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OJASCM\Desktop\WEB BCCR\Indicadores Económicos\"/>
    </mc:Choice>
  </mc:AlternateContent>
  <xr:revisionPtr revIDLastSave="0" documentId="8_{C21BBB9F-1F0B-4CE5-9C42-3F2FEF4D334B}" xr6:coauthVersionLast="46" xr6:coauthVersionMax="46" xr10:uidLastSave="{00000000-0000-0000-0000-000000000000}"/>
  <workbookProtection workbookAlgorithmName="SHA-512" workbookHashValue="wAtoIideF6jK+/mXUFwDjNKV7USQFZPyK7X1WeJiluiAnwODcLNhzLL9/nlAUNnSJhRFl3GLXjd9ovV5P/la3Q==" workbookSaltValue="q0z/8WMqbGYVIFfFCBvksQ==" workbookSpinCount="100000" lockStructure="1"/>
  <bookViews>
    <workbookView xWindow="1125" yWindow="1125" windowWidth="15375" windowHeight="7875" tabRatio="811" activeTab="3" xr2:uid="{00000000-000D-0000-FFFF-FFFF00000000}"/>
  </bookViews>
  <sheets>
    <sheet name="LISTA DE INDUSTRIAS" sheetId="25" r:id="rId1"/>
    <sheet name="SIMULADOR IMPACTOS MIP(TURISMO)" sheetId="28" r:id="rId2"/>
    <sheet name="SIMULADOR IMPACTOS MIP" sheetId="34" r:id="rId3"/>
    <sheet name="GUIA SIMULADOR" sheetId="35" r:id="rId4"/>
    <sheet name="MIP 2017" sheetId="12" state="hidden" r:id="rId5"/>
    <sheet name="MATRIZ (A)" sheetId="13" state="hidden" r:id="rId6"/>
    <sheet name="MATRIZ (I)" sheetId="14" state="hidden" r:id="rId7"/>
    <sheet name="MATRIZ (I-A)" sheetId="15" state="hidden" r:id="rId8"/>
    <sheet name="MATRIZ (I-A) INVERSA" sheetId="16" state="hidden" r:id="rId9"/>
    <sheet name="MIP 2017 (IMPACTOS)" sheetId="17" state="hidden" r:id="rId10"/>
    <sheet name="MIP 2017 (IMPACTOS-TURISMO)" sheetId="29" state="hidden" r:id="rId11"/>
    <sheet name="VAR. PIB" sheetId="19" state="hidden" r:id="rId12"/>
    <sheet name="VAR. REM" sheetId="20" state="hidden" r:id="rId13"/>
    <sheet name="VAR. PO" sheetId="21" state="hidden" r:id="rId14"/>
    <sheet name="VAR. PROD (TURISMO)" sheetId="30" state="hidden" r:id="rId15"/>
    <sheet name="VAR. REM (TURISMO)" sheetId="31" state="hidden" r:id="rId16"/>
    <sheet name="VAR. PO (TURISMO)" sheetId="32" state="hidden" r:id="rId17"/>
  </sheets>
  <externalReferences>
    <externalReference r:id="rId18"/>
    <externalReference r:id="rId19"/>
    <externalReference r:id="rId20"/>
  </externalReferences>
  <definedNames>
    <definedName name="_xlnm._FilterDatabase" localSheetId="0" hidden="1">'LISTA DE INDUSTRIAS'!$B$7:$C$143</definedName>
    <definedName name="_xlnm._FilterDatabase" localSheetId="11" hidden="1">'VAR. PIB'!$A$2:$H$139</definedName>
    <definedName name="_xlnm._FilterDatabase" localSheetId="14" hidden="1">'VAR. PROD (TURISMO)'!$A$2:$H$139</definedName>
    <definedName name="_xlnm._FilterDatabase" localSheetId="12" hidden="1">'VAR. REM'!$A$2:$H$2</definedName>
    <definedName name="_xlnm._FilterDatabase" localSheetId="15" hidden="1">'VAR. REM (TURISMO)'!$A$2:$H$2</definedName>
    <definedName name="Porcentaje" localSheetId="2">'SIMULADOR IMPACTOS MIP'!$E$10</definedName>
    <definedName name="Porcentaje2">#REF!</definedName>
    <definedName name="PorcentajeTur" localSheetId="1">'SIMULADOR IMPACTOS MIP(TURISMO)'!$E$10</definedName>
    <definedName name="SeleccionarComDemanda" localSheetId="2">'SIMULADOR IMPACTOS MIP'!$B$10</definedName>
    <definedName name="SeleccionarComDemanda2">#REF!</definedName>
    <definedName name="SeleccionarDemTur">'SIMULADOR IMPACTOS MIP(TURISMO)'!$B$10</definedName>
    <definedName name="SeleccionarIndustria">'SIMULADOR IMPACTOS MIP'!$I$9</definedName>
    <definedName name="SeleccionarIndustria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V12" i="16" l="1"/>
  <c r="IU12" i="16" s="1"/>
  <c r="D152" i="12" l="1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Y152" i="12"/>
  <c r="Z152" i="12"/>
  <c r="AA152" i="12"/>
  <c r="AB152" i="12"/>
  <c r="AC152" i="12"/>
  <c r="AD152" i="12"/>
  <c r="AE152" i="12"/>
  <c r="AF152" i="12"/>
  <c r="AG152" i="12"/>
  <c r="AH152" i="12"/>
  <c r="AI152" i="12"/>
  <c r="AJ152" i="12"/>
  <c r="AK152" i="12"/>
  <c r="AL152" i="12"/>
  <c r="AM152" i="12"/>
  <c r="AN152" i="12"/>
  <c r="AO152" i="12"/>
  <c r="AP152" i="12"/>
  <c r="AQ152" i="12"/>
  <c r="AR152" i="12"/>
  <c r="AS152" i="12"/>
  <c r="AT152" i="12"/>
  <c r="AU152" i="12"/>
  <c r="AV152" i="12"/>
  <c r="AW152" i="12"/>
  <c r="AX152" i="12"/>
  <c r="AY152" i="12"/>
  <c r="AZ152" i="12"/>
  <c r="BA152" i="12"/>
  <c r="BB152" i="12"/>
  <c r="BC152" i="12"/>
  <c r="BD152" i="12"/>
  <c r="BE152" i="12"/>
  <c r="BF152" i="12"/>
  <c r="BG152" i="12"/>
  <c r="BH152" i="12"/>
  <c r="BI152" i="12"/>
  <c r="BJ152" i="12"/>
  <c r="BK152" i="12"/>
  <c r="BL152" i="12"/>
  <c r="BM152" i="12"/>
  <c r="BN152" i="12"/>
  <c r="BO152" i="12"/>
  <c r="BP152" i="12"/>
  <c r="BQ152" i="12"/>
  <c r="BR152" i="12"/>
  <c r="BS152" i="12"/>
  <c r="BT152" i="12"/>
  <c r="BU152" i="12"/>
  <c r="BV152" i="12"/>
  <c r="BW152" i="12"/>
  <c r="BX152" i="12"/>
  <c r="BY152" i="12"/>
  <c r="BZ152" i="12"/>
  <c r="CA152" i="12"/>
  <c r="CB152" i="12"/>
  <c r="CC152" i="12"/>
  <c r="CD152" i="12"/>
  <c r="CE152" i="12"/>
  <c r="CF152" i="12"/>
  <c r="CG152" i="12"/>
  <c r="CH152" i="12"/>
  <c r="CI152" i="12"/>
  <c r="CJ152" i="12"/>
  <c r="CK152" i="12"/>
  <c r="CL152" i="12"/>
  <c r="CM152" i="12"/>
  <c r="CN152" i="12"/>
  <c r="CO152" i="12"/>
  <c r="CP152" i="12"/>
  <c r="CQ152" i="12"/>
  <c r="CR152" i="12"/>
  <c r="CS152" i="12"/>
  <c r="CT152" i="12"/>
  <c r="CU152" i="12"/>
  <c r="CV152" i="12"/>
  <c r="CW152" i="12"/>
  <c r="CX152" i="12"/>
  <c r="CY152" i="12"/>
  <c r="CZ152" i="12"/>
  <c r="DA152" i="12"/>
  <c r="DB152" i="12"/>
  <c r="DC152" i="12"/>
  <c r="DD152" i="12"/>
  <c r="DE152" i="12"/>
  <c r="DF152" i="12"/>
  <c r="DG152" i="12"/>
  <c r="DH152" i="12"/>
  <c r="DI152" i="12"/>
  <c r="DJ152" i="12"/>
  <c r="DK152" i="12"/>
  <c r="DL152" i="12"/>
  <c r="DM152" i="12"/>
  <c r="DN152" i="12"/>
  <c r="DO152" i="12"/>
  <c r="DP152" i="12"/>
  <c r="DQ152" i="12"/>
  <c r="DR152" i="12"/>
  <c r="DS152" i="12"/>
  <c r="DT152" i="12"/>
  <c r="DU152" i="12"/>
  <c r="DV152" i="12"/>
  <c r="DW152" i="12"/>
  <c r="DX152" i="12"/>
  <c r="DY152" i="12"/>
  <c r="DZ152" i="12"/>
  <c r="EA152" i="12"/>
  <c r="EB152" i="12"/>
  <c r="EC152" i="12"/>
  <c r="ED152" i="12"/>
  <c r="EE152" i="12"/>
  <c r="EF152" i="12"/>
  <c r="EG152" i="12"/>
  <c r="EH152" i="12"/>
  <c r="EI152" i="12"/>
  <c r="EJ152" i="12"/>
  <c r="EK152" i="12"/>
  <c r="EL152" i="12"/>
  <c r="EM152" i="12"/>
  <c r="EN152" i="12"/>
  <c r="EO152" i="12"/>
  <c r="EP152" i="12"/>
  <c r="EQ152" i="12"/>
  <c r="ER152" i="12"/>
  <c r="ES152" i="12"/>
  <c r="ET152" i="12"/>
  <c r="EU152" i="12"/>
  <c r="EV152" i="12"/>
  <c r="EW152" i="12"/>
  <c r="EX152" i="12"/>
  <c r="EY152" i="12"/>
  <c r="EZ152" i="12"/>
  <c r="FA152" i="12"/>
  <c r="FB152" i="12"/>
  <c r="FC152" i="12"/>
  <c r="FD152" i="12"/>
  <c r="FE152" i="12"/>
  <c r="FF152" i="12"/>
  <c r="FG152" i="12"/>
  <c r="FH152" i="12"/>
  <c r="C152" i="12"/>
  <c r="FN13" i="12"/>
  <c r="FO13" i="12"/>
  <c r="FP13" i="12"/>
  <c r="FN14" i="12"/>
  <c r="FO14" i="12"/>
  <c r="FP14" i="12"/>
  <c r="FN15" i="12"/>
  <c r="FO15" i="12"/>
  <c r="FP15" i="12"/>
  <c r="FN16" i="12"/>
  <c r="FO16" i="12"/>
  <c r="FP16" i="12"/>
  <c r="FN17" i="12"/>
  <c r="FO17" i="12"/>
  <c r="FP17" i="12"/>
  <c r="FN18" i="12"/>
  <c r="FO18" i="12"/>
  <c r="FP18" i="12"/>
  <c r="FN19" i="12"/>
  <c r="FO19" i="12"/>
  <c r="FP19" i="12"/>
  <c r="FN20" i="12"/>
  <c r="FO20" i="12"/>
  <c r="FP20" i="12"/>
  <c r="FN21" i="12"/>
  <c r="FO21" i="12"/>
  <c r="FP21" i="12"/>
  <c r="FN22" i="12"/>
  <c r="FO22" i="12"/>
  <c r="FP22" i="12"/>
  <c r="FN23" i="12"/>
  <c r="FO23" i="12"/>
  <c r="FP23" i="12"/>
  <c r="FN24" i="12"/>
  <c r="FO24" i="12"/>
  <c r="FP24" i="12"/>
  <c r="FN25" i="12"/>
  <c r="FO25" i="12"/>
  <c r="FP25" i="12"/>
  <c r="FN26" i="12"/>
  <c r="FO26" i="12"/>
  <c r="FP26" i="12"/>
  <c r="FN27" i="12"/>
  <c r="FO27" i="12"/>
  <c r="FP27" i="12"/>
  <c r="FN28" i="12"/>
  <c r="FO28" i="12"/>
  <c r="FP28" i="12"/>
  <c r="FN29" i="12"/>
  <c r="FO29" i="12"/>
  <c r="FP29" i="12"/>
  <c r="FN30" i="12"/>
  <c r="FO30" i="12"/>
  <c r="FP30" i="12"/>
  <c r="FN31" i="12"/>
  <c r="FO31" i="12"/>
  <c r="FP31" i="12"/>
  <c r="FN32" i="12"/>
  <c r="FO32" i="12"/>
  <c r="FP32" i="12"/>
  <c r="FN33" i="12"/>
  <c r="FO33" i="12"/>
  <c r="FP33" i="12"/>
  <c r="FN34" i="12"/>
  <c r="FO34" i="12"/>
  <c r="FP34" i="12"/>
  <c r="FN35" i="12"/>
  <c r="FO35" i="12"/>
  <c r="FP35" i="12"/>
  <c r="FN36" i="12"/>
  <c r="FO36" i="12"/>
  <c r="FP36" i="12"/>
  <c r="FN37" i="12"/>
  <c r="FO37" i="12"/>
  <c r="FP37" i="12"/>
  <c r="FN38" i="12"/>
  <c r="FO38" i="12"/>
  <c r="FP38" i="12"/>
  <c r="FN39" i="12"/>
  <c r="FO39" i="12"/>
  <c r="FP39" i="12"/>
  <c r="FN40" i="12"/>
  <c r="FO40" i="12"/>
  <c r="FP40" i="12"/>
  <c r="FN41" i="12"/>
  <c r="FO41" i="12"/>
  <c r="FP41" i="12"/>
  <c r="FN42" i="12"/>
  <c r="FO42" i="12"/>
  <c r="FP42" i="12"/>
  <c r="FN43" i="12"/>
  <c r="FO43" i="12"/>
  <c r="FP43" i="12"/>
  <c r="FN44" i="12"/>
  <c r="FO44" i="12"/>
  <c r="FP44" i="12"/>
  <c r="FN45" i="12"/>
  <c r="FO45" i="12"/>
  <c r="FP45" i="12"/>
  <c r="FN46" i="12"/>
  <c r="FO46" i="12"/>
  <c r="FP46" i="12"/>
  <c r="FN47" i="12"/>
  <c r="FO47" i="12"/>
  <c r="FP47" i="12"/>
  <c r="FN48" i="12"/>
  <c r="FO48" i="12"/>
  <c r="FP48" i="12"/>
  <c r="FN49" i="12"/>
  <c r="FO49" i="12"/>
  <c r="FP49" i="12"/>
  <c r="FN50" i="12"/>
  <c r="FO50" i="12"/>
  <c r="FP50" i="12"/>
  <c r="FN51" i="12"/>
  <c r="FO51" i="12"/>
  <c r="FP51" i="12"/>
  <c r="FN52" i="12"/>
  <c r="FO52" i="12"/>
  <c r="FP52" i="12"/>
  <c r="FN53" i="12"/>
  <c r="FO53" i="12"/>
  <c r="FP53" i="12"/>
  <c r="FN54" i="12"/>
  <c r="FO54" i="12"/>
  <c r="FP54" i="12"/>
  <c r="FN55" i="12"/>
  <c r="FO55" i="12"/>
  <c r="FP55" i="12"/>
  <c r="FN56" i="12"/>
  <c r="FO56" i="12"/>
  <c r="FP56" i="12"/>
  <c r="FN57" i="12"/>
  <c r="FO57" i="12"/>
  <c r="FP57" i="12"/>
  <c r="FN58" i="12"/>
  <c r="FO58" i="12"/>
  <c r="FP58" i="12"/>
  <c r="FN59" i="12"/>
  <c r="FO59" i="12"/>
  <c r="FP59" i="12"/>
  <c r="FN60" i="12"/>
  <c r="FO60" i="12"/>
  <c r="FP60" i="12"/>
  <c r="FN61" i="12"/>
  <c r="FO61" i="12"/>
  <c r="FP61" i="12"/>
  <c r="FN62" i="12"/>
  <c r="FO62" i="12"/>
  <c r="FP62" i="12"/>
  <c r="FN63" i="12"/>
  <c r="FO63" i="12"/>
  <c r="FP63" i="12"/>
  <c r="FN64" i="12"/>
  <c r="FO64" i="12"/>
  <c r="FP64" i="12"/>
  <c r="FN65" i="12"/>
  <c r="FO65" i="12"/>
  <c r="FP65" i="12"/>
  <c r="FN66" i="12"/>
  <c r="FO66" i="12"/>
  <c r="FP66" i="12"/>
  <c r="FN67" i="12"/>
  <c r="FO67" i="12"/>
  <c r="FP67" i="12"/>
  <c r="FN68" i="12"/>
  <c r="FO68" i="12"/>
  <c r="FP68" i="12"/>
  <c r="FN69" i="12"/>
  <c r="FO69" i="12"/>
  <c r="FP69" i="12"/>
  <c r="FN70" i="12"/>
  <c r="FO70" i="12"/>
  <c r="FP70" i="12"/>
  <c r="FN71" i="12"/>
  <c r="FO71" i="12"/>
  <c r="FP71" i="12"/>
  <c r="FN72" i="12"/>
  <c r="FO72" i="12"/>
  <c r="FP72" i="12"/>
  <c r="FN73" i="12"/>
  <c r="FO73" i="12"/>
  <c r="FP73" i="12"/>
  <c r="FN74" i="12"/>
  <c r="FO74" i="12"/>
  <c r="FP74" i="12"/>
  <c r="FN75" i="12"/>
  <c r="FO75" i="12"/>
  <c r="FP75" i="12"/>
  <c r="FN76" i="12"/>
  <c r="FO76" i="12"/>
  <c r="FP76" i="12"/>
  <c r="FN77" i="12"/>
  <c r="FO77" i="12"/>
  <c r="FP77" i="12"/>
  <c r="FN78" i="12"/>
  <c r="FO78" i="12"/>
  <c r="FP78" i="12"/>
  <c r="FN79" i="12"/>
  <c r="FO79" i="12"/>
  <c r="FP79" i="12"/>
  <c r="FN80" i="12"/>
  <c r="FO80" i="12"/>
  <c r="FP80" i="12"/>
  <c r="FN81" i="12"/>
  <c r="FO81" i="12"/>
  <c r="FP81" i="12"/>
  <c r="FN82" i="12"/>
  <c r="FO82" i="12"/>
  <c r="FP82" i="12"/>
  <c r="FN83" i="12"/>
  <c r="FO83" i="12"/>
  <c r="FP83" i="12"/>
  <c r="FN84" i="12"/>
  <c r="FO84" i="12"/>
  <c r="FP84" i="12"/>
  <c r="FN85" i="12"/>
  <c r="FO85" i="12"/>
  <c r="FP85" i="12"/>
  <c r="FN86" i="12"/>
  <c r="FO86" i="12"/>
  <c r="FP86" i="12"/>
  <c r="FN87" i="12"/>
  <c r="FO87" i="12"/>
  <c r="FP87" i="12"/>
  <c r="FN88" i="12"/>
  <c r="FO88" i="12"/>
  <c r="FP88" i="12"/>
  <c r="FN89" i="12"/>
  <c r="FO89" i="12"/>
  <c r="FP89" i="12"/>
  <c r="FN90" i="12"/>
  <c r="FO90" i="12"/>
  <c r="FP90" i="12"/>
  <c r="FN91" i="12"/>
  <c r="FO91" i="12"/>
  <c r="FP91" i="12"/>
  <c r="FN92" i="12"/>
  <c r="FO92" i="12"/>
  <c r="FP92" i="12"/>
  <c r="FN93" i="12"/>
  <c r="FO93" i="12"/>
  <c r="FP93" i="12"/>
  <c r="FN94" i="12"/>
  <c r="FO94" i="12"/>
  <c r="FP94" i="12"/>
  <c r="FN95" i="12"/>
  <c r="FO95" i="12"/>
  <c r="FP95" i="12"/>
  <c r="FN96" i="12"/>
  <c r="FO96" i="12"/>
  <c r="FP96" i="12"/>
  <c r="FN97" i="12"/>
  <c r="FO97" i="12"/>
  <c r="FP97" i="12"/>
  <c r="FN98" i="12"/>
  <c r="FO98" i="12"/>
  <c r="FP98" i="12"/>
  <c r="FN99" i="12"/>
  <c r="FO99" i="12"/>
  <c r="FP99" i="12"/>
  <c r="FN100" i="12"/>
  <c r="FO100" i="12"/>
  <c r="FP100" i="12"/>
  <c r="FN101" i="12"/>
  <c r="FO101" i="12"/>
  <c r="FP101" i="12"/>
  <c r="FN102" i="12"/>
  <c r="FO102" i="12"/>
  <c r="FP102" i="12"/>
  <c r="FN103" i="12"/>
  <c r="FO103" i="12"/>
  <c r="FP103" i="12"/>
  <c r="FN104" i="12"/>
  <c r="FO104" i="12"/>
  <c r="FP104" i="12"/>
  <c r="FN105" i="12"/>
  <c r="FO105" i="12"/>
  <c r="FP105" i="12"/>
  <c r="FN106" i="12"/>
  <c r="FO106" i="12"/>
  <c r="FP106" i="12"/>
  <c r="FN107" i="12"/>
  <c r="FO107" i="12"/>
  <c r="FP107" i="12"/>
  <c r="FN108" i="12"/>
  <c r="FO108" i="12"/>
  <c r="FP108" i="12"/>
  <c r="FN109" i="12"/>
  <c r="FO109" i="12"/>
  <c r="FP109" i="12"/>
  <c r="FN110" i="12"/>
  <c r="FO110" i="12"/>
  <c r="FP110" i="12"/>
  <c r="FN111" i="12"/>
  <c r="FO111" i="12"/>
  <c r="FP111" i="12"/>
  <c r="FN112" i="12"/>
  <c r="FO112" i="12"/>
  <c r="FP112" i="12"/>
  <c r="FN113" i="12"/>
  <c r="FO113" i="12"/>
  <c r="FP113" i="12"/>
  <c r="FN114" i="12"/>
  <c r="FO114" i="12"/>
  <c r="FP114" i="12"/>
  <c r="FN115" i="12"/>
  <c r="FO115" i="12"/>
  <c r="FP115" i="12"/>
  <c r="FN116" i="12"/>
  <c r="FO116" i="12"/>
  <c r="FP116" i="12"/>
  <c r="FN117" i="12"/>
  <c r="FO117" i="12"/>
  <c r="FP117" i="12"/>
  <c r="FN118" i="12"/>
  <c r="FO118" i="12"/>
  <c r="FP118" i="12"/>
  <c r="FN119" i="12"/>
  <c r="FO119" i="12"/>
  <c r="FP119" i="12"/>
  <c r="FN120" i="12"/>
  <c r="FO120" i="12"/>
  <c r="FP120" i="12"/>
  <c r="FN121" i="12"/>
  <c r="FO121" i="12"/>
  <c r="FP121" i="12"/>
  <c r="FN122" i="12"/>
  <c r="FO122" i="12"/>
  <c r="FP122" i="12"/>
  <c r="FN123" i="12"/>
  <c r="FO123" i="12"/>
  <c r="FP123" i="12"/>
  <c r="FN124" i="12"/>
  <c r="FO124" i="12"/>
  <c r="FP124" i="12"/>
  <c r="FN125" i="12"/>
  <c r="FO125" i="12"/>
  <c r="FP125" i="12"/>
  <c r="FN126" i="12"/>
  <c r="FO126" i="12"/>
  <c r="FP126" i="12"/>
  <c r="FN127" i="12"/>
  <c r="FO127" i="12"/>
  <c r="FP127" i="12"/>
  <c r="FN128" i="12"/>
  <c r="FO128" i="12"/>
  <c r="FP128" i="12"/>
  <c r="FN129" i="12"/>
  <c r="FO129" i="12"/>
  <c r="FP129" i="12"/>
  <c r="FN130" i="12"/>
  <c r="FO130" i="12"/>
  <c r="FP130" i="12"/>
  <c r="FN131" i="12"/>
  <c r="FO131" i="12"/>
  <c r="FP131" i="12"/>
  <c r="FN132" i="12"/>
  <c r="FO132" i="12"/>
  <c r="FP132" i="12"/>
  <c r="FN133" i="12"/>
  <c r="FO133" i="12"/>
  <c r="FP133" i="12"/>
  <c r="FN134" i="12"/>
  <c r="FO134" i="12"/>
  <c r="FP134" i="12"/>
  <c r="FN135" i="12"/>
  <c r="FO135" i="12"/>
  <c r="FP135" i="12"/>
  <c r="FN136" i="12"/>
  <c r="FO136" i="12"/>
  <c r="FP136" i="12"/>
  <c r="FN137" i="12"/>
  <c r="FO137" i="12"/>
  <c r="FP137" i="12"/>
  <c r="FN138" i="12"/>
  <c r="FO138" i="12"/>
  <c r="FP138" i="12"/>
  <c r="FN139" i="12"/>
  <c r="FO139" i="12"/>
  <c r="FP139" i="12"/>
  <c r="FN140" i="12"/>
  <c r="FO140" i="12"/>
  <c r="FP140" i="12"/>
  <c r="FN141" i="12"/>
  <c r="FO141" i="12"/>
  <c r="FP141" i="12"/>
  <c r="FN142" i="12"/>
  <c r="FO142" i="12"/>
  <c r="FP142" i="12"/>
  <c r="FN143" i="12"/>
  <c r="FO143" i="12"/>
  <c r="FP143" i="12"/>
  <c r="FN144" i="12"/>
  <c r="FO144" i="12"/>
  <c r="FP144" i="12"/>
  <c r="FN145" i="12"/>
  <c r="FO145" i="12"/>
  <c r="FP145" i="12"/>
  <c r="FN146" i="12"/>
  <c r="FO146" i="12"/>
  <c r="FP146" i="12"/>
  <c r="FN147" i="12"/>
  <c r="FO147" i="12"/>
  <c r="FP147" i="12"/>
  <c r="FP12" i="12" l="1"/>
  <c r="FO12" i="12"/>
  <c r="FI165" i="12"/>
  <c r="FI166" i="12"/>
  <c r="FI167" i="12"/>
  <c r="FI168" i="12"/>
  <c r="FI169" i="12"/>
  <c r="FI170" i="12"/>
  <c r="FI164" i="12"/>
  <c r="FI160" i="12"/>
  <c r="FI161" i="12"/>
  <c r="FI159" i="12"/>
  <c r="FI148" i="12"/>
  <c r="FI149" i="12"/>
  <c r="FI150" i="12"/>
  <c r="FI151" i="12"/>
  <c r="FI13" i="12"/>
  <c r="FI14" i="12"/>
  <c r="FI15" i="12"/>
  <c r="FI16" i="12"/>
  <c r="FI17" i="12"/>
  <c r="FI18" i="12"/>
  <c r="FI19" i="12"/>
  <c r="FI20" i="12"/>
  <c r="FI21" i="12"/>
  <c r="FI22" i="12"/>
  <c r="FI23" i="12"/>
  <c r="FI24" i="12"/>
  <c r="FI25" i="12"/>
  <c r="FI26" i="12"/>
  <c r="FI27" i="12"/>
  <c r="FI28" i="12"/>
  <c r="FI29" i="12"/>
  <c r="FI30" i="12"/>
  <c r="FI31" i="12"/>
  <c r="FI32" i="12"/>
  <c r="FI33" i="12"/>
  <c r="FI34" i="12"/>
  <c r="FI35" i="12"/>
  <c r="FI36" i="12"/>
  <c r="FI37" i="12"/>
  <c r="FI38" i="12"/>
  <c r="FI39" i="12"/>
  <c r="FI40" i="12"/>
  <c r="FI41" i="12"/>
  <c r="FI42" i="12"/>
  <c r="FI43" i="12"/>
  <c r="FI44" i="12"/>
  <c r="FI45" i="12"/>
  <c r="FI46" i="12"/>
  <c r="FI47" i="12"/>
  <c r="FI48" i="12"/>
  <c r="FI49" i="12"/>
  <c r="FI50" i="12"/>
  <c r="FI51" i="12"/>
  <c r="FI52" i="12"/>
  <c r="FI53" i="12"/>
  <c r="FI54" i="12"/>
  <c r="FI55" i="12"/>
  <c r="FI56" i="12"/>
  <c r="FI57" i="12"/>
  <c r="FI58" i="12"/>
  <c r="FI59" i="12"/>
  <c r="FI60" i="12"/>
  <c r="FI61" i="12"/>
  <c r="FI62" i="12"/>
  <c r="FI63" i="12"/>
  <c r="FI64" i="12"/>
  <c r="FI65" i="12"/>
  <c r="FI66" i="12"/>
  <c r="FI67" i="12"/>
  <c r="FI68" i="12"/>
  <c r="FI69" i="12"/>
  <c r="FI70" i="12"/>
  <c r="FI71" i="12"/>
  <c r="FI72" i="12"/>
  <c r="FI73" i="12"/>
  <c r="FI74" i="12"/>
  <c r="FI75" i="12"/>
  <c r="FI76" i="12"/>
  <c r="FI77" i="12"/>
  <c r="FI78" i="12"/>
  <c r="FI79" i="12"/>
  <c r="FI80" i="12"/>
  <c r="FI81" i="12"/>
  <c r="FI82" i="12"/>
  <c r="FI83" i="12"/>
  <c r="FI84" i="12"/>
  <c r="FI85" i="12"/>
  <c r="FI86" i="12"/>
  <c r="FI87" i="12"/>
  <c r="FI88" i="12"/>
  <c r="FI89" i="12"/>
  <c r="FI90" i="12"/>
  <c r="FI91" i="12"/>
  <c r="FI92" i="12"/>
  <c r="FI93" i="12"/>
  <c r="FI94" i="12"/>
  <c r="FI95" i="12"/>
  <c r="FI96" i="12"/>
  <c r="FI97" i="12"/>
  <c r="FI98" i="12"/>
  <c r="FI99" i="12"/>
  <c r="FI100" i="12"/>
  <c r="FI101" i="12"/>
  <c r="FI102" i="12"/>
  <c r="FI103" i="12"/>
  <c r="FI104" i="12"/>
  <c r="FI105" i="12"/>
  <c r="FI106" i="12"/>
  <c r="FI107" i="12"/>
  <c r="FI108" i="12"/>
  <c r="FI109" i="12"/>
  <c r="FI110" i="12"/>
  <c r="FI111" i="12"/>
  <c r="FI112" i="12"/>
  <c r="FI113" i="12"/>
  <c r="FI114" i="12"/>
  <c r="FI115" i="12"/>
  <c r="FI116" i="12"/>
  <c r="FI117" i="12"/>
  <c r="FI118" i="12"/>
  <c r="FI119" i="12"/>
  <c r="FI120" i="12"/>
  <c r="FI121" i="12"/>
  <c r="FI122" i="12"/>
  <c r="FI123" i="12"/>
  <c r="FI124" i="12"/>
  <c r="FI125" i="12"/>
  <c r="FI126" i="12"/>
  <c r="FI127" i="12"/>
  <c r="FI128" i="12"/>
  <c r="FI129" i="12"/>
  <c r="FI130" i="12"/>
  <c r="FI131" i="12"/>
  <c r="FI132" i="12"/>
  <c r="FI133" i="12"/>
  <c r="FI134" i="12"/>
  <c r="FI135" i="12"/>
  <c r="FI136" i="12"/>
  <c r="FI137" i="12"/>
  <c r="FI138" i="12"/>
  <c r="FI139" i="12"/>
  <c r="FI140" i="12"/>
  <c r="FI141" i="12"/>
  <c r="FI142" i="12"/>
  <c r="FI143" i="12"/>
  <c r="FI144" i="12"/>
  <c r="FI145" i="12"/>
  <c r="FI146" i="12"/>
  <c r="FI147" i="12"/>
  <c r="FI12" i="12"/>
  <c r="FJ147" i="16" l="1"/>
  <c r="FI147" i="16"/>
  <c r="FH147" i="16"/>
  <c r="FG147" i="16"/>
  <c r="FF147" i="16"/>
  <c r="FE147" i="16"/>
  <c r="FD147" i="16"/>
  <c r="FC147" i="16"/>
  <c r="FJ146" i="16"/>
  <c r="FI146" i="16"/>
  <c r="FH146" i="16"/>
  <c r="FG146" i="16"/>
  <c r="FF146" i="16"/>
  <c r="FE146" i="16"/>
  <c r="FD146" i="16"/>
  <c r="FC146" i="16"/>
  <c r="FJ145" i="16"/>
  <c r="FI145" i="16"/>
  <c r="FH145" i="16"/>
  <c r="FG145" i="16"/>
  <c r="FF145" i="16"/>
  <c r="FE145" i="16"/>
  <c r="FD145" i="16"/>
  <c r="FC145" i="16"/>
  <c r="FJ144" i="16"/>
  <c r="FI144" i="16"/>
  <c r="FH144" i="16"/>
  <c r="FG144" i="16"/>
  <c r="FF144" i="16"/>
  <c r="FE144" i="16"/>
  <c r="FD144" i="16"/>
  <c r="FC144" i="16"/>
  <c r="FJ143" i="16"/>
  <c r="FI143" i="16"/>
  <c r="FH143" i="16"/>
  <c r="FG143" i="16"/>
  <c r="FF143" i="16"/>
  <c r="FE143" i="16"/>
  <c r="FD143" i="16"/>
  <c r="FC143" i="16"/>
  <c r="FJ142" i="16"/>
  <c r="FI142" i="16"/>
  <c r="FH142" i="16"/>
  <c r="FG142" i="16"/>
  <c r="FF142" i="16"/>
  <c r="FE142" i="16"/>
  <c r="FD142" i="16"/>
  <c r="FC142" i="16"/>
  <c r="FJ141" i="16"/>
  <c r="FI141" i="16"/>
  <c r="FH141" i="16"/>
  <c r="FG141" i="16"/>
  <c r="FF141" i="16"/>
  <c r="FE141" i="16"/>
  <c r="FD141" i="16"/>
  <c r="FC141" i="16"/>
  <c r="FJ140" i="16"/>
  <c r="FI140" i="16"/>
  <c r="FH140" i="16"/>
  <c r="FG140" i="16"/>
  <c r="FF140" i="16"/>
  <c r="FE140" i="16"/>
  <c r="FD140" i="16"/>
  <c r="FC140" i="16"/>
  <c r="FJ139" i="16"/>
  <c r="FI139" i="16"/>
  <c r="FH139" i="16"/>
  <c r="FG139" i="16"/>
  <c r="FF139" i="16"/>
  <c r="FE139" i="16"/>
  <c r="FD139" i="16"/>
  <c r="FC139" i="16"/>
  <c r="FJ138" i="16"/>
  <c r="FI138" i="16"/>
  <c r="FH138" i="16"/>
  <c r="FG138" i="16"/>
  <c r="FF138" i="16"/>
  <c r="FE138" i="16"/>
  <c r="FD138" i="16"/>
  <c r="FC138" i="16"/>
  <c r="FJ137" i="16"/>
  <c r="FI137" i="16"/>
  <c r="FH137" i="16"/>
  <c r="FG137" i="16"/>
  <c r="FF137" i="16"/>
  <c r="FE137" i="16"/>
  <c r="FD137" i="16"/>
  <c r="FC137" i="16"/>
  <c r="FJ136" i="16"/>
  <c r="FI136" i="16"/>
  <c r="FH136" i="16"/>
  <c r="FG136" i="16"/>
  <c r="FF136" i="16"/>
  <c r="FE136" i="16"/>
  <c r="FD136" i="16"/>
  <c r="FC136" i="16"/>
  <c r="FJ135" i="16"/>
  <c r="FI135" i="16"/>
  <c r="FH135" i="16"/>
  <c r="FG135" i="16"/>
  <c r="FF135" i="16"/>
  <c r="FE135" i="16"/>
  <c r="FD135" i="16"/>
  <c r="FC135" i="16"/>
  <c r="FJ134" i="16"/>
  <c r="FI134" i="16"/>
  <c r="FH134" i="16"/>
  <c r="FG134" i="16"/>
  <c r="FF134" i="16"/>
  <c r="FE134" i="16"/>
  <c r="FD134" i="16"/>
  <c r="FC134" i="16"/>
  <c r="FJ133" i="16"/>
  <c r="FI133" i="16"/>
  <c r="FH133" i="16"/>
  <c r="FG133" i="16"/>
  <c r="FF133" i="16"/>
  <c r="FE133" i="16"/>
  <c r="FD133" i="16"/>
  <c r="FC133" i="16"/>
  <c r="FJ132" i="16"/>
  <c r="FI132" i="16"/>
  <c r="FH132" i="16"/>
  <c r="FG132" i="16"/>
  <c r="FF132" i="16"/>
  <c r="FE132" i="16"/>
  <c r="FD132" i="16"/>
  <c r="FC132" i="16"/>
  <c r="FJ131" i="16"/>
  <c r="FI131" i="16"/>
  <c r="FH131" i="16"/>
  <c r="FG131" i="16"/>
  <c r="FF131" i="16"/>
  <c r="FE131" i="16"/>
  <c r="FD131" i="16"/>
  <c r="FC131" i="16"/>
  <c r="FJ130" i="16"/>
  <c r="FI130" i="16"/>
  <c r="FH130" i="16"/>
  <c r="FG130" i="16"/>
  <c r="FF130" i="16"/>
  <c r="FE130" i="16"/>
  <c r="FD130" i="16"/>
  <c r="FC130" i="16"/>
  <c r="FJ129" i="16"/>
  <c r="FI129" i="16"/>
  <c r="FH129" i="16"/>
  <c r="FG129" i="16"/>
  <c r="FF129" i="16"/>
  <c r="FE129" i="16"/>
  <c r="FD129" i="16"/>
  <c r="FC129" i="16"/>
  <c r="FJ128" i="16"/>
  <c r="FI128" i="16"/>
  <c r="FH128" i="16"/>
  <c r="FG128" i="16"/>
  <c r="FF128" i="16"/>
  <c r="FE128" i="16"/>
  <c r="FD128" i="16"/>
  <c r="FC128" i="16"/>
  <c r="FJ127" i="16"/>
  <c r="FI127" i="16"/>
  <c r="FH127" i="16"/>
  <c r="FG127" i="16"/>
  <c r="FF127" i="16"/>
  <c r="FE127" i="16"/>
  <c r="FD127" i="16"/>
  <c r="FC127" i="16"/>
  <c r="FJ126" i="16"/>
  <c r="FI126" i="16"/>
  <c r="FH126" i="16"/>
  <c r="FG126" i="16"/>
  <c r="FF126" i="16"/>
  <c r="FE126" i="16"/>
  <c r="FD126" i="16"/>
  <c r="FC126" i="16"/>
  <c r="FJ125" i="16"/>
  <c r="FI125" i="16"/>
  <c r="FH125" i="16"/>
  <c r="FG125" i="16"/>
  <c r="FF125" i="16"/>
  <c r="FE125" i="16"/>
  <c r="FD125" i="16"/>
  <c r="FC125" i="16"/>
  <c r="FJ124" i="16"/>
  <c r="FI124" i="16"/>
  <c r="FH124" i="16"/>
  <c r="FG124" i="16"/>
  <c r="FF124" i="16"/>
  <c r="FE124" i="16"/>
  <c r="FD124" i="16"/>
  <c r="FC124" i="16"/>
  <c r="FJ123" i="16"/>
  <c r="FI123" i="16"/>
  <c r="FH123" i="16"/>
  <c r="FG123" i="16"/>
  <c r="FF123" i="16"/>
  <c r="FE123" i="16"/>
  <c r="FD123" i="16"/>
  <c r="FC123" i="16"/>
  <c r="FJ122" i="16"/>
  <c r="FI122" i="16"/>
  <c r="FH122" i="16"/>
  <c r="FG122" i="16"/>
  <c r="FF122" i="16"/>
  <c r="FE122" i="16"/>
  <c r="FD122" i="16"/>
  <c r="FC122" i="16"/>
  <c r="FJ121" i="16"/>
  <c r="FI121" i="16"/>
  <c r="FH121" i="16"/>
  <c r="FG121" i="16"/>
  <c r="FF121" i="16"/>
  <c r="FE121" i="16"/>
  <c r="FD121" i="16"/>
  <c r="FC121" i="16"/>
  <c r="FJ120" i="16"/>
  <c r="FI120" i="16"/>
  <c r="FH120" i="16"/>
  <c r="FG120" i="16"/>
  <c r="FF120" i="16"/>
  <c r="FE120" i="16"/>
  <c r="FD120" i="16"/>
  <c r="FC120" i="16"/>
  <c r="FJ119" i="16"/>
  <c r="FI119" i="16"/>
  <c r="FH119" i="16"/>
  <c r="FG119" i="16"/>
  <c r="FF119" i="16"/>
  <c r="FE119" i="16"/>
  <c r="FD119" i="16"/>
  <c r="FC119" i="16"/>
  <c r="FJ118" i="16"/>
  <c r="FI118" i="16"/>
  <c r="FH118" i="16"/>
  <c r="FG118" i="16"/>
  <c r="FF118" i="16"/>
  <c r="FE118" i="16"/>
  <c r="FD118" i="16"/>
  <c r="FC118" i="16"/>
  <c r="FJ117" i="16"/>
  <c r="FI117" i="16"/>
  <c r="FH117" i="16"/>
  <c r="FG117" i="16"/>
  <c r="FF117" i="16"/>
  <c r="FE117" i="16"/>
  <c r="FD117" i="16"/>
  <c r="FC117" i="16"/>
  <c r="FJ116" i="16"/>
  <c r="FI116" i="16"/>
  <c r="FH116" i="16"/>
  <c r="FG116" i="16"/>
  <c r="FF116" i="16"/>
  <c r="FE116" i="16"/>
  <c r="FD116" i="16"/>
  <c r="FC116" i="16"/>
  <c r="FJ115" i="16"/>
  <c r="FI115" i="16"/>
  <c r="FH115" i="16"/>
  <c r="FG115" i="16"/>
  <c r="FF115" i="16"/>
  <c r="FE115" i="16"/>
  <c r="FD115" i="16"/>
  <c r="FC115" i="16"/>
  <c r="FJ114" i="16"/>
  <c r="FI114" i="16"/>
  <c r="FH114" i="16"/>
  <c r="FG114" i="16"/>
  <c r="FF114" i="16"/>
  <c r="FE114" i="16"/>
  <c r="FD114" i="16"/>
  <c r="FC114" i="16"/>
  <c r="FJ113" i="16"/>
  <c r="FI113" i="16"/>
  <c r="FH113" i="16"/>
  <c r="FG113" i="16"/>
  <c r="FF113" i="16"/>
  <c r="FE113" i="16"/>
  <c r="FD113" i="16"/>
  <c r="FC113" i="16"/>
  <c r="FJ112" i="16"/>
  <c r="FI112" i="16"/>
  <c r="FH112" i="16"/>
  <c r="FG112" i="16"/>
  <c r="FF112" i="16"/>
  <c r="FE112" i="16"/>
  <c r="FD112" i="16"/>
  <c r="FC112" i="16"/>
  <c r="FJ111" i="16"/>
  <c r="FI111" i="16"/>
  <c r="FH111" i="16"/>
  <c r="FG111" i="16"/>
  <c r="FF111" i="16"/>
  <c r="FE111" i="16"/>
  <c r="FD111" i="16"/>
  <c r="FC111" i="16"/>
  <c r="FJ110" i="16"/>
  <c r="FI110" i="16"/>
  <c r="FH110" i="16"/>
  <c r="FG110" i="16"/>
  <c r="FF110" i="16"/>
  <c r="FE110" i="16"/>
  <c r="FD110" i="16"/>
  <c r="FC110" i="16"/>
  <c r="FJ109" i="16"/>
  <c r="FI109" i="16"/>
  <c r="FH109" i="16"/>
  <c r="FG109" i="16"/>
  <c r="FF109" i="16"/>
  <c r="FE109" i="16"/>
  <c r="FD109" i="16"/>
  <c r="FC109" i="16"/>
  <c r="FJ108" i="16"/>
  <c r="FI108" i="16"/>
  <c r="FH108" i="16"/>
  <c r="FG108" i="16"/>
  <c r="FF108" i="16"/>
  <c r="FE108" i="16"/>
  <c r="FD108" i="16"/>
  <c r="FC108" i="16"/>
  <c r="FJ107" i="16"/>
  <c r="FI107" i="16"/>
  <c r="FH107" i="16"/>
  <c r="FG107" i="16"/>
  <c r="FF107" i="16"/>
  <c r="FE107" i="16"/>
  <c r="FD107" i="16"/>
  <c r="FC107" i="16"/>
  <c r="FJ106" i="16"/>
  <c r="FI106" i="16"/>
  <c r="FH106" i="16"/>
  <c r="FG106" i="16"/>
  <c r="FF106" i="16"/>
  <c r="FE106" i="16"/>
  <c r="FD106" i="16"/>
  <c r="FC106" i="16"/>
  <c r="FJ105" i="16"/>
  <c r="FI105" i="16"/>
  <c r="FH105" i="16"/>
  <c r="FG105" i="16"/>
  <c r="FF105" i="16"/>
  <c r="FE105" i="16"/>
  <c r="FD105" i="16"/>
  <c r="FC105" i="16"/>
  <c r="FJ104" i="16"/>
  <c r="FI104" i="16"/>
  <c r="FH104" i="16"/>
  <c r="FG104" i="16"/>
  <c r="FF104" i="16"/>
  <c r="FE104" i="16"/>
  <c r="FD104" i="16"/>
  <c r="FC104" i="16"/>
  <c r="FJ103" i="16"/>
  <c r="FI103" i="16"/>
  <c r="FH103" i="16"/>
  <c r="FG103" i="16"/>
  <c r="FF103" i="16"/>
  <c r="FE103" i="16"/>
  <c r="FD103" i="16"/>
  <c r="FC103" i="16"/>
  <c r="FJ102" i="16"/>
  <c r="FI102" i="16"/>
  <c r="FH102" i="16"/>
  <c r="FG102" i="16"/>
  <c r="FF102" i="16"/>
  <c r="FE102" i="16"/>
  <c r="FD102" i="16"/>
  <c r="FC102" i="16"/>
  <c r="FJ101" i="16"/>
  <c r="FI101" i="16"/>
  <c r="FH101" i="16"/>
  <c r="FG101" i="16"/>
  <c r="FF101" i="16"/>
  <c r="FE101" i="16"/>
  <c r="FD101" i="16"/>
  <c r="FC101" i="16"/>
  <c r="FJ100" i="16"/>
  <c r="FI100" i="16"/>
  <c r="FH100" i="16"/>
  <c r="FG100" i="16"/>
  <c r="FF100" i="16"/>
  <c r="FE100" i="16"/>
  <c r="FD100" i="16"/>
  <c r="FC100" i="16"/>
  <c r="FJ99" i="16"/>
  <c r="FI99" i="16"/>
  <c r="FH99" i="16"/>
  <c r="FG99" i="16"/>
  <c r="FF99" i="16"/>
  <c r="FE99" i="16"/>
  <c r="FD99" i="16"/>
  <c r="FC99" i="16"/>
  <c r="FJ98" i="16"/>
  <c r="FI98" i="16"/>
  <c r="FH98" i="16"/>
  <c r="FG98" i="16"/>
  <c r="FF98" i="16"/>
  <c r="FE98" i="16"/>
  <c r="FD98" i="16"/>
  <c r="FC98" i="16"/>
  <c r="FJ97" i="16"/>
  <c r="FI97" i="16"/>
  <c r="FH97" i="16"/>
  <c r="FG97" i="16"/>
  <c r="FF97" i="16"/>
  <c r="FE97" i="16"/>
  <c r="FD97" i="16"/>
  <c r="FC97" i="16"/>
  <c r="FJ96" i="16"/>
  <c r="FI96" i="16"/>
  <c r="FH96" i="16"/>
  <c r="FG96" i="16"/>
  <c r="FF96" i="16"/>
  <c r="FE96" i="16"/>
  <c r="FD96" i="16"/>
  <c r="FC96" i="16"/>
  <c r="FJ95" i="16"/>
  <c r="FI95" i="16"/>
  <c r="FH95" i="16"/>
  <c r="FG95" i="16"/>
  <c r="FF95" i="16"/>
  <c r="FE95" i="16"/>
  <c r="FD95" i="16"/>
  <c r="FC95" i="16"/>
  <c r="FJ94" i="16"/>
  <c r="FI94" i="16"/>
  <c r="FH94" i="16"/>
  <c r="FG94" i="16"/>
  <c r="FF94" i="16"/>
  <c r="FE94" i="16"/>
  <c r="FD94" i="16"/>
  <c r="FC94" i="16"/>
  <c r="FJ93" i="16"/>
  <c r="FI93" i="16"/>
  <c r="FH93" i="16"/>
  <c r="FG93" i="16"/>
  <c r="FF93" i="16"/>
  <c r="FE93" i="16"/>
  <c r="FD93" i="16"/>
  <c r="FC93" i="16"/>
  <c r="FJ92" i="16"/>
  <c r="FI92" i="16"/>
  <c r="FH92" i="16"/>
  <c r="FG92" i="16"/>
  <c r="FF92" i="16"/>
  <c r="FE92" i="16"/>
  <c r="FD92" i="16"/>
  <c r="FC92" i="16"/>
  <c r="FJ91" i="16"/>
  <c r="FI91" i="16"/>
  <c r="FH91" i="16"/>
  <c r="FG91" i="16"/>
  <c r="FF91" i="16"/>
  <c r="FE91" i="16"/>
  <c r="FD91" i="16"/>
  <c r="FC91" i="16"/>
  <c r="FJ90" i="16"/>
  <c r="FI90" i="16"/>
  <c r="FH90" i="16"/>
  <c r="FG90" i="16"/>
  <c r="FF90" i="16"/>
  <c r="FE90" i="16"/>
  <c r="FD90" i="16"/>
  <c r="FC90" i="16"/>
  <c r="FJ89" i="16"/>
  <c r="FI89" i="16"/>
  <c r="FH89" i="16"/>
  <c r="FG89" i="16"/>
  <c r="FF89" i="16"/>
  <c r="FE89" i="16"/>
  <c r="FD89" i="16"/>
  <c r="FC89" i="16"/>
  <c r="FJ88" i="16"/>
  <c r="FI88" i="16"/>
  <c r="FH88" i="16"/>
  <c r="FG88" i="16"/>
  <c r="FF88" i="16"/>
  <c r="FE88" i="16"/>
  <c r="FD88" i="16"/>
  <c r="FC88" i="16"/>
  <c r="FJ87" i="16"/>
  <c r="FI87" i="16"/>
  <c r="FH87" i="16"/>
  <c r="FG87" i="16"/>
  <c r="FF87" i="16"/>
  <c r="FE87" i="16"/>
  <c r="FD87" i="16"/>
  <c r="FC87" i="16"/>
  <c r="FJ86" i="16"/>
  <c r="FI86" i="16"/>
  <c r="FH86" i="16"/>
  <c r="FG86" i="16"/>
  <c r="FF86" i="16"/>
  <c r="FE86" i="16"/>
  <c r="FD86" i="16"/>
  <c r="FC86" i="16"/>
  <c r="FJ85" i="16"/>
  <c r="FI85" i="16"/>
  <c r="FH85" i="16"/>
  <c r="FG85" i="16"/>
  <c r="FF85" i="16"/>
  <c r="FE85" i="16"/>
  <c r="FD85" i="16"/>
  <c r="FC85" i="16"/>
  <c r="FJ84" i="16"/>
  <c r="FI84" i="16"/>
  <c r="FH84" i="16"/>
  <c r="FG84" i="16"/>
  <c r="FF84" i="16"/>
  <c r="FE84" i="16"/>
  <c r="FD84" i="16"/>
  <c r="FC84" i="16"/>
  <c r="FJ83" i="16"/>
  <c r="FI83" i="16"/>
  <c r="FH83" i="16"/>
  <c r="FG83" i="16"/>
  <c r="FF83" i="16"/>
  <c r="FE83" i="16"/>
  <c r="FD83" i="16"/>
  <c r="FC83" i="16"/>
  <c r="FJ82" i="16"/>
  <c r="FI82" i="16"/>
  <c r="FH82" i="16"/>
  <c r="FG82" i="16"/>
  <c r="FF82" i="16"/>
  <c r="FE82" i="16"/>
  <c r="FD82" i="16"/>
  <c r="FC82" i="16"/>
  <c r="FJ81" i="16"/>
  <c r="FI81" i="16"/>
  <c r="FH81" i="16"/>
  <c r="FG81" i="16"/>
  <c r="FF81" i="16"/>
  <c r="FE81" i="16"/>
  <c r="FD81" i="16"/>
  <c r="FC81" i="16"/>
  <c r="FJ80" i="16"/>
  <c r="FI80" i="16"/>
  <c r="FH80" i="16"/>
  <c r="FG80" i="16"/>
  <c r="FF80" i="16"/>
  <c r="FE80" i="16"/>
  <c r="FD80" i="16"/>
  <c r="FC80" i="16"/>
  <c r="FJ79" i="16"/>
  <c r="FI79" i="16"/>
  <c r="FH79" i="16"/>
  <c r="FG79" i="16"/>
  <c r="FF79" i="16"/>
  <c r="FE79" i="16"/>
  <c r="FD79" i="16"/>
  <c r="FC79" i="16"/>
  <c r="FJ78" i="16"/>
  <c r="FI78" i="16"/>
  <c r="FH78" i="16"/>
  <c r="FG78" i="16"/>
  <c r="FF78" i="16"/>
  <c r="FE78" i="16"/>
  <c r="FD78" i="16"/>
  <c r="FC78" i="16"/>
  <c r="FJ77" i="16"/>
  <c r="FI77" i="16"/>
  <c r="FH77" i="16"/>
  <c r="FG77" i="16"/>
  <c r="FF77" i="16"/>
  <c r="FE77" i="16"/>
  <c r="FD77" i="16"/>
  <c r="FC77" i="16"/>
  <c r="FJ76" i="16"/>
  <c r="FI76" i="16"/>
  <c r="FH76" i="16"/>
  <c r="FG76" i="16"/>
  <c r="FF76" i="16"/>
  <c r="FE76" i="16"/>
  <c r="FD76" i="16"/>
  <c r="FC76" i="16"/>
  <c r="FJ75" i="16"/>
  <c r="FI75" i="16"/>
  <c r="FH75" i="16"/>
  <c r="FG75" i="16"/>
  <c r="FF75" i="16"/>
  <c r="FE75" i="16"/>
  <c r="FD75" i="16"/>
  <c r="FC75" i="16"/>
  <c r="FJ74" i="16"/>
  <c r="FI74" i="16"/>
  <c r="FH74" i="16"/>
  <c r="FG74" i="16"/>
  <c r="FF74" i="16"/>
  <c r="FE74" i="16"/>
  <c r="FD74" i="16"/>
  <c r="FC74" i="16"/>
  <c r="FJ73" i="16"/>
  <c r="FI73" i="16"/>
  <c r="FH73" i="16"/>
  <c r="FG73" i="16"/>
  <c r="FF73" i="16"/>
  <c r="FE73" i="16"/>
  <c r="FD73" i="16"/>
  <c r="FC73" i="16"/>
  <c r="FJ72" i="16"/>
  <c r="FI72" i="16"/>
  <c r="FH72" i="16"/>
  <c r="FG72" i="16"/>
  <c r="FF72" i="16"/>
  <c r="FE72" i="16"/>
  <c r="FD72" i="16"/>
  <c r="FC72" i="16"/>
  <c r="FJ71" i="16"/>
  <c r="FI71" i="16"/>
  <c r="FH71" i="16"/>
  <c r="FG71" i="16"/>
  <c r="FF71" i="16"/>
  <c r="FE71" i="16"/>
  <c r="FD71" i="16"/>
  <c r="FC71" i="16"/>
  <c r="FJ70" i="16"/>
  <c r="FI70" i="16"/>
  <c r="FH70" i="16"/>
  <c r="FG70" i="16"/>
  <c r="FF70" i="16"/>
  <c r="FE70" i="16"/>
  <c r="FD70" i="16"/>
  <c r="FC70" i="16"/>
  <c r="FJ69" i="16"/>
  <c r="FI69" i="16"/>
  <c r="FH69" i="16"/>
  <c r="FG69" i="16"/>
  <c r="FF69" i="16"/>
  <c r="FE69" i="16"/>
  <c r="FD69" i="16"/>
  <c r="FC69" i="16"/>
  <c r="FJ68" i="16"/>
  <c r="FI68" i="16"/>
  <c r="FH68" i="16"/>
  <c r="FG68" i="16"/>
  <c r="FF68" i="16"/>
  <c r="FE68" i="16"/>
  <c r="FD68" i="16"/>
  <c r="FC68" i="16"/>
  <c r="FJ67" i="16"/>
  <c r="FI67" i="16"/>
  <c r="FH67" i="16"/>
  <c r="FG67" i="16"/>
  <c r="FF67" i="16"/>
  <c r="FE67" i="16"/>
  <c r="FD67" i="16"/>
  <c r="FC67" i="16"/>
  <c r="FJ66" i="16"/>
  <c r="FI66" i="16"/>
  <c r="FH66" i="16"/>
  <c r="FG66" i="16"/>
  <c r="FF66" i="16"/>
  <c r="FE66" i="16"/>
  <c r="FD66" i="16"/>
  <c r="FC66" i="16"/>
  <c r="FJ65" i="16"/>
  <c r="FI65" i="16"/>
  <c r="FH65" i="16"/>
  <c r="FG65" i="16"/>
  <c r="FF65" i="16"/>
  <c r="FE65" i="16"/>
  <c r="FD65" i="16"/>
  <c r="FC65" i="16"/>
  <c r="FJ64" i="16"/>
  <c r="FI64" i="16"/>
  <c r="FH64" i="16"/>
  <c r="FG64" i="16"/>
  <c r="FF64" i="16"/>
  <c r="FE64" i="16"/>
  <c r="FD64" i="16"/>
  <c r="FC64" i="16"/>
  <c r="FJ63" i="16"/>
  <c r="FI63" i="16"/>
  <c r="FH63" i="16"/>
  <c r="FG63" i="16"/>
  <c r="FF63" i="16"/>
  <c r="FE63" i="16"/>
  <c r="FD63" i="16"/>
  <c r="FC63" i="16"/>
  <c r="FJ62" i="16"/>
  <c r="FI62" i="16"/>
  <c r="FH62" i="16"/>
  <c r="FG62" i="16"/>
  <c r="FF62" i="16"/>
  <c r="FE62" i="16"/>
  <c r="FD62" i="16"/>
  <c r="FC62" i="16"/>
  <c r="FJ61" i="16"/>
  <c r="FI61" i="16"/>
  <c r="FH61" i="16"/>
  <c r="FG61" i="16"/>
  <c r="FF61" i="16"/>
  <c r="FE61" i="16"/>
  <c r="FD61" i="16"/>
  <c r="FC61" i="16"/>
  <c r="FJ60" i="16"/>
  <c r="FI60" i="16"/>
  <c r="FH60" i="16"/>
  <c r="FG60" i="16"/>
  <c r="FF60" i="16"/>
  <c r="FE60" i="16"/>
  <c r="FD60" i="16"/>
  <c r="FC60" i="16"/>
  <c r="FJ59" i="16"/>
  <c r="FI59" i="16"/>
  <c r="FH59" i="16"/>
  <c r="FG59" i="16"/>
  <c r="FF59" i="16"/>
  <c r="FE59" i="16"/>
  <c r="FD59" i="16"/>
  <c r="FC59" i="16"/>
  <c r="FJ58" i="16"/>
  <c r="FI58" i="16"/>
  <c r="FH58" i="16"/>
  <c r="FG58" i="16"/>
  <c r="FF58" i="16"/>
  <c r="FE58" i="16"/>
  <c r="FD58" i="16"/>
  <c r="FC58" i="16"/>
  <c r="FJ57" i="16"/>
  <c r="FI57" i="16"/>
  <c r="FH57" i="16"/>
  <c r="FG57" i="16"/>
  <c r="FF57" i="16"/>
  <c r="FE57" i="16"/>
  <c r="FD57" i="16"/>
  <c r="FC57" i="16"/>
  <c r="FJ56" i="16"/>
  <c r="FI56" i="16"/>
  <c r="FH56" i="16"/>
  <c r="FG56" i="16"/>
  <c r="FF56" i="16"/>
  <c r="FE56" i="16"/>
  <c r="FD56" i="16"/>
  <c r="FC56" i="16"/>
  <c r="FJ55" i="16"/>
  <c r="FI55" i="16"/>
  <c r="FH55" i="16"/>
  <c r="FG55" i="16"/>
  <c r="FF55" i="16"/>
  <c r="FE55" i="16"/>
  <c r="FD55" i="16"/>
  <c r="FC55" i="16"/>
  <c r="FJ54" i="16"/>
  <c r="FI54" i="16"/>
  <c r="FH54" i="16"/>
  <c r="FG54" i="16"/>
  <c r="FF54" i="16"/>
  <c r="FE54" i="16"/>
  <c r="FD54" i="16"/>
  <c r="FC54" i="16"/>
  <c r="FJ53" i="16"/>
  <c r="FI53" i="16"/>
  <c r="FH53" i="16"/>
  <c r="FG53" i="16"/>
  <c r="FF53" i="16"/>
  <c r="FE53" i="16"/>
  <c r="FD53" i="16"/>
  <c r="FC53" i="16"/>
  <c r="FJ52" i="16"/>
  <c r="FI52" i="16"/>
  <c r="FH52" i="16"/>
  <c r="FG52" i="16"/>
  <c r="FF52" i="16"/>
  <c r="FE52" i="16"/>
  <c r="FD52" i="16"/>
  <c r="FC52" i="16"/>
  <c r="FJ51" i="16"/>
  <c r="FI51" i="16"/>
  <c r="FH51" i="16"/>
  <c r="FG51" i="16"/>
  <c r="FF51" i="16"/>
  <c r="FE51" i="16"/>
  <c r="FD51" i="16"/>
  <c r="FC51" i="16"/>
  <c r="FJ50" i="16"/>
  <c r="FI50" i="16"/>
  <c r="FH50" i="16"/>
  <c r="FG50" i="16"/>
  <c r="FF50" i="16"/>
  <c r="FE50" i="16"/>
  <c r="FD50" i="16"/>
  <c r="FC50" i="16"/>
  <c r="FJ49" i="16"/>
  <c r="FI49" i="16"/>
  <c r="FH49" i="16"/>
  <c r="FG49" i="16"/>
  <c r="FF49" i="16"/>
  <c r="FE49" i="16"/>
  <c r="FD49" i="16"/>
  <c r="FC49" i="16"/>
  <c r="FJ48" i="16"/>
  <c r="FI48" i="16"/>
  <c r="FH48" i="16"/>
  <c r="FG48" i="16"/>
  <c r="FF48" i="16"/>
  <c r="FE48" i="16"/>
  <c r="FD48" i="16"/>
  <c r="FC48" i="16"/>
  <c r="FJ47" i="16"/>
  <c r="FI47" i="16"/>
  <c r="FH47" i="16"/>
  <c r="FG47" i="16"/>
  <c r="FF47" i="16"/>
  <c r="FE47" i="16"/>
  <c r="FD47" i="16"/>
  <c r="FC47" i="16"/>
  <c r="FJ46" i="16"/>
  <c r="FI46" i="16"/>
  <c r="FH46" i="16"/>
  <c r="FG46" i="16"/>
  <c r="FF46" i="16"/>
  <c r="FE46" i="16"/>
  <c r="FD46" i="16"/>
  <c r="FC46" i="16"/>
  <c r="FJ45" i="16"/>
  <c r="FI45" i="16"/>
  <c r="FH45" i="16"/>
  <c r="FG45" i="16"/>
  <c r="FF45" i="16"/>
  <c r="FE45" i="16"/>
  <c r="FD45" i="16"/>
  <c r="FC45" i="16"/>
  <c r="FJ44" i="16"/>
  <c r="FI44" i="16"/>
  <c r="FH44" i="16"/>
  <c r="FG44" i="16"/>
  <c r="FF44" i="16"/>
  <c r="FE44" i="16"/>
  <c r="FD44" i="16"/>
  <c r="FC44" i="16"/>
  <c r="FJ43" i="16"/>
  <c r="FI43" i="16"/>
  <c r="FH43" i="16"/>
  <c r="FG43" i="16"/>
  <c r="FF43" i="16"/>
  <c r="FE43" i="16"/>
  <c r="FD43" i="16"/>
  <c r="FC43" i="16"/>
  <c r="FJ42" i="16"/>
  <c r="FI42" i="16"/>
  <c r="FH42" i="16"/>
  <c r="FG42" i="16"/>
  <c r="FF42" i="16"/>
  <c r="FE42" i="16"/>
  <c r="FD42" i="16"/>
  <c r="FC42" i="16"/>
  <c r="FJ41" i="16"/>
  <c r="FI41" i="16"/>
  <c r="FH41" i="16"/>
  <c r="FG41" i="16"/>
  <c r="FF41" i="16"/>
  <c r="FE41" i="16"/>
  <c r="FD41" i="16"/>
  <c r="FC41" i="16"/>
  <c r="FJ40" i="16"/>
  <c r="FI40" i="16"/>
  <c r="FH40" i="16"/>
  <c r="FG40" i="16"/>
  <c r="FF40" i="16"/>
  <c r="FE40" i="16"/>
  <c r="FD40" i="16"/>
  <c r="FC40" i="16"/>
  <c r="FJ39" i="16"/>
  <c r="FI39" i="16"/>
  <c r="FH39" i="16"/>
  <c r="FG39" i="16"/>
  <c r="FF39" i="16"/>
  <c r="FE39" i="16"/>
  <c r="FD39" i="16"/>
  <c r="FC39" i="16"/>
  <c r="FJ38" i="16"/>
  <c r="FI38" i="16"/>
  <c r="FH38" i="16"/>
  <c r="FG38" i="16"/>
  <c r="FF38" i="16"/>
  <c r="FE38" i="16"/>
  <c r="FD38" i="16"/>
  <c r="FC38" i="16"/>
  <c r="FJ37" i="16"/>
  <c r="FI37" i="16"/>
  <c r="FH37" i="16"/>
  <c r="FG37" i="16"/>
  <c r="FF37" i="16"/>
  <c r="FE37" i="16"/>
  <c r="FD37" i="16"/>
  <c r="FC37" i="16"/>
  <c r="FJ36" i="16"/>
  <c r="FI36" i="16"/>
  <c r="FH36" i="16"/>
  <c r="FG36" i="16"/>
  <c r="FF36" i="16"/>
  <c r="FE36" i="16"/>
  <c r="FD36" i="16"/>
  <c r="FC36" i="16"/>
  <c r="FJ35" i="16"/>
  <c r="FI35" i="16"/>
  <c r="FH35" i="16"/>
  <c r="FG35" i="16"/>
  <c r="FF35" i="16"/>
  <c r="FE35" i="16"/>
  <c r="FD35" i="16"/>
  <c r="FC35" i="16"/>
  <c r="FJ34" i="16"/>
  <c r="FI34" i="16"/>
  <c r="FH34" i="16"/>
  <c r="FG34" i="16"/>
  <c r="FF34" i="16"/>
  <c r="FE34" i="16"/>
  <c r="FD34" i="16"/>
  <c r="FC34" i="16"/>
  <c r="FJ33" i="16"/>
  <c r="FI33" i="16"/>
  <c r="FH33" i="16"/>
  <c r="FG33" i="16"/>
  <c r="FF33" i="16"/>
  <c r="FE33" i="16"/>
  <c r="FD33" i="16"/>
  <c r="FC33" i="16"/>
  <c r="FJ32" i="16"/>
  <c r="FI32" i="16"/>
  <c r="FH32" i="16"/>
  <c r="FG32" i="16"/>
  <c r="FF32" i="16"/>
  <c r="FE32" i="16"/>
  <c r="FD32" i="16"/>
  <c r="FC32" i="16"/>
  <c r="FJ31" i="16"/>
  <c r="FI31" i="16"/>
  <c r="FH31" i="16"/>
  <c r="FG31" i="16"/>
  <c r="FF31" i="16"/>
  <c r="FE31" i="16"/>
  <c r="FD31" i="16"/>
  <c r="FC31" i="16"/>
  <c r="FJ30" i="16"/>
  <c r="FI30" i="16"/>
  <c r="FH30" i="16"/>
  <c r="FG30" i="16"/>
  <c r="FF30" i="16"/>
  <c r="FE30" i="16"/>
  <c r="FD30" i="16"/>
  <c r="FC30" i="16"/>
  <c r="FJ29" i="16"/>
  <c r="FI29" i="16"/>
  <c r="FH29" i="16"/>
  <c r="FG29" i="16"/>
  <c r="FF29" i="16"/>
  <c r="FE29" i="16"/>
  <c r="FD29" i="16"/>
  <c r="FC29" i="16"/>
  <c r="FJ28" i="16"/>
  <c r="FI28" i="16"/>
  <c r="FH28" i="16"/>
  <c r="FG28" i="16"/>
  <c r="FF28" i="16"/>
  <c r="FE28" i="16"/>
  <c r="FD28" i="16"/>
  <c r="FC28" i="16"/>
  <c r="FJ27" i="16"/>
  <c r="FI27" i="16"/>
  <c r="FH27" i="16"/>
  <c r="FG27" i="16"/>
  <c r="FF27" i="16"/>
  <c r="FE27" i="16"/>
  <c r="FD27" i="16"/>
  <c r="FC27" i="16"/>
  <c r="FJ26" i="16"/>
  <c r="FI26" i="16"/>
  <c r="FH26" i="16"/>
  <c r="FG26" i="16"/>
  <c r="FF26" i="16"/>
  <c r="FE26" i="16"/>
  <c r="FD26" i="16"/>
  <c r="FC26" i="16"/>
  <c r="FJ25" i="16"/>
  <c r="FI25" i="16"/>
  <c r="FH25" i="16"/>
  <c r="FG25" i="16"/>
  <c r="FF25" i="16"/>
  <c r="FE25" i="16"/>
  <c r="FD25" i="16"/>
  <c r="FC25" i="16"/>
  <c r="FJ24" i="16"/>
  <c r="FI24" i="16"/>
  <c r="FH24" i="16"/>
  <c r="FG24" i="16"/>
  <c r="FF24" i="16"/>
  <c r="FE24" i="16"/>
  <c r="FD24" i="16"/>
  <c r="FC24" i="16"/>
  <c r="FJ23" i="16"/>
  <c r="FI23" i="16"/>
  <c r="FH23" i="16"/>
  <c r="FG23" i="16"/>
  <c r="FF23" i="16"/>
  <c r="FE23" i="16"/>
  <c r="FD23" i="16"/>
  <c r="FC23" i="16"/>
  <c r="FJ22" i="16"/>
  <c r="FI22" i="16"/>
  <c r="FH22" i="16"/>
  <c r="FG22" i="16"/>
  <c r="FF22" i="16"/>
  <c r="FE22" i="16"/>
  <c r="FD22" i="16"/>
  <c r="FC22" i="16"/>
  <c r="FJ21" i="16"/>
  <c r="FI21" i="16"/>
  <c r="FH21" i="16"/>
  <c r="FG21" i="16"/>
  <c r="FF21" i="16"/>
  <c r="FE21" i="16"/>
  <c r="FD21" i="16"/>
  <c r="FC21" i="16"/>
  <c r="FJ20" i="16"/>
  <c r="FI20" i="16"/>
  <c r="FH20" i="16"/>
  <c r="FG20" i="16"/>
  <c r="FF20" i="16"/>
  <c r="FE20" i="16"/>
  <c r="FD20" i="16"/>
  <c r="FC20" i="16"/>
  <c r="FJ19" i="16"/>
  <c r="FI19" i="16"/>
  <c r="FH19" i="16"/>
  <c r="FG19" i="16"/>
  <c r="FF19" i="16"/>
  <c r="FE19" i="16"/>
  <c r="FD19" i="16"/>
  <c r="FC19" i="16"/>
  <c r="FJ18" i="16"/>
  <c r="FI18" i="16"/>
  <c r="FH18" i="16"/>
  <c r="FG18" i="16"/>
  <c r="FF18" i="16"/>
  <c r="FE18" i="16"/>
  <c r="FD18" i="16"/>
  <c r="FC18" i="16"/>
  <c r="FJ17" i="16"/>
  <c r="FI17" i="16"/>
  <c r="FH17" i="16"/>
  <c r="FG17" i="16"/>
  <c r="FF17" i="16"/>
  <c r="FE17" i="16"/>
  <c r="FD17" i="16"/>
  <c r="FC17" i="16"/>
  <c r="FJ16" i="16"/>
  <c r="FI16" i="16"/>
  <c r="FH16" i="16"/>
  <c r="FG16" i="16"/>
  <c r="FF16" i="16"/>
  <c r="FE16" i="16"/>
  <c r="FD16" i="16"/>
  <c r="FC16" i="16"/>
  <c r="FJ15" i="16"/>
  <c r="FI15" i="16"/>
  <c r="FH15" i="16"/>
  <c r="FG15" i="16"/>
  <c r="FF15" i="16"/>
  <c r="FE15" i="16"/>
  <c r="FD15" i="16"/>
  <c r="FC15" i="16"/>
  <c r="FJ14" i="16"/>
  <c r="FI14" i="16"/>
  <c r="FH14" i="16"/>
  <c r="FG14" i="16"/>
  <c r="FF14" i="16"/>
  <c r="FE14" i="16"/>
  <c r="FD14" i="16"/>
  <c r="FC14" i="16"/>
  <c r="FJ13" i="16"/>
  <c r="FI13" i="16"/>
  <c r="FH13" i="16"/>
  <c r="FG13" i="16"/>
  <c r="FF13" i="16"/>
  <c r="FE13" i="16"/>
  <c r="FD13" i="16"/>
  <c r="FC13" i="16"/>
  <c r="FJ12" i="16"/>
  <c r="FI12" i="16"/>
  <c r="FH12" i="16"/>
  <c r="FG12" i="16"/>
  <c r="FF12" i="16"/>
  <c r="FE12" i="16"/>
  <c r="FD12" i="16"/>
  <c r="FC12" i="16"/>
  <c r="EX147" i="16"/>
  <c r="EW147" i="16"/>
  <c r="EV147" i="16"/>
  <c r="EU147" i="16"/>
  <c r="ET147" i="16"/>
  <c r="ES147" i="16"/>
  <c r="ER147" i="16"/>
  <c r="EX146" i="16"/>
  <c r="EW146" i="16"/>
  <c r="EV146" i="16"/>
  <c r="EU146" i="16"/>
  <c r="ET146" i="16"/>
  <c r="ES146" i="16"/>
  <c r="ER146" i="16"/>
  <c r="EX145" i="16"/>
  <c r="EW145" i="16"/>
  <c r="EV145" i="16"/>
  <c r="EU145" i="16"/>
  <c r="ET145" i="16"/>
  <c r="ES145" i="16"/>
  <c r="ER145" i="16"/>
  <c r="EX144" i="16"/>
  <c r="EW144" i="16"/>
  <c r="EV144" i="16"/>
  <c r="EU144" i="16"/>
  <c r="ET144" i="16"/>
  <c r="ES144" i="16"/>
  <c r="ER144" i="16"/>
  <c r="EX143" i="16"/>
  <c r="EW143" i="16"/>
  <c r="EV143" i="16"/>
  <c r="EU143" i="16"/>
  <c r="ET143" i="16"/>
  <c r="ES143" i="16"/>
  <c r="ER143" i="16"/>
  <c r="EX142" i="16"/>
  <c r="EW142" i="16"/>
  <c r="EV142" i="16"/>
  <c r="EU142" i="16"/>
  <c r="ET142" i="16"/>
  <c r="ES142" i="16"/>
  <c r="ER142" i="16"/>
  <c r="EX141" i="16"/>
  <c r="EW141" i="16"/>
  <c r="EV141" i="16"/>
  <c r="EU141" i="16"/>
  <c r="ET141" i="16"/>
  <c r="ES141" i="16"/>
  <c r="ER141" i="16"/>
  <c r="EX140" i="16"/>
  <c r="EW140" i="16"/>
  <c r="EV140" i="16"/>
  <c r="EU140" i="16"/>
  <c r="ET140" i="16"/>
  <c r="ES140" i="16"/>
  <c r="ER140" i="16"/>
  <c r="EX139" i="16"/>
  <c r="EW139" i="16"/>
  <c r="EV139" i="16"/>
  <c r="EU139" i="16"/>
  <c r="ET139" i="16"/>
  <c r="ES139" i="16"/>
  <c r="ER139" i="16"/>
  <c r="EX138" i="16"/>
  <c r="EW138" i="16"/>
  <c r="EV138" i="16"/>
  <c r="EU138" i="16"/>
  <c r="ET138" i="16"/>
  <c r="ES138" i="16"/>
  <c r="ER138" i="16"/>
  <c r="EX137" i="16"/>
  <c r="EW137" i="16"/>
  <c r="EV137" i="16"/>
  <c r="EU137" i="16"/>
  <c r="ET137" i="16"/>
  <c r="ES137" i="16"/>
  <c r="ER137" i="16"/>
  <c r="EX136" i="16"/>
  <c r="EW136" i="16"/>
  <c r="EV136" i="16"/>
  <c r="EU136" i="16"/>
  <c r="ET136" i="16"/>
  <c r="ES136" i="16"/>
  <c r="ER136" i="16"/>
  <c r="EX135" i="16"/>
  <c r="EW135" i="16"/>
  <c r="EV135" i="16"/>
  <c r="EU135" i="16"/>
  <c r="ET135" i="16"/>
  <c r="ES135" i="16"/>
  <c r="ER135" i="16"/>
  <c r="EX134" i="16"/>
  <c r="EW134" i="16"/>
  <c r="EV134" i="16"/>
  <c r="EU134" i="16"/>
  <c r="ET134" i="16"/>
  <c r="ES134" i="16"/>
  <c r="ER134" i="16"/>
  <c r="EX133" i="16"/>
  <c r="EW133" i="16"/>
  <c r="EV133" i="16"/>
  <c r="EU133" i="16"/>
  <c r="ET133" i="16"/>
  <c r="ES133" i="16"/>
  <c r="ER133" i="16"/>
  <c r="EX132" i="16"/>
  <c r="EW132" i="16"/>
  <c r="EV132" i="16"/>
  <c r="EU132" i="16"/>
  <c r="ET132" i="16"/>
  <c r="ES132" i="16"/>
  <c r="ER132" i="16"/>
  <c r="EX131" i="16"/>
  <c r="EW131" i="16"/>
  <c r="EV131" i="16"/>
  <c r="EU131" i="16"/>
  <c r="ET131" i="16"/>
  <c r="ES131" i="16"/>
  <c r="ER131" i="16"/>
  <c r="EX130" i="16"/>
  <c r="EW130" i="16"/>
  <c r="EV130" i="16"/>
  <c r="EU130" i="16"/>
  <c r="ET130" i="16"/>
  <c r="ES130" i="16"/>
  <c r="ER130" i="16"/>
  <c r="EX129" i="16"/>
  <c r="EW129" i="16"/>
  <c r="EV129" i="16"/>
  <c r="EU129" i="16"/>
  <c r="ET129" i="16"/>
  <c r="ES129" i="16"/>
  <c r="ER129" i="16"/>
  <c r="EX128" i="16"/>
  <c r="EW128" i="16"/>
  <c r="EV128" i="16"/>
  <c r="EU128" i="16"/>
  <c r="ET128" i="16"/>
  <c r="ES128" i="16"/>
  <c r="ER128" i="16"/>
  <c r="EX127" i="16"/>
  <c r="EW127" i="16"/>
  <c r="EV127" i="16"/>
  <c r="EU127" i="16"/>
  <c r="ET127" i="16"/>
  <c r="ES127" i="16"/>
  <c r="ER127" i="16"/>
  <c r="EX126" i="16"/>
  <c r="EW126" i="16"/>
  <c r="EV126" i="16"/>
  <c r="EU126" i="16"/>
  <c r="ET126" i="16"/>
  <c r="ES126" i="16"/>
  <c r="ER126" i="16"/>
  <c r="EX125" i="16"/>
  <c r="EW125" i="16"/>
  <c r="EV125" i="16"/>
  <c r="EU125" i="16"/>
  <c r="ET125" i="16"/>
  <c r="ES125" i="16"/>
  <c r="ER125" i="16"/>
  <c r="EX124" i="16"/>
  <c r="EW124" i="16"/>
  <c r="EV124" i="16"/>
  <c r="EU124" i="16"/>
  <c r="ET124" i="16"/>
  <c r="ES124" i="16"/>
  <c r="ER124" i="16"/>
  <c r="EX123" i="16"/>
  <c r="EW123" i="16"/>
  <c r="EV123" i="16"/>
  <c r="EU123" i="16"/>
  <c r="ET123" i="16"/>
  <c r="ES123" i="16"/>
  <c r="ER123" i="16"/>
  <c r="EX122" i="16"/>
  <c r="EW122" i="16"/>
  <c r="EV122" i="16"/>
  <c r="EU122" i="16"/>
  <c r="ET122" i="16"/>
  <c r="ES122" i="16"/>
  <c r="ER122" i="16"/>
  <c r="EX121" i="16"/>
  <c r="EW121" i="16"/>
  <c r="EV121" i="16"/>
  <c r="EU121" i="16"/>
  <c r="ET121" i="16"/>
  <c r="ES121" i="16"/>
  <c r="ER121" i="16"/>
  <c r="EX120" i="16"/>
  <c r="EW120" i="16"/>
  <c r="EV120" i="16"/>
  <c r="EU120" i="16"/>
  <c r="ET120" i="16"/>
  <c r="ES120" i="16"/>
  <c r="ER120" i="16"/>
  <c r="EX119" i="16"/>
  <c r="EW119" i="16"/>
  <c r="EV119" i="16"/>
  <c r="EU119" i="16"/>
  <c r="ET119" i="16"/>
  <c r="ES119" i="16"/>
  <c r="ER119" i="16"/>
  <c r="EX118" i="16"/>
  <c r="EW118" i="16"/>
  <c r="EV118" i="16"/>
  <c r="EU118" i="16"/>
  <c r="ET118" i="16"/>
  <c r="ES118" i="16"/>
  <c r="ER118" i="16"/>
  <c r="EX117" i="16"/>
  <c r="EW117" i="16"/>
  <c r="EV117" i="16"/>
  <c r="EU117" i="16"/>
  <c r="ET117" i="16"/>
  <c r="ES117" i="16"/>
  <c r="ER117" i="16"/>
  <c r="EX116" i="16"/>
  <c r="EW116" i="16"/>
  <c r="EV116" i="16"/>
  <c r="EU116" i="16"/>
  <c r="ET116" i="16"/>
  <c r="ES116" i="16"/>
  <c r="ER116" i="16"/>
  <c r="EX115" i="16"/>
  <c r="EW115" i="16"/>
  <c r="EV115" i="16"/>
  <c r="EU115" i="16"/>
  <c r="ET115" i="16"/>
  <c r="ES115" i="16"/>
  <c r="ER115" i="16"/>
  <c r="EX114" i="16"/>
  <c r="EW114" i="16"/>
  <c r="EV114" i="16"/>
  <c r="EU114" i="16"/>
  <c r="ET114" i="16"/>
  <c r="ES114" i="16"/>
  <c r="ER114" i="16"/>
  <c r="EX113" i="16"/>
  <c r="EW113" i="16"/>
  <c r="EV113" i="16"/>
  <c r="EU113" i="16"/>
  <c r="ET113" i="16"/>
  <c r="ES113" i="16"/>
  <c r="ER113" i="16"/>
  <c r="EX112" i="16"/>
  <c r="EW112" i="16"/>
  <c r="EV112" i="16"/>
  <c r="EU112" i="16"/>
  <c r="ET112" i="16"/>
  <c r="ES112" i="16"/>
  <c r="ER112" i="16"/>
  <c r="EX111" i="16"/>
  <c r="EW111" i="16"/>
  <c r="EV111" i="16"/>
  <c r="EU111" i="16"/>
  <c r="ET111" i="16"/>
  <c r="ES111" i="16"/>
  <c r="ER111" i="16"/>
  <c r="EX110" i="16"/>
  <c r="EW110" i="16"/>
  <c r="EV110" i="16"/>
  <c r="EU110" i="16"/>
  <c r="ET110" i="16"/>
  <c r="ES110" i="16"/>
  <c r="ER110" i="16"/>
  <c r="EX109" i="16"/>
  <c r="EW109" i="16"/>
  <c r="EV109" i="16"/>
  <c r="EU109" i="16"/>
  <c r="ET109" i="16"/>
  <c r="ES109" i="16"/>
  <c r="ER109" i="16"/>
  <c r="EX108" i="16"/>
  <c r="EW108" i="16"/>
  <c r="EV108" i="16"/>
  <c r="EU108" i="16"/>
  <c r="ET108" i="16"/>
  <c r="ES108" i="16"/>
  <c r="ER108" i="16"/>
  <c r="EX107" i="16"/>
  <c r="EW107" i="16"/>
  <c r="EV107" i="16"/>
  <c r="EU107" i="16"/>
  <c r="ET107" i="16"/>
  <c r="ES107" i="16"/>
  <c r="ER107" i="16"/>
  <c r="EX106" i="16"/>
  <c r="EW106" i="16"/>
  <c r="EV106" i="16"/>
  <c r="EU106" i="16"/>
  <c r="ET106" i="16"/>
  <c r="ES106" i="16"/>
  <c r="ER106" i="16"/>
  <c r="EX105" i="16"/>
  <c r="EW105" i="16"/>
  <c r="EV105" i="16"/>
  <c r="EU105" i="16"/>
  <c r="ET105" i="16"/>
  <c r="ES105" i="16"/>
  <c r="ER105" i="16"/>
  <c r="EX104" i="16"/>
  <c r="EW104" i="16"/>
  <c r="EV104" i="16"/>
  <c r="EU104" i="16"/>
  <c r="ET104" i="16"/>
  <c r="ES104" i="16"/>
  <c r="ER104" i="16"/>
  <c r="EX103" i="16"/>
  <c r="EW103" i="16"/>
  <c r="EV103" i="16"/>
  <c r="EU103" i="16"/>
  <c r="ET103" i="16"/>
  <c r="ES103" i="16"/>
  <c r="ER103" i="16"/>
  <c r="EX102" i="16"/>
  <c r="EW102" i="16"/>
  <c r="EV102" i="16"/>
  <c r="EU102" i="16"/>
  <c r="ET102" i="16"/>
  <c r="ES102" i="16"/>
  <c r="ER102" i="16"/>
  <c r="EX101" i="16"/>
  <c r="EW101" i="16"/>
  <c r="EV101" i="16"/>
  <c r="EU101" i="16"/>
  <c r="ET101" i="16"/>
  <c r="ES101" i="16"/>
  <c r="ER101" i="16"/>
  <c r="EX100" i="16"/>
  <c r="EW100" i="16"/>
  <c r="EV100" i="16"/>
  <c r="EU100" i="16"/>
  <c r="ET100" i="16"/>
  <c r="ES100" i="16"/>
  <c r="ER100" i="16"/>
  <c r="EX99" i="16"/>
  <c r="EW99" i="16"/>
  <c r="EV99" i="16"/>
  <c r="EU99" i="16"/>
  <c r="ET99" i="16"/>
  <c r="ES99" i="16"/>
  <c r="ER99" i="16"/>
  <c r="EX98" i="16"/>
  <c r="EW98" i="16"/>
  <c r="EV98" i="16"/>
  <c r="EU98" i="16"/>
  <c r="ET98" i="16"/>
  <c r="ES98" i="16"/>
  <c r="ER98" i="16"/>
  <c r="EX97" i="16"/>
  <c r="EW97" i="16"/>
  <c r="EV97" i="16"/>
  <c r="EU97" i="16"/>
  <c r="ET97" i="16"/>
  <c r="ES97" i="16"/>
  <c r="ER97" i="16"/>
  <c r="EX96" i="16"/>
  <c r="EW96" i="16"/>
  <c r="EV96" i="16"/>
  <c r="EU96" i="16"/>
  <c r="ET96" i="16"/>
  <c r="ES96" i="16"/>
  <c r="ER96" i="16"/>
  <c r="EX95" i="16"/>
  <c r="EW95" i="16"/>
  <c r="EV95" i="16"/>
  <c r="EU95" i="16"/>
  <c r="ET95" i="16"/>
  <c r="ES95" i="16"/>
  <c r="ER95" i="16"/>
  <c r="EX94" i="16"/>
  <c r="EW94" i="16"/>
  <c r="EV94" i="16"/>
  <c r="EU94" i="16"/>
  <c r="ET94" i="16"/>
  <c r="ES94" i="16"/>
  <c r="ER94" i="16"/>
  <c r="EX93" i="16"/>
  <c r="EW93" i="16"/>
  <c r="EV93" i="16"/>
  <c r="EU93" i="16"/>
  <c r="ET93" i="16"/>
  <c r="ES93" i="16"/>
  <c r="ER93" i="16"/>
  <c r="EX92" i="16"/>
  <c r="EW92" i="16"/>
  <c r="EV92" i="16"/>
  <c r="EU92" i="16"/>
  <c r="ET92" i="16"/>
  <c r="ES92" i="16"/>
  <c r="ER92" i="16"/>
  <c r="EX91" i="16"/>
  <c r="EW91" i="16"/>
  <c r="EV91" i="16"/>
  <c r="EU91" i="16"/>
  <c r="ET91" i="16"/>
  <c r="ES91" i="16"/>
  <c r="ER91" i="16"/>
  <c r="EX90" i="16"/>
  <c r="EW90" i="16"/>
  <c r="EV90" i="16"/>
  <c r="EU90" i="16"/>
  <c r="ET90" i="16"/>
  <c r="ES90" i="16"/>
  <c r="ER90" i="16"/>
  <c r="EX89" i="16"/>
  <c r="EW89" i="16"/>
  <c r="EV89" i="16"/>
  <c r="EU89" i="16"/>
  <c r="ET89" i="16"/>
  <c r="ES89" i="16"/>
  <c r="ER89" i="16"/>
  <c r="EX88" i="16"/>
  <c r="EW88" i="16"/>
  <c r="EV88" i="16"/>
  <c r="EU88" i="16"/>
  <c r="ET88" i="16"/>
  <c r="ES88" i="16"/>
  <c r="ER88" i="16"/>
  <c r="EX87" i="16"/>
  <c r="EW87" i="16"/>
  <c r="EV87" i="16"/>
  <c r="EU87" i="16"/>
  <c r="ET87" i="16"/>
  <c r="ES87" i="16"/>
  <c r="ER87" i="16"/>
  <c r="EX86" i="16"/>
  <c r="EW86" i="16"/>
  <c r="EV86" i="16"/>
  <c r="EU86" i="16"/>
  <c r="ET86" i="16"/>
  <c r="ES86" i="16"/>
  <c r="ER86" i="16"/>
  <c r="EX85" i="16"/>
  <c r="EW85" i="16"/>
  <c r="EV85" i="16"/>
  <c r="EU85" i="16"/>
  <c r="ET85" i="16"/>
  <c r="ES85" i="16"/>
  <c r="ER85" i="16"/>
  <c r="EX84" i="16"/>
  <c r="EW84" i="16"/>
  <c r="EV84" i="16"/>
  <c r="EU84" i="16"/>
  <c r="ET84" i="16"/>
  <c r="ES84" i="16"/>
  <c r="ER84" i="16"/>
  <c r="EX83" i="16"/>
  <c r="EW83" i="16"/>
  <c r="EV83" i="16"/>
  <c r="EU83" i="16"/>
  <c r="ET83" i="16"/>
  <c r="ES83" i="16"/>
  <c r="ER83" i="16"/>
  <c r="EX82" i="16"/>
  <c r="EW82" i="16"/>
  <c r="EV82" i="16"/>
  <c r="EU82" i="16"/>
  <c r="ET82" i="16"/>
  <c r="ES82" i="16"/>
  <c r="ER82" i="16"/>
  <c r="EX81" i="16"/>
  <c r="EW81" i="16"/>
  <c r="EV81" i="16"/>
  <c r="EU81" i="16"/>
  <c r="ET81" i="16"/>
  <c r="ES81" i="16"/>
  <c r="ER81" i="16"/>
  <c r="EX80" i="16"/>
  <c r="EW80" i="16"/>
  <c r="EV80" i="16"/>
  <c r="EU80" i="16"/>
  <c r="ET80" i="16"/>
  <c r="ES80" i="16"/>
  <c r="ER80" i="16"/>
  <c r="EX79" i="16"/>
  <c r="EW79" i="16"/>
  <c r="EV79" i="16"/>
  <c r="EU79" i="16"/>
  <c r="ET79" i="16"/>
  <c r="ES79" i="16"/>
  <c r="ER79" i="16"/>
  <c r="EX78" i="16"/>
  <c r="EW78" i="16"/>
  <c r="EV78" i="16"/>
  <c r="EU78" i="16"/>
  <c r="ET78" i="16"/>
  <c r="ES78" i="16"/>
  <c r="ER78" i="16"/>
  <c r="EX77" i="16"/>
  <c r="EW77" i="16"/>
  <c r="EV77" i="16"/>
  <c r="EU77" i="16"/>
  <c r="ET77" i="16"/>
  <c r="ES77" i="16"/>
  <c r="ER77" i="16"/>
  <c r="EX76" i="16"/>
  <c r="EW76" i="16"/>
  <c r="EV76" i="16"/>
  <c r="EU76" i="16"/>
  <c r="ET76" i="16"/>
  <c r="ES76" i="16"/>
  <c r="ER76" i="16"/>
  <c r="EX75" i="16"/>
  <c r="EW75" i="16"/>
  <c r="EV75" i="16"/>
  <c r="EU75" i="16"/>
  <c r="ET75" i="16"/>
  <c r="ES75" i="16"/>
  <c r="ER75" i="16"/>
  <c r="EX74" i="16"/>
  <c r="EW74" i="16"/>
  <c r="EV74" i="16"/>
  <c r="EU74" i="16"/>
  <c r="ET74" i="16"/>
  <c r="ES74" i="16"/>
  <c r="ER74" i="16"/>
  <c r="EX73" i="16"/>
  <c r="EW73" i="16"/>
  <c r="EV73" i="16"/>
  <c r="EU73" i="16"/>
  <c r="ET73" i="16"/>
  <c r="ES73" i="16"/>
  <c r="ER73" i="16"/>
  <c r="EX72" i="16"/>
  <c r="EW72" i="16"/>
  <c r="EV72" i="16"/>
  <c r="EU72" i="16"/>
  <c r="ET72" i="16"/>
  <c r="ES72" i="16"/>
  <c r="ER72" i="16"/>
  <c r="EX71" i="16"/>
  <c r="EW71" i="16"/>
  <c r="EV71" i="16"/>
  <c r="EU71" i="16"/>
  <c r="ET71" i="16"/>
  <c r="ES71" i="16"/>
  <c r="ER71" i="16"/>
  <c r="EX70" i="16"/>
  <c r="EW70" i="16"/>
  <c r="EV70" i="16"/>
  <c r="EU70" i="16"/>
  <c r="ET70" i="16"/>
  <c r="ES70" i="16"/>
  <c r="ER70" i="16"/>
  <c r="EX69" i="16"/>
  <c r="EW69" i="16"/>
  <c r="EV69" i="16"/>
  <c r="EU69" i="16"/>
  <c r="ET69" i="16"/>
  <c r="ES69" i="16"/>
  <c r="ER69" i="16"/>
  <c r="EX68" i="16"/>
  <c r="EW68" i="16"/>
  <c r="EV68" i="16"/>
  <c r="EU68" i="16"/>
  <c r="ET68" i="16"/>
  <c r="ES68" i="16"/>
  <c r="ER68" i="16"/>
  <c r="EX67" i="16"/>
  <c r="EW67" i="16"/>
  <c r="EV67" i="16"/>
  <c r="EU67" i="16"/>
  <c r="ET67" i="16"/>
  <c r="ES67" i="16"/>
  <c r="ER67" i="16"/>
  <c r="EX66" i="16"/>
  <c r="EW66" i="16"/>
  <c r="EV66" i="16"/>
  <c r="EU66" i="16"/>
  <c r="ET66" i="16"/>
  <c r="ES66" i="16"/>
  <c r="ER66" i="16"/>
  <c r="EX65" i="16"/>
  <c r="EW65" i="16"/>
  <c r="EV65" i="16"/>
  <c r="EU65" i="16"/>
  <c r="ET65" i="16"/>
  <c r="ES65" i="16"/>
  <c r="ER65" i="16"/>
  <c r="EX64" i="16"/>
  <c r="EW64" i="16"/>
  <c r="EV64" i="16"/>
  <c r="EU64" i="16"/>
  <c r="ET64" i="16"/>
  <c r="ES64" i="16"/>
  <c r="ER64" i="16"/>
  <c r="EX63" i="16"/>
  <c r="EW63" i="16"/>
  <c r="EV63" i="16"/>
  <c r="EU63" i="16"/>
  <c r="ET63" i="16"/>
  <c r="ES63" i="16"/>
  <c r="ER63" i="16"/>
  <c r="EX62" i="16"/>
  <c r="EW62" i="16"/>
  <c r="EV62" i="16"/>
  <c r="EU62" i="16"/>
  <c r="ET62" i="16"/>
  <c r="ES62" i="16"/>
  <c r="ER62" i="16"/>
  <c r="EX61" i="16"/>
  <c r="EW61" i="16"/>
  <c r="EV61" i="16"/>
  <c r="EU61" i="16"/>
  <c r="ET61" i="16"/>
  <c r="ES61" i="16"/>
  <c r="ER61" i="16"/>
  <c r="EX60" i="16"/>
  <c r="EW60" i="16"/>
  <c r="EV60" i="16"/>
  <c r="EU60" i="16"/>
  <c r="ET60" i="16"/>
  <c r="ES60" i="16"/>
  <c r="ER60" i="16"/>
  <c r="EX59" i="16"/>
  <c r="EW59" i="16"/>
  <c r="EV59" i="16"/>
  <c r="EU59" i="16"/>
  <c r="ET59" i="16"/>
  <c r="ES59" i="16"/>
  <c r="ER59" i="16"/>
  <c r="EX58" i="16"/>
  <c r="EW58" i="16"/>
  <c r="EV58" i="16"/>
  <c r="EU58" i="16"/>
  <c r="ET58" i="16"/>
  <c r="ES58" i="16"/>
  <c r="ER58" i="16"/>
  <c r="EX57" i="16"/>
  <c r="EW57" i="16"/>
  <c r="EV57" i="16"/>
  <c r="EU57" i="16"/>
  <c r="ET57" i="16"/>
  <c r="ES57" i="16"/>
  <c r="ER57" i="16"/>
  <c r="EX56" i="16"/>
  <c r="EW56" i="16"/>
  <c r="EV56" i="16"/>
  <c r="EU56" i="16"/>
  <c r="ET56" i="16"/>
  <c r="ES56" i="16"/>
  <c r="ER56" i="16"/>
  <c r="EX55" i="16"/>
  <c r="EW55" i="16"/>
  <c r="EV55" i="16"/>
  <c r="EU55" i="16"/>
  <c r="ET55" i="16"/>
  <c r="ES55" i="16"/>
  <c r="ER55" i="16"/>
  <c r="EX54" i="16"/>
  <c r="EW54" i="16"/>
  <c r="EV54" i="16"/>
  <c r="EU54" i="16"/>
  <c r="ET54" i="16"/>
  <c r="ES54" i="16"/>
  <c r="ER54" i="16"/>
  <c r="EX53" i="16"/>
  <c r="EW53" i="16"/>
  <c r="EV53" i="16"/>
  <c r="EU53" i="16"/>
  <c r="ET53" i="16"/>
  <c r="ES53" i="16"/>
  <c r="ER53" i="16"/>
  <c r="EX52" i="16"/>
  <c r="EW52" i="16"/>
  <c r="EV52" i="16"/>
  <c r="EU52" i="16"/>
  <c r="ET52" i="16"/>
  <c r="ES52" i="16"/>
  <c r="ER52" i="16"/>
  <c r="EX51" i="16"/>
  <c r="EW51" i="16"/>
  <c r="EV51" i="16"/>
  <c r="EU51" i="16"/>
  <c r="ET51" i="16"/>
  <c r="ES51" i="16"/>
  <c r="ER51" i="16"/>
  <c r="EX50" i="16"/>
  <c r="EW50" i="16"/>
  <c r="EV50" i="16"/>
  <c r="EU50" i="16"/>
  <c r="ET50" i="16"/>
  <c r="ES50" i="16"/>
  <c r="ER50" i="16"/>
  <c r="EX49" i="16"/>
  <c r="EW49" i="16"/>
  <c r="EV49" i="16"/>
  <c r="EU49" i="16"/>
  <c r="ET49" i="16"/>
  <c r="ES49" i="16"/>
  <c r="ER49" i="16"/>
  <c r="EX48" i="16"/>
  <c r="EW48" i="16"/>
  <c r="EV48" i="16"/>
  <c r="EU48" i="16"/>
  <c r="ET48" i="16"/>
  <c r="ES48" i="16"/>
  <c r="ER48" i="16"/>
  <c r="EX47" i="16"/>
  <c r="EW47" i="16"/>
  <c r="EV47" i="16"/>
  <c r="EU47" i="16"/>
  <c r="ET47" i="16"/>
  <c r="ES47" i="16"/>
  <c r="ER47" i="16"/>
  <c r="EX46" i="16"/>
  <c r="EW46" i="16"/>
  <c r="EV46" i="16"/>
  <c r="EU46" i="16"/>
  <c r="ET46" i="16"/>
  <c r="ES46" i="16"/>
  <c r="ER46" i="16"/>
  <c r="EX45" i="16"/>
  <c r="EW45" i="16"/>
  <c r="EV45" i="16"/>
  <c r="EU45" i="16"/>
  <c r="ET45" i="16"/>
  <c r="ES45" i="16"/>
  <c r="ER45" i="16"/>
  <c r="EX44" i="16"/>
  <c r="EW44" i="16"/>
  <c r="EV44" i="16"/>
  <c r="EU44" i="16"/>
  <c r="ET44" i="16"/>
  <c r="ES44" i="16"/>
  <c r="ER44" i="16"/>
  <c r="EX43" i="16"/>
  <c r="EW43" i="16"/>
  <c r="EV43" i="16"/>
  <c r="EU43" i="16"/>
  <c r="ET43" i="16"/>
  <c r="ES43" i="16"/>
  <c r="ER43" i="16"/>
  <c r="EX42" i="16"/>
  <c r="EW42" i="16"/>
  <c r="EV42" i="16"/>
  <c r="EU42" i="16"/>
  <c r="ET42" i="16"/>
  <c r="ES42" i="16"/>
  <c r="ER42" i="16"/>
  <c r="EX41" i="16"/>
  <c r="EW41" i="16"/>
  <c r="EV41" i="16"/>
  <c r="EU41" i="16"/>
  <c r="ET41" i="16"/>
  <c r="ES41" i="16"/>
  <c r="ER41" i="16"/>
  <c r="EX40" i="16"/>
  <c r="EW40" i="16"/>
  <c r="EV40" i="16"/>
  <c r="EU40" i="16"/>
  <c r="ET40" i="16"/>
  <c r="ES40" i="16"/>
  <c r="ER40" i="16"/>
  <c r="EX39" i="16"/>
  <c r="EW39" i="16"/>
  <c r="EV39" i="16"/>
  <c r="EU39" i="16"/>
  <c r="ET39" i="16"/>
  <c r="ES39" i="16"/>
  <c r="ER39" i="16"/>
  <c r="EX38" i="16"/>
  <c r="EW38" i="16"/>
  <c r="EV38" i="16"/>
  <c r="EU38" i="16"/>
  <c r="ET38" i="16"/>
  <c r="ES38" i="16"/>
  <c r="ER38" i="16"/>
  <c r="EX37" i="16"/>
  <c r="EW37" i="16"/>
  <c r="EV37" i="16"/>
  <c r="EU37" i="16"/>
  <c r="ET37" i="16"/>
  <c r="ES37" i="16"/>
  <c r="ER37" i="16"/>
  <c r="EX36" i="16"/>
  <c r="EW36" i="16"/>
  <c r="EV36" i="16"/>
  <c r="EU36" i="16"/>
  <c r="ET36" i="16"/>
  <c r="ES36" i="16"/>
  <c r="ER36" i="16"/>
  <c r="EX35" i="16"/>
  <c r="EW35" i="16"/>
  <c r="EV35" i="16"/>
  <c r="EU35" i="16"/>
  <c r="ET35" i="16"/>
  <c r="ES35" i="16"/>
  <c r="ER35" i="16"/>
  <c r="EX34" i="16"/>
  <c r="EW34" i="16"/>
  <c r="EV34" i="16"/>
  <c r="EU34" i="16"/>
  <c r="ET34" i="16"/>
  <c r="ES34" i="16"/>
  <c r="ER34" i="16"/>
  <c r="EX33" i="16"/>
  <c r="EW33" i="16"/>
  <c r="EV33" i="16"/>
  <c r="EU33" i="16"/>
  <c r="ET33" i="16"/>
  <c r="ES33" i="16"/>
  <c r="ER33" i="16"/>
  <c r="EX32" i="16"/>
  <c r="EW32" i="16"/>
  <c r="EV32" i="16"/>
  <c r="EU32" i="16"/>
  <c r="ET32" i="16"/>
  <c r="ES32" i="16"/>
  <c r="ER32" i="16"/>
  <c r="EX31" i="16"/>
  <c r="EW31" i="16"/>
  <c r="EV31" i="16"/>
  <c r="EU31" i="16"/>
  <c r="ET31" i="16"/>
  <c r="ES31" i="16"/>
  <c r="ER31" i="16"/>
  <c r="EX30" i="16"/>
  <c r="EW30" i="16"/>
  <c r="EV30" i="16"/>
  <c r="EU30" i="16"/>
  <c r="ET30" i="16"/>
  <c r="ES30" i="16"/>
  <c r="ER30" i="16"/>
  <c r="EX29" i="16"/>
  <c r="EW29" i="16"/>
  <c r="EV29" i="16"/>
  <c r="EU29" i="16"/>
  <c r="ET29" i="16"/>
  <c r="ES29" i="16"/>
  <c r="ER29" i="16"/>
  <c r="EX28" i="16"/>
  <c r="EW28" i="16"/>
  <c r="EV28" i="16"/>
  <c r="EU28" i="16"/>
  <c r="ET28" i="16"/>
  <c r="ES28" i="16"/>
  <c r="ER28" i="16"/>
  <c r="EX27" i="16"/>
  <c r="EW27" i="16"/>
  <c r="EV27" i="16"/>
  <c r="EU27" i="16"/>
  <c r="ET27" i="16"/>
  <c r="ES27" i="16"/>
  <c r="ER27" i="16"/>
  <c r="EX26" i="16"/>
  <c r="EW26" i="16"/>
  <c r="EV26" i="16"/>
  <c r="EU26" i="16"/>
  <c r="ET26" i="16"/>
  <c r="ES26" i="16"/>
  <c r="ER26" i="16"/>
  <c r="EX25" i="16"/>
  <c r="EW25" i="16"/>
  <c r="EV25" i="16"/>
  <c r="EU25" i="16"/>
  <c r="ET25" i="16"/>
  <c r="ES25" i="16"/>
  <c r="ER25" i="16"/>
  <c r="EX24" i="16"/>
  <c r="EW24" i="16"/>
  <c r="EV24" i="16"/>
  <c r="EU24" i="16"/>
  <c r="ET24" i="16"/>
  <c r="ES24" i="16"/>
  <c r="ER24" i="16"/>
  <c r="EX23" i="16"/>
  <c r="EW23" i="16"/>
  <c r="EV23" i="16"/>
  <c r="EU23" i="16"/>
  <c r="ET23" i="16"/>
  <c r="ES23" i="16"/>
  <c r="ER23" i="16"/>
  <c r="EX22" i="16"/>
  <c r="EW22" i="16"/>
  <c r="EV22" i="16"/>
  <c r="EU22" i="16"/>
  <c r="ET22" i="16"/>
  <c r="ES22" i="16"/>
  <c r="ER22" i="16"/>
  <c r="EX21" i="16"/>
  <c r="EW21" i="16"/>
  <c r="EV21" i="16"/>
  <c r="EU21" i="16"/>
  <c r="ET21" i="16"/>
  <c r="ES21" i="16"/>
  <c r="ER21" i="16"/>
  <c r="EX20" i="16"/>
  <c r="EW20" i="16"/>
  <c r="EV20" i="16"/>
  <c r="EU20" i="16"/>
  <c r="ET20" i="16"/>
  <c r="ES20" i="16"/>
  <c r="ER20" i="16"/>
  <c r="EX19" i="16"/>
  <c r="EW19" i="16"/>
  <c r="EV19" i="16"/>
  <c r="EU19" i="16"/>
  <c r="ET19" i="16"/>
  <c r="ES19" i="16"/>
  <c r="ER19" i="16"/>
  <c r="EX18" i="16"/>
  <c r="EW18" i="16"/>
  <c r="EV18" i="16"/>
  <c r="EU18" i="16"/>
  <c r="ET18" i="16"/>
  <c r="ES18" i="16"/>
  <c r="ER18" i="16"/>
  <c r="EX17" i="16"/>
  <c r="EW17" i="16"/>
  <c r="EV17" i="16"/>
  <c r="EU17" i="16"/>
  <c r="ET17" i="16"/>
  <c r="ES17" i="16"/>
  <c r="ER17" i="16"/>
  <c r="EX16" i="16"/>
  <c r="EW16" i="16"/>
  <c r="EV16" i="16"/>
  <c r="EU16" i="16"/>
  <c r="ET16" i="16"/>
  <c r="ES16" i="16"/>
  <c r="ER16" i="16"/>
  <c r="EX15" i="16"/>
  <c r="EW15" i="16"/>
  <c r="EV15" i="16"/>
  <c r="EU15" i="16"/>
  <c r="ET15" i="16"/>
  <c r="ES15" i="16"/>
  <c r="ER15" i="16"/>
  <c r="EX14" i="16"/>
  <c r="EW14" i="16"/>
  <c r="EV14" i="16"/>
  <c r="EU14" i="16"/>
  <c r="ET14" i="16"/>
  <c r="ES14" i="16"/>
  <c r="ER14" i="16"/>
  <c r="EX13" i="16"/>
  <c r="EW13" i="16"/>
  <c r="EV13" i="16"/>
  <c r="EU13" i="16"/>
  <c r="ET13" i="16"/>
  <c r="ES13" i="16"/>
  <c r="ER13" i="16"/>
  <c r="EX12" i="16"/>
  <c r="EW12" i="16"/>
  <c r="EV12" i="16"/>
  <c r="EU12" i="16"/>
  <c r="ET12" i="16"/>
  <c r="ES12" i="16"/>
  <c r="ER12" i="16"/>
  <c r="EQ147" i="16"/>
  <c r="EP147" i="16"/>
  <c r="EO147" i="16"/>
  <c r="EQ146" i="16"/>
  <c r="EP146" i="16"/>
  <c r="EO146" i="16"/>
  <c r="EQ145" i="16"/>
  <c r="EP145" i="16"/>
  <c r="EO145" i="16"/>
  <c r="EQ144" i="16"/>
  <c r="EP144" i="16"/>
  <c r="EO144" i="16"/>
  <c r="EQ143" i="16"/>
  <c r="EP143" i="16"/>
  <c r="EO143" i="16"/>
  <c r="EQ142" i="16"/>
  <c r="EP142" i="16"/>
  <c r="EO142" i="16"/>
  <c r="EQ141" i="16"/>
  <c r="EP141" i="16"/>
  <c r="EO141" i="16"/>
  <c r="EQ140" i="16"/>
  <c r="EP140" i="16"/>
  <c r="EO140" i="16"/>
  <c r="EQ139" i="16"/>
  <c r="EP139" i="16"/>
  <c r="EO139" i="16"/>
  <c r="EQ138" i="16"/>
  <c r="EP138" i="16"/>
  <c r="EO138" i="16"/>
  <c r="EQ137" i="16"/>
  <c r="EP137" i="16"/>
  <c r="EO137" i="16"/>
  <c r="EQ136" i="16"/>
  <c r="EP136" i="16"/>
  <c r="EO136" i="16"/>
  <c r="EQ135" i="16"/>
  <c r="EP135" i="16"/>
  <c r="EO135" i="16"/>
  <c r="EQ134" i="16"/>
  <c r="EP134" i="16"/>
  <c r="EO134" i="16"/>
  <c r="EQ133" i="16"/>
  <c r="EP133" i="16"/>
  <c r="EO133" i="16"/>
  <c r="EQ132" i="16"/>
  <c r="EP132" i="16"/>
  <c r="EO132" i="16"/>
  <c r="EQ131" i="16"/>
  <c r="EP131" i="16"/>
  <c r="EO131" i="16"/>
  <c r="EQ130" i="16"/>
  <c r="EP130" i="16"/>
  <c r="EO130" i="16"/>
  <c r="EQ129" i="16"/>
  <c r="EP129" i="16"/>
  <c r="EO129" i="16"/>
  <c r="EQ128" i="16"/>
  <c r="EP128" i="16"/>
  <c r="EO128" i="16"/>
  <c r="EQ127" i="16"/>
  <c r="EP127" i="16"/>
  <c r="EO127" i="16"/>
  <c r="EQ126" i="16"/>
  <c r="EP126" i="16"/>
  <c r="EO126" i="16"/>
  <c r="EQ125" i="16"/>
  <c r="EP125" i="16"/>
  <c r="EO125" i="16"/>
  <c r="EQ124" i="16"/>
  <c r="EP124" i="16"/>
  <c r="EO124" i="16"/>
  <c r="EQ123" i="16"/>
  <c r="EP123" i="16"/>
  <c r="EO123" i="16"/>
  <c r="EQ122" i="16"/>
  <c r="EP122" i="16"/>
  <c r="EO122" i="16"/>
  <c r="EQ121" i="16"/>
  <c r="EP121" i="16"/>
  <c r="EO121" i="16"/>
  <c r="EQ120" i="16"/>
  <c r="EP120" i="16"/>
  <c r="EO120" i="16"/>
  <c r="EQ119" i="16"/>
  <c r="EP119" i="16"/>
  <c r="EO119" i="16"/>
  <c r="EQ118" i="16"/>
  <c r="EP118" i="16"/>
  <c r="EO118" i="16"/>
  <c r="EQ117" i="16"/>
  <c r="EP117" i="16"/>
  <c r="EO117" i="16"/>
  <c r="EQ116" i="16"/>
  <c r="EP116" i="16"/>
  <c r="EO116" i="16"/>
  <c r="EQ115" i="16"/>
  <c r="EP115" i="16"/>
  <c r="EO115" i="16"/>
  <c r="EQ114" i="16"/>
  <c r="EP114" i="16"/>
  <c r="EO114" i="16"/>
  <c r="EQ113" i="16"/>
  <c r="EP113" i="16"/>
  <c r="EO113" i="16"/>
  <c r="EQ112" i="16"/>
  <c r="EP112" i="16"/>
  <c r="EO112" i="16"/>
  <c r="EQ111" i="16"/>
  <c r="EP111" i="16"/>
  <c r="EO111" i="16"/>
  <c r="EQ110" i="16"/>
  <c r="EP110" i="16"/>
  <c r="EO110" i="16"/>
  <c r="EQ109" i="16"/>
  <c r="EP109" i="16"/>
  <c r="EO109" i="16"/>
  <c r="EQ108" i="16"/>
  <c r="EP108" i="16"/>
  <c r="EO108" i="16"/>
  <c r="EQ107" i="16"/>
  <c r="EP107" i="16"/>
  <c r="EO107" i="16"/>
  <c r="EQ106" i="16"/>
  <c r="EP106" i="16"/>
  <c r="EO106" i="16"/>
  <c r="EQ105" i="16"/>
  <c r="EP105" i="16"/>
  <c r="EO105" i="16"/>
  <c r="EQ104" i="16"/>
  <c r="EP104" i="16"/>
  <c r="EO104" i="16"/>
  <c r="EQ103" i="16"/>
  <c r="EP103" i="16"/>
  <c r="EO103" i="16"/>
  <c r="EQ102" i="16"/>
  <c r="EP102" i="16"/>
  <c r="EO102" i="16"/>
  <c r="EQ101" i="16"/>
  <c r="EP101" i="16"/>
  <c r="EO101" i="16"/>
  <c r="EQ100" i="16"/>
  <c r="EP100" i="16"/>
  <c r="EO100" i="16"/>
  <c r="EQ99" i="16"/>
  <c r="EP99" i="16"/>
  <c r="EO99" i="16"/>
  <c r="EQ98" i="16"/>
  <c r="EP98" i="16"/>
  <c r="EO98" i="16"/>
  <c r="EQ97" i="16"/>
  <c r="EP97" i="16"/>
  <c r="EO97" i="16"/>
  <c r="EQ96" i="16"/>
  <c r="EP96" i="16"/>
  <c r="EO96" i="16"/>
  <c r="EQ95" i="16"/>
  <c r="EP95" i="16"/>
  <c r="EO95" i="16"/>
  <c r="EQ94" i="16"/>
  <c r="EP94" i="16"/>
  <c r="EO94" i="16"/>
  <c r="EQ93" i="16"/>
  <c r="EP93" i="16"/>
  <c r="EO93" i="16"/>
  <c r="EQ92" i="16"/>
  <c r="EP92" i="16"/>
  <c r="EO92" i="16"/>
  <c r="EQ91" i="16"/>
  <c r="EP91" i="16"/>
  <c r="EO91" i="16"/>
  <c r="EQ90" i="16"/>
  <c r="EP90" i="16"/>
  <c r="EO90" i="16"/>
  <c r="EQ89" i="16"/>
  <c r="EP89" i="16"/>
  <c r="EO89" i="16"/>
  <c r="EQ88" i="16"/>
  <c r="EP88" i="16"/>
  <c r="EO88" i="16"/>
  <c r="EQ87" i="16"/>
  <c r="EP87" i="16"/>
  <c r="EO87" i="16"/>
  <c r="EQ86" i="16"/>
  <c r="EP86" i="16"/>
  <c r="EO86" i="16"/>
  <c r="EQ85" i="16"/>
  <c r="EP85" i="16"/>
  <c r="EO85" i="16"/>
  <c r="EQ84" i="16"/>
  <c r="EP84" i="16"/>
  <c r="EO84" i="16"/>
  <c r="EQ83" i="16"/>
  <c r="EP83" i="16"/>
  <c r="EO83" i="16"/>
  <c r="EQ82" i="16"/>
  <c r="EP82" i="16"/>
  <c r="EO82" i="16"/>
  <c r="EQ81" i="16"/>
  <c r="EP81" i="16"/>
  <c r="EO81" i="16"/>
  <c r="EQ80" i="16"/>
  <c r="EP80" i="16"/>
  <c r="EO80" i="16"/>
  <c r="EQ79" i="16"/>
  <c r="EP79" i="16"/>
  <c r="EO79" i="16"/>
  <c r="EQ78" i="16"/>
  <c r="EP78" i="16"/>
  <c r="EO78" i="16"/>
  <c r="EQ77" i="16"/>
  <c r="EP77" i="16"/>
  <c r="EO77" i="16"/>
  <c r="EQ76" i="16"/>
  <c r="EP76" i="16"/>
  <c r="EO76" i="16"/>
  <c r="EQ75" i="16"/>
  <c r="EP75" i="16"/>
  <c r="EO75" i="16"/>
  <c r="EQ74" i="16"/>
  <c r="EP74" i="16"/>
  <c r="EO74" i="16"/>
  <c r="EQ73" i="16"/>
  <c r="EP73" i="16"/>
  <c r="EO73" i="16"/>
  <c r="EQ72" i="16"/>
  <c r="EP72" i="16"/>
  <c r="EO72" i="16"/>
  <c r="EQ71" i="16"/>
  <c r="EP71" i="16"/>
  <c r="EO71" i="16"/>
  <c r="EQ70" i="16"/>
  <c r="EP70" i="16"/>
  <c r="EO70" i="16"/>
  <c r="EQ69" i="16"/>
  <c r="EP69" i="16"/>
  <c r="EO69" i="16"/>
  <c r="EQ68" i="16"/>
  <c r="EP68" i="16"/>
  <c r="EO68" i="16"/>
  <c r="EQ67" i="16"/>
  <c r="EP67" i="16"/>
  <c r="EO67" i="16"/>
  <c r="EQ66" i="16"/>
  <c r="EP66" i="16"/>
  <c r="EO66" i="16"/>
  <c r="EQ65" i="16"/>
  <c r="EP65" i="16"/>
  <c r="EO65" i="16"/>
  <c r="EQ64" i="16"/>
  <c r="EP64" i="16"/>
  <c r="EO64" i="16"/>
  <c r="EQ63" i="16"/>
  <c r="EP63" i="16"/>
  <c r="EO63" i="16"/>
  <c r="EQ62" i="16"/>
  <c r="EP62" i="16"/>
  <c r="EO62" i="16"/>
  <c r="EQ61" i="16"/>
  <c r="EP61" i="16"/>
  <c r="EO61" i="16"/>
  <c r="EQ60" i="16"/>
  <c r="EP60" i="16"/>
  <c r="EO60" i="16"/>
  <c r="EQ59" i="16"/>
  <c r="EP59" i="16"/>
  <c r="EO59" i="16"/>
  <c r="EQ58" i="16"/>
  <c r="EP58" i="16"/>
  <c r="EO58" i="16"/>
  <c r="EQ57" i="16"/>
  <c r="EP57" i="16"/>
  <c r="EO57" i="16"/>
  <c r="EQ56" i="16"/>
  <c r="EP56" i="16"/>
  <c r="EO56" i="16"/>
  <c r="EQ55" i="16"/>
  <c r="EP55" i="16"/>
  <c r="EO55" i="16"/>
  <c r="EQ54" i="16"/>
  <c r="EP54" i="16"/>
  <c r="EO54" i="16"/>
  <c r="EQ53" i="16"/>
  <c r="EP53" i="16"/>
  <c r="EO53" i="16"/>
  <c r="EQ52" i="16"/>
  <c r="EP52" i="16"/>
  <c r="EO52" i="16"/>
  <c r="EQ51" i="16"/>
  <c r="EP51" i="16"/>
  <c r="EO51" i="16"/>
  <c r="EQ50" i="16"/>
  <c r="EP50" i="16"/>
  <c r="EO50" i="16"/>
  <c r="EQ49" i="16"/>
  <c r="EP49" i="16"/>
  <c r="EO49" i="16"/>
  <c r="EQ48" i="16"/>
  <c r="EP48" i="16"/>
  <c r="EO48" i="16"/>
  <c r="EQ47" i="16"/>
  <c r="EP47" i="16"/>
  <c r="EO47" i="16"/>
  <c r="EQ46" i="16"/>
  <c r="EP46" i="16"/>
  <c r="EO46" i="16"/>
  <c r="EQ45" i="16"/>
  <c r="EP45" i="16"/>
  <c r="EO45" i="16"/>
  <c r="EQ44" i="16"/>
  <c r="EP44" i="16"/>
  <c r="EO44" i="16"/>
  <c r="EQ43" i="16"/>
  <c r="EP43" i="16"/>
  <c r="EO43" i="16"/>
  <c r="EQ42" i="16"/>
  <c r="EP42" i="16"/>
  <c r="EO42" i="16"/>
  <c r="EQ41" i="16"/>
  <c r="EP41" i="16"/>
  <c r="EO41" i="16"/>
  <c r="EQ40" i="16"/>
  <c r="EP40" i="16"/>
  <c r="EO40" i="16"/>
  <c r="EQ39" i="16"/>
  <c r="EP39" i="16"/>
  <c r="EO39" i="16"/>
  <c r="EQ38" i="16"/>
  <c r="EP38" i="16"/>
  <c r="EO38" i="16"/>
  <c r="EQ37" i="16"/>
  <c r="EP37" i="16"/>
  <c r="EO37" i="16"/>
  <c r="EQ36" i="16"/>
  <c r="EP36" i="16"/>
  <c r="EO36" i="16"/>
  <c r="EQ35" i="16"/>
  <c r="EP35" i="16"/>
  <c r="EO35" i="16"/>
  <c r="EQ34" i="16"/>
  <c r="EP34" i="16"/>
  <c r="EO34" i="16"/>
  <c r="EQ33" i="16"/>
  <c r="EP33" i="16"/>
  <c r="EO33" i="16"/>
  <c r="EQ32" i="16"/>
  <c r="EP32" i="16"/>
  <c r="EO32" i="16"/>
  <c r="EQ31" i="16"/>
  <c r="EP31" i="16"/>
  <c r="EO31" i="16"/>
  <c r="EQ30" i="16"/>
  <c r="EP30" i="16"/>
  <c r="EO30" i="16"/>
  <c r="EQ29" i="16"/>
  <c r="EP29" i="16"/>
  <c r="EO29" i="16"/>
  <c r="EQ28" i="16"/>
  <c r="EP28" i="16"/>
  <c r="EO28" i="16"/>
  <c r="EQ27" i="16"/>
  <c r="EP27" i="16"/>
  <c r="EO27" i="16"/>
  <c r="EQ26" i="16"/>
  <c r="EP26" i="16"/>
  <c r="EO26" i="16"/>
  <c r="EQ25" i="16"/>
  <c r="EP25" i="16"/>
  <c r="EO25" i="16"/>
  <c r="EQ24" i="16"/>
  <c r="EP24" i="16"/>
  <c r="EO24" i="16"/>
  <c r="EQ23" i="16"/>
  <c r="EP23" i="16"/>
  <c r="EO23" i="16"/>
  <c r="EQ22" i="16"/>
  <c r="EP22" i="16"/>
  <c r="EO22" i="16"/>
  <c r="EQ21" i="16"/>
  <c r="EP21" i="16"/>
  <c r="EO21" i="16"/>
  <c r="EQ20" i="16"/>
  <c r="EP20" i="16"/>
  <c r="EO20" i="16"/>
  <c r="EQ19" i="16"/>
  <c r="EP19" i="16"/>
  <c r="EO19" i="16"/>
  <c r="EQ18" i="16"/>
  <c r="EP18" i="16"/>
  <c r="EO18" i="16"/>
  <c r="EQ17" i="16"/>
  <c r="EP17" i="16"/>
  <c r="EO17" i="16"/>
  <c r="EQ16" i="16"/>
  <c r="EP16" i="16"/>
  <c r="EO16" i="16"/>
  <c r="EQ15" i="16"/>
  <c r="EP15" i="16"/>
  <c r="EO15" i="16"/>
  <c r="EQ14" i="16"/>
  <c r="EP14" i="16"/>
  <c r="EO14" i="16"/>
  <c r="EQ13" i="16"/>
  <c r="EP13" i="16"/>
  <c r="EO13" i="16"/>
  <c r="EQ12" i="16"/>
  <c r="EP12" i="16"/>
  <c r="EO12" i="16"/>
  <c r="EN147" i="16"/>
  <c r="EN146" i="16"/>
  <c r="EN145" i="16"/>
  <c r="EN144" i="16"/>
  <c r="EN143" i="16"/>
  <c r="EN142" i="16"/>
  <c r="EN141" i="16"/>
  <c r="EN140" i="16"/>
  <c r="EN139" i="16"/>
  <c r="EN138" i="16"/>
  <c r="EN137" i="16"/>
  <c r="EN136" i="16"/>
  <c r="EN135" i="16"/>
  <c r="EN134" i="16"/>
  <c r="EN133" i="16"/>
  <c r="EN132" i="16"/>
  <c r="EN131" i="16"/>
  <c r="EN130" i="16"/>
  <c r="EN129" i="16"/>
  <c r="EN128" i="16"/>
  <c r="EN127" i="16"/>
  <c r="EN126" i="16"/>
  <c r="EN125" i="16"/>
  <c r="EN124" i="16"/>
  <c r="EN123" i="16"/>
  <c r="EN122" i="16"/>
  <c r="EN121" i="16"/>
  <c r="EN120" i="16"/>
  <c r="EN119" i="16"/>
  <c r="EN118" i="16"/>
  <c r="EN117" i="16"/>
  <c r="EN116" i="16"/>
  <c r="EN115" i="16"/>
  <c r="EN114" i="16"/>
  <c r="EN113" i="16"/>
  <c r="EN112" i="16"/>
  <c r="EN111" i="16"/>
  <c r="EN110" i="16"/>
  <c r="EN109" i="16"/>
  <c r="EN108" i="16"/>
  <c r="EN107" i="16"/>
  <c r="EN106" i="16"/>
  <c r="EN105" i="16"/>
  <c r="EN104" i="16"/>
  <c r="EN103" i="16"/>
  <c r="EN102" i="16"/>
  <c r="EN101" i="16"/>
  <c r="EN100" i="16"/>
  <c r="EN99" i="16"/>
  <c r="EN98" i="16"/>
  <c r="EN97" i="16"/>
  <c r="EN96" i="16"/>
  <c r="EN95" i="16"/>
  <c r="EN94" i="16"/>
  <c r="EN93" i="16"/>
  <c r="EN92" i="16"/>
  <c r="EN91" i="16"/>
  <c r="EN90" i="16"/>
  <c r="EN89" i="16"/>
  <c r="EN88" i="16"/>
  <c r="EN87" i="16"/>
  <c r="EN86" i="16"/>
  <c r="EN85" i="16"/>
  <c r="EN84" i="16"/>
  <c r="EN83" i="16"/>
  <c r="EN82" i="16"/>
  <c r="EN81" i="16"/>
  <c r="EN80" i="16"/>
  <c r="EN79" i="16"/>
  <c r="EN78" i="16"/>
  <c r="EN77" i="16"/>
  <c r="EN76" i="16"/>
  <c r="EN75" i="16"/>
  <c r="EN74" i="16"/>
  <c r="EN73" i="16"/>
  <c r="EN72" i="16"/>
  <c r="EN71" i="16"/>
  <c r="EN70" i="16"/>
  <c r="EN69" i="16"/>
  <c r="EN68" i="16"/>
  <c r="EN67" i="16"/>
  <c r="EN66" i="16"/>
  <c r="EN65" i="16"/>
  <c r="EN64" i="16"/>
  <c r="EN63" i="16"/>
  <c r="EN62" i="16"/>
  <c r="EN61" i="16"/>
  <c r="EN60" i="16"/>
  <c r="EN59" i="16"/>
  <c r="EN58" i="16"/>
  <c r="EN57" i="16"/>
  <c r="EN56" i="16"/>
  <c r="EN55" i="16"/>
  <c r="EN54" i="16"/>
  <c r="EN53" i="16"/>
  <c r="EN52" i="16"/>
  <c r="EN51" i="16"/>
  <c r="EN50" i="16"/>
  <c r="EN49" i="16"/>
  <c r="EN48" i="16"/>
  <c r="EN47" i="16"/>
  <c r="EN46" i="16"/>
  <c r="EN45" i="16"/>
  <c r="EN44" i="16"/>
  <c r="EN43" i="16"/>
  <c r="EN42" i="16"/>
  <c r="EN41" i="16"/>
  <c r="EN40" i="16"/>
  <c r="EN39" i="16"/>
  <c r="EN38" i="16"/>
  <c r="EN37" i="16"/>
  <c r="EN36" i="16"/>
  <c r="EN35" i="16"/>
  <c r="EN34" i="16"/>
  <c r="EN33" i="16"/>
  <c r="EN32" i="16"/>
  <c r="EN31" i="16"/>
  <c r="EN30" i="16"/>
  <c r="EN29" i="16"/>
  <c r="EN28" i="16"/>
  <c r="EN27" i="16"/>
  <c r="EN26" i="16"/>
  <c r="EN25" i="16"/>
  <c r="EN24" i="16"/>
  <c r="EN23" i="16"/>
  <c r="EN22" i="16"/>
  <c r="EN21" i="16"/>
  <c r="EN20" i="16"/>
  <c r="EN19" i="16"/>
  <c r="EN18" i="16"/>
  <c r="EN17" i="16"/>
  <c r="EN16" i="16"/>
  <c r="EN15" i="16"/>
  <c r="EN14" i="16"/>
  <c r="EN13" i="16"/>
  <c r="EN12" i="16"/>
  <c r="FB147" i="16"/>
  <c r="FA147" i="16"/>
  <c r="EZ147" i="16"/>
  <c r="EY147" i="16"/>
  <c r="FB146" i="16"/>
  <c r="FA146" i="16"/>
  <c r="EZ146" i="16"/>
  <c r="EY146" i="16"/>
  <c r="FB145" i="16"/>
  <c r="FA145" i="16"/>
  <c r="EZ145" i="16"/>
  <c r="EY145" i="16"/>
  <c r="FB144" i="16"/>
  <c r="FA144" i="16"/>
  <c r="EZ144" i="16"/>
  <c r="EY144" i="16"/>
  <c r="FB143" i="16"/>
  <c r="FA143" i="16"/>
  <c r="EZ143" i="16"/>
  <c r="EY143" i="16"/>
  <c r="FB142" i="16"/>
  <c r="FA142" i="16"/>
  <c r="EZ142" i="16"/>
  <c r="EY142" i="16"/>
  <c r="FB141" i="16"/>
  <c r="FA141" i="16"/>
  <c r="EZ141" i="16"/>
  <c r="EY141" i="16"/>
  <c r="FB140" i="16"/>
  <c r="FA140" i="16"/>
  <c r="EZ140" i="16"/>
  <c r="EY140" i="16"/>
  <c r="FB139" i="16"/>
  <c r="FA139" i="16"/>
  <c r="EZ139" i="16"/>
  <c r="EY139" i="16"/>
  <c r="FB138" i="16"/>
  <c r="FA138" i="16"/>
  <c r="EZ138" i="16"/>
  <c r="EY138" i="16"/>
  <c r="FB137" i="16"/>
  <c r="FA137" i="16"/>
  <c r="EZ137" i="16"/>
  <c r="EY137" i="16"/>
  <c r="FB136" i="16"/>
  <c r="FA136" i="16"/>
  <c r="EZ136" i="16"/>
  <c r="EY136" i="16"/>
  <c r="FB135" i="16"/>
  <c r="FA135" i="16"/>
  <c r="EZ135" i="16"/>
  <c r="EY135" i="16"/>
  <c r="FB134" i="16"/>
  <c r="FA134" i="16"/>
  <c r="EZ134" i="16"/>
  <c r="EY134" i="16"/>
  <c r="FB133" i="16"/>
  <c r="FA133" i="16"/>
  <c r="EZ133" i="16"/>
  <c r="EY133" i="16"/>
  <c r="FB132" i="16"/>
  <c r="FA132" i="16"/>
  <c r="EZ132" i="16"/>
  <c r="EY132" i="16"/>
  <c r="FB131" i="16"/>
  <c r="FA131" i="16"/>
  <c r="EZ131" i="16"/>
  <c r="EY131" i="16"/>
  <c r="FB130" i="16"/>
  <c r="FA130" i="16"/>
  <c r="EZ130" i="16"/>
  <c r="EY130" i="16"/>
  <c r="FB129" i="16"/>
  <c r="FA129" i="16"/>
  <c r="EZ129" i="16"/>
  <c r="EY129" i="16"/>
  <c r="FB128" i="16"/>
  <c r="FA128" i="16"/>
  <c r="EZ128" i="16"/>
  <c r="EY128" i="16"/>
  <c r="FB127" i="16"/>
  <c r="FA127" i="16"/>
  <c r="EZ127" i="16"/>
  <c r="EY127" i="16"/>
  <c r="FB126" i="16"/>
  <c r="FA126" i="16"/>
  <c r="EZ126" i="16"/>
  <c r="EY126" i="16"/>
  <c r="FB125" i="16"/>
  <c r="FA125" i="16"/>
  <c r="EZ125" i="16"/>
  <c r="EY125" i="16"/>
  <c r="FB124" i="16"/>
  <c r="FA124" i="16"/>
  <c r="EZ124" i="16"/>
  <c r="EY124" i="16"/>
  <c r="FB123" i="16"/>
  <c r="FA123" i="16"/>
  <c r="EZ123" i="16"/>
  <c r="EY123" i="16"/>
  <c r="FB122" i="16"/>
  <c r="FA122" i="16"/>
  <c r="EZ122" i="16"/>
  <c r="EY122" i="16"/>
  <c r="FB121" i="16"/>
  <c r="FA121" i="16"/>
  <c r="EZ121" i="16"/>
  <c r="EY121" i="16"/>
  <c r="FB120" i="16"/>
  <c r="FA120" i="16"/>
  <c r="EZ120" i="16"/>
  <c r="EY120" i="16"/>
  <c r="FB119" i="16"/>
  <c r="FA119" i="16"/>
  <c r="EZ119" i="16"/>
  <c r="EY119" i="16"/>
  <c r="FB118" i="16"/>
  <c r="FA118" i="16"/>
  <c r="EZ118" i="16"/>
  <c r="EY118" i="16"/>
  <c r="FB117" i="16"/>
  <c r="FA117" i="16"/>
  <c r="EZ117" i="16"/>
  <c r="EY117" i="16"/>
  <c r="FB116" i="16"/>
  <c r="FA116" i="16"/>
  <c r="EZ116" i="16"/>
  <c r="EY116" i="16"/>
  <c r="FB115" i="16"/>
  <c r="FA115" i="16"/>
  <c r="EZ115" i="16"/>
  <c r="EY115" i="16"/>
  <c r="FB114" i="16"/>
  <c r="FA114" i="16"/>
  <c r="EZ114" i="16"/>
  <c r="EY114" i="16"/>
  <c r="FB113" i="16"/>
  <c r="FA113" i="16"/>
  <c r="EZ113" i="16"/>
  <c r="EY113" i="16"/>
  <c r="FB112" i="16"/>
  <c r="FA112" i="16"/>
  <c r="EZ112" i="16"/>
  <c r="EY112" i="16"/>
  <c r="FB111" i="16"/>
  <c r="FA111" i="16"/>
  <c r="EZ111" i="16"/>
  <c r="EY111" i="16"/>
  <c r="FB110" i="16"/>
  <c r="FA110" i="16"/>
  <c r="EZ110" i="16"/>
  <c r="EY110" i="16"/>
  <c r="FB109" i="16"/>
  <c r="FA109" i="16"/>
  <c r="EZ109" i="16"/>
  <c r="EY109" i="16"/>
  <c r="FB108" i="16"/>
  <c r="FA108" i="16"/>
  <c r="EZ108" i="16"/>
  <c r="EY108" i="16"/>
  <c r="FB107" i="16"/>
  <c r="FA107" i="16"/>
  <c r="EZ107" i="16"/>
  <c r="EY107" i="16"/>
  <c r="FB106" i="16"/>
  <c r="FA106" i="16"/>
  <c r="EZ106" i="16"/>
  <c r="EY106" i="16"/>
  <c r="FB105" i="16"/>
  <c r="FA105" i="16"/>
  <c r="EZ105" i="16"/>
  <c r="EY105" i="16"/>
  <c r="FB104" i="16"/>
  <c r="FA104" i="16"/>
  <c r="EZ104" i="16"/>
  <c r="EY104" i="16"/>
  <c r="FB103" i="16"/>
  <c r="FA103" i="16"/>
  <c r="EZ103" i="16"/>
  <c r="EY103" i="16"/>
  <c r="FB102" i="16"/>
  <c r="FA102" i="16"/>
  <c r="EZ102" i="16"/>
  <c r="EY102" i="16"/>
  <c r="FB101" i="16"/>
  <c r="FA101" i="16"/>
  <c r="EZ101" i="16"/>
  <c r="EY101" i="16"/>
  <c r="FB100" i="16"/>
  <c r="FA100" i="16"/>
  <c r="EZ100" i="16"/>
  <c r="EY100" i="16"/>
  <c r="FB99" i="16"/>
  <c r="FA99" i="16"/>
  <c r="EZ99" i="16"/>
  <c r="EY99" i="16"/>
  <c r="FB98" i="16"/>
  <c r="FA98" i="16"/>
  <c r="EZ98" i="16"/>
  <c r="EY98" i="16"/>
  <c r="FB97" i="16"/>
  <c r="FA97" i="16"/>
  <c r="EZ97" i="16"/>
  <c r="EY97" i="16"/>
  <c r="FB96" i="16"/>
  <c r="FA96" i="16"/>
  <c r="EZ96" i="16"/>
  <c r="EY96" i="16"/>
  <c r="FB95" i="16"/>
  <c r="FA95" i="16"/>
  <c r="EZ95" i="16"/>
  <c r="EY95" i="16"/>
  <c r="FB94" i="16"/>
  <c r="FA94" i="16"/>
  <c r="EZ94" i="16"/>
  <c r="EY94" i="16"/>
  <c r="FB93" i="16"/>
  <c r="FA93" i="16"/>
  <c r="EZ93" i="16"/>
  <c r="EY93" i="16"/>
  <c r="FB92" i="16"/>
  <c r="FA92" i="16"/>
  <c r="EZ92" i="16"/>
  <c r="EY92" i="16"/>
  <c r="FB91" i="16"/>
  <c r="FA91" i="16"/>
  <c r="EZ91" i="16"/>
  <c r="EY91" i="16"/>
  <c r="FB90" i="16"/>
  <c r="FA90" i="16"/>
  <c r="EZ90" i="16"/>
  <c r="EY90" i="16"/>
  <c r="FB89" i="16"/>
  <c r="FA89" i="16"/>
  <c r="EZ89" i="16"/>
  <c r="EY89" i="16"/>
  <c r="FB88" i="16"/>
  <c r="FA88" i="16"/>
  <c r="EZ88" i="16"/>
  <c r="EY88" i="16"/>
  <c r="FB87" i="16"/>
  <c r="FA87" i="16"/>
  <c r="EZ87" i="16"/>
  <c r="EY87" i="16"/>
  <c r="FB86" i="16"/>
  <c r="FA86" i="16"/>
  <c r="EZ86" i="16"/>
  <c r="EY86" i="16"/>
  <c r="FB85" i="16"/>
  <c r="FA85" i="16"/>
  <c r="EZ85" i="16"/>
  <c r="EY85" i="16"/>
  <c r="FB84" i="16"/>
  <c r="FA84" i="16"/>
  <c r="EZ84" i="16"/>
  <c r="EY84" i="16"/>
  <c r="FB83" i="16"/>
  <c r="FA83" i="16"/>
  <c r="EZ83" i="16"/>
  <c r="EY83" i="16"/>
  <c r="FB82" i="16"/>
  <c r="FA82" i="16"/>
  <c r="EZ82" i="16"/>
  <c r="EY82" i="16"/>
  <c r="FB81" i="16"/>
  <c r="FA81" i="16"/>
  <c r="EZ81" i="16"/>
  <c r="EY81" i="16"/>
  <c r="FB80" i="16"/>
  <c r="FA80" i="16"/>
  <c r="EZ80" i="16"/>
  <c r="EY80" i="16"/>
  <c r="FB79" i="16"/>
  <c r="FA79" i="16"/>
  <c r="EZ79" i="16"/>
  <c r="EY79" i="16"/>
  <c r="FB78" i="16"/>
  <c r="FA78" i="16"/>
  <c r="EZ78" i="16"/>
  <c r="EY78" i="16"/>
  <c r="FB77" i="16"/>
  <c r="FA77" i="16"/>
  <c r="EZ77" i="16"/>
  <c r="EY77" i="16"/>
  <c r="FB76" i="16"/>
  <c r="FA76" i="16"/>
  <c r="EZ76" i="16"/>
  <c r="EY76" i="16"/>
  <c r="FB75" i="16"/>
  <c r="FA75" i="16"/>
  <c r="EZ75" i="16"/>
  <c r="EY75" i="16"/>
  <c r="FB74" i="16"/>
  <c r="FA74" i="16"/>
  <c r="EZ74" i="16"/>
  <c r="EY74" i="16"/>
  <c r="FB73" i="16"/>
  <c r="FA73" i="16"/>
  <c r="EZ73" i="16"/>
  <c r="EY73" i="16"/>
  <c r="FB72" i="16"/>
  <c r="FA72" i="16"/>
  <c r="EZ72" i="16"/>
  <c r="EY72" i="16"/>
  <c r="FB71" i="16"/>
  <c r="FA71" i="16"/>
  <c r="EZ71" i="16"/>
  <c r="EY71" i="16"/>
  <c r="FB70" i="16"/>
  <c r="FA70" i="16"/>
  <c r="EZ70" i="16"/>
  <c r="EY70" i="16"/>
  <c r="FB69" i="16"/>
  <c r="FA69" i="16"/>
  <c r="EZ69" i="16"/>
  <c r="EY69" i="16"/>
  <c r="FB68" i="16"/>
  <c r="FA68" i="16"/>
  <c r="EZ68" i="16"/>
  <c r="EY68" i="16"/>
  <c r="FB67" i="16"/>
  <c r="FA67" i="16"/>
  <c r="EZ67" i="16"/>
  <c r="EY67" i="16"/>
  <c r="FB66" i="16"/>
  <c r="FA66" i="16"/>
  <c r="EZ66" i="16"/>
  <c r="EY66" i="16"/>
  <c r="FB65" i="16"/>
  <c r="FA65" i="16"/>
  <c r="EZ65" i="16"/>
  <c r="EY65" i="16"/>
  <c r="FB64" i="16"/>
  <c r="FA64" i="16"/>
  <c r="EZ64" i="16"/>
  <c r="EY64" i="16"/>
  <c r="FB63" i="16"/>
  <c r="FA63" i="16"/>
  <c r="EZ63" i="16"/>
  <c r="EY63" i="16"/>
  <c r="FB62" i="16"/>
  <c r="FA62" i="16"/>
  <c r="EZ62" i="16"/>
  <c r="EY62" i="16"/>
  <c r="FB61" i="16"/>
  <c r="FA61" i="16"/>
  <c r="EZ61" i="16"/>
  <c r="EY61" i="16"/>
  <c r="FB60" i="16"/>
  <c r="FA60" i="16"/>
  <c r="EZ60" i="16"/>
  <c r="EY60" i="16"/>
  <c r="FB59" i="16"/>
  <c r="FA59" i="16"/>
  <c r="EZ59" i="16"/>
  <c r="EY59" i="16"/>
  <c r="FB58" i="16"/>
  <c r="FA58" i="16"/>
  <c r="EZ58" i="16"/>
  <c r="EY58" i="16"/>
  <c r="FB57" i="16"/>
  <c r="FA57" i="16"/>
  <c r="EZ57" i="16"/>
  <c r="EY57" i="16"/>
  <c r="FB56" i="16"/>
  <c r="FA56" i="16"/>
  <c r="EZ56" i="16"/>
  <c r="EY56" i="16"/>
  <c r="FB55" i="16"/>
  <c r="FA55" i="16"/>
  <c r="EZ55" i="16"/>
  <c r="EY55" i="16"/>
  <c r="FB54" i="16"/>
  <c r="FA54" i="16"/>
  <c r="EZ54" i="16"/>
  <c r="EY54" i="16"/>
  <c r="FB53" i="16"/>
  <c r="FA53" i="16"/>
  <c r="EZ53" i="16"/>
  <c r="EY53" i="16"/>
  <c r="FB52" i="16"/>
  <c r="FA52" i="16"/>
  <c r="EZ52" i="16"/>
  <c r="EY52" i="16"/>
  <c r="FB51" i="16"/>
  <c r="FA51" i="16"/>
  <c r="EZ51" i="16"/>
  <c r="EY51" i="16"/>
  <c r="FB50" i="16"/>
  <c r="FA50" i="16"/>
  <c r="EZ50" i="16"/>
  <c r="EY50" i="16"/>
  <c r="FB49" i="16"/>
  <c r="FA49" i="16"/>
  <c r="EZ49" i="16"/>
  <c r="EY49" i="16"/>
  <c r="FB48" i="16"/>
  <c r="FA48" i="16"/>
  <c r="EZ48" i="16"/>
  <c r="EY48" i="16"/>
  <c r="FB47" i="16"/>
  <c r="FA47" i="16"/>
  <c r="EZ47" i="16"/>
  <c r="EY47" i="16"/>
  <c r="FB46" i="16"/>
  <c r="FA46" i="16"/>
  <c r="EZ46" i="16"/>
  <c r="EY46" i="16"/>
  <c r="FB45" i="16"/>
  <c r="FA45" i="16"/>
  <c r="EZ45" i="16"/>
  <c r="EY45" i="16"/>
  <c r="FB44" i="16"/>
  <c r="FA44" i="16"/>
  <c r="EZ44" i="16"/>
  <c r="EY44" i="16"/>
  <c r="FB43" i="16"/>
  <c r="FA43" i="16"/>
  <c r="EZ43" i="16"/>
  <c r="EY43" i="16"/>
  <c r="FB42" i="16"/>
  <c r="FA42" i="16"/>
  <c r="EZ42" i="16"/>
  <c r="EY42" i="16"/>
  <c r="FB41" i="16"/>
  <c r="FA41" i="16"/>
  <c r="EZ41" i="16"/>
  <c r="EY41" i="16"/>
  <c r="FB40" i="16"/>
  <c r="FA40" i="16"/>
  <c r="EZ40" i="16"/>
  <c r="EY40" i="16"/>
  <c r="FB39" i="16"/>
  <c r="FA39" i="16"/>
  <c r="EZ39" i="16"/>
  <c r="EY39" i="16"/>
  <c r="FB38" i="16"/>
  <c r="FA38" i="16"/>
  <c r="EZ38" i="16"/>
  <c r="EY38" i="16"/>
  <c r="FB37" i="16"/>
  <c r="FA37" i="16"/>
  <c r="EZ37" i="16"/>
  <c r="EY37" i="16"/>
  <c r="FB36" i="16"/>
  <c r="FA36" i="16"/>
  <c r="EZ36" i="16"/>
  <c r="EY36" i="16"/>
  <c r="FB35" i="16"/>
  <c r="FA35" i="16"/>
  <c r="EZ35" i="16"/>
  <c r="EY35" i="16"/>
  <c r="FB34" i="16"/>
  <c r="FA34" i="16"/>
  <c r="EZ34" i="16"/>
  <c r="EY34" i="16"/>
  <c r="FB33" i="16"/>
  <c r="FA33" i="16"/>
  <c r="EZ33" i="16"/>
  <c r="EY33" i="16"/>
  <c r="FB32" i="16"/>
  <c r="FA32" i="16"/>
  <c r="EZ32" i="16"/>
  <c r="EY32" i="16"/>
  <c r="FB31" i="16"/>
  <c r="FA31" i="16"/>
  <c r="EZ31" i="16"/>
  <c r="EY31" i="16"/>
  <c r="FB30" i="16"/>
  <c r="FA30" i="16"/>
  <c r="EZ30" i="16"/>
  <c r="EY30" i="16"/>
  <c r="FB29" i="16"/>
  <c r="FA29" i="16"/>
  <c r="EZ29" i="16"/>
  <c r="EY29" i="16"/>
  <c r="FB28" i="16"/>
  <c r="FA28" i="16"/>
  <c r="EZ28" i="16"/>
  <c r="EY28" i="16"/>
  <c r="FB27" i="16"/>
  <c r="FA27" i="16"/>
  <c r="EZ27" i="16"/>
  <c r="EY27" i="16"/>
  <c r="FB26" i="16"/>
  <c r="FA26" i="16"/>
  <c r="EZ26" i="16"/>
  <c r="EY26" i="16"/>
  <c r="FB25" i="16"/>
  <c r="FA25" i="16"/>
  <c r="EZ25" i="16"/>
  <c r="EY25" i="16"/>
  <c r="FB24" i="16"/>
  <c r="FA24" i="16"/>
  <c r="EZ24" i="16"/>
  <c r="EY24" i="16"/>
  <c r="FB23" i="16"/>
  <c r="FA23" i="16"/>
  <c r="EZ23" i="16"/>
  <c r="EY23" i="16"/>
  <c r="FB22" i="16"/>
  <c r="FA22" i="16"/>
  <c r="EZ22" i="16"/>
  <c r="EY22" i="16"/>
  <c r="FB21" i="16"/>
  <c r="FA21" i="16"/>
  <c r="EZ21" i="16"/>
  <c r="EY21" i="16"/>
  <c r="FB20" i="16"/>
  <c r="FA20" i="16"/>
  <c r="EZ20" i="16"/>
  <c r="EY20" i="16"/>
  <c r="FB19" i="16"/>
  <c r="FA19" i="16"/>
  <c r="EZ19" i="16"/>
  <c r="EY19" i="16"/>
  <c r="FB18" i="16"/>
  <c r="FA18" i="16"/>
  <c r="EZ18" i="16"/>
  <c r="EY18" i="16"/>
  <c r="FB17" i="16"/>
  <c r="FA17" i="16"/>
  <c r="EZ17" i="16"/>
  <c r="EY17" i="16"/>
  <c r="FB16" i="16"/>
  <c r="FA16" i="16"/>
  <c r="EZ16" i="16"/>
  <c r="EY16" i="16"/>
  <c r="FB15" i="16"/>
  <c r="FA15" i="16"/>
  <c r="EZ15" i="16"/>
  <c r="EY15" i="16"/>
  <c r="FB14" i="16"/>
  <c r="FA14" i="16"/>
  <c r="EZ14" i="16"/>
  <c r="EY14" i="16"/>
  <c r="FB13" i="16"/>
  <c r="FA13" i="16"/>
  <c r="EZ13" i="16"/>
  <c r="EY13" i="16"/>
  <c r="FB12" i="16"/>
  <c r="FA12" i="16"/>
  <c r="EZ12" i="16"/>
  <c r="EY12" i="16"/>
  <c r="EL12" i="16"/>
  <c r="EM12" i="16"/>
  <c r="EL13" i="16"/>
  <c r="EM13" i="16"/>
  <c r="EL14" i="16"/>
  <c r="EM14" i="16"/>
  <c r="EL15" i="16"/>
  <c r="EM15" i="16"/>
  <c r="EL16" i="16"/>
  <c r="EM16" i="16"/>
  <c r="EL17" i="16"/>
  <c r="EM17" i="16"/>
  <c r="EL18" i="16"/>
  <c r="EM18" i="16"/>
  <c r="EL19" i="16"/>
  <c r="EM19" i="16"/>
  <c r="EL20" i="16"/>
  <c r="EM20" i="16"/>
  <c r="EL21" i="16"/>
  <c r="EM21" i="16"/>
  <c r="EL22" i="16"/>
  <c r="EM22" i="16"/>
  <c r="EL23" i="16"/>
  <c r="EM23" i="16"/>
  <c r="EL24" i="16"/>
  <c r="EM24" i="16"/>
  <c r="EL25" i="16"/>
  <c r="EM25" i="16"/>
  <c r="EL26" i="16"/>
  <c r="EM26" i="16"/>
  <c r="EL27" i="16"/>
  <c r="EM27" i="16"/>
  <c r="EL28" i="16"/>
  <c r="EM28" i="16"/>
  <c r="EL29" i="16"/>
  <c r="EM29" i="16"/>
  <c r="EL30" i="16"/>
  <c r="EM30" i="16"/>
  <c r="EL31" i="16"/>
  <c r="EM31" i="16"/>
  <c r="EL32" i="16"/>
  <c r="EM32" i="16"/>
  <c r="EL33" i="16"/>
  <c r="EM33" i="16"/>
  <c r="EL34" i="16"/>
  <c r="EM34" i="16"/>
  <c r="EL35" i="16"/>
  <c r="EM35" i="16"/>
  <c r="EL36" i="16"/>
  <c r="EM36" i="16"/>
  <c r="EL37" i="16"/>
  <c r="EM37" i="16"/>
  <c r="EL38" i="16"/>
  <c r="EM38" i="16"/>
  <c r="EL39" i="16"/>
  <c r="EM39" i="16"/>
  <c r="EL40" i="16"/>
  <c r="EM40" i="16"/>
  <c r="EL41" i="16"/>
  <c r="EM41" i="16"/>
  <c r="EL42" i="16"/>
  <c r="EM42" i="16"/>
  <c r="EL43" i="16"/>
  <c r="EM43" i="16"/>
  <c r="EL44" i="16"/>
  <c r="EM44" i="16"/>
  <c r="EL45" i="16"/>
  <c r="EM45" i="16"/>
  <c r="EL46" i="16"/>
  <c r="EM46" i="16"/>
  <c r="EL47" i="16"/>
  <c r="EM47" i="16"/>
  <c r="EL48" i="16"/>
  <c r="EM48" i="16"/>
  <c r="EL49" i="16"/>
  <c r="EM49" i="16"/>
  <c r="EL50" i="16"/>
  <c r="EM50" i="16"/>
  <c r="EL51" i="16"/>
  <c r="EM51" i="16"/>
  <c r="EL52" i="16"/>
  <c r="EM52" i="16"/>
  <c r="EL53" i="16"/>
  <c r="EM53" i="16"/>
  <c r="EL54" i="16"/>
  <c r="EM54" i="16"/>
  <c r="EL55" i="16"/>
  <c r="EM55" i="16"/>
  <c r="EL56" i="16"/>
  <c r="EM56" i="16"/>
  <c r="EL57" i="16"/>
  <c r="EM57" i="16"/>
  <c r="EL58" i="16"/>
  <c r="EM58" i="16"/>
  <c r="EL59" i="16"/>
  <c r="EM59" i="16"/>
  <c r="EL60" i="16"/>
  <c r="EM60" i="16"/>
  <c r="EL61" i="16"/>
  <c r="EM61" i="16"/>
  <c r="EL62" i="16"/>
  <c r="EM62" i="16"/>
  <c r="EL63" i="16"/>
  <c r="EM63" i="16"/>
  <c r="EL64" i="16"/>
  <c r="EM64" i="16"/>
  <c r="EL65" i="16"/>
  <c r="EM65" i="16"/>
  <c r="EL66" i="16"/>
  <c r="EM66" i="16"/>
  <c r="EL67" i="16"/>
  <c r="EM67" i="16"/>
  <c r="EL68" i="16"/>
  <c r="EM68" i="16"/>
  <c r="EL69" i="16"/>
  <c r="EM69" i="16"/>
  <c r="EL70" i="16"/>
  <c r="EM70" i="16"/>
  <c r="EL71" i="16"/>
  <c r="EM71" i="16"/>
  <c r="EL72" i="16"/>
  <c r="EM72" i="16"/>
  <c r="EL73" i="16"/>
  <c r="EM73" i="16"/>
  <c r="EL74" i="16"/>
  <c r="EM74" i="16"/>
  <c r="EL75" i="16"/>
  <c r="EM75" i="16"/>
  <c r="EL76" i="16"/>
  <c r="EM76" i="16"/>
  <c r="EL77" i="16"/>
  <c r="EM77" i="16"/>
  <c r="EL78" i="16"/>
  <c r="EM78" i="16"/>
  <c r="EL79" i="16"/>
  <c r="EM79" i="16"/>
  <c r="EL80" i="16"/>
  <c r="EM80" i="16"/>
  <c r="EL81" i="16"/>
  <c r="EM81" i="16"/>
  <c r="EL82" i="16"/>
  <c r="EM82" i="16"/>
  <c r="EL83" i="16"/>
  <c r="EM83" i="16"/>
  <c r="EL84" i="16"/>
  <c r="EM84" i="16"/>
  <c r="EL85" i="16"/>
  <c r="EM85" i="16"/>
  <c r="EL86" i="16"/>
  <c r="EM86" i="16"/>
  <c r="EL87" i="16"/>
  <c r="EM87" i="16"/>
  <c r="EL88" i="16"/>
  <c r="EM88" i="16"/>
  <c r="EL89" i="16"/>
  <c r="EM89" i="16"/>
  <c r="EL90" i="16"/>
  <c r="EM90" i="16"/>
  <c r="EL91" i="16"/>
  <c r="EM91" i="16"/>
  <c r="EL92" i="16"/>
  <c r="EM92" i="16"/>
  <c r="EL93" i="16"/>
  <c r="EM93" i="16"/>
  <c r="EL94" i="16"/>
  <c r="EM94" i="16"/>
  <c r="EL95" i="16"/>
  <c r="EM95" i="16"/>
  <c r="EL96" i="16"/>
  <c r="EM96" i="16"/>
  <c r="EL97" i="16"/>
  <c r="EM97" i="16"/>
  <c r="EL98" i="16"/>
  <c r="EM98" i="16"/>
  <c r="EL99" i="16"/>
  <c r="EM99" i="16"/>
  <c r="EL100" i="16"/>
  <c r="EM100" i="16"/>
  <c r="EL101" i="16"/>
  <c r="EM101" i="16"/>
  <c r="EL102" i="16"/>
  <c r="EM102" i="16"/>
  <c r="EL103" i="16"/>
  <c r="EM103" i="16"/>
  <c r="EL104" i="16"/>
  <c r="EM104" i="16"/>
  <c r="EL105" i="16"/>
  <c r="EM105" i="16"/>
  <c r="EL106" i="16"/>
  <c r="EM106" i="16"/>
  <c r="EL107" i="16"/>
  <c r="EM107" i="16"/>
  <c r="EL108" i="16"/>
  <c r="EM108" i="16"/>
  <c r="EL109" i="16"/>
  <c r="EM109" i="16"/>
  <c r="EL110" i="16"/>
  <c r="EM110" i="16"/>
  <c r="EL111" i="16"/>
  <c r="EM111" i="16"/>
  <c r="EL112" i="16"/>
  <c r="EM112" i="16"/>
  <c r="EL113" i="16"/>
  <c r="EM113" i="16"/>
  <c r="EL114" i="16"/>
  <c r="EM114" i="16"/>
  <c r="EL115" i="16"/>
  <c r="EM115" i="16"/>
  <c r="EL116" i="16"/>
  <c r="EM116" i="16"/>
  <c r="EL117" i="16"/>
  <c r="EM117" i="16"/>
  <c r="EL118" i="16"/>
  <c r="EM118" i="16"/>
  <c r="EL119" i="16"/>
  <c r="EM119" i="16"/>
  <c r="EL120" i="16"/>
  <c r="EM120" i="16"/>
  <c r="EL121" i="16"/>
  <c r="EM121" i="16"/>
  <c r="EL122" i="16"/>
  <c r="EM122" i="16"/>
  <c r="EL123" i="16"/>
  <c r="EM123" i="16"/>
  <c r="EL124" i="16"/>
  <c r="EM124" i="16"/>
  <c r="EL125" i="16"/>
  <c r="EM125" i="16"/>
  <c r="EL126" i="16"/>
  <c r="EM126" i="16"/>
  <c r="EL127" i="16"/>
  <c r="EM127" i="16"/>
  <c r="EL128" i="16"/>
  <c r="EM128" i="16"/>
  <c r="EL129" i="16"/>
  <c r="EM129" i="16"/>
  <c r="EL130" i="16"/>
  <c r="EM130" i="16"/>
  <c r="EL131" i="16"/>
  <c r="EM131" i="16"/>
  <c r="EL132" i="16"/>
  <c r="EM132" i="16"/>
  <c r="EL133" i="16"/>
  <c r="EM133" i="16"/>
  <c r="EL134" i="16"/>
  <c r="EM134" i="16"/>
  <c r="EL135" i="16"/>
  <c r="EM135" i="16"/>
  <c r="EL136" i="16"/>
  <c r="EM136" i="16"/>
  <c r="EL137" i="16"/>
  <c r="EM137" i="16"/>
  <c r="EL138" i="16"/>
  <c r="EM138" i="16"/>
  <c r="EL139" i="16"/>
  <c r="EM139" i="16"/>
  <c r="EL140" i="16"/>
  <c r="EM140" i="16"/>
  <c r="EL141" i="16"/>
  <c r="EM141" i="16"/>
  <c r="EL142" i="16"/>
  <c r="EM142" i="16"/>
  <c r="EL143" i="16"/>
  <c r="EM143" i="16"/>
  <c r="EL144" i="16"/>
  <c r="EM144" i="16"/>
  <c r="EL145" i="16"/>
  <c r="EM145" i="16"/>
  <c r="EL146" i="16"/>
  <c r="EM146" i="16"/>
  <c r="EL147" i="16"/>
  <c r="EM147" i="16"/>
  <c r="H10" i="34"/>
  <c r="EK100" i="16"/>
  <c r="EK101" i="16"/>
  <c r="EK102" i="16"/>
  <c r="EK103" i="16"/>
  <c r="EK104" i="16"/>
  <c r="EK105" i="16"/>
  <c r="EK106" i="16"/>
  <c r="EK107" i="16"/>
  <c r="EK108" i="16"/>
  <c r="EK109" i="16"/>
  <c r="EK110" i="16"/>
  <c r="EK111" i="16"/>
  <c r="EK112" i="16"/>
  <c r="EK113" i="16"/>
  <c r="EK114" i="16"/>
  <c r="EK115" i="16"/>
  <c r="EK116" i="16"/>
  <c r="EK117" i="16"/>
  <c r="EK118" i="16"/>
  <c r="EK119" i="16"/>
  <c r="EK120" i="16"/>
  <c r="EK121" i="16"/>
  <c r="EK122" i="16"/>
  <c r="EK123" i="16"/>
  <c r="EK124" i="16"/>
  <c r="EK125" i="16"/>
  <c r="EK126" i="16"/>
  <c r="EK127" i="16"/>
  <c r="EK128" i="16"/>
  <c r="EK129" i="16"/>
  <c r="EK130" i="16"/>
  <c r="EK131" i="16"/>
  <c r="EK132" i="16"/>
  <c r="EK133" i="16"/>
  <c r="EK134" i="16"/>
  <c r="EK135" i="16"/>
  <c r="EK136" i="16"/>
  <c r="EK137" i="16"/>
  <c r="EK138" i="16"/>
  <c r="EK139" i="16"/>
  <c r="EK140" i="16"/>
  <c r="EK141" i="16"/>
  <c r="EK142" i="16"/>
  <c r="EK143" i="16"/>
  <c r="EK144" i="16"/>
  <c r="EK145" i="16"/>
  <c r="EK146" i="16"/>
  <c r="EK147" i="16"/>
  <c r="EK12" i="16"/>
  <c r="EK13" i="16"/>
  <c r="EK14" i="16"/>
  <c r="EK15" i="16"/>
  <c r="EK16" i="16"/>
  <c r="EK17" i="16"/>
  <c r="EK18" i="16"/>
  <c r="EK19" i="16"/>
  <c r="EK20" i="16"/>
  <c r="EK21" i="16"/>
  <c r="EK22" i="16"/>
  <c r="EK23" i="16"/>
  <c r="EK24" i="16"/>
  <c r="EK25" i="16"/>
  <c r="EK26" i="16"/>
  <c r="EK27" i="16"/>
  <c r="EK28" i="16"/>
  <c r="EK29" i="16"/>
  <c r="EK30" i="16"/>
  <c r="EK31" i="16"/>
  <c r="EK32" i="16"/>
  <c r="EK33" i="16"/>
  <c r="EK34" i="16"/>
  <c r="EK35" i="16"/>
  <c r="EK36" i="16"/>
  <c r="EK37" i="16"/>
  <c r="EK38" i="16"/>
  <c r="EK39" i="16"/>
  <c r="EK40" i="16"/>
  <c r="EK41" i="16"/>
  <c r="EK42" i="16"/>
  <c r="EK43" i="16"/>
  <c r="EK44" i="16"/>
  <c r="EK45" i="16"/>
  <c r="EK46" i="16"/>
  <c r="EK47" i="16"/>
  <c r="EK48" i="16"/>
  <c r="EK49" i="16"/>
  <c r="EK50" i="16"/>
  <c r="EK51" i="16"/>
  <c r="EK52" i="16"/>
  <c r="EK53" i="16"/>
  <c r="EK54" i="16"/>
  <c r="EK55" i="16"/>
  <c r="EK56" i="16"/>
  <c r="EK57" i="16"/>
  <c r="EK58" i="16"/>
  <c r="EK59" i="16"/>
  <c r="EK60" i="16"/>
  <c r="EK61" i="16"/>
  <c r="EK62" i="16"/>
  <c r="EK63" i="16"/>
  <c r="EK64" i="16"/>
  <c r="EK65" i="16"/>
  <c r="EK66" i="16"/>
  <c r="EK67" i="16"/>
  <c r="EK68" i="16"/>
  <c r="EK69" i="16"/>
  <c r="EK70" i="16"/>
  <c r="EK71" i="16"/>
  <c r="EK72" i="16"/>
  <c r="EK73" i="16"/>
  <c r="EK74" i="16"/>
  <c r="EK75" i="16"/>
  <c r="EK76" i="16"/>
  <c r="EK77" i="16"/>
  <c r="EK78" i="16"/>
  <c r="EK79" i="16"/>
  <c r="EK80" i="16"/>
  <c r="EK81" i="16"/>
  <c r="EK82" i="16"/>
  <c r="EK83" i="16"/>
  <c r="EK84" i="16"/>
  <c r="EK85" i="16"/>
  <c r="EK86" i="16"/>
  <c r="EK87" i="16"/>
  <c r="EK88" i="16"/>
  <c r="EK89" i="16"/>
  <c r="EK90" i="16"/>
  <c r="EK91" i="16"/>
  <c r="EK92" i="16"/>
  <c r="EK93" i="16"/>
  <c r="EK94" i="16"/>
  <c r="EK95" i="16"/>
  <c r="EK96" i="16"/>
  <c r="EK97" i="16"/>
  <c r="EK98" i="16"/>
  <c r="EK99" i="16"/>
  <c r="HC12" i="16"/>
  <c r="HC13" i="16"/>
  <c r="HC14" i="16"/>
  <c r="HC15" i="16"/>
  <c r="HC16" i="16"/>
  <c r="HC17" i="16"/>
  <c r="HC18" i="16"/>
  <c r="HC19" i="16"/>
  <c r="HC20" i="16"/>
  <c r="HC21" i="16"/>
  <c r="HC22" i="16"/>
  <c r="HC23" i="16"/>
  <c r="HC24" i="16"/>
  <c r="HC25" i="16"/>
  <c r="HC26" i="16"/>
  <c r="HC27" i="16"/>
  <c r="HC28" i="16"/>
  <c r="HC29" i="16"/>
  <c r="HC30" i="16"/>
  <c r="HC31" i="16"/>
  <c r="HC32" i="16"/>
  <c r="HC33" i="16"/>
  <c r="HC34" i="16"/>
  <c r="HC35" i="16"/>
  <c r="HC36" i="16"/>
  <c r="HC37" i="16"/>
  <c r="HC38" i="16"/>
  <c r="HC39" i="16"/>
  <c r="HC40" i="16"/>
  <c r="HC41" i="16"/>
  <c r="HC42" i="16"/>
  <c r="HC43" i="16"/>
  <c r="HC44" i="16"/>
  <c r="HC45" i="16"/>
  <c r="HC46" i="16"/>
  <c r="HC47" i="16"/>
  <c r="HC48" i="16"/>
  <c r="HC49" i="16"/>
  <c r="HC50" i="16"/>
  <c r="HC51" i="16"/>
  <c r="HC52" i="16"/>
  <c r="HC53" i="16"/>
  <c r="HC54" i="16"/>
  <c r="HC55" i="16"/>
  <c r="HC56" i="16"/>
  <c r="HC57" i="16"/>
  <c r="HC58" i="16"/>
  <c r="HC59" i="16"/>
  <c r="HC60" i="16"/>
  <c r="HC61" i="16"/>
  <c r="HC62" i="16"/>
  <c r="HC63" i="16"/>
  <c r="HC64" i="16"/>
  <c r="HC65" i="16"/>
  <c r="HC66" i="16"/>
  <c r="HC67" i="16"/>
  <c r="HC68" i="16"/>
  <c r="HC69" i="16"/>
  <c r="HC70" i="16"/>
  <c r="HC71" i="16"/>
  <c r="HC72" i="16"/>
  <c r="HC73" i="16"/>
  <c r="HC74" i="16"/>
  <c r="HC75" i="16"/>
  <c r="HC76" i="16"/>
  <c r="HC77" i="16"/>
  <c r="HC78" i="16"/>
  <c r="HC79" i="16"/>
  <c r="HC80" i="16"/>
  <c r="HC81" i="16"/>
  <c r="HC82" i="16"/>
  <c r="HC83" i="16"/>
  <c r="HC84" i="16"/>
  <c r="HC85" i="16"/>
  <c r="HC86" i="16"/>
  <c r="HC87" i="16"/>
  <c r="HC88" i="16"/>
  <c r="HC89" i="16"/>
  <c r="HC90" i="16"/>
  <c r="HC91" i="16"/>
  <c r="HC92" i="16"/>
  <c r="HC93" i="16"/>
  <c r="HC94" i="16"/>
  <c r="HC95" i="16"/>
  <c r="HC96" i="16"/>
  <c r="HC97" i="16"/>
  <c r="HC98" i="16"/>
  <c r="HC99" i="16"/>
  <c r="HC100" i="16"/>
  <c r="HC101" i="16"/>
  <c r="HC102" i="16"/>
  <c r="HC103" i="16"/>
  <c r="HC104" i="16"/>
  <c r="HC105" i="16"/>
  <c r="HC106" i="16"/>
  <c r="HC107" i="16"/>
  <c r="HC108" i="16"/>
  <c r="HC109" i="16"/>
  <c r="HC110" i="16"/>
  <c r="HC111" i="16"/>
  <c r="HC112" i="16"/>
  <c r="HC113" i="16"/>
  <c r="HC114" i="16"/>
  <c r="HC115" i="16"/>
  <c r="HC116" i="16"/>
  <c r="HC117" i="16"/>
  <c r="HC118" i="16"/>
  <c r="HC119" i="16"/>
  <c r="HC120" i="16"/>
  <c r="HC121" i="16"/>
  <c r="HC122" i="16"/>
  <c r="HC123" i="16"/>
  <c r="HC124" i="16"/>
  <c r="HC125" i="16"/>
  <c r="HC126" i="16"/>
  <c r="HC127" i="16"/>
  <c r="HC128" i="16"/>
  <c r="HC129" i="16"/>
  <c r="HC130" i="16"/>
  <c r="HC131" i="16"/>
  <c r="HC132" i="16"/>
  <c r="HC133" i="16"/>
  <c r="HC134" i="16"/>
  <c r="HC135" i="16"/>
  <c r="HC136" i="16"/>
  <c r="HC137" i="16"/>
  <c r="HC138" i="16"/>
  <c r="HC139" i="16"/>
  <c r="HC140" i="16"/>
  <c r="HC141" i="16"/>
  <c r="HC142" i="16"/>
  <c r="HC143" i="16"/>
  <c r="HC144" i="16"/>
  <c r="HC145" i="16"/>
  <c r="HC146" i="16"/>
  <c r="HC147" i="16"/>
  <c r="HO12" i="16"/>
  <c r="HO13" i="16"/>
  <c r="HO14" i="16"/>
  <c r="HO15" i="16"/>
  <c r="HO16" i="16"/>
  <c r="HO17" i="16"/>
  <c r="HO18" i="16"/>
  <c r="HO19" i="16"/>
  <c r="HO20" i="16"/>
  <c r="HO21" i="16"/>
  <c r="HO22" i="16"/>
  <c r="HO23" i="16"/>
  <c r="HO24" i="16"/>
  <c r="HO25" i="16"/>
  <c r="HO26" i="16"/>
  <c r="HO27" i="16"/>
  <c r="HO28" i="16"/>
  <c r="HO29" i="16"/>
  <c r="HO30" i="16"/>
  <c r="HO31" i="16"/>
  <c r="HO32" i="16"/>
  <c r="HO33" i="16"/>
  <c r="HO34" i="16"/>
  <c r="HO35" i="16"/>
  <c r="HO36" i="16"/>
  <c r="HO37" i="16"/>
  <c r="HO38" i="16"/>
  <c r="HO39" i="16"/>
  <c r="HO40" i="16"/>
  <c r="HO41" i="16"/>
  <c r="HO42" i="16"/>
  <c r="HO43" i="16"/>
  <c r="HO44" i="16"/>
  <c r="HO45" i="16"/>
  <c r="HO46" i="16"/>
  <c r="HO47" i="16"/>
  <c r="HO48" i="16"/>
  <c r="HO49" i="16"/>
  <c r="HO50" i="16"/>
  <c r="HO51" i="16"/>
  <c r="HO52" i="16"/>
  <c r="HO53" i="16"/>
  <c r="HO54" i="16"/>
  <c r="HO55" i="16"/>
  <c r="HO56" i="16"/>
  <c r="HO57" i="16"/>
  <c r="HO58" i="16"/>
  <c r="HO59" i="16"/>
  <c r="HO60" i="16"/>
  <c r="HO61" i="16"/>
  <c r="HO62" i="16"/>
  <c r="HO63" i="16"/>
  <c r="HO64" i="16"/>
  <c r="HO65" i="16"/>
  <c r="HO66" i="16"/>
  <c r="HO67" i="16"/>
  <c r="HO68" i="16"/>
  <c r="HO69" i="16"/>
  <c r="HO70" i="16"/>
  <c r="HO71" i="16"/>
  <c r="HO72" i="16"/>
  <c r="HO73" i="16"/>
  <c r="HO74" i="16"/>
  <c r="HO75" i="16"/>
  <c r="HO76" i="16"/>
  <c r="HO77" i="16"/>
  <c r="HO78" i="16"/>
  <c r="HO79" i="16"/>
  <c r="HO80" i="16"/>
  <c r="HO81" i="16"/>
  <c r="HO82" i="16"/>
  <c r="HO83" i="16"/>
  <c r="HO84" i="16"/>
  <c r="HO85" i="16"/>
  <c r="HO86" i="16"/>
  <c r="HO87" i="16"/>
  <c r="HO88" i="16"/>
  <c r="HO89" i="16"/>
  <c r="HO90" i="16"/>
  <c r="HO91" i="16"/>
  <c r="HO92" i="16"/>
  <c r="HO93" i="16"/>
  <c r="HO94" i="16"/>
  <c r="HO95" i="16"/>
  <c r="HO96" i="16"/>
  <c r="HO97" i="16"/>
  <c r="HO98" i="16"/>
  <c r="HO99" i="16"/>
  <c r="HO100" i="16"/>
  <c r="HO101" i="16"/>
  <c r="HO102" i="16"/>
  <c r="HO103" i="16"/>
  <c r="HO104" i="16"/>
  <c r="HO105" i="16"/>
  <c r="HO106" i="16"/>
  <c r="HO107" i="16"/>
  <c r="HO108" i="16"/>
  <c r="HO109" i="16"/>
  <c r="HO110" i="16"/>
  <c r="HO111" i="16"/>
  <c r="HO112" i="16"/>
  <c r="HO113" i="16"/>
  <c r="HO114" i="16"/>
  <c r="HO115" i="16"/>
  <c r="HO116" i="16"/>
  <c r="HO117" i="16"/>
  <c r="HO118" i="16"/>
  <c r="HO119" i="16"/>
  <c r="HO120" i="16"/>
  <c r="HO121" i="16"/>
  <c r="HO122" i="16"/>
  <c r="HO123" i="16"/>
  <c r="HO124" i="16"/>
  <c r="HO125" i="16"/>
  <c r="HO126" i="16"/>
  <c r="HO127" i="16"/>
  <c r="HO128" i="16"/>
  <c r="HO129" i="16"/>
  <c r="HO130" i="16"/>
  <c r="HO131" i="16"/>
  <c r="HO132" i="16"/>
  <c r="HO133" i="16"/>
  <c r="HO134" i="16"/>
  <c r="HO135" i="16"/>
  <c r="HO136" i="16"/>
  <c r="HO137" i="16"/>
  <c r="HO138" i="16"/>
  <c r="HO139" i="16"/>
  <c r="HO140" i="16"/>
  <c r="HO141" i="16"/>
  <c r="HO142" i="16"/>
  <c r="HO143" i="16"/>
  <c r="HO144" i="16"/>
  <c r="HO145" i="16"/>
  <c r="HO146" i="16"/>
  <c r="HO147" i="16"/>
  <c r="HB147" i="16" l="1"/>
  <c r="HA147" i="16"/>
  <c r="HB146" i="16"/>
  <c r="HA146" i="16"/>
  <c r="HB145" i="16"/>
  <c r="HA145" i="16"/>
  <c r="HB144" i="16"/>
  <c r="HA144" i="16"/>
  <c r="HB143" i="16"/>
  <c r="HA143" i="16"/>
  <c r="HB142" i="16"/>
  <c r="HA142" i="16"/>
  <c r="HB141" i="16"/>
  <c r="HA141" i="16"/>
  <c r="HB140" i="16"/>
  <c r="HA140" i="16"/>
  <c r="HB139" i="16"/>
  <c r="HA139" i="16"/>
  <c r="HB138" i="16"/>
  <c r="HA138" i="16"/>
  <c r="HB137" i="16"/>
  <c r="HA137" i="16"/>
  <c r="HB136" i="16"/>
  <c r="HA136" i="16"/>
  <c r="HB135" i="16"/>
  <c r="HA135" i="16"/>
  <c r="HB134" i="16"/>
  <c r="HA134" i="16"/>
  <c r="HB133" i="16"/>
  <c r="HA133" i="16"/>
  <c r="HB132" i="16"/>
  <c r="HA132" i="16"/>
  <c r="HB131" i="16"/>
  <c r="HA131" i="16"/>
  <c r="HB130" i="16"/>
  <c r="HA130" i="16"/>
  <c r="HB129" i="16"/>
  <c r="HA129" i="16"/>
  <c r="HB128" i="16"/>
  <c r="HA128" i="16"/>
  <c r="HB127" i="16"/>
  <c r="HA127" i="16"/>
  <c r="HB126" i="16"/>
  <c r="HA126" i="16"/>
  <c r="HB125" i="16"/>
  <c r="HA125" i="16"/>
  <c r="HB124" i="16"/>
  <c r="HA124" i="16"/>
  <c r="HB123" i="16"/>
  <c r="HA123" i="16"/>
  <c r="HB122" i="16"/>
  <c r="HA122" i="16"/>
  <c r="HB121" i="16"/>
  <c r="HA121" i="16"/>
  <c r="HB120" i="16"/>
  <c r="HA120" i="16"/>
  <c r="HB119" i="16"/>
  <c r="HA119" i="16"/>
  <c r="HB118" i="16"/>
  <c r="HA118" i="16"/>
  <c r="HB117" i="16"/>
  <c r="HA117" i="16"/>
  <c r="HB116" i="16"/>
  <c r="HA116" i="16"/>
  <c r="HB115" i="16"/>
  <c r="HA115" i="16"/>
  <c r="HB114" i="16"/>
  <c r="HA114" i="16"/>
  <c r="HB113" i="16"/>
  <c r="HA113" i="16"/>
  <c r="HB112" i="16"/>
  <c r="HA112" i="16"/>
  <c r="HB111" i="16"/>
  <c r="HA111" i="16"/>
  <c r="HB110" i="16"/>
  <c r="HA110" i="16"/>
  <c r="HB109" i="16"/>
  <c r="HA109" i="16"/>
  <c r="HB108" i="16"/>
  <c r="HA108" i="16"/>
  <c r="HB107" i="16"/>
  <c r="HA107" i="16"/>
  <c r="HB106" i="16"/>
  <c r="HA106" i="16"/>
  <c r="HB105" i="16"/>
  <c r="HA105" i="16"/>
  <c r="HB104" i="16"/>
  <c r="HA104" i="16"/>
  <c r="HB103" i="16"/>
  <c r="HA103" i="16"/>
  <c r="HB102" i="16"/>
  <c r="HA102" i="16"/>
  <c r="HB101" i="16"/>
  <c r="HA101" i="16"/>
  <c r="HB100" i="16"/>
  <c r="HA100" i="16"/>
  <c r="HB99" i="16"/>
  <c r="HA99" i="16"/>
  <c r="HB98" i="16"/>
  <c r="HA98" i="16"/>
  <c r="HB97" i="16"/>
  <c r="HA97" i="16"/>
  <c r="HB96" i="16"/>
  <c r="HA96" i="16"/>
  <c r="HB95" i="16"/>
  <c r="HA95" i="16"/>
  <c r="HB94" i="16"/>
  <c r="HA94" i="16"/>
  <c r="HB93" i="16"/>
  <c r="HA93" i="16"/>
  <c r="HB92" i="16"/>
  <c r="HA92" i="16"/>
  <c r="HB91" i="16"/>
  <c r="HA91" i="16"/>
  <c r="HB90" i="16"/>
  <c r="HA90" i="16"/>
  <c r="HB89" i="16"/>
  <c r="HA89" i="16"/>
  <c r="HB88" i="16"/>
  <c r="HA88" i="16"/>
  <c r="HB87" i="16"/>
  <c r="HA87" i="16"/>
  <c r="HB86" i="16"/>
  <c r="HA86" i="16"/>
  <c r="HB85" i="16"/>
  <c r="HA85" i="16"/>
  <c r="HB84" i="16"/>
  <c r="HA84" i="16"/>
  <c r="HB83" i="16"/>
  <c r="HA83" i="16"/>
  <c r="HB82" i="16"/>
  <c r="HA82" i="16"/>
  <c r="HB81" i="16"/>
  <c r="HA81" i="16"/>
  <c r="HB80" i="16"/>
  <c r="HA80" i="16"/>
  <c r="HB79" i="16"/>
  <c r="HA79" i="16"/>
  <c r="HB78" i="16"/>
  <c r="HA78" i="16"/>
  <c r="HB77" i="16"/>
  <c r="HA77" i="16"/>
  <c r="HB76" i="16"/>
  <c r="HA76" i="16"/>
  <c r="HB75" i="16"/>
  <c r="HA75" i="16"/>
  <c r="HB74" i="16"/>
  <c r="HA74" i="16"/>
  <c r="HB73" i="16"/>
  <c r="HA73" i="16"/>
  <c r="HB72" i="16"/>
  <c r="HA72" i="16"/>
  <c r="HB71" i="16"/>
  <c r="HA71" i="16"/>
  <c r="HB70" i="16"/>
  <c r="HA70" i="16"/>
  <c r="HB69" i="16"/>
  <c r="HA69" i="16"/>
  <c r="HB68" i="16"/>
  <c r="HA68" i="16"/>
  <c r="HB67" i="16"/>
  <c r="HA67" i="16"/>
  <c r="HB66" i="16"/>
  <c r="HA66" i="16"/>
  <c r="HB65" i="16"/>
  <c r="HA65" i="16"/>
  <c r="HB64" i="16"/>
  <c r="HA64" i="16"/>
  <c r="HB63" i="16"/>
  <c r="HA63" i="16"/>
  <c r="HB62" i="16"/>
  <c r="HA62" i="16"/>
  <c r="HB61" i="16"/>
  <c r="HA61" i="16"/>
  <c r="HB60" i="16"/>
  <c r="HA60" i="16"/>
  <c r="HB59" i="16"/>
  <c r="HA59" i="16"/>
  <c r="HB58" i="16"/>
  <c r="HA58" i="16"/>
  <c r="HB57" i="16"/>
  <c r="HA57" i="16"/>
  <c r="HB56" i="16"/>
  <c r="HA56" i="16"/>
  <c r="HB55" i="16"/>
  <c r="HA55" i="16"/>
  <c r="HB54" i="16"/>
  <c r="HA54" i="16"/>
  <c r="HB53" i="16"/>
  <c r="HA53" i="16"/>
  <c r="HB52" i="16"/>
  <c r="HA52" i="16"/>
  <c r="HB51" i="16"/>
  <c r="HA51" i="16"/>
  <c r="HB50" i="16"/>
  <c r="HA50" i="16"/>
  <c r="HB49" i="16"/>
  <c r="HA49" i="16"/>
  <c r="HB48" i="16"/>
  <c r="HA48" i="16"/>
  <c r="HB47" i="16"/>
  <c r="HA47" i="16"/>
  <c r="HB46" i="16"/>
  <c r="HA46" i="16"/>
  <c r="HB45" i="16"/>
  <c r="HA45" i="16"/>
  <c r="HB44" i="16"/>
  <c r="HA44" i="16"/>
  <c r="HB43" i="16"/>
  <c r="HA43" i="16"/>
  <c r="HB42" i="16"/>
  <c r="HA42" i="16"/>
  <c r="HB41" i="16"/>
  <c r="HA41" i="16"/>
  <c r="HB40" i="16"/>
  <c r="HA40" i="16"/>
  <c r="HB39" i="16"/>
  <c r="HA39" i="16"/>
  <c r="HB38" i="16"/>
  <c r="HA38" i="16"/>
  <c r="HB37" i="16"/>
  <c r="HA37" i="16"/>
  <c r="HB36" i="16"/>
  <c r="HA36" i="16"/>
  <c r="HB35" i="16"/>
  <c r="HA35" i="16"/>
  <c r="HB34" i="16"/>
  <c r="HA34" i="16"/>
  <c r="HB33" i="16"/>
  <c r="HA33" i="16"/>
  <c r="HB32" i="16"/>
  <c r="HA32" i="16"/>
  <c r="HB31" i="16"/>
  <c r="HA31" i="16"/>
  <c r="HB30" i="16"/>
  <c r="HA30" i="16"/>
  <c r="HB29" i="16"/>
  <c r="HA29" i="16"/>
  <c r="HB28" i="16"/>
  <c r="HA28" i="16"/>
  <c r="HB27" i="16"/>
  <c r="HA27" i="16"/>
  <c r="HB26" i="16"/>
  <c r="HA26" i="16"/>
  <c r="HB25" i="16"/>
  <c r="HA25" i="16"/>
  <c r="HB24" i="16"/>
  <c r="HA24" i="16"/>
  <c r="HB23" i="16"/>
  <c r="HA23" i="16"/>
  <c r="HB22" i="16"/>
  <c r="HA22" i="16"/>
  <c r="HB21" i="16"/>
  <c r="HA21" i="16"/>
  <c r="HB20" i="16"/>
  <c r="HA20" i="16"/>
  <c r="HB19" i="16"/>
  <c r="HA19" i="16"/>
  <c r="HB18" i="16"/>
  <c r="HA18" i="16"/>
  <c r="HB17" i="16"/>
  <c r="HA17" i="16"/>
  <c r="HB16" i="16"/>
  <c r="HA16" i="16"/>
  <c r="HB15" i="16"/>
  <c r="HA15" i="16"/>
  <c r="HB14" i="16"/>
  <c r="HA14" i="16"/>
  <c r="HB13" i="16"/>
  <c r="HA13" i="16"/>
  <c r="HB12" i="16"/>
  <c r="HA12" i="16"/>
  <c r="HD12" i="16"/>
  <c r="GW12" i="16"/>
  <c r="GW13" i="16"/>
  <c r="GW14" i="16"/>
  <c r="GW15" i="16"/>
  <c r="GW16" i="16"/>
  <c r="GW17" i="16"/>
  <c r="GW18" i="16"/>
  <c r="GW19" i="16"/>
  <c r="GW20" i="16"/>
  <c r="GW21" i="16"/>
  <c r="GW22" i="16"/>
  <c r="GW23" i="16"/>
  <c r="GW24" i="16"/>
  <c r="GW25" i="16"/>
  <c r="GW26" i="16"/>
  <c r="GW27" i="16"/>
  <c r="GW28" i="16"/>
  <c r="GW29" i="16"/>
  <c r="GW30" i="16"/>
  <c r="GW31" i="16"/>
  <c r="GW32" i="16"/>
  <c r="GW33" i="16"/>
  <c r="GW34" i="16"/>
  <c r="GW35" i="16"/>
  <c r="GW36" i="16"/>
  <c r="GW37" i="16"/>
  <c r="GW38" i="16"/>
  <c r="GW39" i="16"/>
  <c r="GW40" i="16"/>
  <c r="GW41" i="16"/>
  <c r="GW42" i="16"/>
  <c r="GW43" i="16"/>
  <c r="GW44" i="16"/>
  <c r="GW45" i="16"/>
  <c r="GW46" i="16"/>
  <c r="GW47" i="16"/>
  <c r="GW48" i="16"/>
  <c r="GW49" i="16"/>
  <c r="GW50" i="16"/>
  <c r="GW51" i="16"/>
  <c r="GW52" i="16"/>
  <c r="GW53" i="16"/>
  <c r="GW54" i="16"/>
  <c r="GW55" i="16"/>
  <c r="GW56" i="16"/>
  <c r="GW57" i="16"/>
  <c r="GW58" i="16"/>
  <c r="GW59" i="16"/>
  <c r="GW60" i="16"/>
  <c r="GW61" i="16"/>
  <c r="GW62" i="16"/>
  <c r="GW63" i="16"/>
  <c r="GW64" i="16"/>
  <c r="GW65" i="16"/>
  <c r="GW66" i="16"/>
  <c r="GW67" i="16"/>
  <c r="GW68" i="16"/>
  <c r="GW69" i="16"/>
  <c r="GW70" i="16"/>
  <c r="GW71" i="16"/>
  <c r="GW72" i="16"/>
  <c r="GW73" i="16"/>
  <c r="GW74" i="16"/>
  <c r="GW75" i="16"/>
  <c r="GW76" i="16"/>
  <c r="GW77" i="16"/>
  <c r="GW78" i="16"/>
  <c r="GW79" i="16"/>
  <c r="GW80" i="16"/>
  <c r="GW81" i="16"/>
  <c r="GW82" i="16"/>
  <c r="GW83" i="16"/>
  <c r="GW84" i="16"/>
  <c r="GW85" i="16"/>
  <c r="GW86" i="16"/>
  <c r="GW87" i="16"/>
  <c r="GW88" i="16"/>
  <c r="GW89" i="16"/>
  <c r="GW90" i="16"/>
  <c r="GW91" i="16"/>
  <c r="GW92" i="16"/>
  <c r="GW93" i="16"/>
  <c r="GW94" i="16"/>
  <c r="GW95" i="16"/>
  <c r="GW96" i="16"/>
  <c r="GW97" i="16"/>
  <c r="GW98" i="16"/>
  <c r="GW99" i="16"/>
  <c r="GW100" i="16"/>
  <c r="GW101" i="16"/>
  <c r="GW102" i="16"/>
  <c r="GW103" i="16"/>
  <c r="GW104" i="16"/>
  <c r="GW105" i="16"/>
  <c r="GW106" i="16"/>
  <c r="GW107" i="16"/>
  <c r="GW108" i="16"/>
  <c r="GW109" i="16"/>
  <c r="GW110" i="16"/>
  <c r="GW111" i="16"/>
  <c r="GW112" i="16"/>
  <c r="GW113" i="16"/>
  <c r="GW114" i="16"/>
  <c r="GW115" i="16"/>
  <c r="GW116" i="16"/>
  <c r="GW117" i="16"/>
  <c r="GW118" i="16"/>
  <c r="GW119" i="16"/>
  <c r="GW120" i="16"/>
  <c r="GW121" i="16"/>
  <c r="GW122" i="16"/>
  <c r="GW123" i="16"/>
  <c r="GW124" i="16"/>
  <c r="GW125" i="16"/>
  <c r="GW126" i="16"/>
  <c r="GW127" i="16"/>
  <c r="GW128" i="16"/>
  <c r="GW129" i="16"/>
  <c r="GW130" i="16"/>
  <c r="GW131" i="16"/>
  <c r="GW132" i="16"/>
  <c r="GW133" i="16"/>
  <c r="GW134" i="16"/>
  <c r="GW135" i="16"/>
  <c r="GW136" i="16"/>
  <c r="GW137" i="16"/>
  <c r="GW138" i="16"/>
  <c r="GW139" i="16"/>
  <c r="GW140" i="16"/>
  <c r="GW141" i="16"/>
  <c r="GW142" i="16"/>
  <c r="GW143" i="16"/>
  <c r="GW144" i="16"/>
  <c r="GW145" i="16"/>
  <c r="GW146" i="16"/>
  <c r="GW147" i="16"/>
  <c r="E53" i="34"/>
  <c r="HV147" i="16" l="1"/>
  <c r="HU147" i="16"/>
  <c r="HT147" i="16"/>
  <c r="HS147" i="16"/>
  <c r="HR147" i="16"/>
  <c r="HQ147" i="16"/>
  <c r="HP147" i="16"/>
  <c r="HV146" i="16"/>
  <c r="HU146" i="16"/>
  <c r="HT146" i="16"/>
  <c r="HS146" i="16"/>
  <c r="HR146" i="16"/>
  <c r="HQ146" i="16"/>
  <c r="HP146" i="16"/>
  <c r="HV145" i="16"/>
  <c r="HU145" i="16"/>
  <c r="HT145" i="16"/>
  <c r="HS145" i="16"/>
  <c r="HR145" i="16"/>
  <c r="HQ145" i="16"/>
  <c r="HP145" i="16"/>
  <c r="HV144" i="16"/>
  <c r="HU144" i="16"/>
  <c r="HT144" i="16"/>
  <c r="HS144" i="16"/>
  <c r="HR144" i="16"/>
  <c r="HQ144" i="16"/>
  <c r="HP144" i="16"/>
  <c r="HV143" i="16"/>
  <c r="HU143" i="16"/>
  <c r="HT143" i="16"/>
  <c r="HS143" i="16"/>
  <c r="HR143" i="16"/>
  <c r="HQ143" i="16"/>
  <c r="HP143" i="16"/>
  <c r="HV142" i="16"/>
  <c r="HU142" i="16"/>
  <c r="HT142" i="16"/>
  <c r="HS142" i="16"/>
  <c r="HR142" i="16"/>
  <c r="HQ142" i="16"/>
  <c r="HP142" i="16"/>
  <c r="HV141" i="16"/>
  <c r="HU141" i="16"/>
  <c r="HT141" i="16"/>
  <c r="HS141" i="16"/>
  <c r="HR141" i="16"/>
  <c r="HQ141" i="16"/>
  <c r="HP141" i="16"/>
  <c r="HV140" i="16"/>
  <c r="HU140" i="16"/>
  <c r="HT140" i="16"/>
  <c r="HS140" i="16"/>
  <c r="HR140" i="16"/>
  <c r="HQ140" i="16"/>
  <c r="HP140" i="16"/>
  <c r="HV139" i="16"/>
  <c r="HU139" i="16"/>
  <c r="HT139" i="16"/>
  <c r="HS139" i="16"/>
  <c r="HR139" i="16"/>
  <c r="HQ139" i="16"/>
  <c r="HP139" i="16"/>
  <c r="HV138" i="16"/>
  <c r="HU138" i="16"/>
  <c r="HT138" i="16"/>
  <c r="HS138" i="16"/>
  <c r="HR138" i="16"/>
  <c r="HQ138" i="16"/>
  <c r="HP138" i="16"/>
  <c r="HV137" i="16"/>
  <c r="HU137" i="16"/>
  <c r="HT137" i="16"/>
  <c r="HS137" i="16"/>
  <c r="HR137" i="16"/>
  <c r="HQ137" i="16"/>
  <c r="HP137" i="16"/>
  <c r="HV136" i="16"/>
  <c r="HU136" i="16"/>
  <c r="HT136" i="16"/>
  <c r="HS136" i="16"/>
  <c r="HR136" i="16"/>
  <c r="HQ136" i="16"/>
  <c r="HP136" i="16"/>
  <c r="HV135" i="16"/>
  <c r="HU135" i="16"/>
  <c r="HT135" i="16"/>
  <c r="HS135" i="16"/>
  <c r="HR135" i="16"/>
  <c r="HQ135" i="16"/>
  <c r="HP135" i="16"/>
  <c r="HV134" i="16"/>
  <c r="HU134" i="16"/>
  <c r="HT134" i="16"/>
  <c r="HS134" i="16"/>
  <c r="HR134" i="16"/>
  <c r="HQ134" i="16"/>
  <c r="HP134" i="16"/>
  <c r="HV133" i="16"/>
  <c r="HU133" i="16"/>
  <c r="HT133" i="16"/>
  <c r="HS133" i="16"/>
  <c r="HR133" i="16"/>
  <c r="HQ133" i="16"/>
  <c r="HP133" i="16"/>
  <c r="HV132" i="16"/>
  <c r="HU132" i="16"/>
  <c r="HT132" i="16"/>
  <c r="HS132" i="16"/>
  <c r="HR132" i="16"/>
  <c r="HQ132" i="16"/>
  <c r="HP132" i="16"/>
  <c r="HV131" i="16"/>
  <c r="HU131" i="16"/>
  <c r="HT131" i="16"/>
  <c r="HS131" i="16"/>
  <c r="HR131" i="16"/>
  <c r="HQ131" i="16"/>
  <c r="HP131" i="16"/>
  <c r="HV130" i="16"/>
  <c r="HU130" i="16"/>
  <c r="HT130" i="16"/>
  <c r="HS130" i="16"/>
  <c r="HR130" i="16"/>
  <c r="HQ130" i="16"/>
  <c r="HP130" i="16"/>
  <c r="HV129" i="16"/>
  <c r="HU129" i="16"/>
  <c r="HT129" i="16"/>
  <c r="HS129" i="16"/>
  <c r="HR129" i="16"/>
  <c r="HQ129" i="16"/>
  <c r="HP129" i="16"/>
  <c r="HV128" i="16"/>
  <c r="HU128" i="16"/>
  <c r="HT128" i="16"/>
  <c r="HS128" i="16"/>
  <c r="HR128" i="16"/>
  <c r="HQ128" i="16"/>
  <c r="HP128" i="16"/>
  <c r="HV127" i="16"/>
  <c r="HU127" i="16"/>
  <c r="HT127" i="16"/>
  <c r="HS127" i="16"/>
  <c r="HR127" i="16"/>
  <c r="HQ127" i="16"/>
  <c r="HP127" i="16"/>
  <c r="HV126" i="16"/>
  <c r="HU126" i="16"/>
  <c r="HT126" i="16"/>
  <c r="HS126" i="16"/>
  <c r="HR126" i="16"/>
  <c r="HQ126" i="16"/>
  <c r="HP126" i="16"/>
  <c r="HV125" i="16"/>
  <c r="HU125" i="16"/>
  <c r="HT125" i="16"/>
  <c r="HS125" i="16"/>
  <c r="HR125" i="16"/>
  <c r="HQ125" i="16"/>
  <c r="HP125" i="16"/>
  <c r="HV124" i="16"/>
  <c r="HU124" i="16"/>
  <c r="HT124" i="16"/>
  <c r="HS124" i="16"/>
  <c r="HR124" i="16"/>
  <c r="HQ124" i="16"/>
  <c r="HP124" i="16"/>
  <c r="HV123" i="16"/>
  <c r="HU123" i="16"/>
  <c r="HT123" i="16"/>
  <c r="HS123" i="16"/>
  <c r="HR123" i="16"/>
  <c r="HQ123" i="16"/>
  <c r="HP123" i="16"/>
  <c r="HV122" i="16"/>
  <c r="HU122" i="16"/>
  <c r="HT122" i="16"/>
  <c r="HS122" i="16"/>
  <c r="HR122" i="16"/>
  <c r="HQ122" i="16"/>
  <c r="HP122" i="16"/>
  <c r="HV121" i="16"/>
  <c r="HU121" i="16"/>
  <c r="HT121" i="16"/>
  <c r="HS121" i="16"/>
  <c r="HR121" i="16"/>
  <c r="HQ121" i="16"/>
  <c r="HP121" i="16"/>
  <c r="HV120" i="16"/>
  <c r="HU120" i="16"/>
  <c r="HT120" i="16"/>
  <c r="HS120" i="16"/>
  <c r="HR120" i="16"/>
  <c r="HQ120" i="16"/>
  <c r="HP120" i="16"/>
  <c r="HV119" i="16"/>
  <c r="HU119" i="16"/>
  <c r="HT119" i="16"/>
  <c r="HS119" i="16"/>
  <c r="HR119" i="16"/>
  <c r="HQ119" i="16"/>
  <c r="HP119" i="16"/>
  <c r="HV118" i="16"/>
  <c r="HU118" i="16"/>
  <c r="HT118" i="16"/>
  <c r="HS118" i="16"/>
  <c r="HR118" i="16"/>
  <c r="HQ118" i="16"/>
  <c r="HP118" i="16"/>
  <c r="HV117" i="16"/>
  <c r="HU117" i="16"/>
  <c r="HT117" i="16"/>
  <c r="HS117" i="16"/>
  <c r="HR117" i="16"/>
  <c r="HQ117" i="16"/>
  <c r="HP117" i="16"/>
  <c r="HV116" i="16"/>
  <c r="HU116" i="16"/>
  <c r="HT116" i="16"/>
  <c r="HS116" i="16"/>
  <c r="HR116" i="16"/>
  <c r="HQ116" i="16"/>
  <c r="HP116" i="16"/>
  <c r="HV115" i="16"/>
  <c r="HU115" i="16"/>
  <c r="HT115" i="16"/>
  <c r="HS115" i="16"/>
  <c r="HR115" i="16"/>
  <c r="HQ115" i="16"/>
  <c r="HP115" i="16"/>
  <c r="HV114" i="16"/>
  <c r="HU114" i="16"/>
  <c r="HT114" i="16"/>
  <c r="HS114" i="16"/>
  <c r="HR114" i="16"/>
  <c r="HQ114" i="16"/>
  <c r="HP114" i="16"/>
  <c r="HV113" i="16"/>
  <c r="HU113" i="16"/>
  <c r="HT113" i="16"/>
  <c r="HS113" i="16"/>
  <c r="HR113" i="16"/>
  <c r="HQ113" i="16"/>
  <c r="HP113" i="16"/>
  <c r="HV112" i="16"/>
  <c r="HU112" i="16"/>
  <c r="HT112" i="16"/>
  <c r="HS112" i="16"/>
  <c r="HR112" i="16"/>
  <c r="HQ112" i="16"/>
  <c r="HP112" i="16"/>
  <c r="HV111" i="16"/>
  <c r="HU111" i="16"/>
  <c r="HT111" i="16"/>
  <c r="HS111" i="16"/>
  <c r="HR111" i="16"/>
  <c r="HQ111" i="16"/>
  <c r="HP111" i="16"/>
  <c r="HV110" i="16"/>
  <c r="HU110" i="16"/>
  <c r="HT110" i="16"/>
  <c r="HS110" i="16"/>
  <c r="HR110" i="16"/>
  <c r="HQ110" i="16"/>
  <c r="HP110" i="16"/>
  <c r="HV109" i="16"/>
  <c r="HU109" i="16"/>
  <c r="HT109" i="16"/>
  <c r="HS109" i="16"/>
  <c r="HR109" i="16"/>
  <c r="HQ109" i="16"/>
  <c r="HP109" i="16"/>
  <c r="HV108" i="16"/>
  <c r="HU108" i="16"/>
  <c r="HT108" i="16"/>
  <c r="HS108" i="16"/>
  <c r="HR108" i="16"/>
  <c r="HQ108" i="16"/>
  <c r="HP108" i="16"/>
  <c r="HV107" i="16"/>
  <c r="HU107" i="16"/>
  <c r="HT107" i="16"/>
  <c r="HS107" i="16"/>
  <c r="HR107" i="16"/>
  <c r="HQ107" i="16"/>
  <c r="HP107" i="16"/>
  <c r="HV106" i="16"/>
  <c r="HU106" i="16"/>
  <c r="HT106" i="16"/>
  <c r="HS106" i="16"/>
  <c r="HR106" i="16"/>
  <c r="HQ106" i="16"/>
  <c r="HP106" i="16"/>
  <c r="HV105" i="16"/>
  <c r="HU105" i="16"/>
  <c r="HT105" i="16"/>
  <c r="HS105" i="16"/>
  <c r="HR105" i="16"/>
  <c r="HQ105" i="16"/>
  <c r="HP105" i="16"/>
  <c r="HV104" i="16"/>
  <c r="HU104" i="16"/>
  <c r="HT104" i="16"/>
  <c r="HS104" i="16"/>
  <c r="HR104" i="16"/>
  <c r="HQ104" i="16"/>
  <c r="HP104" i="16"/>
  <c r="HV103" i="16"/>
  <c r="HU103" i="16"/>
  <c r="HT103" i="16"/>
  <c r="HS103" i="16"/>
  <c r="HR103" i="16"/>
  <c r="HQ103" i="16"/>
  <c r="HP103" i="16"/>
  <c r="HV102" i="16"/>
  <c r="HU102" i="16"/>
  <c r="HT102" i="16"/>
  <c r="HS102" i="16"/>
  <c r="HR102" i="16"/>
  <c r="HQ102" i="16"/>
  <c r="HP102" i="16"/>
  <c r="HV101" i="16"/>
  <c r="HU101" i="16"/>
  <c r="HT101" i="16"/>
  <c r="HS101" i="16"/>
  <c r="HR101" i="16"/>
  <c r="HQ101" i="16"/>
  <c r="HP101" i="16"/>
  <c r="HV100" i="16"/>
  <c r="HU100" i="16"/>
  <c r="HT100" i="16"/>
  <c r="HS100" i="16"/>
  <c r="HR100" i="16"/>
  <c r="HQ100" i="16"/>
  <c r="HP100" i="16"/>
  <c r="HV99" i="16"/>
  <c r="HU99" i="16"/>
  <c r="HT99" i="16"/>
  <c r="HS99" i="16"/>
  <c r="HR99" i="16"/>
  <c r="HQ99" i="16"/>
  <c r="HP99" i="16"/>
  <c r="HV98" i="16"/>
  <c r="HU98" i="16"/>
  <c r="HT98" i="16"/>
  <c r="HS98" i="16"/>
  <c r="HR98" i="16"/>
  <c r="HQ98" i="16"/>
  <c r="HP98" i="16"/>
  <c r="HV97" i="16"/>
  <c r="HU97" i="16"/>
  <c r="HT97" i="16"/>
  <c r="HS97" i="16"/>
  <c r="HR97" i="16"/>
  <c r="HQ97" i="16"/>
  <c r="HP97" i="16"/>
  <c r="HV96" i="16"/>
  <c r="HU96" i="16"/>
  <c r="HT96" i="16"/>
  <c r="HS96" i="16"/>
  <c r="HR96" i="16"/>
  <c r="HQ96" i="16"/>
  <c r="HP96" i="16"/>
  <c r="HV95" i="16"/>
  <c r="HU95" i="16"/>
  <c r="HT95" i="16"/>
  <c r="HS95" i="16"/>
  <c r="HR95" i="16"/>
  <c r="HQ95" i="16"/>
  <c r="HP95" i="16"/>
  <c r="HV94" i="16"/>
  <c r="HU94" i="16"/>
  <c r="HT94" i="16"/>
  <c r="HS94" i="16"/>
  <c r="HR94" i="16"/>
  <c r="HQ94" i="16"/>
  <c r="HP94" i="16"/>
  <c r="HV93" i="16"/>
  <c r="HU93" i="16"/>
  <c r="HT93" i="16"/>
  <c r="HS93" i="16"/>
  <c r="HR93" i="16"/>
  <c r="HQ93" i="16"/>
  <c r="HP93" i="16"/>
  <c r="HV92" i="16"/>
  <c r="HU92" i="16"/>
  <c r="HT92" i="16"/>
  <c r="HS92" i="16"/>
  <c r="HR92" i="16"/>
  <c r="HQ92" i="16"/>
  <c r="HP92" i="16"/>
  <c r="HV91" i="16"/>
  <c r="HU91" i="16"/>
  <c r="HT91" i="16"/>
  <c r="HS91" i="16"/>
  <c r="HR91" i="16"/>
  <c r="HQ91" i="16"/>
  <c r="HP91" i="16"/>
  <c r="HV90" i="16"/>
  <c r="HU90" i="16"/>
  <c r="HT90" i="16"/>
  <c r="HS90" i="16"/>
  <c r="HR90" i="16"/>
  <c r="HQ90" i="16"/>
  <c r="HP90" i="16"/>
  <c r="HV89" i="16"/>
  <c r="HU89" i="16"/>
  <c r="HT89" i="16"/>
  <c r="HS89" i="16"/>
  <c r="HR89" i="16"/>
  <c r="HQ89" i="16"/>
  <c r="HP89" i="16"/>
  <c r="HV88" i="16"/>
  <c r="HU88" i="16"/>
  <c r="HT88" i="16"/>
  <c r="HS88" i="16"/>
  <c r="HR88" i="16"/>
  <c r="HQ88" i="16"/>
  <c r="HP88" i="16"/>
  <c r="HV87" i="16"/>
  <c r="HU87" i="16"/>
  <c r="HT87" i="16"/>
  <c r="HS87" i="16"/>
  <c r="HR87" i="16"/>
  <c r="HQ87" i="16"/>
  <c r="HP87" i="16"/>
  <c r="HV86" i="16"/>
  <c r="HU86" i="16"/>
  <c r="HT86" i="16"/>
  <c r="HS86" i="16"/>
  <c r="HR86" i="16"/>
  <c r="HQ86" i="16"/>
  <c r="HP86" i="16"/>
  <c r="HV85" i="16"/>
  <c r="HU85" i="16"/>
  <c r="HT85" i="16"/>
  <c r="HS85" i="16"/>
  <c r="HR85" i="16"/>
  <c r="HQ85" i="16"/>
  <c r="HP85" i="16"/>
  <c r="HV84" i="16"/>
  <c r="HU84" i="16"/>
  <c r="HT84" i="16"/>
  <c r="HS84" i="16"/>
  <c r="HR84" i="16"/>
  <c r="HQ84" i="16"/>
  <c r="HP84" i="16"/>
  <c r="HV83" i="16"/>
  <c r="HU83" i="16"/>
  <c r="HT83" i="16"/>
  <c r="HS83" i="16"/>
  <c r="HR83" i="16"/>
  <c r="HQ83" i="16"/>
  <c r="HP83" i="16"/>
  <c r="HV82" i="16"/>
  <c r="HU82" i="16"/>
  <c r="HT82" i="16"/>
  <c r="HS82" i="16"/>
  <c r="HR82" i="16"/>
  <c r="HQ82" i="16"/>
  <c r="HP82" i="16"/>
  <c r="HV81" i="16"/>
  <c r="HU81" i="16"/>
  <c r="HT81" i="16"/>
  <c r="HS81" i="16"/>
  <c r="HR81" i="16"/>
  <c r="HQ81" i="16"/>
  <c r="HP81" i="16"/>
  <c r="HV80" i="16"/>
  <c r="HU80" i="16"/>
  <c r="HT80" i="16"/>
  <c r="HS80" i="16"/>
  <c r="HR80" i="16"/>
  <c r="HQ80" i="16"/>
  <c r="HP80" i="16"/>
  <c r="HV79" i="16"/>
  <c r="HU79" i="16"/>
  <c r="HT79" i="16"/>
  <c r="HS79" i="16"/>
  <c r="HR79" i="16"/>
  <c r="HQ79" i="16"/>
  <c r="HP79" i="16"/>
  <c r="HV78" i="16"/>
  <c r="HU78" i="16"/>
  <c r="HT78" i="16"/>
  <c r="HS78" i="16"/>
  <c r="HR78" i="16"/>
  <c r="HQ78" i="16"/>
  <c r="HP78" i="16"/>
  <c r="HV77" i="16"/>
  <c r="HU77" i="16"/>
  <c r="HT77" i="16"/>
  <c r="HS77" i="16"/>
  <c r="HR77" i="16"/>
  <c r="HQ77" i="16"/>
  <c r="HP77" i="16"/>
  <c r="HV76" i="16"/>
  <c r="HU76" i="16"/>
  <c r="HT76" i="16"/>
  <c r="HS76" i="16"/>
  <c r="HR76" i="16"/>
  <c r="HQ76" i="16"/>
  <c r="HP76" i="16"/>
  <c r="HV75" i="16"/>
  <c r="HU75" i="16"/>
  <c r="HT75" i="16"/>
  <c r="HS75" i="16"/>
  <c r="HR75" i="16"/>
  <c r="HQ75" i="16"/>
  <c r="HP75" i="16"/>
  <c r="HV74" i="16"/>
  <c r="HU74" i="16"/>
  <c r="HT74" i="16"/>
  <c r="HS74" i="16"/>
  <c r="HR74" i="16"/>
  <c r="HQ74" i="16"/>
  <c r="HP74" i="16"/>
  <c r="HV73" i="16"/>
  <c r="HU73" i="16"/>
  <c r="HT73" i="16"/>
  <c r="HS73" i="16"/>
  <c r="HR73" i="16"/>
  <c r="HQ73" i="16"/>
  <c r="HP73" i="16"/>
  <c r="HV72" i="16"/>
  <c r="HU72" i="16"/>
  <c r="HT72" i="16"/>
  <c r="HS72" i="16"/>
  <c r="HR72" i="16"/>
  <c r="HQ72" i="16"/>
  <c r="HP72" i="16"/>
  <c r="HV71" i="16"/>
  <c r="HU71" i="16"/>
  <c r="HT71" i="16"/>
  <c r="HS71" i="16"/>
  <c r="HR71" i="16"/>
  <c r="HQ71" i="16"/>
  <c r="HP71" i="16"/>
  <c r="HV70" i="16"/>
  <c r="HU70" i="16"/>
  <c r="HT70" i="16"/>
  <c r="HS70" i="16"/>
  <c r="HR70" i="16"/>
  <c r="HQ70" i="16"/>
  <c r="HP70" i="16"/>
  <c r="HV69" i="16"/>
  <c r="HU69" i="16"/>
  <c r="HT69" i="16"/>
  <c r="HS69" i="16"/>
  <c r="HR69" i="16"/>
  <c r="HQ69" i="16"/>
  <c r="HP69" i="16"/>
  <c r="HV68" i="16"/>
  <c r="HU68" i="16"/>
  <c r="HT68" i="16"/>
  <c r="HS68" i="16"/>
  <c r="HR68" i="16"/>
  <c r="HQ68" i="16"/>
  <c r="HP68" i="16"/>
  <c r="HV67" i="16"/>
  <c r="HU67" i="16"/>
  <c r="HT67" i="16"/>
  <c r="HS67" i="16"/>
  <c r="HR67" i="16"/>
  <c r="HQ67" i="16"/>
  <c r="HP67" i="16"/>
  <c r="HV66" i="16"/>
  <c r="HU66" i="16"/>
  <c r="HT66" i="16"/>
  <c r="HS66" i="16"/>
  <c r="HR66" i="16"/>
  <c r="HQ66" i="16"/>
  <c r="HP66" i="16"/>
  <c r="HV65" i="16"/>
  <c r="HU65" i="16"/>
  <c r="HT65" i="16"/>
  <c r="HS65" i="16"/>
  <c r="HR65" i="16"/>
  <c r="HQ65" i="16"/>
  <c r="HP65" i="16"/>
  <c r="HV64" i="16"/>
  <c r="HU64" i="16"/>
  <c r="HT64" i="16"/>
  <c r="HS64" i="16"/>
  <c r="HR64" i="16"/>
  <c r="HQ64" i="16"/>
  <c r="HP64" i="16"/>
  <c r="HV63" i="16"/>
  <c r="HU63" i="16"/>
  <c r="HT63" i="16"/>
  <c r="HS63" i="16"/>
  <c r="HR63" i="16"/>
  <c r="HQ63" i="16"/>
  <c r="HP63" i="16"/>
  <c r="HV62" i="16"/>
  <c r="HU62" i="16"/>
  <c r="HT62" i="16"/>
  <c r="HS62" i="16"/>
  <c r="HR62" i="16"/>
  <c r="HQ62" i="16"/>
  <c r="HP62" i="16"/>
  <c r="HV61" i="16"/>
  <c r="HU61" i="16"/>
  <c r="HT61" i="16"/>
  <c r="HS61" i="16"/>
  <c r="HR61" i="16"/>
  <c r="HQ61" i="16"/>
  <c r="HP61" i="16"/>
  <c r="HV60" i="16"/>
  <c r="HU60" i="16"/>
  <c r="HT60" i="16"/>
  <c r="HS60" i="16"/>
  <c r="HR60" i="16"/>
  <c r="HQ60" i="16"/>
  <c r="HP60" i="16"/>
  <c r="HV59" i="16"/>
  <c r="HU59" i="16"/>
  <c r="HT59" i="16"/>
  <c r="HS59" i="16"/>
  <c r="HR59" i="16"/>
  <c r="HQ59" i="16"/>
  <c r="HP59" i="16"/>
  <c r="HV58" i="16"/>
  <c r="HU58" i="16"/>
  <c r="HT58" i="16"/>
  <c r="HS58" i="16"/>
  <c r="HR58" i="16"/>
  <c r="HQ58" i="16"/>
  <c r="HP58" i="16"/>
  <c r="HV57" i="16"/>
  <c r="HU57" i="16"/>
  <c r="HT57" i="16"/>
  <c r="HS57" i="16"/>
  <c r="HR57" i="16"/>
  <c r="HQ57" i="16"/>
  <c r="HP57" i="16"/>
  <c r="HV56" i="16"/>
  <c r="HU56" i="16"/>
  <c r="HT56" i="16"/>
  <c r="HS56" i="16"/>
  <c r="HR56" i="16"/>
  <c r="HQ56" i="16"/>
  <c r="HP56" i="16"/>
  <c r="HV55" i="16"/>
  <c r="HU55" i="16"/>
  <c r="HT55" i="16"/>
  <c r="HS55" i="16"/>
  <c r="HR55" i="16"/>
  <c r="HQ55" i="16"/>
  <c r="HP55" i="16"/>
  <c r="HV54" i="16"/>
  <c r="HU54" i="16"/>
  <c r="HT54" i="16"/>
  <c r="HS54" i="16"/>
  <c r="HR54" i="16"/>
  <c r="HQ54" i="16"/>
  <c r="HP54" i="16"/>
  <c r="HV53" i="16"/>
  <c r="HU53" i="16"/>
  <c r="HT53" i="16"/>
  <c r="HS53" i="16"/>
  <c r="HR53" i="16"/>
  <c r="HQ53" i="16"/>
  <c r="HP53" i="16"/>
  <c r="HV52" i="16"/>
  <c r="HU52" i="16"/>
  <c r="HT52" i="16"/>
  <c r="HS52" i="16"/>
  <c r="HR52" i="16"/>
  <c r="HQ52" i="16"/>
  <c r="HP52" i="16"/>
  <c r="HV51" i="16"/>
  <c r="HU51" i="16"/>
  <c r="HT51" i="16"/>
  <c r="HS51" i="16"/>
  <c r="HR51" i="16"/>
  <c r="HQ51" i="16"/>
  <c r="HP51" i="16"/>
  <c r="HV50" i="16"/>
  <c r="HU50" i="16"/>
  <c r="HT50" i="16"/>
  <c r="HS50" i="16"/>
  <c r="HR50" i="16"/>
  <c r="HQ50" i="16"/>
  <c r="HP50" i="16"/>
  <c r="HV49" i="16"/>
  <c r="HU49" i="16"/>
  <c r="HT49" i="16"/>
  <c r="HS49" i="16"/>
  <c r="HR49" i="16"/>
  <c r="HQ49" i="16"/>
  <c r="HP49" i="16"/>
  <c r="HV48" i="16"/>
  <c r="HU48" i="16"/>
  <c r="HT48" i="16"/>
  <c r="HS48" i="16"/>
  <c r="HR48" i="16"/>
  <c r="HQ48" i="16"/>
  <c r="HP48" i="16"/>
  <c r="HV47" i="16"/>
  <c r="HU47" i="16"/>
  <c r="HT47" i="16"/>
  <c r="HS47" i="16"/>
  <c r="HR47" i="16"/>
  <c r="HQ47" i="16"/>
  <c r="HP47" i="16"/>
  <c r="HV46" i="16"/>
  <c r="HU46" i="16"/>
  <c r="HT46" i="16"/>
  <c r="HS46" i="16"/>
  <c r="HR46" i="16"/>
  <c r="HQ46" i="16"/>
  <c r="HP46" i="16"/>
  <c r="HV45" i="16"/>
  <c r="HU45" i="16"/>
  <c r="HT45" i="16"/>
  <c r="HS45" i="16"/>
  <c r="HR45" i="16"/>
  <c r="HQ45" i="16"/>
  <c r="HP45" i="16"/>
  <c r="HV44" i="16"/>
  <c r="HU44" i="16"/>
  <c r="HT44" i="16"/>
  <c r="HS44" i="16"/>
  <c r="HR44" i="16"/>
  <c r="HQ44" i="16"/>
  <c r="HP44" i="16"/>
  <c r="HV43" i="16"/>
  <c r="HU43" i="16"/>
  <c r="HT43" i="16"/>
  <c r="HS43" i="16"/>
  <c r="HR43" i="16"/>
  <c r="HQ43" i="16"/>
  <c r="HP43" i="16"/>
  <c r="HV42" i="16"/>
  <c r="HU42" i="16"/>
  <c r="HT42" i="16"/>
  <c r="HS42" i="16"/>
  <c r="HR42" i="16"/>
  <c r="HQ42" i="16"/>
  <c r="HP42" i="16"/>
  <c r="HV41" i="16"/>
  <c r="HU41" i="16"/>
  <c r="HT41" i="16"/>
  <c r="HS41" i="16"/>
  <c r="HR41" i="16"/>
  <c r="HQ41" i="16"/>
  <c r="HP41" i="16"/>
  <c r="HV40" i="16"/>
  <c r="HU40" i="16"/>
  <c r="HT40" i="16"/>
  <c r="HS40" i="16"/>
  <c r="HR40" i="16"/>
  <c r="HQ40" i="16"/>
  <c r="HP40" i="16"/>
  <c r="HV39" i="16"/>
  <c r="HU39" i="16"/>
  <c r="HT39" i="16"/>
  <c r="HS39" i="16"/>
  <c r="HR39" i="16"/>
  <c r="HQ39" i="16"/>
  <c r="HP39" i="16"/>
  <c r="HV38" i="16"/>
  <c r="HU38" i="16"/>
  <c r="HT38" i="16"/>
  <c r="HS38" i="16"/>
  <c r="HR38" i="16"/>
  <c r="HQ38" i="16"/>
  <c r="HP38" i="16"/>
  <c r="HV37" i="16"/>
  <c r="HU37" i="16"/>
  <c r="HT37" i="16"/>
  <c r="HS37" i="16"/>
  <c r="HR37" i="16"/>
  <c r="HQ37" i="16"/>
  <c r="HP37" i="16"/>
  <c r="HV36" i="16"/>
  <c r="HU36" i="16"/>
  <c r="HT36" i="16"/>
  <c r="HS36" i="16"/>
  <c r="HR36" i="16"/>
  <c r="HQ36" i="16"/>
  <c r="HP36" i="16"/>
  <c r="HV35" i="16"/>
  <c r="HU35" i="16"/>
  <c r="HT35" i="16"/>
  <c r="HS35" i="16"/>
  <c r="HR35" i="16"/>
  <c r="HQ35" i="16"/>
  <c r="HP35" i="16"/>
  <c r="HV34" i="16"/>
  <c r="HU34" i="16"/>
  <c r="HT34" i="16"/>
  <c r="HS34" i="16"/>
  <c r="HR34" i="16"/>
  <c r="HQ34" i="16"/>
  <c r="HP34" i="16"/>
  <c r="HV33" i="16"/>
  <c r="HU33" i="16"/>
  <c r="HT33" i="16"/>
  <c r="HS33" i="16"/>
  <c r="HR33" i="16"/>
  <c r="HQ33" i="16"/>
  <c r="HP33" i="16"/>
  <c r="HV32" i="16"/>
  <c r="HU32" i="16"/>
  <c r="HT32" i="16"/>
  <c r="HS32" i="16"/>
  <c r="HR32" i="16"/>
  <c r="HQ32" i="16"/>
  <c r="HP32" i="16"/>
  <c r="HV31" i="16"/>
  <c r="HU31" i="16"/>
  <c r="HT31" i="16"/>
  <c r="HS31" i="16"/>
  <c r="HR31" i="16"/>
  <c r="HQ31" i="16"/>
  <c r="HP31" i="16"/>
  <c r="HV30" i="16"/>
  <c r="HU30" i="16"/>
  <c r="HT30" i="16"/>
  <c r="HS30" i="16"/>
  <c r="HR30" i="16"/>
  <c r="HQ30" i="16"/>
  <c r="HP30" i="16"/>
  <c r="HV29" i="16"/>
  <c r="HU29" i="16"/>
  <c r="HT29" i="16"/>
  <c r="HS29" i="16"/>
  <c r="HR29" i="16"/>
  <c r="HQ29" i="16"/>
  <c r="HP29" i="16"/>
  <c r="HV28" i="16"/>
  <c r="HU28" i="16"/>
  <c r="HT28" i="16"/>
  <c r="HS28" i="16"/>
  <c r="HR28" i="16"/>
  <c r="HQ28" i="16"/>
  <c r="HP28" i="16"/>
  <c r="HV27" i="16"/>
  <c r="HU27" i="16"/>
  <c r="HT27" i="16"/>
  <c r="HS27" i="16"/>
  <c r="HR27" i="16"/>
  <c r="HQ27" i="16"/>
  <c r="HP27" i="16"/>
  <c r="HV26" i="16"/>
  <c r="HU26" i="16"/>
  <c r="HT26" i="16"/>
  <c r="HS26" i="16"/>
  <c r="HR26" i="16"/>
  <c r="HQ26" i="16"/>
  <c r="HP26" i="16"/>
  <c r="HV25" i="16"/>
  <c r="HU25" i="16"/>
  <c r="HT25" i="16"/>
  <c r="HS25" i="16"/>
  <c r="HR25" i="16"/>
  <c r="HQ25" i="16"/>
  <c r="HP25" i="16"/>
  <c r="HV24" i="16"/>
  <c r="HU24" i="16"/>
  <c r="HT24" i="16"/>
  <c r="HS24" i="16"/>
  <c r="HR24" i="16"/>
  <c r="HQ24" i="16"/>
  <c r="HP24" i="16"/>
  <c r="HV23" i="16"/>
  <c r="HU23" i="16"/>
  <c r="HT23" i="16"/>
  <c r="HS23" i="16"/>
  <c r="HR23" i="16"/>
  <c r="HQ23" i="16"/>
  <c r="HP23" i="16"/>
  <c r="HV22" i="16"/>
  <c r="HU22" i="16"/>
  <c r="HT22" i="16"/>
  <c r="HS22" i="16"/>
  <c r="HR22" i="16"/>
  <c r="HQ22" i="16"/>
  <c r="HP22" i="16"/>
  <c r="HV21" i="16"/>
  <c r="HU21" i="16"/>
  <c r="HT21" i="16"/>
  <c r="HS21" i="16"/>
  <c r="HR21" i="16"/>
  <c r="HQ21" i="16"/>
  <c r="HP21" i="16"/>
  <c r="HV20" i="16"/>
  <c r="HU20" i="16"/>
  <c r="HT20" i="16"/>
  <c r="HS20" i="16"/>
  <c r="HR20" i="16"/>
  <c r="HQ20" i="16"/>
  <c r="HP20" i="16"/>
  <c r="HV19" i="16"/>
  <c r="HU19" i="16"/>
  <c r="HT19" i="16"/>
  <c r="HS19" i="16"/>
  <c r="HR19" i="16"/>
  <c r="HQ19" i="16"/>
  <c r="HP19" i="16"/>
  <c r="HV18" i="16"/>
  <c r="HU18" i="16"/>
  <c r="HT18" i="16"/>
  <c r="HS18" i="16"/>
  <c r="HR18" i="16"/>
  <c r="HQ18" i="16"/>
  <c r="HP18" i="16"/>
  <c r="HV17" i="16"/>
  <c r="HU17" i="16"/>
  <c r="HT17" i="16"/>
  <c r="HS17" i="16"/>
  <c r="HR17" i="16"/>
  <c r="HQ17" i="16"/>
  <c r="HP17" i="16"/>
  <c r="HV16" i="16"/>
  <c r="HU16" i="16"/>
  <c r="HT16" i="16"/>
  <c r="HS16" i="16"/>
  <c r="HR16" i="16"/>
  <c r="HQ16" i="16"/>
  <c r="HP16" i="16"/>
  <c r="HV15" i="16"/>
  <c r="HU15" i="16"/>
  <c r="HT15" i="16"/>
  <c r="HS15" i="16"/>
  <c r="HR15" i="16"/>
  <c r="HQ15" i="16"/>
  <c r="HP15" i="16"/>
  <c r="HV14" i="16"/>
  <c r="HU14" i="16"/>
  <c r="HT14" i="16"/>
  <c r="HS14" i="16"/>
  <c r="HR14" i="16"/>
  <c r="HQ14" i="16"/>
  <c r="HP14" i="16"/>
  <c r="HV13" i="16"/>
  <c r="HU13" i="16"/>
  <c r="HT13" i="16"/>
  <c r="HS13" i="16"/>
  <c r="HR13" i="16"/>
  <c r="HQ13" i="16"/>
  <c r="HP13" i="16"/>
  <c r="HU12" i="16"/>
  <c r="HT12" i="16"/>
  <c r="HS12" i="16"/>
  <c r="HR12" i="16"/>
  <c r="HQ12" i="16"/>
  <c r="HP12" i="16"/>
  <c r="HJ147" i="16"/>
  <c r="HI147" i="16"/>
  <c r="HH147" i="16"/>
  <c r="HG147" i="16"/>
  <c r="HF147" i="16"/>
  <c r="HE147" i="16"/>
  <c r="HD147" i="16"/>
  <c r="HJ146" i="16"/>
  <c r="HI146" i="16"/>
  <c r="HH146" i="16"/>
  <c r="HG146" i="16"/>
  <c r="HF146" i="16"/>
  <c r="HE146" i="16"/>
  <c r="HD146" i="16"/>
  <c r="HJ145" i="16"/>
  <c r="HI145" i="16"/>
  <c r="HH145" i="16"/>
  <c r="HG145" i="16"/>
  <c r="HF145" i="16"/>
  <c r="HE145" i="16"/>
  <c r="HD145" i="16"/>
  <c r="HJ144" i="16"/>
  <c r="HI144" i="16"/>
  <c r="HH144" i="16"/>
  <c r="HG144" i="16"/>
  <c r="HF144" i="16"/>
  <c r="HE144" i="16"/>
  <c r="HD144" i="16"/>
  <c r="HJ143" i="16"/>
  <c r="HI143" i="16"/>
  <c r="HH143" i="16"/>
  <c r="HG143" i="16"/>
  <c r="HF143" i="16"/>
  <c r="HE143" i="16"/>
  <c r="HD143" i="16"/>
  <c r="HJ142" i="16"/>
  <c r="HI142" i="16"/>
  <c r="HH142" i="16"/>
  <c r="HG142" i="16"/>
  <c r="HF142" i="16"/>
  <c r="HE142" i="16"/>
  <c r="HD142" i="16"/>
  <c r="HJ141" i="16"/>
  <c r="HI141" i="16"/>
  <c r="HH141" i="16"/>
  <c r="HG141" i="16"/>
  <c r="HF141" i="16"/>
  <c r="HE141" i="16"/>
  <c r="HD141" i="16"/>
  <c r="HJ140" i="16"/>
  <c r="HI140" i="16"/>
  <c r="HH140" i="16"/>
  <c r="HG140" i="16"/>
  <c r="HF140" i="16"/>
  <c r="HE140" i="16"/>
  <c r="HD140" i="16"/>
  <c r="HJ139" i="16"/>
  <c r="HI139" i="16"/>
  <c r="HH139" i="16"/>
  <c r="HG139" i="16"/>
  <c r="HF139" i="16"/>
  <c r="HE139" i="16"/>
  <c r="HD139" i="16"/>
  <c r="HJ138" i="16"/>
  <c r="HI138" i="16"/>
  <c r="HH138" i="16"/>
  <c r="HG138" i="16"/>
  <c r="HF138" i="16"/>
  <c r="HE138" i="16"/>
  <c r="HD138" i="16"/>
  <c r="HJ137" i="16"/>
  <c r="HI137" i="16"/>
  <c r="HH137" i="16"/>
  <c r="HG137" i="16"/>
  <c r="HF137" i="16"/>
  <c r="HE137" i="16"/>
  <c r="HD137" i="16"/>
  <c r="HJ136" i="16"/>
  <c r="HI136" i="16"/>
  <c r="HH136" i="16"/>
  <c r="HG136" i="16"/>
  <c r="HF136" i="16"/>
  <c r="HE136" i="16"/>
  <c r="HD136" i="16"/>
  <c r="HJ135" i="16"/>
  <c r="HI135" i="16"/>
  <c r="HH135" i="16"/>
  <c r="HG135" i="16"/>
  <c r="HF135" i="16"/>
  <c r="HE135" i="16"/>
  <c r="HD135" i="16"/>
  <c r="HJ134" i="16"/>
  <c r="HI134" i="16"/>
  <c r="HH134" i="16"/>
  <c r="HG134" i="16"/>
  <c r="HF134" i="16"/>
  <c r="HE134" i="16"/>
  <c r="HD134" i="16"/>
  <c r="HJ133" i="16"/>
  <c r="HI133" i="16"/>
  <c r="HH133" i="16"/>
  <c r="HG133" i="16"/>
  <c r="HF133" i="16"/>
  <c r="HE133" i="16"/>
  <c r="HD133" i="16"/>
  <c r="HJ132" i="16"/>
  <c r="HI132" i="16"/>
  <c r="HH132" i="16"/>
  <c r="HG132" i="16"/>
  <c r="HF132" i="16"/>
  <c r="HE132" i="16"/>
  <c r="HD132" i="16"/>
  <c r="HJ131" i="16"/>
  <c r="HI131" i="16"/>
  <c r="HH131" i="16"/>
  <c r="HG131" i="16"/>
  <c r="HF131" i="16"/>
  <c r="HE131" i="16"/>
  <c r="HD131" i="16"/>
  <c r="HJ130" i="16"/>
  <c r="HI130" i="16"/>
  <c r="HH130" i="16"/>
  <c r="HG130" i="16"/>
  <c r="HF130" i="16"/>
  <c r="HE130" i="16"/>
  <c r="HD130" i="16"/>
  <c r="HJ129" i="16"/>
  <c r="HI129" i="16"/>
  <c r="HH129" i="16"/>
  <c r="HG129" i="16"/>
  <c r="HF129" i="16"/>
  <c r="HE129" i="16"/>
  <c r="HD129" i="16"/>
  <c r="HJ128" i="16"/>
  <c r="HI128" i="16"/>
  <c r="HH128" i="16"/>
  <c r="HG128" i="16"/>
  <c r="HF128" i="16"/>
  <c r="HE128" i="16"/>
  <c r="HD128" i="16"/>
  <c r="HJ127" i="16"/>
  <c r="HI127" i="16"/>
  <c r="HH127" i="16"/>
  <c r="HG127" i="16"/>
  <c r="HF127" i="16"/>
  <c r="HE127" i="16"/>
  <c r="HD127" i="16"/>
  <c r="HJ126" i="16"/>
  <c r="HI126" i="16"/>
  <c r="HH126" i="16"/>
  <c r="HG126" i="16"/>
  <c r="HF126" i="16"/>
  <c r="HE126" i="16"/>
  <c r="HD126" i="16"/>
  <c r="HJ125" i="16"/>
  <c r="HI125" i="16"/>
  <c r="HH125" i="16"/>
  <c r="HG125" i="16"/>
  <c r="HF125" i="16"/>
  <c r="HE125" i="16"/>
  <c r="HD125" i="16"/>
  <c r="HJ124" i="16"/>
  <c r="HI124" i="16"/>
  <c r="HH124" i="16"/>
  <c r="HG124" i="16"/>
  <c r="HF124" i="16"/>
  <c r="HE124" i="16"/>
  <c r="HD124" i="16"/>
  <c r="HJ123" i="16"/>
  <c r="HI123" i="16"/>
  <c r="HH123" i="16"/>
  <c r="HG123" i="16"/>
  <c r="HF123" i="16"/>
  <c r="HE123" i="16"/>
  <c r="HD123" i="16"/>
  <c r="HJ122" i="16"/>
  <c r="HI122" i="16"/>
  <c r="HH122" i="16"/>
  <c r="HG122" i="16"/>
  <c r="HF122" i="16"/>
  <c r="HE122" i="16"/>
  <c r="HD122" i="16"/>
  <c r="HJ121" i="16"/>
  <c r="HI121" i="16"/>
  <c r="HH121" i="16"/>
  <c r="HG121" i="16"/>
  <c r="HF121" i="16"/>
  <c r="HE121" i="16"/>
  <c r="HD121" i="16"/>
  <c r="HJ120" i="16"/>
  <c r="HI120" i="16"/>
  <c r="HH120" i="16"/>
  <c r="HG120" i="16"/>
  <c r="HF120" i="16"/>
  <c r="HE120" i="16"/>
  <c r="HD120" i="16"/>
  <c r="HJ119" i="16"/>
  <c r="HI119" i="16"/>
  <c r="HH119" i="16"/>
  <c r="HG119" i="16"/>
  <c r="HF119" i="16"/>
  <c r="HE119" i="16"/>
  <c r="HD119" i="16"/>
  <c r="HJ118" i="16"/>
  <c r="HI118" i="16"/>
  <c r="HH118" i="16"/>
  <c r="HG118" i="16"/>
  <c r="HF118" i="16"/>
  <c r="HE118" i="16"/>
  <c r="HD118" i="16"/>
  <c r="HJ117" i="16"/>
  <c r="HI117" i="16"/>
  <c r="HH117" i="16"/>
  <c r="HG117" i="16"/>
  <c r="HF117" i="16"/>
  <c r="HE117" i="16"/>
  <c r="HD117" i="16"/>
  <c r="HJ116" i="16"/>
  <c r="HI116" i="16"/>
  <c r="HH116" i="16"/>
  <c r="HG116" i="16"/>
  <c r="HF116" i="16"/>
  <c r="HE116" i="16"/>
  <c r="HD116" i="16"/>
  <c r="HJ115" i="16"/>
  <c r="HI115" i="16"/>
  <c r="HH115" i="16"/>
  <c r="HG115" i="16"/>
  <c r="HF115" i="16"/>
  <c r="HE115" i="16"/>
  <c r="HD115" i="16"/>
  <c r="HJ114" i="16"/>
  <c r="HI114" i="16"/>
  <c r="HH114" i="16"/>
  <c r="HG114" i="16"/>
  <c r="HF114" i="16"/>
  <c r="HE114" i="16"/>
  <c r="HD114" i="16"/>
  <c r="HJ113" i="16"/>
  <c r="HI113" i="16"/>
  <c r="HH113" i="16"/>
  <c r="HG113" i="16"/>
  <c r="HF113" i="16"/>
  <c r="HE113" i="16"/>
  <c r="HD113" i="16"/>
  <c r="HJ112" i="16"/>
  <c r="HI112" i="16"/>
  <c r="HH112" i="16"/>
  <c r="HG112" i="16"/>
  <c r="HF112" i="16"/>
  <c r="HE112" i="16"/>
  <c r="HD112" i="16"/>
  <c r="HJ111" i="16"/>
  <c r="HI111" i="16"/>
  <c r="HH111" i="16"/>
  <c r="HG111" i="16"/>
  <c r="HF111" i="16"/>
  <c r="HE111" i="16"/>
  <c r="HD111" i="16"/>
  <c r="HJ110" i="16"/>
  <c r="HI110" i="16"/>
  <c r="HH110" i="16"/>
  <c r="HG110" i="16"/>
  <c r="HF110" i="16"/>
  <c r="HE110" i="16"/>
  <c r="HD110" i="16"/>
  <c r="HJ109" i="16"/>
  <c r="HI109" i="16"/>
  <c r="HH109" i="16"/>
  <c r="HG109" i="16"/>
  <c r="HF109" i="16"/>
  <c r="HE109" i="16"/>
  <c r="HD109" i="16"/>
  <c r="HJ108" i="16"/>
  <c r="HI108" i="16"/>
  <c r="HH108" i="16"/>
  <c r="HG108" i="16"/>
  <c r="HF108" i="16"/>
  <c r="HE108" i="16"/>
  <c r="HD108" i="16"/>
  <c r="HJ107" i="16"/>
  <c r="HI107" i="16"/>
  <c r="HH107" i="16"/>
  <c r="HG107" i="16"/>
  <c r="HF107" i="16"/>
  <c r="HE107" i="16"/>
  <c r="HD107" i="16"/>
  <c r="HJ106" i="16"/>
  <c r="HI106" i="16"/>
  <c r="HH106" i="16"/>
  <c r="HG106" i="16"/>
  <c r="HF106" i="16"/>
  <c r="HE106" i="16"/>
  <c r="HD106" i="16"/>
  <c r="HJ105" i="16"/>
  <c r="HI105" i="16"/>
  <c r="HH105" i="16"/>
  <c r="HG105" i="16"/>
  <c r="HF105" i="16"/>
  <c r="HE105" i="16"/>
  <c r="HD105" i="16"/>
  <c r="HJ104" i="16"/>
  <c r="HI104" i="16"/>
  <c r="HH104" i="16"/>
  <c r="HG104" i="16"/>
  <c r="HF104" i="16"/>
  <c r="HE104" i="16"/>
  <c r="HD104" i="16"/>
  <c r="HJ103" i="16"/>
  <c r="HI103" i="16"/>
  <c r="HH103" i="16"/>
  <c r="HG103" i="16"/>
  <c r="HF103" i="16"/>
  <c r="HE103" i="16"/>
  <c r="HD103" i="16"/>
  <c r="HJ102" i="16"/>
  <c r="HI102" i="16"/>
  <c r="HH102" i="16"/>
  <c r="HG102" i="16"/>
  <c r="HF102" i="16"/>
  <c r="HE102" i="16"/>
  <c r="HD102" i="16"/>
  <c r="HJ101" i="16"/>
  <c r="HI101" i="16"/>
  <c r="HH101" i="16"/>
  <c r="HG101" i="16"/>
  <c r="HF101" i="16"/>
  <c r="HE101" i="16"/>
  <c r="HD101" i="16"/>
  <c r="HJ100" i="16"/>
  <c r="HI100" i="16"/>
  <c r="HH100" i="16"/>
  <c r="HG100" i="16"/>
  <c r="HF100" i="16"/>
  <c r="HE100" i="16"/>
  <c r="HD100" i="16"/>
  <c r="HJ99" i="16"/>
  <c r="HI99" i="16"/>
  <c r="HH99" i="16"/>
  <c r="HG99" i="16"/>
  <c r="HF99" i="16"/>
  <c r="HE99" i="16"/>
  <c r="HD99" i="16"/>
  <c r="HJ98" i="16"/>
  <c r="HI98" i="16"/>
  <c r="HH98" i="16"/>
  <c r="HG98" i="16"/>
  <c r="HF98" i="16"/>
  <c r="HE98" i="16"/>
  <c r="HD98" i="16"/>
  <c r="HJ97" i="16"/>
  <c r="HI97" i="16"/>
  <c r="HH97" i="16"/>
  <c r="HG97" i="16"/>
  <c r="HF97" i="16"/>
  <c r="HE97" i="16"/>
  <c r="HD97" i="16"/>
  <c r="HJ96" i="16"/>
  <c r="HI96" i="16"/>
  <c r="HH96" i="16"/>
  <c r="HG96" i="16"/>
  <c r="HF96" i="16"/>
  <c r="HE96" i="16"/>
  <c r="HD96" i="16"/>
  <c r="HJ95" i="16"/>
  <c r="HI95" i="16"/>
  <c r="HH95" i="16"/>
  <c r="HG95" i="16"/>
  <c r="HF95" i="16"/>
  <c r="HE95" i="16"/>
  <c r="HD95" i="16"/>
  <c r="HJ94" i="16"/>
  <c r="HI94" i="16"/>
  <c r="HH94" i="16"/>
  <c r="HG94" i="16"/>
  <c r="HF94" i="16"/>
  <c r="HE94" i="16"/>
  <c r="HD94" i="16"/>
  <c r="HJ93" i="16"/>
  <c r="HI93" i="16"/>
  <c r="HH93" i="16"/>
  <c r="HG93" i="16"/>
  <c r="HF93" i="16"/>
  <c r="HE93" i="16"/>
  <c r="HD93" i="16"/>
  <c r="HJ92" i="16"/>
  <c r="HI92" i="16"/>
  <c r="HH92" i="16"/>
  <c r="HG92" i="16"/>
  <c r="HF92" i="16"/>
  <c r="HE92" i="16"/>
  <c r="HD92" i="16"/>
  <c r="HJ91" i="16"/>
  <c r="HI91" i="16"/>
  <c r="HH91" i="16"/>
  <c r="HG91" i="16"/>
  <c r="HF91" i="16"/>
  <c r="HE91" i="16"/>
  <c r="HD91" i="16"/>
  <c r="HJ90" i="16"/>
  <c r="HI90" i="16"/>
  <c r="HH90" i="16"/>
  <c r="HG90" i="16"/>
  <c r="HF90" i="16"/>
  <c r="HE90" i="16"/>
  <c r="HD90" i="16"/>
  <c r="HJ89" i="16"/>
  <c r="HI89" i="16"/>
  <c r="HH89" i="16"/>
  <c r="HG89" i="16"/>
  <c r="HF89" i="16"/>
  <c r="HE89" i="16"/>
  <c r="HD89" i="16"/>
  <c r="HJ88" i="16"/>
  <c r="HI88" i="16"/>
  <c r="HH88" i="16"/>
  <c r="HG88" i="16"/>
  <c r="HF88" i="16"/>
  <c r="HE88" i="16"/>
  <c r="HD88" i="16"/>
  <c r="HJ87" i="16"/>
  <c r="HI87" i="16"/>
  <c r="HH87" i="16"/>
  <c r="HG87" i="16"/>
  <c r="HF87" i="16"/>
  <c r="HE87" i="16"/>
  <c r="HD87" i="16"/>
  <c r="HJ86" i="16"/>
  <c r="HI86" i="16"/>
  <c r="HH86" i="16"/>
  <c r="HG86" i="16"/>
  <c r="HF86" i="16"/>
  <c r="HE86" i="16"/>
  <c r="HD86" i="16"/>
  <c r="HJ85" i="16"/>
  <c r="HI85" i="16"/>
  <c r="HH85" i="16"/>
  <c r="HG85" i="16"/>
  <c r="HF85" i="16"/>
  <c r="HE85" i="16"/>
  <c r="HD85" i="16"/>
  <c r="HJ84" i="16"/>
  <c r="HI84" i="16"/>
  <c r="HH84" i="16"/>
  <c r="HG84" i="16"/>
  <c r="HF84" i="16"/>
  <c r="HE84" i="16"/>
  <c r="HD84" i="16"/>
  <c r="HJ83" i="16"/>
  <c r="HI83" i="16"/>
  <c r="HH83" i="16"/>
  <c r="HG83" i="16"/>
  <c r="HF83" i="16"/>
  <c r="HE83" i="16"/>
  <c r="HD83" i="16"/>
  <c r="HJ82" i="16"/>
  <c r="HI82" i="16"/>
  <c r="HH82" i="16"/>
  <c r="HG82" i="16"/>
  <c r="HF82" i="16"/>
  <c r="HE82" i="16"/>
  <c r="HD82" i="16"/>
  <c r="HJ81" i="16"/>
  <c r="HI81" i="16"/>
  <c r="HH81" i="16"/>
  <c r="HG81" i="16"/>
  <c r="HF81" i="16"/>
  <c r="HE81" i="16"/>
  <c r="HD81" i="16"/>
  <c r="HJ80" i="16"/>
  <c r="HI80" i="16"/>
  <c r="HH80" i="16"/>
  <c r="HG80" i="16"/>
  <c r="HF80" i="16"/>
  <c r="HE80" i="16"/>
  <c r="HD80" i="16"/>
  <c r="HJ79" i="16"/>
  <c r="HI79" i="16"/>
  <c r="HH79" i="16"/>
  <c r="HG79" i="16"/>
  <c r="HF79" i="16"/>
  <c r="HE79" i="16"/>
  <c r="HD79" i="16"/>
  <c r="HJ78" i="16"/>
  <c r="HI78" i="16"/>
  <c r="HH78" i="16"/>
  <c r="HG78" i="16"/>
  <c r="HF78" i="16"/>
  <c r="HE78" i="16"/>
  <c r="HD78" i="16"/>
  <c r="HJ77" i="16"/>
  <c r="HI77" i="16"/>
  <c r="HH77" i="16"/>
  <c r="HG77" i="16"/>
  <c r="HF77" i="16"/>
  <c r="HE77" i="16"/>
  <c r="HD77" i="16"/>
  <c r="HJ76" i="16"/>
  <c r="HI76" i="16"/>
  <c r="HH76" i="16"/>
  <c r="HG76" i="16"/>
  <c r="HF76" i="16"/>
  <c r="HE76" i="16"/>
  <c r="HD76" i="16"/>
  <c r="HJ75" i="16"/>
  <c r="HI75" i="16"/>
  <c r="HH75" i="16"/>
  <c r="HG75" i="16"/>
  <c r="HF75" i="16"/>
  <c r="HE75" i="16"/>
  <c r="HD75" i="16"/>
  <c r="HJ74" i="16"/>
  <c r="HI74" i="16"/>
  <c r="HH74" i="16"/>
  <c r="HG74" i="16"/>
  <c r="HF74" i="16"/>
  <c r="HE74" i="16"/>
  <c r="HD74" i="16"/>
  <c r="HJ73" i="16"/>
  <c r="HI73" i="16"/>
  <c r="HH73" i="16"/>
  <c r="HG73" i="16"/>
  <c r="HF73" i="16"/>
  <c r="HE73" i="16"/>
  <c r="HD73" i="16"/>
  <c r="HJ72" i="16"/>
  <c r="HI72" i="16"/>
  <c r="HH72" i="16"/>
  <c r="HG72" i="16"/>
  <c r="HF72" i="16"/>
  <c r="HE72" i="16"/>
  <c r="HD72" i="16"/>
  <c r="HJ71" i="16"/>
  <c r="HI71" i="16"/>
  <c r="HH71" i="16"/>
  <c r="HG71" i="16"/>
  <c r="HF71" i="16"/>
  <c r="HE71" i="16"/>
  <c r="HD71" i="16"/>
  <c r="HJ70" i="16"/>
  <c r="HI70" i="16"/>
  <c r="HH70" i="16"/>
  <c r="HG70" i="16"/>
  <c r="HF70" i="16"/>
  <c r="HE70" i="16"/>
  <c r="HD70" i="16"/>
  <c r="HJ69" i="16"/>
  <c r="HI69" i="16"/>
  <c r="HH69" i="16"/>
  <c r="HG69" i="16"/>
  <c r="HF69" i="16"/>
  <c r="HE69" i="16"/>
  <c r="HD69" i="16"/>
  <c r="HJ68" i="16"/>
  <c r="HI68" i="16"/>
  <c r="HH68" i="16"/>
  <c r="HG68" i="16"/>
  <c r="HF68" i="16"/>
  <c r="HE68" i="16"/>
  <c r="HD68" i="16"/>
  <c r="HJ67" i="16"/>
  <c r="HI67" i="16"/>
  <c r="HH67" i="16"/>
  <c r="HG67" i="16"/>
  <c r="HF67" i="16"/>
  <c r="HE67" i="16"/>
  <c r="HD67" i="16"/>
  <c r="HJ66" i="16"/>
  <c r="HI66" i="16"/>
  <c r="HH66" i="16"/>
  <c r="HG66" i="16"/>
  <c r="HF66" i="16"/>
  <c r="HE66" i="16"/>
  <c r="HD66" i="16"/>
  <c r="HJ65" i="16"/>
  <c r="HI65" i="16"/>
  <c r="HH65" i="16"/>
  <c r="HG65" i="16"/>
  <c r="HF65" i="16"/>
  <c r="HE65" i="16"/>
  <c r="HD65" i="16"/>
  <c r="HJ64" i="16"/>
  <c r="HI64" i="16"/>
  <c r="HH64" i="16"/>
  <c r="HG64" i="16"/>
  <c r="HF64" i="16"/>
  <c r="HE64" i="16"/>
  <c r="HD64" i="16"/>
  <c r="HJ63" i="16"/>
  <c r="HI63" i="16"/>
  <c r="HH63" i="16"/>
  <c r="HG63" i="16"/>
  <c r="HF63" i="16"/>
  <c r="HE63" i="16"/>
  <c r="HD63" i="16"/>
  <c r="HJ62" i="16"/>
  <c r="HI62" i="16"/>
  <c r="HH62" i="16"/>
  <c r="HG62" i="16"/>
  <c r="HF62" i="16"/>
  <c r="HE62" i="16"/>
  <c r="HD62" i="16"/>
  <c r="HJ61" i="16"/>
  <c r="HI61" i="16"/>
  <c r="HH61" i="16"/>
  <c r="HG61" i="16"/>
  <c r="HF61" i="16"/>
  <c r="HE61" i="16"/>
  <c r="HD61" i="16"/>
  <c r="HJ60" i="16"/>
  <c r="HI60" i="16"/>
  <c r="HH60" i="16"/>
  <c r="HG60" i="16"/>
  <c r="HF60" i="16"/>
  <c r="HE60" i="16"/>
  <c r="HD60" i="16"/>
  <c r="HJ59" i="16"/>
  <c r="HI59" i="16"/>
  <c r="HH59" i="16"/>
  <c r="HG59" i="16"/>
  <c r="HF59" i="16"/>
  <c r="HE59" i="16"/>
  <c r="HD59" i="16"/>
  <c r="HJ58" i="16"/>
  <c r="HI58" i="16"/>
  <c r="HH58" i="16"/>
  <c r="HG58" i="16"/>
  <c r="HF58" i="16"/>
  <c r="HE58" i="16"/>
  <c r="HD58" i="16"/>
  <c r="HJ57" i="16"/>
  <c r="HI57" i="16"/>
  <c r="HH57" i="16"/>
  <c r="HG57" i="16"/>
  <c r="HF57" i="16"/>
  <c r="HE57" i="16"/>
  <c r="HD57" i="16"/>
  <c r="HJ56" i="16"/>
  <c r="HI56" i="16"/>
  <c r="HH56" i="16"/>
  <c r="HG56" i="16"/>
  <c r="HF56" i="16"/>
  <c r="HE56" i="16"/>
  <c r="HD56" i="16"/>
  <c r="HJ55" i="16"/>
  <c r="HI55" i="16"/>
  <c r="HH55" i="16"/>
  <c r="HG55" i="16"/>
  <c r="HF55" i="16"/>
  <c r="HE55" i="16"/>
  <c r="HD55" i="16"/>
  <c r="HJ54" i="16"/>
  <c r="HI54" i="16"/>
  <c r="HH54" i="16"/>
  <c r="HG54" i="16"/>
  <c r="HF54" i="16"/>
  <c r="HE54" i="16"/>
  <c r="HD54" i="16"/>
  <c r="HJ53" i="16"/>
  <c r="HI53" i="16"/>
  <c r="HH53" i="16"/>
  <c r="HG53" i="16"/>
  <c r="HF53" i="16"/>
  <c r="HE53" i="16"/>
  <c r="HD53" i="16"/>
  <c r="HJ52" i="16"/>
  <c r="HI52" i="16"/>
  <c r="HH52" i="16"/>
  <c r="HG52" i="16"/>
  <c r="HF52" i="16"/>
  <c r="HE52" i="16"/>
  <c r="HD52" i="16"/>
  <c r="HJ51" i="16"/>
  <c r="HI51" i="16"/>
  <c r="HH51" i="16"/>
  <c r="HG51" i="16"/>
  <c r="HF51" i="16"/>
  <c r="HE51" i="16"/>
  <c r="HD51" i="16"/>
  <c r="HJ50" i="16"/>
  <c r="HI50" i="16"/>
  <c r="HH50" i="16"/>
  <c r="HG50" i="16"/>
  <c r="HF50" i="16"/>
  <c r="HE50" i="16"/>
  <c r="HD50" i="16"/>
  <c r="HJ49" i="16"/>
  <c r="HI49" i="16"/>
  <c r="HH49" i="16"/>
  <c r="HG49" i="16"/>
  <c r="HF49" i="16"/>
  <c r="HE49" i="16"/>
  <c r="HD49" i="16"/>
  <c r="HJ48" i="16"/>
  <c r="HI48" i="16"/>
  <c r="HH48" i="16"/>
  <c r="HG48" i="16"/>
  <c r="HF48" i="16"/>
  <c r="HE48" i="16"/>
  <c r="HD48" i="16"/>
  <c r="HJ47" i="16"/>
  <c r="HI47" i="16"/>
  <c r="HH47" i="16"/>
  <c r="HG47" i="16"/>
  <c r="HF47" i="16"/>
  <c r="HE47" i="16"/>
  <c r="HD47" i="16"/>
  <c r="HJ46" i="16"/>
  <c r="HI46" i="16"/>
  <c r="HH46" i="16"/>
  <c r="HG46" i="16"/>
  <c r="HF46" i="16"/>
  <c r="HE46" i="16"/>
  <c r="HD46" i="16"/>
  <c r="HJ45" i="16"/>
  <c r="HI45" i="16"/>
  <c r="HH45" i="16"/>
  <c r="HG45" i="16"/>
  <c r="HF45" i="16"/>
  <c r="HE45" i="16"/>
  <c r="HD45" i="16"/>
  <c r="HJ44" i="16"/>
  <c r="HI44" i="16"/>
  <c r="HH44" i="16"/>
  <c r="HG44" i="16"/>
  <c r="HF44" i="16"/>
  <c r="HE44" i="16"/>
  <c r="HD44" i="16"/>
  <c r="HJ43" i="16"/>
  <c r="HI43" i="16"/>
  <c r="HH43" i="16"/>
  <c r="HG43" i="16"/>
  <c r="HF43" i="16"/>
  <c r="HE43" i="16"/>
  <c r="HD43" i="16"/>
  <c r="HJ42" i="16"/>
  <c r="HI42" i="16"/>
  <c r="HH42" i="16"/>
  <c r="HG42" i="16"/>
  <c r="HF42" i="16"/>
  <c r="HE42" i="16"/>
  <c r="HD42" i="16"/>
  <c r="HJ41" i="16"/>
  <c r="HI41" i="16"/>
  <c r="HH41" i="16"/>
  <c r="HG41" i="16"/>
  <c r="HF41" i="16"/>
  <c r="HE41" i="16"/>
  <c r="HD41" i="16"/>
  <c r="HJ40" i="16"/>
  <c r="HI40" i="16"/>
  <c r="HH40" i="16"/>
  <c r="HG40" i="16"/>
  <c r="HF40" i="16"/>
  <c r="HE40" i="16"/>
  <c r="HD40" i="16"/>
  <c r="HJ39" i="16"/>
  <c r="HI39" i="16"/>
  <c r="HH39" i="16"/>
  <c r="HG39" i="16"/>
  <c r="HF39" i="16"/>
  <c r="HE39" i="16"/>
  <c r="HD39" i="16"/>
  <c r="HJ38" i="16"/>
  <c r="HI38" i="16"/>
  <c r="HH38" i="16"/>
  <c r="HG38" i="16"/>
  <c r="HF38" i="16"/>
  <c r="HE38" i="16"/>
  <c r="HD38" i="16"/>
  <c r="HJ37" i="16"/>
  <c r="HI37" i="16"/>
  <c r="HH37" i="16"/>
  <c r="HG37" i="16"/>
  <c r="HF37" i="16"/>
  <c r="HE37" i="16"/>
  <c r="HD37" i="16"/>
  <c r="HJ36" i="16"/>
  <c r="HI36" i="16"/>
  <c r="HH36" i="16"/>
  <c r="HG36" i="16"/>
  <c r="HF36" i="16"/>
  <c r="HE36" i="16"/>
  <c r="HD36" i="16"/>
  <c r="HJ35" i="16"/>
  <c r="HI35" i="16"/>
  <c r="HH35" i="16"/>
  <c r="HG35" i="16"/>
  <c r="HF35" i="16"/>
  <c r="HE35" i="16"/>
  <c r="HD35" i="16"/>
  <c r="HJ34" i="16"/>
  <c r="HI34" i="16"/>
  <c r="HH34" i="16"/>
  <c r="HG34" i="16"/>
  <c r="HF34" i="16"/>
  <c r="HE34" i="16"/>
  <c r="HD34" i="16"/>
  <c r="HJ33" i="16"/>
  <c r="HI33" i="16"/>
  <c r="HH33" i="16"/>
  <c r="HG33" i="16"/>
  <c r="HF33" i="16"/>
  <c r="HE33" i="16"/>
  <c r="HD33" i="16"/>
  <c r="HJ32" i="16"/>
  <c r="HI32" i="16"/>
  <c r="HH32" i="16"/>
  <c r="HG32" i="16"/>
  <c r="HF32" i="16"/>
  <c r="HE32" i="16"/>
  <c r="HD32" i="16"/>
  <c r="HJ31" i="16"/>
  <c r="HI31" i="16"/>
  <c r="HH31" i="16"/>
  <c r="HG31" i="16"/>
  <c r="HF31" i="16"/>
  <c r="HE31" i="16"/>
  <c r="HD31" i="16"/>
  <c r="HJ30" i="16"/>
  <c r="HI30" i="16"/>
  <c r="HH30" i="16"/>
  <c r="HG30" i="16"/>
  <c r="HF30" i="16"/>
  <c r="HE30" i="16"/>
  <c r="HD30" i="16"/>
  <c r="HJ29" i="16"/>
  <c r="HI29" i="16"/>
  <c r="HH29" i="16"/>
  <c r="HG29" i="16"/>
  <c r="HF29" i="16"/>
  <c r="HE29" i="16"/>
  <c r="HD29" i="16"/>
  <c r="HJ28" i="16"/>
  <c r="HI28" i="16"/>
  <c r="HH28" i="16"/>
  <c r="HG28" i="16"/>
  <c r="HF28" i="16"/>
  <c r="HE28" i="16"/>
  <c r="HD28" i="16"/>
  <c r="HJ27" i="16"/>
  <c r="HI27" i="16"/>
  <c r="HH27" i="16"/>
  <c r="HG27" i="16"/>
  <c r="HF27" i="16"/>
  <c r="HE27" i="16"/>
  <c r="HD27" i="16"/>
  <c r="HJ26" i="16"/>
  <c r="HI26" i="16"/>
  <c r="HH26" i="16"/>
  <c r="HG26" i="16"/>
  <c r="HF26" i="16"/>
  <c r="HE26" i="16"/>
  <c r="HD26" i="16"/>
  <c r="HJ25" i="16"/>
  <c r="HI25" i="16"/>
  <c r="HH25" i="16"/>
  <c r="HG25" i="16"/>
  <c r="HF25" i="16"/>
  <c r="HE25" i="16"/>
  <c r="HD25" i="16"/>
  <c r="HJ24" i="16"/>
  <c r="HI24" i="16"/>
  <c r="HH24" i="16"/>
  <c r="HG24" i="16"/>
  <c r="HF24" i="16"/>
  <c r="HE24" i="16"/>
  <c r="HD24" i="16"/>
  <c r="HJ23" i="16"/>
  <c r="HI23" i="16"/>
  <c r="HH23" i="16"/>
  <c r="HG23" i="16"/>
  <c r="HF23" i="16"/>
  <c r="HE23" i="16"/>
  <c r="HD23" i="16"/>
  <c r="HJ22" i="16"/>
  <c r="HI22" i="16"/>
  <c r="HH22" i="16"/>
  <c r="HG22" i="16"/>
  <c r="HF22" i="16"/>
  <c r="HE22" i="16"/>
  <c r="HD22" i="16"/>
  <c r="HJ21" i="16"/>
  <c r="HI21" i="16"/>
  <c r="HH21" i="16"/>
  <c r="HG21" i="16"/>
  <c r="HF21" i="16"/>
  <c r="HE21" i="16"/>
  <c r="HD21" i="16"/>
  <c r="HJ20" i="16"/>
  <c r="HI20" i="16"/>
  <c r="HH20" i="16"/>
  <c r="HG20" i="16"/>
  <c r="HF20" i="16"/>
  <c r="HE20" i="16"/>
  <c r="HD20" i="16"/>
  <c r="HJ19" i="16"/>
  <c r="HI19" i="16"/>
  <c r="HH19" i="16"/>
  <c r="HG19" i="16"/>
  <c r="HF19" i="16"/>
  <c r="HE19" i="16"/>
  <c r="HD19" i="16"/>
  <c r="HJ18" i="16"/>
  <c r="HI18" i="16"/>
  <c r="HH18" i="16"/>
  <c r="HG18" i="16"/>
  <c r="HF18" i="16"/>
  <c r="HE18" i="16"/>
  <c r="HD18" i="16"/>
  <c r="HJ17" i="16"/>
  <c r="HI17" i="16"/>
  <c r="HH17" i="16"/>
  <c r="HG17" i="16"/>
  <c r="HF17" i="16"/>
  <c r="HE17" i="16"/>
  <c r="HD17" i="16"/>
  <c r="HJ16" i="16"/>
  <c r="HI16" i="16"/>
  <c r="HH16" i="16"/>
  <c r="HG16" i="16"/>
  <c r="HF16" i="16"/>
  <c r="HE16" i="16"/>
  <c r="HD16" i="16"/>
  <c r="HJ15" i="16"/>
  <c r="HI15" i="16"/>
  <c r="HH15" i="16"/>
  <c r="HG15" i="16"/>
  <c r="HF15" i="16"/>
  <c r="HE15" i="16"/>
  <c r="HD15" i="16"/>
  <c r="HJ14" i="16"/>
  <c r="HI14" i="16"/>
  <c r="HH14" i="16"/>
  <c r="HG14" i="16"/>
  <c r="HF14" i="16"/>
  <c r="HE14" i="16"/>
  <c r="HD14" i="16"/>
  <c r="HJ13" i="16"/>
  <c r="HI13" i="16"/>
  <c r="HH13" i="16"/>
  <c r="HG13" i="16"/>
  <c r="HF13" i="16"/>
  <c r="HE13" i="16"/>
  <c r="HD13" i="16"/>
  <c r="HJ12" i="16"/>
  <c r="HI12" i="16"/>
  <c r="HH12" i="16"/>
  <c r="HG12" i="16"/>
  <c r="HF12" i="16"/>
  <c r="HE12" i="16"/>
  <c r="GY147" i="16"/>
  <c r="GX147" i="16"/>
  <c r="GY146" i="16"/>
  <c r="GX146" i="16"/>
  <c r="GY145" i="16"/>
  <c r="GX145" i="16"/>
  <c r="GY144" i="16"/>
  <c r="GX144" i="16"/>
  <c r="GY143" i="16"/>
  <c r="GX143" i="16"/>
  <c r="GY142" i="16"/>
  <c r="GX142" i="16"/>
  <c r="GY141" i="16"/>
  <c r="GX141" i="16"/>
  <c r="GY140" i="16"/>
  <c r="GX140" i="16"/>
  <c r="GY139" i="16"/>
  <c r="GX139" i="16"/>
  <c r="GY138" i="16"/>
  <c r="GX138" i="16"/>
  <c r="GY137" i="16"/>
  <c r="GX137" i="16"/>
  <c r="GY136" i="16"/>
  <c r="GX136" i="16"/>
  <c r="GY135" i="16"/>
  <c r="GX135" i="16"/>
  <c r="GY134" i="16"/>
  <c r="GX134" i="16"/>
  <c r="GY133" i="16"/>
  <c r="GX133" i="16"/>
  <c r="GY132" i="16"/>
  <c r="GX132" i="16"/>
  <c r="GY131" i="16"/>
  <c r="GX131" i="16"/>
  <c r="GY130" i="16"/>
  <c r="GX130" i="16"/>
  <c r="GY129" i="16"/>
  <c r="GX129" i="16"/>
  <c r="GY128" i="16"/>
  <c r="GX128" i="16"/>
  <c r="GY127" i="16"/>
  <c r="GX127" i="16"/>
  <c r="GY126" i="16"/>
  <c r="GX126" i="16"/>
  <c r="GY125" i="16"/>
  <c r="GX125" i="16"/>
  <c r="GY124" i="16"/>
  <c r="GX124" i="16"/>
  <c r="GY123" i="16"/>
  <c r="GX123" i="16"/>
  <c r="GY122" i="16"/>
  <c r="GX122" i="16"/>
  <c r="GY121" i="16"/>
  <c r="GX121" i="16"/>
  <c r="GY120" i="16"/>
  <c r="GX120" i="16"/>
  <c r="GY119" i="16"/>
  <c r="GX119" i="16"/>
  <c r="GY118" i="16"/>
  <c r="GX118" i="16"/>
  <c r="GY117" i="16"/>
  <c r="GX117" i="16"/>
  <c r="GY116" i="16"/>
  <c r="GX116" i="16"/>
  <c r="GY115" i="16"/>
  <c r="GX115" i="16"/>
  <c r="GY114" i="16"/>
  <c r="GX114" i="16"/>
  <c r="GY113" i="16"/>
  <c r="GX113" i="16"/>
  <c r="GY112" i="16"/>
  <c r="GX112" i="16"/>
  <c r="GY111" i="16"/>
  <c r="GX111" i="16"/>
  <c r="GY110" i="16"/>
  <c r="GX110" i="16"/>
  <c r="GY109" i="16"/>
  <c r="GX109" i="16"/>
  <c r="GY108" i="16"/>
  <c r="GX108" i="16"/>
  <c r="GY107" i="16"/>
  <c r="GX107" i="16"/>
  <c r="GY106" i="16"/>
  <c r="GX106" i="16"/>
  <c r="GY105" i="16"/>
  <c r="GX105" i="16"/>
  <c r="GY104" i="16"/>
  <c r="GX104" i="16"/>
  <c r="GY103" i="16"/>
  <c r="GX103" i="16"/>
  <c r="GY102" i="16"/>
  <c r="GX102" i="16"/>
  <c r="GY101" i="16"/>
  <c r="GX101" i="16"/>
  <c r="GY100" i="16"/>
  <c r="GX100" i="16"/>
  <c r="GY99" i="16"/>
  <c r="GX99" i="16"/>
  <c r="GY98" i="16"/>
  <c r="GX98" i="16"/>
  <c r="GY97" i="16"/>
  <c r="GX97" i="16"/>
  <c r="GY96" i="16"/>
  <c r="GX96" i="16"/>
  <c r="GY95" i="16"/>
  <c r="GX95" i="16"/>
  <c r="GY94" i="16"/>
  <c r="GX94" i="16"/>
  <c r="GY93" i="16"/>
  <c r="GX93" i="16"/>
  <c r="GY92" i="16"/>
  <c r="GX92" i="16"/>
  <c r="GY91" i="16"/>
  <c r="GX91" i="16"/>
  <c r="GY90" i="16"/>
  <c r="GX90" i="16"/>
  <c r="GY89" i="16"/>
  <c r="GX89" i="16"/>
  <c r="GY88" i="16"/>
  <c r="GX88" i="16"/>
  <c r="GY87" i="16"/>
  <c r="GX87" i="16"/>
  <c r="GY86" i="16"/>
  <c r="GX86" i="16"/>
  <c r="GY85" i="16"/>
  <c r="GX85" i="16"/>
  <c r="GY84" i="16"/>
  <c r="GX84" i="16"/>
  <c r="GY83" i="16"/>
  <c r="GX83" i="16"/>
  <c r="GY82" i="16"/>
  <c r="GX82" i="16"/>
  <c r="GY81" i="16"/>
  <c r="GX81" i="16"/>
  <c r="GY80" i="16"/>
  <c r="GX80" i="16"/>
  <c r="GY79" i="16"/>
  <c r="GX79" i="16"/>
  <c r="GY78" i="16"/>
  <c r="GX78" i="16"/>
  <c r="GY77" i="16"/>
  <c r="GX77" i="16"/>
  <c r="GY76" i="16"/>
  <c r="GX76" i="16"/>
  <c r="GY75" i="16"/>
  <c r="GX75" i="16"/>
  <c r="GY74" i="16"/>
  <c r="GX74" i="16"/>
  <c r="GY73" i="16"/>
  <c r="GX73" i="16"/>
  <c r="GY72" i="16"/>
  <c r="GX72" i="16"/>
  <c r="GY71" i="16"/>
  <c r="GX71" i="16"/>
  <c r="GY70" i="16"/>
  <c r="GX70" i="16"/>
  <c r="GY69" i="16"/>
  <c r="GX69" i="16"/>
  <c r="GY68" i="16"/>
  <c r="GX68" i="16"/>
  <c r="GY67" i="16"/>
  <c r="GX67" i="16"/>
  <c r="GY66" i="16"/>
  <c r="GX66" i="16"/>
  <c r="GY65" i="16"/>
  <c r="GX65" i="16"/>
  <c r="GY64" i="16"/>
  <c r="GX64" i="16"/>
  <c r="GY63" i="16"/>
  <c r="GX63" i="16"/>
  <c r="GY62" i="16"/>
  <c r="GX62" i="16"/>
  <c r="GY61" i="16"/>
  <c r="GX61" i="16"/>
  <c r="GY60" i="16"/>
  <c r="GX60" i="16"/>
  <c r="GY59" i="16"/>
  <c r="GX59" i="16"/>
  <c r="GY58" i="16"/>
  <c r="GX58" i="16"/>
  <c r="GY57" i="16"/>
  <c r="GX57" i="16"/>
  <c r="GY56" i="16"/>
  <c r="GX56" i="16"/>
  <c r="GY55" i="16"/>
  <c r="GX55" i="16"/>
  <c r="GY54" i="16"/>
  <c r="GX54" i="16"/>
  <c r="GY53" i="16"/>
  <c r="GX53" i="16"/>
  <c r="GY52" i="16"/>
  <c r="GX52" i="16"/>
  <c r="GY51" i="16"/>
  <c r="GX51" i="16"/>
  <c r="GY50" i="16"/>
  <c r="GX50" i="16"/>
  <c r="GY49" i="16"/>
  <c r="GX49" i="16"/>
  <c r="GY48" i="16"/>
  <c r="GX48" i="16"/>
  <c r="GY47" i="16"/>
  <c r="GX47" i="16"/>
  <c r="GY46" i="16"/>
  <c r="GX46" i="16"/>
  <c r="GY45" i="16"/>
  <c r="GX45" i="16"/>
  <c r="GY44" i="16"/>
  <c r="GX44" i="16"/>
  <c r="GY43" i="16"/>
  <c r="GX43" i="16"/>
  <c r="GY42" i="16"/>
  <c r="GX42" i="16"/>
  <c r="GY41" i="16"/>
  <c r="GX41" i="16"/>
  <c r="GY40" i="16"/>
  <c r="GX40" i="16"/>
  <c r="GY39" i="16"/>
  <c r="GX39" i="16"/>
  <c r="GY38" i="16"/>
  <c r="GX38" i="16"/>
  <c r="GY37" i="16"/>
  <c r="GX37" i="16"/>
  <c r="GY36" i="16"/>
  <c r="GX36" i="16"/>
  <c r="GY35" i="16"/>
  <c r="GX35" i="16"/>
  <c r="GY34" i="16"/>
  <c r="GX34" i="16"/>
  <c r="GY33" i="16"/>
  <c r="GX33" i="16"/>
  <c r="GY32" i="16"/>
  <c r="GX32" i="16"/>
  <c r="GY31" i="16"/>
  <c r="GX31" i="16"/>
  <c r="GY30" i="16"/>
  <c r="GX30" i="16"/>
  <c r="GY29" i="16"/>
  <c r="GX29" i="16"/>
  <c r="GY28" i="16"/>
  <c r="GX28" i="16"/>
  <c r="GY27" i="16"/>
  <c r="GX27" i="16"/>
  <c r="GY26" i="16"/>
  <c r="GX26" i="16"/>
  <c r="GY25" i="16"/>
  <c r="GX25" i="16"/>
  <c r="GY24" i="16"/>
  <c r="GX24" i="16"/>
  <c r="GY23" i="16"/>
  <c r="GX23" i="16"/>
  <c r="GY22" i="16"/>
  <c r="GX22" i="16"/>
  <c r="GY21" i="16"/>
  <c r="GX21" i="16"/>
  <c r="GY20" i="16"/>
  <c r="GX20" i="16"/>
  <c r="GY19" i="16"/>
  <c r="GX19" i="16"/>
  <c r="GY18" i="16"/>
  <c r="GX18" i="16"/>
  <c r="GY17" i="16"/>
  <c r="GX17" i="16"/>
  <c r="GY16" i="16"/>
  <c r="GX16" i="16"/>
  <c r="GY15" i="16"/>
  <c r="GX15" i="16"/>
  <c r="GY14" i="16"/>
  <c r="GX14" i="16"/>
  <c r="GY13" i="16"/>
  <c r="GX13" i="16"/>
  <c r="GY12" i="16"/>
  <c r="GX12" i="16"/>
  <c r="G2" i="32" l="1"/>
  <c r="F1" i="30"/>
  <c r="HN147" i="16"/>
  <c r="HM147" i="16"/>
  <c r="HL147" i="16"/>
  <c r="HK147" i="16"/>
  <c r="GZ147" i="16"/>
  <c r="HN146" i="16"/>
  <c r="HM146" i="16"/>
  <c r="HL146" i="16"/>
  <c r="HK146" i="16"/>
  <c r="GZ146" i="16"/>
  <c r="HN145" i="16"/>
  <c r="HM145" i="16"/>
  <c r="HL145" i="16"/>
  <c r="HK145" i="16"/>
  <c r="GZ145" i="16"/>
  <c r="HN144" i="16"/>
  <c r="HM144" i="16"/>
  <c r="HL144" i="16"/>
  <c r="HK144" i="16"/>
  <c r="GZ144" i="16"/>
  <c r="HN143" i="16"/>
  <c r="HM143" i="16"/>
  <c r="HL143" i="16"/>
  <c r="HK143" i="16"/>
  <c r="GZ143" i="16"/>
  <c r="HN142" i="16"/>
  <c r="HM142" i="16"/>
  <c r="HL142" i="16"/>
  <c r="HK142" i="16"/>
  <c r="GZ142" i="16"/>
  <c r="HN141" i="16"/>
  <c r="HM141" i="16"/>
  <c r="HL141" i="16"/>
  <c r="HK141" i="16"/>
  <c r="GZ141" i="16"/>
  <c r="HN140" i="16"/>
  <c r="HM140" i="16"/>
  <c r="HL140" i="16"/>
  <c r="HK140" i="16"/>
  <c r="GZ140" i="16"/>
  <c r="HN139" i="16"/>
  <c r="HM139" i="16"/>
  <c r="HL139" i="16"/>
  <c r="HK139" i="16"/>
  <c r="GZ139" i="16"/>
  <c r="HN138" i="16"/>
  <c r="HM138" i="16"/>
  <c r="HL138" i="16"/>
  <c r="HK138" i="16"/>
  <c r="GZ138" i="16"/>
  <c r="HN137" i="16"/>
  <c r="HM137" i="16"/>
  <c r="HL137" i="16"/>
  <c r="HK137" i="16"/>
  <c r="GZ137" i="16"/>
  <c r="HN136" i="16"/>
  <c r="HM136" i="16"/>
  <c r="HL136" i="16"/>
  <c r="HK136" i="16"/>
  <c r="GZ136" i="16"/>
  <c r="HN135" i="16"/>
  <c r="HM135" i="16"/>
  <c r="HL135" i="16"/>
  <c r="HK135" i="16"/>
  <c r="GZ135" i="16"/>
  <c r="HN134" i="16"/>
  <c r="HM134" i="16"/>
  <c r="HL134" i="16"/>
  <c r="HK134" i="16"/>
  <c r="GZ134" i="16"/>
  <c r="HN133" i="16"/>
  <c r="HM133" i="16"/>
  <c r="HL133" i="16"/>
  <c r="HK133" i="16"/>
  <c r="GZ133" i="16"/>
  <c r="HN132" i="16"/>
  <c r="HM132" i="16"/>
  <c r="HL132" i="16"/>
  <c r="HK132" i="16"/>
  <c r="GZ132" i="16"/>
  <c r="HN131" i="16"/>
  <c r="HM131" i="16"/>
  <c r="HL131" i="16"/>
  <c r="HK131" i="16"/>
  <c r="GZ131" i="16"/>
  <c r="HN130" i="16"/>
  <c r="HM130" i="16"/>
  <c r="HL130" i="16"/>
  <c r="HK130" i="16"/>
  <c r="GZ130" i="16"/>
  <c r="HN129" i="16"/>
  <c r="HM129" i="16"/>
  <c r="HL129" i="16"/>
  <c r="HK129" i="16"/>
  <c r="GZ129" i="16"/>
  <c r="HN128" i="16"/>
  <c r="HM128" i="16"/>
  <c r="HL128" i="16"/>
  <c r="HK128" i="16"/>
  <c r="GZ128" i="16"/>
  <c r="HN127" i="16"/>
  <c r="HM127" i="16"/>
  <c r="HL127" i="16"/>
  <c r="HK127" i="16"/>
  <c r="GZ127" i="16"/>
  <c r="HN126" i="16"/>
  <c r="HM126" i="16"/>
  <c r="HL126" i="16"/>
  <c r="HK126" i="16"/>
  <c r="GZ126" i="16"/>
  <c r="HN125" i="16"/>
  <c r="HM125" i="16"/>
  <c r="HL125" i="16"/>
  <c r="HK125" i="16"/>
  <c r="GZ125" i="16"/>
  <c r="HN124" i="16"/>
  <c r="HM124" i="16"/>
  <c r="HL124" i="16"/>
  <c r="HK124" i="16"/>
  <c r="GZ124" i="16"/>
  <c r="HN123" i="16"/>
  <c r="HM123" i="16"/>
  <c r="HL123" i="16"/>
  <c r="HK123" i="16"/>
  <c r="GZ123" i="16"/>
  <c r="HN122" i="16"/>
  <c r="HM122" i="16"/>
  <c r="HL122" i="16"/>
  <c r="HK122" i="16"/>
  <c r="GZ122" i="16"/>
  <c r="HN121" i="16"/>
  <c r="HM121" i="16"/>
  <c r="HL121" i="16"/>
  <c r="HK121" i="16"/>
  <c r="GZ121" i="16"/>
  <c r="HN120" i="16"/>
  <c r="HM120" i="16"/>
  <c r="HL120" i="16"/>
  <c r="HK120" i="16"/>
  <c r="GZ120" i="16"/>
  <c r="HN119" i="16"/>
  <c r="HM119" i="16"/>
  <c r="HL119" i="16"/>
  <c r="HK119" i="16"/>
  <c r="GZ119" i="16"/>
  <c r="HN118" i="16"/>
  <c r="HM118" i="16"/>
  <c r="HL118" i="16"/>
  <c r="HK118" i="16"/>
  <c r="GZ118" i="16"/>
  <c r="HN117" i="16"/>
  <c r="HM117" i="16"/>
  <c r="HL117" i="16"/>
  <c r="HK117" i="16"/>
  <c r="GZ117" i="16"/>
  <c r="HN116" i="16"/>
  <c r="HM116" i="16"/>
  <c r="HL116" i="16"/>
  <c r="HK116" i="16"/>
  <c r="GZ116" i="16"/>
  <c r="HN115" i="16"/>
  <c r="HM115" i="16"/>
  <c r="HL115" i="16"/>
  <c r="HK115" i="16"/>
  <c r="GZ115" i="16"/>
  <c r="HN114" i="16"/>
  <c r="HM114" i="16"/>
  <c r="HL114" i="16"/>
  <c r="HK114" i="16"/>
  <c r="GZ114" i="16"/>
  <c r="HN113" i="16"/>
  <c r="HM113" i="16"/>
  <c r="HL113" i="16"/>
  <c r="HK113" i="16"/>
  <c r="GZ113" i="16"/>
  <c r="HN112" i="16"/>
  <c r="HM112" i="16"/>
  <c r="HL112" i="16"/>
  <c r="HK112" i="16"/>
  <c r="GZ112" i="16"/>
  <c r="HN111" i="16"/>
  <c r="HM111" i="16"/>
  <c r="HL111" i="16"/>
  <c r="HK111" i="16"/>
  <c r="GZ111" i="16"/>
  <c r="HN110" i="16"/>
  <c r="HM110" i="16"/>
  <c r="HL110" i="16"/>
  <c r="HK110" i="16"/>
  <c r="GZ110" i="16"/>
  <c r="HN109" i="16"/>
  <c r="HM109" i="16"/>
  <c r="HL109" i="16"/>
  <c r="HK109" i="16"/>
  <c r="GZ109" i="16"/>
  <c r="HN108" i="16"/>
  <c r="HM108" i="16"/>
  <c r="HL108" i="16"/>
  <c r="HK108" i="16"/>
  <c r="GZ108" i="16"/>
  <c r="HN107" i="16"/>
  <c r="HM107" i="16"/>
  <c r="HL107" i="16"/>
  <c r="HK107" i="16"/>
  <c r="GZ107" i="16"/>
  <c r="HN106" i="16"/>
  <c r="HM106" i="16"/>
  <c r="HL106" i="16"/>
  <c r="HK106" i="16"/>
  <c r="GZ106" i="16"/>
  <c r="HN105" i="16"/>
  <c r="HM105" i="16"/>
  <c r="HL105" i="16"/>
  <c r="HK105" i="16"/>
  <c r="GZ105" i="16"/>
  <c r="HN104" i="16"/>
  <c r="HM104" i="16"/>
  <c r="HL104" i="16"/>
  <c r="HK104" i="16"/>
  <c r="GZ104" i="16"/>
  <c r="HN103" i="16"/>
  <c r="HM103" i="16"/>
  <c r="HL103" i="16"/>
  <c r="HK103" i="16"/>
  <c r="GZ103" i="16"/>
  <c r="HN102" i="16"/>
  <c r="HM102" i="16"/>
  <c r="HL102" i="16"/>
  <c r="HK102" i="16"/>
  <c r="GZ102" i="16"/>
  <c r="HN101" i="16"/>
  <c r="HM101" i="16"/>
  <c r="HL101" i="16"/>
  <c r="HK101" i="16"/>
  <c r="GZ101" i="16"/>
  <c r="HN100" i="16"/>
  <c r="HM100" i="16"/>
  <c r="HL100" i="16"/>
  <c r="HK100" i="16"/>
  <c r="GZ100" i="16"/>
  <c r="HN99" i="16"/>
  <c r="HM99" i="16"/>
  <c r="HL99" i="16"/>
  <c r="HK99" i="16"/>
  <c r="GZ99" i="16"/>
  <c r="HN98" i="16"/>
  <c r="HM98" i="16"/>
  <c r="HL98" i="16"/>
  <c r="HK98" i="16"/>
  <c r="GZ98" i="16"/>
  <c r="HN97" i="16"/>
  <c r="HM97" i="16"/>
  <c r="HL97" i="16"/>
  <c r="HK97" i="16"/>
  <c r="GZ97" i="16"/>
  <c r="HN96" i="16"/>
  <c r="HM96" i="16"/>
  <c r="HL96" i="16"/>
  <c r="HK96" i="16"/>
  <c r="GZ96" i="16"/>
  <c r="HN95" i="16"/>
  <c r="HM95" i="16"/>
  <c r="HL95" i="16"/>
  <c r="HK95" i="16"/>
  <c r="GZ95" i="16"/>
  <c r="HN94" i="16"/>
  <c r="HM94" i="16"/>
  <c r="HL94" i="16"/>
  <c r="HK94" i="16"/>
  <c r="GZ94" i="16"/>
  <c r="HN93" i="16"/>
  <c r="HM93" i="16"/>
  <c r="HL93" i="16"/>
  <c r="HK93" i="16"/>
  <c r="GZ93" i="16"/>
  <c r="HN92" i="16"/>
  <c r="HM92" i="16"/>
  <c r="HL92" i="16"/>
  <c r="HK92" i="16"/>
  <c r="GZ92" i="16"/>
  <c r="HN91" i="16"/>
  <c r="HM91" i="16"/>
  <c r="HL91" i="16"/>
  <c r="HK91" i="16"/>
  <c r="GZ91" i="16"/>
  <c r="HN90" i="16"/>
  <c r="HM90" i="16"/>
  <c r="HL90" i="16"/>
  <c r="HK90" i="16"/>
  <c r="GZ90" i="16"/>
  <c r="HN89" i="16"/>
  <c r="HM89" i="16"/>
  <c r="HL89" i="16"/>
  <c r="HK89" i="16"/>
  <c r="GZ89" i="16"/>
  <c r="HN88" i="16"/>
  <c r="HM88" i="16"/>
  <c r="HL88" i="16"/>
  <c r="HK88" i="16"/>
  <c r="GZ88" i="16"/>
  <c r="HN87" i="16"/>
  <c r="HM87" i="16"/>
  <c r="HL87" i="16"/>
  <c r="HK87" i="16"/>
  <c r="GZ87" i="16"/>
  <c r="HN86" i="16"/>
  <c r="HM86" i="16"/>
  <c r="HL86" i="16"/>
  <c r="HK86" i="16"/>
  <c r="GZ86" i="16"/>
  <c r="HN85" i="16"/>
  <c r="HM85" i="16"/>
  <c r="HL85" i="16"/>
  <c r="HK85" i="16"/>
  <c r="GZ85" i="16"/>
  <c r="HN84" i="16"/>
  <c r="HM84" i="16"/>
  <c r="HL84" i="16"/>
  <c r="HK84" i="16"/>
  <c r="GZ84" i="16"/>
  <c r="HN83" i="16"/>
  <c r="HM83" i="16"/>
  <c r="HL83" i="16"/>
  <c r="HK83" i="16"/>
  <c r="GZ83" i="16"/>
  <c r="HN82" i="16"/>
  <c r="HM82" i="16"/>
  <c r="HL82" i="16"/>
  <c r="HK82" i="16"/>
  <c r="GZ82" i="16"/>
  <c r="HN81" i="16"/>
  <c r="HM81" i="16"/>
  <c r="HL81" i="16"/>
  <c r="HK81" i="16"/>
  <c r="GZ81" i="16"/>
  <c r="HN80" i="16"/>
  <c r="HM80" i="16"/>
  <c r="HL80" i="16"/>
  <c r="HK80" i="16"/>
  <c r="GZ80" i="16"/>
  <c r="HN79" i="16"/>
  <c r="HM79" i="16"/>
  <c r="HL79" i="16"/>
  <c r="HK79" i="16"/>
  <c r="GZ79" i="16"/>
  <c r="HN78" i="16"/>
  <c r="HM78" i="16"/>
  <c r="HL78" i="16"/>
  <c r="HK78" i="16"/>
  <c r="GZ78" i="16"/>
  <c r="HN77" i="16"/>
  <c r="HM77" i="16"/>
  <c r="HL77" i="16"/>
  <c r="HK77" i="16"/>
  <c r="GZ77" i="16"/>
  <c r="HN76" i="16"/>
  <c r="HM76" i="16"/>
  <c r="HL76" i="16"/>
  <c r="HK76" i="16"/>
  <c r="GZ76" i="16"/>
  <c r="HN75" i="16"/>
  <c r="HM75" i="16"/>
  <c r="HL75" i="16"/>
  <c r="HK75" i="16"/>
  <c r="GZ75" i="16"/>
  <c r="HN74" i="16"/>
  <c r="HM74" i="16"/>
  <c r="HL74" i="16"/>
  <c r="HK74" i="16"/>
  <c r="GZ74" i="16"/>
  <c r="HN73" i="16"/>
  <c r="HM73" i="16"/>
  <c r="HL73" i="16"/>
  <c r="HK73" i="16"/>
  <c r="GZ73" i="16"/>
  <c r="HN72" i="16"/>
  <c r="HM72" i="16"/>
  <c r="HL72" i="16"/>
  <c r="HK72" i="16"/>
  <c r="GZ72" i="16"/>
  <c r="HN71" i="16"/>
  <c r="HM71" i="16"/>
  <c r="HL71" i="16"/>
  <c r="HK71" i="16"/>
  <c r="GZ71" i="16"/>
  <c r="HN70" i="16"/>
  <c r="HM70" i="16"/>
  <c r="HL70" i="16"/>
  <c r="HK70" i="16"/>
  <c r="GZ70" i="16"/>
  <c r="HN69" i="16"/>
  <c r="HM69" i="16"/>
  <c r="HL69" i="16"/>
  <c r="HK69" i="16"/>
  <c r="GZ69" i="16"/>
  <c r="HN68" i="16"/>
  <c r="HM68" i="16"/>
  <c r="HL68" i="16"/>
  <c r="HK68" i="16"/>
  <c r="GZ68" i="16"/>
  <c r="HN67" i="16"/>
  <c r="HM67" i="16"/>
  <c r="HL67" i="16"/>
  <c r="HK67" i="16"/>
  <c r="GZ67" i="16"/>
  <c r="HN66" i="16"/>
  <c r="HM66" i="16"/>
  <c r="HL66" i="16"/>
  <c r="HK66" i="16"/>
  <c r="GZ66" i="16"/>
  <c r="HN65" i="16"/>
  <c r="HM65" i="16"/>
  <c r="HL65" i="16"/>
  <c r="HK65" i="16"/>
  <c r="GZ65" i="16"/>
  <c r="HN64" i="16"/>
  <c r="HM64" i="16"/>
  <c r="HL64" i="16"/>
  <c r="HK64" i="16"/>
  <c r="GZ64" i="16"/>
  <c r="HN63" i="16"/>
  <c r="HM63" i="16"/>
  <c r="HL63" i="16"/>
  <c r="HK63" i="16"/>
  <c r="GZ63" i="16"/>
  <c r="HN62" i="16"/>
  <c r="HM62" i="16"/>
  <c r="HL62" i="16"/>
  <c r="HK62" i="16"/>
  <c r="GZ62" i="16"/>
  <c r="HN61" i="16"/>
  <c r="HM61" i="16"/>
  <c r="HL61" i="16"/>
  <c r="HK61" i="16"/>
  <c r="GZ61" i="16"/>
  <c r="HN60" i="16"/>
  <c r="HM60" i="16"/>
  <c r="HL60" i="16"/>
  <c r="HK60" i="16"/>
  <c r="GZ60" i="16"/>
  <c r="HN59" i="16"/>
  <c r="HM59" i="16"/>
  <c r="HL59" i="16"/>
  <c r="HK59" i="16"/>
  <c r="GZ59" i="16"/>
  <c r="HN58" i="16"/>
  <c r="HM58" i="16"/>
  <c r="HL58" i="16"/>
  <c r="HK58" i="16"/>
  <c r="GZ58" i="16"/>
  <c r="HN57" i="16"/>
  <c r="HM57" i="16"/>
  <c r="HL57" i="16"/>
  <c r="HK57" i="16"/>
  <c r="GZ57" i="16"/>
  <c r="HN56" i="16"/>
  <c r="HM56" i="16"/>
  <c r="HL56" i="16"/>
  <c r="HK56" i="16"/>
  <c r="GZ56" i="16"/>
  <c r="HN55" i="16"/>
  <c r="HM55" i="16"/>
  <c r="HL55" i="16"/>
  <c r="HK55" i="16"/>
  <c r="GZ55" i="16"/>
  <c r="HN54" i="16"/>
  <c r="HM54" i="16"/>
  <c r="HL54" i="16"/>
  <c r="HK54" i="16"/>
  <c r="GZ54" i="16"/>
  <c r="HN53" i="16"/>
  <c r="HM53" i="16"/>
  <c r="HL53" i="16"/>
  <c r="HK53" i="16"/>
  <c r="GZ53" i="16"/>
  <c r="HN52" i="16"/>
  <c r="HM52" i="16"/>
  <c r="HL52" i="16"/>
  <c r="HK52" i="16"/>
  <c r="GZ52" i="16"/>
  <c r="HN51" i="16"/>
  <c r="HM51" i="16"/>
  <c r="HL51" i="16"/>
  <c r="HK51" i="16"/>
  <c r="GZ51" i="16"/>
  <c r="HN50" i="16"/>
  <c r="HM50" i="16"/>
  <c r="HL50" i="16"/>
  <c r="HK50" i="16"/>
  <c r="GZ50" i="16"/>
  <c r="HN49" i="16"/>
  <c r="HM49" i="16"/>
  <c r="HL49" i="16"/>
  <c r="HK49" i="16"/>
  <c r="GZ49" i="16"/>
  <c r="HN48" i="16"/>
  <c r="HM48" i="16"/>
  <c r="HL48" i="16"/>
  <c r="HK48" i="16"/>
  <c r="GZ48" i="16"/>
  <c r="HN47" i="16"/>
  <c r="HM47" i="16"/>
  <c r="HL47" i="16"/>
  <c r="HK47" i="16"/>
  <c r="GZ47" i="16"/>
  <c r="HN46" i="16"/>
  <c r="HM46" i="16"/>
  <c r="HL46" i="16"/>
  <c r="HK46" i="16"/>
  <c r="GZ46" i="16"/>
  <c r="HN45" i="16"/>
  <c r="HM45" i="16"/>
  <c r="HL45" i="16"/>
  <c r="HK45" i="16"/>
  <c r="GZ45" i="16"/>
  <c r="HN44" i="16"/>
  <c r="HM44" i="16"/>
  <c r="HL44" i="16"/>
  <c r="HK44" i="16"/>
  <c r="GZ44" i="16"/>
  <c r="HN43" i="16"/>
  <c r="HM43" i="16"/>
  <c r="HL43" i="16"/>
  <c r="HK43" i="16"/>
  <c r="GZ43" i="16"/>
  <c r="HN42" i="16"/>
  <c r="HM42" i="16"/>
  <c r="HL42" i="16"/>
  <c r="HK42" i="16"/>
  <c r="GZ42" i="16"/>
  <c r="HN41" i="16"/>
  <c r="HM41" i="16"/>
  <c r="HL41" i="16"/>
  <c r="HK41" i="16"/>
  <c r="GZ41" i="16"/>
  <c r="HN40" i="16"/>
  <c r="HM40" i="16"/>
  <c r="HL40" i="16"/>
  <c r="HK40" i="16"/>
  <c r="GZ40" i="16"/>
  <c r="HN39" i="16"/>
  <c r="HM39" i="16"/>
  <c r="HL39" i="16"/>
  <c r="HK39" i="16"/>
  <c r="GZ39" i="16"/>
  <c r="HN38" i="16"/>
  <c r="HM38" i="16"/>
  <c r="HL38" i="16"/>
  <c r="HK38" i="16"/>
  <c r="GZ38" i="16"/>
  <c r="HN37" i="16"/>
  <c r="HM37" i="16"/>
  <c r="HL37" i="16"/>
  <c r="HK37" i="16"/>
  <c r="GZ37" i="16"/>
  <c r="HN36" i="16"/>
  <c r="HM36" i="16"/>
  <c r="HL36" i="16"/>
  <c r="HK36" i="16"/>
  <c r="GZ36" i="16"/>
  <c r="HN35" i="16"/>
  <c r="HM35" i="16"/>
  <c r="HL35" i="16"/>
  <c r="HK35" i="16"/>
  <c r="GZ35" i="16"/>
  <c r="HN34" i="16"/>
  <c r="HM34" i="16"/>
  <c r="HL34" i="16"/>
  <c r="HK34" i="16"/>
  <c r="GZ34" i="16"/>
  <c r="HN33" i="16"/>
  <c r="HM33" i="16"/>
  <c r="HL33" i="16"/>
  <c r="HK33" i="16"/>
  <c r="GZ33" i="16"/>
  <c r="HN32" i="16"/>
  <c r="HM32" i="16"/>
  <c r="HL32" i="16"/>
  <c r="HK32" i="16"/>
  <c r="GZ32" i="16"/>
  <c r="HN31" i="16"/>
  <c r="HM31" i="16"/>
  <c r="HL31" i="16"/>
  <c r="HK31" i="16"/>
  <c r="GZ31" i="16"/>
  <c r="HN30" i="16"/>
  <c r="HM30" i="16"/>
  <c r="HL30" i="16"/>
  <c r="HK30" i="16"/>
  <c r="GZ30" i="16"/>
  <c r="HN29" i="16"/>
  <c r="HM29" i="16"/>
  <c r="HL29" i="16"/>
  <c r="HK29" i="16"/>
  <c r="GZ29" i="16"/>
  <c r="HN28" i="16"/>
  <c r="HM28" i="16"/>
  <c r="HL28" i="16"/>
  <c r="HK28" i="16"/>
  <c r="GZ28" i="16"/>
  <c r="HN27" i="16"/>
  <c r="HM27" i="16"/>
  <c r="HL27" i="16"/>
  <c r="HK27" i="16"/>
  <c r="GZ27" i="16"/>
  <c r="HN26" i="16"/>
  <c r="HM26" i="16"/>
  <c r="HL26" i="16"/>
  <c r="HK26" i="16"/>
  <c r="GZ26" i="16"/>
  <c r="HN25" i="16"/>
  <c r="HM25" i="16"/>
  <c r="HL25" i="16"/>
  <c r="HK25" i="16"/>
  <c r="GZ25" i="16"/>
  <c r="HN24" i="16"/>
  <c r="HM24" i="16"/>
  <c r="HL24" i="16"/>
  <c r="HK24" i="16"/>
  <c r="GZ24" i="16"/>
  <c r="HN23" i="16"/>
  <c r="HM23" i="16"/>
  <c r="HL23" i="16"/>
  <c r="HK23" i="16"/>
  <c r="GZ23" i="16"/>
  <c r="HN22" i="16"/>
  <c r="HM22" i="16"/>
  <c r="HL22" i="16"/>
  <c r="HK22" i="16"/>
  <c r="GZ22" i="16"/>
  <c r="HN21" i="16"/>
  <c r="HM21" i="16"/>
  <c r="HL21" i="16"/>
  <c r="HK21" i="16"/>
  <c r="GZ21" i="16"/>
  <c r="HN20" i="16"/>
  <c r="HM20" i="16"/>
  <c r="HL20" i="16"/>
  <c r="HK20" i="16"/>
  <c r="GZ20" i="16"/>
  <c r="HN19" i="16"/>
  <c r="HM19" i="16"/>
  <c r="HL19" i="16"/>
  <c r="HK19" i="16"/>
  <c r="GZ19" i="16"/>
  <c r="HN18" i="16"/>
  <c r="HM18" i="16"/>
  <c r="HL18" i="16"/>
  <c r="HK18" i="16"/>
  <c r="GZ18" i="16"/>
  <c r="HN17" i="16"/>
  <c r="HM17" i="16"/>
  <c r="HL17" i="16"/>
  <c r="HK17" i="16"/>
  <c r="GZ17" i="16"/>
  <c r="HN16" i="16"/>
  <c r="HM16" i="16"/>
  <c r="HL16" i="16"/>
  <c r="HK16" i="16"/>
  <c r="GZ16" i="16"/>
  <c r="HN15" i="16"/>
  <c r="HM15" i="16"/>
  <c r="HL15" i="16"/>
  <c r="HK15" i="16"/>
  <c r="GZ15" i="16"/>
  <c r="HN14" i="16"/>
  <c r="HM14" i="16"/>
  <c r="HL14" i="16"/>
  <c r="HK14" i="16"/>
  <c r="GZ14" i="16"/>
  <c r="HN13" i="16"/>
  <c r="HM13" i="16"/>
  <c r="HL13" i="16"/>
  <c r="HK13" i="16"/>
  <c r="GZ13" i="16"/>
  <c r="HN12" i="16"/>
  <c r="HM12" i="16"/>
  <c r="HL12" i="16"/>
  <c r="HK12" i="16"/>
  <c r="GZ12" i="16"/>
  <c r="H9" i="28"/>
  <c r="FG168" i="29" l="1"/>
  <c r="FG166" i="29"/>
  <c r="EI155" i="29"/>
  <c r="EI154" i="29"/>
  <c r="EI153" i="29"/>
  <c r="E53" i="28" l="1"/>
  <c r="C12" i="14" l="1" a="1"/>
  <c r="M12" i="14" s="1"/>
  <c r="BR13" i="14"/>
  <c r="CP13" i="14"/>
  <c r="DY13" i="14"/>
  <c r="K14" i="14"/>
  <c r="M14" i="14"/>
  <c r="AG14" i="14"/>
  <c r="AH14" i="14"/>
  <c r="AX14" i="14"/>
  <c r="BI14" i="14"/>
  <c r="CA14" i="14"/>
  <c r="CM14" i="14"/>
  <c r="DH14" i="14"/>
  <c r="DW14" i="14"/>
  <c r="DX14" i="14"/>
  <c r="D15" i="14"/>
  <c r="J15" i="14"/>
  <c r="T15" i="14"/>
  <c r="Z15" i="14"/>
  <c r="AJ15" i="14"/>
  <c r="AU15" i="14"/>
  <c r="BK15" i="14"/>
  <c r="BT15" i="14"/>
  <c r="BX15" i="14"/>
  <c r="CF15" i="14"/>
  <c r="CI15" i="14"/>
  <c r="CT15" i="14"/>
  <c r="CV15" i="14"/>
  <c r="DI15" i="14"/>
  <c r="DQ15" i="14"/>
  <c r="D16" i="14"/>
  <c r="L16" i="14"/>
  <c r="N16" i="14"/>
  <c r="Y16" i="14"/>
  <c r="Z16" i="14"/>
  <c r="AJ16" i="14"/>
  <c r="AO16" i="14"/>
  <c r="BA16" i="14"/>
  <c r="BJ16" i="14"/>
  <c r="BZ16" i="14"/>
  <c r="CK16" i="14"/>
  <c r="CL16" i="14"/>
  <c r="CV16" i="14"/>
  <c r="CX16" i="14"/>
  <c r="DH16" i="14"/>
  <c r="DM16" i="14"/>
  <c r="DX16" i="14"/>
  <c r="EH16" i="14"/>
  <c r="R17" i="14"/>
  <c r="AB17" i="14"/>
  <c r="AD17" i="14"/>
  <c r="AN17" i="14"/>
  <c r="AO17" i="14"/>
  <c r="AZ17" i="14"/>
  <c r="BD17" i="14"/>
  <c r="BP17" i="14"/>
  <c r="BY17" i="14"/>
  <c r="CP17" i="14"/>
  <c r="CX17" i="14"/>
  <c r="CZ17" i="14"/>
  <c r="DF17" i="14"/>
  <c r="DI17" i="14"/>
  <c r="DP17" i="14"/>
  <c r="DT17" i="14"/>
  <c r="EB17" i="14"/>
  <c r="D18" i="14"/>
  <c r="P18" i="14"/>
  <c r="V18" i="14"/>
  <c r="Y18" i="14"/>
  <c r="AF18" i="14"/>
  <c r="AG18" i="14"/>
  <c r="AN18" i="14"/>
  <c r="AP18" i="14"/>
  <c r="AW18" i="14"/>
  <c r="BB18" i="14"/>
  <c r="BL18" i="14"/>
  <c r="BQ18" i="14"/>
  <c r="BR18" i="14"/>
  <c r="BX18" i="14"/>
  <c r="BY18" i="14"/>
  <c r="CD18" i="14"/>
  <c r="CG18" i="14"/>
  <c r="CN18" i="14"/>
  <c r="CS18" i="14"/>
  <c r="DB18" i="14"/>
  <c r="DH18" i="14"/>
  <c r="DI18" i="14"/>
  <c r="DN18" i="14"/>
  <c r="DP18" i="14"/>
  <c r="DU18" i="14"/>
  <c r="DX18" i="14"/>
  <c r="ED18" i="14"/>
  <c r="D19" i="14"/>
  <c r="M19" i="14"/>
  <c r="R19" i="14"/>
  <c r="T19" i="14"/>
  <c r="Y19" i="14"/>
  <c r="Z19" i="14"/>
  <c r="AF19" i="14"/>
  <c r="AH19" i="14"/>
  <c r="AO19" i="14"/>
  <c r="AT19" i="14"/>
  <c r="BD19" i="14"/>
  <c r="BI19" i="14"/>
  <c r="BJ19" i="14"/>
  <c r="BP19" i="14"/>
  <c r="BQ19" i="14"/>
  <c r="BU19" i="14"/>
  <c r="BW19" i="14"/>
  <c r="CB19" i="14"/>
  <c r="CF19" i="14"/>
  <c r="CM19" i="14"/>
  <c r="CQ19" i="14"/>
  <c r="CR19" i="14"/>
  <c r="CV19" i="14"/>
  <c r="CW19" i="14"/>
  <c r="DA19" i="14"/>
  <c r="DC19" i="14"/>
  <c r="DH19" i="14"/>
  <c r="DL19" i="14"/>
  <c r="DQ19" i="14"/>
  <c r="DS19" i="14"/>
  <c r="DT19" i="14"/>
  <c r="DW19" i="14"/>
  <c r="DX19" i="14"/>
  <c r="DY19" i="14"/>
  <c r="EB19" i="14"/>
  <c r="EE19" i="14"/>
  <c r="EG19" i="14"/>
  <c r="G20" i="14"/>
  <c r="H20" i="14"/>
  <c r="I20" i="14"/>
  <c r="L20" i="14"/>
  <c r="M20" i="14"/>
  <c r="O20" i="14"/>
  <c r="Q20" i="14"/>
  <c r="T20" i="14"/>
  <c r="W20" i="14"/>
  <c r="AB20" i="14"/>
  <c r="AC20" i="14"/>
  <c r="AE20" i="14"/>
  <c r="AG20" i="14"/>
  <c r="AI20" i="14"/>
  <c r="AJ20" i="14"/>
  <c r="AM20" i="14"/>
  <c r="AO20" i="14"/>
  <c r="AR20" i="14"/>
  <c r="AW20" i="14"/>
  <c r="AY20" i="14"/>
  <c r="AZ20" i="14"/>
  <c r="BC20" i="14"/>
  <c r="BD20" i="14"/>
  <c r="BE20" i="14"/>
  <c r="BH20" i="14"/>
  <c r="BK20" i="14"/>
  <c r="BM20" i="14"/>
  <c r="BS20" i="14"/>
  <c r="BT20" i="14"/>
  <c r="BU20" i="14"/>
  <c r="BX20" i="14"/>
  <c r="BY20" i="14"/>
  <c r="CA20" i="14"/>
  <c r="CC20" i="14"/>
  <c r="CF20" i="14"/>
  <c r="CI20" i="14"/>
  <c r="CN20" i="14"/>
  <c r="CO20" i="14"/>
  <c r="CQ20" i="14"/>
  <c r="CS20" i="14"/>
  <c r="CU20" i="14"/>
  <c r="CV20" i="14"/>
  <c r="CY20" i="14"/>
  <c r="DA20" i="14"/>
  <c r="DD20" i="14"/>
  <c r="DI20" i="14"/>
  <c r="DK20" i="14"/>
  <c r="DL20" i="14"/>
  <c r="DO20" i="14"/>
  <c r="DP20" i="14"/>
  <c r="DQ20" i="14"/>
  <c r="DT20" i="14"/>
  <c r="DW20" i="14"/>
  <c r="DY20" i="14"/>
  <c r="EE20" i="14"/>
  <c r="EF20" i="14"/>
  <c r="EG20" i="14"/>
  <c r="D21" i="14"/>
  <c r="E21" i="14"/>
  <c r="G21" i="14"/>
  <c r="I21" i="14"/>
  <c r="L21" i="14"/>
  <c r="O21" i="14"/>
  <c r="T21" i="14"/>
  <c r="U21" i="14"/>
  <c r="W21" i="14"/>
  <c r="Y21" i="14"/>
  <c r="AA21" i="14"/>
  <c r="AB21" i="14"/>
  <c r="AE21" i="14"/>
  <c r="AG21" i="14"/>
  <c r="AJ21" i="14"/>
  <c r="AO21" i="14"/>
  <c r="AQ21" i="14"/>
  <c r="AR21" i="14"/>
  <c r="AU21" i="14"/>
  <c r="AV21" i="14"/>
  <c r="AW21" i="14"/>
  <c r="AZ21" i="14"/>
  <c r="BC21" i="14"/>
  <c r="BE21" i="14"/>
  <c r="BK21" i="14"/>
  <c r="BL21" i="14"/>
  <c r="BM21" i="14"/>
  <c r="BP21" i="14"/>
  <c r="BQ21" i="14"/>
  <c r="BS21" i="14"/>
  <c r="BU21" i="14"/>
  <c r="BW21" i="14"/>
  <c r="BY21" i="14"/>
  <c r="CC21" i="14"/>
  <c r="CD21" i="14"/>
  <c r="CE21" i="14"/>
  <c r="CG21" i="14"/>
  <c r="CH21" i="14"/>
  <c r="CI21" i="14"/>
  <c r="CK21" i="14"/>
  <c r="CM21" i="14"/>
  <c r="CO21" i="14"/>
  <c r="CS21" i="14"/>
  <c r="CT21" i="14"/>
  <c r="CU21" i="14"/>
  <c r="CW21" i="14"/>
  <c r="CX21" i="14"/>
  <c r="CY21" i="14"/>
  <c r="DA21" i="14"/>
  <c r="DC21" i="14"/>
  <c r="DE21" i="14"/>
  <c r="DI21" i="14"/>
  <c r="DJ21" i="14"/>
  <c r="DK21" i="14"/>
  <c r="DM21" i="14"/>
  <c r="DN21" i="14"/>
  <c r="DO21" i="14"/>
  <c r="DQ21" i="14"/>
  <c r="DS21" i="14"/>
  <c r="DU21" i="14"/>
  <c r="DY21" i="14"/>
  <c r="DZ21" i="14"/>
  <c r="EA21" i="14"/>
  <c r="EC21" i="14"/>
  <c r="ED21" i="14"/>
  <c r="EE21" i="14"/>
  <c r="EG21" i="14"/>
  <c r="C22" i="14"/>
  <c r="E22" i="14"/>
  <c r="I22" i="14"/>
  <c r="J22" i="14"/>
  <c r="K22" i="14"/>
  <c r="M22" i="14"/>
  <c r="N22" i="14"/>
  <c r="O22" i="14"/>
  <c r="Q22" i="14"/>
  <c r="S22" i="14"/>
  <c r="U22" i="14"/>
  <c r="Y22" i="14"/>
  <c r="Z22" i="14"/>
  <c r="AA22" i="14"/>
  <c r="AC22" i="14"/>
  <c r="AD22" i="14"/>
  <c r="AE22" i="14"/>
  <c r="AG22" i="14"/>
  <c r="AI22" i="14"/>
  <c r="AK22" i="14"/>
  <c r="AO22" i="14"/>
  <c r="AP22" i="14"/>
  <c r="AQ22" i="14"/>
  <c r="AS22" i="14"/>
  <c r="AT22" i="14"/>
  <c r="AU22" i="14"/>
  <c r="AW22" i="14"/>
  <c r="AY22" i="14"/>
  <c r="BA22" i="14"/>
  <c r="BE22" i="14"/>
  <c r="BF22" i="14"/>
  <c r="BG22" i="14"/>
  <c r="BI22" i="14"/>
  <c r="BJ22" i="14"/>
  <c r="BK22" i="14"/>
  <c r="BM22" i="14"/>
  <c r="BO22" i="14"/>
  <c r="BQ22" i="14"/>
  <c r="BU22" i="14"/>
  <c r="BV22" i="14"/>
  <c r="BW22" i="14"/>
  <c r="BY22" i="14"/>
  <c r="BZ22" i="14"/>
  <c r="CA22" i="14"/>
  <c r="CC22" i="14"/>
  <c r="CE22" i="14"/>
  <c r="CG22" i="14"/>
  <c r="CK22" i="14"/>
  <c r="CL22" i="14"/>
  <c r="CM22" i="14"/>
  <c r="CO22" i="14"/>
  <c r="CP22" i="14"/>
  <c r="CQ22" i="14"/>
  <c r="CS22" i="14"/>
  <c r="CU22" i="14"/>
  <c r="CW22" i="14"/>
  <c r="DA22" i="14"/>
  <c r="DB22" i="14"/>
  <c r="DC22" i="14"/>
  <c r="DE22" i="14"/>
  <c r="DF22" i="14"/>
  <c r="DG22" i="14"/>
  <c r="DI22" i="14"/>
  <c r="DK22" i="14"/>
  <c r="DM22" i="14"/>
  <c r="DQ22" i="14"/>
  <c r="DR22" i="14"/>
  <c r="DS22" i="14"/>
  <c r="DU22" i="14"/>
  <c r="DV22" i="14"/>
  <c r="DW22" i="14"/>
  <c r="DY22" i="14"/>
  <c r="EA22" i="14"/>
  <c r="EC22" i="14"/>
  <c r="EG22" i="14"/>
  <c r="EH22" i="14"/>
  <c r="C23" i="14"/>
  <c r="E23" i="14"/>
  <c r="F23" i="14"/>
  <c r="G23" i="14"/>
  <c r="I23" i="14"/>
  <c r="K23" i="14"/>
  <c r="M23" i="14"/>
  <c r="Q23" i="14"/>
  <c r="R23" i="14"/>
  <c r="S23" i="14"/>
  <c r="U23" i="14"/>
  <c r="V23" i="14"/>
  <c r="W23" i="14"/>
  <c r="Y23" i="14"/>
  <c r="AA23" i="14"/>
  <c r="AC23" i="14"/>
  <c r="AG23" i="14"/>
  <c r="AH23" i="14"/>
  <c r="AI23" i="14"/>
  <c r="AK23" i="14"/>
  <c r="AL23" i="14"/>
  <c r="AM23" i="14"/>
  <c r="AO23" i="14"/>
  <c r="AQ23" i="14"/>
  <c r="AS23" i="14"/>
  <c r="AW23" i="14"/>
  <c r="AX23" i="14"/>
  <c r="AY23" i="14"/>
  <c r="BA23" i="14"/>
  <c r="BB23" i="14"/>
  <c r="BC23" i="14"/>
  <c r="BE23" i="14"/>
  <c r="BG23" i="14"/>
  <c r="BI23" i="14"/>
  <c r="BM23" i="14"/>
  <c r="BN23" i="14"/>
  <c r="BO23" i="14"/>
  <c r="BQ23" i="14"/>
  <c r="BR23" i="14"/>
  <c r="BS23" i="14"/>
  <c r="BU23" i="14"/>
  <c r="BW23" i="14"/>
  <c r="BY23" i="14"/>
  <c r="CC23" i="14"/>
  <c r="CD23" i="14"/>
  <c r="CE23" i="14"/>
  <c r="CG23" i="14"/>
  <c r="CH23" i="14"/>
  <c r="CI23" i="14"/>
  <c r="CK23" i="14"/>
  <c r="CM23" i="14"/>
  <c r="CO23" i="14"/>
  <c r="CS23" i="14"/>
  <c r="CT23" i="14"/>
  <c r="CU23" i="14"/>
  <c r="CW23" i="14"/>
  <c r="CX23" i="14"/>
  <c r="CY23" i="14"/>
  <c r="DA23" i="14"/>
  <c r="DC23" i="14"/>
  <c r="DE23" i="14"/>
  <c r="DI23" i="14"/>
  <c r="DJ23" i="14"/>
  <c r="DK23" i="14"/>
  <c r="DM23" i="14"/>
  <c r="DN23" i="14"/>
  <c r="DO23" i="14"/>
  <c r="DQ23" i="14"/>
  <c r="DS23" i="14"/>
  <c r="DU23" i="14"/>
  <c r="DY23" i="14"/>
  <c r="DZ23" i="14"/>
  <c r="EA23" i="14"/>
  <c r="EC23" i="14"/>
  <c r="ED23" i="14"/>
  <c r="EE23" i="14"/>
  <c r="EG23" i="14"/>
  <c r="C24" i="14"/>
  <c r="E24" i="14"/>
  <c r="I24" i="14"/>
  <c r="J24" i="14"/>
  <c r="K24" i="14"/>
  <c r="M24" i="14"/>
  <c r="N24" i="14"/>
  <c r="O24" i="14"/>
  <c r="Q24" i="14"/>
  <c r="S24" i="14"/>
  <c r="U24" i="14"/>
  <c r="Y24" i="14"/>
  <c r="Z24" i="14"/>
  <c r="AA24" i="14"/>
  <c r="AC24" i="14"/>
  <c r="AD24" i="14"/>
  <c r="AE24" i="14"/>
  <c r="AG24" i="14"/>
  <c r="AI24" i="14"/>
  <c r="AK24" i="14"/>
  <c r="AO24" i="14"/>
  <c r="AP24" i="14"/>
  <c r="AQ24" i="14"/>
  <c r="AS24" i="14"/>
  <c r="AT24" i="14"/>
  <c r="AU24" i="14"/>
  <c r="AW24" i="14"/>
  <c r="AY24" i="14"/>
  <c r="BA24" i="14"/>
  <c r="BE24" i="14"/>
  <c r="BF24" i="14"/>
  <c r="BG24" i="14"/>
  <c r="BI24" i="14"/>
  <c r="BJ24" i="14"/>
  <c r="BK24" i="14"/>
  <c r="BM24" i="14"/>
  <c r="BO24" i="14"/>
  <c r="BQ24" i="14"/>
  <c r="BU24" i="14"/>
  <c r="BV24" i="14"/>
  <c r="BW24" i="14"/>
  <c r="BY24" i="14"/>
  <c r="BZ24" i="14"/>
  <c r="CA24" i="14"/>
  <c r="CC24" i="14"/>
  <c r="CE24" i="14"/>
  <c r="CG24" i="14"/>
  <c r="CK24" i="14"/>
  <c r="CL24" i="14"/>
  <c r="CM24" i="14"/>
  <c r="CO24" i="14"/>
  <c r="CP24" i="14"/>
  <c r="CQ24" i="14"/>
  <c r="CS24" i="14"/>
  <c r="CU24" i="14"/>
  <c r="CW24" i="14"/>
  <c r="DA24" i="14"/>
  <c r="DB24" i="14"/>
  <c r="DC24" i="14"/>
  <c r="DE24" i="14"/>
  <c r="DF24" i="14"/>
  <c r="DG24" i="14"/>
  <c r="DI24" i="14"/>
  <c r="DK24" i="14"/>
  <c r="DM24" i="14"/>
  <c r="DQ24" i="14"/>
  <c r="DR24" i="14"/>
  <c r="DS24" i="14"/>
  <c r="DU24" i="14"/>
  <c r="DV24" i="14"/>
  <c r="DW24" i="14"/>
  <c r="DY24" i="14"/>
  <c r="EA24" i="14"/>
  <c r="EC24" i="14"/>
  <c r="EG24" i="14"/>
  <c r="EH24" i="14"/>
  <c r="C25" i="14"/>
  <c r="E25" i="14"/>
  <c r="F25" i="14"/>
  <c r="G25" i="14"/>
  <c r="I25" i="14"/>
  <c r="K25" i="14"/>
  <c r="M25" i="14"/>
  <c r="Q25" i="14"/>
  <c r="R25" i="14"/>
  <c r="S25" i="14"/>
  <c r="U25" i="14"/>
  <c r="V25" i="14"/>
  <c r="W25" i="14"/>
  <c r="Y25" i="14"/>
  <c r="AA25" i="14"/>
  <c r="AC25" i="14"/>
  <c r="AG25" i="14"/>
  <c r="AH25" i="14"/>
  <c r="AI25" i="14"/>
  <c r="AK25" i="14"/>
  <c r="AL25" i="14"/>
  <c r="AM25" i="14"/>
  <c r="AO25" i="14"/>
  <c r="AQ25" i="14"/>
  <c r="AS25" i="14"/>
  <c r="AW25" i="14"/>
  <c r="AX25" i="14"/>
  <c r="AY25" i="14"/>
  <c r="BA25" i="14"/>
  <c r="BB25" i="14"/>
  <c r="BC25" i="14"/>
  <c r="BE25" i="14"/>
  <c r="BG25" i="14"/>
  <c r="BI25" i="14"/>
  <c r="BM25" i="14"/>
  <c r="BN25" i="14"/>
  <c r="BO25" i="14"/>
  <c r="BQ25" i="14"/>
  <c r="BR25" i="14"/>
  <c r="BS25" i="14"/>
  <c r="BU25" i="14"/>
  <c r="BW25" i="14"/>
  <c r="BY25" i="14"/>
  <c r="CC25" i="14"/>
  <c r="CD25" i="14"/>
  <c r="CE25" i="14"/>
  <c r="CG25" i="14"/>
  <c r="CH25" i="14"/>
  <c r="CI25" i="14"/>
  <c r="CK25" i="14"/>
  <c r="CM25" i="14"/>
  <c r="CO25" i="14"/>
  <c r="CS25" i="14"/>
  <c r="CT25" i="14"/>
  <c r="CU25" i="14"/>
  <c r="CW25" i="14"/>
  <c r="CX25" i="14"/>
  <c r="CY25" i="14"/>
  <c r="DA25" i="14"/>
  <c r="DC25" i="14"/>
  <c r="DE25" i="14"/>
  <c r="DI25" i="14"/>
  <c r="DJ25" i="14"/>
  <c r="DK25" i="14"/>
  <c r="DM25" i="14"/>
  <c r="DN25" i="14"/>
  <c r="DO25" i="14"/>
  <c r="DQ25" i="14"/>
  <c r="DS25" i="14"/>
  <c r="DU25" i="14"/>
  <c r="DY25" i="14"/>
  <c r="DZ25" i="14"/>
  <c r="EA25" i="14"/>
  <c r="EC25" i="14"/>
  <c r="ED25" i="14"/>
  <c r="EE25" i="14"/>
  <c r="EG25" i="14"/>
  <c r="C26" i="14"/>
  <c r="E26" i="14"/>
  <c r="I26" i="14"/>
  <c r="J26" i="14"/>
  <c r="K26" i="14"/>
  <c r="M26" i="14"/>
  <c r="N26" i="14"/>
  <c r="O26" i="14"/>
  <c r="Q26" i="14"/>
  <c r="S26" i="14"/>
  <c r="U26" i="14"/>
  <c r="Y26" i="14"/>
  <c r="Z26" i="14"/>
  <c r="AA26" i="14"/>
  <c r="AC26" i="14"/>
  <c r="AD26" i="14"/>
  <c r="AE26" i="14"/>
  <c r="AG26" i="14"/>
  <c r="AI26" i="14"/>
  <c r="AK26" i="14"/>
  <c r="AO26" i="14"/>
  <c r="AP26" i="14"/>
  <c r="AQ26" i="14"/>
  <c r="AS26" i="14"/>
  <c r="AT26" i="14"/>
  <c r="AU26" i="14"/>
  <c r="AW26" i="14"/>
  <c r="AY26" i="14"/>
  <c r="BA26" i="14"/>
  <c r="BC26" i="14"/>
  <c r="BE26" i="14"/>
  <c r="BF26" i="14"/>
  <c r="BG26" i="14"/>
  <c r="BI26" i="14"/>
  <c r="BJ26" i="14"/>
  <c r="BK26" i="14"/>
  <c r="BM26" i="14"/>
  <c r="BO26" i="14"/>
  <c r="BQ26" i="14"/>
  <c r="BS26" i="14"/>
  <c r="BU26" i="14"/>
  <c r="BV26" i="14"/>
  <c r="BW26" i="14"/>
  <c r="BY26" i="14"/>
  <c r="BZ26" i="14"/>
  <c r="CA26" i="14"/>
  <c r="CC26" i="14"/>
  <c r="CE26" i="14"/>
  <c r="CG26" i="14"/>
  <c r="CI26" i="14"/>
  <c r="CK26" i="14"/>
  <c r="CL26" i="14"/>
  <c r="CM26" i="14"/>
  <c r="CO26" i="14"/>
  <c r="CP26" i="14"/>
  <c r="CQ26" i="14"/>
  <c r="CS26" i="14"/>
  <c r="CU26" i="14"/>
  <c r="CW26" i="14"/>
  <c r="CY26" i="14"/>
  <c r="DA26" i="14"/>
  <c r="DB26" i="14"/>
  <c r="DC26" i="14"/>
  <c r="DE26" i="14"/>
  <c r="DF26" i="14"/>
  <c r="DG26" i="14"/>
  <c r="DI26" i="14"/>
  <c r="DK26" i="14"/>
  <c r="DM26" i="14"/>
  <c r="DO26" i="14"/>
  <c r="DQ26" i="14"/>
  <c r="DR26" i="14"/>
  <c r="DS26" i="14"/>
  <c r="DU26" i="14"/>
  <c r="DV26" i="14"/>
  <c r="DW26" i="14"/>
  <c r="DY26" i="14"/>
  <c r="EA26" i="14"/>
  <c r="EC26" i="14"/>
  <c r="EE26" i="14"/>
  <c r="EG26" i="14"/>
  <c r="EH26" i="14"/>
  <c r="C27" i="14"/>
  <c r="E27" i="14"/>
  <c r="F27" i="14"/>
  <c r="G27" i="14"/>
  <c r="I27" i="14"/>
  <c r="K27" i="14"/>
  <c r="M27" i="14"/>
  <c r="O27" i="14"/>
  <c r="Q27" i="14"/>
  <c r="R27" i="14"/>
  <c r="S27" i="14"/>
  <c r="U27" i="14"/>
  <c r="V27" i="14"/>
  <c r="W27" i="14"/>
  <c r="Y27" i="14"/>
  <c r="AA27" i="14"/>
  <c r="AC27" i="14"/>
  <c r="AE27" i="14"/>
  <c r="AG27" i="14"/>
  <c r="AH27" i="14"/>
  <c r="AI27" i="14"/>
  <c r="AK27" i="14"/>
  <c r="AL27" i="14"/>
  <c r="AM27" i="14"/>
  <c r="AO27" i="14"/>
  <c r="AQ27" i="14"/>
  <c r="AS27" i="14"/>
  <c r="AU27" i="14"/>
  <c r="AW27" i="14"/>
  <c r="AX27" i="14"/>
  <c r="AY27" i="14"/>
  <c r="BA27" i="14"/>
  <c r="BB27" i="14"/>
  <c r="BC27" i="14"/>
  <c r="BE27" i="14"/>
  <c r="BG27" i="14"/>
  <c r="BI27" i="14"/>
  <c r="BK27" i="14"/>
  <c r="BM27" i="14"/>
  <c r="BN27" i="14"/>
  <c r="BO27" i="14"/>
  <c r="BQ27" i="14"/>
  <c r="BR27" i="14"/>
  <c r="BS27" i="14"/>
  <c r="BU27" i="14"/>
  <c r="BW27" i="14"/>
  <c r="BY27" i="14"/>
  <c r="CA27" i="14"/>
  <c r="CC27" i="14"/>
  <c r="CD27" i="14"/>
  <c r="CE27" i="14"/>
  <c r="CG27" i="14"/>
  <c r="CH27" i="14"/>
  <c r="CI27" i="14"/>
  <c r="CK27" i="14"/>
  <c r="CM27" i="14"/>
  <c r="CO27" i="14"/>
  <c r="CQ27" i="14"/>
  <c r="CS27" i="14"/>
  <c r="CT27" i="14"/>
  <c r="CU27" i="14"/>
  <c r="CW27" i="14"/>
  <c r="CX27" i="14"/>
  <c r="CY27" i="14"/>
  <c r="DA27" i="14"/>
  <c r="DC27" i="14"/>
  <c r="DE27" i="14"/>
  <c r="DG27" i="14"/>
  <c r="DH27" i="14"/>
  <c r="DI27" i="14"/>
  <c r="DJ27" i="14"/>
  <c r="DK27" i="14"/>
  <c r="DL27" i="14"/>
  <c r="DM27" i="14"/>
  <c r="DN27" i="14"/>
  <c r="DP27" i="14"/>
  <c r="DQ27" i="14"/>
  <c r="DS27" i="14"/>
  <c r="DT27" i="14"/>
  <c r="DU27" i="14"/>
  <c r="DV27" i="14"/>
  <c r="DW27" i="14"/>
  <c r="DX27" i="14"/>
  <c r="DY27" i="14"/>
  <c r="DZ27" i="14"/>
  <c r="EB27" i="14"/>
  <c r="EC27" i="14"/>
  <c r="EE27" i="14"/>
  <c r="EF27" i="14"/>
  <c r="EG27" i="14"/>
  <c r="EH27" i="14"/>
  <c r="C28" i="14"/>
  <c r="D28" i="14"/>
  <c r="E28" i="14"/>
  <c r="F28" i="14"/>
  <c r="H28" i="14"/>
  <c r="I28" i="14"/>
  <c r="K28" i="14"/>
  <c r="L28" i="14"/>
  <c r="M28" i="14"/>
  <c r="N28" i="14"/>
  <c r="O28" i="14"/>
  <c r="P28" i="14"/>
  <c r="Q28" i="14"/>
  <c r="R28" i="14"/>
  <c r="T28" i="14"/>
  <c r="U28" i="14"/>
  <c r="W28" i="14"/>
  <c r="X28" i="14"/>
  <c r="Y28" i="14"/>
  <c r="Z28" i="14"/>
  <c r="AA28" i="14"/>
  <c r="AB28" i="14"/>
  <c r="AC28" i="14"/>
  <c r="AD28" i="14"/>
  <c r="AF28" i="14"/>
  <c r="AG28" i="14"/>
  <c r="AI28" i="14"/>
  <c r="AJ28" i="14"/>
  <c r="AK28" i="14"/>
  <c r="AL28" i="14"/>
  <c r="AM28" i="14"/>
  <c r="AN28" i="14"/>
  <c r="AO28" i="14"/>
  <c r="AP28" i="14"/>
  <c r="AR28" i="14"/>
  <c r="AS28" i="14"/>
  <c r="AU28" i="14"/>
  <c r="AV28" i="14"/>
  <c r="AW28" i="14"/>
  <c r="AX28" i="14"/>
  <c r="AY28" i="14"/>
  <c r="AZ28" i="14"/>
  <c r="BA28" i="14"/>
  <c r="BB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M28" i="14"/>
  <c r="CN28" i="14"/>
  <c r="CO28" i="14"/>
  <c r="CP28" i="14"/>
  <c r="CQ28" i="14"/>
  <c r="CR28" i="14"/>
  <c r="CS28" i="14"/>
  <c r="CT28" i="14"/>
  <c r="CU28" i="14"/>
  <c r="CV28" i="14"/>
  <c r="CW28" i="14"/>
  <c r="CX28" i="14"/>
  <c r="CY28" i="14"/>
  <c r="CZ28" i="14"/>
  <c r="DA28" i="14"/>
  <c r="DB28" i="14"/>
  <c r="DC28" i="14"/>
  <c r="DD28" i="14"/>
  <c r="DE28" i="14"/>
  <c r="DF28" i="14"/>
  <c r="DG28" i="14"/>
  <c r="DH28" i="14"/>
  <c r="DI28" i="14"/>
  <c r="DJ28" i="14"/>
  <c r="DK28" i="14"/>
  <c r="DL28" i="14"/>
  <c r="DM28" i="14"/>
  <c r="DN28" i="14"/>
  <c r="DO28" i="14"/>
  <c r="DP28" i="14"/>
  <c r="DQ28" i="14"/>
  <c r="DR28" i="14"/>
  <c r="DS28" i="14"/>
  <c r="DT28" i="14"/>
  <c r="DU28" i="14"/>
  <c r="DV28" i="14"/>
  <c r="DW28" i="14"/>
  <c r="DX28" i="14"/>
  <c r="DY28" i="14"/>
  <c r="DZ28" i="14"/>
  <c r="EA28" i="14"/>
  <c r="EB28" i="14"/>
  <c r="EC28" i="14"/>
  <c r="ED28" i="14"/>
  <c r="EE28" i="14"/>
  <c r="EF28" i="14"/>
  <c r="EG28" i="14"/>
  <c r="EH28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M29" i="14"/>
  <c r="CN29" i="14"/>
  <c r="CO29" i="14"/>
  <c r="CP29" i="14"/>
  <c r="CQ29" i="14"/>
  <c r="CR29" i="14"/>
  <c r="CS29" i="14"/>
  <c r="CT29" i="14"/>
  <c r="CU29" i="14"/>
  <c r="CV29" i="14"/>
  <c r="CW29" i="14"/>
  <c r="CX29" i="14"/>
  <c r="CY29" i="14"/>
  <c r="CZ29" i="14"/>
  <c r="DA29" i="14"/>
  <c r="DB29" i="14"/>
  <c r="DC29" i="14"/>
  <c r="DD29" i="14"/>
  <c r="DE29" i="14"/>
  <c r="DF29" i="14"/>
  <c r="DG29" i="14"/>
  <c r="DH29" i="14"/>
  <c r="DI29" i="14"/>
  <c r="DJ29" i="14"/>
  <c r="DK29" i="14"/>
  <c r="DL29" i="14"/>
  <c r="DM29" i="14"/>
  <c r="DN29" i="14"/>
  <c r="DO29" i="14"/>
  <c r="DP29" i="14"/>
  <c r="DQ29" i="14"/>
  <c r="DR29" i="14"/>
  <c r="DS29" i="14"/>
  <c r="DT29" i="14"/>
  <c r="DU29" i="14"/>
  <c r="DV29" i="14"/>
  <c r="DW29" i="14"/>
  <c r="DX29" i="14"/>
  <c r="DY29" i="14"/>
  <c r="DZ29" i="14"/>
  <c r="EA29" i="14"/>
  <c r="EB29" i="14"/>
  <c r="EC29" i="14"/>
  <c r="ED29" i="14"/>
  <c r="EE29" i="14"/>
  <c r="EF29" i="14"/>
  <c r="EG29" i="14"/>
  <c r="EH29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M30" i="14"/>
  <c r="CN30" i="14"/>
  <c r="CO30" i="14"/>
  <c r="CP30" i="14"/>
  <c r="CQ30" i="14"/>
  <c r="CR30" i="14"/>
  <c r="CS30" i="14"/>
  <c r="CT30" i="14"/>
  <c r="CU30" i="14"/>
  <c r="CV30" i="14"/>
  <c r="CW30" i="14"/>
  <c r="CX30" i="14"/>
  <c r="CY30" i="14"/>
  <c r="CZ30" i="14"/>
  <c r="DA30" i="14"/>
  <c r="DB30" i="14"/>
  <c r="DC30" i="14"/>
  <c r="DD30" i="14"/>
  <c r="DE30" i="14"/>
  <c r="DF30" i="14"/>
  <c r="DG30" i="14"/>
  <c r="DH30" i="14"/>
  <c r="DI30" i="14"/>
  <c r="DJ30" i="14"/>
  <c r="DK30" i="14"/>
  <c r="DL30" i="14"/>
  <c r="DM30" i="14"/>
  <c r="DN30" i="14"/>
  <c r="DO30" i="14"/>
  <c r="DP30" i="14"/>
  <c r="DQ30" i="14"/>
  <c r="DR30" i="14"/>
  <c r="DS30" i="14"/>
  <c r="DT30" i="14"/>
  <c r="DU30" i="14"/>
  <c r="DV30" i="14"/>
  <c r="DW30" i="14"/>
  <c r="DX30" i="14"/>
  <c r="DY30" i="14"/>
  <c r="DZ30" i="14"/>
  <c r="EA30" i="14"/>
  <c r="EB30" i="14"/>
  <c r="EC30" i="14"/>
  <c r="ED30" i="14"/>
  <c r="EE30" i="14"/>
  <c r="EF30" i="14"/>
  <c r="EG30" i="14"/>
  <c r="EH30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M31" i="14"/>
  <c r="CN31" i="14"/>
  <c r="CO31" i="14"/>
  <c r="CP31" i="14"/>
  <c r="CQ31" i="14"/>
  <c r="CR31" i="14"/>
  <c r="CS31" i="14"/>
  <c r="CT31" i="14"/>
  <c r="CU31" i="14"/>
  <c r="CV31" i="14"/>
  <c r="CW31" i="14"/>
  <c r="CX31" i="14"/>
  <c r="CY31" i="14"/>
  <c r="CZ31" i="14"/>
  <c r="DA31" i="14"/>
  <c r="DB31" i="14"/>
  <c r="DC31" i="14"/>
  <c r="DD31" i="14"/>
  <c r="DE31" i="14"/>
  <c r="DF31" i="14"/>
  <c r="DG31" i="14"/>
  <c r="DH31" i="14"/>
  <c r="DI31" i="14"/>
  <c r="DJ31" i="14"/>
  <c r="DK31" i="14"/>
  <c r="DL31" i="14"/>
  <c r="DM31" i="14"/>
  <c r="DN31" i="14"/>
  <c r="DO31" i="14"/>
  <c r="DP31" i="14"/>
  <c r="DQ31" i="14"/>
  <c r="DR31" i="14"/>
  <c r="DS31" i="14"/>
  <c r="DT31" i="14"/>
  <c r="DU31" i="14"/>
  <c r="DV31" i="14"/>
  <c r="DW31" i="14"/>
  <c r="DX31" i="14"/>
  <c r="DY31" i="14"/>
  <c r="DZ31" i="14"/>
  <c r="EA31" i="14"/>
  <c r="EB31" i="14"/>
  <c r="EC31" i="14"/>
  <c r="ED31" i="14"/>
  <c r="EE31" i="14"/>
  <c r="EF31" i="14"/>
  <c r="EG31" i="14"/>
  <c r="EH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M32" i="14"/>
  <c r="CN32" i="14"/>
  <c r="CO32" i="14"/>
  <c r="CP32" i="14"/>
  <c r="CQ32" i="14"/>
  <c r="CR32" i="14"/>
  <c r="CS32" i="14"/>
  <c r="CT32" i="14"/>
  <c r="CU32" i="14"/>
  <c r="CV32" i="14"/>
  <c r="CW32" i="14"/>
  <c r="CX32" i="14"/>
  <c r="CY32" i="14"/>
  <c r="CZ32" i="14"/>
  <c r="DA32" i="14"/>
  <c r="DB32" i="14"/>
  <c r="DC32" i="14"/>
  <c r="DD32" i="14"/>
  <c r="DE32" i="14"/>
  <c r="DF32" i="14"/>
  <c r="DG32" i="14"/>
  <c r="DH32" i="14"/>
  <c r="DI32" i="14"/>
  <c r="DJ32" i="14"/>
  <c r="DK32" i="14"/>
  <c r="DL32" i="14"/>
  <c r="DM32" i="14"/>
  <c r="DN32" i="14"/>
  <c r="DO32" i="14"/>
  <c r="DP32" i="14"/>
  <c r="DQ32" i="14"/>
  <c r="DR32" i="14"/>
  <c r="DS32" i="14"/>
  <c r="DT32" i="14"/>
  <c r="DU32" i="14"/>
  <c r="DV32" i="14"/>
  <c r="DW32" i="14"/>
  <c r="DX32" i="14"/>
  <c r="DY32" i="14"/>
  <c r="DZ32" i="14"/>
  <c r="EA32" i="14"/>
  <c r="EB32" i="14"/>
  <c r="EC32" i="14"/>
  <c r="ED32" i="14"/>
  <c r="EE32" i="14"/>
  <c r="EF32" i="14"/>
  <c r="EG32" i="14"/>
  <c r="EH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CT33" i="14"/>
  <c r="CU33" i="14"/>
  <c r="CV33" i="14"/>
  <c r="CW33" i="14"/>
  <c r="CX33" i="14"/>
  <c r="CY33" i="14"/>
  <c r="CZ33" i="14"/>
  <c r="DA33" i="14"/>
  <c r="DB33" i="14"/>
  <c r="DC33" i="14"/>
  <c r="DD33" i="14"/>
  <c r="DE33" i="14"/>
  <c r="DF33" i="14"/>
  <c r="DG33" i="14"/>
  <c r="DH33" i="14"/>
  <c r="DI33" i="14"/>
  <c r="DJ33" i="14"/>
  <c r="DK33" i="14"/>
  <c r="DL33" i="14"/>
  <c r="DM33" i="14"/>
  <c r="DN33" i="14"/>
  <c r="DO33" i="14"/>
  <c r="DP33" i="14"/>
  <c r="DQ33" i="14"/>
  <c r="DR33" i="14"/>
  <c r="DS33" i="14"/>
  <c r="DT33" i="14"/>
  <c r="DU33" i="14"/>
  <c r="DV33" i="14"/>
  <c r="DW33" i="14"/>
  <c r="DX33" i="14"/>
  <c r="DY33" i="14"/>
  <c r="DZ33" i="14"/>
  <c r="EA33" i="14"/>
  <c r="EB33" i="14"/>
  <c r="EC33" i="14"/>
  <c r="ED33" i="14"/>
  <c r="EE33" i="14"/>
  <c r="EF33" i="14"/>
  <c r="EG33" i="14"/>
  <c r="EH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X34" i="14"/>
  <c r="CY34" i="14"/>
  <c r="CZ34" i="14"/>
  <c r="DA34" i="14"/>
  <c r="DB34" i="14"/>
  <c r="DC34" i="14"/>
  <c r="DD34" i="14"/>
  <c r="DE34" i="14"/>
  <c r="DF34" i="14"/>
  <c r="DG34" i="14"/>
  <c r="DH34" i="14"/>
  <c r="DI34" i="14"/>
  <c r="DJ34" i="14"/>
  <c r="DK34" i="14"/>
  <c r="DL34" i="14"/>
  <c r="DM34" i="14"/>
  <c r="DN34" i="14"/>
  <c r="DO34" i="14"/>
  <c r="DP34" i="14"/>
  <c r="DQ34" i="14"/>
  <c r="DR34" i="14"/>
  <c r="DS34" i="14"/>
  <c r="DT34" i="14"/>
  <c r="DU34" i="14"/>
  <c r="DV34" i="14"/>
  <c r="DW34" i="14"/>
  <c r="DX34" i="14"/>
  <c r="DY34" i="14"/>
  <c r="DZ34" i="14"/>
  <c r="EA34" i="14"/>
  <c r="EB34" i="14"/>
  <c r="EC34" i="14"/>
  <c r="ED34" i="14"/>
  <c r="EE34" i="14"/>
  <c r="EF34" i="14"/>
  <c r="EG34" i="14"/>
  <c r="EH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S35" i="14"/>
  <c r="CT35" i="14"/>
  <c r="CU35" i="14"/>
  <c r="CV35" i="14"/>
  <c r="CW35" i="14"/>
  <c r="CX35" i="14"/>
  <c r="CY35" i="14"/>
  <c r="CZ35" i="14"/>
  <c r="DA35" i="14"/>
  <c r="DB35" i="14"/>
  <c r="DC35" i="14"/>
  <c r="DD35" i="14"/>
  <c r="DE35" i="14"/>
  <c r="DF35" i="14"/>
  <c r="DG35" i="14"/>
  <c r="DH35" i="14"/>
  <c r="DI35" i="14"/>
  <c r="DJ35" i="14"/>
  <c r="DK35" i="14"/>
  <c r="DL35" i="14"/>
  <c r="DM35" i="14"/>
  <c r="DN35" i="14"/>
  <c r="DO35" i="14"/>
  <c r="DP35" i="14"/>
  <c r="DQ35" i="14"/>
  <c r="DR35" i="14"/>
  <c r="DS35" i="14"/>
  <c r="DT35" i="14"/>
  <c r="DU35" i="14"/>
  <c r="DV35" i="14"/>
  <c r="DW35" i="14"/>
  <c r="DX35" i="14"/>
  <c r="DY35" i="14"/>
  <c r="DZ35" i="14"/>
  <c r="EA35" i="14"/>
  <c r="EB35" i="14"/>
  <c r="EC35" i="14"/>
  <c r="ED35" i="14"/>
  <c r="EE35" i="14"/>
  <c r="EF35" i="14"/>
  <c r="EG35" i="14"/>
  <c r="EH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A36" i="14"/>
  <c r="DB36" i="14"/>
  <c r="DC36" i="14"/>
  <c r="DD36" i="14"/>
  <c r="DE36" i="14"/>
  <c r="DF36" i="14"/>
  <c r="DG36" i="14"/>
  <c r="DH36" i="14"/>
  <c r="DI36" i="14"/>
  <c r="DJ36" i="14"/>
  <c r="DK36" i="14"/>
  <c r="DL36" i="14"/>
  <c r="DM36" i="14"/>
  <c r="DN36" i="14"/>
  <c r="DO36" i="14"/>
  <c r="DP36" i="14"/>
  <c r="DQ36" i="14"/>
  <c r="DR36" i="14"/>
  <c r="DS36" i="14"/>
  <c r="DT36" i="14"/>
  <c r="DU36" i="14"/>
  <c r="DV36" i="14"/>
  <c r="DW36" i="14"/>
  <c r="DX36" i="14"/>
  <c r="DY36" i="14"/>
  <c r="DZ36" i="14"/>
  <c r="EA36" i="14"/>
  <c r="EB36" i="14"/>
  <c r="EC36" i="14"/>
  <c r="ED36" i="14"/>
  <c r="EE36" i="14"/>
  <c r="EF36" i="14"/>
  <c r="EG36" i="14"/>
  <c r="EH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A37" i="14"/>
  <c r="DB37" i="14"/>
  <c r="DC37" i="14"/>
  <c r="DD37" i="14"/>
  <c r="DE37" i="14"/>
  <c r="DF37" i="14"/>
  <c r="DG37" i="14"/>
  <c r="DH37" i="14"/>
  <c r="DI37" i="14"/>
  <c r="DJ37" i="14"/>
  <c r="DK37" i="14"/>
  <c r="DL37" i="14"/>
  <c r="DM37" i="14"/>
  <c r="DN37" i="14"/>
  <c r="DO37" i="14"/>
  <c r="DP37" i="14"/>
  <c r="DQ37" i="14"/>
  <c r="DR37" i="14"/>
  <c r="DS37" i="14"/>
  <c r="DT37" i="14"/>
  <c r="DU37" i="14"/>
  <c r="DV37" i="14"/>
  <c r="DW37" i="14"/>
  <c r="DX37" i="14"/>
  <c r="DY37" i="14"/>
  <c r="DZ37" i="14"/>
  <c r="EA37" i="14"/>
  <c r="EB37" i="14"/>
  <c r="EC37" i="14"/>
  <c r="ED37" i="14"/>
  <c r="EE37" i="14"/>
  <c r="EF37" i="14"/>
  <c r="EG37" i="14"/>
  <c r="EH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M38" i="14"/>
  <c r="CN38" i="14"/>
  <c r="CO38" i="14"/>
  <c r="CP38" i="14"/>
  <c r="CQ38" i="14"/>
  <c r="CR38" i="14"/>
  <c r="CS38" i="14"/>
  <c r="CT38" i="14"/>
  <c r="CU38" i="14"/>
  <c r="CV38" i="14"/>
  <c r="CW38" i="14"/>
  <c r="CX38" i="14"/>
  <c r="CY38" i="14"/>
  <c r="CZ38" i="14"/>
  <c r="DA38" i="14"/>
  <c r="DB38" i="14"/>
  <c r="DC38" i="14"/>
  <c r="DD38" i="14"/>
  <c r="DE38" i="14"/>
  <c r="DF38" i="14"/>
  <c r="DG38" i="14"/>
  <c r="DH38" i="14"/>
  <c r="DI38" i="14"/>
  <c r="DJ38" i="14"/>
  <c r="DK38" i="14"/>
  <c r="DL38" i="14"/>
  <c r="DM38" i="14"/>
  <c r="DN38" i="14"/>
  <c r="DO38" i="14"/>
  <c r="DP38" i="14"/>
  <c r="DQ38" i="14"/>
  <c r="DR38" i="14"/>
  <c r="DS38" i="14"/>
  <c r="DT38" i="14"/>
  <c r="DU38" i="14"/>
  <c r="DV38" i="14"/>
  <c r="DW38" i="14"/>
  <c r="DX38" i="14"/>
  <c r="DY38" i="14"/>
  <c r="DZ38" i="14"/>
  <c r="EA38" i="14"/>
  <c r="EB38" i="14"/>
  <c r="EC38" i="14"/>
  <c r="ED38" i="14"/>
  <c r="EE38" i="14"/>
  <c r="EF38" i="14"/>
  <c r="EG38" i="14"/>
  <c r="EH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M39" i="14"/>
  <c r="CN39" i="14"/>
  <c r="CO39" i="14"/>
  <c r="CP39" i="14"/>
  <c r="CQ39" i="14"/>
  <c r="CR39" i="14"/>
  <c r="CS39" i="14"/>
  <c r="CT39" i="14"/>
  <c r="CU39" i="14"/>
  <c r="CV39" i="14"/>
  <c r="CW39" i="14"/>
  <c r="CX39" i="14"/>
  <c r="CY39" i="14"/>
  <c r="CZ39" i="14"/>
  <c r="DA39" i="14"/>
  <c r="DB39" i="14"/>
  <c r="DC39" i="14"/>
  <c r="DD39" i="14"/>
  <c r="DE39" i="14"/>
  <c r="DF39" i="14"/>
  <c r="DG39" i="14"/>
  <c r="DH39" i="14"/>
  <c r="DI39" i="14"/>
  <c r="DJ39" i="14"/>
  <c r="DK39" i="14"/>
  <c r="DL39" i="14"/>
  <c r="DM39" i="14"/>
  <c r="DN39" i="14"/>
  <c r="DO39" i="14"/>
  <c r="DP39" i="14"/>
  <c r="DQ39" i="14"/>
  <c r="DR39" i="14"/>
  <c r="DS39" i="14"/>
  <c r="DT39" i="14"/>
  <c r="DU39" i="14"/>
  <c r="DV39" i="14"/>
  <c r="DW39" i="14"/>
  <c r="DX39" i="14"/>
  <c r="DY39" i="14"/>
  <c r="DZ39" i="14"/>
  <c r="EA39" i="14"/>
  <c r="EB39" i="14"/>
  <c r="EC39" i="14"/>
  <c r="ED39" i="14"/>
  <c r="EE39" i="14"/>
  <c r="EF39" i="14"/>
  <c r="EG39" i="14"/>
  <c r="EH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M40" i="14"/>
  <c r="CN40" i="14"/>
  <c r="CO40" i="14"/>
  <c r="CP40" i="14"/>
  <c r="CQ40" i="14"/>
  <c r="CR40" i="14"/>
  <c r="CS40" i="14"/>
  <c r="CT40" i="14"/>
  <c r="CU40" i="14"/>
  <c r="CV40" i="14"/>
  <c r="CW40" i="14"/>
  <c r="CX40" i="14"/>
  <c r="CY40" i="14"/>
  <c r="CZ40" i="14"/>
  <c r="DA40" i="14"/>
  <c r="DB40" i="14"/>
  <c r="DC40" i="14"/>
  <c r="DD40" i="14"/>
  <c r="DE40" i="14"/>
  <c r="DF40" i="14"/>
  <c r="DG40" i="14"/>
  <c r="DH40" i="14"/>
  <c r="DI40" i="14"/>
  <c r="DJ40" i="14"/>
  <c r="DK40" i="14"/>
  <c r="DL40" i="14"/>
  <c r="DM40" i="14"/>
  <c r="DN40" i="14"/>
  <c r="DO40" i="14"/>
  <c r="DP40" i="14"/>
  <c r="DQ40" i="14"/>
  <c r="DR40" i="14"/>
  <c r="DS40" i="14"/>
  <c r="DT40" i="14"/>
  <c r="DU40" i="14"/>
  <c r="DV40" i="14"/>
  <c r="DW40" i="14"/>
  <c r="DX40" i="14"/>
  <c r="DY40" i="14"/>
  <c r="DZ40" i="14"/>
  <c r="EA40" i="14"/>
  <c r="EB40" i="14"/>
  <c r="EC40" i="14"/>
  <c r="ED40" i="14"/>
  <c r="EE40" i="14"/>
  <c r="EF40" i="14"/>
  <c r="EG40" i="14"/>
  <c r="EH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M41" i="14"/>
  <c r="CN41" i="14"/>
  <c r="CO41" i="14"/>
  <c r="CP41" i="14"/>
  <c r="CQ41" i="14"/>
  <c r="CR41" i="14"/>
  <c r="CS41" i="14"/>
  <c r="CT41" i="14"/>
  <c r="CU41" i="14"/>
  <c r="CV41" i="14"/>
  <c r="CW41" i="14"/>
  <c r="CX41" i="14"/>
  <c r="CY41" i="14"/>
  <c r="CZ41" i="14"/>
  <c r="DA41" i="14"/>
  <c r="DB41" i="14"/>
  <c r="DC41" i="14"/>
  <c r="DD41" i="14"/>
  <c r="DE41" i="14"/>
  <c r="DF41" i="14"/>
  <c r="DG41" i="14"/>
  <c r="DH41" i="14"/>
  <c r="DI41" i="14"/>
  <c r="DJ41" i="14"/>
  <c r="DK41" i="14"/>
  <c r="DL41" i="14"/>
  <c r="DM41" i="14"/>
  <c r="DN41" i="14"/>
  <c r="DO41" i="14"/>
  <c r="DP41" i="14"/>
  <c r="DQ41" i="14"/>
  <c r="DR41" i="14"/>
  <c r="DS41" i="14"/>
  <c r="DT41" i="14"/>
  <c r="DU41" i="14"/>
  <c r="DV41" i="14"/>
  <c r="DW41" i="14"/>
  <c r="DX41" i="14"/>
  <c r="DY41" i="14"/>
  <c r="DZ41" i="14"/>
  <c r="EA41" i="14"/>
  <c r="EB41" i="14"/>
  <c r="EC41" i="14"/>
  <c r="ED41" i="14"/>
  <c r="EE41" i="14"/>
  <c r="EF41" i="14"/>
  <c r="EG41" i="14"/>
  <c r="EH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M42" i="14"/>
  <c r="CN42" i="14"/>
  <c r="CO42" i="14"/>
  <c r="CP42" i="14"/>
  <c r="CQ42" i="14"/>
  <c r="CR42" i="14"/>
  <c r="CS42" i="14"/>
  <c r="CT42" i="14"/>
  <c r="CU42" i="14"/>
  <c r="CV42" i="14"/>
  <c r="CW42" i="14"/>
  <c r="CX42" i="14"/>
  <c r="CY42" i="14"/>
  <c r="CZ42" i="14"/>
  <c r="DA42" i="14"/>
  <c r="DB42" i="14"/>
  <c r="DC42" i="14"/>
  <c r="DD42" i="14"/>
  <c r="DE42" i="14"/>
  <c r="DF42" i="14"/>
  <c r="DG42" i="14"/>
  <c r="DH42" i="14"/>
  <c r="DI42" i="14"/>
  <c r="DJ42" i="14"/>
  <c r="DK42" i="14"/>
  <c r="DL42" i="14"/>
  <c r="DM42" i="14"/>
  <c r="DN42" i="14"/>
  <c r="DO42" i="14"/>
  <c r="DP42" i="14"/>
  <c r="DQ42" i="14"/>
  <c r="DR42" i="14"/>
  <c r="DS42" i="14"/>
  <c r="DT42" i="14"/>
  <c r="DU42" i="14"/>
  <c r="DV42" i="14"/>
  <c r="DW42" i="14"/>
  <c r="DX42" i="14"/>
  <c r="DY42" i="14"/>
  <c r="DZ42" i="14"/>
  <c r="EA42" i="14"/>
  <c r="EB42" i="14"/>
  <c r="EC42" i="14"/>
  <c r="ED42" i="14"/>
  <c r="EE42" i="14"/>
  <c r="EF42" i="14"/>
  <c r="EG42" i="14"/>
  <c r="EH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CT43" i="14"/>
  <c r="CU43" i="14"/>
  <c r="CV43" i="14"/>
  <c r="CW43" i="14"/>
  <c r="CX43" i="14"/>
  <c r="CY43" i="14"/>
  <c r="CZ43" i="14"/>
  <c r="DA43" i="14"/>
  <c r="DB43" i="14"/>
  <c r="DC43" i="14"/>
  <c r="DD43" i="14"/>
  <c r="DE43" i="14"/>
  <c r="DF43" i="14"/>
  <c r="DG43" i="14"/>
  <c r="DH43" i="14"/>
  <c r="DI43" i="14"/>
  <c r="DJ43" i="14"/>
  <c r="DK43" i="14"/>
  <c r="DL43" i="14"/>
  <c r="DM43" i="14"/>
  <c r="DN43" i="14"/>
  <c r="DO43" i="14"/>
  <c r="DP43" i="14"/>
  <c r="DQ43" i="14"/>
  <c r="DR43" i="14"/>
  <c r="DS43" i="14"/>
  <c r="DT43" i="14"/>
  <c r="DU43" i="14"/>
  <c r="DV43" i="14"/>
  <c r="DW43" i="14"/>
  <c r="DX43" i="14"/>
  <c r="DY43" i="14"/>
  <c r="DZ43" i="14"/>
  <c r="EA43" i="14"/>
  <c r="EB43" i="14"/>
  <c r="EC43" i="14"/>
  <c r="ED43" i="14"/>
  <c r="EE43" i="14"/>
  <c r="EF43" i="14"/>
  <c r="EG43" i="14"/>
  <c r="EH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M44" i="14"/>
  <c r="CN44" i="14"/>
  <c r="CO44" i="14"/>
  <c r="CP44" i="14"/>
  <c r="CQ44" i="14"/>
  <c r="CR44" i="14"/>
  <c r="CS44" i="14"/>
  <c r="CT44" i="14"/>
  <c r="CU44" i="14"/>
  <c r="CV44" i="14"/>
  <c r="CW44" i="14"/>
  <c r="CX44" i="14"/>
  <c r="CY44" i="14"/>
  <c r="CZ44" i="14"/>
  <c r="DA44" i="14"/>
  <c r="DB44" i="14"/>
  <c r="DC44" i="14"/>
  <c r="DD44" i="14"/>
  <c r="DE44" i="14"/>
  <c r="DF44" i="14"/>
  <c r="DG44" i="14"/>
  <c r="DH44" i="14"/>
  <c r="DI44" i="14"/>
  <c r="DJ44" i="14"/>
  <c r="DK44" i="14"/>
  <c r="DL44" i="14"/>
  <c r="DM44" i="14"/>
  <c r="DN44" i="14"/>
  <c r="DO44" i="14"/>
  <c r="DP44" i="14"/>
  <c r="DQ44" i="14"/>
  <c r="DR44" i="14"/>
  <c r="DS44" i="14"/>
  <c r="DT44" i="14"/>
  <c r="DU44" i="14"/>
  <c r="DV44" i="14"/>
  <c r="DW44" i="14"/>
  <c r="DX44" i="14"/>
  <c r="DY44" i="14"/>
  <c r="DZ44" i="14"/>
  <c r="EA44" i="14"/>
  <c r="EB44" i="14"/>
  <c r="EC44" i="14"/>
  <c r="ED44" i="14"/>
  <c r="EE44" i="14"/>
  <c r="EF44" i="14"/>
  <c r="EG44" i="14"/>
  <c r="EH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A45" i="14"/>
  <c r="DB45" i="14"/>
  <c r="DC45" i="14"/>
  <c r="DD45" i="14"/>
  <c r="DE45" i="14"/>
  <c r="DF45" i="14"/>
  <c r="DG45" i="14"/>
  <c r="DH45" i="14"/>
  <c r="DI45" i="14"/>
  <c r="DJ45" i="14"/>
  <c r="DK45" i="14"/>
  <c r="DL45" i="14"/>
  <c r="DM45" i="14"/>
  <c r="DN45" i="14"/>
  <c r="DO45" i="14"/>
  <c r="DP45" i="14"/>
  <c r="DQ45" i="14"/>
  <c r="DR45" i="14"/>
  <c r="DS45" i="14"/>
  <c r="DU45" i="14"/>
  <c r="DV45" i="14"/>
  <c r="DW45" i="14"/>
  <c r="DY45" i="14"/>
  <c r="DZ45" i="14"/>
  <c r="EA45" i="14"/>
  <c r="EC45" i="14"/>
  <c r="ED45" i="14"/>
  <c r="EE45" i="14"/>
  <c r="EG45" i="14"/>
  <c r="EH45" i="14"/>
  <c r="C46" i="14"/>
  <c r="E46" i="14"/>
  <c r="F46" i="14"/>
  <c r="G46" i="14"/>
  <c r="I46" i="14"/>
  <c r="J46" i="14"/>
  <c r="K46" i="14"/>
  <c r="M46" i="14"/>
  <c r="N46" i="14"/>
  <c r="O46" i="14"/>
  <c r="Q46" i="14"/>
  <c r="R46" i="14"/>
  <c r="S46" i="14"/>
  <c r="U46" i="14"/>
  <c r="V46" i="14"/>
  <c r="W46" i="14"/>
  <c r="Y46" i="14"/>
  <c r="Z46" i="14"/>
  <c r="AA46" i="14"/>
  <c r="AC46" i="14"/>
  <c r="AD46" i="14"/>
  <c r="AE46" i="14"/>
  <c r="AG46" i="14"/>
  <c r="AH46" i="14"/>
  <c r="AI46" i="14"/>
  <c r="AK46" i="14"/>
  <c r="AL46" i="14"/>
  <c r="AM46" i="14"/>
  <c r="AO46" i="14"/>
  <c r="AP46" i="14"/>
  <c r="AQ46" i="14"/>
  <c r="AS46" i="14"/>
  <c r="AT46" i="14"/>
  <c r="AU46" i="14"/>
  <c r="AW46" i="14"/>
  <c r="AX46" i="14"/>
  <c r="AY46" i="14"/>
  <c r="BA46" i="14"/>
  <c r="BB46" i="14"/>
  <c r="BC46" i="14"/>
  <c r="BE46" i="14"/>
  <c r="BF46" i="14"/>
  <c r="BG46" i="14"/>
  <c r="BI46" i="14"/>
  <c r="BJ46" i="14"/>
  <c r="BK46" i="14"/>
  <c r="BM46" i="14"/>
  <c r="BN46" i="14"/>
  <c r="BO46" i="14"/>
  <c r="BQ46" i="14"/>
  <c r="BR46" i="14"/>
  <c r="BS46" i="14"/>
  <c r="BU46" i="14"/>
  <c r="BV46" i="14"/>
  <c r="BW46" i="14"/>
  <c r="BY46" i="14"/>
  <c r="BZ46" i="14"/>
  <c r="CA46" i="14"/>
  <c r="CC46" i="14"/>
  <c r="CD46" i="14"/>
  <c r="CE46" i="14"/>
  <c r="CG46" i="14"/>
  <c r="CH46" i="14"/>
  <c r="CI46" i="14"/>
  <c r="CK46" i="14"/>
  <c r="CL46" i="14"/>
  <c r="CM46" i="14"/>
  <c r="CO46" i="14"/>
  <c r="CP46" i="14"/>
  <c r="CQ46" i="14"/>
  <c r="CS46" i="14"/>
  <c r="CT46" i="14"/>
  <c r="CU46" i="14"/>
  <c r="CW46" i="14"/>
  <c r="CX46" i="14"/>
  <c r="CY46" i="14"/>
  <c r="DA46" i="14"/>
  <c r="DB46" i="14"/>
  <c r="DC46" i="14"/>
  <c r="DE46" i="14"/>
  <c r="DF46" i="14"/>
  <c r="DG46" i="14"/>
  <c r="DI46" i="14"/>
  <c r="DJ46" i="14"/>
  <c r="DK46" i="14"/>
  <c r="DM46" i="14"/>
  <c r="DN46" i="14"/>
  <c r="DO46" i="14"/>
  <c r="DQ46" i="14"/>
  <c r="DR46" i="14"/>
  <c r="DS46" i="14"/>
  <c r="DU46" i="14"/>
  <c r="DV46" i="14"/>
  <c r="DW46" i="14"/>
  <c r="DY46" i="14"/>
  <c r="DZ46" i="14"/>
  <c r="EA46" i="14"/>
  <c r="EC46" i="14"/>
  <c r="ED46" i="14"/>
  <c r="EE46" i="14"/>
  <c r="EG46" i="14"/>
  <c r="EH46" i="14"/>
  <c r="C47" i="14"/>
  <c r="E47" i="14"/>
  <c r="F47" i="14"/>
  <c r="G47" i="14"/>
  <c r="I47" i="14"/>
  <c r="J47" i="14"/>
  <c r="K47" i="14"/>
  <c r="M47" i="14"/>
  <c r="N47" i="14"/>
  <c r="O47" i="14"/>
  <c r="Q47" i="14"/>
  <c r="R47" i="14"/>
  <c r="S47" i="14"/>
  <c r="U47" i="14"/>
  <c r="V47" i="14"/>
  <c r="W47" i="14"/>
  <c r="Y47" i="14"/>
  <c r="Z47" i="14"/>
  <c r="AA47" i="14"/>
  <c r="AC47" i="14"/>
  <c r="AD47" i="14"/>
  <c r="AE47" i="14"/>
  <c r="AG47" i="14"/>
  <c r="AH47" i="14"/>
  <c r="AI47" i="14"/>
  <c r="AK47" i="14"/>
  <c r="AL47" i="14"/>
  <c r="AM47" i="14"/>
  <c r="AO47" i="14"/>
  <c r="AP47" i="14"/>
  <c r="AQ47" i="14"/>
  <c r="AS47" i="14"/>
  <c r="AT47" i="14"/>
  <c r="AU47" i="14"/>
  <c r="AW47" i="14"/>
  <c r="AX47" i="14"/>
  <c r="AY47" i="14"/>
  <c r="BA47" i="14"/>
  <c r="BB47" i="14"/>
  <c r="BC47" i="14"/>
  <c r="BE47" i="14"/>
  <c r="BF47" i="14"/>
  <c r="BG47" i="14"/>
  <c r="BI47" i="14"/>
  <c r="BJ47" i="14"/>
  <c r="BK47" i="14"/>
  <c r="BM47" i="14"/>
  <c r="BN47" i="14"/>
  <c r="BO47" i="14"/>
  <c r="BQ47" i="14"/>
  <c r="BR47" i="14"/>
  <c r="BS47" i="14"/>
  <c r="BU47" i="14"/>
  <c r="BV47" i="14"/>
  <c r="BW47" i="14"/>
  <c r="BY47" i="14"/>
  <c r="BZ47" i="14"/>
  <c r="CA47" i="14"/>
  <c r="CC47" i="14"/>
  <c r="CD47" i="14"/>
  <c r="CE47" i="14"/>
  <c r="CG47" i="14"/>
  <c r="CH47" i="14"/>
  <c r="CI47" i="14"/>
  <c r="CK47" i="14"/>
  <c r="CL47" i="14"/>
  <c r="CM47" i="14"/>
  <c r="CO47" i="14"/>
  <c r="CP47" i="14"/>
  <c r="CQ47" i="14"/>
  <c r="CS47" i="14"/>
  <c r="CT47" i="14"/>
  <c r="CU47" i="14"/>
  <c r="CW47" i="14"/>
  <c r="CX47" i="14"/>
  <c r="CY47" i="14"/>
  <c r="DA47" i="14"/>
  <c r="DB47" i="14"/>
  <c r="DC47" i="14"/>
  <c r="DE47" i="14"/>
  <c r="DF47" i="14"/>
  <c r="DG47" i="14"/>
  <c r="DI47" i="14"/>
  <c r="DJ47" i="14"/>
  <c r="DK47" i="14"/>
  <c r="DM47" i="14"/>
  <c r="DN47" i="14"/>
  <c r="DO47" i="14"/>
  <c r="DQ47" i="14"/>
  <c r="DR47" i="14"/>
  <c r="DS47" i="14"/>
  <c r="DU47" i="14"/>
  <c r="DV47" i="14"/>
  <c r="DW47" i="14"/>
  <c r="DY47" i="14"/>
  <c r="DZ47" i="14"/>
  <c r="EA47" i="14"/>
  <c r="EC47" i="14"/>
  <c r="ED47" i="14"/>
  <c r="EE47" i="14"/>
  <c r="EG47" i="14"/>
  <c r="EH47" i="14"/>
  <c r="C48" i="14"/>
  <c r="E48" i="14"/>
  <c r="F48" i="14"/>
  <c r="G48" i="14"/>
  <c r="I48" i="14"/>
  <c r="J48" i="14"/>
  <c r="K48" i="14"/>
  <c r="M48" i="14"/>
  <c r="N48" i="14"/>
  <c r="O48" i="14"/>
  <c r="Q48" i="14"/>
  <c r="R48" i="14"/>
  <c r="S48" i="14"/>
  <c r="U48" i="14"/>
  <c r="V48" i="14"/>
  <c r="W48" i="14"/>
  <c r="Y48" i="14"/>
  <c r="Z48" i="14"/>
  <c r="AA48" i="14"/>
  <c r="AC48" i="14"/>
  <c r="AD48" i="14"/>
  <c r="AE48" i="14"/>
  <c r="AG48" i="14"/>
  <c r="AH48" i="14"/>
  <c r="AI48" i="14"/>
  <c r="AK48" i="14"/>
  <c r="AL48" i="14"/>
  <c r="AM48" i="14"/>
  <c r="AO48" i="14"/>
  <c r="AP48" i="14"/>
  <c r="AQ48" i="14"/>
  <c r="AS48" i="14"/>
  <c r="AT48" i="14"/>
  <c r="AU48" i="14"/>
  <c r="AW48" i="14"/>
  <c r="AX48" i="14"/>
  <c r="AY48" i="14"/>
  <c r="BA48" i="14"/>
  <c r="BB48" i="14"/>
  <c r="BC48" i="14"/>
  <c r="BE48" i="14"/>
  <c r="BF48" i="14"/>
  <c r="BG48" i="14"/>
  <c r="BI48" i="14"/>
  <c r="BJ48" i="14"/>
  <c r="BK48" i="14"/>
  <c r="BM48" i="14"/>
  <c r="BN48" i="14"/>
  <c r="BO48" i="14"/>
  <c r="BQ48" i="14"/>
  <c r="BR48" i="14"/>
  <c r="BS48" i="14"/>
  <c r="BU48" i="14"/>
  <c r="BV48" i="14"/>
  <c r="BW48" i="14"/>
  <c r="BY48" i="14"/>
  <c r="BZ48" i="14"/>
  <c r="CA48" i="14"/>
  <c r="CC48" i="14"/>
  <c r="CD48" i="14"/>
  <c r="CE48" i="14"/>
  <c r="CG48" i="14"/>
  <c r="CH48" i="14"/>
  <c r="CI48" i="14"/>
  <c r="CK48" i="14"/>
  <c r="CL48" i="14"/>
  <c r="CM48" i="14"/>
  <c r="CO48" i="14"/>
  <c r="CP48" i="14"/>
  <c r="CQ48" i="14"/>
  <c r="CS48" i="14"/>
  <c r="CT48" i="14"/>
  <c r="CU48" i="14"/>
  <c r="CW48" i="14"/>
  <c r="CX48" i="14"/>
  <c r="CY48" i="14"/>
  <c r="DA48" i="14"/>
  <c r="DB48" i="14"/>
  <c r="DC48" i="14"/>
  <c r="DE48" i="14"/>
  <c r="DF48" i="14"/>
  <c r="DG48" i="14"/>
  <c r="DI48" i="14"/>
  <c r="DJ48" i="14"/>
  <c r="DK48" i="14"/>
  <c r="DM48" i="14"/>
  <c r="DN48" i="14"/>
  <c r="DO48" i="14"/>
  <c r="DQ48" i="14"/>
  <c r="DR48" i="14"/>
  <c r="DS48" i="14"/>
  <c r="DU48" i="14"/>
  <c r="DV48" i="14"/>
  <c r="DW48" i="14"/>
  <c r="DY48" i="14"/>
  <c r="DZ48" i="14"/>
  <c r="EA48" i="14"/>
  <c r="EC48" i="14"/>
  <c r="ED48" i="14"/>
  <c r="EE48" i="14"/>
  <c r="EG48" i="14"/>
  <c r="EH48" i="14"/>
  <c r="C49" i="14"/>
  <c r="E49" i="14"/>
  <c r="F49" i="14"/>
  <c r="G49" i="14"/>
  <c r="I49" i="14"/>
  <c r="J49" i="14"/>
  <c r="K49" i="14"/>
  <c r="M49" i="14"/>
  <c r="N49" i="14"/>
  <c r="O49" i="14"/>
  <c r="Q49" i="14"/>
  <c r="R49" i="14"/>
  <c r="S49" i="14"/>
  <c r="U49" i="14"/>
  <c r="V49" i="14"/>
  <c r="W49" i="14"/>
  <c r="Y49" i="14"/>
  <c r="Z49" i="14"/>
  <c r="AA49" i="14"/>
  <c r="AC49" i="14"/>
  <c r="AD49" i="14"/>
  <c r="AE49" i="14"/>
  <c r="AG49" i="14"/>
  <c r="AH49" i="14"/>
  <c r="AI49" i="14"/>
  <c r="AK49" i="14"/>
  <c r="AL49" i="14"/>
  <c r="AM49" i="14"/>
  <c r="AO49" i="14"/>
  <c r="AP49" i="14"/>
  <c r="AQ49" i="14"/>
  <c r="AS49" i="14"/>
  <c r="AT49" i="14"/>
  <c r="AU49" i="14"/>
  <c r="AW49" i="14"/>
  <c r="AX49" i="14"/>
  <c r="AY49" i="14"/>
  <c r="BA49" i="14"/>
  <c r="BB49" i="14"/>
  <c r="BC49" i="14"/>
  <c r="BE49" i="14"/>
  <c r="BF49" i="14"/>
  <c r="BG49" i="14"/>
  <c r="BI49" i="14"/>
  <c r="BJ49" i="14"/>
  <c r="BK49" i="14"/>
  <c r="BM49" i="14"/>
  <c r="BN49" i="14"/>
  <c r="BO49" i="14"/>
  <c r="BQ49" i="14"/>
  <c r="BR49" i="14"/>
  <c r="BS49" i="14"/>
  <c r="BU49" i="14"/>
  <c r="BV49" i="14"/>
  <c r="BW49" i="14"/>
  <c r="BY49" i="14"/>
  <c r="BZ49" i="14"/>
  <c r="CA49" i="14"/>
  <c r="CC49" i="14"/>
  <c r="CD49" i="14"/>
  <c r="CE49" i="14"/>
  <c r="CG49" i="14"/>
  <c r="CH49" i="14"/>
  <c r="CI49" i="14"/>
  <c r="CK49" i="14"/>
  <c r="CL49" i="14"/>
  <c r="CM49" i="14"/>
  <c r="CO49" i="14"/>
  <c r="CP49" i="14"/>
  <c r="CQ49" i="14"/>
  <c r="CS49" i="14"/>
  <c r="CT49" i="14"/>
  <c r="CU49" i="14"/>
  <c r="CW49" i="14"/>
  <c r="CX49" i="14"/>
  <c r="CY49" i="14"/>
  <c r="DA49" i="14"/>
  <c r="DB49" i="14"/>
  <c r="DC49" i="14"/>
  <c r="DE49" i="14"/>
  <c r="DF49" i="14"/>
  <c r="DG49" i="14"/>
  <c r="DI49" i="14"/>
  <c r="DJ49" i="14"/>
  <c r="DK49" i="14"/>
  <c r="DM49" i="14"/>
  <c r="DN49" i="14"/>
  <c r="DO49" i="14"/>
  <c r="DQ49" i="14"/>
  <c r="DR49" i="14"/>
  <c r="DS49" i="14"/>
  <c r="DU49" i="14"/>
  <c r="DV49" i="14"/>
  <c r="DW49" i="14"/>
  <c r="DY49" i="14"/>
  <c r="DZ49" i="14"/>
  <c r="EA49" i="14"/>
  <c r="EC49" i="14"/>
  <c r="ED49" i="14"/>
  <c r="EE49" i="14"/>
  <c r="EG49" i="14"/>
  <c r="EH49" i="14"/>
  <c r="C50" i="14"/>
  <c r="E50" i="14"/>
  <c r="F50" i="14"/>
  <c r="G50" i="14"/>
  <c r="I50" i="14"/>
  <c r="J50" i="14"/>
  <c r="K50" i="14"/>
  <c r="M50" i="14"/>
  <c r="N50" i="14"/>
  <c r="O50" i="14"/>
  <c r="Q50" i="14"/>
  <c r="R50" i="14"/>
  <c r="S50" i="14"/>
  <c r="U50" i="14"/>
  <c r="V50" i="14"/>
  <c r="W50" i="14"/>
  <c r="Y50" i="14"/>
  <c r="Z50" i="14"/>
  <c r="AA50" i="14"/>
  <c r="AC50" i="14"/>
  <c r="AD50" i="14"/>
  <c r="AE50" i="14"/>
  <c r="AG50" i="14"/>
  <c r="AH50" i="14"/>
  <c r="AI50" i="14"/>
  <c r="AK50" i="14"/>
  <c r="AL50" i="14"/>
  <c r="AM50" i="14"/>
  <c r="AO50" i="14"/>
  <c r="AP50" i="14"/>
  <c r="AQ50" i="14"/>
  <c r="AS50" i="14"/>
  <c r="AT50" i="14"/>
  <c r="AU50" i="14"/>
  <c r="AW50" i="14"/>
  <c r="AX50" i="14"/>
  <c r="AY50" i="14"/>
  <c r="BA50" i="14"/>
  <c r="BB50" i="14"/>
  <c r="BC50" i="14"/>
  <c r="BE50" i="14"/>
  <c r="BF50" i="14"/>
  <c r="BG50" i="14"/>
  <c r="BI50" i="14"/>
  <c r="BJ50" i="14"/>
  <c r="BK50" i="14"/>
  <c r="BM50" i="14"/>
  <c r="BN50" i="14"/>
  <c r="BO50" i="14"/>
  <c r="BQ50" i="14"/>
  <c r="BR50" i="14"/>
  <c r="BS50" i="14"/>
  <c r="BU50" i="14"/>
  <c r="BV50" i="14"/>
  <c r="BW50" i="14"/>
  <c r="BY50" i="14"/>
  <c r="BZ50" i="14"/>
  <c r="CA50" i="14"/>
  <c r="CC50" i="14"/>
  <c r="CD50" i="14"/>
  <c r="CE50" i="14"/>
  <c r="CG50" i="14"/>
  <c r="CH50" i="14"/>
  <c r="CI50" i="14"/>
  <c r="CK50" i="14"/>
  <c r="CL50" i="14"/>
  <c r="CM50" i="14"/>
  <c r="CO50" i="14"/>
  <c r="CP50" i="14"/>
  <c r="CQ50" i="14"/>
  <c r="CS50" i="14"/>
  <c r="CT50" i="14"/>
  <c r="CU50" i="14"/>
  <c r="CW50" i="14"/>
  <c r="CX50" i="14"/>
  <c r="CY50" i="14"/>
  <c r="DA50" i="14"/>
  <c r="DB50" i="14"/>
  <c r="DC50" i="14"/>
  <c r="DE50" i="14"/>
  <c r="DF50" i="14"/>
  <c r="DG50" i="14"/>
  <c r="DI50" i="14"/>
  <c r="DJ50" i="14"/>
  <c r="DK50" i="14"/>
  <c r="DM50" i="14"/>
  <c r="DN50" i="14"/>
  <c r="DO50" i="14"/>
  <c r="DQ50" i="14"/>
  <c r="DR50" i="14"/>
  <c r="DS50" i="14"/>
  <c r="DT50" i="14"/>
  <c r="DU50" i="14"/>
  <c r="DV50" i="14"/>
  <c r="DW50" i="14"/>
  <c r="DX50" i="14"/>
  <c r="DY50" i="14"/>
  <c r="DZ50" i="14"/>
  <c r="EA50" i="14"/>
  <c r="EB50" i="14"/>
  <c r="EC50" i="14"/>
  <c r="ED50" i="14"/>
  <c r="EE50" i="14"/>
  <c r="EF50" i="14"/>
  <c r="EG50" i="14"/>
  <c r="EH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M51" i="14"/>
  <c r="CN51" i="14"/>
  <c r="CO51" i="14"/>
  <c r="CP51" i="14"/>
  <c r="CQ51" i="14"/>
  <c r="CR51" i="14"/>
  <c r="CS51" i="14"/>
  <c r="CT51" i="14"/>
  <c r="CU51" i="14"/>
  <c r="CV51" i="14"/>
  <c r="CW51" i="14"/>
  <c r="CX51" i="14"/>
  <c r="CY51" i="14"/>
  <c r="CZ51" i="14"/>
  <c r="DA51" i="14"/>
  <c r="DB51" i="14"/>
  <c r="DC51" i="14"/>
  <c r="DD51" i="14"/>
  <c r="DE51" i="14"/>
  <c r="DF51" i="14"/>
  <c r="DG51" i="14"/>
  <c r="DH51" i="14"/>
  <c r="DI51" i="14"/>
  <c r="DJ51" i="14"/>
  <c r="DK51" i="14"/>
  <c r="DL51" i="14"/>
  <c r="DM51" i="14"/>
  <c r="DN51" i="14"/>
  <c r="DO51" i="14"/>
  <c r="DP51" i="14"/>
  <c r="DQ51" i="14"/>
  <c r="DR51" i="14"/>
  <c r="DS51" i="14"/>
  <c r="DT51" i="14"/>
  <c r="DU51" i="14"/>
  <c r="DV51" i="14"/>
  <c r="DW51" i="14"/>
  <c r="DX51" i="14"/>
  <c r="DY51" i="14"/>
  <c r="DZ51" i="14"/>
  <c r="EA51" i="14"/>
  <c r="EB51" i="14"/>
  <c r="EC51" i="14"/>
  <c r="ED51" i="14"/>
  <c r="EE51" i="14"/>
  <c r="EF51" i="14"/>
  <c r="EG51" i="14"/>
  <c r="EH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M52" i="14"/>
  <c r="CN52" i="14"/>
  <c r="CO52" i="14"/>
  <c r="CP52" i="14"/>
  <c r="CQ52" i="14"/>
  <c r="CR52" i="14"/>
  <c r="CS52" i="14"/>
  <c r="CT52" i="14"/>
  <c r="CU52" i="14"/>
  <c r="CV52" i="14"/>
  <c r="CW52" i="14"/>
  <c r="CX52" i="14"/>
  <c r="CY52" i="14"/>
  <c r="CZ52" i="14"/>
  <c r="DA52" i="14"/>
  <c r="DB52" i="14"/>
  <c r="DC52" i="14"/>
  <c r="DD52" i="14"/>
  <c r="DE52" i="14"/>
  <c r="DF52" i="14"/>
  <c r="DG52" i="14"/>
  <c r="DH52" i="14"/>
  <c r="DI52" i="14"/>
  <c r="DJ52" i="14"/>
  <c r="DK52" i="14"/>
  <c r="DL52" i="14"/>
  <c r="DM52" i="14"/>
  <c r="DN52" i="14"/>
  <c r="DO52" i="14"/>
  <c r="DP52" i="14"/>
  <c r="DQ52" i="14"/>
  <c r="DR52" i="14"/>
  <c r="DS52" i="14"/>
  <c r="DT52" i="14"/>
  <c r="DU52" i="14"/>
  <c r="DV52" i="14"/>
  <c r="DW52" i="14"/>
  <c r="DX52" i="14"/>
  <c r="DY52" i="14"/>
  <c r="DZ52" i="14"/>
  <c r="EA52" i="14"/>
  <c r="EB52" i="14"/>
  <c r="EC52" i="14"/>
  <c r="ED52" i="14"/>
  <c r="EE52" i="14"/>
  <c r="EF52" i="14"/>
  <c r="EG52" i="14"/>
  <c r="EH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M53" i="14"/>
  <c r="CN53" i="14"/>
  <c r="CO53" i="14"/>
  <c r="CP53" i="14"/>
  <c r="CQ53" i="14"/>
  <c r="CR53" i="14"/>
  <c r="CS53" i="14"/>
  <c r="CT53" i="14"/>
  <c r="CU53" i="14"/>
  <c r="CV53" i="14"/>
  <c r="CW53" i="14"/>
  <c r="CX53" i="14"/>
  <c r="CY53" i="14"/>
  <c r="CZ53" i="14"/>
  <c r="DA53" i="14"/>
  <c r="DB53" i="14"/>
  <c r="DC53" i="14"/>
  <c r="DD53" i="14"/>
  <c r="DE53" i="14"/>
  <c r="DF53" i="14"/>
  <c r="DG53" i="14"/>
  <c r="DH53" i="14"/>
  <c r="DI53" i="14"/>
  <c r="DJ53" i="14"/>
  <c r="DK53" i="14"/>
  <c r="DL53" i="14"/>
  <c r="DM53" i="14"/>
  <c r="DN53" i="14"/>
  <c r="DO53" i="14"/>
  <c r="DP53" i="14"/>
  <c r="DQ53" i="14"/>
  <c r="DR53" i="14"/>
  <c r="DS53" i="14"/>
  <c r="DT53" i="14"/>
  <c r="DU53" i="14"/>
  <c r="DV53" i="14"/>
  <c r="DW53" i="14"/>
  <c r="DX53" i="14"/>
  <c r="DY53" i="14"/>
  <c r="DZ53" i="14"/>
  <c r="EA53" i="14"/>
  <c r="EB53" i="14"/>
  <c r="EC53" i="14"/>
  <c r="ED53" i="14"/>
  <c r="EE53" i="14"/>
  <c r="EF53" i="14"/>
  <c r="EG53" i="14"/>
  <c r="EH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CT54" i="14"/>
  <c r="CU54" i="14"/>
  <c r="CV54" i="14"/>
  <c r="CW54" i="14"/>
  <c r="CX54" i="14"/>
  <c r="CY54" i="14"/>
  <c r="CZ54" i="14"/>
  <c r="DA54" i="14"/>
  <c r="DB54" i="14"/>
  <c r="DC54" i="14"/>
  <c r="DD54" i="14"/>
  <c r="DE54" i="14"/>
  <c r="DF54" i="14"/>
  <c r="DG54" i="14"/>
  <c r="DH54" i="14"/>
  <c r="DI54" i="14"/>
  <c r="DJ54" i="14"/>
  <c r="DK54" i="14"/>
  <c r="DL54" i="14"/>
  <c r="DM54" i="14"/>
  <c r="DN54" i="14"/>
  <c r="DO54" i="14"/>
  <c r="DP54" i="14"/>
  <c r="DQ54" i="14"/>
  <c r="DR54" i="14"/>
  <c r="DS54" i="14"/>
  <c r="DT54" i="14"/>
  <c r="DU54" i="14"/>
  <c r="DV54" i="14"/>
  <c r="DW54" i="14"/>
  <c r="DX54" i="14"/>
  <c r="DY54" i="14"/>
  <c r="DZ54" i="14"/>
  <c r="EA54" i="14"/>
  <c r="EB54" i="14"/>
  <c r="EC54" i="14"/>
  <c r="ED54" i="14"/>
  <c r="EE54" i="14"/>
  <c r="EF54" i="14"/>
  <c r="EG54" i="14"/>
  <c r="EH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CT55" i="14"/>
  <c r="CU55" i="14"/>
  <c r="CV55" i="14"/>
  <c r="CW55" i="14"/>
  <c r="CX55" i="14"/>
  <c r="CY55" i="14"/>
  <c r="CZ55" i="14"/>
  <c r="DA55" i="14"/>
  <c r="DB55" i="14"/>
  <c r="DC55" i="14"/>
  <c r="DD55" i="14"/>
  <c r="DE55" i="14"/>
  <c r="DF55" i="14"/>
  <c r="DG55" i="14"/>
  <c r="DH55" i="14"/>
  <c r="DI55" i="14"/>
  <c r="DJ55" i="14"/>
  <c r="DK55" i="14"/>
  <c r="DL55" i="14"/>
  <c r="DM55" i="14"/>
  <c r="DN55" i="14"/>
  <c r="DO55" i="14"/>
  <c r="DP55" i="14"/>
  <c r="DQ55" i="14"/>
  <c r="DR55" i="14"/>
  <c r="DS55" i="14"/>
  <c r="DT55" i="14"/>
  <c r="DU55" i="14"/>
  <c r="DV55" i="14"/>
  <c r="DW55" i="14"/>
  <c r="DX55" i="14"/>
  <c r="DY55" i="14"/>
  <c r="DZ55" i="14"/>
  <c r="EA55" i="14"/>
  <c r="EB55" i="14"/>
  <c r="EC55" i="14"/>
  <c r="ED55" i="14"/>
  <c r="EE55" i="14"/>
  <c r="EF55" i="14"/>
  <c r="EG55" i="14"/>
  <c r="EH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CT57" i="14"/>
  <c r="CU57" i="14"/>
  <c r="CV57" i="14"/>
  <c r="CW57" i="14"/>
  <c r="CX57" i="14"/>
  <c r="CY57" i="14"/>
  <c r="CZ57" i="14"/>
  <c r="DA57" i="14"/>
  <c r="DB57" i="14"/>
  <c r="DC57" i="14"/>
  <c r="DD57" i="14"/>
  <c r="DE57" i="14"/>
  <c r="DF57" i="14"/>
  <c r="DG57" i="14"/>
  <c r="DH57" i="14"/>
  <c r="DI57" i="14"/>
  <c r="DJ57" i="14"/>
  <c r="DK57" i="14"/>
  <c r="DL57" i="14"/>
  <c r="DM57" i="14"/>
  <c r="DN57" i="14"/>
  <c r="DO57" i="14"/>
  <c r="DP57" i="14"/>
  <c r="DQ57" i="14"/>
  <c r="DR57" i="14"/>
  <c r="DS57" i="14"/>
  <c r="DT57" i="14"/>
  <c r="DU57" i="14"/>
  <c r="DV57" i="14"/>
  <c r="DW57" i="14"/>
  <c r="DX57" i="14"/>
  <c r="DY57" i="14"/>
  <c r="DZ57" i="14"/>
  <c r="EA57" i="14"/>
  <c r="EB57" i="14"/>
  <c r="EC57" i="14"/>
  <c r="ED57" i="14"/>
  <c r="EE57" i="14"/>
  <c r="EF57" i="14"/>
  <c r="EG57" i="14"/>
  <c r="EH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M58" i="14"/>
  <c r="CN58" i="14"/>
  <c r="CO58" i="14"/>
  <c r="CP58" i="14"/>
  <c r="CQ58" i="14"/>
  <c r="CR58" i="14"/>
  <c r="CS58" i="14"/>
  <c r="CT58" i="14"/>
  <c r="CU58" i="14"/>
  <c r="CV58" i="14"/>
  <c r="CW58" i="14"/>
  <c r="CX58" i="14"/>
  <c r="CY58" i="14"/>
  <c r="CZ58" i="14"/>
  <c r="DA58" i="14"/>
  <c r="DB58" i="14"/>
  <c r="DC58" i="14"/>
  <c r="DD58" i="14"/>
  <c r="DE58" i="14"/>
  <c r="DF58" i="14"/>
  <c r="DG58" i="14"/>
  <c r="DH58" i="14"/>
  <c r="DI58" i="14"/>
  <c r="DJ58" i="14"/>
  <c r="DK58" i="14"/>
  <c r="DL58" i="14"/>
  <c r="DM58" i="14"/>
  <c r="DN58" i="14"/>
  <c r="DO58" i="14"/>
  <c r="DP58" i="14"/>
  <c r="DQ58" i="14"/>
  <c r="DR58" i="14"/>
  <c r="DS58" i="14"/>
  <c r="DT58" i="14"/>
  <c r="DU58" i="14"/>
  <c r="DV58" i="14"/>
  <c r="DW58" i="14"/>
  <c r="DX58" i="14"/>
  <c r="DY58" i="14"/>
  <c r="DZ58" i="14"/>
  <c r="EA58" i="14"/>
  <c r="EB58" i="14"/>
  <c r="EC58" i="14"/>
  <c r="ED58" i="14"/>
  <c r="EE58" i="14"/>
  <c r="EF58" i="14"/>
  <c r="EG58" i="14"/>
  <c r="EH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CT59" i="14"/>
  <c r="CU59" i="14"/>
  <c r="CV59" i="14"/>
  <c r="CW59" i="14"/>
  <c r="CX59" i="14"/>
  <c r="CY59" i="14"/>
  <c r="CZ59" i="14"/>
  <c r="DA59" i="14"/>
  <c r="DB59" i="14"/>
  <c r="DC59" i="14"/>
  <c r="DD59" i="14"/>
  <c r="DE59" i="14"/>
  <c r="DF59" i="14"/>
  <c r="DG59" i="14"/>
  <c r="DH59" i="14"/>
  <c r="DI59" i="14"/>
  <c r="DJ59" i="14"/>
  <c r="DK59" i="14"/>
  <c r="DL59" i="14"/>
  <c r="DM59" i="14"/>
  <c r="DN59" i="14"/>
  <c r="DO59" i="14"/>
  <c r="DP59" i="14"/>
  <c r="DQ59" i="14"/>
  <c r="DR59" i="14"/>
  <c r="DS59" i="14"/>
  <c r="DT59" i="14"/>
  <c r="DU59" i="14"/>
  <c r="DV59" i="14"/>
  <c r="DW59" i="14"/>
  <c r="DX59" i="14"/>
  <c r="DY59" i="14"/>
  <c r="DZ59" i="14"/>
  <c r="EA59" i="14"/>
  <c r="EB59" i="14"/>
  <c r="EC59" i="14"/>
  <c r="ED59" i="14"/>
  <c r="EE59" i="14"/>
  <c r="EF59" i="14"/>
  <c r="EG59" i="14"/>
  <c r="EH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M60" i="14"/>
  <c r="CN60" i="14"/>
  <c r="CO60" i="14"/>
  <c r="CP60" i="14"/>
  <c r="CQ60" i="14"/>
  <c r="CR60" i="14"/>
  <c r="CS60" i="14"/>
  <c r="CT60" i="14"/>
  <c r="CU60" i="14"/>
  <c r="CV60" i="14"/>
  <c r="CW60" i="14"/>
  <c r="CX60" i="14"/>
  <c r="CY60" i="14"/>
  <c r="CZ60" i="14"/>
  <c r="DA60" i="14"/>
  <c r="DB60" i="14"/>
  <c r="DC60" i="14"/>
  <c r="DD60" i="14"/>
  <c r="DE60" i="14"/>
  <c r="DF60" i="14"/>
  <c r="DG60" i="14"/>
  <c r="DH60" i="14"/>
  <c r="DI60" i="14"/>
  <c r="DJ60" i="14"/>
  <c r="DK60" i="14"/>
  <c r="DL60" i="14"/>
  <c r="DM60" i="14"/>
  <c r="DN60" i="14"/>
  <c r="DO60" i="14"/>
  <c r="DP60" i="14"/>
  <c r="DQ60" i="14"/>
  <c r="DR60" i="14"/>
  <c r="DS60" i="14"/>
  <c r="DT60" i="14"/>
  <c r="DU60" i="14"/>
  <c r="DV60" i="14"/>
  <c r="DW60" i="14"/>
  <c r="DX60" i="14"/>
  <c r="DY60" i="14"/>
  <c r="DZ60" i="14"/>
  <c r="EA60" i="14"/>
  <c r="EB60" i="14"/>
  <c r="EC60" i="14"/>
  <c r="ED60" i="14"/>
  <c r="EE60" i="14"/>
  <c r="EF60" i="14"/>
  <c r="EG60" i="14"/>
  <c r="EH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CS63" i="14"/>
  <c r="CT63" i="14"/>
  <c r="CU63" i="14"/>
  <c r="CV63" i="14"/>
  <c r="CW63" i="14"/>
  <c r="CX63" i="14"/>
  <c r="CY63" i="14"/>
  <c r="CZ63" i="14"/>
  <c r="DA63" i="14"/>
  <c r="DB63" i="14"/>
  <c r="DC63" i="14"/>
  <c r="DD63" i="14"/>
  <c r="DE63" i="14"/>
  <c r="DF63" i="14"/>
  <c r="DG63" i="14"/>
  <c r="DH63" i="14"/>
  <c r="DI63" i="14"/>
  <c r="DJ63" i="14"/>
  <c r="DK63" i="14"/>
  <c r="DL63" i="14"/>
  <c r="DM63" i="14"/>
  <c r="DN63" i="14"/>
  <c r="DO63" i="14"/>
  <c r="DP63" i="14"/>
  <c r="DQ63" i="14"/>
  <c r="DR63" i="14"/>
  <c r="DS63" i="14"/>
  <c r="DT63" i="14"/>
  <c r="DU63" i="14"/>
  <c r="DV63" i="14"/>
  <c r="DW63" i="14"/>
  <c r="DX63" i="14"/>
  <c r="DY63" i="14"/>
  <c r="DZ63" i="14"/>
  <c r="EA63" i="14"/>
  <c r="EB63" i="14"/>
  <c r="EC63" i="14"/>
  <c r="ED63" i="14"/>
  <c r="EE63" i="14"/>
  <c r="EF63" i="14"/>
  <c r="EG63" i="14"/>
  <c r="EH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S64" i="14"/>
  <c r="CT64" i="14"/>
  <c r="CU64" i="14"/>
  <c r="CV64" i="14"/>
  <c r="CW64" i="14"/>
  <c r="CX64" i="14"/>
  <c r="CY64" i="14"/>
  <c r="CZ64" i="14"/>
  <c r="DA64" i="14"/>
  <c r="DB64" i="14"/>
  <c r="DC64" i="14"/>
  <c r="DD64" i="14"/>
  <c r="DE64" i="14"/>
  <c r="DF64" i="14"/>
  <c r="DG64" i="14"/>
  <c r="DH64" i="14"/>
  <c r="DI64" i="14"/>
  <c r="DJ64" i="14"/>
  <c r="DK64" i="14"/>
  <c r="DL64" i="14"/>
  <c r="DM64" i="14"/>
  <c r="DN64" i="14"/>
  <c r="DO64" i="14"/>
  <c r="DP64" i="14"/>
  <c r="DQ64" i="14"/>
  <c r="DR64" i="14"/>
  <c r="DS64" i="14"/>
  <c r="DT64" i="14"/>
  <c r="DU64" i="14"/>
  <c r="DV64" i="14"/>
  <c r="DW64" i="14"/>
  <c r="DX64" i="14"/>
  <c r="DY64" i="14"/>
  <c r="DZ64" i="14"/>
  <c r="EA64" i="14"/>
  <c r="EB64" i="14"/>
  <c r="EC64" i="14"/>
  <c r="ED64" i="14"/>
  <c r="EE64" i="14"/>
  <c r="EF64" i="14"/>
  <c r="EG64" i="14"/>
  <c r="EH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CT65" i="14"/>
  <c r="CU65" i="14"/>
  <c r="CV65" i="14"/>
  <c r="CW65" i="14"/>
  <c r="CX65" i="14"/>
  <c r="CY65" i="14"/>
  <c r="CZ65" i="14"/>
  <c r="DA65" i="14"/>
  <c r="DB65" i="14"/>
  <c r="DC65" i="14"/>
  <c r="DD65" i="14"/>
  <c r="DE65" i="14"/>
  <c r="DF65" i="14"/>
  <c r="DG65" i="14"/>
  <c r="DH65" i="14"/>
  <c r="DI65" i="14"/>
  <c r="DJ65" i="14"/>
  <c r="DK65" i="14"/>
  <c r="DL65" i="14"/>
  <c r="DM65" i="14"/>
  <c r="DN65" i="14"/>
  <c r="DO65" i="14"/>
  <c r="DP65" i="14"/>
  <c r="DQ65" i="14"/>
  <c r="DR65" i="14"/>
  <c r="DS65" i="14"/>
  <c r="DT65" i="14"/>
  <c r="DU65" i="14"/>
  <c r="DV65" i="14"/>
  <c r="DW65" i="14"/>
  <c r="DX65" i="14"/>
  <c r="DY65" i="14"/>
  <c r="DZ65" i="14"/>
  <c r="EA65" i="14"/>
  <c r="EB65" i="14"/>
  <c r="EC65" i="14"/>
  <c r="ED65" i="14"/>
  <c r="EE65" i="14"/>
  <c r="EF65" i="14"/>
  <c r="EG65" i="14"/>
  <c r="EH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Z66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M66" i="14"/>
  <c r="CN66" i="14"/>
  <c r="CO66" i="14"/>
  <c r="CP66" i="14"/>
  <c r="CQ66" i="14"/>
  <c r="CR66" i="14"/>
  <c r="CS66" i="14"/>
  <c r="CT66" i="14"/>
  <c r="CU66" i="14"/>
  <c r="CV66" i="14"/>
  <c r="CW66" i="14"/>
  <c r="CX66" i="14"/>
  <c r="CY66" i="14"/>
  <c r="CZ66" i="14"/>
  <c r="DA66" i="14"/>
  <c r="DB66" i="14"/>
  <c r="DC66" i="14"/>
  <c r="DD66" i="14"/>
  <c r="DE66" i="14"/>
  <c r="DF66" i="14"/>
  <c r="DG66" i="14"/>
  <c r="DH66" i="14"/>
  <c r="DI66" i="14"/>
  <c r="DJ66" i="14"/>
  <c r="DK66" i="14"/>
  <c r="DL66" i="14"/>
  <c r="DM66" i="14"/>
  <c r="DN66" i="14"/>
  <c r="DO66" i="14"/>
  <c r="DP66" i="14"/>
  <c r="DQ66" i="14"/>
  <c r="DR66" i="14"/>
  <c r="DS66" i="14"/>
  <c r="DT66" i="14"/>
  <c r="DU66" i="14"/>
  <c r="DV66" i="14"/>
  <c r="DW66" i="14"/>
  <c r="DX66" i="14"/>
  <c r="DY66" i="14"/>
  <c r="DZ66" i="14"/>
  <c r="EA66" i="14"/>
  <c r="EB66" i="14"/>
  <c r="EC66" i="14"/>
  <c r="ED66" i="14"/>
  <c r="EE66" i="14"/>
  <c r="EF66" i="14"/>
  <c r="EG66" i="14"/>
  <c r="EH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M67" i="14"/>
  <c r="CN67" i="14"/>
  <c r="CO67" i="14"/>
  <c r="CP67" i="14"/>
  <c r="CQ67" i="14"/>
  <c r="CR67" i="14"/>
  <c r="CS67" i="14"/>
  <c r="CT67" i="14"/>
  <c r="CU67" i="14"/>
  <c r="CV67" i="14"/>
  <c r="CW67" i="14"/>
  <c r="CX67" i="14"/>
  <c r="CY67" i="14"/>
  <c r="CZ67" i="14"/>
  <c r="DA67" i="14"/>
  <c r="DB67" i="14"/>
  <c r="DC67" i="14"/>
  <c r="DD67" i="14"/>
  <c r="DE67" i="14"/>
  <c r="DF67" i="14"/>
  <c r="DG67" i="14"/>
  <c r="DH67" i="14"/>
  <c r="DI67" i="14"/>
  <c r="DJ67" i="14"/>
  <c r="DK67" i="14"/>
  <c r="DL67" i="14"/>
  <c r="DM67" i="14"/>
  <c r="DN67" i="14"/>
  <c r="DO67" i="14"/>
  <c r="DP67" i="14"/>
  <c r="DQ67" i="14"/>
  <c r="DR67" i="14"/>
  <c r="DS67" i="14"/>
  <c r="DT67" i="14"/>
  <c r="DU67" i="14"/>
  <c r="DV67" i="14"/>
  <c r="DW67" i="14"/>
  <c r="DX67" i="14"/>
  <c r="DY67" i="14"/>
  <c r="DZ67" i="14"/>
  <c r="EA67" i="14"/>
  <c r="EB67" i="14"/>
  <c r="EC67" i="14"/>
  <c r="ED67" i="14"/>
  <c r="EE67" i="14"/>
  <c r="EF67" i="14"/>
  <c r="EG67" i="14"/>
  <c r="EH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Z68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M68" i="14"/>
  <c r="CN68" i="14"/>
  <c r="CO68" i="14"/>
  <c r="CP68" i="14"/>
  <c r="CQ68" i="14"/>
  <c r="CR68" i="14"/>
  <c r="CS68" i="14"/>
  <c r="CT68" i="14"/>
  <c r="CU68" i="14"/>
  <c r="CV68" i="14"/>
  <c r="CW68" i="14"/>
  <c r="CX68" i="14"/>
  <c r="CY68" i="14"/>
  <c r="CZ68" i="14"/>
  <c r="DA68" i="14"/>
  <c r="DB68" i="14"/>
  <c r="DC68" i="14"/>
  <c r="DD68" i="14"/>
  <c r="DE68" i="14"/>
  <c r="DF68" i="14"/>
  <c r="DG68" i="14"/>
  <c r="DH68" i="14"/>
  <c r="DI68" i="14"/>
  <c r="DJ68" i="14"/>
  <c r="DK68" i="14"/>
  <c r="DL68" i="14"/>
  <c r="DM68" i="14"/>
  <c r="DN68" i="14"/>
  <c r="DO68" i="14"/>
  <c r="DP68" i="14"/>
  <c r="DQ68" i="14"/>
  <c r="DR68" i="14"/>
  <c r="DS68" i="14"/>
  <c r="DT68" i="14"/>
  <c r="DU68" i="14"/>
  <c r="DV68" i="14"/>
  <c r="DW68" i="14"/>
  <c r="DX68" i="14"/>
  <c r="DY68" i="14"/>
  <c r="DZ68" i="14"/>
  <c r="EA68" i="14"/>
  <c r="EB68" i="14"/>
  <c r="EC68" i="14"/>
  <c r="ED68" i="14"/>
  <c r="EE68" i="14"/>
  <c r="EF68" i="14"/>
  <c r="EG68" i="14"/>
  <c r="EH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CU69" i="14"/>
  <c r="CV69" i="14"/>
  <c r="CW69" i="14"/>
  <c r="CX69" i="14"/>
  <c r="CY69" i="14"/>
  <c r="CZ69" i="14"/>
  <c r="DA69" i="14"/>
  <c r="DB69" i="14"/>
  <c r="DC69" i="14"/>
  <c r="DD69" i="14"/>
  <c r="DE69" i="14"/>
  <c r="DF69" i="14"/>
  <c r="DG69" i="14"/>
  <c r="DH69" i="14"/>
  <c r="DI69" i="14"/>
  <c r="DJ69" i="14"/>
  <c r="DK69" i="14"/>
  <c r="DL69" i="14"/>
  <c r="DM69" i="14"/>
  <c r="DN69" i="14"/>
  <c r="DO69" i="14"/>
  <c r="DP69" i="14"/>
  <c r="DQ69" i="14"/>
  <c r="DR69" i="14"/>
  <c r="DS69" i="14"/>
  <c r="DT69" i="14"/>
  <c r="DU69" i="14"/>
  <c r="DV69" i="14"/>
  <c r="DW69" i="14"/>
  <c r="DX69" i="14"/>
  <c r="DY69" i="14"/>
  <c r="DZ69" i="14"/>
  <c r="EA69" i="14"/>
  <c r="EB69" i="14"/>
  <c r="EC69" i="14"/>
  <c r="ED69" i="14"/>
  <c r="EE69" i="14"/>
  <c r="EF69" i="14"/>
  <c r="EG69" i="14"/>
  <c r="EH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CU70" i="14"/>
  <c r="CV70" i="14"/>
  <c r="CW70" i="14"/>
  <c r="CX70" i="14"/>
  <c r="CY70" i="14"/>
  <c r="CZ70" i="14"/>
  <c r="DA70" i="14"/>
  <c r="DB70" i="14"/>
  <c r="DC70" i="14"/>
  <c r="DD70" i="14"/>
  <c r="DE70" i="14"/>
  <c r="DF70" i="14"/>
  <c r="DG70" i="14"/>
  <c r="DH70" i="14"/>
  <c r="DI70" i="14"/>
  <c r="DJ70" i="14"/>
  <c r="DK70" i="14"/>
  <c r="DL70" i="14"/>
  <c r="DM70" i="14"/>
  <c r="DN70" i="14"/>
  <c r="DO70" i="14"/>
  <c r="DP70" i="14"/>
  <c r="DQ70" i="14"/>
  <c r="DR70" i="14"/>
  <c r="DS70" i="14"/>
  <c r="DT70" i="14"/>
  <c r="DU70" i="14"/>
  <c r="DV70" i="14"/>
  <c r="DW70" i="14"/>
  <c r="DX70" i="14"/>
  <c r="DY70" i="14"/>
  <c r="DZ70" i="14"/>
  <c r="EA70" i="14"/>
  <c r="EB70" i="14"/>
  <c r="EC70" i="14"/>
  <c r="ED70" i="14"/>
  <c r="EE70" i="14"/>
  <c r="EF70" i="14"/>
  <c r="EG70" i="14"/>
  <c r="EH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W71" i="14"/>
  <c r="CX71" i="14"/>
  <c r="CY71" i="14"/>
  <c r="CZ71" i="14"/>
  <c r="DA71" i="14"/>
  <c r="DB71" i="14"/>
  <c r="DC71" i="14"/>
  <c r="DD71" i="14"/>
  <c r="DE71" i="14"/>
  <c r="DF71" i="14"/>
  <c r="DG71" i="14"/>
  <c r="DH71" i="14"/>
  <c r="DI71" i="14"/>
  <c r="DJ71" i="14"/>
  <c r="DK71" i="14"/>
  <c r="DL71" i="14"/>
  <c r="DM71" i="14"/>
  <c r="DN71" i="14"/>
  <c r="DO71" i="14"/>
  <c r="DP71" i="14"/>
  <c r="DQ71" i="14"/>
  <c r="DR71" i="14"/>
  <c r="DS71" i="14"/>
  <c r="DT71" i="14"/>
  <c r="DU71" i="14"/>
  <c r="DV71" i="14"/>
  <c r="DW71" i="14"/>
  <c r="DX71" i="14"/>
  <c r="DY71" i="14"/>
  <c r="DZ71" i="14"/>
  <c r="EA71" i="14"/>
  <c r="EB71" i="14"/>
  <c r="EC71" i="14"/>
  <c r="ED71" i="14"/>
  <c r="EE71" i="14"/>
  <c r="EF71" i="14"/>
  <c r="EG71" i="14"/>
  <c r="EH71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CU72" i="14"/>
  <c r="CV72" i="14"/>
  <c r="CW72" i="14"/>
  <c r="CX72" i="14"/>
  <c r="CY72" i="14"/>
  <c r="CZ72" i="14"/>
  <c r="DA72" i="14"/>
  <c r="DB72" i="14"/>
  <c r="DC72" i="14"/>
  <c r="DD72" i="14"/>
  <c r="DE72" i="14"/>
  <c r="DF72" i="14"/>
  <c r="DG72" i="14"/>
  <c r="DH72" i="14"/>
  <c r="DI72" i="14"/>
  <c r="DJ72" i="14"/>
  <c r="DK72" i="14"/>
  <c r="DL72" i="14"/>
  <c r="DM72" i="14"/>
  <c r="DN72" i="14"/>
  <c r="DO72" i="14"/>
  <c r="DP72" i="14"/>
  <c r="DQ72" i="14"/>
  <c r="DR72" i="14"/>
  <c r="DS72" i="14"/>
  <c r="DT72" i="14"/>
  <c r="DU72" i="14"/>
  <c r="DV72" i="14"/>
  <c r="DW72" i="14"/>
  <c r="DX72" i="14"/>
  <c r="DY72" i="14"/>
  <c r="DZ72" i="14"/>
  <c r="EA72" i="14"/>
  <c r="EB72" i="14"/>
  <c r="EC72" i="14"/>
  <c r="ED72" i="14"/>
  <c r="EE72" i="14"/>
  <c r="EF72" i="14"/>
  <c r="EG72" i="14"/>
  <c r="EH72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CU73" i="14"/>
  <c r="CV73" i="14"/>
  <c r="CW73" i="14"/>
  <c r="CX73" i="14"/>
  <c r="CY73" i="14"/>
  <c r="CZ73" i="14"/>
  <c r="DA73" i="14"/>
  <c r="DB73" i="14"/>
  <c r="DC73" i="14"/>
  <c r="DD73" i="14"/>
  <c r="DE73" i="14"/>
  <c r="DF73" i="14"/>
  <c r="DG73" i="14"/>
  <c r="DH73" i="14"/>
  <c r="DI73" i="14"/>
  <c r="DJ73" i="14"/>
  <c r="DK73" i="14"/>
  <c r="DL73" i="14"/>
  <c r="DM73" i="14"/>
  <c r="DN73" i="14"/>
  <c r="DO73" i="14"/>
  <c r="DP73" i="14"/>
  <c r="DQ73" i="14"/>
  <c r="DR73" i="14"/>
  <c r="DS73" i="14"/>
  <c r="DT73" i="14"/>
  <c r="DU73" i="14"/>
  <c r="DV73" i="14"/>
  <c r="DW73" i="14"/>
  <c r="DX73" i="14"/>
  <c r="DY73" i="14"/>
  <c r="DZ73" i="14"/>
  <c r="EA73" i="14"/>
  <c r="EB73" i="14"/>
  <c r="EC73" i="14"/>
  <c r="ED73" i="14"/>
  <c r="EE73" i="14"/>
  <c r="EF73" i="14"/>
  <c r="EG73" i="14"/>
  <c r="EH73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CU74" i="14"/>
  <c r="CV74" i="14"/>
  <c r="CW74" i="14"/>
  <c r="CX74" i="14"/>
  <c r="CY74" i="14"/>
  <c r="CZ74" i="14"/>
  <c r="DA74" i="14"/>
  <c r="DB74" i="14"/>
  <c r="DC74" i="14"/>
  <c r="DD74" i="14"/>
  <c r="DE74" i="14"/>
  <c r="DF74" i="14"/>
  <c r="DG74" i="14"/>
  <c r="DH74" i="14"/>
  <c r="DI74" i="14"/>
  <c r="DJ74" i="14"/>
  <c r="DK74" i="14"/>
  <c r="DL74" i="14"/>
  <c r="DM74" i="14"/>
  <c r="DN74" i="14"/>
  <c r="DO74" i="14"/>
  <c r="DP74" i="14"/>
  <c r="DQ74" i="14"/>
  <c r="DR74" i="14"/>
  <c r="DS74" i="14"/>
  <c r="DT74" i="14"/>
  <c r="DU74" i="14"/>
  <c r="DV74" i="14"/>
  <c r="DW74" i="14"/>
  <c r="DX74" i="14"/>
  <c r="DY74" i="14"/>
  <c r="DZ74" i="14"/>
  <c r="EA74" i="14"/>
  <c r="EB74" i="14"/>
  <c r="EC74" i="14"/>
  <c r="ED74" i="14"/>
  <c r="EE74" i="14"/>
  <c r="EF74" i="14"/>
  <c r="EG74" i="14"/>
  <c r="EH74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CU75" i="14"/>
  <c r="CV75" i="14"/>
  <c r="CW75" i="14"/>
  <c r="CX75" i="14"/>
  <c r="CY75" i="14"/>
  <c r="CZ75" i="14"/>
  <c r="DA75" i="14"/>
  <c r="DB75" i="14"/>
  <c r="DC75" i="14"/>
  <c r="DD75" i="14"/>
  <c r="DE75" i="14"/>
  <c r="DF75" i="14"/>
  <c r="DG75" i="14"/>
  <c r="DH75" i="14"/>
  <c r="DI75" i="14"/>
  <c r="DJ75" i="14"/>
  <c r="DK75" i="14"/>
  <c r="DL75" i="14"/>
  <c r="DM75" i="14"/>
  <c r="DN75" i="14"/>
  <c r="DO75" i="14"/>
  <c r="DP75" i="14"/>
  <c r="DQ75" i="14"/>
  <c r="DR75" i="14"/>
  <c r="DS75" i="14"/>
  <c r="DT75" i="14"/>
  <c r="DU75" i="14"/>
  <c r="DV75" i="14"/>
  <c r="DW75" i="14"/>
  <c r="DX75" i="14"/>
  <c r="DY75" i="14"/>
  <c r="DZ75" i="14"/>
  <c r="EA75" i="14"/>
  <c r="EB75" i="14"/>
  <c r="EC75" i="14"/>
  <c r="ED75" i="14"/>
  <c r="EE75" i="14"/>
  <c r="EF75" i="14"/>
  <c r="EG75" i="14"/>
  <c r="EH75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CT76" i="14"/>
  <c r="CU76" i="14"/>
  <c r="CV76" i="14"/>
  <c r="CW76" i="14"/>
  <c r="CX76" i="14"/>
  <c r="CY76" i="14"/>
  <c r="CZ76" i="14"/>
  <c r="DA76" i="14"/>
  <c r="DB76" i="14"/>
  <c r="DC76" i="14"/>
  <c r="DD76" i="14"/>
  <c r="DE76" i="14"/>
  <c r="DF76" i="14"/>
  <c r="DG76" i="14"/>
  <c r="DH76" i="14"/>
  <c r="DI76" i="14"/>
  <c r="DJ76" i="14"/>
  <c r="DK76" i="14"/>
  <c r="DL76" i="14"/>
  <c r="DM76" i="14"/>
  <c r="DN76" i="14"/>
  <c r="DO76" i="14"/>
  <c r="DP76" i="14"/>
  <c r="DQ76" i="14"/>
  <c r="DR76" i="14"/>
  <c r="DS76" i="14"/>
  <c r="DT76" i="14"/>
  <c r="DU76" i="14"/>
  <c r="DV76" i="14"/>
  <c r="DW76" i="14"/>
  <c r="DX76" i="14"/>
  <c r="DY76" i="14"/>
  <c r="DZ76" i="14"/>
  <c r="EA76" i="14"/>
  <c r="EB76" i="14"/>
  <c r="EC76" i="14"/>
  <c r="ED76" i="14"/>
  <c r="EE76" i="14"/>
  <c r="EF76" i="14"/>
  <c r="EG76" i="14"/>
  <c r="EH76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CU77" i="14"/>
  <c r="CV77" i="14"/>
  <c r="CW77" i="14"/>
  <c r="CX77" i="14"/>
  <c r="CY77" i="14"/>
  <c r="CZ77" i="14"/>
  <c r="DA77" i="14"/>
  <c r="DB77" i="14"/>
  <c r="DC77" i="14"/>
  <c r="DD77" i="14"/>
  <c r="DE77" i="14"/>
  <c r="DF77" i="14"/>
  <c r="DG77" i="14"/>
  <c r="DH77" i="14"/>
  <c r="DI77" i="14"/>
  <c r="DJ77" i="14"/>
  <c r="DK77" i="14"/>
  <c r="DL77" i="14"/>
  <c r="DM77" i="14"/>
  <c r="DN77" i="14"/>
  <c r="DO77" i="14"/>
  <c r="DP77" i="14"/>
  <c r="DQ77" i="14"/>
  <c r="DR77" i="14"/>
  <c r="DS77" i="14"/>
  <c r="DT77" i="14"/>
  <c r="DU77" i="14"/>
  <c r="DV77" i="14"/>
  <c r="DW77" i="14"/>
  <c r="DX77" i="14"/>
  <c r="DY77" i="14"/>
  <c r="DZ77" i="14"/>
  <c r="EA77" i="14"/>
  <c r="EB77" i="14"/>
  <c r="EC77" i="14"/>
  <c r="ED77" i="14"/>
  <c r="EE77" i="14"/>
  <c r="EF77" i="14"/>
  <c r="EG77" i="14"/>
  <c r="EH77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CT78" i="14"/>
  <c r="CU78" i="14"/>
  <c r="CV78" i="14"/>
  <c r="CW78" i="14"/>
  <c r="CX78" i="14"/>
  <c r="CY78" i="14"/>
  <c r="CZ78" i="14"/>
  <c r="DA78" i="14"/>
  <c r="DB78" i="14"/>
  <c r="DC78" i="14"/>
  <c r="DD78" i="14"/>
  <c r="DE78" i="14"/>
  <c r="DF78" i="14"/>
  <c r="DG78" i="14"/>
  <c r="DH78" i="14"/>
  <c r="DI78" i="14"/>
  <c r="DJ78" i="14"/>
  <c r="DK78" i="14"/>
  <c r="DL78" i="14"/>
  <c r="DM78" i="14"/>
  <c r="DN78" i="14"/>
  <c r="DO78" i="14"/>
  <c r="DP78" i="14"/>
  <c r="DQ78" i="14"/>
  <c r="DR78" i="14"/>
  <c r="DS78" i="14"/>
  <c r="DT78" i="14"/>
  <c r="DU78" i="14"/>
  <c r="DV78" i="14"/>
  <c r="DW78" i="14"/>
  <c r="DX78" i="14"/>
  <c r="DY78" i="14"/>
  <c r="DZ78" i="14"/>
  <c r="EA78" i="14"/>
  <c r="EB78" i="14"/>
  <c r="EC78" i="14"/>
  <c r="ED78" i="14"/>
  <c r="EE78" i="14"/>
  <c r="EF78" i="14"/>
  <c r="EG78" i="14"/>
  <c r="EH78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CT79" i="14"/>
  <c r="CU79" i="14"/>
  <c r="CV79" i="14"/>
  <c r="CW79" i="14"/>
  <c r="CX79" i="14"/>
  <c r="CY79" i="14"/>
  <c r="CZ79" i="14"/>
  <c r="DA79" i="14"/>
  <c r="DB79" i="14"/>
  <c r="DC79" i="14"/>
  <c r="DD79" i="14"/>
  <c r="DE79" i="14"/>
  <c r="DF79" i="14"/>
  <c r="DG79" i="14"/>
  <c r="DH79" i="14"/>
  <c r="DI79" i="14"/>
  <c r="DJ79" i="14"/>
  <c r="DK79" i="14"/>
  <c r="DL79" i="14"/>
  <c r="DM79" i="14"/>
  <c r="DN79" i="14"/>
  <c r="DO79" i="14"/>
  <c r="DP79" i="14"/>
  <c r="DQ79" i="14"/>
  <c r="DR79" i="14"/>
  <c r="DS79" i="14"/>
  <c r="DT79" i="14"/>
  <c r="DU79" i="14"/>
  <c r="DV79" i="14"/>
  <c r="DW79" i="14"/>
  <c r="DX79" i="14"/>
  <c r="DY79" i="14"/>
  <c r="DZ79" i="14"/>
  <c r="EA79" i="14"/>
  <c r="EB79" i="14"/>
  <c r="EC79" i="14"/>
  <c r="ED79" i="14"/>
  <c r="EE79" i="14"/>
  <c r="EF79" i="14"/>
  <c r="EG79" i="14"/>
  <c r="EH79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CT80" i="14"/>
  <c r="CU80" i="14"/>
  <c r="CV80" i="14"/>
  <c r="CW80" i="14"/>
  <c r="CX80" i="14"/>
  <c r="CY80" i="14"/>
  <c r="CZ80" i="14"/>
  <c r="DA80" i="14"/>
  <c r="DB80" i="14"/>
  <c r="DC80" i="14"/>
  <c r="DD80" i="14"/>
  <c r="DE80" i="14"/>
  <c r="DF80" i="14"/>
  <c r="DG80" i="14"/>
  <c r="DH80" i="14"/>
  <c r="DI80" i="14"/>
  <c r="DJ80" i="14"/>
  <c r="DK80" i="14"/>
  <c r="DL80" i="14"/>
  <c r="DM80" i="14"/>
  <c r="DN80" i="14"/>
  <c r="DO80" i="14"/>
  <c r="DP80" i="14"/>
  <c r="DQ80" i="14"/>
  <c r="DR80" i="14"/>
  <c r="DS80" i="14"/>
  <c r="DT80" i="14"/>
  <c r="DU80" i="14"/>
  <c r="DV80" i="14"/>
  <c r="DW80" i="14"/>
  <c r="DX80" i="14"/>
  <c r="DY80" i="14"/>
  <c r="DZ80" i="14"/>
  <c r="EA80" i="14"/>
  <c r="EB80" i="14"/>
  <c r="EC80" i="14"/>
  <c r="ED80" i="14"/>
  <c r="EE80" i="14"/>
  <c r="EF80" i="14"/>
  <c r="EG80" i="14"/>
  <c r="EH80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CT81" i="14"/>
  <c r="CU81" i="14"/>
  <c r="CV81" i="14"/>
  <c r="CW81" i="14"/>
  <c r="CX81" i="14"/>
  <c r="CY81" i="14"/>
  <c r="CZ81" i="14"/>
  <c r="DA81" i="14"/>
  <c r="DB81" i="14"/>
  <c r="DC81" i="14"/>
  <c r="DD81" i="14"/>
  <c r="DE81" i="14"/>
  <c r="DF81" i="14"/>
  <c r="DG81" i="14"/>
  <c r="DH81" i="14"/>
  <c r="DI81" i="14"/>
  <c r="DJ81" i="14"/>
  <c r="DK81" i="14"/>
  <c r="DL81" i="14"/>
  <c r="DM81" i="14"/>
  <c r="DN81" i="14"/>
  <c r="DO81" i="14"/>
  <c r="DP81" i="14"/>
  <c r="DQ81" i="14"/>
  <c r="DR81" i="14"/>
  <c r="DS81" i="14"/>
  <c r="DT81" i="14"/>
  <c r="DU81" i="14"/>
  <c r="DV81" i="14"/>
  <c r="DW81" i="14"/>
  <c r="DX81" i="14"/>
  <c r="DY81" i="14"/>
  <c r="DZ81" i="14"/>
  <c r="EA81" i="14"/>
  <c r="EB81" i="14"/>
  <c r="EC81" i="14"/>
  <c r="ED81" i="14"/>
  <c r="EE81" i="14"/>
  <c r="EF81" i="14"/>
  <c r="EG81" i="14"/>
  <c r="EH81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CT82" i="14"/>
  <c r="CU82" i="14"/>
  <c r="CV82" i="14"/>
  <c r="CW82" i="14"/>
  <c r="CX82" i="14"/>
  <c r="CY82" i="14"/>
  <c r="CZ82" i="14"/>
  <c r="DA82" i="14"/>
  <c r="DB82" i="14"/>
  <c r="DC82" i="14"/>
  <c r="DD82" i="14"/>
  <c r="DE82" i="14"/>
  <c r="DF82" i="14"/>
  <c r="DG82" i="14"/>
  <c r="DH82" i="14"/>
  <c r="DI82" i="14"/>
  <c r="DJ82" i="14"/>
  <c r="DK82" i="14"/>
  <c r="DL82" i="14"/>
  <c r="DM82" i="14"/>
  <c r="DN82" i="14"/>
  <c r="DO82" i="14"/>
  <c r="DP82" i="14"/>
  <c r="DQ82" i="14"/>
  <c r="DR82" i="14"/>
  <c r="DS82" i="14"/>
  <c r="DT82" i="14"/>
  <c r="DU82" i="14"/>
  <c r="DV82" i="14"/>
  <c r="DW82" i="14"/>
  <c r="DX82" i="14"/>
  <c r="DY82" i="14"/>
  <c r="DZ82" i="14"/>
  <c r="EA82" i="14"/>
  <c r="EB82" i="14"/>
  <c r="EC82" i="14"/>
  <c r="ED82" i="14"/>
  <c r="EE82" i="14"/>
  <c r="EF82" i="14"/>
  <c r="EG82" i="14"/>
  <c r="EH82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CT83" i="14"/>
  <c r="CU83" i="14"/>
  <c r="CV83" i="14"/>
  <c r="CW83" i="14"/>
  <c r="CX83" i="14"/>
  <c r="CY83" i="14"/>
  <c r="CZ83" i="14"/>
  <c r="DA83" i="14"/>
  <c r="DB83" i="14"/>
  <c r="DC83" i="14"/>
  <c r="DD83" i="14"/>
  <c r="DE83" i="14"/>
  <c r="DF83" i="14"/>
  <c r="DG83" i="14"/>
  <c r="DH83" i="14"/>
  <c r="DI83" i="14"/>
  <c r="DJ83" i="14"/>
  <c r="DK83" i="14"/>
  <c r="DL83" i="14"/>
  <c r="DM83" i="14"/>
  <c r="DN83" i="14"/>
  <c r="DO83" i="14"/>
  <c r="DP83" i="14"/>
  <c r="DQ83" i="14"/>
  <c r="DR83" i="14"/>
  <c r="DS83" i="14"/>
  <c r="DT83" i="14"/>
  <c r="DU83" i="14"/>
  <c r="DV83" i="14"/>
  <c r="DW83" i="14"/>
  <c r="DX83" i="14"/>
  <c r="DY83" i="14"/>
  <c r="DZ83" i="14"/>
  <c r="EA83" i="14"/>
  <c r="EB83" i="14"/>
  <c r="EC83" i="14"/>
  <c r="ED83" i="14"/>
  <c r="EE83" i="14"/>
  <c r="EF83" i="14"/>
  <c r="EG83" i="14"/>
  <c r="EH83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CT84" i="14"/>
  <c r="CU84" i="14"/>
  <c r="CV84" i="14"/>
  <c r="CW84" i="14"/>
  <c r="CX84" i="14"/>
  <c r="CY84" i="14"/>
  <c r="CZ84" i="14"/>
  <c r="DA84" i="14"/>
  <c r="DB84" i="14"/>
  <c r="DC84" i="14"/>
  <c r="DD84" i="14"/>
  <c r="DE84" i="14"/>
  <c r="DF84" i="14"/>
  <c r="DG84" i="14"/>
  <c r="DH84" i="14"/>
  <c r="DI84" i="14"/>
  <c r="DJ84" i="14"/>
  <c r="DK84" i="14"/>
  <c r="DL84" i="14"/>
  <c r="DM84" i="14"/>
  <c r="DN84" i="14"/>
  <c r="DO84" i="14"/>
  <c r="DP84" i="14"/>
  <c r="DQ84" i="14"/>
  <c r="DR84" i="14"/>
  <c r="DS84" i="14"/>
  <c r="DT84" i="14"/>
  <c r="DU84" i="14"/>
  <c r="DV84" i="14"/>
  <c r="DW84" i="14"/>
  <c r="DX84" i="14"/>
  <c r="DY84" i="14"/>
  <c r="DZ84" i="14"/>
  <c r="EA84" i="14"/>
  <c r="EB84" i="14"/>
  <c r="EC84" i="14"/>
  <c r="ED84" i="14"/>
  <c r="EE84" i="14"/>
  <c r="EF84" i="14"/>
  <c r="EG84" i="14"/>
  <c r="EH84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CT85" i="14"/>
  <c r="CU85" i="14"/>
  <c r="CV85" i="14"/>
  <c r="CW85" i="14"/>
  <c r="CX85" i="14"/>
  <c r="CY85" i="14"/>
  <c r="CZ85" i="14"/>
  <c r="DA85" i="14"/>
  <c r="DB85" i="14"/>
  <c r="DC85" i="14"/>
  <c r="DD85" i="14"/>
  <c r="DE85" i="14"/>
  <c r="DF85" i="14"/>
  <c r="DG85" i="14"/>
  <c r="DH85" i="14"/>
  <c r="DI85" i="14"/>
  <c r="DJ85" i="14"/>
  <c r="DK85" i="14"/>
  <c r="DL85" i="14"/>
  <c r="DM85" i="14"/>
  <c r="DN85" i="14"/>
  <c r="DO85" i="14"/>
  <c r="DP85" i="14"/>
  <c r="DQ85" i="14"/>
  <c r="DR85" i="14"/>
  <c r="DS85" i="14"/>
  <c r="DT85" i="14"/>
  <c r="DU85" i="14"/>
  <c r="DV85" i="14"/>
  <c r="DW85" i="14"/>
  <c r="DX85" i="14"/>
  <c r="DY85" i="14"/>
  <c r="DZ85" i="14"/>
  <c r="EA85" i="14"/>
  <c r="EB85" i="14"/>
  <c r="EC85" i="14"/>
  <c r="ED85" i="14"/>
  <c r="EE85" i="14"/>
  <c r="EF85" i="14"/>
  <c r="EG85" i="14"/>
  <c r="EH85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Z86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M86" i="14"/>
  <c r="CN86" i="14"/>
  <c r="CO86" i="14"/>
  <c r="CP86" i="14"/>
  <c r="CQ86" i="14"/>
  <c r="CR86" i="14"/>
  <c r="CS86" i="14"/>
  <c r="CT86" i="14"/>
  <c r="CU86" i="14"/>
  <c r="CV86" i="14"/>
  <c r="CW86" i="14"/>
  <c r="CX86" i="14"/>
  <c r="CY86" i="14"/>
  <c r="CZ86" i="14"/>
  <c r="DA86" i="14"/>
  <c r="DB86" i="14"/>
  <c r="DC86" i="14"/>
  <c r="DD86" i="14"/>
  <c r="DE86" i="14"/>
  <c r="DF86" i="14"/>
  <c r="DG86" i="14"/>
  <c r="DH86" i="14"/>
  <c r="DI86" i="14"/>
  <c r="DJ86" i="14"/>
  <c r="DK86" i="14"/>
  <c r="DL86" i="14"/>
  <c r="DM86" i="14"/>
  <c r="DN86" i="14"/>
  <c r="DO86" i="14"/>
  <c r="DP86" i="14"/>
  <c r="DQ86" i="14"/>
  <c r="DR86" i="14"/>
  <c r="DS86" i="14"/>
  <c r="DT86" i="14"/>
  <c r="DU86" i="14"/>
  <c r="DV86" i="14"/>
  <c r="DW86" i="14"/>
  <c r="DX86" i="14"/>
  <c r="DY86" i="14"/>
  <c r="DZ86" i="14"/>
  <c r="EA86" i="14"/>
  <c r="EB86" i="14"/>
  <c r="EC86" i="14"/>
  <c r="ED86" i="14"/>
  <c r="EE86" i="14"/>
  <c r="EF86" i="14"/>
  <c r="EG86" i="14"/>
  <c r="EH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Z87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M87" i="14"/>
  <c r="CN87" i="14"/>
  <c r="CO87" i="14"/>
  <c r="CP87" i="14"/>
  <c r="CQ87" i="14"/>
  <c r="CR87" i="14"/>
  <c r="CS87" i="14"/>
  <c r="CT87" i="14"/>
  <c r="CU87" i="14"/>
  <c r="CV87" i="14"/>
  <c r="CW87" i="14"/>
  <c r="CX87" i="14"/>
  <c r="CY87" i="14"/>
  <c r="CZ87" i="14"/>
  <c r="DA87" i="14"/>
  <c r="DB87" i="14"/>
  <c r="DC87" i="14"/>
  <c r="DD87" i="14"/>
  <c r="DE87" i="14"/>
  <c r="DF87" i="14"/>
  <c r="DG87" i="14"/>
  <c r="DH87" i="14"/>
  <c r="DI87" i="14"/>
  <c r="DJ87" i="14"/>
  <c r="DK87" i="14"/>
  <c r="DL87" i="14"/>
  <c r="DM87" i="14"/>
  <c r="DN87" i="14"/>
  <c r="DO87" i="14"/>
  <c r="DP87" i="14"/>
  <c r="DQ87" i="14"/>
  <c r="DR87" i="14"/>
  <c r="DS87" i="14"/>
  <c r="DT87" i="14"/>
  <c r="DU87" i="14"/>
  <c r="DV87" i="14"/>
  <c r="DW87" i="14"/>
  <c r="DX87" i="14"/>
  <c r="DY87" i="14"/>
  <c r="DZ87" i="14"/>
  <c r="EA87" i="14"/>
  <c r="EB87" i="14"/>
  <c r="EC87" i="14"/>
  <c r="ED87" i="14"/>
  <c r="EE87" i="14"/>
  <c r="EF87" i="14"/>
  <c r="EG87" i="14"/>
  <c r="EH87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Z88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M88" i="14"/>
  <c r="CN88" i="14"/>
  <c r="CO88" i="14"/>
  <c r="CP88" i="14"/>
  <c r="CQ88" i="14"/>
  <c r="CR88" i="14"/>
  <c r="CS88" i="14"/>
  <c r="CT88" i="14"/>
  <c r="CU88" i="14"/>
  <c r="CV88" i="14"/>
  <c r="CW88" i="14"/>
  <c r="CX88" i="14"/>
  <c r="CY88" i="14"/>
  <c r="CZ88" i="14"/>
  <c r="DA88" i="14"/>
  <c r="DB88" i="14"/>
  <c r="DC88" i="14"/>
  <c r="DD88" i="14"/>
  <c r="DE88" i="14"/>
  <c r="DF88" i="14"/>
  <c r="DG88" i="14"/>
  <c r="DH88" i="14"/>
  <c r="DI88" i="14"/>
  <c r="DJ88" i="14"/>
  <c r="DK88" i="14"/>
  <c r="DL88" i="14"/>
  <c r="DM88" i="14"/>
  <c r="DN88" i="14"/>
  <c r="DO88" i="14"/>
  <c r="DP88" i="14"/>
  <c r="DQ88" i="14"/>
  <c r="DR88" i="14"/>
  <c r="DS88" i="14"/>
  <c r="DT88" i="14"/>
  <c r="DU88" i="14"/>
  <c r="DV88" i="14"/>
  <c r="DW88" i="14"/>
  <c r="DX88" i="14"/>
  <c r="DY88" i="14"/>
  <c r="DZ88" i="14"/>
  <c r="EA88" i="14"/>
  <c r="EB88" i="14"/>
  <c r="EC88" i="14"/>
  <c r="ED88" i="14"/>
  <c r="EE88" i="14"/>
  <c r="EF88" i="14"/>
  <c r="EG88" i="14"/>
  <c r="EH88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Z89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M89" i="14"/>
  <c r="CN89" i="14"/>
  <c r="CO89" i="14"/>
  <c r="CP89" i="14"/>
  <c r="CQ89" i="14"/>
  <c r="CR89" i="14"/>
  <c r="CS89" i="14"/>
  <c r="CT89" i="14"/>
  <c r="CU89" i="14"/>
  <c r="CV89" i="14"/>
  <c r="CW89" i="14"/>
  <c r="CX89" i="14"/>
  <c r="CY89" i="14"/>
  <c r="CZ89" i="14"/>
  <c r="DA89" i="14"/>
  <c r="DB89" i="14"/>
  <c r="DC89" i="14"/>
  <c r="DD89" i="14"/>
  <c r="DE89" i="14"/>
  <c r="DF89" i="14"/>
  <c r="DG89" i="14"/>
  <c r="DH89" i="14"/>
  <c r="DI89" i="14"/>
  <c r="DJ89" i="14"/>
  <c r="DK89" i="14"/>
  <c r="DL89" i="14"/>
  <c r="DM89" i="14"/>
  <c r="DN89" i="14"/>
  <c r="DO89" i="14"/>
  <c r="DP89" i="14"/>
  <c r="DQ89" i="14"/>
  <c r="DR89" i="14"/>
  <c r="DS89" i="14"/>
  <c r="DT89" i="14"/>
  <c r="DU89" i="14"/>
  <c r="DV89" i="14"/>
  <c r="DW89" i="14"/>
  <c r="DX89" i="14"/>
  <c r="DY89" i="14"/>
  <c r="DZ89" i="14"/>
  <c r="EA89" i="14"/>
  <c r="EB89" i="14"/>
  <c r="EC89" i="14"/>
  <c r="ED89" i="14"/>
  <c r="EE89" i="14"/>
  <c r="EF89" i="14"/>
  <c r="EG89" i="14"/>
  <c r="EH89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Z91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M91" i="14"/>
  <c r="CN91" i="14"/>
  <c r="CO91" i="14"/>
  <c r="CP91" i="14"/>
  <c r="CQ91" i="14"/>
  <c r="CR91" i="14"/>
  <c r="CS91" i="14"/>
  <c r="CT91" i="14"/>
  <c r="CU91" i="14"/>
  <c r="CV91" i="14"/>
  <c r="CW91" i="14"/>
  <c r="CX91" i="14"/>
  <c r="CY91" i="14"/>
  <c r="CZ91" i="14"/>
  <c r="DA91" i="14"/>
  <c r="DB91" i="14"/>
  <c r="DC91" i="14"/>
  <c r="DD91" i="14"/>
  <c r="DE91" i="14"/>
  <c r="DF91" i="14"/>
  <c r="DG91" i="14"/>
  <c r="DH91" i="14"/>
  <c r="DI91" i="14"/>
  <c r="DJ91" i="14"/>
  <c r="DK91" i="14"/>
  <c r="DL91" i="14"/>
  <c r="DM91" i="14"/>
  <c r="DN91" i="14"/>
  <c r="DO91" i="14"/>
  <c r="DP91" i="14"/>
  <c r="DQ91" i="14"/>
  <c r="DR91" i="14"/>
  <c r="DS91" i="14"/>
  <c r="DT91" i="14"/>
  <c r="DU91" i="14"/>
  <c r="DV91" i="14"/>
  <c r="DW91" i="14"/>
  <c r="DX91" i="14"/>
  <c r="DY91" i="14"/>
  <c r="DZ91" i="14"/>
  <c r="EA91" i="14"/>
  <c r="EB91" i="14"/>
  <c r="EC91" i="14"/>
  <c r="ED91" i="14"/>
  <c r="EE91" i="14"/>
  <c r="EF91" i="14"/>
  <c r="EG91" i="14"/>
  <c r="EH91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Z92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M92" i="14"/>
  <c r="CN92" i="14"/>
  <c r="CO92" i="14"/>
  <c r="CP92" i="14"/>
  <c r="CQ92" i="14"/>
  <c r="CR92" i="14"/>
  <c r="CS92" i="14"/>
  <c r="CT92" i="14"/>
  <c r="CU92" i="14"/>
  <c r="CV92" i="14"/>
  <c r="CW92" i="14"/>
  <c r="CX92" i="14"/>
  <c r="CY92" i="14"/>
  <c r="CZ92" i="14"/>
  <c r="DA92" i="14"/>
  <c r="DB92" i="14"/>
  <c r="DC92" i="14"/>
  <c r="DD92" i="14"/>
  <c r="DE92" i="14"/>
  <c r="DF92" i="14"/>
  <c r="DG92" i="14"/>
  <c r="DH92" i="14"/>
  <c r="DI92" i="14"/>
  <c r="DJ92" i="14"/>
  <c r="DK92" i="14"/>
  <c r="DL92" i="14"/>
  <c r="DM92" i="14"/>
  <c r="DN92" i="14"/>
  <c r="DO92" i="14"/>
  <c r="DP92" i="14"/>
  <c r="DQ92" i="14"/>
  <c r="DR92" i="14"/>
  <c r="DS92" i="14"/>
  <c r="DT92" i="14"/>
  <c r="DU92" i="14"/>
  <c r="DV92" i="14"/>
  <c r="DW92" i="14"/>
  <c r="DX92" i="14"/>
  <c r="DY92" i="14"/>
  <c r="DZ92" i="14"/>
  <c r="EA92" i="14"/>
  <c r="EB92" i="14"/>
  <c r="EC92" i="14"/>
  <c r="ED92" i="14"/>
  <c r="EE92" i="14"/>
  <c r="EF92" i="14"/>
  <c r="EG92" i="14"/>
  <c r="EH92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CU93" i="14"/>
  <c r="CV93" i="14"/>
  <c r="CW93" i="14"/>
  <c r="CX93" i="14"/>
  <c r="CY93" i="14"/>
  <c r="CZ93" i="14"/>
  <c r="DA93" i="14"/>
  <c r="DB93" i="14"/>
  <c r="DC93" i="14"/>
  <c r="DD93" i="14"/>
  <c r="DE93" i="14"/>
  <c r="DF93" i="14"/>
  <c r="DG93" i="14"/>
  <c r="DH93" i="14"/>
  <c r="DI93" i="14"/>
  <c r="DJ93" i="14"/>
  <c r="DK93" i="14"/>
  <c r="DL93" i="14"/>
  <c r="DM93" i="14"/>
  <c r="DN93" i="14"/>
  <c r="DO93" i="14"/>
  <c r="DP93" i="14"/>
  <c r="DQ93" i="14"/>
  <c r="DR93" i="14"/>
  <c r="DS93" i="14"/>
  <c r="DT93" i="14"/>
  <c r="DU93" i="14"/>
  <c r="DV93" i="14"/>
  <c r="DW93" i="14"/>
  <c r="DX93" i="14"/>
  <c r="DY93" i="14"/>
  <c r="DZ93" i="14"/>
  <c r="EA93" i="14"/>
  <c r="EB93" i="14"/>
  <c r="EC93" i="14"/>
  <c r="ED93" i="14"/>
  <c r="EE93" i="14"/>
  <c r="EF93" i="14"/>
  <c r="EG93" i="14"/>
  <c r="EH93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CU94" i="14"/>
  <c r="CV94" i="14"/>
  <c r="CW94" i="14"/>
  <c r="CX94" i="14"/>
  <c r="CY94" i="14"/>
  <c r="CZ94" i="14"/>
  <c r="DA94" i="14"/>
  <c r="DB94" i="14"/>
  <c r="DC94" i="14"/>
  <c r="DD94" i="14"/>
  <c r="DE94" i="14"/>
  <c r="DF94" i="14"/>
  <c r="DG94" i="14"/>
  <c r="DH94" i="14"/>
  <c r="DI94" i="14"/>
  <c r="DJ94" i="14"/>
  <c r="DK94" i="14"/>
  <c r="DL94" i="14"/>
  <c r="DM94" i="14"/>
  <c r="DN94" i="14"/>
  <c r="DO94" i="14"/>
  <c r="DP94" i="14"/>
  <c r="DQ94" i="14"/>
  <c r="DR94" i="14"/>
  <c r="DS94" i="14"/>
  <c r="DT94" i="14"/>
  <c r="DU94" i="14"/>
  <c r="DV94" i="14"/>
  <c r="DW94" i="14"/>
  <c r="DX94" i="14"/>
  <c r="DY94" i="14"/>
  <c r="DZ94" i="14"/>
  <c r="EA94" i="14"/>
  <c r="EB94" i="14"/>
  <c r="EC94" i="14"/>
  <c r="ED94" i="14"/>
  <c r="EE94" i="14"/>
  <c r="EF94" i="14"/>
  <c r="EG94" i="14"/>
  <c r="EH94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W95" i="14"/>
  <c r="CX95" i="14"/>
  <c r="CY95" i="14"/>
  <c r="CZ95" i="14"/>
  <c r="DA95" i="14"/>
  <c r="DB95" i="14"/>
  <c r="DC95" i="14"/>
  <c r="DD95" i="14"/>
  <c r="DE95" i="14"/>
  <c r="DF95" i="14"/>
  <c r="DG95" i="14"/>
  <c r="DH95" i="14"/>
  <c r="DI95" i="14"/>
  <c r="DJ95" i="14"/>
  <c r="DK95" i="14"/>
  <c r="DL95" i="14"/>
  <c r="DM95" i="14"/>
  <c r="DN95" i="14"/>
  <c r="DO95" i="14"/>
  <c r="DP95" i="14"/>
  <c r="DQ95" i="14"/>
  <c r="DR95" i="14"/>
  <c r="DS95" i="14"/>
  <c r="DT95" i="14"/>
  <c r="DU95" i="14"/>
  <c r="DV95" i="14"/>
  <c r="DW95" i="14"/>
  <c r="DX95" i="14"/>
  <c r="DY95" i="14"/>
  <c r="DZ95" i="14"/>
  <c r="EA95" i="14"/>
  <c r="EB95" i="14"/>
  <c r="EC95" i="14"/>
  <c r="ED95" i="14"/>
  <c r="EE95" i="14"/>
  <c r="EF95" i="14"/>
  <c r="EG95" i="14"/>
  <c r="EH95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CU96" i="14"/>
  <c r="CV96" i="14"/>
  <c r="CW96" i="14"/>
  <c r="CX96" i="14"/>
  <c r="CY96" i="14"/>
  <c r="CZ96" i="14"/>
  <c r="DA96" i="14"/>
  <c r="DB96" i="14"/>
  <c r="DC96" i="14"/>
  <c r="DD96" i="14"/>
  <c r="DE96" i="14"/>
  <c r="DF96" i="14"/>
  <c r="DG96" i="14"/>
  <c r="DH96" i="14"/>
  <c r="DI96" i="14"/>
  <c r="DJ96" i="14"/>
  <c r="DK96" i="14"/>
  <c r="DL96" i="14"/>
  <c r="DM96" i="14"/>
  <c r="DN96" i="14"/>
  <c r="DO96" i="14"/>
  <c r="DP96" i="14"/>
  <c r="DQ96" i="14"/>
  <c r="DR96" i="14"/>
  <c r="DS96" i="14"/>
  <c r="DT96" i="14"/>
  <c r="DU96" i="14"/>
  <c r="DV96" i="14"/>
  <c r="DW96" i="14"/>
  <c r="DX96" i="14"/>
  <c r="DY96" i="14"/>
  <c r="DZ96" i="14"/>
  <c r="EA96" i="14"/>
  <c r="EB96" i="14"/>
  <c r="EC96" i="14"/>
  <c r="ED96" i="14"/>
  <c r="EE96" i="14"/>
  <c r="EF96" i="14"/>
  <c r="EG96" i="14"/>
  <c r="EH96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CU97" i="14"/>
  <c r="CV97" i="14"/>
  <c r="CW97" i="14"/>
  <c r="CX97" i="14"/>
  <c r="CY97" i="14"/>
  <c r="CZ97" i="14"/>
  <c r="DA97" i="14"/>
  <c r="DB97" i="14"/>
  <c r="DC97" i="14"/>
  <c r="DD97" i="14"/>
  <c r="DE97" i="14"/>
  <c r="DF97" i="14"/>
  <c r="DG97" i="14"/>
  <c r="DH97" i="14"/>
  <c r="DI97" i="14"/>
  <c r="DJ97" i="14"/>
  <c r="DK97" i="14"/>
  <c r="DL97" i="14"/>
  <c r="DM97" i="14"/>
  <c r="DN97" i="14"/>
  <c r="DO97" i="14"/>
  <c r="DP97" i="14"/>
  <c r="DQ97" i="14"/>
  <c r="DR97" i="14"/>
  <c r="DS97" i="14"/>
  <c r="DT97" i="14"/>
  <c r="DU97" i="14"/>
  <c r="DV97" i="14"/>
  <c r="DW97" i="14"/>
  <c r="DX97" i="14"/>
  <c r="DY97" i="14"/>
  <c r="DZ97" i="14"/>
  <c r="EA97" i="14"/>
  <c r="EB97" i="14"/>
  <c r="EC97" i="14"/>
  <c r="ED97" i="14"/>
  <c r="EE97" i="14"/>
  <c r="EF97" i="14"/>
  <c r="EG97" i="14"/>
  <c r="EH97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CU98" i="14"/>
  <c r="CV98" i="14"/>
  <c r="CW98" i="14"/>
  <c r="CX98" i="14"/>
  <c r="CY98" i="14"/>
  <c r="CZ98" i="14"/>
  <c r="DA98" i="14"/>
  <c r="DB98" i="14"/>
  <c r="DC98" i="14"/>
  <c r="DD98" i="14"/>
  <c r="DE98" i="14"/>
  <c r="DF98" i="14"/>
  <c r="DG98" i="14"/>
  <c r="DH98" i="14"/>
  <c r="DI98" i="14"/>
  <c r="DJ98" i="14"/>
  <c r="DK98" i="14"/>
  <c r="DL98" i="14"/>
  <c r="DM98" i="14"/>
  <c r="DN98" i="14"/>
  <c r="DO98" i="14"/>
  <c r="DP98" i="14"/>
  <c r="DQ98" i="14"/>
  <c r="DR98" i="14"/>
  <c r="DS98" i="14"/>
  <c r="DT98" i="14"/>
  <c r="DU98" i="14"/>
  <c r="DV98" i="14"/>
  <c r="DW98" i="14"/>
  <c r="DX98" i="14"/>
  <c r="DY98" i="14"/>
  <c r="DZ98" i="14"/>
  <c r="EA98" i="14"/>
  <c r="EB98" i="14"/>
  <c r="EC98" i="14"/>
  <c r="ED98" i="14"/>
  <c r="EE98" i="14"/>
  <c r="EF98" i="14"/>
  <c r="EG98" i="14"/>
  <c r="EH98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CU99" i="14"/>
  <c r="CV99" i="14"/>
  <c r="CW99" i="14"/>
  <c r="CX99" i="14"/>
  <c r="CY99" i="14"/>
  <c r="CZ99" i="14"/>
  <c r="DA99" i="14"/>
  <c r="DB99" i="14"/>
  <c r="DC99" i="14"/>
  <c r="DD99" i="14"/>
  <c r="DE99" i="14"/>
  <c r="DF99" i="14"/>
  <c r="DG99" i="14"/>
  <c r="DH99" i="14"/>
  <c r="DI99" i="14"/>
  <c r="DJ99" i="14"/>
  <c r="DK99" i="14"/>
  <c r="DL99" i="14"/>
  <c r="DM99" i="14"/>
  <c r="DN99" i="14"/>
  <c r="DO99" i="14"/>
  <c r="DP99" i="14"/>
  <c r="DQ99" i="14"/>
  <c r="DR99" i="14"/>
  <c r="DS99" i="14"/>
  <c r="DT99" i="14"/>
  <c r="DU99" i="14"/>
  <c r="DV99" i="14"/>
  <c r="DW99" i="14"/>
  <c r="DX99" i="14"/>
  <c r="DY99" i="14"/>
  <c r="DZ99" i="14"/>
  <c r="EA99" i="14"/>
  <c r="EB99" i="14"/>
  <c r="EC99" i="14"/>
  <c r="ED99" i="14"/>
  <c r="EE99" i="14"/>
  <c r="EF99" i="14"/>
  <c r="EG99" i="14"/>
  <c r="EH99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CT100" i="14"/>
  <c r="CU100" i="14"/>
  <c r="CV100" i="14"/>
  <c r="CW100" i="14"/>
  <c r="CX100" i="14"/>
  <c r="CY100" i="14"/>
  <c r="CZ100" i="14"/>
  <c r="DA100" i="14"/>
  <c r="DB100" i="14"/>
  <c r="DC100" i="14"/>
  <c r="DD100" i="14"/>
  <c r="DE100" i="14"/>
  <c r="DF100" i="14"/>
  <c r="DG100" i="14"/>
  <c r="DH100" i="14"/>
  <c r="DI100" i="14"/>
  <c r="DJ100" i="14"/>
  <c r="DK100" i="14"/>
  <c r="DL100" i="14"/>
  <c r="DM100" i="14"/>
  <c r="DN100" i="14"/>
  <c r="DO100" i="14"/>
  <c r="DP100" i="14"/>
  <c r="DQ100" i="14"/>
  <c r="DR100" i="14"/>
  <c r="DS100" i="14"/>
  <c r="DT100" i="14"/>
  <c r="DU100" i="14"/>
  <c r="DV100" i="14"/>
  <c r="DW100" i="14"/>
  <c r="DX100" i="14"/>
  <c r="DY100" i="14"/>
  <c r="DZ100" i="14"/>
  <c r="EA100" i="14"/>
  <c r="EB100" i="14"/>
  <c r="EC100" i="14"/>
  <c r="ED100" i="14"/>
  <c r="EE100" i="14"/>
  <c r="EF100" i="14"/>
  <c r="EG100" i="14"/>
  <c r="EH100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CU101" i="14"/>
  <c r="CV101" i="14"/>
  <c r="CW101" i="14"/>
  <c r="CX101" i="14"/>
  <c r="CY101" i="14"/>
  <c r="CZ101" i="14"/>
  <c r="DA101" i="14"/>
  <c r="DB101" i="14"/>
  <c r="DC101" i="14"/>
  <c r="DD101" i="14"/>
  <c r="DE101" i="14"/>
  <c r="DF101" i="14"/>
  <c r="DG101" i="14"/>
  <c r="DH101" i="14"/>
  <c r="DI101" i="14"/>
  <c r="DJ101" i="14"/>
  <c r="DK101" i="14"/>
  <c r="DL101" i="14"/>
  <c r="DM101" i="14"/>
  <c r="DN101" i="14"/>
  <c r="DO101" i="14"/>
  <c r="DP101" i="14"/>
  <c r="DQ101" i="14"/>
  <c r="DR101" i="14"/>
  <c r="DS101" i="14"/>
  <c r="DT101" i="14"/>
  <c r="DU101" i="14"/>
  <c r="DV101" i="14"/>
  <c r="DW101" i="14"/>
  <c r="DX101" i="14"/>
  <c r="DY101" i="14"/>
  <c r="DZ101" i="14"/>
  <c r="EA101" i="14"/>
  <c r="EB101" i="14"/>
  <c r="EC101" i="14"/>
  <c r="ED101" i="14"/>
  <c r="EE101" i="14"/>
  <c r="EF101" i="14"/>
  <c r="EG101" i="14"/>
  <c r="EH101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Z102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M102" i="14"/>
  <c r="CN102" i="14"/>
  <c r="CO102" i="14"/>
  <c r="CP102" i="14"/>
  <c r="CQ102" i="14"/>
  <c r="CR102" i="14"/>
  <c r="CS102" i="14"/>
  <c r="CT102" i="14"/>
  <c r="CU102" i="14"/>
  <c r="CV102" i="14"/>
  <c r="CW102" i="14"/>
  <c r="CX102" i="14"/>
  <c r="CY102" i="14"/>
  <c r="CZ102" i="14"/>
  <c r="DA102" i="14"/>
  <c r="DB102" i="14"/>
  <c r="DC102" i="14"/>
  <c r="DD102" i="14"/>
  <c r="DE102" i="14"/>
  <c r="DF102" i="14"/>
  <c r="DG102" i="14"/>
  <c r="DH102" i="14"/>
  <c r="DI102" i="14"/>
  <c r="DJ102" i="14"/>
  <c r="DK102" i="14"/>
  <c r="DL102" i="14"/>
  <c r="DM102" i="14"/>
  <c r="DN102" i="14"/>
  <c r="DO102" i="14"/>
  <c r="DP102" i="14"/>
  <c r="DQ102" i="14"/>
  <c r="DR102" i="14"/>
  <c r="DS102" i="14"/>
  <c r="DT102" i="14"/>
  <c r="DU102" i="14"/>
  <c r="DV102" i="14"/>
  <c r="DW102" i="14"/>
  <c r="DX102" i="14"/>
  <c r="DY102" i="14"/>
  <c r="DZ102" i="14"/>
  <c r="EA102" i="14"/>
  <c r="EB102" i="14"/>
  <c r="EC102" i="14"/>
  <c r="ED102" i="14"/>
  <c r="EE102" i="14"/>
  <c r="EF102" i="14"/>
  <c r="EG102" i="14"/>
  <c r="EH102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CT103" i="14"/>
  <c r="CU103" i="14"/>
  <c r="CV103" i="14"/>
  <c r="CW103" i="14"/>
  <c r="CX103" i="14"/>
  <c r="CY103" i="14"/>
  <c r="CZ103" i="14"/>
  <c r="DA103" i="14"/>
  <c r="DB103" i="14"/>
  <c r="DC103" i="14"/>
  <c r="DD103" i="14"/>
  <c r="DE103" i="14"/>
  <c r="DF103" i="14"/>
  <c r="DG103" i="14"/>
  <c r="DH103" i="14"/>
  <c r="DI103" i="14"/>
  <c r="DJ103" i="14"/>
  <c r="DK103" i="14"/>
  <c r="DL103" i="14"/>
  <c r="DM103" i="14"/>
  <c r="DN103" i="14"/>
  <c r="DO103" i="14"/>
  <c r="DP103" i="14"/>
  <c r="DQ103" i="14"/>
  <c r="DR103" i="14"/>
  <c r="DS103" i="14"/>
  <c r="DT103" i="14"/>
  <c r="DU103" i="14"/>
  <c r="DV103" i="14"/>
  <c r="DW103" i="14"/>
  <c r="DX103" i="14"/>
  <c r="DY103" i="14"/>
  <c r="DZ103" i="14"/>
  <c r="EA103" i="14"/>
  <c r="EB103" i="14"/>
  <c r="EC103" i="14"/>
  <c r="ED103" i="14"/>
  <c r="EE103" i="14"/>
  <c r="EF103" i="14"/>
  <c r="EG103" i="14"/>
  <c r="EH103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CT104" i="14"/>
  <c r="CU104" i="14"/>
  <c r="CV104" i="14"/>
  <c r="CW104" i="14"/>
  <c r="CX104" i="14"/>
  <c r="CY104" i="14"/>
  <c r="CZ104" i="14"/>
  <c r="DA104" i="14"/>
  <c r="DB104" i="14"/>
  <c r="DC104" i="14"/>
  <c r="DD104" i="14"/>
  <c r="DE104" i="14"/>
  <c r="DF104" i="14"/>
  <c r="DG104" i="14"/>
  <c r="DH104" i="14"/>
  <c r="DI104" i="14"/>
  <c r="DJ104" i="14"/>
  <c r="DK104" i="14"/>
  <c r="DL104" i="14"/>
  <c r="DM104" i="14"/>
  <c r="DN104" i="14"/>
  <c r="DO104" i="14"/>
  <c r="DP104" i="14"/>
  <c r="DQ104" i="14"/>
  <c r="DR104" i="14"/>
  <c r="DS104" i="14"/>
  <c r="DT104" i="14"/>
  <c r="DU104" i="14"/>
  <c r="DV104" i="14"/>
  <c r="DW104" i="14"/>
  <c r="DX104" i="14"/>
  <c r="DY104" i="14"/>
  <c r="DZ104" i="14"/>
  <c r="EA104" i="14"/>
  <c r="EB104" i="14"/>
  <c r="EC104" i="14"/>
  <c r="ED104" i="14"/>
  <c r="EE104" i="14"/>
  <c r="EF104" i="14"/>
  <c r="EG104" i="14"/>
  <c r="EH104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S114" i="14"/>
  <c r="BT114" i="14"/>
  <c r="BU114" i="14"/>
  <c r="BV114" i="14"/>
  <c r="BW114" i="14"/>
  <c r="BX114" i="14"/>
  <c r="BY114" i="14"/>
  <c r="BZ114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L114" i="14"/>
  <c r="CM114" i="14"/>
  <c r="CN114" i="14"/>
  <c r="CO114" i="14"/>
  <c r="CP114" i="14"/>
  <c r="CQ114" i="14"/>
  <c r="CR114" i="14"/>
  <c r="CS114" i="14"/>
  <c r="CT114" i="14"/>
  <c r="CU114" i="14"/>
  <c r="CV114" i="14"/>
  <c r="CW114" i="14"/>
  <c r="CX114" i="14"/>
  <c r="CY114" i="14"/>
  <c r="CZ114" i="14"/>
  <c r="DA114" i="14"/>
  <c r="DB114" i="14"/>
  <c r="DC114" i="14"/>
  <c r="DD114" i="14"/>
  <c r="DE114" i="14"/>
  <c r="DF114" i="14"/>
  <c r="DG114" i="14"/>
  <c r="DH114" i="14"/>
  <c r="DI114" i="14"/>
  <c r="DJ114" i="14"/>
  <c r="DK114" i="14"/>
  <c r="DL114" i="14"/>
  <c r="DM114" i="14"/>
  <c r="DN114" i="14"/>
  <c r="DO114" i="14"/>
  <c r="DP114" i="14"/>
  <c r="DQ114" i="14"/>
  <c r="DR114" i="14"/>
  <c r="DS114" i="14"/>
  <c r="DT114" i="14"/>
  <c r="DU114" i="14"/>
  <c r="DV114" i="14"/>
  <c r="DW114" i="14"/>
  <c r="DX114" i="14"/>
  <c r="DY114" i="14"/>
  <c r="DZ114" i="14"/>
  <c r="EA114" i="14"/>
  <c r="EB114" i="14"/>
  <c r="EC114" i="14"/>
  <c r="ED114" i="14"/>
  <c r="EE114" i="14"/>
  <c r="EF114" i="14"/>
  <c r="EG114" i="14"/>
  <c r="EH114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BW115" i="14"/>
  <c r="BX115" i="14"/>
  <c r="BY115" i="14"/>
  <c r="BZ115" i="14"/>
  <c r="CA115" i="14"/>
  <c r="CB115" i="14"/>
  <c r="CC115" i="14"/>
  <c r="CD115" i="14"/>
  <c r="CE115" i="14"/>
  <c r="CF115" i="14"/>
  <c r="CG115" i="14"/>
  <c r="CH115" i="14"/>
  <c r="CI115" i="14"/>
  <c r="CJ115" i="14"/>
  <c r="CK115" i="14"/>
  <c r="CL115" i="14"/>
  <c r="CM115" i="14"/>
  <c r="CN115" i="14"/>
  <c r="CO115" i="14"/>
  <c r="CP115" i="14"/>
  <c r="CQ115" i="14"/>
  <c r="CR115" i="14"/>
  <c r="CS115" i="14"/>
  <c r="CT115" i="14"/>
  <c r="CU115" i="14"/>
  <c r="CV115" i="14"/>
  <c r="CW115" i="14"/>
  <c r="CX115" i="14"/>
  <c r="CY115" i="14"/>
  <c r="CZ115" i="14"/>
  <c r="DA115" i="14"/>
  <c r="DB115" i="14"/>
  <c r="DC115" i="14"/>
  <c r="DD115" i="14"/>
  <c r="DE115" i="14"/>
  <c r="DF115" i="14"/>
  <c r="DG115" i="14"/>
  <c r="DH115" i="14"/>
  <c r="DI115" i="14"/>
  <c r="DJ115" i="14"/>
  <c r="DK115" i="14"/>
  <c r="DL115" i="14"/>
  <c r="DM115" i="14"/>
  <c r="DN115" i="14"/>
  <c r="DO115" i="14"/>
  <c r="DP115" i="14"/>
  <c r="DQ115" i="14"/>
  <c r="DR115" i="14"/>
  <c r="DS115" i="14"/>
  <c r="DT115" i="14"/>
  <c r="DU115" i="14"/>
  <c r="DV115" i="14"/>
  <c r="DW115" i="14"/>
  <c r="DX115" i="14"/>
  <c r="DY115" i="14"/>
  <c r="DZ115" i="14"/>
  <c r="EA115" i="14"/>
  <c r="EB115" i="14"/>
  <c r="EC115" i="14"/>
  <c r="ED115" i="14"/>
  <c r="EE115" i="14"/>
  <c r="EF115" i="14"/>
  <c r="EG115" i="14"/>
  <c r="EH115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BQ116" i="14"/>
  <c r="BR116" i="14"/>
  <c r="BS116" i="14"/>
  <c r="BT116" i="14"/>
  <c r="BU116" i="14"/>
  <c r="BV116" i="14"/>
  <c r="BW116" i="14"/>
  <c r="BX116" i="14"/>
  <c r="BY116" i="14"/>
  <c r="BZ116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L116" i="14"/>
  <c r="CM116" i="14"/>
  <c r="CN116" i="14"/>
  <c r="CO116" i="14"/>
  <c r="CP116" i="14"/>
  <c r="CQ116" i="14"/>
  <c r="CR116" i="14"/>
  <c r="CS116" i="14"/>
  <c r="CT116" i="14"/>
  <c r="CU116" i="14"/>
  <c r="CV116" i="14"/>
  <c r="CW116" i="14"/>
  <c r="CX116" i="14"/>
  <c r="CY116" i="14"/>
  <c r="CZ116" i="14"/>
  <c r="DA116" i="14"/>
  <c r="DB116" i="14"/>
  <c r="DC116" i="14"/>
  <c r="DD116" i="14"/>
  <c r="DE116" i="14"/>
  <c r="DF116" i="14"/>
  <c r="DG116" i="14"/>
  <c r="DH116" i="14"/>
  <c r="DI116" i="14"/>
  <c r="DJ116" i="14"/>
  <c r="DK116" i="14"/>
  <c r="DL116" i="14"/>
  <c r="DM116" i="14"/>
  <c r="DN116" i="14"/>
  <c r="DO116" i="14"/>
  <c r="DP116" i="14"/>
  <c r="DQ116" i="14"/>
  <c r="DR116" i="14"/>
  <c r="DS116" i="14"/>
  <c r="DT116" i="14"/>
  <c r="DU116" i="14"/>
  <c r="DV116" i="14"/>
  <c r="DW116" i="14"/>
  <c r="DX116" i="14"/>
  <c r="DY116" i="14"/>
  <c r="DZ116" i="14"/>
  <c r="EA116" i="14"/>
  <c r="EB116" i="14"/>
  <c r="EC116" i="14"/>
  <c r="ED116" i="14"/>
  <c r="EE116" i="14"/>
  <c r="EF116" i="14"/>
  <c r="EG116" i="14"/>
  <c r="EH116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CU117" i="14"/>
  <c r="CV117" i="14"/>
  <c r="CW117" i="14"/>
  <c r="CX117" i="14"/>
  <c r="CY117" i="14"/>
  <c r="CZ117" i="14"/>
  <c r="DA117" i="14"/>
  <c r="DB117" i="14"/>
  <c r="DC117" i="14"/>
  <c r="DD117" i="14"/>
  <c r="DE117" i="14"/>
  <c r="DF117" i="14"/>
  <c r="DG117" i="14"/>
  <c r="DH117" i="14"/>
  <c r="DI117" i="14"/>
  <c r="DJ117" i="14"/>
  <c r="DK117" i="14"/>
  <c r="DL117" i="14"/>
  <c r="DM117" i="14"/>
  <c r="DN117" i="14"/>
  <c r="DO117" i="14"/>
  <c r="DP117" i="14"/>
  <c r="DQ117" i="14"/>
  <c r="DR117" i="14"/>
  <c r="DS117" i="14"/>
  <c r="DT117" i="14"/>
  <c r="DU117" i="14"/>
  <c r="DV117" i="14"/>
  <c r="DW117" i="14"/>
  <c r="DX117" i="14"/>
  <c r="DY117" i="14"/>
  <c r="DZ117" i="14"/>
  <c r="EA117" i="14"/>
  <c r="EB117" i="14"/>
  <c r="EC117" i="14"/>
  <c r="ED117" i="14"/>
  <c r="EE117" i="14"/>
  <c r="EF117" i="14"/>
  <c r="EG117" i="14"/>
  <c r="EH117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CU118" i="14"/>
  <c r="CV118" i="14"/>
  <c r="CW118" i="14"/>
  <c r="CX118" i="14"/>
  <c r="CY118" i="14"/>
  <c r="CZ118" i="14"/>
  <c r="DA118" i="14"/>
  <c r="DB118" i="14"/>
  <c r="DC118" i="14"/>
  <c r="DD118" i="14"/>
  <c r="DE118" i="14"/>
  <c r="DF118" i="14"/>
  <c r="DG118" i="14"/>
  <c r="DH118" i="14"/>
  <c r="DI118" i="14"/>
  <c r="DJ118" i="14"/>
  <c r="DK118" i="14"/>
  <c r="DL118" i="14"/>
  <c r="DM118" i="14"/>
  <c r="DN118" i="14"/>
  <c r="DO118" i="14"/>
  <c r="DP118" i="14"/>
  <c r="DQ118" i="14"/>
  <c r="DR118" i="14"/>
  <c r="DS118" i="14"/>
  <c r="DT118" i="14"/>
  <c r="DU118" i="14"/>
  <c r="DV118" i="14"/>
  <c r="DW118" i="14"/>
  <c r="DX118" i="14"/>
  <c r="DY118" i="14"/>
  <c r="DZ118" i="14"/>
  <c r="EA118" i="14"/>
  <c r="EB118" i="14"/>
  <c r="EC118" i="14"/>
  <c r="ED118" i="14"/>
  <c r="EE118" i="14"/>
  <c r="EF118" i="14"/>
  <c r="EG118" i="14"/>
  <c r="EH118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CU119" i="14"/>
  <c r="CV119" i="14"/>
  <c r="CW119" i="14"/>
  <c r="CX119" i="14"/>
  <c r="CY119" i="14"/>
  <c r="CZ119" i="14"/>
  <c r="DA119" i="14"/>
  <c r="DB119" i="14"/>
  <c r="DC119" i="14"/>
  <c r="DD119" i="14"/>
  <c r="DE119" i="14"/>
  <c r="DF119" i="14"/>
  <c r="DG119" i="14"/>
  <c r="DH119" i="14"/>
  <c r="DI119" i="14"/>
  <c r="DJ119" i="14"/>
  <c r="DK119" i="14"/>
  <c r="DL119" i="14"/>
  <c r="DM119" i="14"/>
  <c r="DN119" i="14"/>
  <c r="DO119" i="14"/>
  <c r="DP119" i="14"/>
  <c r="DQ119" i="14"/>
  <c r="DR119" i="14"/>
  <c r="DS119" i="14"/>
  <c r="DT119" i="14"/>
  <c r="DU119" i="14"/>
  <c r="DV119" i="14"/>
  <c r="DW119" i="14"/>
  <c r="DX119" i="14"/>
  <c r="DY119" i="14"/>
  <c r="DZ119" i="14"/>
  <c r="EA119" i="14"/>
  <c r="EB119" i="14"/>
  <c r="EC119" i="14"/>
  <c r="ED119" i="14"/>
  <c r="EE119" i="14"/>
  <c r="EF119" i="14"/>
  <c r="EG119" i="14"/>
  <c r="EH119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CU120" i="14"/>
  <c r="CV120" i="14"/>
  <c r="CW120" i="14"/>
  <c r="CX120" i="14"/>
  <c r="CY120" i="14"/>
  <c r="CZ120" i="14"/>
  <c r="DA120" i="14"/>
  <c r="DB120" i="14"/>
  <c r="DC120" i="14"/>
  <c r="DD120" i="14"/>
  <c r="DE120" i="14"/>
  <c r="DF120" i="14"/>
  <c r="DG120" i="14"/>
  <c r="DH120" i="14"/>
  <c r="DI120" i="14"/>
  <c r="DJ120" i="14"/>
  <c r="DK120" i="14"/>
  <c r="DL120" i="14"/>
  <c r="DM120" i="14"/>
  <c r="DN120" i="14"/>
  <c r="DO120" i="14"/>
  <c r="DP120" i="14"/>
  <c r="DQ120" i="14"/>
  <c r="DR120" i="14"/>
  <c r="DS120" i="14"/>
  <c r="DT120" i="14"/>
  <c r="DU120" i="14"/>
  <c r="DV120" i="14"/>
  <c r="DW120" i="14"/>
  <c r="DX120" i="14"/>
  <c r="DY120" i="14"/>
  <c r="DZ120" i="14"/>
  <c r="EA120" i="14"/>
  <c r="EB120" i="14"/>
  <c r="EC120" i="14"/>
  <c r="ED120" i="14"/>
  <c r="EE120" i="14"/>
  <c r="EF120" i="14"/>
  <c r="EG120" i="14"/>
  <c r="EH120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CU121" i="14"/>
  <c r="CV121" i="14"/>
  <c r="CW121" i="14"/>
  <c r="CX121" i="14"/>
  <c r="CY121" i="14"/>
  <c r="CZ121" i="14"/>
  <c r="DA121" i="14"/>
  <c r="DB121" i="14"/>
  <c r="DC121" i="14"/>
  <c r="DD121" i="14"/>
  <c r="DE121" i="14"/>
  <c r="DF121" i="14"/>
  <c r="DG121" i="14"/>
  <c r="DH121" i="14"/>
  <c r="DI121" i="14"/>
  <c r="DJ121" i="14"/>
  <c r="DK121" i="14"/>
  <c r="DL121" i="14"/>
  <c r="DM121" i="14"/>
  <c r="DN121" i="14"/>
  <c r="DO121" i="14"/>
  <c r="DP121" i="14"/>
  <c r="DQ121" i="14"/>
  <c r="DR121" i="14"/>
  <c r="DS121" i="14"/>
  <c r="DT121" i="14"/>
  <c r="DU121" i="14"/>
  <c r="DV121" i="14"/>
  <c r="DW121" i="14"/>
  <c r="DX121" i="14"/>
  <c r="DY121" i="14"/>
  <c r="DZ121" i="14"/>
  <c r="EA121" i="14"/>
  <c r="EB121" i="14"/>
  <c r="EC121" i="14"/>
  <c r="ED121" i="14"/>
  <c r="EE121" i="14"/>
  <c r="EF121" i="14"/>
  <c r="EG121" i="14"/>
  <c r="EH121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CU122" i="14"/>
  <c r="CV122" i="14"/>
  <c r="CW122" i="14"/>
  <c r="CX122" i="14"/>
  <c r="CY122" i="14"/>
  <c r="CZ122" i="14"/>
  <c r="DA122" i="14"/>
  <c r="DB122" i="14"/>
  <c r="DC122" i="14"/>
  <c r="DD122" i="14"/>
  <c r="DE122" i="14"/>
  <c r="DF122" i="14"/>
  <c r="DG122" i="14"/>
  <c r="DH122" i="14"/>
  <c r="DI122" i="14"/>
  <c r="DJ122" i="14"/>
  <c r="DK122" i="14"/>
  <c r="DL122" i="14"/>
  <c r="DM122" i="14"/>
  <c r="DN122" i="14"/>
  <c r="DO122" i="14"/>
  <c r="DP122" i="14"/>
  <c r="DQ122" i="14"/>
  <c r="DR122" i="14"/>
  <c r="DS122" i="14"/>
  <c r="DT122" i="14"/>
  <c r="DU122" i="14"/>
  <c r="DV122" i="14"/>
  <c r="DW122" i="14"/>
  <c r="DX122" i="14"/>
  <c r="DY122" i="14"/>
  <c r="DZ122" i="14"/>
  <c r="EA122" i="14"/>
  <c r="EB122" i="14"/>
  <c r="EC122" i="14"/>
  <c r="ED122" i="14"/>
  <c r="EE122" i="14"/>
  <c r="EF122" i="14"/>
  <c r="EG122" i="14"/>
  <c r="EH122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CU123" i="14"/>
  <c r="CV123" i="14"/>
  <c r="CW123" i="14"/>
  <c r="CX123" i="14"/>
  <c r="CY123" i="14"/>
  <c r="CZ123" i="14"/>
  <c r="DA123" i="14"/>
  <c r="DB123" i="14"/>
  <c r="DC123" i="14"/>
  <c r="DD123" i="14"/>
  <c r="DE123" i="14"/>
  <c r="DF123" i="14"/>
  <c r="DG123" i="14"/>
  <c r="DH123" i="14"/>
  <c r="DI123" i="14"/>
  <c r="DJ123" i="14"/>
  <c r="DK123" i="14"/>
  <c r="DL123" i="14"/>
  <c r="DM123" i="14"/>
  <c r="DN123" i="14"/>
  <c r="DO123" i="14"/>
  <c r="DP123" i="14"/>
  <c r="DQ123" i="14"/>
  <c r="DR123" i="14"/>
  <c r="DS123" i="14"/>
  <c r="DT123" i="14"/>
  <c r="DU123" i="14"/>
  <c r="DV123" i="14"/>
  <c r="DW123" i="14"/>
  <c r="DX123" i="14"/>
  <c r="DY123" i="14"/>
  <c r="DZ123" i="14"/>
  <c r="EA123" i="14"/>
  <c r="EB123" i="14"/>
  <c r="EC123" i="14"/>
  <c r="ED123" i="14"/>
  <c r="EE123" i="14"/>
  <c r="EF123" i="14"/>
  <c r="EG123" i="14"/>
  <c r="EH123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S124" i="14"/>
  <c r="BT124" i="14"/>
  <c r="BU124" i="14"/>
  <c r="BV124" i="14"/>
  <c r="BW124" i="14"/>
  <c r="BX124" i="14"/>
  <c r="BY124" i="14"/>
  <c r="BZ124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L124" i="14"/>
  <c r="CM124" i="14"/>
  <c r="CN124" i="14"/>
  <c r="CO124" i="14"/>
  <c r="CP124" i="14"/>
  <c r="CQ124" i="14"/>
  <c r="CR124" i="14"/>
  <c r="CS124" i="14"/>
  <c r="CT124" i="14"/>
  <c r="CU124" i="14"/>
  <c r="CV124" i="14"/>
  <c r="CW124" i="14"/>
  <c r="CX124" i="14"/>
  <c r="CY124" i="14"/>
  <c r="CZ124" i="14"/>
  <c r="DA124" i="14"/>
  <c r="DB124" i="14"/>
  <c r="DC124" i="14"/>
  <c r="DD124" i="14"/>
  <c r="DE124" i="14"/>
  <c r="DF124" i="14"/>
  <c r="DG124" i="14"/>
  <c r="DH124" i="14"/>
  <c r="DI124" i="14"/>
  <c r="DJ124" i="14"/>
  <c r="DK124" i="14"/>
  <c r="DL124" i="14"/>
  <c r="DM124" i="14"/>
  <c r="DN124" i="14"/>
  <c r="DO124" i="14"/>
  <c r="DP124" i="14"/>
  <c r="DQ124" i="14"/>
  <c r="DR124" i="14"/>
  <c r="DS124" i="14"/>
  <c r="DT124" i="14"/>
  <c r="DU124" i="14"/>
  <c r="DV124" i="14"/>
  <c r="DW124" i="14"/>
  <c r="DX124" i="14"/>
  <c r="DY124" i="14"/>
  <c r="DZ124" i="14"/>
  <c r="EA124" i="14"/>
  <c r="EB124" i="14"/>
  <c r="EC124" i="14"/>
  <c r="ED124" i="14"/>
  <c r="EE124" i="14"/>
  <c r="EF124" i="14"/>
  <c r="EG124" i="14"/>
  <c r="EH124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CU125" i="14"/>
  <c r="CV125" i="14"/>
  <c r="CW125" i="14"/>
  <c r="CX125" i="14"/>
  <c r="CY125" i="14"/>
  <c r="CZ125" i="14"/>
  <c r="DA125" i="14"/>
  <c r="DB125" i="14"/>
  <c r="DC125" i="14"/>
  <c r="DD125" i="14"/>
  <c r="DE125" i="14"/>
  <c r="DF125" i="14"/>
  <c r="DG125" i="14"/>
  <c r="DH125" i="14"/>
  <c r="DI125" i="14"/>
  <c r="DJ125" i="14"/>
  <c r="DK125" i="14"/>
  <c r="DL125" i="14"/>
  <c r="DM125" i="14"/>
  <c r="DN125" i="14"/>
  <c r="DO125" i="14"/>
  <c r="DP125" i="14"/>
  <c r="DQ125" i="14"/>
  <c r="DR125" i="14"/>
  <c r="DS125" i="14"/>
  <c r="DT125" i="14"/>
  <c r="DU125" i="14"/>
  <c r="DV125" i="14"/>
  <c r="DW125" i="14"/>
  <c r="DX125" i="14"/>
  <c r="DY125" i="14"/>
  <c r="DZ125" i="14"/>
  <c r="EA125" i="14"/>
  <c r="EB125" i="14"/>
  <c r="EC125" i="14"/>
  <c r="ED125" i="14"/>
  <c r="EE125" i="14"/>
  <c r="EF125" i="14"/>
  <c r="EG125" i="14"/>
  <c r="EH125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AZ126" i="14"/>
  <c r="BA126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BQ126" i="14"/>
  <c r="BR126" i="14"/>
  <c r="BS126" i="14"/>
  <c r="BT126" i="14"/>
  <c r="BU126" i="14"/>
  <c r="BV126" i="14"/>
  <c r="BW126" i="14"/>
  <c r="BX126" i="14"/>
  <c r="BY126" i="14"/>
  <c r="BZ126" i="14"/>
  <c r="CA126" i="14"/>
  <c r="CB126" i="14"/>
  <c r="CC126" i="14"/>
  <c r="CD126" i="14"/>
  <c r="CE126" i="14"/>
  <c r="CF126" i="14"/>
  <c r="CG126" i="14"/>
  <c r="CH126" i="14"/>
  <c r="CI126" i="14"/>
  <c r="CJ126" i="14"/>
  <c r="CK126" i="14"/>
  <c r="CL126" i="14"/>
  <c r="CM126" i="14"/>
  <c r="CN126" i="14"/>
  <c r="CO126" i="14"/>
  <c r="CP126" i="14"/>
  <c r="CQ126" i="14"/>
  <c r="CR126" i="14"/>
  <c r="CS126" i="14"/>
  <c r="CT126" i="14"/>
  <c r="CU126" i="14"/>
  <c r="CV126" i="14"/>
  <c r="CW126" i="14"/>
  <c r="CX126" i="14"/>
  <c r="CY126" i="14"/>
  <c r="CZ126" i="14"/>
  <c r="DA126" i="14"/>
  <c r="DB126" i="14"/>
  <c r="DC126" i="14"/>
  <c r="DD126" i="14"/>
  <c r="DE126" i="14"/>
  <c r="DF126" i="14"/>
  <c r="DG126" i="14"/>
  <c r="DH126" i="14"/>
  <c r="DI126" i="14"/>
  <c r="DJ126" i="14"/>
  <c r="DK126" i="14"/>
  <c r="DL126" i="14"/>
  <c r="DM126" i="14"/>
  <c r="DN126" i="14"/>
  <c r="DO126" i="14"/>
  <c r="DP126" i="14"/>
  <c r="DQ126" i="14"/>
  <c r="DR126" i="14"/>
  <c r="DS126" i="14"/>
  <c r="DT126" i="14"/>
  <c r="DU126" i="14"/>
  <c r="DV126" i="14"/>
  <c r="DW126" i="14"/>
  <c r="DX126" i="14"/>
  <c r="DY126" i="14"/>
  <c r="DZ126" i="14"/>
  <c r="EA126" i="14"/>
  <c r="EB126" i="14"/>
  <c r="EC126" i="14"/>
  <c r="ED126" i="14"/>
  <c r="EE126" i="14"/>
  <c r="EF126" i="14"/>
  <c r="EG126" i="14"/>
  <c r="EH126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AZ127" i="14"/>
  <c r="BA127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BQ127" i="14"/>
  <c r="BR127" i="14"/>
  <c r="BS127" i="14"/>
  <c r="BT127" i="14"/>
  <c r="BU127" i="14"/>
  <c r="BV127" i="14"/>
  <c r="BW127" i="14"/>
  <c r="BX127" i="14"/>
  <c r="BY127" i="14"/>
  <c r="BZ127" i="14"/>
  <c r="CA127" i="14"/>
  <c r="CB127" i="14"/>
  <c r="CC127" i="14"/>
  <c r="CD127" i="14"/>
  <c r="CE127" i="14"/>
  <c r="CF127" i="14"/>
  <c r="CG127" i="14"/>
  <c r="CH127" i="14"/>
  <c r="CI127" i="14"/>
  <c r="CJ127" i="14"/>
  <c r="CK127" i="14"/>
  <c r="CL127" i="14"/>
  <c r="CM127" i="14"/>
  <c r="CN127" i="14"/>
  <c r="CO127" i="14"/>
  <c r="CP127" i="14"/>
  <c r="CQ127" i="14"/>
  <c r="CR127" i="14"/>
  <c r="CS127" i="14"/>
  <c r="CT127" i="14"/>
  <c r="CU127" i="14"/>
  <c r="CV127" i="14"/>
  <c r="CW127" i="14"/>
  <c r="CX127" i="14"/>
  <c r="CY127" i="14"/>
  <c r="CZ127" i="14"/>
  <c r="DA127" i="14"/>
  <c r="DB127" i="14"/>
  <c r="DC127" i="14"/>
  <c r="DD127" i="14"/>
  <c r="DE127" i="14"/>
  <c r="DF127" i="14"/>
  <c r="DG127" i="14"/>
  <c r="DH127" i="14"/>
  <c r="DI127" i="14"/>
  <c r="DJ127" i="14"/>
  <c r="DK127" i="14"/>
  <c r="DL127" i="14"/>
  <c r="DM127" i="14"/>
  <c r="DN127" i="14"/>
  <c r="DO127" i="14"/>
  <c r="DP127" i="14"/>
  <c r="DQ127" i="14"/>
  <c r="DR127" i="14"/>
  <c r="DS127" i="14"/>
  <c r="DT127" i="14"/>
  <c r="DU127" i="14"/>
  <c r="DV127" i="14"/>
  <c r="DW127" i="14"/>
  <c r="DX127" i="14"/>
  <c r="DY127" i="14"/>
  <c r="DZ127" i="14"/>
  <c r="EA127" i="14"/>
  <c r="EB127" i="14"/>
  <c r="EC127" i="14"/>
  <c r="ED127" i="14"/>
  <c r="EE127" i="14"/>
  <c r="EF127" i="14"/>
  <c r="EG127" i="14"/>
  <c r="EH127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BN128" i="14"/>
  <c r="BO128" i="14"/>
  <c r="BP128" i="14"/>
  <c r="BQ128" i="14"/>
  <c r="BR128" i="14"/>
  <c r="BS128" i="14"/>
  <c r="BT128" i="14"/>
  <c r="BU128" i="14"/>
  <c r="BV128" i="14"/>
  <c r="BW128" i="14"/>
  <c r="BX128" i="14"/>
  <c r="BY128" i="14"/>
  <c r="BZ128" i="14"/>
  <c r="CA128" i="14"/>
  <c r="CB128" i="14"/>
  <c r="CC128" i="14"/>
  <c r="CD128" i="14"/>
  <c r="CE128" i="14"/>
  <c r="CF128" i="14"/>
  <c r="CG128" i="14"/>
  <c r="CH128" i="14"/>
  <c r="CI128" i="14"/>
  <c r="CJ128" i="14"/>
  <c r="CK128" i="14"/>
  <c r="CL128" i="14"/>
  <c r="CM128" i="14"/>
  <c r="CN128" i="14"/>
  <c r="CO128" i="14"/>
  <c r="CP128" i="14"/>
  <c r="CQ128" i="14"/>
  <c r="CR128" i="14"/>
  <c r="CS128" i="14"/>
  <c r="CT128" i="14"/>
  <c r="CU128" i="14"/>
  <c r="CV128" i="14"/>
  <c r="CW128" i="14"/>
  <c r="CX128" i="14"/>
  <c r="CY128" i="14"/>
  <c r="CZ128" i="14"/>
  <c r="DA128" i="14"/>
  <c r="DB128" i="14"/>
  <c r="DC128" i="14"/>
  <c r="DD128" i="14"/>
  <c r="DE128" i="14"/>
  <c r="DF128" i="14"/>
  <c r="DG128" i="14"/>
  <c r="DH128" i="14"/>
  <c r="DI128" i="14"/>
  <c r="DJ128" i="14"/>
  <c r="DK128" i="14"/>
  <c r="DL128" i="14"/>
  <c r="DM128" i="14"/>
  <c r="DN128" i="14"/>
  <c r="DO128" i="14"/>
  <c r="DP128" i="14"/>
  <c r="DQ128" i="14"/>
  <c r="DR128" i="14"/>
  <c r="DS128" i="14"/>
  <c r="DT128" i="14"/>
  <c r="DU128" i="14"/>
  <c r="DV128" i="14"/>
  <c r="DW128" i="14"/>
  <c r="DX128" i="14"/>
  <c r="DY128" i="14"/>
  <c r="DZ128" i="14"/>
  <c r="EA128" i="14"/>
  <c r="EB128" i="14"/>
  <c r="EC128" i="14"/>
  <c r="ED128" i="14"/>
  <c r="EE128" i="14"/>
  <c r="EF128" i="14"/>
  <c r="EG128" i="14"/>
  <c r="EH128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BN129" i="14"/>
  <c r="BO129" i="14"/>
  <c r="BP129" i="14"/>
  <c r="BQ129" i="14"/>
  <c r="BR129" i="14"/>
  <c r="BS129" i="14"/>
  <c r="BT129" i="14"/>
  <c r="BU129" i="14"/>
  <c r="BV129" i="14"/>
  <c r="BW129" i="14"/>
  <c r="BX129" i="14"/>
  <c r="BY129" i="14"/>
  <c r="BZ129" i="14"/>
  <c r="CA129" i="14"/>
  <c r="CB129" i="14"/>
  <c r="CC129" i="14"/>
  <c r="CD129" i="14"/>
  <c r="CE129" i="14"/>
  <c r="CF129" i="14"/>
  <c r="CG129" i="14"/>
  <c r="CH129" i="14"/>
  <c r="CI129" i="14"/>
  <c r="CJ129" i="14"/>
  <c r="CK129" i="14"/>
  <c r="CL129" i="14"/>
  <c r="CM129" i="14"/>
  <c r="CN129" i="14"/>
  <c r="CO129" i="14"/>
  <c r="CP129" i="14"/>
  <c r="CQ129" i="14"/>
  <c r="CR129" i="14"/>
  <c r="CS129" i="14"/>
  <c r="CT129" i="14"/>
  <c r="CU129" i="14"/>
  <c r="CV129" i="14"/>
  <c r="CW129" i="14"/>
  <c r="CX129" i="14"/>
  <c r="CY129" i="14"/>
  <c r="CZ129" i="14"/>
  <c r="DA129" i="14"/>
  <c r="DB129" i="14"/>
  <c r="DC129" i="14"/>
  <c r="DD129" i="14"/>
  <c r="DE129" i="14"/>
  <c r="DF129" i="14"/>
  <c r="DG129" i="14"/>
  <c r="DH129" i="14"/>
  <c r="DI129" i="14"/>
  <c r="DJ129" i="14"/>
  <c r="DK129" i="14"/>
  <c r="DL129" i="14"/>
  <c r="DM129" i="14"/>
  <c r="DN129" i="14"/>
  <c r="DO129" i="14"/>
  <c r="DP129" i="14"/>
  <c r="DQ129" i="14"/>
  <c r="DR129" i="14"/>
  <c r="DS129" i="14"/>
  <c r="DT129" i="14"/>
  <c r="DU129" i="14"/>
  <c r="DV129" i="14"/>
  <c r="DW129" i="14"/>
  <c r="DX129" i="14"/>
  <c r="DY129" i="14"/>
  <c r="DZ129" i="14"/>
  <c r="EA129" i="14"/>
  <c r="EB129" i="14"/>
  <c r="EC129" i="14"/>
  <c r="ED129" i="14"/>
  <c r="EE129" i="14"/>
  <c r="EF129" i="14"/>
  <c r="EG129" i="14"/>
  <c r="EH129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AZ130" i="14"/>
  <c r="BA130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BN130" i="14"/>
  <c r="BO130" i="14"/>
  <c r="BP130" i="14"/>
  <c r="BQ130" i="14"/>
  <c r="BR130" i="14"/>
  <c r="BS130" i="14"/>
  <c r="BT130" i="14"/>
  <c r="BU130" i="14"/>
  <c r="BV130" i="14"/>
  <c r="BW130" i="14"/>
  <c r="BX130" i="14"/>
  <c r="BY130" i="14"/>
  <c r="BZ130" i="14"/>
  <c r="CA130" i="14"/>
  <c r="CB130" i="14"/>
  <c r="CC130" i="14"/>
  <c r="CD130" i="14"/>
  <c r="CE130" i="14"/>
  <c r="CF130" i="14"/>
  <c r="CG130" i="14"/>
  <c r="CH130" i="14"/>
  <c r="CI130" i="14"/>
  <c r="CJ130" i="14"/>
  <c r="CK130" i="14"/>
  <c r="CL130" i="14"/>
  <c r="CM130" i="14"/>
  <c r="CN130" i="14"/>
  <c r="CO130" i="14"/>
  <c r="CP130" i="14"/>
  <c r="CQ130" i="14"/>
  <c r="CR130" i="14"/>
  <c r="CS130" i="14"/>
  <c r="CT130" i="14"/>
  <c r="CU130" i="14"/>
  <c r="CV130" i="14"/>
  <c r="CW130" i="14"/>
  <c r="CX130" i="14"/>
  <c r="CY130" i="14"/>
  <c r="CZ130" i="14"/>
  <c r="DA130" i="14"/>
  <c r="DB130" i="14"/>
  <c r="DC130" i="14"/>
  <c r="DD130" i="14"/>
  <c r="DE130" i="14"/>
  <c r="DF130" i="14"/>
  <c r="DG130" i="14"/>
  <c r="DH130" i="14"/>
  <c r="DI130" i="14"/>
  <c r="DJ130" i="14"/>
  <c r="DK130" i="14"/>
  <c r="DL130" i="14"/>
  <c r="DM130" i="14"/>
  <c r="DN130" i="14"/>
  <c r="DO130" i="14"/>
  <c r="DP130" i="14"/>
  <c r="DQ130" i="14"/>
  <c r="DR130" i="14"/>
  <c r="DS130" i="14"/>
  <c r="DT130" i="14"/>
  <c r="DU130" i="14"/>
  <c r="DV130" i="14"/>
  <c r="DW130" i="14"/>
  <c r="DX130" i="14"/>
  <c r="DY130" i="14"/>
  <c r="DZ130" i="14"/>
  <c r="EA130" i="14"/>
  <c r="EB130" i="14"/>
  <c r="EC130" i="14"/>
  <c r="ED130" i="14"/>
  <c r="EE130" i="14"/>
  <c r="EF130" i="14"/>
  <c r="EG130" i="14"/>
  <c r="EH130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AZ131" i="14"/>
  <c r="BA131" i="14"/>
  <c r="BB131" i="14"/>
  <c r="BC131" i="14"/>
  <c r="BD131" i="14"/>
  <c r="BE131" i="14"/>
  <c r="BF131" i="14"/>
  <c r="BG131" i="14"/>
  <c r="BH131" i="14"/>
  <c r="BI131" i="14"/>
  <c r="BJ131" i="14"/>
  <c r="BK131" i="14"/>
  <c r="BL131" i="14"/>
  <c r="BM131" i="14"/>
  <c r="BN131" i="14"/>
  <c r="BO131" i="14"/>
  <c r="BP131" i="14"/>
  <c r="BQ131" i="14"/>
  <c r="BR131" i="14"/>
  <c r="BS131" i="14"/>
  <c r="BT131" i="14"/>
  <c r="BU131" i="14"/>
  <c r="BV131" i="14"/>
  <c r="BW131" i="14"/>
  <c r="BX131" i="14"/>
  <c r="BY131" i="14"/>
  <c r="BZ131" i="14"/>
  <c r="CA131" i="14"/>
  <c r="CB131" i="14"/>
  <c r="CC131" i="14"/>
  <c r="CD131" i="14"/>
  <c r="CE131" i="14"/>
  <c r="CF131" i="14"/>
  <c r="CG131" i="14"/>
  <c r="CH131" i="14"/>
  <c r="CI131" i="14"/>
  <c r="CJ131" i="14"/>
  <c r="CK131" i="14"/>
  <c r="CL131" i="14"/>
  <c r="CM131" i="14"/>
  <c r="CN131" i="14"/>
  <c r="CO131" i="14"/>
  <c r="CP131" i="14"/>
  <c r="CQ131" i="14"/>
  <c r="CR131" i="14"/>
  <c r="CS131" i="14"/>
  <c r="CT131" i="14"/>
  <c r="CU131" i="14"/>
  <c r="CV131" i="14"/>
  <c r="CW131" i="14"/>
  <c r="CX131" i="14"/>
  <c r="CY131" i="14"/>
  <c r="CZ131" i="14"/>
  <c r="DA131" i="14"/>
  <c r="DB131" i="14"/>
  <c r="DC131" i="14"/>
  <c r="DD131" i="14"/>
  <c r="DE131" i="14"/>
  <c r="DF131" i="14"/>
  <c r="DG131" i="14"/>
  <c r="DH131" i="14"/>
  <c r="DI131" i="14"/>
  <c r="DJ131" i="14"/>
  <c r="DK131" i="14"/>
  <c r="DL131" i="14"/>
  <c r="DM131" i="14"/>
  <c r="DN131" i="14"/>
  <c r="DO131" i="14"/>
  <c r="DP131" i="14"/>
  <c r="DQ131" i="14"/>
  <c r="DR131" i="14"/>
  <c r="DS131" i="14"/>
  <c r="DT131" i="14"/>
  <c r="DU131" i="14"/>
  <c r="DV131" i="14"/>
  <c r="DW131" i="14"/>
  <c r="DX131" i="14"/>
  <c r="DY131" i="14"/>
  <c r="DZ131" i="14"/>
  <c r="EA131" i="14"/>
  <c r="EB131" i="14"/>
  <c r="EC131" i="14"/>
  <c r="ED131" i="14"/>
  <c r="EE131" i="14"/>
  <c r="EF131" i="14"/>
  <c r="EG131" i="14"/>
  <c r="EH131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BN132" i="14"/>
  <c r="BO132" i="14"/>
  <c r="BP132" i="14"/>
  <c r="BQ132" i="14"/>
  <c r="BR132" i="14"/>
  <c r="BS132" i="14"/>
  <c r="BT132" i="14"/>
  <c r="BU132" i="14"/>
  <c r="BV132" i="14"/>
  <c r="BW132" i="14"/>
  <c r="BX132" i="14"/>
  <c r="BY132" i="14"/>
  <c r="BZ132" i="14"/>
  <c r="CA132" i="14"/>
  <c r="CB132" i="14"/>
  <c r="CC132" i="14"/>
  <c r="CD132" i="14"/>
  <c r="CE132" i="14"/>
  <c r="CF132" i="14"/>
  <c r="CG132" i="14"/>
  <c r="CH132" i="14"/>
  <c r="CI132" i="14"/>
  <c r="CJ132" i="14"/>
  <c r="CK132" i="14"/>
  <c r="CL132" i="14"/>
  <c r="CM132" i="14"/>
  <c r="CN132" i="14"/>
  <c r="CO132" i="14"/>
  <c r="CP132" i="14"/>
  <c r="CQ132" i="14"/>
  <c r="CR132" i="14"/>
  <c r="CS132" i="14"/>
  <c r="CT132" i="14"/>
  <c r="CU132" i="14"/>
  <c r="CV132" i="14"/>
  <c r="CW132" i="14"/>
  <c r="CX132" i="14"/>
  <c r="CY132" i="14"/>
  <c r="CZ132" i="14"/>
  <c r="DA132" i="14"/>
  <c r="DB132" i="14"/>
  <c r="DC132" i="14"/>
  <c r="DD132" i="14"/>
  <c r="DE132" i="14"/>
  <c r="DF132" i="14"/>
  <c r="DG132" i="14"/>
  <c r="DH132" i="14"/>
  <c r="DI132" i="14"/>
  <c r="DJ132" i="14"/>
  <c r="DK132" i="14"/>
  <c r="DL132" i="14"/>
  <c r="DM132" i="14"/>
  <c r="DN132" i="14"/>
  <c r="DO132" i="14"/>
  <c r="DP132" i="14"/>
  <c r="DQ132" i="14"/>
  <c r="DR132" i="14"/>
  <c r="DS132" i="14"/>
  <c r="DT132" i="14"/>
  <c r="DU132" i="14"/>
  <c r="DV132" i="14"/>
  <c r="DW132" i="14"/>
  <c r="DX132" i="14"/>
  <c r="DY132" i="14"/>
  <c r="DZ132" i="14"/>
  <c r="EA132" i="14"/>
  <c r="EB132" i="14"/>
  <c r="EC132" i="14"/>
  <c r="ED132" i="14"/>
  <c r="EE132" i="14"/>
  <c r="EF132" i="14"/>
  <c r="EG132" i="14"/>
  <c r="EH132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S133" i="14"/>
  <c r="BT133" i="14"/>
  <c r="BU133" i="14"/>
  <c r="BV133" i="14"/>
  <c r="BW133" i="14"/>
  <c r="BX133" i="14"/>
  <c r="BY133" i="14"/>
  <c r="BZ133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L133" i="14"/>
  <c r="CM133" i="14"/>
  <c r="CN133" i="14"/>
  <c r="CO133" i="14"/>
  <c r="CP133" i="14"/>
  <c r="CQ133" i="14"/>
  <c r="CR133" i="14"/>
  <c r="CS133" i="14"/>
  <c r="CT133" i="14"/>
  <c r="CU133" i="14"/>
  <c r="CV133" i="14"/>
  <c r="CW133" i="14"/>
  <c r="CX133" i="14"/>
  <c r="CY133" i="14"/>
  <c r="CZ133" i="14"/>
  <c r="DA133" i="14"/>
  <c r="DB133" i="14"/>
  <c r="DC133" i="14"/>
  <c r="DD133" i="14"/>
  <c r="DE133" i="14"/>
  <c r="DF133" i="14"/>
  <c r="DG133" i="14"/>
  <c r="DH133" i="14"/>
  <c r="DI133" i="14"/>
  <c r="DJ133" i="14"/>
  <c r="DK133" i="14"/>
  <c r="DL133" i="14"/>
  <c r="DM133" i="14"/>
  <c r="DN133" i="14"/>
  <c r="DO133" i="14"/>
  <c r="DP133" i="14"/>
  <c r="DQ133" i="14"/>
  <c r="DR133" i="14"/>
  <c r="DS133" i="14"/>
  <c r="DT133" i="14"/>
  <c r="DU133" i="14"/>
  <c r="DV133" i="14"/>
  <c r="DW133" i="14"/>
  <c r="DX133" i="14"/>
  <c r="DY133" i="14"/>
  <c r="DZ133" i="14"/>
  <c r="EA133" i="14"/>
  <c r="EB133" i="14"/>
  <c r="EC133" i="14"/>
  <c r="ED133" i="14"/>
  <c r="EE133" i="14"/>
  <c r="EF133" i="14"/>
  <c r="EG133" i="14"/>
  <c r="EH133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134" i="14"/>
  <c r="BL134" i="14"/>
  <c r="BM134" i="14"/>
  <c r="BN134" i="14"/>
  <c r="BO134" i="14"/>
  <c r="BP134" i="14"/>
  <c r="BQ134" i="14"/>
  <c r="BR134" i="14"/>
  <c r="BS134" i="14"/>
  <c r="BT134" i="14"/>
  <c r="BU134" i="14"/>
  <c r="BV134" i="14"/>
  <c r="BW134" i="14"/>
  <c r="BX134" i="14"/>
  <c r="BY134" i="14"/>
  <c r="BZ134" i="14"/>
  <c r="CA134" i="14"/>
  <c r="CB134" i="14"/>
  <c r="CC134" i="14"/>
  <c r="CD134" i="14"/>
  <c r="CE134" i="14"/>
  <c r="CF134" i="14"/>
  <c r="CG134" i="14"/>
  <c r="CH134" i="14"/>
  <c r="CI134" i="14"/>
  <c r="CJ134" i="14"/>
  <c r="CK134" i="14"/>
  <c r="CL134" i="14"/>
  <c r="CM134" i="14"/>
  <c r="CN134" i="14"/>
  <c r="CO134" i="14"/>
  <c r="CP134" i="14"/>
  <c r="CQ134" i="14"/>
  <c r="CR134" i="14"/>
  <c r="CS134" i="14"/>
  <c r="CT134" i="14"/>
  <c r="CU134" i="14"/>
  <c r="CV134" i="14"/>
  <c r="CW134" i="14"/>
  <c r="CX134" i="14"/>
  <c r="CY134" i="14"/>
  <c r="CZ134" i="14"/>
  <c r="DA134" i="14"/>
  <c r="DB134" i="14"/>
  <c r="DC134" i="14"/>
  <c r="DD134" i="14"/>
  <c r="DE134" i="14"/>
  <c r="DF134" i="14"/>
  <c r="DG134" i="14"/>
  <c r="DH134" i="14"/>
  <c r="DI134" i="14"/>
  <c r="DJ134" i="14"/>
  <c r="DK134" i="14"/>
  <c r="DL134" i="14"/>
  <c r="DM134" i="14"/>
  <c r="DN134" i="14"/>
  <c r="DO134" i="14"/>
  <c r="DP134" i="14"/>
  <c r="DQ134" i="14"/>
  <c r="DR134" i="14"/>
  <c r="DS134" i="14"/>
  <c r="DT134" i="14"/>
  <c r="DU134" i="14"/>
  <c r="DV134" i="14"/>
  <c r="DW134" i="14"/>
  <c r="DX134" i="14"/>
  <c r="DY134" i="14"/>
  <c r="DZ134" i="14"/>
  <c r="EA134" i="14"/>
  <c r="EB134" i="14"/>
  <c r="EC134" i="14"/>
  <c r="ED134" i="14"/>
  <c r="EE134" i="14"/>
  <c r="EF134" i="14"/>
  <c r="EG134" i="14"/>
  <c r="EH134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Q135" i="14"/>
  <c r="AR135" i="14"/>
  <c r="AS135" i="14"/>
  <c r="AT135" i="14"/>
  <c r="AU135" i="14"/>
  <c r="AV135" i="14"/>
  <c r="AW135" i="14"/>
  <c r="AX135" i="14"/>
  <c r="AY135" i="14"/>
  <c r="AZ135" i="14"/>
  <c r="BA135" i="14"/>
  <c r="BB135" i="14"/>
  <c r="BC135" i="14"/>
  <c r="BD135" i="14"/>
  <c r="BE135" i="14"/>
  <c r="BF135" i="14"/>
  <c r="BG135" i="14"/>
  <c r="BH135" i="14"/>
  <c r="BI135" i="14"/>
  <c r="BJ135" i="14"/>
  <c r="BK135" i="14"/>
  <c r="BL135" i="14"/>
  <c r="BM135" i="14"/>
  <c r="BN135" i="14"/>
  <c r="BO135" i="14"/>
  <c r="BP135" i="14"/>
  <c r="BQ135" i="14"/>
  <c r="BR135" i="14"/>
  <c r="BS135" i="14"/>
  <c r="BT135" i="14"/>
  <c r="BU135" i="14"/>
  <c r="BV135" i="14"/>
  <c r="BW135" i="14"/>
  <c r="BX135" i="14"/>
  <c r="BY135" i="14"/>
  <c r="BZ135" i="14"/>
  <c r="CA135" i="14"/>
  <c r="CB135" i="14"/>
  <c r="CC135" i="14"/>
  <c r="CD135" i="14"/>
  <c r="CE135" i="14"/>
  <c r="CF135" i="14"/>
  <c r="CG135" i="14"/>
  <c r="CH135" i="14"/>
  <c r="CI135" i="14"/>
  <c r="CJ135" i="14"/>
  <c r="CK135" i="14"/>
  <c r="CL135" i="14"/>
  <c r="CM135" i="14"/>
  <c r="CN135" i="14"/>
  <c r="CO135" i="14"/>
  <c r="CP135" i="14"/>
  <c r="CQ135" i="14"/>
  <c r="CR135" i="14"/>
  <c r="CS135" i="14"/>
  <c r="CT135" i="14"/>
  <c r="CU135" i="14"/>
  <c r="CV135" i="14"/>
  <c r="CW135" i="14"/>
  <c r="CX135" i="14"/>
  <c r="CY135" i="14"/>
  <c r="CZ135" i="14"/>
  <c r="DA135" i="14"/>
  <c r="DB135" i="14"/>
  <c r="DC135" i="14"/>
  <c r="DD135" i="14"/>
  <c r="DE135" i="14"/>
  <c r="DF135" i="14"/>
  <c r="DG135" i="14"/>
  <c r="DH135" i="14"/>
  <c r="DI135" i="14"/>
  <c r="DJ135" i="14"/>
  <c r="DK135" i="14"/>
  <c r="DL135" i="14"/>
  <c r="DM135" i="14"/>
  <c r="DN135" i="14"/>
  <c r="DO135" i="14"/>
  <c r="DP135" i="14"/>
  <c r="DQ135" i="14"/>
  <c r="DR135" i="14"/>
  <c r="DS135" i="14"/>
  <c r="DT135" i="14"/>
  <c r="DU135" i="14"/>
  <c r="DV135" i="14"/>
  <c r="DW135" i="14"/>
  <c r="DX135" i="14"/>
  <c r="DY135" i="14"/>
  <c r="DZ135" i="14"/>
  <c r="EA135" i="14"/>
  <c r="EB135" i="14"/>
  <c r="EC135" i="14"/>
  <c r="ED135" i="14"/>
  <c r="EE135" i="14"/>
  <c r="EF135" i="14"/>
  <c r="EG135" i="14"/>
  <c r="EH135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Q136" i="14"/>
  <c r="AR136" i="14"/>
  <c r="AS136" i="14"/>
  <c r="AT136" i="14"/>
  <c r="AU136" i="14"/>
  <c r="AV136" i="14"/>
  <c r="AW136" i="14"/>
  <c r="AX136" i="14"/>
  <c r="AY136" i="14"/>
  <c r="AZ136" i="14"/>
  <c r="BA136" i="14"/>
  <c r="BB136" i="14"/>
  <c r="BC136" i="14"/>
  <c r="BD136" i="14"/>
  <c r="BE136" i="14"/>
  <c r="BF136" i="14"/>
  <c r="BG136" i="14"/>
  <c r="BH136" i="14"/>
  <c r="BI136" i="14"/>
  <c r="BJ136" i="14"/>
  <c r="BK136" i="14"/>
  <c r="BL136" i="14"/>
  <c r="BM136" i="14"/>
  <c r="BN136" i="14"/>
  <c r="BO136" i="14"/>
  <c r="BP136" i="14"/>
  <c r="BQ136" i="14"/>
  <c r="BR136" i="14"/>
  <c r="BS136" i="14"/>
  <c r="BT136" i="14"/>
  <c r="BU136" i="14"/>
  <c r="BV136" i="14"/>
  <c r="BW136" i="14"/>
  <c r="BX136" i="14"/>
  <c r="BY136" i="14"/>
  <c r="BZ136" i="14"/>
  <c r="CA136" i="14"/>
  <c r="CB136" i="14"/>
  <c r="CC136" i="14"/>
  <c r="CD136" i="14"/>
  <c r="CE136" i="14"/>
  <c r="CF136" i="14"/>
  <c r="CG136" i="14"/>
  <c r="CH136" i="14"/>
  <c r="CI136" i="14"/>
  <c r="CJ136" i="14"/>
  <c r="CK136" i="14"/>
  <c r="CL136" i="14"/>
  <c r="CM136" i="14"/>
  <c r="CN136" i="14"/>
  <c r="CO136" i="14"/>
  <c r="CP136" i="14"/>
  <c r="CQ136" i="14"/>
  <c r="CR136" i="14"/>
  <c r="CS136" i="14"/>
  <c r="CT136" i="14"/>
  <c r="CU136" i="14"/>
  <c r="CV136" i="14"/>
  <c r="CW136" i="14"/>
  <c r="CX136" i="14"/>
  <c r="CY136" i="14"/>
  <c r="CZ136" i="14"/>
  <c r="DA136" i="14"/>
  <c r="DB136" i="14"/>
  <c r="DC136" i="14"/>
  <c r="DD136" i="14"/>
  <c r="DE136" i="14"/>
  <c r="DF136" i="14"/>
  <c r="DG136" i="14"/>
  <c r="DH136" i="14"/>
  <c r="DI136" i="14"/>
  <c r="DJ136" i="14"/>
  <c r="DK136" i="14"/>
  <c r="DL136" i="14"/>
  <c r="DM136" i="14"/>
  <c r="DN136" i="14"/>
  <c r="DO136" i="14"/>
  <c r="DP136" i="14"/>
  <c r="DQ136" i="14"/>
  <c r="DR136" i="14"/>
  <c r="DS136" i="14"/>
  <c r="DT136" i="14"/>
  <c r="DU136" i="14"/>
  <c r="DV136" i="14"/>
  <c r="DW136" i="14"/>
  <c r="DX136" i="14"/>
  <c r="DY136" i="14"/>
  <c r="DZ136" i="14"/>
  <c r="EA136" i="14"/>
  <c r="EB136" i="14"/>
  <c r="EC136" i="14"/>
  <c r="ED136" i="14"/>
  <c r="EE136" i="14"/>
  <c r="EF136" i="14"/>
  <c r="EG136" i="14"/>
  <c r="EH136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Q137" i="14"/>
  <c r="AR137" i="14"/>
  <c r="AS137" i="14"/>
  <c r="AT137" i="14"/>
  <c r="AU137" i="14"/>
  <c r="AV137" i="14"/>
  <c r="AW137" i="14"/>
  <c r="AX137" i="14"/>
  <c r="AY137" i="14"/>
  <c r="AZ137" i="14"/>
  <c r="BA137" i="14"/>
  <c r="BB137" i="14"/>
  <c r="BC137" i="14"/>
  <c r="BD137" i="14"/>
  <c r="BE137" i="14"/>
  <c r="BF137" i="14"/>
  <c r="BG137" i="14"/>
  <c r="BH137" i="14"/>
  <c r="BI137" i="14"/>
  <c r="BJ137" i="14"/>
  <c r="BK137" i="14"/>
  <c r="BL137" i="14"/>
  <c r="BM137" i="14"/>
  <c r="BN137" i="14"/>
  <c r="BO137" i="14"/>
  <c r="BP137" i="14"/>
  <c r="BQ137" i="14"/>
  <c r="BR137" i="14"/>
  <c r="BS137" i="14"/>
  <c r="BT137" i="14"/>
  <c r="BU137" i="14"/>
  <c r="BV137" i="14"/>
  <c r="BW137" i="14"/>
  <c r="BX137" i="14"/>
  <c r="BY137" i="14"/>
  <c r="BZ137" i="14"/>
  <c r="CA137" i="14"/>
  <c r="CB137" i="14"/>
  <c r="CC137" i="14"/>
  <c r="CD137" i="14"/>
  <c r="CE137" i="14"/>
  <c r="CF137" i="14"/>
  <c r="CG137" i="14"/>
  <c r="CH137" i="14"/>
  <c r="CI137" i="14"/>
  <c r="CJ137" i="14"/>
  <c r="CK137" i="14"/>
  <c r="CL137" i="14"/>
  <c r="CM137" i="14"/>
  <c r="CN137" i="14"/>
  <c r="CO137" i="14"/>
  <c r="CP137" i="14"/>
  <c r="CQ137" i="14"/>
  <c r="CR137" i="14"/>
  <c r="CS137" i="14"/>
  <c r="CT137" i="14"/>
  <c r="CU137" i="14"/>
  <c r="CV137" i="14"/>
  <c r="CW137" i="14"/>
  <c r="CX137" i="14"/>
  <c r="CY137" i="14"/>
  <c r="CZ137" i="14"/>
  <c r="DA137" i="14"/>
  <c r="DB137" i="14"/>
  <c r="DC137" i="14"/>
  <c r="DD137" i="14"/>
  <c r="DE137" i="14"/>
  <c r="DF137" i="14"/>
  <c r="DG137" i="14"/>
  <c r="DH137" i="14"/>
  <c r="DI137" i="14"/>
  <c r="DJ137" i="14"/>
  <c r="DK137" i="14"/>
  <c r="DL137" i="14"/>
  <c r="DM137" i="14"/>
  <c r="DN137" i="14"/>
  <c r="DO137" i="14"/>
  <c r="DP137" i="14"/>
  <c r="DQ137" i="14"/>
  <c r="DR137" i="14"/>
  <c r="DS137" i="14"/>
  <c r="DT137" i="14"/>
  <c r="DU137" i="14"/>
  <c r="DV137" i="14"/>
  <c r="DW137" i="14"/>
  <c r="DX137" i="14"/>
  <c r="DY137" i="14"/>
  <c r="DZ137" i="14"/>
  <c r="EA137" i="14"/>
  <c r="EB137" i="14"/>
  <c r="EC137" i="14"/>
  <c r="ED137" i="14"/>
  <c r="EE137" i="14"/>
  <c r="EF137" i="14"/>
  <c r="EG137" i="14"/>
  <c r="EH137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Q138" i="14"/>
  <c r="AR138" i="14"/>
  <c r="AS138" i="14"/>
  <c r="AT138" i="14"/>
  <c r="AU138" i="14"/>
  <c r="AV138" i="14"/>
  <c r="AW138" i="14"/>
  <c r="AX138" i="14"/>
  <c r="AY138" i="14"/>
  <c r="AZ138" i="14"/>
  <c r="BA138" i="14"/>
  <c r="BB138" i="14"/>
  <c r="BC138" i="14"/>
  <c r="BD138" i="14"/>
  <c r="BE138" i="14"/>
  <c r="BF138" i="14"/>
  <c r="BG138" i="14"/>
  <c r="BH138" i="14"/>
  <c r="BI138" i="14"/>
  <c r="BJ138" i="14"/>
  <c r="BK138" i="14"/>
  <c r="BL138" i="14"/>
  <c r="BM138" i="14"/>
  <c r="BN138" i="14"/>
  <c r="BO138" i="14"/>
  <c r="BP138" i="14"/>
  <c r="BQ138" i="14"/>
  <c r="BR138" i="14"/>
  <c r="BS138" i="14"/>
  <c r="BT138" i="14"/>
  <c r="BU138" i="14"/>
  <c r="BV138" i="14"/>
  <c r="BW138" i="14"/>
  <c r="BX138" i="14"/>
  <c r="BY138" i="14"/>
  <c r="BZ138" i="14"/>
  <c r="CA138" i="14"/>
  <c r="CB138" i="14"/>
  <c r="CC138" i="14"/>
  <c r="CD138" i="14"/>
  <c r="CE138" i="14"/>
  <c r="CF138" i="14"/>
  <c r="CG138" i="14"/>
  <c r="CH138" i="14"/>
  <c r="CI138" i="14"/>
  <c r="CJ138" i="14"/>
  <c r="CK138" i="14"/>
  <c r="CL138" i="14"/>
  <c r="CM138" i="14"/>
  <c r="CN138" i="14"/>
  <c r="CO138" i="14"/>
  <c r="CP138" i="14"/>
  <c r="CQ138" i="14"/>
  <c r="CR138" i="14"/>
  <c r="CS138" i="14"/>
  <c r="CT138" i="14"/>
  <c r="CU138" i="14"/>
  <c r="CV138" i="14"/>
  <c r="CW138" i="14"/>
  <c r="CX138" i="14"/>
  <c r="CY138" i="14"/>
  <c r="CZ138" i="14"/>
  <c r="DA138" i="14"/>
  <c r="DB138" i="14"/>
  <c r="DC138" i="14"/>
  <c r="DD138" i="14"/>
  <c r="DE138" i="14"/>
  <c r="DF138" i="14"/>
  <c r="DG138" i="14"/>
  <c r="DH138" i="14"/>
  <c r="DI138" i="14"/>
  <c r="DJ138" i="14"/>
  <c r="DK138" i="14"/>
  <c r="DL138" i="14"/>
  <c r="DM138" i="14"/>
  <c r="DN138" i="14"/>
  <c r="DO138" i="14"/>
  <c r="DP138" i="14"/>
  <c r="DQ138" i="14"/>
  <c r="DR138" i="14"/>
  <c r="DS138" i="14"/>
  <c r="DT138" i="14"/>
  <c r="DU138" i="14"/>
  <c r="DV138" i="14"/>
  <c r="DW138" i="14"/>
  <c r="DX138" i="14"/>
  <c r="DY138" i="14"/>
  <c r="DZ138" i="14"/>
  <c r="EA138" i="14"/>
  <c r="EB138" i="14"/>
  <c r="EC138" i="14"/>
  <c r="ED138" i="14"/>
  <c r="EE138" i="14"/>
  <c r="EF138" i="14"/>
  <c r="EG138" i="14"/>
  <c r="EH138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Q139" i="14"/>
  <c r="AR139" i="14"/>
  <c r="AS139" i="14"/>
  <c r="AT139" i="14"/>
  <c r="AU139" i="14"/>
  <c r="AV139" i="14"/>
  <c r="AW139" i="14"/>
  <c r="AX139" i="14"/>
  <c r="AY139" i="14"/>
  <c r="AZ139" i="14"/>
  <c r="BA139" i="14"/>
  <c r="BB139" i="14"/>
  <c r="BC139" i="14"/>
  <c r="BD139" i="14"/>
  <c r="BE139" i="14"/>
  <c r="BF139" i="14"/>
  <c r="BG139" i="14"/>
  <c r="BH139" i="14"/>
  <c r="BI139" i="14"/>
  <c r="BJ139" i="14"/>
  <c r="BK139" i="14"/>
  <c r="BL139" i="14"/>
  <c r="BM139" i="14"/>
  <c r="BN139" i="14"/>
  <c r="BO139" i="14"/>
  <c r="BP139" i="14"/>
  <c r="BQ139" i="14"/>
  <c r="BR139" i="14"/>
  <c r="BS139" i="14"/>
  <c r="BT139" i="14"/>
  <c r="BU139" i="14"/>
  <c r="BV139" i="14"/>
  <c r="BW139" i="14"/>
  <c r="BX139" i="14"/>
  <c r="BY139" i="14"/>
  <c r="BZ139" i="14"/>
  <c r="CA139" i="14"/>
  <c r="CB139" i="14"/>
  <c r="CC139" i="14"/>
  <c r="CD139" i="14"/>
  <c r="CE139" i="14"/>
  <c r="CF139" i="14"/>
  <c r="CG139" i="14"/>
  <c r="CH139" i="14"/>
  <c r="CI139" i="14"/>
  <c r="CJ139" i="14"/>
  <c r="CK139" i="14"/>
  <c r="CL139" i="14"/>
  <c r="CM139" i="14"/>
  <c r="CN139" i="14"/>
  <c r="CO139" i="14"/>
  <c r="CP139" i="14"/>
  <c r="CQ139" i="14"/>
  <c r="CR139" i="14"/>
  <c r="CS139" i="14"/>
  <c r="CT139" i="14"/>
  <c r="CU139" i="14"/>
  <c r="CV139" i="14"/>
  <c r="CW139" i="14"/>
  <c r="CX139" i="14"/>
  <c r="CY139" i="14"/>
  <c r="CZ139" i="14"/>
  <c r="DA139" i="14"/>
  <c r="DB139" i="14"/>
  <c r="DC139" i="14"/>
  <c r="DD139" i="14"/>
  <c r="DE139" i="14"/>
  <c r="DF139" i="14"/>
  <c r="DG139" i="14"/>
  <c r="DH139" i="14"/>
  <c r="DI139" i="14"/>
  <c r="DJ139" i="14"/>
  <c r="DK139" i="14"/>
  <c r="DL139" i="14"/>
  <c r="DM139" i="14"/>
  <c r="DN139" i="14"/>
  <c r="DO139" i="14"/>
  <c r="DP139" i="14"/>
  <c r="DQ139" i="14"/>
  <c r="DR139" i="14"/>
  <c r="DS139" i="14"/>
  <c r="DT139" i="14"/>
  <c r="DU139" i="14"/>
  <c r="DV139" i="14"/>
  <c r="DW139" i="14"/>
  <c r="DX139" i="14"/>
  <c r="DY139" i="14"/>
  <c r="DZ139" i="14"/>
  <c r="EA139" i="14"/>
  <c r="EB139" i="14"/>
  <c r="EC139" i="14"/>
  <c r="ED139" i="14"/>
  <c r="EE139" i="14"/>
  <c r="EF139" i="14"/>
  <c r="EG139" i="14"/>
  <c r="EH139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Q140" i="14"/>
  <c r="AR140" i="14"/>
  <c r="AS140" i="14"/>
  <c r="AT140" i="14"/>
  <c r="AU140" i="14"/>
  <c r="AV140" i="14"/>
  <c r="AW140" i="14"/>
  <c r="AX140" i="14"/>
  <c r="AY140" i="14"/>
  <c r="AZ140" i="14"/>
  <c r="BA140" i="14"/>
  <c r="BB140" i="14"/>
  <c r="BC140" i="14"/>
  <c r="BD140" i="14"/>
  <c r="BE140" i="14"/>
  <c r="BF140" i="14"/>
  <c r="BG140" i="14"/>
  <c r="BH140" i="14"/>
  <c r="BI140" i="14"/>
  <c r="BJ140" i="14"/>
  <c r="BK140" i="14"/>
  <c r="BL140" i="14"/>
  <c r="BM140" i="14"/>
  <c r="BN140" i="14"/>
  <c r="BO140" i="14"/>
  <c r="BP140" i="14"/>
  <c r="BQ140" i="14"/>
  <c r="BR140" i="14"/>
  <c r="BS140" i="14"/>
  <c r="BT140" i="14"/>
  <c r="BU140" i="14"/>
  <c r="BV140" i="14"/>
  <c r="BW140" i="14"/>
  <c r="BX140" i="14"/>
  <c r="BY140" i="14"/>
  <c r="BZ140" i="14"/>
  <c r="CA140" i="14"/>
  <c r="CB140" i="14"/>
  <c r="CC140" i="14"/>
  <c r="CD140" i="14"/>
  <c r="CE140" i="14"/>
  <c r="CF140" i="14"/>
  <c r="CG140" i="14"/>
  <c r="CH140" i="14"/>
  <c r="CI140" i="14"/>
  <c r="CJ140" i="14"/>
  <c r="CK140" i="14"/>
  <c r="CL140" i="14"/>
  <c r="CM140" i="14"/>
  <c r="CN140" i="14"/>
  <c r="CO140" i="14"/>
  <c r="CP140" i="14"/>
  <c r="CQ140" i="14"/>
  <c r="CR140" i="14"/>
  <c r="CS140" i="14"/>
  <c r="CT140" i="14"/>
  <c r="CU140" i="14"/>
  <c r="CV140" i="14"/>
  <c r="CW140" i="14"/>
  <c r="CX140" i="14"/>
  <c r="CY140" i="14"/>
  <c r="CZ140" i="14"/>
  <c r="DA140" i="14"/>
  <c r="DB140" i="14"/>
  <c r="DC140" i="14"/>
  <c r="DD140" i="14"/>
  <c r="DE140" i="14"/>
  <c r="DF140" i="14"/>
  <c r="DG140" i="14"/>
  <c r="DH140" i="14"/>
  <c r="DI140" i="14"/>
  <c r="DJ140" i="14"/>
  <c r="DK140" i="14"/>
  <c r="DL140" i="14"/>
  <c r="DM140" i="14"/>
  <c r="DN140" i="14"/>
  <c r="DO140" i="14"/>
  <c r="DP140" i="14"/>
  <c r="DQ140" i="14"/>
  <c r="DR140" i="14"/>
  <c r="DS140" i="14"/>
  <c r="DT140" i="14"/>
  <c r="DU140" i="14"/>
  <c r="DV140" i="14"/>
  <c r="DW140" i="14"/>
  <c r="DX140" i="14"/>
  <c r="DY140" i="14"/>
  <c r="DZ140" i="14"/>
  <c r="EA140" i="14"/>
  <c r="EB140" i="14"/>
  <c r="EC140" i="14"/>
  <c r="ED140" i="14"/>
  <c r="EE140" i="14"/>
  <c r="EF140" i="14"/>
  <c r="EG140" i="14"/>
  <c r="EH140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CU141" i="14"/>
  <c r="CV141" i="14"/>
  <c r="CW141" i="14"/>
  <c r="CX141" i="14"/>
  <c r="CY141" i="14"/>
  <c r="CZ141" i="14"/>
  <c r="DA141" i="14"/>
  <c r="DB141" i="14"/>
  <c r="DC141" i="14"/>
  <c r="DD141" i="14"/>
  <c r="DE141" i="14"/>
  <c r="DF141" i="14"/>
  <c r="DG141" i="14"/>
  <c r="DH141" i="14"/>
  <c r="DI141" i="14"/>
  <c r="DJ141" i="14"/>
  <c r="DK141" i="14"/>
  <c r="DL141" i="14"/>
  <c r="DM141" i="14"/>
  <c r="DN141" i="14"/>
  <c r="DO141" i="14"/>
  <c r="DP141" i="14"/>
  <c r="DQ141" i="14"/>
  <c r="DR141" i="14"/>
  <c r="DS141" i="14"/>
  <c r="DT141" i="14"/>
  <c r="DU141" i="14"/>
  <c r="DV141" i="14"/>
  <c r="DW141" i="14"/>
  <c r="DX141" i="14"/>
  <c r="DY141" i="14"/>
  <c r="DZ141" i="14"/>
  <c r="EA141" i="14"/>
  <c r="EB141" i="14"/>
  <c r="EC141" i="14"/>
  <c r="ED141" i="14"/>
  <c r="EE141" i="14"/>
  <c r="EF141" i="14"/>
  <c r="EG141" i="14"/>
  <c r="EH141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CU142" i="14"/>
  <c r="CV142" i="14"/>
  <c r="CW142" i="14"/>
  <c r="CX142" i="14"/>
  <c r="CY142" i="14"/>
  <c r="CZ142" i="14"/>
  <c r="DA142" i="14"/>
  <c r="DB142" i="14"/>
  <c r="DC142" i="14"/>
  <c r="DD142" i="14"/>
  <c r="DE142" i="14"/>
  <c r="DF142" i="14"/>
  <c r="DG142" i="14"/>
  <c r="DH142" i="14"/>
  <c r="DI142" i="14"/>
  <c r="DJ142" i="14"/>
  <c r="DK142" i="14"/>
  <c r="DL142" i="14"/>
  <c r="DM142" i="14"/>
  <c r="DN142" i="14"/>
  <c r="DO142" i="14"/>
  <c r="DP142" i="14"/>
  <c r="DQ142" i="14"/>
  <c r="DR142" i="14"/>
  <c r="DS142" i="14"/>
  <c r="DT142" i="14"/>
  <c r="DU142" i="14"/>
  <c r="DV142" i="14"/>
  <c r="DW142" i="14"/>
  <c r="DX142" i="14"/>
  <c r="DY142" i="14"/>
  <c r="DZ142" i="14"/>
  <c r="EA142" i="14"/>
  <c r="EB142" i="14"/>
  <c r="EC142" i="14"/>
  <c r="ED142" i="14"/>
  <c r="EE142" i="14"/>
  <c r="EF142" i="14"/>
  <c r="EG142" i="14"/>
  <c r="EH142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CU143" i="14"/>
  <c r="CV143" i="14"/>
  <c r="CW143" i="14"/>
  <c r="CX143" i="14"/>
  <c r="CY143" i="14"/>
  <c r="CZ143" i="14"/>
  <c r="DA143" i="14"/>
  <c r="DB143" i="14"/>
  <c r="DC143" i="14"/>
  <c r="DD143" i="14"/>
  <c r="DE143" i="14"/>
  <c r="DF143" i="14"/>
  <c r="DG143" i="14"/>
  <c r="DH143" i="14"/>
  <c r="DI143" i="14"/>
  <c r="DJ143" i="14"/>
  <c r="DK143" i="14"/>
  <c r="DL143" i="14"/>
  <c r="DM143" i="14"/>
  <c r="DN143" i="14"/>
  <c r="DO143" i="14"/>
  <c r="DP143" i="14"/>
  <c r="DQ143" i="14"/>
  <c r="DR143" i="14"/>
  <c r="DS143" i="14"/>
  <c r="DT143" i="14"/>
  <c r="DU143" i="14"/>
  <c r="DV143" i="14"/>
  <c r="DW143" i="14"/>
  <c r="DX143" i="14"/>
  <c r="DY143" i="14"/>
  <c r="DZ143" i="14"/>
  <c r="EA143" i="14"/>
  <c r="EB143" i="14"/>
  <c r="EC143" i="14"/>
  <c r="ED143" i="14"/>
  <c r="EE143" i="14"/>
  <c r="EF143" i="14"/>
  <c r="EG143" i="14"/>
  <c r="EH143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CU144" i="14"/>
  <c r="CV144" i="14"/>
  <c r="CW144" i="14"/>
  <c r="CX144" i="14"/>
  <c r="CY144" i="14"/>
  <c r="CZ144" i="14"/>
  <c r="DA144" i="14"/>
  <c r="DB144" i="14"/>
  <c r="DC144" i="14"/>
  <c r="DD144" i="14"/>
  <c r="DE144" i="14"/>
  <c r="DF144" i="14"/>
  <c r="DG144" i="14"/>
  <c r="DH144" i="14"/>
  <c r="DI144" i="14"/>
  <c r="DJ144" i="14"/>
  <c r="DK144" i="14"/>
  <c r="DL144" i="14"/>
  <c r="DM144" i="14"/>
  <c r="DN144" i="14"/>
  <c r="DO144" i="14"/>
  <c r="DP144" i="14"/>
  <c r="DQ144" i="14"/>
  <c r="DR144" i="14"/>
  <c r="DS144" i="14"/>
  <c r="DT144" i="14"/>
  <c r="DU144" i="14"/>
  <c r="DV144" i="14"/>
  <c r="DW144" i="14"/>
  <c r="DX144" i="14"/>
  <c r="DY144" i="14"/>
  <c r="DZ144" i="14"/>
  <c r="EA144" i="14"/>
  <c r="EB144" i="14"/>
  <c r="EC144" i="14"/>
  <c r="ED144" i="14"/>
  <c r="EE144" i="14"/>
  <c r="EF144" i="14"/>
  <c r="EG144" i="14"/>
  <c r="EH144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CU145" i="14"/>
  <c r="CV145" i="14"/>
  <c r="CW145" i="14"/>
  <c r="CX145" i="14"/>
  <c r="CY145" i="14"/>
  <c r="CZ145" i="14"/>
  <c r="DA145" i="14"/>
  <c r="DB145" i="14"/>
  <c r="DC145" i="14"/>
  <c r="DD145" i="14"/>
  <c r="DE145" i="14"/>
  <c r="DF145" i="14"/>
  <c r="DG145" i="14"/>
  <c r="DH145" i="14"/>
  <c r="DI145" i="14"/>
  <c r="DJ145" i="14"/>
  <c r="DK145" i="14"/>
  <c r="DL145" i="14"/>
  <c r="DM145" i="14"/>
  <c r="DN145" i="14"/>
  <c r="DO145" i="14"/>
  <c r="DP145" i="14"/>
  <c r="DQ145" i="14"/>
  <c r="DR145" i="14"/>
  <c r="DS145" i="14"/>
  <c r="DT145" i="14"/>
  <c r="DU145" i="14"/>
  <c r="DV145" i="14"/>
  <c r="DW145" i="14"/>
  <c r="DX145" i="14"/>
  <c r="DY145" i="14"/>
  <c r="DZ145" i="14"/>
  <c r="EA145" i="14"/>
  <c r="EB145" i="14"/>
  <c r="EC145" i="14"/>
  <c r="ED145" i="14"/>
  <c r="EE145" i="14"/>
  <c r="EF145" i="14"/>
  <c r="EG145" i="14"/>
  <c r="EH145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FF177" i="29"/>
  <c r="FF178" i="29"/>
  <c r="EJ160" i="29"/>
  <c r="FB159" i="29"/>
  <c r="EX159" i="29"/>
  <c r="ET159" i="29"/>
  <c r="EP159" i="29"/>
  <c r="EL159" i="29"/>
  <c r="FF154" i="12"/>
  <c r="FE154" i="12"/>
  <c r="FD154" i="12"/>
  <c r="FC154" i="12"/>
  <c r="FB154" i="12"/>
  <c r="FA154" i="12"/>
  <c r="FA155" i="12" s="1"/>
  <c r="EZ154" i="12"/>
  <c r="EY154" i="12"/>
  <c r="EX154" i="12"/>
  <c r="EW154" i="12"/>
  <c r="EV154" i="12"/>
  <c r="EU154" i="12"/>
  <c r="ET154" i="12"/>
  <c r="ES154" i="12"/>
  <c r="ER154" i="12"/>
  <c r="EQ154" i="12"/>
  <c r="EP154" i="12"/>
  <c r="EO154" i="12"/>
  <c r="EN154" i="12"/>
  <c r="EM154" i="12"/>
  <c r="EL154" i="12"/>
  <c r="EK154" i="12"/>
  <c r="EJ154" i="12"/>
  <c r="EJ154" i="29" s="1"/>
  <c r="FF153" i="12"/>
  <c r="FE153" i="12"/>
  <c r="FD153" i="12"/>
  <c r="FC153" i="12"/>
  <c r="FB153" i="12"/>
  <c r="FB153" i="29" s="1"/>
  <c r="FA153" i="12"/>
  <c r="EZ153" i="12"/>
  <c r="EY153" i="12"/>
  <c r="EY153" i="29" s="1"/>
  <c r="EX153" i="12"/>
  <c r="EX153" i="29" s="1"/>
  <c r="EW153" i="12"/>
  <c r="EV153" i="12"/>
  <c r="EU153" i="12"/>
  <c r="EU153" i="29" s="1"/>
  <c r="ET153" i="12"/>
  <c r="ET153" i="29" s="1"/>
  <c r="ES153" i="12"/>
  <c r="ER153" i="12"/>
  <c r="EQ153" i="12"/>
  <c r="EQ153" i="29" s="1"/>
  <c r="EP153" i="12"/>
  <c r="EP153" i="29" s="1"/>
  <c r="EO153" i="12"/>
  <c r="EN153" i="12"/>
  <c r="EM153" i="12"/>
  <c r="EM153" i="29" s="1"/>
  <c r="EL153" i="12"/>
  <c r="EL153" i="29" s="1"/>
  <c r="EK153" i="12"/>
  <c r="EJ153" i="12"/>
  <c r="EJ153" i="29" s="1"/>
  <c r="FE151" i="29"/>
  <c r="EW151" i="29"/>
  <c r="ES151" i="29"/>
  <c r="EO151" i="29"/>
  <c r="IU147" i="16"/>
  <c r="FF147" i="29" s="1"/>
  <c r="IT147" i="16"/>
  <c r="FE147" i="29" s="1"/>
  <c r="IS147" i="16"/>
  <c r="FD147" i="29" s="1"/>
  <c r="IR147" i="16"/>
  <c r="FC147" i="29" s="1"/>
  <c r="IQ147" i="16"/>
  <c r="FB147" i="29" s="1"/>
  <c r="IP147" i="16"/>
  <c r="FA147" i="29" s="1"/>
  <c r="IN147" i="16"/>
  <c r="EY147" i="29" s="1"/>
  <c r="IM147" i="16"/>
  <c r="EX147" i="29" s="1"/>
  <c r="IL147" i="16"/>
  <c r="EW147" i="29" s="1"/>
  <c r="IK147" i="16"/>
  <c r="EV147" i="29" s="1"/>
  <c r="IJ147" i="16"/>
  <c r="EU147" i="29" s="1"/>
  <c r="II147" i="16"/>
  <c r="ET147" i="29" s="1"/>
  <c r="IH147" i="16"/>
  <c r="ES147" i="29" s="1"/>
  <c r="IG147" i="16"/>
  <c r="ER147" i="29" s="1"/>
  <c r="IF147" i="16"/>
  <c r="EQ147" i="29" s="1"/>
  <c r="IE147" i="16"/>
  <c r="EP147" i="29" s="1"/>
  <c r="ID147" i="16"/>
  <c r="EO147" i="29" s="1"/>
  <c r="IB147" i="16"/>
  <c r="EM147" i="29" s="1"/>
  <c r="IA147" i="16"/>
  <c r="EL147" i="29" s="1"/>
  <c r="HY147" i="16"/>
  <c r="IU146" i="16"/>
  <c r="FF146" i="29" s="1"/>
  <c r="IT146" i="16"/>
  <c r="FE146" i="29" s="1"/>
  <c r="IS146" i="16"/>
  <c r="FD146" i="29" s="1"/>
  <c r="IR146" i="16"/>
  <c r="FC146" i="29" s="1"/>
  <c r="IQ146" i="16"/>
  <c r="FB146" i="29" s="1"/>
  <c r="IP146" i="16"/>
  <c r="FA146" i="29" s="1"/>
  <c r="IN146" i="16"/>
  <c r="EY146" i="29" s="1"/>
  <c r="IM146" i="16"/>
  <c r="EX146" i="29" s="1"/>
  <c r="IL146" i="16"/>
  <c r="EW146" i="29" s="1"/>
  <c r="IK146" i="16"/>
  <c r="EV146" i="29" s="1"/>
  <c r="IJ146" i="16"/>
  <c r="EU146" i="29" s="1"/>
  <c r="II146" i="16"/>
  <c r="ET146" i="29" s="1"/>
  <c r="IH146" i="16"/>
  <c r="ES146" i="29" s="1"/>
  <c r="IG146" i="16"/>
  <c r="ER146" i="29" s="1"/>
  <c r="IF146" i="16"/>
  <c r="EQ146" i="29" s="1"/>
  <c r="IE146" i="16"/>
  <c r="EP146" i="29" s="1"/>
  <c r="ID146" i="16"/>
  <c r="EO146" i="29" s="1"/>
  <c r="IB146" i="16"/>
  <c r="EM146" i="29" s="1"/>
  <c r="IA146" i="16"/>
  <c r="EL146" i="29" s="1"/>
  <c r="HY146" i="16"/>
  <c r="EJ146" i="29" s="1"/>
  <c r="IU145" i="16"/>
  <c r="FF145" i="29" s="1"/>
  <c r="IT145" i="16"/>
  <c r="FE145" i="29" s="1"/>
  <c r="IS145" i="16"/>
  <c r="FD145" i="29" s="1"/>
  <c r="IR145" i="16"/>
  <c r="FC145" i="29" s="1"/>
  <c r="IQ145" i="16"/>
  <c r="FB145" i="29" s="1"/>
  <c r="IP145" i="16"/>
  <c r="FA145" i="29" s="1"/>
  <c r="IN145" i="16"/>
  <c r="EY145" i="29" s="1"/>
  <c r="IM145" i="16"/>
  <c r="EX145" i="29" s="1"/>
  <c r="IL145" i="16"/>
  <c r="EW145" i="29" s="1"/>
  <c r="IK145" i="16"/>
  <c r="EV145" i="29" s="1"/>
  <c r="IJ145" i="16"/>
  <c r="EU145" i="29" s="1"/>
  <c r="II145" i="16"/>
  <c r="ET145" i="29" s="1"/>
  <c r="IH145" i="16"/>
  <c r="ES145" i="29" s="1"/>
  <c r="IG145" i="16"/>
  <c r="ER145" i="29" s="1"/>
  <c r="IF145" i="16"/>
  <c r="EQ145" i="29" s="1"/>
  <c r="IE145" i="16"/>
  <c r="EP145" i="29" s="1"/>
  <c r="ID145" i="16"/>
  <c r="EO145" i="29" s="1"/>
  <c r="IB145" i="16"/>
  <c r="EM145" i="29" s="1"/>
  <c r="IA145" i="16"/>
  <c r="EL145" i="29" s="1"/>
  <c r="HY145" i="16"/>
  <c r="EJ145" i="29" s="1"/>
  <c r="IU144" i="16"/>
  <c r="FF144" i="29" s="1"/>
  <c r="IT144" i="16"/>
  <c r="FE144" i="29" s="1"/>
  <c r="IS144" i="16"/>
  <c r="FD144" i="29" s="1"/>
  <c r="IR144" i="16"/>
  <c r="FC144" i="29" s="1"/>
  <c r="IQ144" i="16"/>
  <c r="FB144" i="29" s="1"/>
  <c r="IP144" i="16"/>
  <c r="FA144" i="29" s="1"/>
  <c r="IN144" i="16"/>
  <c r="EY144" i="29" s="1"/>
  <c r="IM144" i="16"/>
  <c r="EX144" i="29" s="1"/>
  <c r="IL144" i="16"/>
  <c r="EW144" i="29" s="1"/>
  <c r="IK144" i="16"/>
  <c r="EV144" i="29" s="1"/>
  <c r="IJ144" i="16"/>
  <c r="EU144" i="29" s="1"/>
  <c r="II144" i="16"/>
  <c r="ET144" i="29" s="1"/>
  <c r="IH144" i="16"/>
  <c r="ES144" i="29" s="1"/>
  <c r="IG144" i="16"/>
  <c r="ER144" i="29" s="1"/>
  <c r="IF144" i="16"/>
  <c r="EQ144" i="29" s="1"/>
  <c r="IE144" i="16"/>
  <c r="EP144" i="29" s="1"/>
  <c r="ID144" i="16"/>
  <c r="EO144" i="29" s="1"/>
  <c r="IB144" i="16"/>
  <c r="EM144" i="29" s="1"/>
  <c r="IA144" i="16"/>
  <c r="EL144" i="29" s="1"/>
  <c r="HY144" i="16"/>
  <c r="EJ144" i="29" s="1"/>
  <c r="IU143" i="16"/>
  <c r="FF143" i="29" s="1"/>
  <c r="IT143" i="16"/>
  <c r="FE143" i="29" s="1"/>
  <c r="IS143" i="16"/>
  <c r="FD143" i="29" s="1"/>
  <c r="IR143" i="16"/>
  <c r="FC143" i="29" s="1"/>
  <c r="IQ143" i="16"/>
  <c r="FB143" i="29" s="1"/>
  <c r="IP143" i="16"/>
  <c r="FA143" i="29" s="1"/>
  <c r="IN143" i="16"/>
  <c r="EY143" i="29" s="1"/>
  <c r="IM143" i="16"/>
  <c r="EX143" i="29" s="1"/>
  <c r="IL143" i="16"/>
  <c r="EW143" i="29" s="1"/>
  <c r="IK143" i="16"/>
  <c r="EV143" i="29" s="1"/>
  <c r="IJ143" i="16"/>
  <c r="EU143" i="29" s="1"/>
  <c r="II143" i="16"/>
  <c r="ET143" i="29" s="1"/>
  <c r="IH143" i="16"/>
  <c r="ES143" i="29" s="1"/>
  <c r="IG143" i="16"/>
  <c r="ER143" i="29" s="1"/>
  <c r="IF143" i="16"/>
  <c r="EQ143" i="29" s="1"/>
  <c r="IE143" i="16"/>
  <c r="EP143" i="29" s="1"/>
  <c r="ID143" i="16"/>
  <c r="EO143" i="29" s="1"/>
  <c r="IB143" i="16"/>
  <c r="EM143" i="29" s="1"/>
  <c r="IA143" i="16"/>
  <c r="EL143" i="29" s="1"/>
  <c r="HY143" i="16"/>
  <c r="IU142" i="16"/>
  <c r="FF142" i="29" s="1"/>
  <c r="IT142" i="16"/>
  <c r="FE142" i="29" s="1"/>
  <c r="IS142" i="16"/>
  <c r="FD142" i="29" s="1"/>
  <c r="IR142" i="16"/>
  <c r="FC142" i="29" s="1"/>
  <c r="IQ142" i="16"/>
  <c r="FB142" i="29" s="1"/>
  <c r="IP142" i="16"/>
  <c r="FA142" i="29" s="1"/>
  <c r="IN142" i="16"/>
  <c r="EY142" i="29" s="1"/>
  <c r="IM142" i="16"/>
  <c r="EX142" i="29" s="1"/>
  <c r="IL142" i="16"/>
  <c r="EW142" i="29" s="1"/>
  <c r="IK142" i="16"/>
  <c r="EV142" i="29" s="1"/>
  <c r="IJ142" i="16"/>
  <c r="EU142" i="29" s="1"/>
  <c r="II142" i="16"/>
  <c r="ET142" i="29" s="1"/>
  <c r="IH142" i="16"/>
  <c r="ES142" i="29" s="1"/>
  <c r="IG142" i="16"/>
  <c r="ER142" i="29" s="1"/>
  <c r="IF142" i="16"/>
  <c r="EQ142" i="29" s="1"/>
  <c r="IE142" i="16"/>
  <c r="EP142" i="29" s="1"/>
  <c r="ID142" i="16"/>
  <c r="EO142" i="29" s="1"/>
  <c r="IB142" i="16"/>
  <c r="EM142" i="29" s="1"/>
  <c r="IA142" i="16"/>
  <c r="EL142" i="29" s="1"/>
  <c r="HY142" i="16"/>
  <c r="EJ142" i="29" s="1"/>
  <c r="IU141" i="16"/>
  <c r="FF141" i="29" s="1"/>
  <c r="IT141" i="16"/>
  <c r="FE141" i="29" s="1"/>
  <c r="IS141" i="16"/>
  <c r="FD141" i="29" s="1"/>
  <c r="IR141" i="16"/>
  <c r="FC141" i="29" s="1"/>
  <c r="IQ141" i="16"/>
  <c r="FB141" i="29" s="1"/>
  <c r="IP141" i="16"/>
  <c r="FA141" i="29" s="1"/>
  <c r="IN141" i="16"/>
  <c r="EY141" i="29" s="1"/>
  <c r="IM141" i="16"/>
  <c r="EX141" i="29" s="1"/>
  <c r="IL141" i="16"/>
  <c r="EW141" i="29" s="1"/>
  <c r="IK141" i="16"/>
  <c r="EV141" i="29" s="1"/>
  <c r="IJ141" i="16"/>
  <c r="EU141" i="29" s="1"/>
  <c r="II141" i="16"/>
  <c r="ET141" i="29" s="1"/>
  <c r="IH141" i="16"/>
  <c r="ES141" i="29" s="1"/>
  <c r="IG141" i="16"/>
  <c r="ER141" i="29" s="1"/>
  <c r="IF141" i="16"/>
  <c r="EQ141" i="29" s="1"/>
  <c r="IE141" i="16"/>
  <c r="EP141" i="29" s="1"/>
  <c r="ID141" i="16"/>
  <c r="EO141" i="29" s="1"/>
  <c r="IB141" i="16"/>
  <c r="EM141" i="29" s="1"/>
  <c r="IA141" i="16"/>
  <c r="EL141" i="29" s="1"/>
  <c r="HY141" i="16"/>
  <c r="EJ141" i="29" s="1"/>
  <c r="IU140" i="16"/>
  <c r="FF140" i="29" s="1"/>
  <c r="IT140" i="16"/>
  <c r="FE140" i="29" s="1"/>
  <c r="IS140" i="16"/>
  <c r="FD140" i="29" s="1"/>
  <c r="IR140" i="16"/>
  <c r="FC140" i="29" s="1"/>
  <c r="IQ140" i="16"/>
  <c r="FB140" i="29" s="1"/>
  <c r="IP140" i="16"/>
  <c r="FA140" i="29" s="1"/>
  <c r="IN140" i="16"/>
  <c r="EY140" i="29" s="1"/>
  <c r="IM140" i="16"/>
  <c r="EX140" i="29" s="1"/>
  <c r="IL140" i="16"/>
  <c r="EW140" i="29" s="1"/>
  <c r="IK140" i="16"/>
  <c r="EV140" i="29" s="1"/>
  <c r="IJ140" i="16"/>
  <c r="EU140" i="29" s="1"/>
  <c r="II140" i="16"/>
  <c r="ET140" i="29" s="1"/>
  <c r="IH140" i="16"/>
  <c r="ES140" i="29" s="1"/>
  <c r="IG140" i="16"/>
  <c r="ER140" i="29" s="1"/>
  <c r="IF140" i="16"/>
  <c r="EQ140" i="29" s="1"/>
  <c r="IE140" i="16"/>
  <c r="EP140" i="29" s="1"/>
  <c r="ID140" i="16"/>
  <c r="EO140" i="29" s="1"/>
  <c r="IB140" i="16"/>
  <c r="EM140" i="29" s="1"/>
  <c r="IA140" i="16"/>
  <c r="EL140" i="29" s="1"/>
  <c r="HY140" i="16"/>
  <c r="EJ140" i="29" s="1"/>
  <c r="IU139" i="16"/>
  <c r="FF139" i="29" s="1"/>
  <c r="IT139" i="16"/>
  <c r="FE139" i="29" s="1"/>
  <c r="IS139" i="16"/>
  <c r="FD139" i="29" s="1"/>
  <c r="IR139" i="16"/>
  <c r="FC139" i="29" s="1"/>
  <c r="IQ139" i="16"/>
  <c r="FB139" i="29" s="1"/>
  <c r="IP139" i="16"/>
  <c r="FA139" i="29" s="1"/>
  <c r="IN139" i="16"/>
  <c r="EY139" i="29" s="1"/>
  <c r="IM139" i="16"/>
  <c r="EX139" i="29" s="1"/>
  <c r="IL139" i="16"/>
  <c r="EW139" i="29" s="1"/>
  <c r="IK139" i="16"/>
  <c r="EV139" i="29" s="1"/>
  <c r="IJ139" i="16"/>
  <c r="EU139" i="29" s="1"/>
  <c r="II139" i="16"/>
  <c r="ET139" i="29" s="1"/>
  <c r="IH139" i="16"/>
  <c r="ES139" i="29" s="1"/>
  <c r="IG139" i="16"/>
  <c r="ER139" i="29" s="1"/>
  <c r="IF139" i="16"/>
  <c r="EQ139" i="29" s="1"/>
  <c r="IE139" i="16"/>
  <c r="EP139" i="29" s="1"/>
  <c r="ID139" i="16"/>
  <c r="EO139" i="29" s="1"/>
  <c r="IB139" i="16"/>
  <c r="EM139" i="29" s="1"/>
  <c r="IA139" i="16"/>
  <c r="EL139" i="29" s="1"/>
  <c r="HY139" i="16"/>
  <c r="IU138" i="16"/>
  <c r="FF138" i="29" s="1"/>
  <c r="IT138" i="16"/>
  <c r="FE138" i="29" s="1"/>
  <c r="IS138" i="16"/>
  <c r="FD138" i="29" s="1"/>
  <c r="IR138" i="16"/>
  <c r="FC138" i="29" s="1"/>
  <c r="IQ138" i="16"/>
  <c r="FB138" i="29" s="1"/>
  <c r="IP138" i="16"/>
  <c r="FA138" i="29" s="1"/>
  <c r="IN138" i="16"/>
  <c r="EY138" i="29" s="1"/>
  <c r="IM138" i="16"/>
  <c r="EX138" i="29" s="1"/>
  <c r="IL138" i="16"/>
  <c r="EW138" i="29" s="1"/>
  <c r="IK138" i="16"/>
  <c r="EV138" i="29" s="1"/>
  <c r="IJ138" i="16"/>
  <c r="EU138" i="29" s="1"/>
  <c r="II138" i="16"/>
  <c r="ET138" i="29" s="1"/>
  <c r="IH138" i="16"/>
  <c r="ES138" i="29" s="1"/>
  <c r="IG138" i="16"/>
  <c r="ER138" i="29" s="1"/>
  <c r="IF138" i="16"/>
  <c r="EQ138" i="29" s="1"/>
  <c r="IE138" i="16"/>
  <c r="EP138" i="29" s="1"/>
  <c r="ID138" i="16"/>
  <c r="EO138" i="29" s="1"/>
  <c r="IB138" i="16"/>
  <c r="EM138" i="29" s="1"/>
  <c r="IA138" i="16"/>
  <c r="EL138" i="29" s="1"/>
  <c r="HY138" i="16"/>
  <c r="EJ138" i="29" s="1"/>
  <c r="IU137" i="16"/>
  <c r="FF137" i="29" s="1"/>
  <c r="IT137" i="16"/>
  <c r="FE137" i="29" s="1"/>
  <c r="IS137" i="16"/>
  <c r="FD137" i="29" s="1"/>
  <c r="IR137" i="16"/>
  <c r="FC137" i="29" s="1"/>
  <c r="IQ137" i="16"/>
  <c r="FB137" i="29" s="1"/>
  <c r="IP137" i="16"/>
  <c r="FA137" i="29" s="1"/>
  <c r="IN137" i="16"/>
  <c r="EY137" i="29" s="1"/>
  <c r="IM137" i="16"/>
  <c r="EX137" i="29" s="1"/>
  <c r="IL137" i="16"/>
  <c r="EW137" i="29" s="1"/>
  <c r="IK137" i="16"/>
  <c r="EV137" i="29" s="1"/>
  <c r="IJ137" i="16"/>
  <c r="EU137" i="29" s="1"/>
  <c r="II137" i="16"/>
  <c r="ET137" i="29" s="1"/>
  <c r="IH137" i="16"/>
  <c r="ES137" i="29" s="1"/>
  <c r="IG137" i="16"/>
  <c r="ER137" i="29" s="1"/>
  <c r="IF137" i="16"/>
  <c r="EQ137" i="29" s="1"/>
  <c r="IE137" i="16"/>
  <c r="EP137" i="29" s="1"/>
  <c r="ID137" i="16"/>
  <c r="EO137" i="29" s="1"/>
  <c r="IB137" i="16"/>
  <c r="EM137" i="29" s="1"/>
  <c r="IA137" i="16"/>
  <c r="EL137" i="29" s="1"/>
  <c r="HY137" i="16"/>
  <c r="EJ137" i="29" s="1"/>
  <c r="IU136" i="16"/>
  <c r="FF136" i="29" s="1"/>
  <c r="IT136" i="16"/>
  <c r="FE136" i="29" s="1"/>
  <c r="IS136" i="16"/>
  <c r="FD136" i="29" s="1"/>
  <c r="IR136" i="16"/>
  <c r="FC136" i="29" s="1"/>
  <c r="IQ136" i="16"/>
  <c r="FB136" i="29" s="1"/>
  <c r="IP136" i="16"/>
  <c r="FA136" i="29" s="1"/>
  <c r="IN136" i="16"/>
  <c r="EY136" i="29" s="1"/>
  <c r="IM136" i="16"/>
  <c r="EX136" i="29" s="1"/>
  <c r="IL136" i="16"/>
  <c r="EW136" i="29" s="1"/>
  <c r="IK136" i="16"/>
  <c r="EV136" i="29" s="1"/>
  <c r="IJ136" i="16"/>
  <c r="EU136" i="29" s="1"/>
  <c r="II136" i="16"/>
  <c r="ET136" i="29" s="1"/>
  <c r="IH136" i="16"/>
  <c r="ES136" i="29" s="1"/>
  <c r="IG136" i="16"/>
  <c r="ER136" i="29" s="1"/>
  <c r="IF136" i="16"/>
  <c r="EQ136" i="29" s="1"/>
  <c r="IE136" i="16"/>
  <c r="EP136" i="29" s="1"/>
  <c r="ID136" i="16"/>
  <c r="EO136" i="29" s="1"/>
  <c r="IB136" i="16"/>
  <c r="EM136" i="29" s="1"/>
  <c r="IA136" i="16"/>
  <c r="EL136" i="29" s="1"/>
  <c r="HY136" i="16"/>
  <c r="EJ136" i="29" s="1"/>
  <c r="IU135" i="16"/>
  <c r="FF135" i="29" s="1"/>
  <c r="IT135" i="16"/>
  <c r="FE135" i="29" s="1"/>
  <c r="IS135" i="16"/>
  <c r="FD135" i="29" s="1"/>
  <c r="IR135" i="16"/>
  <c r="FC135" i="29" s="1"/>
  <c r="IQ135" i="16"/>
  <c r="FB135" i="29" s="1"/>
  <c r="IP135" i="16"/>
  <c r="FA135" i="29" s="1"/>
  <c r="IN135" i="16"/>
  <c r="EY135" i="29" s="1"/>
  <c r="IM135" i="16"/>
  <c r="EX135" i="29" s="1"/>
  <c r="IL135" i="16"/>
  <c r="EW135" i="29" s="1"/>
  <c r="IK135" i="16"/>
  <c r="EV135" i="29" s="1"/>
  <c r="IJ135" i="16"/>
  <c r="EU135" i="29" s="1"/>
  <c r="II135" i="16"/>
  <c r="ET135" i="29" s="1"/>
  <c r="IH135" i="16"/>
  <c r="ES135" i="29" s="1"/>
  <c r="IG135" i="16"/>
  <c r="ER135" i="29" s="1"/>
  <c r="IF135" i="16"/>
  <c r="EQ135" i="29" s="1"/>
  <c r="IE135" i="16"/>
  <c r="EP135" i="29" s="1"/>
  <c r="ID135" i="16"/>
  <c r="EO135" i="29" s="1"/>
  <c r="IB135" i="16"/>
  <c r="EM135" i="29" s="1"/>
  <c r="IA135" i="16"/>
  <c r="EL135" i="29" s="1"/>
  <c r="HY135" i="16"/>
  <c r="IU134" i="16"/>
  <c r="FF134" i="29" s="1"/>
  <c r="IT134" i="16"/>
  <c r="FE134" i="29" s="1"/>
  <c r="IS134" i="16"/>
  <c r="FD134" i="29" s="1"/>
  <c r="IR134" i="16"/>
  <c r="FC134" i="29" s="1"/>
  <c r="IQ134" i="16"/>
  <c r="FB134" i="29" s="1"/>
  <c r="IP134" i="16"/>
  <c r="FA134" i="29" s="1"/>
  <c r="IN134" i="16"/>
  <c r="EY134" i="29" s="1"/>
  <c r="IM134" i="16"/>
  <c r="EX134" i="29" s="1"/>
  <c r="IL134" i="16"/>
  <c r="EW134" i="29" s="1"/>
  <c r="IK134" i="16"/>
  <c r="EV134" i="29" s="1"/>
  <c r="IJ134" i="16"/>
  <c r="EU134" i="29" s="1"/>
  <c r="II134" i="16"/>
  <c r="ET134" i="29" s="1"/>
  <c r="IH134" i="16"/>
  <c r="ES134" i="29" s="1"/>
  <c r="IG134" i="16"/>
  <c r="ER134" i="29" s="1"/>
  <c r="IF134" i="16"/>
  <c r="EQ134" i="29" s="1"/>
  <c r="IE134" i="16"/>
  <c r="EP134" i="29" s="1"/>
  <c r="ID134" i="16"/>
  <c r="EO134" i="29" s="1"/>
  <c r="IB134" i="16"/>
  <c r="EM134" i="29" s="1"/>
  <c r="IA134" i="16"/>
  <c r="EL134" i="29" s="1"/>
  <c r="HY134" i="16"/>
  <c r="EJ134" i="29" s="1"/>
  <c r="IU133" i="16"/>
  <c r="FF133" i="29" s="1"/>
  <c r="IT133" i="16"/>
  <c r="FE133" i="29" s="1"/>
  <c r="IS133" i="16"/>
  <c r="FD133" i="29" s="1"/>
  <c r="IR133" i="16"/>
  <c r="FC133" i="29" s="1"/>
  <c r="IQ133" i="16"/>
  <c r="FB133" i="29" s="1"/>
  <c r="IP133" i="16"/>
  <c r="FA133" i="29" s="1"/>
  <c r="IN133" i="16"/>
  <c r="EY133" i="29" s="1"/>
  <c r="IM133" i="16"/>
  <c r="EX133" i="29" s="1"/>
  <c r="IL133" i="16"/>
  <c r="EW133" i="29" s="1"/>
  <c r="IK133" i="16"/>
  <c r="EV133" i="29" s="1"/>
  <c r="IJ133" i="16"/>
  <c r="EU133" i="29" s="1"/>
  <c r="II133" i="16"/>
  <c r="ET133" i="29" s="1"/>
  <c r="IH133" i="16"/>
  <c r="ES133" i="29" s="1"/>
  <c r="IG133" i="16"/>
  <c r="ER133" i="29" s="1"/>
  <c r="IF133" i="16"/>
  <c r="EQ133" i="29" s="1"/>
  <c r="IE133" i="16"/>
  <c r="EP133" i="29" s="1"/>
  <c r="ID133" i="16"/>
  <c r="EO133" i="29" s="1"/>
  <c r="IB133" i="16"/>
  <c r="EM133" i="29" s="1"/>
  <c r="IA133" i="16"/>
  <c r="EL133" i="29" s="1"/>
  <c r="HY133" i="16"/>
  <c r="EJ133" i="29" s="1"/>
  <c r="IU132" i="16"/>
  <c r="FF132" i="29" s="1"/>
  <c r="IT132" i="16"/>
  <c r="FE132" i="29" s="1"/>
  <c r="IS132" i="16"/>
  <c r="FD132" i="29" s="1"/>
  <c r="IR132" i="16"/>
  <c r="FC132" i="29" s="1"/>
  <c r="IQ132" i="16"/>
  <c r="FB132" i="29" s="1"/>
  <c r="IP132" i="16"/>
  <c r="FA132" i="29" s="1"/>
  <c r="IN132" i="16"/>
  <c r="EY132" i="29" s="1"/>
  <c r="IM132" i="16"/>
  <c r="EX132" i="29" s="1"/>
  <c r="IL132" i="16"/>
  <c r="EW132" i="29" s="1"/>
  <c r="IK132" i="16"/>
  <c r="EV132" i="29" s="1"/>
  <c r="IJ132" i="16"/>
  <c r="EU132" i="29" s="1"/>
  <c r="II132" i="16"/>
  <c r="ET132" i="29" s="1"/>
  <c r="IH132" i="16"/>
  <c r="ES132" i="29" s="1"/>
  <c r="IG132" i="16"/>
  <c r="ER132" i="29" s="1"/>
  <c r="IF132" i="16"/>
  <c r="EQ132" i="29" s="1"/>
  <c r="IE132" i="16"/>
  <c r="EP132" i="29" s="1"/>
  <c r="ID132" i="16"/>
  <c r="EO132" i="29" s="1"/>
  <c r="IB132" i="16"/>
  <c r="EM132" i="29" s="1"/>
  <c r="IA132" i="16"/>
  <c r="EL132" i="29" s="1"/>
  <c r="HY132" i="16"/>
  <c r="EJ132" i="29" s="1"/>
  <c r="IU131" i="16"/>
  <c r="FF131" i="29" s="1"/>
  <c r="IT131" i="16"/>
  <c r="FE131" i="29" s="1"/>
  <c r="IS131" i="16"/>
  <c r="FD131" i="29" s="1"/>
  <c r="IR131" i="16"/>
  <c r="FC131" i="29" s="1"/>
  <c r="IQ131" i="16"/>
  <c r="FB131" i="29" s="1"/>
  <c r="IP131" i="16"/>
  <c r="FA131" i="29" s="1"/>
  <c r="IN131" i="16"/>
  <c r="EY131" i="29" s="1"/>
  <c r="IM131" i="16"/>
  <c r="EX131" i="29" s="1"/>
  <c r="IL131" i="16"/>
  <c r="EW131" i="29" s="1"/>
  <c r="IK131" i="16"/>
  <c r="EV131" i="29" s="1"/>
  <c r="IJ131" i="16"/>
  <c r="EU131" i="29" s="1"/>
  <c r="II131" i="16"/>
  <c r="ET131" i="29" s="1"/>
  <c r="IH131" i="16"/>
  <c r="ES131" i="29" s="1"/>
  <c r="IG131" i="16"/>
  <c r="ER131" i="29" s="1"/>
  <c r="IF131" i="16"/>
  <c r="EQ131" i="29" s="1"/>
  <c r="IE131" i="16"/>
  <c r="EP131" i="29" s="1"/>
  <c r="ID131" i="16"/>
  <c r="EO131" i="29" s="1"/>
  <c r="IB131" i="16"/>
  <c r="EM131" i="29" s="1"/>
  <c r="IA131" i="16"/>
  <c r="EL131" i="29" s="1"/>
  <c r="HY131" i="16"/>
  <c r="IU130" i="16"/>
  <c r="FF130" i="29" s="1"/>
  <c r="IT130" i="16"/>
  <c r="FE130" i="29" s="1"/>
  <c r="IS130" i="16"/>
  <c r="FD130" i="29" s="1"/>
  <c r="IR130" i="16"/>
  <c r="FC130" i="29" s="1"/>
  <c r="IQ130" i="16"/>
  <c r="FB130" i="29" s="1"/>
  <c r="IP130" i="16"/>
  <c r="FA130" i="29" s="1"/>
  <c r="IN130" i="16"/>
  <c r="EY130" i="29" s="1"/>
  <c r="IM130" i="16"/>
  <c r="EX130" i="29" s="1"/>
  <c r="IL130" i="16"/>
  <c r="EW130" i="29" s="1"/>
  <c r="IK130" i="16"/>
  <c r="EV130" i="29" s="1"/>
  <c r="IJ130" i="16"/>
  <c r="EU130" i="29" s="1"/>
  <c r="II130" i="16"/>
  <c r="ET130" i="29" s="1"/>
  <c r="IH130" i="16"/>
  <c r="ES130" i="29" s="1"/>
  <c r="IG130" i="16"/>
  <c r="ER130" i="29" s="1"/>
  <c r="IF130" i="16"/>
  <c r="EQ130" i="29" s="1"/>
  <c r="IE130" i="16"/>
  <c r="EP130" i="29" s="1"/>
  <c r="ID130" i="16"/>
  <c r="EO130" i="29" s="1"/>
  <c r="IB130" i="16"/>
  <c r="EM130" i="29" s="1"/>
  <c r="IA130" i="16"/>
  <c r="EL130" i="29" s="1"/>
  <c r="HY130" i="16"/>
  <c r="EJ130" i="29" s="1"/>
  <c r="IU129" i="16"/>
  <c r="FF129" i="29" s="1"/>
  <c r="IT129" i="16"/>
  <c r="FE129" i="29" s="1"/>
  <c r="IS129" i="16"/>
  <c r="FD129" i="29" s="1"/>
  <c r="IR129" i="16"/>
  <c r="FC129" i="29" s="1"/>
  <c r="IQ129" i="16"/>
  <c r="FB129" i="29" s="1"/>
  <c r="IP129" i="16"/>
  <c r="FA129" i="29" s="1"/>
  <c r="IN129" i="16"/>
  <c r="EY129" i="29" s="1"/>
  <c r="IM129" i="16"/>
  <c r="EX129" i="29" s="1"/>
  <c r="IL129" i="16"/>
  <c r="EW129" i="29" s="1"/>
  <c r="IK129" i="16"/>
  <c r="EV129" i="29" s="1"/>
  <c r="IJ129" i="16"/>
  <c r="EU129" i="29" s="1"/>
  <c r="II129" i="16"/>
  <c r="ET129" i="29" s="1"/>
  <c r="IH129" i="16"/>
  <c r="ES129" i="29" s="1"/>
  <c r="IG129" i="16"/>
  <c r="ER129" i="29" s="1"/>
  <c r="IF129" i="16"/>
  <c r="EQ129" i="29" s="1"/>
  <c r="IE129" i="16"/>
  <c r="EP129" i="29" s="1"/>
  <c r="ID129" i="16"/>
  <c r="EO129" i="29" s="1"/>
  <c r="IB129" i="16"/>
  <c r="EM129" i="29" s="1"/>
  <c r="IA129" i="16"/>
  <c r="EL129" i="29" s="1"/>
  <c r="HY129" i="16"/>
  <c r="EJ129" i="29" s="1"/>
  <c r="IU128" i="16"/>
  <c r="FF128" i="29" s="1"/>
  <c r="IT128" i="16"/>
  <c r="FE128" i="29" s="1"/>
  <c r="IS128" i="16"/>
  <c r="FD128" i="29" s="1"/>
  <c r="IR128" i="16"/>
  <c r="FC128" i="29" s="1"/>
  <c r="IQ128" i="16"/>
  <c r="FB128" i="29" s="1"/>
  <c r="IP128" i="16"/>
  <c r="FA128" i="29" s="1"/>
  <c r="IN128" i="16"/>
  <c r="EY128" i="29" s="1"/>
  <c r="IM128" i="16"/>
  <c r="EX128" i="29" s="1"/>
  <c r="IL128" i="16"/>
  <c r="EW128" i="29" s="1"/>
  <c r="IK128" i="16"/>
  <c r="EV128" i="29" s="1"/>
  <c r="IJ128" i="16"/>
  <c r="EU128" i="29" s="1"/>
  <c r="II128" i="16"/>
  <c r="ET128" i="29" s="1"/>
  <c r="IH128" i="16"/>
  <c r="ES128" i="29" s="1"/>
  <c r="IG128" i="16"/>
  <c r="ER128" i="29" s="1"/>
  <c r="IF128" i="16"/>
  <c r="EQ128" i="29" s="1"/>
  <c r="IE128" i="16"/>
  <c r="EP128" i="29" s="1"/>
  <c r="ID128" i="16"/>
  <c r="EO128" i="29" s="1"/>
  <c r="IB128" i="16"/>
  <c r="EM128" i="29" s="1"/>
  <c r="IA128" i="16"/>
  <c r="EL128" i="29" s="1"/>
  <c r="HY128" i="16"/>
  <c r="EJ128" i="29" s="1"/>
  <c r="IU127" i="16"/>
  <c r="FF127" i="29" s="1"/>
  <c r="IT127" i="16"/>
  <c r="FE127" i="29" s="1"/>
  <c r="IS127" i="16"/>
  <c r="FD127" i="29" s="1"/>
  <c r="IR127" i="16"/>
  <c r="FC127" i="29" s="1"/>
  <c r="IQ127" i="16"/>
  <c r="FB127" i="29" s="1"/>
  <c r="IP127" i="16"/>
  <c r="FA127" i="29" s="1"/>
  <c r="IN127" i="16"/>
  <c r="EY127" i="29" s="1"/>
  <c r="IM127" i="16"/>
  <c r="EX127" i="29" s="1"/>
  <c r="IL127" i="16"/>
  <c r="EW127" i="29" s="1"/>
  <c r="IK127" i="16"/>
  <c r="EV127" i="29" s="1"/>
  <c r="IJ127" i="16"/>
  <c r="EU127" i="29" s="1"/>
  <c r="II127" i="16"/>
  <c r="ET127" i="29" s="1"/>
  <c r="IH127" i="16"/>
  <c r="ES127" i="29" s="1"/>
  <c r="IG127" i="16"/>
  <c r="ER127" i="29" s="1"/>
  <c r="IF127" i="16"/>
  <c r="EQ127" i="29" s="1"/>
  <c r="IE127" i="16"/>
  <c r="EP127" i="29" s="1"/>
  <c r="ID127" i="16"/>
  <c r="EO127" i="29" s="1"/>
  <c r="IB127" i="16"/>
  <c r="EM127" i="29" s="1"/>
  <c r="IA127" i="16"/>
  <c r="EL127" i="29" s="1"/>
  <c r="HY127" i="16"/>
  <c r="IU126" i="16"/>
  <c r="FF126" i="29" s="1"/>
  <c r="IT126" i="16"/>
  <c r="FE126" i="29" s="1"/>
  <c r="IS126" i="16"/>
  <c r="FD126" i="29" s="1"/>
  <c r="IR126" i="16"/>
  <c r="FC126" i="29" s="1"/>
  <c r="IQ126" i="16"/>
  <c r="FB126" i="29" s="1"/>
  <c r="IP126" i="16"/>
  <c r="FA126" i="29" s="1"/>
  <c r="IN126" i="16"/>
  <c r="EY126" i="29" s="1"/>
  <c r="IM126" i="16"/>
  <c r="EX126" i="29" s="1"/>
  <c r="IL126" i="16"/>
  <c r="EW126" i="29" s="1"/>
  <c r="IK126" i="16"/>
  <c r="EV126" i="29" s="1"/>
  <c r="IJ126" i="16"/>
  <c r="EU126" i="29" s="1"/>
  <c r="II126" i="16"/>
  <c r="ET126" i="29" s="1"/>
  <c r="IH126" i="16"/>
  <c r="ES126" i="29" s="1"/>
  <c r="IG126" i="16"/>
  <c r="ER126" i="29" s="1"/>
  <c r="IF126" i="16"/>
  <c r="EQ126" i="29" s="1"/>
  <c r="IE126" i="16"/>
  <c r="EP126" i="29" s="1"/>
  <c r="ID126" i="16"/>
  <c r="EO126" i="29" s="1"/>
  <c r="IB126" i="16"/>
  <c r="EM126" i="29" s="1"/>
  <c r="IA126" i="16"/>
  <c r="EL126" i="29" s="1"/>
  <c r="HY126" i="16"/>
  <c r="EJ126" i="29" s="1"/>
  <c r="IU125" i="16"/>
  <c r="FF125" i="29" s="1"/>
  <c r="IT125" i="16"/>
  <c r="FE125" i="29" s="1"/>
  <c r="IS125" i="16"/>
  <c r="FD125" i="29" s="1"/>
  <c r="IR125" i="16"/>
  <c r="FC125" i="29" s="1"/>
  <c r="IQ125" i="16"/>
  <c r="FB125" i="29" s="1"/>
  <c r="IP125" i="16"/>
  <c r="FA125" i="29" s="1"/>
  <c r="IN125" i="16"/>
  <c r="EY125" i="29" s="1"/>
  <c r="IM125" i="16"/>
  <c r="EX125" i="29" s="1"/>
  <c r="IL125" i="16"/>
  <c r="EW125" i="29" s="1"/>
  <c r="IK125" i="16"/>
  <c r="EV125" i="29" s="1"/>
  <c r="IJ125" i="16"/>
  <c r="EU125" i="29" s="1"/>
  <c r="II125" i="16"/>
  <c r="ET125" i="29" s="1"/>
  <c r="IH125" i="16"/>
  <c r="ES125" i="29" s="1"/>
  <c r="IG125" i="16"/>
  <c r="ER125" i="29" s="1"/>
  <c r="IF125" i="16"/>
  <c r="EQ125" i="29" s="1"/>
  <c r="IE125" i="16"/>
  <c r="EP125" i="29" s="1"/>
  <c r="ID125" i="16"/>
  <c r="EO125" i="29" s="1"/>
  <c r="IB125" i="16"/>
  <c r="EM125" i="29" s="1"/>
  <c r="IA125" i="16"/>
  <c r="EL125" i="29" s="1"/>
  <c r="HY125" i="16"/>
  <c r="EJ125" i="29" s="1"/>
  <c r="IU124" i="16"/>
  <c r="FF124" i="29" s="1"/>
  <c r="IT124" i="16"/>
  <c r="FE124" i="29" s="1"/>
  <c r="IS124" i="16"/>
  <c r="FD124" i="29" s="1"/>
  <c r="IR124" i="16"/>
  <c r="FC124" i="29" s="1"/>
  <c r="IQ124" i="16"/>
  <c r="FB124" i="29" s="1"/>
  <c r="IP124" i="16"/>
  <c r="FA124" i="29" s="1"/>
  <c r="IN124" i="16"/>
  <c r="EY124" i="29" s="1"/>
  <c r="IM124" i="16"/>
  <c r="EX124" i="29" s="1"/>
  <c r="IL124" i="16"/>
  <c r="EW124" i="29" s="1"/>
  <c r="IK124" i="16"/>
  <c r="EV124" i="29" s="1"/>
  <c r="IJ124" i="16"/>
  <c r="EU124" i="29" s="1"/>
  <c r="II124" i="16"/>
  <c r="ET124" i="29" s="1"/>
  <c r="IH124" i="16"/>
  <c r="ES124" i="29" s="1"/>
  <c r="IG124" i="16"/>
  <c r="ER124" i="29" s="1"/>
  <c r="IF124" i="16"/>
  <c r="EQ124" i="29" s="1"/>
  <c r="IE124" i="16"/>
  <c r="EP124" i="29" s="1"/>
  <c r="ID124" i="16"/>
  <c r="EO124" i="29" s="1"/>
  <c r="IB124" i="16"/>
  <c r="EM124" i="29" s="1"/>
  <c r="IA124" i="16"/>
  <c r="EL124" i="29" s="1"/>
  <c r="HY124" i="16"/>
  <c r="EJ124" i="29" s="1"/>
  <c r="IU123" i="16"/>
  <c r="FF123" i="29" s="1"/>
  <c r="IT123" i="16"/>
  <c r="FE123" i="29" s="1"/>
  <c r="IS123" i="16"/>
  <c r="FD123" i="29" s="1"/>
  <c r="IR123" i="16"/>
  <c r="FC123" i="29" s="1"/>
  <c r="IQ123" i="16"/>
  <c r="FB123" i="29" s="1"/>
  <c r="IP123" i="16"/>
  <c r="FA123" i="29" s="1"/>
  <c r="IN123" i="16"/>
  <c r="EY123" i="29" s="1"/>
  <c r="IM123" i="16"/>
  <c r="EX123" i="29" s="1"/>
  <c r="IL123" i="16"/>
  <c r="EW123" i="29" s="1"/>
  <c r="IK123" i="16"/>
  <c r="EV123" i="29" s="1"/>
  <c r="IJ123" i="16"/>
  <c r="EU123" i="29" s="1"/>
  <c r="II123" i="16"/>
  <c r="ET123" i="29" s="1"/>
  <c r="IH123" i="16"/>
  <c r="ES123" i="29" s="1"/>
  <c r="IG123" i="16"/>
  <c r="ER123" i="29" s="1"/>
  <c r="IF123" i="16"/>
  <c r="EQ123" i="29" s="1"/>
  <c r="IE123" i="16"/>
  <c r="EP123" i="29" s="1"/>
  <c r="ID123" i="16"/>
  <c r="EO123" i="29" s="1"/>
  <c r="IB123" i="16"/>
  <c r="EM123" i="29" s="1"/>
  <c r="IA123" i="16"/>
  <c r="EL123" i="29" s="1"/>
  <c r="HY123" i="16"/>
  <c r="IU122" i="16"/>
  <c r="FF122" i="29" s="1"/>
  <c r="IT122" i="16"/>
  <c r="FE122" i="29" s="1"/>
  <c r="IS122" i="16"/>
  <c r="FD122" i="29" s="1"/>
  <c r="IR122" i="16"/>
  <c r="FC122" i="29" s="1"/>
  <c r="IQ122" i="16"/>
  <c r="FB122" i="29" s="1"/>
  <c r="IP122" i="16"/>
  <c r="FA122" i="29" s="1"/>
  <c r="IN122" i="16"/>
  <c r="EY122" i="29" s="1"/>
  <c r="IM122" i="16"/>
  <c r="EX122" i="29" s="1"/>
  <c r="IL122" i="16"/>
  <c r="EW122" i="29" s="1"/>
  <c r="IK122" i="16"/>
  <c r="EV122" i="29" s="1"/>
  <c r="IJ122" i="16"/>
  <c r="EU122" i="29" s="1"/>
  <c r="II122" i="16"/>
  <c r="ET122" i="29" s="1"/>
  <c r="IH122" i="16"/>
  <c r="ES122" i="29" s="1"/>
  <c r="IG122" i="16"/>
  <c r="ER122" i="29" s="1"/>
  <c r="IF122" i="16"/>
  <c r="EQ122" i="29" s="1"/>
  <c r="IE122" i="16"/>
  <c r="EP122" i="29" s="1"/>
  <c r="ID122" i="16"/>
  <c r="EO122" i="29" s="1"/>
  <c r="IB122" i="16"/>
  <c r="EM122" i="29" s="1"/>
  <c r="IA122" i="16"/>
  <c r="EL122" i="29" s="1"/>
  <c r="HY122" i="16"/>
  <c r="EJ122" i="29" s="1"/>
  <c r="IU121" i="16"/>
  <c r="FF121" i="29" s="1"/>
  <c r="IT121" i="16"/>
  <c r="FE121" i="29" s="1"/>
  <c r="IS121" i="16"/>
  <c r="FD121" i="29" s="1"/>
  <c r="IR121" i="16"/>
  <c r="FC121" i="29" s="1"/>
  <c r="IQ121" i="16"/>
  <c r="FB121" i="29" s="1"/>
  <c r="IP121" i="16"/>
  <c r="FA121" i="29" s="1"/>
  <c r="IN121" i="16"/>
  <c r="EY121" i="29" s="1"/>
  <c r="IM121" i="16"/>
  <c r="EX121" i="29" s="1"/>
  <c r="IL121" i="16"/>
  <c r="EW121" i="29" s="1"/>
  <c r="IK121" i="16"/>
  <c r="EV121" i="29" s="1"/>
  <c r="IJ121" i="16"/>
  <c r="EU121" i="29" s="1"/>
  <c r="II121" i="16"/>
  <c r="ET121" i="29" s="1"/>
  <c r="IH121" i="16"/>
  <c r="ES121" i="29" s="1"/>
  <c r="IG121" i="16"/>
  <c r="ER121" i="29" s="1"/>
  <c r="IF121" i="16"/>
  <c r="EQ121" i="29" s="1"/>
  <c r="IE121" i="16"/>
  <c r="EP121" i="29" s="1"/>
  <c r="ID121" i="16"/>
  <c r="EO121" i="29" s="1"/>
  <c r="IB121" i="16"/>
  <c r="EM121" i="29" s="1"/>
  <c r="IA121" i="16"/>
  <c r="EL121" i="29" s="1"/>
  <c r="HY121" i="16"/>
  <c r="EJ121" i="29" s="1"/>
  <c r="IU120" i="16"/>
  <c r="FF120" i="29" s="1"/>
  <c r="IT120" i="16"/>
  <c r="FE120" i="29" s="1"/>
  <c r="IS120" i="16"/>
  <c r="FD120" i="29" s="1"/>
  <c r="IR120" i="16"/>
  <c r="FC120" i="29" s="1"/>
  <c r="IQ120" i="16"/>
  <c r="FB120" i="29" s="1"/>
  <c r="IP120" i="16"/>
  <c r="FA120" i="29" s="1"/>
  <c r="IN120" i="16"/>
  <c r="EY120" i="29" s="1"/>
  <c r="IM120" i="16"/>
  <c r="EX120" i="29" s="1"/>
  <c r="IL120" i="16"/>
  <c r="EW120" i="29" s="1"/>
  <c r="IK120" i="16"/>
  <c r="EV120" i="29" s="1"/>
  <c r="IJ120" i="16"/>
  <c r="EU120" i="29" s="1"/>
  <c r="II120" i="16"/>
  <c r="ET120" i="29" s="1"/>
  <c r="IH120" i="16"/>
  <c r="ES120" i="29" s="1"/>
  <c r="IG120" i="16"/>
  <c r="ER120" i="29" s="1"/>
  <c r="IF120" i="16"/>
  <c r="EQ120" i="29" s="1"/>
  <c r="IE120" i="16"/>
  <c r="EP120" i="29" s="1"/>
  <c r="ID120" i="16"/>
  <c r="EO120" i="29" s="1"/>
  <c r="IB120" i="16"/>
  <c r="EM120" i="29" s="1"/>
  <c r="IA120" i="16"/>
  <c r="EL120" i="29" s="1"/>
  <c r="HY120" i="16"/>
  <c r="EJ120" i="29" s="1"/>
  <c r="IU119" i="16"/>
  <c r="FF119" i="29" s="1"/>
  <c r="IT119" i="16"/>
  <c r="FE119" i="29" s="1"/>
  <c r="IS119" i="16"/>
  <c r="FD119" i="29" s="1"/>
  <c r="IR119" i="16"/>
  <c r="FC119" i="29" s="1"/>
  <c r="IQ119" i="16"/>
  <c r="FB119" i="29" s="1"/>
  <c r="IP119" i="16"/>
  <c r="FA119" i="29" s="1"/>
  <c r="IN119" i="16"/>
  <c r="EY119" i="29" s="1"/>
  <c r="IM119" i="16"/>
  <c r="EX119" i="29" s="1"/>
  <c r="IL119" i="16"/>
  <c r="EW119" i="29" s="1"/>
  <c r="IK119" i="16"/>
  <c r="EV119" i="29" s="1"/>
  <c r="IJ119" i="16"/>
  <c r="EU119" i="29" s="1"/>
  <c r="II119" i="16"/>
  <c r="ET119" i="29" s="1"/>
  <c r="IH119" i="16"/>
  <c r="ES119" i="29" s="1"/>
  <c r="IG119" i="16"/>
  <c r="ER119" i="29" s="1"/>
  <c r="IF119" i="16"/>
  <c r="EQ119" i="29" s="1"/>
  <c r="IE119" i="16"/>
  <c r="EP119" i="29" s="1"/>
  <c r="ID119" i="16"/>
  <c r="EO119" i="29" s="1"/>
  <c r="IB119" i="16"/>
  <c r="EM119" i="29" s="1"/>
  <c r="IA119" i="16"/>
  <c r="EL119" i="29" s="1"/>
  <c r="HY119" i="16"/>
  <c r="IU118" i="16"/>
  <c r="FF118" i="29" s="1"/>
  <c r="IT118" i="16"/>
  <c r="FE118" i="29" s="1"/>
  <c r="IS118" i="16"/>
  <c r="FD118" i="29" s="1"/>
  <c r="IR118" i="16"/>
  <c r="FC118" i="29" s="1"/>
  <c r="IQ118" i="16"/>
  <c r="FB118" i="29" s="1"/>
  <c r="IP118" i="16"/>
  <c r="FA118" i="29" s="1"/>
  <c r="IN118" i="16"/>
  <c r="EY118" i="29" s="1"/>
  <c r="IM118" i="16"/>
  <c r="EX118" i="29" s="1"/>
  <c r="IL118" i="16"/>
  <c r="EW118" i="29" s="1"/>
  <c r="IK118" i="16"/>
  <c r="EV118" i="29" s="1"/>
  <c r="IJ118" i="16"/>
  <c r="EU118" i="29" s="1"/>
  <c r="II118" i="16"/>
  <c r="ET118" i="29" s="1"/>
  <c r="IH118" i="16"/>
  <c r="ES118" i="29" s="1"/>
  <c r="IG118" i="16"/>
  <c r="ER118" i="29" s="1"/>
  <c r="IF118" i="16"/>
  <c r="EQ118" i="29" s="1"/>
  <c r="IE118" i="16"/>
  <c r="EP118" i="29" s="1"/>
  <c r="ID118" i="16"/>
  <c r="EO118" i="29" s="1"/>
  <c r="IB118" i="16"/>
  <c r="EM118" i="29" s="1"/>
  <c r="IA118" i="16"/>
  <c r="EL118" i="29" s="1"/>
  <c r="HY118" i="16"/>
  <c r="EJ118" i="29" s="1"/>
  <c r="IU117" i="16"/>
  <c r="FF117" i="29" s="1"/>
  <c r="IT117" i="16"/>
  <c r="FE117" i="29" s="1"/>
  <c r="IS117" i="16"/>
  <c r="FD117" i="29" s="1"/>
  <c r="IR117" i="16"/>
  <c r="FC117" i="29" s="1"/>
  <c r="IQ117" i="16"/>
  <c r="FB117" i="29" s="1"/>
  <c r="IP117" i="16"/>
  <c r="FA117" i="29" s="1"/>
  <c r="IN117" i="16"/>
  <c r="EY117" i="29" s="1"/>
  <c r="IM117" i="16"/>
  <c r="EX117" i="29" s="1"/>
  <c r="IL117" i="16"/>
  <c r="EW117" i="29" s="1"/>
  <c r="IK117" i="16"/>
  <c r="EV117" i="29" s="1"/>
  <c r="IJ117" i="16"/>
  <c r="EU117" i="29" s="1"/>
  <c r="II117" i="16"/>
  <c r="ET117" i="29" s="1"/>
  <c r="IH117" i="16"/>
  <c r="ES117" i="29" s="1"/>
  <c r="IG117" i="16"/>
  <c r="ER117" i="29" s="1"/>
  <c r="IF117" i="16"/>
  <c r="EQ117" i="29" s="1"/>
  <c r="IE117" i="16"/>
  <c r="EP117" i="29" s="1"/>
  <c r="ID117" i="16"/>
  <c r="EO117" i="29" s="1"/>
  <c r="IB117" i="16"/>
  <c r="EM117" i="29" s="1"/>
  <c r="IA117" i="16"/>
  <c r="EL117" i="29" s="1"/>
  <c r="HY117" i="16"/>
  <c r="EJ117" i="29" s="1"/>
  <c r="IU116" i="16"/>
  <c r="FF116" i="29" s="1"/>
  <c r="IT116" i="16"/>
  <c r="FE116" i="29" s="1"/>
  <c r="IS116" i="16"/>
  <c r="FD116" i="29" s="1"/>
  <c r="IR116" i="16"/>
  <c r="FC116" i="29" s="1"/>
  <c r="IQ116" i="16"/>
  <c r="FB116" i="29" s="1"/>
  <c r="IP116" i="16"/>
  <c r="FA116" i="29" s="1"/>
  <c r="IN116" i="16"/>
  <c r="EY116" i="29" s="1"/>
  <c r="IM116" i="16"/>
  <c r="EX116" i="29" s="1"/>
  <c r="IL116" i="16"/>
  <c r="EW116" i="29" s="1"/>
  <c r="IK116" i="16"/>
  <c r="EV116" i="29" s="1"/>
  <c r="IJ116" i="16"/>
  <c r="EU116" i="29" s="1"/>
  <c r="II116" i="16"/>
  <c r="ET116" i="29" s="1"/>
  <c r="IH116" i="16"/>
  <c r="ES116" i="29" s="1"/>
  <c r="IG116" i="16"/>
  <c r="ER116" i="29" s="1"/>
  <c r="IF116" i="16"/>
  <c r="EQ116" i="29" s="1"/>
  <c r="IE116" i="16"/>
  <c r="EP116" i="29" s="1"/>
  <c r="ID116" i="16"/>
  <c r="EO116" i="29" s="1"/>
  <c r="IB116" i="16"/>
  <c r="EM116" i="29" s="1"/>
  <c r="IA116" i="16"/>
  <c r="EL116" i="29" s="1"/>
  <c r="HY116" i="16"/>
  <c r="EJ116" i="29" s="1"/>
  <c r="IU115" i="16"/>
  <c r="FF115" i="29" s="1"/>
  <c r="IT115" i="16"/>
  <c r="FE115" i="29" s="1"/>
  <c r="IS115" i="16"/>
  <c r="FD115" i="29" s="1"/>
  <c r="IR115" i="16"/>
  <c r="FC115" i="29" s="1"/>
  <c r="IQ115" i="16"/>
  <c r="FB115" i="29" s="1"/>
  <c r="IP115" i="16"/>
  <c r="FA115" i="29" s="1"/>
  <c r="IN115" i="16"/>
  <c r="EY115" i="29" s="1"/>
  <c r="IM115" i="16"/>
  <c r="EX115" i="29" s="1"/>
  <c r="IL115" i="16"/>
  <c r="EW115" i="29" s="1"/>
  <c r="IK115" i="16"/>
  <c r="EV115" i="29" s="1"/>
  <c r="IJ115" i="16"/>
  <c r="EU115" i="29" s="1"/>
  <c r="II115" i="16"/>
  <c r="ET115" i="29" s="1"/>
  <c r="IH115" i="16"/>
  <c r="ES115" i="29" s="1"/>
  <c r="IG115" i="16"/>
  <c r="ER115" i="29" s="1"/>
  <c r="IF115" i="16"/>
  <c r="EQ115" i="29" s="1"/>
  <c r="IE115" i="16"/>
  <c r="EP115" i="29" s="1"/>
  <c r="ID115" i="16"/>
  <c r="EO115" i="29" s="1"/>
  <c r="IB115" i="16"/>
  <c r="EM115" i="29" s="1"/>
  <c r="IA115" i="16"/>
  <c r="EL115" i="29" s="1"/>
  <c r="HY115" i="16"/>
  <c r="IU114" i="16"/>
  <c r="FF114" i="29" s="1"/>
  <c r="IT114" i="16"/>
  <c r="FE114" i="29" s="1"/>
  <c r="IS114" i="16"/>
  <c r="FD114" i="29" s="1"/>
  <c r="IR114" i="16"/>
  <c r="FC114" i="29" s="1"/>
  <c r="IQ114" i="16"/>
  <c r="FB114" i="29" s="1"/>
  <c r="IP114" i="16"/>
  <c r="FA114" i="29" s="1"/>
  <c r="IN114" i="16"/>
  <c r="EY114" i="29" s="1"/>
  <c r="IM114" i="16"/>
  <c r="EX114" i="29" s="1"/>
  <c r="IL114" i="16"/>
  <c r="EW114" i="29" s="1"/>
  <c r="IK114" i="16"/>
  <c r="EV114" i="29" s="1"/>
  <c r="IJ114" i="16"/>
  <c r="EU114" i="29" s="1"/>
  <c r="II114" i="16"/>
  <c r="ET114" i="29" s="1"/>
  <c r="IH114" i="16"/>
  <c r="ES114" i="29" s="1"/>
  <c r="IG114" i="16"/>
  <c r="ER114" i="29" s="1"/>
  <c r="IF114" i="16"/>
  <c r="EQ114" i="29" s="1"/>
  <c r="IE114" i="16"/>
  <c r="EP114" i="29" s="1"/>
  <c r="ID114" i="16"/>
  <c r="EO114" i="29" s="1"/>
  <c r="IB114" i="16"/>
  <c r="EM114" i="29" s="1"/>
  <c r="IA114" i="16"/>
  <c r="EL114" i="29" s="1"/>
  <c r="HY114" i="16"/>
  <c r="EJ114" i="29" s="1"/>
  <c r="IU113" i="16"/>
  <c r="FF113" i="29" s="1"/>
  <c r="IT113" i="16"/>
  <c r="FE113" i="29" s="1"/>
  <c r="IS113" i="16"/>
  <c r="FD113" i="29" s="1"/>
  <c r="IR113" i="16"/>
  <c r="FC113" i="29" s="1"/>
  <c r="IQ113" i="16"/>
  <c r="FB113" i="29" s="1"/>
  <c r="IP113" i="16"/>
  <c r="FA113" i="29" s="1"/>
  <c r="IN113" i="16"/>
  <c r="EY113" i="29" s="1"/>
  <c r="IM113" i="16"/>
  <c r="EX113" i="29" s="1"/>
  <c r="IL113" i="16"/>
  <c r="EW113" i="29" s="1"/>
  <c r="IK113" i="16"/>
  <c r="EV113" i="29" s="1"/>
  <c r="IJ113" i="16"/>
  <c r="EU113" i="29" s="1"/>
  <c r="II113" i="16"/>
  <c r="ET113" i="29" s="1"/>
  <c r="IH113" i="16"/>
  <c r="ES113" i="29" s="1"/>
  <c r="IG113" i="16"/>
  <c r="ER113" i="29" s="1"/>
  <c r="IF113" i="16"/>
  <c r="EQ113" i="29" s="1"/>
  <c r="IE113" i="16"/>
  <c r="EP113" i="29" s="1"/>
  <c r="ID113" i="16"/>
  <c r="EO113" i="29" s="1"/>
  <c r="IB113" i="16"/>
  <c r="EM113" i="29" s="1"/>
  <c r="IA113" i="16"/>
  <c r="EL113" i="29" s="1"/>
  <c r="HY113" i="16"/>
  <c r="EJ113" i="29" s="1"/>
  <c r="IU112" i="16"/>
  <c r="FF112" i="29" s="1"/>
  <c r="IT112" i="16"/>
  <c r="FE112" i="29" s="1"/>
  <c r="IS112" i="16"/>
  <c r="FD112" i="29" s="1"/>
  <c r="IR112" i="16"/>
  <c r="FC112" i="29" s="1"/>
  <c r="IQ112" i="16"/>
  <c r="FB112" i="29" s="1"/>
  <c r="IP112" i="16"/>
  <c r="FA112" i="29" s="1"/>
  <c r="IN112" i="16"/>
  <c r="EY112" i="29" s="1"/>
  <c r="IM112" i="16"/>
  <c r="EX112" i="29" s="1"/>
  <c r="IL112" i="16"/>
  <c r="EW112" i="29" s="1"/>
  <c r="IK112" i="16"/>
  <c r="EV112" i="29" s="1"/>
  <c r="IJ112" i="16"/>
  <c r="EU112" i="29" s="1"/>
  <c r="II112" i="16"/>
  <c r="ET112" i="29" s="1"/>
  <c r="IH112" i="16"/>
  <c r="ES112" i="29" s="1"/>
  <c r="IG112" i="16"/>
  <c r="ER112" i="29" s="1"/>
  <c r="IF112" i="16"/>
  <c r="EQ112" i="29" s="1"/>
  <c r="IE112" i="16"/>
  <c r="EP112" i="29" s="1"/>
  <c r="ID112" i="16"/>
  <c r="EO112" i="29" s="1"/>
  <c r="IB112" i="16"/>
  <c r="EM112" i="29" s="1"/>
  <c r="IA112" i="16"/>
  <c r="EL112" i="29" s="1"/>
  <c r="HY112" i="16"/>
  <c r="EJ112" i="29" s="1"/>
  <c r="IU111" i="16"/>
  <c r="FF111" i="29" s="1"/>
  <c r="IT111" i="16"/>
  <c r="FE111" i="29" s="1"/>
  <c r="IS111" i="16"/>
  <c r="FD111" i="29" s="1"/>
  <c r="IR111" i="16"/>
  <c r="FC111" i="29" s="1"/>
  <c r="IQ111" i="16"/>
  <c r="FB111" i="29" s="1"/>
  <c r="IP111" i="16"/>
  <c r="FA111" i="29" s="1"/>
  <c r="IN111" i="16"/>
  <c r="EY111" i="29" s="1"/>
  <c r="IM111" i="16"/>
  <c r="EX111" i="29" s="1"/>
  <c r="IL111" i="16"/>
  <c r="EW111" i="29" s="1"/>
  <c r="IK111" i="16"/>
  <c r="EV111" i="29" s="1"/>
  <c r="IJ111" i="16"/>
  <c r="EU111" i="29" s="1"/>
  <c r="II111" i="16"/>
  <c r="ET111" i="29" s="1"/>
  <c r="IH111" i="16"/>
  <c r="ES111" i="29" s="1"/>
  <c r="IG111" i="16"/>
  <c r="ER111" i="29" s="1"/>
  <c r="IF111" i="16"/>
  <c r="EQ111" i="29" s="1"/>
  <c r="IE111" i="16"/>
  <c r="EP111" i="29" s="1"/>
  <c r="ID111" i="16"/>
  <c r="EO111" i="29" s="1"/>
  <c r="IB111" i="16"/>
  <c r="EM111" i="29" s="1"/>
  <c r="IA111" i="16"/>
  <c r="EL111" i="29" s="1"/>
  <c r="HY111" i="16"/>
  <c r="IU110" i="16"/>
  <c r="FF110" i="29" s="1"/>
  <c r="IT110" i="16"/>
  <c r="FE110" i="29" s="1"/>
  <c r="IS110" i="16"/>
  <c r="FD110" i="29" s="1"/>
  <c r="IR110" i="16"/>
  <c r="FC110" i="29" s="1"/>
  <c r="IQ110" i="16"/>
  <c r="FB110" i="29" s="1"/>
  <c r="IP110" i="16"/>
  <c r="FA110" i="29" s="1"/>
  <c r="IN110" i="16"/>
  <c r="EY110" i="29" s="1"/>
  <c r="IM110" i="16"/>
  <c r="EX110" i="29" s="1"/>
  <c r="IL110" i="16"/>
  <c r="EW110" i="29" s="1"/>
  <c r="IK110" i="16"/>
  <c r="EV110" i="29" s="1"/>
  <c r="IJ110" i="16"/>
  <c r="EU110" i="29" s="1"/>
  <c r="II110" i="16"/>
  <c r="ET110" i="29" s="1"/>
  <c r="IH110" i="16"/>
  <c r="ES110" i="29" s="1"/>
  <c r="IG110" i="16"/>
  <c r="ER110" i="29" s="1"/>
  <c r="IF110" i="16"/>
  <c r="EQ110" i="29" s="1"/>
  <c r="IE110" i="16"/>
  <c r="EP110" i="29" s="1"/>
  <c r="ID110" i="16"/>
  <c r="EO110" i="29" s="1"/>
  <c r="IB110" i="16"/>
  <c r="EM110" i="29" s="1"/>
  <c r="IA110" i="16"/>
  <c r="EL110" i="29" s="1"/>
  <c r="HY110" i="16"/>
  <c r="EJ110" i="29" s="1"/>
  <c r="IU109" i="16"/>
  <c r="FF109" i="29" s="1"/>
  <c r="IT109" i="16"/>
  <c r="FE109" i="29" s="1"/>
  <c r="IS109" i="16"/>
  <c r="FD109" i="29" s="1"/>
  <c r="IR109" i="16"/>
  <c r="FC109" i="29" s="1"/>
  <c r="IQ109" i="16"/>
  <c r="FB109" i="29" s="1"/>
  <c r="IP109" i="16"/>
  <c r="FA109" i="29" s="1"/>
  <c r="IN109" i="16"/>
  <c r="EY109" i="29" s="1"/>
  <c r="IM109" i="16"/>
  <c r="EX109" i="29" s="1"/>
  <c r="IL109" i="16"/>
  <c r="EW109" i="29" s="1"/>
  <c r="IK109" i="16"/>
  <c r="EV109" i="29" s="1"/>
  <c r="IJ109" i="16"/>
  <c r="EU109" i="29" s="1"/>
  <c r="II109" i="16"/>
  <c r="ET109" i="29" s="1"/>
  <c r="IH109" i="16"/>
  <c r="ES109" i="29" s="1"/>
  <c r="IG109" i="16"/>
  <c r="ER109" i="29" s="1"/>
  <c r="IF109" i="16"/>
  <c r="EQ109" i="29" s="1"/>
  <c r="IE109" i="16"/>
  <c r="EP109" i="29" s="1"/>
  <c r="ID109" i="16"/>
  <c r="EO109" i="29" s="1"/>
  <c r="IB109" i="16"/>
  <c r="EM109" i="29" s="1"/>
  <c r="IA109" i="16"/>
  <c r="EL109" i="29" s="1"/>
  <c r="HY109" i="16"/>
  <c r="EJ109" i="29" s="1"/>
  <c r="IU108" i="16"/>
  <c r="FF108" i="29" s="1"/>
  <c r="IT108" i="16"/>
  <c r="FE108" i="29" s="1"/>
  <c r="IS108" i="16"/>
  <c r="FD108" i="29" s="1"/>
  <c r="IR108" i="16"/>
  <c r="FC108" i="29" s="1"/>
  <c r="IQ108" i="16"/>
  <c r="FB108" i="29" s="1"/>
  <c r="IP108" i="16"/>
  <c r="FA108" i="29" s="1"/>
  <c r="IN108" i="16"/>
  <c r="EY108" i="29" s="1"/>
  <c r="IM108" i="16"/>
  <c r="EX108" i="29" s="1"/>
  <c r="IL108" i="16"/>
  <c r="EW108" i="29" s="1"/>
  <c r="IK108" i="16"/>
  <c r="EV108" i="29" s="1"/>
  <c r="IJ108" i="16"/>
  <c r="EU108" i="29" s="1"/>
  <c r="II108" i="16"/>
  <c r="ET108" i="29" s="1"/>
  <c r="IH108" i="16"/>
  <c r="ES108" i="29" s="1"/>
  <c r="IG108" i="16"/>
  <c r="ER108" i="29" s="1"/>
  <c r="IF108" i="16"/>
  <c r="EQ108" i="29" s="1"/>
  <c r="IE108" i="16"/>
  <c r="EP108" i="29" s="1"/>
  <c r="ID108" i="16"/>
  <c r="EO108" i="29" s="1"/>
  <c r="IB108" i="16"/>
  <c r="EM108" i="29" s="1"/>
  <c r="IA108" i="16"/>
  <c r="EL108" i="29" s="1"/>
  <c r="HY108" i="16"/>
  <c r="EJ108" i="29" s="1"/>
  <c r="IU107" i="16"/>
  <c r="FF107" i="29" s="1"/>
  <c r="IT107" i="16"/>
  <c r="FE107" i="29" s="1"/>
  <c r="IS107" i="16"/>
  <c r="FD107" i="29" s="1"/>
  <c r="IR107" i="16"/>
  <c r="FC107" i="29" s="1"/>
  <c r="IQ107" i="16"/>
  <c r="FB107" i="29" s="1"/>
  <c r="IP107" i="16"/>
  <c r="FA107" i="29" s="1"/>
  <c r="IN107" i="16"/>
  <c r="EY107" i="29" s="1"/>
  <c r="IM107" i="16"/>
  <c r="EX107" i="29" s="1"/>
  <c r="IL107" i="16"/>
  <c r="EW107" i="29" s="1"/>
  <c r="IK107" i="16"/>
  <c r="EV107" i="29" s="1"/>
  <c r="IJ107" i="16"/>
  <c r="EU107" i="29" s="1"/>
  <c r="II107" i="16"/>
  <c r="ET107" i="29" s="1"/>
  <c r="IH107" i="16"/>
  <c r="ES107" i="29" s="1"/>
  <c r="IG107" i="16"/>
  <c r="ER107" i="29" s="1"/>
  <c r="IF107" i="16"/>
  <c r="EQ107" i="29" s="1"/>
  <c r="IE107" i="16"/>
  <c r="EP107" i="29" s="1"/>
  <c r="ID107" i="16"/>
  <c r="EO107" i="29" s="1"/>
  <c r="IB107" i="16"/>
  <c r="EM107" i="29" s="1"/>
  <c r="IA107" i="16"/>
  <c r="EL107" i="29" s="1"/>
  <c r="HY107" i="16"/>
  <c r="IU106" i="16"/>
  <c r="FF106" i="29" s="1"/>
  <c r="IT106" i="16"/>
  <c r="FE106" i="29" s="1"/>
  <c r="IS106" i="16"/>
  <c r="FD106" i="29" s="1"/>
  <c r="IR106" i="16"/>
  <c r="FC106" i="29" s="1"/>
  <c r="IQ106" i="16"/>
  <c r="FB106" i="29" s="1"/>
  <c r="IP106" i="16"/>
  <c r="FA106" i="29" s="1"/>
  <c r="IN106" i="16"/>
  <c r="EY106" i="29" s="1"/>
  <c r="IM106" i="16"/>
  <c r="EX106" i="29" s="1"/>
  <c r="IL106" i="16"/>
  <c r="EW106" i="29" s="1"/>
  <c r="IK106" i="16"/>
  <c r="EV106" i="29" s="1"/>
  <c r="IJ106" i="16"/>
  <c r="EU106" i="29" s="1"/>
  <c r="II106" i="16"/>
  <c r="ET106" i="29" s="1"/>
  <c r="IH106" i="16"/>
  <c r="ES106" i="29" s="1"/>
  <c r="IG106" i="16"/>
  <c r="ER106" i="29" s="1"/>
  <c r="IF106" i="16"/>
  <c r="EQ106" i="29" s="1"/>
  <c r="IE106" i="16"/>
  <c r="EP106" i="29" s="1"/>
  <c r="ID106" i="16"/>
  <c r="EO106" i="29" s="1"/>
  <c r="IB106" i="16"/>
  <c r="EM106" i="29" s="1"/>
  <c r="IA106" i="16"/>
  <c r="EL106" i="29" s="1"/>
  <c r="HY106" i="16"/>
  <c r="EJ106" i="29" s="1"/>
  <c r="IU105" i="16"/>
  <c r="FF105" i="29" s="1"/>
  <c r="IT105" i="16"/>
  <c r="FE105" i="29" s="1"/>
  <c r="IS105" i="16"/>
  <c r="FD105" i="29" s="1"/>
  <c r="IR105" i="16"/>
  <c r="FC105" i="29" s="1"/>
  <c r="IQ105" i="16"/>
  <c r="FB105" i="29" s="1"/>
  <c r="IP105" i="16"/>
  <c r="FA105" i="29" s="1"/>
  <c r="IN105" i="16"/>
  <c r="EY105" i="29" s="1"/>
  <c r="IM105" i="16"/>
  <c r="EX105" i="29" s="1"/>
  <c r="IL105" i="16"/>
  <c r="EW105" i="29" s="1"/>
  <c r="IK105" i="16"/>
  <c r="EV105" i="29" s="1"/>
  <c r="IJ105" i="16"/>
  <c r="EU105" i="29" s="1"/>
  <c r="II105" i="16"/>
  <c r="ET105" i="29" s="1"/>
  <c r="IH105" i="16"/>
  <c r="ES105" i="29" s="1"/>
  <c r="IG105" i="16"/>
  <c r="ER105" i="29" s="1"/>
  <c r="IF105" i="16"/>
  <c r="EQ105" i="29" s="1"/>
  <c r="IE105" i="16"/>
  <c r="EP105" i="29" s="1"/>
  <c r="ID105" i="16"/>
  <c r="EO105" i="29" s="1"/>
  <c r="IB105" i="16"/>
  <c r="EM105" i="29" s="1"/>
  <c r="IA105" i="16"/>
  <c r="EL105" i="29" s="1"/>
  <c r="HY105" i="16"/>
  <c r="EJ105" i="29" s="1"/>
  <c r="IU104" i="16"/>
  <c r="FF104" i="29" s="1"/>
  <c r="IT104" i="16"/>
  <c r="FE104" i="29" s="1"/>
  <c r="IS104" i="16"/>
  <c r="FD104" i="29" s="1"/>
  <c r="IR104" i="16"/>
  <c r="FC104" i="29" s="1"/>
  <c r="IQ104" i="16"/>
  <c r="FB104" i="29" s="1"/>
  <c r="IP104" i="16"/>
  <c r="FA104" i="29" s="1"/>
  <c r="IN104" i="16"/>
  <c r="EY104" i="29" s="1"/>
  <c r="IM104" i="16"/>
  <c r="EX104" i="29" s="1"/>
  <c r="IL104" i="16"/>
  <c r="EW104" i="29" s="1"/>
  <c r="IK104" i="16"/>
  <c r="EV104" i="29" s="1"/>
  <c r="IJ104" i="16"/>
  <c r="EU104" i="29" s="1"/>
  <c r="II104" i="16"/>
  <c r="ET104" i="29" s="1"/>
  <c r="IH104" i="16"/>
  <c r="ES104" i="29" s="1"/>
  <c r="IG104" i="16"/>
  <c r="ER104" i="29" s="1"/>
  <c r="IF104" i="16"/>
  <c r="EQ104" i="29" s="1"/>
  <c r="IE104" i="16"/>
  <c r="EP104" i="29" s="1"/>
  <c r="ID104" i="16"/>
  <c r="EO104" i="29" s="1"/>
  <c r="IB104" i="16"/>
  <c r="EM104" i="29" s="1"/>
  <c r="IA104" i="16"/>
  <c r="EL104" i="29" s="1"/>
  <c r="HY104" i="16"/>
  <c r="EJ104" i="29" s="1"/>
  <c r="IU103" i="16"/>
  <c r="FF103" i="29" s="1"/>
  <c r="IT103" i="16"/>
  <c r="FE103" i="29" s="1"/>
  <c r="IS103" i="16"/>
  <c r="FD103" i="29" s="1"/>
  <c r="IR103" i="16"/>
  <c r="FC103" i="29" s="1"/>
  <c r="IQ103" i="16"/>
  <c r="FB103" i="29" s="1"/>
  <c r="IP103" i="16"/>
  <c r="FA103" i="29" s="1"/>
  <c r="IN103" i="16"/>
  <c r="EY103" i="29" s="1"/>
  <c r="IM103" i="16"/>
  <c r="EX103" i="29" s="1"/>
  <c r="IL103" i="16"/>
  <c r="EW103" i="29" s="1"/>
  <c r="IK103" i="16"/>
  <c r="EV103" i="29" s="1"/>
  <c r="IJ103" i="16"/>
  <c r="EU103" i="29" s="1"/>
  <c r="II103" i="16"/>
  <c r="ET103" i="29" s="1"/>
  <c r="IH103" i="16"/>
  <c r="ES103" i="29" s="1"/>
  <c r="IG103" i="16"/>
  <c r="ER103" i="29" s="1"/>
  <c r="IF103" i="16"/>
  <c r="EQ103" i="29" s="1"/>
  <c r="IE103" i="16"/>
  <c r="EP103" i="29" s="1"/>
  <c r="ID103" i="16"/>
  <c r="EO103" i="29" s="1"/>
  <c r="IB103" i="16"/>
  <c r="EM103" i="29" s="1"/>
  <c r="IA103" i="16"/>
  <c r="EL103" i="29" s="1"/>
  <c r="HY103" i="16"/>
  <c r="EJ103" i="29" s="1"/>
  <c r="IU102" i="16"/>
  <c r="FF102" i="29" s="1"/>
  <c r="IT102" i="16"/>
  <c r="FE102" i="29" s="1"/>
  <c r="IS102" i="16"/>
  <c r="FD102" i="29" s="1"/>
  <c r="IR102" i="16"/>
  <c r="FC102" i="29" s="1"/>
  <c r="IQ102" i="16"/>
  <c r="FB102" i="29" s="1"/>
  <c r="IP102" i="16"/>
  <c r="FA102" i="29" s="1"/>
  <c r="IN102" i="16"/>
  <c r="EY102" i="29" s="1"/>
  <c r="IM102" i="16"/>
  <c r="EX102" i="29" s="1"/>
  <c r="IL102" i="16"/>
  <c r="EW102" i="29" s="1"/>
  <c r="IK102" i="16"/>
  <c r="EV102" i="29" s="1"/>
  <c r="IJ102" i="16"/>
  <c r="EU102" i="29" s="1"/>
  <c r="II102" i="16"/>
  <c r="ET102" i="29" s="1"/>
  <c r="IH102" i="16"/>
  <c r="ES102" i="29" s="1"/>
  <c r="IG102" i="16"/>
  <c r="ER102" i="29" s="1"/>
  <c r="IF102" i="16"/>
  <c r="EQ102" i="29" s="1"/>
  <c r="IE102" i="16"/>
  <c r="EP102" i="29" s="1"/>
  <c r="ID102" i="16"/>
  <c r="EO102" i="29" s="1"/>
  <c r="IB102" i="16"/>
  <c r="EM102" i="29" s="1"/>
  <c r="IA102" i="16"/>
  <c r="EL102" i="29" s="1"/>
  <c r="HY102" i="16"/>
  <c r="EJ102" i="29" s="1"/>
  <c r="IU101" i="16"/>
  <c r="FF101" i="29" s="1"/>
  <c r="IT101" i="16"/>
  <c r="FE101" i="29" s="1"/>
  <c r="IS101" i="16"/>
  <c r="FD101" i="29" s="1"/>
  <c r="IR101" i="16"/>
  <c r="FC101" i="29" s="1"/>
  <c r="IQ101" i="16"/>
  <c r="FB101" i="29" s="1"/>
  <c r="IP101" i="16"/>
  <c r="FA101" i="29" s="1"/>
  <c r="IN101" i="16"/>
  <c r="EY101" i="29" s="1"/>
  <c r="IM101" i="16"/>
  <c r="EX101" i="29" s="1"/>
  <c r="IL101" i="16"/>
  <c r="EW101" i="29" s="1"/>
  <c r="IK101" i="16"/>
  <c r="EV101" i="29" s="1"/>
  <c r="IJ101" i="16"/>
  <c r="EU101" i="29" s="1"/>
  <c r="II101" i="16"/>
  <c r="ET101" i="29" s="1"/>
  <c r="IH101" i="16"/>
  <c r="ES101" i="29" s="1"/>
  <c r="IG101" i="16"/>
  <c r="ER101" i="29" s="1"/>
  <c r="IF101" i="16"/>
  <c r="EQ101" i="29" s="1"/>
  <c r="IE101" i="16"/>
  <c r="EP101" i="29" s="1"/>
  <c r="ID101" i="16"/>
  <c r="EO101" i="29" s="1"/>
  <c r="IB101" i="16"/>
  <c r="EM101" i="29" s="1"/>
  <c r="IA101" i="16"/>
  <c r="EL101" i="29" s="1"/>
  <c r="HY101" i="16"/>
  <c r="EJ101" i="29" s="1"/>
  <c r="IU100" i="16"/>
  <c r="FF100" i="29" s="1"/>
  <c r="IT100" i="16"/>
  <c r="FE100" i="29" s="1"/>
  <c r="IS100" i="16"/>
  <c r="FD100" i="29" s="1"/>
  <c r="IR100" i="16"/>
  <c r="FC100" i="29" s="1"/>
  <c r="IQ100" i="16"/>
  <c r="FB100" i="29" s="1"/>
  <c r="IP100" i="16"/>
  <c r="FA100" i="29" s="1"/>
  <c r="IN100" i="16"/>
  <c r="EY100" i="29" s="1"/>
  <c r="IM100" i="16"/>
  <c r="EX100" i="29" s="1"/>
  <c r="IL100" i="16"/>
  <c r="EW100" i="29" s="1"/>
  <c r="IK100" i="16"/>
  <c r="EV100" i="29" s="1"/>
  <c r="IJ100" i="16"/>
  <c r="EU100" i="29" s="1"/>
  <c r="II100" i="16"/>
  <c r="ET100" i="29" s="1"/>
  <c r="IH100" i="16"/>
  <c r="ES100" i="29" s="1"/>
  <c r="IG100" i="16"/>
  <c r="ER100" i="29" s="1"/>
  <c r="IF100" i="16"/>
  <c r="EQ100" i="29" s="1"/>
  <c r="IE100" i="16"/>
  <c r="EP100" i="29" s="1"/>
  <c r="ID100" i="16"/>
  <c r="EO100" i="29" s="1"/>
  <c r="IB100" i="16"/>
  <c r="EM100" i="29" s="1"/>
  <c r="IA100" i="16"/>
  <c r="EL100" i="29" s="1"/>
  <c r="HY100" i="16"/>
  <c r="EJ100" i="29" s="1"/>
  <c r="IU99" i="16"/>
  <c r="FF99" i="29" s="1"/>
  <c r="IT99" i="16"/>
  <c r="FE99" i="29" s="1"/>
  <c r="IS99" i="16"/>
  <c r="FD99" i="29" s="1"/>
  <c r="IR99" i="16"/>
  <c r="FC99" i="29" s="1"/>
  <c r="IQ99" i="16"/>
  <c r="FB99" i="29" s="1"/>
  <c r="IP99" i="16"/>
  <c r="FA99" i="29" s="1"/>
  <c r="IN99" i="16"/>
  <c r="EY99" i="29" s="1"/>
  <c r="IM99" i="16"/>
  <c r="EX99" i="29" s="1"/>
  <c r="IL99" i="16"/>
  <c r="EW99" i="29" s="1"/>
  <c r="IK99" i="16"/>
  <c r="EV99" i="29" s="1"/>
  <c r="IJ99" i="16"/>
  <c r="EU99" i="29" s="1"/>
  <c r="II99" i="16"/>
  <c r="ET99" i="29" s="1"/>
  <c r="IH99" i="16"/>
  <c r="ES99" i="29" s="1"/>
  <c r="IG99" i="16"/>
  <c r="ER99" i="29" s="1"/>
  <c r="IF99" i="16"/>
  <c r="EQ99" i="29" s="1"/>
  <c r="IE99" i="16"/>
  <c r="EP99" i="29" s="1"/>
  <c r="ID99" i="16"/>
  <c r="EO99" i="29" s="1"/>
  <c r="IB99" i="16"/>
  <c r="EM99" i="29" s="1"/>
  <c r="IA99" i="16"/>
  <c r="EL99" i="29" s="1"/>
  <c r="HY99" i="16"/>
  <c r="IU98" i="16"/>
  <c r="FF98" i="29" s="1"/>
  <c r="IT98" i="16"/>
  <c r="FE98" i="29" s="1"/>
  <c r="IS98" i="16"/>
  <c r="FD98" i="29" s="1"/>
  <c r="IR98" i="16"/>
  <c r="FC98" i="29" s="1"/>
  <c r="IQ98" i="16"/>
  <c r="FB98" i="29" s="1"/>
  <c r="IP98" i="16"/>
  <c r="FA98" i="29" s="1"/>
  <c r="IN98" i="16"/>
  <c r="EY98" i="29" s="1"/>
  <c r="IM98" i="16"/>
  <c r="EX98" i="29" s="1"/>
  <c r="IL98" i="16"/>
  <c r="EW98" i="29" s="1"/>
  <c r="IK98" i="16"/>
  <c r="EV98" i="29" s="1"/>
  <c r="IJ98" i="16"/>
  <c r="EU98" i="29" s="1"/>
  <c r="II98" i="16"/>
  <c r="ET98" i="29" s="1"/>
  <c r="IH98" i="16"/>
  <c r="ES98" i="29" s="1"/>
  <c r="IG98" i="16"/>
  <c r="ER98" i="29" s="1"/>
  <c r="IF98" i="16"/>
  <c r="EQ98" i="29" s="1"/>
  <c r="IE98" i="16"/>
  <c r="EP98" i="29" s="1"/>
  <c r="ID98" i="16"/>
  <c r="EO98" i="29" s="1"/>
  <c r="IB98" i="16"/>
  <c r="EM98" i="29" s="1"/>
  <c r="IA98" i="16"/>
  <c r="EL98" i="29" s="1"/>
  <c r="HY98" i="16"/>
  <c r="EJ98" i="29" s="1"/>
  <c r="IU97" i="16"/>
  <c r="FF97" i="29" s="1"/>
  <c r="IT97" i="16"/>
  <c r="FE97" i="29" s="1"/>
  <c r="IS97" i="16"/>
  <c r="FD97" i="29" s="1"/>
  <c r="IR97" i="16"/>
  <c r="FC97" i="29" s="1"/>
  <c r="IQ97" i="16"/>
  <c r="FB97" i="29" s="1"/>
  <c r="IP97" i="16"/>
  <c r="FA97" i="29" s="1"/>
  <c r="IN97" i="16"/>
  <c r="EY97" i="29" s="1"/>
  <c r="IM97" i="16"/>
  <c r="EX97" i="29" s="1"/>
  <c r="IL97" i="16"/>
  <c r="EW97" i="29" s="1"/>
  <c r="IK97" i="16"/>
  <c r="EV97" i="29" s="1"/>
  <c r="IJ97" i="16"/>
  <c r="EU97" i="29" s="1"/>
  <c r="II97" i="16"/>
  <c r="ET97" i="29" s="1"/>
  <c r="IH97" i="16"/>
  <c r="ES97" i="29" s="1"/>
  <c r="IG97" i="16"/>
  <c r="ER97" i="29" s="1"/>
  <c r="IF97" i="16"/>
  <c r="EQ97" i="29" s="1"/>
  <c r="IE97" i="16"/>
  <c r="EP97" i="29" s="1"/>
  <c r="ID97" i="16"/>
  <c r="EO97" i="29" s="1"/>
  <c r="IB97" i="16"/>
  <c r="EM97" i="29" s="1"/>
  <c r="IA97" i="16"/>
  <c r="EL97" i="29" s="1"/>
  <c r="HY97" i="16"/>
  <c r="EJ97" i="29" s="1"/>
  <c r="IU96" i="16"/>
  <c r="FF96" i="29" s="1"/>
  <c r="IT96" i="16"/>
  <c r="FE96" i="29" s="1"/>
  <c r="IS96" i="16"/>
  <c r="FD96" i="29" s="1"/>
  <c r="IR96" i="16"/>
  <c r="FC96" i="29" s="1"/>
  <c r="IQ96" i="16"/>
  <c r="FB96" i="29" s="1"/>
  <c r="IP96" i="16"/>
  <c r="FA96" i="29" s="1"/>
  <c r="IN96" i="16"/>
  <c r="EY96" i="29" s="1"/>
  <c r="IM96" i="16"/>
  <c r="EX96" i="29" s="1"/>
  <c r="IL96" i="16"/>
  <c r="EW96" i="29" s="1"/>
  <c r="IK96" i="16"/>
  <c r="EV96" i="29" s="1"/>
  <c r="IJ96" i="16"/>
  <c r="EU96" i="29" s="1"/>
  <c r="II96" i="16"/>
  <c r="ET96" i="29" s="1"/>
  <c r="IH96" i="16"/>
  <c r="ES96" i="29" s="1"/>
  <c r="IG96" i="16"/>
  <c r="ER96" i="29" s="1"/>
  <c r="IF96" i="16"/>
  <c r="EQ96" i="29" s="1"/>
  <c r="IE96" i="16"/>
  <c r="EP96" i="29" s="1"/>
  <c r="ID96" i="16"/>
  <c r="EO96" i="29" s="1"/>
  <c r="IB96" i="16"/>
  <c r="EM96" i="29" s="1"/>
  <c r="IA96" i="16"/>
  <c r="EL96" i="29" s="1"/>
  <c r="HY96" i="16"/>
  <c r="EJ96" i="29" s="1"/>
  <c r="IU95" i="16"/>
  <c r="FF95" i="29" s="1"/>
  <c r="IT95" i="16"/>
  <c r="FE95" i="29" s="1"/>
  <c r="IS95" i="16"/>
  <c r="FD95" i="29" s="1"/>
  <c r="IR95" i="16"/>
  <c r="FC95" i="29" s="1"/>
  <c r="IQ95" i="16"/>
  <c r="FB95" i="29" s="1"/>
  <c r="IP95" i="16"/>
  <c r="FA95" i="29" s="1"/>
  <c r="IN95" i="16"/>
  <c r="EY95" i="29" s="1"/>
  <c r="IM95" i="16"/>
  <c r="EX95" i="29" s="1"/>
  <c r="IL95" i="16"/>
  <c r="EW95" i="29" s="1"/>
  <c r="IK95" i="16"/>
  <c r="EV95" i="29" s="1"/>
  <c r="IJ95" i="16"/>
  <c r="EU95" i="29" s="1"/>
  <c r="II95" i="16"/>
  <c r="ET95" i="29" s="1"/>
  <c r="IH95" i="16"/>
  <c r="ES95" i="29" s="1"/>
  <c r="IG95" i="16"/>
  <c r="ER95" i="29" s="1"/>
  <c r="IF95" i="16"/>
  <c r="EQ95" i="29" s="1"/>
  <c r="IE95" i="16"/>
  <c r="EP95" i="29" s="1"/>
  <c r="ID95" i="16"/>
  <c r="EO95" i="29" s="1"/>
  <c r="IB95" i="16"/>
  <c r="EM95" i="29" s="1"/>
  <c r="IA95" i="16"/>
  <c r="EL95" i="29" s="1"/>
  <c r="HY95" i="16"/>
  <c r="EJ95" i="29" s="1"/>
  <c r="IU94" i="16"/>
  <c r="FF94" i="29" s="1"/>
  <c r="IT94" i="16"/>
  <c r="FE94" i="29" s="1"/>
  <c r="IS94" i="16"/>
  <c r="FD94" i="29" s="1"/>
  <c r="IR94" i="16"/>
  <c r="FC94" i="29" s="1"/>
  <c r="IQ94" i="16"/>
  <c r="FB94" i="29" s="1"/>
  <c r="IP94" i="16"/>
  <c r="FA94" i="29" s="1"/>
  <c r="IN94" i="16"/>
  <c r="EY94" i="29" s="1"/>
  <c r="IM94" i="16"/>
  <c r="EX94" i="29" s="1"/>
  <c r="IL94" i="16"/>
  <c r="EW94" i="29" s="1"/>
  <c r="IK94" i="16"/>
  <c r="EV94" i="29" s="1"/>
  <c r="IJ94" i="16"/>
  <c r="EU94" i="29" s="1"/>
  <c r="II94" i="16"/>
  <c r="ET94" i="29" s="1"/>
  <c r="IH94" i="16"/>
  <c r="ES94" i="29" s="1"/>
  <c r="IG94" i="16"/>
  <c r="ER94" i="29" s="1"/>
  <c r="IF94" i="16"/>
  <c r="EQ94" i="29" s="1"/>
  <c r="IE94" i="16"/>
  <c r="EP94" i="29" s="1"/>
  <c r="ID94" i="16"/>
  <c r="EO94" i="29" s="1"/>
  <c r="IB94" i="16"/>
  <c r="EM94" i="29" s="1"/>
  <c r="IA94" i="16"/>
  <c r="EL94" i="29" s="1"/>
  <c r="HY94" i="16"/>
  <c r="EJ94" i="29" s="1"/>
  <c r="IU93" i="16"/>
  <c r="FF93" i="29" s="1"/>
  <c r="IT93" i="16"/>
  <c r="FE93" i="29" s="1"/>
  <c r="IS93" i="16"/>
  <c r="FD93" i="29" s="1"/>
  <c r="IR93" i="16"/>
  <c r="FC93" i="29" s="1"/>
  <c r="IQ93" i="16"/>
  <c r="FB93" i="29" s="1"/>
  <c r="IP93" i="16"/>
  <c r="FA93" i="29" s="1"/>
  <c r="IN93" i="16"/>
  <c r="EY93" i="29" s="1"/>
  <c r="IM93" i="16"/>
  <c r="EX93" i="29" s="1"/>
  <c r="IL93" i="16"/>
  <c r="EW93" i="29" s="1"/>
  <c r="IK93" i="16"/>
  <c r="EV93" i="29" s="1"/>
  <c r="IJ93" i="16"/>
  <c r="EU93" i="29" s="1"/>
  <c r="II93" i="16"/>
  <c r="ET93" i="29" s="1"/>
  <c r="IH93" i="16"/>
  <c r="ES93" i="29" s="1"/>
  <c r="IG93" i="16"/>
  <c r="ER93" i="29" s="1"/>
  <c r="IF93" i="16"/>
  <c r="EQ93" i="29" s="1"/>
  <c r="IE93" i="16"/>
  <c r="EP93" i="29" s="1"/>
  <c r="ID93" i="16"/>
  <c r="EO93" i="29" s="1"/>
  <c r="IB93" i="16"/>
  <c r="EM93" i="29" s="1"/>
  <c r="IA93" i="16"/>
  <c r="EL93" i="29" s="1"/>
  <c r="HY93" i="16"/>
  <c r="EJ93" i="29" s="1"/>
  <c r="IU92" i="16"/>
  <c r="FF92" i="29" s="1"/>
  <c r="IT92" i="16"/>
  <c r="FE92" i="29" s="1"/>
  <c r="IS92" i="16"/>
  <c r="FD92" i="29" s="1"/>
  <c r="IR92" i="16"/>
  <c r="FC92" i="29" s="1"/>
  <c r="IQ92" i="16"/>
  <c r="FB92" i="29" s="1"/>
  <c r="IP92" i="16"/>
  <c r="FA92" i="29" s="1"/>
  <c r="IN92" i="16"/>
  <c r="EY92" i="29" s="1"/>
  <c r="IM92" i="16"/>
  <c r="EX92" i="29" s="1"/>
  <c r="IL92" i="16"/>
  <c r="EW92" i="29" s="1"/>
  <c r="IK92" i="16"/>
  <c r="EV92" i="29" s="1"/>
  <c r="IJ92" i="16"/>
  <c r="EU92" i="29" s="1"/>
  <c r="II92" i="16"/>
  <c r="ET92" i="29" s="1"/>
  <c r="IH92" i="16"/>
  <c r="ES92" i="29" s="1"/>
  <c r="IG92" i="16"/>
  <c r="ER92" i="29" s="1"/>
  <c r="IF92" i="16"/>
  <c r="EQ92" i="29" s="1"/>
  <c r="IE92" i="16"/>
  <c r="EP92" i="29" s="1"/>
  <c r="ID92" i="16"/>
  <c r="EO92" i="29" s="1"/>
  <c r="IB92" i="16"/>
  <c r="EM92" i="29" s="1"/>
  <c r="IA92" i="16"/>
  <c r="EL92" i="29" s="1"/>
  <c r="HY92" i="16"/>
  <c r="EJ92" i="29" s="1"/>
  <c r="IU91" i="16"/>
  <c r="FF91" i="29" s="1"/>
  <c r="IT91" i="16"/>
  <c r="FE91" i="29" s="1"/>
  <c r="IS91" i="16"/>
  <c r="FD91" i="29" s="1"/>
  <c r="IR91" i="16"/>
  <c r="FC91" i="29" s="1"/>
  <c r="IQ91" i="16"/>
  <c r="FB91" i="29" s="1"/>
  <c r="IP91" i="16"/>
  <c r="FA91" i="29" s="1"/>
  <c r="IN91" i="16"/>
  <c r="EY91" i="29" s="1"/>
  <c r="IL91" i="16"/>
  <c r="EW91" i="29" s="1"/>
  <c r="IK91" i="16"/>
  <c r="EV91" i="29" s="1"/>
  <c r="IJ91" i="16"/>
  <c r="EU91" i="29" s="1"/>
  <c r="II91" i="16"/>
  <c r="ET91" i="29" s="1"/>
  <c r="IH91" i="16"/>
  <c r="ES91" i="29" s="1"/>
  <c r="IG91" i="16"/>
  <c r="ER91" i="29" s="1"/>
  <c r="IF91" i="16"/>
  <c r="EQ91" i="29" s="1"/>
  <c r="IE91" i="16"/>
  <c r="EP91" i="29" s="1"/>
  <c r="ID91" i="16"/>
  <c r="EO91" i="29" s="1"/>
  <c r="IB91" i="16"/>
  <c r="EM91" i="29" s="1"/>
  <c r="IA91" i="16"/>
  <c r="EL91" i="29" s="1"/>
  <c r="HY91" i="16"/>
  <c r="EJ91" i="29" s="1"/>
  <c r="IU90" i="16"/>
  <c r="FF90" i="29" s="1"/>
  <c r="IT90" i="16"/>
  <c r="FE90" i="29" s="1"/>
  <c r="IS90" i="16"/>
  <c r="FD90" i="29" s="1"/>
  <c r="IR90" i="16"/>
  <c r="FC90" i="29" s="1"/>
  <c r="IQ90" i="16"/>
  <c r="FB90" i="29" s="1"/>
  <c r="IP90" i="16"/>
  <c r="FA90" i="29" s="1"/>
  <c r="IN90" i="16"/>
  <c r="EY90" i="29" s="1"/>
  <c r="IM90" i="16"/>
  <c r="EX90" i="29" s="1"/>
  <c r="IL90" i="16"/>
  <c r="EW90" i="29" s="1"/>
  <c r="IK90" i="16"/>
  <c r="EV90" i="29" s="1"/>
  <c r="IJ90" i="16"/>
  <c r="EU90" i="29" s="1"/>
  <c r="II90" i="16"/>
  <c r="ET90" i="29" s="1"/>
  <c r="IH90" i="16"/>
  <c r="ES90" i="29" s="1"/>
  <c r="IG90" i="16"/>
  <c r="ER90" i="29" s="1"/>
  <c r="IF90" i="16"/>
  <c r="EQ90" i="29" s="1"/>
  <c r="IE90" i="16"/>
  <c r="EP90" i="29" s="1"/>
  <c r="ID90" i="16"/>
  <c r="EO90" i="29" s="1"/>
  <c r="IB90" i="16"/>
  <c r="EM90" i="29" s="1"/>
  <c r="IA90" i="16"/>
  <c r="EL90" i="29" s="1"/>
  <c r="HY90" i="16"/>
  <c r="EJ90" i="29" s="1"/>
  <c r="IU89" i="16"/>
  <c r="FF89" i="29" s="1"/>
  <c r="IT89" i="16"/>
  <c r="FE89" i="29" s="1"/>
  <c r="IS89" i="16"/>
  <c r="FD89" i="29" s="1"/>
  <c r="IR89" i="16"/>
  <c r="FC89" i="29" s="1"/>
  <c r="IQ89" i="16"/>
  <c r="FB89" i="29" s="1"/>
  <c r="IP89" i="16"/>
  <c r="FA89" i="29" s="1"/>
  <c r="IN89" i="16"/>
  <c r="EY89" i="29" s="1"/>
  <c r="IM89" i="16"/>
  <c r="EX89" i="29" s="1"/>
  <c r="IL89" i="16"/>
  <c r="EW89" i="29" s="1"/>
  <c r="IK89" i="16"/>
  <c r="EV89" i="29" s="1"/>
  <c r="IJ89" i="16"/>
  <c r="EU89" i="29" s="1"/>
  <c r="II89" i="16"/>
  <c r="ET89" i="29" s="1"/>
  <c r="IH89" i="16"/>
  <c r="ES89" i="29" s="1"/>
  <c r="IG89" i="16"/>
  <c r="ER89" i="29" s="1"/>
  <c r="IF89" i="16"/>
  <c r="EQ89" i="29" s="1"/>
  <c r="IE89" i="16"/>
  <c r="EP89" i="29" s="1"/>
  <c r="ID89" i="16"/>
  <c r="EO89" i="29" s="1"/>
  <c r="IB89" i="16"/>
  <c r="EM89" i="29" s="1"/>
  <c r="IA89" i="16"/>
  <c r="EL89" i="29" s="1"/>
  <c r="HY89" i="16"/>
  <c r="EJ89" i="29" s="1"/>
  <c r="IU88" i="16"/>
  <c r="FF88" i="29" s="1"/>
  <c r="IT88" i="16"/>
  <c r="FE88" i="29" s="1"/>
  <c r="IS88" i="16"/>
  <c r="FD88" i="29" s="1"/>
  <c r="IR88" i="16"/>
  <c r="FC88" i="29" s="1"/>
  <c r="IQ88" i="16"/>
  <c r="FB88" i="29" s="1"/>
  <c r="IP88" i="16"/>
  <c r="FA88" i="29" s="1"/>
  <c r="IN88" i="16"/>
  <c r="EY88" i="29" s="1"/>
  <c r="IM88" i="16"/>
  <c r="EX88" i="29" s="1"/>
  <c r="IL88" i="16"/>
  <c r="EW88" i="29" s="1"/>
  <c r="IK88" i="16"/>
  <c r="EV88" i="29" s="1"/>
  <c r="IJ88" i="16"/>
  <c r="EU88" i="29" s="1"/>
  <c r="II88" i="16"/>
  <c r="ET88" i="29" s="1"/>
  <c r="IH88" i="16"/>
  <c r="ES88" i="29" s="1"/>
  <c r="IG88" i="16"/>
  <c r="ER88" i="29" s="1"/>
  <c r="IF88" i="16"/>
  <c r="EQ88" i="29" s="1"/>
  <c r="IE88" i="16"/>
  <c r="EP88" i="29" s="1"/>
  <c r="ID88" i="16"/>
  <c r="EO88" i="29" s="1"/>
  <c r="IB88" i="16"/>
  <c r="EM88" i="29" s="1"/>
  <c r="IA88" i="16"/>
  <c r="EL88" i="29" s="1"/>
  <c r="HY88" i="16"/>
  <c r="EJ88" i="29" s="1"/>
  <c r="IU87" i="16"/>
  <c r="FF87" i="29" s="1"/>
  <c r="IT87" i="16"/>
  <c r="FE87" i="29" s="1"/>
  <c r="IS87" i="16"/>
  <c r="FD87" i="29" s="1"/>
  <c r="IR87" i="16"/>
  <c r="FC87" i="29" s="1"/>
  <c r="IQ87" i="16"/>
  <c r="FB87" i="29" s="1"/>
  <c r="IP87" i="16"/>
  <c r="FA87" i="29" s="1"/>
  <c r="IN87" i="16"/>
  <c r="EY87" i="29" s="1"/>
  <c r="IM87" i="16"/>
  <c r="EX87" i="29" s="1"/>
  <c r="IL87" i="16"/>
  <c r="EW87" i="29" s="1"/>
  <c r="IK87" i="16"/>
  <c r="EV87" i="29" s="1"/>
  <c r="IJ87" i="16"/>
  <c r="EU87" i="29" s="1"/>
  <c r="II87" i="16"/>
  <c r="ET87" i="29" s="1"/>
  <c r="IH87" i="16"/>
  <c r="ES87" i="29" s="1"/>
  <c r="IG87" i="16"/>
  <c r="ER87" i="29" s="1"/>
  <c r="IF87" i="16"/>
  <c r="EQ87" i="29" s="1"/>
  <c r="IE87" i="16"/>
  <c r="EP87" i="29" s="1"/>
  <c r="ID87" i="16"/>
  <c r="EO87" i="29" s="1"/>
  <c r="IB87" i="16"/>
  <c r="EM87" i="29" s="1"/>
  <c r="IA87" i="16"/>
  <c r="EL87" i="29" s="1"/>
  <c r="HY87" i="16"/>
  <c r="IU86" i="16"/>
  <c r="FF86" i="29" s="1"/>
  <c r="IT86" i="16"/>
  <c r="FE86" i="29" s="1"/>
  <c r="IS86" i="16"/>
  <c r="FD86" i="29" s="1"/>
  <c r="IR86" i="16"/>
  <c r="FC86" i="29" s="1"/>
  <c r="IQ86" i="16"/>
  <c r="FB86" i="29" s="1"/>
  <c r="IP86" i="16"/>
  <c r="FA86" i="29" s="1"/>
  <c r="IN86" i="16"/>
  <c r="EY86" i="29" s="1"/>
  <c r="IM86" i="16"/>
  <c r="EX86" i="29" s="1"/>
  <c r="IL86" i="16"/>
  <c r="EW86" i="29" s="1"/>
  <c r="IK86" i="16"/>
  <c r="EV86" i="29" s="1"/>
  <c r="IJ86" i="16"/>
  <c r="EU86" i="29" s="1"/>
  <c r="II86" i="16"/>
  <c r="ET86" i="29" s="1"/>
  <c r="IH86" i="16"/>
  <c r="ES86" i="29" s="1"/>
  <c r="IG86" i="16"/>
  <c r="ER86" i="29" s="1"/>
  <c r="IF86" i="16"/>
  <c r="EQ86" i="29" s="1"/>
  <c r="IE86" i="16"/>
  <c r="EP86" i="29" s="1"/>
  <c r="ID86" i="16"/>
  <c r="EO86" i="29" s="1"/>
  <c r="IB86" i="16"/>
  <c r="EM86" i="29" s="1"/>
  <c r="IA86" i="16"/>
  <c r="EL86" i="29" s="1"/>
  <c r="HY86" i="16"/>
  <c r="EJ86" i="29" s="1"/>
  <c r="IU85" i="16"/>
  <c r="FF85" i="29" s="1"/>
  <c r="IT85" i="16"/>
  <c r="FE85" i="29" s="1"/>
  <c r="IS85" i="16"/>
  <c r="FD85" i="29" s="1"/>
  <c r="IR85" i="16"/>
  <c r="FC85" i="29" s="1"/>
  <c r="IQ85" i="16"/>
  <c r="FB85" i="29" s="1"/>
  <c r="IP85" i="16"/>
  <c r="FA85" i="29" s="1"/>
  <c r="IN85" i="16"/>
  <c r="EY85" i="29" s="1"/>
  <c r="IM85" i="16"/>
  <c r="EX85" i="29" s="1"/>
  <c r="IL85" i="16"/>
  <c r="EW85" i="29" s="1"/>
  <c r="IK85" i="16"/>
  <c r="EV85" i="29" s="1"/>
  <c r="IJ85" i="16"/>
  <c r="EU85" i="29" s="1"/>
  <c r="II85" i="16"/>
  <c r="ET85" i="29" s="1"/>
  <c r="IH85" i="16"/>
  <c r="ES85" i="29" s="1"/>
  <c r="IG85" i="16"/>
  <c r="ER85" i="29" s="1"/>
  <c r="IF85" i="16"/>
  <c r="EQ85" i="29" s="1"/>
  <c r="IE85" i="16"/>
  <c r="EP85" i="29" s="1"/>
  <c r="ID85" i="16"/>
  <c r="EO85" i="29" s="1"/>
  <c r="IB85" i="16"/>
  <c r="EM85" i="29" s="1"/>
  <c r="IA85" i="16"/>
  <c r="EL85" i="29" s="1"/>
  <c r="HY85" i="16"/>
  <c r="EJ85" i="29" s="1"/>
  <c r="IU84" i="16"/>
  <c r="FF84" i="29" s="1"/>
  <c r="IT84" i="16"/>
  <c r="FE84" i="29" s="1"/>
  <c r="IS84" i="16"/>
  <c r="FD84" i="29" s="1"/>
  <c r="IR84" i="16"/>
  <c r="FC84" i="29" s="1"/>
  <c r="IQ84" i="16"/>
  <c r="FB84" i="29" s="1"/>
  <c r="IP84" i="16"/>
  <c r="FA84" i="29" s="1"/>
  <c r="IN84" i="16"/>
  <c r="EY84" i="29" s="1"/>
  <c r="IM84" i="16"/>
  <c r="EX84" i="29" s="1"/>
  <c r="IL84" i="16"/>
  <c r="EW84" i="29" s="1"/>
  <c r="IK84" i="16"/>
  <c r="EV84" i="29" s="1"/>
  <c r="IJ84" i="16"/>
  <c r="EU84" i="29" s="1"/>
  <c r="II84" i="16"/>
  <c r="ET84" i="29" s="1"/>
  <c r="IH84" i="16"/>
  <c r="ES84" i="29" s="1"/>
  <c r="IG84" i="16"/>
  <c r="ER84" i="29" s="1"/>
  <c r="IF84" i="16"/>
  <c r="EQ84" i="29" s="1"/>
  <c r="IE84" i="16"/>
  <c r="EP84" i="29" s="1"/>
  <c r="ID84" i="16"/>
  <c r="EO84" i="29" s="1"/>
  <c r="IB84" i="16"/>
  <c r="EM84" i="29" s="1"/>
  <c r="IA84" i="16"/>
  <c r="EL84" i="29" s="1"/>
  <c r="HY84" i="16"/>
  <c r="EJ84" i="29" s="1"/>
  <c r="IU83" i="16"/>
  <c r="FF83" i="29" s="1"/>
  <c r="IT83" i="16"/>
  <c r="FE83" i="29" s="1"/>
  <c r="IS83" i="16"/>
  <c r="FD83" i="29" s="1"/>
  <c r="IR83" i="16"/>
  <c r="FC83" i="29" s="1"/>
  <c r="IQ83" i="16"/>
  <c r="FB83" i="29" s="1"/>
  <c r="IP83" i="16"/>
  <c r="FA83" i="29" s="1"/>
  <c r="IN83" i="16"/>
  <c r="EY83" i="29" s="1"/>
  <c r="IM83" i="16"/>
  <c r="EX83" i="29" s="1"/>
  <c r="IL83" i="16"/>
  <c r="EW83" i="29" s="1"/>
  <c r="IK83" i="16"/>
  <c r="EV83" i="29" s="1"/>
  <c r="IJ83" i="16"/>
  <c r="EU83" i="29" s="1"/>
  <c r="II83" i="16"/>
  <c r="ET83" i="29" s="1"/>
  <c r="IH83" i="16"/>
  <c r="ES83" i="29" s="1"/>
  <c r="IG83" i="16"/>
  <c r="ER83" i="29" s="1"/>
  <c r="IF83" i="16"/>
  <c r="EQ83" i="29" s="1"/>
  <c r="IE83" i="16"/>
  <c r="EP83" i="29" s="1"/>
  <c r="ID83" i="16"/>
  <c r="EO83" i="29" s="1"/>
  <c r="IB83" i="16"/>
  <c r="EM83" i="29" s="1"/>
  <c r="IA83" i="16"/>
  <c r="EL83" i="29" s="1"/>
  <c r="HY83" i="16"/>
  <c r="IU82" i="16"/>
  <c r="FF82" i="29" s="1"/>
  <c r="IT82" i="16"/>
  <c r="FE82" i="29" s="1"/>
  <c r="IS82" i="16"/>
  <c r="FD82" i="29" s="1"/>
  <c r="IR82" i="16"/>
  <c r="FC82" i="29" s="1"/>
  <c r="IQ82" i="16"/>
  <c r="FB82" i="29" s="1"/>
  <c r="IP82" i="16"/>
  <c r="FA82" i="29" s="1"/>
  <c r="IN82" i="16"/>
  <c r="EY82" i="29" s="1"/>
  <c r="IM82" i="16"/>
  <c r="EX82" i="29" s="1"/>
  <c r="IL82" i="16"/>
  <c r="EW82" i="29" s="1"/>
  <c r="IK82" i="16"/>
  <c r="EV82" i="29" s="1"/>
  <c r="IJ82" i="16"/>
  <c r="EU82" i="29" s="1"/>
  <c r="II82" i="16"/>
  <c r="ET82" i="29" s="1"/>
  <c r="IH82" i="16"/>
  <c r="ES82" i="29" s="1"/>
  <c r="IG82" i="16"/>
  <c r="ER82" i="29" s="1"/>
  <c r="IF82" i="16"/>
  <c r="EQ82" i="29" s="1"/>
  <c r="IE82" i="16"/>
  <c r="EP82" i="29" s="1"/>
  <c r="ID82" i="16"/>
  <c r="EO82" i="29" s="1"/>
  <c r="IB82" i="16"/>
  <c r="EM82" i="29" s="1"/>
  <c r="IA82" i="16"/>
  <c r="EL82" i="29" s="1"/>
  <c r="HY82" i="16"/>
  <c r="EJ82" i="29" s="1"/>
  <c r="IU81" i="16"/>
  <c r="FF81" i="29" s="1"/>
  <c r="IT81" i="16"/>
  <c r="FE81" i="29" s="1"/>
  <c r="IS81" i="16"/>
  <c r="FD81" i="29" s="1"/>
  <c r="IR81" i="16"/>
  <c r="FC81" i="29" s="1"/>
  <c r="IQ81" i="16"/>
  <c r="FB81" i="29" s="1"/>
  <c r="IP81" i="16"/>
  <c r="FA81" i="29" s="1"/>
  <c r="IN81" i="16"/>
  <c r="EY81" i="29" s="1"/>
  <c r="IM81" i="16"/>
  <c r="EX81" i="29" s="1"/>
  <c r="IL81" i="16"/>
  <c r="EW81" i="29" s="1"/>
  <c r="IK81" i="16"/>
  <c r="EV81" i="29" s="1"/>
  <c r="IJ81" i="16"/>
  <c r="EU81" i="29" s="1"/>
  <c r="II81" i="16"/>
  <c r="ET81" i="29" s="1"/>
  <c r="IH81" i="16"/>
  <c r="ES81" i="29" s="1"/>
  <c r="IG81" i="16"/>
  <c r="ER81" i="29" s="1"/>
  <c r="IF81" i="16"/>
  <c r="EQ81" i="29" s="1"/>
  <c r="IE81" i="16"/>
  <c r="EP81" i="29" s="1"/>
  <c r="ID81" i="16"/>
  <c r="EO81" i="29" s="1"/>
  <c r="IB81" i="16"/>
  <c r="EM81" i="29" s="1"/>
  <c r="IA81" i="16"/>
  <c r="EL81" i="29" s="1"/>
  <c r="HY81" i="16"/>
  <c r="EJ81" i="29" s="1"/>
  <c r="IU80" i="16"/>
  <c r="FF80" i="29" s="1"/>
  <c r="IT80" i="16"/>
  <c r="FE80" i="29" s="1"/>
  <c r="IS80" i="16"/>
  <c r="FD80" i="29" s="1"/>
  <c r="IR80" i="16"/>
  <c r="FC80" i="29" s="1"/>
  <c r="IQ80" i="16"/>
  <c r="FB80" i="29" s="1"/>
  <c r="IP80" i="16"/>
  <c r="FA80" i="29" s="1"/>
  <c r="IN80" i="16"/>
  <c r="EY80" i="29" s="1"/>
  <c r="IM80" i="16"/>
  <c r="EX80" i="29" s="1"/>
  <c r="IL80" i="16"/>
  <c r="EW80" i="29" s="1"/>
  <c r="IK80" i="16"/>
  <c r="EV80" i="29" s="1"/>
  <c r="IJ80" i="16"/>
  <c r="EU80" i="29" s="1"/>
  <c r="II80" i="16"/>
  <c r="ET80" i="29" s="1"/>
  <c r="IH80" i="16"/>
  <c r="ES80" i="29" s="1"/>
  <c r="IG80" i="16"/>
  <c r="ER80" i="29" s="1"/>
  <c r="IF80" i="16"/>
  <c r="EQ80" i="29" s="1"/>
  <c r="IE80" i="16"/>
  <c r="EP80" i="29" s="1"/>
  <c r="ID80" i="16"/>
  <c r="EO80" i="29" s="1"/>
  <c r="IB80" i="16"/>
  <c r="EM80" i="29" s="1"/>
  <c r="IA80" i="16"/>
  <c r="EL80" i="29" s="1"/>
  <c r="HY80" i="16"/>
  <c r="EJ80" i="29" s="1"/>
  <c r="IU79" i="16"/>
  <c r="FF79" i="29" s="1"/>
  <c r="IT79" i="16"/>
  <c r="FE79" i="29" s="1"/>
  <c r="IS79" i="16"/>
  <c r="FD79" i="29" s="1"/>
  <c r="IR79" i="16"/>
  <c r="FC79" i="29" s="1"/>
  <c r="IQ79" i="16"/>
  <c r="FB79" i="29" s="1"/>
  <c r="IP79" i="16"/>
  <c r="FA79" i="29" s="1"/>
  <c r="IN79" i="16"/>
  <c r="EY79" i="29" s="1"/>
  <c r="IM79" i="16"/>
  <c r="EX79" i="29" s="1"/>
  <c r="IL79" i="16"/>
  <c r="EW79" i="29" s="1"/>
  <c r="IK79" i="16"/>
  <c r="EV79" i="29" s="1"/>
  <c r="IJ79" i="16"/>
  <c r="EU79" i="29" s="1"/>
  <c r="II79" i="16"/>
  <c r="ET79" i="29" s="1"/>
  <c r="IH79" i="16"/>
  <c r="ES79" i="29" s="1"/>
  <c r="IG79" i="16"/>
  <c r="ER79" i="29" s="1"/>
  <c r="IF79" i="16"/>
  <c r="EQ79" i="29" s="1"/>
  <c r="IE79" i="16"/>
  <c r="EP79" i="29" s="1"/>
  <c r="ID79" i="16"/>
  <c r="EO79" i="29" s="1"/>
  <c r="IB79" i="16"/>
  <c r="EM79" i="29" s="1"/>
  <c r="IA79" i="16"/>
  <c r="EL79" i="29" s="1"/>
  <c r="HY79" i="16"/>
  <c r="IU78" i="16"/>
  <c r="FF78" i="29" s="1"/>
  <c r="IT78" i="16"/>
  <c r="FE78" i="29" s="1"/>
  <c r="IS78" i="16"/>
  <c r="FD78" i="29" s="1"/>
  <c r="IR78" i="16"/>
  <c r="FC78" i="29" s="1"/>
  <c r="IQ78" i="16"/>
  <c r="FB78" i="29" s="1"/>
  <c r="IP78" i="16"/>
  <c r="FA78" i="29" s="1"/>
  <c r="IN78" i="16"/>
  <c r="EY78" i="29" s="1"/>
  <c r="IM78" i="16"/>
  <c r="EX78" i="29" s="1"/>
  <c r="IL78" i="16"/>
  <c r="EW78" i="29" s="1"/>
  <c r="IK78" i="16"/>
  <c r="EV78" i="29" s="1"/>
  <c r="IJ78" i="16"/>
  <c r="EU78" i="29" s="1"/>
  <c r="II78" i="16"/>
  <c r="ET78" i="29" s="1"/>
  <c r="IH78" i="16"/>
  <c r="ES78" i="29" s="1"/>
  <c r="IG78" i="16"/>
  <c r="ER78" i="29" s="1"/>
  <c r="IF78" i="16"/>
  <c r="EQ78" i="29" s="1"/>
  <c r="IE78" i="16"/>
  <c r="EP78" i="29" s="1"/>
  <c r="ID78" i="16"/>
  <c r="EO78" i="29" s="1"/>
  <c r="IB78" i="16"/>
  <c r="EM78" i="29" s="1"/>
  <c r="IA78" i="16"/>
  <c r="EL78" i="29" s="1"/>
  <c r="HY78" i="16"/>
  <c r="EJ78" i="29" s="1"/>
  <c r="IU77" i="16"/>
  <c r="FF77" i="29" s="1"/>
  <c r="IT77" i="16"/>
  <c r="FE77" i="29" s="1"/>
  <c r="IS77" i="16"/>
  <c r="FD77" i="29" s="1"/>
  <c r="IR77" i="16"/>
  <c r="FC77" i="29" s="1"/>
  <c r="IQ77" i="16"/>
  <c r="FB77" i="29" s="1"/>
  <c r="IP77" i="16"/>
  <c r="FA77" i="29" s="1"/>
  <c r="IN77" i="16"/>
  <c r="EY77" i="29" s="1"/>
  <c r="IM77" i="16"/>
  <c r="EX77" i="29" s="1"/>
  <c r="IL77" i="16"/>
  <c r="EW77" i="29" s="1"/>
  <c r="IK77" i="16"/>
  <c r="EV77" i="29" s="1"/>
  <c r="IJ77" i="16"/>
  <c r="EU77" i="29" s="1"/>
  <c r="II77" i="16"/>
  <c r="ET77" i="29" s="1"/>
  <c r="IH77" i="16"/>
  <c r="ES77" i="29" s="1"/>
  <c r="IG77" i="16"/>
  <c r="ER77" i="29" s="1"/>
  <c r="IF77" i="16"/>
  <c r="EQ77" i="29" s="1"/>
  <c r="IE77" i="16"/>
  <c r="EP77" i="29" s="1"/>
  <c r="ID77" i="16"/>
  <c r="EO77" i="29" s="1"/>
  <c r="IB77" i="16"/>
  <c r="EM77" i="29" s="1"/>
  <c r="IA77" i="16"/>
  <c r="EL77" i="29" s="1"/>
  <c r="HY77" i="16"/>
  <c r="EJ77" i="29" s="1"/>
  <c r="IU76" i="16"/>
  <c r="FF76" i="29" s="1"/>
  <c r="IT76" i="16"/>
  <c r="FE76" i="29" s="1"/>
  <c r="IS76" i="16"/>
  <c r="FD76" i="29" s="1"/>
  <c r="IR76" i="16"/>
  <c r="FC76" i="29" s="1"/>
  <c r="IQ76" i="16"/>
  <c r="FB76" i="29" s="1"/>
  <c r="IP76" i="16"/>
  <c r="FA76" i="29" s="1"/>
  <c r="IN76" i="16"/>
  <c r="EY76" i="29" s="1"/>
  <c r="IM76" i="16"/>
  <c r="EX76" i="29" s="1"/>
  <c r="IL76" i="16"/>
  <c r="EW76" i="29" s="1"/>
  <c r="IK76" i="16"/>
  <c r="EV76" i="29" s="1"/>
  <c r="IJ76" i="16"/>
  <c r="EU76" i="29" s="1"/>
  <c r="II76" i="16"/>
  <c r="ET76" i="29" s="1"/>
  <c r="IH76" i="16"/>
  <c r="ES76" i="29" s="1"/>
  <c r="IG76" i="16"/>
  <c r="ER76" i="29" s="1"/>
  <c r="IF76" i="16"/>
  <c r="EQ76" i="29" s="1"/>
  <c r="IE76" i="16"/>
  <c r="EP76" i="29" s="1"/>
  <c r="ID76" i="16"/>
  <c r="EO76" i="29" s="1"/>
  <c r="IB76" i="16"/>
  <c r="EM76" i="29" s="1"/>
  <c r="IA76" i="16"/>
  <c r="EL76" i="29" s="1"/>
  <c r="HY76" i="16"/>
  <c r="EJ76" i="29" s="1"/>
  <c r="IU75" i="16"/>
  <c r="FF75" i="29" s="1"/>
  <c r="IT75" i="16"/>
  <c r="FE75" i="29" s="1"/>
  <c r="IS75" i="16"/>
  <c r="FD75" i="29" s="1"/>
  <c r="IR75" i="16"/>
  <c r="FC75" i="29" s="1"/>
  <c r="IQ75" i="16"/>
  <c r="FB75" i="29" s="1"/>
  <c r="IP75" i="16"/>
  <c r="FA75" i="29" s="1"/>
  <c r="IN75" i="16"/>
  <c r="EY75" i="29" s="1"/>
  <c r="IM75" i="16"/>
  <c r="EX75" i="29" s="1"/>
  <c r="IL75" i="16"/>
  <c r="EW75" i="29" s="1"/>
  <c r="IK75" i="16"/>
  <c r="EV75" i="29" s="1"/>
  <c r="IJ75" i="16"/>
  <c r="EU75" i="29" s="1"/>
  <c r="II75" i="16"/>
  <c r="ET75" i="29" s="1"/>
  <c r="IH75" i="16"/>
  <c r="ES75" i="29" s="1"/>
  <c r="IG75" i="16"/>
  <c r="ER75" i="29" s="1"/>
  <c r="IF75" i="16"/>
  <c r="EQ75" i="29" s="1"/>
  <c r="IE75" i="16"/>
  <c r="EP75" i="29" s="1"/>
  <c r="ID75" i="16"/>
  <c r="EO75" i="29" s="1"/>
  <c r="IB75" i="16"/>
  <c r="EM75" i="29" s="1"/>
  <c r="IA75" i="16"/>
  <c r="EL75" i="29" s="1"/>
  <c r="HY75" i="16"/>
  <c r="IU74" i="16"/>
  <c r="FF74" i="29" s="1"/>
  <c r="IT74" i="16"/>
  <c r="FE74" i="29" s="1"/>
  <c r="IS74" i="16"/>
  <c r="FD74" i="29" s="1"/>
  <c r="IR74" i="16"/>
  <c r="FC74" i="29" s="1"/>
  <c r="IQ74" i="16"/>
  <c r="FB74" i="29" s="1"/>
  <c r="IP74" i="16"/>
  <c r="FA74" i="29" s="1"/>
  <c r="IN74" i="16"/>
  <c r="EY74" i="29" s="1"/>
  <c r="IM74" i="16"/>
  <c r="EX74" i="29" s="1"/>
  <c r="IL74" i="16"/>
  <c r="EW74" i="29" s="1"/>
  <c r="IK74" i="16"/>
  <c r="EV74" i="29" s="1"/>
  <c r="IJ74" i="16"/>
  <c r="EU74" i="29" s="1"/>
  <c r="II74" i="16"/>
  <c r="ET74" i="29" s="1"/>
  <c r="IH74" i="16"/>
  <c r="ES74" i="29" s="1"/>
  <c r="IG74" i="16"/>
  <c r="ER74" i="29" s="1"/>
  <c r="IF74" i="16"/>
  <c r="EQ74" i="29" s="1"/>
  <c r="IE74" i="16"/>
  <c r="EP74" i="29" s="1"/>
  <c r="ID74" i="16"/>
  <c r="EO74" i="29" s="1"/>
  <c r="IB74" i="16"/>
  <c r="EM74" i="29" s="1"/>
  <c r="IA74" i="16"/>
  <c r="EL74" i="29" s="1"/>
  <c r="HY74" i="16"/>
  <c r="EJ74" i="29" s="1"/>
  <c r="IU73" i="16"/>
  <c r="FF73" i="29" s="1"/>
  <c r="IT73" i="16"/>
  <c r="FE73" i="29" s="1"/>
  <c r="IS73" i="16"/>
  <c r="FD73" i="29" s="1"/>
  <c r="IR73" i="16"/>
  <c r="FC73" i="29" s="1"/>
  <c r="IQ73" i="16"/>
  <c r="FB73" i="29" s="1"/>
  <c r="IP73" i="16"/>
  <c r="FA73" i="29" s="1"/>
  <c r="IN73" i="16"/>
  <c r="EY73" i="29" s="1"/>
  <c r="IM73" i="16"/>
  <c r="EX73" i="29" s="1"/>
  <c r="IL73" i="16"/>
  <c r="EW73" i="29" s="1"/>
  <c r="IK73" i="16"/>
  <c r="EV73" i="29" s="1"/>
  <c r="IJ73" i="16"/>
  <c r="EU73" i="29" s="1"/>
  <c r="II73" i="16"/>
  <c r="ET73" i="29" s="1"/>
  <c r="IH73" i="16"/>
  <c r="ES73" i="29" s="1"/>
  <c r="IG73" i="16"/>
  <c r="ER73" i="29" s="1"/>
  <c r="IF73" i="16"/>
  <c r="EQ73" i="29" s="1"/>
  <c r="IE73" i="16"/>
  <c r="EP73" i="29" s="1"/>
  <c r="ID73" i="16"/>
  <c r="EO73" i="29" s="1"/>
  <c r="IB73" i="16"/>
  <c r="EM73" i="29" s="1"/>
  <c r="IA73" i="16"/>
  <c r="EL73" i="29" s="1"/>
  <c r="HY73" i="16"/>
  <c r="EJ73" i="29" s="1"/>
  <c r="IU72" i="16"/>
  <c r="FF72" i="29" s="1"/>
  <c r="IT72" i="16"/>
  <c r="FE72" i="29" s="1"/>
  <c r="IS72" i="16"/>
  <c r="FD72" i="29" s="1"/>
  <c r="IR72" i="16"/>
  <c r="FC72" i="29" s="1"/>
  <c r="IQ72" i="16"/>
  <c r="FB72" i="29" s="1"/>
  <c r="IP72" i="16"/>
  <c r="FA72" i="29" s="1"/>
  <c r="IN72" i="16"/>
  <c r="EY72" i="29" s="1"/>
  <c r="IM72" i="16"/>
  <c r="EX72" i="29" s="1"/>
  <c r="IL72" i="16"/>
  <c r="EW72" i="29" s="1"/>
  <c r="IK72" i="16"/>
  <c r="EV72" i="29" s="1"/>
  <c r="IJ72" i="16"/>
  <c r="EU72" i="29" s="1"/>
  <c r="II72" i="16"/>
  <c r="ET72" i="29" s="1"/>
  <c r="IH72" i="16"/>
  <c r="ES72" i="29" s="1"/>
  <c r="IG72" i="16"/>
  <c r="ER72" i="29" s="1"/>
  <c r="IF72" i="16"/>
  <c r="EQ72" i="29" s="1"/>
  <c r="IE72" i="16"/>
  <c r="EP72" i="29" s="1"/>
  <c r="ID72" i="16"/>
  <c r="EO72" i="29" s="1"/>
  <c r="IB72" i="16"/>
  <c r="EM72" i="29" s="1"/>
  <c r="IA72" i="16"/>
  <c r="EL72" i="29" s="1"/>
  <c r="HY72" i="16"/>
  <c r="EJ72" i="29" s="1"/>
  <c r="IU71" i="16"/>
  <c r="FF71" i="29" s="1"/>
  <c r="IT71" i="16"/>
  <c r="FE71" i="29" s="1"/>
  <c r="IS71" i="16"/>
  <c r="FD71" i="29" s="1"/>
  <c r="IR71" i="16"/>
  <c r="FC71" i="29" s="1"/>
  <c r="IQ71" i="16"/>
  <c r="FB71" i="29" s="1"/>
  <c r="IP71" i="16"/>
  <c r="FA71" i="29" s="1"/>
  <c r="IN71" i="16"/>
  <c r="EY71" i="29" s="1"/>
  <c r="IM71" i="16"/>
  <c r="EX71" i="29" s="1"/>
  <c r="IL71" i="16"/>
  <c r="EW71" i="29" s="1"/>
  <c r="IK71" i="16"/>
  <c r="EV71" i="29" s="1"/>
  <c r="IJ71" i="16"/>
  <c r="EU71" i="29" s="1"/>
  <c r="II71" i="16"/>
  <c r="ET71" i="29" s="1"/>
  <c r="IH71" i="16"/>
  <c r="ES71" i="29" s="1"/>
  <c r="IG71" i="16"/>
  <c r="ER71" i="29" s="1"/>
  <c r="IF71" i="16"/>
  <c r="EQ71" i="29" s="1"/>
  <c r="IE71" i="16"/>
  <c r="EP71" i="29" s="1"/>
  <c r="ID71" i="16"/>
  <c r="EO71" i="29" s="1"/>
  <c r="IB71" i="16"/>
  <c r="EM71" i="29" s="1"/>
  <c r="IA71" i="16"/>
  <c r="EL71" i="29" s="1"/>
  <c r="HY71" i="16"/>
  <c r="IU70" i="16"/>
  <c r="FF70" i="29" s="1"/>
  <c r="IT70" i="16"/>
  <c r="FE70" i="29" s="1"/>
  <c r="IS70" i="16"/>
  <c r="FD70" i="29" s="1"/>
  <c r="IR70" i="16"/>
  <c r="FC70" i="29" s="1"/>
  <c r="IQ70" i="16"/>
  <c r="FB70" i="29" s="1"/>
  <c r="IP70" i="16"/>
  <c r="FA70" i="29" s="1"/>
  <c r="IN70" i="16"/>
  <c r="EY70" i="29" s="1"/>
  <c r="IM70" i="16"/>
  <c r="EX70" i="29" s="1"/>
  <c r="IL70" i="16"/>
  <c r="EW70" i="29" s="1"/>
  <c r="IK70" i="16"/>
  <c r="EV70" i="29" s="1"/>
  <c r="IJ70" i="16"/>
  <c r="EU70" i="29" s="1"/>
  <c r="II70" i="16"/>
  <c r="ET70" i="29" s="1"/>
  <c r="IH70" i="16"/>
  <c r="ES70" i="29" s="1"/>
  <c r="IG70" i="16"/>
  <c r="ER70" i="29" s="1"/>
  <c r="IF70" i="16"/>
  <c r="EQ70" i="29" s="1"/>
  <c r="IE70" i="16"/>
  <c r="EP70" i="29" s="1"/>
  <c r="ID70" i="16"/>
  <c r="EO70" i="29" s="1"/>
  <c r="IB70" i="16"/>
  <c r="EM70" i="29" s="1"/>
  <c r="IA70" i="16"/>
  <c r="EL70" i="29" s="1"/>
  <c r="HY70" i="16"/>
  <c r="EJ70" i="29" s="1"/>
  <c r="IU69" i="16"/>
  <c r="FF69" i="29" s="1"/>
  <c r="IT69" i="16"/>
  <c r="FE69" i="29" s="1"/>
  <c r="IS69" i="16"/>
  <c r="FD69" i="29" s="1"/>
  <c r="IR69" i="16"/>
  <c r="FC69" i="29" s="1"/>
  <c r="IQ69" i="16"/>
  <c r="FB69" i="29" s="1"/>
  <c r="IP69" i="16"/>
  <c r="FA69" i="29" s="1"/>
  <c r="IN69" i="16"/>
  <c r="EY69" i="29" s="1"/>
  <c r="IM69" i="16"/>
  <c r="EX69" i="29" s="1"/>
  <c r="IL69" i="16"/>
  <c r="EW69" i="29" s="1"/>
  <c r="IK69" i="16"/>
  <c r="EV69" i="29" s="1"/>
  <c r="IJ69" i="16"/>
  <c r="EU69" i="29" s="1"/>
  <c r="II69" i="16"/>
  <c r="ET69" i="29" s="1"/>
  <c r="IH69" i="16"/>
  <c r="ES69" i="29" s="1"/>
  <c r="IG69" i="16"/>
  <c r="ER69" i="29" s="1"/>
  <c r="IF69" i="16"/>
  <c r="EQ69" i="29" s="1"/>
  <c r="IE69" i="16"/>
  <c r="EP69" i="29" s="1"/>
  <c r="ID69" i="16"/>
  <c r="EO69" i="29" s="1"/>
  <c r="IB69" i="16"/>
  <c r="EM69" i="29" s="1"/>
  <c r="IA69" i="16"/>
  <c r="EL69" i="29" s="1"/>
  <c r="HY69" i="16"/>
  <c r="EJ69" i="29" s="1"/>
  <c r="IU68" i="16"/>
  <c r="FF68" i="29" s="1"/>
  <c r="IT68" i="16"/>
  <c r="FE68" i="29" s="1"/>
  <c r="IS68" i="16"/>
  <c r="FD68" i="29" s="1"/>
  <c r="IR68" i="16"/>
  <c r="FC68" i="29" s="1"/>
  <c r="IQ68" i="16"/>
  <c r="FB68" i="29" s="1"/>
  <c r="IP68" i="16"/>
  <c r="FA68" i="29" s="1"/>
  <c r="IN68" i="16"/>
  <c r="EY68" i="29" s="1"/>
  <c r="IM68" i="16"/>
  <c r="EX68" i="29" s="1"/>
  <c r="IL68" i="16"/>
  <c r="EW68" i="29" s="1"/>
  <c r="IK68" i="16"/>
  <c r="EV68" i="29" s="1"/>
  <c r="IJ68" i="16"/>
  <c r="EU68" i="29" s="1"/>
  <c r="II68" i="16"/>
  <c r="ET68" i="29" s="1"/>
  <c r="IH68" i="16"/>
  <c r="ES68" i="29" s="1"/>
  <c r="IG68" i="16"/>
  <c r="ER68" i="29" s="1"/>
  <c r="IF68" i="16"/>
  <c r="EQ68" i="29" s="1"/>
  <c r="IE68" i="16"/>
  <c r="EP68" i="29" s="1"/>
  <c r="ID68" i="16"/>
  <c r="EO68" i="29" s="1"/>
  <c r="IB68" i="16"/>
  <c r="EM68" i="29" s="1"/>
  <c r="IA68" i="16"/>
  <c r="EL68" i="29" s="1"/>
  <c r="HY68" i="16"/>
  <c r="EJ68" i="29" s="1"/>
  <c r="IU67" i="16"/>
  <c r="FF67" i="29" s="1"/>
  <c r="IT67" i="16"/>
  <c r="FE67" i="29" s="1"/>
  <c r="IS67" i="16"/>
  <c r="FD67" i="29" s="1"/>
  <c r="IR67" i="16"/>
  <c r="FC67" i="29" s="1"/>
  <c r="IQ67" i="16"/>
  <c r="FB67" i="29" s="1"/>
  <c r="IP67" i="16"/>
  <c r="FA67" i="29" s="1"/>
  <c r="IN67" i="16"/>
  <c r="EY67" i="29" s="1"/>
  <c r="IM67" i="16"/>
  <c r="EX67" i="29" s="1"/>
  <c r="IL67" i="16"/>
  <c r="EW67" i="29" s="1"/>
  <c r="IK67" i="16"/>
  <c r="EV67" i="29" s="1"/>
  <c r="IJ67" i="16"/>
  <c r="EU67" i="29" s="1"/>
  <c r="II67" i="16"/>
  <c r="ET67" i="29" s="1"/>
  <c r="IH67" i="16"/>
  <c r="ES67" i="29" s="1"/>
  <c r="IG67" i="16"/>
  <c r="ER67" i="29" s="1"/>
  <c r="IF67" i="16"/>
  <c r="EQ67" i="29" s="1"/>
  <c r="IE67" i="16"/>
  <c r="EP67" i="29" s="1"/>
  <c r="ID67" i="16"/>
  <c r="EO67" i="29" s="1"/>
  <c r="IB67" i="16"/>
  <c r="EM67" i="29" s="1"/>
  <c r="IA67" i="16"/>
  <c r="EL67" i="29" s="1"/>
  <c r="HY67" i="16"/>
  <c r="IU66" i="16"/>
  <c r="FF66" i="29" s="1"/>
  <c r="IT66" i="16"/>
  <c r="FE66" i="29" s="1"/>
  <c r="IS66" i="16"/>
  <c r="FD66" i="29" s="1"/>
  <c r="IR66" i="16"/>
  <c r="FC66" i="29" s="1"/>
  <c r="IQ66" i="16"/>
  <c r="FB66" i="29" s="1"/>
  <c r="IP66" i="16"/>
  <c r="FA66" i="29" s="1"/>
  <c r="IN66" i="16"/>
  <c r="EY66" i="29" s="1"/>
  <c r="IM66" i="16"/>
  <c r="EX66" i="29" s="1"/>
  <c r="IL66" i="16"/>
  <c r="EW66" i="29" s="1"/>
  <c r="IK66" i="16"/>
  <c r="EV66" i="29" s="1"/>
  <c r="IJ66" i="16"/>
  <c r="EU66" i="29" s="1"/>
  <c r="II66" i="16"/>
  <c r="ET66" i="29" s="1"/>
  <c r="IH66" i="16"/>
  <c r="ES66" i="29" s="1"/>
  <c r="IG66" i="16"/>
  <c r="ER66" i="29" s="1"/>
  <c r="IF66" i="16"/>
  <c r="EQ66" i="29" s="1"/>
  <c r="IE66" i="16"/>
  <c r="EP66" i="29" s="1"/>
  <c r="ID66" i="16"/>
  <c r="EO66" i="29" s="1"/>
  <c r="IB66" i="16"/>
  <c r="EM66" i="29" s="1"/>
  <c r="IA66" i="16"/>
  <c r="EL66" i="29" s="1"/>
  <c r="HY66" i="16"/>
  <c r="EJ66" i="29" s="1"/>
  <c r="IU65" i="16"/>
  <c r="FF65" i="29" s="1"/>
  <c r="IT65" i="16"/>
  <c r="FE65" i="29" s="1"/>
  <c r="IS65" i="16"/>
  <c r="FD65" i="29" s="1"/>
  <c r="IR65" i="16"/>
  <c r="FC65" i="29" s="1"/>
  <c r="IQ65" i="16"/>
  <c r="FB65" i="29" s="1"/>
  <c r="IP65" i="16"/>
  <c r="FA65" i="29" s="1"/>
  <c r="IN65" i="16"/>
  <c r="EY65" i="29" s="1"/>
  <c r="IM65" i="16"/>
  <c r="EX65" i="29" s="1"/>
  <c r="IL65" i="16"/>
  <c r="EW65" i="29" s="1"/>
  <c r="IK65" i="16"/>
  <c r="EV65" i="29" s="1"/>
  <c r="IJ65" i="16"/>
  <c r="EU65" i="29" s="1"/>
  <c r="II65" i="16"/>
  <c r="ET65" i="29" s="1"/>
  <c r="IH65" i="16"/>
  <c r="ES65" i="29" s="1"/>
  <c r="IG65" i="16"/>
  <c r="ER65" i="29" s="1"/>
  <c r="IF65" i="16"/>
  <c r="EQ65" i="29" s="1"/>
  <c r="IE65" i="16"/>
  <c r="EP65" i="29" s="1"/>
  <c r="ID65" i="16"/>
  <c r="EO65" i="29" s="1"/>
  <c r="IB65" i="16"/>
  <c r="EM65" i="29" s="1"/>
  <c r="IA65" i="16"/>
  <c r="EL65" i="29" s="1"/>
  <c r="HY65" i="16"/>
  <c r="EJ65" i="29" s="1"/>
  <c r="IU64" i="16"/>
  <c r="FF64" i="29" s="1"/>
  <c r="IT64" i="16"/>
  <c r="FE64" i="29" s="1"/>
  <c r="IS64" i="16"/>
  <c r="FD64" i="29" s="1"/>
  <c r="IR64" i="16"/>
  <c r="FC64" i="29" s="1"/>
  <c r="IQ64" i="16"/>
  <c r="FB64" i="29" s="1"/>
  <c r="IP64" i="16"/>
  <c r="FA64" i="29" s="1"/>
  <c r="IN64" i="16"/>
  <c r="EY64" i="29" s="1"/>
  <c r="IM64" i="16"/>
  <c r="EX64" i="29" s="1"/>
  <c r="IL64" i="16"/>
  <c r="EW64" i="29" s="1"/>
  <c r="IK64" i="16"/>
  <c r="EV64" i="29" s="1"/>
  <c r="IJ64" i="16"/>
  <c r="EU64" i="29" s="1"/>
  <c r="II64" i="16"/>
  <c r="ET64" i="29" s="1"/>
  <c r="IH64" i="16"/>
  <c r="ES64" i="29" s="1"/>
  <c r="IG64" i="16"/>
  <c r="ER64" i="29" s="1"/>
  <c r="IF64" i="16"/>
  <c r="EQ64" i="29" s="1"/>
  <c r="IE64" i="16"/>
  <c r="EP64" i="29" s="1"/>
  <c r="ID64" i="16"/>
  <c r="EO64" i="29" s="1"/>
  <c r="IB64" i="16"/>
  <c r="EM64" i="29" s="1"/>
  <c r="IA64" i="16"/>
  <c r="EL64" i="29" s="1"/>
  <c r="HY64" i="16"/>
  <c r="EJ64" i="29" s="1"/>
  <c r="IU63" i="16"/>
  <c r="FF63" i="29" s="1"/>
  <c r="IT63" i="16"/>
  <c r="FE63" i="29" s="1"/>
  <c r="IS63" i="16"/>
  <c r="FD63" i="29" s="1"/>
  <c r="IR63" i="16"/>
  <c r="FC63" i="29" s="1"/>
  <c r="IQ63" i="16"/>
  <c r="FB63" i="29" s="1"/>
  <c r="IP63" i="16"/>
  <c r="FA63" i="29" s="1"/>
  <c r="IN63" i="16"/>
  <c r="EY63" i="29" s="1"/>
  <c r="IM63" i="16"/>
  <c r="EX63" i="29" s="1"/>
  <c r="IL63" i="16"/>
  <c r="EW63" i="29" s="1"/>
  <c r="IK63" i="16"/>
  <c r="EV63" i="29" s="1"/>
  <c r="IJ63" i="16"/>
  <c r="EU63" i="29" s="1"/>
  <c r="II63" i="16"/>
  <c r="ET63" i="29" s="1"/>
  <c r="IH63" i="16"/>
  <c r="ES63" i="29" s="1"/>
  <c r="IG63" i="16"/>
  <c r="ER63" i="29" s="1"/>
  <c r="IF63" i="16"/>
  <c r="EQ63" i="29" s="1"/>
  <c r="IE63" i="16"/>
  <c r="EP63" i="29" s="1"/>
  <c r="ID63" i="16"/>
  <c r="EO63" i="29" s="1"/>
  <c r="IB63" i="16"/>
  <c r="EM63" i="29" s="1"/>
  <c r="IA63" i="16"/>
  <c r="EL63" i="29" s="1"/>
  <c r="HY63" i="16"/>
  <c r="IU62" i="16"/>
  <c r="FF62" i="29" s="1"/>
  <c r="IT62" i="16"/>
  <c r="FE62" i="29" s="1"/>
  <c r="IS62" i="16"/>
  <c r="FD62" i="29" s="1"/>
  <c r="IR62" i="16"/>
  <c r="FC62" i="29" s="1"/>
  <c r="IQ62" i="16"/>
  <c r="FB62" i="29" s="1"/>
  <c r="IP62" i="16"/>
  <c r="FA62" i="29" s="1"/>
  <c r="IN62" i="16"/>
  <c r="EY62" i="29" s="1"/>
  <c r="IM62" i="16"/>
  <c r="EX62" i="29" s="1"/>
  <c r="IL62" i="16"/>
  <c r="EW62" i="29" s="1"/>
  <c r="IK62" i="16"/>
  <c r="EV62" i="29" s="1"/>
  <c r="IJ62" i="16"/>
  <c r="EU62" i="29" s="1"/>
  <c r="II62" i="16"/>
  <c r="ET62" i="29" s="1"/>
  <c r="IH62" i="16"/>
  <c r="ES62" i="29" s="1"/>
  <c r="IG62" i="16"/>
  <c r="ER62" i="29" s="1"/>
  <c r="IF62" i="16"/>
  <c r="EQ62" i="29" s="1"/>
  <c r="IE62" i="16"/>
  <c r="EP62" i="29" s="1"/>
  <c r="ID62" i="16"/>
  <c r="EO62" i="29" s="1"/>
  <c r="IB62" i="16"/>
  <c r="EM62" i="29" s="1"/>
  <c r="IA62" i="16"/>
  <c r="EL62" i="29" s="1"/>
  <c r="HY62" i="16"/>
  <c r="EJ62" i="29" s="1"/>
  <c r="IU61" i="16"/>
  <c r="FF61" i="29" s="1"/>
  <c r="IT61" i="16"/>
  <c r="FE61" i="29" s="1"/>
  <c r="IS61" i="16"/>
  <c r="FD61" i="29" s="1"/>
  <c r="IR61" i="16"/>
  <c r="FC61" i="29" s="1"/>
  <c r="IQ61" i="16"/>
  <c r="FB61" i="29" s="1"/>
  <c r="IP61" i="16"/>
  <c r="FA61" i="29" s="1"/>
  <c r="IN61" i="16"/>
  <c r="EY61" i="29" s="1"/>
  <c r="IM61" i="16"/>
  <c r="EX61" i="29" s="1"/>
  <c r="IL61" i="16"/>
  <c r="EW61" i="29" s="1"/>
  <c r="IK61" i="16"/>
  <c r="EV61" i="29" s="1"/>
  <c r="IJ61" i="16"/>
  <c r="EU61" i="29" s="1"/>
  <c r="II61" i="16"/>
  <c r="ET61" i="29" s="1"/>
  <c r="IH61" i="16"/>
  <c r="ES61" i="29" s="1"/>
  <c r="IG61" i="16"/>
  <c r="ER61" i="29" s="1"/>
  <c r="IF61" i="16"/>
  <c r="EQ61" i="29" s="1"/>
  <c r="IE61" i="16"/>
  <c r="EP61" i="29" s="1"/>
  <c r="ID61" i="16"/>
  <c r="EO61" i="29" s="1"/>
  <c r="IB61" i="16"/>
  <c r="EM61" i="29" s="1"/>
  <c r="IA61" i="16"/>
  <c r="EL61" i="29" s="1"/>
  <c r="HY61" i="16"/>
  <c r="EJ61" i="29" s="1"/>
  <c r="IU60" i="16"/>
  <c r="FF60" i="29" s="1"/>
  <c r="IT60" i="16"/>
  <c r="FE60" i="29" s="1"/>
  <c r="IS60" i="16"/>
  <c r="FD60" i="29" s="1"/>
  <c r="IR60" i="16"/>
  <c r="FC60" i="29" s="1"/>
  <c r="IQ60" i="16"/>
  <c r="FB60" i="29" s="1"/>
  <c r="IP60" i="16"/>
  <c r="FA60" i="29" s="1"/>
  <c r="IN60" i="16"/>
  <c r="EY60" i="29" s="1"/>
  <c r="IM60" i="16"/>
  <c r="EX60" i="29" s="1"/>
  <c r="IL60" i="16"/>
  <c r="EW60" i="29" s="1"/>
  <c r="IK60" i="16"/>
  <c r="EV60" i="29" s="1"/>
  <c r="IJ60" i="16"/>
  <c r="EU60" i="29" s="1"/>
  <c r="II60" i="16"/>
  <c r="ET60" i="29" s="1"/>
  <c r="IH60" i="16"/>
  <c r="ES60" i="29" s="1"/>
  <c r="IG60" i="16"/>
  <c r="ER60" i="29" s="1"/>
  <c r="IF60" i="16"/>
  <c r="EQ60" i="29" s="1"/>
  <c r="IE60" i="16"/>
  <c r="EP60" i="29" s="1"/>
  <c r="ID60" i="16"/>
  <c r="EO60" i="29" s="1"/>
  <c r="IB60" i="16"/>
  <c r="EM60" i="29" s="1"/>
  <c r="IA60" i="16"/>
  <c r="EL60" i="29" s="1"/>
  <c r="HY60" i="16"/>
  <c r="EJ60" i="29" s="1"/>
  <c r="IU59" i="16"/>
  <c r="FF59" i="29" s="1"/>
  <c r="IT59" i="16"/>
  <c r="FE59" i="29" s="1"/>
  <c r="IS59" i="16"/>
  <c r="FD59" i="29" s="1"/>
  <c r="IR59" i="16"/>
  <c r="FC59" i="29" s="1"/>
  <c r="IQ59" i="16"/>
  <c r="FB59" i="29" s="1"/>
  <c r="IP59" i="16"/>
  <c r="FA59" i="29" s="1"/>
  <c r="IN59" i="16"/>
  <c r="EY59" i="29" s="1"/>
  <c r="IM59" i="16"/>
  <c r="EX59" i="29" s="1"/>
  <c r="IL59" i="16"/>
  <c r="EW59" i="29" s="1"/>
  <c r="IK59" i="16"/>
  <c r="EV59" i="29" s="1"/>
  <c r="IJ59" i="16"/>
  <c r="EU59" i="29" s="1"/>
  <c r="II59" i="16"/>
  <c r="ET59" i="29" s="1"/>
  <c r="IH59" i="16"/>
  <c r="ES59" i="29" s="1"/>
  <c r="IG59" i="16"/>
  <c r="ER59" i="29" s="1"/>
  <c r="IF59" i="16"/>
  <c r="EQ59" i="29" s="1"/>
  <c r="IE59" i="16"/>
  <c r="EP59" i="29" s="1"/>
  <c r="ID59" i="16"/>
  <c r="EO59" i="29" s="1"/>
  <c r="IB59" i="16"/>
  <c r="EM59" i="29" s="1"/>
  <c r="IA59" i="16"/>
  <c r="EL59" i="29" s="1"/>
  <c r="HY59" i="16"/>
  <c r="EJ59" i="29" s="1"/>
  <c r="IU58" i="16"/>
  <c r="FF58" i="29" s="1"/>
  <c r="IT58" i="16"/>
  <c r="FE58" i="29" s="1"/>
  <c r="IS58" i="16"/>
  <c r="FD58" i="29" s="1"/>
  <c r="IR58" i="16"/>
  <c r="FC58" i="29" s="1"/>
  <c r="IQ58" i="16"/>
  <c r="FB58" i="29" s="1"/>
  <c r="IP58" i="16"/>
  <c r="FA58" i="29" s="1"/>
  <c r="IN58" i="16"/>
  <c r="EY58" i="29" s="1"/>
  <c r="IM58" i="16"/>
  <c r="EX58" i="29" s="1"/>
  <c r="IL58" i="16"/>
  <c r="EW58" i="29" s="1"/>
  <c r="IK58" i="16"/>
  <c r="EV58" i="29" s="1"/>
  <c r="IJ58" i="16"/>
  <c r="EU58" i="29" s="1"/>
  <c r="II58" i="16"/>
  <c r="ET58" i="29" s="1"/>
  <c r="IH58" i="16"/>
  <c r="ES58" i="29" s="1"/>
  <c r="IG58" i="16"/>
  <c r="ER58" i="29" s="1"/>
  <c r="IF58" i="16"/>
  <c r="EQ58" i="29" s="1"/>
  <c r="IE58" i="16"/>
  <c r="EP58" i="29" s="1"/>
  <c r="ID58" i="16"/>
  <c r="EO58" i="29" s="1"/>
  <c r="IB58" i="16"/>
  <c r="EM58" i="29" s="1"/>
  <c r="IA58" i="16"/>
  <c r="EL58" i="29" s="1"/>
  <c r="HY58" i="16"/>
  <c r="EJ58" i="29" s="1"/>
  <c r="IU57" i="16"/>
  <c r="FF57" i="29" s="1"/>
  <c r="IT57" i="16"/>
  <c r="FE57" i="29" s="1"/>
  <c r="IS57" i="16"/>
  <c r="FD57" i="29" s="1"/>
  <c r="IR57" i="16"/>
  <c r="FC57" i="29" s="1"/>
  <c r="IQ57" i="16"/>
  <c r="FB57" i="29" s="1"/>
  <c r="IP57" i="16"/>
  <c r="FA57" i="29" s="1"/>
  <c r="IN57" i="16"/>
  <c r="EY57" i="29" s="1"/>
  <c r="IM57" i="16"/>
  <c r="EX57" i="29" s="1"/>
  <c r="IL57" i="16"/>
  <c r="EW57" i="29" s="1"/>
  <c r="IK57" i="16"/>
  <c r="EV57" i="29" s="1"/>
  <c r="IJ57" i="16"/>
  <c r="EU57" i="29" s="1"/>
  <c r="II57" i="16"/>
  <c r="ET57" i="29" s="1"/>
  <c r="IH57" i="16"/>
  <c r="ES57" i="29" s="1"/>
  <c r="IG57" i="16"/>
  <c r="ER57" i="29" s="1"/>
  <c r="IF57" i="16"/>
  <c r="EQ57" i="29" s="1"/>
  <c r="IE57" i="16"/>
  <c r="EP57" i="29" s="1"/>
  <c r="ID57" i="16"/>
  <c r="EO57" i="29" s="1"/>
  <c r="IB57" i="16"/>
  <c r="EM57" i="29" s="1"/>
  <c r="IA57" i="16"/>
  <c r="EL57" i="29" s="1"/>
  <c r="HY57" i="16"/>
  <c r="EJ57" i="29" s="1"/>
  <c r="IU56" i="16"/>
  <c r="FF56" i="29" s="1"/>
  <c r="IT56" i="16"/>
  <c r="FE56" i="29" s="1"/>
  <c r="IS56" i="16"/>
  <c r="FD56" i="29" s="1"/>
  <c r="IR56" i="16"/>
  <c r="FC56" i="29" s="1"/>
  <c r="IQ56" i="16"/>
  <c r="FB56" i="29" s="1"/>
  <c r="IP56" i="16"/>
  <c r="FA56" i="29" s="1"/>
  <c r="IN56" i="16"/>
  <c r="EY56" i="29" s="1"/>
  <c r="IM56" i="16"/>
  <c r="EX56" i="29" s="1"/>
  <c r="IL56" i="16"/>
  <c r="EW56" i="29" s="1"/>
  <c r="IK56" i="16"/>
  <c r="EV56" i="29" s="1"/>
  <c r="IJ56" i="16"/>
  <c r="EU56" i="29" s="1"/>
  <c r="II56" i="16"/>
  <c r="ET56" i="29" s="1"/>
  <c r="IH56" i="16"/>
  <c r="ES56" i="29" s="1"/>
  <c r="IG56" i="16"/>
  <c r="ER56" i="29" s="1"/>
  <c r="IF56" i="16"/>
  <c r="EQ56" i="29" s="1"/>
  <c r="IE56" i="16"/>
  <c r="EP56" i="29" s="1"/>
  <c r="ID56" i="16"/>
  <c r="EO56" i="29" s="1"/>
  <c r="IB56" i="16"/>
  <c r="EM56" i="29" s="1"/>
  <c r="IA56" i="16"/>
  <c r="EL56" i="29" s="1"/>
  <c r="HY56" i="16"/>
  <c r="EJ56" i="29" s="1"/>
  <c r="IU55" i="16"/>
  <c r="FF55" i="29" s="1"/>
  <c r="IT55" i="16"/>
  <c r="FE55" i="29" s="1"/>
  <c r="IS55" i="16"/>
  <c r="FD55" i="29" s="1"/>
  <c r="IR55" i="16"/>
  <c r="FC55" i="29" s="1"/>
  <c r="IQ55" i="16"/>
  <c r="FB55" i="29" s="1"/>
  <c r="IP55" i="16"/>
  <c r="FA55" i="29" s="1"/>
  <c r="IN55" i="16"/>
  <c r="EY55" i="29" s="1"/>
  <c r="IM55" i="16"/>
  <c r="EX55" i="29" s="1"/>
  <c r="IL55" i="16"/>
  <c r="EW55" i="29" s="1"/>
  <c r="IK55" i="16"/>
  <c r="EV55" i="29" s="1"/>
  <c r="IJ55" i="16"/>
  <c r="EU55" i="29" s="1"/>
  <c r="II55" i="16"/>
  <c r="ET55" i="29" s="1"/>
  <c r="IH55" i="16"/>
  <c r="ES55" i="29" s="1"/>
  <c r="IG55" i="16"/>
  <c r="ER55" i="29" s="1"/>
  <c r="IF55" i="16"/>
  <c r="EQ55" i="29" s="1"/>
  <c r="IE55" i="16"/>
  <c r="EP55" i="29" s="1"/>
  <c r="ID55" i="16"/>
  <c r="EO55" i="29" s="1"/>
  <c r="IB55" i="16"/>
  <c r="EM55" i="29" s="1"/>
  <c r="IA55" i="16"/>
  <c r="EL55" i="29" s="1"/>
  <c r="HY55" i="16"/>
  <c r="EJ55" i="29" s="1"/>
  <c r="IU54" i="16"/>
  <c r="FF54" i="29" s="1"/>
  <c r="IT54" i="16"/>
  <c r="FE54" i="29" s="1"/>
  <c r="IS54" i="16"/>
  <c r="FD54" i="29" s="1"/>
  <c r="IR54" i="16"/>
  <c r="FC54" i="29" s="1"/>
  <c r="IQ54" i="16"/>
  <c r="FB54" i="29" s="1"/>
  <c r="IP54" i="16"/>
  <c r="FA54" i="29" s="1"/>
  <c r="IN54" i="16"/>
  <c r="EY54" i="29" s="1"/>
  <c r="IM54" i="16"/>
  <c r="EX54" i="29" s="1"/>
  <c r="IL54" i="16"/>
  <c r="EW54" i="29" s="1"/>
  <c r="IK54" i="16"/>
  <c r="EV54" i="29" s="1"/>
  <c r="IJ54" i="16"/>
  <c r="EU54" i="29" s="1"/>
  <c r="II54" i="16"/>
  <c r="ET54" i="29" s="1"/>
  <c r="IH54" i="16"/>
  <c r="ES54" i="29" s="1"/>
  <c r="IG54" i="16"/>
  <c r="ER54" i="29" s="1"/>
  <c r="IF54" i="16"/>
  <c r="EQ54" i="29" s="1"/>
  <c r="IE54" i="16"/>
  <c r="EP54" i="29" s="1"/>
  <c r="ID54" i="16"/>
  <c r="EO54" i="29" s="1"/>
  <c r="IB54" i="16"/>
  <c r="EM54" i="29" s="1"/>
  <c r="IA54" i="16"/>
  <c r="EL54" i="29" s="1"/>
  <c r="HY54" i="16"/>
  <c r="EJ54" i="29" s="1"/>
  <c r="IU53" i="16"/>
  <c r="FF53" i="29" s="1"/>
  <c r="IT53" i="16"/>
  <c r="FE53" i="29" s="1"/>
  <c r="IS53" i="16"/>
  <c r="FD53" i="29" s="1"/>
  <c r="IR53" i="16"/>
  <c r="FC53" i="29" s="1"/>
  <c r="IQ53" i="16"/>
  <c r="FB53" i="29" s="1"/>
  <c r="IP53" i="16"/>
  <c r="FA53" i="29" s="1"/>
  <c r="IN53" i="16"/>
  <c r="EY53" i="29" s="1"/>
  <c r="IM53" i="16"/>
  <c r="EX53" i="29" s="1"/>
  <c r="IL53" i="16"/>
  <c r="EW53" i="29" s="1"/>
  <c r="IK53" i="16"/>
  <c r="EV53" i="29" s="1"/>
  <c r="IJ53" i="16"/>
  <c r="EU53" i="29" s="1"/>
  <c r="II53" i="16"/>
  <c r="ET53" i="29" s="1"/>
  <c r="IH53" i="16"/>
  <c r="ES53" i="29" s="1"/>
  <c r="IG53" i="16"/>
  <c r="ER53" i="29" s="1"/>
  <c r="IF53" i="16"/>
  <c r="EQ53" i="29" s="1"/>
  <c r="IE53" i="16"/>
  <c r="EP53" i="29" s="1"/>
  <c r="ID53" i="16"/>
  <c r="EO53" i="29" s="1"/>
  <c r="IB53" i="16"/>
  <c r="EM53" i="29" s="1"/>
  <c r="IA53" i="16"/>
  <c r="EL53" i="29" s="1"/>
  <c r="HY53" i="16"/>
  <c r="EJ53" i="29" s="1"/>
  <c r="IU52" i="16"/>
  <c r="FF52" i="29" s="1"/>
  <c r="IT52" i="16"/>
  <c r="FE52" i="29" s="1"/>
  <c r="IS52" i="16"/>
  <c r="FD52" i="29" s="1"/>
  <c r="IR52" i="16"/>
  <c r="FC52" i="29" s="1"/>
  <c r="IQ52" i="16"/>
  <c r="FB52" i="29" s="1"/>
  <c r="IP52" i="16"/>
  <c r="FA52" i="29" s="1"/>
  <c r="IN52" i="16"/>
  <c r="EY52" i="29" s="1"/>
  <c r="IM52" i="16"/>
  <c r="EX52" i="29" s="1"/>
  <c r="IL52" i="16"/>
  <c r="EW52" i="29" s="1"/>
  <c r="IK52" i="16"/>
  <c r="EV52" i="29" s="1"/>
  <c r="IJ52" i="16"/>
  <c r="EU52" i="29" s="1"/>
  <c r="II52" i="16"/>
  <c r="ET52" i="29" s="1"/>
  <c r="IH52" i="16"/>
  <c r="ES52" i="29" s="1"/>
  <c r="IG52" i="16"/>
  <c r="ER52" i="29" s="1"/>
  <c r="IF52" i="16"/>
  <c r="EQ52" i="29" s="1"/>
  <c r="IE52" i="16"/>
  <c r="EP52" i="29" s="1"/>
  <c r="ID52" i="16"/>
  <c r="EO52" i="29" s="1"/>
  <c r="IB52" i="16"/>
  <c r="EM52" i="29" s="1"/>
  <c r="IA52" i="16"/>
  <c r="EL52" i="29" s="1"/>
  <c r="HY52" i="16"/>
  <c r="EJ52" i="29" s="1"/>
  <c r="IU51" i="16"/>
  <c r="FF51" i="29" s="1"/>
  <c r="IT51" i="16"/>
  <c r="FE51" i="29" s="1"/>
  <c r="IS51" i="16"/>
  <c r="FD51" i="29" s="1"/>
  <c r="IR51" i="16"/>
  <c r="FC51" i="29" s="1"/>
  <c r="IQ51" i="16"/>
  <c r="FB51" i="29" s="1"/>
  <c r="IP51" i="16"/>
  <c r="FA51" i="29" s="1"/>
  <c r="IN51" i="16"/>
  <c r="EY51" i="29" s="1"/>
  <c r="IM51" i="16"/>
  <c r="EX51" i="29" s="1"/>
  <c r="IL51" i="16"/>
  <c r="EW51" i="29" s="1"/>
  <c r="IK51" i="16"/>
  <c r="EV51" i="29" s="1"/>
  <c r="IJ51" i="16"/>
  <c r="EU51" i="29" s="1"/>
  <c r="II51" i="16"/>
  <c r="ET51" i="29" s="1"/>
  <c r="IH51" i="16"/>
  <c r="ES51" i="29" s="1"/>
  <c r="IG51" i="16"/>
  <c r="ER51" i="29" s="1"/>
  <c r="IF51" i="16"/>
  <c r="EQ51" i="29" s="1"/>
  <c r="IE51" i="16"/>
  <c r="EP51" i="29" s="1"/>
  <c r="ID51" i="16"/>
  <c r="EO51" i="29" s="1"/>
  <c r="IB51" i="16"/>
  <c r="EM51" i="29" s="1"/>
  <c r="IA51" i="16"/>
  <c r="EL51" i="29" s="1"/>
  <c r="HY51" i="16"/>
  <c r="EJ51" i="29" s="1"/>
  <c r="IU50" i="16"/>
  <c r="FF50" i="29" s="1"/>
  <c r="IT50" i="16"/>
  <c r="FE50" i="29" s="1"/>
  <c r="IS50" i="16"/>
  <c r="FD50" i="29" s="1"/>
  <c r="IR50" i="16"/>
  <c r="FC50" i="29" s="1"/>
  <c r="IQ50" i="16"/>
  <c r="FB50" i="29" s="1"/>
  <c r="IP50" i="16"/>
  <c r="FA50" i="29" s="1"/>
  <c r="IN50" i="16"/>
  <c r="EY50" i="29" s="1"/>
  <c r="IM50" i="16"/>
  <c r="EX50" i="29" s="1"/>
  <c r="IL50" i="16"/>
  <c r="EW50" i="29" s="1"/>
  <c r="IK50" i="16"/>
  <c r="EV50" i="29" s="1"/>
  <c r="IJ50" i="16"/>
  <c r="EU50" i="29" s="1"/>
  <c r="II50" i="16"/>
  <c r="ET50" i="29" s="1"/>
  <c r="IH50" i="16"/>
  <c r="ES50" i="29" s="1"/>
  <c r="IG50" i="16"/>
  <c r="ER50" i="29" s="1"/>
  <c r="IF50" i="16"/>
  <c r="EQ50" i="29" s="1"/>
  <c r="IE50" i="16"/>
  <c r="EP50" i="29" s="1"/>
  <c r="ID50" i="16"/>
  <c r="EO50" i="29" s="1"/>
  <c r="IB50" i="16"/>
  <c r="EM50" i="29" s="1"/>
  <c r="IA50" i="16"/>
  <c r="EL50" i="29" s="1"/>
  <c r="HY50" i="16"/>
  <c r="EJ50" i="29" s="1"/>
  <c r="IU49" i="16"/>
  <c r="FF49" i="29" s="1"/>
  <c r="IT49" i="16"/>
  <c r="FE49" i="29" s="1"/>
  <c r="IS49" i="16"/>
  <c r="FD49" i="29" s="1"/>
  <c r="IR49" i="16"/>
  <c r="FC49" i="29" s="1"/>
  <c r="IQ49" i="16"/>
  <c r="FB49" i="29" s="1"/>
  <c r="IP49" i="16"/>
  <c r="FA49" i="29" s="1"/>
  <c r="IN49" i="16"/>
  <c r="EY49" i="29" s="1"/>
  <c r="IM49" i="16"/>
  <c r="EX49" i="29" s="1"/>
  <c r="IL49" i="16"/>
  <c r="EW49" i="29" s="1"/>
  <c r="IK49" i="16"/>
  <c r="EV49" i="29" s="1"/>
  <c r="IJ49" i="16"/>
  <c r="EU49" i="29" s="1"/>
  <c r="II49" i="16"/>
  <c r="ET49" i="29" s="1"/>
  <c r="IH49" i="16"/>
  <c r="ES49" i="29" s="1"/>
  <c r="IG49" i="16"/>
  <c r="ER49" i="29" s="1"/>
  <c r="IF49" i="16"/>
  <c r="EQ49" i="29" s="1"/>
  <c r="IE49" i="16"/>
  <c r="EP49" i="29" s="1"/>
  <c r="ID49" i="16"/>
  <c r="EO49" i="29" s="1"/>
  <c r="IB49" i="16"/>
  <c r="EM49" i="29" s="1"/>
  <c r="IA49" i="16"/>
  <c r="EL49" i="29" s="1"/>
  <c r="HY49" i="16"/>
  <c r="EJ49" i="29" s="1"/>
  <c r="IU48" i="16"/>
  <c r="FF48" i="29" s="1"/>
  <c r="IT48" i="16"/>
  <c r="FE48" i="29" s="1"/>
  <c r="IS48" i="16"/>
  <c r="FD48" i="29" s="1"/>
  <c r="IR48" i="16"/>
  <c r="FC48" i="29" s="1"/>
  <c r="IQ48" i="16"/>
  <c r="FB48" i="29" s="1"/>
  <c r="IP48" i="16"/>
  <c r="FA48" i="29" s="1"/>
  <c r="IN48" i="16"/>
  <c r="EY48" i="29" s="1"/>
  <c r="IM48" i="16"/>
  <c r="EX48" i="29" s="1"/>
  <c r="IL48" i="16"/>
  <c r="EW48" i="29" s="1"/>
  <c r="IK48" i="16"/>
  <c r="EV48" i="29" s="1"/>
  <c r="IJ48" i="16"/>
  <c r="EU48" i="29" s="1"/>
  <c r="II48" i="16"/>
  <c r="ET48" i="29" s="1"/>
  <c r="IH48" i="16"/>
  <c r="ES48" i="29" s="1"/>
  <c r="IG48" i="16"/>
  <c r="ER48" i="29" s="1"/>
  <c r="IF48" i="16"/>
  <c r="EQ48" i="29" s="1"/>
  <c r="IE48" i="16"/>
  <c r="EP48" i="29" s="1"/>
  <c r="ID48" i="16"/>
  <c r="EO48" i="29" s="1"/>
  <c r="IB48" i="16"/>
  <c r="EM48" i="29" s="1"/>
  <c r="IA48" i="16"/>
  <c r="EL48" i="29" s="1"/>
  <c r="HY48" i="16"/>
  <c r="EJ48" i="29" s="1"/>
  <c r="IU47" i="16"/>
  <c r="FF47" i="29" s="1"/>
  <c r="IT47" i="16"/>
  <c r="FE47" i="29" s="1"/>
  <c r="IS47" i="16"/>
  <c r="FD47" i="29" s="1"/>
  <c r="IR47" i="16"/>
  <c r="FC47" i="29" s="1"/>
  <c r="IQ47" i="16"/>
  <c r="FB47" i="29" s="1"/>
  <c r="IP47" i="16"/>
  <c r="FA47" i="29" s="1"/>
  <c r="IN47" i="16"/>
  <c r="EY47" i="29" s="1"/>
  <c r="IM47" i="16"/>
  <c r="EX47" i="29" s="1"/>
  <c r="IL47" i="16"/>
  <c r="EW47" i="29" s="1"/>
  <c r="IK47" i="16"/>
  <c r="EV47" i="29" s="1"/>
  <c r="IJ47" i="16"/>
  <c r="EU47" i="29" s="1"/>
  <c r="II47" i="16"/>
  <c r="ET47" i="29" s="1"/>
  <c r="IH47" i="16"/>
  <c r="ES47" i="29" s="1"/>
  <c r="IG47" i="16"/>
  <c r="ER47" i="29" s="1"/>
  <c r="IF47" i="16"/>
  <c r="EQ47" i="29" s="1"/>
  <c r="IE47" i="16"/>
  <c r="EP47" i="29" s="1"/>
  <c r="ID47" i="16"/>
  <c r="EO47" i="29" s="1"/>
  <c r="IB47" i="16"/>
  <c r="EM47" i="29" s="1"/>
  <c r="IA47" i="16"/>
  <c r="EL47" i="29" s="1"/>
  <c r="HY47" i="16"/>
  <c r="EJ47" i="29" s="1"/>
  <c r="IU46" i="16"/>
  <c r="FF46" i="29" s="1"/>
  <c r="IT46" i="16"/>
  <c r="FE46" i="29" s="1"/>
  <c r="IS46" i="16"/>
  <c r="FD46" i="29" s="1"/>
  <c r="IR46" i="16"/>
  <c r="FC46" i="29" s="1"/>
  <c r="IQ46" i="16"/>
  <c r="FB46" i="29" s="1"/>
  <c r="IP46" i="16"/>
  <c r="FA46" i="29" s="1"/>
  <c r="IN46" i="16"/>
  <c r="EY46" i="29" s="1"/>
  <c r="IM46" i="16"/>
  <c r="EX46" i="29" s="1"/>
  <c r="IL46" i="16"/>
  <c r="EW46" i="29" s="1"/>
  <c r="IK46" i="16"/>
  <c r="EV46" i="29" s="1"/>
  <c r="IJ46" i="16"/>
  <c r="EU46" i="29" s="1"/>
  <c r="II46" i="16"/>
  <c r="ET46" i="29" s="1"/>
  <c r="IH46" i="16"/>
  <c r="ES46" i="29" s="1"/>
  <c r="IG46" i="16"/>
  <c r="ER46" i="29" s="1"/>
  <c r="IF46" i="16"/>
  <c r="EQ46" i="29" s="1"/>
  <c r="IE46" i="16"/>
  <c r="EP46" i="29" s="1"/>
  <c r="ID46" i="16"/>
  <c r="EO46" i="29" s="1"/>
  <c r="IB46" i="16"/>
  <c r="EM46" i="29" s="1"/>
  <c r="IA46" i="16"/>
  <c r="EL46" i="29" s="1"/>
  <c r="HY46" i="16"/>
  <c r="EJ46" i="29" s="1"/>
  <c r="IU45" i="16"/>
  <c r="FF45" i="29" s="1"/>
  <c r="IT45" i="16"/>
  <c r="FE45" i="29" s="1"/>
  <c r="IS45" i="16"/>
  <c r="FD45" i="29" s="1"/>
  <c r="IR45" i="16"/>
  <c r="FC45" i="29" s="1"/>
  <c r="IQ45" i="16"/>
  <c r="FB45" i="29" s="1"/>
  <c r="IP45" i="16"/>
  <c r="FA45" i="29" s="1"/>
  <c r="IN45" i="16"/>
  <c r="EY45" i="29" s="1"/>
  <c r="IM45" i="16"/>
  <c r="EX45" i="29" s="1"/>
  <c r="IL45" i="16"/>
  <c r="EW45" i="29" s="1"/>
  <c r="IK45" i="16"/>
  <c r="EV45" i="29" s="1"/>
  <c r="IJ45" i="16"/>
  <c r="EU45" i="29" s="1"/>
  <c r="II45" i="16"/>
  <c r="ET45" i="29" s="1"/>
  <c r="IH45" i="16"/>
  <c r="ES45" i="29" s="1"/>
  <c r="IG45" i="16"/>
  <c r="ER45" i="29" s="1"/>
  <c r="IF45" i="16"/>
  <c r="EQ45" i="29" s="1"/>
  <c r="IE45" i="16"/>
  <c r="EP45" i="29" s="1"/>
  <c r="ID45" i="16"/>
  <c r="EO45" i="29" s="1"/>
  <c r="IB45" i="16"/>
  <c r="EM45" i="29" s="1"/>
  <c r="IA45" i="16"/>
  <c r="EL45" i="29" s="1"/>
  <c r="HY45" i="16"/>
  <c r="EJ45" i="29" s="1"/>
  <c r="IU44" i="16"/>
  <c r="FF44" i="29" s="1"/>
  <c r="IT44" i="16"/>
  <c r="FE44" i="29" s="1"/>
  <c r="IS44" i="16"/>
  <c r="FD44" i="29" s="1"/>
  <c r="IR44" i="16"/>
  <c r="FC44" i="29" s="1"/>
  <c r="IQ44" i="16"/>
  <c r="FB44" i="29" s="1"/>
  <c r="IP44" i="16"/>
  <c r="FA44" i="29" s="1"/>
  <c r="IN44" i="16"/>
  <c r="EY44" i="29" s="1"/>
  <c r="IM44" i="16"/>
  <c r="EX44" i="29" s="1"/>
  <c r="IL44" i="16"/>
  <c r="EW44" i="29" s="1"/>
  <c r="IK44" i="16"/>
  <c r="EV44" i="29" s="1"/>
  <c r="IJ44" i="16"/>
  <c r="EU44" i="29" s="1"/>
  <c r="II44" i="16"/>
  <c r="ET44" i="29" s="1"/>
  <c r="IH44" i="16"/>
  <c r="ES44" i="29" s="1"/>
  <c r="IG44" i="16"/>
  <c r="ER44" i="29" s="1"/>
  <c r="IF44" i="16"/>
  <c r="EQ44" i="29" s="1"/>
  <c r="IE44" i="16"/>
  <c r="EP44" i="29" s="1"/>
  <c r="ID44" i="16"/>
  <c r="EO44" i="29" s="1"/>
  <c r="IB44" i="16"/>
  <c r="EM44" i="29" s="1"/>
  <c r="IA44" i="16"/>
  <c r="EL44" i="29" s="1"/>
  <c r="HY44" i="16"/>
  <c r="EJ44" i="29" s="1"/>
  <c r="IU43" i="16"/>
  <c r="FF43" i="29" s="1"/>
  <c r="IT43" i="16"/>
  <c r="FE43" i="29" s="1"/>
  <c r="IS43" i="16"/>
  <c r="FD43" i="29" s="1"/>
  <c r="IR43" i="16"/>
  <c r="FC43" i="29" s="1"/>
  <c r="IQ43" i="16"/>
  <c r="FB43" i="29" s="1"/>
  <c r="IP43" i="16"/>
  <c r="FA43" i="29" s="1"/>
  <c r="IN43" i="16"/>
  <c r="EY43" i="29" s="1"/>
  <c r="IM43" i="16"/>
  <c r="EX43" i="29" s="1"/>
  <c r="IL43" i="16"/>
  <c r="EW43" i="29" s="1"/>
  <c r="IK43" i="16"/>
  <c r="EV43" i="29" s="1"/>
  <c r="IJ43" i="16"/>
  <c r="EU43" i="29" s="1"/>
  <c r="II43" i="16"/>
  <c r="ET43" i="29" s="1"/>
  <c r="IH43" i="16"/>
  <c r="ES43" i="29" s="1"/>
  <c r="IG43" i="16"/>
  <c r="ER43" i="29" s="1"/>
  <c r="IF43" i="16"/>
  <c r="EQ43" i="29" s="1"/>
  <c r="IE43" i="16"/>
  <c r="EP43" i="29" s="1"/>
  <c r="ID43" i="16"/>
  <c r="EO43" i="29" s="1"/>
  <c r="IB43" i="16"/>
  <c r="EM43" i="29" s="1"/>
  <c r="IA43" i="16"/>
  <c r="EL43" i="29" s="1"/>
  <c r="HY43" i="16"/>
  <c r="EJ43" i="29" s="1"/>
  <c r="IU42" i="16"/>
  <c r="FF42" i="29" s="1"/>
  <c r="IT42" i="16"/>
  <c r="FE42" i="29" s="1"/>
  <c r="IS42" i="16"/>
  <c r="FD42" i="29" s="1"/>
  <c r="IR42" i="16"/>
  <c r="FC42" i="29" s="1"/>
  <c r="IQ42" i="16"/>
  <c r="FB42" i="29" s="1"/>
  <c r="IP42" i="16"/>
  <c r="FA42" i="29" s="1"/>
  <c r="IN42" i="16"/>
  <c r="EY42" i="29" s="1"/>
  <c r="IM42" i="16"/>
  <c r="EX42" i="29" s="1"/>
  <c r="IL42" i="16"/>
  <c r="EW42" i="29" s="1"/>
  <c r="IK42" i="16"/>
  <c r="EV42" i="29" s="1"/>
  <c r="IJ42" i="16"/>
  <c r="EU42" i="29" s="1"/>
  <c r="II42" i="16"/>
  <c r="ET42" i="29" s="1"/>
  <c r="IH42" i="16"/>
  <c r="ES42" i="29" s="1"/>
  <c r="IG42" i="16"/>
  <c r="ER42" i="29" s="1"/>
  <c r="IF42" i="16"/>
  <c r="EQ42" i="29" s="1"/>
  <c r="IE42" i="16"/>
  <c r="EP42" i="29" s="1"/>
  <c r="ID42" i="16"/>
  <c r="EO42" i="29" s="1"/>
  <c r="IB42" i="16"/>
  <c r="EM42" i="29" s="1"/>
  <c r="IA42" i="16"/>
  <c r="EL42" i="29" s="1"/>
  <c r="HY42" i="16"/>
  <c r="EJ42" i="29" s="1"/>
  <c r="IU41" i="16"/>
  <c r="FF41" i="29" s="1"/>
  <c r="IT41" i="16"/>
  <c r="FE41" i="29" s="1"/>
  <c r="IS41" i="16"/>
  <c r="FD41" i="29" s="1"/>
  <c r="IR41" i="16"/>
  <c r="FC41" i="29" s="1"/>
  <c r="IQ41" i="16"/>
  <c r="FB41" i="29" s="1"/>
  <c r="IP41" i="16"/>
  <c r="FA41" i="29" s="1"/>
  <c r="IN41" i="16"/>
  <c r="EY41" i="29" s="1"/>
  <c r="IM41" i="16"/>
  <c r="EX41" i="29" s="1"/>
  <c r="IL41" i="16"/>
  <c r="EW41" i="29" s="1"/>
  <c r="IK41" i="16"/>
  <c r="EV41" i="29" s="1"/>
  <c r="IJ41" i="16"/>
  <c r="EU41" i="29" s="1"/>
  <c r="II41" i="16"/>
  <c r="ET41" i="29" s="1"/>
  <c r="IH41" i="16"/>
  <c r="ES41" i="29" s="1"/>
  <c r="IG41" i="16"/>
  <c r="ER41" i="29" s="1"/>
  <c r="IF41" i="16"/>
  <c r="EQ41" i="29" s="1"/>
  <c r="IE41" i="16"/>
  <c r="EP41" i="29" s="1"/>
  <c r="ID41" i="16"/>
  <c r="EO41" i="29" s="1"/>
  <c r="IB41" i="16"/>
  <c r="EM41" i="29" s="1"/>
  <c r="IA41" i="16"/>
  <c r="EL41" i="29" s="1"/>
  <c r="HY41" i="16"/>
  <c r="EJ41" i="29" s="1"/>
  <c r="IU40" i="16"/>
  <c r="FF40" i="29" s="1"/>
  <c r="IT40" i="16"/>
  <c r="FE40" i="29" s="1"/>
  <c r="IS40" i="16"/>
  <c r="FD40" i="29" s="1"/>
  <c r="IR40" i="16"/>
  <c r="FC40" i="29" s="1"/>
  <c r="IQ40" i="16"/>
  <c r="FB40" i="29" s="1"/>
  <c r="IP40" i="16"/>
  <c r="FA40" i="29" s="1"/>
  <c r="IN40" i="16"/>
  <c r="EY40" i="29" s="1"/>
  <c r="IM40" i="16"/>
  <c r="EX40" i="29" s="1"/>
  <c r="IL40" i="16"/>
  <c r="EW40" i="29" s="1"/>
  <c r="IK40" i="16"/>
  <c r="EV40" i="29" s="1"/>
  <c r="IJ40" i="16"/>
  <c r="EU40" i="29" s="1"/>
  <c r="II40" i="16"/>
  <c r="ET40" i="29" s="1"/>
  <c r="IH40" i="16"/>
  <c r="ES40" i="29" s="1"/>
  <c r="IG40" i="16"/>
  <c r="ER40" i="29" s="1"/>
  <c r="IF40" i="16"/>
  <c r="EQ40" i="29" s="1"/>
  <c r="IE40" i="16"/>
  <c r="EP40" i="29" s="1"/>
  <c r="ID40" i="16"/>
  <c r="EO40" i="29" s="1"/>
  <c r="IB40" i="16"/>
  <c r="EM40" i="29" s="1"/>
  <c r="IA40" i="16"/>
  <c r="EL40" i="29" s="1"/>
  <c r="HY40" i="16"/>
  <c r="EJ40" i="29" s="1"/>
  <c r="IU39" i="16"/>
  <c r="FF39" i="29" s="1"/>
  <c r="IT39" i="16"/>
  <c r="FE39" i="29" s="1"/>
  <c r="IS39" i="16"/>
  <c r="FD39" i="29" s="1"/>
  <c r="IR39" i="16"/>
  <c r="FC39" i="29" s="1"/>
  <c r="IQ39" i="16"/>
  <c r="FB39" i="29" s="1"/>
  <c r="IP39" i="16"/>
  <c r="FA39" i="29" s="1"/>
  <c r="IN39" i="16"/>
  <c r="EY39" i="29" s="1"/>
  <c r="IM39" i="16"/>
  <c r="EX39" i="29" s="1"/>
  <c r="IL39" i="16"/>
  <c r="EW39" i="29" s="1"/>
  <c r="IK39" i="16"/>
  <c r="EV39" i="29" s="1"/>
  <c r="IJ39" i="16"/>
  <c r="EU39" i="29" s="1"/>
  <c r="II39" i="16"/>
  <c r="ET39" i="29" s="1"/>
  <c r="IH39" i="16"/>
  <c r="ES39" i="29" s="1"/>
  <c r="IG39" i="16"/>
  <c r="ER39" i="29" s="1"/>
  <c r="IF39" i="16"/>
  <c r="EQ39" i="29" s="1"/>
  <c r="IE39" i="16"/>
  <c r="EP39" i="29" s="1"/>
  <c r="ID39" i="16"/>
  <c r="EO39" i="29" s="1"/>
  <c r="IB39" i="16"/>
  <c r="EM39" i="29" s="1"/>
  <c r="IA39" i="16"/>
  <c r="EL39" i="29" s="1"/>
  <c r="HY39" i="16"/>
  <c r="EJ39" i="29" s="1"/>
  <c r="IU38" i="16"/>
  <c r="FF38" i="29" s="1"/>
  <c r="IT38" i="16"/>
  <c r="FE38" i="29" s="1"/>
  <c r="IS38" i="16"/>
  <c r="FD38" i="29" s="1"/>
  <c r="IR38" i="16"/>
  <c r="FC38" i="29" s="1"/>
  <c r="IQ38" i="16"/>
  <c r="FB38" i="29" s="1"/>
  <c r="IP38" i="16"/>
  <c r="FA38" i="29" s="1"/>
  <c r="IN38" i="16"/>
  <c r="EY38" i="29" s="1"/>
  <c r="IM38" i="16"/>
  <c r="EX38" i="29" s="1"/>
  <c r="IL38" i="16"/>
  <c r="EW38" i="29" s="1"/>
  <c r="IK38" i="16"/>
  <c r="EV38" i="29" s="1"/>
  <c r="IJ38" i="16"/>
  <c r="EU38" i="29" s="1"/>
  <c r="II38" i="16"/>
  <c r="ET38" i="29" s="1"/>
  <c r="IH38" i="16"/>
  <c r="ES38" i="29" s="1"/>
  <c r="IG38" i="16"/>
  <c r="ER38" i="29" s="1"/>
  <c r="IF38" i="16"/>
  <c r="EQ38" i="29" s="1"/>
  <c r="IE38" i="16"/>
  <c r="EP38" i="29" s="1"/>
  <c r="ID38" i="16"/>
  <c r="EO38" i="29" s="1"/>
  <c r="IB38" i="16"/>
  <c r="EM38" i="29" s="1"/>
  <c r="IA38" i="16"/>
  <c r="EL38" i="29" s="1"/>
  <c r="HY38" i="16"/>
  <c r="EJ38" i="29" s="1"/>
  <c r="IU37" i="16"/>
  <c r="FF37" i="29" s="1"/>
  <c r="IT37" i="16"/>
  <c r="FE37" i="29" s="1"/>
  <c r="IS37" i="16"/>
  <c r="FD37" i="29" s="1"/>
  <c r="IR37" i="16"/>
  <c r="FC37" i="29" s="1"/>
  <c r="IQ37" i="16"/>
  <c r="FB37" i="29" s="1"/>
  <c r="IP37" i="16"/>
  <c r="FA37" i="29" s="1"/>
  <c r="IN37" i="16"/>
  <c r="EY37" i="29" s="1"/>
  <c r="IM37" i="16"/>
  <c r="EX37" i="29" s="1"/>
  <c r="IL37" i="16"/>
  <c r="EW37" i="29" s="1"/>
  <c r="IK37" i="16"/>
  <c r="EV37" i="29" s="1"/>
  <c r="IJ37" i="16"/>
  <c r="EU37" i="29" s="1"/>
  <c r="II37" i="16"/>
  <c r="ET37" i="29" s="1"/>
  <c r="IH37" i="16"/>
  <c r="ES37" i="29" s="1"/>
  <c r="IG37" i="16"/>
  <c r="ER37" i="29" s="1"/>
  <c r="IF37" i="16"/>
  <c r="EQ37" i="29" s="1"/>
  <c r="IE37" i="16"/>
  <c r="EP37" i="29" s="1"/>
  <c r="ID37" i="16"/>
  <c r="EO37" i="29" s="1"/>
  <c r="IB37" i="16"/>
  <c r="EM37" i="29" s="1"/>
  <c r="IA37" i="16"/>
  <c r="EL37" i="29" s="1"/>
  <c r="HY37" i="16"/>
  <c r="EJ37" i="29" s="1"/>
  <c r="IU36" i="16"/>
  <c r="FF36" i="29" s="1"/>
  <c r="IT36" i="16"/>
  <c r="FE36" i="29" s="1"/>
  <c r="IS36" i="16"/>
  <c r="FD36" i="29" s="1"/>
  <c r="IR36" i="16"/>
  <c r="FC36" i="29" s="1"/>
  <c r="IQ36" i="16"/>
  <c r="FB36" i="29" s="1"/>
  <c r="IP36" i="16"/>
  <c r="FA36" i="29" s="1"/>
  <c r="IN36" i="16"/>
  <c r="EY36" i="29" s="1"/>
  <c r="IM36" i="16"/>
  <c r="EX36" i="29" s="1"/>
  <c r="IL36" i="16"/>
  <c r="EW36" i="29" s="1"/>
  <c r="IK36" i="16"/>
  <c r="EV36" i="29" s="1"/>
  <c r="IJ36" i="16"/>
  <c r="EU36" i="29" s="1"/>
  <c r="II36" i="16"/>
  <c r="ET36" i="29" s="1"/>
  <c r="IH36" i="16"/>
  <c r="ES36" i="29" s="1"/>
  <c r="IG36" i="16"/>
  <c r="ER36" i="29" s="1"/>
  <c r="IF36" i="16"/>
  <c r="EQ36" i="29" s="1"/>
  <c r="IE36" i="16"/>
  <c r="EP36" i="29" s="1"/>
  <c r="ID36" i="16"/>
  <c r="EO36" i="29" s="1"/>
  <c r="IB36" i="16"/>
  <c r="EM36" i="29" s="1"/>
  <c r="IA36" i="16"/>
  <c r="EL36" i="29" s="1"/>
  <c r="HY36" i="16"/>
  <c r="EJ36" i="29" s="1"/>
  <c r="IU35" i="16"/>
  <c r="FF35" i="29" s="1"/>
  <c r="IT35" i="16"/>
  <c r="FE35" i="29" s="1"/>
  <c r="IS35" i="16"/>
  <c r="FD35" i="29" s="1"/>
  <c r="IR35" i="16"/>
  <c r="FC35" i="29" s="1"/>
  <c r="IQ35" i="16"/>
  <c r="FB35" i="29" s="1"/>
  <c r="IP35" i="16"/>
  <c r="FA35" i="29" s="1"/>
  <c r="IN35" i="16"/>
  <c r="EY35" i="29" s="1"/>
  <c r="IM35" i="16"/>
  <c r="EX35" i="29" s="1"/>
  <c r="IL35" i="16"/>
  <c r="EW35" i="29" s="1"/>
  <c r="IK35" i="16"/>
  <c r="EV35" i="29" s="1"/>
  <c r="IJ35" i="16"/>
  <c r="EU35" i="29" s="1"/>
  <c r="II35" i="16"/>
  <c r="ET35" i="29" s="1"/>
  <c r="IH35" i="16"/>
  <c r="ES35" i="29" s="1"/>
  <c r="IG35" i="16"/>
  <c r="ER35" i="29" s="1"/>
  <c r="IF35" i="16"/>
  <c r="EQ35" i="29" s="1"/>
  <c r="IE35" i="16"/>
  <c r="EP35" i="29" s="1"/>
  <c r="ID35" i="16"/>
  <c r="EO35" i="29" s="1"/>
  <c r="IB35" i="16"/>
  <c r="EM35" i="29" s="1"/>
  <c r="IA35" i="16"/>
  <c r="EL35" i="29" s="1"/>
  <c r="HY35" i="16"/>
  <c r="EJ35" i="29" s="1"/>
  <c r="IU34" i="16"/>
  <c r="FF34" i="29" s="1"/>
  <c r="IT34" i="16"/>
  <c r="FE34" i="29" s="1"/>
  <c r="IS34" i="16"/>
  <c r="FD34" i="29" s="1"/>
  <c r="IR34" i="16"/>
  <c r="FC34" i="29" s="1"/>
  <c r="IQ34" i="16"/>
  <c r="FB34" i="29" s="1"/>
  <c r="IP34" i="16"/>
  <c r="FA34" i="29" s="1"/>
  <c r="IN34" i="16"/>
  <c r="EY34" i="29" s="1"/>
  <c r="IM34" i="16"/>
  <c r="EX34" i="29" s="1"/>
  <c r="IL34" i="16"/>
  <c r="EW34" i="29" s="1"/>
  <c r="IK34" i="16"/>
  <c r="EV34" i="29" s="1"/>
  <c r="IJ34" i="16"/>
  <c r="EU34" i="29" s="1"/>
  <c r="II34" i="16"/>
  <c r="ET34" i="29" s="1"/>
  <c r="IH34" i="16"/>
  <c r="ES34" i="29" s="1"/>
  <c r="IG34" i="16"/>
  <c r="ER34" i="29" s="1"/>
  <c r="IF34" i="16"/>
  <c r="EQ34" i="29" s="1"/>
  <c r="IE34" i="16"/>
  <c r="EP34" i="29" s="1"/>
  <c r="ID34" i="16"/>
  <c r="EO34" i="29" s="1"/>
  <c r="IB34" i="16"/>
  <c r="EM34" i="29" s="1"/>
  <c r="IA34" i="16"/>
  <c r="EL34" i="29" s="1"/>
  <c r="HY34" i="16"/>
  <c r="EJ34" i="29" s="1"/>
  <c r="IU33" i="16"/>
  <c r="FF33" i="29" s="1"/>
  <c r="IT33" i="16"/>
  <c r="FE33" i="29" s="1"/>
  <c r="IS33" i="16"/>
  <c r="FD33" i="29" s="1"/>
  <c r="IR33" i="16"/>
  <c r="FC33" i="29" s="1"/>
  <c r="IQ33" i="16"/>
  <c r="FB33" i="29" s="1"/>
  <c r="IP33" i="16"/>
  <c r="FA33" i="29" s="1"/>
  <c r="IN33" i="16"/>
  <c r="EY33" i="29" s="1"/>
  <c r="IM33" i="16"/>
  <c r="EX33" i="29" s="1"/>
  <c r="IL33" i="16"/>
  <c r="EW33" i="29" s="1"/>
  <c r="IK33" i="16"/>
  <c r="EV33" i="29" s="1"/>
  <c r="IJ33" i="16"/>
  <c r="EU33" i="29" s="1"/>
  <c r="II33" i="16"/>
  <c r="ET33" i="29" s="1"/>
  <c r="IH33" i="16"/>
  <c r="ES33" i="29" s="1"/>
  <c r="IG33" i="16"/>
  <c r="ER33" i="29" s="1"/>
  <c r="IF33" i="16"/>
  <c r="EQ33" i="29" s="1"/>
  <c r="IE33" i="16"/>
  <c r="EP33" i="29" s="1"/>
  <c r="ID33" i="16"/>
  <c r="EO33" i="29" s="1"/>
  <c r="IB33" i="16"/>
  <c r="EM33" i="29" s="1"/>
  <c r="IA33" i="16"/>
  <c r="EL33" i="29" s="1"/>
  <c r="HY33" i="16"/>
  <c r="EJ33" i="29" s="1"/>
  <c r="IU32" i="16"/>
  <c r="FF32" i="29" s="1"/>
  <c r="IT32" i="16"/>
  <c r="FE32" i="29" s="1"/>
  <c r="IS32" i="16"/>
  <c r="FD32" i="29" s="1"/>
  <c r="IR32" i="16"/>
  <c r="FC32" i="29" s="1"/>
  <c r="IQ32" i="16"/>
  <c r="FB32" i="29" s="1"/>
  <c r="IP32" i="16"/>
  <c r="FA32" i="29" s="1"/>
  <c r="IN32" i="16"/>
  <c r="EY32" i="29" s="1"/>
  <c r="IM32" i="16"/>
  <c r="EX32" i="29" s="1"/>
  <c r="IL32" i="16"/>
  <c r="EW32" i="29" s="1"/>
  <c r="IK32" i="16"/>
  <c r="EV32" i="29" s="1"/>
  <c r="IJ32" i="16"/>
  <c r="EU32" i="29" s="1"/>
  <c r="II32" i="16"/>
  <c r="ET32" i="29" s="1"/>
  <c r="IH32" i="16"/>
  <c r="ES32" i="29" s="1"/>
  <c r="IG32" i="16"/>
  <c r="ER32" i="29" s="1"/>
  <c r="IF32" i="16"/>
  <c r="EQ32" i="29" s="1"/>
  <c r="IE32" i="16"/>
  <c r="EP32" i="29" s="1"/>
  <c r="ID32" i="16"/>
  <c r="EO32" i="29" s="1"/>
  <c r="IB32" i="16"/>
  <c r="EM32" i="29" s="1"/>
  <c r="IA32" i="16"/>
  <c r="EL32" i="29" s="1"/>
  <c r="HY32" i="16"/>
  <c r="EJ32" i="29" s="1"/>
  <c r="IU31" i="16"/>
  <c r="FF31" i="29" s="1"/>
  <c r="IT31" i="16"/>
  <c r="FE31" i="29" s="1"/>
  <c r="IS31" i="16"/>
  <c r="FD31" i="29" s="1"/>
  <c r="IR31" i="16"/>
  <c r="FC31" i="29" s="1"/>
  <c r="IQ31" i="16"/>
  <c r="FB31" i="29" s="1"/>
  <c r="IP31" i="16"/>
  <c r="FA31" i="29" s="1"/>
  <c r="IN31" i="16"/>
  <c r="EY31" i="29" s="1"/>
  <c r="IM31" i="16"/>
  <c r="EX31" i="29" s="1"/>
  <c r="IL31" i="16"/>
  <c r="EW31" i="29" s="1"/>
  <c r="IK31" i="16"/>
  <c r="EV31" i="29" s="1"/>
  <c r="IJ31" i="16"/>
  <c r="EU31" i="29" s="1"/>
  <c r="II31" i="16"/>
  <c r="ET31" i="29" s="1"/>
  <c r="IH31" i="16"/>
  <c r="ES31" i="29" s="1"/>
  <c r="IG31" i="16"/>
  <c r="ER31" i="29" s="1"/>
  <c r="IF31" i="16"/>
  <c r="EQ31" i="29" s="1"/>
  <c r="IE31" i="16"/>
  <c r="EP31" i="29" s="1"/>
  <c r="ID31" i="16"/>
  <c r="EO31" i="29" s="1"/>
  <c r="IB31" i="16"/>
  <c r="EM31" i="29" s="1"/>
  <c r="IA31" i="16"/>
  <c r="EL31" i="29" s="1"/>
  <c r="HY31" i="16"/>
  <c r="EJ31" i="29" s="1"/>
  <c r="IU30" i="16"/>
  <c r="FF30" i="29" s="1"/>
  <c r="IT30" i="16"/>
  <c r="FE30" i="29" s="1"/>
  <c r="IS30" i="16"/>
  <c r="FD30" i="29" s="1"/>
  <c r="IR30" i="16"/>
  <c r="FC30" i="29" s="1"/>
  <c r="IQ30" i="16"/>
  <c r="FB30" i="29" s="1"/>
  <c r="IP30" i="16"/>
  <c r="FA30" i="29" s="1"/>
  <c r="IN30" i="16"/>
  <c r="EY30" i="29" s="1"/>
  <c r="IM30" i="16"/>
  <c r="EX30" i="29" s="1"/>
  <c r="IL30" i="16"/>
  <c r="EW30" i="29" s="1"/>
  <c r="IK30" i="16"/>
  <c r="EV30" i="29" s="1"/>
  <c r="IJ30" i="16"/>
  <c r="EU30" i="29" s="1"/>
  <c r="II30" i="16"/>
  <c r="ET30" i="29" s="1"/>
  <c r="IH30" i="16"/>
  <c r="ES30" i="29" s="1"/>
  <c r="IG30" i="16"/>
  <c r="ER30" i="29" s="1"/>
  <c r="IF30" i="16"/>
  <c r="EQ30" i="29" s="1"/>
  <c r="IE30" i="16"/>
  <c r="EP30" i="29" s="1"/>
  <c r="ID30" i="16"/>
  <c r="EO30" i="29" s="1"/>
  <c r="IB30" i="16"/>
  <c r="EM30" i="29" s="1"/>
  <c r="IA30" i="16"/>
  <c r="EL30" i="29" s="1"/>
  <c r="HY30" i="16"/>
  <c r="EJ30" i="29" s="1"/>
  <c r="IU29" i="16"/>
  <c r="FF29" i="29" s="1"/>
  <c r="IT29" i="16"/>
  <c r="FE29" i="29" s="1"/>
  <c r="IS29" i="16"/>
  <c r="FD29" i="29" s="1"/>
  <c r="IR29" i="16"/>
  <c r="FC29" i="29" s="1"/>
  <c r="IQ29" i="16"/>
  <c r="FB29" i="29" s="1"/>
  <c r="IP29" i="16"/>
  <c r="FA29" i="29" s="1"/>
  <c r="IN29" i="16"/>
  <c r="EY29" i="29" s="1"/>
  <c r="IM29" i="16"/>
  <c r="EX29" i="29" s="1"/>
  <c r="IL29" i="16"/>
  <c r="EW29" i="29" s="1"/>
  <c r="IK29" i="16"/>
  <c r="EV29" i="29" s="1"/>
  <c r="IJ29" i="16"/>
  <c r="EU29" i="29" s="1"/>
  <c r="II29" i="16"/>
  <c r="ET29" i="29" s="1"/>
  <c r="IH29" i="16"/>
  <c r="ES29" i="29" s="1"/>
  <c r="IG29" i="16"/>
  <c r="ER29" i="29" s="1"/>
  <c r="IF29" i="16"/>
  <c r="EQ29" i="29" s="1"/>
  <c r="IE29" i="16"/>
  <c r="EP29" i="29" s="1"/>
  <c r="ID29" i="16"/>
  <c r="EO29" i="29" s="1"/>
  <c r="IB29" i="16"/>
  <c r="EM29" i="29" s="1"/>
  <c r="IA29" i="16"/>
  <c r="EL29" i="29" s="1"/>
  <c r="HY29" i="16"/>
  <c r="EJ29" i="29" s="1"/>
  <c r="IU28" i="16"/>
  <c r="FF28" i="29" s="1"/>
  <c r="IT28" i="16"/>
  <c r="FE28" i="29" s="1"/>
  <c r="IS28" i="16"/>
  <c r="FD28" i="29" s="1"/>
  <c r="IR28" i="16"/>
  <c r="FC28" i="29" s="1"/>
  <c r="IQ28" i="16"/>
  <c r="FB28" i="29" s="1"/>
  <c r="IP28" i="16"/>
  <c r="FA28" i="29" s="1"/>
  <c r="IN28" i="16"/>
  <c r="EY28" i="29" s="1"/>
  <c r="IM28" i="16"/>
  <c r="EX28" i="29" s="1"/>
  <c r="IL28" i="16"/>
  <c r="EW28" i="29" s="1"/>
  <c r="IK28" i="16"/>
  <c r="EV28" i="29" s="1"/>
  <c r="IJ28" i="16"/>
  <c r="EU28" i="29" s="1"/>
  <c r="II28" i="16"/>
  <c r="ET28" i="29" s="1"/>
  <c r="IH28" i="16"/>
  <c r="ES28" i="29" s="1"/>
  <c r="IG28" i="16"/>
  <c r="ER28" i="29" s="1"/>
  <c r="IF28" i="16"/>
  <c r="EQ28" i="29" s="1"/>
  <c r="IE28" i="16"/>
  <c r="EP28" i="29" s="1"/>
  <c r="ID28" i="16"/>
  <c r="EO28" i="29" s="1"/>
  <c r="IB28" i="16"/>
  <c r="EM28" i="29" s="1"/>
  <c r="IA28" i="16"/>
  <c r="EL28" i="29" s="1"/>
  <c r="HY28" i="16"/>
  <c r="EJ28" i="29" s="1"/>
  <c r="IU27" i="16"/>
  <c r="FF27" i="29" s="1"/>
  <c r="IT27" i="16"/>
  <c r="FE27" i="29" s="1"/>
  <c r="IS27" i="16"/>
  <c r="FD27" i="29" s="1"/>
  <c r="IR27" i="16"/>
  <c r="FC27" i="29" s="1"/>
  <c r="IQ27" i="16"/>
  <c r="FB27" i="29" s="1"/>
  <c r="IP27" i="16"/>
  <c r="FA27" i="29" s="1"/>
  <c r="IN27" i="16"/>
  <c r="EY27" i="29" s="1"/>
  <c r="IM27" i="16"/>
  <c r="EX27" i="29" s="1"/>
  <c r="IL27" i="16"/>
  <c r="EW27" i="29" s="1"/>
  <c r="IK27" i="16"/>
  <c r="EV27" i="29" s="1"/>
  <c r="IJ27" i="16"/>
  <c r="EU27" i="29" s="1"/>
  <c r="II27" i="16"/>
  <c r="ET27" i="29" s="1"/>
  <c r="IH27" i="16"/>
  <c r="ES27" i="29" s="1"/>
  <c r="IG27" i="16"/>
  <c r="ER27" i="29" s="1"/>
  <c r="IF27" i="16"/>
  <c r="EQ27" i="29" s="1"/>
  <c r="IE27" i="16"/>
  <c r="EP27" i="29" s="1"/>
  <c r="ID27" i="16"/>
  <c r="EO27" i="29" s="1"/>
  <c r="IB27" i="16"/>
  <c r="EM27" i="29" s="1"/>
  <c r="IA27" i="16"/>
  <c r="EL27" i="29" s="1"/>
  <c r="HY27" i="16"/>
  <c r="EJ27" i="29" s="1"/>
  <c r="IU26" i="16"/>
  <c r="FF26" i="29" s="1"/>
  <c r="IT26" i="16"/>
  <c r="FE26" i="29" s="1"/>
  <c r="IS26" i="16"/>
  <c r="FD26" i="29" s="1"/>
  <c r="IR26" i="16"/>
  <c r="FC26" i="29" s="1"/>
  <c r="IQ26" i="16"/>
  <c r="FB26" i="29" s="1"/>
  <c r="IP26" i="16"/>
  <c r="FA26" i="29" s="1"/>
  <c r="IN26" i="16"/>
  <c r="EY26" i="29" s="1"/>
  <c r="IM26" i="16"/>
  <c r="EX26" i="29" s="1"/>
  <c r="IL26" i="16"/>
  <c r="EW26" i="29" s="1"/>
  <c r="IK26" i="16"/>
  <c r="EV26" i="29" s="1"/>
  <c r="IJ26" i="16"/>
  <c r="EU26" i="29" s="1"/>
  <c r="II26" i="16"/>
  <c r="ET26" i="29" s="1"/>
  <c r="IH26" i="16"/>
  <c r="ES26" i="29" s="1"/>
  <c r="IG26" i="16"/>
  <c r="ER26" i="29" s="1"/>
  <c r="IF26" i="16"/>
  <c r="EQ26" i="29" s="1"/>
  <c r="IE26" i="16"/>
  <c r="EP26" i="29" s="1"/>
  <c r="ID26" i="16"/>
  <c r="EO26" i="29" s="1"/>
  <c r="IB26" i="16"/>
  <c r="EM26" i="29" s="1"/>
  <c r="IA26" i="16"/>
  <c r="EL26" i="29" s="1"/>
  <c r="HY26" i="16"/>
  <c r="EJ26" i="29" s="1"/>
  <c r="IU25" i="16"/>
  <c r="FF25" i="29" s="1"/>
  <c r="IT25" i="16"/>
  <c r="FE25" i="29" s="1"/>
  <c r="IS25" i="16"/>
  <c r="FD25" i="29" s="1"/>
  <c r="IR25" i="16"/>
  <c r="FC25" i="29" s="1"/>
  <c r="IQ25" i="16"/>
  <c r="FB25" i="29" s="1"/>
  <c r="IP25" i="16"/>
  <c r="FA25" i="29" s="1"/>
  <c r="IN25" i="16"/>
  <c r="EY25" i="29" s="1"/>
  <c r="IM25" i="16"/>
  <c r="EX25" i="29" s="1"/>
  <c r="IL25" i="16"/>
  <c r="EW25" i="29" s="1"/>
  <c r="IK25" i="16"/>
  <c r="EV25" i="29" s="1"/>
  <c r="IJ25" i="16"/>
  <c r="EU25" i="29" s="1"/>
  <c r="II25" i="16"/>
  <c r="ET25" i="29" s="1"/>
  <c r="IH25" i="16"/>
  <c r="ES25" i="29" s="1"/>
  <c r="IG25" i="16"/>
  <c r="ER25" i="29" s="1"/>
  <c r="IF25" i="16"/>
  <c r="EQ25" i="29" s="1"/>
  <c r="IE25" i="16"/>
  <c r="EP25" i="29" s="1"/>
  <c r="ID25" i="16"/>
  <c r="EO25" i="29" s="1"/>
  <c r="IB25" i="16"/>
  <c r="EM25" i="29" s="1"/>
  <c r="IA25" i="16"/>
  <c r="EL25" i="29" s="1"/>
  <c r="HY25" i="16"/>
  <c r="EJ25" i="29" s="1"/>
  <c r="IU24" i="16"/>
  <c r="FF24" i="29" s="1"/>
  <c r="IT24" i="16"/>
  <c r="FE24" i="29" s="1"/>
  <c r="IS24" i="16"/>
  <c r="FD24" i="29" s="1"/>
  <c r="IR24" i="16"/>
  <c r="FC24" i="29" s="1"/>
  <c r="IQ24" i="16"/>
  <c r="FB24" i="29" s="1"/>
  <c r="IP24" i="16"/>
  <c r="FA24" i="29" s="1"/>
  <c r="IN24" i="16"/>
  <c r="EY24" i="29" s="1"/>
  <c r="IM24" i="16"/>
  <c r="EX24" i="29" s="1"/>
  <c r="IL24" i="16"/>
  <c r="EW24" i="29" s="1"/>
  <c r="IK24" i="16"/>
  <c r="EV24" i="29" s="1"/>
  <c r="IJ24" i="16"/>
  <c r="EU24" i="29" s="1"/>
  <c r="II24" i="16"/>
  <c r="ET24" i="29" s="1"/>
  <c r="IH24" i="16"/>
  <c r="ES24" i="29" s="1"/>
  <c r="IG24" i="16"/>
  <c r="ER24" i="29" s="1"/>
  <c r="IF24" i="16"/>
  <c r="EQ24" i="29" s="1"/>
  <c r="IE24" i="16"/>
  <c r="EP24" i="29" s="1"/>
  <c r="ID24" i="16"/>
  <c r="EO24" i="29" s="1"/>
  <c r="IB24" i="16"/>
  <c r="EM24" i="29" s="1"/>
  <c r="IA24" i="16"/>
  <c r="EL24" i="29" s="1"/>
  <c r="HY24" i="16"/>
  <c r="EJ24" i="29" s="1"/>
  <c r="IU23" i="16"/>
  <c r="FF23" i="29" s="1"/>
  <c r="IT23" i="16"/>
  <c r="FE23" i="29" s="1"/>
  <c r="IS23" i="16"/>
  <c r="FD23" i="29" s="1"/>
  <c r="IR23" i="16"/>
  <c r="FC23" i="29" s="1"/>
  <c r="IQ23" i="16"/>
  <c r="FB23" i="29" s="1"/>
  <c r="IP23" i="16"/>
  <c r="FA23" i="29" s="1"/>
  <c r="IN23" i="16"/>
  <c r="EY23" i="29" s="1"/>
  <c r="IM23" i="16"/>
  <c r="EX23" i="29" s="1"/>
  <c r="IL23" i="16"/>
  <c r="EW23" i="29" s="1"/>
  <c r="IK23" i="16"/>
  <c r="EV23" i="29" s="1"/>
  <c r="IJ23" i="16"/>
  <c r="EU23" i="29" s="1"/>
  <c r="II23" i="16"/>
  <c r="ET23" i="29" s="1"/>
  <c r="IH23" i="16"/>
  <c r="ES23" i="29" s="1"/>
  <c r="IG23" i="16"/>
  <c r="ER23" i="29" s="1"/>
  <c r="IF23" i="16"/>
  <c r="EQ23" i="29" s="1"/>
  <c r="IE23" i="16"/>
  <c r="EP23" i="29" s="1"/>
  <c r="ID23" i="16"/>
  <c r="EO23" i="29" s="1"/>
  <c r="IB23" i="16"/>
  <c r="EM23" i="29" s="1"/>
  <c r="IA23" i="16"/>
  <c r="EL23" i="29" s="1"/>
  <c r="HY23" i="16"/>
  <c r="EJ23" i="29" s="1"/>
  <c r="IU22" i="16"/>
  <c r="FF22" i="29" s="1"/>
  <c r="IT22" i="16"/>
  <c r="FE22" i="29" s="1"/>
  <c r="IS22" i="16"/>
  <c r="FD22" i="29" s="1"/>
  <c r="IR22" i="16"/>
  <c r="FC22" i="29" s="1"/>
  <c r="IQ22" i="16"/>
  <c r="FB22" i="29" s="1"/>
  <c r="IP22" i="16"/>
  <c r="FA22" i="29" s="1"/>
  <c r="IN22" i="16"/>
  <c r="EY22" i="29" s="1"/>
  <c r="IM22" i="16"/>
  <c r="EX22" i="29" s="1"/>
  <c r="IL22" i="16"/>
  <c r="EW22" i="29" s="1"/>
  <c r="IK22" i="16"/>
  <c r="EV22" i="29" s="1"/>
  <c r="IJ22" i="16"/>
  <c r="EU22" i="29" s="1"/>
  <c r="II22" i="16"/>
  <c r="ET22" i="29" s="1"/>
  <c r="IH22" i="16"/>
  <c r="ES22" i="29" s="1"/>
  <c r="IG22" i="16"/>
  <c r="ER22" i="29" s="1"/>
  <c r="IF22" i="16"/>
  <c r="EQ22" i="29" s="1"/>
  <c r="IE22" i="16"/>
  <c r="EP22" i="29" s="1"/>
  <c r="ID22" i="16"/>
  <c r="EO22" i="29" s="1"/>
  <c r="IB22" i="16"/>
  <c r="EM22" i="29" s="1"/>
  <c r="IA22" i="16"/>
  <c r="EL22" i="29" s="1"/>
  <c r="HY22" i="16"/>
  <c r="EJ22" i="29" s="1"/>
  <c r="IU21" i="16"/>
  <c r="FF21" i="29" s="1"/>
  <c r="IT21" i="16"/>
  <c r="FE21" i="29" s="1"/>
  <c r="IS21" i="16"/>
  <c r="FD21" i="29" s="1"/>
  <c r="IR21" i="16"/>
  <c r="FC21" i="29" s="1"/>
  <c r="IQ21" i="16"/>
  <c r="FB21" i="29" s="1"/>
  <c r="IP21" i="16"/>
  <c r="FA21" i="29" s="1"/>
  <c r="IN21" i="16"/>
  <c r="EY21" i="29" s="1"/>
  <c r="IM21" i="16"/>
  <c r="EX21" i="29" s="1"/>
  <c r="IL21" i="16"/>
  <c r="EW21" i="29" s="1"/>
  <c r="IK21" i="16"/>
  <c r="EV21" i="29" s="1"/>
  <c r="IJ21" i="16"/>
  <c r="EU21" i="29" s="1"/>
  <c r="II21" i="16"/>
  <c r="ET21" i="29" s="1"/>
  <c r="IH21" i="16"/>
  <c r="ES21" i="29" s="1"/>
  <c r="IG21" i="16"/>
  <c r="ER21" i="29" s="1"/>
  <c r="IF21" i="16"/>
  <c r="EQ21" i="29" s="1"/>
  <c r="IE21" i="16"/>
  <c r="EP21" i="29" s="1"/>
  <c r="ID21" i="16"/>
  <c r="EO21" i="29" s="1"/>
  <c r="IB21" i="16"/>
  <c r="EM21" i="29" s="1"/>
  <c r="IA21" i="16"/>
  <c r="EL21" i="29" s="1"/>
  <c r="HY21" i="16"/>
  <c r="EJ21" i="29" s="1"/>
  <c r="IU20" i="16"/>
  <c r="FF20" i="29" s="1"/>
  <c r="IT20" i="16"/>
  <c r="FE20" i="29" s="1"/>
  <c r="IS20" i="16"/>
  <c r="FD20" i="29" s="1"/>
  <c r="IR20" i="16"/>
  <c r="FC20" i="29" s="1"/>
  <c r="IQ20" i="16"/>
  <c r="FB20" i="29" s="1"/>
  <c r="IP20" i="16"/>
  <c r="FA20" i="29" s="1"/>
  <c r="IN20" i="16"/>
  <c r="EY20" i="29" s="1"/>
  <c r="IM20" i="16"/>
  <c r="EX20" i="29" s="1"/>
  <c r="IL20" i="16"/>
  <c r="EW20" i="29" s="1"/>
  <c r="IK20" i="16"/>
  <c r="EV20" i="29" s="1"/>
  <c r="IJ20" i="16"/>
  <c r="EU20" i="29" s="1"/>
  <c r="II20" i="16"/>
  <c r="ET20" i="29" s="1"/>
  <c r="IH20" i="16"/>
  <c r="ES20" i="29" s="1"/>
  <c r="IG20" i="16"/>
  <c r="ER20" i="29" s="1"/>
  <c r="IF20" i="16"/>
  <c r="EQ20" i="29" s="1"/>
  <c r="IE20" i="16"/>
  <c r="EP20" i="29" s="1"/>
  <c r="ID20" i="16"/>
  <c r="EO20" i="29" s="1"/>
  <c r="IB20" i="16"/>
  <c r="EM20" i="29" s="1"/>
  <c r="IA20" i="16"/>
  <c r="EL20" i="29" s="1"/>
  <c r="HY20" i="16"/>
  <c r="EJ20" i="29" s="1"/>
  <c r="IU19" i="16"/>
  <c r="FF19" i="29" s="1"/>
  <c r="IT19" i="16"/>
  <c r="FE19" i="29" s="1"/>
  <c r="IS19" i="16"/>
  <c r="FD19" i="29" s="1"/>
  <c r="IR19" i="16"/>
  <c r="FC19" i="29" s="1"/>
  <c r="IQ19" i="16"/>
  <c r="FB19" i="29" s="1"/>
  <c r="IP19" i="16"/>
  <c r="FA19" i="29" s="1"/>
  <c r="IN19" i="16"/>
  <c r="EY19" i="29" s="1"/>
  <c r="IM19" i="16"/>
  <c r="EX19" i="29" s="1"/>
  <c r="IL19" i="16"/>
  <c r="EW19" i="29" s="1"/>
  <c r="IK19" i="16"/>
  <c r="EV19" i="29" s="1"/>
  <c r="IJ19" i="16"/>
  <c r="EU19" i="29" s="1"/>
  <c r="II19" i="16"/>
  <c r="ET19" i="29" s="1"/>
  <c r="IH19" i="16"/>
  <c r="ES19" i="29" s="1"/>
  <c r="IG19" i="16"/>
  <c r="ER19" i="29" s="1"/>
  <c r="IF19" i="16"/>
  <c r="EQ19" i="29" s="1"/>
  <c r="IE19" i="16"/>
  <c r="EP19" i="29" s="1"/>
  <c r="ID19" i="16"/>
  <c r="EO19" i="29" s="1"/>
  <c r="IB19" i="16"/>
  <c r="EM19" i="29" s="1"/>
  <c r="IA19" i="16"/>
  <c r="EL19" i="29" s="1"/>
  <c r="HY19" i="16"/>
  <c r="EJ19" i="29" s="1"/>
  <c r="IU18" i="16"/>
  <c r="FF18" i="29" s="1"/>
  <c r="IT18" i="16"/>
  <c r="FE18" i="29" s="1"/>
  <c r="IS18" i="16"/>
  <c r="FD18" i="29" s="1"/>
  <c r="IR18" i="16"/>
  <c r="FC18" i="29" s="1"/>
  <c r="IQ18" i="16"/>
  <c r="FB18" i="29" s="1"/>
  <c r="IP18" i="16"/>
  <c r="FA18" i="29" s="1"/>
  <c r="IN18" i="16"/>
  <c r="EY18" i="29" s="1"/>
  <c r="IM18" i="16"/>
  <c r="EX18" i="29" s="1"/>
  <c r="IL18" i="16"/>
  <c r="EW18" i="29" s="1"/>
  <c r="IK18" i="16"/>
  <c r="EV18" i="29" s="1"/>
  <c r="IJ18" i="16"/>
  <c r="EU18" i="29" s="1"/>
  <c r="II18" i="16"/>
  <c r="ET18" i="29" s="1"/>
  <c r="IH18" i="16"/>
  <c r="ES18" i="29" s="1"/>
  <c r="IG18" i="16"/>
  <c r="ER18" i="29" s="1"/>
  <c r="IF18" i="16"/>
  <c r="EQ18" i="29" s="1"/>
  <c r="IE18" i="16"/>
  <c r="EP18" i="29" s="1"/>
  <c r="ID18" i="16"/>
  <c r="EO18" i="29" s="1"/>
  <c r="IB18" i="16"/>
  <c r="EM18" i="29" s="1"/>
  <c r="IA18" i="16"/>
  <c r="EL18" i="29" s="1"/>
  <c r="HY18" i="16"/>
  <c r="EJ18" i="29" s="1"/>
  <c r="IU17" i="16"/>
  <c r="FF17" i="29" s="1"/>
  <c r="IT17" i="16"/>
  <c r="FE17" i="29" s="1"/>
  <c r="IS17" i="16"/>
  <c r="FD17" i="29" s="1"/>
  <c r="IR17" i="16"/>
  <c r="FC17" i="29" s="1"/>
  <c r="IQ17" i="16"/>
  <c r="FB17" i="29" s="1"/>
  <c r="IP17" i="16"/>
  <c r="FA17" i="29" s="1"/>
  <c r="IN17" i="16"/>
  <c r="EY17" i="29" s="1"/>
  <c r="IM17" i="16"/>
  <c r="EX17" i="29" s="1"/>
  <c r="IL17" i="16"/>
  <c r="EW17" i="29" s="1"/>
  <c r="IK17" i="16"/>
  <c r="EV17" i="29" s="1"/>
  <c r="IJ17" i="16"/>
  <c r="EU17" i="29" s="1"/>
  <c r="II17" i="16"/>
  <c r="ET17" i="29" s="1"/>
  <c r="IH17" i="16"/>
  <c r="ES17" i="29" s="1"/>
  <c r="IG17" i="16"/>
  <c r="ER17" i="29" s="1"/>
  <c r="IF17" i="16"/>
  <c r="EQ17" i="29" s="1"/>
  <c r="IE17" i="16"/>
  <c r="EP17" i="29" s="1"/>
  <c r="ID17" i="16"/>
  <c r="EO17" i="29" s="1"/>
  <c r="IB17" i="16"/>
  <c r="EM17" i="29" s="1"/>
  <c r="IA17" i="16"/>
  <c r="EL17" i="29" s="1"/>
  <c r="HY17" i="16"/>
  <c r="EJ17" i="29" s="1"/>
  <c r="IU16" i="16"/>
  <c r="FF16" i="29" s="1"/>
  <c r="IT16" i="16"/>
  <c r="FE16" i="29" s="1"/>
  <c r="IS16" i="16"/>
  <c r="FD16" i="29" s="1"/>
  <c r="IR16" i="16"/>
  <c r="FC16" i="29" s="1"/>
  <c r="IQ16" i="16"/>
  <c r="FB16" i="29" s="1"/>
  <c r="IP16" i="16"/>
  <c r="FA16" i="29" s="1"/>
  <c r="IN16" i="16"/>
  <c r="EY16" i="29" s="1"/>
  <c r="IM16" i="16"/>
  <c r="EX16" i="29" s="1"/>
  <c r="IL16" i="16"/>
  <c r="EW16" i="29" s="1"/>
  <c r="IK16" i="16"/>
  <c r="EV16" i="29" s="1"/>
  <c r="IJ16" i="16"/>
  <c r="EU16" i="29" s="1"/>
  <c r="II16" i="16"/>
  <c r="ET16" i="29" s="1"/>
  <c r="IH16" i="16"/>
  <c r="ES16" i="29" s="1"/>
  <c r="IG16" i="16"/>
  <c r="ER16" i="29" s="1"/>
  <c r="IF16" i="16"/>
  <c r="EQ16" i="29" s="1"/>
  <c r="IE16" i="16"/>
  <c r="EP16" i="29" s="1"/>
  <c r="ID16" i="16"/>
  <c r="EO16" i="29" s="1"/>
  <c r="IB16" i="16"/>
  <c r="EM16" i="29" s="1"/>
  <c r="IA16" i="16"/>
  <c r="EL16" i="29" s="1"/>
  <c r="HY16" i="16"/>
  <c r="EJ16" i="29" s="1"/>
  <c r="IU15" i="16"/>
  <c r="FF15" i="29" s="1"/>
  <c r="IT15" i="16"/>
  <c r="FE15" i="29" s="1"/>
  <c r="IS15" i="16"/>
  <c r="FD15" i="29" s="1"/>
  <c r="IR15" i="16"/>
  <c r="FC15" i="29" s="1"/>
  <c r="IQ15" i="16"/>
  <c r="FB15" i="29" s="1"/>
  <c r="IP15" i="16"/>
  <c r="FA15" i="29" s="1"/>
  <c r="IN15" i="16"/>
  <c r="EY15" i="29" s="1"/>
  <c r="IM15" i="16"/>
  <c r="EX15" i="29" s="1"/>
  <c r="IL15" i="16"/>
  <c r="EW15" i="29" s="1"/>
  <c r="IK15" i="16"/>
  <c r="EV15" i="29" s="1"/>
  <c r="IJ15" i="16"/>
  <c r="EU15" i="29" s="1"/>
  <c r="II15" i="16"/>
  <c r="ET15" i="29" s="1"/>
  <c r="IH15" i="16"/>
  <c r="ES15" i="29" s="1"/>
  <c r="IG15" i="16"/>
  <c r="ER15" i="29" s="1"/>
  <c r="IF15" i="16"/>
  <c r="EQ15" i="29" s="1"/>
  <c r="IE15" i="16"/>
  <c r="EP15" i="29" s="1"/>
  <c r="ID15" i="16"/>
  <c r="EO15" i="29" s="1"/>
  <c r="IB15" i="16"/>
  <c r="EM15" i="29" s="1"/>
  <c r="IA15" i="16"/>
  <c r="EL15" i="29" s="1"/>
  <c r="HY15" i="16"/>
  <c r="EJ15" i="29" s="1"/>
  <c r="IU14" i="16"/>
  <c r="FF14" i="29" s="1"/>
  <c r="IT14" i="16"/>
  <c r="FE14" i="29" s="1"/>
  <c r="IS14" i="16"/>
  <c r="FD14" i="29" s="1"/>
  <c r="IR14" i="16"/>
  <c r="FC14" i="29" s="1"/>
  <c r="IQ14" i="16"/>
  <c r="FB14" i="29" s="1"/>
  <c r="IP14" i="16"/>
  <c r="FA14" i="29" s="1"/>
  <c r="IN14" i="16"/>
  <c r="EY14" i="29" s="1"/>
  <c r="IM14" i="16"/>
  <c r="EX14" i="29" s="1"/>
  <c r="IL14" i="16"/>
  <c r="EW14" i="29" s="1"/>
  <c r="IK14" i="16"/>
  <c r="EV14" i="29" s="1"/>
  <c r="IJ14" i="16"/>
  <c r="EU14" i="29" s="1"/>
  <c r="II14" i="16"/>
  <c r="ET14" i="29" s="1"/>
  <c r="IH14" i="16"/>
  <c r="ES14" i="29" s="1"/>
  <c r="IG14" i="16"/>
  <c r="ER14" i="29" s="1"/>
  <c r="IF14" i="16"/>
  <c r="EQ14" i="29" s="1"/>
  <c r="IE14" i="16"/>
  <c r="EP14" i="29" s="1"/>
  <c r="ID14" i="16"/>
  <c r="EO14" i="29" s="1"/>
  <c r="IB14" i="16"/>
  <c r="EM14" i="29" s="1"/>
  <c r="IA14" i="16"/>
  <c r="EL14" i="29" s="1"/>
  <c r="HY14" i="16"/>
  <c r="EJ14" i="29" s="1"/>
  <c r="IU13" i="16"/>
  <c r="FF13" i="29" s="1"/>
  <c r="IT13" i="16"/>
  <c r="FE13" i="29" s="1"/>
  <c r="IS13" i="16"/>
  <c r="FD13" i="29" s="1"/>
  <c r="IR13" i="16"/>
  <c r="FC13" i="29" s="1"/>
  <c r="IQ13" i="16"/>
  <c r="FB13" i="29" s="1"/>
  <c r="IP13" i="16"/>
  <c r="FA13" i="29" s="1"/>
  <c r="IN13" i="16"/>
  <c r="EY13" i="29" s="1"/>
  <c r="IM13" i="16"/>
  <c r="EX13" i="29" s="1"/>
  <c r="IL13" i="16"/>
  <c r="EW13" i="29" s="1"/>
  <c r="IK13" i="16"/>
  <c r="EV13" i="29" s="1"/>
  <c r="IJ13" i="16"/>
  <c r="EU13" i="29" s="1"/>
  <c r="II13" i="16"/>
  <c r="ET13" i="29" s="1"/>
  <c r="IH13" i="16"/>
  <c r="ES13" i="29" s="1"/>
  <c r="IG13" i="16"/>
  <c r="ER13" i="29" s="1"/>
  <c r="IF13" i="16"/>
  <c r="EQ13" i="29" s="1"/>
  <c r="IE13" i="16"/>
  <c r="EP13" i="29" s="1"/>
  <c r="ID13" i="16"/>
  <c r="EO13" i="29" s="1"/>
  <c r="IB13" i="16"/>
  <c r="EM13" i="29" s="1"/>
  <c r="IA13" i="16"/>
  <c r="EL13" i="29" s="1"/>
  <c r="HY13" i="16"/>
  <c r="EJ13" i="29" s="1"/>
  <c r="FF12" i="29"/>
  <c r="IT12" i="16"/>
  <c r="IS12" i="16"/>
  <c r="FD12" i="29" s="1"/>
  <c r="IR12" i="16"/>
  <c r="FC12" i="29" s="1"/>
  <c r="IQ12" i="16"/>
  <c r="FB12" i="29" s="1"/>
  <c r="IP12" i="16"/>
  <c r="IN12" i="16"/>
  <c r="EY12" i="29" s="1"/>
  <c r="IM12" i="16"/>
  <c r="EX12" i="29" s="1"/>
  <c r="IL12" i="16"/>
  <c r="IK12" i="16"/>
  <c r="EV12" i="29" s="1"/>
  <c r="IJ12" i="16"/>
  <c r="EU12" i="29" s="1"/>
  <c r="II12" i="16"/>
  <c r="ET12" i="29" s="1"/>
  <c r="IH12" i="16"/>
  <c r="ES12" i="29" s="1"/>
  <c r="IG12" i="16"/>
  <c r="ER12" i="29" s="1"/>
  <c r="IF12" i="16"/>
  <c r="EQ12" i="29" s="1"/>
  <c r="IE12" i="16"/>
  <c r="EP12" i="29" s="1"/>
  <c r="ID12" i="16"/>
  <c r="EO12" i="29" s="1"/>
  <c r="IB12" i="16"/>
  <c r="EM12" i="29" s="1"/>
  <c r="IA12" i="16"/>
  <c r="EL12" i="29" s="1"/>
  <c r="D13" i="13"/>
  <c r="C14" i="13"/>
  <c r="D15" i="13"/>
  <c r="C16" i="13"/>
  <c r="D17" i="13"/>
  <c r="C18" i="13"/>
  <c r="D19" i="13"/>
  <c r="C20" i="13"/>
  <c r="D21" i="13"/>
  <c r="C22" i="13"/>
  <c r="D23" i="13"/>
  <c r="C24" i="13"/>
  <c r="D25" i="13"/>
  <c r="C26" i="13"/>
  <c r="D27" i="13"/>
  <c r="C28" i="13"/>
  <c r="D29" i="13"/>
  <c r="C30" i="13"/>
  <c r="D31" i="13"/>
  <c r="C32" i="13"/>
  <c r="D33" i="13"/>
  <c r="C34" i="13"/>
  <c r="D35" i="13"/>
  <c r="C36" i="13"/>
  <c r="D37" i="13"/>
  <c r="C38" i="13"/>
  <c r="D39" i="13"/>
  <c r="C40" i="13"/>
  <c r="D41" i="13"/>
  <c r="C42" i="13"/>
  <c r="D43" i="13"/>
  <c r="C44" i="13"/>
  <c r="D45" i="13"/>
  <c r="C46" i="13"/>
  <c r="D47" i="13"/>
  <c r="C48" i="13"/>
  <c r="D49" i="13"/>
  <c r="C50" i="13"/>
  <c r="D51" i="13"/>
  <c r="C52" i="13"/>
  <c r="D53" i="13"/>
  <c r="C54" i="13"/>
  <c r="D55" i="13"/>
  <c r="C56" i="13"/>
  <c r="D57" i="13"/>
  <c r="C58" i="13"/>
  <c r="D59" i="13"/>
  <c r="C60" i="13"/>
  <c r="D61" i="13"/>
  <c r="C62" i="13"/>
  <c r="D63" i="13"/>
  <c r="C64" i="13"/>
  <c r="D65" i="13"/>
  <c r="C66" i="13"/>
  <c r="D67" i="13"/>
  <c r="C68" i="13"/>
  <c r="D69" i="13"/>
  <c r="C70" i="13"/>
  <c r="D71" i="13"/>
  <c r="C72" i="13"/>
  <c r="D73" i="13"/>
  <c r="C74" i="13"/>
  <c r="D75" i="13"/>
  <c r="C76" i="13"/>
  <c r="D77" i="13"/>
  <c r="C78" i="13"/>
  <c r="D79" i="13"/>
  <c r="C80" i="13"/>
  <c r="D81" i="13"/>
  <c r="C82" i="13"/>
  <c r="D83" i="13"/>
  <c r="C84" i="13"/>
  <c r="D85" i="13"/>
  <c r="C86" i="13"/>
  <c r="D87" i="13"/>
  <c r="C88" i="13"/>
  <c r="D89" i="13"/>
  <c r="C90" i="13"/>
  <c r="D91" i="13"/>
  <c r="C92" i="13"/>
  <c r="D93" i="13"/>
  <c r="C94" i="13"/>
  <c r="D95" i="13"/>
  <c r="C96" i="13"/>
  <c r="D97" i="13"/>
  <c r="C98" i="13"/>
  <c r="D99" i="13"/>
  <c r="C100" i="13"/>
  <c r="D101" i="13"/>
  <c r="C102" i="13"/>
  <c r="D103" i="13"/>
  <c r="C104" i="13"/>
  <c r="D105" i="13"/>
  <c r="C106" i="13"/>
  <c r="D107" i="13"/>
  <c r="C108" i="13"/>
  <c r="D109" i="13"/>
  <c r="C110" i="13"/>
  <c r="D111" i="13"/>
  <c r="C112" i="13"/>
  <c r="D113" i="13"/>
  <c r="C114" i="13"/>
  <c r="D115" i="13"/>
  <c r="C116" i="13"/>
  <c r="D117" i="13"/>
  <c r="C118" i="13"/>
  <c r="D119" i="13"/>
  <c r="C120" i="13"/>
  <c r="D121" i="13"/>
  <c r="C122" i="13"/>
  <c r="D123" i="13"/>
  <c r="C124" i="13"/>
  <c r="D125" i="13"/>
  <c r="C126" i="13"/>
  <c r="D127" i="13"/>
  <c r="C128" i="13"/>
  <c r="D129" i="13"/>
  <c r="C130" i="13"/>
  <c r="D131" i="13"/>
  <c r="C132" i="13"/>
  <c r="D133" i="13"/>
  <c r="C134" i="13"/>
  <c r="D135" i="13"/>
  <c r="C136" i="13"/>
  <c r="D137" i="13"/>
  <c r="C138" i="13"/>
  <c r="D139" i="13"/>
  <c r="C140" i="13"/>
  <c r="D141" i="13"/>
  <c r="C142" i="13"/>
  <c r="D143" i="13"/>
  <c r="C144" i="13"/>
  <c r="D145" i="13"/>
  <c r="EF147" i="13"/>
  <c r="DX147" i="13"/>
  <c r="DT147" i="13"/>
  <c r="DL147" i="13"/>
  <c r="DL147" i="15" s="1"/>
  <c r="DH147" i="13"/>
  <c r="CZ147" i="13"/>
  <c r="CV147" i="13"/>
  <c r="CN147" i="13"/>
  <c r="CJ147" i="13"/>
  <c r="CB147" i="13"/>
  <c r="BX147" i="13"/>
  <c r="BP147" i="13"/>
  <c r="BL147" i="13"/>
  <c r="BD147" i="13"/>
  <c r="AZ147" i="13"/>
  <c r="AR147" i="13"/>
  <c r="AN147" i="13"/>
  <c r="AF147" i="13"/>
  <c r="AF147" i="15" s="1"/>
  <c r="AB147" i="13"/>
  <c r="T147" i="13"/>
  <c r="P147" i="13"/>
  <c r="H147" i="13"/>
  <c r="D147" i="13"/>
  <c r="EF146" i="13"/>
  <c r="DX146" i="13"/>
  <c r="DT146" i="13"/>
  <c r="DT146" i="15" s="1"/>
  <c r="DL146" i="13"/>
  <c r="DH146" i="13"/>
  <c r="CZ146" i="13"/>
  <c r="CV146" i="13"/>
  <c r="CN146" i="13"/>
  <c r="CJ146" i="13"/>
  <c r="CB146" i="13"/>
  <c r="BX146" i="13"/>
  <c r="BP146" i="13"/>
  <c r="BL146" i="13"/>
  <c r="BD146" i="13"/>
  <c r="AZ146" i="13"/>
  <c r="AZ146" i="15" s="1"/>
  <c r="AR146" i="13"/>
  <c r="AN146" i="13"/>
  <c r="AF146" i="13"/>
  <c r="AB146" i="13"/>
  <c r="T146" i="13"/>
  <c r="P146" i="13"/>
  <c r="H146" i="13"/>
  <c r="D146" i="13"/>
  <c r="EF145" i="13"/>
  <c r="DX145" i="13"/>
  <c r="DT145" i="13"/>
  <c r="DT145" i="15" s="1"/>
  <c r="DL145" i="13"/>
  <c r="DL145" i="15" s="1"/>
  <c r="DH145" i="13"/>
  <c r="CZ145" i="13"/>
  <c r="CV145" i="13"/>
  <c r="CN145" i="13"/>
  <c r="CJ145" i="13"/>
  <c r="CB145" i="13"/>
  <c r="BX145" i="13"/>
  <c r="BP145" i="13"/>
  <c r="BL145" i="13"/>
  <c r="BD145" i="13"/>
  <c r="AZ145" i="13"/>
  <c r="AZ145" i="15" s="1"/>
  <c r="AR145" i="13"/>
  <c r="AN145" i="13"/>
  <c r="AF145" i="13"/>
  <c r="AF145" i="15" s="1"/>
  <c r="AB145" i="13"/>
  <c r="T145" i="13"/>
  <c r="P145" i="13"/>
  <c r="H145" i="13"/>
  <c r="EF144" i="13"/>
  <c r="DX144" i="13"/>
  <c r="DT144" i="13"/>
  <c r="DL144" i="13"/>
  <c r="DL144" i="15" s="1"/>
  <c r="DH144" i="13"/>
  <c r="CZ144" i="13"/>
  <c r="CV144" i="13"/>
  <c r="CN144" i="13"/>
  <c r="CJ144" i="13"/>
  <c r="CB144" i="13"/>
  <c r="BX144" i="13"/>
  <c r="BP144" i="13"/>
  <c r="BL144" i="13"/>
  <c r="BD144" i="13"/>
  <c r="AZ144" i="13"/>
  <c r="AR144" i="13"/>
  <c r="AN144" i="13"/>
  <c r="AF144" i="13"/>
  <c r="AF144" i="15" s="1"/>
  <c r="AB144" i="13"/>
  <c r="T144" i="13"/>
  <c r="P144" i="13"/>
  <c r="H144" i="13"/>
  <c r="EF143" i="13"/>
  <c r="DX143" i="13"/>
  <c r="DT143" i="13"/>
  <c r="DT143" i="15" s="1"/>
  <c r="DL143" i="13"/>
  <c r="DH143" i="13"/>
  <c r="CZ143" i="13"/>
  <c r="CV143" i="13"/>
  <c r="CN143" i="13"/>
  <c r="CJ143" i="13"/>
  <c r="CB143" i="13"/>
  <c r="BX143" i="13"/>
  <c r="BP143" i="13"/>
  <c r="BL143" i="13"/>
  <c r="BD143" i="13"/>
  <c r="AZ143" i="13"/>
  <c r="AZ143" i="15" s="1"/>
  <c r="AR143" i="13"/>
  <c r="AN143" i="13"/>
  <c r="AF143" i="13"/>
  <c r="AB143" i="13"/>
  <c r="T143" i="13"/>
  <c r="P143" i="13"/>
  <c r="H143" i="13"/>
  <c r="EF142" i="13"/>
  <c r="DX142" i="13"/>
  <c r="DT142" i="13"/>
  <c r="DT142" i="15" s="1"/>
  <c r="DL142" i="13"/>
  <c r="DL142" i="15" s="1"/>
  <c r="DH142" i="13"/>
  <c r="CZ142" i="13"/>
  <c r="CV142" i="13"/>
  <c r="CN142" i="13"/>
  <c r="CJ142" i="13"/>
  <c r="CB142" i="13"/>
  <c r="BX142" i="13"/>
  <c r="BP142" i="13"/>
  <c r="BL142" i="13"/>
  <c r="BD142" i="13"/>
  <c r="AZ142" i="13"/>
  <c r="AZ142" i="15" s="1"/>
  <c r="AR142" i="13"/>
  <c r="AN142" i="13"/>
  <c r="AF142" i="13"/>
  <c r="AF142" i="15" s="1"/>
  <c r="AB142" i="13"/>
  <c r="T142" i="13"/>
  <c r="P142" i="13"/>
  <c r="H142" i="13"/>
  <c r="EF141" i="13"/>
  <c r="DX141" i="13"/>
  <c r="DT141" i="13"/>
  <c r="DL141" i="13"/>
  <c r="DL141" i="15" s="1"/>
  <c r="DH141" i="13"/>
  <c r="CZ141" i="13"/>
  <c r="CV141" i="13"/>
  <c r="CN141" i="13"/>
  <c r="CJ141" i="13"/>
  <c r="CB141" i="13"/>
  <c r="BX141" i="13"/>
  <c r="BP141" i="13"/>
  <c r="BL141" i="13"/>
  <c r="BD141" i="13"/>
  <c r="AZ141" i="13"/>
  <c r="AR141" i="13"/>
  <c r="AN141" i="13"/>
  <c r="AF141" i="13"/>
  <c r="AF141" i="15" s="1"/>
  <c r="AB141" i="13"/>
  <c r="T141" i="13"/>
  <c r="P141" i="13"/>
  <c r="H141" i="13"/>
  <c r="EF140" i="13"/>
  <c r="DX140" i="13"/>
  <c r="DT140" i="13"/>
  <c r="DT140" i="15" s="1"/>
  <c r="DL140" i="13"/>
  <c r="DH140" i="13"/>
  <c r="DF140" i="13"/>
  <c r="CZ140" i="13"/>
  <c r="CV140" i="13"/>
  <c r="CP140" i="13"/>
  <c r="CP140" i="15" s="1"/>
  <c r="CN140" i="13"/>
  <c r="CJ140" i="13"/>
  <c r="CB140" i="13"/>
  <c r="BZ140" i="13"/>
  <c r="BX140" i="13"/>
  <c r="BP140" i="13"/>
  <c r="BL140" i="13"/>
  <c r="BD140" i="13"/>
  <c r="AZ140" i="13"/>
  <c r="AZ140" i="15" s="1"/>
  <c r="AT140" i="13"/>
  <c r="AR140" i="13"/>
  <c r="AN140" i="13"/>
  <c r="AF140" i="13"/>
  <c r="AD140" i="13"/>
  <c r="AD140" i="15" s="1"/>
  <c r="AB140" i="13"/>
  <c r="T140" i="13"/>
  <c r="P140" i="13"/>
  <c r="N140" i="13"/>
  <c r="H140" i="13"/>
  <c r="EF139" i="13"/>
  <c r="DX139" i="13"/>
  <c r="DT139" i="13"/>
  <c r="DT139" i="15" s="1"/>
  <c r="DL139" i="13"/>
  <c r="DL139" i="15" s="1"/>
  <c r="DH139" i="13"/>
  <c r="CZ139" i="13"/>
  <c r="CV139" i="13"/>
  <c r="CN139" i="13"/>
  <c r="CJ139" i="13"/>
  <c r="CB139" i="13"/>
  <c r="BX139" i="13"/>
  <c r="BP139" i="13"/>
  <c r="BL139" i="13"/>
  <c r="BD139" i="13"/>
  <c r="AZ139" i="13"/>
  <c r="AZ139" i="15" s="1"/>
  <c r="AR139" i="13"/>
  <c r="AN139" i="13"/>
  <c r="AF139" i="13"/>
  <c r="AF139" i="15" s="1"/>
  <c r="AB139" i="13"/>
  <c r="T139" i="13"/>
  <c r="P139" i="13"/>
  <c r="H139" i="13"/>
  <c r="EF138" i="13"/>
  <c r="DX138" i="13"/>
  <c r="DV138" i="13"/>
  <c r="DT138" i="13"/>
  <c r="DL138" i="13"/>
  <c r="DL138" i="15" s="1"/>
  <c r="DH138" i="13"/>
  <c r="DF138" i="13"/>
  <c r="CZ138" i="13"/>
  <c r="CV138" i="13"/>
  <c r="CP138" i="13"/>
  <c r="CP138" i="15" s="1"/>
  <c r="CN138" i="13"/>
  <c r="CJ138" i="13"/>
  <c r="CB138" i="13"/>
  <c r="BX138" i="13"/>
  <c r="BP138" i="13"/>
  <c r="BL138" i="13"/>
  <c r="BJ138" i="13"/>
  <c r="BD138" i="13"/>
  <c r="AZ138" i="13"/>
  <c r="AT138" i="13"/>
  <c r="AR138" i="13"/>
  <c r="AN138" i="13"/>
  <c r="AF138" i="13"/>
  <c r="AF138" i="15" s="1"/>
  <c r="AD138" i="13"/>
  <c r="AD138" i="15" s="1"/>
  <c r="AB138" i="13"/>
  <c r="T138" i="13"/>
  <c r="P138" i="13"/>
  <c r="H138" i="13"/>
  <c r="EF137" i="13"/>
  <c r="DX137" i="13"/>
  <c r="DT137" i="13"/>
  <c r="DT137" i="15" s="1"/>
  <c r="DL137" i="13"/>
  <c r="DH137" i="13"/>
  <c r="CZ137" i="13"/>
  <c r="CV137" i="13"/>
  <c r="CN137" i="13"/>
  <c r="CJ137" i="13"/>
  <c r="CB137" i="13"/>
  <c r="BX137" i="13"/>
  <c r="BP137" i="13"/>
  <c r="BL137" i="13"/>
  <c r="BD137" i="13"/>
  <c r="AZ137" i="13"/>
  <c r="AZ137" i="15" s="1"/>
  <c r="AR137" i="13"/>
  <c r="AN137" i="13"/>
  <c r="AF137" i="13"/>
  <c r="AB137" i="13"/>
  <c r="T137" i="13"/>
  <c r="P137" i="13"/>
  <c r="H137" i="13"/>
  <c r="EF136" i="13"/>
  <c r="DX136" i="13"/>
  <c r="DV136" i="13"/>
  <c r="DT136" i="13"/>
  <c r="DT136" i="15" s="1"/>
  <c r="DL136" i="13"/>
  <c r="DL136" i="15" s="1"/>
  <c r="DH136" i="13"/>
  <c r="DF136" i="13"/>
  <c r="CZ136" i="13"/>
  <c r="CV136" i="13"/>
  <c r="CN136" i="13"/>
  <c r="CJ136" i="13"/>
  <c r="CB136" i="13"/>
  <c r="BZ136" i="13"/>
  <c r="BX136" i="13"/>
  <c r="BP136" i="13"/>
  <c r="BL136" i="13"/>
  <c r="BJ136" i="13"/>
  <c r="BD136" i="13"/>
  <c r="AZ136" i="13"/>
  <c r="AZ136" i="15" s="1"/>
  <c r="AT136" i="13"/>
  <c r="AR136" i="13"/>
  <c r="AN136" i="13"/>
  <c r="AF136" i="13"/>
  <c r="AF136" i="15" s="1"/>
  <c r="AB136" i="13"/>
  <c r="T136" i="13"/>
  <c r="P136" i="13"/>
  <c r="N136" i="13"/>
  <c r="H136" i="13"/>
  <c r="EF135" i="13"/>
  <c r="DX135" i="13"/>
  <c r="DT135" i="13"/>
  <c r="DL135" i="13"/>
  <c r="DL135" i="15" s="1"/>
  <c r="DH135" i="13"/>
  <c r="CZ135" i="13"/>
  <c r="CV135" i="13"/>
  <c r="CN135" i="13"/>
  <c r="CJ135" i="13"/>
  <c r="CB135" i="13"/>
  <c r="BX135" i="13"/>
  <c r="BP135" i="13"/>
  <c r="BL135" i="13"/>
  <c r="BD135" i="13"/>
  <c r="AZ135" i="13"/>
  <c r="AR135" i="13"/>
  <c r="AN135" i="13"/>
  <c r="AF135" i="13"/>
  <c r="AF135" i="15" s="1"/>
  <c r="AB135" i="13"/>
  <c r="T135" i="13"/>
  <c r="P135" i="13"/>
  <c r="H135" i="13"/>
  <c r="EF134" i="13"/>
  <c r="DX134" i="13"/>
  <c r="DV134" i="13"/>
  <c r="DT134" i="13"/>
  <c r="DT134" i="15" s="1"/>
  <c r="DL134" i="13"/>
  <c r="DH134" i="13"/>
  <c r="CZ134" i="13"/>
  <c r="CV134" i="13"/>
  <c r="CP134" i="13"/>
  <c r="CP134" i="15" s="1"/>
  <c r="CN134" i="13"/>
  <c r="CJ134" i="13"/>
  <c r="CB134" i="13"/>
  <c r="BZ134" i="13"/>
  <c r="BX134" i="13"/>
  <c r="BP134" i="13"/>
  <c r="BL134" i="13"/>
  <c r="BJ134" i="13"/>
  <c r="BD134" i="13"/>
  <c r="AZ134" i="13"/>
  <c r="AZ134" i="15" s="1"/>
  <c r="AR134" i="13"/>
  <c r="AN134" i="13"/>
  <c r="AF134" i="13"/>
  <c r="AD134" i="13"/>
  <c r="AD134" i="15" s="1"/>
  <c r="AB134" i="13"/>
  <c r="T134" i="13"/>
  <c r="P134" i="13"/>
  <c r="N134" i="13"/>
  <c r="H134" i="13"/>
  <c r="EF133" i="13"/>
  <c r="DX133" i="13"/>
  <c r="DT133" i="13"/>
  <c r="DT133" i="15" s="1"/>
  <c r="DL133" i="13"/>
  <c r="DL133" i="15" s="1"/>
  <c r="DH133" i="13"/>
  <c r="CZ133" i="13"/>
  <c r="CV133" i="13"/>
  <c r="CN133" i="13"/>
  <c r="CJ133" i="13"/>
  <c r="CB133" i="13"/>
  <c r="BX133" i="13"/>
  <c r="BP133" i="13"/>
  <c r="BL133" i="13"/>
  <c r="BD133" i="13"/>
  <c r="AZ133" i="13"/>
  <c r="AZ133" i="15" s="1"/>
  <c r="AR133" i="13"/>
  <c r="AN133" i="13"/>
  <c r="AF133" i="13"/>
  <c r="AF133" i="15" s="1"/>
  <c r="AB133" i="13"/>
  <c r="T133" i="13"/>
  <c r="P133" i="13"/>
  <c r="H133" i="13"/>
  <c r="EF132" i="13"/>
  <c r="DX132" i="13"/>
  <c r="DT132" i="13"/>
  <c r="DL132" i="13"/>
  <c r="DL132" i="15" s="1"/>
  <c r="DH132" i="13"/>
  <c r="DF132" i="13"/>
  <c r="CZ132" i="13"/>
  <c r="CV132" i="13"/>
  <c r="CP132" i="13"/>
  <c r="CP132" i="15" s="1"/>
  <c r="CN132" i="13"/>
  <c r="CJ132" i="13"/>
  <c r="CB132" i="13"/>
  <c r="BZ132" i="13"/>
  <c r="BX132" i="13"/>
  <c r="BP132" i="13"/>
  <c r="BL132" i="13"/>
  <c r="BD132" i="13"/>
  <c r="AZ132" i="13"/>
  <c r="AT132" i="13"/>
  <c r="AR132" i="13"/>
  <c r="AN132" i="13"/>
  <c r="AF132" i="13"/>
  <c r="AF132" i="15" s="1"/>
  <c r="AD132" i="13"/>
  <c r="AD132" i="15" s="1"/>
  <c r="AB132" i="13"/>
  <c r="T132" i="13"/>
  <c r="P132" i="13"/>
  <c r="N132" i="13"/>
  <c r="H132" i="13"/>
  <c r="EF131" i="13"/>
  <c r="DX131" i="13"/>
  <c r="DT131" i="13"/>
  <c r="DT131" i="15" s="1"/>
  <c r="DL131" i="13"/>
  <c r="DH131" i="13"/>
  <c r="CZ131" i="13"/>
  <c r="CV131" i="13"/>
  <c r="CN131" i="13"/>
  <c r="CJ131" i="13"/>
  <c r="CB131" i="13"/>
  <c r="BX131" i="13"/>
  <c r="BP131" i="13"/>
  <c r="BL131" i="13"/>
  <c r="BD131" i="13"/>
  <c r="AZ131" i="13"/>
  <c r="AZ131" i="15" s="1"/>
  <c r="AR131" i="13"/>
  <c r="AN131" i="13"/>
  <c r="AF131" i="13"/>
  <c r="AB131" i="13"/>
  <c r="T131" i="13"/>
  <c r="P131" i="13"/>
  <c r="H131" i="13"/>
  <c r="EF130" i="13"/>
  <c r="DX130" i="13"/>
  <c r="DV130" i="13"/>
  <c r="DT130" i="13"/>
  <c r="DT130" i="15" s="1"/>
  <c r="DL130" i="13"/>
  <c r="DL130" i="15" s="1"/>
  <c r="DH130" i="13"/>
  <c r="DF130" i="13"/>
  <c r="CZ130" i="13"/>
  <c r="CV130" i="13"/>
  <c r="CP130" i="13"/>
  <c r="CP130" i="15" s="1"/>
  <c r="CN130" i="13"/>
  <c r="CJ130" i="13"/>
  <c r="CB130" i="13"/>
  <c r="BX130" i="13"/>
  <c r="BP130" i="13"/>
  <c r="BL130" i="13"/>
  <c r="BJ130" i="13"/>
  <c r="BD130" i="13"/>
  <c r="AZ130" i="13"/>
  <c r="AZ130" i="15" s="1"/>
  <c r="AT130" i="13"/>
  <c r="AR130" i="13"/>
  <c r="AN130" i="13"/>
  <c r="AF130" i="13"/>
  <c r="AF130" i="15" s="1"/>
  <c r="AD130" i="13"/>
  <c r="AD130" i="15" s="1"/>
  <c r="AB130" i="13"/>
  <c r="T130" i="13"/>
  <c r="P130" i="13"/>
  <c r="H130" i="13"/>
  <c r="EF129" i="13"/>
  <c r="DX129" i="13"/>
  <c r="DT129" i="13"/>
  <c r="DL129" i="13"/>
  <c r="DL129" i="15" s="1"/>
  <c r="DH129" i="13"/>
  <c r="CZ129" i="13"/>
  <c r="CV129" i="13"/>
  <c r="CN129" i="13"/>
  <c r="CJ129" i="13"/>
  <c r="CB129" i="13"/>
  <c r="BX129" i="13"/>
  <c r="BP129" i="13"/>
  <c r="BL129" i="13"/>
  <c r="BD129" i="13"/>
  <c r="AZ129" i="13"/>
  <c r="AR129" i="13"/>
  <c r="AN129" i="13"/>
  <c r="AF129" i="13"/>
  <c r="AF129" i="15" s="1"/>
  <c r="AB129" i="13"/>
  <c r="T129" i="13"/>
  <c r="P129" i="13"/>
  <c r="H129" i="13"/>
  <c r="EF128" i="13"/>
  <c r="DX128" i="13"/>
  <c r="DV128" i="13"/>
  <c r="DT128" i="13"/>
  <c r="DT128" i="15" s="1"/>
  <c r="DL128" i="13"/>
  <c r="DH128" i="13"/>
  <c r="DF128" i="13"/>
  <c r="CZ128" i="13"/>
  <c r="CV128" i="13"/>
  <c r="CN128" i="13"/>
  <c r="CJ128" i="13"/>
  <c r="CB128" i="13"/>
  <c r="BZ128" i="13"/>
  <c r="BX128" i="13"/>
  <c r="BP128" i="13"/>
  <c r="BL128" i="13"/>
  <c r="BJ128" i="13"/>
  <c r="BD128" i="13"/>
  <c r="AZ128" i="13"/>
  <c r="AZ128" i="15" s="1"/>
  <c r="AT128" i="13"/>
  <c r="AR128" i="13"/>
  <c r="AN128" i="13"/>
  <c r="AF128" i="13"/>
  <c r="AB128" i="13"/>
  <c r="T128" i="13"/>
  <c r="P128" i="13"/>
  <c r="N128" i="13"/>
  <c r="H128" i="13"/>
  <c r="EF127" i="13"/>
  <c r="DX127" i="13"/>
  <c r="DT127" i="13"/>
  <c r="DT127" i="15" s="1"/>
  <c r="DL127" i="13"/>
  <c r="DL127" i="15" s="1"/>
  <c r="DH127" i="13"/>
  <c r="CZ127" i="13"/>
  <c r="CV127" i="13"/>
  <c r="CN127" i="13"/>
  <c r="CJ127" i="13"/>
  <c r="CB127" i="13"/>
  <c r="BX127" i="13"/>
  <c r="BP127" i="13"/>
  <c r="BL127" i="13"/>
  <c r="BD127" i="13"/>
  <c r="AZ127" i="13"/>
  <c r="AZ127" i="15" s="1"/>
  <c r="AR127" i="13"/>
  <c r="AN127" i="13"/>
  <c r="AF127" i="13"/>
  <c r="AF127" i="15" s="1"/>
  <c r="AB127" i="13"/>
  <c r="T127" i="13"/>
  <c r="P127" i="13"/>
  <c r="H127" i="13"/>
  <c r="EF126" i="13"/>
  <c r="DX126" i="13"/>
  <c r="DV126" i="13"/>
  <c r="DT126" i="13"/>
  <c r="DL126" i="13"/>
  <c r="DL126" i="15" s="1"/>
  <c r="DH126" i="13"/>
  <c r="CZ126" i="13"/>
  <c r="CV126" i="13"/>
  <c r="CP126" i="13"/>
  <c r="CP126" i="15" s="1"/>
  <c r="CN126" i="13"/>
  <c r="CJ126" i="13"/>
  <c r="CB126" i="13"/>
  <c r="BZ126" i="13"/>
  <c r="BX126" i="13"/>
  <c r="BP126" i="13"/>
  <c r="BL126" i="13"/>
  <c r="BJ126" i="13"/>
  <c r="BD126" i="13"/>
  <c r="AZ126" i="13"/>
  <c r="AR126" i="13"/>
  <c r="AN126" i="13"/>
  <c r="AF126" i="13"/>
  <c r="AF126" i="15" s="1"/>
  <c r="AD126" i="13"/>
  <c r="AD126" i="15" s="1"/>
  <c r="AB126" i="13"/>
  <c r="T126" i="13"/>
  <c r="P126" i="13"/>
  <c r="N126" i="13"/>
  <c r="H126" i="13"/>
  <c r="EF125" i="13"/>
  <c r="DX125" i="13"/>
  <c r="DT125" i="13"/>
  <c r="DT125" i="15" s="1"/>
  <c r="DL125" i="13"/>
  <c r="DH125" i="13"/>
  <c r="CZ125" i="13"/>
  <c r="CV125" i="13"/>
  <c r="CN125" i="13"/>
  <c r="CJ125" i="13"/>
  <c r="CB125" i="13"/>
  <c r="BX125" i="13"/>
  <c r="BP125" i="13"/>
  <c r="BL125" i="13"/>
  <c r="BD125" i="13"/>
  <c r="AZ125" i="13"/>
  <c r="AZ125" i="15" s="1"/>
  <c r="AR125" i="13"/>
  <c r="AN125" i="13"/>
  <c r="AF125" i="13"/>
  <c r="AB125" i="13"/>
  <c r="T125" i="13"/>
  <c r="P125" i="13"/>
  <c r="H125" i="13"/>
  <c r="EF124" i="13"/>
  <c r="DX124" i="13"/>
  <c r="DT124" i="13"/>
  <c r="DT124" i="15" s="1"/>
  <c r="DL124" i="13"/>
  <c r="DL124" i="15" s="1"/>
  <c r="DH124" i="13"/>
  <c r="DF124" i="13"/>
  <c r="CZ124" i="13"/>
  <c r="CV124" i="13"/>
  <c r="CP124" i="13"/>
  <c r="CP124" i="15" s="1"/>
  <c r="CN124" i="13"/>
  <c r="CJ124" i="13"/>
  <c r="CB124" i="13"/>
  <c r="BZ124" i="13"/>
  <c r="BX124" i="13"/>
  <c r="BP124" i="13"/>
  <c r="BL124" i="13"/>
  <c r="BD124" i="13"/>
  <c r="AZ124" i="13"/>
  <c r="AZ124" i="15" s="1"/>
  <c r="AT124" i="13"/>
  <c r="AR124" i="13"/>
  <c r="AN124" i="13"/>
  <c r="AF124" i="13"/>
  <c r="AF124" i="15" s="1"/>
  <c r="AD124" i="13"/>
  <c r="AD124" i="15" s="1"/>
  <c r="AB124" i="13"/>
  <c r="T124" i="13"/>
  <c r="P124" i="13"/>
  <c r="N124" i="13"/>
  <c r="H124" i="13"/>
  <c r="EF123" i="13"/>
  <c r="DX123" i="13"/>
  <c r="DT123" i="13"/>
  <c r="DL123" i="13"/>
  <c r="DL123" i="15" s="1"/>
  <c r="DH123" i="13"/>
  <c r="CZ123" i="13"/>
  <c r="CV123" i="13"/>
  <c r="CN123" i="13"/>
  <c r="CJ123" i="13"/>
  <c r="CB123" i="13"/>
  <c r="BX123" i="13"/>
  <c r="BP123" i="13"/>
  <c r="BL123" i="13"/>
  <c r="BD123" i="13"/>
  <c r="AZ123" i="13"/>
  <c r="AR123" i="13"/>
  <c r="AN123" i="13"/>
  <c r="AF123" i="13"/>
  <c r="AF123" i="15" s="1"/>
  <c r="AB123" i="13"/>
  <c r="T123" i="13"/>
  <c r="P123" i="13"/>
  <c r="H123" i="13"/>
  <c r="EF122" i="13"/>
  <c r="DX122" i="13"/>
  <c r="DV122" i="13"/>
  <c r="DT122" i="13"/>
  <c r="DT122" i="15" s="1"/>
  <c r="DL122" i="13"/>
  <c r="DH122" i="13"/>
  <c r="DF122" i="13"/>
  <c r="CZ122" i="13"/>
  <c r="CV122" i="13"/>
  <c r="CP122" i="13"/>
  <c r="CP122" i="15" s="1"/>
  <c r="CN122" i="13"/>
  <c r="CJ122" i="13"/>
  <c r="CB122" i="13"/>
  <c r="BX122" i="13"/>
  <c r="BP122" i="13"/>
  <c r="BL122" i="13"/>
  <c r="BJ122" i="13"/>
  <c r="BD122" i="13"/>
  <c r="AZ122" i="13"/>
  <c r="AZ122" i="15" s="1"/>
  <c r="AT122" i="13"/>
  <c r="AR122" i="13"/>
  <c r="AN122" i="13"/>
  <c r="AF122" i="13"/>
  <c r="AD122" i="13"/>
  <c r="AD122" i="15" s="1"/>
  <c r="AB122" i="13"/>
  <c r="T122" i="13"/>
  <c r="P122" i="13"/>
  <c r="H122" i="13"/>
  <c r="EF121" i="13"/>
  <c r="DX121" i="13"/>
  <c r="DT121" i="13"/>
  <c r="DT121" i="15" s="1"/>
  <c r="DL121" i="13"/>
  <c r="DL121" i="15" s="1"/>
  <c r="DH121" i="13"/>
  <c r="CZ121" i="13"/>
  <c r="CV121" i="13"/>
  <c r="CN121" i="13"/>
  <c r="CJ121" i="13"/>
  <c r="CB121" i="13"/>
  <c r="BX121" i="13"/>
  <c r="BP121" i="13"/>
  <c r="BL121" i="13"/>
  <c r="BD121" i="13"/>
  <c r="AZ121" i="13"/>
  <c r="AZ121" i="15" s="1"/>
  <c r="AR121" i="13"/>
  <c r="AN121" i="13"/>
  <c r="AF121" i="13"/>
  <c r="AF121" i="15" s="1"/>
  <c r="AB121" i="13"/>
  <c r="T121" i="13"/>
  <c r="P121" i="13"/>
  <c r="H121" i="13"/>
  <c r="EF120" i="13"/>
  <c r="DX120" i="13"/>
  <c r="DV120" i="13"/>
  <c r="DT120" i="13"/>
  <c r="DL120" i="13"/>
  <c r="DL120" i="15" s="1"/>
  <c r="DH120" i="13"/>
  <c r="DF120" i="13"/>
  <c r="CZ120" i="13"/>
  <c r="CV120" i="13"/>
  <c r="CN120" i="13"/>
  <c r="CJ120" i="13"/>
  <c r="CB120" i="13"/>
  <c r="BZ120" i="13"/>
  <c r="BX120" i="13"/>
  <c r="BP120" i="13"/>
  <c r="BL120" i="13"/>
  <c r="BJ120" i="13"/>
  <c r="BD120" i="13"/>
  <c r="AZ120" i="13"/>
  <c r="AT120" i="13"/>
  <c r="AR120" i="13"/>
  <c r="AN120" i="13"/>
  <c r="AF120" i="13"/>
  <c r="AF120" i="15" s="1"/>
  <c r="AB120" i="13"/>
  <c r="T120" i="13"/>
  <c r="P120" i="13"/>
  <c r="N120" i="13"/>
  <c r="H120" i="13"/>
  <c r="EF119" i="13"/>
  <c r="DX119" i="13"/>
  <c r="DT119" i="13"/>
  <c r="DT119" i="15" s="1"/>
  <c r="DL119" i="13"/>
  <c r="DH119" i="13"/>
  <c r="CZ119" i="13"/>
  <c r="CV119" i="13"/>
  <c r="CN119" i="13"/>
  <c r="CJ119" i="13"/>
  <c r="CB119" i="13"/>
  <c r="BX119" i="13"/>
  <c r="BP119" i="13"/>
  <c r="BL119" i="13"/>
  <c r="BD119" i="13"/>
  <c r="AZ119" i="13"/>
  <c r="AZ119" i="15" s="1"/>
  <c r="AR119" i="13"/>
  <c r="AN119" i="13"/>
  <c r="AF119" i="13"/>
  <c r="AB119" i="13"/>
  <c r="T119" i="13"/>
  <c r="P119" i="13"/>
  <c r="H119" i="13"/>
  <c r="EF118" i="13"/>
  <c r="DX118" i="13"/>
  <c r="DV118" i="13"/>
  <c r="DT118" i="13"/>
  <c r="DT118" i="15" s="1"/>
  <c r="DL118" i="13"/>
  <c r="DL118" i="15" s="1"/>
  <c r="DH118" i="13"/>
  <c r="CZ118" i="13"/>
  <c r="CV118" i="13"/>
  <c r="CP118" i="13"/>
  <c r="CP118" i="15" s="1"/>
  <c r="CN118" i="13"/>
  <c r="CJ118" i="13"/>
  <c r="CB118" i="13"/>
  <c r="BZ118" i="13"/>
  <c r="BX118" i="13"/>
  <c r="BP118" i="13"/>
  <c r="BL118" i="13"/>
  <c r="BJ118" i="13"/>
  <c r="BD118" i="13"/>
  <c r="AZ118" i="13"/>
  <c r="AZ118" i="15" s="1"/>
  <c r="AR118" i="13"/>
  <c r="AN118" i="13"/>
  <c r="AF118" i="13"/>
  <c r="AF118" i="15" s="1"/>
  <c r="AD118" i="13"/>
  <c r="AD118" i="15" s="1"/>
  <c r="AB118" i="13"/>
  <c r="T118" i="13"/>
  <c r="P118" i="13"/>
  <c r="N118" i="13"/>
  <c r="H118" i="13"/>
  <c r="EF117" i="13"/>
  <c r="DX117" i="13"/>
  <c r="DT117" i="13"/>
  <c r="DL117" i="13"/>
  <c r="DL117" i="15" s="1"/>
  <c r="DH117" i="13"/>
  <c r="CZ117" i="13"/>
  <c r="CV117" i="13"/>
  <c r="CN117" i="13"/>
  <c r="CJ117" i="13"/>
  <c r="CB117" i="13"/>
  <c r="BX117" i="13"/>
  <c r="BP117" i="13"/>
  <c r="BL117" i="13"/>
  <c r="BD117" i="13"/>
  <c r="AZ117" i="13"/>
  <c r="AR117" i="13"/>
  <c r="AN117" i="13"/>
  <c r="AF117" i="13"/>
  <c r="AF117" i="15" s="1"/>
  <c r="AB117" i="13"/>
  <c r="T117" i="13"/>
  <c r="P117" i="13"/>
  <c r="H117" i="13"/>
  <c r="EF116" i="13"/>
  <c r="DX116" i="13"/>
  <c r="DT116" i="13"/>
  <c r="DT116" i="15" s="1"/>
  <c r="DL116" i="13"/>
  <c r="DH116" i="13"/>
  <c r="DF116" i="13"/>
  <c r="CZ116" i="13"/>
  <c r="CV116" i="13"/>
  <c r="CP116" i="13"/>
  <c r="CP116" i="15" s="1"/>
  <c r="CN116" i="13"/>
  <c r="CJ116" i="13"/>
  <c r="CB116" i="13"/>
  <c r="BZ116" i="13"/>
  <c r="BX116" i="13"/>
  <c r="BP116" i="13"/>
  <c r="BL116" i="13"/>
  <c r="BD116" i="13"/>
  <c r="AZ116" i="13"/>
  <c r="AZ116" i="15" s="1"/>
  <c r="AT116" i="13"/>
  <c r="AR116" i="13"/>
  <c r="AN116" i="13"/>
  <c r="AF116" i="13"/>
  <c r="AD116" i="13"/>
  <c r="AD116" i="15" s="1"/>
  <c r="AB116" i="13"/>
  <c r="T116" i="13"/>
  <c r="P116" i="13"/>
  <c r="N116" i="13"/>
  <c r="H116" i="13"/>
  <c r="EF115" i="13"/>
  <c r="DX115" i="13"/>
  <c r="DT115" i="13"/>
  <c r="DT115" i="15" s="1"/>
  <c r="DL115" i="13"/>
  <c r="DL115" i="15" s="1"/>
  <c r="DH115" i="13"/>
  <c r="CZ115" i="13"/>
  <c r="CV115" i="13"/>
  <c r="CN115" i="13"/>
  <c r="CJ115" i="13"/>
  <c r="CB115" i="13"/>
  <c r="BX115" i="13"/>
  <c r="BP115" i="13"/>
  <c r="BL115" i="13"/>
  <c r="BD115" i="13"/>
  <c r="AZ115" i="13"/>
  <c r="AZ115" i="15" s="1"/>
  <c r="AR115" i="13"/>
  <c r="AN115" i="13"/>
  <c r="AF115" i="13"/>
  <c r="AF115" i="15" s="1"/>
  <c r="AB115" i="13"/>
  <c r="T115" i="13"/>
  <c r="P115" i="13"/>
  <c r="H115" i="13"/>
  <c r="EF114" i="13"/>
  <c r="DX114" i="13"/>
  <c r="DV114" i="13"/>
  <c r="DT114" i="13"/>
  <c r="DL114" i="13"/>
  <c r="DL114" i="15" s="1"/>
  <c r="DH114" i="13"/>
  <c r="DF114" i="13"/>
  <c r="CZ114" i="13"/>
  <c r="CV114" i="13"/>
  <c r="CP114" i="13"/>
  <c r="CP114" i="15" s="1"/>
  <c r="CN114" i="13"/>
  <c r="CJ114" i="13"/>
  <c r="CB114" i="13"/>
  <c r="BX114" i="13"/>
  <c r="BP114" i="13"/>
  <c r="BL114" i="13"/>
  <c r="BJ114" i="13"/>
  <c r="BD114" i="13"/>
  <c r="AZ114" i="13"/>
  <c r="AT114" i="13"/>
  <c r="AR114" i="13"/>
  <c r="AN114" i="13"/>
  <c r="AF114" i="13"/>
  <c r="AF114" i="15" s="1"/>
  <c r="AD114" i="13"/>
  <c r="AD114" i="15" s="1"/>
  <c r="AB114" i="13"/>
  <c r="T114" i="13"/>
  <c r="P114" i="13"/>
  <c r="H114" i="13"/>
  <c r="EF113" i="13"/>
  <c r="DX113" i="13"/>
  <c r="DT113" i="13"/>
  <c r="DT113" i="15" s="1"/>
  <c r="DL113" i="13"/>
  <c r="DH113" i="13"/>
  <c r="CZ113" i="13"/>
  <c r="CV113" i="13"/>
  <c r="CN113" i="13"/>
  <c r="CJ113" i="13"/>
  <c r="CB113" i="13"/>
  <c r="BX113" i="13"/>
  <c r="BP113" i="13"/>
  <c r="BL113" i="13"/>
  <c r="BD113" i="13"/>
  <c r="AZ113" i="13"/>
  <c r="AZ113" i="15" s="1"/>
  <c r="AR113" i="13"/>
  <c r="AN113" i="13"/>
  <c r="AF113" i="13"/>
  <c r="AB113" i="13"/>
  <c r="T113" i="13"/>
  <c r="P113" i="13"/>
  <c r="H113" i="13"/>
  <c r="EF112" i="13"/>
  <c r="DX112" i="13"/>
  <c r="DV112" i="13"/>
  <c r="DT112" i="13"/>
  <c r="DT112" i="15" s="1"/>
  <c r="DL112" i="13"/>
  <c r="DL112" i="15" s="1"/>
  <c r="DH112" i="13"/>
  <c r="DF112" i="13"/>
  <c r="CZ112" i="13"/>
  <c r="CV112" i="13"/>
  <c r="CN112" i="13"/>
  <c r="CJ112" i="13"/>
  <c r="CB112" i="13"/>
  <c r="BZ112" i="13"/>
  <c r="BX112" i="13"/>
  <c r="BP112" i="13"/>
  <c r="BL112" i="13"/>
  <c r="BJ112" i="13"/>
  <c r="BD112" i="13"/>
  <c r="AZ112" i="13"/>
  <c r="AZ112" i="15" s="1"/>
  <c r="AT112" i="13"/>
  <c r="AR112" i="13"/>
  <c r="AN112" i="13"/>
  <c r="AF112" i="13"/>
  <c r="AF112" i="15" s="1"/>
  <c r="AB112" i="13"/>
  <c r="T112" i="13"/>
  <c r="P112" i="13"/>
  <c r="N112" i="13"/>
  <c r="H112" i="13"/>
  <c r="EF111" i="13"/>
  <c r="DX111" i="13"/>
  <c r="DT111" i="13"/>
  <c r="DL111" i="13"/>
  <c r="DL111" i="15" s="1"/>
  <c r="DH111" i="13"/>
  <c r="CZ111" i="13"/>
  <c r="CV111" i="13"/>
  <c r="CN111" i="13"/>
  <c r="CJ111" i="13"/>
  <c r="CB111" i="13"/>
  <c r="BX111" i="13"/>
  <c r="BP111" i="13"/>
  <c r="BL111" i="13"/>
  <c r="BD111" i="13"/>
  <c r="AZ111" i="13"/>
  <c r="AR111" i="13"/>
  <c r="AN111" i="13"/>
  <c r="AF111" i="13"/>
  <c r="AF111" i="15" s="1"/>
  <c r="AB111" i="13"/>
  <c r="T111" i="13"/>
  <c r="P111" i="13"/>
  <c r="H111" i="13"/>
  <c r="EF110" i="13"/>
  <c r="DX110" i="13"/>
  <c r="DV110" i="13"/>
  <c r="DT110" i="13"/>
  <c r="DT110" i="15" s="1"/>
  <c r="DL110" i="13"/>
  <c r="DH110" i="13"/>
  <c r="CZ110" i="13"/>
  <c r="CV110" i="13"/>
  <c r="CP110" i="13"/>
  <c r="CP110" i="15" s="1"/>
  <c r="CN110" i="13"/>
  <c r="CJ110" i="13"/>
  <c r="CB110" i="13"/>
  <c r="BZ110" i="13"/>
  <c r="BX110" i="13"/>
  <c r="BP110" i="13"/>
  <c r="BL110" i="13"/>
  <c r="BJ110" i="13"/>
  <c r="BD110" i="13"/>
  <c r="AZ110" i="13"/>
  <c r="AZ110" i="15" s="1"/>
  <c r="AR110" i="13"/>
  <c r="AN110" i="13"/>
  <c r="AF110" i="13"/>
  <c r="AD110" i="13"/>
  <c r="AD110" i="15" s="1"/>
  <c r="AB110" i="13"/>
  <c r="T110" i="13"/>
  <c r="P110" i="13"/>
  <c r="N110" i="13"/>
  <c r="H110" i="13"/>
  <c r="EF109" i="13"/>
  <c r="DX109" i="13"/>
  <c r="DT109" i="13"/>
  <c r="DT109" i="15" s="1"/>
  <c r="DL109" i="13"/>
  <c r="DL109" i="15" s="1"/>
  <c r="DH109" i="13"/>
  <c r="CZ109" i="13"/>
  <c r="CV109" i="13"/>
  <c r="CN109" i="13"/>
  <c r="CJ109" i="13"/>
  <c r="CB109" i="13"/>
  <c r="BX109" i="13"/>
  <c r="BP109" i="13"/>
  <c r="BL109" i="13"/>
  <c r="BD109" i="13"/>
  <c r="AZ109" i="13"/>
  <c r="AZ109" i="15" s="1"/>
  <c r="AR109" i="13"/>
  <c r="AN109" i="13"/>
  <c r="AF109" i="13"/>
  <c r="AF109" i="15" s="1"/>
  <c r="AB109" i="13"/>
  <c r="T109" i="13"/>
  <c r="P109" i="13"/>
  <c r="H109" i="13"/>
  <c r="EF108" i="13"/>
  <c r="DX108" i="13"/>
  <c r="DT108" i="13"/>
  <c r="DL108" i="13"/>
  <c r="DL108" i="15" s="1"/>
  <c r="DH108" i="13"/>
  <c r="DF108" i="13"/>
  <c r="CZ108" i="13"/>
  <c r="CV108" i="13"/>
  <c r="CP108" i="13"/>
  <c r="CP108" i="15" s="1"/>
  <c r="CN108" i="13"/>
  <c r="CJ108" i="13"/>
  <c r="CB108" i="13"/>
  <c r="BZ108" i="13"/>
  <c r="BX108" i="13"/>
  <c r="BP108" i="13"/>
  <c r="BL108" i="13"/>
  <c r="BD108" i="13"/>
  <c r="AZ108" i="13"/>
  <c r="AT108" i="13"/>
  <c r="AR108" i="13"/>
  <c r="AN108" i="13"/>
  <c r="AF108" i="13"/>
  <c r="AF108" i="15" s="1"/>
  <c r="AD108" i="13"/>
  <c r="AD108" i="15" s="1"/>
  <c r="AB108" i="13"/>
  <c r="T108" i="13"/>
  <c r="P108" i="13"/>
  <c r="N108" i="13"/>
  <c r="H108" i="13"/>
  <c r="EF107" i="13"/>
  <c r="DX107" i="13"/>
  <c r="DT107" i="13"/>
  <c r="DT107" i="15" s="1"/>
  <c r="DL107" i="13"/>
  <c r="DH107" i="13"/>
  <c r="CZ107" i="13"/>
  <c r="CV107" i="13"/>
  <c r="CN107" i="13"/>
  <c r="CJ107" i="13"/>
  <c r="CB107" i="13"/>
  <c r="BX107" i="13"/>
  <c r="BP107" i="13"/>
  <c r="BL107" i="13"/>
  <c r="BD107" i="13"/>
  <c r="AZ107" i="13"/>
  <c r="AZ107" i="15" s="1"/>
  <c r="AR107" i="13"/>
  <c r="AN107" i="13"/>
  <c r="AF107" i="13"/>
  <c r="AB107" i="13"/>
  <c r="T107" i="13"/>
  <c r="P107" i="13"/>
  <c r="H107" i="13"/>
  <c r="EF106" i="13"/>
  <c r="DX106" i="13"/>
  <c r="DV106" i="13"/>
  <c r="DT106" i="13"/>
  <c r="DT106" i="15" s="1"/>
  <c r="DL106" i="13"/>
  <c r="DL106" i="15" s="1"/>
  <c r="DH106" i="13"/>
  <c r="DF106" i="13"/>
  <c r="CZ106" i="13"/>
  <c r="CV106" i="13"/>
  <c r="CP106" i="13"/>
  <c r="CP106" i="15" s="1"/>
  <c r="CN106" i="13"/>
  <c r="CJ106" i="13"/>
  <c r="CB106" i="13"/>
  <c r="BX106" i="13"/>
  <c r="BP106" i="13"/>
  <c r="BL106" i="13"/>
  <c r="BJ106" i="13"/>
  <c r="BD106" i="13"/>
  <c r="AZ106" i="13"/>
  <c r="AZ106" i="15" s="1"/>
  <c r="AT106" i="13"/>
  <c r="AR106" i="13"/>
  <c r="AN106" i="13"/>
  <c r="AF106" i="13"/>
  <c r="AF106" i="15" s="1"/>
  <c r="AD106" i="13"/>
  <c r="AD106" i="15" s="1"/>
  <c r="AB106" i="13"/>
  <c r="T106" i="13"/>
  <c r="P106" i="13"/>
  <c r="H106" i="13"/>
  <c r="EF105" i="13"/>
  <c r="DX105" i="13"/>
  <c r="DT105" i="13"/>
  <c r="DL105" i="13"/>
  <c r="DL105" i="15" s="1"/>
  <c r="DH105" i="13"/>
  <c r="CZ105" i="13"/>
  <c r="CV105" i="13"/>
  <c r="CN105" i="13"/>
  <c r="CJ105" i="13"/>
  <c r="CB105" i="13"/>
  <c r="BX105" i="13"/>
  <c r="BP105" i="13"/>
  <c r="BL105" i="13"/>
  <c r="BD105" i="13"/>
  <c r="AZ105" i="13"/>
  <c r="AR105" i="13"/>
  <c r="AN105" i="13"/>
  <c r="AF105" i="13"/>
  <c r="AF105" i="15" s="1"/>
  <c r="AB105" i="13"/>
  <c r="T105" i="13"/>
  <c r="P105" i="13"/>
  <c r="H105" i="13"/>
  <c r="EF104" i="13"/>
  <c r="DX104" i="13"/>
  <c r="DV104" i="13"/>
  <c r="DT104" i="13"/>
  <c r="DT104" i="15" s="1"/>
  <c r="DL104" i="13"/>
  <c r="DH104" i="13"/>
  <c r="DF104" i="13"/>
  <c r="CZ104" i="13"/>
  <c r="CV104" i="13"/>
  <c r="CN104" i="13"/>
  <c r="CJ104" i="13"/>
  <c r="CB104" i="13"/>
  <c r="BZ104" i="13"/>
  <c r="BX104" i="13"/>
  <c r="BP104" i="13"/>
  <c r="BL104" i="13"/>
  <c r="BJ104" i="13"/>
  <c r="BD104" i="13"/>
  <c r="AZ104" i="13"/>
  <c r="AZ104" i="15" s="1"/>
  <c r="AT104" i="13"/>
  <c r="AR104" i="13"/>
  <c r="AN104" i="13"/>
  <c r="AF104" i="13"/>
  <c r="AB104" i="13"/>
  <c r="T104" i="13"/>
  <c r="P104" i="13"/>
  <c r="N104" i="13"/>
  <c r="H104" i="13"/>
  <c r="EF103" i="13"/>
  <c r="DX103" i="13"/>
  <c r="DT103" i="13"/>
  <c r="DT103" i="15" s="1"/>
  <c r="DL103" i="13"/>
  <c r="DL103" i="15" s="1"/>
  <c r="DH103" i="13"/>
  <c r="CZ103" i="13"/>
  <c r="CV103" i="13"/>
  <c r="CN103" i="13"/>
  <c r="CJ103" i="13"/>
  <c r="CB103" i="13"/>
  <c r="BX103" i="13"/>
  <c r="BP103" i="13"/>
  <c r="BL103" i="13"/>
  <c r="BD103" i="13"/>
  <c r="AZ103" i="13"/>
  <c r="AZ103" i="15" s="1"/>
  <c r="AR103" i="13"/>
  <c r="AN103" i="13"/>
  <c r="AF103" i="13"/>
  <c r="AF103" i="15" s="1"/>
  <c r="AB103" i="13"/>
  <c r="T103" i="13"/>
  <c r="P103" i="13"/>
  <c r="H103" i="13"/>
  <c r="EF102" i="13"/>
  <c r="DX102" i="13"/>
  <c r="DV102" i="13"/>
  <c r="DT102" i="13"/>
  <c r="DL102" i="13"/>
  <c r="DL102" i="15" s="1"/>
  <c r="DH102" i="13"/>
  <c r="CZ102" i="13"/>
  <c r="CV102" i="13"/>
  <c r="CP102" i="13"/>
  <c r="CP102" i="15" s="1"/>
  <c r="CN102" i="13"/>
  <c r="CJ102" i="13"/>
  <c r="CB102" i="13"/>
  <c r="BZ102" i="13"/>
  <c r="BX102" i="13"/>
  <c r="BP102" i="13"/>
  <c r="BL102" i="13"/>
  <c r="BJ102" i="13"/>
  <c r="BD102" i="13"/>
  <c r="AZ102" i="13"/>
  <c r="AR102" i="13"/>
  <c r="AN102" i="13"/>
  <c r="AF102" i="13"/>
  <c r="AF102" i="15" s="1"/>
  <c r="AD102" i="13"/>
  <c r="AD102" i="15" s="1"/>
  <c r="AB102" i="13"/>
  <c r="T102" i="13"/>
  <c r="P102" i="13"/>
  <c r="N102" i="13"/>
  <c r="H102" i="13"/>
  <c r="EF101" i="13"/>
  <c r="DX101" i="13"/>
  <c r="DT101" i="13"/>
  <c r="DT101" i="15" s="1"/>
  <c r="DL101" i="13"/>
  <c r="DH101" i="13"/>
  <c r="CZ101" i="13"/>
  <c r="CV101" i="13"/>
  <c r="CN101" i="13"/>
  <c r="CJ101" i="13"/>
  <c r="CB101" i="13"/>
  <c r="BX101" i="13"/>
  <c r="BP101" i="13"/>
  <c r="BL101" i="13"/>
  <c r="BD101" i="13"/>
  <c r="AZ101" i="13"/>
  <c r="AZ101" i="15" s="1"/>
  <c r="AR101" i="13"/>
  <c r="AN101" i="13"/>
  <c r="AF101" i="13"/>
  <c r="AB101" i="13"/>
  <c r="T101" i="13"/>
  <c r="P101" i="13"/>
  <c r="H101" i="13"/>
  <c r="EF100" i="13"/>
  <c r="DX100" i="13"/>
  <c r="DT100" i="13"/>
  <c r="DT100" i="15" s="1"/>
  <c r="DL100" i="13"/>
  <c r="DL100" i="15" s="1"/>
  <c r="DH100" i="13"/>
  <c r="DF100" i="13"/>
  <c r="CZ100" i="13"/>
  <c r="CV100" i="13"/>
  <c r="CP100" i="13"/>
  <c r="CP100" i="15" s="1"/>
  <c r="CN100" i="13"/>
  <c r="CJ100" i="13"/>
  <c r="CB100" i="13"/>
  <c r="BZ100" i="13"/>
  <c r="BX100" i="13"/>
  <c r="BP100" i="13"/>
  <c r="BL100" i="13"/>
  <c r="BD100" i="13"/>
  <c r="AZ100" i="13"/>
  <c r="AZ100" i="15" s="1"/>
  <c r="AT100" i="13"/>
  <c r="AR100" i="13"/>
  <c r="AN100" i="13"/>
  <c r="AF100" i="13"/>
  <c r="AF100" i="15" s="1"/>
  <c r="AD100" i="13"/>
  <c r="AD100" i="15" s="1"/>
  <c r="AB100" i="13"/>
  <c r="T100" i="13"/>
  <c r="P100" i="13"/>
  <c r="N100" i="13"/>
  <c r="H100" i="13"/>
  <c r="EF99" i="13"/>
  <c r="DX99" i="13"/>
  <c r="DT99" i="13"/>
  <c r="DL99" i="13"/>
  <c r="DL99" i="15" s="1"/>
  <c r="DH99" i="13"/>
  <c r="CZ99" i="13"/>
  <c r="CV99" i="13"/>
  <c r="CN99" i="13"/>
  <c r="CJ99" i="13"/>
  <c r="CB99" i="13"/>
  <c r="BX99" i="13"/>
  <c r="BP99" i="13"/>
  <c r="BL99" i="13"/>
  <c r="BD99" i="13"/>
  <c r="AZ99" i="13"/>
  <c r="AR99" i="13"/>
  <c r="AN99" i="13"/>
  <c r="AF99" i="13"/>
  <c r="AF99" i="15" s="1"/>
  <c r="AB99" i="13"/>
  <c r="T99" i="13"/>
  <c r="P99" i="13"/>
  <c r="H99" i="13"/>
  <c r="EF98" i="13"/>
  <c r="DX98" i="13"/>
  <c r="DV98" i="13"/>
  <c r="DT98" i="13"/>
  <c r="DT98" i="15" s="1"/>
  <c r="DL98" i="13"/>
  <c r="DH98" i="13"/>
  <c r="DF98" i="13"/>
  <c r="CZ98" i="13"/>
  <c r="CV98" i="13"/>
  <c r="CP98" i="13"/>
  <c r="CN98" i="13"/>
  <c r="CJ98" i="13"/>
  <c r="CB98" i="13"/>
  <c r="BX98" i="13"/>
  <c r="BP98" i="13"/>
  <c r="BL98" i="13"/>
  <c r="BJ98" i="13"/>
  <c r="BD98" i="13"/>
  <c r="AZ98" i="13"/>
  <c r="AZ98" i="15" s="1"/>
  <c r="AT98" i="13"/>
  <c r="AR98" i="13"/>
  <c r="AN98" i="13"/>
  <c r="AF98" i="13"/>
  <c r="AD98" i="13"/>
  <c r="AB98" i="13"/>
  <c r="T98" i="13"/>
  <c r="P98" i="13"/>
  <c r="H98" i="13"/>
  <c r="EF97" i="13"/>
  <c r="DX97" i="13"/>
  <c r="DT97" i="13"/>
  <c r="DL97" i="13"/>
  <c r="DH97" i="13"/>
  <c r="CZ97" i="13"/>
  <c r="CV97" i="13"/>
  <c r="CN97" i="13"/>
  <c r="CJ97" i="13"/>
  <c r="CB97" i="13"/>
  <c r="BX97" i="13"/>
  <c r="BP97" i="13"/>
  <c r="BL97" i="13"/>
  <c r="BD97" i="13"/>
  <c r="AZ97" i="13"/>
  <c r="AR97" i="13"/>
  <c r="AN97" i="13"/>
  <c r="AF97" i="13"/>
  <c r="AB97" i="13"/>
  <c r="T97" i="13"/>
  <c r="P97" i="13"/>
  <c r="H97" i="13"/>
  <c r="EF96" i="13"/>
  <c r="EB96" i="13"/>
  <c r="DX96" i="13"/>
  <c r="DV96" i="13"/>
  <c r="DT96" i="13"/>
  <c r="DL96" i="13"/>
  <c r="DL96" i="15" s="1"/>
  <c r="DH96" i="13"/>
  <c r="DF96" i="13"/>
  <c r="DD96" i="13"/>
  <c r="CZ96" i="13"/>
  <c r="CV96" i="13"/>
  <c r="CR96" i="13"/>
  <c r="CR96" i="15" s="1"/>
  <c r="CN96" i="13"/>
  <c r="CJ96" i="13"/>
  <c r="CF96" i="13"/>
  <c r="CB96" i="13"/>
  <c r="BZ96" i="13"/>
  <c r="BX96" i="13"/>
  <c r="BT96" i="13"/>
  <c r="BP96" i="13"/>
  <c r="BL96" i="13"/>
  <c r="BJ96" i="13"/>
  <c r="BH96" i="13"/>
  <c r="BH96" i="15" s="1"/>
  <c r="BD96" i="13"/>
  <c r="AZ96" i="13"/>
  <c r="AV96" i="13"/>
  <c r="AT96" i="13"/>
  <c r="AR96" i="13"/>
  <c r="AN96" i="13"/>
  <c r="AJ96" i="13"/>
  <c r="AF96" i="13"/>
  <c r="AF96" i="15" s="1"/>
  <c r="AB96" i="13"/>
  <c r="X96" i="13"/>
  <c r="T96" i="13"/>
  <c r="P96" i="13"/>
  <c r="N96" i="13"/>
  <c r="L96" i="13"/>
  <c r="H96" i="13"/>
  <c r="EF95" i="13"/>
  <c r="DX95" i="13"/>
  <c r="DT95" i="13"/>
  <c r="DL95" i="13"/>
  <c r="DH95" i="13"/>
  <c r="CZ95" i="13"/>
  <c r="CV95" i="13"/>
  <c r="CN95" i="13"/>
  <c r="CJ95" i="13"/>
  <c r="CB95" i="13"/>
  <c r="BX95" i="13"/>
  <c r="BP95" i="13"/>
  <c r="BL95" i="13"/>
  <c r="BD95" i="13"/>
  <c r="AZ95" i="13"/>
  <c r="AR95" i="13"/>
  <c r="AN95" i="13"/>
  <c r="AF95" i="13"/>
  <c r="AB95" i="13"/>
  <c r="T95" i="13"/>
  <c r="P95" i="13"/>
  <c r="H95" i="13"/>
  <c r="EF94" i="13"/>
  <c r="DX94" i="13"/>
  <c r="DV94" i="13"/>
  <c r="DT94" i="13"/>
  <c r="DT94" i="15" s="1"/>
  <c r="DL94" i="13"/>
  <c r="DL94" i="15" s="1"/>
  <c r="DH94" i="13"/>
  <c r="CZ94" i="13"/>
  <c r="CV94" i="13"/>
  <c r="CP94" i="13"/>
  <c r="CN94" i="13"/>
  <c r="CJ94" i="13"/>
  <c r="CB94" i="13"/>
  <c r="BZ94" i="13"/>
  <c r="BX94" i="13"/>
  <c r="BP94" i="13"/>
  <c r="BL94" i="13"/>
  <c r="BJ94" i="13"/>
  <c r="BD94" i="13"/>
  <c r="AZ94" i="13"/>
  <c r="AZ94" i="15" s="1"/>
  <c r="AR94" i="13"/>
  <c r="AN94" i="13"/>
  <c r="AF94" i="13"/>
  <c r="AF94" i="15" s="1"/>
  <c r="AD94" i="13"/>
  <c r="AB94" i="13"/>
  <c r="T94" i="13"/>
  <c r="P94" i="13"/>
  <c r="N94" i="13"/>
  <c r="H94" i="13"/>
  <c r="EF93" i="13"/>
  <c r="DX93" i="13"/>
  <c r="DT93" i="13"/>
  <c r="DL93" i="13"/>
  <c r="DH93" i="13"/>
  <c r="CZ93" i="13"/>
  <c r="CV93" i="13"/>
  <c r="CN93" i="13"/>
  <c r="CJ93" i="13"/>
  <c r="CB93" i="13"/>
  <c r="BX93" i="13"/>
  <c r="BP93" i="13"/>
  <c r="BL93" i="13"/>
  <c r="BD93" i="13"/>
  <c r="AZ93" i="13"/>
  <c r="AR93" i="13"/>
  <c r="AN93" i="13"/>
  <c r="AF93" i="13"/>
  <c r="AB93" i="13"/>
  <c r="T93" i="13"/>
  <c r="P93" i="13"/>
  <c r="H93" i="13"/>
  <c r="EF92" i="13"/>
  <c r="DX92" i="13"/>
  <c r="DT92" i="13"/>
  <c r="DT92" i="15" s="1"/>
  <c r="DL92" i="13"/>
  <c r="DL92" i="15" s="1"/>
  <c r="DH92" i="13"/>
  <c r="DF92" i="13"/>
  <c r="CZ92" i="13"/>
  <c r="CV92" i="13"/>
  <c r="CP92" i="13"/>
  <c r="CN92" i="13"/>
  <c r="CJ92" i="13"/>
  <c r="CB92" i="13"/>
  <c r="BZ92" i="13"/>
  <c r="BX92" i="13"/>
  <c r="BP92" i="13"/>
  <c r="BL92" i="13"/>
  <c r="BD92" i="13"/>
  <c r="AZ92" i="13"/>
  <c r="AZ92" i="15" s="1"/>
  <c r="AT92" i="13"/>
  <c r="AR92" i="13"/>
  <c r="AN92" i="13"/>
  <c r="AF92" i="13"/>
  <c r="AF92" i="15" s="1"/>
  <c r="AD92" i="13"/>
  <c r="AB92" i="13"/>
  <c r="T92" i="13"/>
  <c r="P92" i="13"/>
  <c r="N92" i="13"/>
  <c r="H92" i="13"/>
  <c r="EF91" i="13"/>
  <c r="DX91" i="13"/>
  <c r="DT91" i="13"/>
  <c r="DL91" i="13"/>
  <c r="DH91" i="13"/>
  <c r="CZ91" i="13"/>
  <c r="CV91" i="13"/>
  <c r="CN91" i="13"/>
  <c r="CJ91" i="13"/>
  <c r="CB91" i="13"/>
  <c r="BX91" i="13"/>
  <c r="BP91" i="13"/>
  <c r="BL91" i="13"/>
  <c r="BD91" i="13"/>
  <c r="AZ91" i="13"/>
  <c r="AR91" i="13"/>
  <c r="AN91" i="13"/>
  <c r="AF91" i="13"/>
  <c r="AB91" i="13"/>
  <c r="T91" i="13"/>
  <c r="P91" i="13"/>
  <c r="H91" i="13"/>
  <c r="EF90" i="13"/>
  <c r="EB90" i="13"/>
  <c r="DX90" i="13"/>
  <c r="DV90" i="13"/>
  <c r="DT90" i="13"/>
  <c r="DP90" i="13"/>
  <c r="DL90" i="13"/>
  <c r="DL90" i="15" s="1"/>
  <c r="DH90" i="13"/>
  <c r="DF90" i="13"/>
  <c r="DD90" i="13"/>
  <c r="CZ90" i="13"/>
  <c r="CV90" i="13"/>
  <c r="CR90" i="13"/>
  <c r="CR90" i="15" s="1"/>
  <c r="CP90" i="13"/>
  <c r="CN90" i="13"/>
  <c r="CJ90" i="13"/>
  <c r="CF90" i="13"/>
  <c r="CB90" i="13"/>
  <c r="BX90" i="13"/>
  <c r="BT90" i="13"/>
  <c r="BP90" i="13"/>
  <c r="BL90" i="13"/>
  <c r="BJ90" i="13"/>
  <c r="BH90" i="13"/>
  <c r="BH90" i="15" s="1"/>
  <c r="BD90" i="13"/>
  <c r="AZ90" i="13"/>
  <c r="AV90" i="13"/>
  <c r="AT90" i="13"/>
  <c r="AR90" i="13"/>
  <c r="AN90" i="13"/>
  <c r="AJ90" i="13"/>
  <c r="AF90" i="13"/>
  <c r="AD90" i="13"/>
  <c r="AB90" i="13"/>
  <c r="X90" i="13"/>
  <c r="T90" i="13"/>
  <c r="P90" i="13"/>
  <c r="L90" i="13"/>
  <c r="H90" i="13"/>
  <c r="EF89" i="13"/>
  <c r="DX89" i="13"/>
  <c r="DT89" i="13"/>
  <c r="DL89" i="13"/>
  <c r="DH89" i="13"/>
  <c r="CZ89" i="13"/>
  <c r="CV89" i="13"/>
  <c r="CN89" i="13"/>
  <c r="CJ89" i="13"/>
  <c r="CB89" i="13"/>
  <c r="BX89" i="13"/>
  <c r="BP89" i="13"/>
  <c r="BL89" i="13"/>
  <c r="BD89" i="13"/>
  <c r="AZ89" i="13"/>
  <c r="AR89" i="13"/>
  <c r="AN89" i="13"/>
  <c r="AF89" i="13"/>
  <c r="AB89" i="13"/>
  <c r="T89" i="13"/>
  <c r="P89" i="13"/>
  <c r="H89" i="13"/>
  <c r="EF88" i="13"/>
  <c r="DX88" i="13"/>
  <c r="DV88" i="13"/>
  <c r="DT88" i="13"/>
  <c r="DL88" i="13"/>
  <c r="DH88" i="13"/>
  <c r="DF88" i="13"/>
  <c r="CZ88" i="13"/>
  <c r="CV88" i="13"/>
  <c r="CN88" i="13"/>
  <c r="CJ88" i="13"/>
  <c r="CB88" i="13"/>
  <c r="BZ88" i="13"/>
  <c r="BX88" i="13"/>
  <c r="BP88" i="13"/>
  <c r="BL88" i="13"/>
  <c r="BJ88" i="13"/>
  <c r="BD88" i="13"/>
  <c r="AZ88" i="13"/>
  <c r="AT88" i="13"/>
  <c r="AR88" i="13"/>
  <c r="AN88" i="13"/>
  <c r="AF88" i="13"/>
  <c r="AB88" i="13"/>
  <c r="T88" i="13"/>
  <c r="P88" i="13"/>
  <c r="N88" i="13"/>
  <c r="H88" i="13"/>
  <c r="EF87" i="13"/>
  <c r="DX87" i="13"/>
  <c r="DT87" i="13"/>
  <c r="DL87" i="13"/>
  <c r="DH87" i="13"/>
  <c r="CZ87" i="13"/>
  <c r="CV87" i="13"/>
  <c r="CN87" i="13"/>
  <c r="CJ87" i="13"/>
  <c r="CB87" i="13"/>
  <c r="BX87" i="13"/>
  <c r="BP87" i="13"/>
  <c r="BL87" i="13"/>
  <c r="BD87" i="13"/>
  <c r="AZ87" i="13"/>
  <c r="AR87" i="13"/>
  <c r="AN87" i="13"/>
  <c r="AF87" i="13"/>
  <c r="AB87" i="13"/>
  <c r="T87" i="13"/>
  <c r="P87" i="13"/>
  <c r="H87" i="13"/>
  <c r="EF86" i="13"/>
  <c r="DX86" i="13"/>
  <c r="DV86" i="13"/>
  <c r="DT86" i="13"/>
  <c r="DL86" i="13"/>
  <c r="DH86" i="13"/>
  <c r="CZ86" i="13"/>
  <c r="CV86" i="13"/>
  <c r="CP86" i="13"/>
  <c r="CN86" i="13"/>
  <c r="CJ86" i="13"/>
  <c r="CB86" i="13"/>
  <c r="BZ86" i="13"/>
  <c r="BX86" i="13"/>
  <c r="BP86" i="13"/>
  <c r="BL86" i="13"/>
  <c r="BJ86" i="13"/>
  <c r="BD86" i="13"/>
  <c r="AZ86" i="13"/>
  <c r="AR86" i="13"/>
  <c r="AN86" i="13"/>
  <c r="AF86" i="13"/>
  <c r="AD86" i="13"/>
  <c r="AB86" i="13"/>
  <c r="T86" i="13"/>
  <c r="P86" i="13"/>
  <c r="N86" i="13"/>
  <c r="H86" i="13"/>
  <c r="EF85" i="13"/>
  <c r="DX85" i="13"/>
  <c r="DT85" i="13"/>
  <c r="DL85" i="13"/>
  <c r="DH85" i="13"/>
  <c r="CZ85" i="13"/>
  <c r="CV85" i="13"/>
  <c r="CN85" i="13"/>
  <c r="CJ85" i="13"/>
  <c r="CB85" i="13"/>
  <c r="BX85" i="13"/>
  <c r="BP85" i="13"/>
  <c r="BL85" i="13"/>
  <c r="BD85" i="13"/>
  <c r="AZ85" i="13"/>
  <c r="AR85" i="13"/>
  <c r="AN85" i="13"/>
  <c r="AF85" i="13"/>
  <c r="AB85" i="13"/>
  <c r="T85" i="13"/>
  <c r="P85" i="13"/>
  <c r="H85" i="13"/>
  <c r="EF84" i="13"/>
  <c r="EB84" i="13"/>
  <c r="DX84" i="13"/>
  <c r="DT84" i="13"/>
  <c r="DP84" i="13"/>
  <c r="DL84" i="13"/>
  <c r="DH84" i="13"/>
  <c r="DF84" i="13"/>
  <c r="DD84" i="13"/>
  <c r="CZ84" i="13"/>
  <c r="CV84" i="13"/>
  <c r="CR84" i="13"/>
  <c r="CP84" i="13"/>
  <c r="CN84" i="13"/>
  <c r="CJ84" i="13"/>
  <c r="CF84" i="13"/>
  <c r="CB84" i="13"/>
  <c r="BZ84" i="13"/>
  <c r="BX84" i="13"/>
  <c r="BT84" i="13"/>
  <c r="BP84" i="13"/>
  <c r="BL84" i="13"/>
  <c r="BH84" i="13"/>
  <c r="BD84" i="13"/>
  <c r="AZ84" i="13"/>
  <c r="AV84" i="13"/>
  <c r="AT84" i="13"/>
  <c r="AR84" i="13"/>
  <c r="AN84" i="13"/>
  <c r="AJ84" i="13"/>
  <c r="AF84" i="13"/>
  <c r="AD84" i="13"/>
  <c r="AB84" i="13"/>
  <c r="X84" i="13"/>
  <c r="T84" i="13"/>
  <c r="P84" i="13"/>
  <c r="N84" i="13"/>
  <c r="L84" i="13"/>
  <c r="H84" i="13"/>
  <c r="EF83" i="13"/>
  <c r="DX83" i="13"/>
  <c r="DT83" i="13"/>
  <c r="DL83" i="13"/>
  <c r="DH83" i="13"/>
  <c r="CZ83" i="13"/>
  <c r="CV83" i="13"/>
  <c r="CN83" i="13"/>
  <c r="CJ83" i="13"/>
  <c r="CB83" i="13"/>
  <c r="BX83" i="13"/>
  <c r="BP83" i="13"/>
  <c r="BL83" i="13"/>
  <c r="BD83" i="13"/>
  <c r="AZ83" i="13"/>
  <c r="AR83" i="13"/>
  <c r="AN83" i="13"/>
  <c r="AF83" i="13"/>
  <c r="AB83" i="13"/>
  <c r="T83" i="13"/>
  <c r="P83" i="13"/>
  <c r="H83" i="13"/>
  <c r="EF82" i="13"/>
  <c r="DX82" i="13"/>
  <c r="DV82" i="13"/>
  <c r="DT82" i="13"/>
  <c r="DL82" i="13"/>
  <c r="DH82" i="13"/>
  <c r="DF82" i="13"/>
  <c r="CZ82" i="13"/>
  <c r="CV82" i="13"/>
  <c r="CP82" i="13"/>
  <c r="CN82" i="13"/>
  <c r="CJ82" i="13"/>
  <c r="CB82" i="13"/>
  <c r="BX82" i="13"/>
  <c r="BP82" i="13"/>
  <c r="BL82" i="13"/>
  <c r="BJ82" i="13"/>
  <c r="BD82" i="13"/>
  <c r="AZ82" i="13"/>
  <c r="AT82" i="13"/>
  <c r="AR82" i="13"/>
  <c r="AN82" i="13"/>
  <c r="AF82" i="13"/>
  <c r="AD82" i="13"/>
  <c r="AB82" i="13"/>
  <c r="T82" i="13"/>
  <c r="P82" i="13"/>
  <c r="H82" i="13"/>
  <c r="EF81" i="13"/>
  <c r="DX81" i="13"/>
  <c r="DT81" i="13"/>
  <c r="DL81" i="13"/>
  <c r="DH81" i="13"/>
  <c r="CZ81" i="13"/>
  <c r="CV81" i="13"/>
  <c r="CN81" i="13"/>
  <c r="CJ81" i="13"/>
  <c r="CB81" i="13"/>
  <c r="BX81" i="13"/>
  <c r="BP81" i="13"/>
  <c r="BL81" i="13"/>
  <c r="BD81" i="13"/>
  <c r="AZ81" i="13"/>
  <c r="AR81" i="13"/>
  <c r="AN81" i="13"/>
  <c r="AF81" i="13"/>
  <c r="AB81" i="13"/>
  <c r="T81" i="13"/>
  <c r="P81" i="13"/>
  <c r="H81" i="13"/>
  <c r="EF80" i="13"/>
  <c r="DX80" i="13"/>
  <c r="DV80" i="13"/>
  <c r="DT80" i="13"/>
  <c r="DL80" i="13"/>
  <c r="DH80" i="13"/>
  <c r="DF80" i="13"/>
  <c r="CZ80" i="13"/>
  <c r="CV80" i="13"/>
  <c r="CN80" i="13"/>
  <c r="CJ80" i="13"/>
  <c r="CB80" i="13"/>
  <c r="BZ80" i="13"/>
  <c r="BX80" i="13"/>
  <c r="BP80" i="13"/>
  <c r="BL80" i="13"/>
  <c r="BJ80" i="13"/>
  <c r="BD80" i="13"/>
  <c r="AZ80" i="13"/>
  <c r="AT80" i="13"/>
  <c r="AR80" i="13"/>
  <c r="AN80" i="13"/>
  <c r="AF80" i="13"/>
  <c r="AB80" i="13"/>
  <c r="T80" i="13"/>
  <c r="P80" i="13"/>
  <c r="N80" i="13"/>
  <c r="H80" i="13"/>
  <c r="EF79" i="13"/>
  <c r="DX79" i="13"/>
  <c r="DT79" i="13"/>
  <c r="DL79" i="13"/>
  <c r="DH79" i="13"/>
  <c r="CZ79" i="13"/>
  <c r="CV79" i="13"/>
  <c r="CN79" i="13"/>
  <c r="CJ79" i="13"/>
  <c r="CB79" i="13"/>
  <c r="BX79" i="13"/>
  <c r="BP79" i="13"/>
  <c r="BL79" i="13"/>
  <c r="BD79" i="13"/>
  <c r="AZ79" i="13"/>
  <c r="AR79" i="13"/>
  <c r="AN79" i="13"/>
  <c r="AF79" i="13"/>
  <c r="AB79" i="13"/>
  <c r="T79" i="13"/>
  <c r="P79" i="13"/>
  <c r="H79" i="13"/>
  <c r="EF78" i="13"/>
  <c r="EB78" i="13"/>
  <c r="DX78" i="13"/>
  <c r="DV78" i="13"/>
  <c r="DT78" i="13"/>
  <c r="DP78" i="13"/>
  <c r="DL78" i="13"/>
  <c r="DH78" i="13"/>
  <c r="DD78" i="13"/>
  <c r="CZ78" i="13"/>
  <c r="CV78" i="13"/>
  <c r="CR78" i="13"/>
  <c r="CP78" i="13"/>
  <c r="CN78" i="13"/>
  <c r="CJ78" i="13"/>
  <c r="CF78" i="13"/>
  <c r="CB78" i="13"/>
  <c r="BZ78" i="13"/>
  <c r="BX78" i="13"/>
  <c r="BT78" i="13"/>
  <c r="BP78" i="13"/>
  <c r="BL78" i="13"/>
  <c r="BJ78" i="13"/>
  <c r="BH78" i="13"/>
  <c r="BD78" i="13"/>
  <c r="AZ78" i="13"/>
  <c r="AV78" i="13"/>
  <c r="AR78" i="13"/>
  <c r="AN78" i="13"/>
  <c r="AJ78" i="13"/>
  <c r="AF78" i="13"/>
  <c r="AD78" i="13"/>
  <c r="AB78" i="13"/>
  <c r="X78" i="13"/>
  <c r="T78" i="13"/>
  <c r="P78" i="13"/>
  <c r="N78" i="13"/>
  <c r="L78" i="13"/>
  <c r="H78" i="13"/>
  <c r="EF77" i="13"/>
  <c r="DX77" i="13"/>
  <c r="DT77" i="13"/>
  <c r="DL77" i="13"/>
  <c r="DH77" i="13"/>
  <c r="CZ77" i="13"/>
  <c r="CV77" i="13"/>
  <c r="CN77" i="13"/>
  <c r="CJ77" i="13"/>
  <c r="CB77" i="13"/>
  <c r="BX77" i="13"/>
  <c r="BP77" i="13"/>
  <c r="BL77" i="13"/>
  <c r="BD77" i="13"/>
  <c r="AZ77" i="13"/>
  <c r="AR77" i="13"/>
  <c r="AN77" i="13"/>
  <c r="AF77" i="13"/>
  <c r="AB77" i="13"/>
  <c r="T77" i="13"/>
  <c r="P77" i="13"/>
  <c r="H77" i="13"/>
  <c r="EF76" i="13"/>
  <c r="DX76" i="13"/>
  <c r="DT76" i="13"/>
  <c r="DL76" i="13"/>
  <c r="DH76" i="13"/>
  <c r="DF76" i="13"/>
  <c r="CZ76" i="13"/>
  <c r="CV76" i="13"/>
  <c r="CP76" i="13"/>
  <c r="CN76" i="13"/>
  <c r="CJ76" i="13"/>
  <c r="CB76" i="13"/>
  <c r="BZ76" i="13"/>
  <c r="BX76" i="13"/>
  <c r="BP76" i="13"/>
  <c r="BL76" i="13"/>
  <c r="BD76" i="13"/>
  <c r="AZ76" i="13"/>
  <c r="AT76" i="13"/>
  <c r="AR76" i="13"/>
  <c r="AN76" i="13"/>
  <c r="AF76" i="13"/>
  <c r="AD76" i="13"/>
  <c r="AB76" i="13"/>
  <c r="T76" i="13"/>
  <c r="P76" i="13"/>
  <c r="N76" i="13"/>
  <c r="H76" i="13"/>
  <c r="EF75" i="13"/>
  <c r="DX75" i="13"/>
  <c r="DT75" i="13"/>
  <c r="DL75" i="13"/>
  <c r="DH75" i="13"/>
  <c r="CZ75" i="13"/>
  <c r="CV75" i="13"/>
  <c r="CN75" i="13"/>
  <c r="CJ75" i="13"/>
  <c r="CB75" i="13"/>
  <c r="BX75" i="13"/>
  <c r="BP75" i="13"/>
  <c r="BL75" i="13"/>
  <c r="BD75" i="13"/>
  <c r="AZ75" i="13"/>
  <c r="AR75" i="13"/>
  <c r="AN75" i="13"/>
  <c r="AF75" i="13"/>
  <c r="AB75" i="13"/>
  <c r="T75" i="13"/>
  <c r="P75" i="13"/>
  <c r="H75" i="13"/>
  <c r="EF74" i="13"/>
  <c r="DX74" i="13"/>
  <c r="DV74" i="13"/>
  <c r="DT74" i="13"/>
  <c r="DL74" i="13"/>
  <c r="DH74" i="13"/>
  <c r="DF74" i="13"/>
  <c r="CZ74" i="13"/>
  <c r="CV74" i="13"/>
  <c r="CP74" i="13"/>
  <c r="CN74" i="13"/>
  <c r="CJ74" i="13"/>
  <c r="CB74" i="13"/>
  <c r="BX74" i="13"/>
  <c r="BP74" i="13"/>
  <c r="BL74" i="13"/>
  <c r="BJ74" i="13"/>
  <c r="BD74" i="13"/>
  <c r="AZ74" i="13"/>
  <c r="AT74" i="13"/>
  <c r="AR74" i="13"/>
  <c r="AN74" i="13"/>
  <c r="AF74" i="13"/>
  <c r="AD74" i="13"/>
  <c r="AB74" i="13"/>
  <c r="T74" i="13"/>
  <c r="P74" i="13"/>
  <c r="H74" i="13"/>
  <c r="EF73" i="13"/>
  <c r="DX73" i="13"/>
  <c r="DT73" i="13"/>
  <c r="DL73" i="13"/>
  <c r="DH73" i="13"/>
  <c r="CZ73" i="13"/>
  <c r="CV73" i="13"/>
  <c r="CN73" i="13"/>
  <c r="CJ73" i="13"/>
  <c r="CB73" i="13"/>
  <c r="BX73" i="13"/>
  <c r="BP73" i="13"/>
  <c r="BL73" i="13"/>
  <c r="BD73" i="13"/>
  <c r="AZ73" i="13"/>
  <c r="AR73" i="13"/>
  <c r="AN73" i="13"/>
  <c r="AF73" i="13"/>
  <c r="AB73" i="13"/>
  <c r="T73" i="13"/>
  <c r="P73" i="13"/>
  <c r="H73" i="13"/>
  <c r="EF72" i="13"/>
  <c r="EB72" i="13"/>
  <c r="DX72" i="13"/>
  <c r="DV72" i="13"/>
  <c r="DT72" i="13"/>
  <c r="DP72" i="13"/>
  <c r="DL72" i="13"/>
  <c r="DH72" i="13"/>
  <c r="DF72" i="13"/>
  <c r="DD72" i="13"/>
  <c r="CZ72" i="13"/>
  <c r="CV72" i="13"/>
  <c r="CR72" i="13"/>
  <c r="CN72" i="13"/>
  <c r="CJ72" i="13"/>
  <c r="CF72" i="13"/>
  <c r="CB72" i="13"/>
  <c r="BZ72" i="13"/>
  <c r="BX72" i="13"/>
  <c r="BT72" i="13"/>
  <c r="BP72" i="13"/>
  <c r="BL72" i="13"/>
  <c r="BJ72" i="13"/>
  <c r="BH72" i="13"/>
  <c r="BD72" i="13"/>
  <c r="AZ72" i="13"/>
  <c r="AV72" i="13"/>
  <c r="AT72" i="13"/>
  <c r="AR72" i="13"/>
  <c r="AN72" i="13"/>
  <c r="AJ72" i="13"/>
  <c r="AF72" i="13"/>
  <c r="AB72" i="13"/>
  <c r="X72" i="13"/>
  <c r="T72" i="13"/>
  <c r="P72" i="13"/>
  <c r="N72" i="13"/>
  <c r="L72" i="13"/>
  <c r="H72" i="13"/>
  <c r="EF71" i="13"/>
  <c r="EB71" i="13"/>
  <c r="DX71" i="13"/>
  <c r="DT71" i="13"/>
  <c r="DP71" i="13"/>
  <c r="DL71" i="13"/>
  <c r="DH71" i="13"/>
  <c r="DD71" i="13"/>
  <c r="CZ71" i="13"/>
  <c r="CV71" i="13"/>
  <c r="CR71" i="13"/>
  <c r="CN71" i="13"/>
  <c r="CJ71" i="13"/>
  <c r="CF71" i="13"/>
  <c r="CB71" i="13"/>
  <c r="BX71" i="13"/>
  <c r="BT71" i="13"/>
  <c r="BP71" i="13"/>
  <c r="BL71" i="13"/>
  <c r="BH71" i="13"/>
  <c r="BD71" i="13"/>
  <c r="AZ71" i="13"/>
  <c r="AV71" i="13"/>
  <c r="AR71" i="13"/>
  <c r="AN71" i="13"/>
  <c r="AJ71" i="13"/>
  <c r="AF71" i="13"/>
  <c r="AB71" i="13"/>
  <c r="X71" i="13"/>
  <c r="T71" i="13"/>
  <c r="P71" i="13"/>
  <c r="L71" i="13"/>
  <c r="H71" i="13"/>
  <c r="EF70" i="13"/>
  <c r="DX70" i="13"/>
  <c r="DT70" i="13"/>
  <c r="DL70" i="13"/>
  <c r="DH70" i="13"/>
  <c r="CZ70" i="13"/>
  <c r="CV70" i="13"/>
  <c r="CN70" i="13"/>
  <c r="CJ70" i="13"/>
  <c r="CB70" i="13"/>
  <c r="BX70" i="13"/>
  <c r="BP70" i="13"/>
  <c r="BL70" i="13"/>
  <c r="BD70" i="13"/>
  <c r="AZ70" i="13"/>
  <c r="AR70" i="13"/>
  <c r="AN70" i="13"/>
  <c r="AF70" i="13"/>
  <c r="AB70" i="13"/>
  <c r="T70" i="13"/>
  <c r="P70" i="13"/>
  <c r="H70" i="13"/>
  <c r="EF69" i="13"/>
  <c r="DX69" i="13"/>
  <c r="DT69" i="13"/>
  <c r="DL69" i="13"/>
  <c r="DH69" i="13"/>
  <c r="CZ69" i="13"/>
  <c r="CV69" i="13"/>
  <c r="CN69" i="13"/>
  <c r="CJ69" i="13"/>
  <c r="CB69" i="13"/>
  <c r="BX69" i="13"/>
  <c r="BP69" i="13"/>
  <c r="BL69" i="13"/>
  <c r="BD69" i="13"/>
  <c r="AZ69" i="13"/>
  <c r="AR69" i="13"/>
  <c r="AN69" i="13"/>
  <c r="AF69" i="13"/>
  <c r="AB69" i="13"/>
  <c r="T69" i="13"/>
  <c r="P69" i="13"/>
  <c r="H69" i="13"/>
  <c r="EF68" i="13"/>
  <c r="DX68" i="13"/>
  <c r="DT68" i="13"/>
  <c r="DL68" i="13"/>
  <c r="DH68" i="13"/>
  <c r="CZ68" i="13"/>
  <c r="CV68" i="13"/>
  <c r="CN68" i="13"/>
  <c r="CJ68" i="13"/>
  <c r="CB68" i="13"/>
  <c r="BX68" i="13"/>
  <c r="BP68" i="13"/>
  <c r="BL68" i="13"/>
  <c r="BD68" i="13"/>
  <c r="AZ68" i="13"/>
  <c r="AR68" i="13"/>
  <c r="AN68" i="13"/>
  <c r="AF68" i="13"/>
  <c r="AB68" i="13"/>
  <c r="T68" i="13"/>
  <c r="P68" i="13"/>
  <c r="H68" i="13"/>
  <c r="EF67" i="13"/>
  <c r="DX67" i="13"/>
  <c r="DT67" i="13"/>
  <c r="DL67" i="13"/>
  <c r="DH67" i="13"/>
  <c r="CZ67" i="13"/>
  <c r="CV67" i="13"/>
  <c r="CN67" i="13"/>
  <c r="CJ67" i="13"/>
  <c r="CB67" i="13"/>
  <c r="BX67" i="13"/>
  <c r="BP67" i="13"/>
  <c r="BL67" i="13"/>
  <c r="BD67" i="13"/>
  <c r="AZ67" i="13"/>
  <c r="AR67" i="13"/>
  <c r="AN67" i="13"/>
  <c r="AF67" i="13"/>
  <c r="AB67" i="13"/>
  <c r="T67" i="13"/>
  <c r="P67" i="13"/>
  <c r="H67" i="13"/>
  <c r="EF66" i="13"/>
  <c r="EB66" i="13"/>
  <c r="DX66" i="13"/>
  <c r="DT66" i="13"/>
  <c r="DP66" i="13"/>
  <c r="DL66" i="13"/>
  <c r="DH66" i="13"/>
  <c r="DD66" i="13"/>
  <c r="CZ66" i="13"/>
  <c r="CV66" i="13"/>
  <c r="CR66" i="13"/>
  <c r="CN66" i="13"/>
  <c r="CJ66" i="13"/>
  <c r="CF66" i="13"/>
  <c r="CB66" i="13"/>
  <c r="BX66" i="13"/>
  <c r="BT66" i="13"/>
  <c r="BP66" i="13"/>
  <c r="BL66" i="13"/>
  <c r="BH66" i="13"/>
  <c r="BD66" i="13"/>
  <c r="AZ66" i="13"/>
  <c r="AV66" i="13"/>
  <c r="AR66" i="13"/>
  <c r="AN66" i="13"/>
  <c r="AJ66" i="13"/>
  <c r="AF66" i="13"/>
  <c r="AB66" i="13"/>
  <c r="X66" i="13"/>
  <c r="T66" i="13"/>
  <c r="P66" i="13"/>
  <c r="L66" i="13"/>
  <c r="H66" i="13"/>
  <c r="EF65" i="13"/>
  <c r="EB65" i="13"/>
  <c r="DX65" i="13"/>
  <c r="DT65" i="13"/>
  <c r="DP65" i="13"/>
  <c r="DL65" i="13"/>
  <c r="DH65" i="13"/>
  <c r="DD65" i="13"/>
  <c r="CZ65" i="13"/>
  <c r="CV65" i="13"/>
  <c r="CR65" i="13"/>
  <c r="CN65" i="13"/>
  <c r="CJ65" i="13"/>
  <c r="CF65" i="13"/>
  <c r="CB65" i="13"/>
  <c r="BX65" i="13"/>
  <c r="BT65" i="13"/>
  <c r="BP65" i="13"/>
  <c r="BL65" i="13"/>
  <c r="BH65" i="13"/>
  <c r="BD65" i="13"/>
  <c r="AZ65" i="13"/>
  <c r="AV65" i="13"/>
  <c r="AR65" i="13"/>
  <c r="AN65" i="13"/>
  <c r="AJ65" i="13"/>
  <c r="AF65" i="13"/>
  <c r="AB65" i="13"/>
  <c r="X65" i="13"/>
  <c r="T65" i="13"/>
  <c r="P65" i="13"/>
  <c r="L65" i="13"/>
  <c r="H65" i="13"/>
  <c r="EF64" i="13"/>
  <c r="DX64" i="13"/>
  <c r="DT64" i="13"/>
  <c r="DL64" i="13"/>
  <c r="DH64" i="13"/>
  <c r="CZ64" i="13"/>
  <c r="CV64" i="13"/>
  <c r="CN64" i="13"/>
  <c r="CJ64" i="13"/>
  <c r="CB64" i="13"/>
  <c r="BX64" i="13"/>
  <c r="BP64" i="13"/>
  <c r="BL64" i="13"/>
  <c r="BD64" i="13"/>
  <c r="AZ64" i="13"/>
  <c r="AR64" i="13"/>
  <c r="AN64" i="13"/>
  <c r="AF64" i="13"/>
  <c r="AB64" i="13"/>
  <c r="T64" i="13"/>
  <c r="P64" i="13"/>
  <c r="H64" i="13"/>
  <c r="EF63" i="13"/>
  <c r="DX63" i="13"/>
  <c r="DT63" i="13"/>
  <c r="DL63" i="13"/>
  <c r="DH63" i="13"/>
  <c r="CZ63" i="13"/>
  <c r="CV63" i="13"/>
  <c r="CN63" i="13"/>
  <c r="CJ63" i="13"/>
  <c r="CB63" i="13"/>
  <c r="BX63" i="13"/>
  <c r="BP63" i="13"/>
  <c r="BL63" i="13"/>
  <c r="BD63" i="13"/>
  <c r="AZ63" i="13"/>
  <c r="AR63" i="13"/>
  <c r="AN63" i="13"/>
  <c r="AF63" i="13"/>
  <c r="AB63" i="13"/>
  <c r="T63" i="13"/>
  <c r="P63" i="13"/>
  <c r="H63" i="13"/>
  <c r="EF62" i="13"/>
  <c r="DX62" i="13"/>
  <c r="DT62" i="13"/>
  <c r="DL62" i="13"/>
  <c r="DH62" i="13"/>
  <c r="CZ62" i="13"/>
  <c r="CV62" i="13"/>
  <c r="CN62" i="13"/>
  <c r="CJ62" i="13"/>
  <c r="CB62" i="13"/>
  <c r="BX62" i="13"/>
  <c r="BP62" i="13"/>
  <c r="BL62" i="13"/>
  <c r="BD62" i="13"/>
  <c r="AZ62" i="13"/>
  <c r="AR62" i="13"/>
  <c r="AN62" i="13"/>
  <c r="AF62" i="13"/>
  <c r="AB62" i="13"/>
  <c r="T62" i="13"/>
  <c r="P62" i="13"/>
  <c r="H62" i="13"/>
  <c r="EF61" i="13"/>
  <c r="DX61" i="13"/>
  <c r="DT61" i="13"/>
  <c r="DL61" i="13"/>
  <c r="DH61" i="13"/>
  <c r="CZ61" i="13"/>
  <c r="CV61" i="13"/>
  <c r="CN61" i="13"/>
  <c r="CJ61" i="13"/>
  <c r="CB61" i="13"/>
  <c r="BX61" i="13"/>
  <c r="BP61" i="13"/>
  <c r="BL61" i="13"/>
  <c r="BD61" i="13"/>
  <c r="AZ61" i="13"/>
  <c r="AR61" i="13"/>
  <c r="AN61" i="13"/>
  <c r="AF61" i="13"/>
  <c r="AB61" i="13"/>
  <c r="T61" i="13"/>
  <c r="P61" i="13"/>
  <c r="H61" i="13"/>
  <c r="EF60" i="13"/>
  <c r="EB60" i="13"/>
  <c r="DX60" i="13"/>
  <c r="DT60" i="13"/>
  <c r="DP60" i="13"/>
  <c r="DL60" i="13"/>
  <c r="DH60" i="13"/>
  <c r="DD60" i="13"/>
  <c r="CZ60" i="13"/>
  <c r="CV60" i="13"/>
  <c r="CR60" i="13"/>
  <c r="CN60" i="13"/>
  <c r="CJ60" i="13"/>
  <c r="CF60" i="13"/>
  <c r="CB60" i="13"/>
  <c r="BX60" i="13"/>
  <c r="BT60" i="13"/>
  <c r="BP60" i="13"/>
  <c r="BL60" i="13"/>
  <c r="BH60" i="13"/>
  <c r="BD60" i="13"/>
  <c r="AZ60" i="13"/>
  <c r="AV60" i="13"/>
  <c r="AR60" i="13"/>
  <c r="AN60" i="13"/>
  <c r="AJ60" i="13"/>
  <c r="AF60" i="13"/>
  <c r="AB60" i="13"/>
  <c r="X60" i="13"/>
  <c r="T60" i="13"/>
  <c r="P60" i="13"/>
  <c r="L60" i="13"/>
  <c r="H60" i="13"/>
  <c r="EF59" i="13"/>
  <c r="EB59" i="13"/>
  <c r="DX59" i="13"/>
  <c r="DT59" i="13"/>
  <c r="DP59" i="13"/>
  <c r="DL59" i="13"/>
  <c r="DH59" i="13"/>
  <c r="DD59" i="13"/>
  <c r="CZ59" i="13"/>
  <c r="CV59" i="13"/>
  <c r="CR59" i="13"/>
  <c r="CN59" i="13"/>
  <c r="CJ59" i="13"/>
  <c r="CF59" i="13"/>
  <c r="CB59" i="13"/>
  <c r="BX59" i="13"/>
  <c r="BT59" i="13"/>
  <c r="BP59" i="13"/>
  <c r="BL59" i="13"/>
  <c r="BH59" i="13"/>
  <c r="BD59" i="13"/>
  <c r="AZ59" i="13"/>
  <c r="AV59" i="13"/>
  <c r="AR59" i="13"/>
  <c r="AN59" i="13"/>
  <c r="AJ59" i="13"/>
  <c r="AF59" i="13"/>
  <c r="AB59" i="13"/>
  <c r="X59" i="13"/>
  <c r="T59" i="13"/>
  <c r="P59" i="13"/>
  <c r="L59" i="13"/>
  <c r="H59" i="13"/>
  <c r="EF58" i="13"/>
  <c r="DX58" i="13"/>
  <c r="DT58" i="13"/>
  <c r="DL58" i="13"/>
  <c r="DH58" i="13"/>
  <c r="CZ58" i="13"/>
  <c r="CV58" i="13"/>
  <c r="CN58" i="13"/>
  <c r="CJ58" i="13"/>
  <c r="CB58" i="13"/>
  <c r="BX58" i="13"/>
  <c r="BP58" i="13"/>
  <c r="BL58" i="13"/>
  <c r="BD58" i="13"/>
  <c r="AZ58" i="13"/>
  <c r="AR58" i="13"/>
  <c r="AN58" i="13"/>
  <c r="AF58" i="13"/>
  <c r="AB58" i="13"/>
  <c r="T58" i="13"/>
  <c r="P58" i="13"/>
  <c r="H58" i="13"/>
  <c r="EF57" i="13"/>
  <c r="DX57" i="13"/>
  <c r="DT57" i="13"/>
  <c r="DL57" i="13"/>
  <c r="DH57" i="13"/>
  <c r="CZ57" i="13"/>
  <c r="CV57" i="13"/>
  <c r="CN57" i="13"/>
  <c r="CJ57" i="13"/>
  <c r="CB57" i="13"/>
  <c r="BX57" i="13"/>
  <c r="BP57" i="13"/>
  <c r="BL57" i="13"/>
  <c r="BD57" i="13"/>
  <c r="AZ57" i="13"/>
  <c r="AR57" i="13"/>
  <c r="AN57" i="13"/>
  <c r="AF57" i="13"/>
  <c r="AB57" i="13"/>
  <c r="T57" i="13"/>
  <c r="P57" i="13"/>
  <c r="H57" i="13"/>
  <c r="EF56" i="13"/>
  <c r="DX56" i="13"/>
  <c r="DT56" i="13"/>
  <c r="DL56" i="13"/>
  <c r="DH56" i="13"/>
  <c r="CZ56" i="13"/>
  <c r="CV56" i="13"/>
  <c r="CN56" i="13"/>
  <c r="CJ56" i="13"/>
  <c r="CB56" i="13"/>
  <c r="BX56" i="13"/>
  <c r="BP56" i="13"/>
  <c r="BL56" i="13"/>
  <c r="BD56" i="13"/>
  <c r="AZ56" i="13"/>
  <c r="AR56" i="13"/>
  <c r="AN56" i="13"/>
  <c r="AF56" i="13"/>
  <c r="AB56" i="13"/>
  <c r="T56" i="13"/>
  <c r="P56" i="13"/>
  <c r="H56" i="13"/>
  <c r="EF55" i="13"/>
  <c r="DX55" i="13"/>
  <c r="DT55" i="13"/>
  <c r="DL55" i="13"/>
  <c r="DH55" i="13"/>
  <c r="CZ55" i="13"/>
  <c r="CV55" i="13"/>
  <c r="CN55" i="13"/>
  <c r="CJ55" i="13"/>
  <c r="CB55" i="13"/>
  <c r="BX55" i="13"/>
  <c r="BP55" i="13"/>
  <c r="BL55" i="13"/>
  <c r="BD55" i="13"/>
  <c r="AZ55" i="13"/>
  <c r="AR55" i="13"/>
  <c r="AN55" i="13"/>
  <c r="AF55" i="13"/>
  <c r="AB55" i="13"/>
  <c r="T55" i="13"/>
  <c r="P55" i="13"/>
  <c r="H55" i="13"/>
  <c r="EF54" i="13"/>
  <c r="EB54" i="13"/>
  <c r="DX54" i="13"/>
  <c r="DT54" i="13"/>
  <c r="DP54" i="13"/>
  <c r="DL54" i="13"/>
  <c r="DH54" i="13"/>
  <c r="DD54" i="13"/>
  <c r="CZ54" i="13"/>
  <c r="CV54" i="13"/>
  <c r="CR54" i="13"/>
  <c r="CN54" i="13"/>
  <c r="CJ54" i="13"/>
  <c r="CF54" i="13"/>
  <c r="CB54" i="13"/>
  <c r="BX54" i="13"/>
  <c r="BT54" i="13"/>
  <c r="BP54" i="13"/>
  <c r="BL54" i="13"/>
  <c r="BH54" i="13"/>
  <c r="BD54" i="13"/>
  <c r="AZ54" i="13"/>
  <c r="AV54" i="13"/>
  <c r="AR54" i="13"/>
  <c r="AN54" i="13"/>
  <c r="AJ54" i="13"/>
  <c r="AF54" i="13"/>
  <c r="AB54" i="13"/>
  <c r="X54" i="13"/>
  <c r="T54" i="13"/>
  <c r="P54" i="13"/>
  <c r="L54" i="13"/>
  <c r="H54" i="13"/>
  <c r="EF53" i="13"/>
  <c r="EB53" i="13"/>
  <c r="DX53" i="13"/>
  <c r="DT53" i="13"/>
  <c r="DP53" i="13"/>
  <c r="DL53" i="13"/>
  <c r="DH53" i="13"/>
  <c r="DD53" i="13"/>
  <c r="CZ53" i="13"/>
  <c r="CV53" i="13"/>
  <c r="CR53" i="13"/>
  <c r="CN53" i="13"/>
  <c r="CJ53" i="13"/>
  <c r="CF53" i="13"/>
  <c r="CB53" i="13"/>
  <c r="BX53" i="13"/>
  <c r="BT53" i="13"/>
  <c r="BP53" i="13"/>
  <c r="BL53" i="13"/>
  <c r="BH53" i="13"/>
  <c r="BD53" i="13"/>
  <c r="AZ53" i="13"/>
  <c r="AV53" i="13"/>
  <c r="AR53" i="13"/>
  <c r="AN53" i="13"/>
  <c r="AJ53" i="13"/>
  <c r="AF53" i="13"/>
  <c r="AB53" i="13"/>
  <c r="X53" i="13"/>
  <c r="T53" i="13"/>
  <c r="P53" i="13"/>
  <c r="L53" i="13"/>
  <c r="H53" i="13"/>
  <c r="EF52" i="13"/>
  <c r="DX52" i="13"/>
  <c r="DT52" i="13"/>
  <c r="DL52" i="13"/>
  <c r="DH52" i="13"/>
  <c r="CZ52" i="13"/>
  <c r="CV52" i="13"/>
  <c r="CN52" i="13"/>
  <c r="CJ52" i="13"/>
  <c r="CB52" i="13"/>
  <c r="BX52" i="13"/>
  <c r="BP52" i="13"/>
  <c r="BL52" i="13"/>
  <c r="BD52" i="13"/>
  <c r="AZ52" i="13"/>
  <c r="AR52" i="13"/>
  <c r="AN52" i="13"/>
  <c r="AF52" i="13"/>
  <c r="AB52" i="13"/>
  <c r="T52" i="13"/>
  <c r="P52" i="13"/>
  <c r="H52" i="13"/>
  <c r="EF51" i="13"/>
  <c r="DX51" i="13"/>
  <c r="DT51" i="13"/>
  <c r="DL51" i="13"/>
  <c r="DH51" i="13"/>
  <c r="CZ51" i="13"/>
  <c r="CV51" i="13"/>
  <c r="CN51" i="13"/>
  <c r="CJ51" i="13"/>
  <c r="CB51" i="13"/>
  <c r="BX51" i="13"/>
  <c r="BP51" i="13"/>
  <c r="BL51" i="13"/>
  <c r="BD51" i="13"/>
  <c r="AZ51" i="13"/>
  <c r="AR51" i="13"/>
  <c r="AN51" i="13"/>
  <c r="AF51" i="13"/>
  <c r="AB51" i="13"/>
  <c r="T51" i="13"/>
  <c r="P51" i="13"/>
  <c r="H51" i="13"/>
  <c r="EF50" i="13"/>
  <c r="DX50" i="13"/>
  <c r="DT50" i="13"/>
  <c r="DL50" i="13"/>
  <c r="DH50" i="13"/>
  <c r="CZ50" i="13"/>
  <c r="CV50" i="13"/>
  <c r="CN50" i="13"/>
  <c r="CJ50" i="13"/>
  <c r="CB50" i="13"/>
  <c r="BX50" i="13"/>
  <c r="BP50" i="13"/>
  <c r="BL50" i="13"/>
  <c r="BD50" i="13"/>
  <c r="AZ50" i="13"/>
  <c r="AR50" i="13"/>
  <c r="AN50" i="13"/>
  <c r="AF50" i="13"/>
  <c r="AB50" i="13"/>
  <c r="T50" i="13"/>
  <c r="P50" i="13"/>
  <c r="H50" i="13"/>
  <c r="EF49" i="13"/>
  <c r="DX49" i="13"/>
  <c r="DT49" i="13"/>
  <c r="DL49" i="13"/>
  <c r="DH49" i="13"/>
  <c r="CZ49" i="13"/>
  <c r="CV49" i="13"/>
  <c r="CN49" i="13"/>
  <c r="CJ49" i="13"/>
  <c r="CB49" i="13"/>
  <c r="BX49" i="13"/>
  <c r="BP49" i="13"/>
  <c r="BL49" i="13"/>
  <c r="BD49" i="13"/>
  <c r="AZ49" i="13"/>
  <c r="AR49" i="13"/>
  <c r="AN49" i="13"/>
  <c r="AF49" i="13"/>
  <c r="AB49" i="13"/>
  <c r="T49" i="13"/>
  <c r="P49" i="13"/>
  <c r="H49" i="13"/>
  <c r="EF48" i="13"/>
  <c r="EB48" i="13"/>
  <c r="DX48" i="13"/>
  <c r="DT48" i="13"/>
  <c r="DP48" i="13"/>
  <c r="DL48" i="13"/>
  <c r="DH48" i="13"/>
  <c r="DD48" i="13"/>
  <c r="CZ48" i="13"/>
  <c r="CV48" i="13"/>
  <c r="CR48" i="13"/>
  <c r="CN48" i="13"/>
  <c r="CJ48" i="13"/>
  <c r="CF48" i="13"/>
  <c r="CB48" i="13"/>
  <c r="BX48" i="13"/>
  <c r="BT48" i="13"/>
  <c r="BP48" i="13"/>
  <c r="BL48" i="13"/>
  <c r="BH48" i="13"/>
  <c r="BD48" i="13"/>
  <c r="AZ48" i="13"/>
  <c r="AV48" i="13"/>
  <c r="AR48" i="13"/>
  <c r="AN48" i="13"/>
  <c r="AJ48" i="13"/>
  <c r="AF48" i="13"/>
  <c r="AB48" i="13"/>
  <c r="X48" i="13"/>
  <c r="T48" i="13"/>
  <c r="P48" i="13"/>
  <c r="L48" i="13"/>
  <c r="H48" i="13"/>
  <c r="EF47" i="13"/>
  <c r="EB47" i="13"/>
  <c r="DX47" i="13"/>
  <c r="DT47" i="13"/>
  <c r="DP47" i="13"/>
  <c r="DL47" i="13"/>
  <c r="DH47" i="13"/>
  <c r="DD47" i="13"/>
  <c r="CZ47" i="13"/>
  <c r="CV47" i="13"/>
  <c r="CR47" i="13"/>
  <c r="CN47" i="13"/>
  <c r="CJ47" i="13"/>
  <c r="CF47" i="13"/>
  <c r="CB47" i="13"/>
  <c r="BX47" i="13"/>
  <c r="BT47" i="13"/>
  <c r="BP47" i="13"/>
  <c r="BL47" i="13"/>
  <c r="BH47" i="13"/>
  <c r="BD47" i="13"/>
  <c r="AZ47" i="13"/>
  <c r="AV47" i="13"/>
  <c r="AR47" i="13"/>
  <c r="AN47" i="13"/>
  <c r="AJ47" i="13"/>
  <c r="AF47" i="13"/>
  <c r="AB47" i="13"/>
  <c r="X47" i="13"/>
  <c r="T47" i="13"/>
  <c r="P47" i="13"/>
  <c r="L47" i="13"/>
  <c r="H47" i="13"/>
  <c r="EF46" i="13"/>
  <c r="DX46" i="13"/>
  <c r="DT46" i="13"/>
  <c r="DL46" i="13"/>
  <c r="DH46" i="13"/>
  <c r="CZ46" i="13"/>
  <c r="CV46" i="13"/>
  <c r="CN46" i="13"/>
  <c r="CJ46" i="13"/>
  <c r="CB46" i="13"/>
  <c r="BX46" i="13"/>
  <c r="BP46" i="13"/>
  <c r="BL46" i="13"/>
  <c r="BD46" i="13"/>
  <c r="AZ46" i="13"/>
  <c r="AR46" i="13"/>
  <c r="AN46" i="13"/>
  <c r="AF46" i="13"/>
  <c r="AB46" i="13"/>
  <c r="T46" i="13"/>
  <c r="P46" i="13"/>
  <c r="H46" i="13"/>
  <c r="EF45" i="13"/>
  <c r="DX45" i="13"/>
  <c r="DT45" i="13"/>
  <c r="DL45" i="13"/>
  <c r="DH45" i="13"/>
  <c r="CZ45" i="13"/>
  <c r="CV45" i="13"/>
  <c r="CN45" i="13"/>
  <c r="CJ45" i="13"/>
  <c r="CB45" i="13"/>
  <c r="BX45" i="13"/>
  <c r="BP45" i="13"/>
  <c r="BL45" i="13"/>
  <c r="BD45" i="13"/>
  <c r="AZ45" i="13"/>
  <c r="AR45" i="13"/>
  <c r="AN45" i="13"/>
  <c r="AF45" i="13"/>
  <c r="AB45" i="13"/>
  <c r="T45" i="13"/>
  <c r="P45" i="13"/>
  <c r="H45" i="13"/>
  <c r="EF44" i="13"/>
  <c r="DX44" i="13"/>
  <c r="DT44" i="13"/>
  <c r="DL44" i="13"/>
  <c r="DH44" i="13"/>
  <c r="CZ44" i="13"/>
  <c r="CV44" i="13"/>
  <c r="CN44" i="13"/>
  <c r="CJ44" i="13"/>
  <c r="CB44" i="13"/>
  <c r="BX44" i="13"/>
  <c r="BP44" i="13"/>
  <c r="BL44" i="13"/>
  <c r="BD44" i="13"/>
  <c r="AZ44" i="13"/>
  <c r="AR44" i="13"/>
  <c r="AN44" i="13"/>
  <c r="AF44" i="13"/>
  <c r="AB44" i="13"/>
  <c r="T44" i="13"/>
  <c r="P44" i="13"/>
  <c r="H44" i="13"/>
  <c r="EF43" i="13"/>
  <c r="DX43" i="13"/>
  <c r="DT43" i="13"/>
  <c r="DL43" i="13"/>
  <c r="DH43" i="13"/>
  <c r="CZ43" i="13"/>
  <c r="CV43" i="13"/>
  <c r="CN43" i="13"/>
  <c r="CJ43" i="13"/>
  <c r="CB43" i="13"/>
  <c r="BX43" i="13"/>
  <c r="BP43" i="13"/>
  <c r="BL43" i="13"/>
  <c r="BD43" i="13"/>
  <c r="AZ43" i="13"/>
  <c r="AR43" i="13"/>
  <c r="AN43" i="13"/>
  <c r="AF43" i="13"/>
  <c r="AB43" i="13"/>
  <c r="T43" i="13"/>
  <c r="P43" i="13"/>
  <c r="H43" i="13"/>
  <c r="EF42" i="13"/>
  <c r="EB42" i="13"/>
  <c r="DX42" i="13"/>
  <c r="DT42" i="13"/>
  <c r="DP42" i="13"/>
  <c r="DL42" i="13"/>
  <c r="DH42" i="13"/>
  <c r="DD42" i="13"/>
  <c r="CZ42" i="13"/>
  <c r="CV42" i="13"/>
  <c r="CR42" i="13"/>
  <c r="CN42" i="13"/>
  <c r="CJ42" i="13"/>
  <c r="CF42" i="13"/>
  <c r="CB42" i="13"/>
  <c r="BX42" i="13"/>
  <c r="BT42" i="13"/>
  <c r="BP42" i="13"/>
  <c r="BL42" i="13"/>
  <c r="BH42" i="13"/>
  <c r="BD42" i="13"/>
  <c r="AZ42" i="13"/>
  <c r="AV42" i="13"/>
  <c r="AR42" i="13"/>
  <c r="AN42" i="13"/>
  <c r="AJ42" i="13"/>
  <c r="AF42" i="13"/>
  <c r="AB42" i="13"/>
  <c r="X42" i="13"/>
  <c r="T42" i="13"/>
  <c r="P42" i="13"/>
  <c r="L42" i="13"/>
  <c r="H42" i="13"/>
  <c r="EF41" i="13"/>
  <c r="EB41" i="13"/>
  <c r="DX41" i="13"/>
  <c r="DT41" i="13"/>
  <c r="DP41" i="13"/>
  <c r="DL41" i="13"/>
  <c r="DH41" i="13"/>
  <c r="DD41" i="13"/>
  <c r="CZ41" i="13"/>
  <c r="CV41" i="13"/>
  <c r="CR41" i="13"/>
  <c r="CN41" i="13"/>
  <c r="CJ41" i="13"/>
  <c r="CF41" i="13"/>
  <c r="CB41" i="13"/>
  <c r="BX41" i="13"/>
  <c r="BT41" i="13"/>
  <c r="BP41" i="13"/>
  <c r="BL41" i="13"/>
  <c r="BH41" i="13"/>
  <c r="BD41" i="13"/>
  <c r="AZ41" i="13"/>
  <c r="AV41" i="13"/>
  <c r="AR41" i="13"/>
  <c r="AN41" i="13"/>
  <c r="AJ41" i="13"/>
  <c r="AF41" i="13"/>
  <c r="AB41" i="13"/>
  <c r="X41" i="13"/>
  <c r="T41" i="13"/>
  <c r="P41" i="13"/>
  <c r="L41" i="13"/>
  <c r="H41" i="13"/>
  <c r="EF40" i="13"/>
  <c r="DX40" i="13"/>
  <c r="DT40" i="13"/>
  <c r="DL40" i="13"/>
  <c r="DH40" i="13"/>
  <c r="CZ40" i="13"/>
  <c r="CV40" i="13"/>
  <c r="CN40" i="13"/>
  <c r="CJ40" i="13"/>
  <c r="CB40" i="13"/>
  <c r="BX40" i="13"/>
  <c r="BP40" i="13"/>
  <c r="BL40" i="13"/>
  <c r="BD40" i="13"/>
  <c r="AZ40" i="13"/>
  <c r="AR40" i="13"/>
  <c r="AN40" i="13"/>
  <c r="AF40" i="13"/>
  <c r="AB40" i="13"/>
  <c r="T40" i="13"/>
  <c r="P40" i="13"/>
  <c r="H40" i="13"/>
  <c r="EF39" i="13"/>
  <c r="DX39" i="13"/>
  <c r="DT39" i="13"/>
  <c r="DL39" i="13"/>
  <c r="DH39" i="13"/>
  <c r="CZ39" i="13"/>
  <c r="CV39" i="13"/>
  <c r="CN39" i="13"/>
  <c r="CJ39" i="13"/>
  <c r="CB39" i="13"/>
  <c r="BX39" i="13"/>
  <c r="BP39" i="13"/>
  <c r="BL39" i="13"/>
  <c r="BD39" i="13"/>
  <c r="AZ39" i="13"/>
  <c r="AR39" i="13"/>
  <c r="AN39" i="13"/>
  <c r="AF39" i="13"/>
  <c r="AB39" i="13"/>
  <c r="T39" i="13"/>
  <c r="P39" i="13"/>
  <c r="H39" i="13"/>
  <c r="EF38" i="13"/>
  <c r="DX38" i="13"/>
  <c r="DT38" i="13"/>
  <c r="DL38" i="13"/>
  <c r="DH38" i="13"/>
  <c r="CZ38" i="13"/>
  <c r="CV38" i="13"/>
  <c r="CN38" i="13"/>
  <c r="CJ38" i="13"/>
  <c r="CB38" i="13"/>
  <c r="BX38" i="13"/>
  <c r="BP38" i="13"/>
  <c r="BL38" i="13"/>
  <c r="BD38" i="13"/>
  <c r="AZ38" i="13"/>
  <c r="AR38" i="13"/>
  <c r="AN38" i="13"/>
  <c r="AF38" i="13"/>
  <c r="AB38" i="13"/>
  <c r="T38" i="13"/>
  <c r="P38" i="13"/>
  <c r="H38" i="13"/>
  <c r="EF37" i="13"/>
  <c r="DX37" i="13"/>
  <c r="DT37" i="13"/>
  <c r="DL37" i="13"/>
  <c r="DH37" i="13"/>
  <c r="CZ37" i="13"/>
  <c r="CV37" i="13"/>
  <c r="CN37" i="13"/>
  <c r="CJ37" i="13"/>
  <c r="CB37" i="13"/>
  <c r="BX37" i="13"/>
  <c r="BP37" i="13"/>
  <c r="BL37" i="13"/>
  <c r="BD37" i="13"/>
  <c r="AZ37" i="13"/>
  <c r="AR37" i="13"/>
  <c r="AN37" i="13"/>
  <c r="AF37" i="13"/>
  <c r="AB37" i="13"/>
  <c r="T37" i="13"/>
  <c r="P37" i="13"/>
  <c r="H37" i="13"/>
  <c r="EF36" i="13"/>
  <c r="EB36" i="13"/>
  <c r="DX36" i="13"/>
  <c r="DT36" i="13"/>
  <c r="DP36" i="13"/>
  <c r="DL36" i="13"/>
  <c r="DH36" i="13"/>
  <c r="DD36" i="13"/>
  <c r="CZ36" i="13"/>
  <c r="CV36" i="13"/>
  <c r="CR36" i="13"/>
  <c r="CN36" i="13"/>
  <c r="CJ36" i="13"/>
  <c r="CF36" i="13"/>
  <c r="CB36" i="13"/>
  <c r="BX36" i="13"/>
  <c r="BT36" i="13"/>
  <c r="BP36" i="13"/>
  <c r="BL36" i="13"/>
  <c r="BH36" i="13"/>
  <c r="BD36" i="13"/>
  <c r="AZ36" i="13"/>
  <c r="AV36" i="13"/>
  <c r="AR36" i="13"/>
  <c r="AN36" i="13"/>
  <c r="AJ36" i="13"/>
  <c r="AF36" i="13"/>
  <c r="AB36" i="13"/>
  <c r="X36" i="13"/>
  <c r="T36" i="13"/>
  <c r="P36" i="13"/>
  <c r="L36" i="13"/>
  <c r="H36" i="13"/>
  <c r="EF35" i="13"/>
  <c r="EB35" i="13"/>
  <c r="DX35" i="13"/>
  <c r="DT35" i="13"/>
  <c r="DP35" i="13"/>
  <c r="DL35" i="13"/>
  <c r="DH35" i="13"/>
  <c r="DD35" i="13"/>
  <c r="CZ35" i="13"/>
  <c r="CV35" i="13"/>
  <c r="CR35" i="13"/>
  <c r="CN35" i="13"/>
  <c r="CJ35" i="13"/>
  <c r="CF35" i="13"/>
  <c r="CB35" i="13"/>
  <c r="BX35" i="13"/>
  <c r="BT35" i="13"/>
  <c r="BP35" i="13"/>
  <c r="BL35" i="13"/>
  <c r="BH35" i="13"/>
  <c r="BD35" i="13"/>
  <c r="AZ35" i="13"/>
  <c r="AV35" i="13"/>
  <c r="AR35" i="13"/>
  <c r="AN35" i="13"/>
  <c r="AJ35" i="13"/>
  <c r="AF35" i="13"/>
  <c r="AB35" i="13"/>
  <c r="X35" i="13"/>
  <c r="T35" i="13"/>
  <c r="P35" i="13"/>
  <c r="L35" i="13"/>
  <c r="H35" i="13"/>
  <c r="EF34" i="13"/>
  <c r="DX34" i="13"/>
  <c r="DT34" i="13"/>
  <c r="DL34" i="13"/>
  <c r="DH34" i="13"/>
  <c r="CZ34" i="13"/>
  <c r="CV34" i="13"/>
  <c r="CN34" i="13"/>
  <c r="CJ34" i="13"/>
  <c r="CB34" i="13"/>
  <c r="BX34" i="13"/>
  <c r="BP34" i="13"/>
  <c r="BL34" i="13"/>
  <c r="BD34" i="13"/>
  <c r="AZ34" i="13"/>
  <c r="AR34" i="13"/>
  <c r="AN34" i="13"/>
  <c r="AF34" i="13"/>
  <c r="AB34" i="13"/>
  <c r="T34" i="13"/>
  <c r="P34" i="13"/>
  <c r="H34" i="13"/>
  <c r="EF33" i="13"/>
  <c r="DX33" i="13"/>
  <c r="DT33" i="13"/>
  <c r="DL33" i="13"/>
  <c r="DH33" i="13"/>
  <c r="CZ33" i="13"/>
  <c r="CV33" i="13"/>
  <c r="CN33" i="13"/>
  <c r="CJ33" i="13"/>
  <c r="CB33" i="13"/>
  <c r="BX33" i="13"/>
  <c r="BP33" i="13"/>
  <c r="BL33" i="13"/>
  <c r="BD33" i="13"/>
  <c r="AZ33" i="13"/>
  <c r="AR33" i="13"/>
  <c r="AN33" i="13"/>
  <c r="AF33" i="13"/>
  <c r="AB33" i="13"/>
  <c r="T33" i="13"/>
  <c r="P33" i="13"/>
  <c r="H33" i="13"/>
  <c r="EF32" i="13"/>
  <c r="DX32" i="13"/>
  <c r="DT32" i="13"/>
  <c r="DL32" i="13"/>
  <c r="DH32" i="13"/>
  <c r="CZ32" i="13"/>
  <c r="CV32" i="13"/>
  <c r="CN32" i="13"/>
  <c r="CJ32" i="13"/>
  <c r="CB32" i="13"/>
  <c r="BX32" i="13"/>
  <c r="BP32" i="13"/>
  <c r="BL32" i="13"/>
  <c r="BD32" i="13"/>
  <c r="AZ32" i="13"/>
  <c r="AR32" i="13"/>
  <c r="AN32" i="13"/>
  <c r="AF32" i="13"/>
  <c r="AB32" i="13"/>
  <c r="T32" i="13"/>
  <c r="P32" i="13"/>
  <c r="H32" i="13"/>
  <c r="EF31" i="13"/>
  <c r="DX31" i="13"/>
  <c r="DT31" i="13"/>
  <c r="DL31" i="13"/>
  <c r="DH31" i="13"/>
  <c r="CZ31" i="13"/>
  <c r="CV31" i="13"/>
  <c r="CN31" i="13"/>
  <c r="CJ31" i="13"/>
  <c r="CB31" i="13"/>
  <c r="BX31" i="13"/>
  <c r="BP31" i="13"/>
  <c r="BL31" i="13"/>
  <c r="BD31" i="13"/>
  <c r="AZ31" i="13"/>
  <c r="AR31" i="13"/>
  <c r="AN31" i="13"/>
  <c r="AF31" i="13"/>
  <c r="AB31" i="13"/>
  <c r="T31" i="13"/>
  <c r="P31" i="13"/>
  <c r="H31" i="13"/>
  <c r="EF30" i="13"/>
  <c r="EB30" i="13"/>
  <c r="DX30" i="13"/>
  <c r="DT30" i="13"/>
  <c r="DP30" i="13"/>
  <c r="DL30" i="13"/>
  <c r="DH30" i="13"/>
  <c r="DD30" i="13"/>
  <c r="CZ30" i="13"/>
  <c r="CV30" i="13"/>
  <c r="CR30" i="13"/>
  <c r="CN30" i="13"/>
  <c r="CJ30" i="13"/>
  <c r="CF30" i="13"/>
  <c r="CB30" i="13"/>
  <c r="BX30" i="13"/>
  <c r="BT30" i="13"/>
  <c r="BP30" i="13"/>
  <c r="BL30" i="13"/>
  <c r="BH30" i="13"/>
  <c r="BD30" i="13"/>
  <c r="AZ30" i="13"/>
  <c r="AV30" i="13"/>
  <c r="AR30" i="13"/>
  <c r="AN30" i="13"/>
  <c r="AJ30" i="13"/>
  <c r="AF30" i="13"/>
  <c r="AB30" i="13"/>
  <c r="X30" i="13"/>
  <c r="T30" i="13"/>
  <c r="P30" i="13"/>
  <c r="L30" i="13"/>
  <c r="H30" i="13"/>
  <c r="EF29" i="13"/>
  <c r="EB29" i="13"/>
  <c r="DX29" i="13"/>
  <c r="DT29" i="13"/>
  <c r="DP29" i="13"/>
  <c r="DL29" i="13"/>
  <c r="DH29" i="13"/>
  <c r="DD29" i="13"/>
  <c r="CZ29" i="13"/>
  <c r="CV29" i="13"/>
  <c r="CR29" i="13"/>
  <c r="CN29" i="13"/>
  <c r="CJ29" i="13"/>
  <c r="CF29" i="13"/>
  <c r="CB29" i="13"/>
  <c r="BX29" i="13"/>
  <c r="BT29" i="13"/>
  <c r="BP29" i="13"/>
  <c r="BL29" i="13"/>
  <c r="BH29" i="13"/>
  <c r="BD29" i="13"/>
  <c r="AZ29" i="13"/>
  <c r="AV29" i="13"/>
  <c r="AR29" i="13"/>
  <c r="AN29" i="13"/>
  <c r="AJ29" i="13"/>
  <c r="AF29" i="13"/>
  <c r="AB29" i="13"/>
  <c r="X29" i="13"/>
  <c r="T29" i="13"/>
  <c r="P29" i="13"/>
  <c r="L29" i="13"/>
  <c r="H29" i="13"/>
  <c r="EF28" i="13"/>
  <c r="EB28" i="13"/>
  <c r="DX28" i="13"/>
  <c r="DT28" i="13"/>
  <c r="DP28" i="13"/>
  <c r="DL28" i="13"/>
  <c r="DH28" i="13"/>
  <c r="DD28" i="13"/>
  <c r="CZ28" i="13"/>
  <c r="CV28" i="13"/>
  <c r="CR28" i="13"/>
  <c r="CN28" i="13"/>
  <c r="CJ28" i="13"/>
  <c r="CF28" i="13"/>
  <c r="CB28" i="13"/>
  <c r="BX28" i="13"/>
  <c r="BT28" i="13"/>
  <c r="BP28" i="13"/>
  <c r="BL28" i="13"/>
  <c r="BH28" i="13"/>
  <c r="BD28" i="13"/>
  <c r="AZ28" i="13"/>
  <c r="AV28" i="13"/>
  <c r="AR28" i="13"/>
  <c r="AN28" i="13"/>
  <c r="AJ28" i="13"/>
  <c r="AF28" i="13"/>
  <c r="AB28" i="13"/>
  <c r="X28" i="13"/>
  <c r="T28" i="13"/>
  <c r="P28" i="13"/>
  <c r="L28" i="13"/>
  <c r="H28" i="13"/>
  <c r="EF27" i="13"/>
  <c r="DX27" i="13"/>
  <c r="DT27" i="13"/>
  <c r="DL27" i="13"/>
  <c r="DH27" i="13"/>
  <c r="CZ27" i="13"/>
  <c r="CV27" i="13"/>
  <c r="CN27" i="13"/>
  <c r="CJ27" i="13"/>
  <c r="CB27" i="13"/>
  <c r="BX27" i="13"/>
  <c r="BP27" i="13"/>
  <c r="BL27" i="13"/>
  <c r="BD27" i="13"/>
  <c r="AZ27" i="13"/>
  <c r="AR27" i="13"/>
  <c r="AN27" i="13"/>
  <c r="AF27" i="13"/>
  <c r="AB27" i="13"/>
  <c r="T27" i="13"/>
  <c r="P27" i="13"/>
  <c r="H27" i="13"/>
  <c r="EF26" i="13"/>
  <c r="DX26" i="13"/>
  <c r="DT26" i="13"/>
  <c r="DL26" i="13"/>
  <c r="DH26" i="13"/>
  <c r="CZ26" i="13"/>
  <c r="CV26" i="13"/>
  <c r="CN26" i="13"/>
  <c r="CJ26" i="13"/>
  <c r="CB26" i="13"/>
  <c r="BX26" i="13"/>
  <c r="BP26" i="13"/>
  <c r="BL26" i="13"/>
  <c r="BD26" i="13"/>
  <c r="AZ26" i="13"/>
  <c r="AR26" i="13"/>
  <c r="AN26" i="13"/>
  <c r="AF26" i="13"/>
  <c r="AB26" i="13"/>
  <c r="T26" i="13"/>
  <c r="P26" i="13"/>
  <c r="H26" i="13"/>
  <c r="EF25" i="13"/>
  <c r="DX25" i="13"/>
  <c r="DT25" i="13"/>
  <c r="DL25" i="13"/>
  <c r="DH25" i="13"/>
  <c r="CZ25" i="13"/>
  <c r="CV25" i="13"/>
  <c r="CN25" i="13"/>
  <c r="CJ25" i="13"/>
  <c r="CB25" i="13"/>
  <c r="BX25" i="13"/>
  <c r="BP25" i="13"/>
  <c r="BL25" i="13"/>
  <c r="BD25" i="13"/>
  <c r="AZ25" i="13"/>
  <c r="AR25" i="13"/>
  <c r="AN25" i="13"/>
  <c r="AF25" i="13"/>
  <c r="AB25" i="13"/>
  <c r="T25" i="13"/>
  <c r="P25" i="13"/>
  <c r="H25" i="13"/>
  <c r="EF24" i="13"/>
  <c r="EB24" i="13"/>
  <c r="DX24" i="13"/>
  <c r="DT24" i="13"/>
  <c r="DP24" i="13"/>
  <c r="DL24" i="13"/>
  <c r="DH24" i="13"/>
  <c r="DD24" i="13"/>
  <c r="CZ24" i="13"/>
  <c r="CV24" i="13"/>
  <c r="CR24" i="13"/>
  <c r="CN24" i="13"/>
  <c r="CJ24" i="13"/>
  <c r="CF24" i="13"/>
  <c r="CB24" i="13"/>
  <c r="BX24" i="13"/>
  <c r="BT24" i="13"/>
  <c r="BP24" i="13"/>
  <c r="BL24" i="13"/>
  <c r="BH24" i="13"/>
  <c r="BD24" i="13"/>
  <c r="AZ24" i="13"/>
  <c r="AV24" i="13"/>
  <c r="AR24" i="13"/>
  <c r="AN24" i="13"/>
  <c r="AJ24" i="13"/>
  <c r="AF24" i="13"/>
  <c r="AB24" i="13"/>
  <c r="X24" i="13"/>
  <c r="T24" i="13"/>
  <c r="P24" i="13"/>
  <c r="L24" i="13"/>
  <c r="H24" i="13"/>
  <c r="EF23" i="13"/>
  <c r="EB23" i="13"/>
  <c r="DX23" i="13"/>
  <c r="DT23" i="13"/>
  <c r="DP23" i="13"/>
  <c r="DL23" i="13"/>
  <c r="DH23" i="13"/>
  <c r="DD23" i="13"/>
  <c r="CZ23" i="13"/>
  <c r="CV23" i="13"/>
  <c r="CR23" i="13"/>
  <c r="CN23" i="13"/>
  <c r="CJ23" i="13"/>
  <c r="CF23" i="13"/>
  <c r="CB23" i="13"/>
  <c r="BX23" i="13"/>
  <c r="BT23" i="13"/>
  <c r="BP23" i="13"/>
  <c r="BL23" i="13"/>
  <c r="BH23" i="13"/>
  <c r="BD23" i="13"/>
  <c r="AZ23" i="13"/>
  <c r="AV23" i="13"/>
  <c r="AR23" i="13"/>
  <c r="AN23" i="13"/>
  <c r="AJ23" i="13"/>
  <c r="AF23" i="13"/>
  <c r="AB23" i="13"/>
  <c r="X23" i="13"/>
  <c r="T23" i="13"/>
  <c r="P23" i="13"/>
  <c r="L23" i="13"/>
  <c r="H23" i="13"/>
  <c r="EF22" i="13"/>
  <c r="EB22" i="13"/>
  <c r="DX22" i="13"/>
  <c r="DT22" i="13"/>
  <c r="DP22" i="13"/>
  <c r="DL22" i="13"/>
  <c r="DH22" i="13"/>
  <c r="DD22" i="13"/>
  <c r="CZ22" i="13"/>
  <c r="CV22" i="13"/>
  <c r="CR22" i="13"/>
  <c r="CN22" i="13"/>
  <c r="CJ22" i="13"/>
  <c r="CF22" i="13"/>
  <c r="CB22" i="13"/>
  <c r="BX22" i="13"/>
  <c r="BT22" i="13"/>
  <c r="BP22" i="13"/>
  <c r="BL22" i="13"/>
  <c r="BH22" i="13"/>
  <c r="BD22" i="13"/>
  <c r="AZ22" i="13"/>
  <c r="AV22" i="13"/>
  <c r="AR22" i="13"/>
  <c r="AN22" i="13"/>
  <c r="AJ22" i="13"/>
  <c r="AF22" i="13"/>
  <c r="AB22" i="13"/>
  <c r="X22" i="13"/>
  <c r="T22" i="13"/>
  <c r="P22" i="13"/>
  <c r="L22" i="13"/>
  <c r="H22" i="13"/>
  <c r="EF21" i="13"/>
  <c r="EB21" i="13"/>
  <c r="DX21" i="13"/>
  <c r="DT21" i="13"/>
  <c r="DP21" i="13"/>
  <c r="DL21" i="13"/>
  <c r="DH21" i="13"/>
  <c r="DD21" i="13"/>
  <c r="CZ21" i="13"/>
  <c r="CV21" i="13"/>
  <c r="CR21" i="13"/>
  <c r="CN21" i="13"/>
  <c r="CJ21" i="13"/>
  <c r="CF21" i="13"/>
  <c r="CB21" i="13"/>
  <c r="BX21" i="13"/>
  <c r="BT21" i="13"/>
  <c r="BP21" i="13"/>
  <c r="BL21" i="13"/>
  <c r="BH21" i="13"/>
  <c r="BD21" i="13"/>
  <c r="AZ21" i="13"/>
  <c r="AV21" i="13"/>
  <c r="AR21" i="13"/>
  <c r="AN21" i="13"/>
  <c r="AJ21" i="13"/>
  <c r="AF21" i="13"/>
  <c r="AB21" i="13"/>
  <c r="X21" i="13"/>
  <c r="T21" i="13"/>
  <c r="P21" i="13"/>
  <c r="L21" i="13"/>
  <c r="H21" i="13"/>
  <c r="EF20" i="13"/>
  <c r="DX20" i="13"/>
  <c r="DT20" i="13"/>
  <c r="DL20" i="13"/>
  <c r="DH20" i="13"/>
  <c r="CZ20" i="13"/>
  <c r="CV20" i="13"/>
  <c r="CN20" i="13"/>
  <c r="CJ20" i="13"/>
  <c r="CB20" i="13"/>
  <c r="BX20" i="13"/>
  <c r="BP20" i="13"/>
  <c r="BL20" i="13"/>
  <c r="BD20" i="13"/>
  <c r="AZ20" i="13"/>
  <c r="AR20" i="13"/>
  <c r="AN20" i="13"/>
  <c r="AF20" i="13"/>
  <c r="AB20" i="13"/>
  <c r="T20" i="13"/>
  <c r="P20" i="13"/>
  <c r="H20" i="13"/>
  <c r="EF19" i="13"/>
  <c r="DX19" i="13"/>
  <c r="DT19" i="13"/>
  <c r="DL19" i="13"/>
  <c r="DH19" i="13"/>
  <c r="CZ19" i="13"/>
  <c r="CV19" i="13"/>
  <c r="CN19" i="13"/>
  <c r="CJ19" i="13"/>
  <c r="CB19" i="13"/>
  <c r="BX19" i="13"/>
  <c r="BP19" i="13"/>
  <c r="BL19" i="13"/>
  <c r="BD19" i="13"/>
  <c r="AZ19" i="13"/>
  <c r="AR19" i="13"/>
  <c r="AN19" i="13"/>
  <c r="AF19" i="13"/>
  <c r="AB19" i="13"/>
  <c r="T19" i="13"/>
  <c r="P19" i="13"/>
  <c r="H19" i="13"/>
  <c r="EF18" i="13"/>
  <c r="EB18" i="13"/>
  <c r="DX18" i="13"/>
  <c r="DT18" i="13"/>
  <c r="DP18" i="13"/>
  <c r="DL18" i="13"/>
  <c r="DH18" i="13"/>
  <c r="DD18" i="13"/>
  <c r="CZ18" i="13"/>
  <c r="CV18" i="13"/>
  <c r="CR18" i="13"/>
  <c r="CN18" i="13"/>
  <c r="CJ18" i="13"/>
  <c r="CF18" i="13"/>
  <c r="CB18" i="13"/>
  <c r="BX18" i="13"/>
  <c r="BT18" i="13"/>
  <c r="BP18" i="13"/>
  <c r="BL18" i="13"/>
  <c r="BH18" i="13"/>
  <c r="BD18" i="13"/>
  <c r="AZ18" i="13"/>
  <c r="AV18" i="13"/>
  <c r="AR18" i="13"/>
  <c r="AN18" i="13"/>
  <c r="AJ18" i="13"/>
  <c r="AF18" i="13"/>
  <c r="AB18" i="13"/>
  <c r="X18" i="13"/>
  <c r="T18" i="13"/>
  <c r="P18" i="13"/>
  <c r="L18" i="13"/>
  <c r="H18" i="13"/>
  <c r="EF17" i="13"/>
  <c r="EB17" i="13"/>
  <c r="DX17" i="13"/>
  <c r="DT17" i="13"/>
  <c r="DP17" i="13"/>
  <c r="DL17" i="13"/>
  <c r="DH17" i="13"/>
  <c r="DD17" i="13"/>
  <c r="CZ17" i="13"/>
  <c r="CV17" i="13"/>
  <c r="CR17" i="13"/>
  <c r="CN17" i="13"/>
  <c r="CJ17" i="13"/>
  <c r="CF17" i="13"/>
  <c r="CB17" i="13"/>
  <c r="BX17" i="13"/>
  <c r="BT17" i="13"/>
  <c r="BP17" i="13"/>
  <c r="BL17" i="13"/>
  <c r="BH17" i="13"/>
  <c r="BD17" i="13"/>
  <c r="AZ17" i="13"/>
  <c r="AV17" i="13"/>
  <c r="AR17" i="13"/>
  <c r="AN17" i="13"/>
  <c r="AJ17" i="13"/>
  <c r="AF17" i="13"/>
  <c r="AB17" i="13"/>
  <c r="X17" i="13"/>
  <c r="T17" i="13"/>
  <c r="P17" i="13"/>
  <c r="L17" i="13"/>
  <c r="H17" i="13"/>
  <c r="EF16" i="13"/>
  <c r="EB16" i="13"/>
  <c r="DX16" i="13"/>
  <c r="DT16" i="13"/>
  <c r="DP16" i="13"/>
  <c r="DL16" i="13"/>
  <c r="DH16" i="13"/>
  <c r="DD16" i="13"/>
  <c r="CZ16" i="13"/>
  <c r="CV16" i="13"/>
  <c r="CR16" i="13"/>
  <c r="CN16" i="13"/>
  <c r="CJ16" i="13"/>
  <c r="CF16" i="13"/>
  <c r="CB16" i="13"/>
  <c r="BX16" i="13"/>
  <c r="BT16" i="13"/>
  <c r="BP16" i="13"/>
  <c r="BL16" i="13"/>
  <c r="BH16" i="13"/>
  <c r="BD16" i="13"/>
  <c r="AZ16" i="13"/>
  <c r="AV16" i="13"/>
  <c r="AR16" i="13"/>
  <c r="AN16" i="13"/>
  <c r="AJ16" i="13"/>
  <c r="AF16" i="13"/>
  <c r="AB16" i="13"/>
  <c r="X16" i="13"/>
  <c r="T16" i="13"/>
  <c r="P16" i="13"/>
  <c r="L16" i="13"/>
  <c r="H16" i="13"/>
  <c r="EF15" i="13"/>
  <c r="EB15" i="13"/>
  <c r="DX15" i="13"/>
  <c r="DT15" i="13"/>
  <c r="DP15" i="13"/>
  <c r="DL15" i="13"/>
  <c r="DH15" i="13"/>
  <c r="DD15" i="13"/>
  <c r="CZ15" i="13"/>
  <c r="CV15" i="13"/>
  <c r="CR15" i="13"/>
  <c r="CN15" i="13"/>
  <c r="CJ15" i="13"/>
  <c r="CF15" i="13"/>
  <c r="CB15" i="13"/>
  <c r="BX15" i="13"/>
  <c r="BT15" i="13"/>
  <c r="BP15" i="13"/>
  <c r="BL15" i="13"/>
  <c r="BH15" i="13"/>
  <c r="BD15" i="13"/>
  <c r="AZ15" i="13"/>
  <c r="AV15" i="13"/>
  <c r="AR15" i="13"/>
  <c r="AN15" i="13"/>
  <c r="AJ15" i="13"/>
  <c r="AF15" i="13"/>
  <c r="AB15" i="13"/>
  <c r="X15" i="13"/>
  <c r="T15" i="13"/>
  <c r="P15" i="13"/>
  <c r="L15" i="13"/>
  <c r="H15" i="13"/>
  <c r="EF14" i="13"/>
  <c r="DX14" i="13"/>
  <c r="DT14" i="13"/>
  <c r="DL14" i="13"/>
  <c r="DH14" i="13"/>
  <c r="CZ14" i="13"/>
  <c r="CV14" i="13"/>
  <c r="CN14" i="13"/>
  <c r="CJ14" i="13"/>
  <c r="CB14" i="13"/>
  <c r="BX14" i="13"/>
  <c r="BP14" i="13"/>
  <c r="BL14" i="13"/>
  <c r="BD14" i="13"/>
  <c r="AZ14" i="13"/>
  <c r="AR14" i="13"/>
  <c r="AN14" i="13"/>
  <c r="AF14" i="13"/>
  <c r="AB14" i="13"/>
  <c r="T14" i="13"/>
  <c r="P14" i="13"/>
  <c r="H14" i="13"/>
  <c r="EF13" i="13"/>
  <c r="EB13" i="13"/>
  <c r="DX13" i="13"/>
  <c r="DT13" i="13"/>
  <c r="DP13" i="13"/>
  <c r="DL13" i="13"/>
  <c r="DH13" i="13"/>
  <c r="DD13" i="13"/>
  <c r="CZ13" i="13"/>
  <c r="CV13" i="13"/>
  <c r="CR13" i="13"/>
  <c r="CN13" i="13"/>
  <c r="CJ13" i="13"/>
  <c r="CF13" i="13"/>
  <c r="CB13" i="13"/>
  <c r="BX13" i="13"/>
  <c r="BT13" i="13"/>
  <c r="BP13" i="13"/>
  <c r="BL13" i="13"/>
  <c r="BH13" i="13"/>
  <c r="BD13" i="13"/>
  <c r="AZ13" i="13"/>
  <c r="AV13" i="13"/>
  <c r="AR13" i="13"/>
  <c r="AN13" i="13"/>
  <c r="AJ13" i="13"/>
  <c r="AF13" i="13"/>
  <c r="AB13" i="13"/>
  <c r="X13" i="13"/>
  <c r="T13" i="13"/>
  <c r="P13" i="13"/>
  <c r="L13" i="13"/>
  <c r="H13" i="13"/>
  <c r="EF12" i="13"/>
  <c r="EB12" i="13"/>
  <c r="DX12" i="13"/>
  <c r="DT12" i="13"/>
  <c r="DP12" i="13"/>
  <c r="DL12" i="13"/>
  <c r="DH12" i="13"/>
  <c r="DD12" i="13"/>
  <c r="CZ12" i="13"/>
  <c r="CV12" i="13"/>
  <c r="CR12" i="13"/>
  <c r="CN12" i="13"/>
  <c r="CJ12" i="13"/>
  <c r="CF12" i="13"/>
  <c r="CB12" i="13"/>
  <c r="BX12" i="13"/>
  <c r="BT12" i="13"/>
  <c r="BP12" i="13"/>
  <c r="BL12" i="13"/>
  <c r="BH12" i="13"/>
  <c r="BD12" i="13"/>
  <c r="AZ12" i="13"/>
  <c r="AV12" i="13"/>
  <c r="AR12" i="13"/>
  <c r="AN12" i="13"/>
  <c r="AJ12" i="13"/>
  <c r="AF12" i="13"/>
  <c r="AB12" i="13"/>
  <c r="X12" i="13"/>
  <c r="T12" i="13"/>
  <c r="P12" i="13"/>
  <c r="L12" i="13"/>
  <c r="H12" i="13"/>
  <c r="EK155" i="12" l="1"/>
  <c r="L34" i="13"/>
  <c r="X34" i="13"/>
  <c r="AJ34" i="13"/>
  <c r="AV34" i="13"/>
  <c r="BH34" i="13"/>
  <c r="BT34" i="13"/>
  <c r="CF34" i="13"/>
  <c r="CR34" i="13"/>
  <c r="DD34" i="13"/>
  <c r="DD34" i="15" s="1"/>
  <c r="DP34" i="13"/>
  <c r="DP34" i="15" s="1"/>
  <c r="EB34" i="13"/>
  <c r="EB34" i="15" s="1"/>
  <c r="L40" i="13"/>
  <c r="X40" i="13"/>
  <c r="AJ40" i="13"/>
  <c r="AV40" i="13"/>
  <c r="BH40" i="13"/>
  <c r="BT40" i="13"/>
  <c r="CF40" i="13"/>
  <c r="CR40" i="13"/>
  <c r="DD40" i="13"/>
  <c r="DP40" i="13"/>
  <c r="DP40" i="15" s="1"/>
  <c r="EB40" i="13"/>
  <c r="EB40" i="15" s="1"/>
  <c r="L46" i="13"/>
  <c r="X46" i="13"/>
  <c r="AJ46" i="13"/>
  <c r="AV46" i="13"/>
  <c r="BH46" i="13"/>
  <c r="BT46" i="13"/>
  <c r="CF46" i="13"/>
  <c r="CR46" i="13"/>
  <c r="DD46" i="13"/>
  <c r="DP46" i="13"/>
  <c r="EB46" i="13"/>
  <c r="L52" i="13"/>
  <c r="L52" i="15" s="1"/>
  <c r="X52" i="13"/>
  <c r="X52" i="15" s="1"/>
  <c r="AJ52" i="13"/>
  <c r="AV52" i="13"/>
  <c r="BH52" i="13"/>
  <c r="BT52" i="13"/>
  <c r="CF52" i="13"/>
  <c r="CR52" i="13"/>
  <c r="DD52" i="13"/>
  <c r="DP52" i="13"/>
  <c r="EB52" i="13"/>
  <c r="L58" i="13"/>
  <c r="L58" i="15" s="1"/>
  <c r="X58" i="13"/>
  <c r="X58" i="15" s="1"/>
  <c r="AJ58" i="13"/>
  <c r="AJ58" i="15" s="1"/>
  <c r="AV58" i="13"/>
  <c r="BH58" i="13"/>
  <c r="BT58" i="13"/>
  <c r="CF58" i="13"/>
  <c r="CR58" i="13"/>
  <c r="DD58" i="13"/>
  <c r="DP58" i="13"/>
  <c r="EB58" i="13"/>
  <c r="L64" i="13"/>
  <c r="X64" i="13"/>
  <c r="X64" i="15" s="1"/>
  <c r="AJ64" i="13"/>
  <c r="AJ64" i="15" s="1"/>
  <c r="AV64" i="13"/>
  <c r="AV64" i="15" s="1"/>
  <c r="BH64" i="13"/>
  <c r="BT64" i="13"/>
  <c r="CF64" i="13"/>
  <c r="CR64" i="13"/>
  <c r="DD64" i="13"/>
  <c r="DP64" i="13"/>
  <c r="EB64" i="13"/>
  <c r="L70" i="13"/>
  <c r="X70" i="13"/>
  <c r="AJ70" i="13"/>
  <c r="AJ70" i="15" s="1"/>
  <c r="AV70" i="13"/>
  <c r="AV70" i="15" s="1"/>
  <c r="BH70" i="13"/>
  <c r="BH70" i="15" s="1"/>
  <c r="BT70" i="13"/>
  <c r="CF70" i="13"/>
  <c r="CR70" i="13"/>
  <c r="DD70" i="13"/>
  <c r="DP70" i="13"/>
  <c r="EB70" i="13"/>
  <c r="DP96" i="13"/>
  <c r="DL98" i="15"/>
  <c r="L102" i="13"/>
  <c r="X102" i="13"/>
  <c r="X102" i="15" s="1"/>
  <c r="AV102" i="13"/>
  <c r="AV102" i="15" s="1"/>
  <c r="BH102" i="13"/>
  <c r="BH102" i="15" s="1"/>
  <c r="BT102" i="13"/>
  <c r="CR102" i="13"/>
  <c r="CR102" i="15" s="1"/>
  <c r="DD102" i="13"/>
  <c r="EB102" i="13"/>
  <c r="AF104" i="15"/>
  <c r="L108" i="13"/>
  <c r="X108" i="13"/>
  <c r="AV108" i="13"/>
  <c r="BH108" i="13"/>
  <c r="BH108" i="15" s="1"/>
  <c r="BT108" i="13"/>
  <c r="BT108" i="15" s="1"/>
  <c r="CR108" i="13"/>
  <c r="CR108" i="15" s="1"/>
  <c r="DD108" i="13"/>
  <c r="DD108" i="15" s="1"/>
  <c r="EB108" i="13"/>
  <c r="AF110" i="15"/>
  <c r="L114" i="13"/>
  <c r="AJ114" i="13"/>
  <c r="AV114" i="13"/>
  <c r="BH114" i="13"/>
  <c r="BH114" i="15" s="1"/>
  <c r="CF114" i="13"/>
  <c r="CR114" i="13"/>
  <c r="CR114" i="15" s="1"/>
  <c r="DP114" i="13"/>
  <c r="EB114" i="13"/>
  <c r="EB114" i="15" s="1"/>
  <c r="L120" i="13"/>
  <c r="L120" i="15" s="1"/>
  <c r="AJ120" i="13"/>
  <c r="AJ120" i="15" s="1"/>
  <c r="AV120" i="13"/>
  <c r="BH120" i="13"/>
  <c r="BH120" i="15" s="1"/>
  <c r="CF120" i="13"/>
  <c r="CR120" i="13"/>
  <c r="CR120" i="15" s="1"/>
  <c r="DD120" i="13"/>
  <c r="EB120" i="13"/>
  <c r="AF122" i="15"/>
  <c r="L126" i="13"/>
  <c r="X126" i="13"/>
  <c r="AJ126" i="13"/>
  <c r="AJ126" i="15" s="1"/>
  <c r="BH126" i="13"/>
  <c r="BH126" i="15" s="1"/>
  <c r="BT126" i="13"/>
  <c r="BT126" i="15" s="1"/>
  <c r="CF126" i="13"/>
  <c r="CR126" i="13"/>
  <c r="CR126" i="15" s="1"/>
  <c r="DD126" i="13"/>
  <c r="DP126" i="13"/>
  <c r="EB126" i="13"/>
  <c r="AF128" i="15"/>
  <c r="DL128" i="15"/>
  <c r="L132" i="13"/>
  <c r="X132" i="13"/>
  <c r="AJ132" i="13"/>
  <c r="AJ132" i="15" s="1"/>
  <c r="AV132" i="13"/>
  <c r="AV132" i="15" s="1"/>
  <c r="BH132" i="13"/>
  <c r="BH132" i="15" s="1"/>
  <c r="BT132" i="13"/>
  <c r="CF132" i="13"/>
  <c r="CR132" i="13"/>
  <c r="CR132" i="15" s="1"/>
  <c r="DD132" i="13"/>
  <c r="DP132" i="13"/>
  <c r="EB132" i="13"/>
  <c r="AF134" i="15"/>
  <c r="DL134" i="15"/>
  <c r="L138" i="13"/>
  <c r="X138" i="13"/>
  <c r="AV138" i="13"/>
  <c r="AV138" i="15" s="1"/>
  <c r="BH138" i="13"/>
  <c r="BH138" i="15" s="1"/>
  <c r="BT138" i="13"/>
  <c r="CF138" i="13"/>
  <c r="CR138" i="13"/>
  <c r="CR138" i="15" s="1"/>
  <c r="DD138" i="13"/>
  <c r="DP138" i="13"/>
  <c r="EB138" i="13"/>
  <c r="AF140" i="15"/>
  <c r="DL140" i="15"/>
  <c r="L144" i="13"/>
  <c r="X144" i="13"/>
  <c r="X144" i="15" s="1"/>
  <c r="AJ144" i="13"/>
  <c r="AJ144" i="15" s="1"/>
  <c r="AV144" i="13"/>
  <c r="AV144" i="15" s="1"/>
  <c r="BH144" i="13"/>
  <c r="BH144" i="15" s="1"/>
  <c r="BT144" i="13"/>
  <c r="CF144" i="13"/>
  <c r="CR144" i="13"/>
  <c r="CR144" i="15" s="1"/>
  <c r="DD144" i="13"/>
  <c r="DP144" i="13"/>
  <c r="EB144" i="13"/>
  <c r="AF98" i="15"/>
  <c r="AJ102" i="13"/>
  <c r="CF102" i="13"/>
  <c r="CF102" i="15" s="1"/>
  <c r="DP102" i="13"/>
  <c r="DP102" i="15" s="1"/>
  <c r="DL104" i="15"/>
  <c r="AJ108" i="13"/>
  <c r="CF108" i="13"/>
  <c r="DP108" i="13"/>
  <c r="DL110" i="15"/>
  <c r="X114" i="13"/>
  <c r="BT114" i="13"/>
  <c r="DD114" i="13"/>
  <c r="AF116" i="15"/>
  <c r="DL116" i="15"/>
  <c r="X120" i="13"/>
  <c r="X120" i="15" s="1"/>
  <c r="BT120" i="13"/>
  <c r="BT120" i="15" s="1"/>
  <c r="DP120" i="13"/>
  <c r="DP120" i="15" s="1"/>
  <c r="DL122" i="15"/>
  <c r="AV126" i="13"/>
  <c r="AJ138" i="13"/>
  <c r="AV19" i="13"/>
  <c r="CR19" i="13"/>
  <c r="AJ25" i="13"/>
  <c r="BH25" i="13"/>
  <c r="CF25" i="13"/>
  <c r="DD25" i="13"/>
  <c r="EB25" i="13"/>
  <c r="X31" i="13"/>
  <c r="X31" i="15" s="1"/>
  <c r="AV31" i="13"/>
  <c r="AV31" i="15" s="1"/>
  <c r="BT31" i="13"/>
  <c r="CR31" i="13"/>
  <c r="DP31" i="13"/>
  <c r="X37" i="13"/>
  <c r="BH37" i="13"/>
  <c r="CF37" i="13"/>
  <c r="DD37" i="13"/>
  <c r="EB37" i="13"/>
  <c r="L43" i="13"/>
  <c r="AJ43" i="13"/>
  <c r="AJ43" i="15" s="1"/>
  <c r="BH43" i="13"/>
  <c r="BH43" i="15" s="1"/>
  <c r="CF43" i="13"/>
  <c r="CF43" i="15" s="1"/>
  <c r="DD43" i="13"/>
  <c r="EB43" i="13"/>
  <c r="X49" i="13"/>
  <c r="AV49" i="13"/>
  <c r="BT49" i="13"/>
  <c r="CR49" i="13"/>
  <c r="DP49" i="13"/>
  <c r="X55" i="13"/>
  <c r="AV55" i="13"/>
  <c r="BT55" i="13"/>
  <c r="BT55" i="15" s="1"/>
  <c r="CR55" i="13"/>
  <c r="CR55" i="15" s="1"/>
  <c r="DP55" i="13"/>
  <c r="DP55" i="15" s="1"/>
  <c r="X61" i="13"/>
  <c r="AV61" i="13"/>
  <c r="BT61" i="13"/>
  <c r="CR61" i="13"/>
  <c r="EB61" i="13"/>
  <c r="X67" i="13"/>
  <c r="AV67" i="13"/>
  <c r="BT67" i="13"/>
  <c r="DD67" i="13"/>
  <c r="EB67" i="13"/>
  <c r="EB67" i="15" s="1"/>
  <c r="L73" i="13"/>
  <c r="L73" i="15" s="1"/>
  <c r="X73" i="13"/>
  <c r="X73" i="15" s="1"/>
  <c r="AJ73" i="13"/>
  <c r="AV73" i="13"/>
  <c r="BH73" i="13"/>
  <c r="BT73" i="13"/>
  <c r="CF73" i="13"/>
  <c r="CR73" i="13"/>
  <c r="DD73" i="13"/>
  <c r="DP73" i="13"/>
  <c r="EB73" i="13"/>
  <c r="L79" i="13"/>
  <c r="L79" i="15" s="1"/>
  <c r="X79" i="13"/>
  <c r="X79" i="15" s="1"/>
  <c r="AJ79" i="13"/>
  <c r="AJ79" i="15" s="1"/>
  <c r="AV79" i="13"/>
  <c r="BH79" i="13"/>
  <c r="BT79" i="13"/>
  <c r="CF79" i="13"/>
  <c r="CR79" i="13"/>
  <c r="DD79" i="13"/>
  <c r="DP79" i="13"/>
  <c r="EB79" i="13"/>
  <c r="L19" i="13"/>
  <c r="BH19" i="13"/>
  <c r="DP19" i="13"/>
  <c r="L25" i="13"/>
  <c r="X25" i="13"/>
  <c r="AV25" i="13"/>
  <c r="BT25" i="13"/>
  <c r="CR25" i="13"/>
  <c r="DP25" i="13"/>
  <c r="L31" i="13"/>
  <c r="AJ31" i="13"/>
  <c r="BH31" i="13"/>
  <c r="CF31" i="13"/>
  <c r="DD31" i="13"/>
  <c r="DD31" i="15" s="1"/>
  <c r="EB31" i="13"/>
  <c r="EB31" i="15" s="1"/>
  <c r="L37" i="13"/>
  <c r="L37" i="15" s="1"/>
  <c r="AJ37" i="13"/>
  <c r="AV37" i="13"/>
  <c r="BT37" i="13"/>
  <c r="CR37" i="13"/>
  <c r="DP37" i="13"/>
  <c r="X43" i="13"/>
  <c r="AV43" i="13"/>
  <c r="BT43" i="13"/>
  <c r="CR43" i="13"/>
  <c r="DP43" i="13"/>
  <c r="DP43" i="15" s="1"/>
  <c r="L49" i="13"/>
  <c r="AJ49" i="13"/>
  <c r="BH49" i="13"/>
  <c r="CF49" i="13"/>
  <c r="DD49" i="13"/>
  <c r="EB49" i="13"/>
  <c r="L55" i="13"/>
  <c r="AJ55" i="13"/>
  <c r="BH55" i="13"/>
  <c r="CF55" i="13"/>
  <c r="DD55" i="13"/>
  <c r="EB55" i="13"/>
  <c r="EB55" i="15" s="1"/>
  <c r="L61" i="13"/>
  <c r="L61" i="15" s="1"/>
  <c r="AJ61" i="13"/>
  <c r="AJ61" i="15" s="1"/>
  <c r="BH61" i="13"/>
  <c r="CF61" i="13"/>
  <c r="DD61" i="13"/>
  <c r="DP61" i="13"/>
  <c r="L67" i="13"/>
  <c r="AJ67" i="13"/>
  <c r="BH67" i="13"/>
  <c r="CF67" i="13"/>
  <c r="CR67" i="13"/>
  <c r="DP67" i="13"/>
  <c r="DP67" i="15" s="1"/>
  <c r="AJ19" i="13"/>
  <c r="CF19" i="13"/>
  <c r="CF19" i="15" s="1"/>
  <c r="DD19" i="13"/>
  <c r="X14" i="13"/>
  <c r="AV14" i="13"/>
  <c r="BT14" i="13"/>
  <c r="CR14" i="13"/>
  <c r="DP14" i="13"/>
  <c r="L20" i="13"/>
  <c r="AJ20" i="13"/>
  <c r="BT20" i="13"/>
  <c r="DP20" i="13"/>
  <c r="DP20" i="15" s="1"/>
  <c r="L26" i="13"/>
  <c r="AJ26" i="13"/>
  <c r="CF26" i="13"/>
  <c r="DP26" i="13"/>
  <c r="X32" i="13"/>
  <c r="BH32" i="13"/>
  <c r="CR32" i="13"/>
  <c r="X38" i="13"/>
  <c r="BH38" i="13"/>
  <c r="DP38" i="13"/>
  <c r="X44" i="13"/>
  <c r="BH44" i="13"/>
  <c r="BH44" i="15" s="1"/>
  <c r="CF44" i="13"/>
  <c r="CF44" i="15" s="1"/>
  <c r="DD44" i="13"/>
  <c r="DD44" i="15" s="1"/>
  <c r="EB44" i="13"/>
  <c r="AJ50" i="13"/>
  <c r="BH50" i="13"/>
  <c r="CF50" i="13"/>
  <c r="DD50" i="13"/>
  <c r="EB50" i="13"/>
  <c r="X56" i="13"/>
  <c r="AV56" i="13"/>
  <c r="BH56" i="13"/>
  <c r="BT56" i="13"/>
  <c r="BT56" i="15" s="1"/>
  <c r="CR56" i="13"/>
  <c r="CR56" i="15" s="1"/>
  <c r="DD56" i="13"/>
  <c r="DD56" i="15" s="1"/>
  <c r="DP56" i="13"/>
  <c r="EB56" i="13"/>
  <c r="L62" i="13"/>
  <c r="X62" i="13"/>
  <c r="AJ62" i="13"/>
  <c r="AV62" i="13"/>
  <c r="BH62" i="13"/>
  <c r="BT62" i="13"/>
  <c r="CF62" i="13"/>
  <c r="CR62" i="13"/>
  <c r="CR62" i="15" s="1"/>
  <c r="DD62" i="13"/>
  <c r="DD62" i="15" s="1"/>
  <c r="DP62" i="13"/>
  <c r="DP62" i="15" s="1"/>
  <c r="EB62" i="13"/>
  <c r="L68" i="13"/>
  <c r="X68" i="13"/>
  <c r="AJ68" i="13"/>
  <c r="AV68" i="13"/>
  <c r="BH68" i="13"/>
  <c r="BT68" i="13"/>
  <c r="CF68" i="13"/>
  <c r="CR68" i="13"/>
  <c r="X19" i="13"/>
  <c r="BT19" i="13"/>
  <c r="EB19" i="13"/>
  <c r="EB19" i="15" s="1"/>
  <c r="L14" i="13"/>
  <c r="AJ14" i="13"/>
  <c r="BH14" i="13"/>
  <c r="CF14" i="13"/>
  <c r="DD14" i="13"/>
  <c r="EB14" i="13"/>
  <c r="X20" i="13"/>
  <c r="AV20" i="13"/>
  <c r="BH20" i="13"/>
  <c r="CF20" i="13"/>
  <c r="CF20" i="15" s="1"/>
  <c r="CR20" i="13"/>
  <c r="DD20" i="13"/>
  <c r="DD20" i="15" s="1"/>
  <c r="EB20" i="13"/>
  <c r="X26" i="13"/>
  <c r="AV26" i="13"/>
  <c r="BH26" i="13"/>
  <c r="BT26" i="13"/>
  <c r="CR26" i="13"/>
  <c r="DD26" i="13"/>
  <c r="EB26" i="13"/>
  <c r="L32" i="13"/>
  <c r="AJ32" i="13"/>
  <c r="AJ32" i="15" s="1"/>
  <c r="AV32" i="13"/>
  <c r="AV32" i="15" s="1"/>
  <c r="BT32" i="13"/>
  <c r="BT32" i="15" s="1"/>
  <c r="CF32" i="13"/>
  <c r="DD32" i="13"/>
  <c r="DP32" i="13"/>
  <c r="EB32" i="13"/>
  <c r="L38" i="13"/>
  <c r="AJ38" i="13"/>
  <c r="AV38" i="13"/>
  <c r="BT38" i="13"/>
  <c r="CF38" i="13"/>
  <c r="CR38" i="13"/>
  <c r="CR38" i="15" s="1"/>
  <c r="DD38" i="13"/>
  <c r="DD38" i="15" s="1"/>
  <c r="EB38" i="13"/>
  <c r="EB38" i="15" s="1"/>
  <c r="L44" i="13"/>
  <c r="AJ44" i="13"/>
  <c r="AV44" i="13"/>
  <c r="BT44" i="13"/>
  <c r="CR44" i="13"/>
  <c r="DP44" i="13"/>
  <c r="L50" i="13"/>
  <c r="X50" i="13"/>
  <c r="AV50" i="13"/>
  <c r="BT50" i="13"/>
  <c r="CR50" i="13"/>
  <c r="DP50" i="13"/>
  <c r="L56" i="13"/>
  <c r="AJ56" i="13"/>
  <c r="CF56" i="13"/>
  <c r="L27" i="13"/>
  <c r="AJ27" i="13"/>
  <c r="BH27" i="13"/>
  <c r="BT27" i="13"/>
  <c r="CR27" i="13"/>
  <c r="DP27" i="13"/>
  <c r="L33" i="13"/>
  <c r="L33" i="15" s="1"/>
  <c r="AJ33" i="13"/>
  <c r="AJ33" i="15" s="1"/>
  <c r="BH33" i="13"/>
  <c r="BH33" i="15" s="1"/>
  <c r="CF33" i="13"/>
  <c r="CR33" i="13"/>
  <c r="EB33" i="13"/>
  <c r="L39" i="13"/>
  <c r="AV39" i="13"/>
  <c r="BT39" i="13"/>
  <c r="CR39" i="13"/>
  <c r="DP39" i="13"/>
  <c r="X45" i="13"/>
  <c r="AV45" i="13"/>
  <c r="AV45" i="15" s="1"/>
  <c r="BT45" i="13"/>
  <c r="BT45" i="15" s="1"/>
  <c r="DD45" i="13"/>
  <c r="DD45" i="15" s="1"/>
  <c r="EB45" i="13"/>
  <c r="L51" i="13"/>
  <c r="AJ51" i="13"/>
  <c r="AV51" i="13"/>
  <c r="BT51" i="13"/>
  <c r="CR51" i="13"/>
  <c r="DP51" i="13"/>
  <c r="X57" i="13"/>
  <c r="AV57" i="13"/>
  <c r="BT57" i="13"/>
  <c r="BT57" i="15" s="1"/>
  <c r="CR57" i="13"/>
  <c r="CR57" i="15" s="1"/>
  <c r="DP57" i="13"/>
  <c r="DP57" i="15" s="1"/>
  <c r="L63" i="13"/>
  <c r="AJ63" i="13"/>
  <c r="BH63" i="13"/>
  <c r="CR63" i="13"/>
  <c r="DP63" i="13"/>
  <c r="X69" i="13"/>
  <c r="AV69" i="13"/>
  <c r="BT69" i="13"/>
  <c r="CR69" i="13"/>
  <c r="DP69" i="13"/>
  <c r="DP69" i="15" s="1"/>
  <c r="X75" i="13"/>
  <c r="X75" i="15" s="1"/>
  <c r="AV75" i="13"/>
  <c r="AV75" i="15" s="1"/>
  <c r="BT75" i="13"/>
  <c r="CR75" i="13"/>
  <c r="DP75" i="13"/>
  <c r="L81" i="13"/>
  <c r="X81" i="13"/>
  <c r="AJ81" i="13"/>
  <c r="AV81" i="13"/>
  <c r="BH81" i="13"/>
  <c r="BT81" i="13"/>
  <c r="CF81" i="13"/>
  <c r="CF81" i="15" s="1"/>
  <c r="CR81" i="13"/>
  <c r="CR81" i="15" s="1"/>
  <c r="DD81" i="13"/>
  <c r="DD81" i="15" s="1"/>
  <c r="DP81" i="13"/>
  <c r="EB81" i="13"/>
  <c r="L87" i="13"/>
  <c r="X87" i="13"/>
  <c r="AJ87" i="13"/>
  <c r="AV87" i="13"/>
  <c r="BH87" i="13"/>
  <c r="BT87" i="13"/>
  <c r="CF87" i="13"/>
  <c r="CR87" i="13"/>
  <c r="CR87" i="15" s="1"/>
  <c r="DD87" i="13"/>
  <c r="DD87" i="15" s="1"/>
  <c r="DP87" i="13"/>
  <c r="DP87" i="15" s="1"/>
  <c r="EB87" i="13"/>
  <c r="L93" i="13"/>
  <c r="X93" i="13"/>
  <c r="X27" i="13"/>
  <c r="AV27" i="13"/>
  <c r="CF27" i="13"/>
  <c r="DD27" i="13"/>
  <c r="EB27" i="13"/>
  <c r="X33" i="13"/>
  <c r="AV33" i="13"/>
  <c r="AV33" i="15" s="1"/>
  <c r="BT33" i="13"/>
  <c r="BT33" i="15" s="1"/>
  <c r="DD33" i="13"/>
  <c r="DD33" i="15" s="1"/>
  <c r="DP33" i="13"/>
  <c r="X39" i="13"/>
  <c r="AJ39" i="13"/>
  <c r="BH39" i="13"/>
  <c r="CF39" i="13"/>
  <c r="DD39" i="13"/>
  <c r="EB39" i="13"/>
  <c r="L45" i="13"/>
  <c r="AJ45" i="13"/>
  <c r="BH45" i="13"/>
  <c r="BH45" i="15" s="1"/>
  <c r="CF45" i="13"/>
  <c r="CF45" i="15" s="1"/>
  <c r="CR45" i="13"/>
  <c r="CR45" i="15" s="1"/>
  <c r="DP45" i="13"/>
  <c r="X51" i="13"/>
  <c r="BH51" i="13"/>
  <c r="CF51" i="13"/>
  <c r="DD51" i="13"/>
  <c r="EB51" i="13"/>
  <c r="L57" i="13"/>
  <c r="AJ57" i="13"/>
  <c r="BH57" i="13"/>
  <c r="CF57" i="13"/>
  <c r="CF57" i="15" s="1"/>
  <c r="DD57" i="13"/>
  <c r="DD57" i="15" s="1"/>
  <c r="EB57" i="13"/>
  <c r="EB57" i="15" s="1"/>
  <c r="X63" i="13"/>
  <c r="AV63" i="13"/>
  <c r="BT63" i="13"/>
  <c r="CF63" i="13"/>
  <c r="DD63" i="13"/>
  <c r="EB63" i="13"/>
  <c r="L69" i="13"/>
  <c r="AJ69" i="13"/>
  <c r="BH69" i="13"/>
  <c r="CF69" i="13"/>
  <c r="CF69" i="15" s="1"/>
  <c r="DD69" i="13"/>
  <c r="DD69" i="15" s="1"/>
  <c r="EB69" i="13"/>
  <c r="EB69" i="15" s="1"/>
  <c r="L75" i="13"/>
  <c r="AJ75" i="13"/>
  <c r="BH75" i="13"/>
  <c r="CF75" i="13"/>
  <c r="DD75" i="13"/>
  <c r="EB75" i="13"/>
  <c r="L76" i="13"/>
  <c r="X76" i="13"/>
  <c r="AJ76" i="13"/>
  <c r="AV76" i="13"/>
  <c r="AV76" i="15" s="1"/>
  <c r="BH76" i="13"/>
  <c r="BH76" i="15" s="1"/>
  <c r="BT76" i="13"/>
  <c r="BT76" i="15" s="1"/>
  <c r="CF76" i="13"/>
  <c r="CR76" i="13"/>
  <c r="DD76" i="13"/>
  <c r="DP76" i="13"/>
  <c r="EB76" i="13"/>
  <c r="L82" i="13"/>
  <c r="X82" i="13"/>
  <c r="AJ82" i="13"/>
  <c r="AV82" i="13"/>
  <c r="BH82" i="13"/>
  <c r="BH82" i="15" s="1"/>
  <c r="BT82" i="13"/>
  <c r="BT82" i="15" s="1"/>
  <c r="CF82" i="13"/>
  <c r="CF82" i="15" s="1"/>
  <c r="CR82" i="13"/>
  <c r="DD82" i="13"/>
  <c r="DP82" i="13"/>
  <c r="EB82" i="13"/>
  <c r="L88" i="13"/>
  <c r="X88" i="13"/>
  <c r="AJ88" i="13"/>
  <c r="AV88" i="13"/>
  <c r="BH88" i="13"/>
  <c r="BT88" i="13"/>
  <c r="BT88" i="15" s="1"/>
  <c r="CF88" i="13"/>
  <c r="CF88" i="15" s="1"/>
  <c r="CR88" i="13"/>
  <c r="DD88" i="13"/>
  <c r="DP88" i="13"/>
  <c r="EB88" i="13"/>
  <c r="L94" i="13"/>
  <c r="X94" i="13"/>
  <c r="AJ94" i="13"/>
  <c r="AV94" i="13"/>
  <c r="BH94" i="13"/>
  <c r="BH94" i="15" s="1"/>
  <c r="BT94" i="13"/>
  <c r="CF94" i="13"/>
  <c r="CF94" i="15" s="1"/>
  <c r="CR94" i="13"/>
  <c r="CR94" i="15" s="1"/>
  <c r="DD94" i="13"/>
  <c r="DD94" i="15" s="1"/>
  <c r="DP94" i="13"/>
  <c r="EB94" i="13"/>
  <c r="L100" i="13"/>
  <c r="X100" i="13"/>
  <c r="AJ100" i="13"/>
  <c r="AV100" i="13"/>
  <c r="BH100" i="13"/>
  <c r="BH100" i="15" s="1"/>
  <c r="BT100" i="13"/>
  <c r="CF100" i="13"/>
  <c r="CR100" i="13"/>
  <c r="CR100" i="15" s="1"/>
  <c r="DD100" i="13"/>
  <c r="DD100" i="15" s="1"/>
  <c r="DP100" i="13"/>
  <c r="DP100" i="15" s="1"/>
  <c r="EB100" i="13"/>
  <c r="L106" i="13"/>
  <c r="X106" i="13"/>
  <c r="AJ106" i="13"/>
  <c r="AV106" i="13"/>
  <c r="BH106" i="13"/>
  <c r="BH106" i="15" s="1"/>
  <c r="BT106" i="13"/>
  <c r="CF106" i="13"/>
  <c r="CR106" i="13"/>
  <c r="CR106" i="15" s="1"/>
  <c r="DD106" i="13"/>
  <c r="DP106" i="13"/>
  <c r="DP106" i="15" s="1"/>
  <c r="EB106" i="13"/>
  <c r="EB106" i="15" s="1"/>
  <c r="L112" i="13"/>
  <c r="X112" i="13"/>
  <c r="AJ112" i="13"/>
  <c r="AV112" i="13"/>
  <c r="BH112" i="13"/>
  <c r="BH112" i="15" s="1"/>
  <c r="BT112" i="13"/>
  <c r="L77" i="13"/>
  <c r="X77" i="13"/>
  <c r="AJ77" i="13"/>
  <c r="AV77" i="13"/>
  <c r="AV77" i="15" s="1"/>
  <c r="BH77" i="13"/>
  <c r="BH77" i="15" s="1"/>
  <c r="BT77" i="13"/>
  <c r="BT77" i="15" s="1"/>
  <c r="CF77" i="13"/>
  <c r="CR77" i="13"/>
  <c r="DD77" i="13"/>
  <c r="DP77" i="13"/>
  <c r="EB77" i="13"/>
  <c r="L83" i="13"/>
  <c r="X83" i="13"/>
  <c r="AJ83" i="13"/>
  <c r="AV83" i="13"/>
  <c r="BH83" i="13"/>
  <c r="BH83" i="15" s="1"/>
  <c r="BT83" i="13"/>
  <c r="BT83" i="15" s="1"/>
  <c r="CF83" i="13"/>
  <c r="CF83" i="15" s="1"/>
  <c r="CR83" i="13"/>
  <c r="DD83" i="13"/>
  <c r="DP83" i="13"/>
  <c r="EB83" i="13"/>
  <c r="L89" i="13"/>
  <c r="X89" i="13"/>
  <c r="AJ89" i="13"/>
  <c r="AV89" i="13"/>
  <c r="BH89" i="13"/>
  <c r="BT89" i="13"/>
  <c r="BT89" i="15" s="1"/>
  <c r="CF89" i="13"/>
  <c r="CF89" i="15" s="1"/>
  <c r="CR89" i="13"/>
  <c r="CR89" i="15" s="1"/>
  <c r="DD89" i="13"/>
  <c r="DP89" i="13"/>
  <c r="EB89" i="13"/>
  <c r="L95" i="13"/>
  <c r="X95" i="13"/>
  <c r="AJ95" i="13"/>
  <c r="AV95" i="13"/>
  <c r="BH95" i="13"/>
  <c r="BT95" i="13"/>
  <c r="CF95" i="13"/>
  <c r="CF95" i="15" s="1"/>
  <c r="CR95" i="13"/>
  <c r="CR95" i="15" s="1"/>
  <c r="DD95" i="13"/>
  <c r="DD95" i="15" s="1"/>
  <c r="DP95" i="13"/>
  <c r="EB95" i="13"/>
  <c r="AZ99" i="15"/>
  <c r="DT99" i="15"/>
  <c r="L101" i="13"/>
  <c r="X101" i="13"/>
  <c r="AJ101" i="13"/>
  <c r="AV101" i="13"/>
  <c r="BH101" i="13"/>
  <c r="BH101" i="15" s="1"/>
  <c r="BT101" i="13"/>
  <c r="BT101" i="15" s="1"/>
  <c r="CF101" i="13"/>
  <c r="CF101" i="15" s="1"/>
  <c r="CR101" i="13"/>
  <c r="CR101" i="15" s="1"/>
  <c r="DD101" i="13"/>
  <c r="DP101" i="13"/>
  <c r="EB101" i="13"/>
  <c r="AZ105" i="15"/>
  <c r="DT105" i="15"/>
  <c r="L107" i="13"/>
  <c r="X107" i="13"/>
  <c r="AJ107" i="13"/>
  <c r="AV107" i="13"/>
  <c r="BH107" i="13"/>
  <c r="BH107" i="15" s="1"/>
  <c r="BT107" i="13"/>
  <c r="BT107" i="15" s="1"/>
  <c r="CF107" i="13"/>
  <c r="CF107" i="15" s="1"/>
  <c r="CR107" i="13"/>
  <c r="CR107" i="15" s="1"/>
  <c r="DD107" i="13"/>
  <c r="DP107" i="13"/>
  <c r="EB107" i="13"/>
  <c r="AZ111" i="15"/>
  <c r="DT111" i="15"/>
  <c r="L113" i="13"/>
  <c r="X113" i="13"/>
  <c r="L85" i="13"/>
  <c r="X85" i="13"/>
  <c r="X85" i="15" s="1"/>
  <c r="AJ85" i="13"/>
  <c r="AJ85" i="15" s="1"/>
  <c r="AV85" i="13"/>
  <c r="AV85" i="15" s="1"/>
  <c r="BH85" i="13"/>
  <c r="BT85" i="13"/>
  <c r="CF85" i="13"/>
  <c r="CR85" i="13"/>
  <c r="DD85" i="13"/>
  <c r="DP85" i="13"/>
  <c r="EB85" i="13"/>
  <c r="L91" i="13"/>
  <c r="X91" i="13"/>
  <c r="AJ91" i="13"/>
  <c r="AJ91" i="15" s="1"/>
  <c r="AV91" i="13"/>
  <c r="AV91" i="15" s="1"/>
  <c r="BH91" i="13"/>
  <c r="BH91" i="15" s="1"/>
  <c r="BT91" i="13"/>
  <c r="CF91" i="13"/>
  <c r="CR91" i="13"/>
  <c r="DD91" i="13"/>
  <c r="DP91" i="13"/>
  <c r="EB91" i="13"/>
  <c r="L97" i="13"/>
  <c r="X97" i="13"/>
  <c r="AJ97" i="13"/>
  <c r="AV97" i="13"/>
  <c r="AV97" i="15" s="1"/>
  <c r="BH97" i="13"/>
  <c r="BH97" i="15" s="1"/>
  <c r="BT97" i="13"/>
  <c r="BT97" i="15" s="1"/>
  <c r="CF97" i="13"/>
  <c r="CR97" i="13"/>
  <c r="DD97" i="13"/>
  <c r="DP97" i="13"/>
  <c r="EB97" i="13"/>
  <c r="L103" i="13"/>
  <c r="X103" i="13"/>
  <c r="AJ103" i="13"/>
  <c r="AV103" i="13"/>
  <c r="BH103" i="13"/>
  <c r="BH103" i="15" s="1"/>
  <c r="BT103" i="13"/>
  <c r="BT103" i="15" s="1"/>
  <c r="CF103" i="13"/>
  <c r="CF103" i="15" s="1"/>
  <c r="CR103" i="13"/>
  <c r="CR103" i="15" s="1"/>
  <c r="DD103" i="13"/>
  <c r="DP103" i="13"/>
  <c r="EB103" i="13"/>
  <c r="L109" i="13"/>
  <c r="X109" i="13"/>
  <c r="AJ109" i="13"/>
  <c r="AV109" i="13"/>
  <c r="BH109" i="13"/>
  <c r="BH109" i="15" s="1"/>
  <c r="BT109" i="13"/>
  <c r="CF109" i="13"/>
  <c r="CF109" i="15" s="1"/>
  <c r="CR109" i="13"/>
  <c r="CR109" i="15" s="1"/>
  <c r="DD109" i="13"/>
  <c r="DP109" i="13"/>
  <c r="EB109" i="13"/>
  <c r="DD68" i="13"/>
  <c r="DP68" i="13"/>
  <c r="EB68" i="13"/>
  <c r="L74" i="13"/>
  <c r="X74" i="13"/>
  <c r="AJ74" i="13"/>
  <c r="AV74" i="13"/>
  <c r="AV74" i="15" s="1"/>
  <c r="BH74" i="13"/>
  <c r="BH74" i="15" s="1"/>
  <c r="BT74" i="13"/>
  <c r="BT74" i="15" s="1"/>
  <c r="CF74" i="13"/>
  <c r="CR74" i="13"/>
  <c r="DD74" i="13"/>
  <c r="DP74" i="13"/>
  <c r="EB74" i="13"/>
  <c r="L80" i="13"/>
  <c r="X80" i="13"/>
  <c r="AJ80" i="13"/>
  <c r="AV80" i="13"/>
  <c r="BH80" i="13"/>
  <c r="BH80" i="15" s="1"/>
  <c r="BT80" i="13"/>
  <c r="BT80" i="15" s="1"/>
  <c r="CF80" i="13"/>
  <c r="CF80" i="15" s="1"/>
  <c r="CR80" i="13"/>
  <c r="DD80" i="13"/>
  <c r="DP80" i="13"/>
  <c r="EB80" i="13"/>
  <c r="L86" i="13"/>
  <c r="X86" i="13"/>
  <c r="AJ86" i="13"/>
  <c r="AV86" i="13"/>
  <c r="BH86" i="13"/>
  <c r="BT86" i="13"/>
  <c r="BT86" i="15" s="1"/>
  <c r="CF86" i="13"/>
  <c r="CF86" i="15" s="1"/>
  <c r="CR86" i="13"/>
  <c r="CR86" i="15" s="1"/>
  <c r="DD86" i="13"/>
  <c r="DP86" i="13"/>
  <c r="EB86" i="13"/>
  <c r="DT90" i="15"/>
  <c r="L92" i="13"/>
  <c r="X92" i="13"/>
  <c r="AJ92" i="13"/>
  <c r="AV92" i="13"/>
  <c r="BH92" i="13"/>
  <c r="BH92" i="15" s="1"/>
  <c r="BT92" i="13"/>
  <c r="CF92" i="13"/>
  <c r="CF92" i="15" s="1"/>
  <c r="CR92" i="13"/>
  <c r="CR92" i="15" s="1"/>
  <c r="DD92" i="13"/>
  <c r="DP92" i="13"/>
  <c r="EB92" i="13"/>
  <c r="AZ96" i="15"/>
  <c r="DT96" i="15"/>
  <c r="L98" i="13"/>
  <c r="X98" i="13"/>
  <c r="AJ98" i="13"/>
  <c r="AV98" i="13"/>
  <c r="BH98" i="13"/>
  <c r="BH98" i="15" s="1"/>
  <c r="BT98" i="13"/>
  <c r="BT98" i="15" s="1"/>
  <c r="CF98" i="13"/>
  <c r="CF98" i="15" s="1"/>
  <c r="CR98" i="13"/>
  <c r="CR98" i="15" s="1"/>
  <c r="DD98" i="13"/>
  <c r="DP98" i="13"/>
  <c r="EB98" i="13"/>
  <c r="AZ102" i="15"/>
  <c r="DT102" i="15"/>
  <c r="L104" i="13"/>
  <c r="X104" i="13"/>
  <c r="AJ104" i="13"/>
  <c r="AV104" i="13"/>
  <c r="AV104" i="15" s="1"/>
  <c r="BH104" i="13"/>
  <c r="BH104" i="15" s="1"/>
  <c r="BT104" i="13"/>
  <c r="BT104" i="15" s="1"/>
  <c r="CF104" i="13"/>
  <c r="CR104" i="13"/>
  <c r="CR104" i="15" s="1"/>
  <c r="DD104" i="13"/>
  <c r="DP104" i="13"/>
  <c r="EB104" i="13"/>
  <c r="AZ108" i="15"/>
  <c r="DT108" i="15"/>
  <c r="L110" i="13"/>
  <c r="X110" i="13"/>
  <c r="AJ110" i="13"/>
  <c r="AJ110" i="15" s="1"/>
  <c r="AV110" i="13"/>
  <c r="AV110" i="15" s="1"/>
  <c r="BH110" i="13"/>
  <c r="BH110" i="15" s="1"/>
  <c r="BT110" i="13"/>
  <c r="CF110" i="13"/>
  <c r="CR110" i="13"/>
  <c r="CR110" i="15" s="1"/>
  <c r="DD110" i="13"/>
  <c r="AJ93" i="13"/>
  <c r="AV93" i="13"/>
  <c r="BH93" i="13"/>
  <c r="BT93" i="13"/>
  <c r="CF93" i="13"/>
  <c r="CR93" i="13"/>
  <c r="CR93" i="15" s="1"/>
  <c r="DD93" i="13"/>
  <c r="DD93" i="15" s="1"/>
  <c r="DP93" i="13"/>
  <c r="DP93" i="15" s="1"/>
  <c r="EB93" i="13"/>
  <c r="L99" i="13"/>
  <c r="X99" i="13"/>
  <c r="AJ99" i="13"/>
  <c r="AV99" i="13"/>
  <c r="BH99" i="13"/>
  <c r="BH99" i="15" s="1"/>
  <c r="BT99" i="13"/>
  <c r="CF99" i="13"/>
  <c r="CR99" i="13"/>
  <c r="CR99" i="15" s="1"/>
  <c r="DD99" i="13"/>
  <c r="DD99" i="15" s="1"/>
  <c r="DP99" i="13"/>
  <c r="DP99" i="15" s="1"/>
  <c r="EB99" i="13"/>
  <c r="EB99" i="15" s="1"/>
  <c r="AF101" i="15"/>
  <c r="DL101" i="15"/>
  <c r="L105" i="13"/>
  <c r="X105" i="13"/>
  <c r="AJ105" i="13"/>
  <c r="AV105" i="13"/>
  <c r="BH105" i="13"/>
  <c r="BH105" i="15" s="1"/>
  <c r="BT105" i="13"/>
  <c r="CF105" i="13"/>
  <c r="CR105" i="13"/>
  <c r="CR105" i="15" s="1"/>
  <c r="DD105" i="13"/>
  <c r="DD105" i="15" s="1"/>
  <c r="DP105" i="13"/>
  <c r="DP105" i="15" s="1"/>
  <c r="EB105" i="13"/>
  <c r="AF107" i="15"/>
  <c r="DL107" i="15"/>
  <c r="L111" i="13"/>
  <c r="X111" i="13"/>
  <c r="AJ111" i="13"/>
  <c r="AV111" i="13"/>
  <c r="BH111" i="13"/>
  <c r="BH111" i="15" s="1"/>
  <c r="BT111" i="13"/>
  <c r="CF111" i="13"/>
  <c r="CF111" i="15" s="1"/>
  <c r="CR111" i="13"/>
  <c r="CR111" i="15" s="1"/>
  <c r="DD111" i="13"/>
  <c r="DD111" i="15" s="1"/>
  <c r="DP111" i="13"/>
  <c r="EB111" i="13"/>
  <c r="CF112" i="13"/>
  <c r="CR112" i="13"/>
  <c r="CR112" i="15" s="1"/>
  <c r="DD112" i="13"/>
  <c r="DP112" i="13"/>
  <c r="EB112" i="13"/>
  <c r="L118" i="13"/>
  <c r="X118" i="13"/>
  <c r="AJ118" i="13"/>
  <c r="AJ118" i="15" s="1"/>
  <c r="AV118" i="13"/>
  <c r="AV118" i="15" s="1"/>
  <c r="BH118" i="13"/>
  <c r="BH118" i="15" s="1"/>
  <c r="BT118" i="13"/>
  <c r="CF118" i="13"/>
  <c r="CR118" i="13"/>
  <c r="CR118" i="15" s="1"/>
  <c r="DD118" i="13"/>
  <c r="DP118" i="13"/>
  <c r="EB118" i="13"/>
  <c r="L124" i="13"/>
  <c r="X124" i="13"/>
  <c r="AJ124" i="13"/>
  <c r="AV124" i="13"/>
  <c r="AV124" i="15" s="1"/>
  <c r="BH124" i="13"/>
  <c r="BH124" i="15" s="1"/>
  <c r="BT124" i="13"/>
  <c r="CF124" i="13"/>
  <c r="CR124" i="13"/>
  <c r="CR124" i="15" s="1"/>
  <c r="DD124" i="13"/>
  <c r="DP124" i="13"/>
  <c r="EB124" i="13"/>
  <c r="L130" i="13"/>
  <c r="X130" i="13"/>
  <c r="AJ130" i="13"/>
  <c r="AV130" i="13"/>
  <c r="BH130" i="13"/>
  <c r="BH130" i="15" s="1"/>
  <c r="BT130" i="13"/>
  <c r="BT130" i="15" s="1"/>
  <c r="CF130" i="13"/>
  <c r="CR130" i="13"/>
  <c r="CR130" i="15" s="1"/>
  <c r="DD130" i="13"/>
  <c r="DP130" i="13"/>
  <c r="EB130" i="13"/>
  <c r="L136" i="13"/>
  <c r="X136" i="13"/>
  <c r="AJ136" i="13"/>
  <c r="AV136" i="13"/>
  <c r="BH136" i="13"/>
  <c r="BH136" i="15" s="1"/>
  <c r="BT136" i="13"/>
  <c r="BT136" i="15" s="1"/>
  <c r="CF136" i="13"/>
  <c r="CF136" i="15" s="1"/>
  <c r="CR136" i="13"/>
  <c r="CR136" i="15" s="1"/>
  <c r="DD136" i="13"/>
  <c r="DP136" i="13"/>
  <c r="EB136" i="13"/>
  <c r="L142" i="13"/>
  <c r="X142" i="13"/>
  <c r="AJ142" i="13"/>
  <c r="AV142" i="13"/>
  <c r="BH142" i="13"/>
  <c r="BH142" i="15" s="1"/>
  <c r="BT142" i="13"/>
  <c r="CF142" i="13"/>
  <c r="CF142" i="15" s="1"/>
  <c r="CR142" i="13"/>
  <c r="CR142" i="15" s="1"/>
  <c r="DD142" i="13"/>
  <c r="DD142" i="15" s="1"/>
  <c r="DP142" i="13"/>
  <c r="EB142" i="13"/>
  <c r="AJ113" i="13"/>
  <c r="AV113" i="13"/>
  <c r="BH113" i="13"/>
  <c r="BH113" i="15" s="1"/>
  <c r="BT113" i="13"/>
  <c r="CF113" i="13"/>
  <c r="CR113" i="13"/>
  <c r="CR113" i="15" s="1"/>
  <c r="DD113" i="13"/>
  <c r="DP113" i="13"/>
  <c r="DP113" i="15" s="1"/>
  <c r="EB113" i="13"/>
  <c r="EB113" i="15" s="1"/>
  <c r="AZ117" i="15"/>
  <c r="DT117" i="15"/>
  <c r="L119" i="13"/>
  <c r="X119" i="13"/>
  <c r="AJ119" i="13"/>
  <c r="AV119" i="13"/>
  <c r="BH119" i="13"/>
  <c r="BH119" i="15" s="1"/>
  <c r="BT119" i="13"/>
  <c r="CF119" i="13"/>
  <c r="CR119" i="13"/>
  <c r="CR119" i="15" s="1"/>
  <c r="DD119" i="13"/>
  <c r="DD119" i="15" s="1"/>
  <c r="DP119" i="13"/>
  <c r="DP119" i="15" s="1"/>
  <c r="EB119" i="13"/>
  <c r="EB119" i="15" s="1"/>
  <c r="AZ123" i="15"/>
  <c r="DT123" i="15"/>
  <c r="L125" i="13"/>
  <c r="X125" i="13"/>
  <c r="AJ125" i="13"/>
  <c r="AV125" i="13"/>
  <c r="BH125" i="13"/>
  <c r="BH125" i="15" s="1"/>
  <c r="BT125" i="13"/>
  <c r="CF125" i="13"/>
  <c r="CR125" i="13"/>
  <c r="CR125" i="15" s="1"/>
  <c r="DD125" i="13"/>
  <c r="DD125" i="15" s="1"/>
  <c r="DP125" i="13"/>
  <c r="DP125" i="15" s="1"/>
  <c r="EB125" i="13"/>
  <c r="AZ129" i="15"/>
  <c r="DT129" i="15"/>
  <c r="L131" i="13"/>
  <c r="X131" i="13"/>
  <c r="AJ131" i="13"/>
  <c r="AV131" i="13"/>
  <c r="BH131" i="13"/>
  <c r="BH131" i="15" s="1"/>
  <c r="BT131" i="13"/>
  <c r="CF131" i="13"/>
  <c r="CF131" i="15" s="1"/>
  <c r="CR131" i="13"/>
  <c r="CR131" i="15" s="1"/>
  <c r="DD131" i="13"/>
  <c r="DD131" i="15" s="1"/>
  <c r="DP131" i="13"/>
  <c r="EB131" i="13"/>
  <c r="AZ135" i="15"/>
  <c r="DT135" i="15"/>
  <c r="L137" i="13"/>
  <c r="X137" i="13"/>
  <c r="AJ137" i="13"/>
  <c r="AV137" i="13"/>
  <c r="BH137" i="13"/>
  <c r="BH137" i="15" s="1"/>
  <c r="BT137" i="13"/>
  <c r="BT137" i="15" s="1"/>
  <c r="CF137" i="13"/>
  <c r="CF137" i="15" s="1"/>
  <c r="CR137" i="13"/>
  <c r="CR137" i="15" s="1"/>
  <c r="DD137" i="13"/>
  <c r="DP137" i="13"/>
  <c r="EB137" i="13"/>
  <c r="AZ141" i="15"/>
  <c r="DT141" i="15"/>
  <c r="L143" i="13"/>
  <c r="X143" i="13"/>
  <c r="AJ143" i="13"/>
  <c r="AV143" i="13"/>
  <c r="BH143" i="13"/>
  <c r="BH143" i="15" s="1"/>
  <c r="BT143" i="13"/>
  <c r="BT143" i="15" s="1"/>
  <c r="CF143" i="13"/>
  <c r="CF143" i="15" s="1"/>
  <c r="CR143" i="13"/>
  <c r="CR143" i="15" s="1"/>
  <c r="DD143" i="13"/>
  <c r="DP143" i="13"/>
  <c r="EB143" i="13"/>
  <c r="L147" i="13"/>
  <c r="X147" i="13"/>
  <c r="AJ147" i="13"/>
  <c r="AV147" i="13"/>
  <c r="BH147" i="13"/>
  <c r="BH147" i="15" s="1"/>
  <c r="BT147" i="13"/>
  <c r="BT147" i="15" s="1"/>
  <c r="CF147" i="13"/>
  <c r="CF147" i="15" s="1"/>
  <c r="CR147" i="13"/>
  <c r="CR147" i="15" s="1"/>
  <c r="DD147" i="13"/>
  <c r="DP147" i="13"/>
  <c r="EB147" i="13"/>
  <c r="L115" i="13"/>
  <c r="X115" i="13"/>
  <c r="AJ115" i="13"/>
  <c r="AV115" i="13"/>
  <c r="BH115" i="13"/>
  <c r="BH115" i="15" s="1"/>
  <c r="BT115" i="13"/>
  <c r="CF115" i="13"/>
  <c r="CF115" i="15" s="1"/>
  <c r="CR115" i="13"/>
  <c r="CR115" i="15" s="1"/>
  <c r="DD115" i="13"/>
  <c r="DD115" i="15" s="1"/>
  <c r="DP115" i="13"/>
  <c r="EB115" i="13"/>
  <c r="L121" i="13"/>
  <c r="X121" i="13"/>
  <c r="AJ121" i="13"/>
  <c r="AV121" i="13"/>
  <c r="BH121" i="13"/>
  <c r="BH121" i="15" s="1"/>
  <c r="BT121" i="13"/>
  <c r="CF121" i="13"/>
  <c r="CR121" i="13"/>
  <c r="CR121" i="15" s="1"/>
  <c r="DD121" i="13"/>
  <c r="DD121" i="15" s="1"/>
  <c r="DP121" i="13"/>
  <c r="DP121" i="15" s="1"/>
  <c r="EB121" i="13"/>
  <c r="L127" i="13"/>
  <c r="X127" i="13"/>
  <c r="AJ127" i="13"/>
  <c r="AV127" i="13"/>
  <c r="BH127" i="13"/>
  <c r="BH127" i="15" s="1"/>
  <c r="BT127" i="13"/>
  <c r="CF127" i="13"/>
  <c r="CR127" i="13"/>
  <c r="CR127" i="15" s="1"/>
  <c r="DD127" i="13"/>
  <c r="DD127" i="15" s="1"/>
  <c r="DP127" i="13"/>
  <c r="DP127" i="15" s="1"/>
  <c r="EB127" i="13"/>
  <c r="EB127" i="15" s="1"/>
  <c r="L133" i="13"/>
  <c r="X133" i="13"/>
  <c r="AJ133" i="13"/>
  <c r="AV133" i="13"/>
  <c r="BH133" i="13"/>
  <c r="BH133" i="15" s="1"/>
  <c r="BT133" i="13"/>
  <c r="CF133" i="13"/>
  <c r="CR133" i="13"/>
  <c r="CR133" i="15" s="1"/>
  <c r="DD133" i="13"/>
  <c r="DP133" i="13"/>
  <c r="DP133" i="15" s="1"/>
  <c r="EB133" i="13"/>
  <c r="EB133" i="15" s="1"/>
  <c r="L139" i="13"/>
  <c r="L139" i="15" s="1"/>
  <c r="X139" i="13"/>
  <c r="AJ139" i="13"/>
  <c r="AV139" i="13"/>
  <c r="BH139" i="13"/>
  <c r="BH139" i="15" s="1"/>
  <c r="BT139" i="13"/>
  <c r="CF139" i="13"/>
  <c r="CR139" i="13"/>
  <c r="CR139" i="15" s="1"/>
  <c r="DD139" i="13"/>
  <c r="DP139" i="13"/>
  <c r="EB139" i="13"/>
  <c r="EB139" i="15" s="1"/>
  <c r="L145" i="13"/>
  <c r="L145" i="15" s="1"/>
  <c r="X145" i="13"/>
  <c r="X145" i="15" s="1"/>
  <c r="AJ145" i="13"/>
  <c r="AV145" i="13"/>
  <c r="BH145" i="13"/>
  <c r="BH145" i="15" s="1"/>
  <c r="BT145" i="13"/>
  <c r="CF145" i="13"/>
  <c r="CR145" i="13"/>
  <c r="CR145" i="15" s="1"/>
  <c r="DD145" i="13"/>
  <c r="DP145" i="13"/>
  <c r="EB145" i="13"/>
  <c r="AF146" i="15"/>
  <c r="DL146" i="15"/>
  <c r="AZ147" i="15"/>
  <c r="DT147" i="15"/>
  <c r="DP110" i="13"/>
  <c r="EB110" i="13"/>
  <c r="AZ114" i="15"/>
  <c r="DT114" i="15"/>
  <c r="L116" i="13"/>
  <c r="X116" i="13"/>
  <c r="AJ116" i="13"/>
  <c r="AV116" i="13"/>
  <c r="BH116" i="13"/>
  <c r="BH116" i="15" s="1"/>
  <c r="BT116" i="13"/>
  <c r="BT116" i="15" s="1"/>
  <c r="CF116" i="13"/>
  <c r="CR116" i="13"/>
  <c r="CR116" i="15" s="1"/>
  <c r="DD116" i="13"/>
  <c r="DP116" i="13"/>
  <c r="EB116" i="13"/>
  <c r="AZ120" i="15"/>
  <c r="DT120" i="15"/>
  <c r="L122" i="13"/>
  <c r="X122" i="13"/>
  <c r="AJ122" i="13"/>
  <c r="AV122" i="13"/>
  <c r="AV122" i="15" s="1"/>
  <c r="BH122" i="13"/>
  <c r="BH122" i="15" s="1"/>
  <c r="BT122" i="13"/>
  <c r="BT122" i="15" s="1"/>
  <c r="CF122" i="13"/>
  <c r="CR122" i="13"/>
  <c r="CR122" i="15" s="1"/>
  <c r="DD122" i="13"/>
  <c r="DP122" i="13"/>
  <c r="EB122" i="13"/>
  <c r="AZ126" i="15"/>
  <c r="DT126" i="15"/>
  <c r="L128" i="13"/>
  <c r="X128" i="13"/>
  <c r="AJ128" i="13"/>
  <c r="AJ128" i="15" s="1"/>
  <c r="AV128" i="13"/>
  <c r="AV128" i="15" s="1"/>
  <c r="BH128" i="13"/>
  <c r="BH128" i="15" s="1"/>
  <c r="BT128" i="13"/>
  <c r="CF128" i="13"/>
  <c r="CR128" i="13"/>
  <c r="CR128" i="15" s="1"/>
  <c r="DD128" i="13"/>
  <c r="DP128" i="13"/>
  <c r="EB128" i="13"/>
  <c r="AZ132" i="15"/>
  <c r="DT132" i="15"/>
  <c r="L134" i="13"/>
  <c r="X134" i="13"/>
  <c r="X134" i="15" s="1"/>
  <c r="AJ134" i="13"/>
  <c r="AJ134" i="15" s="1"/>
  <c r="AV134" i="13"/>
  <c r="AV134" i="15" s="1"/>
  <c r="BH134" i="13"/>
  <c r="BH134" i="15" s="1"/>
  <c r="BT134" i="13"/>
  <c r="CF134" i="13"/>
  <c r="CR134" i="13"/>
  <c r="CR134" i="15" s="1"/>
  <c r="DD134" i="13"/>
  <c r="DP134" i="13"/>
  <c r="EB134" i="13"/>
  <c r="AZ138" i="15"/>
  <c r="DT138" i="15"/>
  <c r="L140" i="13"/>
  <c r="X140" i="13"/>
  <c r="X140" i="15" s="1"/>
  <c r="AJ140" i="13"/>
  <c r="AJ140" i="15" s="1"/>
  <c r="AV140" i="13"/>
  <c r="BH140" i="13"/>
  <c r="BH140" i="15" s="1"/>
  <c r="BT140" i="13"/>
  <c r="CF140" i="13"/>
  <c r="CR140" i="13"/>
  <c r="CR140" i="15" s="1"/>
  <c r="DD140" i="13"/>
  <c r="DP140" i="13"/>
  <c r="EB140" i="13"/>
  <c r="AZ144" i="15"/>
  <c r="DT144" i="15"/>
  <c r="AF113" i="15"/>
  <c r="DL113" i="15"/>
  <c r="L117" i="13"/>
  <c r="X117" i="13"/>
  <c r="AJ117" i="13"/>
  <c r="AV117" i="13"/>
  <c r="BH117" i="13"/>
  <c r="BH117" i="15" s="1"/>
  <c r="BT117" i="13"/>
  <c r="CF117" i="13"/>
  <c r="CR117" i="13"/>
  <c r="CR117" i="15" s="1"/>
  <c r="DD117" i="13"/>
  <c r="DP117" i="13"/>
  <c r="EB117" i="13"/>
  <c r="EB117" i="15" s="1"/>
  <c r="AF119" i="15"/>
  <c r="DL119" i="15"/>
  <c r="L123" i="13"/>
  <c r="X123" i="13"/>
  <c r="AJ123" i="13"/>
  <c r="AV123" i="13"/>
  <c r="BH123" i="13"/>
  <c r="BH123" i="15" s="1"/>
  <c r="BT123" i="13"/>
  <c r="CF123" i="13"/>
  <c r="CR123" i="13"/>
  <c r="CR123" i="15" s="1"/>
  <c r="DD123" i="13"/>
  <c r="DD123" i="15" s="1"/>
  <c r="DP123" i="13"/>
  <c r="DP123" i="15" s="1"/>
  <c r="EB123" i="13"/>
  <c r="EB123" i="15" s="1"/>
  <c r="AF125" i="15"/>
  <c r="DL125" i="15"/>
  <c r="L129" i="13"/>
  <c r="X129" i="13"/>
  <c r="AJ129" i="13"/>
  <c r="AV129" i="13"/>
  <c r="BH129" i="13"/>
  <c r="BH129" i="15" s="1"/>
  <c r="BT129" i="13"/>
  <c r="CF129" i="13"/>
  <c r="CR129" i="13"/>
  <c r="CR129" i="15" s="1"/>
  <c r="DD129" i="13"/>
  <c r="DD129" i="15" s="1"/>
  <c r="DP129" i="13"/>
  <c r="DP129" i="15" s="1"/>
  <c r="EB129" i="13"/>
  <c r="AF131" i="15"/>
  <c r="DL131" i="15"/>
  <c r="L135" i="13"/>
  <c r="X135" i="13"/>
  <c r="AJ135" i="13"/>
  <c r="AV135" i="13"/>
  <c r="BH135" i="13"/>
  <c r="BH135" i="15" s="1"/>
  <c r="BT135" i="13"/>
  <c r="CF135" i="13"/>
  <c r="CF135" i="15" s="1"/>
  <c r="CR135" i="13"/>
  <c r="CR135" i="15" s="1"/>
  <c r="DD135" i="13"/>
  <c r="DD135" i="15" s="1"/>
  <c r="DP135" i="13"/>
  <c r="EB135" i="13"/>
  <c r="AF137" i="15"/>
  <c r="DL137" i="15"/>
  <c r="L141" i="13"/>
  <c r="X141" i="13"/>
  <c r="AJ141" i="13"/>
  <c r="AV141" i="13"/>
  <c r="BH141" i="13"/>
  <c r="BH141" i="15" s="1"/>
  <c r="BT141" i="13"/>
  <c r="BT141" i="15" s="1"/>
  <c r="CF141" i="13"/>
  <c r="CF141" i="15" s="1"/>
  <c r="CR141" i="13"/>
  <c r="CR141" i="15" s="1"/>
  <c r="DD141" i="13"/>
  <c r="DP141" i="13"/>
  <c r="EB141" i="13"/>
  <c r="AF143" i="15"/>
  <c r="DL143" i="15"/>
  <c r="L146" i="13"/>
  <c r="X146" i="13"/>
  <c r="AJ146" i="13"/>
  <c r="AV146" i="13"/>
  <c r="BH146" i="13"/>
  <c r="BH146" i="15" s="1"/>
  <c r="BT146" i="13"/>
  <c r="BT146" i="15" s="1"/>
  <c r="CF146" i="13"/>
  <c r="CR146" i="13"/>
  <c r="CR146" i="15" s="1"/>
  <c r="DD146" i="13"/>
  <c r="DP146" i="13"/>
  <c r="EB146" i="13"/>
  <c r="BC28" i="14"/>
  <c r="AQ28" i="14"/>
  <c r="AE28" i="14"/>
  <c r="S28" i="14"/>
  <c r="G28" i="14"/>
  <c r="EA27" i="14"/>
  <c r="DO27" i="14"/>
  <c r="DB27" i="14"/>
  <c r="CL27" i="14"/>
  <c r="BV27" i="14"/>
  <c r="BF27" i="14"/>
  <c r="AP27" i="14"/>
  <c r="Z27" i="14"/>
  <c r="J27" i="14"/>
  <c r="DZ26" i="14"/>
  <c r="DJ26" i="14"/>
  <c r="CT26" i="14"/>
  <c r="CD26" i="14"/>
  <c r="BN26" i="14"/>
  <c r="AX26" i="14"/>
  <c r="AH26" i="14"/>
  <c r="R26" i="14"/>
  <c r="EH25" i="14"/>
  <c r="DR25" i="14"/>
  <c r="DB25" i="14"/>
  <c r="CL25" i="14"/>
  <c r="BV25" i="14"/>
  <c r="BF25" i="14"/>
  <c r="AP25" i="14"/>
  <c r="Z25" i="14"/>
  <c r="J25" i="14"/>
  <c r="DZ24" i="14"/>
  <c r="DJ24" i="14"/>
  <c r="CT24" i="14"/>
  <c r="CD24" i="14"/>
  <c r="BN24" i="14"/>
  <c r="AX24" i="14"/>
  <c r="AH24" i="14"/>
  <c r="R24" i="14"/>
  <c r="EH23" i="14"/>
  <c r="DR23" i="14"/>
  <c r="DB23" i="14"/>
  <c r="CL23" i="14"/>
  <c r="BV23" i="14"/>
  <c r="BF23" i="14"/>
  <c r="AP23" i="14"/>
  <c r="Z23" i="14"/>
  <c r="J23" i="14"/>
  <c r="DZ22" i="14"/>
  <c r="DJ22" i="14"/>
  <c r="CT22" i="14"/>
  <c r="CD22" i="14"/>
  <c r="BN22" i="14"/>
  <c r="AX22" i="14"/>
  <c r="AH22" i="14"/>
  <c r="R22" i="14"/>
  <c r="EH21" i="14"/>
  <c r="DR21" i="14"/>
  <c r="DB21" i="14"/>
  <c r="CL21" i="14"/>
  <c r="BV21" i="14"/>
  <c r="BA21" i="14"/>
  <c r="AF21" i="14"/>
  <c r="K21" i="14"/>
  <c r="DU20" i="14"/>
  <c r="CZ20" i="14"/>
  <c r="CE20" i="14"/>
  <c r="BI20" i="14"/>
  <c r="AN20" i="14"/>
  <c r="S20" i="14"/>
  <c r="EC19" i="14"/>
  <c r="DG19" i="14"/>
  <c r="CA19" i="14"/>
  <c r="AN19" i="14"/>
  <c r="EC18" i="14"/>
  <c r="CL18" i="14"/>
  <c r="AV18" i="14"/>
  <c r="DZ17" i="14"/>
  <c r="BN17" i="14"/>
  <c r="DV16" i="14"/>
  <c r="AW16" i="14"/>
  <c r="DF15" i="14"/>
  <c r="AI15" i="14"/>
  <c r="BW14" i="14"/>
  <c r="BM13" i="14"/>
  <c r="AP13" i="14"/>
  <c r="AA13" i="14"/>
  <c r="E13" i="14"/>
  <c r="DZ12" i="14"/>
  <c r="DA12" i="14"/>
  <c r="CX12" i="14"/>
  <c r="BY12" i="14"/>
  <c r="AM26" i="14"/>
  <c r="W26" i="14"/>
  <c r="G26" i="14"/>
  <c r="DW25" i="14"/>
  <c r="DG25" i="14"/>
  <c r="CQ25" i="14"/>
  <c r="CA25" i="14"/>
  <c r="BK25" i="14"/>
  <c r="AU25" i="14"/>
  <c r="AE25" i="14"/>
  <c r="O25" i="14"/>
  <c r="EE24" i="14"/>
  <c r="DO24" i="14"/>
  <c r="CY24" i="14"/>
  <c r="CI24" i="14"/>
  <c r="BS24" i="14"/>
  <c r="BC24" i="14"/>
  <c r="AM24" i="14"/>
  <c r="W24" i="14"/>
  <c r="G24" i="14"/>
  <c r="DW23" i="14"/>
  <c r="DG23" i="14"/>
  <c r="CQ23" i="14"/>
  <c r="CA23" i="14"/>
  <c r="BK23" i="14"/>
  <c r="AU23" i="14"/>
  <c r="AE23" i="14"/>
  <c r="O23" i="14"/>
  <c r="EE22" i="14"/>
  <c r="DO22" i="14"/>
  <c r="CY22" i="14"/>
  <c r="CI22" i="14"/>
  <c r="BS22" i="14"/>
  <c r="BC22" i="14"/>
  <c r="AM22" i="14"/>
  <c r="W22" i="14"/>
  <c r="G22" i="14"/>
  <c r="DW21" i="14"/>
  <c r="DG21" i="14"/>
  <c r="CQ21" i="14"/>
  <c r="CA21" i="14"/>
  <c r="BH21" i="14"/>
  <c r="AM21" i="14"/>
  <c r="Q21" i="14"/>
  <c r="EB20" i="14"/>
  <c r="DG20" i="14"/>
  <c r="CK20" i="14"/>
  <c r="BP20" i="14"/>
  <c r="BP20" i="15" s="1"/>
  <c r="AU20" i="14"/>
  <c r="Y20" i="14"/>
  <c r="D20" i="14"/>
  <c r="DO19" i="14"/>
  <c r="CK19" i="14"/>
  <c r="BA19" i="14"/>
  <c r="J19" i="14"/>
  <c r="CZ18" i="14"/>
  <c r="BI18" i="14"/>
  <c r="L18" i="14"/>
  <c r="CK17" i="14"/>
  <c r="M17" i="14"/>
  <c r="BV16" i="14"/>
  <c r="ED15" i="14"/>
  <c r="BF15" i="14"/>
  <c r="DC14" i="14"/>
  <c r="DQ13" i="14"/>
  <c r="BM12" i="14"/>
  <c r="AT28" i="14"/>
  <c r="AH28" i="14"/>
  <c r="V28" i="14"/>
  <c r="J28" i="14"/>
  <c r="ED27" i="14"/>
  <c r="DR27" i="14"/>
  <c r="DF27" i="14"/>
  <c r="CP27" i="14"/>
  <c r="BZ27" i="14"/>
  <c r="BJ27" i="14"/>
  <c r="AT27" i="14"/>
  <c r="AD27" i="14"/>
  <c r="N27" i="14"/>
  <c r="ED26" i="14"/>
  <c r="DN26" i="14"/>
  <c r="CX26" i="14"/>
  <c r="CH26" i="14"/>
  <c r="BR26" i="14"/>
  <c r="BB26" i="14"/>
  <c r="AL26" i="14"/>
  <c r="V26" i="14"/>
  <c r="F26" i="14"/>
  <c r="DV25" i="14"/>
  <c r="DF25" i="14"/>
  <c r="CP25" i="14"/>
  <c r="BZ25" i="14"/>
  <c r="BJ25" i="14"/>
  <c r="AT25" i="14"/>
  <c r="AD25" i="14"/>
  <c r="N25" i="14"/>
  <c r="ED24" i="14"/>
  <c r="DN24" i="14"/>
  <c r="CX24" i="14"/>
  <c r="CH24" i="14"/>
  <c r="BR24" i="14"/>
  <c r="BB24" i="14"/>
  <c r="AL24" i="14"/>
  <c r="V24" i="14"/>
  <c r="F24" i="14"/>
  <c r="DV23" i="14"/>
  <c r="DF23" i="14"/>
  <c r="CP23" i="14"/>
  <c r="BZ23" i="14"/>
  <c r="BJ23" i="14"/>
  <c r="AT23" i="14"/>
  <c r="AD23" i="14"/>
  <c r="N23" i="14"/>
  <c r="ED22" i="14"/>
  <c r="DN22" i="14"/>
  <c r="CX22" i="14"/>
  <c r="CH22" i="14"/>
  <c r="BR22" i="14"/>
  <c r="BB22" i="14"/>
  <c r="AL22" i="14"/>
  <c r="V22" i="14"/>
  <c r="F22" i="14"/>
  <c r="DV21" i="14"/>
  <c r="DF21" i="14"/>
  <c r="CP21" i="14"/>
  <c r="BZ21" i="14"/>
  <c r="BG21" i="14"/>
  <c r="AK21" i="14"/>
  <c r="P21" i="14"/>
  <c r="EA20" i="14"/>
  <c r="DE20" i="14"/>
  <c r="CJ20" i="14"/>
  <c r="BO20" i="14"/>
  <c r="AS20" i="14"/>
  <c r="X20" i="14"/>
  <c r="C20" i="14"/>
  <c r="DM19" i="14"/>
  <c r="CG19" i="14"/>
  <c r="AV19" i="14"/>
  <c r="E19" i="14"/>
  <c r="CT18" i="14"/>
  <c r="BD18" i="14"/>
  <c r="E18" i="14"/>
  <c r="CC17" i="14"/>
  <c r="D17" i="14"/>
  <c r="BL16" i="14"/>
  <c r="DU15" i="14"/>
  <c r="AX15" i="14"/>
  <c r="CN14" i="14"/>
  <c r="DA13" i="14"/>
  <c r="AL12" i="14"/>
  <c r="AC12" i="14"/>
  <c r="ES155" i="12"/>
  <c r="EO155" i="12"/>
  <c r="EW155" i="12"/>
  <c r="EW157" i="12" s="1"/>
  <c r="G13" i="13"/>
  <c r="K13" i="13"/>
  <c r="O13" i="13"/>
  <c r="S13" i="13"/>
  <c r="W13" i="13"/>
  <c r="AA13" i="13"/>
  <c r="AE13" i="13"/>
  <c r="AI13" i="13"/>
  <c r="AM13" i="13"/>
  <c r="AQ13" i="13"/>
  <c r="AU13" i="13"/>
  <c r="AY13" i="13"/>
  <c r="BC13" i="13"/>
  <c r="BG13" i="13"/>
  <c r="BK13" i="13"/>
  <c r="BO13" i="13"/>
  <c r="BS13" i="13"/>
  <c r="BW13" i="13"/>
  <c r="CA13" i="13"/>
  <c r="CE13" i="13"/>
  <c r="CI13" i="13"/>
  <c r="CM13" i="13"/>
  <c r="CQ13" i="13"/>
  <c r="CU13" i="13"/>
  <c r="CY13" i="13"/>
  <c r="DC13" i="13"/>
  <c r="DG13" i="13"/>
  <c r="DK13" i="13"/>
  <c r="DO13" i="13"/>
  <c r="DS13" i="13"/>
  <c r="DW13" i="13"/>
  <c r="EA13" i="13"/>
  <c r="EE13" i="13"/>
  <c r="G15" i="13"/>
  <c r="K15" i="13"/>
  <c r="O15" i="13"/>
  <c r="S15" i="13"/>
  <c r="W15" i="13"/>
  <c r="AA15" i="13"/>
  <c r="AE15" i="13"/>
  <c r="AI15" i="13"/>
  <c r="AM15" i="13"/>
  <c r="AQ15" i="13"/>
  <c r="AU15" i="13"/>
  <c r="AY15" i="13"/>
  <c r="BC15" i="13"/>
  <c r="BG15" i="13"/>
  <c r="BK15" i="13"/>
  <c r="BK15" i="15" s="1"/>
  <c r="BO15" i="13"/>
  <c r="BS15" i="13"/>
  <c r="BW15" i="13"/>
  <c r="CA15" i="13"/>
  <c r="CE15" i="13"/>
  <c r="CI15" i="13"/>
  <c r="CM15" i="13"/>
  <c r="CQ15" i="13"/>
  <c r="CU15" i="13"/>
  <c r="CY15" i="13"/>
  <c r="DC15" i="13"/>
  <c r="DG15" i="13"/>
  <c r="DK15" i="13"/>
  <c r="DO15" i="13"/>
  <c r="DS15" i="13"/>
  <c r="DW15" i="13"/>
  <c r="EA15" i="13"/>
  <c r="EE15" i="13"/>
  <c r="G12" i="13"/>
  <c r="K12" i="13"/>
  <c r="O12" i="13"/>
  <c r="S12" i="13"/>
  <c r="W12" i="13"/>
  <c r="AA12" i="13"/>
  <c r="AE12" i="13"/>
  <c r="AI12" i="13"/>
  <c r="AM12" i="13"/>
  <c r="AQ12" i="13"/>
  <c r="AU12" i="13"/>
  <c r="AY12" i="13"/>
  <c r="BC12" i="13"/>
  <c r="BG12" i="13"/>
  <c r="BK12" i="13"/>
  <c r="BO12" i="13"/>
  <c r="BS12" i="13"/>
  <c r="BW12" i="13"/>
  <c r="CA12" i="13"/>
  <c r="CE12" i="13"/>
  <c r="CI12" i="13"/>
  <c r="CM12" i="13"/>
  <c r="CQ12" i="13"/>
  <c r="CU12" i="13"/>
  <c r="CY12" i="13"/>
  <c r="DC12" i="13"/>
  <c r="DG12" i="13"/>
  <c r="DK12" i="13"/>
  <c r="DO12" i="13"/>
  <c r="DS12" i="13"/>
  <c r="DW12" i="13"/>
  <c r="EA12" i="13"/>
  <c r="EE12" i="13"/>
  <c r="G14" i="13"/>
  <c r="K14" i="13"/>
  <c r="O14" i="13"/>
  <c r="S14" i="13"/>
  <c r="W14" i="13"/>
  <c r="AA14" i="13"/>
  <c r="AE14" i="13"/>
  <c r="AI14" i="13"/>
  <c r="AM14" i="13"/>
  <c r="AQ14" i="13"/>
  <c r="AU14" i="13"/>
  <c r="AY14" i="13"/>
  <c r="BC14" i="13"/>
  <c r="BG14" i="13"/>
  <c r="BK14" i="13"/>
  <c r="BO14" i="13"/>
  <c r="BS14" i="13"/>
  <c r="BW14" i="13"/>
  <c r="CA14" i="13"/>
  <c r="CE14" i="13"/>
  <c r="CI14" i="13"/>
  <c r="CM14" i="13"/>
  <c r="CM14" i="15" s="1"/>
  <c r="CQ14" i="13"/>
  <c r="CU14" i="13"/>
  <c r="CY14" i="13"/>
  <c r="DC14" i="13"/>
  <c r="DG14" i="13"/>
  <c r="DK14" i="13"/>
  <c r="DO14" i="13"/>
  <c r="DS14" i="13"/>
  <c r="DW14" i="13"/>
  <c r="EA14" i="13"/>
  <c r="EE14" i="13"/>
  <c r="G16" i="13"/>
  <c r="K16" i="13"/>
  <c r="O16" i="13"/>
  <c r="S16" i="13"/>
  <c r="W16" i="13"/>
  <c r="AA16" i="13"/>
  <c r="AE16" i="13"/>
  <c r="AI16" i="13"/>
  <c r="AM16" i="13"/>
  <c r="AQ16" i="13"/>
  <c r="AU16" i="13"/>
  <c r="AY16" i="13"/>
  <c r="BC16" i="13"/>
  <c r="BG16" i="13"/>
  <c r="BK16" i="13"/>
  <c r="BO16" i="13"/>
  <c r="BS16" i="13"/>
  <c r="BW16" i="13"/>
  <c r="G17" i="13"/>
  <c r="K17" i="13"/>
  <c r="O17" i="13"/>
  <c r="S17" i="13"/>
  <c r="W17" i="13"/>
  <c r="AA17" i="13"/>
  <c r="AE17" i="13"/>
  <c r="AI17" i="13"/>
  <c r="AM17" i="13"/>
  <c r="AQ17" i="13"/>
  <c r="AU17" i="13"/>
  <c r="AY17" i="13"/>
  <c r="BC17" i="13"/>
  <c r="BG17" i="13"/>
  <c r="BK17" i="13"/>
  <c r="BO17" i="13"/>
  <c r="BS17" i="13"/>
  <c r="BW17" i="13"/>
  <c r="CA17" i="13"/>
  <c r="CE17" i="13"/>
  <c r="CI17" i="13"/>
  <c r="CM17" i="13"/>
  <c r="CQ17" i="13"/>
  <c r="CU17" i="13"/>
  <c r="CY17" i="13"/>
  <c r="DC17" i="13"/>
  <c r="DG17" i="13"/>
  <c r="DK17" i="13"/>
  <c r="DO17" i="13"/>
  <c r="DS17" i="13"/>
  <c r="DW17" i="13"/>
  <c r="EA17" i="13"/>
  <c r="EE17" i="13"/>
  <c r="G19" i="13"/>
  <c r="K19" i="13"/>
  <c r="O19" i="13"/>
  <c r="S19" i="13"/>
  <c r="W19" i="13"/>
  <c r="AA19" i="13"/>
  <c r="AE19" i="13"/>
  <c r="AI19" i="13"/>
  <c r="AM19" i="13"/>
  <c r="AQ19" i="13"/>
  <c r="AU19" i="13"/>
  <c r="AY19" i="13"/>
  <c r="BC19" i="13"/>
  <c r="BG19" i="13"/>
  <c r="BK19" i="13"/>
  <c r="BO19" i="13"/>
  <c r="BS19" i="13"/>
  <c r="BW19" i="13"/>
  <c r="CA19" i="13"/>
  <c r="CA19" i="15" s="1"/>
  <c r="CE19" i="13"/>
  <c r="CI19" i="13"/>
  <c r="CM19" i="13"/>
  <c r="CM19" i="15" s="1"/>
  <c r="CQ19" i="13"/>
  <c r="CU19" i="13"/>
  <c r="CY19" i="13"/>
  <c r="DC19" i="13"/>
  <c r="DG19" i="13"/>
  <c r="DK19" i="13"/>
  <c r="DO19" i="13"/>
  <c r="DO19" i="15" s="1"/>
  <c r="DS19" i="13"/>
  <c r="DW19" i="13"/>
  <c r="DW19" i="15" s="1"/>
  <c r="EA19" i="13"/>
  <c r="EE19" i="13"/>
  <c r="EE19" i="15" s="1"/>
  <c r="G21" i="13"/>
  <c r="G21" i="15" s="1"/>
  <c r="K21" i="13"/>
  <c r="O21" i="13"/>
  <c r="S21" i="13"/>
  <c r="W21" i="13"/>
  <c r="AA21" i="13"/>
  <c r="AE21" i="13"/>
  <c r="AI21" i="13"/>
  <c r="AM21" i="13"/>
  <c r="AQ21" i="13"/>
  <c r="AQ21" i="15" s="1"/>
  <c r="AU21" i="13"/>
  <c r="AU21" i="15" s="1"/>
  <c r="AY21" i="13"/>
  <c r="BC21" i="13"/>
  <c r="BC21" i="15" s="1"/>
  <c r="BG21" i="13"/>
  <c r="BK21" i="13"/>
  <c r="BO21" i="13"/>
  <c r="BS21" i="13"/>
  <c r="BW21" i="13"/>
  <c r="CA21" i="13"/>
  <c r="CE21" i="13"/>
  <c r="CE21" i="15" s="1"/>
  <c r="CI21" i="13"/>
  <c r="CM21" i="13"/>
  <c r="CM21" i="15" s="1"/>
  <c r="CQ21" i="13"/>
  <c r="CQ21" i="15" s="1"/>
  <c r="CU21" i="13"/>
  <c r="CU21" i="15" s="1"/>
  <c r="CY21" i="13"/>
  <c r="CY21" i="15" s="1"/>
  <c r="DC21" i="13"/>
  <c r="DG21" i="13"/>
  <c r="DK21" i="13"/>
  <c r="DK21" i="15" s="1"/>
  <c r="DO21" i="13"/>
  <c r="DS21" i="13"/>
  <c r="DW21" i="13"/>
  <c r="EA21" i="13"/>
  <c r="EE21" i="13"/>
  <c r="G23" i="13"/>
  <c r="G23" i="15" s="1"/>
  <c r="K23" i="13"/>
  <c r="K23" i="15" s="1"/>
  <c r="O23" i="13"/>
  <c r="O23" i="15" s="1"/>
  <c r="S23" i="13"/>
  <c r="S23" i="15" s="1"/>
  <c r="W23" i="13"/>
  <c r="AA23" i="13"/>
  <c r="AE23" i="13"/>
  <c r="AE23" i="15" s="1"/>
  <c r="AI23" i="13"/>
  <c r="AM23" i="13"/>
  <c r="AQ23" i="13"/>
  <c r="AU23" i="13"/>
  <c r="AU23" i="15" s="1"/>
  <c r="AY23" i="13"/>
  <c r="BC23" i="13"/>
  <c r="BC23" i="15" s="1"/>
  <c r="BG23" i="13"/>
  <c r="BG23" i="15" s="1"/>
  <c r="BK23" i="13"/>
  <c r="BK23" i="15" s="1"/>
  <c r="BO23" i="13"/>
  <c r="BO23" i="15" s="1"/>
  <c r="BS23" i="13"/>
  <c r="BW23" i="13"/>
  <c r="CA23" i="13"/>
  <c r="CE23" i="13"/>
  <c r="CI23" i="13"/>
  <c r="CM23" i="13"/>
  <c r="CQ23" i="13"/>
  <c r="CU23" i="13"/>
  <c r="CY23" i="13"/>
  <c r="CY23" i="15" s="1"/>
  <c r="DC23" i="13"/>
  <c r="DC23" i="15" s="1"/>
  <c r="DG23" i="13"/>
  <c r="DG23" i="15" s="1"/>
  <c r="DK23" i="13"/>
  <c r="DK23" i="15" s="1"/>
  <c r="DO23" i="13"/>
  <c r="DS23" i="13"/>
  <c r="DW23" i="13"/>
  <c r="DW23" i="15" s="1"/>
  <c r="EA23" i="13"/>
  <c r="EE23" i="13"/>
  <c r="G25" i="13"/>
  <c r="K25" i="13"/>
  <c r="K25" i="15" s="1"/>
  <c r="O25" i="13"/>
  <c r="S25" i="13"/>
  <c r="S25" i="15" s="1"/>
  <c r="W25" i="13"/>
  <c r="AA25" i="13"/>
  <c r="AA25" i="15" s="1"/>
  <c r="AE25" i="13"/>
  <c r="AE25" i="15" s="1"/>
  <c r="AI25" i="13"/>
  <c r="AM25" i="13"/>
  <c r="AQ25" i="13"/>
  <c r="AQ25" i="15" s="1"/>
  <c r="AU25" i="13"/>
  <c r="AY25" i="13"/>
  <c r="BC25" i="13"/>
  <c r="BG25" i="13"/>
  <c r="BG25" i="15" s="1"/>
  <c r="BK25" i="13"/>
  <c r="BO25" i="13"/>
  <c r="BO25" i="15" s="1"/>
  <c r="BS25" i="13"/>
  <c r="BS25" i="15" s="1"/>
  <c r="BW25" i="13"/>
  <c r="BW25" i="15" s="1"/>
  <c r="CA25" i="13"/>
  <c r="CA25" i="15" s="1"/>
  <c r="CE25" i="13"/>
  <c r="CI25" i="13"/>
  <c r="CM25" i="13"/>
  <c r="CM25" i="15" s="1"/>
  <c r="CQ25" i="13"/>
  <c r="CU25" i="13"/>
  <c r="CY25" i="13"/>
  <c r="DC25" i="13"/>
  <c r="DC25" i="15" s="1"/>
  <c r="DG25" i="13"/>
  <c r="DK25" i="13"/>
  <c r="DK25" i="15" s="1"/>
  <c r="CA16" i="13"/>
  <c r="CE16" i="13"/>
  <c r="CI16" i="13"/>
  <c r="CM16" i="13"/>
  <c r="CQ16" i="13"/>
  <c r="CU16" i="13"/>
  <c r="CY16" i="13"/>
  <c r="DC16" i="13"/>
  <c r="DG16" i="13"/>
  <c r="DK16" i="13"/>
  <c r="DO16" i="13"/>
  <c r="DS16" i="13"/>
  <c r="DW16" i="13"/>
  <c r="EA16" i="13"/>
  <c r="EE16" i="13"/>
  <c r="G18" i="13"/>
  <c r="K18" i="13"/>
  <c r="O18" i="13"/>
  <c r="S18" i="13"/>
  <c r="W18" i="13"/>
  <c r="AA18" i="13"/>
  <c r="AE18" i="13"/>
  <c r="AI18" i="13"/>
  <c r="AM18" i="13"/>
  <c r="AQ18" i="13"/>
  <c r="AU18" i="13"/>
  <c r="AY18" i="13"/>
  <c r="BC18" i="13"/>
  <c r="BG18" i="13"/>
  <c r="BK18" i="13"/>
  <c r="BO18" i="13"/>
  <c r="BS18" i="13"/>
  <c r="BW18" i="13"/>
  <c r="CA18" i="13"/>
  <c r="CE18" i="13"/>
  <c r="CI18" i="13"/>
  <c r="CM18" i="13"/>
  <c r="CQ18" i="13"/>
  <c r="CU18" i="13"/>
  <c r="CY18" i="13"/>
  <c r="DC18" i="13"/>
  <c r="DG18" i="13"/>
  <c r="DK18" i="13"/>
  <c r="DO18" i="13"/>
  <c r="DS18" i="13"/>
  <c r="DW18" i="13"/>
  <c r="EA18" i="13"/>
  <c r="EE18" i="13"/>
  <c r="G20" i="13"/>
  <c r="G20" i="15" s="1"/>
  <c r="K20" i="13"/>
  <c r="O20" i="13"/>
  <c r="O20" i="15" s="1"/>
  <c r="S20" i="13"/>
  <c r="W20" i="13"/>
  <c r="AA20" i="13"/>
  <c r="AE20" i="13"/>
  <c r="AI20" i="13"/>
  <c r="AM20" i="13"/>
  <c r="AQ20" i="13"/>
  <c r="AU20" i="13"/>
  <c r="AY20" i="13"/>
  <c r="AY20" i="15" s="1"/>
  <c r="BC20" i="13"/>
  <c r="BC20" i="15" s="1"/>
  <c r="BG20" i="13"/>
  <c r="BK20" i="13"/>
  <c r="BO20" i="13"/>
  <c r="BS20" i="13"/>
  <c r="BW20" i="13"/>
  <c r="CA20" i="13"/>
  <c r="CE20" i="13"/>
  <c r="CI20" i="13"/>
  <c r="CM20" i="13"/>
  <c r="CQ20" i="13"/>
  <c r="CU20" i="13"/>
  <c r="CU20" i="15" s="1"/>
  <c r="CY20" i="13"/>
  <c r="CY20" i="15" s="1"/>
  <c r="DC20" i="13"/>
  <c r="DG20" i="13"/>
  <c r="DG20" i="15" s="1"/>
  <c r="DK20" i="13"/>
  <c r="DO20" i="13"/>
  <c r="DS20" i="13"/>
  <c r="DW20" i="13"/>
  <c r="EA20" i="13"/>
  <c r="EE20" i="13"/>
  <c r="G22" i="13"/>
  <c r="G22" i="15" s="1"/>
  <c r="K22" i="13"/>
  <c r="O22" i="13"/>
  <c r="O22" i="15" s="1"/>
  <c r="S22" i="13"/>
  <c r="S22" i="15" s="1"/>
  <c r="W22" i="13"/>
  <c r="AA22" i="13"/>
  <c r="AA22" i="15" s="1"/>
  <c r="AE22" i="13"/>
  <c r="AI22" i="13"/>
  <c r="AM22" i="13"/>
  <c r="AQ22" i="13"/>
  <c r="AU22" i="13"/>
  <c r="AY22" i="13"/>
  <c r="BC22" i="13"/>
  <c r="BC22" i="15" s="1"/>
  <c r="BG22" i="13"/>
  <c r="BK22" i="13"/>
  <c r="BO22" i="13"/>
  <c r="BO22" i="15" s="1"/>
  <c r="BS22" i="13"/>
  <c r="BS22" i="15" s="1"/>
  <c r="BW22" i="13"/>
  <c r="BW22" i="15" s="1"/>
  <c r="CA22" i="13"/>
  <c r="CE22" i="13"/>
  <c r="CI22" i="13"/>
  <c r="CI22" i="15" s="1"/>
  <c r="CM22" i="13"/>
  <c r="CQ22" i="13"/>
  <c r="CU22" i="13"/>
  <c r="CY22" i="13"/>
  <c r="DC22" i="13"/>
  <c r="DG22" i="13"/>
  <c r="DG22" i="15" s="1"/>
  <c r="DK22" i="13"/>
  <c r="DK22" i="15" s="1"/>
  <c r="DO22" i="13"/>
  <c r="DO22" i="15" s="1"/>
  <c r="DS22" i="13"/>
  <c r="DW22" i="13"/>
  <c r="EA22" i="13"/>
  <c r="EE22" i="13"/>
  <c r="G24" i="13"/>
  <c r="K24" i="13"/>
  <c r="O24" i="13"/>
  <c r="S24" i="13"/>
  <c r="W24" i="13"/>
  <c r="AA24" i="13"/>
  <c r="AA24" i="15" s="1"/>
  <c r="AE24" i="13"/>
  <c r="AE24" i="15" s="1"/>
  <c r="AI24" i="13"/>
  <c r="AI24" i="15" s="1"/>
  <c r="AM24" i="13"/>
  <c r="AQ24" i="13"/>
  <c r="AU24" i="13"/>
  <c r="AY24" i="13"/>
  <c r="BC24" i="13"/>
  <c r="BG24" i="13"/>
  <c r="BK24" i="13"/>
  <c r="BO24" i="13"/>
  <c r="BS24" i="13"/>
  <c r="BW24" i="13"/>
  <c r="BW24" i="15" s="1"/>
  <c r="CA24" i="13"/>
  <c r="CA24" i="15" s="1"/>
  <c r="CE24" i="13"/>
  <c r="CE24" i="15" s="1"/>
  <c r="CI24" i="13"/>
  <c r="CI24" i="15" s="1"/>
  <c r="CM24" i="13"/>
  <c r="CQ24" i="13"/>
  <c r="CU24" i="13"/>
  <c r="CY24" i="13"/>
  <c r="DC24" i="13"/>
  <c r="DG24" i="13"/>
  <c r="DK24" i="13"/>
  <c r="DO24" i="13"/>
  <c r="DS24" i="13"/>
  <c r="DS24" i="15" s="1"/>
  <c r="DW24" i="13"/>
  <c r="DW24" i="15" s="1"/>
  <c r="EA24" i="13"/>
  <c r="EA24" i="15" s="1"/>
  <c r="EE24" i="13"/>
  <c r="G26" i="13"/>
  <c r="K26" i="13"/>
  <c r="O26" i="13"/>
  <c r="O26" i="15" s="1"/>
  <c r="S26" i="13"/>
  <c r="W26" i="13"/>
  <c r="AA26" i="13"/>
  <c r="AE26" i="13"/>
  <c r="AE26" i="15" s="1"/>
  <c r="AI26" i="13"/>
  <c r="AM26" i="13"/>
  <c r="AM26" i="15" s="1"/>
  <c r="AQ26" i="13"/>
  <c r="AQ26" i="15" s="1"/>
  <c r="AU26" i="13"/>
  <c r="AU26" i="15" s="1"/>
  <c r="AY26" i="13"/>
  <c r="BC26" i="13"/>
  <c r="BG26" i="13"/>
  <c r="BK26" i="13"/>
  <c r="BK26" i="15" s="1"/>
  <c r="BO26" i="13"/>
  <c r="BS26" i="13"/>
  <c r="BW26" i="13"/>
  <c r="CA26" i="13"/>
  <c r="CA26" i="15" s="1"/>
  <c r="CE26" i="13"/>
  <c r="CI26" i="13"/>
  <c r="CI26" i="15" s="1"/>
  <c r="CM26" i="13"/>
  <c r="CM26" i="15" s="1"/>
  <c r="CQ26" i="13"/>
  <c r="CQ26" i="15" s="1"/>
  <c r="DO25" i="13"/>
  <c r="DO25" i="15" s="1"/>
  <c r="DS25" i="13"/>
  <c r="DW25" i="13"/>
  <c r="EA25" i="13"/>
  <c r="EE25" i="13"/>
  <c r="G27" i="13"/>
  <c r="K27" i="13"/>
  <c r="O27" i="13"/>
  <c r="O27" i="15" s="1"/>
  <c r="S27" i="13"/>
  <c r="W27" i="13"/>
  <c r="W27" i="15" s="1"/>
  <c r="AA27" i="13"/>
  <c r="AA27" i="15" s="1"/>
  <c r="AE27" i="13"/>
  <c r="AE27" i="15" s="1"/>
  <c r="AI27" i="13"/>
  <c r="AI27" i="15" s="1"/>
  <c r="AM27" i="13"/>
  <c r="AQ27" i="13"/>
  <c r="AU27" i="13"/>
  <c r="AU27" i="15" s="1"/>
  <c r="AY27" i="13"/>
  <c r="BC27" i="13"/>
  <c r="BG27" i="13"/>
  <c r="BK27" i="13"/>
  <c r="BK27" i="15" s="1"/>
  <c r="BO27" i="13"/>
  <c r="BS27" i="13"/>
  <c r="BS27" i="15" s="1"/>
  <c r="BW27" i="13"/>
  <c r="BW27" i="15" s="1"/>
  <c r="CA27" i="13"/>
  <c r="CA27" i="15" s="1"/>
  <c r="CE27" i="13"/>
  <c r="CE27" i="15" s="1"/>
  <c r="CI27" i="13"/>
  <c r="CM27" i="13"/>
  <c r="CQ27" i="13"/>
  <c r="CQ27" i="15" s="1"/>
  <c r="CU27" i="13"/>
  <c r="CY27" i="13"/>
  <c r="DC27" i="13"/>
  <c r="DG27" i="13"/>
  <c r="DG27" i="15" s="1"/>
  <c r="DK27" i="13"/>
  <c r="DO27" i="13"/>
  <c r="DO27" i="15" s="1"/>
  <c r="DS27" i="13"/>
  <c r="DS27" i="15" s="1"/>
  <c r="DW27" i="13"/>
  <c r="DW27" i="15" s="1"/>
  <c r="EA27" i="13"/>
  <c r="EA27" i="15" s="1"/>
  <c r="EE27" i="13"/>
  <c r="G29" i="13"/>
  <c r="K29" i="13"/>
  <c r="K29" i="15" s="1"/>
  <c r="O29" i="13"/>
  <c r="S29" i="13"/>
  <c r="W29" i="13"/>
  <c r="AA29" i="13"/>
  <c r="AA29" i="15" s="1"/>
  <c r="AE29" i="13"/>
  <c r="AI29" i="13"/>
  <c r="AI29" i="15" s="1"/>
  <c r="AM29" i="13"/>
  <c r="AM29" i="15" s="1"/>
  <c r="AQ29" i="13"/>
  <c r="AQ29" i="15" s="1"/>
  <c r="AU29" i="13"/>
  <c r="AU29" i="15" s="1"/>
  <c r="AY29" i="13"/>
  <c r="BC29" i="13"/>
  <c r="BG29" i="13"/>
  <c r="BG29" i="15" s="1"/>
  <c r="BK29" i="13"/>
  <c r="BO29" i="13"/>
  <c r="BS29" i="13"/>
  <c r="BW29" i="13"/>
  <c r="CA29" i="13"/>
  <c r="CE29" i="13"/>
  <c r="CE29" i="15" s="1"/>
  <c r="CI29" i="13"/>
  <c r="CI29" i="15" s="1"/>
  <c r="CM29" i="13"/>
  <c r="CM29" i="15" s="1"/>
  <c r="CQ29" i="13"/>
  <c r="CQ29" i="15" s="1"/>
  <c r="CU29" i="13"/>
  <c r="CY29" i="13"/>
  <c r="DC29" i="13"/>
  <c r="DG29" i="13"/>
  <c r="DK29" i="13"/>
  <c r="DO29" i="13"/>
  <c r="DS29" i="13"/>
  <c r="DS29" i="15" s="1"/>
  <c r="DW29" i="13"/>
  <c r="EA29" i="13"/>
  <c r="EA29" i="15" s="1"/>
  <c r="EE29" i="13"/>
  <c r="EE29" i="15" s="1"/>
  <c r="G31" i="13"/>
  <c r="G31" i="15" s="1"/>
  <c r="K31" i="13"/>
  <c r="K31" i="15" s="1"/>
  <c r="O31" i="13"/>
  <c r="S31" i="13"/>
  <c r="W31" i="13"/>
  <c r="W31" i="15" s="1"/>
  <c r="AA31" i="13"/>
  <c r="AE31" i="13"/>
  <c r="AI31" i="13"/>
  <c r="AM31" i="13"/>
  <c r="AM31" i="15" s="1"/>
  <c r="AQ31" i="13"/>
  <c r="AU31" i="13"/>
  <c r="AU31" i="15" s="1"/>
  <c r="AY31" i="13"/>
  <c r="AY31" i="15" s="1"/>
  <c r="BC31" i="13"/>
  <c r="BC31" i="15" s="1"/>
  <c r="BG31" i="13"/>
  <c r="BG31" i="15" s="1"/>
  <c r="BK31" i="13"/>
  <c r="BO31" i="13"/>
  <c r="BS31" i="13"/>
  <c r="BS31" i="15" s="1"/>
  <c r="BW31" i="13"/>
  <c r="CA31" i="13"/>
  <c r="CE31" i="13"/>
  <c r="CI31" i="13"/>
  <c r="CI31" i="15" s="1"/>
  <c r="CM31" i="13"/>
  <c r="CQ31" i="13"/>
  <c r="CU31" i="13"/>
  <c r="CU31" i="15" s="1"/>
  <c r="CY31" i="13"/>
  <c r="CY31" i="15" s="1"/>
  <c r="DC31" i="13"/>
  <c r="DC31" i="15" s="1"/>
  <c r="DG31" i="13"/>
  <c r="DK31" i="13"/>
  <c r="DO31" i="13"/>
  <c r="DO31" i="15" s="1"/>
  <c r="DS31" i="13"/>
  <c r="DW31" i="13"/>
  <c r="EA31" i="13"/>
  <c r="EE31" i="13"/>
  <c r="EE31" i="15" s="1"/>
  <c r="G33" i="13"/>
  <c r="K33" i="13"/>
  <c r="K33" i="15" s="1"/>
  <c r="O33" i="13"/>
  <c r="O33" i="15" s="1"/>
  <c r="S33" i="13"/>
  <c r="S33" i="15" s="1"/>
  <c r="W33" i="13"/>
  <c r="W33" i="15" s="1"/>
  <c r="AA33" i="13"/>
  <c r="AE33" i="13"/>
  <c r="AI33" i="13"/>
  <c r="AI33" i="15" s="1"/>
  <c r="AM33" i="13"/>
  <c r="AQ33" i="13"/>
  <c r="AU33" i="13"/>
  <c r="AY33" i="13"/>
  <c r="AY33" i="15" s="1"/>
  <c r="BC33" i="13"/>
  <c r="BG33" i="13"/>
  <c r="BK33" i="13"/>
  <c r="BK33" i="15" s="1"/>
  <c r="BO33" i="13"/>
  <c r="BO33" i="15" s="1"/>
  <c r="BS33" i="13"/>
  <c r="BS33" i="15" s="1"/>
  <c r="BW33" i="13"/>
  <c r="CA33" i="13"/>
  <c r="CE33" i="13"/>
  <c r="CE33" i="15" s="1"/>
  <c r="CI33" i="13"/>
  <c r="CM33" i="13"/>
  <c r="CQ33" i="13"/>
  <c r="CU33" i="13"/>
  <c r="CY33" i="13"/>
  <c r="DC33" i="13"/>
  <c r="DC33" i="15" s="1"/>
  <c r="DG33" i="13"/>
  <c r="DG33" i="15" s="1"/>
  <c r="DK33" i="13"/>
  <c r="DK33" i="15" s="1"/>
  <c r="DO33" i="13"/>
  <c r="DO33" i="15" s="1"/>
  <c r="DS33" i="13"/>
  <c r="DW33" i="13"/>
  <c r="EA33" i="13"/>
  <c r="EE33" i="13"/>
  <c r="G35" i="13"/>
  <c r="K35" i="13"/>
  <c r="O35" i="13"/>
  <c r="O35" i="15" s="1"/>
  <c r="S35" i="13"/>
  <c r="W35" i="13"/>
  <c r="W35" i="15" s="1"/>
  <c r="AA35" i="13"/>
  <c r="AA35" i="15" s="1"/>
  <c r="AE35" i="13"/>
  <c r="AE35" i="15" s="1"/>
  <c r="AI35" i="13"/>
  <c r="AI35" i="15" s="1"/>
  <c r="AM35" i="13"/>
  <c r="AQ35" i="13"/>
  <c r="AU35" i="13"/>
  <c r="AU35" i="15" s="1"/>
  <c r="AY35" i="13"/>
  <c r="BC35" i="13"/>
  <c r="BG35" i="13"/>
  <c r="BK35" i="13"/>
  <c r="BK35" i="15" s="1"/>
  <c r="BO35" i="13"/>
  <c r="BS35" i="13"/>
  <c r="BS35" i="15" s="1"/>
  <c r="BW35" i="13"/>
  <c r="BW35" i="15" s="1"/>
  <c r="CA35" i="13"/>
  <c r="CA35" i="15" s="1"/>
  <c r="CE35" i="13"/>
  <c r="CE35" i="15" s="1"/>
  <c r="CI35" i="13"/>
  <c r="CM35" i="13"/>
  <c r="CQ35" i="13"/>
  <c r="CQ35" i="15" s="1"/>
  <c r="CU35" i="13"/>
  <c r="CY35" i="13"/>
  <c r="DC35" i="13"/>
  <c r="DG35" i="13"/>
  <c r="DG35" i="15" s="1"/>
  <c r="DK35" i="13"/>
  <c r="DO35" i="13"/>
  <c r="DO35" i="15" s="1"/>
  <c r="DS35" i="13"/>
  <c r="DS35" i="15" s="1"/>
  <c r="DW35" i="13"/>
  <c r="DW35" i="15" s="1"/>
  <c r="EA35" i="13"/>
  <c r="EA35" i="15" s="1"/>
  <c r="EE35" i="13"/>
  <c r="CU26" i="13"/>
  <c r="CY26" i="13"/>
  <c r="CY26" i="15" s="1"/>
  <c r="DC26" i="13"/>
  <c r="DG26" i="13"/>
  <c r="DK26" i="13"/>
  <c r="DO26" i="13"/>
  <c r="DO26" i="15" s="1"/>
  <c r="DS26" i="13"/>
  <c r="DW26" i="13"/>
  <c r="DW26" i="15" s="1"/>
  <c r="EA26" i="13"/>
  <c r="EA26" i="15" s="1"/>
  <c r="EE26" i="13"/>
  <c r="EE26" i="15" s="1"/>
  <c r="G28" i="13"/>
  <c r="K28" i="13"/>
  <c r="O28" i="13"/>
  <c r="S28" i="13"/>
  <c r="S28" i="15" s="1"/>
  <c r="W28" i="13"/>
  <c r="AA28" i="13"/>
  <c r="AE28" i="13"/>
  <c r="AI28" i="13"/>
  <c r="AI28" i="15" s="1"/>
  <c r="AM28" i="13"/>
  <c r="AQ28" i="13"/>
  <c r="AQ28" i="15" s="1"/>
  <c r="AU28" i="13"/>
  <c r="AU28" i="15" s="1"/>
  <c r="AY28" i="13"/>
  <c r="AY28" i="15" s="1"/>
  <c r="BC28" i="13"/>
  <c r="BC28" i="15" s="1"/>
  <c r="BG28" i="13"/>
  <c r="BK28" i="13"/>
  <c r="BO28" i="13"/>
  <c r="BO28" i="15" s="1"/>
  <c r="BS28" i="13"/>
  <c r="BW28" i="13"/>
  <c r="CA28" i="13"/>
  <c r="CE28" i="13"/>
  <c r="CE28" i="15" s="1"/>
  <c r="CI28" i="13"/>
  <c r="CM28" i="13"/>
  <c r="CQ28" i="13"/>
  <c r="CQ28" i="15" s="1"/>
  <c r="CU28" i="13"/>
  <c r="CU28" i="15" s="1"/>
  <c r="CY28" i="13"/>
  <c r="CY28" i="15" s="1"/>
  <c r="DC28" i="13"/>
  <c r="DG28" i="13"/>
  <c r="DK28" i="13"/>
  <c r="DK28" i="15" s="1"/>
  <c r="DO28" i="13"/>
  <c r="DS28" i="13"/>
  <c r="DW28" i="13"/>
  <c r="EA28" i="13"/>
  <c r="EA28" i="15" s="1"/>
  <c r="EE28" i="13"/>
  <c r="G30" i="13"/>
  <c r="G30" i="15" s="1"/>
  <c r="K30" i="13"/>
  <c r="K30" i="15" s="1"/>
  <c r="O30" i="13"/>
  <c r="O30" i="15" s="1"/>
  <c r="S30" i="13"/>
  <c r="S30" i="15" s="1"/>
  <c r="W30" i="13"/>
  <c r="AA30" i="13"/>
  <c r="AE30" i="13"/>
  <c r="AE30" i="15" s="1"/>
  <c r="AI30" i="13"/>
  <c r="AM30" i="13"/>
  <c r="AQ30" i="13"/>
  <c r="AU30" i="13"/>
  <c r="AU30" i="15" s="1"/>
  <c r="AY30" i="13"/>
  <c r="BC30" i="13"/>
  <c r="BG30" i="13"/>
  <c r="BG30" i="15" s="1"/>
  <c r="BK30" i="13"/>
  <c r="BK30" i="15" s="1"/>
  <c r="BO30" i="13"/>
  <c r="BO30" i="15" s="1"/>
  <c r="BS30" i="13"/>
  <c r="BW30" i="13"/>
  <c r="CA30" i="13"/>
  <c r="CA30" i="15" s="1"/>
  <c r="CE30" i="13"/>
  <c r="CI30" i="13"/>
  <c r="CM30" i="13"/>
  <c r="CQ30" i="13"/>
  <c r="CQ30" i="15" s="1"/>
  <c r="CU30" i="13"/>
  <c r="CY30" i="13"/>
  <c r="CY30" i="15" s="1"/>
  <c r="DC30" i="13"/>
  <c r="DC30" i="15" s="1"/>
  <c r="DG30" i="13"/>
  <c r="DG30" i="15" s="1"/>
  <c r="DK30" i="13"/>
  <c r="DK30" i="15" s="1"/>
  <c r="DO30" i="13"/>
  <c r="DS30" i="13"/>
  <c r="DW30" i="13"/>
  <c r="DW30" i="15" s="1"/>
  <c r="EA30" i="13"/>
  <c r="EE30" i="13"/>
  <c r="G32" i="13"/>
  <c r="K32" i="13"/>
  <c r="O32" i="13"/>
  <c r="S32" i="13"/>
  <c r="S32" i="15" s="1"/>
  <c r="W32" i="13"/>
  <c r="W32" i="15" s="1"/>
  <c r="AA32" i="13"/>
  <c r="AA32" i="15" s="1"/>
  <c r="AE32" i="13"/>
  <c r="AE32" i="15" s="1"/>
  <c r="AI32" i="13"/>
  <c r="AM32" i="13"/>
  <c r="AQ32" i="13"/>
  <c r="AU32" i="13"/>
  <c r="AY32" i="13"/>
  <c r="BC32" i="13"/>
  <c r="BG32" i="13"/>
  <c r="BG32" i="15" s="1"/>
  <c r="BK32" i="13"/>
  <c r="BO32" i="13"/>
  <c r="BS32" i="13"/>
  <c r="BS32" i="15" s="1"/>
  <c r="BW32" i="13"/>
  <c r="BW32" i="15" s="1"/>
  <c r="CA32" i="13"/>
  <c r="CA32" i="15" s="1"/>
  <c r="CE32" i="13"/>
  <c r="CI32" i="13"/>
  <c r="CM32" i="13"/>
  <c r="CM32" i="15" s="1"/>
  <c r="CQ32" i="13"/>
  <c r="CU32" i="13"/>
  <c r="CY32" i="13"/>
  <c r="DC32" i="13"/>
  <c r="DG32" i="13"/>
  <c r="DK32" i="13"/>
  <c r="DK32" i="15" s="1"/>
  <c r="DO32" i="13"/>
  <c r="DO32" i="15" s="1"/>
  <c r="DS32" i="13"/>
  <c r="DS32" i="15" s="1"/>
  <c r="DW32" i="13"/>
  <c r="DW32" i="15" s="1"/>
  <c r="EA32" i="13"/>
  <c r="EE32" i="13"/>
  <c r="G34" i="13"/>
  <c r="G34" i="15" s="1"/>
  <c r="K34" i="13"/>
  <c r="O34" i="13"/>
  <c r="S34" i="13"/>
  <c r="W34" i="13"/>
  <c r="W34" i="15" s="1"/>
  <c r="AA34" i="13"/>
  <c r="AE34" i="13"/>
  <c r="AE34" i="15" s="1"/>
  <c r="AI34" i="13"/>
  <c r="AM34" i="13"/>
  <c r="AM34" i="15" s="1"/>
  <c r="AQ34" i="13"/>
  <c r="AQ34" i="15" s="1"/>
  <c r="AU34" i="13"/>
  <c r="AY34" i="13"/>
  <c r="BC34" i="13"/>
  <c r="BC34" i="15" s="1"/>
  <c r="BG34" i="13"/>
  <c r="BK34" i="13"/>
  <c r="BO34" i="13"/>
  <c r="BS34" i="13"/>
  <c r="BS34" i="15" s="1"/>
  <c r="BW34" i="13"/>
  <c r="CA34" i="13"/>
  <c r="CA34" i="15" s="1"/>
  <c r="CE34" i="13"/>
  <c r="CE34" i="15" s="1"/>
  <c r="CI34" i="13"/>
  <c r="CI34" i="15" s="1"/>
  <c r="CM34" i="13"/>
  <c r="CM34" i="15" s="1"/>
  <c r="CQ34" i="13"/>
  <c r="CU34" i="13"/>
  <c r="CY34" i="13"/>
  <c r="CY34" i="15" s="1"/>
  <c r="DC34" i="13"/>
  <c r="DG34" i="13"/>
  <c r="DK34" i="13"/>
  <c r="DO34" i="13"/>
  <c r="DS34" i="13"/>
  <c r="DW34" i="13"/>
  <c r="EA34" i="13"/>
  <c r="EA34" i="15" s="1"/>
  <c r="EE34" i="13"/>
  <c r="EE34" i="15" s="1"/>
  <c r="G36" i="13"/>
  <c r="G36" i="15" s="1"/>
  <c r="K36" i="13"/>
  <c r="O36" i="13"/>
  <c r="S36" i="13"/>
  <c r="S36" i="15" s="1"/>
  <c r="W36" i="13"/>
  <c r="AA36" i="13"/>
  <c r="AE36" i="13"/>
  <c r="AI36" i="13"/>
  <c r="AI36" i="15" s="1"/>
  <c r="AM36" i="13"/>
  <c r="AQ36" i="13"/>
  <c r="AQ36" i="15" s="1"/>
  <c r="AU36" i="13"/>
  <c r="AU36" i="15" s="1"/>
  <c r="AY36" i="13"/>
  <c r="AY36" i="15" s="1"/>
  <c r="BC36" i="13"/>
  <c r="BC36" i="15" s="1"/>
  <c r="BG36" i="13"/>
  <c r="G37" i="13"/>
  <c r="K37" i="13"/>
  <c r="K37" i="15" s="1"/>
  <c r="O37" i="13"/>
  <c r="S37" i="13"/>
  <c r="W37" i="13"/>
  <c r="AA37" i="13"/>
  <c r="AA37" i="15" s="1"/>
  <c r="AE37" i="13"/>
  <c r="AI37" i="13"/>
  <c r="AI37" i="15" s="1"/>
  <c r="AM37" i="13"/>
  <c r="AM37" i="15" s="1"/>
  <c r="AQ37" i="13"/>
  <c r="AQ37" i="15" s="1"/>
  <c r="AU37" i="13"/>
  <c r="AU37" i="15" s="1"/>
  <c r="AY37" i="13"/>
  <c r="BC37" i="13"/>
  <c r="BG37" i="13"/>
  <c r="BG37" i="15" s="1"/>
  <c r="BK37" i="13"/>
  <c r="BO37" i="13"/>
  <c r="BS37" i="13"/>
  <c r="BW37" i="13"/>
  <c r="BW37" i="15" s="1"/>
  <c r="CA37" i="13"/>
  <c r="CE37" i="13"/>
  <c r="CE37" i="15" s="1"/>
  <c r="CI37" i="13"/>
  <c r="CI37" i="15" s="1"/>
  <c r="CM37" i="13"/>
  <c r="CM37" i="15" s="1"/>
  <c r="CQ37" i="13"/>
  <c r="CQ37" i="15" s="1"/>
  <c r="CU37" i="13"/>
  <c r="CY37" i="13"/>
  <c r="DC37" i="13"/>
  <c r="DC37" i="15" s="1"/>
  <c r="DG37" i="13"/>
  <c r="DK37" i="13"/>
  <c r="DO37" i="13"/>
  <c r="DS37" i="13"/>
  <c r="DS37" i="15" s="1"/>
  <c r="DW37" i="13"/>
  <c r="EA37" i="13"/>
  <c r="EA37" i="15" s="1"/>
  <c r="EE37" i="13"/>
  <c r="EE37" i="15" s="1"/>
  <c r="G39" i="13"/>
  <c r="G39" i="15" s="1"/>
  <c r="K39" i="13"/>
  <c r="K39" i="15" s="1"/>
  <c r="O39" i="13"/>
  <c r="S39" i="13"/>
  <c r="W39" i="13"/>
  <c r="W39" i="15" s="1"/>
  <c r="AA39" i="13"/>
  <c r="AE39" i="13"/>
  <c r="AI39" i="13"/>
  <c r="AM39" i="13"/>
  <c r="AM39" i="15" s="1"/>
  <c r="AQ39" i="13"/>
  <c r="AU39" i="13"/>
  <c r="AU39" i="15" s="1"/>
  <c r="AY39" i="13"/>
  <c r="AY39" i="15" s="1"/>
  <c r="BC39" i="13"/>
  <c r="BC39" i="15" s="1"/>
  <c r="BG39" i="13"/>
  <c r="BG39" i="15" s="1"/>
  <c r="BK39" i="13"/>
  <c r="BO39" i="13"/>
  <c r="BS39" i="13"/>
  <c r="BS39" i="15" s="1"/>
  <c r="BW39" i="13"/>
  <c r="CA39" i="13"/>
  <c r="CE39" i="13"/>
  <c r="CI39" i="13"/>
  <c r="CI39" i="15" s="1"/>
  <c r="CM39" i="13"/>
  <c r="CQ39" i="13"/>
  <c r="CQ39" i="15" s="1"/>
  <c r="CU39" i="13"/>
  <c r="CU39" i="15" s="1"/>
  <c r="CY39" i="13"/>
  <c r="CY39" i="15" s="1"/>
  <c r="DC39" i="13"/>
  <c r="DC39" i="15" s="1"/>
  <c r="DG39" i="13"/>
  <c r="DK39" i="13"/>
  <c r="DO39" i="13"/>
  <c r="DO39" i="15" s="1"/>
  <c r="DS39" i="13"/>
  <c r="DW39" i="13"/>
  <c r="EA39" i="13"/>
  <c r="EE39" i="13"/>
  <c r="EE39" i="15" s="1"/>
  <c r="G41" i="13"/>
  <c r="K41" i="13"/>
  <c r="K41" i="15" s="1"/>
  <c r="O41" i="13"/>
  <c r="O41" i="15" s="1"/>
  <c r="S41" i="13"/>
  <c r="S41" i="15" s="1"/>
  <c r="W41" i="13"/>
  <c r="W41" i="15" s="1"/>
  <c r="AA41" i="13"/>
  <c r="AE41" i="13"/>
  <c r="AI41" i="13"/>
  <c r="AI41" i="15" s="1"/>
  <c r="AM41" i="13"/>
  <c r="AQ41" i="13"/>
  <c r="AU41" i="13"/>
  <c r="AY41" i="13"/>
  <c r="AY41" i="15" s="1"/>
  <c r="BC41" i="13"/>
  <c r="BG41" i="13"/>
  <c r="BG41" i="15" s="1"/>
  <c r="BK41" i="13"/>
  <c r="BK41" i="15" s="1"/>
  <c r="BO41" i="13"/>
  <c r="BO41" i="15" s="1"/>
  <c r="BS41" i="13"/>
  <c r="BS41" i="15" s="1"/>
  <c r="BW41" i="13"/>
  <c r="CA41" i="13"/>
  <c r="CE41" i="13"/>
  <c r="CE41" i="15" s="1"/>
  <c r="CI41" i="13"/>
  <c r="CM41" i="13"/>
  <c r="CQ41" i="13"/>
  <c r="CU41" i="13"/>
  <c r="CU41" i="15" s="1"/>
  <c r="CY41" i="13"/>
  <c r="DC41" i="13"/>
  <c r="DC41" i="15" s="1"/>
  <c r="DG41" i="13"/>
  <c r="DG41" i="15" s="1"/>
  <c r="DK41" i="13"/>
  <c r="DK41" i="15" s="1"/>
  <c r="DO41" i="13"/>
  <c r="DO41" i="15" s="1"/>
  <c r="DS41" i="13"/>
  <c r="DW41" i="13"/>
  <c r="EA41" i="13"/>
  <c r="EA41" i="15" s="1"/>
  <c r="EE41" i="13"/>
  <c r="G43" i="13"/>
  <c r="K43" i="13"/>
  <c r="O43" i="13"/>
  <c r="O43" i="15" s="1"/>
  <c r="S43" i="13"/>
  <c r="W43" i="13"/>
  <c r="W43" i="15" s="1"/>
  <c r="AA43" i="13"/>
  <c r="AA43" i="15" s="1"/>
  <c r="AE43" i="13"/>
  <c r="AE43" i="15" s="1"/>
  <c r="AI43" i="13"/>
  <c r="AI43" i="15" s="1"/>
  <c r="AM43" i="13"/>
  <c r="AQ43" i="13"/>
  <c r="AU43" i="13"/>
  <c r="AU43" i="15" s="1"/>
  <c r="AY43" i="13"/>
  <c r="BC43" i="13"/>
  <c r="BG43" i="13"/>
  <c r="BK43" i="13"/>
  <c r="BK43" i="15" s="1"/>
  <c r="BO43" i="13"/>
  <c r="BS43" i="13"/>
  <c r="BS43" i="15" s="1"/>
  <c r="BW43" i="13"/>
  <c r="BW43" i="15" s="1"/>
  <c r="CA43" i="13"/>
  <c r="CA43" i="15" s="1"/>
  <c r="CE43" i="13"/>
  <c r="CE43" i="15" s="1"/>
  <c r="CI43" i="13"/>
  <c r="CM43" i="13"/>
  <c r="CQ43" i="13"/>
  <c r="CQ43" i="15" s="1"/>
  <c r="CU43" i="13"/>
  <c r="CY43" i="13"/>
  <c r="DC43" i="13"/>
  <c r="DG43" i="13"/>
  <c r="DG43" i="15" s="1"/>
  <c r="DK43" i="13"/>
  <c r="DO43" i="13"/>
  <c r="DO43" i="15" s="1"/>
  <c r="DS43" i="13"/>
  <c r="DS43" i="15" s="1"/>
  <c r="DW43" i="13"/>
  <c r="DW43" i="15" s="1"/>
  <c r="EA43" i="13"/>
  <c r="EA43" i="15" s="1"/>
  <c r="EE43" i="13"/>
  <c r="G45" i="13"/>
  <c r="K45" i="13"/>
  <c r="K45" i="15" s="1"/>
  <c r="O45" i="13"/>
  <c r="S45" i="13"/>
  <c r="W45" i="13"/>
  <c r="AA45" i="13"/>
  <c r="AA45" i="15" s="1"/>
  <c r="AE45" i="13"/>
  <c r="AI45" i="13"/>
  <c r="AI45" i="15" s="1"/>
  <c r="AM45" i="13"/>
  <c r="AM45" i="15" s="1"/>
  <c r="AQ45" i="13"/>
  <c r="AQ45" i="15" s="1"/>
  <c r="AU45" i="13"/>
  <c r="AU45" i="15" s="1"/>
  <c r="AY45" i="13"/>
  <c r="BC45" i="13"/>
  <c r="BG45" i="13"/>
  <c r="BG45" i="15" s="1"/>
  <c r="BK36" i="13"/>
  <c r="BO36" i="13"/>
  <c r="BS36" i="13"/>
  <c r="BW36" i="13"/>
  <c r="BW36" i="15" s="1"/>
  <c r="CA36" i="13"/>
  <c r="CE36" i="13"/>
  <c r="CE36" i="15" s="1"/>
  <c r="CI36" i="13"/>
  <c r="CI36" i="15" s="1"/>
  <c r="CM36" i="13"/>
  <c r="CM36" i="15" s="1"/>
  <c r="CQ36" i="13"/>
  <c r="CQ36" i="15" s="1"/>
  <c r="CU36" i="13"/>
  <c r="CY36" i="13"/>
  <c r="DC36" i="13"/>
  <c r="DC36" i="15" s="1"/>
  <c r="DG36" i="13"/>
  <c r="DK36" i="13"/>
  <c r="DO36" i="13"/>
  <c r="DS36" i="13"/>
  <c r="DW36" i="13"/>
  <c r="EA36" i="13"/>
  <c r="EE36" i="13"/>
  <c r="EE36" i="15" s="1"/>
  <c r="G38" i="13"/>
  <c r="G38" i="15" s="1"/>
  <c r="K38" i="13"/>
  <c r="K38" i="15" s="1"/>
  <c r="O38" i="13"/>
  <c r="S38" i="13"/>
  <c r="W38" i="13"/>
  <c r="W38" i="15" s="1"/>
  <c r="AA38" i="13"/>
  <c r="AE38" i="13"/>
  <c r="AI38" i="13"/>
  <c r="AM38" i="13"/>
  <c r="AM38" i="15" s="1"/>
  <c r="AQ38" i="13"/>
  <c r="AU38" i="13"/>
  <c r="AY38" i="13"/>
  <c r="AY38" i="15" s="1"/>
  <c r="BC38" i="13"/>
  <c r="BC38" i="15" s="1"/>
  <c r="BG38" i="13"/>
  <c r="BG38" i="15" s="1"/>
  <c r="BK38" i="13"/>
  <c r="BO38" i="13"/>
  <c r="BS38" i="13"/>
  <c r="BS38" i="15" s="1"/>
  <c r="BW38" i="13"/>
  <c r="CA38" i="13"/>
  <c r="CE38" i="13"/>
  <c r="CI38" i="13"/>
  <c r="CI38" i="15" s="1"/>
  <c r="CM38" i="13"/>
  <c r="CQ38" i="13"/>
  <c r="CQ38" i="15" s="1"/>
  <c r="CU38" i="13"/>
  <c r="CU38" i="15" s="1"/>
  <c r="CY38" i="13"/>
  <c r="CY38" i="15" s="1"/>
  <c r="DC38" i="13"/>
  <c r="DC38" i="15" s="1"/>
  <c r="DG38" i="13"/>
  <c r="DK38" i="13"/>
  <c r="DO38" i="13"/>
  <c r="DO38" i="15" s="1"/>
  <c r="DS38" i="13"/>
  <c r="DW38" i="13"/>
  <c r="EA38" i="13"/>
  <c r="EE38" i="13"/>
  <c r="EE38" i="15" s="1"/>
  <c r="G40" i="13"/>
  <c r="K40" i="13"/>
  <c r="K40" i="15" s="1"/>
  <c r="O40" i="13"/>
  <c r="O40" i="15" s="1"/>
  <c r="S40" i="13"/>
  <c r="S40" i="15" s="1"/>
  <c r="W40" i="13"/>
  <c r="W40" i="15" s="1"/>
  <c r="AA40" i="13"/>
  <c r="AE40" i="13"/>
  <c r="AI40" i="13"/>
  <c r="AI40" i="15" s="1"/>
  <c r="AM40" i="13"/>
  <c r="AQ40" i="13"/>
  <c r="AU40" i="13"/>
  <c r="AY40" i="13"/>
  <c r="AY40" i="15" s="1"/>
  <c r="BC40" i="13"/>
  <c r="BG40" i="13"/>
  <c r="BG40" i="15" s="1"/>
  <c r="BK40" i="13"/>
  <c r="BK40" i="15" s="1"/>
  <c r="BO40" i="13"/>
  <c r="BO40" i="15" s="1"/>
  <c r="BS40" i="13"/>
  <c r="BS40" i="15" s="1"/>
  <c r="BW40" i="13"/>
  <c r="CA40" i="13"/>
  <c r="CE40" i="13"/>
  <c r="CE40" i="15" s="1"/>
  <c r="CI40" i="13"/>
  <c r="CM40" i="13"/>
  <c r="CQ40" i="13"/>
  <c r="CU40" i="13"/>
  <c r="CU40" i="15" s="1"/>
  <c r="CY40" i="13"/>
  <c r="DC40" i="13"/>
  <c r="DC40" i="15" s="1"/>
  <c r="DG40" i="13"/>
  <c r="DG40" i="15" s="1"/>
  <c r="DK40" i="13"/>
  <c r="DK40" i="15" s="1"/>
  <c r="DO40" i="13"/>
  <c r="DO40" i="15" s="1"/>
  <c r="DS40" i="13"/>
  <c r="DW40" i="13"/>
  <c r="EA40" i="13"/>
  <c r="EA40" i="15" s="1"/>
  <c r="EE40" i="13"/>
  <c r="BK45" i="13"/>
  <c r="BO45" i="13"/>
  <c r="BS45" i="13"/>
  <c r="BS45" i="15" s="1"/>
  <c r="BW45" i="13"/>
  <c r="CA45" i="13"/>
  <c r="CA45" i="15" s="1"/>
  <c r="CE45" i="13"/>
  <c r="CE45" i="15" s="1"/>
  <c r="CI45" i="13"/>
  <c r="CI45" i="15" s="1"/>
  <c r="CM45" i="13"/>
  <c r="CM45" i="15" s="1"/>
  <c r="CQ45" i="13"/>
  <c r="CU45" i="13"/>
  <c r="CY45" i="13"/>
  <c r="CY45" i="15" s="1"/>
  <c r="DC45" i="13"/>
  <c r="DG45" i="13"/>
  <c r="DK45" i="13"/>
  <c r="DO45" i="13"/>
  <c r="DO45" i="15" s="1"/>
  <c r="DS45" i="13"/>
  <c r="DW45" i="13"/>
  <c r="DW45" i="15" s="1"/>
  <c r="EA45" i="13"/>
  <c r="EA45" i="15" s="1"/>
  <c r="EE45" i="13"/>
  <c r="EE45" i="15" s="1"/>
  <c r="G47" i="13"/>
  <c r="G47" i="15" s="1"/>
  <c r="K47" i="13"/>
  <c r="O47" i="13"/>
  <c r="S47" i="13"/>
  <c r="S47" i="15" s="1"/>
  <c r="W47" i="13"/>
  <c r="AA47" i="13"/>
  <c r="AE47" i="13"/>
  <c r="AI47" i="13"/>
  <c r="AI47" i="15" s="1"/>
  <c r="AM47" i="13"/>
  <c r="AQ47" i="13"/>
  <c r="AQ47" i="15" s="1"/>
  <c r="AU47" i="13"/>
  <c r="AU47" i="15" s="1"/>
  <c r="AY47" i="13"/>
  <c r="AY47" i="15" s="1"/>
  <c r="BC47" i="13"/>
  <c r="BC47" i="15" s="1"/>
  <c r="BG47" i="13"/>
  <c r="BK47" i="13"/>
  <c r="BO47" i="13"/>
  <c r="BO47" i="15" s="1"/>
  <c r="BS47" i="13"/>
  <c r="BW47" i="13"/>
  <c r="CA47" i="13"/>
  <c r="CE47" i="13"/>
  <c r="CE47" i="15" s="1"/>
  <c r="CI47" i="13"/>
  <c r="CM47" i="13"/>
  <c r="CM47" i="15" s="1"/>
  <c r="CQ47" i="13"/>
  <c r="CQ47" i="15" s="1"/>
  <c r="CU47" i="13"/>
  <c r="CU47" i="15" s="1"/>
  <c r="CY47" i="13"/>
  <c r="CY47" i="15" s="1"/>
  <c r="DC47" i="13"/>
  <c r="DG47" i="13"/>
  <c r="DK47" i="13"/>
  <c r="DK47" i="15" s="1"/>
  <c r="DO47" i="13"/>
  <c r="DS47" i="13"/>
  <c r="DW47" i="13"/>
  <c r="EA47" i="13"/>
  <c r="EA47" i="15" s="1"/>
  <c r="EE47" i="13"/>
  <c r="G49" i="13"/>
  <c r="G49" i="15" s="1"/>
  <c r="K49" i="13"/>
  <c r="K49" i="15" s="1"/>
  <c r="O49" i="13"/>
  <c r="O49" i="15" s="1"/>
  <c r="S49" i="13"/>
  <c r="S49" i="15" s="1"/>
  <c r="W49" i="13"/>
  <c r="AA49" i="13"/>
  <c r="AE49" i="13"/>
  <c r="AE49" i="15" s="1"/>
  <c r="AI49" i="13"/>
  <c r="AM49" i="13"/>
  <c r="AQ49" i="13"/>
  <c r="AU49" i="13"/>
  <c r="AU49" i="15" s="1"/>
  <c r="AY49" i="13"/>
  <c r="BC49" i="13"/>
  <c r="BC49" i="15" s="1"/>
  <c r="BG49" i="13"/>
  <c r="BG49" i="15" s="1"/>
  <c r="BK49" i="13"/>
  <c r="BK49" i="15" s="1"/>
  <c r="BO49" i="13"/>
  <c r="BO49" i="15" s="1"/>
  <c r="BS49" i="13"/>
  <c r="BW49" i="13"/>
  <c r="CA49" i="13"/>
  <c r="CA49" i="15" s="1"/>
  <c r="CE49" i="13"/>
  <c r="CI49" i="13"/>
  <c r="CM49" i="13"/>
  <c r="CQ49" i="13"/>
  <c r="CQ49" i="15" s="1"/>
  <c r="CU49" i="13"/>
  <c r="CY49" i="13"/>
  <c r="CY49" i="15" s="1"/>
  <c r="DC49" i="13"/>
  <c r="DC49" i="15" s="1"/>
  <c r="DG49" i="13"/>
  <c r="DG49" i="15" s="1"/>
  <c r="DK49" i="13"/>
  <c r="DK49" i="15" s="1"/>
  <c r="DO49" i="13"/>
  <c r="DS49" i="13"/>
  <c r="DW49" i="13"/>
  <c r="DW49" i="15" s="1"/>
  <c r="EA49" i="13"/>
  <c r="EE49" i="13"/>
  <c r="HZ22" i="16"/>
  <c r="EK22" i="29" s="1"/>
  <c r="FP22" i="29" s="1"/>
  <c r="HZ26" i="16"/>
  <c r="EK26" i="29" s="1"/>
  <c r="FP26" i="29" s="1"/>
  <c r="HZ30" i="16"/>
  <c r="EK30" i="29" s="1"/>
  <c r="FP30" i="29" s="1"/>
  <c r="HZ34" i="16"/>
  <c r="EK34" i="29" s="1"/>
  <c r="FP34" i="29" s="1"/>
  <c r="HZ38" i="16"/>
  <c r="EK38" i="29" s="1"/>
  <c r="FP38" i="29" s="1"/>
  <c r="HZ42" i="16"/>
  <c r="EK42" i="29" s="1"/>
  <c r="FP42" i="29" s="1"/>
  <c r="HZ50" i="16"/>
  <c r="EK50" i="29" s="1"/>
  <c r="FP50" i="29" s="1"/>
  <c r="HZ54" i="16"/>
  <c r="EK54" i="29" s="1"/>
  <c r="FP54" i="29" s="1"/>
  <c r="HZ58" i="16"/>
  <c r="EK58" i="29" s="1"/>
  <c r="FP58" i="29" s="1"/>
  <c r="HZ62" i="16"/>
  <c r="EK62" i="29" s="1"/>
  <c r="FP62" i="29" s="1"/>
  <c r="HZ66" i="16"/>
  <c r="EK66" i="29" s="1"/>
  <c r="FP66" i="29" s="1"/>
  <c r="HZ70" i="16"/>
  <c r="EK70" i="29" s="1"/>
  <c r="FP70" i="29" s="1"/>
  <c r="HZ74" i="16"/>
  <c r="EK74" i="29" s="1"/>
  <c r="FP74" i="29" s="1"/>
  <c r="HZ78" i="16"/>
  <c r="EK78" i="29" s="1"/>
  <c r="FP78" i="29" s="1"/>
  <c r="HZ82" i="16"/>
  <c r="EK82" i="29" s="1"/>
  <c r="FP82" i="29" s="1"/>
  <c r="HZ86" i="16"/>
  <c r="EK86" i="29" s="1"/>
  <c r="FP86" i="29" s="1"/>
  <c r="HZ90" i="16"/>
  <c r="EK90" i="29" s="1"/>
  <c r="FP90" i="29" s="1"/>
  <c r="HZ94" i="16"/>
  <c r="EK94" i="29" s="1"/>
  <c r="FP94" i="29" s="1"/>
  <c r="HZ98" i="16"/>
  <c r="EK98" i="29" s="1"/>
  <c r="FP98" i="29" s="1"/>
  <c r="HZ102" i="16"/>
  <c r="EK102" i="29" s="1"/>
  <c r="FP102" i="29" s="1"/>
  <c r="HZ106" i="16"/>
  <c r="EK106" i="29" s="1"/>
  <c r="FP106" i="29" s="1"/>
  <c r="HZ110" i="16"/>
  <c r="EK110" i="29" s="1"/>
  <c r="FP110" i="29" s="1"/>
  <c r="HZ114" i="16"/>
  <c r="EK114" i="29" s="1"/>
  <c r="FP114" i="29" s="1"/>
  <c r="HZ118" i="16"/>
  <c r="EK118" i="29" s="1"/>
  <c r="FP118" i="29" s="1"/>
  <c r="HZ122" i="16"/>
  <c r="EK122" i="29" s="1"/>
  <c r="FP122" i="29" s="1"/>
  <c r="HZ126" i="16"/>
  <c r="EK126" i="29" s="1"/>
  <c r="FP126" i="29" s="1"/>
  <c r="HZ130" i="16"/>
  <c r="EK130" i="29" s="1"/>
  <c r="FP130" i="29" s="1"/>
  <c r="HZ134" i="16"/>
  <c r="EK134" i="29" s="1"/>
  <c r="FP134" i="29" s="1"/>
  <c r="HZ138" i="16"/>
  <c r="EK138" i="29" s="1"/>
  <c r="FP138" i="29" s="1"/>
  <c r="HZ142" i="16"/>
  <c r="EK142" i="29" s="1"/>
  <c r="FP142" i="29" s="1"/>
  <c r="HZ146" i="16"/>
  <c r="EK146" i="29" s="1"/>
  <c r="FP146" i="29" s="1"/>
  <c r="G51" i="13"/>
  <c r="K51" i="13"/>
  <c r="K51" i="15" s="1"/>
  <c r="O51" i="13"/>
  <c r="O51" i="15" s="1"/>
  <c r="S51" i="13"/>
  <c r="S51" i="15" s="1"/>
  <c r="W51" i="13"/>
  <c r="W51" i="15" s="1"/>
  <c r="AA51" i="13"/>
  <c r="AE51" i="13"/>
  <c r="AI51" i="13"/>
  <c r="AI51" i="15" s="1"/>
  <c r="AM51" i="13"/>
  <c r="AQ51" i="13"/>
  <c r="AU51" i="13"/>
  <c r="AU51" i="15" s="1"/>
  <c r="AY51" i="13"/>
  <c r="AY51" i="15" s="1"/>
  <c r="BC51" i="13"/>
  <c r="BG51" i="13"/>
  <c r="BG51" i="15" s="1"/>
  <c r="BK51" i="13"/>
  <c r="BK51" i="15" s="1"/>
  <c r="BO51" i="13"/>
  <c r="BO51" i="15" s="1"/>
  <c r="BS51" i="13"/>
  <c r="BS51" i="15" s="1"/>
  <c r="BW51" i="13"/>
  <c r="CA51" i="13"/>
  <c r="CE51" i="13"/>
  <c r="CE51" i="15" s="1"/>
  <c r="CI51" i="13"/>
  <c r="CM51" i="13"/>
  <c r="CQ51" i="13"/>
  <c r="CQ51" i="15" s="1"/>
  <c r="CU51" i="13"/>
  <c r="CU51" i="15" s="1"/>
  <c r="CY51" i="13"/>
  <c r="DC51" i="13"/>
  <c r="DC51" i="15" s="1"/>
  <c r="DG51" i="13"/>
  <c r="DG51" i="15" s="1"/>
  <c r="DK51" i="13"/>
  <c r="DK51" i="15" s="1"/>
  <c r="DO51" i="13"/>
  <c r="DO51" i="15" s="1"/>
  <c r="DS51" i="13"/>
  <c r="DW51" i="13"/>
  <c r="EA51" i="13"/>
  <c r="EA51" i="15" s="1"/>
  <c r="EE51" i="13"/>
  <c r="G53" i="13"/>
  <c r="K53" i="13"/>
  <c r="K53" i="15" s="1"/>
  <c r="O53" i="13"/>
  <c r="O53" i="15" s="1"/>
  <c r="S53" i="13"/>
  <c r="W53" i="13"/>
  <c r="W53" i="15" s="1"/>
  <c r="AA53" i="13"/>
  <c r="AA53" i="15" s="1"/>
  <c r="AE53" i="13"/>
  <c r="AE53" i="15" s="1"/>
  <c r="AI53" i="13"/>
  <c r="AI53" i="15" s="1"/>
  <c r="AM53" i="13"/>
  <c r="AQ53" i="13"/>
  <c r="AU53" i="13"/>
  <c r="AU53" i="15" s="1"/>
  <c r="AY53" i="13"/>
  <c r="BC53" i="13"/>
  <c r="BG53" i="13"/>
  <c r="BG53" i="15" s="1"/>
  <c r="BK53" i="13"/>
  <c r="BK53" i="15" s="1"/>
  <c r="BO53" i="13"/>
  <c r="BS53" i="13"/>
  <c r="BS53" i="15" s="1"/>
  <c r="BW53" i="13"/>
  <c r="BW53" i="15" s="1"/>
  <c r="CA53" i="13"/>
  <c r="CA53" i="15" s="1"/>
  <c r="CE53" i="13"/>
  <c r="CE53" i="15" s="1"/>
  <c r="CI53" i="13"/>
  <c r="CM53" i="13"/>
  <c r="CQ53" i="13"/>
  <c r="CQ53" i="15" s="1"/>
  <c r="CU53" i="13"/>
  <c r="CY53" i="13"/>
  <c r="DC53" i="13"/>
  <c r="DC53" i="15" s="1"/>
  <c r="DG53" i="13"/>
  <c r="DG53" i="15" s="1"/>
  <c r="DK53" i="13"/>
  <c r="DO53" i="13"/>
  <c r="DO53" i="15" s="1"/>
  <c r="DS53" i="13"/>
  <c r="DS53" i="15" s="1"/>
  <c r="DW53" i="13"/>
  <c r="DW53" i="15" s="1"/>
  <c r="EA53" i="13"/>
  <c r="EA53" i="15" s="1"/>
  <c r="EE53" i="13"/>
  <c r="G55" i="13"/>
  <c r="K55" i="13"/>
  <c r="K55" i="15" s="1"/>
  <c r="O55" i="13"/>
  <c r="S55" i="13"/>
  <c r="W55" i="13"/>
  <c r="W55" i="15" s="1"/>
  <c r="AA55" i="13"/>
  <c r="AA55" i="15" s="1"/>
  <c r="AE55" i="13"/>
  <c r="AI55" i="13"/>
  <c r="AI55" i="15" s="1"/>
  <c r="AM55" i="13"/>
  <c r="AM55" i="15" s="1"/>
  <c r="AQ55" i="13"/>
  <c r="AQ55" i="15" s="1"/>
  <c r="AU55" i="13"/>
  <c r="AU55" i="15" s="1"/>
  <c r="AY55" i="13"/>
  <c r="BC55" i="13"/>
  <c r="BG55" i="13"/>
  <c r="BG55" i="15" s="1"/>
  <c r="BK55" i="13"/>
  <c r="BO55" i="13"/>
  <c r="BS55" i="13"/>
  <c r="BS55" i="15" s="1"/>
  <c r="BW55" i="13"/>
  <c r="BW55" i="15" s="1"/>
  <c r="CA55" i="13"/>
  <c r="CE55" i="13"/>
  <c r="CE55" i="15" s="1"/>
  <c r="CI55" i="13"/>
  <c r="CI55" i="15" s="1"/>
  <c r="CM55" i="13"/>
  <c r="CM55" i="15" s="1"/>
  <c r="CQ55" i="13"/>
  <c r="CQ55" i="15" s="1"/>
  <c r="CU55" i="13"/>
  <c r="CY55" i="13"/>
  <c r="DC55" i="13"/>
  <c r="DC55" i="15" s="1"/>
  <c r="DG55" i="13"/>
  <c r="DK55" i="13"/>
  <c r="DO55" i="13"/>
  <c r="DO55" i="15" s="1"/>
  <c r="DS55" i="13"/>
  <c r="DS55" i="15" s="1"/>
  <c r="DW55" i="13"/>
  <c r="EA55" i="13"/>
  <c r="EA55" i="15" s="1"/>
  <c r="EE55" i="13"/>
  <c r="EE55" i="15" s="1"/>
  <c r="G57" i="13"/>
  <c r="G57" i="15" s="1"/>
  <c r="K57" i="13"/>
  <c r="K57" i="15" s="1"/>
  <c r="O57" i="13"/>
  <c r="S57" i="13"/>
  <c r="W57" i="13"/>
  <c r="W57" i="15" s="1"/>
  <c r="AA57" i="13"/>
  <c r="AE57" i="13"/>
  <c r="AI57" i="13"/>
  <c r="AI57" i="15" s="1"/>
  <c r="AM57" i="13"/>
  <c r="AM57" i="15" s="1"/>
  <c r="AQ57" i="13"/>
  <c r="AU57" i="13"/>
  <c r="AU57" i="15" s="1"/>
  <c r="AY57" i="13"/>
  <c r="AY57" i="15" s="1"/>
  <c r="BC57" i="13"/>
  <c r="BC57" i="15" s="1"/>
  <c r="BG57" i="13"/>
  <c r="BK57" i="13"/>
  <c r="BO57" i="13"/>
  <c r="BS57" i="13"/>
  <c r="BS57" i="15" s="1"/>
  <c r="BW57" i="13"/>
  <c r="CA57" i="13"/>
  <c r="CE57" i="13"/>
  <c r="CE57" i="15" s="1"/>
  <c r="CI57" i="13"/>
  <c r="CI57" i="15" s="1"/>
  <c r="CM57" i="13"/>
  <c r="CQ57" i="13"/>
  <c r="CQ57" i="15" s="1"/>
  <c r="CU57" i="13"/>
  <c r="CU57" i="15" s="1"/>
  <c r="CY57" i="13"/>
  <c r="CY57" i="15" s="1"/>
  <c r="DC57" i="13"/>
  <c r="DC57" i="15" s="1"/>
  <c r="DG57" i="13"/>
  <c r="DK57" i="13"/>
  <c r="DO57" i="13"/>
  <c r="DO57" i="15" s="1"/>
  <c r="DS57" i="13"/>
  <c r="DW57" i="13"/>
  <c r="EA57" i="13"/>
  <c r="EA57" i="15" s="1"/>
  <c r="EE57" i="13"/>
  <c r="EE57" i="15" s="1"/>
  <c r="G59" i="13"/>
  <c r="K59" i="13"/>
  <c r="K59" i="15" s="1"/>
  <c r="O59" i="13"/>
  <c r="O59" i="15" s="1"/>
  <c r="S59" i="13"/>
  <c r="S59" i="15" s="1"/>
  <c r="W59" i="13"/>
  <c r="W59" i="15" s="1"/>
  <c r="AA59" i="13"/>
  <c r="AE59" i="13"/>
  <c r="AI59" i="13"/>
  <c r="AI59" i="15" s="1"/>
  <c r="AM59" i="13"/>
  <c r="AQ59" i="13"/>
  <c r="AU59" i="13"/>
  <c r="AU59" i="15" s="1"/>
  <c r="AY59" i="13"/>
  <c r="AY59" i="15" s="1"/>
  <c r="BC59" i="13"/>
  <c r="BG59" i="13"/>
  <c r="BG59" i="15" s="1"/>
  <c r="BK59" i="13"/>
  <c r="BK59" i="15" s="1"/>
  <c r="BO59" i="13"/>
  <c r="BO59" i="15" s="1"/>
  <c r="BS59" i="13"/>
  <c r="BS59" i="15" s="1"/>
  <c r="BW59" i="13"/>
  <c r="CA59" i="13"/>
  <c r="CE59" i="13"/>
  <c r="CE59" i="15" s="1"/>
  <c r="CI59" i="13"/>
  <c r="CM59" i="13"/>
  <c r="CQ59" i="13"/>
  <c r="CQ59" i="15" s="1"/>
  <c r="CU59" i="13"/>
  <c r="CU59" i="15" s="1"/>
  <c r="CY59" i="13"/>
  <c r="DC59" i="13"/>
  <c r="DC59" i="15" s="1"/>
  <c r="DG59" i="13"/>
  <c r="DG59" i="15" s="1"/>
  <c r="DK59" i="13"/>
  <c r="DK59" i="15" s="1"/>
  <c r="DO59" i="13"/>
  <c r="DO59" i="15" s="1"/>
  <c r="DS59" i="13"/>
  <c r="DW59" i="13"/>
  <c r="EA59" i="13"/>
  <c r="EA59" i="15" s="1"/>
  <c r="EE59" i="13"/>
  <c r="G61" i="13"/>
  <c r="K61" i="13"/>
  <c r="K61" i="15" s="1"/>
  <c r="O61" i="13"/>
  <c r="O61" i="15" s="1"/>
  <c r="S61" i="13"/>
  <c r="W61" i="13"/>
  <c r="W61" i="15" s="1"/>
  <c r="AA61" i="13"/>
  <c r="AA61" i="15" s="1"/>
  <c r="AE61" i="13"/>
  <c r="AE61" i="15" s="1"/>
  <c r="AI61" i="13"/>
  <c r="AI61" i="15" s="1"/>
  <c r="AM61" i="13"/>
  <c r="AQ61" i="13"/>
  <c r="AU61" i="13"/>
  <c r="AU61" i="15" s="1"/>
  <c r="AY61" i="13"/>
  <c r="BC61" i="13"/>
  <c r="BG61" i="13"/>
  <c r="BG61" i="15" s="1"/>
  <c r="BK61" i="13"/>
  <c r="BK61" i="15" s="1"/>
  <c r="BO61" i="13"/>
  <c r="BS61" i="13"/>
  <c r="BS61" i="15" s="1"/>
  <c r="BW61" i="13"/>
  <c r="BW61" i="15" s="1"/>
  <c r="CA61" i="13"/>
  <c r="CA61" i="15" s="1"/>
  <c r="CE61" i="13"/>
  <c r="CE61" i="15" s="1"/>
  <c r="CI61" i="13"/>
  <c r="CM61" i="13"/>
  <c r="CQ61" i="13"/>
  <c r="CQ61" i="15" s="1"/>
  <c r="CU61" i="13"/>
  <c r="CY61" i="13"/>
  <c r="DC61" i="13"/>
  <c r="DC61" i="15" s="1"/>
  <c r="DG61" i="13"/>
  <c r="DG61" i="15" s="1"/>
  <c r="DK61" i="13"/>
  <c r="DO61" i="13"/>
  <c r="DO61" i="15" s="1"/>
  <c r="DS61" i="13"/>
  <c r="DS61" i="15" s="1"/>
  <c r="DW61" i="13"/>
  <c r="DW61" i="15" s="1"/>
  <c r="EA61" i="13"/>
  <c r="EA61" i="15" s="1"/>
  <c r="EE61" i="13"/>
  <c r="G63" i="13"/>
  <c r="K63" i="13"/>
  <c r="K63" i="15" s="1"/>
  <c r="O63" i="13"/>
  <c r="S63" i="13"/>
  <c r="W63" i="13"/>
  <c r="W63" i="15" s="1"/>
  <c r="AA63" i="13"/>
  <c r="AA63" i="15" s="1"/>
  <c r="AE63" i="13"/>
  <c r="AI63" i="13"/>
  <c r="AI63" i="15" s="1"/>
  <c r="AM63" i="13"/>
  <c r="AM63" i="15" s="1"/>
  <c r="AQ63" i="13"/>
  <c r="AQ63" i="15" s="1"/>
  <c r="AU63" i="13"/>
  <c r="AU63" i="15" s="1"/>
  <c r="AY63" i="13"/>
  <c r="BC63" i="13"/>
  <c r="BG63" i="13"/>
  <c r="BG63" i="15" s="1"/>
  <c r="BK63" i="13"/>
  <c r="BO63" i="13"/>
  <c r="BS63" i="13"/>
  <c r="BS63" i="15" s="1"/>
  <c r="BW63" i="13"/>
  <c r="BW63" i="15" s="1"/>
  <c r="CA63" i="13"/>
  <c r="CE63" i="13"/>
  <c r="CE63" i="15" s="1"/>
  <c r="CI63" i="13"/>
  <c r="CI63" i="15" s="1"/>
  <c r="CM63" i="13"/>
  <c r="CM63" i="15" s="1"/>
  <c r="CQ63" i="13"/>
  <c r="CQ63" i="15" s="1"/>
  <c r="CU63" i="13"/>
  <c r="CY63" i="13"/>
  <c r="DC63" i="13"/>
  <c r="DC63" i="15" s="1"/>
  <c r="DG63" i="13"/>
  <c r="DK63" i="13"/>
  <c r="DO63" i="13"/>
  <c r="DO63" i="15" s="1"/>
  <c r="DS63" i="13"/>
  <c r="DS63" i="15" s="1"/>
  <c r="DW63" i="13"/>
  <c r="EA63" i="13"/>
  <c r="EA63" i="15" s="1"/>
  <c r="EE63" i="13"/>
  <c r="EE63" i="15" s="1"/>
  <c r="G65" i="13"/>
  <c r="G65" i="15" s="1"/>
  <c r="K65" i="13"/>
  <c r="K65" i="15" s="1"/>
  <c r="O65" i="13"/>
  <c r="S65" i="13"/>
  <c r="W65" i="13"/>
  <c r="W65" i="15" s="1"/>
  <c r="AA65" i="13"/>
  <c r="AE65" i="13"/>
  <c r="AI65" i="13"/>
  <c r="AI65" i="15" s="1"/>
  <c r="AM65" i="13"/>
  <c r="AM65" i="15" s="1"/>
  <c r="AQ65" i="13"/>
  <c r="AU65" i="13"/>
  <c r="AU65" i="15" s="1"/>
  <c r="AY65" i="13"/>
  <c r="AY65" i="15" s="1"/>
  <c r="BC65" i="13"/>
  <c r="BC65" i="15" s="1"/>
  <c r="BG65" i="13"/>
  <c r="BG65" i="15" s="1"/>
  <c r="BK65" i="13"/>
  <c r="BO65" i="13"/>
  <c r="BS65" i="13"/>
  <c r="BS65" i="15" s="1"/>
  <c r="BW65" i="13"/>
  <c r="CA65" i="13"/>
  <c r="CE65" i="13"/>
  <c r="CE65" i="15" s="1"/>
  <c r="CI65" i="13"/>
  <c r="CI65" i="15" s="1"/>
  <c r="CM65" i="13"/>
  <c r="CQ65" i="13"/>
  <c r="CQ65" i="15" s="1"/>
  <c r="CU65" i="13"/>
  <c r="CU65" i="15" s="1"/>
  <c r="CY65" i="13"/>
  <c r="CY65" i="15" s="1"/>
  <c r="DC65" i="13"/>
  <c r="DC65" i="15" s="1"/>
  <c r="DG65" i="13"/>
  <c r="DK65" i="13"/>
  <c r="DO65" i="13"/>
  <c r="DO65" i="15" s="1"/>
  <c r="DS65" i="13"/>
  <c r="DW65" i="13"/>
  <c r="EA65" i="13"/>
  <c r="EA65" i="15" s="1"/>
  <c r="EE65" i="13"/>
  <c r="EE65" i="15" s="1"/>
  <c r="G67" i="13"/>
  <c r="K67" i="13"/>
  <c r="K67" i="15" s="1"/>
  <c r="O67" i="13"/>
  <c r="O67" i="15" s="1"/>
  <c r="S67" i="13"/>
  <c r="S67" i="15" s="1"/>
  <c r="W67" i="13"/>
  <c r="AA67" i="13"/>
  <c r="AE67" i="13"/>
  <c r="AI67" i="13"/>
  <c r="AI67" i="15" s="1"/>
  <c r="AM67" i="13"/>
  <c r="AQ67" i="13"/>
  <c r="AU67" i="13"/>
  <c r="AU67" i="15" s="1"/>
  <c r="AY67" i="13"/>
  <c r="AY67" i="15" s="1"/>
  <c r="BC67" i="13"/>
  <c r="BG67" i="13"/>
  <c r="BG67" i="15" s="1"/>
  <c r="BK67" i="13"/>
  <c r="BK67" i="15" s="1"/>
  <c r="BO67" i="13"/>
  <c r="BO67" i="15" s="1"/>
  <c r="BS67" i="13"/>
  <c r="BS67" i="15" s="1"/>
  <c r="BW67" i="13"/>
  <c r="CA67" i="13"/>
  <c r="CE67" i="13"/>
  <c r="CE67" i="15" s="1"/>
  <c r="CI67" i="13"/>
  <c r="CM67" i="13"/>
  <c r="CQ67" i="13"/>
  <c r="CQ67" i="15" s="1"/>
  <c r="CU67" i="13"/>
  <c r="CU67" i="15" s="1"/>
  <c r="CY67" i="13"/>
  <c r="DC67" i="13"/>
  <c r="DC67" i="15" s="1"/>
  <c r="DG67" i="13"/>
  <c r="DG67" i="15" s="1"/>
  <c r="DK67" i="13"/>
  <c r="DK67" i="15" s="1"/>
  <c r="DO67" i="13"/>
  <c r="DO67" i="15" s="1"/>
  <c r="DS67" i="13"/>
  <c r="DW67" i="13"/>
  <c r="EA67" i="13"/>
  <c r="EA67" i="15" s="1"/>
  <c r="EE67" i="13"/>
  <c r="G69" i="13"/>
  <c r="K69" i="13"/>
  <c r="K69" i="15" s="1"/>
  <c r="O69" i="13"/>
  <c r="O69" i="15" s="1"/>
  <c r="S69" i="13"/>
  <c r="W69" i="13"/>
  <c r="W69" i="15" s="1"/>
  <c r="AA69" i="13"/>
  <c r="AA69" i="15" s="1"/>
  <c r="AE69" i="13"/>
  <c r="AE69" i="15" s="1"/>
  <c r="AI69" i="13"/>
  <c r="AI69" i="15" s="1"/>
  <c r="AM69" i="13"/>
  <c r="AQ69" i="13"/>
  <c r="AU69" i="13"/>
  <c r="AU69" i="15" s="1"/>
  <c r="AY69" i="13"/>
  <c r="BC69" i="13"/>
  <c r="BG69" i="13"/>
  <c r="BG69" i="15" s="1"/>
  <c r="BK69" i="13"/>
  <c r="BK69" i="15" s="1"/>
  <c r="BO69" i="13"/>
  <c r="BS69" i="13"/>
  <c r="BS69" i="15" s="1"/>
  <c r="BW69" i="13"/>
  <c r="BW69" i="15" s="1"/>
  <c r="CA69" i="13"/>
  <c r="CA69" i="15" s="1"/>
  <c r="CE69" i="13"/>
  <c r="CE69" i="15" s="1"/>
  <c r="CI69" i="13"/>
  <c r="CM69" i="13"/>
  <c r="CQ69" i="13"/>
  <c r="CQ69" i="15" s="1"/>
  <c r="CU69" i="13"/>
  <c r="CY69" i="13"/>
  <c r="DC69" i="13"/>
  <c r="DC69" i="15" s="1"/>
  <c r="DG69" i="13"/>
  <c r="DG69" i="15" s="1"/>
  <c r="DK69" i="13"/>
  <c r="DO69" i="13"/>
  <c r="DO69" i="15" s="1"/>
  <c r="DS69" i="13"/>
  <c r="DS69" i="15" s="1"/>
  <c r="DW69" i="13"/>
  <c r="DW69" i="15" s="1"/>
  <c r="EA69" i="13"/>
  <c r="EA69" i="15" s="1"/>
  <c r="EE69" i="13"/>
  <c r="G71" i="13"/>
  <c r="K71" i="13"/>
  <c r="K71" i="15" s="1"/>
  <c r="O71" i="13"/>
  <c r="S71" i="13"/>
  <c r="W71" i="13"/>
  <c r="W71" i="15" s="1"/>
  <c r="AA71" i="13"/>
  <c r="AA71" i="15" s="1"/>
  <c r="AE71" i="13"/>
  <c r="AI71" i="13"/>
  <c r="AI71" i="15" s="1"/>
  <c r="AM71" i="13"/>
  <c r="AM71" i="15" s="1"/>
  <c r="AQ71" i="13"/>
  <c r="AQ71" i="15" s="1"/>
  <c r="AU71" i="13"/>
  <c r="AU71" i="15" s="1"/>
  <c r="AY71" i="13"/>
  <c r="BC71" i="13"/>
  <c r="BG71" i="13"/>
  <c r="BG71" i="15" s="1"/>
  <c r="BK71" i="13"/>
  <c r="BO71" i="13"/>
  <c r="BS71" i="13"/>
  <c r="BS71" i="15" s="1"/>
  <c r="BW71" i="13"/>
  <c r="BW71" i="15" s="1"/>
  <c r="CA71" i="13"/>
  <c r="CE71" i="13"/>
  <c r="CE71" i="15" s="1"/>
  <c r="CI71" i="13"/>
  <c r="CI71" i="15" s="1"/>
  <c r="CM71" i="13"/>
  <c r="CM71" i="15" s="1"/>
  <c r="CQ71" i="13"/>
  <c r="CQ71" i="15" s="1"/>
  <c r="CU71" i="13"/>
  <c r="CY71" i="13"/>
  <c r="DC71" i="13"/>
  <c r="DC71" i="15" s="1"/>
  <c r="DG71" i="13"/>
  <c r="DK71" i="13"/>
  <c r="DO71" i="13"/>
  <c r="DO71" i="15" s="1"/>
  <c r="DS71" i="13"/>
  <c r="DS71" i="15" s="1"/>
  <c r="DW71" i="13"/>
  <c r="EA71" i="13"/>
  <c r="EA71" i="15" s="1"/>
  <c r="EE71" i="13"/>
  <c r="EE71" i="15" s="1"/>
  <c r="G73" i="13"/>
  <c r="G73" i="15" s="1"/>
  <c r="K73" i="13"/>
  <c r="K73" i="15" s="1"/>
  <c r="O73" i="13"/>
  <c r="S73" i="13"/>
  <c r="W73" i="13"/>
  <c r="W73" i="15" s="1"/>
  <c r="AA73" i="13"/>
  <c r="AE73" i="13"/>
  <c r="AI73" i="13"/>
  <c r="AI73" i="15" s="1"/>
  <c r="AM73" i="13"/>
  <c r="AM73" i="15" s="1"/>
  <c r="AQ73" i="13"/>
  <c r="AU73" i="13"/>
  <c r="AU73" i="15" s="1"/>
  <c r="AY73" i="13"/>
  <c r="AY73" i="15" s="1"/>
  <c r="BC73" i="13"/>
  <c r="BC73" i="15" s="1"/>
  <c r="BG73" i="13"/>
  <c r="BG73" i="15" s="1"/>
  <c r="BK73" i="13"/>
  <c r="BO73" i="13"/>
  <c r="BS73" i="13"/>
  <c r="BS73" i="15" s="1"/>
  <c r="BW73" i="13"/>
  <c r="CA73" i="13"/>
  <c r="CE73" i="13"/>
  <c r="CE73" i="15" s="1"/>
  <c r="CI73" i="13"/>
  <c r="CI73" i="15" s="1"/>
  <c r="CM73" i="13"/>
  <c r="CQ73" i="13"/>
  <c r="CQ73" i="15" s="1"/>
  <c r="CU73" i="13"/>
  <c r="CU73" i="15" s="1"/>
  <c r="CY73" i="13"/>
  <c r="CY73" i="15" s="1"/>
  <c r="DC73" i="13"/>
  <c r="DC73" i="15" s="1"/>
  <c r="DG73" i="13"/>
  <c r="DK73" i="13"/>
  <c r="DO73" i="13"/>
  <c r="DO73" i="15" s="1"/>
  <c r="DS73" i="13"/>
  <c r="DW73" i="13"/>
  <c r="EA73" i="13"/>
  <c r="EA73" i="15" s="1"/>
  <c r="EE73" i="13"/>
  <c r="EE73" i="15" s="1"/>
  <c r="G75" i="13"/>
  <c r="K75" i="13"/>
  <c r="K75" i="15" s="1"/>
  <c r="O75" i="13"/>
  <c r="O75" i="15" s="1"/>
  <c r="S75" i="13"/>
  <c r="S75" i="15" s="1"/>
  <c r="W75" i="13"/>
  <c r="AA75" i="13"/>
  <c r="AE75" i="13"/>
  <c r="AI75" i="13"/>
  <c r="AI75" i="15" s="1"/>
  <c r="AM75" i="13"/>
  <c r="AQ75" i="13"/>
  <c r="AU75" i="13"/>
  <c r="AU75" i="15" s="1"/>
  <c r="AY75" i="13"/>
  <c r="AY75" i="15" s="1"/>
  <c r="BC75" i="13"/>
  <c r="BG75" i="13"/>
  <c r="BG75" i="15" s="1"/>
  <c r="BK75" i="13"/>
  <c r="BK75" i="15" s="1"/>
  <c r="BO75" i="13"/>
  <c r="BO75" i="15" s="1"/>
  <c r="BS75" i="13"/>
  <c r="BS75" i="15" s="1"/>
  <c r="BW75" i="13"/>
  <c r="CA75" i="13"/>
  <c r="CE75" i="13"/>
  <c r="CE75" i="15" s="1"/>
  <c r="CI75" i="13"/>
  <c r="CM75" i="13"/>
  <c r="CQ75" i="13"/>
  <c r="CQ75" i="15" s="1"/>
  <c r="CU75" i="13"/>
  <c r="CU75" i="15" s="1"/>
  <c r="CY75" i="13"/>
  <c r="DC75" i="13"/>
  <c r="DC75" i="15" s="1"/>
  <c r="DG75" i="13"/>
  <c r="DG75" i="15" s="1"/>
  <c r="DK75" i="13"/>
  <c r="DK75" i="15" s="1"/>
  <c r="DO75" i="13"/>
  <c r="DO75" i="15" s="1"/>
  <c r="DS75" i="13"/>
  <c r="DW75" i="13"/>
  <c r="EA75" i="13"/>
  <c r="EA75" i="15" s="1"/>
  <c r="EE75" i="13"/>
  <c r="G77" i="13"/>
  <c r="K77" i="13"/>
  <c r="K77" i="15" s="1"/>
  <c r="O77" i="13"/>
  <c r="O77" i="15" s="1"/>
  <c r="S77" i="13"/>
  <c r="W77" i="13"/>
  <c r="W77" i="15" s="1"/>
  <c r="AA77" i="13"/>
  <c r="AA77" i="15" s="1"/>
  <c r="AE77" i="13"/>
  <c r="AE77" i="15" s="1"/>
  <c r="AI77" i="13"/>
  <c r="AI77" i="15" s="1"/>
  <c r="AM77" i="13"/>
  <c r="AQ77" i="13"/>
  <c r="AU77" i="13"/>
  <c r="AU77" i="15" s="1"/>
  <c r="AY77" i="13"/>
  <c r="BC77" i="13"/>
  <c r="BG77" i="13"/>
  <c r="BG77" i="15" s="1"/>
  <c r="BK77" i="13"/>
  <c r="BK77" i="15" s="1"/>
  <c r="BO77" i="13"/>
  <c r="BS77" i="13"/>
  <c r="BS77" i="15" s="1"/>
  <c r="BW77" i="13"/>
  <c r="BW77" i="15" s="1"/>
  <c r="CA77" i="13"/>
  <c r="CA77" i="15" s="1"/>
  <c r="CE77" i="13"/>
  <c r="CE77" i="15" s="1"/>
  <c r="CI77" i="13"/>
  <c r="CM77" i="13"/>
  <c r="CQ77" i="13"/>
  <c r="CQ77" i="15" s="1"/>
  <c r="CU77" i="13"/>
  <c r="CY77" i="13"/>
  <c r="DC77" i="13"/>
  <c r="DC77" i="15" s="1"/>
  <c r="DG77" i="13"/>
  <c r="DG77" i="15" s="1"/>
  <c r="DK77" i="13"/>
  <c r="DO77" i="13"/>
  <c r="DO77" i="15" s="1"/>
  <c r="DS77" i="13"/>
  <c r="DS77" i="15" s="1"/>
  <c r="DW77" i="13"/>
  <c r="DW77" i="15" s="1"/>
  <c r="EA77" i="13"/>
  <c r="EA77" i="15" s="1"/>
  <c r="EE77" i="13"/>
  <c r="G79" i="13"/>
  <c r="K79" i="13"/>
  <c r="K79" i="15" s="1"/>
  <c r="O79" i="13"/>
  <c r="HZ14" i="16"/>
  <c r="EK14" i="29" s="1"/>
  <c r="FP14" i="29" s="1"/>
  <c r="HZ18" i="16"/>
  <c r="EK18" i="29" s="1"/>
  <c r="FP18" i="29" s="1"/>
  <c r="HZ46" i="16"/>
  <c r="EK46" i="29" s="1"/>
  <c r="FP46" i="29" s="1"/>
  <c r="G42" i="13"/>
  <c r="G42" i="15" s="1"/>
  <c r="K42" i="13"/>
  <c r="K42" i="15" s="1"/>
  <c r="O42" i="13"/>
  <c r="S42" i="13"/>
  <c r="W42" i="13"/>
  <c r="W42" i="15" s="1"/>
  <c r="AA42" i="13"/>
  <c r="AE42" i="13"/>
  <c r="AI42" i="13"/>
  <c r="AM42" i="13"/>
  <c r="AM42" i="15" s="1"/>
  <c r="AQ42" i="13"/>
  <c r="AU42" i="13"/>
  <c r="AU42" i="15" s="1"/>
  <c r="AY42" i="13"/>
  <c r="AY42" i="15" s="1"/>
  <c r="BC42" i="13"/>
  <c r="BC42" i="15" s="1"/>
  <c r="BG42" i="13"/>
  <c r="BG42" i="15" s="1"/>
  <c r="BK42" i="13"/>
  <c r="BO42" i="13"/>
  <c r="BS42" i="13"/>
  <c r="BS42" i="15" s="1"/>
  <c r="BW42" i="13"/>
  <c r="CA42" i="13"/>
  <c r="CE42" i="13"/>
  <c r="CI42" i="13"/>
  <c r="CI42" i="15" s="1"/>
  <c r="CM42" i="13"/>
  <c r="CQ42" i="13"/>
  <c r="CQ42" i="15" s="1"/>
  <c r="CU42" i="13"/>
  <c r="CU42" i="15" s="1"/>
  <c r="CY42" i="13"/>
  <c r="CY42" i="15" s="1"/>
  <c r="DC42" i="13"/>
  <c r="DC42" i="15" s="1"/>
  <c r="DG42" i="13"/>
  <c r="DK42" i="13"/>
  <c r="DO42" i="13"/>
  <c r="DO42" i="15" s="1"/>
  <c r="DS42" i="13"/>
  <c r="DW42" i="13"/>
  <c r="EA42" i="13"/>
  <c r="EE42" i="13"/>
  <c r="EE42" i="15" s="1"/>
  <c r="G44" i="13"/>
  <c r="K44" i="13"/>
  <c r="K44" i="15" s="1"/>
  <c r="O44" i="13"/>
  <c r="O44" i="15" s="1"/>
  <c r="S44" i="13"/>
  <c r="S44" i="15" s="1"/>
  <c r="W44" i="13"/>
  <c r="W44" i="15" s="1"/>
  <c r="AA44" i="13"/>
  <c r="AE44" i="13"/>
  <c r="AI44" i="13"/>
  <c r="AI44" i="15" s="1"/>
  <c r="AM44" i="13"/>
  <c r="AQ44" i="13"/>
  <c r="AU44" i="13"/>
  <c r="AY44" i="13"/>
  <c r="AY44" i="15" s="1"/>
  <c r="BC44" i="13"/>
  <c r="BG44" i="13"/>
  <c r="BG44" i="15" s="1"/>
  <c r="BK44" i="13"/>
  <c r="BK44" i="15" s="1"/>
  <c r="BO44" i="13"/>
  <c r="BO44" i="15" s="1"/>
  <c r="BS44" i="13"/>
  <c r="BS44" i="15" s="1"/>
  <c r="BW44" i="13"/>
  <c r="CA44" i="13"/>
  <c r="CE44" i="13"/>
  <c r="CE44" i="15" s="1"/>
  <c r="CI44" i="13"/>
  <c r="CM44" i="13"/>
  <c r="CQ44" i="13"/>
  <c r="CU44" i="13"/>
  <c r="CU44" i="15" s="1"/>
  <c r="CY44" i="13"/>
  <c r="DC44" i="13"/>
  <c r="DC44" i="15" s="1"/>
  <c r="DG44" i="13"/>
  <c r="DG44" i="15" s="1"/>
  <c r="DK44" i="13"/>
  <c r="DK44" i="15" s="1"/>
  <c r="DO44" i="13"/>
  <c r="DO44" i="15" s="1"/>
  <c r="DS44" i="13"/>
  <c r="DW44" i="13"/>
  <c r="EA44" i="13"/>
  <c r="EA44" i="15" s="1"/>
  <c r="EE44" i="13"/>
  <c r="G46" i="13"/>
  <c r="K46" i="13"/>
  <c r="O46" i="13"/>
  <c r="O46" i="15" s="1"/>
  <c r="S46" i="13"/>
  <c r="W46" i="13"/>
  <c r="W46" i="15" s="1"/>
  <c r="AA46" i="13"/>
  <c r="AA46" i="15" s="1"/>
  <c r="AE46" i="13"/>
  <c r="AI46" i="13"/>
  <c r="AI46" i="15" s="1"/>
  <c r="AM46" i="13"/>
  <c r="AQ46" i="13"/>
  <c r="AU46" i="13"/>
  <c r="AU46" i="15" s="1"/>
  <c r="AY46" i="13"/>
  <c r="BC46" i="13"/>
  <c r="BG46" i="13"/>
  <c r="BK46" i="13"/>
  <c r="BO46" i="13"/>
  <c r="BS46" i="13"/>
  <c r="BS46" i="15" s="1"/>
  <c r="BW46" i="13"/>
  <c r="BW46" i="15" s="1"/>
  <c r="CA46" i="13"/>
  <c r="CA46" i="15" s="1"/>
  <c r="CE46" i="13"/>
  <c r="CE46" i="15" s="1"/>
  <c r="CI46" i="13"/>
  <c r="CM46" i="13"/>
  <c r="CQ46" i="13"/>
  <c r="CU46" i="13"/>
  <c r="CY46" i="13"/>
  <c r="DC46" i="13"/>
  <c r="DG46" i="13"/>
  <c r="DG46" i="15" s="1"/>
  <c r="DK46" i="13"/>
  <c r="DO46" i="13"/>
  <c r="DO46" i="15" s="1"/>
  <c r="DS46" i="13"/>
  <c r="DS46" i="15" s="1"/>
  <c r="DW46" i="13"/>
  <c r="DW46" i="15" s="1"/>
  <c r="EA46" i="13"/>
  <c r="EA46" i="15" s="1"/>
  <c r="EE46" i="13"/>
  <c r="G48" i="13"/>
  <c r="K48" i="13"/>
  <c r="K48" i="15" s="1"/>
  <c r="O48" i="13"/>
  <c r="S48" i="13"/>
  <c r="W48" i="13"/>
  <c r="AA48" i="13"/>
  <c r="AA48" i="15" s="1"/>
  <c r="AE48" i="13"/>
  <c r="AI48" i="13"/>
  <c r="AI48" i="15" s="1"/>
  <c r="AM48" i="13"/>
  <c r="AM48" i="15" s="1"/>
  <c r="AQ48" i="13"/>
  <c r="AQ48" i="15" s="1"/>
  <c r="AU48" i="13"/>
  <c r="AU48" i="15" s="1"/>
  <c r="AY48" i="13"/>
  <c r="BC48" i="13"/>
  <c r="BG48" i="13"/>
  <c r="BG48" i="15" s="1"/>
  <c r="BK48" i="13"/>
  <c r="BO48" i="13"/>
  <c r="BS48" i="13"/>
  <c r="BW48" i="13"/>
  <c r="BW48" i="15" s="1"/>
  <c r="CA48" i="13"/>
  <c r="CE48" i="13"/>
  <c r="CE48" i="15" s="1"/>
  <c r="CI48" i="13"/>
  <c r="CI48" i="15" s="1"/>
  <c r="CM48" i="13"/>
  <c r="CM48" i="15" s="1"/>
  <c r="CQ48" i="13"/>
  <c r="CQ48" i="15" s="1"/>
  <c r="CU48" i="13"/>
  <c r="CY48" i="13"/>
  <c r="DC48" i="13"/>
  <c r="DC48" i="15" s="1"/>
  <c r="DG48" i="13"/>
  <c r="DK48" i="13"/>
  <c r="DO48" i="13"/>
  <c r="DS48" i="13"/>
  <c r="DS48" i="15" s="1"/>
  <c r="DW48" i="13"/>
  <c r="EA48" i="13"/>
  <c r="EA48" i="15" s="1"/>
  <c r="EE48" i="13"/>
  <c r="EE48" i="15" s="1"/>
  <c r="G50" i="13"/>
  <c r="G50" i="15" s="1"/>
  <c r="K50" i="13"/>
  <c r="O50" i="13"/>
  <c r="S50" i="13"/>
  <c r="W50" i="13"/>
  <c r="W50" i="15" s="1"/>
  <c r="AA50" i="13"/>
  <c r="AE50" i="13"/>
  <c r="AI50" i="13"/>
  <c r="AM50" i="13"/>
  <c r="AM50" i="15" s="1"/>
  <c r="AQ50" i="13"/>
  <c r="AU50" i="13"/>
  <c r="AU50" i="15" s="1"/>
  <c r="AY50" i="13"/>
  <c r="AY50" i="15" s="1"/>
  <c r="BC50" i="13"/>
  <c r="BC50" i="15" s="1"/>
  <c r="BG50" i="13"/>
  <c r="BG50" i="15" s="1"/>
  <c r="BK50" i="13"/>
  <c r="BO50" i="13"/>
  <c r="BS50" i="13"/>
  <c r="BS50" i="15" s="1"/>
  <c r="BW50" i="13"/>
  <c r="CA50" i="13"/>
  <c r="CE50" i="13"/>
  <c r="CI50" i="13"/>
  <c r="CI50" i="15" s="1"/>
  <c r="CM50" i="13"/>
  <c r="CQ50" i="13"/>
  <c r="CQ50" i="15" s="1"/>
  <c r="CU50" i="13"/>
  <c r="CU50" i="15" s="1"/>
  <c r="CY50" i="13"/>
  <c r="CY50" i="15" s="1"/>
  <c r="DC50" i="13"/>
  <c r="DC50" i="15" s="1"/>
  <c r="DG50" i="13"/>
  <c r="DK50" i="13"/>
  <c r="DO50" i="13"/>
  <c r="DO50" i="15" s="1"/>
  <c r="DS50" i="13"/>
  <c r="DW50" i="13"/>
  <c r="EA50" i="13"/>
  <c r="EE50" i="13"/>
  <c r="EE50" i="15" s="1"/>
  <c r="G52" i="13"/>
  <c r="K52" i="13"/>
  <c r="K52" i="15" s="1"/>
  <c r="O52" i="13"/>
  <c r="O52" i="15" s="1"/>
  <c r="S52" i="13"/>
  <c r="S52" i="15" s="1"/>
  <c r="W52" i="13"/>
  <c r="W52" i="15" s="1"/>
  <c r="AA52" i="13"/>
  <c r="AE52" i="13"/>
  <c r="AI52" i="13"/>
  <c r="AI52" i="15" s="1"/>
  <c r="AM52" i="13"/>
  <c r="AQ52" i="13"/>
  <c r="AU52" i="13"/>
  <c r="AY52" i="13"/>
  <c r="AY52" i="15" s="1"/>
  <c r="BC52" i="13"/>
  <c r="BG52" i="13"/>
  <c r="BG52" i="15" s="1"/>
  <c r="BK52" i="13"/>
  <c r="BK52" i="15" s="1"/>
  <c r="BO52" i="13"/>
  <c r="BO52" i="15" s="1"/>
  <c r="BS52" i="13"/>
  <c r="BS52" i="15" s="1"/>
  <c r="BW52" i="13"/>
  <c r="CA52" i="13"/>
  <c r="CE52" i="13"/>
  <c r="CE52" i="15" s="1"/>
  <c r="CI52" i="13"/>
  <c r="CM52" i="13"/>
  <c r="CQ52" i="13"/>
  <c r="CU52" i="13"/>
  <c r="CU52" i="15" s="1"/>
  <c r="CY52" i="13"/>
  <c r="DC52" i="13"/>
  <c r="DC52" i="15" s="1"/>
  <c r="DG52" i="13"/>
  <c r="DK52" i="13"/>
  <c r="DK52" i="15" s="1"/>
  <c r="DO52" i="13"/>
  <c r="DO52" i="15" s="1"/>
  <c r="DS52" i="13"/>
  <c r="DW52" i="13"/>
  <c r="EA52" i="13"/>
  <c r="EA52" i="15" s="1"/>
  <c r="EE52" i="13"/>
  <c r="G54" i="13"/>
  <c r="K54" i="13"/>
  <c r="O54" i="13"/>
  <c r="O54" i="15" s="1"/>
  <c r="S54" i="13"/>
  <c r="W54" i="13"/>
  <c r="W54" i="15" s="1"/>
  <c r="AA54" i="13"/>
  <c r="AA54" i="15" s="1"/>
  <c r="AE54" i="13"/>
  <c r="AE54" i="15" s="1"/>
  <c r="AI54" i="13"/>
  <c r="AI54" i="15" s="1"/>
  <c r="AM54" i="13"/>
  <c r="AQ54" i="13"/>
  <c r="AU54" i="13"/>
  <c r="AU54" i="15" s="1"/>
  <c r="AY54" i="13"/>
  <c r="BC54" i="13"/>
  <c r="BG54" i="13"/>
  <c r="BK54" i="13"/>
  <c r="BK54" i="15" s="1"/>
  <c r="BO54" i="13"/>
  <c r="BS54" i="13"/>
  <c r="BS54" i="15" s="1"/>
  <c r="BW54" i="13"/>
  <c r="BW54" i="15" s="1"/>
  <c r="CA54" i="13"/>
  <c r="CA54" i="15" s="1"/>
  <c r="CE54" i="13"/>
  <c r="CE54" i="15" s="1"/>
  <c r="CI54" i="13"/>
  <c r="CM54" i="13"/>
  <c r="CQ54" i="13"/>
  <c r="CQ54" i="15" s="1"/>
  <c r="CU54" i="13"/>
  <c r="CY54" i="13"/>
  <c r="DC54" i="13"/>
  <c r="DG54" i="13"/>
  <c r="DG54" i="15" s="1"/>
  <c r="DK54" i="13"/>
  <c r="DO54" i="13"/>
  <c r="DO54" i="15" s="1"/>
  <c r="DS54" i="13"/>
  <c r="DS54" i="15" s="1"/>
  <c r="DW54" i="13"/>
  <c r="DW54" i="15" s="1"/>
  <c r="EA54" i="13"/>
  <c r="EA54" i="15" s="1"/>
  <c r="EE54" i="13"/>
  <c r="G56" i="13"/>
  <c r="K56" i="13"/>
  <c r="K56" i="15" s="1"/>
  <c r="O56" i="13"/>
  <c r="S56" i="13"/>
  <c r="W56" i="13"/>
  <c r="AA56" i="13"/>
  <c r="AA56" i="15" s="1"/>
  <c r="AE56" i="13"/>
  <c r="AI56" i="13"/>
  <c r="AI56" i="15" s="1"/>
  <c r="AM56" i="13"/>
  <c r="AM56" i="15" s="1"/>
  <c r="AQ56" i="13"/>
  <c r="AQ56" i="15" s="1"/>
  <c r="AU56" i="13"/>
  <c r="AU56" i="15" s="1"/>
  <c r="AY56" i="13"/>
  <c r="BC56" i="13"/>
  <c r="BG56" i="13"/>
  <c r="BG56" i="15" s="1"/>
  <c r="BK56" i="13"/>
  <c r="BO56" i="13"/>
  <c r="BS56" i="13"/>
  <c r="BW56" i="13"/>
  <c r="BW56" i="15" s="1"/>
  <c r="CA56" i="13"/>
  <c r="CE56" i="13"/>
  <c r="CE56" i="15" s="1"/>
  <c r="CI56" i="13"/>
  <c r="CI56" i="15" s="1"/>
  <c r="CM56" i="13"/>
  <c r="CM56" i="15" s="1"/>
  <c r="CQ56" i="13"/>
  <c r="CQ56" i="15" s="1"/>
  <c r="CU56" i="13"/>
  <c r="CY56" i="13"/>
  <c r="DC56" i="13"/>
  <c r="DC56" i="15" s="1"/>
  <c r="DG56" i="13"/>
  <c r="DK56" i="13"/>
  <c r="DO56" i="13"/>
  <c r="DS56" i="13"/>
  <c r="DS56" i="15" s="1"/>
  <c r="DW56" i="13"/>
  <c r="EA56" i="13"/>
  <c r="EA56" i="15" s="1"/>
  <c r="EE56" i="13"/>
  <c r="EE56" i="15" s="1"/>
  <c r="G58" i="13"/>
  <c r="G58" i="15" s="1"/>
  <c r="K58" i="13"/>
  <c r="K58" i="15" s="1"/>
  <c r="O58" i="13"/>
  <c r="S58" i="13"/>
  <c r="W58" i="13"/>
  <c r="W58" i="15" s="1"/>
  <c r="AA58" i="13"/>
  <c r="AE58" i="13"/>
  <c r="AI58" i="13"/>
  <c r="AM58" i="13"/>
  <c r="AM58" i="15" s="1"/>
  <c r="AQ58" i="13"/>
  <c r="AU58" i="13"/>
  <c r="AU58" i="15" s="1"/>
  <c r="AY58" i="13"/>
  <c r="AY58" i="15" s="1"/>
  <c r="BC58" i="13"/>
  <c r="BC58" i="15" s="1"/>
  <c r="BG58" i="13"/>
  <c r="BG58" i="15" s="1"/>
  <c r="BK58" i="13"/>
  <c r="BO58" i="13"/>
  <c r="BS58" i="13"/>
  <c r="BS58" i="15" s="1"/>
  <c r="BW58" i="13"/>
  <c r="CA58" i="13"/>
  <c r="CE58" i="13"/>
  <c r="CI58" i="13"/>
  <c r="CI58" i="15" s="1"/>
  <c r="CM58" i="13"/>
  <c r="CQ58" i="13"/>
  <c r="CQ58" i="15" s="1"/>
  <c r="CU58" i="13"/>
  <c r="CU58" i="15" s="1"/>
  <c r="CY58" i="13"/>
  <c r="CY58" i="15" s="1"/>
  <c r="DC58" i="13"/>
  <c r="DC58" i="15" s="1"/>
  <c r="DG58" i="13"/>
  <c r="DK58" i="13"/>
  <c r="DO58" i="13"/>
  <c r="DO58" i="15" s="1"/>
  <c r="DS58" i="13"/>
  <c r="DW58" i="13"/>
  <c r="EA58" i="13"/>
  <c r="EE58" i="13"/>
  <c r="EE58" i="15" s="1"/>
  <c r="G60" i="13"/>
  <c r="K60" i="13"/>
  <c r="K60" i="15" s="1"/>
  <c r="O60" i="13"/>
  <c r="O60" i="15" s="1"/>
  <c r="S60" i="13"/>
  <c r="W60" i="13"/>
  <c r="W60" i="15" s="1"/>
  <c r="AA60" i="13"/>
  <c r="AE60" i="13"/>
  <c r="AI60" i="13"/>
  <c r="AI60" i="15" s="1"/>
  <c r="AM60" i="13"/>
  <c r="AQ60" i="13"/>
  <c r="AU60" i="13"/>
  <c r="AY60" i="13"/>
  <c r="AY60" i="15" s="1"/>
  <c r="BC60" i="13"/>
  <c r="BG60" i="13"/>
  <c r="BG60" i="15" s="1"/>
  <c r="BK60" i="13"/>
  <c r="BK60" i="15" s="1"/>
  <c r="BO60" i="13"/>
  <c r="BO60" i="15" s="1"/>
  <c r="BS60" i="13"/>
  <c r="BS60" i="15" s="1"/>
  <c r="BW60" i="13"/>
  <c r="CA60" i="13"/>
  <c r="CE60" i="13"/>
  <c r="CE60" i="15" s="1"/>
  <c r="CI60" i="13"/>
  <c r="CM60" i="13"/>
  <c r="CQ60" i="13"/>
  <c r="CU60" i="13"/>
  <c r="CU60" i="15" s="1"/>
  <c r="CY60" i="13"/>
  <c r="DC60" i="13"/>
  <c r="DC60" i="15" s="1"/>
  <c r="DG60" i="13"/>
  <c r="DG60" i="15" s="1"/>
  <c r="DK60" i="13"/>
  <c r="DK60" i="15" s="1"/>
  <c r="DO60" i="13"/>
  <c r="DO60" i="15" s="1"/>
  <c r="DS60" i="13"/>
  <c r="DW60" i="13"/>
  <c r="EA60" i="13"/>
  <c r="EA60" i="15" s="1"/>
  <c r="EE60" i="13"/>
  <c r="G62" i="13"/>
  <c r="K62" i="13"/>
  <c r="O62" i="13"/>
  <c r="O62" i="15" s="1"/>
  <c r="S62" i="13"/>
  <c r="W62" i="13"/>
  <c r="W62" i="15" s="1"/>
  <c r="AA62" i="13"/>
  <c r="AA62" i="15" s="1"/>
  <c r="AE62" i="13"/>
  <c r="AI62" i="13"/>
  <c r="AI62" i="15" s="1"/>
  <c r="AM62" i="13"/>
  <c r="AQ62" i="13"/>
  <c r="AU62" i="13"/>
  <c r="AU62" i="15" s="1"/>
  <c r="AY62" i="13"/>
  <c r="BC62" i="13"/>
  <c r="BG62" i="13"/>
  <c r="BK62" i="13"/>
  <c r="BO62" i="13"/>
  <c r="BS62" i="13"/>
  <c r="BS62" i="15" s="1"/>
  <c r="BW62" i="13"/>
  <c r="BW62" i="15" s="1"/>
  <c r="CA62" i="13"/>
  <c r="CA62" i="15" s="1"/>
  <c r="CE62" i="13"/>
  <c r="CE62" i="15" s="1"/>
  <c r="CI62" i="13"/>
  <c r="CM62" i="13"/>
  <c r="CQ62" i="13"/>
  <c r="CU62" i="13"/>
  <c r="CY62" i="13"/>
  <c r="DC62" i="13"/>
  <c r="DG62" i="13"/>
  <c r="DG62" i="15" s="1"/>
  <c r="DK62" i="13"/>
  <c r="DO62" i="13"/>
  <c r="DO62" i="15" s="1"/>
  <c r="DS62" i="13"/>
  <c r="DS62" i="15" s="1"/>
  <c r="DW62" i="13"/>
  <c r="EA62" i="13"/>
  <c r="EE62" i="13"/>
  <c r="G64" i="13"/>
  <c r="K64" i="13"/>
  <c r="K64" i="15" s="1"/>
  <c r="O64" i="13"/>
  <c r="S64" i="13"/>
  <c r="W64" i="13"/>
  <c r="AA64" i="13"/>
  <c r="AA64" i="15" s="1"/>
  <c r="AE64" i="13"/>
  <c r="AI64" i="13"/>
  <c r="AI64" i="15" s="1"/>
  <c r="AM64" i="13"/>
  <c r="AM64" i="15" s="1"/>
  <c r="AQ64" i="13"/>
  <c r="AQ64" i="15" s="1"/>
  <c r="AU64" i="13"/>
  <c r="AU64" i="15" s="1"/>
  <c r="AY64" i="13"/>
  <c r="BC64" i="13"/>
  <c r="BG64" i="13"/>
  <c r="BG64" i="15" s="1"/>
  <c r="BK64" i="13"/>
  <c r="BO64" i="13"/>
  <c r="BS64" i="13"/>
  <c r="BW64" i="13"/>
  <c r="BW64" i="15" s="1"/>
  <c r="CA64" i="13"/>
  <c r="CE64" i="13"/>
  <c r="CE64" i="15" s="1"/>
  <c r="CI64" i="13"/>
  <c r="CI64" i="15" s="1"/>
  <c r="CM64" i="13"/>
  <c r="CM64" i="15" s="1"/>
  <c r="CQ64" i="13"/>
  <c r="CQ64" i="15" s="1"/>
  <c r="CU64" i="13"/>
  <c r="CY64" i="13"/>
  <c r="DC64" i="13"/>
  <c r="DC64" i="15" s="1"/>
  <c r="DG64" i="13"/>
  <c r="DK64" i="13"/>
  <c r="DO64" i="13"/>
  <c r="DS64" i="13"/>
  <c r="DS64" i="15" s="1"/>
  <c r="DW64" i="13"/>
  <c r="EA64" i="13"/>
  <c r="EA64" i="15" s="1"/>
  <c r="EE64" i="13"/>
  <c r="EE64" i="15" s="1"/>
  <c r="G66" i="13"/>
  <c r="G66" i="15" s="1"/>
  <c r="K66" i="13"/>
  <c r="K66" i="15" s="1"/>
  <c r="O66" i="13"/>
  <c r="S66" i="13"/>
  <c r="W66" i="13"/>
  <c r="W66" i="15" s="1"/>
  <c r="AA66" i="13"/>
  <c r="AE66" i="13"/>
  <c r="AI66" i="13"/>
  <c r="AM66" i="13"/>
  <c r="AM66" i="15" s="1"/>
  <c r="AQ66" i="13"/>
  <c r="AU66" i="13"/>
  <c r="AU66" i="15" s="1"/>
  <c r="AY66" i="13"/>
  <c r="AY66" i="15" s="1"/>
  <c r="BC66" i="13"/>
  <c r="BC66" i="15" s="1"/>
  <c r="BG66" i="13"/>
  <c r="BG66" i="15" s="1"/>
  <c r="BK66" i="13"/>
  <c r="BO66" i="13"/>
  <c r="BS66" i="13"/>
  <c r="BS66" i="15" s="1"/>
  <c r="BW66" i="13"/>
  <c r="CA66" i="13"/>
  <c r="CE66" i="13"/>
  <c r="CI66" i="13"/>
  <c r="CI66" i="15" s="1"/>
  <c r="CM66" i="13"/>
  <c r="CQ66" i="13"/>
  <c r="CQ66" i="15" s="1"/>
  <c r="CU66" i="13"/>
  <c r="CU66" i="15" s="1"/>
  <c r="CY66" i="13"/>
  <c r="CY66" i="15" s="1"/>
  <c r="DC66" i="13"/>
  <c r="DC66" i="15" s="1"/>
  <c r="DG66" i="13"/>
  <c r="DK66" i="13"/>
  <c r="DO66" i="13"/>
  <c r="DO66" i="15" s="1"/>
  <c r="DS66" i="13"/>
  <c r="DW66" i="13"/>
  <c r="EA66" i="13"/>
  <c r="EE66" i="13"/>
  <c r="EE66" i="15" s="1"/>
  <c r="G68" i="13"/>
  <c r="K68" i="13"/>
  <c r="K68" i="15" s="1"/>
  <c r="O68" i="13"/>
  <c r="O68" i="15" s="1"/>
  <c r="S68" i="13"/>
  <c r="S68" i="15" s="1"/>
  <c r="W68" i="13"/>
  <c r="W68" i="15" s="1"/>
  <c r="AA68" i="13"/>
  <c r="AE68" i="13"/>
  <c r="AI68" i="13"/>
  <c r="AI68" i="15" s="1"/>
  <c r="AM68" i="13"/>
  <c r="AQ68" i="13"/>
  <c r="AU68" i="13"/>
  <c r="AY68" i="13"/>
  <c r="AY68" i="15" s="1"/>
  <c r="BC68" i="13"/>
  <c r="BG68" i="13"/>
  <c r="BG68" i="15" s="1"/>
  <c r="BK68" i="13"/>
  <c r="BK68" i="15" s="1"/>
  <c r="BO68" i="13"/>
  <c r="BO68" i="15" s="1"/>
  <c r="BS68" i="13"/>
  <c r="BS68" i="15" s="1"/>
  <c r="BW68" i="13"/>
  <c r="CA68" i="13"/>
  <c r="CE68" i="13"/>
  <c r="CE68" i="15" s="1"/>
  <c r="CI68" i="13"/>
  <c r="CM68" i="13"/>
  <c r="CQ68" i="13"/>
  <c r="CU68" i="13"/>
  <c r="CU68" i="15" s="1"/>
  <c r="CY68" i="13"/>
  <c r="DC68" i="13"/>
  <c r="DC68" i="15" s="1"/>
  <c r="DG68" i="13"/>
  <c r="DG68" i="15" s="1"/>
  <c r="DK68" i="13"/>
  <c r="DK68" i="15" s="1"/>
  <c r="DO68" i="13"/>
  <c r="DO68" i="15" s="1"/>
  <c r="DS68" i="13"/>
  <c r="DW68" i="13"/>
  <c r="EA68" i="13"/>
  <c r="EA68" i="15" s="1"/>
  <c r="EE68" i="13"/>
  <c r="G70" i="13"/>
  <c r="K70" i="13"/>
  <c r="O70" i="13"/>
  <c r="O70" i="15" s="1"/>
  <c r="S70" i="13"/>
  <c r="W70" i="13"/>
  <c r="W70" i="15" s="1"/>
  <c r="AA70" i="13"/>
  <c r="AA70" i="15" s="1"/>
  <c r="AE70" i="13"/>
  <c r="AE70" i="15" s="1"/>
  <c r="AI70" i="13"/>
  <c r="AI70" i="15" s="1"/>
  <c r="AM70" i="13"/>
  <c r="AQ70" i="13"/>
  <c r="AU70" i="13"/>
  <c r="AU70" i="15" s="1"/>
  <c r="AY70" i="13"/>
  <c r="BC70" i="13"/>
  <c r="BG70" i="13"/>
  <c r="BK70" i="13"/>
  <c r="BK70" i="15" s="1"/>
  <c r="BO70" i="13"/>
  <c r="BS70" i="13"/>
  <c r="BS70" i="15" s="1"/>
  <c r="BW70" i="13"/>
  <c r="BW70" i="15" s="1"/>
  <c r="CA70" i="13"/>
  <c r="CA70" i="15" s="1"/>
  <c r="CE70" i="13"/>
  <c r="CE70" i="15" s="1"/>
  <c r="CI70" i="13"/>
  <c r="CM70" i="13"/>
  <c r="CQ70" i="13"/>
  <c r="CQ70" i="15" s="1"/>
  <c r="CU70" i="13"/>
  <c r="CY70" i="13"/>
  <c r="DC70" i="13"/>
  <c r="DG70" i="13"/>
  <c r="DG70" i="15" s="1"/>
  <c r="DK70" i="13"/>
  <c r="DO70" i="13"/>
  <c r="DO70" i="15" s="1"/>
  <c r="DS70" i="13"/>
  <c r="DS70" i="15" s="1"/>
  <c r="DW70" i="13"/>
  <c r="EA70" i="13"/>
  <c r="EA70" i="15" s="1"/>
  <c r="EE70" i="13"/>
  <c r="G72" i="13"/>
  <c r="K72" i="13"/>
  <c r="K72" i="15" s="1"/>
  <c r="O72" i="13"/>
  <c r="S72" i="13"/>
  <c r="W72" i="13"/>
  <c r="AA72" i="13"/>
  <c r="AA72" i="15" s="1"/>
  <c r="AE72" i="13"/>
  <c r="AI72" i="13"/>
  <c r="AI72" i="15" s="1"/>
  <c r="AM72" i="13"/>
  <c r="AM72" i="15" s="1"/>
  <c r="AQ72" i="13"/>
  <c r="AQ72" i="15" s="1"/>
  <c r="AU72" i="13"/>
  <c r="AU72" i="15" s="1"/>
  <c r="AY72" i="13"/>
  <c r="BC72" i="13"/>
  <c r="BG72" i="13"/>
  <c r="BG72" i="15" s="1"/>
  <c r="BK72" i="13"/>
  <c r="BO72" i="13"/>
  <c r="BS72" i="13"/>
  <c r="BW72" i="13"/>
  <c r="BW72" i="15" s="1"/>
  <c r="CA72" i="13"/>
  <c r="CE72" i="13"/>
  <c r="CE72" i="15" s="1"/>
  <c r="CI72" i="13"/>
  <c r="CI72" i="15" s="1"/>
  <c r="CM72" i="13"/>
  <c r="CM72" i="15" s="1"/>
  <c r="CQ72" i="13"/>
  <c r="CQ72" i="15" s="1"/>
  <c r="CU72" i="13"/>
  <c r="CY72" i="13"/>
  <c r="DC72" i="13"/>
  <c r="DC72" i="15" s="1"/>
  <c r="DG72" i="13"/>
  <c r="DK72" i="13"/>
  <c r="DO72" i="13"/>
  <c r="DS72" i="13"/>
  <c r="DS72" i="15" s="1"/>
  <c r="DW72" i="13"/>
  <c r="EA72" i="13"/>
  <c r="EA72" i="15" s="1"/>
  <c r="EE72" i="13"/>
  <c r="EE72" i="15" s="1"/>
  <c r="G74" i="13"/>
  <c r="G74" i="15" s="1"/>
  <c r="K74" i="13"/>
  <c r="K74" i="15" s="1"/>
  <c r="O74" i="13"/>
  <c r="S74" i="13"/>
  <c r="W74" i="13"/>
  <c r="W74" i="15" s="1"/>
  <c r="AA74" i="13"/>
  <c r="AE74" i="13"/>
  <c r="AI74" i="13"/>
  <c r="AM74" i="13"/>
  <c r="AM74" i="15" s="1"/>
  <c r="AQ74" i="13"/>
  <c r="AU74" i="13"/>
  <c r="AU74" i="15" s="1"/>
  <c r="AY74" i="13"/>
  <c r="AY74" i="15" s="1"/>
  <c r="BC74" i="13"/>
  <c r="BC74" i="15" s="1"/>
  <c r="BG74" i="13"/>
  <c r="BG74" i="15" s="1"/>
  <c r="BK74" i="13"/>
  <c r="BO74" i="13"/>
  <c r="BS74" i="13"/>
  <c r="BS74" i="15" s="1"/>
  <c r="BW74" i="13"/>
  <c r="CA74" i="13"/>
  <c r="CE74" i="13"/>
  <c r="CI74" i="13"/>
  <c r="CI74" i="15" s="1"/>
  <c r="CM74" i="13"/>
  <c r="CQ74" i="13"/>
  <c r="CQ74" i="15" s="1"/>
  <c r="CU74" i="13"/>
  <c r="CU74" i="15" s="1"/>
  <c r="CY74" i="13"/>
  <c r="CY74" i="15" s="1"/>
  <c r="DC74" i="13"/>
  <c r="DC74" i="15" s="1"/>
  <c r="DG74" i="13"/>
  <c r="DK74" i="13"/>
  <c r="DO74" i="13"/>
  <c r="DO74" i="15" s="1"/>
  <c r="DS74" i="13"/>
  <c r="DW74" i="13"/>
  <c r="EA74" i="13"/>
  <c r="EE74" i="13"/>
  <c r="G76" i="13"/>
  <c r="K76" i="13"/>
  <c r="K76" i="15" s="1"/>
  <c r="O76" i="13"/>
  <c r="O76" i="15" s="1"/>
  <c r="S76" i="13"/>
  <c r="S76" i="15" s="1"/>
  <c r="W76" i="13"/>
  <c r="W76" i="15" s="1"/>
  <c r="AA76" i="13"/>
  <c r="AE76" i="13"/>
  <c r="AI76" i="13"/>
  <c r="AI76" i="15" s="1"/>
  <c r="AM76" i="13"/>
  <c r="AQ76" i="13"/>
  <c r="AU76" i="13"/>
  <c r="AY76" i="13"/>
  <c r="AY76" i="15" s="1"/>
  <c r="BC76" i="13"/>
  <c r="BG76" i="13"/>
  <c r="BG76" i="15" s="1"/>
  <c r="BK76" i="13"/>
  <c r="BK76" i="15" s="1"/>
  <c r="BO76" i="13"/>
  <c r="BO76" i="15" s="1"/>
  <c r="BS76" i="13"/>
  <c r="BS76" i="15" s="1"/>
  <c r="BW76" i="13"/>
  <c r="CA76" i="13"/>
  <c r="CE76" i="13"/>
  <c r="CE76" i="15" s="1"/>
  <c r="CI76" i="13"/>
  <c r="CM76" i="13"/>
  <c r="CQ76" i="13"/>
  <c r="CU76" i="13"/>
  <c r="CU76" i="15" s="1"/>
  <c r="CY76" i="13"/>
  <c r="DC76" i="13"/>
  <c r="DC76" i="15" s="1"/>
  <c r="DG76" i="13"/>
  <c r="DG76" i="15" s="1"/>
  <c r="DK76" i="13"/>
  <c r="DK76" i="15" s="1"/>
  <c r="DO76" i="13"/>
  <c r="DO76" i="15" s="1"/>
  <c r="DS76" i="13"/>
  <c r="DW76" i="13"/>
  <c r="EA76" i="13"/>
  <c r="EA76" i="15" s="1"/>
  <c r="EE76" i="13"/>
  <c r="G78" i="13"/>
  <c r="K78" i="13"/>
  <c r="O78" i="13"/>
  <c r="S78" i="13"/>
  <c r="W78" i="13"/>
  <c r="W78" i="15" s="1"/>
  <c r="AA78" i="13"/>
  <c r="AA78" i="15" s="1"/>
  <c r="AE78" i="13"/>
  <c r="AI78" i="13"/>
  <c r="AI78" i="15" s="1"/>
  <c r="AM78" i="13"/>
  <c r="AQ78" i="13"/>
  <c r="AU78" i="13"/>
  <c r="AY78" i="13"/>
  <c r="BC78" i="13"/>
  <c r="BG78" i="13"/>
  <c r="BK78" i="13"/>
  <c r="BO78" i="13"/>
  <c r="BS78" i="13"/>
  <c r="BS78" i="15" s="1"/>
  <c r="BW78" i="13"/>
  <c r="BW78" i="15" s="1"/>
  <c r="CA78" i="13"/>
  <c r="CE78" i="13"/>
  <c r="CE78" i="15" s="1"/>
  <c r="CI78" i="13"/>
  <c r="CM78" i="13"/>
  <c r="S79" i="13"/>
  <c r="S79" i="15" s="1"/>
  <c r="W79" i="13"/>
  <c r="AA79" i="13"/>
  <c r="AE79" i="13"/>
  <c r="AI79" i="13"/>
  <c r="AI79" i="15" s="1"/>
  <c r="AM79" i="13"/>
  <c r="AQ79" i="13"/>
  <c r="AQ79" i="15" s="1"/>
  <c r="AU79" i="13"/>
  <c r="AU79" i="15" s="1"/>
  <c r="AY79" i="13"/>
  <c r="AY79" i="15" s="1"/>
  <c r="BC79" i="13"/>
  <c r="BC79" i="15" s="1"/>
  <c r="BG79" i="13"/>
  <c r="BK79" i="13"/>
  <c r="BO79" i="13"/>
  <c r="BO79" i="15" s="1"/>
  <c r="BS79" i="13"/>
  <c r="BW79" i="13"/>
  <c r="CA79" i="13"/>
  <c r="CE79" i="13"/>
  <c r="CE79" i="15" s="1"/>
  <c r="CI79" i="13"/>
  <c r="CM79" i="13"/>
  <c r="CM79" i="15" s="1"/>
  <c r="CQ79" i="13"/>
  <c r="CQ79" i="15" s="1"/>
  <c r="CU79" i="13"/>
  <c r="CU79" i="15" s="1"/>
  <c r="CY79" i="13"/>
  <c r="CY79" i="15" s="1"/>
  <c r="DC79" i="13"/>
  <c r="DG79" i="13"/>
  <c r="DK79" i="13"/>
  <c r="DK79" i="15" s="1"/>
  <c r="DO79" i="13"/>
  <c r="DS79" i="13"/>
  <c r="DW79" i="13"/>
  <c r="EA79" i="13"/>
  <c r="EA79" i="15" s="1"/>
  <c r="EE79" i="13"/>
  <c r="G81" i="13"/>
  <c r="G81" i="15" s="1"/>
  <c r="K81" i="13"/>
  <c r="K81" i="15" s="1"/>
  <c r="O81" i="13"/>
  <c r="O81" i="15" s="1"/>
  <c r="S81" i="13"/>
  <c r="S81" i="15" s="1"/>
  <c r="W81" i="13"/>
  <c r="AA81" i="13"/>
  <c r="AE81" i="13"/>
  <c r="AE81" i="15" s="1"/>
  <c r="AI81" i="13"/>
  <c r="AM81" i="13"/>
  <c r="AQ81" i="13"/>
  <c r="AU81" i="13"/>
  <c r="AU81" i="15" s="1"/>
  <c r="AY81" i="13"/>
  <c r="BC81" i="13"/>
  <c r="BC81" i="15" s="1"/>
  <c r="BG81" i="13"/>
  <c r="BG81" i="15" s="1"/>
  <c r="BK81" i="13"/>
  <c r="BK81" i="15" s="1"/>
  <c r="BO81" i="13"/>
  <c r="BO81" i="15" s="1"/>
  <c r="BS81" i="13"/>
  <c r="BW81" i="13"/>
  <c r="CA81" i="13"/>
  <c r="CA81" i="15" s="1"/>
  <c r="CE81" i="13"/>
  <c r="CI81" i="13"/>
  <c r="CM81" i="13"/>
  <c r="CQ81" i="13"/>
  <c r="CQ81" i="15" s="1"/>
  <c r="CU81" i="13"/>
  <c r="CY81" i="13"/>
  <c r="CY81" i="15" s="1"/>
  <c r="DC81" i="13"/>
  <c r="DC81" i="15" s="1"/>
  <c r="DG81" i="13"/>
  <c r="DG81" i="15" s="1"/>
  <c r="DK81" i="13"/>
  <c r="DK81" i="15" s="1"/>
  <c r="DO81" i="13"/>
  <c r="DS81" i="13"/>
  <c r="DW81" i="13"/>
  <c r="DW81" i="15" s="1"/>
  <c r="EA81" i="13"/>
  <c r="EE81" i="13"/>
  <c r="G83" i="13"/>
  <c r="K83" i="13"/>
  <c r="K83" i="15" s="1"/>
  <c r="O83" i="13"/>
  <c r="S83" i="13"/>
  <c r="S83" i="15" s="1"/>
  <c r="W83" i="13"/>
  <c r="W83" i="15" s="1"/>
  <c r="AA83" i="13"/>
  <c r="AA83" i="15" s="1"/>
  <c r="AE83" i="13"/>
  <c r="AE83" i="15" s="1"/>
  <c r="AI83" i="13"/>
  <c r="AM83" i="13"/>
  <c r="AQ83" i="13"/>
  <c r="AQ83" i="15" s="1"/>
  <c r="AU83" i="13"/>
  <c r="AY83" i="13"/>
  <c r="BC83" i="13"/>
  <c r="BG83" i="13"/>
  <c r="BG83" i="15" s="1"/>
  <c r="BK83" i="13"/>
  <c r="BO83" i="13"/>
  <c r="BO83" i="15" s="1"/>
  <c r="BS83" i="13"/>
  <c r="BS83" i="15" s="1"/>
  <c r="BW83" i="13"/>
  <c r="BW83" i="15" s="1"/>
  <c r="CA83" i="13"/>
  <c r="CA83" i="15" s="1"/>
  <c r="CE83" i="13"/>
  <c r="CI83" i="13"/>
  <c r="CM83" i="13"/>
  <c r="CM83" i="15" s="1"/>
  <c r="CQ83" i="13"/>
  <c r="CU83" i="13"/>
  <c r="CY83" i="13"/>
  <c r="DC83" i="13"/>
  <c r="DC83" i="15" s="1"/>
  <c r="DG83" i="13"/>
  <c r="DK83" i="13"/>
  <c r="DK83" i="15" s="1"/>
  <c r="DO83" i="13"/>
  <c r="DO83" i="15" s="1"/>
  <c r="DS83" i="13"/>
  <c r="DS83" i="15" s="1"/>
  <c r="DW83" i="13"/>
  <c r="DW83" i="15" s="1"/>
  <c r="EA83" i="13"/>
  <c r="EE83" i="13"/>
  <c r="G85" i="13"/>
  <c r="G85" i="15" s="1"/>
  <c r="K85" i="13"/>
  <c r="O85" i="13"/>
  <c r="S85" i="13"/>
  <c r="W85" i="13"/>
  <c r="W85" i="15" s="1"/>
  <c r="AA85" i="13"/>
  <c r="AE85" i="13"/>
  <c r="AE85" i="15" s="1"/>
  <c r="AI85" i="13"/>
  <c r="AI85" i="15" s="1"/>
  <c r="AM85" i="13"/>
  <c r="AM85" i="15" s="1"/>
  <c r="AQ85" i="13"/>
  <c r="AQ85" i="15" s="1"/>
  <c r="AU85" i="13"/>
  <c r="AY85" i="13"/>
  <c r="BC85" i="13"/>
  <c r="BC85" i="15" s="1"/>
  <c r="BG85" i="13"/>
  <c r="BK85" i="13"/>
  <c r="BO85" i="13"/>
  <c r="BS85" i="13"/>
  <c r="BS85" i="15" s="1"/>
  <c r="BW85" i="13"/>
  <c r="CA85" i="13"/>
  <c r="CA85" i="15" s="1"/>
  <c r="CE85" i="13"/>
  <c r="CE85" i="15" s="1"/>
  <c r="CI85" i="13"/>
  <c r="CI85" i="15" s="1"/>
  <c r="CM85" i="13"/>
  <c r="CM85" i="15" s="1"/>
  <c r="CQ85" i="13"/>
  <c r="CU85" i="13"/>
  <c r="CY85" i="13"/>
  <c r="CY85" i="15" s="1"/>
  <c r="DC85" i="13"/>
  <c r="DG85" i="13"/>
  <c r="DK85" i="13"/>
  <c r="DO85" i="13"/>
  <c r="DO85" i="15" s="1"/>
  <c r="DS85" i="13"/>
  <c r="DW85" i="13"/>
  <c r="DW85" i="15" s="1"/>
  <c r="EA85" i="13"/>
  <c r="EA85" i="15" s="1"/>
  <c r="EE85" i="13"/>
  <c r="EE85" i="15" s="1"/>
  <c r="G87" i="13"/>
  <c r="G87" i="15" s="1"/>
  <c r="K87" i="13"/>
  <c r="O87" i="13"/>
  <c r="S87" i="13"/>
  <c r="S87" i="15" s="1"/>
  <c r="W87" i="13"/>
  <c r="AA87" i="13"/>
  <c r="AE87" i="13"/>
  <c r="AI87" i="13"/>
  <c r="AI87" i="15" s="1"/>
  <c r="AM87" i="13"/>
  <c r="AQ87" i="13"/>
  <c r="AQ87" i="15" s="1"/>
  <c r="AU87" i="13"/>
  <c r="AU87" i="15" s="1"/>
  <c r="AY87" i="13"/>
  <c r="AY87" i="15" s="1"/>
  <c r="BC87" i="13"/>
  <c r="BC87" i="15" s="1"/>
  <c r="BG87" i="13"/>
  <c r="BK87" i="13"/>
  <c r="BO87" i="13"/>
  <c r="BO87" i="15" s="1"/>
  <c r="BS87" i="13"/>
  <c r="BW87" i="13"/>
  <c r="CA87" i="13"/>
  <c r="CE87" i="13"/>
  <c r="CE87" i="15" s="1"/>
  <c r="CI87" i="13"/>
  <c r="CM87" i="13"/>
  <c r="CM87" i="15" s="1"/>
  <c r="CQ87" i="13"/>
  <c r="CQ87" i="15" s="1"/>
  <c r="CU87" i="13"/>
  <c r="CU87" i="15" s="1"/>
  <c r="CY87" i="13"/>
  <c r="CY87" i="15" s="1"/>
  <c r="DC87" i="13"/>
  <c r="DG87" i="13"/>
  <c r="DK87" i="13"/>
  <c r="DK87" i="15" s="1"/>
  <c r="DO87" i="13"/>
  <c r="DS87" i="13"/>
  <c r="DW87" i="13"/>
  <c r="EA87" i="13"/>
  <c r="EA87" i="15" s="1"/>
  <c r="EE87" i="13"/>
  <c r="G89" i="13"/>
  <c r="G89" i="15" s="1"/>
  <c r="K89" i="13"/>
  <c r="K89" i="15" s="1"/>
  <c r="O89" i="13"/>
  <c r="O89" i="15" s="1"/>
  <c r="S89" i="13"/>
  <c r="S89" i="15" s="1"/>
  <c r="W89" i="13"/>
  <c r="AA89" i="13"/>
  <c r="AE89" i="13"/>
  <c r="AE89" i="15" s="1"/>
  <c r="AI89" i="13"/>
  <c r="AM89" i="13"/>
  <c r="AQ89" i="13"/>
  <c r="AU89" i="13"/>
  <c r="AU89" i="15" s="1"/>
  <c r="AY89" i="13"/>
  <c r="BC89" i="13"/>
  <c r="BC89" i="15" s="1"/>
  <c r="BG89" i="13"/>
  <c r="BG89" i="15" s="1"/>
  <c r="BK89" i="13"/>
  <c r="BK89" i="15" s="1"/>
  <c r="BO89" i="13"/>
  <c r="BO89" i="15" s="1"/>
  <c r="BS89" i="13"/>
  <c r="BW89" i="13"/>
  <c r="CA89" i="13"/>
  <c r="CA89" i="15" s="1"/>
  <c r="CE89" i="13"/>
  <c r="CI89" i="13"/>
  <c r="CM89" i="13"/>
  <c r="CQ89" i="13"/>
  <c r="CQ89" i="15" s="1"/>
  <c r="CU89" i="13"/>
  <c r="CY89" i="13"/>
  <c r="CY89" i="15" s="1"/>
  <c r="DC89" i="13"/>
  <c r="DC89" i="15" s="1"/>
  <c r="DG89" i="13"/>
  <c r="DG89" i="15" s="1"/>
  <c r="DK89" i="13"/>
  <c r="DK89" i="15" s="1"/>
  <c r="DO89" i="13"/>
  <c r="DS89" i="13"/>
  <c r="DW89" i="13"/>
  <c r="DW89" i="15" s="1"/>
  <c r="EA89" i="13"/>
  <c r="EE89" i="13"/>
  <c r="G91" i="13"/>
  <c r="K91" i="13"/>
  <c r="K91" i="15" s="1"/>
  <c r="O91" i="13"/>
  <c r="S91" i="13"/>
  <c r="S91" i="15" s="1"/>
  <c r="W91" i="13"/>
  <c r="W91" i="15" s="1"/>
  <c r="AA91" i="13"/>
  <c r="AA91" i="15" s="1"/>
  <c r="AE91" i="13"/>
  <c r="AE91" i="15" s="1"/>
  <c r="AI91" i="13"/>
  <c r="AM91" i="13"/>
  <c r="AQ91" i="13"/>
  <c r="AQ91" i="15" s="1"/>
  <c r="AU91" i="13"/>
  <c r="AY91" i="13"/>
  <c r="BC91" i="13"/>
  <c r="BG91" i="13"/>
  <c r="BG91" i="15" s="1"/>
  <c r="BK91" i="13"/>
  <c r="BO91" i="13"/>
  <c r="BO91" i="15" s="1"/>
  <c r="BS91" i="13"/>
  <c r="BW91" i="13"/>
  <c r="BW91" i="15" s="1"/>
  <c r="CA91" i="13"/>
  <c r="CA91" i="15" s="1"/>
  <c r="CE91" i="13"/>
  <c r="CI91" i="13"/>
  <c r="CM91" i="13"/>
  <c r="CM91" i="15" s="1"/>
  <c r="CQ91" i="13"/>
  <c r="CU91" i="13"/>
  <c r="CY91" i="13"/>
  <c r="DC91" i="13"/>
  <c r="DC91" i="15" s="1"/>
  <c r="DG91" i="13"/>
  <c r="DK91" i="13"/>
  <c r="DK91" i="15" s="1"/>
  <c r="DO91" i="13"/>
  <c r="DO91" i="15" s="1"/>
  <c r="DS91" i="13"/>
  <c r="DS91" i="15" s="1"/>
  <c r="DW91" i="13"/>
  <c r="DW91" i="15" s="1"/>
  <c r="EA91" i="13"/>
  <c r="EE91" i="13"/>
  <c r="G93" i="13"/>
  <c r="G93" i="15" s="1"/>
  <c r="K93" i="13"/>
  <c r="O93" i="13"/>
  <c r="S93" i="13"/>
  <c r="W93" i="13"/>
  <c r="W93" i="15" s="1"/>
  <c r="AA93" i="13"/>
  <c r="AE93" i="13"/>
  <c r="AE93" i="15" s="1"/>
  <c r="AI93" i="13"/>
  <c r="AI93" i="15" s="1"/>
  <c r="AM93" i="13"/>
  <c r="AM93" i="15" s="1"/>
  <c r="AQ93" i="13"/>
  <c r="AQ93" i="15" s="1"/>
  <c r="AU93" i="13"/>
  <c r="AY93" i="13"/>
  <c r="BC93" i="13"/>
  <c r="BC93" i="15" s="1"/>
  <c r="BG93" i="13"/>
  <c r="BK93" i="13"/>
  <c r="BO93" i="13"/>
  <c r="BS93" i="13"/>
  <c r="BS93" i="15" s="1"/>
  <c r="BW93" i="13"/>
  <c r="CA93" i="13"/>
  <c r="CA93" i="15" s="1"/>
  <c r="CE93" i="13"/>
  <c r="CE93" i="15" s="1"/>
  <c r="CI93" i="13"/>
  <c r="CI93" i="15" s="1"/>
  <c r="CM93" i="13"/>
  <c r="CM93" i="15" s="1"/>
  <c r="CQ93" i="13"/>
  <c r="CU93" i="13"/>
  <c r="CY93" i="13"/>
  <c r="CY93" i="15" s="1"/>
  <c r="DC93" i="13"/>
  <c r="DG93" i="13"/>
  <c r="DK93" i="13"/>
  <c r="DO93" i="13"/>
  <c r="DO93" i="15" s="1"/>
  <c r="DS93" i="13"/>
  <c r="DW93" i="13"/>
  <c r="DW93" i="15" s="1"/>
  <c r="EA93" i="13"/>
  <c r="EA93" i="15" s="1"/>
  <c r="EE93" i="13"/>
  <c r="EE93" i="15" s="1"/>
  <c r="G95" i="13"/>
  <c r="G95" i="15" s="1"/>
  <c r="K95" i="13"/>
  <c r="O95" i="13"/>
  <c r="S95" i="13"/>
  <c r="S95" i="15" s="1"/>
  <c r="W95" i="13"/>
  <c r="AA95" i="13"/>
  <c r="AE95" i="13"/>
  <c r="AI95" i="13"/>
  <c r="AI95" i="15" s="1"/>
  <c r="AM95" i="13"/>
  <c r="AQ95" i="13"/>
  <c r="AQ95" i="15" s="1"/>
  <c r="AU95" i="13"/>
  <c r="AU95" i="15" s="1"/>
  <c r="AY95" i="13"/>
  <c r="AY95" i="15" s="1"/>
  <c r="BC95" i="13"/>
  <c r="BC95" i="15" s="1"/>
  <c r="BG95" i="13"/>
  <c r="BK95" i="13"/>
  <c r="BO95" i="13"/>
  <c r="BO95" i="15" s="1"/>
  <c r="BS95" i="13"/>
  <c r="BW95" i="13"/>
  <c r="CA95" i="13"/>
  <c r="CE95" i="13"/>
  <c r="CE95" i="15" s="1"/>
  <c r="CI95" i="13"/>
  <c r="CM95" i="13"/>
  <c r="CM95" i="15" s="1"/>
  <c r="CQ95" i="13"/>
  <c r="CQ95" i="15" s="1"/>
  <c r="CU95" i="13"/>
  <c r="CU95" i="15" s="1"/>
  <c r="CY95" i="13"/>
  <c r="CY95" i="15" s="1"/>
  <c r="DC95" i="13"/>
  <c r="DG95" i="13"/>
  <c r="DK95" i="13"/>
  <c r="DK95" i="15" s="1"/>
  <c r="DO95" i="13"/>
  <c r="DS95" i="13"/>
  <c r="DW95" i="13"/>
  <c r="EA95" i="13"/>
  <c r="EA95" i="15" s="1"/>
  <c r="EE95" i="13"/>
  <c r="G97" i="13"/>
  <c r="G97" i="15" s="1"/>
  <c r="K97" i="13"/>
  <c r="K97" i="15" s="1"/>
  <c r="O97" i="13"/>
  <c r="O97" i="15" s="1"/>
  <c r="S97" i="13"/>
  <c r="S97" i="15" s="1"/>
  <c r="W97" i="13"/>
  <c r="AA97" i="13"/>
  <c r="AE97" i="13"/>
  <c r="AE97" i="15" s="1"/>
  <c r="AI97" i="13"/>
  <c r="AM97" i="13"/>
  <c r="AQ97" i="13"/>
  <c r="AU97" i="13"/>
  <c r="AU97" i="15" s="1"/>
  <c r="AY97" i="13"/>
  <c r="BC97" i="13"/>
  <c r="BC97" i="15" s="1"/>
  <c r="BG97" i="13"/>
  <c r="BG97" i="15" s="1"/>
  <c r="BK97" i="13"/>
  <c r="BK97" i="15" s="1"/>
  <c r="BO97" i="13"/>
  <c r="BO97" i="15" s="1"/>
  <c r="BS97" i="13"/>
  <c r="BW97" i="13"/>
  <c r="CA97" i="13"/>
  <c r="CA97" i="15" s="1"/>
  <c r="CE97" i="13"/>
  <c r="CI97" i="13"/>
  <c r="CM97" i="13"/>
  <c r="CQ97" i="13"/>
  <c r="CQ97" i="15" s="1"/>
  <c r="CU97" i="13"/>
  <c r="CY97" i="13"/>
  <c r="CY97" i="15" s="1"/>
  <c r="DC97" i="13"/>
  <c r="DC97" i="15" s="1"/>
  <c r="DG97" i="13"/>
  <c r="DG97" i="15" s="1"/>
  <c r="DK97" i="13"/>
  <c r="DK97" i="15" s="1"/>
  <c r="DO97" i="13"/>
  <c r="DS97" i="13"/>
  <c r="DW97" i="13"/>
  <c r="DW97" i="15" s="1"/>
  <c r="EA97" i="13"/>
  <c r="EE97" i="13"/>
  <c r="G99" i="13"/>
  <c r="K99" i="13"/>
  <c r="K99" i="15" s="1"/>
  <c r="O99" i="13"/>
  <c r="S99" i="13"/>
  <c r="S99" i="15" s="1"/>
  <c r="W99" i="13"/>
  <c r="W99" i="15" s="1"/>
  <c r="AA99" i="13"/>
  <c r="AA99" i="15" s="1"/>
  <c r="AE99" i="13"/>
  <c r="AE99" i="15" s="1"/>
  <c r="AI99" i="13"/>
  <c r="AM99" i="13"/>
  <c r="AQ99" i="13"/>
  <c r="AQ99" i="15" s="1"/>
  <c r="AU99" i="13"/>
  <c r="AY99" i="13"/>
  <c r="BC99" i="13"/>
  <c r="BG99" i="13"/>
  <c r="BG99" i="15" s="1"/>
  <c r="BK99" i="13"/>
  <c r="BO99" i="13"/>
  <c r="BO99" i="15" s="1"/>
  <c r="BS99" i="13"/>
  <c r="BS99" i="15" s="1"/>
  <c r="BW99" i="13"/>
  <c r="BW99" i="15" s="1"/>
  <c r="CQ78" i="13"/>
  <c r="CU78" i="13"/>
  <c r="CY78" i="13"/>
  <c r="DC78" i="13"/>
  <c r="DC78" i="15" s="1"/>
  <c r="DG78" i="13"/>
  <c r="DK78" i="13"/>
  <c r="DO78" i="13"/>
  <c r="DS78" i="13"/>
  <c r="DS78" i="15" s="1"/>
  <c r="DW78" i="13"/>
  <c r="EA78" i="13"/>
  <c r="EA78" i="15" s="1"/>
  <c r="EE78" i="13"/>
  <c r="EE78" i="15" s="1"/>
  <c r="G80" i="13"/>
  <c r="G80" i="15" s="1"/>
  <c r="K80" i="13"/>
  <c r="K80" i="15" s="1"/>
  <c r="O80" i="13"/>
  <c r="S80" i="13"/>
  <c r="W80" i="13"/>
  <c r="W80" i="15" s="1"/>
  <c r="AA80" i="13"/>
  <c r="AE80" i="13"/>
  <c r="AI80" i="13"/>
  <c r="AM80" i="13"/>
  <c r="AM80" i="15" s="1"/>
  <c r="AQ80" i="13"/>
  <c r="AU80" i="13"/>
  <c r="AU80" i="15" s="1"/>
  <c r="AY80" i="13"/>
  <c r="AY80" i="15" s="1"/>
  <c r="BC80" i="13"/>
  <c r="BC80" i="15" s="1"/>
  <c r="BG80" i="13"/>
  <c r="BG80" i="15" s="1"/>
  <c r="BK80" i="13"/>
  <c r="BO80" i="13"/>
  <c r="BS80" i="13"/>
  <c r="BS80" i="15" s="1"/>
  <c r="BW80" i="13"/>
  <c r="CA80" i="13"/>
  <c r="CE80" i="13"/>
  <c r="CI80" i="13"/>
  <c r="CI80" i="15" s="1"/>
  <c r="CM80" i="13"/>
  <c r="CQ80" i="13"/>
  <c r="CQ80" i="15" s="1"/>
  <c r="CU80" i="13"/>
  <c r="CU80" i="15" s="1"/>
  <c r="CY80" i="13"/>
  <c r="CY80" i="15" s="1"/>
  <c r="DC80" i="13"/>
  <c r="DC80" i="15" s="1"/>
  <c r="DG80" i="13"/>
  <c r="DK80" i="13"/>
  <c r="DO80" i="13"/>
  <c r="DO80" i="15" s="1"/>
  <c r="DS80" i="13"/>
  <c r="DW80" i="13"/>
  <c r="EA80" i="13"/>
  <c r="EE80" i="13"/>
  <c r="EE80" i="15" s="1"/>
  <c r="G82" i="13"/>
  <c r="K82" i="13"/>
  <c r="K82" i="15" s="1"/>
  <c r="O82" i="13"/>
  <c r="O82" i="15" s="1"/>
  <c r="S82" i="13"/>
  <c r="S82" i="15" s="1"/>
  <c r="W82" i="13"/>
  <c r="W82" i="15" s="1"/>
  <c r="AA82" i="13"/>
  <c r="AE82" i="13"/>
  <c r="AI82" i="13"/>
  <c r="AI82" i="15" s="1"/>
  <c r="AM82" i="13"/>
  <c r="AQ82" i="13"/>
  <c r="AU82" i="13"/>
  <c r="AY82" i="13"/>
  <c r="AY82" i="15" s="1"/>
  <c r="BC82" i="13"/>
  <c r="BG82" i="13"/>
  <c r="BG82" i="15" s="1"/>
  <c r="BK82" i="13"/>
  <c r="BK82" i="15" s="1"/>
  <c r="BO82" i="13"/>
  <c r="BO82" i="15" s="1"/>
  <c r="BS82" i="13"/>
  <c r="BS82" i="15" s="1"/>
  <c r="BW82" i="13"/>
  <c r="CA82" i="13"/>
  <c r="CE82" i="13"/>
  <c r="CE82" i="15" s="1"/>
  <c r="CI82" i="13"/>
  <c r="CM82" i="13"/>
  <c r="CQ82" i="13"/>
  <c r="CU82" i="13"/>
  <c r="CU82" i="15" s="1"/>
  <c r="CY82" i="13"/>
  <c r="DC82" i="13"/>
  <c r="DC82" i="15" s="1"/>
  <c r="DG82" i="13"/>
  <c r="DG82" i="15" s="1"/>
  <c r="DK82" i="13"/>
  <c r="DK82" i="15" s="1"/>
  <c r="DO82" i="13"/>
  <c r="DO82" i="15" s="1"/>
  <c r="DS82" i="13"/>
  <c r="DW82" i="13"/>
  <c r="EA82" i="13"/>
  <c r="EA82" i="15" s="1"/>
  <c r="EE82" i="13"/>
  <c r="G84" i="13"/>
  <c r="K84" i="13"/>
  <c r="O84" i="13"/>
  <c r="O84" i="15" s="1"/>
  <c r="S84" i="13"/>
  <c r="W84" i="13"/>
  <c r="W84" i="15" s="1"/>
  <c r="AA84" i="13"/>
  <c r="AA84" i="15" s="1"/>
  <c r="AE84" i="13"/>
  <c r="AE84" i="15" s="1"/>
  <c r="AI84" i="13"/>
  <c r="AI84" i="15" s="1"/>
  <c r="AM84" i="13"/>
  <c r="AQ84" i="13"/>
  <c r="AU84" i="13"/>
  <c r="AU84" i="15" s="1"/>
  <c r="AY84" i="13"/>
  <c r="BC84" i="13"/>
  <c r="BG84" i="13"/>
  <c r="BK84" i="13"/>
  <c r="BK84" i="15" s="1"/>
  <c r="BO84" i="13"/>
  <c r="BS84" i="13"/>
  <c r="BS84" i="15" s="1"/>
  <c r="BW84" i="13"/>
  <c r="BW84" i="15" s="1"/>
  <c r="CA84" i="13"/>
  <c r="CA84" i="15" s="1"/>
  <c r="CE84" i="13"/>
  <c r="CE84" i="15" s="1"/>
  <c r="CI84" i="13"/>
  <c r="CM84" i="13"/>
  <c r="CQ84" i="13"/>
  <c r="CQ84" i="15" s="1"/>
  <c r="CU84" i="13"/>
  <c r="CY84" i="13"/>
  <c r="DC84" i="13"/>
  <c r="DG84" i="13"/>
  <c r="DG84" i="15" s="1"/>
  <c r="DK84" i="13"/>
  <c r="DO84" i="13"/>
  <c r="DO84" i="15" s="1"/>
  <c r="DS84" i="13"/>
  <c r="DS84" i="15" s="1"/>
  <c r="DW84" i="13"/>
  <c r="DW84" i="15" s="1"/>
  <c r="EA84" i="13"/>
  <c r="EA84" i="15" s="1"/>
  <c r="EE84" i="13"/>
  <c r="G86" i="13"/>
  <c r="K86" i="13"/>
  <c r="K86" i="15" s="1"/>
  <c r="O86" i="13"/>
  <c r="S86" i="13"/>
  <c r="W86" i="13"/>
  <c r="AA86" i="13"/>
  <c r="AA86" i="15" s="1"/>
  <c r="AE86" i="13"/>
  <c r="AI86" i="13"/>
  <c r="AI86" i="15" s="1"/>
  <c r="AM86" i="13"/>
  <c r="AM86" i="15" s="1"/>
  <c r="AQ86" i="13"/>
  <c r="AQ86" i="15" s="1"/>
  <c r="AU86" i="13"/>
  <c r="AU86" i="15" s="1"/>
  <c r="AY86" i="13"/>
  <c r="BC86" i="13"/>
  <c r="BG86" i="13"/>
  <c r="BG86" i="15" s="1"/>
  <c r="BK86" i="13"/>
  <c r="BO86" i="13"/>
  <c r="BS86" i="13"/>
  <c r="BW86" i="13"/>
  <c r="BW86" i="15" s="1"/>
  <c r="CA86" i="13"/>
  <c r="CE86" i="13"/>
  <c r="CE86" i="15" s="1"/>
  <c r="CI86" i="13"/>
  <c r="CI86" i="15" s="1"/>
  <c r="CM86" i="13"/>
  <c r="CM86" i="15" s="1"/>
  <c r="CQ86" i="13"/>
  <c r="CQ86" i="15" s="1"/>
  <c r="CU86" i="13"/>
  <c r="CY86" i="13"/>
  <c r="DC86" i="13"/>
  <c r="DC86" i="15" s="1"/>
  <c r="DG86" i="13"/>
  <c r="DK86" i="13"/>
  <c r="DO86" i="13"/>
  <c r="DS86" i="13"/>
  <c r="DS86" i="15" s="1"/>
  <c r="DW86" i="13"/>
  <c r="EA86" i="13"/>
  <c r="EA86" i="15" s="1"/>
  <c r="EE86" i="13"/>
  <c r="EE86" i="15" s="1"/>
  <c r="G88" i="13"/>
  <c r="G88" i="15" s="1"/>
  <c r="K88" i="13"/>
  <c r="K88" i="15" s="1"/>
  <c r="O88" i="13"/>
  <c r="S88" i="13"/>
  <c r="W88" i="13"/>
  <c r="W88" i="15" s="1"/>
  <c r="AA88" i="13"/>
  <c r="AE88" i="13"/>
  <c r="AI88" i="13"/>
  <c r="AM88" i="13"/>
  <c r="AM88" i="15" s="1"/>
  <c r="AQ88" i="13"/>
  <c r="AU88" i="13"/>
  <c r="AU88" i="15" s="1"/>
  <c r="AY88" i="13"/>
  <c r="AY88" i="15" s="1"/>
  <c r="BC88" i="13"/>
  <c r="BC88" i="15" s="1"/>
  <c r="BG88" i="13"/>
  <c r="BG88" i="15" s="1"/>
  <c r="BK88" i="13"/>
  <c r="BO88" i="13"/>
  <c r="BS88" i="13"/>
  <c r="BS88" i="15" s="1"/>
  <c r="BW88" i="13"/>
  <c r="CA88" i="13"/>
  <c r="CE88" i="13"/>
  <c r="CI88" i="13"/>
  <c r="CI88" i="15" s="1"/>
  <c r="CM88" i="13"/>
  <c r="CQ88" i="13"/>
  <c r="CQ88" i="15" s="1"/>
  <c r="CU88" i="13"/>
  <c r="CU88" i="15" s="1"/>
  <c r="CY88" i="13"/>
  <c r="CY88" i="15" s="1"/>
  <c r="DC88" i="13"/>
  <c r="DC88" i="15" s="1"/>
  <c r="DG88" i="13"/>
  <c r="DK88" i="13"/>
  <c r="DO88" i="13"/>
  <c r="DO88" i="15" s="1"/>
  <c r="DS88" i="13"/>
  <c r="DW88" i="13"/>
  <c r="EA88" i="13"/>
  <c r="EE88" i="13"/>
  <c r="EE88" i="15" s="1"/>
  <c r="G90" i="13"/>
  <c r="K90" i="13"/>
  <c r="K90" i="15" s="1"/>
  <c r="O90" i="13"/>
  <c r="O90" i="15" s="1"/>
  <c r="S90" i="13"/>
  <c r="S90" i="15" s="1"/>
  <c r="W90" i="13"/>
  <c r="W90" i="15" s="1"/>
  <c r="AA90" i="13"/>
  <c r="AE90" i="13"/>
  <c r="AI90" i="13"/>
  <c r="AI90" i="15" s="1"/>
  <c r="AM90" i="13"/>
  <c r="AQ90" i="13"/>
  <c r="AU90" i="13"/>
  <c r="AY90" i="13"/>
  <c r="AY90" i="15" s="1"/>
  <c r="BC90" i="13"/>
  <c r="BG90" i="13"/>
  <c r="BG90" i="15" s="1"/>
  <c r="BK90" i="13"/>
  <c r="BK90" i="15" s="1"/>
  <c r="BO90" i="13"/>
  <c r="BO90" i="15" s="1"/>
  <c r="BS90" i="13"/>
  <c r="BS90" i="15" s="1"/>
  <c r="BW90" i="13"/>
  <c r="CA90" i="13"/>
  <c r="CE90" i="13"/>
  <c r="CE90" i="15" s="1"/>
  <c r="CI90" i="13"/>
  <c r="CM90" i="13"/>
  <c r="CQ90" i="13"/>
  <c r="CU90" i="13"/>
  <c r="CU90" i="15" s="1"/>
  <c r="CY90" i="13"/>
  <c r="DC90" i="13"/>
  <c r="DC90" i="15" s="1"/>
  <c r="DG90" i="13"/>
  <c r="DG90" i="15" s="1"/>
  <c r="DK90" i="13"/>
  <c r="DK90" i="15" s="1"/>
  <c r="DO90" i="13"/>
  <c r="DO90" i="15" s="1"/>
  <c r="DS90" i="13"/>
  <c r="DW90" i="13"/>
  <c r="EA90" i="13"/>
  <c r="EA90" i="15" s="1"/>
  <c r="EE90" i="13"/>
  <c r="G92" i="13"/>
  <c r="K92" i="13"/>
  <c r="O92" i="13"/>
  <c r="O92" i="15" s="1"/>
  <c r="S92" i="13"/>
  <c r="W92" i="13"/>
  <c r="W92" i="15" s="1"/>
  <c r="AA92" i="13"/>
  <c r="AE92" i="13"/>
  <c r="AE92" i="15" s="1"/>
  <c r="AI92" i="13"/>
  <c r="AI92" i="15" s="1"/>
  <c r="AM92" i="13"/>
  <c r="AQ92" i="13"/>
  <c r="AU92" i="13"/>
  <c r="AU92" i="15" s="1"/>
  <c r="AY92" i="13"/>
  <c r="BC92" i="13"/>
  <c r="BG92" i="13"/>
  <c r="BK92" i="13"/>
  <c r="BK92" i="15" s="1"/>
  <c r="BO92" i="13"/>
  <c r="BS92" i="13"/>
  <c r="BS92" i="15" s="1"/>
  <c r="BW92" i="13"/>
  <c r="BW92" i="15" s="1"/>
  <c r="CA92" i="13"/>
  <c r="CA92" i="15" s="1"/>
  <c r="CE92" i="13"/>
  <c r="CE92" i="15" s="1"/>
  <c r="CI92" i="13"/>
  <c r="CM92" i="13"/>
  <c r="CQ92" i="13"/>
  <c r="CQ92" i="15" s="1"/>
  <c r="CU92" i="13"/>
  <c r="CY92" i="13"/>
  <c r="DC92" i="13"/>
  <c r="DG92" i="13"/>
  <c r="DG92" i="15" s="1"/>
  <c r="DK92" i="13"/>
  <c r="DO92" i="13"/>
  <c r="DO92" i="15" s="1"/>
  <c r="DS92" i="13"/>
  <c r="DS92" i="15" s="1"/>
  <c r="DW92" i="13"/>
  <c r="DW92" i="15" s="1"/>
  <c r="EA92" i="13"/>
  <c r="EA92" i="15" s="1"/>
  <c r="EE92" i="13"/>
  <c r="G94" i="13"/>
  <c r="K94" i="13"/>
  <c r="K94" i="15" s="1"/>
  <c r="O94" i="13"/>
  <c r="S94" i="13"/>
  <c r="W94" i="13"/>
  <c r="AA94" i="13"/>
  <c r="AA94" i="15" s="1"/>
  <c r="AE94" i="13"/>
  <c r="AI94" i="13"/>
  <c r="AI94" i="15" s="1"/>
  <c r="AM94" i="13"/>
  <c r="AM94" i="15" s="1"/>
  <c r="AQ94" i="13"/>
  <c r="AQ94" i="15" s="1"/>
  <c r="AU94" i="13"/>
  <c r="AY94" i="13"/>
  <c r="BC94" i="13"/>
  <c r="BG94" i="13"/>
  <c r="BG94" i="15" s="1"/>
  <c r="BK94" i="13"/>
  <c r="BO94" i="13"/>
  <c r="BS94" i="13"/>
  <c r="BW94" i="13"/>
  <c r="BW94" i="15" s="1"/>
  <c r="CA94" i="13"/>
  <c r="CE94" i="13"/>
  <c r="CE94" i="15" s="1"/>
  <c r="CI94" i="13"/>
  <c r="CI94" i="15" s="1"/>
  <c r="CM94" i="13"/>
  <c r="CM94" i="15" s="1"/>
  <c r="CQ94" i="13"/>
  <c r="CQ94" i="15" s="1"/>
  <c r="CU94" i="13"/>
  <c r="CY94" i="13"/>
  <c r="DC94" i="13"/>
  <c r="DC94" i="15" s="1"/>
  <c r="DG94" i="13"/>
  <c r="DK94" i="13"/>
  <c r="DO94" i="13"/>
  <c r="DS94" i="13"/>
  <c r="DS94" i="15" s="1"/>
  <c r="DW94" i="13"/>
  <c r="EA94" i="13"/>
  <c r="EA94" i="15" s="1"/>
  <c r="EE94" i="13"/>
  <c r="EE94" i="15" s="1"/>
  <c r="G96" i="13"/>
  <c r="G96" i="15" s="1"/>
  <c r="K96" i="13"/>
  <c r="K96" i="15" s="1"/>
  <c r="O96" i="13"/>
  <c r="S96" i="13"/>
  <c r="W96" i="13"/>
  <c r="W96" i="15" s="1"/>
  <c r="AA96" i="13"/>
  <c r="AE96" i="13"/>
  <c r="AI96" i="13"/>
  <c r="AM96" i="13"/>
  <c r="AM96" i="15" s="1"/>
  <c r="AQ96" i="13"/>
  <c r="AU96" i="13"/>
  <c r="AU96" i="15" s="1"/>
  <c r="AY96" i="13"/>
  <c r="AY96" i="15" s="1"/>
  <c r="BC96" i="13"/>
  <c r="BC96" i="15" s="1"/>
  <c r="BG96" i="13"/>
  <c r="BG96" i="15" s="1"/>
  <c r="BK96" i="13"/>
  <c r="BO96" i="13"/>
  <c r="BS96" i="13"/>
  <c r="BS96" i="15" s="1"/>
  <c r="BW96" i="13"/>
  <c r="CA96" i="13"/>
  <c r="CE96" i="13"/>
  <c r="CI96" i="13"/>
  <c r="CI96" i="15" s="1"/>
  <c r="CM96" i="13"/>
  <c r="CQ96" i="13"/>
  <c r="CQ96" i="15" s="1"/>
  <c r="CU96" i="13"/>
  <c r="CY96" i="13"/>
  <c r="CY96" i="15" s="1"/>
  <c r="DC96" i="13"/>
  <c r="DC96" i="15" s="1"/>
  <c r="DG96" i="13"/>
  <c r="DK96" i="13"/>
  <c r="DO96" i="13"/>
  <c r="DO96" i="15" s="1"/>
  <c r="DS96" i="13"/>
  <c r="DW96" i="13"/>
  <c r="EA96" i="13"/>
  <c r="EE96" i="13"/>
  <c r="EE96" i="15" s="1"/>
  <c r="G98" i="13"/>
  <c r="K98" i="13"/>
  <c r="K98" i="15" s="1"/>
  <c r="O98" i="13"/>
  <c r="O98" i="15" s="1"/>
  <c r="S98" i="13"/>
  <c r="S98" i="15" s="1"/>
  <c r="W98" i="13"/>
  <c r="W98" i="15" s="1"/>
  <c r="AA98" i="13"/>
  <c r="AE98" i="13"/>
  <c r="AI98" i="13"/>
  <c r="AI98" i="15" s="1"/>
  <c r="AM98" i="13"/>
  <c r="AQ98" i="13"/>
  <c r="AU98" i="13"/>
  <c r="AY98" i="13"/>
  <c r="AY98" i="15" s="1"/>
  <c r="BC98" i="13"/>
  <c r="BG98" i="13"/>
  <c r="BG98" i="15" s="1"/>
  <c r="BK98" i="13"/>
  <c r="BK98" i="15" s="1"/>
  <c r="BO98" i="13"/>
  <c r="BO98" i="15" s="1"/>
  <c r="BS98" i="13"/>
  <c r="BW98" i="13"/>
  <c r="CA98" i="13"/>
  <c r="CE98" i="13"/>
  <c r="CE98" i="15" s="1"/>
  <c r="CI98" i="13"/>
  <c r="CM98" i="13"/>
  <c r="CQ98" i="13"/>
  <c r="CU98" i="13"/>
  <c r="CU98" i="15" s="1"/>
  <c r="CY98" i="13"/>
  <c r="DC98" i="13"/>
  <c r="DC98" i="15" s="1"/>
  <c r="DG98" i="13"/>
  <c r="DG98" i="15" s="1"/>
  <c r="DK98" i="13"/>
  <c r="DK98" i="15" s="1"/>
  <c r="DO98" i="13"/>
  <c r="DO98" i="15" s="1"/>
  <c r="DS98" i="13"/>
  <c r="DW98" i="13"/>
  <c r="EA98" i="13"/>
  <c r="EA98" i="15" s="1"/>
  <c r="EE98" i="13"/>
  <c r="CA99" i="13"/>
  <c r="CE99" i="13"/>
  <c r="CI99" i="13"/>
  <c r="CI99" i="15" s="1"/>
  <c r="CM99" i="13"/>
  <c r="CQ99" i="13"/>
  <c r="CQ99" i="15" s="1"/>
  <c r="CU99" i="13"/>
  <c r="CU99" i="15" s="1"/>
  <c r="CY99" i="13"/>
  <c r="CY99" i="15" s="1"/>
  <c r="DC99" i="13"/>
  <c r="DC99" i="15" s="1"/>
  <c r="DG99" i="13"/>
  <c r="DK99" i="13"/>
  <c r="DO99" i="13"/>
  <c r="DO99" i="15" s="1"/>
  <c r="DS99" i="13"/>
  <c r="DW99" i="13"/>
  <c r="EA99" i="13"/>
  <c r="EE99" i="13"/>
  <c r="EE99" i="15" s="1"/>
  <c r="G101" i="13"/>
  <c r="K101" i="13"/>
  <c r="K101" i="15" s="1"/>
  <c r="O101" i="13"/>
  <c r="O101" i="15" s="1"/>
  <c r="S101" i="13"/>
  <c r="S101" i="15" s="1"/>
  <c r="W101" i="13"/>
  <c r="W101" i="15" s="1"/>
  <c r="AA101" i="13"/>
  <c r="AE101" i="13"/>
  <c r="AI101" i="13"/>
  <c r="AI101" i="15" s="1"/>
  <c r="AM101" i="13"/>
  <c r="AQ101" i="13"/>
  <c r="AU101" i="13"/>
  <c r="AY101" i="13"/>
  <c r="AY101" i="15" s="1"/>
  <c r="BC101" i="13"/>
  <c r="BG101" i="13"/>
  <c r="BG101" i="15" s="1"/>
  <c r="BK101" i="13"/>
  <c r="BK101" i="15" s="1"/>
  <c r="BO101" i="13"/>
  <c r="BO101" i="15" s="1"/>
  <c r="BS101" i="13"/>
  <c r="BS101" i="15" s="1"/>
  <c r="BW101" i="13"/>
  <c r="CA101" i="13"/>
  <c r="CE101" i="13"/>
  <c r="CE101" i="15" s="1"/>
  <c r="CI101" i="13"/>
  <c r="CM101" i="13"/>
  <c r="CQ101" i="13"/>
  <c r="CU101" i="13"/>
  <c r="CU101" i="15" s="1"/>
  <c r="CY101" i="13"/>
  <c r="DC101" i="13"/>
  <c r="DC101" i="15" s="1"/>
  <c r="DG101" i="13"/>
  <c r="DG101" i="15" s="1"/>
  <c r="DK101" i="13"/>
  <c r="DK101" i="15" s="1"/>
  <c r="DO101" i="13"/>
  <c r="DO101" i="15" s="1"/>
  <c r="DS101" i="13"/>
  <c r="DW101" i="13"/>
  <c r="EA101" i="13"/>
  <c r="EA101" i="15" s="1"/>
  <c r="EE101" i="13"/>
  <c r="G103" i="13"/>
  <c r="K103" i="13"/>
  <c r="O103" i="13"/>
  <c r="O103" i="15" s="1"/>
  <c r="S103" i="13"/>
  <c r="W103" i="13"/>
  <c r="W103" i="15" s="1"/>
  <c r="AA103" i="13"/>
  <c r="AA103" i="15" s="1"/>
  <c r="AE103" i="13"/>
  <c r="AE103" i="15" s="1"/>
  <c r="AI103" i="13"/>
  <c r="AI103" i="15" s="1"/>
  <c r="AM103" i="13"/>
  <c r="AQ103" i="13"/>
  <c r="AU103" i="13"/>
  <c r="AU103" i="15" s="1"/>
  <c r="AY103" i="13"/>
  <c r="BC103" i="13"/>
  <c r="BG103" i="13"/>
  <c r="BK103" i="13"/>
  <c r="BK103" i="15" s="1"/>
  <c r="BO103" i="13"/>
  <c r="BS103" i="13"/>
  <c r="BS103" i="15" s="1"/>
  <c r="BW103" i="13"/>
  <c r="BW103" i="15" s="1"/>
  <c r="CA103" i="13"/>
  <c r="CA103" i="15" s="1"/>
  <c r="CE103" i="13"/>
  <c r="CE103" i="15" s="1"/>
  <c r="CI103" i="13"/>
  <c r="CM103" i="13"/>
  <c r="CQ103" i="13"/>
  <c r="CQ103" i="15" s="1"/>
  <c r="CU103" i="13"/>
  <c r="CY103" i="13"/>
  <c r="DC103" i="13"/>
  <c r="DG103" i="13"/>
  <c r="DG103" i="15" s="1"/>
  <c r="DK103" i="13"/>
  <c r="DO103" i="13"/>
  <c r="DO103" i="15" s="1"/>
  <c r="DS103" i="13"/>
  <c r="DS103" i="15" s="1"/>
  <c r="DW103" i="13"/>
  <c r="DW103" i="15" s="1"/>
  <c r="EA103" i="13"/>
  <c r="EA103" i="15" s="1"/>
  <c r="EE103" i="13"/>
  <c r="G105" i="13"/>
  <c r="K105" i="13"/>
  <c r="K105" i="15" s="1"/>
  <c r="O105" i="13"/>
  <c r="S105" i="13"/>
  <c r="W105" i="13"/>
  <c r="AA105" i="13"/>
  <c r="AA105" i="15" s="1"/>
  <c r="AE105" i="13"/>
  <c r="AI105" i="13"/>
  <c r="AI105" i="15" s="1"/>
  <c r="AM105" i="13"/>
  <c r="AM105" i="15" s="1"/>
  <c r="AQ105" i="13"/>
  <c r="AQ105" i="15" s="1"/>
  <c r="AU105" i="13"/>
  <c r="AU105" i="15" s="1"/>
  <c r="AY105" i="13"/>
  <c r="BC105" i="13"/>
  <c r="BG105" i="13"/>
  <c r="BG105" i="15" s="1"/>
  <c r="BK105" i="13"/>
  <c r="BO105" i="13"/>
  <c r="BS105" i="13"/>
  <c r="BW105" i="13"/>
  <c r="BW105" i="15" s="1"/>
  <c r="CA105" i="13"/>
  <c r="CE105" i="13"/>
  <c r="CE105" i="15" s="1"/>
  <c r="CI105" i="13"/>
  <c r="CI105" i="15" s="1"/>
  <c r="CM105" i="13"/>
  <c r="CM105" i="15" s="1"/>
  <c r="CQ105" i="13"/>
  <c r="CQ105" i="15" s="1"/>
  <c r="CU105" i="13"/>
  <c r="CY105" i="13"/>
  <c r="DC105" i="13"/>
  <c r="DC105" i="15" s="1"/>
  <c r="DG105" i="13"/>
  <c r="DK105" i="13"/>
  <c r="DO105" i="13"/>
  <c r="DS105" i="13"/>
  <c r="DS105" i="15" s="1"/>
  <c r="DW105" i="13"/>
  <c r="EA105" i="13"/>
  <c r="EA105" i="15" s="1"/>
  <c r="EE105" i="13"/>
  <c r="EE105" i="15" s="1"/>
  <c r="G107" i="13"/>
  <c r="G107" i="15" s="1"/>
  <c r="K107" i="13"/>
  <c r="K107" i="15" s="1"/>
  <c r="O107" i="13"/>
  <c r="S107" i="13"/>
  <c r="W107" i="13"/>
  <c r="W107" i="15" s="1"/>
  <c r="AA107" i="13"/>
  <c r="AE107" i="13"/>
  <c r="AI107" i="13"/>
  <c r="AM107" i="13"/>
  <c r="AM107" i="15" s="1"/>
  <c r="AQ107" i="13"/>
  <c r="AU107" i="13"/>
  <c r="AU107" i="15" s="1"/>
  <c r="AY107" i="13"/>
  <c r="AY107" i="15" s="1"/>
  <c r="BC107" i="13"/>
  <c r="BC107" i="15" s="1"/>
  <c r="BG107" i="13"/>
  <c r="BG107" i="15" s="1"/>
  <c r="BK107" i="13"/>
  <c r="BO107" i="13"/>
  <c r="BS107" i="13"/>
  <c r="BS107" i="15" s="1"/>
  <c r="BW107" i="13"/>
  <c r="CA107" i="13"/>
  <c r="CE107" i="13"/>
  <c r="CI107" i="13"/>
  <c r="CI107" i="15" s="1"/>
  <c r="CM107" i="13"/>
  <c r="CQ107" i="13"/>
  <c r="CQ107" i="15" s="1"/>
  <c r="CU107" i="13"/>
  <c r="CU107" i="15" s="1"/>
  <c r="CY107" i="13"/>
  <c r="CY107" i="15" s="1"/>
  <c r="DC107" i="13"/>
  <c r="DC107" i="15" s="1"/>
  <c r="DG107" i="13"/>
  <c r="DK107" i="13"/>
  <c r="DO107" i="13"/>
  <c r="DO107" i="15" s="1"/>
  <c r="DS107" i="13"/>
  <c r="DW107" i="13"/>
  <c r="EA107" i="13"/>
  <c r="EE107" i="13"/>
  <c r="EE107" i="15" s="1"/>
  <c r="G109" i="13"/>
  <c r="K109" i="13"/>
  <c r="K109" i="15" s="1"/>
  <c r="O109" i="13"/>
  <c r="O109" i="15" s="1"/>
  <c r="S109" i="13"/>
  <c r="S109" i="15" s="1"/>
  <c r="W109" i="13"/>
  <c r="W109" i="15" s="1"/>
  <c r="AA109" i="13"/>
  <c r="AE109" i="13"/>
  <c r="AI109" i="13"/>
  <c r="AI109" i="15" s="1"/>
  <c r="AM109" i="13"/>
  <c r="AQ109" i="13"/>
  <c r="AU109" i="13"/>
  <c r="AY109" i="13"/>
  <c r="AY109" i="15" s="1"/>
  <c r="BC109" i="13"/>
  <c r="BG109" i="13"/>
  <c r="BG109" i="15" s="1"/>
  <c r="BK109" i="13"/>
  <c r="BK109" i="15" s="1"/>
  <c r="BO109" i="13"/>
  <c r="BO109" i="15" s="1"/>
  <c r="BS109" i="13"/>
  <c r="BS109" i="15" s="1"/>
  <c r="BW109" i="13"/>
  <c r="CA109" i="13"/>
  <c r="CE109" i="13"/>
  <c r="CE109" i="15" s="1"/>
  <c r="CI109" i="13"/>
  <c r="CM109" i="13"/>
  <c r="CQ109" i="13"/>
  <c r="CU109" i="13"/>
  <c r="CU109" i="15" s="1"/>
  <c r="CY109" i="13"/>
  <c r="DC109" i="13"/>
  <c r="DC109" i="15" s="1"/>
  <c r="DG109" i="13"/>
  <c r="DG109" i="15" s="1"/>
  <c r="DK109" i="13"/>
  <c r="DK109" i="15" s="1"/>
  <c r="DO109" i="13"/>
  <c r="DO109" i="15" s="1"/>
  <c r="DS109" i="13"/>
  <c r="DW109" i="13"/>
  <c r="EA109" i="13"/>
  <c r="EA109" i="15" s="1"/>
  <c r="EE109" i="13"/>
  <c r="G111" i="13"/>
  <c r="K111" i="13"/>
  <c r="O111" i="13"/>
  <c r="O111" i="15" s="1"/>
  <c r="S111" i="13"/>
  <c r="W111" i="13"/>
  <c r="W111" i="15" s="1"/>
  <c r="AA111" i="13"/>
  <c r="AA111" i="15" s="1"/>
  <c r="AE111" i="13"/>
  <c r="AE111" i="15" s="1"/>
  <c r="AI111" i="13"/>
  <c r="AI111" i="15" s="1"/>
  <c r="AM111" i="13"/>
  <c r="AQ111" i="13"/>
  <c r="AU111" i="13"/>
  <c r="AU111" i="15" s="1"/>
  <c r="AY111" i="13"/>
  <c r="BC111" i="13"/>
  <c r="BG111" i="13"/>
  <c r="BK111" i="13"/>
  <c r="BK111" i="15" s="1"/>
  <c r="BO111" i="13"/>
  <c r="BS111" i="13"/>
  <c r="BS111" i="15" s="1"/>
  <c r="BW111" i="13"/>
  <c r="BW111" i="15" s="1"/>
  <c r="CA111" i="13"/>
  <c r="CA111" i="15" s="1"/>
  <c r="CE111" i="13"/>
  <c r="CE111" i="15" s="1"/>
  <c r="CI111" i="13"/>
  <c r="CM111" i="13"/>
  <c r="CQ111" i="13"/>
  <c r="CQ111" i="15" s="1"/>
  <c r="CU111" i="13"/>
  <c r="CY111" i="13"/>
  <c r="DC111" i="13"/>
  <c r="DG111" i="13"/>
  <c r="DG111" i="15" s="1"/>
  <c r="DK111" i="13"/>
  <c r="DO111" i="13"/>
  <c r="DO111" i="15" s="1"/>
  <c r="DS111" i="13"/>
  <c r="DS111" i="15" s="1"/>
  <c r="DW111" i="13"/>
  <c r="DW111" i="15" s="1"/>
  <c r="EA111" i="13"/>
  <c r="EA111" i="15" s="1"/>
  <c r="EE111" i="13"/>
  <c r="G113" i="13"/>
  <c r="K113" i="13"/>
  <c r="K113" i="15" s="1"/>
  <c r="O113" i="13"/>
  <c r="S113" i="13"/>
  <c r="W113" i="13"/>
  <c r="AA113" i="13"/>
  <c r="AA113" i="15" s="1"/>
  <c r="AE113" i="13"/>
  <c r="AI113" i="13"/>
  <c r="AI113" i="15" s="1"/>
  <c r="AM113" i="13"/>
  <c r="AM113" i="15" s="1"/>
  <c r="AQ113" i="13"/>
  <c r="AQ113" i="15" s="1"/>
  <c r="AU113" i="13"/>
  <c r="AU113" i="15" s="1"/>
  <c r="AY113" i="13"/>
  <c r="BC113" i="13"/>
  <c r="BG113" i="13"/>
  <c r="BG113" i="15" s="1"/>
  <c r="BK113" i="13"/>
  <c r="BO113" i="13"/>
  <c r="BS113" i="13"/>
  <c r="BW113" i="13"/>
  <c r="BW113" i="15" s="1"/>
  <c r="CA113" i="13"/>
  <c r="CE113" i="13"/>
  <c r="CE113" i="15" s="1"/>
  <c r="CI113" i="13"/>
  <c r="CI113" i="15" s="1"/>
  <c r="CM113" i="13"/>
  <c r="CM113" i="15" s="1"/>
  <c r="CQ113" i="13"/>
  <c r="CQ113" i="15" s="1"/>
  <c r="CU113" i="13"/>
  <c r="CY113" i="13"/>
  <c r="DC113" i="13"/>
  <c r="DC113" i="15" s="1"/>
  <c r="DG113" i="13"/>
  <c r="DK113" i="13"/>
  <c r="DO113" i="13"/>
  <c r="DS113" i="13"/>
  <c r="DS113" i="15" s="1"/>
  <c r="DW113" i="13"/>
  <c r="EA113" i="13"/>
  <c r="EA113" i="15" s="1"/>
  <c r="EE113" i="13"/>
  <c r="EE113" i="15" s="1"/>
  <c r="G115" i="13"/>
  <c r="G115" i="15" s="1"/>
  <c r="K115" i="13"/>
  <c r="K115" i="15" s="1"/>
  <c r="O115" i="13"/>
  <c r="S115" i="13"/>
  <c r="W115" i="13"/>
  <c r="W115" i="15" s="1"/>
  <c r="AA115" i="13"/>
  <c r="AE115" i="13"/>
  <c r="AI115" i="13"/>
  <c r="AM115" i="13"/>
  <c r="AM115" i="15" s="1"/>
  <c r="AQ115" i="13"/>
  <c r="AU115" i="13"/>
  <c r="AU115" i="15" s="1"/>
  <c r="AY115" i="13"/>
  <c r="AY115" i="15" s="1"/>
  <c r="BC115" i="13"/>
  <c r="BC115" i="15" s="1"/>
  <c r="BG115" i="13"/>
  <c r="BG115" i="15" s="1"/>
  <c r="BK115" i="13"/>
  <c r="BO115" i="13"/>
  <c r="BS115" i="13"/>
  <c r="BS115" i="15" s="1"/>
  <c r="BW115" i="13"/>
  <c r="CA115" i="13"/>
  <c r="CE115" i="13"/>
  <c r="CI115" i="13"/>
  <c r="CI115" i="15" s="1"/>
  <c r="CM115" i="13"/>
  <c r="CQ115" i="13"/>
  <c r="CQ115" i="15" s="1"/>
  <c r="CU115" i="13"/>
  <c r="CU115" i="15" s="1"/>
  <c r="CY115" i="13"/>
  <c r="CY115" i="15" s="1"/>
  <c r="DC115" i="13"/>
  <c r="DC115" i="15" s="1"/>
  <c r="DG115" i="13"/>
  <c r="DK115" i="13"/>
  <c r="DO115" i="13"/>
  <c r="DO115" i="15" s="1"/>
  <c r="DS115" i="13"/>
  <c r="DW115" i="13"/>
  <c r="EA115" i="13"/>
  <c r="EE115" i="13"/>
  <c r="EE115" i="15" s="1"/>
  <c r="G117" i="13"/>
  <c r="K117" i="13"/>
  <c r="K117" i="15" s="1"/>
  <c r="O117" i="13"/>
  <c r="O117" i="15" s="1"/>
  <c r="S117" i="13"/>
  <c r="S117" i="15" s="1"/>
  <c r="W117" i="13"/>
  <c r="W117" i="15" s="1"/>
  <c r="AA117" i="13"/>
  <c r="AE117" i="13"/>
  <c r="AI117" i="13"/>
  <c r="AI117" i="15" s="1"/>
  <c r="AM117" i="13"/>
  <c r="AQ117" i="13"/>
  <c r="AU117" i="13"/>
  <c r="AY117" i="13"/>
  <c r="AY117" i="15" s="1"/>
  <c r="BC117" i="13"/>
  <c r="BG117" i="13"/>
  <c r="BG117" i="15" s="1"/>
  <c r="BK117" i="13"/>
  <c r="BK117" i="15" s="1"/>
  <c r="BO117" i="13"/>
  <c r="BO117" i="15" s="1"/>
  <c r="BS117" i="13"/>
  <c r="BS117" i="15" s="1"/>
  <c r="BW117" i="13"/>
  <c r="CA117" i="13"/>
  <c r="CE117" i="13"/>
  <c r="CE117" i="15" s="1"/>
  <c r="CI117" i="13"/>
  <c r="CM117" i="13"/>
  <c r="CQ117" i="13"/>
  <c r="CU117" i="13"/>
  <c r="CU117" i="15" s="1"/>
  <c r="CY117" i="13"/>
  <c r="DC117" i="13"/>
  <c r="DC117" i="15" s="1"/>
  <c r="DG117" i="13"/>
  <c r="DG117" i="15" s="1"/>
  <c r="DK117" i="13"/>
  <c r="DK117" i="15" s="1"/>
  <c r="DO117" i="13"/>
  <c r="DO117" i="15" s="1"/>
  <c r="DS117" i="13"/>
  <c r="DW117" i="13"/>
  <c r="EA117" i="13"/>
  <c r="EA117" i="15" s="1"/>
  <c r="EE117" i="13"/>
  <c r="G119" i="13"/>
  <c r="K119" i="13"/>
  <c r="K119" i="15" s="1"/>
  <c r="O119" i="13"/>
  <c r="O119" i="15" s="1"/>
  <c r="S119" i="13"/>
  <c r="W119" i="13"/>
  <c r="W119" i="15" s="1"/>
  <c r="AA119" i="13"/>
  <c r="AA119" i="15" s="1"/>
  <c r="AE119" i="13"/>
  <c r="AE119" i="15" s="1"/>
  <c r="AI119" i="13"/>
  <c r="AI119" i="15" s="1"/>
  <c r="AM119" i="13"/>
  <c r="AM119" i="15" s="1"/>
  <c r="AQ119" i="13"/>
  <c r="AU119" i="13"/>
  <c r="AY119" i="13"/>
  <c r="BC119" i="13"/>
  <c r="BC119" i="15" s="1"/>
  <c r="BG119" i="13"/>
  <c r="BK119" i="13"/>
  <c r="BO119" i="13"/>
  <c r="BS119" i="13"/>
  <c r="BS119" i="15" s="1"/>
  <c r="BW119" i="13"/>
  <c r="BW119" i="15" s="1"/>
  <c r="CA119" i="13"/>
  <c r="CA119" i="15" s="1"/>
  <c r="CE119" i="13"/>
  <c r="CE119" i="15" s="1"/>
  <c r="CI119" i="13"/>
  <c r="CI119" i="15" s="1"/>
  <c r="CM119" i="13"/>
  <c r="CQ119" i="13"/>
  <c r="CQ119" i="15" s="1"/>
  <c r="CU119" i="13"/>
  <c r="CY119" i="13"/>
  <c r="CY119" i="15" s="1"/>
  <c r="DC119" i="13"/>
  <c r="DG119" i="13"/>
  <c r="DK119" i="13"/>
  <c r="DO119" i="13"/>
  <c r="DO119" i="15" s="1"/>
  <c r="G100" i="13"/>
  <c r="G100" i="15" s="1"/>
  <c r="K100" i="13"/>
  <c r="K100" i="15" s="1"/>
  <c r="O100" i="13"/>
  <c r="O100" i="15" s="1"/>
  <c r="S100" i="13"/>
  <c r="W100" i="13"/>
  <c r="AA100" i="13"/>
  <c r="AA100" i="15" s="1"/>
  <c r="AE100" i="13"/>
  <c r="AI100" i="13"/>
  <c r="AM100" i="13"/>
  <c r="AQ100" i="13"/>
  <c r="AQ100" i="15" s="1"/>
  <c r="AU100" i="13"/>
  <c r="AY100" i="13"/>
  <c r="AY100" i="15" s="1"/>
  <c r="BC100" i="13"/>
  <c r="BC100" i="15" s="1"/>
  <c r="BG100" i="13"/>
  <c r="BG100" i="15" s="1"/>
  <c r="BK100" i="13"/>
  <c r="BK100" i="15" s="1"/>
  <c r="BO100" i="13"/>
  <c r="BS100" i="13"/>
  <c r="BW100" i="13"/>
  <c r="BW100" i="15" s="1"/>
  <c r="CA100" i="13"/>
  <c r="CE100" i="13"/>
  <c r="CI100" i="13"/>
  <c r="CM100" i="13"/>
  <c r="CM100" i="15" s="1"/>
  <c r="CQ100" i="13"/>
  <c r="CU100" i="13"/>
  <c r="CU100" i="15" s="1"/>
  <c r="CY100" i="13"/>
  <c r="CY100" i="15" s="1"/>
  <c r="DC100" i="13"/>
  <c r="DC100" i="15" s="1"/>
  <c r="DG100" i="13"/>
  <c r="DG100" i="15" s="1"/>
  <c r="DK100" i="13"/>
  <c r="DO100" i="13"/>
  <c r="DS100" i="13"/>
  <c r="DS100" i="15" s="1"/>
  <c r="DW100" i="13"/>
  <c r="EA100" i="13"/>
  <c r="EE100" i="13"/>
  <c r="G102" i="13"/>
  <c r="G102" i="15" s="1"/>
  <c r="K102" i="13"/>
  <c r="O102" i="13"/>
  <c r="O102" i="15" s="1"/>
  <c r="S102" i="13"/>
  <c r="S102" i="15" s="1"/>
  <c r="W102" i="13"/>
  <c r="W102" i="15" s="1"/>
  <c r="AA102" i="13"/>
  <c r="AA102" i="15" s="1"/>
  <c r="AE102" i="13"/>
  <c r="AI102" i="13"/>
  <c r="AM102" i="13"/>
  <c r="AM102" i="15" s="1"/>
  <c r="AQ102" i="13"/>
  <c r="AU102" i="13"/>
  <c r="AY102" i="13"/>
  <c r="BC102" i="13"/>
  <c r="BC102" i="15" s="1"/>
  <c r="BG102" i="13"/>
  <c r="BK102" i="13"/>
  <c r="BK102" i="15" s="1"/>
  <c r="BO102" i="13"/>
  <c r="BO102" i="15" s="1"/>
  <c r="BS102" i="13"/>
  <c r="BS102" i="15" s="1"/>
  <c r="BW102" i="13"/>
  <c r="BW102" i="15" s="1"/>
  <c r="CA102" i="13"/>
  <c r="CE102" i="13"/>
  <c r="CI102" i="13"/>
  <c r="CI102" i="15" s="1"/>
  <c r="CM102" i="13"/>
  <c r="CQ102" i="13"/>
  <c r="CU102" i="13"/>
  <c r="CY102" i="13"/>
  <c r="CY102" i="15" s="1"/>
  <c r="DC102" i="13"/>
  <c r="DG102" i="13"/>
  <c r="DG102" i="15" s="1"/>
  <c r="DK102" i="13"/>
  <c r="DO102" i="13"/>
  <c r="DO102" i="15" s="1"/>
  <c r="DS102" i="13"/>
  <c r="DS102" i="15" s="1"/>
  <c r="DW102" i="13"/>
  <c r="EA102" i="13"/>
  <c r="EE102" i="13"/>
  <c r="EE102" i="15" s="1"/>
  <c r="G104" i="13"/>
  <c r="K104" i="13"/>
  <c r="O104" i="13"/>
  <c r="S104" i="13"/>
  <c r="S104" i="15" s="1"/>
  <c r="W104" i="13"/>
  <c r="AA104" i="13"/>
  <c r="AA104" i="15" s="1"/>
  <c r="AE104" i="13"/>
  <c r="AE104" i="15" s="1"/>
  <c r="AI104" i="13"/>
  <c r="AI104" i="15" s="1"/>
  <c r="AM104" i="13"/>
  <c r="AM104" i="15" s="1"/>
  <c r="AQ104" i="13"/>
  <c r="AU104" i="13"/>
  <c r="AY104" i="13"/>
  <c r="AY104" i="15" s="1"/>
  <c r="BC104" i="13"/>
  <c r="BG104" i="13"/>
  <c r="BK104" i="13"/>
  <c r="BO104" i="13"/>
  <c r="BO104" i="15" s="1"/>
  <c r="BS104" i="13"/>
  <c r="BW104" i="13"/>
  <c r="BW104" i="15" s="1"/>
  <c r="CA104" i="13"/>
  <c r="CE104" i="13"/>
  <c r="CE104" i="15" s="1"/>
  <c r="CI104" i="13"/>
  <c r="CI104" i="15" s="1"/>
  <c r="CM104" i="13"/>
  <c r="CQ104" i="13"/>
  <c r="CU104" i="13"/>
  <c r="CU104" i="15" s="1"/>
  <c r="CY104" i="13"/>
  <c r="DC104" i="13"/>
  <c r="DG104" i="13"/>
  <c r="DK104" i="13"/>
  <c r="DK104" i="15" s="1"/>
  <c r="DO104" i="13"/>
  <c r="DS104" i="13"/>
  <c r="DS104" i="15" s="1"/>
  <c r="DW104" i="13"/>
  <c r="DW104" i="15" s="1"/>
  <c r="EA104" i="13"/>
  <c r="EA104" i="15" s="1"/>
  <c r="EE104" i="13"/>
  <c r="EE104" i="15" s="1"/>
  <c r="G106" i="13"/>
  <c r="K106" i="13"/>
  <c r="O106" i="13"/>
  <c r="O106" i="15" s="1"/>
  <c r="S106" i="13"/>
  <c r="W106" i="13"/>
  <c r="AA106" i="13"/>
  <c r="AE106" i="13"/>
  <c r="AE106" i="15" s="1"/>
  <c r="AI106" i="13"/>
  <c r="AM106" i="13"/>
  <c r="AM106" i="15" s="1"/>
  <c r="AQ106" i="13"/>
  <c r="AQ106" i="15" s="1"/>
  <c r="AU106" i="13"/>
  <c r="AU106" i="15" s="1"/>
  <c r="AY106" i="13"/>
  <c r="AY106" i="15" s="1"/>
  <c r="BC106" i="13"/>
  <c r="BG106" i="13"/>
  <c r="BK106" i="13"/>
  <c r="BK106" i="15" s="1"/>
  <c r="BO106" i="13"/>
  <c r="BS106" i="13"/>
  <c r="BW106" i="13"/>
  <c r="CA106" i="13"/>
  <c r="CA106" i="15" s="1"/>
  <c r="CE106" i="13"/>
  <c r="CI106" i="13"/>
  <c r="CI106" i="15" s="1"/>
  <c r="CM106" i="13"/>
  <c r="CM106" i="15" s="1"/>
  <c r="CQ106" i="13"/>
  <c r="CQ106" i="15" s="1"/>
  <c r="CU106" i="13"/>
  <c r="CU106" i="15" s="1"/>
  <c r="CY106" i="13"/>
  <c r="DC106" i="13"/>
  <c r="DG106" i="13"/>
  <c r="DG106" i="15" s="1"/>
  <c r="DK106" i="13"/>
  <c r="DO106" i="13"/>
  <c r="DS106" i="13"/>
  <c r="DW106" i="13"/>
  <c r="DW106" i="15" s="1"/>
  <c r="EA106" i="13"/>
  <c r="EE106" i="13"/>
  <c r="EE106" i="15" s="1"/>
  <c r="G108" i="13"/>
  <c r="G108" i="15" s="1"/>
  <c r="K108" i="13"/>
  <c r="K108" i="15" s="1"/>
  <c r="O108" i="13"/>
  <c r="O108" i="15" s="1"/>
  <c r="S108" i="13"/>
  <c r="W108" i="13"/>
  <c r="AA108" i="13"/>
  <c r="AA108" i="15" s="1"/>
  <c r="AE108" i="13"/>
  <c r="AI108" i="13"/>
  <c r="AM108" i="13"/>
  <c r="AQ108" i="13"/>
  <c r="AQ108" i="15" s="1"/>
  <c r="AU108" i="13"/>
  <c r="AY108" i="13"/>
  <c r="AY108" i="15" s="1"/>
  <c r="BC108" i="13"/>
  <c r="BC108" i="15" s="1"/>
  <c r="BG108" i="13"/>
  <c r="BG108" i="15" s="1"/>
  <c r="BK108" i="13"/>
  <c r="BK108" i="15" s="1"/>
  <c r="BO108" i="13"/>
  <c r="BS108" i="13"/>
  <c r="BW108" i="13"/>
  <c r="BW108" i="15" s="1"/>
  <c r="CA108" i="13"/>
  <c r="CE108" i="13"/>
  <c r="CI108" i="13"/>
  <c r="CM108" i="13"/>
  <c r="CM108" i="15" s="1"/>
  <c r="CQ108" i="13"/>
  <c r="CU108" i="13"/>
  <c r="CU108" i="15" s="1"/>
  <c r="CY108" i="13"/>
  <c r="CY108" i="15" s="1"/>
  <c r="DC108" i="13"/>
  <c r="DC108" i="15" s="1"/>
  <c r="DG108" i="13"/>
  <c r="DG108" i="15" s="1"/>
  <c r="DK108" i="13"/>
  <c r="DO108" i="13"/>
  <c r="DS108" i="13"/>
  <c r="DS108" i="15" s="1"/>
  <c r="DW108" i="13"/>
  <c r="EA108" i="13"/>
  <c r="EE108" i="13"/>
  <c r="G110" i="13"/>
  <c r="G110" i="15" s="1"/>
  <c r="K110" i="13"/>
  <c r="O110" i="13"/>
  <c r="O110" i="15" s="1"/>
  <c r="S110" i="13"/>
  <c r="S110" i="15" s="1"/>
  <c r="W110" i="13"/>
  <c r="W110" i="15" s="1"/>
  <c r="AA110" i="13"/>
  <c r="AA110" i="15" s="1"/>
  <c r="AE110" i="13"/>
  <c r="AI110" i="13"/>
  <c r="AM110" i="13"/>
  <c r="AM110" i="15" s="1"/>
  <c r="AQ110" i="13"/>
  <c r="AU110" i="13"/>
  <c r="AY110" i="13"/>
  <c r="BC110" i="13"/>
  <c r="BC110" i="15" s="1"/>
  <c r="BG110" i="13"/>
  <c r="BK110" i="13"/>
  <c r="BK110" i="15" s="1"/>
  <c r="BO110" i="13"/>
  <c r="BO110" i="15" s="1"/>
  <c r="BS110" i="13"/>
  <c r="BS110" i="15" s="1"/>
  <c r="BW110" i="13"/>
  <c r="BW110" i="15" s="1"/>
  <c r="CA110" i="13"/>
  <c r="CE110" i="13"/>
  <c r="CI110" i="13"/>
  <c r="CI110" i="15" s="1"/>
  <c r="CM110" i="13"/>
  <c r="CQ110" i="13"/>
  <c r="CU110" i="13"/>
  <c r="CY110" i="13"/>
  <c r="CY110" i="15" s="1"/>
  <c r="DC110" i="13"/>
  <c r="DG110" i="13"/>
  <c r="DG110" i="15" s="1"/>
  <c r="DK110" i="13"/>
  <c r="DK110" i="15" s="1"/>
  <c r="DO110" i="13"/>
  <c r="DO110" i="15" s="1"/>
  <c r="DS110" i="13"/>
  <c r="DS110" i="15" s="1"/>
  <c r="DW110" i="13"/>
  <c r="EA110" i="13"/>
  <c r="EE110" i="13"/>
  <c r="EE110" i="15" s="1"/>
  <c r="G112" i="13"/>
  <c r="K112" i="13"/>
  <c r="O112" i="13"/>
  <c r="S112" i="13"/>
  <c r="S112" i="15" s="1"/>
  <c r="W112" i="13"/>
  <c r="AA112" i="13"/>
  <c r="AA112" i="15" s="1"/>
  <c r="AE112" i="13"/>
  <c r="AE112" i="15" s="1"/>
  <c r="AI112" i="13"/>
  <c r="AI112" i="15" s="1"/>
  <c r="AM112" i="13"/>
  <c r="AM112" i="15" s="1"/>
  <c r="AQ112" i="13"/>
  <c r="AU112" i="13"/>
  <c r="AY112" i="13"/>
  <c r="AY112" i="15" s="1"/>
  <c r="BC112" i="13"/>
  <c r="BG112" i="13"/>
  <c r="BK112" i="13"/>
  <c r="BO112" i="13"/>
  <c r="BO112" i="15" s="1"/>
  <c r="BS112" i="13"/>
  <c r="BW112" i="13"/>
  <c r="BW112" i="15" s="1"/>
  <c r="CA112" i="13"/>
  <c r="CA112" i="15" s="1"/>
  <c r="CE112" i="13"/>
  <c r="CE112" i="15" s="1"/>
  <c r="CI112" i="13"/>
  <c r="CI112" i="15" s="1"/>
  <c r="CM112" i="13"/>
  <c r="CQ112" i="13"/>
  <c r="CU112" i="13"/>
  <c r="CU112" i="15" s="1"/>
  <c r="CY112" i="13"/>
  <c r="DC112" i="13"/>
  <c r="DG112" i="13"/>
  <c r="DK112" i="13"/>
  <c r="DK112" i="15" s="1"/>
  <c r="DO112" i="13"/>
  <c r="DS112" i="13"/>
  <c r="DS112" i="15" s="1"/>
  <c r="DW112" i="13"/>
  <c r="DW112" i="15" s="1"/>
  <c r="EA112" i="13"/>
  <c r="EA112" i="15" s="1"/>
  <c r="EE112" i="13"/>
  <c r="EE112" i="15" s="1"/>
  <c r="G114" i="13"/>
  <c r="K114" i="13"/>
  <c r="O114" i="13"/>
  <c r="O114" i="15" s="1"/>
  <c r="S114" i="13"/>
  <c r="W114" i="13"/>
  <c r="AA114" i="13"/>
  <c r="AE114" i="13"/>
  <c r="AE114" i="15" s="1"/>
  <c r="AI114" i="13"/>
  <c r="AM114" i="13"/>
  <c r="AM114" i="15" s="1"/>
  <c r="AQ114" i="13"/>
  <c r="AQ114" i="15" s="1"/>
  <c r="AU114" i="13"/>
  <c r="AU114" i="15" s="1"/>
  <c r="AY114" i="13"/>
  <c r="BC114" i="13"/>
  <c r="BG114" i="13"/>
  <c r="BK114" i="13"/>
  <c r="BK114" i="15" s="1"/>
  <c r="BO114" i="13"/>
  <c r="BS114" i="13"/>
  <c r="BW114" i="13"/>
  <c r="CA114" i="13"/>
  <c r="CA114" i="15" s="1"/>
  <c r="CE114" i="13"/>
  <c r="CI114" i="13"/>
  <c r="CI114" i="15" s="1"/>
  <c r="CM114" i="13"/>
  <c r="CM114" i="15" s="1"/>
  <c r="CQ114" i="13"/>
  <c r="CQ114" i="15" s="1"/>
  <c r="CU114" i="13"/>
  <c r="CU114" i="15" s="1"/>
  <c r="CY114" i="13"/>
  <c r="DC114" i="13"/>
  <c r="DG114" i="13"/>
  <c r="DG114" i="15" s="1"/>
  <c r="DK114" i="13"/>
  <c r="DS119" i="13"/>
  <c r="DW119" i="13"/>
  <c r="EA119" i="13"/>
  <c r="EE119" i="13"/>
  <c r="EE119" i="15" s="1"/>
  <c r="G121" i="13"/>
  <c r="G121" i="15" s="1"/>
  <c r="K121" i="13"/>
  <c r="K121" i="15" s="1"/>
  <c r="O121" i="13"/>
  <c r="O121" i="15" s="1"/>
  <c r="S121" i="13"/>
  <c r="S121" i="15" s="1"/>
  <c r="W121" i="13"/>
  <c r="W121" i="15" s="1"/>
  <c r="AA121" i="13"/>
  <c r="AE121" i="13"/>
  <c r="AI121" i="13"/>
  <c r="AM121" i="13"/>
  <c r="AM121" i="15" s="1"/>
  <c r="AQ121" i="13"/>
  <c r="AU121" i="13"/>
  <c r="AY121" i="13"/>
  <c r="BC121" i="13"/>
  <c r="BC121" i="15" s="1"/>
  <c r="BG121" i="13"/>
  <c r="BG121" i="15" s="1"/>
  <c r="BK121" i="13"/>
  <c r="BK121" i="15" s="1"/>
  <c r="BO121" i="13"/>
  <c r="BO121" i="15" s="1"/>
  <c r="BS121" i="13"/>
  <c r="BS121" i="15" s="1"/>
  <c r="BW121" i="13"/>
  <c r="CA121" i="13"/>
  <c r="CA121" i="15" s="1"/>
  <c r="CE121" i="13"/>
  <c r="CI121" i="13"/>
  <c r="CI121" i="15" s="1"/>
  <c r="CM121" i="13"/>
  <c r="CQ121" i="13"/>
  <c r="CU121" i="13"/>
  <c r="CY121" i="13"/>
  <c r="CY121" i="15" s="1"/>
  <c r="DC121" i="13"/>
  <c r="DC121" i="15" s="1"/>
  <c r="DG121" i="13"/>
  <c r="DK121" i="13"/>
  <c r="DK121" i="15" s="1"/>
  <c r="DO121" i="13"/>
  <c r="DO121" i="15" s="1"/>
  <c r="DS121" i="13"/>
  <c r="DW121" i="13"/>
  <c r="DW121" i="15" s="1"/>
  <c r="EA121" i="13"/>
  <c r="EE121" i="13"/>
  <c r="EE121" i="15" s="1"/>
  <c r="G123" i="13"/>
  <c r="K123" i="13"/>
  <c r="K123" i="15" s="1"/>
  <c r="O123" i="13"/>
  <c r="S123" i="13"/>
  <c r="S123" i="15" s="1"/>
  <c r="W123" i="13"/>
  <c r="W123" i="15" s="1"/>
  <c r="AA123" i="13"/>
  <c r="AA123" i="15" s="1"/>
  <c r="AE123" i="13"/>
  <c r="AI123" i="13"/>
  <c r="AM123" i="13"/>
  <c r="AM123" i="15" s="1"/>
  <c r="AQ123" i="13"/>
  <c r="AQ123" i="15" s="1"/>
  <c r="AU123" i="13"/>
  <c r="AY123" i="13"/>
  <c r="BC123" i="13"/>
  <c r="BC123" i="15" s="1"/>
  <c r="BG123" i="13"/>
  <c r="BK123" i="13"/>
  <c r="BO123" i="13"/>
  <c r="BO123" i="15" s="1"/>
  <c r="BS123" i="13"/>
  <c r="BS123" i="15" s="1"/>
  <c r="BW123" i="13"/>
  <c r="CA123" i="13"/>
  <c r="CA123" i="15" s="1"/>
  <c r="CE123" i="13"/>
  <c r="CI123" i="13"/>
  <c r="CI123" i="15" s="1"/>
  <c r="CM123" i="13"/>
  <c r="CM123" i="15" s="1"/>
  <c r="CQ123" i="13"/>
  <c r="CU123" i="13"/>
  <c r="CY123" i="13"/>
  <c r="CY123" i="15" s="1"/>
  <c r="DC123" i="13"/>
  <c r="DC123" i="15" s="1"/>
  <c r="DG123" i="13"/>
  <c r="DK123" i="13"/>
  <c r="DK123" i="15" s="1"/>
  <c r="DO123" i="13"/>
  <c r="DO123" i="15" s="1"/>
  <c r="DS123" i="13"/>
  <c r="DW123" i="13"/>
  <c r="DW123" i="15" s="1"/>
  <c r="EA123" i="13"/>
  <c r="EE123" i="13"/>
  <c r="EE123" i="15" s="1"/>
  <c r="G125" i="13"/>
  <c r="G125" i="15" s="1"/>
  <c r="K125" i="13"/>
  <c r="K125" i="15" s="1"/>
  <c r="O125" i="13"/>
  <c r="S125" i="13"/>
  <c r="W125" i="13"/>
  <c r="W125" i="15" s="1"/>
  <c r="AA125" i="13"/>
  <c r="AE125" i="13"/>
  <c r="AE125" i="15" s="1"/>
  <c r="AI125" i="13"/>
  <c r="AI125" i="15" s="1"/>
  <c r="AM125" i="13"/>
  <c r="AM125" i="15" s="1"/>
  <c r="AQ125" i="13"/>
  <c r="AQ125" i="15" s="1"/>
  <c r="AU125" i="13"/>
  <c r="AY125" i="13"/>
  <c r="BC125" i="13"/>
  <c r="BC125" i="15" s="1"/>
  <c r="BG125" i="13"/>
  <c r="BK125" i="13"/>
  <c r="BO125" i="13"/>
  <c r="BS125" i="13"/>
  <c r="BS125" i="15" s="1"/>
  <c r="BW125" i="13"/>
  <c r="CA125" i="13"/>
  <c r="CA125" i="15" s="1"/>
  <c r="CE125" i="13"/>
  <c r="CE125" i="15" s="1"/>
  <c r="CI125" i="13"/>
  <c r="CI125" i="15" s="1"/>
  <c r="CM125" i="13"/>
  <c r="CM125" i="15" s="1"/>
  <c r="CQ125" i="13"/>
  <c r="CU125" i="13"/>
  <c r="CY125" i="13"/>
  <c r="CY125" i="15" s="1"/>
  <c r="DC125" i="13"/>
  <c r="DG125" i="13"/>
  <c r="DK125" i="13"/>
  <c r="DO125" i="13"/>
  <c r="DO125" i="15" s="1"/>
  <c r="DS125" i="13"/>
  <c r="DW125" i="13"/>
  <c r="DW125" i="15" s="1"/>
  <c r="EA125" i="13"/>
  <c r="EE125" i="13"/>
  <c r="EE125" i="15" s="1"/>
  <c r="G127" i="13"/>
  <c r="G127" i="15" s="1"/>
  <c r="K127" i="13"/>
  <c r="K127" i="15" s="1"/>
  <c r="O127" i="13"/>
  <c r="S127" i="13"/>
  <c r="S127" i="15" s="1"/>
  <c r="W127" i="13"/>
  <c r="W127" i="15" s="1"/>
  <c r="AA127" i="13"/>
  <c r="AE127" i="13"/>
  <c r="AI127" i="13"/>
  <c r="AI127" i="15" s="1"/>
  <c r="AM127" i="13"/>
  <c r="AM127" i="15" s="1"/>
  <c r="AQ127" i="13"/>
  <c r="AQ127" i="15" s="1"/>
  <c r="AU127" i="13"/>
  <c r="AU127" i="15" s="1"/>
  <c r="AY127" i="13"/>
  <c r="AY127" i="15" s="1"/>
  <c r="BC127" i="13"/>
  <c r="BC127" i="15" s="1"/>
  <c r="BG127" i="13"/>
  <c r="BK127" i="13"/>
  <c r="BO127" i="13"/>
  <c r="BS127" i="13"/>
  <c r="BS127" i="15" s="1"/>
  <c r="BW127" i="13"/>
  <c r="CA127" i="13"/>
  <c r="CE127" i="13"/>
  <c r="CE127" i="15" s="1"/>
  <c r="CI127" i="13"/>
  <c r="CI127" i="15" s="1"/>
  <c r="CM127" i="13"/>
  <c r="CM127" i="15" s="1"/>
  <c r="CQ127" i="13"/>
  <c r="CQ127" i="15" s="1"/>
  <c r="CU127" i="13"/>
  <c r="CU127" i="15" s="1"/>
  <c r="CY127" i="13"/>
  <c r="CY127" i="15" s="1"/>
  <c r="DC127" i="13"/>
  <c r="DG127" i="13"/>
  <c r="DK127" i="13"/>
  <c r="DK127" i="15" s="1"/>
  <c r="DO127" i="13"/>
  <c r="DO127" i="15" s="1"/>
  <c r="DS127" i="13"/>
  <c r="DW127" i="13"/>
  <c r="EA127" i="13"/>
  <c r="EA127" i="15" s="1"/>
  <c r="EE127" i="13"/>
  <c r="EE127" i="15" s="1"/>
  <c r="G129" i="13"/>
  <c r="G129" i="15" s="1"/>
  <c r="K129" i="13"/>
  <c r="K129" i="15" s="1"/>
  <c r="O129" i="13"/>
  <c r="O129" i="15" s="1"/>
  <c r="S129" i="13"/>
  <c r="S129" i="15" s="1"/>
  <c r="W129" i="13"/>
  <c r="W129" i="15" s="1"/>
  <c r="AA129" i="13"/>
  <c r="AE129" i="13"/>
  <c r="AE129" i="15" s="1"/>
  <c r="AI129" i="13"/>
  <c r="AM129" i="13"/>
  <c r="AM129" i="15" s="1"/>
  <c r="AQ129" i="13"/>
  <c r="AU129" i="13"/>
  <c r="AU129" i="15" s="1"/>
  <c r="AY129" i="13"/>
  <c r="BC129" i="13"/>
  <c r="BC129" i="15" s="1"/>
  <c r="BG129" i="13"/>
  <c r="BG129" i="15" s="1"/>
  <c r="BK129" i="13"/>
  <c r="BK129" i="15" s="1"/>
  <c r="BO129" i="13"/>
  <c r="BS129" i="13"/>
  <c r="BS129" i="15" s="1"/>
  <c r="BW129" i="13"/>
  <c r="CA129" i="13"/>
  <c r="CA129" i="15" s="1"/>
  <c r="CE129" i="13"/>
  <c r="CI129" i="13"/>
  <c r="CI129" i="15" s="1"/>
  <c r="CM129" i="13"/>
  <c r="CQ129" i="13"/>
  <c r="CQ129" i="15" s="1"/>
  <c r="CU129" i="13"/>
  <c r="CY129" i="13"/>
  <c r="CY129" i="15" s="1"/>
  <c r="DC129" i="13"/>
  <c r="DC129" i="15" s="1"/>
  <c r="DG129" i="13"/>
  <c r="DK129" i="13"/>
  <c r="DK129" i="15" s="1"/>
  <c r="DO129" i="13"/>
  <c r="DO129" i="15" s="1"/>
  <c r="DS129" i="13"/>
  <c r="DW129" i="13"/>
  <c r="DW129" i="15" s="1"/>
  <c r="EA129" i="13"/>
  <c r="EE129" i="13"/>
  <c r="EE129" i="15" s="1"/>
  <c r="G131" i="13"/>
  <c r="K131" i="13"/>
  <c r="K131" i="15" s="1"/>
  <c r="O131" i="13"/>
  <c r="S131" i="13"/>
  <c r="S131" i="15" s="1"/>
  <c r="W131" i="13"/>
  <c r="W131" i="15" s="1"/>
  <c r="AA131" i="13"/>
  <c r="AA131" i="15" s="1"/>
  <c r="AE131" i="13"/>
  <c r="AE131" i="15" s="1"/>
  <c r="AI131" i="13"/>
  <c r="AM131" i="13"/>
  <c r="AM131" i="15" s="1"/>
  <c r="AQ131" i="13"/>
  <c r="AQ131" i="15" s="1"/>
  <c r="AU131" i="13"/>
  <c r="AY131" i="13"/>
  <c r="BC131" i="13"/>
  <c r="BC131" i="15" s="1"/>
  <c r="BG131" i="13"/>
  <c r="BG131" i="15" s="1"/>
  <c r="BK131" i="13"/>
  <c r="BO131" i="13"/>
  <c r="BO131" i="15" s="1"/>
  <c r="BS131" i="13"/>
  <c r="BS131" i="15" s="1"/>
  <c r="BW131" i="13"/>
  <c r="BW131" i="15" s="1"/>
  <c r="CA131" i="13"/>
  <c r="CA131" i="15" s="1"/>
  <c r="CE131" i="13"/>
  <c r="CI131" i="13"/>
  <c r="CI131" i="15" s="1"/>
  <c r="CM131" i="13"/>
  <c r="CM131" i="15" s="1"/>
  <c r="CQ131" i="13"/>
  <c r="CU131" i="13"/>
  <c r="CY131" i="13"/>
  <c r="CY131" i="15" s="1"/>
  <c r="DC131" i="13"/>
  <c r="DC131" i="15" s="1"/>
  <c r="DG131" i="13"/>
  <c r="DK131" i="13"/>
  <c r="DK131" i="15" s="1"/>
  <c r="DO131" i="13"/>
  <c r="DO131" i="15" s="1"/>
  <c r="DS131" i="13"/>
  <c r="DW131" i="13"/>
  <c r="DW131" i="15" s="1"/>
  <c r="EA131" i="13"/>
  <c r="EE131" i="13"/>
  <c r="EE131" i="15" s="1"/>
  <c r="G133" i="13"/>
  <c r="G133" i="15" s="1"/>
  <c r="K133" i="13"/>
  <c r="K133" i="15" s="1"/>
  <c r="O133" i="13"/>
  <c r="S133" i="13"/>
  <c r="W133" i="13"/>
  <c r="W133" i="15" s="1"/>
  <c r="AA133" i="13"/>
  <c r="AE133" i="13"/>
  <c r="AE133" i="15" s="1"/>
  <c r="AI133" i="13"/>
  <c r="AI133" i="15" s="1"/>
  <c r="AM133" i="13"/>
  <c r="AM133" i="15" s="1"/>
  <c r="AQ133" i="13"/>
  <c r="AU133" i="13"/>
  <c r="AY133" i="13"/>
  <c r="BC133" i="13"/>
  <c r="BC133" i="15" s="1"/>
  <c r="BG133" i="13"/>
  <c r="BK133" i="13"/>
  <c r="BO133" i="13"/>
  <c r="BS133" i="13"/>
  <c r="BS133" i="15" s="1"/>
  <c r="BW133" i="13"/>
  <c r="CA133" i="13"/>
  <c r="CA133" i="15" s="1"/>
  <c r="CE133" i="13"/>
  <c r="CE133" i="15" s="1"/>
  <c r="CI133" i="13"/>
  <c r="CI133" i="15" s="1"/>
  <c r="CM133" i="13"/>
  <c r="CM133" i="15" s="1"/>
  <c r="CQ133" i="13"/>
  <c r="CU133" i="13"/>
  <c r="CY133" i="13"/>
  <c r="CY133" i="15" s="1"/>
  <c r="DC133" i="13"/>
  <c r="DG133" i="13"/>
  <c r="DK133" i="13"/>
  <c r="DO133" i="13"/>
  <c r="DO133" i="15" s="1"/>
  <c r="DS133" i="13"/>
  <c r="DW133" i="13"/>
  <c r="DW133" i="15" s="1"/>
  <c r="EA133" i="13"/>
  <c r="EA133" i="15" s="1"/>
  <c r="EE133" i="13"/>
  <c r="EE133" i="15" s="1"/>
  <c r="G135" i="13"/>
  <c r="K135" i="13"/>
  <c r="K135" i="15" s="1"/>
  <c r="O135" i="13"/>
  <c r="S135" i="13"/>
  <c r="S135" i="15" s="1"/>
  <c r="W135" i="13"/>
  <c r="W135" i="15" s="1"/>
  <c r="AA135" i="13"/>
  <c r="AE135" i="13"/>
  <c r="AI135" i="13"/>
  <c r="AI135" i="15" s="1"/>
  <c r="AM135" i="13"/>
  <c r="AM135" i="15" s="1"/>
  <c r="AQ135" i="13"/>
  <c r="AQ135" i="15" s="1"/>
  <c r="AU135" i="13"/>
  <c r="AU135" i="15" s="1"/>
  <c r="AY135" i="13"/>
  <c r="AY135" i="15" s="1"/>
  <c r="DO114" i="13"/>
  <c r="DO114" i="15" s="1"/>
  <c r="DS114" i="13"/>
  <c r="DW114" i="13"/>
  <c r="EA114" i="13"/>
  <c r="EA114" i="15" s="1"/>
  <c r="EE114" i="13"/>
  <c r="G116" i="13"/>
  <c r="K116" i="13"/>
  <c r="O116" i="13"/>
  <c r="O116" i="15" s="1"/>
  <c r="S116" i="13"/>
  <c r="W116" i="13"/>
  <c r="W116" i="15" s="1"/>
  <c r="AA116" i="13"/>
  <c r="AA116" i="15" s="1"/>
  <c r="AE116" i="13"/>
  <c r="AE116" i="15" s="1"/>
  <c r="AI116" i="13"/>
  <c r="AI116" i="15" s="1"/>
  <c r="AM116" i="13"/>
  <c r="AQ116" i="13"/>
  <c r="AU116" i="13"/>
  <c r="AU116" i="15" s="1"/>
  <c r="AY116" i="13"/>
  <c r="BC116" i="13"/>
  <c r="BG116" i="13"/>
  <c r="BK116" i="13"/>
  <c r="BK116" i="15" s="1"/>
  <c r="BO116" i="13"/>
  <c r="BS116" i="13"/>
  <c r="BS116" i="15" s="1"/>
  <c r="BW116" i="13"/>
  <c r="BW116" i="15" s="1"/>
  <c r="CA116" i="13"/>
  <c r="CA116" i="15" s="1"/>
  <c r="CE116" i="13"/>
  <c r="CE116" i="15" s="1"/>
  <c r="CI116" i="13"/>
  <c r="CM116" i="13"/>
  <c r="CQ116" i="13"/>
  <c r="CQ116" i="15" s="1"/>
  <c r="CU116" i="13"/>
  <c r="CY116" i="13"/>
  <c r="DC116" i="13"/>
  <c r="DG116" i="13"/>
  <c r="DG116" i="15" s="1"/>
  <c r="DK116" i="13"/>
  <c r="DO116" i="13"/>
  <c r="DO116" i="15" s="1"/>
  <c r="DS116" i="13"/>
  <c r="DS116" i="15" s="1"/>
  <c r="DW116" i="13"/>
  <c r="DW116" i="15" s="1"/>
  <c r="EA116" i="13"/>
  <c r="EA116" i="15" s="1"/>
  <c r="EE116" i="13"/>
  <c r="G118" i="13"/>
  <c r="K118" i="13"/>
  <c r="K118" i="15" s="1"/>
  <c r="O118" i="13"/>
  <c r="S118" i="13"/>
  <c r="W118" i="13"/>
  <c r="AA118" i="13"/>
  <c r="AA118" i="15" s="1"/>
  <c r="AE118" i="13"/>
  <c r="AI118" i="13"/>
  <c r="AI118" i="15" s="1"/>
  <c r="AM118" i="13"/>
  <c r="AM118" i="15" s="1"/>
  <c r="AQ118" i="13"/>
  <c r="AQ118" i="15" s="1"/>
  <c r="AU118" i="13"/>
  <c r="AU118" i="15" s="1"/>
  <c r="AY118" i="13"/>
  <c r="BC118" i="13"/>
  <c r="BG118" i="13"/>
  <c r="BG118" i="15" s="1"/>
  <c r="BK118" i="13"/>
  <c r="BO118" i="13"/>
  <c r="BS118" i="13"/>
  <c r="BW118" i="13"/>
  <c r="BW118" i="15" s="1"/>
  <c r="CA118" i="13"/>
  <c r="CE118" i="13"/>
  <c r="CE118" i="15" s="1"/>
  <c r="CI118" i="13"/>
  <c r="CI118" i="15" s="1"/>
  <c r="CM118" i="13"/>
  <c r="CM118" i="15" s="1"/>
  <c r="CQ118" i="13"/>
  <c r="CQ118" i="15" s="1"/>
  <c r="CU118" i="13"/>
  <c r="CY118" i="13"/>
  <c r="DC118" i="13"/>
  <c r="DC118" i="15" s="1"/>
  <c r="DG118" i="13"/>
  <c r="DK118" i="13"/>
  <c r="DO118" i="13"/>
  <c r="DS118" i="13"/>
  <c r="DS118" i="15" s="1"/>
  <c r="DW118" i="13"/>
  <c r="EA118" i="13"/>
  <c r="EA118" i="15" s="1"/>
  <c r="EE118" i="13"/>
  <c r="EE118" i="15" s="1"/>
  <c r="G120" i="13"/>
  <c r="G120" i="15" s="1"/>
  <c r="K120" i="13"/>
  <c r="K120" i="15" s="1"/>
  <c r="O120" i="13"/>
  <c r="S120" i="13"/>
  <c r="W120" i="13"/>
  <c r="W120" i="15" s="1"/>
  <c r="AA120" i="13"/>
  <c r="AE120" i="13"/>
  <c r="AI120" i="13"/>
  <c r="AM120" i="13"/>
  <c r="AM120" i="15" s="1"/>
  <c r="AQ120" i="13"/>
  <c r="AU120" i="13"/>
  <c r="AU120" i="15" s="1"/>
  <c r="AY120" i="13"/>
  <c r="AY120" i="15" s="1"/>
  <c r="BC120" i="13"/>
  <c r="BC120" i="15" s="1"/>
  <c r="BG120" i="13"/>
  <c r="BG120" i="15" s="1"/>
  <c r="BK120" i="13"/>
  <c r="BO120" i="13"/>
  <c r="BS120" i="13"/>
  <c r="BS120" i="15" s="1"/>
  <c r="BW120" i="13"/>
  <c r="CA120" i="13"/>
  <c r="CE120" i="13"/>
  <c r="CI120" i="13"/>
  <c r="CI120" i="15" s="1"/>
  <c r="CM120" i="13"/>
  <c r="CQ120" i="13"/>
  <c r="CQ120" i="15" s="1"/>
  <c r="CU120" i="13"/>
  <c r="CU120" i="15" s="1"/>
  <c r="CY120" i="13"/>
  <c r="CY120" i="15" s="1"/>
  <c r="DC120" i="13"/>
  <c r="DC120" i="15" s="1"/>
  <c r="DG120" i="13"/>
  <c r="DK120" i="13"/>
  <c r="DO120" i="13"/>
  <c r="DO120" i="15" s="1"/>
  <c r="DS120" i="13"/>
  <c r="DW120" i="13"/>
  <c r="EA120" i="13"/>
  <c r="EE120" i="13"/>
  <c r="EE120" i="15" s="1"/>
  <c r="G122" i="13"/>
  <c r="K122" i="13"/>
  <c r="K122" i="15" s="1"/>
  <c r="O122" i="13"/>
  <c r="O122" i="15" s="1"/>
  <c r="S122" i="13"/>
  <c r="S122" i="15" s="1"/>
  <c r="W122" i="13"/>
  <c r="W122" i="15" s="1"/>
  <c r="AA122" i="13"/>
  <c r="AE122" i="13"/>
  <c r="AI122" i="13"/>
  <c r="AI122" i="15" s="1"/>
  <c r="AM122" i="13"/>
  <c r="AQ122" i="13"/>
  <c r="AU122" i="13"/>
  <c r="AY122" i="13"/>
  <c r="AY122" i="15" s="1"/>
  <c r="BC122" i="13"/>
  <c r="BG122" i="13"/>
  <c r="BG122" i="15" s="1"/>
  <c r="BK122" i="13"/>
  <c r="BK122" i="15" s="1"/>
  <c r="BO122" i="13"/>
  <c r="BO122" i="15" s="1"/>
  <c r="BS122" i="13"/>
  <c r="BS122" i="15" s="1"/>
  <c r="BW122" i="13"/>
  <c r="CA122" i="13"/>
  <c r="CE122" i="13"/>
  <c r="CE122" i="15" s="1"/>
  <c r="CI122" i="13"/>
  <c r="CM122" i="13"/>
  <c r="CQ122" i="13"/>
  <c r="CU122" i="13"/>
  <c r="CU122" i="15" s="1"/>
  <c r="CY122" i="13"/>
  <c r="DC122" i="13"/>
  <c r="DC122" i="15" s="1"/>
  <c r="DG122" i="13"/>
  <c r="DG122" i="15" s="1"/>
  <c r="DK122" i="13"/>
  <c r="DK122" i="15" s="1"/>
  <c r="DO122" i="13"/>
  <c r="DO122" i="15" s="1"/>
  <c r="DS122" i="13"/>
  <c r="DW122" i="13"/>
  <c r="EA122" i="13"/>
  <c r="EA122" i="15" s="1"/>
  <c r="EE122" i="13"/>
  <c r="G124" i="13"/>
  <c r="K124" i="13"/>
  <c r="O124" i="13"/>
  <c r="O124" i="15" s="1"/>
  <c r="S124" i="13"/>
  <c r="W124" i="13"/>
  <c r="W124" i="15" s="1"/>
  <c r="AA124" i="13"/>
  <c r="AA124" i="15" s="1"/>
  <c r="AE124" i="13"/>
  <c r="AE124" i="15" s="1"/>
  <c r="AI124" i="13"/>
  <c r="AM124" i="13"/>
  <c r="AQ124" i="13"/>
  <c r="AU124" i="13"/>
  <c r="AU124" i="15" s="1"/>
  <c r="AY124" i="13"/>
  <c r="BC124" i="13"/>
  <c r="BG124" i="13"/>
  <c r="BK124" i="13"/>
  <c r="BK124" i="15" s="1"/>
  <c r="BO124" i="13"/>
  <c r="BS124" i="13"/>
  <c r="BS124" i="15" s="1"/>
  <c r="BW124" i="13"/>
  <c r="BW124" i="15" s="1"/>
  <c r="CA124" i="13"/>
  <c r="CA124" i="15" s="1"/>
  <c r="CE124" i="13"/>
  <c r="CE124" i="15" s="1"/>
  <c r="CI124" i="13"/>
  <c r="CM124" i="13"/>
  <c r="CQ124" i="13"/>
  <c r="CQ124" i="15" s="1"/>
  <c r="CU124" i="13"/>
  <c r="CY124" i="13"/>
  <c r="DC124" i="13"/>
  <c r="DG124" i="13"/>
  <c r="DG124" i="15" s="1"/>
  <c r="DK124" i="13"/>
  <c r="DO124" i="13"/>
  <c r="DO124" i="15" s="1"/>
  <c r="DS124" i="13"/>
  <c r="DS124" i="15" s="1"/>
  <c r="DW124" i="13"/>
  <c r="DW124" i="15" s="1"/>
  <c r="EA124" i="13"/>
  <c r="EA124" i="15" s="1"/>
  <c r="EE124" i="13"/>
  <c r="BC135" i="13"/>
  <c r="BC135" i="15" s="1"/>
  <c r="BG135" i="13"/>
  <c r="BG135" i="15" s="1"/>
  <c r="BK135" i="13"/>
  <c r="BO135" i="13"/>
  <c r="BS135" i="13"/>
  <c r="BS135" i="15" s="1"/>
  <c r="BW135" i="13"/>
  <c r="BW135" i="15" s="1"/>
  <c r="CA135" i="13"/>
  <c r="CE135" i="13"/>
  <c r="CE135" i="15" s="1"/>
  <c r="CI135" i="13"/>
  <c r="CI135" i="15" s="1"/>
  <c r="CM135" i="13"/>
  <c r="CM135" i="15" s="1"/>
  <c r="CQ135" i="13"/>
  <c r="CQ135" i="15" s="1"/>
  <c r="CU135" i="13"/>
  <c r="CY135" i="13"/>
  <c r="CY135" i="15" s="1"/>
  <c r="DC135" i="13"/>
  <c r="DC135" i="15" s="1"/>
  <c r="DG135" i="13"/>
  <c r="DK135" i="13"/>
  <c r="DO135" i="13"/>
  <c r="DO135" i="15" s="1"/>
  <c r="DS135" i="13"/>
  <c r="DS135" i="15" s="1"/>
  <c r="DW135" i="13"/>
  <c r="EA135" i="13"/>
  <c r="EA135" i="15" s="1"/>
  <c r="EE135" i="13"/>
  <c r="EE135" i="15" s="1"/>
  <c r="G137" i="13"/>
  <c r="G137" i="15" s="1"/>
  <c r="K137" i="13"/>
  <c r="K137" i="15" s="1"/>
  <c r="O137" i="13"/>
  <c r="S137" i="13"/>
  <c r="W137" i="13"/>
  <c r="W137" i="15" s="1"/>
  <c r="AA137" i="13"/>
  <c r="AE137" i="13"/>
  <c r="AI137" i="13"/>
  <c r="AM137" i="13"/>
  <c r="AM137" i="15" s="1"/>
  <c r="AQ137" i="13"/>
  <c r="AU137" i="13"/>
  <c r="AU137" i="15" s="1"/>
  <c r="AY137" i="13"/>
  <c r="AY137" i="15" s="1"/>
  <c r="BC137" i="13"/>
  <c r="BC137" i="15" s="1"/>
  <c r="BG137" i="13"/>
  <c r="BG137" i="15" s="1"/>
  <c r="BK137" i="13"/>
  <c r="BO137" i="13"/>
  <c r="BS137" i="13"/>
  <c r="BS137" i="15" s="1"/>
  <c r="BW137" i="13"/>
  <c r="CA137" i="13"/>
  <c r="CE137" i="13"/>
  <c r="CI137" i="13"/>
  <c r="CI137" i="15" s="1"/>
  <c r="CM137" i="13"/>
  <c r="CQ137" i="13"/>
  <c r="CQ137" i="15" s="1"/>
  <c r="CU137" i="13"/>
  <c r="CY137" i="13"/>
  <c r="CY137" i="15" s="1"/>
  <c r="DC137" i="13"/>
  <c r="DC137" i="15" s="1"/>
  <c r="DG137" i="13"/>
  <c r="DK137" i="13"/>
  <c r="DO137" i="13"/>
  <c r="DO137" i="15" s="1"/>
  <c r="DS137" i="13"/>
  <c r="DW137" i="13"/>
  <c r="EA137" i="13"/>
  <c r="EE137" i="13"/>
  <c r="EE137" i="15" s="1"/>
  <c r="G139" i="13"/>
  <c r="K139" i="13"/>
  <c r="K139" i="15" s="1"/>
  <c r="O139" i="13"/>
  <c r="O139" i="15" s="1"/>
  <c r="S139" i="13"/>
  <c r="S139" i="15" s="1"/>
  <c r="W139" i="13"/>
  <c r="W139" i="15" s="1"/>
  <c r="AA139" i="13"/>
  <c r="AE139" i="13"/>
  <c r="AI139" i="13"/>
  <c r="AI139" i="15" s="1"/>
  <c r="AM139" i="13"/>
  <c r="AM139" i="15" s="1"/>
  <c r="AQ139" i="13"/>
  <c r="AU139" i="13"/>
  <c r="AY139" i="13"/>
  <c r="AY139" i="15" s="1"/>
  <c r="BC139" i="13"/>
  <c r="BC139" i="15" s="1"/>
  <c r="BG139" i="13"/>
  <c r="BG139" i="15" s="1"/>
  <c r="BK139" i="13"/>
  <c r="BK139" i="15" s="1"/>
  <c r="BO139" i="13"/>
  <c r="BO139" i="15" s="1"/>
  <c r="BS139" i="13"/>
  <c r="BS139" i="15" s="1"/>
  <c r="BW139" i="13"/>
  <c r="CA139" i="13"/>
  <c r="CE139" i="13"/>
  <c r="CE139" i="15" s="1"/>
  <c r="CI139" i="13"/>
  <c r="CI139" i="15" s="1"/>
  <c r="CM139" i="13"/>
  <c r="CQ139" i="13"/>
  <c r="CU139" i="13"/>
  <c r="CY139" i="13"/>
  <c r="CY139" i="15" s="1"/>
  <c r="DC139" i="13"/>
  <c r="DC139" i="15" s="1"/>
  <c r="DG139" i="13"/>
  <c r="DG139" i="15" s="1"/>
  <c r="DK139" i="13"/>
  <c r="DK139" i="15" s="1"/>
  <c r="DO139" i="13"/>
  <c r="DO139" i="15" s="1"/>
  <c r="DS139" i="13"/>
  <c r="DW139" i="13"/>
  <c r="EA139" i="13"/>
  <c r="EA139" i="15" s="1"/>
  <c r="EE139" i="13"/>
  <c r="EE139" i="15" s="1"/>
  <c r="G141" i="13"/>
  <c r="K141" i="13"/>
  <c r="K141" i="15" s="1"/>
  <c r="O141" i="13"/>
  <c r="O141" i="15" s="1"/>
  <c r="S141" i="13"/>
  <c r="W141" i="13"/>
  <c r="W141" i="15" s="1"/>
  <c r="AA141" i="13"/>
  <c r="AA141" i="15" s="1"/>
  <c r="AE141" i="13"/>
  <c r="AE141" i="15" s="1"/>
  <c r="AI141" i="13"/>
  <c r="AI141" i="15" s="1"/>
  <c r="AM141" i="13"/>
  <c r="AM141" i="15" s="1"/>
  <c r="AQ141" i="13"/>
  <c r="AU141" i="13"/>
  <c r="AU141" i="15" s="1"/>
  <c r="AY141" i="13"/>
  <c r="BC141" i="13"/>
  <c r="BC141" i="15" s="1"/>
  <c r="BG141" i="13"/>
  <c r="BK141" i="13"/>
  <c r="BK141" i="15" s="1"/>
  <c r="BO141" i="13"/>
  <c r="BS141" i="13"/>
  <c r="BS141" i="15" s="1"/>
  <c r="BW141" i="13"/>
  <c r="BW141" i="15" s="1"/>
  <c r="CA141" i="13"/>
  <c r="CA141" i="15" s="1"/>
  <c r="CE141" i="13"/>
  <c r="CE141" i="15" s="1"/>
  <c r="CI141" i="13"/>
  <c r="CI141" i="15" s="1"/>
  <c r="CM141" i="13"/>
  <c r="CQ141" i="13"/>
  <c r="CQ141" i="15" s="1"/>
  <c r="CU141" i="13"/>
  <c r="CY141" i="13"/>
  <c r="CY141" i="15" s="1"/>
  <c r="DC141" i="13"/>
  <c r="DG141" i="13"/>
  <c r="DG141" i="15" s="1"/>
  <c r="DK141" i="13"/>
  <c r="DO141" i="13"/>
  <c r="DO141" i="15" s="1"/>
  <c r="DS141" i="13"/>
  <c r="DS141" i="15" s="1"/>
  <c r="DW141" i="13"/>
  <c r="DW141" i="15" s="1"/>
  <c r="EA141" i="13"/>
  <c r="EA141" i="15" s="1"/>
  <c r="EE141" i="13"/>
  <c r="EE141" i="15" s="1"/>
  <c r="G143" i="13"/>
  <c r="K143" i="13"/>
  <c r="K143" i="15" s="1"/>
  <c r="O143" i="13"/>
  <c r="S143" i="13"/>
  <c r="W143" i="13"/>
  <c r="W143" i="15" s="1"/>
  <c r="AA143" i="13"/>
  <c r="AA143" i="15" s="1"/>
  <c r="AE143" i="13"/>
  <c r="AI143" i="13"/>
  <c r="AI143" i="15" s="1"/>
  <c r="AM143" i="13"/>
  <c r="AM143" i="15" s="1"/>
  <c r="AQ143" i="13"/>
  <c r="AQ143" i="15" s="1"/>
  <c r="AU143" i="13"/>
  <c r="AU143" i="15" s="1"/>
  <c r="AY143" i="13"/>
  <c r="BC143" i="13"/>
  <c r="BC143" i="15" s="1"/>
  <c r="BG143" i="13"/>
  <c r="BG143" i="15" s="1"/>
  <c r="BK143" i="13"/>
  <c r="BO143" i="13"/>
  <c r="BS143" i="13"/>
  <c r="BS143" i="15" s="1"/>
  <c r="BW143" i="13"/>
  <c r="BW143" i="15" s="1"/>
  <c r="CA143" i="13"/>
  <c r="CE143" i="13"/>
  <c r="CE143" i="15" s="1"/>
  <c r="CI143" i="13"/>
  <c r="CI143" i="15" s="1"/>
  <c r="CM143" i="13"/>
  <c r="CM143" i="15" s="1"/>
  <c r="CQ143" i="13"/>
  <c r="CQ143" i="15" s="1"/>
  <c r="CU143" i="13"/>
  <c r="CY143" i="13"/>
  <c r="CY143" i="15" s="1"/>
  <c r="DC143" i="13"/>
  <c r="DG143" i="13"/>
  <c r="DK143" i="13"/>
  <c r="DO143" i="13"/>
  <c r="DO143" i="15" s="1"/>
  <c r="DS143" i="13"/>
  <c r="DS143" i="15" s="1"/>
  <c r="DW143" i="13"/>
  <c r="EA143" i="13"/>
  <c r="EA143" i="15" s="1"/>
  <c r="EE143" i="13"/>
  <c r="EE143" i="15" s="1"/>
  <c r="G145" i="13"/>
  <c r="G145" i="15" s="1"/>
  <c r="K145" i="13"/>
  <c r="K145" i="15" s="1"/>
  <c r="O145" i="13"/>
  <c r="S145" i="13"/>
  <c r="W145" i="13"/>
  <c r="W145" i="15" s="1"/>
  <c r="AA145" i="13"/>
  <c r="AE145" i="13"/>
  <c r="AI145" i="13"/>
  <c r="AM145" i="13"/>
  <c r="AM145" i="15" s="1"/>
  <c r="AQ145" i="13"/>
  <c r="AU145" i="13"/>
  <c r="AU145" i="15" s="1"/>
  <c r="AY145" i="13"/>
  <c r="AY145" i="15" s="1"/>
  <c r="BC145" i="13"/>
  <c r="BC145" i="15" s="1"/>
  <c r="BG145" i="13"/>
  <c r="BG145" i="15" s="1"/>
  <c r="BK145" i="13"/>
  <c r="BO145" i="13"/>
  <c r="BS145" i="13"/>
  <c r="BS145" i="15" s="1"/>
  <c r="G126" i="13"/>
  <c r="K126" i="13"/>
  <c r="O126" i="13"/>
  <c r="S126" i="13"/>
  <c r="S126" i="15" s="1"/>
  <c r="W126" i="13"/>
  <c r="AA126" i="13"/>
  <c r="AA126" i="15" s="1"/>
  <c r="AE126" i="13"/>
  <c r="AE126" i="15" s="1"/>
  <c r="AI126" i="13"/>
  <c r="AI126" i="15" s="1"/>
  <c r="AM126" i="13"/>
  <c r="AM126" i="15" s="1"/>
  <c r="AQ126" i="13"/>
  <c r="AU126" i="13"/>
  <c r="AY126" i="13"/>
  <c r="AY126" i="15" s="1"/>
  <c r="BC126" i="13"/>
  <c r="BG126" i="13"/>
  <c r="BK126" i="13"/>
  <c r="BO126" i="13"/>
  <c r="BO126" i="15" s="1"/>
  <c r="BS126" i="13"/>
  <c r="BW126" i="13"/>
  <c r="BW126" i="15" s="1"/>
  <c r="CA126" i="13"/>
  <c r="CA126" i="15" s="1"/>
  <c r="CE126" i="13"/>
  <c r="CE126" i="15" s="1"/>
  <c r="CI126" i="13"/>
  <c r="CM126" i="13"/>
  <c r="CQ126" i="13"/>
  <c r="CU126" i="13"/>
  <c r="CU126" i="15" s="1"/>
  <c r="CY126" i="13"/>
  <c r="DC126" i="13"/>
  <c r="DG126" i="13"/>
  <c r="DK126" i="13"/>
  <c r="DK126" i="15" s="1"/>
  <c r="DO126" i="13"/>
  <c r="DS126" i="13"/>
  <c r="DS126" i="15" s="1"/>
  <c r="DW126" i="13"/>
  <c r="DW126" i="15" s="1"/>
  <c r="EA126" i="13"/>
  <c r="EA126" i="15" s="1"/>
  <c r="EE126" i="13"/>
  <c r="EE126" i="15" s="1"/>
  <c r="G128" i="13"/>
  <c r="K128" i="13"/>
  <c r="O128" i="13"/>
  <c r="O128" i="15" s="1"/>
  <c r="S128" i="13"/>
  <c r="W128" i="13"/>
  <c r="AA128" i="13"/>
  <c r="AE128" i="13"/>
  <c r="AE128" i="15" s="1"/>
  <c r="AI128" i="13"/>
  <c r="AM128" i="13"/>
  <c r="AM128" i="15" s="1"/>
  <c r="AQ128" i="13"/>
  <c r="AQ128" i="15" s="1"/>
  <c r="AU128" i="13"/>
  <c r="AU128" i="15" s="1"/>
  <c r="AY128" i="13"/>
  <c r="AY128" i="15" s="1"/>
  <c r="BC128" i="13"/>
  <c r="BG128" i="13"/>
  <c r="BK128" i="13"/>
  <c r="BK128" i="15" s="1"/>
  <c r="BO128" i="13"/>
  <c r="BS128" i="13"/>
  <c r="BW128" i="13"/>
  <c r="CA128" i="13"/>
  <c r="CA128" i="15" s="1"/>
  <c r="CE128" i="13"/>
  <c r="CI128" i="13"/>
  <c r="CI128" i="15" s="1"/>
  <c r="CM128" i="13"/>
  <c r="CM128" i="15" s="1"/>
  <c r="CQ128" i="13"/>
  <c r="CQ128" i="15" s="1"/>
  <c r="CU128" i="13"/>
  <c r="CU128" i="15" s="1"/>
  <c r="CY128" i="13"/>
  <c r="DC128" i="13"/>
  <c r="DG128" i="13"/>
  <c r="DG128" i="15" s="1"/>
  <c r="DK128" i="13"/>
  <c r="DO128" i="13"/>
  <c r="DS128" i="13"/>
  <c r="DW128" i="13"/>
  <c r="DW128" i="15" s="1"/>
  <c r="EA128" i="13"/>
  <c r="EE128" i="13"/>
  <c r="EE128" i="15" s="1"/>
  <c r="G130" i="13"/>
  <c r="G130" i="15" s="1"/>
  <c r="K130" i="13"/>
  <c r="K130" i="15" s="1"/>
  <c r="O130" i="13"/>
  <c r="O130" i="15" s="1"/>
  <c r="S130" i="13"/>
  <c r="W130" i="13"/>
  <c r="AA130" i="13"/>
  <c r="AA130" i="15" s="1"/>
  <c r="AE130" i="13"/>
  <c r="AI130" i="13"/>
  <c r="AM130" i="13"/>
  <c r="AQ130" i="13"/>
  <c r="AQ130" i="15" s="1"/>
  <c r="AU130" i="13"/>
  <c r="AY130" i="13"/>
  <c r="AY130" i="15" s="1"/>
  <c r="BC130" i="13"/>
  <c r="BC130" i="15" s="1"/>
  <c r="BG130" i="13"/>
  <c r="BG130" i="15" s="1"/>
  <c r="BK130" i="13"/>
  <c r="BK130" i="15" s="1"/>
  <c r="BO130" i="13"/>
  <c r="BS130" i="13"/>
  <c r="BW130" i="13"/>
  <c r="BW130" i="15" s="1"/>
  <c r="CA130" i="13"/>
  <c r="CE130" i="13"/>
  <c r="CI130" i="13"/>
  <c r="CM130" i="13"/>
  <c r="CM130" i="15" s="1"/>
  <c r="CQ130" i="13"/>
  <c r="CU130" i="13"/>
  <c r="CU130" i="15" s="1"/>
  <c r="CY130" i="13"/>
  <c r="CY130" i="15" s="1"/>
  <c r="DC130" i="13"/>
  <c r="DC130" i="15" s="1"/>
  <c r="DG130" i="13"/>
  <c r="DG130" i="15" s="1"/>
  <c r="DK130" i="13"/>
  <c r="BW145" i="13"/>
  <c r="CA145" i="13"/>
  <c r="CE145" i="13"/>
  <c r="CI145" i="13"/>
  <c r="CI145" i="15" s="1"/>
  <c r="CM145" i="13"/>
  <c r="CQ145" i="13"/>
  <c r="CQ145" i="15" s="1"/>
  <c r="CU145" i="13"/>
  <c r="CY145" i="13"/>
  <c r="CY145" i="15" s="1"/>
  <c r="DC145" i="13"/>
  <c r="DC145" i="15" s="1"/>
  <c r="DG145" i="13"/>
  <c r="DG145" i="15" s="1"/>
  <c r="DK145" i="13"/>
  <c r="DO145" i="13"/>
  <c r="DO145" i="15" s="1"/>
  <c r="DS145" i="13"/>
  <c r="DW145" i="13"/>
  <c r="DW145" i="15" s="1"/>
  <c r="EA145" i="13"/>
  <c r="EE145" i="13"/>
  <c r="EE145" i="15" s="1"/>
  <c r="C146" i="13"/>
  <c r="G146" i="13"/>
  <c r="G146" i="15" s="1"/>
  <c r="K146" i="13"/>
  <c r="K146" i="15" s="1"/>
  <c r="O146" i="13"/>
  <c r="O146" i="15" s="1"/>
  <c r="S146" i="13"/>
  <c r="S146" i="15" s="1"/>
  <c r="W146" i="13"/>
  <c r="W146" i="15" s="1"/>
  <c r="AA146" i="13"/>
  <c r="AA146" i="15" s="1"/>
  <c r="AE146" i="13"/>
  <c r="AI146" i="13"/>
  <c r="AM146" i="13"/>
  <c r="AM146" i="15" s="1"/>
  <c r="AQ146" i="13"/>
  <c r="AU146" i="13"/>
  <c r="AY146" i="13"/>
  <c r="BC146" i="13"/>
  <c r="BC146" i="15" s="1"/>
  <c r="BG146" i="13"/>
  <c r="BK146" i="13"/>
  <c r="BK146" i="15" s="1"/>
  <c r="BO146" i="13"/>
  <c r="BO146" i="15" s="1"/>
  <c r="BS146" i="13"/>
  <c r="BS146" i="15" s="1"/>
  <c r="BW146" i="13"/>
  <c r="BW146" i="15" s="1"/>
  <c r="CA146" i="13"/>
  <c r="CE146" i="13"/>
  <c r="CI146" i="13"/>
  <c r="CI146" i="15" s="1"/>
  <c r="CM146" i="13"/>
  <c r="CQ146" i="13"/>
  <c r="CU146" i="13"/>
  <c r="CY146" i="13"/>
  <c r="CY146" i="15" s="1"/>
  <c r="DC146" i="13"/>
  <c r="DG146" i="13"/>
  <c r="DG146" i="15" s="1"/>
  <c r="DK146" i="13"/>
  <c r="DK146" i="15" s="1"/>
  <c r="DO146" i="13"/>
  <c r="DO146" i="15" s="1"/>
  <c r="DS146" i="13"/>
  <c r="DW146" i="13"/>
  <c r="EA146" i="13"/>
  <c r="EE146" i="13"/>
  <c r="EE146" i="15" s="1"/>
  <c r="C147" i="13"/>
  <c r="G147" i="13"/>
  <c r="K147" i="13"/>
  <c r="K147" i="15" s="1"/>
  <c r="O147" i="13"/>
  <c r="O147" i="15" s="1"/>
  <c r="S147" i="13"/>
  <c r="W147" i="13"/>
  <c r="W147" i="15" s="1"/>
  <c r="AA147" i="13"/>
  <c r="AA147" i="15" s="1"/>
  <c r="AE147" i="13"/>
  <c r="AE147" i="15" s="1"/>
  <c r="AI147" i="13"/>
  <c r="AI147" i="15" s="1"/>
  <c r="AM147" i="13"/>
  <c r="AM147" i="15" s="1"/>
  <c r="AQ147" i="13"/>
  <c r="AU147" i="13"/>
  <c r="AU147" i="15" s="1"/>
  <c r="AY147" i="13"/>
  <c r="BC147" i="13"/>
  <c r="BC147" i="15" s="1"/>
  <c r="BG147" i="13"/>
  <c r="BK147" i="13"/>
  <c r="BK147" i="15" s="1"/>
  <c r="BO147" i="13"/>
  <c r="BS147" i="13"/>
  <c r="BS147" i="15" s="1"/>
  <c r="BW147" i="13"/>
  <c r="BW147" i="15" s="1"/>
  <c r="CA147" i="13"/>
  <c r="CE147" i="13"/>
  <c r="CE147" i="15" s="1"/>
  <c r="CI147" i="13"/>
  <c r="CI147" i="15" s="1"/>
  <c r="CM147" i="13"/>
  <c r="CQ147" i="13"/>
  <c r="CQ147" i="15" s="1"/>
  <c r="CU147" i="13"/>
  <c r="CY147" i="13"/>
  <c r="CY147" i="15" s="1"/>
  <c r="DC147" i="13"/>
  <c r="DG147" i="13"/>
  <c r="DG147" i="15" s="1"/>
  <c r="DK147" i="13"/>
  <c r="DO147" i="13"/>
  <c r="DO147" i="15" s="1"/>
  <c r="DS147" i="13"/>
  <c r="DS147" i="15" s="1"/>
  <c r="DW147" i="13"/>
  <c r="EA147" i="13"/>
  <c r="EA147" i="15" s="1"/>
  <c r="EE147" i="13"/>
  <c r="EE147" i="15" s="1"/>
  <c r="HZ13" i="16"/>
  <c r="EK13" i="29" s="1"/>
  <c r="FP13" i="29" s="1"/>
  <c r="HZ17" i="16"/>
  <c r="EK17" i="29" s="1"/>
  <c r="FP17" i="29" s="1"/>
  <c r="HZ21" i="16"/>
  <c r="EK21" i="29" s="1"/>
  <c r="FP21" i="29" s="1"/>
  <c r="DO130" i="13"/>
  <c r="DS130" i="13"/>
  <c r="DS130" i="15" s="1"/>
  <c r="DW130" i="13"/>
  <c r="DW130" i="15" s="1"/>
  <c r="EA130" i="13"/>
  <c r="EA130" i="15" s="1"/>
  <c r="EE130" i="13"/>
  <c r="EE130" i="15" s="1"/>
  <c r="G132" i="13"/>
  <c r="G132" i="15" s="1"/>
  <c r="K132" i="13"/>
  <c r="O132" i="13"/>
  <c r="O132" i="15" s="1"/>
  <c r="S132" i="13"/>
  <c r="W132" i="13"/>
  <c r="AA132" i="13"/>
  <c r="AE132" i="13"/>
  <c r="AE132" i="15" s="1"/>
  <c r="AI132" i="13"/>
  <c r="AM132" i="13"/>
  <c r="AM132" i="15" s="1"/>
  <c r="AQ132" i="13"/>
  <c r="AQ132" i="15" s="1"/>
  <c r="AU132" i="13"/>
  <c r="AU132" i="15" s="1"/>
  <c r="AY132" i="13"/>
  <c r="AY132" i="15" s="1"/>
  <c r="BC132" i="13"/>
  <c r="BG132" i="13"/>
  <c r="BK132" i="13"/>
  <c r="BK132" i="15" s="1"/>
  <c r="BO132" i="13"/>
  <c r="BS132" i="13"/>
  <c r="BW132" i="13"/>
  <c r="CA132" i="13"/>
  <c r="CA132" i="15" s="1"/>
  <c r="CE132" i="13"/>
  <c r="CI132" i="13"/>
  <c r="CM132" i="13"/>
  <c r="CM132" i="15" s="1"/>
  <c r="CQ132" i="13"/>
  <c r="CQ132" i="15" s="1"/>
  <c r="CU132" i="13"/>
  <c r="CU132" i="15" s="1"/>
  <c r="CY132" i="13"/>
  <c r="CY132" i="15" s="1"/>
  <c r="DC132" i="13"/>
  <c r="DG132" i="13"/>
  <c r="DG132" i="15" s="1"/>
  <c r="DK132" i="13"/>
  <c r="DO132" i="13"/>
  <c r="DS132" i="13"/>
  <c r="DW132" i="13"/>
  <c r="DW132" i="15" s="1"/>
  <c r="EA132" i="13"/>
  <c r="EE132" i="13"/>
  <c r="EE132" i="15" s="1"/>
  <c r="G134" i="13"/>
  <c r="G134" i="15" s="1"/>
  <c r="K134" i="13"/>
  <c r="K134" i="15" s="1"/>
  <c r="O134" i="13"/>
  <c r="O134" i="15" s="1"/>
  <c r="S134" i="13"/>
  <c r="S134" i="15" s="1"/>
  <c r="W134" i="13"/>
  <c r="AA134" i="13"/>
  <c r="AA134" i="15" s="1"/>
  <c r="AE134" i="13"/>
  <c r="AI134" i="13"/>
  <c r="AM134" i="13"/>
  <c r="AQ134" i="13"/>
  <c r="AQ134" i="15" s="1"/>
  <c r="AU134" i="13"/>
  <c r="AY134" i="13"/>
  <c r="AY134" i="15" s="1"/>
  <c r="BC134" i="13"/>
  <c r="BC134" i="15" s="1"/>
  <c r="BG134" i="13"/>
  <c r="BG134" i="15" s="1"/>
  <c r="BK134" i="13"/>
  <c r="BK134" i="15" s="1"/>
  <c r="BO134" i="13"/>
  <c r="BO134" i="15" s="1"/>
  <c r="BS134" i="13"/>
  <c r="BW134" i="13"/>
  <c r="BW134" i="15" s="1"/>
  <c r="CA134" i="13"/>
  <c r="CE134" i="13"/>
  <c r="CI134" i="13"/>
  <c r="CM134" i="13"/>
  <c r="CM134" i="15" s="1"/>
  <c r="CQ134" i="13"/>
  <c r="CU134" i="13"/>
  <c r="CU134" i="15" s="1"/>
  <c r="CY134" i="13"/>
  <c r="CY134" i="15" s="1"/>
  <c r="DC134" i="13"/>
  <c r="DC134" i="15" s="1"/>
  <c r="DG134" i="13"/>
  <c r="DG134" i="15" s="1"/>
  <c r="DK134" i="13"/>
  <c r="DO134" i="13"/>
  <c r="DS134" i="13"/>
  <c r="DS134" i="15" s="1"/>
  <c r="DW134" i="13"/>
  <c r="EA134" i="13"/>
  <c r="EE134" i="13"/>
  <c r="G136" i="13"/>
  <c r="G136" i="15" s="1"/>
  <c r="K136" i="13"/>
  <c r="O136" i="13"/>
  <c r="O136" i="15" s="1"/>
  <c r="S136" i="13"/>
  <c r="S136" i="15" s="1"/>
  <c r="W136" i="13"/>
  <c r="W136" i="15" s="1"/>
  <c r="AA136" i="13"/>
  <c r="AA136" i="15" s="1"/>
  <c r="AE136" i="13"/>
  <c r="AE136" i="15" s="1"/>
  <c r="AI136" i="13"/>
  <c r="AM136" i="13"/>
  <c r="AM136" i="15" s="1"/>
  <c r="AQ136" i="13"/>
  <c r="AU136" i="13"/>
  <c r="AY136" i="13"/>
  <c r="BC136" i="13"/>
  <c r="BC136" i="15" s="1"/>
  <c r="BG136" i="13"/>
  <c r="BK136" i="13"/>
  <c r="BK136" i="15" s="1"/>
  <c r="BO136" i="13"/>
  <c r="BO136" i="15" s="1"/>
  <c r="BS136" i="13"/>
  <c r="BS136" i="15" s="1"/>
  <c r="BW136" i="13"/>
  <c r="BW136" i="15" s="1"/>
  <c r="CA136" i="13"/>
  <c r="CA136" i="15" s="1"/>
  <c r="CE136" i="13"/>
  <c r="CI136" i="13"/>
  <c r="CI136" i="15" s="1"/>
  <c r="CM136" i="13"/>
  <c r="CQ136" i="13"/>
  <c r="CU136" i="13"/>
  <c r="CY136" i="13"/>
  <c r="CY136" i="15" s="1"/>
  <c r="DC136" i="13"/>
  <c r="DG136" i="13"/>
  <c r="DG136" i="15" s="1"/>
  <c r="DK136" i="13"/>
  <c r="DK136" i="15" s="1"/>
  <c r="DO136" i="13"/>
  <c r="DO136" i="15" s="1"/>
  <c r="DS136" i="13"/>
  <c r="DS136" i="15" s="1"/>
  <c r="DW136" i="13"/>
  <c r="EA136" i="13"/>
  <c r="EE136" i="13"/>
  <c r="EE136" i="15" s="1"/>
  <c r="G138" i="13"/>
  <c r="K138" i="13"/>
  <c r="O138" i="13"/>
  <c r="S138" i="13"/>
  <c r="S138" i="15" s="1"/>
  <c r="W138" i="13"/>
  <c r="AA138" i="13"/>
  <c r="AA138" i="15" s="1"/>
  <c r="AE138" i="13"/>
  <c r="AE138" i="15" s="1"/>
  <c r="AI138" i="13"/>
  <c r="AI138" i="15" s="1"/>
  <c r="AM138" i="13"/>
  <c r="AM138" i="15" s="1"/>
  <c r="AQ138" i="13"/>
  <c r="AU138" i="13"/>
  <c r="AY138" i="13"/>
  <c r="AY138" i="15" s="1"/>
  <c r="BC138" i="13"/>
  <c r="BG138" i="13"/>
  <c r="BK138" i="13"/>
  <c r="BO138" i="13"/>
  <c r="BO138" i="15" s="1"/>
  <c r="BS138" i="13"/>
  <c r="BW138" i="13"/>
  <c r="BW138" i="15" s="1"/>
  <c r="CA138" i="13"/>
  <c r="CA138" i="15" s="1"/>
  <c r="CE138" i="13"/>
  <c r="CE138" i="15" s="1"/>
  <c r="CI138" i="13"/>
  <c r="CI138" i="15" s="1"/>
  <c r="CM138" i="13"/>
  <c r="CM138" i="15" s="1"/>
  <c r="CQ138" i="13"/>
  <c r="CU138" i="13"/>
  <c r="CU138" i="15" s="1"/>
  <c r="CY138" i="13"/>
  <c r="DC138" i="13"/>
  <c r="DG138" i="13"/>
  <c r="DK138" i="13"/>
  <c r="DK138" i="15" s="1"/>
  <c r="DO138" i="13"/>
  <c r="DS138" i="13"/>
  <c r="DS138" i="15" s="1"/>
  <c r="DW138" i="13"/>
  <c r="DW138" i="15" s="1"/>
  <c r="EA138" i="13"/>
  <c r="EA138" i="15" s="1"/>
  <c r="EE138" i="13"/>
  <c r="EE138" i="15" s="1"/>
  <c r="G140" i="13"/>
  <c r="G140" i="15" s="1"/>
  <c r="K140" i="13"/>
  <c r="O140" i="13"/>
  <c r="O140" i="15" s="1"/>
  <c r="S140" i="13"/>
  <c r="W140" i="13"/>
  <c r="AA140" i="13"/>
  <c r="AE140" i="13"/>
  <c r="AE140" i="15" s="1"/>
  <c r="AI140" i="13"/>
  <c r="AM140" i="13"/>
  <c r="AM140" i="15" s="1"/>
  <c r="AQ140" i="13"/>
  <c r="AQ140" i="15" s="1"/>
  <c r="AU140" i="13"/>
  <c r="AU140" i="15" s="1"/>
  <c r="AY140" i="13"/>
  <c r="AY140" i="15" s="1"/>
  <c r="BC140" i="13"/>
  <c r="BG140" i="13"/>
  <c r="BK140" i="13"/>
  <c r="BK140" i="15" s="1"/>
  <c r="BO140" i="13"/>
  <c r="BS140" i="13"/>
  <c r="BW140" i="13"/>
  <c r="CA140" i="13"/>
  <c r="CA140" i="15" s="1"/>
  <c r="CE140" i="13"/>
  <c r="CI140" i="13"/>
  <c r="CI140" i="15" s="1"/>
  <c r="CM140" i="13"/>
  <c r="CM140" i="15" s="1"/>
  <c r="CQ140" i="13"/>
  <c r="CQ140" i="15" s="1"/>
  <c r="CU140" i="13"/>
  <c r="CU140" i="15" s="1"/>
  <c r="CY140" i="13"/>
  <c r="CY140" i="15" s="1"/>
  <c r="HZ25" i="16"/>
  <c r="EK25" i="29" s="1"/>
  <c r="FP25" i="29" s="1"/>
  <c r="HZ29" i="16"/>
  <c r="EK29" i="29" s="1"/>
  <c r="FP29" i="29" s="1"/>
  <c r="HZ33" i="16"/>
  <c r="EK33" i="29" s="1"/>
  <c r="FP33" i="29" s="1"/>
  <c r="HZ37" i="16"/>
  <c r="EK37" i="29" s="1"/>
  <c r="FP37" i="29" s="1"/>
  <c r="HZ41" i="16"/>
  <c r="EK41" i="29" s="1"/>
  <c r="FP41" i="29" s="1"/>
  <c r="HZ45" i="16"/>
  <c r="EK45" i="29" s="1"/>
  <c r="FP45" i="29" s="1"/>
  <c r="HZ49" i="16"/>
  <c r="EK49" i="29" s="1"/>
  <c r="FP49" i="29" s="1"/>
  <c r="HZ53" i="16"/>
  <c r="EK53" i="29" s="1"/>
  <c r="FP53" i="29" s="1"/>
  <c r="HZ57" i="16"/>
  <c r="EK57" i="29" s="1"/>
  <c r="FP57" i="29" s="1"/>
  <c r="HZ61" i="16"/>
  <c r="EK61" i="29" s="1"/>
  <c r="FP61" i="29" s="1"/>
  <c r="HZ65" i="16"/>
  <c r="EK65" i="29" s="1"/>
  <c r="FP65" i="29" s="1"/>
  <c r="HZ69" i="16"/>
  <c r="EK69" i="29" s="1"/>
  <c r="FP69" i="29" s="1"/>
  <c r="HZ73" i="16"/>
  <c r="EK73" i="29" s="1"/>
  <c r="FP73" i="29" s="1"/>
  <c r="HZ77" i="16"/>
  <c r="EK77" i="29" s="1"/>
  <c r="FP77" i="29" s="1"/>
  <c r="HZ81" i="16"/>
  <c r="EK81" i="29" s="1"/>
  <c r="FP81" i="29" s="1"/>
  <c r="HZ85" i="16"/>
  <c r="EK85" i="29" s="1"/>
  <c r="FP85" i="29" s="1"/>
  <c r="HZ89" i="16"/>
  <c r="EK89" i="29" s="1"/>
  <c r="FP89" i="29" s="1"/>
  <c r="HZ93" i="16"/>
  <c r="EK93" i="29" s="1"/>
  <c r="FP93" i="29" s="1"/>
  <c r="HZ97" i="16"/>
  <c r="EK97" i="29" s="1"/>
  <c r="FP97" i="29" s="1"/>
  <c r="HZ101" i="16"/>
  <c r="EK101" i="29" s="1"/>
  <c r="FP101" i="29" s="1"/>
  <c r="HZ105" i="16"/>
  <c r="EK105" i="29" s="1"/>
  <c r="FP105" i="29" s="1"/>
  <c r="HZ109" i="16"/>
  <c r="EK109" i="29" s="1"/>
  <c r="FP109" i="29" s="1"/>
  <c r="HZ113" i="16"/>
  <c r="EK113" i="29" s="1"/>
  <c r="FP113" i="29" s="1"/>
  <c r="HZ117" i="16"/>
  <c r="EK117" i="29" s="1"/>
  <c r="FP117" i="29" s="1"/>
  <c r="HZ121" i="16"/>
  <c r="EK121" i="29" s="1"/>
  <c r="FP121" i="29" s="1"/>
  <c r="HZ125" i="16"/>
  <c r="EK125" i="29" s="1"/>
  <c r="FP125" i="29" s="1"/>
  <c r="HZ129" i="16"/>
  <c r="EK129" i="29" s="1"/>
  <c r="FP129" i="29" s="1"/>
  <c r="HZ133" i="16"/>
  <c r="EK133" i="29" s="1"/>
  <c r="FP133" i="29" s="1"/>
  <c r="HZ137" i="16"/>
  <c r="EK137" i="29" s="1"/>
  <c r="FP137" i="29" s="1"/>
  <c r="HZ141" i="16"/>
  <c r="EK141" i="29" s="1"/>
  <c r="FP141" i="29" s="1"/>
  <c r="HZ145" i="16"/>
  <c r="EK145" i="29" s="1"/>
  <c r="FP145" i="29" s="1"/>
  <c r="C145" i="13"/>
  <c r="C143" i="13"/>
  <c r="C141" i="13"/>
  <c r="C139" i="13"/>
  <c r="C139" i="15" s="1"/>
  <c r="C137" i="13"/>
  <c r="C135" i="13"/>
  <c r="C135" i="15" s="1"/>
  <c r="C133" i="13"/>
  <c r="C133" i="15" s="1"/>
  <c r="C131" i="13"/>
  <c r="C131" i="15" s="1"/>
  <c r="C129" i="13"/>
  <c r="C129" i="15" s="1"/>
  <c r="C127" i="13"/>
  <c r="C125" i="13"/>
  <c r="C123" i="13"/>
  <c r="C123" i="15" s="1"/>
  <c r="C121" i="13"/>
  <c r="C119" i="13"/>
  <c r="C117" i="13"/>
  <c r="C115" i="13"/>
  <c r="C115" i="15" s="1"/>
  <c r="C113" i="13"/>
  <c r="C113" i="15" s="1"/>
  <c r="C111" i="13"/>
  <c r="C111" i="15" s="1"/>
  <c r="C109" i="13"/>
  <c r="C109" i="15" s="1"/>
  <c r="C107" i="13"/>
  <c r="C107" i="15" s="1"/>
  <c r="C105" i="13"/>
  <c r="C105" i="15" s="1"/>
  <c r="C103" i="13"/>
  <c r="C101" i="13"/>
  <c r="C99" i="13"/>
  <c r="C99" i="15" s="1"/>
  <c r="C97" i="13"/>
  <c r="C95" i="13"/>
  <c r="C93" i="13"/>
  <c r="C91" i="13"/>
  <c r="C91" i="15" s="1"/>
  <c r="C89" i="13"/>
  <c r="C87" i="13"/>
  <c r="C85" i="13"/>
  <c r="C85" i="15" s="1"/>
  <c r="C83" i="13"/>
  <c r="C83" i="15" s="1"/>
  <c r="C81" i="13"/>
  <c r="C81" i="15" s="1"/>
  <c r="C79" i="13"/>
  <c r="C77" i="13"/>
  <c r="C75" i="13"/>
  <c r="C75" i="15" s="1"/>
  <c r="C73" i="13"/>
  <c r="C71" i="13"/>
  <c r="C69" i="13"/>
  <c r="C67" i="13"/>
  <c r="C67" i="15" s="1"/>
  <c r="C65" i="13"/>
  <c r="C63" i="13"/>
  <c r="C63" i="15" s="1"/>
  <c r="C61" i="13"/>
  <c r="C61" i="15" s="1"/>
  <c r="C59" i="13"/>
  <c r="C59" i="15" s="1"/>
  <c r="C57" i="13"/>
  <c r="C57" i="15" s="1"/>
  <c r="C55" i="13"/>
  <c r="C53" i="13"/>
  <c r="C51" i="13"/>
  <c r="C51" i="15" s="1"/>
  <c r="C49" i="13"/>
  <c r="C47" i="13"/>
  <c r="C45" i="13"/>
  <c r="C43" i="13"/>
  <c r="C43" i="15" s="1"/>
  <c r="C41" i="13"/>
  <c r="C39" i="13"/>
  <c r="C39" i="15" s="1"/>
  <c r="C37" i="13"/>
  <c r="C37" i="15" s="1"/>
  <c r="C35" i="13"/>
  <c r="C35" i="15" s="1"/>
  <c r="C33" i="13"/>
  <c r="C33" i="15" s="1"/>
  <c r="C31" i="13"/>
  <c r="C29" i="13"/>
  <c r="C27" i="13"/>
  <c r="C27" i="15" s="1"/>
  <c r="C25" i="13"/>
  <c r="C23" i="13"/>
  <c r="C21" i="13"/>
  <c r="C19" i="13"/>
  <c r="C17" i="13"/>
  <c r="C15" i="13"/>
  <c r="C13" i="13"/>
  <c r="HZ12" i="16"/>
  <c r="EK12" i="29" s="1"/>
  <c r="FN12" i="12"/>
  <c r="HZ16" i="16"/>
  <c r="EK16" i="29" s="1"/>
  <c r="FP16" i="29" s="1"/>
  <c r="HZ20" i="16"/>
  <c r="EK20" i="29" s="1"/>
  <c r="FP20" i="29" s="1"/>
  <c r="HZ24" i="16"/>
  <c r="EK24" i="29" s="1"/>
  <c r="FP24" i="29" s="1"/>
  <c r="HZ28" i="16"/>
  <c r="EK28" i="29" s="1"/>
  <c r="FP28" i="29" s="1"/>
  <c r="HZ32" i="16"/>
  <c r="EK32" i="29" s="1"/>
  <c r="FP32" i="29" s="1"/>
  <c r="HZ36" i="16"/>
  <c r="EK36" i="29" s="1"/>
  <c r="FP36" i="29" s="1"/>
  <c r="HZ40" i="16"/>
  <c r="EK40" i="29" s="1"/>
  <c r="FP40" i="29" s="1"/>
  <c r="HZ44" i="16"/>
  <c r="EK44" i="29" s="1"/>
  <c r="FP44" i="29" s="1"/>
  <c r="HZ48" i="16"/>
  <c r="EK48" i="29" s="1"/>
  <c r="FP48" i="29" s="1"/>
  <c r="HZ52" i="16"/>
  <c r="EK52" i="29" s="1"/>
  <c r="FP52" i="29" s="1"/>
  <c r="HZ56" i="16"/>
  <c r="EK56" i="29" s="1"/>
  <c r="FP56" i="29" s="1"/>
  <c r="HZ60" i="16"/>
  <c r="EK60" i="29" s="1"/>
  <c r="FP60" i="29" s="1"/>
  <c r="HZ64" i="16"/>
  <c r="EK64" i="29" s="1"/>
  <c r="FP64" i="29" s="1"/>
  <c r="HZ68" i="16"/>
  <c r="EK68" i="29" s="1"/>
  <c r="FP68" i="29" s="1"/>
  <c r="HZ72" i="16"/>
  <c r="EK72" i="29" s="1"/>
  <c r="FP72" i="29" s="1"/>
  <c r="HZ76" i="16"/>
  <c r="EK76" i="29" s="1"/>
  <c r="FP76" i="29" s="1"/>
  <c r="HZ80" i="16"/>
  <c r="EK80" i="29" s="1"/>
  <c r="FP80" i="29" s="1"/>
  <c r="HZ84" i="16"/>
  <c r="EK84" i="29" s="1"/>
  <c r="FP84" i="29" s="1"/>
  <c r="HZ88" i="16"/>
  <c r="EK88" i="29" s="1"/>
  <c r="FP88" i="29" s="1"/>
  <c r="HZ92" i="16"/>
  <c r="EK92" i="29" s="1"/>
  <c r="FP92" i="29" s="1"/>
  <c r="HZ96" i="16"/>
  <c r="EK96" i="29" s="1"/>
  <c r="FP96" i="29" s="1"/>
  <c r="HZ100" i="16"/>
  <c r="EK100" i="29" s="1"/>
  <c r="FP100" i="29" s="1"/>
  <c r="HZ104" i="16"/>
  <c r="EK104" i="29" s="1"/>
  <c r="FP104" i="29" s="1"/>
  <c r="HZ108" i="16"/>
  <c r="EK108" i="29" s="1"/>
  <c r="FP108" i="29" s="1"/>
  <c r="HZ112" i="16"/>
  <c r="EK112" i="29" s="1"/>
  <c r="FP112" i="29" s="1"/>
  <c r="HZ116" i="16"/>
  <c r="EK116" i="29" s="1"/>
  <c r="FP116" i="29" s="1"/>
  <c r="HZ120" i="16"/>
  <c r="EK120" i="29" s="1"/>
  <c r="FP120" i="29" s="1"/>
  <c r="HZ124" i="16"/>
  <c r="EK124" i="29" s="1"/>
  <c r="FP124" i="29" s="1"/>
  <c r="HZ128" i="16"/>
  <c r="EK128" i="29" s="1"/>
  <c r="FP128" i="29" s="1"/>
  <c r="HZ132" i="16"/>
  <c r="EK132" i="29" s="1"/>
  <c r="FP132" i="29" s="1"/>
  <c r="HZ136" i="16"/>
  <c r="EK136" i="29" s="1"/>
  <c r="FP136" i="29" s="1"/>
  <c r="HZ140" i="16"/>
  <c r="EK140" i="29" s="1"/>
  <c r="FP140" i="29" s="1"/>
  <c r="HZ144" i="16"/>
  <c r="EK144" i="29" s="1"/>
  <c r="FP144" i="29" s="1"/>
  <c r="DC140" i="13"/>
  <c r="DC140" i="15" s="1"/>
  <c r="DG140" i="13"/>
  <c r="DK140" i="13"/>
  <c r="DO140" i="13"/>
  <c r="DO140" i="15" s="1"/>
  <c r="DS140" i="13"/>
  <c r="DS140" i="15" s="1"/>
  <c r="DW140" i="13"/>
  <c r="EA140" i="13"/>
  <c r="EE140" i="13"/>
  <c r="G142" i="13"/>
  <c r="G142" i="15" s="1"/>
  <c r="K142" i="13"/>
  <c r="K142" i="15" s="1"/>
  <c r="O142" i="13"/>
  <c r="O142" i="15" s="1"/>
  <c r="S142" i="13"/>
  <c r="W142" i="13"/>
  <c r="W142" i="15" s="1"/>
  <c r="AA142" i="13"/>
  <c r="AE142" i="13"/>
  <c r="AI142" i="13"/>
  <c r="AI142" i="15" s="1"/>
  <c r="AM142" i="13"/>
  <c r="AM142" i="15" s="1"/>
  <c r="AQ142" i="13"/>
  <c r="AQ142" i="15" s="1"/>
  <c r="AU142" i="13"/>
  <c r="AY142" i="13"/>
  <c r="BC142" i="13"/>
  <c r="BC142" i="15" s="1"/>
  <c r="BG142" i="13"/>
  <c r="BG142" i="15" s="1"/>
  <c r="BK142" i="13"/>
  <c r="BK142" i="15" s="1"/>
  <c r="BO142" i="13"/>
  <c r="BS142" i="13"/>
  <c r="BS142" i="15" s="1"/>
  <c r="BW142" i="13"/>
  <c r="CA142" i="13"/>
  <c r="CE142" i="13"/>
  <c r="CE142" i="15" s="1"/>
  <c r="CI142" i="13"/>
  <c r="CI142" i="15" s="1"/>
  <c r="CM142" i="13"/>
  <c r="CM142" i="15" s="1"/>
  <c r="CQ142" i="13"/>
  <c r="CU142" i="13"/>
  <c r="CY142" i="13"/>
  <c r="CY142" i="15" s="1"/>
  <c r="DC142" i="13"/>
  <c r="DC142" i="15" s="1"/>
  <c r="DG142" i="13"/>
  <c r="DG142" i="15" s="1"/>
  <c r="DK142" i="13"/>
  <c r="DO142" i="13"/>
  <c r="DO142" i="15" s="1"/>
  <c r="DS142" i="13"/>
  <c r="DW142" i="13"/>
  <c r="EA142" i="13"/>
  <c r="EA142" i="15" s="1"/>
  <c r="EE142" i="13"/>
  <c r="EE142" i="15" s="1"/>
  <c r="G144" i="13"/>
  <c r="G144" i="15" s="1"/>
  <c r="K144" i="13"/>
  <c r="O144" i="13"/>
  <c r="S144" i="13"/>
  <c r="S144" i="15" s="1"/>
  <c r="W144" i="13"/>
  <c r="W144" i="15" s="1"/>
  <c r="AA144" i="13"/>
  <c r="AA144" i="15" s="1"/>
  <c r="AE144" i="13"/>
  <c r="AI144" i="13"/>
  <c r="AI144" i="15" s="1"/>
  <c r="AM144" i="13"/>
  <c r="AQ144" i="13"/>
  <c r="AU144" i="13"/>
  <c r="AU144" i="15" s="1"/>
  <c r="AY144" i="13"/>
  <c r="AY144" i="15" s="1"/>
  <c r="BC144" i="13"/>
  <c r="BC144" i="15" s="1"/>
  <c r="BG144" i="13"/>
  <c r="BK144" i="13"/>
  <c r="BK144" i="15" s="1"/>
  <c r="BO144" i="13"/>
  <c r="BO144" i="15" s="1"/>
  <c r="BS144" i="13"/>
  <c r="BS144" i="15" s="1"/>
  <c r="BW144" i="13"/>
  <c r="CA144" i="13"/>
  <c r="CE144" i="13"/>
  <c r="CE144" i="15" s="1"/>
  <c r="CI144" i="13"/>
  <c r="CM144" i="13"/>
  <c r="CQ144" i="13"/>
  <c r="CQ144" i="15" s="1"/>
  <c r="CU144" i="13"/>
  <c r="CU144" i="15" s="1"/>
  <c r="CY144" i="13"/>
  <c r="CY144" i="15" s="1"/>
  <c r="DC144" i="13"/>
  <c r="DG144" i="13"/>
  <c r="DK144" i="13"/>
  <c r="DK144" i="15" s="1"/>
  <c r="DO144" i="13"/>
  <c r="DO144" i="15" s="1"/>
  <c r="DS144" i="13"/>
  <c r="DS144" i="15" s="1"/>
  <c r="DW144" i="13"/>
  <c r="EA144" i="13"/>
  <c r="EA144" i="15" s="1"/>
  <c r="EE144" i="13"/>
  <c r="HZ15" i="16"/>
  <c r="EK15" i="29" s="1"/>
  <c r="FP15" i="29" s="1"/>
  <c r="HZ19" i="16"/>
  <c r="EK19" i="29" s="1"/>
  <c r="FP19" i="29" s="1"/>
  <c r="HZ23" i="16"/>
  <c r="EK23" i="29" s="1"/>
  <c r="FP23" i="29" s="1"/>
  <c r="HZ27" i="16"/>
  <c r="EK27" i="29" s="1"/>
  <c r="FP27" i="29" s="1"/>
  <c r="HZ31" i="16"/>
  <c r="EK31" i="29" s="1"/>
  <c r="FP31" i="29" s="1"/>
  <c r="HZ35" i="16"/>
  <c r="EK35" i="29" s="1"/>
  <c r="FP35" i="29" s="1"/>
  <c r="HZ39" i="16"/>
  <c r="EK39" i="29" s="1"/>
  <c r="FP39" i="29" s="1"/>
  <c r="HZ43" i="16"/>
  <c r="EK43" i="29" s="1"/>
  <c r="FP43" i="29" s="1"/>
  <c r="HZ47" i="16"/>
  <c r="EK47" i="29" s="1"/>
  <c r="FP47" i="29" s="1"/>
  <c r="HZ51" i="16"/>
  <c r="EK51" i="29" s="1"/>
  <c r="FP51" i="29" s="1"/>
  <c r="HZ55" i="16"/>
  <c r="EK55" i="29" s="1"/>
  <c r="FP55" i="29" s="1"/>
  <c r="HZ59" i="16"/>
  <c r="EK59" i="29" s="1"/>
  <c r="FP59" i="29" s="1"/>
  <c r="HZ63" i="16"/>
  <c r="EK63" i="29" s="1"/>
  <c r="FP63" i="29" s="1"/>
  <c r="HZ67" i="16"/>
  <c r="EK67" i="29" s="1"/>
  <c r="FP67" i="29" s="1"/>
  <c r="HZ71" i="16"/>
  <c r="EK71" i="29" s="1"/>
  <c r="FP71" i="29" s="1"/>
  <c r="HZ75" i="16"/>
  <c r="EK75" i="29" s="1"/>
  <c r="FP75" i="29" s="1"/>
  <c r="HZ79" i="16"/>
  <c r="EK79" i="29" s="1"/>
  <c r="FP79" i="29" s="1"/>
  <c r="HZ83" i="16"/>
  <c r="EK83" i="29" s="1"/>
  <c r="FP83" i="29" s="1"/>
  <c r="HZ87" i="16"/>
  <c r="EK87" i="29" s="1"/>
  <c r="FP87" i="29" s="1"/>
  <c r="HZ91" i="16"/>
  <c r="EK91" i="29" s="1"/>
  <c r="FP91" i="29" s="1"/>
  <c r="HZ95" i="16"/>
  <c r="EK95" i="29" s="1"/>
  <c r="FP95" i="29" s="1"/>
  <c r="HZ99" i="16"/>
  <c r="EK99" i="29" s="1"/>
  <c r="FP99" i="29" s="1"/>
  <c r="HZ103" i="16"/>
  <c r="EK103" i="29" s="1"/>
  <c r="FP103" i="29" s="1"/>
  <c r="HZ107" i="16"/>
  <c r="EK107" i="29" s="1"/>
  <c r="FP107" i="29" s="1"/>
  <c r="HZ111" i="16"/>
  <c r="EK111" i="29" s="1"/>
  <c r="FP111" i="29" s="1"/>
  <c r="HZ115" i="16"/>
  <c r="EK115" i="29" s="1"/>
  <c r="FP115" i="29" s="1"/>
  <c r="HZ119" i="16"/>
  <c r="EK119" i="29" s="1"/>
  <c r="FP119" i="29" s="1"/>
  <c r="HZ123" i="16"/>
  <c r="EK123" i="29" s="1"/>
  <c r="FP123" i="29" s="1"/>
  <c r="HZ127" i="16"/>
  <c r="EK127" i="29" s="1"/>
  <c r="FP127" i="29" s="1"/>
  <c r="HZ131" i="16"/>
  <c r="EK131" i="29" s="1"/>
  <c r="FP131" i="29" s="1"/>
  <c r="HZ135" i="16"/>
  <c r="EK135" i="29" s="1"/>
  <c r="FP135" i="29" s="1"/>
  <c r="HZ139" i="16"/>
  <c r="EK139" i="29" s="1"/>
  <c r="FP139" i="29" s="1"/>
  <c r="HZ143" i="16"/>
  <c r="EK143" i="29" s="1"/>
  <c r="FP143" i="29" s="1"/>
  <c r="HZ147" i="16"/>
  <c r="EK147" i="29" s="1"/>
  <c r="FP147" i="29" s="1"/>
  <c r="BA49" i="13"/>
  <c r="E65" i="13"/>
  <c r="M65" i="13"/>
  <c r="M65" i="15" s="1"/>
  <c r="Y65" i="13"/>
  <c r="AG65" i="13"/>
  <c r="AO65" i="13"/>
  <c r="AW65" i="13"/>
  <c r="AW65" i="15" s="1"/>
  <c r="BE65" i="13"/>
  <c r="BE65" i="15" s="1"/>
  <c r="BM65" i="13"/>
  <c r="BM65" i="15" s="1"/>
  <c r="BY65" i="13"/>
  <c r="BY65" i="15" s="1"/>
  <c r="CG65" i="13"/>
  <c r="CG65" i="15" s="1"/>
  <c r="CO65" i="13"/>
  <c r="CW65" i="13"/>
  <c r="CW65" i="15" s="1"/>
  <c r="DE65" i="13"/>
  <c r="DQ65" i="13"/>
  <c r="DQ65" i="15" s="1"/>
  <c r="DY65" i="13"/>
  <c r="EC65" i="13"/>
  <c r="E67" i="13"/>
  <c r="E67" i="15" s="1"/>
  <c r="M67" i="13"/>
  <c r="M67" i="15" s="1"/>
  <c r="U67" i="13"/>
  <c r="AC67" i="13"/>
  <c r="AC67" i="15" s="1"/>
  <c r="AK67" i="13"/>
  <c r="AK67" i="15" s="1"/>
  <c r="AS67" i="13"/>
  <c r="AS67" i="15" s="1"/>
  <c r="BA67" i="13"/>
  <c r="BI67" i="13"/>
  <c r="BQ67" i="13"/>
  <c r="BY67" i="13"/>
  <c r="CG67" i="13"/>
  <c r="CS67" i="13"/>
  <c r="DA67" i="13"/>
  <c r="DA67" i="15" s="1"/>
  <c r="DI67" i="13"/>
  <c r="DI67" i="15" s="1"/>
  <c r="DU67" i="13"/>
  <c r="EC67" i="13"/>
  <c r="EC67" i="15" s="1"/>
  <c r="M69" i="13"/>
  <c r="M69" i="15" s="1"/>
  <c r="U69" i="13"/>
  <c r="U69" i="15" s="1"/>
  <c r="AC69" i="13"/>
  <c r="AK69" i="13"/>
  <c r="AK69" i="15" s="1"/>
  <c r="AS69" i="13"/>
  <c r="BA69" i="13"/>
  <c r="BA69" i="15" s="1"/>
  <c r="BI69" i="13"/>
  <c r="BQ69" i="13"/>
  <c r="BY69" i="13"/>
  <c r="CG69" i="13"/>
  <c r="CG69" i="15" s="1"/>
  <c r="CO69" i="13"/>
  <c r="CO69" i="15" s="1"/>
  <c r="CW69" i="13"/>
  <c r="CW69" i="15" s="1"/>
  <c r="DE69" i="13"/>
  <c r="DE69" i="15" s="1"/>
  <c r="DM69" i="13"/>
  <c r="DM69" i="15" s="1"/>
  <c r="DU69" i="13"/>
  <c r="DU69" i="15" s="1"/>
  <c r="EG69" i="13"/>
  <c r="I71" i="13"/>
  <c r="I71" i="15" s="1"/>
  <c r="Q71" i="13"/>
  <c r="Q71" i="15" s="1"/>
  <c r="Y71" i="13"/>
  <c r="AG71" i="13"/>
  <c r="AO71" i="13"/>
  <c r="BA71" i="13"/>
  <c r="BA71" i="15" s="1"/>
  <c r="BI71" i="13"/>
  <c r="BI71" i="15" s="1"/>
  <c r="BM71" i="13"/>
  <c r="BY71" i="13"/>
  <c r="BY71" i="15" s="1"/>
  <c r="CG71" i="13"/>
  <c r="CG71" i="15" s="1"/>
  <c r="CO71" i="13"/>
  <c r="CS71" i="13"/>
  <c r="DA71" i="13"/>
  <c r="DI71" i="13"/>
  <c r="DI71" i="15" s="1"/>
  <c r="DQ71" i="13"/>
  <c r="EC71" i="13"/>
  <c r="I73" i="13"/>
  <c r="Q73" i="13"/>
  <c r="Q73" i="15" s="1"/>
  <c r="Y73" i="13"/>
  <c r="Y73" i="15" s="1"/>
  <c r="AG73" i="13"/>
  <c r="AG73" i="15" s="1"/>
  <c r="AO73" i="13"/>
  <c r="AO73" i="15" s="1"/>
  <c r="BA73" i="13"/>
  <c r="BA73" i="15" s="1"/>
  <c r="BI73" i="13"/>
  <c r="BM73" i="13"/>
  <c r="BM73" i="15" s="1"/>
  <c r="BU73" i="13"/>
  <c r="CC73" i="13"/>
  <c r="CC73" i="15" s="1"/>
  <c r="CK73" i="13"/>
  <c r="CS73" i="13"/>
  <c r="DA73" i="13"/>
  <c r="DA73" i="15" s="1"/>
  <c r="DI73" i="13"/>
  <c r="DI73" i="15" s="1"/>
  <c r="DQ73" i="13"/>
  <c r="DQ73" i="15" s="1"/>
  <c r="DY73" i="13"/>
  <c r="DY73" i="15" s="1"/>
  <c r="EG73" i="13"/>
  <c r="EG73" i="15" s="1"/>
  <c r="I75" i="13"/>
  <c r="I75" i="15" s="1"/>
  <c r="Q75" i="13"/>
  <c r="Y75" i="13"/>
  <c r="AG75" i="13"/>
  <c r="AO75" i="13"/>
  <c r="AO75" i="15" s="1"/>
  <c r="AW75" i="13"/>
  <c r="BE75" i="13"/>
  <c r="BQ75" i="13"/>
  <c r="BQ75" i="15" s="1"/>
  <c r="BY75" i="13"/>
  <c r="BY75" i="15" s="1"/>
  <c r="CG75" i="13"/>
  <c r="CG75" i="15" s="1"/>
  <c r="CO75" i="13"/>
  <c r="CO75" i="15" s="1"/>
  <c r="CS75" i="13"/>
  <c r="CS75" i="15" s="1"/>
  <c r="DE75" i="13"/>
  <c r="DE75" i="15" s="1"/>
  <c r="DM75" i="13"/>
  <c r="DU75" i="13"/>
  <c r="EC75" i="13"/>
  <c r="E77" i="13"/>
  <c r="E77" i="15" s="1"/>
  <c r="M77" i="13"/>
  <c r="U77" i="13"/>
  <c r="AC77" i="13"/>
  <c r="AC77" i="15" s="1"/>
  <c r="AK77" i="13"/>
  <c r="AK77" i="15" s="1"/>
  <c r="AO77" i="13"/>
  <c r="AO77" i="15" s="1"/>
  <c r="AW77" i="13"/>
  <c r="AW77" i="15" s="1"/>
  <c r="BE77" i="13"/>
  <c r="BE77" i="15" s="1"/>
  <c r="BM77" i="13"/>
  <c r="BM77" i="15" s="1"/>
  <c r="BQ77" i="13"/>
  <c r="BY77" i="13"/>
  <c r="CG77" i="13"/>
  <c r="CG77" i="15" s="1"/>
  <c r="CO77" i="13"/>
  <c r="CO77" i="15" s="1"/>
  <c r="CW77" i="13"/>
  <c r="CW77" i="15" s="1"/>
  <c r="DE77" i="13"/>
  <c r="DM77" i="13"/>
  <c r="DM77" i="15" s="1"/>
  <c r="DU77" i="13"/>
  <c r="DU77" i="15" s="1"/>
  <c r="EC77" i="13"/>
  <c r="EC77" i="15" s="1"/>
  <c r="I79" i="13"/>
  <c r="I79" i="15" s="1"/>
  <c r="Q79" i="13"/>
  <c r="Q79" i="15" s="1"/>
  <c r="Y79" i="13"/>
  <c r="Y79" i="15" s="1"/>
  <c r="AG79" i="13"/>
  <c r="AO79" i="13"/>
  <c r="AW79" i="13"/>
  <c r="BE79" i="13"/>
  <c r="BE79" i="15" s="1"/>
  <c r="BM79" i="13"/>
  <c r="BM79" i="15" s="1"/>
  <c r="BU79" i="13"/>
  <c r="CC79" i="13"/>
  <c r="CK79" i="13"/>
  <c r="CK79" i="15" s="1"/>
  <c r="CS79" i="13"/>
  <c r="CS79" i="15" s="1"/>
  <c r="DA79" i="13"/>
  <c r="DA79" i="15" s="1"/>
  <c r="DI79" i="13"/>
  <c r="DI79" i="15" s="1"/>
  <c r="DQ79" i="13"/>
  <c r="DQ79" i="15" s="1"/>
  <c r="DY79" i="13"/>
  <c r="EG79" i="13"/>
  <c r="E81" i="13"/>
  <c r="E81" i="15" s="1"/>
  <c r="M81" i="13"/>
  <c r="M81" i="15" s="1"/>
  <c r="U81" i="13"/>
  <c r="U81" i="15" s="1"/>
  <c r="AC81" i="13"/>
  <c r="AK81" i="13"/>
  <c r="AS81" i="13"/>
  <c r="AS81" i="15" s="1"/>
  <c r="BA81" i="13"/>
  <c r="BA81" i="15" s="1"/>
  <c r="BI81" i="13"/>
  <c r="BI81" i="15" s="1"/>
  <c r="BQ81" i="13"/>
  <c r="BQ81" i="15" s="1"/>
  <c r="BY81" i="13"/>
  <c r="BY81" i="15" s="1"/>
  <c r="CC81" i="13"/>
  <c r="CO81" i="13"/>
  <c r="CW81" i="13"/>
  <c r="DE81" i="13"/>
  <c r="DE81" i="15" s="1"/>
  <c r="DI81" i="13"/>
  <c r="DI81" i="15" s="1"/>
  <c r="DQ81" i="13"/>
  <c r="DY81" i="13"/>
  <c r="DY81" i="15" s="1"/>
  <c r="EG81" i="13"/>
  <c r="EG81" i="15" s="1"/>
  <c r="I83" i="13"/>
  <c r="I83" i="15" s="1"/>
  <c r="Q83" i="13"/>
  <c r="Q83" i="15" s="1"/>
  <c r="Y83" i="13"/>
  <c r="Y83" i="15" s="1"/>
  <c r="AG83" i="13"/>
  <c r="AG83" i="15" s="1"/>
  <c r="AO83" i="13"/>
  <c r="AW83" i="13"/>
  <c r="BE83" i="13"/>
  <c r="BE83" i="15" s="1"/>
  <c r="BM83" i="13"/>
  <c r="BM83" i="15" s="1"/>
  <c r="BU83" i="13"/>
  <c r="BU83" i="15" s="1"/>
  <c r="CC83" i="13"/>
  <c r="CK83" i="13"/>
  <c r="CK83" i="15" s="1"/>
  <c r="CS83" i="13"/>
  <c r="CS83" i="15" s="1"/>
  <c r="DA83" i="13"/>
  <c r="DA83" i="15" s="1"/>
  <c r="DI83" i="13"/>
  <c r="DI83" i="15" s="1"/>
  <c r="DQ83" i="13"/>
  <c r="DQ83" i="15" s="1"/>
  <c r="DY83" i="13"/>
  <c r="DY83" i="15" s="1"/>
  <c r="EC83" i="13"/>
  <c r="I85" i="13"/>
  <c r="I85" i="15" s="1"/>
  <c r="M85" i="13"/>
  <c r="U85" i="13"/>
  <c r="U85" i="15" s="1"/>
  <c r="AC85" i="13"/>
  <c r="AC85" i="15" s="1"/>
  <c r="AK85" i="13"/>
  <c r="AS85" i="13"/>
  <c r="BA85" i="13"/>
  <c r="BA85" i="15" s="1"/>
  <c r="BI85" i="13"/>
  <c r="BI85" i="15" s="1"/>
  <c r="BU85" i="13"/>
  <c r="BU85" i="15" s="1"/>
  <c r="CC85" i="13"/>
  <c r="CC85" i="15" s="1"/>
  <c r="CK85" i="13"/>
  <c r="CK85" i="15" s="1"/>
  <c r="CO85" i="13"/>
  <c r="CW85" i="13"/>
  <c r="DE85" i="13"/>
  <c r="DM85" i="13"/>
  <c r="DM85" i="15" s="1"/>
  <c r="DU85" i="13"/>
  <c r="DU85" i="15" s="1"/>
  <c r="EC85" i="13"/>
  <c r="I87" i="13"/>
  <c r="I87" i="15" s="1"/>
  <c r="U87" i="13"/>
  <c r="U87" i="15" s="1"/>
  <c r="AC87" i="13"/>
  <c r="AC87" i="15" s="1"/>
  <c r="AK87" i="13"/>
  <c r="AK87" i="15" s="1"/>
  <c r="AO87" i="13"/>
  <c r="AO87" i="15" s="1"/>
  <c r="AW87" i="13"/>
  <c r="AW87" i="15" s="1"/>
  <c r="BE87" i="13"/>
  <c r="BM87" i="13"/>
  <c r="BU87" i="13"/>
  <c r="BU87" i="15" s="1"/>
  <c r="CG87" i="13"/>
  <c r="CG87" i="15" s="1"/>
  <c r="CK87" i="13"/>
  <c r="CS87" i="13"/>
  <c r="DA87" i="13"/>
  <c r="DA87" i="15" s="1"/>
  <c r="DI87" i="13"/>
  <c r="DI87" i="15" s="1"/>
  <c r="DQ87" i="13"/>
  <c r="DQ87" i="15" s="1"/>
  <c r="DY87" i="13"/>
  <c r="DY87" i="15" s="1"/>
  <c r="EC87" i="13"/>
  <c r="EC87" i="15" s="1"/>
  <c r="M89" i="13"/>
  <c r="M89" i="15" s="1"/>
  <c r="U89" i="13"/>
  <c r="AC89" i="13"/>
  <c r="AK89" i="13"/>
  <c r="AK89" i="15" s="1"/>
  <c r="AS89" i="13"/>
  <c r="AS89" i="15" s="1"/>
  <c r="BA89" i="13"/>
  <c r="BI89" i="13"/>
  <c r="BM89" i="13"/>
  <c r="BM89" i="15" s="1"/>
  <c r="BU89" i="13"/>
  <c r="BU89" i="15" s="1"/>
  <c r="CC89" i="13"/>
  <c r="CC89" i="15" s="1"/>
  <c r="CK89" i="13"/>
  <c r="CK89" i="15" s="1"/>
  <c r="CS89" i="13"/>
  <c r="CS89" i="15" s="1"/>
  <c r="DA89" i="13"/>
  <c r="DA89" i="15" s="1"/>
  <c r="DI89" i="13"/>
  <c r="DQ89" i="13"/>
  <c r="DY89" i="13"/>
  <c r="DY89" i="15" s="1"/>
  <c r="EG89" i="13"/>
  <c r="EG89" i="15" s="1"/>
  <c r="E91" i="13"/>
  <c r="M91" i="13"/>
  <c r="U91" i="13"/>
  <c r="U91" i="15" s="1"/>
  <c r="AC91" i="13"/>
  <c r="AC91" i="15" s="1"/>
  <c r="AK91" i="13"/>
  <c r="AK91" i="15" s="1"/>
  <c r="AS91" i="13"/>
  <c r="AS91" i="15" s="1"/>
  <c r="BA91" i="13"/>
  <c r="BA91" i="15" s="1"/>
  <c r="BI91" i="13"/>
  <c r="BI91" i="15" s="1"/>
  <c r="BQ91" i="13"/>
  <c r="BQ91" i="15" s="1"/>
  <c r="BY91" i="13"/>
  <c r="CG91" i="13"/>
  <c r="CG91" i="15" s="1"/>
  <c r="CO91" i="13"/>
  <c r="CO91" i="15" s="1"/>
  <c r="CS91" i="13"/>
  <c r="DA91" i="13"/>
  <c r="DI91" i="13"/>
  <c r="DQ91" i="13"/>
  <c r="DQ91" i="15" s="1"/>
  <c r="DY91" i="13"/>
  <c r="DY91" i="15" s="1"/>
  <c r="EG91" i="13"/>
  <c r="EG91" i="15" s="1"/>
  <c r="E93" i="13"/>
  <c r="E93" i="15" s="1"/>
  <c r="M93" i="13"/>
  <c r="M93" i="15" s="1"/>
  <c r="Q93" i="13"/>
  <c r="Y93" i="13"/>
  <c r="AG93" i="13"/>
  <c r="AG93" i="15" s="1"/>
  <c r="AS93" i="13"/>
  <c r="AS93" i="15" s="1"/>
  <c r="BA93" i="13"/>
  <c r="BI93" i="13"/>
  <c r="BQ93" i="13"/>
  <c r="BQ93" i="15" s="1"/>
  <c r="BY93" i="13"/>
  <c r="BY93" i="15" s="1"/>
  <c r="CG93" i="13"/>
  <c r="CG93" i="15" s="1"/>
  <c r="CO93" i="13"/>
  <c r="CO93" i="15" s="1"/>
  <c r="CW93" i="13"/>
  <c r="CW93" i="15" s="1"/>
  <c r="DE93" i="13"/>
  <c r="DE93" i="15" s="1"/>
  <c r="DQ93" i="13"/>
  <c r="DU93" i="13"/>
  <c r="DU93" i="15" s="1"/>
  <c r="EG93" i="13"/>
  <c r="E95" i="13"/>
  <c r="E95" i="15" s="1"/>
  <c r="EJ159" i="29"/>
  <c r="EJ161" i="29" s="1"/>
  <c r="E13" i="13"/>
  <c r="E13" i="15" s="1"/>
  <c r="I13" i="13"/>
  <c r="M13" i="13"/>
  <c r="Q13" i="13"/>
  <c r="U13" i="13"/>
  <c r="Y13" i="13"/>
  <c r="AC13" i="13"/>
  <c r="AG13" i="13"/>
  <c r="AK13" i="13"/>
  <c r="AO13" i="13"/>
  <c r="AS13" i="13"/>
  <c r="AW13" i="13"/>
  <c r="BA13" i="13"/>
  <c r="BE13" i="13"/>
  <c r="BI13" i="13"/>
  <c r="BM13" i="13"/>
  <c r="BM13" i="15" s="1"/>
  <c r="BQ13" i="13"/>
  <c r="BU13" i="13"/>
  <c r="BY13" i="13"/>
  <c r="CC13" i="13"/>
  <c r="CG13" i="13"/>
  <c r="CK13" i="13"/>
  <c r="CO13" i="13"/>
  <c r="CS13" i="13"/>
  <c r="CW13" i="13"/>
  <c r="DA13" i="13"/>
  <c r="DE13" i="13"/>
  <c r="DI13" i="13"/>
  <c r="DM13" i="13"/>
  <c r="DQ13" i="13"/>
  <c r="DQ13" i="15" s="1"/>
  <c r="DU13" i="13"/>
  <c r="DY13" i="13"/>
  <c r="DY13" i="15" s="1"/>
  <c r="EC13" i="13"/>
  <c r="EG13" i="13"/>
  <c r="E15" i="13"/>
  <c r="I15" i="13"/>
  <c r="M15" i="13"/>
  <c r="Q15" i="13"/>
  <c r="U15" i="13"/>
  <c r="Y15" i="13"/>
  <c r="AC15" i="13"/>
  <c r="AG15" i="13"/>
  <c r="AK15" i="13"/>
  <c r="AO15" i="13"/>
  <c r="AS15" i="13"/>
  <c r="AW15" i="13"/>
  <c r="BA15" i="13"/>
  <c r="BE15" i="13"/>
  <c r="BI15" i="13"/>
  <c r="BM15" i="13"/>
  <c r="BQ15" i="13"/>
  <c r="BU15" i="13"/>
  <c r="BY15" i="13"/>
  <c r="CC15" i="13"/>
  <c r="CG15" i="13"/>
  <c r="CK15" i="13"/>
  <c r="CO15" i="13"/>
  <c r="CS15" i="13"/>
  <c r="CW15" i="13"/>
  <c r="DA15" i="13"/>
  <c r="DE15" i="13"/>
  <c r="DI15" i="13"/>
  <c r="DI15" i="15" s="1"/>
  <c r="DM15" i="13"/>
  <c r="DQ15" i="13"/>
  <c r="DQ15" i="15" s="1"/>
  <c r="DU15" i="13"/>
  <c r="DU15" i="15" s="1"/>
  <c r="DY15" i="13"/>
  <c r="EC15" i="13"/>
  <c r="EG15" i="13"/>
  <c r="E17" i="13"/>
  <c r="I17" i="13"/>
  <c r="M17" i="13"/>
  <c r="Q17" i="13"/>
  <c r="U17" i="13"/>
  <c r="Y17" i="13"/>
  <c r="AC17" i="13"/>
  <c r="AG17" i="13"/>
  <c r="AK17" i="13"/>
  <c r="AO17" i="13"/>
  <c r="AO17" i="15" s="1"/>
  <c r="AS17" i="13"/>
  <c r="AW17" i="13"/>
  <c r="BA17" i="13"/>
  <c r="BE17" i="13"/>
  <c r="BI17" i="13"/>
  <c r="BM17" i="13"/>
  <c r="BQ17" i="13"/>
  <c r="BU17" i="13"/>
  <c r="BY17" i="13"/>
  <c r="BY17" i="15" s="1"/>
  <c r="CC17" i="13"/>
  <c r="CG17" i="13"/>
  <c r="CK17" i="13"/>
  <c r="CK17" i="15" s="1"/>
  <c r="CO17" i="13"/>
  <c r="CS17" i="13"/>
  <c r="CW17" i="13"/>
  <c r="DA17" i="13"/>
  <c r="DE17" i="13"/>
  <c r="DI17" i="13"/>
  <c r="DI17" i="15" s="1"/>
  <c r="DM17" i="13"/>
  <c r="DQ17" i="13"/>
  <c r="DU17" i="13"/>
  <c r="DY17" i="13"/>
  <c r="EC17" i="13"/>
  <c r="EG17" i="13"/>
  <c r="E19" i="13"/>
  <c r="I19" i="13"/>
  <c r="M19" i="13"/>
  <c r="M19" i="15" s="1"/>
  <c r="Q19" i="13"/>
  <c r="U19" i="13"/>
  <c r="Y19" i="13"/>
  <c r="Y19" i="15" s="1"/>
  <c r="AC19" i="13"/>
  <c r="AG19" i="13"/>
  <c r="AK19" i="13"/>
  <c r="AO19" i="13"/>
  <c r="AO19" i="15" s="1"/>
  <c r="AS19" i="13"/>
  <c r="AW19" i="13"/>
  <c r="BA19" i="13"/>
  <c r="BE19" i="13"/>
  <c r="BI19" i="13"/>
  <c r="BI19" i="15" s="1"/>
  <c r="BM19" i="13"/>
  <c r="BQ19" i="13"/>
  <c r="BU19" i="13"/>
  <c r="BU19" i="15" s="1"/>
  <c r="BY19" i="13"/>
  <c r="CC19" i="13"/>
  <c r="CG19" i="13"/>
  <c r="CG19" i="15" s="1"/>
  <c r="CK19" i="13"/>
  <c r="CK19" i="15" s="1"/>
  <c r="CO19" i="13"/>
  <c r="CS19" i="13"/>
  <c r="CW19" i="13"/>
  <c r="CW19" i="15" s="1"/>
  <c r="DA19" i="13"/>
  <c r="DA19" i="15" s="1"/>
  <c r="DE19" i="13"/>
  <c r="DI19" i="13"/>
  <c r="DM19" i="13"/>
  <c r="DQ19" i="13"/>
  <c r="DQ19" i="15" s="1"/>
  <c r="DU19" i="13"/>
  <c r="DY19" i="13"/>
  <c r="DY19" i="15" s="1"/>
  <c r="EC19" i="13"/>
  <c r="EC19" i="15" s="1"/>
  <c r="EG19" i="13"/>
  <c r="E21" i="13"/>
  <c r="E21" i="15" s="1"/>
  <c r="I21" i="13"/>
  <c r="I21" i="15" s="1"/>
  <c r="M21" i="13"/>
  <c r="Q21" i="13"/>
  <c r="U21" i="13"/>
  <c r="U21" i="15" s="1"/>
  <c r="Y21" i="13"/>
  <c r="AC21" i="13"/>
  <c r="AG21" i="13"/>
  <c r="AG21" i="15" s="1"/>
  <c r="AK21" i="13"/>
  <c r="AK21" i="15" s="1"/>
  <c r="AO21" i="13"/>
  <c r="AS21" i="13"/>
  <c r="AW21" i="13"/>
  <c r="AW21" i="15" s="1"/>
  <c r="BA21" i="13"/>
  <c r="BA21" i="15" s="1"/>
  <c r="BE21" i="13"/>
  <c r="BE21" i="15" s="1"/>
  <c r="BI21" i="13"/>
  <c r="BM21" i="13"/>
  <c r="BQ21" i="13"/>
  <c r="BQ21" i="15" s="1"/>
  <c r="BU21" i="13"/>
  <c r="BY21" i="13"/>
  <c r="CC21" i="13"/>
  <c r="CG21" i="13"/>
  <c r="CG21" i="15" s="1"/>
  <c r="CK21" i="13"/>
  <c r="CO21" i="13"/>
  <c r="CS21" i="13"/>
  <c r="CW21" i="13"/>
  <c r="CW21" i="15" s="1"/>
  <c r="DA21" i="13"/>
  <c r="DA21" i="15" s="1"/>
  <c r="DE21" i="13"/>
  <c r="DE21" i="15" s="1"/>
  <c r="DI21" i="13"/>
  <c r="DM21" i="13"/>
  <c r="DQ21" i="13"/>
  <c r="DU21" i="13"/>
  <c r="DY21" i="13"/>
  <c r="EC21" i="13"/>
  <c r="EC21" i="15" s="1"/>
  <c r="EG21" i="13"/>
  <c r="E23" i="13"/>
  <c r="E23" i="15" s="1"/>
  <c r="I23" i="13"/>
  <c r="I23" i="15" s="1"/>
  <c r="M23" i="13"/>
  <c r="M23" i="15" s="1"/>
  <c r="Q23" i="13"/>
  <c r="Q23" i="15" s="1"/>
  <c r="U23" i="13"/>
  <c r="U23" i="15" s="1"/>
  <c r="Y23" i="13"/>
  <c r="Y23" i="15" s="1"/>
  <c r="AC23" i="13"/>
  <c r="AC23" i="15" s="1"/>
  <c r="AG23" i="13"/>
  <c r="AG23" i="15" s="1"/>
  <c r="AK23" i="13"/>
  <c r="AO23" i="13"/>
  <c r="AS23" i="13"/>
  <c r="AS23" i="15" s="1"/>
  <c r="AW23" i="13"/>
  <c r="BA23" i="13"/>
  <c r="BA23" i="15" s="1"/>
  <c r="BE23" i="13"/>
  <c r="BI23" i="13"/>
  <c r="BI23" i="15" s="1"/>
  <c r="BM23" i="13"/>
  <c r="BM23" i="15" s="1"/>
  <c r="BQ23" i="13"/>
  <c r="BU23" i="13"/>
  <c r="BU23" i="15" s="1"/>
  <c r="BY23" i="13"/>
  <c r="BY23" i="15" s="1"/>
  <c r="CC23" i="13"/>
  <c r="CG23" i="13"/>
  <c r="CK23" i="13"/>
  <c r="CO23" i="13"/>
  <c r="CO23" i="15" s="1"/>
  <c r="CS23" i="13"/>
  <c r="CW23" i="13"/>
  <c r="CW23" i="15" s="1"/>
  <c r="DA23" i="13"/>
  <c r="DE23" i="13"/>
  <c r="DE23" i="15" s="1"/>
  <c r="DI23" i="13"/>
  <c r="DI23" i="15" s="1"/>
  <c r="DM23" i="13"/>
  <c r="DM23" i="15" s="1"/>
  <c r="DQ23" i="13"/>
  <c r="DQ23" i="15" s="1"/>
  <c r="DU23" i="13"/>
  <c r="DU23" i="15" s="1"/>
  <c r="DY23" i="13"/>
  <c r="EC23" i="13"/>
  <c r="EG23" i="13"/>
  <c r="E25" i="13"/>
  <c r="E25" i="15" s="1"/>
  <c r="I25" i="13"/>
  <c r="M25" i="13"/>
  <c r="M25" i="15" s="1"/>
  <c r="Q25" i="13"/>
  <c r="Q25" i="15" s="1"/>
  <c r="U25" i="13"/>
  <c r="U25" i="15" s="1"/>
  <c r="Y25" i="13"/>
  <c r="Y25" i="15" s="1"/>
  <c r="AC25" i="13"/>
  <c r="AC25" i="15" s="1"/>
  <c r="AG25" i="13"/>
  <c r="AK25" i="13"/>
  <c r="AK25" i="15" s="1"/>
  <c r="AO25" i="13"/>
  <c r="AS25" i="13"/>
  <c r="AW25" i="13"/>
  <c r="BA25" i="13"/>
  <c r="BA25" i="15" s="1"/>
  <c r="BE25" i="13"/>
  <c r="BI25" i="13"/>
  <c r="BI25" i="15" s="1"/>
  <c r="BM25" i="13"/>
  <c r="BM25" i="15" s="1"/>
  <c r="BQ25" i="13"/>
  <c r="BQ25" i="15" s="1"/>
  <c r="BU25" i="13"/>
  <c r="BU25" i="15" s="1"/>
  <c r="BY25" i="13"/>
  <c r="BY25" i="15" s="1"/>
  <c r="CC25" i="13"/>
  <c r="CG25" i="13"/>
  <c r="CG25" i="15" s="1"/>
  <c r="CK25" i="13"/>
  <c r="CO25" i="13"/>
  <c r="CS25" i="13"/>
  <c r="CW25" i="13"/>
  <c r="CW25" i="15" s="1"/>
  <c r="DA25" i="13"/>
  <c r="DE25" i="13"/>
  <c r="DE25" i="15" s="1"/>
  <c r="DI25" i="13"/>
  <c r="DI25" i="15" s="1"/>
  <c r="DM25" i="13"/>
  <c r="DM25" i="15" s="1"/>
  <c r="DQ25" i="13"/>
  <c r="DQ25" i="15" s="1"/>
  <c r="DU25" i="13"/>
  <c r="DY25" i="13"/>
  <c r="EC25" i="13"/>
  <c r="EC25" i="15" s="1"/>
  <c r="EG25" i="13"/>
  <c r="E27" i="13"/>
  <c r="I27" i="13"/>
  <c r="I27" i="15" s="1"/>
  <c r="M27" i="13"/>
  <c r="M27" i="15" s="1"/>
  <c r="Q27" i="13"/>
  <c r="Q27" i="15" s="1"/>
  <c r="U27" i="13"/>
  <c r="U27" i="15" s="1"/>
  <c r="Y27" i="13"/>
  <c r="Y27" i="15" s="1"/>
  <c r="AC27" i="13"/>
  <c r="AC27" i="15" s="1"/>
  <c r="AG27" i="13"/>
  <c r="AG27" i="15" s="1"/>
  <c r="AK27" i="13"/>
  <c r="AK27" i="15" s="1"/>
  <c r="AO27" i="13"/>
  <c r="AS27" i="13"/>
  <c r="AS27" i="15" s="1"/>
  <c r="AW27" i="13"/>
  <c r="BA27" i="13"/>
  <c r="BE27" i="13"/>
  <c r="BE27" i="15" s="1"/>
  <c r="BI27" i="13"/>
  <c r="BI27" i="15" s="1"/>
  <c r="BM27" i="13"/>
  <c r="BQ27" i="13"/>
  <c r="BQ27" i="15" s="1"/>
  <c r="BU27" i="13"/>
  <c r="BU27" i="15" s="1"/>
  <c r="BY27" i="13"/>
  <c r="BY27" i="15" s="1"/>
  <c r="CC27" i="13"/>
  <c r="CC27" i="15" s="1"/>
  <c r="CG27" i="13"/>
  <c r="CG27" i="15" s="1"/>
  <c r="CK27" i="13"/>
  <c r="CO27" i="13"/>
  <c r="CO27" i="15" s="1"/>
  <c r="CS27" i="13"/>
  <c r="CW27" i="13"/>
  <c r="DA27" i="13"/>
  <c r="DA27" i="15" s="1"/>
  <c r="DE27" i="13"/>
  <c r="DE27" i="15" s="1"/>
  <c r="DI27" i="13"/>
  <c r="DM27" i="13"/>
  <c r="DM27" i="15" s="1"/>
  <c r="DQ27" i="13"/>
  <c r="DQ27" i="15" s="1"/>
  <c r="DU27" i="13"/>
  <c r="DU27" i="15" s="1"/>
  <c r="DY27" i="13"/>
  <c r="DY27" i="15" s="1"/>
  <c r="EC27" i="13"/>
  <c r="EC27" i="15" s="1"/>
  <c r="EG27" i="13"/>
  <c r="E29" i="13"/>
  <c r="E29" i="15" s="1"/>
  <c r="I29" i="13"/>
  <c r="M29" i="13"/>
  <c r="Q29" i="13"/>
  <c r="U29" i="13"/>
  <c r="U29" i="15" s="1"/>
  <c r="Y29" i="13"/>
  <c r="AC29" i="13"/>
  <c r="AC29" i="15" s="1"/>
  <c r="AG29" i="13"/>
  <c r="AG29" i="15" s="1"/>
  <c r="AK29" i="13"/>
  <c r="AK29" i="15" s="1"/>
  <c r="AO29" i="13"/>
  <c r="AO29" i="15" s="1"/>
  <c r="AS29" i="13"/>
  <c r="AW29" i="13"/>
  <c r="AW29" i="15" s="1"/>
  <c r="BA29" i="13"/>
  <c r="BA29" i="15" s="1"/>
  <c r="BE29" i="13"/>
  <c r="BI29" i="13"/>
  <c r="BM29" i="13"/>
  <c r="BM29" i="15" s="1"/>
  <c r="BQ29" i="13"/>
  <c r="BQ29" i="15" s="1"/>
  <c r="BU29" i="13"/>
  <c r="BU29" i="15" s="1"/>
  <c r="BY29" i="13"/>
  <c r="BY29" i="15" s="1"/>
  <c r="CC29" i="13"/>
  <c r="CC29" i="15" s="1"/>
  <c r="CG29" i="13"/>
  <c r="CG29" i="15" s="1"/>
  <c r="CK29" i="13"/>
  <c r="CK29" i="15" s="1"/>
  <c r="CO29" i="13"/>
  <c r="CO29" i="15" s="1"/>
  <c r="CS29" i="13"/>
  <c r="CS29" i="15" s="1"/>
  <c r="CW29" i="13"/>
  <c r="CW29" i="15" s="1"/>
  <c r="DA29" i="13"/>
  <c r="DE29" i="13"/>
  <c r="DI29" i="13"/>
  <c r="DI29" i="15" s="1"/>
  <c r="DM29" i="13"/>
  <c r="DM29" i="15" s="1"/>
  <c r="DQ29" i="13"/>
  <c r="DQ29" i="15" s="1"/>
  <c r="DU29" i="13"/>
  <c r="DU29" i="15" s="1"/>
  <c r="DY29" i="13"/>
  <c r="DY29" i="15" s="1"/>
  <c r="EC29" i="13"/>
  <c r="EC29" i="15" s="1"/>
  <c r="EG29" i="13"/>
  <c r="EG29" i="15" s="1"/>
  <c r="E31" i="13"/>
  <c r="I31" i="13"/>
  <c r="M31" i="13"/>
  <c r="M31" i="15" s="1"/>
  <c r="Q31" i="13"/>
  <c r="U31" i="13"/>
  <c r="Y31" i="13"/>
  <c r="Y31" i="15" s="1"/>
  <c r="AC31" i="13"/>
  <c r="AC31" i="15" s="1"/>
  <c r="AG31" i="13"/>
  <c r="AK31" i="13"/>
  <c r="AK31" i="15" s="1"/>
  <c r="AO31" i="13"/>
  <c r="AO31" i="15" s="1"/>
  <c r="AS31" i="13"/>
  <c r="AS31" i="15" s="1"/>
  <c r="AW31" i="13"/>
  <c r="AW31" i="15" s="1"/>
  <c r="BA31" i="13"/>
  <c r="BA31" i="15" s="1"/>
  <c r="BE31" i="13"/>
  <c r="BI31" i="13"/>
  <c r="BI31" i="15" s="1"/>
  <c r="BM31" i="13"/>
  <c r="BQ31" i="13"/>
  <c r="BU31" i="13"/>
  <c r="BU31" i="15" s="1"/>
  <c r="BY31" i="13"/>
  <c r="BY31" i="15" s="1"/>
  <c r="CC31" i="13"/>
  <c r="CG31" i="13"/>
  <c r="CG31" i="15" s="1"/>
  <c r="CK31" i="13"/>
  <c r="CK31" i="15" s="1"/>
  <c r="CO31" i="13"/>
  <c r="CO31" i="15" s="1"/>
  <c r="CS31" i="13"/>
  <c r="CS31" i="15" s="1"/>
  <c r="CW31" i="13"/>
  <c r="CW31" i="15" s="1"/>
  <c r="DA31" i="13"/>
  <c r="DE31" i="13"/>
  <c r="DE31" i="15" s="1"/>
  <c r="DI31" i="13"/>
  <c r="DM31" i="13"/>
  <c r="DQ31" i="13"/>
  <c r="DU31" i="13"/>
  <c r="DU31" i="15" s="1"/>
  <c r="DY31" i="13"/>
  <c r="EC31" i="13"/>
  <c r="EC31" i="15" s="1"/>
  <c r="EG31" i="13"/>
  <c r="EG31" i="15" s="1"/>
  <c r="E33" i="13"/>
  <c r="E33" i="15" s="1"/>
  <c r="I33" i="13"/>
  <c r="I33" i="15" s="1"/>
  <c r="M33" i="13"/>
  <c r="M33" i="15" s="1"/>
  <c r="Q33" i="13"/>
  <c r="Q33" i="15" s="1"/>
  <c r="U33" i="13"/>
  <c r="U33" i="15" s="1"/>
  <c r="Y33" i="13"/>
  <c r="AC33" i="13"/>
  <c r="AG33" i="13"/>
  <c r="AG33" i="15" s="1"/>
  <c r="AK33" i="13"/>
  <c r="AK33" i="15" s="1"/>
  <c r="AO33" i="13"/>
  <c r="AS33" i="13"/>
  <c r="AS33" i="15" s="1"/>
  <c r="AW33" i="13"/>
  <c r="AW33" i="15" s="1"/>
  <c r="BA33" i="13"/>
  <c r="BA33" i="15" s="1"/>
  <c r="BE33" i="13"/>
  <c r="BE33" i="15" s="1"/>
  <c r="BI33" i="13"/>
  <c r="BM33" i="13"/>
  <c r="BM33" i="15" s="1"/>
  <c r="BQ33" i="13"/>
  <c r="BQ33" i="15" s="1"/>
  <c r="BU33" i="13"/>
  <c r="BY33" i="13"/>
  <c r="CC33" i="13"/>
  <c r="CC33" i="15" s="1"/>
  <c r="CG33" i="13"/>
  <c r="CG33" i="15" s="1"/>
  <c r="CK33" i="13"/>
  <c r="CO33" i="13"/>
  <c r="CO33" i="15" s="1"/>
  <c r="CS33" i="13"/>
  <c r="CS33" i="15" s="1"/>
  <c r="CW33" i="13"/>
  <c r="CW33" i="15" s="1"/>
  <c r="DA33" i="13"/>
  <c r="DA33" i="15" s="1"/>
  <c r="DE33" i="13"/>
  <c r="DE33" i="15" s="1"/>
  <c r="DI33" i="13"/>
  <c r="DI33" i="15" s="1"/>
  <c r="DM33" i="13"/>
  <c r="DM33" i="15" s="1"/>
  <c r="DQ33" i="13"/>
  <c r="DU33" i="13"/>
  <c r="DY33" i="13"/>
  <c r="EC33" i="13"/>
  <c r="EC33" i="15" s="1"/>
  <c r="EG33" i="13"/>
  <c r="E35" i="13"/>
  <c r="E35" i="15" s="1"/>
  <c r="I35" i="13"/>
  <c r="M35" i="13"/>
  <c r="M35" i="15" s="1"/>
  <c r="Q35" i="13"/>
  <c r="Q35" i="15" s="1"/>
  <c r="U35" i="13"/>
  <c r="U35" i="15" s="1"/>
  <c r="Y35" i="13"/>
  <c r="Y35" i="15" s="1"/>
  <c r="AC35" i="13"/>
  <c r="AC35" i="15" s="1"/>
  <c r="AG35" i="13"/>
  <c r="AK35" i="13"/>
  <c r="AO35" i="13"/>
  <c r="AO35" i="15" s="1"/>
  <c r="AS35" i="13"/>
  <c r="AS35" i="15" s="1"/>
  <c r="AW35" i="13"/>
  <c r="BA35" i="13"/>
  <c r="BE35" i="13"/>
  <c r="BE35" i="15" s="1"/>
  <c r="BI35" i="13"/>
  <c r="BI35" i="15" s="1"/>
  <c r="BM35" i="13"/>
  <c r="BM35" i="15" s="1"/>
  <c r="BQ35" i="13"/>
  <c r="BU35" i="13"/>
  <c r="BY35" i="13"/>
  <c r="BY35" i="15" s="1"/>
  <c r="CC35" i="13"/>
  <c r="CG35" i="13"/>
  <c r="CK35" i="13"/>
  <c r="CK35" i="15" s="1"/>
  <c r="CO35" i="13"/>
  <c r="CO35" i="15" s="1"/>
  <c r="CS35" i="13"/>
  <c r="CS35" i="15" s="1"/>
  <c r="CW35" i="13"/>
  <c r="CW35" i="15" s="1"/>
  <c r="DA35" i="13"/>
  <c r="DA35" i="15" s="1"/>
  <c r="DE35" i="13"/>
  <c r="DE35" i="15" s="1"/>
  <c r="DI35" i="13"/>
  <c r="DI35" i="15" s="1"/>
  <c r="DM35" i="13"/>
  <c r="DM35" i="15" s="1"/>
  <c r="DQ35" i="13"/>
  <c r="DQ35" i="15" s="1"/>
  <c r="DU35" i="13"/>
  <c r="DU35" i="15" s="1"/>
  <c r="DY35" i="13"/>
  <c r="EC35" i="13"/>
  <c r="EC35" i="15" s="1"/>
  <c r="EG35" i="13"/>
  <c r="E37" i="13"/>
  <c r="E37" i="15" s="1"/>
  <c r="I37" i="13"/>
  <c r="M37" i="13"/>
  <c r="M37" i="15" s="1"/>
  <c r="Q37" i="13"/>
  <c r="Q37" i="15" s="1"/>
  <c r="U37" i="13"/>
  <c r="U37" i="15" s="1"/>
  <c r="Y37" i="13"/>
  <c r="Y37" i="15" s="1"/>
  <c r="AC37" i="13"/>
  <c r="AC37" i="15" s="1"/>
  <c r="AG37" i="13"/>
  <c r="AG37" i="15" s="1"/>
  <c r="AK37" i="13"/>
  <c r="AK37" i="15" s="1"/>
  <c r="AO37" i="13"/>
  <c r="AS37" i="13"/>
  <c r="AW37" i="13"/>
  <c r="BA37" i="13"/>
  <c r="BA37" i="15" s="1"/>
  <c r="BE37" i="13"/>
  <c r="BE37" i="15" s="1"/>
  <c r="BI37" i="13"/>
  <c r="BI37" i="15" s="1"/>
  <c r="BM37" i="13"/>
  <c r="BM37" i="15" s="1"/>
  <c r="BQ37" i="13"/>
  <c r="BQ37" i="15" s="1"/>
  <c r="BU37" i="13"/>
  <c r="BU37" i="15" s="1"/>
  <c r="BY37" i="13"/>
  <c r="CC37" i="13"/>
  <c r="CC37" i="15" s="1"/>
  <c r="CG37" i="13"/>
  <c r="CG37" i="15" s="1"/>
  <c r="CK37" i="13"/>
  <c r="CO37" i="13"/>
  <c r="CS37" i="13"/>
  <c r="CS37" i="15" s="1"/>
  <c r="CW37" i="13"/>
  <c r="CW37" i="15" s="1"/>
  <c r="DA37" i="13"/>
  <c r="DE37" i="13"/>
  <c r="DE37" i="15" s="1"/>
  <c r="DI37" i="13"/>
  <c r="DI37" i="15" s="1"/>
  <c r="DM37" i="13"/>
  <c r="DM37" i="15" s="1"/>
  <c r="DQ37" i="13"/>
  <c r="DQ37" i="15" s="1"/>
  <c r="DU37" i="13"/>
  <c r="DU37" i="15" s="1"/>
  <c r="DY37" i="13"/>
  <c r="DY37" i="15" s="1"/>
  <c r="EC37" i="13"/>
  <c r="EC37" i="15" s="1"/>
  <c r="EG37" i="13"/>
  <c r="E39" i="13"/>
  <c r="I39" i="13"/>
  <c r="I39" i="15" s="1"/>
  <c r="M39" i="13"/>
  <c r="M39" i="15" s="1"/>
  <c r="Q39" i="13"/>
  <c r="U39" i="13"/>
  <c r="U39" i="15" s="1"/>
  <c r="Y39" i="13"/>
  <c r="Y39" i="15" s="1"/>
  <c r="AC39" i="13"/>
  <c r="AC39" i="15" s="1"/>
  <c r="AG39" i="13"/>
  <c r="AG39" i="15" s="1"/>
  <c r="AK39" i="13"/>
  <c r="AK39" i="15" s="1"/>
  <c r="AO39" i="13"/>
  <c r="AO39" i="15" s="1"/>
  <c r="AS39" i="13"/>
  <c r="AS39" i="15" s="1"/>
  <c r="AW39" i="13"/>
  <c r="BA39" i="13"/>
  <c r="BE39" i="13"/>
  <c r="BI39" i="13"/>
  <c r="BI39" i="15" s="1"/>
  <c r="BM39" i="13"/>
  <c r="BQ39" i="13"/>
  <c r="BQ39" i="15" s="1"/>
  <c r="BU39" i="13"/>
  <c r="BU39" i="15" s="1"/>
  <c r="BY39" i="13"/>
  <c r="BY39" i="15" s="1"/>
  <c r="CC39" i="13"/>
  <c r="CC39" i="15" s="1"/>
  <c r="CG39" i="13"/>
  <c r="CG39" i="15" s="1"/>
  <c r="CK39" i="13"/>
  <c r="CK39" i="15" s="1"/>
  <c r="CO39" i="13"/>
  <c r="CO39" i="15" s="1"/>
  <c r="CS39" i="13"/>
  <c r="CW39" i="13"/>
  <c r="CW39" i="15" s="1"/>
  <c r="DA39" i="13"/>
  <c r="DA39" i="15" s="1"/>
  <c r="DE39" i="13"/>
  <c r="DE39" i="15" s="1"/>
  <c r="DI39" i="13"/>
  <c r="DM39" i="13"/>
  <c r="DM39" i="15" s="1"/>
  <c r="DQ39" i="13"/>
  <c r="DQ39" i="15" s="1"/>
  <c r="DU39" i="13"/>
  <c r="DU39" i="15" s="1"/>
  <c r="DY39" i="13"/>
  <c r="DY39" i="15" s="1"/>
  <c r="EC39" i="13"/>
  <c r="EC39" i="15" s="1"/>
  <c r="EG39" i="13"/>
  <c r="EG39" i="15" s="1"/>
  <c r="E41" i="13"/>
  <c r="E41" i="15" s="1"/>
  <c r="I41" i="13"/>
  <c r="M41" i="13"/>
  <c r="Q41" i="13"/>
  <c r="U41" i="13"/>
  <c r="U41" i="15" s="1"/>
  <c r="Y41" i="13"/>
  <c r="AC41" i="13"/>
  <c r="AC41" i="15" s="1"/>
  <c r="AG41" i="13"/>
  <c r="AG41" i="15" s="1"/>
  <c r="AK41" i="13"/>
  <c r="AK41" i="15" s="1"/>
  <c r="AO41" i="13"/>
  <c r="AO41" i="15" s="1"/>
  <c r="AS41" i="13"/>
  <c r="AS41" i="15" s="1"/>
  <c r="AW41" i="13"/>
  <c r="AW41" i="15" s="1"/>
  <c r="BA41" i="13"/>
  <c r="BA41" i="15" s="1"/>
  <c r="BE41" i="13"/>
  <c r="BI41" i="13"/>
  <c r="BI41" i="15" s="1"/>
  <c r="BM41" i="13"/>
  <c r="BM41" i="15" s="1"/>
  <c r="BQ41" i="13"/>
  <c r="BQ41" i="15" s="1"/>
  <c r="BU41" i="13"/>
  <c r="BY41" i="13"/>
  <c r="BY41" i="15" s="1"/>
  <c r="CC41" i="13"/>
  <c r="CC41" i="15" s="1"/>
  <c r="CG41" i="13"/>
  <c r="CG41" i="15" s="1"/>
  <c r="CK41" i="13"/>
  <c r="CK41" i="15" s="1"/>
  <c r="CO41" i="13"/>
  <c r="CO41" i="15" s="1"/>
  <c r="CS41" i="13"/>
  <c r="CS41" i="15" s="1"/>
  <c r="CW41" i="13"/>
  <c r="CW41" i="15" s="1"/>
  <c r="DA41" i="13"/>
  <c r="DE41" i="13"/>
  <c r="DI41" i="13"/>
  <c r="DI41" i="15" s="1"/>
  <c r="DM41" i="13"/>
  <c r="DM41" i="15" s="1"/>
  <c r="DQ41" i="13"/>
  <c r="DU41" i="13"/>
  <c r="DU41" i="15" s="1"/>
  <c r="DY41" i="13"/>
  <c r="DY41" i="15" s="1"/>
  <c r="EC41" i="13"/>
  <c r="EC41" i="15" s="1"/>
  <c r="EG41" i="13"/>
  <c r="EG41" i="15" s="1"/>
  <c r="E43" i="13"/>
  <c r="E43" i="15" s="1"/>
  <c r="I43" i="13"/>
  <c r="I43" i="15" s="1"/>
  <c r="M43" i="13"/>
  <c r="M43" i="15" s="1"/>
  <c r="Q43" i="13"/>
  <c r="U43" i="13"/>
  <c r="Y43" i="13"/>
  <c r="Y43" i="15" s="1"/>
  <c r="AC43" i="13"/>
  <c r="AC43" i="15" s="1"/>
  <c r="AG43" i="13"/>
  <c r="AK43" i="13"/>
  <c r="AK43" i="15" s="1"/>
  <c r="AO43" i="13"/>
  <c r="AO43" i="15" s="1"/>
  <c r="AS43" i="13"/>
  <c r="AS43" i="15" s="1"/>
  <c r="AW43" i="13"/>
  <c r="AW43" i="15" s="1"/>
  <c r="BA43" i="13"/>
  <c r="BA43" i="15" s="1"/>
  <c r="BE43" i="13"/>
  <c r="BI43" i="13"/>
  <c r="BI43" i="15" s="1"/>
  <c r="BM43" i="13"/>
  <c r="BQ43" i="13"/>
  <c r="BU43" i="13"/>
  <c r="BU43" i="15" s="1"/>
  <c r="BY43" i="13"/>
  <c r="BY43" i="15" s="1"/>
  <c r="CC43" i="13"/>
  <c r="CG43" i="13"/>
  <c r="CG43" i="15" s="1"/>
  <c r="CK43" i="13"/>
  <c r="CK43" i="15" s="1"/>
  <c r="CO43" i="13"/>
  <c r="CO43" i="15" s="1"/>
  <c r="CS43" i="13"/>
  <c r="CS43" i="15" s="1"/>
  <c r="CW43" i="13"/>
  <c r="CW43" i="15" s="1"/>
  <c r="DA43" i="13"/>
  <c r="DA43" i="15" s="1"/>
  <c r="DE43" i="13"/>
  <c r="DE43" i="15" s="1"/>
  <c r="DI43" i="13"/>
  <c r="DM43" i="13"/>
  <c r="DQ43" i="13"/>
  <c r="DU43" i="13"/>
  <c r="DU43" i="15" s="1"/>
  <c r="DY43" i="13"/>
  <c r="DY43" i="15" s="1"/>
  <c r="EC43" i="13"/>
  <c r="EC43" i="15" s="1"/>
  <c r="EG43" i="13"/>
  <c r="EG43" i="15" s="1"/>
  <c r="E45" i="13"/>
  <c r="E45" i="15" s="1"/>
  <c r="I45" i="13"/>
  <c r="I45" i="15" s="1"/>
  <c r="M45" i="13"/>
  <c r="M45" i="15" s="1"/>
  <c r="Q45" i="13"/>
  <c r="Q45" i="15" s="1"/>
  <c r="U45" i="13"/>
  <c r="U45" i="15" s="1"/>
  <c r="Y45" i="13"/>
  <c r="AC45" i="13"/>
  <c r="AG45" i="13"/>
  <c r="AG45" i="15" s="1"/>
  <c r="AK45" i="13"/>
  <c r="AK45" i="15" s="1"/>
  <c r="AO45" i="13"/>
  <c r="AS45" i="13"/>
  <c r="AS45" i="15" s="1"/>
  <c r="AW45" i="13"/>
  <c r="AW45" i="15" s="1"/>
  <c r="BA45" i="13"/>
  <c r="BA45" i="15" s="1"/>
  <c r="BE45" i="13"/>
  <c r="BE45" i="15" s="1"/>
  <c r="BI45" i="13"/>
  <c r="BM45" i="13"/>
  <c r="BM45" i="15" s="1"/>
  <c r="BQ45" i="13"/>
  <c r="BQ45" i="15" s="1"/>
  <c r="BU45" i="13"/>
  <c r="BY45" i="13"/>
  <c r="CC45" i="13"/>
  <c r="CC45" i="15" s="1"/>
  <c r="CG45" i="13"/>
  <c r="CG45" i="15" s="1"/>
  <c r="CK45" i="13"/>
  <c r="CK45" i="15" s="1"/>
  <c r="CO45" i="13"/>
  <c r="CS45" i="13"/>
  <c r="CS45" i="15" s="1"/>
  <c r="CW45" i="13"/>
  <c r="CW45" i="15" s="1"/>
  <c r="DA45" i="13"/>
  <c r="DA45" i="15" s="1"/>
  <c r="DE45" i="13"/>
  <c r="DI45" i="13"/>
  <c r="DI45" i="15" s="1"/>
  <c r="DM45" i="13"/>
  <c r="DM45" i="15" s="1"/>
  <c r="DQ45" i="13"/>
  <c r="DU45" i="13"/>
  <c r="DY45" i="13"/>
  <c r="DY45" i="15" s="1"/>
  <c r="EC45" i="13"/>
  <c r="EC45" i="15" s="1"/>
  <c r="EG45" i="13"/>
  <c r="E47" i="13"/>
  <c r="I47" i="13"/>
  <c r="I47" i="15" s="1"/>
  <c r="M47" i="13"/>
  <c r="M47" i="15" s="1"/>
  <c r="Q47" i="13"/>
  <c r="Q47" i="15" s="1"/>
  <c r="U47" i="13"/>
  <c r="U47" i="15" s="1"/>
  <c r="Y47" i="13"/>
  <c r="Y47" i="15" s="1"/>
  <c r="AC47" i="13"/>
  <c r="AC47" i="15" s="1"/>
  <c r="AG47" i="13"/>
  <c r="AK47" i="13"/>
  <c r="AO47" i="13"/>
  <c r="AS47" i="13"/>
  <c r="AS47" i="15" s="1"/>
  <c r="AW47" i="13"/>
  <c r="AW47" i="15" s="1"/>
  <c r="BA47" i="13"/>
  <c r="BA47" i="15" s="1"/>
  <c r="BE47" i="13"/>
  <c r="BE47" i="15" s="1"/>
  <c r="BI47" i="13"/>
  <c r="BI47" i="15" s="1"/>
  <c r="BM47" i="13"/>
  <c r="BM47" i="15" s="1"/>
  <c r="BQ47" i="13"/>
  <c r="BQ47" i="15" s="1"/>
  <c r="BU47" i="13"/>
  <c r="BU47" i="15" s="1"/>
  <c r="BY47" i="13"/>
  <c r="BY47" i="15" s="1"/>
  <c r="CC47" i="13"/>
  <c r="CG47" i="13"/>
  <c r="CK47" i="13"/>
  <c r="CK47" i="15" s="1"/>
  <c r="CO47" i="13"/>
  <c r="CO47" i="15" s="1"/>
  <c r="CS47" i="13"/>
  <c r="CW47" i="13"/>
  <c r="CW47" i="15" s="1"/>
  <c r="DA47" i="13"/>
  <c r="DA47" i="15" s="1"/>
  <c r="DE47" i="13"/>
  <c r="DE47" i="15" s="1"/>
  <c r="DI47" i="13"/>
  <c r="DI47" i="15" s="1"/>
  <c r="DM47" i="13"/>
  <c r="DM47" i="15" s="1"/>
  <c r="DQ47" i="13"/>
  <c r="DU47" i="13"/>
  <c r="DU47" i="15" s="1"/>
  <c r="DY47" i="13"/>
  <c r="EC47" i="13"/>
  <c r="EC47" i="15" s="1"/>
  <c r="EG47" i="13"/>
  <c r="E49" i="13"/>
  <c r="E49" i="15" s="1"/>
  <c r="I49" i="13"/>
  <c r="M49" i="13"/>
  <c r="M49" i="15" s="1"/>
  <c r="Q49" i="13"/>
  <c r="Q49" i="15" s="1"/>
  <c r="U49" i="13"/>
  <c r="U49" i="15" s="1"/>
  <c r="Y49" i="13"/>
  <c r="Y49" i="15" s="1"/>
  <c r="AC49" i="13"/>
  <c r="AG49" i="13"/>
  <c r="AG49" i="15" s="1"/>
  <c r="AK49" i="13"/>
  <c r="AK49" i="15" s="1"/>
  <c r="AO49" i="13"/>
  <c r="AS49" i="13"/>
  <c r="AW49" i="13"/>
  <c r="AW49" i="15" s="1"/>
  <c r="BE49" i="13"/>
  <c r="BE49" i="15" s="1"/>
  <c r="BI49" i="13"/>
  <c r="BM49" i="13"/>
  <c r="BM49" i="15" s="1"/>
  <c r="BQ49" i="13"/>
  <c r="BQ49" i="15" s="1"/>
  <c r="BU49" i="13"/>
  <c r="BU49" i="15" s="1"/>
  <c r="BY49" i="13"/>
  <c r="BY49" i="15" s="1"/>
  <c r="CC49" i="13"/>
  <c r="CC49" i="15" s="1"/>
  <c r="CG49" i="13"/>
  <c r="CK49" i="13"/>
  <c r="CK49" i="15" s="1"/>
  <c r="CO49" i="13"/>
  <c r="CS49" i="13"/>
  <c r="CW49" i="13"/>
  <c r="DA49" i="13"/>
  <c r="DA49" i="15" s="1"/>
  <c r="DE49" i="13"/>
  <c r="DI49" i="13"/>
  <c r="DI49" i="15" s="1"/>
  <c r="DM49" i="13"/>
  <c r="DM49" i="15" s="1"/>
  <c r="DQ49" i="13"/>
  <c r="DQ49" i="15" s="1"/>
  <c r="DU49" i="13"/>
  <c r="DU49" i="15" s="1"/>
  <c r="DY49" i="13"/>
  <c r="DY49" i="15" s="1"/>
  <c r="EC49" i="13"/>
  <c r="EG49" i="13"/>
  <c r="EG49" i="15" s="1"/>
  <c r="E51" i="13"/>
  <c r="I51" i="13"/>
  <c r="I51" i="15" s="1"/>
  <c r="M51" i="13"/>
  <c r="M51" i="15" s="1"/>
  <c r="Q51" i="13"/>
  <c r="Q51" i="15" s="1"/>
  <c r="U51" i="13"/>
  <c r="Y51" i="13"/>
  <c r="Y51" i="15" s="1"/>
  <c r="AC51" i="13"/>
  <c r="AC51" i="15" s="1"/>
  <c r="AG51" i="13"/>
  <c r="AG51" i="15" s="1"/>
  <c r="AK51" i="13"/>
  <c r="AK51" i="15" s="1"/>
  <c r="AO51" i="13"/>
  <c r="AO51" i="15" s="1"/>
  <c r="AS51" i="13"/>
  <c r="AW51" i="13"/>
  <c r="AW51" i="15" s="1"/>
  <c r="BA51" i="13"/>
  <c r="BA51" i="15" s="1"/>
  <c r="BE51" i="13"/>
  <c r="BE51" i="15" s="1"/>
  <c r="BI51" i="13"/>
  <c r="BM51" i="13"/>
  <c r="BM51" i="15" s="1"/>
  <c r="BQ51" i="13"/>
  <c r="BU51" i="13"/>
  <c r="BU51" i="15" s="1"/>
  <c r="BY51" i="13"/>
  <c r="BY51" i="15" s="1"/>
  <c r="CC51" i="13"/>
  <c r="CC51" i="15" s="1"/>
  <c r="CG51" i="13"/>
  <c r="CG51" i="15" s="1"/>
  <c r="CK51" i="13"/>
  <c r="CO51" i="13"/>
  <c r="CS51" i="13"/>
  <c r="CS51" i="15" s="1"/>
  <c r="CW51" i="13"/>
  <c r="DA51" i="13"/>
  <c r="DE51" i="13"/>
  <c r="DE51" i="15" s="1"/>
  <c r="DI51" i="13"/>
  <c r="DI51" i="15" s="1"/>
  <c r="DM51" i="13"/>
  <c r="DQ51" i="13"/>
  <c r="DQ51" i="15" s="1"/>
  <c r="DU51" i="13"/>
  <c r="DU51" i="15" s="1"/>
  <c r="DY51" i="13"/>
  <c r="DY51" i="15" s="1"/>
  <c r="EC51" i="13"/>
  <c r="EC51" i="15" s="1"/>
  <c r="EG51" i="13"/>
  <c r="E53" i="13"/>
  <c r="E53" i="15" s="1"/>
  <c r="I53" i="13"/>
  <c r="I53" i="15" s="1"/>
  <c r="M53" i="13"/>
  <c r="Q53" i="13"/>
  <c r="U53" i="13"/>
  <c r="U53" i="15" s="1"/>
  <c r="Y53" i="13"/>
  <c r="Y53" i="15" s="1"/>
  <c r="AC53" i="13"/>
  <c r="AG53" i="13"/>
  <c r="AG53" i="15" s="1"/>
  <c r="AK53" i="13"/>
  <c r="AK53" i="15" s="1"/>
  <c r="AO53" i="13"/>
  <c r="AO53" i="15" s="1"/>
  <c r="AS53" i="13"/>
  <c r="AS53" i="15" s="1"/>
  <c r="AW53" i="13"/>
  <c r="BA53" i="13"/>
  <c r="BA53" i="15" s="1"/>
  <c r="BE53" i="13"/>
  <c r="BE53" i="15" s="1"/>
  <c r="BI53" i="13"/>
  <c r="BM53" i="13"/>
  <c r="BQ53" i="13"/>
  <c r="BQ53" i="15" s="1"/>
  <c r="BU53" i="13"/>
  <c r="BU53" i="15" s="1"/>
  <c r="BY53" i="13"/>
  <c r="CC53" i="13"/>
  <c r="CC53" i="15" s="1"/>
  <c r="CG53" i="13"/>
  <c r="CG53" i="15" s="1"/>
  <c r="CK53" i="13"/>
  <c r="CK53" i="15" s="1"/>
  <c r="CO53" i="13"/>
  <c r="CO53" i="15" s="1"/>
  <c r="CS53" i="13"/>
  <c r="CS53" i="15" s="1"/>
  <c r="CW53" i="13"/>
  <c r="CW53" i="15" s="1"/>
  <c r="DA53" i="13"/>
  <c r="DA53" i="15" s="1"/>
  <c r="DE53" i="13"/>
  <c r="DI53" i="13"/>
  <c r="DM53" i="13"/>
  <c r="DM53" i="15" s="1"/>
  <c r="DQ53" i="13"/>
  <c r="DQ53" i="15" s="1"/>
  <c r="DU53" i="13"/>
  <c r="DY53" i="13"/>
  <c r="DY53" i="15" s="1"/>
  <c r="EC53" i="13"/>
  <c r="EC53" i="15" s="1"/>
  <c r="EG53" i="13"/>
  <c r="EG53" i="15" s="1"/>
  <c r="E55" i="13"/>
  <c r="E55" i="15" s="1"/>
  <c r="I55" i="13"/>
  <c r="I55" i="15" s="1"/>
  <c r="M55" i="13"/>
  <c r="M55" i="15" s="1"/>
  <c r="Q55" i="13"/>
  <c r="Q55" i="15" s="1"/>
  <c r="U55" i="13"/>
  <c r="Y55" i="13"/>
  <c r="AC55" i="13"/>
  <c r="AG55" i="13"/>
  <c r="AG55" i="15" s="1"/>
  <c r="AK55" i="13"/>
  <c r="AK55" i="15" s="1"/>
  <c r="AO55" i="13"/>
  <c r="AO55" i="15" s="1"/>
  <c r="AS55" i="13"/>
  <c r="AW55" i="13"/>
  <c r="AW55" i="15" s="1"/>
  <c r="BA55" i="13"/>
  <c r="BA55" i="15" s="1"/>
  <c r="BE55" i="13"/>
  <c r="BI55" i="13"/>
  <c r="BI55" i="15" s="1"/>
  <c r="BM55" i="13"/>
  <c r="BM55" i="15" s="1"/>
  <c r="BQ55" i="13"/>
  <c r="BU55" i="13"/>
  <c r="BY55" i="13"/>
  <c r="BY55" i="15" s="1"/>
  <c r="CC55" i="13"/>
  <c r="CC55" i="15" s="1"/>
  <c r="CG55" i="13"/>
  <c r="CK55" i="13"/>
  <c r="CO55" i="13"/>
  <c r="CO55" i="15" s="1"/>
  <c r="CS55" i="13"/>
  <c r="CS55" i="15" s="1"/>
  <c r="CW55" i="13"/>
  <c r="CW55" i="15" s="1"/>
  <c r="DA55" i="13"/>
  <c r="DE55" i="13"/>
  <c r="DE55" i="15" s="1"/>
  <c r="DI55" i="13"/>
  <c r="DI55" i="15" s="1"/>
  <c r="DM55" i="13"/>
  <c r="DQ55" i="13"/>
  <c r="DQ55" i="15" s="1"/>
  <c r="DU55" i="13"/>
  <c r="DU55" i="15" s="1"/>
  <c r="DY55" i="13"/>
  <c r="DY55" i="15" s="1"/>
  <c r="EC55" i="13"/>
  <c r="EG55" i="13"/>
  <c r="EG55" i="15" s="1"/>
  <c r="E57" i="13"/>
  <c r="E57" i="15" s="1"/>
  <c r="I57" i="13"/>
  <c r="I57" i="15" s="1"/>
  <c r="M57" i="13"/>
  <c r="M57" i="15" s="1"/>
  <c r="Q57" i="13"/>
  <c r="Q57" i="15" s="1"/>
  <c r="U57" i="13"/>
  <c r="Y57" i="13"/>
  <c r="Y57" i="15" s="1"/>
  <c r="AC57" i="13"/>
  <c r="AG57" i="13"/>
  <c r="AG57" i="15" s="1"/>
  <c r="AK57" i="13"/>
  <c r="AK57" i="15" s="1"/>
  <c r="AO57" i="13"/>
  <c r="AO57" i="15" s="1"/>
  <c r="AS57" i="13"/>
  <c r="AW57" i="13"/>
  <c r="BA57" i="13"/>
  <c r="BA57" i="15" s="1"/>
  <c r="BE57" i="13"/>
  <c r="BE57" i="15" s="1"/>
  <c r="BI57" i="13"/>
  <c r="BI57" i="15" s="1"/>
  <c r="BM57" i="13"/>
  <c r="BM57" i="15" s="1"/>
  <c r="BQ57" i="13"/>
  <c r="BQ57" i="15" s="1"/>
  <c r="BU57" i="13"/>
  <c r="BU57" i="15" s="1"/>
  <c r="BY57" i="13"/>
  <c r="CC57" i="13"/>
  <c r="CG57" i="13"/>
  <c r="CG57" i="15" s="1"/>
  <c r="CK57" i="13"/>
  <c r="CK57" i="15" s="1"/>
  <c r="CO57" i="13"/>
  <c r="CS57" i="13"/>
  <c r="CS57" i="15" s="1"/>
  <c r="CW57" i="13"/>
  <c r="CW57" i="15" s="1"/>
  <c r="DA57" i="13"/>
  <c r="DA57" i="15" s="1"/>
  <c r="DE57" i="13"/>
  <c r="DE57" i="15" s="1"/>
  <c r="DI57" i="13"/>
  <c r="DM57" i="13"/>
  <c r="DQ57" i="13"/>
  <c r="DQ57" i="15" s="1"/>
  <c r="DU57" i="13"/>
  <c r="DU57" i="15" s="1"/>
  <c r="DY57" i="13"/>
  <c r="EC57" i="13"/>
  <c r="EC57" i="15" s="1"/>
  <c r="EG57" i="13"/>
  <c r="EG57" i="15" s="1"/>
  <c r="E59" i="13"/>
  <c r="I59" i="13"/>
  <c r="I59" i="15" s="1"/>
  <c r="M59" i="13"/>
  <c r="M59" i="15" s="1"/>
  <c r="Q59" i="13"/>
  <c r="Q59" i="15" s="1"/>
  <c r="U59" i="13"/>
  <c r="U59" i="15" s="1"/>
  <c r="Y59" i="13"/>
  <c r="Y59" i="15" s="1"/>
  <c r="AC59" i="13"/>
  <c r="AC59" i="15" s="1"/>
  <c r="AG59" i="13"/>
  <c r="AG59" i="15" s="1"/>
  <c r="AK59" i="13"/>
  <c r="AK59" i="15" s="1"/>
  <c r="AO59" i="13"/>
  <c r="AS59" i="13"/>
  <c r="AS59" i="15" s="1"/>
  <c r="AW59" i="13"/>
  <c r="AW59" i="15" s="1"/>
  <c r="BA59" i="13"/>
  <c r="BA59" i="15" s="1"/>
  <c r="BE59" i="13"/>
  <c r="BE59" i="15" s="1"/>
  <c r="BI59" i="13"/>
  <c r="BI59" i="15" s="1"/>
  <c r="BM59" i="13"/>
  <c r="BM59" i="15" s="1"/>
  <c r="BQ59" i="13"/>
  <c r="BQ59" i="15" s="1"/>
  <c r="BU59" i="13"/>
  <c r="BY59" i="13"/>
  <c r="BY59" i="15" s="1"/>
  <c r="CC59" i="13"/>
  <c r="CC59" i="15" s="1"/>
  <c r="CG59" i="13"/>
  <c r="CK59" i="13"/>
  <c r="CO59" i="13"/>
  <c r="CO59" i="15" s="1"/>
  <c r="CS59" i="13"/>
  <c r="CS59" i="15" s="1"/>
  <c r="CW59" i="13"/>
  <c r="DA59" i="13"/>
  <c r="DA59" i="15" s="1"/>
  <c r="DE59" i="13"/>
  <c r="DE59" i="15" s="1"/>
  <c r="DI59" i="13"/>
  <c r="DI59" i="15" s="1"/>
  <c r="DM59" i="13"/>
  <c r="DM59" i="15" s="1"/>
  <c r="DQ59" i="13"/>
  <c r="DQ59" i="15" s="1"/>
  <c r="DU59" i="13"/>
  <c r="DU59" i="15" s="1"/>
  <c r="DY59" i="13"/>
  <c r="DY59" i="15" s="1"/>
  <c r="EC59" i="13"/>
  <c r="EG59" i="13"/>
  <c r="E61" i="13"/>
  <c r="E61" i="15" s="1"/>
  <c r="I61" i="13"/>
  <c r="I61" i="15" s="1"/>
  <c r="M61" i="13"/>
  <c r="M61" i="15" s="1"/>
  <c r="Q61" i="13"/>
  <c r="Q61" i="15" s="1"/>
  <c r="U61" i="13"/>
  <c r="U61" i="15" s="1"/>
  <c r="Y61" i="13"/>
  <c r="Y61" i="15" s="1"/>
  <c r="AC61" i="13"/>
  <c r="AC61" i="15" s="1"/>
  <c r="AG61" i="13"/>
  <c r="AK61" i="13"/>
  <c r="AK61" i="15" s="1"/>
  <c r="AO61" i="13"/>
  <c r="AO61" i="15" s="1"/>
  <c r="AS61" i="13"/>
  <c r="AW61" i="13"/>
  <c r="BA61" i="13"/>
  <c r="BA61" i="15" s="1"/>
  <c r="BE61" i="13"/>
  <c r="BE61" i="15" s="1"/>
  <c r="BI61" i="13"/>
  <c r="BI61" i="15" s="1"/>
  <c r="BM61" i="13"/>
  <c r="BM61" i="15" s="1"/>
  <c r="BQ61" i="13"/>
  <c r="BQ61" i="15" s="1"/>
  <c r="BU61" i="13"/>
  <c r="BU61" i="15" s="1"/>
  <c r="BY61" i="13"/>
  <c r="BY61" i="15" s="1"/>
  <c r="CC61" i="13"/>
  <c r="CG61" i="13"/>
  <c r="CG61" i="15" s="1"/>
  <c r="CK61" i="13"/>
  <c r="CK61" i="15" s="1"/>
  <c r="CO61" i="13"/>
  <c r="CS61" i="13"/>
  <c r="CW61" i="13"/>
  <c r="CW61" i="15" s="1"/>
  <c r="DA61" i="13"/>
  <c r="DA61" i="15" s="1"/>
  <c r="DE61" i="13"/>
  <c r="DI61" i="13"/>
  <c r="DI61" i="15" s="1"/>
  <c r="DM61" i="13"/>
  <c r="DM61" i="15" s="1"/>
  <c r="DQ61" i="13"/>
  <c r="DQ61" i="15" s="1"/>
  <c r="DU61" i="13"/>
  <c r="DU61" i="15" s="1"/>
  <c r="DY61" i="13"/>
  <c r="EC61" i="13"/>
  <c r="EG61" i="13"/>
  <c r="EG61" i="15" s="1"/>
  <c r="E63" i="13"/>
  <c r="E63" i="15" s="1"/>
  <c r="I63" i="13"/>
  <c r="M63" i="13"/>
  <c r="M63" i="15" s="1"/>
  <c r="Q63" i="13"/>
  <c r="Q63" i="15" s="1"/>
  <c r="U63" i="13"/>
  <c r="Y63" i="13"/>
  <c r="Y63" i="15" s="1"/>
  <c r="AC63" i="13"/>
  <c r="AC63" i="15" s="1"/>
  <c r="AG63" i="13"/>
  <c r="AG63" i="15" s="1"/>
  <c r="AK63" i="13"/>
  <c r="AK63" i="15" s="1"/>
  <c r="AO63" i="13"/>
  <c r="AS63" i="13"/>
  <c r="AS63" i="15" s="1"/>
  <c r="AW63" i="13"/>
  <c r="AW63" i="15" s="1"/>
  <c r="BA63" i="13"/>
  <c r="BE63" i="13"/>
  <c r="BI63" i="13"/>
  <c r="BI63" i="15" s="1"/>
  <c r="BM63" i="13"/>
  <c r="BM63" i="15" s="1"/>
  <c r="BQ63" i="13"/>
  <c r="BU63" i="13"/>
  <c r="BU63" i="15" s="1"/>
  <c r="BY63" i="13"/>
  <c r="BY63" i="15" s="1"/>
  <c r="CC63" i="13"/>
  <c r="CC63" i="15" s="1"/>
  <c r="CG63" i="13"/>
  <c r="CG63" i="15" s="1"/>
  <c r="CK63" i="13"/>
  <c r="CK63" i="15" s="1"/>
  <c r="CO63" i="13"/>
  <c r="CO63" i="15" s="1"/>
  <c r="CS63" i="13"/>
  <c r="CS63" i="15" s="1"/>
  <c r="CW63" i="13"/>
  <c r="CW63" i="15" s="1"/>
  <c r="DA63" i="13"/>
  <c r="DE63" i="13"/>
  <c r="DE63" i="15" s="1"/>
  <c r="DI63" i="13"/>
  <c r="DI63" i="15" s="1"/>
  <c r="DM63" i="13"/>
  <c r="DM63" i="15" s="1"/>
  <c r="DQ63" i="13"/>
  <c r="DQ63" i="15" s="1"/>
  <c r="DU63" i="13"/>
  <c r="DU63" i="15" s="1"/>
  <c r="DY63" i="13"/>
  <c r="DY63" i="15" s="1"/>
  <c r="EC63" i="13"/>
  <c r="EC63" i="15" s="1"/>
  <c r="EG63" i="13"/>
  <c r="EG63" i="15" s="1"/>
  <c r="I65" i="13"/>
  <c r="I65" i="15" s="1"/>
  <c r="Q65" i="13"/>
  <c r="Q65" i="15" s="1"/>
  <c r="U65" i="13"/>
  <c r="AC65" i="13"/>
  <c r="AC65" i="15" s="1"/>
  <c r="AK65" i="13"/>
  <c r="AK65" i="15" s="1"/>
  <c r="AS65" i="13"/>
  <c r="AS65" i="15" s="1"/>
  <c r="BA65" i="13"/>
  <c r="BA65" i="15" s="1"/>
  <c r="BI65" i="13"/>
  <c r="BI65" i="15" s="1"/>
  <c r="BQ65" i="13"/>
  <c r="BQ65" i="15" s="1"/>
  <c r="BU65" i="13"/>
  <c r="BU65" i="15" s="1"/>
  <c r="CC65" i="13"/>
  <c r="CC65" i="15" s="1"/>
  <c r="CK65" i="13"/>
  <c r="CK65" i="15" s="1"/>
  <c r="CS65" i="13"/>
  <c r="CS65" i="15" s="1"/>
  <c r="DA65" i="13"/>
  <c r="DA65" i="15" s="1"/>
  <c r="DI65" i="13"/>
  <c r="DM65" i="13"/>
  <c r="DM65" i="15" s="1"/>
  <c r="DU65" i="13"/>
  <c r="DU65" i="15" s="1"/>
  <c r="EG65" i="13"/>
  <c r="EG65" i="15" s="1"/>
  <c r="I67" i="13"/>
  <c r="Q67" i="13"/>
  <c r="Q67" i="15" s="1"/>
  <c r="Y67" i="13"/>
  <c r="Y67" i="15" s="1"/>
  <c r="AG67" i="13"/>
  <c r="AG67" i="15" s="1"/>
  <c r="AO67" i="13"/>
  <c r="AO67" i="15" s="1"/>
  <c r="AW67" i="13"/>
  <c r="AW67" i="15" s="1"/>
  <c r="BE67" i="13"/>
  <c r="BE67" i="15" s="1"/>
  <c r="BM67" i="13"/>
  <c r="BM67" i="15" s="1"/>
  <c r="BU67" i="13"/>
  <c r="CC67" i="13"/>
  <c r="CK67" i="13"/>
  <c r="CK67" i="15" s="1"/>
  <c r="CO67" i="13"/>
  <c r="CO67" i="15" s="1"/>
  <c r="CW67" i="13"/>
  <c r="DE67" i="13"/>
  <c r="DE67" i="15" s="1"/>
  <c r="DM67" i="13"/>
  <c r="DM67" i="15" s="1"/>
  <c r="DQ67" i="13"/>
  <c r="DQ67" i="15" s="1"/>
  <c r="DY67" i="13"/>
  <c r="DY67" i="15" s="1"/>
  <c r="EG67" i="13"/>
  <c r="E69" i="13"/>
  <c r="E69" i="15" s="1"/>
  <c r="I69" i="13"/>
  <c r="I69" i="15" s="1"/>
  <c r="Q69" i="13"/>
  <c r="Y69" i="13"/>
  <c r="AG69" i="13"/>
  <c r="AG69" i="15" s="1"/>
  <c r="AO69" i="13"/>
  <c r="AO69" i="15" s="1"/>
  <c r="AW69" i="13"/>
  <c r="BE69" i="13"/>
  <c r="BE69" i="15" s="1"/>
  <c r="BM69" i="13"/>
  <c r="BM69" i="15" s="1"/>
  <c r="BU69" i="13"/>
  <c r="BU69" i="15" s="1"/>
  <c r="CC69" i="13"/>
  <c r="CC69" i="15" s="1"/>
  <c r="CK69" i="13"/>
  <c r="CK69" i="15" s="1"/>
  <c r="CS69" i="13"/>
  <c r="CS69" i="15" s="1"/>
  <c r="DA69" i="13"/>
  <c r="DA69" i="15" s="1"/>
  <c r="DI69" i="13"/>
  <c r="DQ69" i="13"/>
  <c r="DY69" i="13"/>
  <c r="DY69" i="15" s="1"/>
  <c r="EC69" i="13"/>
  <c r="EC69" i="15" s="1"/>
  <c r="E71" i="13"/>
  <c r="M71" i="13"/>
  <c r="M71" i="15" s="1"/>
  <c r="U71" i="13"/>
  <c r="AC71" i="13"/>
  <c r="AC71" i="15" s="1"/>
  <c r="AK71" i="13"/>
  <c r="AK71" i="15" s="1"/>
  <c r="AS71" i="13"/>
  <c r="AW71" i="13"/>
  <c r="BE71" i="13"/>
  <c r="BE71" i="15" s="1"/>
  <c r="BQ71" i="13"/>
  <c r="BQ71" i="15" s="1"/>
  <c r="BU71" i="13"/>
  <c r="CC71" i="13"/>
  <c r="CC71" i="15" s="1"/>
  <c r="CK71" i="13"/>
  <c r="CK71" i="15" s="1"/>
  <c r="CW71" i="13"/>
  <c r="CW71" i="15" s="1"/>
  <c r="DE71" i="13"/>
  <c r="DE71" i="15" s="1"/>
  <c r="DM71" i="13"/>
  <c r="DM71" i="15" s="1"/>
  <c r="DU71" i="13"/>
  <c r="DU71" i="15" s="1"/>
  <c r="DY71" i="13"/>
  <c r="DY71" i="15" s="1"/>
  <c r="EG71" i="13"/>
  <c r="EG71" i="15" s="1"/>
  <c r="E73" i="13"/>
  <c r="E73" i="15" s="1"/>
  <c r="M73" i="13"/>
  <c r="M73" i="15" s="1"/>
  <c r="U73" i="13"/>
  <c r="AC73" i="13"/>
  <c r="AK73" i="13"/>
  <c r="AK73" i="15" s="1"/>
  <c r="AS73" i="13"/>
  <c r="AS73" i="15" s="1"/>
  <c r="AW73" i="13"/>
  <c r="BE73" i="13"/>
  <c r="BE73" i="15" s="1"/>
  <c r="BQ73" i="13"/>
  <c r="BQ73" i="15" s="1"/>
  <c r="BY73" i="13"/>
  <c r="BY73" i="15" s="1"/>
  <c r="CG73" i="13"/>
  <c r="CG73" i="15" s="1"/>
  <c r="CO73" i="13"/>
  <c r="CW73" i="13"/>
  <c r="CW73" i="15" s="1"/>
  <c r="DE73" i="13"/>
  <c r="DE73" i="15" s="1"/>
  <c r="DM73" i="13"/>
  <c r="DU73" i="13"/>
  <c r="EC73" i="13"/>
  <c r="EC73" i="15" s="1"/>
  <c r="E75" i="13"/>
  <c r="E75" i="15" s="1"/>
  <c r="M75" i="13"/>
  <c r="U75" i="13"/>
  <c r="U75" i="15" s="1"/>
  <c r="AC75" i="13"/>
  <c r="AK75" i="13"/>
  <c r="AK75" i="15" s="1"/>
  <c r="AS75" i="13"/>
  <c r="AS75" i="15" s="1"/>
  <c r="BA75" i="13"/>
  <c r="BA75" i="15" s="1"/>
  <c r="BI75" i="13"/>
  <c r="BI75" i="15" s="1"/>
  <c r="BM75" i="13"/>
  <c r="BM75" i="15" s="1"/>
  <c r="BU75" i="13"/>
  <c r="CC75" i="13"/>
  <c r="CK75" i="13"/>
  <c r="CK75" i="15" s="1"/>
  <c r="CW75" i="13"/>
  <c r="CW75" i="15" s="1"/>
  <c r="DA75" i="13"/>
  <c r="DI75" i="13"/>
  <c r="DI75" i="15" s="1"/>
  <c r="DQ75" i="13"/>
  <c r="DQ75" i="15" s="1"/>
  <c r="DY75" i="13"/>
  <c r="DY75" i="15" s="1"/>
  <c r="EG75" i="13"/>
  <c r="EG75" i="15" s="1"/>
  <c r="I77" i="13"/>
  <c r="Q77" i="13"/>
  <c r="Q77" i="15" s="1"/>
  <c r="Y77" i="13"/>
  <c r="Y77" i="15" s="1"/>
  <c r="AG77" i="13"/>
  <c r="AS77" i="13"/>
  <c r="BA77" i="13"/>
  <c r="BA77" i="15" s="1"/>
  <c r="BI77" i="13"/>
  <c r="BI77" i="15" s="1"/>
  <c r="BU77" i="13"/>
  <c r="BU77" i="15" s="1"/>
  <c r="CC77" i="13"/>
  <c r="CC77" i="15" s="1"/>
  <c r="CK77" i="13"/>
  <c r="CK77" i="15" s="1"/>
  <c r="CS77" i="13"/>
  <c r="CS77" i="15" s="1"/>
  <c r="DA77" i="13"/>
  <c r="DA77" i="15" s="1"/>
  <c r="DI77" i="13"/>
  <c r="DQ77" i="13"/>
  <c r="DQ77" i="15" s="1"/>
  <c r="DY77" i="13"/>
  <c r="DY77" i="15" s="1"/>
  <c r="EG77" i="13"/>
  <c r="E79" i="13"/>
  <c r="E79" i="15" s="1"/>
  <c r="M79" i="13"/>
  <c r="U79" i="13"/>
  <c r="U79" i="15" s="1"/>
  <c r="AC79" i="13"/>
  <c r="AC79" i="15" s="1"/>
  <c r="AK79" i="13"/>
  <c r="AK79" i="15" s="1"/>
  <c r="AS79" i="13"/>
  <c r="AS79" i="15" s="1"/>
  <c r="BA79" i="13"/>
  <c r="BA79" i="15" s="1"/>
  <c r="BI79" i="13"/>
  <c r="BI79" i="15" s="1"/>
  <c r="BQ79" i="13"/>
  <c r="BY79" i="13"/>
  <c r="BY79" i="15" s="1"/>
  <c r="CG79" i="13"/>
  <c r="CG79" i="15" s="1"/>
  <c r="CO79" i="13"/>
  <c r="CW79" i="13"/>
  <c r="DE79" i="13"/>
  <c r="DE79" i="15" s="1"/>
  <c r="DM79" i="13"/>
  <c r="DM79" i="15" s="1"/>
  <c r="DU79" i="13"/>
  <c r="EC79" i="13"/>
  <c r="EC79" i="15" s="1"/>
  <c r="I81" i="13"/>
  <c r="I81" i="15" s="1"/>
  <c r="Q81" i="13"/>
  <c r="Q81" i="15" s="1"/>
  <c r="Y81" i="13"/>
  <c r="Y81" i="15" s="1"/>
  <c r="AG81" i="13"/>
  <c r="AG81" i="15" s="1"/>
  <c r="AO81" i="13"/>
  <c r="AO81" i="15" s="1"/>
  <c r="AW81" i="13"/>
  <c r="AW81" i="15" s="1"/>
  <c r="BE81" i="13"/>
  <c r="BM81" i="13"/>
  <c r="BM81" i="15" s="1"/>
  <c r="BU81" i="13"/>
  <c r="BU81" i="15" s="1"/>
  <c r="CG81" i="13"/>
  <c r="CG81" i="15" s="1"/>
  <c r="CK81" i="13"/>
  <c r="CS81" i="13"/>
  <c r="CS81" i="15" s="1"/>
  <c r="DA81" i="13"/>
  <c r="DA81" i="15" s="1"/>
  <c r="DM81" i="13"/>
  <c r="DM81" i="15" s="1"/>
  <c r="DU81" i="13"/>
  <c r="DU81" i="15" s="1"/>
  <c r="EC81" i="13"/>
  <c r="E83" i="13"/>
  <c r="E83" i="15" s="1"/>
  <c r="M83" i="13"/>
  <c r="M83" i="15" s="1"/>
  <c r="U83" i="13"/>
  <c r="U83" i="15" s="1"/>
  <c r="AC83" i="13"/>
  <c r="AK83" i="13"/>
  <c r="AK83" i="15" s="1"/>
  <c r="AS83" i="13"/>
  <c r="AS83" i="15" s="1"/>
  <c r="BA83" i="13"/>
  <c r="BA83" i="15" s="1"/>
  <c r="BI83" i="13"/>
  <c r="BI83" i="15" s="1"/>
  <c r="BQ83" i="13"/>
  <c r="BQ83" i="15" s="1"/>
  <c r="BY83" i="13"/>
  <c r="BY83" i="15" s="1"/>
  <c r="CG83" i="13"/>
  <c r="CG83" i="15" s="1"/>
  <c r="CO83" i="13"/>
  <c r="CW83" i="13"/>
  <c r="CW83" i="15" s="1"/>
  <c r="DE83" i="13"/>
  <c r="DE83" i="15" s="1"/>
  <c r="DM83" i="13"/>
  <c r="DU83" i="13"/>
  <c r="EG83" i="13"/>
  <c r="EG83" i="15" s="1"/>
  <c r="E85" i="13"/>
  <c r="E85" i="15" s="1"/>
  <c r="Q85" i="13"/>
  <c r="Y85" i="13"/>
  <c r="Y85" i="15" s="1"/>
  <c r="AG85" i="13"/>
  <c r="AG85" i="15" s="1"/>
  <c r="AO85" i="13"/>
  <c r="AO85" i="15" s="1"/>
  <c r="AW85" i="13"/>
  <c r="AW85" i="15" s="1"/>
  <c r="BE85" i="13"/>
  <c r="BE85" i="15" s="1"/>
  <c r="BM85" i="13"/>
  <c r="BM85" i="15" s="1"/>
  <c r="BQ85" i="13"/>
  <c r="BQ85" i="15" s="1"/>
  <c r="BY85" i="13"/>
  <c r="CG85" i="13"/>
  <c r="CS85" i="13"/>
  <c r="CS85" i="15" s="1"/>
  <c r="DA85" i="13"/>
  <c r="DA85" i="15" s="1"/>
  <c r="DI85" i="13"/>
  <c r="DI85" i="15" s="1"/>
  <c r="DQ85" i="13"/>
  <c r="DQ85" i="15" s="1"/>
  <c r="DY85" i="13"/>
  <c r="DY85" i="15" s="1"/>
  <c r="EG85" i="13"/>
  <c r="EG85" i="15" s="1"/>
  <c r="E87" i="13"/>
  <c r="E87" i="15" s="1"/>
  <c r="M87" i="13"/>
  <c r="M87" i="15" s="1"/>
  <c r="Q87" i="13"/>
  <c r="Q87" i="15" s="1"/>
  <c r="Y87" i="13"/>
  <c r="Y87" i="15" s="1"/>
  <c r="AG87" i="13"/>
  <c r="AS87" i="13"/>
  <c r="BA87" i="13"/>
  <c r="BA87" i="15" s="1"/>
  <c r="BI87" i="13"/>
  <c r="BI87" i="15" s="1"/>
  <c r="BQ87" i="13"/>
  <c r="BQ87" i="15" s="1"/>
  <c r="BY87" i="13"/>
  <c r="BY87" i="15" s="1"/>
  <c r="CC87" i="13"/>
  <c r="CC87" i="15" s="1"/>
  <c r="CO87" i="13"/>
  <c r="CO87" i="15" s="1"/>
  <c r="CW87" i="13"/>
  <c r="CW87" i="15" s="1"/>
  <c r="DE87" i="13"/>
  <c r="DM87" i="13"/>
  <c r="DM87" i="15" s="1"/>
  <c r="DU87" i="13"/>
  <c r="DU87" i="15" s="1"/>
  <c r="EG87" i="13"/>
  <c r="EG87" i="15" s="1"/>
  <c r="E89" i="13"/>
  <c r="I89" i="13"/>
  <c r="I89" i="15" s="1"/>
  <c r="Q89" i="13"/>
  <c r="Q89" i="15" s="1"/>
  <c r="Y89" i="13"/>
  <c r="Y89" i="15" s="1"/>
  <c r="AG89" i="13"/>
  <c r="AG89" i="15" s="1"/>
  <c r="AO89" i="13"/>
  <c r="AO89" i="15" s="1"/>
  <c r="AW89" i="13"/>
  <c r="AW89" i="15" s="1"/>
  <c r="BE89" i="13"/>
  <c r="BE89" i="15" s="1"/>
  <c r="BQ89" i="13"/>
  <c r="BQ89" i="15" s="1"/>
  <c r="BY89" i="13"/>
  <c r="BY89" i="15" s="1"/>
  <c r="CG89" i="13"/>
  <c r="CG89" i="15" s="1"/>
  <c r="CO89" i="13"/>
  <c r="CW89" i="13"/>
  <c r="DE89" i="13"/>
  <c r="DE89" i="15" s="1"/>
  <c r="DM89" i="13"/>
  <c r="DM89" i="15" s="1"/>
  <c r="DU89" i="13"/>
  <c r="DU89" i="15" s="1"/>
  <c r="EC89" i="13"/>
  <c r="EC89" i="15" s="1"/>
  <c r="I91" i="13"/>
  <c r="I91" i="15" s="1"/>
  <c r="Q91" i="13"/>
  <c r="Q91" i="15" s="1"/>
  <c r="Y91" i="13"/>
  <c r="Y91" i="15" s="1"/>
  <c r="AG91" i="13"/>
  <c r="AO91" i="13"/>
  <c r="AO91" i="15" s="1"/>
  <c r="AW91" i="13"/>
  <c r="AW91" i="15" s="1"/>
  <c r="BE91" i="13"/>
  <c r="BM91" i="13"/>
  <c r="BM91" i="15" s="1"/>
  <c r="BU91" i="13"/>
  <c r="BU91" i="15" s="1"/>
  <c r="CC91" i="13"/>
  <c r="CC91" i="15" s="1"/>
  <c r="CK91" i="13"/>
  <c r="CK91" i="15" s="1"/>
  <c r="CW91" i="13"/>
  <c r="CW91" i="15" s="1"/>
  <c r="DE91" i="13"/>
  <c r="DE91" i="15" s="1"/>
  <c r="DM91" i="13"/>
  <c r="DM91" i="15" s="1"/>
  <c r="DU91" i="13"/>
  <c r="DU91" i="15" s="1"/>
  <c r="EC91" i="13"/>
  <c r="EC91" i="15" s="1"/>
  <c r="I93" i="13"/>
  <c r="I93" i="15" s="1"/>
  <c r="U93" i="13"/>
  <c r="U93" i="15" s="1"/>
  <c r="AC93" i="13"/>
  <c r="AK93" i="13"/>
  <c r="AK93" i="15" s="1"/>
  <c r="AO93" i="13"/>
  <c r="AO93" i="15" s="1"/>
  <c r="AW93" i="13"/>
  <c r="AW93" i="15" s="1"/>
  <c r="BE93" i="13"/>
  <c r="BM93" i="13"/>
  <c r="BM93" i="15" s="1"/>
  <c r="BU93" i="13"/>
  <c r="BU93" i="15" s="1"/>
  <c r="CC93" i="13"/>
  <c r="CC93" i="15" s="1"/>
  <c r="CK93" i="13"/>
  <c r="CK93" i="15" s="1"/>
  <c r="CS93" i="13"/>
  <c r="DA93" i="13"/>
  <c r="DA93" i="15" s="1"/>
  <c r="DI93" i="13"/>
  <c r="DI93" i="15" s="1"/>
  <c r="DM93" i="13"/>
  <c r="DY93" i="13"/>
  <c r="DY93" i="15" s="1"/>
  <c r="EC93" i="13"/>
  <c r="EC93" i="15" s="1"/>
  <c r="DM103" i="13"/>
  <c r="DM103" i="15" s="1"/>
  <c r="M95" i="13"/>
  <c r="U95" i="13"/>
  <c r="U95" i="15" s="1"/>
  <c r="AC95" i="13"/>
  <c r="AC95" i="15" s="1"/>
  <c r="AK95" i="13"/>
  <c r="AK95" i="15" s="1"/>
  <c r="AS95" i="13"/>
  <c r="AS95" i="15" s="1"/>
  <c r="BA95" i="13"/>
  <c r="BI95" i="13"/>
  <c r="BI95" i="15" s="1"/>
  <c r="BQ95" i="13"/>
  <c r="BQ95" i="15" s="1"/>
  <c r="BY95" i="13"/>
  <c r="CG95" i="13"/>
  <c r="CO95" i="13"/>
  <c r="CO95" i="15" s="1"/>
  <c r="CW95" i="13"/>
  <c r="CW95" i="15" s="1"/>
  <c r="DA95" i="13"/>
  <c r="DM95" i="13"/>
  <c r="DM95" i="15" s="1"/>
  <c r="DU95" i="13"/>
  <c r="DU95" i="15" s="1"/>
  <c r="EG95" i="13"/>
  <c r="EG95" i="15" s="1"/>
  <c r="E97" i="13"/>
  <c r="E97" i="15" s="1"/>
  <c r="I97" i="13"/>
  <c r="Q97" i="13"/>
  <c r="Q97" i="15" s="1"/>
  <c r="Y97" i="13"/>
  <c r="Y97" i="15" s="1"/>
  <c r="AC97" i="13"/>
  <c r="AK97" i="13"/>
  <c r="AK97" i="15" s="1"/>
  <c r="AS97" i="13"/>
  <c r="AS97" i="15" s="1"/>
  <c r="BA97" i="13"/>
  <c r="BA97" i="15" s="1"/>
  <c r="BM97" i="13"/>
  <c r="BU97" i="13"/>
  <c r="BU97" i="15" s="1"/>
  <c r="CC97" i="13"/>
  <c r="CC97" i="15" s="1"/>
  <c r="CK97" i="13"/>
  <c r="CK97" i="15" s="1"/>
  <c r="CO97" i="13"/>
  <c r="CO97" i="15" s="1"/>
  <c r="CW97" i="13"/>
  <c r="DE97" i="13"/>
  <c r="DE97" i="15" s="1"/>
  <c r="DM97" i="13"/>
  <c r="DM97" i="15" s="1"/>
  <c r="DU97" i="13"/>
  <c r="EC97" i="13"/>
  <c r="EC97" i="15" s="1"/>
  <c r="M99" i="13"/>
  <c r="M99" i="15" s="1"/>
  <c r="U99" i="13"/>
  <c r="U99" i="15" s="1"/>
  <c r="AC99" i="13"/>
  <c r="AK99" i="13"/>
  <c r="AK99" i="15" s="1"/>
  <c r="AO99" i="13"/>
  <c r="AW99" i="13"/>
  <c r="AW99" i="15" s="1"/>
  <c r="BE99" i="13"/>
  <c r="BE99" i="15" s="1"/>
  <c r="BM99" i="13"/>
  <c r="BM99" i="15" s="1"/>
  <c r="BU99" i="13"/>
  <c r="BU99" i="15" s="1"/>
  <c r="CC99" i="13"/>
  <c r="CC99" i="15" s="1"/>
  <c r="CK99" i="13"/>
  <c r="CS99" i="13"/>
  <c r="DA99" i="13"/>
  <c r="DA99" i="15" s="1"/>
  <c r="DI99" i="13"/>
  <c r="DI99" i="15" s="1"/>
  <c r="DQ99" i="13"/>
  <c r="EC99" i="13"/>
  <c r="EC99" i="15" s="1"/>
  <c r="E101" i="13"/>
  <c r="E101" i="15" s="1"/>
  <c r="M101" i="13"/>
  <c r="M101" i="15" s="1"/>
  <c r="U101" i="13"/>
  <c r="U101" i="15" s="1"/>
  <c r="AC101" i="13"/>
  <c r="AG101" i="13"/>
  <c r="AG101" i="15" s="1"/>
  <c r="AO101" i="13"/>
  <c r="AO101" i="15" s="1"/>
  <c r="AW101" i="13"/>
  <c r="BE101" i="13"/>
  <c r="BM101" i="13"/>
  <c r="BM101" i="15" s="1"/>
  <c r="BU101" i="13"/>
  <c r="BU101" i="15" s="1"/>
  <c r="CC101" i="13"/>
  <c r="CG101" i="13"/>
  <c r="CG101" i="15" s="1"/>
  <c r="CO101" i="13"/>
  <c r="CO101" i="15" s="1"/>
  <c r="DA101" i="13"/>
  <c r="DA101" i="15" s="1"/>
  <c r="DE101" i="13"/>
  <c r="DE101" i="15" s="1"/>
  <c r="DM101" i="13"/>
  <c r="DM101" i="15" s="1"/>
  <c r="DY101" i="13"/>
  <c r="DY101" i="15" s="1"/>
  <c r="EC101" i="13"/>
  <c r="EC101" i="15" s="1"/>
  <c r="I103" i="13"/>
  <c r="I103" i="15" s="1"/>
  <c r="Q103" i="13"/>
  <c r="Q103" i="15" s="1"/>
  <c r="Y103" i="13"/>
  <c r="AG103" i="13"/>
  <c r="AG103" i="15" s="1"/>
  <c r="AO103" i="13"/>
  <c r="AW103" i="13"/>
  <c r="AW103" i="15" s="1"/>
  <c r="BE103" i="13"/>
  <c r="BE103" i="15" s="1"/>
  <c r="BM103" i="13"/>
  <c r="BM103" i="15" s="1"/>
  <c r="BU103" i="13"/>
  <c r="BU103" i="15" s="1"/>
  <c r="CC103" i="13"/>
  <c r="CC103" i="15" s="1"/>
  <c r="CO103" i="13"/>
  <c r="CO103" i="15" s="1"/>
  <c r="CS103" i="13"/>
  <c r="CS103" i="15" s="1"/>
  <c r="DA103" i="13"/>
  <c r="DE103" i="13"/>
  <c r="DI103" i="13"/>
  <c r="DI103" i="15" s="1"/>
  <c r="DU103" i="13"/>
  <c r="DU103" i="15" s="1"/>
  <c r="EC103" i="13"/>
  <c r="I105" i="13"/>
  <c r="I105" i="15" s="1"/>
  <c r="Q105" i="13"/>
  <c r="Q105" i="15" s="1"/>
  <c r="Y105" i="13"/>
  <c r="Y105" i="15" s="1"/>
  <c r="AG105" i="13"/>
  <c r="AG105" i="15" s="1"/>
  <c r="AO105" i="13"/>
  <c r="AW105" i="13"/>
  <c r="AW105" i="15" s="1"/>
  <c r="BA105" i="13"/>
  <c r="BA105" i="15" s="1"/>
  <c r="BI105" i="13"/>
  <c r="BQ105" i="13"/>
  <c r="CC105" i="13"/>
  <c r="CK105" i="13"/>
  <c r="CK105" i="15" s="1"/>
  <c r="CS105" i="13"/>
  <c r="DA105" i="13"/>
  <c r="DA105" i="15" s="1"/>
  <c r="DI105" i="13"/>
  <c r="DI105" i="15" s="1"/>
  <c r="DQ105" i="13"/>
  <c r="DQ105" i="15" s="1"/>
  <c r="DY105" i="13"/>
  <c r="DY105" i="15" s="1"/>
  <c r="EC105" i="13"/>
  <c r="EC105" i="15" s="1"/>
  <c r="E107" i="13"/>
  <c r="E107" i="15" s="1"/>
  <c r="M107" i="13"/>
  <c r="M107" i="15" s="1"/>
  <c r="U107" i="13"/>
  <c r="U107" i="15" s="1"/>
  <c r="Y107" i="13"/>
  <c r="Y107" i="15" s="1"/>
  <c r="AK107" i="13"/>
  <c r="AK107" i="15" s="1"/>
  <c r="AO107" i="13"/>
  <c r="AO107" i="15" s="1"/>
  <c r="AW107" i="13"/>
  <c r="BE107" i="13"/>
  <c r="BE107" i="15" s="1"/>
  <c r="BM107" i="13"/>
  <c r="BM107" i="15" s="1"/>
  <c r="BU107" i="13"/>
  <c r="BU107" i="15" s="1"/>
  <c r="CC107" i="13"/>
  <c r="CC107" i="15" s="1"/>
  <c r="CK107" i="13"/>
  <c r="CK107" i="15" s="1"/>
  <c r="CS107" i="13"/>
  <c r="CS107" i="15" s="1"/>
  <c r="DA107" i="13"/>
  <c r="DA107" i="15" s="1"/>
  <c r="DI107" i="13"/>
  <c r="DQ107" i="13"/>
  <c r="DQ107" i="15" s="1"/>
  <c r="EC107" i="13"/>
  <c r="EC107" i="15" s="1"/>
  <c r="I109" i="13"/>
  <c r="I109" i="15" s="1"/>
  <c r="Q109" i="13"/>
  <c r="Q109" i="15" s="1"/>
  <c r="Y109" i="13"/>
  <c r="Y109" i="15" s="1"/>
  <c r="AC109" i="13"/>
  <c r="AC109" i="15" s="1"/>
  <c r="AK109" i="13"/>
  <c r="AK109" i="15" s="1"/>
  <c r="AS109" i="13"/>
  <c r="AS109" i="15" s="1"/>
  <c r="BA109" i="13"/>
  <c r="BA109" i="15" s="1"/>
  <c r="BI109" i="13"/>
  <c r="BI109" i="15" s="1"/>
  <c r="BQ109" i="13"/>
  <c r="BQ109" i="15" s="1"/>
  <c r="BY109" i="13"/>
  <c r="BY109" i="15" s="1"/>
  <c r="CG109" i="13"/>
  <c r="CS109" i="13"/>
  <c r="CS109" i="15" s="1"/>
  <c r="CW109" i="13"/>
  <c r="CW109" i="15" s="1"/>
  <c r="DE109" i="13"/>
  <c r="DE109" i="15" s="1"/>
  <c r="DM109" i="13"/>
  <c r="DM109" i="15" s="1"/>
  <c r="DU109" i="13"/>
  <c r="EC109" i="13"/>
  <c r="EC109" i="15" s="1"/>
  <c r="I111" i="13"/>
  <c r="I111" i="15" s="1"/>
  <c r="Q111" i="13"/>
  <c r="Q111" i="15" s="1"/>
  <c r="Y111" i="13"/>
  <c r="Y111" i="15" s="1"/>
  <c r="AG111" i="13"/>
  <c r="AG111" i="15" s="1"/>
  <c r="AK111" i="13"/>
  <c r="AS111" i="13"/>
  <c r="BA111" i="13"/>
  <c r="BA111" i="15" s="1"/>
  <c r="BM111" i="13"/>
  <c r="BM111" i="15" s="1"/>
  <c r="BQ111" i="13"/>
  <c r="BY111" i="13"/>
  <c r="BY111" i="15" s="1"/>
  <c r="CG111" i="13"/>
  <c r="CG111" i="15" s="1"/>
  <c r="CS111" i="13"/>
  <c r="CS111" i="15" s="1"/>
  <c r="DA111" i="13"/>
  <c r="DA111" i="15" s="1"/>
  <c r="DI111" i="13"/>
  <c r="DQ111" i="13"/>
  <c r="DQ111" i="15" s="1"/>
  <c r="DU111" i="13"/>
  <c r="DU111" i="15" s="1"/>
  <c r="EC111" i="13"/>
  <c r="I113" i="13"/>
  <c r="U113" i="13"/>
  <c r="U113" i="15" s="1"/>
  <c r="AC113" i="13"/>
  <c r="AC113" i="15" s="1"/>
  <c r="AK113" i="13"/>
  <c r="AS113" i="13"/>
  <c r="AS113" i="15" s="1"/>
  <c r="BA113" i="13"/>
  <c r="BA113" i="15" s="1"/>
  <c r="BI113" i="13"/>
  <c r="BI113" i="15" s="1"/>
  <c r="BQ113" i="13"/>
  <c r="BQ113" i="15" s="1"/>
  <c r="BY113" i="13"/>
  <c r="CG113" i="13"/>
  <c r="CG113" i="15" s="1"/>
  <c r="CO113" i="13"/>
  <c r="CO113" i="15" s="1"/>
  <c r="DA113" i="13"/>
  <c r="DA113" i="15" s="1"/>
  <c r="DI113" i="13"/>
  <c r="DQ113" i="13"/>
  <c r="DQ113" i="15" s="1"/>
  <c r="DY113" i="13"/>
  <c r="DY113" i="15" s="1"/>
  <c r="EG113" i="13"/>
  <c r="E115" i="13"/>
  <c r="E115" i="15" s="1"/>
  <c r="M115" i="13"/>
  <c r="M115" i="15" s="1"/>
  <c r="Y115" i="13"/>
  <c r="Y115" i="15" s="1"/>
  <c r="AG115" i="13"/>
  <c r="AG115" i="15" s="1"/>
  <c r="AO115" i="13"/>
  <c r="AW115" i="13"/>
  <c r="AW115" i="15" s="1"/>
  <c r="BI115" i="13"/>
  <c r="BI115" i="15" s="1"/>
  <c r="BQ115" i="13"/>
  <c r="BY115" i="13"/>
  <c r="BY115" i="15" s="1"/>
  <c r="CG115" i="13"/>
  <c r="CG115" i="15" s="1"/>
  <c r="CO115" i="13"/>
  <c r="CO115" i="15" s="1"/>
  <c r="CW115" i="13"/>
  <c r="DE115" i="13"/>
  <c r="DE115" i="15" s="1"/>
  <c r="DM115" i="13"/>
  <c r="DY115" i="13"/>
  <c r="DY115" i="15" s="1"/>
  <c r="EG115" i="13"/>
  <c r="EG115" i="15" s="1"/>
  <c r="E117" i="13"/>
  <c r="M117" i="13"/>
  <c r="M117" i="15" s="1"/>
  <c r="U117" i="13"/>
  <c r="U117" i="15" s="1"/>
  <c r="Y117" i="13"/>
  <c r="Y117" i="15" s="1"/>
  <c r="AG117" i="13"/>
  <c r="AS117" i="13"/>
  <c r="AS117" i="15" s="1"/>
  <c r="BA117" i="13"/>
  <c r="BA117" i="15" s="1"/>
  <c r="BE117" i="13"/>
  <c r="BM117" i="13"/>
  <c r="BM117" i="15" s="1"/>
  <c r="BU117" i="13"/>
  <c r="BU117" i="15" s="1"/>
  <c r="CC117" i="13"/>
  <c r="CC117" i="15" s="1"/>
  <c r="CG117" i="13"/>
  <c r="CG117" i="15" s="1"/>
  <c r="CK117" i="13"/>
  <c r="CK117" i="15" s="1"/>
  <c r="CO117" i="13"/>
  <c r="CO117" i="15" s="1"/>
  <c r="CS117" i="13"/>
  <c r="CS117" i="15" s="1"/>
  <c r="DA117" i="13"/>
  <c r="DE117" i="13"/>
  <c r="DI117" i="13"/>
  <c r="DI117" i="15" s="1"/>
  <c r="DM117" i="13"/>
  <c r="DM117" i="15" s="1"/>
  <c r="DQ117" i="13"/>
  <c r="DU117" i="13"/>
  <c r="DU117" i="15" s="1"/>
  <c r="DY117" i="13"/>
  <c r="DY117" i="15" s="1"/>
  <c r="EC117" i="13"/>
  <c r="EC117" i="15" s="1"/>
  <c r="EG117" i="13"/>
  <c r="EG117" i="15" s="1"/>
  <c r="E119" i="13"/>
  <c r="M119" i="13"/>
  <c r="M119" i="15" s="1"/>
  <c r="Q119" i="13"/>
  <c r="Q119" i="15" s="1"/>
  <c r="U119" i="13"/>
  <c r="Y119" i="13"/>
  <c r="AC119" i="13"/>
  <c r="AC119" i="15" s="1"/>
  <c r="AG119" i="13"/>
  <c r="AG119" i="15" s="1"/>
  <c r="AK119" i="13"/>
  <c r="AK119" i="15" s="1"/>
  <c r="AO119" i="13"/>
  <c r="AO119" i="15" s="1"/>
  <c r="AS119" i="13"/>
  <c r="AS119" i="15" s="1"/>
  <c r="AW119" i="13"/>
  <c r="AW119" i="15" s="1"/>
  <c r="BA119" i="13"/>
  <c r="BA119" i="15" s="1"/>
  <c r="BE119" i="13"/>
  <c r="BI119" i="13"/>
  <c r="BI119" i="15" s="1"/>
  <c r="BM119" i="13"/>
  <c r="BM119" i="15" s="1"/>
  <c r="BQ119" i="13"/>
  <c r="BU119" i="13"/>
  <c r="BY119" i="13"/>
  <c r="BY119" i="15" s="1"/>
  <c r="CC119" i="13"/>
  <c r="CC119" i="15" s="1"/>
  <c r="CG119" i="13"/>
  <c r="CK119" i="13"/>
  <c r="CK119" i="15" s="1"/>
  <c r="CO119" i="13"/>
  <c r="CO119" i="15" s="1"/>
  <c r="CS119" i="13"/>
  <c r="CS119" i="15" s="1"/>
  <c r="CW119" i="13"/>
  <c r="CW119" i="15" s="1"/>
  <c r="DA119" i="13"/>
  <c r="DA119" i="15" s="1"/>
  <c r="DE119" i="13"/>
  <c r="DE119" i="15" s="1"/>
  <c r="DI119" i="13"/>
  <c r="DI119" i="15" s="1"/>
  <c r="DM119" i="13"/>
  <c r="DQ119" i="13"/>
  <c r="DU119" i="13"/>
  <c r="DU119" i="15" s="1"/>
  <c r="DY119" i="13"/>
  <c r="DY119" i="15" s="1"/>
  <c r="EC119" i="13"/>
  <c r="EG119" i="13"/>
  <c r="EG119" i="15" s="1"/>
  <c r="E121" i="13"/>
  <c r="E121" i="15" s="1"/>
  <c r="I121" i="13"/>
  <c r="I121" i="15" s="1"/>
  <c r="M121" i="13"/>
  <c r="M121" i="15" s="1"/>
  <c r="Q121" i="13"/>
  <c r="Q121" i="15" s="1"/>
  <c r="U121" i="13"/>
  <c r="U121" i="15" s="1"/>
  <c r="Y121" i="13"/>
  <c r="Y121" i="15" s="1"/>
  <c r="AC121" i="13"/>
  <c r="AG121" i="13"/>
  <c r="AK121" i="13"/>
  <c r="AK121" i="15" s="1"/>
  <c r="AO121" i="13"/>
  <c r="AO121" i="15" s="1"/>
  <c r="AS121" i="13"/>
  <c r="AS121" i="15" s="1"/>
  <c r="AW121" i="13"/>
  <c r="AW121" i="15" s="1"/>
  <c r="BA121" i="13"/>
  <c r="BE121" i="13"/>
  <c r="BE121" i="15" s="1"/>
  <c r="BI121" i="13"/>
  <c r="BI121" i="15" s="1"/>
  <c r="BM121" i="13"/>
  <c r="BM121" i="15" s="1"/>
  <c r="BQ121" i="13"/>
  <c r="BQ121" i="15" s="1"/>
  <c r="BU121" i="13"/>
  <c r="BU121" i="15" s="1"/>
  <c r="BY121" i="13"/>
  <c r="BY121" i="15" s="1"/>
  <c r="CC121" i="13"/>
  <c r="CG121" i="13"/>
  <c r="CG121" i="15" s="1"/>
  <c r="CK121" i="13"/>
  <c r="CK121" i="15" s="1"/>
  <c r="CO121" i="13"/>
  <c r="CS121" i="13"/>
  <c r="CS121" i="15" s="1"/>
  <c r="CW121" i="13"/>
  <c r="CW121" i="15" s="1"/>
  <c r="DA121" i="13"/>
  <c r="DA121" i="15" s="1"/>
  <c r="DE121" i="13"/>
  <c r="DE121" i="15" s="1"/>
  <c r="DI121" i="13"/>
  <c r="DM121" i="13"/>
  <c r="DM121" i="15" s="1"/>
  <c r="DQ121" i="13"/>
  <c r="DQ121" i="15" s="1"/>
  <c r="DU121" i="13"/>
  <c r="DU121" i="15" s="1"/>
  <c r="DY121" i="13"/>
  <c r="EC121" i="13"/>
  <c r="EC121" i="15" s="1"/>
  <c r="EG121" i="13"/>
  <c r="EG121" i="15" s="1"/>
  <c r="E123" i="13"/>
  <c r="E123" i="15" s="1"/>
  <c r="I123" i="13"/>
  <c r="I123" i="15" s="1"/>
  <c r="M123" i="13"/>
  <c r="M123" i="15" s="1"/>
  <c r="Q123" i="13"/>
  <c r="Q123" i="15" s="1"/>
  <c r="U123" i="13"/>
  <c r="U123" i="15" s="1"/>
  <c r="Y123" i="13"/>
  <c r="AC123" i="13"/>
  <c r="AC123" i="15" s="1"/>
  <c r="AG123" i="13"/>
  <c r="AG123" i="15" s="1"/>
  <c r="AK123" i="13"/>
  <c r="AK123" i="15" s="1"/>
  <c r="AO123" i="13"/>
  <c r="AS123" i="13"/>
  <c r="AS123" i="15" s="1"/>
  <c r="AW123" i="13"/>
  <c r="AW123" i="15" s="1"/>
  <c r="BA123" i="13"/>
  <c r="BE123" i="13"/>
  <c r="BE123" i="15" s="1"/>
  <c r="BI123" i="13"/>
  <c r="BI123" i="15" s="1"/>
  <c r="BM123" i="13"/>
  <c r="BM123" i="15" s="1"/>
  <c r="BQ123" i="13"/>
  <c r="BQ123" i="15" s="1"/>
  <c r="BU123" i="13"/>
  <c r="BY123" i="13"/>
  <c r="BY123" i="15" s="1"/>
  <c r="CC123" i="13"/>
  <c r="CC123" i="15" s="1"/>
  <c r="CG123" i="13"/>
  <c r="CG123" i="15" s="1"/>
  <c r="CK123" i="13"/>
  <c r="CO123" i="13"/>
  <c r="CS123" i="13"/>
  <c r="CS123" i="15" s="1"/>
  <c r="CW123" i="13"/>
  <c r="CW123" i="15" s="1"/>
  <c r="DA123" i="13"/>
  <c r="DA123" i="15" s="1"/>
  <c r="DE123" i="13"/>
  <c r="DE123" i="15" s="1"/>
  <c r="DI123" i="13"/>
  <c r="DI123" i="15" s="1"/>
  <c r="DM123" i="13"/>
  <c r="DM123" i="15" s="1"/>
  <c r="DQ123" i="13"/>
  <c r="DU123" i="13"/>
  <c r="DU123" i="15" s="1"/>
  <c r="DY123" i="13"/>
  <c r="DY123" i="15" s="1"/>
  <c r="EC123" i="13"/>
  <c r="EG123" i="13"/>
  <c r="E125" i="13"/>
  <c r="E125" i="15" s="1"/>
  <c r="I125" i="13"/>
  <c r="I125" i="15" s="1"/>
  <c r="M125" i="13"/>
  <c r="Q125" i="13"/>
  <c r="Q125" i="15" s="1"/>
  <c r="U125" i="13"/>
  <c r="U125" i="15" s="1"/>
  <c r="Y125" i="13"/>
  <c r="Y125" i="15" s="1"/>
  <c r="AC125" i="13"/>
  <c r="AC125" i="15" s="1"/>
  <c r="AG125" i="13"/>
  <c r="AG125" i="15" s="1"/>
  <c r="AK125" i="13"/>
  <c r="AK125" i="15" s="1"/>
  <c r="AO125" i="13"/>
  <c r="AO125" i="15" s="1"/>
  <c r="AS125" i="13"/>
  <c r="AS125" i="15" s="1"/>
  <c r="AW125" i="13"/>
  <c r="BA125" i="13"/>
  <c r="BE125" i="13"/>
  <c r="BE125" i="15" s="1"/>
  <c r="BI125" i="13"/>
  <c r="BI125" i="15" s="1"/>
  <c r="BM125" i="13"/>
  <c r="BM125" i="15" s="1"/>
  <c r="BQ125" i="13"/>
  <c r="BQ125" i="15" s="1"/>
  <c r="BU125" i="13"/>
  <c r="BU125" i="15" s="1"/>
  <c r="BY125" i="13"/>
  <c r="BY125" i="15" s="1"/>
  <c r="CC125" i="13"/>
  <c r="CG125" i="13"/>
  <c r="CG125" i="15" s="1"/>
  <c r="CK125" i="13"/>
  <c r="CK125" i="15" s="1"/>
  <c r="CO125" i="13"/>
  <c r="CS125" i="13"/>
  <c r="CW125" i="13"/>
  <c r="CW125" i="15" s="1"/>
  <c r="DA125" i="13"/>
  <c r="DA125" i="15" s="1"/>
  <c r="DE125" i="13"/>
  <c r="DI125" i="13"/>
  <c r="DI125" i="15" s="1"/>
  <c r="DM125" i="13"/>
  <c r="DM125" i="15" s="1"/>
  <c r="DQ125" i="13"/>
  <c r="DQ125" i="15" s="1"/>
  <c r="I95" i="13"/>
  <c r="I95" i="15" s="1"/>
  <c r="Q95" i="13"/>
  <c r="Y95" i="13"/>
  <c r="Y95" i="15" s="1"/>
  <c r="AG95" i="13"/>
  <c r="AG95" i="15" s="1"/>
  <c r="AO95" i="13"/>
  <c r="AW95" i="13"/>
  <c r="BE95" i="13"/>
  <c r="BE95" i="15" s="1"/>
  <c r="BM95" i="13"/>
  <c r="BM95" i="15" s="1"/>
  <c r="BU95" i="13"/>
  <c r="BU95" i="15" s="1"/>
  <c r="CC95" i="13"/>
  <c r="CC95" i="15" s="1"/>
  <c r="CK95" i="13"/>
  <c r="CK95" i="15" s="1"/>
  <c r="CS95" i="13"/>
  <c r="CS95" i="15" s="1"/>
  <c r="DE95" i="13"/>
  <c r="DE95" i="15" s="1"/>
  <c r="DI95" i="13"/>
  <c r="DI95" i="15" s="1"/>
  <c r="DQ95" i="13"/>
  <c r="DQ95" i="15" s="1"/>
  <c r="DY95" i="13"/>
  <c r="DY95" i="15" s="1"/>
  <c r="EC95" i="13"/>
  <c r="EC95" i="15" s="1"/>
  <c r="M97" i="13"/>
  <c r="M97" i="15" s="1"/>
  <c r="U97" i="13"/>
  <c r="U97" i="15" s="1"/>
  <c r="AG97" i="13"/>
  <c r="AO97" i="13"/>
  <c r="AO97" i="15" s="1"/>
  <c r="AW97" i="13"/>
  <c r="AW97" i="15" s="1"/>
  <c r="BE97" i="13"/>
  <c r="BE97" i="15" s="1"/>
  <c r="BI97" i="13"/>
  <c r="BI97" i="15" s="1"/>
  <c r="BQ97" i="13"/>
  <c r="BQ97" i="15" s="1"/>
  <c r="BY97" i="13"/>
  <c r="BY97" i="15" s="1"/>
  <c r="CG97" i="13"/>
  <c r="CG97" i="15" s="1"/>
  <c r="CS97" i="13"/>
  <c r="CS97" i="15" s="1"/>
  <c r="DA97" i="13"/>
  <c r="DI97" i="13"/>
  <c r="DQ97" i="13"/>
  <c r="DQ97" i="15" s="1"/>
  <c r="DY97" i="13"/>
  <c r="EG97" i="13"/>
  <c r="E99" i="13"/>
  <c r="E99" i="15" s="1"/>
  <c r="I99" i="13"/>
  <c r="I99" i="15" s="1"/>
  <c r="Q99" i="13"/>
  <c r="Q99" i="15" s="1"/>
  <c r="Y99" i="13"/>
  <c r="Y99" i="15" s="1"/>
  <c r="AG99" i="13"/>
  <c r="AS99" i="13"/>
  <c r="AS99" i="15" s="1"/>
  <c r="BA99" i="13"/>
  <c r="BA99" i="15" s="1"/>
  <c r="BI99" i="13"/>
  <c r="BI99" i="15" s="1"/>
  <c r="BQ99" i="13"/>
  <c r="BQ99" i="15" s="1"/>
  <c r="BY99" i="13"/>
  <c r="BY99" i="15" s="1"/>
  <c r="CG99" i="13"/>
  <c r="CO99" i="13"/>
  <c r="CW99" i="13"/>
  <c r="CW99" i="15" s="1"/>
  <c r="DE99" i="13"/>
  <c r="DE99" i="15" s="1"/>
  <c r="DM99" i="13"/>
  <c r="DM99" i="15" s="1"/>
  <c r="DU99" i="13"/>
  <c r="DU99" i="15" s="1"/>
  <c r="DY99" i="13"/>
  <c r="DY99" i="15" s="1"/>
  <c r="EG99" i="13"/>
  <c r="EG99" i="15" s="1"/>
  <c r="I101" i="13"/>
  <c r="I101" i="15" s="1"/>
  <c r="Q101" i="13"/>
  <c r="Q101" i="15" s="1"/>
  <c r="Y101" i="13"/>
  <c r="AK101" i="13"/>
  <c r="AK101" i="15" s="1"/>
  <c r="AS101" i="13"/>
  <c r="BA101" i="13"/>
  <c r="BA101" i="15" s="1"/>
  <c r="BI101" i="13"/>
  <c r="BI101" i="15" s="1"/>
  <c r="BQ101" i="13"/>
  <c r="BQ101" i="15" s="1"/>
  <c r="BY101" i="13"/>
  <c r="BY101" i="15" s="1"/>
  <c r="CK101" i="13"/>
  <c r="CK101" i="15" s="1"/>
  <c r="CS101" i="13"/>
  <c r="CS101" i="15" s="1"/>
  <c r="CW101" i="13"/>
  <c r="CW101" i="15" s="1"/>
  <c r="DI101" i="13"/>
  <c r="DI101" i="15" s="1"/>
  <c r="DQ101" i="13"/>
  <c r="DU101" i="13"/>
  <c r="DU101" i="15" s="1"/>
  <c r="EG101" i="13"/>
  <c r="EG101" i="15" s="1"/>
  <c r="E103" i="13"/>
  <c r="M103" i="13"/>
  <c r="M103" i="15" s="1"/>
  <c r="U103" i="13"/>
  <c r="U103" i="15" s="1"/>
  <c r="AC103" i="13"/>
  <c r="AC103" i="15" s="1"/>
  <c r="AK103" i="13"/>
  <c r="AK103" i="15" s="1"/>
  <c r="AS103" i="13"/>
  <c r="AS103" i="15" s="1"/>
  <c r="BA103" i="13"/>
  <c r="BI103" i="13"/>
  <c r="BI103" i="15" s="1"/>
  <c r="BQ103" i="13"/>
  <c r="BQ103" i="15" s="1"/>
  <c r="BY103" i="13"/>
  <c r="BY103" i="15" s="1"/>
  <c r="CG103" i="13"/>
  <c r="CK103" i="13"/>
  <c r="CK103" i="15" s="1"/>
  <c r="CW103" i="13"/>
  <c r="DQ103" i="13"/>
  <c r="DY103" i="13"/>
  <c r="DY103" i="15" s="1"/>
  <c r="EG103" i="13"/>
  <c r="EG103" i="15" s="1"/>
  <c r="E105" i="13"/>
  <c r="E105" i="15" s="1"/>
  <c r="M105" i="13"/>
  <c r="M105" i="15" s="1"/>
  <c r="U105" i="13"/>
  <c r="AC105" i="13"/>
  <c r="AC105" i="15" s="1"/>
  <c r="AK105" i="13"/>
  <c r="AK105" i="15" s="1"/>
  <c r="AS105" i="13"/>
  <c r="AS105" i="15" s="1"/>
  <c r="BE105" i="13"/>
  <c r="BE105" i="15" s="1"/>
  <c r="BM105" i="13"/>
  <c r="BM105" i="15" s="1"/>
  <c r="BU105" i="13"/>
  <c r="BU105" i="15" s="1"/>
  <c r="BY105" i="13"/>
  <c r="BY105" i="15" s="1"/>
  <c r="CG105" i="13"/>
  <c r="CG105" i="15" s="1"/>
  <c r="CO105" i="13"/>
  <c r="CO105" i="15" s="1"/>
  <c r="CW105" i="13"/>
  <c r="CW105" i="15" s="1"/>
  <c r="DE105" i="13"/>
  <c r="DE105" i="15" s="1"/>
  <c r="DM105" i="13"/>
  <c r="DM105" i="15" s="1"/>
  <c r="DU105" i="13"/>
  <c r="DU105" i="15" s="1"/>
  <c r="EG105" i="13"/>
  <c r="I107" i="13"/>
  <c r="I107" i="15" s="1"/>
  <c r="Q107" i="13"/>
  <c r="Q107" i="15" s="1"/>
  <c r="AC107" i="13"/>
  <c r="AC107" i="15" s="1"/>
  <c r="AG107" i="13"/>
  <c r="AG107" i="15" s="1"/>
  <c r="AS107" i="13"/>
  <c r="AS107" i="15" s="1"/>
  <c r="BA107" i="13"/>
  <c r="BA107" i="15" s="1"/>
  <c r="BI107" i="13"/>
  <c r="BI107" i="15" s="1"/>
  <c r="BQ107" i="13"/>
  <c r="BQ107" i="15" s="1"/>
  <c r="BY107" i="13"/>
  <c r="BY107" i="15" s="1"/>
  <c r="CG107" i="13"/>
  <c r="CG107" i="15" s="1"/>
  <c r="CO107" i="13"/>
  <c r="CO107" i="15" s="1"/>
  <c r="CW107" i="13"/>
  <c r="CW107" i="15" s="1"/>
  <c r="DE107" i="13"/>
  <c r="DM107" i="13"/>
  <c r="DU107" i="13"/>
  <c r="DU107" i="15" s="1"/>
  <c r="DY107" i="13"/>
  <c r="DY107" i="15" s="1"/>
  <c r="EG107" i="13"/>
  <c r="E109" i="13"/>
  <c r="E109" i="15" s="1"/>
  <c r="M109" i="13"/>
  <c r="M109" i="15" s="1"/>
  <c r="U109" i="13"/>
  <c r="U109" i="15" s="1"/>
  <c r="AG109" i="13"/>
  <c r="AG109" i="15" s="1"/>
  <c r="AO109" i="13"/>
  <c r="AO109" i="15" s="1"/>
  <c r="AW109" i="13"/>
  <c r="AW109" i="15" s="1"/>
  <c r="BE109" i="13"/>
  <c r="BE109" i="15" s="1"/>
  <c r="BM109" i="13"/>
  <c r="BU109" i="13"/>
  <c r="BU109" i="15" s="1"/>
  <c r="CC109" i="13"/>
  <c r="CC109" i="15" s="1"/>
  <c r="CK109" i="13"/>
  <c r="CO109" i="13"/>
  <c r="CO109" i="15" s="1"/>
  <c r="DA109" i="13"/>
  <c r="DA109" i="15" s="1"/>
  <c r="DI109" i="13"/>
  <c r="DI109" i="15" s="1"/>
  <c r="DQ109" i="13"/>
  <c r="DQ109" i="15" s="1"/>
  <c r="DY109" i="13"/>
  <c r="DY109" i="15" s="1"/>
  <c r="EG109" i="13"/>
  <c r="EG109" i="15" s="1"/>
  <c r="E111" i="13"/>
  <c r="E111" i="15" s="1"/>
  <c r="M111" i="13"/>
  <c r="M111" i="15" s="1"/>
  <c r="U111" i="13"/>
  <c r="U111" i="15" s="1"/>
  <c r="AC111" i="13"/>
  <c r="AC111" i="15" s="1"/>
  <c r="AO111" i="13"/>
  <c r="AO111" i="15" s="1"/>
  <c r="AW111" i="13"/>
  <c r="AW111" i="15" s="1"/>
  <c r="BE111" i="13"/>
  <c r="BI111" i="13"/>
  <c r="BI111" i="15" s="1"/>
  <c r="BU111" i="13"/>
  <c r="BU111" i="15" s="1"/>
  <c r="CC111" i="13"/>
  <c r="CC111" i="15" s="1"/>
  <c r="CK111" i="13"/>
  <c r="CK111" i="15" s="1"/>
  <c r="CO111" i="13"/>
  <c r="CW111" i="13"/>
  <c r="CW111" i="15" s="1"/>
  <c r="DE111" i="13"/>
  <c r="DE111" i="15" s="1"/>
  <c r="DM111" i="13"/>
  <c r="DM111" i="15" s="1"/>
  <c r="DY111" i="13"/>
  <c r="DY111" i="15" s="1"/>
  <c r="EG111" i="13"/>
  <c r="EG111" i="15" s="1"/>
  <c r="E113" i="13"/>
  <c r="E113" i="15" s="1"/>
  <c r="M113" i="13"/>
  <c r="Q113" i="13"/>
  <c r="Q113" i="15" s="1"/>
  <c r="Y113" i="13"/>
  <c r="Y113" i="15" s="1"/>
  <c r="AG113" i="13"/>
  <c r="AG113" i="15" s="1"/>
  <c r="AO113" i="13"/>
  <c r="AO113" i="15" s="1"/>
  <c r="AW113" i="13"/>
  <c r="AW113" i="15" s="1"/>
  <c r="BE113" i="13"/>
  <c r="BE113" i="15" s="1"/>
  <c r="BM113" i="13"/>
  <c r="BM113" i="15" s="1"/>
  <c r="BU113" i="13"/>
  <c r="CC113" i="13"/>
  <c r="CC113" i="15" s="1"/>
  <c r="CK113" i="13"/>
  <c r="CK113" i="15" s="1"/>
  <c r="CS113" i="13"/>
  <c r="CW113" i="13"/>
  <c r="CW113" i="15" s="1"/>
  <c r="DE113" i="13"/>
  <c r="DE113" i="15" s="1"/>
  <c r="DM113" i="13"/>
  <c r="DM113" i="15" s="1"/>
  <c r="DU113" i="13"/>
  <c r="DU113" i="15" s="1"/>
  <c r="EC113" i="13"/>
  <c r="EC113" i="15" s="1"/>
  <c r="I115" i="13"/>
  <c r="Q115" i="13"/>
  <c r="Q115" i="15" s="1"/>
  <c r="U115" i="13"/>
  <c r="U115" i="15" s="1"/>
  <c r="AC115" i="13"/>
  <c r="AC115" i="15" s="1"/>
  <c r="AK115" i="13"/>
  <c r="AS115" i="13"/>
  <c r="AS115" i="15" s="1"/>
  <c r="BA115" i="13"/>
  <c r="BE115" i="13"/>
  <c r="BE115" i="15" s="1"/>
  <c r="BM115" i="13"/>
  <c r="BM115" i="15" s="1"/>
  <c r="BU115" i="13"/>
  <c r="BU115" i="15" s="1"/>
  <c r="CC115" i="13"/>
  <c r="CC115" i="15" s="1"/>
  <c r="CK115" i="13"/>
  <c r="CK115" i="15" s="1"/>
  <c r="CS115" i="13"/>
  <c r="CS115" i="15" s="1"/>
  <c r="DA115" i="13"/>
  <c r="DA115" i="15" s="1"/>
  <c r="DI115" i="13"/>
  <c r="DI115" i="15" s="1"/>
  <c r="DQ115" i="13"/>
  <c r="DQ115" i="15" s="1"/>
  <c r="DU115" i="13"/>
  <c r="EC115" i="13"/>
  <c r="EC115" i="15" s="1"/>
  <c r="I117" i="13"/>
  <c r="Q117" i="13"/>
  <c r="Q117" i="15" s="1"/>
  <c r="AC117" i="13"/>
  <c r="AC117" i="15" s="1"/>
  <c r="AK117" i="13"/>
  <c r="AK117" i="15" s="1"/>
  <c r="AO117" i="13"/>
  <c r="AO117" i="15" s="1"/>
  <c r="AW117" i="13"/>
  <c r="AW117" i="15" s="1"/>
  <c r="BI117" i="13"/>
  <c r="BQ117" i="13"/>
  <c r="BQ117" i="15" s="1"/>
  <c r="BY117" i="13"/>
  <c r="BY117" i="15" s="1"/>
  <c r="CW117" i="13"/>
  <c r="I119" i="13"/>
  <c r="FA157" i="12"/>
  <c r="EK157" i="12"/>
  <c r="DY125" i="13"/>
  <c r="EG125" i="13"/>
  <c r="EG125" i="15" s="1"/>
  <c r="M127" i="13"/>
  <c r="M127" i="15" s="1"/>
  <c r="U127" i="13"/>
  <c r="U127" i="15" s="1"/>
  <c r="AC127" i="13"/>
  <c r="AC127" i="15" s="1"/>
  <c r="AO127" i="13"/>
  <c r="AW127" i="13"/>
  <c r="AW127" i="15" s="1"/>
  <c r="BE127" i="13"/>
  <c r="BE127" i="15" s="1"/>
  <c r="BM127" i="13"/>
  <c r="BU127" i="13"/>
  <c r="CC127" i="13"/>
  <c r="CC127" i="15" s="1"/>
  <c r="CK127" i="13"/>
  <c r="CK127" i="15" s="1"/>
  <c r="CO127" i="13"/>
  <c r="CO127" i="15" s="1"/>
  <c r="CW127" i="13"/>
  <c r="CW127" i="15" s="1"/>
  <c r="DE127" i="13"/>
  <c r="DE127" i="15" s="1"/>
  <c r="DM127" i="13"/>
  <c r="DM127" i="15" s="1"/>
  <c r="DU127" i="13"/>
  <c r="DU127" i="15" s="1"/>
  <c r="EG127" i="13"/>
  <c r="EG127" i="15" s="1"/>
  <c r="I129" i="13"/>
  <c r="I129" i="15" s="1"/>
  <c r="Q129" i="13"/>
  <c r="Q129" i="15" s="1"/>
  <c r="Y129" i="13"/>
  <c r="Y129" i="15" s="1"/>
  <c r="AG129" i="13"/>
  <c r="AO129" i="13"/>
  <c r="AO129" i="15" s="1"/>
  <c r="AW129" i="13"/>
  <c r="AW129" i="15" s="1"/>
  <c r="BE129" i="13"/>
  <c r="BM129" i="13"/>
  <c r="BM129" i="15" s="1"/>
  <c r="BU129" i="13"/>
  <c r="BU129" i="15" s="1"/>
  <c r="CC129" i="13"/>
  <c r="CC129" i="15" s="1"/>
  <c r="CK129" i="13"/>
  <c r="CK129" i="15" s="1"/>
  <c r="CO129" i="13"/>
  <c r="CO129" i="15" s="1"/>
  <c r="CW129" i="13"/>
  <c r="CW129" i="15" s="1"/>
  <c r="DE129" i="13"/>
  <c r="DE129" i="15" s="1"/>
  <c r="DM129" i="13"/>
  <c r="DM129" i="15" s="1"/>
  <c r="DU129" i="13"/>
  <c r="DU129" i="15" s="1"/>
  <c r="EC129" i="13"/>
  <c r="EC129" i="15" s="1"/>
  <c r="E131" i="13"/>
  <c r="M131" i="13"/>
  <c r="U131" i="13"/>
  <c r="U131" i="15" s="1"/>
  <c r="AC131" i="13"/>
  <c r="AC131" i="15" s="1"/>
  <c r="AK131" i="13"/>
  <c r="AK131" i="15" s="1"/>
  <c r="AO131" i="13"/>
  <c r="AO131" i="15" s="1"/>
  <c r="AW131" i="13"/>
  <c r="AW131" i="15" s="1"/>
  <c r="BE131" i="13"/>
  <c r="BE131" i="15" s="1"/>
  <c r="BM131" i="13"/>
  <c r="BU131" i="13"/>
  <c r="BU131" i="15" s="1"/>
  <c r="CC131" i="13"/>
  <c r="CK131" i="13"/>
  <c r="CK131" i="15" s="1"/>
  <c r="CS131" i="13"/>
  <c r="DA131" i="13"/>
  <c r="DA131" i="15" s="1"/>
  <c r="DI131" i="13"/>
  <c r="DI131" i="15" s="1"/>
  <c r="DQ131" i="13"/>
  <c r="DQ131" i="15" s="1"/>
  <c r="DY131" i="13"/>
  <c r="DY131" i="15" s="1"/>
  <c r="EG131" i="13"/>
  <c r="EG131" i="15" s="1"/>
  <c r="I133" i="13"/>
  <c r="Q133" i="13"/>
  <c r="Q133" i="15" s="1"/>
  <c r="Y133" i="13"/>
  <c r="Y133" i="15" s="1"/>
  <c r="AG133" i="13"/>
  <c r="AG133" i="15" s="1"/>
  <c r="AO133" i="13"/>
  <c r="AO133" i="15" s="1"/>
  <c r="AW133" i="13"/>
  <c r="AW133" i="15" s="1"/>
  <c r="BE133" i="13"/>
  <c r="BM133" i="13"/>
  <c r="BM133" i="15" s="1"/>
  <c r="BU133" i="13"/>
  <c r="BU133" i="15" s="1"/>
  <c r="CC133" i="13"/>
  <c r="CC133" i="15" s="1"/>
  <c r="CK133" i="13"/>
  <c r="CK133" i="15" s="1"/>
  <c r="CS133" i="13"/>
  <c r="CS133" i="15" s="1"/>
  <c r="DA133" i="13"/>
  <c r="DA133" i="15" s="1"/>
  <c r="DI133" i="13"/>
  <c r="DI133" i="15" s="1"/>
  <c r="DQ133" i="13"/>
  <c r="DQ133" i="15" s="1"/>
  <c r="DY133" i="13"/>
  <c r="EG133" i="13"/>
  <c r="EG133" i="15" s="1"/>
  <c r="E135" i="13"/>
  <c r="E135" i="15" s="1"/>
  <c r="M135" i="13"/>
  <c r="M135" i="15" s="1"/>
  <c r="U135" i="13"/>
  <c r="AC135" i="13"/>
  <c r="AC135" i="15" s="1"/>
  <c r="AK135" i="13"/>
  <c r="AK135" i="15" s="1"/>
  <c r="AS135" i="13"/>
  <c r="AS135" i="15" s="1"/>
  <c r="BA135" i="13"/>
  <c r="BA135" i="15" s="1"/>
  <c r="BI135" i="13"/>
  <c r="BI135" i="15" s="1"/>
  <c r="BQ135" i="13"/>
  <c r="BQ135" i="15" s="1"/>
  <c r="BY135" i="13"/>
  <c r="BY135" i="15" s="1"/>
  <c r="CG135" i="13"/>
  <c r="CG135" i="15" s="1"/>
  <c r="CO135" i="13"/>
  <c r="CO135" i="15" s="1"/>
  <c r="CW135" i="13"/>
  <c r="CW135" i="15" s="1"/>
  <c r="DE135" i="13"/>
  <c r="DM135" i="13"/>
  <c r="DM135" i="15" s="1"/>
  <c r="DU135" i="13"/>
  <c r="DU135" i="15" s="1"/>
  <c r="EC135" i="13"/>
  <c r="EC135" i="15" s="1"/>
  <c r="E137" i="13"/>
  <c r="E137" i="15" s="1"/>
  <c r="M137" i="13"/>
  <c r="M137" i="15" s="1"/>
  <c r="Y137" i="13"/>
  <c r="Y137" i="15" s="1"/>
  <c r="AG137" i="13"/>
  <c r="AG137" i="15" s="1"/>
  <c r="AO137" i="13"/>
  <c r="AW137" i="13"/>
  <c r="AW137" i="15" s="1"/>
  <c r="BE137" i="13"/>
  <c r="BM137" i="13"/>
  <c r="BM137" i="15" s="1"/>
  <c r="BY137" i="13"/>
  <c r="BY137" i="15" s="1"/>
  <c r="CC137" i="13"/>
  <c r="CK137" i="13"/>
  <c r="CK137" i="15" s="1"/>
  <c r="CS137" i="13"/>
  <c r="CS137" i="15" s="1"/>
  <c r="DA137" i="13"/>
  <c r="DA137" i="15" s="1"/>
  <c r="DI137" i="13"/>
  <c r="DI137" i="15" s="1"/>
  <c r="DQ137" i="13"/>
  <c r="DQ137" i="15" s="1"/>
  <c r="DY137" i="13"/>
  <c r="DY137" i="15" s="1"/>
  <c r="EG137" i="13"/>
  <c r="EG137" i="15" s="1"/>
  <c r="E139" i="13"/>
  <c r="M139" i="13"/>
  <c r="U139" i="13"/>
  <c r="U139" i="15" s="1"/>
  <c r="AC139" i="13"/>
  <c r="AK139" i="13"/>
  <c r="AS139" i="13"/>
  <c r="AS139" i="15" s="1"/>
  <c r="BA139" i="13"/>
  <c r="BA139" i="15" s="1"/>
  <c r="BI139" i="13"/>
  <c r="BI139" i="15" s="1"/>
  <c r="BM139" i="13"/>
  <c r="BM139" i="15" s="1"/>
  <c r="BU139" i="13"/>
  <c r="CC139" i="13"/>
  <c r="CC139" i="15" s="1"/>
  <c r="CK139" i="13"/>
  <c r="CK139" i="15" s="1"/>
  <c r="CS139" i="13"/>
  <c r="CS139" i="15" s="1"/>
  <c r="CW139" i="13"/>
  <c r="DE139" i="13"/>
  <c r="DE139" i="15" s="1"/>
  <c r="DM139" i="13"/>
  <c r="DM139" i="15" s="1"/>
  <c r="DU139" i="13"/>
  <c r="EC139" i="13"/>
  <c r="EC139" i="15" s="1"/>
  <c r="E141" i="13"/>
  <c r="E141" i="15" s="1"/>
  <c r="M141" i="13"/>
  <c r="M141" i="15" s="1"/>
  <c r="Y141" i="13"/>
  <c r="Y141" i="15" s="1"/>
  <c r="AG141" i="13"/>
  <c r="AK141" i="13"/>
  <c r="AK141" i="15" s="1"/>
  <c r="AS141" i="13"/>
  <c r="AS141" i="15" s="1"/>
  <c r="BA141" i="13"/>
  <c r="BA141" i="15" s="1"/>
  <c r="BI141" i="13"/>
  <c r="BI141" i="15" s="1"/>
  <c r="BM141" i="13"/>
  <c r="BM141" i="15" s="1"/>
  <c r="BU141" i="13"/>
  <c r="BU141" i="15" s="1"/>
  <c r="CC141" i="13"/>
  <c r="CK141" i="13"/>
  <c r="CK141" i="15" s="1"/>
  <c r="CS141" i="13"/>
  <c r="CS141" i="15" s="1"/>
  <c r="DA141" i="13"/>
  <c r="DA141" i="15" s="1"/>
  <c r="DI141" i="13"/>
  <c r="DI141" i="15" s="1"/>
  <c r="DQ141" i="13"/>
  <c r="DQ141" i="15" s="1"/>
  <c r="DY141" i="13"/>
  <c r="DY141" i="15" s="1"/>
  <c r="EG141" i="13"/>
  <c r="EG141" i="15" s="1"/>
  <c r="E143" i="13"/>
  <c r="E143" i="15" s="1"/>
  <c r="M143" i="13"/>
  <c r="M143" i="15" s="1"/>
  <c r="U143" i="13"/>
  <c r="U143" i="15" s="1"/>
  <c r="AC143" i="13"/>
  <c r="AG143" i="13"/>
  <c r="AO143" i="13"/>
  <c r="AO143" i="15" s="1"/>
  <c r="AW143" i="13"/>
  <c r="AW143" i="15" s="1"/>
  <c r="BE143" i="13"/>
  <c r="BE143" i="15" s="1"/>
  <c r="BM143" i="13"/>
  <c r="BM143" i="15" s="1"/>
  <c r="BQ143" i="13"/>
  <c r="BY143" i="13"/>
  <c r="BY143" i="15" s="1"/>
  <c r="CG143" i="13"/>
  <c r="CG143" i="15" s="1"/>
  <c r="CO143" i="13"/>
  <c r="CW143" i="13"/>
  <c r="CW143" i="15" s="1"/>
  <c r="DE143" i="13"/>
  <c r="DE143" i="15" s="1"/>
  <c r="DM143" i="13"/>
  <c r="DM143" i="15" s="1"/>
  <c r="DU143" i="13"/>
  <c r="DU143" i="15" s="1"/>
  <c r="EC143" i="13"/>
  <c r="EC143" i="15" s="1"/>
  <c r="I145" i="13"/>
  <c r="I145" i="15" s="1"/>
  <c r="Q145" i="13"/>
  <c r="Q145" i="15" s="1"/>
  <c r="U145" i="13"/>
  <c r="U145" i="15" s="1"/>
  <c r="AC145" i="13"/>
  <c r="AK145" i="13"/>
  <c r="AK145" i="15" s="1"/>
  <c r="AS145" i="13"/>
  <c r="AS145" i="15" s="1"/>
  <c r="BA145" i="13"/>
  <c r="BA145" i="15" s="1"/>
  <c r="BI145" i="13"/>
  <c r="BM145" i="13"/>
  <c r="BM145" i="15" s="1"/>
  <c r="BU145" i="13"/>
  <c r="ES157" i="12"/>
  <c r="DU125" i="13"/>
  <c r="DU125" i="15" s="1"/>
  <c r="EC125" i="13"/>
  <c r="EC125" i="15" s="1"/>
  <c r="E127" i="13"/>
  <c r="E127" i="15" s="1"/>
  <c r="I127" i="13"/>
  <c r="I127" i="15" s="1"/>
  <c r="Q127" i="13"/>
  <c r="Q127" i="15" s="1"/>
  <c r="Y127" i="13"/>
  <c r="Y127" i="15" s="1"/>
  <c r="AG127" i="13"/>
  <c r="AG127" i="15" s="1"/>
  <c r="AK127" i="13"/>
  <c r="AK127" i="15" s="1"/>
  <c r="AS127" i="13"/>
  <c r="BA127" i="13"/>
  <c r="BA127" i="15" s="1"/>
  <c r="BI127" i="13"/>
  <c r="BQ127" i="13"/>
  <c r="BY127" i="13"/>
  <c r="BY127" i="15" s="1"/>
  <c r="CG127" i="13"/>
  <c r="CG127" i="15" s="1"/>
  <c r="CS127" i="13"/>
  <c r="CS127" i="15" s="1"/>
  <c r="DA127" i="13"/>
  <c r="DA127" i="15" s="1"/>
  <c r="DI127" i="13"/>
  <c r="DI127" i="15" s="1"/>
  <c r="DQ127" i="13"/>
  <c r="DQ127" i="15" s="1"/>
  <c r="DY127" i="13"/>
  <c r="DY127" i="15" s="1"/>
  <c r="EC127" i="13"/>
  <c r="EC127" i="15" s="1"/>
  <c r="E129" i="13"/>
  <c r="E129" i="15" s="1"/>
  <c r="M129" i="13"/>
  <c r="M129" i="15" s="1"/>
  <c r="U129" i="13"/>
  <c r="AC129" i="13"/>
  <c r="AK129" i="13"/>
  <c r="AK129" i="15" s="1"/>
  <c r="AS129" i="13"/>
  <c r="AS129" i="15" s="1"/>
  <c r="BA129" i="13"/>
  <c r="BA129" i="15" s="1"/>
  <c r="BI129" i="13"/>
  <c r="BI129" i="15" s="1"/>
  <c r="BQ129" i="13"/>
  <c r="BQ129" i="15" s="1"/>
  <c r="BY129" i="13"/>
  <c r="BY129" i="15" s="1"/>
  <c r="CG129" i="13"/>
  <c r="CG129" i="15" s="1"/>
  <c r="CS129" i="13"/>
  <c r="CS129" i="15" s="1"/>
  <c r="DA129" i="13"/>
  <c r="DA129" i="15" s="1"/>
  <c r="DI129" i="13"/>
  <c r="DI129" i="15" s="1"/>
  <c r="DQ129" i="13"/>
  <c r="DQ129" i="15" s="1"/>
  <c r="DY129" i="13"/>
  <c r="DY129" i="15" s="1"/>
  <c r="EG129" i="13"/>
  <c r="EG129" i="15" s="1"/>
  <c r="I131" i="13"/>
  <c r="I131" i="15" s="1"/>
  <c r="Q131" i="13"/>
  <c r="Q131" i="15" s="1"/>
  <c r="Y131" i="13"/>
  <c r="Y131" i="15" s="1"/>
  <c r="AG131" i="13"/>
  <c r="AG131" i="15" s="1"/>
  <c r="AS131" i="13"/>
  <c r="AS131" i="15" s="1"/>
  <c r="BA131" i="13"/>
  <c r="BA131" i="15" s="1"/>
  <c r="BI131" i="13"/>
  <c r="BI131" i="15" s="1"/>
  <c r="BQ131" i="13"/>
  <c r="BQ131" i="15" s="1"/>
  <c r="BY131" i="13"/>
  <c r="BY131" i="15" s="1"/>
  <c r="CG131" i="13"/>
  <c r="CO131" i="13"/>
  <c r="CO131" i="15" s="1"/>
  <c r="CW131" i="13"/>
  <c r="CW131" i="15" s="1"/>
  <c r="DE131" i="13"/>
  <c r="DE131" i="15" s="1"/>
  <c r="DM131" i="13"/>
  <c r="DM131" i="15" s="1"/>
  <c r="DU131" i="13"/>
  <c r="DU131" i="15" s="1"/>
  <c r="EC131" i="13"/>
  <c r="E133" i="13"/>
  <c r="E133" i="15" s="1"/>
  <c r="M133" i="13"/>
  <c r="M133" i="15" s="1"/>
  <c r="U133" i="13"/>
  <c r="U133" i="15" s="1"/>
  <c r="AC133" i="13"/>
  <c r="AC133" i="15" s="1"/>
  <c r="AK133" i="13"/>
  <c r="AK133" i="15" s="1"/>
  <c r="AS133" i="13"/>
  <c r="BA133" i="13"/>
  <c r="BI133" i="13"/>
  <c r="BI133" i="15" s="1"/>
  <c r="BQ133" i="13"/>
  <c r="BQ133" i="15" s="1"/>
  <c r="BY133" i="13"/>
  <c r="BY133" i="15" s="1"/>
  <c r="CG133" i="13"/>
  <c r="CG133" i="15" s="1"/>
  <c r="CO133" i="13"/>
  <c r="CO133" i="15" s="1"/>
  <c r="CW133" i="13"/>
  <c r="CW133" i="15" s="1"/>
  <c r="DE133" i="13"/>
  <c r="DE133" i="15" s="1"/>
  <c r="DM133" i="13"/>
  <c r="DM133" i="15" s="1"/>
  <c r="DU133" i="13"/>
  <c r="DU133" i="15" s="1"/>
  <c r="EC133" i="13"/>
  <c r="EC133" i="15" s="1"/>
  <c r="I135" i="13"/>
  <c r="Q135" i="13"/>
  <c r="Y135" i="13"/>
  <c r="Y135" i="15" s="1"/>
  <c r="AG135" i="13"/>
  <c r="AG135" i="15" s="1"/>
  <c r="AO135" i="13"/>
  <c r="AO135" i="15" s="1"/>
  <c r="AW135" i="13"/>
  <c r="AW135" i="15" s="1"/>
  <c r="BE135" i="13"/>
  <c r="BE135" i="15" s="1"/>
  <c r="BM135" i="13"/>
  <c r="BM135" i="15" s="1"/>
  <c r="BU135" i="13"/>
  <c r="BU135" i="15" s="1"/>
  <c r="CC135" i="13"/>
  <c r="CC135" i="15" s="1"/>
  <c r="CK135" i="13"/>
  <c r="CK135" i="15" s="1"/>
  <c r="CS135" i="13"/>
  <c r="CS135" i="15" s="1"/>
  <c r="DA135" i="13"/>
  <c r="DI135" i="13"/>
  <c r="DI135" i="15" s="1"/>
  <c r="DQ135" i="13"/>
  <c r="DQ135" i="15" s="1"/>
  <c r="DY135" i="13"/>
  <c r="DY135" i="15" s="1"/>
  <c r="EG135" i="13"/>
  <c r="EG135" i="15" s="1"/>
  <c r="I137" i="13"/>
  <c r="I137" i="15" s="1"/>
  <c r="Q137" i="13"/>
  <c r="U137" i="13"/>
  <c r="U137" i="15" s="1"/>
  <c r="AC137" i="13"/>
  <c r="AC137" i="15" s="1"/>
  <c r="AK137" i="13"/>
  <c r="AK137" i="15" s="1"/>
  <c r="AS137" i="13"/>
  <c r="BA137" i="13"/>
  <c r="BA137" i="15" s="1"/>
  <c r="BI137" i="13"/>
  <c r="BI137" i="15" s="1"/>
  <c r="BQ137" i="13"/>
  <c r="BQ137" i="15" s="1"/>
  <c r="BU137" i="13"/>
  <c r="BU137" i="15" s="1"/>
  <c r="CG137" i="13"/>
  <c r="CG137" i="15" s="1"/>
  <c r="CO137" i="13"/>
  <c r="CO137" i="15" s="1"/>
  <c r="CW137" i="13"/>
  <c r="CW137" i="15" s="1"/>
  <c r="DE137" i="13"/>
  <c r="DM137" i="13"/>
  <c r="DM137" i="15" s="1"/>
  <c r="DU137" i="13"/>
  <c r="DU137" i="15" s="1"/>
  <c r="EC137" i="13"/>
  <c r="I139" i="13"/>
  <c r="I139" i="15" s="1"/>
  <c r="Q139" i="13"/>
  <c r="Q139" i="15" s="1"/>
  <c r="Y139" i="13"/>
  <c r="Y139" i="15" s="1"/>
  <c r="AG139" i="13"/>
  <c r="AG139" i="15" s="1"/>
  <c r="AO139" i="13"/>
  <c r="AO139" i="15" s="1"/>
  <c r="AW139" i="13"/>
  <c r="AW139" i="15" s="1"/>
  <c r="BE139" i="13"/>
  <c r="BE139" i="15" s="1"/>
  <c r="BQ139" i="13"/>
  <c r="BQ139" i="15" s="1"/>
  <c r="BY139" i="13"/>
  <c r="BY139" i="15" s="1"/>
  <c r="CG139" i="13"/>
  <c r="CG139" i="15" s="1"/>
  <c r="CO139" i="13"/>
  <c r="CO139" i="15" s="1"/>
  <c r="DA139" i="13"/>
  <c r="DA139" i="15" s="1"/>
  <c r="DI139" i="13"/>
  <c r="DQ139" i="13"/>
  <c r="DQ139" i="15" s="1"/>
  <c r="DY139" i="13"/>
  <c r="EG139" i="13"/>
  <c r="EG139" i="15" s="1"/>
  <c r="I141" i="13"/>
  <c r="I141" i="15" s="1"/>
  <c r="Q141" i="13"/>
  <c r="Q141" i="15" s="1"/>
  <c r="U141" i="13"/>
  <c r="U141" i="15" s="1"/>
  <c r="AC141" i="13"/>
  <c r="AC141" i="15" s="1"/>
  <c r="AO141" i="13"/>
  <c r="AW141" i="13"/>
  <c r="AW141" i="15" s="1"/>
  <c r="BE141" i="13"/>
  <c r="BE141" i="15" s="1"/>
  <c r="BQ141" i="13"/>
  <c r="BQ141" i="15" s="1"/>
  <c r="BY141" i="13"/>
  <c r="BY141" i="15" s="1"/>
  <c r="CG141" i="13"/>
  <c r="CG141" i="15" s="1"/>
  <c r="CO141" i="13"/>
  <c r="CO141" i="15" s="1"/>
  <c r="CW141" i="13"/>
  <c r="DE141" i="13"/>
  <c r="DE141" i="15" s="1"/>
  <c r="DM141" i="13"/>
  <c r="DM141" i="15" s="1"/>
  <c r="DU141" i="13"/>
  <c r="DU141" i="15" s="1"/>
  <c r="EC141" i="13"/>
  <c r="EC141" i="15" s="1"/>
  <c r="I143" i="13"/>
  <c r="Q143" i="13"/>
  <c r="Q143" i="15" s="1"/>
  <c r="Y143" i="13"/>
  <c r="Y143" i="15" s="1"/>
  <c r="AK143" i="13"/>
  <c r="AK143" i="15" s="1"/>
  <c r="AS143" i="13"/>
  <c r="AS143" i="15" s="1"/>
  <c r="BA143" i="13"/>
  <c r="BA143" i="15" s="1"/>
  <c r="BI143" i="13"/>
  <c r="BI143" i="15" s="1"/>
  <c r="BU143" i="13"/>
  <c r="BU143" i="15" s="1"/>
  <c r="CC143" i="13"/>
  <c r="CC143" i="15" s="1"/>
  <c r="CK143" i="13"/>
  <c r="CK143" i="15" s="1"/>
  <c r="CS143" i="13"/>
  <c r="CS143" i="15" s="1"/>
  <c r="DA143" i="13"/>
  <c r="DA143" i="15" s="1"/>
  <c r="DI143" i="13"/>
  <c r="DQ143" i="13"/>
  <c r="DQ143" i="15" s="1"/>
  <c r="DY143" i="13"/>
  <c r="DY143" i="15" s="1"/>
  <c r="EG143" i="13"/>
  <c r="EG143" i="15" s="1"/>
  <c r="E145" i="13"/>
  <c r="M145" i="13"/>
  <c r="M145" i="15" s="1"/>
  <c r="Y145" i="13"/>
  <c r="Y145" i="15" s="1"/>
  <c r="AG145" i="13"/>
  <c r="AO145" i="13"/>
  <c r="AO145" i="15" s="1"/>
  <c r="AW145" i="13"/>
  <c r="AW145" i="15" s="1"/>
  <c r="BE145" i="13"/>
  <c r="BE145" i="15" s="1"/>
  <c r="BQ145" i="13"/>
  <c r="BQ145" i="15" s="1"/>
  <c r="BY145" i="13"/>
  <c r="EO157" i="12"/>
  <c r="E12" i="13"/>
  <c r="I12" i="13"/>
  <c r="M12" i="13"/>
  <c r="M12" i="15" s="1"/>
  <c r="Q12" i="13"/>
  <c r="U12" i="13"/>
  <c r="Y12" i="13"/>
  <c r="AC12" i="13"/>
  <c r="AC12" i="15" s="1"/>
  <c r="AG12" i="13"/>
  <c r="AK12" i="13"/>
  <c r="AO12" i="13"/>
  <c r="AS12" i="13"/>
  <c r="AW12" i="13"/>
  <c r="BA12" i="13"/>
  <c r="BE12" i="13"/>
  <c r="BI12" i="13"/>
  <c r="BM12" i="13"/>
  <c r="BQ12" i="13"/>
  <c r="BU12" i="13"/>
  <c r="BY12" i="13"/>
  <c r="CC12" i="13"/>
  <c r="CG12" i="13"/>
  <c r="CK12" i="13"/>
  <c r="CO12" i="13"/>
  <c r="CS12" i="13"/>
  <c r="CW12" i="13"/>
  <c r="DA12" i="13"/>
  <c r="DA12" i="15" s="1"/>
  <c r="DE12" i="13"/>
  <c r="DI12" i="13"/>
  <c r="DM12" i="13"/>
  <c r="DQ12" i="13"/>
  <c r="DU12" i="13"/>
  <c r="DY12" i="13"/>
  <c r="EC12" i="13"/>
  <c r="EG12" i="13"/>
  <c r="E14" i="13"/>
  <c r="I14" i="13"/>
  <c r="M14" i="13"/>
  <c r="M14" i="15" s="1"/>
  <c r="Q14" i="13"/>
  <c r="U14" i="13"/>
  <c r="Y14" i="13"/>
  <c r="AC14" i="13"/>
  <c r="AG14" i="13"/>
  <c r="AG14" i="15" s="1"/>
  <c r="AK14" i="13"/>
  <c r="AO14" i="13"/>
  <c r="AS14" i="13"/>
  <c r="AW14" i="13"/>
  <c r="BA14" i="13"/>
  <c r="BE14" i="13"/>
  <c r="BI14" i="13"/>
  <c r="BI14" i="15" s="1"/>
  <c r="BM14" i="13"/>
  <c r="BQ14" i="13"/>
  <c r="BU14" i="13"/>
  <c r="BY14" i="13"/>
  <c r="CC14" i="13"/>
  <c r="CG14" i="13"/>
  <c r="CK14" i="13"/>
  <c r="CO14" i="13"/>
  <c r="CS14" i="13"/>
  <c r="CW14" i="13"/>
  <c r="DA14" i="13"/>
  <c r="DE14" i="13"/>
  <c r="DI14" i="13"/>
  <c r="DM14" i="13"/>
  <c r="DQ14" i="13"/>
  <c r="DU14" i="13"/>
  <c r="DY14" i="13"/>
  <c r="EC14" i="13"/>
  <c r="EG14" i="13"/>
  <c r="E16" i="13"/>
  <c r="I16" i="13"/>
  <c r="M16" i="13"/>
  <c r="Q16" i="13"/>
  <c r="U16" i="13"/>
  <c r="Y16" i="13"/>
  <c r="Y16" i="15" s="1"/>
  <c r="AC16" i="13"/>
  <c r="AG16" i="13"/>
  <c r="AK16" i="13"/>
  <c r="AO16" i="13"/>
  <c r="AS16" i="13"/>
  <c r="AW16" i="13"/>
  <c r="AW16" i="15" s="1"/>
  <c r="BA16" i="13"/>
  <c r="BA16" i="15" s="1"/>
  <c r="BE16" i="13"/>
  <c r="BI16" i="13"/>
  <c r="BM16" i="13"/>
  <c r="BQ16" i="13"/>
  <c r="BQ16" i="15" s="1"/>
  <c r="BU16" i="13"/>
  <c r="BY16" i="13"/>
  <c r="CC16" i="13"/>
  <c r="CG16" i="13"/>
  <c r="CK16" i="13"/>
  <c r="CK16" i="15" s="1"/>
  <c r="CO16" i="13"/>
  <c r="CS16" i="13"/>
  <c r="CW16" i="13"/>
  <c r="DA16" i="13"/>
  <c r="DE16" i="13"/>
  <c r="DI16" i="13"/>
  <c r="DM16" i="13"/>
  <c r="DM16" i="15" s="1"/>
  <c r="DQ16" i="13"/>
  <c r="DU16" i="13"/>
  <c r="DY16" i="13"/>
  <c r="EC16" i="13"/>
  <c r="EG16" i="13"/>
  <c r="E18" i="13"/>
  <c r="E18" i="15" s="1"/>
  <c r="I18" i="13"/>
  <c r="M18" i="13"/>
  <c r="Q18" i="13"/>
  <c r="U18" i="13"/>
  <c r="Y18" i="13"/>
  <c r="Y18" i="15" s="1"/>
  <c r="AC18" i="13"/>
  <c r="AG18" i="13"/>
  <c r="AG18" i="15" s="1"/>
  <c r="AK18" i="13"/>
  <c r="AO18" i="13"/>
  <c r="AS18" i="13"/>
  <c r="AW18" i="13"/>
  <c r="AW18" i="15" s="1"/>
  <c r="BA18" i="13"/>
  <c r="BE18" i="13"/>
  <c r="BI18" i="13"/>
  <c r="BI18" i="15" s="1"/>
  <c r="BM18" i="13"/>
  <c r="BQ18" i="13"/>
  <c r="BQ18" i="15" s="1"/>
  <c r="BU18" i="13"/>
  <c r="BY18" i="13"/>
  <c r="BY18" i="15" s="1"/>
  <c r="CC18" i="13"/>
  <c r="CG18" i="13"/>
  <c r="CG18" i="15" s="1"/>
  <c r="CK18" i="13"/>
  <c r="CO18" i="13"/>
  <c r="CS18" i="13"/>
  <c r="CS18" i="15" s="1"/>
  <c r="CW18" i="13"/>
  <c r="DA18" i="13"/>
  <c r="DE18" i="13"/>
  <c r="DI18" i="13"/>
  <c r="DI18" i="15" s="1"/>
  <c r="DM18" i="13"/>
  <c r="DQ18" i="13"/>
  <c r="DU18" i="13"/>
  <c r="DU18" i="15" s="1"/>
  <c r="DY18" i="13"/>
  <c r="EC18" i="13"/>
  <c r="EC18" i="15" s="1"/>
  <c r="EG18" i="13"/>
  <c r="E20" i="13"/>
  <c r="I20" i="13"/>
  <c r="I20" i="15" s="1"/>
  <c r="M20" i="13"/>
  <c r="M20" i="15" s="1"/>
  <c r="Q20" i="13"/>
  <c r="Q20" i="15" s="1"/>
  <c r="U20" i="13"/>
  <c r="Y20" i="13"/>
  <c r="Y20" i="15" s="1"/>
  <c r="AC20" i="13"/>
  <c r="AC20" i="15" s="1"/>
  <c r="AG20" i="13"/>
  <c r="AG20" i="15" s="1"/>
  <c r="AK20" i="13"/>
  <c r="AO20" i="13"/>
  <c r="AO20" i="15" s="1"/>
  <c r="AS20" i="13"/>
  <c r="AS20" i="15" s="1"/>
  <c r="AW20" i="13"/>
  <c r="AW20" i="15" s="1"/>
  <c r="BA20" i="13"/>
  <c r="BE20" i="13"/>
  <c r="BE20" i="15" s="1"/>
  <c r="BI20" i="13"/>
  <c r="BM20" i="13"/>
  <c r="BM20" i="15" s="1"/>
  <c r="BQ20" i="13"/>
  <c r="BU20" i="13"/>
  <c r="BU20" i="15" s="1"/>
  <c r="BY20" i="13"/>
  <c r="BY20" i="15" s="1"/>
  <c r="CC20" i="13"/>
  <c r="CC20" i="15" s="1"/>
  <c r="CG20" i="13"/>
  <c r="CK20" i="13"/>
  <c r="CK20" i="15" s="1"/>
  <c r="CO20" i="13"/>
  <c r="CO20" i="15" s="1"/>
  <c r="CS20" i="13"/>
  <c r="CS20" i="15" s="1"/>
  <c r="CW20" i="13"/>
  <c r="DA20" i="13"/>
  <c r="DA20" i="15" s="1"/>
  <c r="DE20" i="13"/>
  <c r="DE20" i="15" s="1"/>
  <c r="DI20" i="13"/>
  <c r="DI20" i="15" s="1"/>
  <c r="DM20" i="13"/>
  <c r="DQ20" i="13"/>
  <c r="DQ20" i="15" s="1"/>
  <c r="DU20" i="13"/>
  <c r="DU20" i="15" s="1"/>
  <c r="DY20" i="13"/>
  <c r="DY20" i="15" s="1"/>
  <c r="EC20" i="13"/>
  <c r="EG20" i="13"/>
  <c r="EG20" i="15" s="1"/>
  <c r="E22" i="13"/>
  <c r="E22" i="15" s="1"/>
  <c r="I22" i="13"/>
  <c r="I22" i="15" s="1"/>
  <c r="M22" i="13"/>
  <c r="M22" i="15" s="1"/>
  <c r="Q22" i="13"/>
  <c r="Q22" i="15" s="1"/>
  <c r="U22" i="13"/>
  <c r="U22" i="15" s="1"/>
  <c r="Y22" i="13"/>
  <c r="Y22" i="15" s="1"/>
  <c r="AC22" i="13"/>
  <c r="AC22" i="15" s="1"/>
  <c r="AG22" i="13"/>
  <c r="AG22" i="15" s="1"/>
  <c r="AK22" i="13"/>
  <c r="AK22" i="15" s="1"/>
  <c r="AO22" i="13"/>
  <c r="AO22" i="15" s="1"/>
  <c r="AS22" i="13"/>
  <c r="AS22" i="15" s="1"/>
  <c r="AW22" i="13"/>
  <c r="AW22" i="15" s="1"/>
  <c r="BA22" i="13"/>
  <c r="BA22" i="15" s="1"/>
  <c r="BE22" i="13"/>
  <c r="BE22" i="15" s="1"/>
  <c r="BI22" i="13"/>
  <c r="BI22" i="15" s="1"/>
  <c r="BM22" i="13"/>
  <c r="BM22" i="15" s="1"/>
  <c r="BQ22" i="13"/>
  <c r="BQ22" i="15" s="1"/>
  <c r="BU22" i="13"/>
  <c r="BU22" i="15" s="1"/>
  <c r="BY22" i="13"/>
  <c r="BY22" i="15" s="1"/>
  <c r="CC22" i="13"/>
  <c r="CC22" i="15" s="1"/>
  <c r="CG22" i="13"/>
  <c r="CG22" i="15" s="1"/>
  <c r="CK22" i="13"/>
  <c r="CK22" i="15" s="1"/>
  <c r="CO22" i="13"/>
  <c r="CO22" i="15" s="1"/>
  <c r="CS22" i="13"/>
  <c r="CS22" i="15" s="1"/>
  <c r="CW22" i="13"/>
  <c r="CW22" i="15" s="1"/>
  <c r="DA22" i="13"/>
  <c r="DA22" i="15" s="1"/>
  <c r="DE22" i="13"/>
  <c r="DE22" i="15" s="1"/>
  <c r="DI22" i="13"/>
  <c r="DI22" i="15" s="1"/>
  <c r="DM22" i="13"/>
  <c r="DM22" i="15" s="1"/>
  <c r="DQ22" i="13"/>
  <c r="DQ22" i="15" s="1"/>
  <c r="DU22" i="13"/>
  <c r="DU22" i="15" s="1"/>
  <c r="DY22" i="13"/>
  <c r="DY22" i="15" s="1"/>
  <c r="EC22" i="13"/>
  <c r="EC22" i="15" s="1"/>
  <c r="EG22" i="13"/>
  <c r="EG22" i="15" s="1"/>
  <c r="E24" i="13"/>
  <c r="E24" i="15" s="1"/>
  <c r="I24" i="13"/>
  <c r="I24" i="15" s="1"/>
  <c r="M24" i="13"/>
  <c r="M24" i="15" s="1"/>
  <c r="Q24" i="13"/>
  <c r="Q24" i="15" s="1"/>
  <c r="U24" i="13"/>
  <c r="Y24" i="13"/>
  <c r="Y24" i="15" s="1"/>
  <c r="AC24" i="13"/>
  <c r="AC24" i="15" s="1"/>
  <c r="AG24" i="13"/>
  <c r="AG24" i="15" s="1"/>
  <c r="AK24" i="13"/>
  <c r="AK24" i="15" s="1"/>
  <c r="AO24" i="13"/>
  <c r="AO24" i="15" s="1"/>
  <c r="AS24" i="13"/>
  <c r="AS24" i="15" s="1"/>
  <c r="AW24" i="13"/>
  <c r="AW24" i="15" s="1"/>
  <c r="BA24" i="13"/>
  <c r="BA24" i="15" s="1"/>
  <c r="BE24" i="13"/>
  <c r="BE24" i="15" s="1"/>
  <c r="BI24" i="13"/>
  <c r="BI24" i="15" s="1"/>
  <c r="BM24" i="13"/>
  <c r="BQ24" i="13"/>
  <c r="BQ24" i="15" s="1"/>
  <c r="BU24" i="13"/>
  <c r="BU24" i="15" s="1"/>
  <c r="BY24" i="13"/>
  <c r="BY24" i="15" s="1"/>
  <c r="CC24" i="13"/>
  <c r="CC24" i="15" s="1"/>
  <c r="CG24" i="13"/>
  <c r="CG24" i="15" s="1"/>
  <c r="CK24" i="13"/>
  <c r="CK24" i="15" s="1"/>
  <c r="CO24" i="13"/>
  <c r="CO24" i="15" s="1"/>
  <c r="CS24" i="13"/>
  <c r="CS24" i="15" s="1"/>
  <c r="CW24" i="13"/>
  <c r="CW24" i="15" s="1"/>
  <c r="DA24" i="13"/>
  <c r="DA24" i="15" s="1"/>
  <c r="DE24" i="13"/>
  <c r="DE24" i="15" s="1"/>
  <c r="DI24" i="13"/>
  <c r="DI24" i="15" s="1"/>
  <c r="DM24" i="13"/>
  <c r="DM24" i="15" s="1"/>
  <c r="DQ24" i="13"/>
  <c r="DQ24" i="15" s="1"/>
  <c r="DU24" i="13"/>
  <c r="DU24" i="15" s="1"/>
  <c r="DY24" i="13"/>
  <c r="DY24" i="15" s="1"/>
  <c r="EC24" i="13"/>
  <c r="EC24" i="15" s="1"/>
  <c r="EG24" i="13"/>
  <c r="EG24" i="15" s="1"/>
  <c r="E26" i="13"/>
  <c r="E26" i="15" s="1"/>
  <c r="I26" i="13"/>
  <c r="I26" i="15" s="1"/>
  <c r="M26" i="13"/>
  <c r="M26" i="15" s="1"/>
  <c r="Q26" i="13"/>
  <c r="Q26" i="15" s="1"/>
  <c r="U26" i="13"/>
  <c r="U26" i="15" s="1"/>
  <c r="Y26" i="13"/>
  <c r="Y26" i="15" s="1"/>
  <c r="AC26" i="13"/>
  <c r="AG26" i="13"/>
  <c r="AG26" i="15" s="1"/>
  <c r="AK26" i="13"/>
  <c r="AK26" i="15" s="1"/>
  <c r="AO26" i="13"/>
  <c r="AO26" i="15" s="1"/>
  <c r="AS26" i="13"/>
  <c r="AS26" i="15" s="1"/>
  <c r="AW26" i="13"/>
  <c r="AW26" i="15" s="1"/>
  <c r="BA26" i="13"/>
  <c r="BA26" i="15" s="1"/>
  <c r="BE26" i="13"/>
  <c r="BE26" i="15" s="1"/>
  <c r="BI26" i="13"/>
  <c r="BI26" i="15" s="1"/>
  <c r="BM26" i="13"/>
  <c r="BM26" i="15" s="1"/>
  <c r="BQ26" i="13"/>
  <c r="BQ26" i="15" s="1"/>
  <c r="BU26" i="13"/>
  <c r="BU26" i="15" s="1"/>
  <c r="BY26" i="13"/>
  <c r="BY26" i="15" s="1"/>
  <c r="CC26" i="13"/>
  <c r="CC26" i="15" s="1"/>
  <c r="CG26" i="13"/>
  <c r="CG26" i="15" s="1"/>
  <c r="CK26" i="13"/>
  <c r="CK26" i="15" s="1"/>
  <c r="CO26" i="13"/>
  <c r="CO26" i="15" s="1"/>
  <c r="CS26" i="13"/>
  <c r="CS26" i="15" s="1"/>
  <c r="CW26" i="13"/>
  <c r="CW26" i="15" s="1"/>
  <c r="DA26" i="13"/>
  <c r="DA26" i="15" s="1"/>
  <c r="DE26" i="13"/>
  <c r="DE26" i="15" s="1"/>
  <c r="DI26" i="13"/>
  <c r="DI26" i="15" s="1"/>
  <c r="DM26" i="13"/>
  <c r="DM26" i="15" s="1"/>
  <c r="DQ26" i="13"/>
  <c r="DQ26" i="15" s="1"/>
  <c r="DU26" i="13"/>
  <c r="DU26" i="15" s="1"/>
  <c r="DY26" i="13"/>
  <c r="DY26" i="15" s="1"/>
  <c r="EC26" i="13"/>
  <c r="EC26" i="15" s="1"/>
  <c r="EG26" i="13"/>
  <c r="EG26" i="15" s="1"/>
  <c r="E28" i="13"/>
  <c r="E28" i="15" s="1"/>
  <c r="I28" i="13"/>
  <c r="I28" i="15" s="1"/>
  <c r="M28" i="13"/>
  <c r="M28" i="15" s="1"/>
  <c r="Q28" i="13"/>
  <c r="Q28" i="15" s="1"/>
  <c r="U28" i="13"/>
  <c r="U28" i="15" s="1"/>
  <c r="Y28" i="13"/>
  <c r="Y28" i="15" s="1"/>
  <c r="AC28" i="13"/>
  <c r="AC28" i="15" s="1"/>
  <c r="AG28" i="13"/>
  <c r="AK28" i="13"/>
  <c r="AO28" i="13"/>
  <c r="AO28" i="15" s="1"/>
  <c r="AS28" i="13"/>
  <c r="AS28" i="15" s="1"/>
  <c r="AW28" i="13"/>
  <c r="AW28" i="15" s="1"/>
  <c r="BA28" i="13"/>
  <c r="BA28" i="15" s="1"/>
  <c r="BE28" i="13"/>
  <c r="BE28" i="15" s="1"/>
  <c r="BI28" i="13"/>
  <c r="BI28" i="15" s="1"/>
  <c r="BM28" i="13"/>
  <c r="BM28" i="15" s="1"/>
  <c r="BQ28" i="13"/>
  <c r="BQ28" i="15" s="1"/>
  <c r="BU28" i="13"/>
  <c r="BU28" i="15" s="1"/>
  <c r="BY28" i="13"/>
  <c r="BY28" i="15" s="1"/>
  <c r="CC28" i="13"/>
  <c r="CC28" i="15" s="1"/>
  <c r="CG28" i="13"/>
  <c r="CG28" i="15" s="1"/>
  <c r="CK28" i="13"/>
  <c r="CK28" i="15" s="1"/>
  <c r="CO28" i="13"/>
  <c r="CO28" i="15" s="1"/>
  <c r="CS28" i="13"/>
  <c r="CS28" i="15" s="1"/>
  <c r="CW28" i="13"/>
  <c r="CW28" i="15" s="1"/>
  <c r="DA28" i="13"/>
  <c r="DA28" i="15" s="1"/>
  <c r="DE28" i="13"/>
  <c r="DE28" i="15" s="1"/>
  <c r="DI28" i="13"/>
  <c r="DI28" i="15" s="1"/>
  <c r="DM28" i="13"/>
  <c r="DM28" i="15" s="1"/>
  <c r="DQ28" i="13"/>
  <c r="DQ28" i="15" s="1"/>
  <c r="DU28" i="13"/>
  <c r="DU28" i="15" s="1"/>
  <c r="DY28" i="13"/>
  <c r="DY28" i="15" s="1"/>
  <c r="EC28" i="13"/>
  <c r="EC28" i="15" s="1"/>
  <c r="EG28" i="13"/>
  <c r="EG28" i="15" s="1"/>
  <c r="E30" i="13"/>
  <c r="E30" i="15" s="1"/>
  <c r="I30" i="13"/>
  <c r="I30" i="15" s="1"/>
  <c r="M30" i="13"/>
  <c r="M30" i="15" s="1"/>
  <c r="Q30" i="13"/>
  <c r="Q30" i="15" s="1"/>
  <c r="U30" i="13"/>
  <c r="U30" i="15" s="1"/>
  <c r="Y30" i="13"/>
  <c r="Y30" i="15" s="1"/>
  <c r="AC30" i="13"/>
  <c r="AC30" i="15" s="1"/>
  <c r="AG30" i="13"/>
  <c r="AG30" i="15" s="1"/>
  <c r="AK30" i="13"/>
  <c r="AK30" i="15" s="1"/>
  <c r="AO30" i="13"/>
  <c r="AO30" i="15" s="1"/>
  <c r="AS30" i="13"/>
  <c r="AS30" i="15" s="1"/>
  <c r="AW30" i="13"/>
  <c r="AW30" i="15" s="1"/>
  <c r="BA30" i="13"/>
  <c r="BA30" i="15" s="1"/>
  <c r="BE30" i="13"/>
  <c r="BE30" i="15" s="1"/>
  <c r="BI30" i="13"/>
  <c r="BI30" i="15" s="1"/>
  <c r="BM30" i="13"/>
  <c r="BM30" i="15" s="1"/>
  <c r="BQ30" i="13"/>
  <c r="BQ30" i="15" s="1"/>
  <c r="BU30" i="13"/>
  <c r="BU30" i="15" s="1"/>
  <c r="BY30" i="13"/>
  <c r="BY30" i="15" s="1"/>
  <c r="CC30" i="13"/>
  <c r="CC30" i="15" s="1"/>
  <c r="CG30" i="13"/>
  <c r="CG30" i="15" s="1"/>
  <c r="CK30" i="13"/>
  <c r="CK30" i="15" s="1"/>
  <c r="CO30" i="13"/>
  <c r="CO30" i="15" s="1"/>
  <c r="CS30" i="13"/>
  <c r="CS30" i="15" s="1"/>
  <c r="CW30" i="13"/>
  <c r="CW30" i="15" s="1"/>
  <c r="DA30" i="13"/>
  <c r="DA30" i="15" s="1"/>
  <c r="DE30" i="13"/>
  <c r="DE30" i="15" s="1"/>
  <c r="DI30" i="13"/>
  <c r="DI30" i="15" s="1"/>
  <c r="DM30" i="13"/>
  <c r="DM30" i="15" s="1"/>
  <c r="DQ30" i="13"/>
  <c r="DQ30" i="15" s="1"/>
  <c r="DU30" i="13"/>
  <c r="DU30" i="15" s="1"/>
  <c r="DY30" i="13"/>
  <c r="DY30" i="15" s="1"/>
  <c r="EC30" i="13"/>
  <c r="EC30" i="15" s="1"/>
  <c r="EG30" i="13"/>
  <c r="E32" i="13"/>
  <c r="E32" i="15" s="1"/>
  <c r="I32" i="13"/>
  <c r="I32" i="15" s="1"/>
  <c r="M32" i="13"/>
  <c r="M32" i="15" s="1"/>
  <c r="Q32" i="13"/>
  <c r="Q32" i="15" s="1"/>
  <c r="U32" i="13"/>
  <c r="U32" i="15" s="1"/>
  <c r="Y32" i="13"/>
  <c r="Y32" i="15" s="1"/>
  <c r="AC32" i="13"/>
  <c r="AC32" i="15" s="1"/>
  <c r="AG32" i="13"/>
  <c r="AG32" i="15" s="1"/>
  <c r="AK32" i="13"/>
  <c r="AK32" i="15" s="1"/>
  <c r="AO32" i="13"/>
  <c r="AO32" i="15" s="1"/>
  <c r="AS32" i="13"/>
  <c r="AS32" i="15" s="1"/>
  <c r="AW32" i="13"/>
  <c r="AW32" i="15" s="1"/>
  <c r="BA32" i="13"/>
  <c r="BA32" i="15" s="1"/>
  <c r="BE32" i="13"/>
  <c r="BE32" i="15" s="1"/>
  <c r="BI32" i="13"/>
  <c r="BI32" i="15" s="1"/>
  <c r="BM32" i="13"/>
  <c r="BM32" i="15" s="1"/>
  <c r="BQ32" i="13"/>
  <c r="BQ32" i="15" s="1"/>
  <c r="BU32" i="13"/>
  <c r="BU32" i="15" s="1"/>
  <c r="BY32" i="13"/>
  <c r="BY32" i="15" s="1"/>
  <c r="CC32" i="13"/>
  <c r="CC32" i="15" s="1"/>
  <c r="CG32" i="13"/>
  <c r="CG32" i="15" s="1"/>
  <c r="CK32" i="13"/>
  <c r="CK32" i="15" s="1"/>
  <c r="CO32" i="13"/>
  <c r="CO32" i="15" s="1"/>
  <c r="CS32" i="13"/>
  <c r="CS32" i="15" s="1"/>
  <c r="CW32" i="13"/>
  <c r="CW32" i="15" s="1"/>
  <c r="DA32" i="13"/>
  <c r="DA32" i="15" s="1"/>
  <c r="DE32" i="13"/>
  <c r="DE32" i="15" s="1"/>
  <c r="DI32" i="13"/>
  <c r="DI32" i="15" s="1"/>
  <c r="DM32" i="13"/>
  <c r="DM32" i="15" s="1"/>
  <c r="DQ32" i="13"/>
  <c r="DQ32" i="15" s="1"/>
  <c r="DU32" i="13"/>
  <c r="DU32" i="15" s="1"/>
  <c r="DY32" i="13"/>
  <c r="DY32" i="15" s="1"/>
  <c r="EC32" i="13"/>
  <c r="EC32" i="15" s="1"/>
  <c r="EG32" i="13"/>
  <c r="EG32" i="15" s="1"/>
  <c r="E34" i="13"/>
  <c r="E34" i="15" s="1"/>
  <c r="I34" i="13"/>
  <c r="I34" i="15" s="1"/>
  <c r="M34" i="13"/>
  <c r="M34" i="15" s="1"/>
  <c r="Q34" i="13"/>
  <c r="Q34" i="15" s="1"/>
  <c r="U34" i="13"/>
  <c r="U34" i="15" s="1"/>
  <c r="Y34" i="13"/>
  <c r="Y34" i="15" s="1"/>
  <c r="AC34" i="13"/>
  <c r="AC34" i="15" s="1"/>
  <c r="AG34" i="13"/>
  <c r="AG34" i="15" s="1"/>
  <c r="AK34" i="13"/>
  <c r="AK34" i="15" s="1"/>
  <c r="AO34" i="13"/>
  <c r="AO34" i="15" s="1"/>
  <c r="AS34" i="13"/>
  <c r="AS34" i="15" s="1"/>
  <c r="AW34" i="13"/>
  <c r="AW34" i="15" s="1"/>
  <c r="BA34" i="13"/>
  <c r="BA34" i="15" s="1"/>
  <c r="BE34" i="13"/>
  <c r="BE34" i="15" s="1"/>
  <c r="BI34" i="13"/>
  <c r="BI34" i="15" s="1"/>
  <c r="BM34" i="13"/>
  <c r="BM34" i="15" s="1"/>
  <c r="BQ34" i="13"/>
  <c r="BQ34" i="15" s="1"/>
  <c r="BU34" i="13"/>
  <c r="BU34" i="15" s="1"/>
  <c r="BY34" i="13"/>
  <c r="BY34" i="15" s="1"/>
  <c r="CC34" i="13"/>
  <c r="CC34" i="15" s="1"/>
  <c r="CG34" i="13"/>
  <c r="CG34" i="15" s="1"/>
  <c r="CK34" i="13"/>
  <c r="CK34" i="15" s="1"/>
  <c r="CO34" i="13"/>
  <c r="CO34" i="15" s="1"/>
  <c r="CS34" i="13"/>
  <c r="CW34" i="13"/>
  <c r="CW34" i="15" s="1"/>
  <c r="DA34" i="13"/>
  <c r="DA34" i="15" s="1"/>
  <c r="DE34" i="13"/>
  <c r="DE34" i="15" s="1"/>
  <c r="DI34" i="13"/>
  <c r="DI34" i="15" s="1"/>
  <c r="DM34" i="13"/>
  <c r="DM34" i="15" s="1"/>
  <c r="DQ34" i="13"/>
  <c r="DQ34" i="15" s="1"/>
  <c r="DU34" i="13"/>
  <c r="DU34" i="15" s="1"/>
  <c r="DY34" i="13"/>
  <c r="DY34" i="15" s="1"/>
  <c r="EC34" i="13"/>
  <c r="EC34" i="15" s="1"/>
  <c r="EG34" i="13"/>
  <c r="EG34" i="15" s="1"/>
  <c r="E36" i="13"/>
  <c r="E36" i="15" s="1"/>
  <c r="I36" i="13"/>
  <c r="I36" i="15" s="1"/>
  <c r="M36" i="13"/>
  <c r="M36" i="15" s="1"/>
  <c r="Q36" i="13"/>
  <c r="Q36" i="15" s="1"/>
  <c r="U36" i="13"/>
  <c r="U36" i="15" s="1"/>
  <c r="Y36" i="13"/>
  <c r="Y36" i="15" s="1"/>
  <c r="AC36" i="13"/>
  <c r="AC36" i="15" s="1"/>
  <c r="AG36" i="13"/>
  <c r="AG36" i="15" s="1"/>
  <c r="AK36" i="13"/>
  <c r="AK36" i="15" s="1"/>
  <c r="AO36" i="13"/>
  <c r="AO36" i="15" s="1"/>
  <c r="AS36" i="13"/>
  <c r="AS36" i="15" s="1"/>
  <c r="AW36" i="13"/>
  <c r="AW36" i="15" s="1"/>
  <c r="BA36" i="13"/>
  <c r="BA36" i="15" s="1"/>
  <c r="BE36" i="13"/>
  <c r="BE36" i="15" s="1"/>
  <c r="BI36" i="13"/>
  <c r="BI36" i="15" s="1"/>
  <c r="BM36" i="13"/>
  <c r="BM36" i="15" s="1"/>
  <c r="BQ36" i="13"/>
  <c r="BQ36" i="15" s="1"/>
  <c r="BU36" i="13"/>
  <c r="BU36" i="15" s="1"/>
  <c r="BY36" i="13"/>
  <c r="BY36" i="15" s="1"/>
  <c r="CC36" i="13"/>
  <c r="CC36" i="15" s="1"/>
  <c r="CG36" i="13"/>
  <c r="CG36" i="15" s="1"/>
  <c r="CK36" i="13"/>
  <c r="CK36" i="15" s="1"/>
  <c r="CO36" i="13"/>
  <c r="CO36" i="15" s="1"/>
  <c r="CS36" i="13"/>
  <c r="CS36" i="15" s="1"/>
  <c r="CW36" i="13"/>
  <c r="CW36" i="15" s="1"/>
  <c r="DA36" i="13"/>
  <c r="DA36" i="15" s="1"/>
  <c r="DE36" i="13"/>
  <c r="DE36" i="15" s="1"/>
  <c r="DI36" i="13"/>
  <c r="DI36" i="15" s="1"/>
  <c r="DM36" i="13"/>
  <c r="DM36" i="15" s="1"/>
  <c r="DQ36" i="13"/>
  <c r="DQ36" i="15" s="1"/>
  <c r="DU36" i="13"/>
  <c r="DU36" i="15" s="1"/>
  <c r="DY36" i="13"/>
  <c r="DY36" i="15" s="1"/>
  <c r="EC36" i="13"/>
  <c r="EC36" i="15" s="1"/>
  <c r="EG36" i="13"/>
  <c r="EG36" i="15" s="1"/>
  <c r="E38" i="13"/>
  <c r="E38" i="15" s="1"/>
  <c r="I38" i="13"/>
  <c r="I38" i="15" s="1"/>
  <c r="M38" i="13"/>
  <c r="M38" i="15" s="1"/>
  <c r="Q38" i="13"/>
  <c r="Q38" i="15" s="1"/>
  <c r="U38" i="13"/>
  <c r="U38" i="15" s="1"/>
  <c r="Y38" i="13"/>
  <c r="Y38" i="15" s="1"/>
  <c r="AC38" i="13"/>
  <c r="AC38" i="15" s="1"/>
  <c r="AG38" i="13"/>
  <c r="AG38" i="15" s="1"/>
  <c r="AK38" i="13"/>
  <c r="AK38" i="15" s="1"/>
  <c r="AO38" i="13"/>
  <c r="AS38" i="13"/>
  <c r="AS38" i="15" s="1"/>
  <c r="AW38" i="13"/>
  <c r="AW38" i="15" s="1"/>
  <c r="BA38" i="13"/>
  <c r="BA38" i="15" s="1"/>
  <c r="BE38" i="13"/>
  <c r="BI38" i="13"/>
  <c r="BI38" i="15" s="1"/>
  <c r="BM38" i="13"/>
  <c r="BM38" i="15" s="1"/>
  <c r="BQ38" i="13"/>
  <c r="BQ38" i="15" s="1"/>
  <c r="BU38" i="13"/>
  <c r="BU38" i="15" s="1"/>
  <c r="BY38" i="13"/>
  <c r="BY38" i="15" s="1"/>
  <c r="CC38" i="13"/>
  <c r="CC38" i="15" s="1"/>
  <c r="CG38" i="13"/>
  <c r="CG38" i="15" s="1"/>
  <c r="CK38" i="13"/>
  <c r="CK38" i="15" s="1"/>
  <c r="CO38" i="13"/>
  <c r="CO38" i="15" s="1"/>
  <c r="CS38" i="13"/>
  <c r="CS38" i="15" s="1"/>
  <c r="CW38" i="13"/>
  <c r="CW38" i="15" s="1"/>
  <c r="DA38" i="13"/>
  <c r="DE38" i="13"/>
  <c r="DE38" i="15" s="1"/>
  <c r="DI38" i="13"/>
  <c r="DI38" i="15" s="1"/>
  <c r="DM38" i="13"/>
  <c r="DM38" i="15" s="1"/>
  <c r="DQ38" i="13"/>
  <c r="DQ38" i="15" s="1"/>
  <c r="DU38" i="13"/>
  <c r="DU38" i="15" s="1"/>
  <c r="DY38" i="13"/>
  <c r="DY38" i="15" s="1"/>
  <c r="EC38" i="13"/>
  <c r="EC38" i="15" s="1"/>
  <c r="EG38" i="13"/>
  <c r="EG38" i="15" s="1"/>
  <c r="E40" i="13"/>
  <c r="E40" i="15" s="1"/>
  <c r="I40" i="13"/>
  <c r="I40" i="15" s="1"/>
  <c r="M40" i="13"/>
  <c r="M40" i="15" s="1"/>
  <c r="Q40" i="13"/>
  <c r="Q40" i="15" s="1"/>
  <c r="U40" i="13"/>
  <c r="U40" i="15" s="1"/>
  <c r="Y40" i="13"/>
  <c r="AC40" i="13"/>
  <c r="AC40" i="15" s="1"/>
  <c r="AG40" i="13"/>
  <c r="AG40" i="15" s="1"/>
  <c r="AK40" i="13"/>
  <c r="AK40" i="15" s="1"/>
  <c r="AO40" i="13"/>
  <c r="AO40" i="15" s="1"/>
  <c r="AS40" i="13"/>
  <c r="AS40" i="15" s="1"/>
  <c r="AW40" i="13"/>
  <c r="AW40" i="15" s="1"/>
  <c r="BA40" i="13"/>
  <c r="BA40" i="15" s="1"/>
  <c r="BE40" i="13"/>
  <c r="BE40" i="15" s="1"/>
  <c r="BI40" i="13"/>
  <c r="BI40" i="15" s="1"/>
  <c r="BM40" i="13"/>
  <c r="BM40" i="15" s="1"/>
  <c r="BQ40" i="13"/>
  <c r="BQ40" i="15" s="1"/>
  <c r="BU40" i="13"/>
  <c r="BU40" i="15" s="1"/>
  <c r="BY40" i="13"/>
  <c r="BY40" i="15" s="1"/>
  <c r="CC40" i="13"/>
  <c r="CC40" i="15" s="1"/>
  <c r="CG40" i="13"/>
  <c r="CG40" i="15" s="1"/>
  <c r="CK40" i="13"/>
  <c r="CK40" i="15" s="1"/>
  <c r="CO40" i="13"/>
  <c r="CO40" i="15" s="1"/>
  <c r="CS40" i="13"/>
  <c r="CS40" i="15" s="1"/>
  <c r="CW40" i="13"/>
  <c r="CW40" i="15" s="1"/>
  <c r="DA40" i="13"/>
  <c r="DA40" i="15" s="1"/>
  <c r="DE40" i="13"/>
  <c r="DE40" i="15" s="1"/>
  <c r="DI40" i="13"/>
  <c r="DI40" i="15" s="1"/>
  <c r="DM40" i="13"/>
  <c r="DM40" i="15" s="1"/>
  <c r="DQ40" i="13"/>
  <c r="DQ40" i="15" s="1"/>
  <c r="DU40" i="13"/>
  <c r="DU40" i="15" s="1"/>
  <c r="DY40" i="13"/>
  <c r="DY40" i="15" s="1"/>
  <c r="EC40" i="13"/>
  <c r="EC40" i="15" s="1"/>
  <c r="EG40" i="13"/>
  <c r="EG40" i="15" s="1"/>
  <c r="E42" i="13"/>
  <c r="E42" i="15" s="1"/>
  <c r="I42" i="13"/>
  <c r="I42" i="15" s="1"/>
  <c r="M42" i="13"/>
  <c r="M42" i="15" s="1"/>
  <c r="Q42" i="13"/>
  <c r="Q42" i="15" s="1"/>
  <c r="U42" i="13"/>
  <c r="U42" i="15" s="1"/>
  <c r="Y42" i="13"/>
  <c r="Y42" i="15" s="1"/>
  <c r="AC42" i="13"/>
  <c r="AC42" i="15" s="1"/>
  <c r="AG42" i="13"/>
  <c r="AG42" i="15" s="1"/>
  <c r="AK42" i="13"/>
  <c r="AK42" i="15" s="1"/>
  <c r="AO42" i="13"/>
  <c r="AO42" i="15" s="1"/>
  <c r="AS42" i="13"/>
  <c r="AS42" i="15" s="1"/>
  <c r="AW42" i="13"/>
  <c r="AW42" i="15" s="1"/>
  <c r="BA42" i="13"/>
  <c r="BA42" i="15" s="1"/>
  <c r="BE42" i="13"/>
  <c r="BE42" i="15" s="1"/>
  <c r="BI42" i="13"/>
  <c r="BI42" i="15" s="1"/>
  <c r="BM42" i="13"/>
  <c r="BM42" i="15" s="1"/>
  <c r="BQ42" i="13"/>
  <c r="BQ42" i="15" s="1"/>
  <c r="BU42" i="13"/>
  <c r="BU42" i="15" s="1"/>
  <c r="BY42" i="13"/>
  <c r="BY42" i="15" s="1"/>
  <c r="CC42" i="13"/>
  <c r="CC42" i="15" s="1"/>
  <c r="CG42" i="13"/>
  <c r="CG42" i="15" s="1"/>
  <c r="CK42" i="13"/>
  <c r="CK42" i="15" s="1"/>
  <c r="BB71" i="13"/>
  <c r="BR71" i="13"/>
  <c r="BR71" i="15" s="1"/>
  <c r="CH71" i="13"/>
  <c r="CH71" i="15" s="1"/>
  <c r="DN71" i="13"/>
  <c r="DN71" i="15" s="1"/>
  <c r="ED71" i="13"/>
  <c r="ED71" i="15" s="1"/>
  <c r="F73" i="13"/>
  <c r="F73" i="15" s="1"/>
  <c r="AL73" i="13"/>
  <c r="AL73" i="15" s="1"/>
  <c r="BB73" i="13"/>
  <c r="BB73" i="15" s="1"/>
  <c r="BR73" i="13"/>
  <c r="BR73" i="15" s="1"/>
  <c r="CX73" i="13"/>
  <c r="CX73" i="15" s="1"/>
  <c r="DN73" i="13"/>
  <c r="DN73" i="15" s="1"/>
  <c r="ED73" i="13"/>
  <c r="ED73" i="15" s="1"/>
  <c r="V75" i="13"/>
  <c r="V75" i="15" s="1"/>
  <c r="AL75" i="13"/>
  <c r="AL75" i="15" s="1"/>
  <c r="BB75" i="13"/>
  <c r="BB75" i="15" s="1"/>
  <c r="CH75" i="13"/>
  <c r="CH75" i="15" s="1"/>
  <c r="CX75" i="13"/>
  <c r="CX75" i="15" s="1"/>
  <c r="DN75" i="13"/>
  <c r="DN75" i="15" s="1"/>
  <c r="F77" i="13"/>
  <c r="F77" i="15" s="1"/>
  <c r="V77" i="13"/>
  <c r="V77" i="15" s="1"/>
  <c r="AL77" i="13"/>
  <c r="AL77" i="15" s="1"/>
  <c r="BR77" i="13"/>
  <c r="CH77" i="13"/>
  <c r="CH77" i="15" s="1"/>
  <c r="CX77" i="13"/>
  <c r="CX77" i="15" s="1"/>
  <c r="ED77" i="13"/>
  <c r="F79" i="13"/>
  <c r="V79" i="13"/>
  <c r="V79" i="15" s="1"/>
  <c r="BB79" i="13"/>
  <c r="BB79" i="15" s="1"/>
  <c r="BR79" i="13"/>
  <c r="BR79" i="15" s="1"/>
  <c r="CH79" i="13"/>
  <c r="CH79" i="15" s="1"/>
  <c r="DN79" i="13"/>
  <c r="DN79" i="15" s="1"/>
  <c r="ED79" i="13"/>
  <c r="ED79" i="15" s="1"/>
  <c r="F81" i="13"/>
  <c r="F81" i="15" s="1"/>
  <c r="AL81" i="13"/>
  <c r="AL81" i="15" s="1"/>
  <c r="BB81" i="13"/>
  <c r="BB81" i="15" s="1"/>
  <c r="CO42" i="13"/>
  <c r="CO42" i="15" s="1"/>
  <c r="CS42" i="13"/>
  <c r="CS42" i="15" s="1"/>
  <c r="CW42" i="13"/>
  <c r="CW42" i="15" s="1"/>
  <c r="DA42" i="13"/>
  <c r="DA42" i="15" s="1"/>
  <c r="DE42" i="13"/>
  <c r="DE42" i="15" s="1"/>
  <c r="DI42" i="13"/>
  <c r="DI42" i="15" s="1"/>
  <c r="DM42" i="13"/>
  <c r="DM42" i="15" s="1"/>
  <c r="DQ42" i="13"/>
  <c r="DQ42" i="15" s="1"/>
  <c r="DU42" i="13"/>
  <c r="DU42" i="15" s="1"/>
  <c r="DY42" i="13"/>
  <c r="DY42" i="15" s="1"/>
  <c r="EC42" i="13"/>
  <c r="EC42" i="15" s="1"/>
  <c r="EG42" i="13"/>
  <c r="EG42" i="15" s="1"/>
  <c r="E44" i="13"/>
  <c r="E44" i="15" s="1"/>
  <c r="I44" i="13"/>
  <c r="I44" i="15" s="1"/>
  <c r="M44" i="13"/>
  <c r="M44" i="15" s="1"/>
  <c r="Q44" i="13"/>
  <c r="Q44" i="15" s="1"/>
  <c r="U44" i="13"/>
  <c r="U44" i="15" s="1"/>
  <c r="Y44" i="13"/>
  <c r="Y44" i="15" s="1"/>
  <c r="AC44" i="13"/>
  <c r="AC44" i="15" s="1"/>
  <c r="AG44" i="13"/>
  <c r="AG44" i="15" s="1"/>
  <c r="AK44" i="13"/>
  <c r="AK44" i="15" s="1"/>
  <c r="AO44" i="13"/>
  <c r="AO44" i="15" s="1"/>
  <c r="AS44" i="13"/>
  <c r="AS44" i="15" s="1"/>
  <c r="AW44" i="13"/>
  <c r="AW44" i="15" s="1"/>
  <c r="BA44" i="13"/>
  <c r="BA44" i="15" s="1"/>
  <c r="BE44" i="13"/>
  <c r="BE44" i="15" s="1"/>
  <c r="BI44" i="13"/>
  <c r="BI44" i="15" s="1"/>
  <c r="BM44" i="13"/>
  <c r="BM44" i="15" s="1"/>
  <c r="BQ44" i="13"/>
  <c r="BQ44" i="15" s="1"/>
  <c r="BU44" i="13"/>
  <c r="BU44" i="15" s="1"/>
  <c r="BY44" i="13"/>
  <c r="BY44" i="15" s="1"/>
  <c r="CC44" i="13"/>
  <c r="CC44" i="15" s="1"/>
  <c r="CG44" i="13"/>
  <c r="CG44" i="15" s="1"/>
  <c r="CK44" i="13"/>
  <c r="CK44" i="15" s="1"/>
  <c r="CO44" i="13"/>
  <c r="CO44" i="15" s="1"/>
  <c r="CS44" i="13"/>
  <c r="CS44" i="15" s="1"/>
  <c r="CW44" i="13"/>
  <c r="CW44" i="15" s="1"/>
  <c r="DA44" i="13"/>
  <c r="DA44" i="15" s="1"/>
  <c r="DE44" i="13"/>
  <c r="DE44" i="15" s="1"/>
  <c r="DI44" i="13"/>
  <c r="DI44" i="15" s="1"/>
  <c r="DM44" i="13"/>
  <c r="DM44" i="15" s="1"/>
  <c r="DQ44" i="13"/>
  <c r="DQ44" i="15" s="1"/>
  <c r="DU44" i="13"/>
  <c r="DU44" i="15" s="1"/>
  <c r="DY44" i="13"/>
  <c r="DY44" i="15" s="1"/>
  <c r="EC44" i="13"/>
  <c r="EC44" i="15" s="1"/>
  <c r="EG44" i="13"/>
  <c r="EG44" i="15" s="1"/>
  <c r="E46" i="13"/>
  <c r="E46" i="15" s="1"/>
  <c r="I46" i="13"/>
  <c r="I46" i="15" s="1"/>
  <c r="M46" i="13"/>
  <c r="M46" i="15" s="1"/>
  <c r="Q46" i="13"/>
  <c r="Q46" i="15" s="1"/>
  <c r="U46" i="13"/>
  <c r="U46" i="15" s="1"/>
  <c r="Y46" i="13"/>
  <c r="Y46" i="15" s="1"/>
  <c r="AC46" i="13"/>
  <c r="AC46" i="15" s="1"/>
  <c r="AG46" i="13"/>
  <c r="AG46" i="15" s="1"/>
  <c r="AK46" i="13"/>
  <c r="AK46" i="15" s="1"/>
  <c r="AO46" i="13"/>
  <c r="AO46" i="15" s="1"/>
  <c r="AS46" i="13"/>
  <c r="AS46" i="15" s="1"/>
  <c r="AW46" i="13"/>
  <c r="AW46" i="15" s="1"/>
  <c r="BA46" i="13"/>
  <c r="BA46" i="15" s="1"/>
  <c r="BE46" i="13"/>
  <c r="BE46" i="15" s="1"/>
  <c r="BI46" i="13"/>
  <c r="BI46" i="15" s="1"/>
  <c r="BM46" i="13"/>
  <c r="BM46" i="15" s="1"/>
  <c r="BQ46" i="13"/>
  <c r="BQ46" i="15" s="1"/>
  <c r="BU46" i="13"/>
  <c r="BU46" i="15" s="1"/>
  <c r="BY46" i="13"/>
  <c r="BY46" i="15" s="1"/>
  <c r="CC46" i="13"/>
  <c r="CC46" i="15" s="1"/>
  <c r="CG46" i="13"/>
  <c r="CG46" i="15" s="1"/>
  <c r="CK46" i="13"/>
  <c r="CK46" i="15" s="1"/>
  <c r="CO46" i="13"/>
  <c r="CO46" i="15" s="1"/>
  <c r="CS46" i="13"/>
  <c r="CS46" i="15" s="1"/>
  <c r="CW46" i="13"/>
  <c r="CW46" i="15" s="1"/>
  <c r="DA46" i="13"/>
  <c r="DA46" i="15" s="1"/>
  <c r="DE46" i="13"/>
  <c r="DE46" i="15" s="1"/>
  <c r="DI46" i="13"/>
  <c r="DI46" i="15" s="1"/>
  <c r="DM46" i="13"/>
  <c r="DM46" i="15" s="1"/>
  <c r="DQ46" i="13"/>
  <c r="DQ46" i="15" s="1"/>
  <c r="DU46" i="13"/>
  <c r="DU46" i="15" s="1"/>
  <c r="DY46" i="13"/>
  <c r="DY46" i="15" s="1"/>
  <c r="EC46" i="13"/>
  <c r="EC46" i="15" s="1"/>
  <c r="EG46" i="13"/>
  <c r="EG46" i="15" s="1"/>
  <c r="E48" i="13"/>
  <c r="E48" i="15" s="1"/>
  <c r="I48" i="13"/>
  <c r="I48" i="15" s="1"/>
  <c r="M48" i="13"/>
  <c r="M48" i="15" s="1"/>
  <c r="Q48" i="13"/>
  <c r="Q48" i="15" s="1"/>
  <c r="U48" i="13"/>
  <c r="U48" i="15" s="1"/>
  <c r="Y48" i="13"/>
  <c r="Y48" i="15" s="1"/>
  <c r="AC48" i="13"/>
  <c r="AC48" i="15" s="1"/>
  <c r="AG48" i="13"/>
  <c r="AG48" i="15" s="1"/>
  <c r="AK48" i="13"/>
  <c r="AK48" i="15" s="1"/>
  <c r="AO48" i="13"/>
  <c r="AO48" i="15" s="1"/>
  <c r="AS48" i="13"/>
  <c r="AS48" i="15" s="1"/>
  <c r="AW48" i="13"/>
  <c r="AW48" i="15" s="1"/>
  <c r="BA48" i="13"/>
  <c r="BA48" i="15" s="1"/>
  <c r="BE48" i="13"/>
  <c r="BE48" i="15" s="1"/>
  <c r="BI48" i="13"/>
  <c r="BI48" i="15" s="1"/>
  <c r="BM48" i="13"/>
  <c r="BM48" i="15" s="1"/>
  <c r="BQ48" i="13"/>
  <c r="BQ48" i="15" s="1"/>
  <c r="BU48" i="13"/>
  <c r="BU48" i="15" s="1"/>
  <c r="BY48" i="13"/>
  <c r="BY48" i="15" s="1"/>
  <c r="CC48" i="13"/>
  <c r="CC48" i="15" s="1"/>
  <c r="CG48" i="13"/>
  <c r="CG48" i="15" s="1"/>
  <c r="CK48" i="13"/>
  <c r="CK48" i="15" s="1"/>
  <c r="CO48" i="13"/>
  <c r="CO48" i="15" s="1"/>
  <c r="CS48" i="13"/>
  <c r="CS48" i="15" s="1"/>
  <c r="CW48" i="13"/>
  <c r="CW48" i="15" s="1"/>
  <c r="DA48" i="13"/>
  <c r="DA48" i="15" s="1"/>
  <c r="DE48" i="13"/>
  <c r="DE48" i="15" s="1"/>
  <c r="DI48" i="13"/>
  <c r="DI48" i="15" s="1"/>
  <c r="DM48" i="13"/>
  <c r="DM48" i="15" s="1"/>
  <c r="DQ48" i="13"/>
  <c r="DQ48" i="15" s="1"/>
  <c r="DU48" i="13"/>
  <c r="DU48" i="15" s="1"/>
  <c r="DY48" i="13"/>
  <c r="DY48" i="15" s="1"/>
  <c r="EC48" i="13"/>
  <c r="EC48" i="15" s="1"/>
  <c r="EG48" i="13"/>
  <c r="EG48" i="15" s="1"/>
  <c r="E50" i="13"/>
  <c r="E50" i="15" s="1"/>
  <c r="I50" i="13"/>
  <c r="I50" i="15" s="1"/>
  <c r="M50" i="13"/>
  <c r="M50" i="15" s="1"/>
  <c r="Q50" i="13"/>
  <c r="Q50" i="15" s="1"/>
  <c r="U50" i="13"/>
  <c r="U50" i="15" s="1"/>
  <c r="Y50" i="13"/>
  <c r="Y50" i="15" s="1"/>
  <c r="AC50" i="13"/>
  <c r="AC50" i="15" s="1"/>
  <c r="AG50" i="13"/>
  <c r="AG50" i="15" s="1"/>
  <c r="AK50" i="13"/>
  <c r="AK50" i="15" s="1"/>
  <c r="AO50" i="13"/>
  <c r="AO50" i="15" s="1"/>
  <c r="AS50" i="13"/>
  <c r="AS50" i="15" s="1"/>
  <c r="AW50" i="13"/>
  <c r="AW50" i="15" s="1"/>
  <c r="BA50" i="13"/>
  <c r="BA50" i="15" s="1"/>
  <c r="BE50" i="13"/>
  <c r="BE50" i="15" s="1"/>
  <c r="BI50" i="13"/>
  <c r="BI50" i="15" s="1"/>
  <c r="BM50" i="13"/>
  <c r="BM50" i="15" s="1"/>
  <c r="BQ50" i="13"/>
  <c r="BQ50" i="15" s="1"/>
  <c r="BU50" i="13"/>
  <c r="BU50" i="15" s="1"/>
  <c r="BY50" i="13"/>
  <c r="BY50" i="15" s="1"/>
  <c r="CC50" i="13"/>
  <c r="CC50" i="15" s="1"/>
  <c r="CG50" i="13"/>
  <c r="CG50" i="15" s="1"/>
  <c r="CK50" i="13"/>
  <c r="CK50" i="15" s="1"/>
  <c r="CO50" i="13"/>
  <c r="CO50" i="15" s="1"/>
  <c r="CS50" i="13"/>
  <c r="CS50" i="15" s="1"/>
  <c r="CW50" i="13"/>
  <c r="CW50" i="15" s="1"/>
  <c r="DA50" i="13"/>
  <c r="DA50" i="15" s="1"/>
  <c r="DE50" i="13"/>
  <c r="DE50" i="15" s="1"/>
  <c r="DI50" i="13"/>
  <c r="DI50" i="15" s="1"/>
  <c r="DM50" i="13"/>
  <c r="DM50" i="15" s="1"/>
  <c r="DQ50" i="13"/>
  <c r="DQ50" i="15" s="1"/>
  <c r="DU50" i="13"/>
  <c r="DU50" i="15" s="1"/>
  <c r="DY50" i="13"/>
  <c r="DY50" i="15" s="1"/>
  <c r="EC50" i="13"/>
  <c r="EC50" i="15" s="1"/>
  <c r="EG50" i="13"/>
  <c r="EG50" i="15" s="1"/>
  <c r="E52" i="13"/>
  <c r="E52" i="15" s="1"/>
  <c r="I52" i="13"/>
  <c r="I52" i="15" s="1"/>
  <c r="M52" i="13"/>
  <c r="M52" i="15" s="1"/>
  <c r="Q52" i="13"/>
  <c r="Q52" i="15" s="1"/>
  <c r="U52" i="13"/>
  <c r="U52" i="15" s="1"/>
  <c r="Y52" i="13"/>
  <c r="Y52" i="15" s="1"/>
  <c r="AC52" i="13"/>
  <c r="AC52" i="15" s="1"/>
  <c r="AG52" i="13"/>
  <c r="AG52" i="15" s="1"/>
  <c r="AK52" i="13"/>
  <c r="AK52" i="15" s="1"/>
  <c r="AO52" i="13"/>
  <c r="AO52" i="15" s="1"/>
  <c r="AS52" i="13"/>
  <c r="AS52" i="15" s="1"/>
  <c r="AW52" i="13"/>
  <c r="AW52" i="15" s="1"/>
  <c r="BA52" i="13"/>
  <c r="BA52" i="15" s="1"/>
  <c r="BE52" i="13"/>
  <c r="BE52" i="15" s="1"/>
  <c r="BI52" i="13"/>
  <c r="BI52" i="15" s="1"/>
  <c r="BM52" i="13"/>
  <c r="BM52" i="15" s="1"/>
  <c r="BQ52" i="13"/>
  <c r="BQ52" i="15" s="1"/>
  <c r="BU52" i="13"/>
  <c r="BU52" i="15" s="1"/>
  <c r="BY52" i="13"/>
  <c r="BY52" i="15" s="1"/>
  <c r="CC52" i="13"/>
  <c r="CC52" i="15" s="1"/>
  <c r="CG52" i="13"/>
  <c r="CG52" i="15" s="1"/>
  <c r="CK52" i="13"/>
  <c r="CK52" i="15" s="1"/>
  <c r="CO52" i="13"/>
  <c r="CO52" i="15" s="1"/>
  <c r="CS52" i="13"/>
  <c r="CS52" i="15" s="1"/>
  <c r="CW52" i="13"/>
  <c r="CW52" i="15" s="1"/>
  <c r="DA52" i="13"/>
  <c r="DA52" i="15" s="1"/>
  <c r="DE52" i="13"/>
  <c r="DE52" i="15" s="1"/>
  <c r="DI52" i="13"/>
  <c r="DI52" i="15" s="1"/>
  <c r="DM52" i="13"/>
  <c r="DM52" i="15" s="1"/>
  <c r="DQ52" i="13"/>
  <c r="DQ52" i="15" s="1"/>
  <c r="DU52" i="13"/>
  <c r="DU52" i="15" s="1"/>
  <c r="DY52" i="13"/>
  <c r="DY52" i="15" s="1"/>
  <c r="EC52" i="13"/>
  <c r="EC52" i="15" s="1"/>
  <c r="EG52" i="13"/>
  <c r="EG52" i="15" s="1"/>
  <c r="E54" i="13"/>
  <c r="E54" i="15" s="1"/>
  <c r="I54" i="13"/>
  <c r="I54" i="15" s="1"/>
  <c r="M54" i="13"/>
  <c r="M54" i="15" s="1"/>
  <c r="Q54" i="13"/>
  <c r="Q54" i="15" s="1"/>
  <c r="U54" i="13"/>
  <c r="U54" i="15" s="1"/>
  <c r="Y54" i="13"/>
  <c r="Y54" i="15" s="1"/>
  <c r="AC54" i="13"/>
  <c r="AC54" i="15" s="1"/>
  <c r="AG54" i="13"/>
  <c r="AG54" i="15" s="1"/>
  <c r="AK54" i="13"/>
  <c r="AK54" i="15" s="1"/>
  <c r="AO54" i="13"/>
  <c r="AO54" i="15" s="1"/>
  <c r="AS54" i="13"/>
  <c r="AS54" i="15" s="1"/>
  <c r="AW54" i="13"/>
  <c r="AW54" i="15" s="1"/>
  <c r="BA54" i="13"/>
  <c r="BA54" i="15" s="1"/>
  <c r="BE54" i="13"/>
  <c r="BE54" i="15" s="1"/>
  <c r="BI54" i="13"/>
  <c r="BI54" i="15" s="1"/>
  <c r="BM54" i="13"/>
  <c r="BM54" i="15" s="1"/>
  <c r="BQ54" i="13"/>
  <c r="BQ54" i="15" s="1"/>
  <c r="BU54" i="13"/>
  <c r="BU54" i="15" s="1"/>
  <c r="BY54" i="13"/>
  <c r="BY54" i="15" s="1"/>
  <c r="CC54" i="13"/>
  <c r="CC54" i="15" s="1"/>
  <c r="CG54" i="13"/>
  <c r="CG54" i="15" s="1"/>
  <c r="CK54" i="13"/>
  <c r="CK54" i="15" s="1"/>
  <c r="CO54" i="13"/>
  <c r="CO54" i="15" s="1"/>
  <c r="CS54" i="13"/>
  <c r="CS54" i="15" s="1"/>
  <c r="CW54" i="13"/>
  <c r="CW54" i="15" s="1"/>
  <c r="DA54" i="13"/>
  <c r="DA54" i="15" s="1"/>
  <c r="DE54" i="13"/>
  <c r="DE54" i="15" s="1"/>
  <c r="DI54" i="13"/>
  <c r="DI54" i="15" s="1"/>
  <c r="DM54" i="13"/>
  <c r="DM54" i="15" s="1"/>
  <c r="DQ54" i="13"/>
  <c r="DQ54" i="15" s="1"/>
  <c r="DU54" i="13"/>
  <c r="DU54" i="15" s="1"/>
  <c r="DY54" i="13"/>
  <c r="DY54" i="15" s="1"/>
  <c r="EC54" i="13"/>
  <c r="EC54" i="15" s="1"/>
  <c r="EG54" i="13"/>
  <c r="EG54" i="15" s="1"/>
  <c r="E56" i="13"/>
  <c r="E56" i="15" s="1"/>
  <c r="I56" i="13"/>
  <c r="I56" i="15" s="1"/>
  <c r="M56" i="13"/>
  <c r="M56" i="15" s="1"/>
  <c r="Q56" i="13"/>
  <c r="Q56" i="15" s="1"/>
  <c r="U56" i="13"/>
  <c r="U56" i="15" s="1"/>
  <c r="Y56" i="13"/>
  <c r="Y56" i="15" s="1"/>
  <c r="AC56" i="13"/>
  <c r="AC56" i="15" s="1"/>
  <c r="AG56" i="13"/>
  <c r="AG56" i="15" s="1"/>
  <c r="AK56" i="13"/>
  <c r="AK56" i="15" s="1"/>
  <c r="AO56" i="13"/>
  <c r="AO56" i="15" s="1"/>
  <c r="AS56" i="13"/>
  <c r="AS56" i="15" s="1"/>
  <c r="AW56" i="13"/>
  <c r="AW56" i="15" s="1"/>
  <c r="BA56" i="13"/>
  <c r="BA56" i="15" s="1"/>
  <c r="BE56" i="13"/>
  <c r="BE56" i="15" s="1"/>
  <c r="BI56" i="13"/>
  <c r="BI56" i="15" s="1"/>
  <c r="BM56" i="13"/>
  <c r="BM56" i="15" s="1"/>
  <c r="BQ56" i="13"/>
  <c r="BQ56" i="15" s="1"/>
  <c r="BU56" i="13"/>
  <c r="BU56" i="15" s="1"/>
  <c r="BY56" i="13"/>
  <c r="BY56" i="15" s="1"/>
  <c r="CC56" i="13"/>
  <c r="CC56" i="15" s="1"/>
  <c r="CG56" i="13"/>
  <c r="CG56" i="15" s="1"/>
  <c r="CK56" i="13"/>
  <c r="CK56" i="15" s="1"/>
  <c r="CO56" i="13"/>
  <c r="CO56" i="15" s="1"/>
  <c r="CS56" i="13"/>
  <c r="CS56" i="15" s="1"/>
  <c r="CW56" i="13"/>
  <c r="CW56" i="15" s="1"/>
  <c r="DA56" i="13"/>
  <c r="DA56" i="15" s="1"/>
  <c r="DE56" i="13"/>
  <c r="DE56" i="15" s="1"/>
  <c r="DI56" i="13"/>
  <c r="DI56" i="15" s="1"/>
  <c r="DM56" i="13"/>
  <c r="DM56" i="15" s="1"/>
  <c r="DQ56" i="13"/>
  <c r="DQ56" i="15" s="1"/>
  <c r="DU56" i="13"/>
  <c r="DU56" i="15" s="1"/>
  <c r="DY56" i="13"/>
  <c r="DY56" i="15" s="1"/>
  <c r="EC56" i="13"/>
  <c r="EC56" i="15" s="1"/>
  <c r="EG56" i="13"/>
  <c r="EG56" i="15" s="1"/>
  <c r="E58" i="13"/>
  <c r="E58" i="15" s="1"/>
  <c r="I58" i="13"/>
  <c r="I58" i="15" s="1"/>
  <c r="M58" i="13"/>
  <c r="M58" i="15" s="1"/>
  <c r="Q58" i="13"/>
  <c r="Q58" i="15" s="1"/>
  <c r="U58" i="13"/>
  <c r="U58" i="15" s="1"/>
  <c r="Y58" i="13"/>
  <c r="Y58" i="15" s="1"/>
  <c r="AC58" i="13"/>
  <c r="AC58" i="15" s="1"/>
  <c r="AG58" i="13"/>
  <c r="AG58" i="15" s="1"/>
  <c r="AK58" i="13"/>
  <c r="AK58" i="15" s="1"/>
  <c r="AO58" i="13"/>
  <c r="AO58" i="15" s="1"/>
  <c r="AS58" i="13"/>
  <c r="AS58" i="15" s="1"/>
  <c r="AW58" i="13"/>
  <c r="AW58" i="15" s="1"/>
  <c r="BA58" i="13"/>
  <c r="BA58" i="15" s="1"/>
  <c r="BE58" i="13"/>
  <c r="BE58" i="15" s="1"/>
  <c r="BI58" i="13"/>
  <c r="BI58" i="15" s="1"/>
  <c r="BM58" i="13"/>
  <c r="BM58" i="15" s="1"/>
  <c r="BQ58" i="13"/>
  <c r="BQ58" i="15" s="1"/>
  <c r="BU58" i="13"/>
  <c r="BU58" i="15" s="1"/>
  <c r="BY58" i="13"/>
  <c r="BY58" i="15" s="1"/>
  <c r="CC58" i="13"/>
  <c r="CC58" i="15" s="1"/>
  <c r="CG58" i="13"/>
  <c r="CG58" i="15" s="1"/>
  <c r="CK58" i="13"/>
  <c r="CK58" i="15" s="1"/>
  <c r="CO58" i="13"/>
  <c r="CO58" i="15" s="1"/>
  <c r="CS58" i="13"/>
  <c r="CS58" i="15" s="1"/>
  <c r="CW58" i="13"/>
  <c r="CW58" i="15" s="1"/>
  <c r="DA58" i="13"/>
  <c r="DA58" i="15" s="1"/>
  <c r="DE58" i="13"/>
  <c r="DE58" i="15" s="1"/>
  <c r="DI58" i="13"/>
  <c r="DI58" i="15" s="1"/>
  <c r="DM58" i="13"/>
  <c r="DM58" i="15" s="1"/>
  <c r="DQ58" i="13"/>
  <c r="DQ58" i="15" s="1"/>
  <c r="DU58" i="13"/>
  <c r="DU58" i="15" s="1"/>
  <c r="DY58" i="13"/>
  <c r="DY58" i="15" s="1"/>
  <c r="EC58" i="13"/>
  <c r="EC58" i="15" s="1"/>
  <c r="EG58" i="13"/>
  <c r="EG58" i="15" s="1"/>
  <c r="E60" i="13"/>
  <c r="E60" i="15" s="1"/>
  <c r="I60" i="13"/>
  <c r="I60" i="15" s="1"/>
  <c r="M60" i="13"/>
  <c r="M60" i="15" s="1"/>
  <c r="Q60" i="13"/>
  <c r="Q60" i="15" s="1"/>
  <c r="U60" i="13"/>
  <c r="U60" i="15" s="1"/>
  <c r="Y60" i="13"/>
  <c r="Y60" i="15" s="1"/>
  <c r="AC60" i="13"/>
  <c r="AG60" i="13"/>
  <c r="AG60" i="15" s="1"/>
  <c r="AK60" i="13"/>
  <c r="AK60" i="15" s="1"/>
  <c r="AO60" i="13"/>
  <c r="AO60" i="15" s="1"/>
  <c r="AS60" i="13"/>
  <c r="AS60" i="15" s="1"/>
  <c r="AW60" i="13"/>
  <c r="AW60" i="15" s="1"/>
  <c r="BA60" i="13"/>
  <c r="BA60" i="15" s="1"/>
  <c r="BE60" i="13"/>
  <c r="BE60" i="15" s="1"/>
  <c r="BI60" i="13"/>
  <c r="BI60" i="15" s="1"/>
  <c r="BM60" i="13"/>
  <c r="BM60" i="15" s="1"/>
  <c r="BQ60" i="13"/>
  <c r="BQ60" i="15" s="1"/>
  <c r="BU60" i="13"/>
  <c r="BU60" i="15" s="1"/>
  <c r="BY60" i="13"/>
  <c r="BY60" i="15" s="1"/>
  <c r="CC60" i="13"/>
  <c r="CC60" i="15" s="1"/>
  <c r="CG60" i="13"/>
  <c r="CG60" i="15" s="1"/>
  <c r="CK60" i="13"/>
  <c r="CK60" i="15" s="1"/>
  <c r="CO60" i="13"/>
  <c r="CO60" i="15" s="1"/>
  <c r="CS60" i="13"/>
  <c r="CS60" i="15" s="1"/>
  <c r="CW60" i="13"/>
  <c r="CW60" i="15" s="1"/>
  <c r="DA60" i="13"/>
  <c r="DA60" i="15" s="1"/>
  <c r="DE60" i="13"/>
  <c r="DE60" i="15" s="1"/>
  <c r="DI60" i="13"/>
  <c r="DI60" i="15" s="1"/>
  <c r="DM60" i="13"/>
  <c r="DM60" i="15" s="1"/>
  <c r="DQ60" i="13"/>
  <c r="DQ60" i="15" s="1"/>
  <c r="DU60" i="13"/>
  <c r="DU60" i="15" s="1"/>
  <c r="DY60" i="13"/>
  <c r="DY60" i="15" s="1"/>
  <c r="EC60" i="13"/>
  <c r="EC60" i="15" s="1"/>
  <c r="EG60" i="13"/>
  <c r="EG60" i="15" s="1"/>
  <c r="E62" i="13"/>
  <c r="E62" i="15" s="1"/>
  <c r="I62" i="13"/>
  <c r="I62" i="15" s="1"/>
  <c r="M62" i="13"/>
  <c r="M62" i="15" s="1"/>
  <c r="Q62" i="13"/>
  <c r="Q62" i="15" s="1"/>
  <c r="U62" i="13"/>
  <c r="U62" i="15" s="1"/>
  <c r="Y62" i="13"/>
  <c r="Y62" i="15" s="1"/>
  <c r="AC62" i="13"/>
  <c r="AC62" i="15" s="1"/>
  <c r="AG62" i="13"/>
  <c r="AG62" i="15" s="1"/>
  <c r="AK62" i="13"/>
  <c r="AK62" i="15" s="1"/>
  <c r="AO62" i="13"/>
  <c r="AO62" i="15" s="1"/>
  <c r="AS62" i="13"/>
  <c r="AS62" i="15" s="1"/>
  <c r="AW62" i="13"/>
  <c r="AW62" i="15" s="1"/>
  <c r="BA62" i="13"/>
  <c r="BA62" i="15" s="1"/>
  <c r="BE62" i="13"/>
  <c r="BE62" i="15" s="1"/>
  <c r="BI62" i="13"/>
  <c r="BI62" i="15" s="1"/>
  <c r="BM62" i="13"/>
  <c r="BM62" i="15" s="1"/>
  <c r="BQ62" i="13"/>
  <c r="BQ62" i="15" s="1"/>
  <c r="BU62" i="13"/>
  <c r="BU62" i="15" s="1"/>
  <c r="BY62" i="13"/>
  <c r="BY62" i="15" s="1"/>
  <c r="CC62" i="13"/>
  <c r="CC62" i="15" s="1"/>
  <c r="CG62" i="13"/>
  <c r="CG62" i="15" s="1"/>
  <c r="CK62" i="13"/>
  <c r="CK62" i="15" s="1"/>
  <c r="CO62" i="13"/>
  <c r="CO62" i="15" s="1"/>
  <c r="CS62" i="13"/>
  <c r="CS62" i="15" s="1"/>
  <c r="CW62" i="13"/>
  <c r="CW62" i="15" s="1"/>
  <c r="DA62" i="13"/>
  <c r="DA62" i="15" s="1"/>
  <c r="DE62" i="13"/>
  <c r="DE62" i="15" s="1"/>
  <c r="DI62" i="13"/>
  <c r="DI62" i="15" s="1"/>
  <c r="DM62" i="13"/>
  <c r="DM62" i="15" s="1"/>
  <c r="DQ62" i="13"/>
  <c r="DQ62" i="15" s="1"/>
  <c r="DU62" i="13"/>
  <c r="DU62" i="15" s="1"/>
  <c r="DY62" i="13"/>
  <c r="DY62" i="15" s="1"/>
  <c r="EC62" i="13"/>
  <c r="EC62" i="15" s="1"/>
  <c r="EG62" i="13"/>
  <c r="EG62" i="15" s="1"/>
  <c r="E64" i="13"/>
  <c r="E64" i="15" s="1"/>
  <c r="I64" i="13"/>
  <c r="I64" i="15" s="1"/>
  <c r="M64" i="13"/>
  <c r="M64" i="15" s="1"/>
  <c r="Q64" i="13"/>
  <c r="Q64" i="15" s="1"/>
  <c r="U64" i="13"/>
  <c r="U64" i="15" s="1"/>
  <c r="Y64" i="13"/>
  <c r="Y64" i="15" s="1"/>
  <c r="AC64" i="13"/>
  <c r="AC64" i="15" s="1"/>
  <c r="AG64" i="13"/>
  <c r="AG64" i="15" s="1"/>
  <c r="AK64" i="13"/>
  <c r="AK64" i="15" s="1"/>
  <c r="AO64" i="13"/>
  <c r="AO64" i="15" s="1"/>
  <c r="AS64" i="13"/>
  <c r="AS64" i="15" s="1"/>
  <c r="AW64" i="13"/>
  <c r="AW64" i="15" s="1"/>
  <c r="BA64" i="13"/>
  <c r="BA64" i="15" s="1"/>
  <c r="BE64" i="13"/>
  <c r="BE64" i="15" s="1"/>
  <c r="BI64" i="13"/>
  <c r="BI64" i="15" s="1"/>
  <c r="BM64" i="13"/>
  <c r="BM64" i="15" s="1"/>
  <c r="BQ64" i="13"/>
  <c r="BQ64" i="15" s="1"/>
  <c r="BU64" i="13"/>
  <c r="BU64" i="15" s="1"/>
  <c r="BY64" i="13"/>
  <c r="BY64" i="15" s="1"/>
  <c r="CC64" i="13"/>
  <c r="CC64" i="15" s="1"/>
  <c r="CG64" i="13"/>
  <c r="CG64" i="15" s="1"/>
  <c r="CK64" i="13"/>
  <c r="CK64" i="15" s="1"/>
  <c r="CO64" i="13"/>
  <c r="CO64" i="15" s="1"/>
  <c r="CS64" i="13"/>
  <c r="CS64" i="15" s="1"/>
  <c r="CW64" i="13"/>
  <c r="CW64" i="15" s="1"/>
  <c r="DA64" i="13"/>
  <c r="DA64" i="15" s="1"/>
  <c r="DE64" i="13"/>
  <c r="DE64" i="15" s="1"/>
  <c r="DI64" i="13"/>
  <c r="DI64" i="15" s="1"/>
  <c r="DM64" i="13"/>
  <c r="DM64" i="15" s="1"/>
  <c r="DQ64" i="13"/>
  <c r="DQ64" i="15" s="1"/>
  <c r="DU64" i="13"/>
  <c r="DU64" i="15" s="1"/>
  <c r="DY64" i="13"/>
  <c r="DY64" i="15" s="1"/>
  <c r="EC64" i="13"/>
  <c r="EC64" i="15" s="1"/>
  <c r="EG64" i="13"/>
  <c r="EG64" i="15" s="1"/>
  <c r="E66" i="13"/>
  <c r="E66" i="15" s="1"/>
  <c r="I66" i="13"/>
  <c r="I66" i="15" s="1"/>
  <c r="M66" i="13"/>
  <c r="M66" i="15" s="1"/>
  <c r="Q66" i="13"/>
  <c r="Q66" i="15" s="1"/>
  <c r="U66" i="13"/>
  <c r="U66" i="15" s="1"/>
  <c r="Y66" i="13"/>
  <c r="Y66" i="15" s="1"/>
  <c r="AC66" i="13"/>
  <c r="AC66" i="15" s="1"/>
  <c r="AG66" i="13"/>
  <c r="AG66" i="15" s="1"/>
  <c r="AK66" i="13"/>
  <c r="AK66" i="15" s="1"/>
  <c r="AO66" i="13"/>
  <c r="AO66" i="15" s="1"/>
  <c r="AS66" i="13"/>
  <c r="AS66" i="15" s="1"/>
  <c r="AW66" i="13"/>
  <c r="AW66" i="15" s="1"/>
  <c r="BA66" i="13"/>
  <c r="BA66" i="15" s="1"/>
  <c r="BE66" i="13"/>
  <c r="BE66" i="15" s="1"/>
  <c r="BI66" i="13"/>
  <c r="BI66" i="15" s="1"/>
  <c r="BM66" i="13"/>
  <c r="BM66" i="15" s="1"/>
  <c r="BQ66" i="13"/>
  <c r="BQ66" i="15" s="1"/>
  <c r="BU66" i="13"/>
  <c r="BU66" i="15" s="1"/>
  <c r="BY66" i="13"/>
  <c r="BY66" i="15" s="1"/>
  <c r="CC66" i="13"/>
  <c r="CC66" i="15" s="1"/>
  <c r="CG66" i="13"/>
  <c r="CG66" i="15" s="1"/>
  <c r="CK66" i="13"/>
  <c r="CK66" i="15" s="1"/>
  <c r="CO66" i="13"/>
  <c r="CO66" i="15" s="1"/>
  <c r="CS66" i="13"/>
  <c r="CS66" i="15" s="1"/>
  <c r="CW66" i="13"/>
  <c r="CW66" i="15" s="1"/>
  <c r="DA66" i="13"/>
  <c r="DA66" i="15" s="1"/>
  <c r="DE66" i="13"/>
  <c r="DE66" i="15" s="1"/>
  <c r="DI66" i="13"/>
  <c r="DI66" i="15" s="1"/>
  <c r="DM66" i="13"/>
  <c r="DM66" i="15" s="1"/>
  <c r="DQ66" i="13"/>
  <c r="DQ66" i="15" s="1"/>
  <c r="DU66" i="13"/>
  <c r="DU66" i="15" s="1"/>
  <c r="DY66" i="13"/>
  <c r="DY66" i="15" s="1"/>
  <c r="EC66" i="13"/>
  <c r="EC66" i="15" s="1"/>
  <c r="EG66" i="13"/>
  <c r="EG66" i="15" s="1"/>
  <c r="E68" i="13"/>
  <c r="E68" i="15" s="1"/>
  <c r="I68" i="13"/>
  <c r="I68" i="15" s="1"/>
  <c r="M68" i="13"/>
  <c r="M68" i="15" s="1"/>
  <c r="Q68" i="13"/>
  <c r="Q68" i="15" s="1"/>
  <c r="U68" i="13"/>
  <c r="U68" i="15" s="1"/>
  <c r="Y68" i="13"/>
  <c r="Y68" i="15" s="1"/>
  <c r="AC68" i="13"/>
  <c r="AC68" i="15" s="1"/>
  <c r="AG68" i="13"/>
  <c r="AG68" i="15" s="1"/>
  <c r="AK68" i="13"/>
  <c r="AK68" i="15" s="1"/>
  <c r="AO68" i="13"/>
  <c r="AO68" i="15" s="1"/>
  <c r="AS68" i="13"/>
  <c r="AS68" i="15" s="1"/>
  <c r="AW68" i="13"/>
  <c r="AW68" i="15" s="1"/>
  <c r="BA68" i="13"/>
  <c r="BA68" i="15" s="1"/>
  <c r="BE68" i="13"/>
  <c r="BE68" i="15" s="1"/>
  <c r="BI68" i="13"/>
  <c r="BI68" i="15" s="1"/>
  <c r="BM68" i="13"/>
  <c r="BM68" i="15" s="1"/>
  <c r="BQ68" i="13"/>
  <c r="BQ68" i="15" s="1"/>
  <c r="BU68" i="13"/>
  <c r="BU68" i="15" s="1"/>
  <c r="BY68" i="13"/>
  <c r="BY68" i="15" s="1"/>
  <c r="CC68" i="13"/>
  <c r="CC68" i="15" s="1"/>
  <c r="CG68" i="13"/>
  <c r="CG68" i="15" s="1"/>
  <c r="CK68" i="13"/>
  <c r="CK68" i="15" s="1"/>
  <c r="CO68" i="13"/>
  <c r="CO68" i="15" s="1"/>
  <c r="CS68" i="13"/>
  <c r="CS68" i="15" s="1"/>
  <c r="CW68" i="13"/>
  <c r="CW68" i="15" s="1"/>
  <c r="DA68" i="13"/>
  <c r="DA68" i="15" s="1"/>
  <c r="DE68" i="13"/>
  <c r="DE68" i="15" s="1"/>
  <c r="DI68" i="13"/>
  <c r="DI68" i="15" s="1"/>
  <c r="DM68" i="13"/>
  <c r="DM68" i="15" s="1"/>
  <c r="DQ68" i="13"/>
  <c r="DQ68" i="15" s="1"/>
  <c r="DU68" i="13"/>
  <c r="DU68" i="15" s="1"/>
  <c r="DY68" i="13"/>
  <c r="DY68" i="15" s="1"/>
  <c r="EC68" i="13"/>
  <c r="EC68" i="15" s="1"/>
  <c r="EG68" i="13"/>
  <c r="EG68" i="15" s="1"/>
  <c r="E70" i="13"/>
  <c r="E70" i="15" s="1"/>
  <c r="I70" i="13"/>
  <c r="I70" i="15" s="1"/>
  <c r="M70" i="13"/>
  <c r="M70" i="15" s="1"/>
  <c r="Q70" i="13"/>
  <c r="Q70" i="15" s="1"/>
  <c r="U70" i="13"/>
  <c r="U70" i="15" s="1"/>
  <c r="Y70" i="13"/>
  <c r="Y70" i="15" s="1"/>
  <c r="AC70" i="13"/>
  <c r="AC70" i="15" s="1"/>
  <c r="AG70" i="13"/>
  <c r="AG70" i="15" s="1"/>
  <c r="AK70" i="13"/>
  <c r="AK70" i="15" s="1"/>
  <c r="AO70" i="13"/>
  <c r="AO70" i="15" s="1"/>
  <c r="AS70" i="13"/>
  <c r="AS70" i="15" s="1"/>
  <c r="AW70" i="13"/>
  <c r="AW70" i="15" s="1"/>
  <c r="BA70" i="13"/>
  <c r="BA70" i="15" s="1"/>
  <c r="BE70" i="13"/>
  <c r="BE70" i="15" s="1"/>
  <c r="BI70" i="13"/>
  <c r="BI70" i="15" s="1"/>
  <c r="BM70" i="13"/>
  <c r="BM70" i="15" s="1"/>
  <c r="BQ70" i="13"/>
  <c r="BQ70" i="15" s="1"/>
  <c r="BU70" i="13"/>
  <c r="BU70" i="15" s="1"/>
  <c r="BY70" i="13"/>
  <c r="BY70" i="15" s="1"/>
  <c r="CC70" i="13"/>
  <c r="CC70" i="15" s="1"/>
  <c r="CG70" i="13"/>
  <c r="CG70" i="15" s="1"/>
  <c r="CK70" i="13"/>
  <c r="CK70" i="15" s="1"/>
  <c r="CO70" i="13"/>
  <c r="CO70" i="15" s="1"/>
  <c r="CS70" i="13"/>
  <c r="CS70" i="15" s="1"/>
  <c r="CW70" i="13"/>
  <c r="CW70" i="15" s="1"/>
  <c r="DA70" i="13"/>
  <c r="DA70" i="15" s="1"/>
  <c r="DE70" i="13"/>
  <c r="DE70" i="15" s="1"/>
  <c r="DI70" i="13"/>
  <c r="DI70" i="15" s="1"/>
  <c r="DM70" i="13"/>
  <c r="DM70" i="15" s="1"/>
  <c r="DQ70" i="13"/>
  <c r="DQ70" i="15" s="1"/>
  <c r="DU70" i="13"/>
  <c r="DU70" i="15" s="1"/>
  <c r="DY70" i="13"/>
  <c r="DY70" i="15" s="1"/>
  <c r="EC70" i="13"/>
  <c r="EC70" i="15" s="1"/>
  <c r="EG70" i="13"/>
  <c r="EG70" i="15" s="1"/>
  <c r="E72" i="13"/>
  <c r="E72" i="15" s="1"/>
  <c r="I72" i="13"/>
  <c r="I72" i="15" s="1"/>
  <c r="M72" i="13"/>
  <c r="M72" i="15" s="1"/>
  <c r="Q72" i="13"/>
  <c r="Q72" i="15" s="1"/>
  <c r="U72" i="13"/>
  <c r="U72" i="15" s="1"/>
  <c r="Y72" i="13"/>
  <c r="Y72" i="15" s="1"/>
  <c r="AC72" i="13"/>
  <c r="AC72" i="15" s="1"/>
  <c r="AG72" i="13"/>
  <c r="AG72" i="15" s="1"/>
  <c r="AK72" i="13"/>
  <c r="AK72" i="15" s="1"/>
  <c r="AO72" i="13"/>
  <c r="AO72" i="15" s="1"/>
  <c r="AS72" i="13"/>
  <c r="AS72" i="15" s="1"/>
  <c r="AW72" i="13"/>
  <c r="AW72" i="15" s="1"/>
  <c r="BA72" i="13"/>
  <c r="BA72" i="15" s="1"/>
  <c r="BE72" i="13"/>
  <c r="BE72" i="15" s="1"/>
  <c r="BI72" i="13"/>
  <c r="BI72" i="15" s="1"/>
  <c r="BM72" i="13"/>
  <c r="BM72" i="15" s="1"/>
  <c r="BQ72" i="13"/>
  <c r="BQ72" i="15" s="1"/>
  <c r="BU72" i="13"/>
  <c r="BU72" i="15" s="1"/>
  <c r="BY72" i="13"/>
  <c r="BY72" i="15" s="1"/>
  <c r="CC72" i="13"/>
  <c r="CC72" i="15" s="1"/>
  <c r="CG72" i="13"/>
  <c r="CG72" i="15" s="1"/>
  <c r="CK72" i="13"/>
  <c r="CK72" i="15" s="1"/>
  <c r="CO72" i="13"/>
  <c r="CO72" i="15" s="1"/>
  <c r="CS72" i="13"/>
  <c r="CS72" i="15" s="1"/>
  <c r="CW72" i="13"/>
  <c r="CW72" i="15" s="1"/>
  <c r="DA72" i="13"/>
  <c r="DA72" i="15" s="1"/>
  <c r="DE72" i="13"/>
  <c r="DE72" i="15" s="1"/>
  <c r="DI72" i="13"/>
  <c r="DI72" i="15" s="1"/>
  <c r="DM72" i="13"/>
  <c r="DM72" i="15" s="1"/>
  <c r="DQ72" i="13"/>
  <c r="DQ72" i="15" s="1"/>
  <c r="DU72" i="13"/>
  <c r="DU72" i="15" s="1"/>
  <c r="DY72" i="13"/>
  <c r="DY72" i="15" s="1"/>
  <c r="EC72" i="13"/>
  <c r="EC72" i="15" s="1"/>
  <c r="EG72" i="13"/>
  <c r="EG72" i="15" s="1"/>
  <c r="E74" i="13"/>
  <c r="E74" i="15" s="1"/>
  <c r="I74" i="13"/>
  <c r="I74" i="15" s="1"/>
  <c r="M74" i="13"/>
  <c r="M74" i="15" s="1"/>
  <c r="Q74" i="13"/>
  <c r="Q74" i="15" s="1"/>
  <c r="U74" i="13"/>
  <c r="U74" i="15" s="1"/>
  <c r="Y74" i="13"/>
  <c r="Y74" i="15" s="1"/>
  <c r="AC74" i="13"/>
  <c r="AC74" i="15" s="1"/>
  <c r="AG74" i="13"/>
  <c r="AG74" i="15" s="1"/>
  <c r="AK74" i="13"/>
  <c r="AK74" i="15" s="1"/>
  <c r="AO74" i="13"/>
  <c r="AO74" i="15" s="1"/>
  <c r="AS74" i="13"/>
  <c r="AS74" i="15" s="1"/>
  <c r="AW74" i="13"/>
  <c r="AW74" i="15" s="1"/>
  <c r="BA74" i="13"/>
  <c r="BA74" i="15" s="1"/>
  <c r="BE74" i="13"/>
  <c r="BE74" i="15" s="1"/>
  <c r="BI74" i="13"/>
  <c r="BI74" i="15" s="1"/>
  <c r="BM74" i="13"/>
  <c r="BM74" i="15" s="1"/>
  <c r="BQ74" i="13"/>
  <c r="BQ74" i="15" s="1"/>
  <c r="BU74" i="13"/>
  <c r="BU74" i="15" s="1"/>
  <c r="BY74" i="13"/>
  <c r="BY74" i="15" s="1"/>
  <c r="CC74" i="13"/>
  <c r="CC74" i="15" s="1"/>
  <c r="CG74" i="13"/>
  <c r="CG74" i="15" s="1"/>
  <c r="CK74" i="13"/>
  <c r="CK74" i="15" s="1"/>
  <c r="CO74" i="13"/>
  <c r="CO74" i="15" s="1"/>
  <c r="CS74" i="13"/>
  <c r="CS74" i="15" s="1"/>
  <c r="CW74" i="13"/>
  <c r="CW74" i="15" s="1"/>
  <c r="DA74" i="13"/>
  <c r="DA74" i="15" s="1"/>
  <c r="DE74" i="13"/>
  <c r="DE74" i="15" s="1"/>
  <c r="DI74" i="13"/>
  <c r="DI74" i="15" s="1"/>
  <c r="DM74" i="13"/>
  <c r="DM74" i="15" s="1"/>
  <c r="DQ74" i="13"/>
  <c r="DQ74" i="15" s="1"/>
  <c r="DU74" i="13"/>
  <c r="DU74" i="15" s="1"/>
  <c r="DY74" i="13"/>
  <c r="EC74" i="13"/>
  <c r="EC74" i="15" s="1"/>
  <c r="EG74" i="13"/>
  <c r="EG74" i="15" s="1"/>
  <c r="E76" i="13"/>
  <c r="E76" i="15" s="1"/>
  <c r="I76" i="13"/>
  <c r="I76" i="15" s="1"/>
  <c r="M76" i="13"/>
  <c r="M76" i="15" s="1"/>
  <c r="Q76" i="13"/>
  <c r="Q76" i="15" s="1"/>
  <c r="U76" i="13"/>
  <c r="U76" i="15" s="1"/>
  <c r="Y76" i="13"/>
  <c r="Y76" i="15" s="1"/>
  <c r="AC76" i="13"/>
  <c r="AC76" i="15" s="1"/>
  <c r="AG76" i="13"/>
  <c r="AG76" i="15" s="1"/>
  <c r="AK76" i="13"/>
  <c r="AK76" i="15" s="1"/>
  <c r="AO76" i="13"/>
  <c r="AO76" i="15" s="1"/>
  <c r="AS76" i="13"/>
  <c r="AS76" i="15" s="1"/>
  <c r="AW76" i="13"/>
  <c r="AW76" i="15" s="1"/>
  <c r="BA76" i="13"/>
  <c r="BA76" i="15" s="1"/>
  <c r="BE76" i="13"/>
  <c r="BE76" i="15" s="1"/>
  <c r="BI76" i="13"/>
  <c r="BI76" i="15" s="1"/>
  <c r="BM76" i="13"/>
  <c r="BM76" i="15" s="1"/>
  <c r="BQ76" i="13"/>
  <c r="BQ76" i="15" s="1"/>
  <c r="BU76" i="13"/>
  <c r="BU76" i="15" s="1"/>
  <c r="BY76" i="13"/>
  <c r="BY76" i="15" s="1"/>
  <c r="CC76" i="13"/>
  <c r="CC76" i="15" s="1"/>
  <c r="CG76" i="13"/>
  <c r="CG76" i="15" s="1"/>
  <c r="CK76" i="13"/>
  <c r="CK76" i="15" s="1"/>
  <c r="CO76" i="13"/>
  <c r="CO76" i="15" s="1"/>
  <c r="CS76" i="13"/>
  <c r="CS76" i="15" s="1"/>
  <c r="CW76" i="13"/>
  <c r="CW76" i="15" s="1"/>
  <c r="DA76" i="13"/>
  <c r="DA76" i="15" s="1"/>
  <c r="DE76" i="13"/>
  <c r="DE76" i="15" s="1"/>
  <c r="DI76" i="13"/>
  <c r="DI76" i="15" s="1"/>
  <c r="DM76" i="13"/>
  <c r="DM76" i="15" s="1"/>
  <c r="DQ76" i="13"/>
  <c r="DQ76" i="15" s="1"/>
  <c r="DU76" i="13"/>
  <c r="DU76" i="15" s="1"/>
  <c r="DY76" i="13"/>
  <c r="DY76" i="15" s="1"/>
  <c r="EC76" i="13"/>
  <c r="EC76" i="15" s="1"/>
  <c r="EG76" i="13"/>
  <c r="EG76" i="15" s="1"/>
  <c r="E78" i="13"/>
  <c r="E78" i="15" s="1"/>
  <c r="I78" i="13"/>
  <c r="I78" i="15" s="1"/>
  <c r="M78" i="13"/>
  <c r="M78" i="15" s="1"/>
  <c r="Q78" i="13"/>
  <c r="Q78" i="15" s="1"/>
  <c r="U78" i="13"/>
  <c r="U78" i="15" s="1"/>
  <c r="Y78" i="13"/>
  <c r="Y78" i="15" s="1"/>
  <c r="AC78" i="13"/>
  <c r="AC78" i="15" s="1"/>
  <c r="AG78" i="13"/>
  <c r="AG78" i="15" s="1"/>
  <c r="AK78" i="13"/>
  <c r="AK78" i="15" s="1"/>
  <c r="AO78" i="13"/>
  <c r="AO78" i="15" s="1"/>
  <c r="AS78" i="13"/>
  <c r="AS78" i="15" s="1"/>
  <c r="AW78" i="13"/>
  <c r="AW78" i="15" s="1"/>
  <c r="BA78" i="13"/>
  <c r="BA78" i="15" s="1"/>
  <c r="BE78" i="13"/>
  <c r="BE78" i="15" s="1"/>
  <c r="BI78" i="13"/>
  <c r="BI78" i="15" s="1"/>
  <c r="BM78" i="13"/>
  <c r="BM78" i="15" s="1"/>
  <c r="BQ78" i="13"/>
  <c r="BQ78" i="15" s="1"/>
  <c r="BU78" i="13"/>
  <c r="BU78" i="15" s="1"/>
  <c r="BY78" i="13"/>
  <c r="BY78" i="15" s="1"/>
  <c r="CC78" i="13"/>
  <c r="CC78" i="15" s="1"/>
  <c r="CG78" i="13"/>
  <c r="CG78" i="15" s="1"/>
  <c r="CK78" i="13"/>
  <c r="CK78" i="15" s="1"/>
  <c r="CO78" i="13"/>
  <c r="CO78" i="15" s="1"/>
  <c r="CS78" i="13"/>
  <c r="CW78" i="13"/>
  <c r="CW78" i="15" s="1"/>
  <c r="DA78" i="13"/>
  <c r="DA78" i="15" s="1"/>
  <c r="DE78" i="13"/>
  <c r="DE78" i="15" s="1"/>
  <c r="DI78" i="13"/>
  <c r="DI78" i="15" s="1"/>
  <c r="DM78" i="13"/>
  <c r="DM78" i="15" s="1"/>
  <c r="DQ78" i="13"/>
  <c r="DQ78" i="15" s="1"/>
  <c r="DU78" i="13"/>
  <c r="DU78" i="15" s="1"/>
  <c r="DY78" i="13"/>
  <c r="DY78" i="15" s="1"/>
  <c r="EC78" i="13"/>
  <c r="EC78" i="15" s="1"/>
  <c r="EG78" i="13"/>
  <c r="EG78" i="15" s="1"/>
  <c r="E80" i="13"/>
  <c r="E80" i="15" s="1"/>
  <c r="I80" i="13"/>
  <c r="I80" i="15" s="1"/>
  <c r="M80" i="13"/>
  <c r="M80" i="15" s="1"/>
  <c r="Q80" i="13"/>
  <c r="Q80" i="15" s="1"/>
  <c r="U80" i="13"/>
  <c r="U80" i="15" s="1"/>
  <c r="Y80" i="13"/>
  <c r="Y80" i="15" s="1"/>
  <c r="AC80" i="13"/>
  <c r="AC80" i="15" s="1"/>
  <c r="AG80" i="13"/>
  <c r="AG80" i="15" s="1"/>
  <c r="AK80" i="13"/>
  <c r="AK80" i="15" s="1"/>
  <c r="AO80" i="13"/>
  <c r="AO80" i="15" s="1"/>
  <c r="AS80" i="13"/>
  <c r="AS80" i="15" s="1"/>
  <c r="AW80" i="13"/>
  <c r="AW80" i="15" s="1"/>
  <c r="BA80" i="13"/>
  <c r="BA80" i="15" s="1"/>
  <c r="BE80" i="13"/>
  <c r="BE80" i="15" s="1"/>
  <c r="BI80" i="13"/>
  <c r="BI80" i="15" s="1"/>
  <c r="BM80" i="13"/>
  <c r="BM80" i="15" s="1"/>
  <c r="BQ80" i="13"/>
  <c r="BQ80" i="15" s="1"/>
  <c r="BU80" i="13"/>
  <c r="BU80" i="15" s="1"/>
  <c r="BY80" i="13"/>
  <c r="BY80" i="15" s="1"/>
  <c r="CC80" i="13"/>
  <c r="CC80" i="15" s="1"/>
  <c r="CG80" i="13"/>
  <c r="CG80" i="15" s="1"/>
  <c r="CK80" i="13"/>
  <c r="CK80" i="15" s="1"/>
  <c r="CO80" i="13"/>
  <c r="CO80" i="15" s="1"/>
  <c r="CS80" i="13"/>
  <c r="CS80" i="15" s="1"/>
  <c r="CW80" i="13"/>
  <c r="CW80" i="15" s="1"/>
  <c r="DA80" i="13"/>
  <c r="DA80" i="15" s="1"/>
  <c r="DE80" i="13"/>
  <c r="DE80" i="15" s="1"/>
  <c r="DI80" i="13"/>
  <c r="DI80" i="15" s="1"/>
  <c r="DM80" i="13"/>
  <c r="DM80" i="15" s="1"/>
  <c r="DQ80" i="13"/>
  <c r="DQ80" i="15" s="1"/>
  <c r="DU80" i="13"/>
  <c r="DU80" i="15" s="1"/>
  <c r="DY80" i="13"/>
  <c r="DY80" i="15" s="1"/>
  <c r="EC80" i="13"/>
  <c r="EC80" i="15" s="1"/>
  <c r="EG80" i="13"/>
  <c r="EG80" i="15" s="1"/>
  <c r="E82" i="13"/>
  <c r="E82" i="15" s="1"/>
  <c r="I82" i="13"/>
  <c r="I82" i="15" s="1"/>
  <c r="M82" i="13"/>
  <c r="M82" i="15" s="1"/>
  <c r="Q82" i="13"/>
  <c r="Q82" i="15" s="1"/>
  <c r="U82" i="13"/>
  <c r="U82" i="15" s="1"/>
  <c r="Y82" i="13"/>
  <c r="Y82" i="15" s="1"/>
  <c r="AC82" i="13"/>
  <c r="AC82" i="15" s="1"/>
  <c r="AG82" i="13"/>
  <c r="AG82" i="15" s="1"/>
  <c r="AK82" i="13"/>
  <c r="AK82" i="15" s="1"/>
  <c r="AO82" i="13"/>
  <c r="AO82" i="15" s="1"/>
  <c r="AS82" i="13"/>
  <c r="AS82" i="15" s="1"/>
  <c r="AW82" i="13"/>
  <c r="AW82" i="15" s="1"/>
  <c r="BA82" i="13"/>
  <c r="BA82" i="15" s="1"/>
  <c r="BE82" i="13"/>
  <c r="BE82" i="15" s="1"/>
  <c r="BI82" i="13"/>
  <c r="BI82" i="15" s="1"/>
  <c r="BM82" i="13"/>
  <c r="BM82" i="15" s="1"/>
  <c r="BQ82" i="13"/>
  <c r="BQ82" i="15" s="1"/>
  <c r="BU82" i="13"/>
  <c r="BU82" i="15" s="1"/>
  <c r="BY82" i="13"/>
  <c r="BY82" i="15" s="1"/>
  <c r="CC82" i="13"/>
  <c r="CC82" i="15" s="1"/>
  <c r="CG82" i="13"/>
  <c r="CG82" i="15" s="1"/>
  <c r="CK82" i="13"/>
  <c r="CK82" i="15" s="1"/>
  <c r="CO82" i="13"/>
  <c r="CO82" i="15" s="1"/>
  <c r="CS82" i="13"/>
  <c r="CS82" i="15" s="1"/>
  <c r="BR81" i="13"/>
  <c r="BR81" i="15" s="1"/>
  <c r="CX81" i="13"/>
  <c r="CX81" i="15" s="1"/>
  <c r="DN81" i="13"/>
  <c r="DN81" i="15" s="1"/>
  <c r="ED81" i="13"/>
  <c r="ED81" i="15" s="1"/>
  <c r="V83" i="13"/>
  <c r="V83" i="15" s="1"/>
  <c r="AL83" i="13"/>
  <c r="AL83" i="15" s="1"/>
  <c r="BB83" i="13"/>
  <c r="BB83" i="15" s="1"/>
  <c r="CH83" i="13"/>
  <c r="CH83" i="15" s="1"/>
  <c r="CX83" i="13"/>
  <c r="CX83" i="15" s="1"/>
  <c r="DN83" i="13"/>
  <c r="DN83" i="15" s="1"/>
  <c r="F85" i="13"/>
  <c r="F85" i="15" s="1"/>
  <c r="V85" i="13"/>
  <c r="V85" i="15" s="1"/>
  <c r="AL85" i="13"/>
  <c r="AL85" i="15" s="1"/>
  <c r="BR85" i="13"/>
  <c r="BR85" i="15" s="1"/>
  <c r="CH85" i="13"/>
  <c r="CH85" i="15" s="1"/>
  <c r="CX85" i="13"/>
  <c r="CX85" i="15" s="1"/>
  <c r="ED85" i="13"/>
  <c r="ED85" i="15" s="1"/>
  <c r="F87" i="13"/>
  <c r="F87" i="15" s="1"/>
  <c r="V87" i="13"/>
  <c r="V87" i="15" s="1"/>
  <c r="BB87" i="13"/>
  <c r="BB87" i="15" s="1"/>
  <c r="BR87" i="13"/>
  <c r="BR87" i="15" s="1"/>
  <c r="CH87" i="13"/>
  <c r="CH87" i="15" s="1"/>
  <c r="DN87" i="13"/>
  <c r="DN87" i="15" s="1"/>
  <c r="ED87" i="13"/>
  <c r="ED87" i="15" s="1"/>
  <c r="F89" i="13"/>
  <c r="F89" i="15" s="1"/>
  <c r="AL89" i="13"/>
  <c r="AL89" i="15" s="1"/>
  <c r="BB89" i="13"/>
  <c r="BB89" i="15" s="1"/>
  <c r="BR89" i="13"/>
  <c r="BR89" i="15" s="1"/>
  <c r="CX89" i="13"/>
  <c r="CX89" i="15" s="1"/>
  <c r="DN89" i="13"/>
  <c r="DN89" i="15" s="1"/>
  <c r="ED89" i="13"/>
  <c r="ED89" i="15" s="1"/>
  <c r="V91" i="13"/>
  <c r="V91" i="15" s="1"/>
  <c r="AL91" i="13"/>
  <c r="AL91" i="15" s="1"/>
  <c r="BB91" i="13"/>
  <c r="BB91" i="15" s="1"/>
  <c r="CH91" i="13"/>
  <c r="CH91" i="15" s="1"/>
  <c r="CX91" i="13"/>
  <c r="CX91" i="15" s="1"/>
  <c r="DN91" i="13"/>
  <c r="DN91" i="15" s="1"/>
  <c r="F93" i="13"/>
  <c r="F93" i="15" s="1"/>
  <c r="V93" i="13"/>
  <c r="V93" i="15" s="1"/>
  <c r="AL93" i="13"/>
  <c r="AL93" i="15" s="1"/>
  <c r="BR93" i="13"/>
  <c r="BR93" i="15" s="1"/>
  <c r="CH93" i="13"/>
  <c r="CH93" i="15" s="1"/>
  <c r="CX93" i="13"/>
  <c r="CX93" i="15" s="1"/>
  <c r="ED93" i="13"/>
  <c r="ED93" i="15" s="1"/>
  <c r="F95" i="13"/>
  <c r="F95" i="15" s="1"/>
  <c r="V95" i="13"/>
  <c r="V95" i="15" s="1"/>
  <c r="BB95" i="13"/>
  <c r="BB95" i="15" s="1"/>
  <c r="BR95" i="13"/>
  <c r="BR95" i="15" s="1"/>
  <c r="CH95" i="13"/>
  <c r="CH95" i="15" s="1"/>
  <c r="DN95" i="13"/>
  <c r="DN95" i="15" s="1"/>
  <c r="ED95" i="13"/>
  <c r="ED95" i="15" s="1"/>
  <c r="F97" i="13"/>
  <c r="F97" i="15" s="1"/>
  <c r="AL97" i="13"/>
  <c r="AL97" i="15" s="1"/>
  <c r="BB97" i="13"/>
  <c r="BB97" i="15" s="1"/>
  <c r="BR97" i="13"/>
  <c r="BR97" i="15" s="1"/>
  <c r="CX97" i="13"/>
  <c r="CX97" i="15" s="1"/>
  <c r="DN97" i="13"/>
  <c r="DN97" i="15" s="1"/>
  <c r="ED97" i="13"/>
  <c r="ED97" i="15" s="1"/>
  <c r="V99" i="13"/>
  <c r="V99" i="15" s="1"/>
  <c r="AL99" i="13"/>
  <c r="AL99" i="15" s="1"/>
  <c r="BB99" i="13"/>
  <c r="BB99" i="15" s="1"/>
  <c r="CH99" i="13"/>
  <c r="CH99" i="15" s="1"/>
  <c r="CX99" i="13"/>
  <c r="CX99" i="15" s="1"/>
  <c r="DN99" i="13"/>
  <c r="DN99" i="15" s="1"/>
  <c r="F101" i="13"/>
  <c r="F101" i="15" s="1"/>
  <c r="V101" i="13"/>
  <c r="V101" i="15" s="1"/>
  <c r="AL101" i="13"/>
  <c r="AL101" i="15" s="1"/>
  <c r="BR101" i="13"/>
  <c r="BR101" i="15" s="1"/>
  <c r="CH101" i="13"/>
  <c r="CH101" i="15" s="1"/>
  <c r="CX101" i="13"/>
  <c r="CX101" i="15" s="1"/>
  <c r="ED101" i="13"/>
  <c r="ED101" i="15" s="1"/>
  <c r="F103" i="13"/>
  <c r="F103" i="15" s="1"/>
  <c r="V103" i="13"/>
  <c r="V103" i="15" s="1"/>
  <c r="BB103" i="13"/>
  <c r="BB103" i="15" s="1"/>
  <c r="BR103" i="13"/>
  <c r="BR103" i="15" s="1"/>
  <c r="CH103" i="13"/>
  <c r="DN103" i="13"/>
  <c r="DN103" i="15" s="1"/>
  <c r="ED103" i="13"/>
  <c r="ED103" i="15" s="1"/>
  <c r="F105" i="13"/>
  <c r="F105" i="15" s="1"/>
  <c r="AL105" i="13"/>
  <c r="AL105" i="15" s="1"/>
  <c r="BB105" i="13"/>
  <c r="BB105" i="15" s="1"/>
  <c r="BR105" i="13"/>
  <c r="BR105" i="15" s="1"/>
  <c r="CX105" i="13"/>
  <c r="CX105" i="15" s="1"/>
  <c r="DN105" i="13"/>
  <c r="DN105" i="15" s="1"/>
  <c r="ED105" i="13"/>
  <c r="ED105" i="15" s="1"/>
  <c r="CW82" i="13"/>
  <c r="CW82" i="15" s="1"/>
  <c r="DA82" i="13"/>
  <c r="DA82" i="15" s="1"/>
  <c r="DE82" i="13"/>
  <c r="DE82" i="15" s="1"/>
  <c r="DI82" i="13"/>
  <c r="DI82" i="15" s="1"/>
  <c r="DM82" i="13"/>
  <c r="DM82" i="15" s="1"/>
  <c r="DQ82" i="13"/>
  <c r="DQ82" i="15" s="1"/>
  <c r="DU82" i="13"/>
  <c r="DU82" i="15" s="1"/>
  <c r="DY82" i="13"/>
  <c r="DY82" i="15" s="1"/>
  <c r="EC82" i="13"/>
  <c r="EC82" i="15" s="1"/>
  <c r="EG82" i="13"/>
  <c r="EG82" i="15" s="1"/>
  <c r="E84" i="13"/>
  <c r="E84" i="15" s="1"/>
  <c r="I84" i="13"/>
  <c r="I84" i="15" s="1"/>
  <c r="M84" i="13"/>
  <c r="M84" i="15" s="1"/>
  <c r="Q84" i="13"/>
  <c r="Q84" i="15" s="1"/>
  <c r="U84" i="13"/>
  <c r="U84" i="15" s="1"/>
  <c r="Y84" i="13"/>
  <c r="Y84" i="15" s="1"/>
  <c r="AC84" i="13"/>
  <c r="AC84" i="15" s="1"/>
  <c r="AG84" i="13"/>
  <c r="AG84" i="15" s="1"/>
  <c r="AK84" i="13"/>
  <c r="AK84" i="15" s="1"/>
  <c r="AO84" i="13"/>
  <c r="AO84" i="15" s="1"/>
  <c r="AS84" i="13"/>
  <c r="AS84" i="15" s="1"/>
  <c r="AW84" i="13"/>
  <c r="AW84" i="15" s="1"/>
  <c r="BA84" i="13"/>
  <c r="BA84" i="15" s="1"/>
  <c r="BE84" i="13"/>
  <c r="BE84" i="15" s="1"/>
  <c r="BI84" i="13"/>
  <c r="BI84" i="15" s="1"/>
  <c r="BM84" i="13"/>
  <c r="BM84" i="15" s="1"/>
  <c r="BQ84" i="13"/>
  <c r="BQ84" i="15" s="1"/>
  <c r="BU84" i="13"/>
  <c r="BU84" i="15" s="1"/>
  <c r="BY84" i="13"/>
  <c r="BY84" i="15" s="1"/>
  <c r="CC84" i="13"/>
  <c r="CC84" i="15" s="1"/>
  <c r="CG84" i="13"/>
  <c r="CG84" i="15" s="1"/>
  <c r="CK84" i="13"/>
  <c r="CK84" i="15" s="1"/>
  <c r="CO84" i="13"/>
  <c r="CO84" i="15" s="1"/>
  <c r="CS84" i="13"/>
  <c r="CS84" i="15" s="1"/>
  <c r="CW84" i="13"/>
  <c r="CW84" i="15" s="1"/>
  <c r="DA84" i="13"/>
  <c r="DA84" i="15" s="1"/>
  <c r="DE84" i="13"/>
  <c r="DE84" i="15" s="1"/>
  <c r="DI84" i="13"/>
  <c r="DI84" i="15" s="1"/>
  <c r="DM84" i="13"/>
  <c r="DM84" i="15" s="1"/>
  <c r="DQ84" i="13"/>
  <c r="DQ84" i="15" s="1"/>
  <c r="DU84" i="13"/>
  <c r="DU84" i="15" s="1"/>
  <c r="DY84" i="13"/>
  <c r="DY84" i="15" s="1"/>
  <c r="EC84" i="13"/>
  <c r="EC84" i="15" s="1"/>
  <c r="EG84" i="13"/>
  <c r="EG84" i="15" s="1"/>
  <c r="E86" i="13"/>
  <c r="E86" i="15" s="1"/>
  <c r="I86" i="13"/>
  <c r="I86" i="15" s="1"/>
  <c r="M86" i="13"/>
  <c r="M86" i="15" s="1"/>
  <c r="Q86" i="13"/>
  <c r="Q86" i="15" s="1"/>
  <c r="U86" i="13"/>
  <c r="U86" i="15" s="1"/>
  <c r="Y86" i="13"/>
  <c r="Y86" i="15" s="1"/>
  <c r="AC86" i="13"/>
  <c r="AC86" i="15" s="1"/>
  <c r="AG86" i="13"/>
  <c r="AG86" i="15" s="1"/>
  <c r="AK86" i="13"/>
  <c r="AK86" i="15" s="1"/>
  <c r="AO86" i="13"/>
  <c r="AO86" i="15" s="1"/>
  <c r="AS86" i="13"/>
  <c r="AS86" i="15" s="1"/>
  <c r="AW86" i="13"/>
  <c r="AW86" i="15" s="1"/>
  <c r="BA86" i="13"/>
  <c r="BA86" i="15" s="1"/>
  <c r="BE86" i="13"/>
  <c r="BE86" i="15" s="1"/>
  <c r="BI86" i="13"/>
  <c r="BI86" i="15" s="1"/>
  <c r="BM86" i="13"/>
  <c r="BM86" i="15" s="1"/>
  <c r="BQ86" i="13"/>
  <c r="BQ86" i="15" s="1"/>
  <c r="BU86" i="13"/>
  <c r="BU86" i="15" s="1"/>
  <c r="BY86" i="13"/>
  <c r="BY86" i="15" s="1"/>
  <c r="CC86" i="13"/>
  <c r="CC86" i="15" s="1"/>
  <c r="CG86" i="13"/>
  <c r="CG86" i="15" s="1"/>
  <c r="CK86" i="13"/>
  <c r="CK86" i="15" s="1"/>
  <c r="CO86" i="13"/>
  <c r="CO86" i="15" s="1"/>
  <c r="CS86" i="13"/>
  <c r="CS86" i="15" s="1"/>
  <c r="CW86" i="13"/>
  <c r="CW86" i="15" s="1"/>
  <c r="DA86" i="13"/>
  <c r="DA86" i="15" s="1"/>
  <c r="DE86" i="13"/>
  <c r="DE86" i="15" s="1"/>
  <c r="DI86" i="13"/>
  <c r="DI86" i="15" s="1"/>
  <c r="DM86" i="13"/>
  <c r="DM86" i="15" s="1"/>
  <c r="DQ86" i="13"/>
  <c r="DQ86" i="15" s="1"/>
  <c r="DU86" i="13"/>
  <c r="DU86" i="15" s="1"/>
  <c r="DY86" i="13"/>
  <c r="DY86" i="15" s="1"/>
  <c r="EC86" i="13"/>
  <c r="EC86" i="15" s="1"/>
  <c r="EG86" i="13"/>
  <c r="EG86" i="15" s="1"/>
  <c r="E88" i="13"/>
  <c r="E88" i="15" s="1"/>
  <c r="I88" i="13"/>
  <c r="I88" i="15" s="1"/>
  <c r="M88" i="13"/>
  <c r="M88" i="15" s="1"/>
  <c r="Q88" i="13"/>
  <c r="Q88" i="15" s="1"/>
  <c r="U88" i="13"/>
  <c r="U88" i="15" s="1"/>
  <c r="Y88" i="13"/>
  <c r="Y88" i="15" s="1"/>
  <c r="AC88" i="13"/>
  <c r="AC88" i="15" s="1"/>
  <c r="AG88" i="13"/>
  <c r="AG88" i="15" s="1"/>
  <c r="AK88" i="13"/>
  <c r="AK88" i="15" s="1"/>
  <c r="AO88" i="13"/>
  <c r="AO88" i="15" s="1"/>
  <c r="AS88" i="13"/>
  <c r="AS88" i="15" s="1"/>
  <c r="AW88" i="13"/>
  <c r="AW88" i="15" s="1"/>
  <c r="BA88" i="13"/>
  <c r="BA88" i="15" s="1"/>
  <c r="BE88" i="13"/>
  <c r="BE88" i="15" s="1"/>
  <c r="BI88" i="13"/>
  <c r="BI88" i="15" s="1"/>
  <c r="BM88" i="13"/>
  <c r="BM88" i="15" s="1"/>
  <c r="BQ88" i="13"/>
  <c r="BQ88" i="15" s="1"/>
  <c r="BU88" i="13"/>
  <c r="BU88" i="15" s="1"/>
  <c r="BY88" i="13"/>
  <c r="BY88" i="15" s="1"/>
  <c r="CC88" i="13"/>
  <c r="CC88" i="15" s="1"/>
  <c r="CG88" i="13"/>
  <c r="CG88" i="15" s="1"/>
  <c r="CK88" i="13"/>
  <c r="CK88" i="15" s="1"/>
  <c r="CO88" i="13"/>
  <c r="CO88" i="15" s="1"/>
  <c r="CS88" i="13"/>
  <c r="CS88" i="15" s="1"/>
  <c r="CW88" i="13"/>
  <c r="CW88" i="15" s="1"/>
  <c r="DA88" i="13"/>
  <c r="DA88" i="15" s="1"/>
  <c r="DE88" i="13"/>
  <c r="DE88" i="15" s="1"/>
  <c r="DI88" i="13"/>
  <c r="DI88" i="15" s="1"/>
  <c r="DM88" i="13"/>
  <c r="DM88" i="15" s="1"/>
  <c r="DQ88" i="13"/>
  <c r="DQ88" i="15" s="1"/>
  <c r="DU88" i="13"/>
  <c r="DU88" i="15" s="1"/>
  <c r="DY88" i="13"/>
  <c r="DY88" i="15" s="1"/>
  <c r="EC88" i="13"/>
  <c r="EC88" i="15" s="1"/>
  <c r="EG88" i="13"/>
  <c r="EG88" i="15" s="1"/>
  <c r="E90" i="13"/>
  <c r="E90" i="15" s="1"/>
  <c r="I90" i="13"/>
  <c r="I90" i="15" s="1"/>
  <c r="M90" i="13"/>
  <c r="M90" i="15" s="1"/>
  <c r="Q90" i="13"/>
  <c r="Q90" i="15" s="1"/>
  <c r="U90" i="13"/>
  <c r="U90" i="15" s="1"/>
  <c r="Y90" i="13"/>
  <c r="Y90" i="15" s="1"/>
  <c r="AC90" i="13"/>
  <c r="AC90" i="15" s="1"/>
  <c r="AG90" i="13"/>
  <c r="AG90" i="15" s="1"/>
  <c r="AK90" i="13"/>
  <c r="AK90" i="15" s="1"/>
  <c r="AO90" i="13"/>
  <c r="AO90" i="15" s="1"/>
  <c r="AS90" i="13"/>
  <c r="AS90" i="15" s="1"/>
  <c r="AW90" i="13"/>
  <c r="AW90" i="15" s="1"/>
  <c r="BA90" i="13"/>
  <c r="BA90" i="15" s="1"/>
  <c r="BE90" i="13"/>
  <c r="BE90" i="15" s="1"/>
  <c r="BI90" i="13"/>
  <c r="BI90" i="15" s="1"/>
  <c r="BM90" i="13"/>
  <c r="BM90" i="15" s="1"/>
  <c r="BQ90" i="13"/>
  <c r="BQ90" i="15" s="1"/>
  <c r="BU90" i="13"/>
  <c r="BU90" i="15" s="1"/>
  <c r="BY90" i="13"/>
  <c r="BY90" i="15" s="1"/>
  <c r="CC90" i="13"/>
  <c r="CC90" i="15" s="1"/>
  <c r="CG90" i="13"/>
  <c r="CG90" i="15" s="1"/>
  <c r="CK90" i="13"/>
  <c r="CK90" i="15" s="1"/>
  <c r="CO90" i="13"/>
  <c r="CO90" i="15" s="1"/>
  <c r="CS90" i="13"/>
  <c r="CS90" i="15" s="1"/>
  <c r="CW90" i="13"/>
  <c r="CW90" i="15" s="1"/>
  <c r="DA90" i="13"/>
  <c r="DA90" i="15" s="1"/>
  <c r="DE90" i="13"/>
  <c r="DE90" i="15" s="1"/>
  <c r="DI90" i="13"/>
  <c r="DI90" i="15" s="1"/>
  <c r="DM90" i="13"/>
  <c r="DM90" i="15" s="1"/>
  <c r="DQ90" i="13"/>
  <c r="DQ90" i="15" s="1"/>
  <c r="DU90" i="13"/>
  <c r="DU90" i="15" s="1"/>
  <c r="DY90" i="13"/>
  <c r="DY90" i="15" s="1"/>
  <c r="EC90" i="13"/>
  <c r="EC90" i="15" s="1"/>
  <c r="EG90" i="13"/>
  <c r="EG90" i="15" s="1"/>
  <c r="E92" i="13"/>
  <c r="E92" i="15" s="1"/>
  <c r="I92" i="13"/>
  <c r="I92" i="15" s="1"/>
  <c r="M92" i="13"/>
  <c r="M92" i="15" s="1"/>
  <c r="Q92" i="13"/>
  <c r="Q92" i="15" s="1"/>
  <c r="U92" i="13"/>
  <c r="U92" i="15" s="1"/>
  <c r="Y92" i="13"/>
  <c r="Y92" i="15" s="1"/>
  <c r="AC92" i="13"/>
  <c r="AC92" i="15" s="1"/>
  <c r="AG92" i="13"/>
  <c r="AG92" i="15" s="1"/>
  <c r="AK92" i="13"/>
  <c r="AK92" i="15" s="1"/>
  <c r="AO92" i="13"/>
  <c r="AO92" i="15" s="1"/>
  <c r="AS92" i="13"/>
  <c r="AS92" i="15" s="1"/>
  <c r="AW92" i="13"/>
  <c r="AW92" i="15" s="1"/>
  <c r="BA92" i="13"/>
  <c r="BA92" i="15" s="1"/>
  <c r="BE92" i="13"/>
  <c r="BE92" i="15" s="1"/>
  <c r="BI92" i="13"/>
  <c r="BI92" i="15" s="1"/>
  <c r="BM92" i="13"/>
  <c r="BM92" i="15" s="1"/>
  <c r="BQ92" i="13"/>
  <c r="BQ92" i="15" s="1"/>
  <c r="BU92" i="13"/>
  <c r="BU92" i="15" s="1"/>
  <c r="BY92" i="13"/>
  <c r="BY92" i="15" s="1"/>
  <c r="CC92" i="13"/>
  <c r="CC92" i="15" s="1"/>
  <c r="CG92" i="13"/>
  <c r="CG92" i="15" s="1"/>
  <c r="CK92" i="13"/>
  <c r="CK92" i="15" s="1"/>
  <c r="CO92" i="13"/>
  <c r="CO92" i="15" s="1"/>
  <c r="CS92" i="13"/>
  <c r="CS92" i="15" s="1"/>
  <c r="CW92" i="13"/>
  <c r="CW92" i="15" s="1"/>
  <c r="DA92" i="13"/>
  <c r="DA92" i="15" s="1"/>
  <c r="DE92" i="13"/>
  <c r="DE92" i="15" s="1"/>
  <c r="DI92" i="13"/>
  <c r="DI92" i="15" s="1"/>
  <c r="DM92" i="13"/>
  <c r="DM92" i="15" s="1"/>
  <c r="DQ92" i="13"/>
  <c r="DQ92" i="15" s="1"/>
  <c r="DU92" i="13"/>
  <c r="DU92" i="15" s="1"/>
  <c r="DY92" i="13"/>
  <c r="DY92" i="15" s="1"/>
  <c r="EC92" i="13"/>
  <c r="EC92" i="15" s="1"/>
  <c r="EG92" i="13"/>
  <c r="EG92" i="15" s="1"/>
  <c r="E94" i="13"/>
  <c r="E94" i="15" s="1"/>
  <c r="I94" i="13"/>
  <c r="I94" i="15" s="1"/>
  <c r="M94" i="13"/>
  <c r="M94" i="15" s="1"/>
  <c r="Q94" i="13"/>
  <c r="Q94" i="15" s="1"/>
  <c r="U94" i="13"/>
  <c r="U94" i="15" s="1"/>
  <c r="Y94" i="13"/>
  <c r="Y94" i="15" s="1"/>
  <c r="AC94" i="13"/>
  <c r="AC94" i="15" s="1"/>
  <c r="AG94" i="13"/>
  <c r="AG94" i="15" s="1"/>
  <c r="AK94" i="13"/>
  <c r="AK94" i="15" s="1"/>
  <c r="AO94" i="13"/>
  <c r="AO94" i="15" s="1"/>
  <c r="AS94" i="13"/>
  <c r="AS94" i="15" s="1"/>
  <c r="AW94" i="13"/>
  <c r="AW94" i="15" s="1"/>
  <c r="BA94" i="13"/>
  <c r="BA94" i="15" s="1"/>
  <c r="BE94" i="13"/>
  <c r="BE94" i="15" s="1"/>
  <c r="BI94" i="13"/>
  <c r="BI94" i="15" s="1"/>
  <c r="BM94" i="13"/>
  <c r="BM94" i="15" s="1"/>
  <c r="BQ94" i="13"/>
  <c r="BQ94" i="15" s="1"/>
  <c r="BU94" i="13"/>
  <c r="BU94" i="15" s="1"/>
  <c r="BY94" i="13"/>
  <c r="BY94" i="15" s="1"/>
  <c r="CC94" i="13"/>
  <c r="CC94" i="15" s="1"/>
  <c r="CG94" i="13"/>
  <c r="CG94" i="15" s="1"/>
  <c r="CK94" i="13"/>
  <c r="CK94" i="15" s="1"/>
  <c r="CO94" i="13"/>
  <c r="CO94" i="15" s="1"/>
  <c r="CS94" i="13"/>
  <c r="CS94" i="15" s="1"/>
  <c r="CW94" i="13"/>
  <c r="CW94" i="15" s="1"/>
  <c r="DA94" i="13"/>
  <c r="DA94" i="15" s="1"/>
  <c r="DE94" i="13"/>
  <c r="DE94" i="15" s="1"/>
  <c r="DI94" i="13"/>
  <c r="DI94" i="15" s="1"/>
  <c r="DM94" i="13"/>
  <c r="DM94" i="15" s="1"/>
  <c r="DQ94" i="13"/>
  <c r="DQ94" i="15" s="1"/>
  <c r="DU94" i="13"/>
  <c r="DU94" i="15" s="1"/>
  <c r="DY94" i="13"/>
  <c r="DY94" i="15" s="1"/>
  <c r="EC94" i="13"/>
  <c r="EC94" i="15" s="1"/>
  <c r="EG94" i="13"/>
  <c r="EG94" i="15" s="1"/>
  <c r="E96" i="13"/>
  <c r="E96" i="15" s="1"/>
  <c r="I96" i="13"/>
  <c r="I96" i="15" s="1"/>
  <c r="M96" i="13"/>
  <c r="M96" i="15" s="1"/>
  <c r="Q96" i="13"/>
  <c r="Q96" i="15" s="1"/>
  <c r="U96" i="13"/>
  <c r="U96" i="15" s="1"/>
  <c r="Y96" i="13"/>
  <c r="Y96" i="15" s="1"/>
  <c r="AC96" i="13"/>
  <c r="AC96" i="15" s="1"/>
  <c r="AG96" i="13"/>
  <c r="AG96" i="15" s="1"/>
  <c r="AK96" i="13"/>
  <c r="AK96" i="15" s="1"/>
  <c r="AO96" i="13"/>
  <c r="AO96" i="15" s="1"/>
  <c r="AS96" i="13"/>
  <c r="AS96" i="15" s="1"/>
  <c r="AW96" i="13"/>
  <c r="AW96" i="15" s="1"/>
  <c r="BA96" i="13"/>
  <c r="BA96" i="15" s="1"/>
  <c r="BE96" i="13"/>
  <c r="BE96" i="15" s="1"/>
  <c r="BI96" i="13"/>
  <c r="BI96" i="15" s="1"/>
  <c r="BM96" i="13"/>
  <c r="BM96" i="15" s="1"/>
  <c r="BQ96" i="13"/>
  <c r="BQ96" i="15" s="1"/>
  <c r="BU96" i="13"/>
  <c r="BU96" i="15" s="1"/>
  <c r="BY96" i="13"/>
  <c r="BY96" i="15" s="1"/>
  <c r="CC96" i="13"/>
  <c r="CC96" i="15" s="1"/>
  <c r="CG96" i="13"/>
  <c r="CG96" i="15" s="1"/>
  <c r="CK96" i="13"/>
  <c r="CK96" i="15" s="1"/>
  <c r="CO96" i="13"/>
  <c r="CO96" i="15" s="1"/>
  <c r="CS96" i="13"/>
  <c r="CS96" i="15" s="1"/>
  <c r="CW96" i="13"/>
  <c r="CW96" i="15" s="1"/>
  <c r="DA96" i="13"/>
  <c r="DA96" i="15" s="1"/>
  <c r="DE96" i="13"/>
  <c r="DE96" i="15" s="1"/>
  <c r="DI96" i="13"/>
  <c r="DI96" i="15" s="1"/>
  <c r="DM96" i="13"/>
  <c r="DM96" i="15" s="1"/>
  <c r="DQ96" i="13"/>
  <c r="DQ96" i="15" s="1"/>
  <c r="DU96" i="13"/>
  <c r="DU96" i="15" s="1"/>
  <c r="DY96" i="13"/>
  <c r="DY96" i="15" s="1"/>
  <c r="EC96" i="13"/>
  <c r="EC96" i="15" s="1"/>
  <c r="EG96" i="13"/>
  <c r="EG96" i="15" s="1"/>
  <c r="E98" i="13"/>
  <c r="E98" i="15" s="1"/>
  <c r="I98" i="13"/>
  <c r="I98" i="15" s="1"/>
  <c r="M98" i="13"/>
  <c r="M98" i="15" s="1"/>
  <c r="Q98" i="13"/>
  <c r="Q98" i="15" s="1"/>
  <c r="U98" i="13"/>
  <c r="U98" i="15" s="1"/>
  <c r="Y98" i="13"/>
  <c r="Y98" i="15" s="1"/>
  <c r="AC98" i="13"/>
  <c r="AC98" i="15" s="1"/>
  <c r="AG98" i="13"/>
  <c r="AG98" i="15" s="1"/>
  <c r="AK98" i="13"/>
  <c r="AK98" i="15" s="1"/>
  <c r="AO98" i="13"/>
  <c r="AO98" i="15" s="1"/>
  <c r="AS98" i="13"/>
  <c r="AS98" i="15" s="1"/>
  <c r="AW98" i="13"/>
  <c r="AW98" i="15" s="1"/>
  <c r="BA98" i="13"/>
  <c r="BA98" i="15" s="1"/>
  <c r="BE98" i="13"/>
  <c r="BE98" i="15" s="1"/>
  <c r="BI98" i="13"/>
  <c r="BI98" i="15" s="1"/>
  <c r="BM98" i="13"/>
  <c r="BM98" i="15" s="1"/>
  <c r="BQ98" i="13"/>
  <c r="BQ98" i="15" s="1"/>
  <c r="BU98" i="13"/>
  <c r="BU98" i="15" s="1"/>
  <c r="BY98" i="13"/>
  <c r="BY98" i="15" s="1"/>
  <c r="CC98" i="13"/>
  <c r="CC98" i="15" s="1"/>
  <c r="CG98" i="13"/>
  <c r="CG98" i="15" s="1"/>
  <c r="CK98" i="13"/>
  <c r="CK98" i="15" s="1"/>
  <c r="CO98" i="13"/>
  <c r="CO98" i="15" s="1"/>
  <c r="CS98" i="13"/>
  <c r="CS98" i="15" s="1"/>
  <c r="CW98" i="13"/>
  <c r="CW98" i="15" s="1"/>
  <c r="DA98" i="13"/>
  <c r="DA98" i="15" s="1"/>
  <c r="DE98" i="13"/>
  <c r="DE98" i="15" s="1"/>
  <c r="DI98" i="13"/>
  <c r="DI98" i="15" s="1"/>
  <c r="DM98" i="13"/>
  <c r="DM98" i="15" s="1"/>
  <c r="DQ98" i="13"/>
  <c r="DQ98" i="15" s="1"/>
  <c r="DU98" i="13"/>
  <c r="DU98" i="15" s="1"/>
  <c r="DY98" i="13"/>
  <c r="DY98" i="15" s="1"/>
  <c r="EC98" i="13"/>
  <c r="EC98" i="15" s="1"/>
  <c r="EG98" i="13"/>
  <c r="EG98" i="15" s="1"/>
  <c r="E100" i="13"/>
  <c r="E100" i="15" s="1"/>
  <c r="I100" i="13"/>
  <c r="I100" i="15" s="1"/>
  <c r="M100" i="13"/>
  <c r="M100" i="15" s="1"/>
  <c r="Q100" i="13"/>
  <c r="Q100" i="15" s="1"/>
  <c r="U100" i="13"/>
  <c r="U100" i="15" s="1"/>
  <c r="Y100" i="13"/>
  <c r="AC100" i="13"/>
  <c r="AC100" i="15" s="1"/>
  <c r="AG100" i="13"/>
  <c r="AG100" i="15" s="1"/>
  <c r="AK100" i="13"/>
  <c r="AK100" i="15" s="1"/>
  <c r="AO100" i="13"/>
  <c r="AO100" i="15" s="1"/>
  <c r="AS100" i="13"/>
  <c r="AS100" i="15" s="1"/>
  <c r="AW100" i="13"/>
  <c r="AW100" i="15" s="1"/>
  <c r="BA100" i="13"/>
  <c r="BA100" i="15" s="1"/>
  <c r="BE100" i="13"/>
  <c r="BE100" i="15" s="1"/>
  <c r="BI100" i="13"/>
  <c r="BI100" i="15" s="1"/>
  <c r="BM100" i="13"/>
  <c r="BM100" i="15" s="1"/>
  <c r="BQ100" i="13"/>
  <c r="BQ100" i="15" s="1"/>
  <c r="BU100" i="13"/>
  <c r="BU100" i="15" s="1"/>
  <c r="BY100" i="13"/>
  <c r="BY100" i="15" s="1"/>
  <c r="CC100" i="13"/>
  <c r="CC100" i="15" s="1"/>
  <c r="CG100" i="13"/>
  <c r="CG100" i="15" s="1"/>
  <c r="CK100" i="13"/>
  <c r="CK100" i="15" s="1"/>
  <c r="CO100" i="13"/>
  <c r="CO100" i="15" s="1"/>
  <c r="CS100" i="13"/>
  <c r="CS100" i="15" s="1"/>
  <c r="CW100" i="13"/>
  <c r="CW100" i="15" s="1"/>
  <c r="DA100" i="13"/>
  <c r="DA100" i="15" s="1"/>
  <c r="DE100" i="13"/>
  <c r="DE100" i="15" s="1"/>
  <c r="DI100" i="13"/>
  <c r="DI100" i="15" s="1"/>
  <c r="DM100" i="13"/>
  <c r="DM100" i="15" s="1"/>
  <c r="DQ100" i="13"/>
  <c r="DQ100" i="15" s="1"/>
  <c r="DU100" i="13"/>
  <c r="DU100" i="15" s="1"/>
  <c r="DY100" i="13"/>
  <c r="DY100" i="15" s="1"/>
  <c r="EC100" i="13"/>
  <c r="EC100" i="15" s="1"/>
  <c r="EG100" i="13"/>
  <c r="EG100" i="15" s="1"/>
  <c r="E102" i="13"/>
  <c r="E102" i="15" s="1"/>
  <c r="I102" i="13"/>
  <c r="I102" i="15" s="1"/>
  <c r="M102" i="13"/>
  <c r="M102" i="15" s="1"/>
  <c r="Q102" i="13"/>
  <c r="Q102" i="15" s="1"/>
  <c r="U102" i="13"/>
  <c r="U102" i="15" s="1"/>
  <c r="Y102" i="13"/>
  <c r="Y102" i="15" s="1"/>
  <c r="AC102" i="13"/>
  <c r="AC102" i="15" s="1"/>
  <c r="AG102" i="13"/>
  <c r="AG102" i="15" s="1"/>
  <c r="AK102" i="13"/>
  <c r="AK102" i="15" s="1"/>
  <c r="AO102" i="13"/>
  <c r="AO102" i="15" s="1"/>
  <c r="AS102" i="13"/>
  <c r="AS102" i="15" s="1"/>
  <c r="AW102" i="13"/>
  <c r="AW102" i="15" s="1"/>
  <c r="BA102" i="13"/>
  <c r="BA102" i="15" s="1"/>
  <c r="BE102" i="13"/>
  <c r="BE102" i="15" s="1"/>
  <c r="BI102" i="13"/>
  <c r="BI102" i="15" s="1"/>
  <c r="BM102" i="13"/>
  <c r="BM102" i="15" s="1"/>
  <c r="BQ102" i="13"/>
  <c r="BQ102" i="15" s="1"/>
  <c r="BU102" i="13"/>
  <c r="BU102" i="15" s="1"/>
  <c r="BY102" i="13"/>
  <c r="BY102" i="15" s="1"/>
  <c r="CC102" i="13"/>
  <c r="CC102" i="15" s="1"/>
  <c r="CG102" i="13"/>
  <c r="CG102" i="15" s="1"/>
  <c r="CK102" i="13"/>
  <c r="CK102" i="15" s="1"/>
  <c r="CO102" i="13"/>
  <c r="CO102" i="15" s="1"/>
  <c r="CS102" i="13"/>
  <c r="CS102" i="15" s="1"/>
  <c r="CW102" i="13"/>
  <c r="CW102" i="15" s="1"/>
  <c r="DA102" i="13"/>
  <c r="DA102" i="15" s="1"/>
  <c r="DE102" i="13"/>
  <c r="DE102" i="15" s="1"/>
  <c r="DI102" i="13"/>
  <c r="DI102" i="15" s="1"/>
  <c r="DM102" i="13"/>
  <c r="DM102" i="15" s="1"/>
  <c r="DQ102" i="13"/>
  <c r="DQ102" i="15" s="1"/>
  <c r="DU102" i="13"/>
  <c r="DU102" i="15" s="1"/>
  <c r="DY102" i="13"/>
  <c r="DY102" i="15" s="1"/>
  <c r="EC102" i="13"/>
  <c r="EC102" i="15" s="1"/>
  <c r="EG102" i="13"/>
  <c r="EG102" i="15" s="1"/>
  <c r="E104" i="13"/>
  <c r="E104" i="15" s="1"/>
  <c r="I104" i="13"/>
  <c r="I104" i="15" s="1"/>
  <c r="M104" i="13"/>
  <c r="M104" i="15" s="1"/>
  <c r="Q104" i="13"/>
  <c r="Q104" i="15" s="1"/>
  <c r="U104" i="13"/>
  <c r="U104" i="15" s="1"/>
  <c r="Y104" i="13"/>
  <c r="Y104" i="15" s="1"/>
  <c r="AC104" i="13"/>
  <c r="AC104" i="15" s="1"/>
  <c r="AG104" i="13"/>
  <c r="AG104" i="15" s="1"/>
  <c r="AK104" i="13"/>
  <c r="AK104" i="15" s="1"/>
  <c r="AO104" i="13"/>
  <c r="AO104" i="15" s="1"/>
  <c r="AS104" i="13"/>
  <c r="AS104" i="15" s="1"/>
  <c r="AW104" i="13"/>
  <c r="AW104" i="15" s="1"/>
  <c r="BA104" i="13"/>
  <c r="BA104" i="15" s="1"/>
  <c r="BE104" i="13"/>
  <c r="BE104" i="15" s="1"/>
  <c r="BI104" i="13"/>
  <c r="BI104" i="15" s="1"/>
  <c r="BM104" i="13"/>
  <c r="BM104" i="15" s="1"/>
  <c r="BQ104" i="13"/>
  <c r="BQ104" i="15" s="1"/>
  <c r="BU104" i="13"/>
  <c r="BU104" i="15" s="1"/>
  <c r="BY104" i="13"/>
  <c r="BY104" i="15" s="1"/>
  <c r="CC104" i="13"/>
  <c r="CC104" i="15" s="1"/>
  <c r="CG104" i="13"/>
  <c r="CG104" i="15" s="1"/>
  <c r="CK104" i="13"/>
  <c r="CK104" i="15" s="1"/>
  <c r="CO104" i="13"/>
  <c r="CO104" i="15" s="1"/>
  <c r="CS104" i="13"/>
  <c r="CS104" i="15" s="1"/>
  <c r="CW104" i="13"/>
  <c r="CW104" i="15" s="1"/>
  <c r="DA104" i="13"/>
  <c r="DA104" i="15" s="1"/>
  <c r="DE104" i="13"/>
  <c r="DE104" i="15" s="1"/>
  <c r="DI104" i="13"/>
  <c r="DI104" i="15" s="1"/>
  <c r="DM104" i="13"/>
  <c r="DM104" i="15" s="1"/>
  <c r="DQ104" i="13"/>
  <c r="DQ104" i="15" s="1"/>
  <c r="DU104" i="13"/>
  <c r="DU104" i="15" s="1"/>
  <c r="DY104" i="13"/>
  <c r="DY104" i="15" s="1"/>
  <c r="EC104" i="13"/>
  <c r="EC104" i="15" s="1"/>
  <c r="EG104" i="13"/>
  <c r="EG104" i="15" s="1"/>
  <c r="E106" i="13"/>
  <c r="E106" i="15" s="1"/>
  <c r="I106" i="13"/>
  <c r="I106" i="15" s="1"/>
  <c r="M106" i="13"/>
  <c r="M106" i="15" s="1"/>
  <c r="Q106" i="13"/>
  <c r="Q106" i="15" s="1"/>
  <c r="U106" i="13"/>
  <c r="U106" i="15" s="1"/>
  <c r="Y106" i="13"/>
  <c r="Y106" i="15" s="1"/>
  <c r="AC106" i="13"/>
  <c r="AC106" i="15" s="1"/>
  <c r="AG106" i="13"/>
  <c r="AG106" i="15" s="1"/>
  <c r="AK106" i="13"/>
  <c r="AK106" i="15" s="1"/>
  <c r="AO106" i="13"/>
  <c r="AO106" i="15" s="1"/>
  <c r="AS106" i="13"/>
  <c r="AS106" i="15" s="1"/>
  <c r="AW106" i="13"/>
  <c r="AW106" i="15" s="1"/>
  <c r="BA106" i="13"/>
  <c r="BA106" i="15" s="1"/>
  <c r="BE106" i="13"/>
  <c r="BE106" i="15" s="1"/>
  <c r="BI106" i="13"/>
  <c r="BI106" i="15" s="1"/>
  <c r="BM106" i="13"/>
  <c r="BM106" i="15" s="1"/>
  <c r="BQ106" i="13"/>
  <c r="BQ106" i="15" s="1"/>
  <c r="BU106" i="13"/>
  <c r="BU106" i="15" s="1"/>
  <c r="BY106" i="13"/>
  <c r="BY106" i="15" s="1"/>
  <c r="CC106" i="13"/>
  <c r="CC106" i="15" s="1"/>
  <c r="CG106" i="13"/>
  <c r="CG106" i="15" s="1"/>
  <c r="CK106" i="13"/>
  <c r="CK106" i="15" s="1"/>
  <c r="CO106" i="13"/>
  <c r="CO106" i="15" s="1"/>
  <c r="CS106" i="13"/>
  <c r="CS106" i="15" s="1"/>
  <c r="CW106" i="13"/>
  <c r="CW106" i="15" s="1"/>
  <c r="DA106" i="13"/>
  <c r="DA106" i="15" s="1"/>
  <c r="DE106" i="13"/>
  <c r="DE106" i="15" s="1"/>
  <c r="DI106" i="13"/>
  <c r="DI106" i="15" s="1"/>
  <c r="DM106" i="13"/>
  <c r="DM106" i="15" s="1"/>
  <c r="DQ106" i="13"/>
  <c r="DQ106" i="15" s="1"/>
  <c r="DU106" i="13"/>
  <c r="DU106" i="15" s="1"/>
  <c r="DY106" i="13"/>
  <c r="DY106" i="15" s="1"/>
  <c r="EC106" i="13"/>
  <c r="EC106" i="15" s="1"/>
  <c r="EG106" i="13"/>
  <c r="EG106" i="15" s="1"/>
  <c r="E108" i="13"/>
  <c r="E108" i="15" s="1"/>
  <c r="I108" i="13"/>
  <c r="I108" i="15" s="1"/>
  <c r="M108" i="13"/>
  <c r="M108" i="15" s="1"/>
  <c r="Q108" i="13"/>
  <c r="Q108" i="15" s="1"/>
  <c r="U108" i="13"/>
  <c r="U108" i="15" s="1"/>
  <c r="Y108" i="13"/>
  <c r="Y108" i="15" s="1"/>
  <c r="AC108" i="13"/>
  <c r="AC108" i="15" s="1"/>
  <c r="AG108" i="13"/>
  <c r="AG108" i="15" s="1"/>
  <c r="AK108" i="13"/>
  <c r="AK108" i="15" s="1"/>
  <c r="AO108" i="13"/>
  <c r="AO108" i="15" s="1"/>
  <c r="AS108" i="13"/>
  <c r="AS108" i="15" s="1"/>
  <c r="AW108" i="13"/>
  <c r="AW108" i="15" s="1"/>
  <c r="BA108" i="13"/>
  <c r="BA108" i="15" s="1"/>
  <c r="BE108" i="13"/>
  <c r="BE108" i="15" s="1"/>
  <c r="BI108" i="13"/>
  <c r="BI108" i="15" s="1"/>
  <c r="BM108" i="13"/>
  <c r="BM108" i="15" s="1"/>
  <c r="BQ108" i="13"/>
  <c r="BQ108" i="15" s="1"/>
  <c r="BU108" i="13"/>
  <c r="BU108" i="15" s="1"/>
  <c r="BY108" i="13"/>
  <c r="BY108" i="15" s="1"/>
  <c r="CC108" i="13"/>
  <c r="CC108" i="15" s="1"/>
  <c r="CG108" i="13"/>
  <c r="CG108" i="15" s="1"/>
  <c r="CK108" i="13"/>
  <c r="CK108" i="15" s="1"/>
  <c r="CO108" i="13"/>
  <c r="CO108" i="15" s="1"/>
  <c r="CS108" i="13"/>
  <c r="CS108" i="15" s="1"/>
  <c r="CW108" i="13"/>
  <c r="CW108" i="15" s="1"/>
  <c r="DA108" i="13"/>
  <c r="DA108" i="15" s="1"/>
  <c r="DE108" i="13"/>
  <c r="DE108" i="15" s="1"/>
  <c r="DI108" i="13"/>
  <c r="DI108" i="15" s="1"/>
  <c r="DM108" i="13"/>
  <c r="DM108" i="15" s="1"/>
  <c r="DQ108" i="13"/>
  <c r="DQ108" i="15" s="1"/>
  <c r="DU108" i="13"/>
  <c r="DU108" i="15" s="1"/>
  <c r="DY108" i="13"/>
  <c r="DY108" i="15" s="1"/>
  <c r="EC108" i="13"/>
  <c r="EC108" i="15" s="1"/>
  <c r="EG108" i="13"/>
  <c r="EG108" i="15" s="1"/>
  <c r="E110" i="13"/>
  <c r="E110" i="15" s="1"/>
  <c r="I110" i="13"/>
  <c r="I110" i="15" s="1"/>
  <c r="M110" i="13"/>
  <c r="M110" i="15" s="1"/>
  <c r="Q110" i="13"/>
  <c r="Q110" i="15" s="1"/>
  <c r="U110" i="13"/>
  <c r="U110" i="15" s="1"/>
  <c r="Y110" i="13"/>
  <c r="Y110" i="15" s="1"/>
  <c r="AC110" i="13"/>
  <c r="AC110" i="15" s="1"/>
  <c r="AG110" i="13"/>
  <c r="AG110" i="15" s="1"/>
  <c r="AK110" i="13"/>
  <c r="AK110" i="15" s="1"/>
  <c r="AO110" i="13"/>
  <c r="AO110" i="15" s="1"/>
  <c r="AS110" i="13"/>
  <c r="AS110" i="15" s="1"/>
  <c r="AW110" i="13"/>
  <c r="AW110" i="15" s="1"/>
  <c r="BA110" i="13"/>
  <c r="BA110" i="15" s="1"/>
  <c r="BE110" i="13"/>
  <c r="BE110" i="15" s="1"/>
  <c r="BI110" i="13"/>
  <c r="BI110" i="15" s="1"/>
  <c r="BM110" i="13"/>
  <c r="BM110" i="15" s="1"/>
  <c r="V107" i="13"/>
  <c r="V107" i="15" s="1"/>
  <c r="AL107" i="13"/>
  <c r="AL107" i="15" s="1"/>
  <c r="BB107" i="13"/>
  <c r="CH107" i="13"/>
  <c r="CH107" i="15" s="1"/>
  <c r="CX107" i="13"/>
  <c r="CX107" i="15" s="1"/>
  <c r="DN107" i="13"/>
  <c r="DN107" i="15" s="1"/>
  <c r="F109" i="13"/>
  <c r="F109" i="15" s="1"/>
  <c r="V109" i="13"/>
  <c r="V109" i="15" s="1"/>
  <c r="AL109" i="13"/>
  <c r="AL109" i="15" s="1"/>
  <c r="BR109" i="13"/>
  <c r="CH109" i="13"/>
  <c r="CH109" i="15" s="1"/>
  <c r="CX109" i="13"/>
  <c r="CX109" i="15" s="1"/>
  <c r="ED109" i="13"/>
  <c r="ED109" i="15" s="1"/>
  <c r="F111" i="13"/>
  <c r="F111" i="15" s="1"/>
  <c r="V111" i="13"/>
  <c r="V111" i="15" s="1"/>
  <c r="BB111" i="13"/>
  <c r="BB111" i="15" s="1"/>
  <c r="BR111" i="13"/>
  <c r="BR111" i="15" s="1"/>
  <c r="CH111" i="13"/>
  <c r="CH111" i="15" s="1"/>
  <c r="DN111" i="13"/>
  <c r="DN111" i="15" s="1"/>
  <c r="ED111" i="13"/>
  <c r="ED111" i="15" s="1"/>
  <c r="F113" i="13"/>
  <c r="F113" i="15" s="1"/>
  <c r="AL113" i="13"/>
  <c r="AL113" i="15" s="1"/>
  <c r="BB113" i="13"/>
  <c r="BB113" i="15" s="1"/>
  <c r="BR113" i="13"/>
  <c r="BR113" i="15" s="1"/>
  <c r="CX113" i="13"/>
  <c r="CX113" i="15" s="1"/>
  <c r="DN113" i="13"/>
  <c r="DN113" i="15" s="1"/>
  <c r="ED113" i="13"/>
  <c r="V115" i="13"/>
  <c r="V115" i="15" s="1"/>
  <c r="AL115" i="13"/>
  <c r="AL115" i="15" s="1"/>
  <c r="BB115" i="13"/>
  <c r="BB115" i="15" s="1"/>
  <c r="CH115" i="13"/>
  <c r="CH115" i="15" s="1"/>
  <c r="CX115" i="13"/>
  <c r="CX115" i="15" s="1"/>
  <c r="DN115" i="13"/>
  <c r="DN115" i="15" s="1"/>
  <c r="F117" i="13"/>
  <c r="F117" i="15" s="1"/>
  <c r="V117" i="13"/>
  <c r="V117" i="15" s="1"/>
  <c r="AL117" i="13"/>
  <c r="AL117" i="15" s="1"/>
  <c r="BR117" i="13"/>
  <c r="BR117" i="15" s="1"/>
  <c r="CH117" i="13"/>
  <c r="CH117" i="15" s="1"/>
  <c r="CX117" i="13"/>
  <c r="CX117" i="15" s="1"/>
  <c r="ED117" i="13"/>
  <c r="ED117" i="15" s="1"/>
  <c r="F119" i="13"/>
  <c r="F119" i="15" s="1"/>
  <c r="V119" i="13"/>
  <c r="V119" i="15" s="1"/>
  <c r="BB119" i="13"/>
  <c r="BB119" i="15" s="1"/>
  <c r="BR119" i="13"/>
  <c r="BR119" i="15" s="1"/>
  <c r="CH119" i="13"/>
  <c r="CH119" i="15" s="1"/>
  <c r="DN119" i="13"/>
  <c r="DN119" i="15" s="1"/>
  <c r="ED119" i="13"/>
  <c r="ED119" i="15" s="1"/>
  <c r="F121" i="13"/>
  <c r="F121" i="15" s="1"/>
  <c r="AL121" i="13"/>
  <c r="AL121" i="15" s="1"/>
  <c r="BB121" i="13"/>
  <c r="BB121" i="15" s="1"/>
  <c r="BR121" i="13"/>
  <c r="BR121" i="15" s="1"/>
  <c r="CX121" i="13"/>
  <c r="CX121" i="15" s="1"/>
  <c r="DN121" i="13"/>
  <c r="DN121" i="15" s="1"/>
  <c r="ED121" i="13"/>
  <c r="ED121" i="15" s="1"/>
  <c r="V123" i="13"/>
  <c r="V123" i="15" s="1"/>
  <c r="AL123" i="13"/>
  <c r="AL123" i="15" s="1"/>
  <c r="BB123" i="13"/>
  <c r="BB123" i="15" s="1"/>
  <c r="CH123" i="13"/>
  <c r="CH123" i="15" s="1"/>
  <c r="CX123" i="13"/>
  <c r="CX123" i="15" s="1"/>
  <c r="DN123" i="13"/>
  <c r="DN123" i="15" s="1"/>
  <c r="F125" i="13"/>
  <c r="F125" i="15" s="1"/>
  <c r="V125" i="13"/>
  <c r="V125" i="15" s="1"/>
  <c r="AL125" i="13"/>
  <c r="AL125" i="15" s="1"/>
  <c r="BR125" i="13"/>
  <c r="BR125" i="15" s="1"/>
  <c r="CH125" i="13"/>
  <c r="CH125" i="15" s="1"/>
  <c r="CX125" i="13"/>
  <c r="CX125" i="15" s="1"/>
  <c r="ED125" i="13"/>
  <c r="ED125" i="15" s="1"/>
  <c r="F127" i="13"/>
  <c r="F127" i="15" s="1"/>
  <c r="BQ110" i="13"/>
  <c r="BQ110" i="15" s="1"/>
  <c r="BU110" i="13"/>
  <c r="BU110" i="15" s="1"/>
  <c r="BY110" i="13"/>
  <c r="BY110" i="15" s="1"/>
  <c r="CC110" i="13"/>
  <c r="CC110" i="15" s="1"/>
  <c r="CG110" i="13"/>
  <c r="CG110" i="15" s="1"/>
  <c r="CK110" i="13"/>
  <c r="CK110" i="15" s="1"/>
  <c r="CO110" i="13"/>
  <c r="CO110" i="15" s="1"/>
  <c r="CS110" i="13"/>
  <c r="CS110" i="15" s="1"/>
  <c r="CW110" i="13"/>
  <c r="CW110" i="15" s="1"/>
  <c r="DA110" i="13"/>
  <c r="DA110" i="15" s="1"/>
  <c r="DE110" i="13"/>
  <c r="DE110" i="15" s="1"/>
  <c r="DI110" i="13"/>
  <c r="DI110" i="15" s="1"/>
  <c r="DM110" i="13"/>
  <c r="DM110" i="15" s="1"/>
  <c r="DQ110" i="13"/>
  <c r="DQ110" i="15" s="1"/>
  <c r="DU110" i="13"/>
  <c r="DU110" i="15" s="1"/>
  <c r="DY110" i="13"/>
  <c r="DY110" i="15" s="1"/>
  <c r="EC110" i="13"/>
  <c r="EC110" i="15" s="1"/>
  <c r="EG110" i="13"/>
  <c r="EG110" i="15" s="1"/>
  <c r="E112" i="13"/>
  <c r="E112" i="15" s="1"/>
  <c r="I112" i="13"/>
  <c r="I112" i="15" s="1"/>
  <c r="M112" i="13"/>
  <c r="M112" i="15" s="1"/>
  <c r="Q112" i="13"/>
  <c r="Q112" i="15" s="1"/>
  <c r="U112" i="13"/>
  <c r="U112" i="15" s="1"/>
  <c r="Y112" i="13"/>
  <c r="Y112" i="15" s="1"/>
  <c r="AC112" i="13"/>
  <c r="AC112" i="15" s="1"/>
  <c r="AG112" i="13"/>
  <c r="AG112" i="15" s="1"/>
  <c r="AK112" i="13"/>
  <c r="AK112" i="15" s="1"/>
  <c r="AO112" i="13"/>
  <c r="AO112" i="15" s="1"/>
  <c r="AS112" i="13"/>
  <c r="AS112" i="15" s="1"/>
  <c r="AW112" i="13"/>
  <c r="AW112" i="15" s="1"/>
  <c r="BA112" i="13"/>
  <c r="BA112" i="15" s="1"/>
  <c r="BE112" i="13"/>
  <c r="BE112" i="15" s="1"/>
  <c r="BI112" i="13"/>
  <c r="BI112" i="15" s="1"/>
  <c r="BM112" i="13"/>
  <c r="BM112" i="15" s="1"/>
  <c r="BQ112" i="13"/>
  <c r="BQ112" i="15" s="1"/>
  <c r="BU112" i="13"/>
  <c r="BU112" i="15" s="1"/>
  <c r="BY112" i="13"/>
  <c r="BY112" i="15" s="1"/>
  <c r="CC112" i="13"/>
  <c r="CC112" i="15" s="1"/>
  <c r="CG112" i="13"/>
  <c r="CG112" i="15" s="1"/>
  <c r="CK112" i="13"/>
  <c r="CK112" i="15" s="1"/>
  <c r="CO112" i="13"/>
  <c r="CO112" i="15" s="1"/>
  <c r="CS112" i="13"/>
  <c r="CS112" i="15" s="1"/>
  <c r="CW112" i="13"/>
  <c r="CW112" i="15" s="1"/>
  <c r="DA112" i="13"/>
  <c r="DA112" i="15" s="1"/>
  <c r="DE112" i="13"/>
  <c r="DE112" i="15" s="1"/>
  <c r="DI112" i="13"/>
  <c r="DI112" i="15" s="1"/>
  <c r="DM112" i="13"/>
  <c r="DM112" i="15" s="1"/>
  <c r="DQ112" i="13"/>
  <c r="DQ112" i="15" s="1"/>
  <c r="DU112" i="13"/>
  <c r="DU112" i="15" s="1"/>
  <c r="DY112" i="13"/>
  <c r="DY112" i="15" s="1"/>
  <c r="EC112" i="13"/>
  <c r="EC112" i="15" s="1"/>
  <c r="EG112" i="13"/>
  <c r="EG112" i="15" s="1"/>
  <c r="E114" i="13"/>
  <c r="E114" i="15" s="1"/>
  <c r="I114" i="13"/>
  <c r="I114" i="15" s="1"/>
  <c r="M114" i="13"/>
  <c r="M114" i="15" s="1"/>
  <c r="Q114" i="13"/>
  <c r="Q114" i="15" s="1"/>
  <c r="U114" i="13"/>
  <c r="U114" i="15" s="1"/>
  <c r="Y114" i="13"/>
  <c r="Y114" i="15" s="1"/>
  <c r="AC114" i="13"/>
  <c r="AC114" i="15" s="1"/>
  <c r="AG114" i="13"/>
  <c r="AG114" i="15" s="1"/>
  <c r="AK114" i="13"/>
  <c r="AK114" i="15" s="1"/>
  <c r="AO114" i="13"/>
  <c r="AO114" i="15" s="1"/>
  <c r="AS114" i="13"/>
  <c r="AS114" i="15" s="1"/>
  <c r="AW114" i="13"/>
  <c r="AW114" i="15" s="1"/>
  <c r="BA114" i="13"/>
  <c r="BA114" i="15" s="1"/>
  <c r="BE114" i="13"/>
  <c r="BE114" i="15" s="1"/>
  <c r="BI114" i="13"/>
  <c r="BI114" i="15" s="1"/>
  <c r="BM114" i="13"/>
  <c r="BM114" i="15" s="1"/>
  <c r="BQ114" i="13"/>
  <c r="BQ114" i="15" s="1"/>
  <c r="BU114" i="13"/>
  <c r="BU114" i="15" s="1"/>
  <c r="BY114" i="13"/>
  <c r="BY114" i="15" s="1"/>
  <c r="CC114" i="13"/>
  <c r="CC114" i="15" s="1"/>
  <c r="CG114" i="13"/>
  <c r="CG114" i="15" s="1"/>
  <c r="CK114" i="13"/>
  <c r="CK114" i="15" s="1"/>
  <c r="CO114" i="13"/>
  <c r="CO114" i="15" s="1"/>
  <c r="CS114" i="13"/>
  <c r="CS114" i="15" s="1"/>
  <c r="CW114" i="13"/>
  <c r="CW114" i="15" s="1"/>
  <c r="DA114" i="13"/>
  <c r="DA114" i="15" s="1"/>
  <c r="DE114" i="13"/>
  <c r="DE114" i="15" s="1"/>
  <c r="DI114" i="13"/>
  <c r="DI114" i="15" s="1"/>
  <c r="DM114" i="13"/>
  <c r="DM114" i="15" s="1"/>
  <c r="DQ114" i="13"/>
  <c r="DQ114" i="15" s="1"/>
  <c r="DU114" i="13"/>
  <c r="DU114" i="15" s="1"/>
  <c r="DY114" i="13"/>
  <c r="DY114" i="15" s="1"/>
  <c r="EC114" i="13"/>
  <c r="EC114" i="15" s="1"/>
  <c r="EG114" i="13"/>
  <c r="EG114" i="15" s="1"/>
  <c r="E116" i="13"/>
  <c r="E116" i="15" s="1"/>
  <c r="I116" i="13"/>
  <c r="I116" i="15" s="1"/>
  <c r="M116" i="13"/>
  <c r="M116" i="15" s="1"/>
  <c r="Q116" i="13"/>
  <c r="Q116" i="15" s="1"/>
  <c r="U116" i="13"/>
  <c r="U116" i="15" s="1"/>
  <c r="Y116" i="13"/>
  <c r="Y116" i="15" s="1"/>
  <c r="AC116" i="13"/>
  <c r="AC116" i="15" s="1"/>
  <c r="AG116" i="13"/>
  <c r="AG116" i="15" s="1"/>
  <c r="AK116" i="13"/>
  <c r="AK116" i="15" s="1"/>
  <c r="AO116" i="13"/>
  <c r="AO116" i="15" s="1"/>
  <c r="AS116" i="13"/>
  <c r="AS116" i="15" s="1"/>
  <c r="AW116" i="13"/>
  <c r="AW116" i="15" s="1"/>
  <c r="BA116" i="13"/>
  <c r="BA116" i="15" s="1"/>
  <c r="BE116" i="13"/>
  <c r="BE116" i="15" s="1"/>
  <c r="BI116" i="13"/>
  <c r="BI116" i="15" s="1"/>
  <c r="BM116" i="13"/>
  <c r="BM116" i="15" s="1"/>
  <c r="BQ116" i="13"/>
  <c r="BQ116" i="15" s="1"/>
  <c r="BU116" i="13"/>
  <c r="BU116" i="15" s="1"/>
  <c r="BY116" i="13"/>
  <c r="BY116" i="15" s="1"/>
  <c r="CC116" i="13"/>
  <c r="CC116" i="15" s="1"/>
  <c r="CG116" i="13"/>
  <c r="CG116" i="15" s="1"/>
  <c r="CK116" i="13"/>
  <c r="CK116" i="15" s="1"/>
  <c r="CO116" i="13"/>
  <c r="CO116" i="15" s="1"/>
  <c r="CS116" i="13"/>
  <c r="CS116" i="15" s="1"/>
  <c r="CW116" i="13"/>
  <c r="CW116" i="15" s="1"/>
  <c r="DA116" i="13"/>
  <c r="DA116" i="15" s="1"/>
  <c r="DE116" i="13"/>
  <c r="DE116" i="15" s="1"/>
  <c r="DI116" i="13"/>
  <c r="DI116" i="15" s="1"/>
  <c r="DM116" i="13"/>
  <c r="DM116" i="15" s="1"/>
  <c r="DQ116" i="13"/>
  <c r="DQ116" i="15" s="1"/>
  <c r="DU116" i="13"/>
  <c r="DU116" i="15" s="1"/>
  <c r="DY116" i="13"/>
  <c r="DY116" i="15" s="1"/>
  <c r="EC116" i="13"/>
  <c r="EC116" i="15" s="1"/>
  <c r="EG116" i="13"/>
  <c r="EG116" i="15" s="1"/>
  <c r="E118" i="13"/>
  <c r="E118" i="15" s="1"/>
  <c r="I118" i="13"/>
  <c r="I118" i="15" s="1"/>
  <c r="M118" i="13"/>
  <c r="M118" i="15" s="1"/>
  <c r="Q118" i="13"/>
  <c r="Q118" i="15" s="1"/>
  <c r="U118" i="13"/>
  <c r="U118" i="15" s="1"/>
  <c r="Y118" i="13"/>
  <c r="Y118" i="15" s="1"/>
  <c r="AC118" i="13"/>
  <c r="AC118" i="15" s="1"/>
  <c r="AG118" i="13"/>
  <c r="AG118" i="15" s="1"/>
  <c r="AK118" i="13"/>
  <c r="AK118" i="15" s="1"/>
  <c r="AO118" i="13"/>
  <c r="AO118" i="15" s="1"/>
  <c r="AS118" i="13"/>
  <c r="AS118" i="15" s="1"/>
  <c r="AW118" i="13"/>
  <c r="AW118" i="15" s="1"/>
  <c r="BA118" i="13"/>
  <c r="BA118" i="15" s="1"/>
  <c r="BE118" i="13"/>
  <c r="BE118" i="15" s="1"/>
  <c r="BI118" i="13"/>
  <c r="BI118" i="15" s="1"/>
  <c r="BM118" i="13"/>
  <c r="BM118" i="15" s="1"/>
  <c r="BQ118" i="13"/>
  <c r="BQ118" i="15" s="1"/>
  <c r="BU118" i="13"/>
  <c r="BU118" i="15" s="1"/>
  <c r="BY118" i="13"/>
  <c r="BY118" i="15" s="1"/>
  <c r="CC118" i="13"/>
  <c r="CC118" i="15" s="1"/>
  <c r="CG118" i="13"/>
  <c r="CG118" i="15" s="1"/>
  <c r="CK118" i="13"/>
  <c r="CK118" i="15" s="1"/>
  <c r="CO118" i="13"/>
  <c r="CO118" i="15" s="1"/>
  <c r="CS118" i="13"/>
  <c r="CS118" i="15" s="1"/>
  <c r="CW118" i="13"/>
  <c r="CW118" i="15" s="1"/>
  <c r="DA118" i="13"/>
  <c r="DA118" i="15" s="1"/>
  <c r="DE118" i="13"/>
  <c r="DE118" i="15" s="1"/>
  <c r="DI118" i="13"/>
  <c r="DI118" i="15" s="1"/>
  <c r="DM118" i="13"/>
  <c r="DM118" i="15" s="1"/>
  <c r="DQ118" i="13"/>
  <c r="DU118" i="13"/>
  <c r="DU118" i="15" s="1"/>
  <c r="DY118" i="13"/>
  <c r="DY118" i="15" s="1"/>
  <c r="EC118" i="13"/>
  <c r="EC118" i="15" s="1"/>
  <c r="EG118" i="13"/>
  <c r="EG118" i="15" s="1"/>
  <c r="E120" i="13"/>
  <c r="E120" i="15" s="1"/>
  <c r="I120" i="13"/>
  <c r="I120" i="15" s="1"/>
  <c r="M120" i="13"/>
  <c r="M120" i="15" s="1"/>
  <c r="Q120" i="13"/>
  <c r="Q120" i="15" s="1"/>
  <c r="U120" i="13"/>
  <c r="U120" i="15" s="1"/>
  <c r="Y120" i="13"/>
  <c r="Y120" i="15" s="1"/>
  <c r="AC120" i="13"/>
  <c r="AC120" i="15" s="1"/>
  <c r="AG120" i="13"/>
  <c r="AG120" i="15" s="1"/>
  <c r="AK120" i="13"/>
  <c r="AO120" i="13"/>
  <c r="AO120" i="15" s="1"/>
  <c r="AS120" i="13"/>
  <c r="AS120" i="15" s="1"/>
  <c r="AW120" i="13"/>
  <c r="AW120" i="15" s="1"/>
  <c r="BA120" i="13"/>
  <c r="BA120" i="15" s="1"/>
  <c r="BE120" i="13"/>
  <c r="BE120" i="15" s="1"/>
  <c r="BI120" i="13"/>
  <c r="BI120" i="15" s="1"/>
  <c r="BM120" i="13"/>
  <c r="BM120" i="15" s="1"/>
  <c r="BQ120" i="13"/>
  <c r="BQ120" i="15" s="1"/>
  <c r="BU120" i="13"/>
  <c r="BU120" i="15" s="1"/>
  <c r="BY120" i="13"/>
  <c r="BY120" i="15" s="1"/>
  <c r="CC120" i="13"/>
  <c r="CC120" i="15" s="1"/>
  <c r="CG120" i="13"/>
  <c r="CG120" i="15" s="1"/>
  <c r="CK120" i="13"/>
  <c r="CK120" i="15" s="1"/>
  <c r="CO120" i="13"/>
  <c r="CO120" i="15" s="1"/>
  <c r="CS120" i="13"/>
  <c r="CS120" i="15" s="1"/>
  <c r="CW120" i="13"/>
  <c r="CW120" i="15" s="1"/>
  <c r="DA120" i="13"/>
  <c r="DA120" i="15" s="1"/>
  <c r="DE120" i="13"/>
  <c r="DE120" i="15" s="1"/>
  <c r="DI120" i="13"/>
  <c r="DI120" i="15" s="1"/>
  <c r="DM120" i="13"/>
  <c r="DM120" i="15" s="1"/>
  <c r="DQ120" i="13"/>
  <c r="DQ120" i="15" s="1"/>
  <c r="DU120" i="13"/>
  <c r="DU120" i="15" s="1"/>
  <c r="DY120" i="13"/>
  <c r="DY120" i="15" s="1"/>
  <c r="EC120" i="13"/>
  <c r="EC120" i="15" s="1"/>
  <c r="EG120" i="13"/>
  <c r="EG120" i="15" s="1"/>
  <c r="E122" i="13"/>
  <c r="E122" i="15" s="1"/>
  <c r="I122" i="13"/>
  <c r="I122" i="15" s="1"/>
  <c r="M122" i="13"/>
  <c r="M122" i="15" s="1"/>
  <c r="Q122" i="13"/>
  <c r="Q122" i="15" s="1"/>
  <c r="U122" i="13"/>
  <c r="U122" i="15" s="1"/>
  <c r="Y122" i="13"/>
  <c r="Y122" i="15" s="1"/>
  <c r="AC122" i="13"/>
  <c r="AC122" i="15" s="1"/>
  <c r="AG122" i="13"/>
  <c r="AG122" i="15" s="1"/>
  <c r="AK122" i="13"/>
  <c r="AK122" i="15" s="1"/>
  <c r="AO122" i="13"/>
  <c r="AS122" i="13"/>
  <c r="AS122" i="15" s="1"/>
  <c r="AW122" i="13"/>
  <c r="AW122" i="15" s="1"/>
  <c r="BA122" i="13"/>
  <c r="BA122" i="15" s="1"/>
  <c r="BE122" i="13"/>
  <c r="BE122" i="15" s="1"/>
  <c r="BI122" i="13"/>
  <c r="BI122" i="15" s="1"/>
  <c r="BM122" i="13"/>
  <c r="BM122" i="15" s="1"/>
  <c r="BQ122" i="13"/>
  <c r="BQ122" i="15" s="1"/>
  <c r="BU122" i="13"/>
  <c r="BU122" i="15" s="1"/>
  <c r="BY122" i="13"/>
  <c r="BY122" i="15" s="1"/>
  <c r="CC122" i="13"/>
  <c r="CC122" i="15" s="1"/>
  <c r="CG122" i="13"/>
  <c r="CG122" i="15" s="1"/>
  <c r="CK122" i="13"/>
  <c r="CK122" i="15" s="1"/>
  <c r="CO122" i="13"/>
  <c r="CO122" i="15" s="1"/>
  <c r="CS122" i="13"/>
  <c r="CS122" i="15" s="1"/>
  <c r="CW122" i="13"/>
  <c r="CW122" i="15" s="1"/>
  <c r="DA122" i="13"/>
  <c r="DA122" i="15" s="1"/>
  <c r="DE122" i="13"/>
  <c r="DE122" i="15" s="1"/>
  <c r="DI122" i="13"/>
  <c r="DI122" i="15" s="1"/>
  <c r="DM122" i="13"/>
  <c r="DM122" i="15" s="1"/>
  <c r="DQ122" i="13"/>
  <c r="DQ122" i="15" s="1"/>
  <c r="DU122" i="13"/>
  <c r="DU122" i="15" s="1"/>
  <c r="DY122" i="13"/>
  <c r="DY122" i="15" s="1"/>
  <c r="EC122" i="13"/>
  <c r="EC122" i="15" s="1"/>
  <c r="EG122" i="13"/>
  <c r="EG122" i="15" s="1"/>
  <c r="E124" i="13"/>
  <c r="E124" i="15" s="1"/>
  <c r="I124" i="13"/>
  <c r="I124" i="15" s="1"/>
  <c r="M124" i="13"/>
  <c r="M124" i="15" s="1"/>
  <c r="Q124" i="13"/>
  <c r="Q124" i="15" s="1"/>
  <c r="U124" i="13"/>
  <c r="U124" i="15" s="1"/>
  <c r="Y124" i="13"/>
  <c r="Y124" i="15" s="1"/>
  <c r="AC124" i="13"/>
  <c r="AC124" i="15" s="1"/>
  <c r="AG124" i="13"/>
  <c r="AG124" i="15" s="1"/>
  <c r="AK124" i="13"/>
  <c r="AK124" i="15" s="1"/>
  <c r="AO124" i="13"/>
  <c r="AO124" i="15" s="1"/>
  <c r="AS124" i="13"/>
  <c r="AS124" i="15" s="1"/>
  <c r="AW124" i="13"/>
  <c r="AW124" i="15" s="1"/>
  <c r="BA124" i="13"/>
  <c r="BA124" i="15" s="1"/>
  <c r="BE124" i="13"/>
  <c r="BE124" i="15" s="1"/>
  <c r="BI124" i="13"/>
  <c r="BI124" i="15" s="1"/>
  <c r="BM124" i="13"/>
  <c r="BM124" i="15" s="1"/>
  <c r="BQ124" i="13"/>
  <c r="BQ124" i="15" s="1"/>
  <c r="BU124" i="13"/>
  <c r="BU124" i="15" s="1"/>
  <c r="BY124" i="13"/>
  <c r="BY124" i="15" s="1"/>
  <c r="CC124" i="13"/>
  <c r="CC124" i="15" s="1"/>
  <c r="CG124" i="13"/>
  <c r="CG124" i="15" s="1"/>
  <c r="CK124" i="13"/>
  <c r="CK124" i="15" s="1"/>
  <c r="CO124" i="13"/>
  <c r="CO124" i="15" s="1"/>
  <c r="CS124" i="13"/>
  <c r="CS124" i="15" s="1"/>
  <c r="CW124" i="13"/>
  <c r="CW124" i="15" s="1"/>
  <c r="DA124" i="13"/>
  <c r="DA124" i="15" s="1"/>
  <c r="DE124" i="13"/>
  <c r="DE124" i="15" s="1"/>
  <c r="DI124" i="13"/>
  <c r="DI124" i="15" s="1"/>
  <c r="DM124" i="13"/>
  <c r="DM124" i="15" s="1"/>
  <c r="DQ124" i="13"/>
  <c r="DQ124" i="15" s="1"/>
  <c r="DU124" i="13"/>
  <c r="DU124" i="15" s="1"/>
  <c r="DY124" i="13"/>
  <c r="DY124" i="15" s="1"/>
  <c r="EC124" i="13"/>
  <c r="EC124" i="15" s="1"/>
  <c r="EG124" i="13"/>
  <c r="EG124" i="15" s="1"/>
  <c r="E126" i="13"/>
  <c r="E126" i="15" s="1"/>
  <c r="I126" i="13"/>
  <c r="I126" i="15" s="1"/>
  <c r="M126" i="13"/>
  <c r="M126" i="15" s="1"/>
  <c r="Q126" i="13"/>
  <c r="Q126" i="15" s="1"/>
  <c r="U126" i="13"/>
  <c r="U126" i="15" s="1"/>
  <c r="Y126" i="13"/>
  <c r="Y126" i="15" s="1"/>
  <c r="AC126" i="13"/>
  <c r="AC126" i="15" s="1"/>
  <c r="AG126" i="13"/>
  <c r="AG126" i="15" s="1"/>
  <c r="AK126" i="13"/>
  <c r="AK126" i="15" s="1"/>
  <c r="AO126" i="13"/>
  <c r="AO126" i="15" s="1"/>
  <c r="AS126" i="13"/>
  <c r="AS126" i="15" s="1"/>
  <c r="AW126" i="13"/>
  <c r="BA126" i="13"/>
  <c r="BA126" i="15" s="1"/>
  <c r="BE126" i="13"/>
  <c r="BE126" i="15" s="1"/>
  <c r="BI126" i="13"/>
  <c r="BI126" i="15" s="1"/>
  <c r="BM126" i="13"/>
  <c r="BM126" i="15" s="1"/>
  <c r="BQ126" i="13"/>
  <c r="BQ126" i="15" s="1"/>
  <c r="BU126" i="13"/>
  <c r="BU126" i="15" s="1"/>
  <c r="BY126" i="13"/>
  <c r="BY126" i="15" s="1"/>
  <c r="CC126" i="13"/>
  <c r="CC126" i="15" s="1"/>
  <c r="CG126" i="13"/>
  <c r="CG126" i="15" s="1"/>
  <c r="CK126" i="13"/>
  <c r="CK126" i="15" s="1"/>
  <c r="CO126" i="13"/>
  <c r="CO126" i="15" s="1"/>
  <c r="CS126" i="13"/>
  <c r="CS126" i="15" s="1"/>
  <c r="CW126" i="13"/>
  <c r="CW126" i="15" s="1"/>
  <c r="DA126" i="13"/>
  <c r="DA126" i="15" s="1"/>
  <c r="DE126" i="13"/>
  <c r="DE126" i="15" s="1"/>
  <c r="DI126" i="13"/>
  <c r="DI126" i="15" s="1"/>
  <c r="DM126" i="13"/>
  <c r="DM126" i="15" s="1"/>
  <c r="DQ126" i="13"/>
  <c r="DQ126" i="15" s="1"/>
  <c r="DU126" i="13"/>
  <c r="DU126" i="15" s="1"/>
  <c r="DY126" i="13"/>
  <c r="DY126" i="15" s="1"/>
  <c r="EC126" i="13"/>
  <c r="EC126" i="15" s="1"/>
  <c r="EG126" i="13"/>
  <c r="EG126" i="15" s="1"/>
  <c r="E128" i="13"/>
  <c r="E128" i="15" s="1"/>
  <c r="I128" i="13"/>
  <c r="I128" i="15" s="1"/>
  <c r="M128" i="13"/>
  <c r="M128" i="15" s="1"/>
  <c r="Q128" i="13"/>
  <c r="Q128" i="15" s="1"/>
  <c r="U128" i="13"/>
  <c r="U128" i="15" s="1"/>
  <c r="Y128" i="13"/>
  <c r="Y128" i="15" s="1"/>
  <c r="AC128" i="13"/>
  <c r="AC128" i="15" s="1"/>
  <c r="AG128" i="13"/>
  <c r="AG128" i="15" s="1"/>
  <c r="AK128" i="13"/>
  <c r="AK128" i="15" s="1"/>
  <c r="AO128" i="13"/>
  <c r="AO128" i="15" s="1"/>
  <c r="AS128" i="13"/>
  <c r="AS128" i="15" s="1"/>
  <c r="AW128" i="13"/>
  <c r="AW128" i="15" s="1"/>
  <c r="BA128" i="13"/>
  <c r="BA128" i="15" s="1"/>
  <c r="BE128" i="13"/>
  <c r="BE128" i="15" s="1"/>
  <c r="BI128" i="13"/>
  <c r="BI128" i="15" s="1"/>
  <c r="BM128" i="13"/>
  <c r="BM128" i="15" s="1"/>
  <c r="BQ128" i="13"/>
  <c r="BQ128" i="15" s="1"/>
  <c r="BU128" i="13"/>
  <c r="BU128" i="15" s="1"/>
  <c r="BY128" i="13"/>
  <c r="BY128" i="15" s="1"/>
  <c r="CC128" i="13"/>
  <c r="CC128" i="15" s="1"/>
  <c r="CG128" i="13"/>
  <c r="CG128" i="15" s="1"/>
  <c r="CK128" i="13"/>
  <c r="CK128" i="15" s="1"/>
  <c r="CO128" i="13"/>
  <c r="CO128" i="15" s="1"/>
  <c r="CS128" i="13"/>
  <c r="CS128" i="15" s="1"/>
  <c r="CW128" i="13"/>
  <c r="CW128" i="15" s="1"/>
  <c r="DA128" i="13"/>
  <c r="DA128" i="15" s="1"/>
  <c r="DE128" i="13"/>
  <c r="DE128" i="15" s="1"/>
  <c r="DI128" i="13"/>
  <c r="DM128" i="13"/>
  <c r="DM128" i="15" s="1"/>
  <c r="DQ128" i="13"/>
  <c r="DQ128" i="15" s="1"/>
  <c r="DU128" i="13"/>
  <c r="DU128" i="15" s="1"/>
  <c r="DY128" i="13"/>
  <c r="DY128" i="15" s="1"/>
  <c r="EC128" i="13"/>
  <c r="EC128" i="15" s="1"/>
  <c r="EG128" i="13"/>
  <c r="EG128" i="15" s="1"/>
  <c r="E130" i="13"/>
  <c r="E130" i="15" s="1"/>
  <c r="I130" i="13"/>
  <c r="I130" i="15" s="1"/>
  <c r="M130" i="13"/>
  <c r="M130" i="15" s="1"/>
  <c r="Q130" i="13"/>
  <c r="Q130" i="15" s="1"/>
  <c r="U130" i="13"/>
  <c r="U130" i="15" s="1"/>
  <c r="Y130" i="13"/>
  <c r="Y130" i="15" s="1"/>
  <c r="AC130" i="13"/>
  <c r="AC130" i="15" s="1"/>
  <c r="AG130" i="13"/>
  <c r="AG130" i="15" s="1"/>
  <c r="AK130" i="13"/>
  <c r="AK130" i="15" s="1"/>
  <c r="AO130" i="13"/>
  <c r="AO130" i="15" s="1"/>
  <c r="AS130" i="13"/>
  <c r="AS130" i="15" s="1"/>
  <c r="AW130" i="13"/>
  <c r="AW130" i="15" s="1"/>
  <c r="BA130" i="13"/>
  <c r="BA130" i="15" s="1"/>
  <c r="BE130" i="13"/>
  <c r="BE130" i="15" s="1"/>
  <c r="BI130" i="13"/>
  <c r="BM130" i="13"/>
  <c r="BM130" i="15" s="1"/>
  <c r="BQ130" i="13"/>
  <c r="BQ130" i="15" s="1"/>
  <c r="V127" i="13"/>
  <c r="V127" i="15" s="1"/>
  <c r="BB127" i="13"/>
  <c r="BR127" i="13"/>
  <c r="BR127" i="15" s="1"/>
  <c r="CH127" i="13"/>
  <c r="CH127" i="15" s="1"/>
  <c r="DN127" i="13"/>
  <c r="DN127" i="15" s="1"/>
  <c r="ED127" i="13"/>
  <c r="ED127" i="15" s="1"/>
  <c r="F129" i="13"/>
  <c r="F129" i="15" s="1"/>
  <c r="AL129" i="13"/>
  <c r="AL129" i="15" s="1"/>
  <c r="BB129" i="13"/>
  <c r="BB129" i="15" s="1"/>
  <c r="BR129" i="13"/>
  <c r="BR129" i="15" s="1"/>
  <c r="CX129" i="13"/>
  <c r="CX129" i="15" s="1"/>
  <c r="DN129" i="13"/>
  <c r="DN129" i="15" s="1"/>
  <c r="ED129" i="13"/>
  <c r="ED129" i="15" s="1"/>
  <c r="V131" i="13"/>
  <c r="V131" i="15" s="1"/>
  <c r="AL131" i="13"/>
  <c r="AL131" i="15" s="1"/>
  <c r="BB131" i="13"/>
  <c r="BB131" i="15" s="1"/>
  <c r="CH131" i="13"/>
  <c r="CH131" i="15" s="1"/>
  <c r="CX131" i="13"/>
  <c r="CX131" i="15" s="1"/>
  <c r="DN131" i="13"/>
  <c r="DN131" i="15" s="1"/>
  <c r="F133" i="13"/>
  <c r="F133" i="15" s="1"/>
  <c r="V133" i="13"/>
  <c r="V133" i="15" s="1"/>
  <c r="AL133" i="13"/>
  <c r="AL133" i="15" s="1"/>
  <c r="BR133" i="13"/>
  <c r="BR133" i="15" s="1"/>
  <c r="CH133" i="13"/>
  <c r="CH133" i="15" s="1"/>
  <c r="CX133" i="13"/>
  <c r="CX133" i="15" s="1"/>
  <c r="ED133" i="13"/>
  <c r="ED133" i="15" s="1"/>
  <c r="F135" i="13"/>
  <c r="F135" i="15" s="1"/>
  <c r="V135" i="13"/>
  <c r="V135" i="15" s="1"/>
  <c r="BB135" i="13"/>
  <c r="BB135" i="15" s="1"/>
  <c r="BR135" i="13"/>
  <c r="BR135" i="15" s="1"/>
  <c r="CH135" i="13"/>
  <c r="CH135" i="15" s="1"/>
  <c r="DN135" i="13"/>
  <c r="DN135" i="15" s="1"/>
  <c r="ED135" i="13"/>
  <c r="ED135" i="15" s="1"/>
  <c r="F137" i="13"/>
  <c r="F137" i="15" s="1"/>
  <c r="AL137" i="13"/>
  <c r="AL137" i="15" s="1"/>
  <c r="BB137" i="13"/>
  <c r="BB137" i="15" s="1"/>
  <c r="BR137" i="13"/>
  <c r="BR137" i="15" s="1"/>
  <c r="CX137" i="13"/>
  <c r="CX137" i="15" s="1"/>
  <c r="DN137" i="13"/>
  <c r="DN137" i="15" s="1"/>
  <c r="ED137" i="13"/>
  <c r="ED137" i="15" s="1"/>
  <c r="BU130" i="13"/>
  <c r="BU130" i="15" s="1"/>
  <c r="BY130" i="13"/>
  <c r="BY130" i="15" s="1"/>
  <c r="CC130" i="13"/>
  <c r="CC130" i="15" s="1"/>
  <c r="CG130" i="13"/>
  <c r="CG130" i="15" s="1"/>
  <c r="CK130" i="13"/>
  <c r="CK130" i="15" s="1"/>
  <c r="CO130" i="13"/>
  <c r="CO130" i="15" s="1"/>
  <c r="CS130" i="13"/>
  <c r="CS130" i="15" s="1"/>
  <c r="CW130" i="13"/>
  <c r="CW130" i="15" s="1"/>
  <c r="DA130" i="13"/>
  <c r="DA130" i="15" s="1"/>
  <c r="DE130" i="13"/>
  <c r="DI130" i="13"/>
  <c r="DI130" i="15" s="1"/>
  <c r="DM130" i="13"/>
  <c r="DM130" i="15" s="1"/>
  <c r="DQ130" i="13"/>
  <c r="DQ130" i="15" s="1"/>
  <c r="DU130" i="13"/>
  <c r="DU130" i="15" s="1"/>
  <c r="DY130" i="13"/>
  <c r="DY130" i="15" s="1"/>
  <c r="EC130" i="13"/>
  <c r="EC130" i="15" s="1"/>
  <c r="EG130" i="13"/>
  <c r="EG130" i="15" s="1"/>
  <c r="E132" i="13"/>
  <c r="E132" i="15" s="1"/>
  <c r="I132" i="13"/>
  <c r="I132" i="15" s="1"/>
  <c r="M132" i="13"/>
  <c r="M132" i="15" s="1"/>
  <c r="Q132" i="13"/>
  <c r="Q132" i="15" s="1"/>
  <c r="U132" i="13"/>
  <c r="Y132" i="13"/>
  <c r="Y132" i="15" s="1"/>
  <c r="AC132" i="13"/>
  <c r="AC132" i="15" s="1"/>
  <c r="AG132" i="13"/>
  <c r="AG132" i="15" s="1"/>
  <c r="AK132" i="13"/>
  <c r="AK132" i="15" s="1"/>
  <c r="AO132" i="13"/>
  <c r="AO132" i="15" s="1"/>
  <c r="AS132" i="13"/>
  <c r="AS132" i="15" s="1"/>
  <c r="AW132" i="13"/>
  <c r="AW132" i="15" s="1"/>
  <c r="BA132" i="13"/>
  <c r="BA132" i="15" s="1"/>
  <c r="BE132" i="13"/>
  <c r="BE132" i="15" s="1"/>
  <c r="BI132" i="13"/>
  <c r="BI132" i="15" s="1"/>
  <c r="BM132" i="13"/>
  <c r="BM132" i="15" s="1"/>
  <c r="BQ132" i="13"/>
  <c r="BQ132" i="15" s="1"/>
  <c r="BU132" i="13"/>
  <c r="BU132" i="15" s="1"/>
  <c r="BY132" i="13"/>
  <c r="BY132" i="15" s="1"/>
  <c r="CC132" i="13"/>
  <c r="CC132" i="15" s="1"/>
  <c r="CG132" i="13"/>
  <c r="CG132" i="15" s="1"/>
  <c r="CK132" i="13"/>
  <c r="CK132" i="15" s="1"/>
  <c r="CO132" i="13"/>
  <c r="CO132" i="15" s="1"/>
  <c r="CS132" i="13"/>
  <c r="CS132" i="15" s="1"/>
  <c r="CW132" i="13"/>
  <c r="CW132" i="15" s="1"/>
  <c r="DA132" i="13"/>
  <c r="DA132" i="15" s="1"/>
  <c r="DE132" i="13"/>
  <c r="DE132" i="15" s="1"/>
  <c r="DI132" i="13"/>
  <c r="DI132" i="15" s="1"/>
  <c r="DM132" i="13"/>
  <c r="DM132" i="15" s="1"/>
  <c r="DQ132" i="13"/>
  <c r="DQ132" i="15" s="1"/>
  <c r="DU132" i="13"/>
  <c r="DU132" i="15" s="1"/>
  <c r="DY132" i="13"/>
  <c r="DY132" i="15" s="1"/>
  <c r="EC132" i="13"/>
  <c r="EC132" i="15" s="1"/>
  <c r="EG132" i="13"/>
  <c r="EG132" i="15" s="1"/>
  <c r="E134" i="13"/>
  <c r="E134" i="15" s="1"/>
  <c r="I134" i="13"/>
  <c r="I134" i="15" s="1"/>
  <c r="M134" i="13"/>
  <c r="M134" i="15" s="1"/>
  <c r="Q134" i="13"/>
  <c r="Q134" i="15" s="1"/>
  <c r="U134" i="13"/>
  <c r="U134" i="15" s="1"/>
  <c r="Y134" i="13"/>
  <c r="AC134" i="13"/>
  <c r="AC134" i="15" s="1"/>
  <c r="AG134" i="13"/>
  <c r="AG134" i="15" s="1"/>
  <c r="AK134" i="13"/>
  <c r="AK134" i="15" s="1"/>
  <c r="AO134" i="13"/>
  <c r="AO134" i="15" s="1"/>
  <c r="AS134" i="13"/>
  <c r="AS134" i="15" s="1"/>
  <c r="AW134" i="13"/>
  <c r="AW134" i="15" s="1"/>
  <c r="BA134" i="13"/>
  <c r="BA134" i="15" s="1"/>
  <c r="BE134" i="13"/>
  <c r="BE134" i="15" s="1"/>
  <c r="BI134" i="13"/>
  <c r="BI134" i="15" s="1"/>
  <c r="BM134" i="13"/>
  <c r="BM134" i="15" s="1"/>
  <c r="BQ134" i="13"/>
  <c r="BQ134" i="15" s="1"/>
  <c r="BU134" i="13"/>
  <c r="BU134" i="15" s="1"/>
  <c r="BY134" i="13"/>
  <c r="BY134" i="15" s="1"/>
  <c r="CC134" i="13"/>
  <c r="CC134" i="15" s="1"/>
  <c r="CG134" i="13"/>
  <c r="CG134" i="15" s="1"/>
  <c r="CK134" i="13"/>
  <c r="CK134" i="15" s="1"/>
  <c r="CO134" i="13"/>
  <c r="CO134" i="15" s="1"/>
  <c r="CS134" i="13"/>
  <c r="CS134" i="15" s="1"/>
  <c r="CW134" i="13"/>
  <c r="CW134" i="15" s="1"/>
  <c r="DA134" i="13"/>
  <c r="DA134" i="15" s="1"/>
  <c r="DE134" i="13"/>
  <c r="DE134" i="15" s="1"/>
  <c r="DI134" i="13"/>
  <c r="DI134" i="15" s="1"/>
  <c r="DM134" i="13"/>
  <c r="DM134" i="15" s="1"/>
  <c r="DQ134" i="13"/>
  <c r="DQ134" i="15" s="1"/>
  <c r="DU134" i="13"/>
  <c r="DU134" i="15" s="1"/>
  <c r="DY134" i="13"/>
  <c r="DY134" i="15" s="1"/>
  <c r="EC134" i="13"/>
  <c r="EC134" i="15" s="1"/>
  <c r="EG134" i="13"/>
  <c r="EG134" i="15" s="1"/>
  <c r="E136" i="13"/>
  <c r="E136" i="15" s="1"/>
  <c r="I136" i="13"/>
  <c r="I136" i="15" s="1"/>
  <c r="M136" i="13"/>
  <c r="M136" i="15" s="1"/>
  <c r="Q136" i="13"/>
  <c r="Q136" i="15" s="1"/>
  <c r="U136" i="13"/>
  <c r="U136" i="15" s="1"/>
  <c r="Y136" i="13"/>
  <c r="Y136" i="15" s="1"/>
  <c r="AC136" i="13"/>
  <c r="AC136" i="15" s="1"/>
  <c r="AG136" i="13"/>
  <c r="AG136" i="15" s="1"/>
  <c r="AK136" i="13"/>
  <c r="AK136" i="15" s="1"/>
  <c r="AO136" i="13"/>
  <c r="AO136" i="15" s="1"/>
  <c r="AS136" i="13"/>
  <c r="AS136" i="15" s="1"/>
  <c r="AW136" i="13"/>
  <c r="AW136" i="15" s="1"/>
  <c r="BA136" i="13"/>
  <c r="BA136" i="15" s="1"/>
  <c r="BE136" i="13"/>
  <c r="BE136" i="15" s="1"/>
  <c r="BI136" i="13"/>
  <c r="BI136" i="15" s="1"/>
  <c r="BM136" i="13"/>
  <c r="BM136" i="15" s="1"/>
  <c r="BQ136" i="13"/>
  <c r="BQ136" i="15" s="1"/>
  <c r="BU136" i="13"/>
  <c r="BU136" i="15" s="1"/>
  <c r="BY136" i="13"/>
  <c r="BY136" i="15" s="1"/>
  <c r="CC136" i="13"/>
  <c r="CC136" i="15" s="1"/>
  <c r="CG136" i="13"/>
  <c r="CK136" i="13"/>
  <c r="CK136" i="15" s="1"/>
  <c r="CO136" i="13"/>
  <c r="CO136" i="15" s="1"/>
  <c r="CS136" i="13"/>
  <c r="CS136" i="15" s="1"/>
  <c r="CW136" i="13"/>
  <c r="CW136" i="15" s="1"/>
  <c r="DA136" i="13"/>
  <c r="DA136" i="15" s="1"/>
  <c r="DE136" i="13"/>
  <c r="DE136" i="15" s="1"/>
  <c r="DI136" i="13"/>
  <c r="DI136" i="15" s="1"/>
  <c r="DM136" i="13"/>
  <c r="DM136" i="15" s="1"/>
  <c r="DQ136" i="13"/>
  <c r="DQ136" i="15" s="1"/>
  <c r="DU136" i="13"/>
  <c r="DU136" i="15" s="1"/>
  <c r="DY136" i="13"/>
  <c r="EC136" i="13"/>
  <c r="EC136" i="15" s="1"/>
  <c r="EG136" i="13"/>
  <c r="EG136" i="15" s="1"/>
  <c r="E138" i="13"/>
  <c r="E138" i="15" s="1"/>
  <c r="I138" i="13"/>
  <c r="I138" i="15" s="1"/>
  <c r="M138" i="13"/>
  <c r="M138" i="15" s="1"/>
  <c r="Q138" i="13"/>
  <c r="Q138" i="15" s="1"/>
  <c r="U138" i="13"/>
  <c r="U138" i="15" s="1"/>
  <c r="Y138" i="13"/>
  <c r="Y138" i="15" s="1"/>
  <c r="AC138" i="13"/>
  <c r="AC138" i="15" s="1"/>
  <c r="AG138" i="13"/>
  <c r="AG138" i="15" s="1"/>
  <c r="AK138" i="13"/>
  <c r="AK138" i="15" s="1"/>
  <c r="AO138" i="13"/>
  <c r="AO138" i="15" s="1"/>
  <c r="AS138" i="13"/>
  <c r="AS138" i="15" s="1"/>
  <c r="AW138" i="13"/>
  <c r="AW138" i="15" s="1"/>
  <c r="BA138" i="13"/>
  <c r="BA138" i="15" s="1"/>
  <c r="BE138" i="13"/>
  <c r="BE138" i="15" s="1"/>
  <c r="BI138" i="13"/>
  <c r="BI138" i="15" s="1"/>
  <c r="BM138" i="13"/>
  <c r="BM138" i="15" s="1"/>
  <c r="BQ138" i="13"/>
  <c r="BQ138" i="15" s="1"/>
  <c r="BU138" i="13"/>
  <c r="BU138" i="15" s="1"/>
  <c r="BY138" i="13"/>
  <c r="BY138" i="15" s="1"/>
  <c r="CC138" i="13"/>
  <c r="CC138" i="15" s="1"/>
  <c r="CG138" i="13"/>
  <c r="CG138" i="15" s="1"/>
  <c r="CK138" i="13"/>
  <c r="CK138" i="15" s="1"/>
  <c r="CO138" i="13"/>
  <c r="CS138" i="13"/>
  <c r="CS138" i="15" s="1"/>
  <c r="CW138" i="13"/>
  <c r="CW138" i="15" s="1"/>
  <c r="DA138" i="13"/>
  <c r="DA138" i="15" s="1"/>
  <c r="DE138" i="13"/>
  <c r="DE138" i="15" s="1"/>
  <c r="DI138" i="13"/>
  <c r="DI138" i="15" s="1"/>
  <c r="DM138" i="13"/>
  <c r="DM138" i="15" s="1"/>
  <c r="DQ138" i="13"/>
  <c r="DQ138" i="15" s="1"/>
  <c r="DU138" i="13"/>
  <c r="DU138" i="15" s="1"/>
  <c r="DY138" i="13"/>
  <c r="DY138" i="15" s="1"/>
  <c r="EC138" i="13"/>
  <c r="EC138" i="15" s="1"/>
  <c r="EG138" i="13"/>
  <c r="EG138" i="15" s="1"/>
  <c r="E140" i="13"/>
  <c r="E140" i="15" s="1"/>
  <c r="I140" i="13"/>
  <c r="I140" i="15" s="1"/>
  <c r="M140" i="13"/>
  <c r="M140" i="15" s="1"/>
  <c r="Q140" i="13"/>
  <c r="Q140" i="15" s="1"/>
  <c r="U140" i="13"/>
  <c r="U140" i="15" s="1"/>
  <c r="Y140" i="13"/>
  <c r="Y140" i="15" s="1"/>
  <c r="AC140" i="13"/>
  <c r="AC140" i="15" s="1"/>
  <c r="AG140" i="13"/>
  <c r="AG140" i="15" s="1"/>
  <c r="AK140" i="13"/>
  <c r="AK140" i="15" s="1"/>
  <c r="AO140" i="13"/>
  <c r="AO140" i="15" s="1"/>
  <c r="AS140" i="13"/>
  <c r="AS140" i="15" s="1"/>
  <c r="AW140" i="13"/>
  <c r="AW140" i="15" s="1"/>
  <c r="BA140" i="13"/>
  <c r="BA140" i="15" s="1"/>
  <c r="BE140" i="13"/>
  <c r="BE140" i="15" s="1"/>
  <c r="BI140" i="13"/>
  <c r="BI140" i="15" s="1"/>
  <c r="BM140" i="13"/>
  <c r="BM140" i="15" s="1"/>
  <c r="BQ140" i="13"/>
  <c r="BQ140" i="15" s="1"/>
  <c r="V139" i="13"/>
  <c r="V139" i="15" s="1"/>
  <c r="AL139" i="13"/>
  <c r="AL139" i="15" s="1"/>
  <c r="BB139" i="13"/>
  <c r="BB139" i="15" s="1"/>
  <c r="CH139" i="13"/>
  <c r="CH139" i="15" s="1"/>
  <c r="CX139" i="13"/>
  <c r="CX139" i="15" s="1"/>
  <c r="DN139" i="13"/>
  <c r="DN139" i="15" s="1"/>
  <c r="F141" i="13"/>
  <c r="F141" i="15" s="1"/>
  <c r="V141" i="13"/>
  <c r="V141" i="15" s="1"/>
  <c r="AL141" i="13"/>
  <c r="AL141" i="15" s="1"/>
  <c r="BR141" i="13"/>
  <c r="BR141" i="15" s="1"/>
  <c r="BU140" i="13"/>
  <c r="BU140" i="15" s="1"/>
  <c r="BY140" i="13"/>
  <c r="BY140" i="15" s="1"/>
  <c r="CC140" i="13"/>
  <c r="CC140" i="15" s="1"/>
  <c r="CG140" i="13"/>
  <c r="CG140" i="15" s="1"/>
  <c r="CK140" i="13"/>
  <c r="CK140" i="15" s="1"/>
  <c r="CO140" i="13"/>
  <c r="CO140" i="15" s="1"/>
  <c r="CS140" i="13"/>
  <c r="CW140" i="13"/>
  <c r="CW140" i="15" s="1"/>
  <c r="DA140" i="13"/>
  <c r="DA140" i="15" s="1"/>
  <c r="DE140" i="13"/>
  <c r="DE140" i="15" s="1"/>
  <c r="DI140" i="13"/>
  <c r="DI140" i="15" s="1"/>
  <c r="DM140" i="13"/>
  <c r="DM140" i="15" s="1"/>
  <c r="DQ140" i="13"/>
  <c r="DQ140" i="15" s="1"/>
  <c r="DU140" i="13"/>
  <c r="DU140" i="15" s="1"/>
  <c r="DY140" i="13"/>
  <c r="DY140" i="15" s="1"/>
  <c r="EC140" i="13"/>
  <c r="EC140" i="15" s="1"/>
  <c r="EG140" i="13"/>
  <c r="EG140" i="15" s="1"/>
  <c r="E142" i="13"/>
  <c r="E142" i="15" s="1"/>
  <c r="I142" i="13"/>
  <c r="I142" i="15" s="1"/>
  <c r="M142" i="13"/>
  <c r="M142" i="15" s="1"/>
  <c r="Q142" i="13"/>
  <c r="Q142" i="15" s="1"/>
  <c r="U142" i="13"/>
  <c r="Y142" i="13"/>
  <c r="Y142" i="15" s="1"/>
  <c r="AC142" i="13"/>
  <c r="AC142" i="15" s="1"/>
  <c r="AG142" i="13"/>
  <c r="AG142" i="15" s="1"/>
  <c r="AK142" i="13"/>
  <c r="AK142" i="15" s="1"/>
  <c r="AO142" i="13"/>
  <c r="AO142" i="15" s="1"/>
  <c r="AS142" i="13"/>
  <c r="AS142" i="15" s="1"/>
  <c r="AW142" i="13"/>
  <c r="AW142" i="15" s="1"/>
  <c r="BA142" i="13"/>
  <c r="BA142" i="15" s="1"/>
  <c r="BE142" i="13"/>
  <c r="BE142" i="15" s="1"/>
  <c r="BI142" i="13"/>
  <c r="BI142" i="15" s="1"/>
  <c r="BM142" i="13"/>
  <c r="BM142" i="15" s="1"/>
  <c r="BQ142" i="13"/>
  <c r="BQ142" i="15" s="1"/>
  <c r="BU142" i="13"/>
  <c r="BU142" i="15" s="1"/>
  <c r="BY142" i="13"/>
  <c r="BY142" i="15" s="1"/>
  <c r="CC142" i="13"/>
  <c r="CC142" i="15" s="1"/>
  <c r="CG142" i="13"/>
  <c r="CG142" i="15" s="1"/>
  <c r="CK142" i="13"/>
  <c r="CK142" i="15" s="1"/>
  <c r="CO142" i="13"/>
  <c r="CO142" i="15" s="1"/>
  <c r="CS142" i="13"/>
  <c r="CS142" i="15" s="1"/>
  <c r="CW142" i="13"/>
  <c r="DA142" i="13"/>
  <c r="DA142" i="15" s="1"/>
  <c r="DE142" i="13"/>
  <c r="DE142" i="15" s="1"/>
  <c r="DI142" i="13"/>
  <c r="DI142" i="15" s="1"/>
  <c r="DM142" i="13"/>
  <c r="DM142" i="15" s="1"/>
  <c r="DQ142" i="13"/>
  <c r="DQ142" i="15" s="1"/>
  <c r="DU142" i="13"/>
  <c r="DU142" i="15" s="1"/>
  <c r="DY142" i="13"/>
  <c r="DY142" i="15" s="1"/>
  <c r="EC142" i="13"/>
  <c r="EC142" i="15" s="1"/>
  <c r="EG142" i="13"/>
  <c r="EG142" i="15" s="1"/>
  <c r="E144" i="13"/>
  <c r="E144" i="15" s="1"/>
  <c r="I144" i="13"/>
  <c r="I144" i="15" s="1"/>
  <c r="M144" i="13"/>
  <c r="M144" i="15" s="1"/>
  <c r="Q144" i="13"/>
  <c r="Q144" i="15" s="1"/>
  <c r="U144" i="13"/>
  <c r="U144" i="15" s="1"/>
  <c r="Y144" i="13"/>
  <c r="Y144" i="15" s="1"/>
  <c r="AC144" i="13"/>
  <c r="AC144" i="15" s="1"/>
  <c r="AG144" i="13"/>
  <c r="AG144" i="15" s="1"/>
  <c r="AK144" i="13"/>
  <c r="AK144" i="15" s="1"/>
  <c r="AO144" i="13"/>
  <c r="AO144" i="15" s="1"/>
  <c r="AS144" i="13"/>
  <c r="AS144" i="15" s="1"/>
  <c r="AW144" i="13"/>
  <c r="AW144" i="15" s="1"/>
  <c r="BA144" i="13"/>
  <c r="BA144" i="15" s="1"/>
  <c r="BE144" i="13"/>
  <c r="BE144" i="15" s="1"/>
  <c r="BI144" i="13"/>
  <c r="BI144" i="15" s="1"/>
  <c r="BM144" i="13"/>
  <c r="BM144" i="15" s="1"/>
  <c r="BQ144" i="13"/>
  <c r="BQ144" i="15" s="1"/>
  <c r="BU144" i="13"/>
  <c r="BU144" i="15" s="1"/>
  <c r="BY144" i="13"/>
  <c r="BY144" i="15" s="1"/>
  <c r="CC144" i="13"/>
  <c r="CC144" i="15" s="1"/>
  <c r="CG144" i="13"/>
  <c r="CG144" i="15" s="1"/>
  <c r="CK144" i="13"/>
  <c r="CK144" i="15" s="1"/>
  <c r="CO144" i="13"/>
  <c r="CO144" i="15" s="1"/>
  <c r="CS144" i="13"/>
  <c r="CS144" i="15" s="1"/>
  <c r="CW144" i="13"/>
  <c r="CW144" i="15" s="1"/>
  <c r="DA144" i="13"/>
  <c r="DA144" i="15" s="1"/>
  <c r="DE144" i="13"/>
  <c r="DE144" i="15" s="1"/>
  <c r="DI144" i="13"/>
  <c r="DI144" i="15" s="1"/>
  <c r="DM144" i="13"/>
  <c r="DM144" i="15" s="1"/>
  <c r="DQ144" i="13"/>
  <c r="DQ144" i="15" s="1"/>
  <c r="DU144" i="13"/>
  <c r="DU144" i="15" s="1"/>
  <c r="DY144" i="13"/>
  <c r="DY144" i="15" s="1"/>
  <c r="EC144" i="13"/>
  <c r="EC144" i="15" s="1"/>
  <c r="EG144" i="13"/>
  <c r="EG144" i="15" s="1"/>
  <c r="HY12" i="16"/>
  <c r="EJ12" i="29" s="1"/>
  <c r="IC12" i="16"/>
  <c r="EN12" i="29" s="1"/>
  <c r="FQ12" i="29" s="1"/>
  <c r="IO12" i="16"/>
  <c r="EZ12" i="29" s="1"/>
  <c r="IC16" i="16"/>
  <c r="EN16" i="29" s="1"/>
  <c r="FQ16" i="29" s="1"/>
  <c r="IO16" i="16"/>
  <c r="EZ16" i="29" s="1"/>
  <c r="FR16" i="29" s="1"/>
  <c r="IC20" i="16"/>
  <c r="EN20" i="29" s="1"/>
  <c r="FQ20" i="29" s="1"/>
  <c r="IO20" i="16"/>
  <c r="EZ20" i="29" s="1"/>
  <c r="FR20" i="29" s="1"/>
  <c r="IC24" i="16"/>
  <c r="EN24" i="29" s="1"/>
  <c r="FQ24" i="29" s="1"/>
  <c r="IO24" i="16"/>
  <c r="EZ24" i="29" s="1"/>
  <c r="FR24" i="29" s="1"/>
  <c r="IC28" i="16"/>
  <c r="EN28" i="29" s="1"/>
  <c r="FQ28" i="29" s="1"/>
  <c r="IO28" i="16"/>
  <c r="EZ28" i="29" s="1"/>
  <c r="FR28" i="29" s="1"/>
  <c r="IC32" i="16"/>
  <c r="EN32" i="29" s="1"/>
  <c r="FQ32" i="29" s="1"/>
  <c r="IO32" i="16"/>
  <c r="EZ32" i="29" s="1"/>
  <c r="FR32" i="29" s="1"/>
  <c r="IC36" i="16"/>
  <c r="EN36" i="29" s="1"/>
  <c r="FQ36" i="29" s="1"/>
  <c r="IO36" i="16"/>
  <c r="EZ36" i="29" s="1"/>
  <c r="FR36" i="29" s="1"/>
  <c r="IC40" i="16"/>
  <c r="EN40" i="29" s="1"/>
  <c r="FQ40" i="29" s="1"/>
  <c r="IO40" i="16"/>
  <c r="EZ40" i="29" s="1"/>
  <c r="FR40" i="29" s="1"/>
  <c r="IC44" i="16"/>
  <c r="EN44" i="29" s="1"/>
  <c r="FQ44" i="29" s="1"/>
  <c r="IO44" i="16"/>
  <c r="EZ44" i="29" s="1"/>
  <c r="FR44" i="29" s="1"/>
  <c r="IC48" i="16"/>
  <c r="EN48" i="29" s="1"/>
  <c r="FQ48" i="29" s="1"/>
  <c r="IO48" i="16"/>
  <c r="EZ48" i="29" s="1"/>
  <c r="FR48" i="29" s="1"/>
  <c r="IC52" i="16"/>
  <c r="EN52" i="29" s="1"/>
  <c r="FQ52" i="29" s="1"/>
  <c r="IO52" i="16"/>
  <c r="EZ52" i="29" s="1"/>
  <c r="FR52" i="29" s="1"/>
  <c r="IC56" i="16"/>
  <c r="EN56" i="29" s="1"/>
  <c r="FQ56" i="29" s="1"/>
  <c r="IO56" i="16"/>
  <c r="EZ56" i="29" s="1"/>
  <c r="FR56" i="29" s="1"/>
  <c r="IC60" i="16"/>
  <c r="EN60" i="29" s="1"/>
  <c r="FQ60" i="29" s="1"/>
  <c r="IO60" i="16"/>
  <c r="EZ60" i="29" s="1"/>
  <c r="FR60" i="29" s="1"/>
  <c r="IC64" i="16"/>
  <c r="EN64" i="29" s="1"/>
  <c r="FQ64" i="29" s="1"/>
  <c r="IO64" i="16"/>
  <c r="EZ64" i="29" s="1"/>
  <c r="FR64" i="29" s="1"/>
  <c r="IC68" i="16"/>
  <c r="EN68" i="29" s="1"/>
  <c r="FQ68" i="29" s="1"/>
  <c r="IO68" i="16"/>
  <c r="EZ68" i="29" s="1"/>
  <c r="FR68" i="29" s="1"/>
  <c r="IC72" i="16"/>
  <c r="EN72" i="29" s="1"/>
  <c r="FQ72" i="29" s="1"/>
  <c r="IO72" i="16"/>
  <c r="EZ72" i="29" s="1"/>
  <c r="FR72" i="29" s="1"/>
  <c r="IC76" i="16"/>
  <c r="EN76" i="29" s="1"/>
  <c r="FQ76" i="29" s="1"/>
  <c r="IO76" i="16"/>
  <c r="EZ76" i="29" s="1"/>
  <c r="FR76" i="29" s="1"/>
  <c r="IC80" i="16"/>
  <c r="EN80" i="29" s="1"/>
  <c r="FQ80" i="29" s="1"/>
  <c r="IO80" i="16"/>
  <c r="EZ80" i="29" s="1"/>
  <c r="FR80" i="29" s="1"/>
  <c r="IC84" i="16"/>
  <c r="EN84" i="29" s="1"/>
  <c r="FQ84" i="29" s="1"/>
  <c r="IO84" i="16"/>
  <c r="EZ84" i="29" s="1"/>
  <c r="FR84" i="29" s="1"/>
  <c r="IC88" i="16"/>
  <c r="EN88" i="29" s="1"/>
  <c r="FQ88" i="29" s="1"/>
  <c r="IO88" i="16"/>
  <c r="EZ88" i="29" s="1"/>
  <c r="FR88" i="29" s="1"/>
  <c r="IC92" i="16"/>
  <c r="EN92" i="29" s="1"/>
  <c r="FQ92" i="29" s="1"/>
  <c r="IO92" i="16"/>
  <c r="EZ92" i="29" s="1"/>
  <c r="FR92" i="29" s="1"/>
  <c r="IC96" i="16"/>
  <c r="EN96" i="29" s="1"/>
  <c r="FQ96" i="29" s="1"/>
  <c r="IO96" i="16"/>
  <c r="EZ96" i="29" s="1"/>
  <c r="FR96" i="29" s="1"/>
  <c r="IC100" i="16"/>
  <c r="EN100" i="29" s="1"/>
  <c r="FQ100" i="29" s="1"/>
  <c r="IO100" i="16"/>
  <c r="EZ100" i="29" s="1"/>
  <c r="FR100" i="29" s="1"/>
  <c r="IC104" i="16"/>
  <c r="EN104" i="29" s="1"/>
  <c r="FQ104" i="29" s="1"/>
  <c r="IO104" i="16"/>
  <c r="EZ104" i="29" s="1"/>
  <c r="FR104" i="29" s="1"/>
  <c r="IC108" i="16"/>
  <c r="EN108" i="29" s="1"/>
  <c r="FQ108" i="29" s="1"/>
  <c r="IO108" i="16"/>
  <c r="EZ108" i="29" s="1"/>
  <c r="FR108" i="29" s="1"/>
  <c r="IC112" i="16"/>
  <c r="EN112" i="29" s="1"/>
  <c r="FQ112" i="29" s="1"/>
  <c r="IO112" i="16"/>
  <c r="EZ112" i="29" s="1"/>
  <c r="FR112" i="29" s="1"/>
  <c r="IC116" i="16"/>
  <c r="EN116" i="29" s="1"/>
  <c r="FQ116" i="29" s="1"/>
  <c r="IO116" i="16"/>
  <c r="EZ116" i="29" s="1"/>
  <c r="FR116" i="29" s="1"/>
  <c r="IC120" i="16"/>
  <c r="EN120" i="29" s="1"/>
  <c r="FQ120" i="29" s="1"/>
  <c r="IO120" i="16"/>
  <c r="EZ120" i="29" s="1"/>
  <c r="FR120" i="29" s="1"/>
  <c r="IC124" i="16"/>
  <c r="EN124" i="29" s="1"/>
  <c r="FQ124" i="29" s="1"/>
  <c r="IO124" i="16"/>
  <c r="EZ124" i="29" s="1"/>
  <c r="FR124" i="29" s="1"/>
  <c r="IC128" i="16"/>
  <c r="EN128" i="29" s="1"/>
  <c r="FQ128" i="29" s="1"/>
  <c r="IO128" i="16"/>
  <c r="EZ128" i="29" s="1"/>
  <c r="FR128" i="29" s="1"/>
  <c r="IC132" i="16"/>
  <c r="EN132" i="29" s="1"/>
  <c r="FQ132" i="29" s="1"/>
  <c r="IO132" i="16"/>
  <c r="EZ132" i="29" s="1"/>
  <c r="FR132" i="29" s="1"/>
  <c r="IC136" i="16"/>
  <c r="EN136" i="29" s="1"/>
  <c r="FQ136" i="29" s="1"/>
  <c r="IO136" i="16"/>
  <c r="EZ136" i="29" s="1"/>
  <c r="FR136" i="29" s="1"/>
  <c r="IC140" i="16"/>
  <c r="EN140" i="29" s="1"/>
  <c r="FQ140" i="29" s="1"/>
  <c r="IO140" i="16"/>
  <c r="EZ140" i="29" s="1"/>
  <c r="FR140" i="29" s="1"/>
  <c r="IC144" i="16"/>
  <c r="EN144" i="29" s="1"/>
  <c r="FQ144" i="29" s="1"/>
  <c r="IO144" i="16"/>
  <c r="EZ144" i="29" s="1"/>
  <c r="FR144" i="29" s="1"/>
  <c r="IC15" i="16"/>
  <c r="EN15" i="29" s="1"/>
  <c r="FQ15" i="29" s="1"/>
  <c r="IO15" i="16"/>
  <c r="EZ15" i="29" s="1"/>
  <c r="FR15" i="29" s="1"/>
  <c r="IC19" i="16"/>
  <c r="EN19" i="29" s="1"/>
  <c r="FQ19" i="29" s="1"/>
  <c r="IO19" i="16"/>
  <c r="EZ19" i="29" s="1"/>
  <c r="FR19" i="29" s="1"/>
  <c r="IC23" i="16"/>
  <c r="EN23" i="29" s="1"/>
  <c r="FQ23" i="29" s="1"/>
  <c r="IO23" i="16"/>
  <c r="EZ23" i="29" s="1"/>
  <c r="FR23" i="29" s="1"/>
  <c r="IC27" i="16"/>
  <c r="EN27" i="29" s="1"/>
  <c r="FQ27" i="29" s="1"/>
  <c r="IO27" i="16"/>
  <c r="EZ27" i="29" s="1"/>
  <c r="FR27" i="29" s="1"/>
  <c r="IC31" i="16"/>
  <c r="EN31" i="29" s="1"/>
  <c r="FQ31" i="29" s="1"/>
  <c r="IO31" i="16"/>
  <c r="EZ31" i="29" s="1"/>
  <c r="FR31" i="29" s="1"/>
  <c r="IC35" i="16"/>
  <c r="EN35" i="29" s="1"/>
  <c r="FQ35" i="29" s="1"/>
  <c r="IO35" i="16"/>
  <c r="EZ35" i="29" s="1"/>
  <c r="FR35" i="29" s="1"/>
  <c r="IC39" i="16"/>
  <c r="EN39" i="29" s="1"/>
  <c r="FQ39" i="29" s="1"/>
  <c r="IO39" i="16"/>
  <c r="EZ39" i="29" s="1"/>
  <c r="FR39" i="29" s="1"/>
  <c r="IC43" i="16"/>
  <c r="EN43" i="29" s="1"/>
  <c r="FQ43" i="29" s="1"/>
  <c r="IO43" i="16"/>
  <c r="EZ43" i="29" s="1"/>
  <c r="FR43" i="29" s="1"/>
  <c r="IC47" i="16"/>
  <c r="EN47" i="29" s="1"/>
  <c r="FQ47" i="29" s="1"/>
  <c r="IO47" i="16"/>
  <c r="EZ47" i="29" s="1"/>
  <c r="FR47" i="29" s="1"/>
  <c r="IC51" i="16"/>
  <c r="EN51" i="29" s="1"/>
  <c r="FQ51" i="29" s="1"/>
  <c r="IO51" i="16"/>
  <c r="EZ51" i="29" s="1"/>
  <c r="FR51" i="29" s="1"/>
  <c r="IC55" i="16"/>
  <c r="EN55" i="29" s="1"/>
  <c r="FQ55" i="29" s="1"/>
  <c r="IO55" i="16"/>
  <c r="EZ55" i="29" s="1"/>
  <c r="FR55" i="29" s="1"/>
  <c r="IC59" i="16"/>
  <c r="EN59" i="29" s="1"/>
  <c r="FQ59" i="29" s="1"/>
  <c r="IO59" i="16"/>
  <c r="EZ59" i="29" s="1"/>
  <c r="FR59" i="29" s="1"/>
  <c r="IC63" i="16"/>
  <c r="EN63" i="29" s="1"/>
  <c r="FQ63" i="29" s="1"/>
  <c r="IO63" i="16"/>
  <c r="EZ63" i="29" s="1"/>
  <c r="FR63" i="29" s="1"/>
  <c r="IC67" i="16"/>
  <c r="EN67" i="29" s="1"/>
  <c r="FQ67" i="29" s="1"/>
  <c r="IO67" i="16"/>
  <c r="EZ67" i="29" s="1"/>
  <c r="FR67" i="29" s="1"/>
  <c r="IC71" i="16"/>
  <c r="EN71" i="29" s="1"/>
  <c r="FQ71" i="29" s="1"/>
  <c r="IO71" i="16"/>
  <c r="EZ71" i="29" s="1"/>
  <c r="FR71" i="29" s="1"/>
  <c r="IC75" i="16"/>
  <c r="EN75" i="29" s="1"/>
  <c r="FQ75" i="29" s="1"/>
  <c r="IO75" i="16"/>
  <c r="EZ75" i="29" s="1"/>
  <c r="FR75" i="29" s="1"/>
  <c r="IC79" i="16"/>
  <c r="EN79" i="29" s="1"/>
  <c r="FQ79" i="29" s="1"/>
  <c r="IO79" i="16"/>
  <c r="EZ79" i="29" s="1"/>
  <c r="FR79" i="29" s="1"/>
  <c r="IC83" i="16"/>
  <c r="EN83" i="29" s="1"/>
  <c r="FQ83" i="29" s="1"/>
  <c r="IO83" i="16"/>
  <c r="EZ83" i="29" s="1"/>
  <c r="FR83" i="29" s="1"/>
  <c r="IC87" i="16"/>
  <c r="EN87" i="29" s="1"/>
  <c r="FQ87" i="29" s="1"/>
  <c r="IO87" i="16"/>
  <c r="EZ87" i="29" s="1"/>
  <c r="FR87" i="29" s="1"/>
  <c r="IC91" i="16"/>
  <c r="EN91" i="29" s="1"/>
  <c r="FQ91" i="29" s="1"/>
  <c r="IO91" i="16"/>
  <c r="EZ91" i="29" s="1"/>
  <c r="FR91" i="29" s="1"/>
  <c r="IC95" i="16"/>
  <c r="EN95" i="29" s="1"/>
  <c r="FQ95" i="29" s="1"/>
  <c r="IO95" i="16"/>
  <c r="EZ95" i="29" s="1"/>
  <c r="FR95" i="29" s="1"/>
  <c r="IC99" i="16"/>
  <c r="EN99" i="29" s="1"/>
  <c r="FQ99" i="29" s="1"/>
  <c r="IO99" i="16"/>
  <c r="EZ99" i="29" s="1"/>
  <c r="FR99" i="29" s="1"/>
  <c r="IC103" i="16"/>
  <c r="EN103" i="29" s="1"/>
  <c r="FQ103" i="29" s="1"/>
  <c r="IO103" i="16"/>
  <c r="EZ103" i="29" s="1"/>
  <c r="FR103" i="29" s="1"/>
  <c r="IC107" i="16"/>
  <c r="EN107" i="29" s="1"/>
  <c r="FQ107" i="29" s="1"/>
  <c r="IO107" i="16"/>
  <c r="EZ107" i="29" s="1"/>
  <c r="FR107" i="29" s="1"/>
  <c r="IC111" i="16"/>
  <c r="EN111" i="29" s="1"/>
  <c r="FQ111" i="29" s="1"/>
  <c r="IO111" i="16"/>
  <c r="EZ111" i="29" s="1"/>
  <c r="FR111" i="29" s="1"/>
  <c r="IC115" i="16"/>
  <c r="EN115" i="29" s="1"/>
  <c r="FQ115" i="29" s="1"/>
  <c r="IO115" i="16"/>
  <c r="EZ115" i="29" s="1"/>
  <c r="FR115" i="29" s="1"/>
  <c r="IC119" i="16"/>
  <c r="EN119" i="29" s="1"/>
  <c r="FQ119" i="29" s="1"/>
  <c r="IO119" i="16"/>
  <c r="EZ119" i="29" s="1"/>
  <c r="FR119" i="29" s="1"/>
  <c r="IC123" i="16"/>
  <c r="EN123" i="29" s="1"/>
  <c r="FQ123" i="29" s="1"/>
  <c r="IO123" i="16"/>
  <c r="EZ123" i="29" s="1"/>
  <c r="FR123" i="29" s="1"/>
  <c r="IC127" i="16"/>
  <c r="EN127" i="29" s="1"/>
  <c r="FQ127" i="29" s="1"/>
  <c r="IO127" i="16"/>
  <c r="EZ127" i="29" s="1"/>
  <c r="FR127" i="29" s="1"/>
  <c r="IC131" i="16"/>
  <c r="EN131" i="29" s="1"/>
  <c r="FQ131" i="29" s="1"/>
  <c r="IO131" i="16"/>
  <c r="EZ131" i="29" s="1"/>
  <c r="FR131" i="29" s="1"/>
  <c r="IC135" i="16"/>
  <c r="EN135" i="29" s="1"/>
  <c r="FQ135" i="29" s="1"/>
  <c r="IO135" i="16"/>
  <c r="EZ135" i="29" s="1"/>
  <c r="FR135" i="29" s="1"/>
  <c r="IC139" i="16"/>
  <c r="EN139" i="29" s="1"/>
  <c r="FQ139" i="29" s="1"/>
  <c r="IO139" i="16"/>
  <c r="EZ139" i="29" s="1"/>
  <c r="FR139" i="29" s="1"/>
  <c r="IC143" i="16"/>
  <c r="EN143" i="29" s="1"/>
  <c r="FQ143" i="29" s="1"/>
  <c r="IO143" i="16"/>
  <c r="EZ143" i="29" s="1"/>
  <c r="FR143" i="29" s="1"/>
  <c r="IC147" i="16"/>
  <c r="EN147" i="29" s="1"/>
  <c r="FQ147" i="29" s="1"/>
  <c r="IO147" i="16"/>
  <c r="EZ147" i="29" s="1"/>
  <c r="FR147" i="29" s="1"/>
  <c r="D144" i="13"/>
  <c r="D144" i="15" s="1"/>
  <c r="D142" i="13"/>
  <c r="D142" i="15" s="1"/>
  <c r="D140" i="13"/>
  <c r="D140" i="15" s="1"/>
  <c r="D138" i="13"/>
  <c r="D138" i="15" s="1"/>
  <c r="D136" i="13"/>
  <c r="D136" i="15" s="1"/>
  <c r="D134" i="13"/>
  <c r="D134" i="15" s="1"/>
  <c r="D132" i="13"/>
  <c r="D132" i="15" s="1"/>
  <c r="D130" i="13"/>
  <c r="D130" i="15" s="1"/>
  <c r="D128" i="13"/>
  <c r="D128" i="15" s="1"/>
  <c r="D126" i="13"/>
  <c r="D126" i="15" s="1"/>
  <c r="D124" i="13"/>
  <c r="D124" i="15" s="1"/>
  <c r="D122" i="13"/>
  <c r="D122" i="15" s="1"/>
  <c r="D120" i="13"/>
  <c r="D120" i="15" s="1"/>
  <c r="D118" i="13"/>
  <c r="D118" i="15" s="1"/>
  <c r="D116" i="13"/>
  <c r="D116" i="15" s="1"/>
  <c r="D114" i="13"/>
  <c r="D114" i="15" s="1"/>
  <c r="D112" i="13"/>
  <c r="D112" i="15" s="1"/>
  <c r="D110" i="13"/>
  <c r="D110" i="15" s="1"/>
  <c r="D108" i="13"/>
  <c r="D108" i="15" s="1"/>
  <c r="D106" i="13"/>
  <c r="D106" i="15" s="1"/>
  <c r="D104" i="13"/>
  <c r="D104" i="15" s="1"/>
  <c r="D102" i="13"/>
  <c r="D102" i="15" s="1"/>
  <c r="D100" i="13"/>
  <c r="D100" i="15" s="1"/>
  <c r="D98" i="13"/>
  <c r="D98" i="15" s="1"/>
  <c r="D96" i="13"/>
  <c r="D96" i="15" s="1"/>
  <c r="D94" i="13"/>
  <c r="D94" i="15" s="1"/>
  <c r="D92" i="13"/>
  <c r="D92" i="15" s="1"/>
  <c r="D90" i="13"/>
  <c r="D90" i="15" s="1"/>
  <c r="D88" i="13"/>
  <c r="D88" i="15" s="1"/>
  <c r="D86" i="13"/>
  <c r="D86" i="15" s="1"/>
  <c r="D84" i="13"/>
  <c r="D84" i="15" s="1"/>
  <c r="D82" i="13"/>
  <c r="D82" i="15" s="1"/>
  <c r="D80" i="13"/>
  <c r="D80" i="15" s="1"/>
  <c r="D78" i="13"/>
  <c r="D78" i="15" s="1"/>
  <c r="D76" i="13"/>
  <c r="D76" i="15" s="1"/>
  <c r="D74" i="13"/>
  <c r="D74" i="15" s="1"/>
  <c r="D72" i="13"/>
  <c r="D72" i="15" s="1"/>
  <c r="D70" i="13"/>
  <c r="D70" i="15" s="1"/>
  <c r="D68" i="13"/>
  <c r="D68" i="15" s="1"/>
  <c r="D66" i="13"/>
  <c r="D66" i="15" s="1"/>
  <c r="D64" i="13"/>
  <c r="D64" i="15" s="1"/>
  <c r="D62" i="13"/>
  <c r="D62" i="15" s="1"/>
  <c r="D60" i="13"/>
  <c r="D60" i="15" s="1"/>
  <c r="D58" i="13"/>
  <c r="D58" i="15" s="1"/>
  <c r="D56" i="13"/>
  <c r="D56" i="15" s="1"/>
  <c r="D54" i="13"/>
  <c r="D54" i="15" s="1"/>
  <c r="D52" i="13"/>
  <c r="D52" i="15" s="1"/>
  <c r="D50" i="13"/>
  <c r="D48" i="13"/>
  <c r="D46" i="13"/>
  <c r="D44" i="13"/>
  <c r="D44" i="15" s="1"/>
  <c r="D42" i="13"/>
  <c r="D42" i="15" s="1"/>
  <c r="D40" i="13"/>
  <c r="D40" i="15" s="1"/>
  <c r="D38" i="13"/>
  <c r="D38" i="15" s="1"/>
  <c r="D36" i="13"/>
  <c r="D36" i="15" s="1"/>
  <c r="D34" i="13"/>
  <c r="D34" i="15" s="1"/>
  <c r="D32" i="13"/>
  <c r="D32" i="15" s="1"/>
  <c r="D30" i="13"/>
  <c r="D30" i="15" s="1"/>
  <c r="D28" i="13"/>
  <c r="D28" i="15" s="1"/>
  <c r="D26" i="13"/>
  <c r="D24" i="13"/>
  <c r="D22" i="13"/>
  <c r="D20" i="13"/>
  <c r="D20" i="15" s="1"/>
  <c r="D18" i="13"/>
  <c r="D18" i="15" s="1"/>
  <c r="D16" i="13"/>
  <c r="D16" i="15" s="1"/>
  <c r="D14" i="13"/>
  <c r="D12" i="13"/>
  <c r="D12" i="15" s="1"/>
  <c r="IC14" i="16"/>
  <c r="EN14" i="29" s="1"/>
  <c r="FQ14" i="29" s="1"/>
  <c r="IO14" i="16"/>
  <c r="EZ14" i="29" s="1"/>
  <c r="FR14" i="29" s="1"/>
  <c r="IC18" i="16"/>
  <c r="EN18" i="29" s="1"/>
  <c r="FQ18" i="29" s="1"/>
  <c r="IO18" i="16"/>
  <c r="EZ18" i="29" s="1"/>
  <c r="FR18" i="29" s="1"/>
  <c r="IC22" i="16"/>
  <c r="EN22" i="29" s="1"/>
  <c r="FQ22" i="29" s="1"/>
  <c r="IO22" i="16"/>
  <c r="EZ22" i="29" s="1"/>
  <c r="FR22" i="29" s="1"/>
  <c r="IC26" i="16"/>
  <c r="EN26" i="29" s="1"/>
  <c r="FQ26" i="29" s="1"/>
  <c r="IO26" i="16"/>
  <c r="EZ26" i="29" s="1"/>
  <c r="FR26" i="29" s="1"/>
  <c r="IC30" i="16"/>
  <c r="EN30" i="29" s="1"/>
  <c r="FQ30" i="29" s="1"/>
  <c r="IO30" i="16"/>
  <c r="EZ30" i="29" s="1"/>
  <c r="FR30" i="29" s="1"/>
  <c r="IC34" i="16"/>
  <c r="EN34" i="29" s="1"/>
  <c r="FQ34" i="29" s="1"/>
  <c r="IO34" i="16"/>
  <c r="EZ34" i="29" s="1"/>
  <c r="FR34" i="29" s="1"/>
  <c r="IC38" i="16"/>
  <c r="EN38" i="29" s="1"/>
  <c r="FQ38" i="29" s="1"/>
  <c r="IO38" i="16"/>
  <c r="EZ38" i="29" s="1"/>
  <c r="FR38" i="29" s="1"/>
  <c r="IC42" i="16"/>
  <c r="EN42" i="29" s="1"/>
  <c r="FQ42" i="29" s="1"/>
  <c r="IO42" i="16"/>
  <c r="EZ42" i="29" s="1"/>
  <c r="FR42" i="29" s="1"/>
  <c r="IC46" i="16"/>
  <c r="EN46" i="29" s="1"/>
  <c r="FQ46" i="29" s="1"/>
  <c r="IO46" i="16"/>
  <c r="EZ46" i="29" s="1"/>
  <c r="FR46" i="29" s="1"/>
  <c r="IC50" i="16"/>
  <c r="EN50" i="29" s="1"/>
  <c r="FQ50" i="29" s="1"/>
  <c r="IO50" i="16"/>
  <c r="EZ50" i="29" s="1"/>
  <c r="FR50" i="29" s="1"/>
  <c r="IC54" i="16"/>
  <c r="EN54" i="29" s="1"/>
  <c r="FQ54" i="29" s="1"/>
  <c r="IO54" i="16"/>
  <c r="EZ54" i="29" s="1"/>
  <c r="FR54" i="29" s="1"/>
  <c r="IC58" i="16"/>
  <c r="EN58" i="29" s="1"/>
  <c r="FQ58" i="29" s="1"/>
  <c r="IO58" i="16"/>
  <c r="EZ58" i="29" s="1"/>
  <c r="FR58" i="29" s="1"/>
  <c r="IC62" i="16"/>
  <c r="EN62" i="29" s="1"/>
  <c r="FQ62" i="29" s="1"/>
  <c r="IO62" i="16"/>
  <c r="EZ62" i="29" s="1"/>
  <c r="FR62" i="29" s="1"/>
  <c r="IC66" i="16"/>
  <c r="EN66" i="29" s="1"/>
  <c r="FQ66" i="29" s="1"/>
  <c r="IO66" i="16"/>
  <c r="EZ66" i="29" s="1"/>
  <c r="FR66" i="29" s="1"/>
  <c r="IC70" i="16"/>
  <c r="EN70" i="29" s="1"/>
  <c r="FQ70" i="29" s="1"/>
  <c r="IO70" i="16"/>
  <c r="EZ70" i="29" s="1"/>
  <c r="FR70" i="29" s="1"/>
  <c r="IC74" i="16"/>
  <c r="EN74" i="29" s="1"/>
  <c r="FQ74" i="29" s="1"/>
  <c r="IO74" i="16"/>
  <c r="EZ74" i="29" s="1"/>
  <c r="FR74" i="29" s="1"/>
  <c r="IC78" i="16"/>
  <c r="EN78" i="29" s="1"/>
  <c r="FQ78" i="29" s="1"/>
  <c r="IO78" i="16"/>
  <c r="EZ78" i="29" s="1"/>
  <c r="FR78" i="29" s="1"/>
  <c r="IC82" i="16"/>
  <c r="EN82" i="29" s="1"/>
  <c r="FQ82" i="29" s="1"/>
  <c r="IO82" i="16"/>
  <c r="EZ82" i="29" s="1"/>
  <c r="FR82" i="29" s="1"/>
  <c r="IC86" i="16"/>
  <c r="EN86" i="29" s="1"/>
  <c r="FQ86" i="29" s="1"/>
  <c r="IO86" i="16"/>
  <c r="EZ86" i="29" s="1"/>
  <c r="FR86" i="29" s="1"/>
  <c r="IC90" i="16"/>
  <c r="EN90" i="29" s="1"/>
  <c r="FQ90" i="29" s="1"/>
  <c r="IO90" i="16"/>
  <c r="EZ90" i="29" s="1"/>
  <c r="FR90" i="29" s="1"/>
  <c r="IC94" i="16"/>
  <c r="EN94" i="29" s="1"/>
  <c r="FQ94" i="29" s="1"/>
  <c r="IO94" i="16"/>
  <c r="EZ94" i="29" s="1"/>
  <c r="FR94" i="29" s="1"/>
  <c r="IC98" i="16"/>
  <c r="EN98" i="29" s="1"/>
  <c r="FQ98" i="29" s="1"/>
  <c r="IO98" i="16"/>
  <c r="EZ98" i="29" s="1"/>
  <c r="FR98" i="29" s="1"/>
  <c r="IC102" i="16"/>
  <c r="EN102" i="29" s="1"/>
  <c r="FQ102" i="29" s="1"/>
  <c r="IO102" i="16"/>
  <c r="EZ102" i="29" s="1"/>
  <c r="FR102" i="29" s="1"/>
  <c r="IC106" i="16"/>
  <c r="EN106" i="29" s="1"/>
  <c r="FQ106" i="29" s="1"/>
  <c r="IO106" i="16"/>
  <c r="EZ106" i="29" s="1"/>
  <c r="FR106" i="29" s="1"/>
  <c r="IC110" i="16"/>
  <c r="EN110" i="29" s="1"/>
  <c r="FQ110" i="29" s="1"/>
  <c r="IO110" i="16"/>
  <c r="EZ110" i="29" s="1"/>
  <c r="FR110" i="29" s="1"/>
  <c r="IC114" i="16"/>
  <c r="EN114" i="29" s="1"/>
  <c r="FQ114" i="29" s="1"/>
  <c r="IO114" i="16"/>
  <c r="EZ114" i="29" s="1"/>
  <c r="FR114" i="29" s="1"/>
  <c r="IC118" i="16"/>
  <c r="EN118" i="29" s="1"/>
  <c r="FQ118" i="29" s="1"/>
  <c r="IO118" i="16"/>
  <c r="EZ118" i="29" s="1"/>
  <c r="FR118" i="29" s="1"/>
  <c r="IC122" i="16"/>
  <c r="EN122" i="29" s="1"/>
  <c r="FQ122" i="29" s="1"/>
  <c r="IO122" i="16"/>
  <c r="EZ122" i="29" s="1"/>
  <c r="FR122" i="29" s="1"/>
  <c r="IC126" i="16"/>
  <c r="EN126" i="29" s="1"/>
  <c r="FQ126" i="29" s="1"/>
  <c r="IO126" i="16"/>
  <c r="EZ126" i="29" s="1"/>
  <c r="FR126" i="29" s="1"/>
  <c r="IC130" i="16"/>
  <c r="EN130" i="29" s="1"/>
  <c r="FQ130" i="29" s="1"/>
  <c r="IO130" i="16"/>
  <c r="EZ130" i="29" s="1"/>
  <c r="FR130" i="29" s="1"/>
  <c r="IC134" i="16"/>
  <c r="EN134" i="29" s="1"/>
  <c r="FQ134" i="29" s="1"/>
  <c r="IO134" i="16"/>
  <c r="EZ134" i="29" s="1"/>
  <c r="FR134" i="29" s="1"/>
  <c r="IC138" i="16"/>
  <c r="EN138" i="29" s="1"/>
  <c r="FQ138" i="29" s="1"/>
  <c r="IO138" i="16"/>
  <c r="EZ138" i="29" s="1"/>
  <c r="FR138" i="29" s="1"/>
  <c r="IC142" i="16"/>
  <c r="EN142" i="29" s="1"/>
  <c r="FQ142" i="29" s="1"/>
  <c r="IO142" i="16"/>
  <c r="EZ142" i="29" s="1"/>
  <c r="FR142" i="29" s="1"/>
  <c r="IC146" i="16"/>
  <c r="EN146" i="29" s="1"/>
  <c r="FQ146" i="29" s="1"/>
  <c r="IO146" i="16"/>
  <c r="EZ146" i="29" s="1"/>
  <c r="FR146" i="29" s="1"/>
  <c r="IC13" i="16"/>
  <c r="EN13" i="29" s="1"/>
  <c r="FQ13" i="29" s="1"/>
  <c r="IO13" i="16"/>
  <c r="EZ13" i="29" s="1"/>
  <c r="FR13" i="29" s="1"/>
  <c r="IC17" i="16"/>
  <c r="EN17" i="29" s="1"/>
  <c r="FQ17" i="29" s="1"/>
  <c r="IO17" i="16"/>
  <c r="EZ17" i="29" s="1"/>
  <c r="FR17" i="29" s="1"/>
  <c r="IC21" i="16"/>
  <c r="EN21" i="29" s="1"/>
  <c r="FQ21" i="29" s="1"/>
  <c r="IO21" i="16"/>
  <c r="EZ21" i="29" s="1"/>
  <c r="FR21" i="29" s="1"/>
  <c r="IC25" i="16"/>
  <c r="EN25" i="29" s="1"/>
  <c r="FQ25" i="29" s="1"/>
  <c r="IO25" i="16"/>
  <c r="EZ25" i="29" s="1"/>
  <c r="FR25" i="29" s="1"/>
  <c r="IC29" i="16"/>
  <c r="EN29" i="29" s="1"/>
  <c r="FQ29" i="29" s="1"/>
  <c r="IO29" i="16"/>
  <c r="EZ29" i="29" s="1"/>
  <c r="FR29" i="29" s="1"/>
  <c r="IC33" i="16"/>
  <c r="EN33" i="29" s="1"/>
  <c r="FQ33" i="29" s="1"/>
  <c r="IO33" i="16"/>
  <c r="EZ33" i="29" s="1"/>
  <c r="FR33" i="29" s="1"/>
  <c r="IC37" i="16"/>
  <c r="EN37" i="29" s="1"/>
  <c r="FQ37" i="29" s="1"/>
  <c r="IO37" i="16"/>
  <c r="EZ37" i="29" s="1"/>
  <c r="FR37" i="29" s="1"/>
  <c r="IC41" i="16"/>
  <c r="EN41" i="29" s="1"/>
  <c r="FQ41" i="29" s="1"/>
  <c r="IO41" i="16"/>
  <c r="EZ41" i="29" s="1"/>
  <c r="FR41" i="29" s="1"/>
  <c r="IC45" i="16"/>
  <c r="EN45" i="29" s="1"/>
  <c r="FQ45" i="29" s="1"/>
  <c r="IO45" i="16"/>
  <c r="EZ45" i="29" s="1"/>
  <c r="FR45" i="29" s="1"/>
  <c r="IC49" i="16"/>
  <c r="EN49" i="29" s="1"/>
  <c r="FQ49" i="29" s="1"/>
  <c r="IO49" i="16"/>
  <c r="EZ49" i="29" s="1"/>
  <c r="FR49" i="29" s="1"/>
  <c r="IC53" i="16"/>
  <c r="EN53" i="29" s="1"/>
  <c r="FQ53" i="29" s="1"/>
  <c r="IO53" i="16"/>
  <c r="EZ53" i="29" s="1"/>
  <c r="FR53" i="29" s="1"/>
  <c r="IC57" i="16"/>
  <c r="EN57" i="29" s="1"/>
  <c r="FQ57" i="29" s="1"/>
  <c r="IO57" i="16"/>
  <c r="EZ57" i="29" s="1"/>
  <c r="FR57" i="29" s="1"/>
  <c r="IC61" i="16"/>
  <c r="EN61" i="29" s="1"/>
  <c r="FQ61" i="29" s="1"/>
  <c r="IO61" i="16"/>
  <c r="EZ61" i="29" s="1"/>
  <c r="FR61" i="29" s="1"/>
  <c r="IC65" i="16"/>
  <c r="EN65" i="29" s="1"/>
  <c r="FQ65" i="29" s="1"/>
  <c r="IO65" i="16"/>
  <c r="EZ65" i="29" s="1"/>
  <c r="FR65" i="29" s="1"/>
  <c r="IC69" i="16"/>
  <c r="EN69" i="29" s="1"/>
  <c r="FQ69" i="29" s="1"/>
  <c r="IO69" i="16"/>
  <c r="EZ69" i="29" s="1"/>
  <c r="FR69" i="29" s="1"/>
  <c r="IC73" i="16"/>
  <c r="EN73" i="29" s="1"/>
  <c r="FQ73" i="29" s="1"/>
  <c r="IO73" i="16"/>
  <c r="EZ73" i="29" s="1"/>
  <c r="FR73" i="29" s="1"/>
  <c r="IC77" i="16"/>
  <c r="EN77" i="29" s="1"/>
  <c r="FQ77" i="29" s="1"/>
  <c r="IO77" i="16"/>
  <c r="EZ77" i="29" s="1"/>
  <c r="FR77" i="29" s="1"/>
  <c r="IC81" i="16"/>
  <c r="EN81" i="29" s="1"/>
  <c r="FQ81" i="29" s="1"/>
  <c r="IO81" i="16"/>
  <c r="EZ81" i="29" s="1"/>
  <c r="FR81" i="29" s="1"/>
  <c r="IC85" i="16"/>
  <c r="EN85" i="29" s="1"/>
  <c r="FQ85" i="29" s="1"/>
  <c r="IO85" i="16"/>
  <c r="EZ85" i="29" s="1"/>
  <c r="FR85" i="29" s="1"/>
  <c r="IC89" i="16"/>
  <c r="EN89" i="29" s="1"/>
  <c r="FQ89" i="29" s="1"/>
  <c r="IO89" i="16"/>
  <c r="EZ89" i="29" s="1"/>
  <c r="FR89" i="29" s="1"/>
  <c r="IC93" i="16"/>
  <c r="EN93" i="29" s="1"/>
  <c r="FQ93" i="29" s="1"/>
  <c r="IO93" i="16"/>
  <c r="EZ93" i="29" s="1"/>
  <c r="FR93" i="29" s="1"/>
  <c r="IC97" i="16"/>
  <c r="EN97" i="29" s="1"/>
  <c r="FQ97" i="29" s="1"/>
  <c r="IO97" i="16"/>
  <c r="EZ97" i="29" s="1"/>
  <c r="FR97" i="29" s="1"/>
  <c r="IC101" i="16"/>
  <c r="EN101" i="29" s="1"/>
  <c r="FQ101" i="29" s="1"/>
  <c r="IO101" i="16"/>
  <c r="EZ101" i="29" s="1"/>
  <c r="FR101" i="29" s="1"/>
  <c r="IC105" i="16"/>
  <c r="EN105" i="29" s="1"/>
  <c r="FQ105" i="29" s="1"/>
  <c r="IO105" i="16"/>
  <c r="EZ105" i="29" s="1"/>
  <c r="FR105" i="29" s="1"/>
  <c r="IC109" i="16"/>
  <c r="EN109" i="29" s="1"/>
  <c r="FQ109" i="29" s="1"/>
  <c r="IO109" i="16"/>
  <c r="EZ109" i="29" s="1"/>
  <c r="FR109" i="29" s="1"/>
  <c r="IC113" i="16"/>
  <c r="EN113" i="29" s="1"/>
  <c r="FQ113" i="29" s="1"/>
  <c r="IO113" i="16"/>
  <c r="EZ113" i="29" s="1"/>
  <c r="FR113" i="29" s="1"/>
  <c r="IC117" i="16"/>
  <c r="EN117" i="29" s="1"/>
  <c r="FQ117" i="29" s="1"/>
  <c r="IO117" i="16"/>
  <c r="EZ117" i="29" s="1"/>
  <c r="FR117" i="29" s="1"/>
  <c r="IC121" i="16"/>
  <c r="EN121" i="29" s="1"/>
  <c r="FQ121" i="29" s="1"/>
  <c r="IO121" i="16"/>
  <c r="EZ121" i="29" s="1"/>
  <c r="FR121" i="29" s="1"/>
  <c r="IC125" i="16"/>
  <c r="EN125" i="29" s="1"/>
  <c r="FQ125" i="29" s="1"/>
  <c r="IO125" i="16"/>
  <c r="EZ125" i="29" s="1"/>
  <c r="FR125" i="29" s="1"/>
  <c r="IC129" i="16"/>
  <c r="EN129" i="29" s="1"/>
  <c r="FQ129" i="29" s="1"/>
  <c r="IO129" i="16"/>
  <c r="EZ129" i="29" s="1"/>
  <c r="FR129" i="29" s="1"/>
  <c r="IC133" i="16"/>
  <c r="EN133" i="29" s="1"/>
  <c r="FQ133" i="29" s="1"/>
  <c r="IO133" i="16"/>
  <c r="EZ133" i="29" s="1"/>
  <c r="FR133" i="29" s="1"/>
  <c r="IC137" i="16"/>
  <c r="EN137" i="29" s="1"/>
  <c r="FQ137" i="29" s="1"/>
  <c r="IO137" i="16"/>
  <c r="EZ137" i="29" s="1"/>
  <c r="FR137" i="29" s="1"/>
  <c r="IC141" i="16"/>
  <c r="EN141" i="29" s="1"/>
  <c r="FQ141" i="29" s="1"/>
  <c r="IO141" i="16"/>
  <c r="EZ141" i="29" s="1"/>
  <c r="FR141" i="29" s="1"/>
  <c r="IC145" i="16"/>
  <c r="EN145" i="29" s="1"/>
  <c r="FQ145" i="29" s="1"/>
  <c r="IO145" i="16"/>
  <c r="EZ145" i="29" s="1"/>
  <c r="FR145" i="29" s="1"/>
  <c r="D3" i="30" a="1"/>
  <c r="D3" i="31" a="1"/>
  <c r="ER149" i="29"/>
  <c r="EQ149" i="29"/>
  <c r="EV149" i="29"/>
  <c r="FD149" i="29"/>
  <c r="CI15" i="15"/>
  <c r="O21" i="15"/>
  <c r="AA21" i="15"/>
  <c r="BG21" i="15"/>
  <c r="BW21" i="15"/>
  <c r="DG21" i="15"/>
  <c r="DW21" i="15"/>
  <c r="AM23" i="15"/>
  <c r="BS23" i="15"/>
  <c r="CI23" i="15"/>
  <c r="DO23" i="15"/>
  <c r="EE23" i="15"/>
  <c r="BM24" i="15"/>
  <c r="AI25" i="15"/>
  <c r="AY25" i="15"/>
  <c r="CE25" i="15"/>
  <c r="CU25" i="15"/>
  <c r="DW25" i="15"/>
  <c r="S27" i="15"/>
  <c r="BC27" i="15"/>
  <c r="CI27" i="15"/>
  <c r="CY27" i="15"/>
  <c r="G29" i="15"/>
  <c r="S29" i="15"/>
  <c r="AY29" i="15"/>
  <c r="BO29" i="15"/>
  <c r="CY29" i="15"/>
  <c r="AM33" i="15"/>
  <c r="BC33" i="15"/>
  <c r="CI33" i="15"/>
  <c r="DS33" i="15"/>
  <c r="K35" i="15"/>
  <c r="AQ35" i="15"/>
  <c r="AY35" i="15"/>
  <c r="BG35" i="15"/>
  <c r="BO35" i="15"/>
  <c r="CI35" i="15"/>
  <c r="CU35" i="15"/>
  <c r="DC35" i="15"/>
  <c r="DK35" i="15"/>
  <c r="EE35" i="15"/>
  <c r="S37" i="15"/>
  <c r="W37" i="15"/>
  <c r="AE37" i="15"/>
  <c r="BC37" i="15"/>
  <c r="BK37" i="15"/>
  <c r="BS37" i="15"/>
  <c r="CU37" i="15"/>
  <c r="DK37" i="15"/>
  <c r="AO38" i="15"/>
  <c r="DA38" i="15"/>
  <c r="S39" i="15"/>
  <c r="AA39" i="15"/>
  <c r="AI39" i="15"/>
  <c r="AQ39" i="15"/>
  <c r="BO39" i="15"/>
  <c r="BW39" i="15"/>
  <c r="CE39" i="15"/>
  <c r="CM39" i="15"/>
  <c r="DK39" i="15"/>
  <c r="DS39" i="15"/>
  <c r="EA39" i="15"/>
  <c r="Y40" i="15"/>
  <c r="AA41" i="15"/>
  <c r="AQ41" i="15"/>
  <c r="BW41" i="15"/>
  <c r="CM41" i="15"/>
  <c r="DS41" i="15"/>
  <c r="G43" i="15"/>
  <c r="AM43" i="15"/>
  <c r="BC43" i="15"/>
  <c r="CI43" i="15"/>
  <c r="DC43" i="15"/>
  <c r="DK43" i="15"/>
  <c r="G45" i="15"/>
  <c r="O45" i="15"/>
  <c r="W45" i="15"/>
  <c r="AE45" i="15"/>
  <c r="BC45" i="15"/>
  <c r="BK45" i="15"/>
  <c r="CQ45" i="15"/>
  <c r="DG45" i="15"/>
  <c r="O47" i="15"/>
  <c r="W47" i="15"/>
  <c r="AE47" i="15"/>
  <c r="AM47" i="15"/>
  <c r="BK47" i="15"/>
  <c r="BS47" i="15"/>
  <c r="CA47" i="15"/>
  <c r="CI47" i="15"/>
  <c r="DG47" i="15"/>
  <c r="DO47" i="15"/>
  <c r="DW47" i="15"/>
  <c r="EE47" i="15"/>
  <c r="AA49" i="15"/>
  <c r="AI49" i="15"/>
  <c r="AQ49" i="15"/>
  <c r="AY49" i="15"/>
  <c r="BW49" i="15"/>
  <c r="CE49" i="15"/>
  <c r="CM49" i="15"/>
  <c r="CU49" i="15"/>
  <c r="DO49" i="15"/>
  <c r="EE49" i="15"/>
  <c r="AA51" i="15"/>
  <c r="AQ51" i="15"/>
  <c r="BW51" i="15"/>
  <c r="CM51" i="15"/>
  <c r="DS51" i="15"/>
  <c r="G53" i="15"/>
  <c r="AM53" i="15"/>
  <c r="BC53" i="15"/>
  <c r="CI53" i="15"/>
  <c r="CY53" i="15"/>
  <c r="EE53" i="15"/>
  <c r="G55" i="15"/>
  <c r="O55" i="15"/>
  <c r="AY55" i="15"/>
  <c r="BO55" i="15"/>
  <c r="CU55" i="15"/>
  <c r="CY55" i="15"/>
  <c r="DG55" i="15"/>
  <c r="DW55" i="15"/>
  <c r="S57" i="15"/>
  <c r="AA57" i="15"/>
  <c r="AQ57" i="15"/>
  <c r="BG57" i="15"/>
  <c r="BO57" i="15"/>
  <c r="BW57" i="15"/>
  <c r="CM57" i="15"/>
  <c r="DK57" i="15"/>
  <c r="DS57" i="15"/>
  <c r="G59" i="15"/>
  <c r="AE59" i="15"/>
  <c r="AQ59" i="15"/>
  <c r="BW59" i="15"/>
  <c r="CM59" i="15"/>
  <c r="DS59" i="15"/>
  <c r="AC60" i="15"/>
  <c r="CM61" i="15"/>
  <c r="CE83" i="15"/>
  <c r="CI83" i="15"/>
  <c r="CQ83" i="15"/>
  <c r="CU83" i="15"/>
  <c r="CY83" i="15"/>
  <c r="DG83" i="15"/>
  <c r="EA83" i="15"/>
  <c r="EE83" i="15"/>
  <c r="K85" i="15"/>
  <c r="O85" i="15"/>
  <c r="S85" i="15"/>
  <c r="AA85" i="15"/>
  <c r="AU85" i="15"/>
  <c r="AY85" i="15"/>
  <c r="BG85" i="15"/>
  <c r="BK85" i="15"/>
  <c r="BO85" i="15"/>
  <c r="BW85" i="15"/>
  <c r="CQ85" i="15"/>
  <c r="CU85" i="15"/>
  <c r="DC85" i="15"/>
  <c r="DG85" i="15"/>
  <c r="DK85" i="15"/>
  <c r="DS85" i="15"/>
  <c r="K87" i="15"/>
  <c r="O87" i="15"/>
  <c r="W87" i="15"/>
  <c r="AA87" i="15"/>
  <c r="AE87" i="15"/>
  <c r="AM87" i="15"/>
  <c r="BG87" i="15"/>
  <c r="BK87" i="15"/>
  <c r="BS87" i="15"/>
  <c r="BW87" i="15"/>
  <c r="CA87" i="15"/>
  <c r="CI87" i="15"/>
  <c r="DC87" i="15"/>
  <c r="DG87" i="15"/>
  <c r="DO87" i="15"/>
  <c r="DS87" i="15"/>
  <c r="DW87" i="15"/>
  <c r="EE87" i="15"/>
  <c r="W89" i="15"/>
  <c r="AA89" i="15"/>
  <c r="AI89" i="15"/>
  <c r="AM89" i="15"/>
  <c r="AQ89" i="15"/>
  <c r="AY89" i="15"/>
  <c r="BS89" i="15"/>
  <c r="BW89" i="15"/>
  <c r="CE89" i="15"/>
  <c r="CI89" i="15"/>
  <c r="CM89" i="15"/>
  <c r="CU89" i="15"/>
  <c r="DO89" i="15"/>
  <c r="DS89" i="15"/>
  <c r="EA89" i="15"/>
  <c r="EE89" i="15"/>
  <c r="G91" i="15"/>
  <c r="O91" i="15"/>
  <c r="AI91" i="15"/>
  <c r="AM91" i="15"/>
  <c r="AU91" i="15"/>
  <c r="AY91" i="15"/>
  <c r="BC91" i="15"/>
  <c r="BK91" i="15"/>
  <c r="BS91" i="15"/>
  <c r="CE91" i="15"/>
  <c r="CI91" i="15"/>
  <c r="CQ91" i="15"/>
  <c r="CU91" i="15"/>
  <c r="CY91" i="15"/>
  <c r="DG91" i="15"/>
  <c r="EA91" i="15"/>
  <c r="EE91" i="15"/>
  <c r="K93" i="15"/>
  <c r="O93" i="15"/>
  <c r="S93" i="15"/>
  <c r="AA93" i="15"/>
  <c r="AU93" i="15"/>
  <c r="AY93" i="15"/>
  <c r="BG93" i="15"/>
  <c r="BK93" i="15"/>
  <c r="BO93" i="15"/>
  <c r="BW93" i="15"/>
  <c r="CQ93" i="15"/>
  <c r="CU93" i="15"/>
  <c r="DC93" i="15"/>
  <c r="DG93" i="15"/>
  <c r="DK93" i="15"/>
  <c r="DS93" i="15"/>
  <c r="K95" i="15"/>
  <c r="O95" i="15"/>
  <c r="W95" i="15"/>
  <c r="AA95" i="15"/>
  <c r="AE95" i="15"/>
  <c r="AM95" i="15"/>
  <c r="BG95" i="15"/>
  <c r="BK95" i="15"/>
  <c r="BS95" i="15"/>
  <c r="BW95" i="15"/>
  <c r="CA95" i="15"/>
  <c r="CI95" i="15"/>
  <c r="DC95" i="15"/>
  <c r="DG95" i="15"/>
  <c r="DO95" i="15"/>
  <c r="DS95" i="15"/>
  <c r="DW95" i="15"/>
  <c r="EE95" i="15"/>
  <c r="W97" i="15"/>
  <c r="AA97" i="15"/>
  <c r="AI97" i="15"/>
  <c r="AM97" i="15"/>
  <c r="AQ97" i="15"/>
  <c r="AY97" i="15"/>
  <c r="BS97" i="15"/>
  <c r="BW97" i="15"/>
  <c r="CE97" i="15"/>
  <c r="CI97" i="15"/>
  <c r="CM97" i="15"/>
  <c r="CU97" i="15"/>
  <c r="DO97" i="15"/>
  <c r="DS97" i="15"/>
  <c r="EA97" i="15"/>
  <c r="EE97" i="15"/>
  <c r="G99" i="15"/>
  <c r="O99" i="15"/>
  <c r="AI99" i="15"/>
  <c r="AM99" i="15"/>
  <c r="AU99" i="15"/>
  <c r="AY99" i="15"/>
  <c r="BC99" i="15"/>
  <c r="BK99" i="15"/>
  <c r="CA99" i="15"/>
  <c r="CE99" i="15"/>
  <c r="CM99" i="15"/>
  <c r="DG99" i="15"/>
  <c r="DK99" i="15"/>
  <c r="DS99" i="15"/>
  <c r="DW99" i="15"/>
  <c r="EA99" i="15"/>
  <c r="Y100" i="15"/>
  <c r="G101" i="15"/>
  <c r="AA101" i="15"/>
  <c r="AE101" i="15"/>
  <c r="AM101" i="15"/>
  <c r="AQ101" i="15"/>
  <c r="AU101" i="15"/>
  <c r="BC101" i="15"/>
  <c r="BW101" i="15"/>
  <c r="CA101" i="15"/>
  <c r="CI101" i="15"/>
  <c r="CM101" i="15"/>
  <c r="CQ101" i="15"/>
  <c r="CY101" i="15"/>
  <c r="DS101" i="15"/>
  <c r="DW101" i="15"/>
  <c r="EE101" i="15"/>
  <c r="G103" i="15"/>
  <c r="K103" i="15"/>
  <c r="S103" i="15"/>
  <c r="AM103" i="15"/>
  <c r="AQ103" i="15"/>
  <c r="AY103" i="15"/>
  <c r="BC103" i="15"/>
  <c r="BG103" i="15"/>
  <c r="BO103" i="15"/>
  <c r="CI103" i="15"/>
  <c r="CM103" i="15"/>
  <c r="CU103" i="15"/>
  <c r="CY103" i="15"/>
  <c r="DC103" i="15"/>
  <c r="DK103" i="15"/>
  <c r="EE103" i="15"/>
  <c r="G105" i="15"/>
  <c r="O105" i="15"/>
  <c r="S105" i="15"/>
  <c r="W105" i="15"/>
  <c r="AE105" i="15"/>
  <c r="AY105" i="15"/>
  <c r="BC105" i="15"/>
  <c r="BK105" i="15"/>
  <c r="BO105" i="15"/>
  <c r="BS105" i="15"/>
  <c r="CA105" i="15"/>
  <c r="CU105" i="15"/>
  <c r="CY105" i="15"/>
  <c r="DG105" i="15"/>
  <c r="DK105" i="15"/>
  <c r="DO105" i="15"/>
  <c r="DW105" i="15"/>
  <c r="O107" i="15"/>
  <c r="S107" i="15"/>
  <c r="AA107" i="15"/>
  <c r="AE107" i="15"/>
  <c r="AI107" i="15"/>
  <c r="AQ107" i="15"/>
  <c r="BK107" i="15"/>
  <c r="BO107" i="15"/>
  <c r="BW107" i="15"/>
  <c r="CA107" i="15"/>
  <c r="CE107" i="15"/>
  <c r="CM107" i="15"/>
  <c r="DG107" i="15"/>
  <c r="DK107" i="15"/>
  <c r="DS107" i="15"/>
  <c r="DW107" i="15"/>
  <c r="EA107" i="15"/>
  <c r="G109" i="15"/>
  <c r="AA109" i="15"/>
  <c r="AE109" i="15"/>
  <c r="AM109" i="15"/>
  <c r="AQ109" i="15"/>
  <c r="AU109" i="15"/>
  <c r="BC109" i="15"/>
  <c r="BW109" i="15"/>
  <c r="CA109" i="15"/>
  <c r="CI109" i="15"/>
  <c r="CM109" i="15"/>
  <c r="CQ109" i="15"/>
  <c r="CY109" i="15"/>
  <c r="DS109" i="15"/>
  <c r="DW109" i="15"/>
  <c r="EE109" i="15"/>
  <c r="G111" i="15"/>
  <c r="K111" i="15"/>
  <c r="S111" i="15"/>
  <c r="AM111" i="15"/>
  <c r="AQ111" i="15"/>
  <c r="AY111" i="15"/>
  <c r="BC111" i="15"/>
  <c r="BG111" i="15"/>
  <c r="BO111" i="15"/>
  <c r="CI111" i="15"/>
  <c r="CM111" i="15"/>
  <c r="CU111" i="15"/>
  <c r="CY111" i="15"/>
  <c r="DC111" i="15"/>
  <c r="DK111" i="15"/>
  <c r="EE111" i="15"/>
  <c r="G113" i="15"/>
  <c r="O113" i="15"/>
  <c r="S113" i="15"/>
  <c r="W113" i="15"/>
  <c r="AE113" i="15"/>
  <c r="AY113" i="15"/>
  <c r="BC113" i="15"/>
  <c r="BK113" i="15"/>
  <c r="BO113" i="15"/>
  <c r="BS113" i="15"/>
  <c r="CA113" i="15"/>
  <c r="CU113" i="15"/>
  <c r="CY113" i="15"/>
  <c r="DG113" i="15"/>
  <c r="DK113" i="15"/>
  <c r="DO113" i="15"/>
  <c r="DW113" i="15"/>
  <c r="O115" i="15"/>
  <c r="S115" i="15"/>
  <c r="AA115" i="15"/>
  <c r="AE115" i="15"/>
  <c r="AI115" i="15"/>
  <c r="AQ115" i="15"/>
  <c r="BK115" i="15"/>
  <c r="BO115" i="15"/>
  <c r="BW115" i="15"/>
  <c r="CA115" i="15"/>
  <c r="CE115" i="15"/>
  <c r="CM115" i="15"/>
  <c r="DG115" i="15"/>
  <c r="DK115" i="15"/>
  <c r="DS115" i="15"/>
  <c r="DW115" i="15"/>
  <c r="EA115" i="15"/>
  <c r="G117" i="15"/>
  <c r="AA117" i="15"/>
  <c r="AE117" i="15"/>
  <c r="AM117" i="15"/>
  <c r="AQ117" i="15"/>
  <c r="AU117" i="15"/>
  <c r="BC117" i="15"/>
  <c r="BW117" i="15"/>
  <c r="CA117" i="15"/>
  <c r="CI117" i="15"/>
  <c r="CM117" i="15"/>
  <c r="CQ117" i="15"/>
  <c r="CY117" i="15"/>
  <c r="DS117" i="15"/>
  <c r="DW117" i="15"/>
  <c r="EE117" i="15"/>
  <c r="CQ19" i="15"/>
  <c r="DG19" i="15"/>
  <c r="W21" i="15"/>
  <c r="AM21" i="15"/>
  <c r="BS21" i="15"/>
  <c r="CI21" i="15"/>
  <c r="DO21" i="15"/>
  <c r="EE21" i="15"/>
  <c r="AA23" i="15"/>
  <c r="AQ23" i="15"/>
  <c r="AU25" i="15"/>
  <c r="BK25" i="15"/>
  <c r="CI25" i="15"/>
  <c r="CY25" i="15"/>
  <c r="EE25" i="15"/>
  <c r="AK28" i="15"/>
  <c r="O29" i="15"/>
  <c r="AE29" i="15"/>
  <c r="BK29" i="15"/>
  <c r="CA29" i="15"/>
  <c r="DG29" i="15"/>
  <c r="DW29" i="15"/>
  <c r="AA31" i="15"/>
  <c r="AQ31" i="15"/>
  <c r="BW31" i="15"/>
  <c r="CM31" i="15"/>
  <c r="DG31" i="15"/>
  <c r="DW31" i="15"/>
  <c r="AE33" i="15"/>
  <c r="AU33" i="15"/>
  <c r="CA33" i="15"/>
  <c r="CQ33" i="15"/>
  <c r="DW33" i="15"/>
  <c r="G35" i="15"/>
  <c r="S35" i="15"/>
  <c r="AM35" i="15"/>
  <c r="BC35" i="15"/>
  <c r="CM35" i="15"/>
  <c r="CY35" i="15"/>
  <c r="G37" i="15"/>
  <c r="O37" i="15"/>
  <c r="AY37" i="15"/>
  <c r="BO37" i="15"/>
  <c r="CA37" i="15"/>
  <c r="CY37" i="15"/>
  <c r="DG37" i="15"/>
  <c r="DO37" i="15"/>
  <c r="DW37" i="15"/>
  <c r="BE38" i="15"/>
  <c r="O39" i="15"/>
  <c r="AE39" i="15"/>
  <c r="BK39" i="15"/>
  <c r="CA39" i="15"/>
  <c r="DG39" i="15"/>
  <c r="DW39" i="15"/>
  <c r="G41" i="15"/>
  <c r="AE41" i="15"/>
  <c r="AM41" i="15"/>
  <c r="AU41" i="15"/>
  <c r="BC41" i="15"/>
  <c r="CA41" i="15"/>
  <c r="CI41" i="15"/>
  <c r="CQ41" i="15"/>
  <c r="CY41" i="15"/>
  <c r="DW41" i="15"/>
  <c r="EE41" i="15"/>
  <c r="K43" i="15"/>
  <c r="S43" i="15"/>
  <c r="AQ43" i="15"/>
  <c r="AY43" i="15"/>
  <c r="BG43" i="15"/>
  <c r="BO43" i="15"/>
  <c r="CM43" i="15"/>
  <c r="CU43" i="15"/>
  <c r="CY43" i="15"/>
  <c r="EE43" i="15"/>
  <c r="S45" i="15"/>
  <c r="AY45" i="15"/>
  <c r="BO45" i="15"/>
  <c r="BW45" i="15"/>
  <c r="CU45" i="15"/>
  <c r="DC45" i="15"/>
  <c r="DK45" i="15"/>
  <c r="DS45" i="15"/>
  <c r="K47" i="15"/>
  <c r="AA47" i="15"/>
  <c r="BG47" i="15"/>
  <c r="BW47" i="15"/>
  <c r="DC47" i="15"/>
  <c r="DS47" i="15"/>
  <c r="W49" i="15"/>
  <c r="AM49" i="15"/>
  <c r="BS49" i="15"/>
  <c r="CI49" i="15"/>
  <c r="DS49" i="15"/>
  <c r="EA49" i="15"/>
  <c r="G51" i="15"/>
  <c r="AE51" i="15"/>
  <c r="AM51" i="15"/>
  <c r="BC51" i="15"/>
  <c r="CA51" i="15"/>
  <c r="CI51" i="15"/>
  <c r="CY51" i="15"/>
  <c r="DW51" i="15"/>
  <c r="EE51" i="15"/>
  <c r="S53" i="15"/>
  <c r="AQ53" i="15"/>
  <c r="AY53" i="15"/>
  <c r="BO53" i="15"/>
  <c r="CM53" i="15"/>
  <c r="CU53" i="15"/>
  <c r="DK53" i="15"/>
  <c r="S55" i="15"/>
  <c r="AE55" i="15"/>
  <c r="BC55" i="15"/>
  <c r="BK55" i="15"/>
  <c r="CA55" i="15"/>
  <c r="DK55" i="15"/>
  <c r="O57" i="15"/>
  <c r="AE57" i="15"/>
  <c r="BK57" i="15"/>
  <c r="CA57" i="15"/>
  <c r="DG57" i="15"/>
  <c r="DW57" i="15"/>
  <c r="AA59" i="15"/>
  <c r="AM59" i="15"/>
  <c r="BC59" i="15"/>
  <c r="CA59" i="15"/>
  <c r="CI59" i="15"/>
  <c r="CY59" i="15"/>
  <c r="DW59" i="15"/>
  <c r="EE59" i="15"/>
  <c r="G61" i="15"/>
  <c r="S61" i="15"/>
  <c r="AM61" i="15"/>
  <c r="AQ61" i="15"/>
  <c r="AY61" i="15"/>
  <c r="BC61" i="15"/>
  <c r="BO61" i="15"/>
  <c r="CI61" i="15"/>
  <c r="CU61" i="15"/>
  <c r="CY61" i="15"/>
  <c r="DK61" i="15"/>
  <c r="EE61" i="15"/>
  <c r="G63" i="15"/>
  <c r="O63" i="15"/>
  <c r="S63" i="15"/>
  <c r="AE63" i="15"/>
  <c r="AY63" i="15"/>
  <c r="BC63" i="15"/>
  <c r="BK63" i="15"/>
  <c r="BO63" i="15"/>
  <c r="CA63" i="15"/>
  <c r="CU63" i="15"/>
  <c r="CY63" i="15"/>
  <c r="DG63" i="15"/>
  <c r="DK63" i="15"/>
  <c r="DW63" i="15"/>
  <c r="O65" i="15"/>
  <c r="S65" i="15"/>
  <c r="AA65" i="15"/>
  <c r="AE65" i="15"/>
  <c r="AQ65" i="15"/>
  <c r="BK65" i="15"/>
  <c r="BO65" i="15"/>
  <c r="BW65" i="15"/>
  <c r="CA65" i="15"/>
  <c r="CM65" i="15"/>
  <c r="DG65" i="15"/>
  <c r="DK65" i="15"/>
  <c r="DS65" i="15"/>
  <c r="DW65" i="15"/>
  <c r="G67" i="15"/>
  <c r="W67" i="15"/>
  <c r="AA67" i="15"/>
  <c r="AE67" i="15"/>
  <c r="AM67" i="15"/>
  <c r="AQ67" i="15"/>
  <c r="BC67" i="15"/>
  <c r="BW67" i="15"/>
  <c r="CA67" i="15"/>
  <c r="CI67" i="15"/>
  <c r="CM67" i="15"/>
  <c r="CY67" i="15"/>
  <c r="DS67" i="15"/>
  <c r="DW67" i="15"/>
  <c r="EE67" i="15"/>
  <c r="G69" i="15"/>
  <c r="S69" i="15"/>
  <c r="AM69" i="15"/>
  <c r="AQ69" i="15"/>
  <c r="AY69" i="15"/>
  <c r="BC69" i="15"/>
  <c r="BO69" i="15"/>
  <c r="CI69" i="15"/>
  <c r="CM69" i="15"/>
  <c r="CU69" i="15"/>
  <c r="CY69" i="15"/>
  <c r="DK69" i="15"/>
  <c r="EE69" i="15"/>
  <c r="G71" i="15"/>
  <c r="O71" i="15"/>
  <c r="S71" i="15"/>
  <c r="AE71" i="15"/>
  <c r="AY71" i="15"/>
  <c r="BC71" i="15"/>
  <c r="BK71" i="15"/>
  <c r="BO71" i="15"/>
  <c r="CA71" i="15"/>
  <c r="CU71" i="15"/>
  <c r="CY71" i="15"/>
  <c r="DG71" i="15"/>
  <c r="DK71" i="15"/>
  <c r="DW71" i="15"/>
  <c r="O73" i="15"/>
  <c r="S73" i="15"/>
  <c r="AA73" i="15"/>
  <c r="AE73" i="15"/>
  <c r="AQ73" i="15"/>
  <c r="BK73" i="15"/>
  <c r="BO73" i="15"/>
  <c r="BW73" i="15"/>
  <c r="CA73" i="15"/>
  <c r="CM73" i="15"/>
  <c r="DG73" i="15"/>
  <c r="DK73" i="15"/>
  <c r="DS73" i="15"/>
  <c r="DW73" i="15"/>
  <c r="DY74" i="15"/>
  <c r="G75" i="15"/>
  <c r="W75" i="15"/>
  <c r="AA75" i="15"/>
  <c r="AE75" i="15"/>
  <c r="AM75" i="15"/>
  <c r="AQ75" i="15"/>
  <c r="BC75" i="15"/>
  <c r="BW75" i="15"/>
  <c r="CA75" i="15"/>
  <c r="CI75" i="15"/>
  <c r="CM75" i="15"/>
  <c r="CY75" i="15"/>
  <c r="DS75" i="15"/>
  <c r="DW75" i="15"/>
  <c r="EE75" i="15"/>
  <c r="G77" i="15"/>
  <c r="S77" i="15"/>
  <c r="AM77" i="15"/>
  <c r="AQ77" i="15"/>
  <c r="AY77" i="15"/>
  <c r="BC77" i="15"/>
  <c r="BO77" i="15"/>
  <c r="CI77" i="15"/>
  <c r="CM77" i="15"/>
  <c r="CU77" i="15"/>
  <c r="CY77" i="15"/>
  <c r="DK77" i="15"/>
  <c r="EE77" i="15"/>
  <c r="CS78" i="15"/>
  <c r="G79" i="15"/>
  <c r="O79" i="15"/>
  <c r="W79" i="15"/>
  <c r="AA79" i="15"/>
  <c r="AE79" i="15"/>
  <c r="AM79" i="15"/>
  <c r="BG79" i="15"/>
  <c r="BK79" i="15"/>
  <c r="BS79" i="15"/>
  <c r="BW79" i="15"/>
  <c r="CA79" i="15"/>
  <c r="CI79" i="15"/>
  <c r="DC79" i="15"/>
  <c r="DG79" i="15"/>
  <c r="DO79" i="15"/>
  <c r="DS79" i="15"/>
  <c r="DW79" i="15"/>
  <c r="EE79" i="15"/>
  <c r="W81" i="15"/>
  <c r="AA81" i="15"/>
  <c r="AI81" i="15"/>
  <c r="AM81" i="15"/>
  <c r="AQ81" i="15"/>
  <c r="AY81" i="15"/>
  <c r="BS81" i="15"/>
  <c r="BW81" i="15"/>
  <c r="CE81" i="15"/>
  <c r="CI81" i="15"/>
  <c r="CM81" i="15"/>
  <c r="CU81" i="15"/>
  <c r="DO81" i="15"/>
  <c r="DS81" i="15"/>
  <c r="EA81" i="15"/>
  <c r="EE81" i="15"/>
  <c r="G83" i="15"/>
  <c r="O83" i="15"/>
  <c r="AI83" i="15"/>
  <c r="AM83" i="15"/>
  <c r="AU83" i="15"/>
  <c r="AY83" i="15"/>
  <c r="BC83" i="15"/>
  <c r="BK83" i="15"/>
  <c r="T15" i="15"/>
  <c r="AJ15" i="15"/>
  <c r="BT15" i="15"/>
  <c r="BX15" i="15"/>
  <c r="CF15" i="15"/>
  <c r="CV15" i="15"/>
  <c r="AB17" i="15"/>
  <c r="AN17" i="15"/>
  <c r="AZ17" i="15"/>
  <c r="BD17" i="15"/>
  <c r="BP17" i="15"/>
  <c r="CZ17" i="15"/>
  <c r="DP17" i="15"/>
  <c r="DT17" i="15"/>
  <c r="EB17" i="15"/>
  <c r="T19" i="15"/>
  <c r="AF19" i="15"/>
  <c r="AN19" i="15"/>
  <c r="AV19" i="15"/>
  <c r="BD19" i="15"/>
  <c r="BP19" i="15"/>
  <c r="CB19" i="15"/>
  <c r="CR19" i="15"/>
  <c r="CV19" i="15"/>
  <c r="DH19" i="15"/>
  <c r="DL19" i="15"/>
  <c r="DT19" i="15"/>
  <c r="DX19" i="15"/>
  <c r="L21" i="15"/>
  <c r="P21" i="15"/>
  <c r="T21" i="15"/>
  <c r="AB21" i="15"/>
  <c r="AF21" i="15"/>
  <c r="AJ21" i="15"/>
  <c r="AR21" i="15"/>
  <c r="AV21" i="15"/>
  <c r="AZ21" i="15"/>
  <c r="BH21" i="15"/>
  <c r="BL21" i="15"/>
  <c r="BP21" i="15"/>
  <c r="L27" i="15"/>
  <c r="DH27" i="15"/>
  <c r="DL27" i="15"/>
  <c r="DP27" i="15"/>
  <c r="DT27" i="15"/>
  <c r="DX27" i="15"/>
  <c r="EB27" i="15"/>
  <c r="EF27" i="15"/>
  <c r="H29" i="15"/>
  <c r="L29" i="15"/>
  <c r="P29" i="15"/>
  <c r="T29" i="15"/>
  <c r="X29" i="15"/>
  <c r="AB29" i="15"/>
  <c r="AF29" i="15"/>
  <c r="AJ29" i="15"/>
  <c r="AN29" i="15"/>
  <c r="AR29" i="15"/>
  <c r="AV29" i="15"/>
  <c r="AZ29" i="15"/>
  <c r="BD29" i="15"/>
  <c r="BH29" i="15"/>
  <c r="BL29" i="15"/>
  <c r="BP29" i="15"/>
  <c r="BT29" i="15"/>
  <c r="BX29" i="15"/>
  <c r="CB29" i="15"/>
  <c r="CF29" i="15"/>
  <c r="CJ29" i="15"/>
  <c r="CN29" i="15"/>
  <c r="CR29" i="15"/>
  <c r="CV29" i="15"/>
  <c r="CZ29" i="15"/>
  <c r="DD29" i="15"/>
  <c r="DH29" i="15"/>
  <c r="DL29" i="15"/>
  <c r="DP29" i="15"/>
  <c r="DT29" i="15"/>
  <c r="DX29" i="15"/>
  <c r="EB29" i="15"/>
  <c r="EF29" i="15"/>
  <c r="H31" i="15"/>
  <c r="L31" i="15"/>
  <c r="P31" i="15"/>
  <c r="T31" i="15"/>
  <c r="AB31" i="15"/>
  <c r="AF31" i="15"/>
  <c r="AJ31" i="15"/>
  <c r="AN31" i="15"/>
  <c r="AR31" i="15"/>
  <c r="AZ31" i="15"/>
  <c r="BD31" i="15"/>
  <c r="BH31" i="15"/>
  <c r="BL31" i="15"/>
  <c r="BP31" i="15"/>
  <c r="BT31" i="15"/>
  <c r="BX31" i="15"/>
  <c r="CB31" i="15"/>
  <c r="CF31" i="15"/>
  <c r="CJ31" i="15"/>
  <c r="CN31" i="15"/>
  <c r="CR31" i="15"/>
  <c r="CV31" i="15"/>
  <c r="CZ31" i="15"/>
  <c r="DH31" i="15"/>
  <c r="DL31" i="15"/>
  <c r="DP31" i="15"/>
  <c r="DT31" i="15"/>
  <c r="DX31" i="15"/>
  <c r="EF31" i="15"/>
  <c r="H33" i="15"/>
  <c r="P33" i="15"/>
  <c r="T33" i="15"/>
  <c r="X33" i="15"/>
  <c r="AB33" i="15"/>
  <c r="AF33" i="15"/>
  <c r="AN33" i="15"/>
  <c r="AR33" i="15"/>
  <c r="AZ33" i="15"/>
  <c r="BD33" i="15"/>
  <c r="BL33" i="15"/>
  <c r="BP33" i="15"/>
  <c r="BX33" i="15"/>
  <c r="CB33" i="15"/>
  <c r="CF33" i="15"/>
  <c r="CJ33" i="15"/>
  <c r="CN33" i="15"/>
  <c r="CR33" i="15"/>
  <c r="CV33" i="15"/>
  <c r="CZ33" i="15"/>
  <c r="DH33" i="15"/>
  <c r="DL33" i="15"/>
  <c r="DP33" i="15"/>
  <c r="DT33" i="15"/>
  <c r="DX33" i="15"/>
  <c r="EB33" i="15"/>
  <c r="EF33" i="15"/>
  <c r="H35" i="15"/>
  <c r="L35" i="15"/>
  <c r="P35" i="15"/>
  <c r="T35" i="15"/>
  <c r="X35" i="15"/>
  <c r="AB35" i="15"/>
  <c r="AF35" i="15"/>
  <c r="AJ35" i="15"/>
  <c r="AN35" i="15"/>
  <c r="AR35" i="15"/>
  <c r="AV35" i="15"/>
  <c r="AZ35" i="15"/>
  <c r="BD35" i="15"/>
  <c r="BH35" i="15"/>
  <c r="BL35" i="15"/>
  <c r="BP35" i="15"/>
  <c r="BT35" i="15"/>
  <c r="BX35" i="15"/>
  <c r="CB35" i="15"/>
  <c r="CF35" i="15"/>
  <c r="CJ35" i="15"/>
  <c r="CN35" i="15"/>
  <c r="CR35" i="15"/>
  <c r="CV35" i="15"/>
  <c r="CZ35" i="15"/>
  <c r="DD35" i="15"/>
  <c r="DH35" i="15"/>
  <c r="DL35" i="15"/>
  <c r="DP35" i="15"/>
  <c r="DT35" i="15"/>
  <c r="DX35" i="15"/>
  <c r="EB35" i="15"/>
  <c r="EF35" i="15"/>
  <c r="H37" i="15"/>
  <c r="P37" i="15"/>
  <c r="T37" i="15"/>
  <c r="X37" i="15"/>
  <c r="AB37" i="15"/>
  <c r="AF37" i="15"/>
  <c r="AJ37" i="15"/>
  <c r="AN37" i="15"/>
  <c r="AR37" i="15"/>
  <c r="AV37" i="15"/>
  <c r="AZ37" i="15"/>
  <c r="BD37" i="15"/>
  <c r="BH37" i="15"/>
  <c r="BL37" i="15"/>
  <c r="BP37" i="15"/>
  <c r="BT37" i="15"/>
  <c r="BX37" i="15"/>
  <c r="CB37" i="15"/>
  <c r="CF37" i="15"/>
  <c r="CJ37" i="15"/>
  <c r="CN37" i="15"/>
  <c r="CR37" i="15"/>
  <c r="CV37" i="15"/>
  <c r="CZ37" i="15"/>
  <c r="DD37" i="15"/>
  <c r="DH37" i="15"/>
  <c r="DL37" i="15"/>
  <c r="DP37" i="15"/>
  <c r="DT37" i="15"/>
  <c r="DX37" i="15"/>
  <c r="EB37" i="15"/>
  <c r="EF37" i="15"/>
  <c r="H39" i="15"/>
  <c r="L39" i="15"/>
  <c r="P39" i="15"/>
  <c r="T39" i="15"/>
  <c r="X39" i="15"/>
  <c r="AB39" i="15"/>
  <c r="AF39" i="15"/>
  <c r="AJ39" i="15"/>
  <c r="AN39" i="15"/>
  <c r="AR39" i="15"/>
  <c r="AV39" i="15"/>
  <c r="AZ39" i="15"/>
  <c r="BD39" i="15"/>
  <c r="BH39" i="15"/>
  <c r="BL39" i="15"/>
  <c r="BP39" i="15"/>
  <c r="BT39" i="15"/>
  <c r="BX39" i="15"/>
  <c r="CB39" i="15"/>
  <c r="CF39" i="15"/>
  <c r="CJ39" i="15"/>
  <c r="CN39" i="15"/>
  <c r="CR39" i="15"/>
  <c r="CV39" i="15"/>
  <c r="CZ39" i="15"/>
  <c r="DD39" i="15"/>
  <c r="DH39" i="15"/>
  <c r="DL39" i="15"/>
  <c r="DP39" i="15"/>
  <c r="DT39" i="15"/>
  <c r="DX39" i="15"/>
  <c r="EB39" i="15"/>
  <c r="EF39" i="15"/>
  <c r="H41" i="15"/>
  <c r="L41" i="15"/>
  <c r="P41" i="15"/>
  <c r="T41" i="15"/>
  <c r="X41" i="15"/>
  <c r="AB41" i="15"/>
  <c r="AF41" i="15"/>
  <c r="AJ41" i="15"/>
  <c r="AN41" i="15"/>
  <c r="AR41" i="15"/>
  <c r="AV41" i="15"/>
  <c r="AZ41" i="15"/>
  <c r="BD41" i="15"/>
  <c r="BH41" i="15"/>
  <c r="BL41" i="15"/>
  <c r="BP41" i="15"/>
  <c r="BT41" i="15"/>
  <c r="BX41" i="15"/>
  <c r="CB41" i="15"/>
  <c r="CF41" i="15"/>
  <c r="CJ41" i="15"/>
  <c r="CN41" i="15"/>
  <c r="CR41" i="15"/>
  <c r="CV41" i="15"/>
  <c r="CZ41" i="15"/>
  <c r="DD41" i="15"/>
  <c r="DH41" i="15"/>
  <c r="DL41" i="15"/>
  <c r="DP41" i="15"/>
  <c r="DT41" i="15"/>
  <c r="DX41" i="15"/>
  <c r="EB41" i="15"/>
  <c r="EF41" i="15"/>
  <c r="H43" i="15"/>
  <c r="L43" i="15"/>
  <c r="P43" i="15"/>
  <c r="T43" i="15"/>
  <c r="X43" i="15"/>
  <c r="AB43" i="15"/>
  <c r="AF43" i="15"/>
  <c r="AN43" i="15"/>
  <c r="AR43" i="15"/>
  <c r="AV43" i="15"/>
  <c r="AZ43" i="15"/>
  <c r="BD43" i="15"/>
  <c r="BL43" i="15"/>
  <c r="BP43" i="15"/>
  <c r="BT43" i="15"/>
  <c r="BX43" i="15"/>
  <c r="CB43" i="15"/>
  <c r="CJ43" i="15"/>
  <c r="CN43" i="15"/>
  <c r="CR43" i="15"/>
  <c r="CV43" i="15"/>
  <c r="CZ43" i="15"/>
  <c r="DD43" i="15"/>
  <c r="DH43" i="15"/>
  <c r="DL43" i="15"/>
  <c r="DT43" i="15"/>
  <c r="DX43" i="15"/>
  <c r="EB43" i="15"/>
  <c r="EF43" i="15"/>
  <c r="H45" i="15"/>
  <c r="L45" i="15"/>
  <c r="P45" i="15"/>
  <c r="T45" i="15"/>
  <c r="X45" i="15"/>
  <c r="AB45" i="15"/>
  <c r="AF45" i="15"/>
  <c r="AJ45" i="15"/>
  <c r="AN45" i="15"/>
  <c r="AR45" i="15"/>
  <c r="AZ45" i="15"/>
  <c r="BD45" i="15"/>
  <c r="BL45" i="15"/>
  <c r="BP45" i="15"/>
  <c r="BX45" i="15"/>
  <c r="CB45" i="15"/>
  <c r="CJ45" i="15"/>
  <c r="CN45" i="15"/>
  <c r="CV45" i="15"/>
  <c r="CZ45" i="15"/>
  <c r="DH45" i="15"/>
  <c r="DL45" i="15"/>
  <c r="DP45" i="15"/>
  <c r="CN47" i="15"/>
  <c r="H51" i="15"/>
  <c r="L51" i="15"/>
  <c r="P51" i="15"/>
  <c r="T51" i="15"/>
  <c r="X51" i="15"/>
  <c r="AB51" i="15"/>
  <c r="AF51" i="15"/>
  <c r="AJ51" i="15"/>
  <c r="AN51" i="15"/>
  <c r="AR51" i="15"/>
  <c r="AV51" i="15"/>
  <c r="AZ51" i="15"/>
  <c r="BD51" i="15"/>
  <c r="BH51" i="15"/>
  <c r="BL51" i="15"/>
  <c r="BP51" i="15"/>
  <c r="BT51" i="15"/>
  <c r="BX51" i="15"/>
  <c r="CB51" i="15"/>
  <c r="CF51" i="15"/>
  <c r="CJ51" i="15"/>
  <c r="CN51" i="15"/>
  <c r="CR51" i="15"/>
  <c r="CV51" i="15"/>
  <c r="CZ51" i="15"/>
  <c r="DD51" i="15"/>
  <c r="DH51" i="15"/>
  <c r="DL51" i="15"/>
  <c r="DP51" i="15"/>
  <c r="DT51" i="15"/>
  <c r="DX51" i="15"/>
  <c r="EB51" i="15"/>
  <c r="EF51" i="15"/>
  <c r="H53" i="15"/>
  <c r="L53" i="15"/>
  <c r="P53" i="15"/>
  <c r="T53" i="15"/>
  <c r="X53" i="15"/>
  <c r="AB53" i="15"/>
  <c r="AF53" i="15"/>
  <c r="AJ53" i="15"/>
  <c r="AN53" i="15"/>
  <c r="AR53" i="15"/>
  <c r="AV53" i="15"/>
  <c r="AZ53" i="15"/>
  <c r="BD53" i="15"/>
  <c r="BH53" i="15"/>
  <c r="BL53" i="15"/>
  <c r="BP53" i="15"/>
  <c r="BT53" i="15"/>
  <c r="BX53" i="15"/>
  <c r="CB53" i="15"/>
  <c r="CF53" i="15"/>
  <c r="CJ53" i="15"/>
  <c r="CN53" i="15"/>
  <c r="CR53" i="15"/>
  <c r="CV53" i="15"/>
  <c r="CZ53" i="15"/>
  <c r="DD53" i="15"/>
  <c r="DH53" i="15"/>
  <c r="DL53" i="15"/>
  <c r="DP53" i="15"/>
  <c r="DT53" i="15"/>
  <c r="DX53" i="15"/>
  <c r="EB53" i="15"/>
  <c r="EF53" i="15"/>
  <c r="H55" i="15"/>
  <c r="L55" i="15"/>
  <c r="P55" i="15"/>
  <c r="T55" i="15"/>
  <c r="X55" i="15"/>
  <c r="AB55" i="15"/>
  <c r="AF55" i="15"/>
  <c r="AJ55" i="15"/>
  <c r="AN55" i="15"/>
  <c r="AR55" i="15"/>
  <c r="AV55" i="15"/>
  <c r="AZ55" i="15"/>
  <c r="BD55" i="15"/>
  <c r="BH55" i="15"/>
  <c r="BL55" i="15"/>
  <c r="BP55" i="15"/>
  <c r="BX55" i="15"/>
  <c r="CB55" i="15"/>
  <c r="CF55" i="15"/>
  <c r="CJ55" i="15"/>
  <c r="CN55" i="15"/>
  <c r="CV55" i="15"/>
  <c r="CZ55" i="15"/>
  <c r="DD55" i="15"/>
  <c r="DH55" i="15"/>
  <c r="DL55" i="15"/>
  <c r="DT55" i="15"/>
  <c r="DX55" i="15"/>
  <c r="EF55" i="15"/>
  <c r="H57" i="15"/>
  <c r="L57" i="15"/>
  <c r="P57" i="15"/>
  <c r="T57" i="15"/>
  <c r="X57" i="15"/>
  <c r="AB57" i="15"/>
  <c r="AF57" i="15"/>
  <c r="AJ57" i="15"/>
  <c r="AN57" i="15"/>
  <c r="AR57" i="15"/>
  <c r="AV57" i="15"/>
  <c r="AZ57" i="15"/>
  <c r="BD57" i="15"/>
  <c r="BH57" i="15"/>
  <c r="BL57" i="15"/>
  <c r="BP57" i="15"/>
  <c r="BX57" i="15"/>
  <c r="CB57" i="15"/>
  <c r="CJ57" i="15"/>
  <c r="CN57" i="15"/>
  <c r="CV57" i="15"/>
  <c r="CZ57" i="15"/>
  <c r="DH57" i="15"/>
  <c r="DL57" i="15"/>
  <c r="DT57" i="15"/>
  <c r="DX57" i="15"/>
  <c r="EF57" i="15"/>
  <c r="H59" i="15"/>
  <c r="L59" i="15"/>
  <c r="P59" i="15"/>
  <c r="T59" i="15"/>
  <c r="X59" i="15"/>
  <c r="AB59" i="15"/>
  <c r="AF59" i="15"/>
  <c r="AJ59" i="15"/>
  <c r="AN59" i="15"/>
  <c r="AR59" i="15"/>
  <c r="AV59" i="15"/>
  <c r="AZ59" i="15"/>
  <c r="BD59" i="15"/>
  <c r="BH59" i="15"/>
  <c r="BL59" i="15"/>
  <c r="BP59" i="15"/>
  <c r="BT59" i="15"/>
  <c r="BX59" i="15"/>
  <c r="CB59" i="15"/>
  <c r="CF59" i="15"/>
  <c r="CJ59" i="15"/>
  <c r="CN59" i="15"/>
  <c r="CR59" i="15"/>
  <c r="CV59" i="15"/>
  <c r="CZ59" i="15"/>
  <c r="DD59" i="15"/>
  <c r="DH59" i="15"/>
  <c r="DL59" i="15"/>
  <c r="DP59" i="15"/>
  <c r="DT59" i="15"/>
  <c r="DX59" i="15"/>
  <c r="EB59" i="15"/>
  <c r="EF59" i="15"/>
  <c r="H61" i="15"/>
  <c r="P61" i="15"/>
  <c r="T61" i="15"/>
  <c r="X61" i="15"/>
  <c r="AB61" i="15"/>
  <c r="AF61" i="15"/>
  <c r="AN61" i="15"/>
  <c r="AR61" i="15"/>
  <c r="AV61" i="15"/>
  <c r="AZ61" i="15"/>
  <c r="BD61" i="15"/>
  <c r="BH61" i="15"/>
  <c r="BL61" i="15"/>
  <c r="BP61" i="15"/>
  <c r="BT61" i="15"/>
  <c r="BX61" i="15"/>
  <c r="CB61" i="15"/>
  <c r="CF61" i="15"/>
  <c r="CJ61" i="15"/>
  <c r="CN61" i="15"/>
  <c r="CR61" i="15"/>
  <c r="CV61" i="15"/>
  <c r="CZ61" i="15"/>
  <c r="DD61" i="15"/>
  <c r="DH61" i="15"/>
  <c r="DL61" i="15"/>
  <c r="DP61" i="15"/>
  <c r="DT61" i="15"/>
  <c r="DX61" i="15"/>
  <c r="EB61" i="15"/>
  <c r="EF61" i="15"/>
  <c r="H63" i="15"/>
  <c r="L63" i="15"/>
  <c r="P63" i="15"/>
  <c r="T63" i="15"/>
  <c r="X63" i="15"/>
  <c r="AB63" i="15"/>
  <c r="AF63" i="15"/>
  <c r="AJ63" i="15"/>
  <c r="AN63" i="15"/>
  <c r="AR63" i="15"/>
  <c r="AV63" i="15"/>
  <c r="AZ63" i="15"/>
  <c r="BD63" i="15"/>
  <c r="BH63" i="15"/>
  <c r="BL63" i="15"/>
  <c r="BP63" i="15"/>
  <c r="BT63" i="15"/>
  <c r="BX63" i="15"/>
  <c r="CB63" i="15"/>
  <c r="CF63" i="15"/>
  <c r="CJ63" i="15"/>
  <c r="CN63" i="15"/>
  <c r="CR63" i="15"/>
  <c r="CV63" i="15"/>
  <c r="CZ63" i="15"/>
  <c r="DD63" i="15"/>
  <c r="DH63" i="15"/>
  <c r="DL63" i="15"/>
  <c r="DP63" i="15"/>
  <c r="DT63" i="15"/>
  <c r="DX63" i="15"/>
  <c r="EB63" i="15"/>
  <c r="EF63" i="15"/>
  <c r="H65" i="15"/>
  <c r="L65" i="15"/>
  <c r="P65" i="15"/>
  <c r="T65" i="15"/>
  <c r="X65" i="15"/>
  <c r="AB65" i="15"/>
  <c r="AF65" i="15"/>
  <c r="AJ65" i="15"/>
  <c r="AN65" i="15"/>
  <c r="AR65" i="15"/>
  <c r="AV65" i="15"/>
  <c r="AZ65" i="15"/>
  <c r="BD65" i="15"/>
  <c r="BH65" i="15"/>
  <c r="BL65" i="15"/>
  <c r="BP65" i="15"/>
  <c r="BT65" i="15"/>
  <c r="BX65" i="15"/>
  <c r="CB65" i="15"/>
  <c r="CF65" i="15"/>
  <c r="CJ65" i="15"/>
  <c r="CN65" i="15"/>
  <c r="CR65" i="15"/>
  <c r="CV65" i="15"/>
  <c r="CZ65" i="15"/>
  <c r="DD65" i="15"/>
  <c r="DH65" i="15"/>
  <c r="DL65" i="15"/>
  <c r="DP65" i="15"/>
  <c r="DT65" i="15"/>
  <c r="DX65" i="15"/>
  <c r="EB65" i="15"/>
  <c r="EF65" i="15"/>
  <c r="H67" i="15"/>
  <c r="L67" i="15"/>
  <c r="P67" i="15"/>
  <c r="T67" i="15"/>
  <c r="X67" i="15"/>
  <c r="AB67" i="15"/>
  <c r="AF67" i="15"/>
  <c r="AJ67" i="15"/>
  <c r="AN67" i="15"/>
  <c r="AR67" i="15"/>
  <c r="AV67" i="15"/>
  <c r="AZ67" i="15"/>
  <c r="BD67" i="15"/>
  <c r="BH67" i="15"/>
  <c r="BL67" i="15"/>
  <c r="BP67" i="15"/>
  <c r="BT67" i="15"/>
  <c r="BX67" i="15"/>
  <c r="CB67" i="15"/>
  <c r="CF67" i="15"/>
  <c r="CJ67" i="15"/>
  <c r="CN67" i="15"/>
  <c r="CR67" i="15"/>
  <c r="CV67" i="15"/>
  <c r="CZ67" i="15"/>
  <c r="DD67" i="15"/>
  <c r="DH67" i="15"/>
  <c r="DL67" i="15"/>
  <c r="DT67" i="15"/>
  <c r="DX67" i="15"/>
  <c r="EF67" i="15"/>
  <c r="H69" i="15"/>
  <c r="L69" i="15"/>
  <c r="P69" i="15"/>
  <c r="T69" i="15"/>
  <c r="X69" i="15"/>
  <c r="AB69" i="15"/>
  <c r="AF69" i="15"/>
  <c r="AJ69" i="15"/>
  <c r="AN69" i="15"/>
  <c r="AR69" i="15"/>
  <c r="AV69" i="15"/>
  <c r="AZ69" i="15"/>
  <c r="BD69" i="15"/>
  <c r="BH69" i="15"/>
  <c r="BL69" i="15"/>
  <c r="BP69" i="15"/>
  <c r="BT69" i="15"/>
  <c r="BX69" i="15"/>
  <c r="CB69" i="15"/>
  <c r="CJ69" i="15"/>
  <c r="CN69" i="15"/>
  <c r="CR69" i="15"/>
  <c r="CV69" i="15"/>
  <c r="CZ69" i="15"/>
  <c r="DH69" i="15"/>
  <c r="DL69" i="15"/>
  <c r="DT69" i="15"/>
  <c r="DX69" i="15"/>
  <c r="EF69" i="15"/>
  <c r="H71" i="15"/>
  <c r="L71" i="15"/>
  <c r="P71" i="15"/>
  <c r="T71" i="15"/>
  <c r="X71" i="15"/>
  <c r="AB71" i="15"/>
  <c r="AF71" i="15"/>
  <c r="AJ71" i="15"/>
  <c r="AN71" i="15"/>
  <c r="AR71" i="15"/>
  <c r="AV71" i="15"/>
  <c r="AZ71" i="15"/>
  <c r="BD71" i="15"/>
  <c r="BH71" i="15"/>
  <c r="BL71" i="15"/>
  <c r="BP71" i="15"/>
  <c r="BT71" i="15"/>
  <c r="BX71" i="15"/>
  <c r="CB71" i="15"/>
  <c r="CF71" i="15"/>
  <c r="CJ71" i="15"/>
  <c r="CN71" i="15"/>
  <c r="CR71" i="15"/>
  <c r="CV71" i="15"/>
  <c r="CZ71" i="15"/>
  <c r="DD71" i="15"/>
  <c r="DH71" i="15"/>
  <c r="DL71" i="15"/>
  <c r="DP71" i="15"/>
  <c r="DT71" i="15"/>
  <c r="DX71" i="15"/>
  <c r="EB71" i="15"/>
  <c r="EF71" i="15"/>
  <c r="N72" i="15"/>
  <c r="AT72" i="15"/>
  <c r="BJ72" i="15"/>
  <c r="BZ72" i="15"/>
  <c r="DF72" i="15"/>
  <c r="DV72" i="15"/>
  <c r="H73" i="15"/>
  <c r="P73" i="15"/>
  <c r="T73" i="15"/>
  <c r="AB73" i="15"/>
  <c r="AF73" i="15"/>
  <c r="AJ73" i="15"/>
  <c r="AN73" i="15"/>
  <c r="AR73" i="15"/>
  <c r="AV73" i="15"/>
  <c r="AZ73" i="15"/>
  <c r="BD73" i="15"/>
  <c r="BH73" i="15"/>
  <c r="BL73" i="15"/>
  <c r="BP73" i="15"/>
  <c r="BT73" i="15"/>
  <c r="BX73" i="15"/>
  <c r="CB73" i="15"/>
  <c r="CF73" i="15"/>
  <c r="CJ73" i="15"/>
  <c r="CN73" i="15"/>
  <c r="CR73" i="15"/>
  <c r="CV73" i="15"/>
  <c r="CZ73" i="15"/>
  <c r="DD73" i="15"/>
  <c r="DH73" i="15"/>
  <c r="DL73" i="15"/>
  <c r="DP73" i="15"/>
  <c r="DT73" i="15"/>
  <c r="DX73" i="15"/>
  <c r="EB73" i="15"/>
  <c r="EF73" i="15"/>
  <c r="AD74" i="15"/>
  <c r="AT74" i="15"/>
  <c r="BJ74" i="15"/>
  <c r="CP74" i="15"/>
  <c r="DF74" i="15"/>
  <c r="DV74" i="15"/>
  <c r="H75" i="15"/>
  <c r="L75" i="15"/>
  <c r="P75" i="15"/>
  <c r="T75" i="15"/>
  <c r="AB75" i="15"/>
  <c r="AF75" i="15"/>
  <c r="AJ75" i="15"/>
  <c r="AN75" i="15"/>
  <c r="AR75" i="15"/>
  <c r="AZ75" i="15"/>
  <c r="BD75" i="15"/>
  <c r="BH75" i="15"/>
  <c r="BL75" i="15"/>
  <c r="BP75" i="15"/>
  <c r="BT75" i="15"/>
  <c r="BX75" i="15"/>
  <c r="CB75" i="15"/>
  <c r="CF75" i="15"/>
  <c r="CJ75" i="15"/>
  <c r="CN75" i="15"/>
  <c r="CR75" i="15"/>
  <c r="CV75" i="15"/>
  <c r="CZ75" i="15"/>
  <c r="DD75" i="15"/>
  <c r="DH75" i="15"/>
  <c r="DL75" i="15"/>
  <c r="DP75" i="15"/>
  <c r="DT75" i="15"/>
  <c r="DX75" i="15"/>
  <c r="EB75" i="15"/>
  <c r="EF75" i="15"/>
  <c r="N76" i="15"/>
  <c r="AD76" i="15"/>
  <c r="AT76" i="15"/>
  <c r="BZ76" i="15"/>
  <c r="CP76" i="15"/>
  <c r="DF76" i="15"/>
  <c r="H77" i="15"/>
  <c r="L77" i="15"/>
  <c r="P77" i="15"/>
  <c r="T77" i="15"/>
  <c r="X77" i="15"/>
  <c r="AB77" i="15"/>
  <c r="AF77" i="15"/>
  <c r="AJ77" i="15"/>
  <c r="AN77" i="15"/>
  <c r="AR77" i="15"/>
  <c r="AZ77" i="15"/>
  <c r="BD77" i="15"/>
  <c r="BL77" i="15"/>
  <c r="BP77" i="15"/>
  <c r="BX77" i="15"/>
  <c r="CB77" i="15"/>
  <c r="CF77" i="15"/>
  <c r="CJ77" i="15"/>
  <c r="CN77" i="15"/>
  <c r="CR77" i="15"/>
  <c r="CV77" i="15"/>
  <c r="CZ77" i="15"/>
  <c r="DD77" i="15"/>
  <c r="DH77" i="15"/>
  <c r="DL77" i="15"/>
  <c r="DP77" i="15"/>
  <c r="DT77" i="15"/>
  <c r="DX77" i="15"/>
  <c r="EB77" i="15"/>
  <c r="EF77" i="15"/>
  <c r="N78" i="15"/>
  <c r="AD78" i="15"/>
  <c r="BJ78" i="15"/>
  <c r="BZ78" i="15"/>
  <c r="CP78" i="15"/>
  <c r="DV78" i="15"/>
  <c r="H79" i="15"/>
  <c r="P79" i="15"/>
  <c r="T79" i="15"/>
  <c r="AB79" i="15"/>
  <c r="AF79" i="15"/>
  <c r="AN79" i="15"/>
  <c r="AR79" i="15"/>
  <c r="AV79" i="15"/>
  <c r="AZ79" i="15"/>
  <c r="BD79" i="15"/>
  <c r="BH79" i="15"/>
  <c r="BL79" i="15"/>
  <c r="BP79" i="15"/>
  <c r="BT79" i="15"/>
  <c r="BX79" i="15"/>
  <c r="CB79" i="15"/>
  <c r="CF79" i="15"/>
  <c r="CJ79" i="15"/>
  <c r="CN79" i="15"/>
  <c r="CR79" i="15"/>
  <c r="CV79" i="15"/>
  <c r="CZ79" i="15"/>
  <c r="DD79" i="15"/>
  <c r="DH79" i="15"/>
  <c r="DL79" i="15"/>
  <c r="DP79" i="15"/>
  <c r="DT79" i="15"/>
  <c r="DX79" i="15"/>
  <c r="EB79" i="15"/>
  <c r="EF79" i="15"/>
  <c r="N80" i="15"/>
  <c r="AT80" i="15"/>
  <c r="BJ80" i="15"/>
  <c r="BZ80" i="15"/>
  <c r="DF80" i="15"/>
  <c r="DV80" i="15"/>
  <c r="H81" i="15"/>
  <c r="L81" i="15"/>
  <c r="P81" i="15"/>
  <c r="T81" i="15"/>
  <c r="X81" i="15"/>
  <c r="AB81" i="15"/>
  <c r="AF81" i="15"/>
  <c r="AJ81" i="15"/>
  <c r="AN81" i="15"/>
  <c r="AR81" i="15"/>
  <c r="AV81" i="15"/>
  <c r="AZ81" i="15"/>
  <c r="BD81" i="15"/>
  <c r="BH81" i="15"/>
  <c r="BL81" i="15"/>
  <c r="BP81" i="15"/>
  <c r="BT81" i="15"/>
  <c r="BX81" i="15"/>
  <c r="CB81" i="15"/>
  <c r="CJ81" i="15"/>
  <c r="CN81" i="15"/>
  <c r="CV81" i="15"/>
  <c r="CZ81" i="15"/>
  <c r="DH81" i="15"/>
  <c r="DL81" i="15"/>
  <c r="DP81" i="15"/>
  <c r="DT81" i="15"/>
  <c r="DX81" i="15"/>
  <c r="EB81" i="15"/>
  <c r="EF81" i="15"/>
  <c r="AD82" i="15"/>
  <c r="AT82" i="15"/>
  <c r="BJ82" i="15"/>
  <c r="CP82" i="15"/>
  <c r="DF82" i="15"/>
  <c r="DV82" i="15"/>
  <c r="H83" i="15"/>
  <c r="L83" i="15"/>
  <c r="P83" i="15"/>
  <c r="T83" i="15"/>
  <c r="X83" i="15"/>
  <c r="AB83" i="15"/>
  <c r="AF83" i="15"/>
  <c r="AJ83" i="15"/>
  <c r="AN83" i="15"/>
  <c r="AR83" i="15"/>
  <c r="AV83" i="15"/>
  <c r="AZ83" i="15"/>
  <c r="BD83" i="15"/>
  <c r="BL83" i="15"/>
  <c r="BP83" i="15"/>
  <c r="BX83" i="15"/>
  <c r="CB83" i="15"/>
  <c r="CJ83" i="15"/>
  <c r="CN83" i="15"/>
  <c r="CR83" i="15"/>
  <c r="CV83" i="15"/>
  <c r="CZ83" i="15"/>
  <c r="DD83" i="15"/>
  <c r="DH83" i="15"/>
  <c r="DL83" i="15"/>
  <c r="DP83" i="15"/>
  <c r="DT83" i="15"/>
  <c r="DX83" i="15"/>
  <c r="EB83" i="15"/>
  <c r="EF83" i="15"/>
  <c r="N84" i="15"/>
  <c r="AD84" i="15"/>
  <c r="AT84" i="15"/>
  <c r="BZ84" i="15"/>
  <c r="CP84" i="15"/>
  <c r="DF84" i="15"/>
  <c r="H85" i="15"/>
  <c r="L85" i="15"/>
  <c r="P85" i="15"/>
  <c r="T85" i="15"/>
  <c r="AB85" i="15"/>
  <c r="AF85" i="15"/>
  <c r="AN85" i="15"/>
  <c r="AR85" i="15"/>
  <c r="AZ85" i="15"/>
  <c r="BD85" i="15"/>
  <c r="BH85" i="15"/>
  <c r="BL85" i="15"/>
  <c r="BP85" i="15"/>
  <c r="BT85" i="15"/>
  <c r="BX85" i="15"/>
  <c r="CB85" i="15"/>
  <c r="CF85" i="15"/>
  <c r="CJ85" i="15"/>
  <c r="CN85" i="15"/>
  <c r="CR85" i="15"/>
  <c r="CV85" i="15"/>
  <c r="CZ85" i="15"/>
  <c r="DD85" i="15"/>
  <c r="DH85" i="15"/>
  <c r="DL85" i="15"/>
  <c r="DP85" i="15"/>
  <c r="DT85" i="15"/>
  <c r="DX85" i="15"/>
  <c r="EB85" i="15"/>
  <c r="EF85" i="15"/>
  <c r="N86" i="15"/>
  <c r="AD86" i="15"/>
  <c r="BJ86" i="15"/>
  <c r="BZ86" i="15"/>
  <c r="CP86" i="15"/>
  <c r="DV86" i="15"/>
  <c r="H87" i="15"/>
  <c r="L87" i="15"/>
  <c r="P87" i="15"/>
  <c r="T87" i="15"/>
  <c r="X87" i="15"/>
  <c r="AB87" i="15"/>
  <c r="AF87" i="15"/>
  <c r="AJ87" i="15"/>
  <c r="AN87" i="15"/>
  <c r="AR87" i="15"/>
  <c r="AV87" i="15"/>
  <c r="AZ87" i="15"/>
  <c r="BD87" i="15"/>
  <c r="BH87" i="15"/>
  <c r="BL87" i="15"/>
  <c r="BP87" i="15"/>
  <c r="BT87" i="15"/>
  <c r="BX87" i="15"/>
  <c r="CB87" i="15"/>
  <c r="CF87" i="15"/>
  <c r="CJ87" i="15"/>
  <c r="CN87" i="15"/>
  <c r="CV87" i="15"/>
  <c r="CZ87" i="15"/>
  <c r="DH87" i="15"/>
  <c r="DL87" i="15"/>
  <c r="DT87" i="15"/>
  <c r="DX87" i="15"/>
  <c r="EB87" i="15"/>
  <c r="EF87" i="15"/>
  <c r="N88" i="15"/>
  <c r="AT88" i="15"/>
  <c r="BJ88" i="15"/>
  <c r="BZ88" i="15"/>
  <c r="DF88" i="15"/>
  <c r="DV88" i="15"/>
  <c r="H89" i="15"/>
  <c r="L89" i="15"/>
  <c r="P89" i="15"/>
  <c r="T89" i="15"/>
  <c r="X89" i="15"/>
  <c r="AB89" i="15"/>
  <c r="AF89" i="15"/>
  <c r="AJ89" i="15"/>
  <c r="AN89" i="15"/>
  <c r="AR89" i="15"/>
  <c r="AV89" i="15"/>
  <c r="AZ89" i="15"/>
  <c r="BD89" i="15"/>
  <c r="BH89" i="15"/>
  <c r="BL89" i="15"/>
  <c r="BP89" i="15"/>
  <c r="BX89" i="15"/>
  <c r="CB89" i="15"/>
  <c r="CJ89" i="15"/>
  <c r="CN89" i="15"/>
  <c r="CV89" i="15"/>
  <c r="CZ89" i="15"/>
  <c r="DD89" i="15"/>
  <c r="DH89" i="15"/>
  <c r="DL89" i="15"/>
  <c r="DP89" i="15"/>
  <c r="DT89" i="15"/>
  <c r="DX89" i="15"/>
  <c r="EB89" i="15"/>
  <c r="EF89" i="15"/>
  <c r="AD90" i="15"/>
  <c r="AT90" i="15"/>
  <c r="BJ90" i="15"/>
  <c r="CP90" i="15"/>
  <c r="DF90" i="15"/>
  <c r="DV90" i="15"/>
  <c r="H91" i="15"/>
  <c r="L91" i="15"/>
  <c r="P91" i="15"/>
  <c r="T91" i="15"/>
  <c r="X91" i="15"/>
  <c r="AB91" i="15"/>
  <c r="AF91" i="15"/>
  <c r="AN91" i="15"/>
  <c r="AR91" i="15"/>
  <c r="AZ91" i="15"/>
  <c r="BD91" i="15"/>
  <c r="BL91" i="15"/>
  <c r="BP91" i="15"/>
  <c r="BT91" i="15"/>
  <c r="BX91" i="15"/>
  <c r="CB91" i="15"/>
  <c r="CF91" i="15"/>
  <c r="CJ91" i="15"/>
  <c r="CN91" i="15"/>
  <c r="CR91" i="15"/>
  <c r="CV91" i="15"/>
  <c r="CZ91" i="15"/>
  <c r="DD91" i="15"/>
  <c r="DH91" i="15"/>
  <c r="DL91" i="15"/>
  <c r="DP91" i="15"/>
  <c r="DT91" i="15"/>
  <c r="DX91" i="15"/>
  <c r="EB91" i="15"/>
  <c r="EF91" i="15"/>
  <c r="N92" i="15"/>
  <c r="AD92" i="15"/>
  <c r="AT92" i="15"/>
  <c r="BZ92" i="15"/>
  <c r="CP92" i="15"/>
  <c r="DF92" i="15"/>
  <c r="H93" i="15"/>
  <c r="L93" i="15"/>
  <c r="P93" i="15"/>
  <c r="T93" i="15"/>
  <c r="X93" i="15"/>
  <c r="AB93" i="15"/>
  <c r="AF93" i="15"/>
  <c r="AJ93" i="15"/>
  <c r="AN93" i="15"/>
  <c r="AR93" i="15"/>
  <c r="AV93" i="15"/>
  <c r="AZ93" i="15"/>
  <c r="BD93" i="15"/>
  <c r="BH93" i="15"/>
  <c r="BL93" i="15"/>
  <c r="BP93" i="15"/>
  <c r="BT93" i="15"/>
  <c r="BX93" i="15"/>
  <c r="CB93" i="15"/>
  <c r="CF93" i="15"/>
  <c r="CJ93" i="15"/>
  <c r="CN93" i="15"/>
  <c r="CV93" i="15"/>
  <c r="CZ93" i="15"/>
  <c r="DH93" i="15"/>
  <c r="DL93" i="15"/>
  <c r="DT93" i="15"/>
  <c r="DX93" i="15"/>
  <c r="EB93" i="15"/>
  <c r="EF93" i="15"/>
  <c r="N94" i="15"/>
  <c r="AD94" i="15"/>
  <c r="BJ94" i="15"/>
  <c r="BZ94" i="15"/>
  <c r="CP94" i="15"/>
  <c r="DV94" i="15"/>
  <c r="H95" i="15"/>
  <c r="L95" i="15"/>
  <c r="P95" i="15"/>
  <c r="T95" i="15"/>
  <c r="X95" i="15"/>
  <c r="AB95" i="15"/>
  <c r="AF95" i="15"/>
  <c r="AJ95" i="15"/>
  <c r="AN95" i="15"/>
  <c r="AR95" i="15"/>
  <c r="AV95" i="15"/>
  <c r="AZ95" i="15"/>
  <c r="BD95" i="15"/>
  <c r="BH95" i="15"/>
  <c r="BL95" i="15"/>
  <c r="BP95" i="15"/>
  <c r="BT95" i="15"/>
  <c r="BX95" i="15"/>
  <c r="CB95" i="15"/>
  <c r="CJ95" i="15"/>
  <c r="CN95" i="15"/>
  <c r="CV95" i="15"/>
  <c r="CZ95" i="15"/>
  <c r="DH95" i="15"/>
  <c r="DL95" i="15"/>
  <c r="DP95" i="15"/>
  <c r="DT95" i="15"/>
  <c r="DX95" i="15"/>
  <c r="EB95" i="15"/>
  <c r="EF95" i="15"/>
  <c r="N96" i="15"/>
  <c r="AT96" i="15"/>
  <c r="BJ96" i="15"/>
  <c r="BZ96" i="15"/>
  <c r="DF96" i="15"/>
  <c r="DV96" i="15"/>
  <c r="H97" i="15"/>
  <c r="L97" i="15"/>
  <c r="P97" i="15"/>
  <c r="T97" i="15"/>
  <c r="X97" i="15"/>
  <c r="AB97" i="15"/>
  <c r="AF97" i="15"/>
  <c r="AJ97" i="15"/>
  <c r="AN97" i="15"/>
  <c r="AR97" i="15"/>
  <c r="AZ97" i="15"/>
  <c r="BD97" i="15"/>
  <c r="BL97" i="15"/>
  <c r="BP97" i="15"/>
  <c r="BX97" i="15"/>
  <c r="CB97" i="15"/>
  <c r="CF97" i="15"/>
  <c r="CJ97" i="15"/>
  <c r="CN97" i="15"/>
  <c r="CR97" i="15"/>
  <c r="CV97" i="15"/>
  <c r="CZ97" i="15"/>
  <c r="DD97" i="15"/>
  <c r="DH97" i="15"/>
  <c r="DL97" i="15"/>
  <c r="DP97" i="15"/>
  <c r="DT97" i="15"/>
  <c r="DX97" i="15"/>
  <c r="EB97" i="15"/>
  <c r="EF97" i="15"/>
  <c r="AD98" i="15"/>
  <c r="AT98" i="15"/>
  <c r="BJ98" i="15"/>
  <c r="CP98" i="15"/>
  <c r="DF98" i="15"/>
  <c r="DV98" i="15"/>
  <c r="AI15" i="15"/>
  <c r="DC21" i="15"/>
  <c r="DS21" i="15"/>
  <c r="BW23" i="15"/>
  <c r="CM23" i="15"/>
  <c r="DS23" i="15"/>
  <c r="U24" i="15"/>
  <c r="O25" i="15"/>
  <c r="DS25" i="15"/>
  <c r="G27" i="15"/>
  <c r="AM27" i="15"/>
  <c r="AY27" i="15"/>
  <c r="BO27" i="15"/>
  <c r="CU27" i="15"/>
  <c r="DK27" i="15"/>
  <c r="W29" i="15"/>
  <c r="BC29" i="15"/>
  <c r="BS29" i="15"/>
  <c r="CU29" i="15"/>
  <c r="DK29" i="15"/>
  <c r="O31" i="15"/>
  <c r="AE31" i="15"/>
  <c r="BK31" i="15"/>
  <c r="CA31" i="15"/>
  <c r="CQ31" i="15"/>
  <c r="DS31" i="15"/>
  <c r="AA33" i="15"/>
  <c r="AQ33" i="15"/>
  <c r="BG33" i="15"/>
  <c r="BW33" i="15"/>
  <c r="CM33" i="15"/>
  <c r="CY33" i="15"/>
  <c r="EE33" i="15"/>
  <c r="K14" i="15"/>
  <c r="BW14" i="15"/>
  <c r="DC14" i="15"/>
  <c r="EG19" i="15"/>
  <c r="S20" i="15"/>
  <c r="AE20" i="15"/>
  <c r="AM20" i="15"/>
  <c r="AU20" i="15"/>
  <c r="BO20" i="15"/>
  <c r="CE20" i="15"/>
  <c r="DK20" i="15"/>
  <c r="EA20" i="15"/>
  <c r="BY21" i="15"/>
  <c r="CO21" i="15"/>
  <c r="DQ21" i="15"/>
  <c r="DU21" i="15"/>
  <c r="AE22" i="15"/>
  <c r="AU22" i="15"/>
  <c r="BK22" i="15"/>
  <c r="CA22" i="15"/>
  <c r="CM22" i="15"/>
  <c r="CU22" i="15"/>
  <c r="DC22" i="15"/>
  <c r="DS22" i="15"/>
  <c r="EA22" i="15"/>
  <c r="AK23" i="15"/>
  <c r="BQ23" i="15"/>
  <c r="CG23" i="15"/>
  <c r="EC23" i="15"/>
  <c r="G24" i="15"/>
  <c r="O24" i="15"/>
  <c r="W24" i="15"/>
  <c r="AM24" i="15"/>
  <c r="AU24" i="15"/>
  <c r="BC24" i="15"/>
  <c r="BK24" i="15"/>
  <c r="BS24" i="15"/>
  <c r="CQ24" i="15"/>
  <c r="CY24" i="15"/>
  <c r="DG24" i="15"/>
  <c r="DO24" i="15"/>
  <c r="I25" i="15"/>
  <c r="AS25" i="15"/>
  <c r="CO25" i="15"/>
  <c r="DU25" i="15"/>
  <c r="G26" i="15"/>
  <c r="W26" i="15"/>
  <c r="BC26" i="15"/>
  <c r="BS26" i="15"/>
  <c r="DG26" i="15"/>
  <c r="BA27" i="15"/>
  <c r="CW27" i="15"/>
  <c r="G28" i="15"/>
  <c r="O28" i="15"/>
  <c r="AA28" i="15"/>
  <c r="BG28" i="15"/>
  <c r="BW28" i="15"/>
  <c r="CM28" i="15"/>
  <c r="DC28" i="15"/>
  <c r="DS28" i="15"/>
  <c r="M29" i="15"/>
  <c r="BE29" i="15"/>
  <c r="DA29" i="15"/>
  <c r="W30" i="15"/>
  <c r="AA30" i="15"/>
  <c r="AI30" i="15"/>
  <c r="AQ30" i="15"/>
  <c r="AY30" i="15"/>
  <c r="BW30" i="15"/>
  <c r="CI30" i="15"/>
  <c r="DO30" i="15"/>
  <c r="EE30" i="15"/>
  <c r="I31" i="15"/>
  <c r="Q31" i="15"/>
  <c r="BQ31" i="15"/>
  <c r="DM31" i="15"/>
  <c r="G32" i="15"/>
  <c r="AM32" i="15"/>
  <c r="AU32" i="15"/>
  <c r="BC32" i="15"/>
  <c r="BK32" i="15"/>
  <c r="CI32" i="15"/>
  <c r="CQ32" i="15"/>
  <c r="CY32" i="15"/>
  <c r="DG32" i="15"/>
  <c r="EE32" i="15"/>
  <c r="Y33" i="15"/>
  <c r="AO33" i="15"/>
  <c r="BU33" i="15"/>
  <c r="DQ33" i="15"/>
  <c r="O34" i="15"/>
  <c r="AU34" i="15"/>
  <c r="BO34" i="15"/>
  <c r="BW34" i="15"/>
  <c r="CU34" i="15"/>
  <c r="DC34" i="15"/>
  <c r="DK34" i="15"/>
  <c r="DS34" i="15"/>
  <c r="AK35" i="15"/>
  <c r="AW35" i="15"/>
  <c r="CC35" i="15"/>
  <c r="O36" i="15"/>
  <c r="W36" i="15"/>
  <c r="AE36" i="15"/>
  <c r="BK36" i="15"/>
  <c r="BS36" i="15"/>
  <c r="CA36" i="15"/>
  <c r="CY36" i="15"/>
  <c r="DG36" i="15"/>
  <c r="DO36" i="15"/>
  <c r="DW36" i="15"/>
  <c r="I37" i="15"/>
  <c r="AO37" i="15"/>
  <c r="AW37" i="15"/>
  <c r="CK37" i="15"/>
  <c r="DA37" i="15"/>
  <c r="EG37" i="15"/>
  <c r="S38" i="15"/>
  <c r="AA38" i="15"/>
  <c r="AI38" i="15"/>
  <c r="AQ38" i="15"/>
  <c r="BO38" i="15"/>
  <c r="BW38" i="15"/>
  <c r="CE38" i="15"/>
  <c r="CM38" i="15"/>
  <c r="DK38" i="15"/>
  <c r="DS38" i="15"/>
  <c r="EA38" i="15"/>
  <c r="E39" i="15"/>
  <c r="BA39" i="15"/>
  <c r="G40" i="15"/>
  <c r="AA40" i="15"/>
  <c r="AQ40" i="15"/>
  <c r="BW40" i="15"/>
  <c r="CM40" i="15"/>
  <c r="DS40" i="15"/>
  <c r="EE40" i="15"/>
  <c r="I41" i="15"/>
  <c r="Q41" i="15"/>
  <c r="Y41" i="15"/>
  <c r="DE41" i="15"/>
  <c r="DQ41" i="15"/>
  <c r="S42" i="15"/>
  <c r="AE42" i="15"/>
  <c r="BK42" i="15"/>
  <c r="CA42" i="15"/>
  <c r="DG42" i="15"/>
  <c r="DW42" i="15"/>
  <c r="Q43" i="15"/>
  <c r="AG43" i="15"/>
  <c r="BM43" i="15"/>
  <c r="CC43" i="15"/>
  <c r="DI43" i="15"/>
  <c r="DQ43" i="15"/>
  <c r="AA44" i="15"/>
  <c r="AQ44" i="15"/>
  <c r="BW44" i="15"/>
  <c r="CM44" i="15"/>
  <c r="DW44" i="15"/>
  <c r="EE44" i="15"/>
  <c r="Y45" i="15"/>
  <c r="AO45" i="15"/>
  <c r="BU45" i="15"/>
  <c r="DQ45" i="15"/>
  <c r="EG45" i="15"/>
  <c r="K46" i="15"/>
  <c r="S46" i="15"/>
  <c r="AQ46" i="15"/>
  <c r="AY46" i="15"/>
  <c r="BG46" i="15"/>
  <c r="BO46" i="15"/>
  <c r="CM46" i="15"/>
  <c r="CU46" i="15"/>
  <c r="DC46" i="15"/>
  <c r="DK46" i="15"/>
  <c r="EE46" i="15"/>
  <c r="AG47" i="15"/>
  <c r="AO47" i="15"/>
  <c r="CG47" i="15"/>
  <c r="G48" i="15"/>
  <c r="O48" i="15"/>
  <c r="W48" i="15"/>
  <c r="AE48" i="15"/>
  <c r="BC48" i="15"/>
  <c r="BK48" i="15"/>
  <c r="BS48" i="15"/>
  <c r="CA48" i="15"/>
  <c r="CY48" i="15"/>
  <c r="DG48" i="15"/>
  <c r="DO48" i="15"/>
  <c r="DW48" i="15"/>
  <c r="I49" i="15"/>
  <c r="AO49" i="15"/>
  <c r="CS49" i="15"/>
  <c r="K50" i="15"/>
  <c r="S50" i="15"/>
  <c r="AA50" i="15"/>
  <c r="BK50" i="15"/>
  <c r="CA50" i="15"/>
  <c r="DG50" i="15"/>
  <c r="DW50" i="15"/>
  <c r="CK51" i="15"/>
  <c r="DA51" i="15"/>
  <c r="EG51" i="15"/>
  <c r="AA52" i="15"/>
  <c r="AQ52" i="15"/>
  <c r="BW52" i="15"/>
  <c r="CM52" i="15"/>
  <c r="DS52" i="15"/>
  <c r="M53" i="15"/>
  <c r="AC53" i="15"/>
  <c r="BI53" i="15"/>
  <c r="BY53" i="15"/>
  <c r="DE53" i="15"/>
  <c r="DU53" i="15"/>
  <c r="G54" i="15"/>
  <c r="AQ54" i="15"/>
  <c r="AY54" i="15"/>
  <c r="BG54" i="15"/>
  <c r="BO54" i="15"/>
  <c r="CY54" i="15"/>
  <c r="DC54" i="15"/>
  <c r="DK54" i="15"/>
  <c r="Y55" i="15"/>
  <c r="AC55" i="15"/>
  <c r="AS55" i="15"/>
  <c r="BQ55" i="15"/>
  <c r="CG55" i="15"/>
  <c r="S56" i="15"/>
  <c r="AY56" i="15"/>
  <c r="BO56" i="15"/>
  <c r="CA56" i="15"/>
  <c r="CY56" i="15"/>
  <c r="DG56" i="15"/>
  <c r="DO56" i="15"/>
  <c r="DW56" i="15"/>
  <c r="AW57" i="15"/>
  <c r="CC57" i="15"/>
  <c r="DI57" i="15"/>
  <c r="O58" i="15"/>
  <c r="AE58" i="15"/>
  <c r="AQ58" i="15"/>
  <c r="BO58" i="15"/>
  <c r="BW58" i="15"/>
  <c r="CE58" i="15"/>
  <c r="CM58" i="15"/>
  <c r="DK58" i="15"/>
  <c r="DS58" i="15"/>
  <c r="EA58" i="15"/>
  <c r="E59" i="15"/>
  <c r="CG59" i="15"/>
  <c r="CW59" i="15"/>
  <c r="EC59" i="15"/>
  <c r="G60" i="15"/>
  <c r="AA60" i="15"/>
  <c r="AQ60" i="15"/>
  <c r="BW60" i="15"/>
  <c r="CM60" i="15"/>
  <c r="DS60" i="15"/>
  <c r="AS61" i="15"/>
  <c r="CO61" i="15"/>
  <c r="DE61" i="15"/>
  <c r="K62" i="15"/>
  <c r="S62" i="15"/>
  <c r="AQ62" i="15"/>
  <c r="AY62" i="15"/>
  <c r="BG62" i="15"/>
  <c r="BO62" i="15"/>
  <c r="CM62" i="15"/>
  <c r="CU62" i="15"/>
  <c r="DC62" i="15"/>
  <c r="DK62" i="15"/>
  <c r="EA62" i="15"/>
  <c r="U63" i="15"/>
  <c r="BA63" i="15"/>
  <c r="BQ63" i="15"/>
  <c r="G64" i="15"/>
  <c r="O64" i="15"/>
  <c r="W64" i="15"/>
  <c r="AE64" i="15"/>
  <c r="BC64" i="15"/>
  <c r="BK64" i="15"/>
  <c r="BS64" i="15"/>
  <c r="CA64" i="15"/>
  <c r="DK64" i="15"/>
  <c r="E65" i="15"/>
  <c r="U65" i="15"/>
  <c r="CO65" i="15"/>
  <c r="DE65" i="15"/>
  <c r="EC65" i="15"/>
  <c r="O66" i="15"/>
  <c r="AE66" i="15"/>
  <c r="BK66" i="15"/>
  <c r="CA66" i="15"/>
  <c r="DG66" i="15"/>
  <c r="DW66" i="15"/>
  <c r="I67" i="15"/>
  <c r="BI67" i="15"/>
  <c r="BQ67" i="15"/>
  <c r="BY67" i="15"/>
  <c r="CG67" i="15"/>
  <c r="CS67" i="15"/>
  <c r="DU67" i="15"/>
  <c r="G68" i="15"/>
  <c r="AE68" i="15"/>
  <c r="AM68" i="15"/>
  <c r="AU68" i="15"/>
  <c r="BC68" i="15"/>
  <c r="CM68" i="15"/>
  <c r="DS68" i="15"/>
  <c r="AC69" i="15"/>
  <c r="AS69" i="15"/>
  <c r="DI69" i="15"/>
  <c r="G70" i="15"/>
  <c r="AM70" i="15"/>
  <c r="BC70" i="15"/>
  <c r="CI70" i="15"/>
  <c r="DC70" i="15"/>
  <c r="DK70" i="15"/>
  <c r="E71" i="15"/>
  <c r="U71" i="15"/>
  <c r="AS71" i="15"/>
  <c r="CO71" i="15"/>
  <c r="EC71" i="15"/>
  <c r="G72" i="15"/>
  <c r="O72" i="15"/>
  <c r="W72" i="15"/>
  <c r="AE72" i="15"/>
  <c r="BO72" i="15"/>
  <c r="BS72" i="15"/>
  <c r="CA72" i="15"/>
  <c r="CY72" i="15"/>
  <c r="DG72" i="15"/>
  <c r="DO72" i="15"/>
  <c r="DW72" i="15"/>
  <c r="I73" i="15"/>
  <c r="BU73" i="15"/>
  <c r="CK73" i="15"/>
  <c r="CS73" i="15"/>
  <c r="DU73" i="15"/>
  <c r="O74" i="15"/>
  <c r="AE74" i="15"/>
  <c r="BK74" i="15"/>
  <c r="CA74" i="15"/>
  <c r="DK74" i="15"/>
  <c r="DS74" i="15"/>
  <c r="EA74" i="15"/>
  <c r="M75" i="15"/>
  <c r="AC75" i="15"/>
  <c r="DM75" i="15"/>
  <c r="DU75" i="15"/>
  <c r="EC75" i="15"/>
  <c r="G76" i="15"/>
  <c r="AA76" i="15"/>
  <c r="AM76" i="15"/>
  <c r="AQ76" i="15"/>
  <c r="BC76" i="15"/>
  <c r="BW76" i="15"/>
  <c r="CA76" i="15"/>
  <c r="CI76" i="15"/>
  <c r="CM76" i="15"/>
  <c r="CQ76" i="15"/>
  <c r="CY76" i="15"/>
  <c r="DS76" i="15"/>
  <c r="DW76" i="15"/>
  <c r="EE76" i="15"/>
  <c r="I77" i="15"/>
  <c r="M77" i="15"/>
  <c r="U77" i="15"/>
  <c r="AG77" i="15"/>
  <c r="AS77" i="15"/>
  <c r="BQ77" i="15"/>
  <c r="BY77" i="15"/>
  <c r="DE77" i="15"/>
  <c r="DI77" i="15"/>
  <c r="EG77" i="15"/>
  <c r="G78" i="15"/>
  <c r="K78" i="15"/>
  <c r="O78" i="15"/>
  <c r="S78" i="15"/>
  <c r="AE78" i="15"/>
  <c r="AM78" i="15"/>
  <c r="AQ78" i="15"/>
  <c r="AU78" i="15"/>
  <c r="AY78" i="15"/>
  <c r="BC78" i="15"/>
  <c r="BG78" i="15"/>
  <c r="BK78" i="15"/>
  <c r="BO78" i="15"/>
  <c r="CA78" i="15"/>
  <c r="CI78" i="15"/>
  <c r="CM78" i="15"/>
  <c r="CQ78" i="15"/>
  <c r="CU78" i="15"/>
  <c r="CY78" i="15"/>
  <c r="DG78" i="15"/>
  <c r="DK78" i="15"/>
  <c r="DO78" i="15"/>
  <c r="DW78" i="15"/>
  <c r="M79" i="15"/>
  <c r="AG79" i="15"/>
  <c r="AO79" i="15"/>
  <c r="AW79" i="15"/>
  <c r="BQ79" i="15"/>
  <c r="BU79" i="15"/>
  <c r="CC79" i="15"/>
  <c r="CO79" i="15"/>
  <c r="CW79" i="15"/>
  <c r="DU79" i="15"/>
  <c r="DY79" i="15"/>
  <c r="EG79" i="15"/>
  <c r="O80" i="15"/>
  <c r="S80" i="15"/>
  <c r="AA80" i="15"/>
  <c r="AE80" i="15"/>
  <c r="AI80" i="15"/>
  <c r="AQ80" i="15"/>
  <c r="BK80" i="15"/>
  <c r="BO80" i="15"/>
  <c r="BW80" i="15"/>
  <c r="CA80" i="15"/>
  <c r="CE80" i="15"/>
  <c r="CM80" i="15"/>
  <c r="DG80" i="15"/>
  <c r="DK80" i="15"/>
  <c r="DS80" i="15"/>
  <c r="DW80" i="15"/>
  <c r="EA80" i="15"/>
  <c r="AC81" i="15"/>
  <c r="AK81" i="15"/>
  <c r="BE81" i="15"/>
  <c r="CC81" i="15"/>
  <c r="CK81" i="15"/>
  <c r="CO81" i="15"/>
  <c r="CW81" i="15"/>
  <c r="DQ81" i="15"/>
  <c r="EC81" i="15"/>
  <c r="G82" i="15"/>
  <c r="AA82" i="15"/>
  <c r="AE82" i="15"/>
  <c r="AM82" i="15"/>
  <c r="AQ82" i="15"/>
  <c r="AU82" i="15"/>
  <c r="BC82" i="15"/>
  <c r="BW82" i="15"/>
  <c r="CA82" i="15"/>
  <c r="CI82" i="15"/>
  <c r="CM82" i="15"/>
  <c r="CQ82" i="15"/>
  <c r="CY82" i="15"/>
  <c r="DS82" i="15"/>
  <c r="DW82" i="15"/>
  <c r="EE82" i="15"/>
  <c r="AC83" i="15"/>
  <c r="AO83" i="15"/>
  <c r="AW83" i="15"/>
  <c r="CC83" i="15"/>
  <c r="CO83" i="15"/>
  <c r="DM83" i="15"/>
  <c r="DU83" i="15"/>
  <c r="EC83" i="15"/>
  <c r="G84" i="15"/>
  <c r="K84" i="15"/>
  <c r="S84" i="15"/>
  <c r="AM84" i="15"/>
  <c r="AQ84" i="15"/>
  <c r="AY84" i="15"/>
  <c r="BC84" i="15"/>
  <c r="BG84" i="15"/>
  <c r="BO84" i="15"/>
  <c r="CI84" i="15"/>
  <c r="CM84" i="15"/>
  <c r="CU84" i="15"/>
  <c r="CY84" i="15"/>
  <c r="DC84" i="15"/>
  <c r="DK84" i="15"/>
  <c r="EE84" i="15"/>
  <c r="M85" i="15"/>
  <c r="Q85" i="15"/>
  <c r="AK85" i="15"/>
  <c r="AS85" i="15"/>
  <c r="BY85" i="15"/>
  <c r="CG85" i="15"/>
  <c r="CO85" i="15"/>
  <c r="CW85" i="15"/>
  <c r="DE85" i="15"/>
  <c r="EC85" i="15"/>
  <c r="G86" i="15"/>
  <c r="O86" i="15"/>
  <c r="S86" i="15"/>
  <c r="W86" i="15"/>
  <c r="AE86" i="15"/>
  <c r="AY86" i="15"/>
  <c r="BC86" i="15"/>
  <c r="BK86" i="15"/>
  <c r="BO86" i="15"/>
  <c r="BS86" i="15"/>
  <c r="CA86" i="15"/>
  <c r="CU86" i="15"/>
  <c r="CY86" i="15"/>
  <c r="DG86" i="15"/>
  <c r="DK86" i="15"/>
  <c r="DO86" i="15"/>
  <c r="DW86" i="15"/>
  <c r="AG87" i="15"/>
  <c r="AS87" i="15"/>
  <c r="BE87" i="15"/>
  <c r="BM87" i="15"/>
  <c r="CK87" i="15"/>
  <c r="CS87" i="15"/>
  <c r="DE87" i="15"/>
  <c r="O88" i="15"/>
  <c r="S88" i="15"/>
  <c r="AA88" i="15"/>
  <c r="AE88" i="15"/>
  <c r="AI88" i="15"/>
  <c r="AQ88" i="15"/>
  <c r="BK88" i="15"/>
  <c r="BO88" i="15"/>
  <c r="BW88" i="15"/>
  <c r="CA88" i="15"/>
  <c r="CE88" i="15"/>
  <c r="CM88" i="15"/>
  <c r="DG88" i="15"/>
  <c r="DK88" i="15"/>
  <c r="DS88" i="15"/>
  <c r="DW88" i="15"/>
  <c r="EA88" i="15"/>
  <c r="E89" i="15"/>
  <c r="U89" i="15"/>
  <c r="AC89" i="15"/>
  <c r="BA89" i="15"/>
  <c r="BI89" i="15"/>
  <c r="CO89" i="15"/>
  <c r="CW89" i="15"/>
  <c r="DI89" i="15"/>
  <c r="DQ89" i="15"/>
  <c r="G90" i="15"/>
  <c r="AA90" i="15"/>
  <c r="AE90" i="15"/>
  <c r="AM90" i="15"/>
  <c r="AQ90" i="15"/>
  <c r="AU90" i="15"/>
  <c r="BC90" i="15"/>
  <c r="BW90" i="15"/>
  <c r="CA90" i="15"/>
  <c r="CI90" i="15"/>
  <c r="CM90" i="15"/>
  <c r="CQ90" i="15"/>
  <c r="CY90" i="15"/>
  <c r="DS90" i="15"/>
  <c r="DW90" i="15"/>
  <c r="EE90" i="15"/>
  <c r="E91" i="15"/>
  <c r="M91" i="15"/>
  <c r="AG91" i="15"/>
  <c r="BE91" i="15"/>
  <c r="BY91" i="15"/>
  <c r="CS91" i="15"/>
  <c r="DA91" i="15"/>
  <c r="DI91" i="15"/>
  <c r="G92" i="15"/>
  <c r="K92" i="15"/>
  <c r="S92" i="15"/>
  <c r="AA92" i="15"/>
  <c r="AM92" i="15"/>
  <c r="AQ92" i="15"/>
  <c r="AY92" i="15"/>
  <c r="BC92" i="15"/>
  <c r="BG92" i="15"/>
  <c r="BO92" i="15"/>
  <c r="CI92" i="15"/>
  <c r="CM92" i="15"/>
  <c r="CU92" i="15"/>
  <c r="CY92" i="15"/>
  <c r="DC92" i="15"/>
  <c r="DK92" i="15"/>
  <c r="EE92" i="15"/>
  <c r="Q93" i="15"/>
  <c r="Y93" i="15"/>
  <c r="AC93" i="15"/>
  <c r="BA93" i="15"/>
  <c r="BE93" i="15"/>
  <c r="BI93" i="15"/>
  <c r="CS93" i="15"/>
  <c r="DM93" i="15"/>
  <c r="DQ93" i="15"/>
  <c r="EG93" i="15"/>
  <c r="G94" i="15"/>
  <c r="O94" i="15"/>
  <c r="S94" i="15"/>
  <c r="W94" i="15"/>
  <c r="AE94" i="15"/>
  <c r="AU94" i="15"/>
  <c r="AY94" i="15"/>
  <c r="BC94" i="15"/>
  <c r="BK94" i="15"/>
  <c r="BO94" i="15"/>
  <c r="BS94" i="15"/>
  <c r="CA94" i="15"/>
  <c r="CU94" i="15"/>
  <c r="CY94" i="15"/>
  <c r="DG94" i="15"/>
  <c r="DK94" i="15"/>
  <c r="DO94" i="15"/>
  <c r="DW94" i="15"/>
  <c r="M95" i="15"/>
  <c r="Q95" i="15"/>
  <c r="AO95" i="15"/>
  <c r="AW95" i="15"/>
  <c r="BA95" i="15"/>
  <c r="BY95" i="15"/>
  <c r="CG95" i="15"/>
  <c r="DA95" i="15"/>
  <c r="O96" i="15"/>
  <c r="S96" i="15"/>
  <c r="AA96" i="15"/>
  <c r="AE96" i="15"/>
  <c r="AI96" i="15"/>
  <c r="AQ96" i="15"/>
  <c r="BK96" i="15"/>
  <c r="BO96" i="15"/>
  <c r="BW96" i="15"/>
  <c r="CA96" i="15"/>
  <c r="CE96" i="15"/>
  <c r="CM96" i="15"/>
  <c r="CU96" i="15"/>
  <c r="DG96" i="15"/>
  <c r="DK96" i="15"/>
  <c r="DS96" i="15"/>
  <c r="DW96" i="15"/>
  <c r="EA96" i="15"/>
  <c r="I97" i="15"/>
  <c r="AC97" i="15"/>
  <c r="AG97" i="15"/>
  <c r="BM97" i="15"/>
  <c r="CW97" i="15"/>
  <c r="DA97" i="15"/>
  <c r="DI97" i="15"/>
  <c r="DU97" i="15"/>
  <c r="DY97" i="15"/>
  <c r="EG97" i="15"/>
  <c r="G98" i="15"/>
  <c r="AA98" i="15"/>
  <c r="AE98" i="15"/>
  <c r="AM98" i="15"/>
  <c r="AQ98" i="15"/>
  <c r="AU98" i="15"/>
  <c r="BC98" i="15"/>
  <c r="BS98" i="15"/>
  <c r="BW98" i="15"/>
  <c r="CA98" i="15"/>
  <c r="CI98" i="15"/>
  <c r="CM98" i="15"/>
  <c r="CQ98" i="15"/>
  <c r="CY98" i="15"/>
  <c r="DS98" i="15"/>
  <c r="DW98" i="15"/>
  <c r="EE98" i="15"/>
  <c r="AC99" i="15"/>
  <c r="AG99" i="15"/>
  <c r="AO99" i="15"/>
  <c r="CG99" i="15"/>
  <c r="CK99" i="15"/>
  <c r="CO99" i="15"/>
  <c r="CS99" i="15"/>
  <c r="DQ99" i="15"/>
  <c r="S100" i="15"/>
  <c r="W100" i="15"/>
  <c r="AE100" i="15"/>
  <c r="AI100" i="15"/>
  <c r="AM100" i="15"/>
  <c r="AU100" i="15"/>
  <c r="BO100" i="15"/>
  <c r="BS100" i="15"/>
  <c r="CA100" i="15"/>
  <c r="CE100" i="15"/>
  <c r="CI100" i="15"/>
  <c r="CQ100" i="15"/>
  <c r="DK100" i="15"/>
  <c r="DO100" i="15"/>
  <c r="DW100" i="15"/>
  <c r="EA100" i="15"/>
  <c r="EE100" i="15"/>
  <c r="Y101" i="15"/>
  <c r="AC101" i="15"/>
  <c r="AS101" i="15"/>
  <c r="AW101" i="15"/>
  <c r="BE101" i="15"/>
  <c r="CC101" i="15"/>
  <c r="DQ101" i="15"/>
  <c r="K102" i="15"/>
  <c r="AE102" i="15"/>
  <c r="AI102" i="15"/>
  <c r="AQ102" i="15"/>
  <c r="AU102" i="15"/>
  <c r="AY102" i="15"/>
  <c r="BG102" i="15"/>
  <c r="CA102" i="15"/>
  <c r="CE102" i="15"/>
  <c r="CM102" i="15"/>
  <c r="CQ102" i="15"/>
  <c r="CU102" i="15"/>
  <c r="DC102" i="15"/>
  <c r="DK102" i="15"/>
  <c r="DW102" i="15"/>
  <c r="EA102" i="15"/>
  <c r="E103" i="15"/>
  <c r="Y103" i="15"/>
  <c r="AO103" i="15"/>
  <c r="BA103" i="15"/>
  <c r="CG103" i="15"/>
  <c r="CW103" i="15"/>
  <c r="DA103" i="15"/>
  <c r="DE103" i="15"/>
  <c r="DQ103" i="15"/>
  <c r="EC103" i="15"/>
  <c r="G104" i="15"/>
  <c r="K104" i="15"/>
  <c r="O104" i="15"/>
  <c r="W104" i="15"/>
  <c r="AQ104" i="15"/>
  <c r="AU104" i="15"/>
  <c r="BC104" i="15"/>
  <c r="BG104" i="15"/>
  <c r="BK104" i="15"/>
  <c r="BS104" i="15"/>
  <c r="CA104" i="15"/>
  <c r="CM104" i="15"/>
  <c r="CQ104" i="15"/>
  <c r="CY104" i="15"/>
  <c r="DC104" i="15"/>
  <c r="DG104" i="15"/>
  <c r="DO104" i="15"/>
  <c r="U105" i="15"/>
  <c r="AO105" i="15"/>
  <c r="BI105" i="15"/>
  <c r="BQ105" i="15"/>
  <c r="CC105" i="15"/>
  <c r="CS105" i="15"/>
  <c r="EG105" i="15"/>
  <c r="G106" i="15"/>
  <c r="K106" i="15"/>
  <c r="S106" i="15"/>
  <c r="W106" i="15"/>
  <c r="AA106" i="15"/>
  <c r="AI106" i="15"/>
  <c r="BC106" i="15"/>
  <c r="BG106" i="15"/>
  <c r="BO106" i="15"/>
  <c r="BS106" i="15"/>
  <c r="BW106" i="15"/>
  <c r="CE106" i="15"/>
  <c r="CY106" i="15"/>
  <c r="DC106" i="15"/>
  <c r="DK106" i="15"/>
  <c r="DO106" i="15"/>
  <c r="DS106" i="15"/>
  <c r="EA106" i="15"/>
  <c r="AW107" i="15"/>
  <c r="DE107" i="15"/>
  <c r="DI107" i="15"/>
  <c r="DM107" i="15"/>
  <c r="EG107" i="15"/>
  <c r="S108" i="15"/>
  <c r="W108" i="15"/>
  <c r="AE108" i="15"/>
  <c r="AI108" i="15"/>
  <c r="AM108" i="15"/>
  <c r="AU108" i="15"/>
  <c r="BO108" i="15"/>
  <c r="BS108" i="15"/>
  <c r="CA108" i="15"/>
  <c r="CE108" i="15"/>
  <c r="CI108" i="15"/>
  <c r="CQ108" i="15"/>
  <c r="DK108" i="15"/>
  <c r="DO108" i="15"/>
  <c r="DW108" i="15"/>
  <c r="EA108" i="15"/>
  <c r="EE108" i="15"/>
  <c r="BM109" i="15"/>
  <c r="CG109" i="15"/>
  <c r="CK109" i="15"/>
  <c r="DU109" i="15"/>
  <c r="K110" i="15"/>
  <c r="AE110" i="15"/>
  <c r="AI110" i="15"/>
  <c r="AQ110" i="15"/>
  <c r="AU110" i="15"/>
  <c r="AY110" i="15"/>
  <c r="BG110" i="15"/>
  <c r="CA110" i="15"/>
  <c r="CE110" i="15"/>
  <c r="CM110" i="15"/>
  <c r="CQ110" i="15"/>
  <c r="CU110" i="15"/>
  <c r="DC110" i="15"/>
  <c r="DW110" i="15"/>
  <c r="EA110" i="15"/>
  <c r="AK111" i="15"/>
  <c r="AS111" i="15"/>
  <c r="BE111" i="15"/>
  <c r="BQ111" i="15"/>
  <c r="CO111" i="15"/>
  <c r="DI111" i="15"/>
  <c r="EC111" i="15"/>
  <c r="G112" i="15"/>
  <c r="K112" i="15"/>
  <c r="O112" i="15"/>
  <c r="W112" i="15"/>
  <c r="AQ112" i="15"/>
  <c r="AU112" i="15"/>
  <c r="BC112" i="15"/>
  <c r="BG112" i="15"/>
  <c r="BK112" i="15"/>
  <c r="BS112" i="15"/>
  <c r="CM112" i="15"/>
  <c r="CQ112" i="15"/>
  <c r="CY112" i="15"/>
  <c r="DC112" i="15"/>
  <c r="DG112" i="15"/>
  <c r="DO112" i="15"/>
  <c r="I113" i="15"/>
  <c r="M113" i="15"/>
  <c r="AK113" i="15"/>
  <c r="BU113" i="15"/>
  <c r="BY113" i="15"/>
  <c r="CS113" i="15"/>
  <c r="DI113" i="15"/>
  <c r="EG113" i="15"/>
  <c r="G114" i="15"/>
  <c r="K114" i="15"/>
  <c r="S114" i="15"/>
  <c r="W114" i="15"/>
  <c r="AA114" i="15"/>
  <c r="AI114" i="15"/>
  <c r="AY114" i="15"/>
  <c r="BC114" i="15"/>
  <c r="BG114" i="15"/>
  <c r="BO114" i="15"/>
  <c r="BS114" i="15"/>
  <c r="BW114" i="15"/>
  <c r="CE114" i="15"/>
  <c r="CY114" i="15"/>
  <c r="DC114" i="15"/>
  <c r="DK114" i="15"/>
  <c r="DS114" i="15"/>
  <c r="DW114" i="15"/>
  <c r="EE114" i="15"/>
  <c r="I115" i="15"/>
  <c r="AK115" i="15"/>
  <c r="AO115" i="15"/>
  <c r="BA115" i="15"/>
  <c r="BQ115" i="15"/>
  <c r="CW115" i="15"/>
  <c r="DM115" i="15"/>
  <c r="DU115" i="15"/>
  <c r="G116" i="15"/>
  <c r="K116" i="15"/>
  <c r="S116" i="15"/>
  <c r="AM116" i="15"/>
  <c r="AQ116" i="15"/>
  <c r="AY116" i="15"/>
  <c r="BC116" i="15"/>
  <c r="BG116" i="15"/>
  <c r="BO116" i="15"/>
  <c r="CI116" i="15"/>
  <c r="CM116" i="15"/>
  <c r="CU116" i="15"/>
  <c r="CY116" i="15"/>
  <c r="DC116" i="15"/>
  <c r="DK116" i="15"/>
  <c r="EE116" i="15"/>
  <c r="E117" i="15"/>
  <c r="I117" i="15"/>
  <c r="AG117" i="15"/>
  <c r="BE117" i="15"/>
  <c r="BI117" i="15"/>
  <c r="CW117" i="15"/>
  <c r="DA117" i="15"/>
  <c r="DE117" i="15"/>
  <c r="DQ117" i="15"/>
  <c r="G118" i="15"/>
  <c r="O118" i="15"/>
  <c r="S118" i="15"/>
  <c r="W118" i="15"/>
  <c r="AE118" i="15"/>
  <c r="AY118" i="15"/>
  <c r="BC118" i="15"/>
  <c r="BK118" i="15"/>
  <c r="BO118" i="15"/>
  <c r="BS118" i="15"/>
  <c r="CA118" i="15"/>
  <c r="CU118" i="15"/>
  <c r="CY118" i="15"/>
  <c r="DG118" i="15"/>
  <c r="DK118" i="15"/>
  <c r="DO118" i="15"/>
  <c r="DW118" i="15"/>
  <c r="E119" i="15"/>
  <c r="I119" i="15"/>
  <c r="U119" i="15"/>
  <c r="Y119" i="15"/>
  <c r="BE119" i="15"/>
  <c r="BQ119" i="15"/>
  <c r="BU119" i="15"/>
  <c r="CG119" i="15"/>
  <c r="DM119" i="15"/>
  <c r="DQ119" i="15"/>
  <c r="EC119" i="15"/>
  <c r="O120" i="15"/>
  <c r="S120" i="15"/>
  <c r="AA120" i="15"/>
  <c r="AE120" i="15"/>
  <c r="AI120" i="15"/>
  <c r="AQ120" i="15"/>
  <c r="BK120" i="15"/>
  <c r="BO120" i="15"/>
  <c r="BW120" i="15"/>
  <c r="CA120" i="15"/>
  <c r="CE120" i="15"/>
  <c r="CM120" i="15"/>
  <c r="DG120" i="15"/>
  <c r="DK120" i="15"/>
  <c r="DS120" i="15"/>
  <c r="DW120" i="15"/>
  <c r="EA120" i="15"/>
  <c r="AC121" i="15"/>
  <c r="AG121" i="15"/>
  <c r="BA121" i="15"/>
  <c r="CC121" i="15"/>
  <c r="CO121" i="15"/>
  <c r="DI121" i="15"/>
  <c r="DY121" i="15"/>
  <c r="G122" i="15"/>
  <c r="AA122" i="15"/>
  <c r="AE122" i="15"/>
  <c r="AM122" i="15"/>
  <c r="AQ122" i="15"/>
  <c r="AU122" i="15"/>
  <c r="BC122" i="15"/>
  <c r="BW122" i="15"/>
  <c r="CA122" i="15"/>
  <c r="CI122" i="15"/>
  <c r="CM122" i="15"/>
  <c r="CQ122" i="15"/>
  <c r="CY122" i="15"/>
  <c r="DS122" i="15"/>
  <c r="DW122" i="15"/>
  <c r="EE122" i="15"/>
  <c r="Y123" i="15"/>
  <c r="AO123" i="15"/>
  <c r="BA123" i="15"/>
  <c r="BU123" i="15"/>
  <c r="CK123" i="15"/>
  <c r="CO123" i="15"/>
  <c r="DQ123" i="15"/>
  <c r="EC123" i="15"/>
  <c r="EG123" i="15"/>
  <c r="G124" i="15"/>
  <c r="K124" i="15"/>
  <c r="S124" i="15"/>
  <c r="AI124" i="15"/>
  <c r="AM124" i="15"/>
  <c r="AQ124" i="15"/>
  <c r="AY124" i="15"/>
  <c r="BC124" i="15"/>
  <c r="BG124" i="15"/>
  <c r="BO124" i="15"/>
  <c r="CI124" i="15"/>
  <c r="CM124" i="15"/>
  <c r="CU124" i="15"/>
  <c r="CY124" i="15"/>
  <c r="DC124" i="15"/>
  <c r="DK124" i="15"/>
  <c r="EE124" i="15"/>
  <c r="M125" i="15"/>
  <c r="AW125" i="15"/>
  <c r="BA125" i="15"/>
  <c r="CC125" i="15"/>
  <c r="CO125" i="15"/>
  <c r="CS125" i="15"/>
  <c r="DE125" i="15"/>
  <c r="DY125" i="15"/>
  <c r="G126" i="15"/>
  <c r="K126" i="15"/>
  <c r="O126" i="15"/>
  <c r="W126" i="15"/>
  <c r="AQ126" i="15"/>
  <c r="AU126" i="15"/>
  <c r="BC126" i="15"/>
  <c r="BG126" i="15"/>
  <c r="BK126" i="15"/>
  <c r="BS126" i="15"/>
  <c r="CI126" i="15"/>
  <c r="CM126" i="15"/>
  <c r="CQ126" i="15"/>
  <c r="CY126" i="15"/>
  <c r="DC126" i="15"/>
  <c r="DG126" i="15"/>
  <c r="DO126" i="15"/>
  <c r="AO127" i="15"/>
  <c r="AS127" i="15"/>
  <c r="BI127" i="15"/>
  <c r="BM127" i="15"/>
  <c r="BQ127" i="15"/>
  <c r="BU127" i="15"/>
  <c r="G128" i="15"/>
  <c r="K128" i="15"/>
  <c r="S128" i="15"/>
  <c r="W128" i="15"/>
  <c r="AA128" i="15"/>
  <c r="AI128" i="15"/>
  <c r="BC128" i="15"/>
  <c r="BG128" i="15"/>
  <c r="BO128" i="15"/>
  <c r="BS128" i="15"/>
  <c r="BW128" i="15"/>
  <c r="CE128" i="15"/>
  <c r="CY128" i="15"/>
  <c r="DC128" i="15"/>
  <c r="DK128" i="15"/>
  <c r="DO128" i="15"/>
  <c r="DS128" i="15"/>
  <c r="EA128" i="15"/>
  <c r="U129" i="15"/>
  <c r="AC129" i="15"/>
  <c r="AG129" i="15"/>
  <c r="BE129" i="15"/>
  <c r="S130" i="15"/>
  <c r="W130" i="15"/>
  <c r="AE130" i="15"/>
  <c r="AI130" i="15"/>
  <c r="AM130" i="15"/>
  <c r="AU130" i="15"/>
  <c r="BO130" i="15"/>
  <c r="BS130" i="15"/>
  <c r="CA130" i="15"/>
  <c r="CE130" i="15"/>
  <c r="CI130" i="15"/>
  <c r="CQ130" i="15"/>
  <c r="DK130" i="15"/>
  <c r="DO130" i="15"/>
  <c r="E131" i="15"/>
  <c r="M131" i="15"/>
  <c r="BM131" i="15"/>
  <c r="CC131" i="15"/>
  <c r="CG131" i="15"/>
  <c r="CS131" i="15"/>
  <c r="EC131" i="15"/>
  <c r="K132" i="15"/>
  <c r="S132" i="15"/>
  <c r="W132" i="15"/>
  <c r="AA132" i="15"/>
  <c r="AI132" i="15"/>
  <c r="BC132" i="15"/>
  <c r="BG132" i="15"/>
  <c r="BO132" i="15"/>
  <c r="BS132" i="15"/>
  <c r="BW132" i="15"/>
  <c r="CE132" i="15"/>
  <c r="CI132" i="15"/>
  <c r="DC132" i="15"/>
  <c r="DK132" i="15"/>
  <c r="DO132" i="15"/>
  <c r="DS132" i="15"/>
  <c r="EA132" i="15"/>
  <c r="I133" i="15"/>
  <c r="AS133" i="15"/>
  <c r="BA133" i="15"/>
  <c r="BE133" i="15"/>
  <c r="DY133" i="15"/>
  <c r="W134" i="15"/>
  <c r="AE134" i="15"/>
  <c r="AI134" i="15"/>
  <c r="AM134" i="15"/>
  <c r="AU134" i="15"/>
  <c r="BS134" i="15"/>
  <c r="CA134" i="15"/>
  <c r="CE134" i="15"/>
  <c r="CI134" i="15"/>
  <c r="CQ134" i="15"/>
  <c r="DK134" i="15"/>
  <c r="DO134" i="15"/>
  <c r="DW134" i="15"/>
  <c r="EA134" i="15"/>
  <c r="EE134" i="15"/>
  <c r="I135" i="15"/>
  <c r="Q135" i="15"/>
  <c r="U135" i="15"/>
  <c r="DA135" i="15"/>
  <c r="DE135" i="15"/>
  <c r="K136" i="15"/>
  <c r="AI136" i="15"/>
  <c r="AQ136" i="15"/>
  <c r="AU136" i="15"/>
  <c r="AY136" i="15"/>
  <c r="BG136" i="15"/>
  <c r="CE136" i="15"/>
  <c r="CM136" i="15"/>
  <c r="CQ136" i="15"/>
  <c r="CU136" i="15"/>
  <c r="DC136" i="15"/>
  <c r="DW136" i="15"/>
  <c r="EA136" i="15"/>
  <c r="Q137" i="15"/>
  <c r="AO137" i="15"/>
  <c r="AS137" i="15"/>
  <c r="BE137" i="15"/>
  <c r="CC137" i="15"/>
  <c r="DE137" i="15"/>
  <c r="EC137" i="15"/>
  <c r="G138" i="15"/>
  <c r="K138" i="15"/>
  <c r="O138" i="15"/>
  <c r="W138" i="15"/>
  <c r="AQ138" i="15"/>
  <c r="AU138" i="15"/>
  <c r="BC138" i="15"/>
  <c r="BG138" i="15"/>
  <c r="BK138" i="15"/>
  <c r="BS138" i="15"/>
  <c r="CQ138" i="15"/>
  <c r="CY138" i="15"/>
  <c r="DC138" i="15"/>
  <c r="DG138" i="15"/>
  <c r="DO138" i="15"/>
  <c r="E139" i="15"/>
  <c r="M139" i="15"/>
  <c r="AC139" i="15"/>
  <c r="AK139" i="15"/>
  <c r="BU139" i="15"/>
  <c r="CW139" i="15"/>
  <c r="DI139" i="15"/>
  <c r="DU139" i="15"/>
  <c r="DY139" i="15"/>
  <c r="K140" i="15"/>
  <c r="S140" i="15"/>
  <c r="W140" i="15"/>
  <c r="AA140" i="15"/>
  <c r="AI140" i="15"/>
  <c r="BC140" i="15"/>
  <c r="BG140" i="15"/>
  <c r="BO140" i="15"/>
  <c r="BS140" i="15"/>
  <c r="BW140" i="15"/>
  <c r="CE140" i="15"/>
  <c r="DG140" i="15"/>
  <c r="DK140" i="15"/>
  <c r="DW140" i="15"/>
  <c r="EA140" i="15"/>
  <c r="EE140" i="15"/>
  <c r="AG141" i="15"/>
  <c r="AO141" i="15"/>
  <c r="CC141" i="15"/>
  <c r="CW141" i="15"/>
  <c r="S142" i="15"/>
  <c r="AA142" i="15"/>
  <c r="AE142" i="15"/>
  <c r="AU142" i="15"/>
  <c r="AY142" i="15"/>
  <c r="BO142" i="15"/>
  <c r="BW142" i="15"/>
  <c r="CA142" i="15"/>
  <c r="CQ142" i="15"/>
  <c r="CU142" i="15"/>
  <c r="DK142" i="15"/>
  <c r="DS142" i="15"/>
  <c r="DW142" i="15"/>
  <c r="I143" i="15"/>
  <c r="AC143" i="15"/>
  <c r="AG143" i="15"/>
  <c r="BQ143" i="15"/>
  <c r="CO143" i="15"/>
  <c r="DI143" i="15"/>
  <c r="K144" i="15"/>
  <c r="O144" i="15"/>
  <c r="AE144" i="15"/>
  <c r="AM144" i="15"/>
  <c r="AQ144" i="15"/>
  <c r="BG144" i="15"/>
  <c r="BW144" i="15"/>
  <c r="CA144" i="15"/>
  <c r="CI144" i="15"/>
  <c r="CM144" i="15"/>
  <c r="DC144" i="15"/>
  <c r="DG144" i="15"/>
  <c r="DW144" i="15"/>
  <c r="EE144" i="15"/>
  <c r="E145" i="15"/>
  <c r="AC145" i="15"/>
  <c r="AG145" i="15"/>
  <c r="BI145" i="15"/>
  <c r="BU145" i="15"/>
  <c r="BY145" i="15"/>
  <c r="BM12" i="15"/>
  <c r="K13" i="15"/>
  <c r="AA13" i="15"/>
  <c r="AU15" i="15"/>
  <c r="AO16" i="15"/>
  <c r="BW19" i="15"/>
  <c r="DC19" i="15"/>
  <c r="DS19" i="15"/>
  <c r="K21" i="15"/>
  <c r="AE21" i="15"/>
  <c r="BK21" i="15"/>
  <c r="CA21" i="15"/>
  <c r="EA21" i="15"/>
  <c r="W23" i="15"/>
  <c r="AI23" i="15"/>
  <c r="AY23" i="15"/>
  <c r="CE23" i="15"/>
  <c r="CU23" i="15"/>
  <c r="EA23" i="15"/>
  <c r="G25" i="15"/>
  <c r="W25" i="15"/>
  <c r="AM25" i="15"/>
  <c r="BC25" i="15"/>
  <c r="CQ25" i="15"/>
  <c r="DG25" i="15"/>
  <c r="EA25" i="15"/>
  <c r="AC26" i="15"/>
  <c r="K27" i="15"/>
  <c r="AQ27" i="15"/>
  <c r="BG27" i="15"/>
  <c r="CM27" i="15"/>
  <c r="DC27" i="15"/>
  <c r="EE27" i="15"/>
  <c r="AG28" i="15"/>
  <c r="BW29" i="15"/>
  <c r="DC29" i="15"/>
  <c r="DO29" i="15"/>
  <c r="EG30" i="15"/>
  <c r="S31" i="15"/>
  <c r="AI31" i="15"/>
  <c r="BO31" i="15"/>
  <c r="CE31" i="15"/>
  <c r="DK31" i="15"/>
  <c r="EA31" i="15"/>
  <c r="G33" i="15"/>
  <c r="CU33" i="15"/>
  <c r="EA33" i="15"/>
  <c r="CS34" i="15"/>
  <c r="DA13" i="15"/>
  <c r="CA14" i="15"/>
  <c r="DW14" i="15"/>
  <c r="EC15" i="15"/>
  <c r="M17" i="15"/>
  <c r="DK18" i="15"/>
  <c r="E19" i="15"/>
  <c r="BA19" i="15"/>
  <c r="BQ19" i="15"/>
  <c r="DM19" i="15"/>
  <c r="W20" i="15"/>
  <c r="AI20" i="15"/>
  <c r="BK20" i="15"/>
  <c r="BS20" i="15"/>
  <c r="CA20" i="15"/>
  <c r="CI20" i="15"/>
  <c r="CQ20" i="15"/>
  <c r="DO20" i="15"/>
  <c r="DW20" i="15"/>
  <c r="EE20" i="15"/>
  <c r="Q21" i="15"/>
  <c r="Y21" i="15"/>
  <c r="AO21" i="15"/>
  <c r="BM21" i="15"/>
  <c r="BU21" i="15"/>
  <c r="CC21" i="15"/>
  <c r="CK21" i="15"/>
  <c r="CS21" i="15"/>
  <c r="DI21" i="15"/>
  <c r="DM21" i="15"/>
  <c r="DY21" i="15"/>
  <c r="EG21" i="15"/>
  <c r="K22" i="15"/>
  <c r="AI22" i="15"/>
  <c r="AQ22" i="15"/>
  <c r="AY22" i="15"/>
  <c r="BG22" i="15"/>
  <c r="CE22" i="15"/>
  <c r="CQ22" i="15"/>
  <c r="DW22" i="15"/>
  <c r="AO23" i="15"/>
  <c r="AW23" i="15"/>
  <c r="BE23" i="15"/>
  <c r="CC23" i="15"/>
  <c r="CK23" i="15"/>
  <c r="CS23" i="15"/>
  <c r="DA23" i="15"/>
  <c r="DY23" i="15"/>
  <c r="EG23" i="15"/>
  <c r="K24" i="15"/>
  <c r="S24" i="15"/>
  <c r="AQ24" i="15"/>
  <c r="AY24" i="15"/>
  <c r="BG24" i="15"/>
  <c r="BO24" i="15"/>
  <c r="CM24" i="15"/>
  <c r="CU24" i="15"/>
  <c r="DC24" i="15"/>
  <c r="DK24" i="15"/>
  <c r="AG25" i="15"/>
  <c r="AO25" i="15"/>
  <c r="AW25" i="15"/>
  <c r="BE25" i="15"/>
  <c r="CC25" i="15"/>
  <c r="CK25" i="15"/>
  <c r="CS25" i="15"/>
  <c r="DA25" i="15"/>
  <c r="DY25" i="15"/>
  <c r="EG25" i="15"/>
  <c r="K26" i="15"/>
  <c r="S26" i="15"/>
  <c r="AA26" i="15"/>
  <c r="AI26" i="15"/>
  <c r="AY26" i="15"/>
  <c r="BG26" i="15"/>
  <c r="BO26" i="15"/>
  <c r="BW26" i="15"/>
  <c r="CE26" i="15"/>
  <c r="CU26" i="15"/>
  <c r="DC26" i="15"/>
  <c r="DK26" i="15"/>
  <c r="DS26" i="15"/>
  <c r="E27" i="15"/>
  <c r="AO27" i="15"/>
  <c r="AW27" i="15"/>
  <c r="BM27" i="15"/>
  <c r="CK27" i="15"/>
  <c r="CS27" i="15"/>
  <c r="DI27" i="15"/>
  <c r="EG27" i="15"/>
  <c r="K28" i="15"/>
  <c r="W28" i="15"/>
  <c r="AE28" i="15"/>
  <c r="AM28" i="15"/>
  <c r="BK28" i="15"/>
  <c r="BS28" i="15"/>
  <c r="CA28" i="15"/>
  <c r="CI28" i="15"/>
  <c r="DG28" i="15"/>
  <c r="DO28" i="15"/>
  <c r="DW28" i="15"/>
  <c r="EE28" i="15"/>
  <c r="I29" i="15"/>
  <c r="Q29" i="15"/>
  <c r="Y29" i="15"/>
  <c r="AS29" i="15"/>
  <c r="BI29" i="15"/>
  <c r="DE29" i="15"/>
  <c r="AM30" i="15"/>
  <c r="BC30" i="15"/>
  <c r="BS30" i="15"/>
  <c r="CE30" i="15"/>
  <c r="CM30" i="15"/>
  <c r="CU30" i="15"/>
  <c r="DS30" i="15"/>
  <c r="EA30" i="15"/>
  <c r="E31" i="15"/>
  <c r="U31" i="15"/>
  <c r="AG31" i="15"/>
  <c r="BE31" i="15"/>
  <c r="BM31" i="15"/>
  <c r="CC31" i="15"/>
  <c r="DA31" i="15"/>
  <c r="DI31" i="15"/>
  <c r="DQ31" i="15"/>
  <c r="DY31" i="15"/>
  <c r="K32" i="15"/>
  <c r="O32" i="15"/>
  <c r="AI32" i="15"/>
  <c r="AQ32" i="15"/>
  <c r="AY32" i="15"/>
  <c r="BO32" i="15"/>
  <c r="CE32" i="15"/>
  <c r="CU32" i="15"/>
  <c r="DC32" i="15"/>
  <c r="EA32" i="15"/>
  <c r="AC33" i="15"/>
  <c r="BI33" i="15"/>
  <c r="BY33" i="15"/>
  <c r="CK33" i="15"/>
  <c r="DU33" i="15"/>
  <c r="DY33" i="15"/>
  <c r="EG33" i="15"/>
  <c r="K34" i="15"/>
  <c r="S34" i="15"/>
  <c r="AA34" i="15"/>
  <c r="AI34" i="15"/>
  <c r="AY34" i="15"/>
  <c r="BG34" i="15"/>
  <c r="BK34" i="15"/>
  <c r="CQ34" i="15"/>
  <c r="DG34" i="15"/>
  <c r="DO34" i="15"/>
  <c r="DW34" i="15"/>
  <c r="I35" i="15"/>
  <c r="AG35" i="15"/>
  <c r="BA35" i="15"/>
  <c r="BQ35" i="15"/>
  <c r="BU35" i="15"/>
  <c r="CG35" i="15"/>
  <c r="DY35" i="15"/>
  <c r="EG35" i="15"/>
  <c r="K36" i="15"/>
  <c r="AA36" i="15"/>
  <c r="AM36" i="15"/>
  <c r="BG36" i="15"/>
  <c r="BO36" i="15"/>
  <c r="CU36" i="15"/>
  <c r="DK36" i="15"/>
  <c r="DS36" i="15"/>
  <c r="EA36" i="15"/>
  <c r="AS37" i="15"/>
  <c r="BY37" i="15"/>
  <c r="CO37" i="15"/>
  <c r="O38" i="15"/>
  <c r="AE38" i="15"/>
  <c r="AU38" i="15"/>
  <c r="BK38" i="15"/>
  <c r="CA38" i="15"/>
  <c r="DG38" i="15"/>
  <c r="DW38" i="15"/>
  <c r="Q39" i="15"/>
  <c r="AW39" i="15"/>
  <c r="BE39" i="15"/>
  <c r="BM39" i="15"/>
  <c r="CS39" i="15"/>
  <c r="DI39" i="15"/>
  <c r="AE40" i="15"/>
  <c r="AM40" i="15"/>
  <c r="AU40" i="15"/>
  <c r="BC40" i="15"/>
  <c r="CA40" i="15"/>
  <c r="CI40" i="15"/>
  <c r="CQ40" i="15"/>
  <c r="CY40" i="15"/>
  <c r="DW40" i="15"/>
  <c r="M41" i="15"/>
  <c r="BE41" i="15"/>
  <c r="BU41" i="15"/>
  <c r="DA41" i="15"/>
  <c r="O42" i="15"/>
  <c r="AA42" i="15"/>
  <c r="AI42" i="15"/>
  <c r="AQ42" i="15"/>
  <c r="BO42" i="15"/>
  <c r="BW42" i="15"/>
  <c r="CE42" i="15"/>
  <c r="CM42" i="15"/>
  <c r="DK42" i="15"/>
  <c r="DS42" i="15"/>
  <c r="EA42" i="15"/>
  <c r="U43" i="15"/>
  <c r="BE43" i="15"/>
  <c r="BQ43" i="15"/>
  <c r="DM43" i="15"/>
  <c r="G44" i="15"/>
  <c r="AE44" i="15"/>
  <c r="AM44" i="15"/>
  <c r="AU44" i="15"/>
  <c r="BC44" i="15"/>
  <c r="CA44" i="15"/>
  <c r="CI44" i="15"/>
  <c r="CQ44" i="15"/>
  <c r="CY44" i="15"/>
  <c r="DS44" i="15"/>
  <c r="AC45" i="15"/>
  <c r="BI45" i="15"/>
  <c r="BY45" i="15"/>
  <c r="CO45" i="15"/>
  <c r="DE45" i="15"/>
  <c r="DU45" i="15"/>
  <c r="G46" i="15"/>
  <c r="AE46" i="15"/>
  <c r="AM46" i="15"/>
  <c r="BC46" i="15"/>
  <c r="BK46" i="15"/>
  <c r="CI46" i="15"/>
  <c r="CQ46" i="15"/>
  <c r="CY46" i="15"/>
  <c r="E47" i="15"/>
  <c r="AK47" i="15"/>
  <c r="CC47" i="15"/>
  <c r="CS47" i="15"/>
  <c r="DQ47" i="15"/>
  <c r="DY47" i="15"/>
  <c r="EG47" i="15"/>
  <c r="S48" i="15"/>
  <c r="AY48" i="15"/>
  <c r="BO48" i="15"/>
  <c r="CU48" i="15"/>
  <c r="DK48" i="15"/>
  <c r="AC49" i="15"/>
  <c r="AS49" i="15"/>
  <c r="BA49" i="15"/>
  <c r="BI49" i="15"/>
  <c r="CG49" i="15"/>
  <c r="CO49" i="15"/>
  <c r="CW49" i="15"/>
  <c r="DE49" i="15"/>
  <c r="EC49" i="15"/>
  <c r="O50" i="15"/>
  <c r="AE50" i="15"/>
  <c r="AI50" i="15"/>
  <c r="AQ50" i="15"/>
  <c r="BO50" i="15"/>
  <c r="BW50" i="15"/>
  <c r="CE50" i="15"/>
  <c r="CM50" i="15"/>
  <c r="DK50" i="15"/>
  <c r="DS50" i="15"/>
  <c r="EA50" i="15"/>
  <c r="E51" i="15"/>
  <c r="U51" i="15"/>
  <c r="AS51" i="15"/>
  <c r="BI51" i="15"/>
  <c r="BQ51" i="15"/>
  <c r="CO51" i="15"/>
  <c r="CW51" i="15"/>
  <c r="DM51" i="15"/>
  <c r="G52" i="15"/>
  <c r="AE52" i="15"/>
  <c r="AM52" i="15"/>
  <c r="AU52" i="15"/>
  <c r="BC52" i="15"/>
  <c r="CA52" i="15"/>
  <c r="CI52" i="15"/>
  <c r="CQ52" i="15"/>
  <c r="CY52" i="15"/>
  <c r="DG52" i="15"/>
  <c r="DW52" i="15"/>
  <c r="EE52" i="15"/>
  <c r="Q53" i="15"/>
  <c r="AW53" i="15"/>
  <c r="BM53" i="15"/>
  <c r="DI53" i="15"/>
  <c r="K54" i="15"/>
  <c r="S54" i="15"/>
  <c r="AM54" i="15"/>
  <c r="BC54" i="15"/>
  <c r="CI54" i="15"/>
  <c r="CM54" i="15"/>
  <c r="CU54" i="15"/>
  <c r="EE54" i="15"/>
  <c r="U55" i="15"/>
  <c r="BE55" i="15"/>
  <c r="BU55" i="15"/>
  <c r="CK55" i="15"/>
  <c r="DA55" i="15"/>
  <c r="DM55" i="15"/>
  <c r="EC55" i="15"/>
  <c r="G56" i="15"/>
  <c r="O56" i="15"/>
  <c r="W56" i="15"/>
  <c r="AE56" i="15"/>
  <c r="BC56" i="15"/>
  <c r="BK56" i="15"/>
  <c r="BS56" i="15"/>
  <c r="CU56" i="15"/>
  <c r="DK56" i="15"/>
  <c r="U57" i="15"/>
  <c r="AC57" i="15"/>
  <c r="AS57" i="15"/>
  <c r="BY57" i="15"/>
  <c r="CO57" i="15"/>
  <c r="DM57" i="15"/>
  <c r="DY57" i="15"/>
  <c r="S58" i="15"/>
  <c r="AA58" i="15"/>
  <c r="AI58" i="15"/>
  <c r="BK58" i="15"/>
  <c r="CA58" i="15"/>
  <c r="DG58" i="15"/>
  <c r="DW58" i="15"/>
  <c r="AO59" i="15"/>
  <c r="BU59" i="15"/>
  <c r="CK59" i="15"/>
  <c r="EG59" i="15"/>
  <c r="S60" i="15"/>
  <c r="AE60" i="15"/>
  <c r="AM60" i="15"/>
  <c r="AU60" i="15"/>
  <c r="BC60" i="15"/>
  <c r="CA60" i="15"/>
  <c r="CI60" i="15"/>
  <c r="CQ60" i="15"/>
  <c r="CY60" i="15"/>
  <c r="DW60" i="15"/>
  <c r="EE60" i="15"/>
  <c r="AG61" i="15"/>
  <c r="AW61" i="15"/>
  <c r="CC61" i="15"/>
  <c r="CS61" i="15"/>
  <c r="DY61" i="15"/>
  <c r="EC61" i="15"/>
  <c r="G62" i="15"/>
  <c r="AE62" i="15"/>
  <c r="AM62" i="15"/>
  <c r="BC62" i="15"/>
  <c r="BK62" i="15"/>
  <c r="CI62" i="15"/>
  <c r="CQ62" i="15"/>
  <c r="CY62" i="15"/>
  <c r="DW62" i="15"/>
  <c r="EE62" i="15"/>
  <c r="I63" i="15"/>
  <c r="AO63" i="15"/>
  <c r="BE63" i="15"/>
  <c r="DA63" i="15"/>
  <c r="S64" i="15"/>
  <c r="AY64" i="15"/>
  <c r="BO64" i="15"/>
  <c r="CU64" i="15"/>
  <c r="CY64" i="15"/>
  <c r="DG64" i="15"/>
  <c r="DO64" i="15"/>
  <c r="DW64" i="15"/>
  <c r="Y65" i="15"/>
  <c r="AG65" i="15"/>
  <c r="AO65" i="15"/>
  <c r="DI65" i="15"/>
  <c r="DY65" i="15"/>
  <c r="S66" i="15"/>
  <c r="AA66" i="15"/>
  <c r="AI66" i="15"/>
  <c r="AQ66" i="15"/>
  <c r="BO66" i="15"/>
  <c r="BW66" i="15"/>
  <c r="CE66" i="15"/>
  <c r="CM66" i="15"/>
  <c r="DK66" i="15"/>
  <c r="DS66" i="15"/>
  <c r="EA66" i="15"/>
  <c r="U67" i="15"/>
  <c r="BA67" i="15"/>
  <c r="BU67" i="15"/>
  <c r="CC67" i="15"/>
  <c r="CW67" i="15"/>
  <c r="EG67" i="15"/>
  <c r="AA68" i="15"/>
  <c r="AQ68" i="15"/>
  <c r="BW68" i="15"/>
  <c r="CA68" i="15"/>
  <c r="CI68" i="15"/>
  <c r="CQ68" i="15"/>
  <c r="CY68" i="15"/>
  <c r="DW68" i="15"/>
  <c r="EE68" i="15"/>
  <c r="Q69" i="15"/>
  <c r="Y69" i="15"/>
  <c r="AW69" i="15"/>
  <c r="BI69" i="15"/>
  <c r="BQ69" i="15"/>
  <c r="BY69" i="15"/>
  <c r="DQ69" i="15"/>
  <c r="EG69" i="15"/>
  <c r="K70" i="15"/>
  <c r="S70" i="15"/>
  <c r="AQ70" i="15"/>
  <c r="AY70" i="15"/>
  <c r="BG70" i="15"/>
  <c r="BO70" i="15"/>
  <c r="CM70" i="15"/>
  <c r="CU70" i="15"/>
  <c r="CY70" i="15"/>
  <c r="DW70" i="15"/>
  <c r="EE70" i="15"/>
  <c r="Y71" i="15"/>
  <c r="AG71" i="15"/>
  <c r="AO71" i="15"/>
  <c r="AW71" i="15"/>
  <c r="BM71" i="15"/>
  <c r="BU71" i="15"/>
  <c r="CS71" i="15"/>
  <c r="DA71" i="15"/>
  <c r="DQ71" i="15"/>
  <c r="S72" i="15"/>
  <c r="AY72" i="15"/>
  <c r="BC72" i="15"/>
  <c r="BK72" i="15"/>
  <c r="CU72" i="15"/>
  <c r="DK72" i="15"/>
  <c r="U73" i="15"/>
  <c r="AC73" i="15"/>
  <c r="AW73" i="15"/>
  <c r="BI73" i="15"/>
  <c r="CO73" i="15"/>
  <c r="DM73" i="15"/>
  <c r="S74" i="15"/>
  <c r="AA74" i="15"/>
  <c r="AI74" i="15"/>
  <c r="AQ74" i="15"/>
  <c r="BO74" i="15"/>
  <c r="BW74" i="15"/>
  <c r="CE74" i="15"/>
  <c r="CM74" i="15"/>
  <c r="DG74" i="15"/>
  <c r="DW74" i="15"/>
  <c r="EE74" i="15"/>
  <c r="Q75" i="15"/>
  <c r="Y75" i="15"/>
  <c r="AG75" i="15"/>
  <c r="AW75" i="15"/>
  <c r="BE75" i="15"/>
  <c r="BU75" i="15"/>
  <c r="CC75" i="15"/>
  <c r="DA75" i="15"/>
  <c r="AE76" i="15"/>
  <c r="AU76" i="15"/>
  <c r="H12" i="15"/>
  <c r="T14" i="15"/>
  <c r="CN14" i="15"/>
  <c r="DH14" i="15"/>
  <c r="DX14" i="15"/>
  <c r="L16" i="15"/>
  <c r="AJ16" i="15"/>
  <c r="BL16" i="15"/>
  <c r="CV16" i="15"/>
  <c r="DH16" i="15"/>
  <c r="DX16" i="15"/>
  <c r="L18" i="15"/>
  <c r="P18" i="15"/>
  <c r="AF18" i="15"/>
  <c r="AN18" i="15"/>
  <c r="AV18" i="15"/>
  <c r="BD18" i="15"/>
  <c r="BL18" i="15"/>
  <c r="BP18" i="15"/>
  <c r="BX18" i="15"/>
  <c r="CN18" i="15"/>
  <c r="CZ18" i="15"/>
  <c r="DH18" i="15"/>
  <c r="DP18" i="15"/>
  <c r="DX18" i="15"/>
  <c r="H20" i="15"/>
  <c r="L20" i="15"/>
  <c r="T20" i="15"/>
  <c r="X20" i="15"/>
  <c r="AB20" i="15"/>
  <c r="AJ20" i="15"/>
  <c r="AN20" i="15"/>
  <c r="AR20" i="15"/>
  <c r="AZ20" i="15"/>
  <c r="BD20" i="15"/>
  <c r="BH20" i="15"/>
  <c r="BT20" i="15"/>
  <c r="BX20" i="15"/>
  <c r="CB20" i="15"/>
  <c r="CJ20" i="15"/>
  <c r="CN20" i="15"/>
  <c r="CV20" i="15"/>
  <c r="CZ20" i="15"/>
  <c r="DL20" i="15"/>
  <c r="DT20" i="15"/>
  <c r="EB20" i="15"/>
  <c r="EF20" i="15"/>
  <c r="T22" i="15"/>
  <c r="AF24" i="15"/>
  <c r="AR26" i="15"/>
  <c r="H28" i="15"/>
  <c r="L28" i="15"/>
  <c r="P28" i="15"/>
  <c r="T28" i="15"/>
  <c r="X28" i="15"/>
  <c r="AB28" i="15"/>
  <c r="AF28" i="15"/>
  <c r="AJ28" i="15"/>
  <c r="AN28" i="15"/>
  <c r="AR28" i="15"/>
  <c r="AV28" i="15"/>
  <c r="AZ28" i="15"/>
  <c r="BD28" i="15"/>
  <c r="BH28" i="15"/>
  <c r="BL28" i="15"/>
  <c r="BP28" i="15"/>
  <c r="BT28" i="15"/>
  <c r="BX28" i="15"/>
  <c r="CB28" i="15"/>
  <c r="CF28" i="15"/>
  <c r="CJ28" i="15"/>
  <c r="CN28" i="15"/>
  <c r="CR28" i="15"/>
  <c r="CV28" i="15"/>
  <c r="CZ28" i="15"/>
  <c r="DD28" i="15"/>
  <c r="DH28" i="15"/>
  <c r="DL28" i="15"/>
  <c r="DP28" i="15"/>
  <c r="DT28" i="15"/>
  <c r="DX28" i="15"/>
  <c r="EB28" i="15"/>
  <c r="EF28" i="15"/>
  <c r="H30" i="15"/>
  <c r="L30" i="15"/>
  <c r="P30" i="15"/>
  <c r="T30" i="15"/>
  <c r="X30" i="15"/>
  <c r="AB30" i="15"/>
  <c r="AF30" i="15"/>
  <c r="AJ30" i="15"/>
  <c r="AN30" i="15"/>
  <c r="AR30" i="15"/>
  <c r="AV30" i="15"/>
  <c r="AZ30" i="15"/>
  <c r="BD30" i="15"/>
  <c r="BH30" i="15"/>
  <c r="BL30" i="15"/>
  <c r="BP30" i="15"/>
  <c r="BT30" i="15"/>
  <c r="BX30" i="15"/>
  <c r="CB30" i="15"/>
  <c r="CF30" i="15"/>
  <c r="CJ30" i="15"/>
  <c r="CN30" i="15"/>
  <c r="CR30" i="15"/>
  <c r="CV30" i="15"/>
  <c r="CZ30" i="15"/>
  <c r="DD30" i="15"/>
  <c r="DH30" i="15"/>
  <c r="DL30" i="15"/>
  <c r="DP30" i="15"/>
  <c r="DT30" i="15"/>
  <c r="DX30" i="15"/>
  <c r="EB30" i="15"/>
  <c r="EF30" i="15"/>
  <c r="H32" i="15"/>
  <c r="L32" i="15"/>
  <c r="P32" i="15"/>
  <c r="T32" i="15"/>
  <c r="X32" i="15"/>
  <c r="AB32" i="15"/>
  <c r="AF32" i="15"/>
  <c r="AN32" i="15"/>
  <c r="AR32" i="15"/>
  <c r="AZ32" i="15"/>
  <c r="BD32" i="15"/>
  <c r="BH32" i="15"/>
  <c r="BL32" i="15"/>
  <c r="BP32" i="15"/>
  <c r="BX32" i="15"/>
  <c r="CB32" i="15"/>
  <c r="CF32" i="15"/>
  <c r="CJ32" i="15"/>
  <c r="CN32" i="15"/>
  <c r="CR32" i="15"/>
  <c r="CV32" i="15"/>
  <c r="CZ32" i="15"/>
  <c r="DD32" i="15"/>
  <c r="DH32" i="15"/>
  <c r="DL32" i="15"/>
  <c r="DP32" i="15"/>
  <c r="DT32" i="15"/>
  <c r="DX32" i="15"/>
  <c r="EB32" i="15"/>
  <c r="EF32" i="15"/>
  <c r="H34" i="15"/>
  <c r="L34" i="15"/>
  <c r="P34" i="15"/>
  <c r="T34" i="15"/>
  <c r="X34" i="15"/>
  <c r="AB34" i="15"/>
  <c r="AF34" i="15"/>
  <c r="AJ34" i="15"/>
  <c r="AN34" i="15"/>
  <c r="AR34" i="15"/>
  <c r="AV34" i="15"/>
  <c r="AZ34" i="15"/>
  <c r="BD34" i="15"/>
  <c r="BH34" i="15"/>
  <c r="BL34" i="15"/>
  <c r="BP34" i="15"/>
  <c r="BT34" i="15"/>
  <c r="BX34" i="15"/>
  <c r="CB34" i="15"/>
  <c r="CF34" i="15"/>
  <c r="CJ34" i="15"/>
  <c r="CN34" i="15"/>
  <c r="CR34" i="15"/>
  <c r="CV34" i="15"/>
  <c r="CZ34" i="15"/>
  <c r="DH34" i="15"/>
  <c r="DL34" i="15"/>
  <c r="DT34" i="15"/>
  <c r="DX34" i="15"/>
  <c r="EF34" i="15"/>
  <c r="H36" i="15"/>
  <c r="L36" i="15"/>
  <c r="P36" i="15"/>
  <c r="T36" i="15"/>
  <c r="X36" i="15"/>
  <c r="AB36" i="15"/>
  <c r="AF36" i="15"/>
  <c r="AJ36" i="15"/>
  <c r="AN36" i="15"/>
  <c r="AR36" i="15"/>
  <c r="AV36" i="15"/>
  <c r="AZ36" i="15"/>
  <c r="BD36" i="15"/>
  <c r="BH36" i="15"/>
  <c r="BL36" i="15"/>
  <c r="BP36" i="15"/>
  <c r="BT36" i="15"/>
  <c r="BX36" i="15"/>
  <c r="CB36" i="15"/>
  <c r="CF36" i="15"/>
  <c r="CJ36" i="15"/>
  <c r="CN36" i="15"/>
  <c r="CR36" i="15"/>
  <c r="CV36" i="15"/>
  <c r="CZ36" i="15"/>
  <c r="DD36" i="15"/>
  <c r="DH36" i="15"/>
  <c r="DL36" i="15"/>
  <c r="DP36" i="15"/>
  <c r="DT36" i="15"/>
  <c r="DX36" i="15"/>
  <c r="EB36" i="15"/>
  <c r="EF36" i="15"/>
  <c r="H38" i="15"/>
  <c r="L38" i="15"/>
  <c r="P38" i="15"/>
  <c r="T38" i="15"/>
  <c r="X38" i="15"/>
  <c r="AB38" i="15"/>
  <c r="AF38" i="15"/>
  <c r="AJ38" i="15"/>
  <c r="AN38" i="15"/>
  <c r="AR38" i="15"/>
  <c r="AV38" i="15"/>
  <c r="AZ38" i="15"/>
  <c r="BD38" i="15"/>
  <c r="BH38" i="15"/>
  <c r="BL38" i="15"/>
  <c r="BP38" i="15"/>
  <c r="BT38" i="15"/>
  <c r="BX38" i="15"/>
  <c r="CB38" i="15"/>
  <c r="CF38" i="15"/>
  <c r="CJ38" i="15"/>
  <c r="CN38" i="15"/>
  <c r="CV38" i="15"/>
  <c r="CZ38" i="15"/>
  <c r="DH38" i="15"/>
  <c r="DL38" i="15"/>
  <c r="DP38" i="15"/>
  <c r="DT38" i="15"/>
  <c r="DX38" i="15"/>
  <c r="EF38" i="15"/>
  <c r="H40" i="15"/>
  <c r="L40" i="15"/>
  <c r="P40" i="15"/>
  <c r="T40" i="15"/>
  <c r="X40" i="15"/>
  <c r="AB40" i="15"/>
  <c r="AF40" i="15"/>
  <c r="AJ40" i="15"/>
  <c r="AN40" i="15"/>
  <c r="AR40" i="15"/>
  <c r="AV40" i="15"/>
  <c r="AZ40" i="15"/>
  <c r="BD40" i="15"/>
  <c r="BH40" i="15"/>
  <c r="BL40" i="15"/>
  <c r="BP40" i="15"/>
  <c r="BT40" i="15"/>
  <c r="BX40" i="15"/>
  <c r="CB40" i="15"/>
  <c r="CF40" i="15"/>
  <c r="CJ40" i="15"/>
  <c r="CN40" i="15"/>
  <c r="CR40" i="15"/>
  <c r="CV40" i="15"/>
  <c r="CZ40" i="15"/>
  <c r="DD40" i="15"/>
  <c r="DH40" i="15"/>
  <c r="DL40" i="15"/>
  <c r="DT40" i="15"/>
  <c r="DX40" i="15"/>
  <c r="EF40" i="15"/>
  <c r="H42" i="15"/>
  <c r="L42" i="15"/>
  <c r="P42" i="15"/>
  <c r="T42" i="15"/>
  <c r="X42" i="15"/>
  <c r="AB42" i="15"/>
  <c r="AF42" i="15"/>
  <c r="AJ42" i="15"/>
  <c r="AN42" i="15"/>
  <c r="AR42" i="15"/>
  <c r="AV42" i="15"/>
  <c r="AZ42" i="15"/>
  <c r="BD42" i="15"/>
  <c r="BH42" i="15"/>
  <c r="BL42" i="15"/>
  <c r="BP42" i="15"/>
  <c r="BT42" i="15"/>
  <c r="BX42" i="15"/>
  <c r="CB42" i="15"/>
  <c r="CF42" i="15"/>
  <c r="CJ42" i="15"/>
  <c r="CN42" i="15"/>
  <c r="CR42" i="15"/>
  <c r="CV42" i="15"/>
  <c r="CZ42" i="15"/>
  <c r="DD42" i="15"/>
  <c r="DH42" i="15"/>
  <c r="DL42" i="15"/>
  <c r="DP42" i="15"/>
  <c r="DT42" i="15"/>
  <c r="DX42" i="15"/>
  <c r="EB42" i="15"/>
  <c r="EF42" i="15"/>
  <c r="H44" i="15"/>
  <c r="L44" i="15"/>
  <c r="P44" i="15"/>
  <c r="T44" i="15"/>
  <c r="X44" i="15"/>
  <c r="AB44" i="15"/>
  <c r="AF44" i="15"/>
  <c r="AJ44" i="15"/>
  <c r="AN44" i="15"/>
  <c r="AR44" i="15"/>
  <c r="AV44" i="15"/>
  <c r="AZ44" i="15"/>
  <c r="BD44" i="15"/>
  <c r="BL44" i="15"/>
  <c r="BP44" i="15"/>
  <c r="BT44" i="15"/>
  <c r="BX44" i="15"/>
  <c r="CB44" i="15"/>
  <c r="CJ44" i="15"/>
  <c r="CN44" i="15"/>
  <c r="CR44" i="15"/>
  <c r="CV44" i="15"/>
  <c r="CZ44" i="15"/>
  <c r="DH44" i="15"/>
  <c r="DL44" i="15"/>
  <c r="DP44" i="15"/>
  <c r="DT44" i="15"/>
  <c r="DX44" i="15"/>
  <c r="EB44" i="15"/>
  <c r="EF44" i="15"/>
  <c r="CJ46" i="15"/>
  <c r="T48" i="15"/>
  <c r="BP48" i="15"/>
  <c r="DL48" i="15"/>
  <c r="AF50" i="15"/>
  <c r="CB50" i="15"/>
  <c r="DT50" i="15"/>
  <c r="DX50" i="15"/>
  <c r="EB50" i="15"/>
  <c r="EF50" i="15"/>
  <c r="H52" i="15"/>
  <c r="P52" i="15"/>
  <c r="T52" i="15"/>
  <c r="AB52" i="15"/>
  <c r="AF52" i="15"/>
  <c r="AJ52" i="15"/>
  <c r="AN52" i="15"/>
  <c r="AR52" i="15"/>
  <c r="AV52" i="15"/>
  <c r="AZ52" i="15"/>
  <c r="BD52" i="15"/>
  <c r="BH52" i="15"/>
  <c r="BL52" i="15"/>
  <c r="BP52" i="15"/>
  <c r="BT52" i="15"/>
  <c r="BX52" i="15"/>
  <c r="CB52" i="15"/>
  <c r="CF52" i="15"/>
  <c r="CJ52" i="15"/>
  <c r="CN52" i="15"/>
  <c r="CR52" i="15"/>
  <c r="CV52" i="15"/>
  <c r="CZ52" i="15"/>
  <c r="DD52" i="15"/>
  <c r="DH52" i="15"/>
  <c r="DL52" i="15"/>
  <c r="DP52" i="15"/>
  <c r="DT52" i="15"/>
  <c r="DX52" i="15"/>
  <c r="EB52" i="15"/>
  <c r="EF52" i="15"/>
  <c r="H54" i="15"/>
  <c r="L54" i="15"/>
  <c r="P54" i="15"/>
  <c r="T54" i="15"/>
  <c r="X54" i="15"/>
  <c r="AB54" i="15"/>
  <c r="AF54" i="15"/>
  <c r="AJ54" i="15"/>
  <c r="AN54" i="15"/>
  <c r="AR54" i="15"/>
  <c r="AV54" i="15"/>
  <c r="AZ54" i="15"/>
  <c r="BD54" i="15"/>
  <c r="BH54" i="15"/>
  <c r="BL54" i="15"/>
  <c r="BP54" i="15"/>
  <c r="BT54" i="15"/>
  <c r="BX54" i="15"/>
  <c r="CB54" i="15"/>
  <c r="CF54" i="15"/>
  <c r="CJ54" i="15"/>
  <c r="CN54" i="15"/>
  <c r="CR54" i="15"/>
  <c r="CV54" i="15"/>
  <c r="CZ54" i="15"/>
  <c r="DD54" i="15"/>
  <c r="DH54" i="15"/>
  <c r="DL54" i="15"/>
  <c r="DP54" i="15"/>
  <c r="DT54" i="15"/>
  <c r="DX54" i="15"/>
  <c r="EB54" i="15"/>
  <c r="EF54" i="15"/>
  <c r="H56" i="15"/>
  <c r="L56" i="15"/>
  <c r="P56" i="15"/>
  <c r="T56" i="15"/>
  <c r="X56" i="15"/>
  <c r="AB56" i="15"/>
  <c r="AF56" i="15"/>
  <c r="AJ56" i="15"/>
  <c r="AN56" i="15"/>
  <c r="AR56" i="15"/>
  <c r="AV56" i="15"/>
  <c r="AZ56" i="15"/>
  <c r="BD56" i="15"/>
  <c r="BH56" i="15"/>
  <c r="BL56" i="15"/>
  <c r="BP56" i="15"/>
  <c r="BX56" i="15"/>
  <c r="CB56" i="15"/>
  <c r="CF56" i="15"/>
  <c r="CJ56" i="15"/>
  <c r="CN56" i="15"/>
  <c r="CV56" i="15"/>
  <c r="CZ56" i="15"/>
  <c r="DH56" i="15"/>
  <c r="DL56" i="15"/>
  <c r="DP56" i="15"/>
  <c r="DT56" i="15"/>
  <c r="DX56" i="15"/>
  <c r="EB56" i="15"/>
  <c r="EF56" i="15"/>
  <c r="H58" i="15"/>
  <c r="P58" i="15"/>
  <c r="T58" i="15"/>
  <c r="AB58" i="15"/>
  <c r="AF58" i="15"/>
  <c r="AN58" i="15"/>
  <c r="AR58" i="15"/>
  <c r="AV58" i="15"/>
  <c r="AZ58" i="15"/>
  <c r="BD58" i="15"/>
  <c r="BH58" i="15"/>
  <c r="BL58" i="15"/>
  <c r="BP58" i="15"/>
  <c r="BT58" i="15"/>
  <c r="BX58" i="15"/>
  <c r="CB58" i="15"/>
  <c r="CF58" i="15"/>
  <c r="CJ58" i="15"/>
  <c r="CN58" i="15"/>
  <c r="CR58" i="15"/>
  <c r="CV58" i="15"/>
  <c r="CZ58" i="15"/>
  <c r="DD58" i="15"/>
  <c r="DH58" i="15"/>
  <c r="DL58" i="15"/>
  <c r="DP58" i="15"/>
  <c r="DT58" i="15"/>
  <c r="DX58" i="15"/>
  <c r="EB58" i="15"/>
  <c r="EF58" i="15"/>
  <c r="H60" i="15"/>
  <c r="L60" i="15"/>
  <c r="P60" i="15"/>
  <c r="T60" i="15"/>
  <c r="X60" i="15"/>
  <c r="AB60" i="15"/>
  <c r="AF60" i="15"/>
  <c r="AJ60" i="15"/>
  <c r="AN60" i="15"/>
  <c r="AR60" i="15"/>
  <c r="AV60" i="15"/>
  <c r="AZ60" i="15"/>
  <c r="BD60" i="15"/>
  <c r="BH60" i="15"/>
  <c r="BL60" i="15"/>
  <c r="BP60" i="15"/>
  <c r="BT60" i="15"/>
  <c r="BX60" i="15"/>
  <c r="CB60" i="15"/>
  <c r="CF60" i="15"/>
  <c r="CJ60" i="15"/>
  <c r="CN60" i="15"/>
  <c r="CR60" i="15"/>
  <c r="CV60" i="15"/>
  <c r="CZ60" i="15"/>
  <c r="DD60" i="15"/>
  <c r="DH60" i="15"/>
  <c r="DL60" i="15"/>
  <c r="DP60" i="15"/>
  <c r="DT60" i="15"/>
  <c r="DX60" i="15"/>
  <c r="EB60" i="15"/>
  <c r="EF60" i="15"/>
  <c r="H62" i="15"/>
  <c r="L62" i="15"/>
  <c r="P62" i="15"/>
  <c r="T62" i="15"/>
  <c r="X62" i="15"/>
  <c r="AB62" i="15"/>
  <c r="AF62" i="15"/>
  <c r="AJ62" i="15"/>
  <c r="AN62" i="15"/>
  <c r="AR62" i="15"/>
  <c r="AV62" i="15"/>
  <c r="AZ62" i="15"/>
  <c r="BD62" i="15"/>
  <c r="BH62" i="15"/>
  <c r="BL62" i="15"/>
  <c r="BP62" i="15"/>
  <c r="BT62" i="15"/>
  <c r="BX62" i="15"/>
  <c r="CB62" i="15"/>
  <c r="CF62" i="15"/>
  <c r="CJ62" i="15"/>
  <c r="CN62" i="15"/>
  <c r="CV62" i="15"/>
  <c r="CZ62" i="15"/>
  <c r="DH62" i="15"/>
  <c r="DL62" i="15"/>
  <c r="DT62" i="15"/>
  <c r="DX62" i="15"/>
  <c r="EB62" i="15"/>
  <c r="EF62" i="15"/>
  <c r="H64" i="15"/>
  <c r="L64" i="15"/>
  <c r="P64" i="15"/>
  <c r="T64" i="15"/>
  <c r="AB64" i="15"/>
  <c r="AF64" i="15"/>
  <c r="AN64" i="15"/>
  <c r="AR64" i="15"/>
  <c r="AZ64" i="15"/>
  <c r="BD64" i="15"/>
  <c r="BH64" i="15"/>
  <c r="BL64" i="15"/>
  <c r="BP64" i="15"/>
  <c r="BT64" i="15"/>
  <c r="BX64" i="15"/>
  <c r="CB64" i="15"/>
  <c r="CF64" i="15"/>
  <c r="CJ64" i="15"/>
  <c r="CN64" i="15"/>
  <c r="CR64" i="15"/>
  <c r="CV64" i="15"/>
  <c r="CZ64" i="15"/>
  <c r="DD64" i="15"/>
  <c r="DH64" i="15"/>
  <c r="DL64" i="15"/>
  <c r="DP64" i="15"/>
  <c r="DT64" i="15"/>
  <c r="DX64" i="15"/>
  <c r="EB64" i="15"/>
  <c r="EF64" i="15"/>
  <c r="H66" i="15"/>
  <c r="L66" i="15"/>
  <c r="P66" i="15"/>
  <c r="T66" i="15"/>
  <c r="X66" i="15"/>
  <c r="AB66" i="15"/>
  <c r="AF66" i="15"/>
  <c r="AJ66" i="15"/>
  <c r="AN66" i="15"/>
  <c r="AR66" i="15"/>
  <c r="AV66" i="15"/>
  <c r="AZ66" i="15"/>
  <c r="BD66" i="15"/>
  <c r="BH66" i="15"/>
  <c r="BL66" i="15"/>
  <c r="BP66" i="15"/>
  <c r="BT66" i="15"/>
  <c r="BX66" i="15"/>
  <c r="CB66" i="15"/>
  <c r="CF66" i="15"/>
  <c r="CJ66" i="15"/>
  <c r="CN66" i="15"/>
  <c r="CR66" i="15"/>
  <c r="CV66" i="15"/>
  <c r="CZ66" i="15"/>
  <c r="DD66" i="15"/>
  <c r="DH66" i="15"/>
  <c r="DL66" i="15"/>
  <c r="DP66" i="15"/>
  <c r="DT66" i="15"/>
  <c r="DX66" i="15"/>
  <c r="EB66" i="15"/>
  <c r="EF66" i="15"/>
  <c r="H68" i="15"/>
  <c r="L68" i="15"/>
  <c r="P68" i="15"/>
  <c r="T68" i="15"/>
  <c r="X68" i="15"/>
  <c r="AB68" i="15"/>
  <c r="AF68" i="15"/>
  <c r="AJ68" i="15"/>
  <c r="AN68" i="15"/>
  <c r="AR68" i="15"/>
  <c r="AV68" i="15"/>
  <c r="AZ68" i="15"/>
  <c r="BD68" i="15"/>
  <c r="BH68" i="15"/>
  <c r="BL68" i="15"/>
  <c r="BP68" i="15"/>
  <c r="BT68" i="15"/>
  <c r="BX68" i="15"/>
  <c r="CB68" i="15"/>
  <c r="CF68" i="15"/>
  <c r="CJ68" i="15"/>
  <c r="CN68" i="15"/>
  <c r="CR68" i="15"/>
  <c r="CV68" i="15"/>
  <c r="CZ68" i="15"/>
  <c r="DD68" i="15"/>
  <c r="DH68" i="15"/>
  <c r="DL68" i="15"/>
  <c r="DP68" i="15"/>
  <c r="DT68" i="15"/>
  <c r="DX68" i="15"/>
  <c r="EB68" i="15"/>
  <c r="EF68" i="15"/>
  <c r="H70" i="15"/>
  <c r="L70" i="15"/>
  <c r="P70" i="15"/>
  <c r="T70" i="15"/>
  <c r="X70" i="15"/>
  <c r="AB70" i="15"/>
  <c r="AF70" i="15"/>
  <c r="AN70" i="15"/>
  <c r="AR70" i="15"/>
  <c r="AZ70" i="15"/>
  <c r="BD70" i="15"/>
  <c r="BL70" i="15"/>
  <c r="BP70" i="15"/>
  <c r="BT70" i="15"/>
  <c r="BX70" i="15"/>
  <c r="CB70" i="15"/>
  <c r="CF70" i="15"/>
  <c r="CJ70" i="15"/>
  <c r="CN70" i="15"/>
  <c r="CR70" i="15"/>
  <c r="CV70" i="15"/>
  <c r="CZ70" i="15"/>
  <c r="DD70" i="15"/>
  <c r="DH70" i="15"/>
  <c r="DL70" i="15"/>
  <c r="DP70" i="15"/>
  <c r="DT70" i="15"/>
  <c r="DX70" i="15"/>
  <c r="EB70" i="15"/>
  <c r="EF70" i="15"/>
  <c r="BB71" i="15"/>
  <c r="H72" i="15"/>
  <c r="L72" i="15"/>
  <c r="P72" i="15"/>
  <c r="T72" i="15"/>
  <c r="X72" i="15"/>
  <c r="AB72" i="15"/>
  <c r="AF72" i="15"/>
  <c r="AJ72" i="15"/>
  <c r="AN72" i="15"/>
  <c r="AR72" i="15"/>
  <c r="AV72" i="15"/>
  <c r="AZ72" i="15"/>
  <c r="BD72" i="15"/>
  <c r="BH72" i="15"/>
  <c r="BL72" i="15"/>
  <c r="BP72" i="15"/>
  <c r="BT72" i="15"/>
  <c r="BX72" i="15"/>
  <c r="CB72" i="15"/>
  <c r="CF72" i="15"/>
  <c r="CJ72" i="15"/>
  <c r="CN72" i="15"/>
  <c r="CR72" i="15"/>
  <c r="CV72" i="15"/>
  <c r="CZ72" i="15"/>
  <c r="DD72" i="15"/>
  <c r="DH72" i="15"/>
  <c r="DL72" i="15"/>
  <c r="DP72" i="15"/>
  <c r="DT72" i="15"/>
  <c r="DX72" i="15"/>
  <c r="EB72" i="15"/>
  <c r="EF72" i="15"/>
  <c r="H74" i="15"/>
  <c r="L74" i="15"/>
  <c r="P74" i="15"/>
  <c r="T74" i="15"/>
  <c r="X74" i="15"/>
  <c r="AB74" i="15"/>
  <c r="AF74" i="15"/>
  <c r="AJ74" i="15"/>
  <c r="AN74" i="15"/>
  <c r="AR74" i="15"/>
  <c r="AZ74" i="15"/>
  <c r="BD74" i="15"/>
  <c r="BL74" i="15"/>
  <c r="BP74" i="15"/>
  <c r="BX74" i="15"/>
  <c r="CB74" i="15"/>
  <c r="CF74" i="15"/>
  <c r="CJ74" i="15"/>
  <c r="CN74" i="15"/>
  <c r="CR74" i="15"/>
  <c r="CV74" i="15"/>
  <c r="CZ74" i="15"/>
  <c r="DD74" i="15"/>
  <c r="DH74" i="15"/>
  <c r="DL74" i="15"/>
  <c r="DP74" i="15"/>
  <c r="DT74" i="15"/>
  <c r="DX74" i="15"/>
  <c r="EB74" i="15"/>
  <c r="EF74" i="15"/>
  <c r="H76" i="15"/>
  <c r="L76" i="15"/>
  <c r="P76" i="15"/>
  <c r="T76" i="15"/>
  <c r="X76" i="15"/>
  <c r="AB76" i="15"/>
  <c r="AF76" i="15"/>
  <c r="AJ76" i="15"/>
  <c r="AN76" i="15"/>
  <c r="AR76" i="15"/>
  <c r="AZ76" i="15"/>
  <c r="BD76" i="15"/>
  <c r="BL76" i="15"/>
  <c r="BP76" i="15"/>
  <c r="BX76" i="15"/>
  <c r="CB76" i="15"/>
  <c r="CF76" i="15"/>
  <c r="CJ76" i="15"/>
  <c r="CN76" i="15"/>
  <c r="CR76" i="15"/>
  <c r="CV76" i="15"/>
  <c r="CZ76" i="15"/>
  <c r="DD76" i="15"/>
  <c r="DH76" i="15"/>
  <c r="DL76" i="15"/>
  <c r="DP76" i="15"/>
  <c r="DT76" i="15"/>
  <c r="DX76" i="15"/>
  <c r="EB76" i="15"/>
  <c r="EF76" i="15"/>
  <c r="BR77" i="15"/>
  <c r="ED77" i="15"/>
  <c r="H78" i="15"/>
  <c r="L78" i="15"/>
  <c r="P78" i="15"/>
  <c r="T78" i="15"/>
  <c r="X78" i="15"/>
  <c r="AB78" i="15"/>
  <c r="AF78" i="15"/>
  <c r="AJ78" i="15"/>
  <c r="AN78" i="15"/>
  <c r="AR78" i="15"/>
  <c r="AV78" i="15"/>
  <c r="AZ78" i="15"/>
  <c r="BD78" i="15"/>
  <c r="BH78" i="15"/>
  <c r="BL78" i="15"/>
  <c r="BP78" i="15"/>
  <c r="BT78" i="15"/>
  <c r="BX78" i="15"/>
  <c r="CB78" i="15"/>
  <c r="CF78" i="15"/>
  <c r="CJ78" i="15"/>
  <c r="CN78" i="15"/>
  <c r="CR78" i="15"/>
  <c r="CV78" i="15"/>
  <c r="CZ78" i="15"/>
  <c r="DD78" i="15"/>
  <c r="DH78" i="15"/>
  <c r="DL78" i="15"/>
  <c r="DP78" i="15"/>
  <c r="DT78" i="15"/>
  <c r="DX78" i="15"/>
  <c r="EB78" i="15"/>
  <c r="EF78" i="15"/>
  <c r="F79" i="15"/>
  <c r="H80" i="15"/>
  <c r="L80" i="15"/>
  <c r="P80" i="15"/>
  <c r="T80" i="15"/>
  <c r="X80" i="15"/>
  <c r="AB80" i="15"/>
  <c r="AF80" i="15"/>
  <c r="AJ80" i="15"/>
  <c r="AN80" i="15"/>
  <c r="AR80" i="15"/>
  <c r="AV80" i="15"/>
  <c r="AZ80" i="15"/>
  <c r="BD80" i="15"/>
  <c r="BL80" i="15"/>
  <c r="BP80" i="15"/>
  <c r="BX80" i="15"/>
  <c r="CB80" i="15"/>
  <c r="CJ80" i="15"/>
  <c r="CN80" i="15"/>
  <c r="CR80" i="15"/>
  <c r="CV80" i="15"/>
  <c r="CZ80" i="15"/>
  <c r="DD80" i="15"/>
  <c r="DH80" i="15"/>
  <c r="DL80" i="15"/>
  <c r="DP80" i="15"/>
  <c r="DT80" i="15"/>
  <c r="DX80" i="15"/>
  <c r="EB80" i="15"/>
  <c r="EF80" i="15"/>
  <c r="H82" i="15"/>
  <c r="L82" i="15"/>
  <c r="P82" i="15"/>
  <c r="T82" i="15"/>
  <c r="X82" i="15"/>
  <c r="AB82" i="15"/>
  <c r="AF82" i="15"/>
  <c r="AJ82" i="15"/>
  <c r="AN82" i="15"/>
  <c r="AR82" i="15"/>
  <c r="AV82" i="15"/>
  <c r="AZ82" i="15"/>
  <c r="BD82" i="15"/>
  <c r="BL82" i="15"/>
  <c r="BP82" i="15"/>
  <c r="BX82" i="15"/>
  <c r="CB82" i="15"/>
  <c r="CJ82" i="15"/>
  <c r="CN82" i="15"/>
  <c r="CR82" i="15"/>
  <c r="CV82" i="15"/>
  <c r="CZ82" i="15"/>
  <c r="DD82" i="15"/>
  <c r="DH82" i="15"/>
  <c r="DL82" i="15"/>
  <c r="DP82" i="15"/>
  <c r="DT82" i="15"/>
  <c r="DX82" i="15"/>
  <c r="EB82" i="15"/>
  <c r="EF82" i="15"/>
  <c r="H84" i="15"/>
  <c r="L84" i="15"/>
  <c r="P84" i="15"/>
  <c r="T84" i="15"/>
  <c r="X84" i="15"/>
  <c r="AB84" i="15"/>
  <c r="AF84" i="15"/>
  <c r="AJ84" i="15"/>
  <c r="AN84" i="15"/>
  <c r="AR84" i="15"/>
  <c r="AV84" i="15"/>
  <c r="AZ84" i="15"/>
  <c r="BD84" i="15"/>
  <c r="BH84" i="15"/>
  <c r="BL84" i="15"/>
  <c r="BP84" i="15"/>
  <c r="BT84" i="15"/>
  <c r="BX84" i="15"/>
  <c r="CB84" i="15"/>
  <c r="CF84" i="15"/>
  <c r="CJ84" i="15"/>
  <c r="CN84" i="15"/>
  <c r="CR84" i="15"/>
  <c r="CV84" i="15"/>
  <c r="CZ84" i="15"/>
  <c r="DD84" i="15"/>
  <c r="DH84" i="15"/>
  <c r="DL84" i="15"/>
  <c r="DP84" i="15"/>
  <c r="DT84" i="15"/>
  <c r="DX84" i="15"/>
  <c r="EB84" i="15"/>
  <c r="EF84" i="15"/>
  <c r="H86" i="15"/>
  <c r="L86" i="15"/>
  <c r="P86" i="15"/>
  <c r="T86" i="15"/>
  <c r="X86" i="15"/>
  <c r="AB86" i="15"/>
  <c r="AF86" i="15"/>
  <c r="AJ86" i="15"/>
  <c r="AN86" i="15"/>
  <c r="AR86" i="15"/>
  <c r="AV86" i="15"/>
  <c r="AZ86" i="15"/>
  <c r="BD86" i="15"/>
  <c r="BH86" i="15"/>
  <c r="BL86" i="15"/>
  <c r="BP86" i="15"/>
  <c r="BX86" i="15"/>
  <c r="CB86" i="15"/>
  <c r="CJ86" i="15"/>
  <c r="CN86" i="15"/>
  <c r="CV86" i="15"/>
  <c r="CZ86" i="15"/>
  <c r="DD86" i="15"/>
  <c r="DH86" i="15"/>
  <c r="DL86" i="15"/>
  <c r="DP86" i="15"/>
  <c r="DT86" i="15"/>
  <c r="DX86" i="15"/>
  <c r="EB86" i="15"/>
  <c r="EF86" i="15"/>
  <c r="H88" i="15"/>
  <c r="L88" i="15"/>
  <c r="P88" i="15"/>
  <c r="T88" i="15"/>
  <c r="X88" i="15"/>
  <c r="AB88" i="15"/>
  <c r="AF88" i="15"/>
  <c r="AJ88" i="15"/>
  <c r="AN88" i="15"/>
  <c r="AR88" i="15"/>
  <c r="AV88" i="15"/>
  <c r="AZ88" i="15"/>
  <c r="BD88" i="15"/>
  <c r="BH88" i="15"/>
  <c r="BL88" i="15"/>
  <c r="BP88" i="15"/>
  <c r="BX88" i="15"/>
  <c r="CB88" i="15"/>
  <c r="CJ88" i="15"/>
  <c r="CN88" i="15"/>
  <c r="CR88" i="15"/>
  <c r="CV88" i="15"/>
  <c r="CZ88" i="15"/>
  <c r="DD88" i="15"/>
  <c r="DH88" i="15"/>
  <c r="DL88" i="15"/>
  <c r="DP88" i="15"/>
  <c r="DT88" i="15"/>
  <c r="DX88" i="15"/>
  <c r="EB88" i="15"/>
  <c r="EF88" i="15"/>
  <c r="H90" i="15"/>
  <c r="L90" i="15"/>
  <c r="P90" i="15"/>
  <c r="T90" i="15"/>
  <c r="X90" i="15"/>
  <c r="AB90" i="15"/>
  <c r="AF90" i="15"/>
  <c r="AJ90" i="15"/>
  <c r="AN90" i="15"/>
  <c r="AR90" i="15"/>
  <c r="AV90" i="15"/>
  <c r="AZ90" i="15"/>
  <c r="H99" i="15"/>
  <c r="L99" i="15"/>
  <c r="P99" i="15"/>
  <c r="T99" i="15"/>
  <c r="X99" i="15"/>
  <c r="AB99" i="15"/>
  <c r="AJ99" i="15"/>
  <c r="AN99" i="15"/>
  <c r="AR99" i="15"/>
  <c r="AV99" i="15"/>
  <c r="BD99" i="15"/>
  <c r="BL99" i="15"/>
  <c r="BP99" i="15"/>
  <c r="BT99" i="15"/>
  <c r="BX99" i="15"/>
  <c r="CB99" i="15"/>
  <c r="CF99" i="15"/>
  <c r="CJ99" i="15"/>
  <c r="CN99" i="15"/>
  <c r="CV99" i="15"/>
  <c r="CZ99" i="15"/>
  <c r="DH99" i="15"/>
  <c r="DX99" i="15"/>
  <c r="EF99" i="15"/>
  <c r="N100" i="15"/>
  <c r="AT100" i="15"/>
  <c r="BZ100" i="15"/>
  <c r="DF100" i="15"/>
  <c r="H101" i="15"/>
  <c r="L101" i="15"/>
  <c r="P101" i="15"/>
  <c r="T101" i="15"/>
  <c r="X101" i="15"/>
  <c r="AB101" i="15"/>
  <c r="AJ101" i="15"/>
  <c r="AN101" i="15"/>
  <c r="AR101" i="15"/>
  <c r="AV101" i="15"/>
  <c r="BD101" i="15"/>
  <c r="BL101" i="15"/>
  <c r="BP101" i="15"/>
  <c r="BX101" i="15"/>
  <c r="CB101" i="15"/>
  <c r="CJ101" i="15"/>
  <c r="CN101" i="15"/>
  <c r="CV101" i="15"/>
  <c r="CZ101" i="15"/>
  <c r="DD101" i="15"/>
  <c r="DH101" i="15"/>
  <c r="DP101" i="15"/>
  <c r="DX101" i="15"/>
  <c r="EB101" i="15"/>
  <c r="EF101" i="15"/>
  <c r="N102" i="15"/>
  <c r="BJ102" i="15"/>
  <c r="BZ102" i="15"/>
  <c r="DV102" i="15"/>
  <c r="H103" i="15"/>
  <c r="L103" i="15"/>
  <c r="P103" i="15"/>
  <c r="T103" i="15"/>
  <c r="X103" i="15"/>
  <c r="AB103" i="15"/>
  <c r="AJ103" i="15"/>
  <c r="AN103" i="15"/>
  <c r="AR103" i="15"/>
  <c r="AV103" i="15"/>
  <c r="BD103" i="15"/>
  <c r="BL103" i="15"/>
  <c r="BP103" i="15"/>
  <c r="BX103" i="15"/>
  <c r="CB103" i="15"/>
  <c r="CJ103" i="15"/>
  <c r="CN103" i="15"/>
  <c r="CV103" i="15"/>
  <c r="CZ103" i="15"/>
  <c r="DD103" i="15"/>
  <c r="DH103" i="15"/>
  <c r="DP103" i="15"/>
  <c r="DX103" i="15"/>
  <c r="EB103" i="15"/>
  <c r="EF103" i="15"/>
  <c r="N104" i="15"/>
  <c r="AT104" i="15"/>
  <c r="BJ104" i="15"/>
  <c r="BZ104" i="15"/>
  <c r="DF104" i="15"/>
  <c r="DV104" i="15"/>
  <c r="H105" i="15"/>
  <c r="L105" i="15"/>
  <c r="P105" i="15"/>
  <c r="T105" i="15"/>
  <c r="X105" i="15"/>
  <c r="AB105" i="15"/>
  <c r="AJ105" i="15"/>
  <c r="AN105" i="15"/>
  <c r="AR105" i="15"/>
  <c r="AV105" i="15"/>
  <c r="BD105" i="15"/>
  <c r="BL105" i="15"/>
  <c r="BP105" i="15"/>
  <c r="BT105" i="15"/>
  <c r="BX105" i="15"/>
  <c r="CB105" i="15"/>
  <c r="CF105" i="15"/>
  <c r="CJ105" i="15"/>
  <c r="CN105" i="15"/>
  <c r="CV105" i="15"/>
  <c r="CZ105" i="15"/>
  <c r="DH105" i="15"/>
  <c r="DX105" i="15"/>
  <c r="EB105" i="15"/>
  <c r="EF105" i="15"/>
  <c r="AT106" i="15"/>
  <c r="BJ106" i="15"/>
  <c r="DF106" i="15"/>
  <c r="DV106" i="15"/>
  <c r="H107" i="15"/>
  <c r="L107" i="15"/>
  <c r="P107" i="15"/>
  <c r="T107" i="15"/>
  <c r="X107" i="15"/>
  <c r="AB107" i="15"/>
  <c r="AJ107" i="15"/>
  <c r="AN107" i="15"/>
  <c r="AR107" i="15"/>
  <c r="AV107" i="15"/>
  <c r="BD107" i="15"/>
  <c r="BL107" i="15"/>
  <c r="BP107" i="15"/>
  <c r="BX107" i="15"/>
  <c r="CB107" i="15"/>
  <c r="CJ107" i="15"/>
  <c r="CN107" i="15"/>
  <c r="CV107" i="15"/>
  <c r="CZ107" i="15"/>
  <c r="DD107" i="15"/>
  <c r="DH107" i="15"/>
  <c r="DP107" i="15"/>
  <c r="DX107" i="15"/>
  <c r="EB107" i="15"/>
  <c r="EF107" i="15"/>
  <c r="N108" i="15"/>
  <c r="AT108" i="15"/>
  <c r="BZ108" i="15"/>
  <c r="DF108" i="15"/>
  <c r="H109" i="15"/>
  <c r="L109" i="15"/>
  <c r="P109" i="15"/>
  <c r="T109" i="15"/>
  <c r="X109" i="15"/>
  <c r="AB109" i="15"/>
  <c r="AJ109" i="15"/>
  <c r="AN109" i="15"/>
  <c r="AR109" i="15"/>
  <c r="AV109" i="15"/>
  <c r="BD109" i="15"/>
  <c r="BL109" i="15"/>
  <c r="BP109" i="15"/>
  <c r="BT109" i="15"/>
  <c r="BX109" i="15"/>
  <c r="CB109" i="15"/>
  <c r="CJ109" i="15"/>
  <c r="CN109" i="15"/>
  <c r="CV109" i="15"/>
  <c r="CZ109" i="15"/>
  <c r="DD109" i="15"/>
  <c r="DH109" i="15"/>
  <c r="DP109" i="15"/>
  <c r="DX109" i="15"/>
  <c r="EB109" i="15"/>
  <c r="EF109" i="15"/>
  <c r="N110" i="15"/>
  <c r="BJ110" i="15"/>
  <c r="BZ110" i="15"/>
  <c r="DV110" i="15"/>
  <c r="H111" i="15"/>
  <c r="L111" i="15"/>
  <c r="P111" i="15"/>
  <c r="T111" i="15"/>
  <c r="X111" i="15"/>
  <c r="AB111" i="15"/>
  <c r="AJ111" i="15"/>
  <c r="AN111" i="15"/>
  <c r="AR111" i="15"/>
  <c r="AV111" i="15"/>
  <c r="BD111" i="15"/>
  <c r="BL111" i="15"/>
  <c r="BP111" i="15"/>
  <c r="BT111" i="15"/>
  <c r="BX111" i="15"/>
  <c r="CB111" i="15"/>
  <c r="CJ111" i="15"/>
  <c r="CN111" i="15"/>
  <c r="CV111" i="15"/>
  <c r="CZ111" i="15"/>
  <c r="DH111" i="15"/>
  <c r="DP111" i="15"/>
  <c r="DX111" i="15"/>
  <c r="EB111" i="15"/>
  <c r="EF111" i="15"/>
  <c r="N112" i="15"/>
  <c r="AT112" i="15"/>
  <c r="BJ112" i="15"/>
  <c r="BZ112" i="15"/>
  <c r="DF112" i="15"/>
  <c r="DV112" i="15"/>
  <c r="H113" i="15"/>
  <c r="L113" i="15"/>
  <c r="P113" i="15"/>
  <c r="T113" i="15"/>
  <c r="X113" i="15"/>
  <c r="AB113" i="15"/>
  <c r="AJ113" i="15"/>
  <c r="AN113" i="15"/>
  <c r="AR113" i="15"/>
  <c r="AV113" i="15"/>
  <c r="BD113" i="15"/>
  <c r="BL113" i="15"/>
  <c r="BP113" i="15"/>
  <c r="BT113" i="15"/>
  <c r="BX113" i="15"/>
  <c r="CB113" i="15"/>
  <c r="CF113" i="15"/>
  <c r="CJ113" i="15"/>
  <c r="CN113" i="15"/>
  <c r="CV113" i="15"/>
  <c r="CZ113" i="15"/>
  <c r="DD113" i="15"/>
  <c r="DH113" i="15"/>
  <c r="DX113" i="15"/>
  <c r="EF113" i="15"/>
  <c r="AT114" i="15"/>
  <c r="BJ114" i="15"/>
  <c r="DF114" i="15"/>
  <c r="DV114" i="15"/>
  <c r="H115" i="15"/>
  <c r="L115" i="15"/>
  <c r="P115" i="15"/>
  <c r="T115" i="15"/>
  <c r="X115" i="15"/>
  <c r="AB115" i="15"/>
  <c r="AJ115" i="15"/>
  <c r="AN115" i="15"/>
  <c r="AR115" i="15"/>
  <c r="AV115" i="15"/>
  <c r="BD115" i="15"/>
  <c r="BL115" i="15"/>
  <c r="BP115" i="15"/>
  <c r="BT115" i="15"/>
  <c r="BX115" i="15"/>
  <c r="CB115" i="15"/>
  <c r="CJ115" i="15"/>
  <c r="CN115" i="15"/>
  <c r="CV115" i="15"/>
  <c r="CZ115" i="15"/>
  <c r="DH115" i="15"/>
  <c r="DP115" i="15"/>
  <c r="DX115" i="15"/>
  <c r="EB115" i="15"/>
  <c r="EF115" i="15"/>
  <c r="N116" i="15"/>
  <c r="AT116" i="15"/>
  <c r="BZ116" i="15"/>
  <c r="DF116" i="15"/>
  <c r="H117" i="15"/>
  <c r="L117" i="15"/>
  <c r="P117" i="15"/>
  <c r="T117" i="15"/>
  <c r="X117" i="15"/>
  <c r="AB117" i="15"/>
  <c r="AJ117" i="15"/>
  <c r="AN117" i="15"/>
  <c r="AR117" i="15"/>
  <c r="AV117" i="15"/>
  <c r="BD117" i="15"/>
  <c r="BL117" i="15"/>
  <c r="BP117" i="15"/>
  <c r="BT117" i="15"/>
  <c r="BX117" i="15"/>
  <c r="CB117" i="15"/>
  <c r="CF117" i="15"/>
  <c r="CJ117" i="15"/>
  <c r="CN117" i="15"/>
  <c r="CV117" i="15"/>
  <c r="CZ117" i="15"/>
  <c r="DD117" i="15"/>
  <c r="DH117" i="15"/>
  <c r="DP117" i="15"/>
  <c r="DX117" i="15"/>
  <c r="EF117" i="15"/>
  <c r="N118" i="15"/>
  <c r="BJ118" i="15"/>
  <c r="BZ118" i="15"/>
  <c r="DV118" i="15"/>
  <c r="H119" i="15"/>
  <c r="L119" i="15"/>
  <c r="P119" i="15"/>
  <c r="T119" i="15"/>
  <c r="X119" i="15"/>
  <c r="AB119" i="15"/>
  <c r="AJ119" i="15"/>
  <c r="AN119" i="15"/>
  <c r="AR119" i="15"/>
  <c r="AV119" i="15"/>
  <c r="BD119" i="15"/>
  <c r="BL119" i="15"/>
  <c r="BP119" i="15"/>
  <c r="BT119" i="15"/>
  <c r="BX119" i="15"/>
  <c r="CB119" i="15"/>
  <c r="CF119" i="15"/>
  <c r="CJ119" i="15"/>
  <c r="CN119" i="15"/>
  <c r="CV119" i="15"/>
  <c r="CZ119" i="15"/>
  <c r="DH119" i="15"/>
  <c r="DX119" i="15"/>
  <c r="EF119" i="15"/>
  <c r="N120" i="15"/>
  <c r="AT120" i="15"/>
  <c r="BJ120" i="15"/>
  <c r="BZ120" i="15"/>
  <c r="DF120" i="15"/>
  <c r="DV120" i="15"/>
  <c r="H121" i="15"/>
  <c r="L121" i="15"/>
  <c r="P121" i="15"/>
  <c r="T121" i="15"/>
  <c r="X121" i="15"/>
  <c r="AB121" i="15"/>
  <c r="AJ121" i="15"/>
  <c r="AN121" i="15"/>
  <c r="AR121" i="15"/>
  <c r="AV121" i="15"/>
  <c r="BD121" i="15"/>
  <c r="BL121" i="15"/>
  <c r="BP121" i="15"/>
  <c r="BT121" i="15"/>
  <c r="BX121" i="15"/>
  <c r="CB121" i="15"/>
  <c r="CF121" i="15"/>
  <c r="CJ121" i="15"/>
  <c r="CN121" i="15"/>
  <c r="CV121" i="15"/>
  <c r="CZ121" i="15"/>
  <c r="DH121" i="15"/>
  <c r="DX121" i="15"/>
  <c r="EB121" i="15"/>
  <c r="EF121" i="15"/>
  <c r="AT122" i="15"/>
  <c r="BJ122" i="15"/>
  <c r="DF122" i="15"/>
  <c r="DV122" i="15"/>
  <c r="H123" i="15"/>
  <c r="L123" i="15"/>
  <c r="P123" i="15"/>
  <c r="T123" i="15"/>
  <c r="X123" i="15"/>
  <c r="AB123" i="15"/>
  <c r="AJ123" i="15"/>
  <c r="AN123" i="15"/>
  <c r="AR123" i="15"/>
  <c r="AV123" i="15"/>
  <c r="BD123" i="15"/>
  <c r="BL123" i="15"/>
  <c r="BP123" i="15"/>
  <c r="BT123" i="15"/>
  <c r="BX123" i="15"/>
  <c r="CB123" i="15"/>
  <c r="CF123" i="15"/>
  <c r="CJ123" i="15"/>
  <c r="CN123" i="15"/>
  <c r="CV123" i="15"/>
  <c r="CZ123" i="15"/>
  <c r="DH123" i="15"/>
  <c r="DX123" i="15"/>
  <c r="EF123" i="15"/>
  <c r="N124" i="15"/>
  <c r="AT124" i="15"/>
  <c r="BZ124" i="15"/>
  <c r="DF124" i="15"/>
  <c r="H125" i="15"/>
  <c r="L125" i="15"/>
  <c r="P125" i="15"/>
  <c r="T125" i="15"/>
  <c r="X125" i="15"/>
  <c r="AB125" i="15"/>
  <c r="AJ125" i="15"/>
  <c r="AN125" i="15"/>
  <c r="AR125" i="15"/>
  <c r="AV125" i="15"/>
  <c r="BD125" i="15"/>
  <c r="BL125" i="15"/>
  <c r="BP125" i="15"/>
  <c r="BT125" i="15"/>
  <c r="BX125" i="15"/>
  <c r="CB125" i="15"/>
  <c r="CF125" i="15"/>
  <c r="CJ125" i="15"/>
  <c r="CN125" i="15"/>
  <c r="CV125" i="15"/>
  <c r="CZ125" i="15"/>
  <c r="DH125" i="15"/>
  <c r="DX125" i="15"/>
  <c r="EB125" i="15"/>
  <c r="EF125" i="15"/>
  <c r="N126" i="15"/>
  <c r="BJ126" i="15"/>
  <c r="BZ126" i="15"/>
  <c r="DV126" i="15"/>
  <c r="H127" i="15"/>
  <c r="L127" i="15"/>
  <c r="P127" i="15"/>
  <c r="T127" i="15"/>
  <c r="X127" i="15"/>
  <c r="AB127" i="15"/>
  <c r="AJ127" i="15"/>
  <c r="AN127" i="15"/>
  <c r="AR127" i="15"/>
  <c r="AV127" i="15"/>
  <c r="BD127" i="15"/>
  <c r="BL127" i="15"/>
  <c r="BP127" i="15"/>
  <c r="BT127" i="15"/>
  <c r="BX127" i="15"/>
  <c r="CB127" i="15"/>
  <c r="CF127" i="15"/>
  <c r="CJ127" i="15"/>
  <c r="CN127" i="15"/>
  <c r="CV127" i="15"/>
  <c r="CZ127" i="15"/>
  <c r="DH127" i="15"/>
  <c r="DX127" i="15"/>
  <c r="EF127" i="15"/>
  <c r="N128" i="15"/>
  <c r="AT128" i="15"/>
  <c r="BJ128" i="15"/>
  <c r="BZ128" i="15"/>
  <c r="DF128" i="15"/>
  <c r="DV128" i="15"/>
  <c r="H129" i="15"/>
  <c r="L129" i="15"/>
  <c r="P129" i="15"/>
  <c r="T129" i="15"/>
  <c r="X129" i="15"/>
  <c r="AB129" i="15"/>
  <c r="AJ129" i="15"/>
  <c r="AN129" i="15"/>
  <c r="AR129" i="15"/>
  <c r="AV129" i="15"/>
  <c r="BD129" i="15"/>
  <c r="BL129" i="15"/>
  <c r="BP129" i="15"/>
  <c r="BT129" i="15"/>
  <c r="BX129" i="15"/>
  <c r="CB129" i="15"/>
  <c r="CF129" i="15"/>
  <c r="CJ129" i="15"/>
  <c r="CN129" i="15"/>
  <c r="CV129" i="15"/>
  <c r="CZ129" i="15"/>
  <c r="DH129" i="15"/>
  <c r="DX129" i="15"/>
  <c r="EB129" i="15"/>
  <c r="EF129" i="15"/>
  <c r="AT130" i="15"/>
  <c r="BJ130" i="15"/>
  <c r="DF130" i="15"/>
  <c r="DV130" i="15"/>
  <c r="H131" i="15"/>
  <c r="L131" i="15"/>
  <c r="P131" i="15"/>
  <c r="T131" i="15"/>
  <c r="X131" i="15"/>
  <c r="AB131" i="15"/>
  <c r="AJ131" i="15"/>
  <c r="AN131" i="15"/>
  <c r="AR131" i="15"/>
  <c r="AV131" i="15"/>
  <c r="BD131" i="15"/>
  <c r="BL131" i="15"/>
  <c r="BP131" i="15"/>
  <c r="BT131" i="15"/>
  <c r="BX131" i="15"/>
  <c r="CB131" i="15"/>
  <c r="CJ131" i="15"/>
  <c r="CN131" i="15"/>
  <c r="CV131" i="15"/>
  <c r="CZ131" i="15"/>
  <c r="DH131" i="15"/>
  <c r="DP131" i="15"/>
  <c r="DX131" i="15"/>
  <c r="EB131" i="15"/>
  <c r="EF131" i="15"/>
  <c r="N132" i="15"/>
  <c r="AT132" i="15"/>
  <c r="BZ132" i="15"/>
  <c r="DF132" i="15"/>
  <c r="H133" i="15"/>
  <c r="L133" i="15"/>
  <c r="P133" i="15"/>
  <c r="T133" i="15"/>
  <c r="X133" i="15"/>
  <c r="AB133" i="15"/>
  <c r="AJ133" i="15"/>
  <c r="AN133" i="15"/>
  <c r="AR133" i="15"/>
  <c r="AV133" i="15"/>
  <c r="BD133" i="15"/>
  <c r="BL133" i="15"/>
  <c r="BP133" i="15"/>
  <c r="BT133" i="15"/>
  <c r="BX133" i="15"/>
  <c r="CB133" i="15"/>
  <c r="CF133" i="15"/>
  <c r="CJ133" i="15"/>
  <c r="CN133" i="15"/>
  <c r="CV133" i="15"/>
  <c r="CZ133" i="15"/>
  <c r="DD133" i="15"/>
  <c r="DH133" i="15"/>
  <c r="DX133" i="15"/>
  <c r="EF133" i="15"/>
  <c r="N134" i="15"/>
  <c r="BJ134" i="15"/>
  <c r="BZ134" i="15"/>
  <c r="DV134" i="15"/>
  <c r="H135" i="15"/>
  <c r="L135" i="15"/>
  <c r="P135" i="15"/>
  <c r="T135" i="15"/>
  <c r="X135" i="15"/>
  <c r="AB135" i="15"/>
  <c r="AJ135" i="15"/>
  <c r="AN135" i="15"/>
  <c r="AR135" i="15"/>
  <c r="AV135" i="15"/>
  <c r="BD135" i="15"/>
  <c r="BL135" i="15"/>
  <c r="BP135" i="15"/>
  <c r="BT135" i="15"/>
  <c r="BX135" i="15"/>
  <c r="CB135" i="15"/>
  <c r="CJ135" i="15"/>
  <c r="CN135" i="15"/>
  <c r="CV135" i="15"/>
  <c r="CZ135" i="15"/>
  <c r="DH135" i="15"/>
  <c r="DP135" i="15"/>
  <c r="DX135" i="15"/>
  <c r="EB135" i="15"/>
  <c r="EF135" i="15"/>
  <c r="N136" i="15"/>
  <c r="AT136" i="15"/>
  <c r="BJ136" i="15"/>
  <c r="BZ136" i="15"/>
  <c r="DF136" i="15"/>
  <c r="DV136" i="15"/>
  <c r="H137" i="15"/>
  <c r="L137" i="15"/>
  <c r="P137" i="15"/>
  <c r="T137" i="15"/>
  <c r="X137" i="15"/>
  <c r="AB137" i="15"/>
  <c r="AJ137" i="15"/>
  <c r="AN137" i="15"/>
  <c r="AR137" i="15"/>
  <c r="AV137" i="15"/>
  <c r="BD137" i="15"/>
  <c r="BL137" i="15"/>
  <c r="BP137" i="15"/>
  <c r="BX137" i="15"/>
  <c r="CB137" i="15"/>
  <c r="CJ137" i="15"/>
  <c r="CN137" i="15"/>
  <c r="CV137" i="15"/>
  <c r="CZ137" i="15"/>
  <c r="DD137" i="15"/>
  <c r="DH137" i="15"/>
  <c r="DP137" i="15"/>
  <c r="DX137" i="15"/>
  <c r="EB137" i="15"/>
  <c r="EF137" i="15"/>
  <c r="AT138" i="15"/>
  <c r="BJ138" i="15"/>
  <c r="DF138" i="15"/>
  <c r="DV138" i="15"/>
  <c r="H139" i="15"/>
  <c r="P139" i="15"/>
  <c r="T139" i="15"/>
  <c r="X139" i="15"/>
  <c r="AB139" i="15"/>
  <c r="AJ139" i="15"/>
  <c r="AN139" i="15"/>
  <c r="AR139" i="15"/>
  <c r="AV139" i="15"/>
  <c r="BD139" i="15"/>
  <c r="BL139" i="15"/>
  <c r="BP139" i="15"/>
  <c r="BT139" i="15"/>
  <c r="BX139" i="15"/>
  <c r="CB139" i="15"/>
  <c r="CF139" i="15"/>
  <c r="CJ139" i="15"/>
  <c r="CN139" i="15"/>
  <c r="CV139" i="15"/>
  <c r="CZ139" i="15"/>
  <c r="DD139" i="15"/>
  <c r="DH139" i="15"/>
  <c r="DP139" i="15"/>
  <c r="DX139" i="15"/>
  <c r="EF139" i="15"/>
  <c r="N140" i="15"/>
  <c r="AT140" i="15"/>
  <c r="BZ140" i="15"/>
  <c r="DF140" i="15"/>
  <c r="H141" i="15"/>
  <c r="L141" i="15"/>
  <c r="P141" i="15"/>
  <c r="T141" i="15"/>
  <c r="X141" i="15"/>
  <c r="AB141" i="15"/>
  <c r="AJ141" i="15"/>
  <c r="AN141" i="15"/>
  <c r="AR141" i="15"/>
  <c r="AV141" i="15"/>
  <c r="BD141" i="15"/>
  <c r="BL141" i="15"/>
  <c r="BP141" i="15"/>
  <c r="BX141" i="15"/>
  <c r="CB141" i="15"/>
  <c r="CJ141" i="15"/>
  <c r="CN141" i="15"/>
  <c r="CV141" i="15"/>
  <c r="CZ141" i="15"/>
  <c r="DD141" i="15"/>
  <c r="DH141" i="15"/>
  <c r="DP141" i="15"/>
  <c r="DX141" i="15"/>
  <c r="EB141" i="15"/>
  <c r="EF141" i="15"/>
  <c r="H143" i="15"/>
  <c r="L143" i="15"/>
  <c r="P143" i="15"/>
  <c r="T143" i="15"/>
  <c r="X143" i="15"/>
  <c r="AB143" i="15"/>
  <c r="AJ143" i="15"/>
  <c r="AN143" i="15"/>
  <c r="AR143" i="15"/>
  <c r="AV143" i="15"/>
  <c r="BD143" i="15"/>
  <c r="BL143" i="15"/>
  <c r="BP143" i="15"/>
  <c r="BX143" i="15"/>
  <c r="CB143" i="15"/>
  <c r="CJ143" i="15"/>
  <c r="CN143" i="15"/>
  <c r="CV143" i="15"/>
  <c r="CZ143" i="15"/>
  <c r="DD143" i="15"/>
  <c r="DH143" i="15"/>
  <c r="DP143" i="15"/>
  <c r="DX143" i="15"/>
  <c r="EB143" i="15"/>
  <c r="EF143" i="15"/>
  <c r="H145" i="15"/>
  <c r="P145" i="15"/>
  <c r="T145" i="15"/>
  <c r="AB145" i="15"/>
  <c r="AJ145" i="15"/>
  <c r="AN145" i="15"/>
  <c r="AR145" i="15"/>
  <c r="AV145" i="15"/>
  <c r="BD145" i="15"/>
  <c r="BL145" i="15"/>
  <c r="BP145" i="15"/>
  <c r="BT145" i="15"/>
  <c r="BX145" i="15"/>
  <c r="CB145" i="15"/>
  <c r="CF145" i="15"/>
  <c r="CJ145" i="15"/>
  <c r="CN145" i="15"/>
  <c r="CV145" i="15"/>
  <c r="CZ145" i="15"/>
  <c r="DD145" i="15"/>
  <c r="DH145" i="15"/>
  <c r="DP145" i="15"/>
  <c r="DX145" i="15"/>
  <c r="EB145" i="15"/>
  <c r="EF145" i="15"/>
  <c r="D146" i="15"/>
  <c r="H146" i="15"/>
  <c r="L146" i="15"/>
  <c r="P146" i="15"/>
  <c r="T146" i="15"/>
  <c r="X146" i="15"/>
  <c r="AB146" i="15"/>
  <c r="AJ146" i="15"/>
  <c r="AN146" i="15"/>
  <c r="AR146" i="15"/>
  <c r="AV146" i="15"/>
  <c r="BD146" i="15"/>
  <c r="BL146" i="15"/>
  <c r="BP146" i="15"/>
  <c r="BX146" i="15"/>
  <c r="CB146" i="15"/>
  <c r="CF146" i="15"/>
  <c r="CJ146" i="15"/>
  <c r="CN146" i="15"/>
  <c r="CV146" i="15"/>
  <c r="CZ146" i="15"/>
  <c r="DD146" i="15"/>
  <c r="DH146" i="15"/>
  <c r="DP146" i="15"/>
  <c r="DX146" i="15"/>
  <c r="EB146" i="15"/>
  <c r="EF146" i="15"/>
  <c r="D147" i="15"/>
  <c r="H147" i="15"/>
  <c r="L147" i="15"/>
  <c r="P147" i="15"/>
  <c r="T147" i="15"/>
  <c r="X147" i="15"/>
  <c r="AB147" i="15"/>
  <c r="AJ147" i="15"/>
  <c r="AN147" i="15"/>
  <c r="AR147" i="15"/>
  <c r="AV147" i="15"/>
  <c r="BD147" i="15"/>
  <c r="BL147" i="15"/>
  <c r="BP147" i="15"/>
  <c r="BX147" i="15"/>
  <c r="CB147" i="15"/>
  <c r="CJ147" i="15"/>
  <c r="CN147" i="15"/>
  <c r="CV147" i="15"/>
  <c r="CZ147" i="15"/>
  <c r="DD147" i="15"/>
  <c r="DH147" i="15"/>
  <c r="DP147" i="15"/>
  <c r="DX147" i="15"/>
  <c r="EB147" i="15"/>
  <c r="EF147" i="15"/>
  <c r="C145" i="15"/>
  <c r="C143" i="15"/>
  <c r="C141" i="15"/>
  <c r="C137" i="15"/>
  <c r="C127" i="15"/>
  <c r="C125" i="15"/>
  <c r="C121" i="15"/>
  <c r="C119" i="15"/>
  <c r="C117" i="15"/>
  <c r="C103" i="15"/>
  <c r="C101" i="15"/>
  <c r="C97" i="15"/>
  <c r="C95" i="15"/>
  <c r="C93" i="15"/>
  <c r="C89" i="15"/>
  <c r="C87" i="15"/>
  <c r="C79" i="15"/>
  <c r="C77" i="15"/>
  <c r="C73" i="15"/>
  <c r="C71" i="15"/>
  <c r="C69" i="15"/>
  <c r="C65" i="15"/>
  <c r="C55" i="15"/>
  <c r="C53" i="15"/>
  <c r="C49" i="15"/>
  <c r="C47" i="15"/>
  <c r="C45" i="15"/>
  <c r="C41" i="15"/>
  <c r="C31" i="15"/>
  <c r="C29" i="15"/>
  <c r="C25" i="15"/>
  <c r="C23" i="15"/>
  <c r="EO149" i="29"/>
  <c r="ES149" i="29"/>
  <c r="IL149" i="16"/>
  <c r="EW12" i="29"/>
  <c r="EW149" i="29" s="1"/>
  <c r="IP149" i="16"/>
  <c r="FA12" i="29"/>
  <c r="FA149" i="29" s="1"/>
  <c r="IT149" i="16"/>
  <c r="FE12" i="29"/>
  <c r="FE149" i="29" s="1"/>
  <c r="EU149" i="29"/>
  <c r="EY149" i="29"/>
  <c r="EJ63" i="29"/>
  <c r="EJ67" i="29"/>
  <c r="EJ71" i="29"/>
  <c r="EJ75" i="29"/>
  <c r="EJ79" i="29"/>
  <c r="EJ83" i="29"/>
  <c r="EJ87" i="29"/>
  <c r="EJ99" i="29"/>
  <c r="EJ107" i="29"/>
  <c r="EJ111" i="29"/>
  <c r="EJ115" i="29"/>
  <c r="EJ119" i="29"/>
  <c r="EJ123" i="29"/>
  <c r="EJ127" i="29"/>
  <c r="EJ131" i="29"/>
  <c r="EJ135" i="29"/>
  <c r="EJ139" i="29"/>
  <c r="EJ143" i="29"/>
  <c r="EJ147" i="29"/>
  <c r="EK151" i="17"/>
  <c r="EK151" i="29"/>
  <c r="FA151" i="17"/>
  <c r="FA151" i="29"/>
  <c r="FF153" i="17"/>
  <c r="FF153" i="29"/>
  <c r="EM154" i="17"/>
  <c r="EM154" i="29"/>
  <c r="EM155" i="29" s="1"/>
  <c r="EQ154" i="17"/>
  <c r="EQ154" i="29"/>
  <c r="EQ155" i="29" s="1"/>
  <c r="EU154" i="17"/>
  <c r="EU154" i="29"/>
  <c r="EU155" i="29" s="1"/>
  <c r="EY154" i="17"/>
  <c r="EY154" i="29"/>
  <c r="EY155" i="29" s="1"/>
  <c r="FC154" i="17"/>
  <c r="FC154" i="29"/>
  <c r="EN159" i="17"/>
  <c r="EN159" i="29"/>
  <c r="ER159" i="17"/>
  <c r="ER159" i="29"/>
  <c r="EV159" i="17"/>
  <c r="EV159" i="29"/>
  <c r="EZ159" i="17"/>
  <c r="EZ159" i="29"/>
  <c r="FD159" i="17"/>
  <c r="FD159" i="29"/>
  <c r="EK160" i="17"/>
  <c r="EK160" i="29"/>
  <c r="EO160" i="17"/>
  <c r="EO160" i="29"/>
  <c r="ES160" i="17"/>
  <c r="ES160" i="29"/>
  <c r="EW160" i="17"/>
  <c r="EW160" i="29"/>
  <c r="FA160" i="17"/>
  <c r="FA160" i="29"/>
  <c r="FE160" i="17"/>
  <c r="FE160" i="29"/>
  <c r="EL149" i="29"/>
  <c r="EP149" i="29"/>
  <c r="ET149" i="29"/>
  <c r="FB149" i="29"/>
  <c r="FF149" i="29"/>
  <c r="EL151" i="17"/>
  <c r="EL151" i="29"/>
  <c r="EP151" i="17"/>
  <c r="EP151" i="29"/>
  <c r="ET151" i="17"/>
  <c r="ET151" i="29"/>
  <c r="EX151" i="17"/>
  <c r="EX151" i="29"/>
  <c r="FB151" i="17"/>
  <c r="FB151" i="29"/>
  <c r="FF151" i="17"/>
  <c r="FF151" i="29"/>
  <c r="FC153" i="17"/>
  <c r="FC153" i="29"/>
  <c r="EN154" i="17"/>
  <c r="EN154" i="29"/>
  <c r="ER154" i="17"/>
  <c r="ER154" i="29"/>
  <c r="EV154" i="17"/>
  <c r="EV154" i="29"/>
  <c r="EZ154" i="17"/>
  <c r="EZ154" i="29"/>
  <c r="FD154" i="17"/>
  <c r="FD154" i="29"/>
  <c r="EK159" i="17"/>
  <c r="EK159" i="29"/>
  <c r="EO159" i="17"/>
  <c r="EO159" i="29"/>
  <c r="ES159" i="17"/>
  <c r="ES159" i="29"/>
  <c r="EW159" i="17"/>
  <c r="EW159" i="29"/>
  <c r="FA159" i="17"/>
  <c r="FA159" i="29"/>
  <c r="FE159" i="17"/>
  <c r="FE159" i="29"/>
  <c r="EL160" i="17"/>
  <c r="EL160" i="29"/>
  <c r="EL161" i="29" s="1"/>
  <c r="EL170" i="29" s="1"/>
  <c r="EP160" i="17"/>
  <c r="EP160" i="29"/>
  <c r="EP161" i="29" s="1"/>
  <c r="EP170" i="29" s="1"/>
  <c r="ET160" i="17"/>
  <c r="ET160" i="29"/>
  <c r="ET161" i="29" s="1"/>
  <c r="EX160" i="17"/>
  <c r="EX160" i="29"/>
  <c r="EX161" i="29" s="1"/>
  <c r="EX170" i="29" s="1"/>
  <c r="FB160" i="17"/>
  <c r="FB160" i="29"/>
  <c r="FB161" i="29" s="1"/>
  <c r="FB170" i="29" s="1"/>
  <c r="FF160" i="17"/>
  <c r="FF160" i="29"/>
  <c r="FF176" i="29"/>
  <c r="BD90" i="15"/>
  <c r="BL90" i="15"/>
  <c r="BP90" i="15"/>
  <c r="BT90" i="15"/>
  <c r="BX90" i="15"/>
  <c r="CB90" i="15"/>
  <c r="CF90" i="15"/>
  <c r="CJ90" i="15"/>
  <c r="CN90" i="15"/>
  <c r="CV90" i="15"/>
  <c r="CZ90" i="15"/>
  <c r="DD90" i="15"/>
  <c r="DH90" i="15"/>
  <c r="DP90" i="15"/>
  <c r="DX90" i="15"/>
  <c r="EB90" i="15"/>
  <c r="EF90" i="15"/>
  <c r="H92" i="15"/>
  <c r="L92" i="15"/>
  <c r="P92" i="15"/>
  <c r="T92" i="15"/>
  <c r="X92" i="15"/>
  <c r="AB92" i="15"/>
  <c r="AJ92" i="15"/>
  <c r="AN92" i="15"/>
  <c r="AR92" i="15"/>
  <c r="AV92" i="15"/>
  <c r="BD92" i="15"/>
  <c r="BL92" i="15"/>
  <c r="BP92" i="15"/>
  <c r="BT92" i="15"/>
  <c r="BX92" i="15"/>
  <c r="CB92" i="15"/>
  <c r="CJ92" i="15"/>
  <c r="CN92" i="15"/>
  <c r="CV92" i="15"/>
  <c r="CZ92" i="15"/>
  <c r="DD92" i="15"/>
  <c r="DH92" i="15"/>
  <c r="DP92" i="15"/>
  <c r="DX92" i="15"/>
  <c r="EB92" i="15"/>
  <c r="EF92" i="15"/>
  <c r="H94" i="15"/>
  <c r="L94" i="15"/>
  <c r="P94" i="15"/>
  <c r="T94" i="15"/>
  <c r="X94" i="15"/>
  <c r="AB94" i="15"/>
  <c r="AJ94" i="15"/>
  <c r="AN94" i="15"/>
  <c r="AR94" i="15"/>
  <c r="AV94" i="15"/>
  <c r="BD94" i="15"/>
  <c r="BL94" i="15"/>
  <c r="BP94" i="15"/>
  <c r="BT94" i="15"/>
  <c r="BX94" i="15"/>
  <c r="CB94" i="15"/>
  <c r="CJ94" i="15"/>
  <c r="CN94" i="15"/>
  <c r="CV94" i="15"/>
  <c r="CZ94" i="15"/>
  <c r="DH94" i="15"/>
  <c r="DP94" i="15"/>
  <c r="DX94" i="15"/>
  <c r="EB94" i="15"/>
  <c r="EF94" i="15"/>
  <c r="H96" i="15"/>
  <c r="L96" i="15"/>
  <c r="P96" i="15"/>
  <c r="T96" i="15"/>
  <c r="X96" i="15"/>
  <c r="AB96" i="15"/>
  <c r="AJ96" i="15"/>
  <c r="AN96" i="15"/>
  <c r="AR96" i="15"/>
  <c r="AV96" i="15"/>
  <c r="BD96" i="15"/>
  <c r="BL96" i="15"/>
  <c r="BP96" i="15"/>
  <c r="BT96" i="15"/>
  <c r="BX96" i="15"/>
  <c r="CB96" i="15"/>
  <c r="CF96" i="15"/>
  <c r="CJ96" i="15"/>
  <c r="CN96" i="15"/>
  <c r="CV96" i="15"/>
  <c r="CZ96" i="15"/>
  <c r="DD96" i="15"/>
  <c r="DH96" i="15"/>
  <c r="DP96" i="15"/>
  <c r="DX96" i="15"/>
  <c r="EB96" i="15"/>
  <c r="EF96" i="15"/>
  <c r="H98" i="15"/>
  <c r="L98" i="15"/>
  <c r="P98" i="15"/>
  <c r="T98" i="15"/>
  <c r="X98" i="15"/>
  <c r="AB98" i="15"/>
  <c r="AJ98" i="15"/>
  <c r="AN98" i="15"/>
  <c r="AR98" i="15"/>
  <c r="AV98" i="15"/>
  <c r="BD98" i="15"/>
  <c r="BL98" i="15"/>
  <c r="BP98" i="15"/>
  <c r="BX98" i="15"/>
  <c r="CB98" i="15"/>
  <c r="CJ98" i="15"/>
  <c r="CN98" i="15"/>
  <c r="CV98" i="15"/>
  <c r="CZ98" i="15"/>
  <c r="DD98" i="15"/>
  <c r="DH98" i="15"/>
  <c r="DP98" i="15"/>
  <c r="DX98" i="15"/>
  <c r="EB98" i="15"/>
  <c r="EF98" i="15"/>
  <c r="H100" i="15"/>
  <c r="L100" i="15"/>
  <c r="P100" i="15"/>
  <c r="T100" i="15"/>
  <c r="X100" i="15"/>
  <c r="AB100" i="15"/>
  <c r="AJ100" i="15"/>
  <c r="AN100" i="15"/>
  <c r="AR100" i="15"/>
  <c r="AV100" i="15"/>
  <c r="BD100" i="15"/>
  <c r="BL100" i="15"/>
  <c r="BP100" i="15"/>
  <c r="BT100" i="15"/>
  <c r="BX100" i="15"/>
  <c r="CB100" i="15"/>
  <c r="CF100" i="15"/>
  <c r="CJ100" i="15"/>
  <c r="CN100" i="15"/>
  <c r="CV100" i="15"/>
  <c r="CZ100" i="15"/>
  <c r="DH100" i="15"/>
  <c r="DX100" i="15"/>
  <c r="EB100" i="15"/>
  <c r="EF100" i="15"/>
  <c r="H102" i="15"/>
  <c r="L102" i="15"/>
  <c r="P102" i="15"/>
  <c r="T102" i="15"/>
  <c r="AB102" i="15"/>
  <c r="AJ102" i="15"/>
  <c r="AN102" i="15"/>
  <c r="AR102" i="15"/>
  <c r="BD102" i="15"/>
  <c r="BL102" i="15"/>
  <c r="BP102" i="15"/>
  <c r="BT102" i="15"/>
  <c r="BX102" i="15"/>
  <c r="CB102" i="15"/>
  <c r="CJ102" i="15"/>
  <c r="CN102" i="15"/>
  <c r="CV102" i="15"/>
  <c r="CZ102" i="15"/>
  <c r="DD102" i="15"/>
  <c r="DH102" i="15"/>
  <c r="DX102" i="15"/>
  <c r="EB102" i="15"/>
  <c r="EF102" i="15"/>
  <c r="CH103" i="15"/>
  <c r="H104" i="15"/>
  <c r="L104" i="15"/>
  <c r="P104" i="15"/>
  <c r="T104" i="15"/>
  <c r="X104" i="15"/>
  <c r="AB104" i="15"/>
  <c r="AJ104" i="15"/>
  <c r="AN104" i="15"/>
  <c r="AR104" i="15"/>
  <c r="BD104" i="15"/>
  <c r="BL104" i="15"/>
  <c r="BP104" i="15"/>
  <c r="BX104" i="15"/>
  <c r="CB104" i="15"/>
  <c r="CF104" i="15"/>
  <c r="CJ104" i="15"/>
  <c r="CN104" i="15"/>
  <c r="CV104" i="15"/>
  <c r="CZ104" i="15"/>
  <c r="DD104" i="15"/>
  <c r="DH104" i="15"/>
  <c r="DP104" i="15"/>
  <c r="DX104" i="15"/>
  <c r="EB104" i="15"/>
  <c r="EF104" i="15"/>
  <c r="H106" i="15"/>
  <c r="L106" i="15"/>
  <c r="P106" i="15"/>
  <c r="T106" i="15"/>
  <c r="X106" i="15"/>
  <c r="AB106" i="15"/>
  <c r="AJ106" i="15"/>
  <c r="AN106" i="15"/>
  <c r="AR106" i="15"/>
  <c r="AV106" i="15"/>
  <c r="BD106" i="15"/>
  <c r="BL106" i="15"/>
  <c r="BP106" i="15"/>
  <c r="BT106" i="15"/>
  <c r="BX106" i="15"/>
  <c r="CB106" i="15"/>
  <c r="CF106" i="15"/>
  <c r="CJ106" i="15"/>
  <c r="CN106" i="15"/>
  <c r="CV106" i="15"/>
  <c r="CZ106" i="15"/>
  <c r="DD106" i="15"/>
  <c r="DH106" i="15"/>
  <c r="DX106" i="15"/>
  <c r="EF106" i="15"/>
  <c r="BB107" i="15"/>
  <c r="H108" i="15"/>
  <c r="L108" i="15"/>
  <c r="P108" i="15"/>
  <c r="T108" i="15"/>
  <c r="X108" i="15"/>
  <c r="AB108" i="15"/>
  <c r="AJ108" i="15"/>
  <c r="AN108" i="15"/>
  <c r="AR108" i="15"/>
  <c r="AV108" i="15"/>
  <c r="BD108" i="15"/>
  <c r="BL108" i="15"/>
  <c r="BP108" i="15"/>
  <c r="BX108" i="15"/>
  <c r="CB108" i="15"/>
  <c r="CF108" i="15"/>
  <c r="CJ108" i="15"/>
  <c r="CN108" i="15"/>
  <c r="CV108" i="15"/>
  <c r="CZ108" i="15"/>
  <c r="DH108" i="15"/>
  <c r="DP108" i="15"/>
  <c r="DX108" i="15"/>
  <c r="EB108" i="15"/>
  <c r="EF108" i="15"/>
  <c r="BR109" i="15"/>
  <c r="H110" i="15"/>
  <c r="L110" i="15"/>
  <c r="P110" i="15"/>
  <c r="T110" i="15"/>
  <c r="X110" i="15"/>
  <c r="AB110" i="15"/>
  <c r="AN110" i="15"/>
  <c r="AR110" i="15"/>
  <c r="BD110" i="15"/>
  <c r="BL110" i="15"/>
  <c r="BP110" i="15"/>
  <c r="BT110" i="15"/>
  <c r="BX110" i="15"/>
  <c r="CB110" i="15"/>
  <c r="CF110" i="15"/>
  <c r="CJ110" i="15"/>
  <c r="CN110" i="15"/>
  <c r="CV110" i="15"/>
  <c r="CZ110" i="15"/>
  <c r="DD110" i="15"/>
  <c r="DH110" i="15"/>
  <c r="DP110" i="15"/>
  <c r="DX110" i="15"/>
  <c r="EB110" i="15"/>
  <c r="EF110" i="15"/>
  <c r="H112" i="15"/>
  <c r="L112" i="15"/>
  <c r="P112" i="15"/>
  <c r="T112" i="15"/>
  <c r="X112" i="15"/>
  <c r="AB112" i="15"/>
  <c r="AJ112" i="15"/>
  <c r="AN112" i="15"/>
  <c r="AR112" i="15"/>
  <c r="AV112" i="15"/>
  <c r="BD112" i="15"/>
  <c r="BL112" i="15"/>
  <c r="BP112" i="15"/>
  <c r="BT112" i="15"/>
  <c r="BX112" i="15"/>
  <c r="CB112" i="15"/>
  <c r="CF112" i="15"/>
  <c r="CJ112" i="15"/>
  <c r="CN112" i="15"/>
  <c r="CV112" i="15"/>
  <c r="CZ112" i="15"/>
  <c r="DD112" i="15"/>
  <c r="DH112" i="15"/>
  <c r="DP112" i="15"/>
  <c r="DX112" i="15"/>
  <c r="EB112" i="15"/>
  <c r="EF112" i="15"/>
  <c r="ED113" i="15"/>
  <c r="H114" i="15"/>
  <c r="L114" i="15"/>
  <c r="P114" i="15"/>
  <c r="T114" i="15"/>
  <c r="X114" i="15"/>
  <c r="AB114" i="15"/>
  <c r="AJ114" i="15"/>
  <c r="AN114" i="15"/>
  <c r="AR114" i="15"/>
  <c r="AV114" i="15"/>
  <c r="BD114" i="15"/>
  <c r="BL114" i="15"/>
  <c r="BP114" i="15"/>
  <c r="BT114" i="15"/>
  <c r="BX114" i="15"/>
  <c r="CB114" i="15"/>
  <c r="CF114" i="15"/>
  <c r="CJ114" i="15"/>
  <c r="CN114" i="15"/>
  <c r="CV114" i="15"/>
  <c r="CZ114" i="15"/>
  <c r="DD114" i="15"/>
  <c r="DH114" i="15"/>
  <c r="DP114" i="15"/>
  <c r="DX114" i="15"/>
  <c r="EF114" i="15"/>
  <c r="H116" i="15"/>
  <c r="L116" i="15"/>
  <c r="P116" i="15"/>
  <c r="T116" i="15"/>
  <c r="X116" i="15"/>
  <c r="AB116" i="15"/>
  <c r="AJ116" i="15"/>
  <c r="AN116" i="15"/>
  <c r="AR116" i="15"/>
  <c r="AV116" i="15"/>
  <c r="BD116" i="15"/>
  <c r="BL116" i="15"/>
  <c r="BP116" i="15"/>
  <c r="BX116" i="15"/>
  <c r="CB116" i="15"/>
  <c r="CF116" i="15"/>
  <c r="CJ116" i="15"/>
  <c r="CN116" i="15"/>
  <c r="CV116" i="15"/>
  <c r="CZ116" i="15"/>
  <c r="DD116" i="15"/>
  <c r="DH116" i="15"/>
  <c r="DP116" i="15"/>
  <c r="DX116" i="15"/>
  <c r="EB116" i="15"/>
  <c r="EF116" i="15"/>
  <c r="H118" i="15"/>
  <c r="L118" i="15"/>
  <c r="P118" i="15"/>
  <c r="T118" i="15"/>
  <c r="X118" i="15"/>
  <c r="AB118" i="15"/>
  <c r="AN118" i="15"/>
  <c r="AR118" i="15"/>
  <c r="BD118" i="15"/>
  <c r="BL118" i="15"/>
  <c r="BP118" i="15"/>
  <c r="BT118" i="15"/>
  <c r="BX118" i="15"/>
  <c r="CB118" i="15"/>
  <c r="CF118" i="15"/>
  <c r="CJ118" i="15"/>
  <c r="CN118" i="15"/>
  <c r="CV118" i="15"/>
  <c r="CZ118" i="15"/>
  <c r="DD118" i="15"/>
  <c r="DH118" i="15"/>
  <c r="DP118" i="15"/>
  <c r="DX118" i="15"/>
  <c r="EB118" i="15"/>
  <c r="EF118" i="15"/>
  <c r="H120" i="15"/>
  <c r="P120" i="15"/>
  <c r="T120" i="15"/>
  <c r="AB120" i="15"/>
  <c r="AN120" i="15"/>
  <c r="AR120" i="15"/>
  <c r="AV120" i="15"/>
  <c r="BD120" i="15"/>
  <c r="BL120" i="15"/>
  <c r="BP120" i="15"/>
  <c r="BX120" i="15"/>
  <c r="CB120" i="15"/>
  <c r="CF120" i="15"/>
  <c r="CJ120" i="15"/>
  <c r="CN120" i="15"/>
  <c r="CV120" i="15"/>
  <c r="CZ120" i="15"/>
  <c r="DD120" i="15"/>
  <c r="DH120" i="15"/>
  <c r="DX120" i="15"/>
  <c r="EB120" i="15"/>
  <c r="EF120" i="15"/>
  <c r="H122" i="15"/>
  <c r="L122" i="15"/>
  <c r="P122" i="15"/>
  <c r="T122" i="15"/>
  <c r="X122" i="15"/>
  <c r="AB122" i="15"/>
  <c r="AJ122" i="15"/>
  <c r="AN122" i="15"/>
  <c r="AR122" i="15"/>
  <c r="BD122" i="15"/>
  <c r="BL122" i="15"/>
  <c r="BP122" i="15"/>
  <c r="BX122" i="15"/>
  <c r="CB122" i="15"/>
  <c r="CF122" i="15"/>
  <c r="CJ122" i="15"/>
  <c r="CN122" i="15"/>
  <c r="CV122" i="15"/>
  <c r="CZ122" i="15"/>
  <c r="DD122" i="15"/>
  <c r="DH122" i="15"/>
  <c r="DP122" i="15"/>
  <c r="DX122" i="15"/>
  <c r="EB122" i="15"/>
  <c r="EF122" i="15"/>
  <c r="H124" i="15"/>
  <c r="L124" i="15"/>
  <c r="P124" i="15"/>
  <c r="T124" i="15"/>
  <c r="X124" i="15"/>
  <c r="AB124" i="15"/>
  <c r="AJ124" i="15"/>
  <c r="AN124" i="15"/>
  <c r="AR124" i="15"/>
  <c r="BD124" i="15"/>
  <c r="BL124" i="15"/>
  <c r="BP124" i="15"/>
  <c r="BT124" i="15"/>
  <c r="BX124" i="15"/>
  <c r="CB124" i="15"/>
  <c r="CF124" i="15"/>
  <c r="CJ124" i="15"/>
  <c r="CN124" i="15"/>
  <c r="CV124" i="15"/>
  <c r="CZ124" i="15"/>
  <c r="DD124" i="15"/>
  <c r="DH124" i="15"/>
  <c r="DP124" i="15"/>
  <c r="DX124" i="15"/>
  <c r="EB124" i="15"/>
  <c r="EF124" i="15"/>
  <c r="H126" i="15"/>
  <c r="L126" i="15"/>
  <c r="P126" i="15"/>
  <c r="T126" i="15"/>
  <c r="X126" i="15"/>
  <c r="AB126" i="15"/>
  <c r="AN126" i="15"/>
  <c r="AR126" i="15"/>
  <c r="AV126" i="15"/>
  <c r="BD126" i="15"/>
  <c r="BL126" i="15"/>
  <c r="BP126" i="15"/>
  <c r="BX126" i="15"/>
  <c r="CB126" i="15"/>
  <c r="CF126" i="15"/>
  <c r="CJ126" i="15"/>
  <c r="CN126" i="15"/>
  <c r="CV126" i="15"/>
  <c r="CZ126" i="15"/>
  <c r="DD126" i="15"/>
  <c r="DH126" i="15"/>
  <c r="DP126" i="15"/>
  <c r="DX126" i="15"/>
  <c r="EB126" i="15"/>
  <c r="EF126" i="15"/>
  <c r="BB127" i="15"/>
  <c r="H128" i="15"/>
  <c r="L128" i="15"/>
  <c r="P128" i="15"/>
  <c r="T128" i="15"/>
  <c r="X128" i="15"/>
  <c r="AB128" i="15"/>
  <c r="AN128" i="15"/>
  <c r="AR128" i="15"/>
  <c r="BD128" i="15"/>
  <c r="BL128" i="15"/>
  <c r="BP128" i="15"/>
  <c r="BT128" i="15"/>
  <c r="BX128" i="15"/>
  <c r="CB128" i="15"/>
  <c r="CF128" i="15"/>
  <c r="CJ128" i="15"/>
  <c r="CN128" i="15"/>
  <c r="CV128" i="15"/>
  <c r="CZ128" i="15"/>
  <c r="DD128" i="15"/>
  <c r="DH128" i="15"/>
  <c r="DP128" i="15"/>
  <c r="DX128" i="15"/>
  <c r="EB128" i="15"/>
  <c r="EF128" i="15"/>
  <c r="H130" i="15"/>
  <c r="L130" i="15"/>
  <c r="P130" i="15"/>
  <c r="T130" i="15"/>
  <c r="X130" i="15"/>
  <c r="AB130" i="15"/>
  <c r="AJ130" i="15"/>
  <c r="AN130" i="15"/>
  <c r="AR130" i="15"/>
  <c r="AV130" i="15"/>
  <c r="BD130" i="15"/>
  <c r="BL130" i="15"/>
  <c r="BP130" i="15"/>
  <c r="BX130" i="15"/>
  <c r="CB130" i="15"/>
  <c r="CF130" i="15"/>
  <c r="CJ130" i="15"/>
  <c r="CN130" i="15"/>
  <c r="CV130" i="15"/>
  <c r="CZ130" i="15"/>
  <c r="DD130" i="15"/>
  <c r="DH130" i="15"/>
  <c r="DP130" i="15"/>
  <c r="DX130" i="15"/>
  <c r="EB130" i="15"/>
  <c r="EF130" i="15"/>
  <c r="H132" i="15"/>
  <c r="L132" i="15"/>
  <c r="P132" i="15"/>
  <c r="T132" i="15"/>
  <c r="X132" i="15"/>
  <c r="AB132" i="15"/>
  <c r="AN132" i="15"/>
  <c r="AR132" i="15"/>
  <c r="BD132" i="15"/>
  <c r="BL132" i="15"/>
  <c r="BP132" i="15"/>
  <c r="BT132" i="15"/>
  <c r="BX132" i="15"/>
  <c r="CB132" i="15"/>
  <c r="CF132" i="15"/>
  <c r="CJ132" i="15"/>
  <c r="CN132" i="15"/>
  <c r="CV132" i="15"/>
  <c r="CZ132" i="15"/>
  <c r="DD132" i="15"/>
  <c r="DH132" i="15"/>
  <c r="DP132" i="15"/>
  <c r="DX132" i="15"/>
  <c r="EB132" i="15"/>
  <c r="EF132" i="15"/>
  <c r="H134" i="15"/>
  <c r="L134" i="15"/>
  <c r="P134" i="15"/>
  <c r="T134" i="15"/>
  <c r="AB134" i="15"/>
  <c r="AN134" i="15"/>
  <c r="AR134" i="15"/>
  <c r="BD134" i="15"/>
  <c r="BL134" i="15"/>
  <c r="BP134" i="15"/>
  <c r="BT134" i="15"/>
  <c r="BX134" i="15"/>
  <c r="CB134" i="15"/>
  <c r="CF134" i="15"/>
  <c r="CJ134" i="15"/>
  <c r="CN134" i="15"/>
  <c r="CV134" i="15"/>
  <c r="CZ134" i="15"/>
  <c r="DD134" i="15"/>
  <c r="DH134" i="15"/>
  <c r="DP134" i="15"/>
  <c r="DX134" i="15"/>
  <c r="EB134" i="15"/>
  <c r="EF134" i="15"/>
  <c r="H136" i="15"/>
  <c r="L136" i="15"/>
  <c r="P136" i="15"/>
  <c r="T136" i="15"/>
  <c r="X136" i="15"/>
  <c r="AB136" i="15"/>
  <c r="AJ136" i="15"/>
  <c r="AN136" i="15"/>
  <c r="AR136" i="15"/>
  <c r="AV136" i="15"/>
  <c r="BD136" i="15"/>
  <c r="BL136" i="15"/>
  <c r="BP136" i="15"/>
  <c r="BX136" i="15"/>
  <c r="CB136" i="15"/>
  <c r="CJ136" i="15"/>
  <c r="CN136" i="15"/>
  <c r="CV136" i="15"/>
  <c r="CZ136" i="15"/>
  <c r="DD136" i="15"/>
  <c r="DH136" i="15"/>
  <c r="DP136" i="15"/>
  <c r="DX136" i="15"/>
  <c r="EB136" i="15"/>
  <c r="EF136" i="15"/>
  <c r="H138" i="15"/>
  <c r="L138" i="15"/>
  <c r="P138" i="15"/>
  <c r="T138" i="15"/>
  <c r="X138" i="15"/>
  <c r="AB138" i="15"/>
  <c r="AJ138" i="15"/>
  <c r="AN138" i="15"/>
  <c r="AR138" i="15"/>
  <c r="BD138" i="15"/>
  <c r="BL138" i="15"/>
  <c r="BP138" i="15"/>
  <c r="BT138" i="15"/>
  <c r="BX138" i="15"/>
  <c r="CB138" i="15"/>
  <c r="CF138" i="15"/>
  <c r="CJ138" i="15"/>
  <c r="CN138" i="15"/>
  <c r="CV138" i="15"/>
  <c r="CZ138" i="15"/>
  <c r="DD138" i="15"/>
  <c r="DH138" i="15"/>
  <c r="DP138" i="15"/>
  <c r="DX138" i="15"/>
  <c r="EB138" i="15"/>
  <c r="EF138" i="15"/>
  <c r="H140" i="15"/>
  <c r="L140" i="15"/>
  <c r="P140" i="15"/>
  <c r="T140" i="15"/>
  <c r="AB140" i="15"/>
  <c r="AN140" i="15"/>
  <c r="AR140" i="15"/>
  <c r="AV140" i="15"/>
  <c r="BD140" i="15"/>
  <c r="BL140" i="15"/>
  <c r="BP140" i="15"/>
  <c r="BT140" i="15"/>
  <c r="BX140" i="15"/>
  <c r="CB140" i="15"/>
  <c r="CF140" i="15"/>
  <c r="CJ140" i="15"/>
  <c r="CN140" i="15"/>
  <c r="CV140" i="15"/>
  <c r="CZ140" i="15"/>
  <c r="DD140" i="15"/>
  <c r="DH140" i="15"/>
  <c r="DP140" i="15"/>
  <c r="DX140" i="15"/>
  <c r="EB140" i="15"/>
  <c r="EF140" i="15"/>
  <c r="H142" i="15"/>
  <c r="L142" i="15"/>
  <c r="P142" i="15"/>
  <c r="T142" i="15"/>
  <c r="X142" i="15"/>
  <c r="AB142" i="15"/>
  <c r="AJ142" i="15"/>
  <c r="AN142" i="15"/>
  <c r="AR142" i="15"/>
  <c r="AV142" i="15"/>
  <c r="BD142" i="15"/>
  <c r="BL142" i="15"/>
  <c r="BP142" i="15"/>
  <c r="BT142" i="15"/>
  <c r="BX142" i="15"/>
  <c r="CB142" i="15"/>
  <c r="CJ142" i="15"/>
  <c r="CN142" i="15"/>
  <c r="CV142" i="15"/>
  <c r="CZ142" i="15"/>
  <c r="DH142" i="15"/>
  <c r="DP142" i="15"/>
  <c r="DX142" i="15"/>
  <c r="EB142" i="15"/>
  <c r="EF142" i="15"/>
  <c r="H144" i="15"/>
  <c r="L144" i="15"/>
  <c r="P144" i="15"/>
  <c r="T144" i="15"/>
  <c r="AB144" i="15"/>
  <c r="AN144" i="15"/>
  <c r="AR144" i="15"/>
  <c r="BD144" i="15"/>
  <c r="BL144" i="15"/>
  <c r="BP144" i="15"/>
  <c r="BT144" i="15"/>
  <c r="BX144" i="15"/>
  <c r="CB144" i="15"/>
  <c r="CF144" i="15"/>
  <c r="CJ144" i="15"/>
  <c r="CN144" i="15"/>
  <c r="CV144" i="15"/>
  <c r="CZ144" i="15"/>
  <c r="DD144" i="15"/>
  <c r="DH144" i="15"/>
  <c r="DP144" i="15"/>
  <c r="DX144" i="15"/>
  <c r="EB144" i="15"/>
  <c r="EF144" i="15"/>
  <c r="C144" i="15"/>
  <c r="C142" i="15"/>
  <c r="C140" i="15"/>
  <c r="C138" i="15"/>
  <c r="C136" i="15"/>
  <c r="C134" i="15"/>
  <c r="C132" i="15"/>
  <c r="C130" i="15"/>
  <c r="C128" i="15"/>
  <c r="C126" i="15"/>
  <c r="C124" i="15"/>
  <c r="C122" i="15"/>
  <c r="C120" i="15"/>
  <c r="C118" i="15"/>
  <c r="C116" i="15"/>
  <c r="C114" i="15"/>
  <c r="C112" i="15"/>
  <c r="C110" i="15"/>
  <c r="C108" i="15"/>
  <c r="C106" i="15"/>
  <c r="C104" i="15"/>
  <c r="C102" i="15"/>
  <c r="C100" i="15"/>
  <c r="C98" i="15"/>
  <c r="C96" i="15"/>
  <c r="C94" i="15"/>
  <c r="C92" i="15"/>
  <c r="C90" i="15"/>
  <c r="C88" i="15"/>
  <c r="C86" i="15"/>
  <c r="C84" i="15"/>
  <c r="C82" i="15"/>
  <c r="C80" i="15"/>
  <c r="C78" i="15"/>
  <c r="C76" i="15"/>
  <c r="C74" i="15"/>
  <c r="C72" i="15"/>
  <c r="C70" i="15"/>
  <c r="C68" i="15"/>
  <c r="C66" i="15"/>
  <c r="C64" i="15"/>
  <c r="C62" i="15"/>
  <c r="C60" i="15"/>
  <c r="C58" i="15"/>
  <c r="C56" i="15"/>
  <c r="C54" i="15"/>
  <c r="C52" i="15"/>
  <c r="C50" i="15"/>
  <c r="C48" i="15"/>
  <c r="C46" i="15"/>
  <c r="C44" i="15"/>
  <c r="C42" i="15"/>
  <c r="C40" i="15"/>
  <c r="C38" i="15"/>
  <c r="C36" i="15"/>
  <c r="C34" i="15"/>
  <c r="C32" i="15"/>
  <c r="C30" i="15"/>
  <c r="C28" i="15"/>
  <c r="C26" i="15"/>
  <c r="C24" i="15"/>
  <c r="C22" i="15"/>
  <c r="C20" i="15"/>
  <c r="EM149" i="29"/>
  <c r="FC149" i="29"/>
  <c r="EM151" i="17"/>
  <c r="EM151" i="29"/>
  <c r="EQ151" i="17"/>
  <c r="EQ151" i="29"/>
  <c r="EU151" i="17"/>
  <c r="EU151" i="29"/>
  <c r="EY151" i="17"/>
  <c r="EY151" i="29"/>
  <c r="FC151" i="17"/>
  <c r="FC151" i="29"/>
  <c r="EJ155" i="29"/>
  <c r="EN153" i="17"/>
  <c r="EN153" i="29"/>
  <c r="ER153" i="17"/>
  <c r="ER153" i="29"/>
  <c r="EV153" i="17"/>
  <c r="EV153" i="29"/>
  <c r="EZ153" i="17"/>
  <c r="EZ153" i="29"/>
  <c r="FD153" i="17"/>
  <c r="FD153" i="29"/>
  <c r="EK154" i="17"/>
  <c r="EK154" i="29"/>
  <c r="EO154" i="17"/>
  <c r="EO154" i="29"/>
  <c r="ES154" i="17"/>
  <c r="ES154" i="29"/>
  <c r="EW154" i="17"/>
  <c r="EW154" i="29"/>
  <c r="FA154" i="17"/>
  <c r="FA154" i="29"/>
  <c r="FE154" i="17"/>
  <c r="FE154" i="29"/>
  <c r="FF159" i="17"/>
  <c r="FF159" i="29"/>
  <c r="EM160" i="17"/>
  <c r="EM160" i="29"/>
  <c r="EQ160" i="17"/>
  <c r="EQ160" i="29"/>
  <c r="EU160" i="17"/>
  <c r="EU160" i="29"/>
  <c r="EY160" i="17"/>
  <c r="EY160" i="29"/>
  <c r="FC160" i="17"/>
  <c r="FC160" i="29"/>
  <c r="DQ118" i="15"/>
  <c r="G119" i="15"/>
  <c r="S119" i="15"/>
  <c r="AQ119" i="15"/>
  <c r="AU119" i="15"/>
  <c r="AY119" i="15"/>
  <c r="BG119" i="15"/>
  <c r="BK119" i="15"/>
  <c r="BO119" i="15"/>
  <c r="CM119" i="15"/>
  <c r="CU119" i="15"/>
  <c r="DC119" i="15"/>
  <c r="DG119" i="15"/>
  <c r="DK119" i="15"/>
  <c r="DS119" i="15"/>
  <c r="DW119" i="15"/>
  <c r="EA119" i="15"/>
  <c r="AK120" i="15"/>
  <c r="AA121" i="15"/>
  <c r="AE121" i="15"/>
  <c r="AI121" i="15"/>
  <c r="AQ121" i="15"/>
  <c r="AU121" i="15"/>
  <c r="AY121" i="15"/>
  <c r="BW121" i="15"/>
  <c r="CE121" i="15"/>
  <c r="CM121" i="15"/>
  <c r="CQ121" i="15"/>
  <c r="CU121" i="15"/>
  <c r="DG121" i="15"/>
  <c r="DS121" i="15"/>
  <c r="EA121" i="15"/>
  <c r="AO122" i="15"/>
  <c r="G123" i="15"/>
  <c r="O123" i="15"/>
  <c r="AE123" i="15"/>
  <c r="AI123" i="15"/>
  <c r="AU123" i="15"/>
  <c r="AY123" i="15"/>
  <c r="BG123" i="15"/>
  <c r="BK123" i="15"/>
  <c r="BW123" i="15"/>
  <c r="CE123" i="15"/>
  <c r="CQ123" i="15"/>
  <c r="CU123" i="15"/>
  <c r="DG123" i="15"/>
  <c r="DS123" i="15"/>
  <c r="EA123" i="15"/>
  <c r="O125" i="15"/>
  <c r="S125" i="15"/>
  <c r="AA125" i="15"/>
  <c r="AU125" i="15"/>
  <c r="AY125" i="15"/>
  <c r="BG125" i="15"/>
  <c r="BK125" i="15"/>
  <c r="BO125" i="15"/>
  <c r="BW125" i="15"/>
  <c r="CQ125" i="15"/>
  <c r="CU125" i="15"/>
  <c r="DC125" i="15"/>
  <c r="DG125" i="15"/>
  <c r="DK125" i="15"/>
  <c r="DS125" i="15"/>
  <c r="EA125" i="15"/>
  <c r="AW126" i="15"/>
  <c r="O127" i="15"/>
  <c r="AA127" i="15"/>
  <c r="AE127" i="15"/>
  <c r="BG127" i="15"/>
  <c r="BK127" i="15"/>
  <c r="BO127" i="15"/>
  <c r="BW127" i="15"/>
  <c r="CA127" i="15"/>
  <c r="DC127" i="15"/>
  <c r="DG127" i="15"/>
  <c r="DS127" i="15"/>
  <c r="DW127" i="15"/>
  <c r="DI128" i="15"/>
  <c r="AA129" i="15"/>
  <c r="AI129" i="15"/>
  <c r="AQ129" i="15"/>
  <c r="AY129" i="15"/>
  <c r="BO129" i="15"/>
  <c r="BW129" i="15"/>
  <c r="CE129" i="15"/>
  <c r="CM129" i="15"/>
  <c r="CU129" i="15"/>
  <c r="DG129" i="15"/>
  <c r="DS129" i="15"/>
  <c r="EA129" i="15"/>
  <c r="BI130" i="15"/>
  <c r="DE130" i="15"/>
  <c r="G131" i="15"/>
  <c r="O131" i="15"/>
  <c r="AI131" i="15"/>
  <c r="AU131" i="15"/>
  <c r="AY131" i="15"/>
  <c r="BK131" i="15"/>
  <c r="CE131" i="15"/>
  <c r="CQ131" i="15"/>
  <c r="CU131" i="15"/>
  <c r="DG131" i="15"/>
  <c r="DS131" i="15"/>
  <c r="EA131" i="15"/>
  <c r="U132" i="15"/>
  <c r="O133" i="15"/>
  <c r="S133" i="15"/>
  <c r="AA133" i="15"/>
  <c r="AQ133" i="15"/>
  <c r="AU133" i="15"/>
  <c r="AY133" i="15"/>
  <c r="BG133" i="15"/>
  <c r="BK133" i="15"/>
  <c r="BO133" i="15"/>
  <c r="BW133" i="15"/>
  <c r="CQ133" i="15"/>
  <c r="CU133" i="15"/>
  <c r="DC133" i="15"/>
  <c r="DG133" i="15"/>
  <c r="DK133" i="15"/>
  <c r="DS133" i="15"/>
  <c r="Y134" i="15"/>
  <c r="G135" i="15"/>
  <c r="O135" i="15"/>
  <c r="AA135" i="15"/>
  <c r="AE135" i="15"/>
  <c r="BK135" i="15"/>
  <c r="BO135" i="15"/>
  <c r="CA135" i="15"/>
  <c r="CU135" i="15"/>
  <c r="DG135" i="15"/>
  <c r="DK135" i="15"/>
  <c r="DW135" i="15"/>
  <c r="CG136" i="15"/>
  <c r="DY136" i="15"/>
  <c r="O137" i="15"/>
  <c r="S137" i="15"/>
  <c r="AA137" i="15"/>
  <c r="AE137" i="15"/>
  <c r="AI137" i="15"/>
  <c r="AQ137" i="15"/>
  <c r="BK137" i="15"/>
  <c r="BO137" i="15"/>
  <c r="BW137" i="15"/>
  <c r="CA137" i="15"/>
  <c r="CE137" i="15"/>
  <c r="CM137" i="15"/>
  <c r="CU137" i="15"/>
  <c r="DG137" i="15"/>
  <c r="DK137" i="15"/>
  <c r="DS137" i="15"/>
  <c r="DW137" i="15"/>
  <c r="EA137" i="15"/>
  <c r="CO138" i="15"/>
  <c r="G139" i="15"/>
  <c r="AA139" i="15"/>
  <c r="AE139" i="15"/>
  <c r="AQ139" i="15"/>
  <c r="AU139" i="15"/>
  <c r="BW139" i="15"/>
  <c r="CA139" i="15"/>
  <c r="CM139" i="15"/>
  <c r="CQ139" i="15"/>
  <c r="CU139" i="15"/>
  <c r="DS139" i="15"/>
  <c r="DW139" i="15"/>
  <c r="CS140" i="15"/>
  <c r="G141" i="15"/>
  <c r="S141" i="15"/>
  <c r="AQ141" i="15"/>
  <c r="AY141" i="15"/>
  <c r="BG141" i="15"/>
  <c r="BO141" i="15"/>
  <c r="CM141" i="15"/>
  <c r="CU141" i="15"/>
  <c r="DC141" i="15"/>
  <c r="DK141" i="15"/>
  <c r="U142" i="15"/>
  <c r="CW142" i="15"/>
  <c r="G143" i="15"/>
  <c r="O143" i="15"/>
  <c r="S143" i="15"/>
  <c r="AE143" i="15"/>
  <c r="AY143" i="15"/>
  <c r="BK143" i="15"/>
  <c r="BO143" i="15"/>
  <c r="CA143" i="15"/>
  <c r="CU143" i="15"/>
  <c r="DC143" i="15"/>
  <c r="DG143" i="15"/>
  <c r="DK143" i="15"/>
  <c r="DW143" i="15"/>
  <c r="O145" i="15"/>
  <c r="S145" i="15"/>
  <c r="AA145" i="15"/>
  <c r="AE145" i="15"/>
  <c r="AI145" i="15"/>
  <c r="AQ145" i="15"/>
  <c r="BK145" i="15"/>
  <c r="BO145" i="15"/>
  <c r="BW145" i="15"/>
  <c r="CA145" i="15"/>
  <c r="CE145" i="15"/>
  <c r="CM145" i="15"/>
  <c r="CU145" i="15"/>
  <c r="DK145" i="15"/>
  <c r="DS145" i="15"/>
  <c r="EA145" i="15"/>
  <c r="C146" i="15"/>
  <c r="AE146" i="15"/>
  <c r="AI146" i="15"/>
  <c r="AQ146" i="15"/>
  <c r="AU146" i="15"/>
  <c r="AY146" i="15"/>
  <c r="BG146" i="15"/>
  <c r="CA146" i="15"/>
  <c r="CE146" i="15"/>
  <c r="CM146" i="15"/>
  <c r="CQ146" i="15"/>
  <c r="CU146" i="15"/>
  <c r="DC146" i="15"/>
  <c r="DS146" i="15"/>
  <c r="DW146" i="15"/>
  <c r="EA146" i="15"/>
  <c r="C147" i="15"/>
  <c r="G147" i="15"/>
  <c r="S147" i="15"/>
  <c r="AQ147" i="15"/>
  <c r="AY147" i="15"/>
  <c r="BG147" i="15"/>
  <c r="BO147" i="15"/>
  <c r="CA147" i="15"/>
  <c r="CM147" i="15"/>
  <c r="CU147" i="15"/>
  <c r="DC147" i="15"/>
  <c r="DK147" i="15"/>
  <c r="DW147" i="15"/>
  <c r="D145" i="15"/>
  <c r="D143" i="15"/>
  <c r="D141" i="15"/>
  <c r="D139" i="15"/>
  <c r="D137" i="15"/>
  <c r="D135" i="15"/>
  <c r="D133" i="15"/>
  <c r="D131" i="15"/>
  <c r="D129" i="15"/>
  <c r="D127" i="15"/>
  <c r="D125" i="15"/>
  <c r="D123" i="15"/>
  <c r="D121" i="15"/>
  <c r="D119" i="15"/>
  <c r="D117" i="15"/>
  <c r="D115" i="15"/>
  <c r="D113" i="15"/>
  <c r="D111" i="15"/>
  <c r="D109" i="15"/>
  <c r="D107" i="15"/>
  <c r="D105" i="15"/>
  <c r="D103" i="15"/>
  <c r="D101" i="15"/>
  <c r="D99" i="15"/>
  <c r="D97" i="15"/>
  <c r="D95" i="15"/>
  <c r="D93" i="15"/>
  <c r="D91" i="15"/>
  <c r="D89" i="15"/>
  <c r="D87" i="15"/>
  <c r="D85" i="15"/>
  <c r="D83" i="15"/>
  <c r="D81" i="15"/>
  <c r="D79" i="15"/>
  <c r="D77" i="15"/>
  <c r="D75" i="15"/>
  <c r="D73" i="15"/>
  <c r="D71" i="15"/>
  <c r="D69" i="15"/>
  <c r="D67" i="15"/>
  <c r="D65" i="15"/>
  <c r="D63" i="15"/>
  <c r="D61" i="15"/>
  <c r="D59" i="15"/>
  <c r="D57" i="15"/>
  <c r="D55" i="15"/>
  <c r="D53" i="15"/>
  <c r="D51" i="15"/>
  <c r="D45" i="15"/>
  <c r="D43" i="15"/>
  <c r="D41" i="15"/>
  <c r="D39" i="15"/>
  <c r="D37" i="15"/>
  <c r="D35" i="15"/>
  <c r="D33" i="15"/>
  <c r="D31" i="15"/>
  <c r="D29" i="15"/>
  <c r="D21" i="15"/>
  <c r="D19" i="15"/>
  <c r="D17" i="15"/>
  <c r="D15" i="15"/>
  <c r="EJ151" i="29"/>
  <c r="EN151" i="17"/>
  <c r="EN151" i="29"/>
  <c r="ER151" i="17"/>
  <c r="ER151" i="29"/>
  <c r="EV151" i="17"/>
  <c r="EV151" i="29"/>
  <c r="EZ151" i="17"/>
  <c r="EZ151" i="29"/>
  <c r="FD151" i="17"/>
  <c r="FD151" i="29"/>
  <c r="EK153" i="17"/>
  <c r="EK153" i="29"/>
  <c r="EO153" i="17"/>
  <c r="EO153" i="29"/>
  <c r="ES153" i="17"/>
  <c r="ES153" i="29"/>
  <c r="EW153" i="17"/>
  <c r="EW153" i="29"/>
  <c r="FA153" i="17"/>
  <c r="FA153" i="29"/>
  <c r="FE153" i="17"/>
  <c r="FE153" i="29"/>
  <c r="EL154" i="17"/>
  <c r="EL154" i="29"/>
  <c r="EL155" i="29" s="1"/>
  <c r="EP154" i="17"/>
  <c r="EP154" i="29"/>
  <c r="EP155" i="29" s="1"/>
  <c r="ET154" i="17"/>
  <c r="ET154" i="29"/>
  <c r="ET155" i="29" s="1"/>
  <c r="EX154" i="17"/>
  <c r="EX154" i="29"/>
  <c r="EX155" i="29" s="1"/>
  <c r="FB154" i="17"/>
  <c r="FB154" i="29"/>
  <c r="FB155" i="29" s="1"/>
  <c r="FF154" i="17"/>
  <c r="FF154" i="29"/>
  <c r="EM159" i="17"/>
  <c r="EM159" i="29"/>
  <c r="EQ159" i="17"/>
  <c r="EQ159" i="29"/>
  <c r="EU159" i="17"/>
  <c r="EU159" i="29"/>
  <c r="EY159" i="17"/>
  <c r="EY159" i="29"/>
  <c r="FC159" i="17"/>
  <c r="FC159" i="29"/>
  <c r="EN160" i="17"/>
  <c r="EN160" i="29"/>
  <c r="ER160" i="17"/>
  <c r="ER160" i="29"/>
  <c r="EV160" i="17"/>
  <c r="EV160" i="29"/>
  <c r="EZ160" i="17"/>
  <c r="EZ160" i="29"/>
  <c r="FD160" i="17"/>
  <c r="FD160" i="29"/>
  <c r="CC145" i="13"/>
  <c r="CG145" i="13"/>
  <c r="CK145" i="13"/>
  <c r="CO145" i="13"/>
  <c r="CS145" i="13"/>
  <c r="CW145" i="13"/>
  <c r="DA145" i="13"/>
  <c r="DE145" i="13"/>
  <c r="DI145" i="13"/>
  <c r="DM145" i="13"/>
  <c r="DQ145" i="13"/>
  <c r="DU145" i="13"/>
  <c r="DY145" i="13"/>
  <c r="EC145" i="13"/>
  <c r="EG145" i="13"/>
  <c r="E146" i="13"/>
  <c r="I146" i="13"/>
  <c r="M146" i="13"/>
  <c r="Q146" i="13"/>
  <c r="U146" i="13"/>
  <c r="Y146" i="13"/>
  <c r="AC146" i="13"/>
  <c r="AG146" i="13"/>
  <c r="AK146" i="13"/>
  <c r="AO146" i="13"/>
  <c r="AS146" i="13"/>
  <c r="AW146" i="13"/>
  <c r="BA146" i="13"/>
  <c r="BE146" i="13"/>
  <c r="BI146" i="13"/>
  <c r="BM146" i="13"/>
  <c r="BQ146" i="13"/>
  <c r="BU146" i="13"/>
  <c r="BY146" i="13"/>
  <c r="CC146" i="13"/>
  <c r="CG146" i="13"/>
  <c r="CK146" i="13"/>
  <c r="CO146" i="13"/>
  <c r="CS146" i="13"/>
  <c r="CW146" i="13"/>
  <c r="DA146" i="13"/>
  <c r="DE146" i="13"/>
  <c r="DI146" i="13"/>
  <c r="DM146" i="13"/>
  <c r="DQ146" i="13"/>
  <c r="DU146" i="13"/>
  <c r="DY146" i="13"/>
  <c r="EC146" i="13"/>
  <c r="EG146" i="13"/>
  <c r="E147" i="13"/>
  <c r="I147" i="13"/>
  <c r="M147" i="13"/>
  <c r="Q147" i="13"/>
  <c r="U147" i="13"/>
  <c r="Y147" i="13"/>
  <c r="AC147" i="13"/>
  <c r="AG147" i="13"/>
  <c r="AK147" i="13"/>
  <c r="AO147" i="13"/>
  <c r="AS147" i="13"/>
  <c r="AW147" i="13"/>
  <c r="BA147" i="13"/>
  <c r="BE147" i="13"/>
  <c r="BI147" i="13"/>
  <c r="BM147" i="13"/>
  <c r="BQ147" i="13"/>
  <c r="BU147" i="13"/>
  <c r="BY147" i="13"/>
  <c r="CC147" i="13"/>
  <c r="CG147" i="13"/>
  <c r="CK147" i="13"/>
  <c r="CO147" i="13"/>
  <c r="CS147" i="13"/>
  <c r="CW147" i="13"/>
  <c r="DA147" i="13"/>
  <c r="DE147" i="13"/>
  <c r="DI147" i="13"/>
  <c r="DM147" i="13"/>
  <c r="DQ147" i="13"/>
  <c r="DU147" i="13"/>
  <c r="DY147" i="13"/>
  <c r="EC147" i="13"/>
  <c r="EG147" i="13"/>
  <c r="IQ149" i="16"/>
  <c r="IU149" i="16"/>
  <c r="IN149" i="16"/>
  <c r="IR149" i="16"/>
  <c r="IG149" i="16"/>
  <c r="IK149" i="16"/>
  <c r="IS149" i="16"/>
  <c r="ID149" i="16"/>
  <c r="IH149" i="16"/>
  <c r="IA149" i="16"/>
  <c r="IE149" i="16"/>
  <c r="II149" i="16"/>
  <c r="IB149" i="16"/>
  <c r="IF149" i="16"/>
  <c r="IJ149" i="16"/>
  <c r="IM91" i="16"/>
  <c r="EO151" i="17"/>
  <c r="ES151" i="17"/>
  <c r="EW151" i="17"/>
  <c r="FE151" i="17"/>
  <c r="F115" i="13"/>
  <c r="N130" i="13"/>
  <c r="V137" i="13"/>
  <c r="AD112" i="13"/>
  <c r="AT134" i="13"/>
  <c r="BB125" i="13"/>
  <c r="BJ116" i="13"/>
  <c r="BR139" i="13"/>
  <c r="BZ138" i="13"/>
  <c r="CH113" i="13"/>
  <c r="CP128" i="13"/>
  <c r="CX135" i="13"/>
  <c r="DF126" i="13"/>
  <c r="DN117" i="13"/>
  <c r="DV132" i="13"/>
  <c r="ED123" i="13"/>
  <c r="AP71" i="13"/>
  <c r="CP72" i="13"/>
  <c r="N74" i="13"/>
  <c r="BR75" i="13"/>
  <c r="DV76" i="13"/>
  <c r="DN77" i="13"/>
  <c r="AL79" i="13"/>
  <c r="CP80" i="13"/>
  <c r="N82" i="13"/>
  <c r="BR83" i="13"/>
  <c r="DV84" i="13"/>
  <c r="AT86" i="13"/>
  <c r="AL87" i="13"/>
  <c r="CP88" i="13"/>
  <c r="N90" i="13"/>
  <c r="BR91" i="13"/>
  <c r="BJ92" i="13"/>
  <c r="DN93" i="13"/>
  <c r="AL95" i="13"/>
  <c r="CX95" i="13"/>
  <c r="N98" i="13"/>
  <c r="BR99" i="13"/>
  <c r="BJ100" i="13"/>
  <c r="BB101" i="13"/>
  <c r="DF102" i="13"/>
  <c r="AD104" i="13"/>
  <c r="CH105" i="13"/>
  <c r="F107" i="13"/>
  <c r="BJ108" i="13"/>
  <c r="DV108" i="13"/>
  <c r="AT110" i="13"/>
  <c r="CX111" i="13"/>
  <c r="V113" i="13"/>
  <c r="BZ114" i="13"/>
  <c r="ED115" i="13"/>
  <c r="BB117" i="13"/>
  <c r="DF118" i="13"/>
  <c r="AD120" i="13"/>
  <c r="CH121" i="13"/>
  <c r="F123" i="13"/>
  <c r="BJ124" i="13"/>
  <c r="DN125" i="13"/>
  <c r="AL127" i="13"/>
  <c r="AD128" i="13"/>
  <c r="V129" i="13"/>
  <c r="BZ130" i="13"/>
  <c r="ED131" i="13"/>
  <c r="BB133" i="13"/>
  <c r="DF134" i="13"/>
  <c r="AD136" i="13"/>
  <c r="N138" i="13"/>
  <c r="ED139" i="13"/>
  <c r="EV155" i="12"/>
  <c r="EV157" i="12" s="1"/>
  <c r="EN155" i="12"/>
  <c r="EN157" i="12" s="1"/>
  <c r="FK12" i="12" a="1"/>
  <c r="FK12" i="12" s="1"/>
  <c r="F13" i="13"/>
  <c r="J13" i="13"/>
  <c r="N13" i="13"/>
  <c r="R13" i="13"/>
  <c r="V13" i="13"/>
  <c r="Z13" i="13"/>
  <c r="AD13" i="13"/>
  <c r="AH13" i="13"/>
  <c r="AL13" i="13"/>
  <c r="AP13" i="13"/>
  <c r="AT13" i="13"/>
  <c r="AX13" i="13"/>
  <c r="BB13" i="13"/>
  <c r="BF13" i="13"/>
  <c r="BJ13" i="13"/>
  <c r="BN13" i="13"/>
  <c r="BR13" i="13"/>
  <c r="BV13" i="13"/>
  <c r="BZ13" i="13"/>
  <c r="CD13" i="13"/>
  <c r="CH13" i="13"/>
  <c r="CL13" i="13"/>
  <c r="CP13" i="13"/>
  <c r="CT13" i="13"/>
  <c r="CX13" i="13"/>
  <c r="DB13" i="13"/>
  <c r="DF13" i="13"/>
  <c r="DJ13" i="13"/>
  <c r="DN13" i="13"/>
  <c r="DR13" i="13"/>
  <c r="DV13" i="13"/>
  <c r="DZ13" i="13"/>
  <c r="ED13" i="13"/>
  <c r="EH13" i="13"/>
  <c r="F15" i="13"/>
  <c r="J15" i="13"/>
  <c r="N15" i="13"/>
  <c r="R15" i="13"/>
  <c r="V15" i="13"/>
  <c r="Z15" i="13"/>
  <c r="AD15" i="13"/>
  <c r="AH15" i="13"/>
  <c r="AL15" i="13"/>
  <c r="AP15" i="13"/>
  <c r="AT15" i="13"/>
  <c r="AX15" i="13"/>
  <c r="BB15" i="13"/>
  <c r="BF15" i="13"/>
  <c r="BJ15" i="13"/>
  <c r="BN15" i="13"/>
  <c r="BR15" i="13"/>
  <c r="BV15" i="13"/>
  <c r="BZ15" i="13"/>
  <c r="CD15" i="13"/>
  <c r="CH15" i="13"/>
  <c r="CL15" i="13"/>
  <c r="CP15" i="13"/>
  <c r="CT15" i="13"/>
  <c r="CX15" i="13"/>
  <c r="DB15" i="13"/>
  <c r="DF15" i="13"/>
  <c r="DJ15" i="13"/>
  <c r="DN15" i="13"/>
  <c r="DR15" i="13"/>
  <c r="DV15" i="13"/>
  <c r="DZ15" i="13"/>
  <c r="ED15" i="13"/>
  <c r="EH15" i="13"/>
  <c r="F17" i="13"/>
  <c r="J17" i="13"/>
  <c r="N17" i="13"/>
  <c r="R17" i="13"/>
  <c r="V17" i="13"/>
  <c r="Z17" i="13"/>
  <c r="AD17" i="13"/>
  <c r="AH17" i="13"/>
  <c r="AL17" i="13"/>
  <c r="AP17" i="13"/>
  <c r="AT17" i="13"/>
  <c r="AX17" i="13"/>
  <c r="BB17" i="13"/>
  <c r="BF17" i="13"/>
  <c r="BJ17" i="13"/>
  <c r="BN17" i="13"/>
  <c r="BR17" i="13"/>
  <c r="BV17" i="13"/>
  <c r="BZ17" i="13"/>
  <c r="CD17" i="13"/>
  <c r="CH17" i="13"/>
  <c r="CL17" i="13"/>
  <c r="CP17" i="13"/>
  <c r="CT17" i="13"/>
  <c r="CX17" i="13"/>
  <c r="DB17" i="13"/>
  <c r="DF17" i="13"/>
  <c r="DJ17" i="13"/>
  <c r="DN17" i="13"/>
  <c r="DR17" i="13"/>
  <c r="DV17" i="13"/>
  <c r="DZ17" i="13"/>
  <c r="ED17" i="13"/>
  <c r="EH17" i="13"/>
  <c r="F19" i="13"/>
  <c r="J19" i="13"/>
  <c r="N19" i="13"/>
  <c r="R19" i="13"/>
  <c r="V19" i="13"/>
  <c r="Z19" i="13"/>
  <c r="AD19" i="13"/>
  <c r="AH19" i="13"/>
  <c r="AL19" i="13"/>
  <c r="AP19" i="13"/>
  <c r="AT19" i="13"/>
  <c r="AX19" i="13"/>
  <c r="BB19" i="13"/>
  <c r="BF19" i="13"/>
  <c r="BJ19" i="13"/>
  <c r="BN19" i="13"/>
  <c r="BR19" i="13"/>
  <c r="BV19" i="13"/>
  <c r="BZ19" i="13"/>
  <c r="CD19" i="13"/>
  <c r="CH19" i="13"/>
  <c r="CL19" i="13"/>
  <c r="CP19" i="13"/>
  <c r="CT19" i="13"/>
  <c r="CX19" i="13"/>
  <c r="DB19" i="13"/>
  <c r="DF19" i="13"/>
  <c r="DJ19" i="13"/>
  <c r="DN19" i="13"/>
  <c r="DR19" i="13"/>
  <c r="DV19" i="13"/>
  <c r="DZ19" i="13"/>
  <c r="ED19" i="13"/>
  <c r="EH19" i="13"/>
  <c r="F21" i="13"/>
  <c r="J21" i="13"/>
  <c r="N21" i="13"/>
  <c r="R21" i="13"/>
  <c r="V21" i="13"/>
  <c r="Z21" i="13"/>
  <c r="AD21" i="13"/>
  <c r="AH21" i="13"/>
  <c r="AL21" i="13"/>
  <c r="AP21" i="13"/>
  <c r="AT21" i="13"/>
  <c r="AX21" i="13"/>
  <c r="BB21" i="13"/>
  <c r="BF21" i="13"/>
  <c r="BJ21" i="13"/>
  <c r="BN21" i="13"/>
  <c r="BR21" i="13"/>
  <c r="BV21" i="13"/>
  <c r="BZ21" i="13"/>
  <c r="CD21" i="13"/>
  <c r="CH21" i="13"/>
  <c r="CL21" i="13"/>
  <c r="CP21" i="13"/>
  <c r="CT21" i="13"/>
  <c r="CX21" i="13"/>
  <c r="DB21" i="13"/>
  <c r="DF21" i="13"/>
  <c r="DJ21" i="13"/>
  <c r="DN21" i="13"/>
  <c r="DR21" i="13"/>
  <c r="DV21" i="13"/>
  <c r="DZ21" i="13"/>
  <c r="ED21" i="13"/>
  <c r="EH21" i="13"/>
  <c r="F23" i="13"/>
  <c r="J23" i="13"/>
  <c r="N23" i="13"/>
  <c r="R23" i="13"/>
  <c r="V23" i="13"/>
  <c r="Z23" i="13"/>
  <c r="AD23" i="13"/>
  <c r="AH23" i="13"/>
  <c r="AL23" i="13"/>
  <c r="AP23" i="13"/>
  <c r="AT23" i="13"/>
  <c r="AX23" i="13"/>
  <c r="BB23" i="13"/>
  <c r="BF23" i="13"/>
  <c r="BJ23" i="13"/>
  <c r="BN23" i="13"/>
  <c r="BR23" i="13"/>
  <c r="BV23" i="13"/>
  <c r="BZ23" i="13"/>
  <c r="CD23" i="13"/>
  <c r="CH23" i="13"/>
  <c r="CL23" i="13"/>
  <c r="CP23" i="13"/>
  <c r="CT23" i="13"/>
  <c r="CX23" i="13"/>
  <c r="DB23" i="13"/>
  <c r="DF23" i="13"/>
  <c r="DJ23" i="13"/>
  <c r="DN23" i="13"/>
  <c r="DR23" i="13"/>
  <c r="DV23" i="13"/>
  <c r="DZ23" i="13"/>
  <c r="ED23" i="13"/>
  <c r="EH23" i="13"/>
  <c r="F25" i="13"/>
  <c r="J25" i="13"/>
  <c r="N25" i="13"/>
  <c r="R25" i="13"/>
  <c r="V25" i="13"/>
  <c r="Z25" i="13"/>
  <c r="AD25" i="13"/>
  <c r="AH25" i="13"/>
  <c r="AL25" i="13"/>
  <c r="AP25" i="13"/>
  <c r="AT25" i="13"/>
  <c r="AX25" i="13"/>
  <c r="BB25" i="13"/>
  <c r="BF25" i="13"/>
  <c r="BJ25" i="13"/>
  <c r="BN25" i="13"/>
  <c r="BR25" i="13"/>
  <c r="BV25" i="13"/>
  <c r="BZ25" i="13"/>
  <c r="CD25" i="13"/>
  <c r="CH25" i="13"/>
  <c r="CL25" i="13"/>
  <c r="CP25" i="13"/>
  <c r="CT25" i="13"/>
  <c r="CX25" i="13"/>
  <c r="DB25" i="13"/>
  <c r="DF25" i="13"/>
  <c r="DJ25" i="13"/>
  <c r="DN25" i="13"/>
  <c r="DR25" i="13"/>
  <c r="DV25" i="13"/>
  <c r="DZ25" i="13"/>
  <c r="ED25" i="13"/>
  <c r="EH25" i="13"/>
  <c r="F27" i="13"/>
  <c r="J27" i="13"/>
  <c r="N27" i="13"/>
  <c r="R27" i="13"/>
  <c r="V27" i="13"/>
  <c r="Z27" i="13"/>
  <c r="AD27" i="13"/>
  <c r="AH27" i="13"/>
  <c r="AL27" i="13"/>
  <c r="AP27" i="13"/>
  <c r="AT27" i="13"/>
  <c r="AX27" i="13"/>
  <c r="BB27" i="13"/>
  <c r="BF27" i="13"/>
  <c r="BJ27" i="13"/>
  <c r="BN27" i="13"/>
  <c r="BR27" i="13"/>
  <c r="BV27" i="13"/>
  <c r="BZ27" i="13"/>
  <c r="CD27" i="13"/>
  <c r="CH27" i="13"/>
  <c r="CL27" i="13"/>
  <c r="CP27" i="13"/>
  <c r="CT27" i="13"/>
  <c r="CX27" i="13"/>
  <c r="DB27" i="13"/>
  <c r="DF27" i="13"/>
  <c r="DJ27" i="13"/>
  <c r="DN27" i="13"/>
  <c r="DR27" i="13"/>
  <c r="DV27" i="13"/>
  <c r="DZ27" i="13"/>
  <c r="ED27" i="13"/>
  <c r="EH27" i="13"/>
  <c r="F29" i="13"/>
  <c r="J29" i="13"/>
  <c r="N29" i="13"/>
  <c r="R29" i="13"/>
  <c r="V29" i="13"/>
  <c r="Z29" i="13"/>
  <c r="AD29" i="13"/>
  <c r="AH29" i="13"/>
  <c r="AL29" i="13"/>
  <c r="AP29" i="13"/>
  <c r="AT29" i="13"/>
  <c r="AX29" i="13"/>
  <c r="BB29" i="13"/>
  <c r="BF29" i="13"/>
  <c r="BJ29" i="13"/>
  <c r="BN29" i="13"/>
  <c r="BR29" i="13"/>
  <c r="BV29" i="13"/>
  <c r="BZ29" i="13"/>
  <c r="CD29" i="13"/>
  <c r="CH29" i="13"/>
  <c r="CL29" i="13"/>
  <c r="CP29" i="13"/>
  <c r="CT29" i="13"/>
  <c r="CX29" i="13"/>
  <c r="DB29" i="13"/>
  <c r="DF29" i="13"/>
  <c r="DJ29" i="13"/>
  <c r="DN29" i="13"/>
  <c r="DR29" i="13"/>
  <c r="DV29" i="13"/>
  <c r="DZ29" i="13"/>
  <c r="ED29" i="13"/>
  <c r="EH29" i="13"/>
  <c r="F31" i="13"/>
  <c r="J31" i="13"/>
  <c r="N31" i="13"/>
  <c r="R31" i="13"/>
  <c r="V31" i="13"/>
  <c r="Z31" i="13"/>
  <c r="AD31" i="13"/>
  <c r="AH31" i="13"/>
  <c r="AL31" i="13"/>
  <c r="AP31" i="13"/>
  <c r="AT31" i="13"/>
  <c r="AX31" i="13"/>
  <c r="BB31" i="13"/>
  <c r="BF31" i="13"/>
  <c r="BJ31" i="13"/>
  <c r="BN31" i="13"/>
  <c r="BR31" i="13"/>
  <c r="BV31" i="13"/>
  <c r="BZ31" i="13"/>
  <c r="CD31" i="13"/>
  <c r="CH31" i="13"/>
  <c r="CL31" i="13"/>
  <c r="CP31" i="13"/>
  <c r="CT31" i="13"/>
  <c r="CX31" i="13"/>
  <c r="DB31" i="13"/>
  <c r="DF31" i="13"/>
  <c r="DJ31" i="13"/>
  <c r="DN31" i="13"/>
  <c r="DR31" i="13"/>
  <c r="DV31" i="13"/>
  <c r="DZ31" i="13"/>
  <c r="ED31" i="13"/>
  <c r="EH31" i="13"/>
  <c r="F33" i="13"/>
  <c r="J33" i="13"/>
  <c r="N33" i="13"/>
  <c r="R33" i="13"/>
  <c r="V33" i="13"/>
  <c r="Z33" i="13"/>
  <c r="AD33" i="13"/>
  <c r="AH33" i="13"/>
  <c r="AL33" i="13"/>
  <c r="AP33" i="13"/>
  <c r="AT33" i="13"/>
  <c r="AX33" i="13"/>
  <c r="BB33" i="13"/>
  <c r="BF33" i="13"/>
  <c r="BJ33" i="13"/>
  <c r="BN33" i="13"/>
  <c r="BR33" i="13"/>
  <c r="BV33" i="13"/>
  <c r="BZ33" i="13"/>
  <c r="CD33" i="13"/>
  <c r="CH33" i="13"/>
  <c r="CL33" i="13"/>
  <c r="CP33" i="13"/>
  <c r="CT33" i="13"/>
  <c r="CX33" i="13"/>
  <c r="DB33" i="13"/>
  <c r="DF33" i="13"/>
  <c r="DJ33" i="13"/>
  <c r="DN33" i="13"/>
  <c r="DR33" i="13"/>
  <c r="DV33" i="13"/>
  <c r="DZ33" i="13"/>
  <c r="ED33" i="13"/>
  <c r="EH33" i="13"/>
  <c r="F35" i="13"/>
  <c r="J35" i="13"/>
  <c r="N35" i="13"/>
  <c r="R35" i="13"/>
  <c r="V35" i="13"/>
  <c r="Z35" i="13"/>
  <c r="AD35" i="13"/>
  <c r="AH35" i="13"/>
  <c r="AL35" i="13"/>
  <c r="AP35" i="13"/>
  <c r="AT35" i="13"/>
  <c r="AX35" i="13"/>
  <c r="BB35" i="13"/>
  <c r="BF35" i="13"/>
  <c r="BJ35" i="13"/>
  <c r="BN35" i="13"/>
  <c r="BR35" i="13"/>
  <c r="BV35" i="13"/>
  <c r="BZ35" i="13"/>
  <c r="CD35" i="13"/>
  <c r="CH35" i="13"/>
  <c r="CL35" i="13"/>
  <c r="CP35" i="13"/>
  <c r="CT35" i="13"/>
  <c r="CX35" i="13"/>
  <c r="DB35" i="13"/>
  <c r="DF35" i="13"/>
  <c r="DJ35" i="13"/>
  <c r="DN35" i="13"/>
  <c r="DR35" i="13"/>
  <c r="DV35" i="13"/>
  <c r="DZ35" i="13"/>
  <c r="ED35" i="13"/>
  <c r="EH35" i="13"/>
  <c r="F37" i="13"/>
  <c r="J37" i="13"/>
  <c r="N37" i="13"/>
  <c r="R37" i="13"/>
  <c r="V37" i="13"/>
  <c r="Z37" i="13"/>
  <c r="AD37" i="13"/>
  <c r="AH37" i="13"/>
  <c r="AL37" i="13"/>
  <c r="AP37" i="13"/>
  <c r="AT37" i="13"/>
  <c r="AX37" i="13"/>
  <c r="BB37" i="13"/>
  <c r="BF37" i="13"/>
  <c r="BJ37" i="13"/>
  <c r="BN37" i="13"/>
  <c r="BR37" i="13"/>
  <c r="BV37" i="13"/>
  <c r="BZ37" i="13"/>
  <c r="CD37" i="13"/>
  <c r="CH37" i="13"/>
  <c r="CL37" i="13"/>
  <c r="CP37" i="13"/>
  <c r="CT37" i="13"/>
  <c r="CX37" i="13"/>
  <c r="DB37" i="13"/>
  <c r="DF37" i="13"/>
  <c r="DJ37" i="13"/>
  <c r="DN37" i="13"/>
  <c r="DR37" i="13"/>
  <c r="DV37" i="13"/>
  <c r="DZ37" i="13"/>
  <c r="ED37" i="13"/>
  <c r="EH37" i="13"/>
  <c r="F39" i="13"/>
  <c r="J39" i="13"/>
  <c r="N39" i="13"/>
  <c r="R39" i="13"/>
  <c r="V39" i="13"/>
  <c r="Z39" i="13"/>
  <c r="AD39" i="13"/>
  <c r="AH39" i="13"/>
  <c r="AL39" i="13"/>
  <c r="AP39" i="13"/>
  <c r="AT39" i="13"/>
  <c r="AX39" i="13"/>
  <c r="BB39" i="13"/>
  <c r="BF39" i="13"/>
  <c r="BJ39" i="13"/>
  <c r="BN39" i="13"/>
  <c r="BR39" i="13"/>
  <c r="BV39" i="13"/>
  <c r="BZ39" i="13"/>
  <c r="CD39" i="13"/>
  <c r="CH39" i="13"/>
  <c r="CL39" i="13"/>
  <c r="CP39" i="13"/>
  <c r="CT39" i="13"/>
  <c r="CX39" i="13"/>
  <c r="DB39" i="13"/>
  <c r="DF39" i="13"/>
  <c r="DJ39" i="13"/>
  <c r="DN39" i="13"/>
  <c r="DR39" i="13"/>
  <c r="DV39" i="13"/>
  <c r="DZ39" i="13"/>
  <c r="ED39" i="13"/>
  <c r="EH39" i="13"/>
  <c r="F41" i="13"/>
  <c r="J41" i="13"/>
  <c r="N41" i="13"/>
  <c r="R41" i="13"/>
  <c r="V41" i="13"/>
  <c r="Z41" i="13"/>
  <c r="AD41" i="13"/>
  <c r="AH41" i="13"/>
  <c r="AL41" i="13"/>
  <c r="AP41" i="13"/>
  <c r="AT41" i="13"/>
  <c r="AX41" i="13"/>
  <c r="BB41" i="13"/>
  <c r="BF41" i="13"/>
  <c r="BJ41" i="13"/>
  <c r="BN41" i="13"/>
  <c r="BR41" i="13"/>
  <c r="BV41" i="13"/>
  <c r="BZ41" i="13"/>
  <c r="CD41" i="13"/>
  <c r="CH41" i="13"/>
  <c r="CL41" i="13"/>
  <c r="CP41" i="13"/>
  <c r="CT41" i="13"/>
  <c r="CX41" i="13"/>
  <c r="DB41" i="13"/>
  <c r="DF41" i="13"/>
  <c r="DJ41" i="13"/>
  <c r="DN41" i="13"/>
  <c r="DR41" i="13"/>
  <c r="DV41" i="13"/>
  <c r="DZ41" i="13"/>
  <c r="ED41" i="13"/>
  <c r="EH41" i="13"/>
  <c r="F43" i="13"/>
  <c r="J43" i="13"/>
  <c r="N43" i="13"/>
  <c r="R43" i="13"/>
  <c r="V43" i="13"/>
  <c r="Z43" i="13"/>
  <c r="AD43" i="13"/>
  <c r="AH43" i="13"/>
  <c r="AL43" i="13"/>
  <c r="AP43" i="13"/>
  <c r="AT43" i="13"/>
  <c r="AX43" i="13"/>
  <c r="BB43" i="13"/>
  <c r="BF43" i="13"/>
  <c r="BJ43" i="13"/>
  <c r="BN43" i="13"/>
  <c r="BR43" i="13"/>
  <c r="BV43" i="13"/>
  <c r="BZ43" i="13"/>
  <c r="CD43" i="13"/>
  <c r="CH43" i="13"/>
  <c r="CL43" i="13"/>
  <c r="CP43" i="13"/>
  <c r="CT43" i="13"/>
  <c r="CX43" i="13"/>
  <c r="DB43" i="13"/>
  <c r="DF43" i="13"/>
  <c r="DJ43" i="13"/>
  <c r="DN43" i="13"/>
  <c r="DR43" i="13"/>
  <c r="DV43" i="13"/>
  <c r="DZ43" i="13"/>
  <c r="ED43" i="13"/>
  <c r="EH43" i="13"/>
  <c r="F45" i="13"/>
  <c r="J45" i="13"/>
  <c r="N45" i="13"/>
  <c r="R45" i="13"/>
  <c r="V45" i="13"/>
  <c r="Z45" i="13"/>
  <c r="AD45" i="13"/>
  <c r="AH45" i="13"/>
  <c r="AL45" i="13"/>
  <c r="AP45" i="13"/>
  <c r="AT45" i="13"/>
  <c r="AX45" i="13"/>
  <c r="BB45" i="13"/>
  <c r="BF45" i="13"/>
  <c r="BJ45" i="13"/>
  <c r="BN45" i="13"/>
  <c r="BR45" i="13"/>
  <c r="BV45" i="13"/>
  <c r="BZ45" i="13"/>
  <c r="CD45" i="13"/>
  <c r="CH45" i="13"/>
  <c r="CL45" i="13"/>
  <c r="CP45" i="13"/>
  <c r="CT45" i="13"/>
  <c r="CX45" i="13"/>
  <c r="DB45" i="13"/>
  <c r="DF45" i="13"/>
  <c r="DJ45" i="13"/>
  <c r="DN45" i="13"/>
  <c r="DR45" i="13"/>
  <c r="DV45" i="13"/>
  <c r="DZ45" i="13"/>
  <c r="ED45" i="13"/>
  <c r="EH45" i="13"/>
  <c r="F47" i="13"/>
  <c r="J47" i="13"/>
  <c r="N47" i="13"/>
  <c r="R47" i="13"/>
  <c r="V47" i="13"/>
  <c r="Z47" i="13"/>
  <c r="AD47" i="13"/>
  <c r="AH47" i="13"/>
  <c r="AL47" i="13"/>
  <c r="AP47" i="13"/>
  <c r="AT47" i="13"/>
  <c r="AX47" i="13"/>
  <c r="BB47" i="13"/>
  <c r="BF47" i="13"/>
  <c r="BJ47" i="13"/>
  <c r="BN47" i="13"/>
  <c r="BR47" i="13"/>
  <c r="BV47" i="13"/>
  <c r="BZ47" i="13"/>
  <c r="CD47" i="13"/>
  <c r="CH47" i="13"/>
  <c r="CL47" i="13"/>
  <c r="CP47" i="13"/>
  <c r="CT47" i="13"/>
  <c r="CX47" i="13"/>
  <c r="DB47" i="13"/>
  <c r="DF47" i="13"/>
  <c r="DJ47" i="13"/>
  <c r="DN47" i="13"/>
  <c r="DR47" i="13"/>
  <c r="DV47" i="13"/>
  <c r="DZ47" i="13"/>
  <c r="ED47" i="13"/>
  <c r="EH47" i="13"/>
  <c r="F49" i="13"/>
  <c r="J49" i="13"/>
  <c r="N49" i="13"/>
  <c r="R49" i="13"/>
  <c r="V49" i="13"/>
  <c r="Z49" i="13"/>
  <c r="AD49" i="13"/>
  <c r="AH49" i="13"/>
  <c r="AL49" i="13"/>
  <c r="AP49" i="13"/>
  <c r="AT49" i="13"/>
  <c r="AX49" i="13"/>
  <c r="BB49" i="13"/>
  <c r="BF49" i="13"/>
  <c r="BJ49" i="13"/>
  <c r="BN49" i="13"/>
  <c r="BR49" i="13"/>
  <c r="BV49" i="13"/>
  <c r="BZ49" i="13"/>
  <c r="CD49" i="13"/>
  <c r="CH49" i="13"/>
  <c r="CL49" i="13"/>
  <c r="CP49" i="13"/>
  <c r="CT49" i="13"/>
  <c r="CX49" i="13"/>
  <c r="DB49" i="13"/>
  <c r="DF49" i="13"/>
  <c r="DJ49" i="13"/>
  <c r="DN49" i="13"/>
  <c r="DR49" i="13"/>
  <c r="DV49" i="13"/>
  <c r="DZ49" i="13"/>
  <c r="ED49" i="13"/>
  <c r="EH49" i="13"/>
  <c r="F51" i="13"/>
  <c r="J51" i="13"/>
  <c r="N51" i="13"/>
  <c r="R51" i="13"/>
  <c r="V51" i="13"/>
  <c r="Z51" i="13"/>
  <c r="AD51" i="13"/>
  <c r="AH51" i="13"/>
  <c r="AL51" i="13"/>
  <c r="AP51" i="13"/>
  <c r="AT51" i="13"/>
  <c r="AX51" i="13"/>
  <c r="BB51" i="13"/>
  <c r="BF51" i="13"/>
  <c r="BJ51" i="13"/>
  <c r="BN51" i="13"/>
  <c r="BR51" i="13"/>
  <c r="BV51" i="13"/>
  <c r="BZ51" i="13"/>
  <c r="CD51" i="13"/>
  <c r="CH51" i="13"/>
  <c r="CL51" i="13"/>
  <c r="CP51" i="13"/>
  <c r="CT51" i="13"/>
  <c r="CX51" i="13"/>
  <c r="DB51" i="13"/>
  <c r="DF51" i="13"/>
  <c r="DJ51" i="13"/>
  <c r="DN51" i="13"/>
  <c r="DR51" i="13"/>
  <c r="DV51" i="13"/>
  <c r="DZ51" i="13"/>
  <c r="ED51" i="13"/>
  <c r="EH51" i="13"/>
  <c r="F53" i="13"/>
  <c r="J53" i="13"/>
  <c r="N53" i="13"/>
  <c r="R53" i="13"/>
  <c r="V53" i="13"/>
  <c r="Z53" i="13"/>
  <c r="AD53" i="13"/>
  <c r="AH53" i="13"/>
  <c r="AL53" i="13"/>
  <c r="AP53" i="13"/>
  <c r="AT53" i="13"/>
  <c r="AX53" i="13"/>
  <c r="BB53" i="13"/>
  <c r="BF53" i="13"/>
  <c r="BJ53" i="13"/>
  <c r="BN53" i="13"/>
  <c r="BR53" i="13"/>
  <c r="BV53" i="13"/>
  <c r="BZ53" i="13"/>
  <c r="CD53" i="13"/>
  <c r="CH53" i="13"/>
  <c r="CL53" i="13"/>
  <c r="CP53" i="13"/>
  <c r="CT53" i="13"/>
  <c r="CX53" i="13"/>
  <c r="DB53" i="13"/>
  <c r="DF53" i="13"/>
  <c r="DJ53" i="13"/>
  <c r="DN53" i="13"/>
  <c r="DR53" i="13"/>
  <c r="DV53" i="13"/>
  <c r="DZ53" i="13"/>
  <c r="ED53" i="13"/>
  <c r="EH53" i="13"/>
  <c r="F55" i="13"/>
  <c r="J55" i="13"/>
  <c r="N55" i="13"/>
  <c r="R55" i="13"/>
  <c r="V55" i="13"/>
  <c r="Z55" i="13"/>
  <c r="AD55" i="13"/>
  <c r="AH55" i="13"/>
  <c r="AL55" i="13"/>
  <c r="AP55" i="13"/>
  <c r="AT55" i="13"/>
  <c r="AX55" i="13"/>
  <c r="BB55" i="13"/>
  <c r="BF55" i="13"/>
  <c r="BJ55" i="13"/>
  <c r="BN55" i="13"/>
  <c r="BR55" i="13"/>
  <c r="BV55" i="13"/>
  <c r="BZ55" i="13"/>
  <c r="CD55" i="13"/>
  <c r="CH55" i="13"/>
  <c r="CL55" i="13"/>
  <c r="CP55" i="13"/>
  <c r="CT55" i="13"/>
  <c r="CX55" i="13"/>
  <c r="DB55" i="13"/>
  <c r="DF55" i="13"/>
  <c r="DJ55" i="13"/>
  <c r="DN55" i="13"/>
  <c r="DR55" i="13"/>
  <c r="DV55" i="13"/>
  <c r="DZ55" i="13"/>
  <c r="ED55" i="13"/>
  <c r="EH55" i="13"/>
  <c r="F57" i="13"/>
  <c r="J57" i="13"/>
  <c r="N57" i="13"/>
  <c r="R57" i="13"/>
  <c r="V57" i="13"/>
  <c r="Z57" i="13"/>
  <c r="AD57" i="13"/>
  <c r="AH57" i="13"/>
  <c r="AL57" i="13"/>
  <c r="AP57" i="13"/>
  <c r="AT57" i="13"/>
  <c r="AX57" i="13"/>
  <c r="BB57" i="13"/>
  <c r="BF57" i="13"/>
  <c r="BJ57" i="13"/>
  <c r="BN57" i="13"/>
  <c r="BR57" i="13"/>
  <c r="BV57" i="13"/>
  <c r="BZ57" i="13"/>
  <c r="CD57" i="13"/>
  <c r="CH57" i="13"/>
  <c r="CL57" i="13"/>
  <c r="CP57" i="13"/>
  <c r="CT57" i="13"/>
  <c r="CX57" i="13"/>
  <c r="DB57" i="13"/>
  <c r="DF57" i="13"/>
  <c r="DJ57" i="13"/>
  <c r="DN57" i="13"/>
  <c r="DR57" i="13"/>
  <c r="DV57" i="13"/>
  <c r="DZ57" i="13"/>
  <c r="ED57" i="13"/>
  <c r="EH57" i="13"/>
  <c r="F59" i="13"/>
  <c r="J59" i="13"/>
  <c r="N59" i="13"/>
  <c r="R59" i="13"/>
  <c r="V59" i="13"/>
  <c r="Z59" i="13"/>
  <c r="AD59" i="13"/>
  <c r="AH59" i="13"/>
  <c r="AL59" i="13"/>
  <c r="AP59" i="13"/>
  <c r="AT59" i="13"/>
  <c r="AX59" i="13"/>
  <c r="BB59" i="13"/>
  <c r="BF59" i="13"/>
  <c r="BJ59" i="13"/>
  <c r="BN59" i="13"/>
  <c r="BR59" i="13"/>
  <c r="BV59" i="13"/>
  <c r="BZ59" i="13"/>
  <c r="CD59" i="13"/>
  <c r="CH59" i="13"/>
  <c r="CL59" i="13"/>
  <c r="CP59" i="13"/>
  <c r="CT59" i="13"/>
  <c r="CX59" i="13"/>
  <c r="DB59" i="13"/>
  <c r="DF59" i="13"/>
  <c r="DJ59" i="13"/>
  <c r="DN59" i="13"/>
  <c r="DR59" i="13"/>
  <c r="DV59" i="13"/>
  <c r="DZ59" i="13"/>
  <c r="ED59" i="13"/>
  <c r="EH59" i="13"/>
  <c r="F61" i="13"/>
  <c r="J61" i="13"/>
  <c r="N61" i="13"/>
  <c r="R61" i="13"/>
  <c r="V61" i="13"/>
  <c r="Z61" i="13"/>
  <c r="AD61" i="13"/>
  <c r="AH61" i="13"/>
  <c r="AL61" i="13"/>
  <c r="AP61" i="13"/>
  <c r="AT61" i="13"/>
  <c r="AX61" i="13"/>
  <c r="BB61" i="13"/>
  <c r="BF61" i="13"/>
  <c r="BJ61" i="13"/>
  <c r="BN61" i="13"/>
  <c r="BR61" i="13"/>
  <c r="BV61" i="13"/>
  <c r="BZ61" i="13"/>
  <c r="CD61" i="13"/>
  <c r="CH61" i="13"/>
  <c r="CL61" i="13"/>
  <c r="CP61" i="13"/>
  <c r="CT61" i="13"/>
  <c r="CX61" i="13"/>
  <c r="DB61" i="13"/>
  <c r="DF61" i="13"/>
  <c r="DJ61" i="13"/>
  <c r="DN61" i="13"/>
  <c r="DR61" i="13"/>
  <c r="DV61" i="13"/>
  <c r="DZ61" i="13"/>
  <c r="ED61" i="13"/>
  <c r="EH61" i="13"/>
  <c r="F63" i="13"/>
  <c r="J63" i="13"/>
  <c r="N63" i="13"/>
  <c r="R63" i="13"/>
  <c r="V63" i="13"/>
  <c r="Z63" i="13"/>
  <c r="AD63" i="13"/>
  <c r="AH63" i="13"/>
  <c r="AL63" i="13"/>
  <c r="AP63" i="13"/>
  <c r="AT63" i="13"/>
  <c r="AX63" i="13"/>
  <c r="BB63" i="13"/>
  <c r="BF63" i="13"/>
  <c r="BJ63" i="13"/>
  <c r="BN63" i="13"/>
  <c r="BR63" i="13"/>
  <c r="BV63" i="13"/>
  <c r="BZ63" i="13"/>
  <c r="CD63" i="13"/>
  <c r="CH63" i="13"/>
  <c r="CL63" i="13"/>
  <c r="CP63" i="13"/>
  <c r="CT63" i="13"/>
  <c r="CX63" i="13"/>
  <c r="DB63" i="13"/>
  <c r="DF63" i="13"/>
  <c r="DJ63" i="13"/>
  <c r="DN63" i="13"/>
  <c r="DR63" i="13"/>
  <c r="DV63" i="13"/>
  <c r="DZ63" i="13"/>
  <c r="ED63" i="13"/>
  <c r="EH63" i="13"/>
  <c r="F65" i="13"/>
  <c r="J65" i="13"/>
  <c r="N65" i="13"/>
  <c r="R65" i="13"/>
  <c r="V65" i="13"/>
  <c r="Z65" i="13"/>
  <c r="AD65" i="13"/>
  <c r="AH65" i="13"/>
  <c r="AL65" i="13"/>
  <c r="AP65" i="13"/>
  <c r="AT65" i="13"/>
  <c r="AX65" i="13"/>
  <c r="BB65" i="13"/>
  <c r="BF65" i="13"/>
  <c r="BJ65" i="13"/>
  <c r="BN65" i="13"/>
  <c r="BR65" i="13"/>
  <c r="BV65" i="13"/>
  <c r="BZ65" i="13"/>
  <c r="CD65" i="13"/>
  <c r="CH65" i="13"/>
  <c r="CL65" i="13"/>
  <c r="CP65" i="13"/>
  <c r="CT65" i="13"/>
  <c r="CX65" i="13"/>
  <c r="DB65" i="13"/>
  <c r="DF65" i="13"/>
  <c r="DJ65" i="13"/>
  <c r="DN65" i="13"/>
  <c r="DR65" i="13"/>
  <c r="DV65" i="13"/>
  <c r="DZ65" i="13"/>
  <c r="ED65" i="13"/>
  <c r="EH65" i="13"/>
  <c r="F67" i="13"/>
  <c r="J67" i="13"/>
  <c r="N67" i="13"/>
  <c r="R67" i="13"/>
  <c r="V67" i="13"/>
  <c r="Z67" i="13"/>
  <c r="AD67" i="13"/>
  <c r="AH67" i="13"/>
  <c r="AL67" i="13"/>
  <c r="AP67" i="13"/>
  <c r="AT67" i="13"/>
  <c r="AX67" i="13"/>
  <c r="BB67" i="13"/>
  <c r="BF67" i="13"/>
  <c r="BJ67" i="13"/>
  <c r="BN67" i="13"/>
  <c r="BR67" i="13"/>
  <c r="BV67" i="13"/>
  <c r="BZ67" i="13"/>
  <c r="CD67" i="13"/>
  <c r="CH67" i="13"/>
  <c r="CL67" i="13"/>
  <c r="CP67" i="13"/>
  <c r="CT67" i="13"/>
  <c r="CX67" i="13"/>
  <c r="DB67" i="13"/>
  <c r="DF67" i="13"/>
  <c r="DJ67" i="13"/>
  <c r="DN67" i="13"/>
  <c r="DR67" i="13"/>
  <c r="DV67" i="13"/>
  <c r="DZ67" i="13"/>
  <c r="ED67" i="13"/>
  <c r="EH67" i="13"/>
  <c r="F69" i="13"/>
  <c r="J69" i="13"/>
  <c r="N69" i="13"/>
  <c r="R69" i="13"/>
  <c r="V69" i="13"/>
  <c r="Z69" i="13"/>
  <c r="AD69" i="13"/>
  <c r="AH69" i="13"/>
  <c r="AL69" i="13"/>
  <c r="AP69" i="13"/>
  <c r="AT69" i="13"/>
  <c r="AX69" i="13"/>
  <c r="BB69" i="13"/>
  <c r="BF69" i="13"/>
  <c r="BJ69" i="13"/>
  <c r="BN69" i="13"/>
  <c r="BR69" i="13"/>
  <c r="BV69" i="13"/>
  <c r="BZ69" i="13"/>
  <c r="CD69" i="13"/>
  <c r="CH69" i="13"/>
  <c r="CL69" i="13"/>
  <c r="CP69" i="13"/>
  <c r="CT69" i="13"/>
  <c r="CX69" i="13"/>
  <c r="DB69" i="13"/>
  <c r="DF69" i="13"/>
  <c r="DJ69" i="13"/>
  <c r="DN69" i="13"/>
  <c r="DR69" i="13"/>
  <c r="DV69" i="13"/>
  <c r="DZ69" i="13"/>
  <c r="ED69" i="13"/>
  <c r="EH69" i="13"/>
  <c r="F71" i="13"/>
  <c r="J71" i="13"/>
  <c r="N71" i="13"/>
  <c r="R71" i="13"/>
  <c r="V71" i="13"/>
  <c r="Z71" i="13"/>
  <c r="AD71" i="13"/>
  <c r="AH71" i="13"/>
  <c r="AL71" i="13"/>
  <c r="AT71" i="13"/>
  <c r="AX71" i="13"/>
  <c r="BF71" i="13"/>
  <c r="BJ71" i="13"/>
  <c r="BN71" i="13"/>
  <c r="BV71" i="13"/>
  <c r="BZ71" i="13"/>
  <c r="CD71" i="13"/>
  <c r="CL71" i="13"/>
  <c r="CP71" i="13"/>
  <c r="CT71" i="13"/>
  <c r="DB71" i="13"/>
  <c r="DF71" i="13"/>
  <c r="DJ71" i="13"/>
  <c r="DR71" i="13"/>
  <c r="DV71" i="13"/>
  <c r="DZ71" i="13"/>
  <c r="EH71" i="13"/>
  <c r="J73" i="13"/>
  <c r="N73" i="13"/>
  <c r="R73" i="13"/>
  <c r="Z73" i="13"/>
  <c r="AD73" i="13"/>
  <c r="AH73" i="13"/>
  <c r="AP73" i="13"/>
  <c r="AT73" i="13"/>
  <c r="AX73" i="13"/>
  <c r="BF73" i="13"/>
  <c r="BJ73" i="13"/>
  <c r="BN73" i="13"/>
  <c r="BV73" i="13"/>
  <c r="BZ73" i="13"/>
  <c r="CD73" i="13"/>
  <c r="CL73" i="13"/>
  <c r="CP73" i="13"/>
  <c r="CT73" i="13"/>
  <c r="DB73" i="13"/>
  <c r="DF73" i="13"/>
  <c r="DJ73" i="13"/>
  <c r="DR73" i="13"/>
  <c r="DV73" i="13"/>
  <c r="DZ73" i="13"/>
  <c r="EH73" i="13"/>
  <c r="J75" i="13"/>
  <c r="N75" i="13"/>
  <c r="R75" i="13"/>
  <c r="Z75" i="13"/>
  <c r="AD75" i="13"/>
  <c r="AH75" i="13"/>
  <c r="AP75" i="13"/>
  <c r="AT75" i="13"/>
  <c r="AX75" i="13"/>
  <c r="BF75" i="13"/>
  <c r="BJ75" i="13"/>
  <c r="BN75" i="13"/>
  <c r="BV75" i="13"/>
  <c r="BZ75" i="13"/>
  <c r="CD75" i="13"/>
  <c r="CL75" i="13"/>
  <c r="CP75" i="13"/>
  <c r="CT75" i="13"/>
  <c r="DB75" i="13"/>
  <c r="DF75" i="13"/>
  <c r="DJ75" i="13"/>
  <c r="DR75" i="13"/>
  <c r="DV75" i="13"/>
  <c r="DZ75" i="13"/>
  <c r="EH75" i="13"/>
  <c r="J77" i="13"/>
  <c r="N77" i="13"/>
  <c r="R77" i="13"/>
  <c r="Z77" i="13"/>
  <c r="AD77" i="13"/>
  <c r="AH77" i="13"/>
  <c r="AP77" i="13"/>
  <c r="AT77" i="13"/>
  <c r="AX77" i="13"/>
  <c r="BF77" i="13"/>
  <c r="BJ77" i="13"/>
  <c r="BN77" i="13"/>
  <c r="BV77" i="13"/>
  <c r="BZ77" i="13"/>
  <c r="CD77" i="13"/>
  <c r="CL77" i="13"/>
  <c r="CP77" i="13"/>
  <c r="CT77" i="13"/>
  <c r="DB77" i="13"/>
  <c r="DF77" i="13"/>
  <c r="DJ77" i="13"/>
  <c r="DR77" i="13"/>
  <c r="DV77" i="13"/>
  <c r="DZ77" i="13"/>
  <c r="EH77" i="13"/>
  <c r="J79" i="13"/>
  <c r="N79" i="13"/>
  <c r="R79" i="13"/>
  <c r="Z79" i="13"/>
  <c r="AD79" i="13"/>
  <c r="AH79" i="13"/>
  <c r="AP79" i="13"/>
  <c r="AT79" i="13"/>
  <c r="AX79" i="13"/>
  <c r="BF79" i="13"/>
  <c r="BJ79" i="13"/>
  <c r="BN79" i="13"/>
  <c r="BV79" i="13"/>
  <c r="BZ79" i="13"/>
  <c r="CD79" i="13"/>
  <c r="CL79" i="13"/>
  <c r="CP79" i="13"/>
  <c r="CT79" i="13"/>
  <c r="DB79" i="13"/>
  <c r="DF79" i="13"/>
  <c r="DJ79" i="13"/>
  <c r="DR79" i="13"/>
  <c r="DV79" i="13"/>
  <c r="DZ79" i="13"/>
  <c r="EH79" i="13"/>
  <c r="J81" i="13"/>
  <c r="N81" i="13"/>
  <c r="R81" i="13"/>
  <c r="Z81" i="13"/>
  <c r="AD81" i="13"/>
  <c r="AH81" i="13"/>
  <c r="AP81" i="13"/>
  <c r="AT81" i="13"/>
  <c r="AX81" i="13"/>
  <c r="BF81" i="13"/>
  <c r="BJ81" i="13"/>
  <c r="BN81" i="13"/>
  <c r="BV81" i="13"/>
  <c r="BZ81" i="13"/>
  <c r="CD81" i="13"/>
  <c r="CL81" i="13"/>
  <c r="CP81" i="13"/>
  <c r="CT81" i="13"/>
  <c r="DB81" i="13"/>
  <c r="DF81" i="13"/>
  <c r="DJ81" i="13"/>
  <c r="DR81" i="13"/>
  <c r="DV81" i="13"/>
  <c r="DZ81" i="13"/>
  <c r="EH81" i="13"/>
  <c r="J83" i="13"/>
  <c r="N83" i="13"/>
  <c r="R83" i="13"/>
  <c r="Z83" i="13"/>
  <c r="AD83" i="13"/>
  <c r="AH83" i="13"/>
  <c r="AP83" i="13"/>
  <c r="AT83" i="13"/>
  <c r="AX83" i="13"/>
  <c r="BF83" i="13"/>
  <c r="BJ83" i="13"/>
  <c r="BN83" i="13"/>
  <c r="BV83" i="13"/>
  <c r="BZ83" i="13"/>
  <c r="CD83" i="13"/>
  <c r="CL83" i="13"/>
  <c r="CP83" i="13"/>
  <c r="CT83" i="13"/>
  <c r="DB83" i="13"/>
  <c r="DF83" i="13"/>
  <c r="DJ83" i="13"/>
  <c r="DR83" i="13"/>
  <c r="DV83" i="13"/>
  <c r="DZ83" i="13"/>
  <c r="EH83" i="13"/>
  <c r="J85" i="13"/>
  <c r="N85" i="13"/>
  <c r="R85" i="13"/>
  <c r="Z85" i="13"/>
  <c r="AD85" i="13"/>
  <c r="AH85" i="13"/>
  <c r="AP85" i="13"/>
  <c r="AT85" i="13"/>
  <c r="AX85" i="13"/>
  <c r="BF85" i="13"/>
  <c r="BJ85" i="13"/>
  <c r="BN85" i="13"/>
  <c r="BV85" i="13"/>
  <c r="BZ85" i="13"/>
  <c r="CD85" i="13"/>
  <c r="CL85" i="13"/>
  <c r="CP85" i="13"/>
  <c r="CT85" i="13"/>
  <c r="DB85" i="13"/>
  <c r="DF85" i="13"/>
  <c r="DJ85" i="13"/>
  <c r="DR85" i="13"/>
  <c r="DV85" i="13"/>
  <c r="DZ85" i="13"/>
  <c r="EH85" i="13"/>
  <c r="J87" i="13"/>
  <c r="N87" i="13"/>
  <c r="R87" i="13"/>
  <c r="Z87" i="13"/>
  <c r="AD87" i="13"/>
  <c r="AH87" i="13"/>
  <c r="AP87" i="13"/>
  <c r="AT87" i="13"/>
  <c r="AX87" i="13"/>
  <c r="BF87" i="13"/>
  <c r="BJ87" i="13"/>
  <c r="BN87" i="13"/>
  <c r="BV87" i="13"/>
  <c r="BZ87" i="13"/>
  <c r="CD87" i="13"/>
  <c r="CL87" i="13"/>
  <c r="CP87" i="13"/>
  <c r="CT87" i="13"/>
  <c r="DB87" i="13"/>
  <c r="DF87" i="13"/>
  <c r="DJ87" i="13"/>
  <c r="DR87" i="13"/>
  <c r="DV87" i="13"/>
  <c r="DZ87" i="13"/>
  <c r="EH87" i="13"/>
  <c r="J89" i="13"/>
  <c r="N89" i="13"/>
  <c r="R89" i="13"/>
  <c r="Z89" i="13"/>
  <c r="AD89" i="13"/>
  <c r="AH89" i="13"/>
  <c r="AP89" i="13"/>
  <c r="AT89" i="13"/>
  <c r="AX89" i="13"/>
  <c r="BF89" i="13"/>
  <c r="BJ89" i="13"/>
  <c r="BN89" i="13"/>
  <c r="BV89" i="13"/>
  <c r="BZ89" i="13"/>
  <c r="CD89" i="13"/>
  <c r="CL89" i="13"/>
  <c r="CP89" i="13"/>
  <c r="CT89" i="13"/>
  <c r="DB89" i="13"/>
  <c r="DF89" i="13"/>
  <c r="DJ89" i="13"/>
  <c r="DR89" i="13"/>
  <c r="DV89" i="13"/>
  <c r="DZ89" i="13"/>
  <c r="EH89" i="13"/>
  <c r="J91" i="13"/>
  <c r="N91" i="13"/>
  <c r="R91" i="13"/>
  <c r="Z91" i="13"/>
  <c r="AD91" i="13"/>
  <c r="AH91" i="13"/>
  <c r="AP91" i="13"/>
  <c r="AT91" i="13"/>
  <c r="AX91" i="13"/>
  <c r="BF91" i="13"/>
  <c r="BJ91" i="13"/>
  <c r="BN91" i="13"/>
  <c r="BV91" i="13"/>
  <c r="BZ91" i="13"/>
  <c r="CD91" i="13"/>
  <c r="CL91" i="13"/>
  <c r="CP91" i="13"/>
  <c r="CT91" i="13"/>
  <c r="DB91" i="13"/>
  <c r="DF91" i="13"/>
  <c r="DJ91" i="13"/>
  <c r="DR91" i="13"/>
  <c r="DV91" i="13"/>
  <c r="DZ91" i="13"/>
  <c r="EH91" i="13"/>
  <c r="J93" i="13"/>
  <c r="N93" i="13"/>
  <c r="R93" i="13"/>
  <c r="Z93" i="13"/>
  <c r="AD93" i="13"/>
  <c r="AH93" i="13"/>
  <c r="AP93" i="13"/>
  <c r="AT93" i="13"/>
  <c r="AX93" i="13"/>
  <c r="BF93" i="13"/>
  <c r="BJ93" i="13"/>
  <c r="BN93" i="13"/>
  <c r="BV93" i="13"/>
  <c r="BZ93" i="13"/>
  <c r="CD93" i="13"/>
  <c r="CL93" i="13"/>
  <c r="CP93" i="13"/>
  <c r="CT93" i="13"/>
  <c r="DB93" i="13"/>
  <c r="DF93" i="13"/>
  <c r="DJ93" i="13"/>
  <c r="DR93" i="13"/>
  <c r="DV93" i="13"/>
  <c r="DZ93" i="13"/>
  <c r="EH93" i="13"/>
  <c r="J95" i="13"/>
  <c r="N95" i="13"/>
  <c r="R95" i="13"/>
  <c r="Z95" i="13"/>
  <c r="AD95" i="13"/>
  <c r="AH95" i="13"/>
  <c r="AP95" i="13"/>
  <c r="AT95" i="13"/>
  <c r="AX95" i="13"/>
  <c r="BF95" i="13"/>
  <c r="BJ95" i="13"/>
  <c r="BN95" i="13"/>
  <c r="BV95" i="13"/>
  <c r="BZ95" i="13"/>
  <c r="CD95" i="13"/>
  <c r="CL95" i="13"/>
  <c r="CP95" i="13"/>
  <c r="CT95" i="13"/>
  <c r="DB95" i="13"/>
  <c r="DF95" i="13"/>
  <c r="DJ95" i="13"/>
  <c r="DR95" i="13"/>
  <c r="DV95" i="13"/>
  <c r="DZ95" i="13"/>
  <c r="EH95" i="13"/>
  <c r="J97" i="13"/>
  <c r="N97" i="13"/>
  <c r="R97" i="13"/>
  <c r="Z97" i="13"/>
  <c r="AD97" i="13"/>
  <c r="AH97" i="13"/>
  <c r="AP97" i="13"/>
  <c r="AT97" i="13"/>
  <c r="AX97" i="13"/>
  <c r="BF97" i="13"/>
  <c r="BJ97" i="13"/>
  <c r="BN97" i="13"/>
  <c r="BV97" i="13"/>
  <c r="BZ97" i="13"/>
  <c r="CD97" i="13"/>
  <c r="CL97" i="13"/>
  <c r="CP97" i="13"/>
  <c r="CT97" i="13"/>
  <c r="DB97" i="13"/>
  <c r="DF97" i="13"/>
  <c r="DJ97" i="13"/>
  <c r="DR97" i="13"/>
  <c r="DV97" i="13"/>
  <c r="DZ97" i="13"/>
  <c r="EH97" i="13"/>
  <c r="J99" i="13"/>
  <c r="N99" i="13"/>
  <c r="R99" i="13"/>
  <c r="Z99" i="13"/>
  <c r="AD99" i="13"/>
  <c r="AH99" i="13"/>
  <c r="AP99" i="13"/>
  <c r="AT99" i="13"/>
  <c r="AX99" i="13"/>
  <c r="BF99" i="13"/>
  <c r="BJ99" i="13"/>
  <c r="BN99" i="13"/>
  <c r="BV99" i="13"/>
  <c r="BZ99" i="13"/>
  <c r="CD99" i="13"/>
  <c r="CL99" i="13"/>
  <c r="CP99" i="13"/>
  <c r="CT99" i="13"/>
  <c r="DB99" i="13"/>
  <c r="DF99" i="13"/>
  <c r="DJ99" i="13"/>
  <c r="DR99" i="13"/>
  <c r="DV99" i="13"/>
  <c r="DZ99" i="13"/>
  <c r="EH99" i="13"/>
  <c r="J101" i="13"/>
  <c r="N101" i="13"/>
  <c r="R101" i="13"/>
  <c r="Z101" i="13"/>
  <c r="AD101" i="13"/>
  <c r="AH101" i="13"/>
  <c r="AP101" i="13"/>
  <c r="AT101" i="13"/>
  <c r="AX101" i="13"/>
  <c r="BF101" i="13"/>
  <c r="BJ101" i="13"/>
  <c r="BN101" i="13"/>
  <c r="BV101" i="13"/>
  <c r="BZ101" i="13"/>
  <c r="CD101" i="13"/>
  <c r="CL101" i="13"/>
  <c r="CP101" i="13"/>
  <c r="CT101" i="13"/>
  <c r="DB101" i="13"/>
  <c r="DF101" i="13"/>
  <c r="DJ101" i="13"/>
  <c r="DR101" i="13"/>
  <c r="DV101" i="13"/>
  <c r="DZ101" i="13"/>
  <c r="EH101" i="13"/>
  <c r="J103" i="13"/>
  <c r="N103" i="13"/>
  <c r="R103" i="13"/>
  <c r="Z103" i="13"/>
  <c r="AD103" i="13"/>
  <c r="AH103" i="13"/>
  <c r="AP103" i="13"/>
  <c r="AT103" i="13"/>
  <c r="AX103" i="13"/>
  <c r="BF103" i="13"/>
  <c r="BJ103" i="13"/>
  <c r="BN103" i="13"/>
  <c r="BV103" i="13"/>
  <c r="BZ103" i="13"/>
  <c r="CD103" i="13"/>
  <c r="CL103" i="13"/>
  <c r="CP103" i="13"/>
  <c r="CT103" i="13"/>
  <c r="DB103" i="13"/>
  <c r="DF103" i="13"/>
  <c r="DJ103" i="13"/>
  <c r="DR103" i="13"/>
  <c r="DV103" i="13"/>
  <c r="DZ103" i="13"/>
  <c r="EH103" i="13"/>
  <c r="J105" i="13"/>
  <c r="N105" i="13"/>
  <c r="R105" i="13"/>
  <c r="Z105" i="13"/>
  <c r="AD105" i="13"/>
  <c r="AH105" i="13"/>
  <c r="AP105" i="13"/>
  <c r="AT105" i="13"/>
  <c r="AX105" i="13"/>
  <c r="BF105" i="13"/>
  <c r="BJ105" i="13"/>
  <c r="BN105" i="13"/>
  <c r="BV105" i="13"/>
  <c r="BZ105" i="13"/>
  <c r="CD105" i="13"/>
  <c r="CL105" i="13"/>
  <c r="CP105" i="13"/>
  <c r="CT105" i="13"/>
  <c r="DB105" i="13"/>
  <c r="DF105" i="13"/>
  <c r="DJ105" i="13"/>
  <c r="DR105" i="13"/>
  <c r="DV105" i="13"/>
  <c r="DZ105" i="13"/>
  <c r="EH105" i="13"/>
  <c r="J107" i="13"/>
  <c r="N107" i="13"/>
  <c r="R107" i="13"/>
  <c r="Z107" i="13"/>
  <c r="AD107" i="13"/>
  <c r="AH107" i="13"/>
  <c r="AP107" i="13"/>
  <c r="AT107" i="13"/>
  <c r="AX107" i="13"/>
  <c r="BF107" i="13"/>
  <c r="BJ107" i="13"/>
  <c r="BN107" i="13"/>
  <c r="BV107" i="13"/>
  <c r="BZ107" i="13"/>
  <c r="CD107" i="13"/>
  <c r="CL107" i="13"/>
  <c r="CP107" i="13"/>
  <c r="CT107" i="13"/>
  <c r="DB107" i="13"/>
  <c r="DF107" i="13"/>
  <c r="DJ107" i="13"/>
  <c r="DR107" i="13"/>
  <c r="DV107" i="13"/>
  <c r="DZ107" i="13"/>
  <c r="EH107" i="13"/>
  <c r="J109" i="13"/>
  <c r="N109" i="13"/>
  <c r="R109" i="13"/>
  <c r="Z109" i="13"/>
  <c r="AD109" i="13"/>
  <c r="AH109" i="13"/>
  <c r="AP109" i="13"/>
  <c r="AT109" i="13"/>
  <c r="AX109" i="13"/>
  <c r="BF109" i="13"/>
  <c r="BJ109" i="13"/>
  <c r="BN109" i="13"/>
  <c r="BV109" i="13"/>
  <c r="BZ109" i="13"/>
  <c r="CD109" i="13"/>
  <c r="CL109" i="13"/>
  <c r="CP109" i="13"/>
  <c r="CT109" i="13"/>
  <c r="DB109" i="13"/>
  <c r="DF109" i="13"/>
  <c r="DJ109" i="13"/>
  <c r="DR109" i="13"/>
  <c r="DV109" i="13"/>
  <c r="DZ109" i="13"/>
  <c r="EH109" i="13"/>
  <c r="J111" i="13"/>
  <c r="N111" i="13"/>
  <c r="R111" i="13"/>
  <c r="Z111" i="13"/>
  <c r="AD111" i="13"/>
  <c r="AH111" i="13"/>
  <c r="AP111" i="13"/>
  <c r="AT111" i="13"/>
  <c r="AX111" i="13"/>
  <c r="BF111" i="13"/>
  <c r="BJ111" i="13"/>
  <c r="BN111" i="13"/>
  <c r="BV111" i="13"/>
  <c r="BZ111" i="13"/>
  <c r="CD111" i="13"/>
  <c r="CL111" i="13"/>
  <c r="CP111" i="13"/>
  <c r="CT111" i="13"/>
  <c r="DB111" i="13"/>
  <c r="DF111" i="13"/>
  <c r="DJ111" i="13"/>
  <c r="DR111" i="13"/>
  <c r="DV111" i="13"/>
  <c r="DZ111" i="13"/>
  <c r="EH111" i="13"/>
  <c r="J113" i="13"/>
  <c r="N113" i="13"/>
  <c r="R113" i="13"/>
  <c r="Z113" i="13"/>
  <c r="AD113" i="13"/>
  <c r="AH113" i="13"/>
  <c r="AP113" i="13"/>
  <c r="AT113" i="13"/>
  <c r="AX113" i="13"/>
  <c r="BF113" i="13"/>
  <c r="BJ113" i="13"/>
  <c r="BN113" i="13"/>
  <c r="BV113" i="13"/>
  <c r="BZ113" i="13"/>
  <c r="CD113" i="13"/>
  <c r="CL113" i="13"/>
  <c r="CP113" i="13"/>
  <c r="CT113" i="13"/>
  <c r="DB113" i="13"/>
  <c r="DF113" i="13"/>
  <c r="DJ113" i="13"/>
  <c r="DR113" i="13"/>
  <c r="DV113" i="13"/>
  <c r="DZ113" i="13"/>
  <c r="EH113" i="13"/>
  <c r="J115" i="13"/>
  <c r="N115" i="13"/>
  <c r="R115" i="13"/>
  <c r="Z115" i="13"/>
  <c r="AD115" i="13"/>
  <c r="AH115" i="13"/>
  <c r="AP115" i="13"/>
  <c r="AT115" i="13"/>
  <c r="AX115" i="13"/>
  <c r="BF115" i="13"/>
  <c r="BJ115" i="13"/>
  <c r="BN115" i="13"/>
  <c r="BV115" i="13"/>
  <c r="BZ115" i="13"/>
  <c r="CD115" i="13"/>
  <c r="CL115" i="13"/>
  <c r="CP115" i="13"/>
  <c r="CT115" i="13"/>
  <c r="DB115" i="13"/>
  <c r="DF115" i="13"/>
  <c r="DJ115" i="13"/>
  <c r="DR115" i="13"/>
  <c r="DV115" i="13"/>
  <c r="DZ115" i="13"/>
  <c r="EH115" i="13"/>
  <c r="J117" i="13"/>
  <c r="N117" i="13"/>
  <c r="R117" i="13"/>
  <c r="Z117" i="13"/>
  <c r="AD117" i="13"/>
  <c r="AH117" i="13"/>
  <c r="AP117" i="13"/>
  <c r="AT117" i="13"/>
  <c r="AX117" i="13"/>
  <c r="BF117" i="13"/>
  <c r="BJ117" i="13"/>
  <c r="BN117" i="13"/>
  <c r="BV117" i="13"/>
  <c r="BZ117" i="13"/>
  <c r="CD117" i="13"/>
  <c r="CL117" i="13"/>
  <c r="CP117" i="13"/>
  <c r="CT117" i="13"/>
  <c r="DB117" i="13"/>
  <c r="DF117" i="13"/>
  <c r="DJ117" i="13"/>
  <c r="DR117" i="13"/>
  <c r="DV117" i="13"/>
  <c r="DZ117" i="13"/>
  <c r="EH117" i="13"/>
  <c r="J119" i="13"/>
  <c r="N119" i="13"/>
  <c r="R119" i="13"/>
  <c r="Z119" i="13"/>
  <c r="AD119" i="13"/>
  <c r="AH119" i="13"/>
  <c r="AP119" i="13"/>
  <c r="AT119" i="13"/>
  <c r="AX119" i="13"/>
  <c r="BF119" i="13"/>
  <c r="BJ119" i="13"/>
  <c r="BN119" i="13"/>
  <c r="BV119" i="13"/>
  <c r="BZ119" i="13"/>
  <c r="CD119" i="13"/>
  <c r="CL119" i="13"/>
  <c r="CP119" i="13"/>
  <c r="CT119" i="13"/>
  <c r="DB119" i="13"/>
  <c r="DF119" i="13"/>
  <c r="DJ119" i="13"/>
  <c r="DR119" i="13"/>
  <c r="DV119" i="13"/>
  <c r="DZ119" i="13"/>
  <c r="EH119" i="13"/>
  <c r="J121" i="13"/>
  <c r="N121" i="13"/>
  <c r="R121" i="13"/>
  <c r="Z121" i="13"/>
  <c r="AD121" i="13"/>
  <c r="AH121" i="13"/>
  <c r="AP121" i="13"/>
  <c r="AT121" i="13"/>
  <c r="AX121" i="13"/>
  <c r="BF121" i="13"/>
  <c r="BJ121" i="13"/>
  <c r="BN121" i="13"/>
  <c r="BV121" i="13"/>
  <c r="BZ121" i="13"/>
  <c r="CD121" i="13"/>
  <c r="CL121" i="13"/>
  <c r="CP121" i="13"/>
  <c r="CT121" i="13"/>
  <c r="DB121" i="13"/>
  <c r="DF121" i="13"/>
  <c r="DJ121" i="13"/>
  <c r="DR121" i="13"/>
  <c r="DV121" i="13"/>
  <c r="DZ121" i="13"/>
  <c r="EH121" i="13"/>
  <c r="J123" i="13"/>
  <c r="N123" i="13"/>
  <c r="R123" i="13"/>
  <c r="Z123" i="13"/>
  <c r="AD123" i="13"/>
  <c r="AH123" i="13"/>
  <c r="AP123" i="13"/>
  <c r="AT123" i="13"/>
  <c r="AX123" i="13"/>
  <c r="BF123" i="13"/>
  <c r="BJ123" i="13"/>
  <c r="BN123" i="13"/>
  <c r="BV123" i="13"/>
  <c r="BZ123" i="13"/>
  <c r="CD123" i="13"/>
  <c r="CL123" i="13"/>
  <c r="CP123" i="13"/>
  <c r="CT123" i="13"/>
  <c r="DB123" i="13"/>
  <c r="DF123" i="13"/>
  <c r="DJ123" i="13"/>
  <c r="DR123" i="13"/>
  <c r="DV123" i="13"/>
  <c r="DZ123" i="13"/>
  <c r="EH123" i="13"/>
  <c r="J125" i="13"/>
  <c r="N125" i="13"/>
  <c r="R125" i="13"/>
  <c r="Z125" i="13"/>
  <c r="AD125" i="13"/>
  <c r="AH125" i="13"/>
  <c r="AP125" i="13"/>
  <c r="AT125" i="13"/>
  <c r="AX125" i="13"/>
  <c r="BF125" i="13"/>
  <c r="BJ125" i="13"/>
  <c r="BN125" i="13"/>
  <c r="BV125" i="13"/>
  <c r="BZ125" i="13"/>
  <c r="CD125" i="13"/>
  <c r="CL125" i="13"/>
  <c r="CP125" i="13"/>
  <c r="CT125" i="13"/>
  <c r="DB125" i="13"/>
  <c r="DF125" i="13"/>
  <c r="DJ125" i="13"/>
  <c r="DR125" i="13"/>
  <c r="DV125" i="13"/>
  <c r="DZ125" i="13"/>
  <c r="EH125" i="13"/>
  <c r="J127" i="13"/>
  <c r="N127" i="13"/>
  <c r="R127" i="13"/>
  <c r="Z127" i="13"/>
  <c r="AD127" i="13"/>
  <c r="AH127" i="13"/>
  <c r="AP127" i="13"/>
  <c r="AT127" i="13"/>
  <c r="AX127" i="13"/>
  <c r="BF127" i="13"/>
  <c r="BJ127" i="13"/>
  <c r="BN127" i="13"/>
  <c r="BV127" i="13"/>
  <c r="BZ127" i="13"/>
  <c r="CD127" i="13"/>
  <c r="CL127" i="13"/>
  <c r="CP127" i="13"/>
  <c r="CT127" i="13"/>
  <c r="DB127" i="13"/>
  <c r="DF127" i="13"/>
  <c r="DJ127" i="13"/>
  <c r="DR127" i="13"/>
  <c r="DV127" i="13"/>
  <c r="DZ127" i="13"/>
  <c r="EH127" i="13"/>
  <c r="J129" i="13"/>
  <c r="N129" i="13"/>
  <c r="R129" i="13"/>
  <c r="Z129" i="13"/>
  <c r="AD129" i="13"/>
  <c r="AH129" i="13"/>
  <c r="AP129" i="13"/>
  <c r="AT129" i="13"/>
  <c r="AX129" i="13"/>
  <c r="BF129" i="13"/>
  <c r="BJ129" i="13"/>
  <c r="BN129" i="13"/>
  <c r="BV129" i="13"/>
  <c r="BZ129" i="13"/>
  <c r="CD129" i="13"/>
  <c r="CL129" i="13"/>
  <c r="CP129" i="13"/>
  <c r="CT129" i="13"/>
  <c r="DB129" i="13"/>
  <c r="DF129" i="13"/>
  <c r="DJ129" i="13"/>
  <c r="DR129" i="13"/>
  <c r="DV129" i="13"/>
  <c r="DZ129" i="13"/>
  <c r="EH129" i="13"/>
  <c r="J131" i="13"/>
  <c r="N131" i="13"/>
  <c r="R131" i="13"/>
  <c r="Z131" i="13"/>
  <c r="AD131" i="13"/>
  <c r="AH131" i="13"/>
  <c r="AP131" i="13"/>
  <c r="AT131" i="13"/>
  <c r="AX131" i="13"/>
  <c r="BF131" i="13"/>
  <c r="BJ131" i="13"/>
  <c r="BN131" i="13"/>
  <c r="BV131" i="13"/>
  <c r="BZ131" i="13"/>
  <c r="CD131" i="13"/>
  <c r="CL131" i="13"/>
  <c r="CP131" i="13"/>
  <c r="CT131" i="13"/>
  <c r="DB131" i="13"/>
  <c r="DF131" i="13"/>
  <c r="DJ131" i="13"/>
  <c r="DR131" i="13"/>
  <c r="DV131" i="13"/>
  <c r="DZ131" i="13"/>
  <c r="EH131" i="13"/>
  <c r="J133" i="13"/>
  <c r="N133" i="13"/>
  <c r="R133" i="13"/>
  <c r="Z133" i="13"/>
  <c r="AD133" i="13"/>
  <c r="AH133" i="13"/>
  <c r="AP133" i="13"/>
  <c r="AT133" i="13"/>
  <c r="AX133" i="13"/>
  <c r="BF133" i="13"/>
  <c r="BJ133" i="13"/>
  <c r="BN133" i="13"/>
  <c r="BV133" i="13"/>
  <c r="BZ133" i="13"/>
  <c r="CD133" i="13"/>
  <c r="CL133" i="13"/>
  <c r="CP133" i="13"/>
  <c r="CT133" i="13"/>
  <c r="DB133" i="13"/>
  <c r="DF133" i="13"/>
  <c r="DJ133" i="13"/>
  <c r="DR133" i="13"/>
  <c r="DV133" i="13"/>
  <c r="DZ133" i="13"/>
  <c r="EH133" i="13"/>
  <c r="J135" i="13"/>
  <c r="N135" i="13"/>
  <c r="R135" i="13"/>
  <c r="Z135" i="13"/>
  <c r="AD135" i="13"/>
  <c r="AH135" i="13"/>
  <c r="AP135" i="13"/>
  <c r="AT135" i="13"/>
  <c r="AX135" i="13"/>
  <c r="BF135" i="13"/>
  <c r="BJ135" i="13"/>
  <c r="BN135" i="13"/>
  <c r="BV135" i="13"/>
  <c r="BZ135" i="13"/>
  <c r="CD135" i="13"/>
  <c r="CL135" i="13"/>
  <c r="CP135" i="13"/>
  <c r="CT135" i="13"/>
  <c r="DB135" i="13"/>
  <c r="DF135" i="13"/>
  <c r="DJ135" i="13"/>
  <c r="DR135" i="13"/>
  <c r="DV135" i="13"/>
  <c r="DZ135" i="13"/>
  <c r="EH135" i="13"/>
  <c r="J137" i="13"/>
  <c r="N137" i="13"/>
  <c r="R137" i="13"/>
  <c r="Z137" i="13"/>
  <c r="AD137" i="13"/>
  <c r="AH137" i="13"/>
  <c r="AP137" i="13"/>
  <c r="AT137" i="13"/>
  <c r="AX137" i="13"/>
  <c r="BF137" i="13"/>
  <c r="BJ137" i="13"/>
  <c r="BN137" i="13"/>
  <c r="BV137" i="13"/>
  <c r="BZ137" i="13"/>
  <c r="CD137" i="13"/>
  <c r="CL137" i="13"/>
  <c r="CP137" i="13"/>
  <c r="CT137" i="13"/>
  <c r="DB137" i="13"/>
  <c r="DF137" i="13"/>
  <c r="DJ137" i="13"/>
  <c r="DR137" i="13"/>
  <c r="DV137" i="13"/>
  <c r="DZ137" i="13"/>
  <c r="EH137" i="13"/>
  <c r="J139" i="13"/>
  <c r="N139" i="13"/>
  <c r="R139" i="13"/>
  <c r="Z139" i="13"/>
  <c r="AD139" i="13"/>
  <c r="AH139" i="13"/>
  <c r="AP139" i="13"/>
  <c r="AT139" i="13"/>
  <c r="AX139" i="13"/>
  <c r="BF139" i="13"/>
  <c r="BJ139" i="13"/>
  <c r="BN139" i="13"/>
  <c r="BV139" i="13"/>
  <c r="BZ139" i="13"/>
  <c r="CD139" i="13"/>
  <c r="CL139" i="13"/>
  <c r="CP139" i="13"/>
  <c r="CT139" i="13"/>
  <c r="DB139" i="13"/>
  <c r="DF139" i="13"/>
  <c r="DJ139" i="13"/>
  <c r="DR139" i="13"/>
  <c r="DV139" i="13"/>
  <c r="DZ139" i="13"/>
  <c r="EH139" i="13"/>
  <c r="J141" i="13"/>
  <c r="N141" i="13"/>
  <c r="R141" i="13"/>
  <c r="Z141" i="13"/>
  <c r="AD141" i="13"/>
  <c r="AH141" i="13"/>
  <c r="AP141" i="13"/>
  <c r="AT141" i="13"/>
  <c r="AX141" i="13"/>
  <c r="BF141" i="13"/>
  <c r="BJ141" i="13"/>
  <c r="BN141" i="13"/>
  <c r="BV141" i="13"/>
  <c r="BZ141" i="13"/>
  <c r="CD141" i="13"/>
  <c r="CH141" i="13"/>
  <c r="CL141" i="13"/>
  <c r="CP141" i="13"/>
  <c r="CT141" i="13"/>
  <c r="CX141" i="13"/>
  <c r="DB141" i="13"/>
  <c r="DF141" i="13"/>
  <c r="DJ141" i="13"/>
  <c r="DN141" i="13"/>
  <c r="DR141" i="13"/>
  <c r="DV141" i="13"/>
  <c r="DZ141" i="13"/>
  <c r="ED141" i="13"/>
  <c r="EH141" i="13"/>
  <c r="F143" i="13"/>
  <c r="J143" i="13"/>
  <c r="N143" i="13"/>
  <c r="R143" i="13"/>
  <c r="V143" i="13"/>
  <c r="Z143" i="13"/>
  <c r="AD143" i="13"/>
  <c r="AH143" i="13"/>
  <c r="AL143" i="13"/>
  <c r="AP143" i="13"/>
  <c r="AT143" i="13"/>
  <c r="AX143" i="13"/>
  <c r="BB143" i="13"/>
  <c r="BF143" i="13"/>
  <c r="BJ143" i="13"/>
  <c r="BN143" i="13"/>
  <c r="BR143" i="13"/>
  <c r="BV143" i="13"/>
  <c r="BZ143" i="13"/>
  <c r="CD143" i="13"/>
  <c r="CH143" i="13"/>
  <c r="CL143" i="13"/>
  <c r="CP143" i="13"/>
  <c r="CT143" i="13"/>
  <c r="CX143" i="13"/>
  <c r="DB143" i="13"/>
  <c r="DF143" i="13"/>
  <c r="DJ143" i="13"/>
  <c r="DN143" i="13"/>
  <c r="DR143" i="13"/>
  <c r="DV143" i="13"/>
  <c r="DZ143" i="13"/>
  <c r="ED143" i="13"/>
  <c r="EH143" i="13"/>
  <c r="F145" i="13"/>
  <c r="J145" i="13"/>
  <c r="N145" i="13"/>
  <c r="R145" i="13"/>
  <c r="V145" i="13"/>
  <c r="Z145" i="13"/>
  <c r="AD145" i="13"/>
  <c r="AH145" i="13"/>
  <c r="AL145" i="13"/>
  <c r="AP145" i="13"/>
  <c r="AT145" i="13"/>
  <c r="AX145" i="13"/>
  <c r="BB145" i="13"/>
  <c r="BF145" i="13"/>
  <c r="BJ145" i="13"/>
  <c r="BN145" i="13"/>
  <c r="BR145" i="13"/>
  <c r="BV145" i="13"/>
  <c r="BZ145" i="13"/>
  <c r="CD145" i="13"/>
  <c r="CH145" i="13"/>
  <c r="CL145" i="13"/>
  <c r="CP145" i="13"/>
  <c r="CT145" i="13"/>
  <c r="CX145" i="13"/>
  <c r="DB145" i="13"/>
  <c r="DF145" i="13"/>
  <c r="DJ145" i="13"/>
  <c r="DN145" i="13"/>
  <c r="DR145" i="13"/>
  <c r="DV145" i="13"/>
  <c r="DZ145" i="13"/>
  <c r="ED145" i="13"/>
  <c r="EH145" i="13"/>
  <c r="F146" i="13"/>
  <c r="J146" i="13"/>
  <c r="N146" i="13"/>
  <c r="R146" i="13"/>
  <c r="V146" i="13"/>
  <c r="Z146" i="13"/>
  <c r="AD146" i="13"/>
  <c r="AH146" i="13"/>
  <c r="AL146" i="13"/>
  <c r="AP146" i="13"/>
  <c r="AT146" i="13"/>
  <c r="AX146" i="13"/>
  <c r="BB146" i="13"/>
  <c r="BF146" i="13"/>
  <c r="BJ146" i="13"/>
  <c r="BN146" i="13"/>
  <c r="BR146" i="13"/>
  <c r="BV146" i="13"/>
  <c r="BZ146" i="13"/>
  <c r="CD146" i="13"/>
  <c r="CH146" i="13"/>
  <c r="CL146" i="13"/>
  <c r="CP146" i="13"/>
  <c r="CT146" i="13"/>
  <c r="CX146" i="13"/>
  <c r="DB146" i="13"/>
  <c r="DF146" i="13"/>
  <c r="DJ146" i="13"/>
  <c r="DN146" i="13"/>
  <c r="DR146" i="13"/>
  <c r="DV146" i="13"/>
  <c r="DZ146" i="13"/>
  <c r="ED146" i="13"/>
  <c r="EH146" i="13"/>
  <c r="F147" i="13"/>
  <c r="J147" i="13"/>
  <c r="N147" i="13"/>
  <c r="R147" i="13"/>
  <c r="V147" i="13"/>
  <c r="Z147" i="13"/>
  <c r="AD147" i="13"/>
  <c r="AH147" i="13"/>
  <c r="AL147" i="13"/>
  <c r="AP147" i="13"/>
  <c r="AT147" i="13"/>
  <c r="AX147" i="13"/>
  <c r="BB147" i="13"/>
  <c r="BF147" i="13"/>
  <c r="BJ147" i="13"/>
  <c r="BN147" i="13"/>
  <c r="BR147" i="13"/>
  <c r="BV147" i="13"/>
  <c r="BZ147" i="13"/>
  <c r="CD147" i="13"/>
  <c r="CH147" i="13"/>
  <c r="CL147" i="13"/>
  <c r="CP147" i="13"/>
  <c r="CT147" i="13"/>
  <c r="CX147" i="13"/>
  <c r="DB147" i="13"/>
  <c r="DF147" i="13"/>
  <c r="DJ147" i="13"/>
  <c r="DN147" i="13"/>
  <c r="DR147" i="13"/>
  <c r="DV147" i="13"/>
  <c r="DZ147" i="13"/>
  <c r="ED147" i="13"/>
  <c r="EH147" i="13"/>
  <c r="EL159" i="17"/>
  <c r="EP159" i="17"/>
  <c r="ET159" i="17"/>
  <c r="EX159" i="17"/>
  <c r="FB159" i="17"/>
  <c r="D3" i="20" a="1"/>
  <c r="D132" i="20" s="1"/>
  <c r="EM155" i="12"/>
  <c r="EM157" i="12" s="1"/>
  <c r="EM153" i="17"/>
  <c r="EQ155" i="12"/>
  <c r="EQ157" i="12" s="1"/>
  <c r="EQ153" i="17"/>
  <c r="EU155" i="12"/>
  <c r="EU157" i="12" s="1"/>
  <c r="EU153" i="17"/>
  <c r="EY155" i="12"/>
  <c r="EY157" i="12" s="1"/>
  <c r="EY153" i="17"/>
  <c r="AD72" i="13"/>
  <c r="CH73" i="13"/>
  <c r="F75" i="13"/>
  <c r="BJ76" i="13"/>
  <c r="AT78" i="13"/>
  <c r="AD80" i="13"/>
  <c r="CH81" i="13"/>
  <c r="F83" i="13"/>
  <c r="BJ84" i="13"/>
  <c r="DN85" i="13"/>
  <c r="CX87" i="13"/>
  <c r="V89" i="13"/>
  <c r="BZ90" i="13"/>
  <c r="ED91" i="13"/>
  <c r="BB93" i="13"/>
  <c r="AT94" i="13"/>
  <c r="AD96" i="13"/>
  <c r="V97" i="13"/>
  <c r="BZ98" i="13"/>
  <c r="ED99" i="13"/>
  <c r="DN101" i="13"/>
  <c r="AL103" i="13"/>
  <c r="CP104" i="13"/>
  <c r="N106" i="13"/>
  <c r="BR107" i="13"/>
  <c r="DN109" i="13"/>
  <c r="AL111" i="13"/>
  <c r="CP112" i="13"/>
  <c r="N114" i="13"/>
  <c r="BR115" i="13"/>
  <c r="DV116" i="13"/>
  <c r="AT118" i="13"/>
  <c r="AL119" i="13"/>
  <c r="CP120" i="13"/>
  <c r="N122" i="13"/>
  <c r="BR123" i="13"/>
  <c r="DV124" i="13"/>
  <c r="AT126" i="13"/>
  <c r="CX127" i="13"/>
  <c r="CH129" i="13"/>
  <c r="F131" i="13"/>
  <c r="BJ132" i="13"/>
  <c r="DN133" i="13"/>
  <c r="AL135" i="13"/>
  <c r="CP136" i="13"/>
  <c r="CH137" i="13"/>
  <c r="F139" i="13"/>
  <c r="BJ140" i="13"/>
  <c r="DV140" i="13"/>
  <c r="BB141" i="13"/>
  <c r="CX71" i="13"/>
  <c r="V73" i="13"/>
  <c r="BZ74" i="13"/>
  <c r="ED75" i="13"/>
  <c r="BB77" i="13"/>
  <c r="DF78" i="13"/>
  <c r="CX79" i="13"/>
  <c r="V81" i="13"/>
  <c r="BZ82" i="13"/>
  <c r="ED83" i="13"/>
  <c r="BB85" i="13"/>
  <c r="DF86" i="13"/>
  <c r="AD88" i="13"/>
  <c r="CH89" i="13"/>
  <c r="F91" i="13"/>
  <c r="DV92" i="13"/>
  <c r="DF94" i="13"/>
  <c r="CP96" i="13"/>
  <c r="CH97" i="13"/>
  <c r="F99" i="13"/>
  <c r="DV100" i="13"/>
  <c r="AT102" i="13"/>
  <c r="CX103" i="13"/>
  <c r="V105" i="13"/>
  <c r="BZ106" i="13"/>
  <c r="ED107" i="13"/>
  <c r="BB109" i="13"/>
  <c r="DF110" i="13"/>
  <c r="CX119" i="13"/>
  <c r="V121" i="13"/>
  <c r="BZ122" i="13"/>
  <c r="BR131" i="13"/>
  <c r="EZ155" i="12"/>
  <c r="EZ157" i="12" s="1"/>
  <c r="ER155" i="12"/>
  <c r="ER157" i="12" s="1"/>
  <c r="F12" i="13"/>
  <c r="J12" i="13"/>
  <c r="N12" i="13"/>
  <c r="R12" i="13"/>
  <c r="V12" i="13"/>
  <c r="Z12" i="13"/>
  <c r="AD12" i="13"/>
  <c r="AH12" i="13"/>
  <c r="AL12" i="13"/>
  <c r="AP12" i="13"/>
  <c r="AT12" i="13"/>
  <c r="AX12" i="13"/>
  <c r="BB12" i="13"/>
  <c r="BF12" i="13"/>
  <c r="BJ12" i="13"/>
  <c r="BN12" i="13"/>
  <c r="BR12" i="13"/>
  <c r="BV12" i="13"/>
  <c r="BZ12" i="13"/>
  <c r="CD12" i="13"/>
  <c r="CH12" i="13"/>
  <c r="CL12" i="13"/>
  <c r="CP12" i="13"/>
  <c r="CT12" i="13"/>
  <c r="CX12" i="13"/>
  <c r="DB12" i="13"/>
  <c r="DF12" i="13"/>
  <c r="DJ12" i="13"/>
  <c r="DN12" i="13"/>
  <c r="DR12" i="13"/>
  <c r="DV12" i="13"/>
  <c r="DZ12" i="13"/>
  <c r="ED12" i="13"/>
  <c r="EH12" i="13"/>
  <c r="F14" i="13"/>
  <c r="J14" i="13"/>
  <c r="N14" i="13"/>
  <c r="R14" i="13"/>
  <c r="V14" i="13"/>
  <c r="Z14" i="13"/>
  <c r="AD14" i="13"/>
  <c r="AH14" i="13"/>
  <c r="AL14" i="13"/>
  <c r="AP14" i="13"/>
  <c r="AT14" i="13"/>
  <c r="AX14" i="13"/>
  <c r="BB14" i="13"/>
  <c r="BF14" i="13"/>
  <c r="BJ14" i="13"/>
  <c r="BN14" i="13"/>
  <c r="BR14" i="13"/>
  <c r="BV14" i="13"/>
  <c r="BZ14" i="13"/>
  <c r="CD14" i="13"/>
  <c r="CH14" i="13"/>
  <c r="CL14" i="13"/>
  <c r="CP14" i="13"/>
  <c r="CT14" i="13"/>
  <c r="CX14" i="13"/>
  <c r="DB14" i="13"/>
  <c r="DF14" i="13"/>
  <c r="DJ14" i="13"/>
  <c r="DN14" i="13"/>
  <c r="DR14" i="13"/>
  <c r="DV14" i="13"/>
  <c r="DZ14" i="13"/>
  <c r="ED14" i="13"/>
  <c r="EH14" i="13"/>
  <c r="F16" i="13"/>
  <c r="J16" i="13"/>
  <c r="N16" i="13"/>
  <c r="R16" i="13"/>
  <c r="V16" i="13"/>
  <c r="Z16" i="13"/>
  <c r="AD16" i="13"/>
  <c r="AH16" i="13"/>
  <c r="AL16" i="13"/>
  <c r="AP16" i="13"/>
  <c r="AT16" i="13"/>
  <c r="AX16" i="13"/>
  <c r="BB16" i="13"/>
  <c r="BF16" i="13"/>
  <c r="BJ16" i="13"/>
  <c r="BN16" i="13"/>
  <c r="BR16" i="13"/>
  <c r="BV16" i="13"/>
  <c r="BZ16" i="13"/>
  <c r="CD16" i="13"/>
  <c r="CH16" i="13"/>
  <c r="CL16" i="13"/>
  <c r="CP16" i="13"/>
  <c r="CT16" i="13"/>
  <c r="CX16" i="13"/>
  <c r="DB16" i="13"/>
  <c r="DF16" i="13"/>
  <c r="DJ16" i="13"/>
  <c r="DN16" i="13"/>
  <c r="DR16" i="13"/>
  <c r="DV16" i="13"/>
  <c r="DZ16" i="13"/>
  <c r="ED16" i="13"/>
  <c r="EH16" i="13"/>
  <c r="F18" i="13"/>
  <c r="J18" i="13"/>
  <c r="N18" i="13"/>
  <c r="R18" i="13"/>
  <c r="V18" i="13"/>
  <c r="Z18" i="13"/>
  <c r="AD18" i="13"/>
  <c r="AH18" i="13"/>
  <c r="AL18" i="13"/>
  <c r="AP18" i="13"/>
  <c r="AT18" i="13"/>
  <c r="AX18" i="13"/>
  <c r="BB18" i="13"/>
  <c r="BF18" i="13"/>
  <c r="BJ18" i="13"/>
  <c r="BN18" i="13"/>
  <c r="BR18" i="13"/>
  <c r="BV18" i="13"/>
  <c r="BZ18" i="13"/>
  <c r="CD18" i="13"/>
  <c r="CH18" i="13"/>
  <c r="CL18" i="13"/>
  <c r="CP18" i="13"/>
  <c r="CT18" i="13"/>
  <c r="CX18" i="13"/>
  <c r="DB18" i="13"/>
  <c r="DF18" i="13"/>
  <c r="DJ18" i="13"/>
  <c r="DN18" i="13"/>
  <c r="DR18" i="13"/>
  <c r="DV18" i="13"/>
  <c r="DZ18" i="13"/>
  <c r="ED18" i="13"/>
  <c r="EH18" i="13"/>
  <c r="F20" i="13"/>
  <c r="J20" i="13"/>
  <c r="N20" i="13"/>
  <c r="R20" i="13"/>
  <c r="V20" i="13"/>
  <c r="Z20" i="13"/>
  <c r="AD20" i="13"/>
  <c r="AH20" i="13"/>
  <c r="AL20" i="13"/>
  <c r="AP20" i="13"/>
  <c r="AT20" i="13"/>
  <c r="AX20" i="13"/>
  <c r="BB20" i="13"/>
  <c r="BF20" i="13"/>
  <c r="BJ20" i="13"/>
  <c r="BN20" i="13"/>
  <c r="BR20" i="13"/>
  <c r="BV20" i="13"/>
  <c r="BZ20" i="13"/>
  <c r="CD20" i="13"/>
  <c r="CH20" i="13"/>
  <c r="CL20" i="13"/>
  <c r="CP20" i="13"/>
  <c r="CT20" i="13"/>
  <c r="CX20" i="13"/>
  <c r="DB20" i="13"/>
  <c r="DF20" i="13"/>
  <c r="DJ20" i="13"/>
  <c r="DN20" i="13"/>
  <c r="DR20" i="13"/>
  <c r="DV20" i="13"/>
  <c r="DZ20" i="13"/>
  <c r="ED20" i="13"/>
  <c r="EH20" i="13"/>
  <c r="F22" i="13"/>
  <c r="J22" i="13"/>
  <c r="N22" i="13"/>
  <c r="R22" i="13"/>
  <c r="V22" i="13"/>
  <c r="Z22" i="13"/>
  <c r="AD22" i="13"/>
  <c r="AH22" i="13"/>
  <c r="AL22" i="13"/>
  <c r="AP22" i="13"/>
  <c r="AT22" i="13"/>
  <c r="AX22" i="13"/>
  <c r="BB22" i="13"/>
  <c r="BF22" i="13"/>
  <c r="BJ22" i="13"/>
  <c r="BN22" i="13"/>
  <c r="BR22" i="13"/>
  <c r="BV22" i="13"/>
  <c r="BZ22" i="13"/>
  <c r="CD22" i="13"/>
  <c r="CH22" i="13"/>
  <c r="CL22" i="13"/>
  <c r="CP22" i="13"/>
  <c r="CT22" i="13"/>
  <c r="CX22" i="13"/>
  <c r="DB22" i="13"/>
  <c r="DF22" i="13"/>
  <c r="DJ22" i="13"/>
  <c r="DN22" i="13"/>
  <c r="DR22" i="13"/>
  <c r="DV22" i="13"/>
  <c r="DZ22" i="13"/>
  <c r="ED22" i="13"/>
  <c r="EH22" i="13"/>
  <c r="F24" i="13"/>
  <c r="J24" i="13"/>
  <c r="N24" i="13"/>
  <c r="R24" i="13"/>
  <c r="V24" i="13"/>
  <c r="Z24" i="13"/>
  <c r="AD24" i="13"/>
  <c r="AH24" i="13"/>
  <c r="AL24" i="13"/>
  <c r="AP24" i="13"/>
  <c r="AT24" i="13"/>
  <c r="AX24" i="13"/>
  <c r="BB24" i="13"/>
  <c r="BF24" i="13"/>
  <c r="BJ24" i="13"/>
  <c r="BN24" i="13"/>
  <c r="BR24" i="13"/>
  <c r="BV24" i="13"/>
  <c r="BZ24" i="13"/>
  <c r="CD24" i="13"/>
  <c r="CH24" i="13"/>
  <c r="CL24" i="13"/>
  <c r="CP24" i="13"/>
  <c r="CT24" i="13"/>
  <c r="CX24" i="13"/>
  <c r="DB24" i="13"/>
  <c r="DF24" i="13"/>
  <c r="DJ24" i="13"/>
  <c r="DN24" i="13"/>
  <c r="DR24" i="13"/>
  <c r="DV24" i="13"/>
  <c r="DZ24" i="13"/>
  <c r="ED24" i="13"/>
  <c r="EH24" i="13"/>
  <c r="F26" i="13"/>
  <c r="J26" i="13"/>
  <c r="N26" i="13"/>
  <c r="R26" i="13"/>
  <c r="V26" i="13"/>
  <c r="Z26" i="13"/>
  <c r="AD26" i="13"/>
  <c r="AH26" i="13"/>
  <c r="AL26" i="13"/>
  <c r="AP26" i="13"/>
  <c r="AT26" i="13"/>
  <c r="AX26" i="13"/>
  <c r="BB26" i="13"/>
  <c r="BF26" i="13"/>
  <c r="BJ26" i="13"/>
  <c r="BN26" i="13"/>
  <c r="BR26" i="13"/>
  <c r="BV26" i="13"/>
  <c r="BZ26" i="13"/>
  <c r="CD26" i="13"/>
  <c r="CH26" i="13"/>
  <c r="CL26" i="13"/>
  <c r="CP26" i="13"/>
  <c r="CT26" i="13"/>
  <c r="CX26" i="13"/>
  <c r="DB26" i="13"/>
  <c r="DF26" i="13"/>
  <c r="DJ26" i="13"/>
  <c r="DN26" i="13"/>
  <c r="DR26" i="13"/>
  <c r="DV26" i="13"/>
  <c r="DZ26" i="13"/>
  <c r="ED26" i="13"/>
  <c r="EH26" i="13"/>
  <c r="F28" i="13"/>
  <c r="J28" i="13"/>
  <c r="N28" i="13"/>
  <c r="R28" i="13"/>
  <c r="V28" i="13"/>
  <c r="Z28" i="13"/>
  <c r="AD28" i="13"/>
  <c r="AH28" i="13"/>
  <c r="AL28" i="13"/>
  <c r="AP28" i="13"/>
  <c r="AT28" i="13"/>
  <c r="AX28" i="13"/>
  <c r="BB28" i="13"/>
  <c r="BF28" i="13"/>
  <c r="BJ28" i="13"/>
  <c r="BN28" i="13"/>
  <c r="BR28" i="13"/>
  <c r="BV28" i="13"/>
  <c r="BZ28" i="13"/>
  <c r="CD28" i="13"/>
  <c r="CH28" i="13"/>
  <c r="CL28" i="13"/>
  <c r="CP28" i="13"/>
  <c r="CT28" i="13"/>
  <c r="CX28" i="13"/>
  <c r="DB28" i="13"/>
  <c r="DF28" i="13"/>
  <c r="DJ28" i="13"/>
  <c r="DN28" i="13"/>
  <c r="DR28" i="13"/>
  <c r="DV28" i="13"/>
  <c r="DZ28" i="13"/>
  <c r="ED28" i="13"/>
  <c r="EH28" i="13"/>
  <c r="F30" i="13"/>
  <c r="J30" i="13"/>
  <c r="N30" i="13"/>
  <c r="R30" i="13"/>
  <c r="V30" i="13"/>
  <c r="Z30" i="13"/>
  <c r="AD30" i="13"/>
  <c r="AH30" i="13"/>
  <c r="AL30" i="13"/>
  <c r="AP30" i="13"/>
  <c r="AT30" i="13"/>
  <c r="AX30" i="13"/>
  <c r="BB30" i="13"/>
  <c r="BF30" i="13"/>
  <c r="BJ30" i="13"/>
  <c r="BN30" i="13"/>
  <c r="BR30" i="13"/>
  <c r="BV30" i="13"/>
  <c r="BZ30" i="13"/>
  <c r="CD30" i="13"/>
  <c r="CH30" i="13"/>
  <c r="CL30" i="13"/>
  <c r="CP30" i="13"/>
  <c r="CT30" i="13"/>
  <c r="CX30" i="13"/>
  <c r="DB30" i="13"/>
  <c r="DF30" i="13"/>
  <c r="DJ30" i="13"/>
  <c r="DN30" i="13"/>
  <c r="DR30" i="13"/>
  <c r="DV30" i="13"/>
  <c r="DZ30" i="13"/>
  <c r="ED30" i="13"/>
  <c r="EH30" i="13"/>
  <c r="F32" i="13"/>
  <c r="J32" i="13"/>
  <c r="N32" i="13"/>
  <c r="R32" i="13"/>
  <c r="V32" i="13"/>
  <c r="Z32" i="13"/>
  <c r="AD32" i="13"/>
  <c r="AH32" i="13"/>
  <c r="AL32" i="13"/>
  <c r="AP32" i="13"/>
  <c r="AT32" i="13"/>
  <c r="AX32" i="13"/>
  <c r="BB32" i="13"/>
  <c r="BF32" i="13"/>
  <c r="BJ32" i="13"/>
  <c r="BN32" i="13"/>
  <c r="BR32" i="13"/>
  <c r="BV32" i="13"/>
  <c r="BZ32" i="13"/>
  <c r="CD32" i="13"/>
  <c r="CH32" i="13"/>
  <c r="CL32" i="13"/>
  <c r="CP32" i="13"/>
  <c r="CT32" i="13"/>
  <c r="CX32" i="13"/>
  <c r="DB32" i="13"/>
  <c r="DF32" i="13"/>
  <c r="DJ32" i="13"/>
  <c r="DN32" i="13"/>
  <c r="DR32" i="13"/>
  <c r="DV32" i="13"/>
  <c r="DZ32" i="13"/>
  <c r="ED32" i="13"/>
  <c r="EH32" i="13"/>
  <c r="F34" i="13"/>
  <c r="J34" i="13"/>
  <c r="N34" i="13"/>
  <c r="R34" i="13"/>
  <c r="V34" i="13"/>
  <c r="Z34" i="13"/>
  <c r="AD34" i="13"/>
  <c r="AH34" i="13"/>
  <c r="AL34" i="13"/>
  <c r="AP34" i="13"/>
  <c r="AT34" i="13"/>
  <c r="AX34" i="13"/>
  <c r="BB34" i="13"/>
  <c r="BF34" i="13"/>
  <c r="BJ34" i="13"/>
  <c r="BN34" i="13"/>
  <c r="BR34" i="13"/>
  <c r="BV34" i="13"/>
  <c r="BZ34" i="13"/>
  <c r="CD34" i="13"/>
  <c r="CH34" i="13"/>
  <c r="CL34" i="13"/>
  <c r="CP34" i="13"/>
  <c r="CT34" i="13"/>
  <c r="CX34" i="13"/>
  <c r="DB34" i="13"/>
  <c r="DF34" i="13"/>
  <c r="DJ34" i="13"/>
  <c r="DN34" i="13"/>
  <c r="DR34" i="13"/>
  <c r="DV34" i="13"/>
  <c r="DZ34" i="13"/>
  <c r="ED34" i="13"/>
  <c r="EH34" i="13"/>
  <c r="F36" i="13"/>
  <c r="J36" i="13"/>
  <c r="N36" i="13"/>
  <c r="R36" i="13"/>
  <c r="V36" i="13"/>
  <c r="Z36" i="13"/>
  <c r="AD36" i="13"/>
  <c r="AH36" i="13"/>
  <c r="AL36" i="13"/>
  <c r="AP36" i="13"/>
  <c r="AT36" i="13"/>
  <c r="AX36" i="13"/>
  <c r="BB36" i="13"/>
  <c r="BF36" i="13"/>
  <c r="BJ36" i="13"/>
  <c r="BN36" i="13"/>
  <c r="BR36" i="13"/>
  <c r="BV36" i="13"/>
  <c r="BZ36" i="13"/>
  <c r="CD36" i="13"/>
  <c r="CH36" i="13"/>
  <c r="CL36" i="13"/>
  <c r="CP36" i="13"/>
  <c r="CT36" i="13"/>
  <c r="CX36" i="13"/>
  <c r="DB36" i="13"/>
  <c r="DF36" i="13"/>
  <c r="DJ36" i="13"/>
  <c r="DN36" i="13"/>
  <c r="DR36" i="13"/>
  <c r="DV36" i="13"/>
  <c r="DZ36" i="13"/>
  <c r="ED36" i="13"/>
  <c r="EH36" i="13"/>
  <c r="F38" i="13"/>
  <c r="J38" i="13"/>
  <c r="N38" i="13"/>
  <c r="R38" i="13"/>
  <c r="V38" i="13"/>
  <c r="Z38" i="13"/>
  <c r="AD38" i="13"/>
  <c r="AH38" i="13"/>
  <c r="AL38" i="13"/>
  <c r="AP38" i="13"/>
  <c r="AT38" i="13"/>
  <c r="AX38" i="13"/>
  <c r="BB38" i="13"/>
  <c r="BF38" i="13"/>
  <c r="BJ38" i="13"/>
  <c r="BN38" i="13"/>
  <c r="BR38" i="13"/>
  <c r="BV38" i="13"/>
  <c r="BZ38" i="13"/>
  <c r="CD38" i="13"/>
  <c r="CH38" i="13"/>
  <c r="CL38" i="13"/>
  <c r="CP38" i="13"/>
  <c r="CT38" i="13"/>
  <c r="CX38" i="13"/>
  <c r="DB38" i="13"/>
  <c r="DF38" i="13"/>
  <c r="DJ38" i="13"/>
  <c r="DN38" i="13"/>
  <c r="DR38" i="13"/>
  <c r="DV38" i="13"/>
  <c r="DZ38" i="13"/>
  <c r="ED38" i="13"/>
  <c r="EH38" i="13"/>
  <c r="F40" i="13"/>
  <c r="J40" i="13"/>
  <c r="N40" i="13"/>
  <c r="R40" i="13"/>
  <c r="V40" i="13"/>
  <c r="Z40" i="13"/>
  <c r="AD40" i="13"/>
  <c r="AH40" i="13"/>
  <c r="AL40" i="13"/>
  <c r="AP40" i="13"/>
  <c r="AT40" i="13"/>
  <c r="AX40" i="13"/>
  <c r="BB40" i="13"/>
  <c r="BF40" i="13"/>
  <c r="BJ40" i="13"/>
  <c r="BN40" i="13"/>
  <c r="BR40" i="13"/>
  <c r="BV40" i="13"/>
  <c r="BZ40" i="13"/>
  <c r="CD40" i="13"/>
  <c r="CH40" i="13"/>
  <c r="CL40" i="13"/>
  <c r="CP40" i="13"/>
  <c r="CT40" i="13"/>
  <c r="CX40" i="13"/>
  <c r="DB40" i="13"/>
  <c r="DF40" i="13"/>
  <c r="DJ40" i="13"/>
  <c r="DN40" i="13"/>
  <c r="DR40" i="13"/>
  <c r="DV40" i="13"/>
  <c r="DZ40" i="13"/>
  <c r="ED40" i="13"/>
  <c r="EH40" i="13"/>
  <c r="F42" i="13"/>
  <c r="J42" i="13"/>
  <c r="N42" i="13"/>
  <c r="R42" i="13"/>
  <c r="V42" i="13"/>
  <c r="Z42" i="13"/>
  <c r="AD42" i="13"/>
  <c r="AH42" i="13"/>
  <c r="AL42" i="13"/>
  <c r="AP42" i="13"/>
  <c r="AT42" i="13"/>
  <c r="AX42" i="13"/>
  <c r="BB42" i="13"/>
  <c r="BF42" i="13"/>
  <c r="BJ42" i="13"/>
  <c r="BN42" i="13"/>
  <c r="BR42" i="13"/>
  <c r="BV42" i="13"/>
  <c r="BZ42" i="13"/>
  <c r="CD42" i="13"/>
  <c r="CH42" i="13"/>
  <c r="CL42" i="13"/>
  <c r="CP42" i="13"/>
  <c r="CT42" i="13"/>
  <c r="CX42" i="13"/>
  <c r="DB42" i="13"/>
  <c r="DF42" i="13"/>
  <c r="DJ42" i="13"/>
  <c r="DN42" i="13"/>
  <c r="DR42" i="13"/>
  <c r="DV42" i="13"/>
  <c r="DZ42" i="13"/>
  <c r="ED42" i="13"/>
  <c r="EH42" i="13"/>
  <c r="F44" i="13"/>
  <c r="J44" i="13"/>
  <c r="N44" i="13"/>
  <c r="R44" i="13"/>
  <c r="V44" i="13"/>
  <c r="Z44" i="13"/>
  <c r="AD44" i="13"/>
  <c r="AH44" i="13"/>
  <c r="AL44" i="13"/>
  <c r="AP44" i="13"/>
  <c r="AT44" i="13"/>
  <c r="AX44" i="13"/>
  <c r="BB44" i="13"/>
  <c r="BF44" i="13"/>
  <c r="BJ44" i="13"/>
  <c r="BN44" i="13"/>
  <c r="BR44" i="13"/>
  <c r="BV44" i="13"/>
  <c r="BZ44" i="13"/>
  <c r="CD44" i="13"/>
  <c r="CH44" i="13"/>
  <c r="CL44" i="13"/>
  <c r="CP44" i="13"/>
  <c r="CT44" i="13"/>
  <c r="CX44" i="13"/>
  <c r="DB44" i="13"/>
  <c r="DF44" i="13"/>
  <c r="DJ44" i="13"/>
  <c r="DN44" i="13"/>
  <c r="DR44" i="13"/>
  <c r="DV44" i="13"/>
  <c r="DZ44" i="13"/>
  <c r="ED44" i="13"/>
  <c r="EH44" i="13"/>
  <c r="F46" i="13"/>
  <c r="J46" i="13"/>
  <c r="N46" i="13"/>
  <c r="R46" i="13"/>
  <c r="V46" i="13"/>
  <c r="Z46" i="13"/>
  <c r="AD46" i="13"/>
  <c r="AH46" i="13"/>
  <c r="AL46" i="13"/>
  <c r="AP46" i="13"/>
  <c r="AT46" i="13"/>
  <c r="AX46" i="13"/>
  <c r="BB46" i="13"/>
  <c r="BF46" i="13"/>
  <c r="BJ46" i="13"/>
  <c r="BN46" i="13"/>
  <c r="BR46" i="13"/>
  <c r="BV46" i="13"/>
  <c r="BZ46" i="13"/>
  <c r="CD46" i="13"/>
  <c r="CH46" i="13"/>
  <c r="CL46" i="13"/>
  <c r="CP46" i="13"/>
  <c r="CT46" i="13"/>
  <c r="CX46" i="13"/>
  <c r="DB46" i="13"/>
  <c r="DF46" i="13"/>
  <c r="DJ46" i="13"/>
  <c r="DN46" i="13"/>
  <c r="DR46" i="13"/>
  <c r="DV46" i="13"/>
  <c r="DZ46" i="13"/>
  <c r="ED46" i="13"/>
  <c r="EH46" i="13"/>
  <c r="F48" i="13"/>
  <c r="J48" i="13"/>
  <c r="N48" i="13"/>
  <c r="R48" i="13"/>
  <c r="V48" i="13"/>
  <c r="Z48" i="13"/>
  <c r="AD48" i="13"/>
  <c r="AH48" i="13"/>
  <c r="AL48" i="13"/>
  <c r="AP48" i="13"/>
  <c r="AT48" i="13"/>
  <c r="AX48" i="13"/>
  <c r="BB48" i="13"/>
  <c r="BF48" i="13"/>
  <c r="BJ48" i="13"/>
  <c r="BN48" i="13"/>
  <c r="BR48" i="13"/>
  <c r="BV48" i="13"/>
  <c r="BZ48" i="13"/>
  <c r="CD48" i="13"/>
  <c r="CH48" i="13"/>
  <c r="CL48" i="13"/>
  <c r="CP48" i="13"/>
  <c r="CT48" i="13"/>
  <c r="CX48" i="13"/>
  <c r="DB48" i="13"/>
  <c r="DF48" i="13"/>
  <c r="DJ48" i="13"/>
  <c r="DN48" i="13"/>
  <c r="DR48" i="13"/>
  <c r="DV48" i="13"/>
  <c r="DZ48" i="13"/>
  <c r="ED48" i="13"/>
  <c r="EH48" i="13"/>
  <c r="F50" i="13"/>
  <c r="J50" i="13"/>
  <c r="N50" i="13"/>
  <c r="R50" i="13"/>
  <c r="V50" i="13"/>
  <c r="Z50" i="13"/>
  <c r="AD50" i="13"/>
  <c r="AH50" i="13"/>
  <c r="AL50" i="13"/>
  <c r="AP50" i="13"/>
  <c r="AT50" i="13"/>
  <c r="AX50" i="13"/>
  <c r="BB50" i="13"/>
  <c r="BF50" i="13"/>
  <c r="BJ50" i="13"/>
  <c r="BN50" i="13"/>
  <c r="BR50" i="13"/>
  <c r="BV50" i="13"/>
  <c r="BZ50" i="13"/>
  <c r="CD50" i="13"/>
  <c r="CH50" i="13"/>
  <c r="CL50" i="13"/>
  <c r="CP50" i="13"/>
  <c r="CT50" i="13"/>
  <c r="CX50" i="13"/>
  <c r="DB50" i="13"/>
  <c r="DF50" i="13"/>
  <c r="DJ50" i="13"/>
  <c r="DN50" i="13"/>
  <c r="DR50" i="13"/>
  <c r="DV50" i="13"/>
  <c r="DZ50" i="13"/>
  <c r="ED50" i="13"/>
  <c r="EH50" i="13"/>
  <c r="F52" i="13"/>
  <c r="J52" i="13"/>
  <c r="N52" i="13"/>
  <c r="R52" i="13"/>
  <c r="V52" i="13"/>
  <c r="Z52" i="13"/>
  <c r="AD52" i="13"/>
  <c r="AH52" i="13"/>
  <c r="AL52" i="13"/>
  <c r="AP52" i="13"/>
  <c r="AT52" i="13"/>
  <c r="AX52" i="13"/>
  <c r="BB52" i="13"/>
  <c r="BF52" i="13"/>
  <c r="BJ52" i="13"/>
  <c r="BN52" i="13"/>
  <c r="BR52" i="13"/>
  <c r="BV52" i="13"/>
  <c r="BZ52" i="13"/>
  <c r="CD52" i="13"/>
  <c r="CH52" i="13"/>
  <c r="CL52" i="13"/>
  <c r="CP52" i="13"/>
  <c r="CT52" i="13"/>
  <c r="CX52" i="13"/>
  <c r="DB52" i="13"/>
  <c r="DF52" i="13"/>
  <c r="DJ52" i="13"/>
  <c r="DN52" i="13"/>
  <c r="DR52" i="13"/>
  <c r="DV52" i="13"/>
  <c r="DZ52" i="13"/>
  <c r="ED52" i="13"/>
  <c r="EH52" i="13"/>
  <c r="F54" i="13"/>
  <c r="J54" i="13"/>
  <c r="N54" i="13"/>
  <c r="R54" i="13"/>
  <c r="V54" i="13"/>
  <c r="Z54" i="13"/>
  <c r="AD54" i="13"/>
  <c r="AH54" i="13"/>
  <c r="AL54" i="13"/>
  <c r="AP54" i="13"/>
  <c r="AT54" i="13"/>
  <c r="AX54" i="13"/>
  <c r="BB54" i="13"/>
  <c r="BF54" i="13"/>
  <c r="BJ54" i="13"/>
  <c r="BN54" i="13"/>
  <c r="BR54" i="13"/>
  <c r="BV54" i="13"/>
  <c r="BZ54" i="13"/>
  <c r="CD54" i="13"/>
  <c r="CH54" i="13"/>
  <c r="CL54" i="13"/>
  <c r="CP54" i="13"/>
  <c r="CT54" i="13"/>
  <c r="CX54" i="13"/>
  <c r="DB54" i="13"/>
  <c r="DF54" i="13"/>
  <c r="DJ54" i="13"/>
  <c r="DN54" i="13"/>
  <c r="DR54" i="13"/>
  <c r="DV54" i="13"/>
  <c r="DZ54" i="13"/>
  <c r="ED54" i="13"/>
  <c r="EH54" i="13"/>
  <c r="F56" i="13"/>
  <c r="J56" i="13"/>
  <c r="N56" i="13"/>
  <c r="R56" i="13"/>
  <c r="V56" i="13"/>
  <c r="Z56" i="13"/>
  <c r="AD56" i="13"/>
  <c r="AH56" i="13"/>
  <c r="AL56" i="13"/>
  <c r="AP56" i="13"/>
  <c r="AT56" i="13"/>
  <c r="AX56" i="13"/>
  <c r="BB56" i="13"/>
  <c r="BF56" i="13"/>
  <c r="BJ56" i="13"/>
  <c r="BN56" i="13"/>
  <c r="BR56" i="13"/>
  <c r="BV56" i="13"/>
  <c r="BZ56" i="13"/>
  <c r="CD56" i="13"/>
  <c r="CH56" i="13"/>
  <c r="CL56" i="13"/>
  <c r="CP56" i="13"/>
  <c r="CT56" i="13"/>
  <c r="CX56" i="13"/>
  <c r="DB56" i="13"/>
  <c r="DF56" i="13"/>
  <c r="DJ56" i="13"/>
  <c r="DN56" i="13"/>
  <c r="DR56" i="13"/>
  <c r="DV56" i="13"/>
  <c r="DZ56" i="13"/>
  <c r="ED56" i="13"/>
  <c r="EH56" i="13"/>
  <c r="F58" i="13"/>
  <c r="J58" i="13"/>
  <c r="N58" i="13"/>
  <c r="R58" i="13"/>
  <c r="V58" i="13"/>
  <c r="Z58" i="13"/>
  <c r="AD58" i="13"/>
  <c r="AH58" i="13"/>
  <c r="AL58" i="13"/>
  <c r="AP58" i="13"/>
  <c r="AT58" i="13"/>
  <c r="AX58" i="13"/>
  <c r="BB58" i="13"/>
  <c r="BF58" i="13"/>
  <c r="BJ58" i="13"/>
  <c r="BN58" i="13"/>
  <c r="BR58" i="13"/>
  <c r="BV58" i="13"/>
  <c r="BZ58" i="13"/>
  <c r="CD58" i="13"/>
  <c r="CH58" i="13"/>
  <c r="CL58" i="13"/>
  <c r="CP58" i="13"/>
  <c r="CT58" i="13"/>
  <c r="CX58" i="13"/>
  <c r="DB58" i="13"/>
  <c r="DF58" i="13"/>
  <c r="DJ58" i="13"/>
  <c r="DN58" i="13"/>
  <c r="DR58" i="13"/>
  <c r="DV58" i="13"/>
  <c r="DZ58" i="13"/>
  <c r="ED58" i="13"/>
  <c r="EH58" i="13"/>
  <c r="F60" i="13"/>
  <c r="J60" i="13"/>
  <c r="N60" i="13"/>
  <c r="R60" i="13"/>
  <c r="V60" i="13"/>
  <c r="Z60" i="13"/>
  <c r="AD60" i="13"/>
  <c r="AH60" i="13"/>
  <c r="AL60" i="13"/>
  <c r="AP60" i="13"/>
  <c r="AT60" i="13"/>
  <c r="AX60" i="13"/>
  <c r="BB60" i="13"/>
  <c r="BF60" i="13"/>
  <c r="BJ60" i="13"/>
  <c r="BN60" i="13"/>
  <c r="BR60" i="13"/>
  <c r="BV60" i="13"/>
  <c r="BZ60" i="13"/>
  <c r="CD60" i="13"/>
  <c r="CH60" i="13"/>
  <c r="CL60" i="13"/>
  <c r="CP60" i="13"/>
  <c r="CT60" i="13"/>
  <c r="CX60" i="13"/>
  <c r="DB60" i="13"/>
  <c r="DF60" i="13"/>
  <c r="DJ60" i="13"/>
  <c r="DN60" i="13"/>
  <c r="DR60" i="13"/>
  <c r="DV60" i="13"/>
  <c r="DZ60" i="13"/>
  <c r="ED60" i="13"/>
  <c r="EH60" i="13"/>
  <c r="F62" i="13"/>
  <c r="J62" i="13"/>
  <c r="N62" i="13"/>
  <c r="R62" i="13"/>
  <c r="V62" i="13"/>
  <c r="Z62" i="13"/>
  <c r="AD62" i="13"/>
  <c r="AH62" i="13"/>
  <c r="AL62" i="13"/>
  <c r="AP62" i="13"/>
  <c r="AT62" i="13"/>
  <c r="AX62" i="13"/>
  <c r="BB62" i="13"/>
  <c r="BF62" i="13"/>
  <c r="BJ62" i="13"/>
  <c r="BN62" i="13"/>
  <c r="BR62" i="13"/>
  <c r="BV62" i="13"/>
  <c r="BZ62" i="13"/>
  <c r="CD62" i="13"/>
  <c r="CH62" i="13"/>
  <c r="CL62" i="13"/>
  <c r="CP62" i="13"/>
  <c r="CT62" i="13"/>
  <c r="CX62" i="13"/>
  <c r="DB62" i="13"/>
  <c r="DF62" i="13"/>
  <c r="DJ62" i="13"/>
  <c r="DN62" i="13"/>
  <c r="DR62" i="13"/>
  <c r="DV62" i="13"/>
  <c r="DZ62" i="13"/>
  <c r="ED62" i="13"/>
  <c r="EH62" i="13"/>
  <c r="F64" i="13"/>
  <c r="J64" i="13"/>
  <c r="N64" i="13"/>
  <c r="R64" i="13"/>
  <c r="V64" i="13"/>
  <c r="Z64" i="13"/>
  <c r="AD64" i="13"/>
  <c r="AH64" i="13"/>
  <c r="AL64" i="13"/>
  <c r="AP64" i="13"/>
  <c r="AT64" i="13"/>
  <c r="AX64" i="13"/>
  <c r="BB64" i="13"/>
  <c r="BF64" i="13"/>
  <c r="BJ64" i="13"/>
  <c r="BN64" i="13"/>
  <c r="BR64" i="13"/>
  <c r="BV64" i="13"/>
  <c r="BZ64" i="13"/>
  <c r="CD64" i="13"/>
  <c r="CH64" i="13"/>
  <c r="CL64" i="13"/>
  <c r="CP64" i="13"/>
  <c r="CT64" i="13"/>
  <c r="CX64" i="13"/>
  <c r="DB64" i="13"/>
  <c r="DF64" i="13"/>
  <c r="DJ64" i="13"/>
  <c r="DN64" i="13"/>
  <c r="DR64" i="13"/>
  <c r="DV64" i="13"/>
  <c r="DZ64" i="13"/>
  <c r="ED64" i="13"/>
  <c r="EH64" i="13"/>
  <c r="F66" i="13"/>
  <c r="J66" i="13"/>
  <c r="N66" i="13"/>
  <c r="R66" i="13"/>
  <c r="V66" i="13"/>
  <c r="Z66" i="13"/>
  <c r="AD66" i="13"/>
  <c r="AH66" i="13"/>
  <c r="AL66" i="13"/>
  <c r="AP66" i="13"/>
  <c r="AT66" i="13"/>
  <c r="AX66" i="13"/>
  <c r="BB66" i="13"/>
  <c r="BF66" i="13"/>
  <c r="BJ66" i="13"/>
  <c r="BN66" i="13"/>
  <c r="BR66" i="13"/>
  <c r="BV66" i="13"/>
  <c r="BZ66" i="13"/>
  <c r="CD66" i="13"/>
  <c r="CH66" i="13"/>
  <c r="CL66" i="13"/>
  <c r="CP66" i="13"/>
  <c r="CT66" i="13"/>
  <c r="CX66" i="13"/>
  <c r="DB66" i="13"/>
  <c r="DF66" i="13"/>
  <c r="DJ66" i="13"/>
  <c r="DN66" i="13"/>
  <c r="DR66" i="13"/>
  <c r="DV66" i="13"/>
  <c r="DZ66" i="13"/>
  <c r="ED66" i="13"/>
  <c r="EH66" i="13"/>
  <c r="F68" i="13"/>
  <c r="J68" i="13"/>
  <c r="N68" i="13"/>
  <c r="R68" i="13"/>
  <c r="V68" i="13"/>
  <c r="Z68" i="13"/>
  <c r="AD68" i="13"/>
  <c r="AH68" i="13"/>
  <c r="AL68" i="13"/>
  <c r="AP68" i="13"/>
  <c r="AT68" i="13"/>
  <c r="AX68" i="13"/>
  <c r="BB68" i="13"/>
  <c r="BF68" i="13"/>
  <c r="BJ68" i="13"/>
  <c r="BN68" i="13"/>
  <c r="BR68" i="13"/>
  <c r="BV68" i="13"/>
  <c r="BZ68" i="13"/>
  <c r="CD68" i="13"/>
  <c r="CH68" i="13"/>
  <c r="CL68" i="13"/>
  <c r="CP68" i="13"/>
  <c r="CT68" i="13"/>
  <c r="CX68" i="13"/>
  <c r="DB68" i="13"/>
  <c r="DF68" i="13"/>
  <c r="DJ68" i="13"/>
  <c r="DN68" i="13"/>
  <c r="DR68" i="13"/>
  <c r="DV68" i="13"/>
  <c r="DZ68" i="13"/>
  <c r="ED68" i="13"/>
  <c r="EH68" i="13"/>
  <c r="F70" i="13"/>
  <c r="J70" i="13"/>
  <c r="N70" i="13"/>
  <c r="R70" i="13"/>
  <c r="V70" i="13"/>
  <c r="Z70" i="13"/>
  <c r="AD70" i="13"/>
  <c r="AH70" i="13"/>
  <c r="AL70" i="13"/>
  <c r="AP70" i="13"/>
  <c r="AT70" i="13"/>
  <c r="AX70" i="13"/>
  <c r="BB70" i="13"/>
  <c r="BF70" i="13"/>
  <c r="BJ70" i="13"/>
  <c r="BN70" i="13"/>
  <c r="BR70" i="13"/>
  <c r="BV70" i="13"/>
  <c r="BZ70" i="13"/>
  <c r="CD70" i="13"/>
  <c r="CH70" i="13"/>
  <c r="CL70" i="13"/>
  <c r="CP70" i="13"/>
  <c r="CT70" i="13"/>
  <c r="CX70" i="13"/>
  <c r="DB70" i="13"/>
  <c r="DF70" i="13"/>
  <c r="DJ70" i="13"/>
  <c r="DN70" i="13"/>
  <c r="DR70" i="13"/>
  <c r="DV70" i="13"/>
  <c r="DZ70" i="13"/>
  <c r="ED70" i="13"/>
  <c r="EH70" i="13"/>
  <c r="F72" i="13"/>
  <c r="J72" i="13"/>
  <c r="R72" i="13"/>
  <c r="V72" i="13"/>
  <c r="Z72" i="13"/>
  <c r="AH72" i="13"/>
  <c r="AL72" i="13"/>
  <c r="AP72" i="13"/>
  <c r="AX72" i="13"/>
  <c r="BB72" i="13"/>
  <c r="BF72" i="13"/>
  <c r="BN72" i="13"/>
  <c r="BR72" i="13"/>
  <c r="BV72" i="13"/>
  <c r="CD72" i="13"/>
  <c r="CH72" i="13"/>
  <c r="CL72" i="13"/>
  <c r="CT72" i="13"/>
  <c r="CX72" i="13"/>
  <c r="DB72" i="13"/>
  <c r="DJ72" i="13"/>
  <c r="DN72" i="13"/>
  <c r="DR72" i="13"/>
  <c r="DZ72" i="13"/>
  <c r="ED72" i="13"/>
  <c r="EH72" i="13"/>
  <c r="F74" i="13"/>
  <c r="J74" i="13"/>
  <c r="R74" i="13"/>
  <c r="V74" i="13"/>
  <c r="Z74" i="13"/>
  <c r="AH74" i="13"/>
  <c r="AL74" i="13"/>
  <c r="AP74" i="13"/>
  <c r="AX74" i="13"/>
  <c r="BB74" i="13"/>
  <c r="BF74" i="13"/>
  <c r="BN74" i="13"/>
  <c r="BR74" i="13"/>
  <c r="BV74" i="13"/>
  <c r="CD74" i="13"/>
  <c r="CH74" i="13"/>
  <c r="CL74" i="13"/>
  <c r="CT74" i="13"/>
  <c r="CX74" i="13"/>
  <c r="DB74" i="13"/>
  <c r="DJ74" i="13"/>
  <c r="DN74" i="13"/>
  <c r="DR74" i="13"/>
  <c r="DZ74" i="13"/>
  <c r="ED74" i="13"/>
  <c r="EH74" i="13"/>
  <c r="F76" i="13"/>
  <c r="J76" i="13"/>
  <c r="R76" i="13"/>
  <c r="V76" i="13"/>
  <c r="Z76" i="13"/>
  <c r="AH76" i="13"/>
  <c r="AL76" i="13"/>
  <c r="AP76" i="13"/>
  <c r="AX76" i="13"/>
  <c r="BB76" i="13"/>
  <c r="BF76" i="13"/>
  <c r="BN76" i="13"/>
  <c r="BR76" i="13"/>
  <c r="BV76" i="13"/>
  <c r="CD76" i="13"/>
  <c r="CH76" i="13"/>
  <c r="CL76" i="13"/>
  <c r="CT76" i="13"/>
  <c r="CX76" i="13"/>
  <c r="DB76" i="13"/>
  <c r="DJ76" i="13"/>
  <c r="DN76" i="13"/>
  <c r="DR76" i="13"/>
  <c r="DZ76" i="13"/>
  <c r="ED76" i="13"/>
  <c r="EH76" i="13"/>
  <c r="F78" i="13"/>
  <c r="J78" i="13"/>
  <c r="R78" i="13"/>
  <c r="V78" i="13"/>
  <c r="Z78" i="13"/>
  <c r="AH78" i="13"/>
  <c r="AL78" i="13"/>
  <c r="AP78" i="13"/>
  <c r="AX78" i="13"/>
  <c r="BB78" i="13"/>
  <c r="BF78" i="13"/>
  <c r="BN78" i="13"/>
  <c r="BR78" i="13"/>
  <c r="BV78" i="13"/>
  <c r="CD78" i="13"/>
  <c r="CH78" i="13"/>
  <c r="CL78" i="13"/>
  <c r="CT78" i="13"/>
  <c r="CX78" i="13"/>
  <c r="DB78" i="13"/>
  <c r="DJ78" i="13"/>
  <c r="DN78" i="13"/>
  <c r="DR78" i="13"/>
  <c r="DZ78" i="13"/>
  <c r="ED78" i="13"/>
  <c r="EH78" i="13"/>
  <c r="F80" i="13"/>
  <c r="J80" i="13"/>
  <c r="R80" i="13"/>
  <c r="V80" i="13"/>
  <c r="Z80" i="13"/>
  <c r="AH80" i="13"/>
  <c r="AL80" i="13"/>
  <c r="AP80" i="13"/>
  <c r="AX80" i="13"/>
  <c r="BB80" i="13"/>
  <c r="BF80" i="13"/>
  <c r="BN80" i="13"/>
  <c r="BR80" i="13"/>
  <c r="BV80" i="13"/>
  <c r="CD80" i="13"/>
  <c r="CH80" i="13"/>
  <c r="CL80" i="13"/>
  <c r="CT80" i="13"/>
  <c r="CX80" i="13"/>
  <c r="DB80" i="13"/>
  <c r="DJ80" i="13"/>
  <c r="DN80" i="13"/>
  <c r="DR80" i="13"/>
  <c r="DZ80" i="13"/>
  <c r="ED80" i="13"/>
  <c r="EH80" i="13"/>
  <c r="F82" i="13"/>
  <c r="J82" i="13"/>
  <c r="R82" i="13"/>
  <c r="V82" i="13"/>
  <c r="Z82" i="13"/>
  <c r="AH82" i="13"/>
  <c r="AL82" i="13"/>
  <c r="AP82" i="13"/>
  <c r="AX82" i="13"/>
  <c r="BB82" i="13"/>
  <c r="BF82" i="13"/>
  <c r="BN82" i="13"/>
  <c r="BR82" i="13"/>
  <c r="BV82" i="13"/>
  <c r="CD82" i="13"/>
  <c r="CH82" i="13"/>
  <c r="CL82" i="13"/>
  <c r="CT82" i="13"/>
  <c r="CX82" i="13"/>
  <c r="DB82" i="13"/>
  <c r="DJ82" i="13"/>
  <c r="DN82" i="13"/>
  <c r="DR82" i="13"/>
  <c r="DZ82" i="13"/>
  <c r="ED82" i="13"/>
  <c r="EH82" i="13"/>
  <c r="F84" i="13"/>
  <c r="J84" i="13"/>
  <c r="R84" i="13"/>
  <c r="V84" i="13"/>
  <c r="Z84" i="13"/>
  <c r="AH84" i="13"/>
  <c r="AL84" i="13"/>
  <c r="AP84" i="13"/>
  <c r="AX84" i="13"/>
  <c r="BB84" i="13"/>
  <c r="BF84" i="13"/>
  <c r="BN84" i="13"/>
  <c r="BR84" i="13"/>
  <c r="BV84" i="13"/>
  <c r="CD84" i="13"/>
  <c r="CH84" i="13"/>
  <c r="CL84" i="13"/>
  <c r="CT84" i="13"/>
  <c r="CX84" i="13"/>
  <c r="DB84" i="13"/>
  <c r="DJ84" i="13"/>
  <c r="DN84" i="13"/>
  <c r="DR84" i="13"/>
  <c r="DZ84" i="13"/>
  <c r="ED84" i="13"/>
  <c r="EH84" i="13"/>
  <c r="F86" i="13"/>
  <c r="J86" i="13"/>
  <c r="R86" i="13"/>
  <c r="V86" i="13"/>
  <c r="Z86" i="13"/>
  <c r="AH86" i="13"/>
  <c r="AL86" i="13"/>
  <c r="AP86" i="13"/>
  <c r="AX86" i="13"/>
  <c r="BB86" i="13"/>
  <c r="BF86" i="13"/>
  <c r="BN86" i="13"/>
  <c r="BR86" i="13"/>
  <c r="BV86" i="13"/>
  <c r="CD86" i="13"/>
  <c r="CH86" i="13"/>
  <c r="CL86" i="13"/>
  <c r="CT86" i="13"/>
  <c r="CX86" i="13"/>
  <c r="DB86" i="13"/>
  <c r="DJ86" i="13"/>
  <c r="DN86" i="13"/>
  <c r="DR86" i="13"/>
  <c r="DZ86" i="13"/>
  <c r="ED86" i="13"/>
  <c r="EH86" i="13"/>
  <c r="F88" i="13"/>
  <c r="J88" i="13"/>
  <c r="R88" i="13"/>
  <c r="V88" i="13"/>
  <c r="Z88" i="13"/>
  <c r="AH88" i="13"/>
  <c r="AL88" i="13"/>
  <c r="AP88" i="13"/>
  <c r="AX88" i="13"/>
  <c r="BB88" i="13"/>
  <c r="BF88" i="13"/>
  <c r="BN88" i="13"/>
  <c r="BR88" i="13"/>
  <c r="BV88" i="13"/>
  <c r="CD88" i="13"/>
  <c r="CH88" i="13"/>
  <c r="CL88" i="13"/>
  <c r="CT88" i="13"/>
  <c r="CX88" i="13"/>
  <c r="DB88" i="13"/>
  <c r="DJ88" i="13"/>
  <c r="DN88" i="13"/>
  <c r="DR88" i="13"/>
  <c r="DZ88" i="13"/>
  <c r="ED88" i="13"/>
  <c r="EH88" i="13"/>
  <c r="F90" i="13"/>
  <c r="J90" i="13"/>
  <c r="R90" i="13"/>
  <c r="V90" i="13"/>
  <c r="Z90" i="13"/>
  <c r="AH90" i="13"/>
  <c r="AL90" i="13"/>
  <c r="AP90" i="13"/>
  <c r="AX90" i="13"/>
  <c r="BB90" i="13"/>
  <c r="BF90" i="13"/>
  <c r="BN90" i="13"/>
  <c r="BR90" i="13"/>
  <c r="BV90" i="13"/>
  <c r="CD90" i="13"/>
  <c r="CH90" i="13"/>
  <c r="CL90" i="13"/>
  <c r="CT90" i="13"/>
  <c r="CX90" i="13"/>
  <c r="DB90" i="13"/>
  <c r="DJ90" i="13"/>
  <c r="DN90" i="13"/>
  <c r="DR90" i="13"/>
  <c r="DZ90" i="13"/>
  <c r="ED90" i="13"/>
  <c r="EH90" i="13"/>
  <c r="F92" i="13"/>
  <c r="J92" i="13"/>
  <c r="R92" i="13"/>
  <c r="V92" i="13"/>
  <c r="Z92" i="13"/>
  <c r="AH92" i="13"/>
  <c r="AL92" i="13"/>
  <c r="AP92" i="13"/>
  <c r="AX92" i="13"/>
  <c r="BB92" i="13"/>
  <c r="BF92" i="13"/>
  <c r="BN92" i="13"/>
  <c r="BR92" i="13"/>
  <c r="BV92" i="13"/>
  <c r="CD92" i="13"/>
  <c r="CH92" i="13"/>
  <c r="CL92" i="13"/>
  <c r="CT92" i="13"/>
  <c r="CX92" i="13"/>
  <c r="DB92" i="13"/>
  <c r="DJ92" i="13"/>
  <c r="DN92" i="13"/>
  <c r="DR92" i="13"/>
  <c r="DZ92" i="13"/>
  <c r="ED92" i="13"/>
  <c r="EH92" i="13"/>
  <c r="F94" i="13"/>
  <c r="J94" i="13"/>
  <c r="R94" i="13"/>
  <c r="V94" i="13"/>
  <c r="Z94" i="13"/>
  <c r="AH94" i="13"/>
  <c r="AL94" i="13"/>
  <c r="AP94" i="13"/>
  <c r="AX94" i="13"/>
  <c r="BB94" i="13"/>
  <c r="BF94" i="13"/>
  <c r="BN94" i="13"/>
  <c r="BR94" i="13"/>
  <c r="BV94" i="13"/>
  <c r="CD94" i="13"/>
  <c r="CH94" i="13"/>
  <c r="CL94" i="13"/>
  <c r="CT94" i="13"/>
  <c r="CX94" i="13"/>
  <c r="DB94" i="13"/>
  <c r="DJ94" i="13"/>
  <c r="DN94" i="13"/>
  <c r="DR94" i="13"/>
  <c r="DZ94" i="13"/>
  <c r="ED94" i="13"/>
  <c r="EH94" i="13"/>
  <c r="F96" i="13"/>
  <c r="J96" i="13"/>
  <c r="R96" i="13"/>
  <c r="V96" i="13"/>
  <c r="Z96" i="13"/>
  <c r="AH96" i="13"/>
  <c r="AL96" i="13"/>
  <c r="AP96" i="13"/>
  <c r="AX96" i="13"/>
  <c r="BB96" i="13"/>
  <c r="BF96" i="13"/>
  <c r="BN96" i="13"/>
  <c r="BR96" i="13"/>
  <c r="BV96" i="13"/>
  <c r="CD96" i="13"/>
  <c r="CH96" i="13"/>
  <c r="CL96" i="13"/>
  <c r="CT96" i="13"/>
  <c r="CX96" i="13"/>
  <c r="DB96" i="13"/>
  <c r="DJ96" i="13"/>
  <c r="DN96" i="13"/>
  <c r="DR96" i="13"/>
  <c r="DZ96" i="13"/>
  <c r="ED96" i="13"/>
  <c r="EH96" i="13"/>
  <c r="F98" i="13"/>
  <c r="J98" i="13"/>
  <c r="R98" i="13"/>
  <c r="V98" i="13"/>
  <c r="Z98" i="13"/>
  <c r="AH98" i="13"/>
  <c r="AL98" i="13"/>
  <c r="AP98" i="13"/>
  <c r="AX98" i="13"/>
  <c r="BB98" i="13"/>
  <c r="BF98" i="13"/>
  <c r="BN98" i="13"/>
  <c r="BR98" i="13"/>
  <c r="BV98" i="13"/>
  <c r="CD98" i="13"/>
  <c r="CH98" i="13"/>
  <c r="CL98" i="13"/>
  <c r="CT98" i="13"/>
  <c r="CX98" i="13"/>
  <c r="DB98" i="13"/>
  <c r="DJ98" i="13"/>
  <c r="DN98" i="13"/>
  <c r="DR98" i="13"/>
  <c r="DZ98" i="13"/>
  <c r="ED98" i="13"/>
  <c r="EH98" i="13"/>
  <c r="F100" i="13"/>
  <c r="J100" i="13"/>
  <c r="R100" i="13"/>
  <c r="V100" i="13"/>
  <c r="Z100" i="13"/>
  <c r="AH100" i="13"/>
  <c r="AL100" i="13"/>
  <c r="AP100" i="13"/>
  <c r="AX100" i="13"/>
  <c r="BB100" i="13"/>
  <c r="BF100" i="13"/>
  <c r="BN100" i="13"/>
  <c r="BR100" i="13"/>
  <c r="BV100" i="13"/>
  <c r="CD100" i="13"/>
  <c r="CH100" i="13"/>
  <c r="CL100" i="13"/>
  <c r="CT100" i="13"/>
  <c r="CX100" i="13"/>
  <c r="DB100" i="13"/>
  <c r="DJ100" i="13"/>
  <c r="DN100" i="13"/>
  <c r="DR100" i="13"/>
  <c r="DZ100" i="13"/>
  <c r="ED100" i="13"/>
  <c r="EH100" i="13"/>
  <c r="F102" i="13"/>
  <c r="J102" i="13"/>
  <c r="R102" i="13"/>
  <c r="V102" i="13"/>
  <c r="Z102" i="13"/>
  <c r="AH102" i="13"/>
  <c r="AL102" i="13"/>
  <c r="AP102" i="13"/>
  <c r="AX102" i="13"/>
  <c r="BB102" i="13"/>
  <c r="BF102" i="13"/>
  <c r="BN102" i="13"/>
  <c r="BR102" i="13"/>
  <c r="BV102" i="13"/>
  <c r="CD102" i="13"/>
  <c r="CH102" i="13"/>
  <c r="CL102" i="13"/>
  <c r="CT102" i="13"/>
  <c r="CX102" i="13"/>
  <c r="DB102" i="13"/>
  <c r="DJ102" i="13"/>
  <c r="DN102" i="13"/>
  <c r="DR102" i="13"/>
  <c r="DZ102" i="13"/>
  <c r="ED102" i="13"/>
  <c r="EH102" i="13"/>
  <c r="F104" i="13"/>
  <c r="J104" i="13"/>
  <c r="R104" i="13"/>
  <c r="V104" i="13"/>
  <c r="Z104" i="13"/>
  <c r="AH104" i="13"/>
  <c r="AL104" i="13"/>
  <c r="AP104" i="13"/>
  <c r="AX104" i="13"/>
  <c r="BB104" i="13"/>
  <c r="BF104" i="13"/>
  <c r="BN104" i="13"/>
  <c r="BR104" i="13"/>
  <c r="BV104" i="13"/>
  <c r="CD104" i="13"/>
  <c r="CH104" i="13"/>
  <c r="CL104" i="13"/>
  <c r="CT104" i="13"/>
  <c r="CX104" i="13"/>
  <c r="DB104" i="13"/>
  <c r="DJ104" i="13"/>
  <c r="DN104" i="13"/>
  <c r="DR104" i="13"/>
  <c r="DZ104" i="13"/>
  <c r="ED104" i="13"/>
  <c r="EH104" i="13"/>
  <c r="F106" i="13"/>
  <c r="J106" i="13"/>
  <c r="R106" i="13"/>
  <c r="V106" i="13"/>
  <c r="Z106" i="13"/>
  <c r="AH106" i="13"/>
  <c r="AL106" i="13"/>
  <c r="AP106" i="13"/>
  <c r="AX106" i="13"/>
  <c r="BB106" i="13"/>
  <c r="BF106" i="13"/>
  <c r="BN106" i="13"/>
  <c r="BR106" i="13"/>
  <c r="BV106" i="13"/>
  <c r="CD106" i="13"/>
  <c r="CH106" i="13"/>
  <c r="CL106" i="13"/>
  <c r="CT106" i="13"/>
  <c r="CX106" i="13"/>
  <c r="DB106" i="13"/>
  <c r="DJ106" i="13"/>
  <c r="DN106" i="13"/>
  <c r="DR106" i="13"/>
  <c r="DZ106" i="13"/>
  <c r="ED106" i="13"/>
  <c r="EH106" i="13"/>
  <c r="F108" i="13"/>
  <c r="J108" i="13"/>
  <c r="R108" i="13"/>
  <c r="V108" i="13"/>
  <c r="Z108" i="13"/>
  <c r="AH108" i="13"/>
  <c r="AL108" i="13"/>
  <c r="AP108" i="13"/>
  <c r="AX108" i="13"/>
  <c r="BB108" i="13"/>
  <c r="BF108" i="13"/>
  <c r="BN108" i="13"/>
  <c r="BR108" i="13"/>
  <c r="BV108" i="13"/>
  <c r="CD108" i="13"/>
  <c r="CH108" i="13"/>
  <c r="CL108" i="13"/>
  <c r="CT108" i="13"/>
  <c r="CX108" i="13"/>
  <c r="DB108" i="13"/>
  <c r="DJ108" i="13"/>
  <c r="DN108" i="13"/>
  <c r="DR108" i="13"/>
  <c r="DZ108" i="13"/>
  <c r="ED108" i="13"/>
  <c r="EH108" i="13"/>
  <c r="F110" i="13"/>
  <c r="J110" i="13"/>
  <c r="R110" i="13"/>
  <c r="V110" i="13"/>
  <c r="Z110" i="13"/>
  <c r="AH110" i="13"/>
  <c r="AL110" i="13"/>
  <c r="AP110" i="13"/>
  <c r="AX110" i="13"/>
  <c r="BB110" i="13"/>
  <c r="BF110" i="13"/>
  <c r="BN110" i="13"/>
  <c r="BR110" i="13"/>
  <c r="BV110" i="13"/>
  <c r="CD110" i="13"/>
  <c r="CH110" i="13"/>
  <c r="CL110" i="13"/>
  <c r="CT110" i="13"/>
  <c r="CX110" i="13"/>
  <c r="DB110" i="13"/>
  <c r="DJ110" i="13"/>
  <c r="DN110" i="13"/>
  <c r="DR110" i="13"/>
  <c r="DZ110" i="13"/>
  <c r="ED110" i="13"/>
  <c r="EH110" i="13"/>
  <c r="F112" i="13"/>
  <c r="J112" i="13"/>
  <c r="R112" i="13"/>
  <c r="V112" i="13"/>
  <c r="Z112" i="13"/>
  <c r="AH112" i="13"/>
  <c r="AL112" i="13"/>
  <c r="AP112" i="13"/>
  <c r="AX112" i="13"/>
  <c r="BB112" i="13"/>
  <c r="BF112" i="13"/>
  <c r="BN112" i="13"/>
  <c r="BR112" i="13"/>
  <c r="BV112" i="13"/>
  <c r="CD112" i="13"/>
  <c r="CH112" i="13"/>
  <c r="CL112" i="13"/>
  <c r="CT112" i="13"/>
  <c r="CX112" i="13"/>
  <c r="DB112" i="13"/>
  <c r="DJ112" i="13"/>
  <c r="DN112" i="13"/>
  <c r="DR112" i="13"/>
  <c r="DZ112" i="13"/>
  <c r="ED112" i="13"/>
  <c r="EH112" i="13"/>
  <c r="F114" i="13"/>
  <c r="J114" i="13"/>
  <c r="R114" i="13"/>
  <c r="V114" i="13"/>
  <c r="Z114" i="13"/>
  <c r="AH114" i="13"/>
  <c r="AL114" i="13"/>
  <c r="AP114" i="13"/>
  <c r="AX114" i="13"/>
  <c r="BB114" i="13"/>
  <c r="BF114" i="13"/>
  <c r="BN114" i="13"/>
  <c r="BR114" i="13"/>
  <c r="BV114" i="13"/>
  <c r="CD114" i="13"/>
  <c r="CH114" i="13"/>
  <c r="CL114" i="13"/>
  <c r="CT114" i="13"/>
  <c r="CX114" i="13"/>
  <c r="DB114" i="13"/>
  <c r="DJ114" i="13"/>
  <c r="DN114" i="13"/>
  <c r="DR114" i="13"/>
  <c r="DZ114" i="13"/>
  <c r="ED114" i="13"/>
  <c r="EH114" i="13"/>
  <c r="F116" i="13"/>
  <c r="J116" i="13"/>
  <c r="R116" i="13"/>
  <c r="V116" i="13"/>
  <c r="Z116" i="13"/>
  <c r="AH116" i="13"/>
  <c r="AL116" i="13"/>
  <c r="AP116" i="13"/>
  <c r="AX116" i="13"/>
  <c r="BB116" i="13"/>
  <c r="BF116" i="13"/>
  <c r="BN116" i="13"/>
  <c r="BR116" i="13"/>
  <c r="BV116" i="13"/>
  <c r="CD116" i="13"/>
  <c r="CH116" i="13"/>
  <c r="CL116" i="13"/>
  <c r="CT116" i="13"/>
  <c r="CX116" i="13"/>
  <c r="DB116" i="13"/>
  <c r="DJ116" i="13"/>
  <c r="DN116" i="13"/>
  <c r="DR116" i="13"/>
  <c r="DZ116" i="13"/>
  <c r="ED116" i="13"/>
  <c r="EH116" i="13"/>
  <c r="F118" i="13"/>
  <c r="J118" i="13"/>
  <c r="R118" i="13"/>
  <c r="V118" i="13"/>
  <c r="Z118" i="13"/>
  <c r="AH118" i="13"/>
  <c r="AL118" i="13"/>
  <c r="AP118" i="13"/>
  <c r="AX118" i="13"/>
  <c r="BB118" i="13"/>
  <c r="BF118" i="13"/>
  <c r="BN118" i="13"/>
  <c r="BR118" i="13"/>
  <c r="BV118" i="13"/>
  <c r="CD118" i="13"/>
  <c r="CH118" i="13"/>
  <c r="CL118" i="13"/>
  <c r="CT118" i="13"/>
  <c r="CX118" i="13"/>
  <c r="DB118" i="13"/>
  <c r="DJ118" i="13"/>
  <c r="DN118" i="13"/>
  <c r="DR118" i="13"/>
  <c r="DZ118" i="13"/>
  <c r="ED118" i="13"/>
  <c r="EH118" i="13"/>
  <c r="F120" i="13"/>
  <c r="J120" i="13"/>
  <c r="R120" i="13"/>
  <c r="V120" i="13"/>
  <c r="Z120" i="13"/>
  <c r="AH120" i="13"/>
  <c r="AL120" i="13"/>
  <c r="AP120" i="13"/>
  <c r="AX120" i="13"/>
  <c r="BB120" i="13"/>
  <c r="BF120" i="13"/>
  <c r="BN120" i="13"/>
  <c r="BR120" i="13"/>
  <c r="BV120" i="13"/>
  <c r="CD120" i="13"/>
  <c r="CH120" i="13"/>
  <c r="CL120" i="13"/>
  <c r="CT120" i="13"/>
  <c r="CX120" i="13"/>
  <c r="DB120" i="13"/>
  <c r="DJ120" i="13"/>
  <c r="DN120" i="13"/>
  <c r="DR120" i="13"/>
  <c r="DZ120" i="13"/>
  <c r="ED120" i="13"/>
  <c r="EH120" i="13"/>
  <c r="F122" i="13"/>
  <c r="J122" i="13"/>
  <c r="R122" i="13"/>
  <c r="V122" i="13"/>
  <c r="Z122" i="13"/>
  <c r="AH122" i="13"/>
  <c r="AL122" i="13"/>
  <c r="AP122" i="13"/>
  <c r="AX122" i="13"/>
  <c r="BB122" i="13"/>
  <c r="BF122" i="13"/>
  <c r="BN122" i="13"/>
  <c r="BR122" i="13"/>
  <c r="BV122" i="13"/>
  <c r="CD122" i="13"/>
  <c r="CH122" i="13"/>
  <c r="CL122" i="13"/>
  <c r="CT122" i="13"/>
  <c r="CX122" i="13"/>
  <c r="DB122" i="13"/>
  <c r="DJ122" i="13"/>
  <c r="DN122" i="13"/>
  <c r="DR122" i="13"/>
  <c r="DZ122" i="13"/>
  <c r="ED122" i="13"/>
  <c r="EH122" i="13"/>
  <c r="F124" i="13"/>
  <c r="J124" i="13"/>
  <c r="R124" i="13"/>
  <c r="V124" i="13"/>
  <c r="Z124" i="13"/>
  <c r="AH124" i="13"/>
  <c r="AL124" i="13"/>
  <c r="AP124" i="13"/>
  <c r="AX124" i="13"/>
  <c r="BB124" i="13"/>
  <c r="BF124" i="13"/>
  <c r="BN124" i="13"/>
  <c r="BR124" i="13"/>
  <c r="BV124" i="13"/>
  <c r="CD124" i="13"/>
  <c r="CH124" i="13"/>
  <c r="CL124" i="13"/>
  <c r="CT124" i="13"/>
  <c r="CX124" i="13"/>
  <c r="DB124" i="13"/>
  <c r="DJ124" i="13"/>
  <c r="DN124" i="13"/>
  <c r="DR124" i="13"/>
  <c r="DZ124" i="13"/>
  <c r="ED124" i="13"/>
  <c r="EH124" i="13"/>
  <c r="F126" i="13"/>
  <c r="J126" i="13"/>
  <c r="R126" i="13"/>
  <c r="V126" i="13"/>
  <c r="Z126" i="13"/>
  <c r="AH126" i="13"/>
  <c r="AL126" i="13"/>
  <c r="AP126" i="13"/>
  <c r="AX126" i="13"/>
  <c r="BB126" i="13"/>
  <c r="BF126" i="13"/>
  <c r="BN126" i="13"/>
  <c r="BR126" i="13"/>
  <c r="BV126" i="13"/>
  <c r="CD126" i="13"/>
  <c r="CH126" i="13"/>
  <c r="CL126" i="13"/>
  <c r="CT126" i="13"/>
  <c r="CX126" i="13"/>
  <c r="DB126" i="13"/>
  <c r="DJ126" i="13"/>
  <c r="DN126" i="13"/>
  <c r="DR126" i="13"/>
  <c r="DZ126" i="13"/>
  <c r="ED126" i="13"/>
  <c r="EH126" i="13"/>
  <c r="F128" i="13"/>
  <c r="J128" i="13"/>
  <c r="R128" i="13"/>
  <c r="V128" i="13"/>
  <c r="Z128" i="13"/>
  <c r="AH128" i="13"/>
  <c r="AL128" i="13"/>
  <c r="AP128" i="13"/>
  <c r="AX128" i="13"/>
  <c r="BB128" i="13"/>
  <c r="BF128" i="13"/>
  <c r="BN128" i="13"/>
  <c r="BR128" i="13"/>
  <c r="BV128" i="13"/>
  <c r="CD128" i="13"/>
  <c r="CH128" i="13"/>
  <c r="CL128" i="13"/>
  <c r="CT128" i="13"/>
  <c r="CX128" i="13"/>
  <c r="DB128" i="13"/>
  <c r="DJ128" i="13"/>
  <c r="DN128" i="13"/>
  <c r="DR128" i="13"/>
  <c r="DZ128" i="13"/>
  <c r="ED128" i="13"/>
  <c r="EH128" i="13"/>
  <c r="F130" i="13"/>
  <c r="J130" i="13"/>
  <c r="R130" i="13"/>
  <c r="V130" i="13"/>
  <c r="Z130" i="13"/>
  <c r="AH130" i="13"/>
  <c r="AL130" i="13"/>
  <c r="AP130" i="13"/>
  <c r="AX130" i="13"/>
  <c r="BB130" i="13"/>
  <c r="BF130" i="13"/>
  <c r="BN130" i="13"/>
  <c r="BR130" i="13"/>
  <c r="BV130" i="13"/>
  <c r="CD130" i="13"/>
  <c r="CH130" i="13"/>
  <c r="CL130" i="13"/>
  <c r="CT130" i="13"/>
  <c r="CX130" i="13"/>
  <c r="DB130" i="13"/>
  <c r="DJ130" i="13"/>
  <c r="DN130" i="13"/>
  <c r="DR130" i="13"/>
  <c r="DZ130" i="13"/>
  <c r="ED130" i="13"/>
  <c r="EH130" i="13"/>
  <c r="F132" i="13"/>
  <c r="J132" i="13"/>
  <c r="R132" i="13"/>
  <c r="V132" i="13"/>
  <c r="Z132" i="13"/>
  <c r="AH132" i="13"/>
  <c r="AL132" i="13"/>
  <c r="AP132" i="13"/>
  <c r="AX132" i="13"/>
  <c r="BB132" i="13"/>
  <c r="BF132" i="13"/>
  <c r="BN132" i="13"/>
  <c r="BR132" i="13"/>
  <c r="BV132" i="13"/>
  <c r="CD132" i="13"/>
  <c r="CH132" i="13"/>
  <c r="CL132" i="13"/>
  <c r="CT132" i="13"/>
  <c r="CX132" i="13"/>
  <c r="DB132" i="13"/>
  <c r="DJ132" i="13"/>
  <c r="DN132" i="13"/>
  <c r="DR132" i="13"/>
  <c r="DZ132" i="13"/>
  <c r="ED132" i="13"/>
  <c r="EH132" i="13"/>
  <c r="F134" i="13"/>
  <c r="J134" i="13"/>
  <c r="R134" i="13"/>
  <c r="V134" i="13"/>
  <c r="Z134" i="13"/>
  <c r="AH134" i="13"/>
  <c r="AL134" i="13"/>
  <c r="AP134" i="13"/>
  <c r="AX134" i="13"/>
  <c r="BB134" i="13"/>
  <c r="BF134" i="13"/>
  <c r="BN134" i="13"/>
  <c r="BR134" i="13"/>
  <c r="BV134" i="13"/>
  <c r="CD134" i="13"/>
  <c r="CH134" i="13"/>
  <c r="CL134" i="13"/>
  <c r="CT134" i="13"/>
  <c r="CX134" i="13"/>
  <c r="DB134" i="13"/>
  <c r="DJ134" i="13"/>
  <c r="DN134" i="13"/>
  <c r="DR134" i="13"/>
  <c r="DZ134" i="13"/>
  <c r="ED134" i="13"/>
  <c r="EH134" i="13"/>
  <c r="F136" i="13"/>
  <c r="J136" i="13"/>
  <c r="R136" i="13"/>
  <c r="V136" i="13"/>
  <c r="Z136" i="13"/>
  <c r="AH136" i="13"/>
  <c r="AL136" i="13"/>
  <c r="AP136" i="13"/>
  <c r="AX136" i="13"/>
  <c r="BB136" i="13"/>
  <c r="BF136" i="13"/>
  <c r="BN136" i="13"/>
  <c r="BR136" i="13"/>
  <c r="BV136" i="13"/>
  <c r="CD136" i="13"/>
  <c r="CH136" i="13"/>
  <c r="CL136" i="13"/>
  <c r="CT136" i="13"/>
  <c r="CX136" i="13"/>
  <c r="DB136" i="13"/>
  <c r="DJ136" i="13"/>
  <c r="DN136" i="13"/>
  <c r="DR136" i="13"/>
  <c r="DZ136" i="13"/>
  <c r="ED136" i="13"/>
  <c r="EH136" i="13"/>
  <c r="F138" i="13"/>
  <c r="J138" i="13"/>
  <c r="R138" i="13"/>
  <c r="V138" i="13"/>
  <c r="Z138" i="13"/>
  <c r="AH138" i="13"/>
  <c r="AL138" i="13"/>
  <c r="AP138" i="13"/>
  <c r="AX138" i="13"/>
  <c r="BB138" i="13"/>
  <c r="BF138" i="13"/>
  <c r="BN138" i="13"/>
  <c r="BR138" i="13"/>
  <c r="BV138" i="13"/>
  <c r="CD138" i="13"/>
  <c r="CH138" i="13"/>
  <c r="CL138" i="13"/>
  <c r="CT138" i="13"/>
  <c r="CX138" i="13"/>
  <c r="DB138" i="13"/>
  <c r="DJ138" i="13"/>
  <c r="DN138" i="13"/>
  <c r="DR138" i="13"/>
  <c r="DZ138" i="13"/>
  <c r="ED138" i="13"/>
  <c r="EH138" i="13"/>
  <c r="F140" i="13"/>
  <c r="J140" i="13"/>
  <c r="R140" i="13"/>
  <c r="V140" i="13"/>
  <c r="Z140" i="13"/>
  <c r="AH140" i="13"/>
  <c r="AL140" i="13"/>
  <c r="AP140" i="13"/>
  <c r="AX140" i="13"/>
  <c r="BB140" i="13"/>
  <c r="BF140" i="13"/>
  <c r="BN140" i="13"/>
  <c r="BR140" i="13"/>
  <c r="BV140" i="13"/>
  <c r="CD140" i="13"/>
  <c r="CH140" i="13"/>
  <c r="CL140" i="13"/>
  <c r="CT140" i="13"/>
  <c r="CX140" i="13"/>
  <c r="DB140" i="13"/>
  <c r="DJ140" i="13"/>
  <c r="DN140" i="13"/>
  <c r="DR140" i="13"/>
  <c r="DZ140" i="13"/>
  <c r="ED140" i="13"/>
  <c r="EH140" i="13"/>
  <c r="F142" i="13"/>
  <c r="J142" i="13"/>
  <c r="N142" i="13"/>
  <c r="R142" i="13"/>
  <c r="V142" i="13"/>
  <c r="Z142" i="13"/>
  <c r="AD142" i="13"/>
  <c r="AH142" i="13"/>
  <c r="AL142" i="13"/>
  <c r="AP142" i="13"/>
  <c r="AT142" i="13"/>
  <c r="AX142" i="13"/>
  <c r="BB142" i="13"/>
  <c r="BF142" i="13"/>
  <c r="BJ142" i="13"/>
  <c r="BN142" i="13"/>
  <c r="BR142" i="13"/>
  <c r="BV142" i="13"/>
  <c r="BZ142" i="13"/>
  <c r="CD142" i="13"/>
  <c r="CH142" i="13"/>
  <c r="CL142" i="13"/>
  <c r="CP142" i="13"/>
  <c r="CT142" i="13"/>
  <c r="CX142" i="13"/>
  <c r="DB142" i="13"/>
  <c r="DF142" i="13"/>
  <c r="DJ142" i="13"/>
  <c r="DN142" i="13"/>
  <c r="DR142" i="13"/>
  <c r="DV142" i="13"/>
  <c r="DZ142" i="13"/>
  <c r="ED142" i="13"/>
  <c r="EH142" i="13"/>
  <c r="F144" i="13"/>
  <c r="J144" i="13"/>
  <c r="N144" i="13"/>
  <c r="R144" i="13"/>
  <c r="V144" i="13"/>
  <c r="Z144" i="13"/>
  <c r="AD144" i="13"/>
  <c r="AH144" i="13"/>
  <c r="AL144" i="13"/>
  <c r="AP144" i="13"/>
  <c r="AT144" i="13"/>
  <c r="AX144" i="13"/>
  <c r="BB144" i="13"/>
  <c r="BF144" i="13"/>
  <c r="BJ144" i="13"/>
  <c r="BN144" i="13"/>
  <c r="BR144" i="13"/>
  <c r="BV144" i="13"/>
  <c r="BZ144" i="13"/>
  <c r="CD144" i="13"/>
  <c r="CH144" i="13"/>
  <c r="CL144" i="13"/>
  <c r="CP144" i="13"/>
  <c r="CT144" i="13"/>
  <c r="CX144" i="13"/>
  <c r="DB144" i="13"/>
  <c r="DF144" i="13"/>
  <c r="DJ144" i="13"/>
  <c r="DN144" i="13"/>
  <c r="DR144" i="13"/>
  <c r="DV144" i="13"/>
  <c r="DZ144" i="13"/>
  <c r="ED144" i="13"/>
  <c r="EH144" i="13"/>
  <c r="EL155" i="12"/>
  <c r="EL157" i="12" s="1"/>
  <c r="EL153" i="17"/>
  <c r="EP155" i="12"/>
  <c r="EP157" i="12" s="1"/>
  <c r="EP153" i="17"/>
  <c r="ET155" i="12"/>
  <c r="ET157" i="12" s="1"/>
  <c r="ET153" i="17"/>
  <c r="EX155" i="12"/>
  <c r="EX157" i="12" s="1"/>
  <c r="EX153" i="17"/>
  <c r="FB155" i="12"/>
  <c r="FB157" i="12" s="1"/>
  <c r="FB153" i="17"/>
  <c r="FP12" i="16"/>
  <c r="EM12" i="17" s="1"/>
  <c r="FT12" i="16"/>
  <c r="EQ12" i="17" s="1"/>
  <c r="FX12" i="16"/>
  <c r="EU12" i="17" s="1"/>
  <c r="GB12" i="16"/>
  <c r="EY12" i="17" s="1"/>
  <c r="GF12" i="16"/>
  <c r="FC12" i="17" s="1"/>
  <c r="FM13" i="16"/>
  <c r="EJ13" i="17" s="1"/>
  <c r="FQ13" i="16"/>
  <c r="EN13" i="17" s="1"/>
  <c r="FU13" i="16"/>
  <c r="ER13" i="17" s="1"/>
  <c r="FY13" i="16"/>
  <c r="EV13" i="17" s="1"/>
  <c r="GC13" i="16"/>
  <c r="EZ13" i="17" s="1"/>
  <c r="GG13" i="16"/>
  <c r="FD13" i="17" s="1"/>
  <c r="FN14" i="16"/>
  <c r="EK14" i="17" s="1"/>
  <c r="FR14" i="16"/>
  <c r="EO14" i="17" s="1"/>
  <c r="FV14" i="16"/>
  <c r="ES14" i="17" s="1"/>
  <c r="FZ14" i="16"/>
  <c r="EW14" i="17" s="1"/>
  <c r="GD14" i="16"/>
  <c r="FA14" i="17" s="1"/>
  <c r="GH14" i="16"/>
  <c r="FE14" i="17" s="1"/>
  <c r="FO15" i="16"/>
  <c r="EL15" i="17" s="1"/>
  <c r="FS15" i="16"/>
  <c r="EP15" i="17" s="1"/>
  <c r="FW15" i="16"/>
  <c r="ET15" i="17" s="1"/>
  <c r="GA15" i="16"/>
  <c r="EX15" i="17" s="1"/>
  <c r="GE15" i="16"/>
  <c r="FB15" i="17" s="1"/>
  <c r="GI15" i="16"/>
  <c r="FF15" i="17" s="1"/>
  <c r="FP16" i="16"/>
  <c r="EM16" i="17" s="1"/>
  <c r="FT16" i="16"/>
  <c r="EQ16" i="17" s="1"/>
  <c r="FX16" i="16"/>
  <c r="EU16" i="17" s="1"/>
  <c r="GB16" i="16"/>
  <c r="EY16" i="17" s="1"/>
  <c r="GF16" i="16"/>
  <c r="FC16" i="17" s="1"/>
  <c r="FM17" i="16"/>
  <c r="EJ17" i="17" s="1"/>
  <c r="FQ17" i="16"/>
  <c r="EN17" i="17" s="1"/>
  <c r="FU17" i="16"/>
  <c r="ER17" i="17" s="1"/>
  <c r="FY17" i="16"/>
  <c r="EV17" i="17" s="1"/>
  <c r="GC17" i="16"/>
  <c r="EZ17" i="17" s="1"/>
  <c r="GG17" i="16"/>
  <c r="FD17" i="17" s="1"/>
  <c r="FN18" i="16"/>
  <c r="EK18" i="17" s="1"/>
  <c r="FR18" i="16"/>
  <c r="EO18" i="17" s="1"/>
  <c r="FV18" i="16"/>
  <c r="ES18" i="17" s="1"/>
  <c r="FZ18" i="16"/>
  <c r="EW18" i="17" s="1"/>
  <c r="GD18" i="16"/>
  <c r="FA18" i="17" s="1"/>
  <c r="GH18" i="16"/>
  <c r="FE18" i="17" s="1"/>
  <c r="FO19" i="16"/>
  <c r="EL19" i="17" s="1"/>
  <c r="FS19" i="16"/>
  <c r="EP19" i="17" s="1"/>
  <c r="FW19" i="16"/>
  <c r="ET19" i="17" s="1"/>
  <c r="GA19" i="16"/>
  <c r="EX19" i="17" s="1"/>
  <c r="GE19" i="16"/>
  <c r="FB19" i="17" s="1"/>
  <c r="GI19" i="16"/>
  <c r="FF19" i="17" s="1"/>
  <c r="FP20" i="16"/>
  <c r="EM20" i="17" s="1"/>
  <c r="FT20" i="16"/>
  <c r="EQ20" i="17" s="1"/>
  <c r="FX20" i="16"/>
  <c r="EU20" i="17" s="1"/>
  <c r="GB20" i="16"/>
  <c r="EY20" i="17" s="1"/>
  <c r="GF20" i="16"/>
  <c r="FC20" i="17" s="1"/>
  <c r="FM21" i="16"/>
  <c r="EJ21" i="17" s="1"/>
  <c r="FQ21" i="16"/>
  <c r="EN21" i="17" s="1"/>
  <c r="FU21" i="16"/>
  <c r="ER21" i="17" s="1"/>
  <c r="FY21" i="16"/>
  <c r="EV21" i="17" s="1"/>
  <c r="GC21" i="16"/>
  <c r="EZ21" i="17" s="1"/>
  <c r="GG21" i="16"/>
  <c r="FD21" i="17" s="1"/>
  <c r="FN22" i="16"/>
  <c r="EK22" i="17" s="1"/>
  <c r="FR22" i="16"/>
  <c r="EO22" i="17" s="1"/>
  <c r="FV22" i="16"/>
  <c r="ES22" i="17" s="1"/>
  <c r="FZ22" i="16"/>
  <c r="EW22" i="17" s="1"/>
  <c r="GD22" i="16"/>
  <c r="FA22" i="17" s="1"/>
  <c r="GH22" i="16"/>
  <c r="FE22" i="17" s="1"/>
  <c r="FO23" i="16"/>
  <c r="EL23" i="17" s="1"/>
  <c r="FS23" i="16"/>
  <c r="EP23" i="17" s="1"/>
  <c r="FW23" i="16"/>
  <c r="ET23" i="17" s="1"/>
  <c r="GA23" i="16"/>
  <c r="EX23" i="17" s="1"/>
  <c r="GE23" i="16"/>
  <c r="FB23" i="17" s="1"/>
  <c r="GI23" i="16"/>
  <c r="FF23" i="17" s="1"/>
  <c r="FP24" i="16"/>
  <c r="EM24" i="17" s="1"/>
  <c r="FT24" i="16"/>
  <c r="EQ24" i="17" s="1"/>
  <c r="FX24" i="16"/>
  <c r="EU24" i="17" s="1"/>
  <c r="GB24" i="16"/>
  <c r="EY24" i="17" s="1"/>
  <c r="GF24" i="16"/>
  <c r="FC24" i="17" s="1"/>
  <c r="FM25" i="16"/>
  <c r="EJ25" i="17" s="1"/>
  <c r="FQ25" i="16"/>
  <c r="EN25" i="17" s="1"/>
  <c r="FU25" i="16"/>
  <c r="ER25" i="17" s="1"/>
  <c r="FY25" i="16"/>
  <c r="EV25" i="17" s="1"/>
  <c r="GC25" i="16"/>
  <c r="EZ25" i="17" s="1"/>
  <c r="GG25" i="16"/>
  <c r="FD25" i="17" s="1"/>
  <c r="FN26" i="16"/>
  <c r="EK26" i="17" s="1"/>
  <c r="FR26" i="16"/>
  <c r="EO26" i="17" s="1"/>
  <c r="FV26" i="16"/>
  <c r="ES26" i="17" s="1"/>
  <c r="FZ26" i="16"/>
  <c r="EW26" i="17" s="1"/>
  <c r="GD26" i="16"/>
  <c r="FA26" i="17" s="1"/>
  <c r="GH26" i="16"/>
  <c r="FE26" i="17" s="1"/>
  <c r="FO27" i="16"/>
  <c r="EL27" i="17" s="1"/>
  <c r="FS27" i="16"/>
  <c r="EP27" i="17" s="1"/>
  <c r="FW27" i="16"/>
  <c r="ET27" i="17" s="1"/>
  <c r="GA27" i="16"/>
  <c r="EX27" i="17" s="1"/>
  <c r="GE27" i="16"/>
  <c r="FB27" i="17" s="1"/>
  <c r="GI27" i="16"/>
  <c r="FF27" i="17" s="1"/>
  <c r="FP28" i="16"/>
  <c r="EM28" i="17" s="1"/>
  <c r="FT28" i="16"/>
  <c r="EQ28" i="17" s="1"/>
  <c r="FX28" i="16"/>
  <c r="EU28" i="17" s="1"/>
  <c r="GB28" i="16"/>
  <c r="EY28" i="17" s="1"/>
  <c r="GF28" i="16"/>
  <c r="FC28" i="17" s="1"/>
  <c r="FM29" i="16"/>
  <c r="EJ29" i="17" s="1"/>
  <c r="FQ29" i="16"/>
  <c r="EN29" i="17" s="1"/>
  <c r="FU29" i="16"/>
  <c r="ER29" i="17" s="1"/>
  <c r="FY29" i="16"/>
  <c r="EV29" i="17" s="1"/>
  <c r="GC29" i="16"/>
  <c r="EZ29" i="17" s="1"/>
  <c r="GG29" i="16"/>
  <c r="FD29" i="17" s="1"/>
  <c r="FN30" i="16"/>
  <c r="EK30" i="17" s="1"/>
  <c r="FR30" i="16"/>
  <c r="EO30" i="17" s="1"/>
  <c r="FV30" i="16"/>
  <c r="ES30" i="17" s="1"/>
  <c r="FZ30" i="16"/>
  <c r="EW30" i="17" s="1"/>
  <c r="GD30" i="16"/>
  <c r="FA30" i="17" s="1"/>
  <c r="GH30" i="16"/>
  <c r="FE30" i="17" s="1"/>
  <c r="FO31" i="16"/>
  <c r="EL31" i="17" s="1"/>
  <c r="FS31" i="16"/>
  <c r="EP31" i="17" s="1"/>
  <c r="FW31" i="16"/>
  <c r="ET31" i="17" s="1"/>
  <c r="GA31" i="16"/>
  <c r="EX31" i="17" s="1"/>
  <c r="GE31" i="16"/>
  <c r="FB31" i="17" s="1"/>
  <c r="GI31" i="16"/>
  <c r="FF31" i="17" s="1"/>
  <c r="FP32" i="16"/>
  <c r="EM32" i="17" s="1"/>
  <c r="FT32" i="16"/>
  <c r="EQ32" i="17" s="1"/>
  <c r="FX32" i="16"/>
  <c r="EU32" i="17" s="1"/>
  <c r="GB32" i="16"/>
  <c r="EY32" i="17" s="1"/>
  <c r="GF32" i="16"/>
  <c r="FC32" i="17" s="1"/>
  <c r="FM33" i="16"/>
  <c r="EJ33" i="17" s="1"/>
  <c r="FQ33" i="16"/>
  <c r="EN33" i="17" s="1"/>
  <c r="FU33" i="16"/>
  <c r="ER33" i="17" s="1"/>
  <c r="FY33" i="16"/>
  <c r="EV33" i="17" s="1"/>
  <c r="GC33" i="16"/>
  <c r="EZ33" i="17" s="1"/>
  <c r="GG33" i="16"/>
  <c r="FD33" i="17" s="1"/>
  <c r="FN34" i="16"/>
  <c r="EK34" i="17" s="1"/>
  <c r="FR34" i="16"/>
  <c r="EO34" i="17" s="1"/>
  <c r="FV34" i="16"/>
  <c r="ES34" i="17" s="1"/>
  <c r="FZ34" i="16"/>
  <c r="EW34" i="17" s="1"/>
  <c r="GD34" i="16"/>
  <c r="FA34" i="17" s="1"/>
  <c r="GH34" i="16"/>
  <c r="FE34" i="17" s="1"/>
  <c r="FO35" i="16"/>
  <c r="EL35" i="17" s="1"/>
  <c r="FS35" i="16"/>
  <c r="EP35" i="17" s="1"/>
  <c r="FW35" i="16"/>
  <c r="ET35" i="17" s="1"/>
  <c r="GA35" i="16"/>
  <c r="EX35" i="17" s="1"/>
  <c r="GE35" i="16"/>
  <c r="FB35" i="17" s="1"/>
  <c r="GI35" i="16"/>
  <c r="FF35" i="17" s="1"/>
  <c r="FP36" i="16"/>
  <c r="EM36" i="17" s="1"/>
  <c r="FT36" i="16"/>
  <c r="EQ36" i="17" s="1"/>
  <c r="FX36" i="16"/>
  <c r="EU36" i="17" s="1"/>
  <c r="GB36" i="16"/>
  <c r="EY36" i="17" s="1"/>
  <c r="GF36" i="16"/>
  <c r="FC36" i="17" s="1"/>
  <c r="FM37" i="16"/>
  <c r="EJ37" i="17" s="1"/>
  <c r="FQ37" i="16"/>
  <c r="EN37" i="17" s="1"/>
  <c r="FU37" i="16"/>
  <c r="ER37" i="17" s="1"/>
  <c r="FY37" i="16"/>
  <c r="EV37" i="17" s="1"/>
  <c r="GC37" i="16"/>
  <c r="EZ37" i="17" s="1"/>
  <c r="GG37" i="16"/>
  <c r="FD37" i="17" s="1"/>
  <c r="FN38" i="16"/>
  <c r="EK38" i="17" s="1"/>
  <c r="FR38" i="16"/>
  <c r="EO38" i="17" s="1"/>
  <c r="FV38" i="16"/>
  <c r="ES38" i="17" s="1"/>
  <c r="FZ38" i="16"/>
  <c r="EW38" i="17" s="1"/>
  <c r="GD38" i="16"/>
  <c r="FA38" i="17" s="1"/>
  <c r="GH38" i="16"/>
  <c r="FE38" i="17" s="1"/>
  <c r="FO39" i="16"/>
  <c r="EL39" i="17" s="1"/>
  <c r="FS39" i="16"/>
  <c r="EP39" i="17" s="1"/>
  <c r="FW39" i="16"/>
  <c r="ET39" i="17" s="1"/>
  <c r="GA39" i="16"/>
  <c r="EX39" i="17" s="1"/>
  <c r="GE39" i="16"/>
  <c r="FB39" i="17" s="1"/>
  <c r="GI39" i="16"/>
  <c r="FF39" i="17" s="1"/>
  <c r="FP40" i="16"/>
  <c r="EM40" i="17" s="1"/>
  <c r="FT40" i="16"/>
  <c r="EQ40" i="17" s="1"/>
  <c r="FX40" i="16"/>
  <c r="EU40" i="17" s="1"/>
  <c r="GB40" i="16"/>
  <c r="EY40" i="17" s="1"/>
  <c r="GF40" i="16"/>
  <c r="FC40" i="17" s="1"/>
  <c r="FM41" i="16"/>
  <c r="EJ41" i="17" s="1"/>
  <c r="FQ41" i="16"/>
  <c r="EN41" i="17" s="1"/>
  <c r="FU41" i="16"/>
  <c r="ER41" i="17" s="1"/>
  <c r="FY41" i="16"/>
  <c r="EV41" i="17" s="1"/>
  <c r="GC41" i="16"/>
  <c r="EZ41" i="17" s="1"/>
  <c r="GG41" i="16"/>
  <c r="FD41" i="17" s="1"/>
  <c r="FN42" i="16"/>
  <c r="EK42" i="17" s="1"/>
  <c r="FR42" i="16"/>
  <c r="EO42" i="17" s="1"/>
  <c r="FV42" i="16"/>
  <c r="ES42" i="17" s="1"/>
  <c r="FZ42" i="16"/>
  <c r="EW42" i="17" s="1"/>
  <c r="GD42" i="16"/>
  <c r="FA42" i="17" s="1"/>
  <c r="GH42" i="16"/>
  <c r="FE42" i="17" s="1"/>
  <c r="FO43" i="16"/>
  <c r="EL43" i="17" s="1"/>
  <c r="FS43" i="16"/>
  <c r="EP43" i="17" s="1"/>
  <c r="FW43" i="16"/>
  <c r="ET43" i="17" s="1"/>
  <c r="GA43" i="16"/>
  <c r="EX43" i="17" s="1"/>
  <c r="GE43" i="16"/>
  <c r="FB43" i="17" s="1"/>
  <c r="GI43" i="16"/>
  <c r="FF43" i="17" s="1"/>
  <c r="FP44" i="16"/>
  <c r="EM44" i="17" s="1"/>
  <c r="FT44" i="16"/>
  <c r="EQ44" i="17" s="1"/>
  <c r="FX44" i="16"/>
  <c r="EU44" i="17" s="1"/>
  <c r="GB44" i="16"/>
  <c r="EY44" i="17" s="1"/>
  <c r="GF44" i="16"/>
  <c r="FC44" i="17" s="1"/>
  <c r="FM45" i="16"/>
  <c r="EJ45" i="17" s="1"/>
  <c r="FQ45" i="16"/>
  <c r="EN45" i="17" s="1"/>
  <c r="FU45" i="16"/>
  <c r="ER45" i="17" s="1"/>
  <c r="FY45" i="16"/>
  <c r="EV45" i="17" s="1"/>
  <c r="GC45" i="16"/>
  <c r="EZ45" i="17" s="1"/>
  <c r="GG45" i="16"/>
  <c r="FD45" i="17" s="1"/>
  <c r="FN46" i="16"/>
  <c r="EK46" i="17" s="1"/>
  <c r="FR46" i="16"/>
  <c r="EO46" i="17" s="1"/>
  <c r="FV46" i="16"/>
  <c r="ES46" i="17" s="1"/>
  <c r="FZ46" i="16"/>
  <c r="EW46" i="17" s="1"/>
  <c r="GD46" i="16"/>
  <c r="FA46" i="17" s="1"/>
  <c r="GH46" i="16"/>
  <c r="FE46" i="17" s="1"/>
  <c r="FO47" i="16"/>
  <c r="EL47" i="17" s="1"/>
  <c r="FS47" i="16"/>
  <c r="EP47" i="17" s="1"/>
  <c r="FW47" i="16"/>
  <c r="ET47" i="17" s="1"/>
  <c r="GA47" i="16"/>
  <c r="EX47" i="17" s="1"/>
  <c r="GE47" i="16"/>
  <c r="FB47" i="17" s="1"/>
  <c r="GI47" i="16"/>
  <c r="FF47" i="17" s="1"/>
  <c r="FP48" i="16"/>
  <c r="EM48" i="17" s="1"/>
  <c r="FT48" i="16"/>
  <c r="EQ48" i="17" s="1"/>
  <c r="FX48" i="16"/>
  <c r="EU48" i="17" s="1"/>
  <c r="GB48" i="16"/>
  <c r="EY48" i="17" s="1"/>
  <c r="GF48" i="16"/>
  <c r="FC48" i="17" s="1"/>
  <c r="FM49" i="16"/>
  <c r="EJ49" i="17" s="1"/>
  <c r="FQ49" i="16"/>
  <c r="EN49" i="17" s="1"/>
  <c r="FU49" i="16"/>
  <c r="ER49" i="17" s="1"/>
  <c r="FY49" i="16"/>
  <c r="EV49" i="17" s="1"/>
  <c r="GC49" i="16"/>
  <c r="EZ49" i="17" s="1"/>
  <c r="GG49" i="16"/>
  <c r="FD49" i="17" s="1"/>
  <c r="FN50" i="16"/>
  <c r="EK50" i="17" s="1"/>
  <c r="FR50" i="16"/>
  <c r="EO50" i="17" s="1"/>
  <c r="FV50" i="16"/>
  <c r="ES50" i="17" s="1"/>
  <c r="FZ50" i="16"/>
  <c r="EW50" i="17" s="1"/>
  <c r="GD50" i="16"/>
  <c r="FA50" i="17" s="1"/>
  <c r="GH50" i="16"/>
  <c r="FE50" i="17" s="1"/>
  <c r="FO51" i="16"/>
  <c r="EL51" i="17" s="1"/>
  <c r="FS51" i="16"/>
  <c r="EP51" i="17" s="1"/>
  <c r="FW51" i="16"/>
  <c r="ET51" i="17" s="1"/>
  <c r="GA51" i="16"/>
  <c r="EX51" i="17" s="1"/>
  <c r="GE51" i="16"/>
  <c r="FB51" i="17" s="1"/>
  <c r="FQ12" i="16"/>
  <c r="EN12" i="17" s="1"/>
  <c r="FU12" i="16"/>
  <c r="ER12" i="17" s="1"/>
  <c r="FY12" i="16"/>
  <c r="EV12" i="17" s="1"/>
  <c r="GC12" i="16"/>
  <c r="EZ12" i="17" s="1"/>
  <c r="GG12" i="16"/>
  <c r="FD12" i="17" s="1"/>
  <c r="FN13" i="16"/>
  <c r="EK13" i="17" s="1"/>
  <c r="FR13" i="16"/>
  <c r="EO13" i="17" s="1"/>
  <c r="FV13" i="16"/>
  <c r="ES13" i="17" s="1"/>
  <c r="FZ13" i="16"/>
  <c r="EW13" i="17" s="1"/>
  <c r="GD13" i="16"/>
  <c r="FA13" i="17" s="1"/>
  <c r="GH13" i="16"/>
  <c r="FE13" i="17" s="1"/>
  <c r="FO14" i="16"/>
  <c r="EL14" i="17" s="1"/>
  <c r="FS14" i="16"/>
  <c r="EP14" i="17" s="1"/>
  <c r="FW14" i="16"/>
  <c r="ET14" i="17" s="1"/>
  <c r="GA14" i="16"/>
  <c r="EX14" i="17" s="1"/>
  <c r="GE14" i="16"/>
  <c r="FB14" i="17" s="1"/>
  <c r="GI14" i="16"/>
  <c r="FF14" i="17" s="1"/>
  <c r="FP15" i="16"/>
  <c r="EM15" i="17" s="1"/>
  <c r="FT15" i="16"/>
  <c r="EQ15" i="17" s="1"/>
  <c r="FX15" i="16"/>
  <c r="EU15" i="17" s="1"/>
  <c r="GB15" i="16"/>
  <c r="EY15" i="17" s="1"/>
  <c r="GF15" i="16"/>
  <c r="FC15" i="17" s="1"/>
  <c r="FM16" i="16"/>
  <c r="EJ16" i="17" s="1"/>
  <c r="FQ16" i="16"/>
  <c r="EN16" i="17" s="1"/>
  <c r="FU16" i="16"/>
  <c r="ER16" i="17" s="1"/>
  <c r="FY16" i="16"/>
  <c r="EV16" i="17" s="1"/>
  <c r="GC16" i="16"/>
  <c r="EZ16" i="17" s="1"/>
  <c r="GG16" i="16"/>
  <c r="FD16" i="17" s="1"/>
  <c r="FN17" i="16"/>
  <c r="EK17" i="17" s="1"/>
  <c r="FR17" i="16"/>
  <c r="EO17" i="17" s="1"/>
  <c r="FV17" i="16"/>
  <c r="ES17" i="17" s="1"/>
  <c r="FZ17" i="16"/>
  <c r="EW17" i="17" s="1"/>
  <c r="GD17" i="16"/>
  <c r="FA17" i="17" s="1"/>
  <c r="GH17" i="16"/>
  <c r="FE17" i="17" s="1"/>
  <c r="FO18" i="16"/>
  <c r="EL18" i="17" s="1"/>
  <c r="FS18" i="16"/>
  <c r="EP18" i="17" s="1"/>
  <c r="FW18" i="16"/>
  <c r="ET18" i="17" s="1"/>
  <c r="GA18" i="16"/>
  <c r="EX18" i="17" s="1"/>
  <c r="GE18" i="16"/>
  <c r="FB18" i="17" s="1"/>
  <c r="GI18" i="16"/>
  <c r="FF18" i="17" s="1"/>
  <c r="FP19" i="16"/>
  <c r="EM19" i="17" s="1"/>
  <c r="FT19" i="16"/>
  <c r="EQ19" i="17" s="1"/>
  <c r="FX19" i="16"/>
  <c r="EU19" i="17" s="1"/>
  <c r="GB19" i="16"/>
  <c r="EY19" i="17" s="1"/>
  <c r="GF19" i="16"/>
  <c r="FC19" i="17" s="1"/>
  <c r="FM20" i="16"/>
  <c r="EJ20" i="17" s="1"/>
  <c r="FQ20" i="16"/>
  <c r="EN20" i="17" s="1"/>
  <c r="FU20" i="16"/>
  <c r="ER20" i="17" s="1"/>
  <c r="FY20" i="16"/>
  <c r="EV20" i="17" s="1"/>
  <c r="GC20" i="16"/>
  <c r="EZ20" i="17" s="1"/>
  <c r="GG20" i="16"/>
  <c r="FD20" i="17" s="1"/>
  <c r="FN21" i="16"/>
  <c r="EK21" i="17" s="1"/>
  <c r="FR21" i="16"/>
  <c r="EO21" i="17" s="1"/>
  <c r="FV21" i="16"/>
  <c r="ES21" i="17" s="1"/>
  <c r="FZ21" i="16"/>
  <c r="EW21" i="17" s="1"/>
  <c r="GD21" i="16"/>
  <c r="FA21" i="17" s="1"/>
  <c r="GH21" i="16"/>
  <c r="FE21" i="17" s="1"/>
  <c r="FO22" i="16"/>
  <c r="EL22" i="17" s="1"/>
  <c r="FS22" i="16"/>
  <c r="EP22" i="17" s="1"/>
  <c r="FW22" i="16"/>
  <c r="ET22" i="17" s="1"/>
  <c r="GA22" i="16"/>
  <c r="EX22" i="17" s="1"/>
  <c r="GE22" i="16"/>
  <c r="FB22" i="17" s="1"/>
  <c r="GI22" i="16"/>
  <c r="FF22" i="17" s="1"/>
  <c r="FP23" i="16"/>
  <c r="EM23" i="17" s="1"/>
  <c r="FT23" i="16"/>
  <c r="EQ23" i="17" s="1"/>
  <c r="FX23" i="16"/>
  <c r="EU23" i="17" s="1"/>
  <c r="GB23" i="16"/>
  <c r="EY23" i="17" s="1"/>
  <c r="GF23" i="16"/>
  <c r="FC23" i="17" s="1"/>
  <c r="FM24" i="16"/>
  <c r="EJ24" i="17" s="1"/>
  <c r="FQ24" i="16"/>
  <c r="EN24" i="17" s="1"/>
  <c r="FU24" i="16"/>
  <c r="ER24" i="17" s="1"/>
  <c r="FY24" i="16"/>
  <c r="EV24" i="17" s="1"/>
  <c r="GC24" i="16"/>
  <c r="EZ24" i="17" s="1"/>
  <c r="GG24" i="16"/>
  <c r="FD24" i="17" s="1"/>
  <c r="FN25" i="16"/>
  <c r="EK25" i="17" s="1"/>
  <c r="FR25" i="16"/>
  <c r="EO25" i="17" s="1"/>
  <c r="FV25" i="16"/>
  <c r="ES25" i="17" s="1"/>
  <c r="FZ25" i="16"/>
  <c r="EW25" i="17" s="1"/>
  <c r="GD25" i="16"/>
  <c r="FA25" i="17" s="1"/>
  <c r="GH25" i="16"/>
  <c r="FE25" i="17" s="1"/>
  <c r="FO26" i="16"/>
  <c r="EL26" i="17" s="1"/>
  <c r="FS26" i="16"/>
  <c r="EP26" i="17" s="1"/>
  <c r="FW26" i="16"/>
  <c r="ET26" i="17" s="1"/>
  <c r="GA26" i="16"/>
  <c r="EX26" i="17" s="1"/>
  <c r="GE26" i="16"/>
  <c r="FB26" i="17" s="1"/>
  <c r="GI26" i="16"/>
  <c r="FF26" i="17" s="1"/>
  <c r="FP27" i="16"/>
  <c r="EM27" i="17" s="1"/>
  <c r="FT27" i="16"/>
  <c r="EQ27" i="17" s="1"/>
  <c r="FX27" i="16"/>
  <c r="EU27" i="17" s="1"/>
  <c r="GB27" i="16"/>
  <c r="EY27" i="17" s="1"/>
  <c r="GF27" i="16"/>
  <c r="FC27" i="17" s="1"/>
  <c r="FM28" i="16"/>
  <c r="EJ28" i="17" s="1"/>
  <c r="FQ28" i="16"/>
  <c r="EN28" i="17" s="1"/>
  <c r="FU28" i="16"/>
  <c r="ER28" i="17" s="1"/>
  <c r="FY28" i="16"/>
  <c r="EV28" i="17" s="1"/>
  <c r="GC28" i="16"/>
  <c r="EZ28" i="17" s="1"/>
  <c r="GG28" i="16"/>
  <c r="FD28" i="17" s="1"/>
  <c r="FN29" i="16"/>
  <c r="EK29" i="17" s="1"/>
  <c r="FR29" i="16"/>
  <c r="EO29" i="17" s="1"/>
  <c r="FV29" i="16"/>
  <c r="ES29" i="17" s="1"/>
  <c r="FZ29" i="16"/>
  <c r="EW29" i="17" s="1"/>
  <c r="GD29" i="16"/>
  <c r="FA29" i="17" s="1"/>
  <c r="GH29" i="16"/>
  <c r="FE29" i="17" s="1"/>
  <c r="FO30" i="16"/>
  <c r="EL30" i="17" s="1"/>
  <c r="FS30" i="16"/>
  <c r="EP30" i="17" s="1"/>
  <c r="FW30" i="16"/>
  <c r="ET30" i="17" s="1"/>
  <c r="GA30" i="16"/>
  <c r="EX30" i="17" s="1"/>
  <c r="GE30" i="16"/>
  <c r="FB30" i="17" s="1"/>
  <c r="GI30" i="16"/>
  <c r="FF30" i="17" s="1"/>
  <c r="FP31" i="16"/>
  <c r="EM31" i="17" s="1"/>
  <c r="FT31" i="16"/>
  <c r="EQ31" i="17" s="1"/>
  <c r="FX31" i="16"/>
  <c r="EU31" i="17" s="1"/>
  <c r="GB31" i="16"/>
  <c r="EY31" i="17" s="1"/>
  <c r="GF31" i="16"/>
  <c r="FC31" i="17" s="1"/>
  <c r="FM32" i="16"/>
  <c r="EJ32" i="17" s="1"/>
  <c r="FQ32" i="16"/>
  <c r="EN32" i="17" s="1"/>
  <c r="FU32" i="16"/>
  <c r="ER32" i="17" s="1"/>
  <c r="FY32" i="16"/>
  <c r="EV32" i="17" s="1"/>
  <c r="GC32" i="16"/>
  <c r="EZ32" i="17" s="1"/>
  <c r="GG32" i="16"/>
  <c r="FD32" i="17" s="1"/>
  <c r="FN33" i="16"/>
  <c r="EK33" i="17" s="1"/>
  <c r="FR33" i="16"/>
  <c r="EO33" i="17" s="1"/>
  <c r="FV33" i="16"/>
  <c r="ES33" i="17" s="1"/>
  <c r="FZ33" i="16"/>
  <c r="EW33" i="17" s="1"/>
  <c r="GD33" i="16"/>
  <c r="FA33" i="17" s="1"/>
  <c r="GH33" i="16"/>
  <c r="FE33" i="17" s="1"/>
  <c r="FO34" i="16"/>
  <c r="EL34" i="17" s="1"/>
  <c r="FS34" i="16"/>
  <c r="EP34" i="17" s="1"/>
  <c r="FW34" i="16"/>
  <c r="ET34" i="17" s="1"/>
  <c r="GA34" i="16"/>
  <c r="EX34" i="17" s="1"/>
  <c r="GE34" i="16"/>
  <c r="FB34" i="17" s="1"/>
  <c r="GI34" i="16"/>
  <c r="FF34" i="17" s="1"/>
  <c r="FP35" i="16"/>
  <c r="EM35" i="17" s="1"/>
  <c r="FT35" i="16"/>
  <c r="EQ35" i="17" s="1"/>
  <c r="FX35" i="16"/>
  <c r="EU35" i="17" s="1"/>
  <c r="GB35" i="16"/>
  <c r="EY35" i="17" s="1"/>
  <c r="GF35" i="16"/>
  <c r="FC35" i="17" s="1"/>
  <c r="FM36" i="16"/>
  <c r="EJ36" i="17" s="1"/>
  <c r="FQ36" i="16"/>
  <c r="EN36" i="17" s="1"/>
  <c r="FU36" i="16"/>
  <c r="ER36" i="17" s="1"/>
  <c r="FY36" i="16"/>
  <c r="EV36" i="17" s="1"/>
  <c r="GC36" i="16"/>
  <c r="EZ36" i="17" s="1"/>
  <c r="GG36" i="16"/>
  <c r="FD36" i="17" s="1"/>
  <c r="FN37" i="16"/>
  <c r="EK37" i="17" s="1"/>
  <c r="FR37" i="16"/>
  <c r="EO37" i="17" s="1"/>
  <c r="FV37" i="16"/>
  <c r="ES37" i="17" s="1"/>
  <c r="FZ37" i="16"/>
  <c r="EW37" i="17" s="1"/>
  <c r="GD37" i="16"/>
  <c r="FA37" i="17" s="1"/>
  <c r="GH37" i="16"/>
  <c r="FE37" i="17" s="1"/>
  <c r="FO38" i="16"/>
  <c r="EL38" i="17" s="1"/>
  <c r="FS38" i="16"/>
  <c r="EP38" i="17" s="1"/>
  <c r="FW38" i="16"/>
  <c r="ET38" i="17" s="1"/>
  <c r="GA38" i="16"/>
  <c r="EX38" i="17" s="1"/>
  <c r="GE38" i="16"/>
  <c r="FB38" i="17" s="1"/>
  <c r="GI38" i="16"/>
  <c r="FF38" i="17" s="1"/>
  <c r="FP39" i="16"/>
  <c r="EM39" i="17" s="1"/>
  <c r="FT39" i="16"/>
  <c r="EQ39" i="17" s="1"/>
  <c r="FX39" i="16"/>
  <c r="EU39" i="17" s="1"/>
  <c r="GB39" i="16"/>
  <c r="EY39" i="17" s="1"/>
  <c r="GF39" i="16"/>
  <c r="FC39" i="17" s="1"/>
  <c r="FM40" i="16"/>
  <c r="EJ40" i="17" s="1"/>
  <c r="FQ40" i="16"/>
  <c r="EN40" i="17" s="1"/>
  <c r="FU40" i="16"/>
  <c r="ER40" i="17" s="1"/>
  <c r="FY40" i="16"/>
  <c r="EV40" i="17" s="1"/>
  <c r="GC40" i="16"/>
  <c r="EZ40" i="17" s="1"/>
  <c r="GG40" i="16"/>
  <c r="FD40" i="17" s="1"/>
  <c r="FN41" i="16"/>
  <c r="EK41" i="17" s="1"/>
  <c r="FR41" i="16"/>
  <c r="EO41" i="17" s="1"/>
  <c r="FV41" i="16"/>
  <c r="ES41" i="17" s="1"/>
  <c r="FZ41" i="16"/>
  <c r="EW41" i="17" s="1"/>
  <c r="GD41" i="16"/>
  <c r="FA41" i="17" s="1"/>
  <c r="GH41" i="16"/>
  <c r="FE41" i="17" s="1"/>
  <c r="FO42" i="16"/>
  <c r="EL42" i="17" s="1"/>
  <c r="FS42" i="16"/>
  <c r="EP42" i="17" s="1"/>
  <c r="FW42" i="16"/>
  <c r="ET42" i="17" s="1"/>
  <c r="GA42" i="16"/>
  <c r="EX42" i="17" s="1"/>
  <c r="GE42" i="16"/>
  <c r="FB42" i="17" s="1"/>
  <c r="GI42" i="16"/>
  <c r="FF42" i="17" s="1"/>
  <c r="FP43" i="16"/>
  <c r="EM43" i="17" s="1"/>
  <c r="FT43" i="16"/>
  <c r="EQ43" i="17" s="1"/>
  <c r="FX43" i="16"/>
  <c r="EU43" i="17" s="1"/>
  <c r="GB43" i="16"/>
  <c r="EY43" i="17" s="1"/>
  <c r="GF43" i="16"/>
  <c r="FC43" i="17" s="1"/>
  <c r="FM44" i="16"/>
  <c r="EJ44" i="17" s="1"/>
  <c r="FQ44" i="16"/>
  <c r="EN44" i="17" s="1"/>
  <c r="FU44" i="16"/>
  <c r="ER44" i="17" s="1"/>
  <c r="FY44" i="16"/>
  <c r="EV44" i="17" s="1"/>
  <c r="GC44" i="16"/>
  <c r="EZ44" i="17" s="1"/>
  <c r="GG44" i="16"/>
  <c r="FD44" i="17" s="1"/>
  <c r="FN45" i="16"/>
  <c r="EK45" i="17" s="1"/>
  <c r="FR45" i="16"/>
  <c r="EO45" i="17" s="1"/>
  <c r="FV45" i="16"/>
  <c r="ES45" i="17" s="1"/>
  <c r="FZ45" i="16"/>
  <c r="EW45" i="17" s="1"/>
  <c r="GD45" i="16"/>
  <c r="FA45" i="17" s="1"/>
  <c r="GH45" i="16"/>
  <c r="FE45" i="17" s="1"/>
  <c r="FO46" i="16"/>
  <c r="EL46" i="17" s="1"/>
  <c r="FS46" i="16"/>
  <c r="EP46" i="17" s="1"/>
  <c r="FW46" i="16"/>
  <c r="ET46" i="17" s="1"/>
  <c r="GA46" i="16"/>
  <c r="EX46" i="17" s="1"/>
  <c r="GE46" i="16"/>
  <c r="FB46" i="17" s="1"/>
  <c r="GI46" i="16"/>
  <c r="FF46" i="17" s="1"/>
  <c r="FP47" i="16"/>
  <c r="EM47" i="17" s="1"/>
  <c r="FT47" i="16"/>
  <c r="EQ47" i="17" s="1"/>
  <c r="FX47" i="16"/>
  <c r="EU47" i="17" s="1"/>
  <c r="GB47" i="16"/>
  <c r="EY47" i="17" s="1"/>
  <c r="GF47" i="16"/>
  <c r="FC47" i="17" s="1"/>
  <c r="FM48" i="16"/>
  <c r="EJ48" i="17" s="1"/>
  <c r="FQ48" i="16"/>
  <c r="EN48" i="17" s="1"/>
  <c r="FU48" i="16"/>
  <c r="ER48" i="17" s="1"/>
  <c r="FY48" i="16"/>
  <c r="EV48" i="17" s="1"/>
  <c r="GC48" i="16"/>
  <c r="EZ48" i="17" s="1"/>
  <c r="GG48" i="16"/>
  <c r="FD48" i="17" s="1"/>
  <c r="FN49" i="16"/>
  <c r="EK49" i="17" s="1"/>
  <c r="FR49" i="16"/>
  <c r="EO49" i="17" s="1"/>
  <c r="FV49" i="16"/>
  <c r="ES49" i="17" s="1"/>
  <c r="FZ49" i="16"/>
  <c r="EW49" i="17" s="1"/>
  <c r="GD49" i="16"/>
  <c r="FA49" i="17" s="1"/>
  <c r="GH49" i="16"/>
  <c r="FE49" i="17" s="1"/>
  <c r="FO50" i="16"/>
  <c r="EL50" i="17" s="1"/>
  <c r="FN12" i="16"/>
  <c r="EK12" i="17" s="1"/>
  <c r="FR12" i="16"/>
  <c r="EO12" i="17" s="1"/>
  <c r="FV12" i="16"/>
  <c r="ES12" i="17" s="1"/>
  <c r="FZ12" i="16"/>
  <c r="EW12" i="17" s="1"/>
  <c r="GD12" i="16"/>
  <c r="FA12" i="17" s="1"/>
  <c r="GH12" i="16"/>
  <c r="FE12" i="17" s="1"/>
  <c r="FO13" i="16"/>
  <c r="EL13" i="17" s="1"/>
  <c r="FS13" i="16"/>
  <c r="EP13" i="17" s="1"/>
  <c r="FW13" i="16"/>
  <c r="ET13" i="17" s="1"/>
  <c r="GA13" i="16"/>
  <c r="EX13" i="17" s="1"/>
  <c r="GE13" i="16"/>
  <c r="FB13" i="17" s="1"/>
  <c r="GI13" i="16"/>
  <c r="FF13" i="17" s="1"/>
  <c r="FP14" i="16"/>
  <c r="EM14" i="17" s="1"/>
  <c r="FT14" i="16"/>
  <c r="EQ14" i="17" s="1"/>
  <c r="FX14" i="16"/>
  <c r="EU14" i="17" s="1"/>
  <c r="GB14" i="16"/>
  <c r="EY14" i="17" s="1"/>
  <c r="GF14" i="16"/>
  <c r="FC14" i="17" s="1"/>
  <c r="FM15" i="16"/>
  <c r="EJ15" i="17" s="1"/>
  <c r="FQ15" i="16"/>
  <c r="EN15" i="17" s="1"/>
  <c r="FU15" i="16"/>
  <c r="ER15" i="17" s="1"/>
  <c r="FY15" i="16"/>
  <c r="EV15" i="17" s="1"/>
  <c r="GC15" i="16"/>
  <c r="EZ15" i="17" s="1"/>
  <c r="GG15" i="16"/>
  <c r="FD15" i="17" s="1"/>
  <c r="FN16" i="16"/>
  <c r="EK16" i="17" s="1"/>
  <c r="FR16" i="16"/>
  <c r="EO16" i="17" s="1"/>
  <c r="FV16" i="16"/>
  <c r="ES16" i="17" s="1"/>
  <c r="FZ16" i="16"/>
  <c r="EW16" i="17" s="1"/>
  <c r="GD16" i="16"/>
  <c r="FA16" i="17" s="1"/>
  <c r="GH16" i="16"/>
  <c r="FE16" i="17" s="1"/>
  <c r="FO17" i="16"/>
  <c r="EL17" i="17" s="1"/>
  <c r="FS17" i="16"/>
  <c r="EP17" i="17" s="1"/>
  <c r="FW17" i="16"/>
  <c r="ET17" i="17" s="1"/>
  <c r="GA17" i="16"/>
  <c r="EX17" i="17" s="1"/>
  <c r="GE17" i="16"/>
  <c r="FB17" i="17" s="1"/>
  <c r="GI17" i="16"/>
  <c r="FF17" i="17" s="1"/>
  <c r="FP18" i="16"/>
  <c r="EM18" i="17" s="1"/>
  <c r="FT18" i="16"/>
  <c r="EQ18" i="17" s="1"/>
  <c r="FX18" i="16"/>
  <c r="EU18" i="17" s="1"/>
  <c r="GB18" i="16"/>
  <c r="EY18" i="17" s="1"/>
  <c r="GF18" i="16"/>
  <c r="FC18" i="17" s="1"/>
  <c r="FM19" i="16"/>
  <c r="EJ19" i="17" s="1"/>
  <c r="FQ19" i="16"/>
  <c r="EN19" i="17" s="1"/>
  <c r="FU19" i="16"/>
  <c r="ER19" i="17" s="1"/>
  <c r="FY19" i="16"/>
  <c r="EV19" i="17" s="1"/>
  <c r="GC19" i="16"/>
  <c r="EZ19" i="17" s="1"/>
  <c r="GG19" i="16"/>
  <c r="FD19" i="17" s="1"/>
  <c r="FN20" i="16"/>
  <c r="EK20" i="17" s="1"/>
  <c r="FR20" i="16"/>
  <c r="EO20" i="17" s="1"/>
  <c r="FV20" i="16"/>
  <c r="ES20" i="17" s="1"/>
  <c r="FZ20" i="16"/>
  <c r="EW20" i="17" s="1"/>
  <c r="GD20" i="16"/>
  <c r="FA20" i="17" s="1"/>
  <c r="GH20" i="16"/>
  <c r="FE20" i="17" s="1"/>
  <c r="FO21" i="16"/>
  <c r="EL21" i="17" s="1"/>
  <c r="FS21" i="16"/>
  <c r="EP21" i="17" s="1"/>
  <c r="FW21" i="16"/>
  <c r="ET21" i="17" s="1"/>
  <c r="GA21" i="16"/>
  <c r="EX21" i="17" s="1"/>
  <c r="GE21" i="16"/>
  <c r="FB21" i="17" s="1"/>
  <c r="GI21" i="16"/>
  <c r="FF21" i="17" s="1"/>
  <c r="FP22" i="16"/>
  <c r="EM22" i="17" s="1"/>
  <c r="FT22" i="16"/>
  <c r="EQ22" i="17" s="1"/>
  <c r="FX22" i="16"/>
  <c r="EU22" i="17" s="1"/>
  <c r="GB22" i="16"/>
  <c r="EY22" i="17" s="1"/>
  <c r="GF22" i="16"/>
  <c r="FC22" i="17" s="1"/>
  <c r="FM23" i="16"/>
  <c r="EJ23" i="17" s="1"/>
  <c r="FQ23" i="16"/>
  <c r="EN23" i="17" s="1"/>
  <c r="FU23" i="16"/>
  <c r="ER23" i="17" s="1"/>
  <c r="FY23" i="16"/>
  <c r="EV23" i="17" s="1"/>
  <c r="GC23" i="16"/>
  <c r="EZ23" i="17" s="1"/>
  <c r="GG23" i="16"/>
  <c r="FD23" i="17" s="1"/>
  <c r="FN24" i="16"/>
  <c r="EK24" i="17" s="1"/>
  <c r="FR24" i="16"/>
  <c r="EO24" i="17" s="1"/>
  <c r="FV24" i="16"/>
  <c r="ES24" i="17" s="1"/>
  <c r="FZ24" i="16"/>
  <c r="EW24" i="17" s="1"/>
  <c r="GD24" i="16"/>
  <c r="FA24" i="17" s="1"/>
  <c r="GH24" i="16"/>
  <c r="FE24" i="17" s="1"/>
  <c r="FO25" i="16"/>
  <c r="EL25" i="17" s="1"/>
  <c r="FS25" i="16"/>
  <c r="EP25" i="17" s="1"/>
  <c r="FW25" i="16"/>
  <c r="ET25" i="17" s="1"/>
  <c r="GA25" i="16"/>
  <c r="EX25" i="17" s="1"/>
  <c r="GE25" i="16"/>
  <c r="FB25" i="17" s="1"/>
  <c r="GI25" i="16"/>
  <c r="FF25" i="17" s="1"/>
  <c r="FP26" i="16"/>
  <c r="EM26" i="17" s="1"/>
  <c r="FT26" i="16"/>
  <c r="EQ26" i="17" s="1"/>
  <c r="FX26" i="16"/>
  <c r="EU26" i="17" s="1"/>
  <c r="GB26" i="16"/>
  <c r="EY26" i="17" s="1"/>
  <c r="GF26" i="16"/>
  <c r="FC26" i="17" s="1"/>
  <c r="FM27" i="16"/>
  <c r="EJ27" i="17" s="1"/>
  <c r="FQ27" i="16"/>
  <c r="EN27" i="17" s="1"/>
  <c r="FU27" i="16"/>
  <c r="ER27" i="17" s="1"/>
  <c r="FY27" i="16"/>
  <c r="EV27" i="17" s="1"/>
  <c r="GC27" i="16"/>
  <c r="EZ27" i="17" s="1"/>
  <c r="GG27" i="16"/>
  <c r="FD27" i="17" s="1"/>
  <c r="FN28" i="16"/>
  <c r="EK28" i="17" s="1"/>
  <c r="FR28" i="16"/>
  <c r="EO28" i="17" s="1"/>
  <c r="FV28" i="16"/>
  <c r="ES28" i="17" s="1"/>
  <c r="FZ28" i="16"/>
  <c r="EW28" i="17" s="1"/>
  <c r="GD28" i="16"/>
  <c r="FA28" i="17" s="1"/>
  <c r="GH28" i="16"/>
  <c r="FE28" i="17" s="1"/>
  <c r="FO29" i="16"/>
  <c r="EL29" i="17" s="1"/>
  <c r="FS29" i="16"/>
  <c r="EP29" i="17" s="1"/>
  <c r="FW29" i="16"/>
  <c r="ET29" i="17" s="1"/>
  <c r="GA29" i="16"/>
  <c r="EX29" i="17" s="1"/>
  <c r="GE29" i="16"/>
  <c r="FB29" i="17" s="1"/>
  <c r="GI29" i="16"/>
  <c r="FF29" i="17" s="1"/>
  <c r="FP30" i="16"/>
  <c r="EM30" i="17" s="1"/>
  <c r="FT30" i="16"/>
  <c r="EQ30" i="17" s="1"/>
  <c r="FX30" i="16"/>
  <c r="EU30" i="17" s="1"/>
  <c r="GB30" i="16"/>
  <c r="EY30" i="17" s="1"/>
  <c r="GF30" i="16"/>
  <c r="FC30" i="17" s="1"/>
  <c r="FM31" i="16"/>
  <c r="EJ31" i="17" s="1"/>
  <c r="FQ31" i="16"/>
  <c r="EN31" i="17" s="1"/>
  <c r="FU31" i="16"/>
  <c r="ER31" i="17" s="1"/>
  <c r="FY31" i="16"/>
  <c r="EV31" i="17" s="1"/>
  <c r="GC31" i="16"/>
  <c r="EZ31" i="17" s="1"/>
  <c r="GG31" i="16"/>
  <c r="FD31" i="17" s="1"/>
  <c r="FN32" i="16"/>
  <c r="EK32" i="17" s="1"/>
  <c r="FR32" i="16"/>
  <c r="EO32" i="17" s="1"/>
  <c r="FV32" i="16"/>
  <c r="ES32" i="17" s="1"/>
  <c r="FZ32" i="16"/>
  <c r="EW32" i="17" s="1"/>
  <c r="GD32" i="16"/>
  <c r="FA32" i="17" s="1"/>
  <c r="GH32" i="16"/>
  <c r="FE32" i="17" s="1"/>
  <c r="FO33" i="16"/>
  <c r="EL33" i="17" s="1"/>
  <c r="FS33" i="16"/>
  <c r="EP33" i="17" s="1"/>
  <c r="FW33" i="16"/>
  <c r="ET33" i="17" s="1"/>
  <c r="GA33" i="16"/>
  <c r="EX33" i="17" s="1"/>
  <c r="GE33" i="16"/>
  <c r="FB33" i="17" s="1"/>
  <c r="GI33" i="16"/>
  <c r="FF33" i="17" s="1"/>
  <c r="FP34" i="16"/>
  <c r="EM34" i="17" s="1"/>
  <c r="FT34" i="16"/>
  <c r="EQ34" i="17" s="1"/>
  <c r="FX34" i="16"/>
  <c r="EU34" i="17" s="1"/>
  <c r="GB34" i="16"/>
  <c r="EY34" i="17" s="1"/>
  <c r="GF34" i="16"/>
  <c r="FC34" i="17" s="1"/>
  <c r="FM35" i="16"/>
  <c r="EJ35" i="17" s="1"/>
  <c r="FQ35" i="16"/>
  <c r="EN35" i="17" s="1"/>
  <c r="FU35" i="16"/>
  <c r="ER35" i="17" s="1"/>
  <c r="FY35" i="16"/>
  <c r="EV35" i="17" s="1"/>
  <c r="GC35" i="16"/>
  <c r="EZ35" i="17" s="1"/>
  <c r="GG35" i="16"/>
  <c r="FD35" i="17" s="1"/>
  <c r="FN36" i="16"/>
  <c r="EK36" i="17" s="1"/>
  <c r="FR36" i="16"/>
  <c r="EO36" i="17" s="1"/>
  <c r="FV36" i="16"/>
  <c r="ES36" i="17" s="1"/>
  <c r="FZ36" i="16"/>
  <c r="EW36" i="17" s="1"/>
  <c r="GD36" i="16"/>
  <c r="FA36" i="17" s="1"/>
  <c r="GH36" i="16"/>
  <c r="FE36" i="17" s="1"/>
  <c r="FO37" i="16"/>
  <c r="EL37" i="17" s="1"/>
  <c r="FS37" i="16"/>
  <c r="EP37" i="17" s="1"/>
  <c r="FW37" i="16"/>
  <c r="ET37" i="17" s="1"/>
  <c r="GA37" i="16"/>
  <c r="EX37" i="17" s="1"/>
  <c r="GE37" i="16"/>
  <c r="FB37" i="17" s="1"/>
  <c r="GI37" i="16"/>
  <c r="FF37" i="17" s="1"/>
  <c r="FP38" i="16"/>
  <c r="EM38" i="17" s="1"/>
  <c r="FT38" i="16"/>
  <c r="EQ38" i="17" s="1"/>
  <c r="FX38" i="16"/>
  <c r="EU38" i="17" s="1"/>
  <c r="GB38" i="16"/>
  <c r="EY38" i="17" s="1"/>
  <c r="GF38" i="16"/>
  <c r="FC38" i="17" s="1"/>
  <c r="FM39" i="16"/>
  <c r="EJ39" i="17" s="1"/>
  <c r="FQ39" i="16"/>
  <c r="EN39" i="17" s="1"/>
  <c r="FU39" i="16"/>
  <c r="ER39" i="17" s="1"/>
  <c r="FY39" i="16"/>
  <c r="EV39" i="17" s="1"/>
  <c r="GC39" i="16"/>
  <c r="EZ39" i="17" s="1"/>
  <c r="GG39" i="16"/>
  <c r="FD39" i="17" s="1"/>
  <c r="FN40" i="16"/>
  <c r="EK40" i="17" s="1"/>
  <c r="FR40" i="16"/>
  <c r="EO40" i="17" s="1"/>
  <c r="FV40" i="16"/>
  <c r="ES40" i="17" s="1"/>
  <c r="FZ40" i="16"/>
  <c r="EW40" i="17" s="1"/>
  <c r="GD40" i="16"/>
  <c r="FA40" i="17" s="1"/>
  <c r="GH40" i="16"/>
  <c r="FE40" i="17" s="1"/>
  <c r="FO41" i="16"/>
  <c r="EL41" i="17" s="1"/>
  <c r="FS41" i="16"/>
  <c r="EP41" i="17" s="1"/>
  <c r="FW41" i="16"/>
  <c r="ET41" i="17" s="1"/>
  <c r="GA41" i="16"/>
  <c r="EX41" i="17" s="1"/>
  <c r="GE41" i="16"/>
  <c r="FB41" i="17" s="1"/>
  <c r="GI41" i="16"/>
  <c r="FF41" i="17" s="1"/>
  <c r="FP42" i="16"/>
  <c r="EM42" i="17" s="1"/>
  <c r="FT42" i="16"/>
  <c r="EQ42" i="17" s="1"/>
  <c r="FX42" i="16"/>
  <c r="EU42" i="17" s="1"/>
  <c r="GB42" i="16"/>
  <c r="EY42" i="17" s="1"/>
  <c r="GF42" i="16"/>
  <c r="FC42" i="17" s="1"/>
  <c r="FM43" i="16"/>
  <c r="EJ43" i="17" s="1"/>
  <c r="FQ43" i="16"/>
  <c r="EN43" i="17" s="1"/>
  <c r="FU43" i="16"/>
  <c r="ER43" i="17" s="1"/>
  <c r="FY43" i="16"/>
  <c r="EV43" i="17" s="1"/>
  <c r="GC43" i="16"/>
  <c r="EZ43" i="17" s="1"/>
  <c r="GG43" i="16"/>
  <c r="FD43" i="17" s="1"/>
  <c r="FN44" i="16"/>
  <c r="EK44" i="17" s="1"/>
  <c r="FR44" i="16"/>
  <c r="EO44" i="17" s="1"/>
  <c r="FV44" i="16"/>
  <c r="ES44" i="17" s="1"/>
  <c r="FZ44" i="16"/>
  <c r="EW44" i="17" s="1"/>
  <c r="GD44" i="16"/>
  <c r="FA44" i="17" s="1"/>
  <c r="GH44" i="16"/>
  <c r="FE44" i="17" s="1"/>
  <c r="FO45" i="16"/>
  <c r="EL45" i="17" s="1"/>
  <c r="FS45" i="16"/>
  <c r="EP45" i="17" s="1"/>
  <c r="FW45" i="16"/>
  <c r="ET45" i="17" s="1"/>
  <c r="GA45" i="16"/>
  <c r="EX45" i="17" s="1"/>
  <c r="GE45" i="16"/>
  <c r="FB45" i="17" s="1"/>
  <c r="GI45" i="16"/>
  <c r="FF45" i="17" s="1"/>
  <c r="FP46" i="16"/>
  <c r="EM46" i="17" s="1"/>
  <c r="FT46" i="16"/>
  <c r="EQ46" i="17" s="1"/>
  <c r="FX46" i="16"/>
  <c r="EU46" i="17" s="1"/>
  <c r="GB46" i="16"/>
  <c r="EY46" i="17" s="1"/>
  <c r="GF46" i="16"/>
  <c r="FC46" i="17" s="1"/>
  <c r="FM47" i="16"/>
  <c r="EJ47" i="17" s="1"/>
  <c r="FQ47" i="16"/>
  <c r="EN47" i="17" s="1"/>
  <c r="FU47" i="16"/>
  <c r="ER47" i="17" s="1"/>
  <c r="FY47" i="16"/>
  <c r="EV47" i="17" s="1"/>
  <c r="GC47" i="16"/>
  <c r="EZ47" i="17" s="1"/>
  <c r="GG47" i="16"/>
  <c r="FD47" i="17" s="1"/>
  <c r="FN48" i="16"/>
  <c r="EK48" i="17" s="1"/>
  <c r="FR48" i="16"/>
  <c r="EO48" i="17" s="1"/>
  <c r="FV48" i="16"/>
  <c r="ES48" i="17" s="1"/>
  <c r="FZ48" i="16"/>
  <c r="EW48" i="17" s="1"/>
  <c r="GD48" i="16"/>
  <c r="FA48" i="17" s="1"/>
  <c r="GH48" i="16"/>
  <c r="FE48" i="17" s="1"/>
  <c r="FO49" i="16"/>
  <c r="EL49" i="17" s="1"/>
  <c r="FS49" i="16"/>
  <c r="EP49" i="17" s="1"/>
  <c r="FW49" i="16"/>
  <c r="ET49" i="17" s="1"/>
  <c r="GA49" i="16"/>
  <c r="EX49" i="17" s="1"/>
  <c r="GE49" i="16"/>
  <c r="FB49" i="17" s="1"/>
  <c r="GI49" i="16"/>
  <c r="FF49" i="17" s="1"/>
  <c r="FP50" i="16"/>
  <c r="EM50" i="17" s="1"/>
  <c r="FT50" i="16"/>
  <c r="EQ50" i="17" s="1"/>
  <c r="FX50" i="16"/>
  <c r="EU50" i="17" s="1"/>
  <c r="GB50" i="16"/>
  <c r="EY50" i="17" s="1"/>
  <c r="GF50" i="16"/>
  <c r="FC50" i="17" s="1"/>
  <c r="FM51" i="16"/>
  <c r="EJ51" i="17" s="1"/>
  <c r="FQ51" i="16"/>
  <c r="EN51" i="17" s="1"/>
  <c r="FU51" i="16"/>
  <c r="ER51" i="17" s="1"/>
  <c r="FY51" i="16"/>
  <c r="EV51" i="17" s="1"/>
  <c r="GC51" i="16"/>
  <c r="EZ51" i="17" s="1"/>
  <c r="GG51" i="16"/>
  <c r="FD51" i="17" s="1"/>
  <c r="FN52" i="16"/>
  <c r="EK52" i="17" s="1"/>
  <c r="FR52" i="16"/>
  <c r="EO52" i="17" s="1"/>
  <c r="FV52" i="16"/>
  <c r="ES52" i="17" s="1"/>
  <c r="FZ52" i="16"/>
  <c r="EW52" i="17" s="1"/>
  <c r="GD52" i="16"/>
  <c r="FA52" i="17" s="1"/>
  <c r="GH52" i="16"/>
  <c r="FE52" i="17" s="1"/>
  <c r="FO53" i="16"/>
  <c r="EL53" i="17" s="1"/>
  <c r="FS53" i="16"/>
  <c r="EP53" i="17" s="1"/>
  <c r="FW53" i="16"/>
  <c r="ET53" i="17" s="1"/>
  <c r="GA53" i="16"/>
  <c r="EX53" i="17" s="1"/>
  <c r="GE53" i="16"/>
  <c r="FB53" i="17" s="1"/>
  <c r="GI53" i="16"/>
  <c r="FF53" i="17" s="1"/>
  <c r="FP54" i="16"/>
  <c r="EM54" i="17" s="1"/>
  <c r="FT54" i="16"/>
  <c r="EQ54" i="17" s="1"/>
  <c r="FX54" i="16"/>
  <c r="EU54" i="17" s="1"/>
  <c r="GB54" i="16"/>
  <c r="EY54" i="17" s="1"/>
  <c r="GF54" i="16"/>
  <c r="FC54" i="17" s="1"/>
  <c r="FM55" i="16"/>
  <c r="EJ55" i="17" s="1"/>
  <c r="FQ55" i="16"/>
  <c r="EN55" i="17" s="1"/>
  <c r="FU55" i="16"/>
  <c r="ER55" i="17" s="1"/>
  <c r="FY55" i="16"/>
  <c r="EV55" i="17" s="1"/>
  <c r="GC55" i="16"/>
  <c r="EZ55" i="17" s="1"/>
  <c r="GG55" i="16"/>
  <c r="FD55" i="17" s="1"/>
  <c r="FN56" i="16"/>
  <c r="EK56" i="17" s="1"/>
  <c r="FR56" i="16"/>
  <c r="EO56" i="17" s="1"/>
  <c r="FV56" i="16"/>
  <c r="ES56" i="17" s="1"/>
  <c r="FZ56" i="16"/>
  <c r="EW56" i="17" s="1"/>
  <c r="GD56" i="16"/>
  <c r="FA56" i="17" s="1"/>
  <c r="GH56" i="16"/>
  <c r="FE56" i="17" s="1"/>
  <c r="FO57" i="16"/>
  <c r="EL57" i="17" s="1"/>
  <c r="FS57" i="16"/>
  <c r="EP57" i="17" s="1"/>
  <c r="FW57" i="16"/>
  <c r="ET57" i="17" s="1"/>
  <c r="GA57" i="16"/>
  <c r="EX57" i="17" s="1"/>
  <c r="FO12" i="16"/>
  <c r="EL12" i="17" s="1"/>
  <c r="FS12" i="16"/>
  <c r="EP12" i="17" s="1"/>
  <c r="FW12" i="16"/>
  <c r="ET12" i="17" s="1"/>
  <c r="GA12" i="16"/>
  <c r="EX12" i="17" s="1"/>
  <c r="GE12" i="16"/>
  <c r="FB12" i="17" s="1"/>
  <c r="GI12" i="16"/>
  <c r="FF12" i="17" s="1"/>
  <c r="FP13" i="16"/>
  <c r="EM13" i="17" s="1"/>
  <c r="FT13" i="16"/>
  <c r="EQ13" i="17" s="1"/>
  <c r="FX13" i="16"/>
  <c r="EU13" i="17" s="1"/>
  <c r="GB13" i="16"/>
  <c r="EY13" i="17" s="1"/>
  <c r="GF13" i="16"/>
  <c r="FC13" i="17" s="1"/>
  <c r="FM14" i="16"/>
  <c r="EJ14" i="17" s="1"/>
  <c r="FQ14" i="16"/>
  <c r="EN14" i="17" s="1"/>
  <c r="FU14" i="16"/>
  <c r="ER14" i="17" s="1"/>
  <c r="FY14" i="16"/>
  <c r="EV14" i="17" s="1"/>
  <c r="GC14" i="16"/>
  <c r="EZ14" i="17" s="1"/>
  <c r="GG14" i="16"/>
  <c r="FD14" i="17" s="1"/>
  <c r="FN15" i="16"/>
  <c r="EK15" i="17" s="1"/>
  <c r="FR15" i="16"/>
  <c r="EO15" i="17" s="1"/>
  <c r="FV15" i="16"/>
  <c r="ES15" i="17" s="1"/>
  <c r="FZ15" i="16"/>
  <c r="EW15" i="17" s="1"/>
  <c r="GD15" i="16"/>
  <c r="FA15" i="17" s="1"/>
  <c r="GH15" i="16"/>
  <c r="FE15" i="17" s="1"/>
  <c r="FO16" i="16"/>
  <c r="EL16" i="17" s="1"/>
  <c r="FS16" i="16"/>
  <c r="EP16" i="17" s="1"/>
  <c r="FW16" i="16"/>
  <c r="ET16" i="17" s="1"/>
  <c r="GA16" i="16"/>
  <c r="EX16" i="17" s="1"/>
  <c r="GE16" i="16"/>
  <c r="FB16" i="17" s="1"/>
  <c r="GI16" i="16"/>
  <c r="FF16" i="17" s="1"/>
  <c r="FP17" i="16"/>
  <c r="EM17" i="17" s="1"/>
  <c r="FT17" i="16"/>
  <c r="EQ17" i="17" s="1"/>
  <c r="FX17" i="16"/>
  <c r="EU17" i="17" s="1"/>
  <c r="GB17" i="16"/>
  <c r="EY17" i="17" s="1"/>
  <c r="GF17" i="16"/>
  <c r="FC17" i="17" s="1"/>
  <c r="FM18" i="16"/>
  <c r="EJ18" i="17" s="1"/>
  <c r="FQ18" i="16"/>
  <c r="EN18" i="17" s="1"/>
  <c r="FU18" i="16"/>
  <c r="ER18" i="17" s="1"/>
  <c r="FY18" i="16"/>
  <c r="EV18" i="17" s="1"/>
  <c r="GC18" i="16"/>
  <c r="EZ18" i="17" s="1"/>
  <c r="GG18" i="16"/>
  <c r="FD18" i="17" s="1"/>
  <c r="FN19" i="16"/>
  <c r="EK19" i="17" s="1"/>
  <c r="FR19" i="16"/>
  <c r="EO19" i="17" s="1"/>
  <c r="FV19" i="16"/>
  <c r="ES19" i="17" s="1"/>
  <c r="FZ19" i="16"/>
  <c r="EW19" i="17" s="1"/>
  <c r="GD19" i="16"/>
  <c r="FA19" i="17" s="1"/>
  <c r="GH19" i="16"/>
  <c r="FE19" i="17" s="1"/>
  <c r="FO20" i="16"/>
  <c r="EL20" i="17" s="1"/>
  <c r="FS20" i="16"/>
  <c r="EP20" i="17" s="1"/>
  <c r="FW20" i="16"/>
  <c r="ET20" i="17" s="1"/>
  <c r="GA20" i="16"/>
  <c r="EX20" i="17" s="1"/>
  <c r="GE20" i="16"/>
  <c r="FB20" i="17" s="1"/>
  <c r="GI20" i="16"/>
  <c r="FF20" i="17" s="1"/>
  <c r="FP21" i="16"/>
  <c r="EM21" i="17" s="1"/>
  <c r="FT21" i="16"/>
  <c r="EQ21" i="17" s="1"/>
  <c r="FX21" i="16"/>
  <c r="EU21" i="17" s="1"/>
  <c r="GB21" i="16"/>
  <c r="EY21" i="17" s="1"/>
  <c r="GF21" i="16"/>
  <c r="FC21" i="17" s="1"/>
  <c r="FM22" i="16"/>
  <c r="EJ22" i="17" s="1"/>
  <c r="FQ22" i="16"/>
  <c r="EN22" i="17" s="1"/>
  <c r="FU22" i="16"/>
  <c r="ER22" i="17" s="1"/>
  <c r="FY22" i="16"/>
  <c r="EV22" i="17" s="1"/>
  <c r="GC22" i="16"/>
  <c r="EZ22" i="17" s="1"/>
  <c r="GG22" i="16"/>
  <c r="FD22" i="17" s="1"/>
  <c r="FN23" i="16"/>
  <c r="EK23" i="17" s="1"/>
  <c r="FR23" i="16"/>
  <c r="EO23" i="17" s="1"/>
  <c r="FV23" i="16"/>
  <c r="ES23" i="17" s="1"/>
  <c r="FZ23" i="16"/>
  <c r="EW23" i="17" s="1"/>
  <c r="GD23" i="16"/>
  <c r="FA23" i="17" s="1"/>
  <c r="GH23" i="16"/>
  <c r="FE23" i="17" s="1"/>
  <c r="FO24" i="16"/>
  <c r="EL24" i="17" s="1"/>
  <c r="FS24" i="16"/>
  <c r="EP24" i="17" s="1"/>
  <c r="FW24" i="16"/>
  <c r="ET24" i="17" s="1"/>
  <c r="GA24" i="16"/>
  <c r="EX24" i="17" s="1"/>
  <c r="GE24" i="16"/>
  <c r="FB24" i="17" s="1"/>
  <c r="GI24" i="16"/>
  <c r="FF24" i="17" s="1"/>
  <c r="FP25" i="16"/>
  <c r="EM25" i="17" s="1"/>
  <c r="FT25" i="16"/>
  <c r="EQ25" i="17" s="1"/>
  <c r="FX25" i="16"/>
  <c r="EU25" i="17" s="1"/>
  <c r="GB25" i="16"/>
  <c r="EY25" i="17" s="1"/>
  <c r="GF25" i="16"/>
  <c r="FC25" i="17" s="1"/>
  <c r="FM26" i="16"/>
  <c r="EJ26" i="17" s="1"/>
  <c r="FQ26" i="16"/>
  <c r="EN26" i="17" s="1"/>
  <c r="FU26" i="16"/>
  <c r="ER26" i="17" s="1"/>
  <c r="FY26" i="16"/>
  <c r="EV26" i="17" s="1"/>
  <c r="GC26" i="16"/>
  <c r="EZ26" i="17" s="1"/>
  <c r="GG26" i="16"/>
  <c r="FD26" i="17" s="1"/>
  <c r="FN27" i="16"/>
  <c r="EK27" i="17" s="1"/>
  <c r="FR27" i="16"/>
  <c r="EO27" i="17" s="1"/>
  <c r="FV27" i="16"/>
  <c r="ES27" i="17" s="1"/>
  <c r="FZ27" i="16"/>
  <c r="EW27" i="17" s="1"/>
  <c r="GD27" i="16"/>
  <c r="FA27" i="17" s="1"/>
  <c r="GH27" i="16"/>
  <c r="FE27" i="17" s="1"/>
  <c r="FO28" i="16"/>
  <c r="EL28" i="17" s="1"/>
  <c r="FS28" i="16"/>
  <c r="EP28" i="17" s="1"/>
  <c r="FW28" i="16"/>
  <c r="ET28" i="17" s="1"/>
  <c r="GA28" i="16"/>
  <c r="EX28" i="17" s="1"/>
  <c r="GE28" i="16"/>
  <c r="FB28" i="17" s="1"/>
  <c r="GI28" i="16"/>
  <c r="FF28" i="17" s="1"/>
  <c r="FP29" i="16"/>
  <c r="EM29" i="17" s="1"/>
  <c r="FT29" i="16"/>
  <c r="EQ29" i="17" s="1"/>
  <c r="FX29" i="16"/>
  <c r="EU29" i="17" s="1"/>
  <c r="GB29" i="16"/>
  <c r="EY29" i="17" s="1"/>
  <c r="GF29" i="16"/>
  <c r="FC29" i="17" s="1"/>
  <c r="FM30" i="16"/>
  <c r="EJ30" i="17" s="1"/>
  <c r="FQ30" i="16"/>
  <c r="EN30" i="17" s="1"/>
  <c r="FU30" i="16"/>
  <c r="ER30" i="17" s="1"/>
  <c r="FY30" i="16"/>
  <c r="EV30" i="17" s="1"/>
  <c r="GC30" i="16"/>
  <c r="EZ30" i="17" s="1"/>
  <c r="GG30" i="16"/>
  <c r="FD30" i="17" s="1"/>
  <c r="FN31" i="16"/>
  <c r="EK31" i="17" s="1"/>
  <c r="FR31" i="16"/>
  <c r="EO31" i="17" s="1"/>
  <c r="FV31" i="16"/>
  <c r="ES31" i="17" s="1"/>
  <c r="FZ31" i="16"/>
  <c r="EW31" i="17" s="1"/>
  <c r="GD31" i="16"/>
  <c r="FA31" i="17" s="1"/>
  <c r="GH31" i="16"/>
  <c r="FE31" i="17" s="1"/>
  <c r="FO32" i="16"/>
  <c r="EL32" i="17" s="1"/>
  <c r="FS32" i="16"/>
  <c r="EP32" i="17" s="1"/>
  <c r="FW32" i="16"/>
  <c r="ET32" i="17" s="1"/>
  <c r="GA32" i="16"/>
  <c r="EX32" i="17" s="1"/>
  <c r="GE32" i="16"/>
  <c r="FB32" i="17" s="1"/>
  <c r="GI32" i="16"/>
  <c r="FF32" i="17" s="1"/>
  <c r="FP33" i="16"/>
  <c r="EM33" i="17" s="1"/>
  <c r="FT33" i="16"/>
  <c r="EQ33" i="17" s="1"/>
  <c r="FX33" i="16"/>
  <c r="EU33" i="17" s="1"/>
  <c r="GB33" i="16"/>
  <c r="EY33" i="17" s="1"/>
  <c r="GF33" i="16"/>
  <c r="FC33" i="17" s="1"/>
  <c r="FM34" i="16"/>
  <c r="EJ34" i="17" s="1"/>
  <c r="FQ34" i="16"/>
  <c r="EN34" i="17" s="1"/>
  <c r="FU34" i="16"/>
  <c r="ER34" i="17" s="1"/>
  <c r="FY34" i="16"/>
  <c r="EV34" i="17" s="1"/>
  <c r="GC34" i="16"/>
  <c r="EZ34" i="17" s="1"/>
  <c r="GG34" i="16"/>
  <c r="FD34" i="17" s="1"/>
  <c r="FN35" i="16"/>
  <c r="EK35" i="17" s="1"/>
  <c r="FR35" i="16"/>
  <c r="EO35" i="17" s="1"/>
  <c r="FV35" i="16"/>
  <c r="ES35" i="17" s="1"/>
  <c r="FZ35" i="16"/>
  <c r="EW35" i="17" s="1"/>
  <c r="GD35" i="16"/>
  <c r="FA35" i="17" s="1"/>
  <c r="GH35" i="16"/>
  <c r="FE35" i="17" s="1"/>
  <c r="FO36" i="16"/>
  <c r="EL36" i="17" s="1"/>
  <c r="FS36" i="16"/>
  <c r="EP36" i="17" s="1"/>
  <c r="FW36" i="16"/>
  <c r="ET36" i="17" s="1"/>
  <c r="GA36" i="16"/>
  <c r="EX36" i="17" s="1"/>
  <c r="GE36" i="16"/>
  <c r="FB36" i="17" s="1"/>
  <c r="GI36" i="16"/>
  <c r="FF36" i="17" s="1"/>
  <c r="FP37" i="16"/>
  <c r="EM37" i="17" s="1"/>
  <c r="FT37" i="16"/>
  <c r="EQ37" i="17" s="1"/>
  <c r="FX37" i="16"/>
  <c r="EU37" i="17" s="1"/>
  <c r="GB37" i="16"/>
  <c r="EY37" i="17" s="1"/>
  <c r="GF37" i="16"/>
  <c r="FC37" i="17" s="1"/>
  <c r="FM38" i="16"/>
  <c r="EJ38" i="17" s="1"/>
  <c r="FQ38" i="16"/>
  <c r="EN38" i="17" s="1"/>
  <c r="FU38" i="16"/>
  <c r="ER38" i="17" s="1"/>
  <c r="FY38" i="16"/>
  <c r="EV38" i="17" s="1"/>
  <c r="GC38" i="16"/>
  <c r="EZ38" i="17" s="1"/>
  <c r="GG38" i="16"/>
  <c r="FD38" i="17" s="1"/>
  <c r="FN39" i="16"/>
  <c r="EK39" i="17" s="1"/>
  <c r="FR39" i="16"/>
  <c r="EO39" i="17" s="1"/>
  <c r="FV39" i="16"/>
  <c r="ES39" i="17" s="1"/>
  <c r="FZ39" i="16"/>
  <c r="EW39" i="17" s="1"/>
  <c r="GD39" i="16"/>
  <c r="FA39" i="17" s="1"/>
  <c r="GH39" i="16"/>
  <c r="FE39" i="17" s="1"/>
  <c r="FO40" i="16"/>
  <c r="EL40" i="17" s="1"/>
  <c r="FS40" i="16"/>
  <c r="EP40" i="17" s="1"/>
  <c r="FW40" i="16"/>
  <c r="ET40" i="17" s="1"/>
  <c r="GA40" i="16"/>
  <c r="EX40" i="17" s="1"/>
  <c r="GE40" i="16"/>
  <c r="FB40" i="17" s="1"/>
  <c r="GI40" i="16"/>
  <c r="FF40" i="17" s="1"/>
  <c r="FP41" i="16"/>
  <c r="EM41" i="17" s="1"/>
  <c r="FT41" i="16"/>
  <c r="EQ41" i="17" s="1"/>
  <c r="FX41" i="16"/>
  <c r="EU41" i="17" s="1"/>
  <c r="GB41" i="16"/>
  <c r="EY41" i="17" s="1"/>
  <c r="GF41" i="16"/>
  <c r="FC41" i="17" s="1"/>
  <c r="FM42" i="16"/>
  <c r="EJ42" i="17" s="1"/>
  <c r="FQ42" i="16"/>
  <c r="EN42" i="17" s="1"/>
  <c r="FU42" i="16"/>
  <c r="ER42" i="17" s="1"/>
  <c r="FY42" i="16"/>
  <c r="EV42" i="17" s="1"/>
  <c r="GC42" i="16"/>
  <c r="EZ42" i="17" s="1"/>
  <c r="GG42" i="16"/>
  <c r="FD42" i="17" s="1"/>
  <c r="FN43" i="16"/>
  <c r="EK43" i="17" s="1"/>
  <c r="FR43" i="16"/>
  <c r="EO43" i="17" s="1"/>
  <c r="FV43" i="16"/>
  <c r="ES43" i="17" s="1"/>
  <c r="FZ43" i="16"/>
  <c r="EW43" i="17" s="1"/>
  <c r="GD43" i="16"/>
  <c r="FA43" i="17" s="1"/>
  <c r="GH43" i="16"/>
  <c r="FE43" i="17" s="1"/>
  <c r="FO44" i="16"/>
  <c r="EL44" i="17" s="1"/>
  <c r="FS44" i="16"/>
  <c r="EP44" i="17" s="1"/>
  <c r="FW44" i="16"/>
  <c r="ET44" i="17" s="1"/>
  <c r="GA44" i="16"/>
  <c r="EX44" i="17" s="1"/>
  <c r="GE44" i="16"/>
  <c r="FB44" i="17" s="1"/>
  <c r="GI44" i="16"/>
  <c r="FF44" i="17" s="1"/>
  <c r="FP45" i="16"/>
  <c r="EM45" i="17" s="1"/>
  <c r="FT45" i="16"/>
  <c r="EQ45" i="17" s="1"/>
  <c r="FX45" i="16"/>
  <c r="EU45" i="17" s="1"/>
  <c r="GB45" i="16"/>
  <c r="EY45" i="17" s="1"/>
  <c r="GF45" i="16"/>
  <c r="FC45" i="17" s="1"/>
  <c r="FM46" i="16"/>
  <c r="EJ46" i="17" s="1"/>
  <c r="FQ46" i="16"/>
  <c r="EN46" i="17" s="1"/>
  <c r="FU46" i="16"/>
  <c r="ER46" i="17" s="1"/>
  <c r="FY46" i="16"/>
  <c r="EV46" i="17" s="1"/>
  <c r="GC46" i="16"/>
  <c r="EZ46" i="17" s="1"/>
  <c r="GG46" i="16"/>
  <c r="FD46" i="17" s="1"/>
  <c r="FN47" i="16"/>
  <c r="EK47" i="17" s="1"/>
  <c r="FR47" i="16"/>
  <c r="EO47" i="17" s="1"/>
  <c r="FV47" i="16"/>
  <c r="ES47" i="17" s="1"/>
  <c r="FZ47" i="16"/>
  <c r="EW47" i="17" s="1"/>
  <c r="GD47" i="16"/>
  <c r="FA47" i="17" s="1"/>
  <c r="GH47" i="16"/>
  <c r="FE47" i="17" s="1"/>
  <c r="FO48" i="16"/>
  <c r="EL48" i="17" s="1"/>
  <c r="FS48" i="16"/>
  <c r="EP48" i="17" s="1"/>
  <c r="FW48" i="16"/>
  <c r="ET48" i="17" s="1"/>
  <c r="GA48" i="16"/>
  <c r="EX48" i="17" s="1"/>
  <c r="GE48" i="16"/>
  <c r="FB48" i="17" s="1"/>
  <c r="GI48" i="16"/>
  <c r="FF48" i="17" s="1"/>
  <c r="FP49" i="16"/>
  <c r="EM49" i="17" s="1"/>
  <c r="FT49" i="16"/>
  <c r="EQ49" i="17" s="1"/>
  <c r="FX49" i="16"/>
  <c r="EU49" i="17" s="1"/>
  <c r="GB49" i="16"/>
  <c r="EY49" i="17" s="1"/>
  <c r="GF49" i="16"/>
  <c r="FC49" i="17" s="1"/>
  <c r="FM50" i="16"/>
  <c r="EJ50" i="17" s="1"/>
  <c r="FQ50" i="16"/>
  <c r="EN50" i="17" s="1"/>
  <c r="FU50" i="16"/>
  <c r="ER50" i="17" s="1"/>
  <c r="FY50" i="16"/>
  <c r="EV50" i="17" s="1"/>
  <c r="GC50" i="16"/>
  <c r="EZ50" i="17" s="1"/>
  <c r="GG50" i="16"/>
  <c r="FD50" i="17" s="1"/>
  <c r="FN51" i="16"/>
  <c r="EK51" i="17" s="1"/>
  <c r="FR51" i="16"/>
  <c r="EO51" i="17" s="1"/>
  <c r="FV51" i="16"/>
  <c r="ES51" i="17" s="1"/>
  <c r="FZ51" i="16"/>
  <c r="EW51" i="17" s="1"/>
  <c r="GD51" i="16"/>
  <c r="FA51" i="17" s="1"/>
  <c r="GH51" i="16"/>
  <c r="FE51" i="17" s="1"/>
  <c r="FO52" i="16"/>
  <c r="EL52" i="17" s="1"/>
  <c r="FS52" i="16"/>
  <c r="EP52" i="17" s="1"/>
  <c r="FW52" i="16"/>
  <c r="ET52" i="17" s="1"/>
  <c r="GA52" i="16"/>
  <c r="EX52" i="17" s="1"/>
  <c r="GE52" i="16"/>
  <c r="FB52" i="17" s="1"/>
  <c r="GI52" i="16"/>
  <c r="FF52" i="17" s="1"/>
  <c r="FP53" i="16"/>
  <c r="EM53" i="17" s="1"/>
  <c r="FT53" i="16"/>
  <c r="EQ53" i="17" s="1"/>
  <c r="FX53" i="16"/>
  <c r="EU53" i="17" s="1"/>
  <c r="GB53" i="16"/>
  <c r="EY53" i="17" s="1"/>
  <c r="GF53" i="16"/>
  <c r="FC53" i="17" s="1"/>
  <c r="FM54" i="16"/>
  <c r="EJ54" i="17" s="1"/>
  <c r="FQ54" i="16"/>
  <c r="EN54" i="17" s="1"/>
  <c r="FU54" i="16"/>
  <c r="ER54" i="17" s="1"/>
  <c r="FY54" i="16"/>
  <c r="EV54" i="17" s="1"/>
  <c r="GC54" i="16"/>
  <c r="EZ54" i="17" s="1"/>
  <c r="GG54" i="16"/>
  <c r="FD54" i="17" s="1"/>
  <c r="FN55" i="16"/>
  <c r="EK55" i="17" s="1"/>
  <c r="FR55" i="16"/>
  <c r="EO55" i="17" s="1"/>
  <c r="FV55" i="16"/>
  <c r="ES55" i="17" s="1"/>
  <c r="FZ55" i="16"/>
  <c r="EW55" i="17" s="1"/>
  <c r="GD55" i="16"/>
  <c r="FA55" i="17" s="1"/>
  <c r="GH55" i="16"/>
  <c r="FE55" i="17" s="1"/>
  <c r="FO56" i="16"/>
  <c r="EL56" i="17" s="1"/>
  <c r="FS56" i="16"/>
  <c r="EP56" i="17" s="1"/>
  <c r="FW56" i="16"/>
  <c r="ET56" i="17" s="1"/>
  <c r="GA56" i="16"/>
  <c r="EX56" i="17" s="1"/>
  <c r="GE56" i="16"/>
  <c r="FB56" i="17" s="1"/>
  <c r="GI56" i="16"/>
  <c r="FF56" i="17" s="1"/>
  <c r="FP57" i="16"/>
  <c r="EM57" i="17" s="1"/>
  <c r="FT57" i="16"/>
  <c r="EQ57" i="17" s="1"/>
  <c r="FX57" i="16"/>
  <c r="EU57" i="17" s="1"/>
  <c r="GB57" i="16"/>
  <c r="EY57" i="17" s="1"/>
  <c r="GF57" i="16"/>
  <c r="FC57" i="17" s="1"/>
  <c r="FM58" i="16"/>
  <c r="EJ58" i="17" s="1"/>
  <c r="FQ58" i="16"/>
  <c r="EN58" i="17" s="1"/>
  <c r="FU58" i="16"/>
  <c r="ER58" i="17" s="1"/>
  <c r="FY58" i="16"/>
  <c r="EV58" i="17" s="1"/>
  <c r="GC58" i="16"/>
  <c r="EZ58" i="17" s="1"/>
  <c r="GG58" i="16"/>
  <c r="FD58" i="17" s="1"/>
  <c r="FN59" i="16"/>
  <c r="EK59" i="17" s="1"/>
  <c r="FR59" i="16"/>
  <c r="EO59" i="17" s="1"/>
  <c r="FV59" i="16"/>
  <c r="ES59" i="17" s="1"/>
  <c r="FZ59" i="16"/>
  <c r="EW59" i="17" s="1"/>
  <c r="GD59" i="16"/>
  <c r="FA59" i="17" s="1"/>
  <c r="GH59" i="16"/>
  <c r="FE59" i="17" s="1"/>
  <c r="FO60" i="16"/>
  <c r="EL60" i="17" s="1"/>
  <c r="FS60" i="16"/>
  <c r="EP60" i="17" s="1"/>
  <c r="FW60" i="16"/>
  <c r="ET60" i="17" s="1"/>
  <c r="GA60" i="16"/>
  <c r="EX60" i="17" s="1"/>
  <c r="GE60" i="16"/>
  <c r="FB60" i="17" s="1"/>
  <c r="GI60" i="16"/>
  <c r="FF60" i="17" s="1"/>
  <c r="FP61" i="16"/>
  <c r="EM61" i="17" s="1"/>
  <c r="FT61" i="16"/>
  <c r="EQ61" i="17" s="1"/>
  <c r="FX61" i="16"/>
  <c r="EU61" i="17" s="1"/>
  <c r="GB61" i="16"/>
  <c r="EY61" i="17" s="1"/>
  <c r="GF61" i="16"/>
  <c r="FC61" i="17" s="1"/>
  <c r="FM62" i="16"/>
  <c r="EJ62" i="17" s="1"/>
  <c r="FQ62" i="16"/>
  <c r="EN62" i="17" s="1"/>
  <c r="FU62" i="16"/>
  <c r="ER62" i="17" s="1"/>
  <c r="FY62" i="16"/>
  <c r="EV62" i="17" s="1"/>
  <c r="GC62" i="16"/>
  <c r="EZ62" i="17" s="1"/>
  <c r="GG62" i="16"/>
  <c r="FD62" i="17" s="1"/>
  <c r="FN63" i="16"/>
  <c r="EK63" i="17" s="1"/>
  <c r="FR63" i="16"/>
  <c r="EO63" i="17" s="1"/>
  <c r="FV63" i="16"/>
  <c r="ES63" i="17" s="1"/>
  <c r="FZ63" i="16"/>
  <c r="EW63" i="17" s="1"/>
  <c r="GD63" i="16"/>
  <c r="FA63" i="17" s="1"/>
  <c r="GH63" i="16"/>
  <c r="FE63" i="17" s="1"/>
  <c r="FO64" i="16"/>
  <c r="EL64" i="17" s="1"/>
  <c r="FS64" i="16"/>
  <c r="EP64" i="17" s="1"/>
  <c r="FW64" i="16"/>
  <c r="ET64" i="17" s="1"/>
  <c r="GA64" i="16"/>
  <c r="EX64" i="17" s="1"/>
  <c r="GE64" i="16"/>
  <c r="FB64" i="17" s="1"/>
  <c r="GI64" i="16"/>
  <c r="FF64" i="17" s="1"/>
  <c r="FP65" i="16"/>
  <c r="EM65" i="17" s="1"/>
  <c r="FT65" i="16"/>
  <c r="EQ65" i="17" s="1"/>
  <c r="FX65" i="16"/>
  <c r="EU65" i="17" s="1"/>
  <c r="GB65" i="16"/>
  <c r="EY65" i="17" s="1"/>
  <c r="GF65" i="16"/>
  <c r="FC65" i="17" s="1"/>
  <c r="FM66" i="16"/>
  <c r="EJ66" i="17" s="1"/>
  <c r="FQ66" i="16"/>
  <c r="EN66" i="17" s="1"/>
  <c r="FU66" i="16"/>
  <c r="ER66" i="17" s="1"/>
  <c r="FY66" i="16"/>
  <c r="EV66" i="17" s="1"/>
  <c r="GC66" i="16"/>
  <c r="EZ66" i="17" s="1"/>
  <c r="GG66" i="16"/>
  <c r="FD66" i="17" s="1"/>
  <c r="FN67" i="16"/>
  <c r="EK67" i="17" s="1"/>
  <c r="FR67" i="16"/>
  <c r="EO67" i="17" s="1"/>
  <c r="FV67" i="16"/>
  <c r="ES67" i="17" s="1"/>
  <c r="FZ67" i="16"/>
  <c r="EW67" i="17" s="1"/>
  <c r="GD67" i="16"/>
  <c r="FA67" i="17" s="1"/>
  <c r="GH67" i="16"/>
  <c r="FE67" i="17" s="1"/>
  <c r="FO68" i="16"/>
  <c r="EL68" i="17" s="1"/>
  <c r="FS68" i="16"/>
  <c r="EP68" i="17" s="1"/>
  <c r="FW68" i="16"/>
  <c r="ET68" i="17" s="1"/>
  <c r="GA68" i="16"/>
  <c r="EX68" i="17" s="1"/>
  <c r="GE68" i="16"/>
  <c r="FB68" i="17" s="1"/>
  <c r="GI68" i="16"/>
  <c r="FF68" i="17" s="1"/>
  <c r="FP69" i="16"/>
  <c r="EM69" i="17" s="1"/>
  <c r="FT69" i="16"/>
  <c r="EQ69" i="17" s="1"/>
  <c r="FX69" i="16"/>
  <c r="EU69" i="17" s="1"/>
  <c r="GB69" i="16"/>
  <c r="EY69" i="17" s="1"/>
  <c r="GF69" i="16"/>
  <c r="FC69" i="17" s="1"/>
  <c r="FM70" i="16"/>
  <c r="EJ70" i="17" s="1"/>
  <c r="FQ70" i="16"/>
  <c r="EN70" i="17" s="1"/>
  <c r="FU70" i="16"/>
  <c r="ER70" i="17" s="1"/>
  <c r="FY70" i="16"/>
  <c r="EV70" i="17" s="1"/>
  <c r="GC70" i="16"/>
  <c r="EZ70" i="17" s="1"/>
  <c r="GG70" i="16"/>
  <c r="FD70" i="17" s="1"/>
  <c r="FN71" i="16"/>
  <c r="EK71" i="17" s="1"/>
  <c r="FR71" i="16"/>
  <c r="EO71" i="17" s="1"/>
  <c r="FV71" i="16"/>
  <c r="ES71" i="17" s="1"/>
  <c r="FZ71" i="16"/>
  <c r="EW71" i="17" s="1"/>
  <c r="GD71" i="16"/>
  <c r="FA71" i="17" s="1"/>
  <c r="GH71" i="16"/>
  <c r="FE71" i="17" s="1"/>
  <c r="FO72" i="16"/>
  <c r="EL72" i="17" s="1"/>
  <c r="FS72" i="16"/>
  <c r="EP72" i="17" s="1"/>
  <c r="FW72" i="16"/>
  <c r="ET72" i="17" s="1"/>
  <c r="GA72" i="16"/>
  <c r="EX72" i="17" s="1"/>
  <c r="GE72" i="16"/>
  <c r="FB72" i="17" s="1"/>
  <c r="GI72" i="16"/>
  <c r="FF72" i="17" s="1"/>
  <c r="FP73" i="16"/>
  <c r="EM73" i="17" s="1"/>
  <c r="FT73" i="16"/>
  <c r="EQ73" i="17" s="1"/>
  <c r="FX73" i="16"/>
  <c r="EU73" i="17" s="1"/>
  <c r="GB73" i="16"/>
  <c r="EY73" i="17" s="1"/>
  <c r="GF73" i="16"/>
  <c r="FC73" i="17" s="1"/>
  <c r="FM74" i="16"/>
  <c r="EJ74" i="17" s="1"/>
  <c r="FQ74" i="16"/>
  <c r="EN74" i="17" s="1"/>
  <c r="FU74" i="16"/>
  <c r="ER74" i="17" s="1"/>
  <c r="FY74" i="16"/>
  <c r="EV74" i="17" s="1"/>
  <c r="GC74" i="16"/>
  <c r="EZ74" i="17" s="1"/>
  <c r="GG74" i="16"/>
  <c r="FD74" i="17" s="1"/>
  <c r="FN75" i="16"/>
  <c r="EK75" i="17" s="1"/>
  <c r="FR75" i="16"/>
  <c r="EO75" i="17" s="1"/>
  <c r="FV75" i="16"/>
  <c r="ES75" i="17" s="1"/>
  <c r="FZ75" i="16"/>
  <c r="EW75" i="17" s="1"/>
  <c r="GD75" i="16"/>
  <c r="FA75" i="17" s="1"/>
  <c r="GH75" i="16"/>
  <c r="FE75" i="17" s="1"/>
  <c r="FO76" i="16"/>
  <c r="EL76" i="17" s="1"/>
  <c r="FS76" i="16"/>
  <c r="EP76" i="17" s="1"/>
  <c r="FW76" i="16"/>
  <c r="ET76" i="17" s="1"/>
  <c r="GA76" i="16"/>
  <c r="EX76" i="17" s="1"/>
  <c r="GE76" i="16"/>
  <c r="FB76" i="17" s="1"/>
  <c r="GI76" i="16"/>
  <c r="FF76" i="17" s="1"/>
  <c r="FP77" i="16"/>
  <c r="EM77" i="17" s="1"/>
  <c r="FT77" i="16"/>
  <c r="EQ77" i="17" s="1"/>
  <c r="FX77" i="16"/>
  <c r="EU77" i="17" s="1"/>
  <c r="GB77" i="16"/>
  <c r="EY77" i="17" s="1"/>
  <c r="GF77" i="16"/>
  <c r="FC77" i="17" s="1"/>
  <c r="FM78" i="16"/>
  <c r="EJ78" i="17" s="1"/>
  <c r="FQ78" i="16"/>
  <c r="EN78" i="17" s="1"/>
  <c r="FU78" i="16"/>
  <c r="ER78" i="17" s="1"/>
  <c r="FY78" i="16"/>
  <c r="EV78" i="17" s="1"/>
  <c r="GC78" i="16"/>
  <c r="EZ78" i="17" s="1"/>
  <c r="GG78" i="16"/>
  <c r="FD78" i="17" s="1"/>
  <c r="FN79" i="16"/>
  <c r="EK79" i="17" s="1"/>
  <c r="FR79" i="16"/>
  <c r="EO79" i="17" s="1"/>
  <c r="FV79" i="16"/>
  <c r="ES79" i="17" s="1"/>
  <c r="FZ79" i="16"/>
  <c r="EW79" i="17" s="1"/>
  <c r="GD79" i="16"/>
  <c r="FA79" i="17" s="1"/>
  <c r="GH79" i="16"/>
  <c r="FE79" i="17" s="1"/>
  <c r="FO80" i="16"/>
  <c r="EL80" i="17" s="1"/>
  <c r="GI51" i="16"/>
  <c r="FF51" i="17" s="1"/>
  <c r="FP52" i="16"/>
  <c r="EM52" i="17" s="1"/>
  <c r="FT52" i="16"/>
  <c r="EQ52" i="17" s="1"/>
  <c r="FX52" i="16"/>
  <c r="EU52" i="17" s="1"/>
  <c r="GB52" i="16"/>
  <c r="EY52" i="17" s="1"/>
  <c r="GF52" i="16"/>
  <c r="FC52" i="17" s="1"/>
  <c r="FM53" i="16"/>
  <c r="EJ53" i="17" s="1"/>
  <c r="FQ53" i="16"/>
  <c r="EN53" i="17" s="1"/>
  <c r="FU53" i="16"/>
  <c r="ER53" i="17" s="1"/>
  <c r="FY53" i="16"/>
  <c r="EV53" i="17" s="1"/>
  <c r="GC53" i="16"/>
  <c r="EZ53" i="17" s="1"/>
  <c r="GG53" i="16"/>
  <c r="FD53" i="17" s="1"/>
  <c r="FN54" i="16"/>
  <c r="EK54" i="17" s="1"/>
  <c r="FR54" i="16"/>
  <c r="EO54" i="17" s="1"/>
  <c r="FV54" i="16"/>
  <c r="ES54" i="17" s="1"/>
  <c r="FZ54" i="16"/>
  <c r="EW54" i="17" s="1"/>
  <c r="GD54" i="16"/>
  <c r="FA54" i="17" s="1"/>
  <c r="GH54" i="16"/>
  <c r="FE54" i="17" s="1"/>
  <c r="FO55" i="16"/>
  <c r="EL55" i="17" s="1"/>
  <c r="FS55" i="16"/>
  <c r="EP55" i="17" s="1"/>
  <c r="FW55" i="16"/>
  <c r="ET55" i="17" s="1"/>
  <c r="GA55" i="16"/>
  <c r="EX55" i="17" s="1"/>
  <c r="GE55" i="16"/>
  <c r="FB55" i="17" s="1"/>
  <c r="GI55" i="16"/>
  <c r="FF55" i="17" s="1"/>
  <c r="FP56" i="16"/>
  <c r="EM56" i="17" s="1"/>
  <c r="FT56" i="16"/>
  <c r="EQ56" i="17" s="1"/>
  <c r="FX56" i="16"/>
  <c r="EU56" i="17" s="1"/>
  <c r="GB56" i="16"/>
  <c r="EY56" i="17" s="1"/>
  <c r="GF56" i="16"/>
  <c r="FC56" i="17" s="1"/>
  <c r="FM57" i="16"/>
  <c r="EJ57" i="17" s="1"/>
  <c r="FQ57" i="16"/>
  <c r="EN57" i="17" s="1"/>
  <c r="FU57" i="16"/>
  <c r="ER57" i="17" s="1"/>
  <c r="FY57" i="16"/>
  <c r="EV57" i="17" s="1"/>
  <c r="GC57" i="16"/>
  <c r="EZ57" i="17" s="1"/>
  <c r="GG57" i="16"/>
  <c r="FD57" i="17" s="1"/>
  <c r="FN58" i="16"/>
  <c r="EK58" i="17" s="1"/>
  <c r="FR58" i="16"/>
  <c r="EO58" i="17" s="1"/>
  <c r="FV58" i="16"/>
  <c r="ES58" i="17" s="1"/>
  <c r="FZ58" i="16"/>
  <c r="EW58" i="17" s="1"/>
  <c r="GD58" i="16"/>
  <c r="FA58" i="17" s="1"/>
  <c r="GH58" i="16"/>
  <c r="FE58" i="17" s="1"/>
  <c r="FO59" i="16"/>
  <c r="EL59" i="17" s="1"/>
  <c r="FS59" i="16"/>
  <c r="EP59" i="17" s="1"/>
  <c r="FW59" i="16"/>
  <c r="ET59" i="17" s="1"/>
  <c r="GA59" i="16"/>
  <c r="EX59" i="17" s="1"/>
  <c r="GE59" i="16"/>
  <c r="FB59" i="17" s="1"/>
  <c r="GI59" i="16"/>
  <c r="FF59" i="17" s="1"/>
  <c r="FP60" i="16"/>
  <c r="EM60" i="17" s="1"/>
  <c r="FT60" i="16"/>
  <c r="EQ60" i="17" s="1"/>
  <c r="FX60" i="16"/>
  <c r="EU60" i="17" s="1"/>
  <c r="GB60" i="16"/>
  <c r="EY60" i="17" s="1"/>
  <c r="GF60" i="16"/>
  <c r="FC60" i="17" s="1"/>
  <c r="FM61" i="16"/>
  <c r="EJ61" i="17" s="1"/>
  <c r="FQ61" i="16"/>
  <c r="EN61" i="17" s="1"/>
  <c r="FU61" i="16"/>
  <c r="ER61" i="17" s="1"/>
  <c r="FY61" i="16"/>
  <c r="EV61" i="17" s="1"/>
  <c r="GC61" i="16"/>
  <c r="EZ61" i="17" s="1"/>
  <c r="GG61" i="16"/>
  <c r="FD61" i="17" s="1"/>
  <c r="FN62" i="16"/>
  <c r="EK62" i="17" s="1"/>
  <c r="FR62" i="16"/>
  <c r="EO62" i="17" s="1"/>
  <c r="FV62" i="16"/>
  <c r="ES62" i="17" s="1"/>
  <c r="FZ62" i="16"/>
  <c r="EW62" i="17" s="1"/>
  <c r="GD62" i="16"/>
  <c r="FA62" i="17" s="1"/>
  <c r="GH62" i="16"/>
  <c r="FE62" i="17" s="1"/>
  <c r="FO63" i="16"/>
  <c r="EL63" i="17" s="1"/>
  <c r="FS63" i="16"/>
  <c r="EP63" i="17" s="1"/>
  <c r="FW63" i="16"/>
  <c r="ET63" i="17" s="1"/>
  <c r="GA63" i="16"/>
  <c r="EX63" i="17" s="1"/>
  <c r="GE63" i="16"/>
  <c r="FB63" i="17" s="1"/>
  <c r="GI63" i="16"/>
  <c r="FF63" i="17" s="1"/>
  <c r="FP64" i="16"/>
  <c r="EM64" i="17" s="1"/>
  <c r="FT64" i="16"/>
  <c r="EQ64" i="17" s="1"/>
  <c r="FX64" i="16"/>
  <c r="EU64" i="17" s="1"/>
  <c r="GB64" i="16"/>
  <c r="EY64" i="17" s="1"/>
  <c r="GF64" i="16"/>
  <c r="FC64" i="17" s="1"/>
  <c r="FM65" i="16"/>
  <c r="EJ65" i="17" s="1"/>
  <c r="FQ65" i="16"/>
  <c r="EN65" i="17" s="1"/>
  <c r="FU65" i="16"/>
  <c r="ER65" i="17" s="1"/>
  <c r="FY65" i="16"/>
  <c r="EV65" i="17" s="1"/>
  <c r="GC65" i="16"/>
  <c r="EZ65" i="17" s="1"/>
  <c r="GG65" i="16"/>
  <c r="FD65" i="17" s="1"/>
  <c r="FN66" i="16"/>
  <c r="EK66" i="17" s="1"/>
  <c r="FR66" i="16"/>
  <c r="EO66" i="17" s="1"/>
  <c r="FV66" i="16"/>
  <c r="ES66" i="17" s="1"/>
  <c r="FZ66" i="16"/>
  <c r="EW66" i="17" s="1"/>
  <c r="GD66" i="16"/>
  <c r="FA66" i="17" s="1"/>
  <c r="GH66" i="16"/>
  <c r="FE66" i="17" s="1"/>
  <c r="FO67" i="16"/>
  <c r="EL67" i="17" s="1"/>
  <c r="FS67" i="16"/>
  <c r="EP67" i="17" s="1"/>
  <c r="FW67" i="16"/>
  <c r="ET67" i="17" s="1"/>
  <c r="GA67" i="16"/>
  <c r="EX67" i="17" s="1"/>
  <c r="GE67" i="16"/>
  <c r="FB67" i="17" s="1"/>
  <c r="GI67" i="16"/>
  <c r="FF67" i="17" s="1"/>
  <c r="FP68" i="16"/>
  <c r="EM68" i="17" s="1"/>
  <c r="FT68" i="16"/>
  <c r="EQ68" i="17" s="1"/>
  <c r="FX68" i="16"/>
  <c r="EU68" i="17" s="1"/>
  <c r="GB68" i="16"/>
  <c r="EY68" i="17" s="1"/>
  <c r="GF68" i="16"/>
  <c r="FC68" i="17" s="1"/>
  <c r="FM69" i="16"/>
  <c r="EJ69" i="17" s="1"/>
  <c r="FQ69" i="16"/>
  <c r="EN69" i="17" s="1"/>
  <c r="FU69" i="16"/>
  <c r="ER69" i="17" s="1"/>
  <c r="FY69" i="16"/>
  <c r="EV69" i="17" s="1"/>
  <c r="GC69" i="16"/>
  <c r="EZ69" i="17" s="1"/>
  <c r="GG69" i="16"/>
  <c r="FD69" i="17" s="1"/>
  <c r="FN70" i="16"/>
  <c r="EK70" i="17" s="1"/>
  <c r="FR70" i="16"/>
  <c r="EO70" i="17" s="1"/>
  <c r="FV70" i="16"/>
  <c r="ES70" i="17" s="1"/>
  <c r="FZ70" i="16"/>
  <c r="EW70" i="17" s="1"/>
  <c r="GD70" i="16"/>
  <c r="FA70" i="17" s="1"/>
  <c r="GH70" i="16"/>
  <c r="FE70" i="17" s="1"/>
  <c r="FO71" i="16"/>
  <c r="EL71" i="17" s="1"/>
  <c r="FS71" i="16"/>
  <c r="EP71" i="17" s="1"/>
  <c r="FW71" i="16"/>
  <c r="ET71" i="17" s="1"/>
  <c r="GA71" i="16"/>
  <c r="EX71" i="17" s="1"/>
  <c r="GE71" i="16"/>
  <c r="FB71" i="17" s="1"/>
  <c r="GI71" i="16"/>
  <c r="FF71" i="17" s="1"/>
  <c r="FP72" i="16"/>
  <c r="EM72" i="17" s="1"/>
  <c r="FT72" i="16"/>
  <c r="EQ72" i="17" s="1"/>
  <c r="FX72" i="16"/>
  <c r="EU72" i="17" s="1"/>
  <c r="GB72" i="16"/>
  <c r="EY72" i="17" s="1"/>
  <c r="GF72" i="16"/>
  <c r="FC72" i="17" s="1"/>
  <c r="FM73" i="16"/>
  <c r="EJ73" i="17" s="1"/>
  <c r="FQ73" i="16"/>
  <c r="EN73" i="17" s="1"/>
  <c r="FU73" i="16"/>
  <c r="ER73" i="17" s="1"/>
  <c r="FY73" i="16"/>
  <c r="EV73" i="17" s="1"/>
  <c r="GC73" i="16"/>
  <c r="EZ73" i="17" s="1"/>
  <c r="GG73" i="16"/>
  <c r="FD73" i="17" s="1"/>
  <c r="FN74" i="16"/>
  <c r="EK74" i="17" s="1"/>
  <c r="FR74" i="16"/>
  <c r="EO74" i="17" s="1"/>
  <c r="FV74" i="16"/>
  <c r="ES74" i="17" s="1"/>
  <c r="FZ74" i="16"/>
  <c r="EW74" i="17" s="1"/>
  <c r="GD74" i="16"/>
  <c r="FA74" i="17" s="1"/>
  <c r="GH74" i="16"/>
  <c r="FE74" i="17" s="1"/>
  <c r="FO75" i="16"/>
  <c r="EL75" i="17" s="1"/>
  <c r="FS75" i="16"/>
  <c r="EP75" i="17" s="1"/>
  <c r="FW75" i="16"/>
  <c r="ET75" i="17" s="1"/>
  <c r="GA75" i="16"/>
  <c r="EX75" i="17" s="1"/>
  <c r="GE75" i="16"/>
  <c r="FB75" i="17" s="1"/>
  <c r="GI75" i="16"/>
  <c r="FF75" i="17" s="1"/>
  <c r="FP76" i="16"/>
  <c r="EM76" i="17" s="1"/>
  <c r="FT76" i="16"/>
  <c r="EQ76" i="17" s="1"/>
  <c r="FX76" i="16"/>
  <c r="EU76" i="17" s="1"/>
  <c r="GB76" i="16"/>
  <c r="EY76" i="17" s="1"/>
  <c r="GF76" i="16"/>
  <c r="FC76" i="17" s="1"/>
  <c r="FM77" i="16"/>
  <c r="EJ77" i="17" s="1"/>
  <c r="FQ77" i="16"/>
  <c r="EN77" i="17" s="1"/>
  <c r="FU77" i="16"/>
  <c r="ER77" i="17" s="1"/>
  <c r="FY77" i="16"/>
  <c r="EV77" i="17" s="1"/>
  <c r="GC77" i="16"/>
  <c r="EZ77" i="17" s="1"/>
  <c r="GG77" i="16"/>
  <c r="FD77" i="17" s="1"/>
  <c r="FN78" i="16"/>
  <c r="EK78" i="17" s="1"/>
  <c r="FR78" i="16"/>
  <c r="EO78" i="17" s="1"/>
  <c r="FV78" i="16"/>
  <c r="ES78" i="17" s="1"/>
  <c r="FZ78" i="16"/>
  <c r="EW78" i="17" s="1"/>
  <c r="GD78" i="16"/>
  <c r="FA78" i="17" s="1"/>
  <c r="GH78" i="16"/>
  <c r="FE78" i="17" s="1"/>
  <c r="FO79" i="16"/>
  <c r="EL79" i="17" s="1"/>
  <c r="FS79" i="16"/>
  <c r="EP79" i="17" s="1"/>
  <c r="FW79" i="16"/>
  <c r="ET79" i="17" s="1"/>
  <c r="GA79" i="16"/>
  <c r="EX79" i="17" s="1"/>
  <c r="GE79" i="16"/>
  <c r="FB79" i="17" s="1"/>
  <c r="GI79" i="16"/>
  <c r="FF79" i="17" s="1"/>
  <c r="FP80" i="16"/>
  <c r="EM80" i="17" s="1"/>
  <c r="FT80" i="16"/>
  <c r="EQ80" i="17" s="1"/>
  <c r="FX80" i="16"/>
  <c r="EU80" i="17" s="1"/>
  <c r="GB80" i="16"/>
  <c r="EY80" i="17" s="1"/>
  <c r="GF80" i="16"/>
  <c r="FC80" i="17" s="1"/>
  <c r="FM81" i="16"/>
  <c r="EJ81" i="17" s="1"/>
  <c r="FQ81" i="16"/>
  <c r="EN81" i="17" s="1"/>
  <c r="GE57" i="16"/>
  <c r="FB57" i="17" s="1"/>
  <c r="GI57" i="16"/>
  <c r="FF57" i="17" s="1"/>
  <c r="FP58" i="16"/>
  <c r="EM58" i="17" s="1"/>
  <c r="FT58" i="16"/>
  <c r="EQ58" i="17" s="1"/>
  <c r="FX58" i="16"/>
  <c r="EU58" i="17" s="1"/>
  <c r="GB58" i="16"/>
  <c r="EY58" i="17" s="1"/>
  <c r="GF58" i="16"/>
  <c r="FC58" i="17" s="1"/>
  <c r="FM59" i="16"/>
  <c r="EJ59" i="17" s="1"/>
  <c r="FQ59" i="16"/>
  <c r="EN59" i="17" s="1"/>
  <c r="FU59" i="16"/>
  <c r="ER59" i="17" s="1"/>
  <c r="FY59" i="16"/>
  <c r="EV59" i="17" s="1"/>
  <c r="GC59" i="16"/>
  <c r="EZ59" i="17" s="1"/>
  <c r="GG59" i="16"/>
  <c r="FD59" i="17" s="1"/>
  <c r="FN60" i="16"/>
  <c r="EK60" i="17" s="1"/>
  <c r="FR60" i="16"/>
  <c r="EO60" i="17" s="1"/>
  <c r="FV60" i="16"/>
  <c r="ES60" i="17" s="1"/>
  <c r="FZ60" i="16"/>
  <c r="EW60" i="17" s="1"/>
  <c r="GD60" i="16"/>
  <c r="FA60" i="17" s="1"/>
  <c r="GH60" i="16"/>
  <c r="FE60" i="17" s="1"/>
  <c r="FO61" i="16"/>
  <c r="EL61" i="17" s="1"/>
  <c r="FS61" i="16"/>
  <c r="EP61" i="17" s="1"/>
  <c r="FW61" i="16"/>
  <c r="ET61" i="17" s="1"/>
  <c r="GA61" i="16"/>
  <c r="EX61" i="17" s="1"/>
  <c r="FS80" i="16"/>
  <c r="EP80" i="17" s="1"/>
  <c r="FW80" i="16"/>
  <c r="ET80" i="17" s="1"/>
  <c r="GA80" i="16"/>
  <c r="EX80" i="17" s="1"/>
  <c r="GE80" i="16"/>
  <c r="FB80" i="17" s="1"/>
  <c r="GI80" i="16"/>
  <c r="FF80" i="17" s="1"/>
  <c r="FP81" i="16"/>
  <c r="EM81" i="17" s="1"/>
  <c r="FT81" i="16"/>
  <c r="EQ81" i="17" s="1"/>
  <c r="FX81" i="16"/>
  <c r="EU81" i="17" s="1"/>
  <c r="GB81" i="16"/>
  <c r="EY81" i="17" s="1"/>
  <c r="GF81" i="16"/>
  <c r="FC81" i="17" s="1"/>
  <c r="FM82" i="16"/>
  <c r="EJ82" i="17" s="1"/>
  <c r="FQ82" i="16"/>
  <c r="EN82" i="17" s="1"/>
  <c r="FU82" i="16"/>
  <c r="ER82" i="17" s="1"/>
  <c r="FY82" i="16"/>
  <c r="EV82" i="17" s="1"/>
  <c r="GC82" i="16"/>
  <c r="EZ82" i="17" s="1"/>
  <c r="GG82" i="16"/>
  <c r="FD82" i="17" s="1"/>
  <c r="FN83" i="16"/>
  <c r="EK83" i="17" s="1"/>
  <c r="FR83" i="16"/>
  <c r="EO83" i="17" s="1"/>
  <c r="FV83" i="16"/>
  <c r="ES83" i="17" s="1"/>
  <c r="FZ83" i="16"/>
  <c r="EW83" i="17" s="1"/>
  <c r="GD83" i="16"/>
  <c r="FA83" i="17" s="1"/>
  <c r="GH83" i="16"/>
  <c r="FE83" i="17" s="1"/>
  <c r="FO84" i="16"/>
  <c r="EL84" i="17" s="1"/>
  <c r="FS84" i="16"/>
  <c r="EP84" i="17" s="1"/>
  <c r="FW84" i="16"/>
  <c r="ET84" i="17" s="1"/>
  <c r="GA84" i="16"/>
  <c r="EX84" i="17" s="1"/>
  <c r="GE84" i="16"/>
  <c r="FB84" i="17" s="1"/>
  <c r="GI84" i="16"/>
  <c r="FF84" i="17" s="1"/>
  <c r="FP85" i="16"/>
  <c r="EM85" i="17" s="1"/>
  <c r="FT85" i="16"/>
  <c r="EQ85" i="17" s="1"/>
  <c r="FX85" i="16"/>
  <c r="EU85" i="17" s="1"/>
  <c r="GB85" i="16"/>
  <c r="EY85" i="17" s="1"/>
  <c r="GF85" i="16"/>
  <c r="FC85" i="17" s="1"/>
  <c r="FM86" i="16"/>
  <c r="EJ86" i="17" s="1"/>
  <c r="FQ86" i="16"/>
  <c r="EN86" i="17" s="1"/>
  <c r="FU86" i="16"/>
  <c r="ER86" i="17" s="1"/>
  <c r="FY86" i="16"/>
  <c r="EV86" i="17" s="1"/>
  <c r="GC86" i="16"/>
  <c r="EZ86" i="17" s="1"/>
  <c r="GG86" i="16"/>
  <c r="FD86" i="17" s="1"/>
  <c r="FN87" i="16"/>
  <c r="EK87" i="17" s="1"/>
  <c r="FR87" i="16"/>
  <c r="EO87" i="17" s="1"/>
  <c r="FV87" i="16"/>
  <c r="ES87" i="17" s="1"/>
  <c r="FZ87" i="16"/>
  <c r="EW87" i="17" s="1"/>
  <c r="GD87" i="16"/>
  <c r="FA87" i="17" s="1"/>
  <c r="GH87" i="16"/>
  <c r="FE87" i="17" s="1"/>
  <c r="FO88" i="16"/>
  <c r="EL88" i="17" s="1"/>
  <c r="FS88" i="16"/>
  <c r="EP88" i="17" s="1"/>
  <c r="FW88" i="16"/>
  <c r="ET88" i="17" s="1"/>
  <c r="GA88" i="16"/>
  <c r="EX88" i="17" s="1"/>
  <c r="GE88" i="16"/>
  <c r="FB88" i="17" s="1"/>
  <c r="GI88" i="16"/>
  <c r="FF88" i="17" s="1"/>
  <c r="FP89" i="16"/>
  <c r="EM89" i="17" s="1"/>
  <c r="FT89" i="16"/>
  <c r="EQ89" i="17" s="1"/>
  <c r="FX89" i="16"/>
  <c r="EU89" i="17" s="1"/>
  <c r="GB89" i="16"/>
  <c r="EY89" i="17" s="1"/>
  <c r="GF89" i="16"/>
  <c r="FC89" i="17" s="1"/>
  <c r="FM90" i="16"/>
  <c r="EJ90" i="17" s="1"/>
  <c r="FQ90" i="16"/>
  <c r="EN90" i="17" s="1"/>
  <c r="FU90" i="16"/>
  <c r="ER90" i="17" s="1"/>
  <c r="FY90" i="16"/>
  <c r="EV90" i="17" s="1"/>
  <c r="GC90" i="16"/>
  <c r="EZ90" i="17" s="1"/>
  <c r="GG90" i="16"/>
  <c r="FD90" i="17" s="1"/>
  <c r="FN91" i="16"/>
  <c r="EK91" i="17" s="1"/>
  <c r="FR91" i="16"/>
  <c r="EO91" i="17" s="1"/>
  <c r="FV91" i="16"/>
  <c r="ES91" i="17" s="1"/>
  <c r="FZ91" i="16"/>
  <c r="EW91" i="17" s="1"/>
  <c r="GD91" i="16"/>
  <c r="FA91" i="17" s="1"/>
  <c r="GH91" i="16"/>
  <c r="FE91" i="17" s="1"/>
  <c r="FO92" i="16"/>
  <c r="EL92" i="17" s="1"/>
  <c r="FS92" i="16"/>
  <c r="EP92" i="17" s="1"/>
  <c r="FW92" i="16"/>
  <c r="ET92" i="17" s="1"/>
  <c r="GA92" i="16"/>
  <c r="EX92" i="17" s="1"/>
  <c r="GE92" i="16"/>
  <c r="FB92" i="17" s="1"/>
  <c r="GI92" i="16"/>
  <c r="FF92" i="17" s="1"/>
  <c r="FP93" i="16"/>
  <c r="EM93" i="17" s="1"/>
  <c r="FT93" i="16"/>
  <c r="EQ93" i="17" s="1"/>
  <c r="FX93" i="16"/>
  <c r="EU93" i="17" s="1"/>
  <c r="GB93" i="16"/>
  <c r="EY93" i="17" s="1"/>
  <c r="GF93" i="16"/>
  <c r="FC93" i="17" s="1"/>
  <c r="FM94" i="16"/>
  <c r="EJ94" i="17" s="1"/>
  <c r="FQ94" i="16"/>
  <c r="EN94" i="17" s="1"/>
  <c r="FU94" i="16"/>
  <c r="ER94" i="17" s="1"/>
  <c r="FY94" i="16"/>
  <c r="EV94" i="17" s="1"/>
  <c r="GC94" i="16"/>
  <c r="EZ94" i="17" s="1"/>
  <c r="GG94" i="16"/>
  <c r="FD94" i="17" s="1"/>
  <c r="FN95" i="16"/>
  <c r="EK95" i="17" s="1"/>
  <c r="FR95" i="16"/>
  <c r="EO95" i="17" s="1"/>
  <c r="FV95" i="16"/>
  <c r="ES95" i="17" s="1"/>
  <c r="FZ95" i="16"/>
  <c r="EW95" i="17" s="1"/>
  <c r="GD95" i="16"/>
  <c r="FA95" i="17" s="1"/>
  <c r="GH95" i="16"/>
  <c r="FE95" i="17" s="1"/>
  <c r="FO96" i="16"/>
  <c r="EL96" i="17" s="1"/>
  <c r="FS96" i="16"/>
  <c r="EP96" i="17" s="1"/>
  <c r="FW96" i="16"/>
  <c r="ET96" i="17" s="1"/>
  <c r="GA96" i="16"/>
  <c r="EX96" i="17" s="1"/>
  <c r="GE96" i="16"/>
  <c r="FB96" i="17" s="1"/>
  <c r="GI96" i="16"/>
  <c r="FF96" i="17" s="1"/>
  <c r="FP97" i="16"/>
  <c r="EM97" i="17" s="1"/>
  <c r="FT97" i="16"/>
  <c r="EQ97" i="17" s="1"/>
  <c r="FX97" i="16"/>
  <c r="EU97" i="17" s="1"/>
  <c r="GB97" i="16"/>
  <c r="EY97" i="17" s="1"/>
  <c r="GF97" i="16"/>
  <c r="FC97" i="17" s="1"/>
  <c r="FM98" i="16"/>
  <c r="EJ98" i="17" s="1"/>
  <c r="FQ98" i="16"/>
  <c r="EN98" i="17" s="1"/>
  <c r="FU98" i="16"/>
  <c r="ER98" i="17" s="1"/>
  <c r="FY98" i="16"/>
  <c r="EV98" i="17" s="1"/>
  <c r="GC98" i="16"/>
  <c r="EZ98" i="17" s="1"/>
  <c r="GG98" i="16"/>
  <c r="FD98" i="17" s="1"/>
  <c r="FN99" i="16"/>
  <c r="EK99" i="17" s="1"/>
  <c r="FR99" i="16"/>
  <c r="EO99" i="17" s="1"/>
  <c r="FV99" i="16"/>
  <c r="ES99" i="17" s="1"/>
  <c r="FZ99" i="16"/>
  <c r="EW99" i="17" s="1"/>
  <c r="GD99" i="16"/>
  <c r="FA99" i="17" s="1"/>
  <c r="GH99" i="16"/>
  <c r="FE99" i="17" s="1"/>
  <c r="FO100" i="16"/>
  <c r="EL100" i="17" s="1"/>
  <c r="FS100" i="16"/>
  <c r="EP100" i="17" s="1"/>
  <c r="FW100" i="16"/>
  <c r="ET100" i="17" s="1"/>
  <c r="GA100" i="16"/>
  <c r="EX100" i="17" s="1"/>
  <c r="GE100" i="16"/>
  <c r="FB100" i="17" s="1"/>
  <c r="GI100" i="16"/>
  <c r="FF100" i="17" s="1"/>
  <c r="FP101" i="16"/>
  <c r="EM101" i="17" s="1"/>
  <c r="FT101" i="16"/>
  <c r="EQ101" i="17" s="1"/>
  <c r="FX101" i="16"/>
  <c r="EU101" i="17" s="1"/>
  <c r="GB101" i="16"/>
  <c r="EY101" i="17" s="1"/>
  <c r="GF101" i="16"/>
  <c r="FC101" i="17" s="1"/>
  <c r="FM102" i="16"/>
  <c r="EJ102" i="17" s="1"/>
  <c r="FQ102" i="16"/>
  <c r="EN102" i="17" s="1"/>
  <c r="FU102" i="16"/>
  <c r="ER102" i="17" s="1"/>
  <c r="FY102" i="16"/>
  <c r="EV102" i="17" s="1"/>
  <c r="GC102" i="16"/>
  <c r="EZ102" i="17" s="1"/>
  <c r="GG102" i="16"/>
  <c r="FD102" i="17" s="1"/>
  <c r="FN103" i="16"/>
  <c r="EK103" i="17" s="1"/>
  <c r="FR103" i="16"/>
  <c r="EO103" i="17" s="1"/>
  <c r="FV103" i="16"/>
  <c r="ES103" i="17" s="1"/>
  <c r="FZ103" i="16"/>
  <c r="EW103" i="17" s="1"/>
  <c r="GD103" i="16"/>
  <c r="FA103" i="17" s="1"/>
  <c r="GH103" i="16"/>
  <c r="FE103" i="17" s="1"/>
  <c r="FO104" i="16"/>
  <c r="EL104" i="17" s="1"/>
  <c r="FS104" i="16"/>
  <c r="EP104" i="17" s="1"/>
  <c r="FW104" i="16"/>
  <c r="ET104" i="17" s="1"/>
  <c r="GA104" i="16"/>
  <c r="EX104" i="17" s="1"/>
  <c r="GE104" i="16"/>
  <c r="FB104" i="17" s="1"/>
  <c r="GI104" i="16"/>
  <c r="FF104" i="17" s="1"/>
  <c r="FP105" i="16"/>
  <c r="EM105" i="17" s="1"/>
  <c r="FT105" i="16"/>
  <c r="EQ105" i="17" s="1"/>
  <c r="FX105" i="16"/>
  <c r="EU105" i="17" s="1"/>
  <c r="GB105" i="16"/>
  <c r="EY105" i="17" s="1"/>
  <c r="GF105" i="16"/>
  <c r="FC105" i="17" s="1"/>
  <c r="FM106" i="16"/>
  <c r="EJ106" i="17" s="1"/>
  <c r="FQ106" i="16"/>
  <c r="EN106" i="17" s="1"/>
  <c r="FU106" i="16"/>
  <c r="ER106" i="17" s="1"/>
  <c r="FY106" i="16"/>
  <c r="EV106" i="17" s="1"/>
  <c r="GC106" i="16"/>
  <c r="EZ106" i="17" s="1"/>
  <c r="GG106" i="16"/>
  <c r="FD106" i="17" s="1"/>
  <c r="FN107" i="16"/>
  <c r="EK107" i="17" s="1"/>
  <c r="FR107" i="16"/>
  <c r="EO107" i="17" s="1"/>
  <c r="FV107" i="16"/>
  <c r="ES107" i="17" s="1"/>
  <c r="FZ107" i="16"/>
  <c r="EW107" i="17" s="1"/>
  <c r="GD107" i="16"/>
  <c r="FA107" i="17" s="1"/>
  <c r="GH107" i="16"/>
  <c r="FE107" i="17" s="1"/>
  <c r="FO108" i="16"/>
  <c r="EL108" i="17" s="1"/>
  <c r="FS108" i="16"/>
  <c r="EP108" i="17" s="1"/>
  <c r="FW108" i="16"/>
  <c r="ET108" i="17" s="1"/>
  <c r="GA108" i="16"/>
  <c r="EX108" i="17" s="1"/>
  <c r="GE108" i="16"/>
  <c r="FB108" i="17" s="1"/>
  <c r="GI108" i="16"/>
  <c r="FF108" i="17" s="1"/>
  <c r="FP109" i="16"/>
  <c r="EM109" i="17" s="1"/>
  <c r="FT109" i="16"/>
  <c r="EQ109" i="17" s="1"/>
  <c r="FX109" i="16"/>
  <c r="EU109" i="17" s="1"/>
  <c r="GB109" i="16"/>
  <c r="EY109" i="17" s="1"/>
  <c r="GF109" i="16"/>
  <c r="FC109" i="17" s="1"/>
  <c r="FM110" i="16"/>
  <c r="EJ110" i="17" s="1"/>
  <c r="FQ110" i="16"/>
  <c r="EN110" i="17" s="1"/>
  <c r="FU110" i="16"/>
  <c r="ER110" i="17" s="1"/>
  <c r="FY110" i="16"/>
  <c r="EV110" i="17" s="1"/>
  <c r="GC110" i="16"/>
  <c r="EZ110" i="17" s="1"/>
  <c r="GG110" i="16"/>
  <c r="FD110" i="17" s="1"/>
  <c r="FN111" i="16"/>
  <c r="EK111" i="17" s="1"/>
  <c r="FR111" i="16"/>
  <c r="EO111" i="17" s="1"/>
  <c r="FV111" i="16"/>
  <c r="ES111" i="17" s="1"/>
  <c r="FZ111" i="16"/>
  <c r="EW111" i="17" s="1"/>
  <c r="GD111" i="16"/>
  <c r="FA111" i="17" s="1"/>
  <c r="GH111" i="16"/>
  <c r="FE111" i="17" s="1"/>
  <c r="FO112" i="16"/>
  <c r="EL112" i="17" s="1"/>
  <c r="FS112" i="16"/>
  <c r="EP112" i="17" s="1"/>
  <c r="FW112" i="16"/>
  <c r="ET112" i="17" s="1"/>
  <c r="GA112" i="16"/>
  <c r="EX112" i="17" s="1"/>
  <c r="GE112" i="16"/>
  <c r="FB112" i="17" s="1"/>
  <c r="GI112" i="16"/>
  <c r="FF112" i="17" s="1"/>
  <c r="FP113" i="16"/>
  <c r="EM113" i="17" s="1"/>
  <c r="FT113" i="16"/>
  <c r="EQ113" i="17" s="1"/>
  <c r="FX113" i="16"/>
  <c r="EU113" i="17" s="1"/>
  <c r="GB113" i="16"/>
  <c r="EY113" i="17" s="1"/>
  <c r="GF113" i="16"/>
  <c r="FC113" i="17" s="1"/>
  <c r="FM114" i="16"/>
  <c r="EJ114" i="17" s="1"/>
  <c r="FQ114" i="16"/>
  <c r="EN114" i="17" s="1"/>
  <c r="FU114" i="16"/>
  <c r="ER114" i="17" s="1"/>
  <c r="FY114" i="16"/>
  <c r="EV114" i="17" s="1"/>
  <c r="GC114" i="16"/>
  <c r="EZ114" i="17" s="1"/>
  <c r="GG114" i="16"/>
  <c r="FD114" i="17" s="1"/>
  <c r="FN115" i="16"/>
  <c r="EK115" i="17" s="1"/>
  <c r="FR115" i="16"/>
  <c r="EO115" i="17" s="1"/>
  <c r="FV115" i="16"/>
  <c r="ES115" i="17" s="1"/>
  <c r="FZ115" i="16"/>
  <c r="EW115" i="17" s="1"/>
  <c r="GD115" i="16"/>
  <c r="FA115" i="17" s="1"/>
  <c r="GH115" i="16"/>
  <c r="FE115" i="17" s="1"/>
  <c r="FO116" i="16"/>
  <c r="EL116" i="17" s="1"/>
  <c r="FS116" i="16"/>
  <c r="EP116" i="17" s="1"/>
  <c r="FW116" i="16"/>
  <c r="ET116" i="17" s="1"/>
  <c r="GA116" i="16"/>
  <c r="EX116" i="17" s="1"/>
  <c r="GE116" i="16"/>
  <c r="FB116" i="17" s="1"/>
  <c r="GI116" i="16"/>
  <c r="FF116" i="17" s="1"/>
  <c r="FP117" i="16"/>
  <c r="EM117" i="17" s="1"/>
  <c r="FT117" i="16"/>
  <c r="EQ117" i="17" s="1"/>
  <c r="FX117" i="16"/>
  <c r="EU117" i="17" s="1"/>
  <c r="GB117" i="16"/>
  <c r="EY117" i="17" s="1"/>
  <c r="GF117" i="16"/>
  <c r="FC117" i="17" s="1"/>
  <c r="FM118" i="16"/>
  <c r="EJ118" i="17" s="1"/>
  <c r="FQ118" i="16"/>
  <c r="EN118" i="17" s="1"/>
  <c r="FU118" i="16"/>
  <c r="ER118" i="17" s="1"/>
  <c r="FY118" i="16"/>
  <c r="EV118" i="17" s="1"/>
  <c r="GC118" i="16"/>
  <c r="EZ118" i="17" s="1"/>
  <c r="GG118" i="16"/>
  <c r="FD118" i="17" s="1"/>
  <c r="FN119" i="16"/>
  <c r="EK119" i="17" s="1"/>
  <c r="FR119" i="16"/>
  <c r="EO119" i="17" s="1"/>
  <c r="FV119" i="16"/>
  <c r="ES119" i="17" s="1"/>
  <c r="FZ119" i="16"/>
  <c r="EW119" i="17" s="1"/>
  <c r="GD119" i="16"/>
  <c r="FA119" i="17" s="1"/>
  <c r="GH119" i="16"/>
  <c r="FE119" i="17" s="1"/>
  <c r="FO120" i="16"/>
  <c r="EL120" i="17" s="1"/>
  <c r="FS120" i="16"/>
  <c r="EP120" i="17" s="1"/>
  <c r="FW120" i="16"/>
  <c r="ET120" i="17" s="1"/>
  <c r="GA120" i="16"/>
  <c r="EX120" i="17" s="1"/>
  <c r="GE120" i="16"/>
  <c r="FB120" i="17" s="1"/>
  <c r="GI120" i="16"/>
  <c r="FF120" i="17" s="1"/>
  <c r="FP121" i="16"/>
  <c r="EM121" i="17" s="1"/>
  <c r="FT121" i="16"/>
  <c r="EQ121" i="17" s="1"/>
  <c r="FX121" i="16"/>
  <c r="EU121" i="17" s="1"/>
  <c r="GB121" i="16"/>
  <c r="EY121" i="17" s="1"/>
  <c r="GF121" i="16"/>
  <c r="FC121" i="17" s="1"/>
  <c r="FM122" i="16"/>
  <c r="EJ122" i="17" s="1"/>
  <c r="FQ122" i="16"/>
  <c r="EN122" i="17" s="1"/>
  <c r="FU122" i="16"/>
  <c r="ER122" i="17" s="1"/>
  <c r="FY122" i="16"/>
  <c r="EV122" i="17" s="1"/>
  <c r="GC122" i="16"/>
  <c r="EZ122" i="17" s="1"/>
  <c r="GG122" i="16"/>
  <c r="FD122" i="17" s="1"/>
  <c r="FN123" i="16"/>
  <c r="EK123" i="17" s="1"/>
  <c r="FR123" i="16"/>
  <c r="EO123" i="17" s="1"/>
  <c r="FV123" i="16"/>
  <c r="ES123" i="17" s="1"/>
  <c r="FZ123" i="16"/>
  <c r="EW123" i="17" s="1"/>
  <c r="GD123" i="16"/>
  <c r="FA123" i="17" s="1"/>
  <c r="GH123" i="16"/>
  <c r="FE123" i="17" s="1"/>
  <c r="FO124" i="16"/>
  <c r="EL124" i="17" s="1"/>
  <c r="FS124" i="16"/>
  <c r="EP124" i="17" s="1"/>
  <c r="FW124" i="16"/>
  <c r="ET124" i="17" s="1"/>
  <c r="GA124" i="16"/>
  <c r="EX124" i="17" s="1"/>
  <c r="GE124" i="16"/>
  <c r="FB124" i="17" s="1"/>
  <c r="GI124" i="16"/>
  <c r="FF124" i="17" s="1"/>
  <c r="FP125" i="16"/>
  <c r="EM125" i="17" s="1"/>
  <c r="FT125" i="16"/>
  <c r="EQ125" i="17" s="1"/>
  <c r="FX125" i="16"/>
  <c r="EU125" i="17" s="1"/>
  <c r="GB125" i="16"/>
  <c r="EY125" i="17" s="1"/>
  <c r="GF125" i="16"/>
  <c r="FC125" i="17" s="1"/>
  <c r="FM126" i="16"/>
  <c r="EJ126" i="17" s="1"/>
  <c r="FQ126" i="16"/>
  <c r="EN126" i="17" s="1"/>
  <c r="FU126" i="16"/>
  <c r="ER126" i="17" s="1"/>
  <c r="FY126" i="16"/>
  <c r="EV126" i="17" s="1"/>
  <c r="GC126" i="16"/>
  <c r="EZ126" i="17" s="1"/>
  <c r="GG126" i="16"/>
  <c r="FD126" i="17" s="1"/>
  <c r="FN127" i="16"/>
  <c r="EK127" i="17" s="1"/>
  <c r="FR127" i="16"/>
  <c r="EO127" i="17" s="1"/>
  <c r="FV127" i="16"/>
  <c r="ES127" i="17" s="1"/>
  <c r="FZ127" i="16"/>
  <c r="EW127" i="17" s="1"/>
  <c r="GD127" i="16"/>
  <c r="FA127" i="17" s="1"/>
  <c r="GH127" i="16"/>
  <c r="FE127" i="17" s="1"/>
  <c r="FO128" i="16"/>
  <c r="EL128" i="17" s="1"/>
  <c r="FS128" i="16"/>
  <c r="EP128" i="17" s="1"/>
  <c r="FW128" i="16"/>
  <c r="ET128" i="17" s="1"/>
  <c r="GA128" i="16"/>
  <c r="EX128" i="17" s="1"/>
  <c r="GE128" i="16"/>
  <c r="FB128" i="17" s="1"/>
  <c r="GI128" i="16"/>
  <c r="FF128" i="17" s="1"/>
  <c r="FP129" i="16"/>
  <c r="EM129" i="17" s="1"/>
  <c r="FT129" i="16"/>
  <c r="EQ129" i="17" s="1"/>
  <c r="FX129" i="16"/>
  <c r="EU129" i="17" s="1"/>
  <c r="GB129" i="16"/>
  <c r="EY129" i="17" s="1"/>
  <c r="GF129" i="16"/>
  <c r="FC129" i="17" s="1"/>
  <c r="FM130" i="16"/>
  <c r="EJ130" i="17" s="1"/>
  <c r="FQ130" i="16"/>
  <c r="EN130" i="17" s="1"/>
  <c r="FU130" i="16"/>
  <c r="ER130" i="17" s="1"/>
  <c r="FY130" i="16"/>
  <c r="EV130" i="17" s="1"/>
  <c r="GC130" i="16"/>
  <c r="EZ130" i="17" s="1"/>
  <c r="GG130" i="16"/>
  <c r="FD130" i="17" s="1"/>
  <c r="FN131" i="16"/>
  <c r="EK131" i="17" s="1"/>
  <c r="FR131" i="16"/>
  <c r="EO131" i="17" s="1"/>
  <c r="FV131" i="16"/>
  <c r="ES131" i="17" s="1"/>
  <c r="FZ131" i="16"/>
  <c r="EW131" i="17" s="1"/>
  <c r="GD131" i="16"/>
  <c r="FA131" i="17" s="1"/>
  <c r="GH131" i="16"/>
  <c r="FE131" i="17" s="1"/>
  <c r="FO132" i="16"/>
  <c r="EL132" i="17" s="1"/>
  <c r="FS132" i="16"/>
  <c r="EP132" i="17" s="1"/>
  <c r="FW132" i="16"/>
  <c r="ET132" i="17" s="1"/>
  <c r="GA132" i="16"/>
  <c r="EX132" i="17" s="1"/>
  <c r="GE132" i="16"/>
  <c r="FB132" i="17" s="1"/>
  <c r="GI132" i="16"/>
  <c r="FF132" i="17" s="1"/>
  <c r="FP133" i="16"/>
  <c r="EM133" i="17" s="1"/>
  <c r="FT133" i="16"/>
  <c r="EQ133" i="17" s="1"/>
  <c r="FX133" i="16"/>
  <c r="EU133" i="17" s="1"/>
  <c r="GB133" i="16"/>
  <c r="EY133" i="17" s="1"/>
  <c r="GF133" i="16"/>
  <c r="FC133" i="17" s="1"/>
  <c r="FM134" i="16"/>
  <c r="EJ134" i="17" s="1"/>
  <c r="FQ134" i="16"/>
  <c r="EN134" i="17" s="1"/>
  <c r="FU134" i="16"/>
  <c r="ER134" i="17" s="1"/>
  <c r="FY134" i="16"/>
  <c r="EV134" i="17" s="1"/>
  <c r="GC134" i="16"/>
  <c r="EZ134" i="17" s="1"/>
  <c r="GG134" i="16"/>
  <c r="FD134" i="17" s="1"/>
  <c r="FN135" i="16"/>
  <c r="EK135" i="17" s="1"/>
  <c r="FR135" i="16"/>
  <c r="EO135" i="17" s="1"/>
  <c r="FV135" i="16"/>
  <c r="ES135" i="17" s="1"/>
  <c r="FZ135" i="16"/>
  <c r="EW135" i="17" s="1"/>
  <c r="GD135" i="16"/>
  <c r="FA135" i="17" s="1"/>
  <c r="GH135" i="16"/>
  <c r="FE135" i="17" s="1"/>
  <c r="FO136" i="16"/>
  <c r="EL136" i="17" s="1"/>
  <c r="FS136" i="16"/>
  <c r="EP136" i="17" s="1"/>
  <c r="FW136" i="16"/>
  <c r="ET136" i="17" s="1"/>
  <c r="GA136" i="16"/>
  <c r="EX136" i="17" s="1"/>
  <c r="GE136" i="16"/>
  <c r="FB136" i="17" s="1"/>
  <c r="GI136" i="16"/>
  <c r="FF136" i="17" s="1"/>
  <c r="FP137" i="16"/>
  <c r="EM137" i="17" s="1"/>
  <c r="FT137" i="16"/>
  <c r="EQ137" i="17" s="1"/>
  <c r="FX137" i="16"/>
  <c r="EU137" i="17" s="1"/>
  <c r="GB137" i="16"/>
  <c r="EY137" i="17" s="1"/>
  <c r="GF137" i="16"/>
  <c r="FC137" i="17" s="1"/>
  <c r="FM138" i="16"/>
  <c r="EJ138" i="17" s="1"/>
  <c r="FQ138" i="16"/>
  <c r="EN138" i="17" s="1"/>
  <c r="FU138" i="16"/>
  <c r="ER138" i="17" s="1"/>
  <c r="FY138" i="16"/>
  <c r="EV138" i="17" s="1"/>
  <c r="GC138" i="16"/>
  <c r="EZ138" i="17" s="1"/>
  <c r="GG138" i="16"/>
  <c r="FD138" i="17" s="1"/>
  <c r="FN139" i="16"/>
  <c r="EK139" i="17" s="1"/>
  <c r="FU81" i="16"/>
  <c r="ER81" i="17" s="1"/>
  <c r="FY81" i="16"/>
  <c r="EV81" i="17" s="1"/>
  <c r="GC81" i="16"/>
  <c r="EZ81" i="17" s="1"/>
  <c r="GG81" i="16"/>
  <c r="FD81" i="17" s="1"/>
  <c r="FN82" i="16"/>
  <c r="EK82" i="17" s="1"/>
  <c r="FR82" i="16"/>
  <c r="EO82" i="17" s="1"/>
  <c r="FV82" i="16"/>
  <c r="ES82" i="17" s="1"/>
  <c r="FZ82" i="16"/>
  <c r="EW82" i="17" s="1"/>
  <c r="GD82" i="16"/>
  <c r="FA82" i="17" s="1"/>
  <c r="GH82" i="16"/>
  <c r="FE82" i="17" s="1"/>
  <c r="FO83" i="16"/>
  <c r="EL83" i="17" s="1"/>
  <c r="FS83" i="16"/>
  <c r="EP83" i="17" s="1"/>
  <c r="FW83" i="16"/>
  <c r="ET83" i="17" s="1"/>
  <c r="GA83" i="16"/>
  <c r="EX83" i="17" s="1"/>
  <c r="GE83" i="16"/>
  <c r="FB83" i="17" s="1"/>
  <c r="GI83" i="16"/>
  <c r="FF83" i="17" s="1"/>
  <c r="FP84" i="16"/>
  <c r="EM84" i="17" s="1"/>
  <c r="FT84" i="16"/>
  <c r="EQ84" i="17" s="1"/>
  <c r="FX84" i="16"/>
  <c r="EU84" i="17" s="1"/>
  <c r="GB84" i="16"/>
  <c r="EY84" i="17" s="1"/>
  <c r="GF84" i="16"/>
  <c r="FC84" i="17" s="1"/>
  <c r="FM85" i="16"/>
  <c r="EJ85" i="17" s="1"/>
  <c r="FQ85" i="16"/>
  <c r="EN85" i="17" s="1"/>
  <c r="FU85" i="16"/>
  <c r="ER85" i="17" s="1"/>
  <c r="FY85" i="16"/>
  <c r="EV85" i="17" s="1"/>
  <c r="GC85" i="16"/>
  <c r="EZ85" i="17" s="1"/>
  <c r="GG85" i="16"/>
  <c r="FD85" i="17" s="1"/>
  <c r="FN86" i="16"/>
  <c r="EK86" i="17" s="1"/>
  <c r="FR86" i="16"/>
  <c r="EO86" i="17" s="1"/>
  <c r="FV86" i="16"/>
  <c r="ES86" i="17" s="1"/>
  <c r="FZ86" i="16"/>
  <c r="EW86" i="17" s="1"/>
  <c r="GD86" i="16"/>
  <c r="FA86" i="17" s="1"/>
  <c r="GH86" i="16"/>
  <c r="FE86" i="17" s="1"/>
  <c r="FO87" i="16"/>
  <c r="EL87" i="17" s="1"/>
  <c r="FS87" i="16"/>
  <c r="EP87" i="17" s="1"/>
  <c r="FW87" i="16"/>
  <c r="ET87" i="17" s="1"/>
  <c r="GA87" i="16"/>
  <c r="EX87" i="17" s="1"/>
  <c r="GE87" i="16"/>
  <c r="FB87" i="17" s="1"/>
  <c r="GI87" i="16"/>
  <c r="FF87" i="17" s="1"/>
  <c r="FP88" i="16"/>
  <c r="EM88" i="17" s="1"/>
  <c r="FT88" i="16"/>
  <c r="EQ88" i="17" s="1"/>
  <c r="FX88" i="16"/>
  <c r="EU88" i="17" s="1"/>
  <c r="GB88" i="16"/>
  <c r="EY88" i="17" s="1"/>
  <c r="GF88" i="16"/>
  <c r="FC88" i="17" s="1"/>
  <c r="FM89" i="16"/>
  <c r="EJ89" i="17" s="1"/>
  <c r="FQ89" i="16"/>
  <c r="EN89" i="17" s="1"/>
  <c r="FU89" i="16"/>
  <c r="ER89" i="17" s="1"/>
  <c r="FY89" i="16"/>
  <c r="EV89" i="17" s="1"/>
  <c r="GC89" i="16"/>
  <c r="EZ89" i="17" s="1"/>
  <c r="GG89" i="16"/>
  <c r="FD89" i="17" s="1"/>
  <c r="FN90" i="16"/>
  <c r="EK90" i="17" s="1"/>
  <c r="FR90" i="16"/>
  <c r="EO90" i="17" s="1"/>
  <c r="FV90" i="16"/>
  <c r="ES90" i="17" s="1"/>
  <c r="FZ90" i="16"/>
  <c r="EW90" i="17" s="1"/>
  <c r="GD90" i="16"/>
  <c r="FA90" i="17" s="1"/>
  <c r="GH90" i="16"/>
  <c r="FE90" i="17" s="1"/>
  <c r="FO91" i="16"/>
  <c r="EL91" i="17" s="1"/>
  <c r="FS91" i="16"/>
  <c r="EP91" i="17" s="1"/>
  <c r="FW91" i="16"/>
  <c r="ET91" i="17" s="1"/>
  <c r="GA91" i="16"/>
  <c r="EX91" i="17" s="1"/>
  <c r="GE91" i="16"/>
  <c r="FB91" i="17" s="1"/>
  <c r="GI91" i="16"/>
  <c r="FF91" i="17" s="1"/>
  <c r="FP92" i="16"/>
  <c r="EM92" i="17" s="1"/>
  <c r="FT92" i="16"/>
  <c r="EQ92" i="17" s="1"/>
  <c r="FX92" i="16"/>
  <c r="EU92" i="17" s="1"/>
  <c r="GB92" i="16"/>
  <c r="EY92" i="17" s="1"/>
  <c r="GF92" i="16"/>
  <c r="FC92" i="17" s="1"/>
  <c r="FM93" i="16"/>
  <c r="EJ93" i="17" s="1"/>
  <c r="FQ93" i="16"/>
  <c r="EN93" i="17" s="1"/>
  <c r="FU93" i="16"/>
  <c r="ER93" i="17" s="1"/>
  <c r="FY93" i="16"/>
  <c r="EV93" i="17" s="1"/>
  <c r="GC93" i="16"/>
  <c r="EZ93" i="17" s="1"/>
  <c r="GG93" i="16"/>
  <c r="FD93" i="17" s="1"/>
  <c r="FN94" i="16"/>
  <c r="EK94" i="17" s="1"/>
  <c r="FR94" i="16"/>
  <c r="EO94" i="17" s="1"/>
  <c r="FV94" i="16"/>
  <c r="ES94" i="17" s="1"/>
  <c r="FZ94" i="16"/>
  <c r="EW94" i="17" s="1"/>
  <c r="GD94" i="16"/>
  <c r="FA94" i="17" s="1"/>
  <c r="GH94" i="16"/>
  <c r="FE94" i="17" s="1"/>
  <c r="FO95" i="16"/>
  <c r="EL95" i="17" s="1"/>
  <c r="FS95" i="16"/>
  <c r="EP95" i="17" s="1"/>
  <c r="FW95" i="16"/>
  <c r="ET95" i="17" s="1"/>
  <c r="GA95" i="16"/>
  <c r="EX95" i="17" s="1"/>
  <c r="GE95" i="16"/>
  <c r="FB95" i="17" s="1"/>
  <c r="GI95" i="16"/>
  <c r="FF95" i="17" s="1"/>
  <c r="FP96" i="16"/>
  <c r="EM96" i="17" s="1"/>
  <c r="FT96" i="16"/>
  <c r="EQ96" i="17" s="1"/>
  <c r="FX96" i="16"/>
  <c r="EU96" i="17" s="1"/>
  <c r="GB96" i="16"/>
  <c r="EY96" i="17" s="1"/>
  <c r="GF96" i="16"/>
  <c r="FC96" i="17" s="1"/>
  <c r="FM97" i="16"/>
  <c r="EJ97" i="17" s="1"/>
  <c r="FQ97" i="16"/>
  <c r="EN97" i="17" s="1"/>
  <c r="FU97" i="16"/>
  <c r="ER97" i="17" s="1"/>
  <c r="FY97" i="16"/>
  <c r="EV97" i="17" s="1"/>
  <c r="GC97" i="16"/>
  <c r="EZ97" i="17" s="1"/>
  <c r="GG97" i="16"/>
  <c r="FD97" i="17" s="1"/>
  <c r="FN98" i="16"/>
  <c r="EK98" i="17" s="1"/>
  <c r="FR98" i="16"/>
  <c r="EO98" i="17" s="1"/>
  <c r="FV98" i="16"/>
  <c r="ES98" i="17" s="1"/>
  <c r="FZ98" i="16"/>
  <c r="EW98" i="17" s="1"/>
  <c r="GD98" i="16"/>
  <c r="FA98" i="17" s="1"/>
  <c r="GH98" i="16"/>
  <c r="FE98" i="17" s="1"/>
  <c r="FO99" i="16"/>
  <c r="EL99" i="17" s="1"/>
  <c r="FS99" i="16"/>
  <c r="EP99" i="17" s="1"/>
  <c r="FW99" i="16"/>
  <c r="ET99" i="17" s="1"/>
  <c r="GA99" i="16"/>
  <c r="EX99" i="17" s="1"/>
  <c r="GE99" i="16"/>
  <c r="FB99" i="17" s="1"/>
  <c r="GI99" i="16"/>
  <c r="FF99" i="17" s="1"/>
  <c r="FP100" i="16"/>
  <c r="EM100" i="17" s="1"/>
  <c r="FT100" i="16"/>
  <c r="EQ100" i="17" s="1"/>
  <c r="FX100" i="16"/>
  <c r="EU100" i="17" s="1"/>
  <c r="GB100" i="16"/>
  <c r="EY100" i="17" s="1"/>
  <c r="GF100" i="16"/>
  <c r="FC100" i="17" s="1"/>
  <c r="FM101" i="16"/>
  <c r="EJ101" i="17" s="1"/>
  <c r="FQ101" i="16"/>
  <c r="EN101" i="17" s="1"/>
  <c r="FU101" i="16"/>
  <c r="ER101" i="17" s="1"/>
  <c r="FY101" i="16"/>
  <c r="EV101" i="17" s="1"/>
  <c r="GC101" i="16"/>
  <c r="EZ101" i="17" s="1"/>
  <c r="GG101" i="16"/>
  <c r="FD101" i="17" s="1"/>
  <c r="FN102" i="16"/>
  <c r="EK102" i="17" s="1"/>
  <c r="FR102" i="16"/>
  <c r="EO102" i="17" s="1"/>
  <c r="FV102" i="16"/>
  <c r="ES102" i="17" s="1"/>
  <c r="FZ102" i="16"/>
  <c r="EW102" i="17" s="1"/>
  <c r="GD102" i="16"/>
  <c r="FA102" i="17" s="1"/>
  <c r="GH102" i="16"/>
  <c r="FE102" i="17" s="1"/>
  <c r="FO103" i="16"/>
  <c r="EL103" i="17" s="1"/>
  <c r="FS103" i="16"/>
  <c r="EP103" i="17" s="1"/>
  <c r="FW103" i="16"/>
  <c r="ET103" i="17" s="1"/>
  <c r="GA103" i="16"/>
  <c r="EX103" i="17" s="1"/>
  <c r="GE103" i="16"/>
  <c r="FB103" i="17" s="1"/>
  <c r="GI103" i="16"/>
  <c r="FF103" i="17" s="1"/>
  <c r="FP104" i="16"/>
  <c r="EM104" i="17" s="1"/>
  <c r="FT104" i="16"/>
  <c r="EQ104" i="17" s="1"/>
  <c r="FX104" i="16"/>
  <c r="EU104" i="17" s="1"/>
  <c r="GB104" i="16"/>
  <c r="EY104" i="17" s="1"/>
  <c r="GF104" i="16"/>
  <c r="FC104" i="17" s="1"/>
  <c r="FM105" i="16"/>
  <c r="EJ105" i="17" s="1"/>
  <c r="FQ105" i="16"/>
  <c r="EN105" i="17" s="1"/>
  <c r="FU105" i="16"/>
  <c r="ER105" i="17" s="1"/>
  <c r="FY105" i="16"/>
  <c r="EV105" i="17" s="1"/>
  <c r="GC105" i="16"/>
  <c r="EZ105" i="17" s="1"/>
  <c r="GG105" i="16"/>
  <c r="FD105" i="17" s="1"/>
  <c r="FN106" i="16"/>
  <c r="EK106" i="17" s="1"/>
  <c r="FR106" i="16"/>
  <c r="EO106" i="17" s="1"/>
  <c r="FV106" i="16"/>
  <c r="ES106" i="17" s="1"/>
  <c r="FZ106" i="16"/>
  <c r="EW106" i="17" s="1"/>
  <c r="GD106" i="16"/>
  <c r="FA106" i="17" s="1"/>
  <c r="GH106" i="16"/>
  <c r="FE106" i="17" s="1"/>
  <c r="FO107" i="16"/>
  <c r="EL107" i="17" s="1"/>
  <c r="FS107" i="16"/>
  <c r="EP107" i="17" s="1"/>
  <c r="FW107" i="16"/>
  <c r="ET107" i="17" s="1"/>
  <c r="GA107" i="16"/>
  <c r="EX107" i="17" s="1"/>
  <c r="GE107" i="16"/>
  <c r="FB107" i="17" s="1"/>
  <c r="GI107" i="16"/>
  <c r="FF107" i="17" s="1"/>
  <c r="FP108" i="16"/>
  <c r="EM108" i="17" s="1"/>
  <c r="FT108" i="16"/>
  <c r="EQ108" i="17" s="1"/>
  <c r="FX108" i="16"/>
  <c r="EU108" i="17" s="1"/>
  <c r="GB108" i="16"/>
  <c r="EY108" i="17" s="1"/>
  <c r="GF108" i="16"/>
  <c r="FC108" i="17" s="1"/>
  <c r="FM109" i="16"/>
  <c r="EJ109" i="17" s="1"/>
  <c r="FQ109" i="16"/>
  <c r="EN109" i="17" s="1"/>
  <c r="FU109" i="16"/>
  <c r="ER109" i="17" s="1"/>
  <c r="FY109" i="16"/>
  <c r="EV109" i="17" s="1"/>
  <c r="GC109" i="16"/>
  <c r="EZ109" i="17" s="1"/>
  <c r="GG109" i="16"/>
  <c r="FD109" i="17" s="1"/>
  <c r="FN110" i="16"/>
  <c r="EK110" i="17" s="1"/>
  <c r="FR110" i="16"/>
  <c r="EO110" i="17" s="1"/>
  <c r="FV110" i="16"/>
  <c r="ES110" i="17" s="1"/>
  <c r="FZ110" i="16"/>
  <c r="EW110" i="17" s="1"/>
  <c r="GD110" i="16"/>
  <c r="FA110" i="17" s="1"/>
  <c r="GH110" i="16"/>
  <c r="FE110" i="17" s="1"/>
  <c r="FO111" i="16"/>
  <c r="EL111" i="17" s="1"/>
  <c r="FS111" i="16"/>
  <c r="EP111" i="17" s="1"/>
  <c r="FW111" i="16"/>
  <c r="ET111" i="17" s="1"/>
  <c r="GA111" i="16"/>
  <c r="EX111" i="17" s="1"/>
  <c r="GE111" i="16"/>
  <c r="FB111" i="17" s="1"/>
  <c r="GI111" i="16"/>
  <c r="FF111" i="17" s="1"/>
  <c r="FP112" i="16"/>
  <c r="EM112" i="17" s="1"/>
  <c r="FT112" i="16"/>
  <c r="EQ112" i="17" s="1"/>
  <c r="FX112" i="16"/>
  <c r="EU112" i="17" s="1"/>
  <c r="GB112" i="16"/>
  <c r="EY112" i="17" s="1"/>
  <c r="GF112" i="16"/>
  <c r="FC112" i="17" s="1"/>
  <c r="FM113" i="16"/>
  <c r="EJ113" i="17" s="1"/>
  <c r="FQ113" i="16"/>
  <c r="EN113" i="17" s="1"/>
  <c r="FU113" i="16"/>
  <c r="ER113" i="17" s="1"/>
  <c r="FY113" i="16"/>
  <c r="EV113" i="17" s="1"/>
  <c r="GC113" i="16"/>
  <c r="EZ113" i="17" s="1"/>
  <c r="GG113" i="16"/>
  <c r="FD113" i="17" s="1"/>
  <c r="FN114" i="16"/>
  <c r="EK114" i="17" s="1"/>
  <c r="FR114" i="16"/>
  <c r="EO114" i="17" s="1"/>
  <c r="FV114" i="16"/>
  <c r="ES114" i="17" s="1"/>
  <c r="FZ114" i="16"/>
  <c r="EW114" i="17" s="1"/>
  <c r="GD114" i="16"/>
  <c r="FA114" i="17" s="1"/>
  <c r="GH114" i="16"/>
  <c r="FE114" i="17" s="1"/>
  <c r="FO115" i="16"/>
  <c r="EL115" i="17" s="1"/>
  <c r="FS115" i="16"/>
  <c r="EP115" i="17" s="1"/>
  <c r="FW115" i="16"/>
  <c r="ET115" i="17" s="1"/>
  <c r="GA115" i="16"/>
  <c r="EX115" i="17" s="1"/>
  <c r="GE115" i="16"/>
  <c r="FB115" i="17" s="1"/>
  <c r="GI115" i="16"/>
  <c r="FF115" i="17" s="1"/>
  <c r="FP116" i="16"/>
  <c r="EM116" i="17" s="1"/>
  <c r="FT116" i="16"/>
  <c r="EQ116" i="17" s="1"/>
  <c r="FX116" i="16"/>
  <c r="EU116" i="17" s="1"/>
  <c r="GB116" i="16"/>
  <c r="EY116" i="17" s="1"/>
  <c r="GF116" i="16"/>
  <c r="FC116" i="17" s="1"/>
  <c r="FM117" i="16"/>
  <c r="EJ117" i="17" s="1"/>
  <c r="FQ117" i="16"/>
  <c r="EN117" i="17" s="1"/>
  <c r="FU117" i="16"/>
  <c r="ER117" i="17" s="1"/>
  <c r="FY117" i="16"/>
  <c r="EV117" i="17" s="1"/>
  <c r="GC117" i="16"/>
  <c r="EZ117" i="17" s="1"/>
  <c r="GG117" i="16"/>
  <c r="FD117" i="17" s="1"/>
  <c r="FN118" i="16"/>
  <c r="EK118" i="17" s="1"/>
  <c r="FR118" i="16"/>
  <c r="EO118" i="17" s="1"/>
  <c r="FV118" i="16"/>
  <c r="ES118" i="17" s="1"/>
  <c r="FZ118" i="16"/>
  <c r="EW118" i="17" s="1"/>
  <c r="GD118" i="16"/>
  <c r="FA118" i="17" s="1"/>
  <c r="FS50" i="16"/>
  <c r="EP50" i="17" s="1"/>
  <c r="FW50" i="16"/>
  <c r="ET50" i="17" s="1"/>
  <c r="GA50" i="16"/>
  <c r="EX50" i="17" s="1"/>
  <c r="GE50" i="16"/>
  <c r="FB50" i="17" s="1"/>
  <c r="GI50" i="16"/>
  <c r="FF50" i="17" s="1"/>
  <c r="FP51" i="16"/>
  <c r="EM51" i="17" s="1"/>
  <c r="FT51" i="16"/>
  <c r="EQ51" i="17" s="1"/>
  <c r="FX51" i="16"/>
  <c r="EU51" i="17" s="1"/>
  <c r="GB51" i="16"/>
  <c r="EY51" i="17" s="1"/>
  <c r="GF51" i="16"/>
  <c r="FC51" i="17" s="1"/>
  <c r="FM52" i="16"/>
  <c r="EJ52" i="17" s="1"/>
  <c r="FQ52" i="16"/>
  <c r="EN52" i="17" s="1"/>
  <c r="FU52" i="16"/>
  <c r="ER52" i="17" s="1"/>
  <c r="FY52" i="16"/>
  <c r="EV52" i="17" s="1"/>
  <c r="GC52" i="16"/>
  <c r="EZ52" i="17" s="1"/>
  <c r="GG52" i="16"/>
  <c r="FD52" i="17" s="1"/>
  <c r="FN53" i="16"/>
  <c r="EK53" i="17" s="1"/>
  <c r="FR53" i="16"/>
  <c r="EO53" i="17" s="1"/>
  <c r="FV53" i="16"/>
  <c r="ES53" i="17" s="1"/>
  <c r="FZ53" i="16"/>
  <c r="EW53" i="17" s="1"/>
  <c r="GD53" i="16"/>
  <c r="FA53" i="17" s="1"/>
  <c r="GH53" i="16"/>
  <c r="FE53" i="17" s="1"/>
  <c r="FO54" i="16"/>
  <c r="EL54" i="17" s="1"/>
  <c r="FS54" i="16"/>
  <c r="EP54" i="17" s="1"/>
  <c r="FW54" i="16"/>
  <c r="ET54" i="17" s="1"/>
  <c r="GA54" i="16"/>
  <c r="EX54" i="17" s="1"/>
  <c r="GE54" i="16"/>
  <c r="FB54" i="17" s="1"/>
  <c r="GI54" i="16"/>
  <c r="FF54" i="17" s="1"/>
  <c r="FP55" i="16"/>
  <c r="EM55" i="17" s="1"/>
  <c r="FT55" i="16"/>
  <c r="EQ55" i="17" s="1"/>
  <c r="FX55" i="16"/>
  <c r="EU55" i="17" s="1"/>
  <c r="GB55" i="16"/>
  <c r="EY55" i="17" s="1"/>
  <c r="GF55" i="16"/>
  <c r="FC55" i="17" s="1"/>
  <c r="FM56" i="16"/>
  <c r="EJ56" i="17" s="1"/>
  <c r="FQ56" i="16"/>
  <c r="EN56" i="17" s="1"/>
  <c r="FU56" i="16"/>
  <c r="ER56" i="17" s="1"/>
  <c r="FY56" i="16"/>
  <c r="EV56" i="17" s="1"/>
  <c r="GC56" i="16"/>
  <c r="EZ56" i="17" s="1"/>
  <c r="GG56" i="16"/>
  <c r="FD56" i="17" s="1"/>
  <c r="FN57" i="16"/>
  <c r="EK57" i="17" s="1"/>
  <c r="FR57" i="16"/>
  <c r="EO57" i="17" s="1"/>
  <c r="FV57" i="16"/>
  <c r="ES57" i="17" s="1"/>
  <c r="FZ57" i="16"/>
  <c r="EW57" i="17" s="1"/>
  <c r="GD57" i="16"/>
  <c r="FA57" i="17" s="1"/>
  <c r="GH57" i="16"/>
  <c r="FE57" i="17" s="1"/>
  <c r="FO58" i="16"/>
  <c r="EL58" i="17" s="1"/>
  <c r="FS58" i="16"/>
  <c r="EP58" i="17" s="1"/>
  <c r="FW58" i="16"/>
  <c r="ET58" i="17" s="1"/>
  <c r="GA58" i="16"/>
  <c r="EX58" i="17" s="1"/>
  <c r="GE58" i="16"/>
  <c r="FB58" i="17" s="1"/>
  <c r="GI58" i="16"/>
  <c r="FF58" i="17" s="1"/>
  <c r="FP59" i="16"/>
  <c r="EM59" i="17" s="1"/>
  <c r="FT59" i="16"/>
  <c r="EQ59" i="17" s="1"/>
  <c r="FX59" i="16"/>
  <c r="EU59" i="17" s="1"/>
  <c r="GB59" i="16"/>
  <c r="EY59" i="17" s="1"/>
  <c r="GF59" i="16"/>
  <c r="FC59" i="17" s="1"/>
  <c r="FM60" i="16"/>
  <c r="EJ60" i="17" s="1"/>
  <c r="FQ60" i="16"/>
  <c r="EN60" i="17" s="1"/>
  <c r="FU60" i="16"/>
  <c r="ER60" i="17" s="1"/>
  <c r="FY60" i="16"/>
  <c r="EV60" i="17" s="1"/>
  <c r="GC60" i="16"/>
  <c r="EZ60" i="17" s="1"/>
  <c r="GG60" i="16"/>
  <c r="FD60" i="17" s="1"/>
  <c r="FN61" i="16"/>
  <c r="EK61" i="17" s="1"/>
  <c r="FR61" i="16"/>
  <c r="EO61" i="17" s="1"/>
  <c r="FV61" i="16"/>
  <c r="ES61" i="17" s="1"/>
  <c r="FZ61" i="16"/>
  <c r="EW61" i="17" s="1"/>
  <c r="GD61" i="16"/>
  <c r="FA61" i="17" s="1"/>
  <c r="GH61" i="16"/>
  <c r="FE61" i="17" s="1"/>
  <c r="FO62" i="16"/>
  <c r="EL62" i="17" s="1"/>
  <c r="FS62" i="16"/>
  <c r="EP62" i="17" s="1"/>
  <c r="FW62" i="16"/>
  <c r="ET62" i="17" s="1"/>
  <c r="GA62" i="16"/>
  <c r="EX62" i="17" s="1"/>
  <c r="GE62" i="16"/>
  <c r="FB62" i="17" s="1"/>
  <c r="GI62" i="16"/>
  <c r="FF62" i="17" s="1"/>
  <c r="FP63" i="16"/>
  <c r="EM63" i="17" s="1"/>
  <c r="FT63" i="16"/>
  <c r="EQ63" i="17" s="1"/>
  <c r="FX63" i="16"/>
  <c r="EU63" i="17" s="1"/>
  <c r="GB63" i="16"/>
  <c r="EY63" i="17" s="1"/>
  <c r="GF63" i="16"/>
  <c r="FC63" i="17" s="1"/>
  <c r="FM64" i="16"/>
  <c r="EJ64" i="17" s="1"/>
  <c r="FQ64" i="16"/>
  <c r="EN64" i="17" s="1"/>
  <c r="FU64" i="16"/>
  <c r="ER64" i="17" s="1"/>
  <c r="FY64" i="16"/>
  <c r="EV64" i="17" s="1"/>
  <c r="GC64" i="16"/>
  <c r="EZ64" i="17" s="1"/>
  <c r="GG64" i="16"/>
  <c r="FD64" i="17" s="1"/>
  <c r="FN65" i="16"/>
  <c r="EK65" i="17" s="1"/>
  <c r="FR65" i="16"/>
  <c r="EO65" i="17" s="1"/>
  <c r="FV65" i="16"/>
  <c r="ES65" i="17" s="1"/>
  <c r="FZ65" i="16"/>
  <c r="EW65" i="17" s="1"/>
  <c r="GD65" i="16"/>
  <c r="FA65" i="17" s="1"/>
  <c r="GH65" i="16"/>
  <c r="FE65" i="17" s="1"/>
  <c r="FO66" i="16"/>
  <c r="EL66" i="17" s="1"/>
  <c r="FS66" i="16"/>
  <c r="EP66" i="17" s="1"/>
  <c r="FW66" i="16"/>
  <c r="ET66" i="17" s="1"/>
  <c r="GA66" i="16"/>
  <c r="EX66" i="17" s="1"/>
  <c r="GE66" i="16"/>
  <c r="FB66" i="17" s="1"/>
  <c r="GI66" i="16"/>
  <c r="FF66" i="17" s="1"/>
  <c r="FP67" i="16"/>
  <c r="EM67" i="17" s="1"/>
  <c r="FT67" i="16"/>
  <c r="EQ67" i="17" s="1"/>
  <c r="FX67" i="16"/>
  <c r="EU67" i="17" s="1"/>
  <c r="GB67" i="16"/>
  <c r="EY67" i="17" s="1"/>
  <c r="GF67" i="16"/>
  <c r="FC67" i="17" s="1"/>
  <c r="FM68" i="16"/>
  <c r="EJ68" i="17" s="1"/>
  <c r="FQ68" i="16"/>
  <c r="EN68" i="17" s="1"/>
  <c r="FU68" i="16"/>
  <c r="ER68" i="17" s="1"/>
  <c r="FY68" i="16"/>
  <c r="EV68" i="17" s="1"/>
  <c r="GC68" i="16"/>
  <c r="EZ68" i="17" s="1"/>
  <c r="GG68" i="16"/>
  <c r="FD68" i="17" s="1"/>
  <c r="FN69" i="16"/>
  <c r="EK69" i="17" s="1"/>
  <c r="FR69" i="16"/>
  <c r="EO69" i="17" s="1"/>
  <c r="FV69" i="16"/>
  <c r="ES69" i="17" s="1"/>
  <c r="FZ69" i="16"/>
  <c r="EW69" i="17" s="1"/>
  <c r="GD69" i="16"/>
  <c r="FA69" i="17" s="1"/>
  <c r="GH69" i="16"/>
  <c r="FE69" i="17" s="1"/>
  <c r="FO70" i="16"/>
  <c r="EL70" i="17" s="1"/>
  <c r="FS70" i="16"/>
  <c r="EP70" i="17" s="1"/>
  <c r="FW70" i="16"/>
  <c r="ET70" i="17" s="1"/>
  <c r="GA70" i="16"/>
  <c r="EX70" i="17" s="1"/>
  <c r="GE70" i="16"/>
  <c r="FB70" i="17" s="1"/>
  <c r="GI70" i="16"/>
  <c r="FF70" i="17" s="1"/>
  <c r="FP71" i="16"/>
  <c r="EM71" i="17" s="1"/>
  <c r="FT71" i="16"/>
  <c r="EQ71" i="17" s="1"/>
  <c r="FX71" i="16"/>
  <c r="EU71" i="17" s="1"/>
  <c r="GB71" i="16"/>
  <c r="EY71" i="17" s="1"/>
  <c r="GF71" i="16"/>
  <c r="FC71" i="17" s="1"/>
  <c r="FM72" i="16"/>
  <c r="EJ72" i="17" s="1"/>
  <c r="FQ72" i="16"/>
  <c r="EN72" i="17" s="1"/>
  <c r="FU72" i="16"/>
  <c r="ER72" i="17" s="1"/>
  <c r="FY72" i="16"/>
  <c r="EV72" i="17" s="1"/>
  <c r="GC72" i="16"/>
  <c r="EZ72" i="17" s="1"/>
  <c r="GG72" i="16"/>
  <c r="FD72" i="17" s="1"/>
  <c r="FN73" i="16"/>
  <c r="EK73" i="17" s="1"/>
  <c r="FR73" i="16"/>
  <c r="EO73" i="17" s="1"/>
  <c r="FV73" i="16"/>
  <c r="ES73" i="17" s="1"/>
  <c r="FZ73" i="16"/>
  <c r="EW73" i="17" s="1"/>
  <c r="GD73" i="16"/>
  <c r="FA73" i="17" s="1"/>
  <c r="GH73" i="16"/>
  <c r="FE73" i="17" s="1"/>
  <c r="FO74" i="16"/>
  <c r="EL74" i="17" s="1"/>
  <c r="FS74" i="16"/>
  <c r="EP74" i="17" s="1"/>
  <c r="FW74" i="16"/>
  <c r="ET74" i="17" s="1"/>
  <c r="GA74" i="16"/>
  <c r="EX74" i="17" s="1"/>
  <c r="GE74" i="16"/>
  <c r="FB74" i="17" s="1"/>
  <c r="GI74" i="16"/>
  <c r="FF74" i="17" s="1"/>
  <c r="FP75" i="16"/>
  <c r="EM75" i="17" s="1"/>
  <c r="FT75" i="16"/>
  <c r="EQ75" i="17" s="1"/>
  <c r="FX75" i="16"/>
  <c r="EU75" i="17" s="1"/>
  <c r="GB75" i="16"/>
  <c r="EY75" i="17" s="1"/>
  <c r="GF75" i="16"/>
  <c r="FC75" i="17" s="1"/>
  <c r="FM76" i="16"/>
  <c r="EJ76" i="17" s="1"/>
  <c r="FQ76" i="16"/>
  <c r="EN76" i="17" s="1"/>
  <c r="FU76" i="16"/>
  <c r="ER76" i="17" s="1"/>
  <c r="FY76" i="16"/>
  <c r="EV76" i="17" s="1"/>
  <c r="GC76" i="16"/>
  <c r="EZ76" i="17" s="1"/>
  <c r="GG76" i="16"/>
  <c r="FD76" i="17" s="1"/>
  <c r="FN77" i="16"/>
  <c r="EK77" i="17" s="1"/>
  <c r="FR77" i="16"/>
  <c r="EO77" i="17" s="1"/>
  <c r="FV77" i="16"/>
  <c r="ES77" i="17" s="1"/>
  <c r="FZ77" i="16"/>
  <c r="EW77" i="17" s="1"/>
  <c r="GD77" i="16"/>
  <c r="FA77" i="17" s="1"/>
  <c r="GH77" i="16"/>
  <c r="FE77" i="17" s="1"/>
  <c r="FO78" i="16"/>
  <c r="EL78" i="17" s="1"/>
  <c r="FS78" i="16"/>
  <c r="EP78" i="17" s="1"/>
  <c r="FW78" i="16"/>
  <c r="ET78" i="17" s="1"/>
  <c r="GA78" i="16"/>
  <c r="EX78" i="17" s="1"/>
  <c r="GE78" i="16"/>
  <c r="FB78" i="17" s="1"/>
  <c r="GI78" i="16"/>
  <c r="FF78" i="17" s="1"/>
  <c r="FP79" i="16"/>
  <c r="EM79" i="17" s="1"/>
  <c r="FT79" i="16"/>
  <c r="EQ79" i="17" s="1"/>
  <c r="FX79" i="16"/>
  <c r="EU79" i="17" s="1"/>
  <c r="GB79" i="16"/>
  <c r="EY79" i="17" s="1"/>
  <c r="GF79" i="16"/>
  <c r="FC79" i="17" s="1"/>
  <c r="FM80" i="16"/>
  <c r="EJ80" i="17" s="1"/>
  <c r="FQ80" i="16"/>
  <c r="EN80" i="17" s="1"/>
  <c r="FU80" i="16"/>
  <c r="ER80" i="17" s="1"/>
  <c r="FY80" i="16"/>
  <c r="EV80" i="17" s="1"/>
  <c r="GC80" i="16"/>
  <c r="EZ80" i="17" s="1"/>
  <c r="GG80" i="16"/>
  <c r="FD80" i="17" s="1"/>
  <c r="FN81" i="16"/>
  <c r="EK81" i="17" s="1"/>
  <c r="FR81" i="16"/>
  <c r="EO81" i="17" s="1"/>
  <c r="FV81" i="16"/>
  <c r="ES81" i="17" s="1"/>
  <c r="FZ81" i="16"/>
  <c r="EW81" i="17" s="1"/>
  <c r="GD81" i="16"/>
  <c r="FA81" i="17" s="1"/>
  <c r="GH81" i="16"/>
  <c r="FE81" i="17" s="1"/>
  <c r="FO82" i="16"/>
  <c r="EL82" i="17" s="1"/>
  <c r="FS82" i="16"/>
  <c r="EP82" i="17" s="1"/>
  <c r="FW82" i="16"/>
  <c r="ET82" i="17" s="1"/>
  <c r="GA82" i="16"/>
  <c r="EX82" i="17" s="1"/>
  <c r="GE82" i="16"/>
  <c r="FB82" i="17" s="1"/>
  <c r="GI82" i="16"/>
  <c r="FF82" i="17" s="1"/>
  <c r="FP83" i="16"/>
  <c r="EM83" i="17" s="1"/>
  <c r="FT83" i="16"/>
  <c r="EQ83" i="17" s="1"/>
  <c r="FX83" i="16"/>
  <c r="EU83" i="17" s="1"/>
  <c r="GB83" i="16"/>
  <c r="EY83" i="17" s="1"/>
  <c r="GF83" i="16"/>
  <c r="FC83" i="17" s="1"/>
  <c r="FM84" i="16"/>
  <c r="EJ84" i="17" s="1"/>
  <c r="FQ84" i="16"/>
  <c r="EN84" i="17" s="1"/>
  <c r="FU84" i="16"/>
  <c r="ER84" i="17" s="1"/>
  <c r="FY84" i="16"/>
  <c r="EV84" i="17" s="1"/>
  <c r="GC84" i="16"/>
  <c r="EZ84" i="17" s="1"/>
  <c r="GG84" i="16"/>
  <c r="FD84" i="17" s="1"/>
  <c r="FN85" i="16"/>
  <c r="EK85" i="17" s="1"/>
  <c r="FR85" i="16"/>
  <c r="EO85" i="17" s="1"/>
  <c r="FV85" i="16"/>
  <c r="ES85" i="17" s="1"/>
  <c r="FZ85" i="16"/>
  <c r="EW85" i="17" s="1"/>
  <c r="GD85" i="16"/>
  <c r="FA85" i="17" s="1"/>
  <c r="GH85" i="16"/>
  <c r="FE85" i="17" s="1"/>
  <c r="FO86" i="16"/>
  <c r="EL86" i="17" s="1"/>
  <c r="FS86" i="16"/>
  <c r="EP86" i="17" s="1"/>
  <c r="FW86" i="16"/>
  <c r="ET86" i="17" s="1"/>
  <c r="GA86" i="16"/>
  <c r="EX86" i="17" s="1"/>
  <c r="GE86" i="16"/>
  <c r="FB86" i="17" s="1"/>
  <c r="GI86" i="16"/>
  <c r="FF86" i="17" s="1"/>
  <c r="FP87" i="16"/>
  <c r="EM87" i="17" s="1"/>
  <c r="FT87" i="16"/>
  <c r="EQ87" i="17" s="1"/>
  <c r="FX87" i="16"/>
  <c r="EU87" i="17" s="1"/>
  <c r="GB87" i="16"/>
  <c r="EY87" i="17" s="1"/>
  <c r="GF87" i="16"/>
  <c r="FC87" i="17" s="1"/>
  <c r="FM88" i="16"/>
  <c r="EJ88" i="17" s="1"/>
  <c r="FQ88" i="16"/>
  <c r="EN88" i="17" s="1"/>
  <c r="FU88" i="16"/>
  <c r="ER88" i="17" s="1"/>
  <c r="FY88" i="16"/>
  <c r="EV88" i="17" s="1"/>
  <c r="GC88" i="16"/>
  <c r="EZ88" i="17" s="1"/>
  <c r="GG88" i="16"/>
  <c r="FD88" i="17" s="1"/>
  <c r="FN89" i="16"/>
  <c r="EK89" i="17" s="1"/>
  <c r="FR89" i="16"/>
  <c r="EO89" i="17" s="1"/>
  <c r="FV89" i="16"/>
  <c r="ES89" i="17" s="1"/>
  <c r="FZ89" i="16"/>
  <c r="EW89" i="17" s="1"/>
  <c r="GD89" i="16"/>
  <c r="FA89" i="17" s="1"/>
  <c r="GH89" i="16"/>
  <c r="FE89" i="17" s="1"/>
  <c r="FO90" i="16"/>
  <c r="EL90" i="17" s="1"/>
  <c r="FS90" i="16"/>
  <c r="EP90" i="17" s="1"/>
  <c r="FW90" i="16"/>
  <c r="ET90" i="17" s="1"/>
  <c r="GA90" i="16"/>
  <c r="EX90" i="17" s="1"/>
  <c r="GE90" i="16"/>
  <c r="FB90" i="17" s="1"/>
  <c r="GI90" i="16"/>
  <c r="FF90" i="17" s="1"/>
  <c r="FP91" i="16"/>
  <c r="EM91" i="17" s="1"/>
  <c r="FT91" i="16"/>
  <c r="EQ91" i="17" s="1"/>
  <c r="FX91" i="16"/>
  <c r="EU91" i="17" s="1"/>
  <c r="GB91" i="16"/>
  <c r="EY91" i="17" s="1"/>
  <c r="GF91" i="16"/>
  <c r="FC91" i="17" s="1"/>
  <c r="FM92" i="16"/>
  <c r="EJ92" i="17" s="1"/>
  <c r="FQ92" i="16"/>
  <c r="EN92" i="17" s="1"/>
  <c r="FU92" i="16"/>
  <c r="ER92" i="17" s="1"/>
  <c r="FY92" i="16"/>
  <c r="EV92" i="17" s="1"/>
  <c r="GC92" i="16"/>
  <c r="EZ92" i="17" s="1"/>
  <c r="GG92" i="16"/>
  <c r="FD92" i="17" s="1"/>
  <c r="FN93" i="16"/>
  <c r="EK93" i="17" s="1"/>
  <c r="FR93" i="16"/>
  <c r="EO93" i="17" s="1"/>
  <c r="FV93" i="16"/>
  <c r="ES93" i="17" s="1"/>
  <c r="FZ93" i="16"/>
  <c r="EW93" i="17" s="1"/>
  <c r="GD93" i="16"/>
  <c r="FA93" i="17" s="1"/>
  <c r="GH93" i="16"/>
  <c r="FE93" i="17" s="1"/>
  <c r="FO94" i="16"/>
  <c r="EL94" i="17" s="1"/>
  <c r="FS94" i="16"/>
  <c r="EP94" i="17" s="1"/>
  <c r="FW94" i="16"/>
  <c r="ET94" i="17" s="1"/>
  <c r="GA94" i="16"/>
  <c r="EX94" i="17" s="1"/>
  <c r="GE94" i="16"/>
  <c r="FB94" i="17" s="1"/>
  <c r="GI94" i="16"/>
  <c r="FF94" i="17" s="1"/>
  <c r="FP95" i="16"/>
  <c r="EM95" i="17" s="1"/>
  <c r="FT95" i="16"/>
  <c r="EQ95" i="17" s="1"/>
  <c r="FX95" i="16"/>
  <c r="EU95" i="17" s="1"/>
  <c r="GB95" i="16"/>
  <c r="EY95" i="17" s="1"/>
  <c r="GF95" i="16"/>
  <c r="FC95" i="17" s="1"/>
  <c r="FM96" i="16"/>
  <c r="EJ96" i="17" s="1"/>
  <c r="FQ96" i="16"/>
  <c r="EN96" i="17" s="1"/>
  <c r="FU96" i="16"/>
  <c r="ER96" i="17" s="1"/>
  <c r="FY96" i="16"/>
  <c r="EV96" i="17" s="1"/>
  <c r="GC96" i="16"/>
  <c r="EZ96" i="17" s="1"/>
  <c r="GG96" i="16"/>
  <c r="FD96" i="17" s="1"/>
  <c r="FN97" i="16"/>
  <c r="EK97" i="17" s="1"/>
  <c r="FR97" i="16"/>
  <c r="EO97" i="17" s="1"/>
  <c r="FV97" i="16"/>
  <c r="ES97" i="17" s="1"/>
  <c r="FZ97" i="16"/>
  <c r="EW97" i="17" s="1"/>
  <c r="GD97" i="16"/>
  <c r="FA97" i="17" s="1"/>
  <c r="GH97" i="16"/>
  <c r="FE97" i="17" s="1"/>
  <c r="FO98" i="16"/>
  <c r="EL98" i="17" s="1"/>
  <c r="FS98" i="16"/>
  <c r="EP98" i="17" s="1"/>
  <c r="FW98" i="16"/>
  <c r="ET98" i="17" s="1"/>
  <c r="GA98" i="16"/>
  <c r="EX98" i="17" s="1"/>
  <c r="GE98" i="16"/>
  <c r="FB98" i="17" s="1"/>
  <c r="GI98" i="16"/>
  <c r="FF98" i="17" s="1"/>
  <c r="FP99" i="16"/>
  <c r="EM99" i="17" s="1"/>
  <c r="FT99" i="16"/>
  <c r="EQ99" i="17" s="1"/>
  <c r="FX99" i="16"/>
  <c r="EU99" i="17" s="1"/>
  <c r="GB99" i="16"/>
  <c r="EY99" i="17" s="1"/>
  <c r="GF99" i="16"/>
  <c r="FC99" i="17" s="1"/>
  <c r="FM100" i="16"/>
  <c r="EJ100" i="17" s="1"/>
  <c r="FQ100" i="16"/>
  <c r="EN100" i="17" s="1"/>
  <c r="FU100" i="16"/>
  <c r="ER100" i="17" s="1"/>
  <c r="FY100" i="16"/>
  <c r="EV100" i="17" s="1"/>
  <c r="GC100" i="16"/>
  <c r="EZ100" i="17" s="1"/>
  <c r="GG100" i="16"/>
  <c r="FD100" i="17" s="1"/>
  <c r="FN101" i="16"/>
  <c r="EK101" i="17" s="1"/>
  <c r="FR101" i="16"/>
  <c r="EO101" i="17" s="1"/>
  <c r="FV101" i="16"/>
  <c r="ES101" i="17" s="1"/>
  <c r="FZ101" i="16"/>
  <c r="EW101" i="17" s="1"/>
  <c r="GD101" i="16"/>
  <c r="FA101" i="17" s="1"/>
  <c r="GH101" i="16"/>
  <c r="FE101" i="17" s="1"/>
  <c r="FO102" i="16"/>
  <c r="EL102" i="17" s="1"/>
  <c r="FS102" i="16"/>
  <c r="EP102" i="17" s="1"/>
  <c r="GE61" i="16"/>
  <c r="FB61" i="17" s="1"/>
  <c r="GI61" i="16"/>
  <c r="FF61" i="17" s="1"/>
  <c r="FP62" i="16"/>
  <c r="EM62" i="17" s="1"/>
  <c r="FT62" i="16"/>
  <c r="EQ62" i="17" s="1"/>
  <c r="FX62" i="16"/>
  <c r="EU62" i="17" s="1"/>
  <c r="GB62" i="16"/>
  <c r="EY62" i="17" s="1"/>
  <c r="GF62" i="16"/>
  <c r="FC62" i="17" s="1"/>
  <c r="FM63" i="16"/>
  <c r="EJ63" i="17" s="1"/>
  <c r="FQ63" i="16"/>
  <c r="EN63" i="17" s="1"/>
  <c r="FU63" i="16"/>
  <c r="ER63" i="17" s="1"/>
  <c r="FY63" i="16"/>
  <c r="EV63" i="17" s="1"/>
  <c r="GC63" i="16"/>
  <c r="EZ63" i="17" s="1"/>
  <c r="GG63" i="16"/>
  <c r="FD63" i="17" s="1"/>
  <c r="FN64" i="16"/>
  <c r="EK64" i="17" s="1"/>
  <c r="FR64" i="16"/>
  <c r="EO64" i="17" s="1"/>
  <c r="FV64" i="16"/>
  <c r="ES64" i="17" s="1"/>
  <c r="FZ64" i="16"/>
  <c r="EW64" i="17" s="1"/>
  <c r="GD64" i="16"/>
  <c r="FA64" i="17" s="1"/>
  <c r="GH64" i="16"/>
  <c r="FE64" i="17" s="1"/>
  <c r="FO65" i="16"/>
  <c r="EL65" i="17" s="1"/>
  <c r="FS65" i="16"/>
  <c r="EP65" i="17" s="1"/>
  <c r="FW65" i="16"/>
  <c r="ET65" i="17" s="1"/>
  <c r="GA65" i="16"/>
  <c r="EX65" i="17" s="1"/>
  <c r="GE65" i="16"/>
  <c r="FB65" i="17" s="1"/>
  <c r="GI65" i="16"/>
  <c r="FF65" i="17" s="1"/>
  <c r="FP66" i="16"/>
  <c r="EM66" i="17" s="1"/>
  <c r="FT66" i="16"/>
  <c r="EQ66" i="17" s="1"/>
  <c r="FX66" i="16"/>
  <c r="EU66" i="17" s="1"/>
  <c r="GB66" i="16"/>
  <c r="EY66" i="17" s="1"/>
  <c r="GF66" i="16"/>
  <c r="FC66" i="17" s="1"/>
  <c r="FM67" i="16"/>
  <c r="EJ67" i="17" s="1"/>
  <c r="FQ67" i="16"/>
  <c r="EN67" i="17" s="1"/>
  <c r="FU67" i="16"/>
  <c r="ER67" i="17" s="1"/>
  <c r="FY67" i="16"/>
  <c r="EV67" i="17" s="1"/>
  <c r="GC67" i="16"/>
  <c r="EZ67" i="17" s="1"/>
  <c r="GG67" i="16"/>
  <c r="FD67" i="17" s="1"/>
  <c r="FN68" i="16"/>
  <c r="EK68" i="17" s="1"/>
  <c r="FR68" i="16"/>
  <c r="EO68" i="17" s="1"/>
  <c r="FV68" i="16"/>
  <c r="ES68" i="17" s="1"/>
  <c r="FZ68" i="16"/>
  <c r="EW68" i="17" s="1"/>
  <c r="GD68" i="16"/>
  <c r="FA68" i="17" s="1"/>
  <c r="GH68" i="16"/>
  <c r="FE68" i="17" s="1"/>
  <c r="FO69" i="16"/>
  <c r="EL69" i="17" s="1"/>
  <c r="FS69" i="16"/>
  <c r="EP69" i="17" s="1"/>
  <c r="FW69" i="16"/>
  <c r="ET69" i="17" s="1"/>
  <c r="GA69" i="16"/>
  <c r="EX69" i="17" s="1"/>
  <c r="GE69" i="16"/>
  <c r="FB69" i="17" s="1"/>
  <c r="GI69" i="16"/>
  <c r="FF69" i="17" s="1"/>
  <c r="FP70" i="16"/>
  <c r="EM70" i="17" s="1"/>
  <c r="FT70" i="16"/>
  <c r="EQ70" i="17" s="1"/>
  <c r="FX70" i="16"/>
  <c r="EU70" i="17" s="1"/>
  <c r="GB70" i="16"/>
  <c r="EY70" i="17" s="1"/>
  <c r="GF70" i="16"/>
  <c r="FC70" i="17" s="1"/>
  <c r="FM71" i="16"/>
  <c r="EJ71" i="17" s="1"/>
  <c r="FQ71" i="16"/>
  <c r="EN71" i="17" s="1"/>
  <c r="FU71" i="16"/>
  <c r="ER71" i="17" s="1"/>
  <c r="FY71" i="16"/>
  <c r="EV71" i="17" s="1"/>
  <c r="GC71" i="16"/>
  <c r="EZ71" i="17" s="1"/>
  <c r="GG71" i="16"/>
  <c r="FD71" i="17" s="1"/>
  <c r="FN72" i="16"/>
  <c r="EK72" i="17" s="1"/>
  <c r="FR72" i="16"/>
  <c r="EO72" i="17" s="1"/>
  <c r="FV72" i="16"/>
  <c r="ES72" i="17" s="1"/>
  <c r="FZ72" i="16"/>
  <c r="EW72" i="17" s="1"/>
  <c r="GD72" i="16"/>
  <c r="FA72" i="17" s="1"/>
  <c r="GH72" i="16"/>
  <c r="FE72" i="17" s="1"/>
  <c r="FO73" i="16"/>
  <c r="EL73" i="17" s="1"/>
  <c r="FS73" i="16"/>
  <c r="EP73" i="17" s="1"/>
  <c r="FW73" i="16"/>
  <c r="ET73" i="17" s="1"/>
  <c r="GA73" i="16"/>
  <c r="EX73" i="17" s="1"/>
  <c r="GE73" i="16"/>
  <c r="FB73" i="17" s="1"/>
  <c r="GI73" i="16"/>
  <c r="FF73" i="17" s="1"/>
  <c r="FP74" i="16"/>
  <c r="EM74" i="17" s="1"/>
  <c r="FT74" i="16"/>
  <c r="EQ74" i="17" s="1"/>
  <c r="FX74" i="16"/>
  <c r="EU74" i="17" s="1"/>
  <c r="GB74" i="16"/>
  <c r="EY74" i="17" s="1"/>
  <c r="GF74" i="16"/>
  <c r="FC74" i="17" s="1"/>
  <c r="FM75" i="16"/>
  <c r="EJ75" i="17" s="1"/>
  <c r="FQ75" i="16"/>
  <c r="EN75" i="17" s="1"/>
  <c r="FU75" i="16"/>
  <c r="ER75" i="17" s="1"/>
  <c r="FY75" i="16"/>
  <c r="EV75" i="17" s="1"/>
  <c r="GC75" i="16"/>
  <c r="EZ75" i="17" s="1"/>
  <c r="GG75" i="16"/>
  <c r="FD75" i="17" s="1"/>
  <c r="FN76" i="16"/>
  <c r="EK76" i="17" s="1"/>
  <c r="FR76" i="16"/>
  <c r="EO76" i="17" s="1"/>
  <c r="FV76" i="16"/>
  <c r="ES76" i="17" s="1"/>
  <c r="FZ76" i="16"/>
  <c r="EW76" i="17" s="1"/>
  <c r="GD76" i="16"/>
  <c r="FA76" i="17" s="1"/>
  <c r="GH76" i="16"/>
  <c r="FE76" i="17" s="1"/>
  <c r="FO77" i="16"/>
  <c r="EL77" i="17" s="1"/>
  <c r="FS77" i="16"/>
  <c r="EP77" i="17" s="1"/>
  <c r="FW77" i="16"/>
  <c r="ET77" i="17" s="1"/>
  <c r="GA77" i="16"/>
  <c r="EX77" i="17" s="1"/>
  <c r="GE77" i="16"/>
  <c r="FB77" i="17" s="1"/>
  <c r="GI77" i="16"/>
  <c r="FF77" i="17" s="1"/>
  <c r="FP78" i="16"/>
  <c r="EM78" i="17" s="1"/>
  <c r="FT78" i="16"/>
  <c r="EQ78" i="17" s="1"/>
  <c r="FX78" i="16"/>
  <c r="EU78" i="17" s="1"/>
  <c r="GB78" i="16"/>
  <c r="EY78" i="17" s="1"/>
  <c r="GF78" i="16"/>
  <c r="FC78" i="17" s="1"/>
  <c r="FM79" i="16"/>
  <c r="EJ79" i="17" s="1"/>
  <c r="FQ79" i="16"/>
  <c r="EN79" i="17" s="1"/>
  <c r="FU79" i="16"/>
  <c r="ER79" i="17" s="1"/>
  <c r="FY79" i="16"/>
  <c r="EV79" i="17" s="1"/>
  <c r="GC79" i="16"/>
  <c r="EZ79" i="17" s="1"/>
  <c r="GG79" i="16"/>
  <c r="FD79" i="17" s="1"/>
  <c r="FN80" i="16"/>
  <c r="EK80" i="17" s="1"/>
  <c r="FR80" i="16"/>
  <c r="EO80" i="17" s="1"/>
  <c r="FV80" i="16"/>
  <c r="ES80" i="17" s="1"/>
  <c r="FZ80" i="16"/>
  <c r="EW80" i="17" s="1"/>
  <c r="GD80" i="16"/>
  <c r="FA80" i="17" s="1"/>
  <c r="GH80" i="16"/>
  <c r="FE80" i="17" s="1"/>
  <c r="FO81" i="16"/>
  <c r="EL81" i="17" s="1"/>
  <c r="FS81" i="16"/>
  <c r="EP81" i="17" s="1"/>
  <c r="FW81" i="16"/>
  <c r="ET81" i="17" s="1"/>
  <c r="GA81" i="16"/>
  <c r="EX81" i="17" s="1"/>
  <c r="GE81" i="16"/>
  <c r="FB81" i="17" s="1"/>
  <c r="GI81" i="16"/>
  <c r="FF81" i="17" s="1"/>
  <c r="FP82" i="16"/>
  <c r="EM82" i="17" s="1"/>
  <c r="FT82" i="16"/>
  <c r="EQ82" i="17" s="1"/>
  <c r="FX82" i="16"/>
  <c r="EU82" i="17" s="1"/>
  <c r="GB82" i="16"/>
  <c r="EY82" i="17" s="1"/>
  <c r="GF82" i="16"/>
  <c r="FC82" i="17" s="1"/>
  <c r="FM83" i="16"/>
  <c r="EJ83" i="17" s="1"/>
  <c r="FQ83" i="16"/>
  <c r="EN83" i="17" s="1"/>
  <c r="FU83" i="16"/>
  <c r="ER83" i="17" s="1"/>
  <c r="FY83" i="16"/>
  <c r="EV83" i="17" s="1"/>
  <c r="GC83" i="16"/>
  <c r="EZ83" i="17" s="1"/>
  <c r="GG83" i="16"/>
  <c r="FD83" i="17" s="1"/>
  <c r="FN84" i="16"/>
  <c r="EK84" i="17" s="1"/>
  <c r="FR84" i="16"/>
  <c r="EO84" i="17" s="1"/>
  <c r="FV84" i="16"/>
  <c r="ES84" i="17" s="1"/>
  <c r="FZ84" i="16"/>
  <c r="EW84" i="17" s="1"/>
  <c r="GD84" i="16"/>
  <c r="FA84" i="17" s="1"/>
  <c r="GH84" i="16"/>
  <c r="FE84" i="17" s="1"/>
  <c r="FO85" i="16"/>
  <c r="EL85" i="17" s="1"/>
  <c r="FS85" i="16"/>
  <c r="EP85" i="17" s="1"/>
  <c r="FW85" i="16"/>
  <c r="ET85" i="17" s="1"/>
  <c r="GA85" i="16"/>
  <c r="EX85" i="17" s="1"/>
  <c r="GE85" i="16"/>
  <c r="FB85" i="17" s="1"/>
  <c r="GI85" i="16"/>
  <c r="FF85" i="17" s="1"/>
  <c r="FP86" i="16"/>
  <c r="EM86" i="17" s="1"/>
  <c r="FT86" i="16"/>
  <c r="EQ86" i="17" s="1"/>
  <c r="FX86" i="16"/>
  <c r="EU86" i="17" s="1"/>
  <c r="GB86" i="16"/>
  <c r="EY86" i="17" s="1"/>
  <c r="GF86" i="16"/>
  <c r="FC86" i="17" s="1"/>
  <c r="FM87" i="16"/>
  <c r="EJ87" i="17" s="1"/>
  <c r="FQ87" i="16"/>
  <c r="EN87" i="17" s="1"/>
  <c r="FU87" i="16"/>
  <c r="ER87" i="17" s="1"/>
  <c r="FY87" i="16"/>
  <c r="EV87" i="17" s="1"/>
  <c r="GC87" i="16"/>
  <c r="EZ87" i="17" s="1"/>
  <c r="GG87" i="16"/>
  <c r="FD87" i="17" s="1"/>
  <c r="FN88" i="16"/>
  <c r="EK88" i="17" s="1"/>
  <c r="FR88" i="16"/>
  <c r="EO88" i="17" s="1"/>
  <c r="FV88" i="16"/>
  <c r="ES88" i="17" s="1"/>
  <c r="FZ88" i="16"/>
  <c r="EW88" i="17" s="1"/>
  <c r="GD88" i="16"/>
  <c r="FA88" i="17" s="1"/>
  <c r="GH88" i="16"/>
  <c r="FE88" i="17" s="1"/>
  <c r="FO89" i="16"/>
  <c r="EL89" i="17" s="1"/>
  <c r="FS89" i="16"/>
  <c r="EP89" i="17" s="1"/>
  <c r="FW89" i="16"/>
  <c r="ET89" i="17" s="1"/>
  <c r="GA89" i="16"/>
  <c r="EX89" i="17" s="1"/>
  <c r="GE89" i="16"/>
  <c r="FB89" i="17" s="1"/>
  <c r="GI89" i="16"/>
  <c r="FF89" i="17" s="1"/>
  <c r="FP90" i="16"/>
  <c r="EM90" i="17" s="1"/>
  <c r="FT90" i="16"/>
  <c r="EQ90" i="17" s="1"/>
  <c r="FX90" i="16"/>
  <c r="EU90" i="17" s="1"/>
  <c r="GB90" i="16"/>
  <c r="EY90" i="17" s="1"/>
  <c r="GF90" i="16"/>
  <c r="FC90" i="17" s="1"/>
  <c r="FM91" i="16"/>
  <c r="EJ91" i="17" s="1"/>
  <c r="FQ91" i="16"/>
  <c r="EN91" i="17" s="1"/>
  <c r="FU91" i="16"/>
  <c r="ER91" i="17" s="1"/>
  <c r="FY91" i="16"/>
  <c r="EV91" i="17" s="1"/>
  <c r="GC91" i="16"/>
  <c r="EZ91" i="17" s="1"/>
  <c r="GG91" i="16"/>
  <c r="FD91" i="17" s="1"/>
  <c r="FN92" i="16"/>
  <c r="EK92" i="17" s="1"/>
  <c r="FR92" i="16"/>
  <c r="EO92" i="17" s="1"/>
  <c r="FV92" i="16"/>
  <c r="ES92" i="17" s="1"/>
  <c r="FZ92" i="16"/>
  <c r="EW92" i="17" s="1"/>
  <c r="GD92" i="16"/>
  <c r="FA92" i="17" s="1"/>
  <c r="GH92" i="16"/>
  <c r="FE92" i="17" s="1"/>
  <c r="FO93" i="16"/>
  <c r="EL93" i="17" s="1"/>
  <c r="FS93" i="16"/>
  <c r="EP93" i="17" s="1"/>
  <c r="FW93" i="16"/>
  <c r="ET93" i="17" s="1"/>
  <c r="GA93" i="16"/>
  <c r="EX93" i="17" s="1"/>
  <c r="GE93" i="16"/>
  <c r="FB93" i="17" s="1"/>
  <c r="GI93" i="16"/>
  <c r="FF93" i="17" s="1"/>
  <c r="FP94" i="16"/>
  <c r="EM94" i="17" s="1"/>
  <c r="FT94" i="16"/>
  <c r="EQ94" i="17" s="1"/>
  <c r="FX94" i="16"/>
  <c r="EU94" i="17" s="1"/>
  <c r="GB94" i="16"/>
  <c r="EY94" i="17" s="1"/>
  <c r="GF94" i="16"/>
  <c r="FC94" i="17" s="1"/>
  <c r="FM95" i="16"/>
  <c r="EJ95" i="17" s="1"/>
  <c r="FQ95" i="16"/>
  <c r="EN95" i="17" s="1"/>
  <c r="FU95" i="16"/>
  <c r="ER95" i="17" s="1"/>
  <c r="FY95" i="16"/>
  <c r="EV95" i="17" s="1"/>
  <c r="GC95" i="16"/>
  <c r="EZ95" i="17" s="1"/>
  <c r="GG95" i="16"/>
  <c r="FD95" i="17" s="1"/>
  <c r="FN96" i="16"/>
  <c r="EK96" i="17" s="1"/>
  <c r="FR96" i="16"/>
  <c r="EO96" i="17" s="1"/>
  <c r="FV96" i="16"/>
  <c r="ES96" i="17" s="1"/>
  <c r="FZ96" i="16"/>
  <c r="EW96" i="17" s="1"/>
  <c r="GD96" i="16"/>
  <c r="FA96" i="17" s="1"/>
  <c r="GH96" i="16"/>
  <c r="FE96" i="17" s="1"/>
  <c r="FO97" i="16"/>
  <c r="EL97" i="17" s="1"/>
  <c r="FS97" i="16"/>
  <c r="EP97" i="17" s="1"/>
  <c r="FW97" i="16"/>
  <c r="ET97" i="17" s="1"/>
  <c r="GA97" i="16"/>
  <c r="EX97" i="17" s="1"/>
  <c r="GE97" i="16"/>
  <c r="FB97" i="17" s="1"/>
  <c r="GI97" i="16"/>
  <c r="FF97" i="17" s="1"/>
  <c r="FP98" i="16"/>
  <c r="EM98" i="17" s="1"/>
  <c r="FT98" i="16"/>
  <c r="EQ98" i="17" s="1"/>
  <c r="FX98" i="16"/>
  <c r="EU98" i="17" s="1"/>
  <c r="GB98" i="16"/>
  <c r="EY98" i="17" s="1"/>
  <c r="GF98" i="16"/>
  <c r="FC98" i="17" s="1"/>
  <c r="FM99" i="16"/>
  <c r="EJ99" i="17" s="1"/>
  <c r="FQ99" i="16"/>
  <c r="EN99" i="17" s="1"/>
  <c r="FU99" i="16"/>
  <c r="ER99" i="17" s="1"/>
  <c r="FY99" i="16"/>
  <c r="EV99" i="17" s="1"/>
  <c r="GC99" i="16"/>
  <c r="EZ99" i="17" s="1"/>
  <c r="GG99" i="16"/>
  <c r="FD99" i="17" s="1"/>
  <c r="FN100" i="16"/>
  <c r="EK100" i="17" s="1"/>
  <c r="FR100" i="16"/>
  <c r="EO100" i="17" s="1"/>
  <c r="FV100" i="16"/>
  <c r="ES100" i="17" s="1"/>
  <c r="FZ100" i="16"/>
  <c r="EW100" i="17" s="1"/>
  <c r="GD100" i="16"/>
  <c r="FA100" i="17" s="1"/>
  <c r="GH100" i="16"/>
  <c r="FE100" i="17" s="1"/>
  <c r="FO101" i="16"/>
  <c r="EL101" i="17" s="1"/>
  <c r="FS101" i="16"/>
  <c r="EP101" i="17" s="1"/>
  <c r="FW101" i="16"/>
  <c r="ET101" i="17" s="1"/>
  <c r="GA101" i="16"/>
  <c r="EX101" i="17" s="1"/>
  <c r="GE101" i="16"/>
  <c r="FB101" i="17" s="1"/>
  <c r="GI101" i="16"/>
  <c r="FF101" i="17" s="1"/>
  <c r="FP102" i="16"/>
  <c r="EM102" i="17" s="1"/>
  <c r="FT102" i="16"/>
  <c r="EQ102" i="17" s="1"/>
  <c r="FX102" i="16"/>
  <c r="EU102" i="17" s="1"/>
  <c r="GB102" i="16"/>
  <c r="EY102" i="17" s="1"/>
  <c r="GF102" i="16"/>
  <c r="FC102" i="17" s="1"/>
  <c r="FM103" i="16"/>
  <c r="EJ103" i="17" s="1"/>
  <c r="FQ103" i="16"/>
  <c r="EN103" i="17" s="1"/>
  <c r="FU103" i="16"/>
  <c r="ER103" i="17" s="1"/>
  <c r="FY103" i="16"/>
  <c r="EV103" i="17" s="1"/>
  <c r="GC103" i="16"/>
  <c r="EZ103" i="17" s="1"/>
  <c r="GG103" i="16"/>
  <c r="FD103" i="17" s="1"/>
  <c r="FN104" i="16"/>
  <c r="EK104" i="17" s="1"/>
  <c r="FR104" i="16"/>
  <c r="EO104" i="17" s="1"/>
  <c r="FV104" i="16"/>
  <c r="ES104" i="17" s="1"/>
  <c r="FZ104" i="16"/>
  <c r="EW104" i="17" s="1"/>
  <c r="GD104" i="16"/>
  <c r="FA104" i="17" s="1"/>
  <c r="GH104" i="16"/>
  <c r="FE104" i="17" s="1"/>
  <c r="FO105" i="16"/>
  <c r="EL105" i="17" s="1"/>
  <c r="FS105" i="16"/>
  <c r="EP105" i="17" s="1"/>
  <c r="FW105" i="16"/>
  <c r="ET105" i="17" s="1"/>
  <c r="GA105" i="16"/>
  <c r="EX105" i="17" s="1"/>
  <c r="GE105" i="16"/>
  <c r="FB105" i="17" s="1"/>
  <c r="GI105" i="16"/>
  <c r="FF105" i="17" s="1"/>
  <c r="FP106" i="16"/>
  <c r="EM106" i="17" s="1"/>
  <c r="FT106" i="16"/>
  <c r="EQ106" i="17" s="1"/>
  <c r="FX106" i="16"/>
  <c r="EU106" i="17" s="1"/>
  <c r="GB106" i="16"/>
  <c r="EY106" i="17" s="1"/>
  <c r="GF106" i="16"/>
  <c r="FC106" i="17" s="1"/>
  <c r="FM107" i="16"/>
  <c r="EJ107" i="17" s="1"/>
  <c r="FQ107" i="16"/>
  <c r="EN107" i="17" s="1"/>
  <c r="FU107" i="16"/>
  <c r="ER107" i="17" s="1"/>
  <c r="FY107" i="16"/>
  <c r="EV107" i="17" s="1"/>
  <c r="GC107" i="16"/>
  <c r="EZ107" i="17" s="1"/>
  <c r="GG107" i="16"/>
  <c r="FD107" i="17" s="1"/>
  <c r="FN108" i="16"/>
  <c r="EK108" i="17" s="1"/>
  <c r="FR108" i="16"/>
  <c r="EO108" i="17" s="1"/>
  <c r="FV108" i="16"/>
  <c r="ES108" i="17" s="1"/>
  <c r="FZ108" i="16"/>
  <c r="EW108" i="17" s="1"/>
  <c r="GD108" i="16"/>
  <c r="FA108" i="17" s="1"/>
  <c r="GH108" i="16"/>
  <c r="FE108" i="17" s="1"/>
  <c r="FO109" i="16"/>
  <c r="EL109" i="17" s="1"/>
  <c r="FS109" i="16"/>
  <c r="EP109" i="17" s="1"/>
  <c r="FW109" i="16"/>
  <c r="ET109" i="17" s="1"/>
  <c r="GA109" i="16"/>
  <c r="EX109" i="17" s="1"/>
  <c r="GE109" i="16"/>
  <c r="FB109" i="17" s="1"/>
  <c r="GI109" i="16"/>
  <c r="FF109" i="17" s="1"/>
  <c r="FP110" i="16"/>
  <c r="EM110" i="17" s="1"/>
  <c r="FT110" i="16"/>
  <c r="EQ110" i="17" s="1"/>
  <c r="FX110" i="16"/>
  <c r="EU110" i="17" s="1"/>
  <c r="GB110" i="16"/>
  <c r="EY110" i="17" s="1"/>
  <c r="GF110" i="16"/>
  <c r="FC110" i="17" s="1"/>
  <c r="FM111" i="16"/>
  <c r="EJ111" i="17" s="1"/>
  <c r="FQ111" i="16"/>
  <c r="EN111" i="17" s="1"/>
  <c r="FU111" i="16"/>
  <c r="ER111" i="17" s="1"/>
  <c r="FY111" i="16"/>
  <c r="EV111" i="17" s="1"/>
  <c r="GC111" i="16"/>
  <c r="EZ111" i="17" s="1"/>
  <c r="GG111" i="16"/>
  <c r="FD111" i="17" s="1"/>
  <c r="FN112" i="16"/>
  <c r="EK112" i="17" s="1"/>
  <c r="FR112" i="16"/>
  <c r="EO112" i="17" s="1"/>
  <c r="FV112" i="16"/>
  <c r="ES112" i="17" s="1"/>
  <c r="FZ112" i="16"/>
  <c r="EW112" i="17" s="1"/>
  <c r="GD112" i="16"/>
  <c r="FA112" i="17" s="1"/>
  <c r="GH112" i="16"/>
  <c r="FE112" i="17" s="1"/>
  <c r="FO113" i="16"/>
  <c r="EL113" i="17" s="1"/>
  <c r="FS113" i="16"/>
  <c r="EP113" i="17" s="1"/>
  <c r="FW113" i="16"/>
  <c r="ET113" i="17" s="1"/>
  <c r="GA113" i="16"/>
  <c r="EX113" i="17" s="1"/>
  <c r="GE113" i="16"/>
  <c r="FB113" i="17" s="1"/>
  <c r="GI113" i="16"/>
  <c r="FF113" i="17" s="1"/>
  <c r="FP114" i="16"/>
  <c r="EM114" i="17" s="1"/>
  <c r="FT114" i="16"/>
  <c r="EQ114" i="17" s="1"/>
  <c r="FX114" i="16"/>
  <c r="EU114" i="17" s="1"/>
  <c r="GB114" i="16"/>
  <c r="EY114" i="17" s="1"/>
  <c r="GF114" i="16"/>
  <c r="FC114" i="17" s="1"/>
  <c r="FM115" i="16"/>
  <c r="EJ115" i="17" s="1"/>
  <c r="FQ115" i="16"/>
  <c r="EN115" i="17" s="1"/>
  <c r="FU115" i="16"/>
  <c r="ER115" i="17" s="1"/>
  <c r="FY115" i="16"/>
  <c r="EV115" i="17" s="1"/>
  <c r="GC115" i="16"/>
  <c r="EZ115" i="17" s="1"/>
  <c r="GG115" i="16"/>
  <c r="FD115" i="17" s="1"/>
  <c r="FN116" i="16"/>
  <c r="EK116" i="17" s="1"/>
  <c r="FR116" i="16"/>
  <c r="EO116" i="17" s="1"/>
  <c r="FV116" i="16"/>
  <c r="ES116" i="17" s="1"/>
  <c r="FZ116" i="16"/>
  <c r="EW116" i="17" s="1"/>
  <c r="GD116" i="16"/>
  <c r="FA116" i="17" s="1"/>
  <c r="GH116" i="16"/>
  <c r="FE116" i="17" s="1"/>
  <c r="FO117" i="16"/>
  <c r="EL117" i="17" s="1"/>
  <c r="FS117" i="16"/>
  <c r="EP117" i="17" s="1"/>
  <c r="FW117" i="16"/>
  <c r="ET117" i="17" s="1"/>
  <c r="GA117" i="16"/>
  <c r="EX117" i="17" s="1"/>
  <c r="GE117" i="16"/>
  <c r="FB117" i="17" s="1"/>
  <c r="GI117" i="16"/>
  <c r="FF117" i="17" s="1"/>
  <c r="FP118" i="16"/>
  <c r="EM118" i="17" s="1"/>
  <c r="FT118" i="16"/>
  <c r="EQ118" i="17" s="1"/>
  <c r="FX118" i="16"/>
  <c r="EU118" i="17" s="1"/>
  <c r="GB118" i="16"/>
  <c r="EY118" i="17" s="1"/>
  <c r="GF118" i="16"/>
  <c r="FC118" i="17" s="1"/>
  <c r="FM119" i="16"/>
  <c r="EJ119" i="17" s="1"/>
  <c r="FQ119" i="16"/>
  <c r="EN119" i="17" s="1"/>
  <c r="FU119" i="16"/>
  <c r="ER119" i="17" s="1"/>
  <c r="FY119" i="16"/>
  <c r="EV119" i="17" s="1"/>
  <c r="GC119" i="16"/>
  <c r="EZ119" i="17" s="1"/>
  <c r="GG119" i="16"/>
  <c r="FD119" i="17" s="1"/>
  <c r="FN120" i="16"/>
  <c r="EK120" i="17" s="1"/>
  <c r="FW102" i="16"/>
  <c r="ET102" i="17" s="1"/>
  <c r="GA102" i="16"/>
  <c r="EX102" i="17" s="1"/>
  <c r="GE102" i="16"/>
  <c r="FB102" i="17" s="1"/>
  <c r="GI102" i="16"/>
  <c r="FF102" i="17" s="1"/>
  <c r="FP103" i="16"/>
  <c r="EM103" i="17" s="1"/>
  <c r="FT103" i="16"/>
  <c r="EQ103" i="17" s="1"/>
  <c r="FX103" i="16"/>
  <c r="EU103" i="17" s="1"/>
  <c r="GB103" i="16"/>
  <c r="EY103" i="17" s="1"/>
  <c r="GF103" i="16"/>
  <c r="FC103" i="17" s="1"/>
  <c r="FM104" i="16"/>
  <c r="EJ104" i="17" s="1"/>
  <c r="FQ104" i="16"/>
  <c r="EN104" i="17" s="1"/>
  <c r="FU104" i="16"/>
  <c r="ER104" i="17" s="1"/>
  <c r="FY104" i="16"/>
  <c r="EV104" i="17" s="1"/>
  <c r="GC104" i="16"/>
  <c r="EZ104" i="17" s="1"/>
  <c r="GG104" i="16"/>
  <c r="FD104" i="17" s="1"/>
  <c r="FN105" i="16"/>
  <c r="EK105" i="17" s="1"/>
  <c r="FR105" i="16"/>
  <c r="EO105" i="17" s="1"/>
  <c r="FV105" i="16"/>
  <c r="ES105" i="17" s="1"/>
  <c r="FZ105" i="16"/>
  <c r="EW105" i="17" s="1"/>
  <c r="GD105" i="16"/>
  <c r="FA105" i="17" s="1"/>
  <c r="GH105" i="16"/>
  <c r="FE105" i="17" s="1"/>
  <c r="FO106" i="16"/>
  <c r="EL106" i="17" s="1"/>
  <c r="FS106" i="16"/>
  <c r="EP106" i="17" s="1"/>
  <c r="FW106" i="16"/>
  <c r="ET106" i="17" s="1"/>
  <c r="GA106" i="16"/>
  <c r="EX106" i="17" s="1"/>
  <c r="GE106" i="16"/>
  <c r="FB106" i="17" s="1"/>
  <c r="GI106" i="16"/>
  <c r="FF106" i="17" s="1"/>
  <c r="FP107" i="16"/>
  <c r="EM107" i="17" s="1"/>
  <c r="FT107" i="16"/>
  <c r="EQ107" i="17" s="1"/>
  <c r="FX107" i="16"/>
  <c r="EU107" i="17" s="1"/>
  <c r="GB107" i="16"/>
  <c r="EY107" i="17" s="1"/>
  <c r="GF107" i="16"/>
  <c r="FC107" i="17" s="1"/>
  <c r="FM108" i="16"/>
  <c r="EJ108" i="17" s="1"/>
  <c r="FQ108" i="16"/>
  <c r="EN108" i="17" s="1"/>
  <c r="FU108" i="16"/>
  <c r="ER108" i="17" s="1"/>
  <c r="FY108" i="16"/>
  <c r="EV108" i="17" s="1"/>
  <c r="GC108" i="16"/>
  <c r="EZ108" i="17" s="1"/>
  <c r="GG108" i="16"/>
  <c r="FD108" i="17" s="1"/>
  <c r="FN109" i="16"/>
  <c r="EK109" i="17" s="1"/>
  <c r="FR109" i="16"/>
  <c r="EO109" i="17" s="1"/>
  <c r="FV109" i="16"/>
  <c r="ES109" i="17" s="1"/>
  <c r="FZ109" i="16"/>
  <c r="EW109" i="17" s="1"/>
  <c r="GD109" i="16"/>
  <c r="FA109" i="17" s="1"/>
  <c r="GH109" i="16"/>
  <c r="FE109" i="17" s="1"/>
  <c r="FO110" i="16"/>
  <c r="EL110" i="17" s="1"/>
  <c r="FS110" i="16"/>
  <c r="EP110" i="17" s="1"/>
  <c r="FW110" i="16"/>
  <c r="ET110" i="17" s="1"/>
  <c r="GA110" i="16"/>
  <c r="EX110" i="17" s="1"/>
  <c r="GE110" i="16"/>
  <c r="FB110" i="17" s="1"/>
  <c r="GI110" i="16"/>
  <c r="FF110" i="17" s="1"/>
  <c r="FP111" i="16"/>
  <c r="EM111" i="17" s="1"/>
  <c r="FT111" i="16"/>
  <c r="EQ111" i="17" s="1"/>
  <c r="FX111" i="16"/>
  <c r="EU111" i="17" s="1"/>
  <c r="GB111" i="16"/>
  <c r="EY111" i="17" s="1"/>
  <c r="GF111" i="16"/>
  <c r="FC111" i="17" s="1"/>
  <c r="FM112" i="16"/>
  <c r="EJ112" i="17" s="1"/>
  <c r="FQ112" i="16"/>
  <c r="EN112" i="17" s="1"/>
  <c r="FU112" i="16"/>
  <c r="ER112" i="17" s="1"/>
  <c r="FY112" i="16"/>
  <c r="EV112" i="17" s="1"/>
  <c r="GC112" i="16"/>
  <c r="EZ112" i="17" s="1"/>
  <c r="GG112" i="16"/>
  <c r="FD112" i="17" s="1"/>
  <c r="FN113" i="16"/>
  <c r="EK113" i="17" s="1"/>
  <c r="FR113" i="16"/>
  <c r="EO113" i="17" s="1"/>
  <c r="FV113" i="16"/>
  <c r="ES113" i="17" s="1"/>
  <c r="FZ113" i="16"/>
  <c r="EW113" i="17" s="1"/>
  <c r="GD113" i="16"/>
  <c r="FA113" i="17" s="1"/>
  <c r="GH113" i="16"/>
  <c r="FE113" i="17" s="1"/>
  <c r="FO114" i="16"/>
  <c r="EL114" i="17" s="1"/>
  <c r="FS114" i="16"/>
  <c r="EP114" i="17" s="1"/>
  <c r="FW114" i="16"/>
  <c r="ET114" i="17" s="1"/>
  <c r="GA114" i="16"/>
  <c r="EX114" i="17" s="1"/>
  <c r="GE114" i="16"/>
  <c r="FB114" i="17" s="1"/>
  <c r="GI114" i="16"/>
  <c r="FF114" i="17" s="1"/>
  <c r="FP115" i="16"/>
  <c r="EM115" i="17" s="1"/>
  <c r="FT115" i="16"/>
  <c r="EQ115" i="17" s="1"/>
  <c r="FX115" i="16"/>
  <c r="EU115" i="17" s="1"/>
  <c r="GB115" i="16"/>
  <c r="EY115" i="17" s="1"/>
  <c r="GF115" i="16"/>
  <c r="FC115" i="17" s="1"/>
  <c r="FM116" i="16"/>
  <c r="EJ116" i="17" s="1"/>
  <c r="FQ116" i="16"/>
  <c r="EN116" i="17" s="1"/>
  <c r="FU116" i="16"/>
  <c r="ER116" i="17" s="1"/>
  <c r="FY116" i="16"/>
  <c r="EV116" i="17" s="1"/>
  <c r="GC116" i="16"/>
  <c r="EZ116" i="17" s="1"/>
  <c r="GG116" i="16"/>
  <c r="FD116" i="17" s="1"/>
  <c r="FN117" i="16"/>
  <c r="EK117" i="17" s="1"/>
  <c r="FR117" i="16"/>
  <c r="EO117" i="17" s="1"/>
  <c r="FV117" i="16"/>
  <c r="ES117" i="17" s="1"/>
  <c r="FZ117" i="16"/>
  <c r="EW117" i="17" s="1"/>
  <c r="GD117" i="16"/>
  <c r="FA117" i="17" s="1"/>
  <c r="GH117" i="16"/>
  <c r="FE117" i="17" s="1"/>
  <c r="FO118" i="16"/>
  <c r="EL118" i="17" s="1"/>
  <c r="FS118" i="16"/>
  <c r="EP118" i="17" s="1"/>
  <c r="FW118" i="16"/>
  <c r="ET118" i="17" s="1"/>
  <c r="GA118" i="16"/>
  <c r="EX118" i="17" s="1"/>
  <c r="GE118" i="16"/>
  <c r="FB118" i="17" s="1"/>
  <c r="GI118" i="16"/>
  <c r="FF118" i="17" s="1"/>
  <c r="FP119" i="16"/>
  <c r="EM119" i="17" s="1"/>
  <c r="FT119" i="16"/>
  <c r="EQ119" i="17" s="1"/>
  <c r="FX119" i="16"/>
  <c r="EU119" i="17" s="1"/>
  <c r="GB119" i="16"/>
  <c r="EY119" i="17" s="1"/>
  <c r="GF119" i="16"/>
  <c r="FC119" i="17" s="1"/>
  <c r="FM120" i="16"/>
  <c r="EJ120" i="17" s="1"/>
  <c r="FQ120" i="16"/>
  <c r="EN120" i="17" s="1"/>
  <c r="FU120" i="16"/>
  <c r="ER120" i="17" s="1"/>
  <c r="FY120" i="16"/>
  <c r="EV120" i="17" s="1"/>
  <c r="GC120" i="16"/>
  <c r="EZ120" i="17" s="1"/>
  <c r="GG120" i="16"/>
  <c r="FD120" i="17" s="1"/>
  <c r="FN121" i="16"/>
  <c r="EK121" i="17" s="1"/>
  <c r="FR121" i="16"/>
  <c r="EO121" i="17" s="1"/>
  <c r="FV121" i="16"/>
  <c r="ES121" i="17" s="1"/>
  <c r="FZ121" i="16"/>
  <c r="EW121" i="17" s="1"/>
  <c r="GD121" i="16"/>
  <c r="FA121" i="17" s="1"/>
  <c r="GH121" i="16"/>
  <c r="FE121" i="17" s="1"/>
  <c r="FO122" i="16"/>
  <c r="EL122" i="17" s="1"/>
  <c r="FS122" i="16"/>
  <c r="EP122" i="17" s="1"/>
  <c r="FW122" i="16"/>
  <c r="ET122" i="17" s="1"/>
  <c r="GA122" i="16"/>
  <c r="EX122" i="17" s="1"/>
  <c r="GE122" i="16"/>
  <c r="FB122" i="17" s="1"/>
  <c r="GI122" i="16"/>
  <c r="FF122" i="17" s="1"/>
  <c r="FP123" i="16"/>
  <c r="EM123" i="17" s="1"/>
  <c r="FT123" i="16"/>
  <c r="EQ123" i="17" s="1"/>
  <c r="FX123" i="16"/>
  <c r="EU123" i="17" s="1"/>
  <c r="GB123" i="16"/>
  <c r="EY123" i="17" s="1"/>
  <c r="GF123" i="16"/>
  <c r="FC123" i="17" s="1"/>
  <c r="FM124" i="16"/>
  <c r="EJ124" i="17" s="1"/>
  <c r="FQ124" i="16"/>
  <c r="EN124" i="17" s="1"/>
  <c r="FU124" i="16"/>
  <c r="ER124" i="17" s="1"/>
  <c r="FY124" i="16"/>
  <c r="EV124" i="17" s="1"/>
  <c r="GC124" i="16"/>
  <c r="EZ124" i="17" s="1"/>
  <c r="GG124" i="16"/>
  <c r="FD124" i="17" s="1"/>
  <c r="FN125" i="16"/>
  <c r="EK125" i="17" s="1"/>
  <c r="FR125" i="16"/>
  <c r="EO125" i="17" s="1"/>
  <c r="FV125" i="16"/>
  <c r="ES125" i="17" s="1"/>
  <c r="FZ125" i="16"/>
  <c r="EW125" i="17" s="1"/>
  <c r="GD125" i="16"/>
  <c r="FA125" i="17" s="1"/>
  <c r="GH125" i="16"/>
  <c r="FE125" i="17" s="1"/>
  <c r="FO126" i="16"/>
  <c r="EL126" i="17" s="1"/>
  <c r="FS126" i="16"/>
  <c r="EP126" i="17" s="1"/>
  <c r="FW126" i="16"/>
  <c r="ET126" i="17" s="1"/>
  <c r="GA126" i="16"/>
  <c r="EX126" i="17" s="1"/>
  <c r="GE126" i="16"/>
  <c r="FB126" i="17" s="1"/>
  <c r="GI126" i="16"/>
  <c r="FF126" i="17" s="1"/>
  <c r="FP127" i="16"/>
  <c r="EM127" i="17" s="1"/>
  <c r="FT127" i="16"/>
  <c r="EQ127" i="17" s="1"/>
  <c r="FX127" i="16"/>
  <c r="EU127" i="17" s="1"/>
  <c r="GB127" i="16"/>
  <c r="EY127" i="17" s="1"/>
  <c r="GF127" i="16"/>
  <c r="FC127" i="17" s="1"/>
  <c r="FM128" i="16"/>
  <c r="EJ128" i="17" s="1"/>
  <c r="FQ128" i="16"/>
  <c r="EN128" i="17" s="1"/>
  <c r="FU128" i="16"/>
  <c r="ER128" i="17" s="1"/>
  <c r="FY128" i="16"/>
  <c r="EV128" i="17" s="1"/>
  <c r="GC128" i="16"/>
  <c r="EZ128" i="17" s="1"/>
  <c r="GG128" i="16"/>
  <c r="FD128" i="17" s="1"/>
  <c r="FN129" i="16"/>
  <c r="EK129" i="17" s="1"/>
  <c r="FR129" i="16"/>
  <c r="EO129" i="17" s="1"/>
  <c r="FV129" i="16"/>
  <c r="ES129" i="17" s="1"/>
  <c r="FZ129" i="16"/>
  <c r="EW129" i="17" s="1"/>
  <c r="GD129" i="16"/>
  <c r="FA129" i="17" s="1"/>
  <c r="GH129" i="16"/>
  <c r="FE129" i="17" s="1"/>
  <c r="FO130" i="16"/>
  <c r="EL130" i="17" s="1"/>
  <c r="FR120" i="16"/>
  <c r="EO120" i="17" s="1"/>
  <c r="FV120" i="16"/>
  <c r="ES120" i="17" s="1"/>
  <c r="FZ120" i="16"/>
  <c r="EW120" i="17" s="1"/>
  <c r="GD120" i="16"/>
  <c r="FA120" i="17" s="1"/>
  <c r="GH120" i="16"/>
  <c r="FE120" i="17" s="1"/>
  <c r="FO121" i="16"/>
  <c r="EL121" i="17" s="1"/>
  <c r="FS121" i="16"/>
  <c r="EP121" i="17" s="1"/>
  <c r="FW121" i="16"/>
  <c r="ET121" i="17" s="1"/>
  <c r="GA121" i="16"/>
  <c r="EX121" i="17" s="1"/>
  <c r="GE121" i="16"/>
  <c r="FB121" i="17" s="1"/>
  <c r="GI121" i="16"/>
  <c r="FF121" i="17" s="1"/>
  <c r="FP122" i="16"/>
  <c r="EM122" i="17" s="1"/>
  <c r="FT122" i="16"/>
  <c r="EQ122" i="17" s="1"/>
  <c r="FX122" i="16"/>
  <c r="EU122" i="17" s="1"/>
  <c r="GB122" i="16"/>
  <c r="EY122" i="17" s="1"/>
  <c r="GF122" i="16"/>
  <c r="FC122" i="17" s="1"/>
  <c r="FM123" i="16"/>
  <c r="EJ123" i="17" s="1"/>
  <c r="FQ123" i="16"/>
  <c r="EN123" i="17" s="1"/>
  <c r="FU123" i="16"/>
  <c r="ER123" i="17" s="1"/>
  <c r="FY123" i="16"/>
  <c r="EV123" i="17" s="1"/>
  <c r="GC123" i="16"/>
  <c r="EZ123" i="17" s="1"/>
  <c r="GG123" i="16"/>
  <c r="FD123" i="17" s="1"/>
  <c r="FN124" i="16"/>
  <c r="EK124" i="17" s="1"/>
  <c r="FR124" i="16"/>
  <c r="EO124" i="17" s="1"/>
  <c r="FV124" i="16"/>
  <c r="ES124" i="17" s="1"/>
  <c r="FZ124" i="16"/>
  <c r="EW124" i="17" s="1"/>
  <c r="GD124" i="16"/>
  <c r="FA124" i="17" s="1"/>
  <c r="GH124" i="16"/>
  <c r="FE124" i="17" s="1"/>
  <c r="FO125" i="16"/>
  <c r="EL125" i="17" s="1"/>
  <c r="FS125" i="16"/>
  <c r="EP125" i="17" s="1"/>
  <c r="FW125" i="16"/>
  <c r="ET125" i="17" s="1"/>
  <c r="GA125" i="16"/>
  <c r="EX125" i="17" s="1"/>
  <c r="GE125" i="16"/>
  <c r="FB125" i="17" s="1"/>
  <c r="GI125" i="16"/>
  <c r="FF125" i="17" s="1"/>
  <c r="FP126" i="16"/>
  <c r="EM126" i="17" s="1"/>
  <c r="FT126" i="16"/>
  <c r="EQ126" i="17" s="1"/>
  <c r="FX126" i="16"/>
  <c r="EU126" i="17" s="1"/>
  <c r="GB126" i="16"/>
  <c r="EY126" i="17" s="1"/>
  <c r="GF126" i="16"/>
  <c r="FC126" i="17" s="1"/>
  <c r="FM127" i="16"/>
  <c r="EJ127" i="17" s="1"/>
  <c r="FQ127" i="16"/>
  <c r="EN127" i="17" s="1"/>
  <c r="FU127" i="16"/>
  <c r="ER127" i="17" s="1"/>
  <c r="FY127" i="16"/>
  <c r="EV127" i="17" s="1"/>
  <c r="GC127" i="16"/>
  <c r="EZ127" i="17" s="1"/>
  <c r="GG127" i="16"/>
  <c r="FD127" i="17" s="1"/>
  <c r="FN128" i="16"/>
  <c r="EK128" i="17" s="1"/>
  <c r="FR128" i="16"/>
  <c r="EO128" i="17" s="1"/>
  <c r="FV128" i="16"/>
  <c r="ES128" i="17" s="1"/>
  <c r="FZ128" i="16"/>
  <c r="EW128" i="17" s="1"/>
  <c r="GD128" i="16"/>
  <c r="FA128" i="17" s="1"/>
  <c r="GH128" i="16"/>
  <c r="FE128" i="17" s="1"/>
  <c r="FO129" i="16"/>
  <c r="EL129" i="17" s="1"/>
  <c r="FS129" i="16"/>
  <c r="EP129" i="17" s="1"/>
  <c r="FW129" i="16"/>
  <c r="ET129" i="17" s="1"/>
  <c r="GA129" i="16"/>
  <c r="EX129" i="17" s="1"/>
  <c r="GE129" i="16"/>
  <c r="FB129" i="17" s="1"/>
  <c r="GI129" i="16"/>
  <c r="FF129" i="17" s="1"/>
  <c r="FP130" i="16"/>
  <c r="EM130" i="17" s="1"/>
  <c r="FT130" i="16"/>
  <c r="EQ130" i="17" s="1"/>
  <c r="FX130" i="16"/>
  <c r="EU130" i="17" s="1"/>
  <c r="GB130" i="16"/>
  <c r="EY130" i="17" s="1"/>
  <c r="GF130" i="16"/>
  <c r="FC130" i="17" s="1"/>
  <c r="FM131" i="16"/>
  <c r="EJ131" i="17" s="1"/>
  <c r="FQ131" i="16"/>
  <c r="EN131" i="17" s="1"/>
  <c r="FU131" i="16"/>
  <c r="ER131" i="17" s="1"/>
  <c r="FY131" i="16"/>
  <c r="EV131" i="17" s="1"/>
  <c r="GC131" i="16"/>
  <c r="EZ131" i="17" s="1"/>
  <c r="GG131" i="16"/>
  <c r="FD131" i="17" s="1"/>
  <c r="FN132" i="16"/>
  <c r="EK132" i="17" s="1"/>
  <c r="FR132" i="16"/>
  <c r="EO132" i="17" s="1"/>
  <c r="FV132" i="16"/>
  <c r="ES132" i="17" s="1"/>
  <c r="FZ132" i="16"/>
  <c r="EW132" i="17" s="1"/>
  <c r="GD132" i="16"/>
  <c r="FA132" i="17" s="1"/>
  <c r="GH132" i="16"/>
  <c r="FE132" i="17" s="1"/>
  <c r="FO133" i="16"/>
  <c r="EL133" i="17" s="1"/>
  <c r="FS133" i="16"/>
  <c r="EP133" i="17" s="1"/>
  <c r="FW133" i="16"/>
  <c r="ET133" i="17" s="1"/>
  <c r="GA133" i="16"/>
  <c r="EX133" i="17" s="1"/>
  <c r="GE133" i="16"/>
  <c r="FB133" i="17" s="1"/>
  <c r="GI133" i="16"/>
  <c r="FF133" i="17" s="1"/>
  <c r="FP134" i="16"/>
  <c r="EM134" i="17" s="1"/>
  <c r="FT134" i="16"/>
  <c r="EQ134" i="17" s="1"/>
  <c r="FX134" i="16"/>
  <c r="EU134" i="17" s="1"/>
  <c r="GB134" i="16"/>
  <c r="EY134" i="17" s="1"/>
  <c r="GF134" i="16"/>
  <c r="FC134" i="17" s="1"/>
  <c r="FM135" i="16"/>
  <c r="EJ135" i="17" s="1"/>
  <c r="FQ135" i="16"/>
  <c r="EN135" i="17" s="1"/>
  <c r="FU135" i="16"/>
  <c r="ER135" i="17" s="1"/>
  <c r="FY135" i="16"/>
  <c r="EV135" i="17" s="1"/>
  <c r="GC135" i="16"/>
  <c r="EZ135" i="17" s="1"/>
  <c r="GG135" i="16"/>
  <c r="FD135" i="17" s="1"/>
  <c r="FN136" i="16"/>
  <c r="EK136" i="17" s="1"/>
  <c r="FR136" i="16"/>
  <c r="EO136" i="17" s="1"/>
  <c r="FV136" i="16"/>
  <c r="ES136" i="17" s="1"/>
  <c r="FZ136" i="16"/>
  <c r="EW136" i="17" s="1"/>
  <c r="GD136" i="16"/>
  <c r="FA136" i="17" s="1"/>
  <c r="GH136" i="16"/>
  <c r="FE136" i="17" s="1"/>
  <c r="FO137" i="16"/>
  <c r="EL137" i="17" s="1"/>
  <c r="FS137" i="16"/>
  <c r="EP137" i="17" s="1"/>
  <c r="FW137" i="16"/>
  <c r="ET137" i="17" s="1"/>
  <c r="GA137" i="16"/>
  <c r="EX137" i="17" s="1"/>
  <c r="GE137" i="16"/>
  <c r="FB137" i="17" s="1"/>
  <c r="GI137" i="16"/>
  <c r="FF137" i="17" s="1"/>
  <c r="FP138" i="16"/>
  <c r="EM138" i="17" s="1"/>
  <c r="FT138" i="16"/>
  <c r="EQ138" i="17" s="1"/>
  <c r="FX138" i="16"/>
  <c r="EU138" i="17" s="1"/>
  <c r="GB138" i="16"/>
  <c r="EY138" i="17" s="1"/>
  <c r="GF138" i="16"/>
  <c r="FC138" i="17" s="1"/>
  <c r="FM139" i="16"/>
  <c r="EJ139" i="17" s="1"/>
  <c r="FQ139" i="16"/>
  <c r="EN139" i="17" s="1"/>
  <c r="FU139" i="16"/>
  <c r="ER139" i="17" s="1"/>
  <c r="FY139" i="16"/>
  <c r="EV139" i="17" s="1"/>
  <c r="GC139" i="16"/>
  <c r="EZ139" i="17" s="1"/>
  <c r="GG139" i="16"/>
  <c r="FD139" i="17" s="1"/>
  <c r="FN140" i="16"/>
  <c r="EK140" i="17" s="1"/>
  <c r="FR140" i="16"/>
  <c r="EO140" i="17" s="1"/>
  <c r="FV140" i="16"/>
  <c r="ES140" i="17" s="1"/>
  <c r="FZ140" i="16"/>
  <c r="EW140" i="17" s="1"/>
  <c r="GD140" i="16"/>
  <c r="FA140" i="17" s="1"/>
  <c r="GH140" i="16"/>
  <c r="FE140" i="17" s="1"/>
  <c r="FO141" i="16"/>
  <c r="EL141" i="17" s="1"/>
  <c r="FS141" i="16"/>
  <c r="EP141" i="17" s="1"/>
  <c r="FW141" i="16"/>
  <c r="ET141" i="17" s="1"/>
  <c r="GA141" i="16"/>
  <c r="EX141" i="17" s="1"/>
  <c r="GE141" i="16"/>
  <c r="FB141" i="17" s="1"/>
  <c r="GI141" i="16"/>
  <c r="FF141" i="17" s="1"/>
  <c r="FP142" i="16"/>
  <c r="EM142" i="17" s="1"/>
  <c r="FT142" i="16"/>
  <c r="EQ142" i="17" s="1"/>
  <c r="FX142" i="16"/>
  <c r="EU142" i="17" s="1"/>
  <c r="GB142" i="16"/>
  <c r="EY142" i="17" s="1"/>
  <c r="GF142" i="16"/>
  <c r="FC142" i="17" s="1"/>
  <c r="FM143" i="16"/>
  <c r="EJ143" i="17" s="1"/>
  <c r="FQ143" i="16"/>
  <c r="EN143" i="17" s="1"/>
  <c r="FU143" i="16"/>
  <c r="ER143" i="17" s="1"/>
  <c r="FY143" i="16"/>
  <c r="EV143" i="17" s="1"/>
  <c r="GC143" i="16"/>
  <c r="EZ143" i="17" s="1"/>
  <c r="GG143" i="16"/>
  <c r="FD143" i="17" s="1"/>
  <c r="FN144" i="16"/>
  <c r="EK144" i="17" s="1"/>
  <c r="FR144" i="16"/>
  <c r="EO144" i="17" s="1"/>
  <c r="FV144" i="16"/>
  <c r="ES144" i="17" s="1"/>
  <c r="FZ144" i="16"/>
  <c r="EW144" i="17" s="1"/>
  <c r="GD144" i="16"/>
  <c r="FA144" i="17" s="1"/>
  <c r="GH144" i="16"/>
  <c r="FE144" i="17" s="1"/>
  <c r="FO145" i="16"/>
  <c r="EL145" i="17" s="1"/>
  <c r="FS145" i="16"/>
  <c r="EP145" i="17" s="1"/>
  <c r="FW145" i="16"/>
  <c r="ET145" i="17" s="1"/>
  <c r="GA145" i="16"/>
  <c r="EX145" i="17" s="1"/>
  <c r="GE145" i="16"/>
  <c r="FB145" i="17" s="1"/>
  <c r="GI145" i="16"/>
  <c r="FF145" i="17" s="1"/>
  <c r="FP146" i="16"/>
  <c r="EM146" i="17" s="1"/>
  <c r="FT146" i="16"/>
  <c r="EQ146" i="17" s="1"/>
  <c r="FX146" i="16"/>
  <c r="EU146" i="17" s="1"/>
  <c r="GB146" i="16"/>
  <c r="EY146" i="17" s="1"/>
  <c r="GF146" i="16"/>
  <c r="FC146" i="17" s="1"/>
  <c r="FM147" i="16"/>
  <c r="EJ147" i="17" s="1"/>
  <c r="FQ147" i="16"/>
  <c r="EN147" i="17" s="1"/>
  <c r="FU147" i="16"/>
  <c r="ER147" i="17" s="1"/>
  <c r="FY147" i="16"/>
  <c r="EV147" i="17" s="1"/>
  <c r="GC147" i="16"/>
  <c r="EZ147" i="17" s="1"/>
  <c r="GG147" i="16"/>
  <c r="FD147" i="17" s="1"/>
  <c r="GH118" i="16"/>
  <c r="FE118" i="17" s="1"/>
  <c r="FO119" i="16"/>
  <c r="EL119" i="17" s="1"/>
  <c r="FS119" i="16"/>
  <c r="EP119" i="17" s="1"/>
  <c r="FW119" i="16"/>
  <c r="ET119" i="17" s="1"/>
  <c r="GA119" i="16"/>
  <c r="EX119" i="17" s="1"/>
  <c r="GE119" i="16"/>
  <c r="FB119" i="17" s="1"/>
  <c r="GI119" i="16"/>
  <c r="FF119" i="17" s="1"/>
  <c r="FP120" i="16"/>
  <c r="EM120" i="17" s="1"/>
  <c r="FT120" i="16"/>
  <c r="EQ120" i="17" s="1"/>
  <c r="FX120" i="16"/>
  <c r="EU120" i="17" s="1"/>
  <c r="GB120" i="16"/>
  <c r="EY120" i="17" s="1"/>
  <c r="GF120" i="16"/>
  <c r="FC120" i="17" s="1"/>
  <c r="FM121" i="16"/>
  <c r="EJ121" i="17" s="1"/>
  <c r="FQ121" i="16"/>
  <c r="EN121" i="17" s="1"/>
  <c r="FU121" i="16"/>
  <c r="ER121" i="17" s="1"/>
  <c r="FY121" i="16"/>
  <c r="EV121" i="17" s="1"/>
  <c r="GC121" i="16"/>
  <c r="EZ121" i="17" s="1"/>
  <c r="GG121" i="16"/>
  <c r="FD121" i="17" s="1"/>
  <c r="FN122" i="16"/>
  <c r="EK122" i="17" s="1"/>
  <c r="FR122" i="16"/>
  <c r="EO122" i="17" s="1"/>
  <c r="FV122" i="16"/>
  <c r="ES122" i="17" s="1"/>
  <c r="FZ122" i="16"/>
  <c r="EW122" i="17" s="1"/>
  <c r="GD122" i="16"/>
  <c r="FA122" i="17" s="1"/>
  <c r="GH122" i="16"/>
  <c r="FE122" i="17" s="1"/>
  <c r="FO123" i="16"/>
  <c r="EL123" i="17" s="1"/>
  <c r="FS123" i="16"/>
  <c r="EP123" i="17" s="1"/>
  <c r="FW123" i="16"/>
  <c r="ET123" i="17" s="1"/>
  <c r="GA123" i="16"/>
  <c r="EX123" i="17" s="1"/>
  <c r="GE123" i="16"/>
  <c r="FB123" i="17" s="1"/>
  <c r="GI123" i="16"/>
  <c r="FF123" i="17" s="1"/>
  <c r="FP124" i="16"/>
  <c r="EM124" i="17" s="1"/>
  <c r="FT124" i="16"/>
  <c r="EQ124" i="17" s="1"/>
  <c r="FX124" i="16"/>
  <c r="EU124" i="17" s="1"/>
  <c r="GB124" i="16"/>
  <c r="EY124" i="17" s="1"/>
  <c r="GF124" i="16"/>
  <c r="FC124" i="17" s="1"/>
  <c r="FM125" i="16"/>
  <c r="EJ125" i="17" s="1"/>
  <c r="FQ125" i="16"/>
  <c r="EN125" i="17" s="1"/>
  <c r="FU125" i="16"/>
  <c r="ER125" i="17" s="1"/>
  <c r="FY125" i="16"/>
  <c r="EV125" i="17" s="1"/>
  <c r="GC125" i="16"/>
  <c r="EZ125" i="17" s="1"/>
  <c r="GG125" i="16"/>
  <c r="FD125" i="17" s="1"/>
  <c r="FN126" i="16"/>
  <c r="EK126" i="17" s="1"/>
  <c r="FR126" i="16"/>
  <c r="EO126" i="17" s="1"/>
  <c r="FV126" i="16"/>
  <c r="ES126" i="17" s="1"/>
  <c r="FZ126" i="16"/>
  <c r="EW126" i="17" s="1"/>
  <c r="GD126" i="16"/>
  <c r="FA126" i="17" s="1"/>
  <c r="GH126" i="16"/>
  <c r="FE126" i="17" s="1"/>
  <c r="FO127" i="16"/>
  <c r="EL127" i="17" s="1"/>
  <c r="FS127" i="16"/>
  <c r="EP127" i="17" s="1"/>
  <c r="FW127" i="16"/>
  <c r="ET127" i="17" s="1"/>
  <c r="GA127" i="16"/>
  <c r="EX127" i="17" s="1"/>
  <c r="GE127" i="16"/>
  <c r="FB127" i="17" s="1"/>
  <c r="GI127" i="16"/>
  <c r="FF127" i="17" s="1"/>
  <c r="FP128" i="16"/>
  <c r="EM128" i="17" s="1"/>
  <c r="FT128" i="16"/>
  <c r="EQ128" i="17" s="1"/>
  <c r="FX128" i="16"/>
  <c r="EU128" i="17" s="1"/>
  <c r="GB128" i="16"/>
  <c r="EY128" i="17" s="1"/>
  <c r="GF128" i="16"/>
  <c r="FC128" i="17" s="1"/>
  <c r="FM129" i="16"/>
  <c r="EJ129" i="17" s="1"/>
  <c r="FQ129" i="16"/>
  <c r="EN129" i="17" s="1"/>
  <c r="FU129" i="16"/>
  <c r="ER129" i="17" s="1"/>
  <c r="FY129" i="16"/>
  <c r="EV129" i="17" s="1"/>
  <c r="GC129" i="16"/>
  <c r="EZ129" i="17" s="1"/>
  <c r="GG129" i="16"/>
  <c r="FD129" i="17" s="1"/>
  <c r="FN130" i="16"/>
  <c r="EK130" i="17" s="1"/>
  <c r="FR130" i="16"/>
  <c r="EO130" i="17" s="1"/>
  <c r="FV130" i="16"/>
  <c r="ES130" i="17" s="1"/>
  <c r="FZ130" i="16"/>
  <c r="EW130" i="17" s="1"/>
  <c r="GD130" i="16"/>
  <c r="FA130" i="17" s="1"/>
  <c r="GH130" i="16"/>
  <c r="FE130" i="17" s="1"/>
  <c r="FO131" i="16"/>
  <c r="EL131" i="17" s="1"/>
  <c r="FS131" i="16"/>
  <c r="EP131" i="17" s="1"/>
  <c r="FW131" i="16"/>
  <c r="ET131" i="17" s="1"/>
  <c r="GA131" i="16"/>
  <c r="EX131" i="17" s="1"/>
  <c r="GE131" i="16"/>
  <c r="FB131" i="17" s="1"/>
  <c r="GI131" i="16"/>
  <c r="FF131" i="17" s="1"/>
  <c r="FP132" i="16"/>
  <c r="EM132" i="17" s="1"/>
  <c r="FT132" i="16"/>
  <c r="EQ132" i="17" s="1"/>
  <c r="FX132" i="16"/>
  <c r="EU132" i="17" s="1"/>
  <c r="GB132" i="16"/>
  <c r="EY132" i="17" s="1"/>
  <c r="GF132" i="16"/>
  <c r="FC132" i="17" s="1"/>
  <c r="FM133" i="16"/>
  <c r="EJ133" i="17" s="1"/>
  <c r="FQ133" i="16"/>
  <c r="EN133" i="17" s="1"/>
  <c r="FU133" i="16"/>
  <c r="ER133" i="17" s="1"/>
  <c r="FY133" i="16"/>
  <c r="EV133" i="17" s="1"/>
  <c r="GC133" i="16"/>
  <c r="EZ133" i="17" s="1"/>
  <c r="GG133" i="16"/>
  <c r="FD133" i="17" s="1"/>
  <c r="FN134" i="16"/>
  <c r="EK134" i="17" s="1"/>
  <c r="FR134" i="16"/>
  <c r="EO134" i="17" s="1"/>
  <c r="FV134" i="16"/>
  <c r="ES134" i="17" s="1"/>
  <c r="FZ134" i="16"/>
  <c r="EW134" i="17" s="1"/>
  <c r="GD134" i="16"/>
  <c r="FA134" i="17" s="1"/>
  <c r="GH134" i="16"/>
  <c r="FE134" i="17" s="1"/>
  <c r="FO135" i="16"/>
  <c r="EL135" i="17" s="1"/>
  <c r="FS135" i="16"/>
  <c r="EP135" i="17" s="1"/>
  <c r="FW135" i="16"/>
  <c r="ET135" i="17" s="1"/>
  <c r="GA135" i="16"/>
  <c r="EX135" i="17" s="1"/>
  <c r="GE135" i="16"/>
  <c r="FB135" i="17" s="1"/>
  <c r="GI135" i="16"/>
  <c r="FF135" i="17" s="1"/>
  <c r="FP136" i="16"/>
  <c r="EM136" i="17" s="1"/>
  <c r="FT136" i="16"/>
  <c r="EQ136" i="17" s="1"/>
  <c r="FX136" i="16"/>
  <c r="EU136" i="17" s="1"/>
  <c r="GB136" i="16"/>
  <c r="EY136" i="17" s="1"/>
  <c r="GF136" i="16"/>
  <c r="FC136" i="17" s="1"/>
  <c r="FM137" i="16"/>
  <c r="EJ137" i="17" s="1"/>
  <c r="FQ137" i="16"/>
  <c r="EN137" i="17" s="1"/>
  <c r="FU137" i="16"/>
  <c r="ER137" i="17" s="1"/>
  <c r="FY137" i="16"/>
  <c r="EV137" i="17" s="1"/>
  <c r="GC137" i="16"/>
  <c r="EZ137" i="17" s="1"/>
  <c r="GG137" i="16"/>
  <c r="FD137" i="17" s="1"/>
  <c r="FN138" i="16"/>
  <c r="EK138" i="17" s="1"/>
  <c r="FR138" i="16"/>
  <c r="EO138" i="17" s="1"/>
  <c r="FV138" i="16"/>
  <c r="ES138" i="17" s="1"/>
  <c r="FZ138" i="16"/>
  <c r="EW138" i="17" s="1"/>
  <c r="GD138" i="16"/>
  <c r="FA138" i="17" s="1"/>
  <c r="GH138" i="16"/>
  <c r="FE138" i="17" s="1"/>
  <c r="FO139" i="16"/>
  <c r="EL139" i="17" s="1"/>
  <c r="FS139" i="16"/>
  <c r="EP139" i="17" s="1"/>
  <c r="FW139" i="16"/>
  <c r="ET139" i="17" s="1"/>
  <c r="GA139" i="16"/>
  <c r="EX139" i="17" s="1"/>
  <c r="GE139" i="16"/>
  <c r="FB139" i="17" s="1"/>
  <c r="GI139" i="16"/>
  <c r="FF139" i="17" s="1"/>
  <c r="FP140" i="16"/>
  <c r="EM140" i="17" s="1"/>
  <c r="FT140" i="16"/>
  <c r="EQ140" i="17" s="1"/>
  <c r="FX140" i="16"/>
  <c r="EU140" i="17" s="1"/>
  <c r="GB140" i="16"/>
  <c r="EY140" i="17" s="1"/>
  <c r="GF140" i="16"/>
  <c r="FC140" i="17" s="1"/>
  <c r="FM141" i="16"/>
  <c r="EJ141" i="17" s="1"/>
  <c r="FQ141" i="16"/>
  <c r="EN141" i="17" s="1"/>
  <c r="FU141" i="16"/>
  <c r="ER141" i="17" s="1"/>
  <c r="FY141" i="16"/>
  <c r="EV141" i="17" s="1"/>
  <c r="GC141" i="16"/>
  <c r="EZ141" i="17" s="1"/>
  <c r="GG141" i="16"/>
  <c r="FD141" i="17" s="1"/>
  <c r="FN142" i="16"/>
  <c r="EK142" i="17" s="1"/>
  <c r="FR142" i="16"/>
  <c r="EO142" i="17" s="1"/>
  <c r="FV142" i="16"/>
  <c r="ES142" i="17" s="1"/>
  <c r="FZ142" i="16"/>
  <c r="EW142" i="17" s="1"/>
  <c r="GD142" i="16"/>
  <c r="FA142" i="17" s="1"/>
  <c r="GH142" i="16"/>
  <c r="FE142" i="17" s="1"/>
  <c r="FO143" i="16"/>
  <c r="EL143" i="17" s="1"/>
  <c r="FS143" i="16"/>
  <c r="EP143" i="17" s="1"/>
  <c r="FW143" i="16"/>
  <c r="ET143" i="17" s="1"/>
  <c r="GA143" i="16"/>
  <c r="EX143" i="17" s="1"/>
  <c r="GE143" i="16"/>
  <c r="FB143" i="17" s="1"/>
  <c r="GI143" i="16"/>
  <c r="FF143" i="17" s="1"/>
  <c r="FP144" i="16"/>
  <c r="EM144" i="17" s="1"/>
  <c r="FT144" i="16"/>
  <c r="EQ144" i="17" s="1"/>
  <c r="FX144" i="16"/>
  <c r="EU144" i="17" s="1"/>
  <c r="GB144" i="16"/>
  <c r="EY144" i="17" s="1"/>
  <c r="GF144" i="16"/>
  <c r="FC144" i="17" s="1"/>
  <c r="FM145" i="16"/>
  <c r="EJ145" i="17" s="1"/>
  <c r="FS130" i="16"/>
  <c r="EP130" i="17" s="1"/>
  <c r="FW130" i="16"/>
  <c r="ET130" i="17" s="1"/>
  <c r="GA130" i="16"/>
  <c r="EX130" i="17" s="1"/>
  <c r="GE130" i="16"/>
  <c r="FB130" i="17" s="1"/>
  <c r="GI130" i="16"/>
  <c r="FF130" i="17" s="1"/>
  <c r="FP131" i="16"/>
  <c r="EM131" i="17" s="1"/>
  <c r="FT131" i="16"/>
  <c r="EQ131" i="17" s="1"/>
  <c r="FX131" i="16"/>
  <c r="EU131" i="17" s="1"/>
  <c r="GB131" i="16"/>
  <c r="EY131" i="17" s="1"/>
  <c r="GF131" i="16"/>
  <c r="FC131" i="17" s="1"/>
  <c r="FM132" i="16"/>
  <c r="EJ132" i="17" s="1"/>
  <c r="FQ132" i="16"/>
  <c r="EN132" i="17" s="1"/>
  <c r="FU132" i="16"/>
  <c r="ER132" i="17" s="1"/>
  <c r="FY132" i="16"/>
  <c r="EV132" i="17" s="1"/>
  <c r="GC132" i="16"/>
  <c r="EZ132" i="17" s="1"/>
  <c r="GG132" i="16"/>
  <c r="FD132" i="17" s="1"/>
  <c r="FN133" i="16"/>
  <c r="EK133" i="17" s="1"/>
  <c r="FR133" i="16"/>
  <c r="EO133" i="17" s="1"/>
  <c r="FV133" i="16"/>
  <c r="ES133" i="17" s="1"/>
  <c r="FZ133" i="16"/>
  <c r="EW133" i="17" s="1"/>
  <c r="GD133" i="16"/>
  <c r="FA133" i="17" s="1"/>
  <c r="GH133" i="16"/>
  <c r="FE133" i="17" s="1"/>
  <c r="FO134" i="16"/>
  <c r="EL134" i="17" s="1"/>
  <c r="FS134" i="16"/>
  <c r="EP134" i="17" s="1"/>
  <c r="FW134" i="16"/>
  <c r="ET134" i="17" s="1"/>
  <c r="GA134" i="16"/>
  <c r="EX134" i="17" s="1"/>
  <c r="GE134" i="16"/>
  <c r="FB134" i="17" s="1"/>
  <c r="GI134" i="16"/>
  <c r="FF134" i="17" s="1"/>
  <c r="FP135" i="16"/>
  <c r="EM135" i="17" s="1"/>
  <c r="FT135" i="16"/>
  <c r="EQ135" i="17" s="1"/>
  <c r="FX135" i="16"/>
  <c r="EU135" i="17" s="1"/>
  <c r="GB135" i="16"/>
  <c r="EY135" i="17" s="1"/>
  <c r="GF135" i="16"/>
  <c r="FC135" i="17" s="1"/>
  <c r="FM136" i="16"/>
  <c r="EJ136" i="17" s="1"/>
  <c r="FQ136" i="16"/>
  <c r="EN136" i="17" s="1"/>
  <c r="FU136" i="16"/>
  <c r="ER136" i="17" s="1"/>
  <c r="FY136" i="16"/>
  <c r="EV136" i="17" s="1"/>
  <c r="GC136" i="16"/>
  <c r="EZ136" i="17" s="1"/>
  <c r="GG136" i="16"/>
  <c r="FD136" i="17" s="1"/>
  <c r="FN137" i="16"/>
  <c r="EK137" i="17" s="1"/>
  <c r="FR137" i="16"/>
  <c r="EO137" i="17" s="1"/>
  <c r="FV137" i="16"/>
  <c r="ES137" i="17" s="1"/>
  <c r="FZ137" i="16"/>
  <c r="EW137" i="17" s="1"/>
  <c r="GD137" i="16"/>
  <c r="FA137" i="17" s="1"/>
  <c r="GH137" i="16"/>
  <c r="FE137" i="17" s="1"/>
  <c r="FO138" i="16"/>
  <c r="EL138" i="17" s="1"/>
  <c r="FS138" i="16"/>
  <c r="EP138" i="17" s="1"/>
  <c r="FW138" i="16"/>
  <c r="ET138" i="17" s="1"/>
  <c r="GA138" i="16"/>
  <c r="EX138" i="17" s="1"/>
  <c r="GE138" i="16"/>
  <c r="FB138" i="17" s="1"/>
  <c r="GI138" i="16"/>
  <c r="FF138" i="17" s="1"/>
  <c r="FP139" i="16"/>
  <c r="EM139" i="17" s="1"/>
  <c r="FT139" i="16"/>
  <c r="EQ139" i="17" s="1"/>
  <c r="FX139" i="16"/>
  <c r="EU139" i="17" s="1"/>
  <c r="GB139" i="16"/>
  <c r="EY139" i="17" s="1"/>
  <c r="GF139" i="16"/>
  <c r="FC139" i="17" s="1"/>
  <c r="FM140" i="16"/>
  <c r="EJ140" i="17" s="1"/>
  <c r="FQ140" i="16"/>
  <c r="EN140" i="17" s="1"/>
  <c r="FU140" i="16"/>
  <c r="ER140" i="17" s="1"/>
  <c r="FY140" i="16"/>
  <c r="EV140" i="17" s="1"/>
  <c r="GC140" i="16"/>
  <c r="EZ140" i="17" s="1"/>
  <c r="GG140" i="16"/>
  <c r="FD140" i="17" s="1"/>
  <c r="FN141" i="16"/>
  <c r="EK141" i="17" s="1"/>
  <c r="FR141" i="16"/>
  <c r="EO141" i="17" s="1"/>
  <c r="FV141" i="16"/>
  <c r="ES141" i="17" s="1"/>
  <c r="FZ141" i="16"/>
  <c r="EW141" i="17" s="1"/>
  <c r="GD141" i="16"/>
  <c r="FA141" i="17" s="1"/>
  <c r="GH141" i="16"/>
  <c r="FE141" i="17" s="1"/>
  <c r="FO142" i="16"/>
  <c r="EL142" i="17" s="1"/>
  <c r="FS142" i="16"/>
  <c r="EP142" i="17" s="1"/>
  <c r="FW142" i="16"/>
  <c r="ET142" i="17" s="1"/>
  <c r="GA142" i="16"/>
  <c r="EX142" i="17" s="1"/>
  <c r="GE142" i="16"/>
  <c r="FB142" i="17" s="1"/>
  <c r="GI142" i="16"/>
  <c r="FF142" i="17" s="1"/>
  <c r="FP143" i="16"/>
  <c r="EM143" i="17" s="1"/>
  <c r="FT143" i="16"/>
  <c r="EQ143" i="17" s="1"/>
  <c r="FX143" i="16"/>
  <c r="EU143" i="17" s="1"/>
  <c r="GB143" i="16"/>
  <c r="EY143" i="17" s="1"/>
  <c r="GF143" i="16"/>
  <c r="FC143" i="17" s="1"/>
  <c r="FM144" i="16"/>
  <c r="EJ144" i="17" s="1"/>
  <c r="FQ144" i="16"/>
  <c r="EN144" i="17" s="1"/>
  <c r="FU144" i="16"/>
  <c r="ER144" i="17" s="1"/>
  <c r="FY144" i="16"/>
  <c r="EV144" i="17" s="1"/>
  <c r="GC144" i="16"/>
  <c r="EZ144" i="17" s="1"/>
  <c r="GG144" i="16"/>
  <c r="FD144" i="17" s="1"/>
  <c r="FN145" i="16"/>
  <c r="EK145" i="17" s="1"/>
  <c r="FR139" i="16"/>
  <c r="EO139" i="17" s="1"/>
  <c r="FV139" i="16"/>
  <c r="ES139" i="17" s="1"/>
  <c r="FZ139" i="16"/>
  <c r="EW139" i="17" s="1"/>
  <c r="GD139" i="16"/>
  <c r="FA139" i="17" s="1"/>
  <c r="GH139" i="16"/>
  <c r="FE139" i="17" s="1"/>
  <c r="FO140" i="16"/>
  <c r="EL140" i="17" s="1"/>
  <c r="FS140" i="16"/>
  <c r="EP140" i="17" s="1"/>
  <c r="FW140" i="16"/>
  <c r="ET140" i="17" s="1"/>
  <c r="GA140" i="16"/>
  <c r="EX140" i="17" s="1"/>
  <c r="GE140" i="16"/>
  <c r="FB140" i="17" s="1"/>
  <c r="GI140" i="16"/>
  <c r="FF140" i="17" s="1"/>
  <c r="FP141" i="16"/>
  <c r="EM141" i="17" s="1"/>
  <c r="FT141" i="16"/>
  <c r="EQ141" i="17" s="1"/>
  <c r="FX141" i="16"/>
  <c r="EU141" i="17" s="1"/>
  <c r="GB141" i="16"/>
  <c r="EY141" i="17" s="1"/>
  <c r="GF141" i="16"/>
  <c r="FC141" i="17" s="1"/>
  <c r="FM142" i="16"/>
  <c r="EJ142" i="17" s="1"/>
  <c r="FQ142" i="16"/>
  <c r="EN142" i="17" s="1"/>
  <c r="FU142" i="16"/>
  <c r="ER142" i="17" s="1"/>
  <c r="FY142" i="16"/>
  <c r="EV142" i="17" s="1"/>
  <c r="GC142" i="16"/>
  <c r="EZ142" i="17" s="1"/>
  <c r="GG142" i="16"/>
  <c r="FD142" i="17" s="1"/>
  <c r="FN143" i="16"/>
  <c r="EK143" i="17" s="1"/>
  <c r="FR143" i="16"/>
  <c r="EO143" i="17" s="1"/>
  <c r="FV143" i="16"/>
  <c r="ES143" i="17" s="1"/>
  <c r="FZ143" i="16"/>
  <c r="EW143" i="17" s="1"/>
  <c r="GD143" i="16"/>
  <c r="FA143" i="17" s="1"/>
  <c r="GH143" i="16"/>
  <c r="FE143" i="17" s="1"/>
  <c r="FO144" i="16"/>
  <c r="EL144" i="17" s="1"/>
  <c r="FS144" i="16"/>
  <c r="EP144" i="17" s="1"/>
  <c r="FW144" i="16"/>
  <c r="ET144" i="17" s="1"/>
  <c r="GA144" i="16"/>
  <c r="EX144" i="17" s="1"/>
  <c r="GE144" i="16"/>
  <c r="FB144" i="17" s="1"/>
  <c r="GI144" i="16"/>
  <c r="FF144" i="17" s="1"/>
  <c r="FP145" i="16"/>
  <c r="EM145" i="17" s="1"/>
  <c r="FT145" i="16"/>
  <c r="EQ145" i="17" s="1"/>
  <c r="FX145" i="16"/>
  <c r="EU145" i="17" s="1"/>
  <c r="GB145" i="16"/>
  <c r="EY145" i="17" s="1"/>
  <c r="GF145" i="16"/>
  <c r="FC145" i="17" s="1"/>
  <c r="FM146" i="16"/>
  <c r="EJ146" i="17" s="1"/>
  <c r="FQ146" i="16"/>
  <c r="EN146" i="17" s="1"/>
  <c r="FU146" i="16"/>
  <c r="ER146" i="17" s="1"/>
  <c r="FY146" i="16"/>
  <c r="EV146" i="17" s="1"/>
  <c r="GC146" i="16"/>
  <c r="EZ146" i="17" s="1"/>
  <c r="GG146" i="16"/>
  <c r="FD146" i="17" s="1"/>
  <c r="FN147" i="16"/>
  <c r="EK147" i="17" s="1"/>
  <c r="FR147" i="16"/>
  <c r="EO147" i="17" s="1"/>
  <c r="FV147" i="16"/>
  <c r="ES147" i="17" s="1"/>
  <c r="FZ147" i="16"/>
  <c r="EW147" i="17" s="1"/>
  <c r="GD147" i="16"/>
  <c r="FA147" i="17" s="1"/>
  <c r="GH147" i="16"/>
  <c r="FE147" i="17" s="1"/>
  <c r="FQ145" i="16"/>
  <c r="EN145" i="17" s="1"/>
  <c r="FU145" i="16"/>
  <c r="ER145" i="17" s="1"/>
  <c r="FY145" i="16"/>
  <c r="EV145" i="17" s="1"/>
  <c r="GC145" i="16"/>
  <c r="EZ145" i="17" s="1"/>
  <c r="GG145" i="16"/>
  <c r="FD145" i="17" s="1"/>
  <c r="FN146" i="16"/>
  <c r="EK146" i="17" s="1"/>
  <c r="FR146" i="16"/>
  <c r="EO146" i="17" s="1"/>
  <c r="FV146" i="16"/>
  <c r="ES146" i="17" s="1"/>
  <c r="FZ146" i="16"/>
  <c r="EW146" i="17" s="1"/>
  <c r="GD146" i="16"/>
  <c r="FA146" i="17" s="1"/>
  <c r="GH146" i="16"/>
  <c r="FE146" i="17" s="1"/>
  <c r="FO147" i="16"/>
  <c r="EL147" i="17" s="1"/>
  <c r="FS147" i="16"/>
  <c r="EP147" i="17" s="1"/>
  <c r="FW147" i="16"/>
  <c r="ET147" i="17" s="1"/>
  <c r="GA147" i="16"/>
  <c r="EX147" i="17" s="1"/>
  <c r="GE147" i="16"/>
  <c r="FB147" i="17" s="1"/>
  <c r="GI147" i="16"/>
  <c r="FF147" i="17" s="1"/>
  <c r="FR145" i="16"/>
  <c r="EO145" i="17" s="1"/>
  <c r="FV145" i="16"/>
  <c r="ES145" i="17" s="1"/>
  <c r="FZ145" i="16"/>
  <c r="EW145" i="17" s="1"/>
  <c r="GD145" i="16"/>
  <c r="FA145" i="17" s="1"/>
  <c r="GH145" i="16"/>
  <c r="FE145" i="17" s="1"/>
  <c r="FO146" i="16"/>
  <c r="EL146" i="17" s="1"/>
  <c r="FS146" i="16"/>
  <c r="EP146" i="17" s="1"/>
  <c r="FW146" i="16"/>
  <c r="ET146" i="17" s="1"/>
  <c r="GA146" i="16"/>
  <c r="EX146" i="17" s="1"/>
  <c r="GE146" i="16"/>
  <c r="FB146" i="17" s="1"/>
  <c r="GI146" i="16"/>
  <c r="FF146" i="17" s="1"/>
  <c r="FP147" i="16"/>
  <c r="EM147" i="17" s="1"/>
  <c r="FT147" i="16"/>
  <c r="EQ147" i="17" s="1"/>
  <c r="FX147" i="16"/>
  <c r="EU147" i="17" s="1"/>
  <c r="GB147" i="16"/>
  <c r="EY147" i="17" s="1"/>
  <c r="GF147" i="16"/>
  <c r="FC147" i="17" s="1"/>
  <c r="DD27" i="14"/>
  <c r="DD27" i="15" s="1"/>
  <c r="CZ27" i="14"/>
  <c r="CZ27" i="15" s="1"/>
  <c r="CV27" i="14"/>
  <c r="CV27" i="15" s="1"/>
  <c r="CR27" i="14"/>
  <c r="CR27" i="15" s="1"/>
  <c r="CN27" i="14"/>
  <c r="CN27" i="15" s="1"/>
  <c r="CJ27" i="14"/>
  <c r="CJ27" i="15" s="1"/>
  <c r="CF27" i="14"/>
  <c r="CF27" i="15" s="1"/>
  <c r="CB27" i="14"/>
  <c r="CB27" i="15" s="1"/>
  <c r="BX27" i="14"/>
  <c r="BX27" i="15" s="1"/>
  <c r="BT27" i="14"/>
  <c r="BT27" i="15" s="1"/>
  <c r="BP27" i="14"/>
  <c r="BP27" i="15" s="1"/>
  <c r="BL27" i="14"/>
  <c r="BL27" i="15" s="1"/>
  <c r="BH27" i="14"/>
  <c r="BH27" i="15" s="1"/>
  <c r="BD27" i="14"/>
  <c r="BD27" i="15" s="1"/>
  <c r="AZ27" i="14"/>
  <c r="AZ27" i="15" s="1"/>
  <c r="AV27" i="14"/>
  <c r="AV27" i="15" s="1"/>
  <c r="AR27" i="14"/>
  <c r="AR27" i="15" s="1"/>
  <c r="AN27" i="14"/>
  <c r="AN27" i="15" s="1"/>
  <c r="AJ27" i="14"/>
  <c r="AJ27" i="15" s="1"/>
  <c r="AF27" i="14"/>
  <c r="AF27" i="15" s="1"/>
  <c r="AB27" i="14"/>
  <c r="AB27" i="15" s="1"/>
  <c r="X27" i="14"/>
  <c r="X27" i="15" s="1"/>
  <c r="T27" i="14"/>
  <c r="T27" i="15" s="1"/>
  <c r="P27" i="14"/>
  <c r="P27" i="15" s="1"/>
  <c r="L27" i="14"/>
  <c r="H27" i="14"/>
  <c r="H27" i="15" s="1"/>
  <c r="D27" i="14"/>
  <c r="D27" i="15" s="1"/>
  <c r="EF26" i="14"/>
  <c r="EF26" i="15" s="1"/>
  <c r="EB26" i="14"/>
  <c r="EB26" i="15" s="1"/>
  <c r="DX26" i="14"/>
  <c r="DX26" i="15" s="1"/>
  <c r="DT26" i="14"/>
  <c r="DT26" i="15" s="1"/>
  <c r="DP26" i="14"/>
  <c r="DP26" i="15" s="1"/>
  <c r="DL26" i="14"/>
  <c r="DL26" i="15" s="1"/>
  <c r="DH26" i="14"/>
  <c r="DH26" i="15" s="1"/>
  <c r="DD26" i="14"/>
  <c r="DD26" i="15" s="1"/>
  <c r="CZ26" i="14"/>
  <c r="CZ26" i="15" s="1"/>
  <c r="CV26" i="14"/>
  <c r="CV26" i="15" s="1"/>
  <c r="CR26" i="14"/>
  <c r="CR26" i="15" s="1"/>
  <c r="CN26" i="14"/>
  <c r="CN26" i="15" s="1"/>
  <c r="CJ26" i="14"/>
  <c r="CJ26" i="15" s="1"/>
  <c r="CF26" i="14"/>
  <c r="CF26" i="15" s="1"/>
  <c r="CB26" i="14"/>
  <c r="CB26" i="15" s="1"/>
  <c r="BX26" i="14"/>
  <c r="BX26" i="15" s="1"/>
  <c r="BT26" i="14"/>
  <c r="BT26" i="15" s="1"/>
  <c r="BP26" i="14"/>
  <c r="BP26" i="15" s="1"/>
  <c r="BL26" i="14"/>
  <c r="BL26" i="15" s="1"/>
  <c r="BH26" i="14"/>
  <c r="BH26" i="15" s="1"/>
  <c r="BD26" i="14"/>
  <c r="BD26" i="15" s="1"/>
  <c r="AZ26" i="14"/>
  <c r="AZ26" i="15" s="1"/>
  <c r="AV26" i="14"/>
  <c r="AV26" i="15" s="1"/>
  <c r="AR26" i="14"/>
  <c r="AN26" i="14"/>
  <c r="AN26" i="15" s="1"/>
  <c r="AJ26" i="14"/>
  <c r="AF26" i="14"/>
  <c r="AF26" i="15" s="1"/>
  <c r="AB26" i="14"/>
  <c r="AB26" i="15" s="1"/>
  <c r="X26" i="14"/>
  <c r="X26" i="15" s="1"/>
  <c r="T26" i="14"/>
  <c r="T26" i="15" s="1"/>
  <c r="P26" i="14"/>
  <c r="P26" i="15" s="1"/>
  <c r="L26" i="14"/>
  <c r="H26" i="14"/>
  <c r="H26" i="15" s="1"/>
  <c r="D26" i="14"/>
  <c r="D26" i="15" s="1"/>
  <c r="EF25" i="14"/>
  <c r="EF25" i="15" s="1"/>
  <c r="EB25" i="14"/>
  <c r="DX25" i="14"/>
  <c r="DX25" i="15" s="1"/>
  <c r="DT25" i="14"/>
  <c r="DT25" i="15" s="1"/>
  <c r="DP25" i="14"/>
  <c r="DP25" i="15" s="1"/>
  <c r="DL25" i="14"/>
  <c r="DL25" i="15" s="1"/>
  <c r="DH25" i="14"/>
  <c r="DH25" i="15" s="1"/>
  <c r="DD25" i="14"/>
  <c r="DD25" i="15" s="1"/>
  <c r="CZ25" i="14"/>
  <c r="CZ25" i="15" s="1"/>
  <c r="CV25" i="14"/>
  <c r="CV25" i="15" s="1"/>
  <c r="CR25" i="14"/>
  <c r="CR25" i="15" s="1"/>
  <c r="CN25" i="14"/>
  <c r="CN25" i="15" s="1"/>
  <c r="CJ25" i="14"/>
  <c r="CJ25" i="15" s="1"/>
  <c r="CF25" i="14"/>
  <c r="CF25" i="15" s="1"/>
  <c r="CB25" i="14"/>
  <c r="CB25" i="15" s="1"/>
  <c r="BX25" i="14"/>
  <c r="BX25" i="15" s="1"/>
  <c r="BT25" i="14"/>
  <c r="BT25" i="15" s="1"/>
  <c r="BP25" i="14"/>
  <c r="BP25" i="15" s="1"/>
  <c r="BL25" i="14"/>
  <c r="BL25" i="15" s="1"/>
  <c r="BH25" i="14"/>
  <c r="BH25" i="15" s="1"/>
  <c r="BD25" i="14"/>
  <c r="BD25" i="15" s="1"/>
  <c r="AZ25" i="14"/>
  <c r="AZ25" i="15" s="1"/>
  <c r="AV25" i="14"/>
  <c r="AV25" i="15" s="1"/>
  <c r="AR25" i="14"/>
  <c r="AR25" i="15" s="1"/>
  <c r="AN25" i="14"/>
  <c r="AN25" i="15" s="1"/>
  <c r="AJ25" i="14"/>
  <c r="AJ25" i="15" s="1"/>
  <c r="AF25" i="14"/>
  <c r="AF25" i="15" s="1"/>
  <c r="AB25" i="14"/>
  <c r="AB25" i="15" s="1"/>
  <c r="X25" i="14"/>
  <c r="X25" i="15" s="1"/>
  <c r="T25" i="14"/>
  <c r="T25" i="15" s="1"/>
  <c r="P25" i="14"/>
  <c r="P25" i="15" s="1"/>
  <c r="L25" i="14"/>
  <c r="L25" i="15" s="1"/>
  <c r="H25" i="14"/>
  <c r="H25" i="15" s="1"/>
  <c r="D25" i="14"/>
  <c r="D25" i="15" s="1"/>
  <c r="EF24" i="14"/>
  <c r="EF24" i="15" s="1"/>
  <c r="EB24" i="14"/>
  <c r="EB24" i="15" s="1"/>
  <c r="DX24" i="14"/>
  <c r="DX24" i="15" s="1"/>
  <c r="DT24" i="14"/>
  <c r="DT24" i="15" s="1"/>
  <c r="DP24" i="14"/>
  <c r="DP24" i="15" s="1"/>
  <c r="DL24" i="14"/>
  <c r="DL24" i="15" s="1"/>
  <c r="DH24" i="14"/>
  <c r="DH24" i="15" s="1"/>
  <c r="DD24" i="14"/>
  <c r="DD24" i="15" s="1"/>
  <c r="CZ24" i="14"/>
  <c r="CZ24" i="15" s="1"/>
  <c r="CV24" i="14"/>
  <c r="CV24" i="15" s="1"/>
  <c r="CR24" i="14"/>
  <c r="CR24" i="15" s="1"/>
  <c r="CN24" i="14"/>
  <c r="CN24" i="15" s="1"/>
  <c r="CJ24" i="14"/>
  <c r="CJ24" i="15" s="1"/>
  <c r="CF24" i="14"/>
  <c r="CF24" i="15" s="1"/>
  <c r="CB24" i="14"/>
  <c r="CB24" i="15" s="1"/>
  <c r="BX24" i="14"/>
  <c r="BX24" i="15" s="1"/>
  <c r="BT24" i="14"/>
  <c r="BT24" i="15" s="1"/>
  <c r="BP24" i="14"/>
  <c r="BP24" i="15" s="1"/>
  <c r="BL24" i="14"/>
  <c r="BL24" i="15" s="1"/>
  <c r="BH24" i="14"/>
  <c r="BH24" i="15" s="1"/>
  <c r="BD24" i="14"/>
  <c r="BD24" i="15" s="1"/>
  <c r="AZ24" i="14"/>
  <c r="AZ24" i="15" s="1"/>
  <c r="AV24" i="14"/>
  <c r="AV24" i="15" s="1"/>
  <c r="AR24" i="14"/>
  <c r="AR24" i="15" s="1"/>
  <c r="AN24" i="14"/>
  <c r="AN24" i="15" s="1"/>
  <c r="AJ24" i="14"/>
  <c r="AJ24" i="15" s="1"/>
  <c r="AF24" i="14"/>
  <c r="AB24" i="14"/>
  <c r="AB24" i="15" s="1"/>
  <c r="X24" i="14"/>
  <c r="X24" i="15" s="1"/>
  <c r="T24" i="14"/>
  <c r="T24" i="15" s="1"/>
  <c r="P24" i="14"/>
  <c r="P24" i="15" s="1"/>
  <c r="L24" i="14"/>
  <c r="L24" i="15" s="1"/>
  <c r="H24" i="14"/>
  <c r="H24" i="15" s="1"/>
  <c r="D24" i="14"/>
  <c r="D24" i="15" s="1"/>
  <c r="EF23" i="14"/>
  <c r="EF23" i="15" s="1"/>
  <c r="EB23" i="14"/>
  <c r="EB23" i="15" s="1"/>
  <c r="DX23" i="14"/>
  <c r="DX23" i="15" s="1"/>
  <c r="DT23" i="14"/>
  <c r="DT23" i="15" s="1"/>
  <c r="DP23" i="14"/>
  <c r="DP23" i="15" s="1"/>
  <c r="DL23" i="14"/>
  <c r="DL23" i="15" s="1"/>
  <c r="DH23" i="14"/>
  <c r="DH23" i="15" s="1"/>
  <c r="DD23" i="14"/>
  <c r="DD23" i="15" s="1"/>
  <c r="CZ23" i="14"/>
  <c r="CZ23" i="15" s="1"/>
  <c r="CV23" i="14"/>
  <c r="CV23" i="15" s="1"/>
  <c r="CR23" i="14"/>
  <c r="CR23" i="15" s="1"/>
  <c r="CN23" i="14"/>
  <c r="CN23" i="15" s="1"/>
  <c r="CJ23" i="14"/>
  <c r="CJ23" i="15" s="1"/>
  <c r="CF23" i="14"/>
  <c r="CF23" i="15" s="1"/>
  <c r="CB23" i="14"/>
  <c r="CB23" i="15" s="1"/>
  <c r="BX23" i="14"/>
  <c r="BX23" i="15" s="1"/>
  <c r="BT23" i="14"/>
  <c r="BT23" i="15" s="1"/>
  <c r="BP23" i="14"/>
  <c r="BP23" i="15" s="1"/>
  <c r="BL23" i="14"/>
  <c r="BL23" i="15" s="1"/>
  <c r="BH23" i="14"/>
  <c r="BH23" i="15" s="1"/>
  <c r="BD23" i="14"/>
  <c r="BD23" i="15" s="1"/>
  <c r="AZ23" i="14"/>
  <c r="AZ23" i="15" s="1"/>
  <c r="AV23" i="14"/>
  <c r="AV23" i="15" s="1"/>
  <c r="AR23" i="14"/>
  <c r="AR23" i="15" s="1"/>
  <c r="AN23" i="14"/>
  <c r="AN23" i="15" s="1"/>
  <c r="AJ23" i="14"/>
  <c r="AJ23" i="15" s="1"/>
  <c r="AF23" i="14"/>
  <c r="AF23" i="15" s="1"/>
  <c r="AB23" i="14"/>
  <c r="AB23" i="15" s="1"/>
  <c r="X23" i="14"/>
  <c r="X23" i="15" s="1"/>
  <c r="T23" i="14"/>
  <c r="T23" i="15" s="1"/>
  <c r="P23" i="14"/>
  <c r="P23" i="15" s="1"/>
  <c r="L23" i="14"/>
  <c r="L23" i="15" s="1"/>
  <c r="H23" i="14"/>
  <c r="H23" i="15" s="1"/>
  <c r="D23" i="14"/>
  <c r="D23" i="15" s="1"/>
  <c r="EF22" i="14"/>
  <c r="EF22" i="15" s="1"/>
  <c r="EB22" i="14"/>
  <c r="EB22" i="15" s="1"/>
  <c r="DX22" i="14"/>
  <c r="DX22" i="15" s="1"/>
  <c r="DT22" i="14"/>
  <c r="DT22" i="15" s="1"/>
  <c r="DP22" i="14"/>
  <c r="DP22" i="15" s="1"/>
  <c r="DL22" i="14"/>
  <c r="DL22" i="15" s="1"/>
  <c r="DH22" i="14"/>
  <c r="DH22" i="15" s="1"/>
  <c r="DD22" i="14"/>
  <c r="DD22" i="15" s="1"/>
  <c r="CZ22" i="14"/>
  <c r="CZ22" i="15" s="1"/>
  <c r="CV22" i="14"/>
  <c r="CV22" i="15" s="1"/>
  <c r="CR22" i="14"/>
  <c r="CR22" i="15" s="1"/>
  <c r="CN22" i="14"/>
  <c r="CN22" i="15" s="1"/>
  <c r="CJ22" i="14"/>
  <c r="CJ22" i="15" s="1"/>
  <c r="CF22" i="14"/>
  <c r="CF22" i="15" s="1"/>
  <c r="CB22" i="14"/>
  <c r="CB22" i="15" s="1"/>
  <c r="BX22" i="14"/>
  <c r="BX22" i="15" s="1"/>
  <c r="BT22" i="14"/>
  <c r="BT22" i="15" s="1"/>
  <c r="BP22" i="14"/>
  <c r="BP22" i="15" s="1"/>
  <c r="BL22" i="14"/>
  <c r="BL22" i="15" s="1"/>
  <c r="BH22" i="14"/>
  <c r="BH22" i="15" s="1"/>
  <c r="BD22" i="14"/>
  <c r="BD22" i="15" s="1"/>
  <c r="AZ22" i="14"/>
  <c r="AZ22" i="15" s="1"/>
  <c r="AV22" i="14"/>
  <c r="AV22" i="15" s="1"/>
  <c r="AR22" i="14"/>
  <c r="AR22" i="15" s="1"/>
  <c r="AN22" i="14"/>
  <c r="AN22" i="15" s="1"/>
  <c r="AJ22" i="14"/>
  <c r="AJ22" i="15" s="1"/>
  <c r="AF22" i="14"/>
  <c r="AF22" i="15" s="1"/>
  <c r="AB22" i="14"/>
  <c r="AB22" i="15" s="1"/>
  <c r="X22" i="14"/>
  <c r="X22" i="15" s="1"/>
  <c r="T22" i="14"/>
  <c r="P22" i="14"/>
  <c r="P22" i="15" s="1"/>
  <c r="L22" i="14"/>
  <c r="L22" i="15" s="1"/>
  <c r="H22" i="14"/>
  <c r="H22" i="15" s="1"/>
  <c r="D22" i="14"/>
  <c r="EF21" i="14"/>
  <c r="EF21" i="15" s="1"/>
  <c r="EB21" i="14"/>
  <c r="EB21" i="15" s="1"/>
  <c r="DX21" i="14"/>
  <c r="DX21" i="15" s="1"/>
  <c r="DT21" i="14"/>
  <c r="DT21" i="15" s="1"/>
  <c r="DP21" i="14"/>
  <c r="DP21" i="15" s="1"/>
  <c r="DL21" i="14"/>
  <c r="DL21" i="15" s="1"/>
  <c r="DH21" i="14"/>
  <c r="DH21" i="15" s="1"/>
  <c r="DD21" i="14"/>
  <c r="DD21" i="15" s="1"/>
  <c r="CZ21" i="14"/>
  <c r="CZ21" i="15" s="1"/>
  <c r="CV21" i="14"/>
  <c r="CV21" i="15" s="1"/>
  <c r="CR21" i="14"/>
  <c r="CR21" i="15" s="1"/>
  <c r="CN21" i="14"/>
  <c r="CN21" i="15" s="1"/>
  <c r="CJ21" i="14"/>
  <c r="CJ21" i="15" s="1"/>
  <c r="CF21" i="14"/>
  <c r="CF21" i="15" s="1"/>
  <c r="CB21" i="14"/>
  <c r="CB21" i="15" s="1"/>
  <c r="BX21" i="14"/>
  <c r="BX21" i="15" s="1"/>
  <c r="BT21" i="14"/>
  <c r="BT21" i="15" s="1"/>
  <c r="BO21" i="14"/>
  <c r="BI21" i="14"/>
  <c r="BI21" i="15" s="1"/>
  <c r="BD21" i="14"/>
  <c r="BD21" i="15" s="1"/>
  <c r="AY21" i="14"/>
  <c r="AS21" i="14"/>
  <c r="AN21" i="14"/>
  <c r="AN21" i="15" s="1"/>
  <c r="AI21" i="14"/>
  <c r="AC21" i="14"/>
  <c r="AC21" i="15" s="1"/>
  <c r="X21" i="14"/>
  <c r="X21" i="15" s="1"/>
  <c r="S21" i="14"/>
  <c r="M21" i="14"/>
  <c r="M21" i="15" s="1"/>
  <c r="H21" i="14"/>
  <c r="H21" i="15" s="1"/>
  <c r="C21" i="14"/>
  <c r="C21" i="15" s="1"/>
  <c r="EC20" i="14"/>
  <c r="EC20" i="15" s="1"/>
  <c r="DX20" i="14"/>
  <c r="DX20" i="15" s="1"/>
  <c r="DS20" i="14"/>
  <c r="DM20" i="14"/>
  <c r="DH20" i="14"/>
  <c r="DH20" i="15" s="1"/>
  <c r="DC20" i="14"/>
  <c r="CW20" i="14"/>
  <c r="CW20" i="15" s="1"/>
  <c r="CR20" i="14"/>
  <c r="CM20" i="14"/>
  <c r="CG20" i="14"/>
  <c r="CG20" i="15" s="1"/>
  <c r="CB20" i="14"/>
  <c r="BW20" i="14"/>
  <c r="BQ20" i="14"/>
  <c r="BL20" i="14"/>
  <c r="BL20" i="15" s="1"/>
  <c r="BG20" i="14"/>
  <c r="BA20" i="14"/>
  <c r="BA20" i="15" s="1"/>
  <c r="AV20" i="14"/>
  <c r="AV20" i="15" s="1"/>
  <c r="AQ20" i="14"/>
  <c r="AK20" i="14"/>
  <c r="AK20" i="15" s="1"/>
  <c r="AF20" i="14"/>
  <c r="AF20" i="15" s="1"/>
  <c r="AA20" i="14"/>
  <c r="U20" i="14"/>
  <c r="U20" i="15" s="1"/>
  <c r="P20" i="14"/>
  <c r="P20" i="15" s="1"/>
  <c r="K20" i="14"/>
  <c r="E20" i="14"/>
  <c r="EF19" i="14"/>
  <c r="EF19" i="15" s="1"/>
  <c r="EA19" i="14"/>
  <c r="DU19" i="14"/>
  <c r="DP19" i="14"/>
  <c r="DK19" i="14"/>
  <c r="DK19" i="15" s="1"/>
  <c r="DE19" i="14"/>
  <c r="CZ19" i="14"/>
  <c r="CZ19" i="15" s="1"/>
  <c r="CU19" i="14"/>
  <c r="CU19" i="15" s="1"/>
  <c r="CO19" i="14"/>
  <c r="CJ19" i="14"/>
  <c r="CJ19" i="15" s="1"/>
  <c r="CE19" i="14"/>
  <c r="CE19" i="15" s="1"/>
  <c r="BY19" i="14"/>
  <c r="BT19" i="14"/>
  <c r="BN19" i="14"/>
  <c r="BF19" i="14"/>
  <c r="AZ19" i="14"/>
  <c r="AZ19" i="15" s="1"/>
  <c r="AS19" i="14"/>
  <c r="AK19" i="14"/>
  <c r="AD19" i="14"/>
  <c r="X19" i="14"/>
  <c r="P19" i="14"/>
  <c r="P19" i="15" s="1"/>
  <c r="I19" i="14"/>
  <c r="I19" i="15" s="1"/>
  <c r="EH18" i="14"/>
  <c r="DZ18" i="14"/>
  <c r="DT18" i="14"/>
  <c r="DT18" i="15" s="1"/>
  <c r="DM18" i="14"/>
  <c r="DE18" i="14"/>
  <c r="CX18" i="14"/>
  <c r="CR18" i="14"/>
  <c r="CR18" i="15" s="1"/>
  <c r="CJ18" i="14"/>
  <c r="CJ18" i="15" s="1"/>
  <c r="CC18" i="14"/>
  <c r="CC18" i="15" s="1"/>
  <c r="BV18" i="14"/>
  <c r="BN18" i="14"/>
  <c r="BH18" i="14"/>
  <c r="BH18" i="15" s="1"/>
  <c r="BA18" i="14"/>
  <c r="AS18" i="14"/>
  <c r="AL18" i="14"/>
  <c r="AD18" i="14"/>
  <c r="T18" i="14"/>
  <c r="T18" i="15" s="1"/>
  <c r="J18" i="14"/>
  <c r="EG17" i="14"/>
  <c r="DV17" i="14"/>
  <c r="DN17" i="14"/>
  <c r="DE17" i="14"/>
  <c r="DE17" i="15" s="1"/>
  <c r="CT17" i="14"/>
  <c r="CJ17" i="14"/>
  <c r="CJ17" i="15" s="1"/>
  <c r="BX17" i="14"/>
  <c r="BX17" i="15" s="1"/>
  <c r="BI17" i="14"/>
  <c r="BI17" i="15" s="1"/>
  <c r="AW17" i="14"/>
  <c r="AW17" i="15" s="1"/>
  <c r="AL17" i="14"/>
  <c r="X17" i="14"/>
  <c r="X17" i="15" s="1"/>
  <c r="L17" i="14"/>
  <c r="L17" i="15" s="1"/>
  <c r="ED16" i="14"/>
  <c r="DQ16" i="14"/>
  <c r="DQ16" i="15" s="1"/>
  <c r="DF16" i="14"/>
  <c r="CS16" i="14"/>
  <c r="CS16" i="15" s="1"/>
  <c r="CF16" i="14"/>
  <c r="CF16" i="15" s="1"/>
  <c r="BR16" i="14"/>
  <c r="BH16" i="14"/>
  <c r="BH16" i="15" s="1"/>
  <c r="AT16" i="14"/>
  <c r="AG16" i="14"/>
  <c r="AG16" i="15" s="1"/>
  <c r="U16" i="14"/>
  <c r="U16" i="15" s="1"/>
  <c r="F16" i="14"/>
  <c r="EB15" i="14"/>
  <c r="EB15" i="15" s="1"/>
  <c r="DP15" i="14"/>
  <c r="DP15" i="15" s="1"/>
  <c r="DA15" i="14"/>
  <c r="DA15" i="15" s="1"/>
  <c r="CP15" i="14"/>
  <c r="CE15" i="14"/>
  <c r="CE15" i="15" s="1"/>
  <c r="BP15" i="14"/>
  <c r="BP15" i="15" s="1"/>
  <c r="BD15" i="14"/>
  <c r="BD15" i="15" s="1"/>
  <c r="AR15" i="14"/>
  <c r="AR15" i="15" s="1"/>
  <c r="AD15" i="14"/>
  <c r="S15" i="14"/>
  <c r="C15" i="14"/>
  <c r="C15" i="15" s="1"/>
  <c r="DO14" i="14"/>
  <c r="DO14" i="15" s="1"/>
  <c r="CY14" i="14"/>
  <c r="CY14" i="15" s="1"/>
  <c r="CL14" i="14"/>
  <c r="BR14" i="14"/>
  <c r="AW14" i="14"/>
  <c r="Y14" i="14"/>
  <c r="Y14" i="15" s="1"/>
  <c r="EG13" i="14"/>
  <c r="EG13" i="15" s="1"/>
  <c r="DN13" i="14"/>
  <c r="CM13" i="14"/>
  <c r="CM13" i="15" s="1"/>
  <c r="BB13" i="14"/>
  <c r="S13" i="14"/>
  <c r="DV12" i="14"/>
  <c r="CI12" i="14"/>
  <c r="CI12" i="15" s="1"/>
  <c r="BC12" i="14"/>
  <c r="BC12" i="15" s="1"/>
  <c r="AA12" i="14"/>
  <c r="DI19" i="14"/>
  <c r="DI19" i="15" s="1"/>
  <c r="DD19" i="14"/>
  <c r="DD19" i="15" s="1"/>
  <c r="CY19" i="14"/>
  <c r="CS19" i="14"/>
  <c r="CN19" i="14"/>
  <c r="CN19" i="15" s="1"/>
  <c r="CI19" i="14"/>
  <c r="CC19" i="14"/>
  <c r="CC19" i="15" s="1"/>
  <c r="BX19" i="14"/>
  <c r="BX19" i="15" s="1"/>
  <c r="BS19" i="14"/>
  <c r="BL19" i="14"/>
  <c r="BL19" i="15" s="1"/>
  <c r="BE19" i="14"/>
  <c r="BE19" i="15" s="1"/>
  <c r="AX19" i="14"/>
  <c r="AP19" i="14"/>
  <c r="AJ19" i="14"/>
  <c r="AC19" i="14"/>
  <c r="U19" i="14"/>
  <c r="U19" i="15" s="1"/>
  <c r="N19" i="14"/>
  <c r="H19" i="14"/>
  <c r="H19" i="15" s="1"/>
  <c r="EF18" i="14"/>
  <c r="EF18" i="15" s="1"/>
  <c r="DY18" i="14"/>
  <c r="DY18" i="15" s="1"/>
  <c r="DR18" i="14"/>
  <c r="DJ18" i="14"/>
  <c r="DD18" i="14"/>
  <c r="DD18" i="15" s="1"/>
  <c r="CW18" i="14"/>
  <c r="CO18" i="14"/>
  <c r="CO18" i="15" s="1"/>
  <c r="CH18" i="14"/>
  <c r="CB18" i="14"/>
  <c r="CB18" i="15" s="1"/>
  <c r="BT18" i="14"/>
  <c r="BT18" i="15" s="1"/>
  <c r="BM18" i="14"/>
  <c r="BF18" i="14"/>
  <c r="AX18" i="14"/>
  <c r="AR18" i="14"/>
  <c r="AR18" i="15" s="1"/>
  <c r="AK18" i="14"/>
  <c r="Z18" i="14"/>
  <c r="Q18" i="14"/>
  <c r="I18" i="14"/>
  <c r="I18" i="15" s="1"/>
  <c r="ED17" i="14"/>
  <c r="DU17" i="14"/>
  <c r="DL17" i="14"/>
  <c r="DL17" i="15" s="1"/>
  <c r="DA17" i="14"/>
  <c r="DA17" i="15" s="1"/>
  <c r="CS17" i="14"/>
  <c r="CS17" i="15" s="1"/>
  <c r="CF17" i="14"/>
  <c r="CF17" i="15" s="1"/>
  <c r="BR17" i="14"/>
  <c r="BH17" i="14"/>
  <c r="BH17" i="15" s="1"/>
  <c r="AT17" i="14"/>
  <c r="AG17" i="14"/>
  <c r="AG17" i="15" s="1"/>
  <c r="T17" i="14"/>
  <c r="T17" i="15" s="1"/>
  <c r="I17" i="14"/>
  <c r="I17" i="15" s="1"/>
  <c r="EB16" i="14"/>
  <c r="EB16" i="15" s="1"/>
  <c r="DN16" i="14"/>
  <c r="DB16" i="14"/>
  <c r="CN16" i="14"/>
  <c r="CN16" i="15" s="1"/>
  <c r="CC16" i="14"/>
  <c r="BQ16" i="14"/>
  <c r="BB16" i="14"/>
  <c r="AP16" i="14"/>
  <c r="AF16" i="14"/>
  <c r="AF16" i="15" s="1"/>
  <c r="Q16" i="14"/>
  <c r="E16" i="14"/>
  <c r="DY15" i="14"/>
  <c r="DJ15" i="14"/>
  <c r="CZ15" i="14"/>
  <c r="CZ15" i="15" s="1"/>
  <c r="CN15" i="14"/>
  <c r="CN15" i="15" s="1"/>
  <c r="BZ15" i="14"/>
  <c r="BN15" i="14"/>
  <c r="BC15" i="14"/>
  <c r="BC15" i="15" s="1"/>
  <c r="AN15" i="14"/>
  <c r="AN15" i="15" s="1"/>
  <c r="AB15" i="14"/>
  <c r="AB15" i="15" s="1"/>
  <c r="N15" i="14"/>
  <c r="EB14" i="14"/>
  <c r="EB14" i="15" s="1"/>
  <c r="DN14" i="14"/>
  <c r="CV14" i="14"/>
  <c r="CV14" i="15" s="1"/>
  <c r="CD14" i="14"/>
  <c r="BJ14" i="14"/>
  <c r="AQ14" i="14"/>
  <c r="S14" i="14"/>
  <c r="S14" i="15" s="1"/>
  <c r="EC13" i="14"/>
  <c r="DG13" i="14"/>
  <c r="DG13" i="15" s="1"/>
  <c r="CA13" i="14"/>
  <c r="CA13" i="15" s="1"/>
  <c r="AQ13" i="14"/>
  <c r="AQ13" i="15" s="1"/>
  <c r="O13" i="14"/>
  <c r="O13" i="15" s="1"/>
  <c r="DJ12" i="14"/>
  <c r="BZ12" i="14"/>
  <c r="AX12" i="14"/>
  <c r="F12" i="14"/>
  <c r="G12" i="14"/>
  <c r="G12" i="15" s="1"/>
  <c r="S12" i="14"/>
  <c r="S12" i="15" s="1"/>
  <c r="AD12" i="14"/>
  <c r="AS12" i="14"/>
  <c r="BE12" i="14"/>
  <c r="BE12" i="15" s="1"/>
  <c r="BR12" i="14"/>
  <c r="CE12" i="14"/>
  <c r="CE12" i="15" s="1"/>
  <c r="CP12" i="14"/>
  <c r="DC12" i="14"/>
  <c r="DQ12" i="14"/>
  <c r="DQ12" i="15" s="1"/>
  <c r="ED12" i="14"/>
  <c r="I13" i="14"/>
  <c r="I13" i="15" s="1"/>
  <c r="V13" i="14"/>
  <c r="AI13" i="14"/>
  <c r="AU13" i="14"/>
  <c r="AU13" i="15" s="1"/>
  <c r="BJ13" i="14"/>
  <c r="BU13" i="14"/>
  <c r="CG13" i="14"/>
  <c r="CU13" i="14"/>
  <c r="I12" i="14"/>
  <c r="I12" i="15" s="1"/>
  <c r="V12" i="14"/>
  <c r="AI12" i="14"/>
  <c r="AI12" i="15" s="1"/>
  <c r="AW12" i="14"/>
  <c r="AW12" i="15" s="1"/>
  <c r="BG12" i="14"/>
  <c r="BU12" i="14"/>
  <c r="BU12" i="15" s="1"/>
  <c r="CH12" i="14"/>
  <c r="CT12" i="14"/>
  <c r="DI12" i="14"/>
  <c r="DI12" i="15" s="1"/>
  <c r="DS12" i="14"/>
  <c r="EE12" i="14"/>
  <c r="EE12" i="15" s="1"/>
  <c r="N13" i="14"/>
  <c r="Z13" i="14"/>
  <c r="AK13" i="14"/>
  <c r="AY13" i="14"/>
  <c r="BK13" i="14"/>
  <c r="BK13" i="15" s="1"/>
  <c r="BW13" i="14"/>
  <c r="BW13" i="15" s="1"/>
  <c r="CL13" i="14"/>
  <c r="CW13" i="14"/>
  <c r="DI13" i="14"/>
  <c r="DI13" i="15" s="1"/>
  <c r="DW13" i="14"/>
  <c r="DW13" i="15" s="1"/>
  <c r="C14" i="14"/>
  <c r="C14" i="15" s="1"/>
  <c r="N14" i="14"/>
  <c r="AC14" i="14"/>
  <c r="AO14" i="14"/>
  <c r="AO14" i="15" s="1"/>
  <c r="BB14" i="14"/>
  <c r="BO14" i="14"/>
  <c r="BO14" i="15" s="1"/>
  <c r="BX14" i="14"/>
  <c r="BX14" i="15" s="1"/>
  <c r="CH14" i="14"/>
  <c r="CR14" i="14"/>
  <c r="CR14" i="15" s="1"/>
  <c r="DB14" i="14"/>
  <c r="DJ14" i="14"/>
  <c r="DT14" i="14"/>
  <c r="DT14" i="15" s="1"/>
  <c r="ED14" i="14"/>
  <c r="G15" i="14"/>
  <c r="G15" i="15" s="1"/>
  <c r="R15" i="14"/>
  <c r="X15" i="14"/>
  <c r="X15" i="15" s="1"/>
  <c r="AE15" i="14"/>
  <c r="AM15" i="14"/>
  <c r="AM15" i="15" s="1"/>
  <c r="AT15" i="14"/>
  <c r="AZ15" i="14"/>
  <c r="AZ15" i="15" s="1"/>
  <c r="BH15" i="14"/>
  <c r="BH15" i="15" s="1"/>
  <c r="BO15" i="14"/>
  <c r="BV15" i="14"/>
  <c r="CD15" i="14"/>
  <c r="CJ15" i="14"/>
  <c r="CJ15" i="15" s="1"/>
  <c r="CQ15" i="14"/>
  <c r="CY15" i="14"/>
  <c r="CY15" i="15" s="1"/>
  <c r="DE15" i="14"/>
  <c r="DL15" i="14"/>
  <c r="DL15" i="15" s="1"/>
  <c r="DT15" i="14"/>
  <c r="DT15" i="15" s="1"/>
  <c r="DZ15" i="14"/>
  <c r="EG15" i="14"/>
  <c r="EG15" i="15" s="1"/>
  <c r="I16" i="14"/>
  <c r="P16" i="14"/>
  <c r="P16" i="15" s="1"/>
  <c r="V16" i="14"/>
  <c r="AD16" i="14"/>
  <c r="AK16" i="14"/>
  <c r="AK16" i="15" s="1"/>
  <c r="AR16" i="14"/>
  <c r="AR16" i="15" s="1"/>
  <c r="AZ16" i="14"/>
  <c r="AZ16" i="15" s="1"/>
  <c r="BF16" i="14"/>
  <c r="BM16" i="14"/>
  <c r="BU16" i="14"/>
  <c r="BU16" i="15" s="1"/>
  <c r="CB16" i="14"/>
  <c r="CB16" i="15" s="1"/>
  <c r="CH16" i="14"/>
  <c r="CP16" i="14"/>
  <c r="CW16" i="14"/>
  <c r="DD16" i="14"/>
  <c r="DD16" i="15" s="1"/>
  <c r="DL16" i="14"/>
  <c r="DL16" i="15" s="1"/>
  <c r="DR16" i="14"/>
  <c r="DY16" i="14"/>
  <c r="EG16" i="14"/>
  <c r="EG16" i="15" s="1"/>
  <c r="H17" i="14"/>
  <c r="H17" i="15" s="1"/>
  <c r="N17" i="14"/>
  <c r="V17" i="14"/>
  <c r="AC17" i="14"/>
  <c r="AJ17" i="14"/>
  <c r="AJ17" i="15" s="1"/>
  <c r="AR17" i="14"/>
  <c r="AR17" i="15" s="1"/>
  <c r="AX17" i="14"/>
  <c r="BE17" i="14"/>
  <c r="BE17" i="15" s="1"/>
  <c r="BM17" i="14"/>
  <c r="BM17" i="15" s="1"/>
  <c r="BT17" i="14"/>
  <c r="BT17" i="15" s="1"/>
  <c r="BZ17" i="14"/>
  <c r="CH17" i="14"/>
  <c r="CO17" i="14"/>
  <c r="CO17" i="15" s="1"/>
  <c r="Q12" i="14"/>
  <c r="Q12" i="15" s="1"/>
  <c r="AO12" i="14"/>
  <c r="BN12" i="14"/>
  <c r="CO12" i="14"/>
  <c r="DK12" i="14"/>
  <c r="DK12" i="15" s="1"/>
  <c r="F13" i="14"/>
  <c r="AG13" i="14"/>
  <c r="AG13" i="15" s="1"/>
  <c r="BE13" i="14"/>
  <c r="BE13" i="15" s="1"/>
  <c r="CE13" i="14"/>
  <c r="DC13" i="14"/>
  <c r="DC13" i="15" s="1"/>
  <c r="DR13" i="14"/>
  <c r="F14" i="14"/>
  <c r="V14" i="14"/>
  <c r="AM14" i="14"/>
  <c r="BE14" i="14"/>
  <c r="BE14" i="15" s="1"/>
  <c r="BS14" i="14"/>
  <c r="BS14" i="15" s="1"/>
  <c r="CF14" i="14"/>
  <c r="CF14" i="15" s="1"/>
  <c r="CT14" i="14"/>
  <c r="DG14" i="14"/>
  <c r="DG14" i="15" s="1"/>
  <c r="DR14" i="14"/>
  <c r="EE14" i="14"/>
  <c r="L15" i="14"/>
  <c r="L15" i="15" s="1"/>
  <c r="W15" i="14"/>
  <c r="W15" i="15" s="1"/>
  <c r="AH15" i="14"/>
  <c r="AP15" i="14"/>
  <c r="AY15" i="14"/>
  <c r="AY15" i="15" s="1"/>
  <c r="BJ15" i="14"/>
  <c r="BS15" i="14"/>
  <c r="BS15" i="15" s="1"/>
  <c r="CA15" i="14"/>
  <c r="CA15" i="15" s="1"/>
  <c r="CL15" i="14"/>
  <c r="CU15" i="14"/>
  <c r="CU15" i="15" s="1"/>
  <c r="DD15" i="14"/>
  <c r="DD15" i="15" s="1"/>
  <c r="DN15" i="14"/>
  <c r="DV15" i="14"/>
  <c r="EF15" i="14"/>
  <c r="EF15" i="15" s="1"/>
  <c r="J16" i="14"/>
  <c r="T16" i="14"/>
  <c r="T16" i="15" s="1"/>
  <c r="AB16" i="14"/>
  <c r="AB16" i="15" s="1"/>
  <c r="AL16" i="14"/>
  <c r="AV16" i="14"/>
  <c r="AV16" i="15" s="1"/>
  <c r="BE16" i="14"/>
  <c r="BP16" i="14"/>
  <c r="BP16" i="15" s="1"/>
  <c r="BX16" i="14"/>
  <c r="BX16" i="15" s="1"/>
  <c r="CG16" i="14"/>
  <c r="CG16" i="15" s="1"/>
  <c r="CR16" i="14"/>
  <c r="CR16" i="15" s="1"/>
  <c r="DA16" i="14"/>
  <c r="DI16" i="14"/>
  <c r="DT16" i="14"/>
  <c r="DT16" i="15" s="1"/>
  <c r="EC16" i="14"/>
  <c r="EC16" i="15" s="1"/>
  <c r="F17" i="14"/>
  <c r="Q17" i="14"/>
  <c r="Q17" i="15" s="1"/>
  <c r="Y17" i="14"/>
  <c r="Y17" i="15" s="1"/>
  <c r="AH17" i="14"/>
  <c r="AS17" i="14"/>
  <c r="AS17" i="15" s="1"/>
  <c r="BB17" i="14"/>
  <c r="BJ17" i="14"/>
  <c r="BU17" i="14"/>
  <c r="BU17" i="15" s="1"/>
  <c r="CD17" i="14"/>
  <c r="CN17" i="14"/>
  <c r="CN17" i="15" s="1"/>
  <c r="CV17" i="14"/>
  <c r="CV17" i="15" s="1"/>
  <c r="DD17" i="14"/>
  <c r="DD17" i="15" s="1"/>
  <c r="DJ17" i="14"/>
  <c r="DQ17" i="14"/>
  <c r="DQ17" i="15" s="1"/>
  <c r="DY17" i="14"/>
  <c r="DY17" i="15" s="1"/>
  <c r="EF17" i="14"/>
  <c r="EF17" i="15" s="1"/>
  <c r="F18" i="14"/>
  <c r="N18" i="14"/>
  <c r="U18" i="14"/>
  <c r="AB18" i="14"/>
  <c r="AB18" i="15" s="1"/>
  <c r="AJ18" i="14"/>
  <c r="AJ18" i="15" s="1"/>
  <c r="AO18" i="14"/>
  <c r="AO18" i="15" s="1"/>
  <c r="AT18" i="14"/>
  <c r="AZ18" i="14"/>
  <c r="AZ18" i="15" s="1"/>
  <c r="BE18" i="14"/>
  <c r="BE18" i="15" s="1"/>
  <c r="BJ18" i="14"/>
  <c r="BP18" i="14"/>
  <c r="BU18" i="14"/>
  <c r="BU18" i="15" s="1"/>
  <c r="BZ18" i="14"/>
  <c r="CF18" i="14"/>
  <c r="CF18" i="15" s="1"/>
  <c r="CK18" i="14"/>
  <c r="CK18" i="15" s="1"/>
  <c r="CP18" i="14"/>
  <c r="CV18" i="14"/>
  <c r="CV18" i="15" s="1"/>
  <c r="DA18" i="14"/>
  <c r="DA18" i="15" s="1"/>
  <c r="DF18" i="14"/>
  <c r="DL18" i="14"/>
  <c r="DL18" i="15" s="1"/>
  <c r="DQ18" i="14"/>
  <c r="DQ18" i="15" s="1"/>
  <c r="DV18" i="14"/>
  <c r="EB18" i="14"/>
  <c r="EB18" i="15" s="1"/>
  <c r="EG18" i="14"/>
  <c r="EG18" i="15" s="1"/>
  <c r="F19" i="14"/>
  <c r="L19" i="14"/>
  <c r="L19" i="15" s="1"/>
  <c r="Q19" i="14"/>
  <c r="Q19" i="15" s="1"/>
  <c r="V19" i="14"/>
  <c r="AB19" i="14"/>
  <c r="AB19" i="15" s="1"/>
  <c r="AG19" i="14"/>
  <c r="AG19" i="15" s="1"/>
  <c r="AL19" i="14"/>
  <c r="AR19" i="14"/>
  <c r="AR19" i="15" s="1"/>
  <c r="AW19" i="14"/>
  <c r="BB19" i="14"/>
  <c r="BH19" i="14"/>
  <c r="BM19" i="14"/>
  <c r="BM19" i="15" s="1"/>
  <c r="BR19" i="14"/>
  <c r="BV19" i="14"/>
  <c r="BZ19" i="14"/>
  <c r="CD19" i="14"/>
  <c r="CH19" i="14"/>
  <c r="CL19" i="14"/>
  <c r="CP19" i="14"/>
  <c r="CT19" i="14"/>
  <c r="CX19" i="14"/>
  <c r="DB19" i="14"/>
  <c r="DF19" i="14"/>
  <c r="DJ19" i="14"/>
  <c r="DN19" i="14"/>
  <c r="DR19" i="14"/>
  <c r="DV19" i="14"/>
  <c r="DZ19" i="14"/>
  <c r="ED19" i="14"/>
  <c r="EH19" i="14"/>
  <c r="F20" i="14"/>
  <c r="J20" i="14"/>
  <c r="N20" i="14"/>
  <c r="R20" i="14"/>
  <c r="V20" i="14"/>
  <c r="Z20" i="14"/>
  <c r="AD20" i="14"/>
  <c r="AH20" i="14"/>
  <c r="AL20" i="14"/>
  <c r="AP20" i="14"/>
  <c r="AT20" i="14"/>
  <c r="AX20" i="14"/>
  <c r="BB20" i="14"/>
  <c r="BF20" i="14"/>
  <c r="BJ20" i="14"/>
  <c r="BN20" i="14"/>
  <c r="BR20" i="14"/>
  <c r="BV20" i="14"/>
  <c r="BZ20" i="14"/>
  <c r="CD20" i="14"/>
  <c r="CH20" i="14"/>
  <c r="CL20" i="14"/>
  <c r="CP20" i="14"/>
  <c r="CT20" i="14"/>
  <c r="CX20" i="14"/>
  <c r="DB20" i="14"/>
  <c r="DF20" i="14"/>
  <c r="DJ20" i="14"/>
  <c r="DN20" i="14"/>
  <c r="DR20" i="14"/>
  <c r="DV20" i="14"/>
  <c r="DZ20" i="14"/>
  <c r="ED20" i="14"/>
  <c r="EH20" i="14"/>
  <c r="F21" i="14"/>
  <c r="J21" i="14"/>
  <c r="N21" i="14"/>
  <c r="R21" i="14"/>
  <c r="V21" i="14"/>
  <c r="Z21" i="14"/>
  <c r="AD21" i="14"/>
  <c r="AH21" i="14"/>
  <c r="AL21" i="14"/>
  <c r="AP21" i="14"/>
  <c r="AT21" i="14"/>
  <c r="AX21" i="14"/>
  <c r="BB21" i="14"/>
  <c r="BF21" i="14"/>
  <c r="BJ21" i="14"/>
  <c r="BN21" i="14"/>
  <c r="BR21" i="14"/>
  <c r="DP50" i="14"/>
  <c r="DL50" i="14"/>
  <c r="DL50" i="15" s="1"/>
  <c r="DH50" i="14"/>
  <c r="DH50" i="15" s="1"/>
  <c r="DD50" i="14"/>
  <c r="DD50" i="15" s="1"/>
  <c r="CZ50" i="14"/>
  <c r="CZ50" i="15" s="1"/>
  <c r="CV50" i="14"/>
  <c r="CV50" i="15" s="1"/>
  <c r="CR50" i="14"/>
  <c r="CN50" i="14"/>
  <c r="CN50" i="15" s="1"/>
  <c r="CJ50" i="14"/>
  <c r="CJ50" i="15" s="1"/>
  <c r="CF50" i="14"/>
  <c r="CF50" i="15" s="1"/>
  <c r="CB50" i="14"/>
  <c r="BX50" i="14"/>
  <c r="BX50" i="15" s="1"/>
  <c r="BT50" i="14"/>
  <c r="BP50" i="14"/>
  <c r="BP50" i="15" s="1"/>
  <c r="BL50" i="14"/>
  <c r="BL50" i="15" s="1"/>
  <c r="BH50" i="14"/>
  <c r="BH50" i="15" s="1"/>
  <c r="BD50" i="14"/>
  <c r="BD50" i="15" s="1"/>
  <c r="AZ50" i="14"/>
  <c r="AZ50" i="15" s="1"/>
  <c r="AV50" i="14"/>
  <c r="AV50" i="15" s="1"/>
  <c r="AR50" i="14"/>
  <c r="AR50" i="15" s="1"/>
  <c r="AN50" i="14"/>
  <c r="AN50" i="15" s="1"/>
  <c r="AJ50" i="14"/>
  <c r="AJ50" i="15" s="1"/>
  <c r="AF50" i="14"/>
  <c r="AB50" i="14"/>
  <c r="AB50" i="15" s="1"/>
  <c r="X50" i="14"/>
  <c r="X50" i="15" s="1"/>
  <c r="T50" i="14"/>
  <c r="T50" i="15" s="1"/>
  <c r="P50" i="14"/>
  <c r="P50" i="15" s="1"/>
  <c r="L50" i="14"/>
  <c r="L50" i="15" s="1"/>
  <c r="H50" i="14"/>
  <c r="H50" i="15" s="1"/>
  <c r="D50" i="14"/>
  <c r="EF49" i="14"/>
  <c r="EF49" i="15" s="1"/>
  <c r="EB49" i="14"/>
  <c r="EB49" i="15" s="1"/>
  <c r="DX49" i="14"/>
  <c r="DX49" i="15" s="1"/>
  <c r="DT49" i="14"/>
  <c r="DT49" i="15" s="1"/>
  <c r="DP49" i="14"/>
  <c r="DP49" i="15" s="1"/>
  <c r="DL49" i="14"/>
  <c r="DL49" i="15" s="1"/>
  <c r="DH49" i="14"/>
  <c r="DH49" i="15" s="1"/>
  <c r="DD49" i="14"/>
  <c r="DD49" i="15" s="1"/>
  <c r="CZ49" i="14"/>
  <c r="CZ49" i="15" s="1"/>
  <c r="CV49" i="14"/>
  <c r="CV49" i="15" s="1"/>
  <c r="CR49" i="14"/>
  <c r="CR49" i="15" s="1"/>
  <c r="CN49" i="14"/>
  <c r="CN49" i="15" s="1"/>
  <c r="CJ49" i="14"/>
  <c r="CJ49" i="15" s="1"/>
  <c r="CF49" i="14"/>
  <c r="CF49" i="15" s="1"/>
  <c r="CB49" i="14"/>
  <c r="CB49" i="15" s="1"/>
  <c r="BX49" i="14"/>
  <c r="BX49" i="15" s="1"/>
  <c r="BT49" i="14"/>
  <c r="BT49" i="15" s="1"/>
  <c r="BP49" i="14"/>
  <c r="BP49" i="15" s="1"/>
  <c r="BL49" i="14"/>
  <c r="BL49" i="15" s="1"/>
  <c r="BH49" i="14"/>
  <c r="BH49" i="15" s="1"/>
  <c r="BD49" i="14"/>
  <c r="BD49" i="15" s="1"/>
  <c r="AZ49" i="14"/>
  <c r="AZ49" i="15" s="1"/>
  <c r="AV49" i="14"/>
  <c r="AV49" i="15" s="1"/>
  <c r="AR49" i="14"/>
  <c r="AR49" i="15" s="1"/>
  <c r="AN49" i="14"/>
  <c r="AN49" i="15" s="1"/>
  <c r="AJ49" i="14"/>
  <c r="AF49" i="14"/>
  <c r="AF49" i="15" s="1"/>
  <c r="AB49" i="14"/>
  <c r="AB49" i="15" s="1"/>
  <c r="X49" i="14"/>
  <c r="X49" i="15" s="1"/>
  <c r="T49" i="14"/>
  <c r="T49" i="15" s="1"/>
  <c r="P49" i="14"/>
  <c r="P49" i="15" s="1"/>
  <c r="L49" i="14"/>
  <c r="H49" i="14"/>
  <c r="H49" i="15" s="1"/>
  <c r="D49" i="14"/>
  <c r="D49" i="15" s="1"/>
  <c r="EF48" i="14"/>
  <c r="EF48" i="15" s="1"/>
  <c r="EB48" i="14"/>
  <c r="EB48" i="15" s="1"/>
  <c r="DX48" i="14"/>
  <c r="DX48" i="15" s="1"/>
  <c r="DT48" i="14"/>
  <c r="DT48" i="15" s="1"/>
  <c r="DP48" i="14"/>
  <c r="DP48" i="15" s="1"/>
  <c r="DL48" i="14"/>
  <c r="DH48" i="14"/>
  <c r="DH48" i="15" s="1"/>
  <c r="DD48" i="14"/>
  <c r="DD48" i="15" s="1"/>
  <c r="CZ48" i="14"/>
  <c r="CZ48" i="15" s="1"/>
  <c r="CV48" i="14"/>
  <c r="CV48" i="15" s="1"/>
  <c r="CR48" i="14"/>
  <c r="CR48" i="15" s="1"/>
  <c r="CN48" i="14"/>
  <c r="CN48" i="15" s="1"/>
  <c r="CJ48" i="14"/>
  <c r="CJ48" i="15" s="1"/>
  <c r="CF48" i="14"/>
  <c r="CF48" i="15" s="1"/>
  <c r="CB48" i="14"/>
  <c r="CB48" i="15" s="1"/>
  <c r="BX48" i="14"/>
  <c r="BX48" i="15" s="1"/>
  <c r="BT48" i="14"/>
  <c r="BT48" i="15" s="1"/>
  <c r="BP48" i="14"/>
  <c r="BL48" i="14"/>
  <c r="BL48" i="15" s="1"/>
  <c r="BH48" i="14"/>
  <c r="BH48" i="15" s="1"/>
  <c r="BD48" i="14"/>
  <c r="BD48" i="15" s="1"/>
  <c r="AZ48" i="14"/>
  <c r="AZ48" i="15" s="1"/>
  <c r="AV48" i="14"/>
  <c r="AV48" i="15" s="1"/>
  <c r="AR48" i="14"/>
  <c r="AR48" i="15" s="1"/>
  <c r="AN48" i="14"/>
  <c r="AN48" i="15" s="1"/>
  <c r="AJ48" i="14"/>
  <c r="AJ48" i="15" s="1"/>
  <c r="AF48" i="14"/>
  <c r="AF48" i="15" s="1"/>
  <c r="AB48" i="14"/>
  <c r="AB48" i="15" s="1"/>
  <c r="X48" i="14"/>
  <c r="X48" i="15" s="1"/>
  <c r="T48" i="14"/>
  <c r="P48" i="14"/>
  <c r="P48" i="15" s="1"/>
  <c r="L48" i="14"/>
  <c r="L48" i="15" s="1"/>
  <c r="H48" i="14"/>
  <c r="H48" i="15" s="1"/>
  <c r="D48" i="14"/>
  <c r="EF47" i="14"/>
  <c r="EF47" i="15" s="1"/>
  <c r="EB47" i="14"/>
  <c r="EB47" i="15" s="1"/>
  <c r="DX47" i="14"/>
  <c r="DX47" i="15" s="1"/>
  <c r="DT47" i="14"/>
  <c r="DT47" i="15" s="1"/>
  <c r="DP47" i="14"/>
  <c r="DP47" i="15" s="1"/>
  <c r="DL47" i="14"/>
  <c r="DL47" i="15" s="1"/>
  <c r="DH47" i="14"/>
  <c r="DH47" i="15" s="1"/>
  <c r="DD47" i="14"/>
  <c r="DD47" i="15" s="1"/>
  <c r="CZ47" i="14"/>
  <c r="CZ47" i="15" s="1"/>
  <c r="CV47" i="14"/>
  <c r="CV47" i="15" s="1"/>
  <c r="CR47" i="14"/>
  <c r="CR47" i="15" s="1"/>
  <c r="CN47" i="14"/>
  <c r="CJ47" i="14"/>
  <c r="CJ47" i="15" s="1"/>
  <c r="CF47" i="14"/>
  <c r="CF47" i="15" s="1"/>
  <c r="CB47" i="14"/>
  <c r="CB47" i="15" s="1"/>
  <c r="BX47" i="14"/>
  <c r="BX47" i="15" s="1"/>
  <c r="BT47" i="14"/>
  <c r="BT47" i="15" s="1"/>
  <c r="BP47" i="14"/>
  <c r="BP47" i="15" s="1"/>
  <c r="BL47" i="14"/>
  <c r="BL47" i="15" s="1"/>
  <c r="BH47" i="14"/>
  <c r="BH47" i="15" s="1"/>
  <c r="BD47" i="14"/>
  <c r="BD47" i="15" s="1"/>
  <c r="AZ47" i="14"/>
  <c r="AZ47" i="15" s="1"/>
  <c r="AV47" i="14"/>
  <c r="AV47" i="15" s="1"/>
  <c r="AR47" i="14"/>
  <c r="AR47" i="15" s="1"/>
  <c r="AN47" i="14"/>
  <c r="AN47" i="15" s="1"/>
  <c r="AJ47" i="14"/>
  <c r="AJ47" i="15" s="1"/>
  <c r="AF47" i="14"/>
  <c r="AF47" i="15" s="1"/>
  <c r="AB47" i="14"/>
  <c r="AB47" i="15" s="1"/>
  <c r="X47" i="14"/>
  <c r="X47" i="15" s="1"/>
  <c r="T47" i="14"/>
  <c r="T47" i="15" s="1"/>
  <c r="P47" i="14"/>
  <c r="P47" i="15" s="1"/>
  <c r="L47" i="14"/>
  <c r="L47" i="15" s="1"/>
  <c r="H47" i="14"/>
  <c r="H47" i="15" s="1"/>
  <c r="D47" i="14"/>
  <c r="D47" i="15" s="1"/>
  <c r="EF46" i="14"/>
  <c r="EF46" i="15" s="1"/>
  <c r="EB46" i="14"/>
  <c r="DX46" i="14"/>
  <c r="DX46" i="15" s="1"/>
  <c r="DT46" i="14"/>
  <c r="DT46" i="15" s="1"/>
  <c r="DP46" i="14"/>
  <c r="DP46" i="15" s="1"/>
  <c r="DL46" i="14"/>
  <c r="DL46" i="15" s="1"/>
  <c r="DH46" i="14"/>
  <c r="DH46" i="15" s="1"/>
  <c r="DD46" i="14"/>
  <c r="DD46" i="15" s="1"/>
  <c r="CZ46" i="14"/>
  <c r="CZ46" i="15" s="1"/>
  <c r="CV46" i="14"/>
  <c r="CV46" i="15" s="1"/>
  <c r="CR46" i="14"/>
  <c r="CR46" i="15" s="1"/>
  <c r="CN46" i="14"/>
  <c r="CN46" i="15" s="1"/>
  <c r="CJ46" i="14"/>
  <c r="CF46" i="14"/>
  <c r="CF46" i="15" s="1"/>
  <c r="CB46" i="14"/>
  <c r="CB46" i="15" s="1"/>
  <c r="BX46" i="14"/>
  <c r="BX46" i="15" s="1"/>
  <c r="BT46" i="14"/>
  <c r="BT46" i="15" s="1"/>
  <c r="BP46" i="14"/>
  <c r="BP46" i="15" s="1"/>
  <c r="BL46" i="14"/>
  <c r="BL46" i="15" s="1"/>
  <c r="BH46" i="14"/>
  <c r="BH46" i="15" s="1"/>
  <c r="BD46" i="14"/>
  <c r="BD46" i="15" s="1"/>
  <c r="AZ46" i="14"/>
  <c r="AZ46" i="15" s="1"/>
  <c r="AV46" i="14"/>
  <c r="AV46" i="15" s="1"/>
  <c r="AR46" i="14"/>
  <c r="AR46" i="15" s="1"/>
  <c r="AN46" i="14"/>
  <c r="AN46" i="15" s="1"/>
  <c r="AJ46" i="14"/>
  <c r="AJ46" i="15" s="1"/>
  <c r="AF46" i="14"/>
  <c r="AF46" i="15" s="1"/>
  <c r="AB46" i="14"/>
  <c r="AB46" i="15" s="1"/>
  <c r="X46" i="14"/>
  <c r="X46" i="15" s="1"/>
  <c r="T46" i="14"/>
  <c r="T46" i="15" s="1"/>
  <c r="P46" i="14"/>
  <c r="P46" i="15" s="1"/>
  <c r="L46" i="14"/>
  <c r="H46" i="14"/>
  <c r="H46" i="15" s="1"/>
  <c r="D46" i="14"/>
  <c r="EF45" i="14"/>
  <c r="EF45" i="15" s="1"/>
  <c r="EB45" i="14"/>
  <c r="EB45" i="15" s="1"/>
  <c r="DX45" i="14"/>
  <c r="DX45" i="15" s="1"/>
  <c r="DT45" i="14"/>
  <c r="DT45" i="15" s="1"/>
  <c r="BO19" i="14"/>
  <c r="BO19" i="15" s="1"/>
  <c r="BK19" i="14"/>
  <c r="BK19" i="15" s="1"/>
  <c r="BG19" i="14"/>
  <c r="BG19" i="15" s="1"/>
  <c r="BC19" i="14"/>
  <c r="AY19" i="14"/>
  <c r="AY19" i="15" s="1"/>
  <c r="AU19" i="14"/>
  <c r="AU19" i="15" s="1"/>
  <c r="AQ19" i="14"/>
  <c r="AM19" i="14"/>
  <c r="AI19" i="14"/>
  <c r="AE19" i="14"/>
  <c r="AE19" i="15" s="1"/>
  <c r="AA19" i="14"/>
  <c r="AA19" i="15" s="1"/>
  <c r="W19" i="14"/>
  <c r="S19" i="14"/>
  <c r="S19" i="15" s="1"/>
  <c r="O19" i="14"/>
  <c r="O19" i="15" s="1"/>
  <c r="K19" i="14"/>
  <c r="K19" i="15" s="1"/>
  <c r="G19" i="14"/>
  <c r="C19" i="14"/>
  <c r="EE18" i="14"/>
  <c r="EE18" i="15" s="1"/>
  <c r="EA18" i="14"/>
  <c r="EA18" i="15" s="1"/>
  <c r="DW18" i="14"/>
  <c r="DS18" i="14"/>
  <c r="DS18" i="15" s="1"/>
  <c r="DO18" i="14"/>
  <c r="DO18" i="15" s="1"/>
  <c r="DK18" i="14"/>
  <c r="DG18" i="14"/>
  <c r="DC18" i="14"/>
  <c r="DC18" i="15" s="1"/>
  <c r="CY18" i="14"/>
  <c r="CY18" i="15" s="1"/>
  <c r="CU18" i="14"/>
  <c r="CU18" i="15" s="1"/>
  <c r="CQ18" i="14"/>
  <c r="CM18" i="14"/>
  <c r="CM18" i="15" s="1"/>
  <c r="CI18" i="14"/>
  <c r="CI18" i="15" s="1"/>
  <c r="CE18" i="14"/>
  <c r="CE18" i="15" s="1"/>
  <c r="CA18" i="14"/>
  <c r="BW18" i="14"/>
  <c r="BW18" i="15" s="1"/>
  <c r="BS18" i="14"/>
  <c r="BS18" i="15" s="1"/>
  <c r="BO18" i="14"/>
  <c r="BO18" i="15" s="1"/>
  <c r="BK18" i="14"/>
  <c r="BG18" i="14"/>
  <c r="BG18" i="15" s="1"/>
  <c r="BC18" i="14"/>
  <c r="BC18" i="15" s="1"/>
  <c r="AY18" i="14"/>
  <c r="AY18" i="15" s="1"/>
  <c r="AU18" i="14"/>
  <c r="AQ18" i="14"/>
  <c r="AQ18" i="15" s="1"/>
  <c r="AM18" i="14"/>
  <c r="AM18" i="15" s="1"/>
  <c r="AH18" i="14"/>
  <c r="AC18" i="14"/>
  <c r="X18" i="14"/>
  <c r="X18" i="15" s="1"/>
  <c r="R18" i="14"/>
  <c r="M18" i="14"/>
  <c r="H18" i="14"/>
  <c r="H18" i="15" s="1"/>
  <c r="EH17" i="14"/>
  <c r="EC17" i="14"/>
  <c r="DX17" i="14"/>
  <c r="DX17" i="15" s="1"/>
  <c r="DR17" i="14"/>
  <c r="DM17" i="14"/>
  <c r="DH17" i="14"/>
  <c r="DH17" i="15" s="1"/>
  <c r="DB17" i="14"/>
  <c r="CW17" i="14"/>
  <c r="CR17" i="14"/>
  <c r="CR17" i="15" s="1"/>
  <c r="CL17" i="14"/>
  <c r="CG17" i="14"/>
  <c r="CB17" i="14"/>
  <c r="CB17" i="15" s="1"/>
  <c r="BV17" i="14"/>
  <c r="BQ17" i="14"/>
  <c r="BL17" i="14"/>
  <c r="BL17" i="15" s="1"/>
  <c r="BF17" i="14"/>
  <c r="BA17" i="14"/>
  <c r="AV17" i="14"/>
  <c r="AV17" i="15" s="1"/>
  <c r="AP17" i="14"/>
  <c r="AK17" i="14"/>
  <c r="AF17" i="14"/>
  <c r="AF17" i="15" s="1"/>
  <c r="Z17" i="14"/>
  <c r="U17" i="14"/>
  <c r="P17" i="14"/>
  <c r="P17" i="15" s="1"/>
  <c r="J17" i="14"/>
  <c r="E17" i="14"/>
  <c r="E17" i="15" s="1"/>
  <c r="EF16" i="14"/>
  <c r="EF16" i="15" s="1"/>
  <c r="DZ16" i="14"/>
  <c r="DU16" i="14"/>
  <c r="DP16" i="14"/>
  <c r="DP16" i="15" s="1"/>
  <c r="DJ16" i="14"/>
  <c r="DE16" i="14"/>
  <c r="CZ16" i="14"/>
  <c r="CZ16" i="15" s="1"/>
  <c r="CT16" i="14"/>
  <c r="CO16" i="14"/>
  <c r="CJ16" i="14"/>
  <c r="CJ16" i="15" s="1"/>
  <c r="CD16" i="14"/>
  <c r="BY16" i="14"/>
  <c r="BT16" i="14"/>
  <c r="BT16" i="15" s="1"/>
  <c r="BN16" i="14"/>
  <c r="BI16" i="14"/>
  <c r="BD16" i="14"/>
  <c r="BD16" i="15" s="1"/>
  <c r="AX16" i="14"/>
  <c r="AS16" i="14"/>
  <c r="AN16" i="14"/>
  <c r="AN16" i="15" s="1"/>
  <c r="AH16" i="14"/>
  <c r="AC16" i="14"/>
  <c r="X16" i="14"/>
  <c r="X16" i="15" s="1"/>
  <c r="R16" i="14"/>
  <c r="M16" i="14"/>
  <c r="H16" i="14"/>
  <c r="H16" i="15" s="1"/>
  <c r="EH15" i="14"/>
  <c r="EC15" i="14"/>
  <c r="DX15" i="14"/>
  <c r="DX15" i="15" s="1"/>
  <c r="DR15" i="14"/>
  <c r="DM15" i="14"/>
  <c r="DH15" i="14"/>
  <c r="DH15" i="15" s="1"/>
  <c r="DB15" i="14"/>
  <c r="CX15" i="14"/>
  <c r="CR15" i="14"/>
  <c r="CR15" i="15" s="1"/>
  <c r="CM15" i="14"/>
  <c r="CM15" i="15" s="1"/>
  <c r="CH15" i="14"/>
  <c r="CB15" i="14"/>
  <c r="CB15" i="15" s="1"/>
  <c r="BW15" i="14"/>
  <c r="BW15" i="15" s="1"/>
  <c r="BR15" i="14"/>
  <c r="BL15" i="14"/>
  <c r="BL15" i="15" s="1"/>
  <c r="BG15" i="14"/>
  <c r="BB15" i="14"/>
  <c r="AV15" i="14"/>
  <c r="AV15" i="15" s="1"/>
  <c r="AQ15" i="14"/>
  <c r="AQ15" i="15" s="1"/>
  <c r="AL15" i="14"/>
  <c r="AF15" i="14"/>
  <c r="AF15" i="15" s="1"/>
  <c r="AA15" i="14"/>
  <c r="AA15" i="15" s="1"/>
  <c r="V15" i="14"/>
  <c r="O15" i="14"/>
  <c r="H15" i="14"/>
  <c r="H15" i="15" s="1"/>
  <c r="EH14" i="14"/>
  <c r="DZ14" i="14"/>
  <c r="DS14" i="14"/>
  <c r="DS14" i="15" s="1"/>
  <c r="DL14" i="14"/>
  <c r="DL14" i="15" s="1"/>
  <c r="DD14" i="14"/>
  <c r="DD14" i="15" s="1"/>
  <c r="CX14" i="14"/>
  <c r="CQ14" i="14"/>
  <c r="CQ14" i="15" s="1"/>
  <c r="CI14" i="14"/>
  <c r="CB14" i="14"/>
  <c r="CB14" i="15" s="1"/>
  <c r="BV14" i="14"/>
  <c r="BM14" i="14"/>
  <c r="BM14" i="15" s="1"/>
  <c r="BC14" i="14"/>
  <c r="BC14" i="15" s="1"/>
  <c r="AT14" i="14"/>
  <c r="AI14" i="14"/>
  <c r="AA14" i="14"/>
  <c r="AA14" i="15" s="1"/>
  <c r="R14" i="14"/>
  <c r="G14" i="14"/>
  <c r="G14" i="15" s="1"/>
  <c r="ED13" i="14"/>
  <c r="DV13" i="14"/>
  <c r="DK13" i="14"/>
  <c r="DK13" i="15" s="1"/>
  <c r="DB13" i="14"/>
  <c r="CS13" i="14"/>
  <c r="CS13" i="15" s="1"/>
  <c r="CH13" i="14"/>
  <c r="BZ13" i="14"/>
  <c r="BQ13" i="14"/>
  <c r="BF13" i="14"/>
  <c r="AW13" i="14"/>
  <c r="AW13" i="15" s="1"/>
  <c r="AO13" i="14"/>
  <c r="AO13" i="15" s="1"/>
  <c r="AD13" i="14"/>
  <c r="U13" i="14"/>
  <c r="K13" i="14"/>
  <c r="EG12" i="14"/>
  <c r="DY12" i="14"/>
  <c r="DY12" i="15" s="1"/>
  <c r="DO12" i="14"/>
  <c r="DE12" i="14"/>
  <c r="CU12" i="14"/>
  <c r="CU12" i="15" s="1"/>
  <c r="CM12" i="14"/>
  <c r="CC12" i="14"/>
  <c r="CC12" i="15" s="1"/>
  <c r="BS12" i="14"/>
  <c r="BJ12" i="14"/>
  <c r="AY12" i="14"/>
  <c r="AY12" i="15" s="1"/>
  <c r="AQ12" i="14"/>
  <c r="AH12" i="14"/>
  <c r="W12" i="14"/>
  <c r="N12" i="14"/>
  <c r="DC15" i="14"/>
  <c r="E12" i="14"/>
  <c r="J12" i="14"/>
  <c r="O12" i="14"/>
  <c r="O12" i="15" s="1"/>
  <c r="U12" i="14"/>
  <c r="U12" i="15" s="1"/>
  <c r="Z12" i="14"/>
  <c r="AE12" i="14"/>
  <c r="AK12" i="14"/>
  <c r="AP12" i="14"/>
  <c r="AU12" i="14"/>
  <c r="AU12" i="15" s="1"/>
  <c r="BA12" i="14"/>
  <c r="BA12" i="15" s="1"/>
  <c r="BF12" i="14"/>
  <c r="BK12" i="14"/>
  <c r="BK12" i="15" s="1"/>
  <c r="BQ12" i="14"/>
  <c r="BV12" i="14"/>
  <c r="CA12" i="14"/>
  <c r="CA12" i="15" s="1"/>
  <c r="CG12" i="14"/>
  <c r="CL12" i="14"/>
  <c r="CQ12" i="14"/>
  <c r="CQ12" i="15" s="1"/>
  <c r="CW12" i="14"/>
  <c r="DB12" i="14"/>
  <c r="DG12" i="14"/>
  <c r="DG12" i="15" s="1"/>
  <c r="DM12" i="14"/>
  <c r="DM12" i="15" s="1"/>
  <c r="DR12" i="14"/>
  <c r="DW12" i="14"/>
  <c r="EC12" i="14"/>
  <c r="EH12" i="14"/>
  <c r="G13" i="14"/>
  <c r="G13" i="15" s="1"/>
  <c r="M13" i="14"/>
  <c r="R13" i="14"/>
  <c r="W13" i="14"/>
  <c r="W13" i="15" s="1"/>
  <c r="AC13" i="14"/>
  <c r="AC13" i="15" s="1"/>
  <c r="AH13" i="14"/>
  <c r="AM13" i="14"/>
  <c r="AM13" i="15" s="1"/>
  <c r="AS13" i="14"/>
  <c r="AS13" i="15" s="1"/>
  <c r="AX13" i="14"/>
  <c r="BC13" i="14"/>
  <c r="BI13" i="14"/>
  <c r="BI13" i="15" s="1"/>
  <c r="BN13" i="14"/>
  <c r="BS13" i="14"/>
  <c r="BS13" i="15" s="1"/>
  <c r="BY13" i="14"/>
  <c r="BY13" i="15" s="1"/>
  <c r="CD13" i="14"/>
  <c r="CI13" i="14"/>
  <c r="CI13" i="15" s="1"/>
  <c r="CO13" i="14"/>
  <c r="CO13" i="15" s="1"/>
  <c r="CT13" i="14"/>
  <c r="CY13" i="14"/>
  <c r="DE13" i="14"/>
  <c r="DJ13" i="14"/>
  <c r="DO13" i="14"/>
  <c r="DO13" i="15" s="1"/>
  <c r="DU13" i="14"/>
  <c r="DU13" i="15" s="1"/>
  <c r="DZ13" i="14"/>
  <c r="EE13" i="14"/>
  <c r="EE13" i="15" s="1"/>
  <c r="E14" i="14"/>
  <c r="J14" i="14"/>
  <c r="O14" i="14"/>
  <c r="O14" i="15" s="1"/>
  <c r="U14" i="14"/>
  <c r="Z14" i="14"/>
  <c r="AE14" i="14"/>
  <c r="AE14" i="15" s="1"/>
  <c r="AK14" i="14"/>
  <c r="AP14" i="14"/>
  <c r="AU14" i="14"/>
  <c r="AU14" i="15" s="1"/>
  <c r="BA14" i="14"/>
  <c r="BF14" i="14"/>
  <c r="BK14" i="14"/>
  <c r="BK14" i="15" s="1"/>
  <c r="BQ14" i="14"/>
  <c r="BU14" i="14"/>
  <c r="BU14" i="15" s="1"/>
  <c r="BY14" i="14"/>
  <c r="CC14" i="14"/>
  <c r="CC14" i="15" s="1"/>
  <c r="CG14" i="14"/>
  <c r="CK14" i="14"/>
  <c r="CK14" i="15" s="1"/>
  <c r="CO14" i="14"/>
  <c r="CS14" i="14"/>
  <c r="CW14" i="14"/>
  <c r="DA14" i="14"/>
  <c r="DA14" i="15" s="1"/>
  <c r="DE14" i="14"/>
  <c r="DI14" i="14"/>
  <c r="DI14" i="15" s="1"/>
  <c r="DM14" i="14"/>
  <c r="DQ14" i="14"/>
  <c r="DQ14" i="15" s="1"/>
  <c r="DU14" i="14"/>
  <c r="DY14" i="14"/>
  <c r="DY14" i="15" s="1"/>
  <c r="EC14" i="14"/>
  <c r="EG14" i="14"/>
  <c r="EG14" i="15" s="1"/>
  <c r="E15" i="14"/>
  <c r="E15" i="15" s="1"/>
  <c r="I15" i="14"/>
  <c r="I15" i="15" s="1"/>
  <c r="M15" i="14"/>
  <c r="Q15" i="14"/>
  <c r="Q15" i="15" s="1"/>
  <c r="C12" i="14"/>
  <c r="K12" i="14"/>
  <c r="R12" i="14"/>
  <c r="Y12" i="14"/>
  <c r="Y12" i="15" s="1"/>
  <c r="AG12" i="14"/>
  <c r="AG12" i="15" s="1"/>
  <c r="AM12" i="14"/>
  <c r="AM12" i="15" s="1"/>
  <c r="AT12" i="14"/>
  <c r="BB12" i="14"/>
  <c r="BI12" i="14"/>
  <c r="BO12" i="14"/>
  <c r="BO12" i="15" s="1"/>
  <c r="BW12" i="14"/>
  <c r="CD12" i="14"/>
  <c r="CK12" i="14"/>
  <c r="CS12" i="14"/>
  <c r="CS12" i="15" s="1"/>
  <c r="CY12" i="14"/>
  <c r="CY12" i="15" s="1"/>
  <c r="DF12" i="14"/>
  <c r="DN12" i="14"/>
  <c r="DU12" i="14"/>
  <c r="EA12" i="14"/>
  <c r="EA12" i="15" s="1"/>
  <c r="C13" i="14"/>
  <c r="J13" i="14"/>
  <c r="Q13" i="14"/>
  <c r="Q13" i="15" s="1"/>
  <c r="Y13" i="14"/>
  <c r="AE13" i="14"/>
  <c r="AE13" i="15" s="1"/>
  <c r="AL13" i="14"/>
  <c r="AT13" i="14"/>
  <c r="BA13" i="14"/>
  <c r="BG13" i="14"/>
  <c r="BG13" i="15" s="1"/>
  <c r="BO13" i="14"/>
  <c r="BV13" i="14"/>
  <c r="CC13" i="14"/>
  <c r="CC13" i="15" s="1"/>
  <c r="CK13" i="14"/>
  <c r="CK13" i="15" s="1"/>
  <c r="CQ13" i="14"/>
  <c r="CX13" i="14"/>
  <c r="DF13" i="14"/>
  <c r="DM13" i="14"/>
  <c r="DS13" i="14"/>
  <c r="DS13" i="15" s="1"/>
  <c r="EA13" i="14"/>
  <c r="EH13" i="14"/>
  <c r="I14" i="14"/>
  <c r="I14" i="15" s="1"/>
  <c r="Q14" i="14"/>
  <c r="Q14" i="15" s="1"/>
  <c r="W14" i="14"/>
  <c r="W14" i="15" s="1"/>
  <c r="AD14" i="14"/>
  <c r="AL14" i="14"/>
  <c r="AS14" i="14"/>
  <c r="AY14" i="14"/>
  <c r="AY14" i="15" s="1"/>
  <c r="BG14" i="14"/>
  <c r="BG14" i="15" s="1"/>
  <c r="BN14" i="14"/>
  <c r="BT14" i="14"/>
  <c r="BT14" i="15" s="1"/>
  <c r="BZ14" i="14"/>
  <c r="CE14" i="14"/>
  <c r="CJ14" i="14"/>
  <c r="CJ14" i="15" s="1"/>
  <c r="CP14" i="14"/>
  <c r="CU14" i="14"/>
  <c r="CU14" i="15" s="1"/>
  <c r="CZ14" i="14"/>
  <c r="CZ14" i="15" s="1"/>
  <c r="DF14" i="14"/>
  <c r="DK14" i="14"/>
  <c r="DK14" i="15" s="1"/>
  <c r="DP14" i="14"/>
  <c r="DP14" i="15" s="1"/>
  <c r="DV14" i="14"/>
  <c r="EA14" i="14"/>
  <c r="EA14" i="15" s="1"/>
  <c r="EF14" i="14"/>
  <c r="EF14" i="15" s="1"/>
  <c r="F15" i="14"/>
  <c r="K15" i="14"/>
  <c r="P15" i="14"/>
  <c r="P15" i="15" s="1"/>
  <c r="U15" i="14"/>
  <c r="Y15" i="14"/>
  <c r="Y15" i="15" s="1"/>
  <c r="AC15" i="14"/>
  <c r="AG15" i="14"/>
  <c r="AK15" i="14"/>
  <c r="AK15" i="15" s="1"/>
  <c r="AO15" i="14"/>
  <c r="AO15" i="15" s="1"/>
  <c r="AS15" i="14"/>
  <c r="AW15" i="14"/>
  <c r="AW15" i="15" s="1"/>
  <c r="BA15" i="14"/>
  <c r="BA15" i="15" s="1"/>
  <c r="BE15" i="14"/>
  <c r="BE15" i="15" s="1"/>
  <c r="BI15" i="14"/>
  <c r="BM15" i="14"/>
  <c r="BM15" i="15" s="1"/>
  <c r="BQ15" i="14"/>
  <c r="BU15" i="14"/>
  <c r="BU15" i="15" s="1"/>
  <c r="BY15" i="14"/>
  <c r="CC15" i="14"/>
  <c r="CG15" i="14"/>
  <c r="CG15" i="15" s="1"/>
  <c r="CK15" i="14"/>
  <c r="CK15" i="15" s="1"/>
  <c r="CO15" i="14"/>
  <c r="CS15" i="14"/>
  <c r="CS15" i="15" s="1"/>
  <c r="CW15" i="14"/>
  <c r="CW15" i="15" s="1"/>
  <c r="BP14" i="14"/>
  <c r="BP14" i="15" s="1"/>
  <c r="BL14" i="14"/>
  <c r="BL14" i="15" s="1"/>
  <c r="BH14" i="14"/>
  <c r="BH14" i="15" s="1"/>
  <c r="BD14" i="14"/>
  <c r="BD14" i="15" s="1"/>
  <c r="AZ14" i="14"/>
  <c r="AZ14" i="15" s="1"/>
  <c r="AV14" i="14"/>
  <c r="AV14" i="15" s="1"/>
  <c r="AR14" i="14"/>
  <c r="AR14" i="15" s="1"/>
  <c r="AN14" i="14"/>
  <c r="AN14" i="15" s="1"/>
  <c r="AJ14" i="14"/>
  <c r="AJ14" i="15" s="1"/>
  <c r="AF14" i="14"/>
  <c r="AF14" i="15" s="1"/>
  <c r="AB14" i="14"/>
  <c r="AB14" i="15" s="1"/>
  <c r="X14" i="14"/>
  <c r="X14" i="15" s="1"/>
  <c r="T14" i="14"/>
  <c r="P14" i="14"/>
  <c r="P14" i="15" s="1"/>
  <c r="L14" i="14"/>
  <c r="L14" i="15" s="1"/>
  <c r="H14" i="14"/>
  <c r="H14" i="15" s="1"/>
  <c r="D14" i="14"/>
  <c r="EF13" i="14"/>
  <c r="EF13" i="15" s="1"/>
  <c r="EB13" i="14"/>
  <c r="EB13" i="15" s="1"/>
  <c r="DX13" i="14"/>
  <c r="DX13" i="15" s="1"/>
  <c r="DT13" i="14"/>
  <c r="DT13" i="15" s="1"/>
  <c r="DP13" i="14"/>
  <c r="DP13" i="15" s="1"/>
  <c r="DL13" i="14"/>
  <c r="DL13" i="15" s="1"/>
  <c r="DH13" i="14"/>
  <c r="DH13" i="15" s="1"/>
  <c r="DD13" i="14"/>
  <c r="DD13" i="15" s="1"/>
  <c r="CZ13" i="14"/>
  <c r="CZ13" i="15" s="1"/>
  <c r="CV13" i="14"/>
  <c r="CV13" i="15" s="1"/>
  <c r="CR13" i="14"/>
  <c r="CR13" i="15" s="1"/>
  <c r="CN13" i="14"/>
  <c r="CN13" i="15" s="1"/>
  <c r="CJ13" i="14"/>
  <c r="CJ13" i="15" s="1"/>
  <c r="CF13" i="14"/>
  <c r="CF13" i="15" s="1"/>
  <c r="CB13" i="14"/>
  <c r="CB13" i="15" s="1"/>
  <c r="BX13" i="14"/>
  <c r="BX13" i="15" s="1"/>
  <c r="BT13" i="14"/>
  <c r="BT13" i="15" s="1"/>
  <c r="BP13" i="14"/>
  <c r="BP13" i="15" s="1"/>
  <c r="BL13" i="14"/>
  <c r="BL13" i="15" s="1"/>
  <c r="BH13" i="14"/>
  <c r="BH13" i="15" s="1"/>
  <c r="BD13" i="14"/>
  <c r="BD13" i="15" s="1"/>
  <c r="AZ13" i="14"/>
  <c r="AZ13" i="15" s="1"/>
  <c r="AV13" i="14"/>
  <c r="AV13" i="15" s="1"/>
  <c r="AR13" i="14"/>
  <c r="AR13" i="15" s="1"/>
  <c r="AN13" i="14"/>
  <c r="AN13" i="15" s="1"/>
  <c r="AJ13" i="14"/>
  <c r="AJ13" i="15" s="1"/>
  <c r="AF13" i="14"/>
  <c r="AF13" i="15" s="1"/>
  <c r="AB13" i="14"/>
  <c r="AB13" i="15" s="1"/>
  <c r="X13" i="14"/>
  <c r="X13" i="15" s="1"/>
  <c r="T13" i="14"/>
  <c r="T13" i="15" s="1"/>
  <c r="P13" i="14"/>
  <c r="P13" i="15" s="1"/>
  <c r="L13" i="14"/>
  <c r="L13" i="15" s="1"/>
  <c r="H13" i="14"/>
  <c r="H13" i="15" s="1"/>
  <c r="D13" i="14"/>
  <c r="D13" i="15" s="1"/>
  <c r="EF12" i="14"/>
  <c r="EF12" i="15" s="1"/>
  <c r="EB12" i="14"/>
  <c r="EB12" i="15" s="1"/>
  <c r="DX12" i="14"/>
  <c r="DX12" i="15" s="1"/>
  <c r="DT12" i="14"/>
  <c r="DT12" i="15" s="1"/>
  <c r="DP12" i="14"/>
  <c r="DP12" i="15" s="1"/>
  <c r="DL12" i="14"/>
  <c r="DL12" i="15" s="1"/>
  <c r="DH12" i="14"/>
  <c r="DH12" i="15" s="1"/>
  <c r="DD12" i="14"/>
  <c r="DD12" i="15" s="1"/>
  <c r="CZ12" i="14"/>
  <c r="CZ12" i="15" s="1"/>
  <c r="CV12" i="14"/>
  <c r="CV12" i="15" s="1"/>
  <c r="CR12" i="14"/>
  <c r="CR12" i="15" s="1"/>
  <c r="CN12" i="14"/>
  <c r="CN12" i="15" s="1"/>
  <c r="CJ12" i="14"/>
  <c r="CJ12" i="15" s="1"/>
  <c r="CF12" i="14"/>
  <c r="CF12" i="15" s="1"/>
  <c r="CB12" i="14"/>
  <c r="CB12" i="15" s="1"/>
  <c r="BX12" i="14"/>
  <c r="BX12" i="15" s="1"/>
  <c r="BT12" i="14"/>
  <c r="BT12" i="15" s="1"/>
  <c r="BP12" i="14"/>
  <c r="BP12" i="15" s="1"/>
  <c r="BL12" i="14"/>
  <c r="BL12" i="15" s="1"/>
  <c r="BH12" i="14"/>
  <c r="BH12" i="15" s="1"/>
  <c r="BD12" i="14"/>
  <c r="BD12" i="15" s="1"/>
  <c r="AZ12" i="14"/>
  <c r="AZ12" i="15" s="1"/>
  <c r="AV12" i="14"/>
  <c r="AV12" i="15" s="1"/>
  <c r="AR12" i="14"/>
  <c r="AR12" i="15" s="1"/>
  <c r="AN12" i="14"/>
  <c r="AN12" i="15" s="1"/>
  <c r="AJ12" i="14"/>
  <c r="AJ12" i="15" s="1"/>
  <c r="AF12" i="14"/>
  <c r="AF12" i="15" s="1"/>
  <c r="AB12" i="14"/>
  <c r="AB12" i="15" s="1"/>
  <c r="X12" i="14"/>
  <c r="X12" i="15" s="1"/>
  <c r="T12" i="14"/>
  <c r="T12" i="15" s="1"/>
  <c r="P12" i="14"/>
  <c r="P12" i="15" s="1"/>
  <c r="L12" i="14"/>
  <c r="L12" i="15" s="1"/>
  <c r="H12" i="14"/>
  <c r="D12" i="14"/>
  <c r="AI18" i="14"/>
  <c r="AI18" i="15" s="1"/>
  <c r="AE18" i="14"/>
  <c r="AE18" i="15" s="1"/>
  <c r="AA18" i="14"/>
  <c r="AA18" i="15" s="1"/>
  <c r="W18" i="14"/>
  <c r="W18" i="15" s="1"/>
  <c r="S18" i="14"/>
  <c r="S18" i="15" s="1"/>
  <c r="O18" i="14"/>
  <c r="O18" i="15" s="1"/>
  <c r="K18" i="14"/>
  <c r="K18" i="15" s="1"/>
  <c r="G18" i="14"/>
  <c r="G18" i="15" s="1"/>
  <c r="C18" i="14"/>
  <c r="C18" i="15" s="1"/>
  <c r="EE17" i="14"/>
  <c r="EE17" i="15" s="1"/>
  <c r="EA17" i="14"/>
  <c r="EA17" i="15" s="1"/>
  <c r="DW17" i="14"/>
  <c r="DW17" i="15" s="1"/>
  <c r="DS17" i="14"/>
  <c r="DO17" i="14"/>
  <c r="DK17" i="14"/>
  <c r="DK17" i="15" s="1"/>
  <c r="DG17" i="14"/>
  <c r="DG17" i="15" s="1"/>
  <c r="DC17" i="14"/>
  <c r="CY17" i="14"/>
  <c r="CY17" i="15" s="1"/>
  <c r="CU17" i="14"/>
  <c r="CU17" i="15" s="1"/>
  <c r="CQ17" i="14"/>
  <c r="CQ17" i="15" s="1"/>
  <c r="CM17" i="14"/>
  <c r="CI17" i="14"/>
  <c r="CI17" i="15" s="1"/>
  <c r="CE17" i="14"/>
  <c r="CE17" i="15" s="1"/>
  <c r="CA17" i="14"/>
  <c r="CA17" i="15" s="1"/>
  <c r="BW17" i="14"/>
  <c r="BS17" i="14"/>
  <c r="BO17" i="14"/>
  <c r="BO17" i="15" s="1"/>
  <c r="BK17" i="14"/>
  <c r="BK17" i="15" s="1"/>
  <c r="BG17" i="14"/>
  <c r="BG17" i="15" s="1"/>
  <c r="BC17" i="14"/>
  <c r="BC17" i="15" s="1"/>
  <c r="AY17" i="14"/>
  <c r="AY17" i="15" s="1"/>
  <c r="AU17" i="14"/>
  <c r="AU17" i="15" s="1"/>
  <c r="AQ17" i="14"/>
  <c r="AM17" i="14"/>
  <c r="AM17" i="15" s="1"/>
  <c r="AI17" i="14"/>
  <c r="AI17" i="15" s="1"/>
  <c r="AE17" i="14"/>
  <c r="AE17" i="15" s="1"/>
  <c r="AA17" i="14"/>
  <c r="W17" i="14"/>
  <c r="S17" i="14"/>
  <c r="S17" i="15" s="1"/>
  <c r="O17" i="14"/>
  <c r="O17" i="15" s="1"/>
  <c r="K17" i="14"/>
  <c r="G17" i="14"/>
  <c r="G17" i="15" s="1"/>
  <c r="C17" i="14"/>
  <c r="C17" i="15" s="1"/>
  <c r="EE16" i="14"/>
  <c r="EA16" i="14"/>
  <c r="DW16" i="14"/>
  <c r="DW16" i="15" s="1"/>
  <c r="DS16" i="14"/>
  <c r="DS16" i="15" s="1"/>
  <c r="DO16" i="14"/>
  <c r="DO16" i="15" s="1"/>
  <c r="DK16" i="14"/>
  <c r="DG16" i="14"/>
  <c r="DG16" i="15" s="1"/>
  <c r="DC16" i="14"/>
  <c r="DC16" i="15" s="1"/>
  <c r="CY16" i="14"/>
  <c r="CY16" i="15" s="1"/>
  <c r="CU16" i="14"/>
  <c r="CQ16" i="14"/>
  <c r="CQ16" i="15" s="1"/>
  <c r="CM16" i="14"/>
  <c r="CM16" i="15" s="1"/>
  <c r="CI16" i="14"/>
  <c r="CE16" i="14"/>
  <c r="CA16" i="14"/>
  <c r="CA16" i="15" s="1"/>
  <c r="BW16" i="14"/>
  <c r="BW16" i="15" s="1"/>
  <c r="BS16" i="14"/>
  <c r="BS16" i="15" s="1"/>
  <c r="BO16" i="14"/>
  <c r="BK16" i="14"/>
  <c r="BK16" i="15" s="1"/>
  <c r="BG16" i="14"/>
  <c r="BG16" i="15" s="1"/>
  <c r="BC16" i="14"/>
  <c r="AY16" i="14"/>
  <c r="AU16" i="14"/>
  <c r="AQ16" i="14"/>
  <c r="AQ16" i="15" s="1"/>
  <c r="AM16" i="14"/>
  <c r="AM16" i="15" s="1"/>
  <c r="AI16" i="14"/>
  <c r="AE16" i="14"/>
  <c r="AE16" i="15" s="1"/>
  <c r="AA16" i="14"/>
  <c r="AA16" i="15" s="1"/>
  <c r="W16" i="14"/>
  <c r="W16" i="15" s="1"/>
  <c r="S16" i="14"/>
  <c r="O16" i="14"/>
  <c r="O16" i="15" s="1"/>
  <c r="K16" i="14"/>
  <c r="K16" i="15" s="1"/>
  <c r="G16" i="14"/>
  <c r="C16" i="14"/>
  <c r="C16" i="15" s="1"/>
  <c r="EE15" i="14"/>
  <c r="EE15" i="15" s="1"/>
  <c r="EA15" i="14"/>
  <c r="EA15" i="15" s="1"/>
  <c r="DW15" i="14"/>
  <c r="DS15" i="14"/>
  <c r="DS15" i="15" s="1"/>
  <c r="DO15" i="14"/>
  <c r="DO15" i="15" s="1"/>
  <c r="DK15" i="14"/>
  <c r="DG15" i="14"/>
  <c r="FK39" i="12"/>
  <c r="FK27" i="12"/>
  <c r="FK110" i="12"/>
  <c r="FK94" i="12"/>
  <c r="FK62" i="12"/>
  <c r="FK58" i="12"/>
  <c r="FK30" i="12"/>
  <c r="FK26" i="12"/>
  <c r="FK59" i="12"/>
  <c r="FK47" i="12"/>
  <c r="FK113" i="12"/>
  <c r="FK97" i="12"/>
  <c r="FK65" i="12"/>
  <c r="FK61" i="12"/>
  <c r="FK33" i="12"/>
  <c r="FK29" i="12"/>
  <c r="FK115" i="12"/>
  <c r="FK67" i="12"/>
  <c r="FK132" i="12"/>
  <c r="FK116" i="12"/>
  <c r="FK80" i="12"/>
  <c r="FK68" i="12"/>
  <c r="FK48" i="12"/>
  <c r="FK36" i="12"/>
  <c r="FK16" i="12"/>
  <c r="D48" i="15" l="1"/>
  <c r="D50" i="15"/>
  <c r="EM161" i="17"/>
  <c r="EM170" i="17" s="1"/>
  <c r="EM171" i="17" s="1"/>
  <c r="EL161" i="17"/>
  <c r="EL170" i="17" s="1"/>
  <c r="EL171" i="17" s="1"/>
  <c r="EK155" i="17"/>
  <c r="EK157" i="17" s="1"/>
  <c r="CS14" i="15"/>
  <c r="BE16" i="15"/>
  <c r="I16" i="15"/>
  <c r="AJ19" i="15"/>
  <c r="AW14" i="15"/>
  <c r="CR20" i="15"/>
  <c r="EV161" i="17"/>
  <c r="EV170" i="17" s="1"/>
  <c r="EV171" i="17" s="1"/>
  <c r="Y13" i="15"/>
  <c r="EG12" i="15"/>
  <c r="CI14" i="15"/>
  <c r="L49" i="15"/>
  <c r="CC15" i="15"/>
  <c r="AG15" i="15"/>
  <c r="DY15" i="15"/>
  <c r="EG17" i="15"/>
  <c r="EN155" i="17"/>
  <c r="EN157" i="17" s="1"/>
  <c r="BT19" i="15"/>
  <c r="DA16" i="15"/>
  <c r="EQ161" i="17"/>
  <c r="EQ170" i="17" s="1"/>
  <c r="EQ171" i="17" s="1"/>
  <c r="CR50" i="15"/>
  <c r="EE14" i="15"/>
  <c r="BU13" i="15"/>
  <c r="L26" i="15"/>
  <c r="FC161" i="17"/>
  <c r="FC170" i="17" s="1"/>
  <c r="D131" i="20"/>
  <c r="AW19" i="15"/>
  <c r="AM14" i="15"/>
  <c r="AO12" i="15"/>
  <c r="Q18" i="15"/>
  <c r="DP19" i="15"/>
  <c r="FA155" i="17"/>
  <c r="FA157" i="17" s="1"/>
  <c r="D104" i="20"/>
  <c r="CK12" i="15"/>
  <c r="BM18" i="15"/>
  <c r="CS19" i="15"/>
  <c r="EP155" i="17"/>
  <c r="EP157" i="17" s="1"/>
  <c r="EU161" i="17"/>
  <c r="EU170" i="17" s="1"/>
  <c r="EU171" i="17" s="1"/>
  <c r="D67" i="20"/>
  <c r="D83" i="20"/>
  <c r="EX155" i="17"/>
  <c r="EX157" i="17" s="1"/>
  <c r="D19" i="20"/>
  <c r="IV86" i="16"/>
  <c r="FR12" i="29"/>
  <c r="EZ155" i="17"/>
  <c r="EZ157" i="17" s="1"/>
  <c r="FC155" i="17"/>
  <c r="FC157" i="17" s="1"/>
  <c r="ER155" i="17"/>
  <c r="ER157" i="17" s="1"/>
  <c r="HY149" i="16"/>
  <c r="U15" i="15"/>
  <c r="AE12" i="15"/>
  <c r="DM15" i="15"/>
  <c r="EA19" i="15"/>
  <c r="DO17" i="15"/>
  <c r="K15" i="15"/>
  <c r="CE14" i="15"/>
  <c r="M13" i="15"/>
  <c r="CG12" i="15"/>
  <c r="AI14" i="15"/>
  <c r="L46" i="15"/>
  <c r="AJ49" i="15"/>
  <c r="BQ20" i="15"/>
  <c r="DK15" i="15"/>
  <c r="BC13" i="15"/>
  <c r="CI16" i="15"/>
  <c r="EE16" i="15"/>
  <c r="DU17" i="15"/>
  <c r="AQ14" i="15"/>
  <c r="X19" i="15"/>
  <c r="CQ13" i="15"/>
  <c r="DE13" i="15"/>
  <c r="W12" i="15"/>
  <c r="EB46" i="15"/>
  <c r="BH19" i="15"/>
  <c r="AK19" i="15"/>
  <c r="DW12" i="15"/>
  <c r="DC15" i="15"/>
  <c r="AU16" i="15"/>
  <c r="C13" i="15"/>
  <c r="BT50" i="15"/>
  <c r="AC17" i="15"/>
  <c r="AJ26" i="15"/>
  <c r="E16" i="15"/>
  <c r="DO12" i="15"/>
  <c r="EC17" i="15"/>
  <c r="CW16" i="15"/>
  <c r="BO15" i="15"/>
  <c r="CY13" i="15"/>
  <c r="DP50" i="15"/>
  <c r="G16" i="15"/>
  <c r="BC16" i="15"/>
  <c r="AI19" i="15"/>
  <c r="DM20" i="15"/>
  <c r="AS21" i="15"/>
  <c r="EB25" i="15"/>
  <c r="BQ15" i="15"/>
  <c r="W17" i="15"/>
  <c r="BS17" i="15"/>
  <c r="BS12" i="15"/>
  <c r="BG15" i="15"/>
  <c r="AQ19" i="15"/>
  <c r="S15" i="15"/>
  <c r="EO161" i="17"/>
  <c r="EO170" i="17" s="1"/>
  <c r="EK161" i="17"/>
  <c r="EK170" i="17" s="1"/>
  <c r="EK171" i="17" s="1"/>
  <c r="IV85" i="16"/>
  <c r="IC149" i="16"/>
  <c r="IC150" i="16" s="1"/>
  <c r="CC17" i="15"/>
  <c r="EE24" i="15"/>
  <c r="FB161" i="17"/>
  <c r="FB170" i="17" s="1"/>
  <c r="FB171" i="17" s="1"/>
  <c r="FD161" i="17"/>
  <c r="FD170" i="17" s="1"/>
  <c r="ET161" i="17"/>
  <c r="ET170" i="17" s="1"/>
  <c r="ET171" i="17" s="1"/>
  <c r="FA161" i="17"/>
  <c r="FA170" i="17" s="1"/>
  <c r="FA171" i="17" s="1"/>
  <c r="EN161" i="17"/>
  <c r="EN170" i="17" s="1"/>
  <c r="FF161" i="17"/>
  <c r="FF170" i="17" s="1"/>
  <c r="FE161" i="17"/>
  <c r="FE170" i="17" s="1"/>
  <c r="FD155" i="17"/>
  <c r="FD157" i="17" s="1"/>
  <c r="ER161" i="17"/>
  <c r="ER170" i="17" s="1"/>
  <c r="ER171" i="17" s="1"/>
  <c r="EM155" i="17"/>
  <c r="EM157" i="17" s="1"/>
  <c r="DY16" i="15"/>
  <c r="CC16" i="15"/>
  <c r="D14" i="15"/>
  <c r="DE18" i="15"/>
  <c r="M18" i="15"/>
  <c r="CO14" i="15"/>
  <c r="AS14" i="15"/>
  <c r="EC12" i="15"/>
  <c r="AK12" i="15"/>
  <c r="D22" i="15"/>
  <c r="D46" i="15"/>
  <c r="BI20" i="15"/>
  <c r="CW18" i="15"/>
  <c r="BA18" i="15"/>
  <c r="CO16" i="15"/>
  <c r="AS16" i="15"/>
  <c r="EC14" i="15"/>
  <c r="CG14" i="15"/>
  <c r="AK14" i="15"/>
  <c r="DU12" i="15"/>
  <c r="BY12" i="15"/>
  <c r="CO19" i="15"/>
  <c r="AS19" i="15"/>
  <c r="CG17" i="15"/>
  <c r="AK17" i="15"/>
  <c r="BY15" i="15"/>
  <c r="AC15" i="15"/>
  <c r="DM13" i="15"/>
  <c r="BQ13" i="15"/>
  <c r="U13" i="15"/>
  <c r="C19" i="15"/>
  <c r="CY22" i="15"/>
  <c r="CM20" i="15"/>
  <c r="AQ20" i="15"/>
  <c r="DW18" i="15"/>
  <c r="CA18" i="15"/>
  <c r="DK16" i="15"/>
  <c r="CQ23" i="15"/>
  <c r="AI21" i="15"/>
  <c r="BS19" i="15"/>
  <c r="W19" i="15"/>
  <c r="DC17" i="15"/>
  <c r="K17" i="15"/>
  <c r="AI16" i="15"/>
  <c r="DC12" i="15"/>
  <c r="BG12" i="15"/>
  <c r="K12" i="15"/>
  <c r="CQ15" i="15"/>
  <c r="EA13" i="15"/>
  <c r="CE13" i="15"/>
  <c r="AI13" i="15"/>
  <c r="E20" i="15"/>
  <c r="AS18" i="15"/>
  <c r="DU14" i="15"/>
  <c r="BY14" i="15"/>
  <c r="AC14" i="15"/>
  <c r="BQ12" i="15"/>
  <c r="AK18" i="15"/>
  <c r="DU16" i="15"/>
  <c r="BY16" i="15"/>
  <c r="AC16" i="15"/>
  <c r="DM14" i="15"/>
  <c r="BQ14" i="15"/>
  <c r="U14" i="15"/>
  <c r="DE12" i="15"/>
  <c r="BI12" i="15"/>
  <c r="DU19" i="15"/>
  <c r="BY19" i="15"/>
  <c r="AC19" i="15"/>
  <c r="DM17" i="15"/>
  <c r="BQ17" i="15"/>
  <c r="U17" i="15"/>
  <c r="DE15" i="15"/>
  <c r="BI15" i="15"/>
  <c r="M15" i="15"/>
  <c r="CW13" i="15"/>
  <c r="BA13" i="15"/>
  <c r="EE22" i="15"/>
  <c r="AM22" i="15"/>
  <c r="DS20" i="15"/>
  <c r="BW20" i="15"/>
  <c r="AA20" i="15"/>
  <c r="DG18" i="15"/>
  <c r="BK18" i="15"/>
  <c r="CU16" i="15"/>
  <c r="CA23" i="15"/>
  <c r="BO21" i="15"/>
  <c r="S21" i="15"/>
  <c r="CY19" i="15"/>
  <c r="BC19" i="15"/>
  <c r="G19" i="15"/>
  <c r="CM17" i="15"/>
  <c r="AQ17" i="15"/>
  <c r="BO16" i="15"/>
  <c r="S16" i="15"/>
  <c r="CM12" i="15"/>
  <c r="AQ12" i="15"/>
  <c r="DW15" i="15"/>
  <c r="AE15" i="15"/>
  <c r="BO13" i="15"/>
  <c r="S13" i="15"/>
  <c r="AC18" i="15"/>
  <c r="DE14" i="15"/>
  <c r="CW12" i="15"/>
  <c r="E12" i="15"/>
  <c r="DI16" i="15"/>
  <c r="BM16" i="15"/>
  <c r="Q16" i="15"/>
  <c r="DM18" i="15"/>
  <c r="U18" i="15"/>
  <c r="DE16" i="15"/>
  <c r="BI16" i="15"/>
  <c r="M16" i="15"/>
  <c r="CW14" i="15"/>
  <c r="BA14" i="15"/>
  <c r="E14" i="15"/>
  <c r="CO12" i="15"/>
  <c r="AS12" i="15"/>
  <c r="DE19" i="15"/>
  <c r="CW17" i="15"/>
  <c r="BA17" i="15"/>
  <c r="CO15" i="15"/>
  <c r="AS15" i="15"/>
  <c r="EC13" i="15"/>
  <c r="CG13" i="15"/>
  <c r="AK13" i="15"/>
  <c r="W22" i="15"/>
  <c r="DC20" i="15"/>
  <c r="BG20" i="15"/>
  <c r="K20" i="15"/>
  <c r="CQ18" i="15"/>
  <c r="AU18" i="15"/>
  <c r="EA16" i="15"/>
  <c r="CE16" i="15"/>
  <c r="AY21" i="15"/>
  <c r="CI19" i="15"/>
  <c r="AM19" i="15"/>
  <c r="DS17" i="15"/>
  <c r="BW17" i="15"/>
  <c r="AA17" i="15"/>
  <c r="AY16" i="15"/>
  <c r="DS12" i="15"/>
  <c r="BW12" i="15"/>
  <c r="AA12" i="15"/>
  <c r="DG15" i="15"/>
  <c r="O15" i="15"/>
  <c r="CU13" i="15"/>
  <c r="AY13" i="15"/>
  <c r="EU155" i="17"/>
  <c r="EU157" i="17" s="1"/>
  <c r="EX161" i="17"/>
  <c r="EX170" i="17" s="1"/>
  <c r="EX171" i="17" s="1"/>
  <c r="EP161" i="17"/>
  <c r="EP170" i="17" s="1"/>
  <c r="EP171" i="17" s="1"/>
  <c r="EV155" i="17"/>
  <c r="EV157" i="17" s="1"/>
  <c r="FP12" i="29"/>
  <c r="FP149" i="29" s="1"/>
  <c r="EK149" i="29"/>
  <c r="IV54" i="16"/>
  <c r="EN171" i="17"/>
  <c r="IF150" i="16"/>
  <c r="IV117" i="16"/>
  <c r="HZ149" i="16"/>
  <c r="HZ150" i="16" s="1"/>
  <c r="EW161" i="17"/>
  <c r="EW170" i="17" s="1"/>
  <c r="FG103" i="29"/>
  <c r="FG51" i="29"/>
  <c r="FG35" i="29"/>
  <c r="FN149" i="12"/>
  <c r="FF155" i="17"/>
  <c r="FF157" i="17" s="1"/>
  <c r="FA155" i="29"/>
  <c r="FA157" i="29" s="1"/>
  <c r="ES155" i="29"/>
  <c r="ES157" i="29" s="1"/>
  <c r="FG19" i="29"/>
  <c r="FG144" i="29"/>
  <c r="FG132" i="29"/>
  <c r="FG69" i="29"/>
  <c r="FG82" i="29"/>
  <c r="FG116" i="29"/>
  <c r="FG104" i="29"/>
  <c r="FG96" i="29"/>
  <c r="FG92" i="29"/>
  <c r="FG88" i="29"/>
  <c r="FG80" i="29"/>
  <c r="FG72" i="29"/>
  <c r="FG64" i="29"/>
  <c r="FG29" i="29"/>
  <c r="FB157" i="29"/>
  <c r="FB164" i="29" s="1"/>
  <c r="ET157" i="29"/>
  <c r="EL157" i="29"/>
  <c r="EL164" i="29" s="1"/>
  <c r="FG90" i="29"/>
  <c r="FE155" i="29"/>
  <c r="FE157" i="29" s="1"/>
  <c r="EW155" i="29"/>
  <c r="EW157" i="29" s="1"/>
  <c r="EO155" i="29"/>
  <c r="EO157" i="29" s="1"/>
  <c r="FG114" i="29"/>
  <c r="FE161" i="29"/>
  <c r="FE170" i="29" s="1"/>
  <c r="EW161" i="29"/>
  <c r="EW170" i="29" s="1"/>
  <c r="EO161" i="29"/>
  <c r="EO170" i="29" s="1"/>
  <c r="EO171" i="29" s="1"/>
  <c r="FG30" i="29"/>
  <c r="ES161" i="17"/>
  <c r="ES170" i="17" s="1"/>
  <c r="ES171" i="17" s="1"/>
  <c r="EZ161" i="17"/>
  <c r="EZ170" i="17" s="1"/>
  <c r="EZ171" i="17" s="1"/>
  <c r="FC161" i="29"/>
  <c r="FC170" i="29" s="1"/>
  <c r="EU161" i="29"/>
  <c r="FF161" i="29"/>
  <c r="FF170" i="29" s="1"/>
  <c r="FE155" i="17"/>
  <c r="FE157" i="17" s="1"/>
  <c r="EW155" i="17"/>
  <c r="EW157" i="17" s="1"/>
  <c r="EO155" i="17"/>
  <c r="EO157" i="17" s="1"/>
  <c r="ES155" i="17"/>
  <c r="ES157" i="17" s="1"/>
  <c r="EY161" i="17"/>
  <c r="EY170" i="17" s="1"/>
  <c r="EY171" i="17" s="1"/>
  <c r="FG42" i="29"/>
  <c r="FG26" i="29"/>
  <c r="IV49" i="16"/>
  <c r="IV22" i="16"/>
  <c r="IV17" i="16"/>
  <c r="IV118" i="16"/>
  <c r="FG137" i="29"/>
  <c r="IV129" i="16"/>
  <c r="IV97" i="16"/>
  <c r="IV65" i="16"/>
  <c r="IV29" i="16"/>
  <c r="IV130" i="16"/>
  <c r="IV98" i="16"/>
  <c r="IV66" i="16"/>
  <c r="IV34" i="16"/>
  <c r="FG122" i="29"/>
  <c r="FG141" i="29"/>
  <c r="FG77" i="29"/>
  <c r="FG33" i="29"/>
  <c r="FG46" i="29"/>
  <c r="FG74" i="29"/>
  <c r="IV113" i="16"/>
  <c r="IV81" i="16"/>
  <c r="IV45" i="16"/>
  <c r="IV13" i="16"/>
  <c r="IV146" i="16"/>
  <c r="IV114" i="16"/>
  <c r="IV82" i="16"/>
  <c r="IV50" i="16"/>
  <c r="IV18" i="16"/>
  <c r="IV61" i="16"/>
  <c r="FG138" i="29"/>
  <c r="FG110" i="29"/>
  <c r="FG117" i="29"/>
  <c r="FG22" i="29"/>
  <c r="FG78" i="29"/>
  <c r="IV133" i="16"/>
  <c r="IV101" i="16"/>
  <c r="IV69" i="16"/>
  <c r="IV33" i="16"/>
  <c r="IV134" i="16"/>
  <c r="IV102" i="16"/>
  <c r="IV70" i="16"/>
  <c r="IV38" i="16"/>
  <c r="FG126" i="29"/>
  <c r="FG101" i="29"/>
  <c r="FG13" i="29"/>
  <c r="FG58" i="29"/>
  <c r="FG18" i="29"/>
  <c r="FG113" i="29"/>
  <c r="FG25" i="29"/>
  <c r="EN149" i="29"/>
  <c r="FG81" i="29"/>
  <c r="FG49" i="29"/>
  <c r="FG109" i="29"/>
  <c r="FG89" i="29"/>
  <c r="FG54" i="29"/>
  <c r="FG86" i="29"/>
  <c r="FG146" i="29"/>
  <c r="FG41" i="29"/>
  <c r="FG70" i="29"/>
  <c r="FG145" i="29"/>
  <c r="FG133" i="29"/>
  <c r="FG121" i="29"/>
  <c r="FG105" i="29"/>
  <c r="FG93" i="29"/>
  <c r="FG85" i="29"/>
  <c r="FG73" i="29"/>
  <c r="FG65" i="29"/>
  <c r="FG57" i="29"/>
  <c r="FG17" i="29"/>
  <c r="FG142" i="29"/>
  <c r="FG134" i="29"/>
  <c r="FG130" i="29"/>
  <c r="FG118" i="29"/>
  <c r="FG106" i="29"/>
  <c r="FG98" i="29"/>
  <c r="FG66" i="29"/>
  <c r="FG50" i="29"/>
  <c r="IV95" i="16"/>
  <c r="FG52" i="29"/>
  <c r="FG44" i="29"/>
  <c r="FG40" i="29"/>
  <c r="FG36" i="29"/>
  <c r="FG28" i="29"/>
  <c r="FG20" i="29"/>
  <c r="FG34" i="29"/>
  <c r="FG14" i="29"/>
  <c r="FG67" i="29"/>
  <c r="IV141" i="16"/>
  <c r="IV145" i="16"/>
  <c r="IV125" i="16"/>
  <c r="IV109" i="16"/>
  <c r="IV93" i="16"/>
  <c r="IV77" i="16"/>
  <c r="IV57" i="16"/>
  <c r="IV41" i="16"/>
  <c r="IV25" i="16"/>
  <c r="IV142" i="16"/>
  <c r="IV126" i="16"/>
  <c r="IV110" i="16"/>
  <c r="IV94" i="16"/>
  <c r="IV78" i="16"/>
  <c r="IV62" i="16"/>
  <c r="IV46" i="16"/>
  <c r="IV30" i="16"/>
  <c r="IV14" i="16"/>
  <c r="IV19" i="16"/>
  <c r="IV48" i="16"/>
  <c r="FG61" i="29"/>
  <c r="FG139" i="29"/>
  <c r="FG123" i="29"/>
  <c r="FG107" i="29"/>
  <c r="FG37" i="29"/>
  <c r="FG21" i="29"/>
  <c r="FG38" i="29"/>
  <c r="IV84" i="16"/>
  <c r="FG83" i="29"/>
  <c r="IV137" i="16"/>
  <c r="IV121" i="16"/>
  <c r="IV105" i="16"/>
  <c r="IV89" i="16"/>
  <c r="IV73" i="16"/>
  <c r="IV53" i="16"/>
  <c r="IV37" i="16"/>
  <c r="IV21" i="16"/>
  <c r="IV138" i="16"/>
  <c r="IV122" i="16"/>
  <c r="IV106" i="16"/>
  <c r="IV90" i="16"/>
  <c r="IV74" i="16"/>
  <c r="IV58" i="16"/>
  <c r="IV42" i="16"/>
  <c r="IV26" i="16"/>
  <c r="FG129" i="29"/>
  <c r="FG125" i="29"/>
  <c r="FG45" i="29"/>
  <c r="FG27" i="29"/>
  <c r="FG97" i="29"/>
  <c r="FG53" i="29"/>
  <c r="FG62" i="29"/>
  <c r="FG48" i="29"/>
  <c r="FG102" i="29"/>
  <c r="FG94" i="29"/>
  <c r="IV132" i="16"/>
  <c r="IV68" i="16"/>
  <c r="IV32" i="16"/>
  <c r="FG128" i="29"/>
  <c r="IV116" i="16"/>
  <c r="IV51" i="16"/>
  <c r="IV16" i="16"/>
  <c r="FG136" i="29"/>
  <c r="FG147" i="29"/>
  <c r="FG131" i="29"/>
  <c r="FG115" i="29"/>
  <c r="IV99" i="16"/>
  <c r="FG75" i="29"/>
  <c r="FG59" i="29"/>
  <c r="IV100" i="16"/>
  <c r="IV35" i="16"/>
  <c r="FG43" i="29"/>
  <c r="EZ149" i="29"/>
  <c r="FG56" i="29"/>
  <c r="FG112" i="29"/>
  <c r="FG84" i="29"/>
  <c r="FG32" i="29"/>
  <c r="FG16" i="29"/>
  <c r="FG100" i="29"/>
  <c r="IV144" i="16"/>
  <c r="IV128" i="16"/>
  <c r="IV112" i="16"/>
  <c r="IV96" i="16"/>
  <c r="IV80" i="16"/>
  <c r="IV64" i="16"/>
  <c r="IV47" i="16"/>
  <c r="IV31" i="16"/>
  <c r="IV15" i="16"/>
  <c r="IV60" i="16"/>
  <c r="IV44" i="16"/>
  <c r="IV28" i="16"/>
  <c r="FG120" i="29"/>
  <c r="IV147" i="16"/>
  <c r="IW147" i="16" s="1"/>
  <c r="IV139" i="16"/>
  <c r="IV131" i="16"/>
  <c r="IV123" i="16"/>
  <c r="IV115" i="16"/>
  <c r="IV107" i="16"/>
  <c r="FG95" i="29"/>
  <c r="IV83" i="16"/>
  <c r="IV75" i="16"/>
  <c r="IV67" i="16"/>
  <c r="FG55" i="29"/>
  <c r="FG39" i="29"/>
  <c r="FG23" i="29"/>
  <c r="FG108" i="29"/>
  <c r="FG68" i="29"/>
  <c r="IV12" i="16"/>
  <c r="IV140" i="16"/>
  <c r="IV124" i="16"/>
  <c r="IV108" i="16"/>
  <c r="IV92" i="16"/>
  <c r="IV76" i="16"/>
  <c r="IV59" i="16"/>
  <c r="IV43" i="16"/>
  <c r="IV27" i="16"/>
  <c r="IV56" i="16"/>
  <c r="IV40" i="16"/>
  <c r="IV24" i="16"/>
  <c r="IO149" i="16"/>
  <c r="IO150" i="16" s="1"/>
  <c r="FG140" i="29"/>
  <c r="FG124" i="29"/>
  <c r="FG143" i="29"/>
  <c r="FG135" i="29"/>
  <c r="FG127" i="29"/>
  <c r="FG119" i="29"/>
  <c r="FG111" i="29"/>
  <c r="FG87" i="29"/>
  <c r="FG79" i="29"/>
  <c r="FG71" i="29"/>
  <c r="FG63" i="29"/>
  <c r="FG24" i="29"/>
  <c r="FG60" i="29"/>
  <c r="FG76" i="29"/>
  <c r="IV136" i="16"/>
  <c r="IV120" i="16"/>
  <c r="IV104" i="16"/>
  <c r="IV88" i="16"/>
  <c r="IV72" i="16"/>
  <c r="IV55" i="16"/>
  <c r="IV39" i="16"/>
  <c r="IV23" i="16"/>
  <c r="IV52" i="16"/>
  <c r="IV36" i="16"/>
  <c r="IV20" i="16"/>
  <c r="IV103" i="16"/>
  <c r="IV143" i="16"/>
  <c r="IV135" i="16"/>
  <c r="IV127" i="16"/>
  <c r="IV119" i="16"/>
  <c r="IV111" i="16"/>
  <c r="FG99" i="29"/>
  <c r="IV87" i="16"/>
  <c r="IV79" i="16"/>
  <c r="IV71" i="16"/>
  <c r="IV63" i="16"/>
  <c r="FG47" i="29"/>
  <c r="FG31" i="29"/>
  <c r="FG15" i="29"/>
  <c r="FK32" i="12"/>
  <c r="FK64" i="12"/>
  <c r="FK100" i="12"/>
  <c r="FK55" i="12"/>
  <c r="FK17" i="12"/>
  <c r="FK49" i="12"/>
  <c r="FK81" i="12"/>
  <c r="FK145" i="12"/>
  <c r="FK14" i="12"/>
  <c r="FK46" i="12"/>
  <c r="FK78" i="12"/>
  <c r="FK142" i="12"/>
  <c r="FK135" i="12"/>
  <c r="D51" i="20"/>
  <c r="D115" i="20"/>
  <c r="D136" i="20"/>
  <c r="EY155" i="17"/>
  <c r="EY157" i="17" s="1"/>
  <c r="EQ155" i="17"/>
  <c r="EQ157" i="17" s="1"/>
  <c r="FO149" i="12"/>
  <c r="FP149" i="12"/>
  <c r="FK20" i="12"/>
  <c r="FK52" i="12"/>
  <c r="FK84" i="12"/>
  <c r="FK23" i="12"/>
  <c r="FK13" i="12"/>
  <c r="FK45" i="12"/>
  <c r="FK77" i="12"/>
  <c r="FK129" i="12"/>
  <c r="FK107" i="12"/>
  <c r="FK42" i="12"/>
  <c r="FK74" i="12"/>
  <c r="FK126" i="12"/>
  <c r="FK87" i="12"/>
  <c r="D35" i="20"/>
  <c r="D99" i="20"/>
  <c r="D120" i="20"/>
  <c r="FB155" i="17"/>
  <c r="FB157" i="17" s="1"/>
  <c r="ET155" i="17"/>
  <c r="ET157" i="17" s="1"/>
  <c r="EL155" i="17"/>
  <c r="EL157" i="17" s="1"/>
  <c r="IH150" i="16"/>
  <c r="D138" i="31"/>
  <c r="D135" i="31"/>
  <c r="D129" i="31"/>
  <c r="D124" i="31"/>
  <c r="D119" i="31"/>
  <c r="D113" i="31"/>
  <c r="D108" i="31"/>
  <c r="D103" i="31"/>
  <c r="D97" i="31"/>
  <c r="D92" i="31"/>
  <c r="D87" i="31"/>
  <c r="D81" i="31"/>
  <c r="D76" i="31"/>
  <c r="D71" i="31"/>
  <c r="D65" i="31"/>
  <c r="D60" i="31"/>
  <c r="D55" i="31"/>
  <c r="D49" i="31"/>
  <c r="D44" i="31"/>
  <c r="D39" i="31"/>
  <c r="D33" i="31"/>
  <c r="D28" i="31"/>
  <c r="D23" i="31"/>
  <c r="D17" i="31"/>
  <c r="D12" i="31"/>
  <c r="D7" i="31"/>
  <c r="D136" i="31"/>
  <c r="D125" i="31"/>
  <c r="D115" i="31"/>
  <c r="D104" i="31"/>
  <c r="D93" i="31"/>
  <c r="D83" i="31"/>
  <c r="D72" i="31"/>
  <c r="D61" i="31"/>
  <c r="D51" i="31"/>
  <c r="D40" i="31"/>
  <c r="D29" i="31"/>
  <c r="D133" i="31"/>
  <c r="D128" i="31"/>
  <c r="D123" i="31"/>
  <c r="D117" i="31"/>
  <c r="D112" i="31"/>
  <c r="D107" i="31"/>
  <c r="D101" i="31"/>
  <c r="D96" i="31"/>
  <c r="D91" i="31"/>
  <c r="D85" i="31"/>
  <c r="D80" i="31"/>
  <c r="D75" i="31"/>
  <c r="D69" i="31"/>
  <c r="D64" i="31"/>
  <c r="D59" i="31"/>
  <c r="D53" i="31"/>
  <c r="D48" i="31"/>
  <c r="D43" i="31"/>
  <c r="D37" i="31"/>
  <c r="D32" i="31"/>
  <c r="D27" i="31"/>
  <c r="D21" i="31"/>
  <c r="D16" i="31"/>
  <c r="D11" i="31"/>
  <c r="D5" i="31"/>
  <c r="D131" i="31"/>
  <c r="D120" i="31"/>
  <c r="D109" i="31"/>
  <c r="D99" i="31"/>
  <c r="D88" i="31"/>
  <c r="D77" i="31"/>
  <c r="D67" i="31"/>
  <c r="D56" i="31"/>
  <c r="D45" i="31"/>
  <c r="D35" i="31"/>
  <c r="D24" i="31"/>
  <c r="D137" i="31"/>
  <c r="D132" i="31"/>
  <c r="D127" i="31"/>
  <c r="D121" i="31"/>
  <c r="D116" i="31"/>
  <c r="D111" i="31"/>
  <c r="D105" i="31"/>
  <c r="D100" i="31"/>
  <c r="D95" i="31"/>
  <c r="D89" i="31"/>
  <c r="D84" i="31"/>
  <c r="D79" i="31"/>
  <c r="D73" i="31"/>
  <c r="D68" i="31"/>
  <c r="D63" i="31"/>
  <c r="D57" i="31"/>
  <c r="D52" i="31"/>
  <c r="D47" i="31"/>
  <c r="D41" i="31"/>
  <c r="D36" i="31"/>
  <c r="D31" i="31"/>
  <c r="D25" i="31"/>
  <c r="D20" i="31"/>
  <c r="D15" i="31"/>
  <c r="D9" i="31"/>
  <c r="D4" i="31"/>
  <c r="D3" i="31"/>
  <c r="D19" i="31"/>
  <c r="D13" i="31"/>
  <c r="D8" i="31"/>
  <c r="D14" i="31"/>
  <c r="D30" i="31"/>
  <c r="D46" i="31"/>
  <c r="D62" i="31"/>
  <c r="D78" i="31"/>
  <c r="D94" i="31"/>
  <c r="D110" i="31"/>
  <c r="D126" i="31"/>
  <c r="D18" i="31"/>
  <c r="D34" i="31"/>
  <c r="D50" i="31"/>
  <c r="D66" i="31"/>
  <c r="D82" i="31"/>
  <c r="D98" i="31"/>
  <c r="D114" i="31"/>
  <c r="D130" i="31"/>
  <c r="D6" i="31"/>
  <c r="D22" i="31"/>
  <c r="D38" i="31"/>
  <c r="D54" i="31"/>
  <c r="D70" i="31"/>
  <c r="D86" i="31"/>
  <c r="D102" i="31"/>
  <c r="D118" i="31"/>
  <c r="D134" i="31"/>
  <c r="D10" i="31"/>
  <c r="D26" i="31"/>
  <c r="D42" i="31"/>
  <c r="D58" i="31"/>
  <c r="D74" i="31"/>
  <c r="D90" i="31"/>
  <c r="D106" i="31"/>
  <c r="D122" i="31"/>
  <c r="D135" i="30"/>
  <c r="D137" i="30"/>
  <c r="D131" i="30"/>
  <c r="D125" i="30"/>
  <c r="D120" i="30"/>
  <c r="D115" i="30"/>
  <c r="D109" i="30"/>
  <c r="D104" i="30"/>
  <c r="D99" i="30"/>
  <c r="D93" i="30"/>
  <c r="D88" i="30"/>
  <c r="D83" i="30"/>
  <c r="D77" i="30"/>
  <c r="D72" i="30"/>
  <c r="D67" i="30"/>
  <c r="D61" i="30"/>
  <c r="D56" i="30"/>
  <c r="D51" i="30"/>
  <c r="D45" i="30"/>
  <c r="D40" i="30"/>
  <c r="D35" i="30"/>
  <c r="D29" i="30"/>
  <c r="D24" i="30"/>
  <c r="D19" i="30"/>
  <c r="D13" i="30"/>
  <c r="D8" i="30"/>
  <c r="D3" i="30"/>
  <c r="D127" i="30"/>
  <c r="D116" i="30"/>
  <c r="D105" i="30"/>
  <c r="D95" i="30"/>
  <c r="D84" i="30"/>
  <c r="D73" i="30"/>
  <c r="D63" i="30"/>
  <c r="D52" i="30"/>
  <c r="D41" i="30"/>
  <c r="D31" i="30"/>
  <c r="D20" i="30"/>
  <c r="D9" i="30"/>
  <c r="D136" i="30"/>
  <c r="D129" i="30"/>
  <c r="D124" i="30"/>
  <c r="D119" i="30"/>
  <c r="D113" i="30"/>
  <c r="D108" i="30"/>
  <c r="D103" i="30"/>
  <c r="D97" i="30"/>
  <c r="D92" i="30"/>
  <c r="D87" i="30"/>
  <c r="D81" i="30"/>
  <c r="D76" i="30"/>
  <c r="D71" i="30"/>
  <c r="D65" i="30"/>
  <c r="D60" i="30"/>
  <c r="D55" i="30"/>
  <c r="D49" i="30"/>
  <c r="D44" i="30"/>
  <c r="D39" i="30"/>
  <c r="D33" i="30"/>
  <c r="D28" i="30"/>
  <c r="D23" i="30"/>
  <c r="D17" i="30"/>
  <c r="D12" i="30"/>
  <c r="D7" i="30"/>
  <c r="D132" i="30"/>
  <c r="D121" i="30"/>
  <c r="D111" i="30"/>
  <c r="D100" i="30"/>
  <c r="D89" i="30"/>
  <c r="D79" i="30"/>
  <c r="D68" i="30"/>
  <c r="D57" i="30"/>
  <c r="D47" i="30"/>
  <c r="D36" i="30"/>
  <c r="D25" i="30"/>
  <c r="D15" i="30"/>
  <c r="D4" i="30"/>
  <c r="D133" i="30"/>
  <c r="D128" i="30"/>
  <c r="D123" i="30"/>
  <c r="D117" i="30"/>
  <c r="D112" i="30"/>
  <c r="D107" i="30"/>
  <c r="D101" i="30"/>
  <c r="D96" i="30"/>
  <c r="D91" i="30"/>
  <c r="D85" i="30"/>
  <c r="D80" i="30"/>
  <c r="D75" i="30"/>
  <c r="D69" i="30"/>
  <c r="D64" i="30"/>
  <c r="D59" i="30"/>
  <c r="D53" i="30"/>
  <c r="D48" i="30"/>
  <c r="D43" i="30"/>
  <c r="D37" i="30"/>
  <c r="D32" i="30"/>
  <c r="D27" i="30"/>
  <c r="D21" i="30"/>
  <c r="D16" i="30"/>
  <c r="D11" i="30"/>
  <c r="D5" i="30"/>
  <c r="D6" i="30"/>
  <c r="D22" i="30"/>
  <c r="D38" i="30"/>
  <c r="D54" i="30"/>
  <c r="D70" i="30"/>
  <c r="D86" i="30"/>
  <c r="D102" i="30"/>
  <c r="D118" i="30"/>
  <c r="D134" i="30"/>
  <c r="D10" i="30"/>
  <c r="D26" i="30"/>
  <c r="D42" i="30"/>
  <c r="D58" i="30"/>
  <c r="D74" i="30"/>
  <c r="D90" i="30"/>
  <c r="D106" i="30"/>
  <c r="D122" i="30"/>
  <c r="D138" i="30"/>
  <c r="D14" i="30"/>
  <c r="D30" i="30"/>
  <c r="D46" i="30"/>
  <c r="D62" i="30"/>
  <c r="D78" i="30"/>
  <c r="D94" i="30"/>
  <c r="D110" i="30"/>
  <c r="D126" i="30"/>
  <c r="D18" i="30"/>
  <c r="D34" i="30"/>
  <c r="D50" i="30"/>
  <c r="D66" i="30"/>
  <c r="D82" i="30"/>
  <c r="D98" i="30"/>
  <c r="D114" i="30"/>
  <c r="D130" i="30"/>
  <c r="EZ155" i="29"/>
  <c r="EZ157" i="29" s="1"/>
  <c r="ER155" i="29"/>
  <c r="ER157" i="29" s="1"/>
  <c r="EX157" i="29"/>
  <c r="EP157" i="29"/>
  <c r="EP164" i="29" s="1"/>
  <c r="FA161" i="29"/>
  <c r="ES161" i="29"/>
  <c r="ES170" i="29" s="1"/>
  <c r="ES171" i="29" s="1"/>
  <c r="EK161" i="29"/>
  <c r="FC155" i="29"/>
  <c r="FC157" i="29" s="1"/>
  <c r="FD155" i="29"/>
  <c r="FD157" i="29" s="1"/>
  <c r="EV155" i="29"/>
  <c r="EV157" i="29" s="1"/>
  <c r="EN155" i="29"/>
  <c r="IJ150" i="16"/>
  <c r="IL150" i="16"/>
  <c r="IN150" i="16"/>
  <c r="IR150" i="16"/>
  <c r="FG12" i="29"/>
  <c r="IP150" i="16"/>
  <c r="EJ149" i="29"/>
  <c r="IE150" i="16"/>
  <c r="IG150" i="16"/>
  <c r="DV144" i="15"/>
  <c r="DF144" i="15"/>
  <c r="CP144" i="15"/>
  <c r="BZ144" i="15"/>
  <c r="BJ144" i="15"/>
  <c r="AT144" i="15"/>
  <c r="AD144" i="15"/>
  <c r="N144" i="15"/>
  <c r="ED142" i="15"/>
  <c r="DN142" i="15"/>
  <c r="CX142" i="15"/>
  <c r="CH142" i="15"/>
  <c r="BR142" i="15"/>
  <c r="BB142" i="15"/>
  <c r="AL142" i="15"/>
  <c r="V142" i="15"/>
  <c r="F142" i="15"/>
  <c r="DR140" i="15"/>
  <c r="CX140" i="15"/>
  <c r="CD140" i="15"/>
  <c r="BF140" i="15"/>
  <c r="AL140" i="15"/>
  <c r="R140" i="15"/>
  <c r="ED138" i="15"/>
  <c r="DJ138" i="15"/>
  <c r="CL138" i="15"/>
  <c r="BR138" i="15"/>
  <c r="AX138" i="15"/>
  <c r="Z138" i="15"/>
  <c r="F138" i="15"/>
  <c r="DR136" i="15"/>
  <c r="CX136" i="15"/>
  <c r="CD136" i="15"/>
  <c r="BF136" i="15"/>
  <c r="AL136" i="15"/>
  <c r="R136" i="15"/>
  <c r="ED134" i="15"/>
  <c r="DJ134" i="15"/>
  <c r="CL134" i="15"/>
  <c r="BR134" i="15"/>
  <c r="AX134" i="15"/>
  <c r="Z134" i="15"/>
  <c r="F134" i="15"/>
  <c r="DR132" i="15"/>
  <c r="CX132" i="15"/>
  <c r="CD132" i="15"/>
  <c r="BF132" i="15"/>
  <c r="AL132" i="15"/>
  <c r="R132" i="15"/>
  <c r="ED130" i="15"/>
  <c r="DJ130" i="15"/>
  <c r="CL130" i="15"/>
  <c r="BR130" i="15"/>
  <c r="AX130" i="15"/>
  <c r="Z130" i="15"/>
  <c r="F130" i="15"/>
  <c r="DR128" i="15"/>
  <c r="CX128" i="15"/>
  <c r="CD128" i="15"/>
  <c r="BF128" i="15"/>
  <c r="AL128" i="15"/>
  <c r="R128" i="15"/>
  <c r="ED126" i="15"/>
  <c r="DJ126" i="15"/>
  <c r="CL126" i="15"/>
  <c r="BR126" i="15"/>
  <c r="AX126" i="15"/>
  <c r="Z126" i="15"/>
  <c r="F126" i="15"/>
  <c r="DR124" i="15"/>
  <c r="CX124" i="15"/>
  <c r="CD124" i="15"/>
  <c r="BF124" i="15"/>
  <c r="AL124" i="15"/>
  <c r="R124" i="15"/>
  <c r="ED122" i="15"/>
  <c r="DJ122" i="15"/>
  <c r="CL122" i="15"/>
  <c r="BR122" i="15"/>
  <c r="AX122" i="15"/>
  <c r="Z122" i="15"/>
  <c r="F122" i="15"/>
  <c r="DR120" i="15"/>
  <c r="CX120" i="15"/>
  <c r="CD120" i="15"/>
  <c r="BF120" i="15"/>
  <c r="AL120" i="15"/>
  <c r="R120" i="15"/>
  <c r="ED118" i="15"/>
  <c r="DJ118" i="15"/>
  <c r="CL118" i="15"/>
  <c r="BR118" i="15"/>
  <c r="AX118" i="15"/>
  <c r="Z118" i="15"/>
  <c r="F118" i="15"/>
  <c r="DR116" i="15"/>
  <c r="CX116" i="15"/>
  <c r="CD116" i="15"/>
  <c r="BF116" i="15"/>
  <c r="AL116" i="15"/>
  <c r="R116" i="15"/>
  <c r="ED114" i="15"/>
  <c r="DJ114" i="15"/>
  <c r="CL114" i="15"/>
  <c r="BR114" i="15"/>
  <c r="AX114" i="15"/>
  <c r="Z114" i="15"/>
  <c r="F114" i="15"/>
  <c r="DR112" i="15"/>
  <c r="CX112" i="15"/>
  <c r="CD112" i="15"/>
  <c r="BF112" i="15"/>
  <c r="AL112" i="15"/>
  <c r="R112" i="15"/>
  <c r="ED110" i="15"/>
  <c r="DJ110" i="15"/>
  <c r="CL110" i="15"/>
  <c r="BR110" i="15"/>
  <c r="AX110" i="15"/>
  <c r="Z110" i="15"/>
  <c r="F110" i="15"/>
  <c r="DR108" i="15"/>
  <c r="CX108" i="15"/>
  <c r="CD108" i="15"/>
  <c r="BF108" i="15"/>
  <c r="AL108" i="15"/>
  <c r="R108" i="15"/>
  <c r="ED106" i="15"/>
  <c r="DJ106" i="15"/>
  <c r="CL106" i="15"/>
  <c r="BR106" i="15"/>
  <c r="AX106" i="15"/>
  <c r="Z106" i="15"/>
  <c r="F106" i="15"/>
  <c r="DR104" i="15"/>
  <c r="CX104" i="15"/>
  <c r="CD104" i="15"/>
  <c r="BF104" i="15"/>
  <c r="AL104" i="15"/>
  <c r="R104" i="15"/>
  <c r="ED102" i="15"/>
  <c r="DJ102" i="15"/>
  <c r="CL102" i="15"/>
  <c r="BR102" i="15"/>
  <c r="AX102" i="15"/>
  <c r="Z102" i="15"/>
  <c r="F102" i="15"/>
  <c r="DR100" i="15"/>
  <c r="CX100" i="15"/>
  <c r="CD100" i="15"/>
  <c r="BF100" i="15"/>
  <c r="AL100" i="15"/>
  <c r="R100" i="15"/>
  <c r="ED98" i="15"/>
  <c r="DJ98" i="15"/>
  <c r="CL98" i="15"/>
  <c r="BR98" i="15"/>
  <c r="AX98" i="15"/>
  <c r="Z98" i="15"/>
  <c r="F98" i="15"/>
  <c r="DR96" i="15"/>
  <c r="CX96" i="15"/>
  <c r="CD96" i="15"/>
  <c r="BF96" i="15"/>
  <c r="AL96" i="15"/>
  <c r="R96" i="15"/>
  <c r="ED94" i="15"/>
  <c r="DJ94" i="15"/>
  <c r="CL94" i="15"/>
  <c r="BR94" i="15"/>
  <c r="AX94" i="15"/>
  <c r="Z94" i="15"/>
  <c r="F94" i="15"/>
  <c r="DR92" i="15"/>
  <c r="CX92" i="15"/>
  <c r="CD92" i="15"/>
  <c r="BF92" i="15"/>
  <c r="AL92" i="15"/>
  <c r="R92" i="15"/>
  <c r="ED90" i="15"/>
  <c r="DJ90" i="15"/>
  <c r="CL90" i="15"/>
  <c r="BR90" i="15"/>
  <c r="AX90" i="15"/>
  <c r="Z90" i="15"/>
  <c r="F90" i="15"/>
  <c r="DR88" i="15"/>
  <c r="CX88" i="15"/>
  <c r="CD88" i="15"/>
  <c r="BF88" i="15"/>
  <c r="AL88" i="15"/>
  <c r="R88" i="15"/>
  <c r="ED86" i="15"/>
  <c r="DJ86" i="15"/>
  <c r="CL86" i="15"/>
  <c r="BR86" i="15"/>
  <c r="AX86" i="15"/>
  <c r="Z86" i="15"/>
  <c r="F86" i="15"/>
  <c r="DR84" i="15"/>
  <c r="CX84" i="15"/>
  <c r="CD84" i="15"/>
  <c r="BF84" i="15"/>
  <c r="AL84" i="15"/>
  <c r="R84" i="15"/>
  <c r="ED82" i="15"/>
  <c r="DJ82" i="15"/>
  <c r="CL82" i="15"/>
  <c r="BR82" i="15"/>
  <c r="AX82" i="15"/>
  <c r="Z82" i="15"/>
  <c r="F82" i="15"/>
  <c r="DR80" i="15"/>
  <c r="CX80" i="15"/>
  <c r="CD80" i="15"/>
  <c r="BF80" i="15"/>
  <c r="AL80" i="15"/>
  <c r="R80" i="15"/>
  <c r="ED78" i="15"/>
  <c r="DJ78" i="15"/>
  <c r="CL78" i="15"/>
  <c r="BR78" i="15"/>
  <c r="AX78" i="15"/>
  <c r="Z78" i="15"/>
  <c r="F78" i="15"/>
  <c r="DR76" i="15"/>
  <c r="CX76" i="15"/>
  <c r="CD76" i="15"/>
  <c r="BF76" i="15"/>
  <c r="AL76" i="15"/>
  <c r="R76" i="15"/>
  <c r="ED74" i="15"/>
  <c r="DJ74" i="15"/>
  <c r="CL74" i="15"/>
  <c r="BR74" i="15"/>
  <c r="AX74" i="15"/>
  <c r="Z74" i="15"/>
  <c r="F74" i="15"/>
  <c r="DR72" i="15"/>
  <c r="CX72" i="15"/>
  <c r="CD72" i="15"/>
  <c r="BF72" i="15"/>
  <c r="AL72" i="15"/>
  <c r="R72" i="15"/>
  <c r="ED70" i="15"/>
  <c r="DN70" i="15"/>
  <c r="CX70" i="15"/>
  <c r="CH70" i="15"/>
  <c r="BR70" i="15"/>
  <c r="BB70" i="15"/>
  <c r="AL70" i="15"/>
  <c r="V70" i="15"/>
  <c r="F70" i="15"/>
  <c r="DV68" i="15"/>
  <c r="DF68" i="15"/>
  <c r="CP68" i="15"/>
  <c r="BZ68" i="15"/>
  <c r="BJ68" i="15"/>
  <c r="AT68" i="15"/>
  <c r="AD68" i="15"/>
  <c r="N68" i="15"/>
  <c r="ED66" i="15"/>
  <c r="DN66" i="15"/>
  <c r="CX66" i="15"/>
  <c r="CH66" i="15"/>
  <c r="BR66" i="15"/>
  <c r="BB66" i="15"/>
  <c r="AL66" i="15"/>
  <c r="V66" i="15"/>
  <c r="F66" i="15"/>
  <c r="DV64" i="15"/>
  <c r="DF64" i="15"/>
  <c r="CP64" i="15"/>
  <c r="BZ64" i="15"/>
  <c r="BJ64" i="15"/>
  <c r="AT64" i="15"/>
  <c r="AD64" i="15"/>
  <c r="N64" i="15"/>
  <c r="ED62" i="15"/>
  <c r="DN62" i="15"/>
  <c r="CX62" i="15"/>
  <c r="CH62" i="15"/>
  <c r="BR62" i="15"/>
  <c r="BB62" i="15"/>
  <c r="AL62" i="15"/>
  <c r="V62" i="15"/>
  <c r="F62" i="15"/>
  <c r="DV60" i="15"/>
  <c r="DF60" i="15"/>
  <c r="CP60" i="15"/>
  <c r="BZ60" i="15"/>
  <c r="BJ60" i="15"/>
  <c r="AT60" i="15"/>
  <c r="AD60" i="15"/>
  <c r="N60" i="15"/>
  <c r="ED58" i="15"/>
  <c r="DN58" i="15"/>
  <c r="CX58" i="15"/>
  <c r="CH58" i="15"/>
  <c r="BR58" i="15"/>
  <c r="BB58" i="15"/>
  <c r="AL58" i="15"/>
  <c r="V58" i="15"/>
  <c r="F58" i="15"/>
  <c r="DV56" i="15"/>
  <c r="DF56" i="15"/>
  <c r="CP56" i="15"/>
  <c r="BZ56" i="15"/>
  <c r="BJ56" i="15"/>
  <c r="AT56" i="15"/>
  <c r="AD56" i="15"/>
  <c r="N56" i="15"/>
  <c r="ED54" i="15"/>
  <c r="DN54" i="15"/>
  <c r="CX54" i="15"/>
  <c r="CH54" i="15"/>
  <c r="BR54" i="15"/>
  <c r="BB54" i="15"/>
  <c r="AL54" i="15"/>
  <c r="V54" i="15"/>
  <c r="F54" i="15"/>
  <c r="DV52" i="15"/>
  <c r="DF52" i="15"/>
  <c r="CP52" i="15"/>
  <c r="BZ52" i="15"/>
  <c r="BJ52" i="15"/>
  <c r="AT52" i="15"/>
  <c r="AD52" i="15"/>
  <c r="N52" i="15"/>
  <c r="ED50" i="15"/>
  <c r="DN50" i="15"/>
  <c r="CX50" i="15"/>
  <c r="CH50" i="15"/>
  <c r="BR50" i="15"/>
  <c r="BB50" i="15"/>
  <c r="AL50" i="15"/>
  <c r="V50" i="15"/>
  <c r="F50" i="15"/>
  <c r="DV48" i="15"/>
  <c r="DF48" i="15"/>
  <c r="CP48" i="15"/>
  <c r="BZ48" i="15"/>
  <c r="BJ48" i="15"/>
  <c r="AT48" i="15"/>
  <c r="AD48" i="15"/>
  <c r="N48" i="15"/>
  <c r="ED46" i="15"/>
  <c r="DN46" i="15"/>
  <c r="CX46" i="15"/>
  <c r="CH46" i="15"/>
  <c r="BR46" i="15"/>
  <c r="BB46" i="15"/>
  <c r="AL46" i="15"/>
  <c r="V46" i="15"/>
  <c r="F46" i="15"/>
  <c r="DV44" i="15"/>
  <c r="DF44" i="15"/>
  <c r="CP44" i="15"/>
  <c r="BZ44" i="15"/>
  <c r="BJ44" i="15"/>
  <c r="AT44" i="15"/>
  <c r="AD44" i="15"/>
  <c r="N44" i="15"/>
  <c r="ED42" i="15"/>
  <c r="DN42" i="15"/>
  <c r="CX42" i="15"/>
  <c r="CH42" i="15"/>
  <c r="BR42" i="15"/>
  <c r="BB42" i="15"/>
  <c r="AL42" i="15"/>
  <c r="V42" i="15"/>
  <c r="F42" i="15"/>
  <c r="DV40" i="15"/>
  <c r="DF40" i="15"/>
  <c r="CP40" i="15"/>
  <c r="BZ40" i="15"/>
  <c r="BJ40" i="15"/>
  <c r="AT40" i="15"/>
  <c r="AD40" i="15"/>
  <c r="N40" i="15"/>
  <c r="ED38" i="15"/>
  <c r="DN38" i="15"/>
  <c r="CX38" i="15"/>
  <c r="CH38" i="15"/>
  <c r="BR38" i="15"/>
  <c r="BB38" i="15"/>
  <c r="AL38" i="15"/>
  <c r="V38" i="15"/>
  <c r="F38" i="15"/>
  <c r="DV36" i="15"/>
  <c r="DF36" i="15"/>
  <c r="CP36" i="15"/>
  <c r="BZ36" i="15"/>
  <c r="BJ36" i="15"/>
  <c r="AT36" i="15"/>
  <c r="AD36" i="15"/>
  <c r="N36" i="15"/>
  <c r="ED34" i="15"/>
  <c r="DN34" i="15"/>
  <c r="CX34" i="15"/>
  <c r="CH34" i="15"/>
  <c r="BR34" i="15"/>
  <c r="BB34" i="15"/>
  <c r="AL34" i="15"/>
  <c r="V34" i="15"/>
  <c r="F34" i="15"/>
  <c r="DV32" i="15"/>
  <c r="DF32" i="15"/>
  <c r="CP32" i="15"/>
  <c r="BZ32" i="15"/>
  <c r="BJ32" i="15"/>
  <c r="AT32" i="15"/>
  <c r="AD32" i="15"/>
  <c r="N32" i="15"/>
  <c r="ED30" i="15"/>
  <c r="DN30" i="15"/>
  <c r="CX30" i="15"/>
  <c r="CH30" i="15"/>
  <c r="BR30" i="15"/>
  <c r="BB30" i="15"/>
  <c r="AL30" i="15"/>
  <c r="V30" i="15"/>
  <c r="F30" i="15"/>
  <c r="DV28" i="15"/>
  <c r="DF28" i="15"/>
  <c r="CP28" i="15"/>
  <c r="BZ28" i="15"/>
  <c r="BJ28" i="15"/>
  <c r="AT28" i="15"/>
  <c r="AD28" i="15"/>
  <c r="N28" i="15"/>
  <c r="ED26" i="15"/>
  <c r="DN26" i="15"/>
  <c r="CX26" i="15"/>
  <c r="CH26" i="15"/>
  <c r="BR26" i="15"/>
  <c r="BB26" i="15"/>
  <c r="AL26" i="15"/>
  <c r="V26" i="15"/>
  <c r="F26" i="15"/>
  <c r="DV24" i="15"/>
  <c r="DF24" i="15"/>
  <c r="CP24" i="15"/>
  <c r="BZ24" i="15"/>
  <c r="BJ24" i="15"/>
  <c r="AT24" i="15"/>
  <c r="AD24" i="15"/>
  <c r="N24" i="15"/>
  <c r="ED22" i="15"/>
  <c r="DN22" i="15"/>
  <c r="CX22" i="15"/>
  <c r="CH22" i="15"/>
  <c r="BR22" i="15"/>
  <c r="BB22" i="15"/>
  <c r="AL22" i="15"/>
  <c r="V22" i="15"/>
  <c r="F22" i="15"/>
  <c r="DV20" i="15"/>
  <c r="DF20" i="15"/>
  <c r="CP20" i="15"/>
  <c r="BZ20" i="15"/>
  <c r="BJ20" i="15"/>
  <c r="AT20" i="15"/>
  <c r="AD20" i="15"/>
  <c r="N20" i="15"/>
  <c r="ED18" i="15"/>
  <c r="DN18" i="15"/>
  <c r="CX18" i="15"/>
  <c r="CH18" i="15"/>
  <c r="BR18" i="15"/>
  <c r="BB18" i="15"/>
  <c r="AL18" i="15"/>
  <c r="V18" i="15"/>
  <c r="F18" i="15"/>
  <c r="DV16" i="15"/>
  <c r="DF16" i="15"/>
  <c r="CP16" i="15"/>
  <c r="BZ16" i="15"/>
  <c r="BJ16" i="15"/>
  <c r="AT16" i="15"/>
  <c r="AD16" i="15"/>
  <c r="N16" i="15"/>
  <c r="ED14" i="15"/>
  <c r="DN14" i="15"/>
  <c r="CX14" i="15"/>
  <c r="CH14" i="15"/>
  <c r="BR14" i="15"/>
  <c r="BB14" i="15"/>
  <c r="AL14" i="15"/>
  <c r="V14" i="15"/>
  <c r="F14" i="15"/>
  <c r="DV12" i="15"/>
  <c r="DF12" i="15"/>
  <c r="CP12" i="15"/>
  <c r="BZ12" i="15"/>
  <c r="BJ12" i="15"/>
  <c r="AT12" i="15"/>
  <c r="AD12" i="15"/>
  <c r="N12" i="15"/>
  <c r="BR131" i="15"/>
  <c r="DF110" i="15"/>
  <c r="V105" i="15"/>
  <c r="F99" i="15"/>
  <c r="DV92" i="15"/>
  <c r="DF86" i="15"/>
  <c r="V81" i="15"/>
  <c r="ED75" i="15"/>
  <c r="DV140" i="15"/>
  <c r="CP136" i="15"/>
  <c r="F131" i="15"/>
  <c r="DV124" i="15"/>
  <c r="AL119" i="15"/>
  <c r="N114" i="15"/>
  <c r="BR107" i="15"/>
  <c r="DN101" i="15"/>
  <c r="AD96" i="15"/>
  <c r="BZ90" i="15"/>
  <c r="BJ84" i="15"/>
  <c r="AT78" i="15"/>
  <c r="AD72" i="15"/>
  <c r="DV147" i="15"/>
  <c r="DF147" i="15"/>
  <c r="CP147" i="15"/>
  <c r="BZ147" i="15"/>
  <c r="BJ147" i="15"/>
  <c r="AT147" i="15"/>
  <c r="AD147" i="15"/>
  <c r="N147" i="15"/>
  <c r="ED146" i="15"/>
  <c r="DN146" i="15"/>
  <c r="CX146" i="15"/>
  <c r="CH146" i="15"/>
  <c r="BR146" i="15"/>
  <c r="BB146" i="15"/>
  <c r="AL146" i="15"/>
  <c r="V146" i="15"/>
  <c r="F146" i="15"/>
  <c r="DV145" i="15"/>
  <c r="DF145" i="15"/>
  <c r="CP145" i="15"/>
  <c r="BZ145" i="15"/>
  <c r="BJ145" i="15"/>
  <c r="AT145" i="15"/>
  <c r="AD145" i="15"/>
  <c r="N145" i="15"/>
  <c r="ED143" i="15"/>
  <c r="DN143" i="15"/>
  <c r="CX143" i="15"/>
  <c r="CH143" i="15"/>
  <c r="BR143" i="15"/>
  <c r="BB143" i="15"/>
  <c r="AL143" i="15"/>
  <c r="V143" i="15"/>
  <c r="F143" i="15"/>
  <c r="DV141" i="15"/>
  <c r="DF141" i="15"/>
  <c r="CP141" i="15"/>
  <c r="BZ141" i="15"/>
  <c r="BF141" i="15"/>
  <c r="AH141" i="15"/>
  <c r="N141" i="15"/>
  <c r="DV139" i="15"/>
  <c r="DB139" i="15"/>
  <c r="CD139" i="15"/>
  <c r="BJ139" i="15"/>
  <c r="AP139" i="15"/>
  <c r="R139" i="15"/>
  <c r="DZ137" i="15"/>
  <c r="DF137" i="15"/>
  <c r="CL137" i="15"/>
  <c r="BN137" i="15"/>
  <c r="AT137" i="15"/>
  <c r="Z137" i="15"/>
  <c r="EH135" i="15"/>
  <c r="DJ135" i="15"/>
  <c r="CP135" i="15"/>
  <c r="BV135" i="15"/>
  <c r="AX135" i="15"/>
  <c r="AD135" i="15"/>
  <c r="J135" i="15"/>
  <c r="DR133" i="15"/>
  <c r="CT133" i="15"/>
  <c r="BZ133" i="15"/>
  <c r="BF133" i="15"/>
  <c r="AH133" i="15"/>
  <c r="N133" i="15"/>
  <c r="DV131" i="15"/>
  <c r="DB131" i="15"/>
  <c r="CD131" i="15"/>
  <c r="BJ131" i="15"/>
  <c r="AP131" i="15"/>
  <c r="R131" i="15"/>
  <c r="DZ129" i="15"/>
  <c r="DF129" i="15"/>
  <c r="CL129" i="15"/>
  <c r="BN129" i="15"/>
  <c r="AT129" i="15"/>
  <c r="Z129" i="15"/>
  <c r="EH127" i="15"/>
  <c r="DJ127" i="15"/>
  <c r="CP127" i="15"/>
  <c r="BV127" i="15"/>
  <c r="AX127" i="15"/>
  <c r="AD127" i="15"/>
  <c r="J127" i="15"/>
  <c r="DR125" i="15"/>
  <c r="CT125" i="15"/>
  <c r="BZ125" i="15"/>
  <c r="BF125" i="15"/>
  <c r="AH125" i="15"/>
  <c r="N125" i="15"/>
  <c r="DV123" i="15"/>
  <c r="DB123" i="15"/>
  <c r="CD123" i="15"/>
  <c r="BJ123" i="15"/>
  <c r="AP123" i="15"/>
  <c r="R123" i="15"/>
  <c r="DZ121" i="15"/>
  <c r="DF121" i="15"/>
  <c r="CL121" i="15"/>
  <c r="BN121" i="15"/>
  <c r="AT121" i="15"/>
  <c r="Z121" i="15"/>
  <c r="EH119" i="15"/>
  <c r="DJ119" i="15"/>
  <c r="CP119" i="15"/>
  <c r="BV119" i="15"/>
  <c r="AX119" i="15"/>
  <c r="AD119" i="15"/>
  <c r="J119" i="15"/>
  <c r="DR117" i="15"/>
  <c r="CT117" i="15"/>
  <c r="BZ117" i="15"/>
  <c r="BF117" i="15"/>
  <c r="AH117" i="15"/>
  <c r="N117" i="15"/>
  <c r="DV115" i="15"/>
  <c r="DB115" i="15"/>
  <c r="CD115" i="15"/>
  <c r="BJ115" i="15"/>
  <c r="AP115" i="15"/>
  <c r="R115" i="15"/>
  <c r="DZ113" i="15"/>
  <c r="DF113" i="15"/>
  <c r="CL113" i="15"/>
  <c r="BN113" i="15"/>
  <c r="AT113" i="15"/>
  <c r="Z113" i="15"/>
  <c r="EH111" i="15"/>
  <c r="DJ111" i="15"/>
  <c r="CP111" i="15"/>
  <c r="BV111" i="15"/>
  <c r="AX111" i="15"/>
  <c r="AD111" i="15"/>
  <c r="J111" i="15"/>
  <c r="DR109" i="15"/>
  <c r="CT109" i="15"/>
  <c r="BZ109" i="15"/>
  <c r="BF109" i="15"/>
  <c r="AH109" i="15"/>
  <c r="N109" i="15"/>
  <c r="DV107" i="15"/>
  <c r="DB107" i="15"/>
  <c r="CD107" i="15"/>
  <c r="BJ107" i="15"/>
  <c r="AP107" i="15"/>
  <c r="R107" i="15"/>
  <c r="DZ105" i="15"/>
  <c r="DF105" i="15"/>
  <c r="CL105" i="15"/>
  <c r="BN105" i="15"/>
  <c r="AT105" i="15"/>
  <c r="Z105" i="15"/>
  <c r="EH103" i="15"/>
  <c r="DJ103" i="15"/>
  <c r="CP103" i="15"/>
  <c r="BV103" i="15"/>
  <c r="AX103" i="15"/>
  <c r="AD103" i="15"/>
  <c r="J103" i="15"/>
  <c r="DR101" i="15"/>
  <c r="CT101" i="15"/>
  <c r="BZ101" i="15"/>
  <c r="BF101" i="15"/>
  <c r="AH101" i="15"/>
  <c r="N101" i="15"/>
  <c r="DV99" i="15"/>
  <c r="DB99" i="15"/>
  <c r="CD99" i="15"/>
  <c r="BJ99" i="15"/>
  <c r="AP99" i="15"/>
  <c r="R99" i="15"/>
  <c r="DZ97" i="15"/>
  <c r="DF97" i="15"/>
  <c r="CL97" i="15"/>
  <c r="BN97" i="15"/>
  <c r="AT97" i="15"/>
  <c r="Z97" i="15"/>
  <c r="EH95" i="15"/>
  <c r="DJ95" i="15"/>
  <c r="CP95" i="15"/>
  <c r="BV95" i="15"/>
  <c r="AX95" i="15"/>
  <c r="AD95" i="15"/>
  <c r="J95" i="15"/>
  <c r="DR93" i="15"/>
  <c r="CT93" i="15"/>
  <c r="BZ93" i="15"/>
  <c r="BF93" i="15"/>
  <c r="AH93" i="15"/>
  <c r="N93" i="15"/>
  <c r="DV91" i="15"/>
  <c r="DB91" i="15"/>
  <c r="CD91" i="15"/>
  <c r="BJ91" i="15"/>
  <c r="AP91" i="15"/>
  <c r="R91" i="15"/>
  <c r="DZ89" i="15"/>
  <c r="DF89" i="15"/>
  <c r="CL89" i="15"/>
  <c r="BN89" i="15"/>
  <c r="AT89" i="15"/>
  <c r="Z89" i="15"/>
  <c r="EH87" i="15"/>
  <c r="DJ87" i="15"/>
  <c r="CP87" i="15"/>
  <c r="BV87" i="15"/>
  <c r="AX87" i="15"/>
  <c r="AD87" i="15"/>
  <c r="J87" i="15"/>
  <c r="DR85" i="15"/>
  <c r="CT85" i="15"/>
  <c r="BZ85" i="15"/>
  <c r="BF85" i="15"/>
  <c r="AH85" i="15"/>
  <c r="N85" i="15"/>
  <c r="DV83" i="15"/>
  <c r="DB83" i="15"/>
  <c r="CD83" i="15"/>
  <c r="BJ83" i="15"/>
  <c r="AP83" i="15"/>
  <c r="R83" i="15"/>
  <c r="DZ81" i="15"/>
  <c r="DF81" i="15"/>
  <c r="CL81" i="15"/>
  <c r="BN81" i="15"/>
  <c r="AT81" i="15"/>
  <c r="Z81" i="15"/>
  <c r="EH79" i="15"/>
  <c r="DJ79" i="15"/>
  <c r="CP79" i="15"/>
  <c r="BV79" i="15"/>
  <c r="AX79" i="15"/>
  <c r="AD79" i="15"/>
  <c r="J79" i="15"/>
  <c r="DR77" i="15"/>
  <c r="CT77" i="15"/>
  <c r="BZ77" i="15"/>
  <c r="BF77" i="15"/>
  <c r="AH77" i="15"/>
  <c r="N77" i="15"/>
  <c r="DV75" i="15"/>
  <c r="DB75" i="15"/>
  <c r="CD75" i="15"/>
  <c r="BJ75" i="15"/>
  <c r="AP75" i="15"/>
  <c r="R75" i="15"/>
  <c r="DZ73" i="15"/>
  <c r="DF73" i="15"/>
  <c r="CL73" i="15"/>
  <c r="BN73" i="15"/>
  <c r="AT73" i="15"/>
  <c r="Z73" i="15"/>
  <c r="EH71" i="15"/>
  <c r="DJ71" i="15"/>
  <c r="CP71" i="15"/>
  <c r="BV71" i="15"/>
  <c r="AX71" i="15"/>
  <c r="AD71" i="15"/>
  <c r="N71" i="15"/>
  <c r="ED69" i="15"/>
  <c r="DN69" i="15"/>
  <c r="CX69" i="15"/>
  <c r="CH69" i="15"/>
  <c r="BR69" i="15"/>
  <c r="BB69" i="15"/>
  <c r="AL69" i="15"/>
  <c r="V69" i="15"/>
  <c r="F69" i="15"/>
  <c r="DV67" i="15"/>
  <c r="DF67" i="15"/>
  <c r="CP67" i="15"/>
  <c r="BZ67" i="15"/>
  <c r="BJ67" i="15"/>
  <c r="AT67" i="15"/>
  <c r="AD67" i="15"/>
  <c r="N67" i="15"/>
  <c r="ED65" i="15"/>
  <c r="DN65" i="15"/>
  <c r="CX65" i="15"/>
  <c r="CH65" i="15"/>
  <c r="BR65" i="15"/>
  <c r="BB65" i="15"/>
  <c r="AL65" i="15"/>
  <c r="V65" i="15"/>
  <c r="F65" i="15"/>
  <c r="DV63" i="15"/>
  <c r="DF63" i="15"/>
  <c r="CP63" i="15"/>
  <c r="BZ63" i="15"/>
  <c r="BJ63" i="15"/>
  <c r="AT63" i="15"/>
  <c r="AD63" i="15"/>
  <c r="N63" i="15"/>
  <c r="ED61" i="15"/>
  <c r="DN61" i="15"/>
  <c r="CX61" i="15"/>
  <c r="CH61" i="15"/>
  <c r="BR61" i="15"/>
  <c r="BB61" i="15"/>
  <c r="AL61" i="15"/>
  <c r="V61" i="15"/>
  <c r="F61" i="15"/>
  <c r="DV59" i="15"/>
  <c r="DF59" i="15"/>
  <c r="CP59" i="15"/>
  <c r="BZ59" i="15"/>
  <c r="BJ59" i="15"/>
  <c r="AT59" i="15"/>
  <c r="AD59" i="15"/>
  <c r="N59" i="15"/>
  <c r="ED57" i="15"/>
  <c r="DN57" i="15"/>
  <c r="CX57" i="15"/>
  <c r="CH57" i="15"/>
  <c r="BR57" i="15"/>
  <c r="BB57" i="15"/>
  <c r="AL57" i="15"/>
  <c r="V57" i="15"/>
  <c r="F57" i="15"/>
  <c r="DV55" i="15"/>
  <c r="DF55" i="15"/>
  <c r="CP55" i="15"/>
  <c r="BZ55" i="15"/>
  <c r="BJ55" i="15"/>
  <c r="AT55" i="15"/>
  <c r="AD55" i="15"/>
  <c r="N55" i="15"/>
  <c r="ED53" i="15"/>
  <c r="DN53" i="15"/>
  <c r="CX53" i="15"/>
  <c r="CH53" i="15"/>
  <c r="BR53" i="15"/>
  <c r="BB53" i="15"/>
  <c r="AL53" i="15"/>
  <c r="V53" i="15"/>
  <c r="F53" i="15"/>
  <c r="DV51" i="15"/>
  <c r="DF51" i="15"/>
  <c r="CP51" i="15"/>
  <c r="BZ51" i="15"/>
  <c r="BJ51" i="15"/>
  <c r="AT51" i="15"/>
  <c r="AD51" i="15"/>
  <c r="N51" i="15"/>
  <c r="ED49" i="15"/>
  <c r="DN49" i="15"/>
  <c r="CX49" i="15"/>
  <c r="CH49" i="15"/>
  <c r="BR49" i="15"/>
  <c r="BB49" i="15"/>
  <c r="AL49" i="15"/>
  <c r="V49" i="15"/>
  <c r="F49" i="15"/>
  <c r="DV47" i="15"/>
  <c r="DF47" i="15"/>
  <c r="CP47" i="15"/>
  <c r="BZ47" i="15"/>
  <c r="BJ47" i="15"/>
  <c r="AT47" i="15"/>
  <c r="AD47" i="15"/>
  <c r="N47" i="15"/>
  <c r="ED45" i="15"/>
  <c r="DN45" i="15"/>
  <c r="CX45" i="15"/>
  <c r="CH45" i="15"/>
  <c r="BR45" i="15"/>
  <c r="BB45" i="15"/>
  <c r="AL45" i="15"/>
  <c r="V45" i="15"/>
  <c r="F45" i="15"/>
  <c r="DV43" i="15"/>
  <c r="DF43" i="15"/>
  <c r="CP43" i="15"/>
  <c r="BZ43" i="15"/>
  <c r="BJ43" i="15"/>
  <c r="AT43" i="15"/>
  <c r="AD43" i="15"/>
  <c r="N43" i="15"/>
  <c r="ED41" i="15"/>
  <c r="DN41" i="15"/>
  <c r="CX41" i="15"/>
  <c r="CH41" i="15"/>
  <c r="BR41" i="15"/>
  <c r="BB41" i="15"/>
  <c r="AL41" i="15"/>
  <c r="V41" i="15"/>
  <c r="F41" i="15"/>
  <c r="DV39" i="15"/>
  <c r="DF39" i="15"/>
  <c r="CP39" i="15"/>
  <c r="BZ39" i="15"/>
  <c r="BJ39" i="15"/>
  <c r="AT39" i="15"/>
  <c r="AD39" i="15"/>
  <c r="N39" i="15"/>
  <c r="ED37" i="15"/>
  <c r="DN37" i="15"/>
  <c r="CX37" i="15"/>
  <c r="CH37" i="15"/>
  <c r="BR37" i="15"/>
  <c r="BB37" i="15"/>
  <c r="AL37" i="15"/>
  <c r="V37" i="15"/>
  <c r="F37" i="15"/>
  <c r="DV35" i="15"/>
  <c r="DF35" i="15"/>
  <c r="CP35" i="15"/>
  <c r="BZ35" i="15"/>
  <c r="BJ35" i="15"/>
  <c r="AT35" i="15"/>
  <c r="AD35" i="15"/>
  <c r="N35" i="15"/>
  <c r="ED33" i="15"/>
  <c r="DN33" i="15"/>
  <c r="CX33" i="15"/>
  <c r="CH33" i="15"/>
  <c r="BR33" i="15"/>
  <c r="BB33" i="15"/>
  <c r="AL33" i="15"/>
  <c r="V33" i="15"/>
  <c r="F33" i="15"/>
  <c r="DV31" i="15"/>
  <c r="DF31" i="15"/>
  <c r="CP31" i="15"/>
  <c r="BZ31" i="15"/>
  <c r="BJ31" i="15"/>
  <c r="AT31" i="15"/>
  <c r="AD31" i="15"/>
  <c r="N31" i="15"/>
  <c r="ED29" i="15"/>
  <c r="DN29" i="15"/>
  <c r="CX29" i="15"/>
  <c r="CH29" i="15"/>
  <c r="BR29" i="15"/>
  <c r="BB29" i="15"/>
  <c r="AL29" i="15"/>
  <c r="V29" i="15"/>
  <c r="F29" i="15"/>
  <c r="DV27" i="15"/>
  <c r="DF27" i="15"/>
  <c r="CP27" i="15"/>
  <c r="BZ27" i="15"/>
  <c r="BJ27" i="15"/>
  <c r="AT27" i="15"/>
  <c r="AD27" i="15"/>
  <c r="N27" i="15"/>
  <c r="ED25" i="15"/>
  <c r="DN25" i="15"/>
  <c r="CX25" i="15"/>
  <c r="CH25" i="15"/>
  <c r="BR25" i="15"/>
  <c r="BB25" i="15"/>
  <c r="AL25" i="15"/>
  <c r="V25" i="15"/>
  <c r="F25" i="15"/>
  <c r="DV23" i="15"/>
  <c r="DF23" i="15"/>
  <c r="CP23" i="15"/>
  <c r="BZ23" i="15"/>
  <c r="BJ23" i="15"/>
  <c r="AT23" i="15"/>
  <c r="AD23" i="15"/>
  <c r="N23" i="15"/>
  <c r="ED21" i="15"/>
  <c r="DN21" i="15"/>
  <c r="CX21" i="15"/>
  <c r="CH21" i="15"/>
  <c r="BR21" i="15"/>
  <c r="BB21" i="15"/>
  <c r="AL21" i="15"/>
  <c r="V21" i="15"/>
  <c r="F21" i="15"/>
  <c r="DV19" i="15"/>
  <c r="DF19" i="15"/>
  <c r="CP19" i="15"/>
  <c r="BZ19" i="15"/>
  <c r="BJ19" i="15"/>
  <c r="AT19" i="15"/>
  <c r="AD19" i="15"/>
  <c r="N19" i="15"/>
  <c r="ED17" i="15"/>
  <c r="DN17" i="15"/>
  <c r="CX17" i="15"/>
  <c r="CH17" i="15"/>
  <c r="BR17" i="15"/>
  <c r="BB17" i="15"/>
  <c r="AL17" i="15"/>
  <c r="V17" i="15"/>
  <c r="F17" i="15"/>
  <c r="DV15" i="15"/>
  <c r="DF15" i="15"/>
  <c r="CP15" i="15"/>
  <c r="BZ15" i="15"/>
  <c r="BJ15" i="15"/>
  <c r="AT15" i="15"/>
  <c r="AD15" i="15"/>
  <c r="N15" i="15"/>
  <c r="ED13" i="15"/>
  <c r="DN13" i="15"/>
  <c r="CX13" i="15"/>
  <c r="CH13" i="15"/>
  <c r="BR13" i="15"/>
  <c r="BB13" i="15"/>
  <c r="AL13" i="15"/>
  <c r="V13" i="15"/>
  <c r="F13" i="15"/>
  <c r="DF134" i="15"/>
  <c r="V129" i="15"/>
  <c r="BJ124" i="15"/>
  <c r="DF118" i="15"/>
  <c r="V113" i="15"/>
  <c r="BJ108" i="15"/>
  <c r="DF102" i="15"/>
  <c r="N98" i="15"/>
  <c r="BJ92" i="15"/>
  <c r="AL87" i="15"/>
  <c r="N82" i="15"/>
  <c r="DV76" i="15"/>
  <c r="AP71" i="15"/>
  <c r="DF126" i="15"/>
  <c r="BZ138" i="15"/>
  <c r="AT134" i="15"/>
  <c r="F115" i="15"/>
  <c r="IV91" i="16"/>
  <c r="EX91" i="29"/>
  <c r="DY147" i="15"/>
  <c r="DI147" i="15"/>
  <c r="CS147" i="15"/>
  <c r="EU170" i="29"/>
  <c r="EU171" i="29" s="1"/>
  <c r="EM161" i="29"/>
  <c r="FG159" i="29"/>
  <c r="EK155" i="29"/>
  <c r="EK157" i="29" s="1"/>
  <c r="FG153" i="29"/>
  <c r="FH153" i="29" s="1"/>
  <c r="FG151" i="29"/>
  <c r="FG154" i="29"/>
  <c r="FH154" i="29" s="1"/>
  <c r="EH144" i="15"/>
  <c r="DR144" i="15"/>
  <c r="DB144" i="15"/>
  <c r="CL144" i="15"/>
  <c r="BV144" i="15"/>
  <c r="BF144" i="15"/>
  <c r="AP144" i="15"/>
  <c r="Z144" i="15"/>
  <c r="J144" i="15"/>
  <c r="DZ142" i="15"/>
  <c r="DJ142" i="15"/>
  <c r="CT142" i="15"/>
  <c r="CD142" i="15"/>
  <c r="BN142" i="15"/>
  <c r="AX142" i="15"/>
  <c r="AH142" i="15"/>
  <c r="R142" i="15"/>
  <c r="EH140" i="15"/>
  <c r="DN140" i="15"/>
  <c r="CT140" i="15"/>
  <c r="BV140" i="15"/>
  <c r="BB140" i="15"/>
  <c r="AH140" i="15"/>
  <c r="J140" i="15"/>
  <c r="DZ138" i="15"/>
  <c r="DB138" i="15"/>
  <c r="CH138" i="15"/>
  <c r="BN138" i="15"/>
  <c r="AP138" i="15"/>
  <c r="V138" i="15"/>
  <c r="EH136" i="15"/>
  <c r="DN136" i="15"/>
  <c r="CT136" i="15"/>
  <c r="BV136" i="15"/>
  <c r="BB136" i="15"/>
  <c r="AH136" i="15"/>
  <c r="J136" i="15"/>
  <c r="DZ134" i="15"/>
  <c r="DB134" i="15"/>
  <c r="CH134" i="15"/>
  <c r="BN134" i="15"/>
  <c r="AP134" i="15"/>
  <c r="V134" i="15"/>
  <c r="EH132" i="15"/>
  <c r="DN132" i="15"/>
  <c r="CT132" i="15"/>
  <c r="BV132" i="15"/>
  <c r="BB132" i="15"/>
  <c r="AH132" i="15"/>
  <c r="J132" i="15"/>
  <c r="DZ130" i="15"/>
  <c r="DB130" i="15"/>
  <c r="CH130" i="15"/>
  <c r="BN130" i="15"/>
  <c r="AP130" i="15"/>
  <c r="V130" i="15"/>
  <c r="EH128" i="15"/>
  <c r="DN128" i="15"/>
  <c r="CT128" i="15"/>
  <c r="BV128" i="15"/>
  <c r="BB128" i="15"/>
  <c r="AH128" i="15"/>
  <c r="J128" i="15"/>
  <c r="DZ126" i="15"/>
  <c r="DB126" i="15"/>
  <c r="CH126" i="15"/>
  <c r="BN126" i="15"/>
  <c r="AP126" i="15"/>
  <c r="V126" i="15"/>
  <c r="EH124" i="15"/>
  <c r="DN124" i="15"/>
  <c r="CT124" i="15"/>
  <c r="BV124" i="15"/>
  <c r="BB124" i="15"/>
  <c r="AH124" i="15"/>
  <c r="J124" i="15"/>
  <c r="DZ122" i="15"/>
  <c r="DB122" i="15"/>
  <c r="CH122" i="15"/>
  <c r="BN122" i="15"/>
  <c r="AP122" i="15"/>
  <c r="V122" i="15"/>
  <c r="EH120" i="15"/>
  <c r="DN120" i="15"/>
  <c r="CT120" i="15"/>
  <c r="BV120" i="15"/>
  <c r="BB120" i="15"/>
  <c r="AH120" i="15"/>
  <c r="J120" i="15"/>
  <c r="DZ118" i="15"/>
  <c r="DB118" i="15"/>
  <c r="CH118" i="15"/>
  <c r="BN118" i="15"/>
  <c r="AP118" i="15"/>
  <c r="V118" i="15"/>
  <c r="EH116" i="15"/>
  <c r="DN116" i="15"/>
  <c r="CT116" i="15"/>
  <c r="BV116" i="15"/>
  <c r="BB116" i="15"/>
  <c r="AH116" i="15"/>
  <c r="J116" i="15"/>
  <c r="DZ114" i="15"/>
  <c r="DB114" i="15"/>
  <c r="CH114" i="15"/>
  <c r="BN114" i="15"/>
  <c r="AP114" i="15"/>
  <c r="V114" i="15"/>
  <c r="EH112" i="15"/>
  <c r="DN112" i="15"/>
  <c r="CT112" i="15"/>
  <c r="BV112" i="15"/>
  <c r="BB112" i="15"/>
  <c r="AH112" i="15"/>
  <c r="J112" i="15"/>
  <c r="DZ110" i="15"/>
  <c r="DB110" i="15"/>
  <c r="CH110" i="15"/>
  <c r="BN110" i="15"/>
  <c r="AP110" i="15"/>
  <c r="V110" i="15"/>
  <c r="EH108" i="15"/>
  <c r="DN108" i="15"/>
  <c r="CT108" i="15"/>
  <c r="BV108" i="15"/>
  <c r="BB108" i="15"/>
  <c r="AH108" i="15"/>
  <c r="J108" i="15"/>
  <c r="DZ106" i="15"/>
  <c r="DB106" i="15"/>
  <c r="CH106" i="15"/>
  <c r="BN106" i="15"/>
  <c r="AP106" i="15"/>
  <c r="V106" i="15"/>
  <c r="EH104" i="15"/>
  <c r="DN104" i="15"/>
  <c r="CT104" i="15"/>
  <c r="BV104" i="15"/>
  <c r="BB104" i="15"/>
  <c r="AH104" i="15"/>
  <c r="J104" i="15"/>
  <c r="DZ102" i="15"/>
  <c r="DB102" i="15"/>
  <c r="CH102" i="15"/>
  <c r="BN102" i="15"/>
  <c r="AP102" i="15"/>
  <c r="V102" i="15"/>
  <c r="EH100" i="15"/>
  <c r="DN100" i="15"/>
  <c r="CT100" i="15"/>
  <c r="BV100" i="15"/>
  <c r="BB100" i="15"/>
  <c r="AH100" i="15"/>
  <c r="J100" i="15"/>
  <c r="DZ98" i="15"/>
  <c r="DB98" i="15"/>
  <c r="CH98" i="15"/>
  <c r="BN98" i="15"/>
  <c r="AP98" i="15"/>
  <c r="V98" i="15"/>
  <c r="EH96" i="15"/>
  <c r="DN96" i="15"/>
  <c r="CT96" i="15"/>
  <c r="BV96" i="15"/>
  <c r="BB96" i="15"/>
  <c r="AH96" i="15"/>
  <c r="J96" i="15"/>
  <c r="DZ94" i="15"/>
  <c r="DB94" i="15"/>
  <c r="CH94" i="15"/>
  <c r="BN94" i="15"/>
  <c r="AP94" i="15"/>
  <c r="V94" i="15"/>
  <c r="EH92" i="15"/>
  <c r="DN92" i="15"/>
  <c r="CT92" i="15"/>
  <c r="BV92" i="15"/>
  <c r="BB92" i="15"/>
  <c r="AH92" i="15"/>
  <c r="J92" i="15"/>
  <c r="DZ90" i="15"/>
  <c r="DB90" i="15"/>
  <c r="CH90" i="15"/>
  <c r="BN90" i="15"/>
  <c r="AP90" i="15"/>
  <c r="V90" i="15"/>
  <c r="EH88" i="15"/>
  <c r="DN88" i="15"/>
  <c r="CT88" i="15"/>
  <c r="BV88" i="15"/>
  <c r="BB88" i="15"/>
  <c r="AH88" i="15"/>
  <c r="J88" i="15"/>
  <c r="DZ86" i="15"/>
  <c r="DB86" i="15"/>
  <c r="CH86" i="15"/>
  <c r="BN86" i="15"/>
  <c r="AP86" i="15"/>
  <c r="V86" i="15"/>
  <c r="EH84" i="15"/>
  <c r="DN84" i="15"/>
  <c r="CT84" i="15"/>
  <c r="BV84" i="15"/>
  <c r="BB84" i="15"/>
  <c r="AH84" i="15"/>
  <c r="J84" i="15"/>
  <c r="DZ82" i="15"/>
  <c r="DB82" i="15"/>
  <c r="CH82" i="15"/>
  <c r="BN82" i="15"/>
  <c r="AP82" i="15"/>
  <c r="V82" i="15"/>
  <c r="EH80" i="15"/>
  <c r="DN80" i="15"/>
  <c r="CT80" i="15"/>
  <c r="BV80" i="15"/>
  <c r="BB80" i="15"/>
  <c r="AH80" i="15"/>
  <c r="J80" i="15"/>
  <c r="DZ78" i="15"/>
  <c r="DB78" i="15"/>
  <c r="CH78" i="15"/>
  <c r="BN78" i="15"/>
  <c r="AP78" i="15"/>
  <c r="V78" i="15"/>
  <c r="EH76" i="15"/>
  <c r="DN76" i="15"/>
  <c r="CT76" i="15"/>
  <c r="BV76" i="15"/>
  <c r="BB76" i="15"/>
  <c r="AH76" i="15"/>
  <c r="J76" i="15"/>
  <c r="DZ74" i="15"/>
  <c r="DB74" i="15"/>
  <c r="CH74" i="15"/>
  <c r="BN74" i="15"/>
  <c r="AP74" i="15"/>
  <c r="V74" i="15"/>
  <c r="EH72" i="15"/>
  <c r="DN72" i="15"/>
  <c r="CT72" i="15"/>
  <c r="BV72" i="15"/>
  <c r="BB72" i="15"/>
  <c r="AH72" i="15"/>
  <c r="J72" i="15"/>
  <c r="DZ70" i="15"/>
  <c r="DJ70" i="15"/>
  <c r="CT70" i="15"/>
  <c r="CD70" i="15"/>
  <c r="BN70" i="15"/>
  <c r="AX70" i="15"/>
  <c r="AH70" i="15"/>
  <c r="R70" i="15"/>
  <c r="EH68" i="15"/>
  <c r="DR68" i="15"/>
  <c r="DB68" i="15"/>
  <c r="CL68" i="15"/>
  <c r="BV68" i="15"/>
  <c r="BF68" i="15"/>
  <c r="AP68" i="15"/>
  <c r="Z68" i="15"/>
  <c r="J68" i="15"/>
  <c r="DZ66" i="15"/>
  <c r="DJ66" i="15"/>
  <c r="CT66" i="15"/>
  <c r="CD66" i="15"/>
  <c r="BN66" i="15"/>
  <c r="AX66" i="15"/>
  <c r="AH66" i="15"/>
  <c r="R66" i="15"/>
  <c r="EH64" i="15"/>
  <c r="DR64" i="15"/>
  <c r="DB64" i="15"/>
  <c r="CL64" i="15"/>
  <c r="BV64" i="15"/>
  <c r="BF64" i="15"/>
  <c r="AP64" i="15"/>
  <c r="Z64" i="15"/>
  <c r="J64" i="15"/>
  <c r="DZ62" i="15"/>
  <c r="DJ62" i="15"/>
  <c r="CT62" i="15"/>
  <c r="CD62" i="15"/>
  <c r="BN62" i="15"/>
  <c r="AX62" i="15"/>
  <c r="AH62" i="15"/>
  <c r="R62" i="15"/>
  <c r="EH60" i="15"/>
  <c r="DR60" i="15"/>
  <c r="DB60" i="15"/>
  <c r="CL60" i="15"/>
  <c r="BV60" i="15"/>
  <c r="BF60" i="15"/>
  <c r="AP60" i="15"/>
  <c r="Z60" i="15"/>
  <c r="J60" i="15"/>
  <c r="DZ58" i="15"/>
  <c r="DJ58" i="15"/>
  <c r="CT58" i="15"/>
  <c r="CD58" i="15"/>
  <c r="BN58" i="15"/>
  <c r="AX58" i="15"/>
  <c r="AH58" i="15"/>
  <c r="R58" i="15"/>
  <c r="EH56" i="15"/>
  <c r="DR56" i="15"/>
  <c r="DB56" i="15"/>
  <c r="CL56" i="15"/>
  <c r="BV56" i="15"/>
  <c r="BF56" i="15"/>
  <c r="AP56" i="15"/>
  <c r="Z56" i="15"/>
  <c r="J56" i="15"/>
  <c r="DZ54" i="15"/>
  <c r="DJ54" i="15"/>
  <c r="CT54" i="15"/>
  <c r="CD54" i="15"/>
  <c r="BN54" i="15"/>
  <c r="AX54" i="15"/>
  <c r="AH54" i="15"/>
  <c r="R54" i="15"/>
  <c r="EH52" i="15"/>
  <c r="DR52" i="15"/>
  <c r="DB52" i="15"/>
  <c r="CL52" i="15"/>
  <c r="BV52" i="15"/>
  <c r="BF52" i="15"/>
  <c r="AP52" i="15"/>
  <c r="Z52" i="15"/>
  <c r="J52" i="15"/>
  <c r="DZ50" i="15"/>
  <c r="DJ50" i="15"/>
  <c r="CT50" i="15"/>
  <c r="CD50" i="15"/>
  <c r="BN50" i="15"/>
  <c r="AX50" i="15"/>
  <c r="AH50" i="15"/>
  <c r="R50" i="15"/>
  <c r="EH48" i="15"/>
  <c r="DR48" i="15"/>
  <c r="DB48" i="15"/>
  <c r="CL48" i="15"/>
  <c r="BV48" i="15"/>
  <c r="BF48" i="15"/>
  <c r="AP48" i="15"/>
  <c r="Z48" i="15"/>
  <c r="J48" i="15"/>
  <c r="DZ46" i="15"/>
  <c r="DJ46" i="15"/>
  <c r="CT46" i="15"/>
  <c r="CD46" i="15"/>
  <c r="BN46" i="15"/>
  <c r="AX46" i="15"/>
  <c r="AH46" i="15"/>
  <c r="R46" i="15"/>
  <c r="EH44" i="15"/>
  <c r="DR44" i="15"/>
  <c r="DB44" i="15"/>
  <c r="CL44" i="15"/>
  <c r="BV44" i="15"/>
  <c r="BF44" i="15"/>
  <c r="AP44" i="15"/>
  <c r="Z44" i="15"/>
  <c r="J44" i="15"/>
  <c r="DZ42" i="15"/>
  <c r="DJ42" i="15"/>
  <c r="CT42" i="15"/>
  <c r="CD42" i="15"/>
  <c r="BN42" i="15"/>
  <c r="AX42" i="15"/>
  <c r="AH42" i="15"/>
  <c r="R42" i="15"/>
  <c r="EH40" i="15"/>
  <c r="DR40" i="15"/>
  <c r="DB40" i="15"/>
  <c r="CL40" i="15"/>
  <c r="BV40" i="15"/>
  <c r="BF40" i="15"/>
  <c r="AP40" i="15"/>
  <c r="Z40" i="15"/>
  <c r="J40" i="15"/>
  <c r="DZ38" i="15"/>
  <c r="DJ38" i="15"/>
  <c r="CT38" i="15"/>
  <c r="CD38" i="15"/>
  <c r="BN38" i="15"/>
  <c r="AX38" i="15"/>
  <c r="AH38" i="15"/>
  <c r="R38" i="15"/>
  <c r="EH36" i="15"/>
  <c r="DR36" i="15"/>
  <c r="DB36" i="15"/>
  <c r="CL36" i="15"/>
  <c r="BV36" i="15"/>
  <c r="BF36" i="15"/>
  <c r="AP36" i="15"/>
  <c r="Z36" i="15"/>
  <c r="J36" i="15"/>
  <c r="DZ34" i="15"/>
  <c r="DJ34" i="15"/>
  <c r="CT34" i="15"/>
  <c r="CD34" i="15"/>
  <c r="BN34" i="15"/>
  <c r="AX34" i="15"/>
  <c r="AH34" i="15"/>
  <c r="R34" i="15"/>
  <c r="EH32" i="15"/>
  <c r="DR32" i="15"/>
  <c r="DB32" i="15"/>
  <c r="CL32" i="15"/>
  <c r="BV32" i="15"/>
  <c r="BF32" i="15"/>
  <c r="AP32" i="15"/>
  <c r="Z32" i="15"/>
  <c r="J32" i="15"/>
  <c r="DZ30" i="15"/>
  <c r="DJ30" i="15"/>
  <c r="CT30" i="15"/>
  <c r="CD30" i="15"/>
  <c r="BN30" i="15"/>
  <c r="AX30" i="15"/>
  <c r="AH30" i="15"/>
  <c r="R30" i="15"/>
  <c r="EH28" i="15"/>
  <c r="DR28" i="15"/>
  <c r="DB28" i="15"/>
  <c r="CL28" i="15"/>
  <c r="BV28" i="15"/>
  <c r="BF28" i="15"/>
  <c r="AP28" i="15"/>
  <c r="Z28" i="15"/>
  <c r="J28" i="15"/>
  <c r="DZ26" i="15"/>
  <c r="DJ26" i="15"/>
  <c r="CT26" i="15"/>
  <c r="CD26" i="15"/>
  <c r="BN26" i="15"/>
  <c r="AX26" i="15"/>
  <c r="AH26" i="15"/>
  <c r="R26" i="15"/>
  <c r="EH24" i="15"/>
  <c r="DR24" i="15"/>
  <c r="DB24" i="15"/>
  <c r="CL24" i="15"/>
  <c r="BV24" i="15"/>
  <c r="BF24" i="15"/>
  <c r="AP24" i="15"/>
  <c r="Z24" i="15"/>
  <c r="J24" i="15"/>
  <c r="DZ22" i="15"/>
  <c r="DJ22" i="15"/>
  <c r="CT22" i="15"/>
  <c r="CD22" i="15"/>
  <c r="BN22" i="15"/>
  <c r="AX22" i="15"/>
  <c r="AH22" i="15"/>
  <c r="R22" i="15"/>
  <c r="EH20" i="15"/>
  <c r="DR20" i="15"/>
  <c r="DB20" i="15"/>
  <c r="CL20" i="15"/>
  <c r="BV20" i="15"/>
  <c r="BF20" i="15"/>
  <c r="AP20" i="15"/>
  <c r="Z20" i="15"/>
  <c r="J20" i="15"/>
  <c r="DZ18" i="15"/>
  <c r="DJ18" i="15"/>
  <c r="CT18" i="15"/>
  <c r="CD18" i="15"/>
  <c r="BN18" i="15"/>
  <c r="AX18" i="15"/>
  <c r="AH18" i="15"/>
  <c r="R18" i="15"/>
  <c r="EH16" i="15"/>
  <c r="DR16" i="15"/>
  <c r="DB16" i="15"/>
  <c r="CL16" i="15"/>
  <c r="BV16" i="15"/>
  <c r="BF16" i="15"/>
  <c r="AP16" i="15"/>
  <c r="Z16" i="15"/>
  <c r="J16" i="15"/>
  <c r="DZ14" i="15"/>
  <c r="DJ14" i="15"/>
  <c r="CT14" i="15"/>
  <c r="CD14" i="15"/>
  <c r="BN14" i="15"/>
  <c r="AX14" i="15"/>
  <c r="AH14" i="15"/>
  <c r="R14" i="15"/>
  <c r="EH12" i="15"/>
  <c r="DR12" i="15"/>
  <c r="DB12" i="15"/>
  <c r="CL12" i="15"/>
  <c r="BV12" i="15"/>
  <c r="BF12" i="15"/>
  <c r="AP12" i="15"/>
  <c r="Z12" i="15"/>
  <c r="J12" i="15"/>
  <c r="BZ122" i="15"/>
  <c r="BB109" i="15"/>
  <c r="CX103" i="15"/>
  <c r="CH97" i="15"/>
  <c r="F91" i="15"/>
  <c r="BB85" i="15"/>
  <c r="CX79" i="15"/>
  <c r="BZ74" i="15"/>
  <c r="BJ140" i="15"/>
  <c r="AL135" i="15"/>
  <c r="CH129" i="15"/>
  <c r="BR123" i="15"/>
  <c r="AT118" i="15"/>
  <c r="CP112" i="15"/>
  <c r="N106" i="15"/>
  <c r="ED99" i="15"/>
  <c r="AT94" i="15"/>
  <c r="V89" i="15"/>
  <c r="F83" i="15"/>
  <c r="BJ76" i="15"/>
  <c r="EH147" i="15"/>
  <c r="DR147" i="15"/>
  <c r="DB147" i="15"/>
  <c r="CL147" i="15"/>
  <c r="BV147" i="15"/>
  <c r="BF147" i="15"/>
  <c r="AP147" i="15"/>
  <c r="Z147" i="15"/>
  <c r="J147" i="15"/>
  <c r="DZ146" i="15"/>
  <c r="DJ146" i="15"/>
  <c r="CT146" i="15"/>
  <c r="CD146" i="15"/>
  <c r="BN146" i="15"/>
  <c r="AX146" i="15"/>
  <c r="AH146" i="15"/>
  <c r="R146" i="15"/>
  <c r="EH145" i="15"/>
  <c r="DR145" i="15"/>
  <c r="DB145" i="15"/>
  <c r="CL145" i="15"/>
  <c r="BV145" i="15"/>
  <c r="BF145" i="15"/>
  <c r="AP145" i="15"/>
  <c r="Z145" i="15"/>
  <c r="J145" i="15"/>
  <c r="DZ143" i="15"/>
  <c r="DJ143" i="15"/>
  <c r="CT143" i="15"/>
  <c r="CD143" i="15"/>
  <c r="BN143" i="15"/>
  <c r="AX143" i="15"/>
  <c r="AH143" i="15"/>
  <c r="R143" i="15"/>
  <c r="EH141" i="15"/>
  <c r="DR141" i="15"/>
  <c r="DB141" i="15"/>
  <c r="CL141" i="15"/>
  <c r="BV141" i="15"/>
  <c r="AX141" i="15"/>
  <c r="AD141" i="15"/>
  <c r="J141" i="15"/>
  <c r="DR139" i="15"/>
  <c r="CT139" i="15"/>
  <c r="BZ139" i="15"/>
  <c r="BF139" i="15"/>
  <c r="AH139" i="15"/>
  <c r="N139" i="15"/>
  <c r="DV137" i="15"/>
  <c r="DB137" i="15"/>
  <c r="CD137" i="15"/>
  <c r="BJ137" i="15"/>
  <c r="AP137" i="15"/>
  <c r="R137" i="15"/>
  <c r="DZ135" i="15"/>
  <c r="DF135" i="15"/>
  <c r="CL135" i="15"/>
  <c r="BN135" i="15"/>
  <c r="AT135" i="15"/>
  <c r="Z135" i="15"/>
  <c r="EH133" i="15"/>
  <c r="DJ133" i="15"/>
  <c r="CP133" i="15"/>
  <c r="BV133" i="15"/>
  <c r="AX133" i="15"/>
  <c r="AD133" i="15"/>
  <c r="J133" i="15"/>
  <c r="DR131" i="15"/>
  <c r="CT131" i="15"/>
  <c r="BZ131" i="15"/>
  <c r="BF131" i="15"/>
  <c r="AH131" i="15"/>
  <c r="N131" i="15"/>
  <c r="DV129" i="15"/>
  <c r="DB129" i="15"/>
  <c r="CD129" i="15"/>
  <c r="BJ129" i="15"/>
  <c r="AP129" i="15"/>
  <c r="R129" i="15"/>
  <c r="DZ127" i="15"/>
  <c r="DF127" i="15"/>
  <c r="CL127" i="15"/>
  <c r="BN127" i="15"/>
  <c r="AT127" i="15"/>
  <c r="Z127" i="15"/>
  <c r="EH125" i="15"/>
  <c r="DJ125" i="15"/>
  <c r="CP125" i="15"/>
  <c r="BV125" i="15"/>
  <c r="AX125" i="15"/>
  <c r="AD125" i="15"/>
  <c r="J125" i="15"/>
  <c r="DR123" i="15"/>
  <c r="CT123" i="15"/>
  <c r="BZ123" i="15"/>
  <c r="BF123" i="15"/>
  <c r="AH123" i="15"/>
  <c r="N123" i="15"/>
  <c r="DV121" i="15"/>
  <c r="DB121" i="15"/>
  <c r="CD121" i="15"/>
  <c r="BJ121" i="15"/>
  <c r="AP121" i="15"/>
  <c r="R121" i="15"/>
  <c r="DZ119" i="15"/>
  <c r="DF119" i="15"/>
  <c r="CL119" i="15"/>
  <c r="BN119" i="15"/>
  <c r="AT119" i="15"/>
  <c r="Z119" i="15"/>
  <c r="EH117" i="15"/>
  <c r="DJ117" i="15"/>
  <c r="CP117" i="15"/>
  <c r="BV117" i="15"/>
  <c r="AX117" i="15"/>
  <c r="AD117" i="15"/>
  <c r="J117" i="15"/>
  <c r="DR115" i="15"/>
  <c r="CT115" i="15"/>
  <c r="BZ115" i="15"/>
  <c r="BF115" i="15"/>
  <c r="AH115" i="15"/>
  <c r="N115" i="15"/>
  <c r="DV113" i="15"/>
  <c r="DB113" i="15"/>
  <c r="CD113" i="15"/>
  <c r="BJ113" i="15"/>
  <c r="AP113" i="15"/>
  <c r="R113" i="15"/>
  <c r="DZ111" i="15"/>
  <c r="DF111" i="15"/>
  <c r="CL111" i="15"/>
  <c r="BN111" i="15"/>
  <c r="AT111" i="15"/>
  <c r="Z111" i="15"/>
  <c r="EH109" i="15"/>
  <c r="DJ109" i="15"/>
  <c r="CP109" i="15"/>
  <c r="BV109" i="15"/>
  <c r="AX109" i="15"/>
  <c r="AD109" i="15"/>
  <c r="J109" i="15"/>
  <c r="DR107" i="15"/>
  <c r="CT107" i="15"/>
  <c r="BZ107" i="15"/>
  <c r="BF107" i="15"/>
  <c r="AH107" i="15"/>
  <c r="N107" i="15"/>
  <c r="DV105" i="15"/>
  <c r="DB105" i="15"/>
  <c r="CD105" i="15"/>
  <c r="BJ105" i="15"/>
  <c r="AP105" i="15"/>
  <c r="R105" i="15"/>
  <c r="DZ103" i="15"/>
  <c r="DF103" i="15"/>
  <c r="CL103" i="15"/>
  <c r="BN103" i="15"/>
  <c r="AT103" i="15"/>
  <c r="Z103" i="15"/>
  <c r="EH101" i="15"/>
  <c r="DJ101" i="15"/>
  <c r="CP101" i="15"/>
  <c r="BV101" i="15"/>
  <c r="AX101" i="15"/>
  <c r="AD101" i="15"/>
  <c r="J101" i="15"/>
  <c r="DR99" i="15"/>
  <c r="CT99" i="15"/>
  <c r="BZ99" i="15"/>
  <c r="BF99" i="15"/>
  <c r="AH99" i="15"/>
  <c r="N99" i="15"/>
  <c r="DV97" i="15"/>
  <c r="DB97" i="15"/>
  <c r="CD97" i="15"/>
  <c r="BJ97" i="15"/>
  <c r="AP97" i="15"/>
  <c r="R97" i="15"/>
  <c r="DZ95" i="15"/>
  <c r="DF95" i="15"/>
  <c r="CL95" i="15"/>
  <c r="BN95" i="15"/>
  <c r="AT95" i="15"/>
  <c r="Z95" i="15"/>
  <c r="EH93" i="15"/>
  <c r="DJ93" i="15"/>
  <c r="CP93" i="15"/>
  <c r="BV93" i="15"/>
  <c r="AX93" i="15"/>
  <c r="AD93" i="15"/>
  <c r="J93" i="15"/>
  <c r="DR91" i="15"/>
  <c r="CT91" i="15"/>
  <c r="BZ91" i="15"/>
  <c r="BF91" i="15"/>
  <c r="AH91" i="15"/>
  <c r="N91" i="15"/>
  <c r="DV89" i="15"/>
  <c r="DB89" i="15"/>
  <c r="CD89" i="15"/>
  <c r="BJ89" i="15"/>
  <c r="AP89" i="15"/>
  <c r="R89" i="15"/>
  <c r="DZ87" i="15"/>
  <c r="DF87" i="15"/>
  <c r="CL87" i="15"/>
  <c r="BN87" i="15"/>
  <c r="AT87" i="15"/>
  <c r="Z87" i="15"/>
  <c r="EH85" i="15"/>
  <c r="DJ85" i="15"/>
  <c r="CP85" i="15"/>
  <c r="BV85" i="15"/>
  <c r="AX85" i="15"/>
  <c r="AD85" i="15"/>
  <c r="J85" i="15"/>
  <c r="DR83" i="15"/>
  <c r="CT83" i="15"/>
  <c r="BZ83" i="15"/>
  <c r="BF83" i="15"/>
  <c r="AH83" i="15"/>
  <c r="N83" i="15"/>
  <c r="DV81" i="15"/>
  <c r="DB81" i="15"/>
  <c r="CD81" i="15"/>
  <c r="BJ81" i="15"/>
  <c r="AP81" i="15"/>
  <c r="R81" i="15"/>
  <c r="DZ79" i="15"/>
  <c r="DF79" i="15"/>
  <c r="CL79" i="15"/>
  <c r="BN79" i="15"/>
  <c r="AT79" i="15"/>
  <c r="Z79" i="15"/>
  <c r="EH77" i="15"/>
  <c r="DJ77" i="15"/>
  <c r="CP77" i="15"/>
  <c r="BV77" i="15"/>
  <c r="AX77" i="15"/>
  <c r="AD77" i="15"/>
  <c r="J77" i="15"/>
  <c r="DR75" i="15"/>
  <c r="CT75" i="15"/>
  <c r="BZ75" i="15"/>
  <c r="BF75" i="15"/>
  <c r="AH75" i="15"/>
  <c r="N75" i="15"/>
  <c r="DV73" i="15"/>
  <c r="DB73" i="15"/>
  <c r="CD73" i="15"/>
  <c r="BJ73" i="15"/>
  <c r="AP73" i="15"/>
  <c r="R73" i="15"/>
  <c r="DZ71" i="15"/>
  <c r="DF71" i="15"/>
  <c r="CL71" i="15"/>
  <c r="BN71" i="15"/>
  <c r="AT71" i="15"/>
  <c r="Z71" i="15"/>
  <c r="J71" i="15"/>
  <c r="DZ69" i="15"/>
  <c r="DJ69" i="15"/>
  <c r="CT69" i="15"/>
  <c r="CD69" i="15"/>
  <c r="BN69" i="15"/>
  <c r="AX69" i="15"/>
  <c r="AH69" i="15"/>
  <c r="R69" i="15"/>
  <c r="EH67" i="15"/>
  <c r="DR67" i="15"/>
  <c r="DB67" i="15"/>
  <c r="CL67" i="15"/>
  <c r="BV67" i="15"/>
  <c r="BF67" i="15"/>
  <c r="AP67" i="15"/>
  <c r="Z67" i="15"/>
  <c r="J67" i="15"/>
  <c r="DZ65" i="15"/>
  <c r="DJ65" i="15"/>
  <c r="CT65" i="15"/>
  <c r="CD65" i="15"/>
  <c r="BN65" i="15"/>
  <c r="AX65" i="15"/>
  <c r="AH65" i="15"/>
  <c r="R65" i="15"/>
  <c r="EH63" i="15"/>
  <c r="DR63" i="15"/>
  <c r="DB63" i="15"/>
  <c r="CL63" i="15"/>
  <c r="BV63" i="15"/>
  <c r="BF63" i="15"/>
  <c r="AP63" i="15"/>
  <c r="Z63" i="15"/>
  <c r="J63" i="15"/>
  <c r="DZ61" i="15"/>
  <c r="DJ61" i="15"/>
  <c r="CT61" i="15"/>
  <c r="CD61" i="15"/>
  <c r="BN61" i="15"/>
  <c r="AX61" i="15"/>
  <c r="AH61" i="15"/>
  <c r="R61" i="15"/>
  <c r="EH59" i="15"/>
  <c r="DR59" i="15"/>
  <c r="DB59" i="15"/>
  <c r="CL59" i="15"/>
  <c r="BV59" i="15"/>
  <c r="BF59" i="15"/>
  <c r="AP59" i="15"/>
  <c r="Z59" i="15"/>
  <c r="J59" i="15"/>
  <c r="DZ57" i="15"/>
  <c r="DJ57" i="15"/>
  <c r="CT57" i="15"/>
  <c r="CD57" i="15"/>
  <c r="BN57" i="15"/>
  <c r="AX57" i="15"/>
  <c r="AH57" i="15"/>
  <c r="R57" i="15"/>
  <c r="EH55" i="15"/>
  <c r="DR55" i="15"/>
  <c r="DB55" i="15"/>
  <c r="CL55" i="15"/>
  <c r="BV55" i="15"/>
  <c r="BF55" i="15"/>
  <c r="AP55" i="15"/>
  <c r="Z55" i="15"/>
  <c r="J55" i="15"/>
  <c r="DZ53" i="15"/>
  <c r="DJ53" i="15"/>
  <c r="CT53" i="15"/>
  <c r="CD53" i="15"/>
  <c r="BN53" i="15"/>
  <c r="AX53" i="15"/>
  <c r="AH53" i="15"/>
  <c r="R53" i="15"/>
  <c r="EH51" i="15"/>
  <c r="DR51" i="15"/>
  <c r="DB51" i="15"/>
  <c r="CL51" i="15"/>
  <c r="BV51" i="15"/>
  <c r="BF51" i="15"/>
  <c r="AP51" i="15"/>
  <c r="Z51" i="15"/>
  <c r="J51" i="15"/>
  <c r="DZ49" i="15"/>
  <c r="DJ49" i="15"/>
  <c r="CT49" i="15"/>
  <c r="CD49" i="15"/>
  <c r="BN49" i="15"/>
  <c r="AX49" i="15"/>
  <c r="AH49" i="15"/>
  <c r="R49" i="15"/>
  <c r="EH47" i="15"/>
  <c r="DR47" i="15"/>
  <c r="DB47" i="15"/>
  <c r="CL47" i="15"/>
  <c r="BV47" i="15"/>
  <c r="BF47" i="15"/>
  <c r="AP47" i="15"/>
  <c r="Z47" i="15"/>
  <c r="J47" i="15"/>
  <c r="DZ45" i="15"/>
  <c r="DJ45" i="15"/>
  <c r="CT45" i="15"/>
  <c r="CD45" i="15"/>
  <c r="BN45" i="15"/>
  <c r="AX45" i="15"/>
  <c r="AH45" i="15"/>
  <c r="R45" i="15"/>
  <c r="EH43" i="15"/>
  <c r="DR43" i="15"/>
  <c r="DB43" i="15"/>
  <c r="CL43" i="15"/>
  <c r="BV43" i="15"/>
  <c r="BF43" i="15"/>
  <c r="AP43" i="15"/>
  <c r="Z43" i="15"/>
  <c r="J43" i="15"/>
  <c r="DZ41" i="15"/>
  <c r="DJ41" i="15"/>
  <c r="CT41" i="15"/>
  <c r="CD41" i="15"/>
  <c r="BN41" i="15"/>
  <c r="AX41" i="15"/>
  <c r="AH41" i="15"/>
  <c r="R41" i="15"/>
  <c r="EH39" i="15"/>
  <c r="DR39" i="15"/>
  <c r="DB39" i="15"/>
  <c r="CL39" i="15"/>
  <c r="BV39" i="15"/>
  <c r="BF39" i="15"/>
  <c r="AP39" i="15"/>
  <c r="Z39" i="15"/>
  <c r="J39" i="15"/>
  <c r="DZ37" i="15"/>
  <c r="DJ37" i="15"/>
  <c r="CT37" i="15"/>
  <c r="CD37" i="15"/>
  <c r="BN37" i="15"/>
  <c r="AX37" i="15"/>
  <c r="AH37" i="15"/>
  <c r="R37" i="15"/>
  <c r="EH35" i="15"/>
  <c r="DR35" i="15"/>
  <c r="DB35" i="15"/>
  <c r="CL35" i="15"/>
  <c r="BV35" i="15"/>
  <c r="BF35" i="15"/>
  <c r="AP35" i="15"/>
  <c r="Z35" i="15"/>
  <c r="J35" i="15"/>
  <c r="DZ33" i="15"/>
  <c r="DJ33" i="15"/>
  <c r="CT33" i="15"/>
  <c r="CD33" i="15"/>
  <c r="BN33" i="15"/>
  <c r="AX33" i="15"/>
  <c r="AH33" i="15"/>
  <c r="R33" i="15"/>
  <c r="EH31" i="15"/>
  <c r="DR31" i="15"/>
  <c r="DB31" i="15"/>
  <c r="CL31" i="15"/>
  <c r="BV31" i="15"/>
  <c r="BF31" i="15"/>
  <c r="AP31" i="15"/>
  <c r="Z31" i="15"/>
  <c r="J31" i="15"/>
  <c r="DZ29" i="15"/>
  <c r="DJ29" i="15"/>
  <c r="CT29" i="15"/>
  <c r="CD29" i="15"/>
  <c r="BN29" i="15"/>
  <c r="AX29" i="15"/>
  <c r="AH29" i="15"/>
  <c r="R29" i="15"/>
  <c r="EH27" i="15"/>
  <c r="DR27" i="15"/>
  <c r="DB27" i="15"/>
  <c r="CL27" i="15"/>
  <c r="BV27" i="15"/>
  <c r="BF27" i="15"/>
  <c r="AP27" i="15"/>
  <c r="Z27" i="15"/>
  <c r="J27" i="15"/>
  <c r="DZ25" i="15"/>
  <c r="DJ25" i="15"/>
  <c r="CT25" i="15"/>
  <c r="CD25" i="15"/>
  <c r="BN25" i="15"/>
  <c r="AX25" i="15"/>
  <c r="AH25" i="15"/>
  <c r="R25" i="15"/>
  <c r="EH23" i="15"/>
  <c r="DR23" i="15"/>
  <c r="DB23" i="15"/>
  <c r="CL23" i="15"/>
  <c r="BV23" i="15"/>
  <c r="BF23" i="15"/>
  <c r="AP23" i="15"/>
  <c r="Z23" i="15"/>
  <c r="J23" i="15"/>
  <c r="DZ21" i="15"/>
  <c r="DJ21" i="15"/>
  <c r="CT21" i="15"/>
  <c r="CD21" i="15"/>
  <c r="BN21" i="15"/>
  <c r="AX21" i="15"/>
  <c r="AH21" i="15"/>
  <c r="R21" i="15"/>
  <c r="EH19" i="15"/>
  <c r="DR19" i="15"/>
  <c r="DB19" i="15"/>
  <c r="CL19" i="15"/>
  <c r="BV19" i="15"/>
  <c r="BF19" i="15"/>
  <c r="AP19" i="15"/>
  <c r="Z19" i="15"/>
  <c r="J19" i="15"/>
  <c r="DZ17" i="15"/>
  <c r="DJ17" i="15"/>
  <c r="CT17" i="15"/>
  <c r="CD17" i="15"/>
  <c r="BN17" i="15"/>
  <c r="AX17" i="15"/>
  <c r="AH17" i="15"/>
  <c r="R17" i="15"/>
  <c r="EH15" i="15"/>
  <c r="DR15" i="15"/>
  <c r="DB15" i="15"/>
  <c r="CL15" i="15"/>
  <c r="BV15" i="15"/>
  <c r="BF15" i="15"/>
  <c r="AP15" i="15"/>
  <c r="Z15" i="15"/>
  <c r="J15" i="15"/>
  <c r="DZ13" i="15"/>
  <c r="DJ13" i="15"/>
  <c r="CT13" i="15"/>
  <c r="CD13" i="15"/>
  <c r="BN13" i="15"/>
  <c r="AX13" i="15"/>
  <c r="AH13" i="15"/>
  <c r="R13" i="15"/>
  <c r="ED139" i="15"/>
  <c r="BB133" i="15"/>
  <c r="AD128" i="15"/>
  <c r="F123" i="15"/>
  <c r="BB117" i="15"/>
  <c r="CX111" i="15"/>
  <c r="F107" i="15"/>
  <c r="BB101" i="15"/>
  <c r="CX95" i="15"/>
  <c r="BR91" i="15"/>
  <c r="AT86" i="15"/>
  <c r="CP80" i="15"/>
  <c r="BR75" i="15"/>
  <c r="ED123" i="15"/>
  <c r="CX135" i="15"/>
  <c r="BR139" i="15"/>
  <c r="AD112" i="15"/>
  <c r="DU147" i="15"/>
  <c r="DE147" i="15"/>
  <c r="CO147" i="15"/>
  <c r="BY147" i="15"/>
  <c r="BI147" i="15"/>
  <c r="AS147" i="15"/>
  <c r="AC147" i="15"/>
  <c r="M147" i="15"/>
  <c r="EC146" i="15"/>
  <c r="DM146" i="15"/>
  <c r="CW146" i="15"/>
  <c r="CG146" i="15"/>
  <c r="BQ146" i="15"/>
  <c r="BA146" i="15"/>
  <c r="AK146" i="15"/>
  <c r="U146" i="15"/>
  <c r="E146" i="15"/>
  <c r="DU145" i="15"/>
  <c r="DE145" i="15"/>
  <c r="CO145" i="15"/>
  <c r="EX149" i="17"/>
  <c r="ED144" i="15"/>
  <c r="DN144" i="15"/>
  <c r="CX144" i="15"/>
  <c r="CH144" i="15"/>
  <c r="BR144" i="15"/>
  <c r="BB144" i="15"/>
  <c r="AL144" i="15"/>
  <c r="V144" i="15"/>
  <c r="F144" i="15"/>
  <c r="DV142" i="15"/>
  <c r="DF142" i="15"/>
  <c r="CP142" i="15"/>
  <c r="BZ142" i="15"/>
  <c r="BJ142" i="15"/>
  <c r="AT142" i="15"/>
  <c r="AD142" i="15"/>
  <c r="N142" i="15"/>
  <c r="ED140" i="15"/>
  <c r="DJ140" i="15"/>
  <c r="CL140" i="15"/>
  <c r="BR140" i="15"/>
  <c r="AX140" i="15"/>
  <c r="Z140" i="15"/>
  <c r="F140" i="15"/>
  <c r="DR138" i="15"/>
  <c r="CX138" i="15"/>
  <c r="CD138" i="15"/>
  <c r="BF138" i="15"/>
  <c r="AL138" i="15"/>
  <c r="R138" i="15"/>
  <c r="ED136" i="15"/>
  <c r="DJ136" i="15"/>
  <c r="CL136" i="15"/>
  <c r="BR136" i="15"/>
  <c r="AX136" i="15"/>
  <c r="Z136" i="15"/>
  <c r="F136" i="15"/>
  <c r="DR134" i="15"/>
  <c r="CX134" i="15"/>
  <c r="CD134" i="15"/>
  <c r="BF134" i="15"/>
  <c r="AL134" i="15"/>
  <c r="R134" i="15"/>
  <c r="ED132" i="15"/>
  <c r="DJ132" i="15"/>
  <c r="CL132" i="15"/>
  <c r="BR132" i="15"/>
  <c r="AX132" i="15"/>
  <c r="Z132" i="15"/>
  <c r="F132" i="15"/>
  <c r="DR130" i="15"/>
  <c r="CX130" i="15"/>
  <c r="CD130" i="15"/>
  <c r="BF130" i="15"/>
  <c r="AL130" i="15"/>
  <c r="R130" i="15"/>
  <c r="ED128" i="15"/>
  <c r="DJ128" i="15"/>
  <c r="CL128" i="15"/>
  <c r="BR128" i="15"/>
  <c r="AX128" i="15"/>
  <c r="Z128" i="15"/>
  <c r="F128" i="15"/>
  <c r="DR126" i="15"/>
  <c r="CX126" i="15"/>
  <c r="CD126" i="15"/>
  <c r="BF126" i="15"/>
  <c r="AL126" i="15"/>
  <c r="R126" i="15"/>
  <c r="ED124" i="15"/>
  <c r="DJ124" i="15"/>
  <c r="CL124" i="15"/>
  <c r="BR124" i="15"/>
  <c r="AX124" i="15"/>
  <c r="Z124" i="15"/>
  <c r="F124" i="15"/>
  <c r="DR122" i="15"/>
  <c r="CX122" i="15"/>
  <c r="CD122" i="15"/>
  <c r="BF122" i="15"/>
  <c r="AL122" i="15"/>
  <c r="R122" i="15"/>
  <c r="ED120" i="15"/>
  <c r="DJ120" i="15"/>
  <c r="CL120" i="15"/>
  <c r="BR120" i="15"/>
  <c r="AX120" i="15"/>
  <c r="Z120" i="15"/>
  <c r="F120" i="15"/>
  <c r="DR118" i="15"/>
  <c r="CX118" i="15"/>
  <c r="CD118" i="15"/>
  <c r="BF118" i="15"/>
  <c r="AL118" i="15"/>
  <c r="R118" i="15"/>
  <c r="ED116" i="15"/>
  <c r="DJ116" i="15"/>
  <c r="CL116" i="15"/>
  <c r="BR116" i="15"/>
  <c r="AX116" i="15"/>
  <c r="Z116" i="15"/>
  <c r="F116" i="15"/>
  <c r="DR114" i="15"/>
  <c r="CX114" i="15"/>
  <c r="CD114" i="15"/>
  <c r="BF114" i="15"/>
  <c r="AL114" i="15"/>
  <c r="R114" i="15"/>
  <c r="ED112" i="15"/>
  <c r="DJ112" i="15"/>
  <c r="CL112" i="15"/>
  <c r="BR112" i="15"/>
  <c r="AX112" i="15"/>
  <c r="Z112" i="15"/>
  <c r="F112" i="15"/>
  <c r="DR110" i="15"/>
  <c r="CX110" i="15"/>
  <c r="CD110" i="15"/>
  <c r="BF110" i="15"/>
  <c r="AL110" i="15"/>
  <c r="R110" i="15"/>
  <c r="ED108" i="15"/>
  <c r="DJ108" i="15"/>
  <c r="CL108" i="15"/>
  <c r="BR108" i="15"/>
  <c r="AX108" i="15"/>
  <c r="Z108" i="15"/>
  <c r="F108" i="15"/>
  <c r="DR106" i="15"/>
  <c r="CX106" i="15"/>
  <c r="CD106" i="15"/>
  <c r="BF106" i="15"/>
  <c r="AL106" i="15"/>
  <c r="R106" i="15"/>
  <c r="ED104" i="15"/>
  <c r="DJ104" i="15"/>
  <c r="CL104" i="15"/>
  <c r="BR104" i="15"/>
  <c r="AX104" i="15"/>
  <c r="Z104" i="15"/>
  <c r="F104" i="15"/>
  <c r="DR102" i="15"/>
  <c r="CX102" i="15"/>
  <c r="CD102" i="15"/>
  <c r="BF102" i="15"/>
  <c r="AL102" i="15"/>
  <c r="R102" i="15"/>
  <c r="ED100" i="15"/>
  <c r="DJ100" i="15"/>
  <c r="CL100" i="15"/>
  <c r="BR100" i="15"/>
  <c r="AX100" i="15"/>
  <c r="Z100" i="15"/>
  <c r="F100" i="15"/>
  <c r="DR98" i="15"/>
  <c r="CX98" i="15"/>
  <c r="CD98" i="15"/>
  <c r="BF98" i="15"/>
  <c r="AL98" i="15"/>
  <c r="R98" i="15"/>
  <c r="ED96" i="15"/>
  <c r="DJ96" i="15"/>
  <c r="CL96" i="15"/>
  <c r="BR96" i="15"/>
  <c r="AX96" i="15"/>
  <c r="Z96" i="15"/>
  <c r="F96" i="15"/>
  <c r="DR94" i="15"/>
  <c r="CX94" i="15"/>
  <c r="CD94" i="15"/>
  <c r="BF94" i="15"/>
  <c r="AL94" i="15"/>
  <c r="R94" i="15"/>
  <c r="ED92" i="15"/>
  <c r="DJ92" i="15"/>
  <c r="CL92" i="15"/>
  <c r="BR92" i="15"/>
  <c r="AX92" i="15"/>
  <c r="Z92" i="15"/>
  <c r="F92" i="15"/>
  <c r="DR90" i="15"/>
  <c r="CX90" i="15"/>
  <c r="CD90" i="15"/>
  <c r="BF90" i="15"/>
  <c r="AL90" i="15"/>
  <c r="R90" i="15"/>
  <c r="ED88" i="15"/>
  <c r="DJ88" i="15"/>
  <c r="CL88" i="15"/>
  <c r="BR88" i="15"/>
  <c r="AX88" i="15"/>
  <c r="Z88" i="15"/>
  <c r="F88" i="15"/>
  <c r="DR86" i="15"/>
  <c r="CX86" i="15"/>
  <c r="CD86" i="15"/>
  <c r="BF86" i="15"/>
  <c r="AL86" i="15"/>
  <c r="R86" i="15"/>
  <c r="ED84" i="15"/>
  <c r="DJ84" i="15"/>
  <c r="CL84" i="15"/>
  <c r="BR84" i="15"/>
  <c r="AX84" i="15"/>
  <c r="Z84" i="15"/>
  <c r="F84" i="15"/>
  <c r="DR82" i="15"/>
  <c r="CX82" i="15"/>
  <c r="CD82" i="15"/>
  <c r="BF82" i="15"/>
  <c r="AL82" i="15"/>
  <c r="R82" i="15"/>
  <c r="ED80" i="15"/>
  <c r="DJ80" i="15"/>
  <c r="CL80" i="15"/>
  <c r="BR80" i="15"/>
  <c r="AX80" i="15"/>
  <c r="Z80" i="15"/>
  <c r="F80" i="15"/>
  <c r="DR78" i="15"/>
  <c r="CX78" i="15"/>
  <c r="CD78" i="15"/>
  <c r="BF78" i="15"/>
  <c r="AL78" i="15"/>
  <c r="R78" i="15"/>
  <c r="ED76" i="15"/>
  <c r="DJ76" i="15"/>
  <c r="CL76" i="15"/>
  <c r="BR76" i="15"/>
  <c r="AX76" i="15"/>
  <c r="Z76" i="15"/>
  <c r="F76" i="15"/>
  <c r="DR74" i="15"/>
  <c r="CX74" i="15"/>
  <c r="CD74" i="15"/>
  <c r="BF74" i="15"/>
  <c r="AL74" i="15"/>
  <c r="R74" i="15"/>
  <c r="ED72" i="15"/>
  <c r="DJ72" i="15"/>
  <c r="CL72" i="15"/>
  <c r="BR72" i="15"/>
  <c r="AX72" i="15"/>
  <c r="Z72" i="15"/>
  <c r="F72" i="15"/>
  <c r="DV70" i="15"/>
  <c r="DF70" i="15"/>
  <c r="CP70" i="15"/>
  <c r="BZ70" i="15"/>
  <c r="BJ70" i="15"/>
  <c r="AT70" i="15"/>
  <c r="AD70" i="15"/>
  <c r="N70" i="15"/>
  <c r="ED68" i="15"/>
  <c r="DN68" i="15"/>
  <c r="CX68" i="15"/>
  <c r="CH68" i="15"/>
  <c r="BR68" i="15"/>
  <c r="BB68" i="15"/>
  <c r="AL68" i="15"/>
  <c r="V68" i="15"/>
  <c r="F68" i="15"/>
  <c r="DV66" i="15"/>
  <c r="DF66" i="15"/>
  <c r="CP66" i="15"/>
  <c r="BZ66" i="15"/>
  <c r="BJ66" i="15"/>
  <c r="AT66" i="15"/>
  <c r="AD66" i="15"/>
  <c r="N66" i="15"/>
  <c r="ED64" i="15"/>
  <c r="DN64" i="15"/>
  <c r="CX64" i="15"/>
  <c r="CH64" i="15"/>
  <c r="BR64" i="15"/>
  <c r="BB64" i="15"/>
  <c r="AL64" i="15"/>
  <c r="V64" i="15"/>
  <c r="F64" i="15"/>
  <c r="DV62" i="15"/>
  <c r="DF62" i="15"/>
  <c r="CP62" i="15"/>
  <c r="BZ62" i="15"/>
  <c r="BJ62" i="15"/>
  <c r="AT62" i="15"/>
  <c r="AD62" i="15"/>
  <c r="N62" i="15"/>
  <c r="ED60" i="15"/>
  <c r="DN60" i="15"/>
  <c r="CX60" i="15"/>
  <c r="CH60" i="15"/>
  <c r="BR60" i="15"/>
  <c r="BB60" i="15"/>
  <c r="AL60" i="15"/>
  <c r="V60" i="15"/>
  <c r="F60" i="15"/>
  <c r="DV58" i="15"/>
  <c r="DF58" i="15"/>
  <c r="CP58" i="15"/>
  <c r="BZ58" i="15"/>
  <c r="BJ58" i="15"/>
  <c r="AT58" i="15"/>
  <c r="AD58" i="15"/>
  <c r="N58" i="15"/>
  <c r="ED56" i="15"/>
  <c r="DN56" i="15"/>
  <c r="CX56" i="15"/>
  <c r="CH56" i="15"/>
  <c r="BR56" i="15"/>
  <c r="BB56" i="15"/>
  <c r="AL56" i="15"/>
  <c r="V56" i="15"/>
  <c r="F56" i="15"/>
  <c r="DV54" i="15"/>
  <c r="DF54" i="15"/>
  <c r="CP54" i="15"/>
  <c r="BZ54" i="15"/>
  <c r="BJ54" i="15"/>
  <c r="AT54" i="15"/>
  <c r="AD54" i="15"/>
  <c r="N54" i="15"/>
  <c r="ED52" i="15"/>
  <c r="DN52" i="15"/>
  <c r="CX52" i="15"/>
  <c r="CH52" i="15"/>
  <c r="BR52" i="15"/>
  <c r="BB52" i="15"/>
  <c r="AL52" i="15"/>
  <c r="V52" i="15"/>
  <c r="F52" i="15"/>
  <c r="DV50" i="15"/>
  <c r="DF50" i="15"/>
  <c r="CP50" i="15"/>
  <c r="BZ50" i="15"/>
  <c r="BJ50" i="15"/>
  <c r="AT50" i="15"/>
  <c r="AD50" i="15"/>
  <c r="N50" i="15"/>
  <c r="ED48" i="15"/>
  <c r="DN48" i="15"/>
  <c r="CX48" i="15"/>
  <c r="CH48" i="15"/>
  <c r="BR48" i="15"/>
  <c r="BB48" i="15"/>
  <c r="AL48" i="15"/>
  <c r="V48" i="15"/>
  <c r="F48" i="15"/>
  <c r="DV46" i="15"/>
  <c r="DF46" i="15"/>
  <c r="CP46" i="15"/>
  <c r="BZ46" i="15"/>
  <c r="BJ46" i="15"/>
  <c r="AT46" i="15"/>
  <c r="AD46" i="15"/>
  <c r="N46" i="15"/>
  <c r="ED44" i="15"/>
  <c r="DN44" i="15"/>
  <c r="CX44" i="15"/>
  <c r="CH44" i="15"/>
  <c r="BR44" i="15"/>
  <c r="BB44" i="15"/>
  <c r="AL44" i="15"/>
  <c r="V44" i="15"/>
  <c r="F44" i="15"/>
  <c r="DV42" i="15"/>
  <c r="DF42" i="15"/>
  <c r="CP42" i="15"/>
  <c r="BZ42" i="15"/>
  <c r="BJ42" i="15"/>
  <c r="AT42" i="15"/>
  <c r="AD42" i="15"/>
  <c r="N42" i="15"/>
  <c r="ED40" i="15"/>
  <c r="DN40" i="15"/>
  <c r="CX40" i="15"/>
  <c r="CH40" i="15"/>
  <c r="BR40" i="15"/>
  <c r="BB40" i="15"/>
  <c r="AL40" i="15"/>
  <c r="V40" i="15"/>
  <c r="F40" i="15"/>
  <c r="DV38" i="15"/>
  <c r="DF38" i="15"/>
  <c r="CP38" i="15"/>
  <c r="BZ38" i="15"/>
  <c r="BJ38" i="15"/>
  <c r="AT38" i="15"/>
  <c r="AD38" i="15"/>
  <c r="N38" i="15"/>
  <c r="ED36" i="15"/>
  <c r="DN36" i="15"/>
  <c r="CX36" i="15"/>
  <c r="CH36" i="15"/>
  <c r="BR36" i="15"/>
  <c r="BB36" i="15"/>
  <c r="AL36" i="15"/>
  <c r="V36" i="15"/>
  <c r="F36" i="15"/>
  <c r="DV34" i="15"/>
  <c r="DF34" i="15"/>
  <c r="CP34" i="15"/>
  <c r="BZ34" i="15"/>
  <c r="BJ34" i="15"/>
  <c r="AT34" i="15"/>
  <c r="AD34" i="15"/>
  <c r="N34" i="15"/>
  <c r="ED32" i="15"/>
  <c r="DN32" i="15"/>
  <c r="CX32" i="15"/>
  <c r="CH32" i="15"/>
  <c r="BR32" i="15"/>
  <c r="BB32" i="15"/>
  <c r="AL32" i="15"/>
  <c r="V32" i="15"/>
  <c r="F32" i="15"/>
  <c r="DV30" i="15"/>
  <c r="DF30" i="15"/>
  <c r="CP30" i="15"/>
  <c r="BZ30" i="15"/>
  <c r="BJ30" i="15"/>
  <c r="AT30" i="15"/>
  <c r="AD30" i="15"/>
  <c r="N30" i="15"/>
  <c r="ED28" i="15"/>
  <c r="DN28" i="15"/>
  <c r="CX28" i="15"/>
  <c r="CH28" i="15"/>
  <c r="BR28" i="15"/>
  <c r="BB28" i="15"/>
  <c r="AL28" i="15"/>
  <c r="V28" i="15"/>
  <c r="F28" i="15"/>
  <c r="DV26" i="15"/>
  <c r="DF26" i="15"/>
  <c r="CP26" i="15"/>
  <c r="BZ26" i="15"/>
  <c r="BJ26" i="15"/>
  <c r="AT26" i="15"/>
  <c r="AD26" i="15"/>
  <c r="N26" i="15"/>
  <c r="ED24" i="15"/>
  <c r="DN24" i="15"/>
  <c r="CX24" i="15"/>
  <c r="CH24" i="15"/>
  <c r="BR24" i="15"/>
  <c r="BB24" i="15"/>
  <c r="AL24" i="15"/>
  <c r="V24" i="15"/>
  <c r="F24" i="15"/>
  <c r="DV22" i="15"/>
  <c r="DF22" i="15"/>
  <c r="CP22" i="15"/>
  <c r="BZ22" i="15"/>
  <c r="BJ22" i="15"/>
  <c r="AT22" i="15"/>
  <c r="AD22" i="15"/>
  <c r="N22" i="15"/>
  <c r="ED20" i="15"/>
  <c r="DN20" i="15"/>
  <c r="CX20" i="15"/>
  <c r="CH20" i="15"/>
  <c r="BR20" i="15"/>
  <c r="BB20" i="15"/>
  <c r="AL20" i="15"/>
  <c r="V20" i="15"/>
  <c r="F20" i="15"/>
  <c r="DV18" i="15"/>
  <c r="DF18" i="15"/>
  <c r="CP18" i="15"/>
  <c r="BZ18" i="15"/>
  <c r="BJ18" i="15"/>
  <c r="AT18" i="15"/>
  <c r="AD18" i="15"/>
  <c r="N18" i="15"/>
  <c r="ED16" i="15"/>
  <c r="DN16" i="15"/>
  <c r="CX16" i="15"/>
  <c r="CH16" i="15"/>
  <c r="BR16" i="15"/>
  <c r="BB16" i="15"/>
  <c r="AL16" i="15"/>
  <c r="V16" i="15"/>
  <c r="F16" i="15"/>
  <c r="DV14" i="15"/>
  <c r="DF14" i="15"/>
  <c r="CP14" i="15"/>
  <c r="BZ14" i="15"/>
  <c r="BJ14" i="15"/>
  <c r="AT14" i="15"/>
  <c r="AD14" i="15"/>
  <c r="N14" i="15"/>
  <c r="ED12" i="15"/>
  <c r="DN12" i="15"/>
  <c r="CX12" i="15"/>
  <c r="CH12" i="15"/>
  <c r="BR12" i="15"/>
  <c r="BB12" i="15"/>
  <c r="AL12" i="15"/>
  <c r="V12" i="15"/>
  <c r="F12" i="15"/>
  <c r="V121" i="15"/>
  <c r="ED107" i="15"/>
  <c r="AT102" i="15"/>
  <c r="CP96" i="15"/>
  <c r="CH89" i="15"/>
  <c r="ED83" i="15"/>
  <c r="DF78" i="15"/>
  <c r="V73" i="15"/>
  <c r="F139" i="15"/>
  <c r="DN133" i="15"/>
  <c r="CX127" i="15"/>
  <c r="N122" i="15"/>
  <c r="DV116" i="15"/>
  <c r="AL111" i="15"/>
  <c r="CP104" i="15"/>
  <c r="BZ98" i="15"/>
  <c r="BB93" i="15"/>
  <c r="CX87" i="15"/>
  <c r="CH81" i="15"/>
  <c r="F75" i="15"/>
  <c r="ED147" i="15"/>
  <c r="DN147" i="15"/>
  <c r="CX147" i="15"/>
  <c r="CH147" i="15"/>
  <c r="BR147" i="15"/>
  <c r="BB147" i="15"/>
  <c r="AL147" i="15"/>
  <c r="V147" i="15"/>
  <c r="F147" i="15"/>
  <c r="DV146" i="15"/>
  <c r="DF146" i="15"/>
  <c r="CP146" i="15"/>
  <c r="BZ146" i="15"/>
  <c r="BJ146" i="15"/>
  <c r="AT146" i="15"/>
  <c r="AD146" i="15"/>
  <c r="N146" i="15"/>
  <c r="ED145" i="15"/>
  <c r="DN145" i="15"/>
  <c r="CX145" i="15"/>
  <c r="CH145" i="15"/>
  <c r="BR145" i="15"/>
  <c r="BB145" i="15"/>
  <c r="AL145" i="15"/>
  <c r="V145" i="15"/>
  <c r="F145" i="15"/>
  <c r="DV143" i="15"/>
  <c r="DF143" i="15"/>
  <c r="CP143" i="15"/>
  <c r="BZ143" i="15"/>
  <c r="BJ143" i="15"/>
  <c r="AT143" i="15"/>
  <c r="AD143" i="15"/>
  <c r="N143" i="15"/>
  <c r="ED141" i="15"/>
  <c r="DN141" i="15"/>
  <c r="CX141" i="15"/>
  <c r="CH141" i="15"/>
  <c r="BN141" i="15"/>
  <c r="AT141" i="15"/>
  <c r="Z141" i="15"/>
  <c r="EH139" i="15"/>
  <c r="DJ139" i="15"/>
  <c r="CP139" i="15"/>
  <c r="BV139" i="15"/>
  <c r="AX139" i="15"/>
  <c r="AD139" i="15"/>
  <c r="J139" i="15"/>
  <c r="DR137" i="15"/>
  <c r="CT137" i="15"/>
  <c r="BZ137" i="15"/>
  <c r="BF137" i="15"/>
  <c r="AH137" i="15"/>
  <c r="N137" i="15"/>
  <c r="DV135" i="15"/>
  <c r="DB135" i="15"/>
  <c r="CD135" i="15"/>
  <c r="BJ135" i="15"/>
  <c r="AP135" i="15"/>
  <c r="R135" i="15"/>
  <c r="DZ133" i="15"/>
  <c r="DF133" i="15"/>
  <c r="CL133" i="15"/>
  <c r="BN133" i="15"/>
  <c r="AT133" i="15"/>
  <c r="Z133" i="15"/>
  <c r="EH131" i="15"/>
  <c r="DJ131" i="15"/>
  <c r="CP131" i="15"/>
  <c r="BV131" i="15"/>
  <c r="AX131" i="15"/>
  <c r="AD131" i="15"/>
  <c r="J131" i="15"/>
  <c r="DR129" i="15"/>
  <c r="CT129" i="15"/>
  <c r="BZ129" i="15"/>
  <c r="BF129" i="15"/>
  <c r="AH129" i="15"/>
  <c r="N129" i="15"/>
  <c r="DV127" i="15"/>
  <c r="DB127" i="15"/>
  <c r="CD127" i="15"/>
  <c r="BJ127" i="15"/>
  <c r="AP127" i="15"/>
  <c r="R127" i="15"/>
  <c r="DZ125" i="15"/>
  <c r="DF125" i="15"/>
  <c r="CL125" i="15"/>
  <c r="BN125" i="15"/>
  <c r="AT125" i="15"/>
  <c r="Z125" i="15"/>
  <c r="EH123" i="15"/>
  <c r="DJ123" i="15"/>
  <c r="CP123" i="15"/>
  <c r="BV123" i="15"/>
  <c r="AX123" i="15"/>
  <c r="AD123" i="15"/>
  <c r="J123" i="15"/>
  <c r="DR121" i="15"/>
  <c r="CT121" i="15"/>
  <c r="BZ121" i="15"/>
  <c r="BF121" i="15"/>
  <c r="AH121" i="15"/>
  <c r="N121" i="15"/>
  <c r="DV119" i="15"/>
  <c r="DB119" i="15"/>
  <c r="CD119" i="15"/>
  <c r="BJ119" i="15"/>
  <c r="AP119" i="15"/>
  <c r="R119" i="15"/>
  <c r="DZ117" i="15"/>
  <c r="DF117" i="15"/>
  <c r="CL117" i="15"/>
  <c r="BN117" i="15"/>
  <c r="AT117" i="15"/>
  <c r="Z117" i="15"/>
  <c r="EH115" i="15"/>
  <c r="DJ115" i="15"/>
  <c r="CP115" i="15"/>
  <c r="BV115" i="15"/>
  <c r="AX115" i="15"/>
  <c r="AD115" i="15"/>
  <c r="J115" i="15"/>
  <c r="DR113" i="15"/>
  <c r="CT113" i="15"/>
  <c r="BZ113" i="15"/>
  <c r="BF113" i="15"/>
  <c r="AH113" i="15"/>
  <c r="N113" i="15"/>
  <c r="DV111" i="15"/>
  <c r="DB111" i="15"/>
  <c r="CD111" i="15"/>
  <c r="BJ111" i="15"/>
  <c r="AP111" i="15"/>
  <c r="R111" i="15"/>
  <c r="DZ109" i="15"/>
  <c r="DF109" i="15"/>
  <c r="CL109" i="15"/>
  <c r="BN109" i="15"/>
  <c r="AT109" i="15"/>
  <c r="Z109" i="15"/>
  <c r="EH107" i="15"/>
  <c r="DJ107" i="15"/>
  <c r="CP107" i="15"/>
  <c r="BV107" i="15"/>
  <c r="AX107" i="15"/>
  <c r="AD107" i="15"/>
  <c r="J107" i="15"/>
  <c r="DR105" i="15"/>
  <c r="CT105" i="15"/>
  <c r="BZ105" i="15"/>
  <c r="BF105" i="15"/>
  <c r="AH105" i="15"/>
  <c r="N105" i="15"/>
  <c r="DV103" i="15"/>
  <c r="DB103" i="15"/>
  <c r="CD103" i="15"/>
  <c r="BJ103" i="15"/>
  <c r="AP103" i="15"/>
  <c r="R103" i="15"/>
  <c r="DZ101" i="15"/>
  <c r="DF101" i="15"/>
  <c r="CL101" i="15"/>
  <c r="BN101" i="15"/>
  <c r="AT101" i="15"/>
  <c r="Z101" i="15"/>
  <c r="EH99" i="15"/>
  <c r="DJ99" i="15"/>
  <c r="CP99" i="15"/>
  <c r="BV99" i="15"/>
  <c r="AX99" i="15"/>
  <c r="AD99" i="15"/>
  <c r="J99" i="15"/>
  <c r="DR97" i="15"/>
  <c r="CT97" i="15"/>
  <c r="BZ97" i="15"/>
  <c r="BF97" i="15"/>
  <c r="AH97" i="15"/>
  <c r="N97" i="15"/>
  <c r="DV95" i="15"/>
  <c r="DB95" i="15"/>
  <c r="CD95" i="15"/>
  <c r="BJ95" i="15"/>
  <c r="AP95" i="15"/>
  <c r="R95" i="15"/>
  <c r="DZ93" i="15"/>
  <c r="DF93" i="15"/>
  <c r="CL93" i="15"/>
  <c r="BN93" i="15"/>
  <c r="AT93" i="15"/>
  <c r="Z93" i="15"/>
  <c r="EH91" i="15"/>
  <c r="DJ91" i="15"/>
  <c r="CP91" i="15"/>
  <c r="BV91" i="15"/>
  <c r="AX91" i="15"/>
  <c r="AD91" i="15"/>
  <c r="J91" i="15"/>
  <c r="DR89" i="15"/>
  <c r="CT89" i="15"/>
  <c r="BZ89" i="15"/>
  <c r="BF89" i="15"/>
  <c r="AH89" i="15"/>
  <c r="N89" i="15"/>
  <c r="DV87" i="15"/>
  <c r="DB87" i="15"/>
  <c r="CD87" i="15"/>
  <c r="BJ87" i="15"/>
  <c r="AP87" i="15"/>
  <c r="R87" i="15"/>
  <c r="DZ85" i="15"/>
  <c r="DF85" i="15"/>
  <c r="CL85" i="15"/>
  <c r="BN85" i="15"/>
  <c r="AT85" i="15"/>
  <c r="Z85" i="15"/>
  <c r="EH83" i="15"/>
  <c r="DJ83" i="15"/>
  <c r="CP83" i="15"/>
  <c r="BV83" i="15"/>
  <c r="AX83" i="15"/>
  <c r="AD83" i="15"/>
  <c r="J83" i="15"/>
  <c r="DR81" i="15"/>
  <c r="CT81" i="15"/>
  <c r="BZ81" i="15"/>
  <c r="BF81" i="15"/>
  <c r="AH81" i="15"/>
  <c r="N81" i="15"/>
  <c r="DV79" i="15"/>
  <c r="DB79" i="15"/>
  <c r="CD79" i="15"/>
  <c r="BJ79" i="15"/>
  <c r="AP79" i="15"/>
  <c r="R79" i="15"/>
  <c r="DZ77" i="15"/>
  <c r="DF77" i="15"/>
  <c r="CL77" i="15"/>
  <c r="BN77" i="15"/>
  <c r="AT77" i="15"/>
  <c r="Z77" i="15"/>
  <c r="EH75" i="15"/>
  <c r="DJ75" i="15"/>
  <c r="CP75" i="15"/>
  <c r="BV75" i="15"/>
  <c r="AX75" i="15"/>
  <c r="AD75" i="15"/>
  <c r="J75" i="15"/>
  <c r="DR73" i="15"/>
  <c r="CT73" i="15"/>
  <c r="BZ73" i="15"/>
  <c r="BF73" i="15"/>
  <c r="AH73" i="15"/>
  <c r="N73" i="15"/>
  <c r="DV71" i="15"/>
  <c r="DB71" i="15"/>
  <c r="CD71" i="15"/>
  <c r="BJ71" i="15"/>
  <c r="AL71" i="15"/>
  <c r="V71" i="15"/>
  <c r="F71" i="15"/>
  <c r="DV69" i="15"/>
  <c r="DF69" i="15"/>
  <c r="CP69" i="15"/>
  <c r="BZ69" i="15"/>
  <c r="BJ69" i="15"/>
  <c r="AT69" i="15"/>
  <c r="AD69" i="15"/>
  <c r="N69" i="15"/>
  <c r="ED67" i="15"/>
  <c r="DN67" i="15"/>
  <c r="CX67" i="15"/>
  <c r="CH67" i="15"/>
  <c r="BR67" i="15"/>
  <c r="BB67" i="15"/>
  <c r="AL67" i="15"/>
  <c r="V67" i="15"/>
  <c r="F67" i="15"/>
  <c r="DV65" i="15"/>
  <c r="DF65" i="15"/>
  <c r="CP65" i="15"/>
  <c r="BZ65" i="15"/>
  <c r="BJ65" i="15"/>
  <c r="AT65" i="15"/>
  <c r="AD65" i="15"/>
  <c r="N65" i="15"/>
  <c r="ED63" i="15"/>
  <c r="DN63" i="15"/>
  <c r="CX63" i="15"/>
  <c r="CH63" i="15"/>
  <c r="BR63" i="15"/>
  <c r="BB63" i="15"/>
  <c r="AL63" i="15"/>
  <c r="V63" i="15"/>
  <c r="F63" i="15"/>
  <c r="DV61" i="15"/>
  <c r="DF61" i="15"/>
  <c r="CP61" i="15"/>
  <c r="BZ61" i="15"/>
  <c r="BJ61" i="15"/>
  <c r="AT61" i="15"/>
  <c r="AD61" i="15"/>
  <c r="N61" i="15"/>
  <c r="ED59" i="15"/>
  <c r="DN59" i="15"/>
  <c r="CX59" i="15"/>
  <c r="CH59" i="15"/>
  <c r="BR59" i="15"/>
  <c r="BB59" i="15"/>
  <c r="AL59" i="15"/>
  <c r="V59" i="15"/>
  <c r="F59" i="15"/>
  <c r="DV57" i="15"/>
  <c r="DF57" i="15"/>
  <c r="CP57" i="15"/>
  <c r="BZ57" i="15"/>
  <c r="BJ57" i="15"/>
  <c r="AT57" i="15"/>
  <c r="AD57" i="15"/>
  <c r="N57" i="15"/>
  <c r="ED55" i="15"/>
  <c r="DN55" i="15"/>
  <c r="CX55" i="15"/>
  <c r="CH55" i="15"/>
  <c r="BR55" i="15"/>
  <c r="BB55" i="15"/>
  <c r="AL55" i="15"/>
  <c r="V55" i="15"/>
  <c r="F55" i="15"/>
  <c r="DV53" i="15"/>
  <c r="DF53" i="15"/>
  <c r="CP53" i="15"/>
  <c r="BZ53" i="15"/>
  <c r="BJ53" i="15"/>
  <c r="AT53" i="15"/>
  <c r="AD53" i="15"/>
  <c r="N53" i="15"/>
  <c r="ED51" i="15"/>
  <c r="DN51" i="15"/>
  <c r="CX51" i="15"/>
  <c r="CH51" i="15"/>
  <c r="BR51" i="15"/>
  <c r="BB51" i="15"/>
  <c r="AL51" i="15"/>
  <c r="V51" i="15"/>
  <c r="F51" i="15"/>
  <c r="DV49" i="15"/>
  <c r="DF49" i="15"/>
  <c r="CP49" i="15"/>
  <c r="BZ49" i="15"/>
  <c r="BJ49" i="15"/>
  <c r="AT49" i="15"/>
  <c r="AD49" i="15"/>
  <c r="N49" i="15"/>
  <c r="ED47" i="15"/>
  <c r="DN47" i="15"/>
  <c r="CX47" i="15"/>
  <c r="CH47" i="15"/>
  <c r="BR47" i="15"/>
  <c r="BB47" i="15"/>
  <c r="AL47" i="15"/>
  <c r="V47" i="15"/>
  <c r="F47" i="15"/>
  <c r="DV45" i="15"/>
  <c r="DF45" i="15"/>
  <c r="CP45" i="15"/>
  <c r="BZ45" i="15"/>
  <c r="BJ45" i="15"/>
  <c r="AT45" i="15"/>
  <c r="AD45" i="15"/>
  <c r="N45" i="15"/>
  <c r="ED43" i="15"/>
  <c r="DN43" i="15"/>
  <c r="CX43" i="15"/>
  <c r="CH43" i="15"/>
  <c r="BR43" i="15"/>
  <c r="BB43" i="15"/>
  <c r="AL43" i="15"/>
  <c r="V43" i="15"/>
  <c r="F43" i="15"/>
  <c r="DV41" i="15"/>
  <c r="DF41" i="15"/>
  <c r="CP41" i="15"/>
  <c r="BZ41" i="15"/>
  <c r="BJ41" i="15"/>
  <c r="AT41" i="15"/>
  <c r="AD41" i="15"/>
  <c r="N41" i="15"/>
  <c r="ED39" i="15"/>
  <c r="DN39" i="15"/>
  <c r="CX39" i="15"/>
  <c r="CH39" i="15"/>
  <c r="BR39" i="15"/>
  <c r="BB39" i="15"/>
  <c r="AL39" i="15"/>
  <c r="V39" i="15"/>
  <c r="F39" i="15"/>
  <c r="DV37" i="15"/>
  <c r="DF37" i="15"/>
  <c r="CP37" i="15"/>
  <c r="BZ37" i="15"/>
  <c r="BJ37" i="15"/>
  <c r="AT37" i="15"/>
  <c r="AD37" i="15"/>
  <c r="N37" i="15"/>
  <c r="ED35" i="15"/>
  <c r="DN35" i="15"/>
  <c r="CX35" i="15"/>
  <c r="CH35" i="15"/>
  <c r="BR35" i="15"/>
  <c r="BB35" i="15"/>
  <c r="AL35" i="15"/>
  <c r="V35" i="15"/>
  <c r="F35" i="15"/>
  <c r="DV33" i="15"/>
  <c r="DF33" i="15"/>
  <c r="CP33" i="15"/>
  <c r="BZ33" i="15"/>
  <c r="BJ33" i="15"/>
  <c r="AT33" i="15"/>
  <c r="AD33" i="15"/>
  <c r="N33" i="15"/>
  <c r="ED31" i="15"/>
  <c r="DN31" i="15"/>
  <c r="CX31" i="15"/>
  <c r="CH31" i="15"/>
  <c r="BR31" i="15"/>
  <c r="BB31" i="15"/>
  <c r="AL31" i="15"/>
  <c r="V31" i="15"/>
  <c r="F31" i="15"/>
  <c r="DV29" i="15"/>
  <c r="DF29" i="15"/>
  <c r="CP29" i="15"/>
  <c r="BZ29" i="15"/>
  <c r="BJ29" i="15"/>
  <c r="AT29" i="15"/>
  <c r="AD29" i="15"/>
  <c r="N29" i="15"/>
  <c r="ED27" i="15"/>
  <c r="DN27" i="15"/>
  <c r="CX27" i="15"/>
  <c r="CH27" i="15"/>
  <c r="BR27" i="15"/>
  <c r="BB27" i="15"/>
  <c r="AL27" i="15"/>
  <c r="V27" i="15"/>
  <c r="F27" i="15"/>
  <c r="DV25" i="15"/>
  <c r="DF25" i="15"/>
  <c r="CP25" i="15"/>
  <c r="BZ25" i="15"/>
  <c r="BJ25" i="15"/>
  <c r="AT25" i="15"/>
  <c r="AD25" i="15"/>
  <c r="N25" i="15"/>
  <c r="ED23" i="15"/>
  <c r="DN23" i="15"/>
  <c r="CX23" i="15"/>
  <c r="CH23" i="15"/>
  <c r="BR23" i="15"/>
  <c r="BB23" i="15"/>
  <c r="AL23" i="15"/>
  <c r="V23" i="15"/>
  <c r="F23" i="15"/>
  <c r="DV21" i="15"/>
  <c r="DF21" i="15"/>
  <c r="CP21" i="15"/>
  <c r="BZ21" i="15"/>
  <c r="BJ21" i="15"/>
  <c r="AT21" i="15"/>
  <c r="AD21" i="15"/>
  <c r="N21" i="15"/>
  <c r="ED19" i="15"/>
  <c r="DN19" i="15"/>
  <c r="CX19" i="15"/>
  <c r="CH19" i="15"/>
  <c r="BR19" i="15"/>
  <c r="BB19" i="15"/>
  <c r="AL19" i="15"/>
  <c r="V19" i="15"/>
  <c r="F19" i="15"/>
  <c r="DV17" i="15"/>
  <c r="DF17" i="15"/>
  <c r="CP17" i="15"/>
  <c r="BZ17" i="15"/>
  <c r="BJ17" i="15"/>
  <c r="AT17" i="15"/>
  <c r="AD17" i="15"/>
  <c r="N17" i="15"/>
  <c r="ED15" i="15"/>
  <c r="DN15" i="15"/>
  <c r="CX15" i="15"/>
  <c r="CH15" i="15"/>
  <c r="BR15" i="15"/>
  <c r="BB15" i="15"/>
  <c r="AL15" i="15"/>
  <c r="V15" i="15"/>
  <c r="F15" i="15"/>
  <c r="DV13" i="15"/>
  <c r="DF13" i="15"/>
  <c r="CP13" i="15"/>
  <c r="BZ13" i="15"/>
  <c r="BJ13" i="15"/>
  <c r="AT13" i="15"/>
  <c r="AD13" i="15"/>
  <c r="N13" i="15"/>
  <c r="N138" i="15"/>
  <c r="ED131" i="15"/>
  <c r="AL127" i="15"/>
  <c r="CH121" i="15"/>
  <c r="ED115" i="15"/>
  <c r="AT110" i="15"/>
  <c r="CH105" i="15"/>
  <c r="BJ100" i="15"/>
  <c r="AL95" i="15"/>
  <c r="N90" i="15"/>
  <c r="DV84" i="15"/>
  <c r="AL79" i="15"/>
  <c r="N74" i="15"/>
  <c r="DV132" i="15"/>
  <c r="CP128" i="15"/>
  <c r="BJ116" i="15"/>
  <c r="V137" i="15"/>
  <c r="EG147" i="15"/>
  <c r="DQ147" i="15"/>
  <c r="DA147" i="15"/>
  <c r="CK147" i="15"/>
  <c r="BU147" i="15"/>
  <c r="BE147" i="15"/>
  <c r="AO147" i="15"/>
  <c r="Y147" i="15"/>
  <c r="I147" i="15"/>
  <c r="DY146" i="15"/>
  <c r="DI146" i="15"/>
  <c r="CS146" i="15"/>
  <c r="CC146" i="15"/>
  <c r="BM146" i="15"/>
  <c r="AW146" i="15"/>
  <c r="AG146" i="15"/>
  <c r="Q146" i="15"/>
  <c r="EG145" i="15"/>
  <c r="DQ145" i="15"/>
  <c r="DA145" i="15"/>
  <c r="CK145" i="15"/>
  <c r="FG160" i="29"/>
  <c r="DZ144" i="15"/>
  <c r="DJ144" i="15"/>
  <c r="CT144" i="15"/>
  <c r="CD144" i="15"/>
  <c r="BN144" i="15"/>
  <c r="AX144" i="15"/>
  <c r="AH144" i="15"/>
  <c r="R144" i="15"/>
  <c r="EH142" i="15"/>
  <c r="DR142" i="15"/>
  <c r="DB142" i="15"/>
  <c r="CL142" i="15"/>
  <c r="BV142" i="15"/>
  <c r="BF142" i="15"/>
  <c r="AP142" i="15"/>
  <c r="Z142" i="15"/>
  <c r="J142" i="15"/>
  <c r="DZ140" i="15"/>
  <c r="DB140" i="15"/>
  <c r="CH140" i="15"/>
  <c r="BN140" i="15"/>
  <c r="AP140" i="15"/>
  <c r="V140" i="15"/>
  <c r="EH138" i="15"/>
  <c r="DN138" i="15"/>
  <c r="CT138" i="15"/>
  <c r="BV138" i="15"/>
  <c r="BB138" i="15"/>
  <c r="AH138" i="15"/>
  <c r="J138" i="15"/>
  <c r="DZ136" i="15"/>
  <c r="DB136" i="15"/>
  <c r="CH136" i="15"/>
  <c r="BN136" i="15"/>
  <c r="AP136" i="15"/>
  <c r="V136" i="15"/>
  <c r="EH134" i="15"/>
  <c r="DN134" i="15"/>
  <c r="CT134" i="15"/>
  <c r="BV134" i="15"/>
  <c r="BB134" i="15"/>
  <c r="AH134" i="15"/>
  <c r="J134" i="15"/>
  <c r="DZ132" i="15"/>
  <c r="DB132" i="15"/>
  <c r="CH132" i="15"/>
  <c r="BN132" i="15"/>
  <c r="AP132" i="15"/>
  <c r="V132" i="15"/>
  <c r="EH130" i="15"/>
  <c r="DN130" i="15"/>
  <c r="CT130" i="15"/>
  <c r="BV130" i="15"/>
  <c r="BB130" i="15"/>
  <c r="AH130" i="15"/>
  <c r="J130" i="15"/>
  <c r="DZ128" i="15"/>
  <c r="DB128" i="15"/>
  <c r="CH128" i="15"/>
  <c r="BN128" i="15"/>
  <c r="AP128" i="15"/>
  <c r="V128" i="15"/>
  <c r="EH126" i="15"/>
  <c r="DN126" i="15"/>
  <c r="CT126" i="15"/>
  <c r="BV126" i="15"/>
  <c r="BB126" i="15"/>
  <c r="AH126" i="15"/>
  <c r="J126" i="15"/>
  <c r="DZ124" i="15"/>
  <c r="DB124" i="15"/>
  <c r="CH124" i="15"/>
  <c r="BN124" i="15"/>
  <c r="AP124" i="15"/>
  <c r="V124" i="15"/>
  <c r="EH122" i="15"/>
  <c r="DN122" i="15"/>
  <c r="CT122" i="15"/>
  <c r="BV122" i="15"/>
  <c r="BB122" i="15"/>
  <c r="AH122" i="15"/>
  <c r="J122" i="15"/>
  <c r="DZ120" i="15"/>
  <c r="DB120" i="15"/>
  <c r="CH120" i="15"/>
  <c r="BN120" i="15"/>
  <c r="AP120" i="15"/>
  <c r="V120" i="15"/>
  <c r="EH118" i="15"/>
  <c r="DN118" i="15"/>
  <c r="CT118" i="15"/>
  <c r="BV118" i="15"/>
  <c r="BB118" i="15"/>
  <c r="AH118" i="15"/>
  <c r="J118" i="15"/>
  <c r="DZ116" i="15"/>
  <c r="DB116" i="15"/>
  <c r="CH116" i="15"/>
  <c r="BN116" i="15"/>
  <c r="AP116" i="15"/>
  <c r="V116" i="15"/>
  <c r="EH114" i="15"/>
  <c r="DN114" i="15"/>
  <c r="CT114" i="15"/>
  <c r="BV114" i="15"/>
  <c r="BB114" i="15"/>
  <c r="AH114" i="15"/>
  <c r="J114" i="15"/>
  <c r="DZ112" i="15"/>
  <c r="DB112" i="15"/>
  <c r="CH112" i="15"/>
  <c r="BN112" i="15"/>
  <c r="AP112" i="15"/>
  <c r="V112" i="15"/>
  <c r="EH110" i="15"/>
  <c r="DN110" i="15"/>
  <c r="CT110" i="15"/>
  <c r="BV110" i="15"/>
  <c r="BB110" i="15"/>
  <c r="AH110" i="15"/>
  <c r="J110" i="15"/>
  <c r="DZ108" i="15"/>
  <c r="DB108" i="15"/>
  <c r="CH108" i="15"/>
  <c r="BN108" i="15"/>
  <c r="AP108" i="15"/>
  <c r="V108" i="15"/>
  <c r="EH106" i="15"/>
  <c r="DN106" i="15"/>
  <c r="CT106" i="15"/>
  <c r="BV106" i="15"/>
  <c r="BB106" i="15"/>
  <c r="AH106" i="15"/>
  <c r="J106" i="15"/>
  <c r="DZ104" i="15"/>
  <c r="DB104" i="15"/>
  <c r="CH104" i="15"/>
  <c r="BN104" i="15"/>
  <c r="AP104" i="15"/>
  <c r="V104" i="15"/>
  <c r="EH102" i="15"/>
  <c r="DN102" i="15"/>
  <c r="CT102" i="15"/>
  <c r="BV102" i="15"/>
  <c r="BB102" i="15"/>
  <c r="AH102" i="15"/>
  <c r="J102" i="15"/>
  <c r="DZ100" i="15"/>
  <c r="DB100" i="15"/>
  <c r="CH100" i="15"/>
  <c r="BN100" i="15"/>
  <c r="AP100" i="15"/>
  <c r="V100" i="15"/>
  <c r="EH98" i="15"/>
  <c r="DN98" i="15"/>
  <c r="CT98" i="15"/>
  <c r="BV98" i="15"/>
  <c r="BB98" i="15"/>
  <c r="AH98" i="15"/>
  <c r="J98" i="15"/>
  <c r="DZ96" i="15"/>
  <c r="DB96" i="15"/>
  <c r="CH96" i="15"/>
  <c r="BN96" i="15"/>
  <c r="AP96" i="15"/>
  <c r="V96" i="15"/>
  <c r="EH94" i="15"/>
  <c r="DN94" i="15"/>
  <c r="CT94" i="15"/>
  <c r="BV94" i="15"/>
  <c r="BB94" i="15"/>
  <c r="AH94" i="15"/>
  <c r="J94" i="15"/>
  <c r="DZ92" i="15"/>
  <c r="DB92" i="15"/>
  <c r="CH92" i="15"/>
  <c r="BN92" i="15"/>
  <c r="AP92" i="15"/>
  <c r="V92" i="15"/>
  <c r="EH90" i="15"/>
  <c r="DN90" i="15"/>
  <c r="CT90" i="15"/>
  <c r="BV90" i="15"/>
  <c r="BB90" i="15"/>
  <c r="AH90" i="15"/>
  <c r="J90" i="15"/>
  <c r="DZ88" i="15"/>
  <c r="DB88" i="15"/>
  <c r="CH88" i="15"/>
  <c r="BN88" i="15"/>
  <c r="AP88" i="15"/>
  <c r="V88" i="15"/>
  <c r="EH86" i="15"/>
  <c r="DN86" i="15"/>
  <c r="CT86" i="15"/>
  <c r="BV86" i="15"/>
  <c r="BB86" i="15"/>
  <c r="AH86" i="15"/>
  <c r="J86" i="15"/>
  <c r="DZ84" i="15"/>
  <c r="DB84" i="15"/>
  <c r="CH84" i="15"/>
  <c r="BN84" i="15"/>
  <c r="AP84" i="15"/>
  <c r="V84" i="15"/>
  <c r="EH82" i="15"/>
  <c r="DN82" i="15"/>
  <c r="CT82" i="15"/>
  <c r="BV82" i="15"/>
  <c r="BB82" i="15"/>
  <c r="AH82" i="15"/>
  <c r="J82" i="15"/>
  <c r="DZ80" i="15"/>
  <c r="DB80" i="15"/>
  <c r="CH80" i="15"/>
  <c r="BN80" i="15"/>
  <c r="AP80" i="15"/>
  <c r="V80" i="15"/>
  <c r="EH78" i="15"/>
  <c r="DN78" i="15"/>
  <c r="CT78" i="15"/>
  <c r="BV78" i="15"/>
  <c r="BB78" i="15"/>
  <c r="AH78" i="15"/>
  <c r="J78" i="15"/>
  <c r="DZ76" i="15"/>
  <c r="DB76" i="15"/>
  <c r="CH76" i="15"/>
  <c r="BN76" i="15"/>
  <c r="AP76" i="15"/>
  <c r="V76" i="15"/>
  <c r="EH74" i="15"/>
  <c r="DN74" i="15"/>
  <c r="CT74" i="15"/>
  <c r="BV74" i="15"/>
  <c r="BB74" i="15"/>
  <c r="AH74" i="15"/>
  <c r="J74" i="15"/>
  <c r="DZ72" i="15"/>
  <c r="DB72" i="15"/>
  <c r="CH72" i="15"/>
  <c r="BN72" i="15"/>
  <c r="AP72" i="15"/>
  <c r="V72" i="15"/>
  <c r="EH70" i="15"/>
  <c r="DR70" i="15"/>
  <c r="DB70" i="15"/>
  <c r="CL70" i="15"/>
  <c r="BV70" i="15"/>
  <c r="BF70" i="15"/>
  <c r="AP70" i="15"/>
  <c r="Z70" i="15"/>
  <c r="J70" i="15"/>
  <c r="DZ68" i="15"/>
  <c r="DJ68" i="15"/>
  <c r="CT68" i="15"/>
  <c r="CD68" i="15"/>
  <c r="BN68" i="15"/>
  <c r="AX68" i="15"/>
  <c r="AH68" i="15"/>
  <c r="R68" i="15"/>
  <c r="EH66" i="15"/>
  <c r="DR66" i="15"/>
  <c r="DB66" i="15"/>
  <c r="CL66" i="15"/>
  <c r="BV66" i="15"/>
  <c r="BF66" i="15"/>
  <c r="AP66" i="15"/>
  <c r="Z66" i="15"/>
  <c r="J66" i="15"/>
  <c r="DZ64" i="15"/>
  <c r="DJ64" i="15"/>
  <c r="CT64" i="15"/>
  <c r="CD64" i="15"/>
  <c r="BN64" i="15"/>
  <c r="AX64" i="15"/>
  <c r="AH64" i="15"/>
  <c r="R64" i="15"/>
  <c r="EH62" i="15"/>
  <c r="DR62" i="15"/>
  <c r="DB62" i="15"/>
  <c r="CL62" i="15"/>
  <c r="BV62" i="15"/>
  <c r="BF62" i="15"/>
  <c r="AP62" i="15"/>
  <c r="Z62" i="15"/>
  <c r="J62" i="15"/>
  <c r="DZ60" i="15"/>
  <c r="DJ60" i="15"/>
  <c r="CT60" i="15"/>
  <c r="CD60" i="15"/>
  <c r="BN60" i="15"/>
  <c r="AX60" i="15"/>
  <c r="AH60" i="15"/>
  <c r="R60" i="15"/>
  <c r="EH58" i="15"/>
  <c r="DR58" i="15"/>
  <c r="DB58" i="15"/>
  <c r="CL58" i="15"/>
  <c r="BV58" i="15"/>
  <c r="BF58" i="15"/>
  <c r="AP58" i="15"/>
  <c r="Z58" i="15"/>
  <c r="J58" i="15"/>
  <c r="DZ56" i="15"/>
  <c r="DJ56" i="15"/>
  <c r="CT56" i="15"/>
  <c r="CD56" i="15"/>
  <c r="BN56" i="15"/>
  <c r="AX56" i="15"/>
  <c r="AH56" i="15"/>
  <c r="R56" i="15"/>
  <c r="EH54" i="15"/>
  <c r="DR54" i="15"/>
  <c r="DB54" i="15"/>
  <c r="CL54" i="15"/>
  <c r="BV54" i="15"/>
  <c r="BF54" i="15"/>
  <c r="AP54" i="15"/>
  <c r="Z54" i="15"/>
  <c r="J54" i="15"/>
  <c r="DZ52" i="15"/>
  <c r="DJ52" i="15"/>
  <c r="CT52" i="15"/>
  <c r="CD52" i="15"/>
  <c r="BN52" i="15"/>
  <c r="AX52" i="15"/>
  <c r="AH52" i="15"/>
  <c r="R52" i="15"/>
  <c r="EH50" i="15"/>
  <c r="DR50" i="15"/>
  <c r="DB50" i="15"/>
  <c r="CL50" i="15"/>
  <c r="BV50" i="15"/>
  <c r="BF50" i="15"/>
  <c r="AP50" i="15"/>
  <c r="Z50" i="15"/>
  <c r="J50" i="15"/>
  <c r="DZ48" i="15"/>
  <c r="DJ48" i="15"/>
  <c r="CT48" i="15"/>
  <c r="CD48" i="15"/>
  <c r="BN48" i="15"/>
  <c r="AX48" i="15"/>
  <c r="AH48" i="15"/>
  <c r="R48" i="15"/>
  <c r="EH46" i="15"/>
  <c r="DR46" i="15"/>
  <c r="DB46" i="15"/>
  <c r="CL46" i="15"/>
  <c r="BV46" i="15"/>
  <c r="BF46" i="15"/>
  <c r="AP46" i="15"/>
  <c r="Z46" i="15"/>
  <c r="J46" i="15"/>
  <c r="DZ44" i="15"/>
  <c r="DJ44" i="15"/>
  <c r="CT44" i="15"/>
  <c r="CD44" i="15"/>
  <c r="BN44" i="15"/>
  <c r="AX44" i="15"/>
  <c r="AH44" i="15"/>
  <c r="R44" i="15"/>
  <c r="EH42" i="15"/>
  <c r="DR42" i="15"/>
  <c r="DB42" i="15"/>
  <c r="CL42" i="15"/>
  <c r="BV42" i="15"/>
  <c r="BF42" i="15"/>
  <c r="AP42" i="15"/>
  <c r="Z42" i="15"/>
  <c r="J42" i="15"/>
  <c r="DZ40" i="15"/>
  <c r="DJ40" i="15"/>
  <c r="CT40" i="15"/>
  <c r="CD40" i="15"/>
  <c r="BN40" i="15"/>
  <c r="AX40" i="15"/>
  <c r="AH40" i="15"/>
  <c r="R40" i="15"/>
  <c r="EH38" i="15"/>
  <c r="DR38" i="15"/>
  <c r="DB38" i="15"/>
  <c r="CL38" i="15"/>
  <c r="BV38" i="15"/>
  <c r="BF38" i="15"/>
  <c r="AP38" i="15"/>
  <c r="Z38" i="15"/>
  <c r="J38" i="15"/>
  <c r="DZ36" i="15"/>
  <c r="DJ36" i="15"/>
  <c r="CT36" i="15"/>
  <c r="CD36" i="15"/>
  <c r="BN36" i="15"/>
  <c r="AX36" i="15"/>
  <c r="AH36" i="15"/>
  <c r="R36" i="15"/>
  <c r="EH34" i="15"/>
  <c r="DR34" i="15"/>
  <c r="DB34" i="15"/>
  <c r="CL34" i="15"/>
  <c r="BV34" i="15"/>
  <c r="BF34" i="15"/>
  <c r="AP34" i="15"/>
  <c r="Z34" i="15"/>
  <c r="J34" i="15"/>
  <c r="DZ32" i="15"/>
  <c r="DJ32" i="15"/>
  <c r="CT32" i="15"/>
  <c r="CD32" i="15"/>
  <c r="BN32" i="15"/>
  <c r="AX32" i="15"/>
  <c r="AH32" i="15"/>
  <c r="R32" i="15"/>
  <c r="EH30" i="15"/>
  <c r="DR30" i="15"/>
  <c r="DB30" i="15"/>
  <c r="CL30" i="15"/>
  <c r="BV30" i="15"/>
  <c r="BF30" i="15"/>
  <c r="AP30" i="15"/>
  <c r="Z30" i="15"/>
  <c r="J30" i="15"/>
  <c r="DZ28" i="15"/>
  <c r="DJ28" i="15"/>
  <c r="CT28" i="15"/>
  <c r="CD28" i="15"/>
  <c r="BN28" i="15"/>
  <c r="AX28" i="15"/>
  <c r="AH28" i="15"/>
  <c r="R28" i="15"/>
  <c r="EH26" i="15"/>
  <c r="DR26" i="15"/>
  <c r="DB26" i="15"/>
  <c r="CL26" i="15"/>
  <c r="BV26" i="15"/>
  <c r="BF26" i="15"/>
  <c r="AP26" i="15"/>
  <c r="Z26" i="15"/>
  <c r="J26" i="15"/>
  <c r="DZ24" i="15"/>
  <c r="DJ24" i="15"/>
  <c r="CT24" i="15"/>
  <c r="CD24" i="15"/>
  <c r="BN24" i="15"/>
  <c r="AX24" i="15"/>
  <c r="AH24" i="15"/>
  <c r="R24" i="15"/>
  <c r="EH22" i="15"/>
  <c r="DR22" i="15"/>
  <c r="DB22" i="15"/>
  <c r="CL22" i="15"/>
  <c r="BV22" i="15"/>
  <c r="BF22" i="15"/>
  <c r="AP22" i="15"/>
  <c r="Z22" i="15"/>
  <c r="J22" i="15"/>
  <c r="DZ20" i="15"/>
  <c r="DJ20" i="15"/>
  <c r="CT20" i="15"/>
  <c r="CD20" i="15"/>
  <c r="BN20" i="15"/>
  <c r="AX20" i="15"/>
  <c r="AH20" i="15"/>
  <c r="R20" i="15"/>
  <c r="EH18" i="15"/>
  <c r="DR18" i="15"/>
  <c r="DB18" i="15"/>
  <c r="CL18" i="15"/>
  <c r="BV18" i="15"/>
  <c r="BF18" i="15"/>
  <c r="AP18" i="15"/>
  <c r="Z18" i="15"/>
  <c r="J18" i="15"/>
  <c r="DZ16" i="15"/>
  <c r="DJ16" i="15"/>
  <c r="CT16" i="15"/>
  <c r="CD16" i="15"/>
  <c r="BN16" i="15"/>
  <c r="AX16" i="15"/>
  <c r="AH16" i="15"/>
  <c r="R16" i="15"/>
  <c r="EH14" i="15"/>
  <c r="DR14" i="15"/>
  <c r="DB14" i="15"/>
  <c r="CL14" i="15"/>
  <c r="BV14" i="15"/>
  <c r="BF14" i="15"/>
  <c r="AP14" i="15"/>
  <c r="Z14" i="15"/>
  <c r="J14" i="15"/>
  <c r="DZ12" i="15"/>
  <c r="DJ12" i="15"/>
  <c r="CT12" i="15"/>
  <c r="CD12" i="15"/>
  <c r="BN12" i="15"/>
  <c r="AX12" i="15"/>
  <c r="AH12" i="15"/>
  <c r="R12" i="15"/>
  <c r="CX119" i="15"/>
  <c r="BZ106" i="15"/>
  <c r="DV100" i="15"/>
  <c r="DF94" i="15"/>
  <c r="AD88" i="15"/>
  <c r="BZ82" i="15"/>
  <c r="BB77" i="15"/>
  <c r="CX71" i="15"/>
  <c r="BB141" i="15"/>
  <c r="CH137" i="15"/>
  <c r="BJ132" i="15"/>
  <c r="AT126" i="15"/>
  <c r="CP120" i="15"/>
  <c r="BR115" i="15"/>
  <c r="DN109" i="15"/>
  <c r="AL103" i="15"/>
  <c r="V97" i="15"/>
  <c r="ED91" i="15"/>
  <c r="DN85" i="15"/>
  <c r="AD80" i="15"/>
  <c r="CH73" i="15"/>
  <c r="DZ147" i="15"/>
  <c r="DJ147" i="15"/>
  <c r="CT147" i="15"/>
  <c r="CD147" i="15"/>
  <c r="BN147" i="15"/>
  <c r="AX147" i="15"/>
  <c r="AH147" i="15"/>
  <c r="R147" i="15"/>
  <c r="EH146" i="15"/>
  <c r="DR146" i="15"/>
  <c r="DB146" i="15"/>
  <c r="CL146" i="15"/>
  <c r="BV146" i="15"/>
  <c r="BF146" i="15"/>
  <c r="AP146" i="15"/>
  <c r="Z146" i="15"/>
  <c r="J146" i="15"/>
  <c r="DZ145" i="15"/>
  <c r="DJ145" i="15"/>
  <c r="CT145" i="15"/>
  <c r="CD145" i="15"/>
  <c r="BN145" i="15"/>
  <c r="AX145" i="15"/>
  <c r="AH145" i="15"/>
  <c r="R145" i="15"/>
  <c r="EH143" i="15"/>
  <c r="DR143" i="15"/>
  <c r="DB143" i="15"/>
  <c r="CL143" i="15"/>
  <c r="BV143" i="15"/>
  <c r="BF143" i="15"/>
  <c r="AP143" i="15"/>
  <c r="Z143" i="15"/>
  <c r="J143" i="15"/>
  <c r="DZ141" i="15"/>
  <c r="DJ141" i="15"/>
  <c r="CT141" i="15"/>
  <c r="CD141" i="15"/>
  <c r="BJ141" i="15"/>
  <c r="AP141" i="15"/>
  <c r="R141" i="15"/>
  <c r="DZ139" i="15"/>
  <c r="DF139" i="15"/>
  <c r="CL139" i="15"/>
  <c r="BN139" i="15"/>
  <c r="AT139" i="15"/>
  <c r="Z139" i="15"/>
  <c r="EH137" i="15"/>
  <c r="DJ137" i="15"/>
  <c r="CP137" i="15"/>
  <c r="BV137" i="15"/>
  <c r="AX137" i="15"/>
  <c r="AD137" i="15"/>
  <c r="J137" i="15"/>
  <c r="DR135" i="15"/>
  <c r="CT135" i="15"/>
  <c r="BZ135" i="15"/>
  <c r="BF135" i="15"/>
  <c r="AH135" i="15"/>
  <c r="N135" i="15"/>
  <c r="DV133" i="15"/>
  <c r="DB133" i="15"/>
  <c r="CD133" i="15"/>
  <c r="BJ133" i="15"/>
  <c r="AP133" i="15"/>
  <c r="R133" i="15"/>
  <c r="DZ131" i="15"/>
  <c r="DF131" i="15"/>
  <c r="CL131" i="15"/>
  <c r="BN131" i="15"/>
  <c r="AT131" i="15"/>
  <c r="Z131" i="15"/>
  <c r="EH129" i="15"/>
  <c r="DJ129" i="15"/>
  <c r="CP129" i="15"/>
  <c r="BV129" i="15"/>
  <c r="AX129" i="15"/>
  <c r="AD129" i="15"/>
  <c r="J129" i="15"/>
  <c r="DR127" i="15"/>
  <c r="CT127" i="15"/>
  <c r="BZ127" i="15"/>
  <c r="BF127" i="15"/>
  <c r="AH127" i="15"/>
  <c r="N127" i="15"/>
  <c r="DV125" i="15"/>
  <c r="DB125" i="15"/>
  <c r="CD125" i="15"/>
  <c r="BJ125" i="15"/>
  <c r="AP125" i="15"/>
  <c r="R125" i="15"/>
  <c r="DZ123" i="15"/>
  <c r="DF123" i="15"/>
  <c r="CL123" i="15"/>
  <c r="BN123" i="15"/>
  <c r="AT123" i="15"/>
  <c r="Z123" i="15"/>
  <c r="EH121" i="15"/>
  <c r="DJ121" i="15"/>
  <c r="CP121" i="15"/>
  <c r="BV121" i="15"/>
  <c r="AX121" i="15"/>
  <c r="AD121" i="15"/>
  <c r="J121" i="15"/>
  <c r="DR119" i="15"/>
  <c r="CT119" i="15"/>
  <c r="BZ119" i="15"/>
  <c r="BF119" i="15"/>
  <c r="AH119" i="15"/>
  <c r="N119" i="15"/>
  <c r="DV117" i="15"/>
  <c r="DB117" i="15"/>
  <c r="CD117" i="15"/>
  <c r="BJ117" i="15"/>
  <c r="AP117" i="15"/>
  <c r="R117" i="15"/>
  <c r="DZ115" i="15"/>
  <c r="DF115" i="15"/>
  <c r="CL115" i="15"/>
  <c r="BN115" i="15"/>
  <c r="AT115" i="15"/>
  <c r="Z115" i="15"/>
  <c r="EH113" i="15"/>
  <c r="DJ113" i="15"/>
  <c r="CP113" i="15"/>
  <c r="BV113" i="15"/>
  <c r="AX113" i="15"/>
  <c r="AD113" i="15"/>
  <c r="J113" i="15"/>
  <c r="DR111" i="15"/>
  <c r="CT111" i="15"/>
  <c r="BZ111" i="15"/>
  <c r="BF111" i="15"/>
  <c r="AH111" i="15"/>
  <c r="N111" i="15"/>
  <c r="DV109" i="15"/>
  <c r="DB109" i="15"/>
  <c r="CD109" i="15"/>
  <c r="BJ109" i="15"/>
  <c r="AP109" i="15"/>
  <c r="R109" i="15"/>
  <c r="DZ107" i="15"/>
  <c r="DF107" i="15"/>
  <c r="CL107" i="15"/>
  <c r="BN107" i="15"/>
  <c r="AT107" i="15"/>
  <c r="Z107" i="15"/>
  <c r="EH105" i="15"/>
  <c r="DJ105" i="15"/>
  <c r="CP105" i="15"/>
  <c r="BV105" i="15"/>
  <c r="AX105" i="15"/>
  <c r="AD105" i="15"/>
  <c r="J105" i="15"/>
  <c r="DR103" i="15"/>
  <c r="CT103" i="15"/>
  <c r="BZ103" i="15"/>
  <c r="BF103" i="15"/>
  <c r="AH103" i="15"/>
  <c r="N103" i="15"/>
  <c r="DV101" i="15"/>
  <c r="DB101" i="15"/>
  <c r="CD101" i="15"/>
  <c r="BJ101" i="15"/>
  <c r="AP101" i="15"/>
  <c r="R101" i="15"/>
  <c r="DZ99" i="15"/>
  <c r="DF99" i="15"/>
  <c r="CL99" i="15"/>
  <c r="BN99" i="15"/>
  <c r="AT99" i="15"/>
  <c r="Z99" i="15"/>
  <c r="EH97" i="15"/>
  <c r="DJ97" i="15"/>
  <c r="CP97" i="15"/>
  <c r="BV97" i="15"/>
  <c r="AX97" i="15"/>
  <c r="AD97" i="15"/>
  <c r="J97" i="15"/>
  <c r="DR95" i="15"/>
  <c r="CT95" i="15"/>
  <c r="BZ95" i="15"/>
  <c r="BF95" i="15"/>
  <c r="AH95" i="15"/>
  <c r="N95" i="15"/>
  <c r="DV93" i="15"/>
  <c r="DB93" i="15"/>
  <c r="CD93" i="15"/>
  <c r="BJ93" i="15"/>
  <c r="AP93" i="15"/>
  <c r="R93" i="15"/>
  <c r="DZ91" i="15"/>
  <c r="DF91" i="15"/>
  <c r="CL91" i="15"/>
  <c r="BN91" i="15"/>
  <c r="AT91" i="15"/>
  <c r="Z91" i="15"/>
  <c r="EH89" i="15"/>
  <c r="DJ89" i="15"/>
  <c r="CP89" i="15"/>
  <c r="BV89" i="15"/>
  <c r="AX89" i="15"/>
  <c r="AD89" i="15"/>
  <c r="J89" i="15"/>
  <c r="DR87" i="15"/>
  <c r="CT87" i="15"/>
  <c r="BZ87" i="15"/>
  <c r="BF87" i="15"/>
  <c r="AH87" i="15"/>
  <c r="N87" i="15"/>
  <c r="DV85" i="15"/>
  <c r="DB85" i="15"/>
  <c r="CD85" i="15"/>
  <c r="BJ85" i="15"/>
  <c r="AP85" i="15"/>
  <c r="R85" i="15"/>
  <c r="DZ83" i="15"/>
  <c r="DF83" i="15"/>
  <c r="CL83" i="15"/>
  <c r="BN83" i="15"/>
  <c r="AT83" i="15"/>
  <c r="Z83" i="15"/>
  <c r="EH81" i="15"/>
  <c r="DJ81" i="15"/>
  <c r="CP81" i="15"/>
  <c r="BV81" i="15"/>
  <c r="AX81" i="15"/>
  <c r="AD81" i="15"/>
  <c r="J81" i="15"/>
  <c r="DR79" i="15"/>
  <c r="CT79" i="15"/>
  <c r="BZ79" i="15"/>
  <c r="BF79" i="15"/>
  <c r="AH79" i="15"/>
  <c r="N79" i="15"/>
  <c r="DV77" i="15"/>
  <c r="DB77" i="15"/>
  <c r="CD77" i="15"/>
  <c r="BJ77" i="15"/>
  <c r="AP77" i="15"/>
  <c r="R77" i="15"/>
  <c r="DZ75" i="15"/>
  <c r="DF75" i="15"/>
  <c r="CL75" i="15"/>
  <c r="BN75" i="15"/>
  <c r="AT75" i="15"/>
  <c r="Z75" i="15"/>
  <c r="EH73" i="15"/>
  <c r="DJ73" i="15"/>
  <c r="CP73" i="15"/>
  <c r="BV73" i="15"/>
  <c r="AX73" i="15"/>
  <c r="AD73" i="15"/>
  <c r="J73" i="15"/>
  <c r="DR71" i="15"/>
  <c r="CT71" i="15"/>
  <c r="BZ71" i="15"/>
  <c r="BF71" i="15"/>
  <c r="AH71" i="15"/>
  <c r="R71" i="15"/>
  <c r="EH69" i="15"/>
  <c r="DR69" i="15"/>
  <c r="DB69" i="15"/>
  <c r="CL69" i="15"/>
  <c r="BV69" i="15"/>
  <c r="BF69" i="15"/>
  <c r="AP69" i="15"/>
  <c r="Z69" i="15"/>
  <c r="J69" i="15"/>
  <c r="DZ67" i="15"/>
  <c r="DJ67" i="15"/>
  <c r="CT67" i="15"/>
  <c r="CD67" i="15"/>
  <c r="BN67" i="15"/>
  <c r="AX67" i="15"/>
  <c r="AH67" i="15"/>
  <c r="R67" i="15"/>
  <c r="EH65" i="15"/>
  <c r="DR65" i="15"/>
  <c r="DB65" i="15"/>
  <c r="CL65" i="15"/>
  <c r="BV65" i="15"/>
  <c r="BF65" i="15"/>
  <c r="AP65" i="15"/>
  <c r="Z65" i="15"/>
  <c r="J65" i="15"/>
  <c r="DZ63" i="15"/>
  <c r="DJ63" i="15"/>
  <c r="CT63" i="15"/>
  <c r="CD63" i="15"/>
  <c r="BN63" i="15"/>
  <c r="AX63" i="15"/>
  <c r="AH63" i="15"/>
  <c r="R63" i="15"/>
  <c r="EH61" i="15"/>
  <c r="DR61" i="15"/>
  <c r="DB61" i="15"/>
  <c r="CL61" i="15"/>
  <c r="BV61" i="15"/>
  <c r="BF61" i="15"/>
  <c r="AP61" i="15"/>
  <c r="Z61" i="15"/>
  <c r="J61" i="15"/>
  <c r="DZ59" i="15"/>
  <c r="DJ59" i="15"/>
  <c r="CT59" i="15"/>
  <c r="CD59" i="15"/>
  <c r="BN59" i="15"/>
  <c r="AX59" i="15"/>
  <c r="AH59" i="15"/>
  <c r="R59" i="15"/>
  <c r="EH57" i="15"/>
  <c r="DR57" i="15"/>
  <c r="DB57" i="15"/>
  <c r="CL57" i="15"/>
  <c r="BV57" i="15"/>
  <c r="BF57" i="15"/>
  <c r="AP57" i="15"/>
  <c r="Z57" i="15"/>
  <c r="J57" i="15"/>
  <c r="DZ55" i="15"/>
  <c r="DJ55" i="15"/>
  <c r="CT55" i="15"/>
  <c r="CD55" i="15"/>
  <c r="BN55" i="15"/>
  <c r="AX55" i="15"/>
  <c r="AH55" i="15"/>
  <c r="R55" i="15"/>
  <c r="EH53" i="15"/>
  <c r="DR53" i="15"/>
  <c r="DB53" i="15"/>
  <c r="CL53" i="15"/>
  <c r="BV53" i="15"/>
  <c r="BF53" i="15"/>
  <c r="AP53" i="15"/>
  <c r="Z53" i="15"/>
  <c r="J53" i="15"/>
  <c r="DZ51" i="15"/>
  <c r="DJ51" i="15"/>
  <c r="CT51" i="15"/>
  <c r="CD51" i="15"/>
  <c r="BN51" i="15"/>
  <c r="AX51" i="15"/>
  <c r="AH51" i="15"/>
  <c r="R51" i="15"/>
  <c r="EH49" i="15"/>
  <c r="DR49" i="15"/>
  <c r="DB49" i="15"/>
  <c r="CL49" i="15"/>
  <c r="BV49" i="15"/>
  <c r="BF49" i="15"/>
  <c r="AP49" i="15"/>
  <c r="Z49" i="15"/>
  <c r="J49" i="15"/>
  <c r="DZ47" i="15"/>
  <c r="DJ47" i="15"/>
  <c r="CT47" i="15"/>
  <c r="CD47" i="15"/>
  <c r="BN47" i="15"/>
  <c r="AX47" i="15"/>
  <c r="AH47" i="15"/>
  <c r="R47" i="15"/>
  <c r="EH45" i="15"/>
  <c r="DR45" i="15"/>
  <c r="DB45" i="15"/>
  <c r="CL45" i="15"/>
  <c r="BV45" i="15"/>
  <c r="BF45" i="15"/>
  <c r="AP45" i="15"/>
  <c r="Z45" i="15"/>
  <c r="J45" i="15"/>
  <c r="DZ43" i="15"/>
  <c r="DJ43" i="15"/>
  <c r="CT43" i="15"/>
  <c r="CD43" i="15"/>
  <c r="BN43" i="15"/>
  <c r="AX43" i="15"/>
  <c r="AH43" i="15"/>
  <c r="R43" i="15"/>
  <c r="EH41" i="15"/>
  <c r="DR41" i="15"/>
  <c r="DB41" i="15"/>
  <c r="CL41" i="15"/>
  <c r="BV41" i="15"/>
  <c r="BF41" i="15"/>
  <c r="AP41" i="15"/>
  <c r="Z41" i="15"/>
  <c r="J41" i="15"/>
  <c r="DZ39" i="15"/>
  <c r="DJ39" i="15"/>
  <c r="CT39" i="15"/>
  <c r="CD39" i="15"/>
  <c r="BN39" i="15"/>
  <c r="AX39" i="15"/>
  <c r="AH39" i="15"/>
  <c r="R39" i="15"/>
  <c r="EH37" i="15"/>
  <c r="DR37" i="15"/>
  <c r="DB37" i="15"/>
  <c r="CL37" i="15"/>
  <c r="BV37" i="15"/>
  <c r="BF37" i="15"/>
  <c r="AP37" i="15"/>
  <c r="Z37" i="15"/>
  <c r="J37" i="15"/>
  <c r="DZ35" i="15"/>
  <c r="DJ35" i="15"/>
  <c r="CT35" i="15"/>
  <c r="CD35" i="15"/>
  <c r="BN35" i="15"/>
  <c r="AX35" i="15"/>
  <c r="AH35" i="15"/>
  <c r="R35" i="15"/>
  <c r="EH33" i="15"/>
  <c r="DR33" i="15"/>
  <c r="DB33" i="15"/>
  <c r="CL33" i="15"/>
  <c r="BV33" i="15"/>
  <c r="BF33" i="15"/>
  <c r="AP33" i="15"/>
  <c r="Z33" i="15"/>
  <c r="J33" i="15"/>
  <c r="DZ31" i="15"/>
  <c r="DJ31" i="15"/>
  <c r="CT31" i="15"/>
  <c r="CD31" i="15"/>
  <c r="BN31" i="15"/>
  <c r="AX31" i="15"/>
  <c r="AH31" i="15"/>
  <c r="R31" i="15"/>
  <c r="EH29" i="15"/>
  <c r="DR29" i="15"/>
  <c r="DB29" i="15"/>
  <c r="CL29" i="15"/>
  <c r="BV29" i="15"/>
  <c r="BF29" i="15"/>
  <c r="AP29" i="15"/>
  <c r="Z29" i="15"/>
  <c r="J29" i="15"/>
  <c r="DZ27" i="15"/>
  <c r="DJ27" i="15"/>
  <c r="CT27" i="15"/>
  <c r="CD27" i="15"/>
  <c r="BN27" i="15"/>
  <c r="AX27" i="15"/>
  <c r="AH27" i="15"/>
  <c r="R27" i="15"/>
  <c r="EH25" i="15"/>
  <c r="DR25" i="15"/>
  <c r="DB25" i="15"/>
  <c r="CL25" i="15"/>
  <c r="BV25" i="15"/>
  <c r="BF25" i="15"/>
  <c r="AP25" i="15"/>
  <c r="Z25" i="15"/>
  <c r="J25" i="15"/>
  <c r="DZ23" i="15"/>
  <c r="DJ23" i="15"/>
  <c r="CT23" i="15"/>
  <c r="CD23" i="15"/>
  <c r="BN23" i="15"/>
  <c r="AX23" i="15"/>
  <c r="AH23" i="15"/>
  <c r="R23" i="15"/>
  <c r="EH21" i="15"/>
  <c r="DR21" i="15"/>
  <c r="DB21" i="15"/>
  <c r="CL21" i="15"/>
  <c r="BV21" i="15"/>
  <c r="BF21" i="15"/>
  <c r="AP21" i="15"/>
  <c r="Z21" i="15"/>
  <c r="J21" i="15"/>
  <c r="DZ19" i="15"/>
  <c r="DJ19" i="15"/>
  <c r="CT19" i="15"/>
  <c r="CD19" i="15"/>
  <c r="BN19" i="15"/>
  <c r="AX19" i="15"/>
  <c r="AH19" i="15"/>
  <c r="R19" i="15"/>
  <c r="EH17" i="15"/>
  <c r="DR17" i="15"/>
  <c r="DB17" i="15"/>
  <c r="CL17" i="15"/>
  <c r="BV17" i="15"/>
  <c r="BF17" i="15"/>
  <c r="AP17" i="15"/>
  <c r="Z17" i="15"/>
  <c r="J17" i="15"/>
  <c r="DZ15" i="15"/>
  <c r="DJ15" i="15"/>
  <c r="CT15" i="15"/>
  <c r="CD15" i="15"/>
  <c r="BN15" i="15"/>
  <c r="AX15" i="15"/>
  <c r="AH15" i="15"/>
  <c r="R15" i="15"/>
  <c r="EH13" i="15"/>
  <c r="DR13" i="15"/>
  <c r="DB13" i="15"/>
  <c r="CL13" i="15"/>
  <c r="BV13" i="15"/>
  <c r="BF13" i="15"/>
  <c r="AP13" i="15"/>
  <c r="Z13" i="15"/>
  <c r="J13" i="15"/>
  <c r="AD136" i="15"/>
  <c r="BZ130" i="15"/>
  <c r="DN125" i="15"/>
  <c r="AD120" i="15"/>
  <c r="BZ114" i="15"/>
  <c r="DV108" i="15"/>
  <c r="AD104" i="15"/>
  <c r="BR99" i="15"/>
  <c r="DN93" i="15"/>
  <c r="CP88" i="15"/>
  <c r="BR83" i="15"/>
  <c r="DN77" i="15"/>
  <c r="CP72" i="15"/>
  <c r="DN117" i="15"/>
  <c r="CH113" i="15"/>
  <c r="BB125" i="15"/>
  <c r="N130" i="15"/>
  <c r="EC147" i="15"/>
  <c r="DM147" i="15"/>
  <c r="CW147" i="15"/>
  <c r="CG147" i="15"/>
  <c r="BQ147" i="15"/>
  <c r="BA147" i="15"/>
  <c r="AK147" i="15"/>
  <c r="U147" i="15"/>
  <c r="E147" i="15"/>
  <c r="DU146" i="15"/>
  <c r="DE146" i="15"/>
  <c r="CO146" i="15"/>
  <c r="BY146" i="15"/>
  <c r="BI146" i="15"/>
  <c r="AS146" i="15"/>
  <c r="AC146" i="15"/>
  <c r="M146" i="15"/>
  <c r="EC145" i="15"/>
  <c r="DM145" i="15"/>
  <c r="CW145" i="15"/>
  <c r="CG145" i="15"/>
  <c r="EP171" i="29"/>
  <c r="EJ157" i="29"/>
  <c r="EK170" i="29"/>
  <c r="EK171" i="29" s="1"/>
  <c r="EU157" i="29"/>
  <c r="FD161" i="29"/>
  <c r="EV161" i="29"/>
  <c r="EN161" i="29"/>
  <c r="CC147" i="15"/>
  <c r="BM147" i="15"/>
  <c r="AW147" i="15"/>
  <c r="AG147" i="15"/>
  <c r="Q147" i="15"/>
  <c r="EG146" i="15"/>
  <c r="DQ146" i="15"/>
  <c r="DA146" i="15"/>
  <c r="CK146" i="15"/>
  <c r="BU146" i="15"/>
  <c r="BE146" i="15"/>
  <c r="AO146" i="15"/>
  <c r="Y146" i="15"/>
  <c r="I146" i="15"/>
  <c r="DY145" i="15"/>
  <c r="DI145" i="15"/>
  <c r="CS145" i="15"/>
  <c r="CC145" i="15"/>
  <c r="EY161" i="29"/>
  <c r="EQ161" i="29"/>
  <c r="FB171" i="29"/>
  <c r="EL171" i="29"/>
  <c r="EQ157" i="29"/>
  <c r="EX171" i="29"/>
  <c r="EN157" i="29"/>
  <c r="EM157" i="29"/>
  <c r="EZ161" i="29"/>
  <c r="EZ170" i="29" s="1"/>
  <c r="EZ171" i="29" s="1"/>
  <c r="ER161" i="29"/>
  <c r="EJ170" i="29"/>
  <c r="FF155" i="29"/>
  <c r="FF157" i="29" s="1"/>
  <c r="ET164" i="29"/>
  <c r="ET170" i="29"/>
  <c r="ET171" i="29" s="1"/>
  <c r="EY157" i="29"/>
  <c r="IB150" i="16"/>
  <c r="FK24" i="12"/>
  <c r="FK40" i="12"/>
  <c r="FK56" i="12"/>
  <c r="FK72" i="12"/>
  <c r="FK88" i="12"/>
  <c r="FK104" i="12"/>
  <c r="FK120" i="12"/>
  <c r="FK136" i="12"/>
  <c r="FK31" i="12"/>
  <c r="FK79" i="12"/>
  <c r="FK127" i="12"/>
  <c r="FK21" i="12"/>
  <c r="FK37" i="12"/>
  <c r="FK53" i="12"/>
  <c r="FK69" i="12"/>
  <c r="FK85" i="12"/>
  <c r="FK101" i="12"/>
  <c r="FK117" i="12"/>
  <c r="FK133" i="12"/>
  <c r="FK19" i="12"/>
  <c r="FK71" i="12"/>
  <c r="FK119" i="12"/>
  <c r="FK18" i="12"/>
  <c r="FK34" i="12"/>
  <c r="FK50" i="12"/>
  <c r="FK66" i="12"/>
  <c r="FK82" i="12"/>
  <c r="FK98" i="12"/>
  <c r="FK114" i="12"/>
  <c r="FK130" i="12"/>
  <c r="FK146" i="12"/>
  <c r="FK51" i="12"/>
  <c r="FK99" i="12"/>
  <c r="FK147" i="12"/>
  <c r="FY149" i="16"/>
  <c r="FY150" i="16" s="1"/>
  <c r="D7" i="20"/>
  <c r="D23" i="20"/>
  <c r="D39" i="20"/>
  <c r="D55" i="20"/>
  <c r="D71" i="20"/>
  <c r="D87" i="20"/>
  <c r="D103" i="20"/>
  <c r="D119" i="20"/>
  <c r="D135" i="20"/>
  <c r="D108" i="20"/>
  <c r="D124" i="20"/>
  <c r="IQ150" i="16"/>
  <c r="EO171" i="17"/>
  <c r="FK28" i="12"/>
  <c r="FK44" i="12"/>
  <c r="FK60" i="12"/>
  <c r="FK76" i="12"/>
  <c r="FK92" i="12"/>
  <c r="FK108" i="12"/>
  <c r="FK124" i="12"/>
  <c r="FK140" i="12"/>
  <c r="FK43" i="12"/>
  <c r="FK91" i="12"/>
  <c r="FK139" i="12"/>
  <c r="FK25" i="12"/>
  <c r="FK41" i="12"/>
  <c r="FK57" i="12"/>
  <c r="FK73" i="12"/>
  <c r="FK89" i="12"/>
  <c r="FK105" i="12"/>
  <c r="FK121" i="12"/>
  <c r="FK137" i="12"/>
  <c r="FK35" i="12"/>
  <c r="FK83" i="12"/>
  <c r="FK131" i="12"/>
  <c r="FK22" i="12"/>
  <c r="FK38" i="12"/>
  <c r="FK54" i="12"/>
  <c r="FK70" i="12"/>
  <c r="FK86" i="12"/>
  <c r="FK102" i="12"/>
  <c r="FK118" i="12"/>
  <c r="FK134" i="12"/>
  <c r="FK15" i="12"/>
  <c r="FK63" i="12"/>
  <c r="FK111" i="12"/>
  <c r="D11" i="20"/>
  <c r="D27" i="20"/>
  <c r="D43" i="20"/>
  <c r="D59" i="20"/>
  <c r="D75" i="20"/>
  <c r="D91" i="20"/>
  <c r="D107" i="20"/>
  <c r="D123" i="20"/>
  <c r="D84" i="20"/>
  <c r="D112" i="20"/>
  <c r="D128" i="20"/>
  <c r="FK96" i="12"/>
  <c r="FK112" i="12"/>
  <c r="FK128" i="12"/>
  <c r="FK144" i="12"/>
  <c r="FK103" i="12"/>
  <c r="FK93" i="12"/>
  <c r="FK109" i="12"/>
  <c r="FK125" i="12"/>
  <c r="FK141" i="12"/>
  <c r="FK95" i="12"/>
  <c r="FK143" i="12"/>
  <c r="FK90" i="12"/>
  <c r="FK106" i="12"/>
  <c r="FK122" i="12"/>
  <c r="FK138" i="12"/>
  <c r="FK75" i="12"/>
  <c r="FK123" i="12"/>
  <c r="D15" i="20"/>
  <c r="D31" i="20"/>
  <c r="D47" i="20"/>
  <c r="D63" i="20"/>
  <c r="D79" i="20"/>
  <c r="D95" i="20"/>
  <c r="D111" i="20"/>
  <c r="D127" i="20"/>
  <c r="D100" i="20"/>
  <c r="D116" i="20"/>
  <c r="EZ149" i="17"/>
  <c r="FE149" i="17"/>
  <c r="FC149" i="17"/>
  <c r="II150" i="16"/>
  <c r="IK150" i="16"/>
  <c r="EO149" i="17"/>
  <c r="EM149" i="17"/>
  <c r="IA150" i="16"/>
  <c r="FS149" i="16"/>
  <c r="FS150" i="16" s="1"/>
  <c r="FR149" i="16"/>
  <c r="FR150" i="16" s="1"/>
  <c r="IM149" i="16"/>
  <c r="IM150" i="16" s="1"/>
  <c r="GB149" i="16"/>
  <c r="GB150" i="16" s="1"/>
  <c r="ID150" i="16"/>
  <c r="GI149" i="16"/>
  <c r="GH149" i="16"/>
  <c r="FD149" i="17"/>
  <c r="EN149" i="17"/>
  <c r="EU149" i="17"/>
  <c r="EU164" i="17" s="1"/>
  <c r="FB149" i="17"/>
  <c r="EL149" i="17"/>
  <c r="FF149" i="17"/>
  <c r="EP149" i="17"/>
  <c r="EW149" i="17"/>
  <c r="ES149" i="17"/>
  <c r="ES164" i="17" s="1"/>
  <c r="EQ149" i="17"/>
  <c r="EV149" i="17"/>
  <c r="ET149" i="17"/>
  <c r="FA149" i="17"/>
  <c r="EK149" i="17"/>
  <c r="ER149" i="17"/>
  <c r="EY149" i="17"/>
  <c r="GE149" i="16"/>
  <c r="GE150" i="16" s="1"/>
  <c r="GD149" i="16"/>
  <c r="GD150" i="16" s="1"/>
  <c r="FU149" i="16"/>
  <c r="FU150" i="16" s="1"/>
  <c r="GA149" i="16"/>
  <c r="GA150" i="16" s="1"/>
  <c r="GG149" i="16"/>
  <c r="FQ149" i="16"/>
  <c r="FQ150" i="16" s="1"/>
  <c r="FT149" i="16"/>
  <c r="FT150" i="16" s="1"/>
  <c r="FZ149" i="16"/>
  <c r="FZ150" i="16" s="1"/>
  <c r="D3" i="20"/>
  <c r="D8" i="20"/>
  <c r="D13" i="20"/>
  <c r="D18" i="20"/>
  <c r="D24" i="20"/>
  <c r="D29" i="20"/>
  <c r="D34" i="20"/>
  <c r="D40" i="20"/>
  <c r="D45" i="20"/>
  <c r="D50" i="20"/>
  <c r="D56" i="20"/>
  <c r="D61" i="20"/>
  <c r="D66" i="20"/>
  <c r="D72" i="20"/>
  <c r="D77" i="20"/>
  <c r="D82" i="20"/>
  <c r="D89" i="20"/>
  <c r="D94" i="20"/>
  <c r="D101" i="20"/>
  <c r="D109" i="20"/>
  <c r="D117" i="20"/>
  <c r="D125" i="20"/>
  <c r="D133" i="20"/>
  <c r="D4" i="20"/>
  <c r="D9" i="20"/>
  <c r="D14" i="20"/>
  <c r="D20" i="20"/>
  <c r="D25" i="20"/>
  <c r="D30" i="20"/>
  <c r="D36" i="20"/>
  <c r="D41" i="20"/>
  <c r="D46" i="20"/>
  <c r="D52" i="20"/>
  <c r="D57" i="20"/>
  <c r="D62" i="20"/>
  <c r="D68" i="20"/>
  <c r="D73" i="20"/>
  <c r="D78" i="20"/>
  <c r="D85" i="20"/>
  <c r="D90" i="20"/>
  <c r="D96" i="20"/>
  <c r="D102" i="20"/>
  <c r="D110" i="20"/>
  <c r="D118" i="20"/>
  <c r="D126" i="20"/>
  <c r="D134" i="20"/>
  <c r="D10" i="20"/>
  <c r="D21" i="20"/>
  <c r="D32" i="20"/>
  <c r="D42" i="20"/>
  <c r="D53" i="20"/>
  <c r="D64" i="20"/>
  <c r="D74" i="20"/>
  <c r="D86" i="20"/>
  <c r="D97" i="20"/>
  <c r="D113" i="20"/>
  <c r="D129" i="20"/>
  <c r="D12" i="20"/>
  <c r="D22" i="20"/>
  <c r="D33" i="20"/>
  <c r="D44" i="20"/>
  <c r="D54" i="20"/>
  <c r="D65" i="20"/>
  <c r="D76" i="20"/>
  <c r="D88" i="20"/>
  <c r="D98" i="20"/>
  <c r="D114" i="20"/>
  <c r="D130" i="20"/>
  <c r="D16" i="20"/>
  <c r="D37" i="20"/>
  <c r="D58" i="20"/>
  <c r="D80" i="20"/>
  <c r="D105" i="20"/>
  <c r="D137" i="20"/>
  <c r="D17" i="20"/>
  <c r="D38" i="20"/>
  <c r="D60" i="20"/>
  <c r="D81" i="20"/>
  <c r="D106" i="20"/>
  <c r="D138" i="20"/>
  <c r="D26" i="20"/>
  <c r="D69" i="20"/>
  <c r="D121" i="20"/>
  <c r="D28" i="20"/>
  <c r="D70" i="20"/>
  <c r="D122" i="20"/>
  <c r="D48" i="20"/>
  <c r="D49" i="20"/>
  <c r="D92" i="20"/>
  <c r="D93" i="20"/>
  <c r="D5" i="20"/>
  <c r="D6" i="20"/>
  <c r="FO149" i="16"/>
  <c r="FO150" i="16" s="1"/>
  <c r="FX149" i="16"/>
  <c r="FX150" i="16" s="1"/>
  <c r="FN149" i="16"/>
  <c r="FN150" i="16" s="1"/>
  <c r="FW149" i="16"/>
  <c r="FW150" i="16" s="1"/>
  <c r="GC149" i="16"/>
  <c r="GC150" i="16" s="1"/>
  <c r="GF149" i="16"/>
  <c r="GF150" i="16" s="1"/>
  <c r="FP149" i="16"/>
  <c r="FP150" i="16" s="1"/>
  <c r="FV149" i="16"/>
  <c r="FV150" i="16" s="1"/>
  <c r="FD174" i="17"/>
  <c r="EN164" i="17" l="1"/>
  <c r="EM164" i="17"/>
  <c r="EK164" i="17"/>
  <c r="EK164" i="29"/>
  <c r="FA164" i="17"/>
  <c r="EY164" i="17"/>
  <c r="EZ164" i="17"/>
  <c r="EV164" i="17"/>
  <c r="FC164" i="17"/>
  <c r="FB164" i="17"/>
  <c r="FF164" i="17"/>
  <c r="ET164" i="17"/>
  <c r="EX164" i="17"/>
  <c r="FD164" i="17"/>
  <c r="EO164" i="17"/>
  <c r="EW171" i="17"/>
  <c r="FE164" i="17"/>
  <c r="EW164" i="17"/>
  <c r="EW164" i="29"/>
  <c r="EP164" i="17"/>
  <c r="ER164" i="17"/>
  <c r="FA164" i="29"/>
  <c r="I10" i="28"/>
  <c r="FQ149" i="29"/>
  <c r="FE164" i="29"/>
  <c r="FC164" i="29"/>
  <c r="EO164" i="29"/>
  <c r="FF164" i="29"/>
  <c r="EL164" i="17"/>
  <c r="EU164" i="29"/>
  <c r="FA170" i="29"/>
  <c r="FA171" i="29" s="1"/>
  <c r="IV149" i="16"/>
  <c r="FR149" i="29"/>
  <c r="EQ164" i="17"/>
  <c r="EH149" i="15"/>
  <c r="ES164" i="29"/>
  <c r="FG161" i="29"/>
  <c r="FG155" i="29"/>
  <c r="FH155" i="29" s="1"/>
  <c r="EW171" i="29"/>
  <c r="EY170" i="29"/>
  <c r="EY171" i="29" s="1"/>
  <c r="EY164" i="29"/>
  <c r="EN170" i="29"/>
  <c r="EN171" i="29" s="1"/>
  <c r="EN164" i="29"/>
  <c r="EZ164" i="29"/>
  <c r="EV164" i="29"/>
  <c r="EV170" i="29"/>
  <c r="EV171" i="29" s="1"/>
  <c r="FG91" i="29"/>
  <c r="FG149" i="29" s="1"/>
  <c r="EX149" i="29"/>
  <c r="ER170" i="29"/>
  <c r="ER171" i="29" s="1"/>
  <c r="ER164" i="29"/>
  <c r="EQ170" i="29"/>
  <c r="EQ171" i="29" s="1"/>
  <c r="EQ164" i="29"/>
  <c r="FD170" i="29"/>
  <c r="FD164" i="29"/>
  <c r="FG157" i="29"/>
  <c r="EJ164" i="29"/>
  <c r="EM164" i="29"/>
  <c r="EM170" i="29"/>
  <c r="EM171" i="29" s="1"/>
  <c r="FF176" i="17"/>
  <c r="FM12" i="16"/>
  <c r="EX164" i="29" l="1"/>
  <c r="FG164" i="29" s="1"/>
  <c r="I11" i="28"/>
  <c r="FG170" i="29"/>
  <c r="F1" i="19" l="1"/>
  <c r="C179" i="13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C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O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DF193" i="12"/>
  <c r="DG193" i="12"/>
  <c r="DH193" i="12"/>
  <c r="DI193" i="12"/>
  <c r="DJ193" i="12"/>
  <c r="DK193" i="12"/>
  <c r="DL193" i="12"/>
  <c r="DM193" i="12"/>
  <c r="DN193" i="12"/>
  <c r="DO193" i="12"/>
  <c r="DP193" i="12"/>
  <c r="DQ193" i="12"/>
  <c r="DR193" i="12"/>
  <c r="DS193" i="12"/>
  <c r="DT193" i="12"/>
  <c r="DU193" i="12"/>
  <c r="DV193" i="12"/>
  <c r="DW193" i="12"/>
  <c r="DX193" i="12"/>
  <c r="DY193" i="12"/>
  <c r="DZ193" i="12"/>
  <c r="EA193" i="12"/>
  <c r="EB193" i="12"/>
  <c r="EC193" i="12"/>
  <c r="ED193" i="12"/>
  <c r="EE193" i="12"/>
  <c r="EF193" i="12"/>
  <c r="EG193" i="12"/>
  <c r="EH193" i="12"/>
  <c r="EJ160" i="17"/>
  <c r="EJ159" i="17"/>
  <c r="EJ154" i="17"/>
  <c r="EJ153" i="17"/>
  <c r="EJ151" i="17"/>
  <c r="EJ12" i="17"/>
  <c r="C180" i="13" l="1"/>
  <c r="GJ18" i="16"/>
  <c r="GJ44" i="16"/>
  <c r="GJ82" i="16"/>
  <c r="GJ134" i="16"/>
  <c r="GJ146" i="16"/>
  <c r="GJ125" i="16"/>
  <c r="GJ23" i="16"/>
  <c r="GJ108" i="16"/>
  <c r="GJ65" i="16"/>
  <c r="GJ144" i="16"/>
  <c r="GJ87" i="16"/>
  <c r="GJ34" i="16"/>
  <c r="GJ98" i="16"/>
  <c r="GJ130" i="16"/>
  <c r="GJ28" i="16"/>
  <c r="GJ49" i="16"/>
  <c r="GJ71" i="16"/>
  <c r="GJ92" i="16"/>
  <c r="GJ113" i="16"/>
  <c r="GJ138" i="16"/>
  <c r="GJ145" i="16"/>
  <c r="GJ50" i="16"/>
  <c r="GJ114" i="16"/>
  <c r="GJ136" i="16"/>
  <c r="GJ33" i="16"/>
  <c r="GJ55" i="16"/>
  <c r="GJ76" i="16"/>
  <c r="GJ97" i="16"/>
  <c r="GJ121" i="16"/>
  <c r="GJ140" i="16"/>
  <c r="GJ66" i="16"/>
  <c r="GJ120" i="16"/>
  <c r="GJ141" i="16"/>
  <c r="GJ17" i="16"/>
  <c r="GJ39" i="16"/>
  <c r="GJ60" i="16"/>
  <c r="GJ81" i="16"/>
  <c r="GJ103" i="16"/>
  <c r="GJ128" i="16"/>
  <c r="GJ142" i="16"/>
  <c r="FM149" i="16"/>
  <c r="GJ16" i="16"/>
  <c r="GJ19" i="16"/>
  <c r="GJ20" i="16"/>
  <c r="GJ21" i="16"/>
  <c r="GJ22" i="16"/>
  <c r="GJ24" i="16"/>
  <c r="GJ25" i="16"/>
  <c r="GJ26" i="16"/>
  <c r="GJ27" i="16"/>
  <c r="GJ29" i="16"/>
  <c r="GJ30" i="16"/>
  <c r="GJ31" i="16"/>
  <c r="GJ32" i="16"/>
  <c r="GJ35" i="16"/>
  <c r="GJ36" i="16"/>
  <c r="GJ37" i="16"/>
  <c r="GJ38" i="16"/>
  <c r="GJ40" i="16"/>
  <c r="GJ41" i="16"/>
  <c r="GJ42" i="16"/>
  <c r="GJ43" i="16"/>
  <c r="GJ45" i="16"/>
  <c r="GJ46" i="16"/>
  <c r="GJ47" i="16"/>
  <c r="GJ48" i="16"/>
  <c r="GJ51" i="16"/>
  <c r="GJ52" i="16"/>
  <c r="GJ53" i="16"/>
  <c r="GJ54" i="16"/>
  <c r="GJ56" i="16"/>
  <c r="GJ57" i="16"/>
  <c r="GJ58" i="16"/>
  <c r="GJ59" i="16"/>
  <c r="GJ61" i="16"/>
  <c r="GJ62" i="16"/>
  <c r="GJ63" i="16"/>
  <c r="GJ64" i="16"/>
  <c r="GJ67" i="16"/>
  <c r="GJ68" i="16"/>
  <c r="GJ69" i="16"/>
  <c r="GJ70" i="16"/>
  <c r="GJ72" i="16"/>
  <c r="GJ73" i="16"/>
  <c r="GJ74" i="16"/>
  <c r="GJ75" i="16"/>
  <c r="GJ77" i="16"/>
  <c r="GJ78" i="16"/>
  <c r="GJ79" i="16"/>
  <c r="GJ80" i="16"/>
  <c r="GJ83" i="16"/>
  <c r="GJ84" i="16"/>
  <c r="GJ85" i="16"/>
  <c r="GJ86" i="16"/>
  <c r="GJ88" i="16"/>
  <c r="GJ89" i="16"/>
  <c r="GJ90" i="16"/>
  <c r="GJ91" i="16"/>
  <c r="GJ93" i="16"/>
  <c r="GJ94" i="16"/>
  <c r="GJ95" i="16"/>
  <c r="GJ96" i="16"/>
  <c r="GJ99" i="16"/>
  <c r="GJ100" i="16"/>
  <c r="GJ101" i="16"/>
  <c r="GJ102" i="16"/>
  <c r="GJ104" i="16"/>
  <c r="GJ105" i="16"/>
  <c r="GJ106" i="16"/>
  <c r="GJ107" i="16"/>
  <c r="GJ109" i="16"/>
  <c r="GJ110" i="16"/>
  <c r="GJ111" i="16"/>
  <c r="GJ112" i="16"/>
  <c r="GJ116" i="16"/>
  <c r="GJ117" i="16"/>
  <c r="GJ118" i="16"/>
  <c r="GJ122" i="16"/>
  <c r="GJ124" i="16"/>
  <c r="GJ126" i="16"/>
  <c r="GJ129" i="16"/>
  <c r="GJ132" i="16"/>
  <c r="GJ133" i="16"/>
  <c r="GJ137" i="16"/>
  <c r="GJ14" i="16"/>
  <c r="GJ13" i="16"/>
  <c r="GJ15" i="16"/>
  <c r="GJ12" i="16"/>
  <c r="GJ115" i="16"/>
  <c r="GJ119" i="16"/>
  <c r="GJ123" i="16"/>
  <c r="GJ127" i="16"/>
  <c r="GJ131" i="16"/>
  <c r="GJ135" i="16"/>
  <c r="GJ139" i="16"/>
  <c r="GJ143" i="16"/>
  <c r="GJ147" i="16"/>
  <c r="GJ149" i="16" l="1"/>
  <c r="FG168" i="17" l="1"/>
  <c r="FG166" i="17"/>
  <c r="EJ161" i="17"/>
  <c r="EJ170" i="17" s="1"/>
  <c r="FG160" i="17"/>
  <c r="FG159" i="17"/>
  <c r="EJ155" i="17"/>
  <c r="EJ157" i="17" s="1"/>
  <c r="EI155" i="17"/>
  <c r="FG154" i="17"/>
  <c r="EI154" i="17"/>
  <c r="FG153" i="17"/>
  <c r="EI153" i="17"/>
  <c r="FG151" i="17"/>
  <c r="EJ149" i="17"/>
  <c r="FG147" i="17"/>
  <c r="FG146" i="17"/>
  <c r="FG145" i="17"/>
  <c r="FG144" i="17"/>
  <c r="FG143" i="17"/>
  <c r="FG142" i="17"/>
  <c r="FG141" i="17"/>
  <c r="FG140" i="17"/>
  <c r="FG139" i="17"/>
  <c r="FG138" i="17"/>
  <c r="FG137" i="17"/>
  <c r="FG136" i="17"/>
  <c r="FG135" i="17"/>
  <c r="FG134" i="17"/>
  <c r="FG133" i="17"/>
  <c r="FG132" i="17"/>
  <c r="FG131" i="17"/>
  <c r="FG130" i="17"/>
  <c r="FG129" i="17"/>
  <c r="FG128" i="17"/>
  <c r="FG127" i="17"/>
  <c r="FG126" i="17"/>
  <c r="FG125" i="17"/>
  <c r="FG124" i="17"/>
  <c r="FG123" i="17"/>
  <c r="FG122" i="17"/>
  <c r="FG121" i="17"/>
  <c r="FG120" i="17"/>
  <c r="FG119" i="17"/>
  <c r="FG118" i="17"/>
  <c r="FG117" i="17"/>
  <c r="FG116" i="17"/>
  <c r="FG115" i="17"/>
  <c r="FG114" i="17"/>
  <c r="FG113" i="17"/>
  <c r="FG112" i="17"/>
  <c r="FG111" i="17"/>
  <c r="FG110" i="17"/>
  <c r="FG109" i="17"/>
  <c r="FG108" i="17"/>
  <c r="FG107" i="17"/>
  <c r="FG106" i="17"/>
  <c r="FG105" i="17"/>
  <c r="FG104" i="17"/>
  <c r="FG103" i="17"/>
  <c r="FG102" i="17"/>
  <c r="FG101" i="17"/>
  <c r="FG100" i="17"/>
  <c r="FG99" i="17"/>
  <c r="FG98" i="17"/>
  <c r="FG97" i="17"/>
  <c r="FG96" i="17"/>
  <c r="FG95" i="17"/>
  <c r="FG94" i="17"/>
  <c r="FG93" i="17"/>
  <c r="FG92" i="17"/>
  <c r="FG91" i="17"/>
  <c r="FG90" i="17"/>
  <c r="FG89" i="17"/>
  <c r="FG88" i="17"/>
  <c r="FG87" i="17"/>
  <c r="FG86" i="17"/>
  <c r="FG85" i="17"/>
  <c r="FG84" i="17"/>
  <c r="FG83" i="17"/>
  <c r="FG82" i="17"/>
  <c r="FG81" i="17"/>
  <c r="FG80" i="17"/>
  <c r="FG79" i="17"/>
  <c r="FG78" i="17"/>
  <c r="FG77" i="17"/>
  <c r="FG76" i="17"/>
  <c r="FG75" i="17"/>
  <c r="FG74" i="17"/>
  <c r="FG73" i="17"/>
  <c r="FG72" i="17"/>
  <c r="FG71" i="17"/>
  <c r="FG70" i="17"/>
  <c r="FG69" i="17"/>
  <c r="FG68" i="17"/>
  <c r="FG67" i="17"/>
  <c r="FG66" i="17"/>
  <c r="FG65" i="17"/>
  <c r="FG64" i="17"/>
  <c r="FG63" i="17"/>
  <c r="FG62" i="17"/>
  <c r="FG61" i="17"/>
  <c r="FG60" i="17"/>
  <c r="FG59" i="17"/>
  <c r="FG58" i="17"/>
  <c r="FG57" i="17"/>
  <c r="FG56" i="17"/>
  <c r="FG55" i="17"/>
  <c r="FG54" i="17"/>
  <c r="FG53" i="17"/>
  <c r="FG52" i="17"/>
  <c r="FG51" i="17"/>
  <c r="FG50" i="17"/>
  <c r="FG49" i="17"/>
  <c r="FG48" i="17"/>
  <c r="FG47" i="17"/>
  <c r="FG46" i="17"/>
  <c r="FG45" i="17"/>
  <c r="FG44" i="17"/>
  <c r="FG43" i="17"/>
  <c r="FG42" i="17"/>
  <c r="FG41" i="17"/>
  <c r="FG40" i="17"/>
  <c r="FG39" i="17"/>
  <c r="FG38" i="17"/>
  <c r="FG37" i="17"/>
  <c r="FG36" i="17"/>
  <c r="FG35" i="17"/>
  <c r="FG34" i="17"/>
  <c r="FG33" i="17"/>
  <c r="FG32" i="17"/>
  <c r="FG31" i="17"/>
  <c r="FG30" i="17"/>
  <c r="FG29" i="17"/>
  <c r="FG28" i="17"/>
  <c r="FG27" i="17"/>
  <c r="FG26" i="17"/>
  <c r="FG25" i="17"/>
  <c r="FG24" i="17"/>
  <c r="FG23" i="17"/>
  <c r="FG22" i="17"/>
  <c r="FG21" i="17"/>
  <c r="FG20" i="17"/>
  <c r="FG19" i="17"/>
  <c r="FG18" i="17"/>
  <c r="FG17" i="17"/>
  <c r="FG16" i="17"/>
  <c r="FG15" i="17"/>
  <c r="FG14" i="17"/>
  <c r="FG13" i="17"/>
  <c r="FG12" i="17"/>
  <c r="EH149" i="14"/>
  <c r="EG149" i="14"/>
  <c r="EF149" i="14"/>
  <c r="EE149" i="14"/>
  <c r="ED149" i="14"/>
  <c r="EC149" i="14"/>
  <c r="EB149" i="14"/>
  <c r="EA149" i="14"/>
  <c r="DZ149" i="14"/>
  <c r="DY149" i="14"/>
  <c r="DX149" i="14"/>
  <c r="DW149" i="14"/>
  <c r="DV149" i="14"/>
  <c r="DU149" i="14"/>
  <c r="DT149" i="14"/>
  <c r="DS149" i="14"/>
  <c r="DR149" i="14"/>
  <c r="DQ149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DA149" i="14"/>
  <c r="CZ149" i="14"/>
  <c r="CY149" i="14"/>
  <c r="CX149" i="14"/>
  <c r="CW149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C175" i="13"/>
  <c r="C176" i="13"/>
  <c r="C177" i="13"/>
  <c r="C178" i="13"/>
  <c r="C174" i="13"/>
  <c r="C160" i="13"/>
  <c r="C159" i="13"/>
  <c r="C151" i="13"/>
  <c r="C12" i="13"/>
  <c r="EH157" i="13" l="1"/>
  <c r="EG157" i="13"/>
  <c r="EC157" i="13"/>
  <c r="DY157" i="13"/>
  <c r="DU157" i="13"/>
  <c r="DQ157" i="13"/>
  <c r="DM157" i="13"/>
  <c r="DI157" i="13"/>
  <c r="DE157" i="13"/>
  <c r="DA157" i="13"/>
  <c r="CW157" i="13"/>
  <c r="CS157" i="13"/>
  <c r="CO157" i="13"/>
  <c r="CK157" i="13"/>
  <c r="CG157" i="13"/>
  <c r="CC157" i="13"/>
  <c r="BY157" i="13"/>
  <c r="BU157" i="13"/>
  <c r="BQ157" i="13"/>
  <c r="BM157" i="13"/>
  <c r="BI157" i="13"/>
  <c r="BE157" i="13"/>
  <c r="BA157" i="13"/>
  <c r="AW157" i="13"/>
  <c r="AS157" i="13"/>
  <c r="AO157" i="13"/>
  <c r="AK157" i="13"/>
  <c r="AG157" i="13"/>
  <c r="AC157" i="13"/>
  <c r="Y157" i="13"/>
  <c r="U157" i="13"/>
  <c r="Q157" i="13"/>
  <c r="M157" i="13"/>
  <c r="I157" i="13"/>
  <c r="E157" i="13"/>
  <c r="EF157" i="13"/>
  <c r="DT157" i="13"/>
  <c r="DH157" i="13"/>
  <c r="CZ157" i="13"/>
  <c r="CN157" i="13"/>
  <c r="CB157" i="13"/>
  <c r="BT157" i="13"/>
  <c r="BH157" i="13"/>
  <c r="AV157" i="13"/>
  <c r="AN157" i="13"/>
  <c r="AB157" i="13"/>
  <c r="P157" i="13"/>
  <c r="H157" i="13"/>
  <c r="AF161" i="13"/>
  <c r="C161" i="13"/>
  <c r="E149" i="13"/>
  <c r="DK161" i="13"/>
  <c r="BD161" i="13"/>
  <c r="D149" i="13"/>
  <c r="CJ161" i="13"/>
  <c r="D161" i="13"/>
  <c r="C157" i="13"/>
  <c r="ED157" i="13"/>
  <c r="DR157" i="13"/>
  <c r="DF157" i="13"/>
  <c r="CT157" i="13"/>
  <c r="CH157" i="13"/>
  <c r="BN157" i="13"/>
  <c r="BF157" i="13"/>
  <c r="AX157" i="13"/>
  <c r="AT157" i="13"/>
  <c r="AP157" i="13"/>
  <c r="AL157" i="13"/>
  <c r="AH157" i="13"/>
  <c r="AD157" i="13"/>
  <c r="Z157" i="13"/>
  <c r="R157" i="13"/>
  <c r="N157" i="13"/>
  <c r="J157" i="13"/>
  <c r="F157" i="13"/>
  <c r="DV157" i="13"/>
  <c r="DN157" i="13"/>
  <c r="DB157" i="13"/>
  <c r="CP157" i="13"/>
  <c r="BZ157" i="13"/>
  <c r="C12" i="15"/>
  <c r="ED161" i="13"/>
  <c r="DZ161" i="13"/>
  <c r="DV161" i="13"/>
  <c r="DR161" i="13"/>
  <c r="DN161" i="13"/>
  <c r="DJ161" i="13"/>
  <c r="DF161" i="13"/>
  <c r="DB161" i="13"/>
  <c r="CX161" i="13"/>
  <c r="CT161" i="13"/>
  <c r="CP161" i="13"/>
  <c r="CL161" i="13"/>
  <c r="CH161" i="13"/>
  <c r="CD161" i="13"/>
  <c r="BZ161" i="13"/>
  <c r="BV161" i="13"/>
  <c r="BR161" i="13"/>
  <c r="BN161" i="13"/>
  <c r="BJ161" i="13"/>
  <c r="BF161" i="13"/>
  <c r="BB161" i="13"/>
  <c r="AX161" i="13"/>
  <c r="AT161" i="13"/>
  <c r="AP161" i="13"/>
  <c r="AL161" i="13"/>
  <c r="AH161" i="13"/>
  <c r="AD161" i="13"/>
  <c r="Z161" i="13"/>
  <c r="V161" i="13"/>
  <c r="R161" i="13"/>
  <c r="N161" i="13"/>
  <c r="EF161" i="13"/>
  <c r="EB161" i="13"/>
  <c r="DX161" i="13"/>
  <c r="DT161" i="13"/>
  <c r="DP161" i="13"/>
  <c r="DL161" i="13"/>
  <c r="DH161" i="13"/>
  <c r="DD161" i="13"/>
  <c r="CZ161" i="13"/>
  <c r="CV161" i="13"/>
  <c r="CR161" i="13"/>
  <c r="CN161" i="13"/>
  <c r="CF161" i="13"/>
  <c r="CB161" i="13"/>
  <c r="BX161" i="13"/>
  <c r="BT161" i="13"/>
  <c r="BP161" i="13"/>
  <c r="BL161" i="13"/>
  <c r="BH161" i="13"/>
  <c r="AZ161" i="13"/>
  <c r="AV161" i="13"/>
  <c r="AR161" i="13"/>
  <c r="AN161" i="13"/>
  <c r="AJ161" i="13"/>
  <c r="AB161" i="13"/>
  <c r="X161" i="13"/>
  <c r="T161" i="13"/>
  <c r="P161" i="13"/>
  <c r="L161" i="13"/>
  <c r="H161" i="13"/>
  <c r="BV157" i="13"/>
  <c r="V157" i="13"/>
  <c r="DZ157" i="13"/>
  <c r="CX157" i="13"/>
  <c r="CL157" i="13"/>
  <c r="CD157" i="13"/>
  <c r="BR157" i="13"/>
  <c r="BB157" i="13"/>
  <c r="CS161" i="13"/>
  <c r="AS161" i="13"/>
  <c r="AK161" i="13"/>
  <c r="E161" i="13"/>
  <c r="DJ157" i="13"/>
  <c r="BJ157" i="13"/>
  <c r="EB157" i="13"/>
  <c r="DX157" i="13"/>
  <c r="DP157" i="13"/>
  <c r="DL157" i="13"/>
  <c r="DD157" i="13"/>
  <c r="CV157" i="13"/>
  <c r="CR157" i="13"/>
  <c r="CJ157" i="13"/>
  <c r="CF157" i="13"/>
  <c r="BX157" i="13"/>
  <c r="BP157" i="13"/>
  <c r="BL157" i="13"/>
  <c r="BD157" i="13"/>
  <c r="AZ157" i="13"/>
  <c r="AR157" i="13"/>
  <c r="AJ157" i="13"/>
  <c r="AF157" i="13"/>
  <c r="X157" i="13"/>
  <c r="T157" i="13"/>
  <c r="L157" i="13"/>
  <c r="D157" i="13"/>
  <c r="EE157" i="13"/>
  <c r="EA157" i="13"/>
  <c r="DW157" i="13"/>
  <c r="DS157" i="13"/>
  <c r="DO157" i="13"/>
  <c r="DK157" i="13"/>
  <c r="DG157" i="13"/>
  <c r="DC157" i="13"/>
  <c r="CY157" i="13"/>
  <c r="CU157" i="13"/>
  <c r="CQ157" i="13"/>
  <c r="CM157" i="13"/>
  <c r="CI157" i="13"/>
  <c r="CE157" i="13"/>
  <c r="CA157" i="13"/>
  <c r="BW157" i="13"/>
  <c r="BS157" i="13"/>
  <c r="BO157" i="13"/>
  <c r="BK157" i="13"/>
  <c r="BG157" i="13"/>
  <c r="BC157" i="13"/>
  <c r="AY157" i="13"/>
  <c r="AU157" i="13"/>
  <c r="AQ157" i="13"/>
  <c r="AM157" i="13"/>
  <c r="AI157" i="13"/>
  <c r="AE157" i="13"/>
  <c r="AA157" i="13"/>
  <c r="W157" i="13"/>
  <c r="S157" i="13"/>
  <c r="O157" i="13"/>
  <c r="K157" i="13"/>
  <c r="G157" i="13"/>
  <c r="ED149" i="13"/>
  <c r="FH154" i="17"/>
  <c r="FH153" i="17"/>
  <c r="FG155" i="17"/>
  <c r="FH155" i="17" s="1"/>
  <c r="FG149" i="17"/>
  <c r="FG157" i="17"/>
  <c r="EJ164" i="17"/>
  <c r="FG161" i="17"/>
  <c r="C149" i="13"/>
  <c r="BL149" i="13"/>
  <c r="DB149" i="13"/>
  <c r="EE161" i="13"/>
  <c r="EA161" i="13"/>
  <c r="DO161" i="13"/>
  <c r="DC161" i="13"/>
  <c r="CU161" i="13"/>
  <c r="CM161" i="13"/>
  <c r="CI161" i="13"/>
  <c r="BW161" i="13"/>
  <c r="BS161" i="13"/>
  <c r="BO161" i="13"/>
  <c r="BC161" i="13"/>
  <c r="AY161" i="13"/>
  <c r="AQ161" i="13"/>
  <c r="AI161" i="13"/>
  <c r="AA161" i="13"/>
  <c r="W161" i="13"/>
  <c r="K161" i="13"/>
  <c r="G161" i="13"/>
  <c r="EH161" i="13"/>
  <c r="EG161" i="13"/>
  <c r="EC161" i="13"/>
  <c r="DY161" i="13"/>
  <c r="DU161" i="13"/>
  <c r="DQ161" i="13"/>
  <c r="DM161" i="13"/>
  <c r="DI161" i="13"/>
  <c r="DE161" i="13"/>
  <c r="DA161" i="13"/>
  <c r="CW161" i="13"/>
  <c r="CO161" i="13"/>
  <c r="CK161" i="13"/>
  <c r="CG161" i="13"/>
  <c r="CC161" i="13"/>
  <c r="BY161" i="13"/>
  <c r="BU161" i="13"/>
  <c r="BQ161" i="13"/>
  <c r="BM161" i="13"/>
  <c r="BI161" i="13"/>
  <c r="BE161" i="13"/>
  <c r="BA161" i="13"/>
  <c r="AW161" i="13"/>
  <c r="AO161" i="13"/>
  <c r="AG161" i="13"/>
  <c r="AC161" i="13"/>
  <c r="Y161" i="13"/>
  <c r="U161" i="13"/>
  <c r="Q161" i="13"/>
  <c r="M161" i="13"/>
  <c r="I161" i="13"/>
  <c r="BM149" i="13"/>
  <c r="DS161" i="13"/>
  <c r="CY161" i="13"/>
  <c r="CE161" i="13"/>
  <c r="BG161" i="13"/>
  <c r="AM161" i="13"/>
  <c r="S161" i="13"/>
  <c r="EC149" i="13"/>
  <c r="DA149" i="13"/>
  <c r="DQ149" i="13"/>
  <c r="AK149" i="13"/>
  <c r="CG149" i="13"/>
  <c r="J161" i="13"/>
  <c r="F161" i="13"/>
  <c r="AJ149" i="13"/>
  <c r="DN149" i="13"/>
  <c r="DN164" i="13" s="1"/>
  <c r="CH149" i="13"/>
  <c r="EH149" i="13"/>
  <c r="DI149" i="13"/>
  <c r="CS149" i="13"/>
  <c r="BA149" i="13"/>
  <c r="U149" i="13"/>
  <c r="DV149" i="13"/>
  <c r="BV149" i="13"/>
  <c r="DX149" i="13"/>
  <c r="DH149" i="13"/>
  <c r="CR149" i="13"/>
  <c r="BX149" i="13"/>
  <c r="BX164" i="13" s="1"/>
  <c r="AZ149" i="13"/>
  <c r="T149" i="13"/>
  <c r="DM149" i="13"/>
  <c r="CC149" i="13"/>
  <c r="AS149" i="13"/>
  <c r="AC149" i="13"/>
  <c r="M149" i="13"/>
  <c r="EG149" i="13"/>
  <c r="DY149" i="13"/>
  <c r="CW149" i="13"/>
  <c r="BQ149" i="13"/>
  <c r="DF149" i="13"/>
  <c r="CX149" i="13"/>
  <c r="EB149" i="13"/>
  <c r="DT149" i="13"/>
  <c r="CN149" i="13"/>
  <c r="BH149" i="13"/>
  <c r="BR149" i="13"/>
  <c r="DR149" i="13"/>
  <c r="CL149" i="13"/>
  <c r="BF149" i="13"/>
  <c r="DL149" i="13"/>
  <c r="DD149" i="13"/>
  <c r="CB149" i="13"/>
  <c r="CB164" i="13" s="1"/>
  <c r="AR149" i="13"/>
  <c r="AR164" i="13" s="1"/>
  <c r="AB149" i="13"/>
  <c r="L149" i="13"/>
  <c r="DW161" i="13"/>
  <c r="DG161" i="13"/>
  <c r="CQ161" i="13"/>
  <c r="CA161" i="13"/>
  <c r="BK161" i="13"/>
  <c r="AU161" i="13"/>
  <c r="AE161" i="13"/>
  <c r="O161" i="13"/>
  <c r="BS149" i="13"/>
  <c r="BO149" i="13"/>
  <c r="BK149" i="13"/>
  <c r="BG149" i="13"/>
  <c r="BC149" i="13"/>
  <c r="AY149" i="13"/>
  <c r="AU149" i="13"/>
  <c r="AQ149" i="13"/>
  <c r="AM149" i="13"/>
  <c r="AI149" i="13"/>
  <c r="AE149" i="13"/>
  <c r="AA149" i="13"/>
  <c r="W149" i="13"/>
  <c r="S149" i="13"/>
  <c r="O149" i="13"/>
  <c r="K149" i="13"/>
  <c r="G149" i="13"/>
  <c r="DU149" i="13"/>
  <c r="DE149" i="13"/>
  <c r="CO149" i="13"/>
  <c r="CK149" i="13"/>
  <c r="BY149" i="13"/>
  <c r="BU149" i="13"/>
  <c r="BI149" i="13"/>
  <c r="BE149" i="13"/>
  <c r="AW149" i="13"/>
  <c r="AO149" i="13"/>
  <c r="AG149" i="13"/>
  <c r="Y149" i="13"/>
  <c r="Q149" i="13"/>
  <c r="I149" i="13"/>
  <c r="EE149" i="13"/>
  <c r="EA149" i="13"/>
  <c r="DW149" i="13"/>
  <c r="DS149" i="13"/>
  <c r="DO149" i="13"/>
  <c r="DK149" i="13"/>
  <c r="DG149" i="13"/>
  <c r="DC149" i="13"/>
  <c r="CY149" i="13"/>
  <c r="CU149" i="13"/>
  <c r="CQ149" i="13"/>
  <c r="CM149" i="13"/>
  <c r="CI149" i="13"/>
  <c r="CE149" i="13"/>
  <c r="CA149" i="13"/>
  <c r="BW149" i="13"/>
  <c r="CP149" i="13"/>
  <c r="CV149" i="13"/>
  <c r="CV164" i="13" s="1"/>
  <c r="CF149" i="13"/>
  <c r="BP149" i="13"/>
  <c r="BZ149" i="13"/>
  <c r="BJ149" i="13"/>
  <c r="EF149" i="13"/>
  <c r="DP149" i="13"/>
  <c r="DZ149" i="13"/>
  <c r="DJ149" i="13"/>
  <c r="CT149" i="13"/>
  <c r="CZ149" i="13"/>
  <c r="CJ149" i="13"/>
  <c r="BT149" i="13"/>
  <c r="BD149" i="13"/>
  <c r="AV149" i="13"/>
  <c r="CD149" i="13"/>
  <c r="BN149" i="13"/>
  <c r="BN164" i="13" s="1"/>
  <c r="AN149" i="13"/>
  <c r="AF149" i="13"/>
  <c r="X149" i="13"/>
  <c r="P149" i="13"/>
  <c r="H149" i="13"/>
  <c r="BB149" i="13"/>
  <c r="AX149" i="13"/>
  <c r="AX164" i="13" s="1"/>
  <c r="AT149" i="13"/>
  <c r="AP149" i="13"/>
  <c r="AP164" i="13" s="1"/>
  <c r="AL149" i="13"/>
  <c r="AH149" i="13"/>
  <c r="AD149" i="13"/>
  <c r="Z149" i="13"/>
  <c r="V149" i="13"/>
  <c r="R149" i="13"/>
  <c r="N149" i="13"/>
  <c r="J149" i="13"/>
  <c r="F149" i="13"/>
  <c r="C173" i="13"/>
  <c r="C172" i="13" s="1"/>
  <c r="EJ191" i="12"/>
  <c r="EJ190" i="12"/>
  <c r="EJ189" i="12"/>
  <c r="FF179" i="29"/>
  <c r="EJ187" i="12"/>
  <c r="EJ179" i="12"/>
  <c r="EJ176" i="12"/>
  <c r="EJ175" i="12"/>
  <c r="EJ171" i="29"/>
  <c r="EH157" i="12"/>
  <c r="EG157" i="12"/>
  <c r="EC157" i="12"/>
  <c r="DV157" i="12"/>
  <c r="DR157" i="12"/>
  <c r="DQ157" i="12"/>
  <c r="DM157" i="12"/>
  <c r="DF157" i="12"/>
  <c r="DB157" i="12"/>
  <c r="DA157" i="12"/>
  <c r="CW157" i="12"/>
  <c r="CP157" i="12"/>
  <c r="CL157" i="12"/>
  <c r="CK157" i="12"/>
  <c r="CG157" i="12"/>
  <c r="BV157" i="12"/>
  <c r="BQ157" i="12"/>
  <c r="BF157" i="12"/>
  <c r="BA157" i="12"/>
  <c r="AP157" i="12"/>
  <c r="AK157" i="12"/>
  <c r="AG157" i="12"/>
  <c r="FD155" i="12"/>
  <c r="FD157" i="12" s="1"/>
  <c r="FC155" i="12"/>
  <c r="FC157" i="12" s="1"/>
  <c r="EI155" i="12"/>
  <c r="FG154" i="12"/>
  <c r="EI154" i="12"/>
  <c r="FF155" i="12"/>
  <c r="FF157" i="12" s="1"/>
  <c r="FE155" i="12"/>
  <c r="FE157" i="12" s="1"/>
  <c r="EJ155" i="12"/>
  <c r="EI153" i="12"/>
  <c r="EF157" i="12"/>
  <c r="EE157" i="12"/>
  <c r="ED157" i="12"/>
  <c r="EB157" i="12"/>
  <c r="EA157" i="12"/>
  <c r="DZ157" i="12"/>
  <c r="DY157" i="12"/>
  <c r="DX157" i="12"/>
  <c r="DW157" i="12"/>
  <c r="DU157" i="12"/>
  <c r="DT157" i="12"/>
  <c r="DS157" i="12"/>
  <c r="DP157" i="12"/>
  <c r="DO157" i="12"/>
  <c r="DN157" i="12"/>
  <c r="DL157" i="12"/>
  <c r="DK157" i="12"/>
  <c r="DJ157" i="12"/>
  <c r="DI157" i="12"/>
  <c r="DH157" i="12"/>
  <c r="DG157" i="12"/>
  <c r="DE157" i="12"/>
  <c r="DD157" i="12"/>
  <c r="DC157" i="12"/>
  <c r="CZ157" i="12"/>
  <c r="CY157" i="12"/>
  <c r="CX157" i="12"/>
  <c r="CV157" i="12"/>
  <c r="CU157" i="12"/>
  <c r="CT157" i="12"/>
  <c r="CS157" i="12"/>
  <c r="CR157" i="12"/>
  <c r="CQ157" i="12"/>
  <c r="CO157" i="12"/>
  <c r="CN157" i="12"/>
  <c r="CM157" i="12"/>
  <c r="CJ157" i="12"/>
  <c r="CI157" i="12"/>
  <c r="CH157" i="12"/>
  <c r="CF157" i="12"/>
  <c r="CE157" i="12"/>
  <c r="CD157" i="12"/>
  <c r="CC157" i="12"/>
  <c r="CB157" i="12"/>
  <c r="CA157" i="12"/>
  <c r="BZ157" i="12"/>
  <c r="BY157" i="12"/>
  <c r="BX157" i="12"/>
  <c r="BW157" i="12"/>
  <c r="BU157" i="12"/>
  <c r="BT157" i="12"/>
  <c r="BS157" i="12"/>
  <c r="BR157" i="12"/>
  <c r="BP157" i="12"/>
  <c r="BO157" i="12"/>
  <c r="BN157" i="12"/>
  <c r="BM157" i="12"/>
  <c r="BL157" i="12"/>
  <c r="BK157" i="12"/>
  <c r="BJ157" i="12"/>
  <c r="BI157" i="12"/>
  <c r="BH157" i="12"/>
  <c r="BG157" i="12"/>
  <c r="BE157" i="12"/>
  <c r="BD157" i="12"/>
  <c r="BC157" i="12"/>
  <c r="BB157" i="12"/>
  <c r="AZ157" i="12"/>
  <c r="AY157" i="12"/>
  <c r="AX157" i="12"/>
  <c r="AW157" i="12"/>
  <c r="AV157" i="12"/>
  <c r="AU157" i="12"/>
  <c r="AT157" i="12"/>
  <c r="AS157" i="12"/>
  <c r="AR157" i="12"/>
  <c r="AQ157" i="12"/>
  <c r="AO157" i="12"/>
  <c r="AN157" i="12"/>
  <c r="AM157" i="12"/>
  <c r="AL157" i="12"/>
  <c r="AJ157" i="12"/>
  <c r="AI157" i="12"/>
  <c r="AH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JA147" i="16"/>
  <c r="GK147" i="16"/>
  <c r="AL164" i="13" l="1"/>
  <c r="DL164" i="13"/>
  <c r="CL164" i="13"/>
  <c r="AK164" i="13"/>
  <c r="Y164" i="13"/>
  <c r="V164" i="13"/>
  <c r="AN164" i="13"/>
  <c r="CU164" i="13"/>
  <c r="DM164" i="13"/>
  <c r="DH164" i="13"/>
  <c r="DJ164" i="13"/>
  <c r="CE164" i="13"/>
  <c r="EA164" i="13"/>
  <c r="BV164" i="13"/>
  <c r="Z164" i="13"/>
  <c r="BH164" i="13"/>
  <c r="AH164" i="13"/>
  <c r="E164" i="13"/>
  <c r="H164" i="13"/>
  <c r="EF164" i="13"/>
  <c r="CS164" i="13"/>
  <c r="FD171" i="17"/>
  <c r="FD171" i="29"/>
  <c r="FE171" i="17"/>
  <c r="FE171" i="29"/>
  <c r="FF171" i="17"/>
  <c r="FF171" i="29"/>
  <c r="BL164" i="13"/>
  <c r="HY150" i="16"/>
  <c r="FM150" i="16"/>
  <c r="GK13" i="16"/>
  <c r="IW13" i="16"/>
  <c r="GK15" i="16"/>
  <c r="IW15" i="16"/>
  <c r="GK17" i="16"/>
  <c r="IW17" i="16"/>
  <c r="GK19" i="16"/>
  <c r="IW19" i="16"/>
  <c r="GK21" i="16"/>
  <c r="IW21" i="16"/>
  <c r="GK23" i="16"/>
  <c r="IW23" i="16"/>
  <c r="GK25" i="16"/>
  <c r="IW25" i="16"/>
  <c r="GK27" i="16"/>
  <c r="IW27" i="16"/>
  <c r="GK29" i="16"/>
  <c r="IW29" i="16"/>
  <c r="GK31" i="16"/>
  <c r="IW31" i="16"/>
  <c r="GK33" i="16"/>
  <c r="IW33" i="16"/>
  <c r="GK35" i="16"/>
  <c r="IW35" i="16"/>
  <c r="GK37" i="16"/>
  <c r="IW37" i="16"/>
  <c r="GK39" i="16"/>
  <c r="IW39" i="16"/>
  <c r="GK41" i="16"/>
  <c r="IW41" i="16"/>
  <c r="GK43" i="16"/>
  <c r="IW43" i="16"/>
  <c r="GK45" i="16"/>
  <c r="IW45" i="16"/>
  <c r="GK47" i="16"/>
  <c r="IW47" i="16"/>
  <c r="GK49" i="16"/>
  <c r="IW49" i="16"/>
  <c r="GK51" i="16"/>
  <c r="IW51" i="16"/>
  <c r="GK53" i="16"/>
  <c r="IW53" i="16"/>
  <c r="GK55" i="16"/>
  <c r="IW55" i="16"/>
  <c r="GK57" i="16"/>
  <c r="IW57" i="16"/>
  <c r="GK59" i="16"/>
  <c r="IW59" i="16"/>
  <c r="GK61" i="16"/>
  <c r="IW61" i="16"/>
  <c r="GK63" i="16"/>
  <c r="IW63" i="16"/>
  <c r="GK65" i="16"/>
  <c r="IW65" i="16"/>
  <c r="GK67" i="16"/>
  <c r="IW67" i="16"/>
  <c r="GK69" i="16"/>
  <c r="IW69" i="16"/>
  <c r="GK71" i="16"/>
  <c r="IW71" i="16"/>
  <c r="GK73" i="16"/>
  <c r="IW73" i="16"/>
  <c r="GK75" i="16"/>
  <c r="IW75" i="16"/>
  <c r="GK77" i="16"/>
  <c r="IW77" i="16"/>
  <c r="GK79" i="16"/>
  <c r="IW79" i="16"/>
  <c r="GK81" i="16"/>
  <c r="IW81" i="16"/>
  <c r="GK83" i="16"/>
  <c r="IW83" i="16"/>
  <c r="GK85" i="16"/>
  <c r="IW85" i="16"/>
  <c r="GK87" i="16"/>
  <c r="IW87" i="16"/>
  <c r="GK89" i="16"/>
  <c r="IW89" i="16"/>
  <c r="GK91" i="16"/>
  <c r="IW91" i="16"/>
  <c r="GK93" i="16"/>
  <c r="IW93" i="16"/>
  <c r="GK95" i="16"/>
  <c r="IW95" i="16"/>
  <c r="GK97" i="16"/>
  <c r="IW97" i="16"/>
  <c r="GK99" i="16"/>
  <c r="IW99" i="16"/>
  <c r="GK101" i="16"/>
  <c r="IW101" i="16"/>
  <c r="GK103" i="16"/>
  <c r="IW103" i="16"/>
  <c r="GK105" i="16"/>
  <c r="IW105" i="16"/>
  <c r="GK107" i="16"/>
  <c r="IW107" i="16"/>
  <c r="GK109" i="16"/>
  <c r="IW109" i="16"/>
  <c r="GK111" i="16"/>
  <c r="IW111" i="16"/>
  <c r="GK113" i="16"/>
  <c r="IW113" i="16"/>
  <c r="GK115" i="16"/>
  <c r="IW115" i="16"/>
  <c r="GK117" i="16"/>
  <c r="IW117" i="16"/>
  <c r="GK119" i="16"/>
  <c r="IW119" i="16"/>
  <c r="GK121" i="16"/>
  <c r="IW121" i="16"/>
  <c r="GK123" i="16"/>
  <c r="IW123" i="16"/>
  <c r="GK125" i="16"/>
  <c r="IW125" i="16"/>
  <c r="GK127" i="16"/>
  <c r="IW127" i="16"/>
  <c r="GK129" i="16"/>
  <c r="IW129" i="16"/>
  <c r="GK131" i="16"/>
  <c r="IW131" i="16"/>
  <c r="GK133" i="16"/>
  <c r="IW133" i="16"/>
  <c r="GK135" i="16"/>
  <c r="IW135" i="16"/>
  <c r="GK137" i="16"/>
  <c r="IW137" i="16"/>
  <c r="GK139" i="16"/>
  <c r="IW139" i="16"/>
  <c r="GK141" i="16"/>
  <c r="IW141" i="16"/>
  <c r="GK143" i="16"/>
  <c r="IW143" i="16"/>
  <c r="GK145" i="16"/>
  <c r="IW145" i="16"/>
  <c r="GG150" i="16"/>
  <c r="IS150" i="16"/>
  <c r="GI150" i="16"/>
  <c r="IU150" i="16"/>
  <c r="GK14" i="16"/>
  <c r="IW14" i="16"/>
  <c r="GK16" i="16"/>
  <c r="IW16" i="16"/>
  <c r="GK18" i="16"/>
  <c r="IW18" i="16"/>
  <c r="GK20" i="16"/>
  <c r="IW20" i="16"/>
  <c r="GK22" i="16"/>
  <c r="IW22" i="16"/>
  <c r="GK24" i="16"/>
  <c r="IW24" i="16"/>
  <c r="GK26" i="16"/>
  <c r="IW26" i="16"/>
  <c r="GK28" i="16"/>
  <c r="IW28" i="16"/>
  <c r="GK30" i="16"/>
  <c r="IW30" i="16"/>
  <c r="GK32" i="16"/>
  <c r="IW32" i="16"/>
  <c r="GK34" i="16"/>
  <c r="IW34" i="16"/>
  <c r="GK36" i="16"/>
  <c r="IW36" i="16"/>
  <c r="GK38" i="16"/>
  <c r="IW38" i="16"/>
  <c r="GK40" i="16"/>
  <c r="IW40" i="16"/>
  <c r="GK42" i="16"/>
  <c r="IW42" i="16"/>
  <c r="GK44" i="16"/>
  <c r="IW44" i="16"/>
  <c r="GK46" i="16"/>
  <c r="IW46" i="16"/>
  <c r="GK48" i="16"/>
  <c r="IW48" i="16"/>
  <c r="GK50" i="16"/>
  <c r="IW50" i="16"/>
  <c r="GK52" i="16"/>
  <c r="IW52" i="16"/>
  <c r="GK54" i="16"/>
  <c r="IW54" i="16"/>
  <c r="GK56" i="16"/>
  <c r="IW56" i="16"/>
  <c r="GK58" i="16"/>
  <c r="IW58" i="16"/>
  <c r="GK60" i="16"/>
  <c r="IW60" i="16"/>
  <c r="GK62" i="16"/>
  <c r="IW62" i="16"/>
  <c r="GK64" i="16"/>
  <c r="IW64" i="16"/>
  <c r="GK66" i="16"/>
  <c r="IW66" i="16"/>
  <c r="GK68" i="16"/>
  <c r="IW68" i="16"/>
  <c r="GK70" i="16"/>
  <c r="IW70" i="16"/>
  <c r="GK72" i="16"/>
  <c r="IW72" i="16"/>
  <c r="GK74" i="16"/>
  <c r="IW74" i="16"/>
  <c r="GK76" i="16"/>
  <c r="IW76" i="16"/>
  <c r="GK78" i="16"/>
  <c r="IW78" i="16"/>
  <c r="GK80" i="16"/>
  <c r="IW80" i="16"/>
  <c r="GK82" i="16"/>
  <c r="IW82" i="16"/>
  <c r="GK84" i="16"/>
  <c r="IW84" i="16"/>
  <c r="GK86" i="16"/>
  <c r="IW86" i="16"/>
  <c r="GK88" i="16"/>
  <c r="IW88" i="16"/>
  <c r="GK90" i="16"/>
  <c r="IW90" i="16"/>
  <c r="GK92" i="16"/>
  <c r="IW92" i="16"/>
  <c r="GK94" i="16"/>
  <c r="IW94" i="16"/>
  <c r="GK96" i="16"/>
  <c r="IW96" i="16"/>
  <c r="GK98" i="16"/>
  <c r="IW98" i="16"/>
  <c r="GK100" i="16"/>
  <c r="IW100" i="16"/>
  <c r="GK102" i="16"/>
  <c r="IW102" i="16"/>
  <c r="GK104" i="16"/>
  <c r="IW104" i="16"/>
  <c r="GK106" i="16"/>
  <c r="IW106" i="16"/>
  <c r="GK108" i="16"/>
  <c r="IW108" i="16"/>
  <c r="GK110" i="16"/>
  <c r="IW110" i="16"/>
  <c r="GK112" i="16"/>
  <c r="IW112" i="16"/>
  <c r="GK114" i="16"/>
  <c r="IW114" i="16"/>
  <c r="GK116" i="16"/>
  <c r="IW116" i="16"/>
  <c r="GK118" i="16"/>
  <c r="IW118" i="16"/>
  <c r="GK120" i="16"/>
  <c r="IW120" i="16"/>
  <c r="GK122" i="16"/>
  <c r="IW122" i="16"/>
  <c r="GK124" i="16"/>
  <c r="IW124" i="16"/>
  <c r="GK126" i="16"/>
  <c r="IW126" i="16"/>
  <c r="GK128" i="16"/>
  <c r="IW128" i="16"/>
  <c r="GK130" i="16"/>
  <c r="IW130" i="16"/>
  <c r="GK132" i="16"/>
  <c r="IW132" i="16"/>
  <c r="GK134" i="16"/>
  <c r="IW134" i="16"/>
  <c r="GK136" i="16"/>
  <c r="IW136" i="16"/>
  <c r="GK138" i="16"/>
  <c r="IW138" i="16"/>
  <c r="GK140" i="16"/>
  <c r="IW140" i="16"/>
  <c r="GK142" i="16"/>
  <c r="IW142" i="16"/>
  <c r="GK144" i="16"/>
  <c r="IW144" i="16"/>
  <c r="GK146" i="16"/>
  <c r="IW146" i="16"/>
  <c r="BB164" i="13"/>
  <c r="AF164" i="13"/>
  <c r="EB164" i="13"/>
  <c r="J164" i="13"/>
  <c r="BD164" i="13"/>
  <c r="CT164" i="13"/>
  <c r="CF164" i="13"/>
  <c r="CX164" i="13"/>
  <c r="DX164" i="13"/>
  <c r="CH164" i="13"/>
  <c r="C164" i="13"/>
  <c r="X164" i="13"/>
  <c r="EE164" i="13"/>
  <c r="BF164" i="13"/>
  <c r="AS164" i="13"/>
  <c r="AZ164" i="13"/>
  <c r="ED164" i="13"/>
  <c r="N164" i="13"/>
  <c r="AD164" i="13"/>
  <c r="AT164" i="13"/>
  <c r="P164" i="13"/>
  <c r="BT164" i="13"/>
  <c r="BJ164" i="13"/>
  <c r="DK164" i="13"/>
  <c r="CN164" i="13"/>
  <c r="DF164" i="13"/>
  <c r="GO147" i="16"/>
  <c r="R164" i="13"/>
  <c r="CD164" i="13"/>
  <c r="CJ164" i="13"/>
  <c r="BZ164" i="13"/>
  <c r="CP164" i="13"/>
  <c r="DD164" i="13"/>
  <c r="DT164" i="13"/>
  <c r="DV164" i="13"/>
  <c r="AJ164" i="13"/>
  <c r="D164" i="13"/>
  <c r="C12" i="16" a="1"/>
  <c r="DZ164" i="13"/>
  <c r="CO164" i="13"/>
  <c r="DR164" i="13"/>
  <c r="CR164" i="13"/>
  <c r="BI164" i="13"/>
  <c r="K164" i="13"/>
  <c r="AQ164" i="13"/>
  <c r="L164" i="13"/>
  <c r="AV164" i="13"/>
  <c r="CZ164" i="13"/>
  <c r="DP164" i="13"/>
  <c r="BP164" i="13"/>
  <c r="BW164" i="13"/>
  <c r="DC164" i="13"/>
  <c r="DS164" i="13"/>
  <c r="I164" i="13"/>
  <c r="AB164" i="13"/>
  <c r="BR164" i="13"/>
  <c r="CW164" i="13"/>
  <c r="T164" i="13"/>
  <c r="DB164" i="13"/>
  <c r="CY164" i="13"/>
  <c r="BQ164" i="13"/>
  <c r="S164" i="13"/>
  <c r="AY164" i="13"/>
  <c r="BE164" i="13"/>
  <c r="CK164" i="13"/>
  <c r="DI164" i="13"/>
  <c r="U164" i="13"/>
  <c r="AW164" i="13"/>
  <c r="W164" i="13"/>
  <c r="AM164" i="13"/>
  <c r="CC164" i="13"/>
  <c r="EC164" i="13"/>
  <c r="BM164" i="13"/>
  <c r="Q164" i="13"/>
  <c r="BY164" i="13"/>
  <c r="DU164" i="13"/>
  <c r="G164" i="13"/>
  <c r="BS164" i="13"/>
  <c r="AG164" i="13"/>
  <c r="CM164" i="13"/>
  <c r="AO164" i="13"/>
  <c r="BU164" i="13"/>
  <c r="DE164" i="13"/>
  <c r="AI164" i="13"/>
  <c r="BO164" i="13"/>
  <c r="DY164" i="13"/>
  <c r="FG171" i="29"/>
  <c r="I179" i="13"/>
  <c r="I180" i="13"/>
  <c r="I174" i="13"/>
  <c r="I175" i="13"/>
  <c r="I176" i="13"/>
  <c r="I177" i="13"/>
  <c r="I178" i="13"/>
  <c r="N179" i="13"/>
  <c r="N180" i="13"/>
  <c r="N174" i="13"/>
  <c r="N176" i="13"/>
  <c r="N178" i="13"/>
  <c r="N177" i="13"/>
  <c r="N175" i="13"/>
  <c r="V179" i="13"/>
  <c r="V180" i="13"/>
  <c r="V174" i="13"/>
  <c r="V176" i="13"/>
  <c r="V178" i="13"/>
  <c r="V175" i="13"/>
  <c r="V177" i="13"/>
  <c r="AB180" i="13"/>
  <c r="AB179" i="13"/>
  <c r="AB175" i="13"/>
  <c r="AB177" i="13"/>
  <c r="AB174" i="13"/>
  <c r="AB176" i="13"/>
  <c r="AB178" i="13"/>
  <c r="AH179" i="13"/>
  <c r="AH180" i="13"/>
  <c r="AH174" i="13"/>
  <c r="AH176" i="13"/>
  <c r="AH178" i="13"/>
  <c r="AH177" i="13"/>
  <c r="AH175" i="13"/>
  <c r="AO179" i="13"/>
  <c r="AO180" i="13"/>
  <c r="AO176" i="13"/>
  <c r="AO177" i="13"/>
  <c r="AO178" i="13"/>
  <c r="AO175" i="13"/>
  <c r="AO174" i="13"/>
  <c r="AT179" i="13"/>
  <c r="AT180" i="13"/>
  <c r="AT174" i="13"/>
  <c r="AT176" i="13"/>
  <c r="AT178" i="13"/>
  <c r="AT175" i="13"/>
  <c r="AT177" i="13"/>
  <c r="BB179" i="13"/>
  <c r="BB180" i="13"/>
  <c r="BB174" i="13"/>
  <c r="BB176" i="13"/>
  <c r="BB178" i="13"/>
  <c r="BB175" i="13"/>
  <c r="BB177" i="13"/>
  <c r="BH180" i="13"/>
  <c r="BH179" i="13"/>
  <c r="BH175" i="13"/>
  <c r="BH177" i="13"/>
  <c r="BH178" i="13"/>
  <c r="BH174" i="13"/>
  <c r="BH176" i="13"/>
  <c r="BN179" i="13"/>
  <c r="BN180" i="13"/>
  <c r="BN174" i="13"/>
  <c r="BN176" i="13"/>
  <c r="BN178" i="13"/>
  <c r="BN175" i="13"/>
  <c r="BN177" i="13"/>
  <c r="BU179" i="13"/>
  <c r="BU180" i="13"/>
  <c r="BU176" i="13"/>
  <c r="BU178" i="13"/>
  <c r="BU174" i="13"/>
  <c r="BU175" i="13"/>
  <c r="BU177" i="13"/>
  <c r="BZ179" i="13"/>
  <c r="BZ180" i="13"/>
  <c r="BZ174" i="13"/>
  <c r="BZ176" i="13"/>
  <c r="BZ178" i="13"/>
  <c r="BZ175" i="13"/>
  <c r="BZ177" i="13"/>
  <c r="CH179" i="13"/>
  <c r="CH180" i="13"/>
  <c r="CH174" i="13"/>
  <c r="CH176" i="13"/>
  <c r="CH178" i="13"/>
  <c r="CH175" i="13"/>
  <c r="CH177" i="13"/>
  <c r="CN179" i="13"/>
  <c r="CN180" i="13"/>
  <c r="CN175" i="13"/>
  <c r="CN177" i="13"/>
  <c r="CN174" i="13"/>
  <c r="CN176" i="13"/>
  <c r="CN178" i="13"/>
  <c r="CT179" i="13"/>
  <c r="CT180" i="13"/>
  <c r="CT174" i="13"/>
  <c r="CT176" i="13"/>
  <c r="CT178" i="13"/>
  <c r="CT175" i="13"/>
  <c r="CT177" i="13"/>
  <c r="DA180" i="13"/>
  <c r="DA179" i="13"/>
  <c r="DA174" i="13"/>
  <c r="DA175" i="13"/>
  <c r="DA176" i="13"/>
  <c r="DA178" i="13"/>
  <c r="DA177" i="13"/>
  <c r="DF179" i="13"/>
  <c r="DF180" i="13"/>
  <c r="DF174" i="13"/>
  <c r="DF176" i="13"/>
  <c r="DF178" i="13"/>
  <c r="DF175" i="13"/>
  <c r="DF177" i="13"/>
  <c r="DL179" i="13"/>
  <c r="DL180" i="13"/>
  <c r="DL175" i="13"/>
  <c r="DL177" i="13"/>
  <c r="DL176" i="13"/>
  <c r="DL178" i="13"/>
  <c r="DL174" i="13"/>
  <c r="DQ180" i="13"/>
  <c r="DQ179" i="13"/>
  <c r="DQ176" i="13"/>
  <c r="DQ178" i="13"/>
  <c r="DQ174" i="13"/>
  <c r="DQ175" i="13"/>
  <c r="DQ177" i="13"/>
  <c r="DU180" i="13"/>
  <c r="DU179" i="13"/>
  <c r="DU178" i="13"/>
  <c r="DU174" i="13"/>
  <c r="DU176" i="13"/>
  <c r="DU175" i="13"/>
  <c r="DU177" i="13"/>
  <c r="DY180" i="13"/>
  <c r="DY179" i="13"/>
  <c r="DY174" i="13"/>
  <c r="DY175" i="13"/>
  <c r="DY178" i="13"/>
  <c r="DY176" i="13"/>
  <c r="DY177" i="13"/>
  <c r="EC179" i="13"/>
  <c r="EC180" i="13"/>
  <c r="EC174" i="13"/>
  <c r="EC175" i="13"/>
  <c r="EC176" i="13"/>
  <c r="EC177" i="13"/>
  <c r="EC178" i="13"/>
  <c r="EG180" i="13"/>
  <c r="EG179" i="13"/>
  <c r="EG176" i="13"/>
  <c r="EG178" i="13"/>
  <c r="EG174" i="13"/>
  <c r="EG175" i="13"/>
  <c r="EG177" i="13"/>
  <c r="G179" i="13"/>
  <c r="G180" i="13"/>
  <c r="G174" i="13"/>
  <c r="G175" i="13"/>
  <c r="G176" i="13"/>
  <c r="G177" i="13"/>
  <c r="G178" i="13"/>
  <c r="S179" i="13"/>
  <c r="S180" i="13"/>
  <c r="S177" i="13"/>
  <c r="S174" i="13"/>
  <c r="S175" i="13"/>
  <c r="S176" i="13"/>
  <c r="S178" i="13"/>
  <c r="AE179" i="13"/>
  <c r="AE180" i="13"/>
  <c r="AE175" i="13"/>
  <c r="AE176" i="13"/>
  <c r="AE177" i="13"/>
  <c r="AE178" i="13"/>
  <c r="AE174" i="13"/>
  <c r="AM179" i="13"/>
  <c r="AM180" i="13"/>
  <c r="AM178" i="13"/>
  <c r="AM174" i="13"/>
  <c r="AM175" i="13"/>
  <c r="AM176" i="13"/>
  <c r="AM177" i="13"/>
  <c r="AY179" i="13"/>
  <c r="AY180" i="13"/>
  <c r="AY176" i="13"/>
  <c r="AY174" i="13"/>
  <c r="AY175" i="13"/>
  <c r="AY177" i="13"/>
  <c r="AY178" i="13"/>
  <c r="BK179" i="13"/>
  <c r="BK180" i="13"/>
  <c r="BK175" i="13"/>
  <c r="BK176" i="13"/>
  <c r="BK177" i="13"/>
  <c r="BK178" i="13"/>
  <c r="BK174" i="13"/>
  <c r="BS179" i="13"/>
  <c r="BS180" i="13"/>
  <c r="BS177" i="13"/>
  <c r="BS174" i="13"/>
  <c r="BS176" i="13"/>
  <c r="BS178" i="13"/>
  <c r="BS175" i="13"/>
  <c r="CE179" i="13"/>
  <c r="CE180" i="13"/>
  <c r="CE174" i="13"/>
  <c r="CE175" i="13"/>
  <c r="CE176" i="13"/>
  <c r="CE177" i="13"/>
  <c r="CE178" i="13"/>
  <c r="CQ179" i="13"/>
  <c r="CQ180" i="13"/>
  <c r="CQ175" i="13"/>
  <c r="CQ176" i="13"/>
  <c r="CQ177" i="13"/>
  <c r="CQ178" i="13"/>
  <c r="CQ174" i="13"/>
  <c r="CY179" i="13"/>
  <c r="CY180" i="13"/>
  <c r="CY174" i="13"/>
  <c r="CY175" i="13"/>
  <c r="CY176" i="13"/>
  <c r="CY177" i="13"/>
  <c r="CY178" i="13"/>
  <c r="DO179" i="13"/>
  <c r="DO180" i="13"/>
  <c r="DO177" i="13"/>
  <c r="DO178" i="13"/>
  <c r="DO174" i="13"/>
  <c r="DO175" i="13"/>
  <c r="DO176" i="13"/>
  <c r="D194" i="12"/>
  <c r="D184" i="13"/>
  <c r="I194" i="12"/>
  <c r="I184" i="13"/>
  <c r="T194" i="12"/>
  <c r="T184" i="13"/>
  <c r="Y194" i="12"/>
  <c r="Y184" i="13"/>
  <c r="AF194" i="12"/>
  <c r="AF184" i="13"/>
  <c r="AN194" i="12"/>
  <c r="AN184" i="13"/>
  <c r="AV194" i="12"/>
  <c r="AV184" i="13"/>
  <c r="BB194" i="12"/>
  <c r="BB184" i="13"/>
  <c r="BH194" i="12"/>
  <c r="BH184" i="13"/>
  <c r="BP194" i="12"/>
  <c r="BP184" i="13"/>
  <c r="BX194" i="12"/>
  <c r="BX184" i="13"/>
  <c r="CF194" i="12"/>
  <c r="CF184" i="13"/>
  <c r="CK194" i="12"/>
  <c r="CK184" i="13"/>
  <c r="CR194" i="12"/>
  <c r="CR184" i="13"/>
  <c r="CZ194" i="12"/>
  <c r="CZ184" i="13"/>
  <c r="DE194" i="12"/>
  <c r="DE184" i="13"/>
  <c r="DL194" i="12"/>
  <c r="DL184" i="13"/>
  <c r="DQ194" i="12"/>
  <c r="DQ184" i="13"/>
  <c r="DV184" i="13"/>
  <c r="DV194" i="12"/>
  <c r="EC194" i="12"/>
  <c r="EC184" i="13"/>
  <c r="EH194" i="12"/>
  <c r="EH184" i="13"/>
  <c r="O194" i="12"/>
  <c r="O184" i="13"/>
  <c r="AE194" i="12"/>
  <c r="AE184" i="13"/>
  <c r="AU194" i="12"/>
  <c r="AU184" i="13"/>
  <c r="BK194" i="12"/>
  <c r="BK184" i="13"/>
  <c r="CA194" i="12"/>
  <c r="CA184" i="13"/>
  <c r="CQ194" i="12"/>
  <c r="CQ184" i="13"/>
  <c r="DG194" i="12"/>
  <c r="DG184" i="13"/>
  <c r="DW194" i="12"/>
  <c r="DW184" i="13"/>
  <c r="J194" i="12"/>
  <c r="J184" i="13"/>
  <c r="AH194" i="12"/>
  <c r="AH184" i="13"/>
  <c r="AX194" i="12"/>
  <c r="AX184" i="13"/>
  <c r="BV194" i="12"/>
  <c r="BV184" i="13"/>
  <c r="CT194" i="12"/>
  <c r="CT184" i="13"/>
  <c r="J179" i="13"/>
  <c r="J180" i="13"/>
  <c r="J174" i="13"/>
  <c r="J176" i="13"/>
  <c r="J178" i="13"/>
  <c r="J175" i="13"/>
  <c r="J177" i="13"/>
  <c r="Q179" i="13"/>
  <c r="Q180" i="13"/>
  <c r="Q178" i="13"/>
  <c r="Q174" i="13"/>
  <c r="Q175" i="13"/>
  <c r="Q176" i="13"/>
  <c r="Q177" i="13"/>
  <c r="X180" i="13"/>
  <c r="X179" i="13"/>
  <c r="X175" i="13"/>
  <c r="X177" i="13"/>
  <c r="X174" i="13"/>
  <c r="X176" i="13"/>
  <c r="X178" i="13"/>
  <c r="AC179" i="13"/>
  <c r="AC180" i="13"/>
  <c r="AC176" i="13"/>
  <c r="AC177" i="13"/>
  <c r="AC175" i="13"/>
  <c r="AC174" i="13"/>
  <c r="AC178" i="13"/>
  <c r="AK179" i="13"/>
  <c r="AK180" i="13"/>
  <c r="AK174" i="13"/>
  <c r="AK175" i="13"/>
  <c r="AK176" i="13"/>
  <c r="AK177" i="13"/>
  <c r="AK178" i="13"/>
  <c r="AP179" i="13"/>
  <c r="AP180" i="13"/>
  <c r="AP174" i="13"/>
  <c r="AP176" i="13"/>
  <c r="AP178" i="13"/>
  <c r="AP175" i="13"/>
  <c r="AP177" i="13"/>
  <c r="AW179" i="13"/>
  <c r="AW180" i="13"/>
  <c r="AW174" i="13"/>
  <c r="AW175" i="13"/>
  <c r="AW177" i="13"/>
  <c r="AW176" i="13"/>
  <c r="AW178" i="13"/>
  <c r="BD180" i="13"/>
  <c r="BD179" i="13"/>
  <c r="BD175" i="13"/>
  <c r="BD177" i="13"/>
  <c r="BD176" i="13"/>
  <c r="BD174" i="13"/>
  <c r="BD178" i="13"/>
  <c r="BI179" i="13"/>
  <c r="BI180" i="13"/>
  <c r="BI174" i="13"/>
  <c r="BI177" i="13"/>
  <c r="BI175" i="13"/>
  <c r="BI176" i="13"/>
  <c r="BI178" i="13"/>
  <c r="BQ179" i="13"/>
  <c r="BQ180" i="13"/>
  <c r="BQ174" i="13"/>
  <c r="BQ175" i="13"/>
  <c r="BQ176" i="13"/>
  <c r="BQ177" i="13"/>
  <c r="BQ178" i="13"/>
  <c r="BV179" i="13"/>
  <c r="BV180" i="13"/>
  <c r="BV174" i="13"/>
  <c r="BV176" i="13"/>
  <c r="BV178" i="13"/>
  <c r="BV175" i="13"/>
  <c r="BV177" i="13"/>
  <c r="CC180" i="13"/>
  <c r="CC179" i="13"/>
  <c r="CC174" i="13"/>
  <c r="CC175" i="13"/>
  <c r="CC176" i="13"/>
  <c r="CC177" i="13"/>
  <c r="CC178" i="13"/>
  <c r="CJ179" i="13"/>
  <c r="CJ180" i="13"/>
  <c r="CJ175" i="13"/>
  <c r="CJ177" i="13"/>
  <c r="CJ176" i="13"/>
  <c r="CJ174" i="13"/>
  <c r="CJ178" i="13"/>
  <c r="CO180" i="13"/>
  <c r="CO179" i="13"/>
  <c r="CO174" i="13"/>
  <c r="CO177" i="13"/>
  <c r="CO175" i="13"/>
  <c r="CO176" i="13"/>
  <c r="CO178" i="13"/>
  <c r="CW179" i="13"/>
  <c r="CW180" i="13"/>
  <c r="CW174" i="13"/>
  <c r="CW175" i="13"/>
  <c r="CW176" i="13"/>
  <c r="CW177" i="13"/>
  <c r="CW178" i="13"/>
  <c r="DB179" i="13"/>
  <c r="DB180" i="13"/>
  <c r="DB174" i="13"/>
  <c r="DB176" i="13"/>
  <c r="DB178" i="13"/>
  <c r="DB175" i="13"/>
  <c r="DB177" i="13"/>
  <c r="DH179" i="13"/>
  <c r="DH180" i="13"/>
  <c r="DH175" i="13"/>
  <c r="DH177" i="13"/>
  <c r="DH174" i="13"/>
  <c r="DH176" i="13"/>
  <c r="DH178" i="13"/>
  <c r="DM179" i="13"/>
  <c r="DM180" i="13"/>
  <c r="DM174" i="13"/>
  <c r="DM175" i="13"/>
  <c r="DM176" i="13"/>
  <c r="DM177" i="13"/>
  <c r="DM178" i="13"/>
  <c r="DR179" i="13"/>
  <c r="DR180" i="13"/>
  <c r="DR174" i="13"/>
  <c r="DR176" i="13"/>
  <c r="DR175" i="13"/>
  <c r="DR177" i="13"/>
  <c r="DR178" i="13"/>
  <c r="DV179" i="13"/>
  <c r="DV180" i="13"/>
  <c r="DV174" i="13"/>
  <c r="DV176" i="13"/>
  <c r="DV178" i="13"/>
  <c r="DV175" i="13"/>
  <c r="DV177" i="13"/>
  <c r="DZ179" i="13"/>
  <c r="DZ180" i="13"/>
  <c r="DZ174" i="13"/>
  <c r="DZ176" i="13"/>
  <c r="DZ175" i="13"/>
  <c r="DZ177" i="13"/>
  <c r="DZ178" i="13"/>
  <c r="ED179" i="13"/>
  <c r="ED180" i="13"/>
  <c r="ED174" i="13"/>
  <c r="ED176" i="13"/>
  <c r="ED175" i="13"/>
  <c r="ED177" i="13"/>
  <c r="ED178" i="13"/>
  <c r="EH180" i="13"/>
  <c r="EH179" i="13"/>
  <c r="EH175" i="13"/>
  <c r="EH176" i="13"/>
  <c r="EH178" i="13"/>
  <c r="EH174" i="13"/>
  <c r="EH177" i="13"/>
  <c r="K179" i="13"/>
  <c r="K180" i="13"/>
  <c r="K174" i="13"/>
  <c r="K175" i="13"/>
  <c r="K176" i="13"/>
  <c r="K177" i="13"/>
  <c r="K178" i="13"/>
  <c r="T180" i="13"/>
  <c r="T179" i="13"/>
  <c r="T175" i="13"/>
  <c r="T177" i="13"/>
  <c r="T176" i="13"/>
  <c r="T178" i="13"/>
  <c r="T174" i="13"/>
  <c r="AF180" i="13"/>
  <c r="AF179" i="13"/>
  <c r="AF175" i="13"/>
  <c r="AF177" i="13"/>
  <c r="AF174" i="13"/>
  <c r="AF176" i="13"/>
  <c r="AF178" i="13"/>
  <c r="AQ179" i="13"/>
  <c r="AQ180" i="13"/>
  <c r="AQ174" i="13"/>
  <c r="AQ175" i="13"/>
  <c r="AQ176" i="13"/>
  <c r="AQ178" i="13"/>
  <c r="AQ177" i="13"/>
  <c r="AZ180" i="13"/>
  <c r="AZ179" i="13"/>
  <c r="AZ175" i="13"/>
  <c r="AZ177" i="13"/>
  <c r="AZ176" i="13"/>
  <c r="AZ178" i="13"/>
  <c r="AZ174" i="13"/>
  <c r="BL180" i="13"/>
  <c r="BL179" i="13"/>
  <c r="BL175" i="13"/>
  <c r="BL177" i="13"/>
  <c r="BL174" i="13"/>
  <c r="BL176" i="13"/>
  <c r="BL178" i="13"/>
  <c r="BW179" i="13"/>
  <c r="BW180" i="13"/>
  <c r="BW174" i="13"/>
  <c r="BW175" i="13"/>
  <c r="BW176" i="13"/>
  <c r="BW177" i="13"/>
  <c r="BW178" i="13"/>
  <c r="CF179" i="13"/>
  <c r="CF180" i="13"/>
  <c r="CF175" i="13"/>
  <c r="CF177" i="13"/>
  <c r="CF174" i="13"/>
  <c r="CF176" i="13"/>
  <c r="CF178" i="13"/>
  <c r="CR179" i="13"/>
  <c r="CR180" i="13"/>
  <c r="CR175" i="13"/>
  <c r="CR177" i="13"/>
  <c r="CR174" i="13"/>
  <c r="CR176" i="13"/>
  <c r="CR178" i="13"/>
  <c r="DC179" i="13"/>
  <c r="DC180" i="13"/>
  <c r="DC174" i="13"/>
  <c r="DC175" i="13"/>
  <c r="DC176" i="13"/>
  <c r="DC177" i="13"/>
  <c r="DC178" i="13"/>
  <c r="E194" i="12"/>
  <c r="E184" i="13"/>
  <c r="L194" i="12"/>
  <c r="L184" i="13"/>
  <c r="U194" i="12"/>
  <c r="U184" i="13"/>
  <c r="Z194" i="12"/>
  <c r="Z184" i="13"/>
  <c r="AG194" i="12"/>
  <c r="AG184" i="13"/>
  <c r="AO194" i="12"/>
  <c r="AO184" i="13"/>
  <c r="AW194" i="12"/>
  <c r="AW184" i="13"/>
  <c r="BD194" i="12"/>
  <c r="BD184" i="13"/>
  <c r="BI194" i="12"/>
  <c r="BI184" i="13"/>
  <c r="BQ194" i="12"/>
  <c r="BQ184" i="13"/>
  <c r="BY194" i="12"/>
  <c r="BY184" i="13"/>
  <c r="CG194" i="12"/>
  <c r="CG184" i="13"/>
  <c r="CL194" i="12"/>
  <c r="CL184" i="13"/>
  <c r="CS194" i="12"/>
  <c r="CS184" i="13"/>
  <c r="DA184" i="13"/>
  <c r="DA194" i="12"/>
  <c r="DF184" i="13"/>
  <c r="DF194" i="12"/>
  <c r="DM194" i="12"/>
  <c r="DM184" i="13"/>
  <c r="DR194" i="12"/>
  <c r="DR184" i="13"/>
  <c r="DX194" i="12"/>
  <c r="DX184" i="13"/>
  <c r="ED184" i="13"/>
  <c r="ED194" i="12"/>
  <c r="G194" i="12"/>
  <c r="G184" i="13"/>
  <c r="S194" i="12"/>
  <c r="S184" i="13"/>
  <c r="AI194" i="12"/>
  <c r="AI184" i="13"/>
  <c r="AY194" i="12"/>
  <c r="AY184" i="13"/>
  <c r="BO194" i="12"/>
  <c r="BO184" i="13"/>
  <c r="CE194" i="12"/>
  <c r="CE184" i="13"/>
  <c r="CU194" i="12"/>
  <c r="CU184" i="13"/>
  <c r="DK194" i="12"/>
  <c r="DK184" i="13"/>
  <c r="EA194" i="12"/>
  <c r="EA184" i="13"/>
  <c r="N194" i="12"/>
  <c r="N184" i="13"/>
  <c r="AL194" i="12"/>
  <c r="AL184" i="13"/>
  <c r="BJ194" i="12"/>
  <c r="BJ184" i="13"/>
  <c r="BZ194" i="12"/>
  <c r="BZ184" i="13"/>
  <c r="CX194" i="12"/>
  <c r="CX184" i="13"/>
  <c r="CG164" i="13"/>
  <c r="DA164" i="13"/>
  <c r="DQ164" i="13"/>
  <c r="F179" i="13"/>
  <c r="F180" i="13"/>
  <c r="F174" i="13"/>
  <c r="F176" i="13"/>
  <c r="F178" i="13"/>
  <c r="F175" i="13"/>
  <c r="F177" i="13"/>
  <c r="L180" i="13"/>
  <c r="L179" i="13"/>
  <c r="L175" i="13"/>
  <c r="L177" i="13"/>
  <c r="L174" i="13"/>
  <c r="L176" i="13"/>
  <c r="L178" i="13"/>
  <c r="R179" i="13"/>
  <c r="R180" i="13"/>
  <c r="R174" i="13"/>
  <c r="R176" i="13"/>
  <c r="R178" i="13"/>
  <c r="R175" i="13"/>
  <c r="R177" i="13"/>
  <c r="Y179" i="13"/>
  <c r="Y180" i="13"/>
  <c r="Y176" i="13"/>
  <c r="Y177" i="13"/>
  <c r="Y178" i="13"/>
  <c r="Y175" i="13"/>
  <c r="Y174" i="13"/>
  <c r="AD179" i="13"/>
  <c r="AD180" i="13"/>
  <c r="AD174" i="13"/>
  <c r="AD176" i="13"/>
  <c r="AD178" i="13"/>
  <c r="AD175" i="13"/>
  <c r="AD177" i="13"/>
  <c r="AL179" i="13"/>
  <c r="AL180" i="13"/>
  <c r="AL174" i="13"/>
  <c r="AL176" i="13"/>
  <c r="AL178" i="13"/>
  <c r="AL175" i="13"/>
  <c r="AL177" i="13"/>
  <c r="AR180" i="13"/>
  <c r="AR179" i="13"/>
  <c r="AR175" i="13"/>
  <c r="AR177" i="13"/>
  <c r="AR174" i="13"/>
  <c r="AR176" i="13"/>
  <c r="AR178" i="13"/>
  <c r="AX179" i="13"/>
  <c r="AX180" i="13"/>
  <c r="AX174" i="13"/>
  <c r="AX176" i="13"/>
  <c r="AX178" i="13"/>
  <c r="AX177" i="13"/>
  <c r="AX175" i="13"/>
  <c r="BE179" i="13"/>
  <c r="BE180" i="13"/>
  <c r="BE174" i="13"/>
  <c r="BE176" i="13"/>
  <c r="BE178" i="13"/>
  <c r="BE175" i="13"/>
  <c r="BE177" i="13"/>
  <c r="BJ179" i="13"/>
  <c r="BJ180" i="13"/>
  <c r="BJ174" i="13"/>
  <c r="BJ176" i="13"/>
  <c r="BJ178" i="13"/>
  <c r="BJ175" i="13"/>
  <c r="BJ177" i="13"/>
  <c r="BR179" i="13"/>
  <c r="BR180" i="13"/>
  <c r="BR174" i="13"/>
  <c r="BR176" i="13"/>
  <c r="BR178" i="13"/>
  <c r="BR175" i="13"/>
  <c r="BR177" i="13"/>
  <c r="BX180" i="13"/>
  <c r="BX179" i="13"/>
  <c r="BX175" i="13"/>
  <c r="BX177" i="13"/>
  <c r="BX178" i="13"/>
  <c r="BX174" i="13"/>
  <c r="BX176" i="13"/>
  <c r="CD179" i="13"/>
  <c r="CD180" i="13"/>
  <c r="CD174" i="13"/>
  <c r="CD176" i="13"/>
  <c r="CD178" i="13"/>
  <c r="CD175" i="13"/>
  <c r="CD177" i="13"/>
  <c r="CK180" i="13"/>
  <c r="CK179" i="13"/>
  <c r="CK175" i="13"/>
  <c r="CK176" i="13"/>
  <c r="CK178" i="13"/>
  <c r="CK174" i="13"/>
  <c r="CK177" i="13"/>
  <c r="CP179" i="13"/>
  <c r="CP180" i="13"/>
  <c r="CP174" i="13"/>
  <c r="CP176" i="13"/>
  <c r="CP178" i="13"/>
  <c r="CP175" i="13"/>
  <c r="CP177" i="13"/>
  <c r="CX179" i="13"/>
  <c r="CX180" i="13"/>
  <c r="CX174" i="13"/>
  <c r="CX176" i="13"/>
  <c r="CX178" i="13"/>
  <c r="CX175" i="13"/>
  <c r="CX177" i="13"/>
  <c r="DD179" i="13"/>
  <c r="DD180" i="13"/>
  <c r="DD175" i="13"/>
  <c r="DD177" i="13"/>
  <c r="DD174" i="13"/>
  <c r="DD176" i="13"/>
  <c r="DD178" i="13"/>
  <c r="DI180" i="13"/>
  <c r="DI179" i="13"/>
  <c r="DI174" i="13"/>
  <c r="DI175" i="13"/>
  <c r="DI176" i="13"/>
  <c r="DI177" i="13"/>
  <c r="DI178" i="13"/>
  <c r="DN179" i="13"/>
  <c r="DN180" i="13"/>
  <c r="DN174" i="13"/>
  <c r="DN176" i="13"/>
  <c r="DN178" i="13"/>
  <c r="DN175" i="13"/>
  <c r="DN177" i="13"/>
  <c r="DS179" i="13"/>
  <c r="DS180" i="13"/>
  <c r="DS174" i="13"/>
  <c r="DS175" i="13"/>
  <c r="DS176" i="13"/>
  <c r="DS177" i="13"/>
  <c r="DS178" i="13"/>
  <c r="DW179" i="13"/>
  <c r="DW180" i="13"/>
  <c r="DW175" i="13"/>
  <c r="DW176" i="13"/>
  <c r="DW177" i="13"/>
  <c r="DW174" i="13"/>
  <c r="DW178" i="13"/>
  <c r="EA179" i="13"/>
  <c r="EA180" i="13"/>
  <c r="EA175" i="13"/>
  <c r="EA174" i="13"/>
  <c r="EA176" i="13"/>
  <c r="EA178" i="13"/>
  <c r="EA177" i="13"/>
  <c r="EE179" i="13"/>
  <c r="EE180" i="13"/>
  <c r="EE178" i="13"/>
  <c r="EE174" i="13"/>
  <c r="EE176" i="13"/>
  <c r="EE175" i="13"/>
  <c r="EE177" i="13"/>
  <c r="D180" i="13"/>
  <c r="D179" i="13"/>
  <c r="D175" i="13"/>
  <c r="D177" i="13"/>
  <c r="D176" i="13"/>
  <c r="D178" i="13"/>
  <c r="D174" i="13"/>
  <c r="O179" i="13"/>
  <c r="O180" i="13"/>
  <c r="O175" i="13"/>
  <c r="O176" i="13"/>
  <c r="O177" i="13"/>
  <c r="O178" i="13"/>
  <c r="O174" i="13"/>
  <c r="W179" i="13"/>
  <c r="W180" i="13"/>
  <c r="W174" i="13"/>
  <c r="W175" i="13"/>
  <c r="W176" i="13"/>
  <c r="W177" i="13"/>
  <c r="W178" i="13"/>
  <c r="AI179" i="13"/>
  <c r="AI180" i="13"/>
  <c r="AI177" i="13"/>
  <c r="AI174" i="13"/>
  <c r="AI175" i="13"/>
  <c r="AI176" i="13"/>
  <c r="AI178" i="13"/>
  <c r="AU179" i="13"/>
  <c r="AU180" i="13"/>
  <c r="AU175" i="13"/>
  <c r="AU176" i="13"/>
  <c r="AU177" i="13"/>
  <c r="AU178" i="13"/>
  <c r="AU174" i="13"/>
  <c r="BC179" i="13"/>
  <c r="BC180" i="13"/>
  <c r="BC174" i="13"/>
  <c r="BC175" i="13"/>
  <c r="BC176" i="13"/>
  <c r="BC178" i="13"/>
  <c r="BC177" i="13"/>
  <c r="BO179" i="13"/>
  <c r="BO180" i="13"/>
  <c r="BO175" i="13"/>
  <c r="BO176" i="13"/>
  <c r="BO174" i="13"/>
  <c r="BO178" i="13"/>
  <c r="BO177" i="13"/>
  <c r="CA179" i="13"/>
  <c r="CA180" i="13"/>
  <c r="CA175" i="13"/>
  <c r="CA176" i="13"/>
  <c r="CA177" i="13"/>
  <c r="CA178" i="13"/>
  <c r="CA174" i="13"/>
  <c r="CI179" i="13"/>
  <c r="CI180" i="13"/>
  <c r="CI177" i="13"/>
  <c r="CI174" i="13"/>
  <c r="CI175" i="13"/>
  <c r="CI178" i="13"/>
  <c r="CI176" i="13"/>
  <c r="CU179" i="13"/>
  <c r="CU180" i="13"/>
  <c r="CU175" i="13"/>
  <c r="CU176" i="13"/>
  <c r="CU174" i="13"/>
  <c r="CU177" i="13"/>
  <c r="CU178" i="13"/>
  <c r="DG179" i="13"/>
  <c r="DG180" i="13"/>
  <c r="DG175" i="13"/>
  <c r="DG176" i="13"/>
  <c r="DG177" i="13"/>
  <c r="DG178" i="13"/>
  <c r="DG174" i="13"/>
  <c r="F194" i="12"/>
  <c r="F184" i="13"/>
  <c r="P194" i="12"/>
  <c r="P184" i="13"/>
  <c r="V194" i="12"/>
  <c r="V184" i="13"/>
  <c r="AB194" i="12"/>
  <c r="AB184" i="13"/>
  <c r="AJ194" i="12"/>
  <c r="AJ184" i="13"/>
  <c r="AR194" i="12"/>
  <c r="AR184" i="13"/>
  <c r="AZ194" i="12"/>
  <c r="AZ184" i="13"/>
  <c r="BE194" i="12"/>
  <c r="BE184" i="13"/>
  <c r="BL194" i="12"/>
  <c r="BL184" i="13"/>
  <c r="BT194" i="12"/>
  <c r="BT184" i="13"/>
  <c r="CB194" i="12"/>
  <c r="CB184" i="13"/>
  <c r="CH194" i="12"/>
  <c r="CH184" i="13"/>
  <c r="CN194" i="12"/>
  <c r="CN184" i="13"/>
  <c r="CV194" i="12"/>
  <c r="CV184" i="13"/>
  <c r="DB194" i="12"/>
  <c r="DB184" i="13"/>
  <c r="DH194" i="12"/>
  <c r="DH184" i="13"/>
  <c r="DN184" i="13"/>
  <c r="DN194" i="12"/>
  <c r="DT194" i="12"/>
  <c r="DT184" i="13"/>
  <c r="DY194" i="12"/>
  <c r="DY184" i="13"/>
  <c r="EF194" i="12"/>
  <c r="EF184" i="13"/>
  <c r="K194" i="12"/>
  <c r="K184" i="13"/>
  <c r="W194" i="12"/>
  <c r="W184" i="13"/>
  <c r="AM194" i="12"/>
  <c r="AM184" i="13"/>
  <c r="BC194" i="12"/>
  <c r="BC184" i="13"/>
  <c r="BS194" i="12"/>
  <c r="BS184" i="13"/>
  <c r="CI194" i="12"/>
  <c r="CI184" i="13"/>
  <c r="CY194" i="12"/>
  <c r="CY184" i="13"/>
  <c r="DO194" i="12"/>
  <c r="DO184" i="13"/>
  <c r="EE194" i="12"/>
  <c r="EE184" i="13"/>
  <c r="R194" i="12"/>
  <c r="R184" i="13"/>
  <c r="AP194" i="12"/>
  <c r="AP184" i="13"/>
  <c r="BN194" i="12"/>
  <c r="BN184" i="13"/>
  <c r="CD194" i="12"/>
  <c r="CD184" i="13"/>
  <c r="FF177" i="17"/>
  <c r="DJ194" i="12"/>
  <c r="DJ184" i="13"/>
  <c r="H180" i="13"/>
  <c r="H179" i="13"/>
  <c r="H175" i="13"/>
  <c r="H177" i="13"/>
  <c r="H174" i="13"/>
  <c r="H176" i="13"/>
  <c r="H178" i="13"/>
  <c r="M179" i="13"/>
  <c r="M180" i="13"/>
  <c r="M177" i="13"/>
  <c r="M176" i="13"/>
  <c r="M174" i="13"/>
  <c r="M175" i="13"/>
  <c r="M178" i="13"/>
  <c r="U179" i="13"/>
  <c r="U180" i="13"/>
  <c r="U174" i="13"/>
  <c r="U175" i="13"/>
  <c r="U176" i="13"/>
  <c r="U177" i="13"/>
  <c r="U178" i="13"/>
  <c r="Z179" i="13"/>
  <c r="Z180" i="13"/>
  <c r="Z174" i="13"/>
  <c r="Z176" i="13"/>
  <c r="Z178" i="13"/>
  <c r="Z175" i="13"/>
  <c r="Z177" i="13"/>
  <c r="AG179" i="13"/>
  <c r="AG180" i="13"/>
  <c r="AG174" i="13"/>
  <c r="AG175" i="13"/>
  <c r="AG176" i="13"/>
  <c r="AG177" i="13"/>
  <c r="AG178" i="13"/>
  <c r="AN180" i="13"/>
  <c r="AN179" i="13"/>
  <c r="AN175" i="13"/>
  <c r="AN177" i="13"/>
  <c r="AN176" i="13"/>
  <c r="AN174" i="13"/>
  <c r="AN178" i="13"/>
  <c r="AS179" i="13"/>
  <c r="AS180" i="13"/>
  <c r="AS177" i="13"/>
  <c r="AS174" i="13"/>
  <c r="AS175" i="13"/>
  <c r="AS176" i="13"/>
  <c r="AS178" i="13"/>
  <c r="BA179" i="13"/>
  <c r="BA180" i="13"/>
  <c r="BA174" i="13"/>
  <c r="BA175" i="13"/>
  <c r="BA176" i="13"/>
  <c r="BA177" i="13"/>
  <c r="BA178" i="13"/>
  <c r="BF179" i="13"/>
  <c r="BF180" i="13"/>
  <c r="BF174" i="13"/>
  <c r="BF176" i="13"/>
  <c r="BF178" i="13"/>
  <c r="BF175" i="13"/>
  <c r="BF177" i="13"/>
  <c r="BM179" i="13"/>
  <c r="BM180" i="13"/>
  <c r="BM174" i="13"/>
  <c r="BM175" i="13"/>
  <c r="BM176" i="13"/>
  <c r="BM177" i="13"/>
  <c r="BM178" i="13"/>
  <c r="BT180" i="13"/>
  <c r="BT179" i="13"/>
  <c r="BT175" i="13"/>
  <c r="BT177" i="13"/>
  <c r="BT176" i="13"/>
  <c r="BT174" i="13"/>
  <c r="BT178" i="13"/>
  <c r="BY180" i="13"/>
  <c r="BY179" i="13"/>
  <c r="BY175" i="13"/>
  <c r="BY177" i="13"/>
  <c r="BY174" i="13"/>
  <c r="BY176" i="13"/>
  <c r="BY178" i="13"/>
  <c r="CG179" i="13"/>
  <c r="CG180" i="13"/>
  <c r="CG174" i="13"/>
  <c r="CG175" i="13"/>
  <c r="CG176" i="13"/>
  <c r="CG177" i="13"/>
  <c r="CG178" i="13"/>
  <c r="CL179" i="13"/>
  <c r="CL180" i="13"/>
  <c r="CL174" i="13"/>
  <c r="CL176" i="13"/>
  <c r="CL178" i="13"/>
  <c r="CL175" i="13"/>
  <c r="CL177" i="13"/>
  <c r="CS180" i="13"/>
  <c r="CS179" i="13"/>
  <c r="CS178" i="13"/>
  <c r="CS174" i="13"/>
  <c r="CS175" i="13"/>
  <c r="CS177" i="13"/>
  <c r="CS176" i="13"/>
  <c r="CZ179" i="13"/>
  <c r="CZ180" i="13"/>
  <c r="CZ175" i="13"/>
  <c r="CZ177" i="13"/>
  <c r="CZ174" i="13"/>
  <c r="CZ176" i="13"/>
  <c r="CZ178" i="13"/>
  <c r="DE180" i="13"/>
  <c r="DE179" i="13"/>
  <c r="DE176" i="13"/>
  <c r="DE174" i="13"/>
  <c r="DE175" i="13"/>
  <c r="DE177" i="13"/>
  <c r="DE178" i="13"/>
  <c r="DJ179" i="13"/>
  <c r="DJ180" i="13"/>
  <c r="DJ174" i="13"/>
  <c r="DJ176" i="13"/>
  <c r="DJ178" i="13"/>
  <c r="DJ175" i="13"/>
  <c r="DJ177" i="13"/>
  <c r="DP179" i="13"/>
  <c r="DP180" i="13"/>
  <c r="DP175" i="13"/>
  <c r="DP177" i="13"/>
  <c r="DP174" i="13"/>
  <c r="DP176" i="13"/>
  <c r="DP178" i="13"/>
  <c r="DT179" i="13"/>
  <c r="DT180" i="13"/>
  <c r="DT175" i="13"/>
  <c r="DT177" i="13"/>
  <c r="DT174" i="13"/>
  <c r="DT176" i="13"/>
  <c r="DT178" i="13"/>
  <c r="DX179" i="13"/>
  <c r="DX180" i="13"/>
  <c r="DX175" i="13"/>
  <c r="DX177" i="13"/>
  <c r="DX174" i="13"/>
  <c r="DX176" i="13"/>
  <c r="DX178" i="13"/>
  <c r="EB179" i="13"/>
  <c r="EB180" i="13"/>
  <c r="EB175" i="13"/>
  <c r="EB177" i="13"/>
  <c r="EB174" i="13"/>
  <c r="EB176" i="13"/>
  <c r="EB178" i="13"/>
  <c r="EF179" i="13"/>
  <c r="EF180" i="13"/>
  <c r="EF175" i="13"/>
  <c r="EF177" i="13"/>
  <c r="EF174" i="13"/>
  <c r="EF176" i="13"/>
  <c r="EF178" i="13"/>
  <c r="E179" i="13"/>
  <c r="E180" i="13"/>
  <c r="E174" i="13"/>
  <c r="E175" i="13"/>
  <c r="E176" i="13"/>
  <c r="E177" i="13"/>
  <c r="E178" i="13"/>
  <c r="P180" i="13"/>
  <c r="P179" i="13"/>
  <c r="P175" i="13"/>
  <c r="P177" i="13"/>
  <c r="P174" i="13"/>
  <c r="P176" i="13"/>
  <c r="P178" i="13"/>
  <c r="AA179" i="13"/>
  <c r="AA180" i="13"/>
  <c r="AA174" i="13"/>
  <c r="AA175" i="13"/>
  <c r="AA176" i="13"/>
  <c r="AA177" i="13"/>
  <c r="AA178" i="13"/>
  <c r="AJ180" i="13"/>
  <c r="AJ179" i="13"/>
  <c r="AJ175" i="13"/>
  <c r="AJ177" i="13"/>
  <c r="AJ174" i="13"/>
  <c r="AJ176" i="13"/>
  <c r="AJ178" i="13"/>
  <c r="AV180" i="13"/>
  <c r="AV179" i="13"/>
  <c r="AV175" i="13"/>
  <c r="AV177" i="13"/>
  <c r="AV174" i="13"/>
  <c r="AV176" i="13"/>
  <c r="AV178" i="13"/>
  <c r="BG179" i="13"/>
  <c r="BG180" i="13"/>
  <c r="BG174" i="13"/>
  <c r="BG175" i="13"/>
  <c r="BG176" i="13"/>
  <c r="BG177" i="13"/>
  <c r="BG178" i="13"/>
  <c r="BP180" i="13"/>
  <c r="BP179" i="13"/>
  <c r="BP175" i="13"/>
  <c r="BP177" i="13"/>
  <c r="BP176" i="13"/>
  <c r="BP178" i="13"/>
  <c r="BP174" i="13"/>
  <c r="CB180" i="13"/>
  <c r="CB179" i="13"/>
  <c r="CB175" i="13"/>
  <c r="CB177" i="13"/>
  <c r="CB174" i="13"/>
  <c r="CB176" i="13"/>
  <c r="CB178" i="13"/>
  <c r="CM179" i="13"/>
  <c r="CM180" i="13"/>
  <c r="CM174" i="13"/>
  <c r="CM175" i="13"/>
  <c r="CM176" i="13"/>
  <c r="CM178" i="13"/>
  <c r="CM177" i="13"/>
  <c r="CV179" i="13"/>
  <c r="CV180" i="13"/>
  <c r="CV175" i="13"/>
  <c r="CV177" i="13"/>
  <c r="CV176" i="13"/>
  <c r="CV178" i="13"/>
  <c r="CV174" i="13"/>
  <c r="DK179" i="13"/>
  <c r="DK180" i="13"/>
  <c r="DK176" i="13"/>
  <c r="DK174" i="13"/>
  <c r="DK175" i="13"/>
  <c r="DK177" i="13"/>
  <c r="DK178" i="13"/>
  <c r="H194" i="12"/>
  <c r="H184" i="13"/>
  <c r="Q194" i="12"/>
  <c r="Q184" i="13"/>
  <c r="X194" i="12"/>
  <c r="X184" i="13"/>
  <c r="AC194" i="12"/>
  <c r="AC184" i="13"/>
  <c r="AK194" i="12"/>
  <c r="AK184" i="13"/>
  <c r="AS194" i="12"/>
  <c r="AS184" i="13"/>
  <c r="BA194" i="12"/>
  <c r="BA184" i="13"/>
  <c r="BF194" i="12"/>
  <c r="BF184" i="13"/>
  <c r="BM194" i="12"/>
  <c r="BM184" i="13"/>
  <c r="BU194" i="12"/>
  <c r="BU184" i="13"/>
  <c r="CC194" i="12"/>
  <c r="CC184" i="13"/>
  <c r="CJ194" i="12"/>
  <c r="CJ184" i="13"/>
  <c r="CO194" i="12"/>
  <c r="CO184" i="13"/>
  <c r="CW194" i="12"/>
  <c r="CW184" i="13"/>
  <c r="DD194" i="12"/>
  <c r="DD184" i="13"/>
  <c r="DI194" i="12"/>
  <c r="DI184" i="13"/>
  <c r="DP194" i="12"/>
  <c r="DP184" i="13"/>
  <c r="DU194" i="12"/>
  <c r="DU184" i="13"/>
  <c r="EB194" i="12"/>
  <c r="EB184" i="13"/>
  <c r="EG194" i="12"/>
  <c r="EG184" i="13"/>
  <c r="M194" i="12"/>
  <c r="M184" i="13"/>
  <c r="AA194" i="12"/>
  <c r="AA184" i="13"/>
  <c r="AQ194" i="12"/>
  <c r="AQ184" i="13"/>
  <c r="BG194" i="12"/>
  <c r="BG184" i="13"/>
  <c r="BW194" i="12"/>
  <c r="BW184" i="13"/>
  <c r="CM194" i="12"/>
  <c r="CM184" i="13"/>
  <c r="DC194" i="12"/>
  <c r="DC184" i="13"/>
  <c r="DS194" i="12"/>
  <c r="DS184" i="13"/>
  <c r="AD194" i="12"/>
  <c r="AD184" i="13"/>
  <c r="AT194" i="12"/>
  <c r="AT184" i="13"/>
  <c r="BR194" i="12"/>
  <c r="BR184" i="13"/>
  <c r="CP194" i="12"/>
  <c r="CP184" i="13"/>
  <c r="DZ194" i="12"/>
  <c r="DZ184" i="13"/>
  <c r="EJ171" i="17"/>
  <c r="DT149" i="15"/>
  <c r="DD149" i="15"/>
  <c r="CN149" i="15"/>
  <c r="BX149" i="15"/>
  <c r="BH149" i="15"/>
  <c r="AR149" i="15"/>
  <c r="AB149" i="15"/>
  <c r="L149" i="15"/>
  <c r="EA149" i="15"/>
  <c r="DK149" i="15"/>
  <c r="CU149" i="15"/>
  <c r="CE149" i="15"/>
  <c r="BO149" i="15"/>
  <c r="AY149" i="15"/>
  <c r="AI149" i="15"/>
  <c r="S149" i="15"/>
  <c r="ED149" i="15"/>
  <c r="DN149" i="15"/>
  <c r="CX149" i="15"/>
  <c r="CH149" i="15"/>
  <c r="BR149" i="15"/>
  <c r="BB149" i="15"/>
  <c r="AL149" i="15"/>
  <c r="V149" i="15"/>
  <c r="F149" i="15"/>
  <c r="BC164" i="13"/>
  <c r="M164" i="13"/>
  <c r="EF149" i="15"/>
  <c r="DP149" i="15"/>
  <c r="CZ149" i="15"/>
  <c r="CJ149" i="15"/>
  <c r="BT149" i="15"/>
  <c r="BD149" i="15"/>
  <c r="AN149" i="15"/>
  <c r="X149" i="15"/>
  <c r="H149" i="15"/>
  <c r="DW149" i="15"/>
  <c r="DG149" i="15"/>
  <c r="CQ149" i="15"/>
  <c r="CA149" i="15"/>
  <c r="BK149" i="15"/>
  <c r="AU149" i="15"/>
  <c r="AE149" i="15"/>
  <c r="O149" i="15"/>
  <c r="DZ149" i="15"/>
  <c r="DJ149" i="15"/>
  <c r="CT149" i="15"/>
  <c r="CD149" i="15"/>
  <c r="BN149" i="15"/>
  <c r="AX149" i="15"/>
  <c r="AH149" i="15"/>
  <c r="R149" i="15"/>
  <c r="F164" i="13"/>
  <c r="AA164" i="13"/>
  <c r="BG164" i="13"/>
  <c r="AC164" i="13"/>
  <c r="EH164" i="13"/>
  <c r="EB149" i="15"/>
  <c r="DL149" i="15"/>
  <c r="CV149" i="15"/>
  <c r="CF149" i="15"/>
  <c r="BP149" i="15"/>
  <c r="AZ149" i="15"/>
  <c r="AJ149" i="15"/>
  <c r="T149" i="15"/>
  <c r="D149" i="15"/>
  <c r="DS149" i="15"/>
  <c r="DC149" i="15"/>
  <c r="CM149" i="15"/>
  <c r="BW149" i="15"/>
  <c r="BG149" i="15"/>
  <c r="AQ149" i="15"/>
  <c r="AA149" i="15"/>
  <c r="K149" i="15"/>
  <c r="DV149" i="15"/>
  <c r="DF149" i="15"/>
  <c r="CP149" i="15"/>
  <c r="BZ149" i="15"/>
  <c r="BJ149" i="15"/>
  <c r="AT149" i="15"/>
  <c r="AD149" i="15"/>
  <c r="N149" i="15"/>
  <c r="CI164" i="13"/>
  <c r="DO164" i="13"/>
  <c r="EG164" i="13"/>
  <c r="BA164" i="13"/>
  <c r="DX149" i="15"/>
  <c r="DH149" i="15"/>
  <c r="CR149" i="15"/>
  <c r="CB149" i="15"/>
  <c r="BL149" i="15"/>
  <c r="AV149" i="15"/>
  <c r="AF149" i="15"/>
  <c r="P149" i="15"/>
  <c r="EE149" i="15"/>
  <c r="DO149" i="15"/>
  <c r="CY149" i="15"/>
  <c r="CI149" i="15"/>
  <c r="BS149" i="15"/>
  <c r="BC149" i="15"/>
  <c r="AM149" i="15"/>
  <c r="W149" i="15"/>
  <c r="G149" i="15"/>
  <c r="DR149" i="15"/>
  <c r="DB149" i="15"/>
  <c r="CL149" i="15"/>
  <c r="BV149" i="15"/>
  <c r="BF149" i="15"/>
  <c r="AP149" i="15"/>
  <c r="Z149" i="15"/>
  <c r="J149" i="15"/>
  <c r="DY149" i="15"/>
  <c r="DI149" i="15"/>
  <c r="CS149" i="15"/>
  <c r="CC149" i="15"/>
  <c r="BM149" i="15"/>
  <c r="AW149" i="15"/>
  <c r="AG149" i="15"/>
  <c r="Q149" i="15"/>
  <c r="DU149" i="15"/>
  <c r="DE149" i="15"/>
  <c r="CO149" i="15"/>
  <c r="BY149" i="15"/>
  <c r="BI149" i="15"/>
  <c r="AS149" i="15"/>
  <c r="AC149" i="15"/>
  <c r="M149" i="15"/>
  <c r="C149" i="15"/>
  <c r="EG149" i="15"/>
  <c r="DQ149" i="15"/>
  <c r="DA149" i="15"/>
  <c r="CK149" i="15"/>
  <c r="BU149" i="15"/>
  <c r="BE149" i="15"/>
  <c r="AO149" i="15"/>
  <c r="Y149" i="15"/>
  <c r="I149" i="15"/>
  <c r="EC149" i="15"/>
  <c r="DM149" i="15"/>
  <c r="CW149" i="15"/>
  <c r="CG149" i="15"/>
  <c r="BQ149" i="15"/>
  <c r="BA149" i="15"/>
  <c r="AK149" i="15"/>
  <c r="U149" i="15"/>
  <c r="E149" i="15"/>
  <c r="FG170" i="17"/>
  <c r="FG164" i="17"/>
  <c r="DG164" i="13"/>
  <c r="CA164" i="13"/>
  <c r="CQ164" i="13"/>
  <c r="BK164" i="13"/>
  <c r="DW164" i="13"/>
  <c r="O164" i="13"/>
  <c r="AE164" i="13"/>
  <c r="AU164" i="13"/>
  <c r="FF185" i="17"/>
  <c r="EI157" i="12"/>
  <c r="JA13" i="16"/>
  <c r="JA15" i="16"/>
  <c r="JA17" i="16"/>
  <c r="JA19" i="16"/>
  <c r="JA21" i="16"/>
  <c r="JA23" i="16"/>
  <c r="JA14" i="16"/>
  <c r="JA16" i="16"/>
  <c r="JA18" i="16"/>
  <c r="JA64" i="16"/>
  <c r="JA68" i="16"/>
  <c r="JA72" i="16"/>
  <c r="JA76" i="16"/>
  <c r="JA80" i="16"/>
  <c r="JA84" i="16"/>
  <c r="JA88" i="16"/>
  <c r="JA92" i="16"/>
  <c r="JA96" i="16"/>
  <c r="JA100" i="16"/>
  <c r="JA104" i="16"/>
  <c r="JA108" i="16"/>
  <c r="JA112" i="16"/>
  <c r="JA116" i="16"/>
  <c r="JA120" i="16"/>
  <c r="JA124" i="16"/>
  <c r="JA126" i="16"/>
  <c r="JA128" i="16"/>
  <c r="JA130" i="16"/>
  <c r="JA132" i="16"/>
  <c r="JA134" i="16"/>
  <c r="JA136" i="16"/>
  <c r="JA138" i="16"/>
  <c r="JA140" i="16"/>
  <c r="JA142" i="16"/>
  <c r="JA144" i="16"/>
  <c r="JA25" i="16"/>
  <c r="JA27" i="16"/>
  <c r="JA29" i="16"/>
  <c r="JA31" i="16"/>
  <c r="JA33" i="16"/>
  <c r="JA35" i="16"/>
  <c r="JA37" i="16"/>
  <c r="JA39" i="16"/>
  <c r="JA41" i="16"/>
  <c r="JA43" i="16"/>
  <c r="JA45" i="16"/>
  <c r="JA47" i="16"/>
  <c r="JA49" i="16"/>
  <c r="JA51" i="16"/>
  <c r="JA53" i="16"/>
  <c r="JA55" i="16"/>
  <c r="JA57" i="16"/>
  <c r="JA59" i="16"/>
  <c r="JA61" i="16"/>
  <c r="JA63" i="16"/>
  <c r="JA65" i="16"/>
  <c r="JA67" i="16"/>
  <c r="JA69" i="16"/>
  <c r="JA71" i="16"/>
  <c r="JA73" i="16"/>
  <c r="JA75" i="16"/>
  <c r="JA77" i="16"/>
  <c r="JA79" i="16"/>
  <c r="JA81" i="16"/>
  <c r="JA83" i="16"/>
  <c r="JA85" i="16"/>
  <c r="JA87" i="16"/>
  <c r="JA89" i="16"/>
  <c r="JA91" i="16"/>
  <c r="JA93" i="16"/>
  <c r="JA95" i="16"/>
  <c r="JA97" i="16"/>
  <c r="JA99" i="16"/>
  <c r="JA101" i="16"/>
  <c r="JA103" i="16"/>
  <c r="JA105" i="16"/>
  <c r="JA107" i="16"/>
  <c r="JA109" i="16"/>
  <c r="JA111" i="16"/>
  <c r="JA113" i="16"/>
  <c r="JA115" i="16"/>
  <c r="JA117" i="16"/>
  <c r="JA119" i="16"/>
  <c r="JA121" i="16"/>
  <c r="JA123" i="16"/>
  <c r="JA125" i="16"/>
  <c r="JA127" i="16"/>
  <c r="JA129" i="16"/>
  <c r="JA131" i="16"/>
  <c r="JA133" i="16"/>
  <c r="JA135" i="16"/>
  <c r="JA137" i="16"/>
  <c r="JA139" i="16"/>
  <c r="JA141" i="16"/>
  <c r="JA143" i="16"/>
  <c r="JA145" i="16"/>
  <c r="F171" i="12"/>
  <c r="V171" i="12"/>
  <c r="AL171" i="12"/>
  <c r="BB171" i="12"/>
  <c r="BR171" i="12"/>
  <c r="CH171" i="12"/>
  <c r="JA66" i="16"/>
  <c r="JA70" i="16"/>
  <c r="JA74" i="16"/>
  <c r="JA78" i="16"/>
  <c r="JA82" i="16"/>
  <c r="JA86" i="16"/>
  <c r="JA90" i="16"/>
  <c r="JA122" i="16"/>
  <c r="JA20" i="16"/>
  <c r="JA22" i="16"/>
  <c r="JA24" i="16"/>
  <c r="JA26" i="16"/>
  <c r="JA28" i="16"/>
  <c r="JA30" i="16"/>
  <c r="JA32" i="16"/>
  <c r="JA34" i="16"/>
  <c r="JA36" i="16"/>
  <c r="JA38" i="16"/>
  <c r="JA40" i="16"/>
  <c r="JA42" i="16"/>
  <c r="JA44" i="16"/>
  <c r="JA46" i="16"/>
  <c r="JA48" i="16"/>
  <c r="JA50" i="16"/>
  <c r="JA52" i="16"/>
  <c r="JA54" i="16"/>
  <c r="JA56" i="16"/>
  <c r="JA58" i="16"/>
  <c r="JA60" i="16"/>
  <c r="JA62" i="16"/>
  <c r="JA94" i="16"/>
  <c r="JA98" i="16"/>
  <c r="JA102" i="16"/>
  <c r="JA106" i="16"/>
  <c r="JA110" i="16"/>
  <c r="JA114" i="16"/>
  <c r="JA118" i="16"/>
  <c r="JA146" i="16"/>
  <c r="FG155" i="12"/>
  <c r="FH155" i="12" s="1"/>
  <c r="FI155" i="12" s="1"/>
  <c r="EJ157" i="12"/>
  <c r="FH154" i="12"/>
  <c r="FI154" i="12" s="1"/>
  <c r="FG153" i="12"/>
  <c r="FH153" i="12" s="1"/>
  <c r="FI153" i="12" s="1"/>
  <c r="EJ173" i="12"/>
  <c r="EJ182" i="12"/>
  <c r="EJ186" i="12"/>
  <c r="EJ177" i="12"/>
  <c r="EJ180" i="12"/>
  <c r="EJ178" i="12"/>
  <c r="EJ188" i="12"/>
  <c r="FF186" i="29" l="1"/>
  <c r="FF186" i="17"/>
  <c r="FL27" i="12"/>
  <c r="FL132" i="12"/>
  <c r="FL18" i="12"/>
  <c r="FL91" i="12"/>
  <c r="FL139" i="12"/>
  <c r="FL75" i="12"/>
  <c r="EJ181" i="12"/>
  <c r="FF185" i="29"/>
  <c r="D3" i="21" a="1"/>
  <c r="D121" i="21" s="1"/>
  <c r="D3" i="32" a="1"/>
  <c r="FL21" i="12"/>
  <c r="FL123" i="12"/>
  <c r="FL59" i="12"/>
  <c r="FL107" i="12"/>
  <c r="FL43" i="12"/>
  <c r="FC171" i="17"/>
  <c r="FC171" i="29"/>
  <c r="IW12" i="16"/>
  <c r="GK12" i="16"/>
  <c r="GH150" i="16"/>
  <c r="IT150" i="16"/>
  <c r="GO110" i="16"/>
  <c r="GO56" i="16"/>
  <c r="GO48" i="16"/>
  <c r="GO40" i="16"/>
  <c r="GO32" i="16"/>
  <c r="GO24" i="16"/>
  <c r="FL145" i="12"/>
  <c r="GO145" i="16"/>
  <c r="GO137" i="16"/>
  <c r="FL129" i="12"/>
  <c r="GO129" i="16"/>
  <c r="GO121" i="16"/>
  <c r="FL113" i="12"/>
  <c r="GO113" i="16"/>
  <c r="GO105" i="16"/>
  <c r="FL97" i="12"/>
  <c r="GO97" i="16"/>
  <c r="GO89" i="16"/>
  <c r="FL81" i="12"/>
  <c r="GO81" i="16"/>
  <c r="GO73" i="16"/>
  <c r="FL65" i="12"/>
  <c r="GO65" i="16"/>
  <c r="GO57" i="16"/>
  <c r="FL49" i="12"/>
  <c r="GO49" i="16"/>
  <c r="GO41" i="16"/>
  <c r="FL33" i="12"/>
  <c r="GO33" i="16"/>
  <c r="GO25" i="16"/>
  <c r="GO138" i="16"/>
  <c r="GO130" i="16"/>
  <c r="GO120" i="16"/>
  <c r="GO104" i="16"/>
  <c r="GO88" i="16"/>
  <c r="GO72" i="16"/>
  <c r="FL16" i="12"/>
  <c r="GO16" i="16"/>
  <c r="GO19" i="16"/>
  <c r="GO90" i="16"/>
  <c r="GO74" i="16"/>
  <c r="GO143" i="16"/>
  <c r="GO135" i="16"/>
  <c r="GO127" i="16"/>
  <c r="GO119" i="16"/>
  <c r="GO111" i="16"/>
  <c r="GO103" i="16"/>
  <c r="GO95" i="16"/>
  <c r="GO87" i="16"/>
  <c r="GO79" i="16"/>
  <c r="GO71" i="16"/>
  <c r="GO63" i="16"/>
  <c r="GO55" i="16"/>
  <c r="GO47" i="16"/>
  <c r="GO39" i="16"/>
  <c r="GO31" i="16"/>
  <c r="GO144" i="16"/>
  <c r="GO136" i="16"/>
  <c r="GO128" i="16"/>
  <c r="GO116" i="16"/>
  <c r="GO100" i="16"/>
  <c r="GO84" i="16"/>
  <c r="GO68" i="16"/>
  <c r="GO14" i="16"/>
  <c r="GO17" i="16"/>
  <c r="GO146" i="16"/>
  <c r="GO106" i="16"/>
  <c r="GO62" i="16"/>
  <c r="GO54" i="16"/>
  <c r="GO46" i="16"/>
  <c r="GO38" i="16"/>
  <c r="GO30" i="16"/>
  <c r="GO22" i="16"/>
  <c r="GO86" i="16"/>
  <c r="GO70" i="16"/>
  <c r="GO125" i="16"/>
  <c r="GO109" i="16"/>
  <c r="GO85" i="16"/>
  <c r="GO69" i="16"/>
  <c r="GO45" i="16"/>
  <c r="GO29" i="16"/>
  <c r="GO126" i="16"/>
  <c r="GO80" i="16"/>
  <c r="FL15" i="12"/>
  <c r="GO15" i="16"/>
  <c r="GO94" i="16"/>
  <c r="GO141" i="16"/>
  <c r="GO133" i="16"/>
  <c r="GO117" i="16"/>
  <c r="GO101" i="16"/>
  <c r="GO93" i="16"/>
  <c r="GO77" i="16"/>
  <c r="GO61" i="16"/>
  <c r="GO53" i="16"/>
  <c r="GO37" i="16"/>
  <c r="GO142" i="16"/>
  <c r="GO134" i="16"/>
  <c r="FL134" i="12"/>
  <c r="GO112" i="16"/>
  <c r="GO96" i="16"/>
  <c r="GO64" i="16"/>
  <c r="GO23" i="16"/>
  <c r="GO118" i="16"/>
  <c r="GO102" i="16"/>
  <c r="GO60" i="16"/>
  <c r="GO52" i="16"/>
  <c r="GO44" i="16"/>
  <c r="GO36" i="16"/>
  <c r="GO28" i="16"/>
  <c r="GO20" i="16"/>
  <c r="GO82" i="16"/>
  <c r="GO66" i="16"/>
  <c r="GO114" i="16"/>
  <c r="GO98" i="16"/>
  <c r="GO58" i="16"/>
  <c r="GO50" i="16"/>
  <c r="GO42" i="16"/>
  <c r="GO34" i="16"/>
  <c r="GO26" i="16"/>
  <c r="GO122" i="16"/>
  <c r="GO78" i="16"/>
  <c r="GO139" i="16"/>
  <c r="GO131" i="16"/>
  <c r="GO123" i="16"/>
  <c r="GO115" i="16"/>
  <c r="GO107" i="16"/>
  <c r="GO99" i="16"/>
  <c r="GO91" i="16"/>
  <c r="GO83" i="16"/>
  <c r="GO75" i="16"/>
  <c r="GO67" i="16"/>
  <c r="GO59" i="16"/>
  <c r="GO51" i="16"/>
  <c r="GO43" i="16"/>
  <c r="GO35" i="16"/>
  <c r="GO27" i="16"/>
  <c r="GO140" i="16"/>
  <c r="GO132" i="16"/>
  <c r="GO124" i="16"/>
  <c r="GO108" i="16"/>
  <c r="GO92" i="16"/>
  <c r="GO76" i="16"/>
  <c r="GO18" i="16"/>
  <c r="GO21" i="16"/>
  <c r="GO13" i="16"/>
  <c r="FG171" i="17"/>
  <c r="DC15" i="16"/>
  <c r="F12" i="16"/>
  <c r="K12" i="16"/>
  <c r="Q12" i="16"/>
  <c r="V12" i="16"/>
  <c r="AA12" i="16"/>
  <c r="AG12" i="16"/>
  <c r="AL12" i="16"/>
  <c r="AQ12" i="16"/>
  <c r="AW12" i="16"/>
  <c r="BB12" i="16"/>
  <c r="BG12" i="16"/>
  <c r="BM12" i="16"/>
  <c r="BR12" i="16"/>
  <c r="BW12" i="16"/>
  <c r="CC12" i="16"/>
  <c r="CH12" i="16"/>
  <c r="CM12" i="16"/>
  <c r="CS12" i="16"/>
  <c r="CX12" i="16"/>
  <c r="DC12" i="16"/>
  <c r="DI12" i="16"/>
  <c r="DN12" i="16"/>
  <c r="DS12" i="16"/>
  <c r="DY12" i="16"/>
  <c r="ED12" i="16"/>
  <c r="C13" i="16"/>
  <c r="I13" i="16"/>
  <c r="N13" i="16"/>
  <c r="S13" i="16"/>
  <c r="Y13" i="16"/>
  <c r="AD13" i="16"/>
  <c r="AI13" i="16"/>
  <c r="AO13" i="16"/>
  <c r="AT13" i="16"/>
  <c r="AY13" i="16"/>
  <c r="BE13" i="16"/>
  <c r="BJ13" i="16"/>
  <c r="BO13" i="16"/>
  <c r="BU13" i="16"/>
  <c r="BZ13" i="16"/>
  <c r="CE13" i="16"/>
  <c r="CK13" i="16"/>
  <c r="CP13" i="16"/>
  <c r="CU13" i="16"/>
  <c r="DA13" i="16"/>
  <c r="DF13" i="16"/>
  <c r="DK13" i="16"/>
  <c r="DQ13" i="16"/>
  <c r="DV13" i="16"/>
  <c r="EA13" i="16"/>
  <c r="EG13" i="16"/>
  <c r="F14" i="16"/>
  <c r="K14" i="16"/>
  <c r="Q14" i="16"/>
  <c r="V14" i="16"/>
  <c r="AA14" i="16"/>
  <c r="AG14" i="16"/>
  <c r="AL14" i="16"/>
  <c r="AQ14" i="16"/>
  <c r="AW14" i="16"/>
  <c r="BB14" i="16"/>
  <c r="BG14" i="16"/>
  <c r="BM14" i="16"/>
  <c r="BR14" i="16"/>
  <c r="BV14" i="16"/>
  <c r="BZ14" i="16"/>
  <c r="CD14" i="16"/>
  <c r="CH14" i="16"/>
  <c r="CL14" i="16"/>
  <c r="CP14" i="16"/>
  <c r="CT14" i="16"/>
  <c r="CX14" i="16"/>
  <c r="DB14" i="16"/>
  <c r="DF14" i="16"/>
  <c r="DJ14" i="16"/>
  <c r="DN14" i="16"/>
  <c r="DR14" i="16"/>
  <c r="DV14" i="16"/>
  <c r="DZ14" i="16"/>
  <c r="ED14" i="16"/>
  <c r="EH14" i="16"/>
  <c r="F15" i="16"/>
  <c r="J15" i="16"/>
  <c r="N15" i="16"/>
  <c r="R15" i="16"/>
  <c r="I12" i="16"/>
  <c r="O12" i="16"/>
  <c r="W12" i="16"/>
  <c r="AD12" i="16"/>
  <c r="AK12" i="16"/>
  <c r="AS12" i="16"/>
  <c r="AY12" i="16"/>
  <c r="BF12" i="16"/>
  <c r="BN12" i="16"/>
  <c r="BU12" i="16"/>
  <c r="CA12" i="16"/>
  <c r="CI12" i="16"/>
  <c r="CP12" i="16"/>
  <c r="CW12" i="16"/>
  <c r="DE12" i="16"/>
  <c r="DK12" i="16"/>
  <c r="DR12" i="16"/>
  <c r="DZ12" i="16"/>
  <c r="EG12" i="16"/>
  <c r="G13" i="16"/>
  <c r="O13" i="16"/>
  <c r="V13" i="16"/>
  <c r="AC13" i="16"/>
  <c r="AK13" i="16"/>
  <c r="AQ13" i="16"/>
  <c r="AX13" i="16"/>
  <c r="BF13" i="16"/>
  <c r="BM13" i="16"/>
  <c r="BS13" i="16"/>
  <c r="CA13" i="16"/>
  <c r="CH13" i="16"/>
  <c r="CO13" i="16"/>
  <c r="CW13" i="16"/>
  <c r="DC13" i="16"/>
  <c r="DJ13" i="16"/>
  <c r="DR13" i="16"/>
  <c r="DY13" i="16"/>
  <c r="EE13" i="16"/>
  <c r="G14" i="16"/>
  <c r="N14" i="16"/>
  <c r="U14" i="16"/>
  <c r="AC14" i="16"/>
  <c r="AI14" i="16"/>
  <c r="AP14" i="16"/>
  <c r="AX14" i="16"/>
  <c r="BE14" i="16"/>
  <c r="BK14" i="16"/>
  <c r="BS14" i="16"/>
  <c r="BX14" i="16"/>
  <c r="CC14" i="16"/>
  <c r="CI14" i="16"/>
  <c r="CN14" i="16"/>
  <c r="CS14" i="16"/>
  <c r="CY14" i="16"/>
  <c r="DD14" i="16"/>
  <c r="DI14" i="16"/>
  <c r="DO14" i="16"/>
  <c r="DT14" i="16"/>
  <c r="DY14" i="16"/>
  <c r="EE14" i="16"/>
  <c r="D15" i="16"/>
  <c r="I15" i="16"/>
  <c r="O15" i="16"/>
  <c r="T15" i="16"/>
  <c r="X15" i="16"/>
  <c r="AB15" i="16"/>
  <c r="AF15" i="16"/>
  <c r="AJ15" i="16"/>
  <c r="AN15" i="16"/>
  <c r="AR15" i="16"/>
  <c r="AV15" i="16"/>
  <c r="AZ15" i="16"/>
  <c r="BD15" i="16"/>
  <c r="BH15" i="16"/>
  <c r="BL15" i="16"/>
  <c r="BP15" i="16"/>
  <c r="BT15" i="16"/>
  <c r="BX15" i="16"/>
  <c r="CB15" i="16"/>
  <c r="CF15" i="16"/>
  <c r="CJ15" i="16"/>
  <c r="CN15" i="16"/>
  <c r="CR15" i="16"/>
  <c r="CV15" i="16"/>
  <c r="C12" i="16"/>
  <c r="J12" i="16"/>
  <c r="R12" i="16"/>
  <c r="Y12" i="16"/>
  <c r="AE12" i="16"/>
  <c r="AM12" i="16"/>
  <c r="AT12" i="16"/>
  <c r="BA12" i="16"/>
  <c r="BI12" i="16"/>
  <c r="BO12" i="16"/>
  <c r="BV12" i="16"/>
  <c r="CD12" i="16"/>
  <c r="CK12" i="16"/>
  <c r="CQ12" i="16"/>
  <c r="CY12" i="16"/>
  <c r="DF12" i="16"/>
  <c r="DM12" i="16"/>
  <c r="DU12" i="16"/>
  <c r="EA12" i="16"/>
  <c r="EH12" i="16"/>
  <c r="J13" i="16"/>
  <c r="Q13" i="16"/>
  <c r="W13" i="16"/>
  <c r="AE13" i="16"/>
  <c r="AL13" i="16"/>
  <c r="AS13" i="16"/>
  <c r="BA13" i="16"/>
  <c r="BG13" i="16"/>
  <c r="BN13" i="16"/>
  <c r="BV13" i="16"/>
  <c r="CC13" i="16"/>
  <c r="CI13" i="16"/>
  <c r="CQ13" i="16"/>
  <c r="CX13" i="16"/>
  <c r="DE13" i="16"/>
  <c r="DM13" i="16"/>
  <c r="DS13" i="16"/>
  <c r="DZ13" i="16"/>
  <c r="EH13" i="16"/>
  <c r="I14" i="16"/>
  <c r="O14" i="16"/>
  <c r="W14" i="16"/>
  <c r="AD14" i="16"/>
  <c r="AK14" i="16"/>
  <c r="AS14" i="16"/>
  <c r="AY14" i="16"/>
  <c r="BF14" i="16"/>
  <c r="BN14" i="16"/>
  <c r="BT14" i="16"/>
  <c r="BY14" i="16"/>
  <c r="CE14" i="16"/>
  <c r="CJ14" i="16"/>
  <c r="CO14" i="16"/>
  <c r="CU14" i="16"/>
  <c r="CZ14" i="16"/>
  <c r="DE14" i="16"/>
  <c r="DK14" i="16"/>
  <c r="DP14" i="16"/>
  <c r="DU14" i="16"/>
  <c r="EA14" i="16"/>
  <c r="EF14" i="16"/>
  <c r="E15" i="16"/>
  <c r="K15" i="16"/>
  <c r="P15" i="16"/>
  <c r="U15" i="16"/>
  <c r="Y15" i="16"/>
  <c r="AC15" i="16"/>
  <c r="AG15" i="16"/>
  <c r="AK15" i="16"/>
  <c r="AO15" i="16"/>
  <c r="AS15" i="16"/>
  <c r="AW15" i="16"/>
  <c r="BA15" i="16"/>
  <c r="BE15" i="16"/>
  <c r="BI15" i="16"/>
  <c r="BM15" i="16"/>
  <c r="BQ15" i="16"/>
  <c r="BU15" i="16"/>
  <c r="BY15" i="16"/>
  <c r="CC15" i="16"/>
  <c r="CG15" i="16"/>
  <c r="CK15" i="16"/>
  <c r="CO15" i="16"/>
  <c r="CS15" i="16"/>
  <c r="CW15" i="16"/>
  <c r="N12" i="16"/>
  <c r="AC12" i="16"/>
  <c r="AP12" i="16"/>
  <c r="BE12" i="16"/>
  <c r="BS12" i="16"/>
  <c r="CG12" i="16"/>
  <c r="CU12" i="16"/>
  <c r="DJ12" i="16"/>
  <c r="DW12" i="16"/>
  <c r="F13" i="16"/>
  <c r="U13" i="16"/>
  <c r="AH13" i="16"/>
  <c r="AW13" i="16"/>
  <c r="BK13" i="16"/>
  <c r="BY13" i="16"/>
  <c r="CM13" i="16"/>
  <c r="DB13" i="16"/>
  <c r="DO13" i="16"/>
  <c r="ED13" i="16"/>
  <c r="M14" i="16"/>
  <c r="Z14" i="16"/>
  <c r="AO14" i="16"/>
  <c r="BC14" i="16"/>
  <c r="BQ14" i="16"/>
  <c r="CB14" i="16"/>
  <c r="CM14" i="16"/>
  <c r="CW14" i="16"/>
  <c r="DH14" i="16"/>
  <c r="DS14" i="16"/>
  <c r="EC14" i="16"/>
  <c r="H15" i="16"/>
  <c r="S15" i="16"/>
  <c r="AA15" i="16"/>
  <c r="AI15" i="16"/>
  <c r="AQ15" i="16"/>
  <c r="AY15" i="16"/>
  <c r="BG15" i="16"/>
  <c r="BO15" i="16"/>
  <c r="BW15" i="16"/>
  <c r="CE15" i="16"/>
  <c r="CM15" i="16"/>
  <c r="CU15" i="16"/>
  <c r="DA15" i="16"/>
  <c r="DF15" i="16"/>
  <c r="DJ15" i="16"/>
  <c r="DN15" i="16"/>
  <c r="DR15" i="16"/>
  <c r="DV15" i="16"/>
  <c r="DZ15" i="16"/>
  <c r="ED15" i="16"/>
  <c r="EH15" i="16"/>
  <c r="F16" i="16"/>
  <c r="J16" i="16"/>
  <c r="N16" i="16"/>
  <c r="R16" i="16"/>
  <c r="V16" i="16"/>
  <c r="Z16" i="16"/>
  <c r="AD16" i="16"/>
  <c r="AH16" i="16"/>
  <c r="AL16" i="16"/>
  <c r="AP16" i="16"/>
  <c r="AT16" i="16"/>
  <c r="AX16" i="16"/>
  <c r="BB16" i="16"/>
  <c r="BF16" i="16"/>
  <c r="BJ16" i="16"/>
  <c r="BN16" i="16"/>
  <c r="BR16" i="16"/>
  <c r="BV16" i="16"/>
  <c r="BZ16" i="16"/>
  <c r="CD16" i="16"/>
  <c r="CH16" i="16"/>
  <c r="CL16" i="16"/>
  <c r="CP16" i="16"/>
  <c r="CT16" i="16"/>
  <c r="CX16" i="16"/>
  <c r="DB16" i="16"/>
  <c r="DF16" i="16"/>
  <c r="DJ16" i="16"/>
  <c r="DN16" i="16"/>
  <c r="DR16" i="16"/>
  <c r="DV16" i="16"/>
  <c r="DZ16" i="16"/>
  <c r="ED16" i="16"/>
  <c r="EH16" i="16"/>
  <c r="F17" i="16"/>
  <c r="J17" i="16"/>
  <c r="N17" i="16"/>
  <c r="R17" i="16"/>
  <c r="V17" i="16"/>
  <c r="Z17" i="16"/>
  <c r="AD17" i="16"/>
  <c r="AH17" i="16"/>
  <c r="AL17" i="16"/>
  <c r="AP17" i="16"/>
  <c r="AT17" i="16"/>
  <c r="AX17" i="16"/>
  <c r="BB17" i="16"/>
  <c r="BF17" i="16"/>
  <c r="BJ17" i="16"/>
  <c r="BN17" i="16"/>
  <c r="BR17" i="16"/>
  <c r="BV17" i="16"/>
  <c r="BZ17" i="16"/>
  <c r="CD17" i="16"/>
  <c r="CH17" i="16"/>
  <c r="CL17" i="16"/>
  <c r="CP17" i="16"/>
  <c r="CT17" i="16"/>
  <c r="CX17" i="16"/>
  <c r="DB17" i="16"/>
  <c r="DF17" i="16"/>
  <c r="DJ17" i="16"/>
  <c r="DN17" i="16"/>
  <c r="DR17" i="16"/>
  <c r="DV17" i="16"/>
  <c r="DZ17" i="16"/>
  <c r="ED17" i="16"/>
  <c r="EH17" i="16"/>
  <c r="F18" i="16"/>
  <c r="J18" i="16"/>
  <c r="N18" i="16"/>
  <c r="R18" i="16"/>
  <c r="V18" i="16"/>
  <c r="Z18" i="16"/>
  <c r="AD18" i="16"/>
  <c r="AH18" i="16"/>
  <c r="AL18" i="16"/>
  <c r="AP18" i="16"/>
  <c r="AT18" i="16"/>
  <c r="AX18" i="16"/>
  <c r="BB18" i="16"/>
  <c r="BF18" i="16"/>
  <c r="BJ18" i="16"/>
  <c r="BN18" i="16"/>
  <c r="BR18" i="16"/>
  <c r="BV18" i="16"/>
  <c r="BZ18" i="16"/>
  <c r="CD18" i="16"/>
  <c r="CH18" i="16"/>
  <c r="CL18" i="16"/>
  <c r="CP18" i="16"/>
  <c r="CT18" i="16"/>
  <c r="CX18" i="16"/>
  <c r="DB18" i="16"/>
  <c r="DF18" i="16"/>
  <c r="DJ18" i="16"/>
  <c r="DN18" i="16"/>
  <c r="DR18" i="16"/>
  <c r="DV18" i="16"/>
  <c r="DZ18" i="16"/>
  <c r="ED18" i="16"/>
  <c r="EH18" i="16"/>
  <c r="F19" i="16"/>
  <c r="J19" i="16"/>
  <c r="N19" i="16"/>
  <c r="R19" i="16"/>
  <c r="V19" i="16"/>
  <c r="Z19" i="16"/>
  <c r="AD19" i="16"/>
  <c r="AH19" i="16"/>
  <c r="AL19" i="16"/>
  <c r="AP19" i="16"/>
  <c r="AT19" i="16"/>
  <c r="AX19" i="16"/>
  <c r="BB19" i="16"/>
  <c r="BF19" i="16"/>
  <c r="BJ19" i="16"/>
  <c r="BN19" i="16"/>
  <c r="BR19" i="16"/>
  <c r="E12" i="16"/>
  <c r="S12" i="16"/>
  <c r="AH12" i="16"/>
  <c r="AU12" i="16"/>
  <c r="BJ12" i="16"/>
  <c r="BY12" i="16"/>
  <c r="CL12" i="16"/>
  <c r="DA12" i="16"/>
  <c r="DO12" i="16"/>
  <c r="EC12" i="16"/>
  <c r="K13" i="16"/>
  <c r="Z13" i="16"/>
  <c r="AM13" i="16"/>
  <c r="BB13" i="16"/>
  <c r="BQ13" i="16"/>
  <c r="CD13" i="16"/>
  <c r="CS13" i="16"/>
  <c r="DG13" i="16"/>
  <c r="DU13" i="16"/>
  <c r="C14" i="16"/>
  <c r="R14" i="16"/>
  <c r="AE14" i="16"/>
  <c r="AT14" i="16"/>
  <c r="BI14" i="16"/>
  <c r="BU14" i="16"/>
  <c r="CF14" i="16"/>
  <c r="CQ14" i="16"/>
  <c r="DA14" i="16"/>
  <c r="DL14" i="16"/>
  <c r="DW14" i="16"/>
  <c r="EG14" i="16"/>
  <c r="L15" i="16"/>
  <c r="V15" i="16"/>
  <c r="AD15" i="16"/>
  <c r="AL15" i="16"/>
  <c r="AT15" i="16"/>
  <c r="BB15" i="16"/>
  <c r="BJ15" i="16"/>
  <c r="BR15" i="16"/>
  <c r="BZ15" i="16"/>
  <c r="CH15" i="16"/>
  <c r="CP15" i="16"/>
  <c r="CX15" i="16"/>
  <c r="DB15" i="16"/>
  <c r="DG15" i="16"/>
  <c r="DK15" i="16"/>
  <c r="DO15" i="16"/>
  <c r="DS15" i="16"/>
  <c r="DW15" i="16"/>
  <c r="EA15" i="16"/>
  <c r="EE15" i="16"/>
  <c r="C16" i="16"/>
  <c r="G16" i="16"/>
  <c r="K16" i="16"/>
  <c r="O16" i="16"/>
  <c r="S16" i="16"/>
  <c r="W16" i="16"/>
  <c r="AA16" i="16"/>
  <c r="AE16" i="16"/>
  <c r="AI16" i="16"/>
  <c r="AM16" i="16"/>
  <c r="AQ16" i="16"/>
  <c r="AU16" i="16"/>
  <c r="AY16" i="16"/>
  <c r="BC16" i="16"/>
  <c r="BG16" i="16"/>
  <c r="BK16" i="16"/>
  <c r="BO16" i="16"/>
  <c r="BS16" i="16"/>
  <c r="BW16" i="16"/>
  <c r="CA16" i="16"/>
  <c r="CE16" i="16"/>
  <c r="CI16" i="16"/>
  <c r="CM16" i="16"/>
  <c r="CQ16" i="16"/>
  <c r="CU16" i="16"/>
  <c r="CY16" i="16"/>
  <c r="DC16" i="16"/>
  <c r="DG16" i="16"/>
  <c r="DK16" i="16"/>
  <c r="DO16" i="16"/>
  <c r="DS16" i="16"/>
  <c r="DW16" i="16"/>
  <c r="EA16" i="16"/>
  <c r="EE16" i="16"/>
  <c r="C17" i="16"/>
  <c r="G17" i="16"/>
  <c r="K17" i="16"/>
  <c r="O17" i="16"/>
  <c r="S17" i="16"/>
  <c r="W17" i="16"/>
  <c r="AA17" i="16"/>
  <c r="AE17" i="16"/>
  <c r="AI17" i="16"/>
  <c r="AM17" i="16"/>
  <c r="AQ17" i="16"/>
  <c r="AU17" i="16"/>
  <c r="AY17" i="16"/>
  <c r="BC17" i="16"/>
  <c r="BG17" i="16"/>
  <c r="BK17" i="16"/>
  <c r="BO17" i="16"/>
  <c r="BS17" i="16"/>
  <c r="BW17" i="16"/>
  <c r="CA17" i="16"/>
  <c r="CE17" i="16"/>
  <c r="CI17" i="16"/>
  <c r="CM17" i="16"/>
  <c r="CQ17" i="16"/>
  <c r="CU17" i="16"/>
  <c r="CY17" i="16"/>
  <c r="DC17" i="16"/>
  <c r="DG17" i="16"/>
  <c r="DK17" i="16"/>
  <c r="DO17" i="16"/>
  <c r="DS17" i="16"/>
  <c r="DW17" i="16"/>
  <c r="EA17" i="16"/>
  <c r="EE17" i="16"/>
  <c r="C18" i="16"/>
  <c r="G18" i="16"/>
  <c r="K18" i="16"/>
  <c r="O18" i="16"/>
  <c r="S18" i="16"/>
  <c r="W18" i="16"/>
  <c r="AA18" i="16"/>
  <c r="AE18" i="16"/>
  <c r="AI18" i="16"/>
  <c r="AM18" i="16"/>
  <c r="AQ18" i="16"/>
  <c r="AU18" i="16"/>
  <c r="AY18" i="16"/>
  <c r="BC18" i="16"/>
  <c r="BG18" i="16"/>
  <c r="BK18" i="16"/>
  <c r="BO18" i="16"/>
  <c r="BS18" i="16"/>
  <c r="BW18" i="16"/>
  <c r="CA18" i="16"/>
  <c r="CE18" i="16"/>
  <c r="CI18" i="16"/>
  <c r="CM18" i="16"/>
  <c r="CQ18" i="16"/>
  <c r="CU18" i="16"/>
  <c r="CY18" i="16"/>
  <c r="DC18" i="16"/>
  <c r="DG18" i="16"/>
  <c r="DK18" i="16"/>
  <c r="DO18" i="16"/>
  <c r="DS18" i="16"/>
  <c r="DW18" i="16"/>
  <c r="EA18" i="16"/>
  <c r="EE18" i="16"/>
  <c r="C19" i="16"/>
  <c r="G19" i="16"/>
  <c r="K19" i="16"/>
  <c r="Z12" i="16"/>
  <c r="BC12" i="16"/>
  <c r="CE12" i="16"/>
  <c r="DG12" i="16"/>
  <c r="E13" i="16"/>
  <c r="AG13" i="16"/>
  <c r="BI13" i="16"/>
  <c r="CL13" i="16"/>
  <c r="DN13" i="16"/>
  <c r="J14" i="16"/>
  <c r="AM14" i="16"/>
  <c r="BO14" i="16"/>
  <c r="CK14" i="16"/>
  <c r="DG14" i="16"/>
  <c r="EB14" i="16"/>
  <c r="Q15" i="16"/>
  <c r="AH15" i="16"/>
  <c r="AX15" i="16"/>
  <c r="BN15" i="16"/>
  <c r="CD15" i="16"/>
  <c r="CT15" i="16"/>
  <c r="DE15" i="16"/>
  <c r="DM15" i="16"/>
  <c r="DU15" i="16"/>
  <c r="EC15" i="16"/>
  <c r="E16" i="16"/>
  <c r="M16" i="16"/>
  <c r="U16" i="16"/>
  <c r="AC16" i="16"/>
  <c r="AK16" i="16"/>
  <c r="AS16" i="16"/>
  <c r="BA16" i="16"/>
  <c r="BI16" i="16"/>
  <c r="BQ16" i="16"/>
  <c r="BY16" i="16"/>
  <c r="CG16" i="16"/>
  <c r="CO16" i="16"/>
  <c r="CW16" i="16"/>
  <c r="DE16" i="16"/>
  <c r="DM16" i="16"/>
  <c r="DU16" i="16"/>
  <c r="EC16" i="16"/>
  <c r="E17" i="16"/>
  <c r="M17" i="16"/>
  <c r="U17" i="16"/>
  <c r="AC17" i="16"/>
  <c r="AK17" i="16"/>
  <c r="AS17" i="16"/>
  <c r="BA17" i="16"/>
  <c r="BI17" i="16"/>
  <c r="BQ17" i="16"/>
  <c r="BY17" i="16"/>
  <c r="CG17" i="16"/>
  <c r="CO17" i="16"/>
  <c r="CW17" i="16"/>
  <c r="DE17" i="16"/>
  <c r="DM17" i="16"/>
  <c r="DU17" i="16"/>
  <c r="EC17" i="16"/>
  <c r="E18" i="16"/>
  <c r="M18" i="16"/>
  <c r="U18" i="16"/>
  <c r="AC18" i="16"/>
  <c r="AK18" i="16"/>
  <c r="AS18" i="16"/>
  <c r="BA18" i="16"/>
  <c r="BI18" i="16"/>
  <c r="BQ18" i="16"/>
  <c r="BY18" i="16"/>
  <c r="CG18" i="16"/>
  <c r="CO18" i="16"/>
  <c r="CW18" i="16"/>
  <c r="DE18" i="16"/>
  <c r="DM18" i="16"/>
  <c r="DU18" i="16"/>
  <c r="EC18" i="16"/>
  <c r="E19" i="16"/>
  <c r="M19" i="16"/>
  <c r="S19" i="16"/>
  <c r="X19" i="16"/>
  <c r="AC19" i="16"/>
  <c r="AI19" i="16"/>
  <c r="AN19" i="16"/>
  <c r="AS19" i="16"/>
  <c r="AY19" i="16"/>
  <c r="BD19" i="16"/>
  <c r="BI19" i="16"/>
  <c r="BO19" i="16"/>
  <c r="BT19" i="16"/>
  <c r="BY19" i="16"/>
  <c r="CD19" i="16"/>
  <c r="CJ19" i="16"/>
  <c r="CO19" i="16"/>
  <c r="CT19" i="16"/>
  <c r="CZ19" i="16"/>
  <c r="DE19" i="16"/>
  <c r="DJ19" i="16"/>
  <c r="DP19" i="16"/>
  <c r="DU19" i="16"/>
  <c r="DZ19" i="16"/>
  <c r="ED19" i="16"/>
  <c r="EH19" i="16"/>
  <c r="F20" i="16"/>
  <c r="J20" i="16"/>
  <c r="N20" i="16"/>
  <c r="R20" i="16"/>
  <c r="V20" i="16"/>
  <c r="Z20" i="16"/>
  <c r="AD20" i="16"/>
  <c r="AH20" i="16"/>
  <c r="AL20" i="16"/>
  <c r="AP20" i="16"/>
  <c r="AT20" i="16"/>
  <c r="AX20" i="16"/>
  <c r="BB20" i="16"/>
  <c r="BF20" i="16"/>
  <c r="BJ20" i="16"/>
  <c r="BN20" i="16"/>
  <c r="BR20" i="16"/>
  <c r="BV20" i="16"/>
  <c r="BZ20" i="16"/>
  <c r="CD20" i="16"/>
  <c r="CH20" i="16"/>
  <c r="CL20" i="16"/>
  <c r="CP20" i="16"/>
  <c r="CT20" i="16"/>
  <c r="CX20" i="16"/>
  <c r="DB20" i="16"/>
  <c r="DF20" i="16"/>
  <c r="DJ20" i="16"/>
  <c r="DN20" i="16"/>
  <c r="DR20" i="16"/>
  <c r="DV20" i="16"/>
  <c r="DZ20" i="16"/>
  <c r="ED20" i="16"/>
  <c r="EH20" i="16"/>
  <c r="F21" i="16"/>
  <c r="J21" i="16"/>
  <c r="N21" i="16"/>
  <c r="R21" i="16"/>
  <c r="V21" i="16"/>
  <c r="Z21" i="16"/>
  <c r="AD21" i="16"/>
  <c r="AH21" i="16"/>
  <c r="AL21" i="16"/>
  <c r="AP21" i="16"/>
  <c r="AT21" i="16"/>
  <c r="AX21" i="16"/>
  <c r="BB21" i="16"/>
  <c r="BF21" i="16"/>
  <c r="BJ21" i="16"/>
  <c r="BN21" i="16"/>
  <c r="BR21" i="16"/>
  <c r="BV21" i="16"/>
  <c r="BZ21" i="16"/>
  <c r="CD21" i="16"/>
  <c r="CH21" i="16"/>
  <c r="CL21" i="16"/>
  <c r="CP21" i="16"/>
  <c r="CT21" i="16"/>
  <c r="CX21" i="16"/>
  <c r="DB21" i="16"/>
  <c r="DF21" i="16"/>
  <c r="DJ21" i="16"/>
  <c r="DN21" i="16"/>
  <c r="DR21" i="16"/>
  <c r="DV21" i="16"/>
  <c r="DZ21" i="16"/>
  <c r="ED21" i="16"/>
  <c r="EH21" i="16"/>
  <c r="F22" i="16"/>
  <c r="J22" i="16"/>
  <c r="N22" i="16"/>
  <c r="R22" i="16"/>
  <c r="V22" i="16"/>
  <c r="Z22" i="16"/>
  <c r="AD22" i="16"/>
  <c r="AH22" i="16"/>
  <c r="AL22" i="16"/>
  <c r="AP22" i="16"/>
  <c r="AT22" i="16"/>
  <c r="AX22" i="16"/>
  <c r="BB22" i="16"/>
  <c r="BF22" i="16"/>
  <c r="BJ22" i="16"/>
  <c r="BN22" i="16"/>
  <c r="BR22" i="16"/>
  <c r="BV22" i="16"/>
  <c r="BZ22" i="16"/>
  <c r="CD22" i="16"/>
  <c r="CH22" i="16"/>
  <c r="CL22" i="16"/>
  <c r="CP22" i="16"/>
  <c r="CT22" i="16"/>
  <c r="CX22" i="16"/>
  <c r="DB22" i="16"/>
  <c r="DF22" i="16"/>
  <c r="DJ22" i="16"/>
  <c r="DN22" i="16"/>
  <c r="DR22" i="16"/>
  <c r="DV22" i="16"/>
  <c r="DZ22" i="16"/>
  <c r="G12" i="16"/>
  <c r="AI12" i="16"/>
  <c r="BK12" i="16"/>
  <c r="CO12" i="16"/>
  <c r="DQ12" i="16"/>
  <c r="M13" i="16"/>
  <c r="AP13" i="16"/>
  <c r="BR13" i="16"/>
  <c r="CT13" i="16"/>
  <c r="DW13" i="16"/>
  <c r="S14" i="16"/>
  <c r="AU14" i="16"/>
  <c r="BW14" i="16"/>
  <c r="CR14" i="16"/>
  <c r="DM14" i="16"/>
  <c r="C15" i="16"/>
  <c r="W15" i="16"/>
  <c r="AM15" i="16"/>
  <c r="BC15" i="16"/>
  <c r="BS15" i="16"/>
  <c r="CI15" i="16"/>
  <c r="CY15" i="16"/>
  <c r="DH15" i="16"/>
  <c r="DP15" i="16"/>
  <c r="DX15" i="16"/>
  <c r="EF15" i="16"/>
  <c r="H16" i="16"/>
  <c r="P16" i="16"/>
  <c r="X16" i="16"/>
  <c r="AF16" i="16"/>
  <c r="AN16" i="16"/>
  <c r="AV16" i="16"/>
  <c r="BD16" i="16"/>
  <c r="BL16" i="16"/>
  <c r="BT16" i="16"/>
  <c r="CB16" i="16"/>
  <c r="CJ16" i="16"/>
  <c r="CR16" i="16"/>
  <c r="CZ16" i="16"/>
  <c r="DH16" i="16"/>
  <c r="DP16" i="16"/>
  <c r="DX16" i="16"/>
  <c r="EF16" i="16"/>
  <c r="H17" i="16"/>
  <c r="P17" i="16"/>
  <c r="X17" i="16"/>
  <c r="AF17" i="16"/>
  <c r="AN17" i="16"/>
  <c r="AV17" i="16"/>
  <c r="BD17" i="16"/>
  <c r="BL17" i="16"/>
  <c r="BT17" i="16"/>
  <c r="CB17" i="16"/>
  <c r="CJ17" i="16"/>
  <c r="CR17" i="16"/>
  <c r="CZ17" i="16"/>
  <c r="DH17" i="16"/>
  <c r="DP17" i="16"/>
  <c r="DX17" i="16"/>
  <c r="EF17" i="16"/>
  <c r="H18" i="16"/>
  <c r="P18" i="16"/>
  <c r="X18" i="16"/>
  <c r="AF18" i="16"/>
  <c r="AN18" i="16"/>
  <c r="AV18" i="16"/>
  <c r="BD18" i="16"/>
  <c r="BL18" i="16"/>
  <c r="BT18" i="16"/>
  <c r="CB18" i="16"/>
  <c r="CJ18" i="16"/>
  <c r="CR18" i="16"/>
  <c r="CZ18" i="16"/>
  <c r="DH18" i="16"/>
  <c r="DP18" i="16"/>
  <c r="DX18" i="16"/>
  <c r="EF18" i="16"/>
  <c r="H19" i="16"/>
  <c r="O19" i="16"/>
  <c r="T19" i="16"/>
  <c r="Y19" i="16"/>
  <c r="AE19" i="16"/>
  <c r="AJ19" i="16"/>
  <c r="AO19" i="16"/>
  <c r="AU19" i="16"/>
  <c r="AZ19" i="16"/>
  <c r="BE19" i="16"/>
  <c r="BK19" i="16"/>
  <c r="BP19" i="16"/>
  <c r="BU19" i="16"/>
  <c r="BZ19" i="16"/>
  <c r="CF19" i="16"/>
  <c r="CK19" i="16"/>
  <c r="CP19" i="16"/>
  <c r="CV19" i="16"/>
  <c r="DA19" i="16"/>
  <c r="DF19" i="16"/>
  <c r="DL19" i="16"/>
  <c r="DQ19" i="16"/>
  <c r="DV19" i="16"/>
  <c r="EA19" i="16"/>
  <c r="EE19" i="16"/>
  <c r="C20" i="16"/>
  <c r="G20" i="16"/>
  <c r="K20" i="16"/>
  <c r="O20" i="16"/>
  <c r="S20" i="16"/>
  <c r="W20" i="16"/>
  <c r="AA20" i="16"/>
  <c r="AE20" i="16"/>
  <c r="AI20" i="16"/>
  <c r="AM20" i="16"/>
  <c r="AQ20" i="16"/>
  <c r="AU20" i="16"/>
  <c r="AY20" i="16"/>
  <c r="BC20" i="16"/>
  <c r="BG20" i="16"/>
  <c r="BK20" i="16"/>
  <c r="BO20" i="16"/>
  <c r="BS20" i="16"/>
  <c r="BW20" i="16"/>
  <c r="CA20" i="16"/>
  <c r="CE20" i="16"/>
  <c r="CI20" i="16"/>
  <c r="CM20" i="16"/>
  <c r="CQ20" i="16"/>
  <c r="CU20" i="16"/>
  <c r="CY20" i="16"/>
  <c r="DC20" i="16"/>
  <c r="DG20" i="16"/>
  <c r="DK20" i="16"/>
  <c r="DO20" i="16"/>
  <c r="DS20" i="16"/>
  <c r="DW20" i="16"/>
  <c r="EA20" i="16"/>
  <c r="EE20" i="16"/>
  <c r="C21" i="16"/>
  <c r="G21" i="16"/>
  <c r="K21" i="16"/>
  <c r="O21" i="16"/>
  <c r="S21" i="16"/>
  <c r="W21" i="16"/>
  <c r="AA21" i="16"/>
  <c r="AE21" i="16"/>
  <c r="AI21" i="16"/>
  <c r="AM21" i="16"/>
  <c r="AQ21" i="16"/>
  <c r="AU21" i="16"/>
  <c r="AY21" i="16"/>
  <c r="BC21" i="16"/>
  <c r="BG21" i="16"/>
  <c r="BK21" i="16"/>
  <c r="BO21" i="16"/>
  <c r="BS21" i="16"/>
  <c r="BW21" i="16"/>
  <c r="CA21" i="16"/>
  <c r="CE21" i="16"/>
  <c r="CI21" i="16"/>
  <c r="CM21" i="16"/>
  <c r="CQ21" i="16"/>
  <c r="CU21" i="16"/>
  <c r="CY21" i="16"/>
  <c r="DC21" i="16"/>
  <c r="DG21" i="16"/>
  <c r="DK21" i="16"/>
  <c r="DO21" i="16"/>
  <c r="DS21" i="16"/>
  <c r="DW21" i="16"/>
  <c r="EA21" i="16"/>
  <c r="EE21" i="16"/>
  <c r="AX12" i="16"/>
  <c r="DB12" i="16"/>
  <c r="AA13" i="16"/>
  <c r="CG13" i="16"/>
  <c r="E14" i="16"/>
  <c r="BJ14" i="16"/>
  <c r="DC14" i="16"/>
  <c r="M15" i="16"/>
  <c r="AU15" i="16"/>
  <c r="CA15" i="16"/>
  <c r="DD15" i="16"/>
  <c r="DT15" i="16"/>
  <c r="D16" i="16"/>
  <c r="T16" i="16"/>
  <c r="AJ16" i="16"/>
  <c r="AZ16" i="16"/>
  <c r="BP16" i="16"/>
  <c r="CF16" i="16"/>
  <c r="CV16" i="16"/>
  <c r="DL16" i="16"/>
  <c r="EB16" i="16"/>
  <c r="L17" i="16"/>
  <c r="AB17" i="16"/>
  <c r="AR17" i="16"/>
  <c r="BH17" i="16"/>
  <c r="BX17" i="16"/>
  <c r="CN17" i="16"/>
  <c r="DD17" i="16"/>
  <c r="DT17" i="16"/>
  <c r="D18" i="16"/>
  <c r="T18" i="16"/>
  <c r="AJ18" i="16"/>
  <c r="AZ18" i="16"/>
  <c r="BP18" i="16"/>
  <c r="CF18" i="16"/>
  <c r="CV18" i="16"/>
  <c r="DL18" i="16"/>
  <c r="EB18" i="16"/>
  <c r="L19" i="16"/>
  <c r="W19" i="16"/>
  <c r="AG19" i="16"/>
  <c r="AR19" i="16"/>
  <c r="BC19" i="16"/>
  <c r="BM19" i="16"/>
  <c r="BX19" i="16"/>
  <c r="CH19" i="16"/>
  <c r="CS19" i="16"/>
  <c r="DD19" i="16"/>
  <c r="DN19" i="16"/>
  <c r="DY19" i="16"/>
  <c r="EG19" i="16"/>
  <c r="I20" i="16"/>
  <c r="Q20" i="16"/>
  <c r="Y20" i="16"/>
  <c r="AG20" i="16"/>
  <c r="AO20" i="16"/>
  <c r="AW20" i="16"/>
  <c r="BE20" i="16"/>
  <c r="BM20" i="16"/>
  <c r="BU20" i="16"/>
  <c r="CC20" i="16"/>
  <c r="CK20" i="16"/>
  <c r="CS20" i="16"/>
  <c r="DA20" i="16"/>
  <c r="DI20" i="16"/>
  <c r="DQ20" i="16"/>
  <c r="DY20" i="16"/>
  <c r="EG20" i="16"/>
  <c r="I21" i="16"/>
  <c r="Q21" i="16"/>
  <c r="Y21" i="16"/>
  <c r="AG21" i="16"/>
  <c r="AO21" i="16"/>
  <c r="AW21" i="16"/>
  <c r="BE21" i="16"/>
  <c r="BM21" i="16"/>
  <c r="BU21" i="16"/>
  <c r="CC21" i="16"/>
  <c r="CK21" i="16"/>
  <c r="CS21" i="16"/>
  <c r="DA21" i="16"/>
  <c r="DI21" i="16"/>
  <c r="DQ21" i="16"/>
  <c r="DY21" i="16"/>
  <c r="EG21" i="16"/>
  <c r="G22" i="16"/>
  <c r="L22" i="16"/>
  <c r="Q22" i="16"/>
  <c r="W22" i="16"/>
  <c r="AB22" i="16"/>
  <c r="AG22" i="16"/>
  <c r="AM22" i="16"/>
  <c r="AR22" i="16"/>
  <c r="AW22" i="16"/>
  <c r="BC22" i="16"/>
  <c r="BH22" i="16"/>
  <c r="BM22" i="16"/>
  <c r="BS22" i="16"/>
  <c r="BX22" i="16"/>
  <c r="CC22" i="16"/>
  <c r="CI22" i="16"/>
  <c r="CN22" i="16"/>
  <c r="CS22" i="16"/>
  <c r="CY22" i="16"/>
  <c r="DD22" i="16"/>
  <c r="DI22" i="16"/>
  <c r="DO22" i="16"/>
  <c r="DT22" i="16"/>
  <c r="DY22" i="16"/>
  <c r="ED22" i="16"/>
  <c r="EH22" i="16"/>
  <c r="F23" i="16"/>
  <c r="J23" i="16"/>
  <c r="N23" i="16"/>
  <c r="R23" i="16"/>
  <c r="V23" i="16"/>
  <c r="Z23" i="16"/>
  <c r="AD23" i="16"/>
  <c r="AH23" i="16"/>
  <c r="AL23" i="16"/>
  <c r="AP23" i="16"/>
  <c r="AT23" i="16"/>
  <c r="AX23" i="16"/>
  <c r="BB23" i="16"/>
  <c r="BF23" i="16"/>
  <c r="BJ23" i="16"/>
  <c r="BN23" i="16"/>
  <c r="BS23" i="16"/>
  <c r="BW23" i="16"/>
  <c r="CA23" i="16"/>
  <c r="CE23" i="16"/>
  <c r="CI23" i="16"/>
  <c r="CN23" i="16"/>
  <c r="CS23" i="16"/>
  <c r="CX23" i="16"/>
  <c r="DD23" i="16"/>
  <c r="DI23" i="16"/>
  <c r="DN23" i="16"/>
  <c r="DT23" i="16"/>
  <c r="DY23" i="16"/>
  <c r="EC23" i="16"/>
  <c r="EG23" i="16"/>
  <c r="E24" i="16"/>
  <c r="I24" i="16"/>
  <c r="M24" i="16"/>
  <c r="Q24" i="16"/>
  <c r="U24" i="16"/>
  <c r="Y24" i="16"/>
  <c r="AC24" i="16"/>
  <c r="AG24" i="16"/>
  <c r="AK24" i="16"/>
  <c r="AO24" i="16"/>
  <c r="AS24" i="16"/>
  <c r="AW24" i="16"/>
  <c r="BA24" i="16"/>
  <c r="BE24" i="16"/>
  <c r="BI24" i="16"/>
  <c r="BM24" i="16"/>
  <c r="BQ24" i="16"/>
  <c r="BU24" i="16"/>
  <c r="BY24" i="16"/>
  <c r="CC24" i="16"/>
  <c r="CG24" i="16"/>
  <c r="CK24" i="16"/>
  <c r="CO24" i="16"/>
  <c r="CS24" i="16"/>
  <c r="CW24" i="16"/>
  <c r="DA24" i="16"/>
  <c r="DE24" i="16"/>
  <c r="DI24" i="16"/>
  <c r="DM24" i="16"/>
  <c r="DQ24" i="16"/>
  <c r="DU24" i="16"/>
  <c r="DY24" i="16"/>
  <c r="EC24" i="16"/>
  <c r="EG24" i="16"/>
  <c r="E25" i="16"/>
  <c r="I25" i="16"/>
  <c r="M25" i="16"/>
  <c r="Q25" i="16"/>
  <c r="U25" i="16"/>
  <c r="Y25" i="16"/>
  <c r="AC25" i="16"/>
  <c r="AG25" i="16"/>
  <c r="AK25" i="16"/>
  <c r="AO25" i="16"/>
  <c r="AS25" i="16"/>
  <c r="AW25" i="16"/>
  <c r="BA25" i="16"/>
  <c r="BE25" i="16"/>
  <c r="BI25" i="16"/>
  <c r="BM25" i="16"/>
  <c r="BQ25" i="16"/>
  <c r="BU25" i="16"/>
  <c r="BY25" i="16"/>
  <c r="CC25" i="16"/>
  <c r="CG25" i="16"/>
  <c r="CK25" i="16"/>
  <c r="CO25" i="16"/>
  <c r="CS25" i="16"/>
  <c r="CW25" i="16"/>
  <c r="DA25" i="16"/>
  <c r="DE25" i="16"/>
  <c r="DI25" i="16"/>
  <c r="DM25" i="16"/>
  <c r="DQ25" i="16"/>
  <c r="DU25" i="16"/>
  <c r="DY25" i="16"/>
  <c r="EC25" i="16"/>
  <c r="EG25" i="16"/>
  <c r="E26" i="16"/>
  <c r="I26" i="16"/>
  <c r="M26" i="16"/>
  <c r="Q26" i="16"/>
  <c r="U26" i="16"/>
  <c r="Y26" i="16"/>
  <c r="AC26" i="16"/>
  <c r="AG26" i="16"/>
  <c r="AK26" i="16"/>
  <c r="AO26" i="16"/>
  <c r="AS26" i="16"/>
  <c r="AW26" i="16"/>
  <c r="BA26" i="16"/>
  <c r="BE26" i="16"/>
  <c r="BI26" i="16"/>
  <c r="BM26" i="16"/>
  <c r="BQ26" i="16"/>
  <c r="BU26" i="16"/>
  <c r="BY26" i="16"/>
  <c r="CC26" i="16"/>
  <c r="CG26" i="16"/>
  <c r="CK26" i="16"/>
  <c r="CO26" i="16"/>
  <c r="CS26" i="16"/>
  <c r="CW26" i="16"/>
  <c r="DA26" i="16"/>
  <c r="DE26" i="16"/>
  <c r="DI26" i="16"/>
  <c r="DM26" i="16"/>
  <c r="DQ26" i="16"/>
  <c r="DU26" i="16"/>
  <c r="DY26" i="16"/>
  <c r="EC26" i="16"/>
  <c r="EG26" i="16"/>
  <c r="E27" i="16"/>
  <c r="I27" i="16"/>
  <c r="N27" i="16"/>
  <c r="T27" i="16"/>
  <c r="Y27" i="16"/>
  <c r="AD27" i="16"/>
  <c r="AJ27" i="16"/>
  <c r="AO27" i="16"/>
  <c r="AS27" i="16"/>
  <c r="AW27" i="16"/>
  <c r="BA27" i="16"/>
  <c r="BE27" i="16"/>
  <c r="BI27" i="16"/>
  <c r="BM27" i="16"/>
  <c r="BQ27" i="16"/>
  <c r="BU27" i="16"/>
  <c r="BY27" i="16"/>
  <c r="CC27" i="16"/>
  <c r="CG27" i="16"/>
  <c r="CK27" i="16"/>
  <c r="CO27" i="16"/>
  <c r="CS27" i="16"/>
  <c r="CW27" i="16"/>
  <c r="DA27" i="16"/>
  <c r="DE27" i="16"/>
  <c r="DI27" i="16"/>
  <c r="DM27" i="16"/>
  <c r="DQ27" i="16"/>
  <c r="DU27" i="16"/>
  <c r="DY27" i="16"/>
  <c r="EC27" i="16"/>
  <c r="EG27" i="16"/>
  <c r="E28" i="16"/>
  <c r="I28" i="16"/>
  <c r="M28" i="16"/>
  <c r="Q28" i="16"/>
  <c r="U28" i="16"/>
  <c r="Y28" i="16"/>
  <c r="AC28" i="16"/>
  <c r="AG28" i="16"/>
  <c r="AK28" i="16"/>
  <c r="AO28" i="16"/>
  <c r="AS28" i="16"/>
  <c r="AW28" i="16"/>
  <c r="BA28" i="16"/>
  <c r="BE28" i="16"/>
  <c r="BI28" i="16"/>
  <c r="BM28" i="16"/>
  <c r="BQ28" i="16"/>
  <c r="BU28" i="16"/>
  <c r="BY28" i="16"/>
  <c r="CC28" i="16"/>
  <c r="CG28" i="16"/>
  <c r="CK28" i="16"/>
  <c r="CO28" i="16"/>
  <c r="CS28" i="16"/>
  <c r="CW28" i="16"/>
  <c r="DA28" i="16"/>
  <c r="DE28" i="16"/>
  <c r="DI28" i="16"/>
  <c r="DM28" i="16"/>
  <c r="DQ28" i="16"/>
  <c r="DU28" i="16"/>
  <c r="DY28" i="16"/>
  <c r="EC28" i="16"/>
  <c r="EG28" i="16"/>
  <c r="E29" i="16"/>
  <c r="I29" i="16"/>
  <c r="M29" i="16"/>
  <c r="Q29" i="16"/>
  <c r="U29" i="16"/>
  <c r="Y29" i="16"/>
  <c r="AC29" i="16"/>
  <c r="AG29" i="16"/>
  <c r="AK29" i="16"/>
  <c r="AO29" i="16"/>
  <c r="AS29" i="16"/>
  <c r="AW29" i="16"/>
  <c r="BA29" i="16"/>
  <c r="BE29" i="16"/>
  <c r="BI29" i="16"/>
  <c r="BM29" i="16"/>
  <c r="BQ29" i="16"/>
  <c r="BU29" i="16"/>
  <c r="BY29" i="16"/>
  <c r="CC29" i="16"/>
  <c r="CG29" i="16"/>
  <c r="CK29" i="16"/>
  <c r="CO29" i="16"/>
  <c r="CS29" i="16"/>
  <c r="CW29" i="16"/>
  <c r="DA29" i="16"/>
  <c r="DE29" i="16"/>
  <c r="DI29" i="16"/>
  <c r="DM29" i="16"/>
  <c r="DQ29" i="16"/>
  <c r="DU29" i="16"/>
  <c r="M12" i="16"/>
  <c r="BQ12" i="16"/>
  <c r="DV12" i="16"/>
  <c r="AU13" i="16"/>
  <c r="CY13" i="16"/>
  <c r="Y14" i="16"/>
  <c r="CA14" i="16"/>
  <c r="DQ14" i="16"/>
  <c r="Z15" i="16"/>
  <c r="BF15" i="16"/>
  <c r="CL15" i="16"/>
  <c r="DI15" i="16"/>
  <c r="DY15" i="16"/>
  <c r="I16" i="16"/>
  <c r="Y16" i="16"/>
  <c r="AO16" i="16"/>
  <c r="BE16" i="16"/>
  <c r="BU16" i="16"/>
  <c r="CK16" i="16"/>
  <c r="DA16" i="16"/>
  <c r="DQ16" i="16"/>
  <c r="EG16" i="16"/>
  <c r="Q17" i="16"/>
  <c r="AG17" i="16"/>
  <c r="AW17" i="16"/>
  <c r="BM17" i="16"/>
  <c r="CC17" i="16"/>
  <c r="CS17" i="16"/>
  <c r="DI17" i="16"/>
  <c r="DY17" i="16"/>
  <c r="I18" i="16"/>
  <c r="Y18" i="16"/>
  <c r="AO18" i="16"/>
  <c r="BE18" i="16"/>
  <c r="BU18" i="16"/>
  <c r="CK18" i="16"/>
  <c r="DA18" i="16"/>
  <c r="DQ18" i="16"/>
  <c r="EG18" i="16"/>
  <c r="P19" i="16"/>
  <c r="AA19" i="16"/>
  <c r="AK19" i="16"/>
  <c r="AV19" i="16"/>
  <c r="BG19" i="16"/>
  <c r="BQ19" i="16"/>
  <c r="CB19" i="16"/>
  <c r="CL19" i="16"/>
  <c r="CW19" i="16"/>
  <c r="DH19" i="16"/>
  <c r="DR19" i="16"/>
  <c r="EB19" i="16"/>
  <c r="D20" i="16"/>
  <c r="L20" i="16"/>
  <c r="T20" i="16"/>
  <c r="AB20" i="16"/>
  <c r="AJ20" i="16"/>
  <c r="AR20" i="16"/>
  <c r="AZ20" i="16"/>
  <c r="BH20" i="16"/>
  <c r="BP20" i="16"/>
  <c r="BX20" i="16"/>
  <c r="CF20" i="16"/>
  <c r="CN20" i="16"/>
  <c r="CV20" i="16"/>
  <c r="DD20" i="16"/>
  <c r="DL20" i="16"/>
  <c r="DT20" i="16"/>
  <c r="EB20" i="16"/>
  <c r="D21" i="16"/>
  <c r="L21" i="16"/>
  <c r="T21" i="16"/>
  <c r="AB21" i="16"/>
  <c r="AJ21" i="16"/>
  <c r="AR21" i="16"/>
  <c r="AZ21" i="16"/>
  <c r="BH21" i="16"/>
  <c r="BP21" i="16"/>
  <c r="BX21" i="16"/>
  <c r="CF21" i="16"/>
  <c r="CN21" i="16"/>
  <c r="CV21" i="16"/>
  <c r="DD21" i="16"/>
  <c r="DL21" i="16"/>
  <c r="DT21" i="16"/>
  <c r="EB21" i="16"/>
  <c r="C22" i="16"/>
  <c r="H22" i="16"/>
  <c r="M22" i="16"/>
  <c r="S22" i="16"/>
  <c r="X22" i="16"/>
  <c r="AC22" i="16"/>
  <c r="AI22" i="16"/>
  <c r="AN22" i="16"/>
  <c r="AS22" i="16"/>
  <c r="AY22" i="16"/>
  <c r="BD22" i="16"/>
  <c r="BI22" i="16"/>
  <c r="BO22" i="16"/>
  <c r="BT22" i="16"/>
  <c r="BY22" i="16"/>
  <c r="CE22" i="16"/>
  <c r="CJ22" i="16"/>
  <c r="CO22" i="16"/>
  <c r="CU22" i="16"/>
  <c r="CZ22" i="16"/>
  <c r="DE22" i="16"/>
  <c r="DK22" i="16"/>
  <c r="DP22" i="16"/>
  <c r="DU22" i="16"/>
  <c r="EA22" i="16"/>
  <c r="EE22" i="16"/>
  <c r="C23" i="16"/>
  <c r="G23" i="16"/>
  <c r="K23" i="16"/>
  <c r="O23" i="16"/>
  <c r="S23" i="16"/>
  <c r="W23" i="16"/>
  <c r="AA23" i="16"/>
  <c r="AE23" i="16"/>
  <c r="AI23" i="16"/>
  <c r="AM23" i="16"/>
  <c r="AQ23" i="16"/>
  <c r="AU23" i="16"/>
  <c r="AY23" i="16"/>
  <c r="BC23" i="16"/>
  <c r="BG23" i="16"/>
  <c r="BK23" i="16"/>
  <c r="BP23" i="16"/>
  <c r="BT23" i="16"/>
  <c r="BX23" i="16"/>
  <c r="CB23" i="16"/>
  <c r="CF23" i="16"/>
  <c r="CJ23" i="16"/>
  <c r="CO23" i="16"/>
  <c r="CT23" i="16"/>
  <c r="CZ23" i="16"/>
  <c r="DE23" i="16"/>
  <c r="DJ23" i="16"/>
  <c r="DP23" i="16"/>
  <c r="DU23" i="16"/>
  <c r="DZ23" i="16"/>
  <c r="ED23" i="16"/>
  <c r="EH23" i="16"/>
  <c r="F24" i="16"/>
  <c r="J24" i="16"/>
  <c r="N24" i="16"/>
  <c r="R24" i="16"/>
  <c r="V24" i="16"/>
  <c r="Z24" i="16"/>
  <c r="AD24" i="16"/>
  <c r="AH24" i="16"/>
  <c r="AL24" i="16"/>
  <c r="AP24" i="16"/>
  <c r="AT24" i="16"/>
  <c r="AX24" i="16"/>
  <c r="BB24" i="16"/>
  <c r="BF24" i="16"/>
  <c r="BJ24" i="16"/>
  <c r="BN24" i="16"/>
  <c r="BR24" i="16"/>
  <c r="BV24" i="16"/>
  <c r="BZ24" i="16"/>
  <c r="CD24" i="16"/>
  <c r="CH24" i="16"/>
  <c r="CL24" i="16"/>
  <c r="CP24" i="16"/>
  <c r="CT24" i="16"/>
  <c r="CX24" i="16"/>
  <c r="DB24" i="16"/>
  <c r="DF24" i="16"/>
  <c r="DJ24" i="16"/>
  <c r="DN24" i="16"/>
  <c r="DR24" i="16"/>
  <c r="DV24" i="16"/>
  <c r="DZ24" i="16"/>
  <c r="ED24" i="16"/>
  <c r="EH24" i="16"/>
  <c r="F25" i="16"/>
  <c r="J25" i="16"/>
  <c r="N25" i="16"/>
  <c r="R25" i="16"/>
  <c r="V25" i="16"/>
  <c r="Z25" i="16"/>
  <c r="AD25" i="16"/>
  <c r="AH25" i="16"/>
  <c r="AL25" i="16"/>
  <c r="AP25" i="16"/>
  <c r="AT25" i="16"/>
  <c r="AX25" i="16"/>
  <c r="BB25" i="16"/>
  <c r="BF25" i="16"/>
  <c r="BJ25" i="16"/>
  <c r="BN25" i="16"/>
  <c r="BR25" i="16"/>
  <c r="BV25" i="16"/>
  <c r="BZ25" i="16"/>
  <c r="CD25" i="16"/>
  <c r="CH25" i="16"/>
  <c r="CL25" i="16"/>
  <c r="CP25" i="16"/>
  <c r="CT25" i="16"/>
  <c r="CX25" i="16"/>
  <c r="DB25" i="16"/>
  <c r="DF25" i="16"/>
  <c r="DJ25" i="16"/>
  <c r="DN25" i="16"/>
  <c r="DR25" i="16"/>
  <c r="DV25" i="16"/>
  <c r="DZ25" i="16"/>
  <c r="ED25" i="16"/>
  <c r="EH25" i="16"/>
  <c r="F26" i="16"/>
  <c r="J26" i="16"/>
  <c r="N26" i="16"/>
  <c r="R26" i="16"/>
  <c r="V26" i="16"/>
  <c r="Z26" i="16"/>
  <c r="AD26" i="16"/>
  <c r="AH26" i="16"/>
  <c r="AL26" i="16"/>
  <c r="AP26" i="16"/>
  <c r="AT26" i="16"/>
  <c r="AX26" i="16"/>
  <c r="BB26" i="16"/>
  <c r="BF26" i="16"/>
  <c r="BJ26" i="16"/>
  <c r="BN26" i="16"/>
  <c r="BR26" i="16"/>
  <c r="BV26" i="16"/>
  <c r="BZ26" i="16"/>
  <c r="CD26" i="16"/>
  <c r="CH26" i="16"/>
  <c r="CL26" i="16"/>
  <c r="CP26" i="16"/>
  <c r="CT26" i="16"/>
  <c r="CX26" i="16"/>
  <c r="DB26" i="16"/>
  <c r="DF26" i="16"/>
  <c r="DJ26" i="16"/>
  <c r="DN26" i="16"/>
  <c r="DR26" i="16"/>
  <c r="DV26" i="16"/>
  <c r="DZ26" i="16"/>
  <c r="ED26" i="16"/>
  <c r="EH26" i="16"/>
  <c r="F27" i="16"/>
  <c r="J27" i="16"/>
  <c r="P27" i="16"/>
  <c r="U27" i="16"/>
  <c r="Z27" i="16"/>
  <c r="AF27" i="16"/>
  <c r="AK27" i="16"/>
  <c r="AP27" i="16"/>
  <c r="AT27" i="16"/>
  <c r="AX27" i="16"/>
  <c r="BB27" i="16"/>
  <c r="BF27" i="16"/>
  <c r="BJ27" i="16"/>
  <c r="BN27" i="16"/>
  <c r="BR27" i="16"/>
  <c r="BV27" i="16"/>
  <c r="BZ27" i="16"/>
  <c r="CD27" i="16"/>
  <c r="CH27" i="16"/>
  <c r="CL27" i="16"/>
  <c r="CP27" i="16"/>
  <c r="CT27" i="16"/>
  <c r="CX27" i="16"/>
  <c r="DB27" i="16"/>
  <c r="DF27" i="16"/>
  <c r="DJ27" i="16"/>
  <c r="DN27" i="16"/>
  <c r="DR27" i="16"/>
  <c r="DV27" i="16"/>
  <c r="DZ27" i="16"/>
  <c r="ED27" i="16"/>
  <c r="EH27" i="16"/>
  <c r="F28" i="16"/>
  <c r="J28" i="16"/>
  <c r="N28" i="16"/>
  <c r="R28" i="16"/>
  <c r="V28" i="16"/>
  <c r="Z28" i="16"/>
  <c r="AD28" i="16"/>
  <c r="AH28" i="16"/>
  <c r="AL28" i="16"/>
  <c r="AP28" i="16"/>
  <c r="AT28" i="16"/>
  <c r="AX28" i="16"/>
  <c r="BB28" i="16"/>
  <c r="BF28" i="16"/>
  <c r="BJ28" i="16"/>
  <c r="BN28" i="16"/>
  <c r="BR28" i="16"/>
  <c r="BV28" i="16"/>
  <c r="BZ28" i="16"/>
  <c r="CD28" i="16"/>
  <c r="CH28" i="16"/>
  <c r="CL28" i="16"/>
  <c r="CP28" i="16"/>
  <c r="CT28" i="16"/>
  <c r="CX28" i="16"/>
  <c r="DB28" i="16"/>
  <c r="DF28" i="16"/>
  <c r="DJ28" i="16"/>
  <c r="DN28" i="16"/>
  <c r="DR28" i="16"/>
  <c r="DV28" i="16"/>
  <c r="DZ28" i="16"/>
  <c r="ED28" i="16"/>
  <c r="EH28" i="16"/>
  <c r="F29" i="16"/>
  <c r="J29" i="16"/>
  <c r="N29" i="16"/>
  <c r="R29" i="16"/>
  <c r="V29" i="16"/>
  <c r="Z29" i="16"/>
  <c r="AD29" i="16"/>
  <c r="AH29" i="16"/>
  <c r="AL29" i="16"/>
  <c r="AP29" i="16"/>
  <c r="AT29" i="16"/>
  <c r="AX29" i="16"/>
  <c r="BB29" i="16"/>
  <c r="BF29" i="16"/>
  <c r="BJ29" i="16"/>
  <c r="BN29" i="16"/>
  <c r="BR29" i="16"/>
  <c r="BV29" i="16"/>
  <c r="BZ29" i="16"/>
  <c r="CD29" i="16"/>
  <c r="CH29" i="16"/>
  <c r="CL29" i="16"/>
  <c r="CP29" i="16"/>
  <c r="CT29" i="16"/>
  <c r="CX29" i="16"/>
  <c r="DB29" i="16"/>
  <c r="DF29" i="16"/>
  <c r="DJ29" i="16"/>
  <c r="DN29" i="16"/>
  <c r="DR29" i="16"/>
  <c r="CT12" i="16"/>
  <c r="BW13" i="16"/>
  <c r="BA14" i="16"/>
  <c r="G15" i="16"/>
  <c r="BV15" i="16"/>
  <c r="DQ15" i="16"/>
  <c r="Q16" i="16"/>
  <c r="AW16" i="16"/>
  <c r="CC16" i="16"/>
  <c r="DI16" i="16"/>
  <c r="I17" i="16"/>
  <c r="AO17" i="16"/>
  <c r="BU17" i="16"/>
  <c r="DA17" i="16"/>
  <c r="EG17" i="16"/>
  <c r="AG18" i="16"/>
  <c r="BM18" i="16"/>
  <c r="CS18" i="16"/>
  <c r="DY18" i="16"/>
  <c r="U19" i="16"/>
  <c r="AQ19" i="16"/>
  <c r="BL19" i="16"/>
  <c r="CG19" i="16"/>
  <c r="DB19" i="16"/>
  <c r="DX19" i="16"/>
  <c r="H20" i="16"/>
  <c r="X20" i="16"/>
  <c r="AN20" i="16"/>
  <c r="BD20" i="16"/>
  <c r="BT20" i="16"/>
  <c r="CJ20" i="16"/>
  <c r="CZ20" i="16"/>
  <c r="DP20" i="16"/>
  <c r="EF20" i="16"/>
  <c r="P21" i="16"/>
  <c r="AF21" i="16"/>
  <c r="AV21" i="16"/>
  <c r="BL21" i="16"/>
  <c r="CB21" i="16"/>
  <c r="CR21" i="16"/>
  <c r="DH21" i="16"/>
  <c r="DX21" i="16"/>
  <c r="E22" i="16"/>
  <c r="P22" i="16"/>
  <c r="AA22" i="16"/>
  <c r="AK22" i="16"/>
  <c r="AV22" i="16"/>
  <c r="BG22" i="16"/>
  <c r="BQ22" i="16"/>
  <c r="CB22" i="16"/>
  <c r="CM22" i="16"/>
  <c r="CW22" i="16"/>
  <c r="DH22" i="16"/>
  <c r="DS22" i="16"/>
  <c r="EC22" i="16"/>
  <c r="E23" i="16"/>
  <c r="M23" i="16"/>
  <c r="U23" i="16"/>
  <c r="AC23" i="16"/>
  <c r="AK23" i="16"/>
  <c r="AS23" i="16"/>
  <c r="BA23" i="16"/>
  <c r="BI23" i="16"/>
  <c r="BR23" i="16"/>
  <c r="BZ23" i="16"/>
  <c r="CH23" i="16"/>
  <c r="CR23" i="16"/>
  <c r="DB23" i="16"/>
  <c r="DM23" i="16"/>
  <c r="DX23" i="16"/>
  <c r="EF23" i="16"/>
  <c r="H24" i="16"/>
  <c r="P24" i="16"/>
  <c r="X24" i="16"/>
  <c r="AF24" i="16"/>
  <c r="AN24" i="16"/>
  <c r="AV24" i="16"/>
  <c r="BD24" i="16"/>
  <c r="BL24" i="16"/>
  <c r="BT24" i="16"/>
  <c r="CB24" i="16"/>
  <c r="CJ24" i="16"/>
  <c r="CR24" i="16"/>
  <c r="CZ24" i="16"/>
  <c r="DH24" i="16"/>
  <c r="DP24" i="16"/>
  <c r="DX24" i="16"/>
  <c r="EF24" i="16"/>
  <c r="H25" i="16"/>
  <c r="P25" i="16"/>
  <c r="X25" i="16"/>
  <c r="AF25" i="16"/>
  <c r="AN25" i="16"/>
  <c r="AV25" i="16"/>
  <c r="BD25" i="16"/>
  <c r="BL25" i="16"/>
  <c r="BT25" i="16"/>
  <c r="CB25" i="16"/>
  <c r="CJ25" i="16"/>
  <c r="CR25" i="16"/>
  <c r="CZ25" i="16"/>
  <c r="DH25" i="16"/>
  <c r="DP25" i="16"/>
  <c r="DX25" i="16"/>
  <c r="EF25" i="16"/>
  <c r="H26" i="16"/>
  <c r="P26" i="16"/>
  <c r="X26" i="16"/>
  <c r="AF26" i="16"/>
  <c r="AN26" i="16"/>
  <c r="AV26" i="16"/>
  <c r="BD26" i="16"/>
  <c r="BL26" i="16"/>
  <c r="BT26" i="16"/>
  <c r="CB26" i="16"/>
  <c r="CJ26" i="16"/>
  <c r="CR26" i="16"/>
  <c r="CZ26" i="16"/>
  <c r="DH26" i="16"/>
  <c r="DP26" i="16"/>
  <c r="DX26" i="16"/>
  <c r="EF26" i="16"/>
  <c r="H27" i="16"/>
  <c r="R27" i="16"/>
  <c r="AC27" i="16"/>
  <c r="AN27" i="16"/>
  <c r="AV27" i="16"/>
  <c r="BD27" i="16"/>
  <c r="BL27" i="16"/>
  <c r="BT27" i="16"/>
  <c r="CB27" i="16"/>
  <c r="CJ27" i="16"/>
  <c r="CR27" i="16"/>
  <c r="CZ27" i="16"/>
  <c r="DH27" i="16"/>
  <c r="DP27" i="16"/>
  <c r="DX27" i="16"/>
  <c r="EF27" i="16"/>
  <c r="H28" i="16"/>
  <c r="P28" i="16"/>
  <c r="X28" i="16"/>
  <c r="AF28" i="16"/>
  <c r="AN28" i="16"/>
  <c r="AV28" i="16"/>
  <c r="BD28" i="16"/>
  <c r="BL28" i="16"/>
  <c r="BT28" i="16"/>
  <c r="CB28" i="16"/>
  <c r="CJ28" i="16"/>
  <c r="CR28" i="16"/>
  <c r="CZ28" i="16"/>
  <c r="DH28" i="16"/>
  <c r="DP28" i="16"/>
  <c r="DX28" i="16"/>
  <c r="EF28" i="16"/>
  <c r="H29" i="16"/>
  <c r="P29" i="16"/>
  <c r="X29" i="16"/>
  <c r="AF29" i="16"/>
  <c r="AN29" i="16"/>
  <c r="AV29" i="16"/>
  <c r="BD29" i="16"/>
  <c r="BL29" i="16"/>
  <c r="BT29" i="16"/>
  <c r="CB29" i="16"/>
  <c r="CJ29" i="16"/>
  <c r="CR29" i="16"/>
  <c r="CZ29" i="16"/>
  <c r="DH29" i="16"/>
  <c r="DP29" i="16"/>
  <c r="DW29" i="16"/>
  <c r="EA29" i="16"/>
  <c r="EE29" i="16"/>
  <c r="C30" i="16"/>
  <c r="G30" i="16"/>
  <c r="K30" i="16"/>
  <c r="O30" i="16"/>
  <c r="S30" i="16"/>
  <c r="W30" i="16"/>
  <c r="AA30" i="16"/>
  <c r="AE30" i="16"/>
  <c r="AI30" i="16"/>
  <c r="AM30" i="16"/>
  <c r="AQ30" i="16"/>
  <c r="AU30" i="16"/>
  <c r="AY30" i="16"/>
  <c r="BC30" i="16"/>
  <c r="BG30" i="16"/>
  <c r="BK30" i="16"/>
  <c r="BO30" i="16"/>
  <c r="BS30" i="16"/>
  <c r="BW30" i="16"/>
  <c r="CA30" i="16"/>
  <c r="CE30" i="16"/>
  <c r="CI30" i="16"/>
  <c r="CM30" i="16"/>
  <c r="CQ30" i="16"/>
  <c r="CU30" i="16"/>
  <c r="CY30" i="16"/>
  <c r="DC30" i="16"/>
  <c r="DG30" i="16"/>
  <c r="DL30" i="16"/>
  <c r="DQ30" i="16"/>
  <c r="DV30" i="16"/>
  <c r="EB30" i="16"/>
  <c r="EG30" i="16"/>
  <c r="F31" i="16"/>
  <c r="L31" i="16"/>
  <c r="Q31" i="16"/>
  <c r="V31" i="16"/>
  <c r="AB31" i="16"/>
  <c r="AG31" i="16"/>
  <c r="AL31" i="16"/>
  <c r="AR31" i="16"/>
  <c r="AW31" i="16"/>
  <c r="BB31" i="16"/>
  <c r="BH31" i="16"/>
  <c r="BM31" i="16"/>
  <c r="BR31" i="16"/>
  <c r="BX31" i="16"/>
  <c r="CC31" i="16"/>
  <c r="CH31" i="16"/>
  <c r="CN31" i="16"/>
  <c r="CS31" i="16"/>
  <c r="CX31" i="16"/>
  <c r="DD31" i="16"/>
  <c r="DI31" i="16"/>
  <c r="DM31" i="16"/>
  <c r="DQ31" i="16"/>
  <c r="DU31" i="16"/>
  <c r="DY31" i="16"/>
  <c r="EC31" i="16"/>
  <c r="EG31" i="16"/>
  <c r="E32" i="16"/>
  <c r="I32" i="16"/>
  <c r="M32" i="16"/>
  <c r="Q32" i="16"/>
  <c r="U32" i="16"/>
  <c r="Y32" i="16"/>
  <c r="AC32" i="16"/>
  <c r="AG32" i="16"/>
  <c r="AK32" i="16"/>
  <c r="AO32" i="16"/>
  <c r="AS32" i="16"/>
  <c r="AW32" i="16"/>
  <c r="BA32" i="16"/>
  <c r="BE32" i="16"/>
  <c r="BI32" i="16"/>
  <c r="BM32" i="16"/>
  <c r="BQ32" i="16"/>
  <c r="BU32" i="16"/>
  <c r="BY32" i="16"/>
  <c r="CC32" i="16"/>
  <c r="CG32" i="16"/>
  <c r="CK32" i="16"/>
  <c r="CO32" i="16"/>
  <c r="CS32" i="16"/>
  <c r="CW32" i="16"/>
  <c r="DA32" i="16"/>
  <c r="DE32" i="16"/>
  <c r="DI32" i="16"/>
  <c r="DM32" i="16"/>
  <c r="DQ32" i="16"/>
  <c r="DU32" i="16"/>
  <c r="DY32" i="16"/>
  <c r="EC32" i="16"/>
  <c r="EG32" i="16"/>
  <c r="E33" i="16"/>
  <c r="I33" i="16"/>
  <c r="M33" i="16"/>
  <c r="Q33" i="16"/>
  <c r="U33" i="16"/>
  <c r="Y33" i="16"/>
  <c r="AC33" i="16"/>
  <c r="AG33" i="16"/>
  <c r="AK33" i="16"/>
  <c r="AO33" i="16"/>
  <c r="AS33" i="16"/>
  <c r="AW33" i="16"/>
  <c r="BA33" i="16"/>
  <c r="BE33" i="16"/>
  <c r="BI33" i="16"/>
  <c r="BM33" i="16"/>
  <c r="BQ33" i="16"/>
  <c r="BU33" i="16"/>
  <c r="BY33" i="16"/>
  <c r="CC33" i="16"/>
  <c r="CG33" i="16"/>
  <c r="CK33" i="16"/>
  <c r="CO33" i="16"/>
  <c r="CS33" i="16"/>
  <c r="CW33" i="16"/>
  <c r="DA33" i="16"/>
  <c r="DE33" i="16"/>
  <c r="DI33" i="16"/>
  <c r="DM33" i="16"/>
  <c r="DQ33" i="16"/>
  <c r="DU33" i="16"/>
  <c r="DY33" i="16"/>
  <c r="EC33" i="16"/>
  <c r="EG33" i="16"/>
  <c r="E34" i="16"/>
  <c r="I34" i="16"/>
  <c r="M34" i="16"/>
  <c r="Q34" i="16"/>
  <c r="U34" i="16"/>
  <c r="Y34" i="16"/>
  <c r="AC34" i="16"/>
  <c r="AG34" i="16"/>
  <c r="AK34" i="16"/>
  <c r="AO34" i="16"/>
  <c r="AS34" i="16"/>
  <c r="AW34" i="16"/>
  <c r="BA34" i="16"/>
  <c r="BE34" i="16"/>
  <c r="BI34" i="16"/>
  <c r="BM34" i="16"/>
  <c r="BQ34" i="16"/>
  <c r="BU34" i="16"/>
  <c r="BY34" i="16"/>
  <c r="CC34" i="16"/>
  <c r="CG34" i="16"/>
  <c r="CK34" i="16"/>
  <c r="CO34" i="16"/>
  <c r="CS34" i="16"/>
  <c r="CW34" i="16"/>
  <c r="DA34" i="16"/>
  <c r="DE34" i="16"/>
  <c r="DI34" i="16"/>
  <c r="DM34" i="16"/>
  <c r="DQ34" i="16"/>
  <c r="DU34" i="16"/>
  <c r="DY34" i="16"/>
  <c r="EC34" i="16"/>
  <c r="EG34" i="16"/>
  <c r="E35" i="16"/>
  <c r="I35" i="16"/>
  <c r="M35" i="16"/>
  <c r="Q35" i="16"/>
  <c r="U35" i="16"/>
  <c r="Y35" i="16"/>
  <c r="U12" i="16"/>
  <c r="EE12" i="16"/>
  <c r="DI13" i="16"/>
  <c r="CG14" i="16"/>
  <c r="AE15" i="16"/>
  <c r="CQ15" i="16"/>
  <c r="EB15" i="16"/>
  <c r="AB16" i="16"/>
  <c r="BH16" i="16"/>
  <c r="CN16" i="16"/>
  <c r="DT16" i="16"/>
  <c r="T17" i="16"/>
  <c r="AZ17" i="16"/>
  <c r="CF17" i="16"/>
  <c r="DL17" i="16"/>
  <c r="L18" i="16"/>
  <c r="AR18" i="16"/>
  <c r="BX18" i="16"/>
  <c r="DD18" i="16"/>
  <c r="D19" i="16"/>
  <c r="AB19" i="16"/>
  <c r="AW19" i="16"/>
  <c r="BS19" i="16"/>
  <c r="CN19" i="16"/>
  <c r="DI19" i="16"/>
  <c r="EC19" i="16"/>
  <c r="M20" i="16"/>
  <c r="AC20" i="16"/>
  <c r="AS20" i="16"/>
  <c r="BI20" i="16"/>
  <c r="BY20" i="16"/>
  <c r="CO20" i="16"/>
  <c r="DE20" i="16"/>
  <c r="DU20" i="16"/>
  <c r="E21" i="16"/>
  <c r="U21" i="16"/>
  <c r="AK21" i="16"/>
  <c r="BA21" i="16"/>
  <c r="BQ21" i="16"/>
  <c r="CG21" i="16"/>
  <c r="CW21" i="16"/>
  <c r="DM21" i="16"/>
  <c r="EC21" i="16"/>
  <c r="I22" i="16"/>
  <c r="T22" i="16"/>
  <c r="AE22" i="16"/>
  <c r="AO22" i="16"/>
  <c r="AZ22" i="16"/>
  <c r="BK22" i="16"/>
  <c r="BU22" i="16"/>
  <c r="CF22" i="16"/>
  <c r="CQ22" i="16"/>
  <c r="DA22" i="16"/>
  <c r="DL22" i="16"/>
  <c r="DW22" i="16"/>
  <c r="EF22" i="16"/>
  <c r="H23" i="16"/>
  <c r="P23" i="16"/>
  <c r="X23" i="16"/>
  <c r="AF23" i="16"/>
  <c r="AN23" i="16"/>
  <c r="AV23" i="16"/>
  <c r="BD23" i="16"/>
  <c r="BL23" i="16"/>
  <c r="BU23" i="16"/>
  <c r="CC23" i="16"/>
  <c r="CK23" i="16"/>
  <c r="CV23" i="16"/>
  <c r="DF23" i="16"/>
  <c r="DQ23" i="16"/>
  <c r="EA23" i="16"/>
  <c r="C24" i="16"/>
  <c r="K24" i="16"/>
  <c r="S24" i="16"/>
  <c r="AA24" i="16"/>
  <c r="AI24" i="16"/>
  <c r="AQ24" i="16"/>
  <c r="AY24" i="16"/>
  <c r="BG24" i="16"/>
  <c r="BO24" i="16"/>
  <c r="BW24" i="16"/>
  <c r="CE24" i="16"/>
  <c r="CM24" i="16"/>
  <c r="CU24" i="16"/>
  <c r="DC24" i="16"/>
  <c r="DK24" i="16"/>
  <c r="DS24" i="16"/>
  <c r="EA24" i="16"/>
  <c r="C25" i="16"/>
  <c r="K25" i="16"/>
  <c r="S25" i="16"/>
  <c r="AA25" i="16"/>
  <c r="AI25" i="16"/>
  <c r="AQ25" i="16"/>
  <c r="AY25" i="16"/>
  <c r="BG25" i="16"/>
  <c r="BO25" i="16"/>
  <c r="BW25" i="16"/>
  <c r="CE25" i="16"/>
  <c r="CM25" i="16"/>
  <c r="CU25" i="16"/>
  <c r="DC25" i="16"/>
  <c r="DK25" i="16"/>
  <c r="DS25" i="16"/>
  <c r="EA25" i="16"/>
  <c r="C26" i="16"/>
  <c r="K26" i="16"/>
  <c r="S26" i="16"/>
  <c r="AA26" i="16"/>
  <c r="AI26" i="16"/>
  <c r="AQ26" i="16"/>
  <c r="AY26" i="16"/>
  <c r="BG26" i="16"/>
  <c r="BO26" i="16"/>
  <c r="BW26" i="16"/>
  <c r="CE26" i="16"/>
  <c r="CM26" i="16"/>
  <c r="CU26" i="16"/>
  <c r="DC26" i="16"/>
  <c r="DK26" i="16"/>
  <c r="DS26" i="16"/>
  <c r="EA26" i="16"/>
  <c r="C27" i="16"/>
  <c r="L27" i="16"/>
  <c r="V27" i="16"/>
  <c r="AG27" i="16"/>
  <c r="AQ27" i="16"/>
  <c r="AY27" i="16"/>
  <c r="BG27" i="16"/>
  <c r="BO27" i="16"/>
  <c r="BW27" i="16"/>
  <c r="CE27" i="16"/>
  <c r="CM27" i="16"/>
  <c r="CU27" i="16"/>
  <c r="DC27" i="16"/>
  <c r="DK27" i="16"/>
  <c r="DS27" i="16"/>
  <c r="EA27" i="16"/>
  <c r="C28" i="16"/>
  <c r="K28" i="16"/>
  <c r="S28" i="16"/>
  <c r="AA28" i="16"/>
  <c r="AI28" i="16"/>
  <c r="AQ28" i="16"/>
  <c r="AY28" i="16"/>
  <c r="BG28" i="16"/>
  <c r="BO28" i="16"/>
  <c r="BW28" i="16"/>
  <c r="CE28" i="16"/>
  <c r="CM28" i="16"/>
  <c r="CU28" i="16"/>
  <c r="DC28" i="16"/>
  <c r="DK28" i="16"/>
  <c r="DS28" i="16"/>
  <c r="EA28" i="16"/>
  <c r="C29" i="16"/>
  <c r="K29" i="16"/>
  <c r="S29" i="16"/>
  <c r="AA29" i="16"/>
  <c r="AI29" i="16"/>
  <c r="AQ29" i="16"/>
  <c r="AY29" i="16"/>
  <c r="BG29" i="16"/>
  <c r="BO29" i="16"/>
  <c r="BW29" i="16"/>
  <c r="CE29" i="16"/>
  <c r="CM29" i="16"/>
  <c r="CU29" i="16"/>
  <c r="DC29" i="16"/>
  <c r="DK29" i="16"/>
  <c r="DS29" i="16"/>
  <c r="DX29" i="16"/>
  <c r="EB29" i="16"/>
  <c r="EF29" i="16"/>
  <c r="D30" i="16"/>
  <c r="H30" i="16"/>
  <c r="L30" i="16"/>
  <c r="P30" i="16"/>
  <c r="T30" i="16"/>
  <c r="X30" i="16"/>
  <c r="AB30" i="16"/>
  <c r="AF30" i="16"/>
  <c r="AJ30" i="16"/>
  <c r="AN30" i="16"/>
  <c r="AR30" i="16"/>
  <c r="AV30" i="16"/>
  <c r="AZ30" i="16"/>
  <c r="BD30" i="16"/>
  <c r="BH30" i="16"/>
  <c r="BL30" i="16"/>
  <c r="BP30" i="16"/>
  <c r="BT30" i="16"/>
  <c r="BX30" i="16"/>
  <c r="CB30" i="16"/>
  <c r="CF30" i="16"/>
  <c r="CJ30" i="16"/>
  <c r="CN30" i="16"/>
  <c r="CR30" i="16"/>
  <c r="CV30" i="16"/>
  <c r="CZ30" i="16"/>
  <c r="DD30" i="16"/>
  <c r="DH30" i="16"/>
  <c r="DM30" i="16"/>
  <c r="DR30" i="16"/>
  <c r="DX30" i="16"/>
  <c r="EC30" i="16"/>
  <c r="EH30" i="16"/>
  <c r="H31" i="16"/>
  <c r="M31" i="16"/>
  <c r="R31" i="16"/>
  <c r="X31" i="16"/>
  <c r="AC31" i="16"/>
  <c r="AH31" i="16"/>
  <c r="AN31" i="16"/>
  <c r="AS31" i="16"/>
  <c r="AX31" i="16"/>
  <c r="BD31" i="16"/>
  <c r="BI31" i="16"/>
  <c r="BN31" i="16"/>
  <c r="BT31" i="16"/>
  <c r="BY31" i="16"/>
  <c r="CD31" i="16"/>
  <c r="CJ31" i="16"/>
  <c r="CO31" i="16"/>
  <c r="CT31" i="16"/>
  <c r="CZ31" i="16"/>
  <c r="DE31" i="16"/>
  <c r="DJ31" i="16"/>
  <c r="DN31" i="16"/>
  <c r="DR31" i="16"/>
  <c r="DV31" i="16"/>
  <c r="DZ31" i="16"/>
  <c r="ED31" i="16"/>
  <c r="EH31" i="16"/>
  <c r="F32" i="16"/>
  <c r="J32" i="16"/>
  <c r="N32" i="16"/>
  <c r="R32" i="16"/>
  <c r="V32" i="16"/>
  <c r="Z32" i="16"/>
  <c r="AD32" i="16"/>
  <c r="AH32" i="16"/>
  <c r="AL32" i="16"/>
  <c r="AP32" i="16"/>
  <c r="AT32" i="16"/>
  <c r="AX32" i="16"/>
  <c r="BB32" i="16"/>
  <c r="BF32" i="16"/>
  <c r="BJ32" i="16"/>
  <c r="BN32" i="16"/>
  <c r="BR32" i="16"/>
  <c r="BV32" i="16"/>
  <c r="BZ32" i="16"/>
  <c r="CD32" i="16"/>
  <c r="CH32" i="16"/>
  <c r="CL32" i="16"/>
  <c r="CP32" i="16"/>
  <c r="CT32" i="16"/>
  <c r="CX32" i="16"/>
  <c r="DB32" i="16"/>
  <c r="DF32" i="16"/>
  <c r="DJ32" i="16"/>
  <c r="DN32" i="16"/>
  <c r="DR32" i="16"/>
  <c r="DV32" i="16"/>
  <c r="DZ32" i="16"/>
  <c r="ED32" i="16"/>
  <c r="EH32" i="16"/>
  <c r="F33" i="16"/>
  <c r="J33" i="16"/>
  <c r="N33" i="16"/>
  <c r="R33" i="16"/>
  <c r="V33" i="16"/>
  <c r="Z33" i="16"/>
  <c r="AD33" i="16"/>
  <c r="AH33" i="16"/>
  <c r="AL33" i="16"/>
  <c r="AP33" i="16"/>
  <c r="AT33" i="16"/>
  <c r="AX33" i="16"/>
  <c r="BB33" i="16"/>
  <c r="BF33" i="16"/>
  <c r="BJ33" i="16"/>
  <c r="BN33" i="16"/>
  <c r="BR33" i="16"/>
  <c r="BV33" i="16"/>
  <c r="BZ33" i="16"/>
  <c r="CD33" i="16"/>
  <c r="CH33" i="16"/>
  <c r="CL33" i="16"/>
  <c r="CP33" i="16"/>
  <c r="CT33" i="16"/>
  <c r="CX33" i="16"/>
  <c r="DB33" i="16"/>
  <c r="DF33" i="16"/>
  <c r="DJ33" i="16"/>
  <c r="DN33" i="16"/>
  <c r="DR33" i="16"/>
  <c r="DV33" i="16"/>
  <c r="DZ33" i="16"/>
  <c r="ED33" i="16"/>
  <c r="EH33" i="16"/>
  <c r="F34" i="16"/>
  <c r="J34" i="16"/>
  <c r="N34" i="16"/>
  <c r="R34" i="16"/>
  <c r="V34" i="16"/>
  <c r="Z34" i="16"/>
  <c r="AD34" i="16"/>
  <c r="AH34" i="16"/>
  <c r="AL34" i="16"/>
  <c r="AP34" i="16"/>
  <c r="AT34" i="16"/>
  <c r="AX34" i="16"/>
  <c r="BB34" i="16"/>
  <c r="BF34" i="16"/>
  <c r="BC13" i="16"/>
  <c r="DX14" i="16"/>
  <c r="DL15" i="16"/>
  <c r="AR16" i="16"/>
  <c r="DD16" i="16"/>
  <c r="AJ17" i="16"/>
  <c r="CV17" i="16"/>
  <c r="AB18" i="16"/>
  <c r="CN18" i="16"/>
  <c r="Q19" i="16"/>
  <c r="BH19" i="16"/>
  <c r="CX19" i="16"/>
  <c r="E20" i="16"/>
  <c r="AK20" i="16"/>
  <c r="BQ20" i="16"/>
  <c r="CW20" i="16"/>
  <c r="EC20" i="16"/>
  <c r="AC21" i="16"/>
  <c r="BI21" i="16"/>
  <c r="CO21" i="16"/>
  <c r="DU21" i="16"/>
  <c r="O22" i="16"/>
  <c r="AJ22" i="16"/>
  <c r="BE22" i="16"/>
  <c r="CA22" i="16"/>
  <c r="CV22" i="16"/>
  <c r="DQ22" i="16"/>
  <c r="D23" i="16"/>
  <c r="T23" i="16"/>
  <c r="AJ23" i="16"/>
  <c r="AZ23" i="16"/>
  <c r="BQ23" i="16"/>
  <c r="CG23" i="16"/>
  <c r="DA23" i="16"/>
  <c r="DV23" i="16"/>
  <c r="G24" i="16"/>
  <c r="W24" i="16"/>
  <c r="AM24" i="16"/>
  <c r="BC24" i="16"/>
  <c r="BS24" i="16"/>
  <c r="CI24" i="16"/>
  <c r="CY24" i="16"/>
  <c r="DO24" i="16"/>
  <c r="EE24" i="16"/>
  <c r="O25" i="16"/>
  <c r="AE25" i="16"/>
  <c r="AU25" i="16"/>
  <c r="BK25" i="16"/>
  <c r="CA25" i="16"/>
  <c r="CQ25" i="16"/>
  <c r="DG25" i="16"/>
  <c r="DW25" i="16"/>
  <c r="G26" i="16"/>
  <c r="W26" i="16"/>
  <c r="AM26" i="16"/>
  <c r="BC26" i="16"/>
  <c r="BS26" i="16"/>
  <c r="CI26" i="16"/>
  <c r="CY26" i="16"/>
  <c r="DO26" i="16"/>
  <c r="EE26" i="16"/>
  <c r="Q27" i="16"/>
  <c r="AL27" i="16"/>
  <c r="BC27" i="16"/>
  <c r="BS27" i="16"/>
  <c r="CI27" i="16"/>
  <c r="CY27" i="16"/>
  <c r="DO27" i="16"/>
  <c r="EE27" i="16"/>
  <c r="O28" i="16"/>
  <c r="AE28" i="16"/>
  <c r="AU28" i="16"/>
  <c r="BK28" i="16"/>
  <c r="CA28" i="16"/>
  <c r="CQ28" i="16"/>
  <c r="DG28" i="16"/>
  <c r="DW28" i="16"/>
  <c r="G29" i="16"/>
  <c r="W29" i="16"/>
  <c r="AM29" i="16"/>
  <c r="BC29" i="16"/>
  <c r="BS29" i="16"/>
  <c r="CI29" i="16"/>
  <c r="CY29" i="16"/>
  <c r="DO29" i="16"/>
  <c r="DZ29" i="16"/>
  <c r="EH29" i="16"/>
  <c r="J30" i="16"/>
  <c r="R30" i="16"/>
  <c r="Z30" i="16"/>
  <c r="AH30" i="16"/>
  <c r="AP30" i="16"/>
  <c r="AX30" i="16"/>
  <c r="BF30" i="16"/>
  <c r="BN30" i="16"/>
  <c r="BV30" i="16"/>
  <c r="CD30" i="16"/>
  <c r="CL30" i="16"/>
  <c r="CT30" i="16"/>
  <c r="DB30" i="16"/>
  <c r="DJ30" i="16"/>
  <c r="DU30" i="16"/>
  <c r="EF30" i="16"/>
  <c r="J31" i="16"/>
  <c r="U31" i="16"/>
  <c r="AF31" i="16"/>
  <c r="AP31" i="16"/>
  <c r="BA31" i="16"/>
  <c r="BL31" i="16"/>
  <c r="BV31" i="16"/>
  <c r="CG31" i="16"/>
  <c r="CR31" i="16"/>
  <c r="DB31" i="16"/>
  <c r="DL31" i="16"/>
  <c r="DT31" i="16"/>
  <c r="EB31" i="16"/>
  <c r="D32" i="16"/>
  <c r="L32" i="16"/>
  <c r="T32" i="16"/>
  <c r="AB32" i="16"/>
  <c r="AJ32" i="16"/>
  <c r="AR32" i="16"/>
  <c r="AZ32" i="16"/>
  <c r="BH32" i="16"/>
  <c r="BP32" i="16"/>
  <c r="BX32" i="16"/>
  <c r="CF32" i="16"/>
  <c r="CN32" i="16"/>
  <c r="CV32" i="16"/>
  <c r="DD32" i="16"/>
  <c r="DL32" i="16"/>
  <c r="DT32" i="16"/>
  <c r="EB32" i="16"/>
  <c r="D33" i="16"/>
  <c r="L33" i="16"/>
  <c r="T33" i="16"/>
  <c r="AB33" i="16"/>
  <c r="AJ33" i="16"/>
  <c r="AR33" i="16"/>
  <c r="AZ33" i="16"/>
  <c r="BH33" i="16"/>
  <c r="BP33" i="16"/>
  <c r="BX33" i="16"/>
  <c r="CF33" i="16"/>
  <c r="CN33" i="16"/>
  <c r="CV33" i="16"/>
  <c r="DD33" i="16"/>
  <c r="DL33" i="16"/>
  <c r="DT33" i="16"/>
  <c r="EB33" i="16"/>
  <c r="D34" i="16"/>
  <c r="L34" i="16"/>
  <c r="T34" i="16"/>
  <c r="AB34" i="16"/>
  <c r="AJ34" i="16"/>
  <c r="AR34" i="16"/>
  <c r="AZ34" i="16"/>
  <c r="BH34" i="16"/>
  <c r="BN34" i="16"/>
  <c r="BS34" i="16"/>
  <c r="BX34" i="16"/>
  <c r="CD34" i="16"/>
  <c r="CI34" i="16"/>
  <c r="CN34" i="16"/>
  <c r="CT34" i="16"/>
  <c r="CY34" i="16"/>
  <c r="DD34" i="16"/>
  <c r="DJ34" i="16"/>
  <c r="DO34" i="16"/>
  <c r="DT34" i="16"/>
  <c r="DZ34" i="16"/>
  <c r="EE34" i="16"/>
  <c r="D35" i="16"/>
  <c r="J35" i="16"/>
  <c r="O35" i="16"/>
  <c r="T35" i="16"/>
  <c r="Z35" i="16"/>
  <c r="AD35" i="16"/>
  <c r="AH35" i="16"/>
  <c r="AL35" i="16"/>
  <c r="AP35" i="16"/>
  <c r="AT35" i="16"/>
  <c r="AX35" i="16"/>
  <c r="BB35" i="16"/>
  <c r="BF35" i="16"/>
  <c r="BJ35" i="16"/>
  <c r="BN35" i="16"/>
  <c r="BR35" i="16"/>
  <c r="BV35" i="16"/>
  <c r="BZ35" i="16"/>
  <c r="CD35" i="16"/>
  <c r="CH35" i="16"/>
  <c r="CL35" i="16"/>
  <c r="CP35" i="16"/>
  <c r="CT35" i="16"/>
  <c r="CX35" i="16"/>
  <c r="DB35" i="16"/>
  <c r="DF35" i="16"/>
  <c r="DJ35" i="16"/>
  <c r="DN35" i="16"/>
  <c r="DR35" i="16"/>
  <c r="DV35" i="16"/>
  <c r="DZ35" i="16"/>
  <c r="ED35" i="16"/>
  <c r="EH35" i="16"/>
  <c r="F36" i="16"/>
  <c r="J36" i="16"/>
  <c r="N36" i="16"/>
  <c r="R36" i="16"/>
  <c r="V36" i="16"/>
  <c r="Z36" i="16"/>
  <c r="AD36" i="16"/>
  <c r="AH36" i="16"/>
  <c r="AL36" i="16"/>
  <c r="AP36" i="16"/>
  <c r="AT36" i="16"/>
  <c r="AX36" i="16"/>
  <c r="BB36" i="16"/>
  <c r="BF36" i="16"/>
  <c r="BJ36" i="16"/>
  <c r="BN36" i="16"/>
  <c r="BR36" i="16"/>
  <c r="BV36" i="16"/>
  <c r="BZ36" i="16"/>
  <c r="CD36" i="16"/>
  <c r="CH36" i="16"/>
  <c r="CL36" i="16"/>
  <c r="CP36" i="16"/>
  <c r="CT36" i="16"/>
  <c r="CX36" i="16"/>
  <c r="DB36" i="16"/>
  <c r="DF36" i="16"/>
  <c r="DJ36" i="16"/>
  <c r="DN36" i="16"/>
  <c r="DR36" i="16"/>
  <c r="DV36" i="16"/>
  <c r="DZ36" i="16"/>
  <c r="ED36" i="16"/>
  <c r="EH36" i="16"/>
  <c r="F37" i="16"/>
  <c r="J37" i="16"/>
  <c r="N37" i="16"/>
  <c r="R37" i="16"/>
  <c r="V37" i="16"/>
  <c r="Z37" i="16"/>
  <c r="AD37" i="16"/>
  <c r="AH37" i="16"/>
  <c r="AL37" i="16"/>
  <c r="AP37" i="16"/>
  <c r="AT37" i="16"/>
  <c r="AX37" i="16"/>
  <c r="BB37" i="16"/>
  <c r="BF37" i="16"/>
  <c r="BJ37" i="16"/>
  <c r="BN37" i="16"/>
  <c r="BR37" i="16"/>
  <c r="BV37" i="16"/>
  <c r="BZ37" i="16"/>
  <c r="CD37" i="16"/>
  <c r="CH37" i="16"/>
  <c r="CL37" i="16"/>
  <c r="CP37" i="16"/>
  <c r="CT37" i="16"/>
  <c r="CX37" i="16"/>
  <c r="DB37" i="16"/>
  <c r="DF37" i="16"/>
  <c r="DJ37" i="16"/>
  <c r="DN37" i="16"/>
  <c r="DR37" i="16"/>
  <c r="DV37" i="16"/>
  <c r="DZ37" i="16"/>
  <c r="ED37" i="16"/>
  <c r="EH37" i="16"/>
  <c r="F38" i="16"/>
  <c r="J38" i="16"/>
  <c r="N38" i="16"/>
  <c r="R38" i="16"/>
  <c r="V38" i="16"/>
  <c r="Z38" i="16"/>
  <c r="AD38" i="16"/>
  <c r="AH38" i="16"/>
  <c r="AL38" i="16"/>
  <c r="AP38" i="16"/>
  <c r="AT38" i="16"/>
  <c r="AX38" i="16"/>
  <c r="BB38" i="16"/>
  <c r="BF38" i="16"/>
  <c r="BJ38" i="16"/>
  <c r="BN38" i="16"/>
  <c r="BR38" i="16"/>
  <c r="BV38" i="16"/>
  <c r="BZ38" i="16"/>
  <c r="CD38" i="16"/>
  <c r="CH38" i="16"/>
  <c r="CL38" i="16"/>
  <c r="CP38" i="16"/>
  <c r="CT38" i="16"/>
  <c r="CX38" i="16"/>
  <c r="DB38" i="16"/>
  <c r="DF38" i="16"/>
  <c r="DJ38" i="16"/>
  <c r="DN38" i="16"/>
  <c r="DR38" i="16"/>
  <c r="DV38" i="16"/>
  <c r="DZ38" i="16"/>
  <c r="ED38" i="16"/>
  <c r="EH38" i="16"/>
  <c r="F39" i="16"/>
  <c r="J39" i="16"/>
  <c r="N39" i="16"/>
  <c r="R39" i="16"/>
  <c r="V39" i="16"/>
  <c r="Z39" i="16"/>
  <c r="AD39" i="16"/>
  <c r="AH39" i="16"/>
  <c r="AL39" i="16"/>
  <c r="AP39" i="16"/>
  <c r="AT39" i="16"/>
  <c r="AX39" i="16"/>
  <c r="BB39" i="16"/>
  <c r="BF39" i="16"/>
  <c r="BJ39" i="16"/>
  <c r="BN39" i="16"/>
  <c r="BR39" i="16"/>
  <c r="BV39" i="16"/>
  <c r="BZ39" i="16"/>
  <c r="CD39" i="16"/>
  <c r="CH39" i="16"/>
  <c r="CL39" i="16"/>
  <c r="CP39" i="16"/>
  <c r="CT39" i="16"/>
  <c r="CX39" i="16"/>
  <c r="DB39" i="16"/>
  <c r="DF39" i="16"/>
  <c r="DJ39" i="16"/>
  <c r="DN39" i="16"/>
  <c r="DR39" i="16"/>
  <c r="DV39" i="16"/>
  <c r="DZ39" i="16"/>
  <c r="ED39" i="16"/>
  <c r="EH39" i="16"/>
  <c r="F40" i="16"/>
  <c r="J40" i="16"/>
  <c r="N40" i="16"/>
  <c r="R40" i="16"/>
  <c r="V40" i="16"/>
  <c r="Z40" i="16"/>
  <c r="AD40" i="16"/>
  <c r="AH40" i="16"/>
  <c r="AL40" i="16"/>
  <c r="AP40" i="16"/>
  <c r="AT40" i="16"/>
  <c r="AX40" i="16"/>
  <c r="BB40" i="16"/>
  <c r="BF40" i="16"/>
  <c r="BJ40" i="16"/>
  <c r="BN40" i="16"/>
  <c r="BR40" i="16"/>
  <c r="BV40" i="16"/>
  <c r="BZ40" i="16"/>
  <c r="CD40" i="16"/>
  <c r="CH40" i="16"/>
  <c r="CL40" i="16"/>
  <c r="CP40" i="16"/>
  <c r="CT40" i="16"/>
  <c r="CX40" i="16"/>
  <c r="DB40" i="16"/>
  <c r="DF40" i="16"/>
  <c r="DJ40" i="16"/>
  <c r="DN40" i="16"/>
  <c r="DR40" i="16"/>
  <c r="DV40" i="16"/>
  <c r="DZ40" i="16"/>
  <c r="ED40" i="16"/>
  <c r="EH40" i="16"/>
  <c r="F41" i="16"/>
  <c r="J41" i="16"/>
  <c r="N41" i="16"/>
  <c r="R41" i="16"/>
  <c r="V41" i="16"/>
  <c r="Z41" i="16"/>
  <c r="AD41" i="16"/>
  <c r="AH41" i="16"/>
  <c r="AL41" i="16"/>
  <c r="AP41" i="16"/>
  <c r="AT41" i="16"/>
  <c r="AX41" i="16"/>
  <c r="BB41" i="16"/>
  <c r="BF41" i="16"/>
  <c r="BJ41" i="16"/>
  <c r="BN41" i="16"/>
  <c r="BR41" i="16"/>
  <c r="BV41" i="16"/>
  <c r="BZ41" i="16"/>
  <c r="CD41" i="16"/>
  <c r="CH41" i="16"/>
  <c r="CL41" i="16"/>
  <c r="CP41" i="16"/>
  <c r="CT41" i="16"/>
  <c r="CX41" i="16"/>
  <c r="DB41" i="16"/>
  <c r="DF41" i="16"/>
  <c r="DJ41" i="16"/>
  <c r="DN41" i="16"/>
  <c r="DR41" i="16"/>
  <c r="DV41" i="16"/>
  <c r="DZ41" i="16"/>
  <c r="ED41" i="16"/>
  <c r="EH41" i="16"/>
  <c r="F42" i="16"/>
  <c r="J42" i="16"/>
  <c r="N42" i="16"/>
  <c r="R42" i="16"/>
  <c r="V42" i="16"/>
  <c r="Z42" i="16"/>
  <c r="AD42" i="16"/>
  <c r="AH42" i="16"/>
  <c r="AL42" i="16"/>
  <c r="AP42" i="16"/>
  <c r="AT42" i="16"/>
  <c r="AX42" i="16"/>
  <c r="BB42" i="16"/>
  <c r="BF42" i="16"/>
  <c r="BJ42" i="16"/>
  <c r="BN42" i="16"/>
  <c r="BR42" i="16"/>
  <c r="BV42" i="16"/>
  <c r="BZ42" i="16"/>
  <c r="CD42" i="16"/>
  <c r="CH42" i="16"/>
  <c r="CL42" i="16"/>
  <c r="CP42" i="16"/>
  <c r="CT42" i="16"/>
  <c r="CX42" i="16"/>
  <c r="DB42" i="16"/>
  <c r="DF42" i="16"/>
  <c r="DJ42" i="16"/>
  <c r="DN42" i="16"/>
  <c r="DR42" i="16"/>
  <c r="DV42" i="16"/>
  <c r="DZ42" i="16"/>
  <c r="ED42" i="16"/>
  <c r="EH42" i="16"/>
  <c r="F43" i="16"/>
  <c r="J43" i="16"/>
  <c r="N43" i="16"/>
  <c r="R43" i="16"/>
  <c r="V43" i="16"/>
  <c r="Z43" i="16"/>
  <c r="AD43" i="16"/>
  <c r="AH43" i="16"/>
  <c r="AL43" i="16"/>
  <c r="AP43" i="16"/>
  <c r="AT43" i="16"/>
  <c r="AX43" i="16"/>
  <c r="BB43" i="16"/>
  <c r="BF43" i="16"/>
  <c r="BJ43" i="16"/>
  <c r="BN43" i="16"/>
  <c r="BR43" i="16"/>
  <c r="BV43" i="16"/>
  <c r="BZ43" i="16"/>
  <c r="CD43" i="16"/>
  <c r="CH43" i="16"/>
  <c r="CL43" i="16"/>
  <c r="CP43" i="16"/>
  <c r="CT43" i="16"/>
  <c r="CX43" i="16"/>
  <c r="DB43" i="16"/>
  <c r="DF43" i="16"/>
  <c r="DJ43" i="16"/>
  <c r="DN43" i="16"/>
  <c r="DR43" i="16"/>
  <c r="DV43" i="16"/>
  <c r="DZ43" i="16"/>
  <c r="ED43" i="16"/>
  <c r="EH43" i="16"/>
  <c r="F44" i="16"/>
  <c r="J44" i="16"/>
  <c r="N44" i="16"/>
  <c r="R44" i="16"/>
  <c r="V44" i="16"/>
  <c r="Z44" i="16"/>
  <c r="AD44" i="16"/>
  <c r="AH44" i="16"/>
  <c r="AL44" i="16"/>
  <c r="AP44" i="16"/>
  <c r="AT44" i="16"/>
  <c r="AX44" i="16"/>
  <c r="BB44" i="16"/>
  <c r="BF44" i="16"/>
  <c r="BJ44" i="16"/>
  <c r="BN44" i="16"/>
  <c r="BR44" i="16"/>
  <c r="BV44" i="16"/>
  <c r="BZ44" i="16"/>
  <c r="CD44" i="16"/>
  <c r="CH44" i="16"/>
  <c r="CL44" i="16"/>
  <c r="CP44" i="16"/>
  <c r="CT44" i="16"/>
  <c r="CX44" i="16"/>
  <c r="DB44" i="16"/>
  <c r="DF44" i="16"/>
  <c r="DJ44" i="16"/>
  <c r="DN44" i="16"/>
  <c r="DR44" i="16"/>
  <c r="DV44" i="16"/>
  <c r="DZ44" i="16"/>
  <c r="ED44" i="16"/>
  <c r="EH44" i="16"/>
  <c r="F45" i="16"/>
  <c r="J45" i="16"/>
  <c r="N45" i="16"/>
  <c r="R45" i="16"/>
  <c r="V45" i="16"/>
  <c r="Z45" i="16"/>
  <c r="AD45" i="16"/>
  <c r="AH45" i="16"/>
  <c r="AL45" i="16"/>
  <c r="AP45" i="16"/>
  <c r="AT45" i="16"/>
  <c r="AX45" i="16"/>
  <c r="BB45" i="16"/>
  <c r="BF45" i="16"/>
  <c r="BJ45" i="16"/>
  <c r="BN45" i="16"/>
  <c r="BR45" i="16"/>
  <c r="BV45" i="16"/>
  <c r="BZ45" i="16"/>
  <c r="CD45" i="16"/>
  <c r="CH45" i="16"/>
  <c r="CL45" i="16"/>
  <c r="CP45" i="16"/>
  <c r="CT45" i="16"/>
  <c r="CX45" i="16"/>
  <c r="DB45" i="16"/>
  <c r="DF45" i="16"/>
  <c r="DJ45" i="16"/>
  <c r="DN45" i="16"/>
  <c r="DR45" i="16"/>
  <c r="DX45" i="16"/>
  <c r="EC45" i="16"/>
  <c r="EH45" i="16"/>
  <c r="H46" i="16"/>
  <c r="M46" i="16"/>
  <c r="R46" i="16"/>
  <c r="X46" i="16"/>
  <c r="AC46" i="16"/>
  <c r="AH46" i="16"/>
  <c r="AN46" i="16"/>
  <c r="AS46" i="16"/>
  <c r="AX46" i="16"/>
  <c r="BC46" i="16"/>
  <c r="BG46" i="16"/>
  <c r="BK46" i="16"/>
  <c r="BO46" i="16"/>
  <c r="BS46" i="16"/>
  <c r="BW46" i="16"/>
  <c r="CA46" i="16"/>
  <c r="CE46" i="16"/>
  <c r="CI46" i="16"/>
  <c r="CM46" i="16"/>
  <c r="CQ46" i="16"/>
  <c r="CU46" i="16"/>
  <c r="CY46" i="16"/>
  <c r="DC46" i="16"/>
  <c r="DG46" i="16"/>
  <c r="DK46" i="16"/>
  <c r="DO46" i="16"/>
  <c r="DS46" i="16"/>
  <c r="DW46" i="16"/>
  <c r="EA46" i="16"/>
  <c r="EE46" i="16"/>
  <c r="C47" i="16"/>
  <c r="G47" i="16"/>
  <c r="K47" i="16"/>
  <c r="O47" i="16"/>
  <c r="S47" i="16"/>
  <c r="W47" i="16"/>
  <c r="AA47" i="16"/>
  <c r="AE47" i="16"/>
  <c r="AI47" i="16"/>
  <c r="AM47" i="16"/>
  <c r="AQ47" i="16"/>
  <c r="AU47" i="16"/>
  <c r="AY47" i="16"/>
  <c r="BC47" i="16"/>
  <c r="BG47" i="16"/>
  <c r="BK47" i="16"/>
  <c r="BO47" i="16"/>
  <c r="BS47" i="16"/>
  <c r="BW47" i="16"/>
  <c r="CA47" i="16"/>
  <c r="CE47" i="16"/>
  <c r="CI47" i="16"/>
  <c r="CM47" i="16"/>
  <c r="CQ47" i="16"/>
  <c r="CU47" i="16"/>
  <c r="CY47" i="16"/>
  <c r="DC47" i="16"/>
  <c r="DG47" i="16"/>
  <c r="DK47" i="16"/>
  <c r="DO47" i="16"/>
  <c r="DS47" i="16"/>
  <c r="DW47" i="16"/>
  <c r="EA47" i="16"/>
  <c r="EE47" i="16"/>
  <c r="C48" i="16"/>
  <c r="G48" i="16"/>
  <c r="K48" i="16"/>
  <c r="O48" i="16"/>
  <c r="S48" i="16"/>
  <c r="W48" i="16"/>
  <c r="AA48" i="16"/>
  <c r="AE48" i="16"/>
  <c r="AI48" i="16"/>
  <c r="AM48" i="16"/>
  <c r="AQ48" i="16"/>
  <c r="AU48" i="16"/>
  <c r="AY48" i="16"/>
  <c r="BC48" i="16"/>
  <c r="BG48" i="16"/>
  <c r="BK48" i="16"/>
  <c r="BO48" i="16"/>
  <c r="BS48" i="16"/>
  <c r="BW48" i="16"/>
  <c r="CA48" i="16"/>
  <c r="CE48" i="16"/>
  <c r="CI48" i="16"/>
  <c r="CM48" i="16"/>
  <c r="CQ48" i="16"/>
  <c r="CU48" i="16"/>
  <c r="CY48" i="16"/>
  <c r="DC48" i="16"/>
  <c r="DG48" i="16"/>
  <c r="DK48" i="16"/>
  <c r="DO48" i="16"/>
  <c r="DS48" i="16"/>
  <c r="DW48" i="16"/>
  <c r="EA48" i="16"/>
  <c r="EE48" i="16"/>
  <c r="C49" i="16"/>
  <c r="G49" i="16"/>
  <c r="K49" i="16"/>
  <c r="O49" i="16"/>
  <c r="S49" i="16"/>
  <c r="W49" i="16"/>
  <c r="AA49" i="16"/>
  <c r="AE49" i="16"/>
  <c r="AI49" i="16"/>
  <c r="AM49" i="16"/>
  <c r="AQ49" i="16"/>
  <c r="AU49" i="16"/>
  <c r="AY49" i="16"/>
  <c r="BC49" i="16"/>
  <c r="BG49" i="16"/>
  <c r="BK49" i="16"/>
  <c r="BO49" i="16"/>
  <c r="BS49" i="16"/>
  <c r="BW49" i="16"/>
  <c r="CA49" i="16"/>
  <c r="CE49" i="16"/>
  <c r="CI49" i="16"/>
  <c r="CM49" i="16"/>
  <c r="CQ49" i="16"/>
  <c r="CU49" i="16"/>
  <c r="CY49" i="16"/>
  <c r="DC49" i="16"/>
  <c r="DG49" i="16"/>
  <c r="DK49" i="16"/>
  <c r="DO49" i="16"/>
  <c r="DS49" i="16"/>
  <c r="DW49" i="16"/>
  <c r="EA49" i="16"/>
  <c r="EE49" i="16"/>
  <c r="C50" i="16"/>
  <c r="G50" i="16"/>
  <c r="K50" i="16"/>
  <c r="O50" i="16"/>
  <c r="S50" i="16"/>
  <c r="W50" i="16"/>
  <c r="AO12" i="16"/>
  <c r="EC13" i="16"/>
  <c r="AP15" i="16"/>
  <c r="EG15" i="16"/>
  <c r="BM16" i="16"/>
  <c r="DY16" i="16"/>
  <c r="BE17" i="16"/>
  <c r="DQ17" i="16"/>
  <c r="AW18" i="16"/>
  <c r="DI18" i="16"/>
  <c r="AF19" i="16"/>
  <c r="BV19" i="16"/>
  <c r="DM19" i="16"/>
  <c r="P20" i="16"/>
  <c r="AV20" i="16"/>
  <c r="CB20" i="16"/>
  <c r="DH20" i="16"/>
  <c r="H21" i="16"/>
  <c r="AN21" i="16"/>
  <c r="BT21" i="16"/>
  <c r="CZ21" i="16"/>
  <c r="EF21" i="16"/>
  <c r="U22" i="16"/>
  <c r="AQ22" i="16"/>
  <c r="BL22" i="16"/>
  <c r="CG22" i="16"/>
  <c r="DC22" i="16"/>
  <c r="DX22" i="16"/>
  <c r="I23" i="16"/>
  <c r="Y23" i="16"/>
  <c r="AO23" i="16"/>
  <c r="BE23" i="16"/>
  <c r="BV23" i="16"/>
  <c r="CL23" i="16"/>
  <c r="DH23" i="16"/>
  <c r="EB23" i="16"/>
  <c r="L24" i="16"/>
  <c r="AB24" i="16"/>
  <c r="AR24" i="16"/>
  <c r="BH24" i="16"/>
  <c r="BX24" i="16"/>
  <c r="CN24" i="16"/>
  <c r="DD24" i="16"/>
  <c r="DT24" i="16"/>
  <c r="D25" i="16"/>
  <c r="T25" i="16"/>
  <c r="AJ25" i="16"/>
  <c r="AZ25" i="16"/>
  <c r="BP25" i="16"/>
  <c r="CF25" i="16"/>
  <c r="CV25" i="16"/>
  <c r="DL25" i="16"/>
  <c r="EB25" i="16"/>
  <c r="L26" i="16"/>
  <c r="AB26" i="16"/>
  <c r="AR26" i="16"/>
  <c r="BH26" i="16"/>
  <c r="BX26" i="16"/>
  <c r="CN26" i="16"/>
  <c r="DD26" i="16"/>
  <c r="DT26" i="16"/>
  <c r="D27" i="16"/>
  <c r="X27" i="16"/>
  <c r="AR27" i="16"/>
  <c r="BH27" i="16"/>
  <c r="BX27" i="16"/>
  <c r="CN27" i="16"/>
  <c r="DD27" i="16"/>
  <c r="DT27" i="16"/>
  <c r="D28" i="16"/>
  <c r="T28" i="16"/>
  <c r="AJ28" i="16"/>
  <c r="AZ28" i="16"/>
  <c r="BP28" i="16"/>
  <c r="CF28" i="16"/>
  <c r="CV28" i="16"/>
  <c r="DL28" i="16"/>
  <c r="EB28" i="16"/>
  <c r="L29" i="16"/>
  <c r="AB29" i="16"/>
  <c r="AR29" i="16"/>
  <c r="BH29" i="16"/>
  <c r="BX29" i="16"/>
  <c r="CN29" i="16"/>
  <c r="DD29" i="16"/>
  <c r="DT29" i="16"/>
  <c r="EC29" i="16"/>
  <c r="E30" i="16"/>
  <c r="M30" i="16"/>
  <c r="U30" i="16"/>
  <c r="AC30" i="16"/>
  <c r="AK30" i="16"/>
  <c r="AS30" i="16"/>
  <c r="BA30" i="16"/>
  <c r="BI30" i="16"/>
  <c r="BQ30" i="16"/>
  <c r="BY30" i="16"/>
  <c r="CG30" i="16"/>
  <c r="CO30" i="16"/>
  <c r="CW30" i="16"/>
  <c r="DE30" i="16"/>
  <c r="DN30" i="16"/>
  <c r="DY30" i="16"/>
  <c r="D31" i="16"/>
  <c r="N31" i="16"/>
  <c r="Y31" i="16"/>
  <c r="AJ31" i="16"/>
  <c r="AT31" i="16"/>
  <c r="BE31" i="16"/>
  <c r="BP31" i="16"/>
  <c r="BZ31" i="16"/>
  <c r="CK31" i="16"/>
  <c r="CV31" i="16"/>
  <c r="DF31" i="16"/>
  <c r="DO31" i="16"/>
  <c r="DW31" i="16"/>
  <c r="EE31" i="16"/>
  <c r="G32" i="16"/>
  <c r="O32" i="16"/>
  <c r="W32" i="16"/>
  <c r="AE32" i="16"/>
  <c r="AM32" i="16"/>
  <c r="AU32" i="16"/>
  <c r="BC32" i="16"/>
  <c r="BK32" i="16"/>
  <c r="BS32" i="16"/>
  <c r="CA32" i="16"/>
  <c r="CI32" i="16"/>
  <c r="CQ32" i="16"/>
  <c r="CY32" i="16"/>
  <c r="DG32" i="16"/>
  <c r="DO32" i="16"/>
  <c r="DW32" i="16"/>
  <c r="EE32" i="16"/>
  <c r="G33" i="16"/>
  <c r="O33" i="16"/>
  <c r="W33" i="16"/>
  <c r="AE33" i="16"/>
  <c r="AM33" i="16"/>
  <c r="AU33" i="16"/>
  <c r="BC33" i="16"/>
  <c r="BK33" i="16"/>
  <c r="BS33" i="16"/>
  <c r="CA33" i="16"/>
  <c r="CI33" i="16"/>
  <c r="CQ33" i="16"/>
  <c r="CY33" i="16"/>
  <c r="DG33" i="16"/>
  <c r="DO33" i="16"/>
  <c r="DW33" i="16"/>
  <c r="EE33" i="16"/>
  <c r="G34" i="16"/>
  <c r="O34" i="16"/>
  <c r="W34" i="16"/>
  <c r="AE34" i="16"/>
  <c r="AM34" i="16"/>
  <c r="AU34" i="16"/>
  <c r="BC34" i="16"/>
  <c r="BJ34" i="16"/>
  <c r="BO34" i="16"/>
  <c r="BT34" i="16"/>
  <c r="BZ34" i="16"/>
  <c r="CE34" i="16"/>
  <c r="CJ34" i="16"/>
  <c r="CP34" i="16"/>
  <c r="CU34" i="16"/>
  <c r="CZ34" i="16"/>
  <c r="DF34" i="16"/>
  <c r="DK34" i="16"/>
  <c r="DP34" i="16"/>
  <c r="DV34" i="16"/>
  <c r="EA34" i="16"/>
  <c r="EF34" i="16"/>
  <c r="F35" i="16"/>
  <c r="K35" i="16"/>
  <c r="P35" i="16"/>
  <c r="V35" i="16"/>
  <c r="AA35" i="16"/>
  <c r="AE35" i="16"/>
  <c r="AI35" i="16"/>
  <c r="AM35" i="16"/>
  <c r="AQ35" i="16"/>
  <c r="AU35" i="16"/>
  <c r="AY35" i="16"/>
  <c r="BC35" i="16"/>
  <c r="BG35" i="16"/>
  <c r="BK35" i="16"/>
  <c r="BO35" i="16"/>
  <c r="BS35" i="16"/>
  <c r="BW35" i="16"/>
  <c r="CA35" i="16"/>
  <c r="CE35" i="16"/>
  <c r="CI35" i="16"/>
  <c r="CM35" i="16"/>
  <c r="CQ35" i="16"/>
  <c r="CU35" i="16"/>
  <c r="CY35" i="16"/>
  <c r="DC35" i="16"/>
  <c r="DG35" i="16"/>
  <c r="DK35" i="16"/>
  <c r="DO35" i="16"/>
  <c r="DS35" i="16"/>
  <c r="DW35" i="16"/>
  <c r="EA35" i="16"/>
  <c r="EE35" i="16"/>
  <c r="C36" i="16"/>
  <c r="G36" i="16"/>
  <c r="K36" i="16"/>
  <c r="O36" i="16"/>
  <c r="S36" i="16"/>
  <c r="W36" i="16"/>
  <c r="AA36" i="16"/>
  <c r="AE36" i="16"/>
  <c r="AI36" i="16"/>
  <c r="AM36" i="16"/>
  <c r="AQ36" i="16"/>
  <c r="AU36" i="16"/>
  <c r="AY36" i="16"/>
  <c r="BC36" i="16"/>
  <c r="BG36" i="16"/>
  <c r="BK36" i="16"/>
  <c r="BO36" i="16"/>
  <c r="BS36" i="16"/>
  <c r="BW36" i="16"/>
  <c r="CA36" i="16"/>
  <c r="CE36" i="16"/>
  <c r="CI36" i="16"/>
  <c r="CM36" i="16"/>
  <c r="CQ36" i="16"/>
  <c r="CU36" i="16"/>
  <c r="CY36" i="16"/>
  <c r="DC36" i="16"/>
  <c r="DG36" i="16"/>
  <c r="DK36" i="16"/>
  <c r="DO36" i="16"/>
  <c r="DS36" i="16"/>
  <c r="DW36" i="16"/>
  <c r="EA36" i="16"/>
  <c r="EE36" i="16"/>
  <c r="C37" i="16"/>
  <c r="G37" i="16"/>
  <c r="K37" i="16"/>
  <c r="O37" i="16"/>
  <c r="S37" i="16"/>
  <c r="W37" i="16"/>
  <c r="AA37" i="16"/>
  <c r="AE37" i="16"/>
  <c r="AI37" i="16"/>
  <c r="AM37" i="16"/>
  <c r="AQ37" i="16"/>
  <c r="AU37" i="16"/>
  <c r="AY37" i="16"/>
  <c r="BC37" i="16"/>
  <c r="BG37" i="16"/>
  <c r="BK37" i="16"/>
  <c r="BO37" i="16"/>
  <c r="BS37" i="16"/>
  <c r="BW37" i="16"/>
  <c r="CA37" i="16"/>
  <c r="CE37" i="16"/>
  <c r="CI37" i="16"/>
  <c r="CM37" i="16"/>
  <c r="CQ37" i="16"/>
  <c r="CU37" i="16"/>
  <c r="CY37" i="16"/>
  <c r="DC37" i="16"/>
  <c r="DG37" i="16"/>
  <c r="DK37" i="16"/>
  <c r="DO37" i="16"/>
  <c r="DS37" i="16"/>
  <c r="DW37" i="16"/>
  <c r="EA37" i="16"/>
  <c r="EE37" i="16"/>
  <c r="C38" i="16"/>
  <c r="G38" i="16"/>
  <c r="K38" i="16"/>
  <c r="O38" i="16"/>
  <c r="S38" i="16"/>
  <c r="W38" i="16"/>
  <c r="AA38" i="16"/>
  <c r="AE38" i="16"/>
  <c r="AI38" i="16"/>
  <c r="AM38" i="16"/>
  <c r="AQ38" i="16"/>
  <c r="AU38" i="16"/>
  <c r="AY38" i="16"/>
  <c r="BC38" i="16"/>
  <c r="BG38" i="16"/>
  <c r="BK38" i="16"/>
  <c r="BO38" i="16"/>
  <c r="BS38" i="16"/>
  <c r="BW38" i="16"/>
  <c r="CA38" i="16"/>
  <c r="CE38" i="16"/>
  <c r="CI38" i="16"/>
  <c r="CM38" i="16"/>
  <c r="CQ38" i="16"/>
  <c r="CU38" i="16"/>
  <c r="CY38" i="16"/>
  <c r="DC38" i="16"/>
  <c r="DG38" i="16"/>
  <c r="DK38" i="16"/>
  <c r="DO38" i="16"/>
  <c r="DS38" i="16"/>
  <c r="DW38" i="16"/>
  <c r="EA38" i="16"/>
  <c r="EE38" i="16"/>
  <c r="C39" i="16"/>
  <c r="G39" i="16"/>
  <c r="K39" i="16"/>
  <c r="O39" i="16"/>
  <c r="S39" i="16"/>
  <c r="W39" i="16"/>
  <c r="AA39" i="16"/>
  <c r="AE39" i="16"/>
  <c r="AI39" i="16"/>
  <c r="AM39" i="16"/>
  <c r="AQ39" i="16"/>
  <c r="AU39" i="16"/>
  <c r="AY39" i="16"/>
  <c r="BC39" i="16"/>
  <c r="BG39" i="16"/>
  <c r="BK39" i="16"/>
  <c r="BO39" i="16"/>
  <c r="BS39" i="16"/>
  <c r="BW39" i="16"/>
  <c r="CA39" i="16"/>
  <c r="CE39" i="16"/>
  <c r="CI39" i="16"/>
  <c r="CM39" i="16"/>
  <c r="CQ39" i="16"/>
  <c r="CU39" i="16"/>
  <c r="CY39" i="16"/>
  <c r="DC39" i="16"/>
  <c r="DG39" i="16"/>
  <c r="DK39" i="16"/>
  <c r="DO39" i="16"/>
  <c r="DS39" i="16"/>
  <c r="DW39" i="16"/>
  <c r="EA39" i="16"/>
  <c r="EE39" i="16"/>
  <c r="C40" i="16"/>
  <c r="G40" i="16"/>
  <c r="K40" i="16"/>
  <c r="O40" i="16"/>
  <c r="S40" i="16"/>
  <c r="W40" i="16"/>
  <c r="AA40" i="16"/>
  <c r="AE40" i="16"/>
  <c r="AI40" i="16"/>
  <c r="AM40" i="16"/>
  <c r="AQ40" i="16"/>
  <c r="AU40" i="16"/>
  <c r="AY40" i="16"/>
  <c r="BC40" i="16"/>
  <c r="BG40" i="16"/>
  <c r="BK40" i="16"/>
  <c r="BO40" i="16"/>
  <c r="BS40" i="16"/>
  <c r="BW40" i="16"/>
  <c r="CA40" i="16"/>
  <c r="CE40" i="16"/>
  <c r="CI40" i="16"/>
  <c r="CM40" i="16"/>
  <c r="CQ40" i="16"/>
  <c r="CU40" i="16"/>
  <c r="CY40" i="16"/>
  <c r="DC40" i="16"/>
  <c r="DG40" i="16"/>
  <c r="DK40" i="16"/>
  <c r="DO40" i="16"/>
  <c r="DS40" i="16"/>
  <c r="DW40" i="16"/>
  <c r="EA40" i="16"/>
  <c r="EE40" i="16"/>
  <c r="C41" i="16"/>
  <c r="G41" i="16"/>
  <c r="K41" i="16"/>
  <c r="O41" i="16"/>
  <c r="S41" i="16"/>
  <c r="W41" i="16"/>
  <c r="AA41" i="16"/>
  <c r="AE41" i="16"/>
  <c r="AI41" i="16"/>
  <c r="AM41" i="16"/>
  <c r="AQ41" i="16"/>
  <c r="AU41" i="16"/>
  <c r="AY41" i="16"/>
  <c r="BC41" i="16"/>
  <c r="BG41" i="16"/>
  <c r="BK41" i="16"/>
  <c r="BO41" i="16"/>
  <c r="BS41" i="16"/>
  <c r="BW41" i="16"/>
  <c r="CA41" i="16"/>
  <c r="CE41" i="16"/>
  <c r="CI41" i="16"/>
  <c r="CM41" i="16"/>
  <c r="CQ41" i="16"/>
  <c r="CU41" i="16"/>
  <c r="CY41" i="16"/>
  <c r="DC41" i="16"/>
  <c r="DG41" i="16"/>
  <c r="DK41" i="16"/>
  <c r="DO41" i="16"/>
  <c r="DS41" i="16"/>
  <c r="DW41" i="16"/>
  <c r="EA41" i="16"/>
  <c r="EE41" i="16"/>
  <c r="C42" i="16"/>
  <c r="G42" i="16"/>
  <c r="K42" i="16"/>
  <c r="O42" i="16"/>
  <c r="S42" i="16"/>
  <c r="W42" i="16"/>
  <c r="AA42" i="16"/>
  <c r="AE42" i="16"/>
  <c r="AI42" i="16"/>
  <c r="AM42" i="16"/>
  <c r="AQ42" i="16"/>
  <c r="AU42" i="16"/>
  <c r="AY42" i="16"/>
  <c r="BC42" i="16"/>
  <c r="BG42" i="16"/>
  <c r="BK42" i="16"/>
  <c r="BO42" i="16"/>
  <c r="BS42" i="16"/>
  <c r="BW42" i="16"/>
  <c r="CA42" i="16"/>
  <c r="CE42" i="16"/>
  <c r="CI42" i="16"/>
  <c r="CM42" i="16"/>
  <c r="CQ42" i="16"/>
  <c r="CU42" i="16"/>
  <c r="CY42" i="16"/>
  <c r="DC42" i="16"/>
  <c r="DG42" i="16"/>
  <c r="DK42" i="16"/>
  <c r="DO42" i="16"/>
  <c r="DS42" i="16"/>
  <c r="DW42" i="16"/>
  <c r="EA42" i="16"/>
  <c r="EE42" i="16"/>
  <c r="C43" i="16"/>
  <c r="G43" i="16"/>
  <c r="K43" i="16"/>
  <c r="O43" i="16"/>
  <c r="S43" i="16"/>
  <c r="W43" i="16"/>
  <c r="AA43" i="16"/>
  <c r="AE43" i="16"/>
  <c r="AI43" i="16"/>
  <c r="AM43" i="16"/>
  <c r="AQ43" i="16"/>
  <c r="AU43" i="16"/>
  <c r="AY43" i="16"/>
  <c r="BC43" i="16"/>
  <c r="BG43" i="16"/>
  <c r="BK43" i="16"/>
  <c r="BO43" i="16"/>
  <c r="BS43" i="16"/>
  <c r="BW43" i="16"/>
  <c r="CA43" i="16"/>
  <c r="CE43" i="16"/>
  <c r="CI43" i="16"/>
  <c r="CM43" i="16"/>
  <c r="CQ43" i="16"/>
  <c r="CU43" i="16"/>
  <c r="CY43" i="16"/>
  <c r="DC43" i="16"/>
  <c r="DG43" i="16"/>
  <c r="DK43" i="16"/>
  <c r="DO43" i="16"/>
  <c r="DS43" i="16"/>
  <c r="DW43" i="16"/>
  <c r="EA43" i="16"/>
  <c r="EE43" i="16"/>
  <c r="C44" i="16"/>
  <c r="G44" i="16"/>
  <c r="K44" i="16"/>
  <c r="O44" i="16"/>
  <c r="S44" i="16"/>
  <c r="W44" i="16"/>
  <c r="AA44" i="16"/>
  <c r="AE44" i="16"/>
  <c r="AI44" i="16"/>
  <c r="AM44" i="16"/>
  <c r="AQ44" i="16"/>
  <c r="AU44" i="16"/>
  <c r="AY44" i="16"/>
  <c r="BC44" i="16"/>
  <c r="BG44" i="16"/>
  <c r="BK44" i="16"/>
  <c r="BO44" i="16"/>
  <c r="BS44" i="16"/>
  <c r="BW44" i="16"/>
  <c r="CA44" i="16"/>
  <c r="CE44" i="16"/>
  <c r="CI44" i="16"/>
  <c r="CM44" i="16"/>
  <c r="CQ44" i="16"/>
  <c r="CU44" i="16"/>
  <c r="CY44" i="16"/>
  <c r="DC44" i="16"/>
  <c r="DG44" i="16"/>
  <c r="DK44" i="16"/>
  <c r="DO44" i="16"/>
  <c r="DS44" i="16"/>
  <c r="DW44" i="16"/>
  <c r="EA44" i="16"/>
  <c r="EE44" i="16"/>
  <c r="C45" i="16"/>
  <c r="G45" i="16"/>
  <c r="K45" i="16"/>
  <c r="O45" i="16"/>
  <c r="S45" i="16"/>
  <c r="W45" i="16"/>
  <c r="AA45" i="16"/>
  <c r="AE45" i="16"/>
  <c r="AI45" i="16"/>
  <c r="AM45" i="16"/>
  <c r="AQ45" i="16"/>
  <c r="AU45" i="16"/>
  <c r="AY45" i="16"/>
  <c r="BC45" i="16"/>
  <c r="BG45" i="16"/>
  <c r="BK45" i="16"/>
  <c r="BO45" i="16"/>
  <c r="BS45" i="16"/>
  <c r="BW45" i="16"/>
  <c r="CA45" i="16"/>
  <c r="CE45" i="16"/>
  <c r="CI45" i="16"/>
  <c r="CM45" i="16"/>
  <c r="CQ45" i="16"/>
  <c r="CU45" i="16"/>
  <c r="CY45" i="16"/>
  <c r="DC45" i="16"/>
  <c r="DG45" i="16"/>
  <c r="DK45" i="16"/>
  <c r="DO45" i="16"/>
  <c r="DT45" i="16"/>
  <c r="DY45" i="16"/>
  <c r="ED45" i="16"/>
  <c r="D46" i="16"/>
  <c r="I46" i="16"/>
  <c r="N46" i="16"/>
  <c r="T46" i="16"/>
  <c r="Y46" i="16"/>
  <c r="AD46" i="16"/>
  <c r="AJ46" i="16"/>
  <c r="AO46" i="16"/>
  <c r="AT46" i="16"/>
  <c r="AZ46" i="16"/>
  <c r="BD46" i="16"/>
  <c r="BH46" i="16"/>
  <c r="BL46" i="16"/>
  <c r="BP46" i="16"/>
  <c r="BT46" i="16"/>
  <c r="BX46" i="16"/>
  <c r="CB46" i="16"/>
  <c r="CF46" i="16"/>
  <c r="CJ46" i="16"/>
  <c r="CN46" i="16"/>
  <c r="CR46" i="16"/>
  <c r="CV46" i="16"/>
  <c r="CZ46" i="16"/>
  <c r="DD46" i="16"/>
  <c r="DH46" i="16"/>
  <c r="DL46" i="16"/>
  <c r="DP46" i="16"/>
  <c r="DT46" i="16"/>
  <c r="DX46" i="16"/>
  <c r="EB46" i="16"/>
  <c r="EF46" i="16"/>
  <c r="D47" i="16"/>
  <c r="H47" i="16"/>
  <c r="L47" i="16"/>
  <c r="P47" i="16"/>
  <c r="T47" i="16"/>
  <c r="X47" i="16"/>
  <c r="AB47" i="16"/>
  <c r="AF47" i="16"/>
  <c r="AJ47" i="16"/>
  <c r="AN47" i="16"/>
  <c r="AR47" i="16"/>
  <c r="AV47" i="16"/>
  <c r="AZ47" i="16"/>
  <c r="BD47" i="16"/>
  <c r="BH47" i="16"/>
  <c r="BL47" i="16"/>
  <c r="BP47" i="16"/>
  <c r="BT47" i="16"/>
  <c r="BX47" i="16"/>
  <c r="CB47" i="16"/>
  <c r="CF47" i="16"/>
  <c r="CJ47" i="16"/>
  <c r="CN47" i="16"/>
  <c r="CR47" i="16"/>
  <c r="CV47" i="16"/>
  <c r="CZ47" i="16"/>
  <c r="DD47" i="16"/>
  <c r="DH47" i="16"/>
  <c r="DL47" i="16"/>
  <c r="DP47" i="16"/>
  <c r="DT47" i="16"/>
  <c r="DX47" i="16"/>
  <c r="EB47" i="16"/>
  <c r="EF47" i="16"/>
  <c r="D48" i="16"/>
  <c r="H48" i="16"/>
  <c r="L48" i="16"/>
  <c r="P48" i="16"/>
  <c r="T48" i="16"/>
  <c r="X48" i="16"/>
  <c r="AB48" i="16"/>
  <c r="AF48" i="16"/>
  <c r="AJ48" i="16"/>
  <c r="AN48" i="16"/>
  <c r="AR48" i="16"/>
  <c r="AV48" i="16"/>
  <c r="AZ48" i="16"/>
  <c r="BD48" i="16"/>
  <c r="BH48" i="16"/>
  <c r="BL48" i="16"/>
  <c r="BP48" i="16"/>
  <c r="BT48" i="16"/>
  <c r="BX48" i="16"/>
  <c r="CB48" i="16"/>
  <c r="CF48" i="16"/>
  <c r="CJ48" i="16"/>
  <c r="CN48" i="16"/>
  <c r="CR48" i="16"/>
  <c r="CV48" i="16"/>
  <c r="CZ48" i="16"/>
  <c r="DD48" i="16"/>
  <c r="DH48" i="16"/>
  <c r="DL48" i="16"/>
  <c r="DP48" i="16"/>
  <c r="DT48" i="16"/>
  <c r="DX48" i="16"/>
  <c r="EB48" i="16"/>
  <c r="EF48" i="16"/>
  <c r="D49" i="16"/>
  <c r="CV14" i="16"/>
  <c r="AG16" i="16"/>
  <c r="Y17" i="16"/>
  <c r="Q18" i="16"/>
  <c r="I19" i="16"/>
  <c r="CR19" i="16"/>
  <c r="AF20" i="16"/>
  <c r="CR20" i="16"/>
  <c r="X21" i="16"/>
  <c r="CJ21" i="16"/>
  <c r="K22" i="16"/>
  <c r="BA22" i="16"/>
  <c r="CR22" i="16"/>
  <c r="EG22" i="16"/>
  <c r="AG23" i="16"/>
  <c r="BM23" i="16"/>
  <c r="CW23" i="16"/>
  <c r="D24" i="16"/>
  <c r="AJ24" i="16"/>
  <c r="BP24" i="16"/>
  <c r="CV24" i="16"/>
  <c r="EB24" i="16"/>
  <c r="AB25" i="16"/>
  <c r="BH25" i="16"/>
  <c r="CN25" i="16"/>
  <c r="DT25" i="16"/>
  <c r="T26" i="16"/>
  <c r="AZ26" i="16"/>
  <c r="CF26" i="16"/>
  <c r="DL26" i="16"/>
  <c r="M27" i="16"/>
  <c r="AZ27" i="16"/>
  <c r="CF27" i="16"/>
  <c r="DL27" i="16"/>
  <c r="L28" i="16"/>
  <c r="AR28" i="16"/>
  <c r="BX28" i="16"/>
  <c r="DD28" i="16"/>
  <c r="D29" i="16"/>
  <c r="AJ29" i="16"/>
  <c r="BP29" i="16"/>
  <c r="CV29" i="16"/>
  <c r="DY29" i="16"/>
  <c r="I30" i="16"/>
  <c r="Y30" i="16"/>
  <c r="AO30" i="16"/>
  <c r="BE30" i="16"/>
  <c r="BU30" i="16"/>
  <c r="CK30" i="16"/>
  <c r="DA30" i="16"/>
  <c r="DT30" i="16"/>
  <c r="I31" i="16"/>
  <c r="AD31" i="16"/>
  <c r="AZ31" i="16"/>
  <c r="BU31" i="16"/>
  <c r="CP31" i="16"/>
  <c r="DK31" i="16"/>
  <c r="EA31" i="16"/>
  <c r="K32" i="16"/>
  <c r="AA32" i="16"/>
  <c r="AQ32" i="16"/>
  <c r="BG32" i="16"/>
  <c r="BW32" i="16"/>
  <c r="CM32" i="16"/>
  <c r="DC32" i="16"/>
  <c r="DS32" i="16"/>
  <c r="C33" i="16"/>
  <c r="S33" i="16"/>
  <c r="AI33" i="16"/>
  <c r="AY33" i="16"/>
  <c r="BO33" i="16"/>
  <c r="CE33" i="16"/>
  <c r="CU33" i="16"/>
  <c r="DK33" i="16"/>
  <c r="EA33" i="16"/>
  <c r="K34" i="16"/>
  <c r="AA34" i="16"/>
  <c r="AQ34" i="16"/>
  <c r="BG34" i="16"/>
  <c r="BR34" i="16"/>
  <c r="CB34" i="16"/>
  <c r="CM34" i="16"/>
  <c r="CX34" i="16"/>
  <c r="DH34" i="16"/>
  <c r="DS34" i="16"/>
  <c r="ED34" i="16"/>
  <c r="H35" i="16"/>
  <c r="S35" i="16"/>
  <c r="AC35" i="16"/>
  <c r="AK35" i="16"/>
  <c r="AS35" i="16"/>
  <c r="BA35" i="16"/>
  <c r="BI35" i="16"/>
  <c r="BQ35" i="16"/>
  <c r="BY35" i="16"/>
  <c r="CG35" i="16"/>
  <c r="CO35" i="16"/>
  <c r="CW35" i="16"/>
  <c r="DE35" i="16"/>
  <c r="DM35" i="16"/>
  <c r="DU35" i="16"/>
  <c r="EC35" i="16"/>
  <c r="E36" i="16"/>
  <c r="M36" i="16"/>
  <c r="U36" i="16"/>
  <c r="AC36" i="16"/>
  <c r="AK36" i="16"/>
  <c r="AS36" i="16"/>
  <c r="BA36" i="16"/>
  <c r="BI36" i="16"/>
  <c r="BQ36" i="16"/>
  <c r="BY36" i="16"/>
  <c r="CG36" i="16"/>
  <c r="CO36" i="16"/>
  <c r="CW36" i="16"/>
  <c r="DE36" i="16"/>
  <c r="DM36" i="16"/>
  <c r="DU36" i="16"/>
  <c r="EC36" i="16"/>
  <c r="E37" i="16"/>
  <c r="M37" i="16"/>
  <c r="U37" i="16"/>
  <c r="AC37" i="16"/>
  <c r="AK37" i="16"/>
  <c r="AS37" i="16"/>
  <c r="BA37" i="16"/>
  <c r="BI37" i="16"/>
  <c r="BQ37" i="16"/>
  <c r="BY37" i="16"/>
  <c r="CG37" i="16"/>
  <c r="CO37" i="16"/>
  <c r="CW37" i="16"/>
  <c r="DE37" i="16"/>
  <c r="DM37" i="16"/>
  <c r="DU37" i="16"/>
  <c r="EC37" i="16"/>
  <c r="E38" i="16"/>
  <c r="M38" i="16"/>
  <c r="U38" i="16"/>
  <c r="AC38" i="16"/>
  <c r="AK38" i="16"/>
  <c r="AS38" i="16"/>
  <c r="BA38" i="16"/>
  <c r="BI38" i="16"/>
  <c r="BQ38" i="16"/>
  <c r="BY38" i="16"/>
  <c r="CG38" i="16"/>
  <c r="CO38" i="16"/>
  <c r="CW38" i="16"/>
  <c r="DE38" i="16"/>
  <c r="DM38" i="16"/>
  <c r="DU38" i="16"/>
  <c r="EC38" i="16"/>
  <c r="E39" i="16"/>
  <c r="M39" i="16"/>
  <c r="U39" i="16"/>
  <c r="AC39" i="16"/>
  <c r="AK39" i="16"/>
  <c r="AS39" i="16"/>
  <c r="BA39" i="16"/>
  <c r="BI39" i="16"/>
  <c r="BQ39" i="16"/>
  <c r="BY39" i="16"/>
  <c r="CG39" i="16"/>
  <c r="CO39" i="16"/>
  <c r="CW39" i="16"/>
  <c r="DE39" i="16"/>
  <c r="DM39" i="16"/>
  <c r="DU39" i="16"/>
  <c r="EC39" i="16"/>
  <c r="E40" i="16"/>
  <c r="M40" i="16"/>
  <c r="U40" i="16"/>
  <c r="AC40" i="16"/>
  <c r="AK40" i="16"/>
  <c r="AS40" i="16"/>
  <c r="BA40" i="16"/>
  <c r="BI40" i="16"/>
  <c r="BQ40" i="16"/>
  <c r="BY40" i="16"/>
  <c r="CG40" i="16"/>
  <c r="CO40" i="16"/>
  <c r="CW40" i="16"/>
  <c r="DE40" i="16"/>
  <c r="DM40" i="16"/>
  <c r="DU40" i="16"/>
  <c r="EC40" i="16"/>
  <c r="E41" i="16"/>
  <c r="M41" i="16"/>
  <c r="U41" i="16"/>
  <c r="AC41" i="16"/>
  <c r="AK41" i="16"/>
  <c r="AS41" i="16"/>
  <c r="BA41" i="16"/>
  <c r="BI41" i="16"/>
  <c r="BQ41" i="16"/>
  <c r="BY41" i="16"/>
  <c r="CG41" i="16"/>
  <c r="CO41" i="16"/>
  <c r="CW41" i="16"/>
  <c r="DE41" i="16"/>
  <c r="DM41" i="16"/>
  <c r="DU41" i="16"/>
  <c r="EC41" i="16"/>
  <c r="E42" i="16"/>
  <c r="M42" i="16"/>
  <c r="U42" i="16"/>
  <c r="AC42" i="16"/>
  <c r="AK42" i="16"/>
  <c r="AS42" i="16"/>
  <c r="BA42" i="16"/>
  <c r="BI42" i="16"/>
  <c r="BQ42" i="16"/>
  <c r="BY42" i="16"/>
  <c r="CG42" i="16"/>
  <c r="CO42" i="16"/>
  <c r="CW42" i="16"/>
  <c r="DE42" i="16"/>
  <c r="DM42" i="16"/>
  <c r="DU42" i="16"/>
  <c r="EC42" i="16"/>
  <c r="E43" i="16"/>
  <c r="M43" i="16"/>
  <c r="U43" i="16"/>
  <c r="AC43" i="16"/>
  <c r="AK43" i="16"/>
  <c r="AS43" i="16"/>
  <c r="BA43" i="16"/>
  <c r="BI43" i="16"/>
  <c r="BQ43" i="16"/>
  <c r="BY43" i="16"/>
  <c r="CG43" i="16"/>
  <c r="CO43" i="16"/>
  <c r="CW43" i="16"/>
  <c r="DE43" i="16"/>
  <c r="DM43" i="16"/>
  <c r="DU43" i="16"/>
  <c r="EC43" i="16"/>
  <c r="E44" i="16"/>
  <c r="M44" i="16"/>
  <c r="U44" i="16"/>
  <c r="AC44" i="16"/>
  <c r="AK44" i="16"/>
  <c r="AS44" i="16"/>
  <c r="BA44" i="16"/>
  <c r="BI44" i="16"/>
  <c r="BQ44" i="16"/>
  <c r="BY44" i="16"/>
  <c r="CG44" i="16"/>
  <c r="CO44" i="16"/>
  <c r="CW44" i="16"/>
  <c r="DE44" i="16"/>
  <c r="DM44" i="16"/>
  <c r="DU44" i="16"/>
  <c r="EC44" i="16"/>
  <c r="E45" i="16"/>
  <c r="M45" i="16"/>
  <c r="U45" i="16"/>
  <c r="AC45" i="16"/>
  <c r="AK45" i="16"/>
  <c r="AS45" i="16"/>
  <c r="BA45" i="16"/>
  <c r="BI45" i="16"/>
  <c r="BQ45" i="16"/>
  <c r="BY45" i="16"/>
  <c r="CG45" i="16"/>
  <c r="CO45" i="16"/>
  <c r="CW45" i="16"/>
  <c r="DE45" i="16"/>
  <c r="DM45" i="16"/>
  <c r="DV45" i="16"/>
  <c r="EG45" i="16"/>
  <c r="L46" i="16"/>
  <c r="V46" i="16"/>
  <c r="AG46" i="16"/>
  <c r="AR46" i="16"/>
  <c r="BB46" i="16"/>
  <c r="BJ46" i="16"/>
  <c r="BR46" i="16"/>
  <c r="BZ46" i="16"/>
  <c r="CH46" i="16"/>
  <c r="CP46" i="16"/>
  <c r="CX46" i="16"/>
  <c r="DF46" i="16"/>
  <c r="DN46" i="16"/>
  <c r="DV46" i="16"/>
  <c r="ED46" i="16"/>
  <c r="F47" i="16"/>
  <c r="N47" i="16"/>
  <c r="V47" i="16"/>
  <c r="AD47" i="16"/>
  <c r="AL47" i="16"/>
  <c r="AT47" i="16"/>
  <c r="BB47" i="16"/>
  <c r="BJ47" i="16"/>
  <c r="BR47" i="16"/>
  <c r="BZ47" i="16"/>
  <c r="CH47" i="16"/>
  <c r="CP47" i="16"/>
  <c r="CX47" i="16"/>
  <c r="DF47" i="16"/>
  <c r="DN47" i="16"/>
  <c r="DV47" i="16"/>
  <c r="ED47" i="16"/>
  <c r="F48" i="16"/>
  <c r="N48" i="16"/>
  <c r="V48" i="16"/>
  <c r="AD48" i="16"/>
  <c r="AL48" i="16"/>
  <c r="AT48" i="16"/>
  <c r="BB48" i="16"/>
  <c r="BJ48" i="16"/>
  <c r="BR48" i="16"/>
  <c r="BZ48" i="16"/>
  <c r="CH48" i="16"/>
  <c r="CP48" i="16"/>
  <c r="CX48" i="16"/>
  <c r="DF48" i="16"/>
  <c r="DN48" i="16"/>
  <c r="DV48" i="16"/>
  <c r="ED48" i="16"/>
  <c r="F49" i="16"/>
  <c r="L49" i="16"/>
  <c r="Q49" i="16"/>
  <c r="V49" i="16"/>
  <c r="AB49" i="16"/>
  <c r="AG49" i="16"/>
  <c r="AL49" i="16"/>
  <c r="AR49" i="16"/>
  <c r="AW49" i="16"/>
  <c r="BB49" i="16"/>
  <c r="BH49" i="16"/>
  <c r="BM49" i="16"/>
  <c r="BR49" i="16"/>
  <c r="BX49" i="16"/>
  <c r="CC49" i="16"/>
  <c r="CH49" i="16"/>
  <c r="CN49" i="16"/>
  <c r="CS49" i="16"/>
  <c r="CX49" i="16"/>
  <c r="DD49" i="16"/>
  <c r="DI49" i="16"/>
  <c r="DN49" i="16"/>
  <c r="DT49" i="16"/>
  <c r="DY49" i="16"/>
  <c r="ED49" i="16"/>
  <c r="D50" i="16"/>
  <c r="I50" i="16"/>
  <c r="N50" i="16"/>
  <c r="T50" i="16"/>
  <c r="Y50" i="16"/>
  <c r="AC50" i="16"/>
  <c r="AG50" i="16"/>
  <c r="AK50" i="16"/>
  <c r="AO50" i="16"/>
  <c r="AS50" i="16"/>
  <c r="AW50" i="16"/>
  <c r="BA50" i="16"/>
  <c r="BE50" i="16"/>
  <c r="BI50" i="16"/>
  <c r="BM50" i="16"/>
  <c r="BQ50" i="16"/>
  <c r="BU50" i="16"/>
  <c r="BY50" i="16"/>
  <c r="CC50" i="16"/>
  <c r="CG50" i="16"/>
  <c r="CK50" i="16"/>
  <c r="CO50" i="16"/>
  <c r="CS50" i="16"/>
  <c r="CW50" i="16"/>
  <c r="DA50" i="16"/>
  <c r="DE50" i="16"/>
  <c r="DI50" i="16"/>
  <c r="DM50" i="16"/>
  <c r="DQ50" i="16"/>
  <c r="DU50" i="16"/>
  <c r="DY50" i="16"/>
  <c r="EC50" i="16"/>
  <c r="EG50" i="16"/>
  <c r="E51" i="16"/>
  <c r="I51" i="16"/>
  <c r="M51" i="16"/>
  <c r="Q51" i="16"/>
  <c r="U51" i="16"/>
  <c r="Y51" i="16"/>
  <c r="AC51" i="16"/>
  <c r="AG51" i="16"/>
  <c r="AK51" i="16"/>
  <c r="AO51" i="16"/>
  <c r="AS51" i="16"/>
  <c r="AW51" i="16"/>
  <c r="BA51" i="16"/>
  <c r="BE51" i="16"/>
  <c r="BI51" i="16"/>
  <c r="BM51" i="16"/>
  <c r="BQ51" i="16"/>
  <c r="BU51" i="16"/>
  <c r="BY51" i="16"/>
  <c r="CC51" i="16"/>
  <c r="CG51" i="16"/>
  <c r="CK51" i="16"/>
  <c r="CO51" i="16"/>
  <c r="CS51" i="16"/>
  <c r="CW51" i="16"/>
  <c r="DA51" i="16"/>
  <c r="DE51" i="16"/>
  <c r="DI51" i="16"/>
  <c r="DM51" i="16"/>
  <c r="DQ51" i="16"/>
  <c r="DU51" i="16"/>
  <c r="DY51" i="16"/>
  <c r="EC51" i="16"/>
  <c r="EG51" i="16"/>
  <c r="E52" i="16"/>
  <c r="I52" i="16"/>
  <c r="M52" i="16"/>
  <c r="Q52" i="16"/>
  <c r="U52" i="16"/>
  <c r="Y52" i="16"/>
  <c r="AC52" i="16"/>
  <c r="AG52" i="16"/>
  <c r="AK52" i="16"/>
  <c r="AO52" i="16"/>
  <c r="AS52" i="16"/>
  <c r="AW52" i="16"/>
  <c r="BA52" i="16"/>
  <c r="BE52" i="16"/>
  <c r="BI52" i="16"/>
  <c r="BM52" i="16"/>
  <c r="BQ52" i="16"/>
  <c r="BU52" i="16"/>
  <c r="BY52" i="16"/>
  <c r="CC52" i="16"/>
  <c r="CG52" i="16"/>
  <c r="CK52" i="16"/>
  <c r="CO52" i="16"/>
  <c r="CS52" i="16"/>
  <c r="CW52" i="16"/>
  <c r="DA52" i="16"/>
  <c r="DE52" i="16"/>
  <c r="DI52" i="16"/>
  <c r="DM52" i="16"/>
  <c r="DQ52" i="16"/>
  <c r="DU52" i="16"/>
  <c r="DY52" i="16"/>
  <c r="EC52" i="16"/>
  <c r="EG52" i="16"/>
  <c r="E53" i="16"/>
  <c r="I53" i="16"/>
  <c r="M53" i="16"/>
  <c r="Q53" i="16"/>
  <c r="U53" i="16"/>
  <c r="Y53" i="16"/>
  <c r="AC53" i="16"/>
  <c r="AG53" i="16"/>
  <c r="AK53" i="16"/>
  <c r="AO53" i="16"/>
  <c r="AS53" i="16"/>
  <c r="AW53" i="16"/>
  <c r="BA53" i="16"/>
  <c r="BE53" i="16"/>
  <c r="BI53" i="16"/>
  <c r="BM53" i="16"/>
  <c r="BQ53" i="16"/>
  <c r="BU53" i="16"/>
  <c r="BY53" i="16"/>
  <c r="CC53" i="16"/>
  <c r="CG53" i="16"/>
  <c r="CK53" i="16"/>
  <c r="CO53" i="16"/>
  <c r="CS53" i="16"/>
  <c r="CW53" i="16"/>
  <c r="DA53" i="16"/>
  <c r="DE53" i="16"/>
  <c r="DI53" i="16"/>
  <c r="DM53" i="16"/>
  <c r="DQ53" i="16"/>
  <c r="DU53" i="16"/>
  <c r="DY53" i="16"/>
  <c r="EC53" i="16"/>
  <c r="EG53" i="16"/>
  <c r="E54" i="16"/>
  <c r="I54" i="16"/>
  <c r="M54" i="16"/>
  <c r="Q54" i="16"/>
  <c r="U54" i="16"/>
  <c r="Y54" i="16"/>
  <c r="AC54" i="16"/>
  <c r="AG54" i="16"/>
  <c r="AK54" i="16"/>
  <c r="AO54" i="16"/>
  <c r="AS54" i="16"/>
  <c r="AW54" i="16"/>
  <c r="BA54" i="16"/>
  <c r="BE54" i="16"/>
  <c r="BI54" i="16"/>
  <c r="BM54" i="16"/>
  <c r="BQ54" i="16"/>
  <c r="BU54" i="16"/>
  <c r="BY54" i="16"/>
  <c r="CC54" i="16"/>
  <c r="CG54" i="16"/>
  <c r="CK54" i="16"/>
  <c r="CO54" i="16"/>
  <c r="CS54" i="16"/>
  <c r="CW54" i="16"/>
  <c r="DA54" i="16"/>
  <c r="DE54" i="16"/>
  <c r="DI54" i="16"/>
  <c r="DM54" i="16"/>
  <c r="DQ54" i="16"/>
  <c r="DU54" i="16"/>
  <c r="DY54" i="16"/>
  <c r="EC54" i="16"/>
  <c r="EG54" i="16"/>
  <c r="E55" i="16"/>
  <c r="I55" i="16"/>
  <c r="M55" i="16"/>
  <c r="Q55" i="16"/>
  <c r="U55" i="16"/>
  <c r="Y55" i="16"/>
  <c r="AC55" i="16"/>
  <c r="AG55" i="16"/>
  <c r="AK55" i="16"/>
  <c r="AO55" i="16"/>
  <c r="AS55" i="16"/>
  <c r="AW55" i="16"/>
  <c r="BA55" i="16"/>
  <c r="BE55" i="16"/>
  <c r="BI55" i="16"/>
  <c r="BM55" i="16"/>
  <c r="BQ55" i="16"/>
  <c r="BU55" i="16"/>
  <c r="BY55" i="16"/>
  <c r="CC55" i="16"/>
  <c r="CG55" i="16"/>
  <c r="CK55" i="16"/>
  <c r="CO55" i="16"/>
  <c r="CS55" i="16"/>
  <c r="CW55" i="16"/>
  <c r="DA55" i="16"/>
  <c r="DE55" i="16"/>
  <c r="DI55" i="16"/>
  <c r="DM55" i="16"/>
  <c r="DQ55" i="16"/>
  <c r="DU55" i="16"/>
  <c r="DY55" i="16"/>
  <c r="EC55" i="16"/>
  <c r="EG55" i="16"/>
  <c r="E56" i="16"/>
  <c r="I56" i="16"/>
  <c r="M56" i="16"/>
  <c r="Q56" i="16"/>
  <c r="U56" i="16"/>
  <c r="Y56" i="16"/>
  <c r="AC56" i="16"/>
  <c r="AG56" i="16"/>
  <c r="AK56" i="16"/>
  <c r="AO56" i="16"/>
  <c r="AS56" i="16"/>
  <c r="AW56" i="16"/>
  <c r="BA56" i="16"/>
  <c r="BE56" i="16"/>
  <c r="BI56" i="16"/>
  <c r="BM56" i="16"/>
  <c r="BQ56" i="16"/>
  <c r="BU56" i="16"/>
  <c r="BY56" i="16"/>
  <c r="CC56" i="16"/>
  <c r="CG56" i="16"/>
  <c r="CK56" i="16"/>
  <c r="CO56" i="16"/>
  <c r="CS56" i="16"/>
  <c r="CW56" i="16"/>
  <c r="DA56" i="16"/>
  <c r="DE56" i="16"/>
  <c r="DI56" i="16"/>
  <c r="DM56" i="16"/>
  <c r="BZ12" i="16"/>
  <c r="BK15" i="16"/>
  <c r="BX16" i="16"/>
  <c r="BP17" i="16"/>
  <c r="BH18" i="16"/>
  <c r="AM19" i="16"/>
  <c r="DT19" i="16"/>
  <c r="BA20" i="16"/>
  <c r="DM20" i="16"/>
  <c r="AS21" i="16"/>
  <c r="DE21" i="16"/>
  <c r="Y22" i="16"/>
  <c r="BP22" i="16"/>
  <c r="DG22" i="16"/>
  <c r="L23" i="16"/>
  <c r="AR23" i="16"/>
  <c r="BY23" i="16"/>
  <c r="DL23" i="16"/>
  <c r="O24" i="16"/>
  <c r="AU24" i="16"/>
  <c r="CA24" i="16"/>
  <c r="DG24" i="16"/>
  <c r="G25" i="16"/>
  <c r="AM25" i="16"/>
  <c r="BS25" i="16"/>
  <c r="CY25" i="16"/>
  <c r="EE25" i="16"/>
  <c r="AE26" i="16"/>
  <c r="BK26" i="16"/>
  <c r="CQ26" i="16"/>
  <c r="DW26" i="16"/>
  <c r="AB27" i="16"/>
  <c r="BK27" i="16"/>
  <c r="CQ27" i="16"/>
  <c r="DW27" i="16"/>
  <c r="W28" i="16"/>
  <c r="BC28" i="16"/>
  <c r="CI28" i="16"/>
  <c r="DO28" i="16"/>
  <c r="O29" i="16"/>
  <c r="AU29" i="16"/>
  <c r="CA29" i="16"/>
  <c r="DG29" i="16"/>
  <c r="ED29" i="16"/>
  <c r="N30" i="16"/>
  <c r="AD30" i="16"/>
  <c r="AT30" i="16"/>
  <c r="BJ30" i="16"/>
  <c r="BZ30" i="16"/>
  <c r="CP30" i="16"/>
  <c r="DF30" i="16"/>
  <c r="DZ30" i="16"/>
  <c r="P31" i="16"/>
  <c r="AK31" i="16"/>
  <c r="BF31" i="16"/>
  <c r="CB31" i="16"/>
  <c r="CW31" i="16"/>
  <c r="DP31" i="16"/>
  <c r="EF31" i="16"/>
  <c r="P32" i="16"/>
  <c r="AF32" i="16"/>
  <c r="AV32" i="16"/>
  <c r="BL32" i="16"/>
  <c r="CB32" i="16"/>
  <c r="CR32" i="16"/>
  <c r="DH32" i="16"/>
  <c r="DX32" i="16"/>
  <c r="H33" i="16"/>
  <c r="X33" i="16"/>
  <c r="AN33" i="16"/>
  <c r="BD33" i="16"/>
  <c r="BT33" i="16"/>
  <c r="CJ33" i="16"/>
  <c r="CZ33" i="16"/>
  <c r="DP33" i="16"/>
  <c r="EF33" i="16"/>
  <c r="P34" i="16"/>
  <c r="AF34" i="16"/>
  <c r="AV34" i="16"/>
  <c r="BK34" i="16"/>
  <c r="BV34" i="16"/>
  <c r="CF34" i="16"/>
  <c r="CQ34" i="16"/>
  <c r="DB34" i="16"/>
  <c r="DL34" i="16"/>
  <c r="DW34" i="16"/>
  <c r="EH34" i="16"/>
  <c r="L35" i="16"/>
  <c r="W35" i="16"/>
  <c r="AF35" i="16"/>
  <c r="AN35" i="16"/>
  <c r="AV35" i="16"/>
  <c r="BD35" i="16"/>
  <c r="BL35" i="16"/>
  <c r="BT35" i="16"/>
  <c r="CB35" i="16"/>
  <c r="CJ35" i="16"/>
  <c r="CR35" i="16"/>
  <c r="CZ35" i="16"/>
  <c r="DH35" i="16"/>
  <c r="DP35" i="16"/>
  <c r="DX35" i="16"/>
  <c r="EF35" i="16"/>
  <c r="H36" i="16"/>
  <c r="P36" i="16"/>
  <c r="X36" i="16"/>
  <c r="AF36" i="16"/>
  <c r="AN36" i="16"/>
  <c r="AV36" i="16"/>
  <c r="BD36" i="16"/>
  <c r="BL36" i="16"/>
  <c r="BT36" i="16"/>
  <c r="CB36" i="16"/>
  <c r="CJ36" i="16"/>
  <c r="CR36" i="16"/>
  <c r="CZ36" i="16"/>
  <c r="DH36" i="16"/>
  <c r="DP36" i="16"/>
  <c r="DX36" i="16"/>
  <c r="EF36" i="16"/>
  <c r="H37" i="16"/>
  <c r="P37" i="16"/>
  <c r="X37" i="16"/>
  <c r="AF37" i="16"/>
  <c r="AN37" i="16"/>
  <c r="AV37" i="16"/>
  <c r="BD37" i="16"/>
  <c r="BL37" i="16"/>
  <c r="BT37" i="16"/>
  <c r="CB37" i="16"/>
  <c r="CJ37" i="16"/>
  <c r="CR37" i="16"/>
  <c r="CZ37" i="16"/>
  <c r="DH37" i="16"/>
  <c r="DP37" i="16"/>
  <c r="DX37" i="16"/>
  <c r="EF37" i="16"/>
  <c r="H38" i="16"/>
  <c r="P38" i="16"/>
  <c r="X38" i="16"/>
  <c r="AF38" i="16"/>
  <c r="AN38" i="16"/>
  <c r="AV38" i="16"/>
  <c r="BD38" i="16"/>
  <c r="BL38" i="16"/>
  <c r="BT38" i="16"/>
  <c r="CB38" i="16"/>
  <c r="CJ38" i="16"/>
  <c r="CR38" i="16"/>
  <c r="CZ38" i="16"/>
  <c r="DH38" i="16"/>
  <c r="DP38" i="16"/>
  <c r="DX38" i="16"/>
  <c r="EF38" i="16"/>
  <c r="H39" i="16"/>
  <c r="P39" i="16"/>
  <c r="X39" i="16"/>
  <c r="AF39" i="16"/>
  <c r="AN39" i="16"/>
  <c r="AV39" i="16"/>
  <c r="BD39" i="16"/>
  <c r="BL39" i="16"/>
  <c r="BT39" i="16"/>
  <c r="CB39" i="16"/>
  <c r="CJ39" i="16"/>
  <c r="CR39" i="16"/>
  <c r="CZ39" i="16"/>
  <c r="DH39" i="16"/>
  <c r="DP39" i="16"/>
  <c r="DX39" i="16"/>
  <c r="EF39" i="16"/>
  <c r="H40" i="16"/>
  <c r="P40" i="16"/>
  <c r="X40" i="16"/>
  <c r="AF40" i="16"/>
  <c r="AN40" i="16"/>
  <c r="AV40" i="16"/>
  <c r="BD40" i="16"/>
  <c r="BL40" i="16"/>
  <c r="BT40" i="16"/>
  <c r="CB40" i="16"/>
  <c r="CJ40" i="16"/>
  <c r="CR40" i="16"/>
  <c r="CZ40" i="16"/>
  <c r="DH40" i="16"/>
  <c r="DP40" i="16"/>
  <c r="DX40" i="16"/>
  <c r="EF40" i="16"/>
  <c r="H41" i="16"/>
  <c r="P41" i="16"/>
  <c r="X41" i="16"/>
  <c r="AF41" i="16"/>
  <c r="AN41" i="16"/>
  <c r="AV41" i="16"/>
  <c r="BD41" i="16"/>
  <c r="BL41" i="16"/>
  <c r="BT41" i="16"/>
  <c r="CB41" i="16"/>
  <c r="CJ41" i="16"/>
  <c r="CR41" i="16"/>
  <c r="CZ41" i="16"/>
  <c r="DH41" i="16"/>
  <c r="DP41" i="16"/>
  <c r="DX41" i="16"/>
  <c r="EF41" i="16"/>
  <c r="H42" i="16"/>
  <c r="P42" i="16"/>
  <c r="X42" i="16"/>
  <c r="AF42" i="16"/>
  <c r="AN42" i="16"/>
  <c r="AV42" i="16"/>
  <c r="BD42" i="16"/>
  <c r="BL42" i="16"/>
  <c r="BT42" i="16"/>
  <c r="CB42" i="16"/>
  <c r="CJ42" i="16"/>
  <c r="CR42" i="16"/>
  <c r="CZ42" i="16"/>
  <c r="DH42" i="16"/>
  <c r="DP42" i="16"/>
  <c r="DX42" i="16"/>
  <c r="EF42" i="16"/>
  <c r="H43" i="16"/>
  <c r="P43" i="16"/>
  <c r="X43" i="16"/>
  <c r="AF43" i="16"/>
  <c r="AN43" i="16"/>
  <c r="AV43" i="16"/>
  <c r="BD43" i="16"/>
  <c r="BL43" i="16"/>
  <c r="BT43" i="16"/>
  <c r="CB43" i="16"/>
  <c r="CJ43" i="16"/>
  <c r="CR43" i="16"/>
  <c r="CZ43" i="16"/>
  <c r="DH43" i="16"/>
  <c r="DP43" i="16"/>
  <c r="DX43" i="16"/>
  <c r="EF43" i="16"/>
  <c r="H44" i="16"/>
  <c r="P44" i="16"/>
  <c r="X44" i="16"/>
  <c r="AF44" i="16"/>
  <c r="AN44" i="16"/>
  <c r="AV44" i="16"/>
  <c r="BD44" i="16"/>
  <c r="BL44" i="16"/>
  <c r="BT44" i="16"/>
  <c r="CB44" i="16"/>
  <c r="CJ44" i="16"/>
  <c r="CR44" i="16"/>
  <c r="CZ44" i="16"/>
  <c r="DH44" i="16"/>
  <c r="DP44" i="16"/>
  <c r="DX44" i="16"/>
  <c r="EF44" i="16"/>
  <c r="H45" i="16"/>
  <c r="P45" i="16"/>
  <c r="X45" i="16"/>
  <c r="AF45" i="16"/>
  <c r="AN45" i="16"/>
  <c r="AV45" i="16"/>
  <c r="BD45" i="16"/>
  <c r="BL45" i="16"/>
  <c r="BT45" i="16"/>
  <c r="CB45" i="16"/>
  <c r="CJ45" i="16"/>
  <c r="CR45" i="16"/>
  <c r="CZ45" i="16"/>
  <c r="DH45" i="16"/>
  <c r="DP45" i="16"/>
  <c r="DZ45" i="16"/>
  <c r="E46" i="16"/>
  <c r="P46" i="16"/>
  <c r="Z46" i="16"/>
  <c r="AK46" i="16"/>
  <c r="AV46" i="16"/>
  <c r="BE46" i="16"/>
  <c r="BM46" i="16"/>
  <c r="BU46" i="16"/>
  <c r="CC46" i="16"/>
  <c r="CK46" i="16"/>
  <c r="CS46" i="16"/>
  <c r="DA46" i="16"/>
  <c r="DI46" i="16"/>
  <c r="DQ46" i="16"/>
  <c r="DY46" i="16"/>
  <c r="EG46" i="16"/>
  <c r="I47" i="16"/>
  <c r="Q47" i="16"/>
  <c r="Y47" i="16"/>
  <c r="AG47" i="16"/>
  <c r="AO47" i="16"/>
  <c r="AW47" i="16"/>
  <c r="BE47" i="16"/>
  <c r="BM47" i="16"/>
  <c r="BU47" i="16"/>
  <c r="CC47" i="16"/>
  <c r="CK47" i="16"/>
  <c r="CS47" i="16"/>
  <c r="DA47" i="16"/>
  <c r="DI47" i="16"/>
  <c r="DQ47" i="16"/>
  <c r="DY47" i="16"/>
  <c r="EG47" i="16"/>
  <c r="I48" i="16"/>
  <c r="Q48" i="16"/>
  <c r="Y48" i="16"/>
  <c r="AG48" i="16"/>
  <c r="AO48" i="16"/>
  <c r="AW48" i="16"/>
  <c r="BE48" i="16"/>
  <c r="BM48" i="16"/>
  <c r="BU48" i="16"/>
  <c r="CC48" i="16"/>
  <c r="CK48" i="16"/>
  <c r="CS48" i="16"/>
  <c r="DA48" i="16"/>
  <c r="DI48" i="16"/>
  <c r="DQ48" i="16"/>
  <c r="DY48" i="16"/>
  <c r="EG48" i="16"/>
  <c r="H49" i="16"/>
  <c r="M49" i="16"/>
  <c r="R49" i="16"/>
  <c r="X49" i="16"/>
  <c r="AC49" i="16"/>
  <c r="AH49" i="16"/>
  <c r="AN49" i="16"/>
  <c r="AS49" i="16"/>
  <c r="AX49" i="16"/>
  <c r="BD49" i="16"/>
  <c r="BI49" i="16"/>
  <c r="BN49" i="16"/>
  <c r="BT49" i="16"/>
  <c r="BY49" i="16"/>
  <c r="CD49" i="16"/>
  <c r="CJ49" i="16"/>
  <c r="CO49" i="16"/>
  <c r="CT49" i="16"/>
  <c r="CZ49" i="16"/>
  <c r="DE49" i="16"/>
  <c r="DJ49" i="16"/>
  <c r="DP49" i="16"/>
  <c r="DU49" i="16"/>
  <c r="DZ49" i="16"/>
  <c r="EF49" i="16"/>
  <c r="E50" i="16"/>
  <c r="J50" i="16"/>
  <c r="P50" i="16"/>
  <c r="U50" i="16"/>
  <c r="Z50" i="16"/>
  <c r="AD50" i="16"/>
  <c r="AH50" i="16"/>
  <c r="AL50" i="16"/>
  <c r="AP50" i="16"/>
  <c r="AT50" i="16"/>
  <c r="AX50" i="16"/>
  <c r="BB50" i="16"/>
  <c r="BF50" i="16"/>
  <c r="BJ50" i="16"/>
  <c r="BN50" i="16"/>
  <c r="BR50" i="16"/>
  <c r="BV50" i="16"/>
  <c r="BZ50" i="16"/>
  <c r="CD50" i="16"/>
  <c r="CH50" i="16"/>
  <c r="CL50" i="16"/>
  <c r="CP50" i="16"/>
  <c r="CT50" i="16"/>
  <c r="CX50" i="16"/>
  <c r="DB50" i="16"/>
  <c r="DF50" i="16"/>
  <c r="DJ50" i="16"/>
  <c r="DN50" i="16"/>
  <c r="DR50" i="16"/>
  <c r="DV50" i="16"/>
  <c r="DZ50" i="16"/>
  <c r="ED50" i="16"/>
  <c r="EH50" i="16"/>
  <c r="F51" i="16"/>
  <c r="J51" i="16"/>
  <c r="N51" i="16"/>
  <c r="R51" i="16"/>
  <c r="V51" i="16"/>
  <c r="Z51" i="16"/>
  <c r="AD51" i="16"/>
  <c r="AH51" i="16"/>
  <c r="AL51" i="16"/>
  <c r="AP51" i="16"/>
  <c r="AT51" i="16"/>
  <c r="AX51" i="16"/>
  <c r="BB51" i="16"/>
  <c r="BF51" i="16"/>
  <c r="BJ51" i="16"/>
  <c r="BN51" i="16"/>
  <c r="BR51" i="16"/>
  <c r="BV51" i="16"/>
  <c r="BZ51" i="16"/>
  <c r="CD51" i="16"/>
  <c r="CH51" i="16"/>
  <c r="CL51" i="16"/>
  <c r="CP51" i="16"/>
  <c r="CT51" i="16"/>
  <c r="CX51" i="16"/>
  <c r="DB51" i="16"/>
  <c r="DF51" i="16"/>
  <c r="DJ51" i="16"/>
  <c r="DN51" i="16"/>
  <c r="DR51" i="16"/>
  <c r="DV51" i="16"/>
  <c r="DZ51" i="16"/>
  <c r="ED51" i="16"/>
  <c r="EH51" i="16"/>
  <c r="F52" i="16"/>
  <c r="J52" i="16"/>
  <c r="N52" i="16"/>
  <c r="R52" i="16"/>
  <c r="V52" i="16"/>
  <c r="Z52" i="16"/>
  <c r="AD52" i="16"/>
  <c r="AH52" i="16"/>
  <c r="AL52" i="16"/>
  <c r="AP52" i="16"/>
  <c r="AT52" i="16"/>
  <c r="AX52" i="16"/>
  <c r="BB52" i="16"/>
  <c r="BF52" i="16"/>
  <c r="BJ52" i="16"/>
  <c r="BN52" i="16"/>
  <c r="BR52" i="16"/>
  <c r="BV52" i="16"/>
  <c r="BZ52" i="16"/>
  <c r="CD52" i="16"/>
  <c r="CH52" i="16"/>
  <c r="CL52" i="16"/>
  <c r="CP52" i="16"/>
  <c r="CT52" i="16"/>
  <c r="CX52" i="16"/>
  <c r="DB52" i="16"/>
  <c r="DF52" i="16"/>
  <c r="DJ52" i="16"/>
  <c r="DN52" i="16"/>
  <c r="DR52" i="16"/>
  <c r="DV52" i="16"/>
  <c r="DZ52" i="16"/>
  <c r="ED52" i="16"/>
  <c r="EH52" i="16"/>
  <c r="F53" i="16"/>
  <c r="J53" i="16"/>
  <c r="N53" i="16"/>
  <c r="R53" i="16"/>
  <c r="V53" i="16"/>
  <c r="Z53" i="16"/>
  <c r="AD53" i="16"/>
  <c r="AH53" i="16"/>
  <c r="AL53" i="16"/>
  <c r="AP53" i="16"/>
  <c r="AT53" i="16"/>
  <c r="AX53" i="16"/>
  <c r="BB53" i="16"/>
  <c r="BF53" i="16"/>
  <c r="BJ53" i="16"/>
  <c r="BN53" i="16"/>
  <c r="BR53" i="16"/>
  <c r="BV53" i="16"/>
  <c r="BZ53" i="16"/>
  <c r="CD53" i="16"/>
  <c r="CH53" i="16"/>
  <c r="CL53" i="16"/>
  <c r="CP53" i="16"/>
  <c r="CT53" i="16"/>
  <c r="CX53" i="16"/>
  <c r="DB53" i="16"/>
  <c r="DF53" i="16"/>
  <c r="DJ53" i="16"/>
  <c r="DN53" i="16"/>
  <c r="DR53" i="16"/>
  <c r="DV53" i="16"/>
  <c r="DZ53" i="16"/>
  <c r="ED53" i="16"/>
  <c r="EH53" i="16"/>
  <c r="F54" i="16"/>
  <c r="J54" i="16"/>
  <c r="N54" i="16"/>
  <c r="R54" i="16"/>
  <c r="V54" i="16"/>
  <c r="Z54" i="16"/>
  <c r="AD54" i="16"/>
  <c r="AH54" i="16"/>
  <c r="AL54" i="16"/>
  <c r="AP54" i="16"/>
  <c r="AT54" i="16"/>
  <c r="AX54" i="16"/>
  <c r="BB54" i="16"/>
  <c r="BF54" i="16"/>
  <c r="BJ54" i="16"/>
  <c r="BN54" i="16"/>
  <c r="BR54" i="16"/>
  <c r="BV54" i="16"/>
  <c r="BZ54" i="16"/>
  <c r="CD54" i="16"/>
  <c r="CH54" i="16"/>
  <c r="CL54" i="16"/>
  <c r="CP54" i="16"/>
  <c r="CT54" i="16"/>
  <c r="CX54" i="16"/>
  <c r="DB54" i="16"/>
  <c r="DF54" i="16"/>
  <c r="DJ54" i="16"/>
  <c r="DN54" i="16"/>
  <c r="DR54" i="16"/>
  <c r="DV54" i="16"/>
  <c r="DZ54" i="16"/>
  <c r="ED54" i="16"/>
  <c r="EH54" i="16"/>
  <c r="F55" i="16"/>
  <c r="J55" i="16"/>
  <c r="N55" i="16"/>
  <c r="R55" i="16"/>
  <c r="V55" i="16"/>
  <c r="Z55" i="16"/>
  <c r="AD55" i="16"/>
  <c r="AH55" i="16"/>
  <c r="AL55" i="16"/>
  <c r="AP55" i="16"/>
  <c r="AT55" i="16"/>
  <c r="AX55" i="16"/>
  <c r="BB55" i="16"/>
  <c r="BF55" i="16"/>
  <c r="BJ55" i="16"/>
  <c r="BN55" i="16"/>
  <c r="BR55" i="16"/>
  <c r="BV55" i="16"/>
  <c r="BZ55" i="16"/>
  <c r="CD55" i="16"/>
  <c r="CH55" i="16"/>
  <c r="CL55" i="16"/>
  <c r="CP55" i="16"/>
  <c r="CT55" i="16"/>
  <c r="CX55" i="16"/>
  <c r="DB55" i="16"/>
  <c r="DF55" i="16"/>
  <c r="DJ55" i="16"/>
  <c r="DN55" i="16"/>
  <c r="DR55" i="16"/>
  <c r="DV55" i="16"/>
  <c r="DZ55" i="16"/>
  <c r="ED55" i="16"/>
  <c r="EH55" i="16"/>
  <c r="F56" i="16"/>
  <c r="J56" i="16"/>
  <c r="N56" i="16"/>
  <c r="R56" i="16"/>
  <c r="V56" i="16"/>
  <c r="Z56" i="16"/>
  <c r="AD56" i="16"/>
  <c r="AH56" i="16"/>
  <c r="AL56" i="16"/>
  <c r="AP56" i="16"/>
  <c r="AT56" i="16"/>
  <c r="AX56" i="16"/>
  <c r="BB56" i="16"/>
  <c r="BF56" i="16"/>
  <c r="BJ56" i="16"/>
  <c r="BN56" i="16"/>
  <c r="BR56" i="16"/>
  <c r="BV56" i="16"/>
  <c r="BZ56" i="16"/>
  <c r="CD56" i="16"/>
  <c r="CH56" i="16"/>
  <c r="CL56" i="16"/>
  <c r="CP56" i="16"/>
  <c r="CT56" i="16"/>
  <c r="CX56" i="16"/>
  <c r="DB56" i="16"/>
  <c r="DF56" i="16"/>
  <c r="DJ56" i="16"/>
  <c r="DN56" i="16"/>
  <c r="DR56" i="16"/>
  <c r="DV56" i="16"/>
  <c r="DZ56" i="16"/>
  <c r="ED56" i="16"/>
  <c r="EH56" i="16"/>
  <c r="F57" i="16"/>
  <c r="J57" i="16"/>
  <c r="N57" i="16"/>
  <c r="R57" i="16"/>
  <c r="V57" i="16"/>
  <c r="Z57" i="16"/>
  <c r="AD57" i="16"/>
  <c r="AH57" i="16"/>
  <c r="AL57" i="16"/>
  <c r="AP57" i="16"/>
  <c r="AT57" i="16"/>
  <c r="AX57" i="16"/>
  <c r="BB57" i="16"/>
  <c r="BF57" i="16"/>
  <c r="BJ57" i="16"/>
  <c r="BN57" i="16"/>
  <c r="BR57" i="16"/>
  <c r="BV57" i="16"/>
  <c r="BZ57" i="16"/>
  <c r="CD57" i="16"/>
  <c r="CH57" i="16"/>
  <c r="CL57" i="16"/>
  <c r="CP57" i="16"/>
  <c r="CT57" i="16"/>
  <c r="CX57" i="16"/>
  <c r="DB57" i="16"/>
  <c r="DF57" i="16"/>
  <c r="DJ57" i="16"/>
  <c r="DN57" i="16"/>
  <c r="DR57" i="16"/>
  <c r="DV57" i="16"/>
  <c r="DZ57" i="16"/>
  <c r="ED57" i="16"/>
  <c r="EH57" i="16"/>
  <c r="F58" i="16"/>
  <c r="J58" i="16"/>
  <c r="N58" i="16"/>
  <c r="R58" i="16"/>
  <c r="V58" i="16"/>
  <c r="Z58" i="16"/>
  <c r="AD58" i="16"/>
  <c r="AH58" i="16"/>
  <c r="AL58" i="16"/>
  <c r="AP58" i="16"/>
  <c r="AT58" i="16"/>
  <c r="AX58" i="16"/>
  <c r="BB58" i="16"/>
  <c r="BF58" i="16"/>
  <c r="BJ58" i="16"/>
  <c r="BN58" i="16"/>
  <c r="BR58" i="16"/>
  <c r="BV58" i="16"/>
  <c r="BZ58" i="16"/>
  <c r="CD58" i="16"/>
  <c r="CH58" i="16"/>
  <c r="CL58" i="16"/>
  <c r="CP58" i="16"/>
  <c r="CT58" i="16"/>
  <c r="CX58" i="16"/>
  <c r="DB58" i="16"/>
  <c r="DF58" i="16"/>
  <c r="DJ58" i="16"/>
  <c r="DN58" i="16"/>
  <c r="DR58" i="16"/>
  <c r="DV58" i="16"/>
  <c r="DZ58" i="16"/>
  <c r="ED58" i="16"/>
  <c r="EH58" i="16"/>
  <c r="F59" i="16"/>
  <c r="J59" i="16"/>
  <c r="N59" i="16"/>
  <c r="R59" i="16"/>
  <c r="V59" i="16"/>
  <c r="Z59" i="16"/>
  <c r="AD59" i="16"/>
  <c r="AH59" i="16"/>
  <c r="AL59" i="16"/>
  <c r="AP59" i="16"/>
  <c r="AT59" i="16"/>
  <c r="AX59" i="16"/>
  <c r="BB59" i="16"/>
  <c r="BF59" i="16"/>
  <c r="BJ59" i="16"/>
  <c r="BN59" i="16"/>
  <c r="BR59" i="16"/>
  <c r="BV59" i="16"/>
  <c r="BZ59" i="16"/>
  <c r="CD59" i="16"/>
  <c r="CH59" i="16"/>
  <c r="CL59" i="16"/>
  <c r="CP59" i="16"/>
  <c r="CT59" i="16"/>
  <c r="CX59" i="16"/>
  <c r="DB59" i="16"/>
  <c r="DF59" i="16"/>
  <c r="DJ59" i="16"/>
  <c r="DN59" i="16"/>
  <c r="DR59" i="16"/>
  <c r="CZ15" i="16"/>
  <c r="CK17" i="16"/>
  <c r="BA19" i="16"/>
  <c r="BL20" i="16"/>
  <c r="BD21" i="16"/>
  <c r="AF22" i="16"/>
  <c r="DM22" i="16"/>
  <c r="AW23" i="16"/>
  <c r="DR23" i="16"/>
  <c r="AZ24" i="16"/>
  <c r="DL24" i="16"/>
  <c r="AR25" i="16"/>
  <c r="DD25" i="16"/>
  <c r="AJ26" i="16"/>
  <c r="CV26" i="16"/>
  <c r="AH27" i="16"/>
  <c r="CV27" i="16"/>
  <c r="AB28" i="16"/>
  <c r="CN28" i="16"/>
  <c r="T29" i="16"/>
  <c r="CF29" i="16"/>
  <c r="EG29" i="16"/>
  <c r="AG30" i="16"/>
  <c r="BM30" i="16"/>
  <c r="CS30" i="16"/>
  <c r="ED30" i="16"/>
  <c r="AO31" i="16"/>
  <c r="CF31" i="16"/>
  <c r="DS31" i="16"/>
  <c r="S32" i="16"/>
  <c r="AY32" i="16"/>
  <c r="CE32" i="16"/>
  <c r="DK32" i="16"/>
  <c r="K33" i="16"/>
  <c r="AQ33" i="16"/>
  <c r="BW33" i="16"/>
  <c r="DC33" i="16"/>
  <c r="C34" i="16"/>
  <c r="AI34" i="16"/>
  <c r="BL34" i="16"/>
  <c r="CH34" i="16"/>
  <c r="DC34" i="16"/>
  <c r="DX34" i="16"/>
  <c r="N35" i="16"/>
  <c r="AG35" i="16"/>
  <c r="AW35" i="16"/>
  <c r="BM35" i="16"/>
  <c r="CC35" i="16"/>
  <c r="CS35" i="16"/>
  <c r="DI35" i="16"/>
  <c r="DY35" i="16"/>
  <c r="I36" i="16"/>
  <c r="Y36" i="16"/>
  <c r="AO36" i="16"/>
  <c r="BE36" i="16"/>
  <c r="BU36" i="16"/>
  <c r="CK36" i="16"/>
  <c r="DA36" i="16"/>
  <c r="DQ36" i="16"/>
  <c r="EG36" i="16"/>
  <c r="Q37" i="16"/>
  <c r="AG37" i="16"/>
  <c r="AW37" i="16"/>
  <c r="BM37" i="16"/>
  <c r="CC37" i="16"/>
  <c r="CS37" i="16"/>
  <c r="DI37" i="16"/>
  <c r="DY37" i="16"/>
  <c r="I38" i="16"/>
  <c r="Y38" i="16"/>
  <c r="AO38" i="16"/>
  <c r="BE38" i="16"/>
  <c r="BU38" i="16"/>
  <c r="CK38" i="16"/>
  <c r="DA38" i="16"/>
  <c r="DQ38" i="16"/>
  <c r="EG38" i="16"/>
  <c r="Q39" i="16"/>
  <c r="AG39" i="16"/>
  <c r="AW39" i="16"/>
  <c r="BM39" i="16"/>
  <c r="CC39" i="16"/>
  <c r="CS39" i="16"/>
  <c r="DI39" i="16"/>
  <c r="DY39" i="16"/>
  <c r="L16" i="16"/>
  <c r="EB17" i="16"/>
  <c r="CC19" i="16"/>
  <c r="CG20" i="16"/>
  <c r="BY21" i="16"/>
  <c r="AU22" i="16"/>
  <c r="EB22" i="16"/>
  <c r="BH23" i="16"/>
  <c r="EE23" i="16"/>
  <c r="BK24" i="16"/>
  <c r="DW24" i="16"/>
  <c r="BC25" i="16"/>
  <c r="DO25" i="16"/>
  <c r="AU26" i="16"/>
  <c r="DG26" i="16"/>
  <c r="AU27" i="16"/>
  <c r="DG27" i="16"/>
  <c r="AM28" i="16"/>
  <c r="CY28" i="16"/>
  <c r="AE29" i="16"/>
  <c r="CQ29" i="16"/>
  <c r="F30" i="16"/>
  <c r="AL30" i="16"/>
  <c r="BR30" i="16"/>
  <c r="CX30" i="16"/>
  <c r="E31" i="16"/>
  <c r="AV31" i="16"/>
  <c r="CL31" i="16"/>
  <c r="DX31" i="16"/>
  <c r="X32" i="16"/>
  <c r="BD32" i="16"/>
  <c r="CJ32" i="16"/>
  <c r="DP32" i="16"/>
  <c r="P33" i="16"/>
  <c r="AV33" i="16"/>
  <c r="CB33" i="16"/>
  <c r="DH33" i="16"/>
  <c r="H34" i="16"/>
  <c r="AN34" i="16"/>
  <c r="BP34" i="16"/>
  <c r="CL34" i="16"/>
  <c r="DG34" i="16"/>
  <c r="EB34" i="16"/>
  <c r="R35" i="16"/>
  <c r="AJ35" i="16"/>
  <c r="AZ35" i="16"/>
  <c r="BP35" i="16"/>
  <c r="CF35" i="16"/>
  <c r="CV35" i="16"/>
  <c r="DL35" i="16"/>
  <c r="EB35" i="16"/>
  <c r="L36" i="16"/>
  <c r="AB36" i="16"/>
  <c r="AR36" i="16"/>
  <c r="BH36" i="16"/>
  <c r="BX36" i="16"/>
  <c r="CN36" i="16"/>
  <c r="DD36" i="16"/>
  <c r="DT36" i="16"/>
  <c r="D37" i="16"/>
  <c r="T37" i="16"/>
  <c r="AJ37" i="16"/>
  <c r="AZ37" i="16"/>
  <c r="BP37" i="16"/>
  <c r="CF37" i="16"/>
  <c r="CV37" i="16"/>
  <c r="DL37" i="16"/>
  <c r="EB37" i="16"/>
  <c r="L38" i="16"/>
  <c r="AB38" i="16"/>
  <c r="AR38" i="16"/>
  <c r="BH38" i="16"/>
  <c r="BX38" i="16"/>
  <c r="CN38" i="16"/>
  <c r="DD38" i="16"/>
  <c r="DT38" i="16"/>
  <c r="D39" i="16"/>
  <c r="T39" i="16"/>
  <c r="AJ39" i="16"/>
  <c r="AZ39" i="16"/>
  <c r="BP39" i="16"/>
  <c r="CF39" i="16"/>
  <c r="CV39" i="16"/>
  <c r="DL39" i="16"/>
  <c r="EB39" i="16"/>
  <c r="L40" i="16"/>
  <c r="AB40" i="16"/>
  <c r="AR40" i="16"/>
  <c r="BH40" i="16"/>
  <c r="BX40" i="16"/>
  <c r="CN40" i="16"/>
  <c r="DD40" i="16"/>
  <c r="DT40" i="16"/>
  <c r="D41" i="16"/>
  <c r="T41" i="16"/>
  <c r="AJ41" i="16"/>
  <c r="AZ41" i="16"/>
  <c r="BP41" i="16"/>
  <c r="CF41" i="16"/>
  <c r="CV41" i="16"/>
  <c r="DL41" i="16"/>
  <c r="EB41" i="16"/>
  <c r="L42" i="16"/>
  <c r="AB42" i="16"/>
  <c r="AR42" i="16"/>
  <c r="BH42" i="16"/>
  <c r="BX42" i="16"/>
  <c r="CN42" i="16"/>
  <c r="DD42" i="16"/>
  <c r="DT42" i="16"/>
  <c r="D43" i="16"/>
  <c r="T43" i="16"/>
  <c r="AJ43" i="16"/>
  <c r="AZ43" i="16"/>
  <c r="BP43" i="16"/>
  <c r="CF43" i="16"/>
  <c r="CV43" i="16"/>
  <c r="DL43" i="16"/>
  <c r="EB43" i="16"/>
  <c r="L44" i="16"/>
  <c r="AB44" i="16"/>
  <c r="AR44" i="16"/>
  <c r="BH44" i="16"/>
  <c r="BX44" i="16"/>
  <c r="CN44" i="16"/>
  <c r="DD44" i="16"/>
  <c r="DT44" i="16"/>
  <c r="D45" i="16"/>
  <c r="T45" i="16"/>
  <c r="AJ45" i="16"/>
  <c r="AZ45" i="16"/>
  <c r="BP45" i="16"/>
  <c r="CF45" i="16"/>
  <c r="CV45" i="16"/>
  <c r="DL45" i="16"/>
  <c r="EF45" i="16"/>
  <c r="U46" i="16"/>
  <c r="AP46" i="16"/>
  <c r="BI46" i="16"/>
  <c r="BY46" i="16"/>
  <c r="CO46" i="16"/>
  <c r="DE46" i="16"/>
  <c r="DU46" i="16"/>
  <c r="E47" i="16"/>
  <c r="U47" i="16"/>
  <c r="AK47" i="16"/>
  <c r="BA47" i="16"/>
  <c r="BQ47" i="16"/>
  <c r="CG47" i="16"/>
  <c r="CW47" i="16"/>
  <c r="DM47" i="16"/>
  <c r="EC47" i="16"/>
  <c r="M48" i="16"/>
  <c r="AC48" i="16"/>
  <c r="AS48" i="16"/>
  <c r="BI48" i="16"/>
  <c r="BY48" i="16"/>
  <c r="CO48" i="16"/>
  <c r="DE48" i="16"/>
  <c r="DU48" i="16"/>
  <c r="E49" i="16"/>
  <c r="P49" i="16"/>
  <c r="Z49" i="16"/>
  <c r="AK49" i="16"/>
  <c r="AV49" i="16"/>
  <c r="BF49" i="16"/>
  <c r="BQ49" i="16"/>
  <c r="CB49" i="16"/>
  <c r="CL49" i="16"/>
  <c r="CW49" i="16"/>
  <c r="DH49" i="16"/>
  <c r="DR49" i="16"/>
  <c r="EC49" i="16"/>
  <c r="H50" i="16"/>
  <c r="R50" i="16"/>
  <c r="AB50" i="16"/>
  <c r="AJ50" i="16"/>
  <c r="AR50" i="16"/>
  <c r="AZ50" i="16"/>
  <c r="BH50" i="16"/>
  <c r="BP50" i="16"/>
  <c r="BX50" i="16"/>
  <c r="CF50" i="16"/>
  <c r="CN50" i="16"/>
  <c r="CV50" i="16"/>
  <c r="DD50" i="16"/>
  <c r="DL50" i="16"/>
  <c r="DT50" i="16"/>
  <c r="EB50" i="16"/>
  <c r="D51" i="16"/>
  <c r="L51" i="16"/>
  <c r="T51" i="16"/>
  <c r="AB51" i="16"/>
  <c r="AJ51" i="16"/>
  <c r="AR51" i="16"/>
  <c r="AZ51" i="16"/>
  <c r="BH51" i="16"/>
  <c r="BP51" i="16"/>
  <c r="BX51" i="16"/>
  <c r="CF51" i="16"/>
  <c r="CN51" i="16"/>
  <c r="CV51" i="16"/>
  <c r="DD51" i="16"/>
  <c r="DL51" i="16"/>
  <c r="DT51" i="16"/>
  <c r="EB51" i="16"/>
  <c r="D52" i="16"/>
  <c r="L52" i="16"/>
  <c r="T52" i="16"/>
  <c r="AB52" i="16"/>
  <c r="AJ52" i="16"/>
  <c r="AR52" i="16"/>
  <c r="AZ52" i="16"/>
  <c r="BH52" i="16"/>
  <c r="BP52" i="16"/>
  <c r="BX52" i="16"/>
  <c r="CF52" i="16"/>
  <c r="CN52" i="16"/>
  <c r="CV52" i="16"/>
  <c r="DD52" i="16"/>
  <c r="DL52" i="16"/>
  <c r="DT52" i="16"/>
  <c r="EB52" i="16"/>
  <c r="D53" i="16"/>
  <c r="L53" i="16"/>
  <c r="T53" i="16"/>
  <c r="AB53" i="16"/>
  <c r="AJ53" i="16"/>
  <c r="AR53" i="16"/>
  <c r="AZ53" i="16"/>
  <c r="BH53" i="16"/>
  <c r="BP53" i="16"/>
  <c r="BX53" i="16"/>
  <c r="CF53" i="16"/>
  <c r="CN53" i="16"/>
  <c r="CV53" i="16"/>
  <c r="DD53" i="16"/>
  <c r="DL53" i="16"/>
  <c r="DT53" i="16"/>
  <c r="EB53" i="16"/>
  <c r="D54" i="16"/>
  <c r="L54" i="16"/>
  <c r="T54" i="16"/>
  <c r="AB54" i="16"/>
  <c r="AJ54" i="16"/>
  <c r="AR54" i="16"/>
  <c r="AZ54" i="16"/>
  <c r="BH54" i="16"/>
  <c r="BP54" i="16"/>
  <c r="BX54" i="16"/>
  <c r="CF54" i="16"/>
  <c r="CN54" i="16"/>
  <c r="CV54" i="16"/>
  <c r="DD54" i="16"/>
  <c r="DL54" i="16"/>
  <c r="DT54" i="16"/>
  <c r="EB54" i="16"/>
  <c r="D55" i="16"/>
  <c r="L55" i="16"/>
  <c r="T55" i="16"/>
  <c r="AB55" i="16"/>
  <c r="AJ55" i="16"/>
  <c r="AR55" i="16"/>
  <c r="AZ55" i="16"/>
  <c r="BH55" i="16"/>
  <c r="BP55" i="16"/>
  <c r="BX55" i="16"/>
  <c r="CF55" i="16"/>
  <c r="CN55" i="16"/>
  <c r="CV55" i="16"/>
  <c r="DD55" i="16"/>
  <c r="DL55" i="16"/>
  <c r="DT55" i="16"/>
  <c r="EB55" i="16"/>
  <c r="D56" i="16"/>
  <c r="L56" i="16"/>
  <c r="T56" i="16"/>
  <c r="AB56" i="16"/>
  <c r="AJ56" i="16"/>
  <c r="AR56" i="16"/>
  <c r="AZ56" i="16"/>
  <c r="BH56" i="16"/>
  <c r="BP56" i="16"/>
  <c r="BX56" i="16"/>
  <c r="CF56" i="16"/>
  <c r="CN56" i="16"/>
  <c r="CV56" i="16"/>
  <c r="DD56" i="16"/>
  <c r="DL56" i="16"/>
  <c r="DS56" i="16"/>
  <c r="DX56" i="16"/>
  <c r="EC56" i="16"/>
  <c r="C57" i="16"/>
  <c r="H57" i="16"/>
  <c r="M57" i="16"/>
  <c r="S57" i="16"/>
  <c r="X57" i="16"/>
  <c r="AC57" i="16"/>
  <c r="AI57" i="16"/>
  <c r="AN57" i="16"/>
  <c r="AS57" i="16"/>
  <c r="AY57" i="16"/>
  <c r="BD57" i="16"/>
  <c r="BI57" i="16"/>
  <c r="BO57" i="16"/>
  <c r="BT57" i="16"/>
  <c r="BY57" i="16"/>
  <c r="CE57" i="16"/>
  <c r="CJ57" i="16"/>
  <c r="CO57" i="16"/>
  <c r="CU57" i="16"/>
  <c r="CZ57" i="16"/>
  <c r="DE57" i="16"/>
  <c r="DK57" i="16"/>
  <c r="DP57" i="16"/>
  <c r="DU57" i="16"/>
  <c r="EA57" i="16"/>
  <c r="EF57" i="16"/>
  <c r="E58" i="16"/>
  <c r="K58" i="16"/>
  <c r="P58" i="16"/>
  <c r="U58" i="16"/>
  <c r="AA58" i="16"/>
  <c r="AF58" i="16"/>
  <c r="AK58" i="16"/>
  <c r="AQ58" i="16"/>
  <c r="AV58" i="16"/>
  <c r="BA58" i="16"/>
  <c r="BG58" i="16"/>
  <c r="BL58" i="16"/>
  <c r="BQ58" i="16"/>
  <c r="BW58" i="16"/>
  <c r="CB58" i="16"/>
  <c r="CG58" i="16"/>
  <c r="CM58" i="16"/>
  <c r="CR58" i="16"/>
  <c r="CW58" i="16"/>
  <c r="DC58" i="16"/>
  <c r="DH58" i="16"/>
  <c r="DM58" i="16"/>
  <c r="DS58" i="16"/>
  <c r="DX58" i="16"/>
  <c r="EC58" i="16"/>
  <c r="C59" i="16"/>
  <c r="H59" i="16"/>
  <c r="M59" i="16"/>
  <c r="S59" i="16"/>
  <c r="X59" i="16"/>
  <c r="AC59" i="16"/>
  <c r="AI59" i="16"/>
  <c r="AN59" i="16"/>
  <c r="AS59" i="16"/>
  <c r="AY59" i="16"/>
  <c r="BD59" i="16"/>
  <c r="BI59" i="16"/>
  <c r="BO59" i="16"/>
  <c r="BT59" i="16"/>
  <c r="BY59" i="16"/>
  <c r="CE59" i="16"/>
  <c r="CJ59" i="16"/>
  <c r="CO59" i="16"/>
  <c r="CU59" i="16"/>
  <c r="CZ59" i="16"/>
  <c r="DE59" i="16"/>
  <c r="DK59" i="16"/>
  <c r="DP59" i="16"/>
  <c r="DU59" i="16"/>
  <c r="DY59" i="16"/>
  <c r="EC59" i="16"/>
  <c r="EG59" i="16"/>
  <c r="E60" i="16"/>
  <c r="I60" i="16"/>
  <c r="M60" i="16"/>
  <c r="Q60" i="16"/>
  <c r="U60" i="16"/>
  <c r="Y60" i="16"/>
  <c r="AC60" i="16"/>
  <c r="AG60" i="16"/>
  <c r="AK60" i="16"/>
  <c r="AO60" i="16"/>
  <c r="AS60" i="16"/>
  <c r="AW60" i="16"/>
  <c r="BA60" i="16"/>
  <c r="BE60" i="16"/>
  <c r="BI60" i="16"/>
  <c r="BM60" i="16"/>
  <c r="BQ60" i="16"/>
  <c r="BU60" i="16"/>
  <c r="BY60" i="16"/>
  <c r="CC60" i="16"/>
  <c r="CG60" i="16"/>
  <c r="CK60" i="16"/>
  <c r="CO60" i="16"/>
  <c r="CS60" i="16"/>
  <c r="CW60" i="16"/>
  <c r="DA60" i="16"/>
  <c r="DE60" i="16"/>
  <c r="DI60" i="16"/>
  <c r="DM60" i="16"/>
  <c r="DQ60" i="16"/>
  <c r="DU60" i="16"/>
  <c r="DY60" i="16"/>
  <c r="EC60" i="16"/>
  <c r="EG60" i="16"/>
  <c r="E61" i="16"/>
  <c r="I61" i="16"/>
  <c r="M61" i="16"/>
  <c r="Q61" i="16"/>
  <c r="U61" i="16"/>
  <c r="Y61" i="16"/>
  <c r="AC61" i="16"/>
  <c r="AG61" i="16"/>
  <c r="AK61" i="16"/>
  <c r="AO61" i="16"/>
  <c r="AS61" i="16"/>
  <c r="AW61" i="16"/>
  <c r="BA61" i="16"/>
  <c r="BE61" i="16"/>
  <c r="BI61" i="16"/>
  <c r="BM61" i="16"/>
  <c r="BQ61" i="16"/>
  <c r="BU61" i="16"/>
  <c r="BY61" i="16"/>
  <c r="CC61" i="16"/>
  <c r="CG61" i="16"/>
  <c r="CK61" i="16"/>
  <c r="CO61" i="16"/>
  <c r="CS61" i="16"/>
  <c r="CW61" i="16"/>
  <c r="DA61" i="16"/>
  <c r="DE61" i="16"/>
  <c r="DI61" i="16"/>
  <c r="DM61" i="16"/>
  <c r="DQ61" i="16"/>
  <c r="DU61" i="16"/>
  <c r="DY61" i="16"/>
  <c r="EC61" i="16"/>
  <c r="EG61" i="16"/>
  <c r="E62" i="16"/>
  <c r="I62" i="16"/>
  <c r="M62" i="16"/>
  <c r="Q62" i="16"/>
  <c r="U62" i="16"/>
  <c r="Y62" i="16"/>
  <c r="AC62" i="16"/>
  <c r="AG62" i="16"/>
  <c r="AK62" i="16"/>
  <c r="AO62" i="16"/>
  <c r="AS62" i="16"/>
  <c r="AW62" i="16"/>
  <c r="BA62" i="16"/>
  <c r="BE62" i="16"/>
  <c r="BI62" i="16"/>
  <c r="BM62" i="16"/>
  <c r="BQ62" i="16"/>
  <c r="BU62" i="16"/>
  <c r="BY62" i="16"/>
  <c r="CC62" i="16"/>
  <c r="CG62" i="16"/>
  <c r="CK62" i="16"/>
  <c r="CO62" i="16"/>
  <c r="CS62" i="16"/>
  <c r="CW62" i="16"/>
  <c r="DA62" i="16"/>
  <c r="DE62" i="16"/>
  <c r="DI62" i="16"/>
  <c r="DM62" i="16"/>
  <c r="DQ62" i="16"/>
  <c r="DU62" i="16"/>
  <c r="DY62" i="16"/>
  <c r="EC62" i="16"/>
  <c r="EG62" i="16"/>
  <c r="E63" i="16"/>
  <c r="I63" i="16"/>
  <c r="M63" i="16"/>
  <c r="Q63" i="16"/>
  <c r="U63" i="16"/>
  <c r="Y63" i="16"/>
  <c r="AC63" i="16"/>
  <c r="AG63" i="16"/>
  <c r="AK63" i="16"/>
  <c r="AO63" i="16"/>
  <c r="AS63" i="16"/>
  <c r="AW63" i="16"/>
  <c r="BA63" i="16"/>
  <c r="BE63" i="16"/>
  <c r="BI63" i="16"/>
  <c r="BM63" i="16"/>
  <c r="BQ63" i="16"/>
  <c r="BU63" i="16"/>
  <c r="BY63" i="16"/>
  <c r="CC63" i="16"/>
  <c r="CG63" i="16"/>
  <c r="CK63" i="16"/>
  <c r="CO63" i="16"/>
  <c r="CS63" i="16"/>
  <c r="CW63" i="16"/>
  <c r="DA63" i="16"/>
  <c r="DE63" i="16"/>
  <c r="DI63" i="16"/>
  <c r="DM63" i="16"/>
  <c r="DQ63" i="16"/>
  <c r="DU63" i="16"/>
  <c r="DY63" i="16"/>
  <c r="EC63" i="16"/>
  <c r="EG63" i="16"/>
  <c r="E64" i="16"/>
  <c r="I64" i="16"/>
  <c r="M64" i="16"/>
  <c r="Q64" i="16"/>
  <c r="U64" i="16"/>
  <c r="Y64" i="16"/>
  <c r="AC64" i="16"/>
  <c r="AG64" i="16"/>
  <c r="AK64" i="16"/>
  <c r="AO64" i="16"/>
  <c r="AS64" i="16"/>
  <c r="AW64" i="16"/>
  <c r="BA64" i="16"/>
  <c r="BE64" i="16"/>
  <c r="BI64" i="16"/>
  <c r="BM64" i="16"/>
  <c r="BQ64" i="16"/>
  <c r="BU64" i="16"/>
  <c r="BY64" i="16"/>
  <c r="CC64" i="16"/>
  <c r="CG64" i="16"/>
  <c r="CK64" i="16"/>
  <c r="CO64" i="16"/>
  <c r="CS64" i="16"/>
  <c r="CW64" i="16"/>
  <c r="DA64" i="16"/>
  <c r="DE64" i="16"/>
  <c r="DI64" i="16"/>
  <c r="DM64" i="16"/>
  <c r="DQ64" i="16"/>
  <c r="DU64" i="16"/>
  <c r="DY64" i="16"/>
  <c r="EC64" i="16"/>
  <c r="EG64" i="16"/>
  <c r="E65" i="16"/>
  <c r="I65" i="16"/>
  <c r="M65" i="16"/>
  <c r="Q65" i="16"/>
  <c r="U65" i="16"/>
  <c r="Y65" i="16"/>
  <c r="AC65" i="16"/>
  <c r="AG65" i="16"/>
  <c r="AK65" i="16"/>
  <c r="AO65" i="16"/>
  <c r="AS65" i="16"/>
  <c r="AW65" i="16"/>
  <c r="BA65" i="16"/>
  <c r="BE65" i="16"/>
  <c r="BI65" i="16"/>
  <c r="BM65" i="16"/>
  <c r="BQ65" i="16"/>
  <c r="BU65" i="16"/>
  <c r="BY65" i="16"/>
  <c r="CC65" i="16"/>
  <c r="CG65" i="16"/>
  <c r="CK65" i="16"/>
  <c r="CO65" i="16"/>
  <c r="CS65" i="16"/>
  <c r="CW65" i="16"/>
  <c r="DA65" i="16"/>
  <c r="DE65" i="16"/>
  <c r="DI65" i="16"/>
  <c r="DM65" i="16"/>
  <c r="DQ65" i="16"/>
  <c r="DU65" i="16"/>
  <c r="DY65" i="16"/>
  <c r="EC65" i="16"/>
  <c r="EG65" i="16"/>
  <c r="E66" i="16"/>
  <c r="I66" i="16"/>
  <c r="M66" i="16"/>
  <c r="Q66" i="16"/>
  <c r="U66" i="16"/>
  <c r="Y66" i="16"/>
  <c r="AC66" i="16"/>
  <c r="AG66" i="16"/>
  <c r="AK66" i="16"/>
  <c r="AO66" i="16"/>
  <c r="AS66" i="16"/>
  <c r="AW66" i="16"/>
  <c r="BA66" i="16"/>
  <c r="BE66" i="16"/>
  <c r="BI66" i="16"/>
  <c r="BM66" i="16"/>
  <c r="BQ66" i="16"/>
  <c r="BU66" i="16"/>
  <c r="BY66" i="16"/>
  <c r="CC66" i="16"/>
  <c r="CG66" i="16"/>
  <c r="CK66" i="16"/>
  <c r="CO66" i="16"/>
  <c r="CS66" i="16"/>
  <c r="CW66" i="16"/>
  <c r="DA66" i="16"/>
  <c r="DE66" i="16"/>
  <c r="DI66" i="16"/>
  <c r="DM66" i="16"/>
  <c r="DQ66" i="16"/>
  <c r="DU66" i="16"/>
  <c r="DY66" i="16"/>
  <c r="EC66" i="16"/>
  <c r="EG66" i="16"/>
  <c r="E67" i="16"/>
  <c r="I67" i="16"/>
  <c r="M67" i="16"/>
  <c r="Q67" i="16"/>
  <c r="U67" i="16"/>
  <c r="Y67" i="16"/>
  <c r="AC67" i="16"/>
  <c r="AG67" i="16"/>
  <c r="AK67" i="16"/>
  <c r="AO67" i="16"/>
  <c r="AS67" i="16"/>
  <c r="AW67" i="16"/>
  <c r="BA67" i="16"/>
  <c r="BE67" i="16"/>
  <c r="BI67" i="16"/>
  <c r="BM67" i="16"/>
  <c r="BQ67" i="16"/>
  <c r="BU67" i="16"/>
  <c r="BY67" i="16"/>
  <c r="CC67" i="16"/>
  <c r="CG67" i="16"/>
  <c r="CK67" i="16"/>
  <c r="CO67" i="16"/>
  <c r="CS67" i="16"/>
  <c r="CW67" i="16"/>
  <c r="DA67" i="16"/>
  <c r="DE67" i="16"/>
  <c r="DI67" i="16"/>
  <c r="DM67" i="16"/>
  <c r="DQ67" i="16"/>
  <c r="DU67" i="16"/>
  <c r="DY67" i="16"/>
  <c r="EC67" i="16"/>
  <c r="EG67" i="16"/>
  <c r="E68" i="16"/>
  <c r="I68" i="16"/>
  <c r="M68" i="16"/>
  <c r="Q68" i="16"/>
  <c r="U68" i="16"/>
  <c r="Y68" i="16"/>
  <c r="AC68" i="16"/>
  <c r="AG68" i="16"/>
  <c r="AK68" i="16"/>
  <c r="AO68" i="16"/>
  <c r="AS68" i="16"/>
  <c r="AW68" i="16"/>
  <c r="BA68" i="16"/>
  <c r="BE68" i="16"/>
  <c r="BI68" i="16"/>
  <c r="BM68" i="16"/>
  <c r="BQ68" i="16"/>
  <c r="BU68" i="16"/>
  <c r="BY68" i="16"/>
  <c r="CC68" i="16"/>
  <c r="CG68" i="16"/>
  <c r="CK68" i="16"/>
  <c r="CO68" i="16"/>
  <c r="CS68" i="16"/>
  <c r="CW68" i="16"/>
  <c r="DA68" i="16"/>
  <c r="DE68" i="16"/>
  <c r="DI68" i="16"/>
  <c r="DM68" i="16"/>
  <c r="DQ68" i="16"/>
  <c r="DU68" i="16"/>
  <c r="DY68" i="16"/>
  <c r="EC68" i="16"/>
  <c r="EG68" i="16"/>
  <c r="E69" i="16"/>
  <c r="I69" i="16"/>
  <c r="M69" i="16"/>
  <c r="Q69" i="16"/>
  <c r="U69" i="16"/>
  <c r="Y69" i="16"/>
  <c r="AC69" i="16"/>
  <c r="AG69" i="16"/>
  <c r="AK69" i="16"/>
  <c r="AO69" i="16"/>
  <c r="AS69" i="16"/>
  <c r="AW69" i="16"/>
  <c r="BA69" i="16"/>
  <c r="BE69" i="16"/>
  <c r="BI69" i="16"/>
  <c r="BM69" i="16"/>
  <c r="BQ69" i="16"/>
  <c r="BU69" i="16"/>
  <c r="BY69" i="16"/>
  <c r="CC69" i="16"/>
  <c r="CG69" i="16"/>
  <c r="CK69" i="16"/>
  <c r="CO69" i="16"/>
  <c r="CS69" i="16"/>
  <c r="CW69" i="16"/>
  <c r="DA69" i="16"/>
  <c r="DE69" i="16"/>
  <c r="DI69" i="16"/>
  <c r="DM69" i="16"/>
  <c r="DQ69" i="16"/>
  <c r="DU69" i="16"/>
  <c r="DY69" i="16"/>
  <c r="EC69" i="16"/>
  <c r="EG69" i="16"/>
  <c r="E70" i="16"/>
  <c r="I70" i="16"/>
  <c r="M70" i="16"/>
  <c r="Q70" i="16"/>
  <c r="U70" i="16"/>
  <c r="Y70" i="16"/>
  <c r="AC70" i="16"/>
  <c r="AG70" i="16"/>
  <c r="AK70" i="16"/>
  <c r="AO70" i="16"/>
  <c r="AS70" i="16"/>
  <c r="AW70" i="16"/>
  <c r="BA70" i="16"/>
  <c r="BE70" i="16"/>
  <c r="BI70" i="16"/>
  <c r="BM70" i="16"/>
  <c r="BQ70" i="16"/>
  <c r="BU70" i="16"/>
  <c r="BY70" i="16"/>
  <c r="CC70" i="16"/>
  <c r="CG70" i="16"/>
  <c r="CK70" i="16"/>
  <c r="CO70" i="16"/>
  <c r="CS70" i="16"/>
  <c r="CW70" i="16"/>
  <c r="DA70" i="16"/>
  <c r="DE70" i="16"/>
  <c r="DI70" i="16"/>
  <c r="DM70" i="16"/>
  <c r="DQ70" i="16"/>
  <c r="DU70" i="16"/>
  <c r="DY70" i="16"/>
  <c r="EC70" i="16"/>
  <c r="EG70" i="16"/>
  <c r="E71" i="16"/>
  <c r="I71" i="16"/>
  <c r="M71" i="16"/>
  <c r="Q71" i="16"/>
  <c r="U71" i="16"/>
  <c r="Y71" i="16"/>
  <c r="AC71" i="16"/>
  <c r="AG71" i="16"/>
  <c r="AK71" i="16"/>
  <c r="AO71" i="16"/>
  <c r="AS71" i="16"/>
  <c r="AW71" i="16"/>
  <c r="BA71" i="16"/>
  <c r="BE71" i="16"/>
  <c r="BI71" i="16"/>
  <c r="BM71" i="16"/>
  <c r="BQ71" i="16"/>
  <c r="BU71" i="16"/>
  <c r="BY71" i="16"/>
  <c r="CC71" i="16"/>
  <c r="CG71" i="16"/>
  <c r="CK71" i="16"/>
  <c r="CO71" i="16"/>
  <c r="CS71" i="16"/>
  <c r="CW71" i="16"/>
  <c r="DA71" i="16"/>
  <c r="DE71" i="16"/>
  <c r="DI71" i="16"/>
  <c r="DM71" i="16"/>
  <c r="DQ71" i="16"/>
  <c r="DU71" i="16"/>
  <c r="DY71" i="16"/>
  <c r="EC71" i="16"/>
  <c r="EG71" i="16"/>
  <c r="E72" i="16"/>
  <c r="I72" i="16"/>
  <c r="M72" i="16"/>
  <c r="Q72" i="16"/>
  <c r="U72" i="16"/>
  <c r="Y72" i="16"/>
  <c r="AC72" i="16"/>
  <c r="AG72" i="16"/>
  <c r="AK72" i="16"/>
  <c r="AO72" i="16"/>
  <c r="AS72" i="16"/>
  <c r="AW72" i="16"/>
  <c r="BA72" i="16"/>
  <c r="BE72" i="16"/>
  <c r="BI72" i="16"/>
  <c r="BM72" i="16"/>
  <c r="BQ72" i="16"/>
  <c r="BU72" i="16"/>
  <c r="BY72" i="16"/>
  <c r="CC72" i="16"/>
  <c r="CG72" i="16"/>
  <c r="CK72" i="16"/>
  <c r="CO72" i="16"/>
  <c r="CS72" i="16"/>
  <c r="CW72" i="16"/>
  <c r="DA72" i="16"/>
  <c r="DE72" i="16"/>
  <c r="DI72" i="16"/>
  <c r="DM72" i="16"/>
  <c r="DQ72" i="16"/>
  <c r="DU72" i="16"/>
  <c r="DY72" i="16"/>
  <c r="EC72" i="16"/>
  <c r="EG72" i="16"/>
  <c r="E73" i="16"/>
  <c r="I73" i="16"/>
  <c r="M73" i="16"/>
  <c r="Q73" i="16"/>
  <c r="U73" i="16"/>
  <c r="Y73" i="16"/>
  <c r="AC73" i="16"/>
  <c r="AG73" i="16"/>
  <c r="AK73" i="16"/>
  <c r="AO73" i="16"/>
  <c r="AS73" i="16"/>
  <c r="AW73" i="16"/>
  <c r="BA73" i="16"/>
  <c r="BE73" i="16"/>
  <c r="BI73" i="16"/>
  <c r="BM73" i="16"/>
  <c r="BQ73" i="16"/>
  <c r="BU73" i="16"/>
  <c r="BY73" i="16"/>
  <c r="CC73" i="16"/>
  <c r="CG73" i="16"/>
  <c r="CK73" i="16"/>
  <c r="CO73" i="16"/>
  <c r="CS73" i="16"/>
  <c r="CW73" i="16"/>
  <c r="DA73" i="16"/>
  <c r="DE73" i="16"/>
  <c r="DI73" i="16"/>
  <c r="DM73" i="16"/>
  <c r="DQ73" i="16"/>
  <c r="DU73" i="16"/>
  <c r="DY73" i="16"/>
  <c r="EC73" i="16"/>
  <c r="EG73" i="16"/>
  <c r="E74" i="16"/>
  <c r="I74" i="16"/>
  <c r="M74" i="16"/>
  <c r="Q74" i="16"/>
  <c r="U74" i="16"/>
  <c r="Y74" i="16"/>
  <c r="AC74" i="16"/>
  <c r="AG74" i="16"/>
  <c r="R13" i="16"/>
  <c r="CS16" i="16"/>
  <c r="CC18" i="16"/>
  <c r="EF19" i="16"/>
  <c r="DX20" i="16"/>
  <c r="DP21" i="16"/>
  <c r="BW22" i="16"/>
  <c r="Q23" i="16"/>
  <c r="CD23" i="16"/>
  <c r="T24" i="16"/>
  <c r="CF24" i="16"/>
  <c r="L25" i="16"/>
  <c r="BX25" i="16"/>
  <c r="D26" i="16"/>
  <c r="BP26" i="16"/>
  <c r="EB26" i="16"/>
  <c r="BP27" i="16"/>
  <c r="EB27" i="16"/>
  <c r="BH28" i="16"/>
  <c r="DT28" i="16"/>
  <c r="AZ29" i="16"/>
  <c r="DL29" i="16"/>
  <c r="Q30" i="16"/>
  <c r="AW30" i="16"/>
  <c r="CC30" i="16"/>
  <c r="DI30" i="16"/>
  <c r="T31" i="16"/>
  <c r="BJ31" i="16"/>
  <c r="DA31" i="16"/>
  <c r="C32" i="16"/>
  <c r="AI32" i="16"/>
  <c r="BO32" i="16"/>
  <c r="CU32" i="16"/>
  <c r="EA32" i="16"/>
  <c r="AA33" i="16"/>
  <c r="BG33" i="16"/>
  <c r="CM33" i="16"/>
  <c r="DS33" i="16"/>
  <c r="S34" i="16"/>
  <c r="AY34" i="16"/>
  <c r="BW34" i="16"/>
  <c r="CR34" i="16"/>
  <c r="DN34" i="16"/>
  <c r="C35" i="16"/>
  <c r="X35" i="16"/>
  <c r="AO35" i="16"/>
  <c r="BE35" i="16"/>
  <c r="BU35" i="16"/>
  <c r="CK35" i="16"/>
  <c r="DA35" i="16"/>
  <c r="DQ35" i="16"/>
  <c r="EG35" i="16"/>
  <c r="Q36" i="16"/>
  <c r="AG36" i="16"/>
  <c r="AW36" i="16"/>
  <c r="BM36" i="16"/>
  <c r="CC36" i="16"/>
  <c r="CS36" i="16"/>
  <c r="DI36" i="16"/>
  <c r="DY36" i="16"/>
  <c r="I37" i="16"/>
  <c r="Y37" i="16"/>
  <c r="AO37" i="16"/>
  <c r="BE37" i="16"/>
  <c r="BU37" i="16"/>
  <c r="CK37" i="16"/>
  <c r="DA37" i="16"/>
  <c r="DQ37" i="16"/>
  <c r="EG37" i="16"/>
  <c r="Q38" i="16"/>
  <c r="AG38" i="16"/>
  <c r="AW38" i="16"/>
  <c r="BM38" i="16"/>
  <c r="CC38" i="16"/>
  <c r="CS38" i="16"/>
  <c r="DI38" i="16"/>
  <c r="DY38" i="16"/>
  <c r="I39" i="16"/>
  <c r="Y39" i="16"/>
  <c r="AO39" i="16"/>
  <c r="BE39" i="16"/>
  <c r="BU39" i="16"/>
  <c r="CK39" i="16"/>
  <c r="DA39" i="16"/>
  <c r="DQ39" i="16"/>
  <c r="EG39" i="16"/>
  <c r="Q40" i="16"/>
  <c r="AG40" i="16"/>
  <c r="AW40" i="16"/>
  <c r="BM40" i="16"/>
  <c r="CC40" i="16"/>
  <c r="CS40" i="16"/>
  <c r="DI40" i="16"/>
  <c r="DY40" i="16"/>
  <c r="I41" i="16"/>
  <c r="Y41" i="16"/>
  <c r="AO41" i="16"/>
  <c r="BE41" i="16"/>
  <c r="BU41" i="16"/>
  <c r="CK41" i="16"/>
  <c r="DA41" i="16"/>
  <c r="DQ41" i="16"/>
  <c r="EG41" i="16"/>
  <c r="Q42" i="16"/>
  <c r="AG42" i="16"/>
  <c r="AW42" i="16"/>
  <c r="BM42" i="16"/>
  <c r="CC42" i="16"/>
  <c r="CS42" i="16"/>
  <c r="DI42" i="16"/>
  <c r="DY42" i="16"/>
  <c r="I43" i="16"/>
  <c r="Y43" i="16"/>
  <c r="AO43" i="16"/>
  <c r="BE43" i="16"/>
  <c r="BU43" i="16"/>
  <c r="CK43" i="16"/>
  <c r="DA43" i="16"/>
  <c r="DQ43" i="16"/>
  <c r="EG43" i="16"/>
  <c r="Q44" i="16"/>
  <c r="AG44" i="16"/>
  <c r="AW44" i="16"/>
  <c r="BM44" i="16"/>
  <c r="CC44" i="16"/>
  <c r="CS44" i="16"/>
  <c r="DI44" i="16"/>
  <c r="DY44" i="16"/>
  <c r="I45" i="16"/>
  <c r="Y45" i="16"/>
  <c r="AO45" i="16"/>
  <c r="BE45" i="16"/>
  <c r="BU45" i="16"/>
  <c r="CK45" i="16"/>
  <c r="DA45" i="16"/>
  <c r="DQ45" i="16"/>
  <c r="F46" i="16"/>
  <c r="AB46" i="16"/>
  <c r="AW46" i="16"/>
  <c r="BN46" i="16"/>
  <c r="CD46" i="16"/>
  <c r="CT46" i="16"/>
  <c r="DJ46" i="16"/>
  <c r="DZ46" i="16"/>
  <c r="J47" i="16"/>
  <c r="Z47" i="16"/>
  <c r="AP47" i="16"/>
  <c r="BF47" i="16"/>
  <c r="BV47" i="16"/>
  <c r="CL47" i="16"/>
  <c r="DB47" i="16"/>
  <c r="DR47" i="16"/>
  <c r="EH47" i="16"/>
  <c r="R48" i="16"/>
  <c r="AH48" i="16"/>
  <c r="AX48" i="16"/>
  <c r="BN48" i="16"/>
  <c r="CD48" i="16"/>
  <c r="CT48" i="16"/>
  <c r="DJ48" i="16"/>
  <c r="DZ48" i="16"/>
  <c r="I49" i="16"/>
  <c r="T49" i="16"/>
  <c r="AD49" i="16"/>
  <c r="AO49" i="16"/>
  <c r="AZ49" i="16"/>
  <c r="BJ49" i="16"/>
  <c r="BU49" i="16"/>
  <c r="CF49" i="16"/>
  <c r="CP49" i="16"/>
  <c r="DA49" i="16"/>
  <c r="DL49" i="16"/>
  <c r="DV49" i="16"/>
  <c r="EG49" i="16"/>
  <c r="L50" i="16"/>
  <c r="V50" i="16"/>
  <c r="AE50" i="16"/>
  <c r="AM50" i="16"/>
  <c r="AU50" i="16"/>
  <c r="BC50" i="16"/>
  <c r="BK50" i="16"/>
  <c r="BS50" i="16"/>
  <c r="CA50" i="16"/>
  <c r="CI50" i="16"/>
  <c r="CQ50" i="16"/>
  <c r="CY50" i="16"/>
  <c r="DG50" i="16"/>
  <c r="DO50" i="16"/>
  <c r="DW50" i="16"/>
  <c r="EE50" i="16"/>
  <c r="G51" i="16"/>
  <c r="O51" i="16"/>
  <c r="W51" i="16"/>
  <c r="AE51" i="16"/>
  <c r="AM51" i="16"/>
  <c r="AU51" i="16"/>
  <c r="BC51" i="16"/>
  <c r="BK51" i="16"/>
  <c r="BS51" i="16"/>
  <c r="CA51" i="16"/>
  <c r="CI51" i="16"/>
  <c r="CQ51" i="16"/>
  <c r="CY51" i="16"/>
  <c r="DG51" i="16"/>
  <c r="DO51" i="16"/>
  <c r="DW51" i="16"/>
  <c r="EE51" i="16"/>
  <c r="G52" i="16"/>
  <c r="O52" i="16"/>
  <c r="W52" i="16"/>
  <c r="AE52" i="16"/>
  <c r="AM52" i="16"/>
  <c r="AU52" i="16"/>
  <c r="BC52" i="16"/>
  <c r="BK52" i="16"/>
  <c r="BS52" i="16"/>
  <c r="CA52" i="16"/>
  <c r="CI52" i="16"/>
  <c r="CQ52" i="16"/>
  <c r="CY52" i="16"/>
  <c r="DG52" i="16"/>
  <c r="DO52" i="16"/>
  <c r="DW52" i="16"/>
  <c r="EE52" i="16"/>
  <c r="G53" i="16"/>
  <c r="O53" i="16"/>
  <c r="W53" i="16"/>
  <c r="AE53" i="16"/>
  <c r="AM53" i="16"/>
  <c r="AU53" i="16"/>
  <c r="BC53" i="16"/>
  <c r="BK53" i="16"/>
  <c r="BS53" i="16"/>
  <c r="CA53" i="16"/>
  <c r="CI53" i="16"/>
  <c r="CQ53" i="16"/>
  <c r="CY53" i="16"/>
  <c r="DG53" i="16"/>
  <c r="DO53" i="16"/>
  <c r="DW53" i="16"/>
  <c r="EE53" i="16"/>
  <c r="G54" i="16"/>
  <c r="O54" i="16"/>
  <c r="W54" i="16"/>
  <c r="AE54" i="16"/>
  <c r="AM54" i="16"/>
  <c r="AU54" i="16"/>
  <c r="BC54" i="16"/>
  <c r="BK54" i="16"/>
  <c r="BS54" i="16"/>
  <c r="CA54" i="16"/>
  <c r="CI54" i="16"/>
  <c r="CQ54" i="16"/>
  <c r="CY54" i="16"/>
  <c r="DG54" i="16"/>
  <c r="DO54" i="16"/>
  <c r="DW54" i="16"/>
  <c r="EE54" i="16"/>
  <c r="G55" i="16"/>
  <c r="O55" i="16"/>
  <c r="W55" i="16"/>
  <c r="AE55" i="16"/>
  <c r="AM55" i="16"/>
  <c r="AU55" i="16"/>
  <c r="BC55" i="16"/>
  <c r="BK55" i="16"/>
  <c r="BS55" i="16"/>
  <c r="CA55" i="16"/>
  <c r="CI55" i="16"/>
  <c r="CQ55" i="16"/>
  <c r="CY55" i="16"/>
  <c r="DG55" i="16"/>
  <c r="DO55" i="16"/>
  <c r="DW55" i="16"/>
  <c r="EE55" i="16"/>
  <c r="G56" i="16"/>
  <c r="O56" i="16"/>
  <c r="W56" i="16"/>
  <c r="AE56" i="16"/>
  <c r="AM56" i="16"/>
  <c r="AU56" i="16"/>
  <c r="BC56" i="16"/>
  <c r="BK56" i="16"/>
  <c r="BS56" i="16"/>
  <c r="CA56" i="16"/>
  <c r="CI56" i="16"/>
  <c r="CQ56" i="16"/>
  <c r="CY56" i="16"/>
  <c r="DG56" i="16"/>
  <c r="DO56" i="16"/>
  <c r="DT56" i="16"/>
  <c r="DY56" i="16"/>
  <c r="EE56" i="16"/>
  <c r="D57" i="16"/>
  <c r="I57" i="16"/>
  <c r="O57" i="16"/>
  <c r="T57" i="16"/>
  <c r="Y57" i="16"/>
  <c r="AE57" i="16"/>
  <c r="AJ57" i="16"/>
  <c r="AO57" i="16"/>
  <c r="AU57" i="16"/>
  <c r="AZ57" i="16"/>
  <c r="BE57" i="16"/>
  <c r="BK57" i="16"/>
  <c r="BP57" i="16"/>
  <c r="BU57" i="16"/>
  <c r="CA57" i="16"/>
  <c r="CF57" i="16"/>
  <c r="CK57" i="16"/>
  <c r="CQ57" i="16"/>
  <c r="CV57" i="16"/>
  <c r="DA57" i="16"/>
  <c r="DG57" i="16"/>
  <c r="DL57" i="16"/>
  <c r="DQ57" i="16"/>
  <c r="DW57" i="16"/>
  <c r="EB57" i="16"/>
  <c r="EG57" i="16"/>
  <c r="G58" i="16"/>
  <c r="L58" i="16"/>
  <c r="Q58" i="16"/>
  <c r="W58" i="16"/>
  <c r="AB58" i="16"/>
  <c r="AG58" i="16"/>
  <c r="AM58" i="16"/>
  <c r="AR58" i="16"/>
  <c r="AW58" i="16"/>
  <c r="BC58" i="16"/>
  <c r="BH58" i="16"/>
  <c r="BM58" i="16"/>
  <c r="BS58" i="16"/>
  <c r="BX58" i="16"/>
  <c r="CC58" i="16"/>
  <c r="CI58" i="16"/>
  <c r="CN58" i="16"/>
  <c r="CS58" i="16"/>
  <c r="CY58" i="16"/>
  <c r="DD58" i="16"/>
  <c r="DI58" i="16"/>
  <c r="DO58" i="16"/>
  <c r="DT58" i="16"/>
  <c r="DY58" i="16"/>
  <c r="EE58" i="16"/>
  <c r="D59" i="16"/>
  <c r="I59" i="16"/>
  <c r="O59" i="16"/>
  <c r="T59" i="16"/>
  <c r="Y59" i="16"/>
  <c r="AE59" i="16"/>
  <c r="AJ59" i="16"/>
  <c r="AO59" i="16"/>
  <c r="AU59" i="16"/>
  <c r="AZ59" i="16"/>
  <c r="BE59" i="16"/>
  <c r="BK59" i="16"/>
  <c r="BP59" i="16"/>
  <c r="BU59" i="16"/>
  <c r="CA59" i="16"/>
  <c r="CF59" i="16"/>
  <c r="CK59" i="16"/>
  <c r="CQ59" i="16"/>
  <c r="CV59" i="16"/>
  <c r="DA59" i="16"/>
  <c r="DG59" i="16"/>
  <c r="DL59" i="16"/>
  <c r="DQ59" i="16"/>
  <c r="DV59" i="16"/>
  <c r="DZ59" i="16"/>
  <c r="ED59" i="16"/>
  <c r="EH59" i="16"/>
  <c r="F60" i="16"/>
  <c r="J60" i="16"/>
  <c r="N60" i="16"/>
  <c r="R60" i="16"/>
  <c r="V60" i="16"/>
  <c r="Z60" i="16"/>
  <c r="AD60" i="16"/>
  <c r="AH60" i="16"/>
  <c r="AL60" i="16"/>
  <c r="AP60" i="16"/>
  <c r="AT60" i="16"/>
  <c r="AX60" i="16"/>
  <c r="BB60" i="16"/>
  <c r="BF60" i="16"/>
  <c r="BJ60" i="16"/>
  <c r="BN60" i="16"/>
  <c r="BR60" i="16"/>
  <c r="BV60" i="16"/>
  <c r="BZ60" i="16"/>
  <c r="CD60" i="16"/>
  <c r="CH60" i="16"/>
  <c r="CL60" i="16"/>
  <c r="CP60" i="16"/>
  <c r="CT60" i="16"/>
  <c r="CX60" i="16"/>
  <c r="DB60" i="16"/>
  <c r="DF60" i="16"/>
  <c r="DJ60" i="16"/>
  <c r="DN60" i="16"/>
  <c r="DR60" i="16"/>
  <c r="DV60" i="16"/>
  <c r="DZ60" i="16"/>
  <c r="ED60" i="16"/>
  <c r="EH60" i="16"/>
  <c r="F61" i="16"/>
  <c r="J61" i="16"/>
  <c r="N61" i="16"/>
  <c r="R61" i="16"/>
  <c r="V61" i="16"/>
  <c r="Z61" i="16"/>
  <c r="AD61" i="16"/>
  <c r="AH61" i="16"/>
  <c r="AL61" i="16"/>
  <c r="AP61" i="16"/>
  <c r="AT61" i="16"/>
  <c r="AX61" i="16"/>
  <c r="BB61" i="16"/>
  <c r="BF61" i="16"/>
  <c r="BJ61" i="16"/>
  <c r="BN61" i="16"/>
  <c r="BR61" i="16"/>
  <c r="BV61" i="16"/>
  <c r="BZ61" i="16"/>
  <c r="CD61" i="16"/>
  <c r="CH61" i="16"/>
  <c r="CL61" i="16"/>
  <c r="CP61" i="16"/>
  <c r="CT61" i="16"/>
  <c r="CX61" i="16"/>
  <c r="DB61" i="16"/>
  <c r="DF61" i="16"/>
  <c r="DJ61" i="16"/>
  <c r="DN61" i="16"/>
  <c r="DR61" i="16"/>
  <c r="DV61" i="16"/>
  <c r="DZ61" i="16"/>
  <c r="ED61" i="16"/>
  <c r="EH61" i="16"/>
  <c r="F62" i="16"/>
  <c r="J62" i="16"/>
  <c r="N62" i="16"/>
  <c r="R62" i="16"/>
  <c r="V62" i="16"/>
  <c r="Z62" i="16"/>
  <c r="AD62" i="16"/>
  <c r="AH62" i="16"/>
  <c r="AL62" i="16"/>
  <c r="AP62" i="16"/>
  <c r="AT62" i="16"/>
  <c r="AX62" i="16"/>
  <c r="BB62" i="16"/>
  <c r="BF62" i="16"/>
  <c r="BJ62" i="16"/>
  <c r="BN62" i="16"/>
  <c r="BR62" i="16"/>
  <c r="BV62" i="16"/>
  <c r="BZ62" i="16"/>
  <c r="CD62" i="16"/>
  <c r="CH62" i="16"/>
  <c r="CL62" i="16"/>
  <c r="CP62" i="16"/>
  <c r="CT62" i="16"/>
  <c r="CX62" i="16"/>
  <c r="DB62" i="16"/>
  <c r="DF62" i="16"/>
  <c r="DJ62" i="16"/>
  <c r="DN62" i="16"/>
  <c r="DR62" i="16"/>
  <c r="DV62" i="16"/>
  <c r="DZ62" i="16"/>
  <c r="ED62" i="16"/>
  <c r="EH62" i="16"/>
  <c r="F63" i="16"/>
  <c r="J63" i="16"/>
  <c r="N63" i="16"/>
  <c r="R63" i="16"/>
  <c r="V63" i="16"/>
  <c r="Z63" i="16"/>
  <c r="AD63" i="16"/>
  <c r="AH63" i="16"/>
  <c r="AL63" i="16"/>
  <c r="AP63" i="16"/>
  <c r="AT63" i="16"/>
  <c r="AX63" i="16"/>
  <c r="BB63" i="16"/>
  <c r="BF63" i="16"/>
  <c r="BJ63" i="16"/>
  <c r="BN63" i="16"/>
  <c r="BR63" i="16"/>
  <c r="BV63" i="16"/>
  <c r="BZ63" i="16"/>
  <c r="CD63" i="16"/>
  <c r="CH63" i="16"/>
  <c r="CL63" i="16"/>
  <c r="CP63" i="16"/>
  <c r="CT63" i="16"/>
  <c r="CX63" i="16"/>
  <c r="DB63" i="16"/>
  <c r="DF63" i="16"/>
  <c r="DJ63" i="16"/>
  <c r="DN63" i="16"/>
  <c r="DR63" i="16"/>
  <c r="DV63" i="16"/>
  <c r="DZ63" i="16"/>
  <c r="ED63" i="16"/>
  <c r="EH63" i="16"/>
  <c r="F64" i="16"/>
  <c r="J64" i="16"/>
  <c r="N64" i="16"/>
  <c r="R64" i="16"/>
  <c r="V64" i="16"/>
  <c r="Z64" i="16"/>
  <c r="AD64" i="16"/>
  <c r="AH64" i="16"/>
  <c r="AL64" i="16"/>
  <c r="AP64" i="16"/>
  <c r="AT64" i="16"/>
  <c r="AX64" i="16"/>
  <c r="BB64" i="16"/>
  <c r="BF64" i="16"/>
  <c r="BJ64" i="16"/>
  <c r="BN64" i="16"/>
  <c r="BR64" i="16"/>
  <c r="BV64" i="16"/>
  <c r="BZ64" i="16"/>
  <c r="CD64" i="16"/>
  <c r="CH64" i="16"/>
  <c r="CL64" i="16"/>
  <c r="CP64" i="16"/>
  <c r="CT64" i="16"/>
  <c r="CX64" i="16"/>
  <c r="DB64" i="16"/>
  <c r="DF64" i="16"/>
  <c r="DJ64" i="16"/>
  <c r="DN64" i="16"/>
  <c r="DR64" i="16"/>
  <c r="DV64" i="16"/>
  <c r="DZ64" i="16"/>
  <c r="ED64" i="16"/>
  <c r="EH64" i="16"/>
  <c r="F65" i="16"/>
  <c r="J65" i="16"/>
  <c r="N65" i="16"/>
  <c r="R65" i="16"/>
  <c r="V65" i="16"/>
  <c r="Z65" i="16"/>
  <c r="AD65" i="16"/>
  <c r="AH65" i="16"/>
  <c r="AL65" i="16"/>
  <c r="AP65" i="16"/>
  <c r="AT65" i="16"/>
  <c r="AX65" i="16"/>
  <c r="BB65" i="16"/>
  <c r="BF65" i="16"/>
  <c r="BJ65" i="16"/>
  <c r="BN65" i="16"/>
  <c r="BR65" i="16"/>
  <c r="BV65" i="16"/>
  <c r="BZ65" i="16"/>
  <c r="CD65" i="16"/>
  <c r="CH65" i="16"/>
  <c r="CL65" i="16"/>
  <c r="CP65" i="16"/>
  <c r="CT65" i="16"/>
  <c r="CX65" i="16"/>
  <c r="DB65" i="16"/>
  <c r="DF65" i="16"/>
  <c r="DJ65" i="16"/>
  <c r="DN65" i="16"/>
  <c r="DR65" i="16"/>
  <c r="DV65" i="16"/>
  <c r="DZ65" i="16"/>
  <c r="ED65" i="16"/>
  <c r="EH65" i="16"/>
  <c r="F66" i="16"/>
  <c r="J66" i="16"/>
  <c r="N66" i="16"/>
  <c r="R66" i="16"/>
  <c r="V66" i="16"/>
  <c r="Z66" i="16"/>
  <c r="AD66" i="16"/>
  <c r="AH66" i="16"/>
  <c r="AL66" i="16"/>
  <c r="AP66" i="16"/>
  <c r="AT66" i="16"/>
  <c r="AX66" i="16"/>
  <c r="BB66" i="16"/>
  <c r="BF66" i="16"/>
  <c r="BJ66" i="16"/>
  <c r="BN66" i="16"/>
  <c r="BR66" i="16"/>
  <c r="BV66" i="16"/>
  <c r="BZ66" i="16"/>
  <c r="CD66" i="16"/>
  <c r="CH66" i="16"/>
  <c r="CL66" i="16"/>
  <c r="CP66" i="16"/>
  <c r="CT66" i="16"/>
  <c r="CX66" i="16"/>
  <c r="DB66" i="16"/>
  <c r="DF66" i="16"/>
  <c r="DJ66" i="16"/>
  <c r="DN66" i="16"/>
  <c r="DR66" i="16"/>
  <c r="DV66" i="16"/>
  <c r="DZ66" i="16"/>
  <c r="ED66" i="16"/>
  <c r="EH66" i="16"/>
  <c r="F67" i="16"/>
  <c r="J67" i="16"/>
  <c r="N67" i="16"/>
  <c r="R67" i="16"/>
  <c r="V67" i="16"/>
  <c r="Z67" i="16"/>
  <c r="AD67" i="16"/>
  <c r="AH67" i="16"/>
  <c r="AL67" i="16"/>
  <c r="AP67" i="16"/>
  <c r="AT67" i="16"/>
  <c r="AX67" i="16"/>
  <c r="BB67" i="16"/>
  <c r="BF67" i="16"/>
  <c r="BJ67" i="16"/>
  <c r="BN67" i="16"/>
  <c r="BR67" i="16"/>
  <c r="BV67" i="16"/>
  <c r="BZ67" i="16"/>
  <c r="CD67" i="16"/>
  <c r="CH67" i="16"/>
  <c r="CL67" i="16"/>
  <c r="CP67" i="16"/>
  <c r="CT67" i="16"/>
  <c r="CX67" i="16"/>
  <c r="DB67" i="16"/>
  <c r="DF67" i="16"/>
  <c r="DJ67" i="16"/>
  <c r="DN67" i="16"/>
  <c r="DR67" i="16"/>
  <c r="DV67" i="16"/>
  <c r="DZ67" i="16"/>
  <c r="ED67" i="16"/>
  <c r="EH67" i="16"/>
  <c r="F68" i="16"/>
  <c r="J68" i="16"/>
  <c r="N68" i="16"/>
  <c r="R68" i="16"/>
  <c r="V68" i="16"/>
  <c r="Z68" i="16"/>
  <c r="AD68" i="16"/>
  <c r="AH68" i="16"/>
  <c r="AL68" i="16"/>
  <c r="AP68" i="16"/>
  <c r="AT68" i="16"/>
  <c r="AX68" i="16"/>
  <c r="BB68" i="16"/>
  <c r="BF68" i="16"/>
  <c r="BJ68" i="16"/>
  <c r="BN68" i="16"/>
  <c r="BR68" i="16"/>
  <c r="BV68" i="16"/>
  <c r="BZ68" i="16"/>
  <c r="CD68" i="16"/>
  <c r="CH68" i="16"/>
  <c r="CL68" i="16"/>
  <c r="CP68" i="16"/>
  <c r="CT68" i="16"/>
  <c r="CX68" i="16"/>
  <c r="DB68" i="16"/>
  <c r="DF68" i="16"/>
  <c r="DJ68" i="16"/>
  <c r="DN68" i="16"/>
  <c r="DR68" i="16"/>
  <c r="DV68" i="16"/>
  <c r="DZ68" i="16"/>
  <c r="ED68" i="16"/>
  <c r="EH68" i="16"/>
  <c r="F69" i="16"/>
  <c r="J69" i="16"/>
  <c r="N69" i="16"/>
  <c r="R69" i="16"/>
  <c r="V69" i="16"/>
  <c r="Z69" i="16"/>
  <c r="AD69" i="16"/>
  <c r="AH69" i="16"/>
  <c r="AL69" i="16"/>
  <c r="AP69" i="16"/>
  <c r="AT69" i="16"/>
  <c r="AX69" i="16"/>
  <c r="BB69" i="16"/>
  <c r="BF69" i="16"/>
  <c r="BJ69" i="16"/>
  <c r="BN69" i="16"/>
  <c r="BR69" i="16"/>
  <c r="BV69" i="16"/>
  <c r="BZ69" i="16"/>
  <c r="CD69" i="16"/>
  <c r="CH69" i="16"/>
  <c r="CL69" i="16"/>
  <c r="CP69" i="16"/>
  <c r="CT69" i="16"/>
  <c r="CX69" i="16"/>
  <c r="DB69" i="16"/>
  <c r="DF69" i="16"/>
  <c r="DJ69" i="16"/>
  <c r="DN69" i="16"/>
  <c r="DR69" i="16"/>
  <c r="DV69" i="16"/>
  <c r="DZ69" i="16"/>
  <c r="ED69" i="16"/>
  <c r="EH69" i="16"/>
  <c r="F70" i="16"/>
  <c r="J70" i="16"/>
  <c r="N70" i="16"/>
  <c r="R70" i="16"/>
  <c r="V70" i="16"/>
  <c r="Z70" i="16"/>
  <c r="AD70" i="16"/>
  <c r="AH70" i="16"/>
  <c r="AL70" i="16"/>
  <c r="AP70" i="16"/>
  <c r="AT70" i="16"/>
  <c r="AX70" i="16"/>
  <c r="BB70" i="16"/>
  <c r="BF70" i="16"/>
  <c r="BJ70" i="16"/>
  <c r="BN70" i="16"/>
  <c r="BR70" i="16"/>
  <c r="BV70" i="16"/>
  <c r="BZ70" i="16"/>
  <c r="CD70" i="16"/>
  <c r="CH70" i="16"/>
  <c r="CL70" i="16"/>
  <c r="CP70" i="16"/>
  <c r="CT70" i="16"/>
  <c r="CX70" i="16"/>
  <c r="DB70" i="16"/>
  <c r="DF70" i="16"/>
  <c r="DJ70" i="16"/>
  <c r="DN70" i="16"/>
  <c r="DR70" i="16"/>
  <c r="DV70" i="16"/>
  <c r="DZ70" i="16"/>
  <c r="ED70" i="16"/>
  <c r="EH70" i="16"/>
  <c r="F71" i="16"/>
  <c r="J71" i="16"/>
  <c r="N71" i="16"/>
  <c r="R71" i="16"/>
  <c r="V71" i="16"/>
  <c r="Z71" i="16"/>
  <c r="AD71" i="16"/>
  <c r="AH71" i="16"/>
  <c r="AL71" i="16"/>
  <c r="AP71" i="16"/>
  <c r="AT71" i="16"/>
  <c r="AX71" i="16"/>
  <c r="BB71" i="16"/>
  <c r="BF71" i="16"/>
  <c r="BJ71" i="16"/>
  <c r="BN71" i="16"/>
  <c r="BR71" i="16"/>
  <c r="BV71" i="16"/>
  <c r="BZ71" i="16"/>
  <c r="CD71" i="16"/>
  <c r="CH71" i="16"/>
  <c r="CL71" i="16"/>
  <c r="CP71" i="16"/>
  <c r="CT71" i="16"/>
  <c r="CX71" i="16"/>
  <c r="DB71" i="16"/>
  <c r="DF71" i="16"/>
  <c r="DJ71" i="16"/>
  <c r="DN71" i="16"/>
  <c r="DR71" i="16"/>
  <c r="DV71" i="16"/>
  <c r="DZ71" i="16"/>
  <c r="ED71" i="16"/>
  <c r="EH71" i="16"/>
  <c r="F72" i="16"/>
  <c r="J72" i="16"/>
  <c r="N72" i="16"/>
  <c r="R72" i="16"/>
  <c r="V72" i="16"/>
  <c r="Z72" i="16"/>
  <c r="AD72" i="16"/>
  <c r="AH72" i="16"/>
  <c r="AL72" i="16"/>
  <c r="AP72" i="16"/>
  <c r="AT72" i="16"/>
  <c r="AX72" i="16"/>
  <c r="BB72" i="16"/>
  <c r="BF72" i="16"/>
  <c r="BJ72" i="16"/>
  <c r="BN72" i="16"/>
  <c r="BR72" i="16"/>
  <c r="BV72" i="16"/>
  <c r="BZ72" i="16"/>
  <c r="CD72" i="16"/>
  <c r="CH72" i="16"/>
  <c r="CL72" i="16"/>
  <c r="CP72" i="16"/>
  <c r="CT72" i="16"/>
  <c r="CX72" i="16"/>
  <c r="DB72" i="16"/>
  <c r="DF72" i="16"/>
  <c r="DJ72" i="16"/>
  <c r="DN72" i="16"/>
  <c r="DR72" i="16"/>
  <c r="DV72" i="16"/>
  <c r="DZ72" i="16"/>
  <c r="ED72" i="16"/>
  <c r="EH72" i="16"/>
  <c r="F73" i="16"/>
  <c r="J73" i="16"/>
  <c r="DT18" i="16"/>
  <c r="CK22" i="16"/>
  <c r="CQ24" i="16"/>
  <c r="CA26" i="16"/>
  <c r="BS28" i="16"/>
  <c r="V30" i="16"/>
  <c r="Z31" i="16"/>
  <c r="AN32" i="16"/>
  <c r="AF33" i="16"/>
  <c r="X34" i="16"/>
  <c r="DR34" i="16"/>
  <c r="BH35" i="16"/>
  <c r="DT35" i="16"/>
  <c r="AZ36" i="16"/>
  <c r="DL36" i="16"/>
  <c r="AR37" i="16"/>
  <c r="DD37" i="16"/>
  <c r="AJ38" i="16"/>
  <c r="CV38" i="16"/>
  <c r="AB39" i="16"/>
  <c r="CN39" i="16"/>
  <c r="I40" i="16"/>
  <c r="AO40" i="16"/>
  <c r="BU40" i="16"/>
  <c r="DA40" i="16"/>
  <c r="EG40" i="16"/>
  <c r="AG41" i="16"/>
  <c r="BM41" i="16"/>
  <c r="CS41" i="16"/>
  <c r="DY41" i="16"/>
  <c r="Y42" i="16"/>
  <c r="BE42" i="16"/>
  <c r="CK42" i="16"/>
  <c r="DQ42" i="16"/>
  <c r="Q43" i="16"/>
  <c r="AW43" i="16"/>
  <c r="CC43" i="16"/>
  <c r="DI43" i="16"/>
  <c r="I44" i="16"/>
  <c r="AO44" i="16"/>
  <c r="BU44" i="16"/>
  <c r="DA44" i="16"/>
  <c r="EG44" i="16"/>
  <c r="AG45" i="16"/>
  <c r="BM45" i="16"/>
  <c r="CS45" i="16"/>
  <c r="EB45" i="16"/>
  <c r="AL46" i="16"/>
  <c r="BV46" i="16"/>
  <c r="DB46" i="16"/>
  <c r="EH46" i="16"/>
  <c r="AH47" i="16"/>
  <c r="BN47" i="16"/>
  <c r="CT47" i="16"/>
  <c r="DZ47" i="16"/>
  <c r="Z48" i="16"/>
  <c r="BF48" i="16"/>
  <c r="CL48" i="16"/>
  <c r="DR48" i="16"/>
  <c r="N49" i="16"/>
  <c r="AJ49" i="16"/>
  <c r="BE49" i="16"/>
  <c r="BZ49" i="16"/>
  <c r="CV49" i="16"/>
  <c r="DQ49" i="16"/>
  <c r="F50" i="16"/>
  <c r="AA50" i="16"/>
  <c r="AQ50" i="16"/>
  <c r="BG50" i="16"/>
  <c r="BW50" i="16"/>
  <c r="CM50" i="16"/>
  <c r="DC50" i="16"/>
  <c r="DS50" i="16"/>
  <c r="C51" i="16"/>
  <c r="S51" i="16"/>
  <c r="AI51" i="16"/>
  <c r="AY51" i="16"/>
  <c r="BO51" i="16"/>
  <c r="CE51" i="16"/>
  <c r="CU51" i="16"/>
  <c r="DK51" i="16"/>
  <c r="EA51" i="16"/>
  <c r="K52" i="16"/>
  <c r="AA52" i="16"/>
  <c r="AQ52" i="16"/>
  <c r="BG52" i="16"/>
  <c r="BW52" i="16"/>
  <c r="CM52" i="16"/>
  <c r="DC52" i="16"/>
  <c r="DS52" i="16"/>
  <c r="C53" i="16"/>
  <c r="S53" i="16"/>
  <c r="AI53" i="16"/>
  <c r="AY53" i="16"/>
  <c r="BO53" i="16"/>
  <c r="CE53" i="16"/>
  <c r="CU53" i="16"/>
  <c r="DK53" i="16"/>
  <c r="EA53" i="16"/>
  <c r="K54" i="16"/>
  <c r="AA54" i="16"/>
  <c r="AQ54" i="16"/>
  <c r="BG54" i="16"/>
  <c r="BW54" i="16"/>
  <c r="CM54" i="16"/>
  <c r="DC54" i="16"/>
  <c r="DS54" i="16"/>
  <c r="C55" i="16"/>
  <c r="S55" i="16"/>
  <c r="AI55" i="16"/>
  <c r="AY55" i="16"/>
  <c r="BO55" i="16"/>
  <c r="CE55" i="16"/>
  <c r="CU55" i="16"/>
  <c r="DK55" i="16"/>
  <c r="EA55" i="16"/>
  <c r="K56" i="16"/>
  <c r="AA56" i="16"/>
  <c r="AQ56" i="16"/>
  <c r="BG56" i="16"/>
  <c r="BW56" i="16"/>
  <c r="CM56" i="16"/>
  <c r="DC56" i="16"/>
  <c r="DQ56" i="16"/>
  <c r="EB56" i="16"/>
  <c r="G57" i="16"/>
  <c r="Q57" i="16"/>
  <c r="AB57" i="16"/>
  <c r="AM57" i="16"/>
  <c r="AW57" i="16"/>
  <c r="BH57" i="16"/>
  <c r="BS57" i="16"/>
  <c r="CC57" i="16"/>
  <c r="CN57" i="16"/>
  <c r="CY57" i="16"/>
  <c r="DI57" i="16"/>
  <c r="DT57" i="16"/>
  <c r="EE57" i="16"/>
  <c r="I58" i="16"/>
  <c r="T58" i="16"/>
  <c r="AE58" i="16"/>
  <c r="AO58" i="16"/>
  <c r="AZ58" i="16"/>
  <c r="BK58" i="16"/>
  <c r="BU58" i="16"/>
  <c r="CF58" i="16"/>
  <c r="CQ58" i="16"/>
  <c r="DA58" i="16"/>
  <c r="DL58" i="16"/>
  <c r="DW58" i="16"/>
  <c r="EG58" i="16"/>
  <c r="L59" i="16"/>
  <c r="W59" i="16"/>
  <c r="AG59" i="16"/>
  <c r="AR59" i="16"/>
  <c r="BC59" i="16"/>
  <c r="BM59" i="16"/>
  <c r="BX59" i="16"/>
  <c r="CI59" i="16"/>
  <c r="CS59" i="16"/>
  <c r="DD59" i="16"/>
  <c r="DO59" i="16"/>
  <c r="DX59" i="16"/>
  <c r="EF59" i="16"/>
  <c r="H60" i="16"/>
  <c r="P60" i="16"/>
  <c r="X60" i="16"/>
  <c r="AF60" i="16"/>
  <c r="AN60" i="16"/>
  <c r="AV60" i="16"/>
  <c r="U20" i="16"/>
  <c r="AB23" i="16"/>
  <c r="W25" i="16"/>
  <c r="G27" i="16"/>
  <c r="EE28" i="16"/>
  <c r="BB30" i="16"/>
  <c r="BQ31" i="16"/>
  <c r="BT32" i="16"/>
  <c r="BL33" i="16"/>
  <c r="BD34" i="16"/>
  <c r="G35" i="16"/>
  <c r="BX35" i="16"/>
  <c r="D36" i="16"/>
  <c r="BP36" i="16"/>
  <c r="EB36" i="16"/>
  <c r="BH37" i="16"/>
  <c r="DT37" i="16"/>
  <c r="AZ38" i="16"/>
  <c r="DL38" i="16"/>
  <c r="AR39" i="16"/>
  <c r="DD39" i="16"/>
  <c r="T40" i="16"/>
  <c r="AZ40" i="16"/>
  <c r="CF40" i="16"/>
  <c r="DL40" i="16"/>
  <c r="L41" i="16"/>
  <c r="AR41" i="16"/>
  <c r="BX41" i="16"/>
  <c r="DD41" i="16"/>
  <c r="D42" i="16"/>
  <c r="AJ42" i="16"/>
  <c r="BP42" i="16"/>
  <c r="CV42" i="16"/>
  <c r="EB42" i="16"/>
  <c r="AB43" i="16"/>
  <c r="BH43" i="16"/>
  <c r="CN43" i="16"/>
  <c r="DT43" i="16"/>
  <c r="T44" i="16"/>
  <c r="AZ44" i="16"/>
  <c r="CF44" i="16"/>
  <c r="DL44" i="16"/>
  <c r="L45" i="16"/>
  <c r="AR45" i="16"/>
  <c r="BX45" i="16"/>
  <c r="DD45" i="16"/>
  <c r="J46" i="16"/>
  <c r="BA46" i="16"/>
  <c r="CG46" i="16"/>
  <c r="DM46" i="16"/>
  <c r="M47" i="16"/>
  <c r="AS47" i="16"/>
  <c r="BY47" i="16"/>
  <c r="DE47" i="16"/>
  <c r="E48" i="16"/>
  <c r="AK48" i="16"/>
  <c r="BQ48" i="16"/>
  <c r="CW48" i="16"/>
  <c r="EC48" i="16"/>
  <c r="U49" i="16"/>
  <c r="AP49" i="16"/>
  <c r="BL49" i="16"/>
  <c r="CG49" i="16"/>
  <c r="DB49" i="16"/>
  <c r="DX49" i="16"/>
  <c r="M50" i="16"/>
  <c r="AF50" i="16"/>
  <c r="AV50" i="16"/>
  <c r="BL50" i="16"/>
  <c r="CB50" i="16"/>
  <c r="CR50" i="16"/>
  <c r="DH50" i="16"/>
  <c r="DX50" i="16"/>
  <c r="H51" i="16"/>
  <c r="X51" i="16"/>
  <c r="AN51" i="16"/>
  <c r="BD51" i="16"/>
  <c r="BT51" i="16"/>
  <c r="CJ51" i="16"/>
  <c r="CZ51" i="16"/>
  <c r="DP51" i="16"/>
  <c r="EF51" i="16"/>
  <c r="P52" i="16"/>
  <c r="AF52" i="16"/>
  <c r="AV52" i="16"/>
  <c r="BL52" i="16"/>
  <c r="CB52" i="16"/>
  <c r="CR52" i="16"/>
  <c r="DH52" i="16"/>
  <c r="DX52" i="16"/>
  <c r="H53" i="16"/>
  <c r="X53" i="16"/>
  <c r="AN53" i="16"/>
  <c r="BD53" i="16"/>
  <c r="BT53" i="16"/>
  <c r="CJ53" i="16"/>
  <c r="CZ53" i="16"/>
  <c r="DP53" i="16"/>
  <c r="EF53" i="16"/>
  <c r="P54" i="16"/>
  <c r="AF54" i="16"/>
  <c r="AV54" i="16"/>
  <c r="BL54" i="16"/>
  <c r="CB54" i="16"/>
  <c r="CR54" i="16"/>
  <c r="DH54" i="16"/>
  <c r="DX54" i="16"/>
  <c r="H55" i="16"/>
  <c r="X55" i="16"/>
  <c r="AN55" i="16"/>
  <c r="BD55" i="16"/>
  <c r="BT55" i="16"/>
  <c r="CJ55" i="16"/>
  <c r="CZ55" i="16"/>
  <c r="DP55" i="16"/>
  <c r="EF55" i="16"/>
  <c r="P56" i="16"/>
  <c r="AF56" i="16"/>
  <c r="AV56" i="16"/>
  <c r="BL56" i="16"/>
  <c r="CB56" i="16"/>
  <c r="CR56" i="16"/>
  <c r="DH56" i="16"/>
  <c r="DU56" i="16"/>
  <c r="EF56" i="16"/>
  <c r="K57" i="16"/>
  <c r="U57" i="16"/>
  <c r="AF57" i="16"/>
  <c r="AQ57" i="16"/>
  <c r="BA57" i="16"/>
  <c r="BL57" i="16"/>
  <c r="BW57" i="16"/>
  <c r="CG57" i="16"/>
  <c r="CR57" i="16"/>
  <c r="DC57" i="16"/>
  <c r="DM57" i="16"/>
  <c r="DX57" i="16"/>
  <c r="C58" i="16"/>
  <c r="M58" i="16"/>
  <c r="X58" i="16"/>
  <c r="AI58" i="16"/>
  <c r="AS58" i="16"/>
  <c r="BD58" i="16"/>
  <c r="BO58" i="16"/>
  <c r="BY58" i="16"/>
  <c r="CJ58" i="16"/>
  <c r="CU58" i="16"/>
  <c r="DE58" i="16"/>
  <c r="DP58" i="16"/>
  <c r="EA58" i="16"/>
  <c r="E59" i="16"/>
  <c r="P59" i="16"/>
  <c r="AA59" i="16"/>
  <c r="AK59" i="16"/>
  <c r="AV59" i="16"/>
  <c r="BG59" i="16"/>
  <c r="BQ59" i="16"/>
  <c r="CB59" i="16"/>
  <c r="CM59" i="16"/>
  <c r="CW59" i="16"/>
  <c r="DH59" i="16"/>
  <c r="DS59" i="16"/>
  <c r="EA59" i="16"/>
  <c r="C60" i="16"/>
  <c r="K60" i="16"/>
  <c r="S60" i="16"/>
  <c r="AA60" i="16"/>
  <c r="AI60" i="16"/>
  <c r="AQ60" i="16"/>
  <c r="AY60" i="16"/>
  <c r="BG60" i="16"/>
  <c r="BO60" i="16"/>
  <c r="BW60" i="16"/>
  <c r="CE60" i="16"/>
  <c r="CM60" i="16"/>
  <c r="CU60" i="16"/>
  <c r="DC60" i="16"/>
  <c r="DK60" i="16"/>
  <c r="DS60" i="16"/>
  <c r="EA60" i="16"/>
  <c r="C61" i="16"/>
  <c r="K61" i="16"/>
  <c r="S61" i="16"/>
  <c r="AA61" i="16"/>
  <c r="AI61" i="16"/>
  <c r="AQ61" i="16"/>
  <c r="AY61" i="16"/>
  <c r="BG61" i="16"/>
  <c r="BO61" i="16"/>
  <c r="BW61" i="16"/>
  <c r="CE61" i="16"/>
  <c r="CM61" i="16"/>
  <c r="CU61" i="16"/>
  <c r="DC61" i="16"/>
  <c r="DK61" i="16"/>
  <c r="DS61" i="16"/>
  <c r="EA61" i="16"/>
  <c r="C62" i="16"/>
  <c r="K62" i="16"/>
  <c r="S62" i="16"/>
  <c r="AA62" i="16"/>
  <c r="AI62" i="16"/>
  <c r="AQ62" i="16"/>
  <c r="AY62" i="16"/>
  <c r="BG62" i="16"/>
  <c r="BO62" i="16"/>
  <c r="BW62" i="16"/>
  <c r="CE62" i="16"/>
  <c r="CM62" i="16"/>
  <c r="CU62" i="16"/>
  <c r="DC62" i="16"/>
  <c r="DK62" i="16"/>
  <c r="DS62" i="16"/>
  <c r="EA62" i="16"/>
  <c r="C63" i="16"/>
  <c r="K63" i="16"/>
  <c r="S63" i="16"/>
  <c r="AA63" i="16"/>
  <c r="AI63" i="16"/>
  <c r="AQ63" i="16"/>
  <c r="AY63" i="16"/>
  <c r="BG63" i="16"/>
  <c r="BO63" i="16"/>
  <c r="BW63" i="16"/>
  <c r="CE63" i="16"/>
  <c r="CM63" i="16"/>
  <c r="CU63" i="16"/>
  <c r="DC63" i="16"/>
  <c r="DK63" i="16"/>
  <c r="DS63" i="16"/>
  <c r="EA63" i="16"/>
  <c r="C64" i="16"/>
  <c r="K64" i="16"/>
  <c r="S64" i="16"/>
  <c r="AA64" i="16"/>
  <c r="AI64" i="16"/>
  <c r="AQ64" i="16"/>
  <c r="AY64" i="16"/>
  <c r="BG64" i="16"/>
  <c r="BO64" i="16"/>
  <c r="BW64" i="16"/>
  <c r="CE64" i="16"/>
  <c r="CM64" i="16"/>
  <c r="CU64" i="16"/>
  <c r="DC64" i="16"/>
  <c r="DK64" i="16"/>
  <c r="DS64" i="16"/>
  <c r="EA64" i="16"/>
  <c r="C65" i="16"/>
  <c r="K65" i="16"/>
  <c r="S65" i="16"/>
  <c r="AA65" i="16"/>
  <c r="AI65" i="16"/>
  <c r="AQ65" i="16"/>
  <c r="AY65" i="16"/>
  <c r="BG65" i="16"/>
  <c r="BO65" i="16"/>
  <c r="BW65" i="16"/>
  <c r="CE65" i="16"/>
  <c r="CM65" i="16"/>
  <c r="CU65" i="16"/>
  <c r="DC65" i="16"/>
  <c r="DK65" i="16"/>
  <c r="DS65" i="16"/>
  <c r="EA65" i="16"/>
  <c r="C66" i="16"/>
  <c r="K66" i="16"/>
  <c r="S66" i="16"/>
  <c r="AA66" i="16"/>
  <c r="AI66" i="16"/>
  <c r="AQ66" i="16"/>
  <c r="AY66" i="16"/>
  <c r="BG66" i="16"/>
  <c r="BO66" i="16"/>
  <c r="BW66" i="16"/>
  <c r="CE66" i="16"/>
  <c r="CM66" i="16"/>
  <c r="CU66" i="16"/>
  <c r="DC66" i="16"/>
  <c r="DK66" i="16"/>
  <c r="DS66" i="16"/>
  <c r="EA66" i="16"/>
  <c r="C67" i="16"/>
  <c r="K67" i="16"/>
  <c r="S67" i="16"/>
  <c r="AA67" i="16"/>
  <c r="AI67" i="16"/>
  <c r="AQ67" i="16"/>
  <c r="AY67" i="16"/>
  <c r="BG67" i="16"/>
  <c r="BO67" i="16"/>
  <c r="BW67" i="16"/>
  <c r="CE67" i="16"/>
  <c r="CM67" i="16"/>
  <c r="CU67" i="16"/>
  <c r="DC67" i="16"/>
  <c r="DK67" i="16"/>
  <c r="DS67" i="16"/>
  <c r="EA67" i="16"/>
  <c r="C68" i="16"/>
  <c r="K68" i="16"/>
  <c r="S68" i="16"/>
  <c r="AA68" i="16"/>
  <c r="AI68" i="16"/>
  <c r="AQ68" i="16"/>
  <c r="AY68" i="16"/>
  <c r="BG68" i="16"/>
  <c r="BO68" i="16"/>
  <c r="BW68" i="16"/>
  <c r="CE68" i="16"/>
  <c r="CM68" i="16"/>
  <c r="CU68" i="16"/>
  <c r="DC68" i="16"/>
  <c r="DK68" i="16"/>
  <c r="DS68" i="16"/>
  <c r="EA68" i="16"/>
  <c r="C69" i="16"/>
  <c r="K69" i="16"/>
  <c r="S69" i="16"/>
  <c r="AA69" i="16"/>
  <c r="AI69" i="16"/>
  <c r="AQ69" i="16"/>
  <c r="AY69" i="16"/>
  <c r="BG69" i="16"/>
  <c r="BO69" i="16"/>
  <c r="BW69" i="16"/>
  <c r="CE69" i="16"/>
  <c r="CM69" i="16"/>
  <c r="CU69" i="16"/>
  <c r="DC69" i="16"/>
  <c r="DK69" i="16"/>
  <c r="DS69" i="16"/>
  <c r="EA69" i="16"/>
  <c r="C70" i="16"/>
  <c r="K70" i="16"/>
  <c r="S70" i="16"/>
  <c r="AA70" i="16"/>
  <c r="AI70" i="16"/>
  <c r="AQ70" i="16"/>
  <c r="AY70" i="16"/>
  <c r="BG70" i="16"/>
  <c r="BO70" i="16"/>
  <c r="BW70" i="16"/>
  <c r="CE70" i="16"/>
  <c r="CM70" i="16"/>
  <c r="CU70" i="16"/>
  <c r="DC70" i="16"/>
  <c r="DK70" i="16"/>
  <c r="DS70" i="16"/>
  <c r="EA70" i="16"/>
  <c r="C71" i="16"/>
  <c r="K71" i="16"/>
  <c r="S71" i="16"/>
  <c r="AA71" i="16"/>
  <c r="AI71" i="16"/>
  <c r="AQ71" i="16"/>
  <c r="AY71" i="16"/>
  <c r="BG71" i="16"/>
  <c r="BO71" i="16"/>
  <c r="BW71" i="16"/>
  <c r="CE71" i="16"/>
  <c r="CM71" i="16"/>
  <c r="CU71" i="16"/>
  <c r="DC71" i="16"/>
  <c r="DK71" i="16"/>
  <c r="DS71" i="16"/>
  <c r="EA71" i="16"/>
  <c r="C72" i="16"/>
  <c r="K72" i="16"/>
  <c r="S72" i="16"/>
  <c r="AA72" i="16"/>
  <c r="AI72" i="16"/>
  <c r="AQ72" i="16"/>
  <c r="AY72" i="16"/>
  <c r="BG72" i="16"/>
  <c r="BO72" i="16"/>
  <c r="BW72" i="16"/>
  <c r="CE72" i="16"/>
  <c r="CM72" i="16"/>
  <c r="CU72" i="16"/>
  <c r="DC72" i="16"/>
  <c r="DK72" i="16"/>
  <c r="DS72" i="16"/>
  <c r="EA72" i="16"/>
  <c r="C73" i="16"/>
  <c r="K73" i="16"/>
  <c r="P73" i="16"/>
  <c r="V73" i="16"/>
  <c r="AA73" i="16"/>
  <c r="AF73" i="16"/>
  <c r="AL73" i="16"/>
  <c r="AQ73" i="16"/>
  <c r="AV73" i="16"/>
  <c r="BB73" i="16"/>
  <c r="BG73" i="16"/>
  <c r="BL73" i="16"/>
  <c r="BR73" i="16"/>
  <c r="BW73" i="16"/>
  <c r="CB73" i="16"/>
  <c r="CH73" i="16"/>
  <c r="CM73" i="16"/>
  <c r="CR73" i="16"/>
  <c r="CX73" i="16"/>
  <c r="DC73" i="16"/>
  <c r="DH73" i="16"/>
  <c r="DN73" i="16"/>
  <c r="DS73" i="16"/>
  <c r="DX73" i="16"/>
  <c r="ED73" i="16"/>
  <c r="C74" i="16"/>
  <c r="H74" i="16"/>
  <c r="N74" i="16"/>
  <c r="S74" i="16"/>
  <c r="X74" i="16"/>
  <c r="AD74" i="16"/>
  <c r="AI74" i="16"/>
  <c r="AM74" i="16"/>
  <c r="AQ74" i="16"/>
  <c r="AU74" i="16"/>
  <c r="AY74" i="16"/>
  <c r="BC74" i="16"/>
  <c r="BG74" i="16"/>
  <c r="BK74" i="16"/>
  <c r="BO74" i="16"/>
  <c r="BS74" i="16"/>
  <c r="BW74" i="16"/>
  <c r="CA74" i="16"/>
  <c r="CE74" i="16"/>
  <c r="CI74" i="16"/>
  <c r="CM74" i="16"/>
  <c r="CQ74" i="16"/>
  <c r="CU74" i="16"/>
  <c r="CY74" i="16"/>
  <c r="DC74" i="16"/>
  <c r="DG74" i="16"/>
  <c r="DK74" i="16"/>
  <c r="DO74" i="16"/>
  <c r="DS74" i="16"/>
  <c r="DW74" i="16"/>
  <c r="EA74" i="16"/>
  <c r="EE74" i="16"/>
  <c r="C75" i="16"/>
  <c r="G75" i="16"/>
  <c r="K75" i="16"/>
  <c r="O75" i="16"/>
  <c r="S75" i="16"/>
  <c r="W75" i="16"/>
  <c r="AA75" i="16"/>
  <c r="AE75" i="16"/>
  <c r="AI75" i="16"/>
  <c r="AM75" i="16"/>
  <c r="AQ75" i="16"/>
  <c r="AU75" i="16"/>
  <c r="AY75" i="16"/>
  <c r="BC75" i="16"/>
  <c r="BG75" i="16"/>
  <c r="BK75" i="16"/>
  <c r="BO75" i="16"/>
  <c r="BS75" i="16"/>
  <c r="BW75" i="16"/>
  <c r="CA75" i="16"/>
  <c r="CE75" i="16"/>
  <c r="CI75" i="16"/>
  <c r="CM75" i="16"/>
  <c r="CQ75" i="16"/>
  <c r="CU75" i="16"/>
  <c r="CY75" i="16"/>
  <c r="DC75" i="16"/>
  <c r="DG75" i="16"/>
  <c r="DK75" i="16"/>
  <c r="DO75" i="16"/>
  <c r="DS75" i="16"/>
  <c r="DW75" i="16"/>
  <c r="EA75" i="16"/>
  <c r="EE75" i="16"/>
  <c r="C76" i="16"/>
  <c r="G76" i="16"/>
  <c r="K76" i="16"/>
  <c r="O76" i="16"/>
  <c r="S76" i="16"/>
  <c r="W76" i="16"/>
  <c r="AA76" i="16"/>
  <c r="AE76" i="16"/>
  <c r="AI76" i="16"/>
  <c r="AM76" i="16"/>
  <c r="AQ76" i="16"/>
  <c r="AU76" i="16"/>
  <c r="AY76" i="16"/>
  <c r="BC76" i="16"/>
  <c r="BG76" i="16"/>
  <c r="BK76" i="16"/>
  <c r="BO76" i="16"/>
  <c r="BS76" i="16"/>
  <c r="BW76" i="16"/>
  <c r="CA76" i="16"/>
  <c r="CE76" i="16"/>
  <c r="CI76" i="16"/>
  <c r="CM76" i="16"/>
  <c r="CQ76" i="16"/>
  <c r="CU76" i="16"/>
  <c r="CY76" i="16"/>
  <c r="DC76" i="16"/>
  <c r="DG76" i="16"/>
  <c r="DK76" i="16"/>
  <c r="DO76" i="16"/>
  <c r="DS76" i="16"/>
  <c r="DW76" i="16"/>
  <c r="EA76" i="16"/>
  <c r="EE76" i="16"/>
  <c r="C77" i="16"/>
  <c r="G77" i="16"/>
  <c r="K77" i="16"/>
  <c r="O77" i="16"/>
  <c r="S77" i="16"/>
  <c r="W77" i="16"/>
  <c r="AA77" i="16"/>
  <c r="AE77" i="16"/>
  <c r="AI77" i="16"/>
  <c r="AM77" i="16"/>
  <c r="AQ77" i="16"/>
  <c r="AU77" i="16"/>
  <c r="AY77" i="16"/>
  <c r="BC77" i="16"/>
  <c r="BG77" i="16"/>
  <c r="BK77" i="16"/>
  <c r="BO77" i="16"/>
  <c r="BS77" i="16"/>
  <c r="BW77" i="16"/>
  <c r="CA77" i="16"/>
  <c r="CE77" i="16"/>
  <c r="CI77" i="16"/>
  <c r="CM77" i="16"/>
  <c r="CQ77" i="16"/>
  <c r="CU77" i="16"/>
  <c r="CY77" i="16"/>
  <c r="DC77" i="16"/>
  <c r="DG77" i="16"/>
  <c r="DK77" i="16"/>
  <c r="DO77" i="16"/>
  <c r="DS77" i="16"/>
  <c r="DW77" i="16"/>
  <c r="EA77" i="16"/>
  <c r="EE77" i="16"/>
  <c r="C78" i="16"/>
  <c r="G78" i="16"/>
  <c r="K78" i="16"/>
  <c r="O78" i="16"/>
  <c r="S78" i="16"/>
  <c r="W78" i="16"/>
  <c r="AA78" i="16"/>
  <c r="AE78" i="16"/>
  <c r="AI78" i="16"/>
  <c r="AM78" i="16"/>
  <c r="AQ78" i="16"/>
  <c r="AU78" i="16"/>
  <c r="AY78" i="16"/>
  <c r="BC78" i="16"/>
  <c r="BG78" i="16"/>
  <c r="BK78" i="16"/>
  <c r="BO78" i="16"/>
  <c r="BS78" i="16"/>
  <c r="BW78" i="16"/>
  <c r="CA78" i="16"/>
  <c r="CE78" i="16"/>
  <c r="CI78" i="16"/>
  <c r="CM78" i="16"/>
  <c r="CQ78" i="16"/>
  <c r="CU78" i="16"/>
  <c r="CY78" i="16"/>
  <c r="DC78" i="16"/>
  <c r="DG78" i="16"/>
  <c r="DK78" i="16"/>
  <c r="DO78" i="16"/>
  <c r="DS78" i="16"/>
  <c r="DW78" i="16"/>
  <c r="EA78" i="16"/>
  <c r="EE78" i="16"/>
  <c r="C79" i="16"/>
  <c r="G79" i="16"/>
  <c r="K79" i="16"/>
  <c r="O79" i="16"/>
  <c r="S79" i="16"/>
  <c r="W79" i="16"/>
  <c r="AA79" i="16"/>
  <c r="AE79" i="16"/>
  <c r="AI79" i="16"/>
  <c r="AM79" i="16"/>
  <c r="AQ79" i="16"/>
  <c r="AU79" i="16"/>
  <c r="AY79" i="16"/>
  <c r="BC79" i="16"/>
  <c r="BG79" i="16"/>
  <c r="BK79" i="16"/>
  <c r="BO79" i="16"/>
  <c r="BS79" i="16"/>
  <c r="BW79" i="16"/>
  <c r="CA79" i="16"/>
  <c r="CE79" i="16"/>
  <c r="CI79" i="16"/>
  <c r="CM79" i="16"/>
  <c r="CQ79" i="16"/>
  <c r="CU79" i="16"/>
  <c r="CY79" i="16"/>
  <c r="DC79" i="16"/>
  <c r="DG79" i="16"/>
  <c r="DK79" i="16"/>
  <c r="DO79" i="16"/>
  <c r="DS79" i="16"/>
  <c r="DW79" i="16"/>
  <c r="EA79" i="16"/>
  <c r="EE79" i="16"/>
  <c r="C80" i="16"/>
  <c r="G80" i="16"/>
  <c r="K80" i="16"/>
  <c r="O80" i="16"/>
  <c r="S80" i="16"/>
  <c r="W80" i="16"/>
  <c r="AA80" i="16"/>
  <c r="AE80" i="16"/>
  <c r="AI80" i="16"/>
  <c r="AM80" i="16"/>
  <c r="AQ80" i="16"/>
  <c r="AU80" i="16"/>
  <c r="AY80" i="16"/>
  <c r="BC80" i="16"/>
  <c r="BG80" i="16"/>
  <c r="BK80" i="16"/>
  <c r="BO80" i="16"/>
  <c r="BS80" i="16"/>
  <c r="BW80" i="16"/>
  <c r="CA80" i="16"/>
  <c r="CE80" i="16"/>
  <c r="CI80" i="16"/>
  <c r="CM80" i="16"/>
  <c r="CQ80" i="16"/>
  <c r="CU80" i="16"/>
  <c r="CY80" i="16"/>
  <c r="DC80" i="16"/>
  <c r="DG80" i="16"/>
  <c r="DK80" i="16"/>
  <c r="DO80" i="16"/>
  <c r="DS80" i="16"/>
  <c r="DW80" i="16"/>
  <c r="EA80" i="16"/>
  <c r="EE80" i="16"/>
  <c r="C81" i="16"/>
  <c r="G81" i="16"/>
  <c r="K81" i="16"/>
  <c r="O81" i="16"/>
  <c r="S81" i="16"/>
  <c r="W81" i="16"/>
  <c r="AA81" i="16"/>
  <c r="AE81" i="16"/>
  <c r="AI81" i="16"/>
  <c r="AM81" i="16"/>
  <c r="AQ81" i="16"/>
  <c r="AU81" i="16"/>
  <c r="AY81" i="16"/>
  <c r="BC81" i="16"/>
  <c r="BG81" i="16"/>
  <c r="BK81" i="16"/>
  <c r="BO81" i="16"/>
  <c r="BS81" i="16"/>
  <c r="BW81" i="16"/>
  <c r="CA81" i="16"/>
  <c r="CE81" i="16"/>
  <c r="CI81" i="16"/>
  <c r="CM81" i="16"/>
  <c r="CQ81" i="16"/>
  <c r="CU81" i="16"/>
  <c r="CY81" i="16"/>
  <c r="DC81" i="16"/>
  <c r="DG81" i="16"/>
  <c r="DK81" i="16"/>
  <c r="DO81" i="16"/>
  <c r="DS81" i="16"/>
  <c r="DW81" i="16"/>
  <c r="EA81" i="16"/>
  <c r="EE81" i="16"/>
  <c r="C82" i="16"/>
  <c r="G82" i="16"/>
  <c r="K82" i="16"/>
  <c r="O82" i="16"/>
  <c r="S82" i="16"/>
  <c r="W82" i="16"/>
  <c r="AA82" i="16"/>
  <c r="AE82" i="16"/>
  <c r="AI82" i="16"/>
  <c r="AM82" i="16"/>
  <c r="AQ82" i="16"/>
  <c r="AU82" i="16"/>
  <c r="AY82" i="16"/>
  <c r="BC82" i="16"/>
  <c r="BG82" i="16"/>
  <c r="BK82" i="16"/>
  <c r="BO82" i="16"/>
  <c r="BS82" i="16"/>
  <c r="BW82" i="16"/>
  <c r="CA82" i="16"/>
  <c r="CE82" i="16"/>
  <c r="CI82" i="16"/>
  <c r="CM82" i="16"/>
  <c r="CQ82" i="16"/>
  <c r="CU82" i="16"/>
  <c r="CY82" i="16"/>
  <c r="DC82" i="16"/>
  <c r="DG82" i="16"/>
  <c r="DK82" i="16"/>
  <c r="DO82" i="16"/>
  <c r="DS82" i="16"/>
  <c r="DW82" i="16"/>
  <c r="EA82" i="16"/>
  <c r="EE82" i="16"/>
  <c r="C83" i="16"/>
  <c r="G83" i="16"/>
  <c r="K83" i="16"/>
  <c r="O83" i="16"/>
  <c r="S83" i="16"/>
  <c r="W83" i="16"/>
  <c r="AA83" i="16"/>
  <c r="AE83" i="16"/>
  <c r="AI83" i="16"/>
  <c r="AM83" i="16"/>
  <c r="AQ83" i="16"/>
  <c r="AU83" i="16"/>
  <c r="AY83" i="16"/>
  <c r="BC83" i="16"/>
  <c r="BG83" i="16"/>
  <c r="BK83" i="16"/>
  <c r="BO83" i="16"/>
  <c r="BS83" i="16"/>
  <c r="BW83" i="16"/>
  <c r="CA83" i="16"/>
  <c r="CE83" i="16"/>
  <c r="CI83" i="16"/>
  <c r="CM83" i="16"/>
  <c r="CQ83" i="16"/>
  <c r="CU83" i="16"/>
  <c r="CY83" i="16"/>
  <c r="DC83" i="16"/>
  <c r="DG83" i="16"/>
  <c r="DK83" i="16"/>
  <c r="DO83" i="16"/>
  <c r="DS83" i="16"/>
  <c r="DW83" i="16"/>
  <c r="EA83" i="16"/>
  <c r="EE83" i="16"/>
  <c r="C84" i="16"/>
  <c r="G84" i="16"/>
  <c r="K84" i="16"/>
  <c r="O84" i="16"/>
  <c r="S84" i="16"/>
  <c r="W84" i="16"/>
  <c r="AA84" i="16"/>
  <c r="AE84" i="16"/>
  <c r="AI84" i="16"/>
  <c r="AM84" i="16"/>
  <c r="AQ84" i="16"/>
  <c r="AU84" i="16"/>
  <c r="AY84" i="16"/>
  <c r="BC84" i="16"/>
  <c r="BG84" i="16"/>
  <c r="BK84" i="16"/>
  <c r="BO84" i="16"/>
  <c r="BS84" i="16"/>
  <c r="BW84" i="16"/>
  <c r="CA84" i="16"/>
  <c r="CE84" i="16"/>
  <c r="CI84" i="16"/>
  <c r="CM84" i="16"/>
  <c r="CQ84" i="16"/>
  <c r="CU84" i="16"/>
  <c r="CY84" i="16"/>
  <c r="DC84" i="16"/>
  <c r="DG84" i="16"/>
  <c r="DK84" i="16"/>
  <c r="DO84" i="16"/>
  <c r="DS84" i="16"/>
  <c r="DW84" i="16"/>
  <c r="EA84" i="16"/>
  <c r="EE84" i="16"/>
  <c r="C85" i="16"/>
  <c r="G85" i="16"/>
  <c r="K85" i="16"/>
  <c r="O85" i="16"/>
  <c r="S85" i="16"/>
  <c r="W85" i="16"/>
  <c r="AA85" i="16"/>
  <c r="AE85" i="16"/>
  <c r="AI85" i="16"/>
  <c r="AM85" i="16"/>
  <c r="AQ85" i="16"/>
  <c r="AU85" i="16"/>
  <c r="AY85" i="16"/>
  <c r="BC85" i="16"/>
  <c r="BG85" i="16"/>
  <c r="BK85" i="16"/>
  <c r="BO85" i="16"/>
  <c r="BS85" i="16"/>
  <c r="BW85" i="16"/>
  <c r="CA85" i="16"/>
  <c r="CE85" i="16"/>
  <c r="CI85" i="16"/>
  <c r="CM85" i="16"/>
  <c r="CQ85" i="16"/>
  <c r="CU85" i="16"/>
  <c r="CY85" i="16"/>
  <c r="DC85" i="16"/>
  <c r="DG85" i="16"/>
  <c r="DK85" i="16"/>
  <c r="DO85" i="16"/>
  <c r="DS85" i="16"/>
  <c r="DW85" i="16"/>
  <c r="EA85" i="16"/>
  <c r="EE85" i="16"/>
  <c r="C86" i="16"/>
  <c r="G86" i="16"/>
  <c r="K86" i="16"/>
  <c r="O86" i="16"/>
  <c r="S86" i="16"/>
  <c r="W86" i="16"/>
  <c r="AA86" i="16"/>
  <c r="AE86" i="16"/>
  <c r="AI86" i="16"/>
  <c r="AM86" i="16"/>
  <c r="AQ86" i="16"/>
  <c r="AU86" i="16"/>
  <c r="AY86" i="16"/>
  <c r="BC86" i="16"/>
  <c r="BG86" i="16"/>
  <c r="BK86" i="16"/>
  <c r="BO86" i="16"/>
  <c r="BS86" i="16"/>
  <c r="BW86" i="16"/>
  <c r="CA86" i="16"/>
  <c r="CE86" i="16"/>
  <c r="CI86" i="16"/>
  <c r="CM86" i="16"/>
  <c r="CQ86" i="16"/>
  <c r="CU86" i="16"/>
  <c r="CY86" i="16"/>
  <c r="DC86" i="16"/>
  <c r="DG86" i="16"/>
  <c r="DK86" i="16"/>
  <c r="DO86" i="16"/>
  <c r="DS86" i="16"/>
  <c r="DW86" i="16"/>
  <c r="EA86" i="16"/>
  <c r="EE86" i="16"/>
  <c r="C87" i="16"/>
  <c r="G87" i="16"/>
  <c r="K87" i="16"/>
  <c r="O87" i="16"/>
  <c r="S87" i="16"/>
  <c r="W87" i="16"/>
  <c r="AA87" i="16"/>
  <c r="AE87" i="16"/>
  <c r="AI87" i="16"/>
  <c r="AM87" i="16"/>
  <c r="AQ87" i="16"/>
  <c r="AU87" i="16"/>
  <c r="AY87" i="16"/>
  <c r="BC87" i="16"/>
  <c r="BG87" i="16"/>
  <c r="BK87" i="16"/>
  <c r="BO87" i="16"/>
  <c r="BS87" i="16"/>
  <c r="BW87" i="16"/>
  <c r="CA87" i="16"/>
  <c r="CE87" i="16"/>
  <c r="CI87" i="16"/>
  <c r="CM87" i="16"/>
  <c r="CQ87" i="16"/>
  <c r="CU87" i="16"/>
  <c r="CY87" i="16"/>
  <c r="DC87" i="16"/>
  <c r="DG87" i="16"/>
  <c r="DK87" i="16"/>
  <c r="DO87" i="16"/>
  <c r="DS87" i="16"/>
  <c r="DW87" i="16"/>
  <c r="EA87" i="16"/>
  <c r="EE87" i="16"/>
  <c r="C88" i="16"/>
  <c r="G88" i="16"/>
  <c r="K88" i="16"/>
  <c r="O88" i="16"/>
  <c r="S88" i="16"/>
  <c r="W88" i="16"/>
  <c r="AA88" i="16"/>
  <c r="AE88" i="16"/>
  <c r="AI88" i="16"/>
  <c r="AM88" i="16"/>
  <c r="AQ88" i="16"/>
  <c r="AU88" i="16"/>
  <c r="AY88" i="16"/>
  <c r="BC88" i="16"/>
  <c r="BG88" i="16"/>
  <c r="BK88" i="16"/>
  <c r="BO88" i="16"/>
  <c r="BS88" i="16"/>
  <c r="BW88" i="16"/>
  <c r="CA88" i="16"/>
  <c r="CE88" i="16"/>
  <c r="CI88" i="16"/>
  <c r="CM88" i="16"/>
  <c r="CQ88" i="16"/>
  <c r="CU88" i="16"/>
  <c r="CY88" i="16"/>
  <c r="DC88" i="16"/>
  <c r="DG88" i="16"/>
  <c r="DK88" i="16"/>
  <c r="DO88" i="16"/>
  <c r="DS88" i="16"/>
  <c r="DW88" i="16"/>
  <c r="EA88" i="16"/>
  <c r="EE88" i="16"/>
  <c r="C89" i="16"/>
  <c r="G89" i="16"/>
  <c r="K89" i="16"/>
  <c r="O89" i="16"/>
  <c r="S89" i="16"/>
  <c r="W89" i="16"/>
  <c r="AA89" i="16"/>
  <c r="AE89" i="16"/>
  <c r="AI89" i="16"/>
  <c r="AM89" i="16"/>
  <c r="AH14" i="16"/>
  <c r="M21" i="16"/>
  <c r="CP23" i="16"/>
  <c r="CI25" i="16"/>
  <c r="CA27" i="16"/>
  <c r="BK29" i="16"/>
  <c r="CH30" i="16"/>
  <c r="DH31" i="16"/>
  <c r="CZ32" i="16"/>
  <c r="CR33" i="16"/>
  <c r="CA34" i="16"/>
  <c r="AB35" i="16"/>
  <c r="CN35" i="16"/>
  <c r="T36" i="16"/>
  <c r="CF36" i="16"/>
  <c r="L37" i="16"/>
  <c r="BX37" i="16"/>
  <c r="D38" i="16"/>
  <c r="BP38" i="16"/>
  <c r="EB38" i="16"/>
  <c r="BH39" i="16"/>
  <c r="DT39" i="16"/>
  <c r="Y40" i="16"/>
  <c r="BE40" i="16"/>
  <c r="CK40" i="16"/>
  <c r="DQ40" i="16"/>
  <c r="Q41" i="16"/>
  <c r="AW41" i="16"/>
  <c r="CC41" i="16"/>
  <c r="DI41" i="16"/>
  <c r="I42" i="16"/>
  <c r="AO42" i="16"/>
  <c r="BU42" i="16"/>
  <c r="DA42" i="16"/>
  <c r="EG42" i="16"/>
  <c r="AG43" i="16"/>
  <c r="BM43" i="16"/>
  <c r="CS43" i="16"/>
  <c r="DY43" i="16"/>
  <c r="Y44" i="16"/>
  <c r="BE44" i="16"/>
  <c r="CK44" i="16"/>
  <c r="DQ44" i="16"/>
  <c r="Q45" i="16"/>
  <c r="AW45" i="16"/>
  <c r="CC45" i="16"/>
  <c r="DI45" i="16"/>
  <c r="Q46" i="16"/>
  <c r="BF46" i="16"/>
  <c r="CL46" i="16"/>
  <c r="DR46" i="16"/>
  <c r="R47" i="16"/>
  <c r="AX47" i="16"/>
  <c r="CD47" i="16"/>
  <c r="DJ47" i="16"/>
  <c r="J48" i="16"/>
  <c r="AP48" i="16"/>
  <c r="BV48" i="16"/>
  <c r="DB48" i="16"/>
  <c r="EH48" i="16"/>
  <c r="Y49" i="16"/>
  <c r="AT49" i="16"/>
  <c r="BP49" i="16"/>
  <c r="CK49" i="16"/>
  <c r="DF49" i="16"/>
  <c r="EB49" i="16"/>
  <c r="Q50" i="16"/>
  <c r="AI50" i="16"/>
  <c r="AY50" i="16"/>
  <c r="BO50" i="16"/>
  <c r="CE50" i="16"/>
  <c r="CU50" i="16"/>
  <c r="DK50" i="16"/>
  <c r="EA50" i="16"/>
  <c r="K51" i="16"/>
  <c r="AA51" i="16"/>
  <c r="AQ51" i="16"/>
  <c r="BG51" i="16"/>
  <c r="BW51" i="16"/>
  <c r="CM51" i="16"/>
  <c r="DC51" i="16"/>
  <c r="DS51" i="16"/>
  <c r="C52" i="16"/>
  <c r="S52" i="16"/>
  <c r="AI52" i="16"/>
  <c r="AY52" i="16"/>
  <c r="BO52" i="16"/>
  <c r="CE52" i="16"/>
  <c r="CU52" i="16"/>
  <c r="DK52" i="16"/>
  <c r="EA52" i="16"/>
  <c r="K53" i="16"/>
  <c r="AA53" i="16"/>
  <c r="AQ53" i="16"/>
  <c r="BG53" i="16"/>
  <c r="BW53" i="16"/>
  <c r="CM53" i="16"/>
  <c r="DC53" i="16"/>
  <c r="DS53" i="16"/>
  <c r="C54" i="16"/>
  <c r="S54" i="16"/>
  <c r="AI54" i="16"/>
  <c r="AY54" i="16"/>
  <c r="BO54" i="16"/>
  <c r="CE54" i="16"/>
  <c r="CU54" i="16"/>
  <c r="DK54" i="16"/>
  <c r="EA54" i="16"/>
  <c r="K55" i="16"/>
  <c r="AA55" i="16"/>
  <c r="AQ55" i="16"/>
  <c r="BG55" i="16"/>
  <c r="BW55" i="16"/>
  <c r="CM55" i="16"/>
  <c r="DC55" i="16"/>
  <c r="DS55" i="16"/>
  <c r="C56" i="16"/>
  <c r="S56" i="16"/>
  <c r="AI56" i="16"/>
  <c r="AY56" i="16"/>
  <c r="BO56" i="16"/>
  <c r="CE56" i="16"/>
  <c r="CU56" i="16"/>
  <c r="DK56" i="16"/>
  <c r="DW56" i="16"/>
  <c r="EG56" i="16"/>
  <c r="L57" i="16"/>
  <c r="W57" i="16"/>
  <c r="AG57" i="16"/>
  <c r="AR57" i="16"/>
  <c r="BC57" i="16"/>
  <c r="BM57" i="16"/>
  <c r="BX57" i="16"/>
  <c r="CI57" i="16"/>
  <c r="CS57" i="16"/>
  <c r="DD57" i="16"/>
  <c r="DO57" i="16"/>
  <c r="DY57" i="16"/>
  <c r="D58" i="16"/>
  <c r="O58" i="16"/>
  <c r="Y58" i="16"/>
  <c r="AJ58" i="16"/>
  <c r="AU58" i="16"/>
  <c r="BE58" i="16"/>
  <c r="BP58" i="16"/>
  <c r="CA58" i="16"/>
  <c r="CK58" i="16"/>
  <c r="CV58" i="16"/>
  <c r="DG58" i="16"/>
  <c r="DQ58" i="16"/>
  <c r="EB58" i="16"/>
  <c r="G59" i="16"/>
  <c r="Q59" i="16"/>
  <c r="AB59" i="16"/>
  <c r="AM59" i="16"/>
  <c r="AW59" i="16"/>
  <c r="BH59" i="16"/>
  <c r="BS59" i="16"/>
  <c r="CC59" i="16"/>
  <c r="CN59" i="16"/>
  <c r="CY59" i="16"/>
  <c r="DI59" i="16"/>
  <c r="DT59" i="16"/>
  <c r="EB59" i="16"/>
  <c r="D60" i="16"/>
  <c r="L60" i="16"/>
  <c r="T60" i="16"/>
  <c r="AB60" i="16"/>
  <c r="AJ60" i="16"/>
  <c r="AR60" i="16"/>
  <c r="AZ60" i="16"/>
  <c r="BH60" i="16"/>
  <c r="BP60" i="16"/>
  <c r="BX60" i="16"/>
  <c r="CF60" i="16"/>
  <c r="CN60" i="16"/>
  <c r="CV60" i="16"/>
  <c r="DD60" i="16"/>
  <c r="DL60" i="16"/>
  <c r="DT60" i="16"/>
  <c r="EB60" i="16"/>
  <c r="D61" i="16"/>
  <c r="L61" i="16"/>
  <c r="T61" i="16"/>
  <c r="AB61" i="16"/>
  <c r="AJ61" i="16"/>
  <c r="AR61" i="16"/>
  <c r="AZ61" i="16"/>
  <c r="BH61" i="16"/>
  <c r="BP61" i="16"/>
  <c r="BX61" i="16"/>
  <c r="CF61" i="16"/>
  <c r="CN61" i="16"/>
  <c r="CV61" i="16"/>
  <c r="DD61" i="16"/>
  <c r="DL61" i="16"/>
  <c r="DT61" i="16"/>
  <c r="EB61" i="16"/>
  <c r="D62" i="16"/>
  <c r="L62" i="16"/>
  <c r="T62" i="16"/>
  <c r="AB62" i="16"/>
  <c r="AJ62" i="16"/>
  <c r="AR62" i="16"/>
  <c r="AZ62" i="16"/>
  <c r="BH62" i="16"/>
  <c r="BP62" i="16"/>
  <c r="BX62" i="16"/>
  <c r="CF62" i="16"/>
  <c r="CN62" i="16"/>
  <c r="CV62" i="16"/>
  <c r="DD62" i="16"/>
  <c r="DL62" i="16"/>
  <c r="DT62" i="16"/>
  <c r="EB62" i="16"/>
  <c r="D63" i="16"/>
  <c r="L63" i="16"/>
  <c r="T63" i="16"/>
  <c r="AB63" i="16"/>
  <c r="AJ63" i="16"/>
  <c r="AR63" i="16"/>
  <c r="AZ63" i="16"/>
  <c r="BH63" i="16"/>
  <c r="BP63" i="16"/>
  <c r="BX63" i="16"/>
  <c r="CF63" i="16"/>
  <c r="CN63" i="16"/>
  <c r="CV63" i="16"/>
  <c r="DD63" i="16"/>
  <c r="DL63" i="16"/>
  <c r="DT63" i="16"/>
  <c r="EB63" i="16"/>
  <c r="D64" i="16"/>
  <c r="L64" i="16"/>
  <c r="T64" i="16"/>
  <c r="AB64" i="16"/>
  <c r="AJ64" i="16"/>
  <c r="AR64" i="16"/>
  <c r="AZ64" i="16"/>
  <c r="BH64" i="16"/>
  <c r="BP64" i="16"/>
  <c r="BX64" i="16"/>
  <c r="CF64" i="16"/>
  <c r="CN64" i="16"/>
  <c r="CV64" i="16"/>
  <c r="DD64" i="16"/>
  <c r="DL64" i="16"/>
  <c r="DT64" i="16"/>
  <c r="EB64" i="16"/>
  <c r="D65" i="16"/>
  <c r="L65" i="16"/>
  <c r="T65" i="16"/>
  <c r="AB65" i="16"/>
  <c r="AJ65" i="16"/>
  <c r="AR65" i="16"/>
  <c r="AZ65" i="16"/>
  <c r="BH65" i="16"/>
  <c r="BP65" i="16"/>
  <c r="BX65" i="16"/>
  <c r="CF65" i="16"/>
  <c r="CN65" i="16"/>
  <c r="CV65" i="16"/>
  <c r="DD65" i="16"/>
  <c r="DL65" i="16"/>
  <c r="DT65" i="16"/>
  <c r="EB65" i="16"/>
  <c r="D66" i="16"/>
  <c r="L66" i="16"/>
  <c r="T66" i="16"/>
  <c r="AB66" i="16"/>
  <c r="AJ66" i="16"/>
  <c r="AR66" i="16"/>
  <c r="AZ66" i="16"/>
  <c r="BH66" i="16"/>
  <c r="BP66" i="16"/>
  <c r="BX66" i="16"/>
  <c r="CF66" i="16"/>
  <c r="CN66" i="16"/>
  <c r="CV66" i="16"/>
  <c r="DD66" i="16"/>
  <c r="DL66" i="16"/>
  <c r="DT66" i="16"/>
  <c r="EB66" i="16"/>
  <c r="D67" i="16"/>
  <c r="L67" i="16"/>
  <c r="T67" i="16"/>
  <c r="AB67" i="16"/>
  <c r="AJ67" i="16"/>
  <c r="AR67" i="16"/>
  <c r="AZ67" i="16"/>
  <c r="BH67" i="16"/>
  <c r="BP67" i="16"/>
  <c r="BX67" i="16"/>
  <c r="CF67" i="16"/>
  <c r="CN67" i="16"/>
  <c r="CV67" i="16"/>
  <c r="DD67" i="16"/>
  <c r="DL67" i="16"/>
  <c r="DT67" i="16"/>
  <c r="EB67" i="16"/>
  <c r="D68" i="16"/>
  <c r="L68" i="16"/>
  <c r="T68" i="16"/>
  <c r="AB68" i="16"/>
  <c r="AJ68" i="16"/>
  <c r="AR68" i="16"/>
  <c r="AZ68" i="16"/>
  <c r="BH68" i="16"/>
  <c r="BP68" i="16"/>
  <c r="BX68" i="16"/>
  <c r="CF68" i="16"/>
  <c r="CN68" i="16"/>
  <c r="CV68" i="16"/>
  <c r="DD68" i="16"/>
  <c r="DL68" i="16"/>
  <c r="DT68" i="16"/>
  <c r="EB68" i="16"/>
  <c r="D69" i="16"/>
  <c r="L69" i="16"/>
  <c r="T69" i="16"/>
  <c r="AB69" i="16"/>
  <c r="AJ69" i="16"/>
  <c r="AR69" i="16"/>
  <c r="AZ69" i="16"/>
  <c r="BH69" i="16"/>
  <c r="BP69" i="16"/>
  <c r="BX69" i="16"/>
  <c r="CF69" i="16"/>
  <c r="CN69" i="16"/>
  <c r="CV69" i="16"/>
  <c r="DD69" i="16"/>
  <c r="DL69" i="16"/>
  <c r="DT69" i="16"/>
  <c r="EB69" i="16"/>
  <c r="D70" i="16"/>
  <c r="L70" i="16"/>
  <c r="T70" i="16"/>
  <c r="AB70" i="16"/>
  <c r="AJ70" i="16"/>
  <c r="AR70" i="16"/>
  <c r="AZ70" i="16"/>
  <c r="BH70" i="16"/>
  <c r="BP70" i="16"/>
  <c r="BX70" i="16"/>
  <c r="CF70" i="16"/>
  <c r="CN70" i="16"/>
  <c r="CV70" i="16"/>
  <c r="DD70" i="16"/>
  <c r="DL70" i="16"/>
  <c r="DT70" i="16"/>
  <c r="EB70" i="16"/>
  <c r="D71" i="16"/>
  <c r="L71" i="16"/>
  <c r="T71" i="16"/>
  <c r="AB71" i="16"/>
  <c r="AJ71" i="16"/>
  <c r="AR71" i="16"/>
  <c r="AZ71" i="16"/>
  <c r="BH71" i="16"/>
  <c r="BP71" i="16"/>
  <c r="BX71" i="16"/>
  <c r="CF71" i="16"/>
  <c r="CN71" i="16"/>
  <c r="CV71" i="16"/>
  <c r="DD71" i="16"/>
  <c r="DL71" i="16"/>
  <c r="DT71" i="16"/>
  <c r="EB71" i="16"/>
  <c r="D72" i="16"/>
  <c r="L72" i="16"/>
  <c r="T72" i="16"/>
  <c r="AB72" i="16"/>
  <c r="AJ72" i="16"/>
  <c r="AR72" i="16"/>
  <c r="AZ72" i="16"/>
  <c r="BH72" i="16"/>
  <c r="BP72" i="16"/>
  <c r="BX72" i="16"/>
  <c r="CF72" i="16"/>
  <c r="CN72" i="16"/>
  <c r="CV72" i="16"/>
  <c r="DD72" i="16"/>
  <c r="DL72" i="16"/>
  <c r="DT72" i="16"/>
  <c r="EB72" i="16"/>
  <c r="D73" i="16"/>
  <c r="L73" i="16"/>
  <c r="R73" i="16"/>
  <c r="W73" i="16"/>
  <c r="AB73" i="16"/>
  <c r="AH73" i="16"/>
  <c r="AM73" i="16"/>
  <c r="AR73" i="16"/>
  <c r="AX73" i="16"/>
  <c r="BC73" i="16"/>
  <c r="BH73" i="16"/>
  <c r="BN73" i="16"/>
  <c r="BS73" i="16"/>
  <c r="BX73" i="16"/>
  <c r="CD73" i="16"/>
  <c r="CI73" i="16"/>
  <c r="CN73" i="16"/>
  <c r="CT73" i="16"/>
  <c r="CY73" i="16"/>
  <c r="DD73" i="16"/>
  <c r="DJ73" i="16"/>
  <c r="DO73" i="16"/>
  <c r="DT73" i="16"/>
  <c r="DZ73" i="16"/>
  <c r="EE73" i="16"/>
  <c r="D74" i="16"/>
  <c r="J74" i="16"/>
  <c r="O74" i="16"/>
  <c r="T74" i="16"/>
  <c r="Z74" i="16"/>
  <c r="AE74" i="16"/>
  <c r="AJ74" i="16"/>
  <c r="AN74" i="16"/>
  <c r="AR74" i="16"/>
  <c r="AV74" i="16"/>
  <c r="AZ74" i="16"/>
  <c r="BD74" i="16"/>
  <c r="BH74" i="16"/>
  <c r="BL74" i="16"/>
  <c r="BP74" i="16"/>
  <c r="BT74" i="16"/>
  <c r="BX74" i="16"/>
  <c r="CB74" i="16"/>
  <c r="CF74" i="16"/>
  <c r="CJ74" i="16"/>
  <c r="CN74" i="16"/>
  <c r="CR74" i="16"/>
  <c r="CV74" i="16"/>
  <c r="CZ74" i="16"/>
  <c r="DD74" i="16"/>
  <c r="DH74" i="16"/>
  <c r="DL74" i="16"/>
  <c r="DP74" i="16"/>
  <c r="DT74" i="16"/>
  <c r="DX74" i="16"/>
  <c r="EB74" i="16"/>
  <c r="EF74" i="16"/>
  <c r="D75" i="16"/>
  <c r="H75" i="16"/>
  <c r="L75" i="16"/>
  <c r="P75" i="16"/>
  <c r="T75" i="16"/>
  <c r="X75" i="16"/>
  <c r="AB75" i="16"/>
  <c r="AF75" i="16"/>
  <c r="AJ75" i="16"/>
  <c r="AN75" i="16"/>
  <c r="AR75" i="16"/>
  <c r="AV75" i="16"/>
  <c r="AZ75" i="16"/>
  <c r="BD75" i="16"/>
  <c r="BH75" i="16"/>
  <c r="BL75" i="16"/>
  <c r="BP75" i="16"/>
  <c r="BT75" i="16"/>
  <c r="BX75" i="16"/>
  <c r="CB75" i="16"/>
  <c r="CF75" i="16"/>
  <c r="CJ75" i="16"/>
  <c r="CN75" i="16"/>
  <c r="CR75" i="16"/>
  <c r="CV75" i="16"/>
  <c r="CZ75" i="16"/>
  <c r="DD75" i="16"/>
  <c r="DH75" i="16"/>
  <c r="DL75" i="16"/>
  <c r="DP75" i="16"/>
  <c r="DT75" i="16"/>
  <c r="DX75" i="16"/>
  <c r="EB75" i="16"/>
  <c r="EF75" i="16"/>
  <c r="D76" i="16"/>
  <c r="H76" i="16"/>
  <c r="L76" i="16"/>
  <c r="P76" i="16"/>
  <c r="T76" i="16"/>
  <c r="X76" i="16"/>
  <c r="AB76" i="16"/>
  <c r="AF76" i="16"/>
  <c r="AJ76" i="16"/>
  <c r="AN76" i="16"/>
  <c r="AR76" i="16"/>
  <c r="AV76" i="16"/>
  <c r="AZ76" i="16"/>
  <c r="BD76" i="16"/>
  <c r="BH76" i="16"/>
  <c r="BL76" i="16"/>
  <c r="BP76" i="16"/>
  <c r="BT76" i="16"/>
  <c r="BX76" i="16"/>
  <c r="CB76" i="16"/>
  <c r="CF76" i="16"/>
  <c r="CJ76" i="16"/>
  <c r="CN76" i="16"/>
  <c r="CR76" i="16"/>
  <c r="CV76" i="16"/>
  <c r="CZ76" i="16"/>
  <c r="DD76" i="16"/>
  <c r="DH76" i="16"/>
  <c r="DL76" i="16"/>
  <c r="DP76" i="16"/>
  <c r="DT76" i="16"/>
  <c r="DX76" i="16"/>
  <c r="EB76" i="16"/>
  <c r="EF76" i="16"/>
  <c r="D77" i="16"/>
  <c r="H77" i="16"/>
  <c r="L77" i="16"/>
  <c r="P77" i="16"/>
  <c r="T77" i="16"/>
  <c r="X77" i="16"/>
  <c r="AB77" i="16"/>
  <c r="AF77" i="16"/>
  <c r="AJ77" i="16"/>
  <c r="AN77" i="16"/>
  <c r="AR77" i="16"/>
  <c r="AV77" i="16"/>
  <c r="AZ77" i="16"/>
  <c r="BD77" i="16"/>
  <c r="BH77" i="16"/>
  <c r="BL77" i="16"/>
  <c r="BP77" i="16"/>
  <c r="BT77" i="16"/>
  <c r="BX77" i="16"/>
  <c r="CB77" i="16"/>
  <c r="CF77" i="16"/>
  <c r="CJ77" i="16"/>
  <c r="CN77" i="16"/>
  <c r="CR77" i="16"/>
  <c r="CV77" i="16"/>
  <c r="CZ77" i="16"/>
  <c r="DD77" i="16"/>
  <c r="DH77" i="16"/>
  <c r="DL77" i="16"/>
  <c r="DP77" i="16"/>
  <c r="DT77" i="16"/>
  <c r="DX77" i="16"/>
  <c r="EB77" i="16"/>
  <c r="EF77" i="16"/>
  <c r="D78" i="16"/>
  <c r="H78" i="16"/>
  <c r="L78" i="16"/>
  <c r="P78" i="16"/>
  <c r="T78" i="16"/>
  <c r="X78" i="16"/>
  <c r="AB78" i="16"/>
  <c r="AF78" i="16"/>
  <c r="AJ78" i="16"/>
  <c r="AN78" i="16"/>
  <c r="AR78" i="16"/>
  <c r="AV78" i="16"/>
  <c r="AZ78" i="16"/>
  <c r="BD78" i="16"/>
  <c r="BH78" i="16"/>
  <c r="BL78" i="16"/>
  <c r="BP78" i="16"/>
  <c r="BT78" i="16"/>
  <c r="BX78" i="16"/>
  <c r="CB78" i="16"/>
  <c r="CF78" i="16"/>
  <c r="CJ78" i="16"/>
  <c r="CN78" i="16"/>
  <c r="CR78" i="16"/>
  <c r="CV78" i="16"/>
  <c r="CZ78" i="16"/>
  <c r="DD78" i="16"/>
  <c r="DH78" i="16"/>
  <c r="DL78" i="16"/>
  <c r="DP78" i="16"/>
  <c r="DT78" i="16"/>
  <c r="DX78" i="16"/>
  <c r="EB78" i="16"/>
  <c r="EF78" i="16"/>
  <c r="D79" i="16"/>
  <c r="H79" i="16"/>
  <c r="L79" i="16"/>
  <c r="P79" i="16"/>
  <c r="T79" i="16"/>
  <c r="X79" i="16"/>
  <c r="AB79" i="16"/>
  <c r="AF79" i="16"/>
  <c r="AJ79" i="16"/>
  <c r="AN79" i="16"/>
  <c r="AR79" i="16"/>
  <c r="AV79" i="16"/>
  <c r="AZ79" i="16"/>
  <c r="BD79" i="16"/>
  <c r="BH79" i="16"/>
  <c r="BL79" i="16"/>
  <c r="BP79" i="16"/>
  <c r="BT79" i="16"/>
  <c r="BX79" i="16"/>
  <c r="CB79" i="16"/>
  <c r="CF79" i="16"/>
  <c r="CJ79" i="16"/>
  <c r="CN79" i="16"/>
  <c r="CR79" i="16"/>
  <c r="CV79" i="16"/>
  <c r="CZ79" i="16"/>
  <c r="DD79" i="16"/>
  <c r="DH79" i="16"/>
  <c r="DL79" i="16"/>
  <c r="DP79" i="16"/>
  <c r="DT79" i="16"/>
  <c r="DX79" i="16"/>
  <c r="EB79" i="16"/>
  <c r="EF79" i="16"/>
  <c r="D80" i="16"/>
  <c r="H80" i="16"/>
  <c r="L80" i="16"/>
  <c r="P80" i="16"/>
  <c r="T80" i="16"/>
  <c r="X80" i="16"/>
  <c r="AB80" i="16"/>
  <c r="AF80" i="16"/>
  <c r="AJ80" i="16"/>
  <c r="AN80" i="16"/>
  <c r="AR80" i="16"/>
  <c r="AV80" i="16"/>
  <c r="AZ80" i="16"/>
  <c r="BD80" i="16"/>
  <c r="BH80" i="16"/>
  <c r="BL80" i="16"/>
  <c r="BP80" i="16"/>
  <c r="BT80" i="16"/>
  <c r="BX80" i="16"/>
  <c r="CB80" i="16"/>
  <c r="CF80" i="16"/>
  <c r="CJ80" i="16"/>
  <c r="CN80" i="16"/>
  <c r="CR80" i="16"/>
  <c r="CV80" i="16"/>
  <c r="CZ80" i="16"/>
  <c r="DD80" i="16"/>
  <c r="DH80" i="16"/>
  <c r="DL80" i="16"/>
  <c r="DP80" i="16"/>
  <c r="DT80" i="16"/>
  <c r="DX80" i="16"/>
  <c r="EB80" i="16"/>
  <c r="EF80" i="16"/>
  <c r="D81" i="16"/>
  <c r="H81" i="16"/>
  <c r="L81" i="16"/>
  <c r="P81" i="16"/>
  <c r="T81" i="16"/>
  <c r="X81" i="16"/>
  <c r="AB81" i="16"/>
  <c r="AF81" i="16"/>
  <c r="AJ81" i="16"/>
  <c r="AN81" i="16"/>
  <c r="AR81" i="16"/>
  <c r="AV81" i="16"/>
  <c r="AZ81" i="16"/>
  <c r="BD81" i="16"/>
  <c r="BH81" i="16"/>
  <c r="BL81" i="16"/>
  <c r="BP81" i="16"/>
  <c r="BT81" i="16"/>
  <c r="BX81" i="16"/>
  <c r="CB81" i="16"/>
  <c r="CF81" i="16"/>
  <c r="CJ81" i="16"/>
  <c r="CN81" i="16"/>
  <c r="CR81" i="16"/>
  <c r="CV81" i="16"/>
  <c r="CZ81" i="16"/>
  <c r="DD81" i="16"/>
  <c r="DH81" i="16"/>
  <c r="DL81" i="16"/>
  <c r="DP81" i="16"/>
  <c r="DT81" i="16"/>
  <c r="DX81" i="16"/>
  <c r="EB81" i="16"/>
  <c r="EF81" i="16"/>
  <c r="D82" i="16"/>
  <c r="H82" i="16"/>
  <c r="L82" i="16"/>
  <c r="P82" i="16"/>
  <c r="T82" i="16"/>
  <c r="X82" i="16"/>
  <c r="AB82" i="16"/>
  <c r="AF82" i="16"/>
  <c r="AJ82" i="16"/>
  <c r="AN82" i="16"/>
  <c r="AR82" i="16"/>
  <c r="AV82" i="16"/>
  <c r="AZ82" i="16"/>
  <c r="BD82" i="16"/>
  <c r="BH82" i="16"/>
  <c r="BL82" i="16"/>
  <c r="BP82" i="16"/>
  <c r="BT82" i="16"/>
  <c r="BX82" i="16"/>
  <c r="CB82" i="16"/>
  <c r="CF82" i="16"/>
  <c r="CJ82" i="16"/>
  <c r="CN82" i="16"/>
  <c r="CR82" i="16"/>
  <c r="CV82" i="16"/>
  <c r="CZ82" i="16"/>
  <c r="DD82" i="16"/>
  <c r="DH82" i="16"/>
  <c r="DL82" i="16"/>
  <c r="DP82" i="16"/>
  <c r="DT82" i="16"/>
  <c r="DX82" i="16"/>
  <c r="EB82" i="16"/>
  <c r="EF82" i="16"/>
  <c r="D83" i="16"/>
  <c r="H83" i="16"/>
  <c r="L83" i="16"/>
  <c r="P83" i="16"/>
  <c r="T83" i="16"/>
  <c r="X83" i="16"/>
  <c r="AB83" i="16"/>
  <c r="AF83" i="16"/>
  <c r="AJ83" i="16"/>
  <c r="AN83" i="16"/>
  <c r="AR83" i="16"/>
  <c r="AV83" i="16"/>
  <c r="AZ83" i="16"/>
  <c r="BD83" i="16"/>
  <c r="BH83" i="16"/>
  <c r="BL83" i="16"/>
  <c r="BP83" i="16"/>
  <c r="BT83" i="16"/>
  <c r="BX83" i="16"/>
  <c r="CB83" i="16"/>
  <c r="CF83" i="16"/>
  <c r="CJ83" i="16"/>
  <c r="CN83" i="16"/>
  <c r="CR83" i="16"/>
  <c r="CV83" i="16"/>
  <c r="CZ83" i="16"/>
  <c r="DD83" i="16"/>
  <c r="DH83" i="16"/>
  <c r="DL83" i="16"/>
  <c r="DP83" i="16"/>
  <c r="DT83" i="16"/>
  <c r="DX83" i="16"/>
  <c r="EB83" i="16"/>
  <c r="EF83" i="16"/>
  <c r="D84" i="16"/>
  <c r="H84" i="16"/>
  <c r="L84" i="16"/>
  <c r="P84" i="16"/>
  <c r="T84" i="16"/>
  <c r="X84" i="16"/>
  <c r="AB84" i="16"/>
  <c r="AF84" i="16"/>
  <c r="AJ84" i="16"/>
  <c r="AN84" i="16"/>
  <c r="AR84" i="16"/>
  <c r="AV84" i="16"/>
  <c r="AZ84" i="16"/>
  <c r="BD84" i="16"/>
  <c r="BH84" i="16"/>
  <c r="BL84" i="16"/>
  <c r="BP84" i="16"/>
  <c r="BT84" i="16"/>
  <c r="BX84" i="16"/>
  <c r="CB84" i="16"/>
  <c r="CF84" i="16"/>
  <c r="CJ84" i="16"/>
  <c r="CN84" i="16"/>
  <c r="CR84" i="16"/>
  <c r="CV84" i="16"/>
  <c r="CZ84" i="16"/>
  <c r="DD84" i="16"/>
  <c r="DH84" i="16"/>
  <c r="DL84" i="16"/>
  <c r="DP84" i="16"/>
  <c r="DT84" i="16"/>
  <c r="DX84" i="16"/>
  <c r="EB84" i="16"/>
  <c r="EF84" i="16"/>
  <c r="D85" i="16"/>
  <c r="H85" i="16"/>
  <c r="L85" i="16"/>
  <c r="P85" i="16"/>
  <c r="T85" i="16"/>
  <c r="X85" i="16"/>
  <c r="AB85" i="16"/>
  <c r="AF85" i="16"/>
  <c r="AJ85" i="16"/>
  <c r="AN85" i="16"/>
  <c r="AR85" i="16"/>
  <c r="AV85" i="16"/>
  <c r="AZ85" i="16"/>
  <c r="BD85" i="16"/>
  <c r="BH85" i="16"/>
  <c r="BL85" i="16"/>
  <c r="BP85" i="16"/>
  <c r="BT85" i="16"/>
  <c r="BX85" i="16"/>
  <c r="CB85" i="16"/>
  <c r="CF85" i="16"/>
  <c r="CJ85" i="16"/>
  <c r="CN85" i="16"/>
  <c r="CR85" i="16"/>
  <c r="CV85" i="16"/>
  <c r="CZ85" i="16"/>
  <c r="DD85" i="16"/>
  <c r="DH85" i="16"/>
  <c r="DL85" i="16"/>
  <c r="DP85" i="16"/>
  <c r="DT85" i="16"/>
  <c r="AE24" i="16"/>
  <c r="DP30" i="16"/>
  <c r="CV34" i="16"/>
  <c r="CV36" i="16"/>
  <c r="CF38" i="16"/>
  <c r="AJ40" i="16"/>
  <c r="AB41" i="16"/>
  <c r="T42" i="16"/>
  <c r="L43" i="16"/>
  <c r="D44" i="16"/>
  <c r="EB44" i="16"/>
  <c r="DU45" i="16"/>
  <c r="EC46" i="16"/>
  <c r="DU47" i="16"/>
  <c r="DM48" i="16"/>
  <c r="BV49" i="16"/>
  <c r="X50" i="16"/>
  <c r="CJ50" i="16"/>
  <c r="P51" i="16"/>
  <c r="CB51" i="16"/>
  <c r="H52" i="16"/>
  <c r="BT52" i="16"/>
  <c r="EF52" i="16"/>
  <c r="BL53" i="16"/>
  <c r="DX53" i="16"/>
  <c r="BD54" i="16"/>
  <c r="DP54" i="16"/>
  <c r="AV55" i="16"/>
  <c r="DH55" i="16"/>
  <c r="AN56" i="16"/>
  <c r="CZ56" i="16"/>
  <c r="P57" i="16"/>
  <c r="BG57" i="16"/>
  <c r="CW57" i="16"/>
  <c r="H58" i="16"/>
  <c r="AY58" i="16"/>
  <c r="CO58" i="16"/>
  <c r="EF58" i="16"/>
  <c r="AQ59" i="16"/>
  <c r="CG59" i="16"/>
  <c r="DW59" i="16"/>
  <c r="W60" i="16"/>
  <c r="BC60" i="16"/>
  <c r="BS60" i="16"/>
  <c r="CI60" i="16"/>
  <c r="CY60" i="16"/>
  <c r="DO60" i="16"/>
  <c r="EE60" i="16"/>
  <c r="O61" i="16"/>
  <c r="AE61" i="16"/>
  <c r="AU61" i="16"/>
  <c r="BK61" i="16"/>
  <c r="CA61" i="16"/>
  <c r="CQ61" i="16"/>
  <c r="DG61" i="16"/>
  <c r="DW61" i="16"/>
  <c r="G62" i="16"/>
  <c r="W62" i="16"/>
  <c r="AM62" i="16"/>
  <c r="BC62" i="16"/>
  <c r="BS62" i="16"/>
  <c r="CI62" i="16"/>
  <c r="CY62" i="16"/>
  <c r="DO62" i="16"/>
  <c r="EE62" i="16"/>
  <c r="O63" i="16"/>
  <c r="AE63" i="16"/>
  <c r="AU63" i="16"/>
  <c r="BK63" i="16"/>
  <c r="CA63" i="16"/>
  <c r="CQ63" i="16"/>
  <c r="DG63" i="16"/>
  <c r="DW63" i="16"/>
  <c r="G64" i="16"/>
  <c r="W64" i="16"/>
  <c r="AM64" i="16"/>
  <c r="BC64" i="16"/>
  <c r="BS64" i="16"/>
  <c r="CI64" i="16"/>
  <c r="CY64" i="16"/>
  <c r="DO64" i="16"/>
  <c r="EE64" i="16"/>
  <c r="O65" i="16"/>
  <c r="AE65" i="16"/>
  <c r="AU65" i="16"/>
  <c r="BK65" i="16"/>
  <c r="CA65" i="16"/>
  <c r="CQ65" i="16"/>
  <c r="DG65" i="16"/>
  <c r="DW65" i="16"/>
  <c r="G66" i="16"/>
  <c r="W66" i="16"/>
  <c r="AM66" i="16"/>
  <c r="BC66" i="16"/>
  <c r="BS66" i="16"/>
  <c r="CI66" i="16"/>
  <c r="CY66" i="16"/>
  <c r="DO66" i="16"/>
  <c r="EE66" i="16"/>
  <c r="O67" i="16"/>
  <c r="AE67" i="16"/>
  <c r="AU67" i="16"/>
  <c r="BK67" i="16"/>
  <c r="CA67" i="16"/>
  <c r="CQ67" i="16"/>
  <c r="DG67" i="16"/>
  <c r="DW67" i="16"/>
  <c r="G68" i="16"/>
  <c r="W68" i="16"/>
  <c r="AM68" i="16"/>
  <c r="BC68" i="16"/>
  <c r="BS68" i="16"/>
  <c r="CI68" i="16"/>
  <c r="CY68" i="16"/>
  <c r="DO68" i="16"/>
  <c r="EE68" i="16"/>
  <c r="O69" i="16"/>
  <c r="AE69" i="16"/>
  <c r="AU69" i="16"/>
  <c r="BK69" i="16"/>
  <c r="CA69" i="16"/>
  <c r="CQ69" i="16"/>
  <c r="DG69" i="16"/>
  <c r="DW69" i="16"/>
  <c r="G70" i="16"/>
  <c r="W70" i="16"/>
  <c r="AM70" i="16"/>
  <c r="BC70" i="16"/>
  <c r="BS70" i="16"/>
  <c r="CI70" i="16"/>
  <c r="CY70" i="16"/>
  <c r="DO70" i="16"/>
  <c r="EE70" i="16"/>
  <c r="O71" i="16"/>
  <c r="AE71" i="16"/>
  <c r="AU71" i="16"/>
  <c r="BK71" i="16"/>
  <c r="CA71" i="16"/>
  <c r="CQ71" i="16"/>
  <c r="DG71" i="16"/>
  <c r="DW71" i="16"/>
  <c r="G72" i="16"/>
  <c r="W72" i="16"/>
  <c r="AM72" i="16"/>
  <c r="BC72" i="16"/>
  <c r="BS72" i="16"/>
  <c r="CI72" i="16"/>
  <c r="CY72" i="16"/>
  <c r="DO72" i="16"/>
  <c r="EE72" i="16"/>
  <c r="N73" i="16"/>
  <c r="X73" i="16"/>
  <c r="AI73" i="16"/>
  <c r="AT73" i="16"/>
  <c r="BD73" i="16"/>
  <c r="BO73" i="16"/>
  <c r="BZ73" i="16"/>
  <c r="CJ73" i="16"/>
  <c r="CU73" i="16"/>
  <c r="DF73" i="16"/>
  <c r="DP73" i="16"/>
  <c r="EA73" i="16"/>
  <c r="F74" i="16"/>
  <c r="P74" i="16"/>
  <c r="AA74" i="16"/>
  <c r="AK74" i="16"/>
  <c r="AS74" i="16"/>
  <c r="BA74" i="16"/>
  <c r="BI74" i="16"/>
  <c r="BQ74" i="16"/>
  <c r="BY74" i="16"/>
  <c r="CG74" i="16"/>
  <c r="CO74" i="16"/>
  <c r="CW74" i="16"/>
  <c r="DE74" i="16"/>
  <c r="DM74" i="16"/>
  <c r="DU74" i="16"/>
  <c r="EC74" i="16"/>
  <c r="E75" i="16"/>
  <c r="M75" i="16"/>
  <c r="U75" i="16"/>
  <c r="AC75" i="16"/>
  <c r="AK75" i="16"/>
  <c r="AS75" i="16"/>
  <c r="BA75" i="16"/>
  <c r="BI75" i="16"/>
  <c r="BQ75" i="16"/>
  <c r="BY75" i="16"/>
  <c r="CG75" i="16"/>
  <c r="CO75" i="16"/>
  <c r="CW75" i="16"/>
  <c r="DE75" i="16"/>
  <c r="DM75" i="16"/>
  <c r="DU75" i="16"/>
  <c r="EC75" i="16"/>
  <c r="E76" i="16"/>
  <c r="M76" i="16"/>
  <c r="U76" i="16"/>
  <c r="AC76" i="16"/>
  <c r="AK76" i="16"/>
  <c r="AS76" i="16"/>
  <c r="BA76" i="16"/>
  <c r="BI76" i="16"/>
  <c r="BQ76" i="16"/>
  <c r="BY76" i="16"/>
  <c r="CG76" i="16"/>
  <c r="CO76" i="16"/>
  <c r="CW76" i="16"/>
  <c r="DE76" i="16"/>
  <c r="DM76" i="16"/>
  <c r="DU76" i="16"/>
  <c r="EC76" i="16"/>
  <c r="E77" i="16"/>
  <c r="M77" i="16"/>
  <c r="U77" i="16"/>
  <c r="AC77" i="16"/>
  <c r="AK77" i="16"/>
  <c r="AS77" i="16"/>
  <c r="BA77" i="16"/>
  <c r="BI77" i="16"/>
  <c r="BQ77" i="16"/>
  <c r="BY77" i="16"/>
  <c r="CG77" i="16"/>
  <c r="CO77" i="16"/>
  <c r="CW77" i="16"/>
  <c r="DE77" i="16"/>
  <c r="DM77" i="16"/>
  <c r="DU77" i="16"/>
  <c r="EC77" i="16"/>
  <c r="E78" i="16"/>
  <c r="M78" i="16"/>
  <c r="U78" i="16"/>
  <c r="AC78" i="16"/>
  <c r="AK78" i="16"/>
  <c r="AS78" i="16"/>
  <c r="BA78" i="16"/>
  <c r="BI78" i="16"/>
  <c r="BQ78" i="16"/>
  <c r="BY78" i="16"/>
  <c r="CG78" i="16"/>
  <c r="CO78" i="16"/>
  <c r="CW78" i="16"/>
  <c r="DE78" i="16"/>
  <c r="DM78" i="16"/>
  <c r="DU78" i="16"/>
  <c r="EC78" i="16"/>
  <c r="E79" i="16"/>
  <c r="M79" i="16"/>
  <c r="U79" i="16"/>
  <c r="AC79" i="16"/>
  <c r="AK79" i="16"/>
  <c r="AS79" i="16"/>
  <c r="BA79" i="16"/>
  <c r="BI79" i="16"/>
  <c r="BQ79" i="16"/>
  <c r="BY79" i="16"/>
  <c r="CG79" i="16"/>
  <c r="CO79" i="16"/>
  <c r="CW79" i="16"/>
  <c r="DE79" i="16"/>
  <c r="DM79" i="16"/>
  <c r="DU79" i="16"/>
  <c r="EC79" i="16"/>
  <c r="E80" i="16"/>
  <c r="M80" i="16"/>
  <c r="U80" i="16"/>
  <c r="AC80" i="16"/>
  <c r="AK80" i="16"/>
  <c r="AS80" i="16"/>
  <c r="BA80" i="16"/>
  <c r="BI80" i="16"/>
  <c r="BQ80" i="16"/>
  <c r="BY80" i="16"/>
  <c r="CG80" i="16"/>
  <c r="CO80" i="16"/>
  <c r="CW80" i="16"/>
  <c r="DE80" i="16"/>
  <c r="DM80" i="16"/>
  <c r="DU80" i="16"/>
  <c r="EC80" i="16"/>
  <c r="E81" i="16"/>
  <c r="M81" i="16"/>
  <c r="U81" i="16"/>
  <c r="AC81" i="16"/>
  <c r="AK81" i="16"/>
  <c r="AS81" i="16"/>
  <c r="BA81" i="16"/>
  <c r="BI81" i="16"/>
  <c r="BQ81" i="16"/>
  <c r="BY81" i="16"/>
  <c r="CG81" i="16"/>
  <c r="CO81" i="16"/>
  <c r="CW81" i="16"/>
  <c r="DE81" i="16"/>
  <c r="DM81" i="16"/>
  <c r="DU81" i="16"/>
  <c r="EC81" i="16"/>
  <c r="E82" i="16"/>
  <c r="M82" i="16"/>
  <c r="U82" i="16"/>
  <c r="AC82" i="16"/>
  <c r="AK82" i="16"/>
  <c r="AS82" i="16"/>
  <c r="BA82" i="16"/>
  <c r="BI82" i="16"/>
  <c r="BQ82" i="16"/>
  <c r="BY82" i="16"/>
  <c r="CG82" i="16"/>
  <c r="CO82" i="16"/>
  <c r="CW82" i="16"/>
  <c r="DE82" i="16"/>
  <c r="DM82" i="16"/>
  <c r="DU82" i="16"/>
  <c r="EC82" i="16"/>
  <c r="E83" i="16"/>
  <c r="M83" i="16"/>
  <c r="U83" i="16"/>
  <c r="AC83" i="16"/>
  <c r="AK83" i="16"/>
  <c r="AS83" i="16"/>
  <c r="BA83" i="16"/>
  <c r="BI83" i="16"/>
  <c r="BQ83" i="16"/>
  <c r="BY83" i="16"/>
  <c r="CG83" i="16"/>
  <c r="CO83" i="16"/>
  <c r="CW83" i="16"/>
  <c r="DE83" i="16"/>
  <c r="DM83" i="16"/>
  <c r="DU83" i="16"/>
  <c r="EC83" i="16"/>
  <c r="E84" i="16"/>
  <c r="M84" i="16"/>
  <c r="U84" i="16"/>
  <c r="AC84" i="16"/>
  <c r="AK84" i="16"/>
  <c r="AS84" i="16"/>
  <c r="BA84" i="16"/>
  <c r="BI84" i="16"/>
  <c r="BQ84" i="16"/>
  <c r="BY84" i="16"/>
  <c r="O26" i="16"/>
  <c r="H32" i="16"/>
  <c r="AR35" i="16"/>
  <c r="AB37" i="16"/>
  <c r="L39" i="16"/>
  <c r="BP40" i="16"/>
  <c r="BH41" i="16"/>
  <c r="AZ42" i="16"/>
  <c r="AR43" i="16"/>
  <c r="AJ44" i="16"/>
  <c r="AB45" i="16"/>
  <c r="AF46" i="16"/>
  <c r="AC47" i="16"/>
  <c r="U48" i="16"/>
  <c r="J49" i="16"/>
  <c r="CR49" i="16"/>
  <c r="AN50" i="16"/>
  <c r="CZ50" i="16"/>
  <c r="AF51" i="16"/>
  <c r="CR51" i="16"/>
  <c r="X52" i="16"/>
  <c r="CJ52" i="16"/>
  <c r="P53" i="16"/>
  <c r="CB53" i="16"/>
  <c r="H54" i="16"/>
  <c r="BT54" i="16"/>
  <c r="EF54" i="16"/>
  <c r="BL55" i="16"/>
  <c r="DX55" i="16"/>
  <c r="BD56" i="16"/>
  <c r="DP56" i="16"/>
  <c r="AA57" i="16"/>
  <c r="BQ57" i="16"/>
  <c r="DH57" i="16"/>
  <c r="S58" i="16"/>
  <c r="BI58" i="16"/>
  <c r="CZ58" i="16"/>
  <c r="K59" i="16"/>
  <c r="BA59" i="16"/>
  <c r="CR59" i="16"/>
  <c r="EE59" i="16"/>
  <c r="AE60" i="16"/>
  <c r="BD60" i="16"/>
  <c r="BT60" i="16"/>
  <c r="CJ60" i="16"/>
  <c r="CZ60" i="16"/>
  <c r="DP60" i="16"/>
  <c r="EF60" i="16"/>
  <c r="P61" i="16"/>
  <c r="AF61" i="16"/>
  <c r="AV61" i="16"/>
  <c r="BL61" i="16"/>
  <c r="CB61" i="16"/>
  <c r="CR61" i="16"/>
  <c r="DH61" i="16"/>
  <c r="DX61" i="16"/>
  <c r="H62" i="16"/>
  <c r="X62" i="16"/>
  <c r="AN62" i="16"/>
  <c r="BD62" i="16"/>
  <c r="BT62" i="16"/>
  <c r="CJ62" i="16"/>
  <c r="CZ62" i="16"/>
  <c r="DP62" i="16"/>
  <c r="EF62" i="16"/>
  <c r="P63" i="16"/>
  <c r="AF63" i="16"/>
  <c r="AV63" i="16"/>
  <c r="BL63" i="16"/>
  <c r="CB63" i="16"/>
  <c r="CR63" i="16"/>
  <c r="DH63" i="16"/>
  <c r="DX63" i="16"/>
  <c r="H64" i="16"/>
  <c r="X64" i="16"/>
  <c r="AN64" i="16"/>
  <c r="BD64" i="16"/>
  <c r="BT64" i="16"/>
  <c r="CJ64" i="16"/>
  <c r="CZ64" i="16"/>
  <c r="DP64" i="16"/>
  <c r="EF64" i="16"/>
  <c r="P65" i="16"/>
  <c r="AF65" i="16"/>
  <c r="AV65" i="16"/>
  <c r="BL65" i="16"/>
  <c r="CB65" i="16"/>
  <c r="CR65" i="16"/>
  <c r="DH65" i="16"/>
  <c r="DX65" i="16"/>
  <c r="H66" i="16"/>
  <c r="X66" i="16"/>
  <c r="AN66" i="16"/>
  <c r="BD66" i="16"/>
  <c r="BT66" i="16"/>
  <c r="CJ66" i="16"/>
  <c r="CZ66" i="16"/>
  <c r="DP66" i="16"/>
  <c r="EF66" i="16"/>
  <c r="P67" i="16"/>
  <c r="AF67" i="16"/>
  <c r="AV67" i="16"/>
  <c r="BL67" i="16"/>
  <c r="CB67" i="16"/>
  <c r="CR67" i="16"/>
  <c r="DH67" i="16"/>
  <c r="DX67" i="16"/>
  <c r="H68" i="16"/>
  <c r="X68" i="16"/>
  <c r="AN68" i="16"/>
  <c r="BD68" i="16"/>
  <c r="BT68" i="16"/>
  <c r="CJ68" i="16"/>
  <c r="CZ68" i="16"/>
  <c r="DP68" i="16"/>
  <c r="EF68" i="16"/>
  <c r="P69" i="16"/>
  <c r="AF69" i="16"/>
  <c r="AV69" i="16"/>
  <c r="BL69" i="16"/>
  <c r="CB69" i="16"/>
  <c r="CR69" i="16"/>
  <c r="DH69" i="16"/>
  <c r="DX69" i="16"/>
  <c r="H70" i="16"/>
  <c r="X70" i="16"/>
  <c r="AN70" i="16"/>
  <c r="BD70" i="16"/>
  <c r="BT70" i="16"/>
  <c r="CJ70" i="16"/>
  <c r="CZ70" i="16"/>
  <c r="DP70" i="16"/>
  <c r="EF70" i="16"/>
  <c r="P71" i="16"/>
  <c r="AF71" i="16"/>
  <c r="AV71" i="16"/>
  <c r="BL71" i="16"/>
  <c r="CB71" i="16"/>
  <c r="CR71" i="16"/>
  <c r="DH71" i="16"/>
  <c r="DX71" i="16"/>
  <c r="H72" i="16"/>
  <c r="X72" i="16"/>
  <c r="AN72" i="16"/>
  <c r="BD72" i="16"/>
  <c r="BT72" i="16"/>
  <c r="CJ72" i="16"/>
  <c r="CZ72" i="16"/>
  <c r="DP72" i="16"/>
  <c r="EF72" i="16"/>
  <c r="O73" i="16"/>
  <c r="Z73" i="16"/>
  <c r="AJ73" i="16"/>
  <c r="AU73" i="16"/>
  <c r="BF73" i="16"/>
  <c r="BP73" i="16"/>
  <c r="CA73" i="16"/>
  <c r="CL73" i="16"/>
  <c r="CV73" i="16"/>
  <c r="DG73" i="16"/>
  <c r="DR73" i="16"/>
  <c r="EB73" i="16"/>
  <c r="G74" i="16"/>
  <c r="R74" i="16"/>
  <c r="AB74" i="16"/>
  <c r="AL74" i="16"/>
  <c r="AT74" i="16"/>
  <c r="BB74" i="16"/>
  <c r="BJ74" i="16"/>
  <c r="BR74" i="16"/>
  <c r="BZ74" i="16"/>
  <c r="CH74" i="16"/>
  <c r="CP74" i="16"/>
  <c r="CX74" i="16"/>
  <c r="DF74" i="16"/>
  <c r="DN74" i="16"/>
  <c r="DV74" i="16"/>
  <c r="ED74" i="16"/>
  <c r="F75" i="16"/>
  <c r="N75" i="16"/>
  <c r="V75" i="16"/>
  <c r="AD75" i="16"/>
  <c r="AL75" i="16"/>
  <c r="AT75" i="16"/>
  <c r="BB75" i="16"/>
  <c r="BJ75" i="16"/>
  <c r="BR75" i="16"/>
  <c r="BZ75" i="16"/>
  <c r="CH75" i="16"/>
  <c r="CP75" i="16"/>
  <c r="CX75" i="16"/>
  <c r="DF75" i="16"/>
  <c r="DN75" i="16"/>
  <c r="DV75" i="16"/>
  <c r="ED75" i="16"/>
  <c r="F76" i="16"/>
  <c r="N76" i="16"/>
  <c r="V76" i="16"/>
  <c r="AD76" i="16"/>
  <c r="AL76" i="16"/>
  <c r="AT76" i="16"/>
  <c r="BB76" i="16"/>
  <c r="BJ76" i="16"/>
  <c r="BR76" i="16"/>
  <c r="BZ76" i="16"/>
  <c r="CH76" i="16"/>
  <c r="CP76" i="16"/>
  <c r="CX76" i="16"/>
  <c r="DF76" i="16"/>
  <c r="DN76" i="16"/>
  <c r="DV76" i="16"/>
  <c r="ED76" i="16"/>
  <c r="F77" i="16"/>
  <c r="N77" i="16"/>
  <c r="V77" i="16"/>
  <c r="AD77" i="16"/>
  <c r="AL77" i="16"/>
  <c r="AT77" i="16"/>
  <c r="BB77" i="16"/>
  <c r="BJ77" i="16"/>
  <c r="BR77" i="16"/>
  <c r="BZ77" i="16"/>
  <c r="CH77" i="16"/>
  <c r="CP77" i="16"/>
  <c r="CX77" i="16"/>
  <c r="DF77" i="16"/>
  <c r="DN77" i="16"/>
  <c r="DV77" i="16"/>
  <c r="ED77" i="16"/>
  <c r="F78" i="16"/>
  <c r="N78" i="16"/>
  <c r="V78" i="16"/>
  <c r="AD78" i="16"/>
  <c r="AL78" i="16"/>
  <c r="AT78" i="16"/>
  <c r="BB78" i="16"/>
  <c r="BJ78" i="16"/>
  <c r="BR78" i="16"/>
  <c r="BZ78" i="16"/>
  <c r="CH78" i="16"/>
  <c r="CP78" i="16"/>
  <c r="CX78" i="16"/>
  <c r="DF78" i="16"/>
  <c r="DN78" i="16"/>
  <c r="DV78" i="16"/>
  <c r="ED78" i="16"/>
  <c r="F79" i="16"/>
  <c r="N79" i="16"/>
  <c r="V79" i="16"/>
  <c r="AD79" i="16"/>
  <c r="AL79" i="16"/>
  <c r="AT79" i="16"/>
  <c r="BB79" i="16"/>
  <c r="BJ79" i="16"/>
  <c r="BR79" i="16"/>
  <c r="BZ79" i="16"/>
  <c r="CH79" i="16"/>
  <c r="CP79" i="16"/>
  <c r="CX79" i="16"/>
  <c r="DF79" i="16"/>
  <c r="DN79" i="16"/>
  <c r="DV79" i="16"/>
  <c r="ED79" i="16"/>
  <c r="F80" i="16"/>
  <c r="N80" i="16"/>
  <c r="V80" i="16"/>
  <c r="AD80" i="16"/>
  <c r="AL80" i="16"/>
  <c r="AT80" i="16"/>
  <c r="BB80" i="16"/>
  <c r="BJ80" i="16"/>
  <c r="BR80" i="16"/>
  <c r="BZ80" i="16"/>
  <c r="CH80" i="16"/>
  <c r="CP80" i="16"/>
  <c r="CX80" i="16"/>
  <c r="DF80" i="16"/>
  <c r="DN80" i="16"/>
  <c r="DV80" i="16"/>
  <c r="ED80" i="16"/>
  <c r="F81" i="16"/>
  <c r="N81" i="16"/>
  <c r="V81" i="16"/>
  <c r="AD81" i="16"/>
  <c r="AL81" i="16"/>
  <c r="AT81" i="16"/>
  <c r="BB81" i="16"/>
  <c r="BJ81" i="16"/>
  <c r="BR81" i="16"/>
  <c r="BZ81" i="16"/>
  <c r="CH81" i="16"/>
  <c r="CP81" i="16"/>
  <c r="CX81" i="16"/>
  <c r="DF81" i="16"/>
  <c r="DN81" i="16"/>
  <c r="DV81" i="16"/>
  <c r="ED81" i="16"/>
  <c r="F82" i="16"/>
  <c r="N82" i="16"/>
  <c r="V82" i="16"/>
  <c r="AD82" i="16"/>
  <c r="AL82" i="16"/>
  <c r="AT82" i="16"/>
  <c r="BB82" i="16"/>
  <c r="BJ82" i="16"/>
  <c r="BR82" i="16"/>
  <c r="BZ82" i="16"/>
  <c r="CH82" i="16"/>
  <c r="CP82" i="16"/>
  <c r="CX82" i="16"/>
  <c r="DF82" i="16"/>
  <c r="DN82" i="16"/>
  <c r="DV82" i="16"/>
  <c r="ED82" i="16"/>
  <c r="F83" i="16"/>
  <c r="N83" i="16"/>
  <c r="V83" i="16"/>
  <c r="AD83" i="16"/>
  <c r="AL83" i="16"/>
  <c r="AT83" i="16"/>
  <c r="BB83" i="16"/>
  <c r="BJ83" i="16"/>
  <c r="BR83" i="16"/>
  <c r="BZ83" i="16"/>
  <c r="CH83" i="16"/>
  <c r="CP83" i="16"/>
  <c r="CX83" i="16"/>
  <c r="DF83" i="16"/>
  <c r="DN83" i="16"/>
  <c r="DV83" i="16"/>
  <c r="ED83" i="16"/>
  <c r="F84" i="16"/>
  <c r="N84" i="16"/>
  <c r="V84" i="16"/>
  <c r="AD84" i="16"/>
  <c r="AL84" i="16"/>
  <c r="AT84" i="16"/>
  <c r="BB84" i="16"/>
  <c r="BJ84" i="16"/>
  <c r="BR84" i="16"/>
  <c r="BZ84" i="16"/>
  <c r="CH84" i="16"/>
  <c r="CP84" i="16"/>
  <c r="CX84" i="16"/>
  <c r="DF84" i="16"/>
  <c r="DN84" i="16"/>
  <c r="DV84" i="16"/>
  <c r="ED84" i="16"/>
  <c r="F85" i="16"/>
  <c r="N85" i="16"/>
  <c r="V85" i="16"/>
  <c r="AD85" i="16"/>
  <c r="AL85" i="16"/>
  <c r="AT85" i="16"/>
  <c r="BB85" i="16"/>
  <c r="BJ85" i="16"/>
  <c r="BR85" i="16"/>
  <c r="BZ85" i="16"/>
  <c r="CH85" i="16"/>
  <c r="CP85" i="16"/>
  <c r="CX85" i="16"/>
  <c r="DF85" i="16"/>
  <c r="DN85" i="16"/>
  <c r="DV85" i="16"/>
  <c r="EB85" i="16"/>
  <c r="EG85" i="16"/>
  <c r="F86" i="16"/>
  <c r="L86" i="16"/>
  <c r="Q86" i="16"/>
  <c r="V86" i="16"/>
  <c r="AB86" i="16"/>
  <c r="AG86" i="16"/>
  <c r="AL86" i="16"/>
  <c r="AR86" i="16"/>
  <c r="AW86" i="16"/>
  <c r="BB86" i="16"/>
  <c r="BH86" i="16"/>
  <c r="BM86" i="16"/>
  <c r="BR86" i="16"/>
  <c r="BX86" i="16"/>
  <c r="CC86" i="16"/>
  <c r="CH86" i="16"/>
  <c r="CN86" i="16"/>
  <c r="CS86" i="16"/>
  <c r="CX86" i="16"/>
  <c r="DD86" i="16"/>
  <c r="DI86" i="16"/>
  <c r="DN86" i="16"/>
  <c r="DT86" i="16"/>
  <c r="DY86" i="16"/>
  <c r="ED86" i="16"/>
  <c r="D87" i="16"/>
  <c r="I87" i="16"/>
  <c r="N87" i="16"/>
  <c r="T87" i="16"/>
  <c r="Y87" i="16"/>
  <c r="AD87" i="16"/>
  <c r="AJ87" i="16"/>
  <c r="AO87" i="16"/>
  <c r="AT87" i="16"/>
  <c r="AZ87" i="16"/>
  <c r="BE87" i="16"/>
  <c r="BJ87" i="16"/>
  <c r="BP87" i="16"/>
  <c r="BU87" i="16"/>
  <c r="BZ87" i="16"/>
  <c r="CF87" i="16"/>
  <c r="CK87" i="16"/>
  <c r="CP87" i="16"/>
  <c r="CV87" i="16"/>
  <c r="DA87" i="16"/>
  <c r="DF87" i="16"/>
  <c r="DL87" i="16"/>
  <c r="DQ87" i="16"/>
  <c r="DV87" i="16"/>
  <c r="EB87" i="16"/>
  <c r="EG87" i="16"/>
  <c r="F88" i="16"/>
  <c r="L88" i="16"/>
  <c r="Q88" i="16"/>
  <c r="V88" i="16"/>
  <c r="AB88" i="16"/>
  <c r="AG88" i="16"/>
  <c r="AL88" i="16"/>
  <c r="AR88" i="16"/>
  <c r="AW88" i="16"/>
  <c r="BB88" i="16"/>
  <c r="BH88" i="16"/>
  <c r="BM88" i="16"/>
  <c r="BR88" i="16"/>
  <c r="BX88" i="16"/>
  <c r="CC88" i="16"/>
  <c r="CH88" i="16"/>
  <c r="CN88" i="16"/>
  <c r="CS88" i="16"/>
  <c r="CX88" i="16"/>
  <c r="DD88" i="16"/>
  <c r="DI88" i="16"/>
  <c r="DN88" i="16"/>
  <c r="DT88" i="16"/>
  <c r="DY88" i="16"/>
  <c r="ED88" i="16"/>
  <c r="D89" i="16"/>
  <c r="I89" i="16"/>
  <c r="N89" i="16"/>
  <c r="T89" i="16"/>
  <c r="Y89" i="16"/>
  <c r="AD89" i="16"/>
  <c r="AJ89" i="16"/>
  <c r="AO89" i="16"/>
  <c r="AS89" i="16"/>
  <c r="AW89" i="16"/>
  <c r="BA89" i="16"/>
  <c r="BE89" i="16"/>
  <c r="BI89" i="16"/>
  <c r="BM89" i="16"/>
  <c r="BQ89" i="16"/>
  <c r="BU89" i="16"/>
  <c r="BY89" i="16"/>
  <c r="CC89" i="16"/>
  <c r="CG89" i="16"/>
  <c r="CK89" i="16"/>
  <c r="CO89" i="16"/>
  <c r="CS89" i="16"/>
  <c r="CW89" i="16"/>
  <c r="DA89" i="16"/>
  <c r="DE89" i="16"/>
  <c r="DI89" i="16"/>
  <c r="DM89" i="16"/>
  <c r="DQ89" i="16"/>
  <c r="DU89" i="16"/>
  <c r="DY89" i="16"/>
  <c r="EC89" i="16"/>
  <c r="EG89" i="16"/>
  <c r="E90" i="16"/>
  <c r="I90" i="16"/>
  <c r="M90" i="16"/>
  <c r="Q90" i="16"/>
  <c r="U90" i="16"/>
  <c r="Y90" i="16"/>
  <c r="AC90" i="16"/>
  <c r="AG90" i="16"/>
  <c r="AK90" i="16"/>
  <c r="AO90" i="16"/>
  <c r="AS90" i="16"/>
  <c r="AW90" i="16"/>
  <c r="BA90" i="16"/>
  <c r="BE90" i="16"/>
  <c r="BI90" i="16"/>
  <c r="BM90" i="16"/>
  <c r="BQ90" i="16"/>
  <c r="BU90" i="16"/>
  <c r="BY90" i="16"/>
  <c r="CC90" i="16"/>
  <c r="CG90" i="16"/>
  <c r="CK90" i="16"/>
  <c r="CO90" i="16"/>
  <c r="CS90" i="16"/>
  <c r="CW90" i="16"/>
  <c r="DA90" i="16"/>
  <c r="DE90" i="16"/>
  <c r="DI90" i="16"/>
  <c r="DM90" i="16"/>
  <c r="DQ90" i="16"/>
  <c r="DU90" i="16"/>
  <c r="DY90" i="16"/>
  <c r="EC90" i="16"/>
  <c r="EG90" i="16"/>
  <c r="E91" i="16"/>
  <c r="I91" i="16"/>
  <c r="M91" i="16"/>
  <c r="Q91" i="16"/>
  <c r="U91" i="16"/>
  <c r="Y91" i="16"/>
  <c r="AC91" i="16"/>
  <c r="AG91" i="16"/>
  <c r="AK91" i="16"/>
  <c r="AO91" i="16"/>
  <c r="AS91" i="16"/>
  <c r="AW91" i="16"/>
  <c r="BA91" i="16"/>
  <c r="BE91" i="16"/>
  <c r="BI91" i="16"/>
  <c r="BM91" i="16"/>
  <c r="BQ91" i="16"/>
  <c r="BU91" i="16"/>
  <c r="BY91" i="16"/>
  <c r="CC91" i="16"/>
  <c r="CG91" i="16"/>
  <c r="CK91" i="16"/>
  <c r="CO91" i="16"/>
  <c r="CS91" i="16"/>
  <c r="CW91" i="16"/>
  <c r="DA91" i="16"/>
  <c r="DE91" i="16"/>
  <c r="DI91" i="16"/>
  <c r="DM91" i="16"/>
  <c r="DQ91" i="16"/>
  <c r="DU91" i="16"/>
  <c r="DY91" i="16"/>
  <c r="EC91" i="16"/>
  <c r="EG91" i="16"/>
  <c r="E92" i="16"/>
  <c r="I92" i="16"/>
  <c r="M92" i="16"/>
  <c r="Q92" i="16"/>
  <c r="U92" i="16"/>
  <c r="Y92" i="16"/>
  <c r="AC92" i="16"/>
  <c r="AG92" i="16"/>
  <c r="AK92" i="16"/>
  <c r="AO92" i="16"/>
  <c r="AS92" i="16"/>
  <c r="AW92" i="16"/>
  <c r="BA92" i="16"/>
  <c r="BE92" i="16"/>
  <c r="BI92" i="16"/>
  <c r="BM92" i="16"/>
  <c r="BQ92" i="16"/>
  <c r="BU92" i="16"/>
  <c r="BY92" i="16"/>
  <c r="CC92" i="16"/>
  <c r="CG92" i="16"/>
  <c r="CK92" i="16"/>
  <c r="CO92" i="16"/>
  <c r="CS92" i="16"/>
  <c r="CW92" i="16"/>
  <c r="DA92" i="16"/>
  <c r="DE92" i="16"/>
  <c r="DI92" i="16"/>
  <c r="DM92" i="16"/>
  <c r="DQ92" i="16"/>
  <c r="DU92" i="16"/>
  <c r="DY92" i="16"/>
  <c r="EC92" i="16"/>
  <c r="EG92" i="16"/>
  <c r="E93" i="16"/>
  <c r="I93" i="16"/>
  <c r="M93" i="16"/>
  <c r="Q93" i="16"/>
  <c r="U93" i="16"/>
  <c r="Y93" i="16"/>
  <c r="AC93" i="16"/>
  <c r="AG93" i="16"/>
  <c r="AK93" i="16"/>
  <c r="AO93" i="16"/>
  <c r="AS93" i="16"/>
  <c r="AW93" i="16"/>
  <c r="BA93" i="16"/>
  <c r="BE93" i="16"/>
  <c r="BI93" i="16"/>
  <c r="BM93" i="16"/>
  <c r="BQ93" i="16"/>
  <c r="BU93" i="16"/>
  <c r="BY93" i="16"/>
  <c r="CC93" i="16"/>
  <c r="CG93" i="16"/>
  <c r="CK93" i="16"/>
  <c r="CO93" i="16"/>
  <c r="CS93" i="16"/>
  <c r="CW93" i="16"/>
  <c r="DA93" i="16"/>
  <c r="DE93" i="16"/>
  <c r="DI93" i="16"/>
  <c r="DM93" i="16"/>
  <c r="DQ93" i="16"/>
  <c r="DU93" i="16"/>
  <c r="DY93" i="16"/>
  <c r="EC93" i="16"/>
  <c r="EG93" i="16"/>
  <c r="E94" i="16"/>
  <c r="I94" i="16"/>
  <c r="M94" i="16"/>
  <c r="Q94" i="16"/>
  <c r="U94" i="16"/>
  <c r="Y94" i="16"/>
  <c r="AC94" i="16"/>
  <c r="AG94" i="16"/>
  <c r="AK94" i="16"/>
  <c r="AO94" i="16"/>
  <c r="AS94" i="16"/>
  <c r="AW94" i="16"/>
  <c r="BA94" i="16"/>
  <c r="BE94" i="16"/>
  <c r="BI94" i="16"/>
  <c r="BM94" i="16"/>
  <c r="BQ94" i="16"/>
  <c r="BU94" i="16"/>
  <c r="BY94" i="16"/>
  <c r="CC94" i="16"/>
  <c r="CG94" i="16"/>
  <c r="CK94" i="16"/>
  <c r="CO94" i="16"/>
  <c r="CS94" i="16"/>
  <c r="CW94" i="16"/>
  <c r="DA94" i="16"/>
  <c r="DE94" i="16"/>
  <c r="DI94" i="16"/>
  <c r="DM94" i="16"/>
  <c r="DQ94" i="16"/>
  <c r="DU94" i="16"/>
  <c r="DY94" i="16"/>
  <c r="EC94" i="16"/>
  <c r="EG94" i="16"/>
  <c r="E95" i="16"/>
  <c r="I95" i="16"/>
  <c r="M95" i="16"/>
  <c r="Q95" i="16"/>
  <c r="U95" i="16"/>
  <c r="Y95" i="16"/>
  <c r="AC95" i="16"/>
  <c r="AG95" i="16"/>
  <c r="AK95" i="16"/>
  <c r="AO95" i="16"/>
  <c r="AS95" i="16"/>
  <c r="AW95" i="16"/>
  <c r="BA95" i="16"/>
  <c r="BE95" i="16"/>
  <c r="BI95" i="16"/>
  <c r="BM95" i="16"/>
  <c r="BQ95" i="16"/>
  <c r="BU95" i="16"/>
  <c r="BY95" i="16"/>
  <c r="CC95" i="16"/>
  <c r="CG95" i="16"/>
  <c r="CK95" i="16"/>
  <c r="CO95" i="16"/>
  <c r="CS95" i="16"/>
  <c r="CW95" i="16"/>
  <c r="DA95" i="16"/>
  <c r="DE95" i="16"/>
  <c r="DI95" i="16"/>
  <c r="DM95" i="16"/>
  <c r="DQ95" i="16"/>
  <c r="DU95" i="16"/>
  <c r="DY95" i="16"/>
  <c r="EC95" i="16"/>
  <c r="EG95" i="16"/>
  <c r="E96" i="16"/>
  <c r="I96" i="16"/>
  <c r="M96" i="16"/>
  <c r="Q96" i="16"/>
  <c r="U96" i="16"/>
  <c r="Y96" i="16"/>
  <c r="AC96" i="16"/>
  <c r="AG96" i="16"/>
  <c r="AK96" i="16"/>
  <c r="AO96" i="16"/>
  <c r="AS96" i="16"/>
  <c r="AW96" i="16"/>
  <c r="BA96" i="16"/>
  <c r="BE96" i="16"/>
  <c r="BI96" i="16"/>
  <c r="BM96" i="16"/>
  <c r="BQ96" i="16"/>
  <c r="BU96" i="16"/>
  <c r="BY96" i="16"/>
  <c r="CC96" i="16"/>
  <c r="CG96" i="16"/>
  <c r="CK96" i="16"/>
  <c r="CO96" i="16"/>
  <c r="CS96" i="16"/>
  <c r="CW96" i="16"/>
  <c r="DA96" i="16"/>
  <c r="DE96" i="16"/>
  <c r="DI96" i="16"/>
  <c r="DM96" i="16"/>
  <c r="DQ96" i="16"/>
  <c r="DU96" i="16"/>
  <c r="DY96" i="16"/>
  <c r="EC96" i="16"/>
  <c r="EG96" i="16"/>
  <c r="E97" i="16"/>
  <c r="I97" i="16"/>
  <c r="M97" i="16"/>
  <c r="Q97" i="16"/>
  <c r="U97" i="16"/>
  <c r="Y97" i="16"/>
  <c r="AC97" i="16"/>
  <c r="AG97" i="16"/>
  <c r="AK97" i="16"/>
  <c r="AO97" i="16"/>
  <c r="AS97" i="16"/>
  <c r="AW97" i="16"/>
  <c r="BA97" i="16"/>
  <c r="BE97" i="16"/>
  <c r="BI97" i="16"/>
  <c r="BM97" i="16"/>
  <c r="BQ97" i="16"/>
  <c r="BU97" i="16"/>
  <c r="BY97" i="16"/>
  <c r="CC97" i="16"/>
  <c r="CG97" i="16"/>
  <c r="CK97" i="16"/>
  <c r="CO97" i="16"/>
  <c r="CS97" i="16"/>
  <c r="CW97" i="16"/>
  <c r="DA97" i="16"/>
  <c r="DE97" i="16"/>
  <c r="DI97" i="16"/>
  <c r="DM97" i="16"/>
  <c r="DQ97" i="16"/>
  <c r="DU97" i="16"/>
  <c r="DY97" i="16"/>
  <c r="EC97" i="16"/>
  <c r="EG97" i="16"/>
  <c r="E98" i="16"/>
  <c r="I98" i="16"/>
  <c r="M98" i="16"/>
  <c r="Q98" i="16"/>
  <c r="U98" i="16"/>
  <c r="Y98" i="16"/>
  <c r="AC98" i="16"/>
  <c r="AG98" i="16"/>
  <c r="AK98" i="16"/>
  <c r="AO98" i="16"/>
  <c r="AS98" i="16"/>
  <c r="AW98" i="16"/>
  <c r="BA98" i="16"/>
  <c r="BE98" i="16"/>
  <c r="BI98" i="16"/>
  <c r="BM98" i="16"/>
  <c r="BQ98" i="16"/>
  <c r="BU98" i="16"/>
  <c r="BY98" i="16"/>
  <c r="CC98" i="16"/>
  <c r="CG98" i="16"/>
  <c r="CK98" i="16"/>
  <c r="CO98" i="16"/>
  <c r="CS98" i="16"/>
  <c r="CW98" i="16"/>
  <c r="DA98" i="16"/>
  <c r="DE98" i="16"/>
  <c r="DI98" i="16"/>
  <c r="DM98" i="16"/>
  <c r="DQ98" i="16"/>
  <c r="DU98" i="16"/>
  <c r="DY98" i="16"/>
  <c r="EC98" i="16"/>
  <c r="EG98" i="16"/>
  <c r="E99" i="16"/>
  <c r="I99" i="16"/>
  <c r="M99" i="16"/>
  <c r="Q99" i="16"/>
  <c r="U99" i="16"/>
  <c r="Y99" i="16"/>
  <c r="AC99" i="16"/>
  <c r="AG99" i="16"/>
  <c r="AK99" i="16"/>
  <c r="AO99" i="16"/>
  <c r="AS99" i="16"/>
  <c r="AW99" i="16"/>
  <c r="BA99" i="16"/>
  <c r="BE99" i="16"/>
  <c r="BI99" i="16"/>
  <c r="BM99" i="16"/>
  <c r="BQ99" i="16"/>
  <c r="BU99" i="16"/>
  <c r="BY99" i="16"/>
  <c r="CC99" i="16"/>
  <c r="CG99" i="16"/>
  <c r="CK99" i="16"/>
  <c r="CO99" i="16"/>
  <c r="CS99" i="16"/>
  <c r="CW99" i="16"/>
  <c r="DA99" i="16"/>
  <c r="DE99" i="16"/>
  <c r="DI99" i="16"/>
  <c r="DM99" i="16"/>
  <c r="DQ99" i="16"/>
  <c r="DU99" i="16"/>
  <c r="DY99" i="16"/>
  <c r="EC99" i="16"/>
  <c r="EG99" i="16"/>
  <c r="E100" i="16"/>
  <c r="I100" i="16"/>
  <c r="M100" i="16"/>
  <c r="Q100" i="16"/>
  <c r="U100" i="16"/>
  <c r="Y100" i="16"/>
  <c r="AC100" i="16"/>
  <c r="AG100" i="16"/>
  <c r="AK100" i="16"/>
  <c r="AO100" i="16"/>
  <c r="AS100" i="16"/>
  <c r="AW100" i="16"/>
  <c r="BA100" i="16"/>
  <c r="BE100" i="16"/>
  <c r="BI100" i="16"/>
  <c r="BM100" i="16"/>
  <c r="BQ100" i="16"/>
  <c r="BU100" i="16"/>
  <c r="BY100" i="16"/>
  <c r="CC100" i="16"/>
  <c r="CG100" i="16"/>
  <c r="CK100" i="16"/>
  <c r="CO100" i="16"/>
  <c r="CS100" i="16"/>
  <c r="CW100" i="16"/>
  <c r="DA100" i="16"/>
  <c r="DE100" i="16"/>
  <c r="DI100" i="16"/>
  <c r="DM100" i="16"/>
  <c r="DQ100" i="16"/>
  <c r="DU100" i="16"/>
  <c r="DY100" i="16"/>
  <c r="EC100" i="16"/>
  <c r="EG100" i="16"/>
  <c r="E101" i="16"/>
  <c r="I101" i="16"/>
  <c r="M101" i="16"/>
  <c r="Q101" i="16"/>
  <c r="U101" i="16"/>
  <c r="Y101" i="16"/>
  <c r="AC101" i="16"/>
  <c r="AG101" i="16"/>
  <c r="AK101" i="16"/>
  <c r="AO101" i="16"/>
  <c r="AS101" i="16"/>
  <c r="AW101" i="16"/>
  <c r="BA101" i="16"/>
  <c r="BE101" i="16"/>
  <c r="BI101" i="16"/>
  <c r="BM101" i="16"/>
  <c r="BQ101" i="16"/>
  <c r="BU101" i="16"/>
  <c r="BY101" i="16"/>
  <c r="CC101" i="16"/>
  <c r="CG101" i="16"/>
  <c r="CK101" i="16"/>
  <c r="CO101" i="16"/>
  <c r="CS101" i="16"/>
  <c r="CW101" i="16"/>
  <c r="DA101" i="16"/>
  <c r="DE101" i="16"/>
  <c r="DI101" i="16"/>
  <c r="DM101" i="16"/>
  <c r="DQ101" i="16"/>
  <c r="DU101" i="16"/>
  <c r="DY101" i="16"/>
  <c r="EC101" i="16"/>
  <c r="EG101" i="16"/>
  <c r="E102" i="16"/>
  <c r="I102" i="16"/>
  <c r="M102" i="16"/>
  <c r="Q102" i="16"/>
  <c r="U102" i="16"/>
  <c r="Y102" i="16"/>
  <c r="AC102" i="16"/>
  <c r="AG102" i="16"/>
  <c r="AK102" i="16"/>
  <c r="AO102" i="16"/>
  <c r="AS102" i="16"/>
  <c r="AW102" i="16"/>
  <c r="BA102" i="16"/>
  <c r="BE102" i="16"/>
  <c r="BI102" i="16"/>
  <c r="BM102" i="16"/>
  <c r="BQ102" i="16"/>
  <c r="BU102" i="16"/>
  <c r="BY102" i="16"/>
  <c r="CC102" i="16"/>
  <c r="CG102" i="16"/>
  <c r="CK102" i="16"/>
  <c r="CO102" i="16"/>
  <c r="CS102" i="16"/>
  <c r="CW102" i="16"/>
  <c r="DA102" i="16"/>
  <c r="DE102" i="16"/>
  <c r="DI102" i="16"/>
  <c r="DM102" i="16"/>
  <c r="DQ102" i="16"/>
  <c r="DU102" i="16"/>
  <c r="DY102" i="16"/>
  <c r="EC102" i="16"/>
  <c r="EG102" i="16"/>
  <c r="E103" i="16"/>
  <c r="I103" i="16"/>
  <c r="M103" i="16"/>
  <c r="Q103" i="16"/>
  <c r="U103" i="16"/>
  <c r="Y103" i="16"/>
  <c r="AC103" i="16"/>
  <c r="AG103" i="16"/>
  <c r="AK103" i="16"/>
  <c r="AO103" i="16"/>
  <c r="AS103" i="16"/>
  <c r="AW103" i="16"/>
  <c r="BA103" i="16"/>
  <c r="BE103" i="16"/>
  <c r="BI103" i="16"/>
  <c r="BM103" i="16"/>
  <c r="BQ103" i="16"/>
  <c r="BU103" i="16"/>
  <c r="BY103" i="16"/>
  <c r="CC103" i="16"/>
  <c r="CG103" i="16"/>
  <c r="CK103" i="16"/>
  <c r="CO103" i="16"/>
  <c r="CS103" i="16"/>
  <c r="CW103" i="16"/>
  <c r="DA103" i="16"/>
  <c r="DE103" i="16"/>
  <c r="DI103" i="16"/>
  <c r="DM103" i="16"/>
  <c r="DQ103" i="16"/>
  <c r="DU103" i="16"/>
  <c r="DY103" i="16"/>
  <c r="EC103" i="16"/>
  <c r="EG103" i="16"/>
  <c r="E104" i="16"/>
  <c r="I104" i="16"/>
  <c r="M104" i="16"/>
  <c r="Q104" i="16"/>
  <c r="U104" i="16"/>
  <c r="Y104" i="16"/>
  <c r="AC104" i="16"/>
  <c r="AG104" i="16"/>
  <c r="AK104" i="16"/>
  <c r="AO104" i="16"/>
  <c r="AS104" i="16"/>
  <c r="AW104" i="16"/>
  <c r="BA104" i="16"/>
  <c r="BE104" i="16"/>
  <c r="BI104" i="16"/>
  <c r="BM104" i="16"/>
  <c r="BQ104" i="16"/>
  <c r="BU104" i="16"/>
  <c r="BY104" i="16"/>
  <c r="CC104" i="16"/>
  <c r="CG104" i="16"/>
  <c r="CK104" i="16"/>
  <c r="CO104" i="16"/>
  <c r="CS104" i="16"/>
  <c r="CW104" i="16"/>
  <c r="DA104" i="16"/>
  <c r="DE104" i="16"/>
  <c r="DI104" i="16"/>
  <c r="DM104" i="16"/>
  <c r="DQ104" i="16"/>
  <c r="DU104" i="16"/>
  <c r="DY104" i="16"/>
  <c r="EC104" i="16"/>
  <c r="EG104" i="16"/>
  <c r="E105" i="16"/>
  <c r="I105" i="16"/>
  <c r="M105" i="16"/>
  <c r="Q105" i="16"/>
  <c r="U105" i="16"/>
  <c r="Y105" i="16"/>
  <c r="AC105" i="16"/>
  <c r="AG105" i="16"/>
  <c r="AK105" i="16"/>
  <c r="AO105" i="16"/>
  <c r="AS105" i="16"/>
  <c r="AW105" i="16"/>
  <c r="BA105" i="16"/>
  <c r="BE105" i="16"/>
  <c r="BI105" i="16"/>
  <c r="BM105" i="16"/>
  <c r="BQ105" i="16"/>
  <c r="BU105" i="16"/>
  <c r="BY105" i="16"/>
  <c r="CC105" i="16"/>
  <c r="CG105" i="16"/>
  <c r="CK105" i="16"/>
  <c r="CO105" i="16"/>
  <c r="CS105" i="16"/>
  <c r="CW105" i="16"/>
  <c r="DA105" i="16"/>
  <c r="DE105" i="16"/>
  <c r="DI105" i="16"/>
  <c r="DM105" i="16"/>
  <c r="DQ105" i="16"/>
  <c r="DU105" i="16"/>
  <c r="DY105" i="16"/>
  <c r="EC105" i="16"/>
  <c r="EG105" i="16"/>
  <c r="E106" i="16"/>
  <c r="I106" i="16"/>
  <c r="M106" i="16"/>
  <c r="Q106" i="16"/>
  <c r="U106" i="16"/>
  <c r="Y106" i="16"/>
  <c r="AC106" i="16"/>
  <c r="AG106" i="16"/>
  <c r="AK106" i="16"/>
  <c r="AO106" i="16"/>
  <c r="AS106" i="16"/>
  <c r="AW106" i="16"/>
  <c r="BA106" i="16"/>
  <c r="BE106" i="16"/>
  <c r="BI106" i="16"/>
  <c r="BM106" i="16"/>
  <c r="BQ106" i="16"/>
  <c r="BU106" i="16"/>
  <c r="BY106" i="16"/>
  <c r="CC106" i="16"/>
  <c r="CG106" i="16"/>
  <c r="CK106" i="16"/>
  <c r="CO106" i="16"/>
  <c r="CS106" i="16"/>
  <c r="CW106" i="16"/>
  <c r="DA106" i="16"/>
  <c r="DE106" i="16"/>
  <c r="DI106" i="16"/>
  <c r="DM106" i="16"/>
  <c r="DQ106" i="16"/>
  <c r="DU106" i="16"/>
  <c r="DY106" i="16"/>
  <c r="EC106" i="16"/>
  <c r="EG106" i="16"/>
  <c r="E107" i="16"/>
  <c r="I107" i="16"/>
  <c r="M107" i="16"/>
  <c r="Q107" i="16"/>
  <c r="U107" i="16"/>
  <c r="Y107" i="16"/>
  <c r="AC107" i="16"/>
  <c r="AG107" i="16"/>
  <c r="AK107" i="16"/>
  <c r="AO107" i="16"/>
  <c r="AS107" i="16"/>
  <c r="D17" i="16"/>
  <c r="G28" i="16"/>
  <c r="EF32" i="16"/>
  <c r="DD35" i="16"/>
  <c r="CN37" i="16"/>
  <c r="BX39" i="16"/>
  <c r="CV40" i="16"/>
  <c r="CN41" i="16"/>
  <c r="CF42" i="16"/>
  <c r="BX43" i="16"/>
  <c r="BP44" i="16"/>
  <c r="BH45" i="16"/>
  <c r="BQ46" i="16"/>
  <c r="BI47" i="16"/>
  <c r="BA48" i="16"/>
  <c r="AF49" i="16"/>
  <c r="DM49" i="16"/>
  <c r="BD50" i="16"/>
  <c r="DP50" i="16"/>
  <c r="AV51" i="16"/>
  <c r="DH51" i="16"/>
  <c r="AN52" i="16"/>
  <c r="CZ52" i="16"/>
  <c r="AF53" i="16"/>
  <c r="CR53" i="16"/>
  <c r="X54" i="16"/>
  <c r="CJ54" i="16"/>
  <c r="P55" i="16"/>
  <c r="CB55" i="16"/>
  <c r="H56" i="16"/>
  <c r="BT56" i="16"/>
  <c r="EA56" i="16"/>
  <c r="AK57" i="16"/>
  <c r="CB57" i="16"/>
  <c r="DS57" i="16"/>
  <c r="AC58" i="16"/>
  <c r="BT58" i="16"/>
  <c r="DK58" i="16"/>
  <c r="U59" i="16"/>
  <c r="BL59" i="16"/>
  <c r="DC59" i="16"/>
  <c r="G60" i="16"/>
  <c r="AM60" i="16"/>
  <c r="BK60" i="16"/>
  <c r="CA60" i="16"/>
  <c r="CQ60" i="16"/>
  <c r="DG60" i="16"/>
  <c r="DW60" i="16"/>
  <c r="G61" i="16"/>
  <c r="W61" i="16"/>
  <c r="AM61" i="16"/>
  <c r="BC61" i="16"/>
  <c r="BS61" i="16"/>
  <c r="CI61" i="16"/>
  <c r="CY61" i="16"/>
  <c r="DO61" i="16"/>
  <c r="EE61" i="16"/>
  <c r="O62" i="16"/>
  <c r="AE62" i="16"/>
  <c r="AU62" i="16"/>
  <c r="BK62" i="16"/>
  <c r="CA62" i="16"/>
  <c r="CQ62" i="16"/>
  <c r="DG62" i="16"/>
  <c r="DW62" i="16"/>
  <c r="G63" i="16"/>
  <c r="W63" i="16"/>
  <c r="AM63" i="16"/>
  <c r="BC63" i="16"/>
  <c r="BS63" i="16"/>
  <c r="CI63" i="16"/>
  <c r="CY63" i="16"/>
  <c r="DO63" i="16"/>
  <c r="EE63" i="16"/>
  <c r="O64" i="16"/>
  <c r="AE64" i="16"/>
  <c r="AU64" i="16"/>
  <c r="BK64" i="16"/>
  <c r="CA64" i="16"/>
  <c r="CQ64" i="16"/>
  <c r="DG64" i="16"/>
  <c r="DW64" i="16"/>
  <c r="G65" i="16"/>
  <c r="W65" i="16"/>
  <c r="AM65" i="16"/>
  <c r="BC65" i="16"/>
  <c r="BS65" i="16"/>
  <c r="CI65" i="16"/>
  <c r="CY65" i="16"/>
  <c r="DO65" i="16"/>
  <c r="EE65" i="16"/>
  <c r="O66" i="16"/>
  <c r="AE66" i="16"/>
  <c r="AU66" i="16"/>
  <c r="BK66" i="16"/>
  <c r="CA66" i="16"/>
  <c r="CQ66" i="16"/>
  <c r="DG66" i="16"/>
  <c r="DW66" i="16"/>
  <c r="G67" i="16"/>
  <c r="W67" i="16"/>
  <c r="AM67" i="16"/>
  <c r="BC67" i="16"/>
  <c r="BS67" i="16"/>
  <c r="CI67" i="16"/>
  <c r="CY67" i="16"/>
  <c r="DO67" i="16"/>
  <c r="EE67" i="16"/>
  <c r="O68" i="16"/>
  <c r="AE68" i="16"/>
  <c r="AU68" i="16"/>
  <c r="BK68" i="16"/>
  <c r="CA68" i="16"/>
  <c r="CQ68" i="16"/>
  <c r="DG68" i="16"/>
  <c r="DW68" i="16"/>
  <c r="G69" i="16"/>
  <c r="W69" i="16"/>
  <c r="AM69" i="16"/>
  <c r="BC69" i="16"/>
  <c r="BS69" i="16"/>
  <c r="CI69" i="16"/>
  <c r="CY69" i="16"/>
  <c r="DO69" i="16"/>
  <c r="EE69" i="16"/>
  <c r="O70" i="16"/>
  <c r="AE70" i="16"/>
  <c r="AU70" i="16"/>
  <c r="BK70" i="16"/>
  <c r="CA70" i="16"/>
  <c r="CQ70" i="16"/>
  <c r="DG70" i="16"/>
  <c r="DW70" i="16"/>
  <c r="G71" i="16"/>
  <c r="W71" i="16"/>
  <c r="AM71" i="16"/>
  <c r="BC71" i="16"/>
  <c r="BS71" i="16"/>
  <c r="CI71" i="16"/>
  <c r="CY71" i="16"/>
  <c r="DO71" i="16"/>
  <c r="EE71" i="16"/>
  <c r="O72" i="16"/>
  <c r="AE72" i="16"/>
  <c r="AU72" i="16"/>
  <c r="BK72" i="16"/>
  <c r="CA72" i="16"/>
  <c r="CQ72" i="16"/>
  <c r="DG72" i="16"/>
  <c r="DW72" i="16"/>
  <c r="G73" i="16"/>
  <c r="S73" i="16"/>
  <c r="AD73" i="16"/>
  <c r="AN73" i="16"/>
  <c r="AY73" i="16"/>
  <c r="BJ73" i="16"/>
  <c r="BT73" i="16"/>
  <c r="CE73" i="16"/>
  <c r="CP73" i="16"/>
  <c r="CZ73" i="16"/>
  <c r="DK73" i="16"/>
  <c r="DV73" i="16"/>
  <c r="EF73" i="16"/>
  <c r="K74" i="16"/>
  <c r="V74" i="16"/>
  <c r="AF74" i="16"/>
  <c r="AO74" i="16"/>
  <c r="AW74" i="16"/>
  <c r="BE74" i="16"/>
  <c r="BM74" i="16"/>
  <c r="BU74" i="16"/>
  <c r="CC74" i="16"/>
  <c r="CK74" i="16"/>
  <c r="CS74" i="16"/>
  <c r="DA74" i="16"/>
  <c r="DI74" i="16"/>
  <c r="DQ74" i="16"/>
  <c r="DY74" i="16"/>
  <c r="EG74" i="16"/>
  <c r="I75" i="16"/>
  <c r="Q75" i="16"/>
  <c r="Y75" i="16"/>
  <c r="AG75" i="16"/>
  <c r="AO75" i="16"/>
  <c r="AW75" i="16"/>
  <c r="BE75" i="16"/>
  <c r="BM75" i="16"/>
  <c r="BU75" i="16"/>
  <c r="CC75" i="16"/>
  <c r="CK75" i="16"/>
  <c r="CS75" i="16"/>
  <c r="DA75" i="16"/>
  <c r="DI75" i="16"/>
  <c r="DQ75" i="16"/>
  <c r="DY75" i="16"/>
  <c r="EG75" i="16"/>
  <c r="I76" i="16"/>
  <c r="Q76" i="16"/>
  <c r="Y76" i="16"/>
  <c r="AG76" i="16"/>
  <c r="AO76" i="16"/>
  <c r="AW76" i="16"/>
  <c r="BE76" i="16"/>
  <c r="BM76" i="16"/>
  <c r="BU76" i="16"/>
  <c r="CC76" i="16"/>
  <c r="CK76" i="16"/>
  <c r="CS76" i="16"/>
  <c r="DA76" i="16"/>
  <c r="DI76" i="16"/>
  <c r="DQ76" i="16"/>
  <c r="DY76" i="16"/>
  <c r="EG76" i="16"/>
  <c r="I77" i="16"/>
  <c r="Q77" i="16"/>
  <c r="Y77" i="16"/>
  <c r="AG77" i="16"/>
  <c r="AO77" i="16"/>
  <c r="AW77" i="16"/>
  <c r="BE77" i="16"/>
  <c r="BM77" i="16"/>
  <c r="BU77" i="16"/>
  <c r="CC77" i="16"/>
  <c r="CK77" i="16"/>
  <c r="CS77" i="16"/>
  <c r="DA77" i="16"/>
  <c r="DI77" i="16"/>
  <c r="DQ77" i="16"/>
  <c r="DY77" i="16"/>
  <c r="EG77" i="16"/>
  <c r="I78" i="16"/>
  <c r="Q78" i="16"/>
  <c r="Y78" i="16"/>
  <c r="AG78" i="16"/>
  <c r="AO78" i="16"/>
  <c r="AW78" i="16"/>
  <c r="BE78" i="16"/>
  <c r="BM78" i="16"/>
  <c r="BU78" i="16"/>
  <c r="CC78" i="16"/>
  <c r="CK78" i="16"/>
  <c r="CS78" i="16"/>
  <c r="DA78" i="16"/>
  <c r="DI78" i="16"/>
  <c r="DQ78" i="16"/>
  <c r="DY78" i="16"/>
  <c r="EG78" i="16"/>
  <c r="I79" i="16"/>
  <c r="Q79" i="16"/>
  <c r="Y79" i="16"/>
  <c r="AG79" i="16"/>
  <c r="AO79" i="16"/>
  <c r="AW79" i="16"/>
  <c r="BE79" i="16"/>
  <c r="BM79" i="16"/>
  <c r="BU79" i="16"/>
  <c r="CC79" i="16"/>
  <c r="CK79" i="16"/>
  <c r="CS79" i="16"/>
  <c r="DA79" i="16"/>
  <c r="DI79" i="16"/>
  <c r="DQ79" i="16"/>
  <c r="DY79" i="16"/>
  <c r="EG79" i="16"/>
  <c r="I80" i="16"/>
  <c r="Q80" i="16"/>
  <c r="Y80" i="16"/>
  <c r="AG80" i="16"/>
  <c r="AO80" i="16"/>
  <c r="AW80" i="16"/>
  <c r="BE80" i="16"/>
  <c r="BM80" i="16"/>
  <c r="BU80" i="16"/>
  <c r="CC80" i="16"/>
  <c r="CK80" i="16"/>
  <c r="CS80" i="16"/>
  <c r="DA80" i="16"/>
  <c r="DI80" i="16"/>
  <c r="DQ80" i="16"/>
  <c r="DY80" i="16"/>
  <c r="EG80" i="16"/>
  <c r="I81" i="16"/>
  <c r="Q81" i="16"/>
  <c r="Y81" i="16"/>
  <c r="AG81" i="16"/>
  <c r="AO81" i="16"/>
  <c r="AW81" i="16"/>
  <c r="BE81" i="16"/>
  <c r="BM81" i="16"/>
  <c r="BU81" i="16"/>
  <c r="CC81" i="16"/>
  <c r="CK81" i="16"/>
  <c r="CS81" i="16"/>
  <c r="DA81" i="16"/>
  <c r="DI81" i="16"/>
  <c r="DQ81" i="16"/>
  <c r="DY81" i="16"/>
  <c r="EG81" i="16"/>
  <c r="I82" i="16"/>
  <c r="Q82" i="16"/>
  <c r="Y82" i="16"/>
  <c r="AG82" i="16"/>
  <c r="AO82" i="16"/>
  <c r="AW82" i="16"/>
  <c r="BE82" i="16"/>
  <c r="BM82" i="16"/>
  <c r="BU82" i="16"/>
  <c r="CC82" i="16"/>
  <c r="CK82" i="16"/>
  <c r="CS82" i="16"/>
  <c r="DA82" i="16"/>
  <c r="DI82" i="16"/>
  <c r="DQ82" i="16"/>
  <c r="DY82" i="16"/>
  <c r="EG82" i="16"/>
  <c r="I83" i="16"/>
  <c r="Q83" i="16"/>
  <c r="Y83" i="16"/>
  <c r="AG83" i="16"/>
  <c r="AO83" i="16"/>
  <c r="AW83" i="16"/>
  <c r="BE83" i="16"/>
  <c r="BM83" i="16"/>
  <c r="BU83" i="16"/>
  <c r="CC83" i="16"/>
  <c r="CK83" i="16"/>
  <c r="CS83" i="16"/>
  <c r="DA83" i="16"/>
  <c r="DI83" i="16"/>
  <c r="DQ83" i="16"/>
  <c r="DY83" i="16"/>
  <c r="EG83" i="16"/>
  <c r="I84" i="16"/>
  <c r="Q84" i="16"/>
  <c r="Y84" i="16"/>
  <c r="AG84" i="16"/>
  <c r="AO84" i="16"/>
  <c r="AW84" i="16"/>
  <c r="BE84" i="16"/>
  <c r="BM84" i="16"/>
  <c r="BU84" i="16"/>
  <c r="CC84" i="16"/>
  <c r="CK84" i="16"/>
  <c r="CS84" i="16"/>
  <c r="DA84" i="16"/>
  <c r="DI84" i="16"/>
  <c r="DQ84" i="16"/>
  <c r="DY84" i="16"/>
  <c r="EG84" i="16"/>
  <c r="I85" i="16"/>
  <c r="Q85" i="16"/>
  <c r="Y85" i="16"/>
  <c r="AG85" i="16"/>
  <c r="AO85" i="16"/>
  <c r="AW85" i="16"/>
  <c r="BE85" i="16"/>
  <c r="BM85" i="16"/>
  <c r="BU85" i="16"/>
  <c r="CC85" i="16"/>
  <c r="CK85" i="16"/>
  <c r="CS85" i="16"/>
  <c r="DA85" i="16"/>
  <c r="DI85" i="16"/>
  <c r="DQ85" i="16"/>
  <c r="DX85" i="16"/>
  <c r="EC85" i="16"/>
  <c r="EH85" i="16"/>
  <c r="H86" i="16"/>
  <c r="M86" i="16"/>
  <c r="R86" i="16"/>
  <c r="X86" i="16"/>
  <c r="AC86" i="16"/>
  <c r="AH86" i="16"/>
  <c r="AN86" i="16"/>
  <c r="AS86" i="16"/>
  <c r="AX86" i="16"/>
  <c r="BD86" i="16"/>
  <c r="BI86" i="16"/>
  <c r="BN86" i="16"/>
  <c r="BT86" i="16"/>
  <c r="BY86" i="16"/>
  <c r="CD86" i="16"/>
  <c r="CJ86" i="16"/>
  <c r="CO86" i="16"/>
  <c r="CT86" i="16"/>
  <c r="CZ86" i="16"/>
  <c r="DE86" i="16"/>
  <c r="DJ86" i="16"/>
  <c r="DP86" i="16"/>
  <c r="DU86" i="16"/>
  <c r="DZ86" i="16"/>
  <c r="EF86" i="16"/>
  <c r="E87" i="16"/>
  <c r="J87" i="16"/>
  <c r="P87" i="16"/>
  <c r="U87" i="16"/>
  <c r="Z87" i="16"/>
  <c r="AF87" i="16"/>
  <c r="AK87" i="16"/>
  <c r="AP87" i="16"/>
  <c r="AV87" i="16"/>
  <c r="BA87" i="16"/>
  <c r="BF87" i="16"/>
  <c r="BL87" i="16"/>
  <c r="BQ87" i="16"/>
  <c r="BV87" i="16"/>
  <c r="CB87" i="16"/>
  <c r="CG87" i="16"/>
  <c r="CL87" i="16"/>
  <c r="CR87" i="16"/>
  <c r="CW87" i="16"/>
  <c r="DB87" i="16"/>
  <c r="DH87" i="16"/>
  <c r="DM87" i="16"/>
  <c r="DR87" i="16"/>
  <c r="DX87" i="16"/>
  <c r="EC87" i="16"/>
  <c r="EH87" i="16"/>
  <c r="H88" i="16"/>
  <c r="M88" i="16"/>
  <c r="R88" i="16"/>
  <c r="X88" i="16"/>
  <c r="AC88" i="16"/>
  <c r="AH88" i="16"/>
  <c r="AN88" i="16"/>
  <c r="AS88" i="16"/>
  <c r="AX88" i="16"/>
  <c r="BD88" i="16"/>
  <c r="BI88" i="16"/>
  <c r="BN88" i="16"/>
  <c r="BT88" i="16"/>
  <c r="BY88" i="16"/>
  <c r="CD88" i="16"/>
  <c r="CJ88" i="16"/>
  <c r="CO88" i="16"/>
  <c r="CT88" i="16"/>
  <c r="CZ88" i="16"/>
  <c r="DE88" i="16"/>
  <c r="DJ88" i="16"/>
  <c r="DP88" i="16"/>
  <c r="DU88" i="16"/>
  <c r="DZ88" i="16"/>
  <c r="EF88" i="16"/>
  <c r="E89" i="16"/>
  <c r="J89" i="16"/>
  <c r="P89" i="16"/>
  <c r="U89" i="16"/>
  <c r="Z89" i="16"/>
  <c r="AF89" i="16"/>
  <c r="AK89" i="16"/>
  <c r="AP89" i="16"/>
  <c r="AT89" i="16"/>
  <c r="AX89" i="16"/>
  <c r="BB89" i="16"/>
  <c r="BF89" i="16"/>
  <c r="BJ89" i="16"/>
  <c r="BN89" i="16"/>
  <c r="BR89" i="16"/>
  <c r="BV89" i="16"/>
  <c r="BZ89" i="16"/>
  <c r="CD89" i="16"/>
  <c r="CH89" i="16"/>
  <c r="CL89" i="16"/>
  <c r="CP89" i="16"/>
  <c r="CT89" i="16"/>
  <c r="CX89" i="16"/>
  <c r="DB89" i="16"/>
  <c r="DF89" i="16"/>
  <c r="DJ89" i="16"/>
  <c r="DN89" i="16"/>
  <c r="DR89" i="16"/>
  <c r="DV89" i="16"/>
  <c r="DZ89" i="16"/>
  <c r="ED89" i="16"/>
  <c r="EH89" i="16"/>
  <c r="F90" i="16"/>
  <c r="J90" i="16"/>
  <c r="N90" i="16"/>
  <c r="R90" i="16"/>
  <c r="V90" i="16"/>
  <c r="Z90" i="16"/>
  <c r="AD90" i="16"/>
  <c r="AH90" i="16"/>
  <c r="AL90" i="16"/>
  <c r="AP90" i="16"/>
  <c r="AT90" i="16"/>
  <c r="AX90" i="16"/>
  <c r="BB90" i="16"/>
  <c r="BF90" i="16"/>
  <c r="BJ90" i="16"/>
  <c r="BN90" i="16"/>
  <c r="BR90" i="16"/>
  <c r="BV90" i="16"/>
  <c r="BZ90" i="16"/>
  <c r="CD90" i="16"/>
  <c r="CH90" i="16"/>
  <c r="CL90" i="16"/>
  <c r="CP90" i="16"/>
  <c r="CT90" i="16"/>
  <c r="CX90" i="16"/>
  <c r="DB90" i="16"/>
  <c r="DF90" i="16"/>
  <c r="DJ90" i="16"/>
  <c r="DN90" i="16"/>
  <c r="DR90" i="16"/>
  <c r="DV90" i="16"/>
  <c r="DZ90" i="16"/>
  <c r="ED90" i="16"/>
  <c r="EH90" i="16"/>
  <c r="F91" i="16"/>
  <c r="J91" i="16"/>
  <c r="N91" i="16"/>
  <c r="R91" i="16"/>
  <c r="V91" i="16"/>
  <c r="Z91" i="16"/>
  <c r="AD91" i="16"/>
  <c r="AH91" i="16"/>
  <c r="AL91" i="16"/>
  <c r="AP91" i="16"/>
  <c r="AT91" i="16"/>
  <c r="AX91" i="16"/>
  <c r="BB91" i="16"/>
  <c r="BF91" i="16"/>
  <c r="BJ91" i="16"/>
  <c r="BN91" i="16"/>
  <c r="BR91" i="16"/>
  <c r="BV91" i="16"/>
  <c r="BZ91" i="16"/>
  <c r="CD91" i="16"/>
  <c r="CH91" i="16"/>
  <c r="CL91" i="16"/>
  <c r="CP91" i="16"/>
  <c r="CT91" i="16"/>
  <c r="CX91" i="16"/>
  <c r="DB91" i="16"/>
  <c r="DF91" i="16"/>
  <c r="DJ91" i="16"/>
  <c r="DN91" i="16"/>
  <c r="DR91" i="16"/>
  <c r="DV91" i="16"/>
  <c r="DZ91" i="16"/>
  <c r="ED91" i="16"/>
  <c r="EH91" i="16"/>
  <c r="F92" i="16"/>
  <c r="J92" i="16"/>
  <c r="N92" i="16"/>
  <c r="R92" i="16"/>
  <c r="V92" i="16"/>
  <c r="Z92" i="16"/>
  <c r="AD92" i="16"/>
  <c r="AH92" i="16"/>
  <c r="AL92" i="16"/>
  <c r="AP92" i="16"/>
  <c r="AT92" i="16"/>
  <c r="AX92" i="16"/>
  <c r="BB92" i="16"/>
  <c r="BF92" i="16"/>
  <c r="BJ92" i="16"/>
  <c r="BN92" i="16"/>
  <c r="BR92" i="16"/>
  <c r="BV92" i="16"/>
  <c r="BZ92" i="16"/>
  <c r="CD92" i="16"/>
  <c r="CH92" i="16"/>
  <c r="CL92" i="16"/>
  <c r="CP92" i="16"/>
  <c r="CT92" i="16"/>
  <c r="CX92" i="16"/>
  <c r="DB92" i="16"/>
  <c r="DF92" i="16"/>
  <c r="DJ92" i="16"/>
  <c r="DN92" i="16"/>
  <c r="DR92" i="16"/>
  <c r="DV92" i="16"/>
  <c r="DZ92" i="16"/>
  <c r="ED92" i="16"/>
  <c r="EH92" i="16"/>
  <c r="F93" i="16"/>
  <c r="J93" i="16"/>
  <c r="N93" i="16"/>
  <c r="R93" i="16"/>
  <c r="V93" i="16"/>
  <c r="Z93" i="16"/>
  <c r="AD93" i="16"/>
  <c r="AH93" i="16"/>
  <c r="AL93" i="16"/>
  <c r="AP93" i="16"/>
  <c r="AT93" i="16"/>
  <c r="AX93" i="16"/>
  <c r="BB93" i="16"/>
  <c r="BF93" i="16"/>
  <c r="BJ93" i="16"/>
  <c r="BN93" i="16"/>
  <c r="BR93" i="16"/>
  <c r="BV93" i="16"/>
  <c r="BZ93" i="16"/>
  <c r="CD93" i="16"/>
  <c r="CH93" i="16"/>
  <c r="CL93" i="16"/>
  <c r="CP93" i="16"/>
  <c r="CT93" i="16"/>
  <c r="CX93" i="16"/>
  <c r="DB93" i="16"/>
  <c r="DF93" i="16"/>
  <c r="DJ93" i="16"/>
  <c r="DN93" i="16"/>
  <c r="DR93" i="16"/>
  <c r="DV93" i="16"/>
  <c r="DZ93" i="16"/>
  <c r="ED93" i="16"/>
  <c r="EH93" i="16"/>
  <c r="F94" i="16"/>
  <c r="J94" i="16"/>
  <c r="N94" i="16"/>
  <c r="R94" i="16"/>
  <c r="V94" i="16"/>
  <c r="Z94" i="16"/>
  <c r="AD94" i="16"/>
  <c r="AH94" i="16"/>
  <c r="AL94" i="16"/>
  <c r="AP94" i="16"/>
  <c r="AT94" i="16"/>
  <c r="AX94" i="16"/>
  <c r="BB94" i="16"/>
  <c r="BF94" i="16"/>
  <c r="BJ94" i="16"/>
  <c r="BN94" i="16"/>
  <c r="BR94" i="16"/>
  <c r="BV94" i="16"/>
  <c r="BZ94" i="16"/>
  <c r="CD94" i="16"/>
  <c r="CH94" i="16"/>
  <c r="CL94" i="16"/>
  <c r="CP94" i="16"/>
  <c r="CT94" i="16"/>
  <c r="CX94" i="16"/>
  <c r="DB94" i="16"/>
  <c r="DF94" i="16"/>
  <c r="DJ94" i="16"/>
  <c r="DN94" i="16"/>
  <c r="DR94" i="16"/>
  <c r="DV94" i="16"/>
  <c r="DZ94" i="16"/>
  <c r="ED94" i="16"/>
  <c r="EH94" i="16"/>
  <c r="F95" i="16"/>
  <c r="J95" i="16"/>
  <c r="N95" i="16"/>
  <c r="R95" i="16"/>
  <c r="V95" i="16"/>
  <c r="Z95" i="16"/>
  <c r="AD95" i="16"/>
  <c r="AH95" i="16"/>
  <c r="AL95" i="16"/>
  <c r="AP95" i="16"/>
  <c r="AT95" i="16"/>
  <c r="AX95" i="16"/>
  <c r="BB95" i="16"/>
  <c r="BF95" i="16"/>
  <c r="BJ95" i="16"/>
  <c r="BN95" i="16"/>
  <c r="BR95" i="16"/>
  <c r="BV95" i="16"/>
  <c r="BZ95" i="16"/>
  <c r="CD95" i="16"/>
  <c r="CH95" i="16"/>
  <c r="CL95" i="16"/>
  <c r="CP95" i="16"/>
  <c r="CT95" i="16"/>
  <c r="CX95" i="16"/>
  <c r="DB95" i="16"/>
  <c r="DF95" i="16"/>
  <c r="DJ95" i="16"/>
  <c r="DN95" i="16"/>
  <c r="DR95" i="16"/>
  <c r="DV95" i="16"/>
  <c r="DZ95" i="16"/>
  <c r="ED95" i="16"/>
  <c r="EH95" i="16"/>
  <c r="F96" i="16"/>
  <c r="J96" i="16"/>
  <c r="N96" i="16"/>
  <c r="R96" i="16"/>
  <c r="V96" i="16"/>
  <c r="Z96" i="16"/>
  <c r="AD96" i="16"/>
  <c r="AH96" i="16"/>
  <c r="AL96" i="16"/>
  <c r="AP96" i="16"/>
  <c r="AT96" i="16"/>
  <c r="AX96" i="16"/>
  <c r="BB96" i="16"/>
  <c r="BF96" i="16"/>
  <c r="BJ96" i="16"/>
  <c r="BN96" i="16"/>
  <c r="BR96" i="16"/>
  <c r="BV96" i="16"/>
  <c r="BZ96" i="16"/>
  <c r="CD96" i="16"/>
  <c r="CH96" i="16"/>
  <c r="CL96" i="16"/>
  <c r="CP96" i="16"/>
  <c r="CT96" i="16"/>
  <c r="CX96" i="16"/>
  <c r="DB96" i="16"/>
  <c r="DF96" i="16"/>
  <c r="DJ96" i="16"/>
  <c r="DN96" i="16"/>
  <c r="DR96" i="16"/>
  <c r="DV96" i="16"/>
  <c r="DZ96" i="16"/>
  <c r="ED96" i="16"/>
  <c r="EH96" i="16"/>
  <c r="F97" i="16"/>
  <c r="J97" i="16"/>
  <c r="N97" i="16"/>
  <c r="R97" i="16"/>
  <c r="V97" i="16"/>
  <c r="Z97" i="16"/>
  <c r="AD97" i="16"/>
  <c r="AH97" i="16"/>
  <c r="AL97" i="16"/>
  <c r="AP97" i="16"/>
  <c r="AT97" i="16"/>
  <c r="AX97" i="16"/>
  <c r="BB97" i="16"/>
  <c r="BF97" i="16"/>
  <c r="BJ97" i="16"/>
  <c r="BN97" i="16"/>
  <c r="BR97" i="16"/>
  <c r="BV97" i="16"/>
  <c r="BZ97" i="16"/>
  <c r="CD97" i="16"/>
  <c r="CH97" i="16"/>
  <c r="CL97" i="16"/>
  <c r="CP97" i="16"/>
  <c r="CT97" i="16"/>
  <c r="CX97" i="16"/>
  <c r="DB97" i="16"/>
  <c r="DF97" i="16"/>
  <c r="DJ97" i="16"/>
  <c r="DN97" i="16"/>
  <c r="DR97" i="16"/>
  <c r="DV97" i="16"/>
  <c r="DZ97" i="16"/>
  <c r="ED97" i="16"/>
  <c r="EH97" i="16"/>
  <c r="F98" i="16"/>
  <c r="J98" i="16"/>
  <c r="N98" i="16"/>
  <c r="R98" i="16"/>
  <c r="V98" i="16"/>
  <c r="Z98" i="16"/>
  <c r="AD98" i="16"/>
  <c r="AH98" i="16"/>
  <c r="AL98" i="16"/>
  <c r="AP98" i="16"/>
  <c r="AT98" i="16"/>
  <c r="AX98" i="16"/>
  <c r="BB98" i="16"/>
  <c r="BF98" i="16"/>
  <c r="BJ98" i="16"/>
  <c r="BN98" i="16"/>
  <c r="BR98" i="16"/>
  <c r="BV98" i="16"/>
  <c r="BZ98" i="16"/>
  <c r="CD98" i="16"/>
  <c r="CH98" i="16"/>
  <c r="CL98" i="16"/>
  <c r="CP98" i="16"/>
  <c r="CT98" i="16"/>
  <c r="CX98" i="16"/>
  <c r="DB98" i="16"/>
  <c r="DF98" i="16"/>
  <c r="DJ98" i="16"/>
  <c r="DN98" i="16"/>
  <c r="DR98" i="16"/>
  <c r="DV98" i="16"/>
  <c r="DZ98" i="16"/>
  <c r="ED98" i="16"/>
  <c r="EH98" i="16"/>
  <c r="F99" i="16"/>
  <c r="J99" i="16"/>
  <c r="N99" i="16"/>
  <c r="R99" i="16"/>
  <c r="V99" i="16"/>
  <c r="Z99" i="16"/>
  <c r="AD99" i="16"/>
  <c r="AH99" i="16"/>
  <c r="AL99" i="16"/>
  <c r="AP99" i="16"/>
  <c r="AT99" i="16"/>
  <c r="AX99" i="16"/>
  <c r="BB99" i="16"/>
  <c r="BF99" i="16"/>
  <c r="BJ99" i="16"/>
  <c r="BN99" i="16"/>
  <c r="BR99" i="16"/>
  <c r="BV99" i="16"/>
  <c r="BZ99" i="16"/>
  <c r="CD99" i="16"/>
  <c r="CH99" i="16"/>
  <c r="CL99" i="16"/>
  <c r="CP99" i="16"/>
  <c r="CT99" i="16"/>
  <c r="CX99" i="16"/>
  <c r="DB99" i="16"/>
  <c r="DF99" i="16"/>
  <c r="DJ99" i="16"/>
  <c r="DN99" i="16"/>
  <c r="DR99" i="16"/>
  <c r="DV99" i="16"/>
  <c r="DZ99" i="16"/>
  <c r="ED99" i="16"/>
  <c r="EH99" i="16"/>
  <c r="F100" i="16"/>
  <c r="J100" i="16"/>
  <c r="N100" i="16"/>
  <c r="R100" i="16"/>
  <c r="V100" i="16"/>
  <c r="Z100" i="16"/>
  <c r="AD100" i="16"/>
  <c r="AH100" i="16"/>
  <c r="AL100" i="16"/>
  <c r="AP100" i="16"/>
  <c r="AT100" i="16"/>
  <c r="AX100" i="16"/>
  <c r="BB100" i="16"/>
  <c r="BF100" i="16"/>
  <c r="BJ100" i="16"/>
  <c r="BN100" i="16"/>
  <c r="BR100" i="16"/>
  <c r="BV100" i="16"/>
  <c r="BZ100" i="16"/>
  <c r="CD100" i="16"/>
  <c r="CH100" i="16"/>
  <c r="CL100" i="16"/>
  <c r="CP100" i="16"/>
  <c r="CT100" i="16"/>
  <c r="CX100" i="16"/>
  <c r="DB100" i="16"/>
  <c r="DF100" i="16"/>
  <c r="DJ100" i="16"/>
  <c r="DN100" i="16"/>
  <c r="DR100" i="16"/>
  <c r="DV100" i="16"/>
  <c r="DZ100" i="16"/>
  <c r="ED100" i="16"/>
  <c r="EH100" i="16"/>
  <c r="F101" i="16"/>
  <c r="J101" i="16"/>
  <c r="N101" i="16"/>
  <c r="R101" i="16"/>
  <c r="V101" i="16"/>
  <c r="Z101" i="16"/>
  <c r="AD101" i="16"/>
  <c r="AH101" i="16"/>
  <c r="AL101" i="16"/>
  <c r="AP101" i="16"/>
  <c r="AT101" i="16"/>
  <c r="AX101" i="16"/>
  <c r="BB101" i="16"/>
  <c r="BF101" i="16"/>
  <c r="BJ101" i="16"/>
  <c r="BN101" i="16"/>
  <c r="BR101" i="16"/>
  <c r="BV101" i="16"/>
  <c r="BZ101" i="16"/>
  <c r="CD101" i="16"/>
  <c r="CH101" i="16"/>
  <c r="CL101" i="16"/>
  <c r="CP101" i="16"/>
  <c r="CT101" i="16"/>
  <c r="CX101" i="16"/>
  <c r="DB101" i="16"/>
  <c r="DF101" i="16"/>
  <c r="DJ101" i="16"/>
  <c r="DN101" i="16"/>
  <c r="DR101" i="16"/>
  <c r="DV101" i="16"/>
  <c r="DZ101" i="16"/>
  <c r="ED101" i="16"/>
  <c r="EH101" i="16"/>
  <c r="F102" i="16"/>
  <c r="J102" i="16"/>
  <c r="N102" i="16"/>
  <c r="R102" i="16"/>
  <c r="V102" i="16"/>
  <c r="Z102" i="16"/>
  <c r="AD102" i="16"/>
  <c r="AH102" i="16"/>
  <c r="AL102" i="16"/>
  <c r="AP102" i="16"/>
  <c r="AT102" i="16"/>
  <c r="AX102" i="16"/>
  <c r="BB102" i="16"/>
  <c r="BF102" i="16"/>
  <c r="BJ102" i="16"/>
  <c r="BN102" i="16"/>
  <c r="BR102" i="16"/>
  <c r="BV102" i="16"/>
  <c r="BZ102" i="16"/>
  <c r="CD102" i="16"/>
  <c r="CH102" i="16"/>
  <c r="CL102" i="16"/>
  <c r="CP102" i="16"/>
  <c r="CT102" i="16"/>
  <c r="CX102" i="16"/>
  <c r="DB102" i="16"/>
  <c r="DF102" i="16"/>
  <c r="DJ102" i="16"/>
  <c r="DN102" i="16"/>
  <c r="DR102" i="16"/>
  <c r="DV102" i="16"/>
  <c r="DZ102" i="16"/>
  <c r="ED102" i="16"/>
  <c r="EH102" i="16"/>
  <c r="F103" i="16"/>
  <c r="J103" i="16"/>
  <c r="N103" i="16"/>
  <c r="R103" i="16"/>
  <c r="V103" i="16"/>
  <c r="Z103" i="16"/>
  <c r="AD103" i="16"/>
  <c r="AH103" i="16"/>
  <c r="AL103" i="16"/>
  <c r="AP103" i="16"/>
  <c r="AT103" i="16"/>
  <c r="AX103" i="16"/>
  <c r="BB103" i="16"/>
  <c r="DV29" i="16"/>
  <c r="D40" i="16"/>
  <c r="DD43" i="16"/>
  <c r="CO47" i="16"/>
  <c r="BT50" i="16"/>
  <c r="BD52" i="16"/>
  <c r="AN54" i="16"/>
  <c r="X56" i="16"/>
  <c r="CM57" i="16"/>
  <c r="DU58" i="16"/>
  <c r="O60" i="16"/>
  <c r="CR60" i="16"/>
  <c r="X61" i="16"/>
  <c r="CJ61" i="16"/>
  <c r="P62" i="16"/>
  <c r="CB62" i="16"/>
  <c r="H63" i="16"/>
  <c r="BT63" i="16"/>
  <c r="EF63" i="16"/>
  <c r="BL64" i="16"/>
  <c r="DX64" i="16"/>
  <c r="BD65" i="16"/>
  <c r="DP65" i="16"/>
  <c r="AV66" i="16"/>
  <c r="DH66" i="16"/>
  <c r="AN67" i="16"/>
  <c r="CZ67" i="16"/>
  <c r="AF68" i="16"/>
  <c r="CR68" i="16"/>
  <c r="X69" i="16"/>
  <c r="CJ69" i="16"/>
  <c r="P70" i="16"/>
  <c r="CB70" i="16"/>
  <c r="H71" i="16"/>
  <c r="BT71" i="16"/>
  <c r="EF71" i="16"/>
  <c r="BL72" i="16"/>
  <c r="DX72" i="16"/>
  <c r="AP73" i="16"/>
  <c r="CF73" i="16"/>
  <c r="DW73" i="16"/>
  <c r="AH74" i="16"/>
  <c r="BN74" i="16"/>
  <c r="CT74" i="16"/>
  <c r="DZ74" i="16"/>
  <c r="Z75" i="16"/>
  <c r="BF75" i="16"/>
  <c r="CL75" i="16"/>
  <c r="DR75" i="16"/>
  <c r="R76" i="16"/>
  <c r="AX76" i="16"/>
  <c r="CD76" i="16"/>
  <c r="DJ76" i="16"/>
  <c r="J77" i="16"/>
  <c r="AP77" i="16"/>
  <c r="BV77" i="16"/>
  <c r="DB77" i="16"/>
  <c r="EH77" i="16"/>
  <c r="AH78" i="16"/>
  <c r="BN78" i="16"/>
  <c r="CT78" i="16"/>
  <c r="DZ78" i="16"/>
  <c r="Z79" i="16"/>
  <c r="BF79" i="16"/>
  <c r="CL79" i="16"/>
  <c r="DR79" i="16"/>
  <c r="R80" i="16"/>
  <c r="AX80" i="16"/>
  <c r="CD80" i="16"/>
  <c r="DJ80" i="16"/>
  <c r="J81" i="16"/>
  <c r="AP81" i="16"/>
  <c r="BV81" i="16"/>
  <c r="DB81" i="16"/>
  <c r="EH81" i="16"/>
  <c r="AH82" i="16"/>
  <c r="BN82" i="16"/>
  <c r="CT82" i="16"/>
  <c r="DZ82" i="16"/>
  <c r="Z83" i="16"/>
  <c r="BF83" i="16"/>
  <c r="CL83" i="16"/>
  <c r="DR83" i="16"/>
  <c r="R84" i="16"/>
  <c r="AX84" i="16"/>
  <c r="DX33" i="16"/>
  <c r="EB40" i="16"/>
  <c r="CV44" i="16"/>
  <c r="CG48" i="16"/>
  <c r="EF50" i="16"/>
  <c r="DP52" i="16"/>
  <c r="CZ54" i="16"/>
  <c r="CJ56" i="16"/>
  <c r="EC57" i="16"/>
  <c r="AF59" i="16"/>
  <c r="AU60" i="16"/>
  <c r="DH60" i="16"/>
  <c r="AN61" i="16"/>
  <c r="CZ61" i="16"/>
  <c r="AF62" i="16"/>
  <c r="CR62" i="16"/>
  <c r="X63" i="16"/>
  <c r="CJ63" i="16"/>
  <c r="P64" i="16"/>
  <c r="CB64" i="16"/>
  <c r="H65" i="16"/>
  <c r="BT65" i="16"/>
  <c r="EF65" i="16"/>
  <c r="BL66" i="16"/>
  <c r="DX66" i="16"/>
  <c r="BD67" i="16"/>
  <c r="DP67" i="16"/>
  <c r="AV68" i="16"/>
  <c r="DH68" i="16"/>
  <c r="AN69" i="16"/>
  <c r="CZ69" i="16"/>
  <c r="AF70" i="16"/>
  <c r="CR70" i="16"/>
  <c r="X71" i="16"/>
  <c r="CJ71" i="16"/>
  <c r="P72" i="16"/>
  <c r="CB72" i="16"/>
  <c r="H73" i="16"/>
  <c r="AZ73" i="16"/>
  <c r="CQ73" i="16"/>
  <c r="EH73" i="16"/>
  <c r="AP74" i="16"/>
  <c r="BV74" i="16"/>
  <c r="DB74" i="16"/>
  <c r="EH74" i="16"/>
  <c r="AH75" i="16"/>
  <c r="BN75" i="16"/>
  <c r="CT75" i="16"/>
  <c r="DZ75" i="16"/>
  <c r="Z76" i="16"/>
  <c r="BF76" i="16"/>
  <c r="CL76" i="16"/>
  <c r="DR76" i="16"/>
  <c r="R77" i="16"/>
  <c r="AX77" i="16"/>
  <c r="CD77" i="16"/>
  <c r="DJ77" i="16"/>
  <c r="J78" i="16"/>
  <c r="AP78" i="16"/>
  <c r="BV78" i="16"/>
  <c r="DB78" i="16"/>
  <c r="EH78" i="16"/>
  <c r="AH79" i="16"/>
  <c r="BN79" i="16"/>
  <c r="CT79" i="16"/>
  <c r="DZ79" i="16"/>
  <c r="Z80" i="16"/>
  <c r="BF80" i="16"/>
  <c r="CL80" i="16"/>
  <c r="DR80" i="16"/>
  <c r="R81" i="16"/>
  <c r="AX81" i="16"/>
  <c r="CD81" i="16"/>
  <c r="DJ81" i="16"/>
  <c r="J82" i="16"/>
  <c r="AP82" i="16"/>
  <c r="BV82" i="16"/>
  <c r="DB82" i="16"/>
  <c r="EH82" i="16"/>
  <c r="AH83" i="16"/>
  <c r="BN83" i="16"/>
  <c r="CT83" i="16"/>
  <c r="DZ83" i="16"/>
  <c r="Z84" i="16"/>
  <c r="BF84" i="16"/>
  <c r="CG84" i="16"/>
  <c r="CW84" i="16"/>
  <c r="DM84" i="16"/>
  <c r="EC84" i="16"/>
  <c r="M85" i="16"/>
  <c r="AC85" i="16"/>
  <c r="AS85" i="16"/>
  <c r="BI85" i="16"/>
  <c r="BY85" i="16"/>
  <c r="CO85" i="16"/>
  <c r="DE85" i="16"/>
  <c r="DU85" i="16"/>
  <c r="EF85" i="16"/>
  <c r="J86" i="16"/>
  <c r="U86" i="16"/>
  <c r="AF86" i="16"/>
  <c r="AP86" i="16"/>
  <c r="BA86" i="16"/>
  <c r="BL86" i="16"/>
  <c r="BV86" i="16"/>
  <c r="CG86" i="16"/>
  <c r="CR86" i="16"/>
  <c r="DB86" i="16"/>
  <c r="DM86" i="16"/>
  <c r="DX86" i="16"/>
  <c r="EH86" i="16"/>
  <c r="M87" i="16"/>
  <c r="X87" i="16"/>
  <c r="AH87" i="16"/>
  <c r="AS87" i="16"/>
  <c r="BD87" i="16"/>
  <c r="BN87" i="16"/>
  <c r="BY87" i="16"/>
  <c r="CJ87" i="16"/>
  <c r="CT87" i="16"/>
  <c r="DE87" i="16"/>
  <c r="DP87" i="16"/>
  <c r="DZ87" i="16"/>
  <c r="E88" i="16"/>
  <c r="P88" i="16"/>
  <c r="Z88" i="16"/>
  <c r="AK88" i="16"/>
  <c r="AV88" i="16"/>
  <c r="BF88" i="16"/>
  <c r="BQ88" i="16"/>
  <c r="CB88" i="16"/>
  <c r="CL88" i="16"/>
  <c r="CW88" i="16"/>
  <c r="DH88" i="16"/>
  <c r="DR88" i="16"/>
  <c r="EC88" i="16"/>
  <c r="H89" i="16"/>
  <c r="R89" i="16"/>
  <c r="AC89" i="16"/>
  <c r="AN89" i="16"/>
  <c r="AV89" i="16"/>
  <c r="BD89" i="16"/>
  <c r="BL89" i="16"/>
  <c r="BT89" i="16"/>
  <c r="CB89" i="16"/>
  <c r="CJ89" i="16"/>
  <c r="CR89" i="16"/>
  <c r="CZ89" i="16"/>
  <c r="DH89" i="16"/>
  <c r="DP89" i="16"/>
  <c r="DX89" i="16"/>
  <c r="EF89" i="16"/>
  <c r="H90" i="16"/>
  <c r="P90" i="16"/>
  <c r="X90" i="16"/>
  <c r="AF90" i="16"/>
  <c r="AN90" i="16"/>
  <c r="AV90" i="16"/>
  <c r="BD90" i="16"/>
  <c r="BL90" i="16"/>
  <c r="BT90" i="16"/>
  <c r="CB90" i="16"/>
  <c r="CJ90" i="16"/>
  <c r="CR90" i="16"/>
  <c r="CZ90" i="16"/>
  <c r="DH90" i="16"/>
  <c r="DP90" i="16"/>
  <c r="DX90" i="16"/>
  <c r="EF90" i="16"/>
  <c r="H91" i="16"/>
  <c r="P91" i="16"/>
  <c r="X91" i="16"/>
  <c r="AF91" i="16"/>
  <c r="AN91" i="16"/>
  <c r="AV91" i="16"/>
  <c r="BD91" i="16"/>
  <c r="BL91" i="16"/>
  <c r="BT91" i="16"/>
  <c r="CB91" i="16"/>
  <c r="CJ91" i="16"/>
  <c r="CR91" i="16"/>
  <c r="CZ91" i="16"/>
  <c r="DH91" i="16"/>
  <c r="DP91" i="16"/>
  <c r="DX91" i="16"/>
  <c r="EF91" i="16"/>
  <c r="H92" i="16"/>
  <c r="P92" i="16"/>
  <c r="X92" i="16"/>
  <c r="AF92" i="16"/>
  <c r="AN92" i="16"/>
  <c r="AV92" i="16"/>
  <c r="BD92" i="16"/>
  <c r="BL92" i="16"/>
  <c r="BT92" i="16"/>
  <c r="CB92" i="16"/>
  <c r="CJ92" i="16"/>
  <c r="CR92" i="16"/>
  <c r="CZ92" i="16"/>
  <c r="DH92" i="16"/>
  <c r="DP92" i="16"/>
  <c r="DX92" i="16"/>
  <c r="EF92" i="16"/>
  <c r="H93" i="16"/>
  <c r="P93" i="16"/>
  <c r="X93" i="16"/>
  <c r="AF93" i="16"/>
  <c r="AN93" i="16"/>
  <c r="AV93" i="16"/>
  <c r="BD93" i="16"/>
  <c r="BL93" i="16"/>
  <c r="BT93" i="16"/>
  <c r="CB93" i="16"/>
  <c r="CJ93" i="16"/>
  <c r="CR93" i="16"/>
  <c r="CZ93" i="16"/>
  <c r="DH93" i="16"/>
  <c r="DP93" i="16"/>
  <c r="DX93" i="16"/>
  <c r="EF93" i="16"/>
  <c r="H94" i="16"/>
  <c r="P94" i="16"/>
  <c r="X94" i="16"/>
  <c r="AF94" i="16"/>
  <c r="AN94" i="16"/>
  <c r="AV94" i="16"/>
  <c r="BD94" i="16"/>
  <c r="BL94" i="16"/>
  <c r="BT94" i="16"/>
  <c r="CB94" i="16"/>
  <c r="CJ94" i="16"/>
  <c r="CR94" i="16"/>
  <c r="CZ94" i="16"/>
  <c r="DH94" i="16"/>
  <c r="DP94" i="16"/>
  <c r="DX94" i="16"/>
  <c r="EF94" i="16"/>
  <c r="H95" i="16"/>
  <c r="P95" i="16"/>
  <c r="X95" i="16"/>
  <c r="AF95" i="16"/>
  <c r="AN95" i="16"/>
  <c r="AV95" i="16"/>
  <c r="BD95" i="16"/>
  <c r="BL95" i="16"/>
  <c r="BT95" i="16"/>
  <c r="CB95" i="16"/>
  <c r="CJ95" i="16"/>
  <c r="CR95" i="16"/>
  <c r="CZ95" i="16"/>
  <c r="DH95" i="16"/>
  <c r="DP95" i="16"/>
  <c r="DX95" i="16"/>
  <c r="EF95" i="16"/>
  <c r="H96" i="16"/>
  <c r="P96" i="16"/>
  <c r="X96" i="16"/>
  <c r="AF96" i="16"/>
  <c r="AN96" i="16"/>
  <c r="AV96" i="16"/>
  <c r="BD96" i="16"/>
  <c r="BL96" i="16"/>
  <c r="BT96" i="16"/>
  <c r="CB96" i="16"/>
  <c r="CJ96" i="16"/>
  <c r="CR96" i="16"/>
  <c r="CZ96" i="16"/>
  <c r="DH96" i="16"/>
  <c r="DP96" i="16"/>
  <c r="DX96" i="16"/>
  <c r="EF96" i="16"/>
  <c r="H97" i="16"/>
  <c r="P97" i="16"/>
  <c r="X97" i="16"/>
  <c r="AF97" i="16"/>
  <c r="AN97" i="16"/>
  <c r="AV97" i="16"/>
  <c r="BD97" i="16"/>
  <c r="BL97" i="16"/>
  <c r="BT97" i="16"/>
  <c r="CB97" i="16"/>
  <c r="CJ97" i="16"/>
  <c r="CR97" i="16"/>
  <c r="CZ97" i="16"/>
  <c r="DH97" i="16"/>
  <c r="DP97" i="16"/>
  <c r="DX97" i="16"/>
  <c r="EF97" i="16"/>
  <c r="H98" i="16"/>
  <c r="P98" i="16"/>
  <c r="X98" i="16"/>
  <c r="AF98" i="16"/>
  <c r="AN98" i="16"/>
  <c r="AV98" i="16"/>
  <c r="BD98" i="16"/>
  <c r="BL98" i="16"/>
  <c r="BT98" i="16"/>
  <c r="CB98" i="16"/>
  <c r="CJ98" i="16"/>
  <c r="CR98" i="16"/>
  <c r="CZ98" i="16"/>
  <c r="DH98" i="16"/>
  <c r="DP98" i="16"/>
  <c r="DX98" i="16"/>
  <c r="EF98" i="16"/>
  <c r="H99" i="16"/>
  <c r="P99" i="16"/>
  <c r="X99" i="16"/>
  <c r="AF99" i="16"/>
  <c r="AN99" i="16"/>
  <c r="AV99" i="16"/>
  <c r="BD99" i="16"/>
  <c r="BL99" i="16"/>
  <c r="BT99" i="16"/>
  <c r="CB99" i="16"/>
  <c r="CJ99" i="16"/>
  <c r="CR99" i="16"/>
  <c r="CZ99" i="16"/>
  <c r="DH99" i="16"/>
  <c r="DP99" i="16"/>
  <c r="DX99" i="16"/>
  <c r="EF99" i="16"/>
  <c r="H100" i="16"/>
  <c r="P100" i="16"/>
  <c r="X100" i="16"/>
  <c r="AF100" i="16"/>
  <c r="AN100" i="16"/>
  <c r="AV100" i="16"/>
  <c r="BD100" i="16"/>
  <c r="BL100" i="16"/>
  <c r="BT100" i="16"/>
  <c r="CB100" i="16"/>
  <c r="CJ100" i="16"/>
  <c r="CR100" i="16"/>
  <c r="CZ100" i="16"/>
  <c r="DH100" i="16"/>
  <c r="DP100" i="16"/>
  <c r="DX100" i="16"/>
  <c r="EF100" i="16"/>
  <c r="H101" i="16"/>
  <c r="P101" i="16"/>
  <c r="X101" i="16"/>
  <c r="AF101" i="16"/>
  <c r="AN101" i="16"/>
  <c r="AV101" i="16"/>
  <c r="BD101" i="16"/>
  <c r="BL101" i="16"/>
  <c r="BT101" i="16"/>
  <c r="CB101" i="16"/>
  <c r="CJ101" i="16"/>
  <c r="CR101" i="16"/>
  <c r="CZ101" i="16"/>
  <c r="DH101" i="16"/>
  <c r="DP101" i="16"/>
  <c r="DX101" i="16"/>
  <c r="EF101" i="16"/>
  <c r="H102" i="16"/>
  <c r="P102" i="16"/>
  <c r="X102" i="16"/>
  <c r="AF102" i="16"/>
  <c r="AN102" i="16"/>
  <c r="AV102" i="16"/>
  <c r="BD102" i="16"/>
  <c r="BL102" i="16"/>
  <c r="BT102" i="16"/>
  <c r="CB102" i="16"/>
  <c r="CJ102" i="16"/>
  <c r="CR102" i="16"/>
  <c r="CZ102" i="16"/>
  <c r="DH102" i="16"/>
  <c r="DP102" i="16"/>
  <c r="DX102" i="16"/>
  <c r="EF102" i="16"/>
  <c r="H103" i="16"/>
  <c r="P103" i="16"/>
  <c r="X103" i="16"/>
  <c r="AF103" i="16"/>
  <c r="AN103" i="16"/>
  <c r="AV103" i="16"/>
  <c r="BD103" i="16"/>
  <c r="BJ103" i="16"/>
  <c r="BO103" i="16"/>
  <c r="BT103" i="16"/>
  <c r="BZ103" i="16"/>
  <c r="CE103" i="16"/>
  <c r="CJ103" i="16"/>
  <c r="CP103" i="16"/>
  <c r="CU103" i="16"/>
  <c r="CZ103" i="16"/>
  <c r="DF103" i="16"/>
  <c r="DK103" i="16"/>
  <c r="DP103" i="16"/>
  <c r="DV103" i="16"/>
  <c r="EA103" i="16"/>
  <c r="EF103" i="16"/>
  <c r="F104" i="16"/>
  <c r="K104" i="16"/>
  <c r="P104" i="16"/>
  <c r="V104" i="16"/>
  <c r="AA104" i="16"/>
  <c r="AF104" i="16"/>
  <c r="AL104" i="16"/>
  <c r="AQ104" i="16"/>
  <c r="AV104" i="16"/>
  <c r="BB104" i="16"/>
  <c r="BG104" i="16"/>
  <c r="BL104" i="16"/>
  <c r="BR104" i="16"/>
  <c r="BW104" i="16"/>
  <c r="CB104" i="16"/>
  <c r="CH104" i="16"/>
  <c r="CM104" i="16"/>
  <c r="CR104" i="16"/>
  <c r="CX104" i="16"/>
  <c r="DC104" i="16"/>
  <c r="DH104" i="16"/>
  <c r="DN104" i="16"/>
  <c r="DS104" i="16"/>
  <c r="DX104" i="16"/>
  <c r="ED104" i="16"/>
  <c r="C105" i="16"/>
  <c r="H105" i="16"/>
  <c r="N105" i="16"/>
  <c r="S105" i="16"/>
  <c r="X105" i="16"/>
  <c r="AD105" i="16"/>
  <c r="AI105" i="16"/>
  <c r="AN105" i="16"/>
  <c r="AT105" i="16"/>
  <c r="AY105" i="16"/>
  <c r="BD105" i="16"/>
  <c r="BJ105" i="16"/>
  <c r="BO105" i="16"/>
  <c r="BT105" i="16"/>
  <c r="BZ105" i="16"/>
  <c r="CE105" i="16"/>
  <c r="CJ105" i="16"/>
  <c r="CP105" i="16"/>
  <c r="CU105" i="16"/>
  <c r="CZ105" i="16"/>
  <c r="DF105" i="16"/>
  <c r="DK105" i="16"/>
  <c r="DP105" i="16"/>
  <c r="DV105" i="16"/>
  <c r="EA105" i="16"/>
  <c r="EF105" i="16"/>
  <c r="F106" i="16"/>
  <c r="K106" i="16"/>
  <c r="P106" i="16"/>
  <c r="V106" i="16"/>
  <c r="AA106" i="16"/>
  <c r="AF106" i="16"/>
  <c r="AL106" i="16"/>
  <c r="AQ106" i="16"/>
  <c r="AV106" i="16"/>
  <c r="BB106" i="16"/>
  <c r="BG106" i="16"/>
  <c r="BL106" i="16"/>
  <c r="BR106" i="16"/>
  <c r="BW106" i="16"/>
  <c r="CB106" i="16"/>
  <c r="CH106" i="16"/>
  <c r="CM106" i="16"/>
  <c r="CR106" i="16"/>
  <c r="CX106" i="16"/>
  <c r="DC106" i="16"/>
  <c r="DH106" i="16"/>
  <c r="DN106" i="16"/>
  <c r="DS106" i="16"/>
  <c r="DX106" i="16"/>
  <c r="ED106" i="16"/>
  <c r="C107" i="16"/>
  <c r="H107" i="16"/>
  <c r="N107" i="16"/>
  <c r="S107" i="16"/>
  <c r="X107" i="16"/>
  <c r="AD107" i="16"/>
  <c r="AI107" i="16"/>
  <c r="AN107" i="16"/>
  <c r="AT107" i="16"/>
  <c r="AX107" i="16"/>
  <c r="BB107" i="16"/>
  <c r="BF107" i="16"/>
  <c r="BJ107" i="16"/>
  <c r="BN107" i="16"/>
  <c r="BR107" i="16"/>
  <c r="BV107" i="16"/>
  <c r="BZ107" i="16"/>
  <c r="CD107" i="16"/>
  <c r="CH107" i="16"/>
  <c r="CL107" i="16"/>
  <c r="CP107" i="16"/>
  <c r="CT107" i="16"/>
  <c r="CX107" i="16"/>
  <c r="DB107" i="16"/>
  <c r="DF107" i="16"/>
  <c r="DJ107" i="16"/>
  <c r="DN107" i="16"/>
  <c r="DR107" i="16"/>
  <c r="DV107" i="16"/>
  <c r="DZ107" i="16"/>
  <c r="ED107" i="16"/>
  <c r="EH107" i="16"/>
  <c r="F108" i="16"/>
  <c r="J108" i="16"/>
  <c r="N108" i="16"/>
  <c r="R108" i="16"/>
  <c r="V108" i="16"/>
  <c r="Z108" i="16"/>
  <c r="AD108" i="16"/>
  <c r="AH108" i="16"/>
  <c r="AL108" i="16"/>
  <c r="AP108" i="16"/>
  <c r="AT108" i="16"/>
  <c r="AX108" i="16"/>
  <c r="BB108" i="16"/>
  <c r="BF108" i="16"/>
  <c r="BJ108" i="16"/>
  <c r="BN108" i="16"/>
  <c r="BR108" i="16"/>
  <c r="BV108" i="16"/>
  <c r="BZ108" i="16"/>
  <c r="CD108" i="16"/>
  <c r="CH108" i="16"/>
  <c r="CL108" i="16"/>
  <c r="CP108" i="16"/>
  <c r="CT108" i="16"/>
  <c r="CX108" i="16"/>
  <c r="DB108" i="16"/>
  <c r="DF108" i="16"/>
  <c r="DJ108" i="16"/>
  <c r="DN108" i="16"/>
  <c r="DR108" i="16"/>
  <c r="DV108" i="16"/>
  <c r="DZ108" i="16"/>
  <c r="ED108" i="16"/>
  <c r="EH108" i="16"/>
  <c r="F109" i="16"/>
  <c r="J109" i="16"/>
  <c r="N109" i="16"/>
  <c r="R109" i="16"/>
  <c r="V109" i="16"/>
  <c r="Z109" i="16"/>
  <c r="AD109" i="16"/>
  <c r="AH109" i="16"/>
  <c r="AL109" i="16"/>
  <c r="AP109" i="16"/>
  <c r="AT109" i="16"/>
  <c r="AX109" i="16"/>
  <c r="BB109" i="16"/>
  <c r="BF109" i="16"/>
  <c r="BJ109" i="16"/>
  <c r="BN109" i="16"/>
  <c r="BR109" i="16"/>
  <c r="BV109" i="16"/>
  <c r="BZ109" i="16"/>
  <c r="CD109" i="16"/>
  <c r="CH109" i="16"/>
  <c r="CL109" i="16"/>
  <c r="CP109" i="16"/>
  <c r="CT109" i="16"/>
  <c r="CX109" i="16"/>
  <c r="DB109" i="16"/>
  <c r="DF109" i="16"/>
  <c r="DJ109" i="16"/>
  <c r="DN109" i="16"/>
  <c r="DR109" i="16"/>
  <c r="DV109" i="16"/>
  <c r="DZ109" i="16"/>
  <c r="ED109" i="16"/>
  <c r="EH109" i="16"/>
  <c r="F110" i="16"/>
  <c r="J110" i="16"/>
  <c r="N110" i="16"/>
  <c r="R110" i="16"/>
  <c r="V110" i="16"/>
  <c r="Z110" i="16"/>
  <c r="AD110" i="16"/>
  <c r="AH110" i="16"/>
  <c r="AL110" i="16"/>
  <c r="AP110" i="16"/>
  <c r="AT110" i="16"/>
  <c r="AX110" i="16"/>
  <c r="BB110" i="16"/>
  <c r="BF110" i="16"/>
  <c r="BJ110" i="16"/>
  <c r="BN110" i="16"/>
  <c r="BR110" i="16"/>
  <c r="BV110" i="16"/>
  <c r="BZ110" i="16"/>
  <c r="CD110" i="16"/>
  <c r="CH110" i="16"/>
  <c r="CL110" i="16"/>
  <c r="CP110" i="16"/>
  <c r="CT110" i="16"/>
  <c r="CX110" i="16"/>
  <c r="DB110" i="16"/>
  <c r="DF110" i="16"/>
  <c r="DJ110" i="16"/>
  <c r="DN110" i="16"/>
  <c r="DR110" i="16"/>
  <c r="DV110" i="16"/>
  <c r="DZ110" i="16"/>
  <c r="ED110" i="16"/>
  <c r="EH110" i="16"/>
  <c r="F111" i="16"/>
  <c r="J111" i="16"/>
  <c r="N111" i="16"/>
  <c r="R111" i="16"/>
  <c r="V111" i="16"/>
  <c r="Z111" i="16"/>
  <c r="AD111" i="16"/>
  <c r="AH111" i="16"/>
  <c r="AL111" i="16"/>
  <c r="AJ36" i="16"/>
  <c r="DT41" i="16"/>
  <c r="CN45" i="16"/>
  <c r="BA49" i="16"/>
  <c r="BL51" i="16"/>
  <c r="AV53" i="16"/>
  <c r="AF55" i="16"/>
  <c r="E57" i="16"/>
  <c r="AN58" i="16"/>
  <c r="BW59" i="16"/>
  <c r="BL60" i="16"/>
  <c r="DX60" i="16"/>
  <c r="BD61" i="16"/>
  <c r="DP61" i="16"/>
  <c r="AV62" i="16"/>
  <c r="DH62" i="16"/>
  <c r="AN63" i="16"/>
  <c r="CZ63" i="16"/>
  <c r="AF64" i="16"/>
  <c r="CR64" i="16"/>
  <c r="X65" i="16"/>
  <c r="CJ65" i="16"/>
  <c r="P66" i="16"/>
  <c r="CB66" i="16"/>
  <c r="H67" i="16"/>
  <c r="BT67" i="16"/>
  <c r="EF67" i="16"/>
  <c r="BL68" i="16"/>
  <c r="DX68" i="16"/>
  <c r="BD69" i="16"/>
  <c r="DP69" i="16"/>
  <c r="AV70" i="16"/>
  <c r="DH70" i="16"/>
  <c r="AN71" i="16"/>
  <c r="CZ71" i="16"/>
  <c r="AF72" i="16"/>
  <c r="CR72" i="16"/>
  <c r="T73" i="16"/>
  <c r="BK73" i="16"/>
  <c r="DB73" i="16"/>
  <c r="L74" i="16"/>
  <c r="AX74" i="16"/>
  <c r="CD74" i="16"/>
  <c r="DJ74" i="16"/>
  <c r="J75" i="16"/>
  <c r="AP75" i="16"/>
  <c r="BV75" i="16"/>
  <c r="DB75" i="16"/>
  <c r="EH75" i="16"/>
  <c r="AH76" i="16"/>
  <c r="BN76" i="16"/>
  <c r="CT76" i="16"/>
  <c r="DZ76" i="16"/>
  <c r="Z77" i="16"/>
  <c r="BF77" i="16"/>
  <c r="CL77" i="16"/>
  <c r="DR77" i="16"/>
  <c r="R78" i="16"/>
  <c r="AX78" i="16"/>
  <c r="CD78" i="16"/>
  <c r="DJ78" i="16"/>
  <c r="J79" i="16"/>
  <c r="AP79" i="16"/>
  <c r="BV79" i="16"/>
  <c r="DB79" i="16"/>
  <c r="EH79" i="16"/>
  <c r="AH80" i="16"/>
  <c r="BN80" i="16"/>
  <c r="CT80" i="16"/>
  <c r="DZ80" i="16"/>
  <c r="Z81" i="16"/>
  <c r="BF81" i="16"/>
  <c r="CL81" i="16"/>
  <c r="DR81" i="16"/>
  <c r="R82" i="16"/>
  <c r="AX82" i="16"/>
  <c r="CD82" i="16"/>
  <c r="DJ82" i="16"/>
  <c r="J83" i="16"/>
  <c r="AP83" i="16"/>
  <c r="BV83" i="16"/>
  <c r="DB83" i="16"/>
  <c r="EH83" i="16"/>
  <c r="AH84" i="16"/>
  <c r="BN84" i="16"/>
  <c r="CL84" i="16"/>
  <c r="DB84" i="16"/>
  <c r="DR84" i="16"/>
  <c r="EH84" i="16"/>
  <c r="R85" i="16"/>
  <c r="AH85" i="16"/>
  <c r="AX85" i="16"/>
  <c r="BN85" i="16"/>
  <c r="CD85" i="16"/>
  <c r="CT85" i="16"/>
  <c r="DJ85" i="16"/>
  <c r="DY85" i="16"/>
  <c r="D86" i="16"/>
  <c r="N86" i="16"/>
  <c r="Y86" i="16"/>
  <c r="AJ86" i="16"/>
  <c r="AT86" i="16"/>
  <c r="BE86" i="16"/>
  <c r="BP86" i="16"/>
  <c r="BZ86" i="16"/>
  <c r="CK86" i="16"/>
  <c r="CV86" i="16"/>
  <c r="DF86" i="16"/>
  <c r="DQ86" i="16"/>
  <c r="EB86" i="16"/>
  <c r="F87" i="16"/>
  <c r="Q87" i="16"/>
  <c r="AB87" i="16"/>
  <c r="AL87" i="16"/>
  <c r="AW87" i="16"/>
  <c r="BH87" i="16"/>
  <c r="BR87" i="16"/>
  <c r="CC87" i="16"/>
  <c r="CN87" i="16"/>
  <c r="CX87" i="16"/>
  <c r="DI87" i="16"/>
  <c r="DT87" i="16"/>
  <c r="ED87" i="16"/>
  <c r="I88" i="16"/>
  <c r="T88" i="16"/>
  <c r="AD88" i="16"/>
  <c r="AO88" i="16"/>
  <c r="AZ88" i="16"/>
  <c r="BJ88" i="16"/>
  <c r="BU88" i="16"/>
  <c r="CF88" i="16"/>
  <c r="CP88" i="16"/>
  <c r="DA88" i="16"/>
  <c r="DL88" i="16"/>
  <c r="DV88" i="16"/>
  <c r="EG88" i="16"/>
  <c r="L89" i="16"/>
  <c r="V89" i="16"/>
  <c r="AG89" i="16"/>
  <c r="AQ89" i="16"/>
  <c r="AY89" i="16"/>
  <c r="BG89" i="16"/>
  <c r="BO89" i="16"/>
  <c r="BW89" i="16"/>
  <c r="CE89" i="16"/>
  <c r="CM89" i="16"/>
  <c r="CU89" i="16"/>
  <c r="DC89" i="16"/>
  <c r="DK89" i="16"/>
  <c r="DS89" i="16"/>
  <c r="EA89" i="16"/>
  <c r="C90" i="16"/>
  <c r="K90" i="16"/>
  <c r="S90" i="16"/>
  <c r="AA90" i="16"/>
  <c r="AI90" i="16"/>
  <c r="AQ90" i="16"/>
  <c r="AY90" i="16"/>
  <c r="BG90" i="16"/>
  <c r="BO90" i="16"/>
  <c r="BW90" i="16"/>
  <c r="CE90" i="16"/>
  <c r="CM90" i="16"/>
  <c r="CU90" i="16"/>
  <c r="DC90" i="16"/>
  <c r="DK90" i="16"/>
  <c r="DS90" i="16"/>
  <c r="EA90" i="16"/>
  <c r="C91" i="16"/>
  <c r="K91" i="16"/>
  <c r="S91" i="16"/>
  <c r="AA91" i="16"/>
  <c r="AI91" i="16"/>
  <c r="AQ91" i="16"/>
  <c r="AY91" i="16"/>
  <c r="BG91" i="16"/>
  <c r="BO91" i="16"/>
  <c r="BW91" i="16"/>
  <c r="CE91" i="16"/>
  <c r="CM91" i="16"/>
  <c r="CU91" i="16"/>
  <c r="DC91" i="16"/>
  <c r="DK91" i="16"/>
  <c r="DS91" i="16"/>
  <c r="EA91" i="16"/>
  <c r="C92" i="16"/>
  <c r="K92" i="16"/>
  <c r="S92" i="16"/>
  <c r="AA92" i="16"/>
  <c r="AI92" i="16"/>
  <c r="AQ92" i="16"/>
  <c r="AY92" i="16"/>
  <c r="BG92" i="16"/>
  <c r="BO92" i="16"/>
  <c r="BW92" i="16"/>
  <c r="CE92" i="16"/>
  <c r="CM92" i="16"/>
  <c r="CU92" i="16"/>
  <c r="DC92" i="16"/>
  <c r="DK92" i="16"/>
  <c r="DS92" i="16"/>
  <c r="EA92" i="16"/>
  <c r="C93" i="16"/>
  <c r="K93" i="16"/>
  <c r="S93" i="16"/>
  <c r="AA93" i="16"/>
  <c r="AI93" i="16"/>
  <c r="AQ93" i="16"/>
  <c r="AY93" i="16"/>
  <c r="BG93" i="16"/>
  <c r="BO93" i="16"/>
  <c r="BW93" i="16"/>
  <c r="CE93" i="16"/>
  <c r="CM93" i="16"/>
  <c r="CU93" i="16"/>
  <c r="DC93" i="16"/>
  <c r="DK93" i="16"/>
  <c r="DS93" i="16"/>
  <c r="EA93" i="16"/>
  <c r="C94" i="16"/>
  <c r="K94" i="16"/>
  <c r="S94" i="16"/>
  <c r="AA94" i="16"/>
  <c r="AI94" i="16"/>
  <c r="AQ94" i="16"/>
  <c r="AY94" i="16"/>
  <c r="BG94" i="16"/>
  <c r="BO94" i="16"/>
  <c r="BW94" i="16"/>
  <c r="CE94" i="16"/>
  <c r="CM94" i="16"/>
  <c r="CU94" i="16"/>
  <c r="DC94" i="16"/>
  <c r="DK94" i="16"/>
  <c r="DS94" i="16"/>
  <c r="EA94" i="16"/>
  <c r="C95" i="16"/>
  <c r="K95" i="16"/>
  <c r="S95" i="16"/>
  <c r="AA95" i="16"/>
  <c r="AI95" i="16"/>
  <c r="AQ95" i="16"/>
  <c r="AY95" i="16"/>
  <c r="BG95" i="16"/>
  <c r="BO95" i="16"/>
  <c r="BW95" i="16"/>
  <c r="CE95" i="16"/>
  <c r="CM95" i="16"/>
  <c r="CU95" i="16"/>
  <c r="DC95" i="16"/>
  <c r="DK95" i="16"/>
  <c r="DS95" i="16"/>
  <c r="EA95" i="16"/>
  <c r="C96" i="16"/>
  <c r="K96" i="16"/>
  <c r="S96" i="16"/>
  <c r="AA96" i="16"/>
  <c r="AI96" i="16"/>
  <c r="AQ96" i="16"/>
  <c r="AY96" i="16"/>
  <c r="BG96" i="16"/>
  <c r="BO96" i="16"/>
  <c r="BW96" i="16"/>
  <c r="CE96" i="16"/>
  <c r="CM96" i="16"/>
  <c r="CU96" i="16"/>
  <c r="DC96" i="16"/>
  <c r="DK96" i="16"/>
  <c r="DS96" i="16"/>
  <c r="EA96" i="16"/>
  <c r="C97" i="16"/>
  <c r="K97" i="16"/>
  <c r="S97" i="16"/>
  <c r="AA97" i="16"/>
  <c r="AI97" i="16"/>
  <c r="AQ97" i="16"/>
  <c r="AY97" i="16"/>
  <c r="BG97" i="16"/>
  <c r="BO97" i="16"/>
  <c r="BW97" i="16"/>
  <c r="CE97" i="16"/>
  <c r="CM97" i="16"/>
  <c r="CU97" i="16"/>
  <c r="DC97" i="16"/>
  <c r="DK97" i="16"/>
  <c r="DS97" i="16"/>
  <c r="EA97" i="16"/>
  <c r="C98" i="16"/>
  <c r="K98" i="16"/>
  <c r="S98" i="16"/>
  <c r="AA98" i="16"/>
  <c r="AI98" i="16"/>
  <c r="AQ98" i="16"/>
  <c r="AY98" i="16"/>
  <c r="BG98" i="16"/>
  <c r="BO98" i="16"/>
  <c r="BW98" i="16"/>
  <c r="CE98" i="16"/>
  <c r="CM98" i="16"/>
  <c r="CU98" i="16"/>
  <c r="DC98" i="16"/>
  <c r="DK98" i="16"/>
  <c r="DS98" i="16"/>
  <c r="EA98" i="16"/>
  <c r="C99" i="16"/>
  <c r="K99" i="16"/>
  <c r="S99" i="16"/>
  <c r="AA99" i="16"/>
  <c r="AI99" i="16"/>
  <c r="AQ99" i="16"/>
  <c r="AY99" i="16"/>
  <c r="BG99" i="16"/>
  <c r="BO99" i="16"/>
  <c r="BW99" i="16"/>
  <c r="CE99" i="16"/>
  <c r="CM99" i="16"/>
  <c r="CU99" i="16"/>
  <c r="DC99" i="16"/>
  <c r="DK99" i="16"/>
  <c r="DS99" i="16"/>
  <c r="EA99" i="16"/>
  <c r="C100" i="16"/>
  <c r="K100" i="16"/>
  <c r="S100" i="16"/>
  <c r="AA100" i="16"/>
  <c r="AI100" i="16"/>
  <c r="AQ100" i="16"/>
  <c r="AY100" i="16"/>
  <c r="BG100" i="16"/>
  <c r="BO100" i="16"/>
  <c r="BW100" i="16"/>
  <c r="CE100" i="16"/>
  <c r="CM100" i="16"/>
  <c r="CU100" i="16"/>
  <c r="DC100" i="16"/>
  <c r="DK100" i="16"/>
  <c r="DS100" i="16"/>
  <c r="EA100" i="16"/>
  <c r="C101" i="16"/>
  <c r="K101" i="16"/>
  <c r="S101" i="16"/>
  <c r="AA101" i="16"/>
  <c r="AI101" i="16"/>
  <c r="AQ101" i="16"/>
  <c r="AY101" i="16"/>
  <c r="BG101" i="16"/>
  <c r="BO101" i="16"/>
  <c r="BW101" i="16"/>
  <c r="CE101" i="16"/>
  <c r="CM101" i="16"/>
  <c r="CU101" i="16"/>
  <c r="DC101" i="16"/>
  <c r="DK101" i="16"/>
  <c r="DS101" i="16"/>
  <c r="EA101" i="16"/>
  <c r="C102" i="16"/>
  <c r="K102" i="16"/>
  <c r="S102" i="16"/>
  <c r="AA102" i="16"/>
  <c r="AI102" i="16"/>
  <c r="AQ102" i="16"/>
  <c r="AY102" i="16"/>
  <c r="BG102" i="16"/>
  <c r="BO102" i="16"/>
  <c r="BW102" i="16"/>
  <c r="CE102" i="16"/>
  <c r="CM102" i="16"/>
  <c r="CU102" i="16"/>
  <c r="DC102" i="16"/>
  <c r="DK102" i="16"/>
  <c r="DS102" i="16"/>
  <c r="EA102" i="16"/>
  <c r="C103" i="16"/>
  <c r="K103" i="16"/>
  <c r="S103" i="16"/>
  <c r="AA103" i="16"/>
  <c r="AI103" i="16"/>
  <c r="AQ103" i="16"/>
  <c r="AY103" i="16"/>
  <c r="BF103" i="16"/>
  <c r="BK103" i="16"/>
  <c r="BP103" i="16"/>
  <c r="BV103" i="16"/>
  <c r="CA103" i="16"/>
  <c r="CF103" i="16"/>
  <c r="CL103" i="16"/>
  <c r="CQ103" i="16"/>
  <c r="CV103" i="16"/>
  <c r="DB103" i="16"/>
  <c r="DG103" i="16"/>
  <c r="DL103" i="16"/>
  <c r="DR103" i="16"/>
  <c r="DW103" i="16"/>
  <c r="EB103" i="16"/>
  <c r="EH103" i="16"/>
  <c r="G104" i="16"/>
  <c r="L104" i="16"/>
  <c r="R104" i="16"/>
  <c r="W104" i="16"/>
  <c r="AB104" i="16"/>
  <c r="AH104" i="16"/>
  <c r="AM104" i="16"/>
  <c r="AR104" i="16"/>
  <c r="AX104" i="16"/>
  <c r="BC104" i="16"/>
  <c r="BH104" i="16"/>
  <c r="BN104" i="16"/>
  <c r="BS104" i="16"/>
  <c r="BX104" i="16"/>
  <c r="CD104" i="16"/>
  <c r="CI104" i="16"/>
  <c r="CN104" i="16"/>
  <c r="CT104" i="16"/>
  <c r="CY104" i="16"/>
  <c r="DD104" i="16"/>
  <c r="DJ104" i="16"/>
  <c r="DO104" i="16"/>
  <c r="DT104" i="16"/>
  <c r="DZ104" i="16"/>
  <c r="EE104" i="16"/>
  <c r="D105" i="16"/>
  <c r="J105" i="16"/>
  <c r="O105" i="16"/>
  <c r="T105" i="16"/>
  <c r="Z105" i="16"/>
  <c r="AE105" i="16"/>
  <c r="AJ105" i="16"/>
  <c r="AP105" i="16"/>
  <c r="AU105" i="16"/>
  <c r="AZ105" i="16"/>
  <c r="BF105" i="16"/>
  <c r="BK105" i="16"/>
  <c r="BP105" i="16"/>
  <c r="BV105" i="16"/>
  <c r="CA105" i="16"/>
  <c r="CF105" i="16"/>
  <c r="CL105" i="16"/>
  <c r="CQ105" i="16"/>
  <c r="CV105" i="16"/>
  <c r="DB105" i="16"/>
  <c r="DG105" i="16"/>
  <c r="DL105" i="16"/>
  <c r="DR105" i="16"/>
  <c r="DW105" i="16"/>
  <c r="EB105" i="16"/>
  <c r="EH105" i="16"/>
  <c r="G106" i="16"/>
  <c r="L106" i="16"/>
  <c r="R106" i="16"/>
  <c r="W106" i="16"/>
  <c r="AB106" i="16"/>
  <c r="AH106" i="16"/>
  <c r="AM106" i="16"/>
  <c r="AR106" i="16"/>
  <c r="AX106" i="16"/>
  <c r="BC106" i="16"/>
  <c r="BH106" i="16"/>
  <c r="BN106" i="16"/>
  <c r="BS106" i="16"/>
  <c r="BX106" i="16"/>
  <c r="CD106" i="16"/>
  <c r="CI106" i="16"/>
  <c r="CN106" i="16"/>
  <c r="CT106" i="16"/>
  <c r="CY106" i="16"/>
  <c r="DD106" i="16"/>
  <c r="DJ106" i="16"/>
  <c r="DO106" i="16"/>
  <c r="DT106" i="16"/>
  <c r="DZ106" i="16"/>
  <c r="EE106" i="16"/>
  <c r="D107" i="16"/>
  <c r="J107" i="16"/>
  <c r="O107" i="16"/>
  <c r="T107" i="16"/>
  <c r="Z107" i="16"/>
  <c r="AE107" i="16"/>
  <c r="AJ107" i="16"/>
  <c r="AP107" i="16"/>
  <c r="AU107" i="16"/>
  <c r="AY107" i="16"/>
  <c r="BC107" i="16"/>
  <c r="BG107" i="16"/>
  <c r="BK107" i="16"/>
  <c r="BO107" i="16"/>
  <c r="BS107" i="16"/>
  <c r="BW107" i="16"/>
  <c r="CA107" i="16"/>
  <c r="CE107" i="16"/>
  <c r="CI107" i="16"/>
  <c r="CM107" i="16"/>
  <c r="CQ107" i="16"/>
  <c r="CU107" i="16"/>
  <c r="CY107" i="16"/>
  <c r="DC107" i="16"/>
  <c r="DG107" i="16"/>
  <c r="DK107" i="16"/>
  <c r="DO107" i="16"/>
  <c r="DS107" i="16"/>
  <c r="DW107" i="16"/>
  <c r="EA107" i="16"/>
  <c r="EE107" i="16"/>
  <c r="C108" i="16"/>
  <c r="G108" i="16"/>
  <c r="K108" i="16"/>
  <c r="O108" i="16"/>
  <c r="S108" i="16"/>
  <c r="W108" i="16"/>
  <c r="AA108" i="16"/>
  <c r="AE108" i="16"/>
  <c r="AI108" i="16"/>
  <c r="AM108" i="16"/>
  <c r="AQ108" i="16"/>
  <c r="AU108" i="16"/>
  <c r="AY108" i="16"/>
  <c r="BC108" i="16"/>
  <c r="BG108" i="16"/>
  <c r="BK108" i="16"/>
  <c r="BO108" i="16"/>
  <c r="BS108" i="16"/>
  <c r="BW108" i="16"/>
  <c r="CA108" i="16"/>
  <c r="CE108" i="16"/>
  <c r="CI108" i="16"/>
  <c r="CM108" i="16"/>
  <c r="CQ108" i="16"/>
  <c r="CU108" i="16"/>
  <c r="CY108" i="16"/>
  <c r="DC108" i="16"/>
  <c r="DG108" i="16"/>
  <c r="DK108" i="16"/>
  <c r="DO108" i="16"/>
  <c r="DS108" i="16"/>
  <c r="DW108" i="16"/>
  <c r="EA108" i="16"/>
  <c r="EE108" i="16"/>
  <c r="C109" i="16"/>
  <c r="G109" i="16"/>
  <c r="K109" i="16"/>
  <c r="O109" i="16"/>
  <c r="S109" i="16"/>
  <c r="W109" i="16"/>
  <c r="AA109" i="16"/>
  <c r="AE109" i="16"/>
  <c r="AI109" i="16"/>
  <c r="AM109" i="16"/>
  <c r="AQ109" i="16"/>
  <c r="AU109" i="16"/>
  <c r="AY109" i="16"/>
  <c r="BC109" i="16"/>
  <c r="BG109" i="16"/>
  <c r="BK109" i="16"/>
  <c r="BO109" i="16"/>
  <c r="BS109" i="16"/>
  <c r="BW109" i="16"/>
  <c r="CA109" i="16"/>
  <c r="CE109" i="16"/>
  <c r="CI109" i="16"/>
  <c r="CM109" i="16"/>
  <c r="CQ109" i="16"/>
  <c r="CU109" i="16"/>
  <c r="CY109" i="16"/>
  <c r="DC109" i="16"/>
  <c r="DG109" i="16"/>
  <c r="DK109" i="16"/>
  <c r="DO109" i="16"/>
  <c r="DS109" i="16"/>
  <c r="DW109" i="16"/>
  <c r="EA109" i="16"/>
  <c r="EE109" i="16"/>
  <c r="C110" i="16"/>
  <c r="G110" i="16"/>
  <c r="K110" i="16"/>
  <c r="O110" i="16"/>
  <c r="S110" i="16"/>
  <c r="W110" i="16"/>
  <c r="AA110" i="16"/>
  <c r="AE110" i="16"/>
  <c r="AI110" i="16"/>
  <c r="AM110" i="16"/>
  <c r="AQ110" i="16"/>
  <c r="AU110" i="16"/>
  <c r="AY110" i="16"/>
  <c r="BC110" i="16"/>
  <c r="BG110" i="16"/>
  <c r="BK110" i="16"/>
  <c r="BO110" i="16"/>
  <c r="BS110" i="16"/>
  <c r="BW110" i="16"/>
  <c r="CA110" i="16"/>
  <c r="CE110" i="16"/>
  <c r="CI110" i="16"/>
  <c r="CM110" i="16"/>
  <c r="CQ110" i="16"/>
  <c r="CU110" i="16"/>
  <c r="CY110" i="16"/>
  <c r="DC110" i="16"/>
  <c r="DG110" i="16"/>
  <c r="DK110" i="16"/>
  <c r="DO110" i="16"/>
  <c r="DS110" i="16"/>
  <c r="DW110" i="16"/>
  <c r="EA110" i="16"/>
  <c r="EE110" i="16"/>
  <c r="C111" i="16"/>
  <c r="G111" i="16"/>
  <c r="K111" i="16"/>
  <c r="O111" i="16"/>
  <c r="S111" i="16"/>
  <c r="W111" i="16"/>
  <c r="AA111" i="16"/>
  <c r="AE111" i="16"/>
  <c r="AI111" i="16"/>
  <c r="AM111" i="16"/>
  <c r="AQ111" i="16"/>
  <c r="AU111" i="16"/>
  <c r="AY111" i="16"/>
  <c r="BC111" i="16"/>
  <c r="BG111" i="16"/>
  <c r="BK111" i="16"/>
  <c r="BO111" i="16"/>
  <c r="BS111" i="16"/>
  <c r="BW111" i="16"/>
  <c r="CA111" i="16"/>
  <c r="CE111" i="16"/>
  <c r="CI111" i="16"/>
  <c r="CM111" i="16"/>
  <c r="CQ111" i="16"/>
  <c r="CU111" i="16"/>
  <c r="CY111" i="16"/>
  <c r="DC111" i="16"/>
  <c r="DG111" i="16"/>
  <c r="DK111" i="16"/>
  <c r="DO111" i="16"/>
  <c r="DS111" i="16"/>
  <c r="DW111" i="16"/>
  <c r="EA111" i="16"/>
  <c r="EE111" i="16"/>
  <c r="C112" i="16"/>
  <c r="G112" i="16"/>
  <c r="K112" i="16"/>
  <c r="O112" i="16"/>
  <c r="S112" i="16"/>
  <c r="W112" i="16"/>
  <c r="AA112" i="16"/>
  <c r="AE112" i="16"/>
  <c r="AI112" i="16"/>
  <c r="AM112" i="16"/>
  <c r="AQ112" i="16"/>
  <c r="AU112" i="16"/>
  <c r="AY112" i="16"/>
  <c r="BC112" i="16"/>
  <c r="BG112" i="16"/>
  <c r="BK112" i="16"/>
  <c r="BO112" i="16"/>
  <c r="BS112" i="16"/>
  <c r="BW112" i="16"/>
  <c r="CA112" i="16"/>
  <c r="CE112" i="16"/>
  <c r="CI112" i="16"/>
  <c r="CM112" i="16"/>
  <c r="CQ112" i="16"/>
  <c r="CU112" i="16"/>
  <c r="CY112" i="16"/>
  <c r="DC112" i="16"/>
  <c r="DG112" i="16"/>
  <c r="DK112" i="16"/>
  <c r="DO112" i="16"/>
  <c r="DS112" i="16"/>
  <c r="DW112" i="16"/>
  <c r="EA112" i="16"/>
  <c r="EE112" i="16"/>
  <c r="C113" i="16"/>
  <c r="G113" i="16"/>
  <c r="K113" i="16"/>
  <c r="O113" i="16"/>
  <c r="S113" i="16"/>
  <c r="W113" i="16"/>
  <c r="AA113" i="16"/>
  <c r="AE113" i="16"/>
  <c r="AI113" i="16"/>
  <c r="AM113" i="16"/>
  <c r="AQ113" i="16"/>
  <c r="AU113" i="16"/>
  <c r="AY113" i="16"/>
  <c r="BC113" i="16"/>
  <c r="BG113" i="16"/>
  <c r="BK113" i="16"/>
  <c r="BO113" i="16"/>
  <c r="BS113" i="16"/>
  <c r="BW113" i="16"/>
  <c r="CA113" i="16"/>
  <c r="CE113" i="16"/>
  <c r="CI113" i="16"/>
  <c r="CM113" i="16"/>
  <c r="CQ113" i="16"/>
  <c r="CU113" i="16"/>
  <c r="CY113" i="16"/>
  <c r="DC113" i="16"/>
  <c r="DG113" i="16"/>
  <c r="DK113" i="16"/>
  <c r="DO113" i="16"/>
  <c r="DS113" i="16"/>
  <c r="DW113" i="16"/>
  <c r="EA113" i="16"/>
  <c r="EE113" i="16"/>
  <c r="C114" i="16"/>
  <c r="G114" i="16"/>
  <c r="K114" i="16"/>
  <c r="O114" i="16"/>
  <c r="S114" i="16"/>
  <c r="W114" i="16"/>
  <c r="AA114" i="16"/>
  <c r="AE114" i="16"/>
  <c r="AI114" i="16"/>
  <c r="AM114" i="16"/>
  <c r="AQ114" i="16"/>
  <c r="AU114" i="16"/>
  <c r="AY114" i="16"/>
  <c r="BC114" i="16"/>
  <c r="BG114" i="16"/>
  <c r="BK114" i="16"/>
  <c r="BO114" i="16"/>
  <c r="BS114" i="16"/>
  <c r="BW114" i="16"/>
  <c r="CA114" i="16"/>
  <c r="CE114" i="16"/>
  <c r="CI114" i="16"/>
  <c r="CM114" i="16"/>
  <c r="CQ114" i="16"/>
  <c r="CU114" i="16"/>
  <c r="CY114" i="16"/>
  <c r="DC114" i="16"/>
  <c r="DG114" i="16"/>
  <c r="DK114" i="16"/>
  <c r="DO114" i="16"/>
  <c r="DS114" i="16"/>
  <c r="DW114" i="16"/>
  <c r="EA114" i="16"/>
  <c r="EE114" i="16"/>
  <c r="C115" i="16"/>
  <c r="G115" i="16"/>
  <c r="K115" i="16"/>
  <c r="O115" i="16"/>
  <c r="S115" i="16"/>
  <c r="W115" i="16"/>
  <c r="AA115" i="16"/>
  <c r="AE115" i="16"/>
  <c r="AI115" i="16"/>
  <c r="AM115" i="16"/>
  <c r="AQ115" i="16"/>
  <c r="AU115" i="16"/>
  <c r="AY115" i="16"/>
  <c r="BC115" i="16"/>
  <c r="BG115" i="16"/>
  <c r="BK115" i="16"/>
  <c r="BO115" i="16"/>
  <c r="BS115" i="16"/>
  <c r="BW115" i="16"/>
  <c r="CA115" i="16"/>
  <c r="CE115" i="16"/>
  <c r="CI115" i="16"/>
  <c r="CM115" i="16"/>
  <c r="CQ115" i="16"/>
  <c r="CU115" i="16"/>
  <c r="CY115" i="16"/>
  <c r="DC115" i="16"/>
  <c r="DG115" i="16"/>
  <c r="DK115" i="16"/>
  <c r="DO115" i="16"/>
  <c r="DS115" i="16"/>
  <c r="DW115" i="16"/>
  <c r="EA115" i="16"/>
  <c r="EE115" i="16"/>
  <c r="C116" i="16"/>
  <c r="G116" i="16"/>
  <c r="K116" i="16"/>
  <c r="O116" i="16"/>
  <c r="S116" i="16"/>
  <c r="W116" i="16"/>
  <c r="AA116" i="16"/>
  <c r="AE116" i="16"/>
  <c r="AI116" i="16"/>
  <c r="AM116" i="16"/>
  <c r="AQ116" i="16"/>
  <c r="AU116" i="16"/>
  <c r="AY116" i="16"/>
  <c r="BC116" i="16"/>
  <c r="BG116" i="16"/>
  <c r="BK116" i="16"/>
  <c r="BO116" i="16"/>
  <c r="BS116" i="16"/>
  <c r="BW116" i="16"/>
  <c r="CA116" i="16"/>
  <c r="CE116" i="16"/>
  <c r="CI116" i="16"/>
  <c r="CM116" i="16"/>
  <c r="CQ116" i="16"/>
  <c r="CU116" i="16"/>
  <c r="CY116" i="16"/>
  <c r="DC116" i="16"/>
  <c r="DG116" i="16"/>
  <c r="DK116" i="16"/>
  <c r="DO116" i="16"/>
  <c r="DS116" i="16"/>
  <c r="DW116" i="16"/>
  <c r="EA116" i="16"/>
  <c r="EE116" i="16"/>
  <c r="C117" i="16"/>
  <c r="G117" i="16"/>
  <c r="K117" i="16"/>
  <c r="O117" i="16"/>
  <c r="S117" i="16"/>
  <c r="W117" i="16"/>
  <c r="AA117" i="16"/>
  <c r="AE117" i="16"/>
  <c r="AI117" i="16"/>
  <c r="AM117" i="16"/>
  <c r="AQ117" i="16"/>
  <c r="AU117" i="16"/>
  <c r="AY117" i="16"/>
  <c r="BC117" i="16"/>
  <c r="BG117" i="16"/>
  <c r="BK117" i="16"/>
  <c r="BO117" i="16"/>
  <c r="BS117" i="16"/>
  <c r="BW117" i="16"/>
  <c r="CA117" i="16"/>
  <c r="CE117" i="16"/>
  <c r="CI117" i="16"/>
  <c r="CM117" i="16"/>
  <c r="CQ117" i="16"/>
  <c r="CU117" i="16"/>
  <c r="CY117" i="16"/>
  <c r="DC117" i="16"/>
  <c r="DG117" i="16"/>
  <c r="DK117" i="16"/>
  <c r="DO117" i="16"/>
  <c r="DS117" i="16"/>
  <c r="DW117" i="16"/>
  <c r="EA117" i="16"/>
  <c r="EE117" i="16"/>
  <c r="C118" i="16"/>
  <c r="G118" i="16"/>
  <c r="K118" i="16"/>
  <c r="O118" i="16"/>
  <c r="S118" i="16"/>
  <c r="W118" i="16"/>
  <c r="AA118" i="16"/>
  <c r="AE118" i="16"/>
  <c r="AI118" i="16"/>
  <c r="AM118" i="16"/>
  <c r="AQ118" i="16"/>
  <c r="AU118" i="16"/>
  <c r="AY118" i="16"/>
  <c r="BC118" i="16"/>
  <c r="BG118" i="16"/>
  <c r="BK118" i="16"/>
  <c r="BO118" i="16"/>
  <c r="BS118" i="16"/>
  <c r="BW118" i="16"/>
  <c r="CA118" i="16"/>
  <c r="CE118" i="16"/>
  <c r="CI118" i="16"/>
  <c r="CM118" i="16"/>
  <c r="CQ118" i="16"/>
  <c r="CU118" i="16"/>
  <c r="CY118" i="16"/>
  <c r="DC118" i="16"/>
  <c r="DG118" i="16"/>
  <c r="DK118" i="16"/>
  <c r="DO118" i="16"/>
  <c r="DS118" i="16"/>
  <c r="DW118" i="16"/>
  <c r="EA118" i="16"/>
  <c r="EE118" i="16"/>
  <c r="C119" i="16"/>
  <c r="G119" i="16"/>
  <c r="K119" i="16"/>
  <c r="O119" i="16"/>
  <c r="S119" i="16"/>
  <c r="W119" i="16"/>
  <c r="AA119" i="16"/>
  <c r="AE119" i="16"/>
  <c r="AI119" i="16"/>
  <c r="AM119" i="16"/>
  <c r="AQ119" i="16"/>
  <c r="AU119" i="16"/>
  <c r="AY119" i="16"/>
  <c r="BC119" i="16"/>
  <c r="BG119" i="16"/>
  <c r="BK119" i="16"/>
  <c r="BO119" i="16"/>
  <c r="BS119" i="16"/>
  <c r="BW119" i="16"/>
  <c r="CA119" i="16"/>
  <c r="CE119" i="16"/>
  <c r="CI119" i="16"/>
  <c r="CM119" i="16"/>
  <c r="CQ119" i="16"/>
  <c r="CU119" i="16"/>
  <c r="CY119" i="16"/>
  <c r="DC119" i="16"/>
  <c r="DG119" i="16"/>
  <c r="DK119" i="16"/>
  <c r="DO119" i="16"/>
  <c r="DS119" i="16"/>
  <c r="DW119" i="16"/>
  <c r="EA119" i="16"/>
  <c r="EE119" i="16"/>
  <c r="C120" i="16"/>
  <c r="G120" i="16"/>
  <c r="K120" i="16"/>
  <c r="O120" i="16"/>
  <c r="S120" i="16"/>
  <c r="W120" i="16"/>
  <c r="AA120" i="16"/>
  <c r="AE120" i="16"/>
  <c r="AI120" i="16"/>
  <c r="AM120" i="16"/>
  <c r="AQ120" i="16"/>
  <c r="AU120" i="16"/>
  <c r="AY120" i="16"/>
  <c r="BC120" i="16"/>
  <c r="BG120" i="16"/>
  <c r="BK120" i="16"/>
  <c r="BO120" i="16"/>
  <c r="BS120" i="16"/>
  <c r="BW120" i="16"/>
  <c r="CA120" i="16"/>
  <c r="CE120" i="16"/>
  <c r="CI120" i="16"/>
  <c r="CM120" i="16"/>
  <c r="CQ120" i="16"/>
  <c r="CU120" i="16"/>
  <c r="CY120" i="16"/>
  <c r="DC120" i="16"/>
  <c r="DG120" i="16"/>
  <c r="DK120" i="16"/>
  <c r="DO120" i="16"/>
  <c r="DS120" i="16"/>
  <c r="DW120" i="16"/>
  <c r="EA120" i="16"/>
  <c r="EE120" i="16"/>
  <c r="C121" i="16"/>
  <c r="G121" i="16"/>
  <c r="K121" i="16"/>
  <c r="O121" i="16"/>
  <c r="S121" i="16"/>
  <c r="W121" i="16"/>
  <c r="AA121" i="16"/>
  <c r="AE121" i="16"/>
  <c r="AI121" i="16"/>
  <c r="AM121" i="16"/>
  <c r="AQ121" i="16"/>
  <c r="AU121" i="16"/>
  <c r="AY121" i="16"/>
  <c r="BC121" i="16"/>
  <c r="BG121" i="16"/>
  <c r="BK121" i="16"/>
  <c r="BO121" i="16"/>
  <c r="BS121" i="16"/>
  <c r="BW121" i="16"/>
  <c r="CA121" i="16"/>
  <c r="CE121" i="16"/>
  <c r="CI121" i="16"/>
  <c r="CM121" i="16"/>
  <c r="CQ121" i="16"/>
  <c r="CU121" i="16"/>
  <c r="CY121" i="16"/>
  <c r="DC121" i="16"/>
  <c r="DG121" i="16"/>
  <c r="DK121" i="16"/>
  <c r="DO121" i="16"/>
  <c r="DS121" i="16"/>
  <c r="DW121" i="16"/>
  <c r="EA121" i="16"/>
  <c r="EE121" i="16"/>
  <c r="C122" i="16"/>
  <c r="G122" i="16"/>
  <c r="K122" i="16"/>
  <c r="O122" i="16"/>
  <c r="S122" i="16"/>
  <c r="W122" i="16"/>
  <c r="AA122" i="16"/>
  <c r="AE122" i="16"/>
  <c r="AI122" i="16"/>
  <c r="AM122" i="16"/>
  <c r="AQ122" i="16"/>
  <c r="AU122" i="16"/>
  <c r="AY122" i="16"/>
  <c r="BC122" i="16"/>
  <c r="BG122" i="16"/>
  <c r="BK122" i="16"/>
  <c r="BO122" i="16"/>
  <c r="BS122" i="16"/>
  <c r="BW122" i="16"/>
  <c r="CA122" i="16"/>
  <c r="CE122" i="16"/>
  <c r="CI122" i="16"/>
  <c r="CM122" i="16"/>
  <c r="CQ122" i="16"/>
  <c r="CU122" i="16"/>
  <c r="CY122" i="16"/>
  <c r="DC122" i="16"/>
  <c r="DG122" i="16"/>
  <c r="DK122" i="16"/>
  <c r="DO122" i="16"/>
  <c r="DS122" i="16"/>
  <c r="DW122" i="16"/>
  <c r="EA122" i="16"/>
  <c r="EE122" i="16"/>
  <c r="C123" i="16"/>
  <c r="G123" i="16"/>
  <c r="K123" i="16"/>
  <c r="O123" i="16"/>
  <c r="S123" i="16"/>
  <c r="W123" i="16"/>
  <c r="AA123" i="16"/>
  <c r="AE123" i="16"/>
  <c r="AI123" i="16"/>
  <c r="AM123" i="16"/>
  <c r="AQ123" i="16"/>
  <c r="AU123" i="16"/>
  <c r="AY123" i="16"/>
  <c r="BC123" i="16"/>
  <c r="BG123" i="16"/>
  <c r="BK123" i="16"/>
  <c r="BO123" i="16"/>
  <c r="BS123" i="16"/>
  <c r="BW123" i="16"/>
  <c r="CA123" i="16"/>
  <c r="CE123" i="16"/>
  <c r="CI123" i="16"/>
  <c r="CM123" i="16"/>
  <c r="CQ123" i="16"/>
  <c r="CU123" i="16"/>
  <c r="CY123" i="16"/>
  <c r="DC123" i="16"/>
  <c r="DG123" i="16"/>
  <c r="DK123" i="16"/>
  <c r="DO123" i="16"/>
  <c r="DS123" i="16"/>
  <c r="DW123" i="16"/>
  <c r="EA123" i="16"/>
  <c r="EE123" i="16"/>
  <c r="C124" i="16"/>
  <c r="G124" i="16"/>
  <c r="K124" i="16"/>
  <c r="O124" i="16"/>
  <c r="S124" i="16"/>
  <c r="W124" i="16"/>
  <c r="AA124" i="16"/>
  <c r="AE124" i="16"/>
  <c r="AI124" i="16"/>
  <c r="AM124" i="16"/>
  <c r="AQ124" i="16"/>
  <c r="AU124" i="16"/>
  <c r="AY124" i="16"/>
  <c r="BC124" i="16"/>
  <c r="BG124" i="16"/>
  <c r="BK124" i="16"/>
  <c r="BO124" i="16"/>
  <c r="BS124" i="16"/>
  <c r="BW124" i="16"/>
  <c r="CA124" i="16"/>
  <c r="CE124" i="16"/>
  <c r="CI124" i="16"/>
  <c r="CM124" i="16"/>
  <c r="CQ124" i="16"/>
  <c r="CU124" i="16"/>
  <c r="CY124" i="16"/>
  <c r="DC124" i="16"/>
  <c r="DG124" i="16"/>
  <c r="DK124" i="16"/>
  <c r="DO124" i="16"/>
  <c r="DS124" i="16"/>
  <c r="DW124" i="16"/>
  <c r="EA124" i="16"/>
  <c r="EE124" i="16"/>
  <c r="C125" i="16"/>
  <c r="G125" i="16"/>
  <c r="K125" i="16"/>
  <c r="O125" i="16"/>
  <c r="S125" i="16"/>
  <c r="W125" i="16"/>
  <c r="AA125" i="16"/>
  <c r="AE125" i="16"/>
  <c r="AI125" i="16"/>
  <c r="AM125" i="16"/>
  <c r="AQ125" i="16"/>
  <c r="AU125" i="16"/>
  <c r="AY125" i="16"/>
  <c r="BC125" i="16"/>
  <c r="BG125" i="16"/>
  <c r="BK125" i="16"/>
  <c r="BO125" i="16"/>
  <c r="BS125" i="16"/>
  <c r="BW125" i="16"/>
  <c r="CA125" i="16"/>
  <c r="CE125" i="16"/>
  <c r="CI125" i="16"/>
  <c r="CM125" i="16"/>
  <c r="CQ125" i="16"/>
  <c r="CU125" i="16"/>
  <c r="CY125" i="16"/>
  <c r="DC125" i="16"/>
  <c r="DG125" i="16"/>
  <c r="DK125" i="16"/>
  <c r="DO125" i="16"/>
  <c r="DS125" i="16"/>
  <c r="DW125" i="16"/>
  <c r="EA125" i="16"/>
  <c r="EE125" i="16"/>
  <c r="C126" i="16"/>
  <c r="G126" i="16"/>
  <c r="K126" i="16"/>
  <c r="O126" i="16"/>
  <c r="S126" i="16"/>
  <c r="W126" i="16"/>
  <c r="AA126" i="16"/>
  <c r="AE126" i="16"/>
  <c r="AI126" i="16"/>
  <c r="AM126" i="16"/>
  <c r="AQ126" i="16"/>
  <c r="AU126" i="16"/>
  <c r="AY126" i="16"/>
  <c r="BC126" i="16"/>
  <c r="BG126" i="16"/>
  <c r="BK126" i="16"/>
  <c r="BO126" i="16"/>
  <c r="BS126" i="16"/>
  <c r="BW126" i="16"/>
  <c r="CA126" i="16"/>
  <c r="CE126" i="16"/>
  <c r="CI126" i="16"/>
  <c r="CM126" i="16"/>
  <c r="CQ126" i="16"/>
  <c r="CU126" i="16"/>
  <c r="CY126" i="16"/>
  <c r="DC126" i="16"/>
  <c r="DG126" i="16"/>
  <c r="DK126" i="16"/>
  <c r="DO126" i="16"/>
  <c r="DS126" i="16"/>
  <c r="DW126" i="16"/>
  <c r="EA126" i="16"/>
  <c r="EE126" i="16"/>
  <c r="C127" i="16"/>
  <c r="G127" i="16"/>
  <c r="K127" i="16"/>
  <c r="O127" i="16"/>
  <c r="S127" i="16"/>
  <c r="W127" i="16"/>
  <c r="AA127" i="16"/>
  <c r="AE127" i="16"/>
  <c r="AI127" i="16"/>
  <c r="AM127" i="16"/>
  <c r="AQ127" i="16"/>
  <c r="AU127" i="16"/>
  <c r="AY127" i="16"/>
  <c r="BC127" i="16"/>
  <c r="BG127" i="16"/>
  <c r="BK127" i="16"/>
  <c r="BO127" i="16"/>
  <c r="BS127" i="16"/>
  <c r="BW127" i="16"/>
  <c r="CA127" i="16"/>
  <c r="CE127" i="16"/>
  <c r="CI127" i="16"/>
  <c r="CM127" i="16"/>
  <c r="CQ127" i="16"/>
  <c r="CU127" i="16"/>
  <c r="CY127" i="16"/>
  <c r="DC127" i="16"/>
  <c r="DG127" i="16"/>
  <c r="DK127" i="16"/>
  <c r="DO127" i="16"/>
  <c r="DS127" i="16"/>
  <c r="DW127" i="16"/>
  <c r="EA127" i="16"/>
  <c r="EE127" i="16"/>
  <c r="C128" i="16"/>
  <c r="G128" i="16"/>
  <c r="K128" i="16"/>
  <c r="O128" i="16"/>
  <c r="S128" i="16"/>
  <c r="W128" i="16"/>
  <c r="AA128" i="16"/>
  <c r="AE128" i="16"/>
  <c r="AI128" i="16"/>
  <c r="AM128" i="16"/>
  <c r="AQ128" i="16"/>
  <c r="AU128" i="16"/>
  <c r="AY128" i="16"/>
  <c r="BC128" i="16"/>
  <c r="BG128" i="16"/>
  <c r="BK128" i="16"/>
  <c r="BO128" i="16"/>
  <c r="BS128" i="16"/>
  <c r="BW128" i="16"/>
  <c r="CA128" i="16"/>
  <c r="CE128" i="16"/>
  <c r="CI128" i="16"/>
  <c r="CM128" i="16"/>
  <c r="CQ128" i="16"/>
  <c r="CU128" i="16"/>
  <c r="CY128" i="16"/>
  <c r="DC128" i="16"/>
  <c r="DG128" i="16"/>
  <c r="DK128" i="16"/>
  <c r="DO128" i="16"/>
  <c r="DS128" i="16"/>
  <c r="DW128" i="16"/>
  <c r="EA128" i="16"/>
  <c r="D22" i="16"/>
  <c r="T38" i="16"/>
  <c r="DL42" i="16"/>
  <c r="CW46" i="16"/>
  <c r="EH49" i="16"/>
  <c r="DX51" i="16"/>
  <c r="DH53" i="16"/>
  <c r="CR55" i="16"/>
  <c r="AV57" i="16"/>
  <c r="CE58" i="16"/>
  <c r="DM59" i="16"/>
  <c r="CB60" i="16"/>
  <c r="H61" i="16"/>
  <c r="BT61" i="16"/>
  <c r="EF61" i="16"/>
  <c r="BL62" i="16"/>
  <c r="DX62" i="16"/>
  <c r="BD63" i="16"/>
  <c r="DP63" i="16"/>
  <c r="AV64" i="16"/>
  <c r="DH64" i="16"/>
  <c r="AN65" i="16"/>
  <c r="CZ65" i="16"/>
  <c r="AF66" i="16"/>
  <c r="CR66" i="16"/>
  <c r="X67" i="16"/>
  <c r="CJ67" i="16"/>
  <c r="P68" i="16"/>
  <c r="CB68" i="16"/>
  <c r="H69" i="16"/>
  <c r="BT69" i="16"/>
  <c r="EF69" i="16"/>
  <c r="BL70" i="16"/>
  <c r="DX70" i="16"/>
  <c r="BD71" i="16"/>
  <c r="DP71" i="16"/>
  <c r="AV72" i="16"/>
  <c r="DH72" i="16"/>
  <c r="AE73" i="16"/>
  <c r="BV73" i="16"/>
  <c r="DL73" i="16"/>
  <c r="W74" i="16"/>
  <c r="BF74" i="16"/>
  <c r="CL74" i="16"/>
  <c r="DR74" i="16"/>
  <c r="R75" i="16"/>
  <c r="AX75" i="16"/>
  <c r="CD75" i="16"/>
  <c r="DJ75" i="16"/>
  <c r="J76" i="16"/>
  <c r="AP76" i="16"/>
  <c r="BV76" i="16"/>
  <c r="DB76" i="16"/>
  <c r="EH76" i="16"/>
  <c r="AH77" i="16"/>
  <c r="BN77" i="16"/>
  <c r="CT77" i="16"/>
  <c r="DZ77" i="16"/>
  <c r="Z78" i="16"/>
  <c r="BF78" i="16"/>
  <c r="CL78" i="16"/>
  <c r="DR78" i="16"/>
  <c r="R79" i="16"/>
  <c r="AX79" i="16"/>
  <c r="CD79" i="16"/>
  <c r="DJ79" i="16"/>
  <c r="J80" i="16"/>
  <c r="AP80" i="16"/>
  <c r="BV80" i="16"/>
  <c r="DB80" i="16"/>
  <c r="EH80" i="16"/>
  <c r="AH81" i="16"/>
  <c r="BN81" i="16"/>
  <c r="CT81" i="16"/>
  <c r="DZ81" i="16"/>
  <c r="Z82" i="16"/>
  <c r="BF82" i="16"/>
  <c r="CL82" i="16"/>
  <c r="DR82" i="16"/>
  <c r="R83" i="16"/>
  <c r="AX83" i="16"/>
  <c r="CD83" i="16"/>
  <c r="DJ83" i="16"/>
  <c r="J84" i="16"/>
  <c r="AP84" i="16"/>
  <c r="BV84" i="16"/>
  <c r="CO84" i="16"/>
  <c r="DE84" i="16"/>
  <c r="DU84" i="16"/>
  <c r="E85" i="16"/>
  <c r="U85" i="16"/>
  <c r="AK85" i="16"/>
  <c r="BA85" i="16"/>
  <c r="BQ85" i="16"/>
  <c r="CG85" i="16"/>
  <c r="CW85" i="16"/>
  <c r="DM85" i="16"/>
  <c r="DZ85" i="16"/>
  <c r="E86" i="16"/>
  <c r="P86" i="16"/>
  <c r="Z86" i="16"/>
  <c r="AK86" i="16"/>
  <c r="AV86" i="16"/>
  <c r="BF86" i="16"/>
  <c r="BQ86" i="16"/>
  <c r="CB86" i="16"/>
  <c r="CL86" i="16"/>
  <c r="CW86" i="16"/>
  <c r="DH86" i="16"/>
  <c r="DR86" i="16"/>
  <c r="EC86" i="16"/>
  <c r="H87" i="16"/>
  <c r="R87" i="16"/>
  <c r="AC87" i="16"/>
  <c r="AN87" i="16"/>
  <c r="AX87" i="16"/>
  <c r="BI87" i="16"/>
  <c r="BT87" i="16"/>
  <c r="CD87" i="16"/>
  <c r="CO87" i="16"/>
  <c r="CZ87" i="16"/>
  <c r="DJ87" i="16"/>
  <c r="DU87" i="16"/>
  <c r="EF87" i="16"/>
  <c r="J88" i="16"/>
  <c r="U88" i="16"/>
  <c r="AF88" i="16"/>
  <c r="AP88" i="16"/>
  <c r="BA88" i="16"/>
  <c r="BL88" i="16"/>
  <c r="BV88" i="16"/>
  <c r="CG88" i="16"/>
  <c r="CR88" i="16"/>
  <c r="DB88" i="16"/>
  <c r="DM88" i="16"/>
  <c r="DX88" i="16"/>
  <c r="EH88" i="16"/>
  <c r="M89" i="16"/>
  <c r="X89" i="16"/>
  <c r="AH89" i="16"/>
  <c r="AR89" i="16"/>
  <c r="AZ89" i="16"/>
  <c r="BH89" i="16"/>
  <c r="BP89" i="16"/>
  <c r="BX89" i="16"/>
  <c r="CF89" i="16"/>
  <c r="CN89" i="16"/>
  <c r="CV89" i="16"/>
  <c r="DD89" i="16"/>
  <c r="DL89" i="16"/>
  <c r="DT89" i="16"/>
  <c r="EB89" i="16"/>
  <c r="D90" i="16"/>
  <c r="L90" i="16"/>
  <c r="T90" i="16"/>
  <c r="AB90" i="16"/>
  <c r="AJ90" i="16"/>
  <c r="AR90" i="16"/>
  <c r="AZ90" i="16"/>
  <c r="BH90" i="16"/>
  <c r="BP90" i="16"/>
  <c r="BX90" i="16"/>
  <c r="CF90" i="16"/>
  <c r="CN90" i="16"/>
  <c r="CV90" i="16"/>
  <c r="DD90" i="16"/>
  <c r="DL90" i="16"/>
  <c r="DT90" i="16"/>
  <c r="EB90" i="16"/>
  <c r="D91" i="16"/>
  <c r="L91" i="16"/>
  <c r="T91" i="16"/>
  <c r="AB91" i="16"/>
  <c r="AJ91" i="16"/>
  <c r="AR91" i="16"/>
  <c r="AZ91" i="16"/>
  <c r="BH91" i="16"/>
  <c r="BP91" i="16"/>
  <c r="BX91" i="16"/>
  <c r="CF91" i="16"/>
  <c r="CN91" i="16"/>
  <c r="CV91" i="16"/>
  <c r="DD91" i="16"/>
  <c r="DL91" i="16"/>
  <c r="DT91" i="16"/>
  <c r="EB91" i="16"/>
  <c r="D92" i="16"/>
  <c r="L92" i="16"/>
  <c r="T92" i="16"/>
  <c r="AB92" i="16"/>
  <c r="AJ92" i="16"/>
  <c r="AR92" i="16"/>
  <c r="AZ92" i="16"/>
  <c r="BH92" i="16"/>
  <c r="BP92" i="16"/>
  <c r="BX92" i="16"/>
  <c r="CF92" i="16"/>
  <c r="CN92" i="16"/>
  <c r="CV92" i="16"/>
  <c r="DD92" i="16"/>
  <c r="DL92" i="16"/>
  <c r="DT92" i="16"/>
  <c r="EB92" i="16"/>
  <c r="D93" i="16"/>
  <c r="L93" i="16"/>
  <c r="T93" i="16"/>
  <c r="AB93" i="16"/>
  <c r="AJ93" i="16"/>
  <c r="AR93" i="16"/>
  <c r="AZ93" i="16"/>
  <c r="BH93" i="16"/>
  <c r="BP93" i="16"/>
  <c r="BX93" i="16"/>
  <c r="CF93" i="16"/>
  <c r="CN93" i="16"/>
  <c r="CV93" i="16"/>
  <c r="DD93" i="16"/>
  <c r="DL93" i="16"/>
  <c r="DT93" i="16"/>
  <c r="EB93" i="16"/>
  <c r="D94" i="16"/>
  <c r="L94" i="16"/>
  <c r="T94" i="16"/>
  <c r="AB94" i="16"/>
  <c r="AJ94" i="16"/>
  <c r="AR94" i="16"/>
  <c r="AZ94" i="16"/>
  <c r="BH94" i="16"/>
  <c r="BP94" i="16"/>
  <c r="BX94" i="16"/>
  <c r="CF94" i="16"/>
  <c r="CN94" i="16"/>
  <c r="CV94" i="16"/>
  <c r="DD94" i="16"/>
  <c r="DL94" i="16"/>
  <c r="DT94" i="16"/>
  <c r="EB94" i="16"/>
  <c r="D95" i="16"/>
  <c r="L95" i="16"/>
  <c r="T95" i="16"/>
  <c r="AB95" i="16"/>
  <c r="AJ95" i="16"/>
  <c r="AR95" i="16"/>
  <c r="AZ95" i="16"/>
  <c r="BH95" i="16"/>
  <c r="BP95" i="16"/>
  <c r="BX95" i="16"/>
  <c r="CF95" i="16"/>
  <c r="CN95" i="16"/>
  <c r="CV95" i="16"/>
  <c r="DD95" i="16"/>
  <c r="DL95" i="16"/>
  <c r="DT95" i="16"/>
  <c r="EB95" i="16"/>
  <c r="D96" i="16"/>
  <c r="L96" i="16"/>
  <c r="T96" i="16"/>
  <c r="AB96" i="16"/>
  <c r="AJ96" i="16"/>
  <c r="AR96" i="16"/>
  <c r="AZ96" i="16"/>
  <c r="BH96" i="16"/>
  <c r="BP96" i="16"/>
  <c r="BX96" i="16"/>
  <c r="CF96" i="16"/>
  <c r="CN96" i="16"/>
  <c r="CV96" i="16"/>
  <c r="DD96" i="16"/>
  <c r="DL96" i="16"/>
  <c r="DT96" i="16"/>
  <c r="EB96" i="16"/>
  <c r="D97" i="16"/>
  <c r="L97" i="16"/>
  <c r="T97" i="16"/>
  <c r="AB97" i="16"/>
  <c r="AJ97" i="16"/>
  <c r="AR97" i="16"/>
  <c r="AZ97" i="16"/>
  <c r="BH97" i="16"/>
  <c r="BP97" i="16"/>
  <c r="BX97" i="16"/>
  <c r="CF97" i="16"/>
  <c r="CN97" i="16"/>
  <c r="CV97" i="16"/>
  <c r="DD97" i="16"/>
  <c r="DL97" i="16"/>
  <c r="DT97" i="16"/>
  <c r="EB97" i="16"/>
  <c r="D98" i="16"/>
  <c r="L98" i="16"/>
  <c r="T98" i="16"/>
  <c r="AB98" i="16"/>
  <c r="AJ98" i="16"/>
  <c r="AR98" i="16"/>
  <c r="AZ98" i="16"/>
  <c r="BH98" i="16"/>
  <c r="BP98" i="16"/>
  <c r="BX98" i="16"/>
  <c r="CF98" i="16"/>
  <c r="CN98" i="16"/>
  <c r="CV98" i="16"/>
  <c r="DD98" i="16"/>
  <c r="DL98" i="16"/>
  <c r="DT98" i="16"/>
  <c r="EB98" i="16"/>
  <c r="D99" i="16"/>
  <c r="L99" i="16"/>
  <c r="T99" i="16"/>
  <c r="AB99" i="16"/>
  <c r="AJ99" i="16"/>
  <c r="AR99" i="16"/>
  <c r="AZ99" i="16"/>
  <c r="BH99" i="16"/>
  <c r="BP99" i="16"/>
  <c r="BX99" i="16"/>
  <c r="CF99" i="16"/>
  <c r="CN99" i="16"/>
  <c r="CV99" i="16"/>
  <c r="DD99" i="16"/>
  <c r="DL99" i="16"/>
  <c r="DT99" i="16"/>
  <c r="EB99" i="16"/>
  <c r="D100" i="16"/>
  <c r="L100" i="16"/>
  <c r="T100" i="16"/>
  <c r="AB100" i="16"/>
  <c r="AJ100" i="16"/>
  <c r="AR100" i="16"/>
  <c r="AZ100" i="16"/>
  <c r="BH100" i="16"/>
  <c r="BP100" i="16"/>
  <c r="BX100" i="16"/>
  <c r="CF100" i="16"/>
  <c r="CN100" i="16"/>
  <c r="CV100" i="16"/>
  <c r="DD100" i="16"/>
  <c r="DL100" i="16"/>
  <c r="DT100" i="16"/>
  <c r="EB100" i="16"/>
  <c r="D101" i="16"/>
  <c r="L101" i="16"/>
  <c r="T101" i="16"/>
  <c r="AB101" i="16"/>
  <c r="AJ101" i="16"/>
  <c r="AR101" i="16"/>
  <c r="AZ101" i="16"/>
  <c r="BH101" i="16"/>
  <c r="BP101" i="16"/>
  <c r="BX101" i="16"/>
  <c r="CF101" i="16"/>
  <c r="CN101" i="16"/>
  <c r="CV101" i="16"/>
  <c r="DD101" i="16"/>
  <c r="DL101" i="16"/>
  <c r="DT101" i="16"/>
  <c r="EB101" i="16"/>
  <c r="D102" i="16"/>
  <c r="L102" i="16"/>
  <c r="T102" i="16"/>
  <c r="AB102" i="16"/>
  <c r="AJ102" i="16"/>
  <c r="AR102" i="16"/>
  <c r="AZ102" i="16"/>
  <c r="BH102" i="16"/>
  <c r="BP102" i="16"/>
  <c r="BX102" i="16"/>
  <c r="CF102" i="16"/>
  <c r="CN102" i="16"/>
  <c r="CV102" i="16"/>
  <c r="DD102" i="16"/>
  <c r="DL102" i="16"/>
  <c r="DT102" i="16"/>
  <c r="EB102" i="16"/>
  <c r="D103" i="16"/>
  <c r="L103" i="16"/>
  <c r="T103" i="16"/>
  <c r="AB103" i="16"/>
  <c r="AJ103" i="16"/>
  <c r="AR103" i="16"/>
  <c r="AZ103" i="16"/>
  <c r="BG103" i="16"/>
  <c r="BL103" i="16"/>
  <c r="BR103" i="16"/>
  <c r="BW103" i="16"/>
  <c r="CB103" i="16"/>
  <c r="CH103" i="16"/>
  <c r="CM103" i="16"/>
  <c r="CR103" i="16"/>
  <c r="CX103" i="16"/>
  <c r="DC103" i="16"/>
  <c r="DH103" i="16"/>
  <c r="DN103" i="16"/>
  <c r="DS103" i="16"/>
  <c r="DX103" i="16"/>
  <c r="ED103" i="16"/>
  <c r="C104" i="16"/>
  <c r="H104" i="16"/>
  <c r="N104" i="16"/>
  <c r="S104" i="16"/>
  <c r="X104" i="16"/>
  <c r="AD104" i="16"/>
  <c r="AI104" i="16"/>
  <c r="AN104" i="16"/>
  <c r="AT104" i="16"/>
  <c r="AY104" i="16"/>
  <c r="BD104" i="16"/>
  <c r="BJ104" i="16"/>
  <c r="BO104" i="16"/>
  <c r="BT104" i="16"/>
  <c r="BZ104" i="16"/>
  <c r="CE104" i="16"/>
  <c r="CJ104" i="16"/>
  <c r="CP104" i="16"/>
  <c r="CU104" i="16"/>
  <c r="CZ104" i="16"/>
  <c r="DF104" i="16"/>
  <c r="DK104" i="16"/>
  <c r="DP104" i="16"/>
  <c r="DV104" i="16"/>
  <c r="EA104" i="16"/>
  <c r="EF104" i="16"/>
  <c r="F105" i="16"/>
  <c r="K105" i="16"/>
  <c r="P105" i="16"/>
  <c r="V105" i="16"/>
  <c r="AA105" i="16"/>
  <c r="AF105" i="16"/>
  <c r="AL105" i="16"/>
  <c r="AQ105" i="16"/>
  <c r="AV105" i="16"/>
  <c r="BB105" i="16"/>
  <c r="BG105" i="16"/>
  <c r="BL105" i="16"/>
  <c r="BR105" i="16"/>
  <c r="BW105" i="16"/>
  <c r="CB105" i="16"/>
  <c r="CH105" i="16"/>
  <c r="CM105" i="16"/>
  <c r="CR105" i="16"/>
  <c r="CX105" i="16"/>
  <c r="DC105" i="16"/>
  <c r="DH105" i="16"/>
  <c r="DN105" i="16"/>
  <c r="DS105" i="16"/>
  <c r="DX105" i="16"/>
  <c r="ED105" i="16"/>
  <c r="C106" i="16"/>
  <c r="H106" i="16"/>
  <c r="N106" i="16"/>
  <c r="S106" i="16"/>
  <c r="X106" i="16"/>
  <c r="AD106" i="16"/>
  <c r="AI106" i="16"/>
  <c r="AN106" i="16"/>
  <c r="AT106" i="16"/>
  <c r="AY106" i="16"/>
  <c r="BD106" i="16"/>
  <c r="BJ106" i="16"/>
  <c r="BO106" i="16"/>
  <c r="BT106" i="16"/>
  <c r="BZ106" i="16"/>
  <c r="CE106" i="16"/>
  <c r="CJ106" i="16"/>
  <c r="CP106" i="16"/>
  <c r="CU106" i="16"/>
  <c r="CZ106" i="16"/>
  <c r="DF106" i="16"/>
  <c r="DK106" i="16"/>
  <c r="DP106" i="16"/>
  <c r="DV106" i="16"/>
  <c r="EA106" i="16"/>
  <c r="EF106" i="16"/>
  <c r="F107" i="16"/>
  <c r="K107" i="16"/>
  <c r="P107" i="16"/>
  <c r="V107" i="16"/>
  <c r="AA107" i="16"/>
  <c r="AF107" i="16"/>
  <c r="AL107" i="16"/>
  <c r="AQ107" i="16"/>
  <c r="AV107" i="16"/>
  <c r="AZ107" i="16"/>
  <c r="BD107" i="16"/>
  <c r="BH107" i="16"/>
  <c r="BL107" i="16"/>
  <c r="BP107" i="16"/>
  <c r="BT107" i="16"/>
  <c r="BX107" i="16"/>
  <c r="CB107" i="16"/>
  <c r="CF107" i="16"/>
  <c r="CJ107" i="16"/>
  <c r="CN107" i="16"/>
  <c r="CR107" i="16"/>
  <c r="CV107" i="16"/>
  <c r="CZ107" i="16"/>
  <c r="DD107" i="16"/>
  <c r="DH107" i="16"/>
  <c r="DL107" i="16"/>
  <c r="DP107" i="16"/>
  <c r="DT107" i="16"/>
  <c r="DX107" i="16"/>
  <c r="EB107" i="16"/>
  <c r="EF107" i="16"/>
  <c r="D108" i="16"/>
  <c r="H108" i="16"/>
  <c r="L108" i="16"/>
  <c r="P108" i="16"/>
  <c r="T108" i="16"/>
  <c r="X108" i="16"/>
  <c r="AB108" i="16"/>
  <c r="AF108" i="16"/>
  <c r="AJ108" i="16"/>
  <c r="AN108" i="16"/>
  <c r="AR108" i="16"/>
  <c r="AV108" i="16"/>
  <c r="AZ108" i="16"/>
  <c r="BD108" i="16"/>
  <c r="BH108" i="16"/>
  <c r="BL108" i="16"/>
  <c r="BP108" i="16"/>
  <c r="BT108" i="16"/>
  <c r="BX108" i="16"/>
  <c r="CB108" i="16"/>
  <c r="CF108" i="16"/>
  <c r="CJ108" i="16"/>
  <c r="CN108" i="16"/>
  <c r="CR108" i="16"/>
  <c r="CV108" i="16"/>
  <c r="CZ108" i="16"/>
  <c r="DD108" i="16"/>
  <c r="DH108" i="16"/>
  <c r="DL108" i="16"/>
  <c r="DP108" i="16"/>
  <c r="DT108" i="16"/>
  <c r="DX108" i="16"/>
  <c r="EB108" i="16"/>
  <c r="EF108" i="16"/>
  <c r="D109" i="16"/>
  <c r="H109" i="16"/>
  <c r="L109" i="16"/>
  <c r="P109" i="16"/>
  <c r="T109" i="16"/>
  <c r="X109" i="16"/>
  <c r="AB109" i="16"/>
  <c r="AF109" i="16"/>
  <c r="AJ109" i="16"/>
  <c r="AN109" i="16"/>
  <c r="AR109" i="16"/>
  <c r="AV109" i="16"/>
  <c r="AZ109" i="16"/>
  <c r="BD109" i="16"/>
  <c r="BH109" i="16"/>
  <c r="BL109" i="16"/>
  <c r="BP109" i="16"/>
  <c r="BT109" i="16"/>
  <c r="BX109" i="16"/>
  <c r="CB109" i="16"/>
  <c r="CF109" i="16"/>
  <c r="CJ109" i="16"/>
  <c r="CN109" i="16"/>
  <c r="CR109" i="16"/>
  <c r="CV109" i="16"/>
  <c r="CZ109" i="16"/>
  <c r="DD109" i="16"/>
  <c r="DH109" i="16"/>
  <c r="DL109" i="16"/>
  <c r="DP109" i="16"/>
  <c r="DT109" i="16"/>
  <c r="DX109" i="16"/>
  <c r="EB109" i="16"/>
  <c r="EF109" i="16"/>
  <c r="D110" i="16"/>
  <c r="H110" i="16"/>
  <c r="L110" i="16"/>
  <c r="P110" i="16"/>
  <c r="T110" i="16"/>
  <c r="X110" i="16"/>
  <c r="AB110" i="16"/>
  <c r="AF110" i="16"/>
  <c r="AJ110" i="16"/>
  <c r="AN110" i="16"/>
  <c r="AR110" i="16"/>
  <c r="AV110" i="16"/>
  <c r="AZ110" i="16"/>
  <c r="BD110" i="16"/>
  <c r="BH110" i="16"/>
  <c r="BL110" i="16"/>
  <c r="BP110" i="16"/>
  <c r="BT110" i="16"/>
  <c r="BX110" i="16"/>
  <c r="CB110" i="16"/>
  <c r="CF110" i="16"/>
  <c r="CJ110" i="16"/>
  <c r="CN110" i="16"/>
  <c r="CR110" i="16"/>
  <c r="CV110" i="16"/>
  <c r="CZ110" i="16"/>
  <c r="DD110" i="16"/>
  <c r="DH110" i="16"/>
  <c r="DL110" i="16"/>
  <c r="DP110" i="16"/>
  <c r="DT110" i="16"/>
  <c r="DX110" i="16"/>
  <c r="EB110" i="16"/>
  <c r="EF110" i="16"/>
  <c r="D111" i="16"/>
  <c r="H111" i="16"/>
  <c r="L111" i="16"/>
  <c r="P111" i="16"/>
  <c r="T111" i="16"/>
  <c r="X111" i="16"/>
  <c r="AB111" i="16"/>
  <c r="AF111" i="16"/>
  <c r="AJ111" i="16"/>
  <c r="AN111" i="16"/>
  <c r="AR111" i="16"/>
  <c r="AV111" i="16"/>
  <c r="AZ111" i="16"/>
  <c r="BD111" i="16"/>
  <c r="BH111" i="16"/>
  <c r="BL111" i="16"/>
  <c r="BP111" i="16"/>
  <c r="BT111" i="16"/>
  <c r="BX111" i="16"/>
  <c r="CB111" i="16"/>
  <c r="CF111" i="16"/>
  <c r="CJ111" i="16"/>
  <c r="CN111" i="16"/>
  <c r="CR111" i="16"/>
  <c r="CV111" i="16"/>
  <c r="CZ111" i="16"/>
  <c r="DD111" i="16"/>
  <c r="DH111" i="16"/>
  <c r="DL111" i="16"/>
  <c r="DP111" i="16"/>
  <c r="DT111" i="16"/>
  <c r="DX111" i="16"/>
  <c r="EB111" i="16"/>
  <c r="EF111" i="16"/>
  <c r="D112" i="16"/>
  <c r="H112" i="16"/>
  <c r="L112" i="16"/>
  <c r="P112" i="16"/>
  <c r="T112" i="16"/>
  <c r="X112" i="16"/>
  <c r="AB112" i="16"/>
  <c r="AF112" i="16"/>
  <c r="AJ112" i="16"/>
  <c r="AN112" i="16"/>
  <c r="AR112" i="16"/>
  <c r="AV112" i="16"/>
  <c r="AZ112" i="16"/>
  <c r="BD112" i="16"/>
  <c r="BH112" i="16"/>
  <c r="BL112" i="16"/>
  <c r="BP112" i="16"/>
  <c r="BT112" i="16"/>
  <c r="BX112" i="16"/>
  <c r="CB112" i="16"/>
  <c r="CF112" i="16"/>
  <c r="CJ112" i="16"/>
  <c r="CN112" i="16"/>
  <c r="CR112" i="16"/>
  <c r="CV112" i="16"/>
  <c r="CZ112" i="16"/>
  <c r="DD112" i="16"/>
  <c r="DH112" i="16"/>
  <c r="DL112" i="16"/>
  <c r="DP112" i="16"/>
  <c r="DT112" i="16"/>
  <c r="DX112" i="16"/>
  <c r="EB112" i="16"/>
  <c r="EF112" i="16"/>
  <c r="D113" i="16"/>
  <c r="H113" i="16"/>
  <c r="L113" i="16"/>
  <c r="P113" i="16"/>
  <c r="T113" i="16"/>
  <c r="X113" i="16"/>
  <c r="AB113" i="16"/>
  <c r="AF113" i="16"/>
  <c r="AJ113" i="16"/>
  <c r="AN113" i="16"/>
  <c r="AR113" i="16"/>
  <c r="AV113" i="16"/>
  <c r="AZ113" i="16"/>
  <c r="BD113" i="16"/>
  <c r="BH113" i="16"/>
  <c r="BL113" i="16"/>
  <c r="BP113" i="16"/>
  <c r="BT113" i="16"/>
  <c r="BX113" i="16"/>
  <c r="CB113" i="16"/>
  <c r="CF113" i="16"/>
  <c r="CJ113" i="16"/>
  <c r="CN113" i="16"/>
  <c r="CR113" i="16"/>
  <c r="CV113" i="16"/>
  <c r="CZ113" i="16"/>
  <c r="DD113" i="16"/>
  <c r="DH113" i="16"/>
  <c r="DL113" i="16"/>
  <c r="DP113" i="16"/>
  <c r="DT113" i="16"/>
  <c r="DX113" i="16"/>
  <c r="EB113" i="16"/>
  <c r="EF113" i="16"/>
  <c r="D114" i="16"/>
  <c r="H114" i="16"/>
  <c r="L114" i="16"/>
  <c r="P114" i="16"/>
  <c r="T114" i="16"/>
  <c r="X114" i="16"/>
  <c r="AB114" i="16"/>
  <c r="AF114" i="16"/>
  <c r="AJ114" i="16"/>
  <c r="AN114" i="16"/>
  <c r="AR114" i="16"/>
  <c r="AV114" i="16"/>
  <c r="AZ114" i="16"/>
  <c r="BD114" i="16"/>
  <c r="BH114" i="16"/>
  <c r="BL114" i="16"/>
  <c r="BP114" i="16"/>
  <c r="BT114" i="16"/>
  <c r="BX114" i="16"/>
  <c r="CB114" i="16"/>
  <c r="CF114" i="16"/>
  <c r="CJ114" i="16"/>
  <c r="CN114" i="16"/>
  <c r="CR114" i="16"/>
  <c r="CV114" i="16"/>
  <c r="CZ114" i="16"/>
  <c r="DD114" i="16"/>
  <c r="DH114" i="16"/>
  <c r="DL114" i="16"/>
  <c r="DP114" i="16"/>
  <c r="DT114" i="16"/>
  <c r="DX114" i="16"/>
  <c r="EB114" i="16"/>
  <c r="EF114" i="16"/>
  <c r="D115" i="16"/>
  <c r="H115" i="16"/>
  <c r="L115" i="16"/>
  <c r="P115" i="16"/>
  <c r="T115" i="16"/>
  <c r="X115" i="16"/>
  <c r="AB115" i="16"/>
  <c r="AF115" i="16"/>
  <c r="AJ115" i="16"/>
  <c r="AN115" i="16"/>
  <c r="AR115" i="16"/>
  <c r="AV115" i="16"/>
  <c r="AZ115" i="16"/>
  <c r="BD115" i="16"/>
  <c r="BH115" i="16"/>
  <c r="BL115" i="16"/>
  <c r="BP115" i="16"/>
  <c r="BT115" i="16"/>
  <c r="BX115" i="16"/>
  <c r="CB115" i="16"/>
  <c r="CF115" i="16"/>
  <c r="CJ115" i="16"/>
  <c r="CN115" i="16"/>
  <c r="CR115" i="16"/>
  <c r="CV115" i="16"/>
  <c r="CZ115" i="16"/>
  <c r="DD115" i="16"/>
  <c r="DH115" i="16"/>
  <c r="DL115" i="16"/>
  <c r="DP115" i="16"/>
  <c r="DT115" i="16"/>
  <c r="DX115" i="16"/>
  <c r="EB115" i="16"/>
  <c r="EF115" i="16"/>
  <c r="D116" i="16"/>
  <c r="H116" i="16"/>
  <c r="L116" i="16"/>
  <c r="P116" i="16"/>
  <c r="T116" i="16"/>
  <c r="X116" i="16"/>
  <c r="AB116" i="16"/>
  <c r="AF116" i="16"/>
  <c r="AJ116" i="16"/>
  <c r="AN116" i="16"/>
  <c r="AR116" i="16"/>
  <c r="AV116" i="16"/>
  <c r="AZ116" i="16"/>
  <c r="BD116" i="16"/>
  <c r="BH116" i="16"/>
  <c r="BL116" i="16"/>
  <c r="BP116" i="16"/>
  <c r="BT116" i="16"/>
  <c r="BX116" i="16"/>
  <c r="CB116" i="16"/>
  <c r="CF116" i="16"/>
  <c r="CJ116" i="16"/>
  <c r="CN116" i="16"/>
  <c r="CR116" i="16"/>
  <c r="CV116" i="16"/>
  <c r="CZ116" i="16"/>
  <c r="DD116" i="16"/>
  <c r="DH116" i="16"/>
  <c r="DL116" i="16"/>
  <c r="DP116" i="16"/>
  <c r="DT116" i="16"/>
  <c r="DX116" i="16"/>
  <c r="EB116" i="16"/>
  <c r="EF116" i="16"/>
  <c r="D117" i="16"/>
  <c r="H117" i="16"/>
  <c r="L117" i="16"/>
  <c r="P117" i="16"/>
  <c r="T117" i="16"/>
  <c r="X117" i="16"/>
  <c r="AB117" i="16"/>
  <c r="AF117" i="16"/>
  <c r="AJ117" i="16"/>
  <c r="AN117" i="16"/>
  <c r="AR117" i="16"/>
  <c r="AV117" i="16"/>
  <c r="AZ117" i="16"/>
  <c r="BD117" i="16"/>
  <c r="BH117" i="16"/>
  <c r="BL117" i="16"/>
  <c r="BP117" i="16"/>
  <c r="BT117" i="16"/>
  <c r="BX117" i="16"/>
  <c r="CB117" i="16"/>
  <c r="CF117" i="16"/>
  <c r="CJ117" i="16"/>
  <c r="CN117" i="16"/>
  <c r="CR117" i="16"/>
  <c r="CV117" i="16"/>
  <c r="CZ117" i="16"/>
  <c r="DD117" i="16"/>
  <c r="DH117" i="16"/>
  <c r="DL117" i="16"/>
  <c r="DP117" i="16"/>
  <c r="DT117" i="16"/>
  <c r="DX117" i="16"/>
  <c r="EB117" i="16"/>
  <c r="EF117" i="16"/>
  <c r="D118" i="16"/>
  <c r="H118" i="16"/>
  <c r="L118" i="16"/>
  <c r="P118" i="16"/>
  <c r="T118" i="16"/>
  <c r="X118" i="16"/>
  <c r="AB118" i="16"/>
  <c r="AF118" i="16"/>
  <c r="AJ118" i="16"/>
  <c r="AN118" i="16"/>
  <c r="AR118" i="16"/>
  <c r="AV118" i="16"/>
  <c r="AZ118" i="16"/>
  <c r="BD118" i="16"/>
  <c r="BH118" i="16"/>
  <c r="BL118" i="16"/>
  <c r="BP118" i="16"/>
  <c r="BT118" i="16"/>
  <c r="BX118" i="16"/>
  <c r="CB118" i="16"/>
  <c r="CF118" i="16"/>
  <c r="CJ118" i="16"/>
  <c r="CN118" i="16"/>
  <c r="CR118" i="16"/>
  <c r="CV118" i="16"/>
  <c r="CZ118" i="16"/>
  <c r="DD118" i="16"/>
  <c r="DH118" i="16"/>
  <c r="DL118" i="16"/>
  <c r="DP118" i="16"/>
  <c r="DT118" i="16"/>
  <c r="DX118" i="16"/>
  <c r="EB118" i="16"/>
  <c r="EF118" i="16"/>
  <c r="D119" i="16"/>
  <c r="H119" i="16"/>
  <c r="L119" i="16"/>
  <c r="P119" i="16"/>
  <c r="T119" i="16"/>
  <c r="X119" i="16"/>
  <c r="AB119" i="16"/>
  <c r="AF119" i="16"/>
  <c r="AJ119" i="16"/>
  <c r="AN119" i="16"/>
  <c r="AR119" i="16"/>
  <c r="AV119" i="16"/>
  <c r="AZ119" i="16"/>
  <c r="BD119" i="16"/>
  <c r="BH119" i="16"/>
  <c r="BL119" i="16"/>
  <c r="BP119" i="16"/>
  <c r="BT119" i="16"/>
  <c r="BX119" i="16"/>
  <c r="CB119" i="16"/>
  <c r="CF119" i="16"/>
  <c r="CJ119" i="16"/>
  <c r="CN119" i="16"/>
  <c r="CR119" i="16"/>
  <c r="CV119" i="16"/>
  <c r="CZ119" i="16"/>
  <c r="DD119" i="16"/>
  <c r="DH119" i="16"/>
  <c r="DL119" i="16"/>
  <c r="DP119" i="16"/>
  <c r="DT119" i="16"/>
  <c r="DX119" i="16"/>
  <c r="EB119" i="16"/>
  <c r="EF119" i="16"/>
  <c r="D120" i="16"/>
  <c r="H120" i="16"/>
  <c r="L120" i="16"/>
  <c r="P120" i="16"/>
  <c r="T120" i="16"/>
  <c r="X120" i="16"/>
  <c r="AB120" i="16"/>
  <c r="AF120" i="16"/>
  <c r="AJ120" i="16"/>
  <c r="AN120" i="16"/>
  <c r="AR120" i="16"/>
  <c r="AV120" i="16"/>
  <c r="AZ120" i="16"/>
  <c r="BD120" i="16"/>
  <c r="BH120" i="16"/>
  <c r="BL120" i="16"/>
  <c r="BP120" i="16"/>
  <c r="BT120" i="16"/>
  <c r="BX120" i="16"/>
  <c r="CB120" i="16"/>
  <c r="CF120" i="16"/>
  <c r="CJ120" i="16"/>
  <c r="CN120" i="16"/>
  <c r="CR120" i="16"/>
  <c r="CV120" i="16"/>
  <c r="CZ120" i="16"/>
  <c r="DD120" i="16"/>
  <c r="DH120" i="16"/>
  <c r="DL120" i="16"/>
  <c r="DP120" i="16"/>
  <c r="DT120" i="16"/>
  <c r="DX120" i="16"/>
  <c r="EB120" i="16"/>
  <c r="EF120" i="16"/>
  <c r="D121" i="16"/>
  <c r="H121" i="16"/>
  <c r="L121" i="16"/>
  <c r="P121" i="16"/>
  <c r="T121" i="16"/>
  <c r="X121" i="16"/>
  <c r="AB121" i="16"/>
  <c r="AF121" i="16"/>
  <c r="AJ121" i="16"/>
  <c r="AN121" i="16"/>
  <c r="AR121" i="16"/>
  <c r="AV121" i="16"/>
  <c r="AZ121" i="16"/>
  <c r="BD121" i="16"/>
  <c r="BH121" i="16"/>
  <c r="BL121" i="16"/>
  <c r="BP121" i="16"/>
  <c r="BT121" i="16"/>
  <c r="BX121" i="16"/>
  <c r="CB121" i="16"/>
  <c r="CF121" i="16"/>
  <c r="CJ121" i="16"/>
  <c r="CN121" i="16"/>
  <c r="CR121" i="16"/>
  <c r="CV121" i="16"/>
  <c r="CZ121" i="16"/>
  <c r="DD121" i="16"/>
  <c r="DH121" i="16"/>
  <c r="DL121" i="16"/>
  <c r="DP121" i="16"/>
  <c r="DT121" i="16"/>
  <c r="DX121" i="16"/>
  <c r="EB121" i="16"/>
  <c r="EF121" i="16"/>
  <c r="D122" i="16"/>
  <c r="H122" i="16"/>
  <c r="L122" i="16"/>
  <c r="P122" i="16"/>
  <c r="T122" i="16"/>
  <c r="X122" i="16"/>
  <c r="AB122" i="16"/>
  <c r="AF122" i="16"/>
  <c r="AJ122" i="16"/>
  <c r="AN122" i="16"/>
  <c r="AR122" i="16"/>
  <c r="AV122" i="16"/>
  <c r="AZ122" i="16"/>
  <c r="BD122" i="16"/>
  <c r="BH122" i="16"/>
  <c r="BL122" i="16"/>
  <c r="BP122" i="16"/>
  <c r="BT122" i="16"/>
  <c r="BX122" i="16"/>
  <c r="CB122" i="16"/>
  <c r="CF122" i="16"/>
  <c r="CJ122" i="16"/>
  <c r="CN122" i="16"/>
  <c r="CR122" i="16"/>
  <c r="CV122" i="16"/>
  <c r="CZ122" i="16"/>
  <c r="DD122" i="16"/>
  <c r="DH122" i="16"/>
  <c r="DL122" i="16"/>
  <c r="DP122" i="16"/>
  <c r="DT122" i="16"/>
  <c r="DX122" i="16"/>
  <c r="EB122" i="16"/>
  <c r="EF122" i="16"/>
  <c r="D123" i="16"/>
  <c r="H123" i="16"/>
  <c r="L123" i="16"/>
  <c r="P123" i="16"/>
  <c r="T123" i="16"/>
  <c r="X123" i="16"/>
  <c r="AB123" i="16"/>
  <c r="AF123" i="16"/>
  <c r="AJ123" i="16"/>
  <c r="AN123" i="16"/>
  <c r="AR123" i="16"/>
  <c r="AV123" i="16"/>
  <c r="AZ123" i="16"/>
  <c r="BD123" i="16"/>
  <c r="BH123" i="16"/>
  <c r="BL123" i="16"/>
  <c r="BP123" i="16"/>
  <c r="BT123" i="16"/>
  <c r="BX123" i="16"/>
  <c r="CB123" i="16"/>
  <c r="CF123" i="16"/>
  <c r="CJ123" i="16"/>
  <c r="CN123" i="16"/>
  <c r="CR123" i="16"/>
  <c r="CV123" i="16"/>
  <c r="CZ123" i="16"/>
  <c r="DD123" i="16"/>
  <c r="DH123" i="16"/>
  <c r="DL123" i="16"/>
  <c r="DP123" i="16"/>
  <c r="DT123" i="16"/>
  <c r="DX123" i="16"/>
  <c r="EB123" i="16"/>
  <c r="EF123" i="16"/>
  <c r="D124" i="16"/>
  <c r="H124" i="16"/>
  <c r="L124" i="16"/>
  <c r="P124" i="16"/>
  <c r="T124" i="16"/>
  <c r="X124" i="16"/>
  <c r="AB124" i="16"/>
  <c r="AF124" i="16"/>
  <c r="AJ124" i="16"/>
  <c r="AN124" i="16"/>
  <c r="AR124" i="16"/>
  <c r="AV124" i="16"/>
  <c r="AZ124" i="16"/>
  <c r="BD124" i="16"/>
  <c r="BH124" i="16"/>
  <c r="BL124" i="16"/>
  <c r="BP124" i="16"/>
  <c r="BT124" i="16"/>
  <c r="BX124" i="16"/>
  <c r="CB124" i="16"/>
  <c r="CF124" i="16"/>
  <c r="CJ124" i="16"/>
  <c r="CN124" i="16"/>
  <c r="CR124" i="16"/>
  <c r="CV124" i="16"/>
  <c r="CZ124" i="16"/>
  <c r="DD124" i="16"/>
  <c r="DH124" i="16"/>
  <c r="DL124" i="16"/>
  <c r="DP124" i="16"/>
  <c r="DT124" i="16"/>
  <c r="DX124" i="16"/>
  <c r="EB124" i="16"/>
  <c r="EF124" i="16"/>
  <c r="D125" i="16"/>
  <c r="H125" i="16"/>
  <c r="L125" i="16"/>
  <c r="P125" i="16"/>
  <c r="T125" i="16"/>
  <c r="X125" i="16"/>
  <c r="AB125" i="16"/>
  <c r="AF125" i="16"/>
  <c r="AJ125" i="16"/>
  <c r="AN125" i="16"/>
  <c r="AR125" i="16"/>
  <c r="AV125" i="16"/>
  <c r="AZ125" i="16"/>
  <c r="BD125" i="16"/>
  <c r="BH125" i="16"/>
  <c r="BL125" i="16"/>
  <c r="BP125" i="16"/>
  <c r="BT125" i="16"/>
  <c r="BX125" i="16"/>
  <c r="CB125" i="16"/>
  <c r="CF125" i="16"/>
  <c r="CJ125" i="16"/>
  <c r="CN125" i="16"/>
  <c r="CR125" i="16"/>
  <c r="CV125" i="16"/>
  <c r="CZ125" i="16"/>
  <c r="DD125" i="16"/>
  <c r="DH125" i="16"/>
  <c r="DL125" i="16"/>
  <c r="DP125" i="16"/>
  <c r="DT125" i="16"/>
  <c r="DX125" i="16"/>
  <c r="EB125" i="16"/>
  <c r="EF125" i="16"/>
  <c r="D126" i="16"/>
  <c r="H126" i="16"/>
  <c r="L126" i="16"/>
  <c r="P126" i="16"/>
  <c r="T126" i="16"/>
  <c r="X126" i="16"/>
  <c r="AB126" i="16"/>
  <c r="AF126" i="16"/>
  <c r="AJ126" i="16"/>
  <c r="AN126" i="16"/>
  <c r="AR126" i="16"/>
  <c r="AV126" i="16"/>
  <c r="AZ126" i="16"/>
  <c r="BD126" i="16"/>
  <c r="BH126" i="16"/>
  <c r="BL126" i="16"/>
  <c r="BP126" i="16"/>
  <c r="BT126" i="16"/>
  <c r="BX126" i="16"/>
  <c r="CB126" i="16"/>
  <c r="CF126" i="16"/>
  <c r="CJ126" i="16"/>
  <c r="CN126" i="16"/>
  <c r="CR126" i="16"/>
  <c r="CV126" i="16"/>
  <c r="CT84" i="16"/>
  <c r="Z85" i="16"/>
  <c r="CL85" i="16"/>
  <c r="I86" i="16"/>
  <c r="AZ86" i="16"/>
  <c r="CP86" i="16"/>
  <c r="EG86" i="16"/>
  <c r="AR87" i="16"/>
  <c r="CH87" i="16"/>
  <c r="DY87" i="16"/>
  <c r="AJ88" i="16"/>
  <c r="BZ88" i="16"/>
  <c r="DQ88" i="16"/>
  <c r="AB89" i="16"/>
  <c r="BK89" i="16"/>
  <c r="CQ89" i="16"/>
  <c r="DW89" i="16"/>
  <c r="W90" i="16"/>
  <c r="BC90" i="16"/>
  <c r="CI90" i="16"/>
  <c r="DO90" i="16"/>
  <c r="O91" i="16"/>
  <c r="AU91" i="16"/>
  <c r="CA91" i="16"/>
  <c r="DG91" i="16"/>
  <c r="G92" i="16"/>
  <c r="AM92" i="16"/>
  <c r="BS92" i="16"/>
  <c r="CY92" i="16"/>
  <c r="EE92" i="16"/>
  <c r="AE93" i="16"/>
  <c r="BK93" i="16"/>
  <c r="CQ93" i="16"/>
  <c r="DW93" i="16"/>
  <c r="W94" i="16"/>
  <c r="BC94" i="16"/>
  <c r="CI94" i="16"/>
  <c r="DO94" i="16"/>
  <c r="O95" i="16"/>
  <c r="AU95" i="16"/>
  <c r="CA95" i="16"/>
  <c r="DG95" i="16"/>
  <c r="G96" i="16"/>
  <c r="AM96" i="16"/>
  <c r="BS96" i="16"/>
  <c r="CY96" i="16"/>
  <c r="EE96" i="16"/>
  <c r="AE97" i="16"/>
  <c r="BK97" i="16"/>
  <c r="CQ97" i="16"/>
  <c r="DW97" i="16"/>
  <c r="W98" i="16"/>
  <c r="BC98" i="16"/>
  <c r="CI98" i="16"/>
  <c r="DO98" i="16"/>
  <c r="O99" i="16"/>
  <c r="AU99" i="16"/>
  <c r="CA99" i="16"/>
  <c r="DG99" i="16"/>
  <c r="G100" i="16"/>
  <c r="AM100" i="16"/>
  <c r="BS100" i="16"/>
  <c r="CY100" i="16"/>
  <c r="EE100" i="16"/>
  <c r="AE101" i="16"/>
  <c r="BK101" i="16"/>
  <c r="CQ101" i="16"/>
  <c r="DW101" i="16"/>
  <c r="W102" i="16"/>
  <c r="BC102" i="16"/>
  <c r="CI102" i="16"/>
  <c r="DO102" i="16"/>
  <c r="O103" i="16"/>
  <c r="AU103" i="16"/>
  <c r="BS103" i="16"/>
  <c r="CN103" i="16"/>
  <c r="DJ103" i="16"/>
  <c r="EE103" i="16"/>
  <c r="T104" i="16"/>
  <c r="AP104" i="16"/>
  <c r="BK104" i="16"/>
  <c r="CF104" i="16"/>
  <c r="DB104" i="16"/>
  <c r="DW104" i="16"/>
  <c r="L105" i="16"/>
  <c r="AH105" i="16"/>
  <c r="BC105" i="16"/>
  <c r="BX105" i="16"/>
  <c r="CT105" i="16"/>
  <c r="DO105" i="16"/>
  <c r="D106" i="16"/>
  <c r="Z106" i="16"/>
  <c r="AU106" i="16"/>
  <c r="BP106" i="16"/>
  <c r="CL106" i="16"/>
  <c r="DG106" i="16"/>
  <c r="EB106" i="16"/>
  <c r="R107" i="16"/>
  <c r="AM107" i="16"/>
  <c r="BE107" i="16"/>
  <c r="BU107" i="16"/>
  <c r="CK107" i="16"/>
  <c r="DA107" i="16"/>
  <c r="DQ107" i="16"/>
  <c r="EG107" i="16"/>
  <c r="Q108" i="16"/>
  <c r="AG108" i="16"/>
  <c r="AW108" i="16"/>
  <c r="BM108" i="16"/>
  <c r="CC108" i="16"/>
  <c r="CS108" i="16"/>
  <c r="DI108" i="16"/>
  <c r="DY108" i="16"/>
  <c r="I109" i="16"/>
  <c r="Y109" i="16"/>
  <c r="AO109" i="16"/>
  <c r="BE109" i="16"/>
  <c r="BU109" i="16"/>
  <c r="CK109" i="16"/>
  <c r="DA109" i="16"/>
  <c r="DQ109" i="16"/>
  <c r="EG109" i="16"/>
  <c r="Q110" i="16"/>
  <c r="AG110" i="16"/>
  <c r="AW110" i="16"/>
  <c r="BM110" i="16"/>
  <c r="CC110" i="16"/>
  <c r="CS110" i="16"/>
  <c r="DI110" i="16"/>
  <c r="DY110" i="16"/>
  <c r="I111" i="16"/>
  <c r="Y111" i="16"/>
  <c r="AO111" i="16"/>
  <c r="AW111" i="16"/>
  <c r="BE111" i="16"/>
  <c r="BM111" i="16"/>
  <c r="BU111" i="16"/>
  <c r="CC111" i="16"/>
  <c r="CK111" i="16"/>
  <c r="CS111" i="16"/>
  <c r="DA111" i="16"/>
  <c r="DI111" i="16"/>
  <c r="DQ111" i="16"/>
  <c r="DY111" i="16"/>
  <c r="EG111" i="16"/>
  <c r="I112" i="16"/>
  <c r="Q112" i="16"/>
  <c r="Y112" i="16"/>
  <c r="AG112" i="16"/>
  <c r="AO112" i="16"/>
  <c r="AW112" i="16"/>
  <c r="BE112" i="16"/>
  <c r="BM112" i="16"/>
  <c r="BU112" i="16"/>
  <c r="CC112" i="16"/>
  <c r="CK112" i="16"/>
  <c r="CS112" i="16"/>
  <c r="DA112" i="16"/>
  <c r="DI112" i="16"/>
  <c r="DQ112" i="16"/>
  <c r="DY112" i="16"/>
  <c r="EG112" i="16"/>
  <c r="I113" i="16"/>
  <c r="Q113" i="16"/>
  <c r="Y113" i="16"/>
  <c r="AG113" i="16"/>
  <c r="AO113" i="16"/>
  <c r="AW113" i="16"/>
  <c r="BE113" i="16"/>
  <c r="BM113" i="16"/>
  <c r="DJ84" i="16"/>
  <c r="AP85" i="16"/>
  <c r="DB85" i="16"/>
  <c r="T86" i="16"/>
  <c r="BJ86" i="16"/>
  <c r="DA86" i="16"/>
  <c r="L87" i="16"/>
  <c r="BB87" i="16"/>
  <c r="CS87" i="16"/>
  <c r="D88" i="16"/>
  <c r="AT88" i="16"/>
  <c r="CK88" i="16"/>
  <c r="EB88" i="16"/>
  <c r="AL89" i="16"/>
  <c r="BS89" i="16"/>
  <c r="CY89" i="16"/>
  <c r="EE89" i="16"/>
  <c r="AE90" i="16"/>
  <c r="BK90" i="16"/>
  <c r="CQ90" i="16"/>
  <c r="DW90" i="16"/>
  <c r="W91" i="16"/>
  <c r="BC91" i="16"/>
  <c r="CI91" i="16"/>
  <c r="DO91" i="16"/>
  <c r="O92" i="16"/>
  <c r="AU92" i="16"/>
  <c r="CA92" i="16"/>
  <c r="DG92" i="16"/>
  <c r="G93" i="16"/>
  <c r="AM93" i="16"/>
  <c r="BS93" i="16"/>
  <c r="CY93" i="16"/>
  <c r="EE93" i="16"/>
  <c r="AE94" i="16"/>
  <c r="BK94" i="16"/>
  <c r="CQ94" i="16"/>
  <c r="DW94" i="16"/>
  <c r="W95" i="16"/>
  <c r="BC95" i="16"/>
  <c r="CI95" i="16"/>
  <c r="DO95" i="16"/>
  <c r="O96" i="16"/>
  <c r="AU96" i="16"/>
  <c r="CA96" i="16"/>
  <c r="DG96" i="16"/>
  <c r="G97" i="16"/>
  <c r="AM97" i="16"/>
  <c r="BS97" i="16"/>
  <c r="CY97" i="16"/>
  <c r="EE97" i="16"/>
  <c r="AE98" i="16"/>
  <c r="BK98" i="16"/>
  <c r="CQ98" i="16"/>
  <c r="DW98" i="16"/>
  <c r="W99" i="16"/>
  <c r="BC99" i="16"/>
  <c r="CI99" i="16"/>
  <c r="DO99" i="16"/>
  <c r="O100" i="16"/>
  <c r="AU100" i="16"/>
  <c r="CA100" i="16"/>
  <c r="DG100" i="16"/>
  <c r="G101" i="16"/>
  <c r="AM101" i="16"/>
  <c r="BS101" i="16"/>
  <c r="CY101" i="16"/>
  <c r="EE101" i="16"/>
  <c r="AE102" i="16"/>
  <c r="BK102" i="16"/>
  <c r="CQ102" i="16"/>
  <c r="DW102" i="16"/>
  <c r="W103" i="16"/>
  <c r="BC103" i="16"/>
  <c r="BX103" i="16"/>
  <c r="CT103" i="16"/>
  <c r="DO103" i="16"/>
  <c r="D104" i="16"/>
  <c r="Z104" i="16"/>
  <c r="AU104" i="16"/>
  <c r="BP104" i="16"/>
  <c r="CL104" i="16"/>
  <c r="DG104" i="16"/>
  <c r="EB104" i="16"/>
  <c r="R105" i="16"/>
  <c r="AM105" i="16"/>
  <c r="BH105" i="16"/>
  <c r="CD105" i="16"/>
  <c r="CY105" i="16"/>
  <c r="DT105" i="16"/>
  <c r="J106" i="16"/>
  <c r="AE106" i="16"/>
  <c r="AZ106" i="16"/>
  <c r="BV106" i="16"/>
  <c r="CQ106" i="16"/>
  <c r="DL106" i="16"/>
  <c r="EH106" i="16"/>
  <c r="W107" i="16"/>
  <c r="AR107" i="16"/>
  <c r="BI107" i="16"/>
  <c r="BY107" i="16"/>
  <c r="CO107" i="16"/>
  <c r="DE107" i="16"/>
  <c r="DU107" i="16"/>
  <c r="E108" i="16"/>
  <c r="U108" i="16"/>
  <c r="AK108" i="16"/>
  <c r="BA108" i="16"/>
  <c r="BQ108" i="16"/>
  <c r="CG108" i="16"/>
  <c r="CW108" i="16"/>
  <c r="DM108" i="16"/>
  <c r="EC108" i="16"/>
  <c r="M109" i="16"/>
  <c r="AC109" i="16"/>
  <c r="AS109" i="16"/>
  <c r="BI109" i="16"/>
  <c r="BY109" i="16"/>
  <c r="CO109" i="16"/>
  <c r="DE109" i="16"/>
  <c r="DU109" i="16"/>
  <c r="E110" i="16"/>
  <c r="U110" i="16"/>
  <c r="AK110" i="16"/>
  <c r="BA110" i="16"/>
  <c r="BQ110" i="16"/>
  <c r="CG110" i="16"/>
  <c r="CW110" i="16"/>
  <c r="DM110" i="16"/>
  <c r="EC110" i="16"/>
  <c r="M111" i="16"/>
  <c r="AC111" i="16"/>
  <c r="AP111" i="16"/>
  <c r="AX111" i="16"/>
  <c r="BF111" i="16"/>
  <c r="BN111" i="16"/>
  <c r="BV111" i="16"/>
  <c r="CD111" i="16"/>
  <c r="CL111" i="16"/>
  <c r="CT111" i="16"/>
  <c r="DB111" i="16"/>
  <c r="DJ111" i="16"/>
  <c r="DR111" i="16"/>
  <c r="DZ111" i="16"/>
  <c r="EH111" i="16"/>
  <c r="J112" i="16"/>
  <c r="R112" i="16"/>
  <c r="Z112" i="16"/>
  <c r="AH112" i="16"/>
  <c r="AP112" i="16"/>
  <c r="AX112" i="16"/>
  <c r="BF112" i="16"/>
  <c r="BN112" i="16"/>
  <c r="BV112" i="16"/>
  <c r="CD112" i="16"/>
  <c r="CL112" i="16"/>
  <c r="CT112" i="16"/>
  <c r="DB112" i="16"/>
  <c r="DJ112" i="16"/>
  <c r="DR112" i="16"/>
  <c r="DZ112" i="16"/>
  <c r="EH112" i="16"/>
  <c r="J113" i="16"/>
  <c r="R113" i="16"/>
  <c r="Z113" i="16"/>
  <c r="AH113" i="16"/>
  <c r="AP113" i="16"/>
  <c r="AX113" i="16"/>
  <c r="BF113" i="16"/>
  <c r="BN113" i="16"/>
  <c r="BV113" i="16"/>
  <c r="CD113" i="16"/>
  <c r="CL113" i="16"/>
  <c r="CT113" i="16"/>
  <c r="DB113" i="16"/>
  <c r="DJ113" i="16"/>
  <c r="DR113" i="16"/>
  <c r="DZ113" i="16"/>
  <c r="EH113" i="16"/>
  <c r="J114" i="16"/>
  <c r="R114" i="16"/>
  <c r="DZ84" i="16"/>
  <c r="BF85" i="16"/>
  <c r="DR85" i="16"/>
  <c r="AD86" i="16"/>
  <c r="BU86" i="16"/>
  <c r="DL86" i="16"/>
  <c r="V87" i="16"/>
  <c r="BM87" i="16"/>
  <c r="DD87" i="16"/>
  <c r="N88" i="16"/>
  <c r="BE88" i="16"/>
  <c r="CV88" i="16"/>
  <c r="F89" i="16"/>
  <c r="AU89" i="16"/>
  <c r="CA89" i="16"/>
  <c r="DG89" i="16"/>
  <c r="G90" i="16"/>
  <c r="AM90" i="16"/>
  <c r="BS90" i="16"/>
  <c r="CY90" i="16"/>
  <c r="EE90" i="16"/>
  <c r="AE91" i="16"/>
  <c r="BK91" i="16"/>
  <c r="CQ91" i="16"/>
  <c r="DW91" i="16"/>
  <c r="W92" i="16"/>
  <c r="BC92" i="16"/>
  <c r="CI92" i="16"/>
  <c r="DO92" i="16"/>
  <c r="O93" i="16"/>
  <c r="AU93" i="16"/>
  <c r="CA93" i="16"/>
  <c r="DG93" i="16"/>
  <c r="G94" i="16"/>
  <c r="AM94" i="16"/>
  <c r="BS94" i="16"/>
  <c r="CY94" i="16"/>
  <c r="EE94" i="16"/>
  <c r="AE95" i="16"/>
  <c r="BK95" i="16"/>
  <c r="CQ95" i="16"/>
  <c r="DW95" i="16"/>
  <c r="W96" i="16"/>
  <c r="BC96" i="16"/>
  <c r="CI96" i="16"/>
  <c r="DO96" i="16"/>
  <c r="O97" i="16"/>
  <c r="AU97" i="16"/>
  <c r="CA97" i="16"/>
  <c r="DG97" i="16"/>
  <c r="G98" i="16"/>
  <c r="AM98" i="16"/>
  <c r="BS98" i="16"/>
  <c r="CY98" i="16"/>
  <c r="EE98" i="16"/>
  <c r="AE99" i="16"/>
  <c r="BK99" i="16"/>
  <c r="CQ99" i="16"/>
  <c r="DW99" i="16"/>
  <c r="W100" i="16"/>
  <c r="BC100" i="16"/>
  <c r="CI100" i="16"/>
  <c r="DO100" i="16"/>
  <c r="O101" i="16"/>
  <c r="AU101" i="16"/>
  <c r="CA101" i="16"/>
  <c r="DG101" i="16"/>
  <c r="G102" i="16"/>
  <c r="AM102" i="16"/>
  <c r="BS102" i="16"/>
  <c r="CY102" i="16"/>
  <c r="EE102" i="16"/>
  <c r="AE103" i="16"/>
  <c r="BH103" i="16"/>
  <c r="CD103" i="16"/>
  <c r="CY103" i="16"/>
  <c r="DT103" i="16"/>
  <c r="J104" i="16"/>
  <c r="AE104" i="16"/>
  <c r="AZ104" i="16"/>
  <c r="BV104" i="16"/>
  <c r="CQ104" i="16"/>
  <c r="DL104" i="16"/>
  <c r="EH104" i="16"/>
  <c r="W105" i="16"/>
  <c r="AR105" i="16"/>
  <c r="BN105" i="16"/>
  <c r="CI105" i="16"/>
  <c r="DD105" i="16"/>
  <c r="DZ105" i="16"/>
  <c r="O106" i="16"/>
  <c r="AJ106" i="16"/>
  <c r="BF106" i="16"/>
  <c r="CA106" i="16"/>
  <c r="CV106" i="16"/>
  <c r="DR106" i="16"/>
  <c r="G107" i="16"/>
  <c r="AB107" i="16"/>
  <c r="AW107" i="16"/>
  <c r="BM107" i="16"/>
  <c r="CC107" i="16"/>
  <c r="CS107" i="16"/>
  <c r="DI107" i="16"/>
  <c r="DY107" i="16"/>
  <c r="I108" i="16"/>
  <c r="Y108" i="16"/>
  <c r="AO108" i="16"/>
  <c r="BE108" i="16"/>
  <c r="BU108" i="16"/>
  <c r="CK108" i="16"/>
  <c r="DA108" i="16"/>
  <c r="DQ108" i="16"/>
  <c r="EG108" i="16"/>
  <c r="Q109" i="16"/>
  <c r="AG109" i="16"/>
  <c r="AW109" i="16"/>
  <c r="BM109" i="16"/>
  <c r="CC109" i="16"/>
  <c r="CS109" i="16"/>
  <c r="DI109" i="16"/>
  <c r="DY109" i="16"/>
  <c r="I110" i="16"/>
  <c r="Y110" i="16"/>
  <c r="AO110" i="16"/>
  <c r="BE110" i="16"/>
  <c r="BU110" i="16"/>
  <c r="CK110" i="16"/>
  <c r="DA110" i="16"/>
  <c r="DQ110" i="16"/>
  <c r="EG110" i="16"/>
  <c r="Q111" i="16"/>
  <c r="AG111" i="16"/>
  <c r="AS111" i="16"/>
  <c r="BA111" i="16"/>
  <c r="BI111" i="16"/>
  <c r="BQ111" i="16"/>
  <c r="BY111" i="16"/>
  <c r="CG111" i="16"/>
  <c r="CO111" i="16"/>
  <c r="CW111" i="16"/>
  <c r="DE111" i="16"/>
  <c r="DM111" i="16"/>
  <c r="DU111" i="16"/>
  <c r="EC111" i="16"/>
  <c r="E112" i="16"/>
  <c r="M112" i="16"/>
  <c r="U112" i="16"/>
  <c r="AC112" i="16"/>
  <c r="AK112" i="16"/>
  <c r="AS112" i="16"/>
  <c r="BA112" i="16"/>
  <c r="BI112" i="16"/>
  <c r="BQ112" i="16"/>
  <c r="BY112" i="16"/>
  <c r="CG112" i="16"/>
  <c r="CO112" i="16"/>
  <c r="CW112" i="16"/>
  <c r="DE112" i="16"/>
  <c r="DM112" i="16"/>
  <c r="DU112" i="16"/>
  <c r="EC112" i="16"/>
  <c r="E113" i="16"/>
  <c r="M113" i="16"/>
  <c r="U113" i="16"/>
  <c r="AC113" i="16"/>
  <c r="AK113" i="16"/>
  <c r="AS113" i="16"/>
  <c r="BA113" i="16"/>
  <c r="BI113" i="16"/>
  <c r="BQ113" i="16"/>
  <c r="BY113" i="16"/>
  <c r="CG113" i="16"/>
  <c r="CO113" i="16"/>
  <c r="CW113" i="16"/>
  <c r="DE113" i="16"/>
  <c r="DM113" i="16"/>
  <c r="DU113" i="16"/>
  <c r="EC113" i="16"/>
  <c r="E114" i="16"/>
  <c r="M114" i="16"/>
  <c r="U114" i="16"/>
  <c r="AC114" i="16"/>
  <c r="AK114" i="16"/>
  <c r="AS114" i="16"/>
  <c r="BA114" i="16"/>
  <c r="BI114" i="16"/>
  <c r="BQ114" i="16"/>
  <c r="BY114" i="16"/>
  <c r="CG114" i="16"/>
  <c r="CO114" i="16"/>
  <c r="CW114" i="16"/>
  <c r="DE114" i="16"/>
  <c r="DM114" i="16"/>
  <c r="DU114" i="16"/>
  <c r="EC114" i="16"/>
  <c r="E115" i="16"/>
  <c r="M115" i="16"/>
  <c r="U115" i="16"/>
  <c r="AC115" i="16"/>
  <c r="AK115" i="16"/>
  <c r="AS115" i="16"/>
  <c r="BA115" i="16"/>
  <c r="BI115" i="16"/>
  <c r="BQ115" i="16"/>
  <c r="BY115" i="16"/>
  <c r="CG115" i="16"/>
  <c r="CO115" i="16"/>
  <c r="CW115" i="16"/>
  <c r="DE115" i="16"/>
  <c r="DM115" i="16"/>
  <c r="DU115" i="16"/>
  <c r="EC115" i="16"/>
  <c r="E116" i="16"/>
  <c r="M116" i="16"/>
  <c r="U116" i="16"/>
  <c r="AC116" i="16"/>
  <c r="AK116" i="16"/>
  <c r="AS116" i="16"/>
  <c r="BA116" i="16"/>
  <c r="BI116" i="16"/>
  <c r="BQ116" i="16"/>
  <c r="BY116" i="16"/>
  <c r="CG116" i="16"/>
  <c r="CO116" i="16"/>
  <c r="CW116" i="16"/>
  <c r="DE116" i="16"/>
  <c r="DM116" i="16"/>
  <c r="DU116" i="16"/>
  <c r="EC116" i="16"/>
  <c r="E117" i="16"/>
  <c r="M117" i="16"/>
  <c r="U117" i="16"/>
  <c r="AC117" i="16"/>
  <c r="AK117" i="16"/>
  <c r="AS117" i="16"/>
  <c r="BA117" i="16"/>
  <c r="BI117" i="16"/>
  <c r="BQ117" i="16"/>
  <c r="BY117" i="16"/>
  <c r="CG117" i="16"/>
  <c r="CO117" i="16"/>
  <c r="CW117" i="16"/>
  <c r="DE117" i="16"/>
  <c r="DM117" i="16"/>
  <c r="DU117" i="16"/>
  <c r="EC117" i="16"/>
  <c r="E118" i="16"/>
  <c r="M118" i="16"/>
  <c r="U118" i="16"/>
  <c r="AC118" i="16"/>
  <c r="AK118" i="16"/>
  <c r="AS118" i="16"/>
  <c r="BA118" i="16"/>
  <c r="BI118" i="16"/>
  <c r="BQ118" i="16"/>
  <c r="BY118" i="16"/>
  <c r="CG118" i="16"/>
  <c r="CO118" i="16"/>
  <c r="CW118" i="16"/>
  <c r="DE118" i="16"/>
  <c r="DM118" i="16"/>
  <c r="DU118" i="16"/>
  <c r="EC118" i="16"/>
  <c r="E119" i="16"/>
  <c r="M119" i="16"/>
  <c r="U119" i="16"/>
  <c r="AC119" i="16"/>
  <c r="AK119" i="16"/>
  <c r="AS119" i="16"/>
  <c r="BA119" i="16"/>
  <c r="BI119" i="16"/>
  <c r="BQ119" i="16"/>
  <c r="BY119" i="16"/>
  <c r="CG119" i="16"/>
  <c r="CO119" i="16"/>
  <c r="CW119" i="16"/>
  <c r="DE119" i="16"/>
  <c r="DM119" i="16"/>
  <c r="DU119" i="16"/>
  <c r="EC119" i="16"/>
  <c r="E120" i="16"/>
  <c r="M120" i="16"/>
  <c r="U120" i="16"/>
  <c r="AC120" i="16"/>
  <c r="AK120" i="16"/>
  <c r="AS120" i="16"/>
  <c r="BA120" i="16"/>
  <c r="BI120" i="16"/>
  <c r="BQ120" i="16"/>
  <c r="BY120" i="16"/>
  <c r="CG120" i="16"/>
  <c r="CO120" i="16"/>
  <c r="CW120" i="16"/>
  <c r="DE120" i="16"/>
  <c r="DM120" i="16"/>
  <c r="DU120" i="16"/>
  <c r="EC120" i="16"/>
  <c r="E121" i="16"/>
  <c r="M121" i="16"/>
  <c r="U121" i="16"/>
  <c r="AC121" i="16"/>
  <c r="AK121" i="16"/>
  <c r="AS121" i="16"/>
  <c r="BA121" i="16"/>
  <c r="BI121" i="16"/>
  <c r="BQ121" i="16"/>
  <c r="BY121" i="16"/>
  <c r="CG121" i="16"/>
  <c r="CO121" i="16"/>
  <c r="CW121" i="16"/>
  <c r="DE121" i="16"/>
  <c r="DM121" i="16"/>
  <c r="DU121" i="16"/>
  <c r="EC121" i="16"/>
  <c r="E122" i="16"/>
  <c r="M122" i="16"/>
  <c r="U122" i="16"/>
  <c r="AC122" i="16"/>
  <c r="AK122" i="16"/>
  <c r="AS122" i="16"/>
  <c r="BA122" i="16"/>
  <c r="BI122" i="16"/>
  <c r="BQ122" i="16"/>
  <c r="BY122" i="16"/>
  <c r="CG122" i="16"/>
  <c r="CO122" i="16"/>
  <c r="CW122" i="16"/>
  <c r="DE122" i="16"/>
  <c r="DM122" i="16"/>
  <c r="DU122" i="16"/>
  <c r="EC122" i="16"/>
  <c r="E123" i="16"/>
  <c r="M123" i="16"/>
  <c r="U123" i="16"/>
  <c r="AC123" i="16"/>
  <c r="AK123" i="16"/>
  <c r="AS123" i="16"/>
  <c r="BA123" i="16"/>
  <c r="BI123" i="16"/>
  <c r="BQ123" i="16"/>
  <c r="BY123" i="16"/>
  <c r="CG123" i="16"/>
  <c r="CO123" i="16"/>
  <c r="CW123" i="16"/>
  <c r="DE123" i="16"/>
  <c r="DM123" i="16"/>
  <c r="DU123" i="16"/>
  <c r="EC123" i="16"/>
  <c r="E124" i="16"/>
  <c r="M124" i="16"/>
  <c r="U124" i="16"/>
  <c r="AC124" i="16"/>
  <c r="AK124" i="16"/>
  <c r="AS124" i="16"/>
  <c r="BA124" i="16"/>
  <c r="BI124" i="16"/>
  <c r="BQ124" i="16"/>
  <c r="BY124" i="16"/>
  <c r="CG124" i="16"/>
  <c r="CO124" i="16"/>
  <c r="CW124" i="16"/>
  <c r="DE124" i="16"/>
  <c r="DM124" i="16"/>
  <c r="DU124" i="16"/>
  <c r="EC124" i="16"/>
  <c r="E125" i="16"/>
  <c r="M125" i="16"/>
  <c r="U125" i="16"/>
  <c r="AC125" i="16"/>
  <c r="AK125" i="16"/>
  <c r="AS125" i="16"/>
  <c r="BA125" i="16"/>
  <c r="BI125" i="16"/>
  <c r="BQ125" i="16"/>
  <c r="BY125" i="16"/>
  <c r="CG125" i="16"/>
  <c r="CO125" i="16"/>
  <c r="CW125" i="16"/>
  <c r="DE125" i="16"/>
  <c r="DM125" i="16"/>
  <c r="DU125" i="16"/>
  <c r="EC125" i="16"/>
  <c r="E126" i="16"/>
  <c r="M126" i="16"/>
  <c r="U126" i="16"/>
  <c r="AC126" i="16"/>
  <c r="AK126" i="16"/>
  <c r="AS126" i="16"/>
  <c r="BA126" i="16"/>
  <c r="BI126" i="16"/>
  <c r="BQ126" i="16"/>
  <c r="BY126" i="16"/>
  <c r="CG126" i="16"/>
  <c r="CO126" i="16"/>
  <c r="CW126" i="16"/>
  <c r="DB126" i="16"/>
  <c r="DH126" i="16"/>
  <c r="DM126" i="16"/>
  <c r="DR126" i="16"/>
  <c r="DX126" i="16"/>
  <c r="EC126" i="16"/>
  <c r="EH126" i="16"/>
  <c r="H127" i="16"/>
  <c r="M127" i="16"/>
  <c r="R127" i="16"/>
  <c r="X127" i="16"/>
  <c r="AC127" i="16"/>
  <c r="AH127" i="16"/>
  <c r="AN127" i="16"/>
  <c r="AS127" i="16"/>
  <c r="AX127" i="16"/>
  <c r="BD127" i="16"/>
  <c r="BI127" i="16"/>
  <c r="BN127" i="16"/>
  <c r="BT127" i="16"/>
  <c r="BY127" i="16"/>
  <c r="CD127" i="16"/>
  <c r="CJ127" i="16"/>
  <c r="CO127" i="16"/>
  <c r="CT127" i="16"/>
  <c r="CZ127" i="16"/>
  <c r="DE127" i="16"/>
  <c r="DJ127" i="16"/>
  <c r="DP127" i="16"/>
  <c r="DU127" i="16"/>
  <c r="DZ127" i="16"/>
  <c r="EF127" i="16"/>
  <c r="E128" i="16"/>
  <c r="J128" i="16"/>
  <c r="P128" i="16"/>
  <c r="U128" i="16"/>
  <c r="Z128" i="16"/>
  <c r="AF128" i="16"/>
  <c r="AK128" i="16"/>
  <c r="AP128" i="16"/>
  <c r="AV128" i="16"/>
  <c r="BA128" i="16"/>
  <c r="BF128" i="16"/>
  <c r="BL128" i="16"/>
  <c r="BQ128" i="16"/>
  <c r="BV128" i="16"/>
  <c r="CB128" i="16"/>
  <c r="CG128" i="16"/>
  <c r="CL128" i="16"/>
  <c r="CR128" i="16"/>
  <c r="CW128" i="16"/>
  <c r="DB128" i="16"/>
  <c r="DH128" i="16"/>
  <c r="DM128" i="16"/>
  <c r="DR128" i="16"/>
  <c r="DX128" i="16"/>
  <c r="EC128" i="16"/>
  <c r="EG128" i="16"/>
  <c r="E129" i="16"/>
  <c r="I129" i="16"/>
  <c r="M129" i="16"/>
  <c r="Q129" i="16"/>
  <c r="U129" i="16"/>
  <c r="Y129" i="16"/>
  <c r="AC129" i="16"/>
  <c r="AG129" i="16"/>
  <c r="AK129" i="16"/>
  <c r="AO129" i="16"/>
  <c r="AS129" i="16"/>
  <c r="AW129" i="16"/>
  <c r="BA129" i="16"/>
  <c r="BE129" i="16"/>
  <c r="BI129" i="16"/>
  <c r="BM129" i="16"/>
  <c r="BQ129" i="16"/>
  <c r="BU129" i="16"/>
  <c r="BY129" i="16"/>
  <c r="CC129" i="16"/>
  <c r="CG129" i="16"/>
  <c r="CK129" i="16"/>
  <c r="CO129" i="16"/>
  <c r="CS129" i="16"/>
  <c r="CW129" i="16"/>
  <c r="DA129" i="16"/>
  <c r="DE129" i="16"/>
  <c r="DI129" i="16"/>
  <c r="DM129" i="16"/>
  <c r="DQ129" i="16"/>
  <c r="DU129" i="16"/>
  <c r="DY129" i="16"/>
  <c r="EC129" i="16"/>
  <c r="EG129" i="16"/>
  <c r="E130" i="16"/>
  <c r="I130" i="16"/>
  <c r="M130" i="16"/>
  <c r="Q130" i="16"/>
  <c r="U130" i="16"/>
  <c r="Y130" i="16"/>
  <c r="AC130" i="16"/>
  <c r="AG130" i="16"/>
  <c r="AK130" i="16"/>
  <c r="AO130" i="16"/>
  <c r="AS130" i="16"/>
  <c r="AW130" i="16"/>
  <c r="BA130" i="16"/>
  <c r="BE130" i="16"/>
  <c r="BI130" i="16"/>
  <c r="BM130" i="16"/>
  <c r="BQ130" i="16"/>
  <c r="BU130" i="16"/>
  <c r="BY130" i="16"/>
  <c r="CC130" i="16"/>
  <c r="CG130" i="16"/>
  <c r="CK130" i="16"/>
  <c r="CO130" i="16"/>
  <c r="CS130" i="16"/>
  <c r="CW130" i="16"/>
  <c r="DA130" i="16"/>
  <c r="DE130" i="16"/>
  <c r="DI130" i="16"/>
  <c r="DM130" i="16"/>
  <c r="DQ130" i="16"/>
  <c r="DU130" i="16"/>
  <c r="DY130" i="16"/>
  <c r="EC130" i="16"/>
  <c r="EG130" i="16"/>
  <c r="E131" i="16"/>
  <c r="I131" i="16"/>
  <c r="M131" i="16"/>
  <c r="Q131" i="16"/>
  <c r="U131" i="16"/>
  <c r="Y131" i="16"/>
  <c r="AC131" i="16"/>
  <c r="AG131" i="16"/>
  <c r="AK131" i="16"/>
  <c r="AO131" i="16"/>
  <c r="AS131" i="16"/>
  <c r="AW131" i="16"/>
  <c r="BA131" i="16"/>
  <c r="BE131" i="16"/>
  <c r="BI131" i="16"/>
  <c r="BM131" i="16"/>
  <c r="BQ131" i="16"/>
  <c r="BU131" i="16"/>
  <c r="BY131" i="16"/>
  <c r="CC131" i="16"/>
  <c r="CG131" i="16"/>
  <c r="CK131" i="16"/>
  <c r="CO131" i="16"/>
  <c r="CS131" i="16"/>
  <c r="CW131" i="16"/>
  <c r="DA131" i="16"/>
  <c r="DE131" i="16"/>
  <c r="DI131" i="16"/>
  <c r="DM131" i="16"/>
  <c r="DQ131" i="16"/>
  <c r="DU131" i="16"/>
  <c r="DY131" i="16"/>
  <c r="EC131" i="16"/>
  <c r="EG131" i="16"/>
  <c r="E132" i="16"/>
  <c r="I132" i="16"/>
  <c r="M132" i="16"/>
  <c r="Q132" i="16"/>
  <c r="U132" i="16"/>
  <c r="Y132" i="16"/>
  <c r="AC132" i="16"/>
  <c r="AG132" i="16"/>
  <c r="AK132" i="16"/>
  <c r="AO132" i="16"/>
  <c r="AS132" i="16"/>
  <c r="AW132" i="16"/>
  <c r="BA132" i="16"/>
  <c r="BE132" i="16"/>
  <c r="BI132" i="16"/>
  <c r="BM132" i="16"/>
  <c r="BQ132" i="16"/>
  <c r="BU132" i="16"/>
  <c r="BY132" i="16"/>
  <c r="CC132" i="16"/>
  <c r="CG132" i="16"/>
  <c r="CK132" i="16"/>
  <c r="CO132" i="16"/>
  <c r="CS132" i="16"/>
  <c r="CW132" i="16"/>
  <c r="DA132" i="16"/>
  <c r="DE132" i="16"/>
  <c r="DI132" i="16"/>
  <c r="DM132" i="16"/>
  <c r="DQ132" i="16"/>
  <c r="DU132" i="16"/>
  <c r="DY132" i="16"/>
  <c r="EC132" i="16"/>
  <c r="EG132" i="16"/>
  <c r="E133" i="16"/>
  <c r="I133" i="16"/>
  <c r="M133" i="16"/>
  <c r="Q133" i="16"/>
  <c r="U133" i="16"/>
  <c r="Y133" i="16"/>
  <c r="AC133" i="16"/>
  <c r="AG133" i="16"/>
  <c r="AK133" i="16"/>
  <c r="AO133" i="16"/>
  <c r="AS133" i="16"/>
  <c r="AW133" i="16"/>
  <c r="BA133" i="16"/>
  <c r="BE133" i="16"/>
  <c r="BI133" i="16"/>
  <c r="BM133" i="16"/>
  <c r="BQ133" i="16"/>
  <c r="BU133" i="16"/>
  <c r="BY133" i="16"/>
  <c r="CC133" i="16"/>
  <c r="CG133" i="16"/>
  <c r="CK133" i="16"/>
  <c r="CO133" i="16"/>
  <c r="CS133" i="16"/>
  <c r="CW133" i="16"/>
  <c r="DA133" i="16"/>
  <c r="DE133" i="16"/>
  <c r="DI133" i="16"/>
  <c r="DM133" i="16"/>
  <c r="DQ133" i="16"/>
  <c r="DU133" i="16"/>
  <c r="DY133" i="16"/>
  <c r="EC133" i="16"/>
  <c r="EG133" i="16"/>
  <c r="E134" i="16"/>
  <c r="I134" i="16"/>
  <c r="M134" i="16"/>
  <c r="Q134" i="16"/>
  <c r="U134" i="16"/>
  <c r="Y134" i="16"/>
  <c r="AC134" i="16"/>
  <c r="AG134" i="16"/>
  <c r="AK134" i="16"/>
  <c r="AO134" i="16"/>
  <c r="AS134" i="16"/>
  <c r="AW134" i="16"/>
  <c r="BA134" i="16"/>
  <c r="BE134" i="16"/>
  <c r="BI134" i="16"/>
  <c r="BM134" i="16"/>
  <c r="BQ134" i="16"/>
  <c r="BU134" i="16"/>
  <c r="BY134" i="16"/>
  <c r="CC134" i="16"/>
  <c r="CG134" i="16"/>
  <c r="CK134" i="16"/>
  <c r="CO134" i="16"/>
  <c r="CS134" i="16"/>
  <c r="CW134" i="16"/>
  <c r="DA134" i="16"/>
  <c r="DE134" i="16"/>
  <c r="DI134" i="16"/>
  <c r="DM134" i="16"/>
  <c r="DQ134" i="16"/>
  <c r="DU134" i="16"/>
  <c r="DY134" i="16"/>
  <c r="EC134" i="16"/>
  <c r="EG134" i="16"/>
  <c r="E135" i="16"/>
  <c r="I135" i="16"/>
  <c r="M135" i="16"/>
  <c r="Q135" i="16"/>
  <c r="U135" i="16"/>
  <c r="Y135" i="16"/>
  <c r="AC135" i="16"/>
  <c r="AG135" i="16"/>
  <c r="AK135" i="16"/>
  <c r="AO135" i="16"/>
  <c r="AS135" i="16"/>
  <c r="AW135" i="16"/>
  <c r="BA135" i="16"/>
  <c r="BE135" i="16"/>
  <c r="BI135" i="16"/>
  <c r="BM135" i="16"/>
  <c r="BQ135" i="16"/>
  <c r="BU135" i="16"/>
  <c r="BY135" i="16"/>
  <c r="CC135" i="16"/>
  <c r="CG135" i="16"/>
  <c r="CK135" i="16"/>
  <c r="CO135" i="16"/>
  <c r="CS135" i="16"/>
  <c r="CW135" i="16"/>
  <c r="DA135" i="16"/>
  <c r="DE135" i="16"/>
  <c r="DI135" i="16"/>
  <c r="DM135" i="16"/>
  <c r="DQ135" i="16"/>
  <c r="DU135" i="16"/>
  <c r="DY135" i="16"/>
  <c r="EC135" i="16"/>
  <c r="EG135" i="16"/>
  <c r="E136" i="16"/>
  <c r="I136" i="16"/>
  <c r="M136" i="16"/>
  <c r="Q136" i="16"/>
  <c r="U136" i="16"/>
  <c r="Y136" i="16"/>
  <c r="AC136" i="16"/>
  <c r="AG136" i="16"/>
  <c r="AK136" i="16"/>
  <c r="AO136" i="16"/>
  <c r="AS136" i="16"/>
  <c r="AW136" i="16"/>
  <c r="BA136" i="16"/>
  <c r="BE136" i="16"/>
  <c r="BI136" i="16"/>
  <c r="BM136" i="16"/>
  <c r="BQ136" i="16"/>
  <c r="BU136" i="16"/>
  <c r="BY136" i="16"/>
  <c r="CC136" i="16"/>
  <c r="CG136" i="16"/>
  <c r="CK136" i="16"/>
  <c r="CO136" i="16"/>
  <c r="CS136" i="16"/>
  <c r="CW136" i="16"/>
  <c r="DA136" i="16"/>
  <c r="DE136" i="16"/>
  <c r="DI136" i="16"/>
  <c r="DM136" i="16"/>
  <c r="DQ136" i="16"/>
  <c r="DU136" i="16"/>
  <c r="DY136" i="16"/>
  <c r="EC136" i="16"/>
  <c r="EG136" i="16"/>
  <c r="E137" i="16"/>
  <c r="I137" i="16"/>
  <c r="M137" i="16"/>
  <c r="Q137" i="16"/>
  <c r="U137" i="16"/>
  <c r="Y137" i="16"/>
  <c r="AC137" i="16"/>
  <c r="AG137" i="16"/>
  <c r="AK137" i="16"/>
  <c r="AO137" i="16"/>
  <c r="AS137" i="16"/>
  <c r="AW137" i="16"/>
  <c r="BA137" i="16"/>
  <c r="BE137" i="16"/>
  <c r="BI137" i="16"/>
  <c r="BM137" i="16"/>
  <c r="BQ137" i="16"/>
  <c r="BU137" i="16"/>
  <c r="BY137" i="16"/>
  <c r="CC137" i="16"/>
  <c r="CG137" i="16"/>
  <c r="CK137" i="16"/>
  <c r="CO137" i="16"/>
  <c r="CS137" i="16"/>
  <c r="CW137" i="16"/>
  <c r="DA137" i="16"/>
  <c r="DE137" i="16"/>
  <c r="DI137" i="16"/>
  <c r="DM137" i="16"/>
  <c r="DQ137" i="16"/>
  <c r="DU137" i="16"/>
  <c r="DY137" i="16"/>
  <c r="EC137" i="16"/>
  <c r="EG137" i="16"/>
  <c r="E138" i="16"/>
  <c r="I138" i="16"/>
  <c r="M138" i="16"/>
  <c r="Q138" i="16"/>
  <c r="U138" i="16"/>
  <c r="Y138" i="16"/>
  <c r="AC138" i="16"/>
  <c r="AG138" i="16"/>
  <c r="AK138" i="16"/>
  <c r="AO138" i="16"/>
  <c r="AS138" i="16"/>
  <c r="AW138" i="16"/>
  <c r="BA138" i="16"/>
  <c r="BE138" i="16"/>
  <c r="BI138" i="16"/>
  <c r="BM138" i="16"/>
  <c r="BQ138" i="16"/>
  <c r="BU138" i="16"/>
  <c r="BY138" i="16"/>
  <c r="CC138" i="16"/>
  <c r="CG138" i="16"/>
  <c r="CK138" i="16"/>
  <c r="CO138" i="16"/>
  <c r="CS138" i="16"/>
  <c r="CW138" i="16"/>
  <c r="DA138" i="16"/>
  <c r="DE138" i="16"/>
  <c r="DI138" i="16"/>
  <c r="DM138" i="16"/>
  <c r="DQ138" i="16"/>
  <c r="DU138" i="16"/>
  <c r="DY138" i="16"/>
  <c r="EC138" i="16"/>
  <c r="EG138" i="16"/>
  <c r="E139" i="16"/>
  <c r="I139" i="16"/>
  <c r="M139" i="16"/>
  <c r="Q139" i="16"/>
  <c r="U139" i="16"/>
  <c r="Y139" i="16"/>
  <c r="AC139" i="16"/>
  <c r="AG139" i="16"/>
  <c r="AK139" i="16"/>
  <c r="AO139" i="16"/>
  <c r="AS139" i="16"/>
  <c r="AW139" i="16"/>
  <c r="BA139" i="16"/>
  <c r="BE139" i="16"/>
  <c r="BI139" i="16"/>
  <c r="BM139" i="16"/>
  <c r="BQ139" i="16"/>
  <c r="BU139" i="16"/>
  <c r="BY139" i="16"/>
  <c r="CC139" i="16"/>
  <c r="CG139" i="16"/>
  <c r="CK139" i="16"/>
  <c r="CO139" i="16"/>
  <c r="CS139" i="16"/>
  <c r="CW139" i="16"/>
  <c r="DA139" i="16"/>
  <c r="DE139" i="16"/>
  <c r="DI139" i="16"/>
  <c r="DM139" i="16"/>
  <c r="DQ139" i="16"/>
  <c r="DU139" i="16"/>
  <c r="DY139" i="16"/>
  <c r="EC139" i="16"/>
  <c r="EG139" i="16"/>
  <c r="E140" i="16"/>
  <c r="I140" i="16"/>
  <c r="M140" i="16"/>
  <c r="Q140" i="16"/>
  <c r="U140" i="16"/>
  <c r="Y140" i="16"/>
  <c r="AC140" i="16"/>
  <c r="AG140" i="16"/>
  <c r="AK140" i="16"/>
  <c r="AO140" i="16"/>
  <c r="AS140" i="16"/>
  <c r="AW140" i="16"/>
  <c r="BA140" i="16"/>
  <c r="BE140" i="16"/>
  <c r="CD84" i="16"/>
  <c r="J85" i="16"/>
  <c r="BV85" i="16"/>
  <c r="ED85" i="16"/>
  <c r="AO86" i="16"/>
  <c r="CF86" i="16"/>
  <c r="DV86" i="16"/>
  <c r="AG87" i="16"/>
  <c r="BX87" i="16"/>
  <c r="DN87" i="16"/>
  <c r="Y88" i="16"/>
  <c r="BP88" i="16"/>
  <c r="DF88" i="16"/>
  <c r="Q89" i="16"/>
  <c r="BC89" i="16"/>
  <c r="CI89" i="16"/>
  <c r="DO89" i="16"/>
  <c r="O90" i="16"/>
  <c r="AU90" i="16"/>
  <c r="CA90" i="16"/>
  <c r="DG90" i="16"/>
  <c r="G91" i="16"/>
  <c r="AM91" i="16"/>
  <c r="BS91" i="16"/>
  <c r="CY91" i="16"/>
  <c r="EE91" i="16"/>
  <c r="AE92" i="16"/>
  <c r="BK92" i="16"/>
  <c r="CQ92" i="16"/>
  <c r="DW92" i="16"/>
  <c r="W93" i="16"/>
  <c r="BC93" i="16"/>
  <c r="CI93" i="16"/>
  <c r="DO93" i="16"/>
  <c r="O94" i="16"/>
  <c r="AU94" i="16"/>
  <c r="CA94" i="16"/>
  <c r="DG94" i="16"/>
  <c r="G95" i="16"/>
  <c r="AM95" i="16"/>
  <c r="BS95" i="16"/>
  <c r="CY95" i="16"/>
  <c r="EE95" i="16"/>
  <c r="AE96" i="16"/>
  <c r="BK96" i="16"/>
  <c r="CQ96" i="16"/>
  <c r="DW96" i="16"/>
  <c r="W97" i="16"/>
  <c r="BC97" i="16"/>
  <c r="CI97" i="16"/>
  <c r="DO97" i="16"/>
  <c r="O98" i="16"/>
  <c r="AU98" i="16"/>
  <c r="CA98" i="16"/>
  <c r="DG98" i="16"/>
  <c r="G99" i="16"/>
  <c r="AM99" i="16"/>
  <c r="BS99" i="16"/>
  <c r="CY99" i="16"/>
  <c r="EE99" i="16"/>
  <c r="AE100" i="16"/>
  <c r="BK100" i="16"/>
  <c r="CQ100" i="16"/>
  <c r="DW100" i="16"/>
  <c r="W101" i="16"/>
  <c r="BC101" i="16"/>
  <c r="CI101" i="16"/>
  <c r="DO101" i="16"/>
  <c r="O102" i="16"/>
  <c r="AU102" i="16"/>
  <c r="CA102" i="16"/>
  <c r="DG102" i="16"/>
  <c r="G103" i="16"/>
  <c r="AM103" i="16"/>
  <c r="BN103" i="16"/>
  <c r="CI103" i="16"/>
  <c r="DD103" i="16"/>
  <c r="DZ103" i="16"/>
  <c r="O104" i="16"/>
  <c r="AJ104" i="16"/>
  <c r="BF104" i="16"/>
  <c r="CA104" i="16"/>
  <c r="CV104" i="16"/>
  <c r="DR104" i="16"/>
  <c r="G105" i="16"/>
  <c r="AB105" i="16"/>
  <c r="AX105" i="16"/>
  <c r="BS105" i="16"/>
  <c r="CN105" i="16"/>
  <c r="DJ105" i="16"/>
  <c r="EE105" i="16"/>
  <c r="T106" i="16"/>
  <c r="AP106" i="16"/>
  <c r="BK106" i="16"/>
  <c r="CF106" i="16"/>
  <c r="DB106" i="16"/>
  <c r="DW106" i="16"/>
  <c r="L107" i="16"/>
  <c r="AH107" i="16"/>
  <c r="BA107" i="16"/>
  <c r="BQ107" i="16"/>
  <c r="CG107" i="16"/>
  <c r="CW107" i="16"/>
  <c r="DM107" i="16"/>
  <c r="EC107" i="16"/>
  <c r="M108" i="16"/>
  <c r="AC108" i="16"/>
  <c r="AS108" i="16"/>
  <c r="BI108" i="16"/>
  <c r="BY108" i="16"/>
  <c r="CO108" i="16"/>
  <c r="DE108" i="16"/>
  <c r="DU108" i="16"/>
  <c r="E109" i="16"/>
  <c r="U109" i="16"/>
  <c r="AK109" i="16"/>
  <c r="BA109" i="16"/>
  <c r="BQ109" i="16"/>
  <c r="CG109" i="16"/>
  <c r="CW109" i="16"/>
  <c r="DM109" i="16"/>
  <c r="EC109" i="16"/>
  <c r="M110" i="16"/>
  <c r="AC110" i="16"/>
  <c r="AS110" i="16"/>
  <c r="BI110" i="16"/>
  <c r="BY110" i="16"/>
  <c r="CO110" i="16"/>
  <c r="DE110" i="16"/>
  <c r="DU110" i="16"/>
  <c r="E111" i="16"/>
  <c r="U111" i="16"/>
  <c r="AK111" i="16"/>
  <c r="AT111" i="16"/>
  <c r="BB111" i="16"/>
  <c r="BJ111" i="16"/>
  <c r="BR111" i="16"/>
  <c r="BZ111" i="16"/>
  <c r="CH111" i="16"/>
  <c r="CP111" i="16"/>
  <c r="CX111" i="16"/>
  <c r="DF111" i="16"/>
  <c r="DN111" i="16"/>
  <c r="DV111" i="16"/>
  <c r="ED111" i="16"/>
  <c r="F112" i="16"/>
  <c r="N112" i="16"/>
  <c r="V112" i="16"/>
  <c r="AD112" i="16"/>
  <c r="AL112" i="16"/>
  <c r="AT112" i="16"/>
  <c r="BB112" i="16"/>
  <c r="BJ112" i="16"/>
  <c r="BR112" i="16"/>
  <c r="BZ112" i="16"/>
  <c r="CH112" i="16"/>
  <c r="CP112" i="16"/>
  <c r="CX112" i="16"/>
  <c r="DF112" i="16"/>
  <c r="DN112" i="16"/>
  <c r="DV112" i="16"/>
  <c r="ED112" i="16"/>
  <c r="F113" i="16"/>
  <c r="N113" i="16"/>
  <c r="V113" i="16"/>
  <c r="AD113" i="16"/>
  <c r="AL113" i="16"/>
  <c r="AT113" i="16"/>
  <c r="BB113" i="16"/>
  <c r="BJ113" i="16"/>
  <c r="BR113" i="16"/>
  <c r="BZ113" i="16"/>
  <c r="CH113" i="16"/>
  <c r="CP113" i="16"/>
  <c r="CX113" i="16"/>
  <c r="DF113" i="16"/>
  <c r="DN113" i="16"/>
  <c r="DV113" i="16"/>
  <c r="ED113" i="16"/>
  <c r="F114" i="16"/>
  <c r="N114" i="16"/>
  <c r="V114" i="16"/>
  <c r="AD114" i="16"/>
  <c r="AL114" i="16"/>
  <c r="AT114" i="16"/>
  <c r="BB114" i="16"/>
  <c r="BJ114" i="16"/>
  <c r="BR114" i="16"/>
  <c r="BZ114" i="16"/>
  <c r="CH114" i="16"/>
  <c r="CP114" i="16"/>
  <c r="CX114" i="16"/>
  <c r="DF114" i="16"/>
  <c r="DN114" i="16"/>
  <c r="DV114" i="16"/>
  <c r="ED114" i="16"/>
  <c r="F115" i="16"/>
  <c r="N115" i="16"/>
  <c r="V115" i="16"/>
  <c r="AD115" i="16"/>
  <c r="AL115" i="16"/>
  <c r="AT115" i="16"/>
  <c r="BB115" i="16"/>
  <c r="BJ115" i="16"/>
  <c r="BR115" i="16"/>
  <c r="BZ115" i="16"/>
  <c r="CH115" i="16"/>
  <c r="CP115" i="16"/>
  <c r="CX115" i="16"/>
  <c r="DF115" i="16"/>
  <c r="DN115" i="16"/>
  <c r="DV115" i="16"/>
  <c r="ED115" i="16"/>
  <c r="F116" i="16"/>
  <c r="N116" i="16"/>
  <c r="V116" i="16"/>
  <c r="AD116" i="16"/>
  <c r="AL116" i="16"/>
  <c r="AT116" i="16"/>
  <c r="BB116" i="16"/>
  <c r="BJ116" i="16"/>
  <c r="BR116" i="16"/>
  <c r="BZ116" i="16"/>
  <c r="CH116" i="16"/>
  <c r="CP116" i="16"/>
  <c r="CX116" i="16"/>
  <c r="DF116" i="16"/>
  <c r="DN116" i="16"/>
  <c r="DV116" i="16"/>
  <c r="ED116" i="16"/>
  <c r="F117" i="16"/>
  <c r="N117" i="16"/>
  <c r="V117" i="16"/>
  <c r="AD117" i="16"/>
  <c r="AL117" i="16"/>
  <c r="AT117" i="16"/>
  <c r="BB117" i="16"/>
  <c r="BJ117" i="16"/>
  <c r="BR117" i="16"/>
  <c r="BZ117" i="16"/>
  <c r="CH117" i="16"/>
  <c r="CP117" i="16"/>
  <c r="CX117" i="16"/>
  <c r="DF117" i="16"/>
  <c r="DN117" i="16"/>
  <c r="DV117" i="16"/>
  <c r="ED117" i="16"/>
  <c r="F118" i="16"/>
  <c r="N118" i="16"/>
  <c r="V118" i="16"/>
  <c r="AD118" i="16"/>
  <c r="AL118" i="16"/>
  <c r="AT118" i="16"/>
  <c r="BB118" i="16"/>
  <c r="BJ118" i="16"/>
  <c r="BR118" i="16"/>
  <c r="BZ118" i="16"/>
  <c r="CH118" i="16"/>
  <c r="CP118" i="16"/>
  <c r="CX118" i="16"/>
  <c r="DF118" i="16"/>
  <c r="DN118" i="16"/>
  <c r="DV118" i="16"/>
  <c r="ED118" i="16"/>
  <c r="F119" i="16"/>
  <c r="N119" i="16"/>
  <c r="V119" i="16"/>
  <c r="AD119" i="16"/>
  <c r="AL119" i="16"/>
  <c r="AT119" i="16"/>
  <c r="BB119" i="16"/>
  <c r="BJ119" i="16"/>
  <c r="BR119" i="16"/>
  <c r="BZ119" i="16"/>
  <c r="CH119" i="16"/>
  <c r="CP119" i="16"/>
  <c r="CX119" i="16"/>
  <c r="DF119" i="16"/>
  <c r="DN119" i="16"/>
  <c r="DV119" i="16"/>
  <c r="ED119" i="16"/>
  <c r="F120" i="16"/>
  <c r="N120" i="16"/>
  <c r="V120" i="16"/>
  <c r="AD120" i="16"/>
  <c r="AL120" i="16"/>
  <c r="AT120" i="16"/>
  <c r="BB120" i="16"/>
  <c r="BJ120" i="16"/>
  <c r="BR120" i="16"/>
  <c r="BZ120" i="16"/>
  <c r="CH120" i="16"/>
  <c r="CP120" i="16"/>
  <c r="CX120" i="16"/>
  <c r="DF120" i="16"/>
  <c r="DN120" i="16"/>
  <c r="DV120" i="16"/>
  <c r="ED120" i="16"/>
  <c r="F121" i="16"/>
  <c r="N121" i="16"/>
  <c r="V121" i="16"/>
  <c r="AD121" i="16"/>
  <c r="AL121" i="16"/>
  <c r="AT121" i="16"/>
  <c r="BB121" i="16"/>
  <c r="BJ121" i="16"/>
  <c r="BR121" i="16"/>
  <c r="BZ121" i="16"/>
  <c r="CH121" i="16"/>
  <c r="CP121" i="16"/>
  <c r="CX121" i="16"/>
  <c r="DF121" i="16"/>
  <c r="DN121" i="16"/>
  <c r="DV121" i="16"/>
  <c r="ED121" i="16"/>
  <c r="F122" i="16"/>
  <c r="N122" i="16"/>
  <c r="V122" i="16"/>
  <c r="AD122" i="16"/>
  <c r="AL122" i="16"/>
  <c r="AT122" i="16"/>
  <c r="BB122" i="16"/>
  <c r="BJ122" i="16"/>
  <c r="BR122" i="16"/>
  <c r="BZ122" i="16"/>
  <c r="CH122" i="16"/>
  <c r="CP122" i="16"/>
  <c r="CX122" i="16"/>
  <c r="DF122" i="16"/>
  <c r="DN122" i="16"/>
  <c r="DV122" i="16"/>
  <c r="ED122" i="16"/>
  <c r="F123" i="16"/>
  <c r="N123" i="16"/>
  <c r="V123" i="16"/>
  <c r="AD123" i="16"/>
  <c r="AL123" i="16"/>
  <c r="AT123" i="16"/>
  <c r="BB123" i="16"/>
  <c r="BJ123" i="16"/>
  <c r="BR123" i="16"/>
  <c r="BZ123" i="16"/>
  <c r="CH123" i="16"/>
  <c r="CP123" i="16"/>
  <c r="CX123" i="16"/>
  <c r="DF123" i="16"/>
  <c r="DN123" i="16"/>
  <c r="DV123" i="16"/>
  <c r="ED123" i="16"/>
  <c r="F124" i="16"/>
  <c r="N124" i="16"/>
  <c r="V124" i="16"/>
  <c r="AD124" i="16"/>
  <c r="AL124" i="16"/>
  <c r="AT124" i="16"/>
  <c r="BB124" i="16"/>
  <c r="BJ124" i="16"/>
  <c r="BR124" i="16"/>
  <c r="BZ124" i="16"/>
  <c r="CH124" i="16"/>
  <c r="CP124" i="16"/>
  <c r="CX124" i="16"/>
  <c r="DF124" i="16"/>
  <c r="DN124" i="16"/>
  <c r="DV124" i="16"/>
  <c r="ED124" i="16"/>
  <c r="F125" i="16"/>
  <c r="N125" i="16"/>
  <c r="V125" i="16"/>
  <c r="AD125" i="16"/>
  <c r="AL125" i="16"/>
  <c r="AT125" i="16"/>
  <c r="BB125" i="16"/>
  <c r="BJ125" i="16"/>
  <c r="BR125" i="16"/>
  <c r="BZ125" i="16"/>
  <c r="CH125" i="16"/>
  <c r="CP125" i="16"/>
  <c r="CX125" i="16"/>
  <c r="DF125" i="16"/>
  <c r="DN125" i="16"/>
  <c r="DV125" i="16"/>
  <c r="ED125" i="16"/>
  <c r="F126" i="16"/>
  <c r="N126" i="16"/>
  <c r="V126" i="16"/>
  <c r="AD126" i="16"/>
  <c r="AL126" i="16"/>
  <c r="AT126" i="16"/>
  <c r="BB126" i="16"/>
  <c r="BJ126" i="16"/>
  <c r="BR126" i="16"/>
  <c r="BZ126" i="16"/>
  <c r="CH126" i="16"/>
  <c r="CP126" i="16"/>
  <c r="CX126" i="16"/>
  <c r="DD126" i="16"/>
  <c r="DI126" i="16"/>
  <c r="DN126" i="16"/>
  <c r="DT126" i="16"/>
  <c r="DY126" i="16"/>
  <c r="ED126" i="16"/>
  <c r="D127" i="16"/>
  <c r="I127" i="16"/>
  <c r="N127" i="16"/>
  <c r="T127" i="16"/>
  <c r="Y127" i="16"/>
  <c r="AD127" i="16"/>
  <c r="AJ127" i="16"/>
  <c r="AO127" i="16"/>
  <c r="AT127" i="16"/>
  <c r="AZ127" i="16"/>
  <c r="BE127" i="16"/>
  <c r="BJ127" i="16"/>
  <c r="BP127" i="16"/>
  <c r="BU127" i="16"/>
  <c r="BZ127" i="16"/>
  <c r="CF127" i="16"/>
  <c r="CK127" i="16"/>
  <c r="CP127" i="16"/>
  <c r="CV127" i="16"/>
  <c r="DA127" i="16"/>
  <c r="DF127" i="16"/>
  <c r="DL127" i="16"/>
  <c r="DQ127" i="16"/>
  <c r="DV127" i="16"/>
  <c r="EB127" i="16"/>
  <c r="EG127" i="16"/>
  <c r="F128" i="16"/>
  <c r="L128" i="16"/>
  <c r="Q128" i="16"/>
  <c r="V128" i="16"/>
  <c r="AB128" i="16"/>
  <c r="AG128" i="16"/>
  <c r="AL128" i="16"/>
  <c r="AR128" i="16"/>
  <c r="AW128" i="16"/>
  <c r="BB128" i="16"/>
  <c r="BH128" i="16"/>
  <c r="BM128" i="16"/>
  <c r="BR128" i="16"/>
  <c r="BX128" i="16"/>
  <c r="CC128" i="16"/>
  <c r="CH128" i="16"/>
  <c r="CN128" i="16"/>
  <c r="CS128" i="16"/>
  <c r="CX128" i="16"/>
  <c r="DD128" i="16"/>
  <c r="DI128" i="16"/>
  <c r="DN128" i="16"/>
  <c r="DT128" i="16"/>
  <c r="DY128" i="16"/>
  <c r="ED128" i="16"/>
  <c r="EH128" i="16"/>
  <c r="F129" i="16"/>
  <c r="J129" i="16"/>
  <c r="N129" i="16"/>
  <c r="R129" i="16"/>
  <c r="V129" i="16"/>
  <c r="Z129" i="16"/>
  <c r="AD129" i="16"/>
  <c r="AH129" i="16"/>
  <c r="AL129" i="16"/>
  <c r="AP129" i="16"/>
  <c r="AT129" i="16"/>
  <c r="AX129" i="16"/>
  <c r="BB129" i="16"/>
  <c r="BF129" i="16"/>
  <c r="BJ129" i="16"/>
  <c r="BN129" i="16"/>
  <c r="BR129" i="16"/>
  <c r="BV129" i="16"/>
  <c r="BZ129" i="16"/>
  <c r="CD129" i="16"/>
  <c r="CH129" i="16"/>
  <c r="CL129" i="16"/>
  <c r="CP129" i="16"/>
  <c r="CT129" i="16"/>
  <c r="CX129" i="16"/>
  <c r="DB129" i="16"/>
  <c r="DF129" i="16"/>
  <c r="DJ129" i="16"/>
  <c r="DN129" i="16"/>
  <c r="DR129" i="16"/>
  <c r="DV129" i="16"/>
  <c r="DZ129" i="16"/>
  <c r="ED129" i="16"/>
  <c r="EH129" i="16"/>
  <c r="F130" i="16"/>
  <c r="J130" i="16"/>
  <c r="N130" i="16"/>
  <c r="R130" i="16"/>
  <c r="V130" i="16"/>
  <c r="Z130" i="16"/>
  <c r="AD130" i="16"/>
  <c r="AH130" i="16"/>
  <c r="AL130" i="16"/>
  <c r="AP130" i="16"/>
  <c r="AT130" i="16"/>
  <c r="AX130" i="16"/>
  <c r="BB130" i="16"/>
  <c r="BF130" i="16"/>
  <c r="BJ130" i="16"/>
  <c r="BN130" i="16"/>
  <c r="BR130" i="16"/>
  <c r="BV130" i="16"/>
  <c r="BZ130" i="16"/>
  <c r="CD130" i="16"/>
  <c r="CH130" i="16"/>
  <c r="CL130" i="16"/>
  <c r="CP130" i="16"/>
  <c r="CT130" i="16"/>
  <c r="CX130" i="16"/>
  <c r="DB130" i="16"/>
  <c r="DF130" i="16"/>
  <c r="DJ130" i="16"/>
  <c r="DN130" i="16"/>
  <c r="DR130" i="16"/>
  <c r="DV130" i="16"/>
  <c r="DZ130" i="16"/>
  <c r="ED130" i="16"/>
  <c r="EH130" i="16"/>
  <c r="F131" i="16"/>
  <c r="J131" i="16"/>
  <c r="N131" i="16"/>
  <c r="R131" i="16"/>
  <c r="V131" i="16"/>
  <c r="Z131" i="16"/>
  <c r="AD131" i="16"/>
  <c r="AH131" i="16"/>
  <c r="AL131" i="16"/>
  <c r="AP131" i="16"/>
  <c r="AT131" i="16"/>
  <c r="AX131" i="16"/>
  <c r="BB131" i="16"/>
  <c r="BF131" i="16"/>
  <c r="BJ131" i="16"/>
  <c r="BN131" i="16"/>
  <c r="BR131" i="16"/>
  <c r="BV131" i="16"/>
  <c r="BZ131" i="16"/>
  <c r="CD131" i="16"/>
  <c r="CH131" i="16"/>
  <c r="CL131" i="16"/>
  <c r="CP131" i="16"/>
  <c r="CT131" i="16"/>
  <c r="CX131" i="16"/>
  <c r="DB131" i="16"/>
  <c r="DF131" i="16"/>
  <c r="DJ131" i="16"/>
  <c r="DN131" i="16"/>
  <c r="DR131" i="16"/>
  <c r="DV131" i="16"/>
  <c r="DZ131" i="16"/>
  <c r="ED131" i="16"/>
  <c r="EH131" i="16"/>
  <c r="F132" i="16"/>
  <c r="J132" i="16"/>
  <c r="N132" i="16"/>
  <c r="R132" i="16"/>
  <c r="V132" i="16"/>
  <c r="Z132" i="16"/>
  <c r="AD132" i="16"/>
  <c r="AH132" i="16"/>
  <c r="AL132" i="16"/>
  <c r="AP132" i="16"/>
  <c r="AT132" i="16"/>
  <c r="AX132" i="16"/>
  <c r="BB132" i="16"/>
  <c r="BF132" i="16"/>
  <c r="BJ132" i="16"/>
  <c r="BN132" i="16"/>
  <c r="BR132" i="16"/>
  <c r="BV132" i="16"/>
  <c r="BZ132" i="16"/>
  <c r="CD132" i="16"/>
  <c r="CH132" i="16"/>
  <c r="CL132" i="16"/>
  <c r="CP132" i="16"/>
  <c r="CT132" i="16"/>
  <c r="CX132" i="16"/>
  <c r="DB132" i="16"/>
  <c r="DF132" i="16"/>
  <c r="DJ132" i="16"/>
  <c r="DN132" i="16"/>
  <c r="DR132" i="16"/>
  <c r="DV132" i="16"/>
  <c r="DZ132" i="16"/>
  <c r="ED132" i="16"/>
  <c r="EH132" i="16"/>
  <c r="F133" i="16"/>
  <c r="J133" i="16"/>
  <c r="N133" i="16"/>
  <c r="R133" i="16"/>
  <c r="V133" i="16"/>
  <c r="Z133" i="16"/>
  <c r="AD133" i="16"/>
  <c r="AH133" i="16"/>
  <c r="AL133" i="16"/>
  <c r="AP133" i="16"/>
  <c r="AT133" i="16"/>
  <c r="AX133" i="16"/>
  <c r="BB133" i="16"/>
  <c r="BF133" i="16"/>
  <c r="BJ133" i="16"/>
  <c r="BN133" i="16"/>
  <c r="BR133" i="16"/>
  <c r="BV133" i="16"/>
  <c r="BZ133" i="16"/>
  <c r="CD133" i="16"/>
  <c r="CH133" i="16"/>
  <c r="CL133" i="16"/>
  <c r="CP133" i="16"/>
  <c r="CT133" i="16"/>
  <c r="CX133" i="16"/>
  <c r="DB133" i="16"/>
  <c r="DF133" i="16"/>
  <c r="DJ133" i="16"/>
  <c r="DN133" i="16"/>
  <c r="DR133" i="16"/>
  <c r="DV133" i="16"/>
  <c r="DZ133" i="16"/>
  <c r="ED133" i="16"/>
  <c r="EH133" i="16"/>
  <c r="F134" i="16"/>
  <c r="J134" i="16"/>
  <c r="N134" i="16"/>
  <c r="R134" i="16"/>
  <c r="V134" i="16"/>
  <c r="Z134" i="16"/>
  <c r="AD134" i="16"/>
  <c r="AH134" i="16"/>
  <c r="AL134" i="16"/>
  <c r="AP134" i="16"/>
  <c r="AT134" i="16"/>
  <c r="AX134" i="16"/>
  <c r="BB134" i="16"/>
  <c r="BF134" i="16"/>
  <c r="BJ134" i="16"/>
  <c r="BN134" i="16"/>
  <c r="BR134" i="16"/>
  <c r="BV134" i="16"/>
  <c r="BZ134" i="16"/>
  <c r="CD134" i="16"/>
  <c r="CH134" i="16"/>
  <c r="CL134" i="16"/>
  <c r="CP134" i="16"/>
  <c r="CT134" i="16"/>
  <c r="CX134" i="16"/>
  <c r="DB134" i="16"/>
  <c r="DF134" i="16"/>
  <c r="DJ134" i="16"/>
  <c r="DN134" i="16"/>
  <c r="DR134" i="16"/>
  <c r="DV134" i="16"/>
  <c r="DZ134" i="16"/>
  <c r="ED134" i="16"/>
  <c r="EH134" i="16"/>
  <c r="F135" i="16"/>
  <c r="J135" i="16"/>
  <c r="N135" i="16"/>
  <c r="R135" i="16"/>
  <c r="V135" i="16"/>
  <c r="Z135" i="16"/>
  <c r="AD135" i="16"/>
  <c r="AH135" i="16"/>
  <c r="AL135" i="16"/>
  <c r="AP135" i="16"/>
  <c r="AT135" i="16"/>
  <c r="AX135" i="16"/>
  <c r="BB135" i="16"/>
  <c r="BF135" i="16"/>
  <c r="BJ135" i="16"/>
  <c r="BN135" i="16"/>
  <c r="BR135" i="16"/>
  <c r="BV135" i="16"/>
  <c r="BZ135" i="16"/>
  <c r="CD135" i="16"/>
  <c r="CH135" i="16"/>
  <c r="CL135" i="16"/>
  <c r="CP135" i="16"/>
  <c r="CT135" i="16"/>
  <c r="CX135" i="16"/>
  <c r="DB135" i="16"/>
  <c r="DF135" i="16"/>
  <c r="DJ135" i="16"/>
  <c r="DN135" i="16"/>
  <c r="DR135" i="16"/>
  <c r="DV135" i="16"/>
  <c r="DZ135" i="16"/>
  <c r="ED135" i="16"/>
  <c r="EH135" i="16"/>
  <c r="F136" i="16"/>
  <c r="J136" i="16"/>
  <c r="N136" i="16"/>
  <c r="R136" i="16"/>
  <c r="V136" i="16"/>
  <c r="Z136" i="16"/>
  <c r="AD136" i="16"/>
  <c r="AH136" i="16"/>
  <c r="AL136" i="16"/>
  <c r="AP136" i="16"/>
  <c r="AT136" i="16"/>
  <c r="AX136" i="16"/>
  <c r="BB136" i="16"/>
  <c r="BF136" i="16"/>
  <c r="BJ136" i="16"/>
  <c r="BN136" i="16"/>
  <c r="BR136" i="16"/>
  <c r="BV136" i="16"/>
  <c r="BZ136" i="16"/>
  <c r="CD136" i="16"/>
  <c r="CH136" i="16"/>
  <c r="CL136" i="16"/>
  <c r="CP136" i="16"/>
  <c r="CT136" i="16"/>
  <c r="CX136" i="16"/>
  <c r="DB136" i="16"/>
  <c r="DF136" i="16"/>
  <c r="DJ136" i="16"/>
  <c r="DN136" i="16"/>
  <c r="DR136" i="16"/>
  <c r="DV136" i="16"/>
  <c r="DZ136" i="16"/>
  <c r="ED136" i="16"/>
  <c r="EH136" i="16"/>
  <c r="F137" i="16"/>
  <c r="J137" i="16"/>
  <c r="N137" i="16"/>
  <c r="R137" i="16"/>
  <c r="V137" i="16"/>
  <c r="Z137" i="16"/>
  <c r="AD137" i="16"/>
  <c r="AH137" i="16"/>
  <c r="AL137" i="16"/>
  <c r="AP137" i="16"/>
  <c r="AT137" i="16"/>
  <c r="AX137" i="16"/>
  <c r="BB137" i="16"/>
  <c r="BF137" i="16"/>
  <c r="BJ137" i="16"/>
  <c r="BN137" i="16"/>
  <c r="BR137" i="16"/>
  <c r="BV137" i="16"/>
  <c r="BZ137" i="16"/>
  <c r="CD137" i="16"/>
  <c r="CH137" i="16"/>
  <c r="CL137" i="16"/>
  <c r="CP137" i="16"/>
  <c r="CT137" i="16"/>
  <c r="CX137" i="16"/>
  <c r="DB137" i="16"/>
  <c r="DF137" i="16"/>
  <c r="DJ137" i="16"/>
  <c r="CC113" i="16"/>
  <c r="DI113" i="16"/>
  <c r="I114" i="16"/>
  <c r="AG114" i="16"/>
  <c r="AW114" i="16"/>
  <c r="BM114" i="16"/>
  <c r="CC114" i="16"/>
  <c r="CS114" i="16"/>
  <c r="DI114" i="16"/>
  <c r="DY114" i="16"/>
  <c r="I115" i="16"/>
  <c r="Y115" i="16"/>
  <c r="AO115" i="16"/>
  <c r="BE115" i="16"/>
  <c r="BU115" i="16"/>
  <c r="CK115" i="16"/>
  <c r="DA115" i="16"/>
  <c r="DQ115" i="16"/>
  <c r="EG115" i="16"/>
  <c r="Q116" i="16"/>
  <c r="AG116" i="16"/>
  <c r="AW116" i="16"/>
  <c r="BM116" i="16"/>
  <c r="CC116" i="16"/>
  <c r="CS116" i="16"/>
  <c r="DI116" i="16"/>
  <c r="DY116" i="16"/>
  <c r="I117" i="16"/>
  <c r="Y117" i="16"/>
  <c r="AO117" i="16"/>
  <c r="BE117" i="16"/>
  <c r="BU117" i="16"/>
  <c r="CK117" i="16"/>
  <c r="DA117" i="16"/>
  <c r="DQ117" i="16"/>
  <c r="EG117" i="16"/>
  <c r="Q118" i="16"/>
  <c r="AG118" i="16"/>
  <c r="AW118" i="16"/>
  <c r="BM118" i="16"/>
  <c r="CC118" i="16"/>
  <c r="CS118" i="16"/>
  <c r="DI118" i="16"/>
  <c r="DY118" i="16"/>
  <c r="I119" i="16"/>
  <c r="Y119" i="16"/>
  <c r="AO119" i="16"/>
  <c r="BE119" i="16"/>
  <c r="BU119" i="16"/>
  <c r="CK119" i="16"/>
  <c r="DA119" i="16"/>
  <c r="DQ119" i="16"/>
  <c r="EG119" i="16"/>
  <c r="Q120" i="16"/>
  <c r="AG120" i="16"/>
  <c r="AW120" i="16"/>
  <c r="BM120" i="16"/>
  <c r="CC120" i="16"/>
  <c r="CS120" i="16"/>
  <c r="DI120" i="16"/>
  <c r="DY120" i="16"/>
  <c r="I121" i="16"/>
  <c r="Y121" i="16"/>
  <c r="AO121" i="16"/>
  <c r="BE121" i="16"/>
  <c r="BU121" i="16"/>
  <c r="CK121" i="16"/>
  <c r="DA121" i="16"/>
  <c r="DQ121" i="16"/>
  <c r="EG121" i="16"/>
  <c r="Q122" i="16"/>
  <c r="AG122" i="16"/>
  <c r="AW122" i="16"/>
  <c r="BM122" i="16"/>
  <c r="CC122" i="16"/>
  <c r="CS122" i="16"/>
  <c r="DI122" i="16"/>
  <c r="DY122" i="16"/>
  <c r="I123" i="16"/>
  <c r="Y123" i="16"/>
  <c r="AO123" i="16"/>
  <c r="BE123" i="16"/>
  <c r="BU123" i="16"/>
  <c r="CK123" i="16"/>
  <c r="DA123" i="16"/>
  <c r="DQ123" i="16"/>
  <c r="EG123" i="16"/>
  <c r="Q124" i="16"/>
  <c r="AG124" i="16"/>
  <c r="AW124" i="16"/>
  <c r="BM124" i="16"/>
  <c r="CC124" i="16"/>
  <c r="CS124" i="16"/>
  <c r="DI124" i="16"/>
  <c r="DY124" i="16"/>
  <c r="I125" i="16"/>
  <c r="Y125" i="16"/>
  <c r="AO125" i="16"/>
  <c r="BE125" i="16"/>
  <c r="BU125" i="16"/>
  <c r="CK125" i="16"/>
  <c r="DA125" i="16"/>
  <c r="DQ125" i="16"/>
  <c r="EG125" i="16"/>
  <c r="Q126" i="16"/>
  <c r="AG126" i="16"/>
  <c r="AW126" i="16"/>
  <c r="BM126" i="16"/>
  <c r="CC126" i="16"/>
  <c r="CS126" i="16"/>
  <c r="DE126" i="16"/>
  <c r="DP126" i="16"/>
  <c r="DZ126" i="16"/>
  <c r="E127" i="16"/>
  <c r="P127" i="16"/>
  <c r="Z127" i="16"/>
  <c r="AK127" i="16"/>
  <c r="AV127" i="16"/>
  <c r="BF127" i="16"/>
  <c r="BQ127" i="16"/>
  <c r="CB127" i="16"/>
  <c r="CL127" i="16"/>
  <c r="CW127" i="16"/>
  <c r="DH127" i="16"/>
  <c r="DR127" i="16"/>
  <c r="EC127" i="16"/>
  <c r="H128" i="16"/>
  <c r="R128" i="16"/>
  <c r="AC128" i="16"/>
  <c r="AN128" i="16"/>
  <c r="AX128" i="16"/>
  <c r="BI128" i="16"/>
  <c r="BT128" i="16"/>
  <c r="CD128" i="16"/>
  <c r="CO128" i="16"/>
  <c r="CZ128" i="16"/>
  <c r="DJ128" i="16"/>
  <c r="DU128" i="16"/>
  <c r="EE128" i="16"/>
  <c r="G129" i="16"/>
  <c r="O129" i="16"/>
  <c r="W129" i="16"/>
  <c r="AE129" i="16"/>
  <c r="AM129" i="16"/>
  <c r="AU129" i="16"/>
  <c r="BC129" i="16"/>
  <c r="BK129" i="16"/>
  <c r="BS129" i="16"/>
  <c r="CA129" i="16"/>
  <c r="CI129" i="16"/>
  <c r="CQ129" i="16"/>
  <c r="CY129" i="16"/>
  <c r="DG129" i="16"/>
  <c r="DO129" i="16"/>
  <c r="DW129" i="16"/>
  <c r="EE129" i="16"/>
  <c r="G130" i="16"/>
  <c r="O130" i="16"/>
  <c r="W130" i="16"/>
  <c r="AE130" i="16"/>
  <c r="AM130" i="16"/>
  <c r="AU130" i="16"/>
  <c r="BC130" i="16"/>
  <c r="BK130" i="16"/>
  <c r="BS130" i="16"/>
  <c r="CA130" i="16"/>
  <c r="CI130" i="16"/>
  <c r="CQ130" i="16"/>
  <c r="CY130" i="16"/>
  <c r="DG130" i="16"/>
  <c r="DO130" i="16"/>
  <c r="DW130" i="16"/>
  <c r="EE130" i="16"/>
  <c r="G131" i="16"/>
  <c r="O131" i="16"/>
  <c r="W131" i="16"/>
  <c r="AE131" i="16"/>
  <c r="AM131" i="16"/>
  <c r="AU131" i="16"/>
  <c r="BC131" i="16"/>
  <c r="BK131" i="16"/>
  <c r="BS131" i="16"/>
  <c r="CA131" i="16"/>
  <c r="CI131" i="16"/>
  <c r="CQ131" i="16"/>
  <c r="CY131" i="16"/>
  <c r="DG131" i="16"/>
  <c r="DO131" i="16"/>
  <c r="DW131" i="16"/>
  <c r="EE131" i="16"/>
  <c r="G132" i="16"/>
  <c r="O132" i="16"/>
  <c r="W132" i="16"/>
  <c r="AE132" i="16"/>
  <c r="AM132" i="16"/>
  <c r="AU132" i="16"/>
  <c r="BC132" i="16"/>
  <c r="BK132" i="16"/>
  <c r="BS132" i="16"/>
  <c r="CA132" i="16"/>
  <c r="CI132" i="16"/>
  <c r="CQ132" i="16"/>
  <c r="CY132" i="16"/>
  <c r="DG132" i="16"/>
  <c r="DO132" i="16"/>
  <c r="DW132" i="16"/>
  <c r="EE132" i="16"/>
  <c r="G133" i="16"/>
  <c r="O133" i="16"/>
  <c r="W133" i="16"/>
  <c r="AE133" i="16"/>
  <c r="AM133" i="16"/>
  <c r="AU133" i="16"/>
  <c r="BC133" i="16"/>
  <c r="BK133" i="16"/>
  <c r="BS133" i="16"/>
  <c r="CA133" i="16"/>
  <c r="CI133" i="16"/>
  <c r="CQ133" i="16"/>
  <c r="CY133" i="16"/>
  <c r="DG133" i="16"/>
  <c r="DO133" i="16"/>
  <c r="DW133" i="16"/>
  <c r="EE133" i="16"/>
  <c r="G134" i="16"/>
  <c r="O134" i="16"/>
  <c r="W134" i="16"/>
  <c r="AE134" i="16"/>
  <c r="AM134" i="16"/>
  <c r="AU134" i="16"/>
  <c r="BC134" i="16"/>
  <c r="BK134" i="16"/>
  <c r="BS134" i="16"/>
  <c r="CA134" i="16"/>
  <c r="CI134" i="16"/>
  <c r="CQ134" i="16"/>
  <c r="CY134" i="16"/>
  <c r="DG134" i="16"/>
  <c r="DO134" i="16"/>
  <c r="DW134" i="16"/>
  <c r="EE134" i="16"/>
  <c r="G135" i="16"/>
  <c r="O135" i="16"/>
  <c r="W135" i="16"/>
  <c r="AE135" i="16"/>
  <c r="AM135" i="16"/>
  <c r="AU135" i="16"/>
  <c r="BC135" i="16"/>
  <c r="BK135" i="16"/>
  <c r="BS135" i="16"/>
  <c r="CA135" i="16"/>
  <c r="CI135" i="16"/>
  <c r="CQ135" i="16"/>
  <c r="CY135" i="16"/>
  <c r="DG135" i="16"/>
  <c r="DO135" i="16"/>
  <c r="DW135" i="16"/>
  <c r="EE135" i="16"/>
  <c r="G136" i="16"/>
  <c r="O136" i="16"/>
  <c r="W136" i="16"/>
  <c r="AE136" i="16"/>
  <c r="AM136" i="16"/>
  <c r="AU136" i="16"/>
  <c r="BC136" i="16"/>
  <c r="BK136" i="16"/>
  <c r="BS136" i="16"/>
  <c r="CA136" i="16"/>
  <c r="CI136" i="16"/>
  <c r="CQ136" i="16"/>
  <c r="CY136" i="16"/>
  <c r="DG136" i="16"/>
  <c r="DO136" i="16"/>
  <c r="DW136" i="16"/>
  <c r="EE136" i="16"/>
  <c r="G137" i="16"/>
  <c r="O137" i="16"/>
  <c r="W137" i="16"/>
  <c r="AE137" i="16"/>
  <c r="AM137" i="16"/>
  <c r="AU137" i="16"/>
  <c r="BC137" i="16"/>
  <c r="BK137" i="16"/>
  <c r="BS137" i="16"/>
  <c r="CA137" i="16"/>
  <c r="CI137" i="16"/>
  <c r="CQ137" i="16"/>
  <c r="CY137" i="16"/>
  <c r="DG137" i="16"/>
  <c r="DN137" i="16"/>
  <c r="DS137" i="16"/>
  <c r="DX137" i="16"/>
  <c r="ED137" i="16"/>
  <c r="C138" i="16"/>
  <c r="H138" i="16"/>
  <c r="N138" i="16"/>
  <c r="S138" i="16"/>
  <c r="X138" i="16"/>
  <c r="AD138" i="16"/>
  <c r="AI138" i="16"/>
  <c r="AN138" i="16"/>
  <c r="AT138" i="16"/>
  <c r="AY138" i="16"/>
  <c r="BD138" i="16"/>
  <c r="BJ138" i="16"/>
  <c r="BO138" i="16"/>
  <c r="BT138" i="16"/>
  <c r="BZ138" i="16"/>
  <c r="CE138" i="16"/>
  <c r="CJ138" i="16"/>
  <c r="CP138" i="16"/>
  <c r="CU138" i="16"/>
  <c r="CZ138" i="16"/>
  <c r="DF138" i="16"/>
  <c r="DK138" i="16"/>
  <c r="DP138" i="16"/>
  <c r="DV138" i="16"/>
  <c r="EA138" i="16"/>
  <c r="EF138" i="16"/>
  <c r="F139" i="16"/>
  <c r="K139" i="16"/>
  <c r="P139" i="16"/>
  <c r="V139" i="16"/>
  <c r="AA139" i="16"/>
  <c r="AF139" i="16"/>
  <c r="AL139" i="16"/>
  <c r="AQ139" i="16"/>
  <c r="AV139" i="16"/>
  <c r="BB139" i="16"/>
  <c r="BG139" i="16"/>
  <c r="BL139" i="16"/>
  <c r="BR139" i="16"/>
  <c r="BW139" i="16"/>
  <c r="CB139" i="16"/>
  <c r="CH139" i="16"/>
  <c r="CM139" i="16"/>
  <c r="CR139" i="16"/>
  <c r="CX139" i="16"/>
  <c r="DC139" i="16"/>
  <c r="DH139" i="16"/>
  <c r="DN139" i="16"/>
  <c r="CK113" i="16"/>
  <c r="DQ113" i="16"/>
  <c r="Q114" i="16"/>
  <c r="AH114" i="16"/>
  <c r="AX114" i="16"/>
  <c r="BN114" i="16"/>
  <c r="CD114" i="16"/>
  <c r="CT114" i="16"/>
  <c r="DJ114" i="16"/>
  <c r="DZ114" i="16"/>
  <c r="J115" i="16"/>
  <c r="Z115" i="16"/>
  <c r="AP115" i="16"/>
  <c r="BF115" i="16"/>
  <c r="BV115" i="16"/>
  <c r="CL115" i="16"/>
  <c r="DB115" i="16"/>
  <c r="DR115" i="16"/>
  <c r="EH115" i="16"/>
  <c r="R116" i="16"/>
  <c r="AH116" i="16"/>
  <c r="AX116" i="16"/>
  <c r="BN116" i="16"/>
  <c r="CD116" i="16"/>
  <c r="CT116" i="16"/>
  <c r="DJ116" i="16"/>
  <c r="DZ116" i="16"/>
  <c r="J117" i="16"/>
  <c r="Z117" i="16"/>
  <c r="AP117" i="16"/>
  <c r="BF117" i="16"/>
  <c r="BV117" i="16"/>
  <c r="CL117" i="16"/>
  <c r="DB117" i="16"/>
  <c r="DR117" i="16"/>
  <c r="EH117" i="16"/>
  <c r="R118" i="16"/>
  <c r="AH118" i="16"/>
  <c r="AX118" i="16"/>
  <c r="BN118" i="16"/>
  <c r="CD118" i="16"/>
  <c r="CT118" i="16"/>
  <c r="DJ118" i="16"/>
  <c r="DZ118" i="16"/>
  <c r="J119" i="16"/>
  <c r="Z119" i="16"/>
  <c r="AP119" i="16"/>
  <c r="BF119" i="16"/>
  <c r="BV119" i="16"/>
  <c r="CL119" i="16"/>
  <c r="DB119" i="16"/>
  <c r="DR119" i="16"/>
  <c r="EH119" i="16"/>
  <c r="R120" i="16"/>
  <c r="AH120" i="16"/>
  <c r="AX120" i="16"/>
  <c r="BN120" i="16"/>
  <c r="CD120" i="16"/>
  <c r="CT120" i="16"/>
  <c r="DJ120" i="16"/>
  <c r="DZ120" i="16"/>
  <c r="J121" i="16"/>
  <c r="Z121" i="16"/>
  <c r="AP121" i="16"/>
  <c r="BF121" i="16"/>
  <c r="BV121" i="16"/>
  <c r="CL121" i="16"/>
  <c r="DB121" i="16"/>
  <c r="DR121" i="16"/>
  <c r="EH121" i="16"/>
  <c r="R122" i="16"/>
  <c r="AH122" i="16"/>
  <c r="AX122" i="16"/>
  <c r="BN122" i="16"/>
  <c r="CD122" i="16"/>
  <c r="CT122" i="16"/>
  <c r="DJ122" i="16"/>
  <c r="DZ122" i="16"/>
  <c r="J123" i="16"/>
  <c r="Z123" i="16"/>
  <c r="AP123" i="16"/>
  <c r="BF123" i="16"/>
  <c r="BV123" i="16"/>
  <c r="CL123" i="16"/>
  <c r="DB123" i="16"/>
  <c r="DR123" i="16"/>
  <c r="EH123" i="16"/>
  <c r="R124" i="16"/>
  <c r="AH124" i="16"/>
  <c r="AX124" i="16"/>
  <c r="BN124" i="16"/>
  <c r="CD124" i="16"/>
  <c r="CT124" i="16"/>
  <c r="DJ124" i="16"/>
  <c r="DZ124" i="16"/>
  <c r="J125" i="16"/>
  <c r="Z125" i="16"/>
  <c r="AP125" i="16"/>
  <c r="BF125" i="16"/>
  <c r="BV125" i="16"/>
  <c r="CL125" i="16"/>
  <c r="DB125" i="16"/>
  <c r="DR125" i="16"/>
  <c r="EH125" i="16"/>
  <c r="R126" i="16"/>
  <c r="AH126" i="16"/>
  <c r="AX126" i="16"/>
  <c r="BN126" i="16"/>
  <c r="CD126" i="16"/>
  <c r="CT126" i="16"/>
  <c r="DF126" i="16"/>
  <c r="DQ126" i="16"/>
  <c r="EB126" i="16"/>
  <c r="F127" i="16"/>
  <c r="Q127" i="16"/>
  <c r="AB127" i="16"/>
  <c r="AL127" i="16"/>
  <c r="AW127" i="16"/>
  <c r="BH127" i="16"/>
  <c r="BR127" i="16"/>
  <c r="CC127" i="16"/>
  <c r="CN127" i="16"/>
  <c r="CX127" i="16"/>
  <c r="DI127" i="16"/>
  <c r="DT127" i="16"/>
  <c r="ED127" i="16"/>
  <c r="I128" i="16"/>
  <c r="T128" i="16"/>
  <c r="AD128" i="16"/>
  <c r="AO128" i="16"/>
  <c r="AZ128" i="16"/>
  <c r="BJ128" i="16"/>
  <c r="BU128" i="16"/>
  <c r="CF128" i="16"/>
  <c r="CP128" i="16"/>
  <c r="DA128" i="16"/>
  <c r="DL128" i="16"/>
  <c r="DV128" i="16"/>
  <c r="EF128" i="16"/>
  <c r="H129" i="16"/>
  <c r="P129" i="16"/>
  <c r="X129" i="16"/>
  <c r="AF129" i="16"/>
  <c r="AN129" i="16"/>
  <c r="AV129" i="16"/>
  <c r="BD129" i="16"/>
  <c r="BL129" i="16"/>
  <c r="BT129" i="16"/>
  <c r="CB129" i="16"/>
  <c r="CJ129" i="16"/>
  <c r="CR129" i="16"/>
  <c r="CZ129" i="16"/>
  <c r="DH129" i="16"/>
  <c r="DP129" i="16"/>
  <c r="DX129" i="16"/>
  <c r="EF129" i="16"/>
  <c r="H130" i="16"/>
  <c r="P130" i="16"/>
  <c r="X130" i="16"/>
  <c r="AF130" i="16"/>
  <c r="AN130" i="16"/>
  <c r="AV130" i="16"/>
  <c r="BD130" i="16"/>
  <c r="BL130" i="16"/>
  <c r="BT130" i="16"/>
  <c r="CB130" i="16"/>
  <c r="CJ130" i="16"/>
  <c r="CR130" i="16"/>
  <c r="CZ130" i="16"/>
  <c r="DH130" i="16"/>
  <c r="DP130" i="16"/>
  <c r="DX130" i="16"/>
  <c r="EF130" i="16"/>
  <c r="H131" i="16"/>
  <c r="P131" i="16"/>
  <c r="X131" i="16"/>
  <c r="AF131" i="16"/>
  <c r="AN131" i="16"/>
  <c r="AV131" i="16"/>
  <c r="BD131" i="16"/>
  <c r="BL131" i="16"/>
  <c r="BT131" i="16"/>
  <c r="CB131" i="16"/>
  <c r="CJ131" i="16"/>
  <c r="CR131" i="16"/>
  <c r="CZ131" i="16"/>
  <c r="DH131" i="16"/>
  <c r="DP131" i="16"/>
  <c r="DX131" i="16"/>
  <c r="EF131" i="16"/>
  <c r="H132" i="16"/>
  <c r="P132" i="16"/>
  <c r="X132" i="16"/>
  <c r="AF132" i="16"/>
  <c r="AN132" i="16"/>
  <c r="AV132" i="16"/>
  <c r="BD132" i="16"/>
  <c r="BL132" i="16"/>
  <c r="BT132" i="16"/>
  <c r="CB132" i="16"/>
  <c r="CJ132" i="16"/>
  <c r="CR132" i="16"/>
  <c r="CZ132" i="16"/>
  <c r="DH132" i="16"/>
  <c r="DP132" i="16"/>
  <c r="DX132" i="16"/>
  <c r="EF132" i="16"/>
  <c r="H133" i="16"/>
  <c r="P133" i="16"/>
  <c r="X133" i="16"/>
  <c r="AF133" i="16"/>
  <c r="AN133" i="16"/>
  <c r="AV133" i="16"/>
  <c r="BD133" i="16"/>
  <c r="BL133" i="16"/>
  <c r="BT133" i="16"/>
  <c r="CB133" i="16"/>
  <c r="CJ133" i="16"/>
  <c r="CR133" i="16"/>
  <c r="CZ133" i="16"/>
  <c r="DH133" i="16"/>
  <c r="DP133" i="16"/>
  <c r="DX133" i="16"/>
  <c r="EF133" i="16"/>
  <c r="H134" i="16"/>
  <c r="P134" i="16"/>
  <c r="X134" i="16"/>
  <c r="AF134" i="16"/>
  <c r="AN134" i="16"/>
  <c r="AV134" i="16"/>
  <c r="BD134" i="16"/>
  <c r="BL134" i="16"/>
  <c r="BT134" i="16"/>
  <c r="CB134" i="16"/>
  <c r="CJ134" i="16"/>
  <c r="CR134" i="16"/>
  <c r="CZ134" i="16"/>
  <c r="DH134" i="16"/>
  <c r="DP134" i="16"/>
  <c r="DX134" i="16"/>
  <c r="EF134" i="16"/>
  <c r="H135" i="16"/>
  <c r="P135" i="16"/>
  <c r="X135" i="16"/>
  <c r="AF135" i="16"/>
  <c r="AN135" i="16"/>
  <c r="AV135" i="16"/>
  <c r="CS113" i="16"/>
  <c r="DY113" i="16"/>
  <c r="Y114" i="16"/>
  <c r="AO114" i="16"/>
  <c r="BE114" i="16"/>
  <c r="BU114" i="16"/>
  <c r="CK114" i="16"/>
  <c r="DA114" i="16"/>
  <c r="DQ114" i="16"/>
  <c r="EG114" i="16"/>
  <c r="Q115" i="16"/>
  <c r="AG115" i="16"/>
  <c r="AW115" i="16"/>
  <c r="BM115" i="16"/>
  <c r="CC115" i="16"/>
  <c r="CS115" i="16"/>
  <c r="DI115" i="16"/>
  <c r="DY115" i="16"/>
  <c r="I116" i="16"/>
  <c r="Y116" i="16"/>
  <c r="AO116" i="16"/>
  <c r="BE116" i="16"/>
  <c r="BU116" i="16"/>
  <c r="CK116" i="16"/>
  <c r="DA116" i="16"/>
  <c r="DQ116" i="16"/>
  <c r="EG116" i="16"/>
  <c r="Q117" i="16"/>
  <c r="AG117" i="16"/>
  <c r="AW117" i="16"/>
  <c r="BM117" i="16"/>
  <c r="CC117" i="16"/>
  <c r="CS117" i="16"/>
  <c r="DI117" i="16"/>
  <c r="DY117" i="16"/>
  <c r="I118" i="16"/>
  <c r="Y118" i="16"/>
  <c r="AO118" i="16"/>
  <c r="BE118" i="16"/>
  <c r="BU118" i="16"/>
  <c r="CK118" i="16"/>
  <c r="DA118" i="16"/>
  <c r="DQ118" i="16"/>
  <c r="EG118" i="16"/>
  <c r="Q119" i="16"/>
  <c r="AG119" i="16"/>
  <c r="AW119" i="16"/>
  <c r="BM119" i="16"/>
  <c r="CC119" i="16"/>
  <c r="CS119" i="16"/>
  <c r="DI119" i="16"/>
  <c r="DY119" i="16"/>
  <c r="I120" i="16"/>
  <c r="Y120" i="16"/>
  <c r="AO120" i="16"/>
  <c r="BE120" i="16"/>
  <c r="BU120" i="16"/>
  <c r="CK120" i="16"/>
  <c r="DA120" i="16"/>
  <c r="DQ120" i="16"/>
  <c r="EG120" i="16"/>
  <c r="Q121" i="16"/>
  <c r="AG121" i="16"/>
  <c r="AW121" i="16"/>
  <c r="BM121" i="16"/>
  <c r="CC121" i="16"/>
  <c r="CS121" i="16"/>
  <c r="DI121" i="16"/>
  <c r="DY121" i="16"/>
  <c r="I122" i="16"/>
  <c r="Y122" i="16"/>
  <c r="AO122" i="16"/>
  <c r="BE122" i="16"/>
  <c r="BU122" i="16"/>
  <c r="CK122" i="16"/>
  <c r="DA122" i="16"/>
  <c r="DQ122" i="16"/>
  <c r="EG122" i="16"/>
  <c r="Q123" i="16"/>
  <c r="AG123" i="16"/>
  <c r="AW123" i="16"/>
  <c r="BM123" i="16"/>
  <c r="CC123" i="16"/>
  <c r="CS123" i="16"/>
  <c r="DI123" i="16"/>
  <c r="DY123" i="16"/>
  <c r="I124" i="16"/>
  <c r="Y124" i="16"/>
  <c r="AO124" i="16"/>
  <c r="BE124" i="16"/>
  <c r="BU124" i="16"/>
  <c r="CK124" i="16"/>
  <c r="DA124" i="16"/>
  <c r="DQ124" i="16"/>
  <c r="EG124" i="16"/>
  <c r="Q125" i="16"/>
  <c r="AG125" i="16"/>
  <c r="AW125" i="16"/>
  <c r="BM125" i="16"/>
  <c r="CC125" i="16"/>
  <c r="CS125" i="16"/>
  <c r="DI125" i="16"/>
  <c r="DY125" i="16"/>
  <c r="I126" i="16"/>
  <c r="Y126" i="16"/>
  <c r="AO126" i="16"/>
  <c r="BE126" i="16"/>
  <c r="BU126" i="16"/>
  <c r="CK126" i="16"/>
  <c r="CZ126" i="16"/>
  <c r="DJ126" i="16"/>
  <c r="DU126" i="16"/>
  <c r="EF126" i="16"/>
  <c r="J127" i="16"/>
  <c r="U127" i="16"/>
  <c r="AF127" i="16"/>
  <c r="AP127" i="16"/>
  <c r="BA127" i="16"/>
  <c r="BL127" i="16"/>
  <c r="BV127" i="16"/>
  <c r="CG127" i="16"/>
  <c r="CR127" i="16"/>
  <c r="DB127" i="16"/>
  <c r="DM127" i="16"/>
  <c r="DX127" i="16"/>
  <c r="EH127" i="16"/>
  <c r="M128" i="16"/>
  <c r="X128" i="16"/>
  <c r="AH128" i="16"/>
  <c r="AS128" i="16"/>
  <c r="BD128" i="16"/>
  <c r="BN128" i="16"/>
  <c r="BY128" i="16"/>
  <c r="CJ128" i="16"/>
  <c r="CT128" i="16"/>
  <c r="DE128" i="16"/>
  <c r="DP128" i="16"/>
  <c r="DZ128" i="16"/>
  <c r="C129" i="16"/>
  <c r="K129" i="16"/>
  <c r="S129" i="16"/>
  <c r="AA129" i="16"/>
  <c r="AI129" i="16"/>
  <c r="AQ129" i="16"/>
  <c r="AY129" i="16"/>
  <c r="BG129" i="16"/>
  <c r="BO129" i="16"/>
  <c r="BW129" i="16"/>
  <c r="CE129" i="16"/>
  <c r="CM129" i="16"/>
  <c r="CU129" i="16"/>
  <c r="DC129" i="16"/>
  <c r="DK129" i="16"/>
  <c r="DS129" i="16"/>
  <c r="EA129" i="16"/>
  <c r="C130" i="16"/>
  <c r="K130" i="16"/>
  <c r="S130" i="16"/>
  <c r="AA130" i="16"/>
  <c r="AI130" i="16"/>
  <c r="AQ130" i="16"/>
  <c r="AY130" i="16"/>
  <c r="BG130" i="16"/>
  <c r="BO130" i="16"/>
  <c r="BW130" i="16"/>
  <c r="CE130" i="16"/>
  <c r="CM130" i="16"/>
  <c r="CU130" i="16"/>
  <c r="DC130" i="16"/>
  <c r="DK130" i="16"/>
  <c r="DS130" i="16"/>
  <c r="EA130" i="16"/>
  <c r="C131" i="16"/>
  <c r="K131" i="16"/>
  <c r="S131" i="16"/>
  <c r="AA131" i="16"/>
  <c r="AI131" i="16"/>
  <c r="AQ131" i="16"/>
  <c r="AY131" i="16"/>
  <c r="BG131" i="16"/>
  <c r="BO131" i="16"/>
  <c r="BW131" i="16"/>
  <c r="CE131" i="16"/>
  <c r="CM131" i="16"/>
  <c r="CU131" i="16"/>
  <c r="DC131" i="16"/>
  <c r="DK131" i="16"/>
  <c r="DS131" i="16"/>
  <c r="EA131" i="16"/>
  <c r="C132" i="16"/>
  <c r="K132" i="16"/>
  <c r="S132" i="16"/>
  <c r="AA132" i="16"/>
  <c r="AI132" i="16"/>
  <c r="AQ132" i="16"/>
  <c r="AY132" i="16"/>
  <c r="BG132" i="16"/>
  <c r="BO132" i="16"/>
  <c r="BW132" i="16"/>
  <c r="CE132" i="16"/>
  <c r="CM132" i="16"/>
  <c r="CU132" i="16"/>
  <c r="DC132" i="16"/>
  <c r="DK132" i="16"/>
  <c r="DS132" i="16"/>
  <c r="EA132" i="16"/>
  <c r="C133" i="16"/>
  <c r="K133" i="16"/>
  <c r="S133" i="16"/>
  <c r="AA133" i="16"/>
  <c r="AI133" i="16"/>
  <c r="AQ133" i="16"/>
  <c r="AY133" i="16"/>
  <c r="BG133" i="16"/>
  <c r="BO133" i="16"/>
  <c r="BW133" i="16"/>
  <c r="CE133" i="16"/>
  <c r="CM133" i="16"/>
  <c r="CU133" i="16"/>
  <c r="DC133" i="16"/>
  <c r="DK133" i="16"/>
  <c r="DS133" i="16"/>
  <c r="EA133" i="16"/>
  <c r="C134" i="16"/>
  <c r="K134" i="16"/>
  <c r="S134" i="16"/>
  <c r="AA134" i="16"/>
  <c r="AI134" i="16"/>
  <c r="AQ134" i="16"/>
  <c r="AY134" i="16"/>
  <c r="BG134" i="16"/>
  <c r="BO134" i="16"/>
  <c r="BW134" i="16"/>
  <c r="CE134" i="16"/>
  <c r="CM134" i="16"/>
  <c r="CU134" i="16"/>
  <c r="DC134" i="16"/>
  <c r="DK134" i="16"/>
  <c r="DS134" i="16"/>
  <c r="EA134" i="16"/>
  <c r="C135" i="16"/>
  <c r="K135" i="16"/>
  <c r="S135" i="16"/>
  <c r="AA135" i="16"/>
  <c r="AI135" i="16"/>
  <c r="AQ135" i="16"/>
  <c r="AY135" i="16"/>
  <c r="BG135" i="16"/>
  <c r="BO135" i="16"/>
  <c r="BW135" i="16"/>
  <c r="CE135" i="16"/>
  <c r="CM135" i="16"/>
  <c r="CU135" i="16"/>
  <c r="DC135" i="16"/>
  <c r="DK135" i="16"/>
  <c r="DS135" i="16"/>
  <c r="EA135" i="16"/>
  <c r="C136" i="16"/>
  <c r="K136" i="16"/>
  <c r="S136" i="16"/>
  <c r="AA136" i="16"/>
  <c r="AI136" i="16"/>
  <c r="AQ136" i="16"/>
  <c r="AY136" i="16"/>
  <c r="BG136" i="16"/>
  <c r="BO136" i="16"/>
  <c r="BW136" i="16"/>
  <c r="CE136" i="16"/>
  <c r="CM136" i="16"/>
  <c r="CU136" i="16"/>
  <c r="DC136" i="16"/>
  <c r="DK136" i="16"/>
  <c r="DS136" i="16"/>
  <c r="EA136" i="16"/>
  <c r="C137" i="16"/>
  <c r="K137" i="16"/>
  <c r="S137" i="16"/>
  <c r="AA137" i="16"/>
  <c r="AI137" i="16"/>
  <c r="AQ137" i="16"/>
  <c r="AY137" i="16"/>
  <c r="BG137" i="16"/>
  <c r="BO137" i="16"/>
  <c r="BW137" i="16"/>
  <c r="CE137" i="16"/>
  <c r="CM137" i="16"/>
  <c r="CU137" i="16"/>
  <c r="DC137" i="16"/>
  <c r="DK137" i="16"/>
  <c r="DP137" i="16"/>
  <c r="DV137" i="16"/>
  <c r="EA137" i="16"/>
  <c r="EF137" i="16"/>
  <c r="F138" i="16"/>
  <c r="K138" i="16"/>
  <c r="P138" i="16"/>
  <c r="V138" i="16"/>
  <c r="AA138" i="16"/>
  <c r="AF138" i="16"/>
  <c r="AL138" i="16"/>
  <c r="AQ138" i="16"/>
  <c r="AV138" i="16"/>
  <c r="BB138" i="16"/>
  <c r="BG138" i="16"/>
  <c r="BL138" i="16"/>
  <c r="BR138" i="16"/>
  <c r="BW138" i="16"/>
  <c r="CB138" i="16"/>
  <c r="CH138" i="16"/>
  <c r="CM138" i="16"/>
  <c r="CR138" i="16"/>
  <c r="CX138" i="16"/>
  <c r="DC138" i="16"/>
  <c r="DH138" i="16"/>
  <c r="DN138" i="16"/>
  <c r="DS138" i="16"/>
  <c r="DX138" i="16"/>
  <c r="ED138" i="16"/>
  <c r="C139" i="16"/>
  <c r="H139" i="16"/>
  <c r="N139" i="16"/>
  <c r="S139" i="16"/>
  <c r="X139" i="16"/>
  <c r="AD139" i="16"/>
  <c r="AI139" i="16"/>
  <c r="AN139" i="16"/>
  <c r="AT139" i="16"/>
  <c r="AY139" i="16"/>
  <c r="BD139" i="16"/>
  <c r="BJ139" i="16"/>
  <c r="BO139" i="16"/>
  <c r="BT139" i="16"/>
  <c r="BZ139" i="16"/>
  <c r="CE139" i="16"/>
  <c r="CJ139" i="16"/>
  <c r="CP139" i="16"/>
  <c r="CU139" i="16"/>
  <c r="CZ139" i="16"/>
  <c r="DF139" i="16"/>
  <c r="DK139" i="16"/>
  <c r="DP139" i="16"/>
  <c r="DV139" i="16"/>
  <c r="EA139" i="16"/>
  <c r="EF139" i="16"/>
  <c r="F140" i="16"/>
  <c r="K140" i="16"/>
  <c r="P140" i="16"/>
  <c r="V140" i="16"/>
  <c r="AA140" i="16"/>
  <c r="AF140" i="16"/>
  <c r="AL140" i="16"/>
  <c r="AQ140" i="16"/>
  <c r="AV140" i="16"/>
  <c r="BB140" i="16"/>
  <c r="BG140" i="16"/>
  <c r="BK140" i="16"/>
  <c r="BO140" i="16"/>
  <c r="BS140" i="16"/>
  <c r="BW140" i="16"/>
  <c r="CA140" i="16"/>
  <c r="CE140" i="16"/>
  <c r="CI140" i="16"/>
  <c r="CM140" i="16"/>
  <c r="CQ140" i="16"/>
  <c r="CU140" i="16"/>
  <c r="CY140" i="16"/>
  <c r="DC140" i="16"/>
  <c r="DG140" i="16"/>
  <c r="DK140" i="16"/>
  <c r="DO140" i="16"/>
  <c r="DS140" i="16"/>
  <c r="DW140" i="16"/>
  <c r="EA140" i="16"/>
  <c r="EE140" i="16"/>
  <c r="C141" i="16"/>
  <c r="G141" i="16"/>
  <c r="K141" i="16"/>
  <c r="O141" i="16"/>
  <c r="S141" i="16"/>
  <c r="W141" i="16"/>
  <c r="AA141" i="16"/>
  <c r="AE141" i="16"/>
  <c r="AI141" i="16"/>
  <c r="AM141" i="16"/>
  <c r="AQ141" i="16"/>
  <c r="AU141" i="16"/>
  <c r="AY141" i="16"/>
  <c r="BC141" i="16"/>
  <c r="BG141" i="16"/>
  <c r="BK141" i="16"/>
  <c r="BO141" i="16"/>
  <c r="BS141" i="16"/>
  <c r="BW141" i="16"/>
  <c r="CA141" i="16"/>
  <c r="CE141" i="16"/>
  <c r="CI141" i="16"/>
  <c r="CM141" i="16"/>
  <c r="CQ141" i="16"/>
  <c r="CU141" i="16"/>
  <c r="CY141" i="16"/>
  <c r="DC141" i="16"/>
  <c r="DG141" i="16"/>
  <c r="DK141" i="16"/>
  <c r="DO141" i="16"/>
  <c r="DS141" i="16"/>
  <c r="DW141" i="16"/>
  <c r="EA141" i="16"/>
  <c r="EE141" i="16"/>
  <c r="C142" i="16"/>
  <c r="G142" i="16"/>
  <c r="K142" i="16"/>
  <c r="O142" i="16"/>
  <c r="S142" i="16"/>
  <c r="W142" i="16"/>
  <c r="AA142" i="16"/>
  <c r="AE142" i="16"/>
  <c r="AI142" i="16"/>
  <c r="AM142" i="16"/>
  <c r="AQ142" i="16"/>
  <c r="AU142" i="16"/>
  <c r="AY142" i="16"/>
  <c r="BC142" i="16"/>
  <c r="BG142" i="16"/>
  <c r="BK142" i="16"/>
  <c r="BO142" i="16"/>
  <c r="BS142" i="16"/>
  <c r="BW142" i="16"/>
  <c r="CA142" i="16"/>
  <c r="CE142" i="16"/>
  <c r="CI142" i="16"/>
  <c r="CM142" i="16"/>
  <c r="CQ142" i="16"/>
  <c r="CU142" i="16"/>
  <c r="CY142" i="16"/>
  <c r="DC142" i="16"/>
  <c r="DG142" i="16"/>
  <c r="DK142" i="16"/>
  <c r="DO142" i="16"/>
  <c r="DS142" i="16"/>
  <c r="DW142" i="16"/>
  <c r="EA142" i="16"/>
  <c r="EE142" i="16"/>
  <c r="C143" i="16"/>
  <c r="G143" i="16"/>
  <c r="K143" i="16"/>
  <c r="O143" i="16"/>
  <c r="S143" i="16"/>
  <c r="W143" i="16"/>
  <c r="AA143" i="16"/>
  <c r="AE143" i="16"/>
  <c r="AI143" i="16"/>
  <c r="AM143" i="16"/>
  <c r="AQ143" i="16"/>
  <c r="AU143" i="16"/>
  <c r="AY143" i="16"/>
  <c r="BC143" i="16"/>
  <c r="BG143" i="16"/>
  <c r="BK143" i="16"/>
  <c r="BO143" i="16"/>
  <c r="BS143" i="16"/>
  <c r="BW143" i="16"/>
  <c r="CA143" i="16"/>
  <c r="CE143" i="16"/>
  <c r="CI143" i="16"/>
  <c r="CM143" i="16"/>
  <c r="CQ143" i="16"/>
  <c r="CU143" i="16"/>
  <c r="CY143" i="16"/>
  <c r="DC143" i="16"/>
  <c r="DG143" i="16"/>
  <c r="DK143" i="16"/>
  <c r="DO143" i="16"/>
  <c r="DS143" i="16"/>
  <c r="DW143" i="16"/>
  <c r="EA143" i="16"/>
  <c r="EE143" i="16"/>
  <c r="C144" i="16"/>
  <c r="G144" i="16"/>
  <c r="K144" i="16"/>
  <c r="O144" i="16"/>
  <c r="S144" i="16"/>
  <c r="W144" i="16"/>
  <c r="AA144" i="16"/>
  <c r="AE144" i="16"/>
  <c r="AI144" i="16"/>
  <c r="AM144" i="16"/>
  <c r="AQ144" i="16"/>
  <c r="AU144" i="16"/>
  <c r="AY144" i="16"/>
  <c r="BC144" i="16"/>
  <c r="BG144" i="16"/>
  <c r="BK144" i="16"/>
  <c r="BO144" i="16"/>
  <c r="BS144" i="16"/>
  <c r="BW144" i="16"/>
  <c r="CA144" i="16"/>
  <c r="CE144" i="16"/>
  <c r="CI144" i="16"/>
  <c r="CM144" i="16"/>
  <c r="CQ144" i="16"/>
  <c r="CU144" i="16"/>
  <c r="CY144" i="16"/>
  <c r="DC144" i="16"/>
  <c r="DG144" i="16"/>
  <c r="DK144" i="16"/>
  <c r="DO144" i="16"/>
  <c r="DS144" i="16"/>
  <c r="DW144" i="16"/>
  <c r="EA144" i="16"/>
  <c r="EE144" i="16"/>
  <c r="C145" i="16"/>
  <c r="G145" i="16"/>
  <c r="K145" i="16"/>
  <c r="O145" i="16"/>
  <c r="S145" i="16"/>
  <c r="W145" i="16"/>
  <c r="AA145" i="16"/>
  <c r="AE145" i="16"/>
  <c r="AI145" i="16"/>
  <c r="AM145" i="16"/>
  <c r="AQ145" i="16"/>
  <c r="AU145" i="16"/>
  <c r="AY145" i="16"/>
  <c r="BC145" i="16"/>
  <c r="BG145" i="16"/>
  <c r="BK145" i="16"/>
  <c r="BO145" i="16"/>
  <c r="BS145" i="16"/>
  <c r="BW145" i="16"/>
  <c r="CA145" i="16"/>
  <c r="CE145" i="16"/>
  <c r="CI145" i="16"/>
  <c r="CM145" i="16"/>
  <c r="CQ145" i="16"/>
  <c r="CU145" i="16"/>
  <c r="CY145" i="16"/>
  <c r="DC145" i="16"/>
  <c r="DG145" i="16"/>
  <c r="DK145" i="16"/>
  <c r="DO145" i="16"/>
  <c r="DS145" i="16"/>
  <c r="DW145" i="16"/>
  <c r="EA145" i="16"/>
  <c r="EE145" i="16"/>
  <c r="C146" i="16"/>
  <c r="G146" i="16"/>
  <c r="K146" i="16"/>
  <c r="O146" i="16"/>
  <c r="S146" i="16"/>
  <c r="W146" i="16"/>
  <c r="AA146" i="16"/>
  <c r="AE146" i="16"/>
  <c r="AI146" i="16"/>
  <c r="AM146" i="16"/>
  <c r="AQ146" i="16"/>
  <c r="AU146" i="16"/>
  <c r="AY146" i="16"/>
  <c r="BC146" i="16"/>
  <c r="BG146" i="16"/>
  <c r="BK146" i="16"/>
  <c r="BO146" i="16"/>
  <c r="BS146" i="16"/>
  <c r="BW146" i="16"/>
  <c r="CA146" i="16"/>
  <c r="CE146" i="16"/>
  <c r="CI146" i="16"/>
  <c r="CM146" i="16"/>
  <c r="CQ146" i="16"/>
  <c r="CU146" i="16"/>
  <c r="CY146" i="16"/>
  <c r="DC146" i="16"/>
  <c r="DG146" i="16"/>
  <c r="DK146" i="16"/>
  <c r="DO146" i="16"/>
  <c r="DS146" i="16"/>
  <c r="DW146" i="16"/>
  <c r="EA146" i="16"/>
  <c r="EE146" i="16"/>
  <c r="C147" i="16"/>
  <c r="G147" i="16"/>
  <c r="K147" i="16"/>
  <c r="O147" i="16"/>
  <c r="S147" i="16"/>
  <c r="W147" i="16"/>
  <c r="AA147" i="16"/>
  <c r="AE147" i="16"/>
  <c r="AI147" i="16"/>
  <c r="AM147" i="16"/>
  <c r="AQ147" i="16"/>
  <c r="AU147" i="16"/>
  <c r="AY147" i="16"/>
  <c r="BC147" i="16"/>
  <c r="BG147" i="16"/>
  <c r="BK147" i="16"/>
  <c r="BO147" i="16"/>
  <c r="BS147" i="16"/>
  <c r="BW147" i="16"/>
  <c r="CA147" i="16"/>
  <c r="CE147" i="16"/>
  <c r="CI147" i="16"/>
  <c r="CM147" i="16"/>
  <c r="CQ147" i="16"/>
  <c r="CU147" i="16"/>
  <c r="CY147" i="16"/>
  <c r="DC147" i="16"/>
  <c r="DG147" i="16"/>
  <c r="DK147" i="16"/>
  <c r="DO147" i="16"/>
  <c r="DS147" i="16"/>
  <c r="DW147" i="16"/>
  <c r="EA147" i="16"/>
  <c r="EE147" i="16"/>
  <c r="BU113" i="16"/>
  <c r="DA113" i="16"/>
  <c r="EG113" i="16"/>
  <c r="Z114" i="16"/>
  <c r="AP114" i="16"/>
  <c r="BF114" i="16"/>
  <c r="BV114" i="16"/>
  <c r="CL114" i="16"/>
  <c r="DB114" i="16"/>
  <c r="DR114" i="16"/>
  <c r="EH114" i="16"/>
  <c r="R115" i="16"/>
  <c r="AH115" i="16"/>
  <c r="AX115" i="16"/>
  <c r="BN115" i="16"/>
  <c r="CD115" i="16"/>
  <c r="CT115" i="16"/>
  <c r="DJ115" i="16"/>
  <c r="DZ115" i="16"/>
  <c r="J116" i="16"/>
  <c r="Z116" i="16"/>
  <c r="AP116" i="16"/>
  <c r="BF116" i="16"/>
  <c r="BV116" i="16"/>
  <c r="CL116" i="16"/>
  <c r="DB116" i="16"/>
  <c r="DR116" i="16"/>
  <c r="EH116" i="16"/>
  <c r="R117" i="16"/>
  <c r="AH117" i="16"/>
  <c r="AX117" i="16"/>
  <c r="BN117" i="16"/>
  <c r="CD117" i="16"/>
  <c r="CT117" i="16"/>
  <c r="DJ117" i="16"/>
  <c r="DZ117" i="16"/>
  <c r="J118" i="16"/>
  <c r="Z118" i="16"/>
  <c r="AP118" i="16"/>
  <c r="BF118" i="16"/>
  <c r="BV118" i="16"/>
  <c r="CL118" i="16"/>
  <c r="DB118" i="16"/>
  <c r="DR118" i="16"/>
  <c r="EH118" i="16"/>
  <c r="R119" i="16"/>
  <c r="AH119" i="16"/>
  <c r="AX119" i="16"/>
  <c r="BN119" i="16"/>
  <c r="CD119" i="16"/>
  <c r="CT119" i="16"/>
  <c r="DJ119" i="16"/>
  <c r="DZ119" i="16"/>
  <c r="J120" i="16"/>
  <c r="Z120" i="16"/>
  <c r="AP120" i="16"/>
  <c r="BF120" i="16"/>
  <c r="BV120" i="16"/>
  <c r="CL120" i="16"/>
  <c r="DB120" i="16"/>
  <c r="DR120" i="16"/>
  <c r="EH120" i="16"/>
  <c r="R121" i="16"/>
  <c r="AH121" i="16"/>
  <c r="AX121" i="16"/>
  <c r="BN121" i="16"/>
  <c r="CD121" i="16"/>
  <c r="CT121" i="16"/>
  <c r="DJ121" i="16"/>
  <c r="DZ121" i="16"/>
  <c r="J122" i="16"/>
  <c r="Z122" i="16"/>
  <c r="AP122" i="16"/>
  <c r="BF122" i="16"/>
  <c r="BV122" i="16"/>
  <c r="CL122" i="16"/>
  <c r="DB122" i="16"/>
  <c r="DR122" i="16"/>
  <c r="EH122" i="16"/>
  <c r="R123" i="16"/>
  <c r="AH123" i="16"/>
  <c r="AX123" i="16"/>
  <c r="BN123" i="16"/>
  <c r="CD123" i="16"/>
  <c r="CT123" i="16"/>
  <c r="DJ123" i="16"/>
  <c r="DZ123" i="16"/>
  <c r="J124" i="16"/>
  <c r="Z124" i="16"/>
  <c r="AP124" i="16"/>
  <c r="BF124" i="16"/>
  <c r="BV124" i="16"/>
  <c r="CL124" i="16"/>
  <c r="DB124" i="16"/>
  <c r="DR124" i="16"/>
  <c r="EH124" i="16"/>
  <c r="R125" i="16"/>
  <c r="AH125" i="16"/>
  <c r="AX125" i="16"/>
  <c r="BN125" i="16"/>
  <c r="CD125" i="16"/>
  <c r="CT125" i="16"/>
  <c r="DJ125" i="16"/>
  <c r="DZ125" i="16"/>
  <c r="J126" i="16"/>
  <c r="Z126" i="16"/>
  <c r="AP126" i="16"/>
  <c r="BF126" i="16"/>
  <c r="BV126" i="16"/>
  <c r="CL126" i="16"/>
  <c r="DA126" i="16"/>
  <c r="DL126" i="16"/>
  <c r="DV126" i="16"/>
  <c r="EG126" i="16"/>
  <c r="L127" i="16"/>
  <c r="V127" i="16"/>
  <c r="AG127" i="16"/>
  <c r="AR127" i="16"/>
  <c r="BB127" i="16"/>
  <c r="BM127" i="16"/>
  <c r="BX127" i="16"/>
  <c r="CH127" i="16"/>
  <c r="CS127" i="16"/>
  <c r="DD127" i="16"/>
  <c r="DN127" i="16"/>
  <c r="DY127" i="16"/>
  <c r="D128" i="16"/>
  <c r="N128" i="16"/>
  <c r="Y128" i="16"/>
  <c r="AJ128" i="16"/>
  <c r="AT128" i="16"/>
  <c r="BE128" i="16"/>
  <c r="BP128" i="16"/>
  <c r="BZ128" i="16"/>
  <c r="CK128" i="16"/>
  <c r="CV128" i="16"/>
  <c r="DF128" i="16"/>
  <c r="DQ128" i="16"/>
  <c r="EB128" i="16"/>
  <c r="D129" i="16"/>
  <c r="L129" i="16"/>
  <c r="T129" i="16"/>
  <c r="AB129" i="16"/>
  <c r="AJ129" i="16"/>
  <c r="AR129" i="16"/>
  <c r="AZ129" i="16"/>
  <c r="BH129" i="16"/>
  <c r="BP129" i="16"/>
  <c r="BX129" i="16"/>
  <c r="CF129" i="16"/>
  <c r="CN129" i="16"/>
  <c r="CV129" i="16"/>
  <c r="DD129" i="16"/>
  <c r="DL129" i="16"/>
  <c r="DT129" i="16"/>
  <c r="EB129" i="16"/>
  <c r="D130" i="16"/>
  <c r="L130" i="16"/>
  <c r="T130" i="16"/>
  <c r="AB130" i="16"/>
  <c r="AJ130" i="16"/>
  <c r="AR130" i="16"/>
  <c r="AZ130" i="16"/>
  <c r="BH130" i="16"/>
  <c r="BP130" i="16"/>
  <c r="BX130" i="16"/>
  <c r="CF130" i="16"/>
  <c r="CN130" i="16"/>
  <c r="CV130" i="16"/>
  <c r="DD130" i="16"/>
  <c r="DL130" i="16"/>
  <c r="DT130" i="16"/>
  <c r="EB130" i="16"/>
  <c r="D131" i="16"/>
  <c r="L131" i="16"/>
  <c r="T131" i="16"/>
  <c r="AB131" i="16"/>
  <c r="AJ131" i="16"/>
  <c r="AR131" i="16"/>
  <c r="AZ131" i="16"/>
  <c r="BH131" i="16"/>
  <c r="BP131" i="16"/>
  <c r="BX131" i="16"/>
  <c r="CF131" i="16"/>
  <c r="CN131" i="16"/>
  <c r="CV131" i="16"/>
  <c r="DD131" i="16"/>
  <c r="DL131" i="16"/>
  <c r="DT131" i="16"/>
  <c r="EB131" i="16"/>
  <c r="D132" i="16"/>
  <c r="L132" i="16"/>
  <c r="T132" i="16"/>
  <c r="AB132" i="16"/>
  <c r="AJ132" i="16"/>
  <c r="AR132" i="16"/>
  <c r="AZ132" i="16"/>
  <c r="BH132" i="16"/>
  <c r="BP132" i="16"/>
  <c r="BX132" i="16"/>
  <c r="CF132" i="16"/>
  <c r="CN132" i="16"/>
  <c r="CV132" i="16"/>
  <c r="DD132" i="16"/>
  <c r="DL132" i="16"/>
  <c r="DT132" i="16"/>
  <c r="EB132" i="16"/>
  <c r="D133" i="16"/>
  <c r="L133" i="16"/>
  <c r="T133" i="16"/>
  <c r="AB133" i="16"/>
  <c r="AJ133" i="16"/>
  <c r="AR133" i="16"/>
  <c r="AZ133" i="16"/>
  <c r="BH133" i="16"/>
  <c r="BP133" i="16"/>
  <c r="BX133" i="16"/>
  <c r="CF133" i="16"/>
  <c r="CN133" i="16"/>
  <c r="CV133" i="16"/>
  <c r="DD133" i="16"/>
  <c r="DL133" i="16"/>
  <c r="DT133" i="16"/>
  <c r="EB133" i="16"/>
  <c r="D134" i="16"/>
  <c r="L134" i="16"/>
  <c r="T134" i="16"/>
  <c r="AB134" i="16"/>
  <c r="AJ134" i="16"/>
  <c r="AR134" i="16"/>
  <c r="AZ134" i="16"/>
  <c r="BH134" i="16"/>
  <c r="BP134" i="16"/>
  <c r="BX134" i="16"/>
  <c r="CF134" i="16"/>
  <c r="CN134" i="16"/>
  <c r="CV134" i="16"/>
  <c r="DD134" i="16"/>
  <c r="DL134" i="16"/>
  <c r="DT134" i="16"/>
  <c r="EB134" i="16"/>
  <c r="D135" i="16"/>
  <c r="L135" i="16"/>
  <c r="T135" i="16"/>
  <c r="AB135" i="16"/>
  <c r="AJ135" i="16"/>
  <c r="AR135" i="16"/>
  <c r="AZ135" i="16"/>
  <c r="BH135" i="16"/>
  <c r="BP135" i="16"/>
  <c r="BX135" i="16"/>
  <c r="CF135" i="16"/>
  <c r="CN135" i="16"/>
  <c r="CV135" i="16"/>
  <c r="DD135" i="16"/>
  <c r="DL135" i="16"/>
  <c r="DT135" i="16"/>
  <c r="EB135" i="16"/>
  <c r="D136" i="16"/>
  <c r="L136" i="16"/>
  <c r="T136" i="16"/>
  <c r="AB136" i="16"/>
  <c r="AJ136" i="16"/>
  <c r="AR136" i="16"/>
  <c r="AZ136" i="16"/>
  <c r="BH136" i="16"/>
  <c r="BP136" i="16"/>
  <c r="BX136" i="16"/>
  <c r="CF136" i="16"/>
  <c r="CN136" i="16"/>
  <c r="CV136" i="16"/>
  <c r="DD136" i="16"/>
  <c r="DL136" i="16"/>
  <c r="DT136" i="16"/>
  <c r="EB136" i="16"/>
  <c r="D137" i="16"/>
  <c r="L137" i="16"/>
  <c r="T137" i="16"/>
  <c r="AB137" i="16"/>
  <c r="AJ137" i="16"/>
  <c r="AR137" i="16"/>
  <c r="AZ137" i="16"/>
  <c r="BH137" i="16"/>
  <c r="BP137" i="16"/>
  <c r="BX137" i="16"/>
  <c r="CF137" i="16"/>
  <c r="CN137" i="16"/>
  <c r="CV137" i="16"/>
  <c r="DD137" i="16"/>
  <c r="DL137" i="16"/>
  <c r="DR137" i="16"/>
  <c r="DW137" i="16"/>
  <c r="EB137" i="16"/>
  <c r="EH137" i="16"/>
  <c r="G138" i="16"/>
  <c r="L138" i="16"/>
  <c r="R138" i="16"/>
  <c r="W138" i="16"/>
  <c r="AB138" i="16"/>
  <c r="AH138" i="16"/>
  <c r="AM138" i="16"/>
  <c r="AR138" i="16"/>
  <c r="AX138" i="16"/>
  <c r="BC138" i="16"/>
  <c r="BH138" i="16"/>
  <c r="BN138" i="16"/>
  <c r="BS138" i="16"/>
  <c r="BX138" i="16"/>
  <c r="CD138" i="16"/>
  <c r="CI138" i="16"/>
  <c r="CN138" i="16"/>
  <c r="CT138" i="16"/>
  <c r="CY138" i="16"/>
  <c r="DD138" i="16"/>
  <c r="DJ138" i="16"/>
  <c r="DO138" i="16"/>
  <c r="DT138" i="16"/>
  <c r="DZ138" i="16"/>
  <c r="EE138" i="16"/>
  <c r="D139" i="16"/>
  <c r="J139" i="16"/>
  <c r="O139" i="16"/>
  <c r="T139" i="16"/>
  <c r="Z139" i="16"/>
  <c r="AE139" i="16"/>
  <c r="AJ139" i="16"/>
  <c r="AP139" i="16"/>
  <c r="AU139" i="16"/>
  <c r="AZ139" i="16"/>
  <c r="BF139" i="16"/>
  <c r="BK139" i="16"/>
  <c r="BP139" i="16"/>
  <c r="BV139" i="16"/>
  <c r="CA139" i="16"/>
  <c r="CF139" i="16"/>
  <c r="CL139" i="16"/>
  <c r="CQ139" i="16"/>
  <c r="CV139" i="16"/>
  <c r="DB139" i="16"/>
  <c r="DG139" i="16"/>
  <c r="DL139" i="16"/>
  <c r="DR139" i="16"/>
  <c r="DW139" i="16"/>
  <c r="EB139" i="16"/>
  <c r="EH139" i="16"/>
  <c r="G140" i="16"/>
  <c r="L140" i="16"/>
  <c r="R140" i="16"/>
  <c r="W140" i="16"/>
  <c r="AB140" i="16"/>
  <c r="AH140" i="16"/>
  <c r="AM140" i="16"/>
  <c r="AR140" i="16"/>
  <c r="AX140" i="16"/>
  <c r="BC140" i="16"/>
  <c r="BH140" i="16"/>
  <c r="BL140" i="16"/>
  <c r="BP140" i="16"/>
  <c r="BT140" i="16"/>
  <c r="BX140" i="16"/>
  <c r="CB140" i="16"/>
  <c r="CF140" i="16"/>
  <c r="CJ140" i="16"/>
  <c r="CN140" i="16"/>
  <c r="CR140" i="16"/>
  <c r="CV140" i="16"/>
  <c r="CZ140" i="16"/>
  <c r="DD140" i="16"/>
  <c r="DH140" i="16"/>
  <c r="DL140" i="16"/>
  <c r="DP140" i="16"/>
  <c r="DT140" i="16"/>
  <c r="DX140" i="16"/>
  <c r="EB140" i="16"/>
  <c r="EF140" i="16"/>
  <c r="D141" i="16"/>
  <c r="H141" i="16"/>
  <c r="L141" i="16"/>
  <c r="P141" i="16"/>
  <c r="T141" i="16"/>
  <c r="X141" i="16"/>
  <c r="AB141" i="16"/>
  <c r="AF141" i="16"/>
  <c r="AJ141" i="16"/>
  <c r="AN141" i="16"/>
  <c r="AR141" i="16"/>
  <c r="AV141" i="16"/>
  <c r="AZ141" i="16"/>
  <c r="BD141" i="16"/>
  <c r="BH141" i="16"/>
  <c r="BL141" i="16"/>
  <c r="BP141" i="16"/>
  <c r="BT141" i="16"/>
  <c r="BX141" i="16"/>
  <c r="CB141" i="16"/>
  <c r="CF141" i="16"/>
  <c r="CJ141" i="16"/>
  <c r="CN141" i="16"/>
  <c r="CR141" i="16"/>
  <c r="CV141" i="16"/>
  <c r="CZ141" i="16"/>
  <c r="DD141" i="16"/>
  <c r="DH141" i="16"/>
  <c r="DL141" i="16"/>
  <c r="DP141" i="16"/>
  <c r="DT141" i="16"/>
  <c r="DX141" i="16"/>
  <c r="EB141" i="16"/>
  <c r="EF141" i="16"/>
  <c r="D142" i="16"/>
  <c r="H142" i="16"/>
  <c r="L142" i="16"/>
  <c r="P142" i="16"/>
  <c r="T142" i="16"/>
  <c r="X142" i="16"/>
  <c r="AB142" i="16"/>
  <c r="AF142" i="16"/>
  <c r="AJ142" i="16"/>
  <c r="AN142" i="16"/>
  <c r="AR142" i="16"/>
  <c r="AV142" i="16"/>
  <c r="AZ142" i="16"/>
  <c r="BD142" i="16"/>
  <c r="BH142" i="16"/>
  <c r="BL142" i="16"/>
  <c r="BP142" i="16"/>
  <c r="BT142" i="16"/>
  <c r="BX142" i="16"/>
  <c r="CB142" i="16"/>
  <c r="CF142" i="16"/>
  <c r="CJ142" i="16"/>
  <c r="CN142" i="16"/>
  <c r="CR142" i="16"/>
  <c r="CV142" i="16"/>
  <c r="CZ142" i="16"/>
  <c r="DD142" i="16"/>
  <c r="DH142" i="16"/>
  <c r="DL142" i="16"/>
  <c r="DP142" i="16"/>
  <c r="DT142" i="16"/>
  <c r="DX142" i="16"/>
  <c r="EB142" i="16"/>
  <c r="EF142" i="16"/>
  <c r="D143" i="16"/>
  <c r="H143" i="16"/>
  <c r="L143" i="16"/>
  <c r="P143" i="16"/>
  <c r="T143" i="16"/>
  <c r="X143" i="16"/>
  <c r="AB143" i="16"/>
  <c r="AF143" i="16"/>
  <c r="AJ143" i="16"/>
  <c r="AN143" i="16"/>
  <c r="AR143" i="16"/>
  <c r="AV143" i="16"/>
  <c r="AZ143" i="16"/>
  <c r="BD143" i="16"/>
  <c r="BH143" i="16"/>
  <c r="BL143" i="16"/>
  <c r="BP143" i="16"/>
  <c r="BT143" i="16"/>
  <c r="BX143" i="16"/>
  <c r="CB143" i="16"/>
  <c r="CF143" i="16"/>
  <c r="CJ143" i="16"/>
  <c r="CN143" i="16"/>
  <c r="CR143" i="16"/>
  <c r="CV143" i="16"/>
  <c r="CZ143" i="16"/>
  <c r="DD143" i="16"/>
  <c r="DH143" i="16"/>
  <c r="DL143" i="16"/>
  <c r="DP143" i="16"/>
  <c r="DT143" i="16"/>
  <c r="DX143" i="16"/>
  <c r="EB143" i="16"/>
  <c r="EF143" i="16"/>
  <c r="D144" i="16"/>
  <c r="H144" i="16"/>
  <c r="L144" i="16"/>
  <c r="P144" i="16"/>
  <c r="T144" i="16"/>
  <c r="X144" i="16"/>
  <c r="AB144" i="16"/>
  <c r="AF144" i="16"/>
  <c r="AJ144" i="16"/>
  <c r="AN144" i="16"/>
  <c r="AR144" i="16"/>
  <c r="AV144" i="16"/>
  <c r="AZ144" i="16"/>
  <c r="BD144" i="16"/>
  <c r="BH144" i="16"/>
  <c r="BL144" i="16"/>
  <c r="BP144" i="16"/>
  <c r="BT144" i="16"/>
  <c r="BX144" i="16"/>
  <c r="CB144" i="16"/>
  <c r="CF144" i="16"/>
  <c r="CJ144" i="16"/>
  <c r="CN144" i="16"/>
  <c r="CR144" i="16"/>
  <c r="CV144" i="16"/>
  <c r="CZ144" i="16"/>
  <c r="DD144" i="16"/>
  <c r="DH144" i="16"/>
  <c r="DL144" i="16"/>
  <c r="DP144" i="16"/>
  <c r="DT144" i="16"/>
  <c r="DX144" i="16"/>
  <c r="EB144" i="16"/>
  <c r="EF144" i="16"/>
  <c r="D145" i="16"/>
  <c r="H145" i="16"/>
  <c r="L145" i="16"/>
  <c r="P145" i="16"/>
  <c r="T145" i="16"/>
  <c r="X145" i="16"/>
  <c r="AB145" i="16"/>
  <c r="AF145" i="16"/>
  <c r="AJ145" i="16"/>
  <c r="AN145" i="16"/>
  <c r="AR145" i="16"/>
  <c r="AV145" i="16"/>
  <c r="AZ145" i="16"/>
  <c r="BD145" i="16"/>
  <c r="BH145" i="16"/>
  <c r="BL145" i="16"/>
  <c r="BP145" i="16"/>
  <c r="BT145" i="16"/>
  <c r="BX145" i="16"/>
  <c r="CB145" i="16"/>
  <c r="CF145" i="16"/>
  <c r="CJ145" i="16"/>
  <c r="CN145" i="16"/>
  <c r="CR145" i="16"/>
  <c r="CV145" i="16"/>
  <c r="CZ145" i="16"/>
  <c r="DD145" i="16"/>
  <c r="DH145" i="16"/>
  <c r="DL145" i="16"/>
  <c r="DP145" i="16"/>
  <c r="DT145" i="16"/>
  <c r="DX145" i="16"/>
  <c r="EB145" i="16"/>
  <c r="EF145" i="16"/>
  <c r="D146" i="16"/>
  <c r="H146" i="16"/>
  <c r="L146" i="16"/>
  <c r="P146" i="16"/>
  <c r="T146" i="16"/>
  <c r="X146" i="16"/>
  <c r="AB146" i="16"/>
  <c r="AF146" i="16"/>
  <c r="AJ146" i="16"/>
  <c r="AN146" i="16"/>
  <c r="AR146" i="16"/>
  <c r="AV146" i="16"/>
  <c r="AZ146" i="16"/>
  <c r="BD146" i="16"/>
  <c r="BH146" i="16"/>
  <c r="BL146" i="16"/>
  <c r="BP146" i="16"/>
  <c r="BT146" i="16"/>
  <c r="BX146" i="16"/>
  <c r="CB146" i="16"/>
  <c r="CF146" i="16"/>
  <c r="CJ146" i="16"/>
  <c r="CN146" i="16"/>
  <c r="CR146" i="16"/>
  <c r="CV146" i="16"/>
  <c r="CZ146" i="16"/>
  <c r="DD146" i="16"/>
  <c r="DH146" i="16"/>
  <c r="DL146" i="16"/>
  <c r="DP146" i="16"/>
  <c r="DT146" i="16"/>
  <c r="DX146" i="16"/>
  <c r="EB146" i="16"/>
  <c r="EF146" i="16"/>
  <c r="D147" i="16"/>
  <c r="H147" i="16"/>
  <c r="L147" i="16"/>
  <c r="P147" i="16"/>
  <c r="T147" i="16"/>
  <c r="X147" i="16"/>
  <c r="AB147" i="16"/>
  <c r="AF147" i="16"/>
  <c r="AJ147" i="16"/>
  <c r="AN147" i="16"/>
  <c r="AR147" i="16"/>
  <c r="AV147" i="16"/>
  <c r="AZ147" i="16"/>
  <c r="BD147" i="16"/>
  <c r="BH147" i="16"/>
  <c r="BL147" i="16"/>
  <c r="BP147" i="16"/>
  <c r="BT147" i="16"/>
  <c r="BX147" i="16"/>
  <c r="CB147" i="16"/>
  <c r="CF147" i="16"/>
  <c r="CJ147" i="16"/>
  <c r="CN147" i="16"/>
  <c r="CR147" i="16"/>
  <c r="CV147" i="16"/>
  <c r="CZ147" i="16"/>
  <c r="DD147" i="16"/>
  <c r="DH147" i="16"/>
  <c r="DL147" i="16"/>
  <c r="DP147" i="16"/>
  <c r="DT147" i="16"/>
  <c r="DX147" i="16"/>
  <c r="EB147" i="16"/>
  <c r="EF147" i="16"/>
  <c r="BL135" i="16"/>
  <c r="CR135" i="16"/>
  <c r="DX135" i="16"/>
  <c r="X136" i="16"/>
  <c r="BD136" i="16"/>
  <c r="CJ136" i="16"/>
  <c r="DP136" i="16"/>
  <c r="P137" i="16"/>
  <c r="AV137" i="16"/>
  <c r="CB137" i="16"/>
  <c r="DH137" i="16"/>
  <c r="EE137" i="16"/>
  <c r="T138" i="16"/>
  <c r="AP138" i="16"/>
  <c r="BK138" i="16"/>
  <c r="CF138" i="16"/>
  <c r="DB138" i="16"/>
  <c r="DW138" i="16"/>
  <c r="L139" i="16"/>
  <c r="AH139" i="16"/>
  <c r="BC139" i="16"/>
  <c r="BX139" i="16"/>
  <c r="CT139" i="16"/>
  <c r="DO139" i="16"/>
  <c r="DZ139" i="16"/>
  <c r="D140" i="16"/>
  <c r="O140" i="16"/>
  <c r="Z140" i="16"/>
  <c r="AJ140" i="16"/>
  <c r="AU140" i="16"/>
  <c r="BF140" i="16"/>
  <c r="BN140" i="16"/>
  <c r="BV140" i="16"/>
  <c r="CD140" i="16"/>
  <c r="CL140" i="16"/>
  <c r="CT140" i="16"/>
  <c r="DB140" i="16"/>
  <c r="DJ140" i="16"/>
  <c r="DR140" i="16"/>
  <c r="DZ140" i="16"/>
  <c r="EH140" i="16"/>
  <c r="J141" i="16"/>
  <c r="R141" i="16"/>
  <c r="Z141" i="16"/>
  <c r="AH141" i="16"/>
  <c r="AP141" i="16"/>
  <c r="AX141" i="16"/>
  <c r="BF141" i="16"/>
  <c r="BN141" i="16"/>
  <c r="BV141" i="16"/>
  <c r="CD141" i="16"/>
  <c r="CL141" i="16"/>
  <c r="CT141" i="16"/>
  <c r="DB141" i="16"/>
  <c r="DJ141" i="16"/>
  <c r="DR141" i="16"/>
  <c r="DZ141" i="16"/>
  <c r="EH141" i="16"/>
  <c r="J142" i="16"/>
  <c r="R142" i="16"/>
  <c r="Z142" i="16"/>
  <c r="AH142" i="16"/>
  <c r="AP142" i="16"/>
  <c r="AX142" i="16"/>
  <c r="BF142" i="16"/>
  <c r="BN142" i="16"/>
  <c r="BV142" i="16"/>
  <c r="CD142" i="16"/>
  <c r="CL142" i="16"/>
  <c r="CT142" i="16"/>
  <c r="DB142" i="16"/>
  <c r="DJ142" i="16"/>
  <c r="DR142" i="16"/>
  <c r="DZ142" i="16"/>
  <c r="EH142" i="16"/>
  <c r="J143" i="16"/>
  <c r="R143" i="16"/>
  <c r="Z143" i="16"/>
  <c r="AH143" i="16"/>
  <c r="AP143" i="16"/>
  <c r="AX143" i="16"/>
  <c r="BF143" i="16"/>
  <c r="BN143" i="16"/>
  <c r="BV143" i="16"/>
  <c r="CD143" i="16"/>
  <c r="CL143" i="16"/>
  <c r="CT143" i="16"/>
  <c r="DB143" i="16"/>
  <c r="DJ143" i="16"/>
  <c r="DR143" i="16"/>
  <c r="DZ143" i="16"/>
  <c r="EH143" i="16"/>
  <c r="J144" i="16"/>
  <c r="R144" i="16"/>
  <c r="Z144" i="16"/>
  <c r="AH144" i="16"/>
  <c r="AP144" i="16"/>
  <c r="AX144" i="16"/>
  <c r="BF144" i="16"/>
  <c r="BN144" i="16"/>
  <c r="BV144" i="16"/>
  <c r="CD144" i="16"/>
  <c r="CL144" i="16"/>
  <c r="CT144" i="16"/>
  <c r="DB144" i="16"/>
  <c r="DJ144" i="16"/>
  <c r="DR144" i="16"/>
  <c r="DZ144" i="16"/>
  <c r="EH144" i="16"/>
  <c r="J145" i="16"/>
  <c r="R145" i="16"/>
  <c r="Z145" i="16"/>
  <c r="AH145" i="16"/>
  <c r="AP145" i="16"/>
  <c r="AX145" i="16"/>
  <c r="BF145" i="16"/>
  <c r="BN145" i="16"/>
  <c r="BV145" i="16"/>
  <c r="CD145" i="16"/>
  <c r="CL145" i="16"/>
  <c r="CT145" i="16"/>
  <c r="DB145" i="16"/>
  <c r="DJ145" i="16"/>
  <c r="DR145" i="16"/>
  <c r="DZ145" i="16"/>
  <c r="EH145" i="16"/>
  <c r="J146" i="16"/>
  <c r="R146" i="16"/>
  <c r="Z146" i="16"/>
  <c r="AH146" i="16"/>
  <c r="AP146" i="16"/>
  <c r="AX146" i="16"/>
  <c r="BF146" i="16"/>
  <c r="BN146" i="16"/>
  <c r="BV146" i="16"/>
  <c r="CD146" i="16"/>
  <c r="CL146" i="16"/>
  <c r="CT146" i="16"/>
  <c r="DB146" i="16"/>
  <c r="DJ146" i="16"/>
  <c r="DR146" i="16"/>
  <c r="DZ146" i="16"/>
  <c r="EH146" i="16"/>
  <c r="J147" i="16"/>
  <c r="R147" i="16"/>
  <c r="Z147" i="16"/>
  <c r="AH147" i="16"/>
  <c r="AP147" i="16"/>
  <c r="AX147" i="16"/>
  <c r="BF147" i="16"/>
  <c r="BN147" i="16"/>
  <c r="BV147" i="16"/>
  <c r="CD147" i="16"/>
  <c r="CL147" i="16"/>
  <c r="CT147" i="16"/>
  <c r="DB147" i="16"/>
  <c r="DJ147" i="16"/>
  <c r="DR147" i="16"/>
  <c r="DZ147" i="16"/>
  <c r="EH147" i="16"/>
  <c r="BT135" i="16"/>
  <c r="CZ135" i="16"/>
  <c r="EF135" i="16"/>
  <c r="AF136" i="16"/>
  <c r="BL136" i="16"/>
  <c r="CR136" i="16"/>
  <c r="DX136" i="16"/>
  <c r="X137" i="16"/>
  <c r="BD137" i="16"/>
  <c r="CJ137" i="16"/>
  <c r="DO137" i="16"/>
  <c r="D138" i="16"/>
  <c r="Z138" i="16"/>
  <c r="AU138" i="16"/>
  <c r="BP138" i="16"/>
  <c r="CL138" i="16"/>
  <c r="DG138" i="16"/>
  <c r="EB138" i="16"/>
  <c r="R139" i="16"/>
  <c r="AM139" i="16"/>
  <c r="BH139" i="16"/>
  <c r="CD139" i="16"/>
  <c r="CY139" i="16"/>
  <c r="DS139" i="16"/>
  <c r="ED139" i="16"/>
  <c r="H140" i="16"/>
  <c r="S140" i="16"/>
  <c r="AD140" i="16"/>
  <c r="AN140" i="16"/>
  <c r="AY140" i="16"/>
  <c r="BI140" i="16"/>
  <c r="BQ140" i="16"/>
  <c r="BY140" i="16"/>
  <c r="CG140" i="16"/>
  <c r="CO140" i="16"/>
  <c r="CW140" i="16"/>
  <c r="DE140" i="16"/>
  <c r="DM140" i="16"/>
  <c r="DU140" i="16"/>
  <c r="EC140" i="16"/>
  <c r="E141" i="16"/>
  <c r="M141" i="16"/>
  <c r="U141" i="16"/>
  <c r="AC141" i="16"/>
  <c r="AK141" i="16"/>
  <c r="AS141" i="16"/>
  <c r="BA141" i="16"/>
  <c r="BI141" i="16"/>
  <c r="BQ141" i="16"/>
  <c r="BY141" i="16"/>
  <c r="CG141" i="16"/>
  <c r="CO141" i="16"/>
  <c r="CW141" i="16"/>
  <c r="DE141" i="16"/>
  <c r="DM141" i="16"/>
  <c r="DU141" i="16"/>
  <c r="EC141" i="16"/>
  <c r="E142" i="16"/>
  <c r="M142" i="16"/>
  <c r="U142" i="16"/>
  <c r="AC142" i="16"/>
  <c r="AK142" i="16"/>
  <c r="AS142" i="16"/>
  <c r="BA142" i="16"/>
  <c r="BI142" i="16"/>
  <c r="BQ142" i="16"/>
  <c r="BY142" i="16"/>
  <c r="CG142" i="16"/>
  <c r="CO142" i="16"/>
  <c r="CW142" i="16"/>
  <c r="DE142" i="16"/>
  <c r="DM142" i="16"/>
  <c r="DU142" i="16"/>
  <c r="EC142" i="16"/>
  <c r="E143" i="16"/>
  <c r="M143" i="16"/>
  <c r="U143" i="16"/>
  <c r="AC143" i="16"/>
  <c r="AK143" i="16"/>
  <c r="AS143" i="16"/>
  <c r="BA143" i="16"/>
  <c r="BI143" i="16"/>
  <c r="BQ143" i="16"/>
  <c r="BY143" i="16"/>
  <c r="CG143" i="16"/>
  <c r="CO143" i="16"/>
  <c r="CW143" i="16"/>
  <c r="DE143" i="16"/>
  <c r="DM143" i="16"/>
  <c r="DU143" i="16"/>
  <c r="EC143" i="16"/>
  <c r="E144" i="16"/>
  <c r="M144" i="16"/>
  <c r="U144" i="16"/>
  <c r="AC144" i="16"/>
  <c r="AK144" i="16"/>
  <c r="AS144" i="16"/>
  <c r="BA144" i="16"/>
  <c r="BI144" i="16"/>
  <c r="BQ144" i="16"/>
  <c r="BY144" i="16"/>
  <c r="CG144" i="16"/>
  <c r="CO144" i="16"/>
  <c r="CW144" i="16"/>
  <c r="DE144" i="16"/>
  <c r="DM144" i="16"/>
  <c r="DU144" i="16"/>
  <c r="EC144" i="16"/>
  <c r="E145" i="16"/>
  <c r="M145" i="16"/>
  <c r="U145" i="16"/>
  <c r="AC145" i="16"/>
  <c r="AK145" i="16"/>
  <c r="AS145" i="16"/>
  <c r="BA145" i="16"/>
  <c r="BI145" i="16"/>
  <c r="BQ145" i="16"/>
  <c r="BY145" i="16"/>
  <c r="CG145" i="16"/>
  <c r="CO145" i="16"/>
  <c r="CW145" i="16"/>
  <c r="DE145" i="16"/>
  <c r="DM145" i="16"/>
  <c r="DU145" i="16"/>
  <c r="EC145" i="16"/>
  <c r="E146" i="16"/>
  <c r="M146" i="16"/>
  <c r="U146" i="16"/>
  <c r="AC146" i="16"/>
  <c r="AK146" i="16"/>
  <c r="AS146" i="16"/>
  <c r="BA146" i="16"/>
  <c r="BI146" i="16"/>
  <c r="BQ146" i="16"/>
  <c r="BY146" i="16"/>
  <c r="CG146" i="16"/>
  <c r="CO146" i="16"/>
  <c r="CW146" i="16"/>
  <c r="DE146" i="16"/>
  <c r="DM146" i="16"/>
  <c r="DU146" i="16"/>
  <c r="EC146" i="16"/>
  <c r="E147" i="16"/>
  <c r="M147" i="16"/>
  <c r="U147" i="16"/>
  <c r="AC147" i="16"/>
  <c r="AK147" i="16"/>
  <c r="AS147" i="16"/>
  <c r="BA147" i="16"/>
  <c r="BI147" i="16"/>
  <c r="BQ147" i="16"/>
  <c r="BY147" i="16"/>
  <c r="CG147" i="16"/>
  <c r="CO147" i="16"/>
  <c r="CW147" i="16"/>
  <c r="DE147" i="16"/>
  <c r="DM147" i="16"/>
  <c r="DU147" i="16"/>
  <c r="EC147" i="16"/>
  <c r="CB135" i="16"/>
  <c r="DH135" i="16"/>
  <c r="H136" i="16"/>
  <c r="AN136" i="16"/>
  <c r="BT136" i="16"/>
  <c r="CZ136" i="16"/>
  <c r="EF136" i="16"/>
  <c r="AF137" i="16"/>
  <c r="BL137" i="16"/>
  <c r="CR137" i="16"/>
  <c r="DT137" i="16"/>
  <c r="J138" i="16"/>
  <c r="AE138" i="16"/>
  <c r="AZ138" i="16"/>
  <c r="BV138" i="16"/>
  <c r="CQ138" i="16"/>
  <c r="DL138" i="16"/>
  <c r="EH138" i="16"/>
  <c r="W139" i="16"/>
  <c r="AR139" i="16"/>
  <c r="BN139" i="16"/>
  <c r="CI139" i="16"/>
  <c r="DD139" i="16"/>
  <c r="DT139" i="16"/>
  <c r="EE139" i="16"/>
  <c r="J140" i="16"/>
  <c r="T140" i="16"/>
  <c r="AE140" i="16"/>
  <c r="AP140" i="16"/>
  <c r="AZ140" i="16"/>
  <c r="BJ140" i="16"/>
  <c r="BR140" i="16"/>
  <c r="BZ140" i="16"/>
  <c r="CH140" i="16"/>
  <c r="CP140" i="16"/>
  <c r="CX140" i="16"/>
  <c r="DF140" i="16"/>
  <c r="DN140" i="16"/>
  <c r="DV140" i="16"/>
  <c r="ED140" i="16"/>
  <c r="F141" i="16"/>
  <c r="N141" i="16"/>
  <c r="V141" i="16"/>
  <c r="AD141" i="16"/>
  <c r="AL141" i="16"/>
  <c r="AT141" i="16"/>
  <c r="BB141" i="16"/>
  <c r="BJ141" i="16"/>
  <c r="BR141" i="16"/>
  <c r="BZ141" i="16"/>
  <c r="CH141" i="16"/>
  <c r="CP141" i="16"/>
  <c r="CX141" i="16"/>
  <c r="DF141" i="16"/>
  <c r="DN141" i="16"/>
  <c r="DV141" i="16"/>
  <c r="ED141" i="16"/>
  <c r="F142" i="16"/>
  <c r="N142" i="16"/>
  <c r="V142" i="16"/>
  <c r="AD142" i="16"/>
  <c r="AL142" i="16"/>
  <c r="AT142" i="16"/>
  <c r="BB142" i="16"/>
  <c r="BJ142" i="16"/>
  <c r="BR142" i="16"/>
  <c r="BZ142" i="16"/>
  <c r="CH142" i="16"/>
  <c r="CP142" i="16"/>
  <c r="CX142" i="16"/>
  <c r="DF142" i="16"/>
  <c r="DN142" i="16"/>
  <c r="DV142" i="16"/>
  <c r="ED142" i="16"/>
  <c r="F143" i="16"/>
  <c r="N143" i="16"/>
  <c r="V143" i="16"/>
  <c r="AD143" i="16"/>
  <c r="AL143" i="16"/>
  <c r="AT143" i="16"/>
  <c r="BB143" i="16"/>
  <c r="BJ143" i="16"/>
  <c r="BR143" i="16"/>
  <c r="BZ143" i="16"/>
  <c r="CH143" i="16"/>
  <c r="CP143" i="16"/>
  <c r="CX143" i="16"/>
  <c r="DF143" i="16"/>
  <c r="DN143" i="16"/>
  <c r="DV143" i="16"/>
  <c r="ED143" i="16"/>
  <c r="F144" i="16"/>
  <c r="N144" i="16"/>
  <c r="V144" i="16"/>
  <c r="AD144" i="16"/>
  <c r="AL144" i="16"/>
  <c r="AT144" i="16"/>
  <c r="BB144" i="16"/>
  <c r="BJ144" i="16"/>
  <c r="BR144" i="16"/>
  <c r="BZ144" i="16"/>
  <c r="CH144" i="16"/>
  <c r="CP144" i="16"/>
  <c r="CX144" i="16"/>
  <c r="DF144" i="16"/>
  <c r="DN144" i="16"/>
  <c r="DV144" i="16"/>
  <c r="ED144" i="16"/>
  <c r="F145" i="16"/>
  <c r="N145" i="16"/>
  <c r="V145" i="16"/>
  <c r="AD145" i="16"/>
  <c r="AL145" i="16"/>
  <c r="AT145" i="16"/>
  <c r="BB145" i="16"/>
  <c r="BJ145" i="16"/>
  <c r="BR145" i="16"/>
  <c r="BZ145" i="16"/>
  <c r="CH145" i="16"/>
  <c r="CP145" i="16"/>
  <c r="CX145" i="16"/>
  <c r="DF145" i="16"/>
  <c r="DN145" i="16"/>
  <c r="DV145" i="16"/>
  <c r="ED145" i="16"/>
  <c r="F146" i="16"/>
  <c r="N146" i="16"/>
  <c r="V146" i="16"/>
  <c r="AD146" i="16"/>
  <c r="AL146" i="16"/>
  <c r="AT146" i="16"/>
  <c r="BB146" i="16"/>
  <c r="BJ146" i="16"/>
  <c r="BR146" i="16"/>
  <c r="BZ146" i="16"/>
  <c r="CH146" i="16"/>
  <c r="CP146" i="16"/>
  <c r="CX146" i="16"/>
  <c r="DF146" i="16"/>
  <c r="DN146" i="16"/>
  <c r="DV146" i="16"/>
  <c r="ED146" i="16"/>
  <c r="F147" i="16"/>
  <c r="N147" i="16"/>
  <c r="V147" i="16"/>
  <c r="AD147" i="16"/>
  <c r="AL147" i="16"/>
  <c r="AT147" i="16"/>
  <c r="BB147" i="16"/>
  <c r="BJ147" i="16"/>
  <c r="BR147" i="16"/>
  <c r="BZ147" i="16"/>
  <c r="CH147" i="16"/>
  <c r="CP147" i="16"/>
  <c r="CX147" i="16"/>
  <c r="DF147" i="16"/>
  <c r="DN147" i="16"/>
  <c r="DV147" i="16"/>
  <c r="ED147" i="16"/>
  <c r="BD135" i="16"/>
  <c r="CJ135" i="16"/>
  <c r="DP135" i="16"/>
  <c r="P136" i="16"/>
  <c r="AV136" i="16"/>
  <c r="CB136" i="16"/>
  <c r="DH136" i="16"/>
  <c r="H137" i="16"/>
  <c r="AN137" i="16"/>
  <c r="BT137" i="16"/>
  <c r="CZ137" i="16"/>
  <c r="DZ137" i="16"/>
  <c r="O138" i="16"/>
  <c r="AJ138" i="16"/>
  <c r="BF138" i="16"/>
  <c r="CA138" i="16"/>
  <c r="CV138" i="16"/>
  <c r="DR138" i="16"/>
  <c r="G139" i="16"/>
  <c r="AB139" i="16"/>
  <c r="AX139" i="16"/>
  <c r="BS139" i="16"/>
  <c r="CN139" i="16"/>
  <c r="DJ139" i="16"/>
  <c r="DX139" i="16"/>
  <c r="C140" i="16"/>
  <c r="N140" i="16"/>
  <c r="X140" i="16"/>
  <c r="AI140" i="16"/>
  <c r="AT140" i="16"/>
  <c r="BD140" i="16"/>
  <c r="BM140" i="16"/>
  <c r="BU140" i="16"/>
  <c r="CC140" i="16"/>
  <c r="CK140" i="16"/>
  <c r="CS140" i="16"/>
  <c r="DA140" i="16"/>
  <c r="DI140" i="16"/>
  <c r="DQ140" i="16"/>
  <c r="DY140" i="16"/>
  <c r="EG140" i="16"/>
  <c r="I141" i="16"/>
  <c r="Q141" i="16"/>
  <c r="Y141" i="16"/>
  <c r="AG141" i="16"/>
  <c r="AO141" i="16"/>
  <c r="AW141" i="16"/>
  <c r="BE141" i="16"/>
  <c r="BM141" i="16"/>
  <c r="BU141" i="16"/>
  <c r="CC141" i="16"/>
  <c r="CK141" i="16"/>
  <c r="CS141" i="16"/>
  <c r="DA141" i="16"/>
  <c r="DI141" i="16"/>
  <c r="DQ141" i="16"/>
  <c r="DY141" i="16"/>
  <c r="EG141" i="16"/>
  <c r="I142" i="16"/>
  <c r="Q142" i="16"/>
  <c r="Y142" i="16"/>
  <c r="AG142" i="16"/>
  <c r="AO142" i="16"/>
  <c r="AW142" i="16"/>
  <c r="BE142" i="16"/>
  <c r="BM142" i="16"/>
  <c r="BU142" i="16"/>
  <c r="CC142" i="16"/>
  <c r="CK142" i="16"/>
  <c r="CS142" i="16"/>
  <c r="DA142" i="16"/>
  <c r="DI142" i="16"/>
  <c r="DQ142" i="16"/>
  <c r="DY142" i="16"/>
  <c r="EG142" i="16"/>
  <c r="I143" i="16"/>
  <c r="Q143" i="16"/>
  <c r="Y143" i="16"/>
  <c r="AG143" i="16"/>
  <c r="AO143" i="16"/>
  <c r="AW143" i="16"/>
  <c r="BE143" i="16"/>
  <c r="BM143" i="16"/>
  <c r="BU143" i="16"/>
  <c r="CC143" i="16"/>
  <c r="CK143" i="16"/>
  <c r="CS143" i="16"/>
  <c r="DA143" i="16"/>
  <c r="DI143" i="16"/>
  <c r="DQ143" i="16"/>
  <c r="DY143" i="16"/>
  <c r="EG143" i="16"/>
  <c r="I144" i="16"/>
  <c r="Q144" i="16"/>
  <c r="Y144" i="16"/>
  <c r="AG144" i="16"/>
  <c r="AO144" i="16"/>
  <c r="AW144" i="16"/>
  <c r="BE144" i="16"/>
  <c r="BM144" i="16"/>
  <c r="BU144" i="16"/>
  <c r="CC144" i="16"/>
  <c r="CK144" i="16"/>
  <c r="CS144" i="16"/>
  <c r="DA144" i="16"/>
  <c r="DI144" i="16"/>
  <c r="DQ144" i="16"/>
  <c r="DY144" i="16"/>
  <c r="EG144" i="16"/>
  <c r="I145" i="16"/>
  <c r="Q145" i="16"/>
  <c r="Y145" i="16"/>
  <c r="AG145" i="16"/>
  <c r="AO145" i="16"/>
  <c r="AW145" i="16"/>
  <c r="BE145" i="16"/>
  <c r="BM145" i="16"/>
  <c r="BU145" i="16"/>
  <c r="CC145" i="16"/>
  <c r="CK145" i="16"/>
  <c r="CS145" i="16"/>
  <c r="DA145" i="16"/>
  <c r="DI145" i="16"/>
  <c r="DQ145" i="16"/>
  <c r="DY145" i="16"/>
  <c r="EG145" i="16"/>
  <c r="I146" i="16"/>
  <c r="Q146" i="16"/>
  <c r="Y146" i="16"/>
  <c r="AG146" i="16"/>
  <c r="AO146" i="16"/>
  <c r="AW146" i="16"/>
  <c r="BE146" i="16"/>
  <c r="BM146" i="16"/>
  <c r="BU146" i="16"/>
  <c r="CC146" i="16"/>
  <c r="CK146" i="16"/>
  <c r="CS146" i="16"/>
  <c r="DA146" i="16"/>
  <c r="DI146" i="16"/>
  <c r="DQ146" i="16"/>
  <c r="DY146" i="16"/>
  <c r="EG146" i="16"/>
  <c r="I147" i="16"/>
  <c r="Q147" i="16"/>
  <c r="Y147" i="16"/>
  <c r="AG147" i="16"/>
  <c r="AO147" i="16"/>
  <c r="AW147" i="16"/>
  <c r="BE147" i="16"/>
  <c r="BM147" i="16"/>
  <c r="BU147" i="16"/>
  <c r="CC147" i="16"/>
  <c r="CK147" i="16"/>
  <c r="CS147" i="16"/>
  <c r="DA147" i="16"/>
  <c r="DI147" i="16"/>
  <c r="DQ147" i="16"/>
  <c r="DY147" i="16"/>
  <c r="EG147" i="16"/>
  <c r="BD14" i="16"/>
  <c r="AN14" i="16"/>
  <c r="X14" i="16"/>
  <c r="H14" i="16"/>
  <c r="DX13" i="16"/>
  <c r="DH13" i="16"/>
  <c r="CR13" i="16"/>
  <c r="CB13" i="16"/>
  <c r="BL13" i="16"/>
  <c r="AV13" i="16"/>
  <c r="AF13" i="16"/>
  <c r="P13" i="16"/>
  <c r="EF12" i="16"/>
  <c r="DP12" i="16"/>
  <c r="CZ12" i="16"/>
  <c r="CJ12" i="16"/>
  <c r="BT12" i="16"/>
  <c r="BD12" i="16"/>
  <c r="AN12" i="16"/>
  <c r="X12" i="16"/>
  <c r="H12" i="16"/>
  <c r="AQ46" i="16"/>
  <c r="AA46" i="16"/>
  <c r="K46" i="16"/>
  <c r="EA45" i="16"/>
  <c r="DC31" i="16"/>
  <c r="CM31" i="16"/>
  <c r="BW31" i="16"/>
  <c r="BG31" i="16"/>
  <c r="AQ31" i="16"/>
  <c r="AA31" i="16"/>
  <c r="K31" i="16"/>
  <c r="EA30" i="16"/>
  <c r="DK30" i="16"/>
  <c r="AA27" i="16"/>
  <c r="K27" i="16"/>
  <c r="DK23" i="16"/>
  <c r="CU23" i="16"/>
  <c r="DW19" i="16"/>
  <c r="DG19" i="16"/>
  <c r="CQ19" i="16"/>
  <c r="CA19" i="16"/>
  <c r="BP14" i="16"/>
  <c r="AZ14" i="16"/>
  <c r="AJ14" i="16"/>
  <c r="T14" i="16"/>
  <c r="D14" i="16"/>
  <c r="DT13" i="16"/>
  <c r="DD13" i="16"/>
  <c r="CN13" i="16"/>
  <c r="BX13" i="16"/>
  <c r="BH13" i="16"/>
  <c r="AR13" i="16"/>
  <c r="AB13" i="16"/>
  <c r="L13" i="16"/>
  <c r="EB12" i="16"/>
  <c r="DL12" i="16"/>
  <c r="CV12" i="16"/>
  <c r="CF12" i="16"/>
  <c r="BP12" i="16"/>
  <c r="AZ12" i="16"/>
  <c r="AJ12" i="16"/>
  <c r="T12" i="16"/>
  <c r="D12" i="16"/>
  <c r="AM46" i="16"/>
  <c r="W46" i="16"/>
  <c r="G46" i="16"/>
  <c r="DW45" i="16"/>
  <c r="CY31" i="16"/>
  <c r="CI31" i="16"/>
  <c r="BS31" i="16"/>
  <c r="BC31" i="16"/>
  <c r="AM31" i="16"/>
  <c r="W31" i="16"/>
  <c r="G31" i="16"/>
  <c r="DW30" i="16"/>
  <c r="AM27" i="16"/>
  <c r="W27" i="16"/>
  <c r="DW23" i="16"/>
  <c r="DG23" i="16"/>
  <c r="CQ23" i="16"/>
  <c r="DS19" i="16"/>
  <c r="DC19" i="16"/>
  <c r="CM19" i="16"/>
  <c r="BW19" i="16"/>
  <c r="BL14" i="16"/>
  <c r="AV14" i="16"/>
  <c r="AF14" i="16"/>
  <c r="P14" i="16"/>
  <c r="EF13" i="16"/>
  <c r="DP13" i="16"/>
  <c r="CZ13" i="16"/>
  <c r="CJ13" i="16"/>
  <c r="BT13" i="16"/>
  <c r="BD13" i="16"/>
  <c r="AN13" i="16"/>
  <c r="X13" i="16"/>
  <c r="H13" i="16"/>
  <c r="DX12" i="16"/>
  <c r="DH12" i="16"/>
  <c r="CR12" i="16"/>
  <c r="CB12" i="16"/>
  <c r="BL12" i="16"/>
  <c r="AV12" i="16"/>
  <c r="AF12" i="16"/>
  <c r="P12" i="16"/>
  <c r="AY46" i="16"/>
  <c r="AI46" i="16"/>
  <c r="S46" i="16"/>
  <c r="C46" i="16"/>
  <c r="DS45" i="16"/>
  <c r="CU31" i="16"/>
  <c r="CE31" i="16"/>
  <c r="BO31" i="16"/>
  <c r="AY31" i="16"/>
  <c r="AI31" i="16"/>
  <c r="S31" i="16"/>
  <c r="C31" i="16"/>
  <c r="DS30" i="16"/>
  <c r="AI27" i="16"/>
  <c r="S27" i="16"/>
  <c r="DS23" i="16"/>
  <c r="DC23" i="16"/>
  <c r="CM23" i="16"/>
  <c r="DO19" i="16"/>
  <c r="CY19" i="16"/>
  <c r="CI19" i="16"/>
  <c r="BH14" i="16"/>
  <c r="AR14" i="16"/>
  <c r="AB14" i="16"/>
  <c r="L14" i="16"/>
  <c r="EB13" i="16"/>
  <c r="DL13" i="16"/>
  <c r="CV13" i="16"/>
  <c r="CF13" i="16"/>
  <c r="BP13" i="16"/>
  <c r="AZ13" i="16"/>
  <c r="AJ13" i="16"/>
  <c r="T13" i="16"/>
  <c r="D13" i="16"/>
  <c r="DT12" i="16"/>
  <c r="DD12" i="16"/>
  <c r="CN12" i="16"/>
  <c r="BX12" i="16"/>
  <c r="BH12" i="16"/>
  <c r="AR12" i="16"/>
  <c r="AB12" i="16"/>
  <c r="L12" i="16"/>
  <c r="AU46" i="16"/>
  <c r="AE46" i="16"/>
  <c r="O46" i="16"/>
  <c r="EE45" i="16"/>
  <c r="DG31" i="16"/>
  <c r="CQ31" i="16"/>
  <c r="CA31" i="16"/>
  <c r="BK31" i="16"/>
  <c r="AU31" i="16"/>
  <c r="AE31" i="16"/>
  <c r="O31" i="16"/>
  <c r="EE30" i="16"/>
  <c r="DO30" i="16"/>
  <c r="AE27" i="16"/>
  <c r="O27" i="16"/>
  <c r="DO23" i="16"/>
  <c r="CY23" i="16"/>
  <c r="BO23" i="16"/>
  <c r="DK19" i="16"/>
  <c r="CU19" i="16"/>
  <c r="CE19" i="16"/>
  <c r="BP173" i="13"/>
  <c r="BP172" i="13" s="1"/>
  <c r="CZ173" i="13"/>
  <c r="CZ172" i="13" s="1"/>
  <c r="BY173" i="13"/>
  <c r="BY172" i="13" s="1"/>
  <c r="AV173" i="13"/>
  <c r="AV172" i="13" s="1"/>
  <c r="DT173" i="13"/>
  <c r="DT172" i="13" s="1"/>
  <c r="CS173" i="13"/>
  <c r="CS172" i="13" s="1"/>
  <c r="AS173" i="13"/>
  <c r="AS172" i="13" s="1"/>
  <c r="DG173" i="13"/>
  <c r="DG172" i="13" s="1"/>
  <c r="AI173" i="13"/>
  <c r="AI172" i="13" s="1"/>
  <c r="EE173" i="13"/>
  <c r="EE172" i="13" s="1"/>
  <c r="DW173" i="13"/>
  <c r="DW172" i="13" s="1"/>
  <c r="CR173" i="13"/>
  <c r="CR172" i="13" s="1"/>
  <c r="CJ173" i="13"/>
  <c r="CJ172" i="13" s="1"/>
  <c r="DO173" i="13"/>
  <c r="DO172" i="13" s="1"/>
  <c r="CQ173" i="13"/>
  <c r="CQ172" i="13" s="1"/>
  <c r="S173" i="13"/>
  <c r="S172" i="13" s="1"/>
  <c r="CN173" i="13"/>
  <c r="CN172" i="13" s="1"/>
  <c r="GJ150" i="16"/>
  <c r="FL96" i="12"/>
  <c r="FL141" i="12"/>
  <c r="FL125" i="12"/>
  <c r="FL109" i="12"/>
  <c r="FL93" i="12"/>
  <c r="FL77" i="12"/>
  <c r="FL61" i="12"/>
  <c r="FL45" i="12"/>
  <c r="FL29" i="12"/>
  <c r="P173" i="13"/>
  <c r="P172" i="13" s="1"/>
  <c r="DX173" i="13"/>
  <c r="DX172" i="13" s="1"/>
  <c r="AN173" i="13"/>
  <c r="AN172" i="13" s="1"/>
  <c r="U173" i="13"/>
  <c r="U172" i="13" s="1"/>
  <c r="H173" i="13"/>
  <c r="H172" i="13" s="1"/>
  <c r="BO173" i="13"/>
  <c r="BO172" i="13" s="1"/>
  <c r="AU173" i="13"/>
  <c r="AU172" i="13" s="1"/>
  <c r="D173" i="13"/>
  <c r="D172" i="13" s="1"/>
  <c r="DS173" i="13"/>
  <c r="DS172" i="13" s="1"/>
  <c r="CX173" i="13"/>
  <c r="CX172" i="13" s="1"/>
  <c r="AX173" i="13"/>
  <c r="AX172" i="13" s="1"/>
  <c r="Y173" i="13"/>
  <c r="Y172" i="13" s="1"/>
  <c r="L173" i="13"/>
  <c r="L172" i="13" s="1"/>
  <c r="AZ173" i="13"/>
  <c r="AZ172" i="13" s="1"/>
  <c r="AF173" i="13"/>
  <c r="AF172" i="13" s="1"/>
  <c r="K173" i="13"/>
  <c r="K172" i="13" s="1"/>
  <c r="EH173" i="13"/>
  <c r="EH172" i="13" s="1"/>
  <c r="DV173" i="13"/>
  <c r="DV172" i="13" s="1"/>
  <c r="DB173" i="13"/>
  <c r="DB172" i="13" s="1"/>
  <c r="CC173" i="13"/>
  <c r="CC172" i="13" s="1"/>
  <c r="AM173" i="13"/>
  <c r="AM172" i="13" s="1"/>
  <c r="AE173" i="13"/>
  <c r="AE172" i="13" s="1"/>
  <c r="EC173" i="13"/>
  <c r="EC172" i="13" s="1"/>
  <c r="DL173" i="13"/>
  <c r="DL172" i="13" s="1"/>
  <c r="BN173" i="13"/>
  <c r="BN172" i="13" s="1"/>
  <c r="BH173" i="13"/>
  <c r="BH172" i="13" s="1"/>
  <c r="AO173" i="13"/>
  <c r="AO172" i="13" s="1"/>
  <c r="AB173" i="13"/>
  <c r="AB172" i="13" s="1"/>
  <c r="N173" i="13"/>
  <c r="N172" i="13" s="1"/>
  <c r="CM173" i="13"/>
  <c r="CM172" i="13" s="1"/>
  <c r="E173" i="13"/>
  <c r="E172" i="13" s="1"/>
  <c r="EB173" i="13"/>
  <c r="EB172" i="13" s="1"/>
  <c r="DE173" i="13"/>
  <c r="DE172" i="13" s="1"/>
  <c r="BT173" i="13"/>
  <c r="BT172" i="13" s="1"/>
  <c r="BA173" i="13"/>
  <c r="BA172" i="13" s="1"/>
  <c r="Z173" i="13"/>
  <c r="Z172" i="13" s="1"/>
  <c r="M173" i="13"/>
  <c r="M172" i="13" s="1"/>
  <c r="BC173" i="13"/>
  <c r="BC172" i="13" s="1"/>
  <c r="O173" i="13"/>
  <c r="O172" i="13" s="1"/>
  <c r="EA173" i="13"/>
  <c r="EA172" i="13" s="1"/>
  <c r="CD173" i="13"/>
  <c r="CD172" i="13" s="1"/>
  <c r="BX173" i="13"/>
  <c r="BX172" i="13" s="1"/>
  <c r="BE173" i="13"/>
  <c r="BE172" i="13" s="1"/>
  <c r="AR173" i="13"/>
  <c r="AR172" i="13" s="1"/>
  <c r="AD173" i="13"/>
  <c r="AD172" i="13" s="1"/>
  <c r="F173" i="13"/>
  <c r="F172" i="13" s="1"/>
  <c r="DC173" i="13"/>
  <c r="DC172" i="13" s="1"/>
  <c r="CF173" i="13"/>
  <c r="CF172" i="13" s="1"/>
  <c r="T173" i="13"/>
  <c r="T172" i="13" s="1"/>
  <c r="DZ173" i="13"/>
  <c r="DZ172" i="13" s="1"/>
  <c r="BI173" i="13"/>
  <c r="BI172" i="13" s="1"/>
  <c r="BD173" i="13"/>
  <c r="BD172" i="13" s="1"/>
  <c r="AK173" i="13"/>
  <c r="AK172" i="13" s="1"/>
  <c r="AC173" i="13"/>
  <c r="AC172" i="13" s="1"/>
  <c r="X173" i="13"/>
  <c r="X172" i="13" s="1"/>
  <c r="Q173" i="13"/>
  <c r="Q172" i="13" s="1"/>
  <c r="J173" i="13"/>
  <c r="J172" i="13" s="1"/>
  <c r="CE173" i="13"/>
  <c r="CE172" i="13" s="1"/>
  <c r="AY173" i="13"/>
  <c r="AY172" i="13" s="1"/>
  <c r="DU173" i="13"/>
  <c r="DU172" i="13" s="1"/>
  <c r="CT173" i="13"/>
  <c r="CT172" i="13" s="1"/>
  <c r="AT173" i="13"/>
  <c r="AT172" i="13" s="1"/>
  <c r="V173" i="13"/>
  <c r="V172" i="13" s="1"/>
  <c r="FF187" i="17"/>
  <c r="C194" i="12"/>
  <c r="C184" i="13"/>
  <c r="EI193" i="12"/>
  <c r="EJ174" i="12"/>
  <c r="FL133" i="12"/>
  <c r="FL117" i="12"/>
  <c r="FL101" i="12"/>
  <c r="FL85" i="12"/>
  <c r="FL69" i="12"/>
  <c r="FL53" i="12"/>
  <c r="FL37" i="12"/>
  <c r="DK173" i="13"/>
  <c r="DK172" i="13" s="1"/>
  <c r="CV173" i="13"/>
  <c r="CV172" i="13" s="1"/>
  <c r="CB173" i="13"/>
  <c r="CB172" i="13" s="1"/>
  <c r="BG173" i="13"/>
  <c r="BG172" i="13" s="1"/>
  <c r="AJ173" i="13"/>
  <c r="AJ172" i="13" s="1"/>
  <c r="EF173" i="13"/>
  <c r="EF172" i="13" s="1"/>
  <c r="DP173" i="13"/>
  <c r="DP172" i="13" s="1"/>
  <c r="CG173" i="13"/>
  <c r="CG172" i="13" s="1"/>
  <c r="BF173" i="13"/>
  <c r="BF172" i="13" s="1"/>
  <c r="AG173" i="13"/>
  <c r="AG172" i="13" s="1"/>
  <c r="W173" i="13"/>
  <c r="W172" i="13" s="1"/>
  <c r="DI173" i="13"/>
  <c r="DI172" i="13" s="1"/>
  <c r="BJ173" i="13"/>
  <c r="BJ172" i="13" s="1"/>
  <c r="AL173" i="13"/>
  <c r="AL172" i="13" s="1"/>
  <c r="BW173" i="13"/>
  <c r="BW172" i="13" s="1"/>
  <c r="ED173" i="13"/>
  <c r="ED172" i="13" s="1"/>
  <c r="DM173" i="13"/>
  <c r="DM172" i="13" s="1"/>
  <c r="CO173" i="13"/>
  <c r="CO172" i="13" s="1"/>
  <c r="BQ173" i="13"/>
  <c r="BQ172" i="13" s="1"/>
  <c r="AP173" i="13"/>
  <c r="AP172" i="13" s="1"/>
  <c r="G173" i="13"/>
  <c r="G172" i="13" s="1"/>
  <c r="DA173" i="13"/>
  <c r="DA172" i="13" s="1"/>
  <c r="BZ173" i="13"/>
  <c r="BZ172" i="13" s="1"/>
  <c r="BB173" i="13"/>
  <c r="BB172" i="13" s="1"/>
  <c r="FL112" i="12"/>
  <c r="FL80" i="12"/>
  <c r="FL64" i="12"/>
  <c r="FL23" i="12"/>
  <c r="FL142" i="12"/>
  <c r="FL126" i="12"/>
  <c r="AA173" i="13"/>
  <c r="AA172" i="13" s="1"/>
  <c r="DJ173" i="13"/>
  <c r="DJ172" i="13" s="1"/>
  <c r="CL173" i="13"/>
  <c r="CL172" i="13" s="1"/>
  <c r="BM173" i="13"/>
  <c r="BM172" i="13" s="1"/>
  <c r="CU173" i="13"/>
  <c r="CU172" i="13" s="1"/>
  <c r="CI173" i="13"/>
  <c r="CI172" i="13" s="1"/>
  <c r="CA173" i="13"/>
  <c r="CA172" i="13" s="1"/>
  <c r="DN173" i="13"/>
  <c r="DN172" i="13" s="1"/>
  <c r="DD173" i="13"/>
  <c r="DD172" i="13" s="1"/>
  <c r="CP173" i="13"/>
  <c r="CP172" i="13" s="1"/>
  <c r="CK173" i="13"/>
  <c r="CK172" i="13" s="1"/>
  <c r="BR173" i="13"/>
  <c r="BR172" i="13" s="1"/>
  <c r="R173" i="13"/>
  <c r="R172" i="13" s="1"/>
  <c r="BL173" i="13"/>
  <c r="BL172" i="13" s="1"/>
  <c r="AQ173" i="13"/>
  <c r="AQ172" i="13" s="1"/>
  <c r="DR173" i="13"/>
  <c r="DR172" i="13" s="1"/>
  <c r="DH173" i="13"/>
  <c r="DH172" i="13" s="1"/>
  <c r="CW173" i="13"/>
  <c r="CW172" i="13" s="1"/>
  <c r="BV173" i="13"/>
  <c r="BV172" i="13" s="1"/>
  <c r="AW173" i="13"/>
  <c r="AW172" i="13" s="1"/>
  <c r="CY173" i="13"/>
  <c r="CY172" i="13" s="1"/>
  <c r="BS173" i="13"/>
  <c r="BS172" i="13" s="1"/>
  <c r="BK173" i="13"/>
  <c r="BK172" i="13" s="1"/>
  <c r="EG173" i="13"/>
  <c r="EG172" i="13" s="1"/>
  <c r="DY173" i="13"/>
  <c r="DY172" i="13" s="1"/>
  <c r="DQ173" i="13"/>
  <c r="DQ172" i="13" s="1"/>
  <c r="DF173" i="13"/>
  <c r="DF172" i="13" s="1"/>
  <c r="CH173" i="13"/>
  <c r="CH172" i="13" s="1"/>
  <c r="BU173" i="13"/>
  <c r="BU172" i="13" s="1"/>
  <c r="AH173" i="13"/>
  <c r="AH172" i="13" s="1"/>
  <c r="I173" i="13"/>
  <c r="I172" i="13" s="1"/>
  <c r="AG171" i="12"/>
  <c r="AG172" i="12"/>
  <c r="AG166" i="13"/>
  <c r="AG168" i="13" s="1"/>
  <c r="AG169" i="13" s="1"/>
  <c r="DX171" i="12"/>
  <c r="DX172" i="12"/>
  <c r="DX166" i="13"/>
  <c r="DX168" i="13" s="1"/>
  <c r="DX169" i="13" s="1"/>
  <c r="BL171" i="12"/>
  <c r="BL172" i="12"/>
  <c r="BL166" i="13"/>
  <c r="BL168" i="13" s="1"/>
  <c r="BL169" i="13" s="1"/>
  <c r="AF171" i="12"/>
  <c r="AF172" i="12"/>
  <c r="AF166" i="13"/>
  <c r="AF168" i="13" s="1"/>
  <c r="AF169" i="13" s="1"/>
  <c r="DR171" i="12"/>
  <c r="DR172" i="12"/>
  <c r="DR166" i="13"/>
  <c r="DR168" i="13" s="1"/>
  <c r="DR169" i="13" s="1"/>
  <c r="CV171" i="12"/>
  <c r="CV172" i="12"/>
  <c r="CV166" i="13"/>
  <c r="CV168" i="13" s="1"/>
  <c r="CV169" i="13" s="1"/>
  <c r="BX171" i="12"/>
  <c r="BX172" i="12"/>
  <c r="BX166" i="13"/>
  <c r="BX168" i="13" s="1"/>
  <c r="BX169" i="13" s="1"/>
  <c r="D171" i="12"/>
  <c r="D172" i="12"/>
  <c r="D166" i="13"/>
  <c r="D168" i="13" s="1"/>
  <c r="D169" i="13" s="1"/>
  <c r="DZ171" i="12"/>
  <c r="DZ172" i="12"/>
  <c r="DZ166" i="13"/>
  <c r="DZ168" i="13" s="1"/>
  <c r="DZ169" i="13" s="1"/>
  <c r="DJ171" i="12"/>
  <c r="DJ172" i="12"/>
  <c r="DJ166" i="13"/>
  <c r="DJ168" i="13" s="1"/>
  <c r="DJ169" i="13" s="1"/>
  <c r="CT171" i="12"/>
  <c r="CT172" i="12"/>
  <c r="CT166" i="13"/>
  <c r="CT168" i="13" s="1"/>
  <c r="CT169" i="13" s="1"/>
  <c r="CD172" i="12"/>
  <c r="CD166" i="13"/>
  <c r="CD168" i="13" s="1"/>
  <c r="CD169" i="13" s="1"/>
  <c r="BN171" i="12"/>
  <c r="BN172" i="12"/>
  <c r="BN166" i="13"/>
  <c r="BN168" i="13" s="1"/>
  <c r="BN169" i="13" s="1"/>
  <c r="AX171" i="12"/>
  <c r="AX172" i="12"/>
  <c r="AX166" i="13"/>
  <c r="AX168" i="13" s="1"/>
  <c r="AX169" i="13" s="1"/>
  <c r="R171" i="12"/>
  <c r="R172" i="12"/>
  <c r="R166" i="13"/>
  <c r="R168" i="13" s="1"/>
  <c r="R169" i="13" s="1"/>
  <c r="AH171" i="12"/>
  <c r="AH172" i="12"/>
  <c r="AH166" i="13"/>
  <c r="AH168" i="13" s="1"/>
  <c r="AH169" i="13" s="1"/>
  <c r="AB171" i="12"/>
  <c r="AB172" i="12"/>
  <c r="AB166" i="13"/>
  <c r="AB168" i="13" s="1"/>
  <c r="AB169" i="13" s="1"/>
  <c r="CR171" i="12"/>
  <c r="CR172" i="12"/>
  <c r="CR166" i="13"/>
  <c r="CR168" i="13" s="1"/>
  <c r="CR169" i="13" s="1"/>
  <c r="AV171" i="12"/>
  <c r="AV172" i="12"/>
  <c r="AV166" i="13"/>
  <c r="AV168" i="13" s="1"/>
  <c r="AV169" i="13" s="1"/>
  <c r="DB171" i="12"/>
  <c r="DB172" i="12"/>
  <c r="DB166" i="13"/>
  <c r="DB168" i="13" s="1"/>
  <c r="DB169" i="13" s="1"/>
  <c r="BQ171" i="12"/>
  <c r="BQ172" i="12"/>
  <c r="BQ166" i="13"/>
  <c r="BQ168" i="13" s="1"/>
  <c r="BQ169" i="13" s="1"/>
  <c r="L171" i="12"/>
  <c r="L172" i="12"/>
  <c r="L166" i="13"/>
  <c r="L168" i="13" s="1"/>
  <c r="L169" i="13" s="1"/>
  <c r="DE171" i="12"/>
  <c r="DE172" i="12"/>
  <c r="DE166" i="13"/>
  <c r="DE168" i="13" s="1"/>
  <c r="DE169" i="13" s="1"/>
  <c r="BA171" i="12"/>
  <c r="BA172" i="12"/>
  <c r="BA166" i="13"/>
  <c r="BA168" i="13" s="1"/>
  <c r="BA169" i="13" s="1"/>
  <c r="DV171" i="12"/>
  <c r="DV172" i="12"/>
  <c r="DV166" i="13"/>
  <c r="DV168" i="13" s="1"/>
  <c r="DV169" i="13" s="1"/>
  <c r="EH171" i="12"/>
  <c r="EH172" i="12"/>
  <c r="EH166" i="13"/>
  <c r="EH168" i="13" s="1"/>
  <c r="EH169" i="13" s="1"/>
  <c r="EG171" i="12"/>
  <c r="EG172" i="12"/>
  <c r="EG166" i="13"/>
  <c r="EG168" i="13" s="1"/>
  <c r="EG169" i="13" s="1"/>
  <c r="DA171" i="12"/>
  <c r="DA172" i="12"/>
  <c r="DA166" i="13"/>
  <c r="DA168" i="13" s="1"/>
  <c r="DA169" i="13" s="1"/>
  <c r="BU171" i="12"/>
  <c r="BU172" i="12"/>
  <c r="BU166" i="13"/>
  <c r="BU168" i="13" s="1"/>
  <c r="BU169" i="13" s="1"/>
  <c r="AO171" i="12"/>
  <c r="AO172" i="12"/>
  <c r="AO166" i="13"/>
  <c r="AO168" i="13" s="1"/>
  <c r="AO169" i="13" s="1"/>
  <c r="I171" i="12"/>
  <c r="I172" i="12"/>
  <c r="I166" i="13"/>
  <c r="I168" i="13" s="1"/>
  <c r="I169" i="13" s="1"/>
  <c r="DH171" i="12"/>
  <c r="DH172" i="12"/>
  <c r="DH166" i="13"/>
  <c r="DH168" i="13" s="1"/>
  <c r="DH169" i="13" s="1"/>
  <c r="BP171" i="12"/>
  <c r="BP172" i="12"/>
  <c r="BP166" i="13"/>
  <c r="BP168" i="13" s="1"/>
  <c r="BP169" i="13" s="1"/>
  <c r="CY171" i="12"/>
  <c r="CY172" i="12"/>
  <c r="CY166" i="13"/>
  <c r="CY168" i="13" s="1"/>
  <c r="CY169" i="13" s="1"/>
  <c r="BS171" i="12"/>
  <c r="BS172" i="12"/>
  <c r="BS166" i="13"/>
  <c r="BS168" i="13" s="1"/>
  <c r="BS169" i="13" s="1"/>
  <c r="W171" i="12"/>
  <c r="W172" i="12"/>
  <c r="W166" i="13"/>
  <c r="W168" i="13" s="1"/>
  <c r="W169" i="13" s="1"/>
  <c r="CS171" i="12"/>
  <c r="CS172" i="12"/>
  <c r="CS166" i="13"/>
  <c r="CS168" i="13" s="1"/>
  <c r="CS169" i="13" s="1"/>
  <c r="CG171" i="12"/>
  <c r="CG172" i="12"/>
  <c r="CG166" i="13"/>
  <c r="CG168" i="13" s="1"/>
  <c r="CG169" i="13" s="1"/>
  <c r="AJ171" i="12"/>
  <c r="AJ172" i="12"/>
  <c r="AJ166" i="13"/>
  <c r="AJ168" i="13" s="1"/>
  <c r="AJ169" i="13" s="1"/>
  <c r="DF171" i="12"/>
  <c r="DF172" i="12"/>
  <c r="DF166" i="13"/>
  <c r="DF168" i="13" s="1"/>
  <c r="DF169" i="13" s="1"/>
  <c r="CP172" i="12"/>
  <c r="CP166" i="13"/>
  <c r="CP168" i="13" s="1"/>
  <c r="CP169" i="13" s="1"/>
  <c r="BV171" i="12"/>
  <c r="BV172" i="12"/>
  <c r="BV166" i="13"/>
  <c r="BV168" i="13" s="1"/>
  <c r="BV169" i="13" s="1"/>
  <c r="BJ172" i="12"/>
  <c r="BJ166" i="13"/>
  <c r="BJ168" i="13" s="1"/>
  <c r="BJ169" i="13" s="1"/>
  <c r="AP171" i="12"/>
  <c r="AP172" i="12"/>
  <c r="AP166" i="13"/>
  <c r="AP168" i="13" s="1"/>
  <c r="AP169" i="13" s="1"/>
  <c r="AD172" i="12"/>
  <c r="AD166" i="13"/>
  <c r="AD168" i="13" s="1"/>
  <c r="AD169" i="13" s="1"/>
  <c r="J171" i="12"/>
  <c r="J172" i="12"/>
  <c r="J166" i="13"/>
  <c r="J168" i="13" s="1"/>
  <c r="J169" i="13" s="1"/>
  <c r="DQ171" i="12"/>
  <c r="DQ172" i="12"/>
  <c r="DQ166" i="13"/>
  <c r="DQ168" i="13" s="1"/>
  <c r="DQ169" i="13" s="1"/>
  <c r="CK171" i="12"/>
  <c r="CK172" i="12"/>
  <c r="CK166" i="13"/>
  <c r="CK168" i="13" s="1"/>
  <c r="CK169" i="13" s="1"/>
  <c r="BE171" i="12"/>
  <c r="BE172" i="12"/>
  <c r="BE166" i="13"/>
  <c r="BE168" i="13" s="1"/>
  <c r="BE169" i="13" s="1"/>
  <c r="Y171" i="12"/>
  <c r="Y172" i="12"/>
  <c r="Y166" i="13"/>
  <c r="Y168" i="13" s="1"/>
  <c r="Y169" i="13" s="1"/>
  <c r="EB171" i="12"/>
  <c r="EB172" i="12"/>
  <c r="EB166" i="13"/>
  <c r="EB168" i="13" s="1"/>
  <c r="EB169" i="13" s="1"/>
  <c r="CN171" i="12"/>
  <c r="CN172" i="12"/>
  <c r="CN166" i="13"/>
  <c r="CN168" i="13" s="1"/>
  <c r="CN169" i="13" s="1"/>
  <c r="AZ171" i="12"/>
  <c r="AZ172" i="12"/>
  <c r="AZ166" i="13"/>
  <c r="AZ168" i="13" s="1"/>
  <c r="AZ169" i="13" s="1"/>
  <c r="P171" i="12"/>
  <c r="P172" i="12"/>
  <c r="P166" i="13"/>
  <c r="P168" i="13" s="1"/>
  <c r="P169" i="13" s="1"/>
  <c r="EE171" i="12"/>
  <c r="EE172" i="12"/>
  <c r="EE166" i="13"/>
  <c r="EE168" i="13" s="1"/>
  <c r="EE169" i="13" s="1"/>
  <c r="DO171" i="12"/>
  <c r="DO172" i="12"/>
  <c r="DO166" i="13"/>
  <c r="DO168" i="13" s="1"/>
  <c r="DO169" i="13" s="1"/>
  <c r="CI171" i="12"/>
  <c r="CI172" i="12"/>
  <c r="CI166" i="13"/>
  <c r="CI168" i="13" s="1"/>
  <c r="CI169" i="13" s="1"/>
  <c r="BC171" i="12"/>
  <c r="BC172" i="12"/>
  <c r="BC166" i="13"/>
  <c r="BC168" i="13" s="1"/>
  <c r="BC169" i="13" s="1"/>
  <c r="AM171" i="12"/>
  <c r="AM172" i="12"/>
  <c r="AM166" i="13"/>
  <c r="AM168" i="13" s="1"/>
  <c r="AM169" i="13" s="1"/>
  <c r="G171" i="12"/>
  <c r="G172" i="12"/>
  <c r="G166" i="13"/>
  <c r="G168" i="13" s="1"/>
  <c r="G169" i="13" s="1"/>
  <c r="CW171" i="12"/>
  <c r="CW172" i="12"/>
  <c r="CW166" i="13"/>
  <c r="CW168" i="13" s="1"/>
  <c r="CW169" i="13" s="1"/>
  <c r="BY171" i="12"/>
  <c r="BY172" i="12"/>
  <c r="BY166" i="13"/>
  <c r="BY168" i="13" s="1"/>
  <c r="BY169" i="13" s="1"/>
  <c r="AS171" i="12"/>
  <c r="AS172" i="12"/>
  <c r="AS166" i="13"/>
  <c r="AS168" i="13" s="1"/>
  <c r="AS169" i="13" s="1"/>
  <c r="CP171" i="12"/>
  <c r="BR172" i="12"/>
  <c r="BR166" i="13"/>
  <c r="BR168" i="13" s="1"/>
  <c r="BR169" i="13" s="1"/>
  <c r="BJ171" i="12"/>
  <c r="AL172" i="12"/>
  <c r="AL166" i="13"/>
  <c r="AL168" i="13" s="1"/>
  <c r="AL169" i="13" s="1"/>
  <c r="AD171" i="12"/>
  <c r="F172" i="12"/>
  <c r="F166" i="13"/>
  <c r="F168" i="13" s="1"/>
  <c r="F169" i="13" s="1"/>
  <c r="EC171" i="12"/>
  <c r="EC172" i="12"/>
  <c r="EC166" i="13"/>
  <c r="EC168" i="13" s="1"/>
  <c r="EC169" i="13" s="1"/>
  <c r="DM171" i="12"/>
  <c r="DM172" i="12"/>
  <c r="DM166" i="13"/>
  <c r="DM168" i="13" s="1"/>
  <c r="DM169" i="13" s="1"/>
  <c r="U171" i="12"/>
  <c r="U172" i="12"/>
  <c r="U166" i="13"/>
  <c r="U168" i="13" s="1"/>
  <c r="U169" i="13" s="1"/>
  <c r="E171" i="12"/>
  <c r="E172" i="12"/>
  <c r="E166" i="13"/>
  <c r="E168" i="13" s="1"/>
  <c r="E169" i="13" s="1"/>
  <c r="DD171" i="12"/>
  <c r="DD172" i="12"/>
  <c r="DD166" i="13"/>
  <c r="DD168" i="13" s="1"/>
  <c r="DD169" i="13" s="1"/>
  <c r="EA171" i="12"/>
  <c r="EA172" i="12"/>
  <c r="EA166" i="13"/>
  <c r="EA168" i="13" s="1"/>
  <c r="EA169" i="13" s="1"/>
  <c r="DK171" i="12"/>
  <c r="DK172" i="12"/>
  <c r="DK166" i="13"/>
  <c r="DK168" i="13" s="1"/>
  <c r="DK169" i="13" s="1"/>
  <c r="CU171" i="12"/>
  <c r="CU172" i="12"/>
  <c r="CU166" i="13"/>
  <c r="CU168" i="13" s="1"/>
  <c r="CU169" i="13" s="1"/>
  <c r="CE171" i="12"/>
  <c r="CE172" i="12"/>
  <c r="CE166" i="13"/>
  <c r="CE168" i="13" s="1"/>
  <c r="CE169" i="13" s="1"/>
  <c r="BO171" i="12"/>
  <c r="BO172" i="12"/>
  <c r="BO166" i="13"/>
  <c r="BO168" i="13" s="1"/>
  <c r="BO169" i="13" s="1"/>
  <c r="AY171" i="12"/>
  <c r="AY172" i="12"/>
  <c r="AY166" i="13"/>
  <c r="AY168" i="13" s="1"/>
  <c r="AY169" i="13" s="1"/>
  <c r="AI171" i="12"/>
  <c r="AI172" i="12"/>
  <c r="AI166" i="13"/>
  <c r="AI168" i="13" s="1"/>
  <c r="AI169" i="13" s="1"/>
  <c r="S171" i="12"/>
  <c r="S172" i="12"/>
  <c r="S166" i="13"/>
  <c r="S168" i="13" s="1"/>
  <c r="S169" i="13" s="1"/>
  <c r="AK171" i="12"/>
  <c r="AK172" i="12"/>
  <c r="AK166" i="13"/>
  <c r="AK168" i="13" s="1"/>
  <c r="AK169" i="13" s="1"/>
  <c r="CF171" i="12"/>
  <c r="CF172" i="12"/>
  <c r="CF166" i="13"/>
  <c r="CF168" i="13" s="1"/>
  <c r="CF169" i="13" s="1"/>
  <c r="ED171" i="12"/>
  <c r="ED172" i="12"/>
  <c r="ED166" i="13"/>
  <c r="ED168" i="13" s="1"/>
  <c r="ED169" i="13" s="1"/>
  <c r="DN171" i="12"/>
  <c r="DN172" i="12"/>
  <c r="DN166" i="13"/>
  <c r="DN168" i="13" s="1"/>
  <c r="DN169" i="13" s="1"/>
  <c r="CX171" i="12"/>
  <c r="CX172" i="12"/>
  <c r="CX166" i="13"/>
  <c r="CX168" i="13" s="1"/>
  <c r="CX169" i="13" s="1"/>
  <c r="CL171" i="12"/>
  <c r="CL172" i="12"/>
  <c r="CL166" i="13"/>
  <c r="CL168" i="13" s="1"/>
  <c r="CL169" i="13" s="1"/>
  <c r="BZ172" i="12"/>
  <c r="BZ166" i="13"/>
  <c r="BZ168" i="13" s="1"/>
  <c r="BZ169" i="13" s="1"/>
  <c r="BF171" i="12"/>
  <c r="BF172" i="12"/>
  <c r="BF166" i="13"/>
  <c r="BF168" i="13" s="1"/>
  <c r="BF169" i="13" s="1"/>
  <c r="AT172" i="12"/>
  <c r="AT166" i="13"/>
  <c r="AT168" i="13" s="1"/>
  <c r="AT169" i="13" s="1"/>
  <c r="Z171" i="12"/>
  <c r="Z172" i="12"/>
  <c r="Z166" i="13"/>
  <c r="Z168" i="13" s="1"/>
  <c r="Z169" i="13" s="1"/>
  <c r="N172" i="12"/>
  <c r="N166" i="13"/>
  <c r="N168" i="13" s="1"/>
  <c r="N169" i="13" s="1"/>
  <c r="DY171" i="12"/>
  <c r="DY172" i="12"/>
  <c r="DY166" i="13"/>
  <c r="DY168" i="13" s="1"/>
  <c r="DY169" i="13" s="1"/>
  <c r="DI171" i="12"/>
  <c r="DI172" i="12"/>
  <c r="DI166" i="13"/>
  <c r="DI168" i="13" s="1"/>
  <c r="DI169" i="13" s="1"/>
  <c r="CC171" i="12"/>
  <c r="CC172" i="12"/>
  <c r="CC166" i="13"/>
  <c r="CC168" i="13" s="1"/>
  <c r="CC169" i="13" s="1"/>
  <c r="BM171" i="12"/>
  <c r="BM172" i="12"/>
  <c r="BM166" i="13"/>
  <c r="BM168" i="13" s="1"/>
  <c r="BM169" i="13" s="1"/>
  <c r="AW171" i="12"/>
  <c r="AW172" i="12"/>
  <c r="AW166" i="13"/>
  <c r="AW168" i="13" s="1"/>
  <c r="AW169" i="13" s="1"/>
  <c r="Q171" i="12"/>
  <c r="Q172" i="12"/>
  <c r="Q166" i="13"/>
  <c r="Q168" i="13" s="1"/>
  <c r="Q169" i="13" s="1"/>
  <c r="DT171" i="12"/>
  <c r="DT172" i="12"/>
  <c r="DT166" i="13"/>
  <c r="DT168" i="13" s="1"/>
  <c r="DT169" i="13" s="1"/>
  <c r="CB171" i="12"/>
  <c r="CB172" i="12"/>
  <c r="CB166" i="13"/>
  <c r="CB168" i="13" s="1"/>
  <c r="CB169" i="13" s="1"/>
  <c r="BH172" i="12"/>
  <c r="BH166" i="13"/>
  <c r="BH168" i="13" s="1"/>
  <c r="BH169" i="13" s="1"/>
  <c r="AR172" i="12"/>
  <c r="AR166" i="13"/>
  <c r="AR168" i="13" s="1"/>
  <c r="AR169" i="13" s="1"/>
  <c r="DW171" i="12"/>
  <c r="DW172" i="12"/>
  <c r="DW166" i="13"/>
  <c r="DW168" i="13" s="1"/>
  <c r="DW169" i="13" s="1"/>
  <c r="DG171" i="12"/>
  <c r="DG172" i="12"/>
  <c r="DG166" i="13"/>
  <c r="DG168" i="13" s="1"/>
  <c r="DG169" i="13" s="1"/>
  <c r="CQ171" i="12"/>
  <c r="CQ172" i="12"/>
  <c r="CQ166" i="13"/>
  <c r="CQ168" i="13" s="1"/>
  <c r="CQ169" i="13" s="1"/>
  <c r="CA171" i="12"/>
  <c r="CA172" i="12"/>
  <c r="CA166" i="13"/>
  <c r="CA168" i="13" s="1"/>
  <c r="CA169" i="13" s="1"/>
  <c r="BK171" i="12"/>
  <c r="BK172" i="12"/>
  <c r="BK166" i="13"/>
  <c r="BK168" i="13" s="1"/>
  <c r="BK169" i="13" s="1"/>
  <c r="AU171" i="12"/>
  <c r="AU172" i="12"/>
  <c r="AU166" i="13"/>
  <c r="AU168" i="13" s="1"/>
  <c r="AU169" i="13" s="1"/>
  <c r="AE171" i="12"/>
  <c r="AE172" i="12"/>
  <c r="AE166" i="13"/>
  <c r="AE168" i="13" s="1"/>
  <c r="AE169" i="13" s="1"/>
  <c r="O171" i="12"/>
  <c r="O172" i="12"/>
  <c r="O166" i="13"/>
  <c r="O168" i="13" s="1"/>
  <c r="O169" i="13" s="1"/>
  <c r="EF171" i="12"/>
  <c r="EF172" i="12"/>
  <c r="EF166" i="13"/>
  <c r="EF168" i="13" s="1"/>
  <c r="EF169" i="13" s="1"/>
  <c r="DP171" i="12"/>
  <c r="DP172" i="12"/>
  <c r="DP166" i="13"/>
  <c r="DP168" i="13" s="1"/>
  <c r="DP169" i="13" s="1"/>
  <c r="CZ171" i="12"/>
  <c r="CZ172" i="12"/>
  <c r="CZ166" i="13"/>
  <c r="CZ168" i="13" s="1"/>
  <c r="CZ169" i="13" s="1"/>
  <c r="CJ171" i="12"/>
  <c r="CJ172" i="12"/>
  <c r="CJ166" i="13"/>
  <c r="CJ168" i="13" s="1"/>
  <c r="CJ169" i="13" s="1"/>
  <c r="BT171" i="12"/>
  <c r="BT172" i="12"/>
  <c r="BT166" i="13"/>
  <c r="BT168" i="13" s="1"/>
  <c r="BT169" i="13" s="1"/>
  <c r="BD171" i="12"/>
  <c r="BD172" i="12"/>
  <c r="BD166" i="13"/>
  <c r="BD168" i="13" s="1"/>
  <c r="BD169" i="13" s="1"/>
  <c r="AN171" i="12"/>
  <c r="AN172" i="12"/>
  <c r="AN166" i="13"/>
  <c r="AN168" i="13" s="1"/>
  <c r="AN169" i="13" s="1"/>
  <c r="X171" i="12"/>
  <c r="X172" i="12"/>
  <c r="X166" i="13"/>
  <c r="X168" i="13" s="1"/>
  <c r="X169" i="13" s="1"/>
  <c r="H171" i="12"/>
  <c r="H172" i="12"/>
  <c r="H166" i="13"/>
  <c r="H168" i="13" s="1"/>
  <c r="H169" i="13" s="1"/>
  <c r="CO171" i="12"/>
  <c r="CO172" i="12"/>
  <c r="CO166" i="13"/>
  <c r="CO168" i="13" s="1"/>
  <c r="CO169" i="13" s="1"/>
  <c r="BI171" i="12"/>
  <c r="BI172" i="12"/>
  <c r="BI166" i="13"/>
  <c r="BI168" i="13" s="1"/>
  <c r="BI169" i="13" s="1"/>
  <c r="CH172" i="12"/>
  <c r="CH166" i="13"/>
  <c r="CH168" i="13" s="1"/>
  <c r="CH169" i="13" s="1"/>
  <c r="BZ171" i="12"/>
  <c r="BB172" i="12"/>
  <c r="BB166" i="13"/>
  <c r="BB168" i="13" s="1"/>
  <c r="BB169" i="13" s="1"/>
  <c r="AT171" i="12"/>
  <c r="V172" i="12"/>
  <c r="V166" i="13"/>
  <c r="V168" i="13" s="1"/>
  <c r="V169" i="13" s="1"/>
  <c r="N171" i="12"/>
  <c r="DU171" i="12"/>
  <c r="DU172" i="12"/>
  <c r="DU166" i="13"/>
  <c r="DU168" i="13" s="1"/>
  <c r="DU169" i="13" s="1"/>
  <c r="AC171" i="12"/>
  <c r="AC172" i="12"/>
  <c r="AC166" i="13"/>
  <c r="AC168" i="13" s="1"/>
  <c r="AC169" i="13" s="1"/>
  <c r="M171" i="12"/>
  <c r="M172" i="12"/>
  <c r="M166" i="13"/>
  <c r="M168" i="13" s="1"/>
  <c r="M169" i="13" s="1"/>
  <c r="DL171" i="12"/>
  <c r="DL172" i="12"/>
  <c r="DL166" i="13"/>
  <c r="DL168" i="13" s="1"/>
  <c r="DL169" i="13" s="1"/>
  <c r="BH171" i="12"/>
  <c r="AR171" i="12"/>
  <c r="T171" i="12"/>
  <c r="T172" i="12"/>
  <c r="T166" i="13"/>
  <c r="T168" i="13" s="1"/>
  <c r="T169" i="13" s="1"/>
  <c r="DS171" i="12"/>
  <c r="DS172" i="12"/>
  <c r="DS166" i="13"/>
  <c r="DS168" i="13" s="1"/>
  <c r="DS169" i="13" s="1"/>
  <c r="DC171" i="12"/>
  <c r="DC172" i="12"/>
  <c r="DC166" i="13"/>
  <c r="DC168" i="13" s="1"/>
  <c r="DC169" i="13" s="1"/>
  <c r="CM171" i="12"/>
  <c r="CM172" i="12"/>
  <c r="CM166" i="13"/>
  <c r="CM168" i="13" s="1"/>
  <c r="CM169" i="13" s="1"/>
  <c r="BW171" i="12"/>
  <c r="BW172" i="12"/>
  <c r="BW166" i="13"/>
  <c r="BW168" i="13" s="1"/>
  <c r="BW169" i="13" s="1"/>
  <c r="BG171" i="12"/>
  <c r="BG172" i="12"/>
  <c r="BG166" i="13"/>
  <c r="BG168" i="13" s="1"/>
  <c r="BG169" i="13" s="1"/>
  <c r="AQ171" i="12"/>
  <c r="AQ172" i="12"/>
  <c r="AQ166" i="13"/>
  <c r="AQ168" i="13" s="1"/>
  <c r="AQ169" i="13" s="1"/>
  <c r="AA171" i="12"/>
  <c r="AA172" i="12"/>
  <c r="AA166" i="13"/>
  <c r="AA168" i="13" s="1"/>
  <c r="AA169" i="13" s="1"/>
  <c r="K171" i="12"/>
  <c r="K172" i="12"/>
  <c r="K166" i="13"/>
  <c r="K168" i="13" s="1"/>
  <c r="K169" i="13" s="1"/>
  <c r="FL13" i="12"/>
  <c r="FL140" i="12"/>
  <c r="FL124" i="12"/>
  <c r="FL108" i="12"/>
  <c r="FL92" i="12"/>
  <c r="FL76" i="12"/>
  <c r="FL131" i="12"/>
  <c r="FL115" i="12"/>
  <c r="FL99" i="12"/>
  <c r="FL83" i="12"/>
  <c r="FL67" i="12"/>
  <c r="FL51" i="12"/>
  <c r="FL35" i="12"/>
  <c r="FL17" i="12"/>
  <c r="FL19" i="12"/>
  <c r="FL138" i="12"/>
  <c r="FL105" i="12"/>
  <c r="FL89" i="12"/>
  <c r="FL73" i="12"/>
  <c r="FL57" i="12"/>
  <c r="FL41" i="12"/>
  <c r="FL25" i="12"/>
  <c r="FL120" i="12"/>
  <c r="FL104" i="12"/>
  <c r="FL88" i="12"/>
  <c r="FL72" i="12"/>
  <c r="FL130" i="12"/>
  <c r="FL137" i="12"/>
  <c r="FL121" i="12"/>
  <c r="FL136" i="12"/>
  <c r="FL143" i="12"/>
  <c r="FL127" i="12"/>
  <c r="FL111" i="12"/>
  <c r="FL95" i="12"/>
  <c r="FL79" i="12"/>
  <c r="FL63" i="12"/>
  <c r="FL47" i="12"/>
  <c r="FL31" i="12"/>
  <c r="FL116" i="12"/>
  <c r="FL100" i="12"/>
  <c r="FL84" i="12"/>
  <c r="FL68" i="12"/>
  <c r="FL147" i="12"/>
  <c r="FL144" i="12"/>
  <c r="FL128" i="12"/>
  <c r="FL135" i="12"/>
  <c r="FL119" i="12"/>
  <c r="FL103" i="12"/>
  <c r="FL87" i="12"/>
  <c r="FL71" i="12"/>
  <c r="FL55" i="12"/>
  <c r="FL39" i="12"/>
  <c r="FL14" i="12"/>
  <c r="FL90" i="12"/>
  <c r="FL74" i="12"/>
  <c r="FL82" i="12"/>
  <c r="FL66" i="12"/>
  <c r="FL56" i="12"/>
  <c r="FL40" i="12"/>
  <c r="FL24" i="12"/>
  <c r="FL122" i="12"/>
  <c r="FL106" i="12"/>
  <c r="FL58" i="12"/>
  <c r="FL42" i="12"/>
  <c r="FL26" i="12"/>
  <c r="FG157" i="12"/>
  <c r="FL52" i="12"/>
  <c r="FL36" i="12"/>
  <c r="FL20" i="12"/>
  <c r="FL118" i="12"/>
  <c r="FL102" i="12"/>
  <c r="FL86" i="12"/>
  <c r="FL70" i="12"/>
  <c r="FL54" i="12"/>
  <c r="FL38" i="12"/>
  <c r="FL22" i="12"/>
  <c r="FL48" i="12"/>
  <c r="FL32" i="12"/>
  <c r="FL146" i="12"/>
  <c r="FL114" i="12"/>
  <c r="FL98" i="12"/>
  <c r="FL50" i="12"/>
  <c r="FL34" i="12"/>
  <c r="FL60" i="12"/>
  <c r="FL44" i="12"/>
  <c r="FL28" i="12"/>
  <c r="FL110" i="12"/>
  <c r="FL94" i="12"/>
  <c r="FL78" i="12"/>
  <c r="FL62" i="12"/>
  <c r="FL46" i="12"/>
  <c r="FL30" i="12"/>
  <c r="D8" i="21" l="1"/>
  <c r="D44" i="21"/>
  <c r="D27" i="21"/>
  <c r="D133" i="21"/>
  <c r="D21" i="21"/>
  <c r="D55" i="21"/>
  <c r="D125" i="21"/>
  <c r="D110" i="21"/>
  <c r="D56" i="21"/>
  <c r="D98" i="21"/>
  <c r="D64" i="21"/>
  <c r="D29" i="21"/>
  <c r="D35" i="21"/>
  <c r="D106" i="21"/>
  <c r="D6" i="21"/>
  <c r="D46" i="21"/>
  <c r="D88" i="21"/>
  <c r="D100" i="21"/>
  <c r="D19" i="21"/>
  <c r="D28" i="21"/>
  <c r="D69" i="21"/>
  <c r="D34" i="21"/>
  <c r="D132" i="21"/>
  <c r="D120" i="21"/>
  <c r="D39" i="21"/>
  <c r="D48" i="21"/>
  <c r="D18" i="21"/>
  <c r="D68" i="21"/>
  <c r="D97" i="21"/>
  <c r="D11" i="21"/>
  <c r="D10" i="21"/>
  <c r="D93" i="21"/>
  <c r="D83" i="21"/>
  <c r="D92" i="21"/>
  <c r="D30" i="21"/>
  <c r="D43" i="21"/>
  <c r="D47" i="21"/>
  <c r="D41" i="21"/>
  <c r="D119" i="21"/>
  <c r="D13" i="21"/>
  <c r="D50" i="21"/>
  <c r="D116" i="21"/>
  <c r="D63" i="21"/>
  <c r="D59" i="21"/>
  <c r="D65" i="21"/>
  <c r="D54" i="21"/>
  <c r="D99" i="21"/>
  <c r="D108" i="21"/>
  <c r="D62" i="21"/>
  <c r="D91" i="21"/>
  <c r="D79" i="21"/>
  <c r="D137" i="21"/>
  <c r="D135" i="21"/>
  <c r="D45" i="21"/>
  <c r="D25" i="21"/>
  <c r="FF184" i="29"/>
  <c r="FF184" i="17"/>
  <c r="D75" i="21"/>
  <c r="D53" i="21"/>
  <c r="D66" i="21"/>
  <c r="D111" i="21"/>
  <c r="D58" i="21"/>
  <c r="D20" i="21"/>
  <c r="D117" i="21"/>
  <c r="D31" i="21"/>
  <c r="D104" i="21"/>
  <c r="D26" i="21"/>
  <c r="D51" i="21"/>
  <c r="D115" i="21"/>
  <c r="D60" i="21"/>
  <c r="D5" i="21"/>
  <c r="D74" i="21"/>
  <c r="D94" i="21"/>
  <c r="D17" i="21"/>
  <c r="D36" i="21"/>
  <c r="D78" i="21"/>
  <c r="D24" i="21"/>
  <c r="D22" i="21"/>
  <c r="D7" i="21"/>
  <c r="D71" i="21"/>
  <c r="D16" i="21"/>
  <c r="D112" i="21"/>
  <c r="D77" i="21"/>
  <c r="D38" i="21"/>
  <c r="D57" i="21"/>
  <c r="D4" i="21"/>
  <c r="D42" i="21"/>
  <c r="D33" i="21"/>
  <c r="D40" i="21"/>
  <c r="D73" i="21"/>
  <c r="D52" i="21"/>
  <c r="D14" i="21"/>
  <c r="D95" i="21"/>
  <c r="D136" i="21"/>
  <c r="D9" i="21"/>
  <c r="D67" i="21"/>
  <c r="D12" i="21"/>
  <c r="D76" i="21"/>
  <c r="D37" i="21"/>
  <c r="D138" i="21"/>
  <c r="D126" i="21"/>
  <c r="D49" i="21"/>
  <c r="D84" i="21"/>
  <c r="D15" i="21"/>
  <c r="D72" i="21"/>
  <c r="D86" i="21"/>
  <c r="D23" i="21"/>
  <c r="D103" i="21"/>
  <c r="D32" i="21"/>
  <c r="D128" i="21"/>
  <c r="D109" i="21"/>
  <c r="D102" i="21"/>
  <c r="D3" i="21"/>
  <c r="D113" i="21"/>
  <c r="D130" i="21"/>
  <c r="D96" i="21"/>
  <c r="D90" i="21"/>
  <c r="D134" i="21"/>
  <c r="D89" i="21"/>
  <c r="D118" i="21"/>
  <c r="D107" i="21"/>
  <c r="D122" i="21"/>
  <c r="D105" i="21"/>
  <c r="D131" i="21"/>
  <c r="D124" i="21"/>
  <c r="D101" i="21"/>
  <c r="D81" i="21"/>
  <c r="D123" i="21"/>
  <c r="D85" i="21"/>
  <c r="D129" i="21"/>
  <c r="D127" i="21"/>
  <c r="D61" i="21"/>
  <c r="D82" i="21"/>
  <c r="D87" i="21"/>
  <c r="D80" i="21"/>
  <c r="D70" i="21"/>
  <c r="D114" i="21"/>
  <c r="D128" i="32"/>
  <c r="D99" i="32"/>
  <c r="D71" i="32"/>
  <c r="D50" i="32"/>
  <c r="D28" i="32"/>
  <c r="D7" i="32"/>
  <c r="D131" i="32"/>
  <c r="D75" i="32"/>
  <c r="D31" i="32"/>
  <c r="D117" i="32"/>
  <c r="D88" i="32"/>
  <c r="D63" i="32"/>
  <c r="D42" i="32"/>
  <c r="D20" i="32"/>
  <c r="D103" i="32"/>
  <c r="D52" i="32"/>
  <c r="D10" i="32"/>
  <c r="D113" i="32"/>
  <c r="D85" i="32"/>
  <c r="D60" i="32"/>
  <c r="D39" i="32"/>
  <c r="D18" i="32"/>
  <c r="D134" i="32"/>
  <c r="D118" i="32"/>
  <c r="D102" i="32"/>
  <c r="D86" i="32"/>
  <c r="D137" i="32"/>
  <c r="D116" i="32"/>
  <c r="D95" i="32"/>
  <c r="D73" i="32"/>
  <c r="D57" i="32"/>
  <c r="D41" i="32"/>
  <c r="D25" i="32"/>
  <c r="D9" i="32"/>
  <c r="D119" i="32"/>
  <c r="D91" i="32"/>
  <c r="D64" i="32"/>
  <c r="D43" i="32"/>
  <c r="D22" i="32"/>
  <c r="D136" i="32"/>
  <c r="D108" i="32"/>
  <c r="D80" i="32"/>
  <c r="D56" i="32"/>
  <c r="D35" i="32"/>
  <c r="D14" i="32"/>
  <c r="D23" i="32"/>
  <c r="D66" i="32"/>
  <c r="D120" i="32"/>
  <c r="D26" i="32"/>
  <c r="D68" i="32"/>
  <c r="D124" i="32"/>
  <c r="D130" i="32"/>
  <c r="D114" i="32"/>
  <c r="D98" i="32"/>
  <c r="D82" i="32"/>
  <c r="D132" i="32"/>
  <c r="D111" i="32"/>
  <c r="D89" i="32"/>
  <c r="D69" i="32"/>
  <c r="D53" i="32"/>
  <c r="D37" i="32"/>
  <c r="D21" i="32"/>
  <c r="D5" i="32"/>
  <c r="D112" i="32"/>
  <c r="D83" i="32"/>
  <c r="D59" i="32"/>
  <c r="D38" i="32"/>
  <c r="D16" i="32"/>
  <c r="D129" i="32"/>
  <c r="D101" i="32"/>
  <c r="D72" i="32"/>
  <c r="D51" i="32"/>
  <c r="D30" i="32"/>
  <c r="D8" i="32"/>
  <c r="D34" i="32"/>
  <c r="D77" i="32"/>
  <c r="D135" i="32"/>
  <c r="D36" i="32"/>
  <c r="D81" i="32"/>
  <c r="D126" i="32"/>
  <c r="D110" i="32"/>
  <c r="D94" i="32"/>
  <c r="D78" i="32"/>
  <c r="D127" i="32"/>
  <c r="D105" i="32"/>
  <c r="D84" i="32"/>
  <c r="D65" i="32"/>
  <c r="D49" i="32"/>
  <c r="D33" i="32"/>
  <c r="D17" i="32"/>
  <c r="D133" i="32"/>
  <c r="D104" i="32"/>
  <c r="D76" i="32"/>
  <c r="D54" i="32"/>
  <c r="D32" i="32"/>
  <c r="D11" i="32"/>
  <c r="D123" i="32"/>
  <c r="D93" i="32"/>
  <c r="D67" i="32"/>
  <c r="D46" i="32"/>
  <c r="D24" i="32"/>
  <c r="D3" i="32"/>
  <c r="D44" i="32"/>
  <c r="D92" i="32"/>
  <c r="D4" i="32"/>
  <c r="D47" i="32"/>
  <c r="D96" i="32"/>
  <c r="D138" i="32"/>
  <c r="D122" i="32"/>
  <c r="D106" i="32"/>
  <c r="D90" i="32"/>
  <c r="D74" i="32"/>
  <c r="D121" i="32"/>
  <c r="D100" i="32"/>
  <c r="D79" i="32"/>
  <c r="D61" i="32"/>
  <c r="D45" i="32"/>
  <c r="D29" i="32"/>
  <c r="D13" i="32"/>
  <c r="D125" i="32"/>
  <c r="D97" i="32"/>
  <c r="D70" i="32"/>
  <c r="D48" i="32"/>
  <c r="D27" i="32"/>
  <c r="D6" i="32"/>
  <c r="D115" i="32"/>
  <c r="D87" i="32"/>
  <c r="D62" i="32"/>
  <c r="D40" i="32"/>
  <c r="D19" i="32"/>
  <c r="D12" i="32"/>
  <c r="D55" i="32"/>
  <c r="D107" i="32"/>
  <c r="D15" i="32"/>
  <c r="D58" i="32"/>
  <c r="D109" i="32"/>
  <c r="EJ184" i="12"/>
  <c r="FF187" i="29"/>
  <c r="CD171" i="12"/>
  <c r="FF175" i="29"/>
  <c r="JA12" i="16"/>
  <c r="JA149" i="16" s="1"/>
  <c r="GO12" i="16"/>
  <c r="GK149" i="16"/>
  <c r="IV150" i="16"/>
  <c r="IW149" i="16"/>
  <c r="IZ12" i="16" a="1"/>
  <c r="FL12" i="12"/>
  <c r="DT149" i="16"/>
  <c r="GN12" i="16" a="1"/>
  <c r="CR149" i="16"/>
  <c r="BH149" i="16"/>
  <c r="AF149" i="16"/>
  <c r="CI149" i="16"/>
  <c r="W149" i="16"/>
  <c r="DK149" i="16"/>
  <c r="AY149" i="16"/>
  <c r="EI194" i="12"/>
  <c r="BO149" i="16"/>
  <c r="EA149" i="16"/>
  <c r="L149" i="16"/>
  <c r="BX149" i="16"/>
  <c r="AM149" i="16"/>
  <c r="CY149" i="16"/>
  <c r="AV149" i="16"/>
  <c r="DH149" i="16"/>
  <c r="AA149" i="16"/>
  <c r="CM149" i="16"/>
  <c r="AJ149" i="16"/>
  <c r="CV149" i="16"/>
  <c r="K149" i="16"/>
  <c r="BW149" i="16"/>
  <c r="T149" i="16"/>
  <c r="CF149" i="16"/>
  <c r="BK149" i="16"/>
  <c r="DW149" i="16"/>
  <c r="H149" i="16"/>
  <c r="BT149" i="16"/>
  <c r="EF149" i="16"/>
  <c r="S149" i="16"/>
  <c r="CE149" i="16"/>
  <c r="AB149" i="16"/>
  <c r="CN149" i="16"/>
  <c r="BC149" i="16"/>
  <c r="DO149" i="16"/>
  <c r="BL149" i="16"/>
  <c r="DX149" i="16"/>
  <c r="AQ149" i="16"/>
  <c r="DC149" i="16"/>
  <c r="AZ149" i="16"/>
  <c r="DL149" i="16"/>
  <c r="AE149" i="16"/>
  <c r="CQ149" i="16"/>
  <c r="AN149" i="16"/>
  <c r="AI149" i="16"/>
  <c r="CU149" i="16"/>
  <c r="CZ149" i="16"/>
  <c r="GO149" i="16"/>
  <c r="O149" i="16"/>
  <c r="AR149" i="16"/>
  <c r="DD149" i="16"/>
  <c r="G149" i="16"/>
  <c r="BS149" i="16"/>
  <c r="EE149" i="16"/>
  <c r="P149" i="16"/>
  <c r="CB149" i="16"/>
  <c r="BG149" i="16"/>
  <c r="DS149" i="16"/>
  <c r="D149" i="16"/>
  <c r="BP149" i="16"/>
  <c r="EB149" i="16"/>
  <c r="AU149" i="16"/>
  <c r="DG149" i="16"/>
  <c r="BD149" i="16"/>
  <c r="DP149" i="16"/>
  <c r="DU149" i="16"/>
  <c r="DE149" i="16"/>
  <c r="CO149" i="16"/>
  <c r="BY149" i="16"/>
  <c r="BI149" i="16"/>
  <c r="AS149" i="16"/>
  <c r="AC149" i="16"/>
  <c r="M149" i="16"/>
  <c r="CX149" i="16"/>
  <c r="AL149" i="16"/>
  <c r="DF149" i="16"/>
  <c r="DR149" i="16"/>
  <c r="BF149" i="16"/>
  <c r="DZ149" i="16"/>
  <c r="DJ149" i="16"/>
  <c r="CT149" i="16"/>
  <c r="CD149" i="16"/>
  <c r="BN149" i="16"/>
  <c r="AX149" i="16"/>
  <c r="AH149" i="16"/>
  <c r="R149" i="16"/>
  <c r="EG149" i="16"/>
  <c r="DQ149" i="16"/>
  <c r="DA149" i="16"/>
  <c r="CK149" i="16"/>
  <c r="BU149" i="16"/>
  <c r="BE149" i="16"/>
  <c r="AO149" i="16"/>
  <c r="Y149" i="16"/>
  <c r="I149" i="16"/>
  <c r="DN149" i="16"/>
  <c r="BB149" i="16"/>
  <c r="DV149" i="16"/>
  <c r="EH149" i="16"/>
  <c r="BV149" i="16"/>
  <c r="J149" i="16"/>
  <c r="CA149" i="16"/>
  <c r="X149" i="16"/>
  <c r="CJ149" i="16"/>
  <c r="BZ149" i="16"/>
  <c r="BJ149" i="16"/>
  <c r="AT149" i="16"/>
  <c r="AD149" i="16"/>
  <c r="N149" i="16"/>
  <c r="EC149" i="16"/>
  <c r="DM149" i="16"/>
  <c r="CW149" i="16"/>
  <c r="CG149" i="16"/>
  <c r="BQ149" i="16"/>
  <c r="BA149" i="16"/>
  <c r="AK149" i="16"/>
  <c r="U149" i="16"/>
  <c r="E149" i="16"/>
  <c r="ED149" i="16"/>
  <c r="BR149" i="16"/>
  <c r="F149" i="16"/>
  <c r="CL149" i="16"/>
  <c r="Z149" i="16"/>
  <c r="FF175" i="17"/>
  <c r="DY149" i="16"/>
  <c r="DI149" i="16"/>
  <c r="CS149" i="16"/>
  <c r="CC149" i="16"/>
  <c r="BM149" i="16"/>
  <c r="AW149" i="16"/>
  <c r="AG149" i="16"/>
  <c r="Q149" i="16"/>
  <c r="CH149" i="16"/>
  <c r="V149" i="16"/>
  <c r="CP149" i="16"/>
  <c r="DB149" i="16"/>
  <c r="AP149" i="16"/>
  <c r="C149" i="16"/>
  <c r="FH157" i="12"/>
  <c r="IZ12" i="16" l="1"/>
  <c r="IZ23" i="16"/>
  <c r="IZ39" i="16"/>
  <c r="IZ55" i="16"/>
  <c r="IZ71" i="16"/>
  <c r="IZ83" i="16"/>
  <c r="IZ91" i="16"/>
  <c r="IZ99" i="16"/>
  <c r="IZ107" i="16"/>
  <c r="IZ115" i="16"/>
  <c r="IZ123" i="16"/>
  <c r="IZ131" i="16"/>
  <c r="IZ139" i="16"/>
  <c r="IZ147" i="16"/>
  <c r="IZ15" i="16"/>
  <c r="IZ31" i="16"/>
  <c r="IZ47" i="16"/>
  <c r="IZ63" i="16"/>
  <c r="IZ79" i="16"/>
  <c r="IZ87" i="16"/>
  <c r="IZ95" i="16"/>
  <c r="IZ103" i="16"/>
  <c r="IZ111" i="16"/>
  <c r="IZ119" i="16"/>
  <c r="IZ127" i="16"/>
  <c r="IZ135" i="16"/>
  <c r="IZ143" i="16"/>
  <c r="IZ43" i="16"/>
  <c r="IZ75" i="16"/>
  <c r="IZ94" i="16"/>
  <c r="IZ110" i="16"/>
  <c r="IZ126" i="16"/>
  <c r="IZ142" i="16"/>
  <c r="IZ19" i="16"/>
  <c r="IZ51" i="16"/>
  <c r="IZ82" i="16"/>
  <c r="IZ98" i="16"/>
  <c r="IZ114" i="16"/>
  <c r="IZ130" i="16"/>
  <c r="IZ146" i="16"/>
  <c r="IZ67" i="16"/>
  <c r="IZ106" i="16"/>
  <c r="IZ138" i="16"/>
  <c r="IZ27" i="16"/>
  <c r="IZ86" i="16"/>
  <c r="IZ118" i="16"/>
  <c r="IZ102" i="16"/>
  <c r="IZ35" i="16"/>
  <c r="IZ122" i="16"/>
  <c r="IZ59" i="16"/>
  <c r="IZ90" i="16"/>
  <c r="IZ134" i="16"/>
  <c r="IZ78" i="16"/>
  <c r="IZ62" i="16"/>
  <c r="IZ46" i="16"/>
  <c r="IZ30" i="16"/>
  <c r="IZ14" i="16"/>
  <c r="IZ133" i="16"/>
  <c r="IZ117" i="16"/>
  <c r="IZ101" i="16"/>
  <c r="IZ85" i="16"/>
  <c r="IZ69" i="16"/>
  <c r="IZ53" i="16"/>
  <c r="IZ37" i="16"/>
  <c r="IZ21" i="16"/>
  <c r="IZ140" i="16"/>
  <c r="IZ124" i="16"/>
  <c r="IZ108" i="16"/>
  <c r="IZ92" i="16"/>
  <c r="IZ76" i="16"/>
  <c r="IZ60" i="16"/>
  <c r="IZ44" i="16"/>
  <c r="IZ28" i="16"/>
  <c r="IZ74" i="16"/>
  <c r="IZ58" i="16"/>
  <c r="IZ42" i="16"/>
  <c r="IZ26" i="16"/>
  <c r="IZ145" i="16"/>
  <c r="IZ129" i="16"/>
  <c r="IZ113" i="16"/>
  <c r="IZ97" i="16"/>
  <c r="IZ81" i="16"/>
  <c r="IZ65" i="16"/>
  <c r="IZ49" i="16"/>
  <c r="IZ33" i="16"/>
  <c r="IZ17" i="16"/>
  <c r="IZ136" i="16"/>
  <c r="IZ120" i="16"/>
  <c r="IZ104" i="16"/>
  <c r="IZ88" i="16"/>
  <c r="IZ72" i="16"/>
  <c r="IZ56" i="16"/>
  <c r="IZ40" i="16"/>
  <c r="IZ24" i="16"/>
  <c r="IZ70" i="16"/>
  <c r="IZ54" i="16"/>
  <c r="IZ38" i="16"/>
  <c r="IZ22" i="16"/>
  <c r="IZ141" i="16"/>
  <c r="IZ125" i="16"/>
  <c r="IZ109" i="16"/>
  <c r="IZ93" i="16"/>
  <c r="IZ77" i="16"/>
  <c r="IZ61" i="16"/>
  <c r="IZ45" i="16"/>
  <c r="IZ29" i="16"/>
  <c r="IZ13" i="16"/>
  <c r="IZ132" i="16"/>
  <c r="IZ116" i="16"/>
  <c r="IZ100" i="16"/>
  <c r="IZ84" i="16"/>
  <c r="IZ68" i="16"/>
  <c r="IZ52" i="16"/>
  <c r="IZ36" i="16"/>
  <c r="IZ20" i="16"/>
  <c r="IZ66" i="16"/>
  <c r="IZ50" i="16"/>
  <c r="IZ34" i="16"/>
  <c r="IZ18" i="16"/>
  <c r="IZ137" i="16"/>
  <c r="IZ121" i="16"/>
  <c r="IZ105" i="16"/>
  <c r="IZ89" i="16"/>
  <c r="IZ73" i="16"/>
  <c r="IZ57" i="16"/>
  <c r="IZ41" i="16"/>
  <c r="IZ25" i="16"/>
  <c r="IZ144" i="16"/>
  <c r="IZ128" i="16"/>
  <c r="IZ112" i="16"/>
  <c r="IZ96" i="16"/>
  <c r="IZ80" i="16"/>
  <c r="IZ64" i="16"/>
  <c r="IZ48" i="16"/>
  <c r="IZ32" i="16"/>
  <c r="IZ16" i="16"/>
  <c r="GN12" i="16"/>
  <c r="GN38" i="16"/>
  <c r="GN70" i="16"/>
  <c r="GN102" i="16"/>
  <c r="GN134" i="16"/>
  <c r="GN31" i="16"/>
  <c r="GN63" i="16"/>
  <c r="GN95" i="16"/>
  <c r="GN127" i="16"/>
  <c r="GN26" i="16"/>
  <c r="GN58" i="16"/>
  <c r="GN90" i="16"/>
  <c r="GN122" i="16"/>
  <c r="GN19" i="16"/>
  <c r="GN147" i="16"/>
  <c r="GN123" i="16"/>
  <c r="GN131" i="16"/>
  <c r="GN139" i="16"/>
  <c r="GN97" i="16"/>
  <c r="GN33" i="16"/>
  <c r="GN104" i="16"/>
  <c r="GN40" i="16"/>
  <c r="GN109" i="16"/>
  <c r="GN45" i="16"/>
  <c r="GN116" i="16"/>
  <c r="GN52" i="16"/>
  <c r="GN121" i="16"/>
  <c r="GN57" i="16"/>
  <c r="GN128" i="16"/>
  <c r="GN64" i="16"/>
  <c r="GN133" i="16"/>
  <c r="GN69" i="16"/>
  <c r="GN140" i="16"/>
  <c r="GN76" i="16"/>
  <c r="GN14" i="16"/>
  <c r="GN46" i="16"/>
  <c r="GN78" i="16"/>
  <c r="GN110" i="16"/>
  <c r="GN142" i="16"/>
  <c r="GN39" i="16"/>
  <c r="GN71" i="16"/>
  <c r="GN103" i="16"/>
  <c r="GN135" i="16"/>
  <c r="GN34" i="16"/>
  <c r="GN66" i="16"/>
  <c r="GN98" i="16"/>
  <c r="GN130" i="16"/>
  <c r="GN51" i="16"/>
  <c r="GN27" i="16"/>
  <c r="GN35" i="16"/>
  <c r="GN43" i="16"/>
  <c r="GN145" i="16"/>
  <c r="GN81" i="16"/>
  <c r="GN17" i="16"/>
  <c r="GN88" i="16"/>
  <c r="GN24" i="16"/>
  <c r="GN93" i="16"/>
  <c r="GN29" i="16"/>
  <c r="GN100" i="16"/>
  <c r="GN36" i="16"/>
  <c r="GN105" i="16"/>
  <c r="GN41" i="16"/>
  <c r="GN112" i="16"/>
  <c r="GN48" i="16"/>
  <c r="GN117" i="16"/>
  <c r="GN53" i="16"/>
  <c r="GN124" i="16"/>
  <c r="GN60" i="16"/>
  <c r="GN22" i="16"/>
  <c r="GN54" i="16"/>
  <c r="GN86" i="16"/>
  <c r="GN118" i="16"/>
  <c r="GN15" i="16"/>
  <c r="GN47" i="16"/>
  <c r="GN79" i="16"/>
  <c r="GN111" i="16"/>
  <c r="GN143" i="16"/>
  <c r="GN42" i="16"/>
  <c r="GN74" i="16"/>
  <c r="GN106" i="16"/>
  <c r="GN138" i="16"/>
  <c r="GN83" i="16"/>
  <c r="GN59" i="16"/>
  <c r="GN67" i="16"/>
  <c r="GN75" i="16"/>
  <c r="GN129" i="16"/>
  <c r="GN65" i="16"/>
  <c r="GN136" i="16"/>
  <c r="GN72" i="16"/>
  <c r="GN141" i="16"/>
  <c r="GN77" i="16"/>
  <c r="GN13" i="16"/>
  <c r="GN84" i="16"/>
  <c r="GN20" i="16"/>
  <c r="GN89" i="16"/>
  <c r="GN25" i="16"/>
  <c r="GN96" i="16"/>
  <c r="GN32" i="16"/>
  <c r="GN101" i="16"/>
  <c r="GN37" i="16"/>
  <c r="GN108" i="16"/>
  <c r="GN44" i="16"/>
  <c r="GN30" i="16"/>
  <c r="GN62" i="16"/>
  <c r="GN94" i="16"/>
  <c r="GN126" i="16"/>
  <c r="GN23" i="16"/>
  <c r="GN55" i="16"/>
  <c r="GN87" i="16"/>
  <c r="GN119" i="16"/>
  <c r="GN18" i="16"/>
  <c r="GN50" i="16"/>
  <c r="GN82" i="16"/>
  <c r="GN114" i="16"/>
  <c r="GN146" i="16"/>
  <c r="GN115" i="16"/>
  <c r="GN91" i="16"/>
  <c r="GN99" i="16"/>
  <c r="GN107" i="16"/>
  <c r="GN113" i="16"/>
  <c r="GN49" i="16"/>
  <c r="GN120" i="16"/>
  <c r="GN56" i="16"/>
  <c r="GN125" i="16"/>
  <c r="GN61" i="16"/>
  <c r="GN132" i="16"/>
  <c r="GN68" i="16"/>
  <c r="GN137" i="16"/>
  <c r="GN73" i="16"/>
  <c r="GN144" i="16"/>
  <c r="GN80" i="16"/>
  <c r="GN16" i="16"/>
  <c r="GN85" i="16"/>
  <c r="GN21" i="16"/>
  <c r="GN92" i="16"/>
  <c r="GN28" i="16"/>
  <c r="C172" i="12"/>
  <c r="C166" i="13"/>
  <c r="C168" i="13" s="1"/>
  <c r="C169" i="13" s="1"/>
  <c r="C168" i="29" l="1" a="1"/>
  <c r="JC112" i="16"/>
  <c r="JB112" i="16"/>
  <c r="JB105" i="16"/>
  <c r="JC105" i="16"/>
  <c r="JC36" i="16"/>
  <c r="JB36" i="16"/>
  <c r="JB29" i="16"/>
  <c r="JC29" i="16"/>
  <c r="JB93" i="16"/>
  <c r="JC93" i="16"/>
  <c r="JC24" i="16"/>
  <c r="JB24" i="16"/>
  <c r="JC17" i="16"/>
  <c r="JB17" i="16"/>
  <c r="JC81" i="16"/>
  <c r="JB81" i="16"/>
  <c r="JC74" i="16"/>
  <c r="JB74" i="16"/>
  <c r="JC69" i="16"/>
  <c r="JB69" i="16"/>
  <c r="JB59" i="16"/>
  <c r="JC59" i="16"/>
  <c r="JB118" i="16"/>
  <c r="JC118" i="16"/>
  <c r="JC114" i="16"/>
  <c r="JB114" i="16"/>
  <c r="JC19" i="16"/>
  <c r="JB19" i="16"/>
  <c r="JC94" i="16"/>
  <c r="JB94" i="16"/>
  <c r="JB135" i="16"/>
  <c r="JC135" i="16"/>
  <c r="JC103" i="16"/>
  <c r="JB103" i="16"/>
  <c r="JB63" i="16"/>
  <c r="JC63" i="16"/>
  <c r="JC147" i="16"/>
  <c r="JB147" i="16"/>
  <c r="JC115" i="16"/>
  <c r="JB115" i="16"/>
  <c r="JC23" i="16"/>
  <c r="JB23" i="16"/>
  <c r="JB128" i="16"/>
  <c r="JC128" i="16"/>
  <c r="JC121" i="16"/>
  <c r="JB121" i="16"/>
  <c r="JC52" i="16"/>
  <c r="JB52" i="16"/>
  <c r="JC45" i="16"/>
  <c r="JB45" i="16"/>
  <c r="JC38" i="16"/>
  <c r="JB38" i="16"/>
  <c r="JB97" i="16"/>
  <c r="JC97" i="16"/>
  <c r="JB28" i="16"/>
  <c r="JC28" i="16"/>
  <c r="JB92" i="16"/>
  <c r="JC92" i="16"/>
  <c r="JB21" i="16"/>
  <c r="JC21" i="16"/>
  <c r="JC14" i="16"/>
  <c r="JB14" i="16"/>
  <c r="JC122" i="16"/>
  <c r="JB122" i="16"/>
  <c r="JB67" i="16"/>
  <c r="JC67" i="16"/>
  <c r="JB75" i="16"/>
  <c r="JC75" i="16"/>
  <c r="JC71" i="16"/>
  <c r="JB71" i="16"/>
  <c r="JB16" i="16"/>
  <c r="JC16" i="16"/>
  <c r="JC80" i="16"/>
  <c r="JB80" i="16"/>
  <c r="JC144" i="16"/>
  <c r="JB144" i="16"/>
  <c r="JC73" i="16"/>
  <c r="JB73" i="16"/>
  <c r="JB137" i="16"/>
  <c r="JC137" i="16"/>
  <c r="JB66" i="16"/>
  <c r="JC66" i="16"/>
  <c r="JC68" i="16"/>
  <c r="JB68" i="16"/>
  <c r="JB132" i="16"/>
  <c r="JC132" i="16"/>
  <c r="JC61" i="16"/>
  <c r="JB61" i="16"/>
  <c r="JC125" i="16"/>
  <c r="JB125" i="16"/>
  <c r="JC54" i="16"/>
  <c r="JB54" i="16"/>
  <c r="JB56" i="16"/>
  <c r="JC56" i="16"/>
  <c r="JB120" i="16"/>
  <c r="JC120" i="16"/>
  <c r="JC49" i="16"/>
  <c r="JB49" i="16"/>
  <c r="JB113" i="16"/>
  <c r="JC113" i="16"/>
  <c r="JC42" i="16"/>
  <c r="JB42" i="16"/>
  <c r="JC44" i="16"/>
  <c r="JB44" i="16"/>
  <c r="JB108" i="16"/>
  <c r="JC108" i="16"/>
  <c r="JC37" i="16"/>
  <c r="JB37" i="16"/>
  <c r="JB101" i="16"/>
  <c r="JC101" i="16"/>
  <c r="JC30" i="16"/>
  <c r="JB30" i="16"/>
  <c r="JC134" i="16"/>
  <c r="JB134" i="16"/>
  <c r="JB35" i="16"/>
  <c r="JC35" i="16"/>
  <c r="JC27" i="16"/>
  <c r="JB27" i="16"/>
  <c r="JC146" i="16"/>
  <c r="JB146" i="16"/>
  <c r="JC82" i="16"/>
  <c r="JB82" i="16"/>
  <c r="JC126" i="16"/>
  <c r="JB126" i="16"/>
  <c r="JB43" i="16"/>
  <c r="JC43" i="16"/>
  <c r="JC119" i="16"/>
  <c r="JB119" i="16"/>
  <c r="JB87" i="16"/>
  <c r="JC87" i="16"/>
  <c r="JB31" i="16"/>
  <c r="JC31" i="16"/>
  <c r="JB131" i="16"/>
  <c r="JC131" i="16"/>
  <c r="JC99" i="16"/>
  <c r="JB99" i="16"/>
  <c r="JC55" i="16"/>
  <c r="JB55" i="16"/>
  <c r="JC48" i="16"/>
  <c r="JB48" i="16"/>
  <c r="JC41" i="16"/>
  <c r="JB41" i="16"/>
  <c r="JC34" i="16"/>
  <c r="JB34" i="16"/>
  <c r="JC100" i="16"/>
  <c r="JB100" i="16"/>
  <c r="JC22" i="16"/>
  <c r="JB22" i="16"/>
  <c r="JC88" i="16"/>
  <c r="JB88" i="16"/>
  <c r="JB145" i="16"/>
  <c r="JC145" i="16"/>
  <c r="JB76" i="16"/>
  <c r="JC76" i="16"/>
  <c r="JB140" i="16"/>
  <c r="JC140" i="16"/>
  <c r="JC133" i="16"/>
  <c r="JB133" i="16"/>
  <c r="JB62" i="16"/>
  <c r="JC62" i="16"/>
  <c r="JC106" i="16"/>
  <c r="JB106" i="16"/>
  <c r="JB83" i="16"/>
  <c r="JC83" i="16"/>
  <c r="JC64" i="16"/>
  <c r="JB64" i="16"/>
  <c r="JC57" i="16"/>
  <c r="JB57" i="16"/>
  <c r="JC50" i="16"/>
  <c r="JB50" i="16"/>
  <c r="JB116" i="16"/>
  <c r="JC116" i="16"/>
  <c r="JB109" i="16"/>
  <c r="JC109" i="16"/>
  <c r="JC40" i="16"/>
  <c r="JB40" i="16"/>
  <c r="JC104" i="16"/>
  <c r="JB104" i="16"/>
  <c r="JC33" i="16"/>
  <c r="JB33" i="16"/>
  <c r="JC26" i="16"/>
  <c r="JB26" i="16"/>
  <c r="JC85" i="16"/>
  <c r="JB85" i="16"/>
  <c r="JC78" i="16"/>
  <c r="JB78" i="16"/>
  <c r="JC86" i="16"/>
  <c r="JB86" i="16"/>
  <c r="JC98" i="16"/>
  <c r="JB98" i="16"/>
  <c r="JC142" i="16"/>
  <c r="JB142" i="16"/>
  <c r="JC127" i="16"/>
  <c r="JB127" i="16"/>
  <c r="JC95" i="16"/>
  <c r="JB95" i="16"/>
  <c r="JB47" i="16"/>
  <c r="JC47" i="16"/>
  <c r="JC139" i="16"/>
  <c r="JB139" i="16"/>
  <c r="JC107" i="16"/>
  <c r="JB107" i="16"/>
  <c r="IZ149" i="16"/>
  <c r="JB12" i="16"/>
  <c r="JC12" i="16"/>
  <c r="JC32" i="16"/>
  <c r="JB32" i="16"/>
  <c r="JC96" i="16"/>
  <c r="JB96" i="16"/>
  <c r="JC25" i="16"/>
  <c r="JB25" i="16"/>
  <c r="JC89" i="16"/>
  <c r="JB89" i="16"/>
  <c r="JC18" i="16"/>
  <c r="JB18" i="16"/>
  <c r="JB20" i="16"/>
  <c r="JC20" i="16"/>
  <c r="JC84" i="16"/>
  <c r="JB84" i="16"/>
  <c r="JB13" i="16"/>
  <c r="JC13" i="16"/>
  <c r="JC77" i="16"/>
  <c r="JB77" i="16"/>
  <c r="JB141" i="16"/>
  <c r="JC141" i="16"/>
  <c r="JC70" i="16"/>
  <c r="JB70" i="16"/>
  <c r="JC72" i="16"/>
  <c r="JB72" i="16"/>
  <c r="JC136" i="16"/>
  <c r="JB136" i="16"/>
  <c r="JC65" i="16"/>
  <c r="JB65" i="16"/>
  <c r="JC129" i="16"/>
  <c r="JB129" i="16"/>
  <c r="JC58" i="16"/>
  <c r="JB58" i="16"/>
  <c r="JC60" i="16"/>
  <c r="JB60" i="16"/>
  <c r="JB124" i="16"/>
  <c r="JC124" i="16"/>
  <c r="JC53" i="16"/>
  <c r="JB53" i="16"/>
  <c r="JC117" i="16"/>
  <c r="JB117" i="16"/>
  <c r="JC46" i="16"/>
  <c r="JB46" i="16"/>
  <c r="JC90" i="16"/>
  <c r="JB90" i="16"/>
  <c r="JC102" i="16"/>
  <c r="JB102" i="16"/>
  <c r="JC138" i="16"/>
  <c r="JB138" i="16"/>
  <c r="JC130" i="16"/>
  <c r="JB130" i="16"/>
  <c r="JB51" i="16"/>
  <c r="JC51" i="16"/>
  <c r="JC110" i="16"/>
  <c r="JB110" i="16"/>
  <c r="JC143" i="16"/>
  <c r="JB143" i="16"/>
  <c r="JC111" i="16"/>
  <c r="JB111" i="16"/>
  <c r="JB79" i="16"/>
  <c r="JC79" i="16"/>
  <c r="JC15" i="16"/>
  <c r="JB15" i="16"/>
  <c r="JC123" i="16"/>
  <c r="JB123" i="16"/>
  <c r="JB91" i="16"/>
  <c r="JC91" i="16"/>
  <c r="JB39" i="16"/>
  <c r="JC39" i="16"/>
  <c r="C168" i="17" a="1"/>
  <c r="D3" i="19" a="1"/>
  <c r="C171" i="12"/>
  <c r="GP84" i="16"/>
  <c r="GQ84" i="16"/>
  <c r="GP55" i="16"/>
  <c r="GQ55" i="16"/>
  <c r="GP107" i="16"/>
  <c r="GQ107" i="16"/>
  <c r="GP112" i="16"/>
  <c r="GQ112" i="16"/>
  <c r="GP127" i="16"/>
  <c r="GQ127" i="16"/>
  <c r="GP83" i="16"/>
  <c r="GQ83" i="16"/>
  <c r="GP128" i="16"/>
  <c r="GQ128" i="16"/>
  <c r="GQ90" i="16"/>
  <c r="GP90" i="16"/>
  <c r="GP23" i="16"/>
  <c r="GQ23" i="16"/>
  <c r="GQ54" i="16"/>
  <c r="GP54" i="16"/>
  <c r="GP124" i="16"/>
  <c r="GQ124" i="16"/>
  <c r="GP16" i="16"/>
  <c r="GQ16" i="16"/>
  <c r="GQ89" i="16"/>
  <c r="GP89" i="16"/>
  <c r="GP56" i="16"/>
  <c r="GQ56" i="16"/>
  <c r="GQ129" i="16"/>
  <c r="GP129" i="16"/>
  <c r="GQ114" i="16"/>
  <c r="GP114" i="16"/>
  <c r="GP47" i="16"/>
  <c r="GQ47" i="16"/>
  <c r="GQ110" i="16"/>
  <c r="GP110" i="16"/>
  <c r="GN149" i="16"/>
  <c r="GQ12" i="16"/>
  <c r="GP12" i="16"/>
  <c r="GQ57" i="16"/>
  <c r="GP57" i="16"/>
  <c r="GQ97" i="16"/>
  <c r="GP97" i="16"/>
  <c r="GP63" i="16"/>
  <c r="GQ63" i="16"/>
  <c r="GP147" i="16"/>
  <c r="GQ147" i="16"/>
  <c r="GP64" i="16"/>
  <c r="GQ64" i="16"/>
  <c r="GQ93" i="16"/>
  <c r="GP93" i="16"/>
  <c r="GP140" i="16"/>
  <c r="GQ140" i="16"/>
  <c r="GP32" i="16"/>
  <c r="GQ32" i="16"/>
  <c r="GQ105" i="16"/>
  <c r="GP105" i="16"/>
  <c r="GP72" i="16"/>
  <c r="GQ72" i="16"/>
  <c r="GQ145" i="16"/>
  <c r="GP145" i="16"/>
  <c r="GQ106" i="16"/>
  <c r="GP106" i="16"/>
  <c r="GP39" i="16"/>
  <c r="GQ39" i="16"/>
  <c r="GQ102" i="16"/>
  <c r="GP102" i="16"/>
  <c r="GQ13" i="16"/>
  <c r="GP13" i="16"/>
  <c r="GQ98" i="16"/>
  <c r="GP98" i="16"/>
  <c r="GQ94" i="16"/>
  <c r="GP94" i="16"/>
  <c r="GQ118" i="16"/>
  <c r="GP118" i="16"/>
  <c r="GP43" i="16"/>
  <c r="GQ43" i="16"/>
  <c r="GQ121" i="16"/>
  <c r="GP121" i="16"/>
  <c r="GP31" i="16"/>
  <c r="GQ31" i="16"/>
  <c r="GP44" i="16"/>
  <c r="GQ44" i="16"/>
  <c r="GQ73" i="16"/>
  <c r="GP73" i="16"/>
  <c r="GP104" i="16"/>
  <c r="GQ104" i="16"/>
  <c r="GQ26" i="16"/>
  <c r="GP26" i="16"/>
  <c r="GP80" i="16"/>
  <c r="GQ80" i="16"/>
  <c r="GQ45" i="16"/>
  <c r="GP45" i="16"/>
  <c r="GP120" i="16"/>
  <c r="GQ120" i="16"/>
  <c r="GQ82" i="16"/>
  <c r="GP82" i="16"/>
  <c r="GP143" i="16"/>
  <c r="GQ143" i="16"/>
  <c r="GP15" i="16"/>
  <c r="GQ15" i="16"/>
  <c r="GQ78" i="16"/>
  <c r="GP78" i="16"/>
  <c r="GP131" i="16"/>
  <c r="GQ131" i="16"/>
  <c r="GP28" i="16"/>
  <c r="GQ28" i="16"/>
  <c r="GP68" i="16"/>
  <c r="GQ68" i="16"/>
  <c r="GP51" i="16"/>
  <c r="GQ51" i="16"/>
  <c r="GP40" i="16"/>
  <c r="GQ40" i="16"/>
  <c r="GQ58" i="16"/>
  <c r="GP58" i="16"/>
  <c r="GQ21" i="16"/>
  <c r="GP21" i="16"/>
  <c r="GP96" i="16"/>
  <c r="GQ96" i="16"/>
  <c r="GQ61" i="16"/>
  <c r="GP61" i="16"/>
  <c r="GP136" i="16"/>
  <c r="GQ136" i="16"/>
  <c r="GP19" i="16"/>
  <c r="GQ19" i="16"/>
  <c r="GQ74" i="16"/>
  <c r="GP74" i="16"/>
  <c r="GP135" i="16"/>
  <c r="GQ135" i="16"/>
  <c r="GP27" i="16"/>
  <c r="GQ27" i="16"/>
  <c r="GQ70" i="16"/>
  <c r="GP70" i="16"/>
  <c r="GP123" i="16"/>
  <c r="GQ123" i="16"/>
  <c r="EI172" i="12"/>
  <c r="GP24" i="16"/>
  <c r="GQ24" i="16"/>
  <c r="GP115" i="16"/>
  <c r="GQ115" i="16"/>
  <c r="GQ122" i="16"/>
  <c r="GP122" i="16"/>
  <c r="GQ22" i="16"/>
  <c r="GP22" i="16"/>
  <c r="GP92" i="16"/>
  <c r="GQ92" i="16"/>
  <c r="GP132" i="16"/>
  <c r="GQ132" i="16"/>
  <c r="GQ130" i="16"/>
  <c r="GP130" i="16"/>
  <c r="GP126" i="16"/>
  <c r="GQ126" i="16"/>
  <c r="GP20" i="16"/>
  <c r="GQ20" i="16"/>
  <c r="GQ113" i="16"/>
  <c r="GP113" i="16"/>
  <c r="GP75" i="16"/>
  <c r="GQ75" i="16"/>
  <c r="GQ69" i="16"/>
  <c r="GP69" i="16"/>
  <c r="GP144" i="16"/>
  <c r="GQ144" i="16"/>
  <c r="GP36" i="16"/>
  <c r="GQ36" i="16"/>
  <c r="GQ109" i="16"/>
  <c r="GP109" i="16"/>
  <c r="GQ50" i="16"/>
  <c r="GP50" i="16"/>
  <c r="GP111" i="16"/>
  <c r="GQ111" i="16"/>
  <c r="GQ46" i="16"/>
  <c r="GP46" i="16"/>
  <c r="GP99" i="16"/>
  <c r="GQ99" i="16"/>
  <c r="GQ37" i="16"/>
  <c r="GP37" i="16"/>
  <c r="GQ77" i="16"/>
  <c r="GP77" i="16"/>
  <c r="GQ66" i="16"/>
  <c r="GP66" i="16"/>
  <c r="GQ62" i="16"/>
  <c r="GP62" i="16"/>
  <c r="GP108" i="16"/>
  <c r="GQ108" i="16"/>
  <c r="GQ137" i="16"/>
  <c r="GP137" i="16"/>
  <c r="GQ49" i="16"/>
  <c r="GP49" i="16"/>
  <c r="GP87" i="16"/>
  <c r="GQ87" i="16"/>
  <c r="GQ85" i="16"/>
  <c r="GP85" i="16"/>
  <c r="GP52" i="16"/>
  <c r="GQ52" i="16"/>
  <c r="GQ125" i="16"/>
  <c r="GP125" i="16"/>
  <c r="GQ17" i="16"/>
  <c r="GP17" i="16"/>
  <c r="GQ42" i="16"/>
  <c r="GP42" i="16"/>
  <c r="GP103" i="16"/>
  <c r="GQ103" i="16"/>
  <c r="GQ38" i="16"/>
  <c r="GP38" i="16"/>
  <c r="GP91" i="16"/>
  <c r="GQ91" i="16"/>
  <c r="GQ33" i="16"/>
  <c r="GP33" i="16"/>
  <c r="GP95" i="16"/>
  <c r="GQ95" i="16"/>
  <c r="GQ53" i="16"/>
  <c r="GP53" i="16"/>
  <c r="GP139" i="16"/>
  <c r="GQ139" i="16"/>
  <c r="GQ101" i="16"/>
  <c r="GP101" i="16"/>
  <c r="GQ141" i="16"/>
  <c r="GP141" i="16"/>
  <c r="GQ34" i="16"/>
  <c r="GP34" i="16"/>
  <c r="GQ30" i="16"/>
  <c r="GP30" i="16"/>
  <c r="GQ29" i="16"/>
  <c r="GP29" i="16"/>
  <c r="GP119" i="16"/>
  <c r="GQ119" i="16"/>
  <c r="GQ86" i="16"/>
  <c r="GP86" i="16"/>
  <c r="GP60" i="16"/>
  <c r="GQ60" i="16"/>
  <c r="GQ133" i="16"/>
  <c r="GP133" i="16"/>
  <c r="GQ25" i="16"/>
  <c r="GP25" i="16"/>
  <c r="GP100" i="16"/>
  <c r="GQ100" i="16"/>
  <c r="GQ65" i="16"/>
  <c r="GP65" i="16"/>
  <c r="GQ146" i="16"/>
  <c r="GP146" i="16"/>
  <c r="GQ18" i="16"/>
  <c r="GP18" i="16"/>
  <c r="GP79" i="16"/>
  <c r="GQ79" i="16"/>
  <c r="GQ142" i="16"/>
  <c r="GP142" i="16"/>
  <c r="GQ14" i="16"/>
  <c r="GP14" i="16"/>
  <c r="GP67" i="16"/>
  <c r="GQ67" i="16"/>
  <c r="GP48" i="16"/>
  <c r="GQ48" i="16"/>
  <c r="GP88" i="16"/>
  <c r="GQ88" i="16"/>
  <c r="GQ117" i="16"/>
  <c r="GP117" i="16"/>
  <c r="GP76" i="16"/>
  <c r="GQ76" i="16"/>
  <c r="GP41" i="16"/>
  <c r="GQ41" i="16"/>
  <c r="GP116" i="16"/>
  <c r="GQ116" i="16"/>
  <c r="GP81" i="16"/>
  <c r="GQ81" i="16"/>
  <c r="GQ138" i="16"/>
  <c r="GP138" i="16"/>
  <c r="GP35" i="16"/>
  <c r="GQ35" i="16"/>
  <c r="GQ71" i="16"/>
  <c r="GP71" i="16"/>
  <c r="GQ134" i="16"/>
  <c r="GP134" i="16"/>
  <c r="GP59" i="16"/>
  <c r="GQ59" i="16"/>
  <c r="EI171" i="12"/>
  <c r="C168" i="29" l="1"/>
  <c r="F168" i="29"/>
  <c r="Q168" i="29"/>
  <c r="Z168" i="29"/>
  <c r="AL168" i="29"/>
  <c r="AW168" i="29"/>
  <c r="BF168" i="29"/>
  <c r="BR168" i="29"/>
  <c r="CC168" i="29"/>
  <c r="CL168" i="29"/>
  <c r="CX168" i="29"/>
  <c r="DI168" i="29"/>
  <c r="DR168" i="29"/>
  <c r="I168" i="29"/>
  <c r="R168" i="29"/>
  <c r="AD168" i="29"/>
  <c r="AO168" i="29"/>
  <c r="AX168" i="29"/>
  <c r="BJ168" i="29"/>
  <c r="BU168" i="29"/>
  <c r="CD168" i="29"/>
  <c r="CP168" i="29"/>
  <c r="DA168" i="29"/>
  <c r="DJ168" i="29"/>
  <c r="DZ168" i="29"/>
  <c r="J168" i="29"/>
  <c r="V168" i="29"/>
  <c r="AG168" i="29"/>
  <c r="AP168" i="29"/>
  <c r="BB168" i="29"/>
  <c r="BM168" i="29"/>
  <c r="BV168" i="29"/>
  <c r="CH168" i="29"/>
  <c r="CS168" i="29"/>
  <c r="DB168" i="29"/>
  <c r="DN168" i="29"/>
  <c r="ED168" i="29"/>
  <c r="AT168" i="29"/>
  <c r="CK168" i="29"/>
  <c r="EH168" i="29"/>
  <c r="N168" i="29"/>
  <c r="BE168" i="29"/>
  <c r="CT168" i="29"/>
  <c r="Y168" i="29"/>
  <c r="BN168" i="29"/>
  <c r="DF168" i="29"/>
  <c r="AH168" i="29"/>
  <c r="BZ168" i="29"/>
  <c r="DQ168" i="29"/>
  <c r="DV168" i="29"/>
  <c r="CO168" i="29"/>
  <c r="BI168" i="29"/>
  <c r="AC168" i="29"/>
  <c r="EF168" i="29"/>
  <c r="DP168" i="29"/>
  <c r="CZ168" i="29"/>
  <c r="CJ168" i="29"/>
  <c r="BT168" i="29"/>
  <c r="BD168" i="29"/>
  <c r="AN168" i="29"/>
  <c r="X168" i="29"/>
  <c r="H168" i="29"/>
  <c r="EE168" i="29"/>
  <c r="DO168" i="29"/>
  <c r="CY168" i="29"/>
  <c r="CI168" i="29"/>
  <c r="BS168" i="29"/>
  <c r="BC168" i="29"/>
  <c r="AM168" i="29"/>
  <c r="W168" i="29"/>
  <c r="G168" i="29"/>
  <c r="DM168" i="29"/>
  <c r="CG168" i="29"/>
  <c r="BA168" i="29"/>
  <c r="U168" i="29"/>
  <c r="EB168" i="29"/>
  <c r="DL168" i="29"/>
  <c r="CV168" i="29"/>
  <c r="CF168" i="29"/>
  <c r="BP168" i="29"/>
  <c r="AZ168" i="29"/>
  <c r="AJ168" i="29"/>
  <c r="T168" i="29"/>
  <c r="D168" i="29"/>
  <c r="EA168" i="29"/>
  <c r="DK168" i="29"/>
  <c r="CU168" i="29"/>
  <c r="CE168" i="29"/>
  <c r="BO168" i="29"/>
  <c r="AY168" i="29"/>
  <c r="AI168" i="29"/>
  <c r="S168" i="29"/>
  <c r="DE168" i="29"/>
  <c r="BY168" i="29"/>
  <c r="AS168" i="29"/>
  <c r="M168" i="29"/>
  <c r="EC168" i="29"/>
  <c r="DX168" i="29"/>
  <c r="DH168" i="29"/>
  <c r="CR168" i="29"/>
  <c r="CB168" i="29"/>
  <c r="BL168" i="29"/>
  <c r="AV168" i="29"/>
  <c r="AF168" i="29"/>
  <c r="P168" i="29"/>
  <c r="EG168" i="29"/>
  <c r="DW168" i="29"/>
  <c r="DG168" i="29"/>
  <c r="CQ168" i="29"/>
  <c r="CA168" i="29"/>
  <c r="BK168" i="29"/>
  <c r="AU168" i="29"/>
  <c r="AE168" i="29"/>
  <c r="O168" i="29"/>
  <c r="CW168" i="29"/>
  <c r="BQ168" i="29"/>
  <c r="AK168" i="29"/>
  <c r="E168" i="29"/>
  <c r="DU168" i="29"/>
  <c r="DT168" i="29"/>
  <c r="DD168" i="29"/>
  <c r="CN168" i="29"/>
  <c r="BX168" i="29"/>
  <c r="BH168" i="29"/>
  <c r="AR168" i="29"/>
  <c r="AB168" i="29"/>
  <c r="L168" i="29"/>
  <c r="DY168" i="29"/>
  <c r="DS168" i="29"/>
  <c r="DC168" i="29"/>
  <c r="CM168" i="29"/>
  <c r="BW168" i="29"/>
  <c r="BG168" i="29"/>
  <c r="AQ168" i="29"/>
  <c r="AA168" i="29"/>
  <c r="K168" i="29"/>
  <c r="JB149" i="16"/>
  <c r="JC149" i="16"/>
  <c r="D3" i="19"/>
  <c r="D10" i="19"/>
  <c r="D22" i="19"/>
  <c r="D33" i="19"/>
  <c r="D42" i="19"/>
  <c r="D54" i="19"/>
  <c r="D65" i="19"/>
  <c r="D74" i="19"/>
  <c r="D86" i="19"/>
  <c r="D97" i="19"/>
  <c r="D106" i="19"/>
  <c r="D118" i="19"/>
  <c r="D129" i="19"/>
  <c r="D138" i="19"/>
  <c r="D14" i="19"/>
  <c r="D25" i="19"/>
  <c r="D34" i="19"/>
  <c r="D46" i="19"/>
  <c r="D57" i="19"/>
  <c r="D66" i="19"/>
  <c r="D78" i="19"/>
  <c r="D89" i="19"/>
  <c r="D98" i="19"/>
  <c r="D110" i="19"/>
  <c r="D121" i="19"/>
  <c r="D130" i="19"/>
  <c r="D6" i="19"/>
  <c r="D26" i="19"/>
  <c r="D49" i="19"/>
  <c r="D70" i="19"/>
  <c r="D90" i="19"/>
  <c r="D113" i="19"/>
  <c r="D134" i="19"/>
  <c r="D9" i="19"/>
  <c r="D30" i="19"/>
  <c r="D50" i="19"/>
  <c r="D73" i="19"/>
  <c r="D94" i="19"/>
  <c r="D114" i="19"/>
  <c r="D137" i="19"/>
  <c r="D38" i="19"/>
  <c r="D81" i="19"/>
  <c r="D122" i="19"/>
  <c r="D41" i="19"/>
  <c r="D82" i="19"/>
  <c r="D126" i="19"/>
  <c r="D58" i="19"/>
  <c r="D62" i="19"/>
  <c r="D17" i="19"/>
  <c r="D18" i="19"/>
  <c r="D102" i="19"/>
  <c r="D105" i="19"/>
  <c r="D109" i="19"/>
  <c r="D77" i="19"/>
  <c r="D45" i="19"/>
  <c r="D13" i="19"/>
  <c r="D128" i="19"/>
  <c r="D112" i="19"/>
  <c r="D96" i="19"/>
  <c r="D80" i="19"/>
  <c r="D64" i="19"/>
  <c r="D48" i="19"/>
  <c r="D32" i="19"/>
  <c r="D16" i="19"/>
  <c r="D135" i="19"/>
  <c r="D119" i="19"/>
  <c r="D103" i="19"/>
  <c r="D87" i="19"/>
  <c r="D71" i="19"/>
  <c r="D55" i="19"/>
  <c r="D39" i="19"/>
  <c r="D23" i="19"/>
  <c r="D7" i="19"/>
  <c r="D93" i="19"/>
  <c r="D136" i="19"/>
  <c r="D104" i="19"/>
  <c r="D56" i="19"/>
  <c r="D8" i="19"/>
  <c r="D111" i="19"/>
  <c r="D63" i="19"/>
  <c r="D15" i="19"/>
  <c r="D117" i="19"/>
  <c r="D132" i="19"/>
  <c r="D84" i="19"/>
  <c r="D36" i="19"/>
  <c r="D123" i="19"/>
  <c r="D75" i="19"/>
  <c r="D27" i="19"/>
  <c r="D133" i="19"/>
  <c r="D101" i="19"/>
  <c r="D69" i="19"/>
  <c r="D37" i="19"/>
  <c r="D5" i="19"/>
  <c r="D124" i="19"/>
  <c r="D108" i="19"/>
  <c r="D92" i="19"/>
  <c r="D76" i="19"/>
  <c r="D60" i="19"/>
  <c r="D44" i="19"/>
  <c r="D28" i="19"/>
  <c r="D12" i="19"/>
  <c r="D131" i="19"/>
  <c r="D115" i="19"/>
  <c r="D99" i="19"/>
  <c r="D83" i="19"/>
  <c r="D67" i="19"/>
  <c r="D51" i="19"/>
  <c r="D35" i="19"/>
  <c r="D19" i="19"/>
  <c r="D61" i="19"/>
  <c r="D120" i="19"/>
  <c r="D72" i="19"/>
  <c r="D40" i="19"/>
  <c r="D127" i="19"/>
  <c r="D79" i="19"/>
  <c r="D47" i="19"/>
  <c r="D53" i="19"/>
  <c r="D116" i="19"/>
  <c r="D68" i="19"/>
  <c r="D20" i="19"/>
  <c r="D107" i="19"/>
  <c r="D43" i="19"/>
  <c r="D125" i="19"/>
  <c r="D29" i="19"/>
  <c r="D88" i="19"/>
  <c r="D24" i="19"/>
  <c r="D95" i="19"/>
  <c r="D31" i="19"/>
  <c r="D85" i="19"/>
  <c r="D21" i="19"/>
  <c r="D100" i="19"/>
  <c r="D52" i="19"/>
  <c r="D4" i="19"/>
  <c r="D91" i="19"/>
  <c r="D59" i="19"/>
  <c r="D11" i="19"/>
  <c r="I168" i="17"/>
  <c r="CD168" i="17"/>
  <c r="AW168" i="17"/>
  <c r="DZ168" i="17"/>
  <c r="BV168" i="17"/>
  <c r="Q168" i="17"/>
  <c r="CT168" i="17"/>
  <c r="DA168" i="17"/>
  <c r="EG168" i="17"/>
  <c r="BQ168" i="17"/>
  <c r="BJ168" i="17"/>
  <c r="DH168" i="17"/>
  <c r="AV168" i="17"/>
  <c r="DO168" i="17"/>
  <c r="BC168" i="17"/>
  <c r="M168" i="17"/>
  <c r="F168" i="17"/>
  <c r="ED168" i="17"/>
  <c r="BX168" i="17"/>
  <c r="L168" i="17"/>
  <c r="CE168" i="17"/>
  <c r="S168" i="17"/>
  <c r="DM168" i="17"/>
  <c r="DF168" i="17"/>
  <c r="CJ168" i="17"/>
  <c r="X168" i="17"/>
  <c r="CQ168" i="17"/>
  <c r="AE168" i="17"/>
  <c r="BI168" i="17"/>
  <c r="BB168" i="17"/>
  <c r="DL168" i="17"/>
  <c r="AZ168" i="17"/>
  <c r="DS168" i="17"/>
  <c r="BG168" i="17"/>
  <c r="DI168" i="17"/>
  <c r="R168" i="17"/>
  <c r="DB168" i="17"/>
  <c r="BN168" i="17"/>
  <c r="J168" i="17"/>
  <c r="CS168" i="17"/>
  <c r="AH168" i="17"/>
  <c r="DR168" i="17"/>
  <c r="AO168" i="17"/>
  <c r="BU168" i="17"/>
  <c r="CW168" i="17"/>
  <c r="CP168" i="17"/>
  <c r="CR168" i="17"/>
  <c r="AF168" i="17"/>
  <c r="CY168" i="17"/>
  <c r="AM168" i="17"/>
  <c r="AS168" i="17"/>
  <c r="AL168" i="17"/>
  <c r="DT168" i="17"/>
  <c r="BH168" i="17"/>
  <c r="EA168" i="17"/>
  <c r="BO168" i="17"/>
  <c r="U168" i="17"/>
  <c r="N168" i="17"/>
  <c r="EF168" i="17"/>
  <c r="BT168" i="17"/>
  <c r="H168" i="17"/>
  <c r="CA168" i="17"/>
  <c r="O168" i="17"/>
  <c r="CO168" i="17"/>
  <c r="CH168" i="17"/>
  <c r="CV168" i="17"/>
  <c r="AJ168" i="17"/>
  <c r="DC168" i="17"/>
  <c r="AQ168" i="17"/>
  <c r="BM168" i="17"/>
  <c r="AX168" i="17"/>
  <c r="EH168" i="17"/>
  <c r="CC168" i="17"/>
  <c r="BE168" i="17"/>
  <c r="Y168" i="17"/>
  <c r="AK168" i="17"/>
  <c r="AD168" i="17"/>
  <c r="DX168" i="17"/>
  <c r="BL168" i="17"/>
  <c r="EE168" i="17"/>
  <c r="BS168" i="17"/>
  <c r="G168" i="17"/>
  <c r="DE168" i="17"/>
  <c r="CX168" i="17"/>
  <c r="CN168" i="17"/>
  <c r="AB168" i="17"/>
  <c r="CU168" i="17"/>
  <c r="AI168" i="17"/>
  <c r="CG168" i="17"/>
  <c r="BZ168" i="17"/>
  <c r="CZ168" i="17"/>
  <c r="AN168" i="17"/>
  <c r="DG168" i="17"/>
  <c r="AU168" i="17"/>
  <c r="AC168" i="17"/>
  <c r="V168" i="17"/>
  <c r="EB168" i="17"/>
  <c r="BP168" i="17"/>
  <c r="D168" i="17"/>
  <c r="BW168" i="17"/>
  <c r="K168" i="17"/>
  <c r="AP168" i="17"/>
  <c r="DY168" i="17"/>
  <c r="CL168" i="17"/>
  <c r="AG168" i="17"/>
  <c r="DJ168" i="17"/>
  <c r="BF168" i="17"/>
  <c r="DQ168" i="17"/>
  <c r="CK168" i="17"/>
  <c r="E168" i="17"/>
  <c r="EC168" i="17"/>
  <c r="DV168" i="17"/>
  <c r="CB168" i="17"/>
  <c r="P168" i="17"/>
  <c r="CI168" i="17"/>
  <c r="W168" i="17"/>
  <c r="BY168" i="17"/>
  <c r="BR168" i="17"/>
  <c r="DD168" i="17"/>
  <c r="AR168" i="17"/>
  <c r="DK168" i="17"/>
  <c r="AY168" i="17"/>
  <c r="BA168" i="17"/>
  <c r="AT168" i="17"/>
  <c r="DP168" i="17"/>
  <c r="BD168" i="17"/>
  <c r="DW168" i="17"/>
  <c r="BK168" i="17"/>
  <c r="C168" i="17"/>
  <c r="DU168" i="17"/>
  <c r="DN168" i="17"/>
  <c r="CF168" i="17"/>
  <c r="T168" i="17"/>
  <c r="CM168" i="17"/>
  <c r="AA168" i="17"/>
  <c r="Z168" i="17"/>
  <c r="GQ149" i="16"/>
  <c r="GP149" i="16"/>
  <c r="FF183" i="29" l="1"/>
  <c r="FF183" i="17"/>
  <c r="E3" i="30" a="1"/>
  <c r="BG184" i="29"/>
  <c r="BG185" i="29" s="1"/>
  <c r="BG21" i="29"/>
  <c r="BG39" i="29"/>
  <c r="BG41" i="29"/>
  <c r="BG55" i="29"/>
  <c r="BG57" i="29"/>
  <c r="BG59" i="29"/>
  <c r="BG85" i="29"/>
  <c r="BG89" i="29"/>
  <c r="BG93" i="29"/>
  <c r="BG97" i="29"/>
  <c r="BG101" i="29"/>
  <c r="BG105" i="29"/>
  <c r="BG109" i="29"/>
  <c r="BG113" i="29"/>
  <c r="BG117" i="29"/>
  <c r="BG31" i="29"/>
  <c r="BG13" i="29"/>
  <c r="BG35" i="29"/>
  <c r="BG49" i="29"/>
  <c r="BG51" i="29"/>
  <c r="BG87" i="29"/>
  <c r="BG91" i="29"/>
  <c r="BG95" i="29"/>
  <c r="BG99" i="29"/>
  <c r="BG103" i="29"/>
  <c r="BG107" i="29"/>
  <c r="BG111" i="29"/>
  <c r="BG115" i="29"/>
  <c r="BG15" i="29"/>
  <c r="BG23" i="29"/>
  <c r="BG37" i="29"/>
  <c r="BG43" i="29"/>
  <c r="BG45" i="29"/>
  <c r="BG47" i="29"/>
  <c r="BG53" i="29"/>
  <c r="BG65" i="29"/>
  <c r="BG69" i="29"/>
  <c r="BG63" i="29"/>
  <c r="BG73" i="29"/>
  <c r="BG77" i="29"/>
  <c r="BG81" i="29"/>
  <c r="BG25" i="29"/>
  <c r="BG14" i="29"/>
  <c r="BG30" i="29"/>
  <c r="BG40" i="29"/>
  <c r="BG44" i="29"/>
  <c r="BG52" i="29"/>
  <c r="BG54" i="29"/>
  <c r="BG60" i="29"/>
  <c r="BG72" i="29"/>
  <c r="BG74" i="29"/>
  <c r="BG78" i="29"/>
  <c r="BG80" i="29"/>
  <c r="BG84" i="29"/>
  <c r="BG88" i="29"/>
  <c r="BG92" i="29"/>
  <c r="BG96" i="29"/>
  <c r="BG100" i="29"/>
  <c r="BG104" i="29"/>
  <c r="BG108" i="29"/>
  <c r="BG112" i="29"/>
  <c r="BG116" i="29"/>
  <c r="BG120" i="29"/>
  <c r="BG124" i="29"/>
  <c r="BG128" i="29"/>
  <c r="BG132" i="29"/>
  <c r="BG136" i="29"/>
  <c r="BG140" i="29"/>
  <c r="BG61" i="29"/>
  <c r="BG67" i="29"/>
  <c r="BG71" i="29"/>
  <c r="BG75" i="29"/>
  <c r="BG79" i="29"/>
  <c r="BG83" i="29"/>
  <c r="BG33" i="29"/>
  <c r="BG28" i="29"/>
  <c r="BG38" i="29"/>
  <c r="BG46" i="29"/>
  <c r="BG56" i="29"/>
  <c r="BG58" i="29"/>
  <c r="BG62" i="29"/>
  <c r="BG76" i="29"/>
  <c r="BG82" i="29"/>
  <c r="BG86" i="29"/>
  <c r="BG90" i="29"/>
  <c r="BG94" i="29"/>
  <c r="BG98" i="29"/>
  <c r="BG102" i="29"/>
  <c r="BG106" i="29"/>
  <c r="BG110" i="29"/>
  <c r="BG114" i="29"/>
  <c r="BG118" i="29"/>
  <c r="BG122" i="29"/>
  <c r="BG126" i="29"/>
  <c r="BG130" i="29"/>
  <c r="BG134" i="29"/>
  <c r="BG138" i="29"/>
  <c r="BG142" i="29"/>
  <c r="BG19" i="29"/>
  <c r="BG29" i="29"/>
  <c r="BG12" i="29"/>
  <c r="BG20" i="29"/>
  <c r="BG22" i="29"/>
  <c r="BG24" i="29"/>
  <c r="BG26" i="29"/>
  <c r="BG64" i="29"/>
  <c r="BG66" i="29"/>
  <c r="BG70" i="29"/>
  <c r="BG144" i="29"/>
  <c r="BG17" i="29"/>
  <c r="BG27" i="29"/>
  <c r="BG16" i="29"/>
  <c r="BG18" i="29"/>
  <c r="BG32" i="29"/>
  <c r="BG34" i="29"/>
  <c r="BG36" i="29"/>
  <c r="BG42" i="29"/>
  <c r="BG48" i="29"/>
  <c r="BG50" i="29"/>
  <c r="BG68" i="29"/>
  <c r="BG119" i="29"/>
  <c r="BG123" i="29"/>
  <c r="BG127" i="29"/>
  <c r="BG131" i="29"/>
  <c r="BG135" i="29"/>
  <c r="BG139" i="29"/>
  <c r="BG121" i="29"/>
  <c r="BG125" i="29"/>
  <c r="BG129" i="29"/>
  <c r="BG133" i="29"/>
  <c r="BG137" i="29"/>
  <c r="BG141" i="29"/>
  <c r="BG145" i="29"/>
  <c r="BG147" i="29"/>
  <c r="BG146" i="29"/>
  <c r="BG143" i="29"/>
  <c r="BG159" i="29"/>
  <c r="BG160" i="29"/>
  <c r="BG151" i="29"/>
  <c r="BG157" i="29" s="1"/>
  <c r="DS184" i="29"/>
  <c r="DS185" i="29" s="1"/>
  <c r="DS29" i="29"/>
  <c r="DS37" i="29"/>
  <c r="DS39" i="29"/>
  <c r="DS41" i="29"/>
  <c r="DS53" i="29"/>
  <c r="DS57" i="29"/>
  <c r="DS59" i="29"/>
  <c r="DS85" i="29"/>
  <c r="DS89" i="29"/>
  <c r="DS93" i="29"/>
  <c r="DS97" i="29"/>
  <c r="DS101" i="29"/>
  <c r="DS105" i="29"/>
  <c r="DS109" i="29"/>
  <c r="DS113" i="29"/>
  <c r="DS117" i="29"/>
  <c r="DS13" i="29"/>
  <c r="DS49" i="29"/>
  <c r="DS55" i="29"/>
  <c r="DS33" i="29"/>
  <c r="DS35" i="29"/>
  <c r="DS43" i="29"/>
  <c r="DS51" i="29"/>
  <c r="DS83" i="29"/>
  <c r="DS87" i="29"/>
  <c r="DS91" i="29"/>
  <c r="DS95" i="29"/>
  <c r="DS99" i="29"/>
  <c r="DS103" i="29"/>
  <c r="DS107" i="29"/>
  <c r="DS111" i="29"/>
  <c r="DS115" i="29"/>
  <c r="DS45" i="29"/>
  <c r="DS47" i="29"/>
  <c r="DS61" i="29"/>
  <c r="DS65" i="29"/>
  <c r="DS69" i="29"/>
  <c r="DS63" i="29"/>
  <c r="DS73" i="29"/>
  <c r="DS77" i="29"/>
  <c r="DS81" i="29"/>
  <c r="DS17" i="29"/>
  <c r="DS21" i="29"/>
  <c r="DS25" i="29"/>
  <c r="DS31" i="29"/>
  <c r="DS14" i="29"/>
  <c r="DS20" i="29"/>
  <c r="DS34" i="29"/>
  <c r="DS40" i="29"/>
  <c r="DS52" i="29"/>
  <c r="DS54" i="29"/>
  <c r="DS60" i="29"/>
  <c r="DS64" i="29"/>
  <c r="DS74" i="29"/>
  <c r="DS78" i="29"/>
  <c r="DS80" i="29"/>
  <c r="DS84" i="29"/>
  <c r="DS88" i="29"/>
  <c r="DS92" i="29"/>
  <c r="DS96" i="29"/>
  <c r="DS100" i="29"/>
  <c r="DS104" i="29"/>
  <c r="DS108" i="29"/>
  <c r="DS112" i="29"/>
  <c r="DS116" i="29"/>
  <c r="DS120" i="29"/>
  <c r="DS124" i="29"/>
  <c r="DS128" i="29"/>
  <c r="DS132" i="29"/>
  <c r="DS136" i="29"/>
  <c r="DS67" i="29"/>
  <c r="DS71" i="29"/>
  <c r="DS75" i="29"/>
  <c r="DS79" i="29"/>
  <c r="DS23" i="29"/>
  <c r="DS22" i="29"/>
  <c r="DS28" i="29"/>
  <c r="DS38" i="29"/>
  <c r="DS58" i="29"/>
  <c r="DS62" i="29"/>
  <c r="DS68" i="29"/>
  <c r="DS70" i="29"/>
  <c r="DS76" i="29"/>
  <c r="DS82" i="29"/>
  <c r="DS86" i="29"/>
  <c r="DS90" i="29"/>
  <c r="DS94" i="29"/>
  <c r="DS98" i="29"/>
  <c r="DS102" i="29"/>
  <c r="DS106" i="29"/>
  <c r="DS110" i="29"/>
  <c r="DS114" i="29"/>
  <c r="DS118" i="29"/>
  <c r="DS122" i="29"/>
  <c r="DS126" i="29"/>
  <c r="DS130" i="29"/>
  <c r="DS134" i="29"/>
  <c r="DS138" i="29"/>
  <c r="DS142" i="29"/>
  <c r="DS15" i="29"/>
  <c r="DS19" i="29"/>
  <c r="DS12" i="29"/>
  <c r="DS24" i="29"/>
  <c r="DS26" i="29"/>
  <c r="DS30" i="29"/>
  <c r="DS56" i="29"/>
  <c r="DS66" i="29"/>
  <c r="DS72" i="29"/>
  <c r="DS140" i="29"/>
  <c r="DS144" i="29"/>
  <c r="DS27" i="29"/>
  <c r="DS16" i="29"/>
  <c r="DS18" i="29"/>
  <c r="DS32" i="29"/>
  <c r="DS36" i="29"/>
  <c r="DS42" i="29"/>
  <c r="DS44" i="29"/>
  <c r="DS46" i="29"/>
  <c r="DS48" i="29"/>
  <c r="DS50" i="29"/>
  <c r="DS119" i="29"/>
  <c r="DS123" i="29"/>
  <c r="DS127" i="29"/>
  <c r="DS131" i="29"/>
  <c r="DS135" i="29"/>
  <c r="DS121" i="29"/>
  <c r="DS125" i="29"/>
  <c r="DS129" i="29"/>
  <c r="DS133" i="29"/>
  <c r="DS137" i="29"/>
  <c r="DS141" i="29"/>
  <c r="DS145" i="29"/>
  <c r="DS147" i="29"/>
  <c r="DS143" i="29"/>
  <c r="DS146" i="29"/>
  <c r="DS139" i="29"/>
  <c r="DS159" i="29"/>
  <c r="DS160" i="29"/>
  <c r="DS151" i="29"/>
  <c r="DS157" i="29" s="1"/>
  <c r="AR184" i="29"/>
  <c r="AR185" i="29" s="1"/>
  <c r="AR13" i="29"/>
  <c r="AR17" i="29"/>
  <c r="AR21" i="29"/>
  <c r="AR25" i="29"/>
  <c r="AR29" i="29"/>
  <c r="AR33" i="29"/>
  <c r="AR37" i="29"/>
  <c r="AR41" i="29"/>
  <c r="AR45" i="29"/>
  <c r="AR49" i="29"/>
  <c r="AR53" i="29"/>
  <c r="AR57" i="29"/>
  <c r="AR61" i="29"/>
  <c r="AR65" i="29"/>
  <c r="AR69" i="29"/>
  <c r="AR73" i="29"/>
  <c r="AR77" i="29"/>
  <c r="AR81" i="29"/>
  <c r="AR85" i="29"/>
  <c r="AR89" i="29"/>
  <c r="AR93" i="29"/>
  <c r="AR97" i="29"/>
  <c r="AR15" i="29"/>
  <c r="AR19" i="29"/>
  <c r="AR23" i="29"/>
  <c r="AR27" i="29"/>
  <c r="AR31" i="29"/>
  <c r="AR35" i="29"/>
  <c r="AR39" i="29"/>
  <c r="AR43" i="29"/>
  <c r="AR47" i="29"/>
  <c r="AR51" i="29"/>
  <c r="AR55" i="29"/>
  <c r="AR59" i="29"/>
  <c r="AR63" i="29"/>
  <c r="AR67" i="29"/>
  <c r="AR71" i="29"/>
  <c r="AR75" i="29"/>
  <c r="AR79" i="29"/>
  <c r="AR83" i="29"/>
  <c r="AR87" i="29"/>
  <c r="AR91" i="29"/>
  <c r="AR95" i="29"/>
  <c r="AR12" i="29"/>
  <c r="AR16" i="29"/>
  <c r="AR20" i="29"/>
  <c r="AR24" i="29"/>
  <c r="AR28" i="29"/>
  <c r="AR32" i="29"/>
  <c r="AR36" i="29"/>
  <c r="AR40" i="29"/>
  <c r="AR44" i="29"/>
  <c r="AR48" i="29"/>
  <c r="AR52" i="29"/>
  <c r="AR56" i="29"/>
  <c r="AR60" i="29"/>
  <c r="AR64" i="29"/>
  <c r="AR68" i="29"/>
  <c r="AR76" i="29"/>
  <c r="AR78" i="29"/>
  <c r="AR80" i="29"/>
  <c r="AR82" i="29"/>
  <c r="AR14" i="29"/>
  <c r="AR18" i="29"/>
  <c r="AR22" i="29"/>
  <c r="AR26" i="29"/>
  <c r="AR30" i="29"/>
  <c r="AR34" i="29"/>
  <c r="AR38" i="29"/>
  <c r="AR42" i="29"/>
  <c r="AR46" i="29"/>
  <c r="AR50" i="29"/>
  <c r="AR54" i="29"/>
  <c r="AR58" i="29"/>
  <c r="AR62" i="29"/>
  <c r="AR66" i="29"/>
  <c r="AR70" i="29"/>
  <c r="AR72" i="29"/>
  <c r="AR74" i="29"/>
  <c r="AR84" i="29"/>
  <c r="AR86" i="29"/>
  <c r="AR88" i="29"/>
  <c r="AR90" i="29"/>
  <c r="AR101" i="29"/>
  <c r="AR105" i="29"/>
  <c r="AR109" i="29"/>
  <c r="AR113" i="29"/>
  <c r="AR117" i="29"/>
  <c r="AR121" i="29"/>
  <c r="AR125" i="29"/>
  <c r="AR129" i="29"/>
  <c r="AR133" i="29"/>
  <c r="AR137" i="29"/>
  <c r="AR141" i="29"/>
  <c r="AR145" i="29"/>
  <c r="AR146" i="29"/>
  <c r="AR147" i="29"/>
  <c r="AR92" i="29"/>
  <c r="AR94" i="29"/>
  <c r="AR96" i="29"/>
  <c r="AR98" i="29"/>
  <c r="AR108" i="29"/>
  <c r="AR110" i="29"/>
  <c r="AR112" i="29"/>
  <c r="AR114" i="29"/>
  <c r="AR124" i="29"/>
  <c r="AR126" i="29"/>
  <c r="AR128" i="29"/>
  <c r="AR130" i="29"/>
  <c r="AR140" i="29"/>
  <c r="AR142" i="29"/>
  <c r="AR99" i="29"/>
  <c r="AR103" i="29"/>
  <c r="AR107" i="29"/>
  <c r="AR111" i="29"/>
  <c r="AR115" i="29"/>
  <c r="AR119" i="29"/>
  <c r="AR123" i="29"/>
  <c r="AR127" i="29"/>
  <c r="AR131" i="29"/>
  <c r="AR135" i="29"/>
  <c r="AR139" i="29"/>
  <c r="AR143" i="29"/>
  <c r="AR100" i="29"/>
  <c r="AR102" i="29"/>
  <c r="AR104" i="29"/>
  <c r="AR106" i="29"/>
  <c r="AR116" i="29"/>
  <c r="AR118" i="29"/>
  <c r="AR120" i="29"/>
  <c r="AR122" i="29"/>
  <c r="AR132" i="29"/>
  <c r="AR134" i="29"/>
  <c r="AR136" i="29"/>
  <c r="AR138" i="29"/>
  <c r="AR144" i="29"/>
  <c r="AR160" i="29"/>
  <c r="AR151" i="29"/>
  <c r="AR157" i="29" s="1"/>
  <c r="AR159" i="29"/>
  <c r="DD184" i="29"/>
  <c r="DD185" i="29" s="1"/>
  <c r="DD13" i="29"/>
  <c r="DD17" i="29"/>
  <c r="DD21" i="29"/>
  <c r="DD25" i="29"/>
  <c r="DD29" i="29"/>
  <c r="DD33" i="29"/>
  <c r="DD37" i="29"/>
  <c r="DD41" i="29"/>
  <c r="DD45" i="29"/>
  <c r="DD49" i="29"/>
  <c r="DD53" i="29"/>
  <c r="DD57" i="29"/>
  <c r="DD61" i="29"/>
  <c r="DD65" i="29"/>
  <c r="DD69" i="29"/>
  <c r="DD73" i="29"/>
  <c r="DD77" i="29"/>
  <c r="DD81" i="29"/>
  <c r="DD85" i="29"/>
  <c r="DD89" i="29"/>
  <c r="DD93" i="29"/>
  <c r="DD97" i="29"/>
  <c r="DD15" i="29"/>
  <c r="DD19" i="29"/>
  <c r="DD23" i="29"/>
  <c r="DD27" i="29"/>
  <c r="DD31" i="29"/>
  <c r="DD35" i="29"/>
  <c r="DD39" i="29"/>
  <c r="DD43" i="29"/>
  <c r="DD47" i="29"/>
  <c r="DD51" i="29"/>
  <c r="DD55" i="29"/>
  <c r="DD59" i="29"/>
  <c r="DD63" i="29"/>
  <c r="DD67" i="29"/>
  <c r="DD71" i="29"/>
  <c r="DD75" i="29"/>
  <c r="DD79" i="29"/>
  <c r="DD83" i="29"/>
  <c r="DD87" i="29"/>
  <c r="DD91" i="29"/>
  <c r="DD95" i="29"/>
  <c r="DD12" i="29"/>
  <c r="DD16" i="29"/>
  <c r="DD20" i="29"/>
  <c r="DD24" i="29"/>
  <c r="DD28" i="29"/>
  <c r="DD32" i="29"/>
  <c r="DD36" i="29"/>
  <c r="DD40" i="29"/>
  <c r="DD44" i="29"/>
  <c r="DD48" i="29"/>
  <c r="DD52" i="29"/>
  <c r="DD56" i="29"/>
  <c r="DD60" i="29"/>
  <c r="DD64" i="29"/>
  <c r="DD68" i="29"/>
  <c r="DD76" i="29"/>
  <c r="DD78" i="29"/>
  <c r="DD80" i="29"/>
  <c r="DD14" i="29"/>
  <c r="DD18" i="29"/>
  <c r="DD22" i="29"/>
  <c r="DD26" i="29"/>
  <c r="DD30" i="29"/>
  <c r="DD34" i="29"/>
  <c r="DD38" i="29"/>
  <c r="DD42" i="29"/>
  <c r="DD46" i="29"/>
  <c r="DD50" i="29"/>
  <c r="DD54" i="29"/>
  <c r="DD58" i="29"/>
  <c r="DD62" i="29"/>
  <c r="DD66" i="29"/>
  <c r="DD70" i="29"/>
  <c r="DD72" i="29"/>
  <c r="DD74" i="29"/>
  <c r="DD84" i="29"/>
  <c r="DD86" i="29"/>
  <c r="DD88" i="29"/>
  <c r="DD99" i="29"/>
  <c r="DD103" i="29"/>
  <c r="DD107" i="29"/>
  <c r="DD111" i="29"/>
  <c r="DD115" i="29"/>
  <c r="DD119" i="29"/>
  <c r="DD123" i="29"/>
  <c r="DD127" i="29"/>
  <c r="DD131" i="29"/>
  <c r="DD135" i="29"/>
  <c r="DD139" i="29"/>
  <c r="DD143" i="29"/>
  <c r="DD90" i="29"/>
  <c r="DD100" i="29"/>
  <c r="DD102" i="29"/>
  <c r="DD104" i="29"/>
  <c r="DD106" i="29"/>
  <c r="DD116" i="29"/>
  <c r="DD118" i="29"/>
  <c r="DD120" i="29"/>
  <c r="DD122" i="29"/>
  <c r="DD132" i="29"/>
  <c r="DD134" i="29"/>
  <c r="DD136" i="29"/>
  <c r="DD138" i="29"/>
  <c r="DD144" i="29"/>
  <c r="DD82" i="29"/>
  <c r="DD101" i="29"/>
  <c r="DD105" i="29"/>
  <c r="DD109" i="29"/>
  <c r="DD113" i="29"/>
  <c r="DD117" i="29"/>
  <c r="DD121" i="29"/>
  <c r="DD125" i="29"/>
  <c r="DD129" i="29"/>
  <c r="DD133" i="29"/>
  <c r="DD137" i="29"/>
  <c r="DD141" i="29"/>
  <c r="DD145" i="29"/>
  <c r="DD146" i="29"/>
  <c r="DD147" i="29"/>
  <c r="DD92" i="29"/>
  <c r="DD94" i="29"/>
  <c r="DD96" i="29"/>
  <c r="DD98" i="29"/>
  <c r="DD108" i="29"/>
  <c r="DD110" i="29"/>
  <c r="DD112" i="29"/>
  <c r="DD114" i="29"/>
  <c r="DD124" i="29"/>
  <c r="DD126" i="29"/>
  <c r="DD128" i="29"/>
  <c r="DD130" i="29"/>
  <c r="DD140" i="29"/>
  <c r="DD142" i="29"/>
  <c r="DD160" i="29"/>
  <c r="DD159" i="29"/>
  <c r="DD151" i="29"/>
  <c r="DD157" i="29" s="1"/>
  <c r="AK184" i="29"/>
  <c r="AK185" i="29" s="1"/>
  <c r="AK34" i="29"/>
  <c r="AK42" i="29"/>
  <c r="AK58" i="29"/>
  <c r="AK60" i="29"/>
  <c r="AK86" i="29"/>
  <c r="AK90" i="29"/>
  <c r="AK94" i="29"/>
  <c r="AK98" i="29"/>
  <c r="AK102" i="29"/>
  <c r="AK106" i="29"/>
  <c r="AK110" i="29"/>
  <c r="AK114" i="29"/>
  <c r="AK118" i="29"/>
  <c r="AK28" i="29"/>
  <c r="AK40" i="29"/>
  <c r="AK44" i="29"/>
  <c r="AK50" i="29"/>
  <c r="AK56" i="29"/>
  <c r="AK30" i="29"/>
  <c r="AK52" i="29"/>
  <c r="AK84" i="29"/>
  <c r="AK88" i="29"/>
  <c r="AK92" i="29"/>
  <c r="AK96" i="29"/>
  <c r="AK100" i="29"/>
  <c r="AK104" i="29"/>
  <c r="AK108" i="29"/>
  <c r="AK112" i="29"/>
  <c r="AK116" i="29"/>
  <c r="AK12" i="29"/>
  <c r="AK14" i="29"/>
  <c r="AK36" i="29"/>
  <c r="AK38" i="29"/>
  <c r="AK46" i="29"/>
  <c r="AK48" i="29"/>
  <c r="AK54" i="29"/>
  <c r="AK62" i="29"/>
  <c r="AK66" i="29"/>
  <c r="AK68" i="29"/>
  <c r="AK70" i="29"/>
  <c r="AK74" i="29"/>
  <c r="AK78" i="29"/>
  <c r="AK82" i="29"/>
  <c r="AK16" i="29"/>
  <c r="AK20" i="29"/>
  <c r="AK24" i="29"/>
  <c r="AK15" i="29"/>
  <c r="AK21" i="29"/>
  <c r="AK25" i="29"/>
  <c r="AK31" i="29"/>
  <c r="AK35" i="29"/>
  <c r="AK53" i="29"/>
  <c r="AK55" i="29"/>
  <c r="AK61" i="29"/>
  <c r="AK65" i="29"/>
  <c r="AK75" i="29"/>
  <c r="AK81" i="29"/>
  <c r="AK85" i="29"/>
  <c r="AK89" i="29"/>
  <c r="AK93" i="29"/>
  <c r="AK97" i="29"/>
  <c r="AK101" i="29"/>
  <c r="AK105" i="29"/>
  <c r="AK109" i="29"/>
  <c r="AK113" i="29"/>
  <c r="AK117" i="29"/>
  <c r="AK121" i="29"/>
  <c r="AK125" i="29"/>
  <c r="AK129" i="29"/>
  <c r="AK133" i="29"/>
  <c r="AK137" i="29"/>
  <c r="AK64" i="29"/>
  <c r="AK72" i="29"/>
  <c r="AK76" i="29"/>
  <c r="AK80" i="29"/>
  <c r="AK18" i="29"/>
  <c r="AK22" i="29"/>
  <c r="AK26" i="29"/>
  <c r="AK32" i="29"/>
  <c r="AK13" i="29"/>
  <c r="AK23" i="29"/>
  <c r="AK29" i="29"/>
  <c r="AK39" i="29"/>
  <c r="AK59" i="29"/>
  <c r="AK63" i="29"/>
  <c r="AK69" i="29"/>
  <c r="AK71" i="29"/>
  <c r="AK77" i="29"/>
  <c r="AK79" i="29"/>
  <c r="AK83" i="29"/>
  <c r="AK87" i="29"/>
  <c r="AK91" i="29"/>
  <c r="AK95" i="29"/>
  <c r="AK99" i="29"/>
  <c r="AK103" i="29"/>
  <c r="AK107" i="29"/>
  <c r="AK111" i="29"/>
  <c r="AK115" i="29"/>
  <c r="AK119" i="29"/>
  <c r="AK123" i="29"/>
  <c r="AK127" i="29"/>
  <c r="AK131" i="29"/>
  <c r="AK135" i="29"/>
  <c r="AK139" i="29"/>
  <c r="AK143" i="29"/>
  <c r="AK27" i="29"/>
  <c r="AK57" i="29"/>
  <c r="AK67" i="29"/>
  <c r="AK73" i="29"/>
  <c r="AK141" i="29"/>
  <c r="AK145" i="29"/>
  <c r="AK17" i="29"/>
  <c r="AK19" i="29"/>
  <c r="AK33" i="29"/>
  <c r="AK37" i="29"/>
  <c r="AK41" i="29"/>
  <c r="AK43" i="29"/>
  <c r="AK45" i="29"/>
  <c r="AK47" i="29"/>
  <c r="AK49" i="29"/>
  <c r="AK51" i="29"/>
  <c r="AK122" i="29"/>
  <c r="AK126" i="29"/>
  <c r="AK130" i="29"/>
  <c r="AK134" i="29"/>
  <c r="AK138" i="29"/>
  <c r="AK120" i="29"/>
  <c r="AK124" i="29"/>
  <c r="AK128" i="29"/>
  <c r="AK132" i="29"/>
  <c r="AK136" i="29"/>
  <c r="AK140" i="29"/>
  <c r="AK144" i="29"/>
  <c r="AK142" i="29"/>
  <c r="AK147" i="29"/>
  <c r="AK146" i="29"/>
  <c r="AK160" i="29"/>
  <c r="AK151" i="29"/>
  <c r="AK157" i="29" s="1"/>
  <c r="AK159" i="29"/>
  <c r="AE184" i="29"/>
  <c r="AE185" i="29" s="1"/>
  <c r="AE43" i="29"/>
  <c r="AE47" i="29"/>
  <c r="AE59" i="29"/>
  <c r="AE87" i="29"/>
  <c r="AE91" i="29"/>
  <c r="AE95" i="29"/>
  <c r="AE99" i="29"/>
  <c r="AE103" i="29"/>
  <c r="AE107" i="29"/>
  <c r="AE111" i="29"/>
  <c r="AE115" i="29"/>
  <c r="AE27" i="29"/>
  <c r="AE29" i="29"/>
  <c r="AE33" i="29"/>
  <c r="AE35" i="29"/>
  <c r="AE41" i="29"/>
  <c r="AE51" i="29"/>
  <c r="AE57" i="29"/>
  <c r="AE37" i="29"/>
  <c r="AE45" i="29"/>
  <c r="AE53" i="29"/>
  <c r="AE85" i="29"/>
  <c r="AE89" i="29"/>
  <c r="AE93" i="29"/>
  <c r="AE97" i="29"/>
  <c r="AE101" i="29"/>
  <c r="AE105" i="29"/>
  <c r="AE109" i="29"/>
  <c r="AE113" i="29"/>
  <c r="AE117" i="29"/>
  <c r="AE15" i="29"/>
  <c r="AE39" i="29"/>
  <c r="AE49" i="29"/>
  <c r="AE55" i="29"/>
  <c r="AE61" i="29"/>
  <c r="AE63" i="29"/>
  <c r="AE67" i="29"/>
  <c r="AE69" i="29"/>
  <c r="AE71" i="29"/>
  <c r="AE75" i="29"/>
  <c r="AE79" i="29"/>
  <c r="AE83" i="29"/>
  <c r="AE13" i="29"/>
  <c r="AE25" i="29"/>
  <c r="AE31" i="29"/>
  <c r="AE16" i="29"/>
  <c r="AE22" i="29"/>
  <c r="AE26" i="29"/>
  <c r="AE32" i="29"/>
  <c r="AE36" i="29"/>
  <c r="AE48" i="29"/>
  <c r="AE58" i="29"/>
  <c r="AE66" i="29"/>
  <c r="AE68" i="29"/>
  <c r="AE70" i="29"/>
  <c r="AE82" i="29"/>
  <c r="AE86" i="29"/>
  <c r="AE90" i="29"/>
  <c r="AE94" i="29"/>
  <c r="AE98" i="29"/>
  <c r="AE102" i="29"/>
  <c r="AE106" i="29"/>
  <c r="AE110" i="29"/>
  <c r="AE114" i="29"/>
  <c r="AE118" i="29"/>
  <c r="AE122" i="29"/>
  <c r="AE126" i="29"/>
  <c r="AE130" i="29"/>
  <c r="AE134" i="29"/>
  <c r="AE138" i="29"/>
  <c r="AE65" i="29"/>
  <c r="AE73" i="29"/>
  <c r="AE77" i="29"/>
  <c r="AE81" i="29"/>
  <c r="AE23" i="29"/>
  <c r="AE12" i="29"/>
  <c r="AE20" i="29"/>
  <c r="AE24" i="29"/>
  <c r="AE34" i="29"/>
  <c r="AE42" i="29"/>
  <c r="AE64" i="29"/>
  <c r="AE72" i="29"/>
  <c r="AE74" i="29"/>
  <c r="AE78" i="29"/>
  <c r="AE80" i="29"/>
  <c r="AE84" i="29"/>
  <c r="AE88" i="29"/>
  <c r="AE92" i="29"/>
  <c r="AE96" i="29"/>
  <c r="AE100" i="29"/>
  <c r="AE104" i="29"/>
  <c r="AE108" i="29"/>
  <c r="AE112" i="29"/>
  <c r="AE116" i="29"/>
  <c r="AE120" i="29"/>
  <c r="AE124" i="29"/>
  <c r="AE128" i="29"/>
  <c r="AE132" i="29"/>
  <c r="AE136" i="29"/>
  <c r="AE140" i="29"/>
  <c r="AE144" i="29"/>
  <c r="AE19" i="29"/>
  <c r="AE14" i="29"/>
  <c r="AE28" i="29"/>
  <c r="AE30" i="29"/>
  <c r="AE54" i="29"/>
  <c r="AE56" i="29"/>
  <c r="AE76" i="29"/>
  <c r="AE142" i="29"/>
  <c r="AE17" i="29"/>
  <c r="AE21" i="29"/>
  <c r="AE18" i="29"/>
  <c r="AE38" i="29"/>
  <c r="AE40" i="29"/>
  <c r="AE44" i="29"/>
  <c r="AE46" i="29"/>
  <c r="AE50" i="29"/>
  <c r="AE52" i="29"/>
  <c r="AE60" i="29"/>
  <c r="AE62" i="29"/>
  <c r="AE121" i="29"/>
  <c r="AE125" i="29"/>
  <c r="AE129" i="29"/>
  <c r="AE133" i="29"/>
  <c r="AE137" i="29"/>
  <c r="AE119" i="29"/>
  <c r="AE123" i="29"/>
  <c r="AE127" i="29"/>
  <c r="AE131" i="29"/>
  <c r="AE135" i="29"/>
  <c r="AE139" i="29"/>
  <c r="AE143" i="29"/>
  <c r="AE146" i="29"/>
  <c r="AE141" i="29"/>
  <c r="AE147" i="29"/>
  <c r="AE145" i="29"/>
  <c r="AE159" i="29"/>
  <c r="AE160" i="29"/>
  <c r="AE151" i="29"/>
  <c r="AE157" i="29" s="1"/>
  <c r="CQ184" i="29"/>
  <c r="CQ185" i="29" s="1"/>
  <c r="CQ43" i="29"/>
  <c r="CQ47" i="29"/>
  <c r="CQ83" i="29"/>
  <c r="CQ87" i="29"/>
  <c r="CQ91" i="29"/>
  <c r="CQ95" i="29"/>
  <c r="CQ99" i="29"/>
  <c r="CQ103" i="29"/>
  <c r="CQ107" i="29"/>
  <c r="CQ111" i="29"/>
  <c r="CQ115" i="29"/>
  <c r="CQ19" i="29"/>
  <c r="CQ27" i="29"/>
  <c r="CQ29" i="29"/>
  <c r="CQ33" i="29"/>
  <c r="CQ35" i="29"/>
  <c r="CQ37" i="29"/>
  <c r="CQ41" i="29"/>
  <c r="CQ51" i="29"/>
  <c r="CQ57" i="29"/>
  <c r="CQ45" i="29"/>
  <c r="CQ53" i="29"/>
  <c r="CQ85" i="29"/>
  <c r="CQ89" i="29"/>
  <c r="CQ93" i="29"/>
  <c r="CQ97" i="29"/>
  <c r="CQ101" i="29"/>
  <c r="CQ105" i="29"/>
  <c r="CQ109" i="29"/>
  <c r="CQ113" i="29"/>
  <c r="CQ117" i="29"/>
  <c r="CQ23" i="29"/>
  <c r="CQ39" i="29"/>
  <c r="CQ49" i="29"/>
  <c r="CQ55" i="29"/>
  <c r="CQ59" i="29"/>
  <c r="CQ63" i="29"/>
  <c r="CQ67" i="29"/>
  <c r="CQ69" i="29"/>
  <c r="CQ71" i="29"/>
  <c r="CQ75" i="29"/>
  <c r="CQ79" i="29"/>
  <c r="CQ13" i="29"/>
  <c r="CQ31" i="29"/>
  <c r="CQ16" i="29"/>
  <c r="CQ26" i="29"/>
  <c r="CQ30" i="29"/>
  <c r="CQ32" i="29"/>
  <c r="CQ36" i="29"/>
  <c r="CQ48" i="29"/>
  <c r="CQ54" i="29"/>
  <c r="CQ66" i="29"/>
  <c r="CQ70" i="29"/>
  <c r="CQ76" i="29"/>
  <c r="CQ82" i="29"/>
  <c r="CQ86" i="29"/>
  <c r="CQ90" i="29"/>
  <c r="CQ94" i="29"/>
  <c r="CQ98" i="29"/>
  <c r="CQ102" i="29"/>
  <c r="CQ106" i="29"/>
  <c r="CQ110" i="29"/>
  <c r="CQ114" i="29"/>
  <c r="CQ118" i="29"/>
  <c r="CQ122" i="29"/>
  <c r="CQ126" i="29"/>
  <c r="CQ130" i="29"/>
  <c r="CQ134" i="29"/>
  <c r="CQ138" i="29"/>
  <c r="CQ61" i="29"/>
  <c r="CQ65" i="29"/>
  <c r="CQ73" i="29"/>
  <c r="CQ77" i="29"/>
  <c r="CQ81" i="29"/>
  <c r="CQ12" i="29"/>
  <c r="CQ18" i="29"/>
  <c r="CQ24" i="29"/>
  <c r="CQ42" i="29"/>
  <c r="CQ50" i="29"/>
  <c r="CQ56" i="29"/>
  <c r="CQ64" i="29"/>
  <c r="CQ72" i="29"/>
  <c r="CQ74" i="29"/>
  <c r="CQ78" i="29"/>
  <c r="CQ80" i="29"/>
  <c r="CQ84" i="29"/>
  <c r="CQ88" i="29"/>
  <c r="CQ92" i="29"/>
  <c r="CQ96" i="29"/>
  <c r="CQ100" i="29"/>
  <c r="CQ104" i="29"/>
  <c r="CQ108" i="29"/>
  <c r="CQ112" i="29"/>
  <c r="CQ116" i="29"/>
  <c r="CQ120" i="29"/>
  <c r="CQ124" i="29"/>
  <c r="CQ128" i="29"/>
  <c r="CQ132" i="29"/>
  <c r="CQ136" i="29"/>
  <c r="CQ140" i="29"/>
  <c r="CQ144" i="29"/>
  <c r="CQ15" i="29"/>
  <c r="CQ14" i="29"/>
  <c r="CQ28" i="29"/>
  <c r="CQ34" i="29"/>
  <c r="CQ68" i="29"/>
  <c r="CQ142" i="29"/>
  <c r="CQ17" i="29"/>
  <c r="CQ21" i="29"/>
  <c r="CQ25" i="29"/>
  <c r="CQ20" i="29"/>
  <c r="CQ22" i="29"/>
  <c r="CQ38" i="29"/>
  <c r="CQ40" i="29"/>
  <c r="CQ44" i="29"/>
  <c r="CQ46" i="29"/>
  <c r="CQ52" i="29"/>
  <c r="CQ58" i="29"/>
  <c r="CQ60" i="29"/>
  <c r="CQ62" i="29"/>
  <c r="CQ121" i="29"/>
  <c r="CQ125" i="29"/>
  <c r="CQ129" i="29"/>
  <c r="CQ133" i="29"/>
  <c r="CQ137" i="29"/>
  <c r="CQ119" i="29"/>
  <c r="CQ123" i="29"/>
  <c r="CQ127" i="29"/>
  <c r="CQ131" i="29"/>
  <c r="CQ135" i="29"/>
  <c r="CQ139" i="29"/>
  <c r="CQ143" i="29"/>
  <c r="CQ146" i="29"/>
  <c r="CQ141" i="29"/>
  <c r="CQ147" i="29"/>
  <c r="CQ145" i="29"/>
  <c r="CQ159" i="29"/>
  <c r="CQ160" i="29"/>
  <c r="CQ151" i="29"/>
  <c r="CQ157" i="29" s="1"/>
  <c r="P184" i="29"/>
  <c r="P185" i="29" s="1"/>
  <c r="P15" i="29"/>
  <c r="P19" i="29"/>
  <c r="P23" i="29"/>
  <c r="P27" i="29"/>
  <c r="P31" i="29"/>
  <c r="P35" i="29"/>
  <c r="P39" i="29"/>
  <c r="P43" i="29"/>
  <c r="P47" i="29"/>
  <c r="P51" i="29"/>
  <c r="P55" i="29"/>
  <c r="P59" i="29"/>
  <c r="P63" i="29"/>
  <c r="P67" i="29"/>
  <c r="P71" i="29"/>
  <c r="P75" i="29"/>
  <c r="P79" i="29"/>
  <c r="P83" i="29"/>
  <c r="P87" i="29"/>
  <c r="P91" i="29"/>
  <c r="P95" i="29"/>
  <c r="P13" i="29"/>
  <c r="P17" i="29"/>
  <c r="P21" i="29"/>
  <c r="P25" i="29"/>
  <c r="P29" i="29"/>
  <c r="P33" i="29"/>
  <c r="P37" i="29"/>
  <c r="P41" i="29"/>
  <c r="P45" i="29"/>
  <c r="P49" i="29"/>
  <c r="P53" i="29"/>
  <c r="P57" i="29"/>
  <c r="P61" i="29"/>
  <c r="P65" i="29"/>
  <c r="P69" i="29"/>
  <c r="P73" i="29"/>
  <c r="P77" i="29"/>
  <c r="P81" i="29"/>
  <c r="P85" i="29"/>
  <c r="P89" i="29"/>
  <c r="P93" i="29"/>
  <c r="P97" i="29"/>
  <c r="P14" i="29"/>
  <c r="P18" i="29"/>
  <c r="P22" i="29"/>
  <c r="P26" i="29"/>
  <c r="P30" i="29"/>
  <c r="P34" i="29"/>
  <c r="P38" i="29"/>
  <c r="P42" i="29"/>
  <c r="P46" i="29"/>
  <c r="P50" i="29"/>
  <c r="P54" i="29"/>
  <c r="P58" i="29"/>
  <c r="P62" i="29"/>
  <c r="P66" i="29"/>
  <c r="P70" i="29"/>
  <c r="P72" i="29"/>
  <c r="P74" i="29"/>
  <c r="P12" i="29"/>
  <c r="P16" i="29"/>
  <c r="P20" i="29"/>
  <c r="P24" i="29"/>
  <c r="P28" i="29"/>
  <c r="P32" i="29"/>
  <c r="P36" i="29"/>
  <c r="P40" i="29"/>
  <c r="P44" i="29"/>
  <c r="P48" i="29"/>
  <c r="P52" i="29"/>
  <c r="P56" i="29"/>
  <c r="P60" i="29"/>
  <c r="P64" i="29"/>
  <c r="P68" i="29"/>
  <c r="P76" i="29"/>
  <c r="P78" i="29"/>
  <c r="P80" i="29"/>
  <c r="P82" i="29"/>
  <c r="P101" i="29"/>
  <c r="P105" i="29"/>
  <c r="P109" i="29"/>
  <c r="P113" i="29"/>
  <c r="P117" i="29"/>
  <c r="P121" i="29"/>
  <c r="P125" i="29"/>
  <c r="P129" i="29"/>
  <c r="P133" i="29"/>
  <c r="P137" i="29"/>
  <c r="P141" i="29"/>
  <c r="P145" i="29"/>
  <c r="P146" i="29"/>
  <c r="P147" i="29"/>
  <c r="P92" i="29"/>
  <c r="P94" i="29"/>
  <c r="P96" i="29"/>
  <c r="P98" i="29"/>
  <c r="P108" i="29"/>
  <c r="P110" i="29"/>
  <c r="P112" i="29"/>
  <c r="P114" i="29"/>
  <c r="P124" i="29"/>
  <c r="P126" i="29"/>
  <c r="P128" i="29"/>
  <c r="P130" i="29"/>
  <c r="P140" i="29"/>
  <c r="P142" i="29"/>
  <c r="P84" i="29"/>
  <c r="P86" i="29"/>
  <c r="P88" i="29"/>
  <c r="P90" i="29"/>
  <c r="P99" i="29"/>
  <c r="P103" i="29"/>
  <c r="P107" i="29"/>
  <c r="P111" i="29"/>
  <c r="P115" i="29"/>
  <c r="P119" i="29"/>
  <c r="P123" i="29"/>
  <c r="P127" i="29"/>
  <c r="P131" i="29"/>
  <c r="P135" i="29"/>
  <c r="P139" i="29"/>
  <c r="P143" i="29"/>
  <c r="P100" i="29"/>
  <c r="P102" i="29"/>
  <c r="P104" i="29"/>
  <c r="P106" i="29"/>
  <c r="P116" i="29"/>
  <c r="P118" i="29"/>
  <c r="P120" i="29"/>
  <c r="P122" i="29"/>
  <c r="P132" i="29"/>
  <c r="P134" i="29"/>
  <c r="P136" i="29"/>
  <c r="P138" i="29"/>
  <c r="P144" i="29"/>
  <c r="P159" i="29"/>
  <c r="P151" i="29"/>
  <c r="P157" i="29" s="1"/>
  <c r="P160" i="29"/>
  <c r="CB184" i="29"/>
  <c r="CB185" i="29" s="1"/>
  <c r="CB15" i="29"/>
  <c r="CB19" i="29"/>
  <c r="CB23" i="29"/>
  <c r="CB27" i="29"/>
  <c r="CB31" i="29"/>
  <c r="CB35" i="29"/>
  <c r="CB39" i="29"/>
  <c r="CB43" i="29"/>
  <c r="CB47" i="29"/>
  <c r="CB51" i="29"/>
  <c r="CB55" i="29"/>
  <c r="CB59" i="29"/>
  <c r="CB63" i="29"/>
  <c r="CB67" i="29"/>
  <c r="CB71" i="29"/>
  <c r="CB75" i="29"/>
  <c r="CB79" i="29"/>
  <c r="CB83" i="29"/>
  <c r="CB87" i="29"/>
  <c r="CB91" i="29"/>
  <c r="CB95" i="29"/>
  <c r="CB13" i="29"/>
  <c r="CB17" i="29"/>
  <c r="CB21" i="29"/>
  <c r="CB25" i="29"/>
  <c r="CB29" i="29"/>
  <c r="CB33" i="29"/>
  <c r="CB37" i="29"/>
  <c r="CB41" i="29"/>
  <c r="CB45" i="29"/>
  <c r="CB49" i="29"/>
  <c r="CB53" i="29"/>
  <c r="CB57" i="29"/>
  <c r="CB61" i="29"/>
  <c r="CB65" i="29"/>
  <c r="CB69" i="29"/>
  <c r="CB73" i="29"/>
  <c r="CB77" i="29"/>
  <c r="CB81" i="29"/>
  <c r="CB85" i="29"/>
  <c r="CB89" i="29"/>
  <c r="CB93" i="29"/>
  <c r="CB97" i="29"/>
  <c r="CB14" i="29"/>
  <c r="CB18" i="29"/>
  <c r="CB22" i="29"/>
  <c r="CB26" i="29"/>
  <c r="CB30" i="29"/>
  <c r="CB34" i="29"/>
  <c r="CB38" i="29"/>
  <c r="CB42" i="29"/>
  <c r="CB46" i="29"/>
  <c r="CB50" i="29"/>
  <c r="CB54" i="29"/>
  <c r="CB58" i="29"/>
  <c r="CB62" i="29"/>
  <c r="CB66" i="29"/>
  <c r="CB70" i="29"/>
  <c r="CB72" i="29"/>
  <c r="CB74" i="29"/>
  <c r="CB12" i="29"/>
  <c r="CB16" i="29"/>
  <c r="CB20" i="29"/>
  <c r="CB24" i="29"/>
  <c r="CB28" i="29"/>
  <c r="CB32" i="29"/>
  <c r="CB36" i="29"/>
  <c r="CB40" i="29"/>
  <c r="CB44" i="29"/>
  <c r="CB48" i="29"/>
  <c r="CB52" i="29"/>
  <c r="CB56" i="29"/>
  <c r="CB60" i="29"/>
  <c r="CB64" i="29"/>
  <c r="CB68" i="29"/>
  <c r="CB76" i="29"/>
  <c r="CB78" i="29"/>
  <c r="CB80" i="29"/>
  <c r="CB82" i="29"/>
  <c r="CB99" i="29"/>
  <c r="CB103" i="29"/>
  <c r="CB107" i="29"/>
  <c r="CB111" i="29"/>
  <c r="CB115" i="29"/>
  <c r="CB119" i="29"/>
  <c r="CB123" i="29"/>
  <c r="CB127" i="29"/>
  <c r="CB131" i="29"/>
  <c r="CB135" i="29"/>
  <c r="CB139" i="29"/>
  <c r="CB143" i="29"/>
  <c r="CB90" i="29"/>
  <c r="CB100" i="29"/>
  <c r="CB102" i="29"/>
  <c r="CB104" i="29"/>
  <c r="CB106" i="29"/>
  <c r="CB116" i="29"/>
  <c r="CB118" i="29"/>
  <c r="CB120" i="29"/>
  <c r="CB122" i="29"/>
  <c r="CB132" i="29"/>
  <c r="CB134" i="29"/>
  <c r="CB136" i="29"/>
  <c r="CB138" i="29"/>
  <c r="CB144" i="29"/>
  <c r="CB84" i="29"/>
  <c r="CB86" i="29"/>
  <c r="CB88" i="29"/>
  <c r="CB101" i="29"/>
  <c r="CB105" i="29"/>
  <c r="CB109" i="29"/>
  <c r="CB113" i="29"/>
  <c r="CB117" i="29"/>
  <c r="CB121" i="29"/>
  <c r="CB125" i="29"/>
  <c r="CB129" i="29"/>
  <c r="CB133" i="29"/>
  <c r="CB137" i="29"/>
  <c r="CB141" i="29"/>
  <c r="CB145" i="29"/>
  <c r="CB146" i="29"/>
  <c r="CB147" i="29"/>
  <c r="CB92" i="29"/>
  <c r="CB94" i="29"/>
  <c r="CB96" i="29"/>
  <c r="CB98" i="29"/>
  <c r="CB108" i="29"/>
  <c r="CB110" i="29"/>
  <c r="CB112" i="29"/>
  <c r="CB114" i="29"/>
  <c r="CB124" i="29"/>
  <c r="CB126" i="29"/>
  <c r="CB128" i="29"/>
  <c r="CB130" i="29"/>
  <c r="CB140" i="29"/>
  <c r="CB142" i="29"/>
  <c r="CB151" i="29"/>
  <c r="CB157" i="29" s="1"/>
  <c r="CB159" i="29"/>
  <c r="CB160" i="29"/>
  <c r="EC184" i="29"/>
  <c r="EC185" i="29" s="1"/>
  <c r="EC42" i="29"/>
  <c r="EC46" i="29"/>
  <c r="EC58" i="29"/>
  <c r="EC86" i="29"/>
  <c r="EC90" i="29"/>
  <c r="EC94" i="29"/>
  <c r="EC98" i="29"/>
  <c r="EC102" i="29"/>
  <c r="EC106" i="29"/>
  <c r="EC110" i="29"/>
  <c r="EC114" i="29"/>
  <c r="EC24" i="29"/>
  <c r="EC26" i="29"/>
  <c r="EC28" i="29"/>
  <c r="EC32" i="29"/>
  <c r="EC34" i="29"/>
  <c r="EC36" i="29"/>
  <c r="EC40" i="29"/>
  <c r="EC50" i="29"/>
  <c r="EC56" i="29"/>
  <c r="EC44" i="29"/>
  <c r="EC52" i="29"/>
  <c r="EC84" i="29"/>
  <c r="EC88" i="29"/>
  <c r="EC92" i="29"/>
  <c r="EC96" i="29"/>
  <c r="EC100" i="29"/>
  <c r="EC104" i="29"/>
  <c r="EC108" i="29"/>
  <c r="EC112" i="29"/>
  <c r="EC116" i="29"/>
  <c r="EC12" i="29"/>
  <c r="EC14" i="29"/>
  <c r="EC38" i="29"/>
  <c r="EC48" i="29"/>
  <c r="EC54" i="29"/>
  <c r="EC60" i="29"/>
  <c r="EC62" i="29"/>
  <c r="EC66" i="29"/>
  <c r="EC68" i="29"/>
  <c r="EC70" i="29"/>
  <c r="EC74" i="29"/>
  <c r="EC78" i="29"/>
  <c r="EC82" i="29"/>
  <c r="EC30" i="29"/>
  <c r="EC21" i="29"/>
  <c r="EC25" i="29"/>
  <c r="EC31" i="29"/>
  <c r="EC35" i="29"/>
  <c r="EC47" i="29"/>
  <c r="EC53" i="29"/>
  <c r="EC57" i="29"/>
  <c r="EC65" i="29"/>
  <c r="EC67" i="29"/>
  <c r="EC69" i="29"/>
  <c r="EC75" i="29"/>
  <c r="EC81" i="29"/>
  <c r="EC85" i="29"/>
  <c r="EC89" i="29"/>
  <c r="EC93" i="29"/>
  <c r="EC97" i="29"/>
  <c r="EC101" i="29"/>
  <c r="EC105" i="29"/>
  <c r="EC109" i="29"/>
  <c r="EC113" i="29"/>
  <c r="EC117" i="29"/>
  <c r="EC121" i="29"/>
  <c r="EC125" i="29"/>
  <c r="EC129" i="29"/>
  <c r="EC133" i="29"/>
  <c r="EC137" i="29"/>
  <c r="EC64" i="29"/>
  <c r="EC72" i="29"/>
  <c r="EC76" i="29"/>
  <c r="EC80" i="29"/>
  <c r="EC22" i="29"/>
  <c r="EC23" i="29"/>
  <c r="EC27" i="29"/>
  <c r="EC33" i="29"/>
  <c r="EC39" i="29"/>
  <c r="EC59" i="29"/>
  <c r="EC63" i="29"/>
  <c r="EC71" i="29"/>
  <c r="EC73" i="29"/>
  <c r="EC77" i="29"/>
  <c r="EC79" i="29"/>
  <c r="EC83" i="29"/>
  <c r="EC87" i="29"/>
  <c r="EC91" i="29"/>
  <c r="EC95" i="29"/>
  <c r="EC99" i="29"/>
  <c r="EC103" i="29"/>
  <c r="EC107" i="29"/>
  <c r="EC111" i="29"/>
  <c r="EC115" i="29"/>
  <c r="EC119" i="29"/>
  <c r="EC123" i="29"/>
  <c r="EC127" i="29"/>
  <c r="EC131" i="29"/>
  <c r="EC135" i="29"/>
  <c r="EC139" i="29"/>
  <c r="EC143" i="29"/>
  <c r="EC18" i="29"/>
  <c r="EC13" i="29"/>
  <c r="EC29" i="29"/>
  <c r="EC41" i="29"/>
  <c r="EC55" i="29"/>
  <c r="EC141" i="29"/>
  <c r="EC16" i="29"/>
  <c r="EC20" i="29"/>
  <c r="EC15" i="29"/>
  <c r="EC17" i="29"/>
  <c r="EC19" i="29"/>
  <c r="EC37" i="29"/>
  <c r="EC43" i="29"/>
  <c r="EC45" i="29"/>
  <c r="EC49" i="29"/>
  <c r="EC51" i="29"/>
  <c r="EC61" i="29"/>
  <c r="EC118" i="29"/>
  <c r="EC122" i="29"/>
  <c r="EC126" i="29"/>
  <c r="EC130" i="29"/>
  <c r="EC134" i="29"/>
  <c r="EC138" i="29"/>
  <c r="EC120" i="29"/>
  <c r="EC124" i="29"/>
  <c r="EC128" i="29"/>
  <c r="EC132" i="29"/>
  <c r="EC136" i="29"/>
  <c r="EC140" i="29"/>
  <c r="EC144" i="29"/>
  <c r="EC142" i="29"/>
  <c r="EC147" i="29"/>
  <c r="EC145" i="29"/>
  <c r="EC146" i="29"/>
  <c r="EC160" i="29"/>
  <c r="EC151" i="29"/>
  <c r="EC157" i="29" s="1"/>
  <c r="EC159" i="29"/>
  <c r="DE184" i="29"/>
  <c r="DE185" i="29" s="1"/>
  <c r="DE18" i="29"/>
  <c r="DE44" i="29"/>
  <c r="DE52" i="29"/>
  <c r="DE86" i="29"/>
  <c r="DE90" i="29"/>
  <c r="DE94" i="29"/>
  <c r="DE98" i="29"/>
  <c r="DE102" i="29"/>
  <c r="DE106" i="29"/>
  <c r="DE110" i="29"/>
  <c r="DE114" i="29"/>
  <c r="DE16" i="29"/>
  <c r="DE38" i="29"/>
  <c r="DE48" i="29"/>
  <c r="DE54" i="29"/>
  <c r="DE14" i="29"/>
  <c r="DE22" i="29"/>
  <c r="DE28" i="29"/>
  <c r="DE42" i="29"/>
  <c r="DE46" i="29"/>
  <c r="DE58" i="29"/>
  <c r="DE84" i="29"/>
  <c r="DE88" i="29"/>
  <c r="DE92" i="29"/>
  <c r="DE96" i="29"/>
  <c r="DE100" i="29"/>
  <c r="DE104" i="29"/>
  <c r="DE108" i="29"/>
  <c r="DE112" i="29"/>
  <c r="DE116" i="29"/>
  <c r="DE20" i="29"/>
  <c r="DE40" i="29"/>
  <c r="DE50" i="29"/>
  <c r="DE56" i="29"/>
  <c r="DE60" i="29"/>
  <c r="DE62" i="29"/>
  <c r="DE66" i="29"/>
  <c r="DE70" i="29"/>
  <c r="DE74" i="29"/>
  <c r="DE78" i="29"/>
  <c r="DE82" i="29"/>
  <c r="DE12" i="29"/>
  <c r="DE30" i="29"/>
  <c r="DE34" i="29"/>
  <c r="DE23" i="29"/>
  <c r="DE27" i="29"/>
  <c r="DE39" i="29"/>
  <c r="DE41" i="29"/>
  <c r="DE59" i="29"/>
  <c r="DE63" i="29"/>
  <c r="DE71" i="29"/>
  <c r="DE81" i="29"/>
  <c r="DE85" i="29"/>
  <c r="DE89" i="29"/>
  <c r="DE93" i="29"/>
  <c r="DE97" i="29"/>
  <c r="DE101" i="29"/>
  <c r="DE105" i="29"/>
  <c r="DE109" i="29"/>
  <c r="DE113" i="29"/>
  <c r="DE117" i="29"/>
  <c r="DE121" i="29"/>
  <c r="DE125" i="29"/>
  <c r="DE129" i="29"/>
  <c r="DE133" i="29"/>
  <c r="DE137" i="29"/>
  <c r="DE64" i="29"/>
  <c r="DE68" i="29"/>
  <c r="DE72" i="29"/>
  <c r="DE76" i="29"/>
  <c r="DE80" i="29"/>
  <c r="DE36" i="29"/>
  <c r="DE21" i="29"/>
  <c r="DE25" i="29"/>
  <c r="DE31" i="29"/>
  <c r="DE47" i="29"/>
  <c r="DE53" i="29"/>
  <c r="DE61" i="29"/>
  <c r="DE65" i="29"/>
  <c r="DE67" i="29"/>
  <c r="DE75" i="29"/>
  <c r="DE77" i="29"/>
  <c r="DE79" i="29"/>
  <c r="DE83" i="29"/>
  <c r="DE87" i="29"/>
  <c r="DE91" i="29"/>
  <c r="DE95" i="29"/>
  <c r="DE99" i="29"/>
  <c r="DE103" i="29"/>
  <c r="DE107" i="29"/>
  <c r="DE111" i="29"/>
  <c r="DE115" i="29"/>
  <c r="DE119" i="29"/>
  <c r="DE123" i="29"/>
  <c r="DE127" i="29"/>
  <c r="DE131" i="29"/>
  <c r="DE135" i="29"/>
  <c r="DE139" i="29"/>
  <c r="DE143" i="29"/>
  <c r="DE26" i="29"/>
  <c r="DE15" i="29"/>
  <c r="DE17" i="29"/>
  <c r="DE19" i="29"/>
  <c r="DE33" i="29"/>
  <c r="DE35" i="29"/>
  <c r="DE37" i="29"/>
  <c r="DE43" i="29"/>
  <c r="DE45" i="29"/>
  <c r="DE49" i="29"/>
  <c r="DE51" i="29"/>
  <c r="DE141" i="29"/>
  <c r="DE24" i="29"/>
  <c r="DE32" i="29"/>
  <c r="DE13" i="29"/>
  <c r="DE29" i="29"/>
  <c r="DE55" i="29"/>
  <c r="DE57" i="29"/>
  <c r="DE69" i="29"/>
  <c r="DE73" i="29"/>
  <c r="DE120" i="29"/>
  <c r="DE124" i="29"/>
  <c r="DE128" i="29"/>
  <c r="DE132" i="29"/>
  <c r="DE136" i="29"/>
  <c r="DE118" i="29"/>
  <c r="DE122" i="29"/>
  <c r="DE126" i="29"/>
  <c r="DE130" i="29"/>
  <c r="DE134" i="29"/>
  <c r="DE138" i="29"/>
  <c r="DE142" i="29"/>
  <c r="DE144" i="29"/>
  <c r="DE140" i="29"/>
  <c r="DE146" i="29"/>
  <c r="DE147" i="29"/>
  <c r="DE145" i="29"/>
  <c r="DE159" i="29"/>
  <c r="DE151" i="29"/>
  <c r="DE157" i="29" s="1"/>
  <c r="DE160" i="29"/>
  <c r="BO184" i="29"/>
  <c r="BO185" i="29" s="1"/>
  <c r="BO35" i="29"/>
  <c r="BO49" i="29"/>
  <c r="BO51" i="29"/>
  <c r="BO85" i="29"/>
  <c r="BO89" i="29"/>
  <c r="BO93" i="29"/>
  <c r="BO97" i="29"/>
  <c r="BO101" i="29"/>
  <c r="BO105" i="29"/>
  <c r="BO109" i="29"/>
  <c r="BO113" i="29"/>
  <c r="BO117" i="29"/>
  <c r="BO37" i="29"/>
  <c r="BO43" i="29"/>
  <c r="BO45" i="29"/>
  <c r="BO47" i="29"/>
  <c r="BO53" i="29"/>
  <c r="BO17" i="29"/>
  <c r="BO25" i="29"/>
  <c r="BO29" i="29"/>
  <c r="BO39" i="29"/>
  <c r="BO41" i="29"/>
  <c r="BO55" i="29"/>
  <c r="BO57" i="29"/>
  <c r="BO59" i="29"/>
  <c r="BO87" i="29"/>
  <c r="BO91" i="29"/>
  <c r="BO95" i="29"/>
  <c r="BO99" i="29"/>
  <c r="BO103" i="29"/>
  <c r="BO107" i="29"/>
  <c r="BO111" i="29"/>
  <c r="BO115" i="29"/>
  <c r="BO13" i="29"/>
  <c r="BO65" i="29"/>
  <c r="BO69" i="29"/>
  <c r="BO63" i="29"/>
  <c r="BO61" i="29"/>
  <c r="BO67" i="29"/>
  <c r="BO73" i="29"/>
  <c r="BO77" i="29"/>
  <c r="BO81" i="29"/>
  <c r="BO21" i="29"/>
  <c r="BO27" i="29"/>
  <c r="BO28" i="29"/>
  <c r="BO38" i="29"/>
  <c r="BO46" i="29"/>
  <c r="BO56" i="29"/>
  <c r="BO58" i="29"/>
  <c r="BO62" i="29"/>
  <c r="BO78" i="29"/>
  <c r="BO80" i="29"/>
  <c r="BO84" i="29"/>
  <c r="BO88" i="29"/>
  <c r="BO92" i="29"/>
  <c r="BO96" i="29"/>
  <c r="BO100" i="29"/>
  <c r="BO104" i="29"/>
  <c r="BO108" i="29"/>
  <c r="BO112" i="29"/>
  <c r="BO116" i="29"/>
  <c r="BO120" i="29"/>
  <c r="BO124" i="29"/>
  <c r="BO128" i="29"/>
  <c r="BO132" i="29"/>
  <c r="BO136" i="29"/>
  <c r="BO140" i="29"/>
  <c r="BO71" i="29"/>
  <c r="BO75" i="29"/>
  <c r="BO79" i="29"/>
  <c r="BO83" i="29"/>
  <c r="BO15" i="29"/>
  <c r="BO19" i="29"/>
  <c r="BO14" i="29"/>
  <c r="BO20" i="29"/>
  <c r="BO30" i="29"/>
  <c r="BO34" i="29"/>
  <c r="BO40" i="29"/>
  <c r="BO44" i="29"/>
  <c r="BO52" i="29"/>
  <c r="BO54" i="29"/>
  <c r="BO60" i="29"/>
  <c r="BO72" i="29"/>
  <c r="BO76" i="29"/>
  <c r="BO82" i="29"/>
  <c r="BO86" i="29"/>
  <c r="BO90" i="29"/>
  <c r="BO94" i="29"/>
  <c r="BO98" i="29"/>
  <c r="BO102" i="29"/>
  <c r="BO106" i="29"/>
  <c r="BO110" i="29"/>
  <c r="BO114" i="29"/>
  <c r="BO118" i="29"/>
  <c r="BO122" i="29"/>
  <c r="BO126" i="29"/>
  <c r="BO130" i="29"/>
  <c r="BO134" i="29"/>
  <c r="BO138" i="29"/>
  <c r="BO142" i="29"/>
  <c r="BO23" i="29"/>
  <c r="BO31" i="29"/>
  <c r="BO16" i="29"/>
  <c r="BO18" i="29"/>
  <c r="BO32" i="29"/>
  <c r="BO36" i="29"/>
  <c r="BO42" i="29"/>
  <c r="BO48" i="29"/>
  <c r="BO50" i="29"/>
  <c r="BO68" i="29"/>
  <c r="BO74" i="29"/>
  <c r="BO144" i="29"/>
  <c r="BO33" i="29"/>
  <c r="BO12" i="29"/>
  <c r="BO22" i="29"/>
  <c r="BO24" i="29"/>
  <c r="BO26" i="29"/>
  <c r="BO64" i="29"/>
  <c r="BO66" i="29"/>
  <c r="BO70" i="29"/>
  <c r="BO119" i="29"/>
  <c r="BO123" i="29"/>
  <c r="BO127" i="29"/>
  <c r="BO131" i="29"/>
  <c r="BO135" i="29"/>
  <c r="BO121" i="29"/>
  <c r="BO125" i="29"/>
  <c r="BO129" i="29"/>
  <c r="BO133" i="29"/>
  <c r="BO137" i="29"/>
  <c r="BO141" i="29"/>
  <c r="BO145" i="29"/>
  <c r="BO147" i="29"/>
  <c r="BO139" i="29"/>
  <c r="BO143" i="29"/>
  <c r="BO146" i="29"/>
  <c r="BO159" i="29"/>
  <c r="BO160" i="29"/>
  <c r="BO151" i="29"/>
  <c r="BO157" i="29" s="1"/>
  <c r="EA184" i="29"/>
  <c r="EA185" i="29" s="1"/>
  <c r="EA27" i="29"/>
  <c r="EA35" i="29"/>
  <c r="EA43" i="29"/>
  <c r="EA51" i="29"/>
  <c r="EA85" i="29"/>
  <c r="EA89" i="29"/>
  <c r="EA93" i="29"/>
  <c r="EA97" i="29"/>
  <c r="EA101" i="29"/>
  <c r="EA105" i="29"/>
  <c r="EA109" i="29"/>
  <c r="EA113" i="29"/>
  <c r="EA117" i="29"/>
  <c r="EA45" i="29"/>
  <c r="EA47" i="29"/>
  <c r="EA53" i="29"/>
  <c r="EA17" i="29"/>
  <c r="EA37" i="29"/>
  <c r="EA39" i="29"/>
  <c r="EA41" i="29"/>
  <c r="EA57" i="29"/>
  <c r="EA59" i="29"/>
  <c r="EA83" i="29"/>
  <c r="EA87" i="29"/>
  <c r="EA91" i="29"/>
  <c r="EA95" i="29"/>
  <c r="EA99" i="29"/>
  <c r="EA103" i="29"/>
  <c r="EA107" i="29"/>
  <c r="EA111" i="29"/>
  <c r="EA115" i="29"/>
  <c r="EA49" i="29"/>
  <c r="EA55" i="29"/>
  <c r="EA61" i="29"/>
  <c r="EA65" i="29"/>
  <c r="EA69" i="29"/>
  <c r="EA63" i="29"/>
  <c r="EA67" i="29"/>
  <c r="EA73" i="29"/>
  <c r="EA77" i="29"/>
  <c r="EA81" i="29"/>
  <c r="EA22" i="29"/>
  <c r="EA28" i="29"/>
  <c r="EA38" i="29"/>
  <c r="EA58" i="29"/>
  <c r="EA62" i="29"/>
  <c r="EA68" i="29"/>
  <c r="EA70" i="29"/>
  <c r="EA78" i="29"/>
  <c r="EA80" i="29"/>
  <c r="EA84" i="29"/>
  <c r="EA88" i="29"/>
  <c r="EA92" i="29"/>
  <c r="EA96" i="29"/>
  <c r="EA100" i="29"/>
  <c r="EA104" i="29"/>
  <c r="EA108" i="29"/>
  <c r="EA112" i="29"/>
  <c r="EA116" i="29"/>
  <c r="EA120" i="29"/>
  <c r="EA124" i="29"/>
  <c r="EA128" i="29"/>
  <c r="EA132" i="29"/>
  <c r="EA136" i="29"/>
  <c r="EA71" i="29"/>
  <c r="EA75" i="29"/>
  <c r="EA79" i="29"/>
  <c r="EA15" i="29"/>
  <c r="EA19" i="29"/>
  <c r="EA29" i="29"/>
  <c r="EA14" i="29"/>
  <c r="EA20" i="29"/>
  <c r="EA34" i="29"/>
  <c r="EA52" i="29"/>
  <c r="EA54" i="29"/>
  <c r="EA60" i="29"/>
  <c r="EA64" i="29"/>
  <c r="EA74" i="29"/>
  <c r="EA76" i="29"/>
  <c r="EA82" i="29"/>
  <c r="EA86" i="29"/>
  <c r="EA90" i="29"/>
  <c r="EA94" i="29"/>
  <c r="EA98" i="29"/>
  <c r="EA102" i="29"/>
  <c r="EA106" i="29"/>
  <c r="EA110" i="29"/>
  <c r="EA114" i="29"/>
  <c r="EA118" i="29"/>
  <c r="EA122" i="29"/>
  <c r="EA126" i="29"/>
  <c r="EA130" i="29"/>
  <c r="EA134" i="29"/>
  <c r="EA138" i="29"/>
  <c r="EA142" i="29"/>
  <c r="EA13" i="29"/>
  <c r="EA23" i="29"/>
  <c r="EA31" i="29"/>
  <c r="EA16" i="29"/>
  <c r="EA18" i="29"/>
  <c r="EA32" i="29"/>
  <c r="EA36" i="29"/>
  <c r="EA40" i="29"/>
  <c r="EA42" i="29"/>
  <c r="EA44" i="29"/>
  <c r="EA46" i="29"/>
  <c r="EA48" i="29"/>
  <c r="EA50" i="29"/>
  <c r="EA140" i="29"/>
  <c r="EA144" i="29"/>
  <c r="EA21" i="29"/>
  <c r="EA25" i="29"/>
  <c r="EA33" i="29"/>
  <c r="EA12" i="29"/>
  <c r="EA24" i="29"/>
  <c r="EA26" i="29"/>
  <c r="EA30" i="29"/>
  <c r="EA56" i="29"/>
  <c r="EA66" i="29"/>
  <c r="EA72" i="29"/>
  <c r="EA119" i="29"/>
  <c r="EA123" i="29"/>
  <c r="EA127" i="29"/>
  <c r="EA131" i="29"/>
  <c r="EA135" i="29"/>
  <c r="EA121" i="29"/>
  <c r="EA125" i="29"/>
  <c r="EA129" i="29"/>
  <c r="EA133" i="29"/>
  <c r="EA137" i="29"/>
  <c r="EA141" i="29"/>
  <c r="EA145" i="29"/>
  <c r="EA147" i="29"/>
  <c r="EA146" i="29"/>
  <c r="EA139" i="29"/>
  <c r="EA143" i="29"/>
  <c r="EA159" i="29"/>
  <c r="EA160" i="29"/>
  <c r="EA151" i="29"/>
  <c r="EA157" i="29" s="1"/>
  <c r="AZ184" i="29"/>
  <c r="AZ185" i="29" s="1"/>
  <c r="AZ13" i="29"/>
  <c r="AZ17" i="29"/>
  <c r="AZ21" i="29"/>
  <c r="AZ25" i="29"/>
  <c r="AZ29" i="29"/>
  <c r="AZ33" i="29"/>
  <c r="AZ37" i="29"/>
  <c r="AZ41" i="29"/>
  <c r="AZ45" i="29"/>
  <c r="AZ49" i="29"/>
  <c r="AZ53" i="29"/>
  <c r="AZ57" i="29"/>
  <c r="AZ61" i="29"/>
  <c r="AZ65" i="29"/>
  <c r="AZ69" i="29"/>
  <c r="AZ73" i="29"/>
  <c r="AZ77" i="29"/>
  <c r="AZ81" i="29"/>
  <c r="AZ85" i="29"/>
  <c r="AZ89" i="29"/>
  <c r="AZ93" i="29"/>
  <c r="AZ97" i="29"/>
  <c r="AZ15" i="29"/>
  <c r="AZ19" i="29"/>
  <c r="AZ23" i="29"/>
  <c r="AZ27" i="29"/>
  <c r="AZ31" i="29"/>
  <c r="AZ35" i="29"/>
  <c r="AZ39" i="29"/>
  <c r="AZ43" i="29"/>
  <c r="AZ47" i="29"/>
  <c r="AZ51" i="29"/>
  <c r="AZ55" i="29"/>
  <c r="AZ59" i="29"/>
  <c r="AZ63" i="29"/>
  <c r="AZ67" i="29"/>
  <c r="AZ71" i="29"/>
  <c r="AZ75" i="29"/>
  <c r="AZ79" i="29"/>
  <c r="AZ83" i="29"/>
  <c r="AZ87" i="29"/>
  <c r="AZ91" i="29"/>
  <c r="AZ95" i="29"/>
  <c r="AZ12" i="29"/>
  <c r="AZ16" i="29"/>
  <c r="AZ20" i="29"/>
  <c r="AZ24" i="29"/>
  <c r="AZ28" i="29"/>
  <c r="AZ32" i="29"/>
  <c r="AZ36" i="29"/>
  <c r="AZ40" i="29"/>
  <c r="AZ44" i="29"/>
  <c r="AZ48" i="29"/>
  <c r="AZ52" i="29"/>
  <c r="AZ56" i="29"/>
  <c r="AZ60" i="29"/>
  <c r="AZ64" i="29"/>
  <c r="AZ68" i="29"/>
  <c r="AZ76" i="29"/>
  <c r="AZ78" i="29"/>
  <c r="AZ80" i="29"/>
  <c r="AZ14" i="29"/>
  <c r="AZ18" i="29"/>
  <c r="AZ22" i="29"/>
  <c r="AZ26" i="29"/>
  <c r="AZ30" i="29"/>
  <c r="AZ34" i="29"/>
  <c r="AZ38" i="29"/>
  <c r="AZ42" i="29"/>
  <c r="AZ46" i="29"/>
  <c r="AZ50" i="29"/>
  <c r="AZ54" i="29"/>
  <c r="AZ58" i="29"/>
  <c r="AZ62" i="29"/>
  <c r="AZ66" i="29"/>
  <c r="AZ70" i="29"/>
  <c r="AZ72" i="29"/>
  <c r="AZ74" i="29"/>
  <c r="AZ84" i="29"/>
  <c r="AZ86" i="29"/>
  <c r="AZ88" i="29"/>
  <c r="AZ90" i="29"/>
  <c r="AZ104" i="29"/>
  <c r="AZ120" i="29"/>
  <c r="AZ139" i="29"/>
  <c r="AZ105" i="29"/>
  <c r="AZ121" i="29"/>
  <c r="AZ134" i="29"/>
  <c r="AZ94" i="29"/>
  <c r="AZ110" i="29"/>
  <c r="AZ126" i="29"/>
  <c r="AZ140" i="29"/>
  <c r="AZ82" i="29"/>
  <c r="AZ92" i="29"/>
  <c r="AZ108" i="29"/>
  <c r="AZ124" i="29"/>
  <c r="AZ141" i="29"/>
  <c r="AZ109" i="29"/>
  <c r="AZ125" i="29"/>
  <c r="AZ142" i="29"/>
  <c r="AZ98" i="29"/>
  <c r="AZ114" i="29"/>
  <c r="AZ130" i="29"/>
  <c r="AZ146" i="29"/>
  <c r="AZ107" i="29"/>
  <c r="AZ123" i="29"/>
  <c r="AZ138" i="29"/>
  <c r="AZ96" i="29"/>
  <c r="AZ112" i="29"/>
  <c r="AZ128" i="29"/>
  <c r="AZ144" i="29"/>
  <c r="AZ113" i="29"/>
  <c r="AZ129" i="29"/>
  <c r="AZ145" i="29"/>
  <c r="AZ102" i="29"/>
  <c r="AZ118" i="29"/>
  <c r="AZ135" i="29"/>
  <c r="AZ111" i="29"/>
  <c r="AZ127" i="29"/>
  <c r="AZ143" i="29"/>
  <c r="AZ100" i="29"/>
  <c r="AZ116" i="29"/>
  <c r="AZ132" i="29"/>
  <c r="AZ101" i="29"/>
  <c r="AZ117" i="29"/>
  <c r="AZ133" i="29"/>
  <c r="AZ106" i="29"/>
  <c r="AZ122" i="29"/>
  <c r="AZ136" i="29"/>
  <c r="AZ103" i="29"/>
  <c r="AZ137" i="29"/>
  <c r="AZ115" i="29"/>
  <c r="AZ147" i="29"/>
  <c r="AZ119" i="29"/>
  <c r="AZ99" i="29"/>
  <c r="AZ131" i="29"/>
  <c r="AZ151" i="29"/>
  <c r="AZ157" i="29" s="1"/>
  <c r="AZ160" i="29"/>
  <c r="AZ159" i="29"/>
  <c r="DL184" i="29"/>
  <c r="DL185" i="29" s="1"/>
  <c r="DL13" i="29"/>
  <c r="DL17" i="29"/>
  <c r="DL21" i="29"/>
  <c r="DL25" i="29"/>
  <c r="DL29" i="29"/>
  <c r="DL33" i="29"/>
  <c r="DL37" i="29"/>
  <c r="DL41" i="29"/>
  <c r="DL45" i="29"/>
  <c r="DL49" i="29"/>
  <c r="DL53" i="29"/>
  <c r="DL57" i="29"/>
  <c r="DL61" i="29"/>
  <c r="DL65" i="29"/>
  <c r="DL69" i="29"/>
  <c r="DL73" i="29"/>
  <c r="DL77" i="29"/>
  <c r="DL81" i="29"/>
  <c r="DL85" i="29"/>
  <c r="DL89" i="29"/>
  <c r="DL93" i="29"/>
  <c r="DL97" i="29"/>
  <c r="DL15" i="29"/>
  <c r="DL19" i="29"/>
  <c r="DL23" i="29"/>
  <c r="DL27" i="29"/>
  <c r="DL31" i="29"/>
  <c r="DL35" i="29"/>
  <c r="DL39" i="29"/>
  <c r="DL43" i="29"/>
  <c r="DL47" i="29"/>
  <c r="DL51" i="29"/>
  <c r="DL55" i="29"/>
  <c r="DL59" i="29"/>
  <c r="DL63" i="29"/>
  <c r="DL67" i="29"/>
  <c r="DL71" i="29"/>
  <c r="DL75" i="29"/>
  <c r="DL79" i="29"/>
  <c r="DL83" i="29"/>
  <c r="DL87" i="29"/>
  <c r="DL91" i="29"/>
  <c r="DL95" i="29"/>
  <c r="DL12" i="29"/>
  <c r="DL16" i="29"/>
  <c r="DL20" i="29"/>
  <c r="DL24" i="29"/>
  <c r="DL28" i="29"/>
  <c r="DL32" i="29"/>
  <c r="DL36" i="29"/>
  <c r="DL40" i="29"/>
  <c r="DL44" i="29"/>
  <c r="DL48" i="29"/>
  <c r="DL52" i="29"/>
  <c r="DL56" i="29"/>
  <c r="DL60" i="29"/>
  <c r="DL64" i="29"/>
  <c r="DL68" i="29"/>
  <c r="DL76" i="29"/>
  <c r="DL78" i="29"/>
  <c r="DL80" i="29"/>
  <c r="DL14" i="29"/>
  <c r="DL18" i="29"/>
  <c r="DL22" i="29"/>
  <c r="DL26" i="29"/>
  <c r="DL30" i="29"/>
  <c r="DL34" i="29"/>
  <c r="DL38" i="29"/>
  <c r="DL42" i="29"/>
  <c r="DL46" i="29"/>
  <c r="DL50" i="29"/>
  <c r="DL54" i="29"/>
  <c r="DL58" i="29"/>
  <c r="DL62" i="29"/>
  <c r="DL66" i="29"/>
  <c r="DL70" i="29"/>
  <c r="DL72" i="29"/>
  <c r="DL74" i="29"/>
  <c r="DL84" i="29"/>
  <c r="DL86" i="29"/>
  <c r="DL88" i="29"/>
  <c r="DL100" i="29"/>
  <c r="DL116" i="29"/>
  <c r="DL132" i="29"/>
  <c r="DL113" i="29"/>
  <c r="DL129" i="29"/>
  <c r="DL145" i="29"/>
  <c r="DL90" i="29"/>
  <c r="DL106" i="29"/>
  <c r="DL122" i="29"/>
  <c r="DL136" i="29"/>
  <c r="DL104" i="29"/>
  <c r="DL120" i="29"/>
  <c r="DL139" i="29"/>
  <c r="DL101" i="29"/>
  <c r="DL117" i="29"/>
  <c r="DL133" i="29"/>
  <c r="DL94" i="29"/>
  <c r="DL110" i="29"/>
  <c r="DL126" i="29"/>
  <c r="DL140" i="29"/>
  <c r="DL111" i="29"/>
  <c r="DL127" i="29"/>
  <c r="DL143" i="29"/>
  <c r="DL82" i="29"/>
  <c r="DL92" i="29"/>
  <c r="DL108" i="29"/>
  <c r="DL124" i="29"/>
  <c r="DL141" i="29"/>
  <c r="DL105" i="29"/>
  <c r="DL121" i="29"/>
  <c r="DL134" i="29"/>
  <c r="DL98" i="29"/>
  <c r="DL114" i="29"/>
  <c r="DL130" i="29"/>
  <c r="DL146" i="29"/>
  <c r="DL99" i="29"/>
  <c r="DL115" i="29"/>
  <c r="DL131" i="29"/>
  <c r="DL147" i="29"/>
  <c r="DL96" i="29"/>
  <c r="DL112" i="29"/>
  <c r="DL128" i="29"/>
  <c r="DL144" i="29"/>
  <c r="DL109" i="29"/>
  <c r="DL125" i="29"/>
  <c r="DL142" i="29"/>
  <c r="DL102" i="29"/>
  <c r="DL118" i="29"/>
  <c r="DL135" i="29"/>
  <c r="DL107" i="29"/>
  <c r="DL138" i="29"/>
  <c r="DL119" i="29"/>
  <c r="DL123" i="29"/>
  <c r="DL103" i="29"/>
  <c r="DL137" i="29"/>
  <c r="DL160" i="29"/>
  <c r="DL151" i="29"/>
  <c r="DL157" i="29" s="1"/>
  <c r="DL159" i="29"/>
  <c r="CG184" i="29"/>
  <c r="CG185" i="29" s="1"/>
  <c r="CG30" i="29"/>
  <c r="CG38" i="29"/>
  <c r="CG42" i="29"/>
  <c r="CG46" i="29"/>
  <c r="CG58" i="29"/>
  <c r="CG86" i="29"/>
  <c r="CG90" i="29"/>
  <c r="CG94" i="29"/>
  <c r="CG98" i="29"/>
  <c r="CG102" i="29"/>
  <c r="CG106" i="29"/>
  <c r="CG110" i="29"/>
  <c r="CG114" i="29"/>
  <c r="CG118" i="29"/>
  <c r="CG12" i="29"/>
  <c r="CG14" i="29"/>
  <c r="CG40" i="29"/>
  <c r="CG50" i="29"/>
  <c r="CG56" i="29"/>
  <c r="CG44" i="29"/>
  <c r="CG52" i="29"/>
  <c r="CG84" i="29"/>
  <c r="CG88" i="29"/>
  <c r="CG92" i="29"/>
  <c r="CG96" i="29"/>
  <c r="CG100" i="29"/>
  <c r="CG104" i="29"/>
  <c r="CG108" i="29"/>
  <c r="CG112" i="29"/>
  <c r="CG116" i="29"/>
  <c r="CG28" i="29"/>
  <c r="CG36" i="29"/>
  <c r="CG48" i="29"/>
  <c r="CG54" i="29"/>
  <c r="CG60" i="29"/>
  <c r="CG62" i="29"/>
  <c r="CG66" i="29"/>
  <c r="CG64" i="29"/>
  <c r="CG70" i="29"/>
  <c r="CG74" i="29"/>
  <c r="CG78" i="29"/>
  <c r="CG82" i="29"/>
  <c r="CG22" i="29"/>
  <c r="CG26" i="29"/>
  <c r="CG32" i="29"/>
  <c r="CG21" i="29"/>
  <c r="CG25" i="29"/>
  <c r="CG31" i="29"/>
  <c r="CG47" i="29"/>
  <c r="CG55" i="29"/>
  <c r="CG61" i="29"/>
  <c r="CG65" i="29"/>
  <c r="CG67" i="29"/>
  <c r="CG75" i="29"/>
  <c r="CG81" i="29"/>
  <c r="CG85" i="29"/>
  <c r="CG89" i="29"/>
  <c r="CG93" i="29"/>
  <c r="CG97" i="29"/>
  <c r="CG101" i="29"/>
  <c r="CG105" i="29"/>
  <c r="CG109" i="29"/>
  <c r="CG113" i="29"/>
  <c r="CG117" i="29"/>
  <c r="CG121" i="29"/>
  <c r="CG125" i="29"/>
  <c r="CG129" i="29"/>
  <c r="CG133" i="29"/>
  <c r="CG137" i="29"/>
  <c r="CG68" i="29"/>
  <c r="CG72" i="29"/>
  <c r="CG76" i="29"/>
  <c r="CG80" i="29"/>
  <c r="CG20" i="29"/>
  <c r="CG24" i="29"/>
  <c r="CG13" i="29"/>
  <c r="CG23" i="29"/>
  <c r="CG27" i="29"/>
  <c r="CG39" i="29"/>
  <c r="CG41" i="29"/>
  <c r="CG59" i="29"/>
  <c r="CG63" i="29"/>
  <c r="CG71" i="29"/>
  <c r="CG77" i="29"/>
  <c r="CG79" i="29"/>
  <c r="CG83" i="29"/>
  <c r="CG87" i="29"/>
  <c r="CG91" i="29"/>
  <c r="CG95" i="29"/>
  <c r="CG99" i="29"/>
  <c r="CG103" i="29"/>
  <c r="CG107" i="29"/>
  <c r="CG111" i="29"/>
  <c r="CG115" i="29"/>
  <c r="CG119" i="29"/>
  <c r="CG123" i="29"/>
  <c r="CG127" i="29"/>
  <c r="CG131" i="29"/>
  <c r="CG135" i="29"/>
  <c r="CG139" i="29"/>
  <c r="CG143" i="29"/>
  <c r="CG16" i="29"/>
  <c r="CG34" i="29"/>
  <c r="CG29" i="29"/>
  <c r="CG53" i="29"/>
  <c r="CG57" i="29"/>
  <c r="CG69" i="29"/>
  <c r="CG73" i="29"/>
  <c r="CG141" i="29"/>
  <c r="CG18" i="29"/>
  <c r="CG15" i="29"/>
  <c r="CG17" i="29"/>
  <c r="CG19" i="29"/>
  <c r="CG33" i="29"/>
  <c r="CG35" i="29"/>
  <c r="CG37" i="29"/>
  <c r="CG43" i="29"/>
  <c r="CG45" i="29"/>
  <c r="CG49" i="29"/>
  <c r="CG51" i="29"/>
  <c r="CG120" i="29"/>
  <c r="CG124" i="29"/>
  <c r="CG128" i="29"/>
  <c r="CG132" i="29"/>
  <c r="CG136" i="29"/>
  <c r="CG122" i="29"/>
  <c r="CG126" i="29"/>
  <c r="CG130" i="29"/>
  <c r="CG134" i="29"/>
  <c r="CG138" i="29"/>
  <c r="CG142" i="29"/>
  <c r="CG140" i="29"/>
  <c r="CG144" i="29"/>
  <c r="CG145" i="29"/>
  <c r="CG146" i="29"/>
  <c r="CG147" i="29"/>
  <c r="CG160" i="29"/>
  <c r="CG151" i="29"/>
  <c r="CG157" i="29" s="1"/>
  <c r="CG159" i="29"/>
  <c r="AM184" i="29"/>
  <c r="AM185" i="29" s="1"/>
  <c r="AM19" i="29"/>
  <c r="AM33" i="29"/>
  <c r="AM37" i="29"/>
  <c r="AM45" i="29"/>
  <c r="AM53" i="29"/>
  <c r="AM87" i="29"/>
  <c r="AM91" i="29"/>
  <c r="AM95" i="29"/>
  <c r="AM99" i="29"/>
  <c r="AM103" i="29"/>
  <c r="AM107" i="29"/>
  <c r="AM111" i="29"/>
  <c r="AM115" i="29"/>
  <c r="AM17" i="29"/>
  <c r="AM39" i="29"/>
  <c r="AM49" i="29"/>
  <c r="AM55" i="29"/>
  <c r="AM59" i="29"/>
  <c r="AM15" i="29"/>
  <c r="AM23" i="29"/>
  <c r="AM31" i="29"/>
  <c r="AM43" i="29"/>
  <c r="AM47" i="29"/>
  <c r="AM85" i="29"/>
  <c r="AM89" i="29"/>
  <c r="AM93" i="29"/>
  <c r="AM97" i="29"/>
  <c r="AM101" i="29"/>
  <c r="AM105" i="29"/>
  <c r="AM109" i="29"/>
  <c r="AM113" i="29"/>
  <c r="AM117" i="29"/>
  <c r="AM21" i="29"/>
  <c r="AM35" i="29"/>
  <c r="AM41" i="29"/>
  <c r="AM51" i="29"/>
  <c r="AM57" i="29"/>
  <c r="AM61" i="29"/>
  <c r="AM63" i="29"/>
  <c r="AM67" i="29"/>
  <c r="AM71" i="29"/>
  <c r="AM75" i="29"/>
  <c r="AM79" i="29"/>
  <c r="AM83" i="29"/>
  <c r="AM27" i="29"/>
  <c r="AM12" i="29"/>
  <c r="AM20" i="29"/>
  <c r="AM24" i="29"/>
  <c r="AM34" i="29"/>
  <c r="AM42" i="29"/>
  <c r="AM50" i="29"/>
  <c r="AM64" i="29"/>
  <c r="AM72" i="29"/>
  <c r="AM74" i="29"/>
  <c r="AM82" i="29"/>
  <c r="AM86" i="29"/>
  <c r="AM90" i="29"/>
  <c r="AM94" i="29"/>
  <c r="AM98" i="29"/>
  <c r="AM102" i="29"/>
  <c r="AM106" i="29"/>
  <c r="AM110" i="29"/>
  <c r="AM114" i="29"/>
  <c r="AM118" i="29"/>
  <c r="AM122" i="29"/>
  <c r="AM126" i="29"/>
  <c r="AM130" i="29"/>
  <c r="AM134" i="29"/>
  <c r="AM138" i="29"/>
  <c r="AM65" i="29"/>
  <c r="AM69" i="29"/>
  <c r="AM73" i="29"/>
  <c r="AM77" i="29"/>
  <c r="AM81" i="29"/>
  <c r="AM29" i="29"/>
  <c r="AM16" i="29"/>
  <c r="AM22" i="29"/>
  <c r="AM26" i="29"/>
  <c r="AM32" i="29"/>
  <c r="AM48" i="29"/>
  <c r="AM66" i="29"/>
  <c r="AM68" i="29"/>
  <c r="AM70" i="29"/>
  <c r="AM76" i="29"/>
  <c r="AM78" i="29"/>
  <c r="AM80" i="29"/>
  <c r="AM84" i="29"/>
  <c r="AM88" i="29"/>
  <c r="AM92" i="29"/>
  <c r="AM96" i="29"/>
  <c r="AM100" i="29"/>
  <c r="AM104" i="29"/>
  <c r="AM108" i="29"/>
  <c r="AM112" i="29"/>
  <c r="AM116" i="29"/>
  <c r="AM120" i="29"/>
  <c r="AM124" i="29"/>
  <c r="AM128" i="29"/>
  <c r="AM132" i="29"/>
  <c r="AM136" i="29"/>
  <c r="AM140" i="29"/>
  <c r="AM144" i="29"/>
  <c r="AM13" i="29"/>
  <c r="AM18" i="29"/>
  <c r="AM36" i="29"/>
  <c r="AM38" i="29"/>
  <c r="AM40" i="29"/>
  <c r="AM44" i="29"/>
  <c r="AM46" i="29"/>
  <c r="AM52" i="29"/>
  <c r="AM58" i="29"/>
  <c r="AM60" i="29"/>
  <c r="AM62" i="29"/>
  <c r="AM142" i="29"/>
  <c r="AM25" i="29"/>
  <c r="AM14" i="29"/>
  <c r="AM28" i="29"/>
  <c r="AM30" i="29"/>
  <c r="AM54" i="29"/>
  <c r="AM56" i="29"/>
  <c r="AM121" i="29"/>
  <c r="AM133" i="29"/>
  <c r="AM137" i="29"/>
  <c r="AM146" i="29"/>
  <c r="AM135" i="29"/>
  <c r="AM127" i="29"/>
  <c r="AM141" i="29"/>
  <c r="AM125" i="29"/>
  <c r="AM139" i="29"/>
  <c r="AM131" i="29"/>
  <c r="AM145" i="29"/>
  <c r="AM129" i="29"/>
  <c r="AM123" i="29"/>
  <c r="AM143" i="29"/>
  <c r="AM147" i="29"/>
  <c r="AM119" i="29"/>
  <c r="AM160" i="29"/>
  <c r="AM151" i="29"/>
  <c r="AM157" i="29" s="1"/>
  <c r="AM159" i="29"/>
  <c r="CY184" i="29"/>
  <c r="CY185" i="29" s="1"/>
  <c r="CY19" i="29"/>
  <c r="CY27" i="29"/>
  <c r="CY45" i="29"/>
  <c r="CY53" i="29"/>
  <c r="CY55" i="29"/>
  <c r="CY83" i="29"/>
  <c r="CY87" i="29"/>
  <c r="CY91" i="29"/>
  <c r="CY95" i="29"/>
  <c r="CY99" i="29"/>
  <c r="CY103" i="29"/>
  <c r="CY107" i="29"/>
  <c r="CY111" i="29"/>
  <c r="CY115" i="29"/>
  <c r="CY17" i="29"/>
  <c r="CY25" i="29"/>
  <c r="CY39" i="29"/>
  <c r="CY49" i="29"/>
  <c r="CY59" i="29"/>
  <c r="CY15" i="29"/>
  <c r="CY23" i="29"/>
  <c r="CY29" i="29"/>
  <c r="CY31" i="29"/>
  <c r="CY47" i="29"/>
  <c r="CY85" i="29"/>
  <c r="CY89" i="29"/>
  <c r="CY93" i="29"/>
  <c r="CY97" i="29"/>
  <c r="CY101" i="29"/>
  <c r="CY105" i="29"/>
  <c r="CY109" i="29"/>
  <c r="CY113" i="29"/>
  <c r="CY117" i="29"/>
  <c r="CY21" i="29"/>
  <c r="CY35" i="29"/>
  <c r="CY37" i="29"/>
  <c r="CY41" i="29"/>
  <c r="CY43" i="29"/>
  <c r="CY51" i="29"/>
  <c r="CY57" i="29"/>
  <c r="CY63" i="29"/>
  <c r="CY67" i="29"/>
  <c r="CY61" i="29"/>
  <c r="CY71" i="29"/>
  <c r="CY75" i="29"/>
  <c r="CY79" i="29"/>
  <c r="CY33" i="29"/>
  <c r="CY12" i="29"/>
  <c r="CY18" i="29"/>
  <c r="CY24" i="29"/>
  <c r="CY42" i="29"/>
  <c r="CY50" i="29"/>
  <c r="CY56" i="29"/>
  <c r="CY72" i="29"/>
  <c r="CY74" i="29"/>
  <c r="CY76" i="29"/>
  <c r="CY82" i="29"/>
  <c r="CY86" i="29"/>
  <c r="CY90" i="29"/>
  <c r="CY94" i="29"/>
  <c r="CY98" i="29"/>
  <c r="CY102" i="29"/>
  <c r="CY106" i="29"/>
  <c r="CY110" i="29"/>
  <c r="CY114" i="29"/>
  <c r="CY118" i="29"/>
  <c r="CY122" i="29"/>
  <c r="CY126" i="29"/>
  <c r="CY130" i="29"/>
  <c r="CY134" i="29"/>
  <c r="CY138" i="29"/>
  <c r="CY65" i="29"/>
  <c r="CY69" i="29"/>
  <c r="CY73" i="29"/>
  <c r="CY77" i="29"/>
  <c r="CY81" i="29"/>
  <c r="CY16" i="29"/>
  <c r="CY26" i="29"/>
  <c r="CY30" i="29"/>
  <c r="CY32" i="29"/>
  <c r="CY36" i="29"/>
  <c r="CY48" i="29"/>
  <c r="CY54" i="29"/>
  <c r="CY66" i="29"/>
  <c r="CY78" i="29"/>
  <c r="CY80" i="29"/>
  <c r="CY84" i="29"/>
  <c r="CY88" i="29"/>
  <c r="CY92" i="29"/>
  <c r="CY96" i="29"/>
  <c r="CY100" i="29"/>
  <c r="CY104" i="29"/>
  <c r="CY108" i="29"/>
  <c r="CY112" i="29"/>
  <c r="CY116" i="29"/>
  <c r="CY120" i="29"/>
  <c r="CY124" i="29"/>
  <c r="CY128" i="29"/>
  <c r="CY132" i="29"/>
  <c r="CY136" i="29"/>
  <c r="CY140" i="29"/>
  <c r="CY144" i="29"/>
  <c r="CY13" i="29"/>
  <c r="CY20" i="29"/>
  <c r="CY22" i="29"/>
  <c r="CY38" i="29"/>
  <c r="CY40" i="29"/>
  <c r="CY44" i="29"/>
  <c r="CY46" i="29"/>
  <c r="CY52" i="29"/>
  <c r="CY58" i="29"/>
  <c r="CY60" i="29"/>
  <c r="CY62" i="29"/>
  <c r="CY64" i="29"/>
  <c r="CY70" i="29"/>
  <c r="CY142" i="29"/>
  <c r="CY14" i="29"/>
  <c r="CY28" i="29"/>
  <c r="CY34" i="29"/>
  <c r="CY68" i="29"/>
  <c r="CY121" i="29"/>
  <c r="CY129" i="29"/>
  <c r="CY137" i="29"/>
  <c r="CY133" i="29"/>
  <c r="CY135" i="29"/>
  <c r="CY131" i="29"/>
  <c r="CY141" i="29"/>
  <c r="CY146" i="29"/>
  <c r="CY127" i="29"/>
  <c r="CY139" i="29"/>
  <c r="CY145" i="29"/>
  <c r="CY125" i="29"/>
  <c r="CY147" i="29"/>
  <c r="CY119" i="29"/>
  <c r="CY123" i="29"/>
  <c r="CY143" i="29"/>
  <c r="CY160" i="29"/>
  <c r="CY151" i="29"/>
  <c r="CY157" i="29" s="1"/>
  <c r="CY159" i="29"/>
  <c r="X184" i="29"/>
  <c r="X185" i="29" s="1"/>
  <c r="X15" i="29"/>
  <c r="X19" i="29"/>
  <c r="X23" i="29"/>
  <c r="X27" i="29"/>
  <c r="X31" i="29"/>
  <c r="X35" i="29"/>
  <c r="X39" i="29"/>
  <c r="X43" i="29"/>
  <c r="X47" i="29"/>
  <c r="X51" i="29"/>
  <c r="X55" i="29"/>
  <c r="X59" i="29"/>
  <c r="X63" i="29"/>
  <c r="X67" i="29"/>
  <c r="X71" i="29"/>
  <c r="X75" i="29"/>
  <c r="X79" i="29"/>
  <c r="X83" i="29"/>
  <c r="X87" i="29"/>
  <c r="X91" i="29"/>
  <c r="X95" i="29"/>
  <c r="X13" i="29"/>
  <c r="X17" i="29"/>
  <c r="X21" i="29"/>
  <c r="X25" i="29"/>
  <c r="X29" i="29"/>
  <c r="X33" i="29"/>
  <c r="X37" i="29"/>
  <c r="X41" i="29"/>
  <c r="X45" i="29"/>
  <c r="X49" i="29"/>
  <c r="X53" i="29"/>
  <c r="X57" i="29"/>
  <c r="X61" i="29"/>
  <c r="X65" i="29"/>
  <c r="X69" i="29"/>
  <c r="X73" i="29"/>
  <c r="X77" i="29"/>
  <c r="X81" i="29"/>
  <c r="X85" i="29"/>
  <c r="X89" i="29"/>
  <c r="X93" i="29"/>
  <c r="X97" i="29"/>
  <c r="X14" i="29"/>
  <c r="X18" i="29"/>
  <c r="X22" i="29"/>
  <c r="X26" i="29"/>
  <c r="X30" i="29"/>
  <c r="X34" i="29"/>
  <c r="X38" i="29"/>
  <c r="X42" i="29"/>
  <c r="X46" i="29"/>
  <c r="X50" i="29"/>
  <c r="X54" i="29"/>
  <c r="X58" i="29"/>
  <c r="X62" i="29"/>
  <c r="X66" i="29"/>
  <c r="X70" i="29"/>
  <c r="X72" i="29"/>
  <c r="X74" i="29"/>
  <c r="X12" i="29"/>
  <c r="X16" i="29"/>
  <c r="X20" i="29"/>
  <c r="X24" i="29"/>
  <c r="X28" i="29"/>
  <c r="X32" i="29"/>
  <c r="X36" i="29"/>
  <c r="X40" i="29"/>
  <c r="X44" i="29"/>
  <c r="X48" i="29"/>
  <c r="X52" i="29"/>
  <c r="X56" i="29"/>
  <c r="X60" i="29"/>
  <c r="X64" i="29"/>
  <c r="X68" i="29"/>
  <c r="X76" i="29"/>
  <c r="X78" i="29"/>
  <c r="X80" i="29"/>
  <c r="X82" i="29"/>
  <c r="X101" i="29"/>
  <c r="X105" i="29"/>
  <c r="X109" i="29"/>
  <c r="X113" i="29"/>
  <c r="X117" i="29"/>
  <c r="X121" i="29"/>
  <c r="X125" i="29"/>
  <c r="X129" i="29"/>
  <c r="X133" i="29"/>
  <c r="X137" i="29"/>
  <c r="X141" i="29"/>
  <c r="X145" i="29"/>
  <c r="X146" i="29"/>
  <c r="X147" i="29"/>
  <c r="X92" i="29"/>
  <c r="X94" i="29"/>
  <c r="X96" i="29"/>
  <c r="X98" i="29"/>
  <c r="X108" i="29"/>
  <c r="X110" i="29"/>
  <c r="X112" i="29"/>
  <c r="X114" i="29"/>
  <c r="X124" i="29"/>
  <c r="X126" i="29"/>
  <c r="X128" i="29"/>
  <c r="X130" i="29"/>
  <c r="X140" i="29"/>
  <c r="X142" i="29"/>
  <c r="X84" i="29"/>
  <c r="X86" i="29"/>
  <c r="X88" i="29"/>
  <c r="X90" i="29"/>
  <c r="X99" i="29"/>
  <c r="X103" i="29"/>
  <c r="X107" i="29"/>
  <c r="X111" i="29"/>
  <c r="X115" i="29"/>
  <c r="X119" i="29"/>
  <c r="X123" i="29"/>
  <c r="X127" i="29"/>
  <c r="X131" i="29"/>
  <c r="X135" i="29"/>
  <c r="X139" i="29"/>
  <c r="X143" i="29"/>
  <c r="X100" i="29"/>
  <c r="X102" i="29"/>
  <c r="X104" i="29"/>
  <c r="X106" i="29"/>
  <c r="X116" i="29"/>
  <c r="X118" i="29"/>
  <c r="X120" i="29"/>
  <c r="X122" i="29"/>
  <c r="X132" i="29"/>
  <c r="X134" i="29"/>
  <c r="X136" i="29"/>
  <c r="X138" i="29"/>
  <c r="X144" i="29"/>
  <c r="X160" i="29"/>
  <c r="X159" i="29"/>
  <c r="X151" i="29"/>
  <c r="X157" i="29" s="1"/>
  <c r="CJ184" i="29"/>
  <c r="CJ185" i="29" s="1"/>
  <c r="CJ15" i="29"/>
  <c r="CJ19" i="29"/>
  <c r="CJ23" i="29"/>
  <c r="CJ27" i="29"/>
  <c r="CJ31" i="29"/>
  <c r="CJ35" i="29"/>
  <c r="CJ39" i="29"/>
  <c r="CJ43" i="29"/>
  <c r="CJ47" i="29"/>
  <c r="CJ51" i="29"/>
  <c r="CJ55" i="29"/>
  <c r="CJ59" i="29"/>
  <c r="CJ63" i="29"/>
  <c r="CJ67" i="29"/>
  <c r="CJ71" i="29"/>
  <c r="CJ75" i="29"/>
  <c r="CJ79" i="29"/>
  <c r="CJ83" i="29"/>
  <c r="CJ87" i="29"/>
  <c r="CJ91" i="29"/>
  <c r="CJ95" i="29"/>
  <c r="CJ13" i="29"/>
  <c r="CJ17" i="29"/>
  <c r="CJ21" i="29"/>
  <c r="CJ25" i="29"/>
  <c r="CJ29" i="29"/>
  <c r="CJ33" i="29"/>
  <c r="CJ37" i="29"/>
  <c r="CJ41" i="29"/>
  <c r="CJ45" i="29"/>
  <c r="CJ49" i="29"/>
  <c r="CJ53" i="29"/>
  <c r="CJ57" i="29"/>
  <c r="CJ61" i="29"/>
  <c r="CJ65" i="29"/>
  <c r="CJ69" i="29"/>
  <c r="CJ73" i="29"/>
  <c r="CJ77" i="29"/>
  <c r="CJ81" i="29"/>
  <c r="CJ85" i="29"/>
  <c r="CJ89" i="29"/>
  <c r="CJ93" i="29"/>
  <c r="CJ97" i="29"/>
  <c r="CJ14" i="29"/>
  <c r="CJ18" i="29"/>
  <c r="CJ22" i="29"/>
  <c r="CJ26" i="29"/>
  <c r="CJ30" i="29"/>
  <c r="CJ34" i="29"/>
  <c r="CJ38" i="29"/>
  <c r="CJ42" i="29"/>
  <c r="CJ46" i="29"/>
  <c r="CJ50" i="29"/>
  <c r="CJ54" i="29"/>
  <c r="CJ58" i="29"/>
  <c r="CJ62" i="29"/>
  <c r="CJ66" i="29"/>
  <c r="CJ70" i="29"/>
  <c r="CJ72" i="29"/>
  <c r="CJ74" i="29"/>
  <c r="CJ12" i="29"/>
  <c r="CJ16" i="29"/>
  <c r="CJ20" i="29"/>
  <c r="CJ24" i="29"/>
  <c r="CJ28" i="29"/>
  <c r="CJ32" i="29"/>
  <c r="CJ36" i="29"/>
  <c r="CJ40" i="29"/>
  <c r="CJ44" i="29"/>
  <c r="CJ48" i="29"/>
  <c r="CJ52" i="29"/>
  <c r="CJ56" i="29"/>
  <c r="CJ60" i="29"/>
  <c r="CJ64" i="29"/>
  <c r="CJ68" i="29"/>
  <c r="CJ76" i="29"/>
  <c r="CJ78" i="29"/>
  <c r="CJ80" i="29"/>
  <c r="CJ82" i="29"/>
  <c r="CJ99" i="29"/>
  <c r="CJ103" i="29"/>
  <c r="CJ107" i="29"/>
  <c r="CJ111" i="29"/>
  <c r="CJ115" i="29"/>
  <c r="CJ119" i="29"/>
  <c r="CJ123" i="29"/>
  <c r="CJ127" i="29"/>
  <c r="CJ131" i="29"/>
  <c r="CJ135" i="29"/>
  <c r="CJ139" i="29"/>
  <c r="CJ143" i="29"/>
  <c r="CJ90" i="29"/>
  <c r="CJ100" i="29"/>
  <c r="CJ102" i="29"/>
  <c r="CJ104" i="29"/>
  <c r="CJ106" i="29"/>
  <c r="CJ116" i="29"/>
  <c r="CJ118" i="29"/>
  <c r="CJ120" i="29"/>
  <c r="CJ122" i="29"/>
  <c r="CJ132" i="29"/>
  <c r="CJ134" i="29"/>
  <c r="CJ136" i="29"/>
  <c r="CJ138" i="29"/>
  <c r="CJ144" i="29"/>
  <c r="CJ84" i="29"/>
  <c r="CJ86" i="29"/>
  <c r="CJ88" i="29"/>
  <c r="CJ101" i="29"/>
  <c r="CJ105" i="29"/>
  <c r="CJ109" i="29"/>
  <c r="CJ113" i="29"/>
  <c r="CJ117" i="29"/>
  <c r="CJ121" i="29"/>
  <c r="CJ125" i="29"/>
  <c r="CJ129" i="29"/>
  <c r="CJ133" i="29"/>
  <c r="CJ137" i="29"/>
  <c r="CJ141" i="29"/>
  <c r="CJ145" i="29"/>
  <c r="CJ146" i="29"/>
  <c r="CJ147" i="29"/>
  <c r="CJ92" i="29"/>
  <c r="CJ94" i="29"/>
  <c r="CJ96" i="29"/>
  <c r="CJ98" i="29"/>
  <c r="CJ108" i="29"/>
  <c r="CJ110" i="29"/>
  <c r="CJ112" i="29"/>
  <c r="CJ114" i="29"/>
  <c r="CJ124" i="29"/>
  <c r="CJ126" i="29"/>
  <c r="CJ128" i="29"/>
  <c r="CJ130" i="29"/>
  <c r="CJ140" i="29"/>
  <c r="CJ142" i="29"/>
  <c r="CJ160" i="29"/>
  <c r="CJ151" i="29"/>
  <c r="CJ157" i="29" s="1"/>
  <c r="CJ159" i="29"/>
  <c r="AC184" i="29"/>
  <c r="AC185" i="29" s="1"/>
  <c r="AC14" i="29"/>
  <c r="AC52" i="29"/>
  <c r="AC86" i="29"/>
  <c r="AC90" i="29"/>
  <c r="AC94" i="29"/>
  <c r="AC98" i="29"/>
  <c r="AC102" i="29"/>
  <c r="AC106" i="29"/>
  <c r="AC110" i="29"/>
  <c r="AC114" i="29"/>
  <c r="AC118" i="29"/>
  <c r="AC30" i="29"/>
  <c r="AC36" i="29"/>
  <c r="AC38" i="29"/>
  <c r="AC46" i="29"/>
  <c r="AC48" i="29"/>
  <c r="AC54" i="29"/>
  <c r="AC12" i="29"/>
  <c r="AC18" i="29"/>
  <c r="AC42" i="29"/>
  <c r="AC58" i="29"/>
  <c r="AC60" i="29"/>
  <c r="AC84" i="29"/>
  <c r="AC88" i="29"/>
  <c r="AC92" i="29"/>
  <c r="AC96" i="29"/>
  <c r="AC100" i="29"/>
  <c r="AC104" i="29"/>
  <c r="AC108" i="29"/>
  <c r="AC112" i="29"/>
  <c r="AC116" i="29"/>
  <c r="AC16" i="29"/>
  <c r="AC40" i="29"/>
  <c r="AC44" i="29"/>
  <c r="AC50" i="29"/>
  <c r="AC56" i="29"/>
  <c r="AC62" i="29"/>
  <c r="AC66" i="29"/>
  <c r="AC64" i="29"/>
  <c r="AC68" i="29"/>
  <c r="AC70" i="29"/>
  <c r="AC74" i="29"/>
  <c r="AC78" i="29"/>
  <c r="AC82" i="29"/>
  <c r="AC28" i="29"/>
  <c r="AC34" i="29"/>
  <c r="AC13" i="29"/>
  <c r="AC23" i="29"/>
  <c r="AC29" i="29"/>
  <c r="AC39" i="29"/>
  <c r="AC59" i="29"/>
  <c r="AC63" i="29"/>
  <c r="AC69" i="29"/>
  <c r="AC71" i="29"/>
  <c r="AC81" i="29"/>
  <c r="AC85" i="29"/>
  <c r="AC89" i="29"/>
  <c r="AC93" i="29"/>
  <c r="AC97" i="29"/>
  <c r="AC101" i="29"/>
  <c r="AC105" i="29"/>
  <c r="AC109" i="29"/>
  <c r="AC113" i="29"/>
  <c r="AC117" i="29"/>
  <c r="AC121" i="29"/>
  <c r="AC125" i="29"/>
  <c r="AC129" i="29"/>
  <c r="AC133" i="29"/>
  <c r="AC137" i="29"/>
  <c r="AC72" i="29"/>
  <c r="AC76" i="29"/>
  <c r="AC80" i="29"/>
  <c r="AC15" i="29"/>
  <c r="AC21" i="29"/>
  <c r="AC25" i="29"/>
  <c r="AC31" i="29"/>
  <c r="AC35" i="29"/>
  <c r="AC53" i="29"/>
  <c r="AC55" i="29"/>
  <c r="AC61" i="29"/>
  <c r="AC65" i="29"/>
  <c r="AC75" i="29"/>
  <c r="AC77" i="29"/>
  <c r="AC83" i="29"/>
  <c r="AC87" i="29"/>
  <c r="AC91" i="29"/>
  <c r="AC95" i="29"/>
  <c r="AC99" i="29"/>
  <c r="AC103" i="29"/>
  <c r="AC107" i="29"/>
  <c r="AC111" i="29"/>
  <c r="AC115" i="29"/>
  <c r="AC119" i="29"/>
  <c r="AC123" i="29"/>
  <c r="AC127" i="29"/>
  <c r="AC131" i="29"/>
  <c r="AC135" i="29"/>
  <c r="AC139" i="29"/>
  <c r="AC143" i="29"/>
  <c r="AC20" i="29"/>
  <c r="AC24" i="29"/>
  <c r="AC32" i="29"/>
  <c r="AC17" i="29"/>
  <c r="AC19" i="29"/>
  <c r="AC33" i="29"/>
  <c r="AC37" i="29"/>
  <c r="AC41" i="29"/>
  <c r="AC43" i="29"/>
  <c r="AC45" i="29"/>
  <c r="AC47" i="29"/>
  <c r="AC49" i="29"/>
  <c r="AC51" i="29"/>
  <c r="AC79" i="29"/>
  <c r="AC141" i="29"/>
  <c r="AC145" i="29"/>
  <c r="AC22" i="29"/>
  <c r="AC26" i="29"/>
  <c r="AC27" i="29"/>
  <c r="AC57" i="29"/>
  <c r="AC67" i="29"/>
  <c r="AC73" i="29"/>
  <c r="AC122" i="29"/>
  <c r="AC126" i="29"/>
  <c r="AC130" i="29"/>
  <c r="AC134" i="29"/>
  <c r="AC138" i="29"/>
  <c r="AC120" i="29"/>
  <c r="AC124" i="29"/>
  <c r="AC128" i="29"/>
  <c r="AC132" i="29"/>
  <c r="AC136" i="29"/>
  <c r="AC140" i="29"/>
  <c r="AC144" i="29"/>
  <c r="AC142" i="29"/>
  <c r="AC146" i="29"/>
  <c r="AC147" i="29"/>
  <c r="AC159" i="29"/>
  <c r="AC151" i="29"/>
  <c r="AC157" i="29" s="1"/>
  <c r="AC160" i="29"/>
  <c r="DQ184" i="29"/>
  <c r="DQ185" i="29" s="1"/>
  <c r="DQ22" i="29"/>
  <c r="DQ24" i="29"/>
  <c r="DQ30" i="29"/>
  <c r="DQ48" i="29"/>
  <c r="DQ50" i="29"/>
  <c r="DQ84" i="29"/>
  <c r="DQ88" i="29"/>
  <c r="DQ92" i="29"/>
  <c r="DQ96" i="29"/>
  <c r="DQ100" i="29"/>
  <c r="DQ104" i="29"/>
  <c r="DQ108" i="29"/>
  <c r="DQ112" i="29"/>
  <c r="DQ116" i="29"/>
  <c r="DQ42" i="29"/>
  <c r="DQ44" i="29"/>
  <c r="DQ52" i="29"/>
  <c r="DQ58" i="29"/>
  <c r="DQ26" i="29"/>
  <c r="DQ32" i="29"/>
  <c r="DQ36" i="29"/>
  <c r="DQ38" i="29"/>
  <c r="DQ40" i="29"/>
  <c r="DQ46" i="29"/>
  <c r="DQ54" i="29"/>
  <c r="DQ56" i="29"/>
  <c r="DQ86" i="29"/>
  <c r="DQ90" i="29"/>
  <c r="DQ94" i="29"/>
  <c r="DQ98" i="29"/>
  <c r="DQ102" i="29"/>
  <c r="DQ106" i="29"/>
  <c r="DQ110" i="29"/>
  <c r="DQ114" i="29"/>
  <c r="DQ64" i="29"/>
  <c r="DQ68" i="29"/>
  <c r="DQ72" i="29"/>
  <c r="DQ76" i="29"/>
  <c r="DQ80" i="29"/>
  <c r="DQ14" i="29"/>
  <c r="DQ18" i="29"/>
  <c r="DQ28" i="29"/>
  <c r="DQ17" i="29"/>
  <c r="DQ21" i="29"/>
  <c r="DQ33" i="29"/>
  <c r="DQ37" i="29"/>
  <c r="DQ45" i="29"/>
  <c r="DQ49" i="29"/>
  <c r="DQ55" i="29"/>
  <c r="DQ77" i="29"/>
  <c r="DQ79" i="29"/>
  <c r="DQ83" i="29"/>
  <c r="DQ87" i="29"/>
  <c r="DQ91" i="29"/>
  <c r="DQ95" i="29"/>
  <c r="DQ99" i="29"/>
  <c r="DQ103" i="29"/>
  <c r="DQ107" i="29"/>
  <c r="DQ111" i="29"/>
  <c r="DQ115" i="29"/>
  <c r="DQ119" i="29"/>
  <c r="DQ123" i="29"/>
  <c r="DQ127" i="29"/>
  <c r="DQ131" i="29"/>
  <c r="DQ135" i="29"/>
  <c r="DQ139" i="29"/>
  <c r="DQ62" i="29"/>
  <c r="DQ60" i="29"/>
  <c r="DQ66" i="29"/>
  <c r="DQ70" i="29"/>
  <c r="DQ74" i="29"/>
  <c r="DQ78" i="29"/>
  <c r="DQ82" i="29"/>
  <c r="DQ12" i="29"/>
  <c r="DQ16" i="29"/>
  <c r="DQ20" i="29"/>
  <c r="DQ13" i="29"/>
  <c r="DQ15" i="29"/>
  <c r="DQ19" i="29"/>
  <c r="DQ29" i="29"/>
  <c r="DQ35" i="29"/>
  <c r="DQ41" i="29"/>
  <c r="DQ43" i="29"/>
  <c r="DQ51" i="29"/>
  <c r="DQ73" i="29"/>
  <c r="DQ81" i="29"/>
  <c r="DQ85" i="29"/>
  <c r="DQ89" i="29"/>
  <c r="DQ93" i="29"/>
  <c r="DQ97" i="29"/>
  <c r="DQ101" i="29"/>
  <c r="DQ105" i="29"/>
  <c r="DQ109" i="29"/>
  <c r="DQ113" i="29"/>
  <c r="DQ117" i="29"/>
  <c r="DQ121" i="29"/>
  <c r="DQ125" i="29"/>
  <c r="DQ129" i="29"/>
  <c r="DQ133" i="29"/>
  <c r="DQ137" i="29"/>
  <c r="DQ141" i="29"/>
  <c r="DQ34" i="29"/>
  <c r="DQ31" i="29"/>
  <c r="DQ47" i="29"/>
  <c r="DQ67" i="29"/>
  <c r="DQ75" i="29"/>
  <c r="DQ143" i="29"/>
  <c r="DQ23" i="29"/>
  <c r="DQ25" i="29"/>
  <c r="DQ27" i="29"/>
  <c r="DQ39" i="29"/>
  <c r="DQ53" i="29"/>
  <c r="DQ57" i="29"/>
  <c r="DQ59" i="29"/>
  <c r="DQ61" i="29"/>
  <c r="DQ63" i="29"/>
  <c r="DQ65" i="29"/>
  <c r="DQ69" i="29"/>
  <c r="DQ71" i="29"/>
  <c r="DQ120" i="29"/>
  <c r="DQ124" i="29"/>
  <c r="DQ128" i="29"/>
  <c r="DQ132" i="29"/>
  <c r="DQ136" i="29"/>
  <c r="DQ118" i="29"/>
  <c r="DQ122" i="29"/>
  <c r="DQ126" i="29"/>
  <c r="DQ130" i="29"/>
  <c r="DQ134" i="29"/>
  <c r="DQ138" i="29"/>
  <c r="DQ142" i="29"/>
  <c r="DQ140" i="29"/>
  <c r="DQ144" i="29"/>
  <c r="DQ145" i="29"/>
  <c r="DQ146" i="29"/>
  <c r="DQ147" i="29"/>
  <c r="DQ151" i="29"/>
  <c r="DQ157" i="29" s="1"/>
  <c r="DQ160" i="29"/>
  <c r="DQ159" i="29"/>
  <c r="BN184" i="29"/>
  <c r="BN185" i="29" s="1"/>
  <c r="BN141" i="29"/>
  <c r="BN125" i="29"/>
  <c r="BN109" i="29"/>
  <c r="BN93" i="29"/>
  <c r="BN77" i="29"/>
  <c r="BN144" i="29"/>
  <c r="BN140" i="29"/>
  <c r="BN132" i="29"/>
  <c r="BN124" i="29"/>
  <c r="BN116" i="29"/>
  <c r="BN108" i="29"/>
  <c r="BN100" i="29"/>
  <c r="BN92" i="29"/>
  <c r="BN84" i="29"/>
  <c r="BN76" i="29"/>
  <c r="BN64" i="29"/>
  <c r="BN56" i="29"/>
  <c r="BN48" i="29"/>
  <c r="BN40" i="29"/>
  <c r="BN32" i="29"/>
  <c r="BN24" i="29"/>
  <c r="BN16" i="29"/>
  <c r="BN147" i="29"/>
  <c r="BN139" i="29"/>
  <c r="BN123" i="29"/>
  <c r="BN107" i="29"/>
  <c r="BN91" i="29"/>
  <c r="BN75" i="29"/>
  <c r="BN63" i="29"/>
  <c r="BN55" i="29"/>
  <c r="BN47" i="29"/>
  <c r="BN39" i="29"/>
  <c r="BN31" i="29"/>
  <c r="BN23" i="29"/>
  <c r="BN15" i="29"/>
  <c r="BN137" i="29"/>
  <c r="BN121" i="29"/>
  <c r="BN105" i="29"/>
  <c r="BN89" i="29"/>
  <c r="BN73" i="29"/>
  <c r="BN142" i="29"/>
  <c r="BN138" i="29"/>
  <c r="BN130" i="29"/>
  <c r="BN122" i="29"/>
  <c r="BN114" i="29"/>
  <c r="BN106" i="29"/>
  <c r="BN98" i="29"/>
  <c r="BN90" i="29"/>
  <c r="BN82" i="29"/>
  <c r="BN74" i="29"/>
  <c r="BN70" i="29"/>
  <c r="BN62" i="29"/>
  <c r="BN54" i="29"/>
  <c r="BN46" i="29"/>
  <c r="BN38" i="29"/>
  <c r="BN30" i="29"/>
  <c r="BN22" i="29"/>
  <c r="BN14" i="29"/>
  <c r="BN146" i="29"/>
  <c r="BN135" i="29"/>
  <c r="BN119" i="29"/>
  <c r="BN103" i="29"/>
  <c r="BN87" i="29"/>
  <c r="BN71" i="29"/>
  <c r="BN69" i="29"/>
  <c r="BN61" i="29"/>
  <c r="BN53" i="29"/>
  <c r="BN45" i="29"/>
  <c r="BN37" i="29"/>
  <c r="BN29" i="29"/>
  <c r="BN21" i="29"/>
  <c r="BN13" i="29"/>
  <c r="BN133" i="29"/>
  <c r="BN117" i="29"/>
  <c r="BN101" i="29"/>
  <c r="BN85" i="29"/>
  <c r="BN136" i="29"/>
  <c r="BN128" i="29"/>
  <c r="BN120" i="29"/>
  <c r="BN112" i="29"/>
  <c r="BN104" i="29"/>
  <c r="BN96" i="29"/>
  <c r="BN88" i="29"/>
  <c r="BN80" i="29"/>
  <c r="BN72" i="29"/>
  <c r="BN68" i="29"/>
  <c r="BN60" i="29"/>
  <c r="BN52" i="29"/>
  <c r="BN44" i="29"/>
  <c r="BN36" i="29"/>
  <c r="BN28" i="29"/>
  <c r="BN20" i="29"/>
  <c r="BN12" i="29"/>
  <c r="BN145" i="29"/>
  <c r="BN131" i="29"/>
  <c r="BN115" i="29"/>
  <c r="BN99" i="29"/>
  <c r="BN83" i="29"/>
  <c r="BN67" i="29"/>
  <c r="BN59" i="29"/>
  <c r="BN51" i="29"/>
  <c r="BN43" i="29"/>
  <c r="BN35" i="29"/>
  <c r="BN27" i="29"/>
  <c r="BN19" i="29"/>
  <c r="BN129" i="29"/>
  <c r="BN113" i="29"/>
  <c r="BN97" i="29"/>
  <c r="BN81" i="29"/>
  <c r="BN134" i="29"/>
  <c r="BN126" i="29"/>
  <c r="BN118" i="29"/>
  <c r="BN110" i="29"/>
  <c r="BN102" i="29"/>
  <c r="BN94" i="29"/>
  <c r="BN86" i="29"/>
  <c r="BN78" i="29"/>
  <c r="BN66" i="29"/>
  <c r="BN58" i="29"/>
  <c r="BN50" i="29"/>
  <c r="BN42" i="29"/>
  <c r="BN34" i="29"/>
  <c r="BN26" i="29"/>
  <c r="BN18" i="29"/>
  <c r="BN143" i="29"/>
  <c r="BN127" i="29"/>
  <c r="BN111" i="29"/>
  <c r="BN95" i="29"/>
  <c r="BN79" i="29"/>
  <c r="BN65" i="29"/>
  <c r="BN57" i="29"/>
  <c r="BN49" i="29"/>
  <c r="BN41" i="29"/>
  <c r="BN33" i="29"/>
  <c r="BN25" i="29"/>
  <c r="BN17" i="29"/>
  <c r="BN160" i="29"/>
  <c r="BN151" i="29"/>
  <c r="BN157" i="29" s="1"/>
  <c r="BN159" i="29"/>
  <c r="N184" i="29"/>
  <c r="N185" i="29" s="1"/>
  <c r="N78" i="29"/>
  <c r="N86" i="29"/>
  <c r="N94" i="29"/>
  <c r="N72" i="29"/>
  <c r="N76" i="29"/>
  <c r="N80" i="29"/>
  <c r="N84" i="29"/>
  <c r="N88" i="29"/>
  <c r="N92" i="29"/>
  <c r="N96" i="29"/>
  <c r="N100" i="29"/>
  <c r="N104" i="29"/>
  <c r="N108" i="29"/>
  <c r="N112" i="29"/>
  <c r="N116" i="29"/>
  <c r="N120" i="29"/>
  <c r="N124" i="29"/>
  <c r="N128" i="29"/>
  <c r="N132" i="29"/>
  <c r="N136" i="29"/>
  <c r="N140" i="29"/>
  <c r="N102" i="29"/>
  <c r="N110" i="29"/>
  <c r="N118" i="29"/>
  <c r="N126" i="29"/>
  <c r="N134" i="29"/>
  <c r="N142" i="29"/>
  <c r="N70" i="29"/>
  <c r="N62" i="29"/>
  <c r="N54" i="29"/>
  <c r="N46" i="29"/>
  <c r="N38" i="29"/>
  <c r="N30" i="29"/>
  <c r="N22" i="29"/>
  <c r="N14" i="29"/>
  <c r="N146" i="29"/>
  <c r="N129" i="29"/>
  <c r="N113" i="29"/>
  <c r="N97" i="29"/>
  <c r="N81" i="29"/>
  <c r="N69" i="29"/>
  <c r="N61" i="29"/>
  <c r="N53" i="29"/>
  <c r="N45" i="29"/>
  <c r="N37" i="29"/>
  <c r="N29" i="29"/>
  <c r="N21" i="29"/>
  <c r="N13" i="29"/>
  <c r="N90" i="29"/>
  <c r="N127" i="29"/>
  <c r="N111" i="29"/>
  <c r="N95" i="29"/>
  <c r="N79" i="29"/>
  <c r="N68" i="29"/>
  <c r="N60" i="29"/>
  <c r="N52" i="29"/>
  <c r="N44" i="29"/>
  <c r="N36" i="29"/>
  <c r="N28" i="29"/>
  <c r="N20" i="29"/>
  <c r="N12" i="29"/>
  <c r="N114" i="29"/>
  <c r="N145" i="29"/>
  <c r="N141" i="29"/>
  <c r="N125" i="29"/>
  <c r="N109" i="29"/>
  <c r="N93" i="29"/>
  <c r="N77" i="29"/>
  <c r="N67" i="29"/>
  <c r="N59" i="29"/>
  <c r="N51" i="29"/>
  <c r="N43" i="29"/>
  <c r="N35" i="29"/>
  <c r="N27" i="29"/>
  <c r="N19" i="29"/>
  <c r="N98" i="29"/>
  <c r="N139" i="29"/>
  <c r="N123" i="29"/>
  <c r="N107" i="29"/>
  <c r="N91" i="29"/>
  <c r="N75" i="29"/>
  <c r="N66" i="29"/>
  <c r="N58" i="29"/>
  <c r="N50" i="29"/>
  <c r="N42" i="29"/>
  <c r="N34" i="29"/>
  <c r="N26" i="29"/>
  <c r="N18" i="29"/>
  <c r="N122" i="29"/>
  <c r="N143" i="29"/>
  <c r="N137" i="29"/>
  <c r="N121" i="29"/>
  <c r="N105" i="29"/>
  <c r="N89" i="29"/>
  <c r="N73" i="29"/>
  <c r="N65" i="29"/>
  <c r="N57" i="29"/>
  <c r="N49" i="29"/>
  <c r="N41" i="29"/>
  <c r="N33" i="29"/>
  <c r="N25" i="29"/>
  <c r="N17" i="29"/>
  <c r="N138" i="29"/>
  <c r="N74" i="29"/>
  <c r="N135" i="29"/>
  <c r="N119" i="29"/>
  <c r="N103" i="29"/>
  <c r="N87" i="29"/>
  <c r="N130" i="29"/>
  <c r="N144" i="29"/>
  <c r="N64" i="29"/>
  <c r="N56" i="29"/>
  <c r="N48" i="29"/>
  <c r="N40" i="29"/>
  <c r="N32" i="29"/>
  <c r="N24" i="29"/>
  <c r="N16" i="29"/>
  <c r="N147" i="29"/>
  <c r="N133" i="29"/>
  <c r="N117" i="29"/>
  <c r="N101" i="29"/>
  <c r="N85" i="29"/>
  <c r="N71" i="29"/>
  <c r="N63" i="29"/>
  <c r="N55" i="29"/>
  <c r="N47" i="29"/>
  <c r="N39" i="29"/>
  <c r="N31" i="29"/>
  <c r="N23" i="29"/>
  <c r="N15" i="29"/>
  <c r="N82" i="29"/>
  <c r="N106" i="29"/>
  <c r="N131" i="29"/>
  <c r="N115" i="29"/>
  <c r="N99" i="29"/>
  <c r="N83" i="29"/>
  <c r="N151" i="29"/>
  <c r="N157" i="29" s="1"/>
  <c r="N159" i="29"/>
  <c r="N160" i="29"/>
  <c r="ED184" i="29"/>
  <c r="ED185" i="29" s="1"/>
  <c r="ED77" i="29"/>
  <c r="ED79" i="29"/>
  <c r="ED81" i="29"/>
  <c r="ED71" i="29"/>
  <c r="ED73" i="29"/>
  <c r="ED85" i="29"/>
  <c r="ED87" i="29"/>
  <c r="ED89" i="29"/>
  <c r="ED101" i="29"/>
  <c r="ED103" i="29"/>
  <c r="ED105" i="29"/>
  <c r="ED117" i="29"/>
  <c r="ED119" i="29"/>
  <c r="ED121" i="29"/>
  <c r="ED133" i="29"/>
  <c r="ED135" i="29"/>
  <c r="ED137" i="29"/>
  <c r="ED93" i="29"/>
  <c r="ED95" i="29"/>
  <c r="ED97" i="29"/>
  <c r="ED109" i="29"/>
  <c r="ED111" i="29"/>
  <c r="ED113" i="29"/>
  <c r="ED125" i="29"/>
  <c r="ED127" i="29"/>
  <c r="ED129" i="29"/>
  <c r="ED144" i="29"/>
  <c r="ED136" i="29"/>
  <c r="ED128" i="29"/>
  <c r="ED120" i="29"/>
  <c r="ED112" i="29"/>
  <c r="ED104" i="29"/>
  <c r="ED96" i="29"/>
  <c r="ED88" i="29"/>
  <c r="ED80" i="29"/>
  <c r="ED72" i="29"/>
  <c r="ED64" i="29"/>
  <c r="ED56" i="29"/>
  <c r="ED48" i="29"/>
  <c r="ED40" i="29"/>
  <c r="ED32" i="29"/>
  <c r="ED24" i="29"/>
  <c r="ED16" i="29"/>
  <c r="ED147" i="29"/>
  <c r="ED141" i="29"/>
  <c r="ED63" i="29"/>
  <c r="ED55" i="29"/>
  <c r="ED47" i="29"/>
  <c r="ED39" i="29"/>
  <c r="ED31" i="29"/>
  <c r="ED23" i="29"/>
  <c r="ED15" i="29"/>
  <c r="ED131" i="29"/>
  <c r="ED91" i="29"/>
  <c r="ED142" i="29"/>
  <c r="ED134" i="29"/>
  <c r="ED126" i="29"/>
  <c r="ED118" i="29"/>
  <c r="ED110" i="29"/>
  <c r="ED102" i="29"/>
  <c r="ED94" i="29"/>
  <c r="ED86" i="29"/>
  <c r="ED78" i="29"/>
  <c r="ED70" i="29"/>
  <c r="ED62" i="29"/>
  <c r="ED54" i="29"/>
  <c r="ED46" i="29"/>
  <c r="ED38" i="29"/>
  <c r="ED30" i="29"/>
  <c r="ED22" i="29"/>
  <c r="ED14" i="29"/>
  <c r="ED75" i="29"/>
  <c r="ED146" i="29"/>
  <c r="ED69" i="29"/>
  <c r="ED61" i="29"/>
  <c r="ED53" i="29"/>
  <c r="ED45" i="29"/>
  <c r="ED37" i="29"/>
  <c r="ED29" i="29"/>
  <c r="ED21" i="29"/>
  <c r="ED13" i="29"/>
  <c r="ED99" i="29"/>
  <c r="ED139" i="29"/>
  <c r="ED140" i="29"/>
  <c r="ED132" i="29"/>
  <c r="ED124" i="29"/>
  <c r="ED116" i="29"/>
  <c r="ED108" i="29"/>
  <c r="ED100" i="29"/>
  <c r="ED92" i="29"/>
  <c r="ED84" i="29"/>
  <c r="ED76" i="29"/>
  <c r="ED68" i="29"/>
  <c r="ED60" i="29"/>
  <c r="ED52" i="29"/>
  <c r="ED44" i="29"/>
  <c r="ED36" i="29"/>
  <c r="ED28" i="29"/>
  <c r="ED20" i="29"/>
  <c r="ED12" i="29"/>
  <c r="ED107" i="29"/>
  <c r="ED83" i="29"/>
  <c r="ED145" i="29"/>
  <c r="ED67" i="29"/>
  <c r="ED59" i="29"/>
  <c r="ED51" i="29"/>
  <c r="ED43" i="29"/>
  <c r="ED35" i="29"/>
  <c r="ED27" i="29"/>
  <c r="ED19" i="29"/>
  <c r="ED115" i="29"/>
  <c r="ED138" i="29"/>
  <c r="ED130" i="29"/>
  <c r="ED122" i="29"/>
  <c r="ED114" i="29"/>
  <c r="ED106" i="29"/>
  <c r="ED98" i="29"/>
  <c r="ED90" i="29"/>
  <c r="ED82" i="29"/>
  <c r="ED74" i="29"/>
  <c r="ED66" i="29"/>
  <c r="ED58" i="29"/>
  <c r="ED50" i="29"/>
  <c r="ED42" i="29"/>
  <c r="ED34" i="29"/>
  <c r="ED26" i="29"/>
  <c r="ED18" i="29"/>
  <c r="ED143" i="29"/>
  <c r="ED65" i="29"/>
  <c r="ED57" i="29"/>
  <c r="ED49" i="29"/>
  <c r="ED41" i="29"/>
  <c r="ED33" i="29"/>
  <c r="ED25" i="29"/>
  <c r="ED17" i="29"/>
  <c r="ED123" i="29"/>
  <c r="ED160" i="29"/>
  <c r="ED151" i="29"/>
  <c r="ED157" i="29" s="1"/>
  <c r="ED159" i="29"/>
  <c r="CH184" i="29"/>
  <c r="CH185" i="29" s="1"/>
  <c r="CH75" i="29"/>
  <c r="CH77" i="29"/>
  <c r="CH79" i="29"/>
  <c r="CH71" i="29"/>
  <c r="CH83" i="29"/>
  <c r="CH85" i="29"/>
  <c r="CH87" i="29"/>
  <c r="CH91" i="29"/>
  <c r="CH93" i="29"/>
  <c r="CH103" i="29"/>
  <c r="CH107" i="29"/>
  <c r="CH109" i="29"/>
  <c r="CH119" i="29"/>
  <c r="CH123" i="29"/>
  <c r="CH125" i="29"/>
  <c r="CH135" i="29"/>
  <c r="CH139" i="29"/>
  <c r="CH95" i="29"/>
  <c r="CH99" i="29"/>
  <c r="CH101" i="29"/>
  <c r="CH111" i="29"/>
  <c r="CH115" i="29"/>
  <c r="CH117" i="29"/>
  <c r="CH127" i="29"/>
  <c r="CH131" i="29"/>
  <c r="CH133" i="29"/>
  <c r="CH68" i="29"/>
  <c r="CH60" i="29"/>
  <c r="CH52" i="29"/>
  <c r="CH44" i="29"/>
  <c r="CH36" i="29"/>
  <c r="CH28" i="29"/>
  <c r="CH20" i="29"/>
  <c r="CH12" i="29"/>
  <c r="CH89" i="29"/>
  <c r="CH81" i="29"/>
  <c r="CH145" i="29"/>
  <c r="CH67" i="29"/>
  <c r="CH59" i="29"/>
  <c r="CH51" i="29"/>
  <c r="CH43" i="29"/>
  <c r="CH35" i="29"/>
  <c r="CH27" i="29"/>
  <c r="CH19" i="29"/>
  <c r="CH121" i="29"/>
  <c r="CH136" i="29"/>
  <c r="CH128" i="29"/>
  <c r="CH120" i="29"/>
  <c r="CH112" i="29"/>
  <c r="CH104" i="29"/>
  <c r="CH96" i="29"/>
  <c r="CH88" i="29"/>
  <c r="CH80" i="29"/>
  <c r="CH72" i="29"/>
  <c r="CH137" i="29"/>
  <c r="CH66" i="29"/>
  <c r="CH58" i="29"/>
  <c r="CH50" i="29"/>
  <c r="CH42" i="29"/>
  <c r="CH34" i="29"/>
  <c r="CH26" i="29"/>
  <c r="CH18" i="29"/>
  <c r="CH143" i="29"/>
  <c r="CH65" i="29"/>
  <c r="CH57" i="29"/>
  <c r="CH49" i="29"/>
  <c r="CH41" i="29"/>
  <c r="CH33" i="29"/>
  <c r="CH25" i="29"/>
  <c r="CH17" i="29"/>
  <c r="CH134" i="29"/>
  <c r="CH126" i="29"/>
  <c r="CH118" i="29"/>
  <c r="CH110" i="29"/>
  <c r="CH102" i="29"/>
  <c r="CH94" i="29"/>
  <c r="CH86" i="29"/>
  <c r="CH78" i="29"/>
  <c r="CH97" i="29"/>
  <c r="CH144" i="29"/>
  <c r="CH64" i="29"/>
  <c r="CH56" i="29"/>
  <c r="CH48" i="29"/>
  <c r="CH40" i="29"/>
  <c r="CH32" i="29"/>
  <c r="CH24" i="29"/>
  <c r="CH16" i="29"/>
  <c r="CH147" i="29"/>
  <c r="CH141" i="29"/>
  <c r="CH63" i="29"/>
  <c r="CH55" i="29"/>
  <c r="CH47" i="29"/>
  <c r="CH39" i="29"/>
  <c r="CH31" i="29"/>
  <c r="CH23" i="29"/>
  <c r="CH15" i="29"/>
  <c r="CH105" i="29"/>
  <c r="CH140" i="29"/>
  <c r="CH132" i="29"/>
  <c r="CH124" i="29"/>
  <c r="CH116" i="29"/>
  <c r="CH108" i="29"/>
  <c r="CH100" i="29"/>
  <c r="CH92" i="29"/>
  <c r="CH84" i="29"/>
  <c r="CH76" i="29"/>
  <c r="CH73" i="29"/>
  <c r="CH113" i="29"/>
  <c r="CH142" i="29"/>
  <c r="CH70" i="29"/>
  <c r="CH62" i="29"/>
  <c r="CH54" i="29"/>
  <c r="CH46" i="29"/>
  <c r="CH38" i="29"/>
  <c r="CH30" i="29"/>
  <c r="CH22" i="29"/>
  <c r="CH14" i="29"/>
  <c r="CH146" i="29"/>
  <c r="CH69" i="29"/>
  <c r="CH61" i="29"/>
  <c r="CH53" i="29"/>
  <c r="CH45" i="29"/>
  <c r="CH37" i="29"/>
  <c r="CH29" i="29"/>
  <c r="CH21" i="29"/>
  <c r="CH13" i="29"/>
  <c r="CH138" i="29"/>
  <c r="CH130" i="29"/>
  <c r="CH122" i="29"/>
  <c r="CH114" i="29"/>
  <c r="CH106" i="29"/>
  <c r="CH98" i="29"/>
  <c r="CH90" i="29"/>
  <c r="CH82" i="29"/>
  <c r="CH74" i="29"/>
  <c r="CH129" i="29"/>
  <c r="CH160" i="29"/>
  <c r="CH151" i="29"/>
  <c r="CH157" i="29" s="1"/>
  <c r="CH159" i="29"/>
  <c r="AP184" i="29"/>
  <c r="AP185" i="29" s="1"/>
  <c r="AP135" i="29"/>
  <c r="AP119" i="29"/>
  <c r="AP103" i="29"/>
  <c r="AP87" i="29"/>
  <c r="AP142" i="29"/>
  <c r="AP136" i="29"/>
  <c r="AP128" i="29"/>
  <c r="AP120" i="29"/>
  <c r="AP112" i="29"/>
  <c r="AP104" i="29"/>
  <c r="AP96" i="29"/>
  <c r="AP88" i="29"/>
  <c r="AP80" i="29"/>
  <c r="AP72" i="29"/>
  <c r="AP70" i="29"/>
  <c r="AP62" i="29"/>
  <c r="AP54" i="29"/>
  <c r="AP46" i="29"/>
  <c r="AP38" i="29"/>
  <c r="AP30" i="29"/>
  <c r="AP22" i="29"/>
  <c r="AP14" i="29"/>
  <c r="AP146" i="29"/>
  <c r="AP133" i="29"/>
  <c r="AP117" i="29"/>
  <c r="AP101" i="29"/>
  <c r="AP85" i="29"/>
  <c r="AP69" i="29"/>
  <c r="AP61" i="29"/>
  <c r="AP53" i="29"/>
  <c r="AP45" i="29"/>
  <c r="AP37" i="29"/>
  <c r="AP29" i="29"/>
  <c r="AP21" i="29"/>
  <c r="AP13" i="29"/>
  <c r="AP131" i="29"/>
  <c r="AP115" i="29"/>
  <c r="AP99" i="29"/>
  <c r="AP83" i="29"/>
  <c r="AP134" i="29"/>
  <c r="AP126" i="29"/>
  <c r="AP118" i="29"/>
  <c r="AP110" i="29"/>
  <c r="AP102" i="29"/>
  <c r="AP94" i="29"/>
  <c r="AP86" i="29"/>
  <c r="AP78" i="29"/>
  <c r="AP68" i="29"/>
  <c r="AP60" i="29"/>
  <c r="AP52" i="29"/>
  <c r="AP44" i="29"/>
  <c r="AP36" i="29"/>
  <c r="AP28" i="29"/>
  <c r="AP20" i="29"/>
  <c r="AP12" i="29"/>
  <c r="AP145" i="29"/>
  <c r="AP129" i="29"/>
  <c r="AP113" i="29"/>
  <c r="AP97" i="29"/>
  <c r="AP81" i="29"/>
  <c r="AP67" i="29"/>
  <c r="AP59" i="29"/>
  <c r="AP51" i="29"/>
  <c r="AP43" i="29"/>
  <c r="AP35" i="29"/>
  <c r="AP27" i="29"/>
  <c r="AP19" i="29"/>
  <c r="AP127" i="29"/>
  <c r="AP111" i="29"/>
  <c r="AP95" i="29"/>
  <c r="AP79" i="29"/>
  <c r="AP140" i="29"/>
  <c r="AP132" i="29"/>
  <c r="AP124" i="29"/>
  <c r="AP116" i="29"/>
  <c r="AP108" i="29"/>
  <c r="AP100" i="29"/>
  <c r="AP92" i="29"/>
  <c r="AP84" i="29"/>
  <c r="AP76" i="29"/>
  <c r="AP66" i="29"/>
  <c r="AP58" i="29"/>
  <c r="AP50" i="29"/>
  <c r="AP42" i="29"/>
  <c r="AP34" i="29"/>
  <c r="AP26" i="29"/>
  <c r="AP18" i="29"/>
  <c r="AP143" i="29"/>
  <c r="AP141" i="29"/>
  <c r="AP125" i="29"/>
  <c r="AP109" i="29"/>
  <c r="AP93" i="29"/>
  <c r="AP77" i="29"/>
  <c r="AP65" i="29"/>
  <c r="AP57" i="29"/>
  <c r="AP49" i="29"/>
  <c r="AP41" i="29"/>
  <c r="AP33" i="29"/>
  <c r="AP25" i="29"/>
  <c r="AP17" i="29"/>
  <c r="AP139" i="29"/>
  <c r="AP123" i="29"/>
  <c r="AP107" i="29"/>
  <c r="AP91" i="29"/>
  <c r="AP75" i="29"/>
  <c r="AP71" i="29"/>
  <c r="AP144" i="29"/>
  <c r="AP138" i="29"/>
  <c r="AP130" i="29"/>
  <c r="AP122" i="29"/>
  <c r="AP114" i="29"/>
  <c r="AP106" i="29"/>
  <c r="AP98" i="29"/>
  <c r="AP90" i="29"/>
  <c r="AP82" i="29"/>
  <c r="AP74" i="29"/>
  <c r="AP64" i="29"/>
  <c r="AP56" i="29"/>
  <c r="AP48" i="29"/>
  <c r="AP40" i="29"/>
  <c r="AP32" i="29"/>
  <c r="AP24" i="29"/>
  <c r="AP16" i="29"/>
  <c r="AP147" i="29"/>
  <c r="AP137" i="29"/>
  <c r="AP121" i="29"/>
  <c r="AP105" i="29"/>
  <c r="AP89" i="29"/>
  <c r="AP73" i="29"/>
  <c r="AP63" i="29"/>
  <c r="AP55" i="29"/>
  <c r="AP47" i="29"/>
  <c r="AP39" i="29"/>
  <c r="AP31" i="29"/>
  <c r="AP23" i="29"/>
  <c r="AP15" i="29"/>
  <c r="AP160" i="29"/>
  <c r="AP151" i="29"/>
  <c r="AP157" i="29" s="1"/>
  <c r="AP159" i="29"/>
  <c r="DZ184" i="29"/>
  <c r="DZ185" i="29" s="1"/>
  <c r="DZ133" i="29"/>
  <c r="DZ117" i="29"/>
  <c r="DZ101" i="29"/>
  <c r="DZ85" i="29"/>
  <c r="DZ144" i="29"/>
  <c r="DZ136" i="29"/>
  <c r="DZ128" i="29"/>
  <c r="DZ120" i="29"/>
  <c r="DZ112" i="29"/>
  <c r="DZ104" i="29"/>
  <c r="DZ96" i="29"/>
  <c r="DZ88" i="29"/>
  <c r="DZ80" i="29"/>
  <c r="DZ72" i="29"/>
  <c r="DZ64" i="29"/>
  <c r="DZ56" i="29"/>
  <c r="DZ48" i="29"/>
  <c r="DZ40" i="29"/>
  <c r="DZ32" i="29"/>
  <c r="DZ24" i="29"/>
  <c r="DZ16" i="29"/>
  <c r="DZ147" i="29"/>
  <c r="DZ141" i="29"/>
  <c r="DZ131" i="29"/>
  <c r="DZ115" i="29"/>
  <c r="DZ99" i="29"/>
  <c r="DZ83" i="29"/>
  <c r="DZ63" i="29"/>
  <c r="DZ55" i="29"/>
  <c r="DZ47" i="29"/>
  <c r="DZ39" i="29"/>
  <c r="DZ31" i="29"/>
  <c r="DZ23" i="29"/>
  <c r="DZ15" i="29"/>
  <c r="DZ129" i="29"/>
  <c r="DZ113" i="29"/>
  <c r="DZ97" i="29"/>
  <c r="DZ81" i="29"/>
  <c r="DZ142" i="29"/>
  <c r="DZ134" i="29"/>
  <c r="DZ126" i="29"/>
  <c r="DZ118" i="29"/>
  <c r="DZ110" i="29"/>
  <c r="DZ102" i="29"/>
  <c r="DZ94" i="29"/>
  <c r="DZ86" i="29"/>
  <c r="DZ78" i="29"/>
  <c r="DZ70" i="29"/>
  <c r="DZ62" i="29"/>
  <c r="DZ54" i="29"/>
  <c r="DZ46" i="29"/>
  <c r="DZ38" i="29"/>
  <c r="DZ30" i="29"/>
  <c r="DZ22" i="29"/>
  <c r="DZ14" i="29"/>
  <c r="DZ146" i="29"/>
  <c r="DZ127" i="29"/>
  <c r="DZ111" i="29"/>
  <c r="DZ95" i="29"/>
  <c r="DZ79" i="29"/>
  <c r="DZ69" i="29"/>
  <c r="DZ61" i="29"/>
  <c r="DZ53" i="29"/>
  <c r="DZ45" i="29"/>
  <c r="DZ37" i="29"/>
  <c r="DZ29" i="29"/>
  <c r="DZ21" i="29"/>
  <c r="DZ13" i="29"/>
  <c r="DZ125" i="29"/>
  <c r="DZ109" i="29"/>
  <c r="DZ93" i="29"/>
  <c r="DZ77" i="29"/>
  <c r="DZ140" i="29"/>
  <c r="DZ132" i="29"/>
  <c r="DZ124" i="29"/>
  <c r="DZ116" i="29"/>
  <c r="DZ108" i="29"/>
  <c r="DZ100" i="29"/>
  <c r="DZ92" i="29"/>
  <c r="DZ84" i="29"/>
  <c r="DZ76" i="29"/>
  <c r="DZ68" i="29"/>
  <c r="DZ60" i="29"/>
  <c r="DZ52" i="29"/>
  <c r="DZ44" i="29"/>
  <c r="DZ36" i="29"/>
  <c r="DZ28" i="29"/>
  <c r="DZ20" i="29"/>
  <c r="DZ12" i="29"/>
  <c r="DZ145" i="29"/>
  <c r="DZ139" i="29"/>
  <c r="DZ123" i="29"/>
  <c r="DZ107" i="29"/>
  <c r="DZ91" i="29"/>
  <c r="DZ75" i="29"/>
  <c r="DZ67" i="29"/>
  <c r="DZ59" i="29"/>
  <c r="DZ51" i="29"/>
  <c r="DZ43" i="29"/>
  <c r="DZ35" i="29"/>
  <c r="DZ27" i="29"/>
  <c r="DZ19" i="29"/>
  <c r="DZ137" i="29"/>
  <c r="DZ121" i="29"/>
  <c r="DZ105" i="29"/>
  <c r="DZ89" i="29"/>
  <c r="DZ73" i="29"/>
  <c r="DZ138" i="29"/>
  <c r="DZ130" i="29"/>
  <c r="DZ122" i="29"/>
  <c r="DZ114" i="29"/>
  <c r="DZ106" i="29"/>
  <c r="DZ98" i="29"/>
  <c r="DZ90" i="29"/>
  <c r="DZ82" i="29"/>
  <c r="DZ74" i="29"/>
  <c r="DZ66" i="29"/>
  <c r="DZ58" i="29"/>
  <c r="DZ50" i="29"/>
  <c r="DZ42" i="29"/>
  <c r="DZ34" i="29"/>
  <c r="DZ26" i="29"/>
  <c r="DZ18" i="29"/>
  <c r="DZ143" i="29"/>
  <c r="DZ135" i="29"/>
  <c r="DZ119" i="29"/>
  <c r="DZ103" i="29"/>
  <c r="DZ87" i="29"/>
  <c r="DZ71" i="29"/>
  <c r="DZ65" i="29"/>
  <c r="DZ57" i="29"/>
  <c r="DZ49" i="29"/>
  <c r="DZ41" i="29"/>
  <c r="DZ33" i="29"/>
  <c r="DZ25" i="29"/>
  <c r="DZ17" i="29"/>
  <c r="DZ160" i="29"/>
  <c r="DZ151" i="29"/>
  <c r="DZ157" i="29" s="1"/>
  <c r="DZ159" i="29"/>
  <c r="FG176" i="29"/>
  <c r="FH176" i="29" s="1"/>
  <c r="CD184" i="29"/>
  <c r="CD138" i="29"/>
  <c r="CD130" i="29"/>
  <c r="CD122" i="29"/>
  <c r="CD114" i="29"/>
  <c r="CD106" i="29"/>
  <c r="CD98" i="29"/>
  <c r="CD90" i="29"/>
  <c r="CD82" i="29"/>
  <c r="CD74" i="29"/>
  <c r="CD135" i="29"/>
  <c r="CD119" i="29"/>
  <c r="CD103" i="29"/>
  <c r="CD87" i="29"/>
  <c r="CD71" i="29"/>
  <c r="CD68" i="29"/>
  <c r="CD60" i="29"/>
  <c r="CD52" i="29"/>
  <c r="CD44" i="29"/>
  <c r="CD36" i="29"/>
  <c r="CD28" i="29"/>
  <c r="CD20" i="29"/>
  <c r="CD12" i="29"/>
  <c r="CD145" i="29"/>
  <c r="CD133" i="29"/>
  <c r="CD117" i="29"/>
  <c r="CD101" i="29"/>
  <c r="CD85" i="29"/>
  <c r="CD67" i="29"/>
  <c r="CD59" i="29"/>
  <c r="CD51" i="29"/>
  <c r="CD43" i="29"/>
  <c r="CD35" i="29"/>
  <c r="CD27" i="29"/>
  <c r="CD19" i="29"/>
  <c r="CD136" i="29"/>
  <c r="CD128" i="29"/>
  <c r="CD120" i="29"/>
  <c r="CD112" i="29"/>
  <c r="CD104" i="29"/>
  <c r="CD96" i="29"/>
  <c r="CD88" i="29"/>
  <c r="CD80" i="29"/>
  <c r="CD72" i="29"/>
  <c r="CD131" i="29"/>
  <c r="CD115" i="29"/>
  <c r="CD99" i="29"/>
  <c r="CD83" i="29"/>
  <c r="CD66" i="29"/>
  <c r="CD58" i="29"/>
  <c r="CD50" i="29"/>
  <c r="CD42" i="29"/>
  <c r="CD34" i="29"/>
  <c r="CD26" i="29"/>
  <c r="CD18" i="29"/>
  <c r="CD143" i="29"/>
  <c r="CD129" i="29"/>
  <c r="CD113" i="29"/>
  <c r="CD97" i="29"/>
  <c r="CD81" i="29"/>
  <c r="CD65" i="29"/>
  <c r="CD57" i="29"/>
  <c r="CD49" i="29"/>
  <c r="CD41" i="29"/>
  <c r="CD33" i="29"/>
  <c r="CD25" i="29"/>
  <c r="CD17" i="29"/>
  <c r="CD134" i="29"/>
  <c r="CD126" i="29"/>
  <c r="CD118" i="29"/>
  <c r="CD110" i="29"/>
  <c r="CD102" i="29"/>
  <c r="CD94" i="29"/>
  <c r="CD86" i="29"/>
  <c r="CD78" i="29"/>
  <c r="CD127" i="29"/>
  <c r="CD111" i="29"/>
  <c r="CD95" i="29"/>
  <c r="CD79" i="29"/>
  <c r="CD144" i="29"/>
  <c r="CD64" i="29"/>
  <c r="CD56" i="29"/>
  <c r="CD48" i="29"/>
  <c r="CD40" i="29"/>
  <c r="CD32" i="29"/>
  <c r="CD24" i="29"/>
  <c r="CD16" i="29"/>
  <c r="CD147" i="29"/>
  <c r="CD141" i="29"/>
  <c r="CD125" i="29"/>
  <c r="CD109" i="29"/>
  <c r="CD93" i="29"/>
  <c r="CD77" i="29"/>
  <c r="CD63" i="29"/>
  <c r="CD55" i="29"/>
  <c r="CD47" i="29"/>
  <c r="CD39" i="29"/>
  <c r="CD31" i="29"/>
  <c r="CD23" i="29"/>
  <c r="CD15" i="29"/>
  <c r="CD140" i="29"/>
  <c r="CD132" i="29"/>
  <c r="CD124" i="29"/>
  <c r="CD116" i="29"/>
  <c r="CD108" i="29"/>
  <c r="CD100" i="29"/>
  <c r="CD92" i="29"/>
  <c r="CD84" i="29"/>
  <c r="CD76" i="29"/>
  <c r="CD139" i="29"/>
  <c r="CD123" i="29"/>
  <c r="CD107" i="29"/>
  <c r="CD91" i="29"/>
  <c r="CD75" i="29"/>
  <c r="CD142" i="29"/>
  <c r="CD70" i="29"/>
  <c r="CD62" i="29"/>
  <c r="CD54" i="29"/>
  <c r="CD46" i="29"/>
  <c r="CD38" i="29"/>
  <c r="CD30" i="29"/>
  <c r="CD22" i="29"/>
  <c r="CD14" i="29"/>
  <c r="CD146" i="29"/>
  <c r="CD137" i="29"/>
  <c r="CD121" i="29"/>
  <c r="CD105" i="29"/>
  <c r="CD89" i="29"/>
  <c r="CD73" i="29"/>
  <c r="CD69" i="29"/>
  <c r="CD61" i="29"/>
  <c r="CD53" i="29"/>
  <c r="CD45" i="29"/>
  <c r="CD37" i="29"/>
  <c r="CD29" i="29"/>
  <c r="CD21" i="29"/>
  <c r="CD13" i="29"/>
  <c r="CD160" i="29"/>
  <c r="CD151" i="29"/>
  <c r="CD157" i="29" s="1"/>
  <c r="CD159" i="29"/>
  <c r="AO184" i="29"/>
  <c r="AO185" i="29" s="1"/>
  <c r="AO26" i="29"/>
  <c r="AO32" i="29"/>
  <c r="AO36" i="29"/>
  <c r="AO48" i="29"/>
  <c r="AO50" i="29"/>
  <c r="AO84" i="29"/>
  <c r="AO88" i="29"/>
  <c r="AO92" i="29"/>
  <c r="AO96" i="29"/>
  <c r="AO100" i="29"/>
  <c r="AO104" i="29"/>
  <c r="AO108" i="29"/>
  <c r="AO112" i="29"/>
  <c r="AO116" i="29"/>
  <c r="AO24" i="29"/>
  <c r="AO42" i="29"/>
  <c r="AO52" i="29"/>
  <c r="AO58" i="29"/>
  <c r="AO22" i="29"/>
  <c r="AO28" i="29"/>
  <c r="AO38" i="29"/>
  <c r="AO40" i="29"/>
  <c r="AO44" i="29"/>
  <c r="AO46" i="29"/>
  <c r="AO54" i="29"/>
  <c r="AO56" i="29"/>
  <c r="AO86" i="29"/>
  <c r="AO90" i="29"/>
  <c r="AO94" i="29"/>
  <c r="AO98" i="29"/>
  <c r="AO102" i="29"/>
  <c r="AO106" i="29"/>
  <c r="AO110" i="29"/>
  <c r="AO114" i="29"/>
  <c r="AO118" i="29"/>
  <c r="AO20" i="29"/>
  <c r="AO30" i="29"/>
  <c r="AO34" i="29"/>
  <c r="AO60" i="29"/>
  <c r="AO64" i="29"/>
  <c r="AO68" i="29"/>
  <c r="AO62" i="29"/>
  <c r="AO66" i="29"/>
  <c r="AO72" i="29"/>
  <c r="AO76" i="29"/>
  <c r="AO80" i="29"/>
  <c r="AO12" i="29"/>
  <c r="AO17" i="29"/>
  <c r="AO33" i="29"/>
  <c r="AO37" i="29"/>
  <c r="AO41" i="29"/>
  <c r="AO45" i="29"/>
  <c r="AO49" i="29"/>
  <c r="AO67" i="29"/>
  <c r="AO77" i="29"/>
  <c r="AO79" i="29"/>
  <c r="AO83" i="29"/>
  <c r="AO87" i="29"/>
  <c r="AO91" i="29"/>
  <c r="AO95" i="29"/>
  <c r="AO99" i="29"/>
  <c r="AO103" i="29"/>
  <c r="AO107" i="29"/>
  <c r="AO111" i="29"/>
  <c r="AO115" i="29"/>
  <c r="AO119" i="29"/>
  <c r="AO123" i="29"/>
  <c r="AO127" i="29"/>
  <c r="AO131" i="29"/>
  <c r="AO135" i="29"/>
  <c r="AO139" i="29"/>
  <c r="AO70" i="29"/>
  <c r="AO74" i="29"/>
  <c r="AO78" i="29"/>
  <c r="AO82" i="29"/>
  <c r="AO14" i="29"/>
  <c r="AO19" i="29"/>
  <c r="AO43" i="29"/>
  <c r="AO47" i="29"/>
  <c r="AO51" i="29"/>
  <c r="AO57" i="29"/>
  <c r="AO81" i="29"/>
  <c r="AO85" i="29"/>
  <c r="AO89" i="29"/>
  <c r="AO93" i="29"/>
  <c r="AO97" i="29"/>
  <c r="AO101" i="29"/>
  <c r="AO105" i="29"/>
  <c r="AO109" i="29"/>
  <c r="AO113" i="29"/>
  <c r="AO117" i="29"/>
  <c r="AO121" i="29"/>
  <c r="AO125" i="29"/>
  <c r="AO129" i="29"/>
  <c r="AO133" i="29"/>
  <c r="AO137" i="29"/>
  <c r="AO141" i="29"/>
  <c r="AO145" i="29"/>
  <c r="AO18" i="29"/>
  <c r="AO13" i="29"/>
  <c r="AO15" i="29"/>
  <c r="AO29" i="29"/>
  <c r="AO31" i="29"/>
  <c r="AO35" i="29"/>
  <c r="AO55" i="29"/>
  <c r="AO69" i="29"/>
  <c r="AO75" i="29"/>
  <c r="AO143" i="29"/>
  <c r="AO16" i="29"/>
  <c r="AO21" i="29"/>
  <c r="AO23" i="29"/>
  <c r="AO25" i="29"/>
  <c r="AO27" i="29"/>
  <c r="AO39" i="29"/>
  <c r="AO53" i="29"/>
  <c r="AO59" i="29"/>
  <c r="AO61" i="29"/>
  <c r="AO63" i="29"/>
  <c r="AO65" i="29"/>
  <c r="AO71" i="29"/>
  <c r="AO73" i="29"/>
  <c r="AO120" i="29"/>
  <c r="AO124" i="29"/>
  <c r="AO128" i="29"/>
  <c r="AO132" i="29"/>
  <c r="AO136" i="29"/>
  <c r="AO122" i="29"/>
  <c r="AO126" i="29"/>
  <c r="AO130" i="29"/>
  <c r="AO134" i="29"/>
  <c r="AO138" i="29"/>
  <c r="AO142" i="29"/>
  <c r="AO140" i="29"/>
  <c r="AO144" i="29"/>
  <c r="AO147" i="29"/>
  <c r="AO146" i="29"/>
  <c r="AO151" i="29"/>
  <c r="AO157" i="29" s="1"/>
  <c r="AO160" i="29"/>
  <c r="AO159" i="29"/>
  <c r="DR184" i="29"/>
  <c r="DR185" i="29" s="1"/>
  <c r="DR138" i="29"/>
  <c r="DR130" i="29"/>
  <c r="DR122" i="29"/>
  <c r="DR114" i="29"/>
  <c r="DR106" i="29"/>
  <c r="DR98" i="29"/>
  <c r="DR90" i="29"/>
  <c r="DR82" i="29"/>
  <c r="DR74" i="29"/>
  <c r="DR137" i="29"/>
  <c r="DR121" i="29"/>
  <c r="DR105" i="29"/>
  <c r="DR89" i="29"/>
  <c r="DR73" i="29"/>
  <c r="DR66" i="29"/>
  <c r="DR58" i="29"/>
  <c r="DR50" i="29"/>
  <c r="DR42" i="29"/>
  <c r="DR34" i="29"/>
  <c r="DR26" i="29"/>
  <c r="DR18" i="29"/>
  <c r="DR143" i="29"/>
  <c r="DR135" i="29"/>
  <c r="DR119" i="29"/>
  <c r="DR103" i="29"/>
  <c r="DR87" i="29"/>
  <c r="DR71" i="29"/>
  <c r="DR65" i="29"/>
  <c r="DR57" i="29"/>
  <c r="DR49" i="29"/>
  <c r="DR41" i="29"/>
  <c r="DR33" i="29"/>
  <c r="DR25" i="29"/>
  <c r="DR17" i="29"/>
  <c r="DR136" i="29"/>
  <c r="DR128" i="29"/>
  <c r="DR120" i="29"/>
  <c r="DR112" i="29"/>
  <c r="DR104" i="29"/>
  <c r="DR96" i="29"/>
  <c r="DR88" i="29"/>
  <c r="DR80" i="29"/>
  <c r="DR72" i="29"/>
  <c r="DR133" i="29"/>
  <c r="DR117" i="29"/>
  <c r="DR101" i="29"/>
  <c r="DR85" i="29"/>
  <c r="DR144" i="29"/>
  <c r="DR64" i="29"/>
  <c r="DR56" i="29"/>
  <c r="DR48" i="29"/>
  <c r="DR40" i="29"/>
  <c r="DR32" i="29"/>
  <c r="DR24" i="29"/>
  <c r="DR16" i="29"/>
  <c r="DR147" i="29"/>
  <c r="DR141" i="29"/>
  <c r="DR131" i="29"/>
  <c r="DR115" i="29"/>
  <c r="DR99" i="29"/>
  <c r="DR83" i="29"/>
  <c r="DR63" i="29"/>
  <c r="DR55" i="29"/>
  <c r="DR47" i="29"/>
  <c r="DR39" i="29"/>
  <c r="DR31" i="29"/>
  <c r="DR23" i="29"/>
  <c r="DR15" i="29"/>
  <c r="DR134" i="29"/>
  <c r="DR126" i="29"/>
  <c r="DR118" i="29"/>
  <c r="DR110" i="29"/>
  <c r="DR102" i="29"/>
  <c r="DR94" i="29"/>
  <c r="DR86" i="29"/>
  <c r="DR78" i="29"/>
  <c r="DR129" i="29"/>
  <c r="DR113" i="29"/>
  <c r="DR97" i="29"/>
  <c r="DR81" i="29"/>
  <c r="DR142" i="29"/>
  <c r="DR70" i="29"/>
  <c r="DR62" i="29"/>
  <c r="DR54" i="29"/>
  <c r="DR46" i="29"/>
  <c r="DR38" i="29"/>
  <c r="DR30" i="29"/>
  <c r="DR22" i="29"/>
  <c r="DR14" i="29"/>
  <c r="DR146" i="29"/>
  <c r="DR127" i="29"/>
  <c r="DR111" i="29"/>
  <c r="DR95" i="29"/>
  <c r="DR79" i="29"/>
  <c r="DR69" i="29"/>
  <c r="DR61" i="29"/>
  <c r="DR53" i="29"/>
  <c r="DR45" i="29"/>
  <c r="DR37" i="29"/>
  <c r="DR29" i="29"/>
  <c r="DR21" i="29"/>
  <c r="DR13" i="29"/>
  <c r="DR140" i="29"/>
  <c r="DR132" i="29"/>
  <c r="DR124" i="29"/>
  <c r="DR116" i="29"/>
  <c r="DR108" i="29"/>
  <c r="DR100" i="29"/>
  <c r="DR92" i="29"/>
  <c r="DR84" i="29"/>
  <c r="DR76" i="29"/>
  <c r="DR125" i="29"/>
  <c r="DR109" i="29"/>
  <c r="DR93" i="29"/>
  <c r="DR77" i="29"/>
  <c r="DR68" i="29"/>
  <c r="DR60" i="29"/>
  <c r="DR52" i="29"/>
  <c r="DR44" i="29"/>
  <c r="DR36" i="29"/>
  <c r="DR28" i="29"/>
  <c r="DR20" i="29"/>
  <c r="DR12" i="29"/>
  <c r="DR145" i="29"/>
  <c r="DR139" i="29"/>
  <c r="DR123" i="29"/>
  <c r="DR107" i="29"/>
  <c r="DR91" i="29"/>
  <c r="DR75" i="29"/>
  <c r="DR67" i="29"/>
  <c r="DR59" i="29"/>
  <c r="DR51" i="29"/>
  <c r="DR43" i="29"/>
  <c r="DR35" i="29"/>
  <c r="DR27" i="29"/>
  <c r="DR19" i="29"/>
  <c r="DR160" i="29"/>
  <c r="DR151" i="29"/>
  <c r="DR157" i="29" s="1"/>
  <c r="DR159" i="29"/>
  <c r="CC184" i="29"/>
  <c r="CC185" i="29" s="1"/>
  <c r="CC16" i="29"/>
  <c r="CC24" i="29"/>
  <c r="CC40" i="29"/>
  <c r="CC54" i="29"/>
  <c r="CC56" i="29"/>
  <c r="CC84" i="29"/>
  <c r="CC88" i="29"/>
  <c r="CC92" i="29"/>
  <c r="CC96" i="29"/>
  <c r="CC100" i="29"/>
  <c r="CC104" i="29"/>
  <c r="CC108" i="29"/>
  <c r="CC112" i="29"/>
  <c r="CC116" i="29"/>
  <c r="CC22" i="29"/>
  <c r="CC20" i="29"/>
  <c r="CC34" i="29"/>
  <c r="CC36" i="29"/>
  <c r="CC48" i="29"/>
  <c r="CC50" i="29"/>
  <c r="CC86" i="29"/>
  <c r="CC90" i="29"/>
  <c r="CC94" i="29"/>
  <c r="CC98" i="29"/>
  <c r="CC102" i="29"/>
  <c r="CC106" i="29"/>
  <c r="CC110" i="29"/>
  <c r="CC114" i="29"/>
  <c r="CC118" i="29"/>
  <c r="CC18" i="29"/>
  <c r="CC26" i="29"/>
  <c r="CC32" i="29"/>
  <c r="CC38" i="29"/>
  <c r="CC42" i="29"/>
  <c r="CC44" i="29"/>
  <c r="CC46" i="29"/>
  <c r="CC52" i="29"/>
  <c r="CC58" i="29"/>
  <c r="CC64" i="29"/>
  <c r="CC68" i="29"/>
  <c r="CC60" i="29"/>
  <c r="CC66" i="29"/>
  <c r="CC72" i="29"/>
  <c r="CC76" i="29"/>
  <c r="CC80" i="29"/>
  <c r="CC30" i="29"/>
  <c r="CC15" i="29"/>
  <c r="CC19" i="29"/>
  <c r="CC29" i="29"/>
  <c r="CC35" i="29"/>
  <c r="CC43" i="29"/>
  <c r="CC51" i="29"/>
  <c r="CC53" i="29"/>
  <c r="CC57" i="29"/>
  <c r="CC63" i="29"/>
  <c r="CC69" i="29"/>
  <c r="CC73" i="29"/>
  <c r="CC77" i="29"/>
  <c r="CC79" i="29"/>
  <c r="CC83" i="29"/>
  <c r="CC87" i="29"/>
  <c r="CC91" i="29"/>
  <c r="CC95" i="29"/>
  <c r="CC99" i="29"/>
  <c r="CC103" i="29"/>
  <c r="CC107" i="29"/>
  <c r="CC111" i="29"/>
  <c r="CC115" i="29"/>
  <c r="CC119" i="29"/>
  <c r="CC123" i="29"/>
  <c r="CC127" i="29"/>
  <c r="CC131" i="29"/>
  <c r="CC135" i="29"/>
  <c r="CC139" i="29"/>
  <c r="CC62" i="29"/>
  <c r="CC70" i="29"/>
  <c r="CC74" i="29"/>
  <c r="CC78" i="29"/>
  <c r="CC82" i="29"/>
  <c r="CC17" i="29"/>
  <c r="CC33" i="29"/>
  <c r="CC37" i="29"/>
  <c r="CC45" i="29"/>
  <c r="CC49" i="29"/>
  <c r="CC81" i="29"/>
  <c r="CC85" i="29"/>
  <c r="CC89" i="29"/>
  <c r="CC93" i="29"/>
  <c r="CC97" i="29"/>
  <c r="CC101" i="29"/>
  <c r="CC105" i="29"/>
  <c r="CC109" i="29"/>
  <c r="CC113" i="29"/>
  <c r="CC117" i="29"/>
  <c r="CC121" i="29"/>
  <c r="CC125" i="29"/>
  <c r="CC129" i="29"/>
  <c r="CC133" i="29"/>
  <c r="CC137" i="29"/>
  <c r="CC141" i="29"/>
  <c r="CC12" i="29"/>
  <c r="CC21" i="29"/>
  <c r="CC23" i="29"/>
  <c r="CC25" i="29"/>
  <c r="CC27" i="29"/>
  <c r="CC39" i="29"/>
  <c r="CC59" i="29"/>
  <c r="CC61" i="29"/>
  <c r="CC65" i="29"/>
  <c r="CC71" i="29"/>
  <c r="CC143" i="29"/>
  <c r="CC14" i="29"/>
  <c r="CC28" i="29"/>
  <c r="CC13" i="29"/>
  <c r="CC31" i="29"/>
  <c r="CC41" i="29"/>
  <c r="CC47" i="29"/>
  <c r="CC55" i="29"/>
  <c r="CC67" i="29"/>
  <c r="CC75" i="29"/>
  <c r="CC132" i="29"/>
  <c r="CC134" i="29"/>
  <c r="CC136" i="29"/>
  <c r="CC120" i="29"/>
  <c r="CC138" i="29"/>
  <c r="CC122" i="29"/>
  <c r="CC140" i="29"/>
  <c r="CC144" i="29"/>
  <c r="CC126" i="29"/>
  <c r="CC128" i="29"/>
  <c r="CC142" i="29"/>
  <c r="CC130" i="29"/>
  <c r="CC124" i="29"/>
  <c r="CC146" i="29"/>
  <c r="CC147" i="29"/>
  <c r="CC145" i="29"/>
  <c r="CC151" i="29"/>
  <c r="CC157" i="29" s="1"/>
  <c r="CC159" i="29"/>
  <c r="CC160" i="29"/>
  <c r="AL184" i="29"/>
  <c r="AL185" i="29" s="1"/>
  <c r="AL73" i="29"/>
  <c r="AL75" i="29"/>
  <c r="AL77" i="29"/>
  <c r="AL81" i="29"/>
  <c r="AL83" i="29"/>
  <c r="AL85" i="29"/>
  <c r="AL139" i="29"/>
  <c r="AL105" i="29"/>
  <c r="AL141" i="29"/>
  <c r="AL129" i="29"/>
  <c r="AL93" i="29"/>
  <c r="AL107" i="29"/>
  <c r="AL133" i="29"/>
  <c r="AL91" i="29"/>
  <c r="AL117" i="29"/>
  <c r="AL89" i="29"/>
  <c r="AL125" i="29"/>
  <c r="AL97" i="29"/>
  <c r="AL115" i="29"/>
  <c r="AL137" i="29"/>
  <c r="AL99" i="29"/>
  <c r="AL121" i="29"/>
  <c r="AL131" i="29"/>
  <c r="AL101" i="29"/>
  <c r="AL123" i="29"/>
  <c r="AL109" i="29"/>
  <c r="AL113" i="29"/>
  <c r="AL144" i="29"/>
  <c r="AL138" i="29"/>
  <c r="AL130" i="29"/>
  <c r="AL122" i="29"/>
  <c r="AL114" i="29"/>
  <c r="AL106" i="29"/>
  <c r="AL98" i="29"/>
  <c r="AL90" i="29"/>
  <c r="AL82" i="29"/>
  <c r="AL74" i="29"/>
  <c r="AL64" i="29"/>
  <c r="AL56" i="29"/>
  <c r="AL48" i="29"/>
  <c r="AL40" i="29"/>
  <c r="AL32" i="29"/>
  <c r="AL24" i="29"/>
  <c r="AL16" i="29"/>
  <c r="AL147" i="29"/>
  <c r="AL71" i="29"/>
  <c r="AL63" i="29"/>
  <c r="AL55" i="29"/>
  <c r="AL47" i="29"/>
  <c r="AL39" i="29"/>
  <c r="AL31" i="29"/>
  <c r="AL23" i="29"/>
  <c r="AL15" i="29"/>
  <c r="AL79" i="29"/>
  <c r="AL103" i="29"/>
  <c r="AL142" i="29"/>
  <c r="AL136" i="29"/>
  <c r="AL128" i="29"/>
  <c r="AL120" i="29"/>
  <c r="AL112" i="29"/>
  <c r="AL104" i="29"/>
  <c r="AL96" i="29"/>
  <c r="AL88" i="29"/>
  <c r="AL80" i="29"/>
  <c r="AL72" i="29"/>
  <c r="AL70" i="29"/>
  <c r="AL62" i="29"/>
  <c r="AL54" i="29"/>
  <c r="AL46" i="29"/>
  <c r="AL38" i="29"/>
  <c r="AL30" i="29"/>
  <c r="AL22" i="29"/>
  <c r="AL14" i="29"/>
  <c r="AL146" i="29"/>
  <c r="AL69" i="29"/>
  <c r="AL61" i="29"/>
  <c r="AL53" i="29"/>
  <c r="AL45" i="29"/>
  <c r="AL37" i="29"/>
  <c r="AL29" i="29"/>
  <c r="AL21" i="29"/>
  <c r="AL13" i="29"/>
  <c r="AL87" i="29"/>
  <c r="AL135" i="29"/>
  <c r="AL134" i="29"/>
  <c r="AL126" i="29"/>
  <c r="AL118" i="29"/>
  <c r="AL110" i="29"/>
  <c r="AL102" i="29"/>
  <c r="AL94" i="29"/>
  <c r="AL86" i="29"/>
  <c r="AL78" i="29"/>
  <c r="AL68" i="29"/>
  <c r="AL60" i="29"/>
  <c r="AL52" i="29"/>
  <c r="AL44" i="29"/>
  <c r="AL36" i="29"/>
  <c r="AL28" i="29"/>
  <c r="AL20" i="29"/>
  <c r="AL12" i="29"/>
  <c r="AL111" i="29"/>
  <c r="AL145" i="29"/>
  <c r="AL67" i="29"/>
  <c r="AL59" i="29"/>
  <c r="AL51" i="29"/>
  <c r="AL43" i="29"/>
  <c r="AL35" i="29"/>
  <c r="AL27" i="29"/>
  <c r="AL19" i="29"/>
  <c r="AL127" i="29"/>
  <c r="AL95" i="29"/>
  <c r="AL140" i="29"/>
  <c r="AL132" i="29"/>
  <c r="AL124" i="29"/>
  <c r="AL116" i="29"/>
  <c r="AL108" i="29"/>
  <c r="AL100" i="29"/>
  <c r="AL92" i="29"/>
  <c r="AL84" i="29"/>
  <c r="AL76" i="29"/>
  <c r="AL66" i="29"/>
  <c r="AL58" i="29"/>
  <c r="AL50" i="29"/>
  <c r="AL42" i="29"/>
  <c r="AL34" i="29"/>
  <c r="AL26" i="29"/>
  <c r="AL18" i="29"/>
  <c r="AL119" i="29"/>
  <c r="AL143" i="29"/>
  <c r="AL65" i="29"/>
  <c r="AL57" i="29"/>
  <c r="AL49" i="29"/>
  <c r="AL41" i="29"/>
  <c r="AL33" i="29"/>
  <c r="AL25" i="29"/>
  <c r="AL17" i="29"/>
  <c r="AL160" i="29"/>
  <c r="AL151" i="29"/>
  <c r="AL157" i="29" s="1"/>
  <c r="AL159" i="29"/>
  <c r="EI168" i="29"/>
  <c r="FH168" i="29" s="1"/>
  <c r="FG184" i="29" s="1"/>
  <c r="FH184" i="29" s="1"/>
  <c r="FJ12" i="29" a="1"/>
  <c r="C184" i="29"/>
  <c r="C143" i="29"/>
  <c r="C139" i="29"/>
  <c r="C135" i="29"/>
  <c r="C131" i="29"/>
  <c r="C127" i="29"/>
  <c r="C123" i="29"/>
  <c r="C119" i="29"/>
  <c r="C115" i="29"/>
  <c r="C111" i="29"/>
  <c r="C107" i="29"/>
  <c r="C103" i="29"/>
  <c r="C99" i="29"/>
  <c r="C95" i="29"/>
  <c r="C91" i="29"/>
  <c r="C87" i="29"/>
  <c r="C83" i="29"/>
  <c r="C79" i="29"/>
  <c r="C75" i="29"/>
  <c r="C71" i="29"/>
  <c r="C67" i="29"/>
  <c r="C63" i="29"/>
  <c r="C59" i="29"/>
  <c r="C55" i="29"/>
  <c r="C51" i="29"/>
  <c r="C47" i="29"/>
  <c r="C43" i="29"/>
  <c r="C39" i="29"/>
  <c r="C35" i="29"/>
  <c r="C31" i="29"/>
  <c r="C27" i="29"/>
  <c r="C23" i="29"/>
  <c r="C19" i="29"/>
  <c r="C15" i="29"/>
  <c r="C144" i="29"/>
  <c r="C140" i="29"/>
  <c r="C136" i="29"/>
  <c r="C132" i="29"/>
  <c r="C128" i="29"/>
  <c r="C124" i="29"/>
  <c r="C120" i="29"/>
  <c r="C116" i="29"/>
  <c r="C112" i="29"/>
  <c r="C108" i="29"/>
  <c r="C104" i="29"/>
  <c r="C100" i="29"/>
  <c r="C96" i="29"/>
  <c r="C92" i="29"/>
  <c r="C88" i="29"/>
  <c r="C84" i="29"/>
  <c r="C80" i="29"/>
  <c r="C76" i="29"/>
  <c r="C72" i="29"/>
  <c r="C68" i="29"/>
  <c r="C64" i="29"/>
  <c r="C60" i="29"/>
  <c r="C56" i="29"/>
  <c r="C52" i="29"/>
  <c r="C48" i="29"/>
  <c r="C44" i="29"/>
  <c r="C40" i="29"/>
  <c r="C36" i="29"/>
  <c r="C32" i="29"/>
  <c r="C28" i="29"/>
  <c r="C24" i="29"/>
  <c r="C20" i="29"/>
  <c r="C16" i="29"/>
  <c r="C145" i="29"/>
  <c r="C141" i="29"/>
  <c r="C137" i="29"/>
  <c r="C133" i="29"/>
  <c r="C129" i="29"/>
  <c r="C125" i="29"/>
  <c r="C121" i="29"/>
  <c r="C117" i="29"/>
  <c r="C113" i="29"/>
  <c r="C109" i="29"/>
  <c r="C105" i="29"/>
  <c r="C101" i="29"/>
  <c r="C97" i="29"/>
  <c r="C93" i="29"/>
  <c r="C89" i="29"/>
  <c r="C85" i="29"/>
  <c r="C81" i="29"/>
  <c r="C77" i="29"/>
  <c r="C73" i="29"/>
  <c r="C69" i="29"/>
  <c r="C65" i="29"/>
  <c r="C61" i="29"/>
  <c r="C57" i="29"/>
  <c r="C53" i="29"/>
  <c r="C49" i="29"/>
  <c r="C45" i="29"/>
  <c r="C41" i="29"/>
  <c r="C37" i="29"/>
  <c r="C33" i="29"/>
  <c r="C29" i="29"/>
  <c r="C25" i="29"/>
  <c r="C21" i="29"/>
  <c r="C17" i="29"/>
  <c r="C13" i="29"/>
  <c r="C142" i="29"/>
  <c r="C138" i="29"/>
  <c r="C134" i="29"/>
  <c r="C130" i="29"/>
  <c r="C126" i="29"/>
  <c r="C122" i="29"/>
  <c r="C118" i="29"/>
  <c r="C114" i="29"/>
  <c r="C110" i="29"/>
  <c r="C106" i="29"/>
  <c r="C102" i="29"/>
  <c r="C98" i="29"/>
  <c r="C94" i="29"/>
  <c r="C90" i="29"/>
  <c r="C86" i="29"/>
  <c r="C82" i="29"/>
  <c r="C78" i="29"/>
  <c r="C74" i="29"/>
  <c r="C70" i="29"/>
  <c r="C66" i="29"/>
  <c r="C62" i="29"/>
  <c r="C58" i="29"/>
  <c r="C54" i="29"/>
  <c r="C50" i="29"/>
  <c r="C46" i="29"/>
  <c r="C42" i="29"/>
  <c r="C38" i="29"/>
  <c r="C34" i="29"/>
  <c r="C30" i="29"/>
  <c r="C26" i="29"/>
  <c r="C22" i="29"/>
  <c r="C18" i="29"/>
  <c r="C14" i="29"/>
  <c r="C147" i="29"/>
  <c r="C146" i="29"/>
  <c r="C160" i="29"/>
  <c r="C12" i="29"/>
  <c r="C151" i="29"/>
  <c r="C159" i="29"/>
  <c r="K184" i="29"/>
  <c r="K185" i="29" s="1"/>
  <c r="K17" i="29"/>
  <c r="K37" i="29"/>
  <c r="K39" i="29"/>
  <c r="K41" i="29"/>
  <c r="K57" i="29"/>
  <c r="K85" i="29"/>
  <c r="K89" i="29"/>
  <c r="K93" i="29"/>
  <c r="K97" i="29"/>
  <c r="K101" i="29"/>
  <c r="K105" i="29"/>
  <c r="K109" i="29"/>
  <c r="K113" i="29"/>
  <c r="K117" i="29"/>
  <c r="K23" i="29"/>
  <c r="K55" i="29"/>
  <c r="K35" i="29"/>
  <c r="K49" i="29"/>
  <c r="K51" i="29"/>
  <c r="K87" i="29"/>
  <c r="K91" i="29"/>
  <c r="K95" i="29"/>
  <c r="K99" i="29"/>
  <c r="K103" i="29"/>
  <c r="K107" i="29"/>
  <c r="K111" i="29"/>
  <c r="K115" i="29"/>
  <c r="K19" i="29"/>
  <c r="K25" i="29"/>
  <c r="K31" i="29"/>
  <c r="K43" i="29"/>
  <c r="K45" i="29"/>
  <c r="K47" i="29"/>
  <c r="K53" i="29"/>
  <c r="K59" i="29"/>
  <c r="K65" i="29"/>
  <c r="K69" i="29"/>
  <c r="K61" i="29"/>
  <c r="K67" i="29"/>
  <c r="K73" i="29"/>
  <c r="K77" i="29"/>
  <c r="K81" i="29"/>
  <c r="K33" i="29"/>
  <c r="K14" i="29"/>
  <c r="K16" i="29"/>
  <c r="K20" i="29"/>
  <c r="K30" i="29"/>
  <c r="K42" i="29"/>
  <c r="K44" i="29"/>
  <c r="K52" i="29"/>
  <c r="K78" i="29"/>
  <c r="K80" i="29"/>
  <c r="K84" i="29"/>
  <c r="K88" i="29"/>
  <c r="K92" i="29"/>
  <c r="K96" i="29"/>
  <c r="K100" i="29"/>
  <c r="K104" i="29"/>
  <c r="K108" i="29"/>
  <c r="K112" i="29"/>
  <c r="K116" i="29"/>
  <c r="K120" i="29"/>
  <c r="K124" i="29"/>
  <c r="K128" i="29"/>
  <c r="K132" i="29"/>
  <c r="K136" i="29"/>
  <c r="K140" i="29"/>
  <c r="K63" i="29"/>
  <c r="K71" i="29"/>
  <c r="K75" i="29"/>
  <c r="K79" i="29"/>
  <c r="K83" i="29"/>
  <c r="K18" i="29"/>
  <c r="K38" i="29"/>
  <c r="K46" i="29"/>
  <c r="K50" i="29"/>
  <c r="K56" i="29"/>
  <c r="K62" i="29"/>
  <c r="K82" i="29"/>
  <c r="K86" i="29"/>
  <c r="K90" i="29"/>
  <c r="K94" i="29"/>
  <c r="K98" i="29"/>
  <c r="K102" i="29"/>
  <c r="K106" i="29"/>
  <c r="K110" i="29"/>
  <c r="K114" i="29"/>
  <c r="K118" i="29"/>
  <c r="K122" i="29"/>
  <c r="K126" i="29"/>
  <c r="K130" i="29"/>
  <c r="K134" i="29"/>
  <c r="K138" i="29"/>
  <c r="K142" i="29"/>
  <c r="K13" i="29"/>
  <c r="K21" i="29"/>
  <c r="K27" i="29"/>
  <c r="K12" i="29"/>
  <c r="K22" i="29"/>
  <c r="K24" i="29"/>
  <c r="K26" i="29"/>
  <c r="K28" i="29"/>
  <c r="K40" i="29"/>
  <c r="K54" i="29"/>
  <c r="K58" i="29"/>
  <c r="K60" i="29"/>
  <c r="K64" i="29"/>
  <c r="K66" i="29"/>
  <c r="K70" i="29"/>
  <c r="K72" i="29"/>
  <c r="K144" i="29"/>
  <c r="K15" i="29"/>
  <c r="K29" i="29"/>
  <c r="K32" i="29"/>
  <c r="K34" i="29"/>
  <c r="K36" i="29"/>
  <c r="K48" i="29"/>
  <c r="K68" i="29"/>
  <c r="K74" i="29"/>
  <c r="K76" i="29"/>
  <c r="K137" i="29"/>
  <c r="K146" i="29"/>
  <c r="K141" i="29"/>
  <c r="K127" i="29"/>
  <c r="K123" i="29"/>
  <c r="K147" i="29"/>
  <c r="K131" i="29"/>
  <c r="K125" i="29"/>
  <c r="K145" i="29"/>
  <c r="K129" i="29"/>
  <c r="K135" i="29"/>
  <c r="K121" i="29"/>
  <c r="K133" i="29"/>
  <c r="K143" i="29"/>
  <c r="K119" i="29"/>
  <c r="K139" i="29"/>
  <c r="K159" i="29"/>
  <c r="K160" i="29"/>
  <c r="K151" i="29"/>
  <c r="K157" i="29" s="1"/>
  <c r="BW184" i="29"/>
  <c r="BW185" i="29" s="1"/>
  <c r="BW13" i="29"/>
  <c r="BW39" i="29"/>
  <c r="BW41" i="29"/>
  <c r="BW55" i="29"/>
  <c r="BW57" i="29"/>
  <c r="BW59" i="29"/>
  <c r="BW85" i="29"/>
  <c r="BW89" i="29"/>
  <c r="BW93" i="29"/>
  <c r="BW97" i="29"/>
  <c r="BW101" i="29"/>
  <c r="BW105" i="29"/>
  <c r="BW109" i="29"/>
  <c r="BW113" i="29"/>
  <c r="BW117" i="29"/>
  <c r="BW15" i="29"/>
  <c r="BW21" i="29"/>
  <c r="BW49" i="29"/>
  <c r="BW51" i="29"/>
  <c r="BW87" i="29"/>
  <c r="BW91" i="29"/>
  <c r="BW95" i="29"/>
  <c r="BW99" i="29"/>
  <c r="BW103" i="29"/>
  <c r="BW107" i="29"/>
  <c r="BW111" i="29"/>
  <c r="BW115" i="29"/>
  <c r="BW31" i="29"/>
  <c r="BW35" i="29"/>
  <c r="BW37" i="29"/>
  <c r="BW43" i="29"/>
  <c r="BW45" i="29"/>
  <c r="BW47" i="29"/>
  <c r="BW53" i="29"/>
  <c r="BW65" i="29"/>
  <c r="BW69" i="29"/>
  <c r="BW61" i="29"/>
  <c r="BW67" i="29"/>
  <c r="BW73" i="29"/>
  <c r="BW77" i="29"/>
  <c r="BW81" i="29"/>
  <c r="BW23" i="29"/>
  <c r="BW33" i="29"/>
  <c r="BW14" i="29"/>
  <c r="BW20" i="29"/>
  <c r="BW30" i="29"/>
  <c r="BW34" i="29"/>
  <c r="BW40" i="29"/>
  <c r="BW44" i="29"/>
  <c r="BW52" i="29"/>
  <c r="BW54" i="29"/>
  <c r="BW60" i="29"/>
  <c r="BW78" i="29"/>
  <c r="BW80" i="29"/>
  <c r="BW84" i="29"/>
  <c r="BW88" i="29"/>
  <c r="BW92" i="29"/>
  <c r="BW96" i="29"/>
  <c r="BW100" i="29"/>
  <c r="BW104" i="29"/>
  <c r="BW108" i="29"/>
  <c r="BW112" i="29"/>
  <c r="BW116" i="29"/>
  <c r="BW120" i="29"/>
  <c r="BW124" i="29"/>
  <c r="BW128" i="29"/>
  <c r="BW132" i="29"/>
  <c r="BW136" i="29"/>
  <c r="BW140" i="29"/>
  <c r="BW63" i="29"/>
  <c r="BW71" i="29"/>
  <c r="BW75" i="29"/>
  <c r="BW79" i="29"/>
  <c r="BW83" i="29"/>
  <c r="BW17" i="29"/>
  <c r="BW25" i="29"/>
  <c r="BW28" i="29"/>
  <c r="BW38" i="29"/>
  <c r="BW46" i="29"/>
  <c r="BW58" i="29"/>
  <c r="BW62" i="29"/>
  <c r="BW76" i="29"/>
  <c r="BW82" i="29"/>
  <c r="BW86" i="29"/>
  <c r="BW90" i="29"/>
  <c r="BW94" i="29"/>
  <c r="BW98" i="29"/>
  <c r="BW102" i="29"/>
  <c r="BW106" i="29"/>
  <c r="BW110" i="29"/>
  <c r="BW114" i="29"/>
  <c r="BW118" i="29"/>
  <c r="BW122" i="29"/>
  <c r="BW126" i="29"/>
  <c r="BW130" i="29"/>
  <c r="BW134" i="29"/>
  <c r="BW138" i="29"/>
  <c r="BW142" i="29"/>
  <c r="BW27" i="29"/>
  <c r="BW12" i="29"/>
  <c r="BW22" i="29"/>
  <c r="BW24" i="29"/>
  <c r="BW26" i="29"/>
  <c r="BW56" i="29"/>
  <c r="BW64" i="29"/>
  <c r="BW66" i="29"/>
  <c r="BW70" i="29"/>
  <c r="BW72" i="29"/>
  <c r="BW144" i="29"/>
  <c r="BW19" i="29"/>
  <c r="BW29" i="29"/>
  <c r="BW16" i="29"/>
  <c r="BW18" i="29"/>
  <c r="BW32" i="29"/>
  <c r="BW36" i="29"/>
  <c r="BW42" i="29"/>
  <c r="BW48" i="29"/>
  <c r="BW50" i="29"/>
  <c r="BW68" i="29"/>
  <c r="BW74" i="29"/>
  <c r="BW121" i="29"/>
  <c r="BW125" i="29"/>
  <c r="BW129" i="29"/>
  <c r="BW133" i="29"/>
  <c r="BW137" i="29"/>
  <c r="BW119" i="29"/>
  <c r="BW123" i="29"/>
  <c r="BW127" i="29"/>
  <c r="BW131" i="29"/>
  <c r="BW135" i="29"/>
  <c r="BW139" i="29"/>
  <c r="BW143" i="29"/>
  <c r="BW146" i="29"/>
  <c r="BW141" i="29"/>
  <c r="BW147" i="29"/>
  <c r="BW145" i="29"/>
  <c r="BW159" i="29"/>
  <c r="BW160" i="29"/>
  <c r="BW151" i="29"/>
  <c r="BW157" i="29" s="1"/>
  <c r="DY184" i="29"/>
  <c r="DY185" i="29" s="1"/>
  <c r="DY36" i="29"/>
  <c r="DY38" i="29"/>
  <c r="DY40" i="29"/>
  <c r="DY54" i="29"/>
  <c r="DY56" i="29"/>
  <c r="DY84" i="29"/>
  <c r="DY88" i="29"/>
  <c r="DY92" i="29"/>
  <c r="DY96" i="29"/>
  <c r="DY100" i="29"/>
  <c r="DY104" i="29"/>
  <c r="DY108" i="29"/>
  <c r="DY112" i="29"/>
  <c r="DY116" i="29"/>
  <c r="DY18" i="29"/>
  <c r="DY20" i="29"/>
  <c r="DY30" i="29"/>
  <c r="DY16" i="29"/>
  <c r="DY48" i="29"/>
  <c r="DY50" i="29"/>
  <c r="DY86" i="29"/>
  <c r="DY90" i="29"/>
  <c r="DY94" i="29"/>
  <c r="DY98" i="29"/>
  <c r="DY102" i="29"/>
  <c r="DY106" i="29"/>
  <c r="DY110" i="29"/>
  <c r="DY114" i="29"/>
  <c r="DY22" i="29"/>
  <c r="DY34" i="29"/>
  <c r="DY42" i="29"/>
  <c r="DY44" i="29"/>
  <c r="DY46" i="29"/>
  <c r="DY52" i="29"/>
  <c r="DY58" i="29"/>
  <c r="DY64" i="29"/>
  <c r="DY68" i="29"/>
  <c r="DY62" i="29"/>
  <c r="DY72" i="29"/>
  <c r="DY76" i="29"/>
  <c r="DY80" i="29"/>
  <c r="DY24" i="29"/>
  <c r="DY13" i="29"/>
  <c r="DY15" i="29"/>
  <c r="DY19" i="29"/>
  <c r="DY29" i="29"/>
  <c r="DY41" i="29"/>
  <c r="DY43" i="29"/>
  <c r="DY51" i="29"/>
  <c r="DY77" i="29"/>
  <c r="DY79" i="29"/>
  <c r="DY83" i="29"/>
  <c r="DY87" i="29"/>
  <c r="DY91" i="29"/>
  <c r="DY95" i="29"/>
  <c r="DY99" i="29"/>
  <c r="DY103" i="29"/>
  <c r="DY107" i="29"/>
  <c r="DY111" i="29"/>
  <c r="DY115" i="29"/>
  <c r="DY119" i="29"/>
  <c r="DY123" i="29"/>
  <c r="DY127" i="29"/>
  <c r="DY131" i="29"/>
  <c r="DY135" i="29"/>
  <c r="DY139" i="29"/>
  <c r="DY60" i="29"/>
  <c r="DY66" i="29"/>
  <c r="DY70" i="29"/>
  <c r="DY74" i="29"/>
  <c r="DY78" i="29"/>
  <c r="DY82" i="29"/>
  <c r="DY26" i="29"/>
  <c r="DY32" i="29"/>
  <c r="DY17" i="29"/>
  <c r="DY37" i="29"/>
  <c r="DY45" i="29"/>
  <c r="DY49" i="29"/>
  <c r="DY55" i="29"/>
  <c r="DY81" i="29"/>
  <c r="DY85" i="29"/>
  <c r="DY89" i="29"/>
  <c r="DY93" i="29"/>
  <c r="DY97" i="29"/>
  <c r="DY101" i="29"/>
  <c r="DY105" i="29"/>
  <c r="DY109" i="29"/>
  <c r="DY113" i="29"/>
  <c r="DY117" i="29"/>
  <c r="DY121" i="29"/>
  <c r="DY125" i="29"/>
  <c r="DY129" i="29"/>
  <c r="DY133" i="29"/>
  <c r="DY137" i="29"/>
  <c r="DY141" i="29"/>
  <c r="DY14" i="29"/>
  <c r="DY28" i="29"/>
  <c r="DY21" i="29"/>
  <c r="DY23" i="29"/>
  <c r="DY25" i="29"/>
  <c r="DY27" i="29"/>
  <c r="DY39" i="29"/>
  <c r="DY53" i="29"/>
  <c r="DY57" i="29"/>
  <c r="DY59" i="29"/>
  <c r="DY61" i="29"/>
  <c r="DY63" i="29"/>
  <c r="DY65" i="29"/>
  <c r="DY69" i="29"/>
  <c r="DY71" i="29"/>
  <c r="DY143" i="29"/>
  <c r="DY12" i="29"/>
  <c r="DY31" i="29"/>
  <c r="DY33" i="29"/>
  <c r="DY35" i="29"/>
  <c r="DY47" i="29"/>
  <c r="DY67" i="29"/>
  <c r="DY73" i="29"/>
  <c r="DY75" i="29"/>
  <c r="DY120" i="29"/>
  <c r="DY124" i="29"/>
  <c r="DY128" i="29"/>
  <c r="DY132" i="29"/>
  <c r="DY136" i="29"/>
  <c r="DY118" i="29"/>
  <c r="DY122" i="29"/>
  <c r="DY126" i="29"/>
  <c r="DY130" i="29"/>
  <c r="DY134" i="29"/>
  <c r="DY138" i="29"/>
  <c r="DY142" i="29"/>
  <c r="DY140" i="29"/>
  <c r="DY144" i="29"/>
  <c r="DY145" i="29"/>
  <c r="DY146" i="29"/>
  <c r="DY147" i="29"/>
  <c r="DY151" i="29"/>
  <c r="DY157" i="29" s="1"/>
  <c r="DY159" i="29"/>
  <c r="DY160" i="29"/>
  <c r="BH184" i="29"/>
  <c r="BH185" i="29" s="1"/>
  <c r="BH13" i="29"/>
  <c r="BH17" i="29"/>
  <c r="BH21" i="29"/>
  <c r="BH25" i="29"/>
  <c r="BH29" i="29"/>
  <c r="BH33" i="29"/>
  <c r="BH37" i="29"/>
  <c r="BH41" i="29"/>
  <c r="BH45" i="29"/>
  <c r="BH49" i="29"/>
  <c r="BH53" i="29"/>
  <c r="BH57" i="29"/>
  <c r="BH61" i="29"/>
  <c r="BH65" i="29"/>
  <c r="BH69" i="29"/>
  <c r="BH73" i="29"/>
  <c r="BH77" i="29"/>
  <c r="BH81" i="29"/>
  <c r="BH85" i="29"/>
  <c r="BH89" i="29"/>
  <c r="BH93" i="29"/>
  <c r="BH97" i="29"/>
  <c r="BH15" i="29"/>
  <c r="BH19" i="29"/>
  <c r="BH23" i="29"/>
  <c r="BH27" i="29"/>
  <c r="BH31" i="29"/>
  <c r="BH35" i="29"/>
  <c r="BH39" i="29"/>
  <c r="BH43" i="29"/>
  <c r="BH47" i="29"/>
  <c r="BH51" i="29"/>
  <c r="BH55" i="29"/>
  <c r="BH59" i="29"/>
  <c r="BH63" i="29"/>
  <c r="BH67" i="29"/>
  <c r="BH71" i="29"/>
  <c r="BH75" i="29"/>
  <c r="BH79" i="29"/>
  <c r="BH83" i="29"/>
  <c r="BH87" i="29"/>
  <c r="BH91" i="29"/>
  <c r="BH95" i="29"/>
  <c r="BH12" i="29"/>
  <c r="BH16" i="29"/>
  <c r="BH20" i="29"/>
  <c r="BH24" i="29"/>
  <c r="BH28" i="29"/>
  <c r="BH32" i="29"/>
  <c r="BH36" i="29"/>
  <c r="BH40" i="29"/>
  <c r="BH44" i="29"/>
  <c r="BH48" i="29"/>
  <c r="BH52" i="29"/>
  <c r="BH56" i="29"/>
  <c r="BH60" i="29"/>
  <c r="BH64" i="29"/>
  <c r="BH68" i="29"/>
  <c r="BH76" i="29"/>
  <c r="BH78" i="29"/>
  <c r="BH80" i="29"/>
  <c r="BH14" i="29"/>
  <c r="BH18" i="29"/>
  <c r="BH22" i="29"/>
  <c r="BH26" i="29"/>
  <c r="BH30" i="29"/>
  <c r="BH34" i="29"/>
  <c r="BH38" i="29"/>
  <c r="BH42" i="29"/>
  <c r="BH46" i="29"/>
  <c r="BH50" i="29"/>
  <c r="BH54" i="29"/>
  <c r="BH58" i="29"/>
  <c r="BH62" i="29"/>
  <c r="BH66" i="29"/>
  <c r="BH70" i="29"/>
  <c r="BH72" i="29"/>
  <c r="BH74" i="29"/>
  <c r="BH82" i="29"/>
  <c r="BH84" i="29"/>
  <c r="BH86" i="29"/>
  <c r="BH88" i="29"/>
  <c r="BH104" i="29"/>
  <c r="BH120" i="29"/>
  <c r="BH138" i="29"/>
  <c r="BH113" i="29"/>
  <c r="BH129" i="29"/>
  <c r="BH145" i="29"/>
  <c r="BH94" i="29"/>
  <c r="BH110" i="29"/>
  <c r="BH126" i="29"/>
  <c r="BH142" i="29"/>
  <c r="BH92" i="29"/>
  <c r="BH108" i="29"/>
  <c r="BH124" i="29"/>
  <c r="BH140" i="29"/>
  <c r="BH101" i="29"/>
  <c r="BH117" i="29"/>
  <c r="BH133" i="29"/>
  <c r="BH98" i="29"/>
  <c r="BH114" i="29"/>
  <c r="BH130" i="29"/>
  <c r="BH146" i="29"/>
  <c r="BH107" i="29"/>
  <c r="BH123" i="29"/>
  <c r="BH139" i="29"/>
  <c r="BH96" i="29"/>
  <c r="BH112" i="29"/>
  <c r="BH128" i="29"/>
  <c r="BH144" i="29"/>
  <c r="BH105" i="29"/>
  <c r="BH121" i="29"/>
  <c r="BH135" i="29"/>
  <c r="BH102" i="29"/>
  <c r="BH118" i="29"/>
  <c r="BH134" i="29"/>
  <c r="BH111" i="29"/>
  <c r="BH127" i="29"/>
  <c r="BH143" i="29"/>
  <c r="BH100" i="29"/>
  <c r="BH116" i="29"/>
  <c r="BH132" i="29"/>
  <c r="BH109" i="29"/>
  <c r="BH125" i="29"/>
  <c r="BH141" i="29"/>
  <c r="BH90" i="29"/>
  <c r="BH106" i="29"/>
  <c r="BH122" i="29"/>
  <c r="BH137" i="29"/>
  <c r="BH103" i="29"/>
  <c r="BH136" i="29"/>
  <c r="BH115" i="29"/>
  <c r="BH147" i="29"/>
  <c r="BH119" i="29"/>
  <c r="BH99" i="29"/>
  <c r="BH131" i="29"/>
  <c r="BH160" i="29"/>
  <c r="BH159" i="29"/>
  <c r="BH151" i="29"/>
  <c r="BH157" i="29" s="1"/>
  <c r="DT184" i="29"/>
  <c r="DT185" i="29" s="1"/>
  <c r="DT13" i="29"/>
  <c r="DT17" i="29"/>
  <c r="DT21" i="29"/>
  <c r="DT25" i="29"/>
  <c r="DT29" i="29"/>
  <c r="DT33" i="29"/>
  <c r="DT37" i="29"/>
  <c r="DT41" i="29"/>
  <c r="DT45" i="29"/>
  <c r="DT49" i="29"/>
  <c r="DT53" i="29"/>
  <c r="DT57" i="29"/>
  <c r="DT61" i="29"/>
  <c r="DT65" i="29"/>
  <c r="DT69" i="29"/>
  <c r="DT73" i="29"/>
  <c r="DT77" i="29"/>
  <c r="DT81" i="29"/>
  <c r="DT85" i="29"/>
  <c r="DT89" i="29"/>
  <c r="DT93" i="29"/>
  <c r="DT97" i="29"/>
  <c r="DT15" i="29"/>
  <c r="DT19" i="29"/>
  <c r="DT23" i="29"/>
  <c r="DT27" i="29"/>
  <c r="DT31" i="29"/>
  <c r="DT35" i="29"/>
  <c r="DT39" i="29"/>
  <c r="DT43" i="29"/>
  <c r="DT47" i="29"/>
  <c r="DT51" i="29"/>
  <c r="DT55" i="29"/>
  <c r="DT59" i="29"/>
  <c r="DT63" i="29"/>
  <c r="DT67" i="29"/>
  <c r="DT71" i="29"/>
  <c r="DT75" i="29"/>
  <c r="DT79" i="29"/>
  <c r="DT83" i="29"/>
  <c r="DT87" i="29"/>
  <c r="DT91" i="29"/>
  <c r="DT95" i="29"/>
  <c r="DT12" i="29"/>
  <c r="DT16" i="29"/>
  <c r="DT20" i="29"/>
  <c r="DT24" i="29"/>
  <c r="DT28" i="29"/>
  <c r="DT32" i="29"/>
  <c r="DT36" i="29"/>
  <c r="DT40" i="29"/>
  <c r="DT44" i="29"/>
  <c r="DT48" i="29"/>
  <c r="DT52" i="29"/>
  <c r="DT56" i="29"/>
  <c r="DT60" i="29"/>
  <c r="DT64" i="29"/>
  <c r="DT68" i="29"/>
  <c r="DT76" i="29"/>
  <c r="DT78" i="29"/>
  <c r="DT80" i="29"/>
  <c r="DT14" i="29"/>
  <c r="DT18" i="29"/>
  <c r="DT22" i="29"/>
  <c r="DT26" i="29"/>
  <c r="DT30" i="29"/>
  <c r="DT34" i="29"/>
  <c r="DT38" i="29"/>
  <c r="DT42" i="29"/>
  <c r="DT46" i="29"/>
  <c r="DT50" i="29"/>
  <c r="DT54" i="29"/>
  <c r="DT58" i="29"/>
  <c r="DT62" i="29"/>
  <c r="DT66" i="29"/>
  <c r="DT70" i="29"/>
  <c r="DT72" i="29"/>
  <c r="DT74" i="29"/>
  <c r="DT84" i="29"/>
  <c r="DT86" i="29"/>
  <c r="DT88" i="29"/>
  <c r="DT96" i="29"/>
  <c r="DT112" i="29"/>
  <c r="DT128" i="29"/>
  <c r="DT144" i="29"/>
  <c r="DT109" i="29"/>
  <c r="DT125" i="29"/>
  <c r="DT141" i="29"/>
  <c r="DT102" i="29"/>
  <c r="DT118" i="29"/>
  <c r="DT134" i="29"/>
  <c r="DT100" i="29"/>
  <c r="DT116" i="29"/>
  <c r="DT132" i="29"/>
  <c r="DT113" i="29"/>
  <c r="DT129" i="29"/>
  <c r="DT145" i="29"/>
  <c r="DT90" i="29"/>
  <c r="DT106" i="29"/>
  <c r="DT122" i="29"/>
  <c r="DT137" i="29"/>
  <c r="DT103" i="29"/>
  <c r="DT119" i="29"/>
  <c r="DT136" i="29"/>
  <c r="DT82" i="29"/>
  <c r="DT104" i="29"/>
  <c r="DT120" i="29"/>
  <c r="DT138" i="29"/>
  <c r="DT101" i="29"/>
  <c r="DT117" i="29"/>
  <c r="DT133" i="29"/>
  <c r="DT94" i="29"/>
  <c r="DT110" i="29"/>
  <c r="DT126" i="29"/>
  <c r="DT142" i="29"/>
  <c r="DT107" i="29"/>
  <c r="DT123" i="29"/>
  <c r="DT139" i="29"/>
  <c r="DT92" i="29"/>
  <c r="DT108" i="29"/>
  <c r="DT124" i="29"/>
  <c r="DT140" i="29"/>
  <c r="DT105" i="29"/>
  <c r="DT121" i="29"/>
  <c r="DT135" i="29"/>
  <c r="DT98" i="29"/>
  <c r="DT114" i="29"/>
  <c r="DT130" i="29"/>
  <c r="DT146" i="29"/>
  <c r="DT115" i="29"/>
  <c r="DT147" i="29"/>
  <c r="DT127" i="29"/>
  <c r="DT99" i="29"/>
  <c r="DT131" i="29"/>
  <c r="DT111" i="29"/>
  <c r="DT143" i="29"/>
  <c r="DT160" i="29"/>
  <c r="DT151" i="29"/>
  <c r="DT157" i="29" s="1"/>
  <c r="DT159" i="29"/>
  <c r="BQ184" i="29"/>
  <c r="BQ185" i="29" s="1"/>
  <c r="BQ38" i="29"/>
  <c r="BQ42" i="29"/>
  <c r="BQ46" i="29"/>
  <c r="BQ58" i="29"/>
  <c r="BQ86" i="29"/>
  <c r="BQ90" i="29"/>
  <c r="BQ94" i="29"/>
  <c r="BQ98" i="29"/>
  <c r="BQ102" i="29"/>
  <c r="BQ106" i="29"/>
  <c r="BQ110" i="29"/>
  <c r="BQ114" i="29"/>
  <c r="BQ118" i="29"/>
  <c r="BQ26" i="29"/>
  <c r="BQ28" i="29"/>
  <c r="BQ40" i="29"/>
  <c r="BQ50" i="29"/>
  <c r="BQ56" i="29"/>
  <c r="BQ30" i="29"/>
  <c r="BQ44" i="29"/>
  <c r="BQ52" i="29"/>
  <c r="BQ60" i="29"/>
  <c r="BQ84" i="29"/>
  <c r="BQ88" i="29"/>
  <c r="BQ92" i="29"/>
  <c r="BQ96" i="29"/>
  <c r="BQ100" i="29"/>
  <c r="BQ104" i="29"/>
  <c r="BQ108" i="29"/>
  <c r="BQ112" i="29"/>
  <c r="BQ116" i="29"/>
  <c r="BQ12" i="29"/>
  <c r="BQ14" i="29"/>
  <c r="BQ36" i="29"/>
  <c r="BQ48" i="29"/>
  <c r="BQ54" i="29"/>
  <c r="BQ62" i="29"/>
  <c r="BQ66" i="29"/>
  <c r="BQ68" i="29"/>
  <c r="BQ70" i="29"/>
  <c r="BQ74" i="29"/>
  <c r="BQ78" i="29"/>
  <c r="BQ82" i="29"/>
  <c r="BQ20" i="29"/>
  <c r="BQ24" i="29"/>
  <c r="BQ21" i="29"/>
  <c r="BQ25" i="29"/>
  <c r="BQ31" i="29"/>
  <c r="BQ53" i="29"/>
  <c r="BQ55" i="29"/>
  <c r="BQ61" i="29"/>
  <c r="BQ65" i="29"/>
  <c r="BQ67" i="29"/>
  <c r="BQ75" i="29"/>
  <c r="BQ81" i="29"/>
  <c r="BQ85" i="29"/>
  <c r="BQ89" i="29"/>
  <c r="BQ93" i="29"/>
  <c r="BQ97" i="29"/>
  <c r="BQ101" i="29"/>
  <c r="BQ105" i="29"/>
  <c r="BQ109" i="29"/>
  <c r="BQ113" i="29"/>
  <c r="BQ117" i="29"/>
  <c r="BQ121" i="29"/>
  <c r="BQ125" i="29"/>
  <c r="BQ129" i="29"/>
  <c r="BQ133" i="29"/>
  <c r="BQ137" i="29"/>
  <c r="BQ64" i="29"/>
  <c r="BQ72" i="29"/>
  <c r="BQ76" i="29"/>
  <c r="BQ80" i="29"/>
  <c r="BQ22" i="29"/>
  <c r="BQ32" i="29"/>
  <c r="BQ13" i="29"/>
  <c r="BQ23" i="29"/>
  <c r="BQ27" i="29"/>
  <c r="BQ39" i="29"/>
  <c r="BQ41" i="29"/>
  <c r="BQ59" i="29"/>
  <c r="BQ63" i="29"/>
  <c r="BQ71" i="29"/>
  <c r="BQ77" i="29"/>
  <c r="BQ79" i="29"/>
  <c r="BQ83" i="29"/>
  <c r="BQ87" i="29"/>
  <c r="BQ91" i="29"/>
  <c r="BQ95" i="29"/>
  <c r="BQ99" i="29"/>
  <c r="BQ103" i="29"/>
  <c r="BQ107" i="29"/>
  <c r="BQ111" i="29"/>
  <c r="BQ115" i="29"/>
  <c r="BQ119" i="29"/>
  <c r="BQ123" i="29"/>
  <c r="BQ127" i="29"/>
  <c r="BQ131" i="29"/>
  <c r="BQ135" i="29"/>
  <c r="BQ139" i="29"/>
  <c r="BQ143" i="29"/>
  <c r="BQ18" i="29"/>
  <c r="BQ29" i="29"/>
  <c r="BQ57" i="29"/>
  <c r="BQ69" i="29"/>
  <c r="BQ73" i="29"/>
  <c r="BQ141" i="29"/>
  <c r="BQ145" i="29"/>
  <c r="BQ16" i="29"/>
  <c r="BQ34" i="29"/>
  <c r="BQ15" i="29"/>
  <c r="BQ17" i="29"/>
  <c r="BQ19" i="29"/>
  <c r="BQ33" i="29"/>
  <c r="BQ35" i="29"/>
  <c r="BQ37" i="29"/>
  <c r="BQ43" i="29"/>
  <c r="BQ45" i="29"/>
  <c r="BQ47" i="29"/>
  <c r="BQ49" i="29"/>
  <c r="BQ51" i="29"/>
  <c r="BQ120" i="29"/>
  <c r="BQ124" i="29"/>
  <c r="BQ128" i="29"/>
  <c r="BQ132" i="29"/>
  <c r="BQ136" i="29"/>
  <c r="BQ122" i="29"/>
  <c r="BQ126" i="29"/>
  <c r="BQ130" i="29"/>
  <c r="BQ134" i="29"/>
  <c r="BQ138" i="29"/>
  <c r="BQ142" i="29"/>
  <c r="BQ144" i="29"/>
  <c r="BQ140" i="29"/>
  <c r="BQ147" i="29"/>
  <c r="BQ146" i="29"/>
  <c r="BQ160" i="29"/>
  <c r="BQ151" i="29"/>
  <c r="BQ157" i="29" s="1"/>
  <c r="BQ159" i="29"/>
  <c r="AU184" i="29"/>
  <c r="AU185" i="29" s="1"/>
  <c r="AU43" i="29"/>
  <c r="AU47" i="29"/>
  <c r="AU87" i="29"/>
  <c r="AU91" i="29"/>
  <c r="AU95" i="29"/>
  <c r="AU99" i="29"/>
  <c r="AU103" i="29"/>
  <c r="AU107" i="29"/>
  <c r="AU111" i="29"/>
  <c r="AU115" i="29"/>
  <c r="AU35" i="29"/>
  <c r="AU41" i="29"/>
  <c r="AU51" i="29"/>
  <c r="AU57" i="29"/>
  <c r="AU37" i="29"/>
  <c r="AU45" i="29"/>
  <c r="AU53" i="29"/>
  <c r="AU85" i="29"/>
  <c r="AU89" i="29"/>
  <c r="AU93" i="29"/>
  <c r="AU97" i="29"/>
  <c r="AU101" i="29"/>
  <c r="AU105" i="29"/>
  <c r="AU109" i="29"/>
  <c r="AU113" i="29"/>
  <c r="AU117" i="29"/>
  <c r="AU25" i="29"/>
  <c r="AU27" i="29"/>
  <c r="AU29" i="29"/>
  <c r="AU33" i="29"/>
  <c r="AU39" i="29"/>
  <c r="AU49" i="29"/>
  <c r="AU55" i="29"/>
  <c r="AU59" i="29"/>
  <c r="AU61" i="29"/>
  <c r="AU63" i="29"/>
  <c r="AU67" i="29"/>
  <c r="AU65" i="29"/>
  <c r="AU71" i="29"/>
  <c r="AU75" i="29"/>
  <c r="AU79" i="29"/>
  <c r="AU83" i="29"/>
  <c r="AU23" i="29"/>
  <c r="AU16" i="29"/>
  <c r="AU22" i="29"/>
  <c r="AU26" i="29"/>
  <c r="AU32" i="29"/>
  <c r="AU48" i="29"/>
  <c r="AU66" i="29"/>
  <c r="AU68" i="29"/>
  <c r="AU70" i="29"/>
  <c r="AU82" i="29"/>
  <c r="AU86" i="29"/>
  <c r="AU90" i="29"/>
  <c r="AU94" i="29"/>
  <c r="AU98" i="29"/>
  <c r="AU102" i="29"/>
  <c r="AU106" i="29"/>
  <c r="AU110" i="29"/>
  <c r="AU114" i="29"/>
  <c r="AU118" i="29"/>
  <c r="AU122" i="29"/>
  <c r="AU126" i="29"/>
  <c r="AU130" i="29"/>
  <c r="AU134" i="29"/>
  <c r="AU138" i="29"/>
  <c r="AU69" i="29"/>
  <c r="AU73" i="29"/>
  <c r="AU77" i="29"/>
  <c r="AU81" i="29"/>
  <c r="AU13" i="29"/>
  <c r="AU31" i="29"/>
  <c r="AU12" i="29"/>
  <c r="AU18" i="29"/>
  <c r="AU20" i="29"/>
  <c r="AU24" i="29"/>
  <c r="AU34" i="29"/>
  <c r="AU42" i="29"/>
  <c r="AU50" i="29"/>
  <c r="AU64" i="29"/>
  <c r="AU72" i="29"/>
  <c r="AU78" i="29"/>
  <c r="AU80" i="29"/>
  <c r="AU84" i="29"/>
  <c r="AU88" i="29"/>
  <c r="AU92" i="29"/>
  <c r="AU96" i="29"/>
  <c r="AU100" i="29"/>
  <c r="AU104" i="29"/>
  <c r="AU108" i="29"/>
  <c r="AU112" i="29"/>
  <c r="AU116" i="29"/>
  <c r="AU120" i="29"/>
  <c r="AU124" i="29"/>
  <c r="AU128" i="29"/>
  <c r="AU132" i="29"/>
  <c r="AU136" i="29"/>
  <c r="AU140" i="29"/>
  <c r="AU144" i="29"/>
  <c r="AU17" i="29"/>
  <c r="AU21" i="29"/>
  <c r="AU14" i="29"/>
  <c r="AU28" i="29"/>
  <c r="AU30" i="29"/>
  <c r="AU54" i="29"/>
  <c r="AU56" i="29"/>
  <c r="AU74" i="29"/>
  <c r="AU142" i="29"/>
  <c r="AU15" i="29"/>
  <c r="AU19" i="29"/>
  <c r="AU36" i="29"/>
  <c r="AU38" i="29"/>
  <c r="AU40" i="29"/>
  <c r="AU44" i="29"/>
  <c r="AU46" i="29"/>
  <c r="AU52" i="29"/>
  <c r="AU58" i="29"/>
  <c r="AU60" i="29"/>
  <c r="AU62" i="29"/>
  <c r="AU76" i="29"/>
  <c r="AU119" i="29"/>
  <c r="AU123" i="29"/>
  <c r="AU127" i="29"/>
  <c r="AU131" i="29"/>
  <c r="AU135" i="29"/>
  <c r="AU139" i="29"/>
  <c r="AU121" i="29"/>
  <c r="AU125" i="29"/>
  <c r="AU129" i="29"/>
  <c r="AU133" i="29"/>
  <c r="AU137" i="29"/>
  <c r="AU141" i="29"/>
  <c r="AU145" i="29"/>
  <c r="AU147" i="29"/>
  <c r="AU146" i="29"/>
  <c r="AU143" i="29"/>
  <c r="AU159" i="29"/>
  <c r="AU160" i="29"/>
  <c r="AU151" i="29"/>
  <c r="AU157" i="29" s="1"/>
  <c r="DG184" i="29"/>
  <c r="DG185" i="29" s="1"/>
  <c r="DG47" i="29"/>
  <c r="DG49" i="29"/>
  <c r="DG83" i="29"/>
  <c r="DG87" i="29"/>
  <c r="DG91" i="29"/>
  <c r="DG95" i="29"/>
  <c r="DG99" i="29"/>
  <c r="DG103" i="29"/>
  <c r="DG107" i="29"/>
  <c r="DG111" i="29"/>
  <c r="DG115" i="29"/>
  <c r="DG15" i="29"/>
  <c r="DG35" i="29"/>
  <c r="DG37" i="29"/>
  <c r="DG41" i="29"/>
  <c r="DG43" i="29"/>
  <c r="DG51" i="29"/>
  <c r="DG57" i="29"/>
  <c r="DG21" i="29"/>
  <c r="DG45" i="29"/>
  <c r="DG53" i="29"/>
  <c r="DG55" i="29"/>
  <c r="DG85" i="29"/>
  <c r="DG89" i="29"/>
  <c r="DG93" i="29"/>
  <c r="DG97" i="29"/>
  <c r="DG101" i="29"/>
  <c r="DG105" i="29"/>
  <c r="DG109" i="29"/>
  <c r="DG113" i="29"/>
  <c r="DG117" i="29"/>
  <c r="DG19" i="29"/>
  <c r="DG27" i="29"/>
  <c r="DG29" i="29"/>
  <c r="DG31" i="29"/>
  <c r="DG33" i="29"/>
  <c r="DG39" i="29"/>
  <c r="DG59" i="29"/>
  <c r="DG63" i="29"/>
  <c r="DG67" i="29"/>
  <c r="DG61" i="29"/>
  <c r="DG65" i="29"/>
  <c r="DG71" i="29"/>
  <c r="DG75" i="29"/>
  <c r="DG79" i="29"/>
  <c r="DG16" i="29"/>
  <c r="DG26" i="29"/>
  <c r="DG30" i="29"/>
  <c r="DG32" i="29"/>
  <c r="DG36" i="29"/>
  <c r="DG48" i="29"/>
  <c r="DG66" i="29"/>
  <c r="DG76" i="29"/>
  <c r="DG82" i="29"/>
  <c r="DG86" i="29"/>
  <c r="DG90" i="29"/>
  <c r="DG94" i="29"/>
  <c r="DG98" i="29"/>
  <c r="DG102" i="29"/>
  <c r="DG106" i="29"/>
  <c r="DG110" i="29"/>
  <c r="DG114" i="29"/>
  <c r="DG118" i="29"/>
  <c r="DG122" i="29"/>
  <c r="DG126" i="29"/>
  <c r="DG130" i="29"/>
  <c r="DG134" i="29"/>
  <c r="DG138" i="29"/>
  <c r="DG69" i="29"/>
  <c r="DG73" i="29"/>
  <c r="DG77" i="29"/>
  <c r="DG81" i="29"/>
  <c r="DG13" i="29"/>
  <c r="DG12" i="29"/>
  <c r="DG18" i="29"/>
  <c r="DG24" i="29"/>
  <c r="DG42" i="29"/>
  <c r="DG50" i="29"/>
  <c r="DG56" i="29"/>
  <c r="DG72" i="29"/>
  <c r="DG78" i="29"/>
  <c r="DG80" i="29"/>
  <c r="DG84" i="29"/>
  <c r="DG88" i="29"/>
  <c r="DG92" i="29"/>
  <c r="DG96" i="29"/>
  <c r="DG100" i="29"/>
  <c r="DG104" i="29"/>
  <c r="DG108" i="29"/>
  <c r="DG112" i="29"/>
  <c r="DG116" i="29"/>
  <c r="DG120" i="29"/>
  <c r="DG124" i="29"/>
  <c r="DG128" i="29"/>
  <c r="DG132" i="29"/>
  <c r="DG136" i="29"/>
  <c r="DG140" i="29"/>
  <c r="DG144" i="29"/>
  <c r="DG17" i="29"/>
  <c r="DG25" i="29"/>
  <c r="DG14" i="29"/>
  <c r="DG28" i="29"/>
  <c r="DG34" i="29"/>
  <c r="DG54" i="29"/>
  <c r="DG68" i="29"/>
  <c r="DG74" i="29"/>
  <c r="DG142" i="29"/>
  <c r="DG23" i="29"/>
  <c r="DG20" i="29"/>
  <c r="DG22" i="29"/>
  <c r="DG38" i="29"/>
  <c r="DG40" i="29"/>
  <c r="DG44" i="29"/>
  <c r="DG46" i="29"/>
  <c r="DG52" i="29"/>
  <c r="DG58" i="29"/>
  <c r="DG60" i="29"/>
  <c r="DG62" i="29"/>
  <c r="DG64" i="29"/>
  <c r="DG70" i="29"/>
  <c r="DG119" i="29"/>
  <c r="DG123" i="29"/>
  <c r="DG127" i="29"/>
  <c r="DG131" i="29"/>
  <c r="DG135" i="29"/>
  <c r="DG121" i="29"/>
  <c r="DG125" i="29"/>
  <c r="DG129" i="29"/>
  <c r="DG133" i="29"/>
  <c r="DG137" i="29"/>
  <c r="DG141" i="29"/>
  <c r="DG145" i="29"/>
  <c r="DG147" i="29"/>
  <c r="DG139" i="29"/>
  <c r="DG143" i="29"/>
  <c r="DG146" i="29"/>
  <c r="DG159" i="29"/>
  <c r="DG160" i="29"/>
  <c r="DG151" i="29"/>
  <c r="DG157" i="29" s="1"/>
  <c r="AF184" i="29"/>
  <c r="AF185" i="29" s="1"/>
  <c r="AF15" i="29"/>
  <c r="AF19" i="29"/>
  <c r="AF23" i="29"/>
  <c r="AF27" i="29"/>
  <c r="AF31" i="29"/>
  <c r="AF35" i="29"/>
  <c r="AF39" i="29"/>
  <c r="AF43" i="29"/>
  <c r="AF47" i="29"/>
  <c r="AF51" i="29"/>
  <c r="AF55" i="29"/>
  <c r="AF59" i="29"/>
  <c r="AF63" i="29"/>
  <c r="AF67" i="29"/>
  <c r="AF71" i="29"/>
  <c r="AF75" i="29"/>
  <c r="AF79" i="29"/>
  <c r="AF83" i="29"/>
  <c r="AF87" i="29"/>
  <c r="AF91" i="29"/>
  <c r="AF95" i="29"/>
  <c r="AF13" i="29"/>
  <c r="AF17" i="29"/>
  <c r="AF21" i="29"/>
  <c r="AF25" i="29"/>
  <c r="AF29" i="29"/>
  <c r="AF33" i="29"/>
  <c r="AF37" i="29"/>
  <c r="AF41" i="29"/>
  <c r="AF45" i="29"/>
  <c r="AF49" i="29"/>
  <c r="AF53" i="29"/>
  <c r="AF57" i="29"/>
  <c r="AF61" i="29"/>
  <c r="AF65" i="29"/>
  <c r="AF69" i="29"/>
  <c r="AF73" i="29"/>
  <c r="AF77" i="29"/>
  <c r="AF81" i="29"/>
  <c r="AF85" i="29"/>
  <c r="AF89" i="29"/>
  <c r="AF93" i="29"/>
  <c r="AF97" i="29"/>
  <c r="AF14" i="29"/>
  <c r="AF18" i="29"/>
  <c r="AF22" i="29"/>
  <c r="AF26" i="29"/>
  <c r="AF30" i="29"/>
  <c r="AF34" i="29"/>
  <c r="AF38" i="29"/>
  <c r="AF42" i="29"/>
  <c r="AF46" i="29"/>
  <c r="AF50" i="29"/>
  <c r="AF54" i="29"/>
  <c r="AF58" i="29"/>
  <c r="AF62" i="29"/>
  <c r="AF66" i="29"/>
  <c r="AF70" i="29"/>
  <c r="AF72" i="29"/>
  <c r="AF74" i="29"/>
  <c r="AF12" i="29"/>
  <c r="AF16" i="29"/>
  <c r="AF20" i="29"/>
  <c r="AF24" i="29"/>
  <c r="AF28" i="29"/>
  <c r="AF32" i="29"/>
  <c r="AF36" i="29"/>
  <c r="AF40" i="29"/>
  <c r="AF44" i="29"/>
  <c r="AF48" i="29"/>
  <c r="AF52" i="29"/>
  <c r="AF56" i="29"/>
  <c r="AF60" i="29"/>
  <c r="AF64" i="29"/>
  <c r="AF68" i="29"/>
  <c r="AF76" i="29"/>
  <c r="AF78" i="29"/>
  <c r="AF80" i="29"/>
  <c r="AF82" i="29"/>
  <c r="AF96" i="29"/>
  <c r="AF112" i="29"/>
  <c r="AF128" i="29"/>
  <c r="AF144" i="29"/>
  <c r="AF105" i="29"/>
  <c r="AF121" i="29"/>
  <c r="AF139" i="29"/>
  <c r="AF106" i="29"/>
  <c r="AF122" i="29"/>
  <c r="AF136" i="29"/>
  <c r="AF100" i="29"/>
  <c r="AF116" i="29"/>
  <c r="AF132" i="29"/>
  <c r="AF109" i="29"/>
  <c r="AF125" i="29"/>
  <c r="AF142" i="29"/>
  <c r="AF94" i="29"/>
  <c r="AF110" i="29"/>
  <c r="AF126" i="29"/>
  <c r="AF140" i="29"/>
  <c r="AF111" i="29"/>
  <c r="AF127" i="29"/>
  <c r="AF143" i="29"/>
  <c r="AF84" i="29"/>
  <c r="AF86" i="29"/>
  <c r="AF88" i="29"/>
  <c r="AF90" i="29"/>
  <c r="AF104" i="29"/>
  <c r="AF120" i="29"/>
  <c r="AF137" i="29"/>
  <c r="AF113" i="29"/>
  <c r="AF129" i="29"/>
  <c r="AF145" i="29"/>
  <c r="AF98" i="29"/>
  <c r="AF114" i="29"/>
  <c r="AF130" i="29"/>
  <c r="AF146" i="29"/>
  <c r="AF99" i="29"/>
  <c r="AF115" i="29"/>
  <c r="AF131" i="29"/>
  <c r="AF147" i="29"/>
  <c r="AF92" i="29"/>
  <c r="AF108" i="29"/>
  <c r="AF124" i="29"/>
  <c r="AF141" i="29"/>
  <c r="AF101" i="29"/>
  <c r="AF117" i="29"/>
  <c r="AF133" i="29"/>
  <c r="AF102" i="29"/>
  <c r="AF118" i="29"/>
  <c r="AF134" i="29"/>
  <c r="AF123" i="29"/>
  <c r="AF103" i="29"/>
  <c r="AF135" i="29"/>
  <c r="AF107" i="29"/>
  <c r="AF138" i="29"/>
  <c r="AF119" i="29"/>
  <c r="AF151" i="29"/>
  <c r="AF157" i="29" s="1"/>
  <c r="AF159" i="29"/>
  <c r="AF160" i="29"/>
  <c r="CR184" i="29"/>
  <c r="CR185" i="29" s="1"/>
  <c r="CR15" i="29"/>
  <c r="CR19" i="29"/>
  <c r="CR23" i="29"/>
  <c r="CR27" i="29"/>
  <c r="CR31" i="29"/>
  <c r="CR35" i="29"/>
  <c r="CR39" i="29"/>
  <c r="CR43" i="29"/>
  <c r="CR47" i="29"/>
  <c r="CR51" i="29"/>
  <c r="CR55" i="29"/>
  <c r="CR59" i="29"/>
  <c r="CR63" i="29"/>
  <c r="CR67" i="29"/>
  <c r="CR71" i="29"/>
  <c r="CR75" i="29"/>
  <c r="CR79" i="29"/>
  <c r="CR83" i="29"/>
  <c r="CR87" i="29"/>
  <c r="CR91" i="29"/>
  <c r="CR95" i="29"/>
  <c r="CR13" i="29"/>
  <c r="CR17" i="29"/>
  <c r="CR21" i="29"/>
  <c r="CR25" i="29"/>
  <c r="CR29" i="29"/>
  <c r="CR33" i="29"/>
  <c r="CR37" i="29"/>
  <c r="CR41" i="29"/>
  <c r="CR45" i="29"/>
  <c r="CR49" i="29"/>
  <c r="CR53" i="29"/>
  <c r="CR57" i="29"/>
  <c r="CR61" i="29"/>
  <c r="CR65" i="29"/>
  <c r="CR69" i="29"/>
  <c r="CR73" i="29"/>
  <c r="CR77" i="29"/>
  <c r="CR81" i="29"/>
  <c r="CR85" i="29"/>
  <c r="CR89" i="29"/>
  <c r="CR93" i="29"/>
  <c r="CR97" i="29"/>
  <c r="CR14" i="29"/>
  <c r="CR18" i="29"/>
  <c r="CR22" i="29"/>
  <c r="CR26" i="29"/>
  <c r="CR30" i="29"/>
  <c r="CR34" i="29"/>
  <c r="CR38" i="29"/>
  <c r="CR42" i="29"/>
  <c r="CR46" i="29"/>
  <c r="CR50" i="29"/>
  <c r="CR54" i="29"/>
  <c r="CR58" i="29"/>
  <c r="CR62" i="29"/>
  <c r="CR66" i="29"/>
  <c r="CR70" i="29"/>
  <c r="CR72" i="29"/>
  <c r="CR74" i="29"/>
  <c r="CR12" i="29"/>
  <c r="CR16" i="29"/>
  <c r="CR20" i="29"/>
  <c r="CR24" i="29"/>
  <c r="CR28" i="29"/>
  <c r="CR32" i="29"/>
  <c r="CR36" i="29"/>
  <c r="CR40" i="29"/>
  <c r="CR44" i="29"/>
  <c r="CR48" i="29"/>
  <c r="CR52" i="29"/>
  <c r="CR56" i="29"/>
  <c r="CR60" i="29"/>
  <c r="CR64" i="29"/>
  <c r="CR68" i="29"/>
  <c r="CR76" i="29"/>
  <c r="CR78" i="29"/>
  <c r="CR80" i="29"/>
  <c r="CR82" i="29"/>
  <c r="CR100" i="29"/>
  <c r="CR116" i="29"/>
  <c r="CR132" i="29"/>
  <c r="CR113" i="29"/>
  <c r="CR129" i="29"/>
  <c r="CR145" i="29"/>
  <c r="CR90" i="29"/>
  <c r="CR106" i="29"/>
  <c r="CR122" i="29"/>
  <c r="CR136" i="29"/>
  <c r="CR104" i="29"/>
  <c r="CR120" i="29"/>
  <c r="CR137" i="29"/>
  <c r="CR101" i="29"/>
  <c r="CR117" i="29"/>
  <c r="CR133" i="29"/>
  <c r="CR94" i="29"/>
  <c r="CR110" i="29"/>
  <c r="CR126" i="29"/>
  <c r="CR140" i="29"/>
  <c r="CR103" i="29"/>
  <c r="CR119" i="29"/>
  <c r="CR135" i="29"/>
  <c r="CR84" i="29"/>
  <c r="CR86" i="29"/>
  <c r="CR88" i="29"/>
  <c r="CR92" i="29"/>
  <c r="CR108" i="29"/>
  <c r="CR124" i="29"/>
  <c r="CR141" i="29"/>
  <c r="CR105" i="29"/>
  <c r="CR121" i="29"/>
  <c r="CR139" i="29"/>
  <c r="CR98" i="29"/>
  <c r="CR114" i="29"/>
  <c r="CR130" i="29"/>
  <c r="CR146" i="29"/>
  <c r="CR107" i="29"/>
  <c r="CR123" i="29"/>
  <c r="CR138" i="29"/>
  <c r="CR96" i="29"/>
  <c r="CR112" i="29"/>
  <c r="CR128" i="29"/>
  <c r="CR144" i="29"/>
  <c r="CR109" i="29"/>
  <c r="CR125" i="29"/>
  <c r="CR142" i="29"/>
  <c r="CR102" i="29"/>
  <c r="CR118" i="29"/>
  <c r="CR134" i="29"/>
  <c r="CR99" i="29"/>
  <c r="CR131" i="29"/>
  <c r="CR111" i="29"/>
  <c r="CR143" i="29"/>
  <c r="CR115" i="29"/>
  <c r="CR147" i="29"/>
  <c r="CR127" i="29"/>
  <c r="CR159" i="29"/>
  <c r="CR151" i="29"/>
  <c r="CR157" i="29" s="1"/>
  <c r="CR160" i="29"/>
  <c r="M184" i="29"/>
  <c r="M185" i="29" s="1"/>
  <c r="M12" i="29"/>
  <c r="M18" i="29"/>
  <c r="M44" i="29"/>
  <c r="M52" i="29"/>
  <c r="M86" i="29"/>
  <c r="M90" i="29"/>
  <c r="M94" i="29"/>
  <c r="M98" i="29"/>
  <c r="M102" i="29"/>
  <c r="M106" i="29"/>
  <c r="M110" i="29"/>
  <c r="M114" i="29"/>
  <c r="M118" i="29"/>
  <c r="M36" i="29"/>
  <c r="M38" i="29"/>
  <c r="M46" i="29"/>
  <c r="M48" i="29"/>
  <c r="M54" i="29"/>
  <c r="M40" i="29"/>
  <c r="M42" i="29"/>
  <c r="M58" i="29"/>
  <c r="M60" i="29"/>
  <c r="M84" i="29"/>
  <c r="M88" i="29"/>
  <c r="M92" i="29"/>
  <c r="M96" i="29"/>
  <c r="M100" i="29"/>
  <c r="M104" i="29"/>
  <c r="M108" i="29"/>
  <c r="M112" i="29"/>
  <c r="M116" i="29"/>
  <c r="M30" i="29"/>
  <c r="M50" i="29"/>
  <c r="M56" i="29"/>
  <c r="M62" i="29"/>
  <c r="M66" i="29"/>
  <c r="M70" i="29"/>
  <c r="M74" i="29"/>
  <c r="M78" i="29"/>
  <c r="M82" i="29"/>
  <c r="M16" i="29"/>
  <c r="M23" i="29"/>
  <c r="M29" i="29"/>
  <c r="M39" i="29"/>
  <c r="M59" i="29"/>
  <c r="M63" i="29"/>
  <c r="M69" i="29"/>
  <c r="M71" i="29"/>
  <c r="M79" i="29"/>
  <c r="M81" i="29"/>
  <c r="M85" i="29"/>
  <c r="M89" i="29"/>
  <c r="M93" i="29"/>
  <c r="M97" i="29"/>
  <c r="M101" i="29"/>
  <c r="M105" i="29"/>
  <c r="M109" i="29"/>
  <c r="M113" i="29"/>
  <c r="M117" i="29"/>
  <c r="M121" i="29"/>
  <c r="M125" i="29"/>
  <c r="M129" i="29"/>
  <c r="M133" i="29"/>
  <c r="M137" i="29"/>
  <c r="M64" i="29"/>
  <c r="M68" i="29"/>
  <c r="M72" i="29"/>
  <c r="M76" i="29"/>
  <c r="M80" i="29"/>
  <c r="M28" i="29"/>
  <c r="M34" i="29"/>
  <c r="M15" i="29"/>
  <c r="M21" i="29"/>
  <c r="M35" i="29"/>
  <c r="M53" i="29"/>
  <c r="M55" i="29"/>
  <c r="M61" i="29"/>
  <c r="M65" i="29"/>
  <c r="M75" i="29"/>
  <c r="M77" i="29"/>
  <c r="M83" i="29"/>
  <c r="M87" i="29"/>
  <c r="M91" i="29"/>
  <c r="M95" i="29"/>
  <c r="M99" i="29"/>
  <c r="M103" i="29"/>
  <c r="M107" i="29"/>
  <c r="M111" i="29"/>
  <c r="M115" i="29"/>
  <c r="M119" i="29"/>
  <c r="M123" i="29"/>
  <c r="M127" i="29"/>
  <c r="M131" i="29"/>
  <c r="M135" i="29"/>
  <c r="M139" i="29"/>
  <c r="M143" i="29"/>
  <c r="M22" i="29"/>
  <c r="M26" i="29"/>
  <c r="M17" i="29"/>
  <c r="M19" i="29"/>
  <c r="M33" i="29"/>
  <c r="M37" i="29"/>
  <c r="M41" i="29"/>
  <c r="M43" i="29"/>
  <c r="M45" i="29"/>
  <c r="M47" i="29"/>
  <c r="M49" i="29"/>
  <c r="M51" i="29"/>
  <c r="M141" i="29"/>
  <c r="M145" i="29"/>
  <c r="M14" i="29"/>
  <c r="M20" i="29"/>
  <c r="M24" i="29"/>
  <c r="M32" i="29"/>
  <c r="M13" i="29"/>
  <c r="M25" i="29"/>
  <c r="M27" i="29"/>
  <c r="M31" i="29"/>
  <c r="M57" i="29"/>
  <c r="M67" i="29"/>
  <c r="M73" i="29"/>
  <c r="M120" i="29"/>
  <c r="M124" i="29"/>
  <c r="M128" i="29"/>
  <c r="M132" i="29"/>
  <c r="M136" i="29"/>
  <c r="M122" i="29"/>
  <c r="M126" i="29"/>
  <c r="M130" i="29"/>
  <c r="M134" i="29"/>
  <c r="M138" i="29"/>
  <c r="M142" i="29"/>
  <c r="M140" i="29"/>
  <c r="M144" i="29"/>
  <c r="M146" i="29"/>
  <c r="M147" i="29"/>
  <c r="M159" i="29"/>
  <c r="M151" i="29"/>
  <c r="M157" i="29" s="1"/>
  <c r="M160" i="29"/>
  <c r="S184" i="29"/>
  <c r="S185" i="29" s="1"/>
  <c r="S23" i="29"/>
  <c r="S25" i="29"/>
  <c r="S29" i="29"/>
  <c r="S49" i="29"/>
  <c r="S51" i="29"/>
  <c r="S85" i="29"/>
  <c r="S89" i="29"/>
  <c r="S93" i="29"/>
  <c r="S97" i="29"/>
  <c r="S101" i="29"/>
  <c r="S105" i="29"/>
  <c r="S109" i="29"/>
  <c r="S113" i="29"/>
  <c r="S117" i="29"/>
  <c r="S35" i="29"/>
  <c r="S43" i="29"/>
  <c r="S45" i="29"/>
  <c r="S47" i="29"/>
  <c r="S53" i="29"/>
  <c r="S59" i="29"/>
  <c r="S27" i="29"/>
  <c r="S37" i="29"/>
  <c r="S39" i="29"/>
  <c r="S41" i="29"/>
  <c r="S57" i="29"/>
  <c r="S87" i="29"/>
  <c r="S91" i="29"/>
  <c r="S95" i="29"/>
  <c r="S99" i="29"/>
  <c r="S103" i="29"/>
  <c r="S107" i="29"/>
  <c r="S111" i="29"/>
  <c r="S115" i="29"/>
  <c r="S55" i="29"/>
  <c r="S65" i="29"/>
  <c r="S69" i="29"/>
  <c r="S73" i="29"/>
  <c r="S77" i="29"/>
  <c r="S81" i="29"/>
  <c r="S15" i="29"/>
  <c r="S19" i="29"/>
  <c r="S18" i="29"/>
  <c r="S28" i="29"/>
  <c r="S32" i="29"/>
  <c r="S38" i="29"/>
  <c r="S46" i="29"/>
  <c r="S50" i="29"/>
  <c r="S56" i="29"/>
  <c r="S62" i="29"/>
  <c r="S78" i="29"/>
  <c r="S80" i="29"/>
  <c r="S84" i="29"/>
  <c r="S88" i="29"/>
  <c r="S92" i="29"/>
  <c r="S96" i="29"/>
  <c r="S100" i="29"/>
  <c r="S104" i="29"/>
  <c r="S108" i="29"/>
  <c r="S112" i="29"/>
  <c r="S116" i="29"/>
  <c r="S120" i="29"/>
  <c r="S124" i="29"/>
  <c r="S128" i="29"/>
  <c r="S132" i="29"/>
  <c r="S136" i="29"/>
  <c r="S140" i="29"/>
  <c r="S63" i="29"/>
  <c r="S61" i="29"/>
  <c r="S67" i="29"/>
  <c r="S71" i="29"/>
  <c r="S75" i="29"/>
  <c r="S79" i="29"/>
  <c r="S83" i="29"/>
  <c r="S13" i="29"/>
  <c r="S17" i="29"/>
  <c r="S21" i="29"/>
  <c r="S14" i="29"/>
  <c r="S16" i="29"/>
  <c r="S20" i="29"/>
  <c r="S42" i="29"/>
  <c r="S44" i="29"/>
  <c r="S52" i="29"/>
  <c r="S82" i="29"/>
  <c r="S86" i="29"/>
  <c r="S90" i="29"/>
  <c r="S94" i="29"/>
  <c r="S98" i="29"/>
  <c r="S102" i="29"/>
  <c r="S106" i="29"/>
  <c r="S110" i="29"/>
  <c r="S114" i="29"/>
  <c r="S118" i="29"/>
  <c r="S122" i="29"/>
  <c r="S126" i="29"/>
  <c r="S130" i="29"/>
  <c r="S134" i="29"/>
  <c r="S138" i="29"/>
  <c r="S142" i="29"/>
  <c r="S33" i="29"/>
  <c r="S34" i="29"/>
  <c r="S36" i="29"/>
  <c r="S48" i="29"/>
  <c r="S68" i="29"/>
  <c r="S74" i="29"/>
  <c r="S76" i="29"/>
  <c r="S144" i="29"/>
  <c r="S31" i="29"/>
  <c r="S12" i="29"/>
  <c r="S22" i="29"/>
  <c r="S24" i="29"/>
  <c r="S26" i="29"/>
  <c r="S30" i="29"/>
  <c r="S40" i="29"/>
  <c r="S54" i="29"/>
  <c r="S58" i="29"/>
  <c r="S60" i="29"/>
  <c r="S64" i="29"/>
  <c r="S66" i="29"/>
  <c r="S70" i="29"/>
  <c r="S72" i="29"/>
  <c r="S121" i="29"/>
  <c r="S125" i="29"/>
  <c r="S129" i="29"/>
  <c r="S133" i="29"/>
  <c r="S137" i="29"/>
  <c r="S119" i="29"/>
  <c r="S123" i="29"/>
  <c r="S127" i="29"/>
  <c r="S131" i="29"/>
  <c r="S135" i="29"/>
  <c r="S139" i="29"/>
  <c r="S143" i="29"/>
  <c r="S146" i="29"/>
  <c r="S145" i="29"/>
  <c r="S141" i="29"/>
  <c r="S147" i="29"/>
  <c r="S159" i="29"/>
  <c r="S160" i="29"/>
  <c r="S151" i="29"/>
  <c r="S157" i="29" s="1"/>
  <c r="CE184" i="29"/>
  <c r="CE185" i="29" s="1"/>
  <c r="CE17" i="29"/>
  <c r="CE25" i="29"/>
  <c r="CE29" i="29"/>
  <c r="CE49" i="29"/>
  <c r="CE51" i="29"/>
  <c r="CE85" i="29"/>
  <c r="CE89" i="29"/>
  <c r="CE93" i="29"/>
  <c r="CE97" i="29"/>
  <c r="CE101" i="29"/>
  <c r="CE105" i="29"/>
  <c r="CE109" i="29"/>
  <c r="CE113" i="29"/>
  <c r="CE117" i="29"/>
  <c r="CE13" i="29"/>
  <c r="CE35" i="29"/>
  <c r="CE43" i="29"/>
  <c r="CE45" i="29"/>
  <c r="CE47" i="29"/>
  <c r="CE53" i="29"/>
  <c r="CE37" i="29"/>
  <c r="CE39" i="29"/>
  <c r="CE41" i="29"/>
  <c r="CE55" i="29"/>
  <c r="CE57" i="29"/>
  <c r="CE59" i="29"/>
  <c r="CE83" i="29"/>
  <c r="CE87" i="29"/>
  <c r="CE91" i="29"/>
  <c r="CE95" i="29"/>
  <c r="CE99" i="29"/>
  <c r="CE103" i="29"/>
  <c r="CE107" i="29"/>
  <c r="CE111" i="29"/>
  <c r="CE115" i="29"/>
  <c r="CE65" i="29"/>
  <c r="CE69" i="29"/>
  <c r="CE73" i="29"/>
  <c r="CE77" i="29"/>
  <c r="CE81" i="29"/>
  <c r="CE15" i="29"/>
  <c r="CE19" i="29"/>
  <c r="CE28" i="29"/>
  <c r="CE38" i="29"/>
  <c r="CE46" i="29"/>
  <c r="CE58" i="29"/>
  <c r="CE62" i="29"/>
  <c r="CE68" i="29"/>
  <c r="CE78" i="29"/>
  <c r="CE80" i="29"/>
  <c r="CE84" i="29"/>
  <c r="CE88" i="29"/>
  <c r="CE92" i="29"/>
  <c r="CE96" i="29"/>
  <c r="CE100" i="29"/>
  <c r="CE104" i="29"/>
  <c r="CE108" i="29"/>
  <c r="CE112" i="29"/>
  <c r="CE116" i="29"/>
  <c r="CE120" i="29"/>
  <c r="CE124" i="29"/>
  <c r="CE128" i="29"/>
  <c r="CE132" i="29"/>
  <c r="CE136" i="29"/>
  <c r="CE140" i="29"/>
  <c r="CE63" i="29"/>
  <c r="CE61" i="29"/>
  <c r="CE67" i="29"/>
  <c r="CE71" i="29"/>
  <c r="CE75" i="29"/>
  <c r="CE79" i="29"/>
  <c r="CE21" i="29"/>
  <c r="CE27" i="29"/>
  <c r="CE14" i="29"/>
  <c r="CE20" i="29"/>
  <c r="CE34" i="29"/>
  <c r="CE40" i="29"/>
  <c r="CE44" i="29"/>
  <c r="CE52" i="29"/>
  <c r="CE54" i="29"/>
  <c r="CE60" i="29"/>
  <c r="CE76" i="29"/>
  <c r="CE82" i="29"/>
  <c r="CE86" i="29"/>
  <c r="CE90" i="29"/>
  <c r="CE94" i="29"/>
  <c r="CE98" i="29"/>
  <c r="CE102" i="29"/>
  <c r="CE106" i="29"/>
  <c r="CE110" i="29"/>
  <c r="CE114" i="29"/>
  <c r="CE118" i="29"/>
  <c r="CE122" i="29"/>
  <c r="CE126" i="29"/>
  <c r="CE130" i="29"/>
  <c r="CE134" i="29"/>
  <c r="CE138" i="29"/>
  <c r="CE142" i="29"/>
  <c r="CE33" i="29"/>
  <c r="CE16" i="29"/>
  <c r="CE18" i="29"/>
  <c r="CE32" i="29"/>
  <c r="CE36" i="29"/>
  <c r="CE42" i="29"/>
  <c r="CE48" i="29"/>
  <c r="CE50" i="29"/>
  <c r="CE74" i="29"/>
  <c r="CE144" i="29"/>
  <c r="CE23" i="29"/>
  <c r="CE31" i="29"/>
  <c r="CE12" i="29"/>
  <c r="CE22" i="29"/>
  <c r="CE24" i="29"/>
  <c r="CE26" i="29"/>
  <c r="CE30" i="29"/>
  <c r="CE56" i="29"/>
  <c r="CE64" i="29"/>
  <c r="CE66" i="29"/>
  <c r="CE70" i="29"/>
  <c r="CE72" i="29"/>
  <c r="CE121" i="29"/>
  <c r="CE125" i="29"/>
  <c r="CE129" i="29"/>
  <c r="CE133" i="29"/>
  <c r="CE137" i="29"/>
  <c r="CE119" i="29"/>
  <c r="CE123" i="29"/>
  <c r="CE127" i="29"/>
  <c r="CE131" i="29"/>
  <c r="CE135" i="29"/>
  <c r="CE139" i="29"/>
  <c r="CE143" i="29"/>
  <c r="CE146" i="29"/>
  <c r="CE141" i="29"/>
  <c r="CE147" i="29"/>
  <c r="CE145" i="29"/>
  <c r="CE159" i="29"/>
  <c r="CE160" i="29"/>
  <c r="CE151" i="29"/>
  <c r="CE157" i="29" s="1"/>
  <c r="D184" i="29"/>
  <c r="D185" i="29" s="1"/>
  <c r="D144" i="29"/>
  <c r="D140" i="29"/>
  <c r="D136" i="29"/>
  <c r="D132" i="29"/>
  <c r="D128" i="29"/>
  <c r="D124" i="29"/>
  <c r="D120" i="29"/>
  <c r="D116" i="29"/>
  <c r="D112" i="29"/>
  <c r="D108" i="29"/>
  <c r="D104" i="29"/>
  <c r="D100" i="29"/>
  <c r="D96" i="29"/>
  <c r="D92" i="29"/>
  <c r="D88" i="29"/>
  <c r="D84" i="29"/>
  <c r="D80" i="29"/>
  <c r="D76" i="29"/>
  <c r="D72" i="29"/>
  <c r="D68" i="29"/>
  <c r="D64" i="29"/>
  <c r="D60" i="29"/>
  <c r="D56" i="29"/>
  <c r="D52" i="29"/>
  <c r="D48" i="29"/>
  <c r="D44" i="29"/>
  <c r="D40" i="29"/>
  <c r="D36" i="29"/>
  <c r="D32" i="29"/>
  <c r="D28" i="29"/>
  <c r="D24" i="29"/>
  <c r="D20" i="29"/>
  <c r="D16" i="29"/>
  <c r="D142" i="29"/>
  <c r="D138" i="29"/>
  <c r="D134" i="29"/>
  <c r="D130" i="29"/>
  <c r="D126" i="29"/>
  <c r="D122" i="29"/>
  <c r="D118" i="29"/>
  <c r="D114" i="29"/>
  <c r="D110" i="29"/>
  <c r="D106" i="29"/>
  <c r="D102" i="29"/>
  <c r="D98" i="29"/>
  <c r="D94" i="29"/>
  <c r="D90" i="29"/>
  <c r="D86" i="29"/>
  <c r="D82" i="29"/>
  <c r="D78" i="29"/>
  <c r="D74" i="29"/>
  <c r="D70" i="29"/>
  <c r="D66" i="29"/>
  <c r="D62" i="29"/>
  <c r="D58" i="29"/>
  <c r="D54" i="29"/>
  <c r="D50" i="29"/>
  <c r="D46" i="29"/>
  <c r="D42" i="29"/>
  <c r="D38" i="29"/>
  <c r="D34" i="29"/>
  <c r="D30" i="29"/>
  <c r="D26" i="29"/>
  <c r="D22" i="29"/>
  <c r="D18" i="29"/>
  <c r="D14" i="29"/>
  <c r="D146" i="29"/>
  <c r="D147" i="29"/>
  <c r="D12" i="29"/>
  <c r="D143" i="29"/>
  <c r="D139" i="29"/>
  <c r="D135" i="29"/>
  <c r="D131" i="29"/>
  <c r="D127" i="29"/>
  <c r="D123" i="29"/>
  <c r="D119" i="29"/>
  <c r="D115" i="29"/>
  <c r="D111" i="29"/>
  <c r="D107" i="29"/>
  <c r="D103" i="29"/>
  <c r="D99" i="29"/>
  <c r="D95" i="29"/>
  <c r="D91" i="29"/>
  <c r="D87" i="29"/>
  <c r="D83" i="29"/>
  <c r="D79" i="29"/>
  <c r="D75" i="29"/>
  <c r="D71" i="29"/>
  <c r="D67" i="29"/>
  <c r="D63" i="29"/>
  <c r="D59" i="29"/>
  <c r="D55" i="29"/>
  <c r="D51" i="29"/>
  <c r="D47" i="29"/>
  <c r="D43" i="29"/>
  <c r="D39" i="29"/>
  <c r="D35" i="29"/>
  <c r="D31" i="29"/>
  <c r="D27" i="29"/>
  <c r="D23" i="29"/>
  <c r="D19" i="29"/>
  <c r="D15" i="29"/>
  <c r="D145" i="29"/>
  <c r="D129" i="29"/>
  <c r="D113" i="29"/>
  <c r="D97" i="29"/>
  <c r="D81" i="29"/>
  <c r="D65" i="29"/>
  <c r="D49" i="29"/>
  <c r="D33" i="29"/>
  <c r="D17" i="29"/>
  <c r="D133" i="29"/>
  <c r="D117" i="29"/>
  <c r="D101" i="29"/>
  <c r="D85" i="29"/>
  <c r="D69" i="29"/>
  <c r="D53" i="29"/>
  <c r="D37" i="29"/>
  <c r="D21" i="29"/>
  <c r="D137" i="29"/>
  <c r="D121" i="29"/>
  <c r="D105" i="29"/>
  <c r="D89" i="29"/>
  <c r="D73" i="29"/>
  <c r="D57" i="29"/>
  <c r="D41" i="29"/>
  <c r="D25" i="29"/>
  <c r="D141" i="29"/>
  <c r="D125" i="29"/>
  <c r="D109" i="29"/>
  <c r="D93" i="29"/>
  <c r="D77" i="29"/>
  <c r="D61" i="29"/>
  <c r="D45" i="29"/>
  <c r="D29" i="29"/>
  <c r="D13" i="29"/>
  <c r="D160" i="29"/>
  <c r="D151" i="29"/>
  <c r="D157" i="29" s="1"/>
  <c r="D159" i="29"/>
  <c r="BP184" i="29"/>
  <c r="BP185" i="29" s="1"/>
  <c r="BP13" i="29"/>
  <c r="BP17" i="29"/>
  <c r="BP21" i="29"/>
  <c r="BP25" i="29"/>
  <c r="BP29" i="29"/>
  <c r="BP33" i="29"/>
  <c r="BP37" i="29"/>
  <c r="BP41" i="29"/>
  <c r="BP45" i="29"/>
  <c r="BP49" i="29"/>
  <c r="BP53" i="29"/>
  <c r="BP57" i="29"/>
  <c r="BP61" i="29"/>
  <c r="BP65" i="29"/>
  <c r="BP69" i="29"/>
  <c r="BP73" i="29"/>
  <c r="BP77" i="29"/>
  <c r="BP81" i="29"/>
  <c r="BP85" i="29"/>
  <c r="BP89" i="29"/>
  <c r="BP93" i="29"/>
  <c r="BP97" i="29"/>
  <c r="BP15" i="29"/>
  <c r="BP19" i="29"/>
  <c r="BP23" i="29"/>
  <c r="BP27" i="29"/>
  <c r="BP31" i="29"/>
  <c r="BP35" i="29"/>
  <c r="BP39" i="29"/>
  <c r="BP43" i="29"/>
  <c r="BP47" i="29"/>
  <c r="BP51" i="29"/>
  <c r="BP55" i="29"/>
  <c r="BP59" i="29"/>
  <c r="BP63" i="29"/>
  <c r="BP67" i="29"/>
  <c r="BP71" i="29"/>
  <c r="BP75" i="29"/>
  <c r="BP79" i="29"/>
  <c r="BP83" i="29"/>
  <c r="BP87" i="29"/>
  <c r="BP91" i="29"/>
  <c r="BP95" i="29"/>
  <c r="BP12" i="29"/>
  <c r="BP16" i="29"/>
  <c r="BP20" i="29"/>
  <c r="BP24" i="29"/>
  <c r="BP28" i="29"/>
  <c r="BP32" i="29"/>
  <c r="BP36" i="29"/>
  <c r="BP40" i="29"/>
  <c r="BP44" i="29"/>
  <c r="BP48" i="29"/>
  <c r="BP52" i="29"/>
  <c r="BP56" i="29"/>
  <c r="BP60" i="29"/>
  <c r="BP64" i="29"/>
  <c r="BP68" i="29"/>
  <c r="BP76" i="29"/>
  <c r="BP78" i="29"/>
  <c r="BP80" i="29"/>
  <c r="BP14" i="29"/>
  <c r="BP18" i="29"/>
  <c r="BP22" i="29"/>
  <c r="BP26" i="29"/>
  <c r="BP30" i="29"/>
  <c r="BP34" i="29"/>
  <c r="BP38" i="29"/>
  <c r="BP42" i="29"/>
  <c r="BP46" i="29"/>
  <c r="BP50" i="29"/>
  <c r="BP54" i="29"/>
  <c r="BP58" i="29"/>
  <c r="BP62" i="29"/>
  <c r="BP66" i="29"/>
  <c r="BP70" i="29"/>
  <c r="BP72" i="29"/>
  <c r="BP74" i="29"/>
  <c r="BP84" i="29"/>
  <c r="BP86" i="29"/>
  <c r="BP88" i="29"/>
  <c r="BP101" i="29"/>
  <c r="BP105" i="29"/>
  <c r="BP109" i="29"/>
  <c r="BP113" i="29"/>
  <c r="BP117" i="29"/>
  <c r="BP121" i="29"/>
  <c r="BP125" i="29"/>
  <c r="BP129" i="29"/>
  <c r="BP133" i="29"/>
  <c r="BP137" i="29"/>
  <c r="BP141" i="29"/>
  <c r="BP145" i="29"/>
  <c r="BP146" i="29"/>
  <c r="BP147" i="29"/>
  <c r="BP92" i="29"/>
  <c r="BP94" i="29"/>
  <c r="BP96" i="29"/>
  <c r="BP98" i="29"/>
  <c r="BP108" i="29"/>
  <c r="BP110" i="29"/>
  <c r="BP112" i="29"/>
  <c r="BP114" i="29"/>
  <c r="BP124" i="29"/>
  <c r="BP126" i="29"/>
  <c r="BP128" i="29"/>
  <c r="BP130" i="29"/>
  <c r="BP140" i="29"/>
  <c r="BP142" i="29"/>
  <c r="BP99" i="29"/>
  <c r="BP103" i="29"/>
  <c r="BP107" i="29"/>
  <c r="BP111" i="29"/>
  <c r="BP115" i="29"/>
  <c r="BP119" i="29"/>
  <c r="BP123" i="29"/>
  <c r="BP127" i="29"/>
  <c r="BP131" i="29"/>
  <c r="BP135" i="29"/>
  <c r="BP139" i="29"/>
  <c r="BP143" i="29"/>
  <c r="BP90" i="29"/>
  <c r="BP100" i="29"/>
  <c r="BP102" i="29"/>
  <c r="BP104" i="29"/>
  <c r="BP106" i="29"/>
  <c r="BP116" i="29"/>
  <c r="BP118" i="29"/>
  <c r="BP120" i="29"/>
  <c r="BP122" i="29"/>
  <c r="BP132" i="29"/>
  <c r="BP134" i="29"/>
  <c r="BP136" i="29"/>
  <c r="BP138" i="29"/>
  <c r="BP144" i="29"/>
  <c r="BP82" i="29"/>
  <c r="BP151" i="29"/>
  <c r="BP157" i="29" s="1"/>
  <c r="BP160" i="29"/>
  <c r="BP159" i="29"/>
  <c r="EB184" i="29"/>
  <c r="EB185" i="29" s="1"/>
  <c r="EB13" i="29"/>
  <c r="EB17" i="29"/>
  <c r="EB21" i="29"/>
  <c r="EB25" i="29"/>
  <c r="EB29" i="29"/>
  <c r="EB33" i="29"/>
  <c r="EB37" i="29"/>
  <c r="EB41" i="29"/>
  <c r="EB45" i="29"/>
  <c r="EB49" i="29"/>
  <c r="EB53" i="29"/>
  <c r="EB57" i="29"/>
  <c r="EB61" i="29"/>
  <c r="EB65" i="29"/>
  <c r="EB69" i="29"/>
  <c r="EB73" i="29"/>
  <c r="EB77" i="29"/>
  <c r="EB81" i="29"/>
  <c r="EB85" i="29"/>
  <c r="EB89" i="29"/>
  <c r="EB93" i="29"/>
  <c r="EB97" i="29"/>
  <c r="EB15" i="29"/>
  <c r="EB19" i="29"/>
  <c r="EB23" i="29"/>
  <c r="EB27" i="29"/>
  <c r="EB31" i="29"/>
  <c r="EB35" i="29"/>
  <c r="EB39" i="29"/>
  <c r="EB43" i="29"/>
  <c r="EB47" i="29"/>
  <c r="EB51" i="29"/>
  <c r="EB55" i="29"/>
  <c r="EB59" i="29"/>
  <c r="EB63" i="29"/>
  <c r="EB67" i="29"/>
  <c r="EB71" i="29"/>
  <c r="EB75" i="29"/>
  <c r="EB79" i="29"/>
  <c r="EB83" i="29"/>
  <c r="EB87" i="29"/>
  <c r="EB91" i="29"/>
  <c r="EB95" i="29"/>
  <c r="EB12" i="29"/>
  <c r="EB16" i="29"/>
  <c r="EB20" i="29"/>
  <c r="EB24" i="29"/>
  <c r="EB28" i="29"/>
  <c r="EB32" i="29"/>
  <c r="EB36" i="29"/>
  <c r="EB40" i="29"/>
  <c r="EB44" i="29"/>
  <c r="EB48" i="29"/>
  <c r="EB52" i="29"/>
  <c r="EB56" i="29"/>
  <c r="EB60" i="29"/>
  <c r="EB64" i="29"/>
  <c r="EB68" i="29"/>
  <c r="EB76" i="29"/>
  <c r="EB78" i="29"/>
  <c r="EB80" i="29"/>
  <c r="EB14" i="29"/>
  <c r="EB18" i="29"/>
  <c r="EB22" i="29"/>
  <c r="EB26" i="29"/>
  <c r="EB30" i="29"/>
  <c r="EB34" i="29"/>
  <c r="EB38" i="29"/>
  <c r="EB42" i="29"/>
  <c r="EB46" i="29"/>
  <c r="EB50" i="29"/>
  <c r="EB54" i="29"/>
  <c r="EB58" i="29"/>
  <c r="EB62" i="29"/>
  <c r="EB66" i="29"/>
  <c r="EB70" i="29"/>
  <c r="EB72" i="29"/>
  <c r="EB74" i="29"/>
  <c r="EB84" i="29"/>
  <c r="EB86" i="29"/>
  <c r="EB88" i="29"/>
  <c r="EB99" i="29"/>
  <c r="EB103" i="29"/>
  <c r="EB107" i="29"/>
  <c r="EB111" i="29"/>
  <c r="EB115" i="29"/>
  <c r="EB119" i="29"/>
  <c r="EB123" i="29"/>
  <c r="EB127" i="29"/>
  <c r="EB131" i="29"/>
  <c r="EB135" i="29"/>
  <c r="EB139" i="29"/>
  <c r="EB143" i="29"/>
  <c r="EB90" i="29"/>
  <c r="EB100" i="29"/>
  <c r="EB102" i="29"/>
  <c r="EB104" i="29"/>
  <c r="EB106" i="29"/>
  <c r="EB116" i="29"/>
  <c r="EB118" i="29"/>
  <c r="EB120" i="29"/>
  <c r="EB122" i="29"/>
  <c r="EB132" i="29"/>
  <c r="EB134" i="29"/>
  <c r="EB136" i="29"/>
  <c r="EB138" i="29"/>
  <c r="EB144" i="29"/>
  <c r="EB82" i="29"/>
  <c r="EB101" i="29"/>
  <c r="EB105" i="29"/>
  <c r="EB109" i="29"/>
  <c r="EB113" i="29"/>
  <c r="EB117" i="29"/>
  <c r="EB121" i="29"/>
  <c r="EB125" i="29"/>
  <c r="EB129" i="29"/>
  <c r="EB133" i="29"/>
  <c r="EB137" i="29"/>
  <c r="EB141" i="29"/>
  <c r="EB145" i="29"/>
  <c r="EB146" i="29"/>
  <c r="EB147" i="29"/>
  <c r="EB92" i="29"/>
  <c r="EB94" i="29"/>
  <c r="EB96" i="29"/>
  <c r="EB98" i="29"/>
  <c r="EB108" i="29"/>
  <c r="EB110" i="29"/>
  <c r="EB112" i="29"/>
  <c r="EB114" i="29"/>
  <c r="EB124" i="29"/>
  <c r="EB126" i="29"/>
  <c r="EB128" i="29"/>
  <c r="EB130" i="29"/>
  <c r="EB140" i="29"/>
  <c r="EB142" i="29"/>
  <c r="EB160" i="29"/>
  <c r="EB151" i="29"/>
  <c r="EB157" i="29" s="1"/>
  <c r="EB159" i="29"/>
  <c r="DM184" i="29"/>
  <c r="DM185" i="29" s="1"/>
  <c r="DM38" i="29"/>
  <c r="DM42" i="29"/>
  <c r="DM46" i="29"/>
  <c r="DM58" i="29"/>
  <c r="DM86" i="29"/>
  <c r="DM90" i="29"/>
  <c r="DM94" i="29"/>
  <c r="DM98" i="29"/>
  <c r="DM102" i="29"/>
  <c r="DM106" i="29"/>
  <c r="DM110" i="29"/>
  <c r="DM114" i="29"/>
  <c r="DM12" i="29"/>
  <c r="DM14" i="29"/>
  <c r="DM34" i="29"/>
  <c r="DM36" i="29"/>
  <c r="DM40" i="29"/>
  <c r="DM50" i="29"/>
  <c r="DM56" i="29"/>
  <c r="DM44" i="29"/>
  <c r="DM52" i="29"/>
  <c r="DM84" i="29"/>
  <c r="DM88" i="29"/>
  <c r="DM92" i="29"/>
  <c r="DM96" i="29"/>
  <c r="DM100" i="29"/>
  <c r="DM104" i="29"/>
  <c r="DM108" i="29"/>
  <c r="DM112" i="29"/>
  <c r="DM116" i="29"/>
  <c r="DM24" i="29"/>
  <c r="DM26" i="29"/>
  <c r="DM28" i="29"/>
  <c r="DM32" i="29"/>
  <c r="DM48" i="29"/>
  <c r="DM54" i="29"/>
  <c r="DM60" i="29"/>
  <c r="DM62" i="29"/>
  <c r="DM66" i="29"/>
  <c r="DM64" i="29"/>
  <c r="DM70" i="29"/>
  <c r="DM74" i="29"/>
  <c r="DM78" i="29"/>
  <c r="DM82" i="29"/>
  <c r="DM22" i="29"/>
  <c r="DM25" i="29"/>
  <c r="DM31" i="29"/>
  <c r="DM47" i="29"/>
  <c r="DM53" i="29"/>
  <c r="DM61" i="29"/>
  <c r="DM65" i="29"/>
  <c r="DM67" i="29"/>
  <c r="DM75" i="29"/>
  <c r="DM81" i="29"/>
  <c r="DM85" i="29"/>
  <c r="DM89" i="29"/>
  <c r="DM93" i="29"/>
  <c r="DM97" i="29"/>
  <c r="DM101" i="29"/>
  <c r="DM105" i="29"/>
  <c r="DM109" i="29"/>
  <c r="DM113" i="29"/>
  <c r="DM117" i="29"/>
  <c r="DM121" i="29"/>
  <c r="DM125" i="29"/>
  <c r="DM129" i="29"/>
  <c r="DM133" i="29"/>
  <c r="DM137" i="29"/>
  <c r="DM68" i="29"/>
  <c r="DM72" i="29"/>
  <c r="DM76" i="29"/>
  <c r="DM80" i="29"/>
  <c r="DM30" i="29"/>
  <c r="DM23" i="29"/>
  <c r="DM27" i="29"/>
  <c r="DM39" i="29"/>
  <c r="DM59" i="29"/>
  <c r="DM63" i="29"/>
  <c r="DM71" i="29"/>
  <c r="DM77" i="29"/>
  <c r="DM79" i="29"/>
  <c r="DM83" i="29"/>
  <c r="DM87" i="29"/>
  <c r="DM91" i="29"/>
  <c r="DM95" i="29"/>
  <c r="DM99" i="29"/>
  <c r="DM103" i="29"/>
  <c r="DM107" i="29"/>
  <c r="DM111" i="29"/>
  <c r="DM115" i="29"/>
  <c r="DM119" i="29"/>
  <c r="DM123" i="29"/>
  <c r="DM127" i="29"/>
  <c r="DM131" i="29"/>
  <c r="DM135" i="29"/>
  <c r="DM139" i="29"/>
  <c r="DM143" i="29"/>
  <c r="DM16" i="29"/>
  <c r="DM20" i="29"/>
  <c r="DM13" i="29"/>
  <c r="DM29" i="29"/>
  <c r="DM41" i="29"/>
  <c r="DM55" i="29"/>
  <c r="DM57" i="29"/>
  <c r="DM69" i="29"/>
  <c r="DM73" i="29"/>
  <c r="DM141" i="29"/>
  <c r="DM18" i="29"/>
  <c r="DM15" i="29"/>
  <c r="DM17" i="29"/>
  <c r="DM19" i="29"/>
  <c r="DM21" i="29"/>
  <c r="DM33" i="29"/>
  <c r="DM35" i="29"/>
  <c r="DM37" i="29"/>
  <c r="DM43" i="29"/>
  <c r="DM45" i="29"/>
  <c r="DM49" i="29"/>
  <c r="DM51" i="29"/>
  <c r="DM128" i="29"/>
  <c r="DM142" i="29"/>
  <c r="DM130" i="29"/>
  <c r="DM132" i="29"/>
  <c r="DM120" i="29"/>
  <c r="DM134" i="29"/>
  <c r="DM118" i="29"/>
  <c r="DM136" i="29"/>
  <c r="DM124" i="29"/>
  <c r="DM138" i="29"/>
  <c r="DM122" i="29"/>
  <c r="DM140" i="29"/>
  <c r="DM126" i="29"/>
  <c r="DM144" i="29"/>
  <c r="DM145" i="29"/>
  <c r="DM146" i="29"/>
  <c r="DM147" i="29"/>
  <c r="DM160" i="29"/>
  <c r="DM151" i="29"/>
  <c r="DM157" i="29" s="1"/>
  <c r="DM159" i="29"/>
  <c r="BC184" i="29"/>
  <c r="BC185" i="29" s="1"/>
  <c r="BC15" i="29"/>
  <c r="BC23" i="29"/>
  <c r="BC31" i="29"/>
  <c r="BC37" i="29"/>
  <c r="BC45" i="29"/>
  <c r="BC53" i="29"/>
  <c r="BC87" i="29"/>
  <c r="BC91" i="29"/>
  <c r="BC95" i="29"/>
  <c r="BC99" i="29"/>
  <c r="BC103" i="29"/>
  <c r="BC107" i="29"/>
  <c r="BC111" i="29"/>
  <c r="BC115" i="29"/>
  <c r="BC21" i="29"/>
  <c r="BC39" i="29"/>
  <c r="BC49" i="29"/>
  <c r="BC55" i="29"/>
  <c r="BC59" i="29"/>
  <c r="BC19" i="29"/>
  <c r="BC27" i="29"/>
  <c r="BC33" i="29"/>
  <c r="BC43" i="29"/>
  <c r="BC47" i="29"/>
  <c r="BC85" i="29"/>
  <c r="BC89" i="29"/>
  <c r="BC93" i="29"/>
  <c r="BC97" i="29"/>
  <c r="BC101" i="29"/>
  <c r="BC105" i="29"/>
  <c r="BC109" i="29"/>
  <c r="BC113" i="29"/>
  <c r="BC117" i="29"/>
  <c r="BC17" i="29"/>
  <c r="BC35" i="29"/>
  <c r="BC41" i="29"/>
  <c r="BC51" i="29"/>
  <c r="BC57" i="29"/>
  <c r="BC61" i="29"/>
  <c r="BC63" i="29"/>
  <c r="BC67" i="29"/>
  <c r="BC65" i="29"/>
  <c r="BC69" i="29"/>
  <c r="BC71" i="29"/>
  <c r="BC75" i="29"/>
  <c r="BC79" i="29"/>
  <c r="BC83" i="29"/>
  <c r="BC29" i="29"/>
  <c r="BC12" i="29"/>
  <c r="BC18" i="29"/>
  <c r="BC20" i="29"/>
  <c r="BC24" i="29"/>
  <c r="BC34" i="29"/>
  <c r="BC42" i="29"/>
  <c r="BC50" i="29"/>
  <c r="BC64" i="29"/>
  <c r="BC76" i="29"/>
  <c r="BC82" i="29"/>
  <c r="BC86" i="29"/>
  <c r="BC90" i="29"/>
  <c r="BC94" i="29"/>
  <c r="BC98" i="29"/>
  <c r="BC102" i="29"/>
  <c r="BC106" i="29"/>
  <c r="BC110" i="29"/>
  <c r="BC114" i="29"/>
  <c r="BC118" i="29"/>
  <c r="BC122" i="29"/>
  <c r="BC126" i="29"/>
  <c r="BC130" i="29"/>
  <c r="BC134" i="29"/>
  <c r="BC138" i="29"/>
  <c r="BC73" i="29"/>
  <c r="BC77" i="29"/>
  <c r="BC81" i="29"/>
  <c r="BC16" i="29"/>
  <c r="BC22" i="29"/>
  <c r="BC26" i="29"/>
  <c r="BC32" i="29"/>
  <c r="BC36" i="29"/>
  <c r="BC48" i="29"/>
  <c r="BC66" i="29"/>
  <c r="BC68" i="29"/>
  <c r="BC70" i="29"/>
  <c r="BC78" i="29"/>
  <c r="BC80" i="29"/>
  <c r="BC84" i="29"/>
  <c r="BC88" i="29"/>
  <c r="BC92" i="29"/>
  <c r="BC96" i="29"/>
  <c r="BC100" i="29"/>
  <c r="BC104" i="29"/>
  <c r="BC108" i="29"/>
  <c r="BC112" i="29"/>
  <c r="BC116" i="29"/>
  <c r="BC120" i="29"/>
  <c r="BC124" i="29"/>
  <c r="BC128" i="29"/>
  <c r="BC132" i="29"/>
  <c r="BC136" i="29"/>
  <c r="BC140" i="29"/>
  <c r="BC144" i="29"/>
  <c r="BC25" i="29"/>
  <c r="BC38" i="29"/>
  <c r="BC40" i="29"/>
  <c r="BC44" i="29"/>
  <c r="BC46" i="29"/>
  <c r="BC52" i="29"/>
  <c r="BC58" i="29"/>
  <c r="BC60" i="29"/>
  <c r="BC62" i="29"/>
  <c r="BC72" i="29"/>
  <c r="BC142" i="29"/>
  <c r="BC13" i="29"/>
  <c r="BC14" i="29"/>
  <c r="BC28" i="29"/>
  <c r="BC30" i="29"/>
  <c r="BC54" i="29"/>
  <c r="BC56" i="29"/>
  <c r="BC74" i="29"/>
  <c r="BC121" i="29"/>
  <c r="BC129" i="29"/>
  <c r="BC131" i="29"/>
  <c r="BC137" i="29"/>
  <c r="BC133" i="29"/>
  <c r="BC123" i="29"/>
  <c r="BC147" i="29"/>
  <c r="BC141" i="29"/>
  <c r="BC146" i="29"/>
  <c r="BC135" i="29"/>
  <c r="BC145" i="29"/>
  <c r="BC125" i="29"/>
  <c r="BC119" i="29"/>
  <c r="BC139" i="29"/>
  <c r="BC143" i="29"/>
  <c r="BC127" i="29"/>
  <c r="BC160" i="29"/>
  <c r="BC151" i="29"/>
  <c r="BC157" i="29" s="1"/>
  <c r="BC159" i="29"/>
  <c r="DO184" i="29"/>
  <c r="DO185" i="29" s="1"/>
  <c r="DO15" i="29"/>
  <c r="DO23" i="29"/>
  <c r="DO31" i="29"/>
  <c r="DO45" i="29"/>
  <c r="DO55" i="29"/>
  <c r="DO83" i="29"/>
  <c r="DO87" i="29"/>
  <c r="DO91" i="29"/>
  <c r="DO95" i="29"/>
  <c r="DO99" i="29"/>
  <c r="DO103" i="29"/>
  <c r="DO107" i="29"/>
  <c r="DO111" i="29"/>
  <c r="DO115" i="29"/>
  <c r="DO21" i="29"/>
  <c r="DO39" i="29"/>
  <c r="DO59" i="29"/>
  <c r="DO13" i="29"/>
  <c r="DO19" i="29"/>
  <c r="DO27" i="29"/>
  <c r="DO47" i="29"/>
  <c r="DO49" i="29"/>
  <c r="DO85" i="29"/>
  <c r="DO89" i="29"/>
  <c r="DO93" i="29"/>
  <c r="DO97" i="29"/>
  <c r="DO101" i="29"/>
  <c r="DO105" i="29"/>
  <c r="DO109" i="29"/>
  <c r="DO113" i="29"/>
  <c r="DO117" i="29"/>
  <c r="DO17" i="29"/>
  <c r="DO25" i="29"/>
  <c r="DO35" i="29"/>
  <c r="DO37" i="29"/>
  <c r="DO41" i="29"/>
  <c r="DO43" i="29"/>
  <c r="DO51" i="29"/>
  <c r="DO53" i="29"/>
  <c r="DO57" i="29"/>
  <c r="DO63" i="29"/>
  <c r="DO67" i="29"/>
  <c r="DO65" i="29"/>
  <c r="DO69" i="29"/>
  <c r="DO71" i="29"/>
  <c r="DO75" i="29"/>
  <c r="DO79" i="29"/>
  <c r="DO12" i="29"/>
  <c r="DO18" i="29"/>
  <c r="DO24" i="29"/>
  <c r="DO42" i="29"/>
  <c r="DO50" i="29"/>
  <c r="DO56" i="29"/>
  <c r="DO72" i="29"/>
  <c r="DO76" i="29"/>
  <c r="DO82" i="29"/>
  <c r="DO86" i="29"/>
  <c r="DO90" i="29"/>
  <c r="DO94" i="29"/>
  <c r="DO98" i="29"/>
  <c r="DO102" i="29"/>
  <c r="DO106" i="29"/>
  <c r="DO110" i="29"/>
  <c r="DO114" i="29"/>
  <c r="DO118" i="29"/>
  <c r="DO122" i="29"/>
  <c r="DO126" i="29"/>
  <c r="DO130" i="29"/>
  <c r="DO134" i="29"/>
  <c r="DO138" i="29"/>
  <c r="DO61" i="29"/>
  <c r="DO73" i="29"/>
  <c r="DO77" i="29"/>
  <c r="DO81" i="29"/>
  <c r="DO33" i="29"/>
  <c r="DO16" i="29"/>
  <c r="DO26" i="29"/>
  <c r="DO30" i="29"/>
  <c r="DO32" i="29"/>
  <c r="DO36" i="29"/>
  <c r="DO44" i="29"/>
  <c r="DO48" i="29"/>
  <c r="DO66" i="29"/>
  <c r="DO78" i="29"/>
  <c r="DO80" i="29"/>
  <c r="DO84" i="29"/>
  <c r="DO88" i="29"/>
  <c r="DO92" i="29"/>
  <c r="DO96" i="29"/>
  <c r="DO100" i="29"/>
  <c r="DO104" i="29"/>
  <c r="DO108" i="29"/>
  <c r="DO112" i="29"/>
  <c r="DO116" i="29"/>
  <c r="DO120" i="29"/>
  <c r="DO124" i="29"/>
  <c r="DO128" i="29"/>
  <c r="DO132" i="29"/>
  <c r="DO136" i="29"/>
  <c r="DO140" i="29"/>
  <c r="DO144" i="29"/>
  <c r="DO29" i="29"/>
  <c r="DO20" i="29"/>
  <c r="DO22" i="29"/>
  <c r="DO38" i="29"/>
  <c r="DO40" i="29"/>
  <c r="DO46" i="29"/>
  <c r="DO52" i="29"/>
  <c r="DO58" i="29"/>
  <c r="DO60" i="29"/>
  <c r="DO62" i="29"/>
  <c r="DO64" i="29"/>
  <c r="DO70" i="29"/>
  <c r="DO142" i="29"/>
  <c r="DO14" i="29"/>
  <c r="DO28" i="29"/>
  <c r="DO34" i="29"/>
  <c r="DO54" i="29"/>
  <c r="DO68" i="29"/>
  <c r="DO74" i="29"/>
  <c r="DO121" i="29"/>
  <c r="DO129" i="29"/>
  <c r="DO131" i="29"/>
  <c r="DO137" i="29"/>
  <c r="DO133" i="29"/>
  <c r="DO123" i="29"/>
  <c r="DO147" i="29"/>
  <c r="DO141" i="29"/>
  <c r="DO146" i="29"/>
  <c r="DO135" i="29"/>
  <c r="DO145" i="29"/>
  <c r="DO125" i="29"/>
  <c r="DO143" i="29"/>
  <c r="DO127" i="29"/>
  <c r="DO119" i="29"/>
  <c r="DO139" i="29"/>
  <c r="DO160" i="29"/>
  <c r="DO151" i="29"/>
  <c r="DO157" i="29" s="1"/>
  <c r="DO159" i="29"/>
  <c r="AN184" i="29"/>
  <c r="AN185" i="29" s="1"/>
  <c r="AN15" i="29"/>
  <c r="AN19" i="29"/>
  <c r="AN23" i="29"/>
  <c r="AN27" i="29"/>
  <c r="AN31" i="29"/>
  <c r="AN35" i="29"/>
  <c r="AN39" i="29"/>
  <c r="AN43" i="29"/>
  <c r="AN47" i="29"/>
  <c r="AN51" i="29"/>
  <c r="AN55" i="29"/>
  <c r="AN59" i="29"/>
  <c r="AN63" i="29"/>
  <c r="AN67" i="29"/>
  <c r="AN71" i="29"/>
  <c r="AN75" i="29"/>
  <c r="AN79" i="29"/>
  <c r="AN83" i="29"/>
  <c r="AN87" i="29"/>
  <c r="AN91" i="29"/>
  <c r="AN95" i="29"/>
  <c r="AN13" i="29"/>
  <c r="AN17" i="29"/>
  <c r="AN21" i="29"/>
  <c r="AN25" i="29"/>
  <c r="AN29" i="29"/>
  <c r="AN33" i="29"/>
  <c r="AN37" i="29"/>
  <c r="AN41" i="29"/>
  <c r="AN45" i="29"/>
  <c r="AN49" i="29"/>
  <c r="AN53" i="29"/>
  <c r="AN57" i="29"/>
  <c r="AN61" i="29"/>
  <c r="AN65" i="29"/>
  <c r="AN69" i="29"/>
  <c r="AN73" i="29"/>
  <c r="AN77" i="29"/>
  <c r="AN81" i="29"/>
  <c r="AN85" i="29"/>
  <c r="AN89" i="29"/>
  <c r="AN93" i="29"/>
  <c r="AN97" i="29"/>
  <c r="AN14" i="29"/>
  <c r="AN18" i="29"/>
  <c r="AN22" i="29"/>
  <c r="AN26" i="29"/>
  <c r="AN30" i="29"/>
  <c r="AN34" i="29"/>
  <c r="AN38" i="29"/>
  <c r="AN42" i="29"/>
  <c r="AN46" i="29"/>
  <c r="AN50" i="29"/>
  <c r="AN54" i="29"/>
  <c r="AN58" i="29"/>
  <c r="AN62" i="29"/>
  <c r="AN66" i="29"/>
  <c r="AN70" i="29"/>
  <c r="AN72" i="29"/>
  <c r="AN74" i="29"/>
  <c r="AN12" i="29"/>
  <c r="AN16" i="29"/>
  <c r="AN20" i="29"/>
  <c r="AN24" i="29"/>
  <c r="AN28" i="29"/>
  <c r="AN32" i="29"/>
  <c r="AN36" i="29"/>
  <c r="AN40" i="29"/>
  <c r="AN44" i="29"/>
  <c r="AN48" i="29"/>
  <c r="AN52" i="29"/>
  <c r="AN56" i="29"/>
  <c r="AN60" i="29"/>
  <c r="AN64" i="29"/>
  <c r="AN68" i="29"/>
  <c r="AN76" i="29"/>
  <c r="AN78" i="29"/>
  <c r="AN80" i="29"/>
  <c r="AN82" i="29"/>
  <c r="AN99" i="29"/>
  <c r="AN103" i="29"/>
  <c r="AN107" i="29"/>
  <c r="AN111" i="29"/>
  <c r="AN115" i="29"/>
  <c r="AN119" i="29"/>
  <c r="AN123" i="29"/>
  <c r="AN127" i="29"/>
  <c r="AN131" i="29"/>
  <c r="AN135" i="29"/>
  <c r="AN139" i="29"/>
  <c r="AN143" i="29"/>
  <c r="AN100" i="29"/>
  <c r="AN102" i="29"/>
  <c r="AN104" i="29"/>
  <c r="AN106" i="29"/>
  <c r="AN116" i="29"/>
  <c r="AN118" i="29"/>
  <c r="AN120" i="29"/>
  <c r="AN122" i="29"/>
  <c r="AN132" i="29"/>
  <c r="AN134" i="29"/>
  <c r="AN136" i="29"/>
  <c r="AN138" i="29"/>
  <c r="AN144" i="29"/>
  <c r="AN84" i="29"/>
  <c r="AN86" i="29"/>
  <c r="AN88" i="29"/>
  <c r="AN90" i="29"/>
  <c r="AN101" i="29"/>
  <c r="AN105" i="29"/>
  <c r="AN109" i="29"/>
  <c r="AN113" i="29"/>
  <c r="AN117" i="29"/>
  <c r="AN121" i="29"/>
  <c r="AN125" i="29"/>
  <c r="AN129" i="29"/>
  <c r="AN133" i="29"/>
  <c r="AN137" i="29"/>
  <c r="AN141" i="29"/>
  <c r="AN145" i="29"/>
  <c r="AN146" i="29"/>
  <c r="AN147" i="29"/>
  <c r="AN92" i="29"/>
  <c r="AN94" i="29"/>
  <c r="AN96" i="29"/>
  <c r="AN98" i="29"/>
  <c r="AN108" i="29"/>
  <c r="AN110" i="29"/>
  <c r="AN112" i="29"/>
  <c r="AN114" i="29"/>
  <c r="AN124" i="29"/>
  <c r="AN126" i="29"/>
  <c r="AN128" i="29"/>
  <c r="AN130" i="29"/>
  <c r="AN140" i="29"/>
  <c r="AN142" i="29"/>
  <c r="AN160" i="29"/>
  <c r="AN151" i="29"/>
  <c r="AN157" i="29" s="1"/>
  <c r="AN159" i="29"/>
  <c r="CZ184" i="29"/>
  <c r="CZ185" i="29" s="1"/>
  <c r="CZ15" i="29"/>
  <c r="CZ19" i="29"/>
  <c r="CZ23" i="29"/>
  <c r="CZ27" i="29"/>
  <c r="CZ31" i="29"/>
  <c r="CZ35" i="29"/>
  <c r="CZ39" i="29"/>
  <c r="CZ43" i="29"/>
  <c r="CZ47" i="29"/>
  <c r="CZ51" i="29"/>
  <c r="CZ55" i="29"/>
  <c r="CZ59" i="29"/>
  <c r="CZ63" i="29"/>
  <c r="CZ67" i="29"/>
  <c r="CZ71" i="29"/>
  <c r="CZ75" i="29"/>
  <c r="CZ79" i="29"/>
  <c r="CZ83" i="29"/>
  <c r="CZ87" i="29"/>
  <c r="CZ91" i="29"/>
  <c r="CZ95" i="29"/>
  <c r="CZ13" i="29"/>
  <c r="CZ17" i="29"/>
  <c r="CZ21" i="29"/>
  <c r="CZ25" i="29"/>
  <c r="CZ29" i="29"/>
  <c r="CZ33" i="29"/>
  <c r="CZ37" i="29"/>
  <c r="CZ41" i="29"/>
  <c r="CZ45" i="29"/>
  <c r="CZ49" i="29"/>
  <c r="CZ53" i="29"/>
  <c r="CZ57" i="29"/>
  <c r="CZ61" i="29"/>
  <c r="CZ65" i="29"/>
  <c r="CZ69" i="29"/>
  <c r="CZ73" i="29"/>
  <c r="CZ77" i="29"/>
  <c r="CZ81" i="29"/>
  <c r="CZ85" i="29"/>
  <c r="CZ89" i="29"/>
  <c r="CZ93" i="29"/>
  <c r="CZ97" i="29"/>
  <c r="CZ14" i="29"/>
  <c r="CZ18" i="29"/>
  <c r="CZ22" i="29"/>
  <c r="CZ26" i="29"/>
  <c r="CZ30" i="29"/>
  <c r="CZ34" i="29"/>
  <c r="CZ38" i="29"/>
  <c r="CZ42" i="29"/>
  <c r="CZ46" i="29"/>
  <c r="CZ50" i="29"/>
  <c r="CZ54" i="29"/>
  <c r="CZ58" i="29"/>
  <c r="CZ62" i="29"/>
  <c r="CZ66" i="29"/>
  <c r="CZ70" i="29"/>
  <c r="CZ72" i="29"/>
  <c r="CZ74" i="29"/>
  <c r="CZ12" i="29"/>
  <c r="CZ16" i="29"/>
  <c r="CZ20" i="29"/>
  <c r="CZ24" i="29"/>
  <c r="CZ28" i="29"/>
  <c r="CZ32" i="29"/>
  <c r="CZ36" i="29"/>
  <c r="CZ40" i="29"/>
  <c r="CZ44" i="29"/>
  <c r="CZ48" i="29"/>
  <c r="CZ52" i="29"/>
  <c r="CZ56" i="29"/>
  <c r="CZ60" i="29"/>
  <c r="CZ64" i="29"/>
  <c r="CZ68" i="29"/>
  <c r="CZ76" i="29"/>
  <c r="CZ78" i="29"/>
  <c r="CZ80" i="29"/>
  <c r="CZ82" i="29"/>
  <c r="CZ101" i="29"/>
  <c r="CZ105" i="29"/>
  <c r="CZ109" i="29"/>
  <c r="CZ113" i="29"/>
  <c r="CZ117" i="29"/>
  <c r="CZ121" i="29"/>
  <c r="CZ125" i="29"/>
  <c r="CZ129" i="29"/>
  <c r="CZ133" i="29"/>
  <c r="CZ137" i="29"/>
  <c r="CZ141" i="29"/>
  <c r="CZ145" i="29"/>
  <c r="CZ146" i="29"/>
  <c r="CZ147" i="29"/>
  <c r="CZ92" i="29"/>
  <c r="CZ94" i="29"/>
  <c r="CZ96" i="29"/>
  <c r="CZ98" i="29"/>
  <c r="CZ108" i="29"/>
  <c r="CZ110" i="29"/>
  <c r="CZ112" i="29"/>
  <c r="CZ114" i="29"/>
  <c r="CZ124" i="29"/>
  <c r="CZ126" i="29"/>
  <c r="CZ128" i="29"/>
  <c r="CZ130" i="29"/>
  <c r="CZ140" i="29"/>
  <c r="CZ142" i="29"/>
  <c r="CZ84" i="29"/>
  <c r="CZ86" i="29"/>
  <c r="CZ88" i="29"/>
  <c r="CZ99" i="29"/>
  <c r="CZ103" i="29"/>
  <c r="CZ107" i="29"/>
  <c r="CZ111" i="29"/>
  <c r="CZ115" i="29"/>
  <c r="CZ119" i="29"/>
  <c r="CZ123" i="29"/>
  <c r="CZ127" i="29"/>
  <c r="CZ131" i="29"/>
  <c r="CZ135" i="29"/>
  <c r="CZ139" i="29"/>
  <c r="CZ143" i="29"/>
  <c r="CZ90" i="29"/>
  <c r="CZ100" i="29"/>
  <c r="CZ102" i="29"/>
  <c r="CZ104" i="29"/>
  <c r="CZ106" i="29"/>
  <c r="CZ116" i="29"/>
  <c r="CZ118" i="29"/>
  <c r="CZ120" i="29"/>
  <c r="CZ122" i="29"/>
  <c r="CZ132" i="29"/>
  <c r="CZ134" i="29"/>
  <c r="CZ136" i="29"/>
  <c r="CZ138" i="29"/>
  <c r="CZ144" i="29"/>
  <c r="CZ151" i="29"/>
  <c r="CZ157" i="29" s="1"/>
  <c r="CZ160" i="29"/>
  <c r="CZ159" i="29"/>
  <c r="BI184" i="29"/>
  <c r="BI185" i="29" s="1"/>
  <c r="BI14" i="29"/>
  <c r="BI22" i="29"/>
  <c r="BI28" i="29"/>
  <c r="BI44" i="29"/>
  <c r="BI52" i="29"/>
  <c r="BI86" i="29"/>
  <c r="BI90" i="29"/>
  <c r="BI94" i="29"/>
  <c r="BI98" i="29"/>
  <c r="BI102" i="29"/>
  <c r="BI106" i="29"/>
  <c r="BI110" i="29"/>
  <c r="BI114" i="29"/>
  <c r="BI118" i="29"/>
  <c r="BI36" i="29"/>
  <c r="BI48" i="29"/>
  <c r="BI54" i="29"/>
  <c r="BI18" i="29"/>
  <c r="BI38" i="29"/>
  <c r="BI42" i="29"/>
  <c r="BI46" i="29"/>
  <c r="BI58" i="29"/>
  <c r="BI84" i="29"/>
  <c r="BI88" i="29"/>
  <c r="BI92" i="29"/>
  <c r="BI96" i="29"/>
  <c r="BI100" i="29"/>
  <c r="BI104" i="29"/>
  <c r="BI108" i="29"/>
  <c r="BI112" i="29"/>
  <c r="BI116" i="29"/>
  <c r="BI16" i="29"/>
  <c r="BI40" i="29"/>
  <c r="BI50" i="29"/>
  <c r="BI56" i="29"/>
  <c r="BI62" i="29"/>
  <c r="BI66" i="29"/>
  <c r="BI64" i="29"/>
  <c r="BI68" i="29"/>
  <c r="BI70" i="29"/>
  <c r="BI74" i="29"/>
  <c r="BI78" i="29"/>
  <c r="BI82" i="29"/>
  <c r="BI34" i="29"/>
  <c r="BI13" i="29"/>
  <c r="BI23" i="29"/>
  <c r="BI27" i="29"/>
  <c r="BI39" i="29"/>
  <c r="BI41" i="29"/>
  <c r="BI59" i="29"/>
  <c r="BI63" i="29"/>
  <c r="BI71" i="29"/>
  <c r="BI81" i="29"/>
  <c r="BI85" i="29"/>
  <c r="BI89" i="29"/>
  <c r="BI93" i="29"/>
  <c r="BI97" i="29"/>
  <c r="BI101" i="29"/>
  <c r="BI105" i="29"/>
  <c r="BI109" i="29"/>
  <c r="BI113" i="29"/>
  <c r="BI117" i="29"/>
  <c r="BI121" i="29"/>
  <c r="BI125" i="29"/>
  <c r="BI129" i="29"/>
  <c r="BI133" i="29"/>
  <c r="BI137" i="29"/>
  <c r="BI60" i="29"/>
  <c r="BI72" i="29"/>
  <c r="BI76" i="29"/>
  <c r="BI80" i="29"/>
  <c r="BI12" i="29"/>
  <c r="BI30" i="29"/>
  <c r="BI15" i="29"/>
  <c r="BI21" i="29"/>
  <c r="BI25" i="29"/>
  <c r="BI31" i="29"/>
  <c r="BI43" i="29"/>
  <c r="BI53" i="29"/>
  <c r="BI55" i="29"/>
  <c r="BI61" i="29"/>
  <c r="BI65" i="29"/>
  <c r="BI67" i="29"/>
  <c r="BI75" i="29"/>
  <c r="BI77" i="29"/>
  <c r="BI79" i="29"/>
  <c r="BI83" i="29"/>
  <c r="BI87" i="29"/>
  <c r="BI91" i="29"/>
  <c r="BI95" i="29"/>
  <c r="BI99" i="29"/>
  <c r="BI103" i="29"/>
  <c r="BI107" i="29"/>
  <c r="BI111" i="29"/>
  <c r="BI115" i="29"/>
  <c r="BI119" i="29"/>
  <c r="BI123" i="29"/>
  <c r="BI127" i="29"/>
  <c r="BI131" i="29"/>
  <c r="BI135" i="29"/>
  <c r="BI139" i="29"/>
  <c r="BI143" i="29"/>
  <c r="BI20" i="29"/>
  <c r="BI24" i="29"/>
  <c r="BI32" i="29"/>
  <c r="BI17" i="29"/>
  <c r="BI19" i="29"/>
  <c r="BI33" i="29"/>
  <c r="BI35" i="29"/>
  <c r="BI37" i="29"/>
  <c r="BI45" i="29"/>
  <c r="BI47" i="29"/>
  <c r="BI49" i="29"/>
  <c r="BI51" i="29"/>
  <c r="BI141" i="29"/>
  <c r="BI145" i="29"/>
  <c r="BI26" i="29"/>
  <c r="BI29" i="29"/>
  <c r="BI57" i="29"/>
  <c r="BI69" i="29"/>
  <c r="BI73" i="29"/>
  <c r="BI120" i="29"/>
  <c r="BI124" i="29"/>
  <c r="BI128" i="29"/>
  <c r="BI132" i="29"/>
  <c r="BI136" i="29"/>
  <c r="BI122" i="29"/>
  <c r="BI126" i="29"/>
  <c r="BI130" i="29"/>
  <c r="BI134" i="29"/>
  <c r="BI138" i="29"/>
  <c r="BI142" i="29"/>
  <c r="BI140" i="29"/>
  <c r="BI144" i="29"/>
  <c r="BI146" i="29"/>
  <c r="BI147" i="29"/>
  <c r="BI159" i="29"/>
  <c r="BI151" i="29"/>
  <c r="BI157" i="29" s="1"/>
  <c r="BI160" i="29"/>
  <c r="BZ184" i="29"/>
  <c r="BZ185" i="29" s="1"/>
  <c r="BZ72" i="29"/>
  <c r="BZ76" i="29"/>
  <c r="BZ80" i="29"/>
  <c r="BZ84" i="29"/>
  <c r="BZ88" i="29"/>
  <c r="BZ92" i="29"/>
  <c r="BZ96" i="29"/>
  <c r="BZ78" i="29"/>
  <c r="BZ86" i="29"/>
  <c r="BZ94" i="29"/>
  <c r="BZ100" i="29"/>
  <c r="BZ108" i="29"/>
  <c r="BZ116" i="29"/>
  <c r="BZ124" i="29"/>
  <c r="BZ132" i="29"/>
  <c r="BZ140" i="29"/>
  <c r="BZ102" i="29"/>
  <c r="BZ104" i="29"/>
  <c r="BZ110" i="29"/>
  <c r="BZ112" i="29"/>
  <c r="BZ118" i="29"/>
  <c r="BZ120" i="29"/>
  <c r="BZ126" i="29"/>
  <c r="BZ128" i="29"/>
  <c r="BZ134" i="29"/>
  <c r="BZ136" i="29"/>
  <c r="BZ142" i="29"/>
  <c r="BZ70" i="29"/>
  <c r="BZ62" i="29"/>
  <c r="BZ54" i="29"/>
  <c r="BZ46" i="29"/>
  <c r="BZ38" i="29"/>
  <c r="BZ30" i="29"/>
  <c r="BZ22" i="29"/>
  <c r="BZ14" i="29"/>
  <c r="BZ146" i="29"/>
  <c r="BZ137" i="29"/>
  <c r="BZ121" i="29"/>
  <c r="BZ105" i="29"/>
  <c r="BZ89" i="29"/>
  <c r="BZ73" i="29"/>
  <c r="BZ69" i="29"/>
  <c r="BZ61" i="29"/>
  <c r="BZ53" i="29"/>
  <c r="BZ45" i="29"/>
  <c r="BZ37" i="29"/>
  <c r="BZ29" i="29"/>
  <c r="BZ21" i="29"/>
  <c r="BZ13" i="29"/>
  <c r="BZ106" i="29"/>
  <c r="BZ82" i="29"/>
  <c r="BZ135" i="29"/>
  <c r="BZ119" i="29"/>
  <c r="BZ103" i="29"/>
  <c r="BZ87" i="29"/>
  <c r="BZ71" i="29"/>
  <c r="BZ130" i="29"/>
  <c r="BZ68" i="29"/>
  <c r="BZ60" i="29"/>
  <c r="BZ52" i="29"/>
  <c r="BZ44" i="29"/>
  <c r="BZ36" i="29"/>
  <c r="BZ28" i="29"/>
  <c r="BZ20" i="29"/>
  <c r="BZ12" i="29"/>
  <c r="BZ90" i="29"/>
  <c r="BZ145" i="29"/>
  <c r="BZ133" i="29"/>
  <c r="BZ117" i="29"/>
  <c r="BZ101" i="29"/>
  <c r="BZ85" i="29"/>
  <c r="BZ67" i="29"/>
  <c r="BZ59" i="29"/>
  <c r="BZ51" i="29"/>
  <c r="BZ43" i="29"/>
  <c r="BZ35" i="29"/>
  <c r="BZ27" i="29"/>
  <c r="BZ19" i="29"/>
  <c r="BZ74" i="29"/>
  <c r="BZ131" i="29"/>
  <c r="BZ115" i="29"/>
  <c r="BZ99" i="29"/>
  <c r="BZ83" i="29"/>
  <c r="BZ66" i="29"/>
  <c r="BZ58" i="29"/>
  <c r="BZ50" i="29"/>
  <c r="BZ42" i="29"/>
  <c r="BZ34" i="29"/>
  <c r="BZ26" i="29"/>
  <c r="BZ18" i="29"/>
  <c r="BZ98" i="29"/>
  <c r="BZ143" i="29"/>
  <c r="BZ129" i="29"/>
  <c r="BZ113" i="29"/>
  <c r="BZ97" i="29"/>
  <c r="BZ81" i="29"/>
  <c r="BZ65" i="29"/>
  <c r="BZ57" i="29"/>
  <c r="BZ49" i="29"/>
  <c r="BZ41" i="29"/>
  <c r="BZ33" i="29"/>
  <c r="BZ25" i="29"/>
  <c r="BZ17" i="29"/>
  <c r="BZ127" i="29"/>
  <c r="BZ111" i="29"/>
  <c r="BZ95" i="29"/>
  <c r="BZ79" i="29"/>
  <c r="BZ114" i="29"/>
  <c r="BZ144" i="29"/>
  <c r="BZ64" i="29"/>
  <c r="BZ56" i="29"/>
  <c r="BZ48" i="29"/>
  <c r="BZ40" i="29"/>
  <c r="BZ32" i="29"/>
  <c r="BZ24" i="29"/>
  <c r="BZ16" i="29"/>
  <c r="BZ147" i="29"/>
  <c r="BZ141" i="29"/>
  <c r="BZ125" i="29"/>
  <c r="BZ109" i="29"/>
  <c r="BZ93" i="29"/>
  <c r="BZ77" i="29"/>
  <c r="BZ63" i="29"/>
  <c r="BZ55" i="29"/>
  <c r="BZ47" i="29"/>
  <c r="BZ39" i="29"/>
  <c r="BZ31" i="29"/>
  <c r="BZ23" i="29"/>
  <c r="BZ15" i="29"/>
  <c r="BZ138" i="29"/>
  <c r="BZ122" i="29"/>
  <c r="BZ139" i="29"/>
  <c r="BZ123" i="29"/>
  <c r="BZ107" i="29"/>
  <c r="BZ91" i="29"/>
  <c r="BZ75" i="29"/>
  <c r="BZ151" i="29"/>
  <c r="BZ157" i="29" s="1"/>
  <c r="BZ159" i="29"/>
  <c r="BZ160" i="29"/>
  <c r="Y184" i="29"/>
  <c r="Y185" i="29" s="1"/>
  <c r="Y22" i="29"/>
  <c r="Y28" i="29"/>
  <c r="Y36" i="29"/>
  <c r="Y48" i="29"/>
  <c r="Y50" i="29"/>
  <c r="Y84" i="29"/>
  <c r="Y88" i="29"/>
  <c r="Y92" i="29"/>
  <c r="Y96" i="29"/>
  <c r="Y100" i="29"/>
  <c r="Y104" i="29"/>
  <c r="Y108" i="29"/>
  <c r="Y112" i="29"/>
  <c r="Y116" i="29"/>
  <c r="Y34" i="29"/>
  <c r="Y42" i="29"/>
  <c r="Y52" i="29"/>
  <c r="Y58" i="29"/>
  <c r="Y26" i="29"/>
  <c r="Y32" i="29"/>
  <c r="Y38" i="29"/>
  <c r="Y40" i="29"/>
  <c r="Y44" i="29"/>
  <c r="Y46" i="29"/>
  <c r="Y54" i="29"/>
  <c r="Y56" i="29"/>
  <c r="Y86" i="29"/>
  <c r="Y90" i="29"/>
  <c r="Y94" i="29"/>
  <c r="Y98" i="29"/>
  <c r="Y102" i="29"/>
  <c r="Y106" i="29"/>
  <c r="Y110" i="29"/>
  <c r="Y114" i="29"/>
  <c r="Y118" i="29"/>
  <c r="Y24" i="29"/>
  <c r="Y60" i="29"/>
  <c r="Y64" i="29"/>
  <c r="Y68" i="29"/>
  <c r="Y72" i="29"/>
  <c r="Y76" i="29"/>
  <c r="Y80" i="29"/>
  <c r="Y14" i="29"/>
  <c r="Y17" i="29"/>
  <c r="Y27" i="29"/>
  <c r="Y31" i="29"/>
  <c r="Y33" i="29"/>
  <c r="Y37" i="29"/>
  <c r="Y41" i="29"/>
  <c r="Y45" i="29"/>
  <c r="Y49" i="29"/>
  <c r="Y55" i="29"/>
  <c r="Y67" i="29"/>
  <c r="Y77" i="29"/>
  <c r="Y83" i="29"/>
  <c r="Y87" i="29"/>
  <c r="Y91" i="29"/>
  <c r="Y95" i="29"/>
  <c r="Y99" i="29"/>
  <c r="Y103" i="29"/>
  <c r="Y107" i="29"/>
  <c r="Y111" i="29"/>
  <c r="Y115" i="29"/>
  <c r="Y119" i="29"/>
  <c r="Y123" i="29"/>
  <c r="Y127" i="29"/>
  <c r="Y131" i="29"/>
  <c r="Y135" i="29"/>
  <c r="Y139" i="29"/>
  <c r="Y62" i="29"/>
  <c r="Y66" i="29"/>
  <c r="Y70" i="29"/>
  <c r="Y74" i="29"/>
  <c r="Y78" i="29"/>
  <c r="Y82" i="29"/>
  <c r="Y12" i="29"/>
  <c r="Y16" i="29"/>
  <c r="Y20" i="29"/>
  <c r="Y30" i="29"/>
  <c r="Y13" i="29"/>
  <c r="Y19" i="29"/>
  <c r="Y43" i="29"/>
  <c r="Y47" i="29"/>
  <c r="Y51" i="29"/>
  <c r="Y57" i="29"/>
  <c r="Y73" i="29"/>
  <c r="Y79" i="29"/>
  <c r="Y81" i="29"/>
  <c r="Y85" i="29"/>
  <c r="Y89" i="29"/>
  <c r="Y93" i="29"/>
  <c r="Y97" i="29"/>
  <c r="Y101" i="29"/>
  <c r="Y105" i="29"/>
  <c r="Y109" i="29"/>
  <c r="Y113" i="29"/>
  <c r="Y117" i="29"/>
  <c r="Y121" i="29"/>
  <c r="Y125" i="29"/>
  <c r="Y129" i="29"/>
  <c r="Y133" i="29"/>
  <c r="Y137" i="29"/>
  <c r="Y141" i="29"/>
  <c r="Y145" i="29"/>
  <c r="Y15" i="29"/>
  <c r="Y29" i="29"/>
  <c r="Y35" i="29"/>
  <c r="Y69" i="29"/>
  <c r="Y75" i="29"/>
  <c r="Y143" i="29"/>
  <c r="Y18" i="29"/>
  <c r="Y21" i="29"/>
  <c r="Y23" i="29"/>
  <c r="Y25" i="29"/>
  <c r="Y39" i="29"/>
  <c r="Y53" i="29"/>
  <c r="Y59" i="29"/>
  <c r="Y61" i="29"/>
  <c r="Y63" i="29"/>
  <c r="Y65" i="29"/>
  <c r="Y71" i="29"/>
  <c r="Y120" i="29"/>
  <c r="Y124" i="29"/>
  <c r="Y128" i="29"/>
  <c r="Y132" i="29"/>
  <c r="Y136" i="29"/>
  <c r="Y122" i="29"/>
  <c r="Y126" i="29"/>
  <c r="Y130" i="29"/>
  <c r="Y134" i="29"/>
  <c r="Y138" i="29"/>
  <c r="Y142" i="29"/>
  <c r="Y140" i="29"/>
  <c r="Y144" i="29"/>
  <c r="Y146" i="29"/>
  <c r="Y147" i="29"/>
  <c r="Y151" i="29"/>
  <c r="Y157" i="29" s="1"/>
  <c r="Y160" i="29"/>
  <c r="Y159" i="29"/>
  <c r="EH184" i="29"/>
  <c r="EH185" i="29" s="1"/>
  <c r="EH131" i="29"/>
  <c r="EH115" i="29"/>
  <c r="EH99" i="29"/>
  <c r="EH83" i="29"/>
  <c r="EH142" i="29"/>
  <c r="EH134" i="29"/>
  <c r="EH126" i="29"/>
  <c r="EH118" i="29"/>
  <c r="EH110" i="29"/>
  <c r="EH102" i="29"/>
  <c r="EH94" i="29"/>
  <c r="EH86" i="29"/>
  <c r="EH78" i="29"/>
  <c r="EH70" i="29"/>
  <c r="EH62" i="29"/>
  <c r="EH54" i="29"/>
  <c r="EH46" i="29"/>
  <c r="EH38" i="29"/>
  <c r="EH30" i="29"/>
  <c r="EH22" i="29"/>
  <c r="EH14" i="29"/>
  <c r="EH146" i="29"/>
  <c r="EH129" i="29"/>
  <c r="EH113" i="29"/>
  <c r="EH97" i="29"/>
  <c r="EH81" i="29"/>
  <c r="EH69" i="29"/>
  <c r="EH61" i="29"/>
  <c r="EH53" i="29"/>
  <c r="EH45" i="29"/>
  <c r="EH37" i="29"/>
  <c r="EH29" i="29"/>
  <c r="EH21" i="29"/>
  <c r="EH13" i="29"/>
  <c r="EH127" i="29"/>
  <c r="EH111" i="29"/>
  <c r="EH95" i="29"/>
  <c r="EH79" i="29"/>
  <c r="EH140" i="29"/>
  <c r="EH132" i="29"/>
  <c r="EH124" i="29"/>
  <c r="EH116" i="29"/>
  <c r="EH108" i="29"/>
  <c r="EH100" i="29"/>
  <c r="EH92" i="29"/>
  <c r="EH84" i="29"/>
  <c r="EH76" i="29"/>
  <c r="EH68" i="29"/>
  <c r="EH60" i="29"/>
  <c r="EH52" i="29"/>
  <c r="EH44" i="29"/>
  <c r="EH36" i="29"/>
  <c r="EH28" i="29"/>
  <c r="EH20" i="29"/>
  <c r="EH12" i="29"/>
  <c r="EH145" i="29"/>
  <c r="EH125" i="29"/>
  <c r="EH109" i="29"/>
  <c r="EH93" i="29"/>
  <c r="EH77" i="29"/>
  <c r="EH67" i="29"/>
  <c r="EH59" i="29"/>
  <c r="EH51" i="29"/>
  <c r="EH43" i="29"/>
  <c r="EH35" i="29"/>
  <c r="EH27" i="29"/>
  <c r="EH19" i="29"/>
  <c r="EH139" i="29"/>
  <c r="EH123" i="29"/>
  <c r="EH107" i="29"/>
  <c r="EH91" i="29"/>
  <c r="EH75" i="29"/>
  <c r="EH138" i="29"/>
  <c r="EH130" i="29"/>
  <c r="EH122" i="29"/>
  <c r="EH114" i="29"/>
  <c r="EH106" i="29"/>
  <c r="EH98" i="29"/>
  <c r="EH90" i="29"/>
  <c r="EH82" i="29"/>
  <c r="EH74" i="29"/>
  <c r="EH66" i="29"/>
  <c r="EH58" i="29"/>
  <c r="EH50" i="29"/>
  <c r="EH42" i="29"/>
  <c r="EH34" i="29"/>
  <c r="EH26" i="29"/>
  <c r="EH18" i="29"/>
  <c r="EH143" i="29"/>
  <c r="EH137" i="29"/>
  <c r="EH121" i="29"/>
  <c r="EH105" i="29"/>
  <c r="EH89" i="29"/>
  <c r="EH73" i="29"/>
  <c r="EH65" i="29"/>
  <c r="EH57" i="29"/>
  <c r="EH49" i="29"/>
  <c r="EH41" i="29"/>
  <c r="EH33" i="29"/>
  <c r="EH25" i="29"/>
  <c r="EH17" i="29"/>
  <c r="EH135" i="29"/>
  <c r="EH119" i="29"/>
  <c r="EH103" i="29"/>
  <c r="EH87" i="29"/>
  <c r="EH71" i="29"/>
  <c r="EH144" i="29"/>
  <c r="EH136" i="29"/>
  <c r="EH128" i="29"/>
  <c r="EH120" i="29"/>
  <c r="EH112" i="29"/>
  <c r="EH104" i="29"/>
  <c r="EH96" i="29"/>
  <c r="EH88" i="29"/>
  <c r="EH80" i="29"/>
  <c r="EH72" i="29"/>
  <c r="EH64" i="29"/>
  <c r="EH56" i="29"/>
  <c r="EH48" i="29"/>
  <c r="EH40" i="29"/>
  <c r="EH32" i="29"/>
  <c r="EH24" i="29"/>
  <c r="EH16" i="29"/>
  <c r="EH147" i="29"/>
  <c r="EH141" i="29"/>
  <c r="EH133" i="29"/>
  <c r="EH117" i="29"/>
  <c r="EH101" i="29"/>
  <c r="EH85" i="29"/>
  <c r="EH63" i="29"/>
  <c r="EH55" i="29"/>
  <c r="EH47" i="29"/>
  <c r="EH39" i="29"/>
  <c r="EH31" i="29"/>
  <c r="EH23" i="29"/>
  <c r="EH15" i="29"/>
  <c r="EH160" i="29"/>
  <c r="EH151" i="29"/>
  <c r="EH157" i="29" s="1"/>
  <c r="EH159" i="29"/>
  <c r="DN184" i="29"/>
  <c r="DN185" i="29" s="1"/>
  <c r="DN71" i="29"/>
  <c r="DN73" i="29"/>
  <c r="DN75" i="29"/>
  <c r="DN79" i="29"/>
  <c r="DN81" i="29"/>
  <c r="DN83" i="29"/>
  <c r="DN95" i="29"/>
  <c r="DN97" i="29"/>
  <c r="DN99" i="29"/>
  <c r="DN111" i="29"/>
  <c r="DN113" i="29"/>
  <c r="DN115" i="29"/>
  <c r="DN127" i="29"/>
  <c r="DN129" i="29"/>
  <c r="DN131" i="29"/>
  <c r="DN87" i="29"/>
  <c r="DN89" i="29"/>
  <c r="DN91" i="29"/>
  <c r="DN103" i="29"/>
  <c r="DN105" i="29"/>
  <c r="DN107" i="29"/>
  <c r="DN119" i="29"/>
  <c r="DN121" i="29"/>
  <c r="DN123" i="29"/>
  <c r="DN135" i="29"/>
  <c r="DN137" i="29"/>
  <c r="DN139" i="29"/>
  <c r="DN68" i="29"/>
  <c r="DN60" i="29"/>
  <c r="DN52" i="29"/>
  <c r="DN44" i="29"/>
  <c r="DN36" i="29"/>
  <c r="DN28" i="29"/>
  <c r="DN20" i="29"/>
  <c r="DN12" i="29"/>
  <c r="DN145" i="29"/>
  <c r="DN67" i="29"/>
  <c r="DN59" i="29"/>
  <c r="DN51" i="29"/>
  <c r="DN43" i="29"/>
  <c r="DN35" i="29"/>
  <c r="DN27" i="29"/>
  <c r="DN19" i="29"/>
  <c r="DN138" i="29"/>
  <c r="DN130" i="29"/>
  <c r="DN122" i="29"/>
  <c r="DN114" i="29"/>
  <c r="DN106" i="29"/>
  <c r="DN98" i="29"/>
  <c r="DN90" i="29"/>
  <c r="DN82" i="29"/>
  <c r="DN74" i="29"/>
  <c r="DN77" i="29"/>
  <c r="DN117" i="29"/>
  <c r="DN66" i="29"/>
  <c r="DN58" i="29"/>
  <c r="DN50" i="29"/>
  <c r="DN42" i="29"/>
  <c r="DN34" i="29"/>
  <c r="DN26" i="29"/>
  <c r="DN18" i="29"/>
  <c r="DN101" i="29"/>
  <c r="DN143" i="29"/>
  <c r="DN65" i="29"/>
  <c r="DN57" i="29"/>
  <c r="DN49" i="29"/>
  <c r="DN41" i="29"/>
  <c r="DN33" i="29"/>
  <c r="DN25" i="29"/>
  <c r="DN17" i="29"/>
  <c r="DN136" i="29"/>
  <c r="DN128" i="29"/>
  <c r="DN120" i="29"/>
  <c r="DN112" i="29"/>
  <c r="DN104" i="29"/>
  <c r="DN96" i="29"/>
  <c r="DN88" i="29"/>
  <c r="DN80" i="29"/>
  <c r="DN72" i="29"/>
  <c r="DN144" i="29"/>
  <c r="DN64" i="29"/>
  <c r="DN56" i="29"/>
  <c r="DN48" i="29"/>
  <c r="DN40" i="29"/>
  <c r="DN32" i="29"/>
  <c r="DN24" i="29"/>
  <c r="DN16" i="29"/>
  <c r="DN133" i="29"/>
  <c r="DN147" i="29"/>
  <c r="DN141" i="29"/>
  <c r="DN63" i="29"/>
  <c r="DN55" i="29"/>
  <c r="DN47" i="29"/>
  <c r="DN39" i="29"/>
  <c r="DN31" i="29"/>
  <c r="DN23" i="29"/>
  <c r="DN15" i="29"/>
  <c r="DN134" i="29"/>
  <c r="DN126" i="29"/>
  <c r="DN118" i="29"/>
  <c r="DN110" i="29"/>
  <c r="DN102" i="29"/>
  <c r="DN94" i="29"/>
  <c r="DN86" i="29"/>
  <c r="DN78" i="29"/>
  <c r="DN109" i="29"/>
  <c r="DN85" i="29"/>
  <c r="DN125" i="29"/>
  <c r="DN93" i="29"/>
  <c r="DN142" i="29"/>
  <c r="DN70" i="29"/>
  <c r="DN62" i="29"/>
  <c r="DN54" i="29"/>
  <c r="DN46" i="29"/>
  <c r="DN38" i="29"/>
  <c r="DN30" i="29"/>
  <c r="DN22" i="29"/>
  <c r="DN14" i="29"/>
  <c r="DN146" i="29"/>
  <c r="DN69" i="29"/>
  <c r="DN61" i="29"/>
  <c r="DN53" i="29"/>
  <c r="DN45" i="29"/>
  <c r="DN37" i="29"/>
  <c r="DN29" i="29"/>
  <c r="DN21" i="29"/>
  <c r="DN13" i="29"/>
  <c r="DN140" i="29"/>
  <c r="DN132" i="29"/>
  <c r="DN124" i="29"/>
  <c r="DN116" i="29"/>
  <c r="DN108" i="29"/>
  <c r="DN100" i="29"/>
  <c r="DN92" i="29"/>
  <c r="DN84" i="29"/>
  <c r="DN76" i="29"/>
  <c r="DN160" i="29"/>
  <c r="DN151" i="29"/>
  <c r="DN157" i="29" s="1"/>
  <c r="DN159" i="29"/>
  <c r="BV184" i="29"/>
  <c r="BV185" i="29" s="1"/>
  <c r="BV139" i="29"/>
  <c r="BV123" i="29"/>
  <c r="BV107" i="29"/>
  <c r="BV91" i="29"/>
  <c r="BV75" i="29"/>
  <c r="BV142" i="29"/>
  <c r="BV138" i="29"/>
  <c r="BV130" i="29"/>
  <c r="BV122" i="29"/>
  <c r="BV114" i="29"/>
  <c r="BV106" i="29"/>
  <c r="BV98" i="29"/>
  <c r="BV90" i="29"/>
  <c r="BV82" i="29"/>
  <c r="BV74" i="29"/>
  <c r="BV70" i="29"/>
  <c r="BV62" i="29"/>
  <c r="BV54" i="29"/>
  <c r="BV46" i="29"/>
  <c r="BV38" i="29"/>
  <c r="BV30" i="29"/>
  <c r="BV22" i="29"/>
  <c r="BV14" i="29"/>
  <c r="BV146" i="29"/>
  <c r="BV137" i="29"/>
  <c r="BV121" i="29"/>
  <c r="BV105" i="29"/>
  <c r="BV89" i="29"/>
  <c r="BV73" i="29"/>
  <c r="BV69" i="29"/>
  <c r="BV61" i="29"/>
  <c r="BV53" i="29"/>
  <c r="BV45" i="29"/>
  <c r="BV37" i="29"/>
  <c r="BV29" i="29"/>
  <c r="BV21" i="29"/>
  <c r="BV13" i="29"/>
  <c r="BV135" i="29"/>
  <c r="BV119" i="29"/>
  <c r="BV103" i="29"/>
  <c r="BV87" i="29"/>
  <c r="BV71" i="29"/>
  <c r="BV136" i="29"/>
  <c r="BV128" i="29"/>
  <c r="BV120" i="29"/>
  <c r="BV112" i="29"/>
  <c r="BV104" i="29"/>
  <c r="BV96" i="29"/>
  <c r="BV88" i="29"/>
  <c r="BV80" i="29"/>
  <c r="BV72" i="29"/>
  <c r="BV68" i="29"/>
  <c r="BV60" i="29"/>
  <c r="BV52" i="29"/>
  <c r="BV44" i="29"/>
  <c r="BV36" i="29"/>
  <c r="BV28" i="29"/>
  <c r="BV20" i="29"/>
  <c r="BV12" i="29"/>
  <c r="BV145" i="29"/>
  <c r="BV133" i="29"/>
  <c r="BV117" i="29"/>
  <c r="BV101" i="29"/>
  <c r="BV85" i="29"/>
  <c r="BV67" i="29"/>
  <c r="BV59" i="29"/>
  <c r="BV51" i="29"/>
  <c r="BV43" i="29"/>
  <c r="BV35" i="29"/>
  <c r="BV27" i="29"/>
  <c r="BV19" i="29"/>
  <c r="BV131" i="29"/>
  <c r="BV115" i="29"/>
  <c r="BV99" i="29"/>
  <c r="BV83" i="29"/>
  <c r="BV134" i="29"/>
  <c r="BV126" i="29"/>
  <c r="BV118" i="29"/>
  <c r="BV110" i="29"/>
  <c r="BV102" i="29"/>
  <c r="BV94" i="29"/>
  <c r="BV86" i="29"/>
  <c r="BV78" i="29"/>
  <c r="BV66" i="29"/>
  <c r="BV58" i="29"/>
  <c r="BV50" i="29"/>
  <c r="BV42" i="29"/>
  <c r="BV34" i="29"/>
  <c r="BV26" i="29"/>
  <c r="BV18" i="29"/>
  <c r="BV143" i="29"/>
  <c r="BV129" i="29"/>
  <c r="BV113" i="29"/>
  <c r="BV97" i="29"/>
  <c r="BV81" i="29"/>
  <c r="BV65" i="29"/>
  <c r="BV57" i="29"/>
  <c r="BV49" i="29"/>
  <c r="BV41" i="29"/>
  <c r="BV33" i="29"/>
  <c r="BV25" i="29"/>
  <c r="BV17" i="29"/>
  <c r="BV127" i="29"/>
  <c r="BV111" i="29"/>
  <c r="BV95" i="29"/>
  <c r="BV79" i="29"/>
  <c r="BV144" i="29"/>
  <c r="BV140" i="29"/>
  <c r="BV132" i="29"/>
  <c r="BV124" i="29"/>
  <c r="BV116" i="29"/>
  <c r="BV108" i="29"/>
  <c r="BV100" i="29"/>
  <c r="BV92" i="29"/>
  <c r="BV84" i="29"/>
  <c r="BV76" i="29"/>
  <c r="BV64" i="29"/>
  <c r="BV56" i="29"/>
  <c r="BV48" i="29"/>
  <c r="BV40" i="29"/>
  <c r="BV32" i="29"/>
  <c r="BV24" i="29"/>
  <c r="BV16" i="29"/>
  <c r="BV147" i="29"/>
  <c r="BV141" i="29"/>
  <c r="BV125" i="29"/>
  <c r="BV109" i="29"/>
  <c r="BV93" i="29"/>
  <c r="BV77" i="29"/>
  <c r="BV63" i="29"/>
  <c r="BV55" i="29"/>
  <c r="BV47" i="29"/>
  <c r="BV39" i="29"/>
  <c r="BV31" i="29"/>
  <c r="BV23" i="29"/>
  <c r="BV15" i="29"/>
  <c r="BV160" i="29"/>
  <c r="BV151" i="29"/>
  <c r="BV157" i="29" s="1"/>
  <c r="BV159" i="29"/>
  <c r="AG184" i="29"/>
  <c r="AG185" i="29" s="1"/>
  <c r="AG20" i="29"/>
  <c r="AG38" i="29"/>
  <c r="AG40" i="29"/>
  <c r="AG44" i="29"/>
  <c r="AG46" i="29"/>
  <c r="AG54" i="29"/>
  <c r="AG56" i="29"/>
  <c r="AG84" i="29"/>
  <c r="AG88" i="29"/>
  <c r="AG92" i="29"/>
  <c r="AG96" i="29"/>
  <c r="AG100" i="29"/>
  <c r="AG104" i="29"/>
  <c r="AG108" i="29"/>
  <c r="AG112" i="29"/>
  <c r="AG116" i="29"/>
  <c r="AG18" i="29"/>
  <c r="AG26" i="29"/>
  <c r="AG32" i="29"/>
  <c r="AG60" i="29"/>
  <c r="AG16" i="29"/>
  <c r="AG24" i="29"/>
  <c r="AG36" i="29"/>
  <c r="AG48" i="29"/>
  <c r="AG50" i="29"/>
  <c r="AG86" i="29"/>
  <c r="AG90" i="29"/>
  <c r="AG94" i="29"/>
  <c r="AG98" i="29"/>
  <c r="AG102" i="29"/>
  <c r="AG106" i="29"/>
  <c r="AG110" i="29"/>
  <c r="AG114" i="29"/>
  <c r="AG118" i="29"/>
  <c r="AG22" i="29"/>
  <c r="AG42" i="29"/>
  <c r="AG52" i="29"/>
  <c r="AG58" i="29"/>
  <c r="AG64" i="29"/>
  <c r="AG68" i="29"/>
  <c r="AG62" i="29"/>
  <c r="AG72" i="29"/>
  <c r="AG76" i="29"/>
  <c r="AG80" i="29"/>
  <c r="AG19" i="29"/>
  <c r="AG43" i="29"/>
  <c r="AG47" i="29"/>
  <c r="AG51" i="29"/>
  <c r="AG57" i="29"/>
  <c r="AG73" i="29"/>
  <c r="AG77" i="29"/>
  <c r="AG79" i="29"/>
  <c r="AG83" i="29"/>
  <c r="AG87" i="29"/>
  <c r="AG91" i="29"/>
  <c r="AG95" i="29"/>
  <c r="AG99" i="29"/>
  <c r="AG103" i="29"/>
  <c r="AG107" i="29"/>
  <c r="AG111" i="29"/>
  <c r="AG115" i="29"/>
  <c r="AG119" i="29"/>
  <c r="AG123" i="29"/>
  <c r="AG127" i="29"/>
  <c r="AG131" i="29"/>
  <c r="AG135" i="29"/>
  <c r="AG139" i="29"/>
  <c r="AG66" i="29"/>
  <c r="AG70" i="29"/>
  <c r="AG74" i="29"/>
  <c r="AG78" i="29"/>
  <c r="AG82" i="29"/>
  <c r="AG17" i="29"/>
  <c r="AG27" i="29"/>
  <c r="AG33" i="29"/>
  <c r="AG37" i="29"/>
  <c r="AG41" i="29"/>
  <c r="AG45" i="29"/>
  <c r="AG49" i="29"/>
  <c r="AG67" i="29"/>
  <c r="AG81" i="29"/>
  <c r="AG85" i="29"/>
  <c r="AG89" i="29"/>
  <c r="AG93" i="29"/>
  <c r="AG97" i="29"/>
  <c r="AG101" i="29"/>
  <c r="AG105" i="29"/>
  <c r="AG109" i="29"/>
  <c r="AG113" i="29"/>
  <c r="AG117" i="29"/>
  <c r="AG121" i="29"/>
  <c r="AG125" i="29"/>
  <c r="AG129" i="29"/>
  <c r="AG133" i="29"/>
  <c r="AG137" i="29"/>
  <c r="AG141" i="29"/>
  <c r="AG145" i="29"/>
  <c r="AG14" i="29"/>
  <c r="AG28" i="29"/>
  <c r="AG21" i="29"/>
  <c r="AG23" i="29"/>
  <c r="AG25" i="29"/>
  <c r="AG39" i="29"/>
  <c r="AG53" i="29"/>
  <c r="AG59" i="29"/>
  <c r="AG61" i="29"/>
  <c r="AG63" i="29"/>
  <c r="AG65" i="29"/>
  <c r="AG71" i="29"/>
  <c r="AG143" i="29"/>
  <c r="AG12" i="29"/>
  <c r="AG30" i="29"/>
  <c r="AG34" i="29"/>
  <c r="AG13" i="29"/>
  <c r="AG15" i="29"/>
  <c r="AG29" i="29"/>
  <c r="AG31" i="29"/>
  <c r="AG35" i="29"/>
  <c r="AG55" i="29"/>
  <c r="AG69" i="29"/>
  <c r="AG75" i="29"/>
  <c r="AG120" i="29"/>
  <c r="AG124" i="29"/>
  <c r="AG128" i="29"/>
  <c r="AG132" i="29"/>
  <c r="AG136" i="29"/>
  <c r="AG122" i="29"/>
  <c r="AG126" i="29"/>
  <c r="AG130" i="29"/>
  <c r="AG134" i="29"/>
  <c r="AG138" i="29"/>
  <c r="AG142" i="29"/>
  <c r="AG144" i="29"/>
  <c r="AG140" i="29"/>
  <c r="AG146" i="29"/>
  <c r="AG147" i="29"/>
  <c r="AG151" i="29"/>
  <c r="AG157" i="29" s="1"/>
  <c r="AG159" i="29"/>
  <c r="AG160" i="29"/>
  <c r="DJ184" i="29"/>
  <c r="DJ185" i="29" s="1"/>
  <c r="DJ140" i="29"/>
  <c r="DJ132" i="29"/>
  <c r="DJ124" i="29"/>
  <c r="DJ116" i="29"/>
  <c r="DJ108" i="29"/>
  <c r="DJ100" i="29"/>
  <c r="DJ92" i="29"/>
  <c r="DJ84" i="29"/>
  <c r="DJ76" i="29"/>
  <c r="DJ139" i="29"/>
  <c r="DJ123" i="29"/>
  <c r="DJ107" i="29"/>
  <c r="DJ91" i="29"/>
  <c r="DJ75" i="29"/>
  <c r="DJ68" i="29"/>
  <c r="DJ60" i="29"/>
  <c r="DJ52" i="29"/>
  <c r="DJ44" i="29"/>
  <c r="DJ36" i="29"/>
  <c r="DJ28" i="29"/>
  <c r="DJ20" i="29"/>
  <c r="DJ12" i="29"/>
  <c r="DJ145" i="29"/>
  <c r="DJ137" i="29"/>
  <c r="DJ121" i="29"/>
  <c r="DJ105" i="29"/>
  <c r="DJ89" i="29"/>
  <c r="DJ73" i="29"/>
  <c r="DJ67" i="29"/>
  <c r="DJ59" i="29"/>
  <c r="DJ51" i="29"/>
  <c r="DJ43" i="29"/>
  <c r="DJ35" i="29"/>
  <c r="DJ27" i="29"/>
  <c r="DJ19" i="29"/>
  <c r="DJ138" i="29"/>
  <c r="DJ130" i="29"/>
  <c r="DJ122" i="29"/>
  <c r="DJ114" i="29"/>
  <c r="DJ106" i="29"/>
  <c r="DJ98" i="29"/>
  <c r="DJ90" i="29"/>
  <c r="DJ82" i="29"/>
  <c r="DJ74" i="29"/>
  <c r="DJ135" i="29"/>
  <c r="DJ119" i="29"/>
  <c r="DJ103" i="29"/>
  <c r="DJ87" i="29"/>
  <c r="DJ71" i="29"/>
  <c r="DJ66" i="29"/>
  <c r="DJ58" i="29"/>
  <c r="DJ50" i="29"/>
  <c r="DJ42" i="29"/>
  <c r="DJ34" i="29"/>
  <c r="DJ26" i="29"/>
  <c r="DJ18" i="29"/>
  <c r="DJ143" i="29"/>
  <c r="DJ133" i="29"/>
  <c r="DJ117" i="29"/>
  <c r="DJ101" i="29"/>
  <c r="DJ85" i="29"/>
  <c r="DJ65" i="29"/>
  <c r="DJ57" i="29"/>
  <c r="DJ49" i="29"/>
  <c r="DJ41" i="29"/>
  <c r="DJ33" i="29"/>
  <c r="DJ25" i="29"/>
  <c r="DJ17" i="29"/>
  <c r="DJ136" i="29"/>
  <c r="DJ128" i="29"/>
  <c r="DJ120" i="29"/>
  <c r="DJ112" i="29"/>
  <c r="DJ104" i="29"/>
  <c r="DJ96" i="29"/>
  <c r="DJ88" i="29"/>
  <c r="DJ80" i="29"/>
  <c r="DJ72" i="29"/>
  <c r="DJ131" i="29"/>
  <c r="DJ115" i="29"/>
  <c r="DJ99" i="29"/>
  <c r="DJ83" i="29"/>
  <c r="DJ144" i="29"/>
  <c r="DJ64" i="29"/>
  <c r="DJ56" i="29"/>
  <c r="DJ48" i="29"/>
  <c r="DJ40" i="29"/>
  <c r="DJ32" i="29"/>
  <c r="DJ24" i="29"/>
  <c r="DJ16" i="29"/>
  <c r="DJ147" i="29"/>
  <c r="DJ141" i="29"/>
  <c r="DJ129" i="29"/>
  <c r="DJ113" i="29"/>
  <c r="DJ97" i="29"/>
  <c r="DJ81" i="29"/>
  <c r="DJ63" i="29"/>
  <c r="DJ55" i="29"/>
  <c r="DJ47" i="29"/>
  <c r="DJ39" i="29"/>
  <c r="DJ31" i="29"/>
  <c r="DJ23" i="29"/>
  <c r="DJ15" i="29"/>
  <c r="DJ134" i="29"/>
  <c r="DJ126" i="29"/>
  <c r="DJ118" i="29"/>
  <c r="DJ110" i="29"/>
  <c r="DJ102" i="29"/>
  <c r="DJ94" i="29"/>
  <c r="DJ86" i="29"/>
  <c r="DJ78" i="29"/>
  <c r="DJ127" i="29"/>
  <c r="DJ111" i="29"/>
  <c r="DJ95" i="29"/>
  <c r="DJ79" i="29"/>
  <c r="DJ142" i="29"/>
  <c r="DJ70" i="29"/>
  <c r="DJ62" i="29"/>
  <c r="DJ54" i="29"/>
  <c r="DJ46" i="29"/>
  <c r="DJ38" i="29"/>
  <c r="DJ30" i="29"/>
  <c r="DJ22" i="29"/>
  <c r="DJ14" i="29"/>
  <c r="DJ146" i="29"/>
  <c r="DJ125" i="29"/>
  <c r="DJ109" i="29"/>
  <c r="DJ93" i="29"/>
  <c r="DJ77" i="29"/>
  <c r="DJ69" i="29"/>
  <c r="DJ61" i="29"/>
  <c r="DJ53" i="29"/>
  <c r="DJ45" i="29"/>
  <c r="DJ37" i="29"/>
  <c r="DJ29" i="29"/>
  <c r="DJ21" i="29"/>
  <c r="DJ13" i="29"/>
  <c r="DJ160" i="29"/>
  <c r="DJ151" i="29"/>
  <c r="DJ157" i="29" s="1"/>
  <c r="DJ159" i="29"/>
  <c r="BU184" i="29"/>
  <c r="BU185" i="29" s="1"/>
  <c r="BU12" i="29"/>
  <c r="BU26" i="29"/>
  <c r="BU32" i="29"/>
  <c r="BU36" i="29"/>
  <c r="BU48" i="29"/>
  <c r="BU50" i="29"/>
  <c r="BU84" i="29"/>
  <c r="BU88" i="29"/>
  <c r="BU92" i="29"/>
  <c r="BU96" i="29"/>
  <c r="BU100" i="29"/>
  <c r="BU104" i="29"/>
  <c r="BU108" i="29"/>
  <c r="BU112" i="29"/>
  <c r="BU116" i="29"/>
  <c r="BU24" i="29"/>
  <c r="BU38" i="29"/>
  <c r="BU42" i="29"/>
  <c r="BU44" i="29"/>
  <c r="BU46" i="29"/>
  <c r="BU52" i="29"/>
  <c r="BU58" i="29"/>
  <c r="BU40" i="29"/>
  <c r="BU54" i="29"/>
  <c r="BU56" i="29"/>
  <c r="BU86" i="29"/>
  <c r="BU90" i="29"/>
  <c r="BU94" i="29"/>
  <c r="BU98" i="29"/>
  <c r="BU102" i="29"/>
  <c r="BU106" i="29"/>
  <c r="BU110" i="29"/>
  <c r="BU114" i="29"/>
  <c r="BU118" i="29"/>
  <c r="BU34" i="29"/>
  <c r="BU64" i="29"/>
  <c r="BU68" i="29"/>
  <c r="BU62" i="29"/>
  <c r="BU60" i="29"/>
  <c r="BU66" i="29"/>
  <c r="BU72" i="29"/>
  <c r="BU76" i="29"/>
  <c r="BU80" i="29"/>
  <c r="BU16" i="29"/>
  <c r="BU17" i="29"/>
  <c r="BU33" i="29"/>
  <c r="BU37" i="29"/>
  <c r="BU45" i="29"/>
  <c r="BU49" i="29"/>
  <c r="BU77" i="29"/>
  <c r="BU79" i="29"/>
  <c r="BU83" i="29"/>
  <c r="BU87" i="29"/>
  <c r="BU91" i="29"/>
  <c r="BU95" i="29"/>
  <c r="BU99" i="29"/>
  <c r="BU103" i="29"/>
  <c r="BU107" i="29"/>
  <c r="BU111" i="29"/>
  <c r="BU115" i="29"/>
  <c r="BU119" i="29"/>
  <c r="BU123" i="29"/>
  <c r="BU127" i="29"/>
  <c r="BU131" i="29"/>
  <c r="BU135" i="29"/>
  <c r="BU139" i="29"/>
  <c r="BU70" i="29"/>
  <c r="BU74" i="29"/>
  <c r="BU78" i="29"/>
  <c r="BU82" i="29"/>
  <c r="BU14" i="29"/>
  <c r="BU18" i="29"/>
  <c r="BU28" i="29"/>
  <c r="BU15" i="29"/>
  <c r="BU19" i="29"/>
  <c r="BU29" i="29"/>
  <c r="BU43" i="29"/>
  <c r="BU47" i="29"/>
  <c r="BU51" i="29"/>
  <c r="BU57" i="29"/>
  <c r="BU65" i="29"/>
  <c r="BU69" i="29"/>
  <c r="BU73" i="29"/>
  <c r="BU81" i="29"/>
  <c r="BU85" i="29"/>
  <c r="BU89" i="29"/>
  <c r="BU93" i="29"/>
  <c r="BU97" i="29"/>
  <c r="BU101" i="29"/>
  <c r="BU105" i="29"/>
  <c r="BU109" i="29"/>
  <c r="BU113" i="29"/>
  <c r="BU117" i="29"/>
  <c r="BU121" i="29"/>
  <c r="BU125" i="29"/>
  <c r="BU129" i="29"/>
  <c r="BU133" i="29"/>
  <c r="BU137" i="29"/>
  <c r="BU141" i="29"/>
  <c r="BU145" i="29"/>
  <c r="BU22" i="29"/>
  <c r="BU30" i="29"/>
  <c r="BU13" i="29"/>
  <c r="BU31" i="29"/>
  <c r="BU35" i="29"/>
  <c r="BU41" i="29"/>
  <c r="BU55" i="29"/>
  <c r="BU67" i="29"/>
  <c r="BU75" i="29"/>
  <c r="BU143" i="29"/>
  <c r="BU20" i="29"/>
  <c r="BU21" i="29"/>
  <c r="BU23" i="29"/>
  <c r="BU25" i="29"/>
  <c r="BU27" i="29"/>
  <c r="BU39" i="29"/>
  <c r="BU53" i="29"/>
  <c r="BU59" i="29"/>
  <c r="BU61" i="29"/>
  <c r="BU63" i="29"/>
  <c r="BU71" i="29"/>
  <c r="BU124" i="29"/>
  <c r="BU140" i="29"/>
  <c r="BU130" i="29"/>
  <c r="BU128" i="29"/>
  <c r="BU134" i="29"/>
  <c r="BU132" i="29"/>
  <c r="BU122" i="29"/>
  <c r="BU138" i="29"/>
  <c r="BU120" i="29"/>
  <c r="BU136" i="29"/>
  <c r="BU144" i="29"/>
  <c r="BU126" i="29"/>
  <c r="BU142" i="29"/>
  <c r="BU147" i="29"/>
  <c r="BU146" i="29"/>
  <c r="BU151" i="29"/>
  <c r="BU157" i="29" s="1"/>
  <c r="BU160" i="29"/>
  <c r="BU159" i="29"/>
  <c r="AD184" i="29"/>
  <c r="AD185" i="29" s="1"/>
  <c r="AD74" i="29"/>
  <c r="AD76" i="29"/>
  <c r="AD82" i="29"/>
  <c r="AD84" i="29"/>
  <c r="AD90" i="29"/>
  <c r="AD92" i="29"/>
  <c r="AD98" i="29"/>
  <c r="AD78" i="29"/>
  <c r="AD86" i="29"/>
  <c r="AD94" i="29"/>
  <c r="AD132" i="29"/>
  <c r="AD116" i="29"/>
  <c r="AD102" i="29"/>
  <c r="AD124" i="29"/>
  <c r="AD106" i="29"/>
  <c r="AD126" i="29"/>
  <c r="AD122" i="29"/>
  <c r="AD140" i="29"/>
  <c r="AD130" i="29"/>
  <c r="AD110" i="29"/>
  <c r="AD138" i="29"/>
  <c r="AD100" i="29"/>
  <c r="AD108" i="29"/>
  <c r="AD134" i="29"/>
  <c r="AD114" i="29"/>
  <c r="AD118" i="29"/>
  <c r="AD66" i="29"/>
  <c r="AD58" i="29"/>
  <c r="AD50" i="29"/>
  <c r="AD42" i="29"/>
  <c r="AD34" i="29"/>
  <c r="AD26" i="29"/>
  <c r="AD18" i="29"/>
  <c r="AD143" i="29"/>
  <c r="AD139" i="29"/>
  <c r="AD123" i="29"/>
  <c r="AD107" i="29"/>
  <c r="AD91" i="29"/>
  <c r="AD75" i="29"/>
  <c r="AD65" i="29"/>
  <c r="AD57" i="29"/>
  <c r="AD49" i="29"/>
  <c r="AD41" i="29"/>
  <c r="AD33" i="29"/>
  <c r="AD25" i="29"/>
  <c r="AD17" i="29"/>
  <c r="AD80" i="29"/>
  <c r="AD137" i="29"/>
  <c r="AD121" i="29"/>
  <c r="AD105" i="29"/>
  <c r="AD89" i="29"/>
  <c r="AD73" i="29"/>
  <c r="AD120" i="29"/>
  <c r="AD144" i="29"/>
  <c r="AD64" i="29"/>
  <c r="AD56" i="29"/>
  <c r="AD48" i="29"/>
  <c r="AD40" i="29"/>
  <c r="AD32" i="29"/>
  <c r="AD24" i="29"/>
  <c r="AD16" i="29"/>
  <c r="AD147" i="29"/>
  <c r="AD135" i="29"/>
  <c r="AD119" i="29"/>
  <c r="AD103" i="29"/>
  <c r="AD87" i="29"/>
  <c r="AD71" i="29"/>
  <c r="AD63" i="29"/>
  <c r="AD55" i="29"/>
  <c r="AD47" i="29"/>
  <c r="AD39" i="29"/>
  <c r="AD31" i="29"/>
  <c r="AD23" i="29"/>
  <c r="AD15" i="29"/>
  <c r="AD133" i="29"/>
  <c r="AD117" i="29"/>
  <c r="AD101" i="29"/>
  <c r="AD85" i="29"/>
  <c r="AD128" i="29"/>
  <c r="AD112" i="29"/>
  <c r="AD142" i="29"/>
  <c r="AD70" i="29"/>
  <c r="AD62" i="29"/>
  <c r="AD54" i="29"/>
  <c r="AD46" i="29"/>
  <c r="AD38" i="29"/>
  <c r="AD30" i="29"/>
  <c r="AD22" i="29"/>
  <c r="AD14" i="29"/>
  <c r="AD146" i="29"/>
  <c r="AD131" i="29"/>
  <c r="AD115" i="29"/>
  <c r="AD99" i="29"/>
  <c r="AD83" i="29"/>
  <c r="AD69" i="29"/>
  <c r="AD61" i="29"/>
  <c r="AD53" i="29"/>
  <c r="AD45" i="29"/>
  <c r="AD37" i="29"/>
  <c r="AD29" i="29"/>
  <c r="AD21" i="29"/>
  <c r="AD13" i="29"/>
  <c r="AD88" i="29"/>
  <c r="AD129" i="29"/>
  <c r="AD113" i="29"/>
  <c r="AD97" i="29"/>
  <c r="AD81" i="29"/>
  <c r="AD136" i="29"/>
  <c r="AD104" i="29"/>
  <c r="AD68" i="29"/>
  <c r="AD60" i="29"/>
  <c r="AD52" i="29"/>
  <c r="AD44" i="29"/>
  <c r="AD36" i="29"/>
  <c r="AD28" i="29"/>
  <c r="AD20" i="29"/>
  <c r="AD12" i="29"/>
  <c r="AD96" i="29"/>
  <c r="AD72" i="29"/>
  <c r="AD145" i="29"/>
  <c r="AD127" i="29"/>
  <c r="AD111" i="29"/>
  <c r="AD95" i="29"/>
  <c r="AD79" i="29"/>
  <c r="AD67" i="29"/>
  <c r="AD59" i="29"/>
  <c r="AD51" i="29"/>
  <c r="AD43" i="29"/>
  <c r="AD35" i="29"/>
  <c r="AD27" i="29"/>
  <c r="AD19" i="29"/>
  <c r="AD141" i="29"/>
  <c r="AD125" i="29"/>
  <c r="AD109" i="29"/>
  <c r="AD93" i="29"/>
  <c r="AD77" i="29"/>
  <c r="AD151" i="29"/>
  <c r="AD157" i="29" s="1"/>
  <c r="AD159" i="29"/>
  <c r="AD160" i="29"/>
  <c r="DI184" i="29"/>
  <c r="DI185" i="29" s="1"/>
  <c r="DI16" i="29"/>
  <c r="DI34" i="29"/>
  <c r="DI36" i="29"/>
  <c r="DI40" i="29"/>
  <c r="DI54" i="29"/>
  <c r="DI56" i="29"/>
  <c r="DI84" i="29"/>
  <c r="DI88" i="29"/>
  <c r="DI92" i="29"/>
  <c r="DI96" i="29"/>
  <c r="DI100" i="29"/>
  <c r="DI104" i="29"/>
  <c r="DI108" i="29"/>
  <c r="DI112" i="29"/>
  <c r="DI116" i="29"/>
  <c r="DI22" i="29"/>
  <c r="DI20" i="29"/>
  <c r="DI48" i="29"/>
  <c r="DI50" i="29"/>
  <c r="DI86" i="29"/>
  <c r="DI90" i="29"/>
  <c r="DI94" i="29"/>
  <c r="DI98" i="29"/>
  <c r="DI102" i="29"/>
  <c r="DI106" i="29"/>
  <c r="DI110" i="29"/>
  <c r="DI114" i="29"/>
  <c r="DI18" i="29"/>
  <c r="DI30" i="29"/>
  <c r="DI38" i="29"/>
  <c r="DI42" i="29"/>
  <c r="DI44" i="29"/>
  <c r="DI46" i="29"/>
  <c r="DI52" i="29"/>
  <c r="DI58" i="29"/>
  <c r="DI64" i="29"/>
  <c r="DI68" i="29"/>
  <c r="DI60" i="29"/>
  <c r="DI66" i="29"/>
  <c r="DI72" i="29"/>
  <c r="DI76" i="29"/>
  <c r="DI80" i="29"/>
  <c r="DI26" i="29"/>
  <c r="DI32" i="29"/>
  <c r="DI13" i="29"/>
  <c r="DI15" i="29"/>
  <c r="DI19" i="29"/>
  <c r="DI29" i="29"/>
  <c r="DI35" i="29"/>
  <c r="DI43" i="29"/>
  <c r="DI51" i="29"/>
  <c r="DI57" i="29"/>
  <c r="DI69" i="29"/>
  <c r="DI73" i="29"/>
  <c r="DI77" i="29"/>
  <c r="DI79" i="29"/>
  <c r="DI83" i="29"/>
  <c r="DI87" i="29"/>
  <c r="DI91" i="29"/>
  <c r="DI95" i="29"/>
  <c r="DI99" i="29"/>
  <c r="DI103" i="29"/>
  <c r="DI107" i="29"/>
  <c r="DI111" i="29"/>
  <c r="DI115" i="29"/>
  <c r="DI119" i="29"/>
  <c r="DI123" i="29"/>
  <c r="DI127" i="29"/>
  <c r="DI131" i="29"/>
  <c r="DI135" i="29"/>
  <c r="DI139" i="29"/>
  <c r="DI62" i="29"/>
  <c r="DI70" i="29"/>
  <c r="DI74" i="29"/>
  <c r="DI78" i="29"/>
  <c r="DI82" i="29"/>
  <c r="DI24" i="29"/>
  <c r="DI17" i="29"/>
  <c r="DI33" i="29"/>
  <c r="DI37" i="29"/>
  <c r="DI45" i="29"/>
  <c r="DI49" i="29"/>
  <c r="DI55" i="29"/>
  <c r="DI81" i="29"/>
  <c r="DI85" i="29"/>
  <c r="DI89" i="29"/>
  <c r="DI93" i="29"/>
  <c r="DI97" i="29"/>
  <c r="DI101" i="29"/>
  <c r="DI105" i="29"/>
  <c r="DI109" i="29"/>
  <c r="DI113" i="29"/>
  <c r="DI117" i="29"/>
  <c r="DI121" i="29"/>
  <c r="DI125" i="29"/>
  <c r="DI129" i="29"/>
  <c r="DI133" i="29"/>
  <c r="DI137" i="29"/>
  <c r="DI141" i="29"/>
  <c r="DI12" i="29"/>
  <c r="DI21" i="29"/>
  <c r="DI23" i="29"/>
  <c r="DI25" i="29"/>
  <c r="DI27" i="29"/>
  <c r="DI39" i="29"/>
  <c r="DI53" i="29"/>
  <c r="DI59" i="29"/>
  <c r="DI61" i="29"/>
  <c r="DI63" i="29"/>
  <c r="DI65" i="29"/>
  <c r="DI71" i="29"/>
  <c r="DI143" i="29"/>
  <c r="DI14" i="29"/>
  <c r="DI28" i="29"/>
  <c r="DI31" i="29"/>
  <c r="DI41" i="29"/>
  <c r="DI47" i="29"/>
  <c r="DI67" i="29"/>
  <c r="DI75" i="29"/>
  <c r="DI118" i="29"/>
  <c r="DI122" i="29"/>
  <c r="DI126" i="29"/>
  <c r="DI130" i="29"/>
  <c r="DI134" i="29"/>
  <c r="DI138" i="29"/>
  <c r="DI120" i="29"/>
  <c r="DI124" i="29"/>
  <c r="DI128" i="29"/>
  <c r="DI132" i="29"/>
  <c r="DI136" i="29"/>
  <c r="DI140" i="29"/>
  <c r="DI144" i="29"/>
  <c r="DI142" i="29"/>
  <c r="DI146" i="29"/>
  <c r="DI147" i="29"/>
  <c r="DI145" i="29"/>
  <c r="DI151" i="29"/>
  <c r="DI157" i="29" s="1"/>
  <c r="DI159" i="29"/>
  <c r="DI160" i="29"/>
  <c r="BR184" i="29"/>
  <c r="BR185" i="29" s="1"/>
  <c r="BR71" i="29"/>
  <c r="BR73" i="29"/>
  <c r="BR77" i="29"/>
  <c r="BR79" i="29"/>
  <c r="BR81" i="29"/>
  <c r="BR95" i="29"/>
  <c r="BR101" i="29"/>
  <c r="BR105" i="29"/>
  <c r="BR111" i="29"/>
  <c r="BR117" i="29"/>
  <c r="BR121" i="29"/>
  <c r="BR127" i="29"/>
  <c r="BR133" i="29"/>
  <c r="BR137" i="29"/>
  <c r="BR85" i="29"/>
  <c r="BR87" i="29"/>
  <c r="BR89" i="29"/>
  <c r="BR93" i="29"/>
  <c r="BR97" i="29"/>
  <c r="BR103" i="29"/>
  <c r="BR109" i="29"/>
  <c r="BR113" i="29"/>
  <c r="BR119" i="29"/>
  <c r="BR125" i="29"/>
  <c r="BR129" i="29"/>
  <c r="BR135" i="29"/>
  <c r="BR141" i="29"/>
  <c r="BR144" i="29"/>
  <c r="BR140" i="29"/>
  <c r="BR132" i="29"/>
  <c r="BR124" i="29"/>
  <c r="BR116" i="29"/>
  <c r="BR108" i="29"/>
  <c r="BR100" i="29"/>
  <c r="BR92" i="29"/>
  <c r="BR84" i="29"/>
  <c r="BR76" i="29"/>
  <c r="BR64" i="29"/>
  <c r="BR56" i="29"/>
  <c r="BR48" i="29"/>
  <c r="BR40" i="29"/>
  <c r="BR32" i="29"/>
  <c r="BR24" i="29"/>
  <c r="BR16" i="29"/>
  <c r="BR147" i="29"/>
  <c r="BR63" i="29"/>
  <c r="BR55" i="29"/>
  <c r="BR47" i="29"/>
  <c r="BR39" i="29"/>
  <c r="BR31" i="29"/>
  <c r="BR23" i="29"/>
  <c r="BR15" i="29"/>
  <c r="BR115" i="29"/>
  <c r="BR99" i="29"/>
  <c r="BR142" i="29"/>
  <c r="BR138" i="29"/>
  <c r="BR130" i="29"/>
  <c r="BR122" i="29"/>
  <c r="BR114" i="29"/>
  <c r="BR106" i="29"/>
  <c r="BR98" i="29"/>
  <c r="BR90" i="29"/>
  <c r="BR82" i="29"/>
  <c r="BR74" i="29"/>
  <c r="BR70" i="29"/>
  <c r="BR62" i="29"/>
  <c r="BR54" i="29"/>
  <c r="BR46" i="29"/>
  <c r="BR38" i="29"/>
  <c r="BR30" i="29"/>
  <c r="BR22" i="29"/>
  <c r="BR14" i="29"/>
  <c r="BR146" i="29"/>
  <c r="BR69" i="29"/>
  <c r="BR61" i="29"/>
  <c r="BR53" i="29"/>
  <c r="BR45" i="29"/>
  <c r="BR37" i="29"/>
  <c r="BR29" i="29"/>
  <c r="BR21" i="29"/>
  <c r="BR13" i="29"/>
  <c r="BR123" i="29"/>
  <c r="BR75" i="29"/>
  <c r="BR136" i="29"/>
  <c r="BR128" i="29"/>
  <c r="BR120" i="29"/>
  <c r="BR112" i="29"/>
  <c r="BR104" i="29"/>
  <c r="BR96" i="29"/>
  <c r="BR88" i="29"/>
  <c r="BR80" i="29"/>
  <c r="BR72" i="29"/>
  <c r="BR68" i="29"/>
  <c r="BR60" i="29"/>
  <c r="BR52" i="29"/>
  <c r="BR44" i="29"/>
  <c r="BR36" i="29"/>
  <c r="BR28" i="29"/>
  <c r="BR20" i="29"/>
  <c r="BR12" i="29"/>
  <c r="BR145" i="29"/>
  <c r="BR67" i="29"/>
  <c r="BR59" i="29"/>
  <c r="BR51" i="29"/>
  <c r="BR43" i="29"/>
  <c r="BR35" i="29"/>
  <c r="BR27" i="29"/>
  <c r="BR19" i="29"/>
  <c r="BR83" i="29"/>
  <c r="BR134" i="29"/>
  <c r="BR126" i="29"/>
  <c r="BR118" i="29"/>
  <c r="BR110" i="29"/>
  <c r="BR102" i="29"/>
  <c r="BR94" i="29"/>
  <c r="BR86" i="29"/>
  <c r="BR78" i="29"/>
  <c r="BR66" i="29"/>
  <c r="BR58" i="29"/>
  <c r="BR50" i="29"/>
  <c r="BR42" i="29"/>
  <c r="BR34" i="29"/>
  <c r="BR26" i="29"/>
  <c r="BR18" i="29"/>
  <c r="BR131" i="29"/>
  <c r="BR107" i="29"/>
  <c r="BR143" i="29"/>
  <c r="BR65" i="29"/>
  <c r="BR57" i="29"/>
  <c r="BR49" i="29"/>
  <c r="BR41" i="29"/>
  <c r="BR33" i="29"/>
  <c r="BR25" i="29"/>
  <c r="BR17" i="29"/>
  <c r="BR91" i="29"/>
  <c r="BR139" i="29"/>
  <c r="BR160" i="29"/>
  <c r="BR151" i="29"/>
  <c r="BR157" i="29" s="1"/>
  <c r="BR159" i="29"/>
  <c r="Z184" i="29"/>
  <c r="Z185" i="29" s="1"/>
  <c r="Z140" i="29"/>
  <c r="Z132" i="29"/>
  <c r="Z124" i="29"/>
  <c r="Z116" i="29"/>
  <c r="Z108" i="29"/>
  <c r="Z100" i="29"/>
  <c r="Z92" i="29"/>
  <c r="Z84" i="29"/>
  <c r="Z76" i="29"/>
  <c r="Z141" i="29"/>
  <c r="Z125" i="29"/>
  <c r="Z109" i="29"/>
  <c r="Z93" i="29"/>
  <c r="Z77" i="29"/>
  <c r="Z66" i="29"/>
  <c r="Z58" i="29"/>
  <c r="Z50" i="29"/>
  <c r="Z42" i="29"/>
  <c r="Z34" i="29"/>
  <c r="Z26" i="29"/>
  <c r="Z18" i="29"/>
  <c r="Z143" i="29"/>
  <c r="Z139" i="29"/>
  <c r="Z123" i="29"/>
  <c r="Z107" i="29"/>
  <c r="Z91" i="29"/>
  <c r="Z75" i="29"/>
  <c r="Z65" i="29"/>
  <c r="Z57" i="29"/>
  <c r="Z49" i="29"/>
  <c r="Z41" i="29"/>
  <c r="Z33" i="29"/>
  <c r="Z25" i="29"/>
  <c r="Z17" i="29"/>
  <c r="Z138" i="29"/>
  <c r="Z130" i="29"/>
  <c r="Z122" i="29"/>
  <c r="Z114" i="29"/>
  <c r="Z106" i="29"/>
  <c r="Z98" i="29"/>
  <c r="Z90" i="29"/>
  <c r="Z82" i="29"/>
  <c r="Z74" i="29"/>
  <c r="Z137" i="29"/>
  <c r="Z121" i="29"/>
  <c r="Z105" i="29"/>
  <c r="Z89" i="29"/>
  <c r="Z73" i="29"/>
  <c r="Z144" i="29"/>
  <c r="Z64" i="29"/>
  <c r="Z56" i="29"/>
  <c r="Z48" i="29"/>
  <c r="Z40" i="29"/>
  <c r="Z32" i="29"/>
  <c r="Z24" i="29"/>
  <c r="Z16" i="29"/>
  <c r="Z147" i="29"/>
  <c r="Z135" i="29"/>
  <c r="Z119" i="29"/>
  <c r="Z103" i="29"/>
  <c r="Z87" i="29"/>
  <c r="Z71" i="29"/>
  <c r="Z63" i="29"/>
  <c r="Z55" i="29"/>
  <c r="Z47" i="29"/>
  <c r="Z39" i="29"/>
  <c r="Z31" i="29"/>
  <c r="Z23" i="29"/>
  <c r="Z15" i="29"/>
  <c r="Z136" i="29"/>
  <c r="Z128" i="29"/>
  <c r="Z120" i="29"/>
  <c r="Z112" i="29"/>
  <c r="Z104" i="29"/>
  <c r="Z96" i="29"/>
  <c r="Z88" i="29"/>
  <c r="Z80" i="29"/>
  <c r="Z72" i="29"/>
  <c r="Z133" i="29"/>
  <c r="Z117" i="29"/>
  <c r="Z101" i="29"/>
  <c r="Z85" i="29"/>
  <c r="Z142" i="29"/>
  <c r="Z70" i="29"/>
  <c r="Z62" i="29"/>
  <c r="Z54" i="29"/>
  <c r="Z46" i="29"/>
  <c r="Z38" i="29"/>
  <c r="Z30" i="29"/>
  <c r="Z22" i="29"/>
  <c r="Z14" i="29"/>
  <c r="Z146" i="29"/>
  <c r="Z131" i="29"/>
  <c r="Z115" i="29"/>
  <c r="Z99" i="29"/>
  <c r="Z83" i="29"/>
  <c r="Z69" i="29"/>
  <c r="Z61" i="29"/>
  <c r="Z53" i="29"/>
  <c r="Z45" i="29"/>
  <c r="Z37" i="29"/>
  <c r="Z29" i="29"/>
  <c r="Z21" i="29"/>
  <c r="Z13" i="29"/>
  <c r="Z134" i="29"/>
  <c r="Z126" i="29"/>
  <c r="Z118" i="29"/>
  <c r="Z110" i="29"/>
  <c r="Z102" i="29"/>
  <c r="Z94" i="29"/>
  <c r="Z86" i="29"/>
  <c r="Z78" i="29"/>
  <c r="Z129" i="29"/>
  <c r="Z113" i="29"/>
  <c r="Z97" i="29"/>
  <c r="Z81" i="29"/>
  <c r="Z68" i="29"/>
  <c r="Z60" i="29"/>
  <c r="Z52" i="29"/>
  <c r="Z44" i="29"/>
  <c r="Z36" i="29"/>
  <c r="Z28" i="29"/>
  <c r="Z20" i="29"/>
  <c r="Z12" i="29"/>
  <c r="Z145" i="29"/>
  <c r="Z127" i="29"/>
  <c r="Z111" i="29"/>
  <c r="Z95" i="29"/>
  <c r="Z79" i="29"/>
  <c r="Z67" i="29"/>
  <c r="Z59" i="29"/>
  <c r="Z51" i="29"/>
  <c r="Z43" i="29"/>
  <c r="Z35" i="29"/>
  <c r="Z27" i="29"/>
  <c r="Z19" i="29"/>
  <c r="Z160" i="29"/>
  <c r="Z151" i="29"/>
  <c r="Z157" i="29" s="1"/>
  <c r="Z159" i="29"/>
  <c r="AA184" i="29"/>
  <c r="AA185" i="29" s="1"/>
  <c r="AA21" i="29"/>
  <c r="AA39" i="29"/>
  <c r="AA41" i="29"/>
  <c r="AA57" i="29"/>
  <c r="AA85" i="29"/>
  <c r="AA89" i="29"/>
  <c r="AA93" i="29"/>
  <c r="AA97" i="29"/>
  <c r="AA101" i="29"/>
  <c r="AA105" i="29"/>
  <c r="AA109" i="29"/>
  <c r="AA113" i="29"/>
  <c r="AA117" i="29"/>
  <c r="AA19" i="29"/>
  <c r="AA25" i="29"/>
  <c r="AA31" i="29"/>
  <c r="AA55" i="29"/>
  <c r="AA17" i="29"/>
  <c r="AA35" i="29"/>
  <c r="AA49" i="29"/>
  <c r="AA51" i="29"/>
  <c r="AA87" i="29"/>
  <c r="AA91" i="29"/>
  <c r="AA95" i="29"/>
  <c r="AA99" i="29"/>
  <c r="AA103" i="29"/>
  <c r="AA107" i="29"/>
  <c r="AA111" i="29"/>
  <c r="AA115" i="29"/>
  <c r="AA23" i="29"/>
  <c r="AA37" i="29"/>
  <c r="AA43" i="29"/>
  <c r="AA45" i="29"/>
  <c r="AA47" i="29"/>
  <c r="AA53" i="29"/>
  <c r="AA59" i="29"/>
  <c r="AA65" i="29"/>
  <c r="AA69" i="29"/>
  <c r="AA63" i="29"/>
  <c r="AA73" i="29"/>
  <c r="AA77" i="29"/>
  <c r="AA81" i="29"/>
  <c r="AA14" i="29"/>
  <c r="AA20" i="29"/>
  <c r="AA30" i="29"/>
  <c r="AA40" i="29"/>
  <c r="AA44" i="29"/>
  <c r="AA52" i="29"/>
  <c r="AA54" i="29"/>
  <c r="AA60" i="29"/>
  <c r="AA78" i="29"/>
  <c r="AA80" i="29"/>
  <c r="AA84" i="29"/>
  <c r="AA88" i="29"/>
  <c r="AA92" i="29"/>
  <c r="AA96" i="29"/>
  <c r="AA100" i="29"/>
  <c r="AA104" i="29"/>
  <c r="AA108" i="29"/>
  <c r="AA112" i="29"/>
  <c r="AA116" i="29"/>
  <c r="AA120" i="29"/>
  <c r="AA124" i="29"/>
  <c r="AA128" i="29"/>
  <c r="AA132" i="29"/>
  <c r="AA136" i="29"/>
  <c r="AA140" i="29"/>
  <c r="AA61" i="29"/>
  <c r="AA67" i="29"/>
  <c r="AA71" i="29"/>
  <c r="AA75" i="29"/>
  <c r="AA79" i="29"/>
  <c r="AA83" i="29"/>
  <c r="AA33" i="29"/>
  <c r="AA18" i="29"/>
  <c r="AA28" i="29"/>
  <c r="AA38" i="29"/>
  <c r="AA46" i="29"/>
  <c r="AA50" i="29"/>
  <c r="AA56" i="29"/>
  <c r="AA62" i="29"/>
  <c r="AA76" i="29"/>
  <c r="AA82" i="29"/>
  <c r="AA86" i="29"/>
  <c r="AA90" i="29"/>
  <c r="AA94" i="29"/>
  <c r="AA98" i="29"/>
  <c r="AA102" i="29"/>
  <c r="AA106" i="29"/>
  <c r="AA110" i="29"/>
  <c r="AA114" i="29"/>
  <c r="AA118" i="29"/>
  <c r="AA122" i="29"/>
  <c r="AA126" i="29"/>
  <c r="AA130" i="29"/>
  <c r="AA134" i="29"/>
  <c r="AA138" i="29"/>
  <c r="AA142" i="29"/>
  <c r="AA15" i="29"/>
  <c r="AA29" i="29"/>
  <c r="AA12" i="29"/>
  <c r="AA22" i="29"/>
  <c r="AA24" i="29"/>
  <c r="AA26" i="29"/>
  <c r="AA58" i="29"/>
  <c r="AA64" i="29"/>
  <c r="AA66" i="29"/>
  <c r="AA70" i="29"/>
  <c r="AA72" i="29"/>
  <c r="AA144" i="29"/>
  <c r="AA13" i="29"/>
  <c r="AA27" i="29"/>
  <c r="AA16" i="29"/>
  <c r="AA32" i="29"/>
  <c r="AA34" i="29"/>
  <c r="AA36" i="29"/>
  <c r="AA42" i="29"/>
  <c r="AA48" i="29"/>
  <c r="AA68" i="29"/>
  <c r="AA74" i="29"/>
  <c r="AA119" i="29"/>
  <c r="AA123" i="29"/>
  <c r="AA127" i="29"/>
  <c r="AA131" i="29"/>
  <c r="AA135" i="29"/>
  <c r="AA139" i="29"/>
  <c r="AA121" i="29"/>
  <c r="AA125" i="29"/>
  <c r="AA129" i="29"/>
  <c r="AA133" i="29"/>
  <c r="AA137" i="29"/>
  <c r="AA141" i="29"/>
  <c r="AA145" i="29"/>
  <c r="AA147" i="29"/>
  <c r="AA143" i="29"/>
  <c r="AA146" i="29"/>
  <c r="AA159" i="29"/>
  <c r="AA160" i="29"/>
  <c r="AA151" i="29"/>
  <c r="AA157" i="29" s="1"/>
  <c r="CM184" i="29"/>
  <c r="CM185" i="29" s="1"/>
  <c r="CM21" i="29"/>
  <c r="CM37" i="29"/>
  <c r="CM39" i="29"/>
  <c r="CM41" i="29"/>
  <c r="CM55" i="29"/>
  <c r="CM57" i="29"/>
  <c r="CM59" i="29"/>
  <c r="CM61" i="29"/>
  <c r="CM85" i="29"/>
  <c r="CM89" i="29"/>
  <c r="CM93" i="29"/>
  <c r="CM97" i="29"/>
  <c r="CM101" i="29"/>
  <c r="CM105" i="29"/>
  <c r="CM109" i="29"/>
  <c r="CM113" i="29"/>
  <c r="CM117" i="29"/>
  <c r="CM31" i="29"/>
  <c r="CM13" i="29"/>
  <c r="CM49" i="29"/>
  <c r="CM51" i="29"/>
  <c r="CM83" i="29"/>
  <c r="CM87" i="29"/>
  <c r="CM91" i="29"/>
  <c r="CM95" i="29"/>
  <c r="CM99" i="29"/>
  <c r="CM103" i="29"/>
  <c r="CM107" i="29"/>
  <c r="CM111" i="29"/>
  <c r="CM115" i="29"/>
  <c r="CM15" i="29"/>
  <c r="CM35" i="29"/>
  <c r="CM43" i="29"/>
  <c r="CM45" i="29"/>
  <c r="CM47" i="29"/>
  <c r="CM53" i="29"/>
  <c r="CM65" i="29"/>
  <c r="CM69" i="29"/>
  <c r="CM63" i="29"/>
  <c r="CM73" i="29"/>
  <c r="CM77" i="29"/>
  <c r="CM81" i="29"/>
  <c r="CM17" i="29"/>
  <c r="CM25" i="29"/>
  <c r="CM14" i="29"/>
  <c r="CM20" i="29"/>
  <c r="CM34" i="29"/>
  <c r="CM40" i="29"/>
  <c r="CM44" i="29"/>
  <c r="CM52" i="29"/>
  <c r="CM60" i="29"/>
  <c r="CM78" i="29"/>
  <c r="CM80" i="29"/>
  <c r="CM84" i="29"/>
  <c r="CM88" i="29"/>
  <c r="CM92" i="29"/>
  <c r="CM96" i="29"/>
  <c r="CM100" i="29"/>
  <c r="CM104" i="29"/>
  <c r="CM108" i="29"/>
  <c r="CM112" i="29"/>
  <c r="CM116" i="29"/>
  <c r="CM120" i="29"/>
  <c r="CM124" i="29"/>
  <c r="CM128" i="29"/>
  <c r="CM132" i="29"/>
  <c r="CM136" i="29"/>
  <c r="CM140" i="29"/>
  <c r="CM67" i="29"/>
  <c r="CM71" i="29"/>
  <c r="CM75" i="29"/>
  <c r="CM79" i="29"/>
  <c r="CM23" i="29"/>
  <c r="CM33" i="29"/>
  <c r="CM22" i="29"/>
  <c r="CM28" i="29"/>
  <c r="CM38" i="29"/>
  <c r="CM46" i="29"/>
  <c r="CM58" i="29"/>
  <c r="CM62" i="29"/>
  <c r="CM68" i="29"/>
  <c r="CM76" i="29"/>
  <c r="CM82" i="29"/>
  <c r="CM86" i="29"/>
  <c r="CM90" i="29"/>
  <c r="CM94" i="29"/>
  <c r="CM98" i="29"/>
  <c r="CM102" i="29"/>
  <c r="CM106" i="29"/>
  <c r="CM110" i="29"/>
  <c r="CM114" i="29"/>
  <c r="CM118" i="29"/>
  <c r="CM122" i="29"/>
  <c r="CM126" i="29"/>
  <c r="CM130" i="29"/>
  <c r="CM134" i="29"/>
  <c r="CM138" i="29"/>
  <c r="CM142" i="29"/>
  <c r="CM19" i="29"/>
  <c r="CM29" i="29"/>
  <c r="CM12" i="29"/>
  <c r="CM24" i="29"/>
  <c r="CM26" i="29"/>
  <c r="CM30" i="29"/>
  <c r="CM54" i="29"/>
  <c r="CM56" i="29"/>
  <c r="CM64" i="29"/>
  <c r="CM66" i="29"/>
  <c r="CM70" i="29"/>
  <c r="CM72" i="29"/>
  <c r="CM144" i="29"/>
  <c r="CM27" i="29"/>
  <c r="CM16" i="29"/>
  <c r="CM18" i="29"/>
  <c r="CM32" i="29"/>
  <c r="CM36" i="29"/>
  <c r="CM42" i="29"/>
  <c r="CM48" i="29"/>
  <c r="CM50" i="29"/>
  <c r="CM74" i="29"/>
  <c r="CM119" i="29"/>
  <c r="CM123" i="29"/>
  <c r="CM127" i="29"/>
  <c r="CM131" i="29"/>
  <c r="CM135" i="29"/>
  <c r="CM121" i="29"/>
  <c r="CM125" i="29"/>
  <c r="CM129" i="29"/>
  <c r="CM133" i="29"/>
  <c r="CM137" i="29"/>
  <c r="CM141" i="29"/>
  <c r="CM145" i="29"/>
  <c r="CM147" i="29"/>
  <c r="CM146" i="29"/>
  <c r="CM139" i="29"/>
  <c r="CM143" i="29"/>
  <c r="CM159" i="29"/>
  <c r="CM160" i="29"/>
  <c r="CM151" i="29"/>
  <c r="CM157" i="29" s="1"/>
  <c r="L184" i="29"/>
  <c r="L185" i="29" s="1"/>
  <c r="L13" i="29"/>
  <c r="L17" i="29"/>
  <c r="L21" i="29"/>
  <c r="L25" i="29"/>
  <c r="L29" i="29"/>
  <c r="L33" i="29"/>
  <c r="L37" i="29"/>
  <c r="L41" i="29"/>
  <c r="L45" i="29"/>
  <c r="L49" i="29"/>
  <c r="L53" i="29"/>
  <c r="L57" i="29"/>
  <c r="L61" i="29"/>
  <c r="L65" i="29"/>
  <c r="L69" i="29"/>
  <c r="L73" i="29"/>
  <c r="L77" i="29"/>
  <c r="L81" i="29"/>
  <c r="L85" i="29"/>
  <c r="L89" i="29"/>
  <c r="L93" i="29"/>
  <c r="L97" i="29"/>
  <c r="L15" i="29"/>
  <c r="L19" i="29"/>
  <c r="L23" i="29"/>
  <c r="L27" i="29"/>
  <c r="L31" i="29"/>
  <c r="L35" i="29"/>
  <c r="L39" i="29"/>
  <c r="L43" i="29"/>
  <c r="L47" i="29"/>
  <c r="L51" i="29"/>
  <c r="L55" i="29"/>
  <c r="L59" i="29"/>
  <c r="L63" i="29"/>
  <c r="L67" i="29"/>
  <c r="L71" i="29"/>
  <c r="L75" i="29"/>
  <c r="L79" i="29"/>
  <c r="L83" i="29"/>
  <c r="L87" i="29"/>
  <c r="L91" i="29"/>
  <c r="L95" i="29"/>
  <c r="L12" i="29"/>
  <c r="L16" i="29"/>
  <c r="L20" i="29"/>
  <c r="L24" i="29"/>
  <c r="L28" i="29"/>
  <c r="L32" i="29"/>
  <c r="L36" i="29"/>
  <c r="L40" i="29"/>
  <c r="L44" i="29"/>
  <c r="L48" i="29"/>
  <c r="L52" i="29"/>
  <c r="L56" i="29"/>
  <c r="L60" i="29"/>
  <c r="L64" i="29"/>
  <c r="L68" i="29"/>
  <c r="L76" i="29"/>
  <c r="L78" i="29"/>
  <c r="L80" i="29"/>
  <c r="L82" i="29"/>
  <c r="L14" i="29"/>
  <c r="L18" i="29"/>
  <c r="L22" i="29"/>
  <c r="L26" i="29"/>
  <c r="L30" i="29"/>
  <c r="L34" i="29"/>
  <c r="L38" i="29"/>
  <c r="L42" i="29"/>
  <c r="L46" i="29"/>
  <c r="L50" i="29"/>
  <c r="L54" i="29"/>
  <c r="L58" i="29"/>
  <c r="L62" i="29"/>
  <c r="L66" i="29"/>
  <c r="L70" i="29"/>
  <c r="L72" i="29"/>
  <c r="L74" i="29"/>
  <c r="L84" i="29"/>
  <c r="L86" i="29"/>
  <c r="L88" i="29"/>
  <c r="L90" i="29"/>
  <c r="L99" i="29"/>
  <c r="L103" i="29"/>
  <c r="L107" i="29"/>
  <c r="L111" i="29"/>
  <c r="L115" i="29"/>
  <c r="L119" i="29"/>
  <c r="L123" i="29"/>
  <c r="L127" i="29"/>
  <c r="L131" i="29"/>
  <c r="L135" i="29"/>
  <c r="L139" i="29"/>
  <c r="L143" i="29"/>
  <c r="L100" i="29"/>
  <c r="L102" i="29"/>
  <c r="L104" i="29"/>
  <c r="L106" i="29"/>
  <c r="L116" i="29"/>
  <c r="L118" i="29"/>
  <c r="L120" i="29"/>
  <c r="L122" i="29"/>
  <c r="L132" i="29"/>
  <c r="L134" i="29"/>
  <c r="L136" i="29"/>
  <c r="L138" i="29"/>
  <c r="L144" i="29"/>
  <c r="L101" i="29"/>
  <c r="L105" i="29"/>
  <c r="L109" i="29"/>
  <c r="L113" i="29"/>
  <c r="L117" i="29"/>
  <c r="L121" i="29"/>
  <c r="L125" i="29"/>
  <c r="L129" i="29"/>
  <c r="L133" i="29"/>
  <c r="L137" i="29"/>
  <c r="L141" i="29"/>
  <c r="L145" i="29"/>
  <c r="L146" i="29"/>
  <c r="L147" i="29"/>
  <c r="L92" i="29"/>
  <c r="L94" i="29"/>
  <c r="L96" i="29"/>
  <c r="L98" i="29"/>
  <c r="L108" i="29"/>
  <c r="L110" i="29"/>
  <c r="L112" i="29"/>
  <c r="L114" i="29"/>
  <c r="L124" i="29"/>
  <c r="L126" i="29"/>
  <c r="L128" i="29"/>
  <c r="L130" i="29"/>
  <c r="L140" i="29"/>
  <c r="L142" i="29"/>
  <c r="L160" i="29"/>
  <c r="L159" i="29"/>
  <c r="L151" i="29"/>
  <c r="L157" i="29" s="1"/>
  <c r="BX184" i="29"/>
  <c r="BX185" i="29" s="1"/>
  <c r="BX13" i="29"/>
  <c r="BX17" i="29"/>
  <c r="BX21" i="29"/>
  <c r="BX25" i="29"/>
  <c r="BX29" i="29"/>
  <c r="BX33" i="29"/>
  <c r="BX37" i="29"/>
  <c r="BX41" i="29"/>
  <c r="BX45" i="29"/>
  <c r="BX49" i="29"/>
  <c r="BX53" i="29"/>
  <c r="BX57" i="29"/>
  <c r="BX61" i="29"/>
  <c r="BX65" i="29"/>
  <c r="BX69" i="29"/>
  <c r="BX73" i="29"/>
  <c r="BX77" i="29"/>
  <c r="BX81" i="29"/>
  <c r="BX85" i="29"/>
  <c r="BX89" i="29"/>
  <c r="BX93" i="29"/>
  <c r="BX97" i="29"/>
  <c r="BX15" i="29"/>
  <c r="BX19" i="29"/>
  <c r="BX23" i="29"/>
  <c r="BX27" i="29"/>
  <c r="BX31" i="29"/>
  <c r="BX35" i="29"/>
  <c r="BX39" i="29"/>
  <c r="BX43" i="29"/>
  <c r="BX47" i="29"/>
  <c r="BX51" i="29"/>
  <c r="BX55" i="29"/>
  <c r="BX59" i="29"/>
  <c r="BX63" i="29"/>
  <c r="BX67" i="29"/>
  <c r="BX71" i="29"/>
  <c r="BX75" i="29"/>
  <c r="BX79" i="29"/>
  <c r="BX83" i="29"/>
  <c r="BX87" i="29"/>
  <c r="BX91" i="29"/>
  <c r="BX95" i="29"/>
  <c r="BX12" i="29"/>
  <c r="BX16" i="29"/>
  <c r="BX20" i="29"/>
  <c r="BX24" i="29"/>
  <c r="BX28" i="29"/>
  <c r="BX32" i="29"/>
  <c r="BX36" i="29"/>
  <c r="BX40" i="29"/>
  <c r="BX44" i="29"/>
  <c r="BX48" i="29"/>
  <c r="BX52" i="29"/>
  <c r="BX56" i="29"/>
  <c r="BX60" i="29"/>
  <c r="BX64" i="29"/>
  <c r="BX68" i="29"/>
  <c r="BX76" i="29"/>
  <c r="BX78" i="29"/>
  <c r="BX80" i="29"/>
  <c r="BX14" i="29"/>
  <c r="BX18" i="29"/>
  <c r="BX22" i="29"/>
  <c r="BX26" i="29"/>
  <c r="BX30" i="29"/>
  <c r="BX34" i="29"/>
  <c r="BX38" i="29"/>
  <c r="BX42" i="29"/>
  <c r="BX46" i="29"/>
  <c r="BX50" i="29"/>
  <c r="BX54" i="29"/>
  <c r="BX58" i="29"/>
  <c r="BX62" i="29"/>
  <c r="BX66" i="29"/>
  <c r="BX70" i="29"/>
  <c r="BX72" i="29"/>
  <c r="BX74" i="29"/>
  <c r="BX84" i="29"/>
  <c r="BX86" i="29"/>
  <c r="BX88" i="29"/>
  <c r="BX101" i="29"/>
  <c r="BX105" i="29"/>
  <c r="BX109" i="29"/>
  <c r="BX113" i="29"/>
  <c r="BX117" i="29"/>
  <c r="BX121" i="29"/>
  <c r="BX125" i="29"/>
  <c r="BX129" i="29"/>
  <c r="BX133" i="29"/>
  <c r="BX137" i="29"/>
  <c r="BX141" i="29"/>
  <c r="BX145" i="29"/>
  <c r="BX146" i="29"/>
  <c r="BX147" i="29"/>
  <c r="BX92" i="29"/>
  <c r="BX94" i="29"/>
  <c r="BX96" i="29"/>
  <c r="BX98" i="29"/>
  <c r="BX108" i="29"/>
  <c r="BX110" i="29"/>
  <c r="BX112" i="29"/>
  <c r="BX114" i="29"/>
  <c r="BX124" i="29"/>
  <c r="BX126" i="29"/>
  <c r="BX128" i="29"/>
  <c r="BX130" i="29"/>
  <c r="BX140" i="29"/>
  <c r="BX142" i="29"/>
  <c r="BX82" i="29"/>
  <c r="BX99" i="29"/>
  <c r="BX103" i="29"/>
  <c r="BX107" i="29"/>
  <c r="BX111" i="29"/>
  <c r="BX115" i="29"/>
  <c r="BX119" i="29"/>
  <c r="BX123" i="29"/>
  <c r="BX127" i="29"/>
  <c r="BX131" i="29"/>
  <c r="BX135" i="29"/>
  <c r="BX139" i="29"/>
  <c r="BX143" i="29"/>
  <c r="BX90" i="29"/>
  <c r="BX100" i="29"/>
  <c r="BX102" i="29"/>
  <c r="BX104" i="29"/>
  <c r="BX106" i="29"/>
  <c r="BX116" i="29"/>
  <c r="BX118" i="29"/>
  <c r="BX120" i="29"/>
  <c r="BX122" i="29"/>
  <c r="BX132" i="29"/>
  <c r="BX134" i="29"/>
  <c r="BX136" i="29"/>
  <c r="BX138" i="29"/>
  <c r="BX144" i="29"/>
  <c r="BX160" i="29"/>
  <c r="BX151" i="29"/>
  <c r="BX157" i="29" s="1"/>
  <c r="BX159" i="29"/>
  <c r="DU184" i="29"/>
  <c r="DU185" i="29" s="1"/>
  <c r="DU14" i="29"/>
  <c r="DU20" i="29"/>
  <c r="DU28" i="29"/>
  <c r="DU44" i="29"/>
  <c r="DU52" i="29"/>
  <c r="DU86" i="29"/>
  <c r="DU90" i="29"/>
  <c r="DU94" i="29"/>
  <c r="DU98" i="29"/>
  <c r="DU102" i="29"/>
  <c r="DU106" i="29"/>
  <c r="DU110" i="29"/>
  <c r="DU114" i="29"/>
  <c r="DU38" i="29"/>
  <c r="DU46" i="29"/>
  <c r="DU48" i="29"/>
  <c r="DU54" i="29"/>
  <c r="DU12" i="29"/>
  <c r="DU18" i="29"/>
  <c r="DU34" i="29"/>
  <c r="DU42" i="29"/>
  <c r="DU58" i="29"/>
  <c r="DU84" i="29"/>
  <c r="DU88" i="29"/>
  <c r="DU92" i="29"/>
  <c r="DU96" i="29"/>
  <c r="DU100" i="29"/>
  <c r="DU104" i="29"/>
  <c r="DU108" i="29"/>
  <c r="DU112" i="29"/>
  <c r="DU116" i="29"/>
  <c r="DU16" i="29"/>
  <c r="DU36" i="29"/>
  <c r="DU40" i="29"/>
  <c r="DU50" i="29"/>
  <c r="DU56" i="29"/>
  <c r="DU60" i="29"/>
  <c r="DU62" i="29"/>
  <c r="DU66" i="29"/>
  <c r="DU64" i="29"/>
  <c r="DU68" i="29"/>
  <c r="DU70" i="29"/>
  <c r="DU74" i="29"/>
  <c r="DU78" i="29"/>
  <c r="DU82" i="29"/>
  <c r="DU23" i="29"/>
  <c r="DU27" i="29"/>
  <c r="DU39" i="29"/>
  <c r="DU59" i="29"/>
  <c r="DU63" i="29"/>
  <c r="DU71" i="29"/>
  <c r="DU73" i="29"/>
  <c r="DU81" i="29"/>
  <c r="DU85" i="29"/>
  <c r="DU89" i="29"/>
  <c r="DU93" i="29"/>
  <c r="DU97" i="29"/>
  <c r="DU101" i="29"/>
  <c r="DU105" i="29"/>
  <c r="DU109" i="29"/>
  <c r="DU113" i="29"/>
  <c r="DU117" i="29"/>
  <c r="DU121" i="29"/>
  <c r="DU125" i="29"/>
  <c r="DU129" i="29"/>
  <c r="DU133" i="29"/>
  <c r="DU137" i="29"/>
  <c r="DU72" i="29"/>
  <c r="DU76" i="29"/>
  <c r="DU80" i="29"/>
  <c r="DU21" i="29"/>
  <c r="DU25" i="29"/>
  <c r="DU31" i="29"/>
  <c r="DU47" i="29"/>
  <c r="DU53" i="29"/>
  <c r="DU57" i="29"/>
  <c r="DU61" i="29"/>
  <c r="DU65" i="29"/>
  <c r="DU67" i="29"/>
  <c r="DU69" i="29"/>
  <c r="DU75" i="29"/>
  <c r="DU77" i="29"/>
  <c r="DU79" i="29"/>
  <c r="DU83" i="29"/>
  <c r="DU87" i="29"/>
  <c r="DU91" i="29"/>
  <c r="DU95" i="29"/>
  <c r="DU99" i="29"/>
  <c r="DU103" i="29"/>
  <c r="DU107" i="29"/>
  <c r="DU111" i="29"/>
  <c r="DU115" i="29"/>
  <c r="DU119" i="29"/>
  <c r="DU123" i="29"/>
  <c r="DU127" i="29"/>
  <c r="DU131" i="29"/>
  <c r="DU135" i="29"/>
  <c r="DU139" i="29"/>
  <c r="DU143" i="29"/>
  <c r="DU24" i="29"/>
  <c r="DU32" i="29"/>
  <c r="DU15" i="29"/>
  <c r="DU17" i="29"/>
  <c r="DU19" i="29"/>
  <c r="DU33" i="29"/>
  <c r="DU35" i="29"/>
  <c r="DU37" i="29"/>
  <c r="DU43" i="29"/>
  <c r="DU45" i="29"/>
  <c r="DU49" i="29"/>
  <c r="DU51" i="29"/>
  <c r="DU141" i="29"/>
  <c r="DU22" i="29"/>
  <c r="DU26" i="29"/>
  <c r="DU30" i="29"/>
  <c r="DU13" i="29"/>
  <c r="DU29" i="29"/>
  <c r="DU41" i="29"/>
  <c r="DU55" i="29"/>
  <c r="DU118" i="29"/>
  <c r="DU122" i="29"/>
  <c r="DU126" i="29"/>
  <c r="DU130" i="29"/>
  <c r="DU134" i="29"/>
  <c r="DU138" i="29"/>
  <c r="DU120" i="29"/>
  <c r="DU124" i="29"/>
  <c r="DU128" i="29"/>
  <c r="DU132" i="29"/>
  <c r="DU136" i="29"/>
  <c r="DU140" i="29"/>
  <c r="DU144" i="29"/>
  <c r="DU142" i="29"/>
  <c r="DU145" i="29"/>
  <c r="DU146" i="29"/>
  <c r="DU147" i="29"/>
  <c r="DU159" i="29"/>
  <c r="DU151" i="29"/>
  <c r="DU157" i="29" s="1"/>
  <c r="DU160" i="29"/>
  <c r="CW184" i="29"/>
  <c r="CW185" i="29" s="1"/>
  <c r="CW38" i="29"/>
  <c r="CW42" i="29"/>
  <c r="CW46" i="29"/>
  <c r="CW58" i="29"/>
  <c r="CW86" i="29"/>
  <c r="CW90" i="29"/>
  <c r="CW94" i="29"/>
  <c r="CW98" i="29"/>
  <c r="CW102" i="29"/>
  <c r="CW106" i="29"/>
  <c r="CW110" i="29"/>
  <c r="CW114" i="29"/>
  <c r="CW118" i="29"/>
  <c r="CW26" i="29"/>
  <c r="CW28" i="29"/>
  <c r="CW32" i="29"/>
  <c r="CW40" i="29"/>
  <c r="CW50" i="29"/>
  <c r="CW56" i="29"/>
  <c r="CW24" i="29"/>
  <c r="CW30" i="29"/>
  <c r="CW44" i="29"/>
  <c r="CW52" i="29"/>
  <c r="CW84" i="29"/>
  <c r="CW88" i="29"/>
  <c r="CW92" i="29"/>
  <c r="CW96" i="29"/>
  <c r="CW100" i="29"/>
  <c r="CW104" i="29"/>
  <c r="CW108" i="29"/>
  <c r="CW112" i="29"/>
  <c r="CW116" i="29"/>
  <c r="CW12" i="29"/>
  <c r="CW14" i="29"/>
  <c r="CW34" i="29"/>
  <c r="CW48" i="29"/>
  <c r="CW54" i="29"/>
  <c r="CW60" i="29"/>
  <c r="CW62" i="29"/>
  <c r="CW66" i="29"/>
  <c r="CW68" i="29"/>
  <c r="CW70" i="29"/>
  <c r="CW74" i="29"/>
  <c r="CW78" i="29"/>
  <c r="CW82" i="29"/>
  <c r="CW16" i="29"/>
  <c r="CW21" i="29"/>
  <c r="CW25" i="29"/>
  <c r="CW31" i="29"/>
  <c r="CW47" i="29"/>
  <c r="CW53" i="29"/>
  <c r="CW55" i="29"/>
  <c r="CW61" i="29"/>
  <c r="CW65" i="29"/>
  <c r="CW75" i="29"/>
  <c r="CW81" i="29"/>
  <c r="CW85" i="29"/>
  <c r="CW89" i="29"/>
  <c r="CW93" i="29"/>
  <c r="CW97" i="29"/>
  <c r="CW101" i="29"/>
  <c r="CW105" i="29"/>
  <c r="CW109" i="29"/>
  <c r="CW113" i="29"/>
  <c r="CW117" i="29"/>
  <c r="CW121" i="29"/>
  <c r="CW125" i="29"/>
  <c r="CW129" i="29"/>
  <c r="CW133" i="29"/>
  <c r="CW137" i="29"/>
  <c r="CW64" i="29"/>
  <c r="CW72" i="29"/>
  <c r="CW76" i="29"/>
  <c r="CW80" i="29"/>
  <c r="CW22" i="29"/>
  <c r="CW13" i="29"/>
  <c r="CW23" i="29"/>
  <c r="CW27" i="29"/>
  <c r="CW39" i="29"/>
  <c r="CW41" i="29"/>
  <c r="CW59" i="29"/>
  <c r="CW63" i="29"/>
  <c r="CW71" i="29"/>
  <c r="CW77" i="29"/>
  <c r="CW79" i="29"/>
  <c r="CW83" i="29"/>
  <c r="CW87" i="29"/>
  <c r="CW91" i="29"/>
  <c r="CW95" i="29"/>
  <c r="CW99" i="29"/>
  <c r="CW103" i="29"/>
  <c r="CW107" i="29"/>
  <c r="CW111" i="29"/>
  <c r="CW115" i="29"/>
  <c r="CW119" i="29"/>
  <c r="CW123" i="29"/>
  <c r="CW127" i="29"/>
  <c r="CW131" i="29"/>
  <c r="CW135" i="29"/>
  <c r="CW139" i="29"/>
  <c r="CW143" i="29"/>
  <c r="CW18" i="29"/>
  <c r="CW29" i="29"/>
  <c r="CW57" i="29"/>
  <c r="CW67" i="29"/>
  <c r="CW69" i="29"/>
  <c r="CW73" i="29"/>
  <c r="CW141" i="29"/>
  <c r="CW20" i="29"/>
  <c r="CW36" i="29"/>
  <c r="CW15" i="29"/>
  <c r="CW17" i="29"/>
  <c r="CW19" i="29"/>
  <c r="CW33" i="29"/>
  <c r="CW35" i="29"/>
  <c r="CW37" i="29"/>
  <c r="CW43" i="29"/>
  <c r="CW45" i="29"/>
  <c r="CW49" i="29"/>
  <c r="CW51" i="29"/>
  <c r="CW120" i="29"/>
  <c r="CW124" i="29"/>
  <c r="CW128" i="29"/>
  <c r="CW132" i="29"/>
  <c r="CW136" i="29"/>
  <c r="CW122" i="29"/>
  <c r="CW126" i="29"/>
  <c r="CW130" i="29"/>
  <c r="CW134" i="29"/>
  <c r="CW138" i="29"/>
  <c r="CW142" i="29"/>
  <c r="CW140" i="29"/>
  <c r="CW144" i="29"/>
  <c r="CW147" i="29"/>
  <c r="CW145" i="29"/>
  <c r="CW146" i="29"/>
  <c r="CW160" i="29"/>
  <c r="CW151" i="29"/>
  <c r="CW157" i="29" s="1"/>
  <c r="CW159" i="29"/>
  <c r="BK184" i="29"/>
  <c r="BK185" i="29" s="1"/>
  <c r="BK43" i="29"/>
  <c r="BK47" i="29"/>
  <c r="BK87" i="29"/>
  <c r="BK91" i="29"/>
  <c r="BK95" i="29"/>
  <c r="BK99" i="29"/>
  <c r="BK103" i="29"/>
  <c r="BK107" i="29"/>
  <c r="BK111" i="29"/>
  <c r="BK115" i="29"/>
  <c r="BK19" i="29"/>
  <c r="BK25" i="29"/>
  <c r="BK27" i="29"/>
  <c r="BK29" i="29"/>
  <c r="BK33" i="29"/>
  <c r="BK35" i="29"/>
  <c r="BK41" i="29"/>
  <c r="BK51" i="29"/>
  <c r="BK57" i="29"/>
  <c r="BK37" i="29"/>
  <c r="BK45" i="29"/>
  <c r="BK53" i="29"/>
  <c r="BK85" i="29"/>
  <c r="BK89" i="29"/>
  <c r="BK93" i="29"/>
  <c r="BK97" i="29"/>
  <c r="BK101" i="29"/>
  <c r="BK105" i="29"/>
  <c r="BK109" i="29"/>
  <c r="BK113" i="29"/>
  <c r="BK117" i="29"/>
  <c r="BK39" i="29"/>
  <c r="BK49" i="29"/>
  <c r="BK55" i="29"/>
  <c r="BK59" i="29"/>
  <c r="BK61" i="29"/>
  <c r="BK63" i="29"/>
  <c r="BK67" i="29"/>
  <c r="BK69" i="29"/>
  <c r="BK71" i="29"/>
  <c r="BK75" i="29"/>
  <c r="BK79" i="29"/>
  <c r="BK83" i="29"/>
  <c r="BK13" i="29"/>
  <c r="BK17" i="29"/>
  <c r="BK31" i="29"/>
  <c r="BK16" i="29"/>
  <c r="BK22" i="29"/>
  <c r="BK26" i="29"/>
  <c r="BK32" i="29"/>
  <c r="BK36" i="29"/>
  <c r="BK48" i="29"/>
  <c r="BK66" i="29"/>
  <c r="BK68" i="29"/>
  <c r="BK70" i="29"/>
  <c r="BK76" i="29"/>
  <c r="BK82" i="29"/>
  <c r="BK86" i="29"/>
  <c r="BK90" i="29"/>
  <c r="BK94" i="29"/>
  <c r="BK98" i="29"/>
  <c r="BK102" i="29"/>
  <c r="BK106" i="29"/>
  <c r="BK110" i="29"/>
  <c r="BK114" i="29"/>
  <c r="BK118" i="29"/>
  <c r="BK122" i="29"/>
  <c r="BK126" i="29"/>
  <c r="BK130" i="29"/>
  <c r="BK134" i="29"/>
  <c r="BK138" i="29"/>
  <c r="BK65" i="29"/>
  <c r="BK73" i="29"/>
  <c r="BK77" i="29"/>
  <c r="BK81" i="29"/>
  <c r="BK23" i="29"/>
  <c r="BK12" i="29"/>
  <c r="BK18" i="29"/>
  <c r="BK24" i="29"/>
  <c r="BK42" i="29"/>
  <c r="BK50" i="29"/>
  <c r="BK64" i="29"/>
  <c r="BK74" i="29"/>
  <c r="BK78" i="29"/>
  <c r="BK80" i="29"/>
  <c r="BK84" i="29"/>
  <c r="BK88" i="29"/>
  <c r="BK92" i="29"/>
  <c r="BK96" i="29"/>
  <c r="BK100" i="29"/>
  <c r="BK104" i="29"/>
  <c r="BK108" i="29"/>
  <c r="BK112" i="29"/>
  <c r="BK116" i="29"/>
  <c r="BK120" i="29"/>
  <c r="BK124" i="29"/>
  <c r="BK128" i="29"/>
  <c r="BK132" i="29"/>
  <c r="BK136" i="29"/>
  <c r="BK140" i="29"/>
  <c r="BK144" i="29"/>
  <c r="BK15" i="29"/>
  <c r="BK14" i="29"/>
  <c r="BK28" i="29"/>
  <c r="BK30" i="29"/>
  <c r="BK34" i="29"/>
  <c r="BK54" i="29"/>
  <c r="BK56" i="29"/>
  <c r="BK142" i="29"/>
  <c r="BK21" i="29"/>
  <c r="BK20" i="29"/>
  <c r="BK38" i="29"/>
  <c r="BK40" i="29"/>
  <c r="BK44" i="29"/>
  <c r="BK46" i="29"/>
  <c r="BK52" i="29"/>
  <c r="BK58" i="29"/>
  <c r="BK60" i="29"/>
  <c r="BK62" i="29"/>
  <c r="BK72" i="29"/>
  <c r="BK121" i="29"/>
  <c r="BK125" i="29"/>
  <c r="BK129" i="29"/>
  <c r="BK133" i="29"/>
  <c r="BK137" i="29"/>
  <c r="BK119" i="29"/>
  <c r="BK123" i="29"/>
  <c r="BK127" i="29"/>
  <c r="BK131" i="29"/>
  <c r="BK135" i="29"/>
  <c r="BK139" i="29"/>
  <c r="BK143" i="29"/>
  <c r="BK146" i="29"/>
  <c r="BK145" i="29"/>
  <c r="BK141" i="29"/>
  <c r="BK147" i="29"/>
  <c r="BK159" i="29"/>
  <c r="BK160" i="29"/>
  <c r="BK151" i="29"/>
  <c r="BK157" i="29" s="1"/>
  <c r="DW184" i="29"/>
  <c r="DW185" i="29" s="1"/>
  <c r="DW21" i="29"/>
  <c r="DW47" i="29"/>
  <c r="DW49" i="29"/>
  <c r="DW83" i="29"/>
  <c r="DW87" i="29"/>
  <c r="DW91" i="29"/>
  <c r="DW95" i="29"/>
  <c r="DW99" i="29"/>
  <c r="DW103" i="29"/>
  <c r="DW107" i="29"/>
  <c r="DW111" i="29"/>
  <c r="DW115" i="29"/>
  <c r="DW19" i="29"/>
  <c r="DW29" i="29"/>
  <c r="DW31" i="29"/>
  <c r="DW33" i="29"/>
  <c r="DW35" i="29"/>
  <c r="DW37" i="29"/>
  <c r="DW41" i="29"/>
  <c r="DW43" i="29"/>
  <c r="DW51" i="29"/>
  <c r="DW57" i="29"/>
  <c r="DW25" i="29"/>
  <c r="DW45" i="29"/>
  <c r="DW53" i="29"/>
  <c r="DW55" i="29"/>
  <c r="DW85" i="29"/>
  <c r="DW89" i="29"/>
  <c r="DW93" i="29"/>
  <c r="DW97" i="29"/>
  <c r="DW101" i="29"/>
  <c r="DW105" i="29"/>
  <c r="DW109" i="29"/>
  <c r="DW113" i="29"/>
  <c r="DW117" i="29"/>
  <c r="DW15" i="29"/>
  <c r="DW23" i="29"/>
  <c r="DW39" i="29"/>
  <c r="DW59" i="29"/>
  <c r="DW63" i="29"/>
  <c r="DW67" i="29"/>
  <c r="DW69" i="29"/>
  <c r="DW71" i="29"/>
  <c r="DW75" i="29"/>
  <c r="DW79" i="29"/>
  <c r="DW13" i="29"/>
  <c r="DW27" i="29"/>
  <c r="DW16" i="29"/>
  <c r="DW26" i="29"/>
  <c r="DW30" i="29"/>
  <c r="DW32" i="29"/>
  <c r="DW36" i="29"/>
  <c r="DW44" i="29"/>
  <c r="DW48" i="29"/>
  <c r="DW66" i="29"/>
  <c r="DW76" i="29"/>
  <c r="DW82" i="29"/>
  <c r="DW86" i="29"/>
  <c r="DW90" i="29"/>
  <c r="DW94" i="29"/>
  <c r="DW98" i="29"/>
  <c r="DW102" i="29"/>
  <c r="DW106" i="29"/>
  <c r="DW110" i="29"/>
  <c r="DW114" i="29"/>
  <c r="DW118" i="29"/>
  <c r="DW122" i="29"/>
  <c r="DW126" i="29"/>
  <c r="DW130" i="29"/>
  <c r="DW134" i="29"/>
  <c r="DW138" i="29"/>
  <c r="DW61" i="29"/>
  <c r="DW65" i="29"/>
  <c r="DW73" i="29"/>
  <c r="DW77" i="29"/>
  <c r="DW81" i="29"/>
  <c r="DW12" i="29"/>
  <c r="DW18" i="29"/>
  <c r="DW24" i="29"/>
  <c r="DW42" i="29"/>
  <c r="DW46" i="29"/>
  <c r="DW50" i="29"/>
  <c r="DW56" i="29"/>
  <c r="DW72" i="29"/>
  <c r="DW78" i="29"/>
  <c r="DW80" i="29"/>
  <c r="DW84" i="29"/>
  <c r="DW88" i="29"/>
  <c r="DW92" i="29"/>
  <c r="DW96" i="29"/>
  <c r="DW100" i="29"/>
  <c r="DW104" i="29"/>
  <c r="DW108" i="29"/>
  <c r="DW112" i="29"/>
  <c r="DW116" i="29"/>
  <c r="DW120" i="29"/>
  <c r="DW124" i="29"/>
  <c r="DW128" i="29"/>
  <c r="DW132" i="29"/>
  <c r="DW136" i="29"/>
  <c r="DW140" i="29"/>
  <c r="DW144" i="29"/>
  <c r="DW14" i="29"/>
  <c r="DW28" i="29"/>
  <c r="DW34" i="29"/>
  <c r="DW54" i="29"/>
  <c r="DW68" i="29"/>
  <c r="DW74" i="29"/>
  <c r="DW142" i="29"/>
  <c r="DW17" i="29"/>
  <c r="DW20" i="29"/>
  <c r="DW22" i="29"/>
  <c r="DW38" i="29"/>
  <c r="DW40" i="29"/>
  <c r="DW52" i="29"/>
  <c r="DW58" i="29"/>
  <c r="DW60" i="29"/>
  <c r="DW62" i="29"/>
  <c r="DW64" i="29"/>
  <c r="DW70" i="29"/>
  <c r="DW121" i="29"/>
  <c r="DW125" i="29"/>
  <c r="DW129" i="29"/>
  <c r="DW133" i="29"/>
  <c r="DW137" i="29"/>
  <c r="DW119" i="29"/>
  <c r="DW123" i="29"/>
  <c r="DW127" i="29"/>
  <c r="DW131" i="29"/>
  <c r="DW135" i="29"/>
  <c r="DW139" i="29"/>
  <c r="DW143" i="29"/>
  <c r="DW146" i="29"/>
  <c r="DW141" i="29"/>
  <c r="DW147" i="29"/>
  <c r="DW145" i="29"/>
  <c r="DW159" i="29"/>
  <c r="DW160" i="29"/>
  <c r="DW151" i="29"/>
  <c r="DW157" i="29" s="1"/>
  <c r="AV184" i="29"/>
  <c r="AV185" i="29" s="1"/>
  <c r="AV15" i="29"/>
  <c r="AV19" i="29"/>
  <c r="AV23" i="29"/>
  <c r="AV27" i="29"/>
  <c r="AV31" i="29"/>
  <c r="AV35" i="29"/>
  <c r="AV39" i="29"/>
  <c r="AV43" i="29"/>
  <c r="AV47" i="29"/>
  <c r="AV51" i="29"/>
  <c r="AV55" i="29"/>
  <c r="AV59" i="29"/>
  <c r="AV63" i="29"/>
  <c r="AV67" i="29"/>
  <c r="AV71" i="29"/>
  <c r="AV75" i="29"/>
  <c r="AV79" i="29"/>
  <c r="AV83" i="29"/>
  <c r="AV87" i="29"/>
  <c r="AV91" i="29"/>
  <c r="AV95" i="29"/>
  <c r="AV13" i="29"/>
  <c r="AV17" i="29"/>
  <c r="AV21" i="29"/>
  <c r="AV25" i="29"/>
  <c r="AV29" i="29"/>
  <c r="AV33" i="29"/>
  <c r="AV37" i="29"/>
  <c r="AV41" i="29"/>
  <c r="AV45" i="29"/>
  <c r="AV49" i="29"/>
  <c r="AV53" i="29"/>
  <c r="AV57" i="29"/>
  <c r="AV61" i="29"/>
  <c r="AV65" i="29"/>
  <c r="AV69" i="29"/>
  <c r="AV73" i="29"/>
  <c r="AV77" i="29"/>
  <c r="AV81" i="29"/>
  <c r="AV85" i="29"/>
  <c r="AV89" i="29"/>
  <c r="AV93" i="29"/>
  <c r="AV97" i="29"/>
  <c r="AV14" i="29"/>
  <c r="AV18" i="29"/>
  <c r="AV22" i="29"/>
  <c r="AV26" i="29"/>
  <c r="AV30" i="29"/>
  <c r="AV34" i="29"/>
  <c r="AV38" i="29"/>
  <c r="AV42" i="29"/>
  <c r="AV46" i="29"/>
  <c r="AV50" i="29"/>
  <c r="AV54" i="29"/>
  <c r="AV58" i="29"/>
  <c r="AV62" i="29"/>
  <c r="AV66" i="29"/>
  <c r="AV70" i="29"/>
  <c r="AV72" i="29"/>
  <c r="AV74" i="29"/>
  <c r="AV12" i="29"/>
  <c r="AV16" i="29"/>
  <c r="AV20" i="29"/>
  <c r="AV24" i="29"/>
  <c r="AV28" i="29"/>
  <c r="AV32" i="29"/>
  <c r="AV36" i="29"/>
  <c r="AV40" i="29"/>
  <c r="AV44" i="29"/>
  <c r="AV48" i="29"/>
  <c r="AV52" i="29"/>
  <c r="AV56" i="29"/>
  <c r="AV60" i="29"/>
  <c r="AV64" i="29"/>
  <c r="AV68" i="29"/>
  <c r="AV76" i="29"/>
  <c r="AV78" i="29"/>
  <c r="AV80" i="29"/>
  <c r="AV82" i="29"/>
  <c r="AV99" i="29"/>
  <c r="AV103" i="29"/>
  <c r="AV107" i="29"/>
  <c r="AV111" i="29"/>
  <c r="AV115" i="29"/>
  <c r="AV119" i="29"/>
  <c r="AV123" i="29"/>
  <c r="AV127" i="29"/>
  <c r="AV131" i="29"/>
  <c r="AV135" i="29"/>
  <c r="AV139" i="29"/>
  <c r="AV143" i="29"/>
  <c r="AV100" i="29"/>
  <c r="AV102" i="29"/>
  <c r="AV104" i="29"/>
  <c r="AV106" i="29"/>
  <c r="AV116" i="29"/>
  <c r="AV118" i="29"/>
  <c r="AV120" i="29"/>
  <c r="AV122" i="29"/>
  <c r="AV132" i="29"/>
  <c r="AV134" i="29"/>
  <c r="AV136" i="29"/>
  <c r="AV138" i="29"/>
  <c r="AV144" i="29"/>
  <c r="AV84" i="29"/>
  <c r="AV86" i="29"/>
  <c r="AV88" i="29"/>
  <c r="AV90" i="29"/>
  <c r="AV101" i="29"/>
  <c r="AV105" i="29"/>
  <c r="AV109" i="29"/>
  <c r="AV113" i="29"/>
  <c r="AV117" i="29"/>
  <c r="AV121" i="29"/>
  <c r="AV125" i="29"/>
  <c r="AV129" i="29"/>
  <c r="AV133" i="29"/>
  <c r="AV137" i="29"/>
  <c r="AV141" i="29"/>
  <c r="AV145" i="29"/>
  <c r="AV146" i="29"/>
  <c r="AV147" i="29"/>
  <c r="AV92" i="29"/>
  <c r="AV94" i="29"/>
  <c r="AV96" i="29"/>
  <c r="AV98" i="29"/>
  <c r="AV108" i="29"/>
  <c r="AV110" i="29"/>
  <c r="AV112" i="29"/>
  <c r="AV114" i="29"/>
  <c r="AV124" i="29"/>
  <c r="AV126" i="29"/>
  <c r="AV128" i="29"/>
  <c r="AV130" i="29"/>
  <c r="AV140" i="29"/>
  <c r="AV142" i="29"/>
  <c r="AV159" i="29"/>
  <c r="AV160" i="29"/>
  <c r="AV151" i="29"/>
  <c r="AV157" i="29" s="1"/>
  <c r="DH184" i="29"/>
  <c r="DH185" i="29" s="1"/>
  <c r="DH15" i="29"/>
  <c r="DH19" i="29"/>
  <c r="DH23" i="29"/>
  <c r="DH27" i="29"/>
  <c r="DH31" i="29"/>
  <c r="DH35" i="29"/>
  <c r="DH39" i="29"/>
  <c r="DH43" i="29"/>
  <c r="DH47" i="29"/>
  <c r="DH51" i="29"/>
  <c r="DH55" i="29"/>
  <c r="DH59" i="29"/>
  <c r="DH63" i="29"/>
  <c r="DH67" i="29"/>
  <c r="DH71" i="29"/>
  <c r="DH75" i="29"/>
  <c r="DH79" i="29"/>
  <c r="DH83" i="29"/>
  <c r="DH87" i="29"/>
  <c r="DH91" i="29"/>
  <c r="DH95" i="29"/>
  <c r="DH13" i="29"/>
  <c r="DH17" i="29"/>
  <c r="DH21" i="29"/>
  <c r="DH25" i="29"/>
  <c r="DH29" i="29"/>
  <c r="DH33" i="29"/>
  <c r="DH37" i="29"/>
  <c r="DH41" i="29"/>
  <c r="DH45" i="29"/>
  <c r="DH49" i="29"/>
  <c r="DH53" i="29"/>
  <c r="DH57" i="29"/>
  <c r="DH61" i="29"/>
  <c r="DH65" i="29"/>
  <c r="DH69" i="29"/>
  <c r="DH73" i="29"/>
  <c r="DH77" i="29"/>
  <c r="DH81" i="29"/>
  <c r="DH85" i="29"/>
  <c r="DH89" i="29"/>
  <c r="DH93" i="29"/>
  <c r="DH97" i="29"/>
  <c r="DH14" i="29"/>
  <c r="DH18" i="29"/>
  <c r="DH22" i="29"/>
  <c r="DH26" i="29"/>
  <c r="DH30" i="29"/>
  <c r="DH34" i="29"/>
  <c r="DH38" i="29"/>
  <c r="DH42" i="29"/>
  <c r="DH46" i="29"/>
  <c r="DH50" i="29"/>
  <c r="DH54" i="29"/>
  <c r="DH58" i="29"/>
  <c r="DH62" i="29"/>
  <c r="DH66" i="29"/>
  <c r="DH70" i="29"/>
  <c r="DH72" i="29"/>
  <c r="DH74" i="29"/>
  <c r="DH12" i="29"/>
  <c r="DH16" i="29"/>
  <c r="DH20" i="29"/>
  <c r="DH24" i="29"/>
  <c r="DH28" i="29"/>
  <c r="DH32" i="29"/>
  <c r="DH36" i="29"/>
  <c r="DH40" i="29"/>
  <c r="DH44" i="29"/>
  <c r="DH48" i="29"/>
  <c r="DH52" i="29"/>
  <c r="DH56" i="29"/>
  <c r="DH60" i="29"/>
  <c r="DH64" i="29"/>
  <c r="DH68" i="29"/>
  <c r="DH76" i="29"/>
  <c r="DH78" i="29"/>
  <c r="DH80" i="29"/>
  <c r="DH82" i="29"/>
  <c r="DH101" i="29"/>
  <c r="DH105" i="29"/>
  <c r="DH109" i="29"/>
  <c r="DH113" i="29"/>
  <c r="DH117" i="29"/>
  <c r="DH121" i="29"/>
  <c r="DH125" i="29"/>
  <c r="DH129" i="29"/>
  <c r="DH133" i="29"/>
  <c r="DH137" i="29"/>
  <c r="DH141" i="29"/>
  <c r="DH145" i="29"/>
  <c r="DH146" i="29"/>
  <c r="DH147" i="29"/>
  <c r="DH92" i="29"/>
  <c r="DH94" i="29"/>
  <c r="DH96" i="29"/>
  <c r="DH98" i="29"/>
  <c r="DH108" i="29"/>
  <c r="DH110" i="29"/>
  <c r="DH112" i="29"/>
  <c r="DH114" i="29"/>
  <c r="DH124" i="29"/>
  <c r="DH126" i="29"/>
  <c r="DH128" i="29"/>
  <c r="DH130" i="29"/>
  <c r="DH140" i="29"/>
  <c r="DH142" i="29"/>
  <c r="DH84" i="29"/>
  <c r="DH86" i="29"/>
  <c r="DH88" i="29"/>
  <c r="DH99" i="29"/>
  <c r="DH103" i="29"/>
  <c r="DH107" i="29"/>
  <c r="DH111" i="29"/>
  <c r="DH115" i="29"/>
  <c r="DH119" i="29"/>
  <c r="DH123" i="29"/>
  <c r="DH127" i="29"/>
  <c r="DH131" i="29"/>
  <c r="DH135" i="29"/>
  <c r="DH139" i="29"/>
  <c r="DH143" i="29"/>
  <c r="DH90" i="29"/>
  <c r="DH100" i="29"/>
  <c r="DH102" i="29"/>
  <c r="DH104" i="29"/>
  <c r="DH106" i="29"/>
  <c r="DH116" i="29"/>
  <c r="DH118" i="29"/>
  <c r="DH120" i="29"/>
  <c r="DH122" i="29"/>
  <c r="DH132" i="29"/>
  <c r="DH134" i="29"/>
  <c r="DH136" i="29"/>
  <c r="DH138" i="29"/>
  <c r="DH144" i="29"/>
  <c r="DH159" i="29"/>
  <c r="DH151" i="29"/>
  <c r="DH157" i="29" s="1"/>
  <c r="DH160" i="29"/>
  <c r="AS184" i="29"/>
  <c r="AS185" i="29" s="1"/>
  <c r="AS12" i="29"/>
  <c r="AS18" i="29"/>
  <c r="AS52" i="29"/>
  <c r="AS86" i="29"/>
  <c r="AS90" i="29"/>
  <c r="AS94" i="29"/>
  <c r="AS98" i="29"/>
  <c r="AS102" i="29"/>
  <c r="AS106" i="29"/>
  <c r="AS110" i="29"/>
  <c r="AS114" i="29"/>
  <c r="AS118" i="29"/>
  <c r="AS16" i="29"/>
  <c r="AS36" i="29"/>
  <c r="AS38" i="29"/>
  <c r="AS46" i="29"/>
  <c r="AS48" i="29"/>
  <c r="AS54" i="29"/>
  <c r="AS14" i="29"/>
  <c r="AS58" i="29"/>
  <c r="AS60" i="29"/>
  <c r="AS84" i="29"/>
  <c r="AS88" i="29"/>
  <c r="AS92" i="29"/>
  <c r="AS96" i="29"/>
  <c r="AS100" i="29"/>
  <c r="AS104" i="29"/>
  <c r="AS108" i="29"/>
  <c r="AS112" i="29"/>
  <c r="AS116" i="29"/>
  <c r="AS40" i="29"/>
  <c r="AS42" i="29"/>
  <c r="AS44" i="29"/>
  <c r="AS50" i="29"/>
  <c r="AS56" i="29"/>
  <c r="AS62" i="29"/>
  <c r="AS66" i="29"/>
  <c r="AS70" i="29"/>
  <c r="AS74" i="29"/>
  <c r="AS78" i="29"/>
  <c r="AS82" i="29"/>
  <c r="AS30" i="29"/>
  <c r="AS13" i="29"/>
  <c r="AS23" i="29"/>
  <c r="AS27" i="29"/>
  <c r="AS39" i="29"/>
  <c r="AS59" i="29"/>
  <c r="AS63" i="29"/>
  <c r="AS69" i="29"/>
  <c r="AS71" i="29"/>
  <c r="AS81" i="29"/>
  <c r="AS85" i="29"/>
  <c r="AS89" i="29"/>
  <c r="AS93" i="29"/>
  <c r="AS97" i="29"/>
  <c r="AS101" i="29"/>
  <c r="AS105" i="29"/>
  <c r="AS109" i="29"/>
  <c r="AS113" i="29"/>
  <c r="AS117" i="29"/>
  <c r="AS121" i="29"/>
  <c r="AS125" i="29"/>
  <c r="AS129" i="29"/>
  <c r="AS133" i="29"/>
  <c r="AS137" i="29"/>
  <c r="AS64" i="29"/>
  <c r="AS68" i="29"/>
  <c r="AS72" i="29"/>
  <c r="AS76" i="29"/>
  <c r="AS80" i="29"/>
  <c r="AS28" i="29"/>
  <c r="AS34" i="29"/>
  <c r="AS15" i="29"/>
  <c r="AS21" i="29"/>
  <c r="AS25" i="29"/>
  <c r="AS31" i="29"/>
  <c r="AS35" i="29"/>
  <c r="AS53" i="29"/>
  <c r="AS55" i="29"/>
  <c r="AS61" i="29"/>
  <c r="AS65" i="29"/>
  <c r="AS73" i="29"/>
  <c r="AS75" i="29"/>
  <c r="AS77" i="29"/>
  <c r="AS79" i="29"/>
  <c r="AS83" i="29"/>
  <c r="AS87" i="29"/>
  <c r="AS91" i="29"/>
  <c r="AS95" i="29"/>
  <c r="AS99" i="29"/>
  <c r="AS103" i="29"/>
  <c r="AS107" i="29"/>
  <c r="AS111" i="29"/>
  <c r="AS115" i="29"/>
  <c r="AS119" i="29"/>
  <c r="AS123" i="29"/>
  <c r="AS127" i="29"/>
  <c r="AS131" i="29"/>
  <c r="AS135" i="29"/>
  <c r="AS139" i="29"/>
  <c r="AS143" i="29"/>
  <c r="AS22" i="29"/>
  <c r="AS26" i="29"/>
  <c r="AS17" i="29"/>
  <c r="AS19" i="29"/>
  <c r="AS33" i="29"/>
  <c r="AS37" i="29"/>
  <c r="AS41" i="29"/>
  <c r="AS43" i="29"/>
  <c r="AS45" i="29"/>
  <c r="AS47" i="29"/>
  <c r="AS49" i="29"/>
  <c r="AS51" i="29"/>
  <c r="AS141" i="29"/>
  <c r="AS145" i="29"/>
  <c r="AS20" i="29"/>
  <c r="AS24" i="29"/>
  <c r="AS32" i="29"/>
  <c r="AS29" i="29"/>
  <c r="AS57" i="29"/>
  <c r="AS67" i="29"/>
  <c r="AS122" i="29"/>
  <c r="AS126" i="29"/>
  <c r="AS130" i="29"/>
  <c r="AS134" i="29"/>
  <c r="AS138" i="29"/>
  <c r="AS120" i="29"/>
  <c r="AS124" i="29"/>
  <c r="AS128" i="29"/>
  <c r="AS132" i="29"/>
  <c r="AS136" i="29"/>
  <c r="AS140" i="29"/>
  <c r="AS144" i="29"/>
  <c r="AS142" i="29"/>
  <c r="AS146" i="29"/>
  <c r="AS147" i="29"/>
  <c r="AS159" i="29"/>
  <c r="AS151" i="29"/>
  <c r="AS157" i="29" s="1"/>
  <c r="AS160" i="29"/>
  <c r="AI184" i="29"/>
  <c r="AI185" i="29" s="1"/>
  <c r="AI27" i="29"/>
  <c r="AI35" i="29"/>
  <c r="AI49" i="29"/>
  <c r="AI51" i="29"/>
  <c r="AI85" i="29"/>
  <c r="AI89" i="29"/>
  <c r="AI93" i="29"/>
  <c r="AI97" i="29"/>
  <c r="AI101" i="29"/>
  <c r="AI105" i="29"/>
  <c r="AI109" i="29"/>
  <c r="AI113" i="29"/>
  <c r="AI117" i="29"/>
  <c r="AI37" i="29"/>
  <c r="AI43" i="29"/>
  <c r="AI45" i="29"/>
  <c r="AI47" i="29"/>
  <c r="AI53" i="29"/>
  <c r="AI25" i="29"/>
  <c r="AI29" i="29"/>
  <c r="AI39" i="29"/>
  <c r="AI41" i="29"/>
  <c r="AI55" i="29"/>
  <c r="AI57" i="29"/>
  <c r="AI59" i="29"/>
  <c r="AI87" i="29"/>
  <c r="AI91" i="29"/>
  <c r="AI95" i="29"/>
  <c r="AI99" i="29"/>
  <c r="AI103" i="29"/>
  <c r="AI107" i="29"/>
  <c r="AI111" i="29"/>
  <c r="AI115" i="29"/>
  <c r="AI13" i="29"/>
  <c r="AI65" i="29"/>
  <c r="AI69" i="29"/>
  <c r="AI63" i="29"/>
  <c r="AI61" i="29"/>
  <c r="AI67" i="29"/>
  <c r="AI73" i="29"/>
  <c r="AI77" i="29"/>
  <c r="AI81" i="29"/>
  <c r="AI17" i="29"/>
  <c r="AI21" i="29"/>
  <c r="AI18" i="29"/>
  <c r="AI28" i="29"/>
  <c r="AI38" i="29"/>
  <c r="AI46" i="29"/>
  <c r="AI56" i="29"/>
  <c r="AI62" i="29"/>
  <c r="AI76" i="29"/>
  <c r="AI78" i="29"/>
  <c r="AI80" i="29"/>
  <c r="AI84" i="29"/>
  <c r="AI88" i="29"/>
  <c r="AI92" i="29"/>
  <c r="AI96" i="29"/>
  <c r="AI100" i="29"/>
  <c r="AI104" i="29"/>
  <c r="AI108" i="29"/>
  <c r="AI112" i="29"/>
  <c r="AI116" i="29"/>
  <c r="AI120" i="29"/>
  <c r="AI124" i="29"/>
  <c r="AI128" i="29"/>
  <c r="AI132" i="29"/>
  <c r="AI136" i="29"/>
  <c r="AI140" i="29"/>
  <c r="AI71" i="29"/>
  <c r="AI75" i="29"/>
  <c r="AI79" i="29"/>
  <c r="AI83" i="29"/>
  <c r="AI15" i="29"/>
  <c r="AI19" i="29"/>
  <c r="AI14" i="29"/>
  <c r="AI30" i="29"/>
  <c r="AI36" i="29"/>
  <c r="AI40" i="29"/>
  <c r="AI44" i="29"/>
  <c r="AI52" i="29"/>
  <c r="AI54" i="29"/>
  <c r="AI60" i="29"/>
  <c r="AI82" i="29"/>
  <c r="AI86" i="29"/>
  <c r="AI90" i="29"/>
  <c r="AI94" i="29"/>
  <c r="AI98" i="29"/>
  <c r="AI102" i="29"/>
  <c r="AI106" i="29"/>
  <c r="AI110" i="29"/>
  <c r="AI114" i="29"/>
  <c r="AI118" i="29"/>
  <c r="AI122" i="29"/>
  <c r="AI126" i="29"/>
  <c r="AI130" i="29"/>
  <c r="AI134" i="29"/>
  <c r="AI138" i="29"/>
  <c r="AI142" i="29"/>
  <c r="AI23" i="29"/>
  <c r="AI31" i="29"/>
  <c r="AI16" i="29"/>
  <c r="AI32" i="29"/>
  <c r="AI34" i="29"/>
  <c r="AI42" i="29"/>
  <c r="AI48" i="29"/>
  <c r="AI50" i="29"/>
  <c r="AI68" i="29"/>
  <c r="AI74" i="29"/>
  <c r="AI144" i="29"/>
  <c r="AI33" i="29"/>
  <c r="AI12" i="29"/>
  <c r="AI20" i="29"/>
  <c r="AI22" i="29"/>
  <c r="AI24" i="29"/>
  <c r="AI26" i="29"/>
  <c r="AI58" i="29"/>
  <c r="AI64" i="29"/>
  <c r="AI66" i="29"/>
  <c r="AI70" i="29"/>
  <c r="AI72" i="29"/>
  <c r="AI119" i="29"/>
  <c r="AI123" i="29"/>
  <c r="AI127" i="29"/>
  <c r="AI131" i="29"/>
  <c r="AI135" i="29"/>
  <c r="AI139" i="29"/>
  <c r="AI121" i="29"/>
  <c r="AI125" i="29"/>
  <c r="AI129" i="29"/>
  <c r="AI133" i="29"/>
  <c r="AI137" i="29"/>
  <c r="AI141" i="29"/>
  <c r="AI145" i="29"/>
  <c r="AI147" i="29"/>
  <c r="AI143" i="29"/>
  <c r="AI146" i="29"/>
  <c r="AI159" i="29"/>
  <c r="AI160" i="29"/>
  <c r="AI151" i="29"/>
  <c r="AI157" i="29" s="1"/>
  <c r="CU184" i="29"/>
  <c r="CU185" i="29" s="1"/>
  <c r="CU35" i="29"/>
  <c r="CU49" i="29"/>
  <c r="CU51" i="29"/>
  <c r="CU85" i="29"/>
  <c r="CU89" i="29"/>
  <c r="CU93" i="29"/>
  <c r="CU97" i="29"/>
  <c r="CU101" i="29"/>
  <c r="CU105" i="29"/>
  <c r="CU109" i="29"/>
  <c r="CU113" i="29"/>
  <c r="CU117" i="29"/>
  <c r="CU43" i="29"/>
  <c r="CU45" i="29"/>
  <c r="CU47" i="29"/>
  <c r="CU53" i="29"/>
  <c r="CU17" i="29"/>
  <c r="CU25" i="29"/>
  <c r="CU37" i="29"/>
  <c r="CU39" i="29"/>
  <c r="CU41" i="29"/>
  <c r="CU55" i="29"/>
  <c r="CU57" i="29"/>
  <c r="CU59" i="29"/>
  <c r="CU83" i="29"/>
  <c r="CU87" i="29"/>
  <c r="CU91" i="29"/>
  <c r="CU95" i="29"/>
  <c r="CU99" i="29"/>
  <c r="CU103" i="29"/>
  <c r="CU107" i="29"/>
  <c r="CU111" i="29"/>
  <c r="CU115" i="29"/>
  <c r="CU13" i="29"/>
  <c r="CU61" i="29"/>
  <c r="CU65" i="29"/>
  <c r="CU69" i="29"/>
  <c r="CU63" i="29"/>
  <c r="CU67" i="29"/>
  <c r="CU73" i="29"/>
  <c r="CU77" i="29"/>
  <c r="CU81" i="29"/>
  <c r="CU21" i="29"/>
  <c r="CU27" i="29"/>
  <c r="CU22" i="29"/>
  <c r="CU28" i="29"/>
  <c r="CU38" i="29"/>
  <c r="CU46" i="29"/>
  <c r="CU58" i="29"/>
  <c r="CU62" i="29"/>
  <c r="CU68" i="29"/>
  <c r="CU78" i="29"/>
  <c r="CU80" i="29"/>
  <c r="CU84" i="29"/>
  <c r="CU88" i="29"/>
  <c r="CU92" i="29"/>
  <c r="CU96" i="29"/>
  <c r="CU100" i="29"/>
  <c r="CU104" i="29"/>
  <c r="CU108" i="29"/>
  <c r="CU112" i="29"/>
  <c r="CU116" i="29"/>
  <c r="CU120" i="29"/>
  <c r="CU124" i="29"/>
  <c r="CU128" i="29"/>
  <c r="CU132" i="29"/>
  <c r="CU136" i="29"/>
  <c r="CU140" i="29"/>
  <c r="CU71" i="29"/>
  <c r="CU75" i="29"/>
  <c r="CU79" i="29"/>
  <c r="CU15" i="29"/>
  <c r="CU19" i="29"/>
  <c r="CU29" i="29"/>
  <c r="CU14" i="29"/>
  <c r="CU20" i="29"/>
  <c r="CU34" i="29"/>
  <c r="CU40" i="29"/>
  <c r="CU44" i="29"/>
  <c r="CU52" i="29"/>
  <c r="CU60" i="29"/>
  <c r="CU76" i="29"/>
  <c r="CU82" i="29"/>
  <c r="CU86" i="29"/>
  <c r="CU90" i="29"/>
  <c r="CU94" i="29"/>
  <c r="CU98" i="29"/>
  <c r="CU102" i="29"/>
  <c r="CU106" i="29"/>
  <c r="CU110" i="29"/>
  <c r="CU114" i="29"/>
  <c r="CU118" i="29"/>
  <c r="CU122" i="29"/>
  <c r="CU126" i="29"/>
  <c r="CU130" i="29"/>
  <c r="CU134" i="29"/>
  <c r="CU138" i="29"/>
  <c r="CU142" i="29"/>
  <c r="CU23" i="29"/>
  <c r="CU31" i="29"/>
  <c r="CU16" i="29"/>
  <c r="CU18" i="29"/>
  <c r="CU32" i="29"/>
  <c r="CU36" i="29"/>
  <c r="CU42" i="29"/>
  <c r="CU48" i="29"/>
  <c r="CU50" i="29"/>
  <c r="CU74" i="29"/>
  <c r="CU144" i="29"/>
  <c r="CU33" i="29"/>
  <c r="CU12" i="29"/>
  <c r="CU24" i="29"/>
  <c r="CU26" i="29"/>
  <c r="CU30" i="29"/>
  <c r="CU54" i="29"/>
  <c r="CU56" i="29"/>
  <c r="CU64" i="29"/>
  <c r="CU66" i="29"/>
  <c r="CU70" i="29"/>
  <c r="CU72" i="29"/>
  <c r="CU119" i="29"/>
  <c r="CU123" i="29"/>
  <c r="CU127" i="29"/>
  <c r="CU131" i="29"/>
  <c r="CU135" i="29"/>
  <c r="CU121" i="29"/>
  <c r="CU125" i="29"/>
  <c r="CU129" i="29"/>
  <c r="CU133" i="29"/>
  <c r="CU137" i="29"/>
  <c r="CU141" i="29"/>
  <c r="CU145" i="29"/>
  <c r="CU147" i="29"/>
  <c r="CU146" i="29"/>
  <c r="CU139" i="29"/>
  <c r="CU143" i="29"/>
  <c r="CU159" i="29"/>
  <c r="CU160" i="29"/>
  <c r="CU151" i="29"/>
  <c r="CU157" i="29" s="1"/>
  <c r="T184" i="29"/>
  <c r="T185" i="29" s="1"/>
  <c r="T13" i="29"/>
  <c r="T17" i="29"/>
  <c r="T21" i="29"/>
  <c r="T25" i="29"/>
  <c r="T29" i="29"/>
  <c r="T33" i="29"/>
  <c r="T37" i="29"/>
  <c r="T41" i="29"/>
  <c r="T45" i="29"/>
  <c r="T49" i="29"/>
  <c r="T53" i="29"/>
  <c r="T57" i="29"/>
  <c r="T61" i="29"/>
  <c r="T65" i="29"/>
  <c r="T69" i="29"/>
  <c r="T73" i="29"/>
  <c r="T77" i="29"/>
  <c r="T81" i="29"/>
  <c r="T85" i="29"/>
  <c r="T89" i="29"/>
  <c r="T93" i="29"/>
  <c r="T97" i="29"/>
  <c r="T15" i="29"/>
  <c r="T19" i="29"/>
  <c r="T23" i="29"/>
  <c r="T27" i="29"/>
  <c r="T31" i="29"/>
  <c r="T35" i="29"/>
  <c r="T39" i="29"/>
  <c r="T43" i="29"/>
  <c r="T47" i="29"/>
  <c r="T51" i="29"/>
  <c r="T55" i="29"/>
  <c r="T59" i="29"/>
  <c r="T63" i="29"/>
  <c r="T67" i="29"/>
  <c r="T71" i="29"/>
  <c r="T75" i="29"/>
  <c r="T79" i="29"/>
  <c r="T83" i="29"/>
  <c r="T87" i="29"/>
  <c r="T91" i="29"/>
  <c r="T95" i="29"/>
  <c r="T12" i="29"/>
  <c r="T16" i="29"/>
  <c r="T20" i="29"/>
  <c r="T24" i="29"/>
  <c r="T28" i="29"/>
  <c r="T32" i="29"/>
  <c r="T36" i="29"/>
  <c r="T40" i="29"/>
  <c r="T44" i="29"/>
  <c r="T48" i="29"/>
  <c r="T52" i="29"/>
  <c r="T56" i="29"/>
  <c r="T60" i="29"/>
  <c r="T64" i="29"/>
  <c r="T68" i="29"/>
  <c r="T76" i="29"/>
  <c r="T78" i="29"/>
  <c r="T80" i="29"/>
  <c r="T82" i="29"/>
  <c r="T14" i="29"/>
  <c r="T18" i="29"/>
  <c r="T22" i="29"/>
  <c r="T26" i="29"/>
  <c r="T30" i="29"/>
  <c r="T34" i="29"/>
  <c r="T38" i="29"/>
  <c r="T42" i="29"/>
  <c r="T46" i="29"/>
  <c r="T50" i="29"/>
  <c r="T54" i="29"/>
  <c r="T58" i="29"/>
  <c r="T62" i="29"/>
  <c r="T66" i="29"/>
  <c r="T70" i="29"/>
  <c r="T72" i="29"/>
  <c r="T74" i="29"/>
  <c r="T84" i="29"/>
  <c r="T86" i="29"/>
  <c r="T88" i="29"/>
  <c r="T90" i="29"/>
  <c r="T99" i="29"/>
  <c r="T103" i="29"/>
  <c r="T107" i="29"/>
  <c r="T111" i="29"/>
  <c r="T115" i="29"/>
  <c r="T119" i="29"/>
  <c r="T123" i="29"/>
  <c r="T127" i="29"/>
  <c r="T131" i="29"/>
  <c r="T135" i="29"/>
  <c r="T139" i="29"/>
  <c r="T143" i="29"/>
  <c r="T100" i="29"/>
  <c r="T102" i="29"/>
  <c r="T104" i="29"/>
  <c r="T106" i="29"/>
  <c r="T116" i="29"/>
  <c r="T118" i="29"/>
  <c r="T120" i="29"/>
  <c r="T122" i="29"/>
  <c r="T132" i="29"/>
  <c r="T134" i="29"/>
  <c r="T136" i="29"/>
  <c r="T138" i="29"/>
  <c r="T144" i="29"/>
  <c r="T101" i="29"/>
  <c r="T105" i="29"/>
  <c r="T109" i="29"/>
  <c r="T113" i="29"/>
  <c r="T117" i="29"/>
  <c r="T121" i="29"/>
  <c r="T125" i="29"/>
  <c r="T129" i="29"/>
  <c r="T133" i="29"/>
  <c r="T137" i="29"/>
  <c r="T141" i="29"/>
  <c r="T145" i="29"/>
  <c r="T146" i="29"/>
  <c r="T147" i="29"/>
  <c r="T92" i="29"/>
  <c r="T94" i="29"/>
  <c r="T96" i="29"/>
  <c r="T98" i="29"/>
  <c r="T108" i="29"/>
  <c r="T110" i="29"/>
  <c r="T112" i="29"/>
  <c r="T114" i="29"/>
  <c r="T124" i="29"/>
  <c r="T126" i="29"/>
  <c r="T128" i="29"/>
  <c r="T130" i="29"/>
  <c r="T140" i="29"/>
  <c r="T142" i="29"/>
  <c r="T151" i="29"/>
  <c r="T157" i="29" s="1"/>
  <c r="T160" i="29"/>
  <c r="T159" i="29"/>
  <c r="CF184" i="29"/>
  <c r="CF185" i="29" s="1"/>
  <c r="CF13" i="29"/>
  <c r="CF17" i="29"/>
  <c r="CF21" i="29"/>
  <c r="CF25" i="29"/>
  <c r="CF29" i="29"/>
  <c r="CF33" i="29"/>
  <c r="CF37" i="29"/>
  <c r="CF41" i="29"/>
  <c r="CF45" i="29"/>
  <c r="CF49" i="29"/>
  <c r="CF53" i="29"/>
  <c r="CF57" i="29"/>
  <c r="CF61" i="29"/>
  <c r="CF65" i="29"/>
  <c r="CF69" i="29"/>
  <c r="CF73" i="29"/>
  <c r="CF77" i="29"/>
  <c r="CF81" i="29"/>
  <c r="CF85" i="29"/>
  <c r="CF89" i="29"/>
  <c r="CF93" i="29"/>
  <c r="CF97" i="29"/>
  <c r="CF15" i="29"/>
  <c r="CF19" i="29"/>
  <c r="CF23" i="29"/>
  <c r="CF27" i="29"/>
  <c r="CF31" i="29"/>
  <c r="CF35" i="29"/>
  <c r="CF39" i="29"/>
  <c r="CF43" i="29"/>
  <c r="CF47" i="29"/>
  <c r="CF51" i="29"/>
  <c r="CF55" i="29"/>
  <c r="CF59" i="29"/>
  <c r="CF63" i="29"/>
  <c r="CF67" i="29"/>
  <c r="CF71" i="29"/>
  <c r="CF75" i="29"/>
  <c r="CF79" i="29"/>
  <c r="CF83" i="29"/>
  <c r="CF87" i="29"/>
  <c r="CF91" i="29"/>
  <c r="CF95" i="29"/>
  <c r="CF12" i="29"/>
  <c r="CF16" i="29"/>
  <c r="CF20" i="29"/>
  <c r="CF24" i="29"/>
  <c r="CF28" i="29"/>
  <c r="CF32" i="29"/>
  <c r="CF36" i="29"/>
  <c r="CF40" i="29"/>
  <c r="CF44" i="29"/>
  <c r="CF48" i="29"/>
  <c r="CF52" i="29"/>
  <c r="CF56" i="29"/>
  <c r="CF60" i="29"/>
  <c r="CF64" i="29"/>
  <c r="CF68" i="29"/>
  <c r="CF76" i="29"/>
  <c r="CF78" i="29"/>
  <c r="CF80" i="29"/>
  <c r="CF14" i="29"/>
  <c r="CF18" i="29"/>
  <c r="CF22" i="29"/>
  <c r="CF26" i="29"/>
  <c r="CF30" i="29"/>
  <c r="CF34" i="29"/>
  <c r="CF38" i="29"/>
  <c r="CF42" i="29"/>
  <c r="CF46" i="29"/>
  <c r="CF50" i="29"/>
  <c r="CF54" i="29"/>
  <c r="CF58" i="29"/>
  <c r="CF62" i="29"/>
  <c r="CF66" i="29"/>
  <c r="CF70" i="29"/>
  <c r="CF72" i="29"/>
  <c r="CF74" i="29"/>
  <c r="CF84" i="29"/>
  <c r="CF86" i="29"/>
  <c r="CF88" i="29"/>
  <c r="CF101" i="29"/>
  <c r="CF105" i="29"/>
  <c r="CF109" i="29"/>
  <c r="CF113" i="29"/>
  <c r="CF117" i="29"/>
  <c r="CF121" i="29"/>
  <c r="CF125" i="29"/>
  <c r="CF129" i="29"/>
  <c r="CF133" i="29"/>
  <c r="CF137" i="29"/>
  <c r="CF141" i="29"/>
  <c r="CF145" i="29"/>
  <c r="CF146" i="29"/>
  <c r="CF147" i="29"/>
  <c r="CF92" i="29"/>
  <c r="CF94" i="29"/>
  <c r="CF96" i="29"/>
  <c r="CF98" i="29"/>
  <c r="CF108" i="29"/>
  <c r="CF110" i="29"/>
  <c r="CF112" i="29"/>
  <c r="CF114" i="29"/>
  <c r="CF124" i="29"/>
  <c r="CF126" i="29"/>
  <c r="CF128" i="29"/>
  <c r="CF130" i="29"/>
  <c r="CF140" i="29"/>
  <c r="CF142" i="29"/>
  <c r="CF82" i="29"/>
  <c r="CF99" i="29"/>
  <c r="CF103" i="29"/>
  <c r="CF107" i="29"/>
  <c r="CF111" i="29"/>
  <c r="CF115" i="29"/>
  <c r="CF119" i="29"/>
  <c r="CF123" i="29"/>
  <c r="CF127" i="29"/>
  <c r="CF131" i="29"/>
  <c r="CF135" i="29"/>
  <c r="CF139" i="29"/>
  <c r="CF143" i="29"/>
  <c r="CF90" i="29"/>
  <c r="CF100" i="29"/>
  <c r="CF102" i="29"/>
  <c r="CF104" i="29"/>
  <c r="CF106" i="29"/>
  <c r="CF116" i="29"/>
  <c r="CF118" i="29"/>
  <c r="CF120" i="29"/>
  <c r="CF122" i="29"/>
  <c r="CF132" i="29"/>
  <c r="CF134" i="29"/>
  <c r="CF136" i="29"/>
  <c r="CF138" i="29"/>
  <c r="CF144" i="29"/>
  <c r="CF160" i="29"/>
  <c r="CF151" i="29"/>
  <c r="CF157" i="29" s="1"/>
  <c r="CF159" i="29"/>
  <c r="U184" i="29"/>
  <c r="U185" i="29" s="1"/>
  <c r="U30" i="29"/>
  <c r="U40" i="29"/>
  <c r="U42" i="29"/>
  <c r="U58" i="29"/>
  <c r="U60" i="29"/>
  <c r="U86" i="29"/>
  <c r="U90" i="29"/>
  <c r="U94" i="29"/>
  <c r="U98" i="29"/>
  <c r="U102" i="29"/>
  <c r="U106" i="29"/>
  <c r="U110" i="29"/>
  <c r="U114" i="29"/>
  <c r="U118" i="29"/>
  <c r="U12" i="29"/>
  <c r="U14" i="29"/>
  <c r="U20" i="29"/>
  <c r="U44" i="29"/>
  <c r="U50" i="29"/>
  <c r="U56" i="29"/>
  <c r="U34" i="29"/>
  <c r="U52" i="29"/>
  <c r="U84" i="29"/>
  <c r="U88" i="29"/>
  <c r="U92" i="29"/>
  <c r="U96" i="29"/>
  <c r="U100" i="29"/>
  <c r="U104" i="29"/>
  <c r="U108" i="29"/>
  <c r="U112" i="29"/>
  <c r="U116" i="29"/>
  <c r="U36" i="29"/>
  <c r="U38" i="29"/>
  <c r="U46" i="29"/>
  <c r="U48" i="29"/>
  <c r="U54" i="29"/>
  <c r="U62" i="29"/>
  <c r="U66" i="29"/>
  <c r="U64" i="29"/>
  <c r="U70" i="29"/>
  <c r="U74" i="29"/>
  <c r="U78" i="29"/>
  <c r="U82" i="29"/>
  <c r="U18" i="29"/>
  <c r="U22" i="29"/>
  <c r="U26" i="29"/>
  <c r="U32" i="29"/>
  <c r="U15" i="29"/>
  <c r="U21" i="29"/>
  <c r="U35" i="29"/>
  <c r="U53" i="29"/>
  <c r="U61" i="29"/>
  <c r="U65" i="29"/>
  <c r="U75" i="29"/>
  <c r="U79" i="29"/>
  <c r="U81" i="29"/>
  <c r="U85" i="29"/>
  <c r="U89" i="29"/>
  <c r="U93" i="29"/>
  <c r="U97" i="29"/>
  <c r="U101" i="29"/>
  <c r="U105" i="29"/>
  <c r="U109" i="29"/>
  <c r="U113" i="29"/>
  <c r="U117" i="29"/>
  <c r="U121" i="29"/>
  <c r="U125" i="29"/>
  <c r="U129" i="29"/>
  <c r="U133" i="29"/>
  <c r="U137" i="29"/>
  <c r="U68" i="29"/>
  <c r="U72" i="29"/>
  <c r="U76" i="29"/>
  <c r="U80" i="29"/>
  <c r="U24" i="29"/>
  <c r="U23" i="29"/>
  <c r="U29" i="29"/>
  <c r="U39" i="29"/>
  <c r="U59" i="29"/>
  <c r="U63" i="29"/>
  <c r="U69" i="29"/>
  <c r="U71" i="29"/>
  <c r="U77" i="29"/>
  <c r="U83" i="29"/>
  <c r="U87" i="29"/>
  <c r="U91" i="29"/>
  <c r="U95" i="29"/>
  <c r="U99" i="29"/>
  <c r="U103" i="29"/>
  <c r="U107" i="29"/>
  <c r="U111" i="29"/>
  <c r="U115" i="29"/>
  <c r="U119" i="29"/>
  <c r="U123" i="29"/>
  <c r="U127" i="29"/>
  <c r="U131" i="29"/>
  <c r="U135" i="29"/>
  <c r="U139" i="29"/>
  <c r="U143" i="29"/>
  <c r="U16" i="29"/>
  <c r="U13" i="29"/>
  <c r="U25" i="29"/>
  <c r="U27" i="29"/>
  <c r="U31" i="29"/>
  <c r="U55" i="29"/>
  <c r="U57" i="29"/>
  <c r="U67" i="29"/>
  <c r="U73" i="29"/>
  <c r="U141" i="29"/>
  <c r="U145" i="29"/>
  <c r="U28" i="29"/>
  <c r="U17" i="29"/>
  <c r="U19" i="29"/>
  <c r="U33" i="29"/>
  <c r="U37" i="29"/>
  <c r="U41" i="29"/>
  <c r="U43" i="29"/>
  <c r="U45" i="29"/>
  <c r="U47" i="29"/>
  <c r="U49" i="29"/>
  <c r="U51" i="29"/>
  <c r="U122" i="29"/>
  <c r="U126" i="29"/>
  <c r="U130" i="29"/>
  <c r="U134" i="29"/>
  <c r="U138" i="29"/>
  <c r="U120" i="29"/>
  <c r="U124" i="29"/>
  <c r="U128" i="29"/>
  <c r="U132" i="29"/>
  <c r="U136" i="29"/>
  <c r="U140" i="29"/>
  <c r="U144" i="29"/>
  <c r="U142" i="29"/>
  <c r="U146" i="29"/>
  <c r="U147" i="29"/>
  <c r="U160" i="29"/>
  <c r="U151" i="29"/>
  <c r="U157" i="29" s="1"/>
  <c r="U159" i="29"/>
  <c r="G184" i="29"/>
  <c r="G185" i="29" s="1"/>
  <c r="G13" i="29"/>
  <c r="G19" i="29"/>
  <c r="G45" i="29"/>
  <c r="G53" i="29"/>
  <c r="G55" i="29"/>
  <c r="G87" i="29"/>
  <c r="G91" i="29"/>
  <c r="G95" i="29"/>
  <c r="G99" i="29"/>
  <c r="G103" i="29"/>
  <c r="G107" i="29"/>
  <c r="G111" i="29"/>
  <c r="G115" i="29"/>
  <c r="G17" i="29"/>
  <c r="G39" i="29"/>
  <c r="G49" i="29"/>
  <c r="G15" i="29"/>
  <c r="G29" i="29"/>
  <c r="G31" i="29"/>
  <c r="G43" i="29"/>
  <c r="G47" i="29"/>
  <c r="G59" i="29"/>
  <c r="G85" i="29"/>
  <c r="G89" i="29"/>
  <c r="G93" i="29"/>
  <c r="G97" i="29"/>
  <c r="G101" i="29"/>
  <c r="G105" i="29"/>
  <c r="G109" i="29"/>
  <c r="G113" i="29"/>
  <c r="G117" i="29"/>
  <c r="G21" i="29"/>
  <c r="G35" i="29"/>
  <c r="G37" i="29"/>
  <c r="G41" i="29"/>
  <c r="G51" i="29"/>
  <c r="G57" i="29"/>
  <c r="G61" i="29"/>
  <c r="G63" i="29"/>
  <c r="G67" i="29"/>
  <c r="G71" i="29"/>
  <c r="G75" i="29"/>
  <c r="G79" i="29"/>
  <c r="G83" i="29"/>
  <c r="G27" i="29"/>
  <c r="G12" i="29"/>
  <c r="G24" i="29"/>
  <c r="G28" i="29"/>
  <c r="G34" i="29"/>
  <c r="G40" i="29"/>
  <c r="G60" i="29"/>
  <c r="G64" i="29"/>
  <c r="G72" i="29"/>
  <c r="G74" i="29"/>
  <c r="G82" i="29"/>
  <c r="G86" i="29"/>
  <c r="G90" i="29"/>
  <c r="G94" i="29"/>
  <c r="G98" i="29"/>
  <c r="G102" i="29"/>
  <c r="G106" i="29"/>
  <c r="G110" i="29"/>
  <c r="G114" i="29"/>
  <c r="G118" i="29"/>
  <c r="G122" i="29"/>
  <c r="G126" i="29"/>
  <c r="G130" i="29"/>
  <c r="G134" i="29"/>
  <c r="G138" i="29"/>
  <c r="G65" i="29"/>
  <c r="G69" i="29"/>
  <c r="G73" i="29"/>
  <c r="G77" i="29"/>
  <c r="G81" i="29"/>
  <c r="G22" i="29"/>
  <c r="G26" i="29"/>
  <c r="G32" i="29"/>
  <c r="G36" i="29"/>
  <c r="G48" i="29"/>
  <c r="G54" i="29"/>
  <c r="G58" i="29"/>
  <c r="G66" i="29"/>
  <c r="G68" i="29"/>
  <c r="G70" i="29"/>
  <c r="G76" i="29"/>
  <c r="G78" i="29"/>
  <c r="G80" i="29"/>
  <c r="G84" i="29"/>
  <c r="G88" i="29"/>
  <c r="G92" i="29"/>
  <c r="G96" i="29"/>
  <c r="G100" i="29"/>
  <c r="G104" i="29"/>
  <c r="G108" i="29"/>
  <c r="G112" i="29"/>
  <c r="G116" i="29"/>
  <c r="G120" i="29"/>
  <c r="G124" i="29"/>
  <c r="G128" i="29"/>
  <c r="G132" i="29"/>
  <c r="G136" i="29"/>
  <c r="G140" i="29"/>
  <c r="G144" i="29"/>
  <c r="G23" i="29"/>
  <c r="G16" i="29"/>
  <c r="G18" i="29"/>
  <c r="G20" i="29"/>
  <c r="G38" i="29"/>
  <c r="G44" i="29"/>
  <c r="G46" i="29"/>
  <c r="G50" i="29"/>
  <c r="G52" i="29"/>
  <c r="G62" i="29"/>
  <c r="G142" i="29"/>
  <c r="G25" i="29"/>
  <c r="G33" i="29"/>
  <c r="G14" i="29"/>
  <c r="G30" i="29"/>
  <c r="G42" i="29"/>
  <c r="G56" i="29"/>
  <c r="G121" i="29"/>
  <c r="G125" i="29"/>
  <c r="G129" i="29"/>
  <c r="G133" i="29"/>
  <c r="G137" i="29"/>
  <c r="G119" i="29"/>
  <c r="G123" i="29"/>
  <c r="G127" i="29"/>
  <c r="G131" i="29"/>
  <c r="G135" i="29"/>
  <c r="G139" i="29"/>
  <c r="G143" i="29"/>
  <c r="G146" i="29"/>
  <c r="G141" i="29"/>
  <c r="G147" i="29"/>
  <c r="G145" i="29"/>
  <c r="G160" i="29"/>
  <c r="G151" i="29"/>
  <c r="G157" i="29" s="1"/>
  <c r="G159" i="29"/>
  <c r="BS184" i="29"/>
  <c r="BS185" i="29" s="1"/>
  <c r="BS19" i="29"/>
  <c r="BS27" i="29"/>
  <c r="BS33" i="29"/>
  <c r="BS37" i="29"/>
  <c r="BS45" i="29"/>
  <c r="BS53" i="29"/>
  <c r="BS87" i="29"/>
  <c r="BS91" i="29"/>
  <c r="BS95" i="29"/>
  <c r="BS99" i="29"/>
  <c r="BS103" i="29"/>
  <c r="BS107" i="29"/>
  <c r="BS111" i="29"/>
  <c r="BS115" i="29"/>
  <c r="BS17" i="29"/>
  <c r="BS39" i="29"/>
  <c r="BS49" i="29"/>
  <c r="BS55" i="29"/>
  <c r="BS59" i="29"/>
  <c r="BS15" i="29"/>
  <c r="BS23" i="29"/>
  <c r="BS31" i="29"/>
  <c r="BS35" i="29"/>
  <c r="BS43" i="29"/>
  <c r="BS47" i="29"/>
  <c r="BS85" i="29"/>
  <c r="BS89" i="29"/>
  <c r="BS93" i="29"/>
  <c r="BS97" i="29"/>
  <c r="BS101" i="29"/>
  <c r="BS105" i="29"/>
  <c r="BS109" i="29"/>
  <c r="BS113" i="29"/>
  <c r="BS117" i="29"/>
  <c r="BS21" i="29"/>
  <c r="BS41" i="29"/>
  <c r="BS51" i="29"/>
  <c r="BS57" i="29"/>
  <c r="BS61" i="29"/>
  <c r="BS63" i="29"/>
  <c r="BS67" i="29"/>
  <c r="BS71" i="29"/>
  <c r="BS75" i="29"/>
  <c r="BS79" i="29"/>
  <c r="BS83" i="29"/>
  <c r="BS12" i="29"/>
  <c r="BS18" i="29"/>
  <c r="BS24" i="29"/>
  <c r="BS42" i="29"/>
  <c r="BS50" i="29"/>
  <c r="BS64" i="29"/>
  <c r="BS72" i="29"/>
  <c r="BS74" i="29"/>
  <c r="BS76" i="29"/>
  <c r="BS82" i="29"/>
  <c r="BS86" i="29"/>
  <c r="BS90" i="29"/>
  <c r="BS94" i="29"/>
  <c r="BS98" i="29"/>
  <c r="BS102" i="29"/>
  <c r="BS106" i="29"/>
  <c r="BS110" i="29"/>
  <c r="BS114" i="29"/>
  <c r="BS118" i="29"/>
  <c r="BS122" i="29"/>
  <c r="BS126" i="29"/>
  <c r="BS130" i="29"/>
  <c r="BS134" i="29"/>
  <c r="BS138" i="29"/>
  <c r="BS65" i="29"/>
  <c r="BS69" i="29"/>
  <c r="BS73" i="29"/>
  <c r="BS77" i="29"/>
  <c r="BS81" i="29"/>
  <c r="BS29" i="29"/>
  <c r="BS16" i="29"/>
  <c r="BS22" i="29"/>
  <c r="BS26" i="29"/>
  <c r="BS32" i="29"/>
  <c r="BS36" i="29"/>
  <c r="BS48" i="29"/>
  <c r="BS66" i="29"/>
  <c r="BS68" i="29"/>
  <c r="BS70" i="29"/>
  <c r="BS78" i="29"/>
  <c r="BS80" i="29"/>
  <c r="BS84" i="29"/>
  <c r="BS88" i="29"/>
  <c r="BS92" i="29"/>
  <c r="BS96" i="29"/>
  <c r="BS100" i="29"/>
  <c r="BS104" i="29"/>
  <c r="BS108" i="29"/>
  <c r="BS112" i="29"/>
  <c r="BS116" i="29"/>
  <c r="BS120" i="29"/>
  <c r="BS124" i="29"/>
  <c r="BS128" i="29"/>
  <c r="BS132" i="29"/>
  <c r="BS136" i="29"/>
  <c r="BS140" i="29"/>
  <c r="BS144" i="29"/>
  <c r="BS13" i="29"/>
  <c r="BS20" i="29"/>
  <c r="BS38" i="29"/>
  <c r="BS40" i="29"/>
  <c r="BS44" i="29"/>
  <c r="BS46" i="29"/>
  <c r="BS52" i="29"/>
  <c r="BS58" i="29"/>
  <c r="BS60" i="29"/>
  <c r="BS62" i="29"/>
  <c r="BS142" i="29"/>
  <c r="BS25" i="29"/>
  <c r="BS14" i="29"/>
  <c r="BS28" i="29"/>
  <c r="BS30" i="29"/>
  <c r="BS34" i="29"/>
  <c r="BS54" i="29"/>
  <c r="BS56" i="29"/>
  <c r="BS131" i="29"/>
  <c r="BS121" i="29"/>
  <c r="BS129" i="29"/>
  <c r="BS137" i="29"/>
  <c r="BS133" i="29"/>
  <c r="BS119" i="29"/>
  <c r="BS143" i="29"/>
  <c r="BS141" i="29"/>
  <c r="BS146" i="29"/>
  <c r="BS123" i="29"/>
  <c r="BS147" i="29"/>
  <c r="BS145" i="29"/>
  <c r="BS125" i="29"/>
  <c r="BS127" i="29"/>
  <c r="BS135" i="29"/>
  <c r="BS139" i="29"/>
  <c r="BS160" i="29"/>
  <c r="BS151" i="29"/>
  <c r="BS157" i="29" s="1"/>
  <c r="BS159" i="29"/>
  <c r="EE184" i="29"/>
  <c r="EE185" i="29" s="1"/>
  <c r="EE13" i="29"/>
  <c r="EE19" i="29"/>
  <c r="EE45" i="29"/>
  <c r="EE53" i="29"/>
  <c r="EE55" i="29"/>
  <c r="EE83" i="29"/>
  <c r="EE87" i="29"/>
  <c r="EE91" i="29"/>
  <c r="EE95" i="29"/>
  <c r="EE99" i="29"/>
  <c r="EE103" i="29"/>
  <c r="EE107" i="29"/>
  <c r="EE111" i="29"/>
  <c r="EE115" i="29"/>
  <c r="EE17" i="29"/>
  <c r="EE25" i="29"/>
  <c r="EE39" i="29"/>
  <c r="EE59" i="29"/>
  <c r="EE15" i="29"/>
  <c r="EE23" i="29"/>
  <c r="EE31" i="29"/>
  <c r="EE35" i="29"/>
  <c r="EE47" i="29"/>
  <c r="EE49" i="29"/>
  <c r="EE85" i="29"/>
  <c r="EE89" i="29"/>
  <c r="EE93" i="29"/>
  <c r="EE97" i="29"/>
  <c r="EE101" i="29"/>
  <c r="EE105" i="29"/>
  <c r="EE109" i="29"/>
  <c r="EE113" i="29"/>
  <c r="EE117" i="29"/>
  <c r="EE21" i="29"/>
  <c r="EE37" i="29"/>
  <c r="EE41" i="29"/>
  <c r="EE43" i="29"/>
  <c r="EE51" i="29"/>
  <c r="EE57" i="29"/>
  <c r="EE63" i="29"/>
  <c r="EE67" i="29"/>
  <c r="EE61" i="29"/>
  <c r="EE71" i="29"/>
  <c r="EE75" i="29"/>
  <c r="EE79" i="29"/>
  <c r="EE33" i="29"/>
  <c r="EE12" i="29"/>
  <c r="EE18" i="29"/>
  <c r="EE24" i="29"/>
  <c r="EE42" i="29"/>
  <c r="EE46" i="29"/>
  <c r="EE50" i="29"/>
  <c r="EE56" i="29"/>
  <c r="EE72" i="29"/>
  <c r="EE76" i="29"/>
  <c r="EE82" i="29"/>
  <c r="EE86" i="29"/>
  <c r="EE90" i="29"/>
  <c r="EE94" i="29"/>
  <c r="EE98" i="29"/>
  <c r="EE102" i="29"/>
  <c r="EE106" i="29"/>
  <c r="EE110" i="29"/>
  <c r="EE114" i="29"/>
  <c r="EE118" i="29"/>
  <c r="EE122" i="29"/>
  <c r="EE126" i="29"/>
  <c r="EE130" i="29"/>
  <c r="EE134" i="29"/>
  <c r="EE138" i="29"/>
  <c r="EE65" i="29"/>
  <c r="EE69" i="29"/>
  <c r="EE73" i="29"/>
  <c r="EE77" i="29"/>
  <c r="EE81" i="29"/>
  <c r="EE16" i="29"/>
  <c r="EE26" i="29"/>
  <c r="EE30" i="29"/>
  <c r="EE32" i="29"/>
  <c r="EE36" i="29"/>
  <c r="EE40" i="29"/>
  <c r="EE44" i="29"/>
  <c r="EE48" i="29"/>
  <c r="EE66" i="29"/>
  <c r="EE78" i="29"/>
  <c r="EE80" i="29"/>
  <c r="EE84" i="29"/>
  <c r="EE88" i="29"/>
  <c r="EE92" i="29"/>
  <c r="EE96" i="29"/>
  <c r="EE100" i="29"/>
  <c r="EE104" i="29"/>
  <c r="EE108" i="29"/>
  <c r="EE112" i="29"/>
  <c r="EE116" i="29"/>
  <c r="EE120" i="29"/>
  <c r="EE124" i="29"/>
  <c r="EE128" i="29"/>
  <c r="EE132" i="29"/>
  <c r="EE136" i="29"/>
  <c r="EE140" i="29"/>
  <c r="EE144" i="29"/>
  <c r="EE27" i="29"/>
  <c r="EE20" i="29"/>
  <c r="EE22" i="29"/>
  <c r="EE38" i="29"/>
  <c r="EE52" i="29"/>
  <c r="EE58" i="29"/>
  <c r="EE60" i="29"/>
  <c r="EE62" i="29"/>
  <c r="EE64" i="29"/>
  <c r="EE70" i="29"/>
  <c r="EE142" i="29"/>
  <c r="EE29" i="29"/>
  <c r="EE14" i="29"/>
  <c r="EE28" i="29"/>
  <c r="EE34" i="29"/>
  <c r="EE54" i="29"/>
  <c r="EE68" i="29"/>
  <c r="EE74" i="29"/>
  <c r="EE131" i="29"/>
  <c r="EE121" i="29"/>
  <c r="EE129" i="29"/>
  <c r="EE137" i="29"/>
  <c r="EE133" i="29"/>
  <c r="EE119" i="29"/>
  <c r="EE143" i="29"/>
  <c r="EE141" i="29"/>
  <c r="EE146" i="29"/>
  <c r="EE123" i="29"/>
  <c r="EE147" i="29"/>
  <c r="EE145" i="29"/>
  <c r="EE125" i="29"/>
  <c r="EE139" i="29"/>
  <c r="EE127" i="29"/>
  <c r="EE135" i="29"/>
  <c r="EE160" i="29"/>
  <c r="EE151" i="29"/>
  <c r="EE157" i="29" s="1"/>
  <c r="EE159" i="29"/>
  <c r="BD184" i="29"/>
  <c r="BD185" i="29" s="1"/>
  <c r="BD15" i="29"/>
  <c r="BD19" i="29"/>
  <c r="BD23" i="29"/>
  <c r="BD27" i="29"/>
  <c r="BD31" i="29"/>
  <c r="BD35" i="29"/>
  <c r="BD39" i="29"/>
  <c r="BD43" i="29"/>
  <c r="BD47" i="29"/>
  <c r="BD51" i="29"/>
  <c r="BD55" i="29"/>
  <c r="BD59" i="29"/>
  <c r="BD63" i="29"/>
  <c r="BD67" i="29"/>
  <c r="BD71" i="29"/>
  <c r="BD75" i="29"/>
  <c r="BD79" i="29"/>
  <c r="BD83" i="29"/>
  <c r="BD87" i="29"/>
  <c r="BD91" i="29"/>
  <c r="BD95" i="29"/>
  <c r="BD13" i="29"/>
  <c r="BD17" i="29"/>
  <c r="BD21" i="29"/>
  <c r="BD25" i="29"/>
  <c r="BD29" i="29"/>
  <c r="BD33" i="29"/>
  <c r="BD37" i="29"/>
  <c r="BD41" i="29"/>
  <c r="BD45" i="29"/>
  <c r="BD49" i="29"/>
  <c r="BD53" i="29"/>
  <c r="BD57" i="29"/>
  <c r="BD61" i="29"/>
  <c r="BD65" i="29"/>
  <c r="BD69" i="29"/>
  <c r="BD73" i="29"/>
  <c r="BD77" i="29"/>
  <c r="BD81" i="29"/>
  <c r="BD85" i="29"/>
  <c r="BD89" i="29"/>
  <c r="BD93" i="29"/>
  <c r="BD97" i="29"/>
  <c r="BD14" i="29"/>
  <c r="BD18" i="29"/>
  <c r="BD22" i="29"/>
  <c r="BD26" i="29"/>
  <c r="BD30" i="29"/>
  <c r="BD34" i="29"/>
  <c r="BD38" i="29"/>
  <c r="BD42" i="29"/>
  <c r="BD46" i="29"/>
  <c r="BD50" i="29"/>
  <c r="BD54" i="29"/>
  <c r="BD58" i="29"/>
  <c r="BD62" i="29"/>
  <c r="BD66" i="29"/>
  <c r="BD70" i="29"/>
  <c r="BD72" i="29"/>
  <c r="BD74" i="29"/>
  <c r="BD12" i="29"/>
  <c r="BD16" i="29"/>
  <c r="BD20" i="29"/>
  <c r="BD24" i="29"/>
  <c r="BD28" i="29"/>
  <c r="BD32" i="29"/>
  <c r="BD36" i="29"/>
  <c r="BD40" i="29"/>
  <c r="BD44" i="29"/>
  <c r="BD48" i="29"/>
  <c r="BD52" i="29"/>
  <c r="BD56" i="29"/>
  <c r="BD60" i="29"/>
  <c r="BD64" i="29"/>
  <c r="BD68" i="29"/>
  <c r="BD76" i="29"/>
  <c r="BD78" i="29"/>
  <c r="BD80" i="29"/>
  <c r="BD82" i="29"/>
  <c r="BD101" i="29"/>
  <c r="BD105" i="29"/>
  <c r="BD109" i="29"/>
  <c r="BD113" i="29"/>
  <c r="BD117" i="29"/>
  <c r="BD121" i="29"/>
  <c r="BD125" i="29"/>
  <c r="BD129" i="29"/>
  <c r="BD133" i="29"/>
  <c r="BD137" i="29"/>
  <c r="BD141" i="29"/>
  <c r="BD145" i="29"/>
  <c r="BD146" i="29"/>
  <c r="BD147" i="29"/>
  <c r="BD92" i="29"/>
  <c r="BD94" i="29"/>
  <c r="BD96" i="29"/>
  <c r="BD98" i="29"/>
  <c r="BD108" i="29"/>
  <c r="BD110" i="29"/>
  <c r="BD112" i="29"/>
  <c r="BD114" i="29"/>
  <c r="BD124" i="29"/>
  <c r="BD126" i="29"/>
  <c r="BD128" i="29"/>
  <c r="BD130" i="29"/>
  <c r="BD140" i="29"/>
  <c r="BD142" i="29"/>
  <c r="BD84" i="29"/>
  <c r="BD86" i="29"/>
  <c r="BD88" i="29"/>
  <c r="BD99" i="29"/>
  <c r="BD103" i="29"/>
  <c r="BD107" i="29"/>
  <c r="BD111" i="29"/>
  <c r="BD115" i="29"/>
  <c r="BD119" i="29"/>
  <c r="BD123" i="29"/>
  <c r="BD127" i="29"/>
  <c r="BD131" i="29"/>
  <c r="BD135" i="29"/>
  <c r="BD139" i="29"/>
  <c r="BD143" i="29"/>
  <c r="BD90" i="29"/>
  <c r="BD100" i="29"/>
  <c r="BD102" i="29"/>
  <c r="BD104" i="29"/>
  <c r="BD106" i="29"/>
  <c r="BD116" i="29"/>
  <c r="BD118" i="29"/>
  <c r="BD120" i="29"/>
  <c r="BD122" i="29"/>
  <c r="BD132" i="29"/>
  <c r="BD134" i="29"/>
  <c r="BD136" i="29"/>
  <c r="BD138" i="29"/>
  <c r="BD144" i="29"/>
  <c r="BD151" i="29"/>
  <c r="BD157" i="29" s="1"/>
  <c r="BD160" i="29"/>
  <c r="BD159" i="29"/>
  <c r="DP184" i="29"/>
  <c r="DP185" i="29" s="1"/>
  <c r="DP15" i="29"/>
  <c r="DP19" i="29"/>
  <c r="DP23" i="29"/>
  <c r="DP27" i="29"/>
  <c r="DP31" i="29"/>
  <c r="DP35" i="29"/>
  <c r="DP39" i="29"/>
  <c r="DP43" i="29"/>
  <c r="DP47" i="29"/>
  <c r="DP51" i="29"/>
  <c r="DP55" i="29"/>
  <c r="DP59" i="29"/>
  <c r="DP63" i="29"/>
  <c r="DP67" i="29"/>
  <c r="DP71" i="29"/>
  <c r="DP75" i="29"/>
  <c r="DP79" i="29"/>
  <c r="DP83" i="29"/>
  <c r="DP87" i="29"/>
  <c r="DP91" i="29"/>
  <c r="DP95" i="29"/>
  <c r="DP13" i="29"/>
  <c r="DP17" i="29"/>
  <c r="DP21" i="29"/>
  <c r="DP25" i="29"/>
  <c r="DP29" i="29"/>
  <c r="DP33" i="29"/>
  <c r="DP37" i="29"/>
  <c r="DP41" i="29"/>
  <c r="DP45" i="29"/>
  <c r="DP49" i="29"/>
  <c r="DP53" i="29"/>
  <c r="DP57" i="29"/>
  <c r="DP61" i="29"/>
  <c r="DP65" i="29"/>
  <c r="DP69" i="29"/>
  <c r="DP73" i="29"/>
  <c r="DP77" i="29"/>
  <c r="DP81" i="29"/>
  <c r="DP85" i="29"/>
  <c r="DP89" i="29"/>
  <c r="DP93" i="29"/>
  <c r="DP97" i="29"/>
  <c r="DP14" i="29"/>
  <c r="DP18" i="29"/>
  <c r="DP22" i="29"/>
  <c r="DP26" i="29"/>
  <c r="DP30" i="29"/>
  <c r="DP34" i="29"/>
  <c r="DP38" i="29"/>
  <c r="DP42" i="29"/>
  <c r="DP46" i="29"/>
  <c r="DP50" i="29"/>
  <c r="DP54" i="29"/>
  <c r="DP58" i="29"/>
  <c r="DP62" i="29"/>
  <c r="DP66" i="29"/>
  <c r="DP70" i="29"/>
  <c r="DP72" i="29"/>
  <c r="DP74" i="29"/>
  <c r="DP12" i="29"/>
  <c r="DP16" i="29"/>
  <c r="DP20" i="29"/>
  <c r="DP24" i="29"/>
  <c r="DP28" i="29"/>
  <c r="DP32" i="29"/>
  <c r="DP36" i="29"/>
  <c r="DP40" i="29"/>
  <c r="DP44" i="29"/>
  <c r="DP48" i="29"/>
  <c r="DP52" i="29"/>
  <c r="DP56" i="29"/>
  <c r="DP60" i="29"/>
  <c r="DP64" i="29"/>
  <c r="DP68" i="29"/>
  <c r="DP76" i="29"/>
  <c r="DP78" i="29"/>
  <c r="DP80" i="29"/>
  <c r="DP82" i="29"/>
  <c r="DP99" i="29"/>
  <c r="DP103" i="29"/>
  <c r="DP107" i="29"/>
  <c r="DP111" i="29"/>
  <c r="DP115" i="29"/>
  <c r="DP119" i="29"/>
  <c r="DP123" i="29"/>
  <c r="DP127" i="29"/>
  <c r="DP131" i="29"/>
  <c r="DP135" i="29"/>
  <c r="DP139" i="29"/>
  <c r="DP143" i="29"/>
  <c r="DP90" i="29"/>
  <c r="DP100" i="29"/>
  <c r="DP102" i="29"/>
  <c r="DP104" i="29"/>
  <c r="DP106" i="29"/>
  <c r="DP116" i="29"/>
  <c r="DP118" i="29"/>
  <c r="DP120" i="29"/>
  <c r="DP122" i="29"/>
  <c r="DP132" i="29"/>
  <c r="DP134" i="29"/>
  <c r="DP136" i="29"/>
  <c r="DP138" i="29"/>
  <c r="DP144" i="29"/>
  <c r="DP84" i="29"/>
  <c r="DP86" i="29"/>
  <c r="DP88" i="29"/>
  <c r="DP101" i="29"/>
  <c r="DP105" i="29"/>
  <c r="DP109" i="29"/>
  <c r="DP113" i="29"/>
  <c r="DP117" i="29"/>
  <c r="DP121" i="29"/>
  <c r="DP125" i="29"/>
  <c r="DP129" i="29"/>
  <c r="DP133" i="29"/>
  <c r="DP137" i="29"/>
  <c r="DP141" i="29"/>
  <c r="DP145" i="29"/>
  <c r="DP146" i="29"/>
  <c r="DP147" i="29"/>
  <c r="DP92" i="29"/>
  <c r="DP94" i="29"/>
  <c r="DP96" i="29"/>
  <c r="DP98" i="29"/>
  <c r="DP108" i="29"/>
  <c r="DP110" i="29"/>
  <c r="DP112" i="29"/>
  <c r="DP114" i="29"/>
  <c r="DP124" i="29"/>
  <c r="DP126" i="29"/>
  <c r="DP128" i="29"/>
  <c r="DP130" i="29"/>
  <c r="DP140" i="29"/>
  <c r="DP142" i="29"/>
  <c r="DP160" i="29"/>
  <c r="DP151" i="29"/>
  <c r="DP157" i="29" s="1"/>
  <c r="DP159" i="29"/>
  <c r="CO184" i="29"/>
  <c r="CO185" i="29" s="1"/>
  <c r="CO14" i="29"/>
  <c r="CO22" i="29"/>
  <c r="CO28" i="29"/>
  <c r="CO34" i="29"/>
  <c r="CO44" i="29"/>
  <c r="CO52" i="29"/>
  <c r="CO86" i="29"/>
  <c r="CO90" i="29"/>
  <c r="CO94" i="29"/>
  <c r="CO98" i="29"/>
  <c r="CO102" i="29"/>
  <c r="CO106" i="29"/>
  <c r="CO110" i="29"/>
  <c r="CO114" i="29"/>
  <c r="CO118" i="29"/>
  <c r="CO20" i="29"/>
  <c r="CO36" i="29"/>
  <c r="CO48" i="29"/>
  <c r="CO54" i="29"/>
  <c r="CO18" i="29"/>
  <c r="CO38" i="29"/>
  <c r="CO42" i="29"/>
  <c r="CO46" i="29"/>
  <c r="CO58" i="29"/>
  <c r="CO84" i="29"/>
  <c r="CO88" i="29"/>
  <c r="CO92" i="29"/>
  <c r="CO96" i="29"/>
  <c r="CO100" i="29"/>
  <c r="CO104" i="29"/>
  <c r="CO108" i="29"/>
  <c r="CO112" i="29"/>
  <c r="CO116" i="29"/>
  <c r="CO16" i="29"/>
  <c r="CO40" i="29"/>
  <c r="CO50" i="29"/>
  <c r="CO56" i="29"/>
  <c r="CO60" i="29"/>
  <c r="CO62" i="29"/>
  <c r="CO66" i="29"/>
  <c r="CO64" i="29"/>
  <c r="CO68" i="29"/>
  <c r="CO70" i="29"/>
  <c r="CO74" i="29"/>
  <c r="CO78" i="29"/>
  <c r="CO82" i="29"/>
  <c r="CO13" i="29"/>
  <c r="CO23" i="29"/>
  <c r="CO27" i="29"/>
  <c r="CO33" i="29"/>
  <c r="CO39" i="29"/>
  <c r="CO41" i="29"/>
  <c r="CO59" i="29"/>
  <c r="CO63" i="29"/>
  <c r="CO71" i="29"/>
  <c r="CO81" i="29"/>
  <c r="CO85" i="29"/>
  <c r="CO89" i="29"/>
  <c r="CO93" i="29"/>
  <c r="CO97" i="29"/>
  <c r="CO101" i="29"/>
  <c r="CO105" i="29"/>
  <c r="CO109" i="29"/>
  <c r="CO113" i="29"/>
  <c r="CO117" i="29"/>
  <c r="CO121" i="29"/>
  <c r="CO125" i="29"/>
  <c r="CO129" i="29"/>
  <c r="CO133" i="29"/>
  <c r="CO137" i="29"/>
  <c r="CO72" i="29"/>
  <c r="CO76" i="29"/>
  <c r="CO80" i="29"/>
  <c r="CO12" i="29"/>
  <c r="CO30" i="29"/>
  <c r="CO21" i="29"/>
  <c r="CO25" i="29"/>
  <c r="CO31" i="29"/>
  <c r="CO47" i="29"/>
  <c r="CO53" i="29"/>
  <c r="CO55" i="29"/>
  <c r="CO61" i="29"/>
  <c r="CO65" i="29"/>
  <c r="CO75" i="29"/>
  <c r="CO77" i="29"/>
  <c r="CO79" i="29"/>
  <c r="CO83" i="29"/>
  <c r="CO87" i="29"/>
  <c r="CO91" i="29"/>
  <c r="CO95" i="29"/>
  <c r="CO99" i="29"/>
  <c r="CO103" i="29"/>
  <c r="CO107" i="29"/>
  <c r="CO111" i="29"/>
  <c r="CO115" i="29"/>
  <c r="CO119" i="29"/>
  <c r="CO123" i="29"/>
  <c r="CO127" i="29"/>
  <c r="CO131" i="29"/>
  <c r="CO135" i="29"/>
  <c r="CO139" i="29"/>
  <c r="CO143" i="29"/>
  <c r="CO24" i="29"/>
  <c r="CO32" i="29"/>
  <c r="CO15" i="29"/>
  <c r="CO17" i="29"/>
  <c r="CO19" i="29"/>
  <c r="CO35" i="29"/>
  <c r="CO37" i="29"/>
  <c r="CO43" i="29"/>
  <c r="CO45" i="29"/>
  <c r="CO49" i="29"/>
  <c r="CO51" i="29"/>
  <c r="CO141" i="29"/>
  <c r="CO26" i="29"/>
  <c r="CO29" i="29"/>
  <c r="CO57" i="29"/>
  <c r="CO67" i="29"/>
  <c r="CO69" i="29"/>
  <c r="CO73" i="29"/>
  <c r="CO120" i="29"/>
  <c r="CO124" i="29"/>
  <c r="CO128" i="29"/>
  <c r="CO132" i="29"/>
  <c r="CO136" i="29"/>
  <c r="CO122" i="29"/>
  <c r="CO126" i="29"/>
  <c r="CO130" i="29"/>
  <c r="CO134" i="29"/>
  <c r="CO138" i="29"/>
  <c r="CO142" i="29"/>
  <c r="CO140" i="29"/>
  <c r="CO144" i="29"/>
  <c r="CO145" i="29"/>
  <c r="CO146" i="29"/>
  <c r="CO147" i="29"/>
  <c r="CO159" i="29"/>
  <c r="CO151" i="29"/>
  <c r="CO157" i="29" s="1"/>
  <c r="CO160" i="29"/>
  <c r="AH184" i="29"/>
  <c r="AH185" i="29" s="1"/>
  <c r="AH137" i="29"/>
  <c r="AH121" i="29"/>
  <c r="AH105" i="29"/>
  <c r="AH89" i="29"/>
  <c r="AH73" i="29"/>
  <c r="AH144" i="29"/>
  <c r="AH138" i="29"/>
  <c r="AH130" i="29"/>
  <c r="AH122" i="29"/>
  <c r="AH114" i="29"/>
  <c r="AH106" i="29"/>
  <c r="AH98" i="29"/>
  <c r="AH90" i="29"/>
  <c r="AH82" i="29"/>
  <c r="AH74" i="29"/>
  <c r="AH64" i="29"/>
  <c r="AH56" i="29"/>
  <c r="AH48" i="29"/>
  <c r="AH40" i="29"/>
  <c r="AH32" i="29"/>
  <c r="AH24" i="29"/>
  <c r="AH16" i="29"/>
  <c r="AH147" i="29"/>
  <c r="AH135" i="29"/>
  <c r="AH119" i="29"/>
  <c r="AH103" i="29"/>
  <c r="AH87" i="29"/>
  <c r="AH71" i="29"/>
  <c r="AH63" i="29"/>
  <c r="AH55" i="29"/>
  <c r="AH47" i="29"/>
  <c r="AH39" i="29"/>
  <c r="AH31" i="29"/>
  <c r="AH23" i="29"/>
  <c r="AH15" i="29"/>
  <c r="AH133" i="29"/>
  <c r="AH117" i="29"/>
  <c r="AH101" i="29"/>
  <c r="AH85" i="29"/>
  <c r="AH142" i="29"/>
  <c r="AH136" i="29"/>
  <c r="AH128" i="29"/>
  <c r="AH120" i="29"/>
  <c r="AH112" i="29"/>
  <c r="AH104" i="29"/>
  <c r="AH96" i="29"/>
  <c r="AH88" i="29"/>
  <c r="AH80" i="29"/>
  <c r="AH72" i="29"/>
  <c r="AH70" i="29"/>
  <c r="AH62" i="29"/>
  <c r="AH54" i="29"/>
  <c r="AH46" i="29"/>
  <c r="AH38" i="29"/>
  <c r="AH30" i="29"/>
  <c r="AH22" i="29"/>
  <c r="AH14" i="29"/>
  <c r="AH146" i="29"/>
  <c r="AH131" i="29"/>
  <c r="AH115" i="29"/>
  <c r="AH99" i="29"/>
  <c r="AH83" i="29"/>
  <c r="AH69" i="29"/>
  <c r="AH61" i="29"/>
  <c r="AH53" i="29"/>
  <c r="AH45" i="29"/>
  <c r="AH37" i="29"/>
  <c r="AH29" i="29"/>
  <c r="AH21" i="29"/>
  <c r="AH13" i="29"/>
  <c r="AH129" i="29"/>
  <c r="AH113" i="29"/>
  <c r="AH97" i="29"/>
  <c r="AH81" i="29"/>
  <c r="AH134" i="29"/>
  <c r="AH126" i="29"/>
  <c r="AH118" i="29"/>
  <c r="AH110" i="29"/>
  <c r="AH102" i="29"/>
  <c r="AH94" i="29"/>
  <c r="AH86" i="29"/>
  <c r="AH78" i="29"/>
  <c r="AH68" i="29"/>
  <c r="AH60" i="29"/>
  <c r="AH52" i="29"/>
  <c r="AH44" i="29"/>
  <c r="AH36" i="29"/>
  <c r="AH28" i="29"/>
  <c r="AH20" i="29"/>
  <c r="AH12" i="29"/>
  <c r="AH145" i="29"/>
  <c r="AH127" i="29"/>
  <c r="AH111" i="29"/>
  <c r="AH95" i="29"/>
  <c r="AH79" i="29"/>
  <c r="AH67" i="29"/>
  <c r="AH59" i="29"/>
  <c r="AH51" i="29"/>
  <c r="AH43" i="29"/>
  <c r="AH35" i="29"/>
  <c r="AH27" i="29"/>
  <c r="AH19" i="29"/>
  <c r="AH141" i="29"/>
  <c r="AH125" i="29"/>
  <c r="AH109" i="29"/>
  <c r="AH93" i="29"/>
  <c r="AH77" i="29"/>
  <c r="AH140" i="29"/>
  <c r="AH132" i="29"/>
  <c r="AH124" i="29"/>
  <c r="AH116" i="29"/>
  <c r="AH108" i="29"/>
  <c r="AH100" i="29"/>
  <c r="AH92" i="29"/>
  <c r="AH84" i="29"/>
  <c r="AH76" i="29"/>
  <c r="AH66" i="29"/>
  <c r="AH58" i="29"/>
  <c r="AH50" i="29"/>
  <c r="AH42" i="29"/>
  <c r="AH34" i="29"/>
  <c r="AH26" i="29"/>
  <c r="AH18" i="29"/>
  <c r="AH143" i="29"/>
  <c r="AH139" i="29"/>
  <c r="AH123" i="29"/>
  <c r="AH107" i="29"/>
  <c r="AH91" i="29"/>
  <c r="AH75" i="29"/>
  <c r="AH65" i="29"/>
  <c r="AH57" i="29"/>
  <c r="AH49" i="29"/>
  <c r="AH41" i="29"/>
  <c r="AH33" i="29"/>
  <c r="AH25" i="29"/>
  <c r="AH17" i="29"/>
  <c r="AH160" i="29"/>
  <c r="AH151" i="29"/>
  <c r="AH157" i="29" s="1"/>
  <c r="AH159" i="29"/>
  <c r="CT184" i="29"/>
  <c r="CT185" i="29" s="1"/>
  <c r="CT129" i="29"/>
  <c r="CT113" i="29"/>
  <c r="CT97" i="29"/>
  <c r="CT81" i="29"/>
  <c r="CT144" i="29"/>
  <c r="CT134" i="29"/>
  <c r="CT126" i="29"/>
  <c r="CT118" i="29"/>
  <c r="CT110" i="29"/>
  <c r="CT102" i="29"/>
  <c r="CT94" i="29"/>
  <c r="CT86" i="29"/>
  <c r="CT78" i="29"/>
  <c r="CT64" i="29"/>
  <c r="CT56" i="29"/>
  <c r="CT48" i="29"/>
  <c r="CT40" i="29"/>
  <c r="CT32" i="29"/>
  <c r="CT24" i="29"/>
  <c r="CT16" i="29"/>
  <c r="CT147" i="29"/>
  <c r="CT141" i="29"/>
  <c r="CT127" i="29"/>
  <c r="CT111" i="29"/>
  <c r="CT95" i="29"/>
  <c r="CT79" i="29"/>
  <c r="CT63" i="29"/>
  <c r="CT55" i="29"/>
  <c r="CT47" i="29"/>
  <c r="CT39" i="29"/>
  <c r="CT31" i="29"/>
  <c r="CT23" i="29"/>
  <c r="CT15" i="29"/>
  <c r="CT125" i="29"/>
  <c r="CT109" i="29"/>
  <c r="CT93" i="29"/>
  <c r="CT77" i="29"/>
  <c r="CT142" i="29"/>
  <c r="CT140" i="29"/>
  <c r="CT132" i="29"/>
  <c r="CT124" i="29"/>
  <c r="CT116" i="29"/>
  <c r="CT108" i="29"/>
  <c r="CT100" i="29"/>
  <c r="CT92" i="29"/>
  <c r="CT84" i="29"/>
  <c r="CT76" i="29"/>
  <c r="CT70" i="29"/>
  <c r="CT62" i="29"/>
  <c r="CT54" i="29"/>
  <c r="CT46" i="29"/>
  <c r="CT38" i="29"/>
  <c r="CT30" i="29"/>
  <c r="CT22" i="29"/>
  <c r="CT14" i="29"/>
  <c r="CT146" i="29"/>
  <c r="CT139" i="29"/>
  <c r="CT123" i="29"/>
  <c r="CT107" i="29"/>
  <c r="CT91" i="29"/>
  <c r="CT75" i="29"/>
  <c r="CT69" i="29"/>
  <c r="CT61" i="29"/>
  <c r="CT53" i="29"/>
  <c r="CT45" i="29"/>
  <c r="CT37" i="29"/>
  <c r="CT29" i="29"/>
  <c r="CT21" i="29"/>
  <c r="CT13" i="29"/>
  <c r="CT137" i="29"/>
  <c r="CT121" i="29"/>
  <c r="CT105" i="29"/>
  <c r="CT89" i="29"/>
  <c r="CT73" i="29"/>
  <c r="CT138" i="29"/>
  <c r="CT130" i="29"/>
  <c r="CT122" i="29"/>
  <c r="CT114" i="29"/>
  <c r="CT106" i="29"/>
  <c r="CT98" i="29"/>
  <c r="CT90" i="29"/>
  <c r="CT82" i="29"/>
  <c r="CT74" i="29"/>
  <c r="CT68" i="29"/>
  <c r="CT60" i="29"/>
  <c r="CT52" i="29"/>
  <c r="CT44" i="29"/>
  <c r="CT36" i="29"/>
  <c r="CT28" i="29"/>
  <c r="CT20" i="29"/>
  <c r="CT12" i="29"/>
  <c r="CT145" i="29"/>
  <c r="CT135" i="29"/>
  <c r="CT119" i="29"/>
  <c r="CT103" i="29"/>
  <c r="CT87" i="29"/>
  <c r="CT71" i="29"/>
  <c r="CT67" i="29"/>
  <c r="CT59" i="29"/>
  <c r="CT51" i="29"/>
  <c r="CT43" i="29"/>
  <c r="CT35" i="29"/>
  <c r="CT27" i="29"/>
  <c r="CT19" i="29"/>
  <c r="CT133" i="29"/>
  <c r="CT117" i="29"/>
  <c r="CT101" i="29"/>
  <c r="CT85" i="29"/>
  <c r="CT136" i="29"/>
  <c r="CT128" i="29"/>
  <c r="CT120" i="29"/>
  <c r="CT112" i="29"/>
  <c r="CT104" i="29"/>
  <c r="CT96" i="29"/>
  <c r="CT88" i="29"/>
  <c r="CT80" i="29"/>
  <c r="CT72" i="29"/>
  <c r="CT66" i="29"/>
  <c r="CT58" i="29"/>
  <c r="CT50" i="29"/>
  <c r="CT42" i="29"/>
  <c r="CT34" i="29"/>
  <c r="CT26" i="29"/>
  <c r="CT18" i="29"/>
  <c r="CT143" i="29"/>
  <c r="CT131" i="29"/>
  <c r="CT115" i="29"/>
  <c r="CT99" i="29"/>
  <c r="CT83" i="29"/>
  <c r="CT65" i="29"/>
  <c r="CT57" i="29"/>
  <c r="CT49" i="29"/>
  <c r="CT41" i="29"/>
  <c r="CT33" i="29"/>
  <c r="CT25" i="29"/>
  <c r="CT17" i="29"/>
  <c r="CT160" i="29"/>
  <c r="CT151" i="29"/>
  <c r="CT157" i="29" s="1"/>
  <c r="CT159" i="29"/>
  <c r="CK184" i="29"/>
  <c r="CK185" i="29" s="1"/>
  <c r="CK36" i="29"/>
  <c r="CK48" i="29"/>
  <c r="CK50" i="29"/>
  <c r="CK84" i="29"/>
  <c r="CK88" i="29"/>
  <c r="CK92" i="29"/>
  <c r="CK96" i="29"/>
  <c r="CK100" i="29"/>
  <c r="CK104" i="29"/>
  <c r="CK108" i="29"/>
  <c r="CK112" i="29"/>
  <c r="CK116" i="29"/>
  <c r="CK34" i="29"/>
  <c r="CK38" i="29"/>
  <c r="CK42" i="29"/>
  <c r="CK44" i="29"/>
  <c r="CK46" i="29"/>
  <c r="CK52" i="29"/>
  <c r="CK58" i="29"/>
  <c r="CK12" i="29"/>
  <c r="CK26" i="29"/>
  <c r="CK32" i="29"/>
  <c r="CK40" i="29"/>
  <c r="CK54" i="29"/>
  <c r="CK56" i="29"/>
  <c r="CK86" i="29"/>
  <c r="CK90" i="29"/>
  <c r="CK94" i="29"/>
  <c r="CK98" i="29"/>
  <c r="CK102" i="29"/>
  <c r="CK106" i="29"/>
  <c r="CK110" i="29"/>
  <c r="CK114" i="29"/>
  <c r="CK118" i="29"/>
  <c r="CK24" i="29"/>
  <c r="CK64" i="29"/>
  <c r="CK68" i="29"/>
  <c r="CK72" i="29"/>
  <c r="CK76" i="29"/>
  <c r="CK80" i="29"/>
  <c r="CK14" i="29"/>
  <c r="CK18" i="29"/>
  <c r="CK28" i="29"/>
  <c r="CK17" i="29"/>
  <c r="CK37" i="29"/>
  <c r="CK45" i="29"/>
  <c r="CK49" i="29"/>
  <c r="CK77" i="29"/>
  <c r="CK79" i="29"/>
  <c r="CK83" i="29"/>
  <c r="CK87" i="29"/>
  <c r="CK91" i="29"/>
  <c r="CK95" i="29"/>
  <c r="CK99" i="29"/>
  <c r="CK103" i="29"/>
  <c r="CK107" i="29"/>
  <c r="CK111" i="29"/>
  <c r="CK115" i="29"/>
  <c r="CK119" i="29"/>
  <c r="CK123" i="29"/>
  <c r="CK127" i="29"/>
  <c r="CK131" i="29"/>
  <c r="CK135" i="29"/>
  <c r="CK139" i="29"/>
  <c r="CK62" i="29"/>
  <c r="CK60" i="29"/>
  <c r="CK66" i="29"/>
  <c r="CK70" i="29"/>
  <c r="CK74" i="29"/>
  <c r="CK78" i="29"/>
  <c r="CK82" i="29"/>
  <c r="CK16" i="29"/>
  <c r="CK15" i="29"/>
  <c r="CK19" i="29"/>
  <c r="CK29" i="29"/>
  <c r="CK35" i="29"/>
  <c r="CK43" i="29"/>
  <c r="CK51" i="29"/>
  <c r="CK57" i="29"/>
  <c r="CK69" i="29"/>
  <c r="CK73" i="29"/>
  <c r="CK81" i="29"/>
  <c r="CK85" i="29"/>
  <c r="CK89" i="29"/>
  <c r="CK93" i="29"/>
  <c r="CK97" i="29"/>
  <c r="CK101" i="29"/>
  <c r="CK105" i="29"/>
  <c r="CK109" i="29"/>
  <c r="CK113" i="29"/>
  <c r="CK117" i="29"/>
  <c r="CK121" i="29"/>
  <c r="CK125" i="29"/>
  <c r="CK129" i="29"/>
  <c r="CK133" i="29"/>
  <c r="CK137" i="29"/>
  <c r="CK141" i="29"/>
  <c r="CK20" i="29"/>
  <c r="CK13" i="29"/>
  <c r="CK31" i="29"/>
  <c r="CK33" i="29"/>
  <c r="CK41" i="29"/>
  <c r="CK47" i="29"/>
  <c r="CK55" i="29"/>
  <c r="CK67" i="29"/>
  <c r="CK75" i="29"/>
  <c r="CK143" i="29"/>
  <c r="CK22" i="29"/>
  <c r="CK30" i="29"/>
  <c r="CK21" i="29"/>
  <c r="CK23" i="29"/>
  <c r="CK25" i="29"/>
  <c r="CK27" i="29"/>
  <c r="CK39" i="29"/>
  <c r="CK53" i="29"/>
  <c r="CK59" i="29"/>
  <c r="CK61" i="29"/>
  <c r="CK63" i="29"/>
  <c r="CK65" i="29"/>
  <c r="CK71" i="29"/>
  <c r="CK122" i="29"/>
  <c r="CK126" i="29"/>
  <c r="CK130" i="29"/>
  <c r="CK134" i="29"/>
  <c r="CK138" i="29"/>
  <c r="CK120" i="29"/>
  <c r="CK124" i="29"/>
  <c r="CK128" i="29"/>
  <c r="CK132" i="29"/>
  <c r="CK136" i="29"/>
  <c r="CK140" i="29"/>
  <c r="CK144" i="29"/>
  <c r="CK142" i="29"/>
  <c r="CK145" i="29"/>
  <c r="CK146" i="29"/>
  <c r="CK147" i="29"/>
  <c r="CK151" i="29"/>
  <c r="CK157" i="29" s="1"/>
  <c r="CK160" i="29"/>
  <c r="CK159" i="29"/>
  <c r="DB184" i="29"/>
  <c r="DB185" i="29" s="1"/>
  <c r="DB127" i="29"/>
  <c r="DB111" i="29"/>
  <c r="DB95" i="29"/>
  <c r="DB79" i="29"/>
  <c r="DB142" i="29"/>
  <c r="DB140" i="29"/>
  <c r="DB132" i="29"/>
  <c r="DB124" i="29"/>
  <c r="DB116" i="29"/>
  <c r="DB108" i="29"/>
  <c r="DB100" i="29"/>
  <c r="DB92" i="29"/>
  <c r="DB84" i="29"/>
  <c r="DB76" i="29"/>
  <c r="DB70" i="29"/>
  <c r="DB62" i="29"/>
  <c r="DB54" i="29"/>
  <c r="DB46" i="29"/>
  <c r="DB38" i="29"/>
  <c r="DB30" i="29"/>
  <c r="DB22" i="29"/>
  <c r="DB14" i="29"/>
  <c r="DB146" i="29"/>
  <c r="DB125" i="29"/>
  <c r="DB109" i="29"/>
  <c r="DB93" i="29"/>
  <c r="DB77" i="29"/>
  <c r="DB69" i="29"/>
  <c r="DB61" i="29"/>
  <c r="DB53" i="29"/>
  <c r="DB45" i="29"/>
  <c r="DB37" i="29"/>
  <c r="DB29" i="29"/>
  <c r="DB21" i="29"/>
  <c r="DB13" i="29"/>
  <c r="DB139" i="29"/>
  <c r="DB123" i="29"/>
  <c r="DB107" i="29"/>
  <c r="DB91" i="29"/>
  <c r="DB75" i="29"/>
  <c r="DB138" i="29"/>
  <c r="DB130" i="29"/>
  <c r="DB122" i="29"/>
  <c r="DB114" i="29"/>
  <c r="DB106" i="29"/>
  <c r="DB98" i="29"/>
  <c r="DB90" i="29"/>
  <c r="DB82" i="29"/>
  <c r="DB74" i="29"/>
  <c r="DB68" i="29"/>
  <c r="DB60" i="29"/>
  <c r="DB52" i="29"/>
  <c r="DB44" i="29"/>
  <c r="DB36" i="29"/>
  <c r="DB28" i="29"/>
  <c r="DB20" i="29"/>
  <c r="DB12" i="29"/>
  <c r="DB145" i="29"/>
  <c r="DB137" i="29"/>
  <c r="DB121" i="29"/>
  <c r="DB105" i="29"/>
  <c r="DB89" i="29"/>
  <c r="DB73" i="29"/>
  <c r="DB67" i="29"/>
  <c r="DB59" i="29"/>
  <c r="DB51" i="29"/>
  <c r="DB43" i="29"/>
  <c r="DB35" i="29"/>
  <c r="DB27" i="29"/>
  <c r="DB19" i="29"/>
  <c r="DB135" i="29"/>
  <c r="DB119" i="29"/>
  <c r="DB103" i="29"/>
  <c r="DB87" i="29"/>
  <c r="DB71" i="29"/>
  <c r="DB136" i="29"/>
  <c r="DB128" i="29"/>
  <c r="DB120" i="29"/>
  <c r="DB112" i="29"/>
  <c r="DB104" i="29"/>
  <c r="DB96" i="29"/>
  <c r="DB88" i="29"/>
  <c r="DB80" i="29"/>
  <c r="DB72" i="29"/>
  <c r="DB66" i="29"/>
  <c r="DB58" i="29"/>
  <c r="DB50" i="29"/>
  <c r="DB42" i="29"/>
  <c r="DB34" i="29"/>
  <c r="DB26" i="29"/>
  <c r="DB18" i="29"/>
  <c r="DB143" i="29"/>
  <c r="DB133" i="29"/>
  <c r="DB117" i="29"/>
  <c r="DB101" i="29"/>
  <c r="DB85" i="29"/>
  <c r="DB65" i="29"/>
  <c r="DB57" i="29"/>
  <c r="DB49" i="29"/>
  <c r="DB41" i="29"/>
  <c r="DB33" i="29"/>
  <c r="DB25" i="29"/>
  <c r="DB17" i="29"/>
  <c r="DB131" i="29"/>
  <c r="DB115" i="29"/>
  <c r="DB99" i="29"/>
  <c r="DB83" i="29"/>
  <c r="DB144" i="29"/>
  <c r="DB134" i="29"/>
  <c r="DB126" i="29"/>
  <c r="DB118" i="29"/>
  <c r="DB110" i="29"/>
  <c r="DB102" i="29"/>
  <c r="DB94" i="29"/>
  <c r="DB86" i="29"/>
  <c r="DB78" i="29"/>
  <c r="DB64" i="29"/>
  <c r="DB56" i="29"/>
  <c r="DB48" i="29"/>
  <c r="DB40" i="29"/>
  <c r="DB32" i="29"/>
  <c r="DB24" i="29"/>
  <c r="DB16" i="29"/>
  <c r="DB147" i="29"/>
  <c r="DB141" i="29"/>
  <c r="DB129" i="29"/>
  <c r="DB113" i="29"/>
  <c r="DB97" i="29"/>
  <c r="DB81" i="29"/>
  <c r="DB63" i="29"/>
  <c r="DB55" i="29"/>
  <c r="DB47" i="29"/>
  <c r="DB39" i="29"/>
  <c r="DB31" i="29"/>
  <c r="DB23" i="29"/>
  <c r="DB15" i="29"/>
  <c r="DB160" i="29"/>
  <c r="DB151" i="29"/>
  <c r="DB157" i="29" s="1"/>
  <c r="DB159" i="29"/>
  <c r="BM184" i="29"/>
  <c r="BM185" i="29" s="1"/>
  <c r="BM20" i="29"/>
  <c r="BM34" i="29"/>
  <c r="BM40" i="29"/>
  <c r="BM54" i="29"/>
  <c r="BM56" i="29"/>
  <c r="BM84" i="29"/>
  <c r="BM88" i="29"/>
  <c r="BM92" i="29"/>
  <c r="BM96" i="29"/>
  <c r="BM100" i="29"/>
  <c r="BM104" i="29"/>
  <c r="BM108" i="29"/>
  <c r="BM112" i="29"/>
  <c r="BM116" i="29"/>
  <c r="BM18" i="29"/>
  <c r="BM32" i="29"/>
  <c r="BM16" i="29"/>
  <c r="BM24" i="29"/>
  <c r="BM36" i="29"/>
  <c r="BM48" i="29"/>
  <c r="BM50" i="29"/>
  <c r="BM86" i="29"/>
  <c r="BM90" i="29"/>
  <c r="BM94" i="29"/>
  <c r="BM98" i="29"/>
  <c r="BM102" i="29"/>
  <c r="BM106" i="29"/>
  <c r="BM110" i="29"/>
  <c r="BM114" i="29"/>
  <c r="BM118" i="29"/>
  <c r="BM22" i="29"/>
  <c r="BM38" i="29"/>
  <c r="BM42" i="29"/>
  <c r="BM44" i="29"/>
  <c r="BM46" i="29"/>
  <c r="BM52" i="29"/>
  <c r="BM58" i="29"/>
  <c r="BM60" i="29"/>
  <c r="BM64" i="29"/>
  <c r="BM68" i="29"/>
  <c r="BM62" i="29"/>
  <c r="BM72" i="29"/>
  <c r="BM76" i="29"/>
  <c r="BM80" i="29"/>
  <c r="BM15" i="29"/>
  <c r="BM19" i="29"/>
  <c r="BM29" i="29"/>
  <c r="BM35" i="29"/>
  <c r="BM43" i="29"/>
  <c r="BM47" i="29"/>
  <c r="BM51" i="29"/>
  <c r="BM57" i="29"/>
  <c r="BM69" i="29"/>
  <c r="BM73" i="29"/>
  <c r="BM77" i="29"/>
  <c r="BM79" i="29"/>
  <c r="BM83" i="29"/>
  <c r="BM87" i="29"/>
  <c r="BM91" i="29"/>
  <c r="BM95" i="29"/>
  <c r="BM99" i="29"/>
  <c r="BM103" i="29"/>
  <c r="BM107" i="29"/>
  <c r="BM111" i="29"/>
  <c r="BM115" i="29"/>
  <c r="BM119" i="29"/>
  <c r="BM123" i="29"/>
  <c r="BM127" i="29"/>
  <c r="BM131" i="29"/>
  <c r="BM135" i="29"/>
  <c r="BM139" i="29"/>
  <c r="BM66" i="29"/>
  <c r="BM70" i="29"/>
  <c r="BM74" i="29"/>
  <c r="BM78" i="29"/>
  <c r="BM82" i="29"/>
  <c r="BM26" i="29"/>
  <c r="BM17" i="29"/>
  <c r="BM33" i="29"/>
  <c r="BM37" i="29"/>
  <c r="BM45" i="29"/>
  <c r="BM49" i="29"/>
  <c r="BM81" i="29"/>
  <c r="BM85" i="29"/>
  <c r="BM89" i="29"/>
  <c r="BM93" i="29"/>
  <c r="BM97" i="29"/>
  <c r="BM101" i="29"/>
  <c r="BM105" i="29"/>
  <c r="BM109" i="29"/>
  <c r="BM113" i="29"/>
  <c r="BM117" i="29"/>
  <c r="BM121" i="29"/>
  <c r="BM125" i="29"/>
  <c r="BM129" i="29"/>
  <c r="BM133" i="29"/>
  <c r="BM137" i="29"/>
  <c r="BM141" i="29"/>
  <c r="BM145" i="29"/>
  <c r="BM14" i="29"/>
  <c r="BM28" i="29"/>
  <c r="BM21" i="29"/>
  <c r="BM23" i="29"/>
  <c r="BM25" i="29"/>
  <c r="BM27" i="29"/>
  <c r="BM39" i="29"/>
  <c r="BM53" i="29"/>
  <c r="BM59" i="29"/>
  <c r="BM61" i="29"/>
  <c r="BM63" i="29"/>
  <c r="BM65" i="29"/>
  <c r="BM71" i="29"/>
  <c r="BM143" i="29"/>
  <c r="BM12" i="29"/>
  <c r="BM30" i="29"/>
  <c r="BM13" i="29"/>
  <c r="BM31" i="29"/>
  <c r="BM41" i="29"/>
  <c r="BM55" i="29"/>
  <c r="BM67" i="29"/>
  <c r="BM75" i="29"/>
  <c r="BM122" i="29"/>
  <c r="BM126" i="29"/>
  <c r="BM130" i="29"/>
  <c r="BM134" i="29"/>
  <c r="BM138" i="29"/>
  <c r="BM120" i="29"/>
  <c r="BM124" i="29"/>
  <c r="BM128" i="29"/>
  <c r="BM132" i="29"/>
  <c r="BM136" i="29"/>
  <c r="BM140" i="29"/>
  <c r="BM144" i="29"/>
  <c r="BM142" i="29"/>
  <c r="BM146" i="29"/>
  <c r="BM147" i="29"/>
  <c r="BM151" i="29"/>
  <c r="BM157" i="29" s="1"/>
  <c r="BM159" i="29"/>
  <c r="BM160" i="29"/>
  <c r="V184" i="29"/>
  <c r="V185" i="29" s="1"/>
  <c r="V75" i="29"/>
  <c r="V77" i="29"/>
  <c r="V79" i="29"/>
  <c r="V91" i="29"/>
  <c r="V93" i="29"/>
  <c r="V95" i="29"/>
  <c r="V107" i="29"/>
  <c r="V109" i="29"/>
  <c r="V111" i="29"/>
  <c r="V123" i="29"/>
  <c r="V125" i="29"/>
  <c r="V127" i="29"/>
  <c r="V139" i="29"/>
  <c r="V141" i="29"/>
  <c r="V83" i="29"/>
  <c r="V85" i="29"/>
  <c r="V87" i="29"/>
  <c r="V99" i="29"/>
  <c r="V101" i="29"/>
  <c r="V103" i="29"/>
  <c r="V115" i="29"/>
  <c r="V117" i="29"/>
  <c r="V119" i="29"/>
  <c r="V131" i="29"/>
  <c r="V133" i="29"/>
  <c r="V135" i="29"/>
  <c r="V68" i="29"/>
  <c r="V60" i="29"/>
  <c r="V52" i="29"/>
  <c r="V44" i="29"/>
  <c r="V36" i="29"/>
  <c r="V28" i="29"/>
  <c r="V20" i="29"/>
  <c r="V12" i="29"/>
  <c r="V121" i="29"/>
  <c r="V145" i="29"/>
  <c r="V67" i="29"/>
  <c r="V59" i="29"/>
  <c r="V51" i="29"/>
  <c r="V43" i="29"/>
  <c r="V35" i="29"/>
  <c r="V27" i="29"/>
  <c r="V19" i="29"/>
  <c r="V140" i="29"/>
  <c r="V132" i="29"/>
  <c r="V124" i="29"/>
  <c r="V116" i="29"/>
  <c r="V108" i="29"/>
  <c r="V100" i="29"/>
  <c r="V92" i="29"/>
  <c r="V84" i="29"/>
  <c r="V76" i="29"/>
  <c r="V66" i="29"/>
  <c r="V58" i="29"/>
  <c r="V50" i="29"/>
  <c r="V42" i="29"/>
  <c r="V34" i="29"/>
  <c r="V26" i="29"/>
  <c r="V18" i="29"/>
  <c r="V143" i="29"/>
  <c r="V65" i="29"/>
  <c r="V57" i="29"/>
  <c r="V49" i="29"/>
  <c r="V41" i="29"/>
  <c r="V33" i="29"/>
  <c r="V25" i="29"/>
  <c r="V17" i="29"/>
  <c r="V129" i="29"/>
  <c r="V138" i="29"/>
  <c r="V130" i="29"/>
  <c r="V122" i="29"/>
  <c r="V114" i="29"/>
  <c r="V106" i="29"/>
  <c r="V98" i="29"/>
  <c r="V90" i="29"/>
  <c r="V82" i="29"/>
  <c r="V74" i="29"/>
  <c r="V89" i="29"/>
  <c r="V144" i="29"/>
  <c r="V64" i="29"/>
  <c r="V56" i="29"/>
  <c r="V48" i="29"/>
  <c r="V40" i="29"/>
  <c r="V32" i="29"/>
  <c r="V24" i="29"/>
  <c r="V16" i="29"/>
  <c r="V73" i="29"/>
  <c r="V147" i="29"/>
  <c r="V71" i="29"/>
  <c r="V63" i="29"/>
  <c r="V55" i="29"/>
  <c r="V47" i="29"/>
  <c r="V39" i="29"/>
  <c r="V31" i="29"/>
  <c r="V23" i="29"/>
  <c r="V15" i="29"/>
  <c r="V137" i="29"/>
  <c r="V136" i="29"/>
  <c r="V128" i="29"/>
  <c r="V120" i="29"/>
  <c r="V112" i="29"/>
  <c r="V104" i="29"/>
  <c r="V96" i="29"/>
  <c r="V88" i="29"/>
  <c r="V80" i="29"/>
  <c r="V72" i="29"/>
  <c r="V97" i="29"/>
  <c r="V142" i="29"/>
  <c r="V70" i="29"/>
  <c r="V62" i="29"/>
  <c r="V54" i="29"/>
  <c r="V46" i="29"/>
  <c r="V38" i="29"/>
  <c r="V30" i="29"/>
  <c r="V22" i="29"/>
  <c r="V14" i="29"/>
  <c r="V105" i="29"/>
  <c r="V81" i="29"/>
  <c r="V146" i="29"/>
  <c r="V69" i="29"/>
  <c r="V61" i="29"/>
  <c r="V53" i="29"/>
  <c r="V45" i="29"/>
  <c r="V37" i="29"/>
  <c r="V29" i="29"/>
  <c r="V21" i="29"/>
  <c r="V13" i="29"/>
  <c r="V113" i="29"/>
  <c r="V134" i="29"/>
  <c r="V126" i="29"/>
  <c r="V118" i="29"/>
  <c r="V110" i="29"/>
  <c r="V102" i="29"/>
  <c r="V94" i="29"/>
  <c r="V86" i="29"/>
  <c r="V78" i="29"/>
  <c r="V160" i="29"/>
  <c r="V151" i="29"/>
  <c r="V157" i="29" s="1"/>
  <c r="V159" i="29"/>
  <c r="DA184" i="29"/>
  <c r="DA185" i="29" s="1"/>
  <c r="DA12" i="29"/>
  <c r="DA26" i="29"/>
  <c r="DA32" i="29"/>
  <c r="DA48" i="29"/>
  <c r="DA50" i="29"/>
  <c r="DA84" i="29"/>
  <c r="DA88" i="29"/>
  <c r="DA92" i="29"/>
  <c r="DA96" i="29"/>
  <c r="DA100" i="29"/>
  <c r="DA104" i="29"/>
  <c r="DA108" i="29"/>
  <c r="DA112" i="29"/>
  <c r="DA116" i="29"/>
  <c r="DA24" i="29"/>
  <c r="DA42" i="29"/>
  <c r="DA44" i="29"/>
  <c r="DA46" i="29"/>
  <c r="DA52" i="29"/>
  <c r="DA58" i="29"/>
  <c r="DA34" i="29"/>
  <c r="DA38" i="29"/>
  <c r="DA40" i="29"/>
  <c r="DA54" i="29"/>
  <c r="DA56" i="29"/>
  <c r="DA86" i="29"/>
  <c r="DA90" i="29"/>
  <c r="DA94" i="29"/>
  <c r="DA98" i="29"/>
  <c r="DA102" i="29"/>
  <c r="DA106" i="29"/>
  <c r="DA110" i="29"/>
  <c r="DA114" i="29"/>
  <c r="DA36" i="29"/>
  <c r="DA64" i="29"/>
  <c r="DA68" i="29"/>
  <c r="DA62" i="29"/>
  <c r="DA60" i="29"/>
  <c r="DA66" i="29"/>
  <c r="DA72" i="29"/>
  <c r="DA76" i="29"/>
  <c r="DA80" i="29"/>
  <c r="DA20" i="29"/>
  <c r="DA17" i="29"/>
  <c r="DA33" i="29"/>
  <c r="DA37" i="29"/>
  <c r="DA45" i="29"/>
  <c r="DA49" i="29"/>
  <c r="DA67" i="29"/>
  <c r="DA77" i="29"/>
  <c r="DA79" i="29"/>
  <c r="DA83" i="29"/>
  <c r="DA87" i="29"/>
  <c r="DA91" i="29"/>
  <c r="DA95" i="29"/>
  <c r="DA99" i="29"/>
  <c r="DA103" i="29"/>
  <c r="DA107" i="29"/>
  <c r="DA111" i="29"/>
  <c r="DA115" i="29"/>
  <c r="DA119" i="29"/>
  <c r="DA123" i="29"/>
  <c r="DA127" i="29"/>
  <c r="DA131" i="29"/>
  <c r="DA135" i="29"/>
  <c r="DA139" i="29"/>
  <c r="DA70" i="29"/>
  <c r="DA74" i="29"/>
  <c r="DA78" i="29"/>
  <c r="DA82" i="29"/>
  <c r="DA14" i="29"/>
  <c r="DA18" i="29"/>
  <c r="DA28" i="29"/>
  <c r="DA15" i="29"/>
  <c r="DA19" i="29"/>
  <c r="DA29" i="29"/>
  <c r="DA35" i="29"/>
  <c r="DA43" i="29"/>
  <c r="DA51" i="29"/>
  <c r="DA57" i="29"/>
  <c r="DA69" i="29"/>
  <c r="DA73" i="29"/>
  <c r="DA81" i="29"/>
  <c r="DA85" i="29"/>
  <c r="DA89" i="29"/>
  <c r="DA93" i="29"/>
  <c r="DA97" i="29"/>
  <c r="DA101" i="29"/>
  <c r="DA105" i="29"/>
  <c r="DA109" i="29"/>
  <c r="DA113" i="29"/>
  <c r="DA117" i="29"/>
  <c r="DA121" i="29"/>
  <c r="DA125" i="29"/>
  <c r="DA129" i="29"/>
  <c r="DA133" i="29"/>
  <c r="DA137" i="29"/>
  <c r="DA141" i="29"/>
  <c r="DA22" i="29"/>
  <c r="DA30" i="29"/>
  <c r="DA13" i="29"/>
  <c r="DA31" i="29"/>
  <c r="DA41" i="29"/>
  <c r="DA47" i="29"/>
  <c r="DA55" i="29"/>
  <c r="DA75" i="29"/>
  <c r="DA143" i="29"/>
  <c r="DA16" i="29"/>
  <c r="DA21" i="29"/>
  <c r="DA23" i="29"/>
  <c r="DA25" i="29"/>
  <c r="DA27" i="29"/>
  <c r="DA39" i="29"/>
  <c r="DA53" i="29"/>
  <c r="DA59" i="29"/>
  <c r="DA61" i="29"/>
  <c r="DA63" i="29"/>
  <c r="DA65" i="29"/>
  <c r="DA71" i="29"/>
  <c r="DA118" i="29"/>
  <c r="DA122" i="29"/>
  <c r="DA126" i="29"/>
  <c r="DA130" i="29"/>
  <c r="DA134" i="29"/>
  <c r="DA138" i="29"/>
  <c r="DA120" i="29"/>
  <c r="DA124" i="29"/>
  <c r="DA128" i="29"/>
  <c r="DA132" i="29"/>
  <c r="DA136" i="29"/>
  <c r="DA140" i="29"/>
  <c r="DA144" i="29"/>
  <c r="DA142" i="29"/>
  <c r="DA147" i="29"/>
  <c r="DA145" i="29"/>
  <c r="DA146" i="29"/>
  <c r="DA151" i="29"/>
  <c r="DA157" i="29" s="1"/>
  <c r="DA160" i="29"/>
  <c r="DA159" i="29"/>
  <c r="BJ184" i="29"/>
  <c r="BJ185" i="29" s="1"/>
  <c r="BJ74" i="29"/>
  <c r="BJ78" i="29"/>
  <c r="BJ82" i="29"/>
  <c r="BJ86" i="29"/>
  <c r="BJ90" i="29"/>
  <c r="BJ94" i="29"/>
  <c r="BJ98" i="29"/>
  <c r="BJ72" i="29"/>
  <c r="BJ80" i="29"/>
  <c r="BJ88" i="29"/>
  <c r="BJ96" i="29"/>
  <c r="BJ102" i="29"/>
  <c r="BJ104" i="29"/>
  <c r="BJ106" i="29"/>
  <c r="BJ110" i="29"/>
  <c r="BJ112" i="29"/>
  <c r="BJ114" i="29"/>
  <c r="BJ118" i="29"/>
  <c r="BJ120" i="29"/>
  <c r="BJ122" i="29"/>
  <c r="BJ126" i="29"/>
  <c r="BJ128" i="29"/>
  <c r="BJ130" i="29"/>
  <c r="BJ134" i="29"/>
  <c r="BJ136" i="29"/>
  <c r="BJ138" i="29"/>
  <c r="BJ66" i="29"/>
  <c r="BJ58" i="29"/>
  <c r="BJ50" i="29"/>
  <c r="BJ42" i="29"/>
  <c r="BJ34" i="29"/>
  <c r="BJ26" i="29"/>
  <c r="BJ18" i="29"/>
  <c r="BJ143" i="29"/>
  <c r="BJ127" i="29"/>
  <c r="BJ111" i="29"/>
  <c r="BJ95" i="29"/>
  <c r="BJ79" i="29"/>
  <c r="BJ65" i="29"/>
  <c r="BJ57" i="29"/>
  <c r="BJ49" i="29"/>
  <c r="BJ41" i="29"/>
  <c r="BJ33" i="29"/>
  <c r="BJ25" i="29"/>
  <c r="BJ17" i="29"/>
  <c r="BJ100" i="29"/>
  <c r="BJ116" i="29"/>
  <c r="BJ141" i="29"/>
  <c r="BJ125" i="29"/>
  <c r="BJ109" i="29"/>
  <c r="BJ93" i="29"/>
  <c r="BJ77" i="29"/>
  <c r="BJ144" i="29"/>
  <c r="BJ64" i="29"/>
  <c r="BJ56" i="29"/>
  <c r="BJ48" i="29"/>
  <c r="BJ40" i="29"/>
  <c r="BJ32" i="29"/>
  <c r="BJ24" i="29"/>
  <c r="BJ16" i="29"/>
  <c r="BJ147" i="29"/>
  <c r="BJ139" i="29"/>
  <c r="BJ123" i="29"/>
  <c r="BJ107" i="29"/>
  <c r="BJ91" i="29"/>
  <c r="BJ75" i="29"/>
  <c r="BJ63" i="29"/>
  <c r="BJ55" i="29"/>
  <c r="BJ47" i="29"/>
  <c r="BJ39" i="29"/>
  <c r="BJ31" i="29"/>
  <c r="BJ23" i="29"/>
  <c r="BJ15" i="29"/>
  <c r="BJ108" i="29"/>
  <c r="BJ76" i="29"/>
  <c r="BJ137" i="29"/>
  <c r="BJ121" i="29"/>
  <c r="BJ105" i="29"/>
  <c r="BJ89" i="29"/>
  <c r="BJ73" i="29"/>
  <c r="BJ142" i="29"/>
  <c r="BJ70" i="29"/>
  <c r="BJ62" i="29"/>
  <c r="BJ54" i="29"/>
  <c r="BJ46" i="29"/>
  <c r="BJ38" i="29"/>
  <c r="BJ30" i="29"/>
  <c r="BJ22" i="29"/>
  <c r="BJ14" i="29"/>
  <c r="BJ146" i="29"/>
  <c r="BJ135" i="29"/>
  <c r="BJ119" i="29"/>
  <c r="BJ103" i="29"/>
  <c r="BJ87" i="29"/>
  <c r="BJ71" i="29"/>
  <c r="BJ69" i="29"/>
  <c r="BJ61" i="29"/>
  <c r="BJ53" i="29"/>
  <c r="BJ45" i="29"/>
  <c r="BJ37" i="29"/>
  <c r="BJ29" i="29"/>
  <c r="BJ21" i="29"/>
  <c r="BJ13" i="29"/>
  <c r="BJ132" i="29"/>
  <c r="BJ133" i="29"/>
  <c r="BJ117" i="29"/>
  <c r="BJ101" i="29"/>
  <c r="BJ85" i="29"/>
  <c r="BJ68" i="29"/>
  <c r="BJ60" i="29"/>
  <c r="BJ52" i="29"/>
  <c r="BJ44" i="29"/>
  <c r="BJ36" i="29"/>
  <c r="BJ28" i="29"/>
  <c r="BJ20" i="29"/>
  <c r="BJ12" i="29"/>
  <c r="BJ84" i="29"/>
  <c r="BJ145" i="29"/>
  <c r="BJ131" i="29"/>
  <c r="BJ115" i="29"/>
  <c r="BJ99" i="29"/>
  <c r="BJ83" i="29"/>
  <c r="BJ67" i="29"/>
  <c r="BJ59" i="29"/>
  <c r="BJ51" i="29"/>
  <c r="BJ43" i="29"/>
  <c r="BJ35" i="29"/>
  <c r="BJ27" i="29"/>
  <c r="BJ19" i="29"/>
  <c r="BJ124" i="29"/>
  <c r="BJ92" i="29"/>
  <c r="BJ140" i="29"/>
  <c r="BJ129" i="29"/>
  <c r="BJ113" i="29"/>
  <c r="BJ97" i="29"/>
  <c r="BJ81" i="29"/>
  <c r="BJ151" i="29"/>
  <c r="BJ157" i="29" s="1"/>
  <c r="BJ159" i="29"/>
  <c r="BJ160" i="29"/>
  <c r="R184" i="29"/>
  <c r="R185" i="29" s="1"/>
  <c r="R134" i="29"/>
  <c r="R126" i="29"/>
  <c r="R118" i="29"/>
  <c r="R110" i="29"/>
  <c r="R102" i="29"/>
  <c r="R94" i="29"/>
  <c r="R86" i="29"/>
  <c r="R78" i="29"/>
  <c r="R127" i="29"/>
  <c r="R111" i="29"/>
  <c r="R95" i="29"/>
  <c r="R79" i="29"/>
  <c r="R68" i="29"/>
  <c r="R60" i="29"/>
  <c r="R52" i="29"/>
  <c r="R44" i="29"/>
  <c r="R36" i="29"/>
  <c r="R28" i="29"/>
  <c r="R20" i="29"/>
  <c r="R12" i="29"/>
  <c r="R145" i="29"/>
  <c r="R141" i="29"/>
  <c r="R125" i="29"/>
  <c r="R109" i="29"/>
  <c r="R93" i="29"/>
  <c r="R77" i="29"/>
  <c r="R67" i="29"/>
  <c r="R59" i="29"/>
  <c r="R51" i="29"/>
  <c r="R43" i="29"/>
  <c r="R35" i="29"/>
  <c r="R27" i="29"/>
  <c r="R19" i="29"/>
  <c r="R140" i="29"/>
  <c r="R132" i="29"/>
  <c r="R124" i="29"/>
  <c r="R116" i="29"/>
  <c r="R108" i="29"/>
  <c r="R100" i="29"/>
  <c r="R92" i="29"/>
  <c r="R84" i="29"/>
  <c r="R76" i="29"/>
  <c r="R139" i="29"/>
  <c r="R123" i="29"/>
  <c r="R107" i="29"/>
  <c r="R91" i="29"/>
  <c r="R75" i="29"/>
  <c r="R66" i="29"/>
  <c r="R58" i="29"/>
  <c r="R50" i="29"/>
  <c r="R42" i="29"/>
  <c r="R34" i="29"/>
  <c r="R26" i="29"/>
  <c r="R18" i="29"/>
  <c r="R143" i="29"/>
  <c r="R137" i="29"/>
  <c r="R121" i="29"/>
  <c r="R105" i="29"/>
  <c r="R89" i="29"/>
  <c r="R73" i="29"/>
  <c r="R65" i="29"/>
  <c r="R57" i="29"/>
  <c r="R49" i="29"/>
  <c r="R41" i="29"/>
  <c r="R33" i="29"/>
  <c r="R25" i="29"/>
  <c r="R17" i="29"/>
  <c r="R138" i="29"/>
  <c r="R130" i="29"/>
  <c r="R122" i="29"/>
  <c r="R114" i="29"/>
  <c r="R106" i="29"/>
  <c r="R98" i="29"/>
  <c r="R90" i="29"/>
  <c r="R82" i="29"/>
  <c r="R74" i="29"/>
  <c r="R135" i="29"/>
  <c r="R119" i="29"/>
  <c r="R103" i="29"/>
  <c r="R87" i="29"/>
  <c r="R144" i="29"/>
  <c r="R64" i="29"/>
  <c r="R56" i="29"/>
  <c r="R48" i="29"/>
  <c r="R40" i="29"/>
  <c r="R32" i="29"/>
  <c r="R24" i="29"/>
  <c r="R16" i="29"/>
  <c r="R147" i="29"/>
  <c r="R133" i="29"/>
  <c r="R117" i="29"/>
  <c r="R101" i="29"/>
  <c r="R85" i="29"/>
  <c r="R71" i="29"/>
  <c r="R63" i="29"/>
  <c r="R55" i="29"/>
  <c r="R47" i="29"/>
  <c r="R39" i="29"/>
  <c r="R31" i="29"/>
  <c r="R23" i="29"/>
  <c r="R15" i="29"/>
  <c r="R136" i="29"/>
  <c r="R128" i="29"/>
  <c r="R120" i="29"/>
  <c r="R112" i="29"/>
  <c r="R104" i="29"/>
  <c r="R96" i="29"/>
  <c r="R88" i="29"/>
  <c r="R80" i="29"/>
  <c r="R72" i="29"/>
  <c r="R131" i="29"/>
  <c r="R115" i="29"/>
  <c r="R99" i="29"/>
  <c r="R83" i="29"/>
  <c r="R142" i="29"/>
  <c r="R70" i="29"/>
  <c r="R62" i="29"/>
  <c r="R54" i="29"/>
  <c r="R46" i="29"/>
  <c r="R38" i="29"/>
  <c r="R30" i="29"/>
  <c r="R22" i="29"/>
  <c r="R14" i="29"/>
  <c r="R146" i="29"/>
  <c r="R129" i="29"/>
  <c r="R113" i="29"/>
  <c r="R97" i="29"/>
  <c r="R81" i="29"/>
  <c r="R69" i="29"/>
  <c r="R61" i="29"/>
  <c r="R53" i="29"/>
  <c r="R45" i="29"/>
  <c r="R37" i="29"/>
  <c r="R29" i="29"/>
  <c r="R21" i="29"/>
  <c r="R13" i="29"/>
  <c r="R160" i="29"/>
  <c r="R151" i="29"/>
  <c r="R157" i="29" s="1"/>
  <c r="R159" i="29"/>
  <c r="CX184" i="29"/>
  <c r="CX185" i="29" s="1"/>
  <c r="CX81" i="29"/>
  <c r="CX73" i="29"/>
  <c r="CX75" i="29"/>
  <c r="CX77" i="29"/>
  <c r="CX89" i="29"/>
  <c r="CX125" i="29"/>
  <c r="CX97" i="29"/>
  <c r="CX115" i="29"/>
  <c r="CX137" i="29"/>
  <c r="CX131" i="29"/>
  <c r="CX101" i="29"/>
  <c r="CX123" i="29"/>
  <c r="CX113" i="29"/>
  <c r="CX83" i="29"/>
  <c r="CX85" i="29"/>
  <c r="CX139" i="29"/>
  <c r="CX105" i="29"/>
  <c r="CX129" i="29"/>
  <c r="CX91" i="29"/>
  <c r="CX117" i="29"/>
  <c r="CX93" i="29"/>
  <c r="CX107" i="29"/>
  <c r="CX133" i="29"/>
  <c r="CX109" i="29"/>
  <c r="CX121" i="29"/>
  <c r="CX99" i="29"/>
  <c r="CX144" i="29"/>
  <c r="CX134" i="29"/>
  <c r="CX126" i="29"/>
  <c r="CX118" i="29"/>
  <c r="CX110" i="29"/>
  <c r="CX102" i="29"/>
  <c r="CX94" i="29"/>
  <c r="CX86" i="29"/>
  <c r="CX78" i="29"/>
  <c r="CX64" i="29"/>
  <c r="CX56" i="29"/>
  <c r="CX48" i="29"/>
  <c r="CX40" i="29"/>
  <c r="CX32" i="29"/>
  <c r="CX24" i="29"/>
  <c r="CX16" i="29"/>
  <c r="CX127" i="29"/>
  <c r="CX147" i="29"/>
  <c r="CX141" i="29"/>
  <c r="CX63" i="29"/>
  <c r="CX55" i="29"/>
  <c r="CX47" i="29"/>
  <c r="CX39" i="29"/>
  <c r="CX31" i="29"/>
  <c r="CX23" i="29"/>
  <c r="CX15" i="29"/>
  <c r="CX71" i="29"/>
  <c r="CX142" i="29"/>
  <c r="CX140" i="29"/>
  <c r="CX132" i="29"/>
  <c r="CX124" i="29"/>
  <c r="CX116" i="29"/>
  <c r="CX108" i="29"/>
  <c r="CX100" i="29"/>
  <c r="CX92" i="29"/>
  <c r="CX84" i="29"/>
  <c r="CX76" i="29"/>
  <c r="CX70" i="29"/>
  <c r="CX62" i="29"/>
  <c r="CX54" i="29"/>
  <c r="CX46" i="29"/>
  <c r="CX38" i="29"/>
  <c r="CX30" i="29"/>
  <c r="CX22" i="29"/>
  <c r="CX14" i="29"/>
  <c r="CX146" i="29"/>
  <c r="CX69" i="29"/>
  <c r="CX61" i="29"/>
  <c r="CX53" i="29"/>
  <c r="CX45" i="29"/>
  <c r="CX37" i="29"/>
  <c r="CX29" i="29"/>
  <c r="CX21" i="29"/>
  <c r="CX13" i="29"/>
  <c r="CX95" i="29"/>
  <c r="CX135" i="29"/>
  <c r="CX138" i="29"/>
  <c r="CX130" i="29"/>
  <c r="CX122" i="29"/>
  <c r="CX114" i="29"/>
  <c r="CX106" i="29"/>
  <c r="CX98" i="29"/>
  <c r="CX90" i="29"/>
  <c r="CX82" i="29"/>
  <c r="CX74" i="29"/>
  <c r="CX68" i="29"/>
  <c r="CX60" i="29"/>
  <c r="CX52" i="29"/>
  <c r="CX44" i="29"/>
  <c r="CX36" i="29"/>
  <c r="CX28" i="29"/>
  <c r="CX20" i="29"/>
  <c r="CX12" i="29"/>
  <c r="CX87" i="29"/>
  <c r="CX145" i="29"/>
  <c r="CX67" i="29"/>
  <c r="CX59" i="29"/>
  <c r="CX51" i="29"/>
  <c r="CX43" i="29"/>
  <c r="CX35" i="29"/>
  <c r="CX27" i="29"/>
  <c r="CX19" i="29"/>
  <c r="CX119" i="29"/>
  <c r="CX136" i="29"/>
  <c r="CX128" i="29"/>
  <c r="CX120" i="29"/>
  <c r="CX112" i="29"/>
  <c r="CX104" i="29"/>
  <c r="CX96" i="29"/>
  <c r="CX88" i="29"/>
  <c r="CX80" i="29"/>
  <c r="CX72" i="29"/>
  <c r="CX66" i="29"/>
  <c r="CX58" i="29"/>
  <c r="CX50" i="29"/>
  <c r="CX42" i="29"/>
  <c r="CX34" i="29"/>
  <c r="CX26" i="29"/>
  <c r="CX18" i="29"/>
  <c r="CX143" i="29"/>
  <c r="CX65" i="29"/>
  <c r="CX57" i="29"/>
  <c r="CX49" i="29"/>
  <c r="CX41" i="29"/>
  <c r="CX33" i="29"/>
  <c r="CX25" i="29"/>
  <c r="CX17" i="29"/>
  <c r="CX103" i="29"/>
  <c r="CX79" i="29"/>
  <c r="CX111" i="29"/>
  <c r="CX160" i="29"/>
  <c r="CX151" i="29"/>
  <c r="CX157" i="29" s="1"/>
  <c r="CX159" i="29"/>
  <c r="BF184" i="29"/>
  <c r="BF185" i="29" s="1"/>
  <c r="BF134" i="29"/>
  <c r="BF126" i="29"/>
  <c r="BF118" i="29"/>
  <c r="BF110" i="29"/>
  <c r="BF102" i="29"/>
  <c r="BF94" i="29"/>
  <c r="BF86" i="29"/>
  <c r="BF78" i="29"/>
  <c r="BF129" i="29"/>
  <c r="BF113" i="29"/>
  <c r="BF97" i="29"/>
  <c r="BF81" i="29"/>
  <c r="BF66" i="29"/>
  <c r="BF58" i="29"/>
  <c r="BF50" i="29"/>
  <c r="BF42" i="29"/>
  <c r="BF34" i="29"/>
  <c r="BF26" i="29"/>
  <c r="BF18" i="29"/>
  <c r="BF143" i="29"/>
  <c r="BF127" i="29"/>
  <c r="BF111" i="29"/>
  <c r="BF95" i="29"/>
  <c r="BF79" i="29"/>
  <c r="BF65" i="29"/>
  <c r="BF57" i="29"/>
  <c r="BF49" i="29"/>
  <c r="BF41" i="29"/>
  <c r="BF33" i="29"/>
  <c r="BF25" i="29"/>
  <c r="BF17" i="29"/>
  <c r="BF140" i="29"/>
  <c r="BF132" i="29"/>
  <c r="BF124" i="29"/>
  <c r="BF116" i="29"/>
  <c r="BF108" i="29"/>
  <c r="BF100" i="29"/>
  <c r="BF92" i="29"/>
  <c r="BF84" i="29"/>
  <c r="BF76" i="29"/>
  <c r="BF141" i="29"/>
  <c r="BF125" i="29"/>
  <c r="BF109" i="29"/>
  <c r="BF93" i="29"/>
  <c r="BF77" i="29"/>
  <c r="BF144" i="29"/>
  <c r="BF64" i="29"/>
  <c r="BF56" i="29"/>
  <c r="BF48" i="29"/>
  <c r="BF40" i="29"/>
  <c r="BF32" i="29"/>
  <c r="BF24" i="29"/>
  <c r="BF16" i="29"/>
  <c r="BF147" i="29"/>
  <c r="BF139" i="29"/>
  <c r="BF123" i="29"/>
  <c r="BF107" i="29"/>
  <c r="BF91" i="29"/>
  <c r="BF75" i="29"/>
  <c r="BF63" i="29"/>
  <c r="BF55" i="29"/>
  <c r="BF47" i="29"/>
  <c r="BF39" i="29"/>
  <c r="BF31" i="29"/>
  <c r="BF23" i="29"/>
  <c r="BF15" i="29"/>
  <c r="BF138" i="29"/>
  <c r="BF130" i="29"/>
  <c r="BF122" i="29"/>
  <c r="BF114" i="29"/>
  <c r="BF106" i="29"/>
  <c r="BF98" i="29"/>
  <c r="BF90" i="29"/>
  <c r="BF82" i="29"/>
  <c r="BF74" i="29"/>
  <c r="BF137" i="29"/>
  <c r="BF121" i="29"/>
  <c r="BF105" i="29"/>
  <c r="BF89" i="29"/>
  <c r="BF73" i="29"/>
  <c r="BF142" i="29"/>
  <c r="BF70" i="29"/>
  <c r="BF62" i="29"/>
  <c r="BF54" i="29"/>
  <c r="BF46" i="29"/>
  <c r="BF38" i="29"/>
  <c r="BF30" i="29"/>
  <c r="BF22" i="29"/>
  <c r="BF14" i="29"/>
  <c r="BF146" i="29"/>
  <c r="BF135" i="29"/>
  <c r="BF119" i="29"/>
  <c r="BF103" i="29"/>
  <c r="BF87" i="29"/>
  <c r="BF71" i="29"/>
  <c r="BF69" i="29"/>
  <c r="BF61" i="29"/>
  <c r="BF53" i="29"/>
  <c r="BF45" i="29"/>
  <c r="BF37" i="29"/>
  <c r="BF29" i="29"/>
  <c r="BF21" i="29"/>
  <c r="BF13" i="29"/>
  <c r="BF136" i="29"/>
  <c r="BF128" i="29"/>
  <c r="BF120" i="29"/>
  <c r="BF112" i="29"/>
  <c r="BF104" i="29"/>
  <c r="BF96" i="29"/>
  <c r="BF88" i="29"/>
  <c r="BF80" i="29"/>
  <c r="BF72" i="29"/>
  <c r="BF133" i="29"/>
  <c r="BF117" i="29"/>
  <c r="BF101" i="29"/>
  <c r="BF85" i="29"/>
  <c r="BF68" i="29"/>
  <c r="BF60" i="29"/>
  <c r="BF52" i="29"/>
  <c r="BF44" i="29"/>
  <c r="BF36" i="29"/>
  <c r="BF28" i="29"/>
  <c r="BF20" i="29"/>
  <c r="BF12" i="29"/>
  <c r="BF145" i="29"/>
  <c r="BF131" i="29"/>
  <c r="BF115" i="29"/>
  <c r="BF99" i="29"/>
  <c r="BF83" i="29"/>
  <c r="BF67" i="29"/>
  <c r="BF59" i="29"/>
  <c r="BF51" i="29"/>
  <c r="BF43" i="29"/>
  <c r="BF35" i="29"/>
  <c r="BF27" i="29"/>
  <c r="BF19" i="29"/>
  <c r="BF160" i="29"/>
  <c r="BF151" i="29"/>
  <c r="BF157" i="29" s="1"/>
  <c r="BF159" i="29"/>
  <c r="Q184" i="29"/>
  <c r="Q185" i="29" s="1"/>
  <c r="Q16" i="29"/>
  <c r="Q24" i="29"/>
  <c r="Q32" i="29"/>
  <c r="Q38" i="29"/>
  <c r="Q46" i="29"/>
  <c r="Q54" i="29"/>
  <c r="Q56" i="29"/>
  <c r="Q84" i="29"/>
  <c r="Q88" i="29"/>
  <c r="Q92" i="29"/>
  <c r="Q96" i="29"/>
  <c r="Q100" i="29"/>
  <c r="Q104" i="29"/>
  <c r="Q108" i="29"/>
  <c r="Q112" i="29"/>
  <c r="Q116" i="29"/>
  <c r="Q22" i="29"/>
  <c r="Q40" i="29"/>
  <c r="Q60" i="29"/>
  <c r="Q14" i="29"/>
  <c r="Q20" i="29"/>
  <c r="Q36" i="29"/>
  <c r="Q48" i="29"/>
  <c r="Q50" i="29"/>
  <c r="Q86" i="29"/>
  <c r="Q90" i="29"/>
  <c r="Q94" i="29"/>
  <c r="Q98" i="29"/>
  <c r="Q102" i="29"/>
  <c r="Q106" i="29"/>
  <c r="Q110" i="29"/>
  <c r="Q114" i="29"/>
  <c r="Q118" i="29"/>
  <c r="Q18" i="29"/>
  <c r="Q26" i="29"/>
  <c r="Q28" i="29"/>
  <c r="Q42" i="29"/>
  <c r="Q44" i="29"/>
  <c r="Q52" i="29"/>
  <c r="Q58" i="29"/>
  <c r="Q64" i="29"/>
  <c r="Q68" i="29"/>
  <c r="Q66" i="29"/>
  <c r="Q72" i="29"/>
  <c r="Q76" i="29"/>
  <c r="Q80" i="29"/>
  <c r="Q13" i="29"/>
  <c r="Q19" i="29"/>
  <c r="Q25" i="29"/>
  <c r="Q43" i="29"/>
  <c r="Q47" i="29"/>
  <c r="Q51" i="29"/>
  <c r="Q57" i="29"/>
  <c r="Q73" i="29"/>
  <c r="Q77" i="29"/>
  <c r="Q83" i="29"/>
  <c r="Q87" i="29"/>
  <c r="Q91" i="29"/>
  <c r="Q95" i="29"/>
  <c r="Q99" i="29"/>
  <c r="Q103" i="29"/>
  <c r="Q107" i="29"/>
  <c r="Q111" i="29"/>
  <c r="Q115" i="29"/>
  <c r="Q119" i="29"/>
  <c r="Q123" i="29"/>
  <c r="Q127" i="29"/>
  <c r="Q131" i="29"/>
  <c r="Q135" i="29"/>
  <c r="Q139" i="29"/>
  <c r="Q62" i="29"/>
  <c r="Q70" i="29"/>
  <c r="Q74" i="29"/>
  <c r="Q78" i="29"/>
  <c r="Q82" i="29"/>
  <c r="Q17" i="29"/>
  <c r="Q27" i="29"/>
  <c r="Q31" i="29"/>
  <c r="Q33" i="29"/>
  <c r="Q37" i="29"/>
  <c r="Q41" i="29"/>
  <c r="Q45" i="29"/>
  <c r="Q49" i="29"/>
  <c r="Q67" i="29"/>
  <c r="Q79" i="29"/>
  <c r="Q81" i="29"/>
  <c r="Q85" i="29"/>
  <c r="Q89" i="29"/>
  <c r="Q93" i="29"/>
  <c r="Q97" i="29"/>
  <c r="Q101" i="29"/>
  <c r="Q105" i="29"/>
  <c r="Q109" i="29"/>
  <c r="Q113" i="29"/>
  <c r="Q117" i="29"/>
  <c r="Q121" i="29"/>
  <c r="Q125" i="29"/>
  <c r="Q129" i="29"/>
  <c r="Q133" i="29"/>
  <c r="Q137" i="29"/>
  <c r="Q141" i="29"/>
  <c r="Q145" i="29"/>
  <c r="Q12" i="29"/>
  <c r="Q30" i="29"/>
  <c r="Q34" i="29"/>
  <c r="Q21" i="29"/>
  <c r="Q23" i="29"/>
  <c r="Q39" i="29"/>
  <c r="Q53" i="29"/>
  <c r="Q59" i="29"/>
  <c r="Q61" i="29"/>
  <c r="Q63" i="29"/>
  <c r="Q65" i="29"/>
  <c r="Q71" i="29"/>
  <c r="Q143" i="29"/>
  <c r="Q15" i="29"/>
  <c r="Q29" i="29"/>
  <c r="Q35" i="29"/>
  <c r="Q55" i="29"/>
  <c r="Q69" i="29"/>
  <c r="Q75" i="29"/>
  <c r="Q140" i="29"/>
  <c r="Q144" i="29"/>
  <c r="Q126" i="29"/>
  <c r="Q128" i="29"/>
  <c r="Q142" i="29"/>
  <c r="Q130" i="29"/>
  <c r="Q132" i="29"/>
  <c r="Q134" i="29"/>
  <c r="Q136" i="29"/>
  <c r="Q120" i="29"/>
  <c r="Q138" i="29"/>
  <c r="Q122" i="29"/>
  <c r="Q124" i="29"/>
  <c r="Q146" i="29"/>
  <c r="Q147" i="29"/>
  <c r="Q151" i="29"/>
  <c r="Q157" i="29" s="1"/>
  <c r="Q159" i="29"/>
  <c r="Q160" i="29"/>
  <c r="AQ184" i="29"/>
  <c r="AQ185" i="29" s="1"/>
  <c r="AQ13" i="29"/>
  <c r="AQ17" i="29"/>
  <c r="AQ39" i="29"/>
  <c r="AQ41" i="29"/>
  <c r="AQ55" i="29"/>
  <c r="AQ57" i="29"/>
  <c r="AQ59" i="29"/>
  <c r="AQ85" i="29"/>
  <c r="AQ89" i="29"/>
  <c r="AQ93" i="29"/>
  <c r="AQ97" i="29"/>
  <c r="AQ101" i="29"/>
  <c r="AQ105" i="29"/>
  <c r="AQ109" i="29"/>
  <c r="AQ113" i="29"/>
  <c r="AQ117" i="29"/>
  <c r="AQ15" i="29"/>
  <c r="AQ23" i="29"/>
  <c r="AQ21" i="29"/>
  <c r="AQ35" i="29"/>
  <c r="AQ49" i="29"/>
  <c r="AQ51" i="29"/>
  <c r="AQ87" i="29"/>
  <c r="AQ91" i="29"/>
  <c r="AQ95" i="29"/>
  <c r="AQ99" i="29"/>
  <c r="AQ103" i="29"/>
  <c r="AQ107" i="29"/>
  <c r="AQ111" i="29"/>
  <c r="AQ115" i="29"/>
  <c r="AQ19" i="29"/>
  <c r="AQ31" i="29"/>
  <c r="AQ37" i="29"/>
  <c r="AQ43" i="29"/>
  <c r="AQ45" i="29"/>
  <c r="AQ47" i="29"/>
  <c r="AQ53" i="29"/>
  <c r="AQ65" i="29"/>
  <c r="AQ69" i="29"/>
  <c r="AQ61" i="29"/>
  <c r="AQ67" i="29"/>
  <c r="AQ73" i="29"/>
  <c r="AQ77" i="29"/>
  <c r="AQ81" i="29"/>
  <c r="AQ33" i="29"/>
  <c r="AQ14" i="29"/>
  <c r="AQ30" i="29"/>
  <c r="AQ36" i="29"/>
  <c r="AQ40" i="29"/>
  <c r="AQ44" i="29"/>
  <c r="AQ52" i="29"/>
  <c r="AQ54" i="29"/>
  <c r="AQ60" i="29"/>
  <c r="AQ76" i="29"/>
  <c r="AQ78" i="29"/>
  <c r="AQ80" i="29"/>
  <c r="AQ84" i="29"/>
  <c r="AQ88" i="29"/>
  <c r="AQ92" i="29"/>
  <c r="AQ96" i="29"/>
  <c r="AQ100" i="29"/>
  <c r="AQ104" i="29"/>
  <c r="AQ108" i="29"/>
  <c r="AQ112" i="29"/>
  <c r="AQ116" i="29"/>
  <c r="AQ120" i="29"/>
  <c r="AQ124" i="29"/>
  <c r="AQ128" i="29"/>
  <c r="AQ132" i="29"/>
  <c r="AQ136" i="29"/>
  <c r="AQ140" i="29"/>
  <c r="AQ63" i="29"/>
  <c r="AQ71" i="29"/>
  <c r="AQ75" i="29"/>
  <c r="AQ79" i="29"/>
  <c r="AQ83" i="29"/>
  <c r="AQ25" i="29"/>
  <c r="AQ28" i="29"/>
  <c r="AQ38" i="29"/>
  <c r="AQ46" i="29"/>
  <c r="AQ56" i="29"/>
  <c r="AQ58" i="29"/>
  <c r="AQ62" i="29"/>
  <c r="AQ82" i="29"/>
  <c r="AQ86" i="29"/>
  <c r="AQ90" i="29"/>
  <c r="AQ94" i="29"/>
  <c r="AQ98" i="29"/>
  <c r="AQ102" i="29"/>
  <c r="AQ106" i="29"/>
  <c r="AQ110" i="29"/>
  <c r="AQ114" i="29"/>
  <c r="AQ118" i="29"/>
  <c r="AQ122" i="29"/>
  <c r="AQ126" i="29"/>
  <c r="AQ130" i="29"/>
  <c r="AQ134" i="29"/>
  <c r="AQ138" i="29"/>
  <c r="AQ142" i="29"/>
  <c r="AQ27" i="29"/>
  <c r="AQ12" i="29"/>
  <c r="AQ20" i="29"/>
  <c r="AQ22" i="29"/>
  <c r="AQ24" i="29"/>
  <c r="AQ26" i="29"/>
  <c r="AQ64" i="29"/>
  <c r="AQ66" i="29"/>
  <c r="AQ70" i="29"/>
  <c r="AQ72" i="29"/>
  <c r="AQ144" i="29"/>
  <c r="AQ29" i="29"/>
  <c r="AQ16" i="29"/>
  <c r="AQ18" i="29"/>
  <c r="AQ32" i="29"/>
  <c r="AQ34" i="29"/>
  <c r="AQ42" i="29"/>
  <c r="AQ48" i="29"/>
  <c r="AQ50" i="29"/>
  <c r="AQ68" i="29"/>
  <c r="AQ74" i="29"/>
  <c r="AQ121" i="29"/>
  <c r="AQ125" i="29"/>
  <c r="AQ129" i="29"/>
  <c r="AQ133" i="29"/>
  <c r="AQ137" i="29"/>
  <c r="AQ119" i="29"/>
  <c r="AQ123" i="29"/>
  <c r="AQ127" i="29"/>
  <c r="AQ131" i="29"/>
  <c r="AQ135" i="29"/>
  <c r="AQ139" i="29"/>
  <c r="AQ143" i="29"/>
  <c r="AQ146" i="29"/>
  <c r="AQ141" i="29"/>
  <c r="AQ147" i="29"/>
  <c r="AQ145" i="29"/>
  <c r="AQ159" i="29"/>
  <c r="AQ160" i="29"/>
  <c r="AQ151" i="29"/>
  <c r="AQ157" i="29" s="1"/>
  <c r="DC184" i="29"/>
  <c r="DC185" i="29" s="1"/>
  <c r="DC13" i="29"/>
  <c r="DC33" i="29"/>
  <c r="DC37" i="29"/>
  <c r="DC39" i="29"/>
  <c r="DC41" i="29"/>
  <c r="DC57" i="29"/>
  <c r="DC59" i="29"/>
  <c r="DC85" i="29"/>
  <c r="DC89" i="29"/>
  <c r="DC93" i="29"/>
  <c r="DC97" i="29"/>
  <c r="DC101" i="29"/>
  <c r="DC105" i="29"/>
  <c r="DC109" i="29"/>
  <c r="DC113" i="29"/>
  <c r="DC117" i="29"/>
  <c r="DC55" i="29"/>
  <c r="DC35" i="29"/>
  <c r="DC43" i="29"/>
  <c r="DC49" i="29"/>
  <c r="DC51" i="29"/>
  <c r="DC83" i="29"/>
  <c r="DC87" i="29"/>
  <c r="DC91" i="29"/>
  <c r="DC95" i="29"/>
  <c r="DC99" i="29"/>
  <c r="DC103" i="29"/>
  <c r="DC107" i="29"/>
  <c r="DC111" i="29"/>
  <c r="DC115" i="29"/>
  <c r="DC45" i="29"/>
  <c r="DC47" i="29"/>
  <c r="DC53" i="29"/>
  <c r="DC61" i="29"/>
  <c r="DC65" i="29"/>
  <c r="DC69" i="29"/>
  <c r="DC67" i="29"/>
  <c r="DC73" i="29"/>
  <c r="DC77" i="29"/>
  <c r="DC81" i="29"/>
  <c r="DC23" i="29"/>
  <c r="DC14" i="29"/>
  <c r="DC20" i="29"/>
  <c r="DC34" i="29"/>
  <c r="DC40" i="29"/>
  <c r="DC44" i="29"/>
  <c r="DC52" i="29"/>
  <c r="DC54" i="29"/>
  <c r="DC60" i="29"/>
  <c r="DC64" i="29"/>
  <c r="DC78" i="29"/>
  <c r="DC80" i="29"/>
  <c r="DC84" i="29"/>
  <c r="DC88" i="29"/>
  <c r="DC92" i="29"/>
  <c r="DC96" i="29"/>
  <c r="DC100" i="29"/>
  <c r="DC104" i="29"/>
  <c r="DC108" i="29"/>
  <c r="DC112" i="29"/>
  <c r="DC116" i="29"/>
  <c r="DC120" i="29"/>
  <c r="DC124" i="29"/>
  <c r="DC128" i="29"/>
  <c r="DC132" i="29"/>
  <c r="DC136" i="29"/>
  <c r="DC63" i="29"/>
  <c r="DC71" i="29"/>
  <c r="DC75" i="29"/>
  <c r="DC79" i="29"/>
  <c r="DC17" i="29"/>
  <c r="DC21" i="29"/>
  <c r="DC25" i="29"/>
  <c r="DC31" i="29"/>
  <c r="DC22" i="29"/>
  <c r="DC28" i="29"/>
  <c r="DC38" i="29"/>
  <c r="DC46" i="29"/>
  <c r="DC58" i="29"/>
  <c r="DC62" i="29"/>
  <c r="DC68" i="29"/>
  <c r="DC70" i="29"/>
  <c r="DC76" i="29"/>
  <c r="DC82" i="29"/>
  <c r="DC86" i="29"/>
  <c r="DC90" i="29"/>
  <c r="DC94" i="29"/>
  <c r="DC98" i="29"/>
  <c r="DC102" i="29"/>
  <c r="DC106" i="29"/>
  <c r="DC110" i="29"/>
  <c r="DC114" i="29"/>
  <c r="DC118" i="29"/>
  <c r="DC122" i="29"/>
  <c r="DC126" i="29"/>
  <c r="DC130" i="29"/>
  <c r="DC134" i="29"/>
  <c r="DC138" i="29"/>
  <c r="DC142" i="29"/>
  <c r="DC27" i="29"/>
  <c r="DC12" i="29"/>
  <c r="DC24" i="29"/>
  <c r="DC26" i="29"/>
  <c r="DC30" i="29"/>
  <c r="DC56" i="29"/>
  <c r="DC66" i="29"/>
  <c r="DC72" i="29"/>
  <c r="DC140" i="29"/>
  <c r="DC144" i="29"/>
  <c r="DC15" i="29"/>
  <c r="DC19" i="29"/>
  <c r="DC29" i="29"/>
  <c r="DC16" i="29"/>
  <c r="DC18" i="29"/>
  <c r="DC32" i="29"/>
  <c r="DC36" i="29"/>
  <c r="DC42" i="29"/>
  <c r="DC48" i="29"/>
  <c r="DC50" i="29"/>
  <c r="DC74" i="29"/>
  <c r="DC121" i="29"/>
  <c r="DC125" i="29"/>
  <c r="DC129" i="29"/>
  <c r="DC133" i="29"/>
  <c r="DC137" i="29"/>
  <c r="DC119" i="29"/>
  <c r="DC123" i="29"/>
  <c r="DC127" i="29"/>
  <c r="DC131" i="29"/>
  <c r="DC135" i="29"/>
  <c r="DC139" i="29"/>
  <c r="DC143" i="29"/>
  <c r="DC146" i="29"/>
  <c r="DC145" i="29"/>
  <c r="DC141" i="29"/>
  <c r="DC147" i="29"/>
  <c r="DC159" i="29"/>
  <c r="DC160" i="29"/>
  <c r="DC151" i="29"/>
  <c r="DC157" i="29" s="1"/>
  <c r="AB184" i="29"/>
  <c r="AB185" i="29" s="1"/>
  <c r="AB13" i="29"/>
  <c r="AB17" i="29"/>
  <c r="AB21" i="29"/>
  <c r="AB25" i="29"/>
  <c r="AB29" i="29"/>
  <c r="AB33" i="29"/>
  <c r="AB37" i="29"/>
  <c r="AB41" i="29"/>
  <c r="AB45" i="29"/>
  <c r="AB49" i="29"/>
  <c r="AB53" i="29"/>
  <c r="AB57" i="29"/>
  <c r="AB61" i="29"/>
  <c r="AB65" i="29"/>
  <c r="AB69" i="29"/>
  <c r="AB73" i="29"/>
  <c r="AB77" i="29"/>
  <c r="AB81" i="29"/>
  <c r="AB85" i="29"/>
  <c r="AB89" i="29"/>
  <c r="AB93" i="29"/>
  <c r="AB97" i="29"/>
  <c r="AB15" i="29"/>
  <c r="AB19" i="29"/>
  <c r="AB23" i="29"/>
  <c r="AB27" i="29"/>
  <c r="AB31" i="29"/>
  <c r="AB35" i="29"/>
  <c r="AB39" i="29"/>
  <c r="AB43" i="29"/>
  <c r="AB47" i="29"/>
  <c r="AB51" i="29"/>
  <c r="AB55" i="29"/>
  <c r="AB59" i="29"/>
  <c r="AB63" i="29"/>
  <c r="AB67" i="29"/>
  <c r="AB71" i="29"/>
  <c r="AB75" i="29"/>
  <c r="AB79" i="29"/>
  <c r="AB83" i="29"/>
  <c r="AB87" i="29"/>
  <c r="AB91" i="29"/>
  <c r="AB95" i="29"/>
  <c r="AB12" i="29"/>
  <c r="AB16" i="29"/>
  <c r="AB20" i="29"/>
  <c r="AB24" i="29"/>
  <c r="AB28" i="29"/>
  <c r="AB32" i="29"/>
  <c r="AB36" i="29"/>
  <c r="AB40" i="29"/>
  <c r="AB44" i="29"/>
  <c r="AB48" i="29"/>
  <c r="AB52" i="29"/>
  <c r="AB56" i="29"/>
  <c r="AB60" i="29"/>
  <c r="AB64" i="29"/>
  <c r="AB68" i="29"/>
  <c r="AB76" i="29"/>
  <c r="AB78" i="29"/>
  <c r="AB80" i="29"/>
  <c r="AB82" i="29"/>
  <c r="AB14" i="29"/>
  <c r="AB18" i="29"/>
  <c r="AB22" i="29"/>
  <c r="AB26" i="29"/>
  <c r="AB30" i="29"/>
  <c r="AB34" i="29"/>
  <c r="AB38" i="29"/>
  <c r="AB42" i="29"/>
  <c r="AB46" i="29"/>
  <c r="AB50" i="29"/>
  <c r="AB54" i="29"/>
  <c r="AB58" i="29"/>
  <c r="AB62" i="29"/>
  <c r="AB66" i="29"/>
  <c r="AB70" i="29"/>
  <c r="AB72" i="29"/>
  <c r="AB74" i="29"/>
  <c r="AB84" i="29"/>
  <c r="AB86" i="29"/>
  <c r="AB88" i="29"/>
  <c r="AB90" i="29"/>
  <c r="AB99" i="29"/>
  <c r="AB103" i="29"/>
  <c r="AB107" i="29"/>
  <c r="AB111" i="29"/>
  <c r="AB115" i="29"/>
  <c r="AB119" i="29"/>
  <c r="AB123" i="29"/>
  <c r="AB127" i="29"/>
  <c r="AB131" i="29"/>
  <c r="AB135" i="29"/>
  <c r="AB139" i="29"/>
  <c r="AB143" i="29"/>
  <c r="AB100" i="29"/>
  <c r="AB102" i="29"/>
  <c r="AB104" i="29"/>
  <c r="AB106" i="29"/>
  <c r="AB116" i="29"/>
  <c r="AB118" i="29"/>
  <c r="AB120" i="29"/>
  <c r="AB122" i="29"/>
  <c r="AB132" i="29"/>
  <c r="AB134" i="29"/>
  <c r="AB136" i="29"/>
  <c r="AB138" i="29"/>
  <c r="AB144" i="29"/>
  <c r="AB101" i="29"/>
  <c r="AB105" i="29"/>
  <c r="AB109" i="29"/>
  <c r="AB113" i="29"/>
  <c r="AB117" i="29"/>
  <c r="AB121" i="29"/>
  <c r="AB125" i="29"/>
  <c r="AB129" i="29"/>
  <c r="AB133" i="29"/>
  <c r="AB137" i="29"/>
  <c r="AB141" i="29"/>
  <c r="AB145" i="29"/>
  <c r="AB146" i="29"/>
  <c r="AB147" i="29"/>
  <c r="AB92" i="29"/>
  <c r="AB94" i="29"/>
  <c r="AB96" i="29"/>
  <c r="AB98" i="29"/>
  <c r="AB108" i="29"/>
  <c r="AB110" i="29"/>
  <c r="AB112" i="29"/>
  <c r="AB114" i="29"/>
  <c r="AB124" i="29"/>
  <c r="AB126" i="29"/>
  <c r="AB128" i="29"/>
  <c r="AB130" i="29"/>
  <c r="AB140" i="29"/>
  <c r="AB142" i="29"/>
  <c r="AB160" i="29"/>
  <c r="AB159" i="29"/>
  <c r="AB151" i="29"/>
  <c r="AB157" i="29" s="1"/>
  <c r="CN184" i="29"/>
  <c r="CN185" i="29" s="1"/>
  <c r="CN13" i="29"/>
  <c r="CN17" i="29"/>
  <c r="CN21" i="29"/>
  <c r="CN25" i="29"/>
  <c r="CN29" i="29"/>
  <c r="CN33" i="29"/>
  <c r="CN37" i="29"/>
  <c r="CN41" i="29"/>
  <c r="CN45" i="29"/>
  <c r="CN49" i="29"/>
  <c r="CN53" i="29"/>
  <c r="CN57" i="29"/>
  <c r="CN61" i="29"/>
  <c r="CN65" i="29"/>
  <c r="CN69" i="29"/>
  <c r="CN73" i="29"/>
  <c r="CN77" i="29"/>
  <c r="CN81" i="29"/>
  <c r="CN85" i="29"/>
  <c r="CN89" i="29"/>
  <c r="CN93" i="29"/>
  <c r="CN97" i="29"/>
  <c r="CN15" i="29"/>
  <c r="CN19" i="29"/>
  <c r="CN23" i="29"/>
  <c r="CN27" i="29"/>
  <c r="CN31" i="29"/>
  <c r="CN35" i="29"/>
  <c r="CN39" i="29"/>
  <c r="CN43" i="29"/>
  <c r="CN47" i="29"/>
  <c r="CN51" i="29"/>
  <c r="CN55" i="29"/>
  <c r="CN59" i="29"/>
  <c r="CN63" i="29"/>
  <c r="CN67" i="29"/>
  <c r="CN71" i="29"/>
  <c r="CN75" i="29"/>
  <c r="CN79" i="29"/>
  <c r="CN83" i="29"/>
  <c r="CN87" i="29"/>
  <c r="CN91" i="29"/>
  <c r="CN95" i="29"/>
  <c r="CN12" i="29"/>
  <c r="CN16" i="29"/>
  <c r="CN20" i="29"/>
  <c r="CN24" i="29"/>
  <c r="CN28" i="29"/>
  <c r="CN32" i="29"/>
  <c r="CN36" i="29"/>
  <c r="CN40" i="29"/>
  <c r="CN44" i="29"/>
  <c r="CN48" i="29"/>
  <c r="CN52" i="29"/>
  <c r="CN56" i="29"/>
  <c r="CN60" i="29"/>
  <c r="CN64" i="29"/>
  <c r="CN68" i="29"/>
  <c r="CN76" i="29"/>
  <c r="CN78" i="29"/>
  <c r="CN80" i="29"/>
  <c r="CN14" i="29"/>
  <c r="CN18" i="29"/>
  <c r="CN22" i="29"/>
  <c r="CN26" i="29"/>
  <c r="CN30" i="29"/>
  <c r="CN34" i="29"/>
  <c r="CN38" i="29"/>
  <c r="CN42" i="29"/>
  <c r="CN46" i="29"/>
  <c r="CN50" i="29"/>
  <c r="CN54" i="29"/>
  <c r="CN58" i="29"/>
  <c r="CN62" i="29"/>
  <c r="CN66" i="29"/>
  <c r="CN70" i="29"/>
  <c r="CN72" i="29"/>
  <c r="CN74" i="29"/>
  <c r="CN82" i="29"/>
  <c r="CN84" i="29"/>
  <c r="CN86" i="29"/>
  <c r="CN88" i="29"/>
  <c r="CN101" i="29"/>
  <c r="CN105" i="29"/>
  <c r="CN109" i="29"/>
  <c r="CN113" i="29"/>
  <c r="CN117" i="29"/>
  <c r="CN121" i="29"/>
  <c r="CN125" i="29"/>
  <c r="CN129" i="29"/>
  <c r="CN133" i="29"/>
  <c r="CN137" i="29"/>
  <c r="CN141" i="29"/>
  <c r="CN145" i="29"/>
  <c r="CN146" i="29"/>
  <c r="CN147" i="29"/>
  <c r="CN92" i="29"/>
  <c r="CN94" i="29"/>
  <c r="CN96" i="29"/>
  <c r="CN98" i="29"/>
  <c r="CN108" i="29"/>
  <c r="CN110" i="29"/>
  <c r="CN112" i="29"/>
  <c r="CN114" i="29"/>
  <c r="CN124" i="29"/>
  <c r="CN126" i="29"/>
  <c r="CN128" i="29"/>
  <c r="CN130" i="29"/>
  <c r="CN140" i="29"/>
  <c r="CN142" i="29"/>
  <c r="CN99" i="29"/>
  <c r="CN103" i="29"/>
  <c r="CN107" i="29"/>
  <c r="CN111" i="29"/>
  <c r="CN115" i="29"/>
  <c r="CN119" i="29"/>
  <c r="CN123" i="29"/>
  <c r="CN127" i="29"/>
  <c r="CN131" i="29"/>
  <c r="CN135" i="29"/>
  <c r="CN139" i="29"/>
  <c r="CN143" i="29"/>
  <c r="CN90" i="29"/>
  <c r="CN100" i="29"/>
  <c r="CN102" i="29"/>
  <c r="CN104" i="29"/>
  <c r="CN106" i="29"/>
  <c r="CN116" i="29"/>
  <c r="CN118" i="29"/>
  <c r="CN120" i="29"/>
  <c r="CN122" i="29"/>
  <c r="CN132" i="29"/>
  <c r="CN134" i="29"/>
  <c r="CN136" i="29"/>
  <c r="CN138" i="29"/>
  <c r="CN144" i="29"/>
  <c r="CN160" i="29"/>
  <c r="CN151" i="29"/>
  <c r="CN157" i="29" s="1"/>
  <c r="CN159" i="29"/>
  <c r="E184" i="29"/>
  <c r="E185" i="29" s="1"/>
  <c r="E34" i="29"/>
  <c r="E38" i="29"/>
  <c r="E40" i="29"/>
  <c r="E42" i="29"/>
  <c r="E58" i="29"/>
  <c r="E60" i="29"/>
  <c r="E86" i="29"/>
  <c r="E90" i="29"/>
  <c r="E94" i="29"/>
  <c r="E98" i="29"/>
  <c r="E102" i="29"/>
  <c r="E106" i="29"/>
  <c r="E110" i="29"/>
  <c r="E114" i="29"/>
  <c r="E118" i="29"/>
  <c r="E28" i="29"/>
  <c r="E50" i="29"/>
  <c r="E56" i="29"/>
  <c r="E30" i="29"/>
  <c r="E44" i="29"/>
  <c r="E52" i="29"/>
  <c r="E84" i="29"/>
  <c r="E88" i="29"/>
  <c r="E92" i="29"/>
  <c r="E96" i="29"/>
  <c r="E100" i="29"/>
  <c r="E104" i="29"/>
  <c r="E108" i="29"/>
  <c r="E112" i="29"/>
  <c r="E116" i="29"/>
  <c r="E12" i="29"/>
  <c r="E14" i="29"/>
  <c r="E20" i="29"/>
  <c r="E36" i="29"/>
  <c r="E46" i="29"/>
  <c r="E48" i="29"/>
  <c r="E54" i="29"/>
  <c r="E62" i="29"/>
  <c r="E66" i="29"/>
  <c r="E68" i="29"/>
  <c r="E70" i="29"/>
  <c r="E74" i="29"/>
  <c r="E78" i="29"/>
  <c r="E82" i="29"/>
  <c r="E24" i="29"/>
  <c r="E15" i="29"/>
  <c r="E21" i="29"/>
  <c r="E35" i="29"/>
  <c r="E53" i="29"/>
  <c r="E61" i="29"/>
  <c r="E65" i="29"/>
  <c r="E75" i="29"/>
  <c r="E79" i="29"/>
  <c r="E81" i="29"/>
  <c r="E85" i="29"/>
  <c r="E89" i="29"/>
  <c r="E93" i="29"/>
  <c r="E97" i="29"/>
  <c r="E101" i="29"/>
  <c r="E105" i="29"/>
  <c r="E109" i="29"/>
  <c r="E113" i="29"/>
  <c r="E117" i="29"/>
  <c r="E121" i="29"/>
  <c r="E125" i="29"/>
  <c r="E129" i="29"/>
  <c r="E133" i="29"/>
  <c r="E137" i="29"/>
  <c r="E64" i="29"/>
  <c r="E72" i="29"/>
  <c r="E76" i="29"/>
  <c r="E80" i="29"/>
  <c r="E18" i="29"/>
  <c r="E22" i="29"/>
  <c r="E26" i="29"/>
  <c r="E32" i="29"/>
  <c r="E23" i="29"/>
  <c r="E29" i="29"/>
  <c r="E39" i="29"/>
  <c r="E59" i="29"/>
  <c r="E63" i="29"/>
  <c r="E69" i="29"/>
  <c r="E71" i="29"/>
  <c r="E77" i="29"/>
  <c r="E83" i="29"/>
  <c r="E87" i="29"/>
  <c r="E91" i="29"/>
  <c r="E95" i="29"/>
  <c r="E99" i="29"/>
  <c r="E103" i="29"/>
  <c r="E107" i="29"/>
  <c r="E111" i="29"/>
  <c r="E115" i="29"/>
  <c r="E119" i="29"/>
  <c r="E123" i="29"/>
  <c r="E127" i="29"/>
  <c r="E131" i="29"/>
  <c r="E135" i="29"/>
  <c r="E139" i="29"/>
  <c r="E143" i="29"/>
  <c r="E13" i="29"/>
  <c r="E25" i="29"/>
  <c r="E27" i="29"/>
  <c r="E31" i="29"/>
  <c r="E55" i="29"/>
  <c r="E57" i="29"/>
  <c r="E67" i="29"/>
  <c r="E73" i="29"/>
  <c r="E141" i="29"/>
  <c r="E145" i="29"/>
  <c r="E16" i="29"/>
  <c r="E17" i="29"/>
  <c r="E19" i="29"/>
  <c r="E33" i="29"/>
  <c r="E37" i="29"/>
  <c r="E41" i="29"/>
  <c r="E43" i="29"/>
  <c r="E45" i="29"/>
  <c r="E47" i="29"/>
  <c r="E49" i="29"/>
  <c r="E51" i="29"/>
  <c r="E122" i="29"/>
  <c r="E126" i="29"/>
  <c r="E130" i="29"/>
  <c r="E134" i="29"/>
  <c r="E138" i="29"/>
  <c r="E120" i="29"/>
  <c r="E124" i="29"/>
  <c r="E128" i="29"/>
  <c r="E132" i="29"/>
  <c r="E136" i="29"/>
  <c r="E140" i="29"/>
  <c r="E144" i="29"/>
  <c r="E142" i="29"/>
  <c r="E147" i="29"/>
  <c r="E146" i="29"/>
  <c r="E160" i="29"/>
  <c r="E151" i="29"/>
  <c r="E157" i="29" s="1"/>
  <c r="E159" i="29"/>
  <c r="O184" i="29"/>
  <c r="O185" i="29" s="1"/>
  <c r="O35" i="29"/>
  <c r="O43" i="29"/>
  <c r="O47" i="29"/>
  <c r="O59" i="29"/>
  <c r="O87" i="29"/>
  <c r="O91" i="29"/>
  <c r="O95" i="29"/>
  <c r="O99" i="29"/>
  <c r="O103" i="29"/>
  <c r="O107" i="29"/>
  <c r="O111" i="29"/>
  <c r="O115" i="29"/>
  <c r="O13" i="29"/>
  <c r="O15" i="29"/>
  <c r="O37" i="29"/>
  <c r="O41" i="29"/>
  <c r="O51" i="29"/>
  <c r="O57" i="29"/>
  <c r="O21" i="29"/>
  <c r="O45" i="29"/>
  <c r="O53" i="29"/>
  <c r="O55" i="29"/>
  <c r="O85" i="29"/>
  <c r="O89" i="29"/>
  <c r="O93" i="29"/>
  <c r="O97" i="29"/>
  <c r="O101" i="29"/>
  <c r="O105" i="29"/>
  <c r="O109" i="29"/>
  <c r="O113" i="29"/>
  <c r="O117" i="29"/>
  <c r="O27" i="29"/>
  <c r="O29" i="29"/>
  <c r="O33" i="29"/>
  <c r="O39" i="29"/>
  <c r="O49" i="29"/>
  <c r="O61" i="29"/>
  <c r="O63" i="29"/>
  <c r="O67" i="29"/>
  <c r="O65" i="29"/>
  <c r="O71" i="29"/>
  <c r="O75" i="29"/>
  <c r="O79" i="29"/>
  <c r="O83" i="29"/>
  <c r="O23" i="29"/>
  <c r="O22" i="29"/>
  <c r="O26" i="29"/>
  <c r="O36" i="29"/>
  <c r="O48" i="29"/>
  <c r="O54" i="29"/>
  <c r="O58" i="29"/>
  <c r="O66" i="29"/>
  <c r="O68" i="29"/>
  <c r="O70" i="29"/>
  <c r="O76" i="29"/>
  <c r="O82" i="29"/>
  <c r="O86" i="29"/>
  <c r="O90" i="29"/>
  <c r="O94" i="29"/>
  <c r="O98" i="29"/>
  <c r="O102" i="29"/>
  <c r="O106" i="29"/>
  <c r="O110" i="29"/>
  <c r="O114" i="29"/>
  <c r="O118" i="29"/>
  <c r="O122" i="29"/>
  <c r="O126" i="29"/>
  <c r="O130" i="29"/>
  <c r="O134" i="29"/>
  <c r="O138" i="29"/>
  <c r="O69" i="29"/>
  <c r="O73" i="29"/>
  <c r="O77" i="29"/>
  <c r="O81" i="29"/>
  <c r="O25" i="29"/>
  <c r="O31" i="29"/>
  <c r="O12" i="29"/>
  <c r="O24" i="29"/>
  <c r="O28" i="29"/>
  <c r="O34" i="29"/>
  <c r="O40" i="29"/>
  <c r="O60" i="29"/>
  <c r="O64" i="29"/>
  <c r="O72" i="29"/>
  <c r="O74" i="29"/>
  <c r="O78" i="29"/>
  <c r="O80" i="29"/>
  <c r="O84" i="29"/>
  <c r="O88" i="29"/>
  <c r="O92" i="29"/>
  <c r="O96" i="29"/>
  <c r="O100" i="29"/>
  <c r="O104" i="29"/>
  <c r="O108" i="29"/>
  <c r="O112" i="29"/>
  <c r="O116" i="29"/>
  <c r="O120" i="29"/>
  <c r="O124" i="29"/>
  <c r="O128" i="29"/>
  <c r="O132" i="29"/>
  <c r="O136" i="29"/>
  <c r="O140" i="29"/>
  <c r="O144" i="29"/>
  <c r="O17" i="29"/>
  <c r="O14" i="29"/>
  <c r="O30" i="29"/>
  <c r="O32" i="29"/>
  <c r="O42" i="29"/>
  <c r="O56" i="29"/>
  <c r="O142" i="29"/>
  <c r="O19" i="29"/>
  <c r="O16" i="29"/>
  <c r="O18" i="29"/>
  <c r="O20" i="29"/>
  <c r="O38" i="29"/>
  <c r="O44" i="29"/>
  <c r="O46" i="29"/>
  <c r="O50" i="29"/>
  <c r="O52" i="29"/>
  <c r="O62" i="29"/>
  <c r="O119" i="29"/>
  <c r="O123" i="29"/>
  <c r="O127" i="29"/>
  <c r="O131" i="29"/>
  <c r="O135" i="29"/>
  <c r="O139" i="29"/>
  <c r="O121" i="29"/>
  <c r="O125" i="29"/>
  <c r="O129" i="29"/>
  <c r="O133" i="29"/>
  <c r="O137" i="29"/>
  <c r="O141" i="29"/>
  <c r="O145" i="29"/>
  <c r="O147" i="29"/>
  <c r="O146" i="29"/>
  <c r="O143" i="29"/>
  <c r="O159" i="29"/>
  <c r="O160" i="29"/>
  <c r="O151" i="29"/>
  <c r="O157" i="29" s="1"/>
  <c r="CA184" i="29"/>
  <c r="CA185" i="29" s="1"/>
  <c r="CA35" i="29"/>
  <c r="CA43" i="29"/>
  <c r="CA47" i="29"/>
  <c r="CA87" i="29"/>
  <c r="CA91" i="29"/>
  <c r="CA95" i="29"/>
  <c r="CA99" i="29"/>
  <c r="CA103" i="29"/>
  <c r="CA107" i="29"/>
  <c r="CA111" i="29"/>
  <c r="CA115" i="29"/>
  <c r="CA23" i="29"/>
  <c r="CA37" i="29"/>
  <c r="CA41" i="29"/>
  <c r="CA51" i="29"/>
  <c r="CA57" i="29"/>
  <c r="CA45" i="29"/>
  <c r="CA53" i="29"/>
  <c r="CA85" i="29"/>
  <c r="CA89" i="29"/>
  <c r="CA93" i="29"/>
  <c r="CA97" i="29"/>
  <c r="CA101" i="29"/>
  <c r="CA105" i="29"/>
  <c r="CA109" i="29"/>
  <c r="CA113" i="29"/>
  <c r="CA117" i="29"/>
  <c r="CA19" i="29"/>
  <c r="CA27" i="29"/>
  <c r="CA29" i="29"/>
  <c r="CA33" i="29"/>
  <c r="CA39" i="29"/>
  <c r="CA49" i="29"/>
  <c r="CA55" i="29"/>
  <c r="CA59" i="29"/>
  <c r="CA61" i="29"/>
  <c r="CA63" i="29"/>
  <c r="CA67" i="29"/>
  <c r="CA65" i="29"/>
  <c r="CA71" i="29"/>
  <c r="CA75" i="29"/>
  <c r="CA79" i="29"/>
  <c r="CA83" i="29"/>
  <c r="CA16" i="29"/>
  <c r="CA22" i="29"/>
  <c r="CA26" i="29"/>
  <c r="CA32" i="29"/>
  <c r="CA36" i="29"/>
  <c r="CA48" i="29"/>
  <c r="CA66" i="29"/>
  <c r="CA70" i="29"/>
  <c r="CA76" i="29"/>
  <c r="CA82" i="29"/>
  <c r="CA86" i="29"/>
  <c r="CA90" i="29"/>
  <c r="CA94" i="29"/>
  <c r="CA98" i="29"/>
  <c r="CA102" i="29"/>
  <c r="CA106" i="29"/>
  <c r="CA110" i="29"/>
  <c r="CA114" i="29"/>
  <c r="CA118" i="29"/>
  <c r="CA122" i="29"/>
  <c r="CA126" i="29"/>
  <c r="CA130" i="29"/>
  <c r="CA134" i="29"/>
  <c r="CA138" i="29"/>
  <c r="CA69" i="29"/>
  <c r="CA73" i="29"/>
  <c r="CA77" i="29"/>
  <c r="CA81" i="29"/>
  <c r="CA13" i="29"/>
  <c r="CA31" i="29"/>
  <c r="CA12" i="29"/>
  <c r="CA18" i="29"/>
  <c r="CA24" i="29"/>
  <c r="CA42" i="29"/>
  <c r="CA50" i="29"/>
  <c r="CA56" i="29"/>
  <c r="CA64" i="29"/>
  <c r="CA72" i="29"/>
  <c r="CA74" i="29"/>
  <c r="CA78" i="29"/>
  <c r="CA80" i="29"/>
  <c r="CA84" i="29"/>
  <c r="CA88" i="29"/>
  <c r="CA92" i="29"/>
  <c r="CA96" i="29"/>
  <c r="CA100" i="29"/>
  <c r="CA104" i="29"/>
  <c r="CA108" i="29"/>
  <c r="CA112" i="29"/>
  <c r="CA116" i="29"/>
  <c r="CA120" i="29"/>
  <c r="CA124" i="29"/>
  <c r="CA128" i="29"/>
  <c r="CA132" i="29"/>
  <c r="CA136" i="29"/>
  <c r="CA140" i="29"/>
  <c r="CA144" i="29"/>
  <c r="CA17" i="29"/>
  <c r="CA21" i="29"/>
  <c r="CA25" i="29"/>
  <c r="CA14" i="29"/>
  <c r="CA28" i="29"/>
  <c r="CA30" i="29"/>
  <c r="CA34" i="29"/>
  <c r="CA54" i="29"/>
  <c r="CA68" i="29"/>
  <c r="CA142" i="29"/>
  <c r="CA15" i="29"/>
  <c r="CA20" i="29"/>
  <c r="CA38" i="29"/>
  <c r="CA40" i="29"/>
  <c r="CA44" i="29"/>
  <c r="CA46" i="29"/>
  <c r="CA52" i="29"/>
  <c r="CA58" i="29"/>
  <c r="CA60" i="29"/>
  <c r="CA62" i="29"/>
  <c r="CA119" i="29"/>
  <c r="CA123" i="29"/>
  <c r="CA127" i="29"/>
  <c r="CA131" i="29"/>
  <c r="CA135" i="29"/>
  <c r="CA121" i="29"/>
  <c r="CA125" i="29"/>
  <c r="CA129" i="29"/>
  <c r="CA133" i="29"/>
  <c r="CA137" i="29"/>
  <c r="CA141" i="29"/>
  <c r="CA145" i="29"/>
  <c r="CA147" i="29"/>
  <c r="CA143" i="29"/>
  <c r="CA146" i="29"/>
  <c r="CA139" i="29"/>
  <c r="CA159" i="29"/>
  <c r="CA160" i="29"/>
  <c r="CA151" i="29"/>
  <c r="CA157" i="29" s="1"/>
  <c r="EG184" i="29"/>
  <c r="EG185" i="29" s="1"/>
  <c r="EG26" i="29"/>
  <c r="EG32" i="29"/>
  <c r="EG34" i="29"/>
  <c r="EG48" i="29"/>
  <c r="EG50" i="29"/>
  <c r="EG84" i="29"/>
  <c r="EG88" i="29"/>
  <c r="EG92" i="29"/>
  <c r="EG96" i="29"/>
  <c r="EG100" i="29"/>
  <c r="EG104" i="29"/>
  <c r="EG108" i="29"/>
  <c r="EG112" i="29"/>
  <c r="EG116" i="29"/>
  <c r="EG42" i="29"/>
  <c r="EG44" i="29"/>
  <c r="EG46" i="29"/>
  <c r="EG52" i="29"/>
  <c r="EG58" i="29"/>
  <c r="EG22" i="29"/>
  <c r="EG24" i="29"/>
  <c r="EG36" i="29"/>
  <c r="EG38" i="29"/>
  <c r="EG40" i="29"/>
  <c r="EG54" i="29"/>
  <c r="EG56" i="29"/>
  <c r="EG86" i="29"/>
  <c r="EG90" i="29"/>
  <c r="EG94" i="29"/>
  <c r="EG98" i="29"/>
  <c r="EG102" i="29"/>
  <c r="EG106" i="29"/>
  <c r="EG110" i="29"/>
  <c r="EG114" i="29"/>
  <c r="EG64" i="29"/>
  <c r="EG68" i="29"/>
  <c r="EG62" i="29"/>
  <c r="EG60" i="29"/>
  <c r="EG66" i="29"/>
  <c r="EG72" i="29"/>
  <c r="EG76" i="29"/>
  <c r="EG80" i="29"/>
  <c r="EG12" i="29"/>
  <c r="EG16" i="29"/>
  <c r="EG20" i="29"/>
  <c r="EG17" i="29"/>
  <c r="EG37" i="29"/>
  <c r="EG45" i="29"/>
  <c r="EG49" i="29"/>
  <c r="EG55" i="29"/>
  <c r="EG61" i="29"/>
  <c r="EG77" i="29"/>
  <c r="EG79" i="29"/>
  <c r="EG83" i="29"/>
  <c r="EG87" i="29"/>
  <c r="EG91" i="29"/>
  <c r="EG95" i="29"/>
  <c r="EG99" i="29"/>
  <c r="EG103" i="29"/>
  <c r="EG107" i="29"/>
  <c r="EG111" i="29"/>
  <c r="EG115" i="29"/>
  <c r="EG119" i="29"/>
  <c r="EG123" i="29"/>
  <c r="EG127" i="29"/>
  <c r="EG131" i="29"/>
  <c r="EG135" i="29"/>
  <c r="EG139" i="29"/>
  <c r="EG70" i="29"/>
  <c r="EG74" i="29"/>
  <c r="EG78" i="29"/>
  <c r="EG82" i="29"/>
  <c r="EG14" i="29"/>
  <c r="EG18" i="29"/>
  <c r="EG28" i="29"/>
  <c r="EG13" i="29"/>
  <c r="EG15" i="29"/>
  <c r="EG19" i="29"/>
  <c r="EG29" i="29"/>
  <c r="EG41" i="29"/>
  <c r="EG43" i="29"/>
  <c r="EG51" i="29"/>
  <c r="EG81" i="29"/>
  <c r="EG85" i="29"/>
  <c r="EG89" i="29"/>
  <c r="EG93" i="29"/>
  <c r="EG97" i="29"/>
  <c r="EG101" i="29"/>
  <c r="EG105" i="29"/>
  <c r="EG109" i="29"/>
  <c r="EG113" i="29"/>
  <c r="EG117" i="29"/>
  <c r="EG121" i="29"/>
  <c r="EG125" i="29"/>
  <c r="EG129" i="29"/>
  <c r="EG133" i="29"/>
  <c r="EG137" i="29"/>
  <c r="EG141" i="29"/>
  <c r="EG30" i="29"/>
  <c r="EG31" i="29"/>
  <c r="EG33" i="29"/>
  <c r="EG35" i="29"/>
  <c r="EG47" i="29"/>
  <c r="EG67" i="29"/>
  <c r="EG73" i="29"/>
  <c r="EG75" i="29"/>
  <c r="EG143" i="29"/>
  <c r="EG21" i="29"/>
  <c r="EG23" i="29"/>
  <c r="EG25" i="29"/>
  <c r="EG27" i="29"/>
  <c r="EG39" i="29"/>
  <c r="EG53" i="29"/>
  <c r="EG57" i="29"/>
  <c r="EG59" i="29"/>
  <c r="EG63" i="29"/>
  <c r="EG65" i="29"/>
  <c r="EG69" i="29"/>
  <c r="EG71" i="29"/>
  <c r="EG120" i="29"/>
  <c r="EG136" i="29"/>
  <c r="EG122" i="29"/>
  <c r="EG138" i="29"/>
  <c r="EG124" i="29"/>
  <c r="EG140" i="29"/>
  <c r="EG144" i="29"/>
  <c r="EG126" i="29"/>
  <c r="EG128" i="29"/>
  <c r="EG130" i="29"/>
  <c r="EG132" i="29"/>
  <c r="EG118" i="29"/>
  <c r="EG134" i="29"/>
  <c r="EG142" i="29"/>
  <c r="EG147" i="29"/>
  <c r="EG145" i="29"/>
  <c r="EG146" i="29"/>
  <c r="EG151" i="29"/>
  <c r="EG157" i="29" s="1"/>
  <c r="EG160" i="29"/>
  <c r="EG159" i="29"/>
  <c r="BL184" i="29"/>
  <c r="BL185" i="29" s="1"/>
  <c r="BL15" i="29"/>
  <c r="BL19" i="29"/>
  <c r="BL23" i="29"/>
  <c r="BL27" i="29"/>
  <c r="BL31" i="29"/>
  <c r="BL35" i="29"/>
  <c r="BL39" i="29"/>
  <c r="BL43" i="29"/>
  <c r="BL47" i="29"/>
  <c r="BL51" i="29"/>
  <c r="BL55" i="29"/>
  <c r="BL59" i="29"/>
  <c r="BL63" i="29"/>
  <c r="BL67" i="29"/>
  <c r="BL71" i="29"/>
  <c r="BL75" i="29"/>
  <c r="BL79" i="29"/>
  <c r="BL83" i="29"/>
  <c r="BL87" i="29"/>
  <c r="BL91" i="29"/>
  <c r="BL95" i="29"/>
  <c r="BL13" i="29"/>
  <c r="BL17" i="29"/>
  <c r="BL21" i="29"/>
  <c r="BL25" i="29"/>
  <c r="BL29" i="29"/>
  <c r="BL33" i="29"/>
  <c r="BL37" i="29"/>
  <c r="BL41" i="29"/>
  <c r="BL45" i="29"/>
  <c r="BL49" i="29"/>
  <c r="BL53" i="29"/>
  <c r="BL57" i="29"/>
  <c r="BL61" i="29"/>
  <c r="BL65" i="29"/>
  <c r="BL69" i="29"/>
  <c r="BL73" i="29"/>
  <c r="BL77" i="29"/>
  <c r="BL81" i="29"/>
  <c r="BL85" i="29"/>
  <c r="BL89" i="29"/>
  <c r="BL93" i="29"/>
  <c r="BL97" i="29"/>
  <c r="BL14" i="29"/>
  <c r="BL18" i="29"/>
  <c r="BL22" i="29"/>
  <c r="BL26" i="29"/>
  <c r="BL30" i="29"/>
  <c r="BL34" i="29"/>
  <c r="BL38" i="29"/>
  <c r="BL42" i="29"/>
  <c r="BL46" i="29"/>
  <c r="BL50" i="29"/>
  <c r="BL54" i="29"/>
  <c r="BL58" i="29"/>
  <c r="BL62" i="29"/>
  <c r="BL66" i="29"/>
  <c r="BL70" i="29"/>
  <c r="BL72" i="29"/>
  <c r="BL74" i="29"/>
  <c r="BL12" i="29"/>
  <c r="BL16" i="29"/>
  <c r="BL20" i="29"/>
  <c r="BL24" i="29"/>
  <c r="BL28" i="29"/>
  <c r="BL32" i="29"/>
  <c r="BL36" i="29"/>
  <c r="BL40" i="29"/>
  <c r="BL44" i="29"/>
  <c r="BL48" i="29"/>
  <c r="BL52" i="29"/>
  <c r="BL56" i="29"/>
  <c r="BL60" i="29"/>
  <c r="BL64" i="29"/>
  <c r="BL68" i="29"/>
  <c r="BL76" i="29"/>
  <c r="BL78" i="29"/>
  <c r="BL80" i="29"/>
  <c r="BL82" i="29"/>
  <c r="BL99" i="29"/>
  <c r="BL103" i="29"/>
  <c r="BL107" i="29"/>
  <c r="BL111" i="29"/>
  <c r="BL115" i="29"/>
  <c r="BL119" i="29"/>
  <c r="BL123" i="29"/>
  <c r="BL127" i="29"/>
  <c r="BL131" i="29"/>
  <c r="BL135" i="29"/>
  <c r="BL139" i="29"/>
  <c r="BL143" i="29"/>
  <c r="BL90" i="29"/>
  <c r="BL100" i="29"/>
  <c r="BL102" i="29"/>
  <c r="BL104" i="29"/>
  <c r="BL106" i="29"/>
  <c r="BL116" i="29"/>
  <c r="BL118" i="29"/>
  <c r="BL120" i="29"/>
  <c r="BL122" i="29"/>
  <c r="BL132" i="29"/>
  <c r="BL134" i="29"/>
  <c r="BL136" i="29"/>
  <c r="BL138" i="29"/>
  <c r="BL144" i="29"/>
  <c r="BL84" i="29"/>
  <c r="BL86" i="29"/>
  <c r="BL88" i="29"/>
  <c r="BL101" i="29"/>
  <c r="BL105" i="29"/>
  <c r="BL109" i="29"/>
  <c r="BL113" i="29"/>
  <c r="BL117" i="29"/>
  <c r="BL121" i="29"/>
  <c r="BL125" i="29"/>
  <c r="BL129" i="29"/>
  <c r="BL133" i="29"/>
  <c r="BL137" i="29"/>
  <c r="BL141" i="29"/>
  <c r="BL145" i="29"/>
  <c r="BL146" i="29"/>
  <c r="BL147" i="29"/>
  <c r="BL92" i="29"/>
  <c r="BL94" i="29"/>
  <c r="BL96" i="29"/>
  <c r="BL98" i="29"/>
  <c r="BL108" i="29"/>
  <c r="BL110" i="29"/>
  <c r="BL112" i="29"/>
  <c r="BL114" i="29"/>
  <c r="BL124" i="29"/>
  <c r="BL126" i="29"/>
  <c r="BL128" i="29"/>
  <c r="BL130" i="29"/>
  <c r="BL140" i="29"/>
  <c r="BL142" i="29"/>
  <c r="BL159" i="29"/>
  <c r="BL151" i="29"/>
  <c r="BL157" i="29" s="1"/>
  <c r="BL160" i="29"/>
  <c r="DX184" i="29"/>
  <c r="DX185" i="29" s="1"/>
  <c r="DX15" i="29"/>
  <c r="DX19" i="29"/>
  <c r="DX23" i="29"/>
  <c r="DX27" i="29"/>
  <c r="DX31" i="29"/>
  <c r="DX35" i="29"/>
  <c r="DX39" i="29"/>
  <c r="DX43" i="29"/>
  <c r="DX47" i="29"/>
  <c r="DX51" i="29"/>
  <c r="DX55" i="29"/>
  <c r="DX59" i="29"/>
  <c r="DX63" i="29"/>
  <c r="DX67" i="29"/>
  <c r="DX71" i="29"/>
  <c r="DX75" i="29"/>
  <c r="DX79" i="29"/>
  <c r="DX83" i="29"/>
  <c r="DX87" i="29"/>
  <c r="DX91" i="29"/>
  <c r="DX95" i="29"/>
  <c r="DX13" i="29"/>
  <c r="DX17" i="29"/>
  <c r="DX21" i="29"/>
  <c r="DX25" i="29"/>
  <c r="DX29" i="29"/>
  <c r="DX33" i="29"/>
  <c r="DX37" i="29"/>
  <c r="DX41" i="29"/>
  <c r="DX45" i="29"/>
  <c r="DX49" i="29"/>
  <c r="DX53" i="29"/>
  <c r="DX57" i="29"/>
  <c r="DX61" i="29"/>
  <c r="DX65" i="29"/>
  <c r="DX69" i="29"/>
  <c r="DX73" i="29"/>
  <c r="DX77" i="29"/>
  <c r="DX81" i="29"/>
  <c r="DX85" i="29"/>
  <c r="DX89" i="29"/>
  <c r="DX93" i="29"/>
  <c r="DX97" i="29"/>
  <c r="DX14" i="29"/>
  <c r="DX18" i="29"/>
  <c r="DX22" i="29"/>
  <c r="DX26" i="29"/>
  <c r="DX30" i="29"/>
  <c r="DX34" i="29"/>
  <c r="DX38" i="29"/>
  <c r="DX42" i="29"/>
  <c r="DX46" i="29"/>
  <c r="DX50" i="29"/>
  <c r="DX54" i="29"/>
  <c r="DX58" i="29"/>
  <c r="DX62" i="29"/>
  <c r="DX66" i="29"/>
  <c r="DX70" i="29"/>
  <c r="DX72" i="29"/>
  <c r="DX74" i="29"/>
  <c r="DX12" i="29"/>
  <c r="DX16" i="29"/>
  <c r="DX20" i="29"/>
  <c r="DX24" i="29"/>
  <c r="DX28" i="29"/>
  <c r="DX32" i="29"/>
  <c r="DX36" i="29"/>
  <c r="DX40" i="29"/>
  <c r="DX44" i="29"/>
  <c r="DX48" i="29"/>
  <c r="DX52" i="29"/>
  <c r="DX56" i="29"/>
  <c r="DX60" i="29"/>
  <c r="DX64" i="29"/>
  <c r="DX68" i="29"/>
  <c r="DX76" i="29"/>
  <c r="DX78" i="29"/>
  <c r="DX80" i="29"/>
  <c r="DX82" i="29"/>
  <c r="DX101" i="29"/>
  <c r="DX105" i="29"/>
  <c r="DX109" i="29"/>
  <c r="DX113" i="29"/>
  <c r="DX117" i="29"/>
  <c r="DX121" i="29"/>
  <c r="DX125" i="29"/>
  <c r="DX129" i="29"/>
  <c r="DX133" i="29"/>
  <c r="DX137" i="29"/>
  <c r="DX141" i="29"/>
  <c r="DX145" i="29"/>
  <c r="DX146" i="29"/>
  <c r="DX147" i="29"/>
  <c r="DX92" i="29"/>
  <c r="DX94" i="29"/>
  <c r="DX96" i="29"/>
  <c r="DX98" i="29"/>
  <c r="DX108" i="29"/>
  <c r="DX110" i="29"/>
  <c r="DX112" i="29"/>
  <c r="DX114" i="29"/>
  <c r="DX124" i="29"/>
  <c r="DX126" i="29"/>
  <c r="DX128" i="29"/>
  <c r="DX130" i="29"/>
  <c r="DX140" i="29"/>
  <c r="DX142" i="29"/>
  <c r="DX84" i="29"/>
  <c r="DX86" i="29"/>
  <c r="DX88" i="29"/>
  <c r="DX99" i="29"/>
  <c r="DX103" i="29"/>
  <c r="DX107" i="29"/>
  <c r="DX111" i="29"/>
  <c r="DX115" i="29"/>
  <c r="DX119" i="29"/>
  <c r="DX123" i="29"/>
  <c r="DX127" i="29"/>
  <c r="DX131" i="29"/>
  <c r="DX135" i="29"/>
  <c r="DX139" i="29"/>
  <c r="DX143" i="29"/>
  <c r="DX90" i="29"/>
  <c r="DX100" i="29"/>
  <c r="DX102" i="29"/>
  <c r="DX104" i="29"/>
  <c r="DX106" i="29"/>
  <c r="DX116" i="29"/>
  <c r="DX118" i="29"/>
  <c r="DX120" i="29"/>
  <c r="DX122" i="29"/>
  <c r="DX132" i="29"/>
  <c r="DX134" i="29"/>
  <c r="DX136" i="29"/>
  <c r="DX138" i="29"/>
  <c r="DX144" i="29"/>
  <c r="DX159" i="29"/>
  <c r="DX160" i="29"/>
  <c r="DX151" i="29"/>
  <c r="DX157" i="29" s="1"/>
  <c r="BY184" i="29"/>
  <c r="BY185" i="29" s="1"/>
  <c r="BY18" i="29"/>
  <c r="BY44" i="29"/>
  <c r="BY52" i="29"/>
  <c r="BY86" i="29"/>
  <c r="BY90" i="29"/>
  <c r="BY94" i="29"/>
  <c r="BY98" i="29"/>
  <c r="BY102" i="29"/>
  <c r="BY106" i="29"/>
  <c r="BY110" i="29"/>
  <c r="BY114" i="29"/>
  <c r="BY118" i="29"/>
  <c r="BY16" i="29"/>
  <c r="BY36" i="29"/>
  <c r="BY48" i="29"/>
  <c r="BY54" i="29"/>
  <c r="BY14" i="29"/>
  <c r="BY22" i="29"/>
  <c r="BY28" i="29"/>
  <c r="BY38" i="29"/>
  <c r="BY42" i="29"/>
  <c r="BY46" i="29"/>
  <c r="BY58" i="29"/>
  <c r="BY84" i="29"/>
  <c r="BY88" i="29"/>
  <c r="BY92" i="29"/>
  <c r="BY96" i="29"/>
  <c r="BY100" i="29"/>
  <c r="BY104" i="29"/>
  <c r="BY108" i="29"/>
  <c r="BY112" i="29"/>
  <c r="BY116" i="29"/>
  <c r="BY20" i="29"/>
  <c r="BY30" i="29"/>
  <c r="BY40" i="29"/>
  <c r="BY50" i="29"/>
  <c r="BY56" i="29"/>
  <c r="BY60" i="29"/>
  <c r="BY62" i="29"/>
  <c r="BY66" i="29"/>
  <c r="BY70" i="29"/>
  <c r="BY74" i="29"/>
  <c r="BY78" i="29"/>
  <c r="BY82" i="29"/>
  <c r="BY12" i="29"/>
  <c r="BY13" i="29"/>
  <c r="BY23" i="29"/>
  <c r="BY27" i="29"/>
  <c r="BY39" i="29"/>
  <c r="BY41" i="29"/>
  <c r="BY59" i="29"/>
  <c r="BY71" i="29"/>
  <c r="BY81" i="29"/>
  <c r="BY85" i="29"/>
  <c r="BY89" i="29"/>
  <c r="BY93" i="29"/>
  <c r="BY97" i="29"/>
  <c r="BY101" i="29"/>
  <c r="BY105" i="29"/>
  <c r="BY109" i="29"/>
  <c r="BY113" i="29"/>
  <c r="BY117" i="29"/>
  <c r="BY121" i="29"/>
  <c r="BY125" i="29"/>
  <c r="BY129" i="29"/>
  <c r="BY133" i="29"/>
  <c r="BY137" i="29"/>
  <c r="BY64" i="29"/>
  <c r="BY68" i="29"/>
  <c r="BY72" i="29"/>
  <c r="BY76" i="29"/>
  <c r="BY80" i="29"/>
  <c r="BY34" i="29"/>
  <c r="BY21" i="29"/>
  <c r="BY25" i="29"/>
  <c r="BY31" i="29"/>
  <c r="BY35" i="29"/>
  <c r="BY53" i="29"/>
  <c r="BY55" i="29"/>
  <c r="BY61" i="29"/>
  <c r="BY67" i="29"/>
  <c r="BY75" i="29"/>
  <c r="BY77" i="29"/>
  <c r="BY79" i="29"/>
  <c r="BY83" i="29"/>
  <c r="BY87" i="29"/>
  <c r="BY91" i="29"/>
  <c r="BY95" i="29"/>
  <c r="BY99" i="29"/>
  <c r="BY103" i="29"/>
  <c r="BY107" i="29"/>
  <c r="BY111" i="29"/>
  <c r="BY115" i="29"/>
  <c r="BY119" i="29"/>
  <c r="BY123" i="29"/>
  <c r="BY127" i="29"/>
  <c r="BY131" i="29"/>
  <c r="BY135" i="29"/>
  <c r="BY139" i="29"/>
  <c r="BY143" i="29"/>
  <c r="BY26" i="29"/>
  <c r="BY15" i="29"/>
  <c r="BY17" i="29"/>
  <c r="BY19" i="29"/>
  <c r="BY33" i="29"/>
  <c r="BY37" i="29"/>
  <c r="BY43" i="29"/>
  <c r="BY45" i="29"/>
  <c r="BY47" i="29"/>
  <c r="BY49" i="29"/>
  <c r="BY51" i="29"/>
  <c r="BY63" i="29"/>
  <c r="BY141" i="29"/>
  <c r="BY145" i="29"/>
  <c r="BY24" i="29"/>
  <c r="BY32" i="29"/>
  <c r="BY29" i="29"/>
  <c r="BY57" i="29"/>
  <c r="BY65" i="29"/>
  <c r="BY69" i="29"/>
  <c r="BY73" i="29"/>
  <c r="BY122" i="29"/>
  <c r="BY126" i="29"/>
  <c r="BY130" i="29"/>
  <c r="BY134" i="29"/>
  <c r="BY138" i="29"/>
  <c r="BY120" i="29"/>
  <c r="BY124" i="29"/>
  <c r="BY128" i="29"/>
  <c r="BY132" i="29"/>
  <c r="BY136" i="29"/>
  <c r="BY140" i="29"/>
  <c r="BY144" i="29"/>
  <c r="BY142" i="29"/>
  <c r="BY146" i="29"/>
  <c r="BY147" i="29"/>
  <c r="BY159" i="29"/>
  <c r="BY151" i="29"/>
  <c r="BY157" i="29" s="1"/>
  <c r="BY160" i="29"/>
  <c r="AY184" i="29"/>
  <c r="AY185" i="29" s="1"/>
  <c r="AY25" i="29"/>
  <c r="AY29" i="29"/>
  <c r="AY35" i="29"/>
  <c r="AY49" i="29"/>
  <c r="AY51" i="29"/>
  <c r="AY85" i="29"/>
  <c r="AY89" i="29"/>
  <c r="AY93" i="29"/>
  <c r="AY97" i="29"/>
  <c r="AY101" i="29"/>
  <c r="AY105" i="29"/>
  <c r="AY109" i="29"/>
  <c r="AY113" i="29"/>
  <c r="AY117" i="29"/>
  <c r="AY13" i="29"/>
  <c r="AY37" i="29"/>
  <c r="AY43" i="29"/>
  <c r="AY45" i="29"/>
  <c r="AY47" i="29"/>
  <c r="AY53" i="29"/>
  <c r="AY39" i="29"/>
  <c r="AY41" i="29"/>
  <c r="AY55" i="29"/>
  <c r="AY57" i="29"/>
  <c r="AY59" i="29"/>
  <c r="AY87" i="29"/>
  <c r="AY91" i="29"/>
  <c r="AY95" i="29"/>
  <c r="AY99" i="29"/>
  <c r="AY103" i="29"/>
  <c r="AY107" i="29"/>
  <c r="AY111" i="29"/>
  <c r="AY115" i="29"/>
  <c r="AY65" i="29"/>
  <c r="AY69" i="29"/>
  <c r="AY73" i="29"/>
  <c r="AY77" i="29"/>
  <c r="AY81" i="29"/>
  <c r="AY15" i="29"/>
  <c r="AY19" i="29"/>
  <c r="AY28" i="29"/>
  <c r="AY38" i="29"/>
  <c r="AY46" i="29"/>
  <c r="AY56" i="29"/>
  <c r="AY58" i="29"/>
  <c r="AY62" i="29"/>
  <c r="AY78" i="29"/>
  <c r="AY80" i="29"/>
  <c r="AY84" i="29"/>
  <c r="AY88" i="29"/>
  <c r="AY92" i="29"/>
  <c r="AY96" i="29"/>
  <c r="AY100" i="29"/>
  <c r="AY104" i="29"/>
  <c r="AY108" i="29"/>
  <c r="AY112" i="29"/>
  <c r="AY116" i="29"/>
  <c r="AY120" i="29"/>
  <c r="AY124" i="29"/>
  <c r="AY128" i="29"/>
  <c r="AY132" i="29"/>
  <c r="AY136" i="29"/>
  <c r="AY140" i="29"/>
  <c r="AY63" i="29"/>
  <c r="AY61" i="29"/>
  <c r="AY67" i="29"/>
  <c r="AY71" i="29"/>
  <c r="AY75" i="29"/>
  <c r="AY79" i="29"/>
  <c r="AY83" i="29"/>
  <c r="AY17" i="29"/>
  <c r="AY21" i="29"/>
  <c r="AY27" i="29"/>
  <c r="AY14" i="29"/>
  <c r="AY30" i="29"/>
  <c r="AY40" i="29"/>
  <c r="AY44" i="29"/>
  <c r="AY52" i="29"/>
  <c r="AY54" i="29"/>
  <c r="AY60" i="29"/>
  <c r="AY74" i="29"/>
  <c r="AY76" i="29"/>
  <c r="AY82" i="29"/>
  <c r="AY86" i="29"/>
  <c r="AY90" i="29"/>
  <c r="AY94" i="29"/>
  <c r="AY98" i="29"/>
  <c r="AY102" i="29"/>
  <c r="AY106" i="29"/>
  <c r="AY110" i="29"/>
  <c r="AY114" i="29"/>
  <c r="AY118" i="29"/>
  <c r="AY122" i="29"/>
  <c r="AY126" i="29"/>
  <c r="AY130" i="29"/>
  <c r="AY134" i="29"/>
  <c r="AY138" i="29"/>
  <c r="AY142" i="29"/>
  <c r="AY33" i="29"/>
  <c r="AY16" i="29"/>
  <c r="AY18" i="29"/>
  <c r="AY32" i="29"/>
  <c r="AY34" i="29"/>
  <c r="AY36" i="29"/>
  <c r="AY42" i="29"/>
  <c r="AY48" i="29"/>
  <c r="AY50" i="29"/>
  <c r="AY68" i="29"/>
  <c r="AY144" i="29"/>
  <c r="AY23" i="29"/>
  <c r="AY31" i="29"/>
  <c r="AY12" i="29"/>
  <c r="AY20" i="29"/>
  <c r="AY22" i="29"/>
  <c r="AY24" i="29"/>
  <c r="AY26" i="29"/>
  <c r="AY64" i="29"/>
  <c r="AY66" i="29"/>
  <c r="AY70" i="29"/>
  <c r="AY72" i="29"/>
  <c r="AY121" i="29"/>
  <c r="AY125" i="29"/>
  <c r="AY129" i="29"/>
  <c r="AY133" i="29"/>
  <c r="AY137" i="29"/>
  <c r="AY119" i="29"/>
  <c r="AY123" i="29"/>
  <c r="AY127" i="29"/>
  <c r="AY131" i="29"/>
  <c r="AY135" i="29"/>
  <c r="AY139" i="29"/>
  <c r="AY143" i="29"/>
  <c r="AY146" i="29"/>
  <c r="AY141" i="29"/>
  <c r="AY147" i="29"/>
  <c r="AY145" i="29"/>
  <c r="AY159" i="29"/>
  <c r="AY160" i="29"/>
  <c r="AY151" i="29"/>
  <c r="AY157" i="29" s="1"/>
  <c r="DK184" i="29"/>
  <c r="DK185" i="29" s="1"/>
  <c r="DK17" i="29"/>
  <c r="DK25" i="29"/>
  <c r="DK35" i="29"/>
  <c r="DK43" i="29"/>
  <c r="DK51" i="29"/>
  <c r="DK85" i="29"/>
  <c r="DK89" i="29"/>
  <c r="DK93" i="29"/>
  <c r="DK97" i="29"/>
  <c r="DK101" i="29"/>
  <c r="DK105" i="29"/>
  <c r="DK109" i="29"/>
  <c r="DK113" i="29"/>
  <c r="DK117" i="29"/>
  <c r="DK23" i="29"/>
  <c r="DK45" i="29"/>
  <c r="DK47" i="29"/>
  <c r="DK53" i="29"/>
  <c r="DK37" i="29"/>
  <c r="DK39" i="29"/>
  <c r="DK41" i="29"/>
  <c r="DK57" i="29"/>
  <c r="DK59" i="29"/>
  <c r="DK83" i="29"/>
  <c r="DK87" i="29"/>
  <c r="DK91" i="29"/>
  <c r="DK95" i="29"/>
  <c r="DK99" i="29"/>
  <c r="DK103" i="29"/>
  <c r="DK107" i="29"/>
  <c r="DK111" i="29"/>
  <c r="DK115" i="29"/>
  <c r="DK49" i="29"/>
  <c r="DK55" i="29"/>
  <c r="DK61" i="29"/>
  <c r="DK65" i="29"/>
  <c r="DK69" i="29"/>
  <c r="DK73" i="29"/>
  <c r="DK77" i="29"/>
  <c r="DK81" i="29"/>
  <c r="DK15" i="29"/>
  <c r="DK19" i="29"/>
  <c r="DK29" i="29"/>
  <c r="DK22" i="29"/>
  <c r="DK28" i="29"/>
  <c r="DK38" i="29"/>
  <c r="DK46" i="29"/>
  <c r="DK58" i="29"/>
  <c r="DK62" i="29"/>
  <c r="DK68" i="29"/>
  <c r="DK70" i="29"/>
  <c r="DK78" i="29"/>
  <c r="DK80" i="29"/>
  <c r="DK84" i="29"/>
  <c r="DK88" i="29"/>
  <c r="DK92" i="29"/>
  <c r="DK96" i="29"/>
  <c r="DK100" i="29"/>
  <c r="DK104" i="29"/>
  <c r="DK108" i="29"/>
  <c r="DK112" i="29"/>
  <c r="DK116" i="29"/>
  <c r="DK120" i="29"/>
  <c r="DK124" i="29"/>
  <c r="DK128" i="29"/>
  <c r="DK132" i="29"/>
  <c r="DK136" i="29"/>
  <c r="DK63" i="29"/>
  <c r="DK67" i="29"/>
  <c r="DK71" i="29"/>
  <c r="DK75" i="29"/>
  <c r="DK79" i="29"/>
  <c r="DK27" i="29"/>
  <c r="DK14" i="29"/>
  <c r="DK20" i="29"/>
  <c r="DK34" i="29"/>
  <c r="DK40" i="29"/>
  <c r="DK52" i="29"/>
  <c r="DK54" i="29"/>
  <c r="DK60" i="29"/>
  <c r="DK64" i="29"/>
  <c r="DK74" i="29"/>
  <c r="DK76" i="29"/>
  <c r="DK82" i="29"/>
  <c r="DK86" i="29"/>
  <c r="DK90" i="29"/>
  <c r="DK94" i="29"/>
  <c r="DK98" i="29"/>
  <c r="DK102" i="29"/>
  <c r="DK106" i="29"/>
  <c r="DK110" i="29"/>
  <c r="DK114" i="29"/>
  <c r="DK118" i="29"/>
  <c r="DK122" i="29"/>
  <c r="DK126" i="29"/>
  <c r="DK130" i="29"/>
  <c r="DK134" i="29"/>
  <c r="DK138" i="29"/>
  <c r="DK142" i="29"/>
  <c r="DK21" i="29"/>
  <c r="DK33" i="29"/>
  <c r="DK16" i="29"/>
  <c r="DK18" i="29"/>
  <c r="DK32" i="29"/>
  <c r="DK36" i="29"/>
  <c r="DK42" i="29"/>
  <c r="DK44" i="29"/>
  <c r="DK48" i="29"/>
  <c r="DK50" i="29"/>
  <c r="DK140" i="29"/>
  <c r="DK144" i="29"/>
  <c r="DK13" i="29"/>
  <c r="DK31" i="29"/>
  <c r="DK12" i="29"/>
  <c r="DK24" i="29"/>
  <c r="DK26" i="29"/>
  <c r="DK30" i="29"/>
  <c r="DK56" i="29"/>
  <c r="DK66" i="29"/>
  <c r="DK72" i="29"/>
  <c r="DK121" i="29"/>
  <c r="DK125" i="29"/>
  <c r="DK129" i="29"/>
  <c r="DK133" i="29"/>
  <c r="DK137" i="29"/>
  <c r="DK119" i="29"/>
  <c r="DK123" i="29"/>
  <c r="DK127" i="29"/>
  <c r="DK131" i="29"/>
  <c r="DK135" i="29"/>
  <c r="DK139" i="29"/>
  <c r="DK143" i="29"/>
  <c r="DK146" i="29"/>
  <c r="DK141" i="29"/>
  <c r="DK147" i="29"/>
  <c r="DK145" i="29"/>
  <c r="DK159" i="29"/>
  <c r="DK160" i="29"/>
  <c r="DK151" i="29"/>
  <c r="DK157" i="29" s="1"/>
  <c r="AJ184" i="29"/>
  <c r="AJ185" i="29" s="1"/>
  <c r="AJ13" i="29"/>
  <c r="AJ17" i="29"/>
  <c r="AJ21" i="29"/>
  <c r="AJ25" i="29"/>
  <c r="AJ29" i="29"/>
  <c r="AJ33" i="29"/>
  <c r="AJ37" i="29"/>
  <c r="AJ41" i="29"/>
  <c r="AJ45" i="29"/>
  <c r="AJ49" i="29"/>
  <c r="AJ53" i="29"/>
  <c r="AJ57" i="29"/>
  <c r="AJ61" i="29"/>
  <c r="AJ65" i="29"/>
  <c r="AJ69" i="29"/>
  <c r="AJ73" i="29"/>
  <c r="AJ77" i="29"/>
  <c r="AJ81" i="29"/>
  <c r="AJ85" i="29"/>
  <c r="AJ89" i="29"/>
  <c r="AJ93" i="29"/>
  <c r="AJ97" i="29"/>
  <c r="AJ15" i="29"/>
  <c r="AJ19" i="29"/>
  <c r="AJ23" i="29"/>
  <c r="AJ27" i="29"/>
  <c r="AJ31" i="29"/>
  <c r="AJ35" i="29"/>
  <c r="AJ39" i="29"/>
  <c r="AJ43" i="29"/>
  <c r="AJ47" i="29"/>
  <c r="AJ51" i="29"/>
  <c r="AJ55" i="29"/>
  <c r="AJ59" i="29"/>
  <c r="AJ63" i="29"/>
  <c r="AJ67" i="29"/>
  <c r="AJ71" i="29"/>
  <c r="AJ75" i="29"/>
  <c r="AJ79" i="29"/>
  <c r="AJ83" i="29"/>
  <c r="AJ87" i="29"/>
  <c r="AJ91" i="29"/>
  <c r="AJ95" i="29"/>
  <c r="AJ12" i="29"/>
  <c r="AJ16" i="29"/>
  <c r="AJ20" i="29"/>
  <c r="AJ24" i="29"/>
  <c r="AJ28" i="29"/>
  <c r="AJ32" i="29"/>
  <c r="AJ36" i="29"/>
  <c r="AJ40" i="29"/>
  <c r="AJ44" i="29"/>
  <c r="AJ48" i="29"/>
  <c r="AJ52" i="29"/>
  <c r="AJ56" i="29"/>
  <c r="AJ60" i="29"/>
  <c r="AJ64" i="29"/>
  <c r="AJ68" i="29"/>
  <c r="AJ76" i="29"/>
  <c r="AJ78" i="29"/>
  <c r="AJ80" i="29"/>
  <c r="AJ82" i="29"/>
  <c r="AJ14" i="29"/>
  <c r="AJ18" i="29"/>
  <c r="AJ22" i="29"/>
  <c r="AJ26" i="29"/>
  <c r="AJ30" i="29"/>
  <c r="AJ34" i="29"/>
  <c r="AJ38" i="29"/>
  <c r="AJ42" i="29"/>
  <c r="AJ46" i="29"/>
  <c r="AJ50" i="29"/>
  <c r="AJ54" i="29"/>
  <c r="AJ58" i="29"/>
  <c r="AJ62" i="29"/>
  <c r="AJ66" i="29"/>
  <c r="AJ70" i="29"/>
  <c r="AJ72" i="29"/>
  <c r="AJ74" i="29"/>
  <c r="AJ84" i="29"/>
  <c r="AJ86" i="29"/>
  <c r="AJ88" i="29"/>
  <c r="AJ90" i="29"/>
  <c r="AJ101" i="29"/>
  <c r="AJ105" i="29"/>
  <c r="AJ109" i="29"/>
  <c r="AJ113" i="29"/>
  <c r="AJ117" i="29"/>
  <c r="AJ121" i="29"/>
  <c r="AJ125" i="29"/>
  <c r="AJ129" i="29"/>
  <c r="AJ133" i="29"/>
  <c r="AJ137" i="29"/>
  <c r="AJ141" i="29"/>
  <c r="AJ145" i="29"/>
  <c r="AJ146" i="29"/>
  <c r="AJ147" i="29"/>
  <c r="AJ92" i="29"/>
  <c r="AJ94" i="29"/>
  <c r="AJ96" i="29"/>
  <c r="AJ98" i="29"/>
  <c r="AJ108" i="29"/>
  <c r="AJ110" i="29"/>
  <c r="AJ112" i="29"/>
  <c r="AJ114" i="29"/>
  <c r="AJ124" i="29"/>
  <c r="AJ126" i="29"/>
  <c r="AJ128" i="29"/>
  <c r="AJ130" i="29"/>
  <c r="AJ140" i="29"/>
  <c r="AJ142" i="29"/>
  <c r="AJ99" i="29"/>
  <c r="AJ103" i="29"/>
  <c r="AJ107" i="29"/>
  <c r="AJ111" i="29"/>
  <c r="AJ115" i="29"/>
  <c r="AJ119" i="29"/>
  <c r="AJ123" i="29"/>
  <c r="AJ127" i="29"/>
  <c r="AJ131" i="29"/>
  <c r="AJ135" i="29"/>
  <c r="AJ139" i="29"/>
  <c r="AJ143" i="29"/>
  <c r="AJ100" i="29"/>
  <c r="AJ102" i="29"/>
  <c r="AJ104" i="29"/>
  <c r="AJ106" i="29"/>
  <c r="AJ116" i="29"/>
  <c r="AJ118" i="29"/>
  <c r="AJ120" i="29"/>
  <c r="AJ122" i="29"/>
  <c r="AJ132" i="29"/>
  <c r="AJ134" i="29"/>
  <c r="AJ136" i="29"/>
  <c r="AJ138" i="29"/>
  <c r="AJ144" i="29"/>
  <c r="AJ160" i="29"/>
  <c r="AJ151" i="29"/>
  <c r="AJ157" i="29" s="1"/>
  <c r="AJ159" i="29"/>
  <c r="CV184" i="29"/>
  <c r="CV185" i="29" s="1"/>
  <c r="CV13" i="29"/>
  <c r="CV17" i="29"/>
  <c r="CV21" i="29"/>
  <c r="CV25" i="29"/>
  <c r="CV29" i="29"/>
  <c r="CV33" i="29"/>
  <c r="CV37" i="29"/>
  <c r="CV41" i="29"/>
  <c r="CV45" i="29"/>
  <c r="CV49" i="29"/>
  <c r="CV53" i="29"/>
  <c r="CV57" i="29"/>
  <c r="CV61" i="29"/>
  <c r="CV65" i="29"/>
  <c r="CV69" i="29"/>
  <c r="CV73" i="29"/>
  <c r="CV77" i="29"/>
  <c r="CV81" i="29"/>
  <c r="CV85" i="29"/>
  <c r="CV89" i="29"/>
  <c r="CV93" i="29"/>
  <c r="CV97" i="29"/>
  <c r="CV15" i="29"/>
  <c r="CV19" i="29"/>
  <c r="CV23" i="29"/>
  <c r="CV27" i="29"/>
  <c r="CV31" i="29"/>
  <c r="CV35" i="29"/>
  <c r="CV39" i="29"/>
  <c r="CV43" i="29"/>
  <c r="CV47" i="29"/>
  <c r="CV51" i="29"/>
  <c r="CV55" i="29"/>
  <c r="CV59" i="29"/>
  <c r="CV63" i="29"/>
  <c r="CV67" i="29"/>
  <c r="CV71" i="29"/>
  <c r="CV75" i="29"/>
  <c r="CV79" i="29"/>
  <c r="CV83" i="29"/>
  <c r="CV87" i="29"/>
  <c r="CV91" i="29"/>
  <c r="CV95" i="29"/>
  <c r="CV12" i="29"/>
  <c r="CV16" i="29"/>
  <c r="CV20" i="29"/>
  <c r="CV24" i="29"/>
  <c r="CV28" i="29"/>
  <c r="CV32" i="29"/>
  <c r="CV36" i="29"/>
  <c r="CV40" i="29"/>
  <c r="CV44" i="29"/>
  <c r="CV48" i="29"/>
  <c r="CV52" i="29"/>
  <c r="CV56" i="29"/>
  <c r="CV60" i="29"/>
  <c r="CV64" i="29"/>
  <c r="CV68" i="29"/>
  <c r="CV76" i="29"/>
  <c r="CV78" i="29"/>
  <c r="CV80" i="29"/>
  <c r="CV14" i="29"/>
  <c r="CV18" i="29"/>
  <c r="CV22" i="29"/>
  <c r="CV26" i="29"/>
  <c r="CV30" i="29"/>
  <c r="CV34" i="29"/>
  <c r="CV38" i="29"/>
  <c r="CV42" i="29"/>
  <c r="CV46" i="29"/>
  <c r="CV50" i="29"/>
  <c r="CV54" i="29"/>
  <c r="CV58" i="29"/>
  <c r="CV62" i="29"/>
  <c r="CV66" i="29"/>
  <c r="CV70" i="29"/>
  <c r="CV72" i="29"/>
  <c r="CV74" i="29"/>
  <c r="CV84" i="29"/>
  <c r="CV86" i="29"/>
  <c r="CV88" i="29"/>
  <c r="CV99" i="29"/>
  <c r="CV103" i="29"/>
  <c r="CV107" i="29"/>
  <c r="CV111" i="29"/>
  <c r="CV115" i="29"/>
  <c r="CV119" i="29"/>
  <c r="CV123" i="29"/>
  <c r="CV127" i="29"/>
  <c r="CV131" i="29"/>
  <c r="CV135" i="29"/>
  <c r="CV139" i="29"/>
  <c r="CV143" i="29"/>
  <c r="CV90" i="29"/>
  <c r="CV100" i="29"/>
  <c r="CV102" i="29"/>
  <c r="CV104" i="29"/>
  <c r="CV106" i="29"/>
  <c r="CV116" i="29"/>
  <c r="CV118" i="29"/>
  <c r="CV120" i="29"/>
  <c r="CV122" i="29"/>
  <c r="CV132" i="29"/>
  <c r="CV134" i="29"/>
  <c r="CV136" i="29"/>
  <c r="CV138" i="29"/>
  <c r="CV144" i="29"/>
  <c r="CV101" i="29"/>
  <c r="CV105" i="29"/>
  <c r="CV109" i="29"/>
  <c r="CV113" i="29"/>
  <c r="CV117" i="29"/>
  <c r="CV121" i="29"/>
  <c r="CV125" i="29"/>
  <c r="CV129" i="29"/>
  <c r="CV133" i="29"/>
  <c r="CV137" i="29"/>
  <c r="CV141" i="29"/>
  <c r="CV145" i="29"/>
  <c r="CV146" i="29"/>
  <c r="CV147" i="29"/>
  <c r="CV92" i="29"/>
  <c r="CV94" i="29"/>
  <c r="CV96" i="29"/>
  <c r="CV98" i="29"/>
  <c r="CV108" i="29"/>
  <c r="CV110" i="29"/>
  <c r="CV112" i="29"/>
  <c r="CV114" i="29"/>
  <c r="CV124" i="29"/>
  <c r="CV126" i="29"/>
  <c r="CV128" i="29"/>
  <c r="CV130" i="29"/>
  <c r="CV140" i="29"/>
  <c r="CV142" i="29"/>
  <c r="CV82" i="29"/>
  <c r="CV151" i="29"/>
  <c r="CV157" i="29" s="1"/>
  <c r="CV160" i="29"/>
  <c r="CV159" i="29"/>
  <c r="BA184" i="29"/>
  <c r="BA185" i="29" s="1"/>
  <c r="BA30" i="29"/>
  <c r="BA38" i="29"/>
  <c r="BA46" i="29"/>
  <c r="BA58" i="29"/>
  <c r="BA60" i="29"/>
  <c r="BA86" i="29"/>
  <c r="BA90" i="29"/>
  <c r="BA94" i="29"/>
  <c r="BA98" i="29"/>
  <c r="BA102" i="29"/>
  <c r="BA106" i="29"/>
  <c r="BA110" i="29"/>
  <c r="BA114" i="29"/>
  <c r="BA118" i="29"/>
  <c r="BA12" i="29"/>
  <c r="BA14" i="29"/>
  <c r="BA40" i="29"/>
  <c r="BA42" i="29"/>
  <c r="BA44" i="29"/>
  <c r="BA50" i="29"/>
  <c r="BA56" i="29"/>
  <c r="BA34" i="29"/>
  <c r="BA52" i="29"/>
  <c r="BA84" i="29"/>
  <c r="BA88" i="29"/>
  <c r="BA92" i="29"/>
  <c r="BA96" i="29"/>
  <c r="BA100" i="29"/>
  <c r="BA104" i="29"/>
  <c r="BA108" i="29"/>
  <c r="BA112" i="29"/>
  <c r="BA116" i="29"/>
  <c r="BA28" i="29"/>
  <c r="BA36" i="29"/>
  <c r="BA48" i="29"/>
  <c r="BA54" i="29"/>
  <c r="BA62" i="29"/>
  <c r="BA66" i="29"/>
  <c r="BA64" i="29"/>
  <c r="BA70" i="29"/>
  <c r="BA74" i="29"/>
  <c r="BA78" i="29"/>
  <c r="BA82" i="29"/>
  <c r="BA22" i="29"/>
  <c r="BA26" i="29"/>
  <c r="BA32" i="29"/>
  <c r="BA15" i="29"/>
  <c r="BA21" i="29"/>
  <c r="BA25" i="29"/>
  <c r="BA31" i="29"/>
  <c r="BA43" i="29"/>
  <c r="BA53" i="29"/>
  <c r="BA55" i="29"/>
  <c r="BA61" i="29"/>
  <c r="BA65" i="29"/>
  <c r="BA73" i="29"/>
  <c r="BA75" i="29"/>
  <c r="BA81" i="29"/>
  <c r="BA85" i="29"/>
  <c r="BA89" i="29"/>
  <c r="BA93" i="29"/>
  <c r="BA97" i="29"/>
  <c r="BA101" i="29"/>
  <c r="BA105" i="29"/>
  <c r="BA109" i="29"/>
  <c r="BA113" i="29"/>
  <c r="BA117" i="29"/>
  <c r="BA121" i="29"/>
  <c r="BA125" i="29"/>
  <c r="BA129" i="29"/>
  <c r="BA133" i="29"/>
  <c r="BA137" i="29"/>
  <c r="BA68" i="29"/>
  <c r="BA72" i="29"/>
  <c r="BA76" i="29"/>
  <c r="BA80" i="29"/>
  <c r="BA16" i="29"/>
  <c r="BA20" i="29"/>
  <c r="BA24" i="29"/>
  <c r="BA13" i="29"/>
  <c r="BA23" i="29"/>
  <c r="BA27" i="29"/>
  <c r="BA39" i="29"/>
  <c r="BA59" i="29"/>
  <c r="BA63" i="29"/>
  <c r="BA69" i="29"/>
  <c r="BA71" i="29"/>
  <c r="BA77" i="29"/>
  <c r="BA79" i="29"/>
  <c r="BA83" i="29"/>
  <c r="BA87" i="29"/>
  <c r="BA91" i="29"/>
  <c r="BA95" i="29"/>
  <c r="BA99" i="29"/>
  <c r="BA103" i="29"/>
  <c r="BA107" i="29"/>
  <c r="BA111" i="29"/>
  <c r="BA115" i="29"/>
  <c r="BA119" i="29"/>
  <c r="BA123" i="29"/>
  <c r="BA127" i="29"/>
  <c r="BA131" i="29"/>
  <c r="BA135" i="29"/>
  <c r="BA139" i="29"/>
  <c r="BA143" i="29"/>
  <c r="BA29" i="29"/>
  <c r="BA57" i="29"/>
  <c r="BA67" i="29"/>
  <c r="BA141" i="29"/>
  <c r="BA145" i="29"/>
  <c r="BA18" i="29"/>
  <c r="BA17" i="29"/>
  <c r="BA19" i="29"/>
  <c r="BA33" i="29"/>
  <c r="BA35" i="29"/>
  <c r="BA37" i="29"/>
  <c r="BA41" i="29"/>
  <c r="BA45" i="29"/>
  <c r="BA47" i="29"/>
  <c r="BA49" i="29"/>
  <c r="BA51" i="29"/>
  <c r="BA140" i="29"/>
  <c r="BA124" i="29"/>
  <c r="BA130" i="29"/>
  <c r="BA128" i="29"/>
  <c r="BA142" i="29"/>
  <c r="BA134" i="29"/>
  <c r="BA132" i="29"/>
  <c r="BA138" i="29"/>
  <c r="BA136" i="29"/>
  <c r="BA120" i="29"/>
  <c r="BA126" i="29"/>
  <c r="BA144" i="29"/>
  <c r="BA122" i="29"/>
  <c r="BA146" i="29"/>
  <c r="BA147" i="29"/>
  <c r="BA160" i="29"/>
  <c r="BA151" i="29"/>
  <c r="BA157" i="29" s="1"/>
  <c r="BA159" i="29"/>
  <c r="W184" i="29"/>
  <c r="W185" i="29" s="1"/>
  <c r="W15" i="29"/>
  <c r="W31" i="29"/>
  <c r="W37" i="29"/>
  <c r="W45" i="29"/>
  <c r="W53" i="29"/>
  <c r="W55" i="29"/>
  <c r="W87" i="29"/>
  <c r="W91" i="29"/>
  <c r="W95" i="29"/>
  <c r="W99" i="29"/>
  <c r="W103" i="29"/>
  <c r="W107" i="29"/>
  <c r="W111" i="29"/>
  <c r="W115" i="29"/>
  <c r="W21" i="29"/>
  <c r="W39" i="29"/>
  <c r="W49" i="29"/>
  <c r="W13" i="29"/>
  <c r="W19" i="29"/>
  <c r="W33" i="29"/>
  <c r="W43" i="29"/>
  <c r="W47" i="29"/>
  <c r="W59" i="29"/>
  <c r="W85" i="29"/>
  <c r="W89" i="29"/>
  <c r="W93" i="29"/>
  <c r="W97" i="29"/>
  <c r="W101" i="29"/>
  <c r="W105" i="29"/>
  <c r="W109" i="29"/>
  <c r="W113" i="29"/>
  <c r="W117" i="29"/>
  <c r="W17" i="29"/>
  <c r="W35" i="29"/>
  <c r="W41" i="29"/>
  <c r="W51" i="29"/>
  <c r="W57" i="29"/>
  <c r="W61" i="29"/>
  <c r="W63" i="29"/>
  <c r="W67" i="29"/>
  <c r="W65" i="29"/>
  <c r="W69" i="29"/>
  <c r="W71" i="29"/>
  <c r="W75" i="29"/>
  <c r="W79" i="29"/>
  <c r="W83" i="29"/>
  <c r="W29" i="29"/>
  <c r="W12" i="29"/>
  <c r="W24" i="29"/>
  <c r="W34" i="29"/>
  <c r="W42" i="29"/>
  <c r="W64" i="29"/>
  <c r="W72" i="29"/>
  <c r="W74" i="29"/>
  <c r="W82" i="29"/>
  <c r="W86" i="29"/>
  <c r="W90" i="29"/>
  <c r="W94" i="29"/>
  <c r="W98" i="29"/>
  <c r="W102" i="29"/>
  <c r="W106" i="29"/>
  <c r="W110" i="29"/>
  <c r="W114" i="29"/>
  <c r="W118" i="29"/>
  <c r="W122" i="29"/>
  <c r="W126" i="29"/>
  <c r="W130" i="29"/>
  <c r="W134" i="29"/>
  <c r="W138" i="29"/>
  <c r="W73" i="29"/>
  <c r="W77" i="29"/>
  <c r="W81" i="29"/>
  <c r="W27" i="29"/>
  <c r="W22" i="29"/>
  <c r="W26" i="29"/>
  <c r="W30" i="29"/>
  <c r="W32" i="29"/>
  <c r="W36" i="29"/>
  <c r="W48" i="29"/>
  <c r="W54" i="29"/>
  <c r="W58" i="29"/>
  <c r="W66" i="29"/>
  <c r="W68" i="29"/>
  <c r="W70" i="29"/>
  <c r="W78" i="29"/>
  <c r="W80" i="29"/>
  <c r="W84" i="29"/>
  <c r="W88" i="29"/>
  <c r="W92" i="29"/>
  <c r="W96" i="29"/>
  <c r="W100" i="29"/>
  <c r="W104" i="29"/>
  <c r="W108" i="29"/>
  <c r="W112" i="29"/>
  <c r="W116" i="29"/>
  <c r="W120" i="29"/>
  <c r="W124" i="29"/>
  <c r="W128" i="29"/>
  <c r="W132" i="29"/>
  <c r="W136" i="29"/>
  <c r="W140" i="29"/>
  <c r="W144" i="29"/>
  <c r="W25" i="29"/>
  <c r="W16" i="29"/>
  <c r="W18" i="29"/>
  <c r="W20" i="29"/>
  <c r="W38" i="29"/>
  <c r="W40" i="29"/>
  <c r="W44" i="29"/>
  <c r="W46" i="29"/>
  <c r="W50" i="29"/>
  <c r="W52" i="29"/>
  <c r="W60" i="29"/>
  <c r="W62" i="29"/>
  <c r="W142" i="29"/>
  <c r="W23" i="29"/>
  <c r="W14" i="29"/>
  <c r="W28" i="29"/>
  <c r="W56" i="29"/>
  <c r="W76" i="29"/>
  <c r="W127" i="29"/>
  <c r="W137" i="29"/>
  <c r="W123" i="29"/>
  <c r="W121" i="29"/>
  <c r="W141" i="29"/>
  <c r="W129" i="29"/>
  <c r="W135" i="29"/>
  <c r="W131" i="29"/>
  <c r="W145" i="29"/>
  <c r="W125" i="29"/>
  <c r="W133" i="29"/>
  <c r="W139" i="29"/>
  <c r="W119" i="29"/>
  <c r="W146" i="29"/>
  <c r="W147" i="29"/>
  <c r="W143" i="29"/>
  <c r="W160" i="29"/>
  <c r="W151" i="29"/>
  <c r="W157" i="29" s="1"/>
  <c r="W159" i="29"/>
  <c r="CI184" i="29"/>
  <c r="CI185" i="29" s="1"/>
  <c r="CI15" i="29"/>
  <c r="CI23" i="29"/>
  <c r="CI31" i="29"/>
  <c r="CI45" i="29"/>
  <c r="CI53" i="29"/>
  <c r="CI83" i="29"/>
  <c r="CI87" i="29"/>
  <c r="CI91" i="29"/>
  <c r="CI95" i="29"/>
  <c r="CI99" i="29"/>
  <c r="CI103" i="29"/>
  <c r="CI107" i="29"/>
  <c r="CI111" i="29"/>
  <c r="CI115" i="29"/>
  <c r="CI21" i="29"/>
  <c r="CI39" i="29"/>
  <c r="CI49" i="29"/>
  <c r="CI55" i="29"/>
  <c r="CI59" i="29"/>
  <c r="CI19" i="29"/>
  <c r="CI27" i="29"/>
  <c r="CI33" i="29"/>
  <c r="CI35" i="29"/>
  <c r="CI43" i="29"/>
  <c r="CI47" i="29"/>
  <c r="CI85" i="29"/>
  <c r="CI89" i="29"/>
  <c r="CI93" i="29"/>
  <c r="CI97" i="29"/>
  <c r="CI101" i="29"/>
  <c r="CI105" i="29"/>
  <c r="CI109" i="29"/>
  <c r="CI113" i="29"/>
  <c r="CI117" i="29"/>
  <c r="CI17" i="29"/>
  <c r="CI25" i="29"/>
  <c r="CI37" i="29"/>
  <c r="CI41" i="29"/>
  <c r="CI51" i="29"/>
  <c r="CI57" i="29"/>
  <c r="CI61" i="29"/>
  <c r="CI63" i="29"/>
  <c r="CI67" i="29"/>
  <c r="CI65" i="29"/>
  <c r="CI69" i="29"/>
  <c r="CI71" i="29"/>
  <c r="CI75" i="29"/>
  <c r="CI79" i="29"/>
  <c r="CI29" i="29"/>
  <c r="CI12" i="29"/>
  <c r="CI18" i="29"/>
  <c r="CI24" i="29"/>
  <c r="CI42" i="29"/>
  <c r="CI50" i="29"/>
  <c r="CI56" i="29"/>
  <c r="CI64" i="29"/>
  <c r="CI72" i="29"/>
  <c r="CI74" i="29"/>
  <c r="CI76" i="29"/>
  <c r="CI82" i="29"/>
  <c r="CI86" i="29"/>
  <c r="CI90" i="29"/>
  <c r="CI94" i="29"/>
  <c r="CI98" i="29"/>
  <c r="CI102" i="29"/>
  <c r="CI106" i="29"/>
  <c r="CI110" i="29"/>
  <c r="CI114" i="29"/>
  <c r="CI118" i="29"/>
  <c r="CI122" i="29"/>
  <c r="CI126" i="29"/>
  <c r="CI130" i="29"/>
  <c r="CI134" i="29"/>
  <c r="CI138" i="29"/>
  <c r="CI73" i="29"/>
  <c r="CI77" i="29"/>
  <c r="CI81" i="29"/>
  <c r="CI16" i="29"/>
  <c r="CI26" i="29"/>
  <c r="CI30" i="29"/>
  <c r="CI32" i="29"/>
  <c r="CI36" i="29"/>
  <c r="CI48" i="29"/>
  <c r="CI66" i="29"/>
  <c r="CI70" i="29"/>
  <c r="CI78" i="29"/>
  <c r="CI80" i="29"/>
  <c r="CI84" i="29"/>
  <c r="CI88" i="29"/>
  <c r="CI92" i="29"/>
  <c r="CI96" i="29"/>
  <c r="CI100" i="29"/>
  <c r="CI104" i="29"/>
  <c r="CI108" i="29"/>
  <c r="CI112" i="29"/>
  <c r="CI116" i="29"/>
  <c r="CI120" i="29"/>
  <c r="CI124" i="29"/>
  <c r="CI128" i="29"/>
  <c r="CI132" i="29"/>
  <c r="CI136" i="29"/>
  <c r="CI140" i="29"/>
  <c r="CI144" i="29"/>
  <c r="CI20" i="29"/>
  <c r="CI22" i="29"/>
  <c r="CI38" i="29"/>
  <c r="CI40" i="29"/>
  <c r="CI44" i="29"/>
  <c r="CI46" i="29"/>
  <c r="CI52" i="29"/>
  <c r="CI58" i="29"/>
  <c r="CI60" i="29"/>
  <c r="CI62" i="29"/>
  <c r="CI142" i="29"/>
  <c r="CI13" i="29"/>
  <c r="CI14" i="29"/>
  <c r="CI28" i="29"/>
  <c r="CI34" i="29"/>
  <c r="CI54" i="29"/>
  <c r="CI68" i="29"/>
  <c r="CI121" i="29"/>
  <c r="CI129" i="29"/>
  <c r="CI137" i="29"/>
  <c r="CI133" i="29"/>
  <c r="CI127" i="29"/>
  <c r="CI139" i="29"/>
  <c r="CI141" i="29"/>
  <c r="CI146" i="29"/>
  <c r="CI119" i="29"/>
  <c r="CI143" i="29"/>
  <c r="CI131" i="29"/>
  <c r="CI145" i="29"/>
  <c r="CI125" i="29"/>
  <c r="CI123" i="29"/>
  <c r="CI135" i="29"/>
  <c r="CI147" i="29"/>
  <c r="CI160" i="29"/>
  <c r="CI151" i="29"/>
  <c r="CI157" i="29" s="1"/>
  <c r="CI159" i="29"/>
  <c r="H184" i="29"/>
  <c r="H185" i="29" s="1"/>
  <c r="H15" i="29"/>
  <c r="H19" i="29"/>
  <c r="H23" i="29"/>
  <c r="H27" i="29"/>
  <c r="H31" i="29"/>
  <c r="H35" i="29"/>
  <c r="H39" i="29"/>
  <c r="H43" i="29"/>
  <c r="H47" i="29"/>
  <c r="H51" i="29"/>
  <c r="H55" i="29"/>
  <c r="H59" i="29"/>
  <c r="H63" i="29"/>
  <c r="H67" i="29"/>
  <c r="H71" i="29"/>
  <c r="H75" i="29"/>
  <c r="H79" i="29"/>
  <c r="H83" i="29"/>
  <c r="H87" i="29"/>
  <c r="H91" i="29"/>
  <c r="H95" i="29"/>
  <c r="H13" i="29"/>
  <c r="H17" i="29"/>
  <c r="H21" i="29"/>
  <c r="H25" i="29"/>
  <c r="H29" i="29"/>
  <c r="H33" i="29"/>
  <c r="H37" i="29"/>
  <c r="H41" i="29"/>
  <c r="H45" i="29"/>
  <c r="H49" i="29"/>
  <c r="H53" i="29"/>
  <c r="H57" i="29"/>
  <c r="H61" i="29"/>
  <c r="H65" i="29"/>
  <c r="H69" i="29"/>
  <c r="H73" i="29"/>
  <c r="H77" i="29"/>
  <c r="H81" i="29"/>
  <c r="H85" i="29"/>
  <c r="H89" i="29"/>
  <c r="H93" i="29"/>
  <c r="H97" i="29"/>
  <c r="H14" i="29"/>
  <c r="H18" i="29"/>
  <c r="H22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2" i="29"/>
  <c r="H74" i="29"/>
  <c r="H12" i="29"/>
  <c r="H16" i="29"/>
  <c r="H20" i="29"/>
  <c r="H24" i="29"/>
  <c r="H28" i="29"/>
  <c r="H32" i="29"/>
  <c r="H36" i="29"/>
  <c r="H40" i="29"/>
  <c r="H44" i="29"/>
  <c r="H48" i="29"/>
  <c r="H52" i="29"/>
  <c r="H56" i="29"/>
  <c r="H60" i="29"/>
  <c r="H64" i="29"/>
  <c r="H68" i="29"/>
  <c r="H76" i="29"/>
  <c r="H78" i="29"/>
  <c r="H80" i="29"/>
  <c r="H82" i="29"/>
  <c r="H101" i="29"/>
  <c r="H105" i="29"/>
  <c r="H109" i="29"/>
  <c r="H113" i="29"/>
  <c r="H117" i="29"/>
  <c r="H121" i="29"/>
  <c r="H125" i="29"/>
  <c r="H129" i="29"/>
  <c r="H133" i="29"/>
  <c r="H137" i="29"/>
  <c r="H141" i="29"/>
  <c r="H145" i="29"/>
  <c r="H146" i="29"/>
  <c r="H147" i="29"/>
  <c r="H92" i="29"/>
  <c r="H94" i="29"/>
  <c r="H96" i="29"/>
  <c r="H98" i="29"/>
  <c r="H108" i="29"/>
  <c r="H110" i="29"/>
  <c r="H112" i="29"/>
  <c r="H114" i="29"/>
  <c r="H124" i="29"/>
  <c r="H126" i="29"/>
  <c r="H128" i="29"/>
  <c r="H130" i="29"/>
  <c r="H140" i="29"/>
  <c r="H142" i="29"/>
  <c r="H84" i="29"/>
  <c r="H86" i="29"/>
  <c r="H88" i="29"/>
  <c r="H90" i="29"/>
  <c r="H99" i="29"/>
  <c r="H103" i="29"/>
  <c r="H107" i="29"/>
  <c r="H111" i="29"/>
  <c r="H115" i="29"/>
  <c r="H119" i="29"/>
  <c r="H123" i="29"/>
  <c r="H127" i="29"/>
  <c r="H131" i="29"/>
  <c r="H135" i="29"/>
  <c r="H139" i="29"/>
  <c r="H143" i="29"/>
  <c r="H100" i="29"/>
  <c r="H102" i="29"/>
  <c r="H104" i="29"/>
  <c r="H106" i="29"/>
  <c r="H116" i="29"/>
  <c r="H118" i="29"/>
  <c r="H120" i="29"/>
  <c r="H122" i="29"/>
  <c r="H132" i="29"/>
  <c r="H134" i="29"/>
  <c r="H136" i="29"/>
  <c r="H138" i="29"/>
  <c r="H144" i="29"/>
  <c r="H160" i="29"/>
  <c r="H151" i="29"/>
  <c r="H157" i="29" s="1"/>
  <c r="H159" i="29"/>
  <c r="BT184" i="29"/>
  <c r="BT185" i="29" s="1"/>
  <c r="BT15" i="29"/>
  <c r="BT19" i="29"/>
  <c r="BT23" i="29"/>
  <c r="BT27" i="29"/>
  <c r="BT31" i="29"/>
  <c r="BT35" i="29"/>
  <c r="BT39" i="29"/>
  <c r="BT43" i="29"/>
  <c r="BT47" i="29"/>
  <c r="BT51" i="29"/>
  <c r="BT55" i="29"/>
  <c r="BT59" i="29"/>
  <c r="BT63" i="29"/>
  <c r="BT67" i="29"/>
  <c r="BT71" i="29"/>
  <c r="BT75" i="29"/>
  <c r="BT79" i="29"/>
  <c r="BT83" i="29"/>
  <c r="BT87" i="29"/>
  <c r="BT91" i="29"/>
  <c r="BT95" i="29"/>
  <c r="BT13" i="29"/>
  <c r="BT17" i="29"/>
  <c r="BT21" i="29"/>
  <c r="BT25" i="29"/>
  <c r="BT29" i="29"/>
  <c r="BT33" i="29"/>
  <c r="BT37" i="29"/>
  <c r="BT41" i="29"/>
  <c r="BT45" i="29"/>
  <c r="BT49" i="29"/>
  <c r="BT53" i="29"/>
  <c r="BT57" i="29"/>
  <c r="BT61" i="29"/>
  <c r="BT65" i="29"/>
  <c r="BT69" i="29"/>
  <c r="BT73" i="29"/>
  <c r="BT77" i="29"/>
  <c r="BT81" i="29"/>
  <c r="BT85" i="29"/>
  <c r="BT89" i="29"/>
  <c r="BT93" i="29"/>
  <c r="BT97" i="29"/>
  <c r="BT14" i="29"/>
  <c r="BT18" i="29"/>
  <c r="BT22" i="29"/>
  <c r="BT26" i="29"/>
  <c r="BT30" i="29"/>
  <c r="BT34" i="29"/>
  <c r="BT38" i="29"/>
  <c r="BT42" i="29"/>
  <c r="BT46" i="29"/>
  <c r="BT50" i="29"/>
  <c r="BT54" i="29"/>
  <c r="BT58" i="29"/>
  <c r="BT62" i="29"/>
  <c r="BT66" i="29"/>
  <c r="BT70" i="29"/>
  <c r="BT72" i="29"/>
  <c r="BT74" i="29"/>
  <c r="BT12" i="29"/>
  <c r="BT16" i="29"/>
  <c r="BT20" i="29"/>
  <c r="BT24" i="29"/>
  <c r="BT28" i="29"/>
  <c r="BT32" i="29"/>
  <c r="BT36" i="29"/>
  <c r="BT40" i="29"/>
  <c r="BT44" i="29"/>
  <c r="BT48" i="29"/>
  <c r="BT52" i="29"/>
  <c r="BT56" i="29"/>
  <c r="BT60" i="29"/>
  <c r="BT64" i="29"/>
  <c r="BT68" i="29"/>
  <c r="BT76" i="29"/>
  <c r="BT78" i="29"/>
  <c r="BT80" i="29"/>
  <c r="BT82" i="29"/>
  <c r="BT99" i="29"/>
  <c r="BT103" i="29"/>
  <c r="BT107" i="29"/>
  <c r="BT111" i="29"/>
  <c r="BT115" i="29"/>
  <c r="BT119" i="29"/>
  <c r="BT123" i="29"/>
  <c r="BT127" i="29"/>
  <c r="BT131" i="29"/>
  <c r="BT135" i="29"/>
  <c r="BT139" i="29"/>
  <c r="BT143" i="29"/>
  <c r="BT90" i="29"/>
  <c r="BT100" i="29"/>
  <c r="BT102" i="29"/>
  <c r="BT104" i="29"/>
  <c r="BT106" i="29"/>
  <c r="BT116" i="29"/>
  <c r="BT118" i="29"/>
  <c r="BT120" i="29"/>
  <c r="BT122" i="29"/>
  <c r="BT132" i="29"/>
  <c r="BT134" i="29"/>
  <c r="BT136" i="29"/>
  <c r="BT138" i="29"/>
  <c r="BT144" i="29"/>
  <c r="BT84" i="29"/>
  <c r="BT86" i="29"/>
  <c r="BT88" i="29"/>
  <c r="BT101" i="29"/>
  <c r="BT105" i="29"/>
  <c r="BT109" i="29"/>
  <c r="BT113" i="29"/>
  <c r="BT117" i="29"/>
  <c r="BT121" i="29"/>
  <c r="BT125" i="29"/>
  <c r="BT129" i="29"/>
  <c r="BT133" i="29"/>
  <c r="BT137" i="29"/>
  <c r="BT141" i="29"/>
  <c r="BT145" i="29"/>
  <c r="BT146" i="29"/>
  <c r="BT147" i="29"/>
  <c r="BT92" i="29"/>
  <c r="BT94" i="29"/>
  <c r="BT96" i="29"/>
  <c r="BT98" i="29"/>
  <c r="BT108" i="29"/>
  <c r="BT110" i="29"/>
  <c r="BT112" i="29"/>
  <c r="BT114" i="29"/>
  <c r="BT124" i="29"/>
  <c r="BT126" i="29"/>
  <c r="BT128" i="29"/>
  <c r="BT130" i="29"/>
  <c r="BT140" i="29"/>
  <c r="BT142" i="29"/>
  <c r="BT160" i="29"/>
  <c r="BT159" i="29"/>
  <c r="BT151" i="29"/>
  <c r="BT157" i="29" s="1"/>
  <c r="EF184" i="29"/>
  <c r="EF185" i="29" s="1"/>
  <c r="EF15" i="29"/>
  <c r="EF19" i="29"/>
  <c r="EF23" i="29"/>
  <c r="EF27" i="29"/>
  <c r="EF31" i="29"/>
  <c r="EF35" i="29"/>
  <c r="EF39" i="29"/>
  <c r="EF43" i="29"/>
  <c r="EF47" i="29"/>
  <c r="EF51" i="29"/>
  <c r="EF55" i="29"/>
  <c r="EF59" i="29"/>
  <c r="EF63" i="29"/>
  <c r="EF67" i="29"/>
  <c r="EF71" i="29"/>
  <c r="EF75" i="29"/>
  <c r="EF79" i="29"/>
  <c r="EF83" i="29"/>
  <c r="EF87" i="29"/>
  <c r="EF91" i="29"/>
  <c r="EF95" i="29"/>
  <c r="EF13" i="29"/>
  <c r="EF17" i="29"/>
  <c r="EF21" i="29"/>
  <c r="EF25" i="29"/>
  <c r="EF29" i="29"/>
  <c r="EF33" i="29"/>
  <c r="EF37" i="29"/>
  <c r="EF41" i="29"/>
  <c r="EF45" i="29"/>
  <c r="EF49" i="29"/>
  <c r="EF53" i="29"/>
  <c r="EF57" i="29"/>
  <c r="EF61" i="29"/>
  <c r="EF65" i="29"/>
  <c r="EF69" i="29"/>
  <c r="EF73" i="29"/>
  <c r="EF77" i="29"/>
  <c r="EF81" i="29"/>
  <c r="EF85" i="29"/>
  <c r="EF89" i="29"/>
  <c r="EF93" i="29"/>
  <c r="EF97" i="29"/>
  <c r="EF14" i="29"/>
  <c r="EF18" i="29"/>
  <c r="EF22" i="29"/>
  <c r="EF26" i="29"/>
  <c r="EF30" i="29"/>
  <c r="EF34" i="29"/>
  <c r="EF38" i="29"/>
  <c r="EF42" i="29"/>
  <c r="EF46" i="29"/>
  <c r="EF50" i="29"/>
  <c r="EF54" i="29"/>
  <c r="EF58" i="29"/>
  <c r="EF62" i="29"/>
  <c r="EF66" i="29"/>
  <c r="EF70" i="29"/>
  <c r="EF72" i="29"/>
  <c r="EF74" i="29"/>
  <c r="EF12" i="29"/>
  <c r="EF16" i="29"/>
  <c r="EF20" i="29"/>
  <c r="EF24" i="29"/>
  <c r="EF28" i="29"/>
  <c r="EF32" i="29"/>
  <c r="EF36" i="29"/>
  <c r="EF40" i="29"/>
  <c r="EF44" i="29"/>
  <c r="EF48" i="29"/>
  <c r="EF52" i="29"/>
  <c r="EF56" i="29"/>
  <c r="EF60" i="29"/>
  <c r="EF64" i="29"/>
  <c r="EF68" i="29"/>
  <c r="EF76" i="29"/>
  <c r="EF78" i="29"/>
  <c r="EF80" i="29"/>
  <c r="EF82" i="29"/>
  <c r="EF101" i="29"/>
  <c r="EF105" i="29"/>
  <c r="EF109" i="29"/>
  <c r="EF113" i="29"/>
  <c r="EF117" i="29"/>
  <c r="EF121" i="29"/>
  <c r="EF125" i="29"/>
  <c r="EF129" i="29"/>
  <c r="EF133" i="29"/>
  <c r="EF137" i="29"/>
  <c r="EF141" i="29"/>
  <c r="EF145" i="29"/>
  <c r="EF146" i="29"/>
  <c r="EF147" i="29"/>
  <c r="EF92" i="29"/>
  <c r="EF94" i="29"/>
  <c r="EF96" i="29"/>
  <c r="EF98" i="29"/>
  <c r="EF108" i="29"/>
  <c r="EF110" i="29"/>
  <c r="EF112" i="29"/>
  <c r="EF114" i="29"/>
  <c r="EF124" i="29"/>
  <c r="EF126" i="29"/>
  <c r="EF128" i="29"/>
  <c r="EF130" i="29"/>
  <c r="EF140" i="29"/>
  <c r="EF142" i="29"/>
  <c r="EF84" i="29"/>
  <c r="EF86" i="29"/>
  <c r="EF88" i="29"/>
  <c r="EF99" i="29"/>
  <c r="EF103" i="29"/>
  <c r="EF107" i="29"/>
  <c r="EF111" i="29"/>
  <c r="EF115" i="29"/>
  <c r="EF119" i="29"/>
  <c r="EF123" i="29"/>
  <c r="EF127" i="29"/>
  <c r="EF131" i="29"/>
  <c r="EF135" i="29"/>
  <c r="EF139" i="29"/>
  <c r="EF143" i="29"/>
  <c r="EF90" i="29"/>
  <c r="EF100" i="29"/>
  <c r="EF102" i="29"/>
  <c r="EF104" i="29"/>
  <c r="EF106" i="29"/>
  <c r="EF116" i="29"/>
  <c r="EF118" i="29"/>
  <c r="EF120" i="29"/>
  <c r="EF122" i="29"/>
  <c r="EF132" i="29"/>
  <c r="EF134" i="29"/>
  <c r="EF136" i="29"/>
  <c r="EF138" i="29"/>
  <c r="EF144" i="29"/>
  <c r="EF160" i="29"/>
  <c r="EF151" i="29"/>
  <c r="EF157" i="29" s="1"/>
  <c r="EF159" i="29"/>
  <c r="DV184" i="29"/>
  <c r="DV185" i="29" s="1"/>
  <c r="DV72" i="29"/>
  <c r="DV80" i="29"/>
  <c r="DV88" i="29"/>
  <c r="DV96" i="29"/>
  <c r="DV74" i="29"/>
  <c r="DV78" i="29"/>
  <c r="DV82" i="29"/>
  <c r="DV86" i="29"/>
  <c r="DV90" i="29"/>
  <c r="DV94" i="29"/>
  <c r="DV98" i="29"/>
  <c r="DV102" i="29"/>
  <c r="DV106" i="29"/>
  <c r="DV110" i="29"/>
  <c r="DV114" i="29"/>
  <c r="DV118" i="29"/>
  <c r="DV122" i="29"/>
  <c r="DV126" i="29"/>
  <c r="DV130" i="29"/>
  <c r="DV134" i="29"/>
  <c r="DV138" i="29"/>
  <c r="DV104" i="29"/>
  <c r="DV112" i="29"/>
  <c r="DV120" i="29"/>
  <c r="DV128" i="29"/>
  <c r="DV136" i="29"/>
  <c r="DV66" i="29"/>
  <c r="DV58" i="29"/>
  <c r="DV50" i="29"/>
  <c r="DV42" i="29"/>
  <c r="DV34" i="29"/>
  <c r="DV26" i="29"/>
  <c r="DV18" i="29"/>
  <c r="DV116" i="29"/>
  <c r="DV143" i="29"/>
  <c r="DV135" i="29"/>
  <c r="DV119" i="29"/>
  <c r="DV103" i="29"/>
  <c r="DV87" i="29"/>
  <c r="DV71" i="29"/>
  <c r="DV65" i="29"/>
  <c r="DV57" i="29"/>
  <c r="DV49" i="29"/>
  <c r="DV41" i="29"/>
  <c r="DV33" i="29"/>
  <c r="DV25" i="29"/>
  <c r="DV17" i="29"/>
  <c r="DV132" i="29"/>
  <c r="DV133" i="29"/>
  <c r="DV117" i="29"/>
  <c r="DV101" i="29"/>
  <c r="DV85" i="29"/>
  <c r="DV108" i="29"/>
  <c r="DV144" i="29"/>
  <c r="DV64" i="29"/>
  <c r="DV56" i="29"/>
  <c r="DV48" i="29"/>
  <c r="DV40" i="29"/>
  <c r="DV32" i="29"/>
  <c r="DV24" i="29"/>
  <c r="DV16" i="29"/>
  <c r="DV124" i="29"/>
  <c r="DV147" i="29"/>
  <c r="DV141" i="29"/>
  <c r="DV131" i="29"/>
  <c r="DV115" i="29"/>
  <c r="DV99" i="29"/>
  <c r="DV83" i="29"/>
  <c r="DV63" i="29"/>
  <c r="DV55" i="29"/>
  <c r="DV47" i="29"/>
  <c r="DV39" i="29"/>
  <c r="DV31" i="29"/>
  <c r="DV23" i="29"/>
  <c r="DV15" i="29"/>
  <c r="DV76" i="29"/>
  <c r="DV129" i="29"/>
  <c r="DV113" i="29"/>
  <c r="DV97" i="29"/>
  <c r="DV81" i="29"/>
  <c r="DV142" i="29"/>
  <c r="DV70" i="29"/>
  <c r="DV62" i="29"/>
  <c r="DV54" i="29"/>
  <c r="DV46" i="29"/>
  <c r="DV38" i="29"/>
  <c r="DV30" i="29"/>
  <c r="DV22" i="29"/>
  <c r="DV14" i="29"/>
  <c r="DV146" i="29"/>
  <c r="DV127" i="29"/>
  <c r="DV111" i="29"/>
  <c r="DV95" i="29"/>
  <c r="DV79" i="29"/>
  <c r="DV69" i="29"/>
  <c r="DV61" i="29"/>
  <c r="DV53" i="29"/>
  <c r="DV45" i="29"/>
  <c r="DV37" i="29"/>
  <c r="DV29" i="29"/>
  <c r="DV21" i="29"/>
  <c r="DV13" i="29"/>
  <c r="DV84" i="29"/>
  <c r="DV100" i="29"/>
  <c r="DV125" i="29"/>
  <c r="DV109" i="29"/>
  <c r="DV93" i="29"/>
  <c r="DV77" i="29"/>
  <c r="DV68" i="29"/>
  <c r="DV60" i="29"/>
  <c r="DV52" i="29"/>
  <c r="DV44" i="29"/>
  <c r="DV36" i="29"/>
  <c r="DV28" i="29"/>
  <c r="DV20" i="29"/>
  <c r="DV12" i="29"/>
  <c r="DV92" i="29"/>
  <c r="DV140" i="29"/>
  <c r="DV145" i="29"/>
  <c r="DV139" i="29"/>
  <c r="DV123" i="29"/>
  <c r="DV107" i="29"/>
  <c r="DV91" i="29"/>
  <c r="DV75" i="29"/>
  <c r="DV67" i="29"/>
  <c r="DV59" i="29"/>
  <c r="DV51" i="29"/>
  <c r="DV43" i="29"/>
  <c r="DV35" i="29"/>
  <c r="DV27" i="29"/>
  <c r="DV19" i="29"/>
  <c r="DV137" i="29"/>
  <c r="DV121" i="29"/>
  <c r="DV105" i="29"/>
  <c r="DV89" i="29"/>
  <c r="DV73" i="29"/>
  <c r="DV151" i="29"/>
  <c r="DV157" i="29" s="1"/>
  <c r="DV159" i="29"/>
  <c r="DV160" i="29"/>
  <c r="DF184" i="29"/>
  <c r="DF185" i="29" s="1"/>
  <c r="DF74" i="29"/>
  <c r="DF76" i="29"/>
  <c r="DF82" i="29"/>
  <c r="DF84" i="29"/>
  <c r="DF90" i="29"/>
  <c r="DF92" i="29"/>
  <c r="DF98" i="29"/>
  <c r="DF72" i="29"/>
  <c r="DF80" i="29"/>
  <c r="DF88" i="29"/>
  <c r="DF96" i="29"/>
  <c r="DF104" i="29"/>
  <c r="DF112" i="29"/>
  <c r="DF120" i="29"/>
  <c r="DF128" i="29"/>
  <c r="DF136" i="29"/>
  <c r="DF100" i="29"/>
  <c r="DF106" i="29"/>
  <c r="DF108" i="29"/>
  <c r="DF114" i="29"/>
  <c r="DF116" i="29"/>
  <c r="DF122" i="29"/>
  <c r="DF124" i="29"/>
  <c r="DF130" i="29"/>
  <c r="DF132" i="29"/>
  <c r="DF138" i="29"/>
  <c r="DF140" i="29"/>
  <c r="DF142" i="29"/>
  <c r="DF70" i="29"/>
  <c r="DF62" i="29"/>
  <c r="DF54" i="29"/>
  <c r="DF46" i="29"/>
  <c r="DF38" i="29"/>
  <c r="DF30" i="29"/>
  <c r="DF22" i="29"/>
  <c r="DF14" i="29"/>
  <c r="DF78" i="29"/>
  <c r="DF146" i="29"/>
  <c r="DF125" i="29"/>
  <c r="DF109" i="29"/>
  <c r="DF93" i="29"/>
  <c r="DF77" i="29"/>
  <c r="DF69" i="29"/>
  <c r="DF61" i="29"/>
  <c r="DF53" i="29"/>
  <c r="DF45" i="29"/>
  <c r="DF37" i="29"/>
  <c r="DF29" i="29"/>
  <c r="DF21" i="29"/>
  <c r="DF13" i="29"/>
  <c r="DF94" i="29"/>
  <c r="DF139" i="29"/>
  <c r="DF123" i="29"/>
  <c r="DF107" i="29"/>
  <c r="DF91" i="29"/>
  <c r="DF75" i="29"/>
  <c r="DF68" i="29"/>
  <c r="DF60" i="29"/>
  <c r="DF52" i="29"/>
  <c r="DF44" i="29"/>
  <c r="DF36" i="29"/>
  <c r="DF28" i="29"/>
  <c r="DF20" i="29"/>
  <c r="DF12" i="29"/>
  <c r="DF110" i="29"/>
  <c r="DF86" i="29"/>
  <c r="DF145" i="29"/>
  <c r="DF137" i="29"/>
  <c r="DF121" i="29"/>
  <c r="DF105" i="29"/>
  <c r="DF89" i="29"/>
  <c r="DF73" i="29"/>
  <c r="DF67" i="29"/>
  <c r="DF59" i="29"/>
  <c r="DF51" i="29"/>
  <c r="DF43" i="29"/>
  <c r="DF35" i="29"/>
  <c r="DF27" i="29"/>
  <c r="DF19" i="29"/>
  <c r="DF118" i="29"/>
  <c r="DF126" i="29"/>
  <c r="DF135" i="29"/>
  <c r="DF119" i="29"/>
  <c r="DF103" i="29"/>
  <c r="DF87" i="29"/>
  <c r="DF71" i="29"/>
  <c r="DF66" i="29"/>
  <c r="DF58" i="29"/>
  <c r="DF50" i="29"/>
  <c r="DF42" i="29"/>
  <c r="DF34" i="29"/>
  <c r="DF26" i="29"/>
  <c r="DF18" i="29"/>
  <c r="DF143" i="29"/>
  <c r="DF133" i="29"/>
  <c r="DF117" i="29"/>
  <c r="DF101" i="29"/>
  <c r="DF85" i="29"/>
  <c r="DF65" i="29"/>
  <c r="DF57" i="29"/>
  <c r="DF49" i="29"/>
  <c r="DF41" i="29"/>
  <c r="DF33" i="29"/>
  <c r="DF25" i="29"/>
  <c r="DF17" i="29"/>
  <c r="DF131" i="29"/>
  <c r="DF115" i="29"/>
  <c r="DF99" i="29"/>
  <c r="DF83" i="29"/>
  <c r="DF144" i="29"/>
  <c r="DF64" i="29"/>
  <c r="DF56" i="29"/>
  <c r="DF48" i="29"/>
  <c r="DF40" i="29"/>
  <c r="DF32" i="29"/>
  <c r="DF24" i="29"/>
  <c r="DF16" i="29"/>
  <c r="DF147" i="29"/>
  <c r="DF141" i="29"/>
  <c r="DF129" i="29"/>
  <c r="DF113" i="29"/>
  <c r="DF97" i="29"/>
  <c r="DF81" i="29"/>
  <c r="DF63" i="29"/>
  <c r="DF55" i="29"/>
  <c r="DF47" i="29"/>
  <c r="DF39" i="29"/>
  <c r="DF31" i="29"/>
  <c r="DF23" i="29"/>
  <c r="DF15" i="29"/>
  <c r="DF134" i="29"/>
  <c r="DF102" i="29"/>
  <c r="DF127" i="29"/>
  <c r="DF111" i="29"/>
  <c r="DF95" i="29"/>
  <c r="DF79" i="29"/>
  <c r="DF151" i="29"/>
  <c r="DF157" i="29" s="1"/>
  <c r="DF159" i="29"/>
  <c r="DF160" i="29"/>
  <c r="BE184" i="29"/>
  <c r="BE185" i="29" s="1"/>
  <c r="BE36" i="29"/>
  <c r="BE42" i="29"/>
  <c r="BE48" i="29"/>
  <c r="BE50" i="29"/>
  <c r="BE84" i="29"/>
  <c r="BE88" i="29"/>
  <c r="BE92" i="29"/>
  <c r="BE96" i="29"/>
  <c r="BE100" i="29"/>
  <c r="BE104" i="29"/>
  <c r="BE108" i="29"/>
  <c r="BE112" i="29"/>
  <c r="BE116" i="29"/>
  <c r="BE20" i="29"/>
  <c r="BE30" i="29"/>
  <c r="BE34" i="29"/>
  <c r="BE38" i="29"/>
  <c r="BE46" i="29"/>
  <c r="BE52" i="29"/>
  <c r="BE58" i="29"/>
  <c r="BE12" i="29"/>
  <c r="BE26" i="29"/>
  <c r="BE32" i="29"/>
  <c r="BE40" i="29"/>
  <c r="BE44" i="29"/>
  <c r="BE54" i="29"/>
  <c r="BE56" i="29"/>
  <c r="BE86" i="29"/>
  <c r="BE90" i="29"/>
  <c r="BE94" i="29"/>
  <c r="BE98" i="29"/>
  <c r="BE102" i="29"/>
  <c r="BE106" i="29"/>
  <c r="BE110" i="29"/>
  <c r="BE114" i="29"/>
  <c r="BE118" i="29"/>
  <c r="BE24" i="29"/>
  <c r="BE60" i="29"/>
  <c r="BE64" i="29"/>
  <c r="BE68" i="29"/>
  <c r="BE72" i="29"/>
  <c r="BE76" i="29"/>
  <c r="BE80" i="29"/>
  <c r="BE14" i="29"/>
  <c r="BE18" i="29"/>
  <c r="BE28" i="29"/>
  <c r="BE17" i="29"/>
  <c r="BE33" i="29"/>
  <c r="BE37" i="29"/>
  <c r="BE45" i="29"/>
  <c r="BE49" i="29"/>
  <c r="BE67" i="29"/>
  <c r="BE77" i="29"/>
  <c r="BE79" i="29"/>
  <c r="BE83" i="29"/>
  <c r="BE87" i="29"/>
  <c r="BE91" i="29"/>
  <c r="BE95" i="29"/>
  <c r="BE99" i="29"/>
  <c r="BE103" i="29"/>
  <c r="BE107" i="29"/>
  <c r="BE111" i="29"/>
  <c r="BE115" i="29"/>
  <c r="BE119" i="29"/>
  <c r="BE123" i="29"/>
  <c r="BE127" i="29"/>
  <c r="BE131" i="29"/>
  <c r="BE135" i="29"/>
  <c r="BE139" i="29"/>
  <c r="BE62" i="29"/>
  <c r="BE66" i="29"/>
  <c r="BE70" i="29"/>
  <c r="BE74" i="29"/>
  <c r="BE78" i="29"/>
  <c r="BE82" i="29"/>
  <c r="BE19" i="29"/>
  <c r="BE29" i="29"/>
  <c r="BE35" i="29"/>
  <c r="BE47" i="29"/>
  <c r="BE51" i="29"/>
  <c r="BE57" i="29"/>
  <c r="BE73" i="29"/>
  <c r="BE81" i="29"/>
  <c r="BE85" i="29"/>
  <c r="BE89" i="29"/>
  <c r="BE93" i="29"/>
  <c r="BE97" i="29"/>
  <c r="BE101" i="29"/>
  <c r="BE105" i="29"/>
  <c r="BE109" i="29"/>
  <c r="BE113" i="29"/>
  <c r="BE117" i="29"/>
  <c r="BE121" i="29"/>
  <c r="BE125" i="29"/>
  <c r="BE129" i="29"/>
  <c r="BE133" i="29"/>
  <c r="BE137" i="29"/>
  <c r="BE141" i="29"/>
  <c r="BE145" i="29"/>
  <c r="BE16" i="29"/>
  <c r="BE13" i="29"/>
  <c r="BE15" i="29"/>
  <c r="BE31" i="29"/>
  <c r="BE41" i="29"/>
  <c r="BE43" i="29"/>
  <c r="BE55" i="29"/>
  <c r="BE69" i="29"/>
  <c r="BE75" i="29"/>
  <c r="BE143" i="29"/>
  <c r="BE22" i="29"/>
  <c r="BE21" i="29"/>
  <c r="BE23" i="29"/>
  <c r="BE25" i="29"/>
  <c r="BE27" i="29"/>
  <c r="BE39" i="29"/>
  <c r="BE53" i="29"/>
  <c r="BE59" i="29"/>
  <c r="BE61" i="29"/>
  <c r="BE63" i="29"/>
  <c r="BE65" i="29"/>
  <c r="BE71" i="29"/>
  <c r="BE122" i="29"/>
  <c r="BE126" i="29"/>
  <c r="BE130" i="29"/>
  <c r="BE134" i="29"/>
  <c r="BE138" i="29"/>
  <c r="BE120" i="29"/>
  <c r="BE124" i="29"/>
  <c r="BE128" i="29"/>
  <c r="BE132" i="29"/>
  <c r="BE136" i="29"/>
  <c r="BE140" i="29"/>
  <c r="BE144" i="29"/>
  <c r="BE142" i="29"/>
  <c r="BE146" i="29"/>
  <c r="BE147" i="29"/>
  <c r="BE151" i="29"/>
  <c r="BE157" i="29" s="1"/>
  <c r="BE160" i="29"/>
  <c r="BE159" i="29"/>
  <c r="AT184" i="29"/>
  <c r="AT185" i="29" s="1"/>
  <c r="AT72" i="29"/>
  <c r="AT80" i="29"/>
  <c r="AT88" i="29"/>
  <c r="AT96" i="29"/>
  <c r="AT74" i="29"/>
  <c r="AT76" i="29"/>
  <c r="AT82" i="29"/>
  <c r="AT84" i="29"/>
  <c r="AT90" i="29"/>
  <c r="AT92" i="29"/>
  <c r="AT98" i="29"/>
  <c r="AT100" i="29"/>
  <c r="AT104" i="29"/>
  <c r="AT106" i="29"/>
  <c r="AT108" i="29"/>
  <c r="AT112" i="29"/>
  <c r="AT114" i="29"/>
  <c r="AT116" i="29"/>
  <c r="AT120" i="29"/>
  <c r="AT122" i="29"/>
  <c r="AT124" i="29"/>
  <c r="AT128" i="29"/>
  <c r="AT130" i="29"/>
  <c r="AT132" i="29"/>
  <c r="AT136" i="29"/>
  <c r="AT138" i="29"/>
  <c r="AT140" i="29"/>
  <c r="AT142" i="29"/>
  <c r="AT70" i="29"/>
  <c r="AT62" i="29"/>
  <c r="AT54" i="29"/>
  <c r="AT46" i="29"/>
  <c r="AT38" i="29"/>
  <c r="AT30" i="29"/>
  <c r="AT22" i="29"/>
  <c r="AT14" i="29"/>
  <c r="AT102" i="29"/>
  <c r="AT146" i="29"/>
  <c r="AT133" i="29"/>
  <c r="AT117" i="29"/>
  <c r="AT101" i="29"/>
  <c r="AT85" i="29"/>
  <c r="AT69" i="29"/>
  <c r="AT61" i="29"/>
  <c r="AT53" i="29"/>
  <c r="AT45" i="29"/>
  <c r="AT37" i="29"/>
  <c r="AT29" i="29"/>
  <c r="AT21" i="29"/>
  <c r="AT13" i="29"/>
  <c r="AT110" i="29"/>
  <c r="AT126" i="29"/>
  <c r="AT131" i="29"/>
  <c r="AT115" i="29"/>
  <c r="AT99" i="29"/>
  <c r="AT83" i="29"/>
  <c r="AT68" i="29"/>
  <c r="AT60" i="29"/>
  <c r="AT52" i="29"/>
  <c r="AT44" i="29"/>
  <c r="AT36" i="29"/>
  <c r="AT28" i="29"/>
  <c r="AT20" i="29"/>
  <c r="AT12" i="29"/>
  <c r="AT78" i="29"/>
  <c r="AT145" i="29"/>
  <c r="AT129" i="29"/>
  <c r="AT113" i="29"/>
  <c r="AT97" i="29"/>
  <c r="AT81" i="29"/>
  <c r="AT67" i="29"/>
  <c r="AT59" i="29"/>
  <c r="AT51" i="29"/>
  <c r="AT43" i="29"/>
  <c r="AT35" i="29"/>
  <c r="AT27" i="29"/>
  <c r="AT19" i="29"/>
  <c r="AT134" i="29"/>
  <c r="AT127" i="29"/>
  <c r="AT111" i="29"/>
  <c r="AT95" i="29"/>
  <c r="AT79" i="29"/>
  <c r="AT86" i="29"/>
  <c r="AT66" i="29"/>
  <c r="AT58" i="29"/>
  <c r="AT50" i="29"/>
  <c r="AT42" i="29"/>
  <c r="AT34" i="29"/>
  <c r="AT26" i="29"/>
  <c r="AT18" i="29"/>
  <c r="AT143" i="29"/>
  <c r="AT141" i="29"/>
  <c r="AT125" i="29"/>
  <c r="AT109" i="29"/>
  <c r="AT93" i="29"/>
  <c r="AT77" i="29"/>
  <c r="AT65" i="29"/>
  <c r="AT57" i="29"/>
  <c r="AT49" i="29"/>
  <c r="AT41" i="29"/>
  <c r="AT33" i="29"/>
  <c r="AT25" i="29"/>
  <c r="AT17" i="29"/>
  <c r="AT139" i="29"/>
  <c r="AT123" i="29"/>
  <c r="AT107" i="29"/>
  <c r="AT91" i="29"/>
  <c r="AT75" i="29"/>
  <c r="AT144" i="29"/>
  <c r="AT64" i="29"/>
  <c r="AT56" i="29"/>
  <c r="AT48" i="29"/>
  <c r="AT40" i="29"/>
  <c r="AT32" i="29"/>
  <c r="AT24" i="29"/>
  <c r="AT16" i="29"/>
  <c r="AT147" i="29"/>
  <c r="AT137" i="29"/>
  <c r="AT121" i="29"/>
  <c r="AT105" i="29"/>
  <c r="AT89" i="29"/>
  <c r="AT73" i="29"/>
  <c r="AT63" i="29"/>
  <c r="AT55" i="29"/>
  <c r="AT47" i="29"/>
  <c r="AT39" i="29"/>
  <c r="AT31" i="29"/>
  <c r="AT23" i="29"/>
  <c r="AT15" i="29"/>
  <c r="AT118" i="29"/>
  <c r="AT94" i="29"/>
  <c r="AT135" i="29"/>
  <c r="AT119" i="29"/>
  <c r="AT103" i="29"/>
  <c r="AT87" i="29"/>
  <c r="AT71" i="29"/>
  <c r="AT151" i="29"/>
  <c r="AT157" i="29" s="1"/>
  <c r="AT159" i="29"/>
  <c r="AT160" i="29"/>
  <c r="CS184" i="29"/>
  <c r="CS185" i="29" s="1"/>
  <c r="CS20" i="29"/>
  <c r="CS40" i="29"/>
  <c r="CS54" i="29"/>
  <c r="CS56" i="29"/>
  <c r="CS84" i="29"/>
  <c r="CS88" i="29"/>
  <c r="CS92" i="29"/>
  <c r="CS96" i="29"/>
  <c r="CS100" i="29"/>
  <c r="CS104" i="29"/>
  <c r="CS108" i="29"/>
  <c r="CS112" i="29"/>
  <c r="CS116" i="29"/>
  <c r="CS18" i="29"/>
  <c r="CS30" i="29"/>
  <c r="CS16" i="29"/>
  <c r="CS36" i="29"/>
  <c r="CS48" i="29"/>
  <c r="CS50" i="29"/>
  <c r="CS86" i="29"/>
  <c r="CS90" i="29"/>
  <c r="CS94" i="29"/>
  <c r="CS98" i="29"/>
  <c r="CS102" i="29"/>
  <c r="CS106" i="29"/>
  <c r="CS110" i="29"/>
  <c r="CS114" i="29"/>
  <c r="CS118" i="29"/>
  <c r="CS22" i="29"/>
  <c r="CS38" i="29"/>
  <c r="CS42" i="29"/>
  <c r="CS44" i="29"/>
  <c r="CS46" i="29"/>
  <c r="CS52" i="29"/>
  <c r="CS58" i="29"/>
  <c r="CS64" i="29"/>
  <c r="CS68" i="29"/>
  <c r="CS62" i="29"/>
  <c r="CS72" i="29"/>
  <c r="CS76" i="29"/>
  <c r="CS80" i="29"/>
  <c r="CS24" i="29"/>
  <c r="CS15" i="29"/>
  <c r="CS19" i="29"/>
  <c r="CS29" i="29"/>
  <c r="CS35" i="29"/>
  <c r="CS43" i="29"/>
  <c r="CS51" i="29"/>
  <c r="CS57" i="29"/>
  <c r="CS69" i="29"/>
  <c r="CS73" i="29"/>
  <c r="CS77" i="29"/>
  <c r="CS79" i="29"/>
  <c r="CS83" i="29"/>
  <c r="CS87" i="29"/>
  <c r="CS91" i="29"/>
  <c r="CS95" i="29"/>
  <c r="CS99" i="29"/>
  <c r="CS103" i="29"/>
  <c r="CS107" i="29"/>
  <c r="CS111" i="29"/>
  <c r="CS115" i="29"/>
  <c r="CS119" i="29"/>
  <c r="CS123" i="29"/>
  <c r="CS127" i="29"/>
  <c r="CS131" i="29"/>
  <c r="CS135" i="29"/>
  <c r="CS139" i="29"/>
  <c r="CS60" i="29"/>
  <c r="CS66" i="29"/>
  <c r="CS70" i="29"/>
  <c r="CS74" i="29"/>
  <c r="CS78" i="29"/>
  <c r="CS82" i="29"/>
  <c r="CS26" i="29"/>
  <c r="CS32" i="29"/>
  <c r="CS17" i="29"/>
  <c r="CS33" i="29"/>
  <c r="CS37" i="29"/>
  <c r="CS45" i="29"/>
  <c r="CS49" i="29"/>
  <c r="CS67" i="29"/>
  <c r="CS81" i="29"/>
  <c r="CS85" i="29"/>
  <c r="CS89" i="29"/>
  <c r="CS93" i="29"/>
  <c r="CS97" i="29"/>
  <c r="CS101" i="29"/>
  <c r="CS105" i="29"/>
  <c r="CS109" i="29"/>
  <c r="CS113" i="29"/>
  <c r="CS117" i="29"/>
  <c r="CS121" i="29"/>
  <c r="CS125" i="29"/>
  <c r="CS129" i="29"/>
  <c r="CS133" i="29"/>
  <c r="CS137" i="29"/>
  <c r="CS141" i="29"/>
  <c r="CS14" i="29"/>
  <c r="CS28" i="29"/>
  <c r="CS21" i="29"/>
  <c r="CS23" i="29"/>
  <c r="CS25" i="29"/>
  <c r="CS27" i="29"/>
  <c r="CS39" i="29"/>
  <c r="CS53" i="29"/>
  <c r="CS59" i="29"/>
  <c r="CS61" i="29"/>
  <c r="CS63" i="29"/>
  <c r="CS65" i="29"/>
  <c r="CS71" i="29"/>
  <c r="CS143" i="29"/>
  <c r="CS12" i="29"/>
  <c r="CS34" i="29"/>
  <c r="CS13" i="29"/>
  <c r="CS31" i="29"/>
  <c r="CS41" i="29"/>
  <c r="CS47" i="29"/>
  <c r="CS55" i="29"/>
  <c r="CS75" i="29"/>
  <c r="CS122" i="29"/>
  <c r="CS126" i="29"/>
  <c r="CS130" i="29"/>
  <c r="CS134" i="29"/>
  <c r="CS138" i="29"/>
  <c r="CS120" i="29"/>
  <c r="CS124" i="29"/>
  <c r="CS128" i="29"/>
  <c r="CS132" i="29"/>
  <c r="CS136" i="29"/>
  <c r="CS140" i="29"/>
  <c r="CS144" i="29"/>
  <c r="CS142" i="29"/>
  <c r="CS145" i="29"/>
  <c r="CS146" i="29"/>
  <c r="CS147" i="29"/>
  <c r="CS151" i="29"/>
  <c r="CS157" i="29" s="1"/>
  <c r="CS159" i="29"/>
  <c r="CS160" i="29"/>
  <c r="BB184" i="29"/>
  <c r="BB185" i="29" s="1"/>
  <c r="BB79" i="29"/>
  <c r="BB81" i="29"/>
  <c r="BB71" i="29"/>
  <c r="BB73" i="29"/>
  <c r="BB75" i="29"/>
  <c r="BB87" i="29"/>
  <c r="BB89" i="29"/>
  <c r="BB97" i="29"/>
  <c r="BB99" i="29"/>
  <c r="BB103" i="29"/>
  <c r="BB113" i="29"/>
  <c r="BB115" i="29"/>
  <c r="BB119" i="29"/>
  <c r="BB129" i="29"/>
  <c r="BB131" i="29"/>
  <c r="BB135" i="29"/>
  <c r="BB83" i="29"/>
  <c r="BB91" i="29"/>
  <c r="BB95" i="29"/>
  <c r="BB105" i="29"/>
  <c r="BB107" i="29"/>
  <c r="BB111" i="29"/>
  <c r="BB121" i="29"/>
  <c r="BB123" i="29"/>
  <c r="BB127" i="29"/>
  <c r="BB137" i="29"/>
  <c r="BB139" i="29"/>
  <c r="BB68" i="29"/>
  <c r="BB60" i="29"/>
  <c r="BB52" i="29"/>
  <c r="BB44" i="29"/>
  <c r="BB36" i="29"/>
  <c r="BB28" i="29"/>
  <c r="BB20" i="29"/>
  <c r="BB12" i="29"/>
  <c r="BB93" i="29"/>
  <c r="BB145" i="29"/>
  <c r="BB67" i="29"/>
  <c r="BB59" i="29"/>
  <c r="BB51" i="29"/>
  <c r="BB43" i="29"/>
  <c r="BB35" i="29"/>
  <c r="BB27" i="29"/>
  <c r="BB19" i="29"/>
  <c r="BB134" i="29"/>
  <c r="BB126" i="29"/>
  <c r="BB118" i="29"/>
  <c r="BB110" i="29"/>
  <c r="BB102" i="29"/>
  <c r="BB94" i="29"/>
  <c r="BB86" i="29"/>
  <c r="BB78" i="29"/>
  <c r="BB125" i="29"/>
  <c r="BB66" i="29"/>
  <c r="BB58" i="29"/>
  <c r="BB50" i="29"/>
  <c r="BB42" i="29"/>
  <c r="BB34" i="29"/>
  <c r="BB26" i="29"/>
  <c r="BB18" i="29"/>
  <c r="BB143" i="29"/>
  <c r="BB65" i="29"/>
  <c r="BB57" i="29"/>
  <c r="BB49" i="29"/>
  <c r="BB41" i="29"/>
  <c r="BB33" i="29"/>
  <c r="BB25" i="29"/>
  <c r="BB17" i="29"/>
  <c r="BB140" i="29"/>
  <c r="BB132" i="29"/>
  <c r="BB124" i="29"/>
  <c r="BB116" i="29"/>
  <c r="BB108" i="29"/>
  <c r="BB100" i="29"/>
  <c r="BB92" i="29"/>
  <c r="BB84" i="29"/>
  <c r="BB76" i="29"/>
  <c r="BB109" i="29"/>
  <c r="BB85" i="29"/>
  <c r="BB117" i="29"/>
  <c r="BB144" i="29"/>
  <c r="BB64" i="29"/>
  <c r="BB56" i="29"/>
  <c r="BB48" i="29"/>
  <c r="BB40" i="29"/>
  <c r="BB32" i="29"/>
  <c r="BB24" i="29"/>
  <c r="BB16" i="29"/>
  <c r="BB147" i="29"/>
  <c r="BB63" i="29"/>
  <c r="BB55" i="29"/>
  <c r="BB47" i="29"/>
  <c r="BB39" i="29"/>
  <c r="BB31" i="29"/>
  <c r="BB23" i="29"/>
  <c r="BB15" i="29"/>
  <c r="BB138" i="29"/>
  <c r="BB130" i="29"/>
  <c r="BB122" i="29"/>
  <c r="BB114" i="29"/>
  <c r="BB106" i="29"/>
  <c r="BB98" i="29"/>
  <c r="BB90" i="29"/>
  <c r="BB82" i="29"/>
  <c r="BB74" i="29"/>
  <c r="BB77" i="29"/>
  <c r="BB141" i="29"/>
  <c r="BB142" i="29"/>
  <c r="BB70" i="29"/>
  <c r="BB62" i="29"/>
  <c r="BB54" i="29"/>
  <c r="BB46" i="29"/>
  <c r="BB38" i="29"/>
  <c r="BB30" i="29"/>
  <c r="BB22" i="29"/>
  <c r="BB14" i="29"/>
  <c r="BB146" i="29"/>
  <c r="BB69" i="29"/>
  <c r="BB61" i="29"/>
  <c r="BB53" i="29"/>
  <c r="BB45" i="29"/>
  <c r="BB37" i="29"/>
  <c r="BB29" i="29"/>
  <c r="BB21" i="29"/>
  <c r="BB13" i="29"/>
  <c r="BB136" i="29"/>
  <c r="BB128" i="29"/>
  <c r="BB120" i="29"/>
  <c r="BB112" i="29"/>
  <c r="BB104" i="29"/>
  <c r="BB96" i="29"/>
  <c r="BB88" i="29"/>
  <c r="BB80" i="29"/>
  <c r="BB72" i="29"/>
  <c r="BB133" i="29"/>
  <c r="BB101" i="29"/>
  <c r="BB160" i="29"/>
  <c r="BB151" i="29"/>
  <c r="BB157" i="29" s="1"/>
  <c r="BB159" i="29"/>
  <c r="J184" i="29"/>
  <c r="J185" i="29" s="1"/>
  <c r="J131" i="29"/>
  <c r="J115" i="29"/>
  <c r="J99" i="29"/>
  <c r="J83" i="29"/>
  <c r="J142" i="29"/>
  <c r="J134" i="29"/>
  <c r="J126" i="29"/>
  <c r="J118" i="29"/>
  <c r="J110" i="29"/>
  <c r="J102" i="29"/>
  <c r="J94" i="29"/>
  <c r="J86" i="29"/>
  <c r="J78" i="29"/>
  <c r="J70" i="29"/>
  <c r="J62" i="29"/>
  <c r="J54" i="29"/>
  <c r="J46" i="29"/>
  <c r="J38" i="29"/>
  <c r="J30" i="29"/>
  <c r="J22" i="29"/>
  <c r="J14" i="29"/>
  <c r="J146" i="29"/>
  <c r="J129" i="29"/>
  <c r="J113" i="29"/>
  <c r="J97" i="29"/>
  <c r="J81" i="29"/>
  <c r="J69" i="29"/>
  <c r="J61" i="29"/>
  <c r="J53" i="29"/>
  <c r="J45" i="29"/>
  <c r="J37" i="29"/>
  <c r="J29" i="29"/>
  <c r="J21" i="29"/>
  <c r="J13" i="29"/>
  <c r="J127" i="29"/>
  <c r="J111" i="29"/>
  <c r="J95" i="29"/>
  <c r="J79" i="29"/>
  <c r="J140" i="29"/>
  <c r="J132" i="29"/>
  <c r="J124" i="29"/>
  <c r="J116" i="29"/>
  <c r="J108" i="29"/>
  <c r="J100" i="29"/>
  <c r="J92" i="29"/>
  <c r="J84" i="29"/>
  <c r="J76" i="29"/>
  <c r="J68" i="29"/>
  <c r="J60" i="29"/>
  <c r="J52" i="29"/>
  <c r="J44" i="29"/>
  <c r="J36" i="29"/>
  <c r="J28" i="29"/>
  <c r="J20" i="29"/>
  <c r="J12" i="29"/>
  <c r="J145" i="29"/>
  <c r="J141" i="29"/>
  <c r="J125" i="29"/>
  <c r="J109" i="29"/>
  <c r="J93" i="29"/>
  <c r="J77" i="29"/>
  <c r="J67" i="29"/>
  <c r="J59" i="29"/>
  <c r="J51" i="29"/>
  <c r="J43" i="29"/>
  <c r="J35" i="29"/>
  <c r="J27" i="29"/>
  <c r="J19" i="29"/>
  <c r="J139" i="29"/>
  <c r="J123" i="29"/>
  <c r="J107" i="29"/>
  <c r="J91" i="29"/>
  <c r="J75" i="29"/>
  <c r="J138" i="29"/>
  <c r="J130" i="29"/>
  <c r="J122" i="29"/>
  <c r="J114" i="29"/>
  <c r="J106" i="29"/>
  <c r="J98" i="29"/>
  <c r="J90" i="29"/>
  <c r="J82" i="29"/>
  <c r="J74" i="29"/>
  <c r="J66" i="29"/>
  <c r="J58" i="29"/>
  <c r="J50" i="29"/>
  <c r="J42" i="29"/>
  <c r="J34" i="29"/>
  <c r="J26" i="29"/>
  <c r="J18" i="29"/>
  <c r="J143" i="29"/>
  <c r="J137" i="29"/>
  <c r="J121" i="29"/>
  <c r="J105" i="29"/>
  <c r="J89" i="29"/>
  <c r="J73" i="29"/>
  <c r="J65" i="29"/>
  <c r="J57" i="29"/>
  <c r="J49" i="29"/>
  <c r="J41" i="29"/>
  <c r="J33" i="29"/>
  <c r="J25" i="29"/>
  <c r="J17" i="29"/>
  <c r="J135" i="29"/>
  <c r="J119" i="29"/>
  <c r="J103" i="29"/>
  <c r="J87" i="29"/>
  <c r="J144" i="29"/>
  <c r="J136" i="29"/>
  <c r="J128" i="29"/>
  <c r="J120" i="29"/>
  <c r="J112" i="29"/>
  <c r="J104" i="29"/>
  <c r="J96" i="29"/>
  <c r="J88" i="29"/>
  <c r="J80" i="29"/>
  <c r="J72" i="29"/>
  <c r="J64" i="29"/>
  <c r="J56" i="29"/>
  <c r="J48" i="29"/>
  <c r="J40" i="29"/>
  <c r="J32" i="29"/>
  <c r="J24" i="29"/>
  <c r="J16" i="29"/>
  <c r="J147" i="29"/>
  <c r="J133" i="29"/>
  <c r="J117" i="29"/>
  <c r="J101" i="29"/>
  <c r="J85" i="29"/>
  <c r="J71" i="29"/>
  <c r="J63" i="29"/>
  <c r="J55" i="29"/>
  <c r="J47" i="29"/>
  <c r="J39" i="29"/>
  <c r="J31" i="29"/>
  <c r="J23" i="29"/>
  <c r="J15" i="29"/>
  <c r="J160" i="29"/>
  <c r="J151" i="29"/>
  <c r="J157" i="29" s="1"/>
  <c r="J159" i="29"/>
  <c r="CP184" i="29"/>
  <c r="CP185" i="29" s="1"/>
  <c r="CP78" i="29"/>
  <c r="CP86" i="29"/>
  <c r="CP94" i="29"/>
  <c r="CP74" i="29"/>
  <c r="CP76" i="29"/>
  <c r="CP82" i="29"/>
  <c r="CP84" i="29"/>
  <c r="CP90" i="29"/>
  <c r="CP92" i="29"/>
  <c r="CP98" i="29"/>
  <c r="CP124" i="29"/>
  <c r="CP140" i="29"/>
  <c r="CP106" i="29"/>
  <c r="CP122" i="29"/>
  <c r="CP100" i="29"/>
  <c r="CP132" i="29"/>
  <c r="CP110" i="29"/>
  <c r="CP126" i="29"/>
  <c r="CP138" i="29"/>
  <c r="CP108" i="29"/>
  <c r="CP114" i="29"/>
  <c r="CP130" i="29"/>
  <c r="CP116" i="29"/>
  <c r="CP102" i="29"/>
  <c r="CP118" i="29"/>
  <c r="CP134" i="29"/>
  <c r="CP66" i="29"/>
  <c r="CP58" i="29"/>
  <c r="CP50" i="29"/>
  <c r="CP42" i="29"/>
  <c r="CP34" i="29"/>
  <c r="CP26" i="29"/>
  <c r="CP18" i="29"/>
  <c r="CP104" i="29"/>
  <c r="CP143" i="29"/>
  <c r="CP131" i="29"/>
  <c r="CP115" i="29"/>
  <c r="CP99" i="29"/>
  <c r="CP83" i="29"/>
  <c r="CP65" i="29"/>
  <c r="CP57" i="29"/>
  <c r="CP49" i="29"/>
  <c r="CP41" i="29"/>
  <c r="CP33" i="29"/>
  <c r="CP25" i="29"/>
  <c r="CP17" i="29"/>
  <c r="CP129" i="29"/>
  <c r="CP113" i="29"/>
  <c r="CP97" i="29"/>
  <c r="CP81" i="29"/>
  <c r="CP88" i="29"/>
  <c r="CP144" i="29"/>
  <c r="CP64" i="29"/>
  <c r="CP56" i="29"/>
  <c r="CP48" i="29"/>
  <c r="CP40" i="29"/>
  <c r="CP32" i="29"/>
  <c r="CP24" i="29"/>
  <c r="CP16" i="29"/>
  <c r="CP136" i="29"/>
  <c r="CP147" i="29"/>
  <c r="CP141" i="29"/>
  <c r="CP127" i="29"/>
  <c r="CP111" i="29"/>
  <c r="CP95" i="29"/>
  <c r="CP79" i="29"/>
  <c r="CP63" i="29"/>
  <c r="CP55" i="29"/>
  <c r="CP47" i="29"/>
  <c r="CP39" i="29"/>
  <c r="CP31" i="29"/>
  <c r="CP23" i="29"/>
  <c r="CP15" i="29"/>
  <c r="CP112" i="29"/>
  <c r="CP125" i="29"/>
  <c r="CP109" i="29"/>
  <c r="CP93" i="29"/>
  <c r="CP77" i="29"/>
  <c r="CP142" i="29"/>
  <c r="CP70" i="29"/>
  <c r="CP62" i="29"/>
  <c r="CP54" i="29"/>
  <c r="CP46" i="29"/>
  <c r="CP38" i="29"/>
  <c r="CP30" i="29"/>
  <c r="CP22" i="29"/>
  <c r="CP14" i="29"/>
  <c r="CP96" i="29"/>
  <c r="CP146" i="29"/>
  <c r="CP139" i="29"/>
  <c r="CP123" i="29"/>
  <c r="CP107" i="29"/>
  <c r="CP91" i="29"/>
  <c r="CP75" i="29"/>
  <c r="CP69" i="29"/>
  <c r="CP61" i="29"/>
  <c r="CP53" i="29"/>
  <c r="CP45" i="29"/>
  <c r="CP37" i="29"/>
  <c r="CP29" i="29"/>
  <c r="CP21" i="29"/>
  <c r="CP13" i="29"/>
  <c r="CP128" i="29"/>
  <c r="CP120" i="29"/>
  <c r="CP137" i="29"/>
  <c r="CP121" i="29"/>
  <c r="CP105" i="29"/>
  <c r="CP89" i="29"/>
  <c r="CP73" i="29"/>
  <c r="CP72" i="29"/>
  <c r="CP68" i="29"/>
  <c r="CP60" i="29"/>
  <c r="CP52" i="29"/>
  <c r="CP44" i="29"/>
  <c r="CP36" i="29"/>
  <c r="CP28" i="29"/>
  <c r="CP20" i="29"/>
  <c r="CP12" i="29"/>
  <c r="CP145" i="29"/>
  <c r="CP135" i="29"/>
  <c r="CP119" i="29"/>
  <c r="CP103" i="29"/>
  <c r="CP87" i="29"/>
  <c r="CP71" i="29"/>
  <c r="CP67" i="29"/>
  <c r="CP59" i="29"/>
  <c r="CP51" i="29"/>
  <c r="CP43" i="29"/>
  <c r="CP35" i="29"/>
  <c r="CP27" i="29"/>
  <c r="CP19" i="29"/>
  <c r="CP133" i="29"/>
  <c r="CP117" i="29"/>
  <c r="CP101" i="29"/>
  <c r="CP85" i="29"/>
  <c r="CP80" i="29"/>
  <c r="CP151" i="29"/>
  <c r="CP157" i="29" s="1"/>
  <c r="CP159" i="29"/>
  <c r="CP160" i="29"/>
  <c r="AX184" i="29"/>
  <c r="AX185" i="29" s="1"/>
  <c r="AX136" i="29"/>
  <c r="AX128" i="29"/>
  <c r="AX120" i="29"/>
  <c r="AX112" i="29"/>
  <c r="AX104" i="29"/>
  <c r="AX96" i="29"/>
  <c r="AX88" i="29"/>
  <c r="AX80" i="29"/>
  <c r="AX72" i="29"/>
  <c r="AX131" i="29"/>
  <c r="AX115" i="29"/>
  <c r="AX99" i="29"/>
  <c r="AX83" i="29"/>
  <c r="AX68" i="29"/>
  <c r="AX60" i="29"/>
  <c r="AX52" i="29"/>
  <c r="AX44" i="29"/>
  <c r="AX36" i="29"/>
  <c r="AX28" i="29"/>
  <c r="AX20" i="29"/>
  <c r="AX12" i="29"/>
  <c r="AX145" i="29"/>
  <c r="AX129" i="29"/>
  <c r="AX113" i="29"/>
  <c r="AX97" i="29"/>
  <c r="AX81" i="29"/>
  <c r="AX67" i="29"/>
  <c r="AX59" i="29"/>
  <c r="AX51" i="29"/>
  <c r="AX43" i="29"/>
  <c r="AX35" i="29"/>
  <c r="AX27" i="29"/>
  <c r="AX19" i="29"/>
  <c r="AX134" i="29"/>
  <c r="AX126" i="29"/>
  <c r="AX118" i="29"/>
  <c r="AX110" i="29"/>
  <c r="AX102" i="29"/>
  <c r="AX94" i="29"/>
  <c r="AX86" i="29"/>
  <c r="AX78" i="29"/>
  <c r="AX127" i="29"/>
  <c r="AX111" i="29"/>
  <c r="AX95" i="29"/>
  <c r="AX79" i="29"/>
  <c r="AX66" i="29"/>
  <c r="AX58" i="29"/>
  <c r="AX50" i="29"/>
  <c r="AX42" i="29"/>
  <c r="AX34" i="29"/>
  <c r="AX26" i="29"/>
  <c r="AX18" i="29"/>
  <c r="AX143" i="29"/>
  <c r="AX141" i="29"/>
  <c r="AX125" i="29"/>
  <c r="AX109" i="29"/>
  <c r="AX93" i="29"/>
  <c r="AX77" i="29"/>
  <c r="AX65" i="29"/>
  <c r="AX57" i="29"/>
  <c r="AX49" i="29"/>
  <c r="AX41" i="29"/>
  <c r="AX33" i="29"/>
  <c r="AX25" i="29"/>
  <c r="AX17" i="29"/>
  <c r="AX140" i="29"/>
  <c r="AX132" i="29"/>
  <c r="AX124" i="29"/>
  <c r="AX116" i="29"/>
  <c r="AX108" i="29"/>
  <c r="AX100" i="29"/>
  <c r="AX92" i="29"/>
  <c r="AX84" i="29"/>
  <c r="AX76" i="29"/>
  <c r="AX139" i="29"/>
  <c r="AX123" i="29"/>
  <c r="AX107" i="29"/>
  <c r="AX91" i="29"/>
  <c r="AX75" i="29"/>
  <c r="AX144" i="29"/>
  <c r="AX64" i="29"/>
  <c r="AX56" i="29"/>
  <c r="AX48" i="29"/>
  <c r="AX40" i="29"/>
  <c r="AX32" i="29"/>
  <c r="AX24" i="29"/>
  <c r="AX16" i="29"/>
  <c r="AX147" i="29"/>
  <c r="AX137" i="29"/>
  <c r="AX121" i="29"/>
  <c r="AX105" i="29"/>
  <c r="AX89" i="29"/>
  <c r="AX73" i="29"/>
  <c r="AX63" i="29"/>
  <c r="AX55" i="29"/>
  <c r="AX47" i="29"/>
  <c r="AX39" i="29"/>
  <c r="AX31" i="29"/>
  <c r="AX23" i="29"/>
  <c r="AX15" i="29"/>
  <c r="AX138" i="29"/>
  <c r="AX130" i="29"/>
  <c r="AX122" i="29"/>
  <c r="AX114" i="29"/>
  <c r="AX106" i="29"/>
  <c r="AX98" i="29"/>
  <c r="AX90" i="29"/>
  <c r="AX82" i="29"/>
  <c r="AX74" i="29"/>
  <c r="AX135" i="29"/>
  <c r="AX119" i="29"/>
  <c r="AX103" i="29"/>
  <c r="AX87" i="29"/>
  <c r="AX71" i="29"/>
  <c r="AX142" i="29"/>
  <c r="AX70" i="29"/>
  <c r="AX62" i="29"/>
  <c r="AX54" i="29"/>
  <c r="AX46" i="29"/>
  <c r="AX38" i="29"/>
  <c r="AX30" i="29"/>
  <c r="AX22" i="29"/>
  <c r="AX14" i="29"/>
  <c r="AX146" i="29"/>
  <c r="AX133" i="29"/>
  <c r="AX117" i="29"/>
  <c r="AX101" i="29"/>
  <c r="AX85" i="29"/>
  <c r="AX69" i="29"/>
  <c r="AX61" i="29"/>
  <c r="AX53" i="29"/>
  <c r="AX45" i="29"/>
  <c r="AX37" i="29"/>
  <c r="AX29" i="29"/>
  <c r="AX21" i="29"/>
  <c r="AX13" i="29"/>
  <c r="AX160" i="29"/>
  <c r="AX151" i="29"/>
  <c r="AX157" i="29" s="1"/>
  <c r="AX159" i="29"/>
  <c r="I184" i="29"/>
  <c r="I185" i="29" s="1"/>
  <c r="I26" i="29"/>
  <c r="I36" i="29"/>
  <c r="I48" i="29"/>
  <c r="I50" i="29"/>
  <c r="I84" i="29"/>
  <c r="I88" i="29"/>
  <c r="I92" i="29"/>
  <c r="I96" i="29"/>
  <c r="I100" i="29"/>
  <c r="I104" i="29"/>
  <c r="I108" i="29"/>
  <c r="I112" i="29"/>
  <c r="I116" i="29"/>
  <c r="I16" i="29"/>
  <c r="I24" i="29"/>
  <c r="I42" i="29"/>
  <c r="I44" i="29"/>
  <c r="I52" i="29"/>
  <c r="I58" i="29"/>
  <c r="I22" i="29"/>
  <c r="I28" i="29"/>
  <c r="I38" i="29"/>
  <c r="I46" i="29"/>
  <c r="I54" i="29"/>
  <c r="I56" i="29"/>
  <c r="I86" i="29"/>
  <c r="I90" i="29"/>
  <c r="I94" i="29"/>
  <c r="I98" i="29"/>
  <c r="I102" i="29"/>
  <c r="I106" i="29"/>
  <c r="I110" i="29"/>
  <c r="I114" i="29"/>
  <c r="I118" i="29"/>
  <c r="I32" i="29"/>
  <c r="I34" i="29"/>
  <c r="I40" i="29"/>
  <c r="I60" i="29"/>
  <c r="I64" i="29"/>
  <c r="I68" i="29"/>
  <c r="I62" i="29"/>
  <c r="I66" i="29"/>
  <c r="I72" i="29"/>
  <c r="I76" i="29"/>
  <c r="I80" i="29"/>
  <c r="I12" i="29"/>
  <c r="I20" i="29"/>
  <c r="I30" i="29"/>
  <c r="I17" i="29"/>
  <c r="I27" i="29"/>
  <c r="I31" i="29"/>
  <c r="I33" i="29"/>
  <c r="I37" i="29"/>
  <c r="I41" i="29"/>
  <c r="I45" i="29"/>
  <c r="I49" i="29"/>
  <c r="I55" i="29"/>
  <c r="I67" i="29"/>
  <c r="I77" i="29"/>
  <c r="I83" i="29"/>
  <c r="I87" i="29"/>
  <c r="I91" i="29"/>
  <c r="I95" i="29"/>
  <c r="I99" i="29"/>
  <c r="I103" i="29"/>
  <c r="I107" i="29"/>
  <c r="I111" i="29"/>
  <c r="I115" i="29"/>
  <c r="I119" i="29"/>
  <c r="I123" i="29"/>
  <c r="I127" i="29"/>
  <c r="I131" i="29"/>
  <c r="I135" i="29"/>
  <c r="I139" i="29"/>
  <c r="I70" i="29"/>
  <c r="I74" i="29"/>
  <c r="I78" i="29"/>
  <c r="I82" i="29"/>
  <c r="I14" i="29"/>
  <c r="I13" i="29"/>
  <c r="I19" i="29"/>
  <c r="I25" i="29"/>
  <c r="I43" i="29"/>
  <c r="I47" i="29"/>
  <c r="I51" i="29"/>
  <c r="I57" i="29"/>
  <c r="I73" i="29"/>
  <c r="I79" i="29"/>
  <c r="I81" i="29"/>
  <c r="I85" i="29"/>
  <c r="I89" i="29"/>
  <c r="I93" i="29"/>
  <c r="I97" i="29"/>
  <c r="I101" i="29"/>
  <c r="I105" i="29"/>
  <c r="I109" i="29"/>
  <c r="I113" i="29"/>
  <c r="I117" i="29"/>
  <c r="I121" i="29"/>
  <c r="I125" i="29"/>
  <c r="I129" i="29"/>
  <c r="I133" i="29"/>
  <c r="I137" i="29"/>
  <c r="I141" i="29"/>
  <c r="I145" i="29"/>
  <c r="I18" i="29"/>
  <c r="I15" i="29"/>
  <c r="I29" i="29"/>
  <c r="I35" i="29"/>
  <c r="I69" i="29"/>
  <c r="I75" i="29"/>
  <c r="I143" i="29"/>
  <c r="I21" i="29"/>
  <c r="I23" i="29"/>
  <c r="I39" i="29"/>
  <c r="I53" i="29"/>
  <c r="I59" i="29"/>
  <c r="I61" i="29"/>
  <c r="I63" i="29"/>
  <c r="I65" i="29"/>
  <c r="I71" i="29"/>
  <c r="I140" i="29"/>
  <c r="I144" i="29"/>
  <c r="I130" i="29"/>
  <c r="I128" i="29"/>
  <c r="I134" i="29"/>
  <c r="I126" i="29"/>
  <c r="I132" i="29"/>
  <c r="I120" i="29"/>
  <c r="I138" i="29"/>
  <c r="I122" i="29"/>
  <c r="I136" i="29"/>
  <c r="I124" i="29"/>
  <c r="I142" i="29"/>
  <c r="I147" i="29"/>
  <c r="I146" i="29"/>
  <c r="I151" i="29"/>
  <c r="I157" i="29" s="1"/>
  <c r="I160" i="29"/>
  <c r="I159" i="29"/>
  <c r="CL184" i="29"/>
  <c r="CL185" i="29" s="1"/>
  <c r="CL136" i="29"/>
  <c r="CL128" i="29"/>
  <c r="CL120" i="29"/>
  <c r="CL112" i="29"/>
  <c r="CL104" i="29"/>
  <c r="CL96" i="29"/>
  <c r="CL88" i="29"/>
  <c r="CL80" i="29"/>
  <c r="CL72" i="29"/>
  <c r="CL133" i="29"/>
  <c r="CL117" i="29"/>
  <c r="CL101" i="29"/>
  <c r="CL85" i="29"/>
  <c r="CL66" i="29"/>
  <c r="CL58" i="29"/>
  <c r="CL50" i="29"/>
  <c r="CL42" i="29"/>
  <c r="CL34" i="29"/>
  <c r="CL26" i="29"/>
  <c r="CL18" i="29"/>
  <c r="CL143" i="29"/>
  <c r="CL131" i="29"/>
  <c r="CL115" i="29"/>
  <c r="CL99" i="29"/>
  <c r="CL83" i="29"/>
  <c r="CL65" i="29"/>
  <c r="CL57" i="29"/>
  <c r="CL49" i="29"/>
  <c r="CL41" i="29"/>
  <c r="CL33" i="29"/>
  <c r="CL25" i="29"/>
  <c r="CL17" i="29"/>
  <c r="CL134" i="29"/>
  <c r="CL126" i="29"/>
  <c r="CL118" i="29"/>
  <c r="CL110" i="29"/>
  <c r="CL102" i="29"/>
  <c r="CL94" i="29"/>
  <c r="CL86" i="29"/>
  <c r="CL78" i="29"/>
  <c r="CL129" i="29"/>
  <c r="CL113" i="29"/>
  <c r="CL97" i="29"/>
  <c r="CL81" i="29"/>
  <c r="CL144" i="29"/>
  <c r="CL64" i="29"/>
  <c r="CL56" i="29"/>
  <c r="CL48" i="29"/>
  <c r="CL40" i="29"/>
  <c r="CL32" i="29"/>
  <c r="CL24" i="29"/>
  <c r="CL16" i="29"/>
  <c r="CL147" i="29"/>
  <c r="CL141" i="29"/>
  <c r="CL127" i="29"/>
  <c r="CL111" i="29"/>
  <c r="CL95" i="29"/>
  <c r="CL79" i="29"/>
  <c r="CL63" i="29"/>
  <c r="CL55" i="29"/>
  <c r="CL47" i="29"/>
  <c r="CL39" i="29"/>
  <c r="CL31" i="29"/>
  <c r="CL23" i="29"/>
  <c r="CL15" i="29"/>
  <c r="CL140" i="29"/>
  <c r="CL132" i="29"/>
  <c r="CL124" i="29"/>
  <c r="CL116" i="29"/>
  <c r="CL108" i="29"/>
  <c r="CL100" i="29"/>
  <c r="CL92" i="29"/>
  <c r="CL84" i="29"/>
  <c r="CL76" i="29"/>
  <c r="CL125" i="29"/>
  <c r="CL109" i="29"/>
  <c r="CL93" i="29"/>
  <c r="CL77" i="29"/>
  <c r="CL142" i="29"/>
  <c r="CL70" i="29"/>
  <c r="CL62" i="29"/>
  <c r="CL54" i="29"/>
  <c r="CL46" i="29"/>
  <c r="CL38" i="29"/>
  <c r="CL30" i="29"/>
  <c r="CL22" i="29"/>
  <c r="CL14" i="29"/>
  <c r="CL146" i="29"/>
  <c r="CL139" i="29"/>
  <c r="CL123" i="29"/>
  <c r="CL107" i="29"/>
  <c r="CL91" i="29"/>
  <c r="CL75" i="29"/>
  <c r="CL69" i="29"/>
  <c r="CL61" i="29"/>
  <c r="CL53" i="29"/>
  <c r="CL45" i="29"/>
  <c r="CL37" i="29"/>
  <c r="CL29" i="29"/>
  <c r="CL21" i="29"/>
  <c r="CL13" i="29"/>
  <c r="CL138" i="29"/>
  <c r="CL130" i="29"/>
  <c r="CL122" i="29"/>
  <c r="CL114" i="29"/>
  <c r="CL106" i="29"/>
  <c r="CL98" i="29"/>
  <c r="CL90" i="29"/>
  <c r="CL82" i="29"/>
  <c r="CL74" i="29"/>
  <c r="CL137" i="29"/>
  <c r="CL121" i="29"/>
  <c r="CL105" i="29"/>
  <c r="CL89" i="29"/>
  <c r="CL73" i="29"/>
  <c r="CL68" i="29"/>
  <c r="CL60" i="29"/>
  <c r="CL52" i="29"/>
  <c r="CL44" i="29"/>
  <c r="CL36" i="29"/>
  <c r="CL28" i="29"/>
  <c r="CL20" i="29"/>
  <c r="CL12" i="29"/>
  <c r="CL145" i="29"/>
  <c r="CL135" i="29"/>
  <c r="CL119" i="29"/>
  <c r="CL103" i="29"/>
  <c r="CL87" i="29"/>
  <c r="CL71" i="29"/>
  <c r="CL67" i="29"/>
  <c r="CL59" i="29"/>
  <c r="CL51" i="29"/>
  <c r="CL43" i="29"/>
  <c r="CL35" i="29"/>
  <c r="CL27" i="29"/>
  <c r="CL19" i="29"/>
  <c r="CL160" i="29"/>
  <c r="CL151" i="29"/>
  <c r="CL157" i="29" s="1"/>
  <c r="CL159" i="29"/>
  <c r="AW184" i="29"/>
  <c r="AW185" i="29" s="1"/>
  <c r="AW16" i="29"/>
  <c r="AW24" i="29"/>
  <c r="AW40" i="29"/>
  <c r="AW44" i="29"/>
  <c r="AW54" i="29"/>
  <c r="AW56" i="29"/>
  <c r="AW84" i="29"/>
  <c r="AW88" i="29"/>
  <c r="AW92" i="29"/>
  <c r="AW96" i="29"/>
  <c r="AW100" i="29"/>
  <c r="AW104" i="29"/>
  <c r="AW108" i="29"/>
  <c r="AW112" i="29"/>
  <c r="AW116" i="29"/>
  <c r="AW22" i="29"/>
  <c r="AW20" i="29"/>
  <c r="AW36" i="29"/>
  <c r="AW42" i="29"/>
  <c r="AW48" i="29"/>
  <c r="AW50" i="29"/>
  <c r="AW86" i="29"/>
  <c r="AW90" i="29"/>
  <c r="AW94" i="29"/>
  <c r="AW98" i="29"/>
  <c r="AW102" i="29"/>
  <c r="AW106" i="29"/>
  <c r="AW110" i="29"/>
  <c r="AW114" i="29"/>
  <c r="AW118" i="29"/>
  <c r="AW18" i="29"/>
  <c r="AW26" i="29"/>
  <c r="AW32" i="29"/>
  <c r="AW38" i="29"/>
  <c r="AW46" i="29"/>
  <c r="AW52" i="29"/>
  <c r="AW58" i="29"/>
  <c r="AW64" i="29"/>
  <c r="AW68" i="29"/>
  <c r="AW66" i="29"/>
  <c r="AW72" i="29"/>
  <c r="AW76" i="29"/>
  <c r="AW80" i="29"/>
  <c r="AW19" i="29"/>
  <c r="AW29" i="29"/>
  <c r="AW35" i="29"/>
  <c r="AW47" i="29"/>
  <c r="AW51" i="29"/>
  <c r="AW57" i="29"/>
  <c r="AW77" i="29"/>
  <c r="AW79" i="29"/>
  <c r="AW83" i="29"/>
  <c r="AW87" i="29"/>
  <c r="AW91" i="29"/>
  <c r="AW95" i="29"/>
  <c r="AW99" i="29"/>
  <c r="AW103" i="29"/>
  <c r="AW107" i="29"/>
  <c r="AW111" i="29"/>
  <c r="AW115" i="29"/>
  <c r="AW119" i="29"/>
  <c r="AW123" i="29"/>
  <c r="AW127" i="29"/>
  <c r="AW131" i="29"/>
  <c r="AW135" i="29"/>
  <c r="AW139" i="29"/>
  <c r="AW60" i="29"/>
  <c r="AW62" i="29"/>
  <c r="AW70" i="29"/>
  <c r="AW74" i="29"/>
  <c r="AW78" i="29"/>
  <c r="AW82" i="29"/>
  <c r="AW17" i="29"/>
  <c r="AW33" i="29"/>
  <c r="AW37" i="29"/>
  <c r="AW41" i="29"/>
  <c r="AW45" i="29"/>
  <c r="AW49" i="29"/>
  <c r="AW67" i="29"/>
  <c r="AW81" i="29"/>
  <c r="AW85" i="29"/>
  <c r="AW89" i="29"/>
  <c r="AW93" i="29"/>
  <c r="AW97" i="29"/>
  <c r="AW101" i="29"/>
  <c r="AW105" i="29"/>
  <c r="AW109" i="29"/>
  <c r="AW113" i="29"/>
  <c r="AW117" i="29"/>
  <c r="AW121" i="29"/>
  <c r="AW125" i="29"/>
  <c r="AW129" i="29"/>
  <c r="AW133" i="29"/>
  <c r="AW137" i="29"/>
  <c r="AW141" i="29"/>
  <c r="AW145" i="29"/>
  <c r="AW12" i="29"/>
  <c r="AW30" i="29"/>
  <c r="AW34" i="29"/>
  <c r="AW21" i="29"/>
  <c r="AW23" i="29"/>
  <c r="AW25" i="29"/>
  <c r="AW27" i="29"/>
  <c r="AW39" i="29"/>
  <c r="AW53" i="29"/>
  <c r="AW59" i="29"/>
  <c r="AW61" i="29"/>
  <c r="AW63" i="29"/>
  <c r="AW65" i="29"/>
  <c r="AW71" i="29"/>
  <c r="AW73" i="29"/>
  <c r="AW143" i="29"/>
  <c r="AW14" i="29"/>
  <c r="AW28" i="29"/>
  <c r="AW13" i="29"/>
  <c r="AW15" i="29"/>
  <c r="AW31" i="29"/>
  <c r="AW43" i="29"/>
  <c r="AW55" i="29"/>
  <c r="AW69" i="29"/>
  <c r="AW75" i="29"/>
  <c r="AW120" i="29"/>
  <c r="AW124" i="29"/>
  <c r="AW128" i="29"/>
  <c r="AW132" i="29"/>
  <c r="AW136" i="29"/>
  <c r="AW122" i="29"/>
  <c r="AW126" i="29"/>
  <c r="AW130" i="29"/>
  <c r="AW134" i="29"/>
  <c r="AW138" i="29"/>
  <c r="AW142" i="29"/>
  <c r="AW140" i="29"/>
  <c r="AW144" i="29"/>
  <c r="AW146" i="29"/>
  <c r="AW147" i="29"/>
  <c r="AW151" i="29"/>
  <c r="AW157" i="29" s="1"/>
  <c r="AW159" i="29"/>
  <c r="AW160" i="29"/>
  <c r="F184" i="29"/>
  <c r="F185" i="29" s="1"/>
  <c r="F77" i="29"/>
  <c r="F79" i="29"/>
  <c r="F81" i="29"/>
  <c r="F73" i="29"/>
  <c r="F85" i="29"/>
  <c r="F87" i="29"/>
  <c r="F89" i="29"/>
  <c r="F101" i="29"/>
  <c r="F103" i="29"/>
  <c r="F105" i="29"/>
  <c r="F117" i="29"/>
  <c r="F119" i="29"/>
  <c r="F121" i="29"/>
  <c r="F133" i="29"/>
  <c r="F135" i="29"/>
  <c r="F137" i="29"/>
  <c r="F93" i="29"/>
  <c r="F95" i="29"/>
  <c r="F97" i="29"/>
  <c r="F109" i="29"/>
  <c r="F111" i="29"/>
  <c r="F113" i="29"/>
  <c r="F125" i="29"/>
  <c r="F127" i="29"/>
  <c r="F129" i="29"/>
  <c r="F141" i="29"/>
  <c r="F144" i="29"/>
  <c r="F136" i="29"/>
  <c r="F128" i="29"/>
  <c r="F120" i="29"/>
  <c r="F112" i="29"/>
  <c r="F104" i="29"/>
  <c r="F96" i="29"/>
  <c r="F88" i="29"/>
  <c r="F80" i="29"/>
  <c r="F72" i="29"/>
  <c r="F64" i="29"/>
  <c r="F56" i="29"/>
  <c r="F48" i="29"/>
  <c r="F40" i="29"/>
  <c r="F32" i="29"/>
  <c r="F24" i="29"/>
  <c r="F16" i="29"/>
  <c r="F139" i="29"/>
  <c r="F147" i="29"/>
  <c r="F71" i="29"/>
  <c r="F63" i="29"/>
  <c r="F55" i="29"/>
  <c r="F47" i="29"/>
  <c r="F39" i="29"/>
  <c r="F31" i="29"/>
  <c r="F23" i="29"/>
  <c r="F15" i="29"/>
  <c r="F142" i="29"/>
  <c r="F134" i="29"/>
  <c r="F126" i="29"/>
  <c r="F118" i="29"/>
  <c r="F110" i="29"/>
  <c r="F102" i="29"/>
  <c r="F94" i="29"/>
  <c r="F86" i="29"/>
  <c r="F78" i="29"/>
  <c r="F70" i="29"/>
  <c r="F62" i="29"/>
  <c r="F54" i="29"/>
  <c r="F46" i="29"/>
  <c r="F38" i="29"/>
  <c r="F30" i="29"/>
  <c r="F22" i="29"/>
  <c r="F14" i="29"/>
  <c r="F99" i="29"/>
  <c r="F146" i="29"/>
  <c r="F69" i="29"/>
  <c r="F61" i="29"/>
  <c r="F53" i="29"/>
  <c r="F45" i="29"/>
  <c r="F37" i="29"/>
  <c r="F29" i="29"/>
  <c r="F21" i="29"/>
  <c r="F13" i="29"/>
  <c r="F107" i="29"/>
  <c r="F140" i="29"/>
  <c r="F132" i="29"/>
  <c r="F124" i="29"/>
  <c r="F116" i="29"/>
  <c r="F108" i="29"/>
  <c r="F100" i="29"/>
  <c r="F92" i="29"/>
  <c r="F84" i="29"/>
  <c r="F76" i="29"/>
  <c r="F68" i="29"/>
  <c r="F60" i="29"/>
  <c r="F52" i="29"/>
  <c r="F44" i="29"/>
  <c r="F36" i="29"/>
  <c r="F28" i="29"/>
  <c r="F20" i="29"/>
  <c r="F12" i="29"/>
  <c r="F75" i="29"/>
  <c r="F145" i="29"/>
  <c r="F67" i="29"/>
  <c r="F59" i="29"/>
  <c r="F51" i="29"/>
  <c r="F43" i="29"/>
  <c r="F35" i="29"/>
  <c r="F27" i="29"/>
  <c r="F19" i="29"/>
  <c r="F138" i="29"/>
  <c r="F130" i="29"/>
  <c r="F122" i="29"/>
  <c r="F114" i="29"/>
  <c r="F106" i="29"/>
  <c r="F98" i="29"/>
  <c r="F90" i="29"/>
  <c r="F82" i="29"/>
  <c r="F74" i="29"/>
  <c r="F66" i="29"/>
  <c r="F58" i="29"/>
  <c r="F50" i="29"/>
  <c r="F42" i="29"/>
  <c r="F34" i="29"/>
  <c r="F26" i="29"/>
  <c r="F18" i="29"/>
  <c r="F131" i="29"/>
  <c r="F143" i="29"/>
  <c r="F65" i="29"/>
  <c r="F57" i="29"/>
  <c r="F49" i="29"/>
  <c r="F41" i="29"/>
  <c r="F33" i="29"/>
  <c r="F25" i="29"/>
  <c r="F17" i="29"/>
  <c r="F115" i="29"/>
  <c r="F91" i="29"/>
  <c r="F83" i="29"/>
  <c r="F123" i="29"/>
  <c r="F160" i="29"/>
  <c r="F151" i="29"/>
  <c r="F157" i="29" s="1"/>
  <c r="F159" i="29"/>
  <c r="AA145" i="17"/>
  <c r="AA116" i="17"/>
  <c r="AA107" i="17"/>
  <c r="AA89" i="17"/>
  <c r="AA126" i="17"/>
  <c r="AA61" i="17"/>
  <c r="AA41" i="17"/>
  <c r="AA25" i="17"/>
  <c r="AA50" i="17"/>
  <c r="AA143" i="17"/>
  <c r="AA121" i="17"/>
  <c r="AA100" i="17"/>
  <c r="AA84" i="17"/>
  <c r="AA72" i="17"/>
  <c r="AA56" i="17"/>
  <c r="AA36" i="17"/>
  <c r="AA20" i="17"/>
  <c r="AA44" i="17"/>
  <c r="AA131" i="17"/>
  <c r="AA113" i="17"/>
  <c r="AA95" i="17"/>
  <c r="AA79" i="17"/>
  <c r="AA67" i="17"/>
  <c r="AA53" i="17"/>
  <c r="AA31" i="17"/>
  <c r="AA15" i="17"/>
  <c r="AA129" i="17"/>
  <c r="AA66" i="17"/>
  <c r="AA146" i="17"/>
  <c r="AA132" i="17"/>
  <c r="AA54" i="17"/>
  <c r="AA86" i="17"/>
  <c r="AA22" i="17"/>
  <c r="AA98" i="17"/>
  <c r="AA34" i="17"/>
  <c r="AA140" i="17"/>
  <c r="AA123" i="17"/>
  <c r="AA101" i="17"/>
  <c r="AA85" i="17"/>
  <c r="AA73" i="17"/>
  <c r="AA57" i="17"/>
  <c r="AA37" i="17"/>
  <c r="AA21" i="17"/>
  <c r="AA48" i="17"/>
  <c r="AA133" i="17"/>
  <c r="AA114" i="17"/>
  <c r="AA96" i="17"/>
  <c r="AA80" i="17"/>
  <c r="AA68" i="17"/>
  <c r="AA124" i="17"/>
  <c r="AA32" i="17"/>
  <c r="AA16" i="17"/>
  <c r="AA147" i="17"/>
  <c r="AA134" i="17"/>
  <c r="AA109" i="17"/>
  <c r="AA91" i="17"/>
  <c r="AA75" i="17"/>
  <c r="AA63" i="17"/>
  <c r="AA45" i="17"/>
  <c r="AA27" i="17"/>
  <c r="AA117" i="17"/>
  <c r="AA112" i="17"/>
  <c r="AA51" i="17"/>
  <c r="AA118" i="17"/>
  <c r="AA62" i="17"/>
  <c r="AA139" i="17"/>
  <c r="AA74" i="17"/>
  <c r="AA52" i="17"/>
  <c r="AA82" i="17"/>
  <c r="AA18" i="17"/>
  <c r="AA135" i="17"/>
  <c r="AA115" i="17"/>
  <c r="AA97" i="17"/>
  <c r="AA81" i="17"/>
  <c r="AA69" i="17"/>
  <c r="AA120" i="17"/>
  <c r="AA33" i="17"/>
  <c r="AA17" i="17"/>
  <c r="AA151" i="17"/>
  <c r="AA157" i="17" s="1"/>
  <c r="AA130" i="17"/>
  <c r="AA110" i="17"/>
  <c r="AA92" i="17"/>
  <c r="AA76" i="17"/>
  <c r="AA64" i="17"/>
  <c r="AA47" i="17"/>
  <c r="AA28" i="17"/>
  <c r="AA12" i="17"/>
  <c r="AA141" i="17"/>
  <c r="AA127" i="17"/>
  <c r="AA103" i="17"/>
  <c r="AA87" i="17"/>
  <c r="AA104" i="17"/>
  <c r="AA59" i="17"/>
  <c r="AA39" i="17"/>
  <c r="AA23" i="17"/>
  <c r="AA42" i="17"/>
  <c r="AA94" i="17"/>
  <c r="AA30" i="17"/>
  <c r="AA108" i="17"/>
  <c r="AA43" i="17"/>
  <c r="AA125" i="17"/>
  <c r="AA58" i="17"/>
  <c r="AA137" i="17"/>
  <c r="AA70" i="17"/>
  <c r="AA93" i="17"/>
  <c r="AA29" i="17"/>
  <c r="AA106" i="17"/>
  <c r="AA40" i="17"/>
  <c r="AA119" i="17"/>
  <c r="AA55" i="17"/>
  <c r="AA78" i="17"/>
  <c r="AA102" i="17"/>
  <c r="AA160" i="17"/>
  <c r="AA77" i="17"/>
  <c r="AA13" i="17"/>
  <c r="AA88" i="17"/>
  <c r="AA24" i="17"/>
  <c r="AA99" i="17"/>
  <c r="AA35" i="17"/>
  <c r="AA14" i="17"/>
  <c r="AA38" i="17"/>
  <c r="AA136" i="17"/>
  <c r="AA65" i="17"/>
  <c r="AA144" i="17"/>
  <c r="AA122" i="17"/>
  <c r="AA46" i="17"/>
  <c r="AA83" i="17"/>
  <c r="AA19" i="17"/>
  <c r="AA90" i="17"/>
  <c r="AA105" i="17"/>
  <c r="AA111" i="17"/>
  <c r="AA49" i="17"/>
  <c r="AA142" i="17"/>
  <c r="AA60" i="17"/>
  <c r="AA138" i="17"/>
  <c r="AA71" i="17"/>
  <c r="AA159" i="17"/>
  <c r="AA26" i="17"/>
  <c r="AA128" i="17"/>
  <c r="DN141" i="17"/>
  <c r="DN113" i="17"/>
  <c r="DN121" i="17"/>
  <c r="DN94" i="17"/>
  <c r="DN78" i="17"/>
  <c r="DN63" i="17"/>
  <c r="DN47" i="17"/>
  <c r="DN31" i="17"/>
  <c r="DN15" i="17"/>
  <c r="DN142" i="17"/>
  <c r="DN108" i="17"/>
  <c r="DN130" i="17"/>
  <c r="DN89" i="17"/>
  <c r="DN74" i="17"/>
  <c r="DN58" i="17"/>
  <c r="DN42" i="17"/>
  <c r="DN26" i="17"/>
  <c r="DN160" i="17"/>
  <c r="DN140" i="17"/>
  <c r="DN127" i="17"/>
  <c r="DN100" i="17"/>
  <c r="DN84" i="17"/>
  <c r="DN69" i="17"/>
  <c r="DN53" i="17"/>
  <c r="DN37" i="17"/>
  <c r="DN21" i="17"/>
  <c r="DN131" i="17"/>
  <c r="DN68" i="17"/>
  <c r="DN144" i="17"/>
  <c r="DN79" i="17"/>
  <c r="DN16" i="17"/>
  <c r="DN91" i="17"/>
  <c r="DN28" i="17"/>
  <c r="DN117" i="17"/>
  <c r="DN40" i="17"/>
  <c r="DN143" i="17"/>
  <c r="DN109" i="17"/>
  <c r="DN116" i="17"/>
  <c r="DN90" i="17"/>
  <c r="DN115" i="17"/>
  <c r="DN59" i="17"/>
  <c r="DN43" i="17"/>
  <c r="DN27" i="17"/>
  <c r="DN104" i="17"/>
  <c r="DN133" i="17"/>
  <c r="DN128" i="17"/>
  <c r="DN101" i="17"/>
  <c r="DN85" i="17"/>
  <c r="DN70" i="17"/>
  <c r="DN54" i="17"/>
  <c r="DN38" i="17"/>
  <c r="DN22" i="17"/>
  <c r="DN146" i="17"/>
  <c r="DN132" i="17"/>
  <c r="DN123" i="17"/>
  <c r="DN96" i="17"/>
  <c r="DN80" i="17"/>
  <c r="DN65" i="17"/>
  <c r="DN49" i="17"/>
  <c r="DN33" i="17"/>
  <c r="DN17" i="17"/>
  <c r="DN126" i="17"/>
  <c r="DN52" i="17"/>
  <c r="DN114" i="17"/>
  <c r="DN64" i="17"/>
  <c r="DN145" i="17"/>
  <c r="DN75" i="17"/>
  <c r="DN12" i="17"/>
  <c r="DN87" i="17"/>
  <c r="DN24" i="17"/>
  <c r="DN135" i="17"/>
  <c r="DN105" i="17"/>
  <c r="DN102" i="17"/>
  <c r="DN86" i="17"/>
  <c r="DN71" i="17"/>
  <c r="DN55" i="17"/>
  <c r="DN39" i="17"/>
  <c r="DN23" i="17"/>
  <c r="DN159" i="17"/>
  <c r="DN134" i="17"/>
  <c r="DN124" i="17"/>
  <c r="DN97" i="17"/>
  <c r="DN81" i="17"/>
  <c r="DN66" i="17"/>
  <c r="DN50" i="17"/>
  <c r="DN34" i="17"/>
  <c r="DN18" i="17"/>
  <c r="DN137" i="17"/>
  <c r="DN111" i="17"/>
  <c r="DN119" i="17"/>
  <c r="DN92" i="17"/>
  <c r="DN76" i="17"/>
  <c r="DN61" i="17"/>
  <c r="DN45" i="17"/>
  <c r="DN29" i="17"/>
  <c r="DN13" i="17"/>
  <c r="DN99" i="17"/>
  <c r="DN36" i="17"/>
  <c r="DN122" i="17"/>
  <c r="DN48" i="17"/>
  <c r="DN110" i="17"/>
  <c r="DN60" i="17"/>
  <c r="DN136" i="17"/>
  <c r="DN72" i="17"/>
  <c r="DN147" i="17"/>
  <c r="DN82" i="17"/>
  <c r="DN19" i="17"/>
  <c r="DN93" i="17"/>
  <c r="DN30" i="17"/>
  <c r="DN103" i="17"/>
  <c r="DN41" i="17"/>
  <c r="DN20" i="17"/>
  <c r="DN44" i="17"/>
  <c r="DN129" i="17"/>
  <c r="DN67" i="17"/>
  <c r="DN139" i="17"/>
  <c r="DN77" i="17"/>
  <c r="DN14" i="17"/>
  <c r="DN88" i="17"/>
  <c r="DN25" i="17"/>
  <c r="DN95" i="17"/>
  <c r="DN106" i="17"/>
  <c r="DN125" i="17"/>
  <c r="DN51" i="17"/>
  <c r="DN112" i="17"/>
  <c r="DN62" i="17"/>
  <c r="DN138" i="17"/>
  <c r="DN73" i="17"/>
  <c r="DN151" i="17"/>
  <c r="DN157" i="17" s="1"/>
  <c r="DN32" i="17"/>
  <c r="DN56" i="17"/>
  <c r="DN98" i="17"/>
  <c r="DN35" i="17"/>
  <c r="DN120" i="17"/>
  <c r="DN46" i="17"/>
  <c r="DN107" i="17"/>
  <c r="DN57" i="17"/>
  <c r="DN83" i="17"/>
  <c r="DN118" i="17"/>
  <c r="DW160" i="17"/>
  <c r="DW129" i="17"/>
  <c r="DW140" i="17"/>
  <c r="DW88" i="17"/>
  <c r="DW72" i="17"/>
  <c r="DW56" i="17"/>
  <c r="DW48" i="17"/>
  <c r="DW38" i="17"/>
  <c r="DW17" i="17"/>
  <c r="DW143" i="17"/>
  <c r="DW123" i="17"/>
  <c r="DW99" i="17"/>
  <c r="DW83" i="17"/>
  <c r="DW67" i="17"/>
  <c r="DW110" i="17"/>
  <c r="DW39" i="17"/>
  <c r="DW28" i="17"/>
  <c r="DW19" i="17"/>
  <c r="DW136" i="17"/>
  <c r="DW118" i="17"/>
  <c r="DW94" i="17"/>
  <c r="DW78" i="17"/>
  <c r="DW62" i="17"/>
  <c r="DW113" i="17"/>
  <c r="DW29" i="17"/>
  <c r="DW18" i="17"/>
  <c r="DW135" i="17"/>
  <c r="DW61" i="17"/>
  <c r="DW151" i="17"/>
  <c r="DW157" i="17" s="1"/>
  <c r="DW73" i="17"/>
  <c r="DW25" i="17"/>
  <c r="DW85" i="17"/>
  <c r="DW32" i="17"/>
  <c r="DW141" i="17"/>
  <c r="DW106" i="17"/>
  <c r="DW147" i="17"/>
  <c r="DW124" i="17"/>
  <c r="DW100" i="17"/>
  <c r="DW84" i="17"/>
  <c r="DW68" i="17"/>
  <c r="DW112" i="17"/>
  <c r="DW111" i="17"/>
  <c r="DW30" i="17"/>
  <c r="DW27" i="17"/>
  <c r="DW137" i="17"/>
  <c r="DW119" i="17"/>
  <c r="DW95" i="17"/>
  <c r="DW79" i="17"/>
  <c r="DW63" i="17"/>
  <c r="DW53" i="17"/>
  <c r="DW31" i="17"/>
  <c r="DW20" i="17"/>
  <c r="DW159" i="17"/>
  <c r="DW133" i="17"/>
  <c r="DW128" i="17"/>
  <c r="DW90" i="17"/>
  <c r="DW74" i="17"/>
  <c r="DW58" i="17"/>
  <c r="DW52" i="17"/>
  <c r="DW41" i="17"/>
  <c r="DW51" i="17"/>
  <c r="DW117" i="17"/>
  <c r="DW109" i="17"/>
  <c r="DW131" i="17"/>
  <c r="DW57" i="17"/>
  <c r="DW144" i="17"/>
  <c r="DW69" i="17"/>
  <c r="DW47" i="17"/>
  <c r="DW65" i="17"/>
  <c r="DW97" i="17"/>
  <c r="DW139" i="17"/>
  <c r="DW120" i="17"/>
  <c r="DW96" i="17"/>
  <c r="DW80" i="17"/>
  <c r="DW64" i="17"/>
  <c r="DW54" i="17"/>
  <c r="DW33" i="17"/>
  <c r="DW22" i="17"/>
  <c r="DW13" i="17"/>
  <c r="DW138" i="17"/>
  <c r="DW132" i="17"/>
  <c r="DW91" i="17"/>
  <c r="DW75" i="17"/>
  <c r="DW59" i="17"/>
  <c r="DW104" i="17"/>
  <c r="DW45" i="17"/>
  <c r="DW12" i="17"/>
  <c r="DW145" i="17"/>
  <c r="DW126" i="17"/>
  <c r="DW102" i="17"/>
  <c r="DW86" i="17"/>
  <c r="DW70" i="17"/>
  <c r="DW130" i="17"/>
  <c r="DW44" i="17"/>
  <c r="DW34" i="17"/>
  <c r="DW15" i="17"/>
  <c r="DW93" i="17"/>
  <c r="DW107" i="17"/>
  <c r="DW116" i="17"/>
  <c r="DW50" i="17"/>
  <c r="DW125" i="17"/>
  <c r="DW114" i="17"/>
  <c r="DW81" i="17"/>
  <c r="DW21" i="17"/>
  <c r="DW35" i="17"/>
  <c r="DW115" i="17"/>
  <c r="DW105" i="17"/>
  <c r="DW127" i="17"/>
  <c r="DW55" i="17"/>
  <c r="DW142" i="17"/>
  <c r="DW66" i="17"/>
  <c r="DW43" i="17"/>
  <c r="DW40" i="17"/>
  <c r="DW121" i="17"/>
  <c r="DW92" i="17"/>
  <c r="DW49" i="17"/>
  <c r="DW103" i="17"/>
  <c r="DW46" i="17"/>
  <c r="DW122" i="17"/>
  <c r="DW108" i="17"/>
  <c r="DW77" i="17"/>
  <c r="DW101" i="17"/>
  <c r="DW76" i="17"/>
  <c r="DW14" i="17"/>
  <c r="DW87" i="17"/>
  <c r="DW36" i="17"/>
  <c r="DW98" i="17"/>
  <c r="DW37" i="17"/>
  <c r="DW16" i="17"/>
  <c r="DW42" i="17"/>
  <c r="DW134" i="17"/>
  <c r="DW60" i="17"/>
  <c r="DW146" i="17"/>
  <c r="DW71" i="17"/>
  <c r="DW23" i="17"/>
  <c r="DW82" i="17"/>
  <c r="DW26" i="17"/>
  <c r="DW89" i="17"/>
  <c r="DW24" i="17"/>
  <c r="BA145" i="17"/>
  <c r="BA127" i="17"/>
  <c r="BA114" i="17"/>
  <c r="BA100" i="17"/>
  <c r="BA84" i="17"/>
  <c r="BA65" i="17"/>
  <c r="BA41" i="17"/>
  <c r="BA25" i="17"/>
  <c r="BA66" i="17"/>
  <c r="BA137" i="17"/>
  <c r="BA122" i="17"/>
  <c r="BA109" i="17"/>
  <c r="BA95" i="17"/>
  <c r="BA79" i="17"/>
  <c r="BA52" i="17"/>
  <c r="BA36" i="17"/>
  <c r="BA20" i="17"/>
  <c r="BA59" i="17"/>
  <c r="BA141" i="17"/>
  <c r="BA140" i="17"/>
  <c r="BA104" i="17"/>
  <c r="BA90" i="17"/>
  <c r="BA74" i="17"/>
  <c r="BA47" i="17"/>
  <c r="BA31" i="17"/>
  <c r="BA15" i="17"/>
  <c r="BA139" i="17"/>
  <c r="BA73" i="17"/>
  <c r="BA151" i="17"/>
  <c r="BA157" i="17" s="1"/>
  <c r="BA85" i="17"/>
  <c r="BA70" i="17"/>
  <c r="BA97" i="17"/>
  <c r="BA22" i="17"/>
  <c r="BA135" i="17"/>
  <c r="BA50" i="17"/>
  <c r="BA144" i="17"/>
  <c r="BA123" i="17"/>
  <c r="BA110" i="17"/>
  <c r="BA96" i="17"/>
  <c r="BA80" i="17"/>
  <c r="BA53" i="17"/>
  <c r="BA37" i="17"/>
  <c r="BA21" i="17"/>
  <c r="BA60" i="17"/>
  <c r="BA147" i="17"/>
  <c r="BA118" i="17"/>
  <c r="BA105" i="17"/>
  <c r="BA91" i="17"/>
  <c r="BA75" i="17"/>
  <c r="BA48" i="17"/>
  <c r="BA32" i="17"/>
  <c r="BA16" i="17"/>
  <c r="BA160" i="17"/>
  <c r="BA146" i="17"/>
  <c r="BA115" i="17"/>
  <c r="BA102" i="17"/>
  <c r="BA86" i="17"/>
  <c r="BA68" i="17"/>
  <c r="BA43" i="17"/>
  <c r="BA27" i="17"/>
  <c r="BA72" i="17"/>
  <c r="BA131" i="17"/>
  <c r="BA46" i="17"/>
  <c r="BA128" i="17"/>
  <c r="BA67" i="17"/>
  <c r="BA159" i="17"/>
  <c r="BA81" i="17"/>
  <c r="BA61" i="17"/>
  <c r="BA77" i="17"/>
  <c r="BA107" i="17"/>
  <c r="BA134" i="17"/>
  <c r="BA119" i="17"/>
  <c r="BA106" i="17"/>
  <c r="BA92" i="17"/>
  <c r="BA76" i="17"/>
  <c r="BA49" i="17"/>
  <c r="BA33" i="17"/>
  <c r="BA17" i="17"/>
  <c r="BA54" i="17"/>
  <c r="BA138" i="17"/>
  <c r="BA117" i="17"/>
  <c r="BA130" i="17"/>
  <c r="BA87" i="17"/>
  <c r="BA69" i="17"/>
  <c r="BA44" i="17"/>
  <c r="BA28" i="17"/>
  <c r="BA12" i="17"/>
  <c r="BA142" i="17"/>
  <c r="BA125" i="17"/>
  <c r="BA112" i="17"/>
  <c r="BA98" i="17"/>
  <c r="BA82" i="17"/>
  <c r="BA58" i="17"/>
  <c r="BA39" i="17"/>
  <c r="BA23" i="17"/>
  <c r="BA62" i="17"/>
  <c r="BA103" i="17"/>
  <c r="BA30" i="17"/>
  <c r="BA132" i="17"/>
  <c r="BA42" i="17"/>
  <c r="BA124" i="17"/>
  <c r="BA55" i="17"/>
  <c r="BA93" i="17"/>
  <c r="BA56" i="17"/>
  <c r="BA34" i="17"/>
  <c r="BA116" i="17"/>
  <c r="BA29" i="17"/>
  <c r="BA113" i="17"/>
  <c r="BA40" i="17"/>
  <c r="BA121" i="17"/>
  <c r="BA51" i="17"/>
  <c r="BA89" i="17"/>
  <c r="BA111" i="17"/>
  <c r="BA88" i="17"/>
  <c r="BA13" i="17"/>
  <c r="BA99" i="17"/>
  <c r="BA24" i="17"/>
  <c r="BA108" i="17"/>
  <c r="BA35" i="17"/>
  <c r="BA14" i="17"/>
  <c r="BA38" i="17"/>
  <c r="BA133" i="17"/>
  <c r="BA71" i="17"/>
  <c r="BA143" i="17"/>
  <c r="BA83" i="17"/>
  <c r="BA63" i="17"/>
  <c r="BA94" i="17"/>
  <c r="BA19" i="17"/>
  <c r="BA101" i="17"/>
  <c r="BA18" i="17"/>
  <c r="BA129" i="17"/>
  <c r="BA45" i="17"/>
  <c r="BA126" i="17"/>
  <c r="BA64" i="17"/>
  <c r="BA136" i="17"/>
  <c r="BA78" i="17"/>
  <c r="BA57" i="17"/>
  <c r="BA26" i="17"/>
  <c r="BA120" i="17"/>
  <c r="DD151" i="17"/>
  <c r="DD131" i="17"/>
  <c r="DD116" i="17"/>
  <c r="DD98" i="17"/>
  <c r="DD82" i="17"/>
  <c r="DD41" i="17"/>
  <c r="DD62" i="17"/>
  <c r="DD56" i="17"/>
  <c r="DD32" i="17"/>
  <c r="DD142" i="17"/>
  <c r="DD127" i="17"/>
  <c r="DD111" i="17"/>
  <c r="DD93" i="17"/>
  <c r="DD77" i="17"/>
  <c r="DD47" i="17"/>
  <c r="DD61" i="17"/>
  <c r="DD17" i="17"/>
  <c r="DD18" i="17"/>
  <c r="DD137" i="17"/>
  <c r="DD122" i="17"/>
  <c r="DD106" i="17"/>
  <c r="DD88" i="17"/>
  <c r="DD53" i="17"/>
  <c r="DD63" i="17"/>
  <c r="DD37" i="17"/>
  <c r="DD36" i="17"/>
  <c r="DD159" i="17"/>
  <c r="DD132" i="17"/>
  <c r="DD117" i="17"/>
  <c r="DD99" i="17"/>
  <c r="DD83" i="17"/>
  <c r="DD42" i="17"/>
  <c r="DD66" i="17"/>
  <c r="DD60" i="17"/>
  <c r="DD40" i="17"/>
  <c r="DD143" i="17"/>
  <c r="DD128" i="17"/>
  <c r="DD112" i="17"/>
  <c r="DD94" i="17"/>
  <c r="DD78" i="17"/>
  <c r="DD48" i="17"/>
  <c r="DD65" i="17"/>
  <c r="DD22" i="17"/>
  <c r="DD21" i="17"/>
  <c r="DD138" i="17"/>
  <c r="DD123" i="17"/>
  <c r="DD107" i="17"/>
  <c r="DD89" i="17"/>
  <c r="DD103" i="17"/>
  <c r="DD67" i="17"/>
  <c r="DD39" i="17"/>
  <c r="DD12" i="17"/>
  <c r="DD160" i="17"/>
  <c r="DD133" i="17"/>
  <c r="DD118" i="17"/>
  <c r="DD100" i="17"/>
  <c r="DD84" i="17"/>
  <c r="DD45" i="17"/>
  <c r="DD70" i="17"/>
  <c r="DD29" i="17"/>
  <c r="DD16" i="17"/>
  <c r="DD144" i="17"/>
  <c r="DD134" i="17"/>
  <c r="DD113" i="17"/>
  <c r="DD95" i="17"/>
  <c r="DD79" i="17"/>
  <c r="DD50" i="17"/>
  <c r="DD69" i="17"/>
  <c r="DD25" i="17"/>
  <c r="DD26" i="17"/>
  <c r="DD139" i="17"/>
  <c r="DD124" i="17"/>
  <c r="DD108" i="17"/>
  <c r="DD90" i="17"/>
  <c r="DD104" i="17"/>
  <c r="DD71" i="17"/>
  <c r="DD64" i="17"/>
  <c r="DD28" i="17"/>
  <c r="DD15" i="17"/>
  <c r="DD135" i="17"/>
  <c r="DD119" i="17"/>
  <c r="DD101" i="17"/>
  <c r="DD85" i="17"/>
  <c r="DD46" i="17"/>
  <c r="DD74" i="17"/>
  <c r="DD31" i="17"/>
  <c r="DD19" i="17"/>
  <c r="DD146" i="17"/>
  <c r="DD129" i="17"/>
  <c r="DD114" i="17"/>
  <c r="DD96" i="17"/>
  <c r="DD80" i="17"/>
  <c r="DD51" i="17"/>
  <c r="DD73" i="17"/>
  <c r="DD30" i="17"/>
  <c r="DD34" i="17"/>
  <c r="DD140" i="17"/>
  <c r="DD125" i="17"/>
  <c r="DD109" i="17"/>
  <c r="DD91" i="17"/>
  <c r="DD75" i="17"/>
  <c r="DD43" i="17"/>
  <c r="DD68" i="17"/>
  <c r="DD72" i="17"/>
  <c r="DD23" i="17"/>
  <c r="DD86" i="17"/>
  <c r="DD24" i="17"/>
  <c r="DD97" i="17"/>
  <c r="DD38" i="17"/>
  <c r="DD110" i="17"/>
  <c r="DD57" i="17"/>
  <c r="DD121" i="17"/>
  <c r="DD59" i="17"/>
  <c r="DD136" i="17"/>
  <c r="DD49" i="17"/>
  <c r="DD147" i="17"/>
  <c r="DD81" i="17"/>
  <c r="DD20" i="17"/>
  <c r="DD92" i="17"/>
  <c r="DD14" i="17"/>
  <c r="DD105" i="17"/>
  <c r="DD35" i="17"/>
  <c r="DD120" i="17"/>
  <c r="DD55" i="17"/>
  <c r="DD130" i="17"/>
  <c r="DD54" i="17"/>
  <c r="DD141" i="17"/>
  <c r="DD76" i="17"/>
  <c r="DD13" i="17"/>
  <c r="DD87" i="17"/>
  <c r="DD27" i="17"/>
  <c r="DD102" i="17"/>
  <c r="DD33" i="17"/>
  <c r="DD115" i="17"/>
  <c r="DD58" i="17"/>
  <c r="DD126" i="17"/>
  <c r="DD44" i="17"/>
  <c r="DD145" i="17"/>
  <c r="DD52" i="17"/>
  <c r="CI151" i="17"/>
  <c r="CI157" i="17" s="1"/>
  <c r="CI132" i="17"/>
  <c r="CI117" i="17"/>
  <c r="CI89" i="17"/>
  <c r="CI73" i="17"/>
  <c r="CI57" i="17"/>
  <c r="CI51" i="17"/>
  <c r="CI39" i="17"/>
  <c r="CI12" i="17"/>
  <c r="CI143" i="17"/>
  <c r="CI125" i="17"/>
  <c r="CI100" i="17"/>
  <c r="CI84" i="17"/>
  <c r="CI68" i="17"/>
  <c r="CI109" i="17"/>
  <c r="CI112" i="17"/>
  <c r="CI29" i="17"/>
  <c r="CI48" i="17"/>
  <c r="CI136" i="17"/>
  <c r="CI120" i="17"/>
  <c r="CI95" i="17"/>
  <c r="CI79" i="17"/>
  <c r="CI63" i="17"/>
  <c r="CI110" i="17"/>
  <c r="CI32" i="17"/>
  <c r="CI19" i="17"/>
  <c r="CI160" i="17"/>
  <c r="CI66" i="17"/>
  <c r="CI18" i="17"/>
  <c r="CI78" i="17"/>
  <c r="CI17" i="17"/>
  <c r="CI90" i="17"/>
  <c r="CI41" i="17"/>
  <c r="CI102" i="17"/>
  <c r="CI145" i="17"/>
  <c r="CI144" i="17"/>
  <c r="CI126" i="17"/>
  <c r="CI101" i="17"/>
  <c r="CI85" i="17"/>
  <c r="CI69" i="17"/>
  <c r="CI111" i="17"/>
  <c r="CI43" i="17"/>
  <c r="CI31" i="17"/>
  <c r="CI16" i="17"/>
  <c r="CI138" i="17"/>
  <c r="CI121" i="17"/>
  <c r="CI96" i="17"/>
  <c r="CI80" i="17"/>
  <c r="CI64" i="17"/>
  <c r="CI114" i="17"/>
  <c r="CI34" i="17"/>
  <c r="CI21" i="17"/>
  <c r="CI20" i="17"/>
  <c r="CI134" i="17"/>
  <c r="CI137" i="17"/>
  <c r="CI91" i="17"/>
  <c r="CI75" i="17"/>
  <c r="CI59" i="17"/>
  <c r="CI108" i="17"/>
  <c r="CI42" i="17"/>
  <c r="CI22" i="17"/>
  <c r="CI123" i="17"/>
  <c r="CI103" i="17"/>
  <c r="CI135" i="17"/>
  <c r="CI62" i="17"/>
  <c r="CI159" i="17"/>
  <c r="CI74" i="17"/>
  <c r="CI14" i="17"/>
  <c r="CI45" i="17"/>
  <c r="CI70" i="17"/>
  <c r="CI140" i="17"/>
  <c r="CI122" i="17"/>
  <c r="CI97" i="17"/>
  <c r="CI81" i="17"/>
  <c r="CI65" i="17"/>
  <c r="CI53" i="17"/>
  <c r="CI36" i="17"/>
  <c r="CI23" i="17"/>
  <c r="CI28" i="17"/>
  <c r="CI139" i="17"/>
  <c r="CI116" i="17"/>
  <c r="CI92" i="17"/>
  <c r="CI76" i="17"/>
  <c r="CI60" i="17"/>
  <c r="CI54" i="17"/>
  <c r="CI46" i="17"/>
  <c r="CI13" i="17"/>
  <c r="CI146" i="17"/>
  <c r="CI128" i="17"/>
  <c r="CI104" i="17"/>
  <c r="CI87" i="17"/>
  <c r="CI71" i="17"/>
  <c r="CI55" i="17"/>
  <c r="CI47" i="17"/>
  <c r="CI35" i="17"/>
  <c r="CI52" i="17"/>
  <c r="CI98" i="17"/>
  <c r="CI38" i="17"/>
  <c r="CI119" i="17"/>
  <c r="CI106" i="17"/>
  <c r="CI141" i="17"/>
  <c r="CI58" i="17"/>
  <c r="CI127" i="17"/>
  <c r="CI86" i="17"/>
  <c r="CI24" i="17"/>
  <c r="CI133" i="17"/>
  <c r="CI61" i="17"/>
  <c r="CI147" i="17"/>
  <c r="CI72" i="17"/>
  <c r="CI44" i="17"/>
  <c r="CI83" i="17"/>
  <c r="CI27" i="17"/>
  <c r="CI94" i="17"/>
  <c r="CI113" i="17"/>
  <c r="CI118" i="17"/>
  <c r="CI115" i="17"/>
  <c r="CI130" i="17"/>
  <c r="CI56" i="17"/>
  <c r="CI142" i="17"/>
  <c r="CI67" i="17"/>
  <c r="CI26" i="17"/>
  <c r="CI30" i="17"/>
  <c r="CI33" i="17"/>
  <c r="CI93" i="17"/>
  <c r="CI50" i="17"/>
  <c r="CI131" i="17"/>
  <c r="CI49" i="17"/>
  <c r="CI124" i="17"/>
  <c r="CI107" i="17"/>
  <c r="CI82" i="17"/>
  <c r="CI129" i="17"/>
  <c r="CI77" i="17"/>
  <c r="CI15" i="17"/>
  <c r="CI88" i="17"/>
  <c r="CI37" i="17"/>
  <c r="CI99" i="17"/>
  <c r="CI40" i="17"/>
  <c r="CI25" i="17"/>
  <c r="CI105" i="17"/>
  <c r="EC147" i="17"/>
  <c r="EC159" i="17"/>
  <c r="EC145" i="17"/>
  <c r="EC143" i="17"/>
  <c r="EC144" i="17"/>
  <c r="EC128" i="17"/>
  <c r="EC88" i="17"/>
  <c r="EC69" i="17"/>
  <c r="EC45" i="17"/>
  <c r="EC29" i="17"/>
  <c r="EC13" i="17"/>
  <c r="EC136" i="17"/>
  <c r="EC117" i="17"/>
  <c r="EC116" i="17"/>
  <c r="EC87" i="17"/>
  <c r="EC68" i="17"/>
  <c r="EC44" i="17"/>
  <c r="EC28" i="17"/>
  <c r="EC12" i="17"/>
  <c r="EC141" i="17"/>
  <c r="EC115" i="17"/>
  <c r="EC102" i="17"/>
  <c r="EC86" i="17"/>
  <c r="EC67" i="17"/>
  <c r="EC43" i="17"/>
  <c r="EC27" i="17"/>
  <c r="EC73" i="17"/>
  <c r="EC127" i="17"/>
  <c r="EC130" i="17"/>
  <c r="EC101" i="17"/>
  <c r="EC85" i="17"/>
  <c r="EC62" i="17"/>
  <c r="EC42" i="17"/>
  <c r="EC26" i="17"/>
  <c r="EC72" i="17"/>
  <c r="EC142" i="17"/>
  <c r="EC151" i="17"/>
  <c r="EC157" i="17" s="1"/>
  <c r="EC146" i="17"/>
  <c r="EC126" i="17"/>
  <c r="EC113" i="17"/>
  <c r="EC100" i="17"/>
  <c r="EC84" i="17"/>
  <c r="EC61" i="17"/>
  <c r="EC41" i="17"/>
  <c r="EC25" i="17"/>
  <c r="EC70" i="17"/>
  <c r="EC125" i="17"/>
  <c r="EC112" i="17"/>
  <c r="EC99" i="17"/>
  <c r="EC83" i="17"/>
  <c r="EC59" i="17"/>
  <c r="EC40" i="17"/>
  <c r="EC24" i="17"/>
  <c r="EC66" i="17"/>
  <c r="EC124" i="17"/>
  <c r="EC111" i="17"/>
  <c r="EC98" i="17"/>
  <c r="EC82" i="17"/>
  <c r="EC58" i="17"/>
  <c r="EC39" i="17"/>
  <c r="EC23" i="17"/>
  <c r="EC65" i="17"/>
  <c r="EC123" i="17"/>
  <c r="EC110" i="17"/>
  <c r="EC97" i="17"/>
  <c r="EC81" i="17"/>
  <c r="EC132" i="17"/>
  <c r="EC38" i="17"/>
  <c r="EC22" i="17"/>
  <c r="EC64" i="17"/>
  <c r="EC135" i="17"/>
  <c r="EC134" i="17"/>
  <c r="EC133" i="17"/>
  <c r="EC122" i="17"/>
  <c r="EC109" i="17"/>
  <c r="EC96" i="17"/>
  <c r="EC80" i="17"/>
  <c r="EC53" i="17"/>
  <c r="EC37" i="17"/>
  <c r="EC21" i="17"/>
  <c r="EC63" i="17"/>
  <c r="EC121" i="17"/>
  <c r="EC108" i="17"/>
  <c r="EC95" i="17"/>
  <c r="EC79" i="17"/>
  <c r="EC52" i="17"/>
  <c r="EC36" i="17"/>
  <c r="EC20" i="17"/>
  <c r="EC60" i="17"/>
  <c r="EC120" i="17"/>
  <c r="EC107" i="17"/>
  <c r="EC94" i="17"/>
  <c r="EC78" i="17"/>
  <c r="EC51" i="17"/>
  <c r="EC35" i="17"/>
  <c r="EC19" i="17"/>
  <c r="EC57" i="17"/>
  <c r="EC119" i="17"/>
  <c r="EC106" i="17"/>
  <c r="EC93" i="17"/>
  <c r="EC77" i="17"/>
  <c r="EC50" i="17"/>
  <c r="EC34" i="17"/>
  <c r="EC18" i="17"/>
  <c r="EC56" i="17"/>
  <c r="EC137" i="17"/>
  <c r="EC92" i="17"/>
  <c r="EC17" i="17"/>
  <c r="EC91" i="17"/>
  <c r="EC16" i="17"/>
  <c r="EC90" i="17"/>
  <c r="EC15" i="17"/>
  <c r="EC89" i="17"/>
  <c r="EC14" i="17"/>
  <c r="EC140" i="17"/>
  <c r="EC76" i="17"/>
  <c r="EC55" i="17"/>
  <c r="EC75" i="17"/>
  <c r="EC54" i="17"/>
  <c r="EC74" i="17"/>
  <c r="EC160" i="17"/>
  <c r="EC71" i="17"/>
  <c r="EC118" i="17"/>
  <c r="EC49" i="17"/>
  <c r="EC138" i="17"/>
  <c r="EC48" i="17"/>
  <c r="EC131" i="17"/>
  <c r="EC47" i="17"/>
  <c r="EC129" i="17"/>
  <c r="EC46" i="17"/>
  <c r="EC139" i="17"/>
  <c r="EC105" i="17"/>
  <c r="EC33" i="17"/>
  <c r="EC104" i="17"/>
  <c r="EC32" i="17"/>
  <c r="EC103" i="17"/>
  <c r="EC31" i="17"/>
  <c r="EC114" i="17"/>
  <c r="EC30" i="17"/>
  <c r="BF151" i="17"/>
  <c r="BF157" i="17" s="1"/>
  <c r="BF129" i="17"/>
  <c r="BF127" i="17"/>
  <c r="BF69" i="17"/>
  <c r="BF53" i="17"/>
  <c r="BF52" i="17"/>
  <c r="BF36" i="17"/>
  <c r="BF20" i="17"/>
  <c r="BF81" i="17"/>
  <c r="BF141" i="17"/>
  <c r="BF112" i="17"/>
  <c r="BF105" i="17"/>
  <c r="BF64" i="17"/>
  <c r="BF96" i="17"/>
  <c r="BF47" i="17"/>
  <c r="BF31" i="17"/>
  <c r="BF15" i="17"/>
  <c r="BF91" i="17"/>
  <c r="BF140" i="17"/>
  <c r="BF107" i="17"/>
  <c r="BF104" i="17"/>
  <c r="BF59" i="17"/>
  <c r="BF86" i="17"/>
  <c r="BF42" i="17"/>
  <c r="BF26" i="17"/>
  <c r="BF99" i="17"/>
  <c r="BF160" i="17"/>
  <c r="BF131" i="17"/>
  <c r="BF132" i="17"/>
  <c r="BF70" i="17"/>
  <c r="BF54" i="17"/>
  <c r="BF76" i="17"/>
  <c r="BF37" i="17"/>
  <c r="BF21" i="17"/>
  <c r="BF83" i="17"/>
  <c r="BF146" i="17"/>
  <c r="BF113" i="17"/>
  <c r="BF119" i="17"/>
  <c r="BF65" i="17"/>
  <c r="BF98" i="17"/>
  <c r="BF48" i="17"/>
  <c r="BF32" i="17"/>
  <c r="BF16" i="17"/>
  <c r="BF124" i="17"/>
  <c r="BF142" i="17"/>
  <c r="BF108" i="17"/>
  <c r="BF118" i="17"/>
  <c r="BF60" i="17"/>
  <c r="BF88" i="17"/>
  <c r="BF43" i="17"/>
  <c r="BF27" i="17"/>
  <c r="BF101" i="17"/>
  <c r="BF120" i="17"/>
  <c r="BF133" i="17"/>
  <c r="BF138" i="17"/>
  <c r="BF71" i="17"/>
  <c r="BF55" i="17"/>
  <c r="BF78" i="17"/>
  <c r="BF38" i="17"/>
  <c r="BF22" i="17"/>
  <c r="BF87" i="17"/>
  <c r="BF145" i="17"/>
  <c r="BF114" i="17"/>
  <c r="BF121" i="17"/>
  <c r="BF66" i="17"/>
  <c r="BF100" i="17"/>
  <c r="BF49" i="17"/>
  <c r="BF33" i="17"/>
  <c r="BF17" i="17"/>
  <c r="BF75" i="17"/>
  <c r="BF134" i="17"/>
  <c r="BF109" i="17"/>
  <c r="BF122" i="17"/>
  <c r="BF61" i="17"/>
  <c r="BF90" i="17"/>
  <c r="BF44" i="17"/>
  <c r="BF28" i="17"/>
  <c r="BF12" i="17"/>
  <c r="BF128" i="17"/>
  <c r="BF135" i="17"/>
  <c r="BF130" i="17"/>
  <c r="BF72" i="17"/>
  <c r="BF56" i="17"/>
  <c r="BF80" i="17"/>
  <c r="BF39" i="17"/>
  <c r="BF23" i="17"/>
  <c r="BF93" i="17"/>
  <c r="BF147" i="17"/>
  <c r="BF115" i="17"/>
  <c r="BF123" i="17"/>
  <c r="BF67" i="17"/>
  <c r="BF102" i="17"/>
  <c r="BF50" i="17"/>
  <c r="BF34" i="17"/>
  <c r="BF18" i="17"/>
  <c r="BF77" i="17"/>
  <c r="BF144" i="17"/>
  <c r="BF110" i="17"/>
  <c r="BF126" i="17"/>
  <c r="BF62" i="17"/>
  <c r="BF92" i="17"/>
  <c r="BF45" i="17"/>
  <c r="BF29" i="17"/>
  <c r="BF13" i="17"/>
  <c r="BF85" i="17"/>
  <c r="BF73" i="17"/>
  <c r="BF24" i="17"/>
  <c r="BF125" i="17"/>
  <c r="BF35" i="17"/>
  <c r="BF111" i="17"/>
  <c r="BF46" i="17"/>
  <c r="BF143" i="17"/>
  <c r="BF84" i="17"/>
  <c r="BF57" i="17"/>
  <c r="BF95" i="17"/>
  <c r="BF68" i="17"/>
  <c r="BF19" i="17"/>
  <c r="BF103" i="17"/>
  <c r="BF30" i="17"/>
  <c r="BF106" i="17"/>
  <c r="BF41" i="17"/>
  <c r="BF137" i="17"/>
  <c r="BF82" i="17"/>
  <c r="BF159" i="17"/>
  <c r="BF116" i="17"/>
  <c r="BF79" i="17"/>
  <c r="BF63" i="17"/>
  <c r="BF14" i="17"/>
  <c r="BF74" i="17"/>
  <c r="BF25" i="17"/>
  <c r="BF136" i="17"/>
  <c r="BF40" i="17"/>
  <c r="BF117" i="17"/>
  <c r="BF51" i="17"/>
  <c r="BF139" i="17"/>
  <c r="BF94" i="17"/>
  <c r="BF89" i="17"/>
  <c r="BF58" i="17"/>
  <c r="BF97" i="17"/>
  <c r="DY94" i="17"/>
  <c r="DY135" i="17"/>
  <c r="DY118" i="17"/>
  <c r="DY140" i="17"/>
  <c r="DY61" i="17"/>
  <c r="DY85" i="17"/>
  <c r="DY42" i="17"/>
  <c r="DY26" i="17"/>
  <c r="DY100" i="17"/>
  <c r="DY159" i="17"/>
  <c r="DY131" i="17"/>
  <c r="DY113" i="17"/>
  <c r="DY72" i="17"/>
  <c r="DY56" i="17"/>
  <c r="DY75" i="17"/>
  <c r="DY37" i="17"/>
  <c r="DY21" i="17"/>
  <c r="DY90" i="17"/>
  <c r="DY146" i="17"/>
  <c r="DY124" i="17"/>
  <c r="DY108" i="17"/>
  <c r="DY67" i="17"/>
  <c r="DY97" i="17"/>
  <c r="DY48" i="17"/>
  <c r="DY32" i="17"/>
  <c r="DY16" i="17"/>
  <c r="DY80" i="17"/>
  <c r="DY145" i="17"/>
  <c r="DY116" i="17"/>
  <c r="DY74" i="17"/>
  <c r="DY58" i="17"/>
  <c r="DY79" i="17"/>
  <c r="DY39" i="17"/>
  <c r="DY23" i="17"/>
  <c r="DY76" i="17"/>
  <c r="DY160" i="17"/>
  <c r="DY138" i="17"/>
  <c r="DY114" i="17"/>
  <c r="DY73" i="17"/>
  <c r="DY57" i="17"/>
  <c r="DY77" i="17"/>
  <c r="DY38" i="17"/>
  <c r="DY22" i="17"/>
  <c r="DY98" i="17"/>
  <c r="DY142" i="17"/>
  <c r="DY125" i="17"/>
  <c r="DY109" i="17"/>
  <c r="DY68" i="17"/>
  <c r="DY99" i="17"/>
  <c r="DY49" i="17"/>
  <c r="DY33" i="17"/>
  <c r="DY17" i="17"/>
  <c r="DY88" i="17"/>
  <c r="DY137" i="17"/>
  <c r="DY120" i="17"/>
  <c r="DY104" i="17"/>
  <c r="DY63" i="17"/>
  <c r="DY89" i="17"/>
  <c r="DY44" i="17"/>
  <c r="DY28" i="17"/>
  <c r="DY12" i="17"/>
  <c r="DY151" i="17"/>
  <c r="DY157" i="17" s="1"/>
  <c r="DY127" i="17"/>
  <c r="DY111" i="17"/>
  <c r="DY70" i="17"/>
  <c r="DY53" i="17"/>
  <c r="DY51" i="17"/>
  <c r="DY35" i="17"/>
  <c r="DY19" i="17"/>
  <c r="DY115" i="17"/>
  <c r="DY143" i="17"/>
  <c r="DY126" i="17"/>
  <c r="DY110" i="17"/>
  <c r="DY69" i="17"/>
  <c r="DY101" i="17"/>
  <c r="DY50" i="17"/>
  <c r="DY34" i="17"/>
  <c r="DY18" i="17"/>
  <c r="DY96" i="17"/>
  <c r="DY139" i="17"/>
  <c r="DY121" i="17"/>
  <c r="DY105" i="17"/>
  <c r="DY64" i="17"/>
  <c r="DY91" i="17"/>
  <c r="DY45" i="17"/>
  <c r="DY29" i="17"/>
  <c r="DY13" i="17"/>
  <c r="DY102" i="17"/>
  <c r="DY133" i="17"/>
  <c r="DY128" i="17"/>
  <c r="DY130" i="17"/>
  <c r="DY59" i="17"/>
  <c r="DY81" i="17"/>
  <c r="DY40" i="17"/>
  <c r="DY24" i="17"/>
  <c r="DY84" i="17"/>
  <c r="DY144" i="17"/>
  <c r="DY123" i="17"/>
  <c r="DY107" i="17"/>
  <c r="DY66" i="17"/>
  <c r="DY95" i="17"/>
  <c r="DY47" i="17"/>
  <c r="DY31" i="17"/>
  <c r="DY15" i="17"/>
  <c r="DY86" i="17"/>
  <c r="DY65" i="17"/>
  <c r="DY14" i="17"/>
  <c r="DY117" i="17"/>
  <c r="DY25" i="17"/>
  <c r="DY112" i="17"/>
  <c r="DY36" i="17"/>
  <c r="DY119" i="17"/>
  <c r="DY43" i="17"/>
  <c r="DY141" i="17"/>
  <c r="DY93" i="17"/>
  <c r="DY78" i="17"/>
  <c r="DY60" i="17"/>
  <c r="DY92" i="17"/>
  <c r="DY71" i="17"/>
  <c r="DY20" i="17"/>
  <c r="DY103" i="17"/>
  <c r="DY27" i="17"/>
  <c r="DY122" i="17"/>
  <c r="DY46" i="17"/>
  <c r="DY134" i="17"/>
  <c r="DY83" i="17"/>
  <c r="DY147" i="17"/>
  <c r="DY55" i="17"/>
  <c r="DY82" i="17"/>
  <c r="DY62" i="17"/>
  <c r="DY54" i="17"/>
  <c r="DY106" i="17"/>
  <c r="DY30" i="17"/>
  <c r="DY132" i="17"/>
  <c r="DY41" i="17"/>
  <c r="DY129" i="17"/>
  <c r="DY52" i="17"/>
  <c r="DY136" i="17"/>
  <c r="DY87" i="17"/>
  <c r="D140" i="17"/>
  <c r="D125" i="17"/>
  <c r="D109" i="17"/>
  <c r="D91" i="17"/>
  <c r="D144" i="17"/>
  <c r="D72" i="17"/>
  <c r="D65" i="17"/>
  <c r="D17" i="17"/>
  <c r="D23" i="17"/>
  <c r="D136" i="17"/>
  <c r="D120" i="17"/>
  <c r="D102" i="17"/>
  <c r="D86" i="17"/>
  <c r="D49" i="17"/>
  <c r="D75" i="17"/>
  <c r="D34" i="17"/>
  <c r="D21" i="17"/>
  <c r="D151" i="17"/>
  <c r="D157" i="17" s="1"/>
  <c r="D131" i="17"/>
  <c r="D115" i="17"/>
  <c r="D97" i="17"/>
  <c r="D81" i="17"/>
  <c r="D52" i="17"/>
  <c r="D55" i="17"/>
  <c r="D35" i="17"/>
  <c r="D37" i="17"/>
  <c r="D130" i="17"/>
  <c r="D51" i="17"/>
  <c r="D141" i="17"/>
  <c r="D76" i="17"/>
  <c r="D26" i="17"/>
  <c r="D88" i="17"/>
  <c r="D29" i="17"/>
  <c r="D84" i="17"/>
  <c r="D13" i="17"/>
  <c r="D137" i="17"/>
  <c r="D121" i="17"/>
  <c r="D103" i="17"/>
  <c r="D87" i="17"/>
  <c r="D53" i="17"/>
  <c r="D56" i="17"/>
  <c r="D36" i="17"/>
  <c r="D24" i="17"/>
  <c r="D159" i="17"/>
  <c r="D132" i="17"/>
  <c r="D116" i="17"/>
  <c r="D98" i="17"/>
  <c r="D82" i="17"/>
  <c r="D42" i="17"/>
  <c r="D59" i="17"/>
  <c r="D57" i="17"/>
  <c r="D69" i="17"/>
  <c r="D142" i="17"/>
  <c r="D127" i="17"/>
  <c r="D111" i="17"/>
  <c r="D93" i="17"/>
  <c r="D77" i="17"/>
  <c r="D47" i="17"/>
  <c r="D62" i="17"/>
  <c r="D14" i="17"/>
  <c r="D31" i="17"/>
  <c r="D114" i="17"/>
  <c r="D74" i="17"/>
  <c r="D126" i="17"/>
  <c r="D45" i="17"/>
  <c r="D146" i="17"/>
  <c r="D54" i="17"/>
  <c r="D134" i="17"/>
  <c r="D44" i="17"/>
  <c r="D160" i="17"/>
  <c r="D133" i="17"/>
  <c r="D117" i="17"/>
  <c r="D99" i="17"/>
  <c r="D83" i="17"/>
  <c r="D43" i="17"/>
  <c r="D63" i="17"/>
  <c r="D73" i="17"/>
  <c r="D12" i="17"/>
  <c r="D143" i="17"/>
  <c r="D128" i="17"/>
  <c r="D112" i="17"/>
  <c r="D94" i="17"/>
  <c r="D78" i="17"/>
  <c r="D48" i="17"/>
  <c r="D66" i="17"/>
  <c r="D19" i="17"/>
  <c r="D39" i="17"/>
  <c r="D138" i="17"/>
  <c r="D123" i="17"/>
  <c r="D107" i="17"/>
  <c r="D89" i="17"/>
  <c r="D104" i="17"/>
  <c r="D64" i="17"/>
  <c r="D40" i="17"/>
  <c r="D33" i="17"/>
  <c r="D15" i="17"/>
  <c r="D96" i="17"/>
  <c r="D27" i="17"/>
  <c r="D110" i="17"/>
  <c r="D58" i="17"/>
  <c r="D122" i="17"/>
  <c r="D60" i="17"/>
  <c r="D118" i="17"/>
  <c r="D67" i="17"/>
  <c r="D95" i="17"/>
  <c r="D22" i="17"/>
  <c r="D108" i="17"/>
  <c r="D61" i="17"/>
  <c r="D119" i="17"/>
  <c r="D71" i="17"/>
  <c r="D80" i="17"/>
  <c r="D106" i="17"/>
  <c r="D145" i="17"/>
  <c r="D79" i="17"/>
  <c r="D25" i="17"/>
  <c r="D90" i="17"/>
  <c r="D41" i="17"/>
  <c r="D101" i="17"/>
  <c r="D32" i="17"/>
  <c r="D28" i="17"/>
  <c r="D38" i="17"/>
  <c r="D129" i="17"/>
  <c r="D50" i="17"/>
  <c r="D139" i="17"/>
  <c r="D105" i="17"/>
  <c r="D18" i="17"/>
  <c r="D85" i="17"/>
  <c r="D16" i="17"/>
  <c r="D92" i="17"/>
  <c r="D100" i="17"/>
  <c r="D113" i="17"/>
  <c r="D70" i="17"/>
  <c r="D124" i="17"/>
  <c r="D68" i="17"/>
  <c r="D135" i="17"/>
  <c r="D46" i="17"/>
  <c r="D147" i="17"/>
  <c r="D20" i="17"/>
  <c r="D30" i="17"/>
  <c r="AC142" i="17"/>
  <c r="AC130" i="17"/>
  <c r="AC115" i="17"/>
  <c r="AC89" i="17"/>
  <c r="AC72" i="17"/>
  <c r="AC46" i="17"/>
  <c r="AC30" i="17"/>
  <c r="AC14" i="17"/>
  <c r="AC159" i="17"/>
  <c r="AC128" i="17"/>
  <c r="AC114" i="17"/>
  <c r="AC100" i="17"/>
  <c r="AC84" i="17"/>
  <c r="AC60" i="17"/>
  <c r="AC41" i="17"/>
  <c r="AC25" i="17"/>
  <c r="AC71" i="17"/>
  <c r="AC143" i="17"/>
  <c r="AC123" i="17"/>
  <c r="AC109" i="17"/>
  <c r="AC95" i="17"/>
  <c r="AC79" i="17"/>
  <c r="AC52" i="17"/>
  <c r="AC36" i="17"/>
  <c r="AC20" i="17"/>
  <c r="AC64" i="17"/>
  <c r="AC104" i="17"/>
  <c r="AC31" i="17"/>
  <c r="AC139" i="17"/>
  <c r="AC43" i="17"/>
  <c r="AC126" i="17"/>
  <c r="AC129" i="17"/>
  <c r="AC122" i="17"/>
  <c r="AC94" i="17"/>
  <c r="AC61" i="17"/>
  <c r="AC141" i="17"/>
  <c r="AC131" i="17"/>
  <c r="AC101" i="17"/>
  <c r="AC85" i="17"/>
  <c r="AC62" i="17"/>
  <c r="AC42" i="17"/>
  <c r="AC26" i="17"/>
  <c r="AC73" i="17"/>
  <c r="AC144" i="17"/>
  <c r="AC124" i="17"/>
  <c r="AC110" i="17"/>
  <c r="AC96" i="17"/>
  <c r="AC80" i="17"/>
  <c r="AC53" i="17"/>
  <c r="AC37" i="17"/>
  <c r="AC21" i="17"/>
  <c r="AC65" i="17"/>
  <c r="AC135" i="17"/>
  <c r="AC119" i="17"/>
  <c r="AC105" i="17"/>
  <c r="AC91" i="17"/>
  <c r="AC75" i="17"/>
  <c r="AC48" i="17"/>
  <c r="AC32" i="17"/>
  <c r="AC16" i="17"/>
  <c r="AC56" i="17"/>
  <c r="AC90" i="17"/>
  <c r="AC15" i="17"/>
  <c r="AC102" i="17"/>
  <c r="AC27" i="17"/>
  <c r="AC112" i="17"/>
  <c r="AC39" i="17"/>
  <c r="AC51" i="17"/>
  <c r="AC19" i="17"/>
  <c r="AC146" i="17"/>
  <c r="AC125" i="17"/>
  <c r="AC111" i="17"/>
  <c r="AC97" i="17"/>
  <c r="AC81" i="17"/>
  <c r="AC54" i="17"/>
  <c r="AC38" i="17"/>
  <c r="AC22" i="17"/>
  <c r="AC67" i="17"/>
  <c r="AC136" i="17"/>
  <c r="AC120" i="17"/>
  <c r="AC106" i="17"/>
  <c r="AC92" i="17"/>
  <c r="AC76" i="17"/>
  <c r="AC49" i="17"/>
  <c r="AC33" i="17"/>
  <c r="AC17" i="17"/>
  <c r="AC57" i="17"/>
  <c r="AC138" i="17"/>
  <c r="AC116" i="17"/>
  <c r="AC103" i="17"/>
  <c r="AC87" i="17"/>
  <c r="AC66" i="17"/>
  <c r="AC44" i="17"/>
  <c r="AC28" i="17"/>
  <c r="AC12" i="17"/>
  <c r="AC134" i="17"/>
  <c r="AC117" i="17"/>
  <c r="AC55" i="17"/>
  <c r="AC86" i="17"/>
  <c r="AC74" i="17"/>
  <c r="AC98" i="17"/>
  <c r="AC23" i="17"/>
  <c r="AC108" i="17"/>
  <c r="AC147" i="17"/>
  <c r="AC137" i="17"/>
  <c r="AC77" i="17"/>
  <c r="AC58" i="17"/>
  <c r="AC88" i="17"/>
  <c r="AC13" i="17"/>
  <c r="AC99" i="17"/>
  <c r="AC24" i="17"/>
  <c r="AC145" i="17"/>
  <c r="AC68" i="17"/>
  <c r="AC121" i="17"/>
  <c r="AC50" i="17"/>
  <c r="AC140" i="17"/>
  <c r="AC70" i="17"/>
  <c r="AC151" i="17"/>
  <c r="AC157" i="17" s="1"/>
  <c r="AC83" i="17"/>
  <c r="AC69" i="17"/>
  <c r="AC63" i="17"/>
  <c r="AC35" i="17"/>
  <c r="AC107" i="17"/>
  <c r="AC34" i="17"/>
  <c r="AC118" i="17"/>
  <c r="AC45" i="17"/>
  <c r="AC127" i="17"/>
  <c r="AC59" i="17"/>
  <c r="AC132" i="17"/>
  <c r="AC160" i="17"/>
  <c r="AC78" i="17"/>
  <c r="AC93" i="17"/>
  <c r="AC18" i="17"/>
  <c r="AC133" i="17"/>
  <c r="AC29" i="17"/>
  <c r="AC113" i="17"/>
  <c r="AC40" i="17"/>
  <c r="AC47" i="17"/>
  <c r="AC82" i="17"/>
  <c r="CZ139" i="17"/>
  <c r="CZ125" i="17"/>
  <c r="CZ98" i="17"/>
  <c r="CZ82" i="17"/>
  <c r="CZ51" i="17"/>
  <c r="CZ64" i="17"/>
  <c r="CZ46" i="17"/>
  <c r="CZ29" i="17"/>
  <c r="CZ13" i="17"/>
  <c r="CZ135" i="17"/>
  <c r="CZ120" i="17"/>
  <c r="CZ93" i="17"/>
  <c r="CZ77" i="17"/>
  <c r="CZ43" i="17"/>
  <c r="CZ59" i="17"/>
  <c r="CZ40" i="17"/>
  <c r="CZ24" i="17"/>
  <c r="CZ146" i="17"/>
  <c r="CZ129" i="17"/>
  <c r="CZ115" i="17"/>
  <c r="CZ88" i="17"/>
  <c r="CZ109" i="17"/>
  <c r="CZ70" i="17"/>
  <c r="CZ54" i="17"/>
  <c r="CZ35" i="17"/>
  <c r="CZ19" i="17"/>
  <c r="CZ95" i="17"/>
  <c r="CZ41" i="17"/>
  <c r="CZ118" i="17"/>
  <c r="CZ57" i="17"/>
  <c r="CZ145" i="17"/>
  <c r="CZ69" i="17"/>
  <c r="CZ126" i="17"/>
  <c r="CZ83" i="17"/>
  <c r="CZ14" i="17"/>
  <c r="CZ136" i="17"/>
  <c r="CZ121" i="17"/>
  <c r="CZ94" i="17"/>
  <c r="CZ78" i="17"/>
  <c r="CZ44" i="17"/>
  <c r="CZ60" i="17"/>
  <c r="CZ53" i="17"/>
  <c r="CZ25" i="17"/>
  <c r="CZ151" i="17"/>
  <c r="CZ130" i="17"/>
  <c r="CZ116" i="17"/>
  <c r="CZ89" i="17"/>
  <c r="CZ111" i="17"/>
  <c r="CZ71" i="17"/>
  <c r="CZ55" i="17"/>
  <c r="CZ36" i="17"/>
  <c r="CZ20" i="17"/>
  <c r="CZ141" i="17"/>
  <c r="CZ127" i="17"/>
  <c r="CZ100" i="17"/>
  <c r="CZ84" i="17"/>
  <c r="CZ108" i="17"/>
  <c r="CZ66" i="17"/>
  <c r="CZ52" i="17"/>
  <c r="CZ31" i="17"/>
  <c r="CZ15" i="17"/>
  <c r="CZ79" i="17"/>
  <c r="CZ26" i="17"/>
  <c r="CZ91" i="17"/>
  <c r="CZ38" i="17"/>
  <c r="CZ104" i="17"/>
  <c r="CZ114" i="17"/>
  <c r="CZ65" i="17"/>
  <c r="CZ30" i="17"/>
  <c r="CZ159" i="17"/>
  <c r="CZ131" i="17"/>
  <c r="CZ117" i="17"/>
  <c r="CZ90" i="17"/>
  <c r="CZ113" i="17"/>
  <c r="CZ72" i="17"/>
  <c r="CZ56" i="17"/>
  <c r="CZ37" i="17"/>
  <c r="CZ21" i="17"/>
  <c r="CZ142" i="17"/>
  <c r="CZ128" i="17"/>
  <c r="CZ101" i="17"/>
  <c r="CZ85" i="17"/>
  <c r="CZ112" i="17"/>
  <c r="CZ67" i="17"/>
  <c r="CZ103" i="17"/>
  <c r="CZ32" i="17"/>
  <c r="CZ16" i="17"/>
  <c r="CZ137" i="17"/>
  <c r="CZ123" i="17"/>
  <c r="CZ96" i="17"/>
  <c r="CZ80" i="17"/>
  <c r="CZ48" i="17"/>
  <c r="CZ62" i="17"/>
  <c r="CZ42" i="17"/>
  <c r="CZ27" i="17"/>
  <c r="CZ147" i="17"/>
  <c r="CZ47" i="17"/>
  <c r="CZ160" i="17"/>
  <c r="CZ75" i="17"/>
  <c r="CZ22" i="17"/>
  <c r="CZ87" i="17"/>
  <c r="CZ34" i="17"/>
  <c r="CZ99" i="17"/>
  <c r="CZ140" i="17"/>
  <c r="CZ133" i="17"/>
  <c r="CZ68" i="17"/>
  <c r="CZ138" i="17"/>
  <c r="CZ50" i="17"/>
  <c r="CZ12" i="17"/>
  <c r="CZ76" i="17"/>
  <c r="CZ23" i="17"/>
  <c r="CZ73" i="17"/>
  <c r="CZ49" i="17"/>
  <c r="CZ102" i="17"/>
  <c r="CZ106" i="17"/>
  <c r="CZ124" i="17"/>
  <c r="CZ63" i="17"/>
  <c r="CZ134" i="17"/>
  <c r="CZ74" i="17"/>
  <c r="CZ122" i="17"/>
  <c r="CZ144" i="17"/>
  <c r="CZ110" i="17"/>
  <c r="CZ86" i="17"/>
  <c r="CZ33" i="17"/>
  <c r="CZ97" i="17"/>
  <c r="CZ45" i="17"/>
  <c r="CZ119" i="17"/>
  <c r="CZ58" i="17"/>
  <c r="CZ61" i="17"/>
  <c r="CZ107" i="17"/>
  <c r="CZ143" i="17"/>
  <c r="CZ105" i="17"/>
  <c r="CZ17" i="17"/>
  <c r="CZ81" i="17"/>
  <c r="CZ28" i="17"/>
  <c r="CZ92" i="17"/>
  <c r="CZ39" i="17"/>
  <c r="CZ132" i="17"/>
  <c r="CZ18" i="17"/>
  <c r="CU143" i="17"/>
  <c r="CU124" i="17"/>
  <c r="CU100" i="17"/>
  <c r="CU84" i="17"/>
  <c r="CU71" i="17"/>
  <c r="CU55" i="17"/>
  <c r="CU38" i="17"/>
  <c r="CU22" i="17"/>
  <c r="CU47" i="17"/>
  <c r="CU136" i="17"/>
  <c r="CU114" i="17"/>
  <c r="CU95" i="17"/>
  <c r="CU79" i="17"/>
  <c r="CU66" i="17"/>
  <c r="CU123" i="17"/>
  <c r="CU33" i="17"/>
  <c r="CU17" i="17"/>
  <c r="CU147" i="17"/>
  <c r="CU129" i="17"/>
  <c r="CU109" i="17"/>
  <c r="CU90" i="17"/>
  <c r="CU125" i="17"/>
  <c r="CU61" i="17"/>
  <c r="CU48" i="17"/>
  <c r="CU28" i="17"/>
  <c r="CU12" i="17"/>
  <c r="CU138" i="17"/>
  <c r="CU126" i="17"/>
  <c r="CU101" i="17"/>
  <c r="CU85" i="17"/>
  <c r="CU72" i="17"/>
  <c r="CU56" i="17"/>
  <c r="CU39" i="17"/>
  <c r="CU23" i="17"/>
  <c r="CU51" i="17"/>
  <c r="CU137" i="17"/>
  <c r="CU104" i="17"/>
  <c r="CU96" i="17"/>
  <c r="CU80" i="17"/>
  <c r="CU67" i="17"/>
  <c r="CU105" i="17"/>
  <c r="CU34" i="17"/>
  <c r="CU18" i="17"/>
  <c r="CU151" i="17"/>
  <c r="CU157" i="17" s="1"/>
  <c r="CU135" i="17"/>
  <c r="CU110" i="17"/>
  <c r="CU91" i="17"/>
  <c r="CU75" i="17"/>
  <c r="CU62" i="17"/>
  <c r="CU50" i="17"/>
  <c r="CU29" i="17"/>
  <c r="CU13" i="17"/>
  <c r="CU140" i="17"/>
  <c r="CU128" i="17"/>
  <c r="CU102" i="17"/>
  <c r="CU86" i="17"/>
  <c r="CU73" i="17"/>
  <c r="CU57" i="17"/>
  <c r="CU40" i="17"/>
  <c r="CU24" i="17"/>
  <c r="CU53" i="17"/>
  <c r="CU142" i="17"/>
  <c r="CU118" i="17"/>
  <c r="CU97" i="17"/>
  <c r="CU81" i="17"/>
  <c r="CU68" i="17"/>
  <c r="CU119" i="17"/>
  <c r="CU35" i="17"/>
  <c r="CU19" i="17"/>
  <c r="CU160" i="17"/>
  <c r="CU141" i="17"/>
  <c r="CU111" i="17"/>
  <c r="CU92" i="17"/>
  <c r="CU76" i="17"/>
  <c r="CU63" i="17"/>
  <c r="CU52" i="17"/>
  <c r="CU30" i="17"/>
  <c r="CU14" i="17"/>
  <c r="CU144" i="17"/>
  <c r="CU115" i="17"/>
  <c r="CU106" i="17"/>
  <c r="CU87" i="17"/>
  <c r="CU74" i="17"/>
  <c r="CU58" i="17"/>
  <c r="CU42" i="17"/>
  <c r="CU25" i="17"/>
  <c r="CU41" i="17"/>
  <c r="CU134" i="17"/>
  <c r="CU120" i="17"/>
  <c r="CU98" i="17"/>
  <c r="CU82" i="17"/>
  <c r="CU69" i="17"/>
  <c r="CU127" i="17"/>
  <c r="CU36" i="17"/>
  <c r="CU20" i="17"/>
  <c r="CU159" i="17"/>
  <c r="CU130" i="17"/>
  <c r="CU112" i="17"/>
  <c r="CU93" i="17"/>
  <c r="CU77" i="17"/>
  <c r="CU64" i="17"/>
  <c r="CU54" i="17"/>
  <c r="CU31" i="17"/>
  <c r="CU15" i="17"/>
  <c r="CU107" i="17"/>
  <c r="CU44" i="17"/>
  <c r="CU122" i="17"/>
  <c r="CU131" i="17"/>
  <c r="CU132" i="17"/>
  <c r="CU65" i="17"/>
  <c r="CU146" i="17"/>
  <c r="CU121" i="17"/>
  <c r="CU49" i="17"/>
  <c r="CU88" i="17"/>
  <c r="CU26" i="17"/>
  <c r="CU99" i="17"/>
  <c r="CU37" i="17"/>
  <c r="CU113" i="17"/>
  <c r="CU116" i="17"/>
  <c r="CU133" i="17"/>
  <c r="CU60" i="17"/>
  <c r="CU145" i="17"/>
  <c r="CU103" i="17"/>
  <c r="CU45" i="17"/>
  <c r="CU83" i="17"/>
  <c r="CU21" i="17"/>
  <c r="CU94" i="17"/>
  <c r="CU32" i="17"/>
  <c r="CU108" i="17"/>
  <c r="CU46" i="17"/>
  <c r="CU117" i="17"/>
  <c r="CU59" i="17"/>
  <c r="CU139" i="17"/>
  <c r="CU70" i="17"/>
  <c r="CU43" i="17"/>
  <c r="CU78" i="17"/>
  <c r="CU16" i="17"/>
  <c r="CU89" i="17"/>
  <c r="CU27" i="17"/>
  <c r="DE136" i="17"/>
  <c r="DE119" i="17"/>
  <c r="DE105" i="17"/>
  <c r="DE92" i="17"/>
  <c r="DE76" i="17"/>
  <c r="DE52" i="17"/>
  <c r="DE36" i="17"/>
  <c r="DE20" i="17"/>
  <c r="DE58" i="17"/>
  <c r="DE138" i="17"/>
  <c r="DE116" i="17"/>
  <c r="DE131" i="17"/>
  <c r="DE87" i="17"/>
  <c r="DE70" i="17"/>
  <c r="DE47" i="17"/>
  <c r="DE31" i="17"/>
  <c r="DE15" i="17"/>
  <c r="DE147" i="17"/>
  <c r="DE125" i="17"/>
  <c r="DE111" i="17"/>
  <c r="DE98" i="17"/>
  <c r="DE82" i="17"/>
  <c r="DE61" i="17"/>
  <c r="DE42" i="17"/>
  <c r="DE26" i="17"/>
  <c r="DE73" i="17"/>
  <c r="DE117" i="17"/>
  <c r="DE33" i="17"/>
  <c r="DE114" i="17"/>
  <c r="DE45" i="17"/>
  <c r="DE124" i="17"/>
  <c r="DE60" i="17"/>
  <c r="DE106" i="17"/>
  <c r="DE145" i="17"/>
  <c r="DE54" i="17"/>
  <c r="DE140" i="17"/>
  <c r="DE130" i="17"/>
  <c r="DE137" i="17"/>
  <c r="DE88" i="17"/>
  <c r="DE71" i="17"/>
  <c r="DE48" i="17"/>
  <c r="DE32" i="17"/>
  <c r="DE16" i="17"/>
  <c r="DE151" i="17"/>
  <c r="DE157" i="17" s="1"/>
  <c r="DE126" i="17"/>
  <c r="DE112" i="17"/>
  <c r="DE99" i="17"/>
  <c r="DE83" i="17"/>
  <c r="DE63" i="17"/>
  <c r="DE43" i="17"/>
  <c r="DE27" i="17"/>
  <c r="DE74" i="17"/>
  <c r="DE142" i="17"/>
  <c r="DE121" i="17"/>
  <c r="DE107" i="17"/>
  <c r="DE94" i="17"/>
  <c r="DE78" i="17"/>
  <c r="DE55" i="17"/>
  <c r="DE38" i="17"/>
  <c r="DE22" i="17"/>
  <c r="DE62" i="17"/>
  <c r="DE89" i="17"/>
  <c r="DE17" i="17"/>
  <c r="DE101" i="17"/>
  <c r="DE29" i="17"/>
  <c r="DE110" i="17"/>
  <c r="DE41" i="17"/>
  <c r="DE37" i="17"/>
  <c r="DE77" i="17"/>
  <c r="DE159" i="17"/>
  <c r="DE127" i="17"/>
  <c r="DE113" i="17"/>
  <c r="DE100" i="17"/>
  <c r="DE84" i="17"/>
  <c r="DE64" i="17"/>
  <c r="DE44" i="17"/>
  <c r="DE28" i="17"/>
  <c r="DE12" i="17"/>
  <c r="DE143" i="17"/>
  <c r="DE122" i="17"/>
  <c r="DE108" i="17"/>
  <c r="DE95" i="17"/>
  <c r="DE79" i="17"/>
  <c r="DE56" i="17"/>
  <c r="DE39" i="17"/>
  <c r="DE23" i="17"/>
  <c r="DE67" i="17"/>
  <c r="DE134" i="17"/>
  <c r="DE141" i="17"/>
  <c r="DE103" i="17"/>
  <c r="DE90" i="17"/>
  <c r="DE115" i="17"/>
  <c r="DE50" i="17"/>
  <c r="DE34" i="17"/>
  <c r="DE18" i="17"/>
  <c r="DE133" i="17"/>
  <c r="DE72" i="17"/>
  <c r="DE160" i="17"/>
  <c r="DE85" i="17"/>
  <c r="DE13" i="17"/>
  <c r="DE97" i="17"/>
  <c r="DE25" i="17"/>
  <c r="DE93" i="17"/>
  <c r="DE59" i="17"/>
  <c r="DE96" i="17"/>
  <c r="DE24" i="17"/>
  <c r="DE104" i="17"/>
  <c r="DE35" i="17"/>
  <c r="DE129" i="17"/>
  <c r="DE46" i="17"/>
  <c r="DE49" i="17"/>
  <c r="DE81" i="17"/>
  <c r="DE144" i="17"/>
  <c r="DE80" i="17"/>
  <c r="DE68" i="17"/>
  <c r="DE91" i="17"/>
  <c r="DE19" i="17"/>
  <c r="DE102" i="17"/>
  <c r="DE30" i="17"/>
  <c r="DE128" i="17"/>
  <c r="DE69" i="17"/>
  <c r="DE123" i="17"/>
  <c r="DE57" i="17"/>
  <c r="DE135" i="17"/>
  <c r="DE75" i="17"/>
  <c r="DE53" i="17"/>
  <c r="DE86" i="17"/>
  <c r="DE14" i="17"/>
  <c r="DE65" i="17"/>
  <c r="DE21" i="17"/>
  <c r="DE109" i="17"/>
  <c r="DE40" i="17"/>
  <c r="DE118" i="17"/>
  <c r="DE51" i="17"/>
  <c r="DE139" i="17"/>
  <c r="DE66" i="17"/>
  <c r="DE132" i="17"/>
  <c r="DE146" i="17"/>
  <c r="DE120" i="17"/>
  <c r="BL151" i="17"/>
  <c r="BL157" i="17" s="1"/>
  <c r="BL123" i="17"/>
  <c r="BL97" i="17"/>
  <c r="BL81" i="17"/>
  <c r="BL52" i="17"/>
  <c r="BL64" i="17"/>
  <c r="BL42" i="17"/>
  <c r="BL26" i="17"/>
  <c r="BL160" i="17"/>
  <c r="BL133" i="17"/>
  <c r="BL118" i="17"/>
  <c r="BL92" i="17"/>
  <c r="BL76" i="17"/>
  <c r="BL43" i="17"/>
  <c r="BL59" i="17"/>
  <c r="BL37" i="17"/>
  <c r="BL21" i="17"/>
  <c r="BL142" i="17"/>
  <c r="BL134" i="17"/>
  <c r="BL103" i="17"/>
  <c r="BL87" i="17"/>
  <c r="BL108" i="17"/>
  <c r="BL70" i="17"/>
  <c r="BL53" i="17"/>
  <c r="BL32" i="17"/>
  <c r="BL16" i="17"/>
  <c r="BL98" i="17"/>
  <c r="BL46" i="17"/>
  <c r="BL120" i="17"/>
  <c r="BL61" i="17"/>
  <c r="BL131" i="17"/>
  <c r="BL73" i="17"/>
  <c r="BL141" i="17"/>
  <c r="BL106" i="17"/>
  <c r="BL15" i="17"/>
  <c r="BL146" i="17"/>
  <c r="BL119" i="17"/>
  <c r="BL93" i="17"/>
  <c r="BL77" i="17"/>
  <c r="BL44" i="17"/>
  <c r="BL60" i="17"/>
  <c r="BL38" i="17"/>
  <c r="BL22" i="17"/>
  <c r="BL143" i="17"/>
  <c r="BL129" i="17"/>
  <c r="BL105" i="17"/>
  <c r="BL88" i="17"/>
  <c r="BL110" i="17"/>
  <c r="BL71" i="17"/>
  <c r="BL55" i="17"/>
  <c r="BL33" i="17"/>
  <c r="BL17" i="17"/>
  <c r="BL138" i="17"/>
  <c r="BL125" i="17"/>
  <c r="BL99" i="17"/>
  <c r="BL83" i="17"/>
  <c r="BL104" i="17"/>
  <c r="BL66" i="17"/>
  <c r="BL47" i="17"/>
  <c r="BL28" i="17"/>
  <c r="BL12" i="17"/>
  <c r="BL82" i="17"/>
  <c r="BL27" i="17"/>
  <c r="BL94" i="17"/>
  <c r="BL39" i="17"/>
  <c r="BL116" i="17"/>
  <c r="BL57" i="17"/>
  <c r="BL128" i="17"/>
  <c r="BL69" i="17"/>
  <c r="BL145" i="17"/>
  <c r="BL130" i="17"/>
  <c r="BL115" i="17"/>
  <c r="BL89" i="17"/>
  <c r="BL112" i="17"/>
  <c r="BL72" i="17"/>
  <c r="BL56" i="17"/>
  <c r="BL34" i="17"/>
  <c r="BL18" i="17"/>
  <c r="BL139" i="17"/>
  <c r="BL126" i="17"/>
  <c r="BL100" i="17"/>
  <c r="BL84" i="17"/>
  <c r="BL109" i="17"/>
  <c r="BL67" i="17"/>
  <c r="BL50" i="17"/>
  <c r="BL29" i="17"/>
  <c r="BL13" i="17"/>
  <c r="BL136" i="17"/>
  <c r="BL121" i="17"/>
  <c r="BL95" i="17"/>
  <c r="BL79" i="17"/>
  <c r="BL48" i="17"/>
  <c r="BL62" i="17"/>
  <c r="BL40" i="17"/>
  <c r="BL24" i="17"/>
  <c r="BL144" i="17"/>
  <c r="BL107" i="17"/>
  <c r="BL54" i="17"/>
  <c r="BL78" i="17"/>
  <c r="BL23" i="17"/>
  <c r="BL90" i="17"/>
  <c r="BL35" i="17"/>
  <c r="BL102" i="17"/>
  <c r="BL111" i="17"/>
  <c r="BL140" i="17"/>
  <c r="BL113" i="17"/>
  <c r="BL14" i="17"/>
  <c r="BL80" i="17"/>
  <c r="BL25" i="17"/>
  <c r="BL91" i="17"/>
  <c r="BL36" i="17"/>
  <c r="BL135" i="17"/>
  <c r="BL19" i="17"/>
  <c r="BL127" i="17"/>
  <c r="BL68" i="17"/>
  <c r="BL137" i="17"/>
  <c r="BL49" i="17"/>
  <c r="BL147" i="17"/>
  <c r="BL75" i="17"/>
  <c r="BL20" i="17"/>
  <c r="BL45" i="17"/>
  <c r="BL86" i="17"/>
  <c r="BL101" i="17"/>
  <c r="BL51" i="17"/>
  <c r="BL122" i="17"/>
  <c r="BL63" i="17"/>
  <c r="BL132" i="17"/>
  <c r="BL74" i="17"/>
  <c r="BL124" i="17"/>
  <c r="BL159" i="17"/>
  <c r="BL31" i="17"/>
  <c r="BL85" i="17"/>
  <c r="BL30" i="17"/>
  <c r="BL96" i="17"/>
  <c r="BL41" i="17"/>
  <c r="BL117" i="17"/>
  <c r="BL58" i="17"/>
  <c r="BL65" i="17"/>
  <c r="BL114" i="17"/>
  <c r="Y137" i="17"/>
  <c r="Y122" i="17"/>
  <c r="Y107" i="17"/>
  <c r="Y65" i="17"/>
  <c r="Y94" i="17"/>
  <c r="Y47" i="17"/>
  <c r="Y31" i="17"/>
  <c r="Y15" i="17"/>
  <c r="Y75" i="17"/>
  <c r="Y139" i="17"/>
  <c r="Y133" i="17"/>
  <c r="Y118" i="17"/>
  <c r="Y60" i="17"/>
  <c r="Y84" i="17"/>
  <c r="Y42" i="17"/>
  <c r="Y26" i="17"/>
  <c r="Y89" i="17"/>
  <c r="Y143" i="17"/>
  <c r="Y128" i="17"/>
  <c r="Y113" i="17"/>
  <c r="Y71" i="17"/>
  <c r="Y55" i="17"/>
  <c r="Y53" i="17"/>
  <c r="Y37" i="17"/>
  <c r="Y21" i="17"/>
  <c r="Y79" i="17"/>
  <c r="Y123" i="17"/>
  <c r="Y48" i="17"/>
  <c r="Y134" i="17"/>
  <c r="Y88" i="17"/>
  <c r="Y141" i="17"/>
  <c r="Y80" i="17"/>
  <c r="Y112" i="17"/>
  <c r="Y147" i="17"/>
  <c r="Y52" i="17"/>
  <c r="Y146" i="17"/>
  <c r="Y144" i="17"/>
  <c r="Y131" i="17"/>
  <c r="Y61" i="17"/>
  <c r="Y86" i="17"/>
  <c r="Y43" i="17"/>
  <c r="Y27" i="17"/>
  <c r="Y97" i="17"/>
  <c r="Y151" i="17"/>
  <c r="Y130" i="17"/>
  <c r="Y114" i="17"/>
  <c r="Y72" i="17"/>
  <c r="Y56" i="17"/>
  <c r="Y76" i="17"/>
  <c r="Y38" i="17"/>
  <c r="Y22" i="17"/>
  <c r="Y87" i="17"/>
  <c r="Y140" i="17"/>
  <c r="Y124" i="17"/>
  <c r="Y109" i="17"/>
  <c r="Y67" i="17"/>
  <c r="Y98" i="17"/>
  <c r="Y49" i="17"/>
  <c r="Y33" i="17"/>
  <c r="Y17" i="17"/>
  <c r="Y77" i="17"/>
  <c r="Y108" i="17"/>
  <c r="Y32" i="17"/>
  <c r="Y119" i="17"/>
  <c r="Y44" i="17"/>
  <c r="Y117" i="17"/>
  <c r="Y40" i="17"/>
  <c r="Y36" i="17"/>
  <c r="Y54" i="17"/>
  <c r="Y159" i="17"/>
  <c r="Y132" i="17"/>
  <c r="Y115" i="17"/>
  <c r="Y73" i="17"/>
  <c r="Y57" i="17"/>
  <c r="Y78" i="17"/>
  <c r="Y39" i="17"/>
  <c r="Y23" i="17"/>
  <c r="Y95" i="17"/>
  <c r="Y142" i="17"/>
  <c r="Y125" i="17"/>
  <c r="Y110" i="17"/>
  <c r="Y68" i="17"/>
  <c r="Y100" i="17"/>
  <c r="Y50" i="17"/>
  <c r="Y34" i="17"/>
  <c r="Y18" i="17"/>
  <c r="Y85" i="17"/>
  <c r="Y135" i="17"/>
  <c r="Y120" i="17"/>
  <c r="Y105" i="17"/>
  <c r="Y63" i="17"/>
  <c r="Y90" i="17"/>
  <c r="Y45" i="17"/>
  <c r="Y29" i="17"/>
  <c r="Y13" i="17"/>
  <c r="Y91" i="17"/>
  <c r="Y66" i="17"/>
  <c r="Y16" i="17"/>
  <c r="Y104" i="17"/>
  <c r="Y28" i="17"/>
  <c r="Y74" i="17"/>
  <c r="Y24" i="17"/>
  <c r="Y70" i="17"/>
  <c r="Y101" i="17"/>
  <c r="Y126" i="17"/>
  <c r="Y51" i="17"/>
  <c r="Y136" i="17"/>
  <c r="Y92" i="17"/>
  <c r="Y99" i="17"/>
  <c r="Y59" i="17"/>
  <c r="Y81" i="17"/>
  <c r="Y62" i="17"/>
  <c r="Y20" i="17"/>
  <c r="Y111" i="17"/>
  <c r="Y35" i="17"/>
  <c r="Y121" i="17"/>
  <c r="Y46" i="17"/>
  <c r="Y160" i="17"/>
  <c r="Y82" i="17"/>
  <c r="Y138" i="17"/>
  <c r="Y12" i="17"/>
  <c r="Y127" i="17"/>
  <c r="Y69" i="17"/>
  <c r="Y19" i="17"/>
  <c r="Y106" i="17"/>
  <c r="Y30" i="17"/>
  <c r="Y129" i="17"/>
  <c r="Y41" i="17"/>
  <c r="Y96" i="17"/>
  <c r="Y58" i="17"/>
  <c r="Y145" i="17"/>
  <c r="Y102" i="17"/>
  <c r="Y93" i="17"/>
  <c r="Y64" i="17"/>
  <c r="Y14" i="17"/>
  <c r="Y116" i="17"/>
  <c r="Y25" i="17"/>
  <c r="Y83" i="17"/>
  <c r="Y103" i="17"/>
  <c r="AX138" i="17"/>
  <c r="AX108" i="17"/>
  <c r="AX127" i="17"/>
  <c r="AX62" i="17"/>
  <c r="AX91" i="17"/>
  <c r="AX45" i="17"/>
  <c r="AX29" i="17"/>
  <c r="AX13" i="17"/>
  <c r="AX88" i="17"/>
  <c r="AX133" i="17"/>
  <c r="AX131" i="17"/>
  <c r="AX73" i="17"/>
  <c r="AX57" i="17"/>
  <c r="AX81" i="17"/>
  <c r="AX40" i="17"/>
  <c r="AX24" i="17"/>
  <c r="AX80" i="17"/>
  <c r="AX151" i="17"/>
  <c r="AX157" i="17" s="1"/>
  <c r="AX114" i="17"/>
  <c r="AX124" i="17"/>
  <c r="AX68" i="17"/>
  <c r="AX117" i="17"/>
  <c r="AX51" i="17"/>
  <c r="AX35" i="17"/>
  <c r="AX19" i="17"/>
  <c r="AX103" i="17"/>
  <c r="AX140" i="17"/>
  <c r="AX109" i="17"/>
  <c r="AX129" i="17"/>
  <c r="AX63" i="17"/>
  <c r="AX93" i="17"/>
  <c r="AX46" i="17"/>
  <c r="AX30" i="17"/>
  <c r="AX14" i="17"/>
  <c r="AX90" i="17"/>
  <c r="AX136" i="17"/>
  <c r="AX137" i="17"/>
  <c r="AX74" i="17"/>
  <c r="AX58" i="17"/>
  <c r="AX83" i="17"/>
  <c r="AX41" i="17"/>
  <c r="AX25" i="17"/>
  <c r="AX84" i="17"/>
  <c r="AX159" i="17"/>
  <c r="AX116" i="17"/>
  <c r="AX126" i="17"/>
  <c r="AX69" i="17"/>
  <c r="AX53" i="17"/>
  <c r="AX52" i="17"/>
  <c r="AX36" i="17"/>
  <c r="AX20" i="17"/>
  <c r="AX125" i="17"/>
  <c r="AX144" i="17"/>
  <c r="AX110" i="17"/>
  <c r="AX104" i="17"/>
  <c r="AX64" i="17"/>
  <c r="AX95" i="17"/>
  <c r="AX47" i="17"/>
  <c r="AX31" i="17"/>
  <c r="AX15" i="17"/>
  <c r="AX92" i="17"/>
  <c r="AX141" i="17"/>
  <c r="AX142" i="17"/>
  <c r="AX105" i="17"/>
  <c r="AX59" i="17"/>
  <c r="AX85" i="17"/>
  <c r="AX42" i="17"/>
  <c r="AX26" i="17"/>
  <c r="AX96" i="17"/>
  <c r="AX121" i="17"/>
  <c r="AX134" i="17"/>
  <c r="AX128" i="17"/>
  <c r="AX70" i="17"/>
  <c r="AX54" i="17"/>
  <c r="AX75" i="17"/>
  <c r="AX37" i="17"/>
  <c r="AX21" i="17"/>
  <c r="AX139" i="17"/>
  <c r="AX146" i="17"/>
  <c r="AX111" i="17"/>
  <c r="AX118" i="17"/>
  <c r="AX65" i="17"/>
  <c r="AX97" i="17"/>
  <c r="AX48" i="17"/>
  <c r="AX32" i="17"/>
  <c r="AX16" i="17"/>
  <c r="AX94" i="17"/>
  <c r="AX143" i="17"/>
  <c r="AX106" i="17"/>
  <c r="AX119" i="17"/>
  <c r="AX60" i="17"/>
  <c r="AX87" i="17"/>
  <c r="AX43" i="17"/>
  <c r="AX27" i="17"/>
  <c r="AX102" i="17"/>
  <c r="AX82" i="17"/>
  <c r="AX130" i="17"/>
  <c r="AX135" i="17"/>
  <c r="AX71" i="17"/>
  <c r="AX55" i="17"/>
  <c r="AX77" i="17"/>
  <c r="AX38" i="17"/>
  <c r="AX22" i="17"/>
  <c r="AX76" i="17"/>
  <c r="AX120" i="17"/>
  <c r="AX33" i="17"/>
  <c r="AX107" i="17"/>
  <c r="AX44" i="17"/>
  <c r="AX132" i="17"/>
  <c r="AX79" i="17"/>
  <c r="AX160" i="17"/>
  <c r="AX101" i="17"/>
  <c r="AX100" i="17"/>
  <c r="AX66" i="17"/>
  <c r="AX17" i="17"/>
  <c r="AX123" i="17"/>
  <c r="AX28" i="17"/>
  <c r="AX115" i="17"/>
  <c r="AX39" i="17"/>
  <c r="AX113" i="17"/>
  <c r="AX50" i="17"/>
  <c r="AX147" i="17"/>
  <c r="AX99" i="17"/>
  <c r="AX98" i="17"/>
  <c r="AX61" i="17"/>
  <c r="AX12" i="17"/>
  <c r="AX72" i="17"/>
  <c r="AX23" i="17"/>
  <c r="AX122" i="17"/>
  <c r="AX34" i="17"/>
  <c r="AX112" i="17"/>
  <c r="AX49" i="17"/>
  <c r="AX145" i="17"/>
  <c r="AX89" i="17"/>
  <c r="AX86" i="17"/>
  <c r="AX56" i="17"/>
  <c r="AX78" i="17"/>
  <c r="AX67" i="17"/>
  <c r="AX18" i="17"/>
  <c r="AJ151" i="17"/>
  <c r="AJ157" i="17" s="1"/>
  <c r="AJ132" i="17"/>
  <c r="AJ116" i="17"/>
  <c r="AJ98" i="17"/>
  <c r="AJ82" i="17"/>
  <c r="AJ50" i="17"/>
  <c r="AJ55" i="17"/>
  <c r="AJ39" i="17"/>
  <c r="AJ27" i="17"/>
  <c r="AJ141" i="17"/>
  <c r="AJ127" i="17"/>
  <c r="AJ111" i="17"/>
  <c r="AJ93" i="17"/>
  <c r="AJ77" i="17"/>
  <c r="AJ44" i="17"/>
  <c r="AJ58" i="17"/>
  <c r="AJ15" i="17"/>
  <c r="AJ41" i="17"/>
  <c r="AJ137" i="17"/>
  <c r="AJ122" i="17"/>
  <c r="AJ106" i="17"/>
  <c r="AJ88" i="17"/>
  <c r="AJ54" i="17"/>
  <c r="AJ60" i="17"/>
  <c r="AJ38" i="17"/>
  <c r="AJ25" i="17"/>
  <c r="AJ136" i="17"/>
  <c r="AJ46" i="17"/>
  <c r="AJ159" i="17"/>
  <c r="AJ83" i="17"/>
  <c r="AJ35" i="17"/>
  <c r="AJ95" i="17"/>
  <c r="AJ23" i="17"/>
  <c r="AJ109" i="17"/>
  <c r="AJ73" i="17"/>
  <c r="AJ142" i="17"/>
  <c r="AJ128" i="17"/>
  <c r="AJ112" i="17"/>
  <c r="AJ94" i="17"/>
  <c r="AJ78" i="17"/>
  <c r="AJ45" i="17"/>
  <c r="AJ62" i="17"/>
  <c r="AJ18" i="17"/>
  <c r="AJ65" i="17"/>
  <c r="AJ146" i="17"/>
  <c r="AJ123" i="17"/>
  <c r="AJ107" i="17"/>
  <c r="AJ89" i="17"/>
  <c r="AJ104" i="17"/>
  <c r="AJ64" i="17"/>
  <c r="AJ40" i="17"/>
  <c r="AJ28" i="17"/>
  <c r="AJ160" i="17"/>
  <c r="AJ144" i="17"/>
  <c r="AJ118" i="17"/>
  <c r="AJ100" i="17"/>
  <c r="AJ84" i="17"/>
  <c r="AJ52" i="17"/>
  <c r="AJ63" i="17"/>
  <c r="AJ30" i="17"/>
  <c r="AJ21" i="17"/>
  <c r="AJ121" i="17"/>
  <c r="AJ56" i="17"/>
  <c r="AJ133" i="17"/>
  <c r="AJ51" i="17"/>
  <c r="AJ143" i="17"/>
  <c r="AJ79" i="17"/>
  <c r="AJ14" i="17"/>
  <c r="AJ91" i="17"/>
  <c r="AJ37" i="17"/>
  <c r="AJ138" i="17"/>
  <c r="AJ124" i="17"/>
  <c r="AJ108" i="17"/>
  <c r="AJ90" i="17"/>
  <c r="AJ105" i="17"/>
  <c r="AJ68" i="17"/>
  <c r="AJ57" i="17"/>
  <c r="AJ29" i="17"/>
  <c r="AJ16" i="17"/>
  <c r="AJ134" i="17"/>
  <c r="AJ119" i="17"/>
  <c r="AJ101" i="17"/>
  <c r="AJ85" i="17"/>
  <c r="AJ53" i="17"/>
  <c r="AJ67" i="17"/>
  <c r="AJ32" i="17"/>
  <c r="AJ12" i="17"/>
  <c r="AJ145" i="17"/>
  <c r="AJ130" i="17"/>
  <c r="AJ114" i="17"/>
  <c r="AJ96" i="17"/>
  <c r="AJ80" i="17"/>
  <c r="AJ48" i="17"/>
  <c r="AJ70" i="17"/>
  <c r="AJ26" i="17"/>
  <c r="AJ19" i="17"/>
  <c r="AJ103" i="17"/>
  <c r="AJ36" i="17"/>
  <c r="AJ117" i="17"/>
  <c r="AJ59" i="17"/>
  <c r="AJ129" i="17"/>
  <c r="AJ47" i="17"/>
  <c r="AJ139" i="17"/>
  <c r="AJ75" i="17"/>
  <c r="AJ24" i="17"/>
  <c r="AJ135" i="17"/>
  <c r="AJ42" i="17"/>
  <c r="AJ147" i="17"/>
  <c r="AJ81" i="17"/>
  <c r="AJ22" i="17"/>
  <c r="AJ92" i="17"/>
  <c r="AJ13" i="17"/>
  <c r="AJ99" i="17"/>
  <c r="AJ125" i="17"/>
  <c r="AJ120" i="17"/>
  <c r="AJ71" i="17"/>
  <c r="AJ131" i="17"/>
  <c r="AJ49" i="17"/>
  <c r="AJ140" i="17"/>
  <c r="AJ76" i="17"/>
  <c r="AJ33" i="17"/>
  <c r="AJ69" i="17"/>
  <c r="AJ72" i="17"/>
  <c r="AJ102" i="17"/>
  <c r="AJ34" i="17"/>
  <c r="AJ115" i="17"/>
  <c r="AJ74" i="17"/>
  <c r="AJ126" i="17"/>
  <c r="AJ43" i="17"/>
  <c r="AJ87" i="17"/>
  <c r="AJ113" i="17"/>
  <c r="AJ86" i="17"/>
  <c r="AJ17" i="17"/>
  <c r="AJ97" i="17"/>
  <c r="AJ31" i="17"/>
  <c r="AJ110" i="17"/>
  <c r="AJ61" i="17"/>
  <c r="AJ20" i="17"/>
  <c r="AJ66" i="17"/>
  <c r="O147" i="17"/>
  <c r="O128" i="17"/>
  <c r="O103" i="17"/>
  <c r="O87" i="17"/>
  <c r="O71" i="17"/>
  <c r="O55" i="17"/>
  <c r="O44" i="17"/>
  <c r="O34" i="17"/>
  <c r="O17" i="17"/>
  <c r="O141" i="17"/>
  <c r="O123" i="17"/>
  <c r="O98" i="17"/>
  <c r="O82" i="17"/>
  <c r="O66" i="17"/>
  <c r="O106" i="17"/>
  <c r="O39" i="17"/>
  <c r="O24" i="17"/>
  <c r="O29" i="17"/>
  <c r="O134" i="17"/>
  <c r="O117" i="17"/>
  <c r="O93" i="17"/>
  <c r="O77" i="17"/>
  <c r="O61" i="17"/>
  <c r="O107" i="17"/>
  <c r="O51" i="17"/>
  <c r="O14" i="17"/>
  <c r="O140" i="17"/>
  <c r="O60" i="17"/>
  <c r="O160" i="17"/>
  <c r="O72" i="17"/>
  <c r="O25" i="17"/>
  <c r="O84" i="17"/>
  <c r="O28" i="17"/>
  <c r="O96" i="17"/>
  <c r="O35" i="17"/>
  <c r="O143" i="17"/>
  <c r="O124" i="17"/>
  <c r="O99" i="17"/>
  <c r="O83" i="17"/>
  <c r="O67" i="17"/>
  <c r="O108" i="17"/>
  <c r="O41" i="17"/>
  <c r="O26" i="17"/>
  <c r="O12" i="17"/>
  <c r="O135" i="17"/>
  <c r="O119" i="17"/>
  <c r="O94" i="17"/>
  <c r="O78" i="17"/>
  <c r="O62" i="17"/>
  <c r="O111" i="17"/>
  <c r="O31" i="17"/>
  <c r="O16" i="17"/>
  <c r="O151" i="17"/>
  <c r="O157" i="17" s="1"/>
  <c r="O131" i="17"/>
  <c r="O132" i="17"/>
  <c r="O89" i="17"/>
  <c r="O73" i="17"/>
  <c r="O57" i="17"/>
  <c r="O48" i="17"/>
  <c r="O38" i="17"/>
  <c r="O45" i="17"/>
  <c r="O115" i="17"/>
  <c r="O113" i="17"/>
  <c r="O129" i="17"/>
  <c r="O56" i="17"/>
  <c r="O144" i="17"/>
  <c r="O68" i="17"/>
  <c r="O19" i="17"/>
  <c r="O80" i="17"/>
  <c r="O20" i="17"/>
  <c r="O136" i="17"/>
  <c r="O120" i="17"/>
  <c r="O95" i="17"/>
  <c r="O79" i="17"/>
  <c r="O63" i="17"/>
  <c r="O54" i="17"/>
  <c r="O33" i="17"/>
  <c r="O18" i="17"/>
  <c r="O159" i="17"/>
  <c r="O133" i="17"/>
  <c r="O118" i="17"/>
  <c r="O90" i="17"/>
  <c r="O74" i="17"/>
  <c r="O58" i="17"/>
  <c r="O50" i="17"/>
  <c r="O40" i="17"/>
  <c r="O15" i="17"/>
  <c r="O145" i="17"/>
  <c r="O126" i="17"/>
  <c r="O101" i="17"/>
  <c r="O85" i="17"/>
  <c r="O69" i="17"/>
  <c r="O112" i="17"/>
  <c r="O109" i="17"/>
  <c r="O30" i="17"/>
  <c r="O27" i="17"/>
  <c r="O92" i="17"/>
  <c r="O47" i="17"/>
  <c r="O105" i="17"/>
  <c r="O46" i="17"/>
  <c r="O125" i="17"/>
  <c r="O110" i="17"/>
  <c r="O137" i="17"/>
  <c r="O64" i="17"/>
  <c r="O13" i="17"/>
  <c r="O130" i="17"/>
  <c r="O52" i="17"/>
  <c r="O127" i="17"/>
  <c r="O114" i="17"/>
  <c r="O139" i="17"/>
  <c r="O65" i="17"/>
  <c r="O21" i="17"/>
  <c r="O36" i="17"/>
  <c r="O116" i="17"/>
  <c r="O91" i="17"/>
  <c r="O43" i="17"/>
  <c r="O102" i="17"/>
  <c r="O42" i="17"/>
  <c r="O122" i="17"/>
  <c r="O104" i="17"/>
  <c r="O76" i="17"/>
  <c r="O100" i="17"/>
  <c r="O75" i="17"/>
  <c r="O23" i="17"/>
  <c r="O86" i="17"/>
  <c r="O32" i="17"/>
  <c r="O97" i="17"/>
  <c r="O37" i="17"/>
  <c r="O49" i="17"/>
  <c r="O138" i="17"/>
  <c r="O142" i="17"/>
  <c r="O59" i="17"/>
  <c r="O146" i="17"/>
  <c r="O70" i="17"/>
  <c r="O53" i="17"/>
  <c r="O81" i="17"/>
  <c r="O22" i="17"/>
  <c r="O88" i="17"/>
  <c r="O121" i="17"/>
  <c r="EF159" i="17"/>
  <c r="EF132" i="17"/>
  <c r="EF117" i="17"/>
  <c r="EF91" i="17"/>
  <c r="EF75" i="17"/>
  <c r="EF74" i="17"/>
  <c r="EF58" i="17"/>
  <c r="EF36" i="17"/>
  <c r="EF20" i="17"/>
  <c r="EF141" i="17"/>
  <c r="EF133" i="17"/>
  <c r="EF102" i="17"/>
  <c r="EF86" i="17"/>
  <c r="EF105" i="17"/>
  <c r="EF69" i="17"/>
  <c r="EF110" i="17"/>
  <c r="EF31" i="17"/>
  <c r="EF15" i="17"/>
  <c r="EF147" i="17"/>
  <c r="EF123" i="17"/>
  <c r="EF97" i="17"/>
  <c r="EF142" i="17"/>
  <c r="EF128" i="17"/>
  <c r="EF104" i="17"/>
  <c r="EF87" i="17"/>
  <c r="EF107" i="17"/>
  <c r="EF70" i="17"/>
  <c r="EF54" i="17"/>
  <c r="EF32" i="17"/>
  <c r="EF16" i="17"/>
  <c r="EF137" i="17"/>
  <c r="EF124" i="17"/>
  <c r="EF98" i="17"/>
  <c r="EF82" i="17"/>
  <c r="EF106" i="17"/>
  <c r="EF65" i="17"/>
  <c r="EF43" i="17"/>
  <c r="EF27" i="17"/>
  <c r="EF53" i="17"/>
  <c r="EF134" i="17"/>
  <c r="EF119" i="17"/>
  <c r="EF138" i="17"/>
  <c r="EF125" i="17"/>
  <c r="EF99" i="17"/>
  <c r="EF83" i="17"/>
  <c r="EF103" i="17"/>
  <c r="EF66" i="17"/>
  <c r="EF45" i="17"/>
  <c r="EF28" i="17"/>
  <c r="EF12" i="17"/>
  <c r="EF135" i="17"/>
  <c r="EF120" i="17"/>
  <c r="EF94" i="17"/>
  <c r="EF78" i="17"/>
  <c r="EF47" i="17"/>
  <c r="EF61" i="17"/>
  <c r="EF39" i="17"/>
  <c r="EF23" i="17"/>
  <c r="EF146" i="17"/>
  <c r="EF130" i="17"/>
  <c r="EF115" i="17"/>
  <c r="EF95" i="17"/>
  <c r="EF40" i="17"/>
  <c r="EF116" i="17"/>
  <c r="EF57" i="17"/>
  <c r="EF127" i="17"/>
  <c r="EF85" i="17"/>
  <c r="EF112" i="17"/>
  <c r="EF68" i="17"/>
  <c r="EF52" i="17"/>
  <c r="EF30" i="17"/>
  <c r="EF14" i="17"/>
  <c r="EF92" i="17"/>
  <c r="EF37" i="17"/>
  <c r="EF114" i="17"/>
  <c r="EF55" i="17"/>
  <c r="EF126" i="17"/>
  <c r="EF67" i="17"/>
  <c r="EF96" i="17"/>
  <c r="EF143" i="17"/>
  <c r="EF79" i="17"/>
  <c r="EF24" i="17"/>
  <c r="EF90" i="17"/>
  <c r="EF35" i="17"/>
  <c r="EF101" i="17"/>
  <c r="EF81" i="17"/>
  <c r="EF51" i="17"/>
  <c r="EF64" i="17"/>
  <c r="EF42" i="17"/>
  <c r="EF26" i="17"/>
  <c r="EF160" i="17"/>
  <c r="EF76" i="17"/>
  <c r="EF21" i="17"/>
  <c r="EF88" i="17"/>
  <c r="EF33" i="17"/>
  <c r="EF100" i="17"/>
  <c r="EF48" i="17"/>
  <c r="EF41" i="17"/>
  <c r="EF50" i="17"/>
  <c r="EF136" i="17"/>
  <c r="EF49" i="17"/>
  <c r="EF151" i="17"/>
  <c r="EF157" i="17" s="1"/>
  <c r="EF113" i="17"/>
  <c r="EF19" i="17"/>
  <c r="EF93" i="17"/>
  <c r="EF77" i="17"/>
  <c r="EF46" i="17"/>
  <c r="EF60" i="17"/>
  <c r="EF38" i="17"/>
  <c r="EF22" i="17"/>
  <c r="EF145" i="17"/>
  <c r="EF44" i="17"/>
  <c r="EF144" i="17"/>
  <c r="EF109" i="17"/>
  <c r="EF17" i="17"/>
  <c r="EF84" i="17"/>
  <c r="EF29" i="17"/>
  <c r="EF80" i="17"/>
  <c r="EF122" i="17"/>
  <c r="EF121" i="17"/>
  <c r="EF62" i="17"/>
  <c r="EF131" i="17"/>
  <c r="EF73" i="17"/>
  <c r="EF140" i="17"/>
  <c r="EF89" i="17"/>
  <c r="EF111" i="17"/>
  <c r="EF72" i="17"/>
  <c r="EF56" i="17"/>
  <c r="EF34" i="17"/>
  <c r="EF18" i="17"/>
  <c r="EF118" i="17"/>
  <c r="EF59" i="17"/>
  <c r="EF129" i="17"/>
  <c r="EF71" i="17"/>
  <c r="EF139" i="17"/>
  <c r="EF108" i="17"/>
  <c r="EF13" i="17"/>
  <c r="EF25" i="17"/>
  <c r="EF63" i="17"/>
  <c r="EA132" i="17"/>
  <c r="EA114" i="17"/>
  <c r="EA96" i="17"/>
  <c r="EA80" i="17"/>
  <c r="EA67" i="17"/>
  <c r="EA119" i="17"/>
  <c r="EA33" i="17"/>
  <c r="EA17" i="17"/>
  <c r="EA146" i="17"/>
  <c r="EA129" i="17"/>
  <c r="EA109" i="17"/>
  <c r="EA91" i="17"/>
  <c r="EA75" i="17"/>
  <c r="EA62" i="17"/>
  <c r="EA48" i="17"/>
  <c r="EA28" i="17"/>
  <c r="EA12" i="17"/>
  <c r="EA143" i="17"/>
  <c r="EA124" i="17"/>
  <c r="EA102" i="17"/>
  <c r="EA86" i="17"/>
  <c r="EA73" i="17"/>
  <c r="EA57" i="17"/>
  <c r="EA39" i="17"/>
  <c r="EA23" i="17"/>
  <c r="EA47" i="17"/>
  <c r="EA134" i="17"/>
  <c r="EA133" i="17"/>
  <c r="EA97" i="17"/>
  <c r="EA81" i="17"/>
  <c r="EA68" i="17"/>
  <c r="EA127" i="17"/>
  <c r="EA34" i="17"/>
  <c r="EA18" i="17"/>
  <c r="EA147" i="17"/>
  <c r="EA135" i="17"/>
  <c r="EA110" i="17"/>
  <c r="EA92" i="17"/>
  <c r="EA76" i="17"/>
  <c r="EA63" i="17"/>
  <c r="EA50" i="17"/>
  <c r="EA29" i="17"/>
  <c r="EA13" i="17"/>
  <c r="EA138" i="17"/>
  <c r="EA126" i="17"/>
  <c r="EA105" i="17"/>
  <c r="EA87" i="17"/>
  <c r="EA74" i="17"/>
  <c r="EA58" i="17"/>
  <c r="EA40" i="17"/>
  <c r="EA24" i="17"/>
  <c r="EA51" i="17"/>
  <c r="EA136" i="17"/>
  <c r="EA104" i="17"/>
  <c r="EA98" i="17"/>
  <c r="EA82" i="17"/>
  <c r="EA69" i="17"/>
  <c r="EA123" i="17"/>
  <c r="EA35" i="17"/>
  <c r="EA19" i="17"/>
  <c r="EA151" i="17"/>
  <c r="EA157" i="17" s="1"/>
  <c r="EA137" i="17"/>
  <c r="EA111" i="17"/>
  <c r="EA93" i="17"/>
  <c r="EA77" i="17"/>
  <c r="EA64" i="17"/>
  <c r="EA52" i="17"/>
  <c r="EA30" i="17"/>
  <c r="EA14" i="17"/>
  <c r="EA140" i="17"/>
  <c r="EA131" i="17"/>
  <c r="EA106" i="17"/>
  <c r="EA88" i="17"/>
  <c r="EA103" i="17"/>
  <c r="EA59" i="17"/>
  <c r="EA42" i="17"/>
  <c r="EA25" i="17"/>
  <c r="EA41" i="17"/>
  <c r="EA141" i="17"/>
  <c r="EA118" i="17"/>
  <c r="EA99" i="17"/>
  <c r="EA83" i="17"/>
  <c r="EA70" i="17"/>
  <c r="EA116" i="17"/>
  <c r="EA36" i="17"/>
  <c r="EA20" i="17"/>
  <c r="EA160" i="17"/>
  <c r="EA128" i="17"/>
  <c r="EA112" i="17"/>
  <c r="EA94" i="17"/>
  <c r="EA78" i="17"/>
  <c r="EA65" i="17"/>
  <c r="EA53" i="17"/>
  <c r="EA31" i="17"/>
  <c r="EA15" i="17"/>
  <c r="EA144" i="17"/>
  <c r="EA115" i="17"/>
  <c r="EA107" i="17"/>
  <c r="EA89" i="17"/>
  <c r="EA121" i="17"/>
  <c r="EA60" i="17"/>
  <c r="EA44" i="17"/>
  <c r="EA26" i="17"/>
  <c r="EA45" i="17"/>
  <c r="EA142" i="17"/>
  <c r="EA120" i="17"/>
  <c r="EA100" i="17"/>
  <c r="EA84" i="17"/>
  <c r="EA71" i="17"/>
  <c r="EA55" i="17"/>
  <c r="EA37" i="17"/>
  <c r="EA21" i="17"/>
  <c r="EA159" i="17"/>
  <c r="EA130" i="17"/>
  <c r="EA113" i="17"/>
  <c r="EA95" i="17"/>
  <c r="EA79" i="17"/>
  <c r="EA66" i="17"/>
  <c r="EA54" i="17"/>
  <c r="EA32" i="17"/>
  <c r="EA16" i="17"/>
  <c r="EA145" i="17"/>
  <c r="EA117" i="17"/>
  <c r="EA108" i="17"/>
  <c r="EA90" i="17"/>
  <c r="EA125" i="17"/>
  <c r="EA61" i="17"/>
  <c r="EA46" i="17"/>
  <c r="EA27" i="17"/>
  <c r="EA49" i="17"/>
  <c r="EA139" i="17"/>
  <c r="EA122" i="17"/>
  <c r="EA101" i="17"/>
  <c r="EA85" i="17"/>
  <c r="EA72" i="17"/>
  <c r="EA56" i="17"/>
  <c r="EA38" i="17"/>
  <c r="EA22" i="17"/>
  <c r="EA43" i="17"/>
  <c r="AS139" i="17"/>
  <c r="AS116" i="17"/>
  <c r="AS102" i="17"/>
  <c r="AS86" i="17"/>
  <c r="AS62" i="17"/>
  <c r="AS43" i="17"/>
  <c r="AS27" i="17"/>
  <c r="AS115" i="17"/>
  <c r="AS143" i="17"/>
  <c r="AS124" i="17"/>
  <c r="AS111" i="17"/>
  <c r="AS97" i="17"/>
  <c r="AS81" i="17"/>
  <c r="AS56" i="17"/>
  <c r="AS38" i="17"/>
  <c r="AS22" i="17"/>
  <c r="AS68" i="17"/>
  <c r="AS135" i="17"/>
  <c r="AS119" i="17"/>
  <c r="AS106" i="17"/>
  <c r="AS92" i="17"/>
  <c r="AS76" i="17"/>
  <c r="AS49" i="17"/>
  <c r="AS33" i="17"/>
  <c r="AS17" i="17"/>
  <c r="AS55" i="17"/>
  <c r="AS91" i="17"/>
  <c r="AS16" i="17"/>
  <c r="AS103" i="17"/>
  <c r="AS28" i="17"/>
  <c r="AS113" i="17"/>
  <c r="AS40" i="17"/>
  <c r="AS122" i="17"/>
  <c r="AS52" i="17"/>
  <c r="AS144" i="17"/>
  <c r="AS125" i="17"/>
  <c r="AS112" i="17"/>
  <c r="AS98" i="17"/>
  <c r="AS82" i="17"/>
  <c r="AS57" i="17"/>
  <c r="AS39" i="17"/>
  <c r="AS23" i="17"/>
  <c r="AS69" i="17"/>
  <c r="AS136" i="17"/>
  <c r="AS120" i="17"/>
  <c r="AS107" i="17"/>
  <c r="AS93" i="17"/>
  <c r="AS77" i="17"/>
  <c r="AS50" i="17"/>
  <c r="AS34" i="17"/>
  <c r="AS18" i="17"/>
  <c r="AS58" i="17"/>
  <c r="AS138" i="17"/>
  <c r="AS132" i="17"/>
  <c r="AS131" i="17"/>
  <c r="AS88" i="17"/>
  <c r="AS66" i="17"/>
  <c r="AS45" i="17"/>
  <c r="AS29" i="17"/>
  <c r="AS13" i="17"/>
  <c r="AS134" i="17"/>
  <c r="AS75" i="17"/>
  <c r="AS53" i="17"/>
  <c r="AS87" i="17"/>
  <c r="AS12" i="17"/>
  <c r="AS99" i="17"/>
  <c r="AS24" i="17"/>
  <c r="AS109" i="17"/>
  <c r="AS36" i="17"/>
  <c r="AS137" i="17"/>
  <c r="AS121" i="17"/>
  <c r="AS108" i="17"/>
  <c r="AS94" i="17"/>
  <c r="AS78" i="17"/>
  <c r="AS51" i="17"/>
  <c r="AS35" i="17"/>
  <c r="AS19" i="17"/>
  <c r="AS64" i="17"/>
  <c r="AS140" i="17"/>
  <c r="AS141" i="17"/>
  <c r="AS117" i="17"/>
  <c r="AS89" i="17"/>
  <c r="AS70" i="17"/>
  <c r="AS46" i="17"/>
  <c r="AS30" i="17"/>
  <c r="AS14" i="17"/>
  <c r="AS151" i="17"/>
  <c r="AS157" i="17" s="1"/>
  <c r="AS127" i="17"/>
  <c r="AS114" i="17"/>
  <c r="AS100" i="17"/>
  <c r="AS84" i="17"/>
  <c r="AS60" i="17"/>
  <c r="AS41" i="17"/>
  <c r="AS25" i="17"/>
  <c r="AS73" i="17"/>
  <c r="AS118" i="17"/>
  <c r="AS48" i="17"/>
  <c r="AS133" i="17"/>
  <c r="AS63" i="17"/>
  <c r="AS146" i="17"/>
  <c r="AS83" i="17"/>
  <c r="AS71" i="17"/>
  <c r="AS95" i="17"/>
  <c r="AS20" i="17"/>
  <c r="AS160" i="17"/>
  <c r="AS147" i="17"/>
  <c r="AS104" i="17"/>
  <c r="AS90" i="17"/>
  <c r="AS72" i="17"/>
  <c r="AS47" i="17"/>
  <c r="AS31" i="17"/>
  <c r="AS15" i="17"/>
  <c r="AS159" i="17"/>
  <c r="AS128" i="17"/>
  <c r="AS129" i="17"/>
  <c r="AS101" i="17"/>
  <c r="AS85" i="17"/>
  <c r="AS61" i="17"/>
  <c r="AS42" i="17"/>
  <c r="AS26" i="17"/>
  <c r="AS74" i="17"/>
  <c r="AS142" i="17"/>
  <c r="AS123" i="17"/>
  <c r="AS110" i="17"/>
  <c r="AS96" i="17"/>
  <c r="AS80" i="17"/>
  <c r="AS54" i="17"/>
  <c r="AS37" i="17"/>
  <c r="AS21" i="17"/>
  <c r="AS67" i="17"/>
  <c r="AS105" i="17"/>
  <c r="AS32" i="17"/>
  <c r="AS130" i="17"/>
  <c r="AS44" i="17"/>
  <c r="AS126" i="17"/>
  <c r="AS59" i="17"/>
  <c r="AS145" i="17"/>
  <c r="AS79" i="17"/>
  <c r="AS65" i="17"/>
  <c r="CR136" i="17"/>
  <c r="CR121" i="17"/>
  <c r="CR95" i="17"/>
  <c r="CR79" i="17"/>
  <c r="CR45" i="17"/>
  <c r="CR61" i="17"/>
  <c r="CR54" i="17"/>
  <c r="CR25" i="17"/>
  <c r="CR151" i="17"/>
  <c r="CR157" i="17" s="1"/>
  <c r="CR130" i="17"/>
  <c r="CR116" i="17"/>
  <c r="CR90" i="17"/>
  <c r="CR114" i="17"/>
  <c r="CR72" i="17"/>
  <c r="CR56" i="17"/>
  <c r="CR36" i="17"/>
  <c r="CR20" i="17"/>
  <c r="CR140" i="17"/>
  <c r="CR127" i="17"/>
  <c r="CR101" i="17"/>
  <c r="CR85" i="17"/>
  <c r="CR113" i="17"/>
  <c r="CR67" i="17"/>
  <c r="CR52" i="17"/>
  <c r="CR31" i="17"/>
  <c r="CR15" i="17"/>
  <c r="CR88" i="17"/>
  <c r="CR34" i="17"/>
  <c r="CR100" i="17"/>
  <c r="CR49" i="17"/>
  <c r="CR122" i="17"/>
  <c r="CR62" i="17"/>
  <c r="CR132" i="17"/>
  <c r="CR74" i="17"/>
  <c r="CR147" i="17"/>
  <c r="CR131" i="17"/>
  <c r="CR117" i="17"/>
  <c r="CR91" i="17"/>
  <c r="CR75" i="17"/>
  <c r="CR73" i="17"/>
  <c r="CR57" i="17"/>
  <c r="CR37" i="17"/>
  <c r="CR21" i="17"/>
  <c r="CR141" i="17"/>
  <c r="CR128" i="17"/>
  <c r="CR102" i="17"/>
  <c r="CR86" i="17"/>
  <c r="CR106" i="17"/>
  <c r="CR68" i="17"/>
  <c r="CR104" i="17"/>
  <c r="CR32" i="17"/>
  <c r="CR16" i="17"/>
  <c r="CR159" i="17"/>
  <c r="CR123" i="17"/>
  <c r="CR97" i="17"/>
  <c r="CR81" i="17"/>
  <c r="CR50" i="17"/>
  <c r="CR63" i="17"/>
  <c r="CR42" i="17"/>
  <c r="CR27" i="17"/>
  <c r="CR143" i="17"/>
  <c r="CR110" i="17"/>
  <c r="CR18" i="17"/>
  <c r="CR84" i="17"/>
  <c r="CR30" i="17"/>
  <c r="CR96" i="17"/>
  <c r="CR41" i="17"/>
  <c r="CR118" i="17"/>
  <c r="CR58" i="17"/>
  <c r="CR142" i="17"/>
  <c r="CR134" i="17"/>
  <c r="CR103" i="17"/>
  <c r="CR87" i="17"/>
  <c r="CR108" i="17"/>
  <c r="CR69" i="17"/>
  <c r="CR107" i="17"/>
  <c r="CR33" i="17"/>
  <c r="CR17" i="17"/>
  <c r="CR137" i="17"/>
  <c r="CR124" i="17"/>
  <c r="CR98" i="17"/>
  <c r="CR82" i="17"/>
  <c r="CR51" i="17"/>
  <c r="CR64" i="17"/>
  <c r="CR46" i="17"/>
  <c r="CR28" i="17"/>
  <c r="CR12" i="17"/>
  <c r="CR133" i="17"/>
  <c r="CR119" i="17"/>
  <c r="CR93" i="17"/>
  <c r="CR77" i="17"/>
  <c r="CR43" i="17"/>
  <c r="CR59" i="17"/>
  <c r="CR39" i="17"/>
  <c r="CR23" i="17"/>
  <c r="CR146" i="17"/>
  <c r="CR70" i="17"/>
  <c r="CR139" i="17"/>
  <c r="CR109" i="17"/>
  <c r="CR14" i="17"/>
  <c r="CR80" i="17"/>
  <c r="CR26" i="17"/>
  <c r="CR92" i="17"/>
  <c r="CR38" i="17"/>
  <c r="CR138" i="17"/>
  <c r="CR125" i="17"/>
  <c r="CR99" i="17"/>
  <c r="CR83" i="17"/>
  <c r="CR111" i="17"/>
  <c r="CR65" i="17"/>
  <c r="CR47" i="17"/>
  <c r="CR29" i="17"/>
  <c r="CR13" i="17"/>
  <c r="CR135" i="17"/>
  <c r="CR120" i="17"/>
  <c r="CR94" i="17"/>
  <c r="CR78" i="17"/>
  <c r="CR44" i="17"/>
  <c r="CR60" i="17"/>
  <c r="CR40" i="17"/>
  <c r="CR24" i="17"/>
  <c r="CR145" i="17"/>
  <c r="CR129" i="17"/>
  <c r="CR115" i="17"/>
  <c r="CR89" i="17"/>
  <c r="CR112" i="17"/>
  <c r="CR71" i="17"/>
  <c r="CR55" i="17"/>
  <c r="CR35" i="17"/>
  <c r="CR19" i="17"/>
  <c r="CR105" i="17"/>
  <c r="CR53" i="17"/>
  <c r="CR126" i="17"/>
  <c r="CR66" i="17"/>
  <c r="CR144" i="17"/>
  <c r="CR48" i="17"/>
  <c r="CR160" i="17"/>
  <c r="CR76" i="17"/>
  <c r="CR22" i="17"/>
  <c r="AO144" i="17"/>
  <c r="AO118" i="17"/>
  <c r="AO116" i="17"/>
  <c r="AO59" i="17"/>
  <c r="AO84" i="17"/>
  <c r="AO41" i="17"/>
  <c r="AO25" i="17"/>
  <c r="AO95" i="17"/>
  <c r="AO143" i="17"/>
  <c r="AO130" i="17"/>
  <c r="AO113" i="17"/>
  <c r="AO70" i="17"/>
  <c r="AO54" i="17"/>
  <c r="AO52" i="17"/>
  <c r="AO36" i="17"/>
  <c r="AO20" i="17"/>
  <c r="AO85" i="17"/>
  <c r="AO140" i="17"/>
  <c r="AO124" i="17"/>
  <c r="AO108" i="17"/>
  <c r="AO65" i="17"/>
  <c r="AO96" i="17"/>
  <c r="AO47" i="17"/>
  <c r="AO31" i="17"/>
  <c r="AO15" i="17"/>
  <c r="AO75" i="17"/>
  <c r="AO68" i="17"/>
  <c r="AO18" i="17"/>
  <c r="AO107" i="17"/>
  <c r="AO30" i="17"/>
  <c r="AO119" i="17"/>
  <c r="AO42" i="17"/>
  <c r="AO139" i="17"/>
  <c r="AO78" i="17"/>
  <c r="AO151" i="17"/>
  <c r="AO157" i="17" s="1"/>
  <c r="AO132" i="17"/>
  <c r="AO114" i="17"/>
  <c r="AO71" i="17"/>
  <c r="AO55" i="17"/>
  <c r="AO76" i="17"/>
  <c r="AO37" i="17"/>
  <c r="AO21" i="17"/>
  <c r="AO93" i="17"/>
  <c r="AO142" i="17"/>
  <c r="AO125" i="17"/>
  <c r="AO109" i="17"/>
  <c r="AO66" i="17"/>
  <c r="AO98" i="17"/>
  <c r="AO48" i="17"/>
  <c r="AO32" i="17"/>
  <c r="AO16" i="17"/>
  <c r="AO83" i="17"/>
  <c r="AO135" i="17"/>
  <c r="AO120" i="17"/>
  <c r="AO104" i="17"/>
  <c r="AO61" i="17"/>
  <c r="AO88" i="17"/>
  <c r="AO43" i="17"/>
  <c r="AO27" i="17"/>
  <c r="AO133" i="17"/>
  <c r="AO147" i="17"/>
  <c r="AO102" i="17"/>
  <c r="AO99" i="17"/>
  <c r="AO64" i="17"/>
  <c r="AO14" i="17"/>
  <c r="AO129" i="17"/>
  <c r="AO26" i="17"/>
  <c r="AO115" i="17"/>
  <c r="AO38" i="17"/>
  <c r="AO145" i="17"/>
  <c r="AO126" i="17"/>
  <c r="AO110" i="17"/>
  <c r="AO67" i="17"/>
  <c r="AO100" i="17"/>
  <c r="AO49" i="17"/>
  <c r="AO33" i="17"/>
  <c r="AO17" i="17"/>
  <c r="AO91" i="17"/>
  <c r="AO136" i="17"/>
  <c r="AO121" i="17"/>
  <c r="AO105" i="17"/>
  <c r="AO62" i="17"/>
  <c r="AO90" i="17"/>
  <c r="AO44" i="17"/>
  <c r="AO28" i="17"/>
  <c r="AO12" i="17"/>
  <c r="AO89" i="17"/>
  <c r="AO146" i="17"/>
  <c r="AO117" i="17"/>
  <c r="AO73" i="17"/>
  <c r="AO57" i="17"/>
  <c r="AO80" i="17"/>
  <c r="AO39" i="17"/>
  <c r="AO23" i="17"/>
  <c r="AO79" i="17"/>
  <c r="AO127" i="17"/>
  <c r="AO50" i="17"/>
  <c r="AO138" i="17"/>
  <c r="AO94" i="17"/>
  <c r="AO81" i="17"/>
  <c r="AO60" i="17"/>
  <c r="AO103" i="17"/>
  <c r="AO72" i="17"/>
  <c r="AO22" i="17"/>
  <c r="AO137" i="17"/>
  <c r="AO122" i="17"/>
  <c r="AO106" i="17"/>
  <c r="AO63" i="17"/>
  <c r="AO92" i="17"/>
  <c r="AO45" i="17"/>
  <c r="AO29" i="17"/>
  <c r="AO13" i="17"/>
  <c r="AO97" i="17"/>
  <c r="AO141" i="17"/>
  <c r="AO131" i="17"/>
  <c r="AO74" i="17"/>
  <c r="AO58" i="17"/>
  <c r="AO82" i="17"/>
  <c r="AO40" i="17"/>
  <c r="AO24" i="17"/>
  <c r="AO87" i="17"/>
  <c r="AO159" i="17"/>
  <c r="AO128" i="17"/>
  <c r="AO112" i="17"/>
  <c r="AO69" i="17"/>
  <c r="AO53" i="17"/>
  <c r="AO51" i="17"/>
  <c r="AO35" i="17"/>
  <c r="AO19" i="17"/>
  <c r="AO77" i="17"/>
  <c r="AO111" i="17"/>
  <c r="AO34" i="17"/>
  <c r="AO123" i="17"/>
  <c r="AO46" i="17"/>
  <c r="AO134" i="17"/>
  <c r="AO86" i="17"/>
  <c r="AO160" i="17"/>
  <c r="AO56" i="17"/>
  <c r="AO101" i="17"/>
  <c r="J135" i="17"/>
  <c r="J116" i="17"/>
  <c r="J71" i="17"/>
  <c r="J55" i="17"/>
  <c r="J75" i="17"/>
  <c r="J38" i="17"/>
  <c r="J22" i="17"/>
  <c r="J81" i="17"/>
  <c r="J139" i="17"/>
  <c r="J111" i="17"/>
  <c r="J118" i="17"/>
  <c r="J62" i="17"/>
  <c r="J88" i="17"/>
  <c r="J45" i="17"/>
  <c r="J29" i="17"/>
  <c r="J13" i="17"/>
  <c r="J87" i="17"/>
  <c r="J140" i="17"/>
  <c r="J106" i="17"/>
  <c r="J73" i="17"/>
  <c r="J57" i="17"/>
  <c r="J78" i="17"/>
  <c r="J40" i="17"/>
  <c r="J24" i="17"/>
  <c r="J85" i="17"/>
  <c r="J151" i="17"/>
  <c r="J157" i="17" s="1"/>
  <c r="J129" i="17"/>
  <c r="J127" i="17"/>
  <c r="J68" i="17"/>
  <c r="J100" i="17"/>
  <c r="J51" i="17"/>
  <c r="J35" i="17"/>
  <c r="J19" i="17"/>
  <c r="J122" i="17"/>
  <c r="J147" i="17"/>
  <c r="J117" i="17"/>
  <c r="J125" i="17"/>
  <c r="J67" i="17"/>
  <c r="J98" i="17"/>
  <c r="J50" i="17"/>
  <c r="J34" i="17"/>
  <c r="J18" i="17"/>
  <c r="J101" i="17"/>
  <c r="J146" i="17"/>
  <c r="J107" i="17"/>
  <c r="J74" i="17"/>
  <c r="J58" i="17"/>
  <c r="J80" i="17"/>
  <c r="J41" i="17"/>
  <c r="J25" i="17"/>
  <c r="J89" i="17"/>
  <c r="J160" i="17"/>
  <c r="J131" i="17"/>
  <c r="J130" i="17"/>
  <c r="J69" i="17"/>
  <c r="J102" i="17"/>
  <c r="J52" i="17"/>
  <c r="J36" i="17"/>
  <c r="J20" i="17"/>
  <c r="J77" i="17"/>
  <c r="J144" i="17"/>
  <c r="J113" i="17"/>
  <c r="J119" i="17"/>
  <c r="J64" i="17"/>
  <c r="J92" i="17"/>
  <c r="J47" i="17"/>
  <c r="J31" i="17"/>
  <c r="J15" i="17"/>
  <c r="J95" i="17"/>
  <c r="J141" i="17"/>
  <c r="J112" i="17"/>
  <c r="J105" i="17"/>
  <c r="J63" i="17"/>
  <c r="J90" i="17"/>
  <c r="J46" i="17"/>
  <c r="J30" i="17"/>
  <c r="J14" i="17"/>
  <c r="J93" i="17"/>
  <c r="J133" i="17"/>
  <c r="J143" i="17"/>
  <c r="J70" i="17"/>
  <c r="J54" i="17"/>
  <c r="J53" i="17"/>
  <c r="J37" i="17"/>
  <c r="J21" i="17"/>
  <c r="J79" i="17"/>
  <c r="J159" i="17"/>
  <c r="J114" i="17"/>
  <c r="J121" i="17"/>
  <c r="J65" i="17"/>
  <c r="J94" i="17"/>
  <c r="J48" i="17"/>
  <c r="J32" i="17"/>
  <c r="J16" i="17"/>
  <c r="J97" i="17"/>
  <c r="J142" i="17"/>
  <c r="J109" i="17"/>
  <c r="J124" i="17"/>
  <c r="J60" i="17"/>
  <c r="J84" i="17"/>
  <c r="J43" i="17"/>
  <c r="J27" i="17"/>
  <c r="J103" i="17"/>
  <c r="J136" i="17"/>
  <c r="J138" i="17"/>
  <c r="J108" i="17"/>
  <c r="J120" i="17"/>
  <c r="J59" i="17"/>
  <c r="J82" i="17"/>
  <c r="J42" i="17"/>
  <c r="J26" i="17"/>
  <c r="J91" i="17"/>
  <c r="J145" i="17"/>
  <c r="J115" i="17"/>
  <c r="J123" i="17"/>
  <c r="J66" i="17"/>
  <c r="J96" i="17"/>
  <c r="J49" i="17"/>
  <c r="J33" i="17"/>
  <c r="J17" i="17"/>
  <c r="J99" i="17"/>
  <c r="J134" i="17"/>
  <c r="J110" i="17"/>
  <c r="J128" i="17"/>
  <c r="J61" i="17"/>
  <c r="J86" i="17"/>
  <c r="J44" i="17"/>
  <c r="J28" i="17"/>
  <c r="J12" i="17"/>
  <c r="J126" i="17"/>
  <c r="J137" i="17"/>
  <c r="J132" i="17"/>
  <c r="J72" i="17"/>
  <c r="J56" i="17"/>
  <c r="J76" i="17"/>
  <c r="J39" i="17"/>
  <c r="J23" i="17"/>
  <c r="J83" i="17"/>
  <c r="J104" i="17"/>
  <c r="DI141" i="17"/>
  <c r="DI124" i="17"/>
  <c r="DI107" i="17"/>
  <c r="DI65" i="17"/>
  <c r="DI95" i="17"/>
  <c r="DI47" i="17"/>
  <c r="DI31" i="17"/>
  <c r="DI15" i="17"/>
  <c r="DI88" i="17"/>
  <c r="DI134" i="17"/>
  <c r="DI119" i="17"/>
  <c r="DI115" i="17"/>
  <c r="DI60" i="17"/>
  <c r="DI85" i="17"/>
  <c r="DI42" i="17"/>
  <c r="DI26" i="17"/>
  <c r="DI102" i="17"/>
  <c r="DI147" i="17"/>
  <c r="DI131" i="17"/>
  <c r="DI113" i="17"/>
  <c r="DI71" i="17"/>
  <c r="DI55" i="17"/>
  <c r="DI75" i="17"/>
  <c r="DI37" i="17"/>
  <c r="DI21" i="17"/>
  <c r="DI92" i="17"/>
  <c r="DI136" i="17"/>
  <c r="DI121" i="17"/>
  <c r="DI104" i="17"/>
  <c r="DI62" i="17"/>
  <c r="DI89" i="17"/>
  <c r="DI44" i="17"/>
  <c r="DI28" i="17"/>
  <c r="DI12" i="17"/>
  <c r="DI96" i="17"/>
  <c r="DI135" i="17"/>
  <c r="DI120" i="17"/>
  <c r="DI103" i="17"/>
  <c r="DI61" i="17"/>
  <c r="DI87" i="17"/>
  <c r="DI43" i="17"/>
  <c r="DI27" i="17"/>
  <c r="DI117" i="17"/>
  <c r="DI159" i="17"/>
  <c r="DI138" i="17"/>
  <c r="DI114" i="17"/>
  <c r="DI72" i="17"/>
  <c r="DI56" i="17"/>
  <c r="DI77" i="17"/>
  <c r="DI38" i="17"/>
  <c r="DI22" i="17"/>
  <c r="DI100" i="17"/>
  <c r="DI146" i="17"/>
  <c r="DI126" i="17"/>
  <c r="DI109" i="17"/>
  <c r="DI67" i="17"/>
  <c r="DI99" i="17"/>
  <c r="DI49" i="17"/>
  <c r="DI33" i="17"/>
  <c r="DI17" i="17"/>
  <c r="DI90" i="17"/>
  <c r="DI140" i="17"/>
  <c r="DI130" i="17"/>
  <c r="DI74" i="17"/>
  <c r="DI58" i="17"/>
  <c r="DI81" i="17"/>
  <c r="DI40" i="17"/>
  <c r="DI24" i="17"/>
  <c r="DI86" i="17"/>
  <c r="DI160" i="17"/>
  <c r="DI145" i="17"/>
  <c r="DI116" i="17"/>
  <c r="DI73" i="17"/>
  <c r="DI57" i="17"/>
  <c r="DI79" i="17"/>
  <c r="DI39" i="17"/>
  <c r="DI23" i="17"/>
  <c r="DI78" i="17"/>
  <c r="DI142" i="17"/>
  <c r="DI127" i="17"/>
  <c r="DI110" i="17"/>
  <c r="DI68" i="17"/>
  <c r="DI101" i="17"/>
  <c r="DI50" i="17"/>
  <c r="DI34" i="17"/>
  <c r="DI18" i="17"/>
  <c r="DI98" i="17"/>
  <c r="DI137" i="17"/>
  <c r="DI122" i="17"/>
  <c r="DI105" i="17"/>
  <c r="DI63" i="17"/>
  <c r="DI91" i="17"/>
  <c r="DI45" i="17"/>
  <c r="DI29" i="17"/>
  <c r="DI13" i="17"/>
  <c r="DI151" i="17"/>
  <c r="DI157" i="17" s="1"/>
  <c r="DI129" i="17"/>
  <c r="DI112" i="17"/>
  <c r="DI70" i="17"/>
  <c r="DI53" i="17"/>
  <c r="DI52" i="17"/>
  <c r="DI36" i="17"/>
  <c r="DI20" i="17"/>
  <c r="DI84" i="17"/>
  <c r="DI69" i="17"/>
  <c r="DI19" i="17"/>
  <c r="DI106" i="17"/>
  <c r="DI30" i="17"/>
  <c r="DI118" i="17"/>
  <c r="DI41" i="17"/>
  <c r="DI125" i="17"/>
  <c r="DI48" i="17"/>
  <c r="DI143" i="17"/>
  <c r="DI54" i="17"/>
  <c r="DI76" i="17"/>
  <c r="DI64" i="17"/>
  <c r="DI14" i="17"/>
  <c r="DI132" i="17"/>
  <c r="DI25" i="17"/>
  <c r="DI108" i="17"/>
  <c r="DI32" i="17"/>
  <c r="DI128" i="17"/>
  <c r="DI51" i="17"/>
  <c r="DI139" i="17"/>
  <c r="DI93" i="17"/>
  <c r="DI80" i="17"/>
  <c r="DI59" i="17"/>
  <c r="DI94" i="17"/>
  <c r="DI66" i="17"/>
  <c r="DI16" i="17"/>
  <c r="DI111" i="17"/>
  <c r="DI35" i="17"/>
  <c r="DI123" i="17"/>
  <c r="DI46" i="17"/>
  <c r="DI133" i="17"/>
  <c r="DI83" i="17"/>
  <c r="DI144" i="17"/>
  <c r="DI97" i="17"/>
  <c r="DI82" i="17"/>
  <c r="DL144" i="17"/>
  <c r="DL122" i="17"/>
  <c r="DL107" i="17"/>
  <c r="DL89" i="17"/>
  <c r="DL54" i="17"/>
  <c r="DL66" i="17"/>
  <c r="DL40" i="17"/>
  <c r="DL55" i="17"/>
  <c r="DL160" i="17"/>
  <c r="DL132" i="17"/>
  <c r="DL117" i="17"/>
  <c r="DL100" i="17"/>
  <c r="DL84" i="17"/>
  <c r="DL53" i="17"/>
  <c r="DL65" i="17"/>
  <c r="DL30" i="17"/>
  <c r="DL15" i="17"/>
  <c r="DL142" i="17"/>
  <c r="DL128" i="17"/>
  <c r="DL113" i="17"/>
  <c r="DL95" i="17"/>
  <c r="DL79" i="17"/>
  <c r="DL47" i="17"/>
  <c r="DL68" i="17"/>
  <c r="DL24" i="17"/>
  <c r="DL20" i="17"/>
  <c r="DL112" i="17"/>
  <c r="DL64" i="17"/>
  <c r="DL123" i="17"/>
  <c r="DL70" i="17"/>
  <c r="DL134" i="17"/>
  <c r="DL42" i="17"/>
  <c r="DL147" i="17"/>
  <c r="DL82" i="17"/>
  <c r="DL33" i="17"/>
  <c r="DL159" i="17"/>
  <c r="DL118" i="17"/>
  <c r="DL101" i="17"/>
  <c r="DL85" i="17"/>
  <c r="DL41" i="17"/>
  <c r="DL69" i="17"/>
  <c r="DL32" i="17"/>
  <c r="DL18" i="17"/>
  <c r="DL143" i="17"/>
  <c r="DL133" i="17"/>
  <c r="DL114" i="17"/>
  <c r="DL96" i="17"/>
  <c r="DL80" i="17"/>
  <c r="DL48" i="17"/>
  <c r="DL72" i="17"/>
  <c r="DL29" i="17"/>
  <c r="DL25" i="17"/>
  <c r="DL138" i="17"/>
  <c r="DL124" i="17"/>
  <c r="DL109" i="17"/>
  <c r="DL91" i="17"/>
  <c r="DL75" i="17"/>
  <c r="DL74" i="17"/>
  <c r="DL67" i="17"/>
  <c r="DL39" i="17"/>
  <c r="DL22" i="17"/>
  <c r="DL94" i="17"/>
  <c r="DL21" i="17"/>
  <c r="DL108" i="17"/>
  <c r="DL63" i="17"/>
  <c r="DL119" i="17"/>
  <c r="DL73" i="17"/>
  <c r="DL130" i="17"/>
  <c r="DL50" i="17"/>
  <c r="DL145" i="17"/>
  <c r="DL129" i="17"/>
  <c r="DL146" i="17"/>
  <c r="DL97" i="17"/>
  <c r="DL81" i="17"/>
  <c r="DL49" i="17"/>
  <c r="DL104" i="17"/>
  <c r="DL37" i="17"/>
  <c r="DL28" i="17"/>
  <c r="DL139" i="17"/>
  <c r="DL125" i="17"/>
  <c r="DL110" i="17"/>
  <c r="DL92" i="17"/>
  <c r="DL76" i="17"/>
  <c r="DL43" i="17"/>
  <c r="DL56" i="17"/>
  <c r="DL13" i="17"/>
  <c r="DL27" i="17"/>
  <c r="DL135" i="17"/>
  <c r="DL120" i="17"/>
  <c r="DL105" i="17"/>
  <c r="DL87" i="17"/>
  <c r="DL45" i="17"/>
  <c r="DL58" i="17"/>
  <c r="DL36" i="17"/>
  <c r="DL26" i="17"/>
  <c r="DL141" i="17"/>
  <c r="DL78" i="17"/>
  <c r="DL17" i="17"/>
  <c r="DL90" i="17"/>
  <c r="DL31" i="17"/>
  <c r="DL102" i="17"/>
  <c r="DL34" i="17"/>
  <c r="DL115" i="17"/>
  <c r="DL57" i="17"/>
  <c r="DL140" i="17"/>
  <c r="DL126" i="17"/>
  <c r="DL111" i="17"/>
  <c r="DL93" i="17"/>
  <c r="DL77" i="17"/>
  <c r="DL44" i="17"/>
  <c r="DL60" i="17"/>
  <c r="DL16" i="17"/>
  <c r="DL12" i="17"/>
  <c r="DL136" i="17"/>
  <c r="DL121" i="17"/>
  <c r="DL106" i="17"/>
  <c r="DL88" i="17"/>
  <c r="DL52" i="17"/>
  <c r="DL62" i="17"/>
  <c r="DL38" i="17"/>
  <c r="DL35" i="17"/>
  <c r="DL151" i="17"/>
  <c r="DL157" i="17" s="1"/>
  <c r="DL131" i="17"/>
  <c r="DL116" i="17"/>
  <c r="DL99" i="17"/>
  <c r="DL83" i="17"/>
  <c r="DL51" i="17"/>
  <c r="DL61" i="17"/>
  <c r="DL59" i="17"/>
  <c r="DL19" i="17"/>
  <c r="DL127" i="17"/>
  <c r="DL46" i="17"/>
  <c r="DL137" i="17"/>
  <c r="DL103" i="17"/>
  <c r="DL14" i="17"/>
  <c r="DL86" i="17"/>
  <c r="DL23" i="17"/>
  <c r="DL98" i="17"/>
  <c r="DL71" i="17"/>
  <c r="CQ141" i="17"/>
  <c r="CQ123" i="17"/>
  <c r="CQ99" i="17"/>
  <c r="CQ83" i="17"/>
  <c r="CQ67" i="17"/>
  <c r="CQ108" i="17"/>
  <c r="CQ33" i="17"/>
  <c r="CQ24" i="17"/>
  <c r="CQ43" i="17"/>
  <c r="CQ134" i="17"/>
  <c r="CQ118" i="17"/>
  <c r="CQ94" i="17"/>
  <c r="CQ78" i="17"/>
  <c r="CQ62" i="17"/>
  <c r="CQ53" i="17"/>
  <c r="CQ45" i="17"/>
  <c r="CQ14" i="17"/>
  <c r="CQ147" i="17"/>
  <c r="CQ129" i="17"/>
  <c r="CQ130" i="17"/>
  <c r="CQ89" i="17"/>
  <c r="CQ73" i="17"/>
  <c r="CQ57" i="17"/>
  <c r="CQ46" i="17"/>
  <c r="CQ36" i="17"/>
  <c r="CQ23" i="17"/>
  <c r="CQ100" i="17"/>
  <c r="CQ35" i="17"/>
  <c r="CQ120" i="17"/>
  <c r="CQ113" i="17"/>
  <c r="CQ133" i="17"/>
  <c r="CQ60" i="17"/>
  <c r="CQ146" i="17"/>
  <c r="CQ56" i="17"/>
  <c r="CQ34" i="17"/>
  <c r="CQ135" i="17"/>
  <c r="CQ119" i="17"/>
  <c r="CQ95" i="17"/>
  <c r="CQ79" i="17"/>
  <c r="CQ63" i="17"/>
  <c r="CQ109" i="17"/>
  <c r="CQ49" i="17"/>
  <c r="CQ16" i="17"/>
  <c r="CQ160" i="17"/>
  <c r="CQ131" i="17"/>
  <c r="CQ116" i="17"/>
  <c r="CQ90" i="17"/>
  <c r="CQ74" i="17"/>
  <c r="CQ58" i="17"/>
  <c r="CQ48" i="17"/>
  <c r="CQ38" i="17"/>
  <c r="CQ51" i="17"/>
  <c r="CQ143" i="17"/>
  <c r="CQ125" i="17"/>
  <c r="CQ101" i="17"/>
  <c r="CQ85" i="17"/>
  <c r="CQ69" i="17"/>
  <c r="CQ112" i="17"/>
  <c r="CQ37" i="17"/>
  <c r="CQ28" i="17"/>
  <c r="CQ17" i="17"/>
  <c r="CQ84" i="17"/>
  <c r="CQ26" i="17"/>
  <c r="CQ96" i="17"/>
  <c r="CQ111" i="17"/>
  <c r="CQ115" i="17"/>
  <c r="CQ52" i="17"/>
  <c r="CQ72" i="17"/>
  <c r="CQ105" i="17"/>
  <c r="CQ151" i="17"/>
  <c r="CQ157" i="17" s="1"/>
  <c r="CQ140" i="17"/>
  <c r="CQ132" i="17"/>
  <c r="CQ91" i="17"/>
  <c r="CQ75" i="17"/>
  <c r="CQ59" i="17"/>
  <c r="CQ50" i="17"/>
  <c r="CQ40" i="17"/>
  <c r="CQ27" i="17"/>
  <c r="CQ144" i="17"/>
  <c r="CQ126" i="17"/>
  <c r="CQ102" i="17"/>
  <c r="CQ86" i="17"/>
  <c r="CQ70" i="17"/>
  <c r="CQ114" i="17"/>
  <c r="CQ39" i="17"/>
  <c r="CQ30" i="17"/>
  <c r="CQ25" i="17"/>
  <c r="CQ137" i="17"/>
  <c r="CQ121" i="17"/>
  <c r="CQ97" i="17"/>
  <c r="CQ81" i="17"/>
  <c r="CQ65" i="17"/>
  <c r="CQ54" i="17"/>
  <c r="CQ29" i="17"/>
  <c r="CQ20" i="17"/>
  <c r="CQ142" i="17"/>
  <c r="CQ68" i="17"/>
  <c r="CQ12" i="17"/>
  <c r="CQ80" i="17"/>
  <c r="CQ18" i="17"/>
  <c r="CQ92" i="17"/>
  <c r="CQ104" i="17"/>
  <c r="CQ15" i="17"/>
  <c r="CQ44" i="17"/>
  <c r="CQ145" i="17"/>
  <c r="CQ127" i="17"/>
  <c r="CQ103" i="17"/>
  <c r="CQ87" i="17"/>
  <c r="CQ71" i="17"/>
  <c r="CQ55" i="17"/>
  <c r="CQ42" i="17"/>
  <c r="CQ32" i="17"/>
  <c r="CQ47" i="17"/>
  <c r="CQ139" i="17"/>
  <c r="CQ122" i="17"/>
  <c r="CQ98" i="17"/>
  <c r="CQ82" i="17"/>
  <c r="CQ66" i="17"/>
  <c r="CQ106" i="17"/>
  <c r="CQ31" i="17"/>
  <c r="CQ22" i="17"/>
  <c r="CQ19" i="17"/>
  <c r="CQ138" i="17"/>
  <c r="CQ117" i="17"/>
  <c r="CQ93" i="17"/>
  <c r="CQ77" i="17"/>
  <c r="CQ61" i="17"/>
  <c r="CQ107" i="17"/>
  <c r="CQ41" i="17"/>
  <c r="CQ21" i="17"/>
  <c r="CQ124" i="17"/>
  <c r="CQ110" i="17"/>
  <c r="CQ136" i="17"/>
  <c r="CQ64" i="17"/>
  <c r="CQ159" i="17"/>
  <c r="CQ76" i="17"/>
  <c r="CQ13" i="17"/>
  <c r="CQ128" i="17"/>
  <c r="CQ88" i="17"/>
  <c r="DM135" i="17"/>
  <c r="DM120" i="17"/>
  <c r="DM108" i="17"/>
  <c r="DM94" i="17"/>
  <c r="DM78" i="17"/>
  <c r="DM49" i="17"/>
  <c r="DM33" i="17"/>
  <c r="DM17" i="17"/>
  <c r="DM56" i="17"/>
  <c r="DM137" i="17"/>
  <c r="DM129" i="17"/>
  <c r="DM103" i="17"/>
  <c r="DM89" i="17"/>
  <c r="DM71" i="17"/>
  <c r="DM44" i="17"/>
  <c r="DM28" i="17"/>
  <c r="DM12" i="17"/>
  <c r="DM151" i="17"/>
  <c r="DM157" i="17" s="1"/>
  <c r="DM126" i="17"/>
  <c r="DM114" i="17"/>
  <c r="DM100" i="17"/>
  <c r="DM84" i="17"/>
  <c r="DM59" i="17"/>
  <c r="DM39" i="17"/>
  <c r="DM23" i="17"/>
  <c r="DM65" i="17"/>
  <c r="DM136" i="17"/>
  <c r="DM121" i="17"/>
  <c r="DM109" i="17"/>
  <c r="DM95" i="17"/>
  <c r="DM79" i="17"/>
  <c r="DM50" i="17"/>
  <c r="DM34" i="17"/>
  <c r="DM18" i="17"/>
  <c r="DM57" i="17"/>
  <c r="DM139" i="17"/>
  <c r="DM131" i="17"/>
  <c r="DM104" i="17"/>
  <c r="DM90" i="17"/>
  <c r="DM74" i="17"/>
  <c r="DM45" i="17"/>
  <c r="DM29" i="17"/>
  <c r="DM13" i="17"/>
  <c r="DM147" i="17"/>
  <c r="DM127" i="17"/>
  <c r="DM132" i="17"/>
  <c r="DM101" i="17"/>
  <c r="DM85" i="17"/>
  <c r="DM62" i="17"/>
  <c r="DM40" i="17"/>
  <c r="DM24" i="17"/>
  <c r="DM66" i="17"/>
  <c r="DM144" i="17"/>
  <c r="DM122" i="17"/>
  <c r="DM110" i="17"/>
  <c r="DM96" i="17"/>
  <c r="DM80" i="17"/>
  <c r="DM51" i="17"/>
  <c r="DM35" i="17"/>
  <c r="DM19" i="17"/>
  <c r="DM60" i="17"/>
  <c r="DM141" i="17"/>
  <c r="DM140" i="17"/>
  <c r="DM105" i="17"/>
  <c r="DM91" i="17"/>
  <c r="DM75" i="17"/>
  <c r="DM46" i="17"/>
  <c r="DM30" i="17"/>
  <c r="DM14" i="17"/>
  <c r="DM160" i="17"/>
  <c r="DM128" i="17"/>
  <c r="DM115" i="17"/>
  <c r="DM102" i="17"/>
  <c r="DM86" i="17"/>
  <c r="DM67" i="17"/>
  <c r="DM41" i="17"/>
  <c r="DM25" i="17"/>
  <c r="DM70" i="17"/>
  <c r="DM142" i="17"/>
  <c r="DM123" i="17"/>
  <c r="DM111" i="17"/>
  <c r="DM97" i="17"/>
  <c r="DM81" i="17"/>
  <c r="DM52" i="17"/>
  <c r="DM36" i="17"/>
  <c r="DM20" i="17"/>
  <c r="DM61" i="17"/>
  <c r="DM133" i="17"/>
  <c r="DM118" i="17"/>
  <c r="DM106" i="17"/>
  <c r="DM92" i="17"/>
  <c r="DM76" i="17"/>
  <c r="DM47" i="17"/>
  <c r="DM31" i="17"/>
  <c r="DM15" i="17"/>
  <c r="DM54" i="17"/>
  <c r="DM138" i="17"/>
  <c r="DM117" i="17"/>
  <c r="DM130" i="17"/>
  <c r="DM87" i="17"/>
  <c r="DM68" i="17"/>
  <c r="DM42" i="17"/>
  <c r="DM26" i="17"/>
  <c r="DM72" i="17"/>
  <c r="DM143" i="17"/>
  <c r="DM124" i="17"/>
  <c r="DM112" i="17"/>
  <c r="DM98" i="17"/>
  <c r="DM82" i="17"/>
  <c r="DM53" i="17"/>
  <c r="DM37" i="17"/>
  <c r="DM21" i="17"/>
  <c r="DM63" i="17"/>
  <c r="DM134" i="17"/>
  <c r="DM119" i="17"/>
  <c r="DM107" i="17"/>
  <c r="DM93" i="17"/>
  <c r="DM77" i="17"/>
  <c r="DM48" i="17"/>
  <c r="DM32" i="17"/>
  <c r="DM16" i="17"/>
  <c r="DM55" i="17"/>
  <c r="DM159" i="17"/>
  <c r="DM146" i="17"/>
  <c r="DM116" i="17"/>
  <c r="DM88" i="17"/>
  <c r="DM69" i="17"/>
  <c r="DM43" i="17"/>
  <c r="DM27" i="17"/>
  <c r="DM73" i="17"/>
  <c r="DM145" i="17"/>
  <c r="DM125" i="17"/>
  <c r="DM113" i="17"/>
  <c r="DM99" i="17"/>
  <c r="DM83" i="17"/>
  <c r="DM58" i="17"/>
  <c r="DM38" i="17"/>
  <c r="DM22" i="17"/>
  <c r="DM64" i="17"/>
  <c r="BX141" i="17"/>
  <c r="BX126" i="17"/>
  <c r="BX110" i="17"/>
  <c r="BX91" i="17"/>
  <c r="BX75" i="17"/>
  <c r="BX43" i="17"/>
  <c r="BX72" i="17"/>
  <c r="BX13" i="17"/>
  <c r="BX22" i="17"/>
  <c r="BX145" i="17"/>
  <c r="BX121" i="17"/>
  <c r="BX102" i="17"/>
  <c r="BX86" i="17"/>
  <c r="BX47" i="17"/>
  <c r="BX55" i="17"/>
  <c r="BX37" i="17"/>
  <c r="BX32" i="17"/>
  <c r="BX147" i="17"/>
  <c r="BX131" i="17"/>
  <c r="BX116" i="17"/>
  <c r="BX97" i="17"/>
  <c r="BX81" i="17"/>
  <c r="BX52" i="17"/>
  <c r="BX58" i="17"/>
  <c r="BX64" i="17"/>
  <c r="BX27" i="17"/>
  <c r="BX142" i="17"/>
  <c r="BX127" i="17"/>
  <c r="BX111" i="17"/>
  <c r="BX92" i="17"/>
  <c r="BX76" i="17"/>
  <c r="BX44" i="17"/>
  <c r="BX57" i="17"/>
  <c r="BX18" i="17"/>
  <c r="BX25" i="17"/>
  <c r="BX137" i="17"/>
  <c r="BX122" i="17"/>
  <c r="BX106" i="17"/>
  <c r="BX87" i="17"/>
  <c r="BX51" i="17"/>
  <c r="BX59" i="17"/>
  <c r="BX39" i="17"/>
  <c r="BX40" i="17"/>
  <c r="BX159" i="17"/>
  <c r="BX132" i="17"/>
  <c r="BX117" i="17"/>
  <c r="BX98" i="17"/>
  <c r="BX82" i="17"/>
  <c r="BX54" i="17"/>
  <c r="BX62" i="17"/>
  <c r="BX29" i="17"/>
  <c r="BX15" i="17"/>
  <c r="BX143" i="17"/>
  <c r="BX128" i="17"/>
  <c r="BX112" i="17"/>
  <c r="BX93" i="17"/>
  <c r="BX77" i="17"/>
  <c r="BX45" i="17"/>
  <c r="BX61" i="17"/>
  <c r="BX21" i="17"/>
  <c r="BX30" i="17"/>
  <c r="BX138" i="17"/>
  <c r="BX123" i="17"/>
  <c r="BX107" i="17"/>
  <c r="BX88" i="17"/>
  <c r="BX53" i="17"/>
  <c r="BX63" i="17"/>
  <c r="BX41" i="17"/>
  <c r="BX16" i="17"/>
  <c r="BX160" i="17"/>
  <c r="BX133" i="17"/>
  <c r="BX118" i="17"/>
  <c r="BX99" i="17"/>
  <c r="BX83" i="17"/>
  <c r="BX105" i="17"/>
  <c r="BX66" i="17"/>
  <c r="BX31" i="17"/>
  <c r="BX20" i="17"/>
  <c r="BX144" i="17"/>
  <c r="BX134" i="17"/>
  <c r="BX113" i="17"/>
  <c r="BX94" i="17"/>
  <c r="BX78" i="17"/>
  <c r="BX48" i="17"/>
  <c r="BX65" i="17"/>
  <c r="BX26" i="17"/>
  <c r="BX38" i="17"/>
  <c r="BX139" i="17"/>
  <c r="BX124" i="17"/>
  <c r="BX108" i="17"/>
  <c r="BX89" i="17"/>
  <c r="BX103" i="17"/>
  <c r="BX67" i="17"/>
  <c r="BX68" i="17"/>
  <c r="BX19" i="17"/>
  <c r="BX14" i="17"/>
  <c r="BX135" i="17"/>
  <c r="BX119" i="17"/>
  <c r="BX100" i="17"/>
  <c r="BX84" i="17"/>
  <c r="BX42" i="17"/>
  <c r="BX70" i="17"/>
  <c r="BX33" i="17"/>
  <c r="BX23" i="17"/>
  <c r="BX146" i="17"/>
  <c r="BX129" i="17"/>
  <c r="BX114" i="17"/>
  <c r="BX95" i="17"/>
  <c r="BX79" i="17"/>
  <c r="BX49" i="17"/>
  <c r="BX69" i="17"/>
  <c r="BX34" i="17"/>
  <c r="BX12" i="17"/>
  <c r="BX140" i="17"/>
  <c r="BX125" i="17"/>
  <c r="BX109" i="17"/>
  <c r="BX90" i="17"/>
  <c r="BX104" i="17"/>
  <c r="BX71" i="17"/>
  <c r="BX56" i="17"/>
  <c r="BX36" i="17"/>
  <c r="BX17" i="17"/>
  <c r="BX136" i="17"/>
  <c r="BX120" i="17"/>
  <c r="BX101" i="17"/>
  <c r="BX85" i="17"/>
  <c r="BX46" i="17"/>
  <c r="BX74" i="17"/>
  <c r="BX35" i="17"/>
  <c r="BX28" i="17"/>
  <c r="BX151" i="17"/>
  <c r="BX157" i="17" s="1"/>
  <c r="BX130" i="17"/>
  <c r="BX115" i="17"/>
  <c r="BX96" i="17"/>
  <c r="BX80" i="17"/>
  <c r="BX50" i="17"/>
  <c r="BX73" i="17"/>
  <c r="BX60" i="17"/>
  <c r="BX24" i="17"/>
  <c r="BC137" i="17"/>
  <c r="BC119" i="17"/>
  <c r="BC94" i="17"/>
  <c r="BC78" i="17"/>
  <c r="BC63" i="17"/>
  <c r="BC110" i="17"/>
  <c r="BC32" i="17"/>
  <c r="BC19" i="17"/>
  <c r="BC159" i="17"/>
  <c r="BC132" i="17"/>
  <c r="BC133" i="17"/>
  <c r="BC89" i="17"/>
  <c r="BC74" i="17"/>
  <c r="BC58" i="17"/>
  <c r="BC112" i="17"/>
  <c r="BC41" i="17"/>
  <c r="BC26" i="17"/>
  <c r="BC144" i="17"/>
  <c r="BC125" i="17"/>
  <c r="BC100" i="17"/>
  <c r="BC84" i="17"/>
  <c r="BC69" i="17"/>
  <c r="BC111" i="17"/>
  <c r="BC45" i="17"/>
  <c r="BC31" i="17"/>
  <c r="BC20" i="17"/>
  <c r="BC91" i="17"/>
  <c r="BC46" i="17"/>
  <c r="BC104" i="17"/>
  <c r="BC51" i="17"/>
  <c r="BC124" i="17"/>
  <c r="BC109" i="17"/>
  <c r="BC95" i="17"/>
  <c r="BC138" i="17"/>
  <c r="BC114" i="17"/>
  <c r="BC134" i="17"/>
  <c r="BC129" i="17"/>
  <c r="BC90" i="17"/>
  <c r="BC115" i="17"/>
  <c r="BC59" i="17"/>
  <c r="BC131" i="17"/>
  <c r="BC42" i="17"/>
  <c r="BC44" i="17"/>
  <c r="BC145" i="17"/>
  <c r="BC126" i="17"/>
  <c r="BC101" i="17"/>
  <c r="BC85" i="17"/>
  <c r="BC70" i="17"/>
  <c r="BC113" i="17"/>
  <c r="BC47" i="17"/>
  <c r="BC33" i="17"/>
  <c r="BC28" i="17"/>
  <c r="BC140" i="17"/>
  <c r="BC121" i="17"/>
  <c r="BC96" i="17"/>
  <c r="BC80" i="17"/>
  <c r="BC65" i="17"/>
  <c r="BC53" i="17"/>
  <c r="BC36" i="17"/>
  <c r="BC23" i="17"/>
  <c r="BC22" i="17"/>
  <c r="BC75" i="17"/>
  <c r="BC13" i="17"/>
  <c r="BC87" i="17"/>
  <c r="BC37" i="17"/>
  <c r="BC99" i="17"/>
  <c r="BC43" i="17"/>
  <c r="BC34" i="17"/>
  <c r="BC64" i="17"/>
  <c r="BC146" i="17"/>
  <c r="BC127" i="17"/>
  <c r="BC102" i="17"/>
  <c r="BC86" i="17"/>
  <c r="BC71" i="17"/>
  <c r="BC55" i="17"/>
  <c r="BC49" i="17"/>
  <c r="BC35" i="17"/>
  <c r="BC24" i="17"/>
  <c r="BC142" i="17"/>
  <c r="BC122" i="17"/>
  <c r="BC97" i="17"/>
  <c r="BC81" i="17"/>
  <c r="BC66" i="17"/>
  <c r="BC103" i="17"/>
  <c r="BC38" i="17"/>
  <c r="BC25" i="17"/>
  <c r="BC52" i="17"/>
  <c r="BC135" i="17"/>
  <c r="BC116" i="17"/>
  <c r="BC92" i="17"/>
  <c r="BC76" i="17"/>
  <c r="BC61" i="17"/>
  <c r="BC105" i="17"/>
  <c r="BC50" i="17"/>
  <c r="BC15" i="17"/>
  <c r="BC139" i="17"/>
  <c r="BC60" i="17"/>
  <c r="BC147" i="17"/>
  <c r="BC72" i="17"/>
  <c r="BC12" i="17"/>
  <c r="BC83" i="17"/>
  <c r="BC29" i="17"/>
  <c r="BC79" i="17"/>
  <c r="BC14" i="17"/>
  <c r="BC143" i="17"/>
  <c r="BC123" i="17"/>
  <c r="BC98" i="17"/>
  <c r="BC82" i="17"/>
  <c r="BC67" i="17"/>
  <c r="BC107" i="17"/>
  <c r="BC40" i="17"/>
  <c r="BC27" i="17"/>
  <c r="BC16" i="17"/>
  <c r="BC136" i="17"/>
  <c r="BC118" i="17"/>
  <c r="BC93" i="17"/>
  <c r="BC77" i="17"/>
  <c r="BC62" i="17"/>
  <c r="BC106" i="17"/>
  <c r="BC30" i="17"/>
  <c r="BC17" i="17"/>
  <c r="BC151" i="17"/>
  <c r="BC157" i="17" s="1"/>
  <c r="BC130" i="17"/>
  <c r="BC117" i="17"/>
  <c r="BC88" i="17"/>
  <c r="BC73" i="17"/>
  <c r="BC57" i="17"/>
  <c r="BC108" i="17"/>
  <c r="BC39" i="17"/>
  <c r="BC18" i="17"/>
  <c r="BC141" i="17"/>
  <c r="BC54" i="17"/>
  <c r="BC128" i="17"/>
  <c r="BC56" i="17"/>
  <c r="BC160" i="17"/>
  <c r="BC68" i="17"/>
  <c r="BC48" i="17"/>
  <c r="BC21" i="17"/>
  <c r="BC120" i="17"/>
  <c r="BJ146" i="17"/>
  <c r="BJ107" i="17"/>
  <c r="BJ129" i="17"/>
  <c r="BJ90" i="17"/>
  <c r="BJ74" i="17"/>
  <c r="BJ58" i="17"/>
  <c r="BJ42" i="17"/>
  <c r="BJ26" i="17"/>
  <c r="BJ151" i="17"/>
  <c r="BJ157" i="17" s="1"/>
  <c r="BJ139" i="17"/>
  <c r="BJ126" i="17"/>
  <c r="BJ101" i="17"/>
  <c r="BJ85" i="17"/>
  <c r="BJ69" i="17"/>
  <c r="BJ53" i="17"/>
  <c r="BJ37" i="17"/>
  <c r="BJ21" i="17"/>
  <c r="BJ138" i="17"/>
  <c r="BJ113" i="17"/>
  <c r="BJ121" i="17"/>
  <c r="BJ96" i="17"/>
  <c r="BJ80" i="17"/>
  <c r="BJ64" i="17"/>
  <c r="BJ48" i="17"/>
  <c r="BJ32" i="17"/>
  <c r="BJ16" i="17"/>
  <c r="BJ115" i="17"/>
  <c r="BJ43" i="17"/>
  <c r="BJ128" i="17"/>
  <c r="BJ55" i="17"/>
  <c r="BJ130" i="17"/>
  <c r="BJ67" i="17"/>
  <c r="BJ144" i="17"/>
  <c r="BJ79" i="17"/>
  <c r="BJ15" i="17"/>
  <c r="BJ134" i="17"/>
  <c r="BJ127" i="17"/>
  <c r="BJ102" i="17"/>
  <c r="BJ86" i="17"/>
  <c r="BJ70" i="17"/>
  <c r="BJ54" i="17"/>
  <c r="BJ38" i="17"/>
  <c r="BJ22" i="17"/>
  <c r="BJ140" i="17"/>
  <c r="BJ114" i="17"/>
  <c r="BJ122" i="17"/>
  <c r="BJ97" i="17"/>
  <c r="BJ81" i="17"/>
  <c r="BJ65" i="17"/>
  <c r="BJ49" i="17"/>
  <c r="BJ33" i="17"/>
  <c r="BJ17" i="17"/>
  <c r="BJ147" i="17"/>
  <c r="BJ109" i="17"/>
  <c r="BJ117" i="17"/>
  <c r="BJ92" i="17"/>
  <c r="BJ76" i="17"/>
  <c r="BJ60" i="17"/>
  <c r="BJ44" i="17"/>
  <c r="BJ28" i="17"/>
  <c r="BJ12" i="17"/>
  <c r="BJ91" i="17"/>
  <c r="BJ27" i="17"/>
  <c r="BJ105" i="17"/>
  <c r="BJ39" i="17"/>
  <c r="BJ124" i="17"/>
  <c r="BJ51" i="17"/>
  <c r="BJ112" i="17"/>
  <c r="BJ63" i="17"/>
  <c r="BJ145" i="17"/>
  <c r="BJ131" i="17"/>
  <c r="BJ123" i="17"/>
  <c r="BJ98" i="17"/>
  <c r="BJ82" i="17"/>
  <c r="BJ66" i="17"/>
  <c r="BJ50" i="17"/>
  <c r="BJ34" i="17"/>
  <c r="BJ18" i="17"/>
  <c r="BJ142" i="17"/>
  <c r="BJ110" i="17"/>
  <c r="BJ118" i="17"/>
  <c r="BJ93" i="17"/>
  <c r="BJ77" i="17"/>
  <c r="BJ61" i="17"/>
  <c r="BJ45" i="17"/>
  <c r="BJ29" i="17"/>
  <c r="BJ13" i="17"/>
  <c r="BJ136" i="17"/>
  <c r="BJ133" i="17"/>
  <c r="BJ116" i="17"/>
  <c r="BJ88" i="17"/>
  <c r="BJ72" i="17"/>
  <c r="BJ56" i="17"/>
  <c r="BJ40" i="17"/>
  <c r="BJ24" i="17"/>
  <c r="BJ141" i="17"/>
  <c r="BJ75" i="17"/>
  <c r="BJ103" i="17"/>
  <c r="BJ87" i="17"/>
  <c r="BJ23" i="17"/>
  <c r="BJ99" i="17"/>
  <c r="BJ35" i="17"/>
  <c r="BJ120" i="17"/>
  <c r="BJ47" i="17"/>
  <c r="BJ143" i="17"/>
  <c r="BJ119" i="17"/>
  <c r="BJ78" i="17"/>
  <c r="BJ46" i="17"/>
  <c r="BJ14" i="17"/>
  <c r="BJ106" i="17"/>
  <c r="BJ89" i="17"/>
  <c r="BJ57" i="17"/>
  <c r="BJ25" i="17"/>
  <c r="BJ132" i="17"/>
  <c r="BJ100" i="17"/>
  <c r="BJ68" i="17"/>
  <c r="BJ36" i="17"/>
  <c r="BJ108" i="17"/>
  <c r="BJ59" i="17"/>
  <c r="BJ71" i="17"/>
  <c r="BJ83" i="17"/>
  <c r="BJ95" i="17"/>
  <c r="BJ111" i="17"/>
  <c r="BJ94" i="17"/>
  <c r="BJ62" i="17"/>
  <c r="BJ30" i="17"/>
  <c r="BJ137" i="17"/>
  <c r="BJ104" i="17"/>
  <c r="BJ73" i="17"/>
  <c r="BJ41" i="17"/>
  <c r="BJ160" i="17"/>
  <c r="BJ125" i="17"/>
  <c r="BJ84" i="17"/>
  <c r="BJ52" i="17"/>
  <c r="BJ20" i="17"/>
  <c r="BJ135" i="17"/>
  <c r="BJ159" i="17"/>
  <c r="BJ19" i="17"/>
  <c r="BJ31" i="17"/>
  <c r="CT145" i="17"/>
  <c r="CT111" i="17"/>
  <c r="CT104" i="17"/>
  <c r="CT63" i="17"/>
  <c r="CT91" i="17"/>
  <c r="CT45" i="17"/>
  <c r="CT29" i="17"/>
  <c r="CT13" i="17"/>
  <c r="CT105" i="17"/>
  <c r="CT136" i="17"/>
  <c r="CT117" i="17"/>
  <c r="CT70" i="17"/>
  <c r="CT54" i="17"/>
  <c r="CT52" i="17"/>
  <c r="CT36" i="17"/>
  <c r="CT20" i="17"/>
  <c r="CT82" i="17"/>
  <c r="CT146" i="17"/>
  <c r="CT113" i="17"/>
  <c r="CT120" i="17"/>
  <c r="CT65" i="17"/>
  <c r="CT95" i="17"/>
  <c r="CT47" i="17"/>
  <c r="CT31" i="17"/>
  <c r="CT15" i="17"/>
  <c r="CT127" i="17"/>
  <c r="CT133" i="17"/>
  <c r="CT108" i="17"/>
  <c r="CT121" i="17"/>
  <c r="CT60" i="17"/>
  <c r="CT85" i="17"/>
  <c r="CT42" i="17"/>
  <c r="CT26" i="17"/>
  <c r="CT98" i="17"/>
  <c r="CT84" i="17"/>
  <c r="CT143" i="17"/>
  <c r="CT107" i="17"/>
  <c r="CT103" i="17"/>
  <c r="CT59" i="17"/>
  <c r="CT83" i="17"/>
  <c r="CT41" i="17"/>
  <c r="CT25" i="17"/>
  <c r="CT94" i="17"/>
  <c r="CT147" i="17"/>
  <c r="CT114" i="17"/>
  <c r="CT122" i="17"/>
  <c r="CT66" i="17"/>
  <c r="CT97" i="17"/>
  <c r="CT48" i="17"/>
  <c r="CT32" i="17"/>
  <c r="CT16" i="17"/>
  <c r="CT131" i="17"/>
  <c r="CT138" i="17"/>
  <c r="CT109" i="17"/>
  <c r="CT125" i="17"/>
  <c r="CT61" i="17"/>
  <c r="CT87" i="17"/>
  <c r="CT43" i="17"/>
  <c r="CT27" i="17"/>
  <c r="CT100" i="17"/>
  <c r="CT96" i="17"/>
  <c r="CT142" i="17"/>
  <c r="CT135" i="17"/>
  <c r="CT72" i="17"/>
  <c r="CT56" i="17"/>
  <c r="CT77" i="17"/>
  <c r="CT38" i="17"/>
  <c r="CT22" i="17"/>
  <c r="CT88" i="17"/>
  <c r="CT123" i="17"/>
  <c r="CT137" i="17"/>
  <c r="CT129" i="17"/>
  <c r="CT71" i="17"/>
  <c r="CT55" i="17"/>
  <c r="CT75" i="17"/>
  <c r="CT37" i="17"/>
  <c r="CT21" i="17"/>
  <c r="CT86" i="17"/>
  <c r="CT140" i="17"/>
  <c r="CT110" i="17"/>
  <c r="CT115" i="17"/>
  <c r="CT62" i="17"/>
  <c r="CT89" i="17"/>
  <c r="CT44" i="17"/>
  <c r="CT28" i="17"/>
  <c r="CT12" i="17"/>
  <c r="CT102" i="17"/>
  <c r="CT134" i="17"/>
  <c r="CT141" i="17"/>
  <c r="CT73" i="17"/>
  <c r="CT57" i="17"/>
  <c r="CT79" i="17"/>
  <c r="CT39" i="17"/>
  <c r="CT23" i="17"/>
  <c r="CT90" i="17"/>
  <c r="CT151" i="17"/>
  <c r="CT157" i="17" s="1"/>
  <c r="CT130" i="17"/>
  <c r="CT126" i="17"/>
  <c r="CT68" i="17"/>
  <c r="CT101" i="17"/>
  <c r="CT50" i="17"/>
  <c r="CT34" i="17"/>
  <c r="CT18" i="17"/>
  <c r="CT78" i="17"/>
  <c r="CT124" i="17"/>
  <c r="CT33" i="17"/>
  <c r="CT106" i="17"/>
  <c r="CT40" i="17"/>
  <c r="CT132" i="17"/>
  <c r="CT51" i="17"/>
  <c r="CT144" i="17"/>
  <c r="CT93" i="17"/>
  <c r="CT119" i="17"/>
  <c r="CT67" i="17"/>
  <c r="CT17" i="17"/>
  <c r="CT74" i="17"/>
  <c r="CT24" i="17"/>
  <c r="CT128" i="17"/>
  <c r="CT35" i="17"/>
  <c r="CT112" i="17"/>
  <c r="CT46" i="17"/>
  <c r="CT159" i="17"/>
  <c r="CT99" i="17"/>
  <c r="CT76" i="17"/>
  <c r="CT58" i="17"/>
  <c r="CT92" i="17"/>
  <c r="CT69" i="17"/>
  <c r="CT19" i="17"/>
  <c r="CT118" i="17"/>
  <c r="CT30" i="17"/>
  <c r="CT116" i="17"/>
  <c r="CT49" i="17"/>
  <c r="CT139" i="17"/>
  <c r="CT81" i="17"/>
  <c r="CT160" i="17"/>
  <c r="CT53" i="17"/>
  <c r="CT80" i="17"/>
  <c r="CT64" i="17"/>
  <c r="CT14" i="17"/>
  <c r="AW135" i="17"/>
  <c r="AW120" i="17"/>
  <c r="AW103" i="17"/>
  <c r="AW62" i="17"/>
  <c r="AW91" i="17"/>
  <c r="AW134" i="17"/>
  <c r="AW119" i="17"/>
  <c r="AW151" i="17"/>
  <c r="AW157" i="17" s="1"/>
  <c r="AW61" i="17"/>
  <c r="AW89" i="17"/>
  <c r="AW140" i="17"/>
  <c r="AW118" i="17"/>
  <c r="AW115" i="17"/>
  <c r="AW60" i="17"/>
  <c r="AW143" i="17"/>
  <c r="AW129" i="17"/>
  <c r="AW112" i="17"/>
  <c r="AW71" i="17"/>
  <c r="AW55" i="17"/>
  <c r="AW75" i="17"/>
  <c r="AW37" i="17"/>
  <c r="AW21" i="17"/>
  <c r="AW84" i="17"/>
  <c r="AW48" i="17"/>
  <c r="AW32" i="17"/>
  <c r="AW16" i="17"/>
  <c r="AW96" i="17"/>
  <c r="AW47" i="17"/>
  <c r="AW31" i="17"/>
  <c r="AW15" i="17"/>
  <c r="AW88" i="17"/>
  <c r="AW46" i="17"/>
  <c r="AW30" i="17"/>
  <c r="AW14" i="17"/>
  <c r="AW80" i="17"/>
  <c r="AW145" i="17"/>
  <c r="AW116" i="17"/>
  <c r="AW74" i="17"/>
  <c r="AW58" i="17"/>
  <c r="AW160" i="17"/>
  <c r="AW138" i="17"/>
  <c r="AW114" i="17"/>
  <c r="AW73" i="17"/>
  <c r="AW57" i="17"/>
  <c r="AW159" i="17"/>
  <c r="AW131" i="17"/>
  <c r="AW113" i="17"/>
  <c r="AW72" i="17"/>
  <c r="AW56" i="17"/>
  <c r="AW144" i="17"/>
  <c r="AW125" i="17"/>
  <c r="AW108" i="17"/>
  <c r="AW67" i="17"/>
  <c r="AW101" i="17"/>
  <c r="AW49" i="17"/>
  <c r="AW33" i="17"/>
  <c r="AW17" i="17"/>
  <c r="AW82" i="17"/>
  <c r="AW44" i="17"/>
  <c r="AW28" i="17"/>
  <c r="AW12" i="17"/>
  <c r="AW87" i="17"/>
  <c r="AW43" i="17"/>
  <c r="AW27" i="17"/>
  <c r="AW102" i="17"/>
  <c r="AW85" i="17"/>
  <c r="AW42" i="17"/>
  <c r="AW26" i="17"/>
  <c r="AW94" i="17"/>
  <c r="AW142" i="17"/>
  <c r="AW128" i="17"/>
  <c r="AW111" i="17"/>
  <c r="AW70" i="17"/>
  <c r="AW53" i="17"/>
  <c r="AW147" i="17"/>
  <c r="AW127" i="17"/>
  <c r="AW110" i="17"/>
  <c r="AW69" i="17"/>
  <c r="AW54" i="17"/>
  <c r="AW146" i="17"/>
  <c r="AW126" i="17"/>
  <c r="AW109" i="17"/>
  <c r="AW68" i="17"/>
  <c r="AW117" i="17"/>
  <c r="AW136" i="17"/>
  <c r="AW121" i="17"/>
  <c r="AW104" i="17"/>
  <c r="AW63" i="17"/>
  <c r="AW93" i="17"/>
  <c r="AW45" i="17"/>
  <c r="AW29" i="17"/>
  <c r="AW13" i="17"/>
  <c r="AW81" i="17"/>
  <c r="AW40" i="17"/>
  <c r="AW24" i="17"/>
  <c r="AW78" i="17"/>
  <c r="AW79" i="17"/>
  <c r="AW39" i="17"/>
  <c r="AW23" i="17"/>
  <c r="AW100" i="17"/>
  <c r="AW77" i="17"/>
  <c r="AW38" i="17"/>
  <c r="AW22" i="17"/>
  <c r="AW92" i="17"/>
  <c r="AW66" i="17"/>
  <c r="AW106" i="17"/>
  <c r="AW122" i="17"/>
  <c r="AW133" i="17"/>
  <c r="AW83" i="17"/>
  <c r="AW52" i="17"/>
  <c r="AW51" i="17"/>
  <c r="AW50" i="17"/>
  <c r="AW141" i="17"/>
  <c r="AW99" i="17"/>
  <c r="AW65" i="17"/>
  <c r="AW105" i="17"/>
  <c r="AW130" i="17"/>
  <c r="AW41" i="17"/>
  <c r="AW36" i="17"/>
  <c r="AW35" i="17"/>
  <c r="AW34" i="17"/>
  <c r="AW124" i="17"/>
  <c r="AW139" i="17"/>
  <c r="AW97" i="17"/>
  <c r="AW64" i="17"/>
  <c r="AW132" i="17"/>
  <c r="AW25" i="17"/>
  <c r="AW20" i="17"/>
  <c r="AW19" i="17"/>
  <c r="AW18" i="17"/>
  <c r="AW107" i="17"/>
  <c r="AW123" i="17"/>
  <c r="AW137" i="17"/>
  <c r="AW95" i="17"/>
  <c r="AW59" i="17"/>
  <c r="AW86" i="17"/>
  <c r="AW76" i="17"/>
  <c r="AW98" i="17"/>
  <c r="AW90" i="17"/>
  <c r="CM137" i="17"/>
  <c r="CM121" i="17"/>
  <c r="CM100" i="17"/>
  <c r="CM84" i="17"/>
  <c r="CM72" i="17"/>
  <c r="CM56" i="17"/>
  <c r="CM38" i="17"/>
  <c r="CM22" i="17"/>
  <c r="CM48" i="17"/>
  <c r="CM138" i="17"/>
  <c r="CM114" i="17"/>
  <c r="CM95" i="17"/>
  <c r="CM79" i="17"/>
  <c r="CM67" i="17"/>
  <c r="CM117" i="17"/>
  <c r="CM33" i="17"/>
  <c r="CM17" i="17"/>
  <c r="CM145" i="17"/>
  <c r="CM130" i="17"/>
  <c r="CM109" i="17"/>
  <c r="CM90" i="17"/>
  <c r="CM126" i="17"/>
  <c r="CM62" i="17"/>
  <c r="CM47" i="17"/>
  <c r="CM28" i="17"/>
  <c r="CM12" i="17"/>
  <c r="CM108" i="17"/>
  <c r="CM45" i="17"/>
  <c r="CM123" i="17"/>
  <c r="CM57" i="17"/>
  <c r="CM133" i="17"/>
  <c r="CM69" i="17"/>
  <c r="CM159" i="17"/>
  <c r="CM77" i="17"/>
  <c r="CM15" i="17"/>
  <c r="CM143" i="17"/>
  <c r="CM115" i="17"/>
  <c r="CM96" i="17"/>
  <c r="CM80" i="17"/>
  <c r="CM68" i="17"/>
  <c r="CM124" i="17"/>
  <c r="CM34" i="17"/>
  <c r="CM18" i="17"/>
  <c r="CM146" i="17"/>
  <c r="CM136" i="17"/>
  <c r="CM110" i="17"/>
  <c r="CM91" i="17"/>
  <c r="CM75" i="17"/>
  <c r="CM63" i="17"/>
  <c r="CM49" i="17"/>
  <c r="CM29" i="17"/>
  <c r="CM13" i="17"/>
  <c r="CM141" i="17"/>
  <c r="CM125" i="17"/>
  <c r="CM102" i="17"/>
  <c r="CM86" i="17"/>
  <c r="CM74" i="17"/>
  <c r="CM58" i="17"/>
  <c r="CM40" i="17"/>
  <c r="CM24" i="17"/>
  <c r="CM42" i="17"/>
  <c r="CM89" i="17"/>
  <c r="CM27" i="17"/>
  <c r="CM101" i="17"/>
  <c r="CM39" i="17"/>
  <c r="CM103" i="17"/>
  <c r="CM120" i="17"/>
  <c r="CM131" i="17"/>
  <c r="CM65" i="17"/>
  <c r="CM147" i="17"/>
  <c r="CM129" i="17"/>
  <c r="CM111" i="17"/>
  <c r="CM92" i="17"/>
  <c r="CM76" i="17"/>
  <c r="CM64" i="17"/>
  <c r="CM51" i="17"/>
  <c r="CM30" i="17"/>
  <c r="CM14" i="17"/>
  <c r="CM160" i="17"/>
  <c r="CM127" i="17"/>
  <c r="CM106" i="17"/>
  <c r="CM87" i="17"/>
  <c r="CM104" i="17"/>
  <c r="CM59" i="17"/>
  <c r="CM41" i="17"/>
  <c r="CM25" i="17"/>
  <c r="CM46" i="17"/>
  <c r="CM140" i="17"/>
  <c r="CM105" i="17"/>
  <c r="CM98" i="17"/>
  <c r="CM82" i="17"/>
  <c r="CM70" i="17"/>
  <c r="CM128" i="17"/>
  <c r="CM36" i="17"/>
  <c r="CM20" i="17"/>
  <c r="CM144" i="17"/>
  <c r="CM122" i="17"/>
  <c r="CM54" i="17"/>
  <c r="CM85" i="17"/>
  <c r="CM23" i="17"/>
  <c r="CM97" i="17"/>
  <c r="CM35" i="17"/>
  <c r="CM112" i="17"/>
  <c r="CM132" i="17"/>
  <c r="CM151" i="17"/>
  <c r="CM157" i="17" s="1"/>
  <c r="CM118" i="17"/>
  <c r="CM50" i="17"/>
  <c r="CM83" i="17"/>
  <c r="CM21" i="17"/>
  <c r="CM94" i="17"/>
  <c r="CM32" i="17"/>
  <c r="CM139" i="17"/>
  <c r="CM19" i="17"/>
  <c r="CM116" i="17"/>
  <c r="CM60" i="17"/>
  <c r="CM142" i="17"/>
  <c r="CM71" i="17"/>
  <c r="CM44" i="17"/>
  <c r="CM78" i="17"/>
  <c r="CM16" i="17"/>
  <c r="CM73" i="17"/>
  <c r="CM93" i="17"/>
  <c r="CM107" i="17"/>
  <c r="CM43" i="17"/>
  <c r="CM119" i="17"/>
  <c r="CM55" i="17"/>
  <c r="CM135" i="17"/>
  <c r="CM66" i="17"/>
  <c r="CM134" i="17"/>
  <c r="CM52" i="17"/>
  <c r="CM31" i="17"/>
  <c r="CM88" i="17"/>
  <c r="CM26" i="17"/>
  <c r="CM99" i="17"/>
  <c r="CM37" i="17"/>
  <c r="CM113" i="17"/>
  <c r="CM53" i="17"/>
  <c r="CM61" i="17"/>
  <c r="CM81" i="17"/>
  <c r="DU136" i="17"/>
  <c r="DU119" i="17"/>
  <c r="DU106" i="17"/>
  <c r="DU93" i="17"/>
  <c r="DU77" i="17"/>
  <c r="DU52" i="17"/>
  <c r="DU36" i="17"/>
  <c r="DU20" i="17"/>
  <c r="DU59" i="17"/>
  <c r="DU138" i="17"/>
  <c r="DU128" i="17"/>
  <c r="DU129" i="17"/>
  <c r="DU88" i="17"/>
  <c r="DU72" i="17"/>
  <c r="DU47" i="17"/>
  <c r="DU31" i="17"/>
  <c r="DU15" i="17"/>
  <c r="DU151" i="17"/>
  <c r="DU157" i="17" s="1"/>
  <c r="DU125" i="17"/>
  <c r="DU112" i="17"/>
  <c r="DU99" i="17"/>
  <c r="DU83" i="17"/>
  <c r="DU63" i="17"/>
  <c r="DU42" i="17"/>
  <c r="DU26" i="17"/>
  <c r="DU71" i="17"/>
  <c r="DU132" i="17"/>
  <c r="DU49" i="17"/>
  <c r="DU131" i="17"/>
  <c r="DU45" i="17"/>
  <c r="DU124" i="17"/>
  <c r="DU60" i="17"/>
  <c r="DU94" i="17"/>
  <c r="DU61" i="17"/>
  <c r="DU37" i="17"/>
  <c r="DU140" i="17"/>
  <c r="DU130" i="17"/>
  <c r="DU115" i="17"/>
  <c r="DU89" i="17"/>
  <c r="DU73" i="17"/>
  <c r="DU48" i="17"/>
  <c r="DU32" i="17"/>
  <c r="DU16" i="17"/>
  <c r="DU159" i="17"/>
  <c r="DU126" i="17"/>
  <c r="DU113" i="17"/>
  <c r="DU100" i="17"/>
  <c r="DU84" i="17"/>
  <c r="DU64" i="17"/>
  <c r="DU43" i="17"/>
  <c r="DU27" i="17"/>
  <c r="DU74" i="17"/>
  <c r="DU143" i="17"/>
  <c r="DU121" i="17"/>
  <c r="DU108" i="17"/>
  <c r="DU95" i="17"/>
  <c r="DU79" i="17"/>
  <c r="DU55" i="17"/>
  <c r="DU38" i="17"/>
  <c r="DU22" i="17"/>
  <c r="DU62" i="17"/>
  <c r="DU103" i="17"/>
  <c r="DU33" i="17"/>
  <c r="DU102" i="17"/>
  <c r="DU29" i="17"/>
  <c r="DU111" i="17"/>
  <c r="DU41" i="17"/>
  <c r="DU21" i="17"/>
  <c r="DU120" i="17"/>
  <c r="DU160" i="17"/>
  <c r="DU127" i="17"/>
  <c r="DU114" i="17"/>
  <c r="DU101" i="17"/>
  <c r="DU85" i="17"/>
  <c r="DU65" i="17"/>
  <c r="DU44" i="17"/>
  <c r="DU28" i="17"/>
  <c r="DU12" i="17"/>
  <c r="DU144" i="17"/>
  <c r="DU122" i="17"/>
  <c r="DU109" i="17"/>
  <c r="DU96" i="17"/>
  <c r="DU80" i="17"/>
  <c r="DU56" i="17"/>
  <c r="DU39" i="17"/>
  <c r="DU23" i="17"/>
  <c r="DU67" i="17"/>
  <c r="DU134" i="17"/>
  <c r="DU139" i="17"/>
  <c r="DU104" i="17"/>
  <c r="DU91" i="17"/>
  <c r="DU75" i="17"/>
  <c r="DU50" i="17"/>
  <c r="DU34" i="17"/>
  <c r="DU18" i="17"/>
  <c r="DU53" i="17"/>
  <c r="DU90" i="17"/>
  <c r="DU17" i="17"/>
  <c r="DU86" i="17"/>
  <c r="DU13" i="17"/>
  <c r="DU98" i="17"/>
  <c r="DU25" i="17"/>
  <c r="DU142" i="17"/>
  <c r="DU54" i="17"/>
  <c r="DU123" i="17"/>
  <c r="DU57" i="17"/>
  <c r="DU135" i="17"/>
  <c r="DU76" i="17"/>
  <c r="DU58" i="17"/>
  <c r="DU87" i="17"/>
  <c r="DU14" i="17"/>
  <c r="DU66" i="17"/>
  <c r="DU78" i="17"/>
  <c r="DU110" i="17"/>
  <c r="DU40" i="17"/>
  <c r="DU118" i="17"/>
  <c r="DU51" i="17"/>
  <c r="DU141" i="17"/>
  <c r="DU70" i="17"/>
  <c r="DU133" i="17"/>
  <c r="DU147" i="17"/>
  <c r="DU107" i="17"/>
  <c r="DU97" i="17"/>
  <c r="DU24" i="17"/>
  <c r="DU105" i="17"/>
  <c r="DU35" i="17"/>
  <c r="DU116" i="17"/>
  <c r="DU46" i="17"/>
  <c r="DU145" i="17"/>
  <c r="DU82" i="17"/>
  <c r="DU146" i="17"/>
  <c r="DU81" i="17"/>
  <c r="DU68" i="17"/>
  <c r="DU92" i="17"/>
  <c r="DU19" i="17"/>
  <c r="DU117" i="17"/>
  <c r="DU30" i="17"/>
  <c r="DU137" i="17"/>
  <c r="DU69" i="17"/>
  <c r="BD144" i="17"/>
  <c r="BD130" i="17"/>
  <c r="BD104" i="17"/>
  <c r="BD87" i="17"/>
  <c r="BD107" i="17"/>
  <c r="BD71" i="17"/>
  <c r="BD55" i="17"/>
  <c r="BD33" i="17"/>
  <c r="BD17" i="17"/>
  <c r="BD140" i="17"/>
  <c r="BD125" i="17"/>
  <c r="BD98" i="17"/>
  <c r="BD82" i="17"/>
  <c r="BD105" i="17"/>
  <c r="BD66" i="17"/>
  <c r="BD46" i="17"/>
  <c r="BD28" i="17"/>
  <c r="BD12" i="17"/>
  <c r="BD136" i="17"/>
  <c r="BD120" i="17"/>
  <c r="BD93" i="17"/>
  <c r="BD77" i="17"/>
  <c r="BD47" i="17"/>
  <c r="BD61" i="17"/>
  <c r="BD39" i="17"/>
  <c r="BD23" i="17"/>
  <c r="BD142" i="17"/>
  <c r="BD110" i="17"/>
  <c r="BD14" i="17"/>
  <c r="BD80" i="17"/>
  <c r="BD26" i="17"/>
  <c r="BD76" i="17"/>
  <c r="BD22" i="17"/>
  <c r="BD88" i="17"/>
  <c r="BD34" i="17"/>
  <c r="BD141" i="17"/>
  <c r="BD126" i="17"/>
  <c r="BD99" i="17"/>
  <c r="BD83" i="17"/>
  <c r="BD106" i="17"/>
  <c r="BD67" i="17"/>
  <c r="BD50" i="17"/>
  <c r="BD29" i="17"/>
  <c r="BD13" i="17"/>
  <c r="BD137" i="17"/>
  <c r="BD121" i="17"/>
  <c r="BD94" i="17"/>
  <c r="BD78" i="17"/>
  <c r="BD48" i="17"/>
  <c r="BD62" i="17"/>
  <c r="BD40" i="17"/>
  <c r="BD24" i="17"/>
  <c r="BD147" i="17"/>
  <c r="BD132" i="17"/>
  <c r="BD116" i="17"/>
  <c r="BD89" i="17"/>
  <c r="BD111" i="17"/>
  <c r="BD73" i="17"/>
  <c r="BD57" i="17"/>
  <c r="BD35" i="17"/>
  <c r="BD19" i="17"/>
  <c r="BD127" i="17"/>
  <c r="BD68" i="17"/>
  <c r="BD138" i="17"/>
  <c r="BD52" i="17"/>
  <c r="BD135" i="17"/>
  <c r="BD45" i="17"/>
  <c r="BD146" i="17"/>
  <c r="BD109" i="17"/>
  <c r="BD18" i="17"/>
  <c r="BD145" i="17"/>
  <c r="BD122" i="17"/>
  <c r="BD95" i="17"/>
  <c r="BD79" i="17"/>
  <c r="BD49" i="17"/>
  <c r="BD63" i="17"/>
  <c r="BD41" i="17"/>
  <c r="BD25" i="17"/>
  <c r="BD159" i="17"/>
  <c r="BD133" i="17"/>
  <c r="BD117" i="17"/>
  <c r="BD90" i="17"/>
  <c r="BD113" i="17"/>
  <c r="BD74" i="17"/>
  <c r="BD58" i="17"/>
  <c r="BD36" i="17"/>
  <c r="BD20" i="17"/>
  <c r="BD143" i="17"/>
  <c r="BD128" i="17"/>
  <c r="BD101" i="17"/>
  <c r="BD85" i="17"/>
  <c r="BD114" i="17"/>
  <c r="BD69" i="17"/>
  <c r="BD112" i="17"/>
  <c r="BD31" i="17"/>
  <c r="BD15" i="17"/>
  <c r="BD100" i="17"/>
  <c r="BD51" i="17"/>
  <c r="BD123" i="17"/>
  <c r="BD64" i="17"/>
  <c r="BD119" i="17"/>
  <c r="BD60" i="17"/>
  <c r="BD131" i="17"/>
  <c r="BD72" i="17"/>
  <c r="BD91" i="17"/>
  <c r="BD37" i="17"/>
  <c r="BD102" i="17"/>
  <c r="BD54" i="17"/>
  <c r="BD124" i="17"/>
  <c r="BD65" i="17"/>
  <c r="BD84" i="17"/>
  <c r="BD92" i="17"/>
  <c r="BD160" i="17"/>
  <c r="BD75" i="17"/>
  <c r="BD21" i="17"/>
  <c r="BD86" i="17"/>
  <c r="BD32" i="17"/>
  <c r="BD97" i="17"/>
  <c r="BD43" i="17"/>
  <c r="BD30" i="17"/>
  <c r="BD38" i="17"/>
  <c r="BD134" i="17"/>
  <c r="BD44" i="17"/>
  <c r="BD151" i="17"/>
  <c r="BD157" i="17" s="1"/>
  <c r="BD103" i="17"/>
  <c r="BD16" i="17"/>
  <c r="BD81" i="17"/>
  <c r="BD27" i="17"/>
  <c r="BD96" i="17"/>
  <c r="BD115" i="17"/>
  <c r="BD118" i="17"/>
  <c r="BD59" i="17"/>
  <c r="BD129" i="17"/>
  <c r="BD70" i="17"/>
  <c r="BD139" i="17"/>
  <c r="BD108" i="17"/>
  <c r="BD53" i="17"/>
  <c r="BD42" i="17"/>
  <c r="BD56" i="17"/>
  <c r="AY144" i="17"/>
  <c r="AY128" i="17"/>
  <c r="AY106" i="17"/>
  <c r="AY87" i="17"/>
  <c r="AY119" i="17"/>
  <c r="AY60" i="17"/>
  <c r="AY42" i="17"/>
  <c r="AY26" i="17"/>
  <c r="AY47" i="17"/>
  <c r="AY134" i="17"/>
  <c r="AY118" i="17"/>
  <c r="AY98" i="17"/>
  <c r="AY82" i="17"/>
  <c r="AY71" i="17"/>
  <c r="AY55" i="17"/>
  <c r="AY37" i="17"/>
  <c r="AY21" i="17"/>
  <c r="AY159" i="17"/>
  <c r="AY142" i="17"/>
  <c r="AY112" i="17"/>
  <c r="AY93" i="17"/>
  <c r="AY77" i="17"/>
  <c r="AY66" i="17"/>
  <c r="AY121" i="17"/>
  <c r="AY32" i="17"/>
  <c r="AY16" i="17"/>
  <c r="AY137" i="17"/>
  <c r="AY65" i="17"/>
  <c r="AY145" i="17"/>
  <c r="AY123" i="17"/>
  <c r="AY51" i="17"/>
  <c r="AY84" i="17"/>
  <c r="AY23" i="17"/>
  <c r="AY96" i="17"/>
  <c r="AY35" i="17"/>
  <c r="AY141" i="17"/>
  <c r="AY120" i="17"/>
  <c r="AY99" i="17"/>
  <c r="AY83" i="17"/>
  <c r="AY72" i="17"/>
  <c r="AY56" i="17"/>
  <c r="AY38" i="17"/>
  <c r="AY22" i="17"/>
  <c r="AY53" i="17"/>
  <c r="AY130" i="17"/>
  <c r="AY113" i="17"/>
  <c r="AY94" i="17"/>
  <c r="AY78" i="17"/>
  <c r="AY67" i="17"/>
  <c r="AY54" i="17"/>
  <c r="AY33" i="17"/>
  <c r="AY17" i="17"/>
  <c r="AY146" i="17"/>
  <c r="AY115" i="17"/>
  <c r="AY108" i="17"/>
  <c r="AY89" i="17"/>
  <c r="AY127" i="17"/>
  <c r="AY62" i="17"/>
  <c r="AY46" i="17"/>
  <c r="AY28" i="17"/>
  <c r="AY12" i="17"/>
  <c r="AY111" i="17"/>
  <c r="AY52" i="17"/>
  <c r="AY135" i="17"/>
  <c r="AY61" i="17"/>
  <c r="AY143" i="17"/>
  <c r="AY73" i="17"/>
  <c r="AY45" i="17"/>
  <c r="AY80" i="17"/>
  <c r="AY19" i="17"/>
  <c r="AY132" i="17"/>
  <c r="AY114" i="17"/>
  <c r="AY95" i="17"/>
  <c r="AY79" i="17"/>
  <c r="AY68" i="17"/>
  <c r="AY103" i="17"/>
  <c r="AY34" i="17"/>
  <c r="AY18" i="17"/>
  <c r="AY147" i="17"/>
  <c r="AY117" i="17"/>
  <c r="AY109" i="17"/>
  <c r="AY90" i="17"/>
  <c r="AY129" i="17"/>
  <c r="AY63" i="17"/>
  <c r="AY48" i="17"/>
  <c r="AY29" i="17"/>
  <c r="AY13" i="17"/>
  <c r="AY138" i="17"/>
  <c r="AY124" i="17"/>
  <c r="AY101" i="17"/>
  <c r="AY85" i="17"/>
  <c r="AY74" i="17"/>
  <c r="AY58" i="17"/>
  <c r="AY40" i="17"/>
  <c r="AY24" i="17"/>
  <c r="AY49" i="17"/>
  <c r="AY92" i="17"/>
  <c r="AY31" i="17"/>
  <c r="AY107" i="17"/>
  <c r="AY44" i="17"/>
  <c r="AY122" i="17"/>
  <c r="AY57" i="17"/>
  <c r="AY133" i="17"/>
  <c r="AY69" i="17"/>
  <c r="AY160" i="17"/>
  <c r="AY75" i="17"/>
  <c r="AY14" i="17"/>
  <c r="AY86" i="17"/>
  <c r="AY25" i="17"/>
  <c r="AY97" i="17"/>
  <c r="AY36" i="17"/>
  <c r="AY15" i="17"/>
  <c r="AY39" i="17"/>
  <c r="AY131" i="17"/>
  <c r="AY64" i="17"/>
  <c r="AY140" i="17"/>
  <c r="AY105" i="17"/>
  <c r="AY43" i="17"/>
  <c r="AY81" i="17"/>
  <c r="AY20" i="17"/>
  <c r="AY88" i="17"/>
  <c r="AY116" i="17"/>
  <c r="AY110" i="17"/>
  <c r="AY50" i="17"/>
  <c r="AY126" i="17"/>
  <c r="AY59" i="17"/>
  <c r="AY136" i="17"/>
  <c r="AY70" i="17"/>
  <c r="AY151" i="17"/>
  <c r="AY157" i="17" s="1"/>
  <c r="AY27" i="17"/>
  <c r="AY125" i="17"/>
  <c r="AY91" i="17"/>
  <c r="AY30" i="17"/>
  <c r="AY102" i="17"/>
  <c r="AY41" i="17"/>
  <c r="AY104" i="17"/>
  <c r="AY139" i="17"/>
  <c r="AY76" i="17"/>
  <c r="AY100" i="17"/>
  <c r="BR141" i="17"/>
  <c r="BR111" i="17"/>
  <c r="BR119" i="17"/>
  <c r="BR94" i="17"/>
  <c r="BR78" i="17"/>
  <c r="BR63" i="17"/>
  <c r="BR47" i="17"/>
  <c r="BR31" i="17"/>
  <c r="BR15" i="17"/>
  <c r="BR140" i="17"/>
  <c r="BR106" i="17"/>
  <c r="BR115" i="17"/>
  <c r="BR89" i="17"/>
  <c r="BR74" i="17"/>
  <c r="BR58" i="17"/>
  <c r="BR42" i="17"/>
  <c r="BR26" i="17"/>
  <c r="BR160" i="17"/>
  <c r="BR131" i="17"/>
  <c r="BR125" i="17"/>
  <c r="BR100" i="17"/>
  <c r="BR84" i="17"/>
  <c r="BR69" i="17"/>
  <c r="BR53" i="17"/>
  <c r="BR37" i="17"/>
  <c r="BR21" i="17"/>
  <c r="BR128" i="17"/>
  <c r="BR56" i="17"/>
  <c r="BR129" i="17"/>
  <c r="BR68" i="17"/>
  <c r="BR147" i="17"/>
  <c r="BR79" i="17"/>
  <c r="BR16" i="17"/>
  <c r="BR108" i="17"/>
  <c r="BR91" i="17"/>
  <c r="BR142" i="17"/>
  <c r="BR107" i="17"/>
  <c r="BR103" i="17"/>
  <c r="BR90" i="17"/>
  <c r="BR133" i="17"/>
  <c r="BR59" i="17"/>
  <c r="BR43" i="17"/>
  <c r="BR27" i="17"/>
  <c r="BR117" i="17"/>
  <c r="BR138" i="17"/>
  <c r="BR126" i="17"/>
  <c r="BR101" i="17"/>
  <c r="BR85" i="17"/>
  <c r="BR70" i="17"/>
  <c r="BR54" i="17"/>
  <c r="BR38" i="17"/>
  <c r="BR22" i="17"/>
  <c r="BR144" i="17"/>
  <c r="BR113" i="17"/>
  <c r="BR121" i="17"/>
  <c r="BR96" i="17"/>
  <c r="BR80" i="17"/>
  <c r="BR65" i="17"/>
  <c r="BR49" i="17"/>
  <c r="BR33" i="17"/>
  <c r="BR17" i="17"/>
  <c r="BR104" i="17"/>
  <c r="BR40" i="17"/>
  <c r="BR124" i="17"/>
  <c r="BR52" i="17"/>
  <c r="BR112" i="17"/>
  <c r="BR64" i="17"/>
  <c r="BR143" i="17"/>
  <c r="BR60" i="17"/>
  <c r="BR28" i="17"/>
  <c r="BR135" i="17"/>
  <c r="BR127" i="17"/>
  <c r="BR102" i="17"/>
  <c r="BR86" i="17"/>
  <c r="BR71" i="17"/>
  <c r="BR55" i="17"/>
  <c r="BR39" i="17"/>
  <c r="BR23" i="17"/>
  <c r="BR146" i="17"/>
  <c r="BR114" i="17"/>
  <c r="BR122" i="17"/>
  <c r="BR97" i="17"/>
  <c r="BR81" i="17"/>
  <c r="BR66" i="17"/>
  <c r="BR50" i="17"/>
  <c r="BR34" i="17"/>
  <c r="BR18" i="17"/>
  <c r="BR137" i="17"/>
  <c r="BR109" i="17"/>
  <c r="BR116" i="17"/>
  <c r="BR92" i="17"/>
  <c r="BR76" i="17"/>
  <c r="BR61" i="17"/>
  <c r="BR45" i="17"/>
  <c r="BR29" i="17"/>
  <c r="BR13" i="17"/>
  <c r="BR87" i="17"/>
  <c r="BR24" i="17"/>
  <c r="BR99" i="17"/>
  <c r="BR36" i="17"/>
  <c r="BR120" i="17"/>
  <c r="BR48" i="17"/>
  <c r="BR75" i="17"/>
  <c r="BR105" i="17"/>
  <c r="BR130" i="17"/>
  <c r="BR67" i="17"/>
  <c r="BR139" i="17"/>
  <c r="BR77" i="17"/>
  <c r="BR14" i="17"/>
  <c r="BR88" i="17"/>
  <c r="BR25" i="17"/>
  <c r="BR83" i="17"/>
  <c r="BR12" i="17"/>
  <c r="BR123" i="17"/>
  <c r="BR51" i="17"/>
  <c r="BR110" i="17"/>
  <c r="BR62" i="17"/>
  <c r="BR145" i="17"/>
  <c r="BR73" i="17"/>
  <c r="BR136" i="17"/>
  <c r="BR20" i="17"/>
  <c r="BR44" i="17"/>
  <c r="BR98" i="17"/>
  <c r="BR35" i="17"/>
  <c r="BR118" i="17"/>
  <c r="BR46" i="17"/>
  <c r="BR134" i="17"/>
  <c r="BR57" i="17"/>
  <c r="BR72" i="17"/>
  <c r="BR95" i="17"/>
  <c r="BR151" i="17"/>
  <c r="BR82" i="17"/>
  <c r="BR19" i="17"/>
  <c r="BR93" i="17"/>
  <c r="BR30" i="17"/>
  <c r="BR132" i="17"/>
  <c r="BR41" i="17"/>
  <c r="BR159" i="17"/>
  <c r="BR32" i="17"/>
  <c r="P143" i="17"/>
  <c r="P129" i="17"/>
  <c r="P103" i="17"/>
  <c r="P87" i="17"/>
  <c r="P106" i="17"/>
  <c r="P70" i="17"/>
  <c r="P109" i="17"/>
  <c r="P34" i="17"/>
  <c r="P18" i="17"/>
  <c r="P138" i="17"/>
  <c r="P124" i="17"/>
  <c r="P98" i="17"/>
  <c r="P82" i="17"/>
  <c r="P113" i="17"/>
  <c r="P65" i="17"/>
  <c r="P44" i="17"/>
  <c r="P29" i="17"/>
  <c r="P13" i="17"/>
  <c r="P144" i="17"/>
  <c r="P119" i="17"/>
  <c r="P93" i="17"/>
  <c r="P77" i="17"/>
  <c r="P48" i="17"/>
  <c r="P60" i="17"/>
  <c r="P40" i="17"/>
  <c r="P24" i="17"/>
  <c r="P137" i="17"/>
  <c r="P52" i="17"/>
  <c r="P151" i="17"/>
  <c r="P157" i="17" s="1"/>
  <c r="P47" i="17"/>
  <c r="P145" i="17"/>
  <c r="P108" i="17"/>
  <c r="P19" i="17"/>
  <c r="P84" i="17"/>
  <c r="P31" i="17"/>
  <c r="P139" i="17"/>
  <c r="P125" i="17"/>
  <c r="P99" i="17"/>
  <c r="P83" i="17"/>
  <c r="P107" i="17"/>
  <c r="P66" i="17"/>
  <c r="P45" i="17"/>
  <c r="P30" i="17"/>
  <c r="P14" i="17"/>
  <c r="P135" i="17"/>
  <c r="P120" i="17"/>
  <c r="P94" i="17"/>
  <c r="P78" i="17"/>
  <c r="P50" i="17"/>
  <c r="P61" i="17"/>
  <c r="P41" i="17"/>
  <c r="P25" i="17"/>
  <c r="P147" i="17"/>
  <c r="P131" i="17"/>
  <c r="P115" i="17"/>
  <c r="P89" i="17"/>
  <c r="P110" i="17"/>
  <c r="P72" i="17"/>
  <c r="P56" i="17"/>
  <c r="P36" i="17"/>
  <c r="P20" i="17"/>
  <c r="P122" i="17"/>
  <c r="P63" i="17"/>
  <c r="P118" i="17"/>
  <c r="P59" i="17"/>
  <c r="P130" i="17"/>
  <c r="P71" i="17"/>
  <c r="P140" i="17"/>
  <c r="P111" i="17"/>
  <c r="P15" i="17"/>
  <c r="P136" i="17"/>
  <c r="P121" i="17"/>
  <c r="P95" i="17"/>
  <c r="P79" i="17"/>
  <c r="P51" i="17"/>
  <c r="P62" i="17"/>
  <c r="P54" i="17"/>
  <c r="P26" i="17"/>
  <c r="P160" i="17"/>
  <c r="P132" i="17"/>
  <c r="P116" i="17"/>
  <c r="P90" i="17"/>
  <c r="P112" i="17"/>
  <c r="P73" i="17"/>
  <c r="P57" i="17"/>
  <c r="P37" i="17"/>
  <c r="P21" i="17"/>
  <c r="P141" i="17"/>
  <c r="P127" i="17"/>
  <c r="P101" i="17"/>
  <c r="P85" i="17"/>
  <c r="P134" i="17"/>
  <c r="P68" i="17"/>
  <c r="P49" i="17"/>
  <c r="P32" i="17"/>
  <c r="P16" i="17"/>
  <c r="P96" i="17"/>
  <c r="P42" i="17"/>
  <c r="P92" i="17"/>
  <c r="P39" i="17"/>
  <c r="P105" i="17"/>
  <c r="P55" i="17"/>
  <c r="P126" i="17"/>
  <c r="P67" i="17"/>
  <c r="P117" i="17"/>
  <c r="P58" i="17"/>
  <c r="P128" i="17"/>
  <c r="P69" i="17"/>
  <c r="P146" i="17"/>
  <c r="P53" i="17"/>
  <c r="P12" i="17"/>
  <c r="P23" i="17"/>
  <c r="P46" i="17"/>
  <c r="P91" i="17"/>
  <c r="P38" i="17"/>
  <c r="P102" i="17"/>
  <c r="P75" i="17"/>
  <c r="P123" i="17"/>
  <c r="P64" i="17"/>
  <c r="P80" i="17"/>
  <c r="P88" i="17"/>
  <c r="P159" i="17"/>
  <c r="P114" i="17"/>
  <c r="P22" i="17"/>
  <c r="P86" i="17"/>
  <c r="P33" i="17"/>
  <c r="P97" i="17"/>
  <c r="P43" i="17"/>
  <c r="P27" i="17"/>
  <c r="P35" i="17"/>
  <c r="P133" i="17"/>
  <c r="P74" i="17"/>
  <c r="P142" i="17"/>
  <c r="P104" i="17"/>
  <c r="P17" i="17"/>
  <c r="P81" i="17"/>
  <c r="P28" i="17"/>
  <c r="P76" i="17"/>
  <c r="P100" i="17"/>
  <c r="E143" i="17"/>
  <c r="E121" i="17"/>
  <c r="E109" i="17"/>
  <c r="E96" i="17"/>
  <c r="E80" i="17"/>
  <c r="E57" i="17"/>
  <c r="E40" i="17"/>
  <c r="E24" i="17"/>
  <c r="E63" i="17"/>
  <c r="E134" i="17"/>
  <c r="E131" i="17"/>
  <c r="E104" i="17"/>
  <c r="E91" i="17"/>
  <c r="E75" i="17"/>
  <c r="E51" i="17"/>
  <c r="E35" i="17"/>
  <c r="E19" i="17"/>
  <c r="E132" i="17"/>
  <c r="E127" i="17"/>
  <c r="E130" i="17"/>
  <c r="E102" i="17"/>
  <c r="E86" i="17"/>
  <c r="E67" i="17"/>
  <c r="E46" i="17"/>
  <c r="E30" i="17"/>
  <c r="E14" i="17"/>
  <c r="E145" i="17"/>
  <c r="E122" i="17"/>
  <c r="E110" i="17"/>
  <c r="E97" i="17"/>
  <c r="E81" i="17"/>
  <c r="E58" i="17"/>
  <c r="E41" i="17"/>
  <c r="E25" i="17"/>
  <c r="E68" i="17"/>
  <c r="E135" i="17"/>
  <c r="E133" i="17"/>
  <c r="E105" i="17"/>
  <c r="E92" i="17"/>
  <c r="E76" i="17"/>
  <c r="E52" i="17"/>
  <c r="E36" i="17"/>
  <c r="E20" i="17"/>
  <c r="E54" i="17"/>
  <c r="E128" i="17"/>
  <c r="E142" i="17"/>
  <c r="E103" i="17"/>
  <c r="E87" i="17"/>
  <c r="E69" i="17"/>
  <c r="E47" i="17"/>
  <c r="E31" i="17"/>
  <c r="E15" i="17"/>
  <c r="E147" i="17"/>
  <c r="E123" i="17"/>
  <c r="E111" i="17"/>
  <c r="E98" i="17"/>
  <c r="E82" i="17"/>
  <c r="E61" i="17"/>
  <c r="E42" i="17"/>
  <c r="E26" i="17"/>
  <c r="E70" i="17"/>
  <c r="E136" i="17"/>
  <c r="E138" i="17"/>
  <c r="E106" i="17"/>
  <c r="E93" i="17"/>
  <c r="E77" i="17"/>
  <c r="E53" i="17"/>
  <c r="E37" i="17"/>
  <c r="E21" i="17"/>
  <c r="E59" i="17"/>
  <c r="E140" i="17"/>
  <c r="E115" i="17"/>
  <c r="E116" i="17"/>
  <c r="E88" i="17"/>
  <c r="E71" i="17"/>
  <c r="E48" i="17"/>
  <c r="E32" i="17"/>
  <c r="E16" i="17"/>
  <c r="E151" i="17"/>
  <c r="E157" i="17" s="1"/>
  <c r="E124" i="17"/>
  <c r="E112" i="17"/>
  <c r="E99" i="17"/>
  <c r="E83" i="17"/>
  <c r="E64" i="17"/>
  <c r="E43" i="17"/>
  <c r="E27" i="17"/>
  <c r="E72" i="17"/>
  <c r="E137" i="17"/>
  <c r="E119" i="17"/>
  <c r="E107" i="17"/>
  <c r="E94" i="17"/>
  <c r="E78" i="17"/>
  <c r="E55" i="17"/>
  <c r="E38" i="17"/>
  <c r="E22" i="17"/>
  <c r="E60" i="17"/>
  <c r="E139" i="17"/>
  <c r="E117" i="17"/>
  <c r="E118" i="17"/>
  <c r="E89" i="17"/>
  <c r="E73" i="17"/>
  <c r="E49" i="17"/>
  <c r="E33" i="17"/>
  <c r="E17" i="17"/>
  <c r="E100" i="17"/>
  <c r="E28" i="17"/>
  <c r="E108" i="17"/>
  <c r="E39" i="17"/>
  <c r="E129" i="17"/>
  <c r="E50" i="17"/>
  <c r="E126" i="17"/>
  <c r="E66" i="17"/>
  <c r="E159" i="17"/>
  <c r="E84" i="17"/>
  <c r="E12" i="17"/>
  <c r="E95" i="17"/>
  <c r="E23" i="17"/>
  <c r="E144" i="17"/>
  <c r="E34" i="17"/>
  <c r="E114" i="17"/>
  <c r="E45" i="17"/>
  <c r="E125" i="17"/>
  <c r="E65" i="17"/>
  <c r="E146" i="17"/>
  <c r="E79" i="17"/>
  <c r="E62" i="17"/>
  <c r="E90" i="17"/>
  <c r="E18" i="17"/>
  <c r="E101" i="17"/>
  <c r="E29" i="17"/>
  <c r="E113" i="17"/>
  <c r="E44" i="17"/>
  <c r="E120" i="17"/>
  <c r="E56" i="17"/>
  <c r="E141" i="17"/>
  <c r="E74" i="17"/>
  <c r="E160" i="17"/>
  <c r="E85" i="17"/>
  <c r="E13" i="17"/>
  <c r="DJ160" i="17"/>
  <c r="DJ134" i="17"/>
  <c r="DJ135" i="17"/>
  <c r="DJ69" i="17"/>
  <c r="DJ53" i="17"/>
  <c r="DJ51" i="17"/>
  <c r="DJ35" i="17"/>
  <c r="DJ19" i="17"/>
  <c r="DJ129" i="17"/>
  <c r="DJ144" i="17"/>
  <c r="DJ111" i="17"/>
  <c r="DJ120" i="17"/>
  <c r="DJ64" i="17"/>
  <c r="DJ93" i="17"/>
  <c r="DJ46" i="17"/>
  <c r="DJ30" i="17"/>
  <c r="DJ14" i="17"/>
  <c r="DJ94" i="17"/>
  <c r="DJ143" i="17"/>
  <c r="DJ106" i="17"/>
  <c r="DJ119" i="17"/>
  <c r="DJ59" i="17"/>
  <c r="DJ83" i="17"/>
  <c r="DJ41" i="17"/>
  <c r="DJ25" i="17"/>
  <c r="DJ100" i="17"/>
  <c r="DJ147" i="17"/>
  <c r="DJ113" i="17"/>
  <c r="DJ124" i="17"/>
  <c r="DJ66" i="17"/>
  <c r="DJ97" i="17"/>
  <c r="DJ48" i="17"/>
  <c r="DJ32" i="17"/>
  <c r="DJ16" i="17"/>
  <c r="DJ98" i="17"/>
  <c r="DJ146" i="17"/>
  <c r="DJ112" i="17"/>
  <c r="DJ122" i="17"/>
  <c r="DJ65" i="17"/>
  <c r="DJ95" i="17"/>
  <c r="DJ47" i="17"/>
  <c r="DJ31" i="17"/>
  <c r="DJ15" i="17"/>
  <c r="DJ96" i="17"/>
  <c r="DJ133" i="17"/>
  <c r="DJ107" i="17"/>
  <c r="DJ123" i="17"/>
  <c r="DJ60" i="17"/>
  <c r="DJ85" i="17"/>
  <c r="DJ42" i="17"/>
  <c r="DJ26" i="17"/>
  <c r="DJ102" i="17"/>
  <c r="DJ82" i="17"/>
  <c r="DJ132" i="17"/>
  <c r="DJ131" i="17"/>
  <c r="DJ71" i="17"/>
  <c r="DJ55" i="17"/>
  <c r="DJ75" i="17"/>
  <c r="DJ37" i="17"/>
  <c r="DJ21" i="17"/>
  <c r="DJ78" i="17"/>
  <c r="DJ138" i="17"/>
  <c r="DJ109" i="17"/>
  <c r="DJ104" i="17"/>
  <c r="DJ62" i="17"/>
  <c r="DJ89" i="17"/>
  <c r="DJ44" i="17"/>
  <c r="DJ28" i="17"/>
  <c r="DJ12" i="17"/>
  <c r="DJ88" i="17"/>
  <c r="DJ145" i="17"/>
  <c r="DJ108" i="17"/>
  <c r="DJ127" i="17"/>
  <c r="DJ61" i="17"/>
  <c r="DJ87" i="17"/>
  <c r="DJ43" i="17"/>
  <c r="DJ27" i="17"/>
  <c r="DJ117" i="17"/>
  <c r="DJ86" i="17"/>
  <c r="DJ136" i="17"/>
  <c r="DJ139" i="17"/>
  <c r="DJ72" i="17"/>
  <c r="DJ56" i="17"/>
  <c r="DJ77" i="17"/>
  <c r="DJ38" i="17"/>
  <c r="DJ22" i="17"/>
  <c r="DJ80" i="17"/>
  <c r="DJ159" i="17"/>
  <c r="DJ114" i="17"/>
  <c r="DJ126" i="17"/>
  <c r="DJ67" i="17"/>
  <c r="DJ99" i="17"/>
  <c r="DJ49" i="17"/>
  <c r="DJ33" i="17"/>
  <c r="DJ17" i="17"/>
  <c r="DJ103" i="17"/>
  <c r="DJ141" i="17"/>
  <c r="DJ105" i="17"/>
  <c r="DJ74" i="17"/>
  <c r="DJ58" i="17"/>
  <c r="DJ81" i="17"/>
  <c r="DJ40" i="17"/>
  <c r="DJ24" i="17"/>
  <c r="DJ90" i="17"/>
  <c r="DJ121" i="17"/>
  <c r="DJ57" i="17"/>
  <c r="DJ84" i="17"/>
  <c r="DJ68" i="17"/>
  <c r="DJ18" i="17"/>
  <c r="DJ118" i="17"/>
  <c r="DJ29" i="17"/>
  <c r="DJ115" i="17"/>
  <c r="DJ36" i="17"/>
  <c r="DJ137" i="17"/>
  <c r="DJ79" i="17"/>
  <c r="DJ151" i="17"/>
  <c r="DJ157" i="17" s="1"/>
  <c r="DJ101" i="17"/>
  <c r="DJ125" i="17"/>
  <c r="DJ63" i="17"/>
  <c r="DJ13" i="17"/>
  <c r="DJ70" i="17"/>
  <c r="DJ20" i="17"/>
  <c r="DJ142" i="17"/>
  <c r="DJ39" i="17"/>
  <c r="DJ116" i="17"/>
  <c r="DJ50" i="17"/>
  <c r="DJ140" i="17"/>
  <c r="DJ91" i="17"/>
  <c r="DJ92" i="17"/>
  <c r="DJ54" i="17"/>
  <c r="DJ76" i="17"/>
  <c r="DJ73" i="17"/>
  <c r="DJ23" i="17"/>
  <c r="DJ128" i="17"/>
  <c r="DJ34" i="17"/>
  <c r="DJ110" i="17"/>
  <c r="DJ45" i="17"/>
  <c r="DJ130" i="17"/>
  <c r="DJ52" i="17"/>
  <c r="AP144" i="17"/>
  <c r="AP112" i="17"/>
  <c r="AP119" i="17"/>
  <c r="AP64" i="17"/>
  <c r="AP133" i="17"/>
  <c r="AP116" i="17"/>
  <c r="AP71" i="17"/>
  <c r="AP145" i="17"/>
  <c r="AP113" i="17"/>
  <c r="AP121" i="17"/>
  <c r="AP65" i="17"/>
  <c r="AP60" i="17"/>
  <c r="AP86" i="17"/>
  <c r="AP42" i="17"/>
  <c r="AP26" i="17"/>
  <c r="AP99" i="17"/>
  <c r="AP75" i="17"/>
  <c r="AP66" i="17"/>
  <c r="AP92" i="17"/>
  <c r="AP45" i="17"/>
  <c r="AP29" i="17"/>
  <c r="AP13" i="17"/>
  <c r="AP93" i="17"/>
  <c r="AP130" i="17"/>
  <c r="AP98" i="17"/>
  <c r="AP48" i="17"/>
  <c r="AP32" i="17"/>
  <c r="AP16" i="17"/>
  <c r="AP101" i="17"/>
  <c r="AP74" i="17"/>
  <c r="AP96" i="17"/>
  <c r="AP47" i="17"/>
  <c r="AP31" i="17"/>
  <c r="AP15" i="17"/>
  <c r="AP97" i="17"/>
  <c r="AP134" i="17"/>
  <c r="AP108" i="17"/>
  <c r="AP124" i="17"/>
  <c r="AP159" i="17"/>
  <c r="AP115" i="17"/>
  <c r="AP125" i="17"/>
  <c r="AP67" i="17"/>
  <c r="AP146" i="17"/>
  <c r="AP109" i="17"/>
  <c r="AP128" i="17"/>
  <c r="AP131" i="17"/>
  <c r="AP56" i="17"/>
  <c r="AP78" i="17"/>
  <c r="AP38" i="17"/>
  <c r="AP22" i="17"/>
  <c r="AP81" i="17"/>
  <c r="AP147" i="17"/>
  <c r="AP59" i="17"/>
  <c r="AP84" i="17"/>
  <c r="AP41" i="17"/>
  <c r="AP25" i="17"/>
  <c r="AP91" i="17"/>
  <c r="AP122" i="17"/>
  <c r="AP62" i="17"/>
  <c r="AP90" i="17"/>
  <c r="AP44" i="17"/>
  <c r="AP28" i="17"/>
  <c r="AP12" i="17"/>
  <c r="AP87" i="17"/>
  <c r="AP61" i="17"/>
  <c r="AP88" i="17"/>
  <c r="AP43" i="17"/>
  <c r="AP27" i="17"/>
  <c r="AP103" i="17"/>
  <c r="AP83" i="17"/>
  <c r="AP135" i="17"/>
  <c r="AP132" i="17"/>
  <c r="AP72" i="17"/>
  <c r="AP141" i="17"/>
  <c r="AP111" i="17"/>
  <c r="AP105" i="17"/>
  <c r="AP63" i="17"/>
  <c r="AP137" i="17"/>
  <c r="AP143" i="17"/>
  <c r="AP73" i="17"/>
  <c r="AP140" i="17"/>
  <c r="AP102" i="17"/>
  <c r="AP50" i="17"/>
  <c r="AP34" i="17"/>
  <c r="AP18" i="17"/>
  <c r="AP118" i="17"/>
  <c r="AP114" i="17"/>
  <c r="AP55" i="17"/>
  <c r="AP76" i="17"/>
  <c r="AP37" i="17"/>
  <c r="AP21" i="17"/>
  <c r="AP79" i="17"/>
  <c r="AP139" i="17"/>
  <c r="AP58" i="17"/>
  <c r="AP82" i="17"/>
  <c r="AP40" i="17"/>
  <c r="AP24" i="17"/>
  <c r="AP89" i="17"/>
  <c r="AP138" i="17"/>
  <c r="AP57" i="17"/>
  <c r="AP80" i="17"/>
  <c r="AP39" i="17"/>
  <c r="AP23" i="17"/>
  <c r="AP85" i="17"/>
  <c r="AP117" i="17"/>
  <c r="AP107" i="17"/>
  <c r="AP136" i="17"/>
  <c r="AP46" i="17"/>
  <c r="AP123" i="17"/>
  <c r="AP17" i="17"/>
  <c r="AP52" i="17"/>
  <c r="AP106" i="17"/>
  <c r="AP19" i="17"/>
  <c r="AP127" i="17"/>
  <c r="AP120" i="17"/>
  <c r="AP69" i="17"/>
  <c r="AP30" i="17"/>
  <c r="AP100" i="17"/>
  <c r="AP104" i="17"/>
  <c r="AP36" i="17"/>
  <c r="AP53" i="17"/>
  <c r="AP126" i="17"/>
  <c r="AP68" i="17"/>
  <c r="AP160" i="17"/>
  <c r="AP70" i="17"/>
  <c r="AP14" i="17"/>
  <c r="AP49" i="17"/>
  <c r="AP110" i="17"/>
  <c r="AP20" i="17"/>
  <c r="AP51" i="17"/>
  <c r="AP151" i="17"/>
  <c r="AP142" i="17"/>
  <c r="AP129" i="17"/>
  <c r="AP94" i="17"/>
  <c r="AP95" i="17"/>
  <c r="AP33" i="17"/>
  <c r="AP54" i="17"/>
  <c r="AP77" i="17"/>
  <c r="AP35" i="17"/>
  <c r="BP146" i="17"/>
  <c r="BP122" i="17"/>
  <c r="BP106" i="17"/>
  <c r="BP87" i="17"/>
  <c r="BP54" i="17"/>
  <c r="BP60" i="17"/>
  <c r="BP38" i="17"/>
  <c r="BP24" i="17"/>
  <c r="BP147" i="17"/>
  <c r="BP132" i="17"/>
  <c r="BP117" i="17"/>
  <c r="BP98" i="17"/>
  <c r="BP82" i="17"/>
  <c r="BP42" i="17"/>
  <c r="BP59" i="17"/>
  <c r="BP65" i="17"/>
  <c r="BP61" i="17"/>
  <c r="BP142" i="17"/>
  <c r="BP128" i="17"/>
  <c r="BP112" i="17"/>
  <c r="BP93" i="17"/>
  <c r="BP77" i="17"/>
  <c r="BP45" i="17"/>
  <c r="BP62" i="17"/>
  <c r="BP14" i="17"/>
  <c r="BP26" i="17"/>
  <c r="BP111" i="17"/>
  <c r="BP58" i="17"/>
  <c r="BP123" i="17"/>
  <c r="BP64" i="17"/>
  <c r="BP119" i="17"/>
  <c r="BP67" i="17"/>
  <c r="BP130" i="17"/>
  <c r="BP50" i="17"/>
  <c r="BP160" i="17"/>
  <c r="BP133" i="17"/>
  <c r="BP118" i="17"/>
  <c r="BP99" i="17"/>
  <c r="BP83" i="17"/>
  <c r="BP46" i="17"/>
  <c r="BP63" i="17"/>
  <c r="BP30" i="17"/>
  <c r="BP12" i="17"/>
  <c r="BP143" i="17"/>
  <c r="BP144" i="17"/>
  <c r="BP113" i="17"/>
  <c r="BP94" i="17"/>
  <c r="BP78" i="17"/>
  <c r="BP48" i="17"/>
  <c r="BP66" i="17"/>
  <c r="BP19" i="17"/>
  <c r="BP31" i="17"/>
  <c r="BP138" i="17"/>
  <c r="BP124" i="17"/>
  <c r="BP108" i="17"/>
  <c r="BP89" i="17"/>
  <c r="BP103" i="17"/>
  <c r="BP68" i="17"/>
  <c r="BP69" i="17"/>
  <c r="BP41" i="17"/>
  <c r="BP37" i="17"/>
  <c r="BP92" i="17"/>
  <c r="BP29" i="17"/>
  <c r="BP107" i="17"/>
  <c r="BP40" i="17"/>
  <c r="BP100" i="17"/>
  <c r="BP32" i="17"/>
  <c r="BP115" i="17"/>
  <c r="BP74" i="17"/>
  <c r="BP145" i="17"/>
  <c r="BP129" i="17"/>
  <c r="BP114" i="17"/>
  <c r="BP95" i="17"/>
  <c r="BP79" i="17"/>
  <c r="BP49" i="17"/>
  <c r="BP70" i="17"/>
  <c r="BP22" i="17"/>
  <c r="BP39" i="17"/>
  <c r="BP139" i="17"/>
  <c r="BP125" i="17"/>
  <c r="BP109" i="17"/>
  <c r="BP90" i="17"/>
  <c r="BP105" i="17"/>
  <c r="BP72" i="17"/>
  <c r="BP57" i="17"/>
  <c r="BP17" i="17"/>
  <c r="BP15" i="17"/>
  <c r="BP135" i="17"/>
  <c r="BP120" i="17"/>
  <c r="BP101" i="17"/>
  <c r="BP85" i="17"/>
  <c r="BP51" i="17"/>
  <c r="BP71" i="17"/>
  <c r="BP34" i="17"/>
  <c r="BP16" i="17"/>
  <c r="BP141" i="17"/>
  <c r="BP76" i="17"/>
  <c r="BP23" i="17"/>
  <c r="BP88" i="17"/>
  <c r="BP33" i="17"/>
  <c r="BP84" i="17"/>
  <c r="BP13" i="17"/>
  <c r="BP96" i="17"/>
  <c r="BP27" i="17"/>
  <c r="BP140" i="17"/>
  <c r="BP75" i="17"/>
  <c r="BP18" i="17"/>
  <c r="BP86" i="17"/>
  <c r="BP21" i="17"/>
  <c r="BP97" i="17"/>
  <c r="BP35" i="17"/>
  <c r="BP137" i="17"/>
  <c r="BP151" i="17"/>
  <c r="BP157" i="17" s="1"/>
  <c r="BP126" i="17"/>
  <c r="BP43" i="17"/>
  <c r="BP136" i="17"/>
  <c r="BP53" i="17"/>
  <c r="BP159" i="17"/>
  <c r="BP81" i="17"/>
  <c r="BP28" i="17"/>
  <c r="BP104" i="17"/>
  <c r="BP80" i="17"/>
  <c r="BP110" i="17"/>
  <c r="BP73" i="17"/>
  <c r="BP121" i="17"/>
  <c r="BP56" i="17"/>
  <c r="BP131" i="17"/>
  <c r="BP52" i="17"/>
  <c r="BP127" i="17"/>
  <c r="BP134" i="17"/>
  <c r="BP25" i="17"/>
  <c r="BP91" i="17"/>
  <c r="BP20" i="17"/>
  <c r="BP102" i="17"/>
  <c r="BP36" i="17"/>
  <c r="BP116" i="17"/>
  <c r="BP55" i="17"/>
  <c r="BP44" i="17"/>
  <c r="BP47" i="17"/>
  <c r="AU136" i="17"/>
  <c r="AU120" i="17"/>
  <c r="AU94" i="17"/>
  <c r="AU78" i="17"/>
  <c r="AU63" i="17"/>
  <c r="AU132" i="17"/>
  <c r="AU33" i="17"/>
  <c r="AU20" i="17"/>
  <c r="AU151" i="17"/>
  <c r="AU131" i="17"/>
  <c r="AU130" i="17"/>
  <c r="AU89" i="17"/>
  <c r="AU74" i="17"/>
  <c r="AU58" i="17"/>
  <c r="AU109" i="17"/>
  <c r="AU43" i="17"/>
  <c r="AU27" i="17"/>
  <c r="AU144" i="17"/>
  <c r="AU126" i="17"/>
  <c r="AU100" i="17"/>
  <c r="AU84" i="17"/>
  <c r="AU69" i="17"/>
  <c r="AU112" i="17"/>
  <c r="AU44" i="17"/>
  <c r="AU32" i="17"/>
  <c r="AU13" i="17"/>
  <c r="AU103" i="17"/>
  <c r="AU50" i="17"/>
  <c r="AU125" i="17"/>
  <c r="AU110" i="17"/>
  <c r="AU137" i="17"/>
  <c r="AU64" i="17"/>
  <c r="AU140" i="17"/>
  <c r="AU91" i="17"/>
  <c r="AU159" i="17"/>
  <c r="AU138" i="17"/>
  <c r="AU115" i="17"/>
  <c r="AU90" i="17"/>
  <c r="AU116" i="17"/>
  <c r="AU59" i="17"/>
  <c r="AU113" i="17"/>
  <c r="AU47" i="17"/>
  <c r="AU45" i="17"/>
  <c r="AU145" i="17"/>
  <c r="AU127" i="17"/>
  <c r="AU101" i="17"/>
  <c r="AU85" i="17"/>
  <c r="AU70" i="17"/>
  <c r="AU114" i="17"/>
  <c r="AU46" i="17"/>
  <c r="AU34" i="17"/>
  <c r="AU21" i="17"/>
  <c r="AU139" i="17"/>
  <c r="AU122" i="17"/>
  <c r="AU96" i="17"/>
  <c r="AU80" i="17"/>
  <c r="AU65" i="17"/>
  <c r="AU104" i="17"/>
  <c r="AU37" i="17"/>
  <c r="AU24" i="17"/>
  <c r="AU12" i="17"/>
  <c r="AU87" i="17"/>
  <c r="AU38" i="17"/>
  <c r="AU99" i="17"/>
  <c r="AU42" i="17"/>
  <c r="AU121" i="17"/>
  <c r="AU54" i="17"/>
  <c r="AU60" i="17"/>
  <c r="AU51" i="17"/>
  <c r="AU146" i="17"/>
  <c r="AU128" i="17"/>
  <c r="AU102" i="17"/>
  <c r="AU86" i="17"/>
  <c r="AU71" i="17"/>
  <c r="AU55" i="17"/>
  <c r="AU48" i="17"/>
  <c r="AU36" i="17"/>
  <c r="AU25" i="17"/>
  <c r="AU141" i="17"/>
  <c r="AU123" i="17"/>
  <c r="AU97" i="17"/>
  <c r="AU81" i="17"/>
  <c r="AU66" i="17"/>
  <c r="AU106" i="17"/>
  <c r="AU39" i="17"/>
  <c r="AU26" i="17"/>
  <c r="AU15" i="17"/>
  <c r="AU134" i="17"/>
  <c r="AU118" i="17"/>
  <c r="AU92" i="17"/>
  <c r="AU76" i="17"/>
  <c r="AU61" i="17"/>
  <c r="AU107" i="17"/>
  <c r="AU29" i="17"/>
  <c r="AU16" i="17"/>
  <c r="AU147" i="17"/>
  <c r="AU72" i="17"/>
  <c r="AU49" i="17"/>
  <c r="AU83" i="17"/>
  <c r="AU30" i="17"/>
  <c r="AU95" i="17"/>
  <c r="AU35" i="17"/>
  <c r="AU117" i="17"/>
  <c r="AU75" i="17"/>
  <c r="AU124" i="17"/>
  <c r="AU108" i="17"/>
  <c r="AU135" i="17"/>
  <c r="AU62" i="17"/>
  <c r="AU160" i="17"/>
  <c r="AU73" i="17"/>
  <c r="AU19" i="17"/>
  <c r="AU68" i="17"/>
  <c r="AU53" i="17"/>
  <c r="AU98" i="17"/>
  <c r="AU41" i="17"/>
  <c r="AU119" i="17"/>
  <c r="AU111" i="17"/>
  <c r="AU129" i="17"/>
  <c r="AU57" i="17"/>
  <c r="AU133" i="17"/>
  <c r="AU17" i="17"/>
  <c r="AU14" i="17"/>
  <c r="AU82" i="17"/>
  <c r="AU28" i="17"/>
  <c r="AU93" i="17"/>
  <c r="AU31" i="17"/>
  <c r="AU105" i="17"/>
  <c r="AU52" i="17"/>
  <c r="AU56" i="17"/>
  <c r="AU79" i="17"/>
  <c r="AU142" i="17"/>
  <c r="AU67" i="17"/>
  <c r="AU23" i="17"/>
  <c r="AU77" i="17"/>
  <c r="AU18" i="17"/>
  <c r="AU88" i="17"/>
  <c r="AU40" i="17"/>
  <c r="AU143" i="17"/>
  <c r="AU22" i="17"/>
  <c r="BZ134" i="17"/>
  <c r="BZ128" i="17"/>
  <c r="BZ103" i="17"/>
  <c r="BZ87" i="17"/>
  <c r="BZ71" i="17"/>
  <c r="BZ55" i="17"/>
  <c r="BZ40" i="17"/>
  <c r="BZ24" i="17"/>
  <c r="BZ160" i="17"/>
  <c r="BZ129" i="17"/>
  <c r="BZ123" i="17"/>
  <c r="BZ98" i="17"/>
  <c r="BZ82" i="17"/>
  <c r="BZ66" i="17"/>
  <c r="BZ51" i="17"/>
  <c r="BZ35" i="17"/>
  <c r="BZ19" i="17"/>
  <c r="BZ143" i="17"/>
  <c r="BZ110" i="17"/>
  <c r="BZ118" i="17"/>
  <c r="BZ93" i="17"/>
  <c r="BZ77" i="17"/>
  <c r="BZ61" i="17"/>
  <c r="BZ46" i="17"/>
  <c r="BZ30" i="17"/>
  <c r="BZ14" i="17"/>
  <c r="BZ135" i="17"/>
  <c r="BZ133" i="17"/>
  <c r="BZ131" i="17"/>
  <c r="BZ88" i="17"/>
  <c r="BZ72" i="17"/>
  <c r="BZ56" i="17"/>
  <c r="BZ41" i="17"/>
  <c r="BZ25" i="17"/>
  <c r="BZ159" i="17"/>
  <c r="BZ147" i="17"/>
  <c r="BZ124" i="17"/>
  <c r="BZ99" i="17"/>
  <c r="BZ83" i="17"/>
  <c r="BZ67" i="17"/>
  <c r="BZ52" i="17"/>
  <c r="BZ36" i="17"/>
  <c r="BZ20" i="17"/>
  <c r="BZ146" i="17"/>
  <c r="BZ111" i="17"/>
  <c r="BZ119" i="17"/>
  <c r="BZ94" i="17"/>
  <c r="BZ78" i="17"/>
  <c r="BZ62" i="17"/>
  <c r="BZ47" i="17"/>
  <c r="BZ31" i="17"/>
  <c r="BZ15" i="17"/>
  <c r="BZ136" i="17"/>
  <c r="BZ106" i="17"/>
  <c r="BZ104" i="17"/>
  <c r="BZ89" i="17"/>
  <c r="BZ73" i="17"/>
  <c r="BZ57" i="17"/>
  <c r="BZ42" i="17"/>
  <c r="BZ26" i="17"/>
  <c r="BZ151" i="17"/>
  <c r="BZ157" i="17" s="1"/>
  <c r="BZ130" i="17"/>
  <c r="BZ125" i="17"/>
  <c r="BZ100" i="17"/>
  <c r="BZ84" i="17"/>
  <c r="BZ68" i="17"/>
  <c r="BZ105" i="17"/>
  <c r="BZ37" i="17"/>
  <c r="BZ21" i="17"/>
  <c r="BZ138" i="17"/>
  <c r="BZ112" i="17"/>
  <c r="BZ120" i="17"/>
  <c r="BZ95" i="17"/>
  <c r="BZ79" i="17"/>
  <c r="BZ63" i="17"/>
  <c r="BZ48" i="17"/>
  <c r="BZ32" i="17"/>
  <c r="BZ16" i="17"/>
  <c r="BZ144" i="17"/>
  <c r="BZ107" i="17"/>
  <c r="BZ141" i="17"/>
  <c r="BZ90" i="17"/>
  <c r="BZ74" i="17"/>
  <c r="BZ58" i="17"/>
  <c r="BZ43" i="17"/>
  <c r="BZ27" i="17"/>
  <c r="BZ116" i="17"/>
  <c r="BZ132" i="17"/>
  <c r="BZ126" i="17"/>
  <c r="BZ101" i="17"/>
  <c r="BZ85" i="17"/>
  <c r="BZ69" i="17"/>
  <c r="BZ53" i="17"/>
  <c r="BZ38" i="17"/>
  <c r="BZ22" i="17"/>
  <c r="BZ140" i="17"/>
  <c r="BZ113" i="17"/>
  <c r="BZ121" i="17"/>
  <c r="BZ96" i="17"/>
  <c r="BZ80" i="17"/>
  <c r="BZ64" i="17"/>
  <c r="BZ49" i="17"/>
  <c r="BZ33" i="17"/>
  <c r="BZ17" i="17"/>
  <c r="BZ115" i="17"/>
  <c r="BZ44" i="17"/>
  <c r="BZ127" i="17"/>
  <c r="BZ54" i="17"/>
  <c r="BZ114" i="17"/>
  <c r="BZ65" i="17"/>
  <c r="BZ142" i="17"/>
  <c r="BZ76" i="17"/>
  <c r="BZ13" i="17"/>
  <c r="BZ91" i="17"/>
  <c r="BZ28" i="17"/>
  <c r="BZ102" i="17"/>
  <c r="BZ39" i="17"/>
  <c r="BZ122" i="17"/>
  <c r="BZ50" i="17"/>
  <c r="BZ109" i="17"/>
  <c r="BZ60" i="17"/>
  <c r="BZ139" i="17"/>
  <c r="BZ75" i="17"/>
  <c r="BZ12" i="17"/>
  <c r="BZ86" i="17"/>
  <c r="BZ23" i="17"/>
  <c r="BZ97" i="17"/>
  <c r="BZ34" i="17"/>
  <c r="BZ117" i="17"/>
  <c r="BZ45" i="17"/>
  <c r="BZ108" i="17"/>
  <c r="BZ59" i="17"/>
  <c r="BZ137" i="17"/>
  <c r="BZ70" i="17"/>
  <c r="BZ145" i="17"/>
  <c r="BZ81" i="17"/>
  <c r="BZ18" i="17"/>
  <c r="BZ92" i="17"/>
  <c r="BZ29" i="17"/>
  <c r="AB136" i="17"/>
  <c r="AB120" i="17"/>
  <c r="AB103" i="17"/>
  <c r="AB87" i="17"/>
  <c r="AB49" i="17"/>
  <c r="AB57" i="17"/>
  <c r="AB37" i="17"/>
  <c r="AB18" i="17"/>
  <c r="AB151" i="17"/>
  <c r="AB157" i="17" s="1"/>
  <c r="AB131" i="17"/>
  <c r="AB115" i="17"/>
  <c r="AB98" i="17"/>
  <c r="AB82" i="17"/>
  <c r="AB52" i="17"/>
  <c r="AB56" i="17"/>
  <c r="AB70" i="17"/>
  <c r="AB12" i="17"/>
  <c r="AB141" i="17"/>
  <c r="AB126" i="17"/>
  <c r="AB111" i="17"/>
  <c r="AB93" i="17"/>
  <c r="AB77" i="17"/>
  <c r="AB44" i="17"/>
  <c r="AB55" i="17"/>
  <c r="AB19" i="17"/>
  <c r="AB20" i="17"/>
  <c r="AB137" i="17"/>
  <c r="AB121" i="17"/>
  <c r="AB106" i="17"/>
  <c r="AB88" i="17"/>
  <c r="AB54" i="17"/>
  <c r="AB61" i="17"/>
  <c r="AB39" i="17"/>
  <c r="AB21" i="17"/>
  <c r="AB159" i="17"/>
  <c r="AB132" i="17"/>
  <c r="AB116" i="17"/>
  <c r="AB99" i="17"/>
  <c r="AB83" i="17"/>
  <c r="AB53" i="17"/>
  <c r="AB60" i="17"/>
  <c r="AB29" i="17"/>
  <c r="AB14" i="17"/>
  <c r="AB142" i="17"/>
  <c r="AB127" i="17"/>
  <c r="AB112" i="17"/>
  <c r="AB94" i="17"/>
  <c r="AB78" i="17"/>
  <c r="AB47" i="17"/>
  <c r="AB59" i="17"/>
  <c r="AB24" i="17"/>
  <c r="AB23" i="17"/>
  <c r="AB147" i="17"/>
  <c r="AB122" i="17"/>
  <c r="AB107" i="17"/>
  <c r="AB89" i="17"/>
  <c r="AB105" i="17"/>
  <c r="AB65" i="17"/>
  <c r="AB41" i="17"/>
  <c r="AB26" i="17"/>
  <c r="AB160" i="17"/>
  <c r="AB133" i="17"/>
  <c r="AB117" i="17"/>
  <c r="AB100" i="17"/>
  <c r="AB84" i="17"/>
  <c r="AB42" i="17"/>
  <c r="AB64" i="17"/>
  <c r="AB31" i="17"/>
  <c r="AB22" i="17"/>
  <c r="AB143" i="17"/>
  <c r="AB128" i="17"/>
  <c r="AB113" i="17"/>
  <c r="AB95" i="17"/>
  <c r="AB79" i="17"/>
  <c r="AB48" i="17"/>
  <c r="AB63" i="17"/>
  <c r="AB27" i="17"/>
  <c r="AB28" i="17"/>
  <c r="AB138" i="17"/>
  <c r="AB123" i="17"/>
  <c r="AB108" i="17"/>
  <c r="AB90" i="17"/>
  <c r="AB104" i="17"/>
  <c r="AB69" i="17"/>
  <c r="AB58" i="17"/>
  <c r="AB30" i="17"/>
  <c r="AB17" i="17"/>
  <c r="AB145" i="17"/>
  <c r="AB118" i="17"/>
  <c r="AB101" i="17"/>
  <c r="AB85" i="17"/>
  <c r="AB45" i="17"/>
  <c r="AB68" i="17"/>
  <c r="AB33" i="17"/>
  <c r="AB34" i="17"/>
  <c r="AB144" i="17"/>
  <c r="AB129" i="17"/>
  <c r="AB114" i="17"/>
  <c r="AB96" i="17"/>
  <c r="AB80" i="17"/>
  <c r="AB50" i="17"/>
  <c r="AB67" i="17"/>
  <c r="AB32" i="17"/>
  <c r="AB36" i="17"/>
  <c r="AB91" i="17"/>
  <c r="AB38" i="17"/>
  <c r="AB102" i="17"/>
  <c r="AB35" i="17"/>
  <c r="AB134" i="17"/>
  <c r="AB71" i="17"/>
  <c r="AB125" i="17"/>
  <c r="AB43" i="17"/>
  <c r="AB139" i="17"/>
  <c r="AB75" i="17"/>
  <c r="AB25" i="17"/>
  <c r="AB86" i="17"/>
  <c r="AB13" i="17"/>
  <c r="AB97" i="17"/>
  <c r="AB40" i="17"/>
  <c r="AB110" i="17"/>
  <c r="AB62" i="17"/>
  <c r="AB124" i="17"/>
  <c r="AB73" i="17"/>
  <c r="AB135" i="17"/>
  <c r="AB46" i="17"/>
  <c r="AB146" i="17"/>
  <c r="AB81" i="17"/>
  <c r="AB66" i="17"/>
  <c r="AB92" i="17"/>
  <c r="AB16" i="17"/>
  <c r="AB109" i="17"/>
  <c r="AB74" i="17"/>
  <c r="AB119" i="17"/>
  <c r="AB72" i="17"/>
  <c r="AB130" i="17"/>
  <c r="AB51" i="17"/>
  <c r="AB140" i="17"/>
  <c r="AB76" i="17"/>
  <c r="AB15" i="17"/>
  <c r="G136" i="17"/>
  <c r="G118" i="17"/>
  <c r="G94" i="17"/>
  <c r="G78" i="17"/>
  <c r="G62" i="17"/>
  <c r="G108" i="17"/>
  <c r="G52" i="17"/>
  <c r="G15" i="17"/>
  <c r="G151" i="17"/>
  <c r="G157" i="17" s="1"/>
  <c r="G134" i="17"/>
  <c r="G133" i="17"/>
  <c r="G89" i="17"/>
  <c r="G73" i="17"/>
  <c r="G57" i="17"/>
  <c r="G49" i="17"/>
  <c r="G37" i="17"/>
  <c r="G12" i="17"/>
  <c r="G144" i="17"/>
  <c r="G124" i="17"/>
  <c r="G100" i="17"/>
  <c r="G84" i="17"/>
  <c r="G68" i="17"/>
  <c r="G111" i="17"/>
  <c r="G40" i="17"/>
  <c r="G27" i="17"/>
  <c r="G42" i="17"/>
  <c r="G91" i="17"/>
  <c r="G41" i="17"/>
  <c r="G103" i="17"/>
  <c r="G45" i="17"/>
  <c r="G123" i="17"/>
  <c r="G109" i="17"/>
  <c r="G137" i="17"/>
  <c r="G95" i="17"/>
  <c r="G159" i="17"/>
  <c r="G130" i="17"/>
  <c r="G139" i="17"/>
  <c r="G90" i="17"/>
  <c r="G74" i="17"/>
  <c r="G58" i="17"/>
  <c r="G51" i="17"/>
  <c r="G39" i="17"/>
  <c r="G16" i="17"/>
  <c r="G145" i="17"/>
  <c r="G125" i="17"/>
  <c r="G101" i="17"/>
  <c r="G85" i="17"/>
  <c r="G69" i="17"/>
  <c r="G113" i="17"/>
  <c r="G110" i="17"/>
  <c r="G29" i="17"/>
  <c r="G106" i="17"/>
  <c r="G138" i="17"/>
  <c r="G120" i="17"/>
  <c r="G96" i="17"/>
  <c r="G80" i="17"/>
  <c r="G64" i="17"/>
  <c r="G117" i="17"/>
  <c r="G32" i="17"/>
  <c r="G19" i="17"/>
  <c r="G14" i="17"/>
  <c r="G75" i="17"/>
  <c r="G24" i="17"/>
  <c r="G87" i="17"/>
  <c r="G33" i="17"/>
  <c r="G99" i="17"/>
  <c r="G38" i="17"/>
  <c r="G63" i="17"/>
  <c r="G30" i="17"/>
  <c r="G146" i="17"/>
  <c r="G126" i="17"/>
  <c r="G102" i="17"/>
  <c r="G86" i="17"/>
  <c r="G70" i="17"/>
  <c r="G129" i="17"/>
  <c r="G43" i="17"/>
  <c r="G31" i="17"/>
  <c r="G18" i="17"/>
  <c r="G140" i="17"/>
  <c r="G121" i="17"/>
  <c r="G97" i="17"/>
  <c r="G81" i="17"/>
  <c r="G65" i="17"/>
  <c r="G105" i="17"/>
  <c r="G34" i="17"/>
  <c r="G21" i="17"/>
  <c r="G22" i="17"/>
  <c r="G141" i="17"/>
  <c r="G131" i="17"/>
  <c r="G92" i="17"/>
  <c r="G76" i="17"/>
  <c r="G60" i="17"/>
  <c r="G114" i="17"/>
  <c r="G44" i="17"/>
  <c r="G50" i="17"/>
  <c r="G132" i="17"/>
  <c r="G59" i="17"/>
  <c r="G147" i="17"/>
  <c r="G71" i="17"/>
  <c r="G26" i="17"/>
  <c r="G83" i="17"/>
  <c r="G25" i="17"/>
  <c r="G119" i="17"/>
  <c r="G79" i="17"/>
  <c r="G142" i="17"/>
  <c r="G66" i="17"/>
  <c r="G20" i="17"/>
  <c r="G77" i="17"/>
  <c r="G13" i="17"/>
  <c r="G88" i="17"/>
  <c r="G35" i="17"/>
  <c r="G127" i="17"/>
  <c r="G28" i="17"/>
  <c r="G122" i="17"/>
  <c r="G107" i="17"/>
  <c r="G135" i="17"/>
  <c r="G61" i="17"/>
  <c r="G160" i="17"/>
  <c r="G72" i="17"/>
  <c r="G46" i="17"/>
  <c r="G55" i="17"/>
  <c r="G112" i="17"/>
  <c r="G98" i="17"/>
  <c r="G36" i="17"/>
  <c r="G116" i="17"/>
  <c r="G54" i="17"/>
  <c r="G128" i="17"/>
  <c r="G56" i="17"/>
  <c r="G115" i="17"/>
  <c r="G143" i="17"/>
  <c r="G17" i="17"/>
  <c r="G82" i="17"/>
  <c r="G23" i="17"/>
  <c r="G93" i="17"/>
  <c r="G48" i="17"/>
  <c r="G104" i="17"/>
  <c r="G47" i="17"/>
  <c r="G53" i="17"/>
  <c r="G67" i="17"/>
  <c r="DX134" i="17"/>
  <c r="DX119" i="17"/>
  <c r="DX92" i="17"/>
  <c r="DX76" i="17"/>
  <c r="DX47" i="17"/>
  <c r="DX62" i="17"/>
  <c r="DX38" i="17"/>
  <c r="DX22" i="17"/>
  <c r="DX145" i="17"/>
  <c r="DX130" i="17"/>
  <c r="DX103" i="17"/>
  <c r="DX87" i="17"/>
  <c r="DX108" i="17"/>
  <c r="DX73" i="17"/>
  <c r="DX57" i="17"/>
  <c r="DX33" i="17"/>
  <c r="DX17" i="17"/>
  <c r="DX139" i="17"/>
  <c r="DX125" i="17"/>
  <c r="DX98" i="17"/>
  <c r="DX82" i="17"/>
  <c r="DX104" i="17"/>
  <c r="DX68" i="17"/>
  <c r="DX52" i="17"/>
  <c r="DX28" i="17"/>
  <c r="DX12" i="17"/>
  <c r="DX77" i="17"/>
  <c r="DX23" i="17"/>
  <c r="DX89" i="17"/>
  <c r="DX35" i="17"/>
  <c r="DX101" i="17"/>
  <c r="DX55" i="17"/>
  <c r="DX45" i="17"/>
  <c r="DX107" i="17"/>
  <c r="DX147" i="17"/>
  <c r="DX131" i="17"/>
  <c r="DX115" i="17"/>
  <c r="DX88" i="17"/>
  <c r="DX110" i="17"/>
  <c r="DX74" i="17"/>
  <c r="DX58" i="17"/>
  <c r="DX34" i="17"/>
  <c r="DX18" i="17"/>
  <c r="DX140" i="17"/>
  <c r="DX126" i="17"/>
  <c r="DX99" i="17"/>
  <c r="DX83" i="17"/>
  <c r="DX105" i="17"/>
  <c r="DX69" i="17"/>
  <c r="DX111" i="17"/>
  <c r="DX29" i="17"/>
  <c r="DX13" i="17"/>
  <c r="DX136" i="17"/>
  <c r="DX121" i="17"/>
  <c r="DX94" i="17"/>
  <c r="DX78" i="17"/>
  <c r="DX49" i="17"/>
  <c r="DX64" i="17"/>
  <c r="DX40" i="17"/>
  <c r="DX24" i="17"/>
  <c r="DX135" i="17"/>
  <c r="DX48" i="17"/>
  <c r="DX159" i="17"/>
  <c r="DX112" i="17"/>
  <c r="DX19" i="17"/>
  <c r="DX85" i="17"/>
  <c r="DX31" i="17"/>
  <c r="DX81" i="17"/>
  <c r="DX54" i="17"/>
  <c r="DX141" i="17"/>
  <c r="DX127" i="17"/>
  <c r="DX100" i="17"/>
  <c r="DX84" i="17"/>
  <c r="DX109" i="17"/>
  <c r="DX70" i="17"/>
  <c r="DX53" i="17"/>
  <c r="DX30" i="17"/>
  <c r="DX14" i="17"/>
  <c r="DX144" i="17"/>
  <c r="DX122" i="17"/>
  <c r="DX95" i="17"/>
  <c r="DX79" i="17"/>
  <c r="DX50" i="17"/>
  <c r="DX65" i="17"/>
  <c r="DX41" i="17"/>
  <c r="DX25" i="17"/>
  <c r="DX151" i="17"/>
  <c r="DX157" i="17" s="1"/>
  <c r="DX133" i="17"/>
  <c r="DX117" i="17"/>
  <c r="DX90" i="17"/>
  <c r="DX114" i="17"/>
  <c r="DX44" i="17"/>
  <c r="DX60" i="17"/>
  <c r="DX36" i="17"/>
  <c r="DX20" i="17"/>
  <c r="DX120" i="17"/>
  <c r="DX63" i="17"/>
  <c r="DX132" i="17"/>
  <c r="DX43" i="17"/>
  <c r="DX142" i="17"/>
  <c r="DX113" i="17"/>
  <c r="DX15" i="17"/>
  <c r="DX27" i="17"/>
  <c r="DX124" i="17"/>
  <c r="DX123" i="17"/>
  <c r="DX66" i="17"/>
  <c r="DX146" i="17"/>
  <c r="DX46" i="17"/>
  <c r="DX143" i="17"/>
  <c r="DX106" i="17"/>
  <c r="DX16" i="17"/>
  <c r="DX59" i="17"/>
  <c r="DX138" i="17"/>
  <c r="DX96" i="17"/>
  <c r="DX42" i="17"/>
  <c r="DX118" i="17"/>
  <c r="DX61" i="17"/>
  <c r="DX129" i="17"/>
  <c r="DX72" i="17"/>
  <c r="DX93" i="17"/>
  <c r="DX128" i="17"/>
  <c r="DX67" i="17"/>
  <c r="DX80" i="17"/>
  <c r="DX26" i="17"/>
  <c r="DX91" i="17"/>
  <c r="DX37" i="17"/>
  <c r="DX102" i="17"/>
  <c r="DX56" i="17"/>
  <c r="DX39" i="17"/>
  <c r="DX71" i="17"/>
  <c r="DX137" i="17"/>
  <c r="DX51" i="17"/>
  <c r="DX160" i="17"/>
  <c r="DX75" i="17"/>
  <c r="DX21" i="17"/>
  <c r="DX86" i="17"/>
  <c r="DX32" i="17"/>
  <c r="DX116" i="17"/>
  <c r="DX97" i="17"/>
  <c r="BE139" i="17"/>
  <c r="BE141" i="17"/>
  <c r="BE74" i="17"/>
  <c r="BE58" i="17"/>
  <c r="BE84" i="17"/>
  <c r="BE41" i="17"/>
  <c r="BE25" i="17"/>
  <c r="BE93" i="17"/>
  <c r="BE143" i="17"/>
  <c r="BE128" i="17"/>
  <c r="BE113" i="17"/>
  <c r="BE69" i="17"/>
  <c r="BE53" i="17"/>
  <c r="BE52" i="17"/>
  <c r="BE36" i="17"/>
  <c r="BE20" i="17"/>
  <c r="BE83" i="17"/>
  <c r="BE138" i="17"/>
  <c r="BE123" i="17"/>
  <c r="BE108" i="17"/>
  <c r="BE64" i="17"/>
  <c r="BE96" i="17"/>
  <c r="BE47" i="17"/>
  <c r="BE31" i="17"/>
  <c r="BE15" i="17"/>
  <c r="BE79" i="17"/>
  <c r="BE146" i="17"/>
  <c r="BE118" i="17"/>
  <c r="BE103" i="17"/>
  <c r="BE59" i="17"/>
  <c r="BE86" i="17"/>
  <c r="BE42" i="17"/>
  <c r="BE26" i="17"/>
  <c r="BE101" i="17"/>
  <c r="BE151" i="17"/>
  <c r="BE157" i="17" s="1"/>
  <c r="BE130" i="17"/>
  <c r="BE114" i="17"/>
  <c r="BE70" i="17"/>
  <c r="BE54" i="17"/>
  <c r="BE76" i="17"/>
  <c r="BE37" i="17"/>
  <c r="BE21" i="17"/>
  <c r="BE91" i="17"/>
  <c r="BE140" i="17"/>
  <c r="BE124" i="17"/>
  <c r="BE109" i="17"/>
  <c r="BE65" i="17"/>
  <c r="BE98" i="17"/>
  <c r="BE48" i="17"/>
  <c r="BE32" i="17"/>
  <c r="BE16" i="17"/>
  <c r="BE81" i="17"/>
  <c r="BE134" i="17"/>
  <c r="BE119" i="17"/>
  <c r="BE104" i="17"/>
  <c r="BE60" i="17"/>
  <c r="BE88" i="17"/>
  <c r="BE43" i="17"/>
  <c r="BE27" i="17"/>
  <c r="BE131" i="17"/>
  <c r="BE160" i="17"/>
  <c r="BE132" i="17"/>
  <c r="BE115" i="17"/>
  <c r="BE71" i="17"/>
  <c r="BE55" i="17"/>
  <c r="BE78" i="17"/>
  <c r="BE38" i="17"/>
  <c r="BE22" i="17"/>
  <c r="BE99" i="17"/>
  <c r="BE145" i="17"/>
  <c r="BE125" i="17"/>
  <c r="BE110" i="17"/>
  <c r="BE66" i="17"/>
  <c r="BE100" i="17"/>
  <c r="BE49" i="17"/>
  <c r="BE33" i="17"/>
  <c r="BE17" i="17"/>
  <c r="BE89" i="17"/>
  <c r="BE135" i="17"/>
  <c r="BE120" i="17"/>
  <c r="BE105" i="17"/>
  <c r="BE61" i="17"/>
  <c r="BE90" i="17"/>
  <c r="BE44" i="17"/>
  <c r="BE28" i="17"/>
  <c r="BE12" i="17"/>
  <c r="BE159" i="17"/>
  <c r="BE144" i="17"/>
  <c r="BE117" i="17"/>
  <c r="BE72" i="17"/>
  <c r="BE56" i="17"/>
  <c r="BE80" i="17"/>
  <c r="BE39" i="17"/>
  <c r="BE23" i="17"/>
  <c r="BE77" i="17"/>
  <c r="BE147" i="17"/>
  <c r="BE126" i="17"/>
  <c r="BE111" i="17"/>
  <c r="BE67" i="17"/>
  <c r="BE102" i="17"/>
  <c r="BE50" i="17"/>
  <c r="BE34" i="17"/>
  <c r="BE18" i="17"/>
  <c r="BE97" i="17"/>
  <c r="BE106" i="17"/>
  <c r="BE29" i="17"/>
  <c r="BE129" i="17"/>
  <c r="BE40" i="17"/>
  <c r="BE127" i="17"/>
  <c r="BE51" i="17"/>
  <c r="BE137" i="17"/>
  <c r="BE94" i="17"/>
  <c r="BE95" i="17"/>
  <c r="BE62" i="17"/>
  <c r="BE13" i="17"/>
  <c r="BE73" i="17"/>
  <c r="BE24" i="17"/>
  <c r="BE112" i="17"/>
  <c r="BE35" i="17"/>
  <c r="BE122" i="17"/>
  <c r="BE46" i="17"/>
  <c r="BE136" i="17"/>
  <c r="BE92" i="17"/>
  <c r="BE87" i="17"/>
  <c r="BE57" i="17"/>
  <c r="BE85" i="17"/>
  <c r="BE68" i="17"/>
  <c r="BE19" i="17"/>
  <c r="BE107" i="17"/>
  <c r="BE30" i="17"/>
  <c r="BE121" i="17"/>
  <c r="BE45" i="17"/>
  <c r="BE133" i="17"/>
  <c r="BE82" i="17"/>
  <c r="BE142" i="17"/>
  <c r="BE116" i="17"/>
  <c r="BE75" i="17"/>
  <c r="BE63" i="17"/>
  <c r="BE14" i="17"/>
  <c r="BM102" i="17"/>
  <c r="BM138" i="17"/>
  <c r="BM132" i="17"/>
  <c r="BM74" i="17"/>
  <c r="BM58" i="17"/>
  <c r="BM83" i="17"/>
  <c r="BM41" i="17"/>
  <c r="BM25" i="17"/>
  <c r="BM84" i="17"/>
  <c r="BM147" i="17"/>
  <c r="BM127" i="17"/>
  <c r="BM111" i="17"/>
  <c r="BM69" i="17"/>
  <c r="BM54" i="17"/>
  <c r="BM52" i="17"/>
  <c r="BM36" i="17"/>
  <c r="BM20" i="17"/>
  <c r="BM96" i="17"/>
  <c r="BM139" i="17"/>
  <c r="BM122" i="17"/>
  <c r="BM106" i="17"/>
  <c r="BM137" i="17"/>
  <c r="BM121" i="17"/>
  <c r="BM105" i="17"/>
  <c r="BM63" i="17"/>
  <c r="BM93" i="17"/>
  <c r="BM46" i="17"/>
  <c r="BM30" i="17"/>
  <c r="BM14" i="17"/>
  <c r="BM64" i="17"/>
  <c r="BM15" i="17"/>
  <c r="BM43" i="17"/>
  <c r="BM56" i="17"/>
  <c r="BM98" i="17"/>
  <c r="BM35" i="17"/>
  <c r="BM142" i="17"/>
  <c r="BM128" i="17"/>
  <c r="BM112" i="17"/>
  <c r="BM70" i="17"/>
  <c r="BM53" i="17"/>
  <c r="BM75" i="17"/>
  <c r="BM37" i="17"/>
  <c r="BM21" i="17"/>
  <c r="BM82" i="17"/>
  <c r="BM141" i="17"/>
  <c r="BM123" i="17"/>
  <c r="BM107" i="17"/>
  <c r="BM65" i="17"/>
  <c r="BM97" i="17"/>
  <c r="BM48" i="17"/>
  <c r="BM32" i="17"/>
  <c r="BM16" i="17"/>
  <c r="BM86" i="17"/>
  <c r="BM134" i="17"/>
  <c r="BM118" i="17"/>
  <c r="BM117" i="17"/>
  <c r="BM145" i="17"/>
  <c r="BM140" i="17"/>
  <c r="BM130" i="17"/>
  <c r="BM59" i="17"/>
  <c r="BM85" i="17"/>
  <c r="BM42" i="17"/>
  <c r="BM26" i="17"/>
  <c r="BM92" i="17"/>
  <c r="BM95" i="17"/>
  <c r="BM78" i="17"/>
  <c r="BM27" i="17"/>
  <c r="BM79" i="17"/>
  <c r="BM68" i="17"/>
  <c r="BM19" i="17"/>
  <c r="BM151" i="17"/>
  <c r="BM124" i="17"/>
  <c r="BM108" i="17"/>
  <c r="BM66" i="17"/>
  <c r="BM99" i="17"/>
  <c r="BM49" i="17"/>
  <c r="BM33" i="17"/>
  <c r="BM17" i="17"/>
  <c r="BM94" i="17"/>
  <c r="BM135" i="17"/>
  <c r="BM119" i="17"/>
  <c r="BM103" i="17"/>
  <c r="BM61" i="17"/>
  <c r="BM89" i="17"/>
  <c r="BM44" i="17"/>
  <c r="BM28" i="17"/>
  <c r="BM12" i="17"/>
  <c r="BM159" i="17"/>
  <c r="BM131" i="17"/>
  <c r="BM114" i="17"/>
  <c r="BM143" i="17"/>
  <c r="BM129" i="17"/>
  <c r="BM113" i="17"/>
  <c r="BM71" i="17"/>
  <c r="BM55" i="17"/>
  <c r="BM77" i="17"/>
  <c r="BM38" i="17"/>
  <c r="BM22" i="17"/>
  <c r="BM90" i="17"/>
  <c r="BM47" i="17"/>
  <c r="BM60" i="17"/>
  <c r="BM100" i="17"/>
  <c r="BM39" i="17"/>
  <c r="BM115" i="17"/>
  <c r="BM88" i="17"/>
  <c r="BM120" i="17"/>
  <c r="BM45" i="17"/>
  <c r="BM133" i="17"/>
  <c r="BM81" i="17"/>
  <c r="BM146" i="17"/>
  <c r="BM125" i="17"/>
  <c r="BM50" i="17"/>
  <c r="BM31" i="17"/>
  <c r="BM51" i="17"/>
  <c r="BM104" i="17"/>
  <c r="BM29" i="17"/>
  <c r="BM116" i="17"/>
  <c r="BM40" i="17"/>
  <c r="BM126" i="17"/>
  <c r="BM109" i="17"/>
  <c r="BM34" i="17"/>
  <c r="BM87" i="17"/>
  <c r="BM62" i="17"/>
  <c r="BM13" i="17"/>
  <c r="BM73" i="17"/>
  <c r="BM24" i="17"/>
  <c r="BM110" i="17"/>
  <c r="BM67" i="17"/>
  <c r="BM18" i="17"/>
  <c r="BM72" i="17"/>
  <c r="BM136" i="17"/>
  <c r="BM91" i="17"/>
  <c r="BM160" i="17"/>
  <c r="BM57" i="17"/>
  <c r="BM76" i="17"/>
  <c r="BM144" i="17"/>
  <c r="BM101" i="17"/>
  <c r="BM80" i="17"/>
  <c r="BM23" i="17"/>
  <c r="CV142" i="17"/>
  <c r="CV127" i="17"/>
  <c r="CV112" i="17"/>
  <c r="CV93" i="17"/>
  <c r="CV77" i="17"/>
  <c r="CV47" i="17"/>
  <c r="CV66" i="17"/>
  <c r="CV18" i="17"/>
  <c r="CV22" i="17"/>
  <c r="CV137" i="17"/>
  <c r="CV122" i="17"/>
  <c r="CV107" i="17"/>
  <c r="CV88" i="17"/>
  <c r="CV104" i="17"/>
  <c r="CV68" i="17"/>
  <c r="CV40" i="17"/>
  <c r="CV29" i="17"/>
  <c r="CV160" i="17"/>
  <c r="CV144" i="17"/>
  <c r="CV117" i="17"/>
  <c r="CV99" i="17"/>
  <c r="CV83" i="17"/>
  <c r="CV46" i="17"/>
  <c r="CV67" i="17"/>
  <c r="CV30" i="17"/>
  <c r="CV12" i="17"/>
  <c r="CV132" i="17"/>
  <c r="CV42" i="17"/>
  <c r="CV143" i="17"/>
  <c r="CV78" i="17"/>
  <c r="CV27" i="17"/>
  <c r="CV90" i="17"/>
  <c r="CV33" i="17"/>
  <c r="CV102" i="17"/>
  <c r="CV36" i="17"/>
  <c r="CV138" i="17"/>
  <c r="CV123" i="17"/>
  <c r="CV108" i="17"/>
  <c r="CV89" i="17"/>
  <c r="CV103" i="17"/>
  <c r="CV72" i="17"/>
  <c r="CV65" i="17"/>
  <c r="CV37" i="17"/>
  <c r="CV16" i="17"/>
  <c r="CV134" i="17"/>
  <c r="CV118" i="17"/>
  <c r="CV100" i="17"/>
  <c r="CV84" i="17"/>
  <c r="CV49" i="17"/>
  <c r="CV71" i="17"/>
  <c r="CV32" i="17"/>
  <c r="CV17" i="17"/>
  <c r="CV145" i="17"/>
  <c r="CV129" i="17"/>
  <c r="CV114" i="17"/>
  <c r="CV95" i="17"/>
  <c r="CV79" i="17"/>
  <c r="CV50" i="17"/>
  <c r="CV74" i="17"/>
  <c r="CV26" i="17"/>
  <c r="CV35" i="17"/>
  <c r="CV116" i="17"/>
  <c r="CV63" i="17"/>
  <c r="CV128" i="17"/>
  <c r="CV48" i="17"/>
  <c r="CV139" i="17"/>
  <c r="CV105" i="17"/>
  <c r="CV24" i="17"/>
  <c r="CV86" i="17"/>
  <c r="CV25" i="17"/>
  <c r="CV135" i="17"/>
  <c r="CV119" i="17"/>
  <c r="CV101" i="17"/>
  <c r="CV85" i="17"/>
  <c r="CV52" i="17"/>
  <c r="CV56" i="17"/>
  <c r="CV34" i="17"/>
  <c r="CV20" i="17"/>
  <c r="CV159" i="17"/>
  <c r="CV130" i="17"/>
  <c r="CV133" i="17"/>
  <c r="CV96" i="17"/>
  <c r="CV80" i="17"/>
  <c r="CV51" i="17"/>
  <c r="CV55" i="17"/>
  <c r="CV31" i="17"/>
  <c r="CV73" i="17"/>
  <c r="CV140" i="17"/>
  <c r="CV125" i="17"/>
  <c r="CV110" i="17"/>
  <c r="CV91" i="17"/>
  <c r="CV75" i="17"/>
  <c r="CV44" i="17"/>
  <c r="CV58" i="17"/>
  <c r="CV57" i="17"/>
  <c r="CV14" i="17"/>
  <c r="CV98" i="17"/>
  <c r="CV61" i="17"/>
  <c r="CV113" i="17"/>
  <c r="CV70" i="17"/>
  <c r="CV124" i="17"/>
  <c r="CV43" i="17"/>
  <c r="CV136" i="17"/>
  <c r="CV53" i="17"/>
  <c r="CV115" i="17"/>
  <c r="CV59" i="17"/>
  <c r="CV126" i="17"/>
  <c r="CV45" i="17"/>
  <c r="CV146" i="17"/>
  <c r="CV54" i="17"/>
  <c r="CV151" i="17"/>
  <c r="CV157" i="17" s="1"/>
  <c r="CV23" i="17"/>
  <c r="CV60" i="17"/>
  <c r="CV97" i="17"/>
  <c r="CV39" i="17"/>
  <c r="CV111" i="17"/>
  <c r="CV62" i="17"/>
  <c r="CV121" i="17"/>
  <c r="CV64" i="17"/>
  <c r="CV82" i="17"/>
  <c r="CV109" i="17"/>
  <c r="CV147" i="17"/>
  <c r="CV81" i="17"/>
  <c r="CV13" i="17"/>
  <c r="CV92" i="17"/>
  <c r="CV15" i="17"/>
  <c r="CV106" i="17"/>
  <c r="CV38" i="17"/>
  <c r="CV21" i="17"/>
  <c r="CV69" i="17"/>
  <c r="CV131" i="17"/>
  <c r="CV41" i="17"/>
  <c r="CV141" i="17"/>
  <c r="CV76" i="17"/>
  <c r="CV19" i="17"/>
  <c r="CV87" i="17"/>
  <c r="CV28" i="17"/>
  <c r="CV94" i="17"/>
  <c r="CV120" i="17"/>
  <c r="CA144" i="17"/>
  <c r="CA125" i="17"/>
  <c r="CA101" i="17"/>
  <c r="CA85" i="17"/>
  <c r="CA69" i="17"/>
  <c r="CA112" i="17"/>
  <c r="CA42" i="17"/>
  <c r="CA30" i="17"/>
  <c r="CA27" i="17"/>
  <c r="CA137" i="17"/>
  <c r="CA120" i="17"/>
  <c r="CA96" i="17"/>
  <c r="CA80" i="17"/>
  <c r="CA64" i="17"/>
  <c r="CA54" i="17"/>
  <c r="CA33" i="17"/>
  <c r="CA20" i="17"/>
  <c r="CA159" i="17"/>
  <c r="CA131" i="17"/>
  <c r="CA138" i="17"/>
  <c r="CA91" i="17"/>
  <c r="CA75" i="17"/>
  <c r="CA59" i="17"/>
  <c r="CA109" i="17"/>
  <c r="CA43" i="17"/>
  <c r="CA23" i="17"/>
  <c r="CA129" i="17"/>
  <c r="CA58" i="17"/>
  <c r="CA145" i="17"/>
  <c r="CA70" i="17"/>
  <c r="CA49" i="17"/>
  <c r="CA82" i="17"/>
  <c r="CA24" i="17"/>
  <c r="CA118" i="17"/>
  <c r="CA78" i="17"/>
  <c r="CA139" i="17"/>
  <c r="CA121" i="17"/>
  <c r="CA97" i="17"/>
  <c r="CA81" i="17"/>
  <c r="CA65" i="17"/>
  <c r="CA104" i="17"/>
  <c r="CA35" i="17"/>
  <c r="CA22" i="17"/>
  <c r="CA13" i="17"/>
  <c r="CA140" i="17"/>
  <c r="CA115" i="17"/>
  <c r="CA92" i="17"/>
  <c r="CA76" i="17"/>
  <c r="CA60" i="17"/>
  <c r="CA107" i="17"/>
  <c r="CA47" i="17"/>
  <c r="CA113" i="17"/>
  <c r="CA146" i="17"/>
  <c r="CA127" i="17"/>
  <c r="CA103" i="17"/>
  <c r="CA87" i="17"/>
  <c r="CA71" i="17"/>
  <c r="CA55" i="17"/>
  <c r="CA46" i="17"/>
  <c r="CA34" i="17"/>
  <c r="CA45" i="17"/>
  <c r="CA130" i="17"/>
  <c r="CA52" i="17"/>
  <c r="CA126" i="17"/>
  <c r="CA114" i="17"/>
  <c r="CA141" i="17"/>
  <c r="CA66" i="17"/>
  <c r="CA21" i="17"/>
  <c r="CA53" i="17"/>
  <c r="CA16" i="17"/>
  <c r="CA134" i="17"/>
  <c r="CA117" i="17"/>
  <c r="CA93" i="17"/>
  <c r="CA77" i="17"/>
  <c r="CA61" i="17"/>
  <c r="CA111" i="17"/>
  <c r="CA51" i="17"/>
  <c r="CA14" i="17"/>
  <c r="CA147" i="17"/>
  <c r="CA128" i="17"/>
  <c r="CA105" i="17"/>
  <c r="CA88" i="17"/>
  <c r="CA72" i="17"/>
  <c r="CA56" i="17"/>
  <c r="CA48" i="17"/>
  <c r="CA36" i="17"/>
  <c r="CA17" i="17"/>
  <c r="CA142" i="17"/>
  <c r="CA123" i="17"/>
  <c r="CA99" i="17"/>
  <c r="CA83" i="17"/>
  <c r="CA67" i="17"/>
  <c r="CA108" i="17"/>
  <c r="CA39" i="17"/>
  <c r="CA26" i="17"/>
  <c r="CA12" i="17"/>
  <c r="CA90" i="17"/>
  <c r="CA40" i="17"/>
  <c r="CA102" i="17"/>
  <c r="CA44" i="17"/>
  <c r="CA122" i="17"/>
  <c r="CA106" i="17"/>
  <c r="CA135" i="17"/>
  <c r="CA94" i="17"/>
  <c r="CA89" i="17"/>
  <c r="CA38" i="17"/>
  <c r="CA100" i="17"/>
  <c r="CA41" i="17"/>
  <c r="CA119" i="17"/>
  <c r="CA116" i="17"/>
  <c r="CA74" i="17"/>
  <c r="CA98" i="17"/>
  <c r="CA160" i="17"/>
  <c r="CA73" i="17"/>
  <c r="CA25" i="17"/>
  <c r="CA84" i="17"/>
  <c r="CA28" i="17"/>
  <c r="CA95" i="17"/>
  <c r="CA31" i="17"/>
  <c r="CA15" i="17"/>
  <c r="CA37" i="17"/>
  <c r="CA133" i="17"/>
  <c r="CA57" i="17"/>
  <c r="CA143" i="17"/>
  <c r="CA68" i="17"/>
  <c r="CA19" i="17"/>
  <c r="CA79" i="17"/>
  <c r="CA18" i="17"/>
  <c r="CA86" i="17"/>
  <c r="CA62" i="17"/>
  <c r="CA132" i="17"/>
  <c r="CA50" i="17"/>
  <c r="CA124" i="17"/>
  <c r="CA110" i="17"/>
  <c r="CA136" i="17"/>
  <c r="CA63" i="17"/>
  <c r="CA151" i="17"/>
  <c r="CA157" i="17" s="1"/>
  <c r="CA32" i="17"/>
  <c r="CA29" i="17"/>
  <c r="N147" i="17"/>
  <c r="N133" i="17"/>
  <c r="N123" i="17"/>
  <c r="N96" i="17"/>
  <c r="N80" i="17"/>
  <c r="N63" i="17"/>
  <c r="N49" i="17"/>
  <c r="N33" i="17"/>
  <c r="N17" i="17"/>
  <c r="N146" i="17"/>
  <c r="N111" i="17"/>
  <c r="N117" i="17"/>
  <c r="N91" i="17"/>
  <c r="N74" i="17"/>
  <c r="N58" i="17"/>
  <c r="N44" i="17"/>
  <c r="N28" i="17"/>
  <c r="N12" i="17"/>
  <c r="N136" i="17"/>
  <c r="N106" i="17"/>
  <c r="N102" i="17"/>
  <c r="N86" i="17"/>
  <c r="N69" i="17"/>
  <c r="N131" i="17"/>
  <c r="N39" i="17"/>
  <c r="N23" i="17"/>
  <c r="N160" i="17"/>
  <c r="N141" i="17"/>
  <c r="N124" i="17"/>
  <c r="N97" i="17"/>
  <c r="N81" i="17"/>
  <c r="N64" i="17"/>
  <c r="N50" i="17"/>
  <c r="N34" i="17"/>
  <c r="N18" i="17"/>
  <c r="N138" i="17"/>
  <c r="N112" i="17"/>
  <c r="N119" i="17"/>
  <c r="N92" i="17"/>
  <c r="N76" i="17"/>
  <c r="N59" i="17"/>
  <c r="N45" i="17"/>
  <c r="N29" i="17"/>
  <c r="N13" i="17"/>
  <c r="N137" i="17"/>
  <c r="N107" i="17"/>
  <c r="N103" i="17"/>
  <c r="N87" i="17"/>
  <c r="N70" i="17"/>
  <c r="N54" i="17"/>
  <c r="N40" i="17"/>
  <c r="N24" i="17"/>
  <c r="N159" i="17"/>
  <c r="N130" i="17"/>
  <c r="N125" i="17"/>
  <c r="N98" i="17"/>
  <c r="N82" i="17"/>
  <c r="N65" i="17"/>
  <c r="N51" i="17"/>
  <c r="N35" i="17"/>
  <c r="N19" i="17"/>
  <c r="N140" i="17"/>
  <c r="N113" i="17"/>
  <c r="N120" i="17"/>
  <c r="N93" i="17"/>
  <c r="N77" i="17"/>
  <c r="N60" i="17"/>
  <c r="N46" i="17"/>
  <c r="N30" i="17"/>
  <c r="N14" i="17"/>
  <c r="N144" i="17"/>
  <c r="N108" i="17"/>
  <c r="N118" i="17"/>
  <c r="N88" i="17"/>
  <c r="N71" i="17"/>
  <c r="N55" i="17"/>
  <c r="N41" i="17"/>
  <c r="N25" i="17"/>
  <c r="N151" i="17"/>
  <c r="N157" i="17" s="1"/>
  <c r="N132" i="17"/>
  <c r="N126" i="17"/>
  <c r="N99" i="17"/>
  <c r="N83" i="17"/>
  <c r="N66" i="17"/>
  <c r="N52" i="17"/>
  <c r="N36" i="17"/>
  <c r="N20" i="17"/>
  <c r="N142" i="17"/>
  <c r="N114" i="17"/>
  <c r="N121" i="17"/>
  <c r="N94" i="17"/>
  <c r="N78" i="17"/>
  <c r="N61" i="17"/>
  <c r="N47" i="17"/>
  <c r="N31" i="17"/>
  <c r="N15" i="17"/>
  <c r="N139" i="17"/>
  <c r="N109" i="17"/>
  <c r="N104" i="17"/>
  <c r="N89" i="17"/>
  <c r="N72" i="17"/>
  <c r="N56" i="17"/>
  <c r="N42" i="17"/>
  <c r="N26" i="17"/>
  <c r="N75" i="17"/>
  <c r="N134" i="17"/>
  <c r="N127" i="17"/>
  <c r="N100" i="17"/>
  <c r="N84" i="17"/>
  <c r="N67" i="17"/>
  <c r="N53" i="17"/>
  <c r="N37" i="17"/>
  <c r="N21" i="17"/>
  <c r="N145" i="17"/>
  <c r="N129" i="17"/>
  <c r="N122" i="17"/>
  <c r="N95" i="17"/>
  <c r="N79" i="17"/>
  <c r="N62" i="17"/>
  <c r="N48" i="17"/>
  <c r="N32" i="17"/>
  <c r="N16" i="17"/>
  <c r="N143" i="17"/>
  <c r="N110" i="17"/>
  <c r="N115" i="17"/>
  <c r="N90" i="17"/>
  <c r="N73" i="17"/>
  <c r="N57" i="17"/>
  <c r="N43" i="17"/>
  <c r="N27" i="17"/>
  <c r="N116" i="17"/>
  <c r="N135" i="17"/>
  <c r="N128" i="17"/>
  <c r="N101" i="17"/>
  <c r="N85" i="17"/>
  <c r="N68" i="17"/>
  <c r="N105" i="17"/>
  <c r="N38" i="17"/>
  <c r="N22" i="17"/>
  <c r="BH151" i="17"/>
  <c r="BH157" i="17" s="1"/>
  <c r="BH129" i="17"/>
  <c r="BH114" i="17"/>
  <c r="BH95" i="17"/>
  <c r="BH79" i="17"/>
  <c r="BH49" i="17"/>
  <c r="BH67" i="17"/>
  <c r="BH36" i="17"/>
  <c r="BH40" i="17"/>
  <c r="BH141" i="17"/>
  <c r="BH125" i="17"/>
  <c r="BH109" i="17"/>
  <c r="BH90" i="17"/>
  <c r="BH104" i="17"/>
  <c r="BH73" i="17"/>
  <c r="BH58" i="17"/>
  <c r="BH30" i="17"/>
  <c r="BH16" i="17"/>
  <c r="BH136" i="17"/>
  <c r="BH120" i="17"/>
  <c r="BH101" i="17"/>
  <c r="BH85" i="17"/>
  <c r="BH50" i="17"/>
  <c r="BH72" i="17"/>
  <c r="BH37" i="17"/>
  <c r="BH22" i="17"/>
  <c r="BH147" i="17"/>
  <c r="BH130" i="17"/>
  <c r="BH115" i="17"/>
  <c r="BH96" i="17"/>
  <c r="BH80" i="17"/>
  <c r="BH52" i="17"/>
  <c r="BH71" i="17"/>
  <c r="BH66" i="17"/>
  <c r="BH62" i="17"/>
  <c r="BH142" i="17"/>
  <c r="BH126" i="17"/>
  <c r="BH110" i="17"/>
  <c r="BH91" i="17"/>
  <c r="BH75" i="17"/>
  <c r="BH43" i="17"/>
  <c r="BH74" i="17"/>
  <c r="BH15" i="17"/>
  <c r="BH19" i="17"/>
  <c r="BH137" i="17"/>
  <c r="BH121" i="17"/>
  <c r="BH102" i="17"/>
  <c r="BH86" i="17"/>
  <c r="BH51" i="17"/>
  <c r="BH57" i="17"/>
  <c r="BH39" i="17"/>
  <c r="BH25" i="17"/>
  <c r="BH159" i="17"/>
  <c r="BH131" i="17"/>
  <c r="BH116" i="17"/>
  <c r="BH97" i="17"/>
  <c r="BH81" i="17"/>
  <c r="BH54" i="17"/>
  <c r="BH56" i="17"/>
  <c r="BH29" i="17"/>
  <c r="BH13" i="17"/>
  <c r="BH143" i="17"/>
  <c r="BH127" i="17"/>
  <c r="BH111" i="17"/>
  <c r="BH92" i="17"/>
  <c r="BH76" i="17"/>
  <c r="BH44" i="17"/>
  <c r="BH55" i="17"/>
  <c r="BH20" i="17"/>
  <c r="BH24" i="17"/>
  <c r="BH138" i="17"/>
  <c r="BH122" i="17"/>
  <c r="BH106" i="17"/>
  <c r="BH87" i="17"/>
  <c r="BH134" i="17"/>
  <c r="BH61" i="17"/>
  <c r="BH41" i="17"/>
  <c r="BH34" i="17"/>
  <c r="BH160" i="17"/>
  <c r="BH132" i="17"/>
  <c r="BH117" i="17"/>
  <c r="BH98" i="17"/>
  <c r="BH82" i="17"/>
  <c r="BH42" i="17"/>
  <c r="BH60" i="17"/>
  <c r="BH31" i="17"/>
  <c r="BH38" i="17"/>
  <c r="BH144" i="17"/>
  <c r="BH128" i="17"/>
  <c r="BH112" i="17"/>
  <c r="BH93" i="17"/>
  <c r="BH77" i="17"/>
  <c r="BH45" i="17"/>
  <c r="BH59" i="17"/>
  <c r="BH23" i="17"/>
  <c r="BH27" i="17"/>
  <c r="BH139" i="17"/>
  <c r="BH123" i="17"/>
  <c r="BH107" i="17"/>
  <c r="BH88" i="17"/>
  <c r="BH53" i="17"/>
  <c r="BH65" i="17"/>
  <c r="BH70" i="17"/>
  <c r="BH12" i="17"/>
  <c r="BH18" i="17"/>
  <c r="BH133" i="17"/>
  <c r="BH118" i="17"/>
  <c r="BH99" i="17"/>
  <c r="BH83" i="17"/>
  <c r="BH46" i="17"/>
  <c r="BH64" i="17"/>
  <c r="BH33" i="17"/>
  <c r="BH14" i="17"/>
  <c r="BH146" i="17"/>
  <c r="BH145" i="17"/>
  <c r="BH113" i="17"/>
  <c r="BH94" i="17"/>
  <c r="BH78" i="17"/>
  <c r="BH48" i="17"/>
  <c r="BH63" i="17"/>
  <c r="BH28" i="17"/>
  <c r="BH32" i="17"/>
  <c r="BH140" i="17"/>
  <c r="BH124" i="17"/>
  <c r="BH108" i="17"/>
  <c r="BH89" i="17"/>
  <c r="BH105" i="17"/>
  <c r="BH69" i="17"/>
  <c r="BH103" i="17"/>
  <c r="BH21" i="17"/>
  <c r="BH26" i="17"/>
  <c r="BH135" i="17"/>
  <c r="BH119" i="17"/>
  <c r="BH100" i="17"/>
  <c r="BH84" i="17"/>
  <c r="BH47" i="17"/>
  <c r="BH68" i="17"/>
  <c r="BH35" i="17"/>
  <c r="BH17" i="17"/>
  <c r="AM160" i="17"/>
  <c r="AM128" i="17"/>
  <c r="AM104" i="17"/>
  <c r="AM88" i="17"/>
  <c r="AM73" i="17"/>
  <c r="AM57" i="17"/>
  <c r="AM49" i="17"/>
  <c r="AM37" i="17"/>
  <c r="AM12" i="17"/>
  <c r="AM143" i="17"/>
  <c r="AM123" i="17"/>
  <c r="AM99" i="17"/>
  <c r="AM83" i="17"/>
  <c r="AM68" i="17"/>
  <c r="AM109" i="17"/>
  <c r="AM40" i="17"/>
  <c r="AM27" i="17"/>
  <c r="AM18" i="17"/>
  <c r="AM136" i="17"/>
  <c r="AM118" i="17"/>
  <c r="AM94" i="17"/>
  <c r="AM78" i="17"/>
  <c r="AM63" i="17"/>
  <c r="AM112" i="17"/>
  <c r="AM30" i="17"/>
  <c r="AM17" i="17"/>
  <c r="AM140" i="17"/>
  <c r="AM66" i="17"/>
  <c r="AM16" i="17"/>
  <c r="AM77" i="17"/>
  <c r="AM15" i="17"/>
  <c r="AM89" i="17"/>
  <c r="AM39" i="17"/>
  <c r="AM145" i="17"/>
  <c r="AM113" i="17"/>
  <c r="AM144" i="17"/>
  <c r="AM124" i="17"/>
  <c r="AM100" i="17"/>
  <c r="AM84" i="17"/>
  <c r="AM69" i="17"/>
  <c r="AM111" i="17"/>
  <c r="AM106" i="17"/>
  <c r="AM29" i="17"/>
  <c r="AM14" i="17"/>
  <c r="AM137" i="17"/>
  <c r="AM119" i="17"/>
  <c r="AM95" i="17"/>
  <c r="AM79" i="17"/>
  <c r="AM64" i="17"/>
  <c r="AM54" i="17"/>
  <c r="AM32" i="17"/>
  <c r="AM19" i="17"/>
  <c r="AM159" i="17"/>
  <c r="AM132" i="17"/>
  <c r="AM115" i="17"/>
  <c r="AM90" i="17"/>
  <c r="AM117" i="17"/>
  <c r="AM59" i="17"/>
  <c r="AM110" i="17"/>
  <c r="AM41" i="17"/>
  <c r="AM28" i="17"/>
  <c r="AM121" i="17"/>
  <c r="AM105" i="17"/>
  <c r="AM135" i="17"/>
  <c r="AM62" i="17"/>
  <c r="AM151" i="17"/>
  <c r="AM157" i="17" s="1"/>
  <c r="AM74" i="17"/>
  <c r="AM20" i="17"/>
  <c r="AM70" i="17"/>
  <c r="AM101" i="17"/>
  <c r="AM138" i="17"/>
  <c r="AM120" i="17"/>
  <c r="AM96" i="17"/>
  <c r="AM80" i="17"/>
  <c r="AM65" i="17"/>
  <c r="AM53" i="17"/>
  <c r="AM34" i="17"/>
  <c r="AM21" i="17"/>
  <c r="AM50" i="17"/>
  <c r="AM139" i="17"/>
  <c r="AM134" i="17"/>
  <c r="AM91" i="17"/>
  <c r="AM75" i="17"/>
  <c r="AM60" i="17"/>
  <c r="AM133" i="17"/>
  <c r="AM44" i="17"/>
  <c r="AM46" i="17"/>
  <c r="AM146" i="17"/>
  <c r="AM126" i="17"/>
  <c r="AM102" i="17"/>
  <c r="AM86" i="17"/>
  <c r="AM71" i="17"/>
  <c r="AM55" i="17"/>
  <c r="AM45" i="17"/>
  <c r="AM33" i="17"/>
  <c r="AM42" i="17"/>
  <c r="AM97" i="17"/>
  <c r="AM36" i="17"/>
  <c r="AM116" i="17"/>
  <c r="AM108" i="17"/>
  <c r="AM130" i="17"/>
  <c r="AM58" i="17"/>
  <c r="AM85" i="17"/>
  <c r="AM22" i="17"/>
  <c r="AM43" i="17"/>
  <c r="AM141" i="17"/>
  <c r="AM131" i="17"/>
  <c r="AM92" i="17"/>
  <c r="AM76" i="17"/>
  <c r="AM61" i="17"/>
  <c r="AM114" i="17"/>
  <c r="AM48" i="17"/>
  <c r="AM13" i="17"/>
  <c r="AM147" i="17"/>
  <c r="AM127" i="17"/>
  <c r="AM103" i="17"/>
  <c r="AM87" i="17"/>
  <c r="AM72" i="17"/>
  <c r="AM56" i="17"/>
  <c r="AM47" i="17"/>
  <c r="AM35" i="17"/>
  <c r="AM26" i="17"/>
  <c r="AM142" i="17"/>
  <c r="AM122" i="17"/>
  <c r="AM98" i="17"/>
  <c r="AM82" i="17"/>
  <c r="AM67" i="17"/>
  <c r="AM107" i="17"/>
  <c r="AM38" i="17"/>
  <c r="AM25" i="17"/>
  <c r="AM24" i="17"/>
  <c r="AM81" i="17"/>
  <c r="AM23" i="17"/>
  <c r="AM93" i="17"/>
  <c r="AM52" i="17"/>
  <c r="AM129" i="17"/>
  <c r="AM51" i="17"/>
  <c r="AM31" i="17"/>
  <c r="AM125" i="17"/>
  <c r="CP145" i="17"/>
  <c r="CP133" i="17"/>
  <c r="CP123" i="17"/>
  <c r="CP99" i="17"/>
  <c r="CP83" i="17"/>
  <c r="CP67" i="17"/>
  <c r="CP52" i="17"/>
  <c r="CP36" i="17"/>
  <c r="CP20" i="17"/>
  <c r="CP143" i="17"/>
  <c r="CP111" i="17"/>
  <c r="CP118" i="17"/>
  <c r="CP94" i="17"/>
  <c r="CP78" i="17"/>
  <c r="CP62" i="17"/>
  <c r="CP47" i="17"/>
  <c r="CP31" i="17"/>
  <c r="CP15" i="17"/>
  <c r="CP136" i="17"/>
  <c r="CP106" i="17"/>
  <c r="CP116" i="17"/>
  <c r="CP89" i="17"/>
  <c r="CP73" i="17"/>
  <c r="CP57" i="17"/>
  <c r="CP42" i="17"/>
  <c r="CP26" i="17"/>
  <c r="CP159" i="17"/>
  <c r="CP80" i="17"/>
  <c r="CP17" i="17"/>
  <c r="CP92" i="17"/>
  <c r="CP29" i="17"/>
  <c r="CP129" i="17"/>
  <c r="CP41" i="17"/>
  <c r="CP124" i="17"/>
  <c r="CP103" i="17"/>
  <c r="CP144" i="17"/>
  <c r="CP112" i="17"/>
  <c r="CP119" i="17"/>
  <c r="CP95" i="17"/>
  <c r="CP79" i="17"/>
  <c r="CP63" i="17"/>
  <c r="CP48" i="17"/>
  <c r="CP32" i="17"/>
  <c r="CP16" i="17"/>
  <c r="CP137" i="17"/>
  <c r="CP107" i="17"/>
  <c r="CP104" i="17"/>
  <c r="CP90" i="17"/>
  <c r="CP74" i="17"/>
  <c r="CP58" i="17"/>
  <c r="CP43" i="17"/>
  <c r="CP27" i="17"/>
  <c r="CP160" i="17"/>
  <c r="CP130" i="17"/>
  <c r="CP125" i="17"/>
  <c r="CP101" i="17"/>
  <c r="CP85" i="17"/>
  <c r="CP69" i="17"/>
  <c r="CP53" i="17"/>
  <c r="CP38" i="17"/>
  <c r="CP22" i="17"/>
  <c r="CP113" i="17"/>
  <c r="CP64" i="17"/>
  <c r="CP147" i="17"/>
  <c r="CP76" i="17"/>
  <c r="CP13" i="17"/>
  <c r="CP88" i="17"/>
  <c r="CP25" i="17"/>
  <c r="CP100" i="17"/>
  <c r="CP37" i="17"/>
  <c r="CP141" i="17"/>
  <c r="CP108" i="17"/>
  <c r="CP139" i="17"/>
  <c r="CP91" i="17"/>
  <c r="CP75" i="17"/>
  <c r="CP59" i="17"/>
  <c r="CP44" i="17"/>
  <c r="CP28" i="17"/>
  <c r="CP12" i="17"/>
  <c r="CP132" i="17"/>
  <c r="CP126" i="17"/>
  <c r="CP102" i="17"/>
  <c r="CP86" i="17"/>
  <c r="CP70" i="17"/>
  <c r="CP54" i="17"/>
  <c r="CP39" i="17"/>
  <c r="CP23" i="17"/>
  <c r="CP138" i="17"/>
  <c r="CP114" i="17"/>
  <c r="CP121" i="17"/>
  <c r="CP97" i="17"/>
  <c r="CP81" i="17"/>
  <c r="CP65" i="17"/>
  <c r="CP50" i="17"/>
  <c r="CP34" i="17"/>
  <c r="CP18" i="17"/>
  <c r="CP120" i="17"/>
  <c r="CP49" i="17"/>
  <c r="CP109" i="17"/>
  <c r="CP60" i="17"/>
  <c r="CP135" i="17"/>
  <c r="CP72" i="17"/>
  <c r="CP151" i="17"/>
  <c r="CP157" i="17" s="1"/>
  <c r="CP84" i="17"/>
  <c r="CP21" i="17"/>
  <c r="CP134" i="17"/>
  <c r="CP127" i="17"/>
  <c r="CP105" i="17"/>
  <c r="CP87" i="17"/>
  <c r="CP71" i="17"/>
  <c r="CP55" i="17"/>
  <c r="CP40" i="17"/>
  <c r="CP24" i="17"/>
  <c r="CP140" i="17"/>
  <c r="CP131" i="17"/>
  <c r="CP122" i="17"/>
  <c r="CP98" i="17"/>
  <c r="CP82" i="17"/>
  <c r="CP66" i="17"/>
  <c r="CP51" i="17"/>
  <c r="CP35" i="17"/>
  <c r="CP19" i="17"/>
  <c r="CP142" i="17"/>
  <c r="CP110" i="17"/>
  <c r="CP117" i="17"/>
  <c r="CP93" i="17"/>
  <c r="CP77" i="17"/>
  <c r="CP61" i="17"/>
  <c r="CP46" i="17"/>
  <c r="CP30" i="17"/>
  <c r="CP14" i="17"/>
  <c r="CP96" i="17"/>
  <c r="CP33" i="17"/>
  <c r="CP115" i="17"/>
  <c r="CP45" i="17"/>
  <c r="CP128" i="17"/>
  <c r="CP56" i="17"/>
  <c r="CP146" i="17"/>
  <c r="CP68" i="17"/>
  <c r="DR147" i="17"/>
  <c r="DR117" i="17"/>
  <c r="DR127" i="17"/>
  <c r="DR68" i="17"/>
  <c r="DR102" i="17"/>
  <c r="DR50" i="17"/>
  <c r="DR34" i="17"/>
  <c r="DR18" i="17"/>
  <c r="DR97" i="17"/>
  <c r="DR139" i="17"/>
  <c r="DR111" i="17"/>
  <c r="DR103" i="17"/>
  <c r="DR63" i="17"/>
  <c r="DR92" i="17"/>
  <c r="DR45" i="17"/>
  <c r="DR29" i="17"/>
  <c r="DR13" i="17"/>
  <c r="DR81" i="17"/>
  <c r="DR140" i="17"/>
  <c r="DR106" i="17"/>
  <c r="DR74" i="17"/>
  <c r="DR58" i="17"/>
  <c r="DR82" i="17"/>
  <c r="DR40" i="17"/>
  <c r="DR24" i="17"/>
  <c r="DR79" i="17"/>
  <c r="DR151" i="17"/>
  <c r="DR157" i="17" s="1"/>
  <c r="DR133" i="17"/>
  <c r="DR132" i="17"/>
  <c r="DR69" i="17"/>
  <c r="DR53" i="17"/>
  <c r="DR51" i="17"/>
  <c r="DR35" i="17"/>
  <c r="DR19" i="17"/>
  <c r="DR99" i="17"/>
  <c r="DR141" i="17"/>
  <c r="DR112" i="17"/>
  <c r="DR119" i="17"/>
  <c r="DR64" i="17"/>
  <c r="DR94" i="17"/>
  <c r="DR46" i="17"/>
  <c r="DR30" i="17"/>
  <c r="DR14" i="17"/>
  <c r="DR87" i="17"/>
  <c r="DR142" i="17"/>
  <c r="DR107" i="17"/>
  <c r="DR104" i="17"/>
  <c r="DR59" i="17"/>
  <c r="DR84" i="17"/>
  <c r="DR41" i="17"/>
  <c r="DR25" i="17"/>
  <c r="DR83" i="17"/>
  <c r="DR160" i="17"/>
  <c r="DR129" i="17"/>
  <c r="DR130" i="17"/>
  <c r="DR70" i="17"/>
  <c r="DR54" i="17"/>
  <c r="DR52" i="17"/>
  <c r="DR36" i="17"/>
  <c r="DR20" i="17"/>
  <c r="DR101" i="17"/>
  <c r="DR146" i="17"/>
  <c r="DR113" i="17"/>
  <c r="DR121" i="17"/>
  <c r="DR65" i="17"/>
  <c r="DR96" i="17"/>
  <c r="DR47" i="17"/>
  <c r="DR31" i="17"/>
  <c r="DR15" i="17"/>
  <c r="DR89" i="17"/>
  <c r="DR134" i="17"/>
  <c r="DR108" i="17"/>
  <c r="DR118" i="17"/>
  <c r="DR60" i="17"/>
  <c r="DR86" i="17"/>
  <c r="DR42" i="17"/>
  <c r="DR26" i="17"/>
  <c r="DR85" i="17"/>
  <c r="DR120" i="17"/>
  <c r="DR131" i="17"/>
  <c r="DR136" i="17"/>
  <c r="DR71" i="17"/>
  <c r="DR55" i="17"/>
  <c r="DR76" i="17"/>
  <c r="DR37" i="17"/>
  <c r="DR21" i="17"/>
  <c r="DR116" i="17"/>
  <c r="DR145" i="17"/>
  <c r="DR114" i="17"/>
  <c r="DR123" i="17"/>
  <c r="DR66" i="17"/>
  <c r="DR98" i="17"/>
  <c r="DR48" i="17"/>
  <c r="DR32" i="17"/>
  <c r="DR16" i="17"/>
  <c r="DR91" i="17"/>
  <c r="DR144" i="17"/>
  <c r="DR109" i="17"/>
  <c r="DR122" i="17"/>
  <c r="DR61" i="17"/>
  <c r="DR88" i="17"/>
  <c r="DR43" i="17"/>
  <c r="DR27" i="17"/>
  <c r="DR95" i="17"/>
  <c r="DR128" i="17"/>
  <c r="DR135" i="17"/>
  <c r="DR138" i="17"/>
  <c r="DR72" i="17"/>
  <c r="DR56" i="17"/>
  <c r="DR78" i="17"/>
  <c r="DR38" i="17"/>
  <c r="DR22" i="17"/>
  <c r="DR124" i="17"/>
  <c r="DR159" i="17"/>
  <c r="DR115" i="17"/>
  <c r="DR125" i="17"/>
  <c r="DR67" i="17"/>
  <c r="DR100" i="17"/>
  <c r="DR49" i="17"/>
  <c r="DR33" i="17"/>
  <c r="DR17" i="17"/>
  <c r="DR93" i="17"/>
  <c r="DR137" i="17"/>
  <c r="DR110" i="17"/>
  <c r="DR126" i="17"/>
  <c r="DR62" i="17"/>
  <c r="DR90" i="17"/>
  <c r="DR44" i="17"/>
  <c r="DR28" i="17"/>
  <c r="DR12" i="17"/>
  <c r="DR75" i="17"/>
  <c r="DR143" i="17"/>
  <c r="DR105" i="17"/>
  <c r="DR73" i="17"/>
  <c r="DR57" i="17"/>
  <c r="DR80" i="17"/>
  <c r="DR39" i="17"/>
  <c r="DR23" i="17"/>
  <c r="DR77" i="17"/>
  <c r="BN127" i="17"/>
  <c r="BN134" i="17"/>
  <c r="BN106" i="17"/>
  <c r="BN74" i="17"/>
  <c r="BN58" i="17"/>
  <c r="BN83" i="17"/>
  <c r="BN41" i="17"/>
  <c r="BN25" i="17"/>
  <c r="BN94" i="17"/>
  <c r="BN159" i="17"/>
  <c r="BN132" i="17"/>
  <c r="BN128" i="17"/>
  <c r="BN69" i="17"/>
  <c r="BN53" i="17"/>
  <c r="BN52" i="17"/>
  <c r="BN36" i="17"/>
  <c r="BN20" i="17"/>
  <c r="BN82" i="17"/>
  <c r="BN143" i="17"/>
  <c r="BN108" i="17"/>
  <c r="BN121" i="17"/>
  <c r="BN60" i="17"/>
  <c r="BN87" i="17"/>
  <c r="BN43" i="17"/>
  <c r="BN27" i="17"/>
  <c r="BN100" i="17"/>
  <c r="BN119" i="17"/>
  <c r="BN136" i="17"/>
  <c r="BN117" i="17"/>
  <c r="BN71" i="17"/>
  <c r="BN55" i="17"/>
  <c r="BN77" i="17"/>
  <c r="BN38" i="17"/>
  <c r="BN22" i="17"/>
  <c r="BN88" i="17"/>
  <c r="BN105" i="17"/>
  <c r="BN133" i="17"/>
  <c r="BN131" i="17"/>
  <c r="BN70" i="17"/>
  <c r="BN54" i="17"/>
  <c r="BN75" i="17"/>
  <c r="BN37" i="17"/>
  <c r="BN21" i="17"/>
  <c r="BN86" i="17"/>
  <c r="BN144" i="17"/>
  <c r="BN113" i="17"/>
  <c r="BN120" i="17"/>
  <c r="BN65" i="17"/>
  <c r="BN97" i="17"/>
  <c r="BN48" i="17"/>
  <c r="BN32" i="17"/>
  <c r="BN16" i="17"/>
  <c r="BN123" i="17"/>
  <c r="BN141" i="17"/>
  <c r="BN129" i="17"/>
  <c r="BN72" i="17"/>
  <c r="BN56" i="17"/>
  <c r="BN79" i="17"/>
  <c r="BN39" i="17"/>
  <c r="BN23" i="17"/>
  <c r="BN90" i="17"/>
  <c r="BN147" i="17"/>
  <c r="BN116" i="17"/>
  <c r="BN124" i="17"/>
  <c r="BN67" i="17"/>
  <c r="BN101" i="17"/>
  <c r="BN50" i="17"/>
  <c r="BN34" i="17"/>
  <c r="BN18" i="17"/>
  <c r="BN78" i="17"/>
  <c r="BN146" i="17"/>
  <c r="BN114" i="17"/>
  <c r="BN122" i="17"/>
  <c r="BN66" i="17"/>
  <c r="BN99" i="17"/>
  <c r="BN49" i="17"/>
  <c r="BN33" i="17"/>
  <c r="BN17" i="17"/>
  <c r="BN76" i="17"/>
  <c r="BN160" i="17"/>
  <c r="BN109" i="17"/>
  <c r="BN125" i="17"/>
  <c r="BN61" i="17"/>
  <c r="BN89" i="17"/>
  <c r="BN44" i="17"/>
  <c r="BN28" i="17"/>
  <c r="BN12" i="17"/>
  <c r="BN151" i="17"/>
  <c r="BN157" i="17" s="1"/>
  <c r="BN130" i="17"/>
  <c r="BN126" i="17"/>
  <c r="BN68" i="17"/>
  <c r="BN115" i="17"/>
  <c r="BN51" i="17"/>
  <c r="BN35" i="17"/>
  <c r="BN19" i="17"/>
  <c r="BN80" i="17"/>
  <c r="BN140" i="17"/>
  <c r="BN111" i="17"/>
  <c r="BN104" i="17"/>
  <c r="BN63" i="17"/>
  <c r="BN93" i="17"/>
  <c r="BN46" i="17"/>
  <c r="BN30" i="17"/>
  <c r="BN14" i="17"/>
  <c r="BN96" i="17"/>
  <c r="BN138" i="17"/>
  <c r="BN110" i="17"/>
  <c r="BN137" i="17"/>
  <c r="BN62" i="17"/>
  <c r="BN91" i="17"/>
  <c r="BN45" i="17"/>
  <c r="BN29" i="17"/>
  <c r="BN13" i="17"/>
  <c r="BN84" i="17"/>
  <c r="BN142" i="17"/>
  <c r="BN135" i="17"/>
  <c r="BN73" i="17"/>
  <c r="BN57" i="17"/>
  <c r="BN81" i="17"/>
  <c r="BN40" i="17"/>
  <c r="BN24" i="17"/>
  <c r="BN92" i="17"/>
  <c r="BN145" i="17"/>
  <c r="BN112" i="17"/>
  <c r="BN118" i="17"/>
  <c r="BN64" i="17"/>
  <c r="BN95" i="17"/>
  <c r="BN47" i="17"/>
  <c r="BN31" i="17"/>
  <c r="BN15" i="17"/>
  <c r="BN102" i="17"/>
  <c r="BN139" i="17"/>
  <c r="BN107" i="17"/>
  <c r="BN103" i="17"/>
  <c r="BN59" i="17"/>
  <c r="BN85" i="17"/>
  <c r="BN42" i="17"/>
  <c r="BN26" i="17"/>
  <c r="BN98" i="17"/>
  <c r="BG131" i="17"/>
  <c r="BG113" i="17"/>
  <c r="BG94" i="17"/>
  <c r="BG78" i="17"/>
  <c r="BG66" i="17"/>
  <c r="BG120" i="17"/>
  <c r="BG33" i="17"/>
  <c r="BG17" i="17"/>
  <c r="BG146" i="17"/>
  <c r="BG138" i="17"/>
  <c r="BG108" i="17"/>
  <c r="BG89" i="17"/>
  <c r="BG122" i="17"/>
  <c r="BG61" i="17"/>
  <c r="BG47" i="17"/>
  <c r="BG28" i="17"/>
  <c r="BG12" i="17"/>
  <c r="BG142" i="17"/>
  <c r="BG121" i="17"/>
  <c r="BG100" i="17"/>
  <c r="BG84" i="17"/>
  <c r="BG72" i="17"/>
  <c r="BG56" i="17"/>
  <c r="BG39" i="17"/>
  <c r="BG23" i="17"/>
  <c r="BG48" i="17"/>
  <c r="BG83" i="17"/>
  <c r="BG22" i="17"/>
  <c r="BG95" i="17"/>
  <c r="BG34" i="17"/>
  <c r="BG110" i="17"/>
  <c r="BG51" i="17"/>
  <c r="BG127" i="17"/>
  <c r="BG59" i="17"/>
  <c r="BG147" i="17"/>
  <c r="BG116" i="17"/>
  <c r="BG109" i="17"/>
  <c r="BG90" i="17"/>
  <c r="BG126" i="17"/>
  <c r="BG62" i="17"/>
  <c r="BG49" i="17"/>
  <c r="BG29" i="17"/>
  <c r="BG13" i="17"/>
  <c r="BG139" i="17"/>
  <c r="BG123" i="17"/>
  <c r="BG101" i="17"/>
  <c r="BG85" i="17"/>
  <c r="BG73" i="17"/>
  <c r="BG57" i="17"/>
  <c r="BG40" i="17"/>
  <c r="BG24" i="17"/>
  <c r="BG52" i="17"/>
  <c r="BG135" i="17"/>
  <c r="BG115" i="17"/>
  <c r="BG96" i="17"/>
  <c r="BG80" i="17"/>
  <c r="BG68" i="17"/>
  <c r="BG53" i="17"/>
  <c r="BG35" i="17"/>
  <c r="BG19" i="17"/>
  <c r="BG140" i="17"/>
  <c r="BG71" i="17"/>
  <c r="BG44" i="17"/>
  <c r="BG79" i="17"/>
  <c r="BG18" i="17"/>
  <c r="BG91" i="17"/>
  <c r="BG30" i="17"/>
  <c r="BG106" i="17"/>
  <c r="BG43" i="17"/>
  <c r="BG141" i="17"/>
  <c r="BG125" i="17"/>
  <c r="BG102" i="17"/>
  <c r="BG86" i="17"/>
  <c r="BG74" i="17"/>
  <c r="BG58" i="17"/>
  <c r="BG41" i="17"/>
  <c r="BG25" i="17"/>
  <c r="BG42" i="17"/>
  <c r="BG137" i="17"/>
  <c r="BG103" i="17"/>
  <c r="BG97" i="17"/>
  <c r="BG81" i="17"/>
  <c r="BG69" i="17"/>
  <c r="BG124" i="17"/>
  <c r="BG36" i="17"/>
  <c r="BG20" i="17"/>
  <c r="BG160" i="17"/>
  <c r="BG136" i="17"/>
  <c r="BG111" i="17"/>
  <c r="BG92" i="17"/>
  <c r="BG76" i="17"/>
  <c r="BG64" i="17"/>
  <c r="BG54" i="17"/>
  <c r="BG31" i="17"/>
  <c r="BG15" i="17"/>
  <c r="BG119" i="17"/>
  <c r="BG55" i="17"/>
  <c r="BG133" i="17"/>
  <c r="BG67" i="17"/>
  <c r="BG151" i="17"/>
  <c r="BG157" i="17" s="1"/>
  <c r="BG75" i="17"/>
  <c r="BG14" i="17"/>
  <c r="BG87" i="17"/>
  <c r="BG26" i="17"/>
  <c r="BG143" i="17"/>
  <c r="BG105" i="17"/>
  <c r="BG98" i="17"/>
  <c r="BG82" i="17"/>
  <c r="BG70" i="17"/>
  <c r="BG117" i="17"/>
  <c r="BG37" i="17"/>
  <c r="BG21" i="17"/>
  <c r="BG159" i="17"/>
  <c r="BG129" i="17"/>
  <c r="BG112" i="17"/>
  <c r="BG93" i="17"/>
  <c r="BG77" i="17"/>
  <c r="BG65" i="17"/>
  <c r="BG134" i="17"/>
  <c r="BG32" i="17"/>
  <c r="BG16" i="17"/>
  <c r="BG145" i="17"/>
  <c r="BG132" i="17"/>
  <c r="BG107" i="17"/>
  <c r="BG88" i="17"/>
  <c r="BG118" i="17"/>
  <c r="BG60" i="17"/>
  <c r="BG45" i="17"/>
  <c r="BG27" i="17"/>
  <c r="BG50" i="17"/>
  <c r="BG99" i="17"/>
  <c r="BG38" i="17"/>
  <c r="BG114" i="17"/>
  <c r="BG128" i="17"/>
  <c r="BG130" i="17"/>
  <c r="BG63" i="17"/>
  <c r="BG144" i="17"/>
  <c r="BG104" i="17"/>
  <c r="BG46" i="17"/>
  <c r="BB135" i="17"/>
  <c r="BB127" i="17"/>
  <c r="BB102" i="17"/>
  <c r="BB86" i="17"/>
  <c r="BB71" i="17"/>
  <c r="BB55" i="17"/>
  <c r="BB39" i="17"/>
  <c r="BB23" i="17"/>
  <c r="BB146" i="17"/>
  <c r="BB132" i="17"/>
  <c r="BB122" i="17"/>
  <c r="BB97" i="17"/>
  <c r="BB81" i="17"/>
  <c r="BB66" i="17"/>
  <c r="BB50" i="17"/>
  <c r="BB34" i="17"/>
  <c r="BB18" i="17"/>
  <c r="BB145" i="17"/>
  <c r="BB110" i="17"/>
  <c r="BB116" i="17"/>
  <c r="BB92" i="17"/>
  <c r="BB76" i="17"/>
  <c r="BB61" i="17"/>
  <c r="BB45" i="17"/>
  <c r="BB29" i="17"/>
  <c r="BB13" i="17"/>
  <c r="BB95" i="17"/>
  <c r="BB32" i="17"/>
  <c r="BB130" i="17"/>
  <c r="BB44" i="17"/>
  <c r="BB128" i="17"/>
  <c r="BB56" i="17"/>
  <c r="BB52" i="17"/>
  <c r="BB83" i="17"/>
  <c r="BB151" i="17"/>
  <c r="BB157" i="17" s="1"/>
  <c r="BB134" i="17"/>
  <c r="BB123" i="17"/>
  <c r="BB98" i="17"/>
  <c r="BB82" i="17"/>
  <c r="BB67" i="17"/>
  <c r="BB51" i="17"/>
  <c r="BB35" i="17"/>
  <c r="BB19" i="17"/>
  <c r="BB139" i="17"/>
  <c r="BB111" i="17"/>
  <c r="BB118" i="17"/>
  <c r="BB93" i="17"/>
  <c r="BB77" i="17"/>
  <c r="BB62" i="17"/>
  <c r="BB46" i="17"/>
  <c r="BB30" i="17"/>
  <c r="BB14" i="17"/>
  <c r="BB137" i="17"/>
  <c r="BB106" i="17"/>
  <c r="BB133" i="17"/>
  <c r="BB88" i="17"/>
  <c r="BB73" i="17"/>
  <c r="BB57" i="17"/>
  <c r="BB41" i="17"/>
  <c r="BB25" i="17"/>
  <c r="BB147" i="17"/>
  <c r="BB79" i="17"/>
  <c r="BB16" i="17"/>
  <c r="BB91" i="17"/>
  <c r="BB28" i="17"/>
  <c r="BB117" i="17"/>
  <c r="BB40" i="17"/>
  <c r="BB99" i="17"/>
  <c r="BB20" i="17"/>
  <c r="BB141" i="17"/>
  <c r="BB112" i="17"/>
  <c r="BB119" i="17"/>
  <c r="BB94" i="17"/>
  <c r="BB78" i="17"/>
  <c r="BB63" i="17"/>
  <c r="BB47" i="17"/>
  <c r="BB31" i="17"/>
  <c r="BB15" i="17"/>
  <c r="BB138" i="17"/>
  <c r="BB107" i="17"/>
  <c r="BB103" i="17"/>
  <c r="BB89" i="17"/>
  <c r="BB74" i="17"/>
  <c r="BB58" i="17"/>
  <c r="BB42" i="17"/>
  <c r="BB26" i="17"/>
  <c r="BB160" i="17"/>
  <c r="BB131" i="17"/>
  <c r="BB125" i="17"/>
  <c r="BB100" i="17"/>
  <c r="BB84" i="17"/>
  <c r="BB69" i="17"/>
  <c r="BB53" i="17"/>
  <c r="BB37" i="17"/>
  <c r="BB21" i="17"/>
  <c r="BB113" i="17"/>
  <c r="BB64" i="17"/>
  <c r="BB143" i="17"/>
  <c r="BB75" i="17"/>
  <c r="BB12" i="17"/>
  <c r="BB87" i="17"/>
  <c r="BB24" i="17"/>
  <c r="BB36" i="17"/>
  <c r="BB129" i="17"/>
  <c r="BB142" i="17"/>
  <c r="BB108" i="17"/>
  <c r="BB105" i="17"/>
  <c r="BB90" i="17"/>
  <c r="BB115" i="17"/>
  <c r="BB59" i="17"/>
  <c r="BB43" i="17"/>
  <c r="BB27" i="17"/>
  <c r="BB104" i="17"/>
  <c r="BB140" i="17"/>
  <c r="BB126" i="17"/>
  <c r="BB101" i="17"/>
  <c r="BB85" i="17"/>
  <c r="BB70" i="17"/>
  <c r="BB54" i="17"/>
  <c r="BB38" i="17"/>
  <c r="BB22" i="17"/>
  <c r="BB144" i="17"/>
  <c r="BB114" i="17"/>
  <c r="BB121" i="17"/>
  <c r="BB96" i="17"/>
  <c r="BB80" i="17"/>
  <c r="BB65" i="17"/>
  <c r="BB49" i="17"/>
  <c r="BB33" i="17"/>
  <c r="BB17" i="17"/>
  <c r="BB120" i="17"/>
  <c r="BB48" i="17"/>
  <c r="BB109" i="17"/>
  <c r="BB60" i="17"/>
  <c r="BB136" i="17"/>
  <c r="BB72" i="17"/>
  <c r="BB124" i="17"/>
  <c r="BB159" i="17"/>
  <c r="BB68" i="17"/>
  <c r="X134" i="17"/>
  <c r="X118" i="17"/>
  <c r="X92" i="17"/>
  <c r="X76" i="17"/>
  <c r="X48" i="17"/>
  <c r="X61" i="17"/>
  <c r="X39" i="17"/>
  <c r="X23" i="17"/>
  <c r="X151" i="17"/>
  <c r="X157" i="17" s="1"/>
  <c r="X129" i="17"/>
  <c r="X103" i="17"/>
  <c r="X87" i="17"/>
  <c r="X107" i="17"/>
  <c r="X72" i="17"/>
  <c r="X56" i="17"/>
  <c r="X34" i="17"/>
  <c r="X18" i="17"/>
  <c r="X139" i="17"/>
  <c r="X124" i="17"/>
  <c r="X98" i="17"/>
  <c r="X82" i="17"/>
  <c r="X112" i="17"/>
  <c r="X67" i="17"/>
  <c r="X46" i="17"/>
  <c r="X29" i="17"/>
  <c r="X13" i="17"/>
  <c r="X85" i="17"/>
  <c r="X32" i="17"/>
  <c r="X97" i="17"/>
  <c r="X45" i="17"/>
  <c r="X119" i="17"/>
  <c r="X62" i="17"/>
  <c r="X111" i="17"/>
  <c r="X115" i="17"/>
  <c r="X144" i="17"/>
  <c r="X130" i="17"/>
  <c r="X104" i="17"/>
  <c r="X88" i="17"/>
  <c r="X109" i="17"/>
  <c r="X73" i="17"/>
  <c r="X57" i="17"/>
  <c r="X35" i="17"/>
  <c r="X19" i="17"/>
  <c r="X140" i="17"/>
  <c r="X125" i="17"/>
  <c r="X99" i="17"/>
  <c r="X83" i="17"/>
  <c r="X106" i="17"/>
  <c r="X68" i="17"/>
  <c r="X49" i="17"/>
  <c r="X30" i="17"/>
  <c r="X14" i="17"/>
  <c r="X136" i="17"/>
  <c r="X120" i="17"/>
  <c r="X94" i="17"/>
  <c r="X78" i="17"/>
  <c r="X51" i="17"/>
  <c r="X63" i="17"/>
  <c r="X41" i="17"/>
  <c r="X25" i="17"/>
  <c r="X142" i="17"/>
  <c r="X114" i="17"/>
  <c r="X16" i="17"/>
  <c r="X81" i="17"/>
  <c r="X28" i="17"/>
  <c r="X93" i="17"/>
  <c r="X40" i="17"/>
  <c r="X20" i="17"/>
  <c r="X58" i="17"/>
  <c r="X141" i="17"/>
  <c r="X126" i="17"/>
  <c r="X100" i="17"/>
  <c r="X84" i="17"/>
  <c r="X110" i="17"/>
  <c r="X69" i="17"/>
  <c r="X108" i="17"/>
  <c r="X31" i="17"/>
  <c r="X15" i="17"/>
  <c r="X137" i="17"/>
  <c r="X121" i="17"/>
  <c r="X95" i="17"/>
  <c r="X79" i="17"/>
  <c r="X52" i="17"/>
  <c r="X64" i="17"/>
  <c r="X42" i="17"/>
  <c r="X26" i="17"/>
  <c r="X159" i="17"/>
  <c r="X132" i="17"/>
  <c r="X116" i="17"/>
  <c r="X90" i="17"/>
  <c r="X113" i="17"/>
  <c r="X44" i="17"/>
  <c r="X59" i="17"/>
  <c r="X37" i="17"/>
  <c r="X21" i="17"/>
  <c r="X127" i="17"/>
  <c r="X70" i="17"/>
  <c r="X138" i="17"/>
  <c r="X105" i="17"/>
  <c r="X12" i="17"/>
  <c r="X77" i="17"/>
  <c r="X24" i="17"/>
  <c r="X131" i="17"/>
  <c r="X89" i="17"/>
  <c r="X145" i="17"/>
  <c r="X122" i="17"/>
  <c r="X96" i="17"/>
  <c r="X80" i="17"/>
  <c r="X53" i="17"/>
  <c r="X65" i="17"/>
  <c r="X43" i="17"/>
  <c r="X27" i="17"/>
  <c r="X160" i="17"/>
  <c r="X133" i="17"/>
  <c r="X117" i="17"/>
  <c r="X91" i="17"/>
  <c r="X147" i="17"/>
  <c r="X47" i="17"/>
  <c r="X60" i="17"/>
  <c r="X38" i="17"/>
  <c r="X22" i="17"/>
  <c r="X143" i="17"/>
  <c r="X128" i="17"/>
  <c r="X102" i="17"/>
  <c r="X86" i="17"/>
  <c r="X75" i="17"/>
  <c r="X71" i="17"/>
  <c r="X55" i="17"/>
  <c r="X33" i="17"/>
  <c r="X17" i="17"/>
  <c r="X101" i="17"/>
  <c r="X54" i="17"/>
  <c r="X123" i="17"/>
  <c r="X66" i="17"/>
  <c r="X135" i="17"/>
  <c r="X50" i="17"/>
  <c r="X146" i="17"/>
  <c r="X74" i="17"/>
  <c r="X36" i="17"/>
  <c r="S134" i="17"/>
  <c r="S116" i="17"/>
  <c r="S97" i="17"/>
  <c r="S81" i="17"/>
  <c r="S70" i="17"/>
  <c r="S135" i="17"/>
  <c r="S35" i="17"/>
  <c r="S19" i="17"/>
  <c r="S151" i="17"/>
  <c r="S157" i="17" s="1"/>
  <c r="S137" i="17"/>
  <c r="S110" i="17"/>
  <c r="S92" i="17"/>
  <c r="S76" i="17"/>
  <c r="S65" i="17"/>
  <c r="S50" i="17"/>
  <c r="S30" i="17"/>
  <c r="S14" i="17"/>
  <c r="S144" i="17"/>
  <c r="S128" i="17"/>
  <c r="S103" i="17"/>
  <c r="S87" i="17"/>
  <c r="S119" i="17"/>
  <c r="S60" i="17"/>
  <c r="S41" i="17"/>
  <c r="S25" i="17"/>
  <c r="S43" i="17"/>
  <c r="S102" i="17"/>
  <c r="S40" i="17"/>
  <c r="S104" i="17"/>
  <c r="S55" i="17"/>
  <c r="S112" i="17"/>
  <c r="S125" i="17"/>
  <c r="S117" i="17"/>
  <c r="S63" i="17"/>
  <c r="S159" i="17"/>
  <c r="S130" i="17"/>
  <c r="S111" i="17"/>
  <c r="S93" i="17"/>
  <c r="S77" i="17"/>
  <c r="S66" i="17"/>
  <c r="S52" i="17"/>
  <c r="S31" i="17"/>
  <c r="S15" i="17"/>
  <c r="S145" i="17"/>
  <c r="S129" i="17"/>
  <c r="S106" i="17"/>
  <c r="S88" i="17"/>
  <c r="S123" i="17"/>
  <c r="S61" i="17"/>
  <c r="S42" i="17"/>
  <c r="S26" i="17"/>
  <c r="S47" i="17"/>
  <c r="S143" i="17"/>
  <c r="S120" i="17"/>
  <c r="S99" i="17"/>
  <c r="S83" i="17"/>
  <c r="S72" i="17"/>
  <c r="S56" i="17"/>
  <c r="S37" i="17"/>
  <c r="S21" i="17"/>
  <c r="S118" i="17"/>
  <c r="S86" i="17"/>
  <c r="S24" i="17"/>
  <c r="S98" i="17"/>
  <c r="S36" i="17"/>
  <c r="S94" i="17"/>
  <c r="S32" i="17"/>
  <c r="S108" i="17"/>
  <c r="S46" i="17"/>
  <c r="S146" i="17"/>
  <c r="S115" i="17"/>
  <c r="S107" i="17"/>
  <c r="S89" i="17"/>
  <c r="S127" i="17"/>
  <c r="S62" i="17"/>
  <c r="S44" i="17"/>
  <c r="S27" i="17"/>
  <c r="S51" i="17"/>
  <c r="S138" i="17"/>
  <c r="S122" i="17"/>
  <c r="S100" i="17"/>
  <c r="S84" i="17"/>
  <c r="S73" i="17"/>
  <c r="S57" i="17"/>
  <c r="S38" i="17"/>
  <c r="S22" i="17"/>
  <c r="S45" i="17"/>
  <c r="S136" i="17"/>
  <c r="S113" i="17"/>
  <c r="S95" i="17"/>
  <c r="S79" i="17"/>
  <c r="S68" i="17"/>
  <c r="S54" i="17"/>
  <c r="S33" i="17"/>
  <c r="S17" i="17"/>
  <c r="S142" i="17"/>
  <c r="S105" i="17"/>
  <c r="S53" i="17"/>
  <c r="S82" i="17"/>
  <c r="S20" i="17"/>
  <c r="S78" i="17"/>
  <c r="S16" i="17"/>
  <c r="S90" i="17"/>
  <c r="S28" i="17"/>
  <c r="S140" i="17"/>
  <c r="S124" i="17"/>
  <c r="S101" i="17"/>
  <c r="S85" i="17"/>
  <c r="S74" i="17"/>
  <c r="S58" i="17"/>
  <c r="S39" i="17"/>
  <c r="S23" i="17"/>
  <c r="S49" i="17"/>
  <c r="S139" i="17"/>
  <c r="S114" i="17"/>
  <c r="S96" i="17"/>
  <c r="S80" i="17"/>
  <c r="S69" i="17"/>
  <c r="S121" i="17"/>
  <c r="S34" i="17"/>
  <c r="S18" i="17"/>
  <c r="S160" i="17"/>
  <c r="S131" i="17"/>
  <c r="S109" i="17"/>
  <c r="S91" i="17"/>
  <c r="S75" i="17"/>
  <c r="S64" i="17"/>
  <c r="S48" i="17"/>
  <c r="S29" i="17"/>
  <c r="S13" i="17"/>
  <c r="S126" i="17"/>
  <c r="S59" i="17"/>
  <c r="S141" i="17"/>
  <c r="S71" i="17"/>
  <c r="S132" i="17"/>
  <c r="S67" i="17"/>
  <c r="S147" i="17"/>
  <c r="S133" i="17"/>
  <c r="S12" i="17"/>
  <c r="ED145" i="17"/>
  <c r="ED106" i="17"/>
  <c r="ED115" i="17"/>
  <c r="ED88" i="17"/>
  <c r="ED72" i="17"/>
  <c r="ED56" i="17"/>
  <c r="ED41" i="17"/>
  <c r="ED25" i="17"/>
  <c r="ED151" i="17"/>
  <c r="ED157" i="17" s="1"/>
  <c r="ED138" i="17"/>
  <c r="ED124" i="17"/>
  <c r="ED99" i="17"/>
  <c r="ED83" i="17"/>
  <c r="ED67" i="17"/>
  <c r="ED52" i="17"/>
  <c r="ED36" i="17"/>
  <c r="ED20" i="17"/>
  <c r="ED141" i="17"/>
  <c r="ED112" i="17"/>
  <c r="ED119" i="17"/>
  <c r="ED94" i="17"/>
  <c r="ED78" i="17"/>
  <c r="ED62" i="17"/>
  <c r="ED47" i="17"/>
  <c r="ED31" i="17"/>
  <c r="ED15" i="17"/>
  <c r="ED122" i="17"/>
  <c r="ED50" i="17"/>
  <c r="ED111" i="17"/>
  <c r="ED61" i="17"/>
  <c r="ED140" i="17"/>
  <c r="ED73" i="17"/>
  <c r="ED126" i="17"/>
  <c r="ED85" i="17"/>
  <c r="ED160" i="17"/>
  <c r="ED133" i="17"/>
  <c r="ED125" i="17"/>
  <c r="ED100" i="17"/>
  <c r="ED84" i="17"/>
  <c r="ED68" i="17"/>
  <c r="ED132" i="17"/>
  <c r="ED37" i="17"/>
  <c r="ED21" i="17"/>
  <c r="ED144" i="17"/>
  <c r="ED113" i="17"/>
  <c r="ED120" i="17"/>
  <c r="ED95" i="17"/>
  <c r="ED79" i="17"/>
  <c r="ED63" i="17"/>
  <c r="ED48" i="17"/>
  <c r="ED32" i="17"/>
  <c r="ED16" i="17"/>
  <c r="ED142" i="17"/>
  <c r="ED108" i="17"/>
  <c r="ED128" i="17"/>
  <c r="ED90" i="17"/>
  <c r="ED74" i="17"/>
  <c r="ED58" i="17"/>
  <c r="ED43" i="17"/>
  <c r="ED27" i="17"/>
  <c r="ED117" i="17"/>
  <c r="ED97" i="17"/>
  <c r="ED34" i="17"/>
  <c r="ED118" i="17"/>
  <c r="ED46" i="17"/>
  <c r="ED107" i="17"/>
  <c r="ED57" i="17"/>
  <c r="ED53" i="17"/>
  <c r="ED22" i="17"/>
  <c r="ED146" i="17"/>
  <c r="ED130" i="17"/>
  <c r="ED121" i="17"/>
  <c r="ED96" i="17"/>
  <c r="ED80" i="17"/>
  <c r="ED64" i="17"/>
  <c r="ED49" i="17"/>
  <c r="ED33" i="17"/>
  <c r="ED17" i="17"/>
  <c r="ED143" i="17"/>
  <c r="ED109" i="17"/>
  <c r="ED114" i="17"/>
  <c r="ED91" i="17"/>
  <c r="ED75" i="17"/>
  <c r="ED59" i="17"/>
  <c r="ED44" i="17"/>
  <c r="ED28" i="17"/>
  <c r="ED12" i="17"/>
  <c r="ED135" i="17"/>
  <c r="ED127" i="17"/>
  <c r="ED102" i="17"/>
  <c r="ED86" i="17"/>
  <c r="ED70" i="17"/>
  <c r="ED54" i="17"/>
  <c r="ED39" i="17"/>
  <c r="ED23" i="17"/>
  <c r="ED159" i="17"/>
  <c r="ED81" i="17"/>
  <c r="ED18" i="17"/>
  <c r="ED93" i="17"/>
  <c r="ED30" i="17"/>
  <c r="ED103" i="17"/>
  <c r="ED42" i="17"/>
  <c r="ED101" i="17"/>
  <c r="ED134" i="17"/>
  <c r="ED137" i="17"/>
  <c r="ED110" i="17"/>
  <c r="ED116" i="17"/>
  <c r="ED92" i="17"/>
  <c r="ED76" i="17"/>
  <c r="ED60" i="17"/>
  <c r="ED45" i="17"/>
  <c r="ED29" i="17"/>
  <c r="ED13" i="17"/>
  <c r="ED136" i="17"/>
  <c r="ED105" i="17"/>
  <c r="ED104" i="17"/>
  <c r="ED87" i="17"/>
  <c r="ED71" i="17"/>
  <c r="ED55" i="17"/>
  <c r="ED40" i="17"/>
  <c r="ED24" i="17"/>
  <c r="ED147" i="17"/>
  <c r="ED131" i="17"/>
  <c r="ED123" i="17"/>
  <c r="ED98" i="17"/>
  <c r="ED82" i="17"/>
  <c r="ED66" i="17"/>
  <c r="ED51" i="17"/>
  <c r="ED35" i="17"/>
  <c r="ED19" i="17"/>
  <c r="ED129" i="17"/>
  <c r="ED65" i="17"/>
  <c r="ED139" i="17"/>
  <c r="ED77" i="17"/>
  <c r="ED14" i="17"/>
  <c r="ED89" i="17"/>
  <c r="ED26" i="17"/>
  <c r="ED38" i="17"/>
  <c r="ED69" i="17"/>
  <c r="DO147" i="17"/>
  <c r="DO129" i="17"/>
  <c r="DO89" i="17"/>
  <c r="DO74" i="17"/>
  <c r="DO58" i="17"/>
  <c r="DO54" i="17"/>
  <c r="DO46" i="17"/>
  <c r="DO52" i="17"/>
  <c r="DO144" i="17"/>
  <c r="DO127" i="17"/>
  <c r="DO100" i="17"/>
  <c r="DO84" i="17"/>
  <c r="DO69" i="17"/>
  <c r="DO113" i="17"/>
  <c r="DO43" i="17"/>
  <c r="DO33" i="17"/>
  <c r="DO28" i="17"/>
  <c r="DO138" i="17"/>
  <c r="DO122" i="17"/>
  <c r="DO95" i="17"/>
  <c r="DO79" i="17"/>
  <c r="DO64" i="17"/>
  <c r="DO103" i="17"/>
  <c r="DO38" i="17"/>
  <c r="DO23" i="17"/>
  <c r="DO22" i="17"/>
  <c r="DO86" i="17"/>
  <c r="DO37" i="17"/>
  <c r="DO98" i="17"/>
  <c r="DO112" i="17"/>
  <c r="DO121" i="17"/>
  <c r="DO53" i="17"/>
  <c r="DO115" i="17"/>
  <c r="DO116" i="17"/>
  <c r="DO145" i="17"/>
  <c r="DO128" i="17"/>
  <c r="DO101" i="17"/>
  <c r="DO85" i="17"/>
  <c r="DO70" i="17"/>
  <c r="DO131" i="17"/>
  <c r="DO45" i="17"/>
  <c r="DO35" i="17"/>
  <c r="DO48" i="17"/>
  <c r="DO140" i="17"/>
  <c r="DO123" i="17"/>
  <c r="DO96" i="17"/>
  <c r="DO80" i="17"/>
  <c r="DO65" i="17"/>
  <c r="DO105" i="17"/>
  <c r="DO40" i="17"/>
  <c r="DO25" i="17"/>
  <c r="DO44" i="17"/>
  <c r="DO139" i="17"/>
  <c r="DO118" i="17"/>
  <c r="DO91" i="17"/>
  <c r="DO75" i="17"/>
  <c r="DO60" i="17"/>
  <c r="DO110" i="17"/>
  <c r="DO30" i="17"/>
  <c r="DO15" i="17"/>
  <c r="DO146" i="17"/>
  <c r="DO71" i="17"/>
  <c r="DO24" i="17"/>
  <c r="DO82" i="17"/>
  <c r="DO29" i="17"/>
  <c r="DO94" i="17"/>
  <c r="DO36" i="17"/>
  <c r="DO13" i="17"/>
  <c r="DO106" i="17"/>
  <c r="DO142" i="17"/>
  <c r="DO124" i="17"/>
  <c r="DO97" i="17"/>
  <c r="DO81" i="17"/>
  <c r="DO66" i="17"/>
  <c r="DO107" i="17"/>
  <c r="DO108" i="17"/>
  <c r="DO27" i="17"/>
  <c r="DO16" i="17"/>
  <c r="DO133" i="17"/>
  <c r="DO119" i="17"/>
  <c r="DO92" i="17"/>
  <c r="DO76" i="17"/>
  <c r="DO61" i="17"/>
  <c r="DO114" i="17"/>
  <c r="DO32" i="17"/>
  <c r="DO17" i="17"/>
  <c r="DO151" i="17"/>
  <c r="DO157" i="17" s="1"/>
  <c r="DO132" i="17"/>
  <c r="DO104" i="17"/>
  <c r="DO87" i="17"/>
  <c r="DO72" i="17"/>
  <c r="DO56" i="17"/>
  <c r="DO49" i="17"/>
  <c r="DO39" i="17"/>
  <c r="DO18" i="17"/>
  <c r="DO130" i="17"/>
  <c r="DO55" i="17"/>
  <c r="DO143" i="17"/>
  <c r="DO67" i="17"/>
  <c r="DO12" i="17"/>
  <c r="DO78" i="17"/>
  <c r="DO21" i="17"/>
  <c r="DO134" i="17"/>
  <c r="DO90" i="17"/>
  <c r="DO135" i="17"/>
  <c r="DO93" i="17"/>
  <c r="DO77" i="17"/>
  <c r="DO62" i="17"/>
  <c r="DO141" i="17"/>
  <c r="DO34" i="17"/>
  <c r="DO19" i="17"/>
  <c r="DO159" i="17"/>
  <c r="DO137" i="17"/>
  <c r="DO117" i="17"/>
  <c r="DO88" i="17"/>
  <c r="DO73" i="17"/>
  <c r="DO57" i="17"/>
  <c r="DO51" i="17"/>
  <c r="DO42" i="17"/>
  <c r="DO26" i="17"/>
  <c r="DO160" i="17"/>
  <c r="DO126" i="17"/>
  <c r="DO99" i="17"/>
  <c r="DO83" i="17"/>
  <c r="DO68" i="17"/>
  <c r="DO111" i="17"/>
  <c r="DO41" i="17"/>
  <c r="DO31" i="17"/>
  <c r="DO20" i="17"/>
  <c r="DO102" i="17"/>
  <c r="DO47" i="17"/>
  <c r="DO125" i="17"/>
  <c r="DO109" i="17"/>
  <c r="DO136" i="17"/>
  <c r="DO63" i="17"/>
  <c r="DO14" i="17"/>
  <c r="DO59" i="17"/>
  <c r="DO50" i="17"/>
  <c r="DO120" i="17"/>
  <c r="BQ140" i="17"/>
  <c r="BQ117" i="17"/>
  <c r="BQ132" i="17"/>
  <c r="BQ87" i="17"/>
  <c r="BQ69" i="17"/>
  <c r="BQ42" i="17"/>
  <c r="BQ26" i="17"/>
  <c r="BQ70" i="17"/>
  <c r="BQ143" i="17"/>
  <c r="BQ125" i="17"/>
  <c r="BQ112" i="17"/>
  <c r="BQ98" i="17"/>
  <c r="BQ82" i="17"/>
  <c r="BQ53" i="17"/>
  <c r="BQ37" i="17"/>
  <c r="BQ21" i="17"/>
  <c r="BQ61" i="17"/>
  <c r="BQ134" i="17"/>
  <c r="BQ120" i="17"/>
  <c r="BQ107" i="17"/>
  <c r="BQ93" i="17"/>
  <c r="BQ77" i="17"/>
  <c r="BQ48" i="17"/>
  <c r="BQ32" i="17"/>
  <c r="BQ16" i="17"/>
  <c r="BQ55" i="17"/>
  <c r="BQ133" i="17"/>
  <c r="BQ129" i="17"/>
  <c r="BQ116" i="17"/>
  <c r="BQ88" i="17"/>
  <c r="BQ71" i="17"/>
  <c r="BQ43" i="17"/>
  <c r="BQ27" i="17"/>
  <c r="BQ72" i="17"/>
  <c r="BQ145" i="17"/>
  <c r="BQ126" i="17"/>
  <c r="BQ113" i="17"/>
  <c r="BQ99" i="17"/>
  <c r="BQ83" i="17"/>
  <c r="BQ58" i="17"/>
  <c r="BQ38" i="17"/>
  <c r="BQ22" i="17"/>
  <c r="BQ62" i="17"/>
  <c r="BQ135" i="17"/>
  <c r="BQ121" i="17"/>
  <c r="BQ108" i="17"/>
  <c r="BQ94" i="17"/>
  <c r="BQ78" i="17"/>
  <c r="BQ49" i="17"/>
  <c r="BQ33" i="17"/>
  <c r="BQ17" i="17"/>
  <c r="BQ56" i="17"/>
  <c r="BQ137" i="17"/>
  <c r="BQ131" i="17"/>
  <c r="BQ103" i="17"/>
  <c r="BQ89" i="17"/>
  <c r="BQ73" i="17"/>
  <c r="BQ44" i="17"/>
  <c r="BQ28" i="17"/>
  <c r="BQ12" i="17"/>
  <c r="BQ151" i="17"/>
  <c r="BQ157" i="17" s="1"/>
  <c r="BQ127" i="17"/>
  <c r="BQ114" i="17"/>
  <c r="BQ100" i="17"/>
  <c r="BQ84" i="17"/>
  <c r="BQ64" i="17"/>
  <c r="BQ39" i="17"/>
  <c r="BQ23" i="17"/>
  <c r="BQ63" i="17"/>
  <c r="BQ136" i="17"/>
  <c r="BQ122" i="17"/>
  <c r="BQ109" i="17"/>
  <c r="BQ95" i="17"/>
  <c r="BQ79" i="17"/>
  <c r="BQ50" i="17"/>
  <c r="BQ34" i="17"/>
  <c r="BQ18" i="17"/>
  <c r="BQ57" i="17"/>
  <c r="BQ139" i="17"/>
  <c r="BQ138" i="17"/>
  <c r="BQ104" i="17"/>
  <c r="BQ90" i="17"/>
  <c r="BQ74" i="17"/>
  <c r="BQ45" i="17"/>
  <c r="BQ29" i="17"/>
  <c r="BQ13" i="17"/>
  <c r="BQ159" i="17"/>
  <c r="BQ128" i="17"/>
  <c r="BQ130" i="17"/>
  <c r="BQ101" i="17"/>
  <c r="BQ85" i="17"/>
  <c r="BQ67" i="17"/>
  <c r="BQ40" i="17"/>
  <c r="BQ24" i="17"/>
  <c r="BQ65" i="17"/>
  <c r="BQ146" i="17"/>
  <c r="BQ123" i="17"/>
  <c r="BQ110" i="17"/>
  <c r="BQ96" i="17"/>
  <c r="BQ80" i="17"/>
  <c r="BQ51" i="17"/>
  <c r="BQ35" i="17"/>
  <c r="BQ19" i="17"/>
  <c r="BQ59" i="17"/>
  <c r="BQ141" i="17"/>
  <c r="BQ105" i="17"/>
  <c r="BQ75" i="17"/>
  <c r="BQ30" i="17"/>
  <c r="BQ160" i="17"/>
  <c r="BQ115" i="17"/>
  <c r="BQ86" i="17"/>
  <c r="BQ41" i="17"/>
  <c r="BQ66" i="17"/>
  <c r="BQ124" i="17"/>
  <c r="BQ97" i="17"/>
  <c r="BQ52" i="17"/>
  <c r="BQ20" i="17"/>
  <c r="BQ147" i="17"/>
  <c r="BQ106" i="17"/>
  <c r="BQ76" i="17"/>
  <c r="BQ31" i="17"/>
  <c r="BQ54" i="17"/>
  <c r="BQ118" i="17"/>
  <c r="BQ91" i="17"/>
  <c r="BQ46" i="17"/>
  <c r="BQ14" i="17"/>
  <c r="BQ144" i="17"/>
  <c r="BQ102" i="17"/>
  <c r="BQ68" i="17"/>
  <c r="BQ25" i="17"/>
  <c r="BQ142" i="17"/>
  <c r="BQ111" i="17"/>
  <c r="BQ81" i="17"/>
  <c r="BQ36" i="17"/>
  <c r="BQ60" i="17"/>
  <c r="BQ119" i="17"/>
  <c r="BQ92" i="17"/>
  <c r="BQ47" i="17"/>
  <c r="BQ15" i="17"/>
  <c r="Q142" i="17"/>
  <c r="Q118" i="17"/>
  <c r="Q75" i="17"/>
  <c r="Q59" i="17"/>
  <c r="Q83" i="17"/>
  <c r="Q41" i="17"/>
  <c r="Q25" i="17"/>
  <c r="Q90" i="17"/>
  <c r="Q146" i="17"/>
  <c r="Q127" i="17"/>
  <c r="Q111" i="17"/>
  <c r="Q70" i="17"/>
  <c r="Q138" i="17"/>
  <c r="Q52" i="17"/>
  <c r="Q36" i="17"/>
  <c r="Q20" i="17"/>
  <c r="Q102" i="17"/>
  <c r="Q136" i="17"/>
  <c r="Q122" i="17"/>
  <c r="Q106" i="17"/>
  <c r="Q65" i="17"/>
  <c r="Q95" i="17"/>
  <c r="Q47" i="17"/>
  <c r="Q31" i="17"/>
  <c r="Q15" i="17"/>
  <c r="Q92" i="17"/>
  <c r="Q140" i="17"/>
  <c r="Q130" i="17"/>
  <c r="Q117" i="17"/>
  <c r="Q60" i="17"/>
  <c r="Q85" i="17"/>
  <c r="Q42" i="17"/>
  <c r="Q26" i="17"/>
  <c r="Q98" i="17"/>
  <c r="Q143" i="17"/>
  <c r="Q128" i="17"/>
  <c r="Q112" i="17"/>
  <c r="Q71" i="17"/>
  <c r="Q55" i="17"/>
  <c r="Q53" i="17"/>
  <c r="Q37" i="17"/>
  <c r="Q21" i="17"/>
  <c r="Q80" i="17"/>
  <c r="Q137" i="17"/>
  <c r="Q123" i="17"/>
  <c r="Q107" i="17"/>
  <c r="Q66" i="17"/>
  <c r="Q97" i="17"/>
  <c r="Q48" i="17"/>
  <c r="Q32" i="17"/>
  <c r="Q16" i="17"/>
  <c r="Q100" i="17"/>
  <c r="Q151" i="17"/>
  <c r="Q157" i="17" s="1"/>
  <c r="Q145" i="17"/>
  <c r="Q115" i="17"/>
  <c r="Q61" i="17"/>
  <c r="Q87" i="17"/>
  <c r="Q43" i="17"/>
  <c r="Q27" i="17"/>
  <c r="Q54" i="17"/>
  <c r="Q159" i="17"/>
  <c r="Q129" i="17"/>
  <c r="Q113" i="17"/>
  <c r="Q72" i="17"/>
  <c r="Q56" i="17"/>
  <c r="Q77" i="17"/>
  <c r="Q38" i="17"/>
  <c r="Q22" i="17"/>
  <c r="Q88" i="17"/>
  <c r="Q139" i="17"/>
  <c r="Q124" i="17"/>
  <c r="Q108" i="17"/>
  <c r="Q67" i="17"/>
  <c r="Q99" i="17"/>
  <c r="Q49" i="17"/>
  <c r="Q33" i="17"/>
  <c r="Q17" i="17"/>
  <c r="Q78" i="17"/>
  <c r="Q147" i="17"/>
  <c r="Q119" i="17"/>
  <c r="Q132" i="17"/>
  <c r="Q62" i="17"/>
  <c r="Q89" i="17"/>
  <c r="Q44" i="17"/>
  <c r="Q28" i="17"/>
  <c r="Q12" i="17"/>
  <c r="Q160" i="17"/>
  <c r="Q131" i="17"/>
  <c r="Q114" i="17"/>
  <c r="Q73" i="17"/>
  <c r="Q57" i="17"/>
  <c r="Q79" i="17"/>
  <c r="Q39" i="17"/>
  <c r="Q23" i="17"/>
  <c r="Q96" i="17"/>
  <c r="Q141" i="17"/>
  <c r="Q125" i="17"/>
  <c r="Q109" i="17"/>
  <c r="Q68" i="17"/>
  <c r="Q101" i="17"/>
  <c r="Q50" i="17"/>
  <c r="Q34" i="17"/>
  <c r="Q18" i="17"/>
  <c r="Q86" i="17"/>
  <c r="Q63" i="17"/>
  <c r="Q13" i="17"/>
  <c r="Q74" i="17"/>
  <c r="Q24" i="17"/>
  <c r="Q110" i="17"/>
  <c r="Q35" i="17"/>
  <c r="Q121" i="17"/>
  <c r="Q46" i="17"/>
  <c r="Q134" i="17"/>
  <c r="Q91" i="17"/>
  <c r="Q76" i="17"/>
  <c r="Q58" i="17"/>
  <c r="Q82" i="17"/>
  <c r="Q69" i="17"/>
  <c r="Q19" i="17"/>
  <c r="Q105" i="17"/>
  <c r="Q30" i="17"/>
  <c r="Q120" i="17"/>
  <c r="Q45" i="17"/>
  <c r="Q133" i="17"/>
  <c r="Q81" i="17"/>
  <c r="Q144" i="17"/>
  <c r="Q103" i="17"/>
  <c r="Q94" i="17"/>
  <c r="Q64" i="17"/>
  <c r="Q14" i="17"/>
  <c r="Q104" i="17"/>
  <c r="Q29" i="17"/>
  <c r="Q116" i="17"/>
  <c r="Q40" i="17"/>
  <c r="Q126" i="17"/>
  <c r="Q51" i="17"/>
  <c r="Q135" i="17"/>
  <c r="Q93" i="17"/>
  <c r="Q84" i="17"/>
  <c r="CD146" i="17"/>
  <c r="CD112" i="17"/>
  <c r="CD118" i="17"/>
  <c r="CD67" i="17"/>
  <c r="CD99" i="17"/>
  <c r="CD49" i="17"/>
  <c r="CD33" i="17"/>
  <c r="CD17" i="17"/>
  <c r="CD144" i="17"/>
  <c r="CD111" i="17"/>
  <c r="CD104" i="17"/>
  <c r="CD66" i="17"/>
  <c r="CD97" i="17"/>
  <c r="CD48" i="17"/>
  <c r="CD32" i="17"/>
  <c r="CD16" i="17"/>
  <c r="CD140" i="17"/>
  <c r="CD110" i="17"/>
  <c r="CD117" i="17"/>
  <c r="CD65" i="17"/>
  <c r="CD95" i="17"/>
  <c r="CD47" i="17"/>
  <c r="CD31" i="17"/>
  <c r="CD15" i="17"/>
  <c r="CD137" i="17"/>
  <c r="CD131" i="17"/>
  <c r="CD119" i="17"/>
  <c r="CD60" i="17"/>
  <c r="CD85" i="17"/>
  <c r="CD42" i="17"/>
  <c r="CD26" i="17"/>
  <c r="CD96" i="17"/>
  <c r="CD100" i="17"/>
  <c r="CD88" i="17"/>
  <c r="CD125" i="17"/>
  <c r="CD133" i="17"/>
  <c r="CD108" i="17"/>
  <c r="CD135" i="17"/>
  <c r="CD63" i="17"/>
  <c r="CD91" i="17"/>
  <c r="CD45" i="17"/>
  <c r="CD29" i="17"/>
  <c r="CD13" i="17"/>
  <c r="CD143" i="17"/>
  <c r="CD107" i="17"/>
  <c r="CD127" i="17"/>
  <c r="CD62" i="17"/>
  <c r="CD89" i="17"/>
  <c r="CD44" i="17"/>
  <c r="CD28" i="17"/>
  <c r="CD12" i="17"/>
  <c r="CD141" i="17"/>
  <c r="CD106" i="17"/>
  <c r="CD123" i="17"/>
  <c r="CD61" i="17"/>
  <c r="CD87" i="17"/>
  <c r="CD43" i="17"/>
  <c r="CD27" i="17"/>
  <c r="CD102" i="17"/>
  <c r="CD130" i="17"/>
  <c r="CD128" i="17"/>
  <c r="CD72" i="17"/>
  <c r="CD56" i="17"/>
  <c r="CD77" i="17"/>
  <c r="CD38" i="17"/>
  <c r="CD22" i="17"/>
  <c r="CD121" i="17"/>
  <c r="CD90" i="17"/>
  <c r="CD76" i="17"/>
  <c r="CD103" i="17"/>
  <c r="CD139" i="17"/>
  <c r="CD134" i="17"/>
  <c r="CD105" i="17"/>
  <c r="CD59" i="17"/>
  <c r="CD83" i="17"/>
  <c r="CD41" i="17"/>
  <c r="CD25" i="17"/>
  <c r="CD84" i="17"/>
  <c r="CD136" i="17"/>
  <c r="CD115" i="17"/>
  <c r="CD74" i="17"/>
  <c r="CD58" i="17"/>
  <c r="CD81" i="17"/>
  <c r="CD40" i="17"/>
  <c r="CD24" i="17"/>
  <c r="CD80" i="17"/>
  <c r="CD132" i="17"/>
  <c r="CD129" i="17"/>
  <c r="CD73" i="17"/>
  <c r="CD57" i="17"/>
  <c r="CD79" i="17"/>
  <c r="CD39" i="17"/>
  <c r="CD23" i="17"/>
  <c r="CD147" i="17"/>
  <c r="CD113" i="17"/>
  <c r="CD120" i="17"/>
  <c r="CD68" i="17"/>
  <c r="CD101" i="17"/>
  <c r="CD50" i="17"/>
  <c r="CD34" i="17"/>
  <c r="CD18" i="17"/>
  <c r="CD92" i="17"/>
  <c r="CD78" i="17"/>
  <c r="CD94" i="17"/>
  <c r="CD151" i="17"/>
  <c r="CD157" i="17" s="1"/>
  <c r="CD55" i="17"/>
  <c r="CD159" i="17"/>
  <c r="CD54" i="17"/>
  <c r="CD160" i="17"/>
  <c r="CD53" i="17"/>
  <c r="CD138" i="17"/>
  <c r="CD93" i="17"/>
  <c r="CD82" i="17"/>
  <c r="CD145" i="17"/>
  <c r="CD75" i="17"/>
  <c r="CD116" i="17"/>
  <c r="CD52" i="17"/>
  <c r="CD114" i="17"/>
  <c r="CD51" i="17"/>
  <c r="CD109" i="17"/>
  <c r="CD46" i="17"/>
  <c r="CD98" i="17"/>
  <c r="CD126" i="17"/>
  <c r="CD37" i="17"/>
  <c r="CD124" i="17"/>
  <c r="CD36" i="17"/>
  <c r="CD122" i="17"/>
  <c r="CD35" i="17"/>
  <c r="CD142" i="17"/>
  <c r="CD30" i="17"/>
  <c r="CD86" i="17"/>
  <c r="CD71" i="17"/>
  <c r="CD21" i="17"/>
  <c r="CD70" i="17"/>
  <c r="CD20" i="17"/>
  <c r="CD69" i="17"/>
  <c r="CD19" i="17"/>
  <c r="CD64" i="17"/>
  <c r="CD14" i="17"/>
  <c r="T136" i="17"/>
  <c r="T121" i="17"/>
  <c r="T103" i="17"/>
  <c r="T87" i="17"/>
  <c r="T45" i="17"/>
  <c r="T58" i="17"/>
  <c r="T34" i="17"/>
  <c r="T39" i="17"/>
  <c r="T159" i="17"/>
  <c r="T132" i="17"/>
  <c r="T116" i="17"/>
  <c r="T98" i="17"/>
  <c r="T82" i="17"/>
  <c r="T53" i="17"/>
  <c r="T57" i="17"/>
  <c r="T41" i="17"/>
  <c r="T14" i="17"/>
  <c r="T141" i="17"/>
  <c r="T127" i="17"/>
  <c r="T111" i="17"/>
  <c r="T93" i="17"/>
  <c r="T77" i="17"/>
  <c r="T47" i="17"/>
  <c r="T56" i="17"/>
  <c r="T17" i="17"/>
  <c r="T24" i="17"/>
  <c r="T92" i="17"/>
  <c r="T35" i="17"/>
  <c r="T106" i="17"/>
  <c r="T36" i="17"/>
  <c r="T118" i="17"/>
  <c r="T65" i="17"/>
  <c r="T130" i="17"/>
  <c r="T51" i="17"/>
  <c r="T151" i="17"/>
  <c r="T157" i="17" s="1"/>
  <c r="T133" i="17"/>
  <c r="T117" i="17"/>
  <c r="T99" i="17"/>
  <c r="T83" i="17"/>
  <c r="T75" i="17"/>
  <c r="T61" i="17"/>
  <c r="T55" i="17"/>
  <c r="T19" i="17"/>
  <c r="T142" i="17"/>
  <c r="T128" i="17"/>
  <c r="T112" i="17"/>
  <c r="T94" i="17"/>
  <c r="T78" i="17"/>
  <c r="T48" i="17"/>
  <c r="T60" i="17"/>
  <c r="T20" i="17"/>
  <c r="T29" i="17"/>
  <c r="T144" i="17"/>
  <c r="T123" i="17"/>
  <c r="T107" i="17"/>
  <c r="T89" i="17"/>
  <c r="T49" i="17"/>
  <c r="T66" i="17"/>
  <c r="T38" i="17"/>
  <c r="T15" i="17"/>
  <c r="T140" i="17"/>
  <c r="T76" i="17"/>
  <c r="T21" i="17"/>
  <c r="T88" i="17"/>
  <c r="T67" i="17"/>
  <c r="T100" i="17"/>
  <c r="T71" i="17"/>
  <c r="T114" i="17"/>
  <c r="T68" i="17"/>
  <c r="T143" i="17"/>
  <c r="T129" i="17"/>
  <c r="T113" i="17"/>
  <c r="T95" i="17"/>
  <c r="T79" i="17"/>
  <c r="T50" i="17"/>
  <c r="T64" i="17"/>
  <c r="T25" i="17"/>
  <c r="T37" i="17"/>
  <c r="T138" i="17"/>
  <c r="T124" i="17"/>
  <c r="T108" i="17"/>
  <c r="T90" i="17"/>
  <c r="T54" i="17"/>
  <c r="T70" i="17"/>
  <c r="T40" i="17"/>
  <c r="T18" i="17"/>
  <c r="T13" i="17"/>
  <c r="T134" i="17"/>
  <c r="T119" i="17"/>
  <c r="T101" i="17"/>
  <c r="T85" i="17"/>
  <c r="T42" i="17"/>
  <c r="T69" i="17"/>
  <c r="T30" i="17"/>
  <c r="T27" i="17"/>
  <c r="T126" i="17"/>
  <c r="T44" i="17"/>
  <c r="T137" i="17"/>
  <c r="T46" i="17"/>
  <c r="T160" i="17"/>
  <c r="T84" i="17"/>
  <c r="T22" i="17"/>
  <c r="T96" i="17"/>
  <c r="T28" i="17"/>
  <c r="T125" i="17"/>
  <c r="T74" i="17"/>
  <c r="T135" i="17"/>
  <c r="T43" i="17"/>
  <c r="T147" i="17"/>
  <c r="T81" i="17"/>
  <c r="T12" i="17"/>
  <c r="T62" i="17"/>
  <c r="T80" i="17"/>
  <c r="T109" i="17"/>
  <c r="T59" i="17"/>
  <c r="T120" i="17"/>
  <c r="T73" i="17"/>
  <c r="T131" i="17"/>
  <c r="T52" i="17"/>
  <c r="T110" i="17"/>
  <c r="T146" i="17"/>
  <c r="T26" i="17"/>
  <c r="T91" i="17"/>
  <c r="T23" i="17"/>
  <c r="T102" i="17"/>
  <c r="T32" i="17"/>
  <c r="T115" i="17"/>
  <c r="T72" i="17"/>
  <c r="T63" i="17"/>
  <c r="T104" i="17"/>
  <c r="T139" i="17"/>
  <c r="T105" i="17"/>
  <c r="T16" i="17"/>
  <c r="T86" i="17"/>
  <c r="T31" i="17"/>
  <c r="T97" i="17"/>
  <c r="T33" i="17"/>
  <c r="T122" i="17"/>
  <c r="T145" i="17"/>
  <c r="C134" i="17"/>
  <c r="C104" i="17"/>
  <c r="C98" i="17"/>
  <c r="C82" i="17"/>
  <c r="C68" i="17"/>
  <c r="C123" i="17"/>
  <c r="C36" i="17"/>
  <c r="C20" i="17"/>
  <c r="C145" i="17"/>
  <c r="C115" i="17"/>
  <c r="C107" i="17"/>
  <c r="C89" i="17"/>
  <c r="C75" i="17"/>
  <c r="C59" i="17"/>
  <c r="C44" i="17"/>
  <c r="C27" i="17"/>
  <c r="C49" i="17"/>
  <c r="C136" i="17"/>
  <c r="C114" i="17"/>
  <c r="C96" i="17"/>
  <c r="C80" i="17"/>
  <c r="C66" i="17"/>
  <c r="C54" i="17"/>
  <c r="C34" i="17"/>
  <c r="C18" i="17"/>
  <c r="C128" i="17"/>
  <c r="C57" i="17"/>
  <c r="C139" i="17"/>
  <c r="C69" i="17"/>
  <c r="C132" i="17"/>
  <c r="C65" i="17"/>
  <c r="C147" i="17"/>
  <c r="C125" i="17"/>
  <c r="C13" i="17"/>
  <c r="FJ12" i="17" a="1"/>
  <c r="C130" i="17"/>
  <c r="C112" i="17"/>
  <c r="C94" i="17"/>
  <c r="C78" i="17"/>
  <c r="C64" i="17"/>
  <c r="C105" i="17"/>
  <c r="C32" i="17"/>
  <c r="C16" i="17"/>
  <c r="C138" i="17"/>
  <c r="C124" i="17"/>
  <c r="C101" i="17"/>
  <c r="C85" i="17"/>
  <c r="C71" i="17"/>
  <c r="C55" i="17"/>
  <c r="C39" i="17"/>
  <c r="C23" i="17"/>
  <c r="C43" i="17"/>
  <c r="C133" i="17"/>
  <c r="C110" i="17"/>
  <c r="C92" i="17"/>
  <c r="C76" i="17"/>
  <c r="C62" i="17"/>
  <c r="C50" i="17"/>
  <c r="C30" i="17"/>
  <c r="C14" i="17"/>
  <c r="C103" i="17"/>
  <c r="C41" i="17"/>
  <c r="C120" i="17"/>
  <c r="C137" i="17"/>
  <c r="C113" i="17"/>
  <c r="C119" i="17"/>
  <c r="C129" i="17"/>
  <c r="C61" i="17"/>
  <c r="C146" i="17"/>
  <c r="C117" i="17"/>
  <c r="C108" i="17"/>
  <c r="C90" i="17"/>
  <c r="C121" i="17"/>
  <c r="C60" i="17"/>
  <c r="C46" i="17"/>
  <c r="C28" i="17"/>
  <c r="C53" i="17"/>
  <c r="C141" i="17"/>
  <c r="C118" i="17"/>
  <c r="C97" i="17"/>
  <c r="C81" i="17"/>
  <c r="C67" i="17"/>
  <c r="C127" i="17"/>
  <c r="C35" i="17"/>
  <c r="C19" i="17"/>
  <c r="C144" i="17"/>
  <c r="C131" i="17"/>
  <c r="C106" i="17"/>
  <c r="C88" i="17"/>
  <c r="C74" i="17"/>
  <c r="C58" i="17"/>
  <c r="C42" i="17"/>
  <c r="C26" i="17"/>
  <c r="C45" i="17"/>
  <c r="C87" i="17"/>
  <c r="C25" i="17"/>
  <c r="C99" i="17"/>
  <c r="C37" i="17"/>
  <c r="C95" i="17"/>
  <c r="C33" i="17"/>
  <c r="C109" i="17"/>
  <c r="C48" i="17"/>
  <c r="C102" i="17"/>
  <c r="C40" i="17"/>
  <c r="C111" i="17"/>
  <c r="C52" i="17"/>
  <c r="C122" i="17"/>
  <c r="C116" i="17"/>
  <c r="C73" i="17"/>
  <c r="C79" i="17"/>
  <c r="C86" i="17"/>
  <c r="C24" i="17"/>
  <c r="C93" i="17"/>
  <c r="C31" i="17"/>
  <c r="C100" i="17"/>
  <c r="C38" i="17"/>
  <c r="C51" i="17"/>
  <c r="C17" i="17"/>
  <c r="C140" i="17"/>
  <c r="C72" i="17"/>
  <c r="C47" i="17"/>
  <c r="C77" i="17"/>
  <c r="C15" i="17"/>
  <c r="C84" i="17"/>
  <c r="C22" i="17"/>
  <c r="C83" i="17"/>
  <c r="C91" i="17"/>
  <c r="C126" i="17"/>
  <c r="C56" i="17"/>
  <c r="C135" i="17"/>
  <c r="C63" i="17"/>
  <c r="C143" i="17"/>
  <c r="C70" i="17"/>
  <c r="C142" i="17"/>
  <c r="C21" i="17"/>
  <c r="C29" i="17"/>
  <c r="DP139" i="17"/>
  <c r="DP124" i="17"/>
  <c r="DP98" i="17"/>
  <c r="DP82" i="17"/>
  <c r="DP106" i="17"/>
  <c r="DP68" i="17"/>
  <c r="DP52" i="17"/>
  <c r="DP28" i="17"/>
  <c r="DP12" i="17"/>
  <c r="DP135" i="17"/>
  <c r="DP119" i="17"/>
  <c r="DP93" i="17"/>
  <c r="DP77" i="17"/>
  <c r="DP48" i="17"/>
  <c r="DP63" i="17"/>
  <c r="DP39" i="17"/>
  <c r="DP23" i="17"/>
  <c r="DP146" i="17"/>
  <c r="DP129" i="17"/>
  <c r="DP133" i="17"/>
  <c r="DP88" i="17"/>
  <c r="DP109" i="17"/>
  <c r="DP74" i="17"/>
  <c r="DP58" i="17"/>
  <c r="DP34" i="17"/>
  <c r="DP18" i="17"/>
  <c r="DP95" i="17"/>
  <c r="DP41" i="17"/>
  <c r="DP117" i="17"/>
  <c r="DP61" i="17"/>
  <c r="DP147" i="17"/>
  <c r="DP73" i="17"/>
  <c r="DP140" i="17"/>
  <c r="DP110" i="17"/>
  <c r="DP13" i="17"/>
  <c r="DP136" i="17"/>
  <c r="DP120" i="17"/>
  <c r="DP94" i="17"/>
  <c r="DP78" i="17"/>
  <c r="DP49" i="17"/>
  <c r="DP64" i="17"/>
  <c r="DP40" i="17"/>
  <c r="DP24" i="17"/>
  <c r="DP151" i="17"/>
  <c r="DP157" i="17" s="1"/>
  <c r="DP130" i="17"/>
  <c r="DP115" i="17"/>
  <c r="DP89" i="17"/>
  <c r="DP111" i="17"/>
  <c r="DP43" i="17"/>
  <c r="DP59" i="17"/>
  <c r="DP35" i="17"/>
  <c r="DP19" i="17"/>
  <c r="DP141" i="17"/>
  <c r="DP126" i="17"/>
  <c r="DP100" i="17"/>
  <c r="DP84" i="17"/>
  <c r="DP114" i="17"/>
  <c r="DP70" i="17"/>
  <c r="DP54" i="17"/>
  <c r="DP30" i="17"/>
  <c r="DP14" i="17"/>
  <c r="DP79" i="17"/>
  <c r="DP25" i="17"/>
  <c r="DP91" i="17"/>
  <c r="DP37" i="17"/>
  <c r="DP104" i="17"/>
  <c r="DP57" i="17"/>
  <c r="DP125" i="17"/>
  <c r="DP69" i="17"/>
  <c r="DP159" i="17"/>
  <c r="DP131" i="17"/>
  <c r="DP116" i="17"/>
  <c r="DP90" i="17"/>
  <c r="DP113" i="17"/>
  <c r="DP44" i="17"/>
  <c r="DP60" i="17"/>
  <c r="DP36" i="17"/>
  <c r="DP20" i="17"/>
  <c r="DP142" i="17"/>
  <c r="DP127" i="17"/>
  <c r="DP101" i="17"/>
  <c r="DP85" i="17"/>
  <c r="DP103" i="17"/>
  <c r="DP71" i="17"/>
  <c r="DP55" i="17"/>
  <c r="DP31" i="17"/>
  <c r="DP15" i="17"/>
  <c r="DP137" i="17"/>
  <c r="DP122" i="17"/>
  <c r="DP96" i="17"/>
  <c r="DP80" i="17"/>
  <c r="DP51" i="17"/>
  <c r="DP66" i="17"/>
  <c r="DP42" i="17"/>
  <c r="DP26" i="17"/>
  <c r="DP145" i="17"/>
  <c r="DP50" i="17"/>
  <c r="DP160" i="17"/>
  <c r="DP75" i="17"/>
  <c r="DP21" i="17"/>
  <c r="DP87" i="17"/>
  <c r="DP33" i="17"/>
  <c r="DP99" i="17"/>
  <c r="DP112" i="17"/>
  <c r="DP143" i="17"/>
  <c r="DP105" i="17"/>
  <c r="DP16" i="17"/>
  <c r="DP81" i="17"/>
  <c r="DP27" i="17"/>
  <c r="DP92" i="17"/>
  <c r="DP38" i="17"/>
  <c r="DP132" i="17"/>
  <c r="DP17" i="17"/>
  <c r="DP128" i="17"/>
  <c r="DP72" i="17"/>
  <c r="DP138" i="17"/>
  <c r="DP108" i="17"/>
  <c r="DP53" i="17"/>
  <c r="DP76" i="17"/>
  <c r="DP22" i="17"/>
  <c r="DP46" i="17"/>
  <c r="DP83" i="17"/>
  <c r="DP102" i="17"/>
  <c r="DP56" i="17"/>
  <c r="DP123" i="17"/>
  <c r="DP67" i="17"/>
  <c r="DP134" i="17"/>
  <c r="DP47" i="17"/>
  <c r="DP121" i="17"/>
  <c r="DP144" i="17"/>
  <c r="DP29" i="17"/>
  <c r="DP86" i="17"/>
  <c r="DP32" i="17"/>
  <c r="DP97" i="17"/>
  <c r="DP45" i="17"/>
  <c r="DP118" i="17"/>
  <c r="DP62" i="17"/>
  <c r="DP65" i="17"/>
  <c r="DP107" i="17"/>
  <c r="DK141" i="17"/>
  <c r="DK122" i="17"/>
  <c r="DK101" i="17"/>
  <c r="DK85" i="17"/>
  <c r="DK72" i="17"/>
  <c r="DK56" i="17"/>
  <c r="DK37" i="17"/>
  <c r="DK21" i="17"/>
  <c r="DK41" i="17"/>
  <c r="DK130" i="17"/>
  <c r="DK114" i="17"/>
  <c r="DK96" i="17"/>
  <c r="DK80" i="17"/>
  <c r="DK67" i="17"/>
  <c r="DK121" i="17"/>
  <c r="DK32" i="17"/>
  <c r="DK16" i="17"/>
  <c r="DK146" i="17"/>
  <c r="DK117" i="17"/>
  <c r="DK109" i="17"/>
  <c r="DK91" i="17"/>
  <c r="DK75" i="17"/>
  <c r="DK62" i="17"/>
  <c r="DK46" i="17"/>
  <c r="DK27" i="17"/>
  <c r="DK51" i="17"/>
  <c r="DK143" i="17"/>
  <c r="DK124" i="17"/>
  <c r="DK102" i="17"/>
  <c r="DK86" i="17"/>
  <c r="DK73" i="17"/>
  <c r="DK57" i="17"/>
  <c r="DK38" i="17"/>
  <c r="DK22" i="17"/>
  <c r="DK45" i="17"/>
  <c r="DK132" i="17"/>
  <c r="DK116" i="17"/>
  <c r="DK97" i="17"/>
  <c r="DK81" i="17"/>
  <c r="DK68" i="17"/>
  <c r="DK103" i="17"/>
  <c r="DK33" i="17"/>
  <c r="DK17" i="17"/>
  <c r="DK147" i="17"/>
  <c r="DK131" i="17"/>
  <c r="DK110" i="17"/>
  <c r="DK92" i="17"/>
  <c r="DK76" i="17"/>
  <c r="DK63" i="17"/>
  <c r="DK48" i="17"/>
  <c r="DK28" i="17"/>
  <c r="DK12" i="17"/>
  <c r="DK138" i="17"/>
  <c r="DK126" i="17"/>
  <c r="DK105" i="17"/>
  <c r="DK87" i="17"/>
  <c r="DK74" i="17"/>
  <c r="DK58" i="17"/>
  <c r="DK39" i="17"/>
  <c r="DK23" i="17"/>
  <c r="DK49" i="17"/>
  <c r="DK136" i="17"/>
  <c r="DK104" i="17"/>
  <c r="DK98" i="17"/>
  <c r="DK82" i="17"/>
  <c r="DK69" i="17"/>
  <c r="DK125" i="17"/>
  <c r="DK34" i="17"/>
  <c r="DK18" i="17"/>
  <c r="DK151" i="17"/>
  <c r="DK157" i="17" s="1"/>
  <c r="DK139" i="17"/>
  <c r="DK111" i="17"/>
  <c r="DK93" i="17"/>
  <c r="DK77" i="17"/>
  <c r="DK64" i="17"/>
  <c r="DK50" i="17"/>
  <c r="DK29" i="17"/>
  <c r="DK13" i="17"/>
  <c r="DK140" i="17"/>
  <c r="DK128" i="17"/>
  <c r="DK106" i="17"/>
  <c r="DK88" i="17"/>
  <c r="DK119" i="17"/>
  <c r="DK59" i="17"/>
  <c r="DK40" i="17"/>
  <c r="DK24" i="17"/>
  <c r="DK53" i="17"/>
  <c r="DK134" i="17"/>
  <c r="DK118" i="17"/>
  <c r="DK99" i="17"/>
  <c r="DK83" i="17"/>
  <c r="DK70" i="17"/>
  <c r="DK129" i="17"/>
  <c r="DK35" i="17"/>
  <c r="DK19" i="17"/>
  <c r="DK160" i="17"/>
  <c r="DK142" i="17"/>
  <c r="DK112" i="17"/>
  <c r="DK94" i="17"/>
  <c r="DK78" i="17"/>
  <c r="DK65" i="17"/>
  <c r="DK52" i="17"/>
  <c r="DK30" i="17"/>
  <c r="DK14" i="17"/>
  <c r="DK135" i="17"/>
  <c r="DK60" i="17"/>
  <c r="DK137" i="17"/>
  <c r="DK71" i="17"/>
  <c r="DK159" i="17"/>
  <c r="DK79" i="17"/>
  <c r="DK15" i="17"/>
  <c r="DK90" i="17"/>
  <c r="DK26" i="17"/>
  <c r="DK107" i="17"/>
  <c r="DK42" i="17"/>
  <c r="DK120" i="17"/>
  <c r="DK55" i="17"/>
  <c r="DK133" i="17"/>
  <c r="DK66" i="17"/>
  <c r="DK145" i="17"/>
  <c r="DK127" i="17"/>
  <c r="DK47" i="17"/>
  <c r="DK89" i="17"/>
  <c r="DK25" i="17"/>
  <c r="DK100" i="17"/>
  <c r="DK36" i="17"/>
  <c r="DK113" i="17"/>
  <c r="DK54" i="17"/>
  <c r="DK115" i="17"/>
  <c r="DK61" i="17"/>
  <c r="DK144" i="17"/>
  <c r="DK123" i="17"/>
  <c r="DK43" i="17"/>
  <c r="DK84" i="17"/>
  <c r="DK20" i="17"/>
  <c r="DK95" i="17"/>
  <c r="DK31" i="17"/>
  <c r="DK108" i="17"/>
  <c r="DK44" i="17"/>
  <c r="BY134" i="17"/>
  <c r="BY137" i="17"/>
  <c r="BY104" i="17"/>
  <c r="BY92" i="17"/>
  <c r="BY76" i="17"/>
  <c r="BY51" i="17"/>
  <c r="BY144" i="17"/>
  <c r="BY124" i="17"/>
  <c r="BY111" i="17"/>
  <c r="BY99" i="17"/>
  <c r="BY83" i="17"/>
  <c r="BY60" i="17"/>
  <c r="BY42" i="17"/>
  <c r="BY136" i="17"/>
  <c r="BY119" i="17"/>
  <c r="BY106" i="17"/>
  <c r="BY94" i="17"/>
  <c r="BY78" i="17"/>
  <c r="BY54" i="17"/>
  <c r="BY151" i="17"/>
  <c r="BY157" i="17" s="1"/>
  <c r="BY85" i="17"/>
  <c r="BY31" i="17"/>
  <c r="BY15" i="17"/>
  <c r="BY142" i="17"/>
  <c r="BY81" i="17"/>
  <c r="BY30" i="17"/>
  <c r="BY14" i="17"/>
  <c r="BY118" i="17"/>
  <c r="BY52" i="17"/>
  <c r="BY25" i="17"/>
  <c r="BY71" i="17"/>
  <c r="BY24" i="17"/>
  <c r="BY20" i="17"/>
  <c r="BY16" i="17"/>
  <c r="BY12" i="17"/>
  <c r="BY139" i="17"/>
  <c r="BY147" i="17"/>
  <c r="BY115" i="17"/>
  <c r="BY88" i="17"/>
  <c r="BY66" i="17"/>
  <c r="BY47" i="17"/>
  <c r="BY145" i="17"/>
  <c r="BY120" i="17"/>
  <c r="BY107" i="17"/>
  <c r="BY95" i="17"/>
  <c r="BY79" i="17"/>
  <c r="BY55" i="17"/>
  <c r="BY38" i="17"/>
  <c r="BY138" i="17"/>
  <c r="BY130" i="17"/>
  <c r="BY117" i="17"/>
  <c r="BY90" i="17"/>
  <c r="BY72" i="17"/>
  <c r="BY49" i="17"/>
  <c r="BY126" i="17"/>
  <c r="BY62" i="17"/>
  <c r="BY27" i="17"/>
  <c r="BY74" i="17"/>
  <c r="BY122" i="17"/>
  <c r="BY57" i="17"/>
  <c r="BY26" i="17"/>
  <c r="BY73" i="17"/>
  <c r="BY105" i="17"/>
  <c r="BY37" i="17"/>
  <c r="BY21" i="17"/>
  <c r="BY64" i="17"/>
  <c r="BY69" i="17"/>
  <c r="BY58" i="17"/>
  <c r="BY133" i="17"/>
  <c r="BY146" i="17"/>
  <c r="BY125" i="17"/>
  <c r="BY112" i="17"/>
  <c r="BY100" i="17"/>
  <c r="BY84" i="17"/>
  <c r="BY61" i="17"/>
  <c r="BY43" i="17"/>
  <c r="BY140" i="17"/>
  <c r="BY132" i="17"/>
  <c r="BY103" i="17"/>
  <c r="BY91" i="17"/>
  <c r="BY75" i="17"/>
  <c r="BY50" i="17"/>
  <c r="BY159" i="17"/>
  <c r="BY127" i="17"/>
  <c r="BY114" i="17"/>
  <c r="BY102" i="17"/>
  <c r="BY86" i="17"/>
  <c r="BY63" i="17"/>
  <c r="BY45" i="17"/>
  <c r="BY113" i="17"/>
  <c r="BY44" i="17"/>
  <c r="BY23" i="17"/>
  <c r="BY68" i="17"/>
  <c r="BY109" i="17"/>
  <c r="BY40" i="17"/>
  <c r="BY22" i="17"/>
  <c r="BY67" i="17"/>
  <c r="BY93" i="17"/>
  <c r="BY33" i="17"/>
  <c r="BY17" i="17"/>
  <c r="BY116" i="17"/>
  <c r="BY141" i="17"/>
  <c r="BY89" i="17"/>
  <c r="BY70" i="17"/>
  <c r="BY108" i="17"/>
  <c r="BY39" i="17"/>
  <c r="BY87" i="17"/>
  <c r="BY123" i="17"/>
  <c r="BY59" i="17"/>
  <c r="BY19" i="17"/>
  <c r="BY18" i="17"/>
  <c r="BY13" i="17"/>
  <c r="BY28" i="17"/>
  <c r="BY96" i="17"/>
  <c r="BY128" i="17"/>
  <c r="BY65" i="17"/>
  <c r="BY110" i="17"/>
  <c r="BY41" i="17"/>
  <c r="BY53" i="17"/>
  <c r="BY135" i="17"/>
  <c r="BY48" i="17"/>
  <c r="BY160" i="17"/>
  <c r="BY80" i="17"/>
  <c r="BY129" i="17"/>
  <c r="BY46" i="17"/>
  <c r="BY98" i="17"/>
  <c r="BY101" i="17"/>
  <c r="BY97" i="17"/>
  <c r="BY77" i="17"/>
  <c r="BY36" i="17"/>
  <c r="BY121" i="17"/>
  <c r="BY56" i="17"/>
  <c r="BY131" i="17"/>
  <c r="BY143" i="17"/>
  <c r="BY82" i="17"/>
  <c r="BY35" i="17"/>
  <c r="BY34" i="17"/>
  <c r="BY29" i="17"/>
  <c r="BY32" i="17"/>
  <c r="CB139" i="17"/>
  <c r="CB125" i="17"/>
  <c r="CB99" i="17"/>
  <c r="CB83" i="17"/>
  <c r="CB111" i="17"/>
  <c r="CB67" i="17"/>
  <c r="CB51" i="17"/>
  <c r="CB30" i="17"/>
  <c r="CB14" i="17"/>
  <c r="CB135" i="17"/>
  <c r="CB120" i="17"/>
  <c r="CB94" i="17"/>
  <c r="CB78" i="17"/>
  <c r="CB48" i="17"/>
  <c r="CB62" i="17"/>
  <c r="CB41" i="17"/>
  <c r="CB25" i="17"/>
  <c r="CB147" i="17"/>
  <c r="CB131" i="17"/>
  <c r="CB115" i="17"/>
  <c r="CB89" i="17"/>
  <c r="CB114" i="17"/>
  <c r="CB73" i="17"/>
  <c r="CB57" i="17"/>
  <c r="CB36" i="17"/>
  <c r="CB20" i="17"/>
  <c r="CB118" i="17"/>
  <c r="CB60" i="17"/>
  <c r="CB130" i="17"/>
  <c r="CB72" i="17"/>
  <c r="CB140" i="17"/>
  <c r="CB104" i="17"/>
  <c r="CB15" i="17"/>
  <c r="CB80" i="17"/>
  <c r="CB27" i="17"/>
  <c r="CB136" i="17"/>
  <c r="CB121" i="17"/>
  <c r="CB95" i="17"/>
  <c r="CB79" i="17"/>
  <c r="CB49" i="17"/>
  <c r="CB63" i="17"/>
  <c r="CB54" i="17"/>
  <c r="CB26" i="17"/>
  <c r="CB159" i="17"/>
  <c r="CB132" i="17"/>
  <c r="CB116" i="17"/>
  <c r="CB90" i="17"/>
  <c r="CB134" i="17"/>
  <c r="CB74" i="17"/>
  <c r="CB58" i="17"/>
  <c r="CB37" i="17"/>
  <c r="CB21" i="17"/>
  <c r="CB141" i="17"/>
  <c r="CB127" i="17"/>
  <c r="CB101" i="17"/>
  <c r="CB85" i="17"/>
  <c r="CB106" i="17"/>
  <c r="CB69" i="17"/>
  <c r="CB113" i="17"/>
  <c r="CB32" i="17"/>
  <c r="CB16" i="17"/>
  <c r="CB92" i="17"/>
  <c r="CB39" i="17"/>
  <c r="CB105" i="17"/>
  <c r="CB56" i="17"/>
  <c r="CB126" i="17"/>
  <c r="CB68" i="17"/>
  <c r="CB146" i="17"/>
  <c r="CB50" i="17"/>
  <c r="CB160" i="17"/>
  <c r="CB133" i="17"/>
  <c r="CB117" i="17"/>
  <c r="CB91" i="17"/>
  <c r="CB75" i="17"/>
  <c r="CB43" i="17"/>
  <c r="CB59" i="17"/>
  <c r="CB38" i="17"/>
  <c r="CB22" i="17"/>
  <c r="CB142" i="17"/>
  <c r="CB128" i="17"/>
  <c r="CB102" i="17"/>
  <c r="CB86" i="17"/>
  <c r="CB108" i="17"/>
  <c r="CB70" i="17"/>
  <c r="CB53" i="17"/>
  <c r="CB33" i="17"/>
  <c r="CB17" i="17"/>
  <c r="CB137" i="17"/>
  <c r="CB123" i="17"/>
  <c r="CB97" i="17"/>
  <c r="CB81" i="17"/>
  <c r="CB52" i="17"/>
  <c r="CB65" i="17"/>
  <c r="CB46" i="17"/>
  <c r="CB28" i="17"/>
  <c r="CB12" i="17"/>
  <c r="CB76" i="17"/>
  <c r="CB23" i="17"/>
  <c r="CB88" i="17"/>
  <c r="CB35" i="17"/>
  <c r="CB100" i="17"/>
  <c r="CB109" i="17"/>
  <c r="CB122" i="17"/>
  <c r="CB64" i="17"/>
  <c r="CB87" i="17"/>
  <c r="CB34" i="17"/>
  <c r="CB98" i="17"/>
  <c r="CB47" i="17"/>
  <c r="CB119" i="17"/>
  <c r="CB61" i="17"/>
  <c r="CB44" i="17"/>
  <c r="CB84" i="17"/>
  <c r="CB143" i="17"/>
  <c r="CB110" i="17"/>
  <c r="CB18" i="17"/>
  <c r="CB82" i="17"/>
  <c r="CB29" i="17"/>
  <c r="CB93" i="17"/>
  <c r="CB40" i="17"/>
  <c r="CB145" i="17"/>
  <c r="CB31" i="17"/>
  <c r="CB129" i="17"/>
  <c r="CB71" i="17"/>
  <c r="CB138" i="17"/>
  <c r="CB107" i="17"/>
  <c r="CB13" i="17"/>
  <c r="CB77" i="17"/>
  <c r="CB24" i="17"/>
  <c r="CB112" i="17"/>
  <c r="CB96" i="17"/>
  <c r="CB103" i="17"/>
  <c r="CB55" i="17"/>
  <c r="CB124" i="17"/>
  <c r="CB66" i="17"/>
  <c r="CB144" i="17"/>
  <c r="CB45" i="17"/>
  <c r="CB151" i="17"/>
  <c r="CB157" i="17" s="1"/>
  <c r="CB19" i="17"/>
  <c r="CB42" i="17"/>
  <c r="CK136" i="17"/>
  <c r="CK121" i="17"/>
  <c r="CK106" i="17"/>
  <c r="CK65" i="17"/>
  <c r="CK96" i="17"/>
  <c r="CK47" i="17"/>
  <c r="CK31" i="17"/>
  <c r="CK15" i="17"/>
  <c r="CK91" i="17"/>
  <c r="CK139" i="17"/>
  <c r="CK129" i="17"/>
  <c r="CK144" i="17"/>
  <c r="CK60" i="17"/>
  <c r="CK86" i="17"/>
  <c r="CK42" i="17"/>
  <c r="CK26" i="17"/>
  <c r="CK89" i="17"/>
  <c r="CK143" i="17"/>
  <c r="CK127" i="17"/>
  <c r="CK112" i="17"/>
  <c r="CK71" i="17"/>
  <c r="CK55" i="17"/>
  <c r="CK76" i="17"/>
  <c r="CK37" i="17"/>
  <c r="CK21" i="17"/>
  <c r="CK101" i="17"/>
  <c r="CK103" i="17"/>
  <c r="CK28" i="17"/>
  <c r="CK115" i="17"/>
  <c r="CK40" i="17"/>
  <c r="CK126" i="17"/>
  <c r="CK52" i="17"/>
  <c r="CK122" i="17"/>
  <c r="CK66" i="17"/>
  <c r="CK99" i="17"/>
  <c r="CK146" i="17"/>
  <c r="CK137" i="17"/>
  <c r="CK131" i="17"/>
  <c r="CK61" i="17"/>
  <c r="CK88" i="17"/>
  <c r="CK43" i="17"/>
  <c r="CK27" i="17"/>
  <c r="CK97" i="17"/>
  <c r="CK159" i="17"/>
  <c r="CK128" i="17"/>
  <c r="CK113" i="17"/>
  <c r="CK72" i="17"/>
  <c r="CK56" i="17"/>
  <c r="CK78" i="17"/>
  <c r="CK38" i="17"/>
  <c r="CK22" i="17"/>
  <c r="CK79" i="17"/>
  <c r="CK140" i="17"/>
  <c r="CK123" i="17"/>
  <c r="CK108" i="17"/>
  <c r="CK67" i="17"/>
  <c r="CK100" i="17"/>
  <c r="CK49" i="17"/>
  <c r="CK33" i="17"/>
  <c r="CK17" i="17"/>
  <c r="CK75" i="17"/>
  <c r="CK62" i="17"/>
  <c r="CK12" i="17"/>
  <c r="CK74" i="17"/>
  <c r="CK24" i="17"/>
  <c r="CK111" i="17"/>
  <c r="CK36" i="17"/>
  <c r="CK48" i="17"/>
  <c r="CK16" i="17"/>
  <c r="CK151" i="17"/>
  <c r="CK157" i="17" s="1"/>
  <c r="CK130" i="17"/>
  <c r="CK114" i="17"/>
  <c r="CK73" i="17"/>
  <c r="CK57" i="17"/>
  <c r="CK80" i="17"/>
  <c r="CK39" i="17"/>
  <c r="CK23" i="17"/>
  <c r="CK87" i="17"/>
  <c r="CK145" i="17"/>
  <c r="CK124" i="17"/>
  <c r="CK109" i="17"/>
  <c r="CK68" i="17"/>
  <c r="CK102" i="17"/>
  <c r="CK50" i="17"/>
  <c r="CK34" i="17"/>
  <c r="CK18" i="17"/>
  <c r="CK77" i="17"/>
  <c r="CK134" i="17"/>
  <c r="CK119" i="17"/>
  <c r="CK104" i="17"/>
  <c r="CK63" i="17"/>
  <c r="CK92" i="17"/>
  <c r="CK45" i="17"/>
  <c r="CK29" i="17"/>
  <c r="CK13" i="17"/>
  <c r="CK133" i="17"/>
  <c r="CK90" i="17"/>
  <c r="CK160" i="17"/>
  <c r="CK58" i="17"/>
  <c r="CK95" i="17"/>
  <c r="CK70" i="17"/>
  <c r="CK20" i="17"/>
  <c r="CK107" i="17"/>
  <c r="CK138" i="17"/>
  <c r="CK147" i="17"/>
  <c r="CK53" i="17"/>
  <c r="CK85" i="17"/>
  <c r="CK64" i="17"/>
  <c r="CK14" i="17"/>
  <c r="CK116" i="17"/>
  <c r="CK25" i="17"/>
  <c r="CK132" i="17"/>
  <c r="CK93" i="17"/>
  <c r="CK125" i="17"/>
  <c r="CK51" i="17"/>
  <c r="CK135" i="17"/>
  <c r="CK94" i="17"/>
  <c r="CK83" i="17"/>
  <c r="CK59" i="17"/>
  <c r="CK81" i="17"/>
  <c r="CK82" i="17"/>
  <c r="CK32" i="17"/>
  <c r="CK110" i="17"/>
  <c r="CK35" i="17"/>
  <c r="CK120" i="17"/>
  <c r="CK46" i="17"/>
  <c r="CK141" i="17"/>
  <c r="CK84" i="17"/>
  <c r="CK118" i="17"/>
  <c r="CK142" i="17"/>
  <c r="CK98" i="17"/>
  <c r="CK69" i="17"/>
  <c r="CK19" i="17"/>
  <c r="CK105" i="17"/>
  <c r="CK30" i="17"/>
  <c r="CK117" i="17"/>
  <c r="CK41" i="17"/>
  <c r="CK44" i="17"/>
  <c r="CK54" i="17"/>
  <c r="AG136" i="17"/>
  <c r="AG123" i="17"/>
  <c r="AG106" i="17"/>
  <c r="AG64" i="17"/>
  <c r="AG91" i="17"/>
  <c r="AG46" i="17"/>
  <c r="AG30" i="17"/>
  <c r="AG14" i="17"/>
  <c r="AG90" i="17"/>
  <c r="AG138" i="17"/>
  <c r="AG132" i="17"/>
  <c r="AG115" i="17"/>
  <c r="AG59" i="17"/>
  <c r="AG81" i="17"/>
  <c r="AG41" i="17"/>
  <c r="AG25" i="17"/>
  <c r="AG88" i="17"/>
  <c r="AG146" i="17"/>
  <c r="AG129" i="17"/>
  <c r="AG112" i="17"/>
  <c r="AG70" i="17"/>
  <c r="AG103" i="17"/>
  <c r="AG52" i="17"/>
  <c r="AG36" i="17"/>
  <c r="AG20" i="17"/>
  <c r="AG78" i="17"/>
  <c r="AG137" i="17"/>
  <c r="AG124" i="17"/>
  <c r="AG107" i="17"/>
  <c r="AG65" i="17"/>
  <c r="AG93" i="17"/>
  <c r="AG47" i="17"/>
  <c r="AG31" i="17"/>
  <c r="AG15" i="17"/>
  <c r="AG98" i="17"/>
  <c r="AG142" i="17"/>
  <c r="AG119" i="17"/>
  <c r="AG117" i="17"/>
  <c r="AG60" i="17"/>
  <c r="AG83" i="17"/>
  <c r="AG42" i="17"/>
  <c r="AG26" i="17"/>
  <c r="AG96" i="17"/>
  <c r="AG143" i="17"/>
  <c r="AG131" i="17"/>
  <c r="AG113" i="17"/>
  <c r="AG71" i="17"/>
  <c r="AG55" i="17"/>
  <c r="AG53" i="17"/>
  <c r="AG37" i="17"/>
  <c r="AG21" i="17"/>
  <c r="AG86" i="17"/>
  <c r="AG139" i="17"/>
  <c r="AG125" i="17"/>
  <c r="AG108" i="17"/>
  <c r="AG66" i="17"/>
  <c r="AG95" i="17"/>
  <c r="AG48" i="17"/>
  <c r="AG32" i="17"/>
  <c r="AG16" i="17"/>
  <c r="AG76" i="17"/>
  <c r="AG145" i="17"/>
  <c r="AG120" i="17"/>
  <c r="AG130" i="17"/>
  <c r="AG61" i="17"/>
  <c r="AG85" i="17"/>
  <c r="AG43" i="17"/>
  <c r="AG27" i="17"/>
  <c r="AG54" i="17"/>
  <c r="AG159" i="17"/>
  <c r="AG133" i="17"/>
  <c r="AG114" i="17"/>
  <c r="AG72" i="17"/>
  <c r="AG56" i="17"/>
  <c r="AG75" i="17"/>
  <c r="AG38" i="17"/>
  <c r="AG22" i="17"/>
  <c r="AG94" i="17"/>
  <c r="AG141" i="17"/>
  <c r="AG126" i="17"/>
  <c r="AG109" i="17"/>
  <c r="AG67" i="17"/>
  <c r="AG97" i="17"/>
  <c r="AG49" i="17"/>
  <c r="AG33" i="17"/>
  <c r="AG17" i="17"/>
  <c r="AG84" i="17"/>
  <c r="AG134" i="17"/>
  <c r="AG121" i="17"/>
  <c r="AG104" i="17"/>
  <c r="AG62" i="17"/>
  <c r="AG87" i="17"/>
  <c r="AG44" i="17"/>
  <c r="AG28" i="17"/>
  <c r="AG12" i="17"/>
  <c r="AG160" i="17"/>
  <c r="AG140" i="17"/>
  <c r="AG116" i="17"/>
  <c r="AG73" i="17"/>
  <c r="AG57" i="17"/>
  <c r="AG77" i="17"/>
  <c r="AG39" i="17"/>
  <c r="AG23" i="17"/>
  <c r="AG102" i="17"/>
  <c r="AG127" i="17"/>
  <c r="AG50" i="17"/>
  <c r="AG135" i="17"/>
  <c r="AG89" i="17"/>
  <c r="AG82" i="17"/>
  <c r="AG58" i="17"/>
  <c r="AG80" i="17"/>
  <c r="AG69" i="17"/>
  <c r="AG19" i="17"/>
  <c r="AG110" i="17"/>
  <c r="AG34" i="17"/>
  <c r="AG122" i="17"/>
  <c r="AG45" i="17"/>
  <c r="AG147" i="17"/>
  <c r="AG79" i="17"/>
  <c r="AG144" i="17"/>
  <c r="AG101" i="17"/>
  <c r="AG100" i="17"/>
  <c r="AG68" i="17"/>
  <c r="AG18" i="17"/>
  <c r="AG105" i="17"/>
  <c r="AG29" i="17"/>
  <c r="AG118" i="17"/>
  <c r="AG40" i="17"/>
  <c r="AG128" i="17"/>
  <c r="AG51" i="17"/>
  <c r="AG151" i="17"/>
  <c r="AG157" i="17" s="1"/>
  <c r="AG99" i="17"/>
  <c r="AG92" i="17"/>
  <c r="AG63" i="17"/>
  <c r="AG13" i="17"/>
  <c r="AG74" i="17"/>
  <c r="AG24" i="17"/>
  <c r="AG111" i="17"/>
  <c r="AG35" i="17"/>
  <c r="K159" i="17"/>
  <c r="K129" i="17"/>
  <c r="K112" i="17"/>
  <c r="K94" i="17"/>
  <c r="K78" i="17"/>
  <c r="K65" i="17"/>
  <c r="K53" i="17"/>
  <c r="K31" i="17"/>
  <c r="K15" i="17"/>
  <c r="K145" i="17"/>
  <c r="K143" i="17"/>
  <c r="K107" i="17"/>
  <c r="K89" i="17"/>
  <c r="K124" i="17"/>
  <c r="K60" i="17"/>
  <c r="K43" i="17"/>
  <c r="K26" i="17"/>
  <c r="K52" i="17"/>
  <c r="K138" i="17"/>
  <c r="K121" i="17"/>
  <c r="K100" i="17"/>
  <c r="K84" i="17"/>
  <c r="K71" i="17"/>
  <c r="K55" i="17"/>
  <c r="K37" i="17"/>
  <c r="K21" i="17"/>
  <c r="K42" i="17"/>
  <c r="K83" i="17"/>
  <c r="K20" i="17"/>
  <c r="K79" i="17"/>
  <c r="K16" i="17"/>
  <c r="K91" i="17"/>
  <c r="K28" i="17"/>
  <c r="K103" i="17"/>
  <c r="K40" i="17"/>
  <c r="K146" i="17"/>
  <c r="K116" i="17"/>
  <c r="K108" i="17"/>
  <c r="K90" i="17"/>
  <c r="K128" i="17"/>
  <c r="K61" i="17"/>
  <c r="K45" i="17"/>
  <c r="K27" i="17"/>
  <c r="K54" i="17"/>
  <c r="K142" i="17"/>
  <c r="K123" i="17"/>
  <c r="K101" i="17"/>
  <c r="K85" i="17"/>
  <c r="K72" i="17"/>
  <c r="K56" i="17"/>
  <c r="K38" i="17"/>
  <c r="K22" i="17"/>
  <c r="K46" i="17"/>
  <c r="K133" i="17"/>
  <c r="K114" i="17"/>
  <c r="K96" i="17"/>
  <c r="K80" i="17"/>
  <c r="K67" i="17"/>
  <c r="K126" i="17"/>
  <c r="K33" i="17"/>
  <c r="K17" i="17"/>
  <c r="K140" i="17"/>
  <c r="K70" i="17"/>
  <c r="K131" i="17"/>
  <c r="K66" i="17"/>
  <c r="K147" i="17"/>
  <c r="K75" i="17"/>
  <c r="K12" i="17"/>
  <c r="K87" i="17"/>
  <c r="K24" i="17"/>
  <c r="K139" i="17"/>
  <c r="K125" i="17"/>
  <c r="K102" i="17"/>
  <c r="K86" i="17"/>
  <c r="K73" i="17"/>
  <c r="K57" i="17"/>
  <c r="K39" i="17"/>
  <c r="K23" i="17"/>
  <c r="K50" i="17"/>
  <c r="K135" i="17"/>
  <c r="K117" i="17"/>
  <c r="K97" i="17"/>
  <c r="K81" i="17"/>
  <c r="K68" i="17"/>
  <c r="K136" i="17"/>
  <c r="K34" i="17"/>
  <c r="K18" i="17"/>
  <c r="K151" i="17"/>
  <c r="K157" i="17" s="1"/>
  <c r="K132" i="17"/>
  <c r="K110" i="17"/>
  <c r="K92" i="17"/>
  <c r="K76" i="17"/>
  <c r="K63" i="17"/>
  <c r="K49" i="17"/>
  <c r="K29" i="17"/>
  <c r="K13" i="17"/>
  <c r="K119" i="17"/>
  <c r="K115" i="17"/>
  <c r="K113" i="17"/>
  <c r="K104" i="17"/>
  <c r="K118" i="17"/>
  <c r="K62" i="17"/>
  <c r="K141" i="17"/>
  <c r="K74" i="17"/>
  <c r="K44" i="17"/>
  <c r="K137" i="17"/>
  <c r="K69" i="17"/>
  <c r="K160" i="17"/>
  <c r="K77" i="17"/>
  <c r="K14" i="17"/>
  <c r="K88" i="17"/>
  <c r="K25" i="17"/>
  <c r="K95" i="17"/>
  <c r="K127" i="17"/>
  <c r="K105" i="17"/>
  <c r="K122" i="17"/>
  <c r="K134" i="17"/>
  <c r="K64" i="17"/>
  <c r="K144" i="17"/>
  <c r="K120" i="17"/>
  <c r="K48" i="17"/>
  <c r="K32" i="17"/>
  <c r="K58" i="17"/>
  <c r="K98" i="17"/>
  <c r="K35" i="17"/>
  <c r="K111" i="17"/>
  <c r="K51" i="17"/>
  <c r="K130" i="17"/>
  <c r="K59" i="17"/>
  <c r="K99" i="17"/>
  <c r="K109" i="17"/>
  <c r="K82" i="17"/>
  <c r="K19" i="17"/>
  <c r="K93" i="17"/>
  <c r="K30" i="17"/>
  <c r="K106" i="17"/>
  <c r="K41" i="17"/>
  <c r="K36" i="17"/>
  <c r="K47" i="17"/>
  <c r="EB160" i="17"/>
  <c r="EB132" i="17"/>
  <c r="EB116" i="17"/>
  <c r="EB100" i="17"/>
  <c r="EB84" i="17"/>
  <c r="EB43" i="17"/>
  <c r="EB67" i="17"/>
  <c r="EB30" i="17"/>
  <c r="EB28" i="17"/>
  <c r="EB143" i="17"/>
  <c r="EB127" i="17"/>
  <c r="EB113" i="17"/>
  <c r="EB95" i="17"/>
  <c r="EB79" i="17"/>
  <c r="EB50" i="17"/>
  <c r="EB70" i="17"/>
  <c r="EB22" i="17"/>
  <c r="EB26" i="17"/>
  <c r="EB138" i="17"/>
  <c r="EB122" i="17"/>
  <c r="EB108" i="17"/>
  <c r="EB90" i="17"/>
  <c r="EB103" i="17"/>
  <c r="EB72" i="17"/>
  <c r="EB61" i="17"/>
  <c r="EB33" i="17"/>
  <c r="EB17" i="17"/>
  <c r="EB89" i="17"/>
  <c r="EB24" i="17"/>
  <c r="EB85" i="17"/>
  <c r="EB29" i="17"/>
  <c r="EB97" i="17"/>
  <c r="EB35" i="17"/>
  <c r="EB111" i="17"/>
  <c r="EB62" i="17"/>
  <c r="EB145" i="17"/>
  <c r="EB128" i="17"/>
  <c r="EB133" i="17"/>
  <c r="EB96" i="17"/>
  <c r="EB80" i="17"/>
  <c r="EB51" i="17"/>
  <c r="EB74" i="17"/>
  <c r="EB27" i="17"/>
  <c r="EB31" i="17"/>
  <c r="EB139" i="17"/>
  <c r="EB123" i="17"/>
  <c r="EB109" i="17"/>
  <c r="EB91" i="17"/>
  <c r="EB75" i="17"/>
  <c r="EB44" i="17"/>
  <c r="EB65" i="17"/>
  <c r="EB20" i="17"/>
  <c r="EB25" i="17"/>
  <c r="EB135" i="17"/>
  <c r="EB118" i="17"/>
  <c r="EB102" i="17"/>
  <c r="EB86" i="17"/>
  <c r="EB48" i="17"/>
  <c r="EB56" i="17"/>
  <c r="EB34" i="17"/>
  <c r="EB13" i="17"/>
  <c r="EB137" i="17"/>
  <c r="EB104" i="17"/>
  <c r="EB134" i="17"/>
  <c r="EB45" i="17"/>
  <c r="EB159" i="17"/>
  <c r="EB81" i="17"/>
  <c r="EB39" i="17"/>
  <c r="EB93" i="17"/>
  <c r="EB14" i="17"/>
  <c r="EB140" i="17"/>
  <c r="EB124" i="17"/>
  <c r="EB110" i="17"/>
  <c r="EB92" i="17"/>
  <c r="EB76" i="17"/>
  <c r="EB46" i="17"/>
  <c r="EB58" i="17"/>
  <c r="EB37" i="17"/>
  <c r="EB15" i="17"/>
  <c r="EB136" i="17"/>
  <c r="EB119" i="17"/>
  <c r="EB105" i="17"/>
  <c r="EB87" i="17"/>
  <c r="EB52" i="17"/>
  <c r="EB60" i="17"/>
  <c r="EB36" i="17"/>
  <c r="EB16" i="17"/>
  <c r="EB147" i="17"/>
  <c r="EB130" i="17"/>
  <c r="EB114" i="17"/>
  <c r="EB98" i="17"/>
  <c r="EB82" i="17"/>
  <c r="EB41" i="17"/>
  <c r="EB59" i="17"/>
  <c r="EB57" i="17"/>
  <c r="EB69" i="17"/>
  <c r="EB121" i="17"/>
  <c r="EB68" i="17"/>
  <c r="EB117" i="17"/>
  <c r="EB71" i="17"/>
  <c r="EB129" i="17"/>
  <c r="EB53" i="17"/>
  <c r="EB141" i="17"/>
  <c r="EB77" i="17"/>
  <c r="EB18" i="17"/>
  <c r="EB120" i="17"/>
  <c r="EB64" i="17"/>
  <c r="EB131" i="17"/>
  <c r="EB42" i="17"/>
  <c r="EB142" i="17"/>
  <c r="EB78" i="17"/>
  <c r="EB23" i="17"/>
  <c r="EB32" i="17"/>
  <c r="EB47" i="17"/>
  <c r="EB106" i="17"/>
  <c r="EB38" i="17"/>
  <c r="EB115" i="17"/>
  <c r="EB63" i="17"/>
  <c r="EB126" i="17"/>
  <c r="EB49" i="17"/>
  <c r="EB107" i="17"/>
  <c r="EB144" i="17"/>
  <c r="EB88" i="17"/>
  <c r="EB21" i="17"/>
  <c r="EB99" i="17"/>
  <c r="EB73" i="17"/>
  <c r="EB112" i="17"/>
  <c r="EB66" i="17"/>
  <c r="EB40" i="17"/>
  <c r="EB55" i="17"/>
  <c r="EB146" i="17"/>
  <c r="EB54" i="17"/>
  <c r="EB151" i="17"/>
  <c r="EB157" i="17" s="1"/>
  <c r="EB83" i="17"/>
  <c r="EB12" i="17"/>
  <c r="EB94" i="17"/>
  <c r="EB19" i="17"/>
  <c r="EB101" i="17"/>
  <c r="EB125" i="17"/>
  <c r="DG160" i="17"/>
  <c r="DG129" i="17"/>
  <c r="DG102" i="17"/>
  <c r="DG86" i="17"/>
  <c r="DG71" i="17"/>
  <c r="DG55" i="17"/>
  <c r="DG48" i="17"/>
  <c r="DG36" i="17"/>
  <c r="DG25" i="17"/>
  <c r="DG143" i="17"/>
  <c r="DG124" i="17"/>
  <c r="DG97" i="17"/>
  <c r="DG81" i="17"/>
  <c r="DG66" i="17"/>
  <c r="DG108" i="17"/>
  <c r="DG39" i="17"/>
  <c r="DG26" i="17"/>
  <c r="DG17" i="17"/>
  <c r="DG136" i="17"/>
  <c r="DG119" i="17"/>
  <c r="DG92" i="17"/>
  <c r="DG76" i="17"/>
  <c r="DG61" i="17"/>
  <c r="DG53" i="17"/>
  <c r="DG29" i="17"/>
  <c r="DG16" i="17"/>
  <c r="DG135" i="17"/>
  <c r="DG60" i="17"/>
  <c r="DG151" i="17"/>
  <c r="DG157" i="17" s="1"/>
  <c r="DG72" i="17"/>
  <c r="DG41" i="17"/>
  <c r="DG83" i="17"/>
  <c r="DG30" i="17"/>
  <c r="DG95" i="17"/>
  <c r="DG35" i="17"/>
  <c r="DG147" i="17"/>
  <c r="DG125" i="17"/>
  <c r="DG98" i="17"/>
  <c r="DG82" i="17"/>
  <c r="DG67" i="17"/>
  <c r="DG110" i="17"/>
  <c r="DG113" i="17"/>
  <c r="DG28" i="17"/>
  <c r="DG13" i="17"/>
  <c r="DG137" i="17"/>
  <c r="DG120" i="17"/>
  <c r="DG93" i="17"/>
  <c r="DG77" i="17"/>
  <c r="DG62" i="17"/>
  <c r="DG54" i="17"/>
  <c r="DG31" i="17"/>
  <c r="DG18" i="17"/>
  <c r="DG159" i="17"/>
  <c r="DG138" i="17"/>
  <c r="DG130" i="17"/>
  <c r="DG88" i="17"/>
  <c r="DG73" i="17"/>
  <c r="DG57" i="17"/>
  <c r="DG52" i="17"/>
  <c r="DG40" i="17"/>
  <c r="DG19" i="17"/>
  <c r="DG118" i="17"/>
  <c r="DG111" i="17"/>
  <c r="DG131" i="17"/>
  <c r="DG56" i="17"/>
  <c r="DG144" i="17"/>
  <c r="DG68" i="17"/>
  <c r="DG21" i="17"/>
  <c r="DG79" i="17"/>
  <c r="DG22" i="17"/>
  <c r="DG139" i="17"/>
  <c r="DG121" i="17"/>
  <c r="DG94" i="17"/>
  <c r="DG78" i="17"/>
  <c r="DG63" i="17"/>
  <c r="DG133" i="17"/>
  <c r="DG33" i="17"/>
  <c r="DG20" i="17"/>
  <c r="DG15" i="17"/>
  <c r="DG140" i="17"/>
  <c r="DG115" i="17"/>
  <c r="DG89" i="17"/>
  <c r="DG74" i="17"/>
  <c r="DG58" i="17"/>
  <c r="DG105" i="17"/>
  <c r="DG43" i="17"/>
  <c r="DG27" i="17"/>
  <c r="DG145" i="17"/>
  <c r="DG127" i="17"/>
  <c r="DG100" i="17"/>
  <c r="DG84" i="17"/>
  <c r="DG69" i="17"/>
  <c r="DG114" i="17"/>
  <c r="DG44" i="17"/>
  <c r="DG32" i="17"/>
  <c r="DG49" i="17"/>
  <c r="DG91" i="17"/>
  <c r="DG51" i="17"/>
  <c r="DG103" i="17"/>
  <c r="DG50" i="17"/>
  <c r="DG126" i="17"/>
  <c r="DG112" i="17"/>
  <c r="DG141" i="17"/>
  <c r="DG64" i="17"/>
  <c r="DG23" i="17"/>
  <c r="DG90" i="17"/>
  <c r="DG47" i="17"/>
  <c r="DG101" i="17"/>
  <c r="DG46" i="17"/>
  <c r="DG123" i="17"/>
  <c r="DG106" i="17"/>
  <c r="DG75" i="17"/>
  <c r="DG99" i="17"/>
  <c r="DG116" i="17"/>
  <c r="DG12" i="17"/>
  <c r="DG85" i="17"/>
  <c r="DG34" i="17"/>
  <c r="DG96" i="17"/>
  <c r="DG37" i="17"/>
  <c r="DG14" i="17"/>
  <c r="DG42" i="17"/>
  <c r="DG134" i="17"/>
  <c r="DG59" i="17"/>
  <c r="DG146" i="17"/>
  <c r="DG70" i="17"/>
  <c r="DG109" i="17"/>
  <c r="DG80" i="17"/>
  <c r="DG24" i="17"/>
  <c r="DG87" i="17"/>
  <c r="DG122" i="17"/>
  <c r="DG117" i="17"/>
  <c r="DG107" i="17"/>
  <c r="DG128" i="17"/>
  <c r="DG132" i="17"/>
  <c r="DG142" i="17"/>
  <c r="DG65" i="17"/>
  <c r="DG45" i="17"/>
  <c r="DG38" i="17"/>
  <c r="DG104" i="17"/>
  <c r="CG151" i="17"/>
  <c r="CG157" i="17" s="1"/>
  <c r="CG128" i="17"/>
  <c r="CG114" i="17"/>
  <c r="CG100" i="17"/>
  <c r="CG137" i="17"/>
  <c r="CG117" i="17"/>
  <c r="CG130" i="17"/>
  <c r="CG147" i="17"/>
  <c r="CG118" i="17"/>
  <c r="CG104" i="17"/>
  <c r="CG143" i="17"/>
  <c r="CG125" i="17"/>
  <c r="CG111" i="17"/>
  <c r="CG97" i="17"/>
  <c r="CG84" i="17"/>
  <c r="CG64" i="17"/>
  <c r="CG40" i="17"/>
  <c r="CG24" i="17"/>
  <c r="CG65" i="17"/>
  <c r="CG91" i="17"/>
  <c r="CG75" i="17"/>
  <c r="CG47" i="17"/>
  <c r="CG31" i="17"/>
  <c r="CG15" i="17"/>
  <c r="CG54" i="17"/>
  <c r="CG82" i="17"/>
  <c r="CG58" i="17"/>
  <c r="CG38" i="17"/>
  <c r="CG22" i="17"/>
  <c r="CG62" i="17"/>
  <c r="CG49" i="17"/>
  <c r="CG89" i="17"/>
  <c r="CG13" i="17"/>
  <c r="CG25" i="17"/>
  <c r="CG53" i="17"/>
  <c r="CG142" i="17"/>
  <c r="CG124" i="17"/>
  <c r="CG110" i="17"/>
  <c r="CG159" i="17"/>
  <c r="CG127" i="17"/>
  <c r="CG113" i="17"/>
  <c r="CG99" i="17"/>
  <c r="CG146" i="17"/>
  <c r="CG115" i="17"/>
  <c r="CG102" i="17"/>
  <c r="CG135" i="17"/>
  <c r="CG121" i="17"/>
  <c r="CG107" i="17"/>
  <c r="CG96" i="17"/>
  <c r="CG80" i="17"/>
  <c r="CG52" i="17"/>
  <c r="CG36" i="17"/>
  <c r="CG20" i="17"/>
  <c r="CG60" i="17"/>
  <c r="CG87" i="17"/>
  <c r="CG69" i="17"/>
  <c r="CG43" i="17"/>
  <c r="CG27" i="17"/>
  <c r="CG72" i="17"/>
  <c r="CG94" i="17"/>
  <c r="CG78" i="17"/>
  <c r="CG50" i="17"/>
  <c r="CG34" i="17"/>
  <c r="CG18" i="17"/>
  <c r="CG56" i="17"/>
  <c r="CG33" i="17"/>
  <c r="CG73" i="17"/>
  <c r="CG85" i="17"/>
  <c r="CG66" i="17"/>
  <c r="CG37" i="17"/>
  <c r="CG134" i="17"/>
  <c r="CG120" i="17"/>
  <c r="CG106" i="17"/>
  <c r="CG144" i="17"/>
  <c r="CG123" i="17"/>
  <c r="CG109" i="17"/>
  <c r="CG145" i="17"/>
  <c r="CG126" i="17"/>
  <c r="CG112" i="17"/>
  <c r="CG98" i="17"/>
  <c r="CG141" i="17"/>
  <c r="CG131" i="17"/>
  <c r="CG103" i="17"/>
  <c r="CG92" i="17"/>
  <c r="CG76" i="17"/>
  <c r="CG48" i="17"/>
  <c r="CG32" i="17"/>
  <c r="CG16" i="17"/>
  <c r="CG140" i="17"/>
  <c r="CG83" i="17"/>
  <c r="CG59" i="17"/>
  <c r="CG39" i="17"/>
  <c r="CG23" i="17"/>
  <c r="CG63" i="17"/>
  <c r="CG90" i="17"/>
  <c r="CG74" i="17"/>
  <c r="CG46" i="17"/>
  <c r="CG30" i="17"/>
  <c r="CG14" i="17"/>
  <c r="CG93" i="17"/>
  <c r="CG17" i="17"/>
  <c r="CG45" i="17"/>
  <c r="CG67" i="17"/>
  <c r="CG81" i="17"/>
  <c r="CG21" i="17"/>
  <c r="CG133" i="17"/>
  <c r="CG122" i="17"/>
  <c r="CG132" i="17"/>
  <c r="CG44" i="17"/>
  <c r="CG79" i="17"/>
  <c r="CG57" i="17"/>
  <c r="CG26" i="17"/>
  <c r="CG29" i="17"/>
  <c r="CG139" i="17"/>
  <c r="CG119" i="17"/>
  <c r="CG108" i="17"/>
  <c r="CG101" i="17"/>
  <c r="CG28" i="17"/>
  <c r="CG51" i="17"/>
  <c r="CG86" i="17"/>
  <c r="CG70" i="17"/>
  <c r="CG41" i="17"/>
  <c r="CG129" i="17"/>
  <c r="CG105" i="17"/>
  <c r="CG160" i="17"/>
  <c r="CG88" i="17"/>
  <c r="CG12" i="17"/>
  <c r="CG35" i="17"/>
  <c r="CG68" i="17"/>
  <c r="CG77" i="17"/>
  <c r="CG61" i="17"/>
  <c r="CG116" i="17"/>
  <c r="CG136" i="17"/>
  <c r="CG138" i="17"/>
  <c r="CG71" i="17"/>
  <c r="CG95" i="17"/>
  <c r="CG19" i="17"/>
  <c r="CG42" i="17"/>
  <c r="CG55" i="17"/>
  <c r="CN159" i="17"/>
  <c r="CN132" i="17"/>
  <c r="CN116" i="17"/>
  <c r="CN98" i="17"/>
  <c r="CN82" i="17"/>
  <c r="CN42" i="17"/>
  <c r="CN64" i="17"/>
  <c r="CN62" i="17"/>
  <c r="CN58" i="17"/>
  <c r="CN143" i="17"/>
  <c r="CN127" i="17"/>
  <c r="CN112" i="17"/>
  <c r="CN93" i="17"/>
  <c r="CN77" i="17"/>
  <c r="CN45" i="17"/>
  <c r="CN63" i="17"/>
  <c r="CN19" i="17"/>
  <c r="CN15" i="17"/>
  <c r="CN138" i="17"/>
  <c r="CN122" i="17"/>
  <c r="CN107" i="17"/>
  <c r="CN88" i="17"/>
  <c r="CN53" i="17"/>
  <c r="CN69" i="17"/>
  <c r="CN39" i="17"/>
  <c r="CN30" i="17"/>
  <c r="CN160" i="17"/>
  <c r="CN145" i="17"/>
  <c r="CN117" i="17"/>
  <c r="CN99" i="17"/>
  <c r="CN83" i="17"/>
  <c r="CN46" i="17"/>
  <c r="CN68" i="17"/>
  <c r="CN29" i="17"/>
  <c r="CN22" i="17"/>
  <c r="CN144" i="17"/>
  <c r="CN128" i="17"/>
  <c r="CN113" i="17"/>
  <c r="CN94" i="17"/>
  <c r="CN78" i="17"/>
  <c r="CN48" i="17"/>
  <c r="CN67" i="17"/>
  <c r="CN24" i="17"/>
  <c r="CN20" i="17"/>
  <c r="CN139" i="17"/>
  <c r="CN123" i="17"/>
  <c r="CN108" i="17"/>
  <c r="CN89" i="17"/>
  <c r="CN105" i="17"/>
  <c r="CN73" i="17"/>
  <c r="CN66" i="17"/>
  <c r="CN38" i="17"/>
  <c r="CN12" i="17"/>
  <c r="CN133" i="17"/>
  <c r="CN118" i="17"/>
  <c r="CN100" i="17"/>
  <c r="CN84" i="17"/>
  <c r="CN47" i="17"/>
  <c r="CN72" i="17"/>
  <c r="CN31" i="17"/>
  <c r="CN13" i="17"/>
  <c r="CN146" i="17"/>
  <c r="CN129" i="17"/>
  <c r="CN114" i="17"/>
  <c r="CN95" i="17"/>
  <c r="CN79" i="17"/>
  <c r="CN50" i="17"/>
  <c r="CN71" i="17"/>
  <c r="CN27" i="17"/>
  <c r="CN23" i="17"/>
  <c r="CN140" i="17"/>
  <c r="CN124" i="17"/>
  <c r="CN109" i="17"/>
  <c r="CN90" i="17"/>
  <c r="CN104" i="17"/>
  <c r="CN41" i="17"/>
  <c r="CN70" i="17"/>
  <c r="CN74" i="17"/>
  <c r="CN17" i="17"/>
  <c r="CN135" i="17"/>
  <c r="CN119" i="17"/>
  <c r="CN101" i="17"/>
  <c r="CN85" i="17"/>
  <c r="CN49" i="17"/>
  <c r="CN57" i="17"/>
  <c r="CN33" i="17"/>
  <c r="CN18" i="17"/>
  <c r="CN151" i="17"/>
  <c r="CN157" i="17" s="1"/>
  <c r="CN130" i="17"/>
  <c r="CN134" i="17"/>
  <c r="CN96" i="17"/>
  <c r="CN80" i="17"/>
  <c r="CN51" i="17"/>
  <c r="CN56" i="17"/>
  <c r="CN32" i="17"/>
  <c r="CN28" i="17"/>
  <c r="CN141" i="17"/>
  <c r="CN125" i="17"/>
  <c r="CN110" i="17"/>
  <c r="CN91" i="17"/>
  <c r="CN75" i="17"/>
  <c r="CN43" i="17"/>
  <c r="CN55" i="17"/>
  <c r="CN14" i="17"/>
  <c r="CN25" i="17"/>
  <c r="CN136" i="17"/>
  <c r="CN52" i="17"/>
  <c r="CN147" i="17"/>
  <c r="CN81" i="17"/>
  <c r="CN36" i="17"/>
  <c r="CN92" i="17"/>
  <c r="CN16" i="17"/>
  <c r="CN106" i="17"/>
  <c r="CN37" i="17"/>
  <c r="CN120" i="17"/>
  <c r="CN61" i="17"/>
  <c r="CN131" i="17"/>
  <c r="CN103" i="17"/>
  <c r="CN142" i="17"/>
  <c r="CN76" i="17"/>
  <c r="CN34" i="17"/>
  <c r="CN87" i="17"/>
  <c r="CN26" i="17"/>
  <c r="CN102" i="17"/>
  <c r="CN35" i="17"/>
  <c r="CN115" i="17"/>
  <c r="CN60" i="17"/>
  <c r="CN126" i="17"/>
  <c r="CN44" i="17"/>
  <c r="CN137" i="17"/>
  <c r="CN54" i="17"/>
  <c r="CN86" i="17"/>
  <c r="CN21" i="17"/>
  <c r="CN97" i="17"/>
  <c r="CN40" i="17"/>
  <c r="CN111" i="17"/>
  <c r="CN59" i="17"/>
  <c r="CN121" i="17"/>
  <c r="CN65" i="17"/>
  <c r="BS159" i="17"/>
  <c r="BS130" i="17"/>
  <c r="BS115" i="17"/>
  <c r="BS88" i="17"/>
  <c r="BS73" i="17"/>
  <c r="BS57" i="17"/>
  <c r="BS51" i="17"/>
  <c r="BS41" i="17"/>
  <c r="BS24" i="17"/>
  <c r="BS145" i="17"/>
  <c r="BS125" i="17"/>
  <c r="BS99" i="17"/>
  <c r="BS83" i="17"/>
  <c r="BS68" i="17"/>
  <c r="BS109" i="17"/>
  <c r="BS129" i="17"/>
  <c r="BS31" i="17"/>
  <c r="BS26" i="17"/>
  <c r="BS138" i="17"/>
  <c r="BS120" i="17"/>
  <c r="BS94" i="17"/>
  <c r="BS78" i="17"/>
  <c r="BS63" i="17"/>
  <c r="BS108" i="17"/>
  <c r="BS32" i="17"/>
  <c r="BS21" i="17"/>
  <c r="BS20" i="17"/>
  <c r="BS85" i="17"/>
  <c r="BS35" i="17"/>
  <c r="BS97" i="17"/>
  <c r="BS38" i="17"/>
  <c r="BS119" i="17"/>
  <c r="BS103" i="17"/>
  <c r="BS106" i="17"/>
  <c r="BS42" i="17"/>
  <c r="BS146" i="17"/>
  <c r="BS126" i="17"/>
  <c r="BS100" i="17"/>
  <c r="BS84" i="17"/>
  <c r="BS69" i="17"/>
  <c r="BS111" i="17"/>
  <c r="BS43" i="17"/>
  <c r="BS33" i="17"/>
  <c r="BS22" i="17"/>
  <c r="BS140" i="17"/>
  <c r="BS121" i="17"/>
  <c r="BS95" i="17"/>
  <c r="BS79" i="17"/>
  <c r="BS64" i="17"/>
  <c r="BS112" i="17"/>
  <c r="BS34" i="17"/>
  <c r="BS23" i="17"/>
  <c r="BS28" i="17"/>
  <c r="BS137" i="17"/>
  <c r="BS139" i="17"/>
  <c r="BS90" i="17"/>
  <c r="BS133" i="17"/>
  <c r="BS59" i="17"/>
  <c r="BS110" i="17"/>
  <c r="BS44" i="17"/>
  <c r="BS13" i="17"/>
  <c r="BS147" i="17"/>
  <c r="BS70" i="17"/>
  <c r="BS46" i="17"/>
  <c r="BS81" i="17"/>
  <c r="BS27" i="17"/>
  <c r="BS93" i="17"/>
  <c r="BS30" i="17"/>
  <c r="BS89" i="17"/>
  <c r="BS132" i="17"/>
  <c r="BS142" i="17"/>
  <c r="BS122" i="17"/>
  <c r="BS96" i="17"/>
  <c r="BS80" i="17"/>
  <c r="BS65" i="17"/>
  <c r="BS53" i="17"/>
  <c r="BS36" i="17"/>
  <c r="BS25" i="17"/>
  <c r="BS50" i="17"/>
  <c r="BS141" i="17"/>
  <c r="BS116" i="17"/>
  <c r="BS91" i="17"/>
  <c r="BS75" i="17"/>
  <c r="BS60" i="17"/>
  <c r="BS54" i="17"/>
  <c r="BS48" i="17"/>
  <c r="BS15" i="17"/>
  <c r="BS160" i="17"/>
  <c r="BS128" i="17"/>
  <c r="BS102" i="17"/>
  <c r="BS86" i="17"/>
  <c r="BS71" i="17"/>
  <c r="BS55" i="17"/>
  <c r="BS47" i="17"/>
  <c r="BS37" i="17"/>
  <c r="BS12" i="17"/>
  <c r="BS127" i="17"/>
  <c r="BS113" i="17"/>
  <c r="BS143" i="17"/>
  <c r="BS66" i="17"/>
  <c r="BS14" i="17"/>
  <c r="BS77" i="17"/>
  <c r="BS19" i="17"/>
  <c r="BS114" i="17"/>
  <c r="BS58" i="17"/>
  <c r="BS118" i="17"/>
  <c r="BS117" i="17"/>
  <c r="BS134" i="17"/>
  <c r="BS56" i="17"/>
  <c r="BS144" i="17"/>
  <c r="BS67" i="17"/>
  <c r="BS18" i="17"/>
  <c r="BS105" i="17"/>
  <c r="BS74" i="17"/>
  <c r="BS92" i="17"/>
  <c r="BS52" i="17"/>
  <c r="BS104" i="17"/>
  <c r="BS49" i="17"/>
  <c r="BS124" i="17"/>
  <c r="BS107" i="17"/>
  <c r="BS101" i="17"/>
  <c r="BS136" i="17"/>
  <c r="BS76" i="17"/>
  <c r="BS17" i="17"/>
  <c r="BS87" i="17"/>
  <c r="BS39" i="17"/>
  <c r="BS98" i="17"/>
  <c r="BS40" i="17"/>
  <c r="BS45" i="17"/>
  <c r="BS62" i="17"/>
  <c r="BS135" i="17"/>
  <c r="BS61" i="17"/>
  <c r="BS151" i="17"/>
  <c r="BS157" i="17" s="1"/>
  <c r="BS72" i="17"/>
  <c r="BS16" i="17"/>
  <c r="BS82" i="17"/>
  <c r="BS29" i="17"/>
  <c r="BS123" i="17"/>
  <c r="BS131" i="17"/>
  <c r="AD151" i="17"/>
  <c r="AD157" i="17" s="1"/>
  <c r="AD130" i="17"/>
  <c r="AD125" i="17"/>
  <c r="AD100" i="17"/>
  <c r="AD84" i="17"/>
  <c r="AD69" i="17"/>
  <c r="AD129" i="17"/>
  <c r="AD38" i="17"/>
  <c r="AD22" i="17"/>
  <c r="AD140" i="17"/>
  <c r="AD112" i="17"/>
  <c r="AD120" i="17"/>
  <c r="AD95" i="17"/>
  <c r="AD79" i="17"/>
  <c r="AD64" i="17"/>
  <c r="AD49" i="17"/>
  <c r="AD33" i="17"/>
  <c r="AD17" i="17"/>
  <c r="AD159" i="17"/>
  <c r="AD107" i="17"/>
  <c r="AD104" i="17"/>
  <c r="AD90" i="17"/>
  <c r="AD118" i="17"/>
  <c r="AD59" i="17"/>
  <c r="AD44" i="17"/>
  <c r="AD28" i="17"/>
  <c r="AD12" i="17"/>
  <c r="AD85" i="17"/>
  <c r="AD23" i="17"/>
  <c r="AD97" i="17"/>
  <c r="AD35" i="17"/>
  <c r="AD117" i="17"/>
  <c r="AD47" i="17"/>
  <c r="AD106" i="17"/>
  <c r="AD58" i="17"/>
  <c r="AD142" i="17"/>
  <c r="AD113" i="17"/>
  <c r="AD121" i="17"/>
  <c r="AD96" i="17"/>
  <c r="AD80" i="17"/>
  <c r="AD65" i="17"/>
  <c r="AD50" i="17"/>
  <c r="AD34" i="17"/>
  <c r="AD18" i="17"/>
  <c r="AD141" i="17"/>
  <c r="AD108" i="17"/>
  <c r="AD133" i="17"/>
  <c r="AD91" i="17"/>
  <c r="AD75" i="17"/>
  <c r="AD60" i="17"/>
  <c r="AD45" i="17"/>
  <c r="AD29" i="17"/>
  <c r="AD13" i="17"/>
  <c r="AD134" i="17"/>
  <c r="AD127" i="17"/>
  <c r="AD102" i="17"/>
  <c r="AD86" i="17"/>
  <c r="AD71" i="17"/>
  <c r="AD55" i="17"/>
  <c r="AD40" i="17"/>
  <c r="AD24" i="17"/>
  <c r="AD132" i="17"/>
  <c r="AD70" i="17"/>
  <c r="AD145" i="17"/>
  <c r="AD81" i="17"/>
  <c r="AD19" i="17"/>
  <c r="AD93" i="17"/>
  <c r="AD31" i="17"/>
  <c r="AD116" i="17"/>
  <c r="AD43" i="17"/>
  <c r="AD143" i="17"/>
  <c r="AD109" i="17"/>
  <c r="AD115" i="17"/>
  <c r="AD92" i="17"/>
  <c r="AD76" i="17"/>
  <c r="AD61" i="17"/>
  <c r="AD46" i="17"/>
  <c r="AD30" i="17"/>
  <c r="AD14" i="17"/>
  <c r="AD135" i="17"/>
  <c r="AD128" i="17"/>
  <c r="AD103" i="17"/>
  <c r="AD87" i="17"/>
  <c r="AD72" i="17"/>
  <c r="AD56" i="17"/>
  <c r="AD41" i="17"/>
  <c r="AD25" i="17"/>
  <c r="AD147" i="17"/>
  <c r="AD131" i="17"/>
  <c r="AD123" i="17"/>
  <c r="AD98" i="17"/>
  <c r="AD82" i="17"/>
  <c r="AD67" i="17"/>
  <c r="AD52" i="17"/>
  <c r="AD36" i="17"/>
  <c r="AD20" i="17"/>
  <c r="AD126" i="17"/>
  <c r="AD54" i="17"/>
  <c r="AD114" i="17"/>
  <c r="AD66" i="17"/>
  <c r="AD144" i="17"/>
  <c r="AD77" i="17"/>
  <c r="AD15" i="17"/>
  <c r="AD89" i="17"/>
  <c r="AD27" i="17"/>
  <c r="AD105" i="17"/>
  <c r="AD42" i="17"/>
  <c r="AD124" i="17"/>
  <c r="AD53" i="17"/>
  <c r="AD111" i="17"/>
  <c r="AD63" i="17"/>
  <c r="AD101" i="17"/>
  <c r="AD110" i="17"/>
  <c r="AD88" i="17"/>
  <c r="AD26" i="17"/>
  <c r="AD99" i="17"/>
  <c r="AD37" i="17"/>
  <c r="AD119" i="17"/>
  <c r="AD48" i="17"/>
  <c r="AD39" i="17"/>
  <c r="AD62" i="17"/>
  <c r="AD136" i="17"/>
  <c r="AD73" i="17"/>
  <c r="AD160" i="17"/>
  <c r="AD83" i="17"/>
  <c r="AD21" i="17"/>
  <c r="AD94" i="17"/>
  <c r="AD32" i="17"/>
  <c r="AD122" i="17"/>
  <c r="AD137" i="17"/>
  <c r="AD146" i="17"/>
  <c r="AD57" i="17"/>
  <c r="AD139" i="17"/>
  <c r="AD68" i="17"/>
  <c r="AD138" i="17"/>
  <c r="AD78" i="17"/>
  <c r="AD16" i="17"/>
  <c r="AD51" i="17"/>
  <c r="AD74" i="17"/>
  <c r="CC100" i="17"/>
  <c r="CC140" i="17"/>
  <c r="CC145" i="17"/>
  <c r="CC117" i="17"/>
  <c r="CC59" i="17"/>
  <c r="CC83" i="17"/>
  <c r="CC41" i="17"/>
  <c r="CC25" i="17"/>
  <c r="CC82" i="17"/>
  <c r="CC147" i="17"/>
  <c r="CC126" i="17"/>
  <c r="CC111" i="17"/>
  <c r="CC70" i="17"/>
  <c r="CC53" i="17"/>
  <c r="CC52" i="17"/>
  <c r="CC36" i="17"/>
  <c r="CC20" i="17"/>
  <c r="CC94" i="17"/>
  <c r="CC137" i="17"/>
  <c r="CC121" i="17"/>
  <c r="CC106" i="17"/>
  <c r="CC65" i="17"/>
  <c r="CC95" i="17"/>
  <c r="CC47" i="17"/>
  <c r="CC31" i="17"/>
  <c r="CC15" i="17"/>
  <c r="CC76" i="17"/>
  <c r="CC151" i="17"/>
  <c r="CC157" i="17" s="1"/>
  <c r="CC130" i="17"/>
  <c r="CC115" i="17"/>
  <c r="CC60" i="17"/>
  <c r="CC85" i="17"/>
  <c r="CC42" i="17"/>
  <c r="CC26" i="17"/>
  <c r="CC90" i="17"/>
  <c r="CC142" i="17"/>
  <c r="CC127" i="17"/>
  <c r="CC112" i="17"/>
  <c r="CC71" i="17"/>
  <c r="CC55" i="17"/>
  <c r="CC75" i="17"/>
  <c r="CC37" i="17"/>
  <c r="CC21" i="17"/>
  <c r="CC102" i="17"/>
  <c r="CC139" i="17"/>
  <c r="CC122" i="17"/>
  <c r="CC107" i="17"/>
  <c r="CC66" i="17"/>
  <c r="CC97" i="17"/>
  <c r="CC48" i="17"/>
  <c r="CC32" i="17"/>
  <c r="CC16" i="17"/>
  <c r="CC84" i="17"/>
  <c r="CC133" i="17"/>
  <c r="CC138" i="17"/>
  <c r="CC132" i="17"/>
  <c r="CC61" i="17"/>
  <c r="CC87" i="17"/>
  <c r="CC43" i="17"/>
  <c r="CC27" i="17"/>
  <c r="CC98" i="17"/>
  <c r="CC143" i="17"/>
  <c r="CC128" i="17"/>
  <c r="CC113" i="17"/>
  <c r="CC72" i="17"/>
  <c r="CC56" i="17"/>
  <c r="CC77" i="17"/>
  <c r="CC38" i="17"/>
  <c r="CC22" i="17"/>
  <c r="CC80" i="17"/>
  <c r="CC141" i="17"/>
  <c r="CC123" i="17"/>
  <c r="CC108" i="17"/>
  <c r="CC67" i="17"/>
  <c r="CC99" i="17"/>
  <c r="CC49" i="17"/>
  <c r="CC33" i="17"/>
  <c r="CC17" i="17"/>
  <c r="CC92" i="17"/>
  <c r="CC134" i="17"/>
  <c r="CC118" i="17"/>
  <c r="CC103" i="17"/>
  <c r="CC62" i="17"/>
  <c r="CC89" i="17"/>
  <c r="CC44" i="17"/>
  <c r="CC28" i="17"/>
  <c r="CC12" i="17"/>
  <c r="CC159" i="17"/>
  <c r="CC129" i="17"/>
  <c r="CC114" i="17"/>
  <c r="CC73" i="17"/>
  <c r="CC57" i="17"/>
  <c r="CC79" i="17"/>
  <c r="CC39" i="17"/>
  <c r="CC23" i="17"/>
  <c r="CC88" i="17"/>
  <c r="CC144" i="17"/>
  <c r="CC124" i="17"/>
  <c r="CC109" i="17"/>
  <c r="CC68" i="17"/>
  <c r="CC101" i="17"/>
  <c r="CC50" i="17"/>
  <c r="CC34" i="17"/>
  <c r="CC18" i="17"/>
  <c r="CC78" i="17"/>
  <c r="CC63" i="17"/>
  <c r="CC13" i="17"/>
  <c r="CC74" i="17"/>
  <c r="CC24" i="17"/>
  <c r="CC110" i="17"/>
  <c r="CC35" i="17"/>
  <c r="CC120" i="17"/>
  <c r="CC46" i="17"/>
  <c r="CC135" i="17"/>
  <c r="CC91" i="17"/>
  <c r="CC160" i="17"/>
  <c r="CC58" i="17"/>
  <c r="CC96" i="17"/>
  <c r="CC69" i="17"/>
  <c r="CC19" i="17"/>
  <c r="CC105" i="17"/>
  <c r="CC30" i="17"/>
  <c r="CC119" i="17"/>
  <c r="CC45" i="17"/>
  <c r="CC131" i="17"/>
  <c r="CC81" i="17"/>
  <c r="CC146" i="17"/>
  <c r="CC54" i="17"/>
  <c r="CC86" i="17"/>
  <c r="CC64" i="17"/>
  <c r="CC14" i="17"/>
  <c r="CC104" i="17"/>
  <c r="CC29" i="17"/>
  <c r="CC116" i="17"/>
  <c r="CC40" i="17"/>
  <c r="CC125" i="17"/>
  <c r="CC51" i="17"/>
  <c r="CC136" i="17"/>
  <c r="CC93" i="17"/>
  <c r="AQ138" i="17"/>
  <c r="AQ119" i="17"/>
  <c r="AQ99" i="17"/>
  <c r="AQ83" i="17"/>
  <c r="AQ71" i="17"/>
  <c r="AQ55" i="17"/>
  <c r="AQ37" i="17"/>
  <c r="AQ21" i="17"/>
  <c r="AQ54" i="17"/>
  <c r="AQ129" i="17"/>
  <c r="AQ112" i="17"/>
  <c r="AQ94" i="17"/>
  <c r="AQ78" i="17"/>
  <c r="AQ66" i="17"/>
  <c r="AQ122" i="17"/>
  <c r="AQ32" i="17"/>
  <c r="AQ16" i="17"/>
  <c r="AQ146" i="17"/>
  <c r="AQ140" i="17"/>
  <c r="AQ107" i="17"/>
  <c r="AQ89" i="17"/>
  <c r="AQ128" i="17"/>
  <c r="AQ61" i="17"/>
  <c r="AQ45" i="17"/>
  <c r="AQ27" i="17"/>
  <c r="AQ52" i="17"/>
  <c r="AQ106" i="17"/>
  <c r="AQ43" i="17"/>
  <c r="AQ121" i="17"/>
  <c r="AQ56" i="17"/>
  <c r="AQ133" i="17"/>
  <c r="AQ68" i="17"/>
  <c r="AQ160" i="17"/>
  <c r="AQ76" i="17"/>
  <c r="AQ14" i="17"/>
  <c r="AQ131" i="17"/>
  <c r="AQ113" i="17"/>
  <c r="AQ95" i="17"/>
  <c r="AQ79" i="17"/>
  <c r="AQ67" i="17"/>
  <c r="AQ53" i="17"/>
  <c r="AQ33" i="17"/>
  <c r="AQ17" i="17"/>
  <c r="AQ147" i="17"/>
  <c r="AQ116" i="17"/>
  <c r="AQ108" i="17"/>
  <c r="AQ90" i="17"/>
  <c r="AQ130" i="17"/>
  <c r="AQ62" i="17"/>
  <c r="AQ47" i="17"/>
  <c r="AQ28" i="17"/>
  <c r="AQ12" i="17"/>
  <c r="AQ139" i="17"/>
  <c r="AQ123" i="17"/>
  <c r="AQ101" i="17"/>
  <c r="AQ85" i="17"/>
  <c r="AQ73" i="17"/>
  <c r="AQ57" i="17"/>
  <c r="AQ39" i="17"/>
  <c r="AQ23" i="17"/>
  <c r="AQ46" i="17"/>
  <c r="AQ88" i="17"/>
  <c r="AQ26" i="17"/>
  <c r="AQ100" i="17"/>
  <c r="AQ38" i="17"/>
  <c r="AQ114" i="17"/>
  <c r="AQ104" i="17"/>
  <c r="AQ143" i="17"/>
  <c r="AQ64" i="17"/>
  <c r="AQ151" i="17"/>
  <c r="AQ157" i="17" s="1"/>
  <c r="AQ132" i="17"/>
  <c r="AQ109" i="17"/>
  <c r="AQ91" i="17"/>
  <c r="AQ75" i="17"/>
  <c r="AQ63" i="17"/>
  <c r="AQ49" i="17"/>
  <c r="AQ29" i="17"/>
  <c r="AQ13" i="17"/>
  <c r="AQ141" i="17"/>
  <c r="AQ125" i="17"/>
  <c r="AQ102" i="17"/>
  <c r="AQ86" i="17"/>
  <c r="AQ74" i="17"/>
  <c r="AQ58" i="17"/>
  <c r="AQ40" i="17"/>
  <c r="AQ24" i="17"/>
  <c r="AQ50" i="17"/>
  <c r="AQ135" i="17"/>
  <c r="AQ117" i="17"/>
  <c r="AQ97" i="17"/>
  <c r="AQ81" i="17"/>
  <c r="AQ69" i="17"/>
  <c r="AQ118" i="17"/>
  <c r="AQ35" i="17"/>
  <c r="AQ19" i="17"/>
  <c r="AQ145" i="17"/>
  <c r="AQ124" i="17"/>
  <c r="AQ48" i="17"/>
  <c r="AQ84" i="17"/>
  <c r="AQ22" i="17"/>
  <c r="AQ96" i="17"/>
  <c r="AQ34" i="17"/>
  <c r="AQ110" i="17"/>
  <c r="AQ51" i="17"/>
  <c r="AQ103" i="17"/>
  <c r="AQ41" i="17"/>
  <c r="AQ105" i="17"/>
  <c r="AQ126" i="17"/>
  <c r="AQ134" i="17"/>
  <c r="AQ65" i="17"/>
  <c r="AQ136" i="17"/>
  <c r="AQ42" i="17"/>
  <c r="AQ30" i="17"/>
  <c r="AQ87" i="17"/>
  <c r="AQ25" i="17"/>
  <c r="AQ98" i="17"/>
  <c r="AQ36" i="17"/>
  <c r="AQ111" i="17"/>
  <c r="AQ115" i="17"/>
  <c r="AQ60" i="17"/>
  <c r="AQ80" i="17"/>
  <c r="AQ144" i="17"/>
  <c r="AQ120" i="17"/>
  <c r="AQ44" i="17"/>
  <c r="AQ82" i="17"/>
  <c r="AQ20" i="17"/>
  <c r="AQ93" i="17"/>
  <c r="AQ31" i="17"/>
  <c r="AQ142" i="17"/>
  <c r="AQ18" i="17"/>
  <c r="AQ127" i="17"/>
  <c r="AQ59" i="17"/>
  <c r="AQ137" i="17"/>
  <c r="AQ70" i="17"/>
  <c r="AQ159" i="17"/>
  <c r="AQ77" i="17"/>
  <c r="AQ15" i="17"/>
  <c r="AQ72" i="17"/>
  <c r="AQ92" i="17"/>
  <c r="CH143" i="17"/>
  <c r="CH108" i="17"/>
  <c r="CH103" i="17"/>
  <c r="CH89" i="17"/>
  <c r="CH73" i="17"/>
  <c r="CH57" i="17"/>
  <c r="CH42" i="17"/>
  <c r="CH26" i="17"/>
  <c r="CH115" i="17"/>
  <c r="CH133" i="17"/>
  <c r="CH126" i="17"/>
  <c r="CH100" i="17"/>
  <c r="CH84" i="17"/>
  <c r="CH68" i="17"/>
  <c r="CH104" i="17"/>
  <c r="CH37" i="17"/>
  <c r="CH21" i="17"/>
  <c r="CH144" i="17"/>
  <c r="CH114" i="17"/>
  <c r="CH121" i="17"/>
  <c r="CH95" i="17"/>
  <c r="CH79" i="17"/>
  <c r="CH63" i="17"/>
  <c r="CH48" i="17"/>
  <c r="CH32" i="17"/>
  <c r="CH16" i="17"/>
  <c r="CH124" i="17"/>
  <c r="CH51" i="17"/>
  <c r="CH113" i="17"/>
  <c r="CH62" i="17"/>
  <c r="CH145" i="17"/>
  <c r="CH74" i="17"/>
  <c r="CH140" i="17"/>
  <c r="CH54" i="17"/>
  <c r="CH23" i="17"/>
  <c r="CH135" i="17"/>
  <c r="CH127" i="17"/>
  <c r="CH101" i="17"/>
  <c r="CH85" i="17"/>
  <c r="CH69" i="17"/>
  <c r="CH53" i="17"/>
  <c r="CH38" i="17"/>
  <c r="CH22" i="17"/>
  <c r="CH146" i="17"/>
  <c r="CH132" i="17"/>
  <c r="CH122" i="17"/>
  <c r="CH96" i="17"/>
  <c r="CH80" i="17"/>
  <c r="CH64" i="17"/>
  <c r="CH49" i="17"/>
  <c r="CH33" i="17"/>
  <c r="CH17" i="17"/>
  <c r="CH137" i="17"/>
  <c r="CH110" i="17"/>
  <c r="CH116" i="17"/>
  <c r="CH91" i="17"/>
  <c r="CH75" i="17"/>
  <c r="CH59" i="17"/>
  <c r="CH44" i="17"/>
  <c r="CH28" i="17"/>
  <c r="CH12" i="17"/>
  <c r="CH98" i="17"/>
  <c r="CH35" i="17"/>
  <c r="CH120" i="17"/>
  <c r="CH47" i="17"/>
  <c r="CH109" i="17"/>
  <c r="CH58" i="17"/>
  <c r="CH136" i="17"/>
  <c r="CH102" i="17"/>
  <c r="CH159" i="17"/>
  <c r="CH134" i="17"/>
  <c r="CH123" i="17"/>
  <c r="CH97" i="17"/>
  <c r="CH81" i="17"/>
  <c r="CH65" i="17"/>
  <c r="CH50" i="17"/>
  <c r="CH34" i="17"/>
  <c r="CH18" i="17"/>
  <c r="CH139" i="17"/>
  <c r="CH111" i="17"/>
  <c r="CH118" i="17"/>
  <c r="CH92" i="17"/>
  <c r="CH76" i="17"/>
  <c r="CH60" i="17"/>
  <c r="CH45" i="17"/>
  <c r="CH29" i="17"/>
  <c r="CH13" i="17"/>
  <c r="CH138" i="17"/>
  <c r="CH106" i="17"/>
  <c r="CH130" i="17"/>
  <c r="CH87" i="17"/>
  <c r="CH71" i="17"/>
  <c r="CH55" i="17"/>
  <c r="CH40" i="17"/>
  <c r="CH24" i="17"/>
  <c r="CH160" i="17"/>
  <c r="CH82" i="17"/>
  <c r="CH19" i="17"/>
  <c r="CH94" i="17"/>
  <c r="CH31" i="17"/>
  <c r="CH105" i="17"/>
  <c r="CH43" i="17"/>
  <c r="CH70" i="17"/>
  <c r="CH39" i="17"/>
  <c r="CH93" i="17"/>
  <c r="CH30" i="17"/>
  <c r="CH117" i="17"/>
  <c r="CH41" i="17"/>
  <c r="CH125" i="17"/>
  <c r="CH52" i="17"/>
  <c r="CH66" i="17"/>
  <c r="CH90" i="17"/>
  <c r="CH141" i="17"/>
  <c r="CH77" i="17"/>
  <c r="CH14" i="17"/>
  <c r="CH88" i="17"/>
  <c r="CH25" i="17"/>
  <c r="CH99" i="17"/>
  <c r="CH36" i="17"/>
  <c r="CH147" i="17"/>
  <c r="CH27" i="17"/>
  <c r="CH112" i="17"/>
  <c r="CH61" i="17"/>
  <c r="CH142" i="17"/>
  <c r="CH72" i="17"/>
  <c r="CH151" i="17"/>
  <c r="CH157" i="17" s="1"/>
  <c r="CH83" i="17"/>
  <c r="CH20" i="17"/>
  <c r="CH78" i="17"/>
  <c r="CH128" i="17"/>
  <c r="CH119" i="17"/>
  <c r="CH46" i="17"/>
  <c r="CH107" i="17"/>
  <c r="CH56" i="17"/>
  <c r="CH131" i="17"/>
  <c r="CH67" i="17"/>
  <c r="CH129" i="17"/>
  <c r="CH15" i="17"/>
  <c r="CH86" i="17"/>
  <c r="H147" i="17"/>
  <c r="H123" i="17"/>
  <c r="H97" i="17"/>
  <c r="H81" i="17"/>
  <c r="H52" i="17"/>
  <c r="H63" i="17"/>
  <c r="H43" i="17"/>
  <c r="H27" i="17"/>
  <c r="H160" i="17"/>
  <c r="H134" i="17"/>
  <c r="H118" i="17"/>
  <c r="H92" i="17"/>
  <c r="H76" i="17"/>
  <c r="H74" i="17"/>
  <c r="H58" i="17"/>
  <c r="H38" i="17"/>
  <c r="H22" i="17"/>
  <c r="H143" i="17"/>
  <c r="H129" i="17"/>
  <c r="H103" i="17"/>
  <c r="H87" i="17"/>
  <c r="H105" i="17"/>
  <c r="H69" i="17"/>
  <c r="H110" i="17"/>
  <c r="H33" i="17"/>
  <c r="H17" i="17"/>
  <c r="H116" i="17"/>
  <c r="H56" i="17"/>
  <c r="H128" i="17"/>
  <c r="H68" i="17"/>
  <c r="H138" i="17"/>
  <c r="H106" i="17"/>
  <c r="H12" i="17"/>
  <c r="H78" i="17"/>
  <c r="H24" i="17"/>
  <c r="H145" i="17"/>
  <c r="H119" i="17"/>
  <c r="H93" i="17"/>
  <c r="H77" i="17"/>
  <c r="H47" i="17"/>
  <c r="H59" i="17"/>
  <c r="H39" i="17"/>
  <c r="H23" i="17"/>
  <c r="H151" i="17"/>
  <c r="H157" i="17" s="1"/>
  <c r="H130" i="17"/>
  <c r="H104" i="17"/>
  <c r="H88" i="17"/>
  <c r="H107" i="17"/>
  <c r="H70" i="17"/>
  <c r="H54" i="17"/>
  <c r="H34" i="17"/>
  <c r="H18" i="17"/>
  <c r="H139" i="17"/>
  <c r="H125" i="17"/>
  <c r="H99" i="17"/>
  <c r="H83" i="17"/>
  <c r="H114" i="17"/>
  <c r="H65" i="17"/>
  <c r="H45" i="17"/>
  <c r="H29" i="17"/>
  <c r="H13" i="17"/>
  <c r="H90" i="17"/>
  <c r="H36" i="17"/>
  <c r="H102" i="17"/>
  <c r="H53" i="17"/>
  <c r="H124" i="17"/>
  <c r="H64" i="17"/>
  <c r="H135" i="17"/>
  <c r="H48" i="17"/>
  <c r="H144" i="17"/>
  <c r="H131" i="17"/>
  <c r="H115" i="17"/>
  <c r="H89" i="17"/>
  <c r="H109" i="17"/>
  <c r="H71" i="17"/>
  <c r="H55" i="17"/>
  <c r="H35" i="17"/>
  <c r="H19" i="17"/>
  <c r="H140" i="17"/>
  <c r="H126" i="17"/>
  <c r="H100" i="17"/>
  <c r="H84" i="17"/>
  <c r="H108" i="17"/>
  <c r="H66" i="17"/>
  <c r="H46" i="17"/>
  <c r="H30" i="17"/>
  <c r="H14" i="17"/>
  <c r="H136" i="17"/>
  <c r="H121" i="17"/>
  <c r="H95" i="17"/>
  <c r="H79" i="17"/>
  <c r="H50" i="17"/>
  <c r="H61" i="17"/>
  <c r="H41" i="17"/>
  <c r="H25" i="17"/>
  <c r="H146" i="17"/>
  <c r="H111" i="17"/>
  <c r="H20" i="17"/>
  <c r="H86" i="17"/>
  <c r="H32" i="17"/>
  <c r="H98" i="17"/>
  <c r="H44" i="17"/>
  <c r="H120" i="17"/>
  <c r="H60" i="17"/>
  <c r="H141" i="17"/>
  <c r="H112" i="17"/>
  <c r="H15" i="17"/>
  <c r="H80" i="17"/>
  <c r="H26" i="17"/>
  <c r="H91" i="17"/>
  <c r="H37" i="17"/>
  <c r="H142" i="17"/>
  <c r="H28" i="17"/>
  <c r="H127" i="17"/>
  <c r="H67" i="17"/>
  <c r="H137" i="17"/>
  <c r="H51" i="17"/>
  <c r="H159" i="17"/>
  <c r="H113" i="17"/>
  <c r="H21" i="17"/>
  <c r="H75" i="17"/>
  <c r="H94" i="17"/>
  <c r="H101" i="17"/>
  <c r="H49" i="17"/>
  <c r="H122" i="17"/>
  <c r="H62" i="17"/>
  <c r="H133" i="17"/>
  <c r="H73" i="17"/>
  <c r="H132" i="17"/>
  <c r="H16" i="17"/>
  <c r="H40" i="17"/>
  <c r="H85" i="17"/>
  <c r="H31" i="17"/>
  <c r="H96" i="17"/>
  <c r="H42" i="17"/>
  <c r="H117" i="17"/>
  <c r="H57" i="17"/>
  <c r="H72" i="17"/>
  <c r="H82" i="17"/>
  <c r="U137" i="17"/>
  <c r="U121" i="17"/>
  <c r="U108" i="17"/>
  <c r="U93" i="17"/>
  <c r="U77" i="17"/>
  <c r="U52" i="17"/>
  <c r="U36" i="17"/>
  <c r="U20" i="17"/>
  <c r="U60" i="17"/>
  <c r="U139" i="17"/>
  <c r="U129" i="17"/>
  <c r="U116" i="17"/>
  <c r="U88" i="17"/>
  <c r="U71" i="17"/>
  <c r="U47" i="17"/>
  <c r="U31" i="17"/>
  <c r="U15" i="17"/>
  <c r="U151" i="17"/>
  <c r="U157" i="17" s="1"/>
  <c r="U127" i="17"/>
  <c r="U114" i="17"/>
  <c r="U99" i="17"/>
  <c r="U83" i="17"/>
  <c r="U61" i="17"/>
  <c r="U42" i="17"/>
  <c r="U26" i="17"/>
  <c r="U72" i="17"/>
  <c r="U126" i="17"/>
  <c r="U58" i="17"/>
  <c r="U144" i="17"/>
  <c r="U78" i="17"/>
  <c r="U62" i="17"/>
  <c r="U90" i="17"/>
  <c r="U17" i="17"/>
  <c r="U86" i="17"/>
  <c r="U115" i="17"/>
  <c r="U141" i="17"/>
  <c r="U131" i="17"/>
  <c r="U104" i="17"/>
  <c r="U89" i="17"/>
  <c r="U73" i="17"/>
  <c r="U48" i="17"/>
  <c r="U32" i="17"/>
  <c r="U16" i="17"/>
  <c r="U160" i="17"/>
  <c r="U128" i="17"/>
  <c r="U132" i="17"/>
  <c r="U100" i="17"/>
  <c r="U84" i="17"/>
  <c r="U64" i="17"/>
  <c r="U43" i="17"/>
  <c r="U27" i="17"/>
  <c r="U118" i="17"/>
  <c r="U143" i="17"/>
  <c r="U123" i="17"/>
  <c r="U110" i="17"/>
  <c r="U95" i="17"/>
  <c r="U79" i="17"/>
  <c r="U55" i="17"/>
  <c r="U38" i="17"/>
  <c r="U22" i="17"/>
  <c r="U63" i="17"/>
  <c r="U113" i="17"/>
  <c r="U41" i="17"/>
  <c r="U122" i="17"/>
  <c r="U53" i="17"/>
  <c r="U134" i="17"/>
  <c r="U74" i="17"/>
  <c r="U54" i="17"/>
  <c r="U13" i="17"/>
  <c r="U45" i="17"/>
  <c r="U138" i="17"/>
  <c r="U140" i="17"/>
  <c r="U101" i="17"/>
  <c r="U85" i="17"/>
  <c r="U65" i="17"/>
  <c r="U44" i="17"/>
  <c r="U28" i="17"/>
  <c r="U12" i="17"/>
  <c r="U145" i="17"/>
  <c r="U124" i="17"/>
  <c r="U111" i="17"/>
  <c r="U96" i="17"/>
  <c r="U80" i="17"/>
  <c r="U56" i="17"/>
  <c r="U39" i="17"/>
  <c r="U23" i="17"/>
  <c r="U66" i="17"/>
  <c r="U135" i="17"/>
  <c r="U119" i="17"/>
  <c r="U106" i="17"/>
  <c r="U91" i="17"/>
  <c r="U75" i="17"/>
  <c r="U50" i="17"/>
  <c r="U34" i="17"/>
  <c r="U18" i="17"/>
  <c r="U130" i="17"/>
  <c r="U98" i="17"/>
  <c r="U25" i="17"/>
  <c r="U109" i="17"/>
  <c r="U37" i="17"/>
  <c r="U133" i="17"/>
  <c r="U49" i="17"/>
  <c r="U102" i="17"/>
  <c r="U142" i="17"/>
  <c r="U147" i="17"/>
  <c r="U125" i="17"/>
  <c r="U112" i="17"/>
  <c r="U97" i="17"/>
  <c r="U81" i="17"/>
  <c r="U57" i="17"/>
  <c r="U40" i="17"/>
  <c r="U24" i="17"/>
  <c r="U68" i="17"/>
  <c r="U136" i="17"/>
  <c r="U120" i="17"/>
  <c r="U107" i="17"/>
  <c r="U92" i="17"/>
  <c r="U76" i="17"/>
  <c r="U51" i="17"/>
  <c r="U35" i="17"/>
  <c r="U19" i="17"/>
  <c r="U59" i="17"/>
  <c r="U146" i="17"/>
  <c r="U117" i="17"/>
  <c r="U103" i="17"/>
  <c r="U87" i="17"/>
  <c r="U69" i="17"/>
  <c r="U46" i="17"/>
  <c r="U30" i="17"/>
  <c r="U14" i="17"/>
  <c r="U159" i="17"/>
  <c r="U82" i="17"/>
  <c r="U70" i="17"/>
  <c r="U94" i="17"/>
  <c r="U21" i="17"/>
  <c r="U105" i="17"/>
  <c r="U33" i="17"/>
  <c r="U29" i="17"/>
  <c r="U67" i="17"/>
  <c r="DT141" i="17"/>
  <c r="DT125" i="17"/>
  <c r="DT110" i="17"/>
  <c r="DT92" i="17"/>
  <c r="DT76" i="17"/>
  <c r="DT44" i="17"/>
  <c r="DT59" i="17"/>
  <c r="DT15" i="17"/>
  <c r="DT16" i="17"/>
  <c r="DT136" i="17"/>
  <c r="DT120" i="17"/>
  <c r="DT105" i="17"/>
  <c r="DT87" i="17"/>
  <c r="DT52" i="17"/>
  <c r="DT65" i="17"/>
  <c r="DT37" i="17"/>
  <c r="DT34" i="17"/>
  <c r="DT159" i="17"/>
  <c r="DT130" i="17"/>
  <c r="DT115" i="17"/>
  <c r="DT98" i="17"/>
  <c r="DT82" i="17"/>
  <c r="DT51" i="17"/>
  <c r="DT64" i="17"/>
  <c r="DT74" i="17"/>
  <c r="DT18" i="17"/>
  <c r="DT142" i="17"/>
  <c r="DT126" i="17"/>
  <c r="DT111" i="17"/>
  <c r="DT93" i="17"/>
  <c r="DT77" i="17"/>
  <c r="DT46" i="17"/>
  <c r="DT63" i="17"/>
  <c r="DT20" i="17"/>
  <c r="DT19" i="17"/>
  <c r="DT137" i="17"/>
  <c r="DT121" i="17"/>
  <c r="DT106" i="17"/>
  <c r="DT88" i="17"/>
  <c r="DT54" i="17"/>
  <c r="DT69" i="17"/>
  <c r="DT39" i="17"/>
  <c r="DT70" i="17"/>
  <c r="DT160" i="17"/>
  <c r="DT131" i="17"/>
  <c r="DT116" i="17"/>
  <c r="DT99" i="17"/>
  <c r="DT83" i="17"/>
  <c r="DT145" i="17"/>
  <c r="DT68" i="17"/>
  <c r="DT29" i="17"/>
  <c r="DT14" i="17"/>
  <c r="DT143" i="17"/>
  <c r="DT127" i="17"/>
  <c r="DT112" i="17"/>
  <c r="DT94" i="17"/>
  <c r="DT78" i="17"/>
  <c r="DT47" i="17"/>
  <c r="DT67" i="17"/>
  <c r="DT23" i="17"/>
  <c r="DT24" i="17"/>
  <c r="DT138" i="17"/>
  <c r="DT122" i="17"/>
  <c r="DT107" i="17"/>
  <c r="DT89" i="17"/>
  <c r="DT53" i="17"/>
  <c r="DT73" i="17"/>
  <c r="DT62" i="17"/>
  <c r="DT13" i="17"/>
  <c r="DT26" i="17"/>
  <c r="DT132" i="17"/>
  <c r="DT117" i="17"/>
  <c r="DT100" i="17"/>
  <c r="DT84" i="17"/>
  <c r="DT41" i="17"/>
  <c r="DT72" i="17"/>
  <c r="DT31" i="17"/>
  <c r="DT17" i="17"/>
  <c r="DT144" i="17"/>
  <c r="DT151" i="17"/>
  <c r="DT157" i="17" s="1"/>
  <c r="DT113" i="17"/>
  <c r="DT95" i="17"/>
  <c r="DT79" i="17"/>
  <c r="DT48" i="17"/>
  <c r="DT71" i="17"/>
  <c r="DT28" i="17"/>
  <c r="DT27" i="17"/>
  <c r="DT139" i="17"/>
  <c r="DT123" i="17"/>
  <c r="DT108" i="17"/>
  <c r="DT90" i="17"/>
  <c r="DT104" i="17"/>
  <c r="DT103" i="17"/>
  <c r="DT66" i="17"/>
  <c r="DT21" i="17"/>
  <c r="DT30" i="17"/>
  <c r="DT133" i="17"/>
  <c r="DT118" i="17"/>
  <c r="DT101" i="17"/>
  <c r="DT85" i="17"/>
  <c r="DT42" i="17"/>
  <c r="DT57" i="17"/>
  <c r="DT33" i="17"/>
  <c r="DT22" i="17"/>
  <c r="DT146" i="17"/>
  <c r="DT128" i="17"/>
  <c r="DT114" i="17"/>
  <c r="DT96" i="17"/>
  <c r="DT80" i="17"/>
  <c r="DT49" i="17"/>
  <c r="DT56" i="17"/>
  <c r="DT36" i="17"/>
  <c r="DT32" i="17"/>
  <c r="DT140" i="17"/>
  <c r="DT124" i="17"/>
  <c r="DT109" i="17"/>
  <c r="DT91" i="17"/>
  <c r="DT75" i="17"/>
  <c r="DT43" i="17"/>
  <c r="DT55" i="17"/>
  <c r="DT12" i="17"/>
  <c r="DT38" i="17"/>
  <c r="DT135" i="17"/>
  <c r="DT119" i="17"/>
  <c r="DT102" i="17"/>
  <c r="DT86" i="17"/>
  <c r="DT45" i="17"/>
  <c r="DT61" i="17"/>
  <c r="DT35" i="17"/>
  <c r="DT25" i="17"/>
  <c r="DT147" i="17"/>
  <c r="DT129" i="17"/>
  <c r="DT134" i="17"/>
  <c r="DT97" i="17"/>
  <c r="DT81" i="17"/>
  <c r="DT50" i="17"/>
  <c r="DT60" i="17"/>
  <c r="DT58" i="17"/>
  <c r="DT40" i="17"/>
  <c r="CY143" i="17"/>
  <c r="CY125" i="17"/>
  <c r="CY99" i="17"/>
  <c r="CY83" i="17"/>
  <c r="CY69" i="17"/>
  <c r="CY111" i="17"/>
  <c r="CY114" i="17"/>
  <c r="CY29" i="17"/>
  <c r="CY42" i="17"/>
  <c r="CY136" i="17"/>
  <c r="CY120" i="17"/>
  <c r="CY94" i="17"/>
  <c r="CY78" i="17"/>
  <c r="CY64" i="17"/>
  <c r="CY54" i="17"/>
  <c r="CY32" i="17"/>
  <c r="CY19" i="17"/>
  <c r="CY159" i="17"/>
  <c r="CY139" i="17"/>
  <c r="CY115" i="17"/>
  <c r="CY89" i="17"/>
  <c r="CY117" i="17"/>
  <c r="CY59" i="17"/>
  <c r="CY51" i="17"/>
  <c r="CY110" i="17"/>
  <c r="CY20" i="17"/>
  <c r="CY118" i="17"/>
  <c r="CY108" i="17"/>
  <c r="CY132" i="17"/>
  <c r="CY58" i="17"/>
  <c r="CY151" i="17"/>
  <c r="CY157" i="17" s="1"/>
  <c r="CY70" i="17"/>
  <c r="CY14" i="17"/>
  <c r="CY122" i="17"/>
  <c r="CY80" i="17"/>
  <c r="CY138" i="17"/>
  <c r="CY121" i="17"/>
  <c r="CY95" i="17"/>
  <c r="CY79" i="17"/>
  <c r="CY65" i="17"/>
  <c r="CY53" i="17"/>
  <c r="CY34" i="17"/>
  <c r="CY21" i="17"/>
  <c r="CY18" i="17"/>
  <c r="CY137" i="17"/>
  <c r="CY131" i="17"/>
  <c r="CY90" i="17"/>
  <c r="CY134" i="17"/>
  <c r="CY60" i="17"/>
  <c r="CY103" i="17"/>
  <c r="CY44" i="17"/>
  <c r="CY28" i="17"/>
  <c r="CY144" i="17"/>
  <c r="CY127" i="17"/>
  <c r="CY101" i="17"/>
  <c r="CY85" i="17"/>
  <c r="CY71" i="17"/>
  <c r="CY55" i="17"/>
  <c r="CY43" i="17"/>
  <c r="CY33" i="17"/>
  <c r="CY22" i="17"/>
  <c r="CY92" i="17"/>
  <c r="CY52" i="17"/>
  <c r="CY129" i="17"/>
  <c r="CY49" i="17"/>
  <c r="CY126" i="17"/>
  <c r="CY113" i="17"/>
  <c r="CY140" i="17"/>
  <c r="CY105" i="17"/>
  <c r="CY23" i="17"/>
  <c r="CY141" i="17"/>
  <c r="CY116" i="17"/>
  <c r="CY91" i="17"/>
  <c r="CY75" i="17"/>
  <c r="CY61" i="17"/>
  <c r="CY106" i="17"/>
  <c r="CY48" i="17"/>
  <c r="CY13" i="17"/>
  <c r="CY145" i="17"/>
  <c r="CY128" i="17"/>
  <c r="CY102" i="17"/>
  <c r="CY86" i="17"/>
  <c r="CY72" i="17"/>
  <c r="CY56" i="17"/>
  <c r="CY45" i="17"/>
  <c r="CY35" i="17"/>
  <c r="CY50" i="17"/>
  <c r="CY147" i="17"/>
  <c r="CY123" i="17"/>
  <c r="CY97" i="17"/>
  <c r="CY81" i="17"/>
  <c r="CY67" i="17"/>
  <c r="CY107" i="17"/>
  <c r="CY38" i="17"/>
  <c r="CY25" i="17"/>
  <c r="CY24" i="17"/>
  <c r="CY76" i="17"/>
  <c r="CY15" i="17"/>
  <c r="CY88" i="17"/>
  <c r="CY39" i="17"/>
  <c r="CY100" i="17"/>
  <c r="CY41" i="17"/>
  <c r="CY66" i="17"/>
  <c r="CY96" i="17"/>
  <c r="CY146" i="17"/>
  <c r="CY130" i="17"/>
  <c r="CY104" i="17"/>
  <c r="CY87" i="17"/>
  <c r="CY73" i="17"/>
  <c r="CY57" i="17"/>
  <c r="CY47" i="17"/>
  <c r="CY37" i="17"/>
  <c r="CY26" i="17"/>
  <c r="CY142" i="17"/>
  <c r="CY124" i="17"/>
  <c r="CY98" i="17"/>
  <c r="CY82" i="17"/>
  <c r="CY68" i="17"/>
  <c r="CY109" i="17"/>
  <c r="CY40" i="17"/>
  <c r="CY27" i="17"/>
  <c r="CY46" i="17"/>
  <c r="CY135" i="17"/>
  <c r="CY119" i="17"/>
  <c r="CY93" i="17"/>
  <c r="CY77" i="17"/>
  <c r="CY63" i="17"/>
  <c r="CY112" i="17"/>
  <c r="CY30" i="17"/>
  <c r="CY17" i="17"/>
  <c r="CY133" i="17"/>
  <c r="CY62" i="17"/>
  <c r="CY160" i="17"/>
  <c r="CY74" i="17"/>
  <c r="CY12" i="17"/>
  <c r="CY84" i="17"/>
  <c r="CY31" i="17"/>
  <c r="CY16" i="17"/>
  <c r="CY36" i="17"/>
  <c r="CW146" i="17"/>
  <c r="CW123" i="17"/>
  <c r="CW109" i="17"/>
  <c r="CW95" i="17"/>
  <c r="CW79" i="17"/>
  <c r="CW52" i="17"/>
  <c r="CW36" i="17"/>
  <c r="CW20" i="17"/>
  <c r="CW60" i="17"/>
  <c r="CW151" i="17"/>
  <c r="CW157" i="17" s="1"/>
  <c r="CW118" i="17"/>
  <c r="CW104" i="17"/>
  <c r="CW90" i="17"/>
  <c r="CW116" i="17"/>
  <c r="CW47" i="17"/>
  <c r="CW31" i="17"/>
  <c r="CW15" i="17"/>
  <c r="CW160" i="17"/>
  <c r="CW140" i="17"/>
  <c r="CW130" i="17"/>
  <c r="CW101" i="17"/>
  <c r="CW85" i="17"/>
  <c r="CW67" i="17"/>
  <c r="CW42" i="17"/>
  <c r="CW26" i="17"/>
  <c r="CW71" i="17"/>
  <c r="CW142" i="17"/>
  <c r="CW124" i="17"/>
  <c r="CW110" i="17"/>
  <c r="CW96" i="17"/>
  <c r="CW80" i="17"/>
  <c r="CW53" i="17"/>
  <c r="CW37" i="17"/>
  <c r="CW21" i="17"/>
  <c r="CW61" i="17"/>
  <c r="CW133" i="17"/>
  <c r="CW119" i="17"/>
  <c r="CW105" i="17"/>
  <c r="CW91" i="17"/>
  <c r="CW75" i="17"/>
  <c r="CW48" i="17"/>
  <c r="CW32" i="17"/>
  <c r="CW16" i="17"/>
  <c r="CW54" i="17"/>
  <c r="CW144" i="17"/>
  <c r="CW115" i="17"/>
  <c r="CW102" i="17"/>
  <c r="CW86" i="17"/>
  <c r="CW68" i="17"/>
  <c r="CW43" i="17"/>
  <c r="CW27" i="17"/>
  <c r="CW72" i="17"/>
  <c r="CW143" i="17"/>
  <c r="CW125" i="17"/>
  <c r="CW111" i="17"/>
  <c r="CW97" i="17"/>
  <c r="CW81" i="17"/>
  <c r="CW58" i="17"/>
  <c r="CW38" i="17"/>
  <c r="CW22" i="17"/>
  <c r="CW63" i="17"/>
  <c r="CW134" i="17"/>
  <c r="CW120" i="17"/>
  <c r="CW106" i="17"/>
  <c r="CW92" i="17"/>
  <c r="CW76" i="17"/>
  <c r="CW49" i="17"/>
  <c r="CW33" i="17"/>
  <c r="CW17" i="17"/>
  <c r="CW55" i="17"/>
  <c r="CW137" i="17"/>
  <c r="CW117" i="17"/>
  <c r="CW138" i="17"/>
  <c r="CW87" i="17"/>
  <c r="CW69" i="17"/>
  <c r="CW44" i="17"/>
  <c r="CW28" i="17"/>
  <c r="CW12" i="17"/>
  <c r="CW145" i="17"/>
  <c r="CW126" i="17"/>
  <c r="CW112" i="17"/>
  <c r="CW98" i="17"/>
  <c r="CW82" i="17"/>
  <c r="CW59" i="17"/>
  <c r="CW39" i="17"/>
  <c r="CW23" i="17"/>
  <c r="CW65" i="17"/>
  <c r="CW135" i="17"/>
  <c r="CW121" i="17"/>
  <c r="CW107" i="17"/>
  <c r="CW93" i="17"/>
  <c r="CW77" i="17"/>
  <c r="CW50" i="17"/>
  <c r="CW34" i="17"/>
  <c r="CW18" i="17"/>
  <c r="CW56" i="17"/>
  <c r="CW139" i="17"/>
  <c r="CW129" i="17"/>
  <c r="CW132" i="17"/>
  <c r="CW88" i="17"/>
  <c r="CW73" i="17"/>
  <c r="CW45" i="17"/>
  <c r="CW29" i="17"/>
  <c r="CW13" i="17"/>
  <c r="CW159" i="17"/>
  <c r="CW127" i="17"/>
  <c r="CW113" i="17"/>
  <c r="CW99" i="17"/>
  <c r="CW83" i="17"/>
  <c r="CW62" i="17"/>
  <c r="CW40" i="17"/>
  <c r="CW24" i="17"/>
  <c r="CW66" i="17"/>
  <c r="CW136" i="17"/>
  <c r="CW122" i="17"/>
  <c r="CW108" i="17"/>
  <c r="CW94" i="17"/>
  <c r="CW78" i="17"/>
  <c r="CW51" i="17"/>
  <c r="CW35" i="17"/>
  <c r="CW19" i="17"/>
  <c r="CW57" i="17"/>
  <c r="CW141" i="17"/>
  <c r="CW131" i="17"/>
  <c r="CW103" i="17"/>
  <c r="CW89" i="17"/>
  <c r="CW74" i="17"/>
  <c r="CW46" i="17"/>
  <c r="CW30" i="17"/>
  <c r="CW14" i="17"/>
  <c r="CW147" i="17"/>
  <c r="CW128" i="17"/>
  <c r="CW114" i="17"/>
  <c r="CW100" i="17"/>
  <c r="CW84" i="17"/>
  <c r="CW64" i="17"/>
  <c r="CW41" i="17"/>
  <c r="CW25" i="17"/>
  <c r="CW70" i="17"/>
  <c r="AH145" i="17"/>
  <c r="AH111" i="17"/>
  <c r="AH104" i="17"/>
  <c r="AH64" i="17"/>
  <c r="AH93" i="17"/>
  <c r="AH47" i="17"/>
  <c r="AH31" i="17"/>
  <c r="AH15" i="17"/>
  <c r="AH119" i="17"/>
  <c r="AH142" i="17"/>
  <c r="AH110" i="17"/>
  <c r="AH115" i="17"/>
  <c r="AH63" i="17"/>
  <c r="AH91" i="17"/>
  <c r="AH46" i="17"/>
  <c r="AH30" i="17"/>
  <c r="AH14" i="17"/>
  <c r="AH105" i="17"/>
  <c r="AH130" i="17"/>
  <c r="AH137" i="17"/>
  <c r="AH70" i="17"/>
  <c r="AH54" i="17"/>
  <c r="AH53" i="17"/>
  <c r="AH37" i="17"/>
  <c r="AH21" i="17"/>
  <c r="AH86" i="17"/>
  <c r="AH160" i="17"/>
  <c r="AH112" i="17"/>
  <c r="AH120" i="17"/>
  <c r="AH65" i="17"/>
  <c r="AH95" i="17"/>
  <c r="AH48" i="17"/>
  <c r="AH32" i="17"/>
  <c r="AH16" i="17"/>
  <c r="AH127" i="17"/>
  <c r="AH147" i="17"/>
  <c r="AH107" i="17"/>
  <c r="AH125" i="17"/>
  <c r="AH60" i="17"/>
  <c r="AH85" i="17"/>
  <c r="AH43" i="17"/>
  <c r="AH27" i="17"/>
  <c r="AH100" i="17"/>
  <c r="AH84" i="17"/>
  <c r="AH143" i="17"/>
  <c r="AH106" i="17"/>
  <c r="AH121" i="17"/>
  <c r="AH59" i="17"/>
  <c r="AH83" i="17"/>
  <c r="AH42" i="17"/>
  <c r="AH26" i="17"/>
  <c r="AH98" i="17"/>
  <c r="AH144" i="17"/>
  <c r="AH113" i="17"/>
  <c r="AH122" i="17"/>
  <c r="AH66" i="17"/>
  <c r="AH97" i="17"/>
  <c r="AH49" i="17"/>
  <c r="AH33" i="17"/>
  <c r="AH17" i="17"/>
  <c r="AH76" i="17"/>
  <c r="AH138" i="17"/>
  <c r="AH108" i="17"/>
  <c r="AH131" i="17"/>
  <c r="AH61" i="17"/>
  <c r="AH87" i="17"/>
  <c r="AH44" i="17"/>
  <c r="AH28" i="17"/>
  <c r="AH12" i="17"/>
  <c r="AH96" i="17"/>
  <c r="AH136" i="17"/>
  <c r="AH129" i="17"/>
  <c r="AH72" i="17"/>
  <c r="AH56" i="17"/>
  <c r="AH77" i="17"/>
  <c r="AH39" i="17"/>
  <c r="AH23" i="17"/>
  <c r="AH90" i="17"/>
  <c r="AH123" i="17"/>
  <c r="AH132" i="17"/>
  <c r="AH117" i="17"/>
  <c r="AH71" i="17"/>
  <c r="AH55" i="17"/>
  <c r="AH75" i="17"/>
  <c r="AH38" i="17"/>
  <c r="AH22" i="17"/>
  <c r="AH88" i="17"/>
  <c r="AH140" i="17"/>
  <c r="AH109" i="17"/>
  <c r="AH141" i="17"/>
  <c r="AH62" i="17"/>
  <c r="AH89" i="17"/>
  <c r="AH45" i="17"/>
  <c r="AH29" i="17"/>
  <c r="AH13" i="17"/>
  <c r="AH102" i="17"/>
  <c r="AH134" i="17"/>
  <c r="AH133" i="17"/>
  <c r="AH73" i="17"/>
  <c r="AH57" i="17"/>
  <c r="AH79" i="17"/>
  <c r="AH40" i="17"/>
  <c r="AH24" i="17"/>
  <c r="AH92" i="17"/>
  <c r="AH151" i="17"/>
  <c r="AH157" i="17" s="1"/>
  <c r="AH116" i="17"/>
  <c r="AH126" i="17"/>
  <c r="AH68" i="17"/>
  <c r="AH101" i="17"/>
  <c r="AH51" i="17"/>
  <c r="AH35" i="17"/>
  <c r="AH19" i="17"/>
  <c r="AH80" i="17"/>
  <c r="AH146" i="17"/>
  <c r="AH114" i="17"/>
  <c r="AH124" i="17"/>
  <c r="AH67" i="17"/>
  <c r="AH99" i="17"/>
  <c r="AH50" i="17"/>
  <c r="AH34" i="17"/>
  <c r="AH18" i="17"/>
  <c r="AH78" i="17"/>
  <c r="AH139" i="17"/>
  <c r="AH135" i="17"/>
  <c r="AH74" i="17"/>
  <c r="AH58" i="17"/>
  <c r="AH81" i="17"/>
  <c r="AH41" i="17"/>
  <c r="AH25" i="17"/>
  <c r="AH94" i="17"/>
  <c r="AH159" i="17"/>
  <c r="AH118" i="17"/>
  <c r="AH128" i="17"/>
  <c r="AH69" i="17"/>
  <c r="AH103" i="17"/>
  <c r="AH52" i="17"/>
  <c r="AH36" i="17"/>
  <c r="AH20" i="17"/>
  <c r="AH82" i="17"/>
  <c r="DB141" i="17"/>
  <c r="DB111" i="17"/>
  <c r="DB119" i="17"/>
  <c r="DB63" i="17"/>
  <c r="DB92" i="17"/>
  <c r="DB45" i="17"/>
  <c r="DB29" i="17"/>
  <c r="DB13" i="17"/>
  <c r="DB95" i="17"/>
  <c r="DB142" i="17"/>
  <c r="DB106" i="17"/>
  <c r="DB74" i="17"/>
  <c r="DB58" i="17"/>
  <c r="DB82" i="17"/>
  <c r="DB40" i="17"/>
  <c r="DB24" i="17"/>
  <c r="DB87" i="17"/>
  <c r="DB160" i="17"/>
  <c r="DB129" i="17"/>
  <c r="DB116" i="17"/>
  <c r="DB69" i="17"/>
  <c r="DB53" i="17"/>
  <c r="DB51" i="17"/>
  <c r="DB35" i="17"/>
  <c r="DB19" i="17"/>
  <c r="DB75" i="17"/>
  <c r="DB144" i="17"/>
  <c r="DB112" i="17"/>
  <c r="DB121" i="17"/>
  <c r="DB64" i="17"/>
  <c r="DB94" i="17"/>
  <c r="DB46" i="17"/>
  <c r="DB30" i="17"/>
  <c r="DB14" i="17"/>
  <c r="DB99" i="17"/>
  <c r="DB134" i="17"/>
  <c r="DB107" i="17"/>
  <c r="DB120" i="17"/>
  <c r="DB59" i="17"/>
  <c r="DB84" i="17"/>
  <c r="DB41" i="17"/>
  <c r="DB25" i="17"/>
  <c r="DB89" i="17"/>
  <c r="DB122" i="17"/>
  <c r="DB131" i="17"/>
  <c r="DB132" i="17"/>
  <c r="DB70" i="17"/>
  <c r="DB54" i="17"/>
  <c r="DB52" i="17"/>
  <c r="DB36" i="17"/>
  <c r="DB20" i="17"/>
  <c r="DB77" i="17"/>
  <c r="DB145" i="17"/>
  <c r="DB113" i="17"/>
  <c r="DB123" i="17"/>
  <c r="DB65" i="17"/>
  <c r="DB96" i="17"/>
  <c r="DB47" i="17"/>
  <c r="DB31" i="17"/>
  <c r="DB15" i="17"/>
  <c r="DB101" i="17"/>
  <c r="DB146" i="17"/>
  <c r="DB108" i="17"/>
  <c r="DB124" i="17"/>
  <c r="DB60" i="17"/>
  <c r="DB86" i="17"/>
  <c r="DB42" i="17"/>
  <c r="DB26" i="17"/>
  <c r="DB91" i="17"/>
  <c r="DB130" i="17"/>
  <c r="DB135" i="17"/>
  <c r="DB140" i="17"/>
  <c r="DB71" i="17"/>
  <c r="DB55" i="17"/>
  <c r="DB76" i="17"/>
  <c r="DB37" i="17"/>
  <c r="DB21" i="17"/>
  <c r="DB79" i="17"/>
  <c r="DB159" i="17"/>
  <c r="DB114" i="17"/>
  <c r="DB125" i="17"/>
  <c r="DB66" i="17"/>
  <c r="DB98" i="17"/>
  <c r="DB48" i="17"/>
  <c r="DB32" i="17"/>
  <c r="DB16" i="17"/>
  <c r="DB104" i="17"/>
  <c r="DB137" i="17"/>
  <c r="DB109" i="17"/>
  <c r="DB128" i="17"/>
  <c r="DB61" i="17"/>
  <c r="DB88" i="17"/>
  <c r="DB43" i="17"/>
  <c r="DB27" i="17"/>
  <c r="DB97" i="17"/>
  <c r="DB83" i="17"/>
  <c r="DB133" i="17"/>
  <c r="DB143" i="17"/>
  <c r="DB72" i="17"/>
  <c r="DB56" i="17"/>
  <c r="DB78" i="17"/>
  <c r="DB38" i="17"/>
  <c r="DB22" i="17"/>
  <c r="DB81" i="17"/>
  <c r="DB147" i="17"/>
  <c r="DB115" i="17"/>
  <c r="DB127" i="17"/>
  <c r="DB67" i="17"/>
  <c r="DB100" i="17"/>
  <c r="DB49" i="17"/>
  <c r="DB33" i="17"/>
  <c r="DB17" i="17"/>
  <c r="DB118" i="17"/>
  <c r="DB139" i="17"/>
  <c r="DB110" i="17"/>
  <c r="DB103" i="17"/>
  <c r="DB62" i="17"/>
  <c r="DB90" i="17"/>
  <c r="DB44" i="17"/>
  <c r="DB28" i="17"/>
  <c r="DB12" i="17"/>
  <c r="DB93" i="17"/>
  <c r="DB138" i="17"/>
  <c r="DB105" i="17"/>
  <c r="DB73" i="17"/>
  <c r="DB57" i="17"/>
  <c r="DB80" i="17"/>
  <c r="DB39" i="17"/>
  <c r="DB23" i="17"/>
  <c r="DB85" i="17"/>
  <c r="DB151" i="17"/>
  <c r="DB157" i="17" s="1"/>
  <c r="DB117" i="17"/>
  <c r="DB136" i="17"/>
  <c r="DB68" i="17"/>
  <c r="DB102" i="17"/>
  <c r="DB50" i="17"/>
  <c r="DB34" i="17"/>
  <c r="DB18" i="17"/>
  <c r="DB126" i="17"/>
  <c r="DS145" i="17"/>
  <c r="DS130" i="17"/>
  <c r="DS109" i="17"/>
  <c r="DS91" i="17"/>
  <c r="DS75" i="17"/>
  <c r="DS63" i="17"/>
  <c r="DS49" i="17"/>
  <c r="DS29" i="17"/>
  <c r="DS13" i="17"/>
  <c r="DS137" i="17"/>
  <c r="DS123" i="17"/>
  <c r="DS102" i="17"/>
  <c r="DS86" i="17"/>
  <c r="DS74" i="17"/>
  <c r="DS58" i="17"/>
  <c r="DS40" i="17"/>
  <c r="DS24" i="17"/>
  <c r="DS52" i="17"/>
  <c r="DS135" i="17"/>
  <c r="DS115" i="17"/>
  <c r="DS97" i="17"/>
  <c r="DS81" i="17"/>
  <c r="DS69" i="17"/>
  <c r="DS124" i="17"/>
  <c r="DS35" i="17"/>
  <c r="DS19" i="17"/>
  <c r="DS131" i="17"/>
  <c r="DS68" i="17"/>
  <c r="DS146" i="17"/>
  <c r="DS76" i="17"/>
  <c r="DS14" i="17"/>
  <c r="DS88" i="17"/>
  <c r="DS26" i="17"/>
  <c r="DS100" i="17"/>
  <c r="DS38" i="17"/>
  <c r="DS139" i="17"/>
  <c r="DS125" i="17"/>
  <c r="DS105" i="17"/>
  <c r="DS87" i="17"/>
  <c r="DS104" i="17"/>
  <c r="DS59" i="17"/>
  <c r="DS41" i="17"/>
  <c r="DS25" i="17"/>
  <c r="DS42" i="17"/>
  <c r="DS143" i="17"/>
  <c r="DS134" i="17"/>
  <c r="DS98" i="17"/>
  <c r="DS82" i="17"/>
  <c r="DS70" i="17"/>
  <c r="DS117" i="17"/>
  <c r="DS36" i="17"/>
  <c r="DS20" i="17"/>
  <c r="DS147" i="17"/>
  <c r="DS138" i="17"/>
  <c r="DS111" i="17"/>
  <c r="DS93" i="17"/>
  <c r="DS77" i="17"/>
  <c r="DS65" i="17"/>
  <c r="DS54" i="17"/>
  <c r="DS31" i="17"/>
  <c r="DS15" i="17"/>
  <c r="DS114" i="17"/>
  <c r="DS128" i="17"/>
  <c r="DS136" i="17"/>
  <c r="DS64" i="17"/>
  <c r="DS141" i="17"/>
  <c r="DS118" i="17"/>
  <c r="DS46" i="17"/>
  <c r="DS84" i="17"/>
  <c r="DS22" i="17"/>
  <c r="DS133" i="17"/>
  <c r="DS103" i="17"/>
  <c r="DS99" i="17"/>
  <c r="DS83" i="17"/>
  <c r="DS71" i="17"/>
  <c r="DS55" i="17"/>
  <c r="DS37" i="17"/>
  <c r="DS21" i="17"/>
  <c r="DS159" i="17"/>
  <c r="DS151" i="17"/>
  <c r="DS157" i="17" s="1"/>
  <c r="DS112" i="17"/>
  <c r="DS94" i="17"/>
  <c r="DS78" i="17"/>
  <c r="DS66" i="17"/>
  <c r="DS53" i="17"/>
  <c r="DS32" i="17"/>
  <c r="DS16" i="17"/>
  <c r="DS160" i="17"/>
  <c r="DS132" i="17"/>
  <c r="DS107" i="17"/>
  <c r="DS89" i="17"/>
  <c r="DS122" i="17"/>
  <c r="DS61" i="17"/>
  <c r="DS45" i="17"/>
  <c r="DS27" i="17"/>
  <c r="DS50" i="17"/>
  <c r="DS96" i="17"/>
  <c r="DS34" i="17"/>
  <c r="DS110" i="17"/>
  <c r="DS51" i="17"/>
  <c r="DS127" i="17"/>
  <c r="DS60" i="17"/>
  <c r="DS140" i="17"/>
  <c r="DS72" i="17"/>
  <c r="DS44" i="17"/>
  <c r="DS129" i="17"/>
  <c r="DS113" i="17"/>
  <c r="DS95" i="17"/>
  <c r="DS79" i="17"/>
  <c r="DS67" i="17"/>
  <c r="DS120" i="17"/>
  <c r="DS33" i="17"/>
  <c r="DS17" i="17"/>
  <c r="DS144" i="17"/>
  <c r="DS116" i="17"/>
  <c r="DS108" i="17"/>
  <c r="DS90" i="17"/>
  <c r="DS126" i="17"/>
  <c r="DS62" i="17"/>
  <c r="DS47" i="17"/>
  <c r="DS28" i="17"/>
  <c r="DS12" i="17"/>
  <c r="DS142" i="17"/>
  <c r="DS121" i="17"/>
  <c r="DS101" i="17"/>
  <c r="DS85" i="17"/>
  <c r="DS73" i="17"/>
  <c r="DS57" i="17"/>
  <c r="DS39" i="17"/>
  <c r="DS23" i="17"/>
  <c r="DS48" i="17"/>
  <c r="DS80" i="17"/>
  <c r="DS18" i="17"/>
  <c r="DS92" i="17"/>
  <c r="DS30" i="17"/>
  <c r="DS106" i="17"/>
  <c r="DS43" i="17"/>
  <c r="DS119" i="17"/>
  <c r="DS56" i="17"/>
  <c r="BI146" i="17"/>
  <c r="BI126" i="17"/>
  <c r="BI112" i="17"/>
  <c r="BI99" i="17"/>
  <c r="BI83" i="17"/>
  <c r="BI59" i="17"/>
  <c r="BI40" i="17"/>
  <c r="BI24" i="17"/>
  <c r="BI69" i="17"/>
  <c r="BI136" i="17"/>
  <c r="BI121" i="17"/>
  <c r="BI107" i="17"/>
  <c r="BI94" i="17"/>
  <c r="BI78" i="17"/>
  <c r="BI51" i="17"/>
  <c r="BI35" i="17"/>
  <c r="BI19" i="17"/>
  <c r="BI58" i="17"/>
  <c r="BI133" i="17"/>
  <c r="BI132" i="17"/>
  <c r="BI115" i="17"/>
  <c r="BI89" i="17"/>
  <c r="BI70" i="17"/>
  <c r="BI46" i="17"/>
  <c r="BI30" i="17"/>
  <c r="BI14" i="17"/>
  <c r="BI142" i="17"/>
  <c r="BI80" i="17"/>
  <c r="BI65" i="17"/>
  <c r="BI92" i="17"/>
  <c r="BI17" i="17"/>
  <c r="BI129" i="17"/>
  <c r="BI29" i="17"/>
  <c r="BI113" i="17"/>
  <c r="BI41" i="17"/>
  <c r="BI137" i="17"/>
  <c r="BI122" i="17"/>
  <c r="BI108" i="17"/>
  <c r="BI95" i="17"/>
  <c r="BI79" i="17"/>
  <c r="BI52" i="17"/>
  <c r="BI36" i="17"/>
  <c r="BI20" i="17"/>
  <c r="BI64" i="17"/>
  <c r="BI138" i="17"/>
  <c r="BI139" i="17"/>
  <c r="BI103" i="17"/>
  <c r="BI90" i="17"/>
  <c r="BI72" i="17"/>
  <c r="BI47" i="17"/>
  <c r="BI31" i="17"/>
  <c r="BI15" i="17"/>
  <c r="BI151" i="17"/>
  <c r="BI157" i="17" s="1"/>
  <c r="BI128" i="17"/>
  <c r="BI114" i="17"/>
  <c r="BI101" i="17"/>
  <c r="BI85" i="17"/>
  <c r="BI61" i="17"/>
  <c r="BI42" i="17"/>
  <c r="BI26" i="17"/>
  <c r="BI73" i="17"/>
  <c r="BI123" i="17"/>
  <c r="BI54" i="17"/>
  <c r="BI134" i="17"/>
  <c r="BI76" i="17"/>
  <c r="BI53" i="17"/>
  <c r="BI88" i="17"/>
  <c r="BI13" i="17"/>
  <c r="BI100" i="17"/>
  <c r="BI25" i="17"/>
  <c r="BI140" i="17"/>
  <c r="BI118" i="17"/>
  <c r="BI104" i="17"/>
  <c r="BI91" i="17"/>
  <c r="BI75" i="17"/>
  <c r="BI48" i="17"/>
  <c r="BI32" i="17"/>
  <c r="BI16" i="17"/>
  <c r="BI159" i="17"/>
  <c r="BI145" i="17"/>
  <c r="BI131" i="17"/>
  <c r="BI102" i="17"/>
  <c r="BI86" i="17"/>
  <c r="BI62" i="17"/>
  <c r="BI43" i="17"/>
  <c r="BI27" i="17"/>
  <c r="BI74" i="17"/>
  <c r="BI143" i="17"/>
  <c r="BI124" i="17"/>
  <c r="BI110" i="17"/>
  <c r="BI97" i="17"/>
  <c r="BI81" i="17"/>
  <c r="BI56" i="17"/>
  <c r="BI38" i="17"/>
  <c r="BI22" i="17"/>
  <c r="BI67" i="17"/>
  <c r="BI109" i="17"/>
  <c r="BI37" i="17"/>
  <c r="BI119" i="17"/>
  <c r="BI49" i="17"/>
  <c r="BI147" i="17"/>
  <c r="BI66" i="17"/>
  <c r="BI160" i="17"/>
  <c r="BI84" i="17"/>
  <c r="BI71" i="17"/>
  <c r="BI141" i="17"/>
  <c r="BI116" i="17"/>
  <c r="BI117" i="17"/>
  <c r="BI87" i="17"/>
  <c r="BI63" i="17"/>
  <c r="BI44" i="17"/>
  <c r="BI28" i="17"/>
  <c r="BI12" i="17"/>
  <c r="BI144" i="17"/>
  <c r="BI125" i="17"/>
  <c r="BI111" i="17"/>
  <c r="BI98" i="17"/>
  <c r="BI82" i="17"/>
  <c r="BI57" i="17"/>
  <c r="BI39" i="17"/>
  <c r="BI23" i="17"/>
  <c r="BI68" i="17"/>
  <c r="BI135" i="17"/>
  <c r="BI120" i="17"/>
  <c r="BI106" i="17"/>
  <c r="BI93" i="17"/>
  <c r="BI77" i="17"/>
  <c r="BI50" i="17"/>
  <c r="BI34" i="17"/>
  <c r="BI18" i="17"/>
  <c r="BI55" i="17"/>
  <c r="BI96" i="17"/>
  <c r="BI21" i="17"/>
  <c r="BI105" i="17"/>
  <c r="BI33" i="17"/>
  <c r="BI130" i="17"/>
  <c r="BI45" i="17"/>
  <c r="BI127" i="17"/>
  <c r="BI60" i="17"/>
  <c r="CJ160" i="17"/>
  <c r="CJ134" i="17"/>
  <c r="CJ117" i="17"/>
  <c r="CJ90" i="17"/>
  <c r="CJ133" i="17"/>
  <c r="CJ43" i="17"/>
  <c r="CJ59" i="17"/>
  <c r="CJ38" i="17"/>
  <c r="CJ22" i="17"/>
  <c r="CJ144" i="17"/>
  <c r="CJ128" i="17"/>
  <c r="CJ101" i="17"/>
  <c r="CJ85" i="17"/>
  <c r="CJ103" i="17"/>
  <c r="CJ70" i="17"/>
  <c r="CJ54" i="17"/>
  <c r="CJ33" i="17"/>
  <c r="CJ17" i="17"/>
  <c r="CJ139" i="17"/>
  <c r="CJ123" i="17"/>
  <c r="CJ96" i="17"/>
  <c r="CJ80" i="17"/>
  <c r="CJ105" i="17"/>
  <c r="CJ65" i="17"/>
  <c r="CJ46" i="17"/>
  <c r="CJ28" i="17"/>
  <c r="CJ12" i="17"/>
  <c r="CJ79" i="17"/>
  <c r="CJ27" i="17"/>
  <c r="CJ75" i="17"/>
  <c r="CJ23" i="17"/>
  <c r="CJ87" i="17"/>
  <c r="CJ35" i="17"/>
  <c r="CJ142" i="17"/>
  <c r="CJ68" i="17"/>
  <c r="CJ146" i="17"/>
  <c r="CJ129" i="17"/>
  <c r="CJ102" i="17"/>
  <c r="CJ86" i="17"/>
  <c r="CJ107" i="17"/>
  <c r="CJ71" i="17"/>
  <c r="CJ55" i="17"/>
  <c r="CJ34" i="17"/>
  <c r="CJ18" i="17"/>
  <c r="CJ140" i="17"/>
  <c r="CJ124" i="17"/>
  <c r="CJ97" i="17"/>
  <c r="CJ81" i="17"/>
  <c r="CJ112" i="17"/>
  <c r="CJ66" i="17"/>
  <c r="CJ47" i="17"/>
  <c r="CJ29" i="17"/>
  <c r="CJ13" i="17"/>
  <c r="CJ136" i="17"/>
  <c r="CJ119" i="17"/>
  <c r="CJ92" i="17"/>
  <c r="CJ76" i="17"/>
  <c r="CJ45" i="17"/>
  <c r="CJ61" i="17"/>
  <c r="CJ40" i="17"/>
  <c r="CJ24" i="17"/>
  <c r="CJ138" i="17"/>
  <c r="CJ52" i="17"/>
  <c r="CJ135" i="17"/>
  <c r="CJ44" i="17"/>
  <c r="CJ147" i="17"/>
  <c r="CJ109" i="17"/>
  <c r="CJ19" i="17"/>
  <c r="CJ110" i="17"/>
  <c r="CJ99" i="17"/>
  <c r="CJ141" i="17"/>
  <c r="CJ125" i="17"/>
  <c r="CJ98" i="17"/>
  <c r="CJ82" i="17"/>
  <c r="CJ106" i="17"/>
  <c r="CJ67" i="17"/>
  <c r="CJ49" i="17"/>
  <c r="CJ30" i="17"/>
  <c r="CJ14" i="17"/>
  <c r="CJ145" i="17"/>
  <c r="CJ120" i="17"/>
  <c r="CJ93" i="17"/>
  <c r="CJ77" i="17"/>
  <c r="CJ48" i="17"/>
  <c r="CJ62" i="17"/>
  <c r="CJ41" i="17"/>
  <c r="CJ25" i="17"/>
  <c r="CJ151" i="17"/>
  <c r="CJ157" i="17" s="1"/>
  <c r="CJ131" i="17"/>
  <c r="CJ115" i="17"/>
  <c r="CJ88" i="17"/>
  <c r="CJ111" i="17"/>
  <c r="CJ73" i="17"/>
  <c r="CJ57" i="17"/>
  <c r="CJ36" i="17"/>
  <c r="CJ20" i="17"/>
  <c r="CJ122" i="17"/>
  <c r="CJ64" i="17"/>
  <c r="CJ118" i="17"/>
  <c r="CJ60" i="17"/>
  <c r="CJ130" i="17"/>
  <c r="CJ72" i="17"/>
  <c r="CJ83" i="17"/>
  <c r="CJ15" i="17"/>
  <c r="CJ51" i="17"/>
  <c r="CJ137" i="17"/>
  <c r="CJ121" i="17"/>
  <c r="CJ94" i="17"/>
  <c r="CJ78" i="17"/>
  <c r="CJ50" i="17"/>
  <c r="CJ63" i="17"/>
  <c r="CJ53" i="17"/>
  <c r="CJ26" i="17"/>
  <c r="CJ159" i="17"/>
  <c r="CJ132" i="17"/>
  <c r="CJ116" i="17"/>
  <c r="CJ89" i="17"/>
  <c r="CJ113" i="17"/>
  <c r="CJ74" i="17"/>
  <c r="CJ58" i="17"/>
  <c r="CJ37" i="17"/>
  <c r="CJ21" i="17"/>
  <c r="CJ143" i="17"/>
  <c r="CJ127" i="17"/>
  <c r="CJ100" i="17"/>
  <c r="CJ84" i="17"/>
  <c r="CJ114" i="17"/>
  <c r="CJ69" i="17"/>
  <c r="CJ108" i="17"/>
  <c r="CJ32" i="17"/>
  <c r="CJ16" i="17"/>
  <c r="CJ95" i="17"/>
  <c r="CJ42" i="17"/>
  <c r="CJ91" i="17"/>
  <c r="CJ39" i="17"/>
  <c r="CJ104" i="17"/>
  <c r="CJ31" i="17"/>
  <c r="CJ126" i="17"/>
  <c r="CJ56" i="17"/>
  <c r="CE159" i="17"/>
  <c r="CE130" i="17"/>
  <c r="CE151" i="17"/>
  <c r="CE157" i="17" s="1"/>
  <c r="CE133" i="17"/>
  <c r="CE144" i="17"/>
  <c r="CE128" i="17"/>
  <c r="CE112" i="17"/>
  <c r="CE93" i="17"/>
  <c r="CE77" i="17"/>
  <c r="CE67" i="17"/>
  <c r="CE54" i="17"/>
  <c r="CE32" i="17"/>
  <c r="CE16" i="17"/>
  <c r="CE116" i="17"/>
  <c r="CE96" i="17"/>
  <c r="CE80" i="17"/>
  <c r="CE70" i="17"/>
  <c r="CE121" i="17"/>
  <c r="CE35" i="17"/>
  <c r="CE19" i="17"/>
  <c r="CE147" i="17"/>
  <c r="CE106" i="17"/>
  <c r="CE87" i="17"/>
  <c r="CE123" i="17"/>
  <c r="CE61" i="17"/>
  <c r="CE42" i="17"/>
  <c r="CE26" i="17"/>
  <c r="CE51" i="17"/>
  <c r="CE113" i="17"/>
  <c r="CE94" i="17"/>
  <c r="CE78" i="17"/>
  <c r="CE68" i="17"/>
  <c r="CE103" i="17"/>
  <c r="CE33" i="17"/>
  <c r="CE17" i="17"/>
  <c r="CE146" i="17"/>
  <c r="CE115" i="17"/>
  <c r="CE145" i="17"/>
  <c r="CE129" i="17"/>
  <c r="CE141" i="17"/>
  <c r="CE120" i="17"/>
  <c r="CE108" i="17"/>
  <c r="CE89" i="17"/>
  <c r="CE135" i="17"/>
  <c r="CE63" i="17"/>
  <c r="CE46" i="17"/>
  <c r="CE28" i="17"/>
  <c r="CE12" i="17"/>
  <c r="CE111" i="17"/>
  <c r="CE92" i="17"/>
  <c r="CE76" i="17"/>
  <c r="CE66" i="17"/>
  <c r="CE52" i="17"/>
  <c r="CE31" i="17"/>
  <c r="CE15" i="17"/>
  <c r="CE117" i="17"/>
  <c r="CE99" i="17"/>
  <c r="CE83" i="17"/>
  <c r="CE73" i="17"/>
  <c r="CE57" i="17"/>
  <c r="CE38" i="17"/>
  <c r="CE22" i="17"/>
  <c r="CE45" i="17"/>
  <c r="CE109" i="17"/>
  <c r="CE90" i="17"/>
  <c r="CE142" i="17"/>
  <c r="CE64" i="17"/>
  <c r="CE48" i="17"/>
  <c r="CE29" i="17"/>
  <c r="CE13" i="17"/>
  <c r="CE138" i="17"/>
  <c r="CE124" i="17"/>
  <c r="CE143" i="17"/>
  <c r="CE122" i="17"/>
  <c r="CE136" i="17"/>
  <c r="CE137" i="17"/>
  <c r="CE101" i="17"/>
  <c r="CE85" i="17"/>
  <c r="CE105" i="17"/>
  <c r="CE59" i="17"/>
  <c r="CE40" i="17"/>
  <c r="CE24" i="17"/>
  <c r="CE43" i="17"/>
  <c r="CE107" i="17"/>
  <c r="CE88" i="17"/>
  <c r="CE127" i="17"/>
  <c r="CE62" i="17"/>
  <c r="CE44" i="17"/>
  <c r="CE27" i="17"/>
  <c r="CE53" i="17"/>
  <c r="CE114" i="17"/>
  <c r="CE95" i="17"/>
  <c r="CE79" i="17"/>
  <c r="CE69" i="17"/>
  <c r="CE125" i="17"/>
  <c r="CE34" i="17"/>
  <c r="CE18" i="17"/>
  <c r="CE140" i="17"/>
  <c r="CE102" i="17"/>
  <c r="CE86" i="17"/>
  <c r="CE119" i="17"/>
  <c r="CE60" i="17"/>
  <c r="CE41" i="17"/>
  <c r="CE25" i="17"/>
  <c r="CE47" i="17"/>
  <c r="CE134" i="17"/>
  <c r="CE104" i="17"/>
  <c r="CE139" i="17"/>
  <c r="CE160" i="17"/>
  <c r="CE131" i="17"/>
  <c r="CE118" i="17"/>
  <c r="CE97" i="17"/>
  <c r="CE81" i="17"/>
  <c r="CE71" i="17"/>
  <c r="CE55" i="17"/>
  <c r="CE36" i="17"/>
  <c r="CE20" i="17"/>
  <c r="CE132" i="17"/>
  <c r="CE100" i="17"/>
  <c r="CE84" i="17"/>
  <c r="CE74" i="17"/>
  <c r="CE58" i="17"/>
  <c r="CE39" i="17"/>
  <c r="CE23" i="17"/>
  <c r="CE49" i="17"/>
  <c r="CE110" i="17"/>
  <c r="CE91" i="17"/>
  <c r="CE75" i="17"/>
  <c r="CE65" i="17"/>
  <c r="CE50" i="17"/>
  <c r="CE30" i="17"/>
  <c r="CE14" i="17"/>
  <c r="CE126" i="17"/>
  <c r="CE98" i="17"/>
  <c r="CE82" i="17"/>
  <c r="CE72" i="17"/>
  <c r="CE56" i="17"/>
  <c r="CE37" i="17"/>
  <c r="CE21" i="17"/>
  <c r="F160" i="17"/>
  <c r="F131" i="17"/>
  <c r="F126" i="17"/>
  <c r="F100" i="17"/>
  <c r="F84" i="17"/>
  <c r="F68" i="17"/>
  <c r="F52" i="17"/>
  <c r="F36" i="17"/>
  <c r="F20" i="17"/>
  <c r="F141" i="17"/>
  <c r="F113" i="17"/>
  <c r="F121" i="17"/>
  <c r="F95" i="17"/>
  <c r="F79" i="17"/>
  <c r="F63" i="17"/>
  <c r="F47" i="17"/>
  <c r="F31" i="17"/>
  <c r="F15" i="17"/>
  <c r="F145" i="17"/>
  <c r="F108" i="17"/>
  <c r="F105" i="17"/>
  <c r="F90" i="17"/>
  <c r="F74" i="17"/>
  <c r="F58" i="17"/>
  <c r="F42" i="17"/>
  <c r="F26" i="17"/>
  <c r="F117" i="17"/>
  <c r="F93" i="17"/>
  <c r="F29" i="17"/>
  <c r="F115" i="17"/>
  <c r="F41" i="17"/>
  <c r="F101" i="17"/>
  <c r="F37" i="17"/>
  <c r="F146" i="17"/>
  <c r="F65" i="17"/>
  <c r="F144" i="17"/>
  <c r="F114" i="17"/>
  <c r="F122" i="17"/>
  <c r="F96" i="17"/>
  <c r="F80" i="17"/>
  <c r="F64" i="17"/>
  <c r="F48" i="17"/>
  <c r="F32" i="17"/>
  <c r="F16" i="17"/>
  <c r="F140" i="17"/>
  <c r="F109" i="17"/>
  <c r="F116" i="17"/>
  <c r="F91" i="17"/>
  <c r="F75" i="17"/>
  <c r="F59" i="17"/>
  <c r="F43" i="17"/>
  <c r="F27" i="17"/>
  <c r="F132" i="17"/>
  <c r="F138" i="17"/>
  <c r="F128" i="17"/>
  <c r="F102" i="17"/>
  <c r="F86" i="17"/>
  <c r="F70" i="17"/>
  <c r="F54" i="17"/>
  <c r="F38" i="17"/>
  <c r="F22" i="17"/>
  <c r="F147" i="17"/>
  <c r="F77" i="17"/>
  <c r="F13" i="17"/>
  <c r="F89" i="17"/>
  <c r="F25" i="17"/>
  <c r="F85" i="17"/>
  <c r="F21" i="17"/>
  <c r="F81" i="17"/>
  <c r="F123" i="17"/>
  <c r="F143" i="17"/>
  <c r="F110" i="17"/>
  <c r="F118" i="17"/>
  <c r="F92" i="17"/>
  <c r="F76" i="17"/>
  <c r="F60" i="17"/>
  <c r="F44" i="17"/>
  <c r="F28" i="17"/>
  <c r="F12" i="17"/>
  <c r="F135" i="17"/>
  <c r="F134" i="17"/>
  <c r="F103" i="17"/>
  <c r="F87" i="17"/>
  <c r="F71" i="17"/>
  <c r="F55" i="17"/>
  <c r="F39" i="17"/>
  <c r="F23" i="17"/>
  <c r="F151" i="17"/>
  <c r="F157" i="17" s="1"/>
  <c r="F142" i="17"/>
  <c r="F124" i="17"/>
  <c r="F98" i="17"/>
  <c r="F82" i="17"/>
  <c r="F66" i="17"/>
  <c r="F50" i="17"/>
  <c r="F34" i="17"/>
  <c r="F18" i="17"/>
  <c r="F111" i="17"/>
  <c r="F61" i="17"/>
  <c r="F137" i="17"/>
  <c r="F73" i="17"/>
  <c r="F133" i="17"/>
  <c r="F69" i="17"/>
  <c r="F97" i="17"/>
  <c r="F17" i="17"/>
  <c r="F49" i="17"/>
  <c r="F136" i="17"/>
  <c r="F106" i="17"/>
  <c r="F104" i="17"/>
  <c r="F88" i="17"/>
  <c r="F72" i="17"/>
  <c r="F56" i="17"/>
  <c r="F40" i="17"/>
  <c r="F24" i="17"/>
  <c r="F159" i="17"/>
  <c r="F129" i="17"/>
  <c r="F125" i="17"/>
  <c r="F99" i="17"/>
  <c r="F83" i="17"/>
  <c r="F67" i="17"/>
  <c r="F51" i="17"/>
  <c r="F35" i="17"/>
  <c r="F19" i="17"/>
  <c r="F139" i="17"/>
  <c r="F112" i="17"/>
  <c r="F120" i="17"/>
  <c r="F94" i="17"/>
  <c r="F78" i="17"/>
  <c r="F62" i="17"/>
  <c r="F46" i="17"/>
  <c r="F30" i="17"/>
  <c r="F14" i="17"/>
  <c r="F119" i="17"/>
  <c r="F45" i="17"/>
  <c r="F107" i="17"/>
  <c r="F57" i="17"/>
  <c r="F127" i="17"/>
  <c r="F53" i="17"/>
  <c r="F33" i="17"/>
  <c r="F130" i="17"/>
  <c r="AV147" i="17"/>
  <c r="AV129" i="17"/>
  <c r="AV134" i="17"/>
  <c r="AV89" i="17"/>
  <c r="AV114" i="17"/>
  <c r="AV45" i="17"/>
  <c r="AV60" i="17"/>
  <c r="AV35" i="17"/>
  <c r="AV19" i="17"/>
  <c r="AV140" i="17"/>
  <c r="AV124" i="17"/>
  <c r="AV100" i="17"/>
  <c r="AV84" i="17"/>
  <c r="AV104" i="17"/>
  <c r="AV71" i="17"/>
  <c r="AV55" i="17"/>
  <c r="AV30" i="17"/>
  <c r="AV14" i="17"/>
  <c r="AV136" i="17"/>
  <c r="AV119" i="17"/>
  <c r="AV95" i="17"/>
  <c r="AV79" i="17"/>
  <c r="AV52" i="17"/>
  <c r="AV66" i="17"/>
  <c r="AV41" i="17"/>
  <c r="AV25" i="17"/>
  <c r="AV142" i="17"/>
  <c r="AV108" i="17"/>
  <c r="AV16" i="17"/>
  <c r="AV82" i="17"/>
  <c r="AV28" i="17"/>
  <c r="AV94" i="17"/>
  <c r="AV40" i="17"/>
  <c r="AV144" i="17"/>
  <c r="AV61" i="17"/>
  <c r="AV141" i="17"/>
  <c r="AV125" i="17"/>
  <c r="AV101" i="17"/>
  <c r="AV85" i="17"/>
  <c r="AV106" i="17"/>
  <c r="AV72" i="17"/>
  <c r="AV56" i="17"/>
  <c r="AV31" i="17"/>
  <c r="AV15" i="17"/>
  <c r="AV137" i="17"/>
  <c r="AV120" i="17"/>
  <c r="AV96" i="17"/>
  <c r="AV80" i="17"/>
  <c r="AV109" i="17"/>
  <c r="AV67" i="17"/>
  <c r="AV42" i="17"/>
  <c r="AV26" i="17"/>
  <c r="AV160" i="17"/>
  <c r="AV131" i="17"/>
  <c r="AV115" i="17"/>
  <c r="AV91" i="17"/>
  <c r="AV75" i="17"/>
  <c r="AV48" i="17"/>
  <c r="AV62" i="17"/>
  <c r="AV37" i="17"/>
  <c r="AV21" i="17"/>
  <c r="AV126" i="17"/>
  <c r="AV73" i="17"/>
  <c r="AV138" i="17"/>
  <c r="AV107" i="17"/>
  <c r="AV12" i="17"/>
  <c r="AV78" i="17"/>
  <c r="AV24" i="17"/>
  <c r="AV90" i="17"/>
  <c r="AV36" i="17"/>
  <c r="AV146" i="17"/>
  <c r="AV121" i="17"/>
  <c r="AV97" i="17"/>
  <c r="AV81" i="17"/>
  <c r="AV113" i="17"/>
  <c r="AV68" i="17"/>
  <c r="AV43" i="17"/>
  <c r="AV27" i="17"/>
  <c r="AV54" i="17"/>
  <c r="AV132" i="17"/>
  <c r="AV116" i="17"/>
  <c r="AV92" i="17"/>
  <c r="AV76" i="17"/>
  <c r="AV49" i="17"/>
  <c r="AV63" i="17"/>
  <c r="AV38" i="17"/>
  <c r="AV22" i="17"/>
  <c r="AV143" i="17"/>
  <c r="AV127" i="17"/>
  <c r="AV103" i="17"/>
  <c r="AV87" i="17"/>
  <c r="AV110" i="17"/>
  <c r="AV74" i="17"/>
  <c r="AV58" i="17"/>
  <c r="AV33" i="17"/>
  <c r="AV17" i="17"/>
  <c r="AV102" i="17"/>
  <c r="AV57" i="17"/>
  <c r="AV122" i="17"/>
  <c r="AV69" i="17"/>
  <c r="AV135" i="17"/>
  <c r="AV51" i="17"/>
  <c r="AV159" i="17"/>
  <c r="AV151" i="17"/>
  <c r="AV157" i="17" s="1"/>
  <c r="AV20" i="17"/>
  <c r="AV133" i="17"/>
  <c r="AV117" i="17"/>
  <c r="AV93" i="17"/>
  <c r="AV77" i="17"/>
  <c r="AV50" i="17"/>
  <c r="AV64" i="17"/>
  <c r="AV39" i="17"/>
  <c r="AV23" i="17"/>
  <c r="AV145" i="17"/>
  <c r="AV128" i="17"/>
  <c r="AV105" i="17"/>
  <c r="AV88" i="17"/>
  <c r="AV112" i="17"/>
  <c r="AV44" i="17"/>
  <c r="AV59" i="17"/>
  <c r="AV34" i="17"/>
  <c r="AV18" i="17"/>
  <c r="AV139" i="17"/>
  <c r="AV123" i="17"/>
  <c r="AV99" i="17"/>
  <c r="AV83" i="17"/>
  <c r="AV111" i="17"/>
  <c r="AV70" i="17"/>
  <c r="AV53" i="17"/>
  <c r="AV29" i="17"/>
  <c r="AV13" i="17"/>
  <c r="AV32" i="17"/>
  <c r="AV98" i="17"/>
  <c r="AV46" i="17"/>
  <c r="AV118" i="17"/>
  <c r="AV65" i="17"/>
  <c r="AV130" i="17"/>
  <c r="AV47" i="17"/>
  <c r="AV86" i="17"/>
  <c r="EG142" i="17"/>
  <c r="EG127" i="17"/>
  <c r="EG111" i="17"/>
  <c r="EG70" i="17"/>
  <c r="EG54" i="17"/>
  <c r="EG52" i="17"/>
  <c r="EG36" i="17"/>
  <c r="EG20" i="17"/>
  <c r="EG81" i="17"/>
  <c r="EG136" i="17"/>
  <c r="EG122" i="17"/>
  <c r="EG106" i="17"/>
  <c r="EG65" i="17"/>
  <c r="EG96" i="17"/>
  <c r="EG47" i="17"/>
  <c r="EG31" i="17"/>
  <c r="EG15" i="17"/>
  <c r="EG93" i="17"/>
  <c r="EG144" i="17"/>
  <c r="EG146" i="17"/>
  <c r="EG139" i="17"/>
  <c r="EG60" i="17"/>
  <c r="EG86" i="17"/>
  <c r="EG42" i="17"/>
  <c r="EG26" i="17"/>
  <c r="EG91" i="17"/>
  <c r="EG147" i="17"/>
  <c r="EG55" i="17"/>
  <c r="EG89" i="17"/>
  <c r="EG67" i="17"/>
  <c r="EG17" i="17"/>
  <c r="EG104" i="17"/>
  <c r="EG29" i="17"/>
  <c r="EG131" i="17"/>
  <c r="EG41" i="17"/>
  <c r="EG138" i="17"/>
  <c r="EG123" i="17"/>
  <c r="EG107" i="17"/>
  <c r="EG66" i="17"/>
  <c r="EG98" i="17"/>
  <c r="EG48" i="17"/>
  <c r="EG32" i="17"/>
  <c r="EG16" i="17"/>
  <c r="EG101" i="17"/>
  <c r="EG159" i="17"/>
  <c r="EG118" i="17"/>
  <c r="EG116" i="17"/>
  <c r="EG61" i="17"/>
  <c r="EG88" i="17"/>
  <c r="EG43" i="17"/>
  <c r="EG27" i="17"/>
  <c r="EG99" i="17"/>
  <c r="EG151" i="17"/>
  <c r="EG157" i="17" s="1"/>
  <c r="EG130" i="17"/>
  <c r="EG113" i="17"/>
  <c r="EG72" i="17"/>
  <c r="EG56" i="17"/>
  <c r="EG78" i="17"/>
  <c r="EG38" i="17"/>
  <c r="EG22" i="17"/>
  <c r="EG97" i="17"/>
  <c r="EG128" i="17"/>
  <c r="EG76" i="17"/>
  <c r="EG140" i="17"/>
  <c r="EG100" i="17"/>
  <c r="EG79" i="17"/>
  <c r="EG63" i="17"/>
  <c r="EG13" i="17"/>
  <c r="EG129" i="17"/>
  <c r="EG25" i="17"/>
  <c r="EG133" i="17"/>
  <c r="EG119" i="17"/>
  <c r="EG103" i="17"/>
  <c r="EG62" i="17"/>
  <c r="EG90" i="17"/>
  <c r="EG44" i="17"/>
  <c r="EG28" i="17"/>
  <c r="EG12" i="17"/>
  <c r="EG160" i="17"/>
  <c r="EG132" i="17"/>
  <c r="EG115" i="17"/>
  <c r="EG73" i="17"/>
  <c r="EG57" i="17"/>
  <c r="EG80" i="17"/>
  <c r="EG39" i="17"/>
  <c r="EG23" i="17"/>
  <c r="EG114" i="17"/>
  <c r="EG143" i="17"/>
  <c r="EG125" i="17"/>
  <c r="EG109" i="17"/>
  <c r="EG68" i="17"/>
  <c r="EG102" i="17"/>
  <c r="EG50" i="17"/>
  <c r="EG34" i="17"/>
  <c r="EG18" i="17"/>
  <c r="EG87" i="17"/>
  <c r="EG112" i="17"/>
  <c r="EG37" i="17"/>
  <c r="EG124" i="17"/>
  <c r="EG49" i="17"/>
  <c r="EG134" i="17"/>
  <c r="EG92" i="17"/>
  <c r="EG77" i="17"/>
  <c r="EG59" i="17"/>
  <c r="EG83" i="17"/>
  <c r="EG117" i="17"/>
  <c r="EG58" i="17"/>
  <c r="EG40" i="17"/>
  <c r="EG75" i="17"/>
  <c r="EG126" i="17"/>
  <c r="EG69" i="17"/>
  <c r="EG51" i="17"/>
  <c r="EG19" i="17"/>
  <c r="EG135" i="17"/>
  <c r="EG105" i="17"/>
  <c r="EG94" i="17"/>
  <c r="EG30" i="17"/>
  <c r="EG85" i="17"/>
  <c r="EG21" i="17"/>
  <c r="EG33" i="17"/>
  <c r="EG45" i="17"/>
  <c r="EG84" i="17"/>
  <c r="EG137" i="17"/>
  <c r="EG74" i="17"/>
  <c r="EG82" i="17"/>
  <c r="EG24" i="17"/>
  <c r="EG145" i="17"/>
  <c r="EG110" i="17"/>
  <c r="EG53" i="17"/>
  <c r="EG35" i="17"/>
  <c r="EG95" i="17"/>
  <c r="EG121" i="17"/>
  <c r="EG64" i="17"/>
  <c r="EG46" i="17"/>
  <c r="EG14" i="17"/>
  <c r="EG71" i="17"/>
  <c r="EG108" i="17"/>
  <c r="EG120" i="17"/>
  <c r="EG141" i="17"/>
  <c r="BV151" i="17"/>
  <c r="BV157" i="17" s="1"/>
  <c r="BV117" i="17"/>
  <c r="BV125" i="17"/>
  <c r="BV68" i="17"/>
  <c r="BV102" i="17"/>
  <c r="BV50" i="17"/>
  <c r="BV34" i="17"/>
  <c r="BV18" i="17"/>
  <c r="BV99" i="17"/>
  <c r="BV139" i="17"/>
  <c r="BV111" i="17"/>
  <c r="BV103" i="17"/>
  <c r="BV63" i="17"/>
  <c r="BV92" i="17"/>
  <c r="BV45" i="17"/>
  <c r="BV29" i="17"/>
  <c r="BV13" i="17"/>
  <c r="BV75" i="17"/>
  <c r="BV140" i="17"/>
  <c r="BV106" i="17"/>
  <c r="BV74" i="17"/>
  <c r="BV58" i="17"/>
  <c r="BV82" i="17"/>
  <c r="BV40" i="17"/>
  <c r="BV24" i="17"/>
  <c r="BV85" i="17"/>
  <c r="BV160" i="17"/>
  <c r="BV159" i="17"/>
  <c r="BV127" i="17"/>
  <c r="BV69" i="17"/>
  <c r="BV53" i="17"/>
  <c r="BV51" i="17"/>
  <c r="BV35" i="17"/>
  <c r="BV19" i="17"/>
  <c r="BV101" i="17"/>
  <c r="BV141" i="17"/>
  <c r="BV112" i="17"/>
  <c r="BV105" i="17"/>
  <c r="BV64" i="17"/>
  <c r="BV94" i="17"/>
  <c r="BV46" i="17"/>
  <c r="BV30" i="17"/>
  <c r="BV14" i="17"/>
  <c r="BV83" i="17"/>
  <c r="BV138" i="17"/>
  <c r="BV107" i="17"/>
  <c r="BV120" i="17"/>
  <c r="BV59" i="17"/>
  <c r="BV84" i="17"/>
  <c r="BV41" i="17"/>
  <c r="BV25" i="17"/>
  <c r="BV87" i="17"/>
  <c r="BV118" i="17"/>
  <c r="BV129" i="17"/>
  <c r="BV130" i="17"/>
  <c r="BV70" i="17"/>
  <c r="BV54" i="17"/>
  <c r="BV52" i="17"/>
  <c r="BV36" i="17"/>
  <c r="BV20" i="17"/>
  <c r="BV122" i="17"/>
  <c r="BV144" i="17"/>
  <c r="BV113" i="17"/>
  <c r="BV119" i="17"/>
  <c r="BV65" i="17"/>
  <c r="BV96" i="17"/>
  <c r="BV47" i="17"/>
  <c r="BV31" i="17"/>
  <c r="BV15" i="17"/>
  <c r="BV93" i="17"/>
  <c r="BV142" i="17"/>
  <c r="BV108" i="17"/>
  <c r="BV124" i="17"/>
  <c r="BV60" i="17"/>
  <c r="BV86" i="17"/>
  <c r="BV42" i="17"/>
  <c r="BV26" i="17"/>
  <c r="BV89" i="17"/>
  <c r="BV126" i="17"/>
  <c r="BV131" i="17"/>
  <c r="BV116" i="17"/>
  <c r="BV71" i="17"/>
  <c r="BV55" i="17"/>
  <c r="BV76" i="17"/>
  <c r="BV37" i="17"/>
  <c r="BV21" i="17"/>
  <c r="BV77" i="17"/>
  <c r="BV145" i="17"/>
  <c r="BV114" i="17"/>
  <c r="BV121" i="17"/>
  <c r="BV66" i="17"/>
  <c r="BV98" i="17"/>
  <c r="BV48" i="17"/>
  <c r="BV32" i="17"/>
  <c r="BV16" i="17"/>
  <c r="BV95" i="17"/>
  <c r="BV134" i="17"/>
  <c r="BV109" i="17"/>
  <c r="BV128" i="17"/>
  <c r="BV61" i="17"/>
  <c r="BV88" i="17"/>
  <c r="BV43" i="17"/>
  <c r="BV27" i="17"/>
  <c r="BV91" i="17"/>
  <c r="BV104" i="17"/>
  <c r="BV133" i="17"/>
  <c r="BV78" i="17"/>
  <c r="BV147" i="17"/>
  <c r="BV100" i="17"/>
  <c r="BV97" i="17"/>
  <c r="BV62" i="17"/>
  <c r="BV12" i="17"/>
  <c r="BV73" i="17"/>
  <c r="BV23" i="17"/>
  <c r="BV146" i="17"/>
  <c r="BV38" i="17"/>
  <c r="BV115" i="17"/>
  <c r="BV49" i="17"/>
  <c r="BV137" i="17"/>
  <c r="BV90" i="17"/>
  <c r="BV143" i="17"/>
  <c r="BV57" i="17"/>
  <c r="BV81" i="17"/>
  <c r="BV72" i="17"/>
  <c r="BV22" i="17"/>
  <c r="BV123" i="17"/>
  <c r="BV33" i="17"/>
  <c r="BV110" i="17"/>
  <c r="BV44" i="17"/>
  <c r="BV135" i="17"/>
  <c r="BV80" i="17"/>
  <c r="BV56" i="17"/>
  <c r="BV79" i="17"/>
  <c r="BV67" i="17"/>
  <c r="BV17" i="17"/>
  <c r="BV136" i="17"/>
  <c r="BV28" i="17"/>
  <c r="BV132" i="17"/>
  <c r="BV39" i="17"/>
  <c r="I93" i="17"/>
  <c r="I144" i="17"/>
  <c r="I117" i="17"/>
  <c r="I129" i="17"/>
  <c r="I60" i="17"/>
  <c r="I84" i="17"/>
  <c r="I43" i="17"/>
  <c r="I27" i="17"/>
  <c r="I99" i="17"/>
  <c r="I143" i="17"/>
  <c r="I127" i="17"/>
  <c r="I111" i="17"/>
  <c r="I71" i="17"/>
  <c r="I55" i="17"/>
  <c r="I75" i="17"/>
  <c r="I38" i="17"/>
  <c r="I22" i="17"/>
  <c r="I81" i="17"/>
  <c r="I134" i="17"/>
  <c r="I146" i="17"/>
  <c r="I133" i="17"/>
  <c r="I62" i="17"/>
  <c r="I88" i="17"/>
  <c r="I45" i="17"/>
  <c r="I29" i="17"/>
  <c r="I13" i="17"/>
  <c r="I160" i="17"/>
  <c r="I130" i="17"/>
  <c r="I113" i="17"/>
  <c r="I73" i="17"/>
  <c r="I57" i="17"/>
  <c r="I78" i="17"/>
  <c r="I40" i="17"/>
  <c r="I24" i="17"/>
  <c r="I97" i="17"/>
  <c r="I151" i="17"/>
  <c r="I157" i="17" s="1"/>
  <c r="I128" i="17"/>
  <c r="I112" i="17"/>
  <c r="I72" i="17"/>
  <c r="I56" i="17"/>
  <c r="I76" i="17"/>
  <c r="I39" i="17"/>
  <c r="I23" i="17"/>
  <c r="I89" i="17"/>
  <c r="I140" i="17"/>
  <c r="I123" i="17"/>
  <c r="I107" i="17"/>
  <c r="I67" i="17"/>
  <c r="I98" i="17"/>
  <c r="I50" i="17"/>
  <c r="I34" i="17"/>
  <c r="I18" i="17"/>
  <c r="I79" i="17"/>
  <c r="I132" i="17"/>
  <c r="I114" i="17"/>
  <c r="I74" i="17"/>
  <c r="I58" i="17"/>
  <c r="I80" i="17"/>
  <c r="I41" i="17"/>
  <c r="I25" i="17"/>
  <c r="I83" i="17"/>
  <c r="I145" i="17"/>
  <c r="I125" i="17"/>
  <c r="I109" i="17"/>
  <c r="I69" i="17"/>
  <c r="I102" i="17"/>
  <c r="I52" i="17"/>
  <c r="I36" i="17"/>
  <c r="I20" i="17"/>
  <c r="I95" i="17"/>
  <c r="I142" i="17"/>
  <c r="I124" i="17"/>
  <c r="I108" i="17"/>
  <c r="I68" i="17"/>
  <c r="I100" i="17"/>
  <c r="I51" i="17"/>
  <c r="I35" i="17"/>
  <c r="I19" i="17"/>
  <c r="I87" i="17"/>
  <c r="I135" i="17"/>
  <c r="I119" i="17"/>
  <c r="I139" i="17"/>
  <c r="I63" i="17"/>
  <c r="I90" i="17"/>
  <c r="I46" i="17"/>
  <c r="I30" i="17"/>
  <c r="I14" i="17"/>
  <c r="I147" i="17"/>
  <c r="I126" i="17"/>
  <c r="I110" i="17"/>
  <c r="I70" i="17"/>
  <c r="I54" i="17"/>
  <c r="I53" i="17"/>
  <c r="I37" i="17"/>
  <c r="I21" i="17"/>
  <c r="I103" i="17"/>
  <c r="I137" i="17"/>
  <c r="I121" i="17"/>
  <c r="I105" i="17"/>
  <c r="I65" i="17"/>
  <c r="I94" i="17"/>
  <c r="I48" i="17"/>
  <c r="I32" i="17"/>
  <c r="I16" i="17"/>
  <c r="I77" i="17"/>
  <c r="I120" i="17"/>
  <c r="I47" i="17"/>
  <c r="I141" i="17"/>
  <c r="I82" i="17"/>
  <c r="I138" i="17"/>
  <c r="I96" i="17"/>
  <c r="I85" i="17"/>
  <c r="I61" i="17"/>
  <c r="I12" i="17"/>
  <c r="I104" i="17"/>
  <c r="I31" i="17"/>
  <c r="I115" i="17"/>
  <c r="I42" i="17"/>
  <c r="I122" i="17"/>
  <c r="I49" i="17"/>
  <c r="I159" i="17"/>
  <c r="I86" i="17"/>
  <c r="I64" i="17"/>
  <c r="I15" i="17"/>
  <c r="I118" i="17"/>
  <c r="I26" i="17"/>
  <c r="I106" i="17"/>
  <c r="I33" i="17"/>
  <c r="I131" i="17"/>
  <c r="I44" i="17"/>
  <c r="I136" i="17"/>
  <c r="I92" i="17"/>
  <c r="I101" i="17"/>
  <c r="I59" i="17"/>
  <c r="I91" i="17"/>
  <c r="I66" i="17"/>
  <c r="I17" i="17"/>
  <c r="I116" i="17"/>
  <c r="I28" i="17"/>
  <c r="Z138" i="17"/>
  <c r="Z106" i="17"/>
  <c r="Z74" i="17"/>
  <c r="Z58" i="17"/>
  <c r="Z80" i="17"/>
  <c r="Z40" i="17"/>
  <c r="Z24" i="17"/>
  <c r="Z93" i="17"/>
  <c r="Z151" i="17"/>
  <c r="Z157" i="17" s="1"/>
  <c r="Z129" i="17"/>
  <c r="Z127" i="17"/>
  <c r="Z69" i="17"/>
  <c r="Z102" i="17"/>
  <c r="Z51" i="17"/>
  <c r="Z35" i="17"/>
  <c r="Z19" i="17"/>
  <c r="Z75" i="17"/>
  <c r="Z141" i="17"/>
  <c r="Z112" i="17"/>
  <c r="Z105" i="17"/>
  <c r="Z64" i="17"/>
  <c r="Z92" i="17"/>
  <c r="Z46" i="17"/>
  <c r="Z30" i="17"/>
  <c r="Z14" i="17"/>
  <c r="Z91" i="17"/>
  <c r="Z143" i="17"/>
  <c r="Z107" i="17"/>
  <c r="Z104" i="17"/>
  <c r="Z59" i="17"/>
  <c r="Z82" i="17"/>
  <c r="Z41" i="17"/>
  <c r="Z25" i="17"/>
  <c r="Z95" i="17"/>
  <c r="Z160" i="17"/>
  <c r="Z131" i="17"/>
  <c r="Z142" i="17"/>
  <c r="Z70" i="17"/>
  <c r="Z54" i="17"/>
  <c r="Z52" i="17"/>
  <c r="Z36" i="17"/>
  <c r="Z20" i="17"/>
  <c r="Z77" i="17"/>
  <c r="Z146" i="17"/>
  <c r="Z113" i="17"/>
  <c r="Z119" i="17"/>
  <c r="Z65" i="17"/>
  <c r="Z94" i="17"/>
  <c r="Z47" i="17"/>
  <c r="Z31" i="17"/>
  <c r="Z15" i="17"/>
  <c r="Z99" i="17"/>
  <c r="Z144" i="17"/>
  <c r="Z108" i="17"/>
  <c r="Z122" i="17"/>
  <c r="Z60" i="17"/>
  <c r="Z84" i="17"/>
  <c r="Z42" i="17"/>
  <c r="Z26" i="17"/>
  <c r="Z97" i="17"/>
  <c r="Z124" i="17"/>
  <c r="Z133" i="17"/>
  <c r="Z118" i="17"/>
  <c r="Z71" i="17"/>
  <c r="Z55" i="17"/>
  <c r="Z53" i="17"/>
  <c r="Z37" i="17"/>
  <c r="Z21" i="17"/>
  <c r="Z79" i="17"/>
  <c r="Z145" i="17"/>
  <c r="Z114" i="17"/>
  <c r="Z121" i="17"/>
  <c r="Z66" i="17"/>
  <c r="Z96" i="17"/>
  <c r="Z48" i="17"/>
  <c r="Z32" i="17"/>
  <c r="Z16" i="17"/>
  <c r="Z103" i="17"/>
  <c r="Z140" i="17"/>
  <c r="Z109" i="17"/>
  <c r="Z126" i="17"/>
  <c r="Z61" i="17"/>
  <c r="Z86" i="17"/>
  <c r="Z43" i="17"/>
  <c r="Z27" i="17"/>
  <c r="Z101" i="17"/>
  <c r="Z83" i="17"/>
  <c r="Z135" i="17"/>
  <c r="Z130" i="17"/>
  <c r="Z72" i="17"/>
  <c r="Z56" i="17"/>
  <c r="Z76" i="17"/>
  <c r="Z38" i="17"/>
  <c r="Z22" i="17"/>
  <c r="Z81" i="17"/>
  <c r="Z147" i="17"/>
  <c r="Z115" i="17"/>
  <c r="Z123" i="17"/>
  <c r="Z67" i="17"/>
  <c r="Z98" i="17"/>
  <c r="Z49" i="17"/>
  <c r="Z33" i="17"/>
  <c r="Z17" i="17"/>
  <c r="Z120" i="17"/>
  <c r="Z134" i="17"/>
  <c r="Z88" i="17"/>
  <c r="Z85" i="17"/>
  <c r="Z57" i="17"/>
  <c r="Z87" i="17"/>
  <c r="Z68" i="17"/>
  <c r="Z18" i="17"/>
  <c r="Z116" i="17"/>
  <c r="Z29" i="17"/>
  <c r="Z110" i="17"/>
  <c r="Z44" i="17"/>
  <c r="Z137" i="17"/>
  <c r="Z78" i="17"/>
  <c r="Z159" i="17"/>
  <c r="Z100" i="17"/>
  <c r="Z128" i="17"/>
  <c r="Z63" i="17"/>
  <c r="Z13" i="17"/>
  <c r="Z132" i="17"/>
  <c r="Z28" i="17"/>
  <c r="Z136" i="17"/>
  <c r="Z39" i="17"/>
  <c r="Z117" i="17"/>
  <c r="Z50" i="17"/>
  <c r="Z139" i="17"/>
  <c r="Z90" i="17"/>
  <c r="Z89" i="17"/>
  <c r="Z62" i="17"/>
  <c r="Z12" i="17"/>
  <c r="Z73" i="17"/>
  <c r="Z23" i="17"/>
  <c r="Z125" i="17"/>
  <c r="Z34" i="17"/>
  <c r="Z111" i="17"/>
  <c r="Z45" i="17"/>
  <c r="CF151" i="17"/>
  <c r="CF157" i="17" s="1"/>
  <c r="CF132" i="17"/>
  <c r="CF117" i="17"/>
  <c r="CF98" i="17"/>
  <c r="CF82" i="17"/>
  <c r="CF104" i="17"/>
  <c r="CF61" i="17"/>
  <c r="CF63" i="17"/>
  <c r="CF14" i="17"/>
  <c r="CF142" i="17"/>
  <c r="CF128" i="17"/>
  <c r="CF112" i="17"/>
  <c r="CF93" i="17"/>
  <c r="CF77" i="17"/>
  <c r="CF45" i="17"/>
  <c r="CF60" i="17"/>
  <c r="CF20" i="17"/>
  <c r="CF29" i="17"/>
  <c r="CF137" i="17"/>
  <c r="CF123" i="17"/>
  <c r="CF107" i="17"/>
  <c r="CF88" i="17"/>
  <c r="CF54" i="17"/>
  <c r="CF66" i="17"/>
  <c r="CF40" i="17"/>
  <c r="CF59" i="17"/>
  <c r="CF144" i="17"/>
  <c r="CF51" i="17"/>
  <c r="CF160" i="17"/>
  <c r="CF83" i="17"/>
  <c r="CF19" i="17"/>
  <c r="CF95" i="17"/>
  <c r="CF28" i="17"/>
  <c r="CF110" i="17"/>
  <c r="CF71" i="17"/>
  <c r="CF143" i="17"/>
  <c r="CF133" i="17"/>
  <c r="CF113" i="17"/>
  <c r="CF94" i="17"/>
  <c r="CF78" i="17"/>
  <c r="CF48" i="17"/>
  <c r="CF64" i="17"/>
  <c r="CF25" i="17"/>
  <c r="CF37" i="17"/>
  <c r="CF138" i="17"/>
  <c r="CF124" i="17"/>
  <c r="CF108" i="17"/>
  <c r="CF89" i="17"/>
  <c r="CF103" i="17"/>
  <c r="CF70" i="17"/>
  <c r="CF67" i="17"/>
  <c r="CF15" i="17"/>
  <c r="CF13" i="17"/>
  <c r="CF134" i="17"/>
  <c r="CF119" i="17"/>
  <c r="CF100" i="17"/>
  <c r="CF84" i="17"/>
  <c r="CF46" i="17"/>
  <c r="CF69" i="17"/>
  <c r="CF32" i="17"/>
  <c r="CF22" i="17"/>
  <c r="CF122" i="17"/>
  <c r="CF62" i="17"/>
  <c r="CF146" i="17"/>
  <c r="CF42" i="17"/>
  <c r="CF145" i="17"/>
  <c r="CF79" i="17"/>
  <c r="CF26" i="17"/>
  <c r="CF91" i="17"/>
  <c r="CF23" i="17"/>
  <c r="CF139" i="17"/>
  <c r="CF125" i="17"/>
  <c r="CF109" i="17"/>
  <c r="CF90" i="17"/>
  <c r="CF105" i="17"/>
  <c r="CF74" i="17"/>
  <c r="CF55" i="17"/>
  <c r="CF18" i="17"/>
  <c r="CF16" i="17"/>
  <c r="CF135" i="17"/>
  <c r="CF120" i="17"/>
  <c r="CF101" i="17"/>
  <c r="CF85" i="17"/>
  <c r="CF47" i="17"/>
  <c r="CF73" i="17"/>
  <c r="CF34" i="17"/>
  <c r="CF27" i="17"/>
  <c r="CF159" i="17"/>
  <c r="CF130" i="17"/>
  <c r="CF115" i="17"/>
  <c r="CF96" i="17"/>
  <c r="CF80" i="17"/>
  <c r="CF52" i="17"/>
  <c r="CF72" i="17"/>
  <c r="CF33" i="17"/>
  <c r="CF35" i="17"/>
  <c r="CF106" i="17"/>
  <c r="CF38" i="17"/>
  <c r="CF118" i="17"/>
  <c r="CF65" i="17"/>
  <c r="CF129" i="17"/>
  <c r="CF50" i="17"/>
  <c r="CF140" i="17"/>
  <c r="CF75" i="17"/>
  <c r="CF21" i="17"/>
  <c r="CF102" i="17"/>
  <c r="CF36" i="17"/>
  <c r="CF116" i="17"/>
  <c r="CF57" i="17"/>
  <c r="CF127" i="17"/>
  <c r="CF44" i="17"/>
  <c r="CF87" i="17"/>
  <c r="CF114" i="17"/>
  <c r="CF86" i="17"/>
  <c r="CF31" i="17"/>
  <c r="CF97" i="17"/>
  <c r="CF41" i="17"/>
  <c r="CF111" i="17"/>
  <c r="CF56" i="17"/>
  <c r="CF39" i="17"/>
  <c r="CF68" i="17"/>
  <c r="CF136" i="17"/>
  <c r="CF49" i="17"/>
  <c r="CF147" i="17"/>
  <c r="CF81" i="17"/>
  <c r="CF12" i="17"/>
  <c r="CF92" i="17"/>
  <c r="CF17" i="17"/>
  <c r="CF99" i="17"/>
  <c r="CF126" i="17"/>
  <c r="CF121" i="17"/>
  <c r="CF58" i="17"/>
  <c r="CF131" i="17"/>
  <c r="CF53" i="17"/>
  <c r="CF141" i="17"/>
  <c r="CF76" i="17"/>
  <c r="CF24" i="17"/>
  <c r="CF30" i="17"/>
  <c r="CF43" i="17"/>
  <c r="BK135" i="17"/>
  <c r="BK118" i="17"/>
  <c r="BK94" i="17"/>
  <c r="BK78" i="17"/>
  <c r="BK62" i="17"/>
  <c r="BK109" i="17"/>
  <c r="BK31" i="17"/>
  <c r="BK16" i="17"/>
  <c r="BK160" i="17"/>
  <c r="BK133" i="17"/>
  <c r="BK116" i="17"/>
  <c r="BK89" i="17"/>
  <c r="BK73" i="17"/>
  <c r="BK57" i="17"/>
  <c r="BK52" i="17"/>
  <c r="BK38" i="17"/>
  <c r="BK27" i="17"/>
  <c r="BK143" i="17"/>
  <c r="BK124" i="17"/>
  <c r="BK100" i="17"/>
  <c r="BK84" i="17"/>
  <c r="BK68" i="17"/>
  <c r="BK110" i="17"/>
  <c r="BK42" i="17"/>
  <c r="BK28" i="17"/>
  <c r="BK13" i="17"/>
  <c r="BK83" i="17"/>
  <c r="BK26" i="17"/>
  <c r="BK95" i="17"/>
  <c r="BK33" i="17"/>
  <c r="BK140" i="17"/>
  <c r="BK111" i="17"/>
  <c r="BK127" i="17"/>
  <c r="BK55" i="17"/>
  <c r="BK151" i="17"/>
  <c r="BK157" i="17" s="1"/>
  <c r="BK129" i="17"/>
  <c r="BK132" i="17"/>
  <c r="BK90" i="17"/>
  <c r="BK74" i="17"/>
  <c r="BK58" i="17"/>
  <c r="BK107" i="17"/>
  <c r="BK40" i="17"/>
  <c r="BK17" i="17"/>
  <c r="BK144" i="17"/>
  <c r="BK125" i="17"/>
  <c r="BK101" i="17"/>
  <c r="BK85" i="17"/>
  <c r="BK69" i="17"/>
  <c r="BK112" i="17"/>
  <c r="BK44" i="17"/>
  <c r="BK30" i="17"/>
  <c r="BK21" i="17"/>
  <c r="BK137" i="17"/>
  <c r="BK120" i="17"/>
  <c r="BK96" i="17"/>
  <c r="BK80" i="17"/>
  <c r="BK64" i="17"/>
  <c r="BK130" i="17"/>
  <c r="BK35" i="17"/>
  <c r="BK20" i="17"/>
  <c r="BK142" i="17"/>
  <c r="BK67" i="17"/>
  <c r="BK12" i="17"/>
  <c r="BK79" i="17"/>
  <c r="BK18" i="17"/>
  <c r="BK91" i="17"/>
  <c r="BK45" i="17"/>
  <c r="BK103" i="17"/>
  <c r="BK48" i="17"/>
  <c r="BK145" i="17"/>
  <c r="BK126" i="17"/>
  <c r="BK102" i="17"/>
  <c r="BK86" i="17"/>
  <c r="BK70" i="17"/>
  <c r="BK114" i="17"/>
  <c r="BK46" i="17"/>
  <c r="BK32" i="17"/>
  <c r="BK51" i="17"/>
  <c r="BK139" i="17"/>
  <c r="BK121" i="17"/>
  <c r="BK97" i="17"/>
  <c r="BK81" i="17"/>
  <c r="BK65" i="17"/>
  <c r="BK54" i="17"/>
  <c r="BK37" i="17"/>
  <c r="BK22" i="17"/>
  <c r="BK15" i="17"/>
  <c r="BK138" i="17"/>
  <c r="BK115" i="17"/>
  <c r="BK92" i="17"/>
  <c r="BK76" i="17"/>
  <c r="BK60" i="17"/>
  <c r="BK53" i="17"/>
  <c r="BK49" i="17"/>
  <c r="BK43" i="17"/>
  <c r="BK123" i="17"/>
  <c r="BK108" i="17"/>
  <c r="BK136" i="17"/>
  <c r="BK63" i="17"/>
  <c r="BK159" i="17"/>
  <c r="BK75" i="17"/>
  <c r="BK25" i="17"/>
  <c r="BK87" i="17"/>
  <c r="BK34" i="17"/>
  <c r="BK141" i="17"/>
  <c r="BK66" i="17"/>
  <c r="BK47" i="17"/>
  <c r="BK77" i="17"/>
  <c r="BK14" i="17"/>
  <c r="BK88" i="17"/>
  <c r="BK36" i="17"/>
  <c r="BK119" i="17"/>
  <c r="BK146" i="17"/>
  <c r="BK122" i="17"/>
  <c r="BK106" i="17"/>
  <c r="BK134" i="17"/>
  <c r="BK61" i="17"/>
  <c r="BK147" i="17"/>
  <c r="BK72" i="17"/>
  <c r="BK19" i="17"/>
  <c r="BK113" i="17"/>
  <c r="BK71" i="17"/>
  <c r="BK98" i="17"/>
  <c r="BK39" i="17"/>
  <c r="BK117" i="17"/>
  <c r="BK104" i="17"/>
  <c r="BK128" i="17"/>
  <c r="BK56" i="17"/>
  <c r="BK99" i="17"/>
  <c r="BK131" i="17"/>
  <c r="BK23" i="17"/>
  <c r="BK82" i="17"/>
  <c r="BK24" i="17"/>
  <c r="BK93" i="17"/>
  <c r="BK29" i="17"/>
  <c r="BK105" i="17"/>
  <c r="BK50" i="17"/>
  <c r="BK41" i="17"/>
  <c r="BK59" i="17"/>
  <c r="AT147" i="17"/>
  <c r="AT128" i="17"/>
  <c r="AT102" i="17"/>
  <c r="AT86" i="17"/>
  <c r="AT71" i="17"/>
  <c r="AT55" i="17"/>
  <c r="AT39" i="17"/>
  <c r="AT23" i="17"/>
  <c r="AT160" i="17"/>
  <c r="AT114" i="17"/>
  <c r="AT123" i="17"/>
  <c r="AT97" i="17"/>
  <c r="AT81" i="17"/>
  <c r="AT66" i="17"/>
  <c r="AT50" i="17"/>
  <c r="AT34" i="17"/>
  <c r="AT18" i="17"/>
  <c r="AT142" i="17"/>
  <c r="AT109" i="17"/>
  <c r="AT118" i="17"/>
  <c r="AT92" i="17"/>
  <c r="AT76" i="17"/>
  <c r="AT61" i="17"/>
  <c r="AT45" i="17"/>
  <c r="AT29" i="17"/>
  <c r="AT13" i="17"/>
  <c r="AT134" i="17"/>
  <c r="AT133" i="17"/>
  <c r="AT103" i="17"/>
  <c r="AT87" i="17"/>
  <c r="AT72" i="17"/>
  <c r="AT56" i="17"/>
  <c r="AT40" i="17"/>
  <c r="AT24" i="17"/>
  <c r="AT145" i="17"/>
  <c r="AT129" i="17"/>
  <c r="AT124" i="17"/>
  <c r="AT98" i="17"/>
  <c r="AT82" i="17"/>
  <c r="AT67" i="17"/>
  <c r="AT51" i="17"/>
  <c r="AT35" i="17"/>
  <c r="AT19" i="17"/>
  <c r="AT143" i="17"/>
  <c r="AT110" i="17"/>
  <c r="AT119" i="17"/>
  <c r="AT93" i="17"/>
  <c r="AT77" i="17"/>
  <c r="AT62" i="17"/>
  <c r="AT46" i="17"/>
  <c r="AT30" i="17"/>
  <c r="AT14" i="17"/>
  <c r="AT135" i="17"/>
  <c r="AT144" i="17"/>
  <c r="AT104" i="17"/>
  <c r="AT88" i="17"/>
  <c r="AT73" i="17"/>
  <c r="AT57" i="17"/>
  <c r="AT41" i="17"/>
  <c r="AT25" i="17"/>
  <c r="AT159" i="17"/>
  <c r="AT130" i="17"/>
  <c r="AT125" i="17"/>
  <c r="AT99" i="17"/>
  <c r="AT83" i="17"/>
  <c r="AT68" i="17"/>
  <c r="AT52" i="17"/>
  <c r="AT36" i="17"/>
  <c r="AT20" i="17"/>
  <c r="AT146" i="17"/>
  <c r="AT111" i="17"/>
  <c r="AT120" i="17"/>
  <c r="AT94" i="17"/>
  <c r="AT78" i="17"/>
  <c r="AT63" i="17"/>
  <c r="AT47" i="17"/>
  <c r="AT31" i="17"/>
  <c r="AT15" i="17"/>
  <c r="AT136" i="17"/>
  <c r="AT106" i="17"/>
  <c r="AT131" i="17"/>
  <c r="AT89" i="17"/>
  <c r="AT74" i="17"/>
  <c r="AT58" i="17"/>
  <c r="AT42" i="17"/>
  <c r="AT26" i="17"/>
  <c r="AT151" i="17"/>
  <c r="AT157" i="17" s="1"/>
  <c r="AT132" i="17"/>
  <c r="AT126" i="17"/>
  <c r="AT100" i="17"/>
  <c r="AT84" i="17"/>
  <c r="AT69" i="17"/>
  <c r="AT53" i="17"/>
  <c r="AT37" i="17"/>
  <c r="AT21" i="17"/>
  <c r="AT138" i="17"/>
  <c r="AT112" i="17"/>
  <c r="AT121" i="17"/>
  <c r="AT95" i="17"/>
  <c r="AT79" i="17"/>
  <c r="AT64" i="17"/>
  <c r="AT48" i="17"/>
  <c r="AT32" i="17"/>
  <c r="AT16" i="17"/>
  <c r="AT107" i="17"/>
  <c r="AT59" i="17"/>
  <c r="AT141" i="17"/>
  <c r="AT70" i="17"/>
  <c r="AT140" i="17"/>
  <c r="AT80" i="17"/>
  <c r="AT17" i="17"/>
  <c r="AT91" i="17"/>
  <c r="AT28" i="17"/>
  <c r="AT115" i="17"/>
  <c r="AT43" i="17"/>
  <c r="AT127" i="17"/>
  <c r="AT54" i="17"/>
  <c r="AT113" i="17"/>
  <c r="AT65" i="17"/>
  <c r="AT139" i="17"/>
  <c r="AT75" i="17"/>
  <c r="AT12" i="17"/>
  <c r="AT90" i="17"/>
  <c r="AT27" i="17"/>
  <c r="AT101" i="17"/>
  <c r="AT38" i="17"/>
  <c r="AT122" i="17"/>
  <c r="AT49" i="17"/>
  <c r="AT108" i="17"/>
  <c r="AT60" i="17"/>
  <c r="AT137" i="17"/>
  <c r="AT116" i="17"/>
  <c r="AT105" i="17"/>
  <c r="AT85" i="17"/>
  <c r="AT22" i="17"/>
  <c r="AT96" i="17"/>
  <c r="AT33" i="17"/>
  <c r="AT117" i="17"/>
  <c r="AT44" i="17"/>
  <c r="AR136" i="17"/>
  <c r="AR120" i="17"/>
  <c r="AR102" i="17"/>
  <c r="AR86" i="17"/>
  <c r="AR42" i="17"/>
  <c r="AR70" i="17"/>
  <c r="AR35" i="17"/>
  <c r="AR16" i="17"/>
  <c r="AR151" i="17"/>
  <c r="AR157" i="17" s="1"/>
  <c r="AR130" i="17"/>
  <c r="AR115" i="17"/>
  <c r="AR97" i="17"/>
  <c r="AR81" i="17"/>
  <c r="AR49" i="17"/>
  <c r="AR69" i="17"/>
  <c r="AR64" i="17"/>
  <c r="AR21" i="17"/>
  <c r="AR141" i="17"/>
  <c r="AR126" i="17"/>
  <c r="AR110" i="17"/>
  <c r="AR92" i="17"/>
  <c r="AR76" i="17"/>
  <c r="AR71" i="17"/>
  <c r="AR105" i="17"/>
  <c r="AR17" i="17"/>
  <c r="AR28" i="17"/>
  <c r="AR137" i="17"/>
  <c r="AR121" i="17"/>
  <c r="AR103" i="17"/>
  <c r="AR87" i="17"/>
  <c r="AR43" i="17"/>
  <c r="AR74" i="17"/>
  <c r="AR37" i="17"/>
  <c r="AR19" i="17"/>
  <c r="AR147" i="17"/>
  <c r="AR131" i="17"/>
  <c r="AR116" i="17"/>
  <c r="AR98" i="17"/>
  <c r="AR82" i="17"/>
  <c r="AR50" i="17"/>
  <c r="AR73" i="17"/>
  <c r="AR68" i="17"/>
  <c r="AR26" i="17"/>
  <c r="AR142" i="17"/>
  <c r="AR127" i="17"/>
  <c r="AR111" i="17"/>
  <c r="AR93" i="17"/>
  <c r="AR77" i="17"/>
  <c r="AR44" i="17"/>
  <c r="AR60" i="17"/>
  <c r="AR22" i="17"/>
  <c r="AR32" i="17"/>
  <c r="AR145" i="17"/>
  <c r="AR122" i="17"/>
  <c r="AR106" i="17"/>
  <c r="AR88" i="17"/>
  <c r="AR46" i="17"/>
  <c r="AR55" i="17"/>
  <c r="AR39" i="17"/>
  <c r="AR24" i="17"/>
  <c r="AR159" i="17"/>
  <c r="AR132" i="17"/>
  <c r="AR117" i="17"/>
  <c r="AR99" i="17"/>
  <c r="AR83" i="17"/>
  <c r="AR51" i="17"/>
  <c r="AR58" i="17"/>
  <c r="AR29" i="17"/>
  <c r="AR34" i="17"/>
  <c r="AR143" i="17"/>
  <c r="AR128" i="17"/>
  <c r="AR112" i="17"/>
  <c r="AR94" i="17"/>
  <c r="AR78" i="17"/>
  <c r="AR45" i="17"/>
  <c r="AR57" i="17"/>
  <c r="AR25" i="17"/>
  <c r="AR40" i="17"/>
  <c r="AR138" i="17"/>
  <c r="AR123" i="17"/>
  <c r="AR107" i="17"/>
  <c r="AR89" i="17"/>
  <c r="AR53" i="17"/>
  <c r="AR59" i="17"/>
  <c r="AR41" i="17"/>
  <c r="AR27" i="17"/>
  <c r="AR160" i="17"/>
  <c r="AR133" i="17"/>
  <c r="AR118" i="17"/>
  <c r="AR100" i="17"/>
  <c r="AR84" i="17"/>
  <c r="AR52" i="17"/>
  <c r="AR62" i="17"/>
  <c r="AR31" i="17"/>
  <c r="AR15" i="17"/>
  <c r="AR144" i="17"/>
  <c r="AR134" i="17"/>
  <c r="AR113" i="17"/>
  <c r="AR95" i="17"/>
  <c r="AR79" i="17"/>
  <c r="AR47" i="17"/>
  <c r="AR61" i="17"/>
  <c r="AR30" i="17"/>
  <c r="AR13" i="17"/>
  <c r="AR108" i="17"/>
  <c r="AR56" i="17"/>
  <c r="AR119" i="17"/>
  <c r="AR66" i="17"/>
  <c r="AR129" i="17"/>
  <c r="AR48" i="17"/>
  <c r="AR140" i="17"/>
  <c r="AR75" i="17"/>
  <c r="AR23" i="17"/>
  <c r="AR90" i="17"/>
  <c r="AR36" i="17"/>
  <c r="AR101" i="17"/>
  <c r="AR33" i="17"/>
  <c r="AR114" i="17"/>
  <c r="AR65" i="17"/>
  <c r="AR125" i="17"/>
  <c r="AR67" i="17"/>
  <c r="AR139" i="17"/>
  <c r="AR104" i="17"/>
  <c r="AR12" i="17"/>
  <c r="AR85" i="17"/>
  <c r="AR20" i="17"/>
  <c r="AR96" i="17"/>
  <c r="AR38" i="17"/>
  <c r="AR109" i="17"/>
  <c r="AR72" i="17"/>
  <c r="AR124" i="17"/>
  <c r="AR63" i="17"/>
  <c r="AR135" i="17"/>
  <c r="AR54" i="17"/>
  <c r="AR146" i="17"/>
  <c r="AR80" i="17"/>
  <c r="AR18" i="17"/>
  <c r="AR91" i="17"/>
  <c r="AR14" i="17"/>
  <c r="W139" i="17"/>
  <c r="W118" i="17"/>
  <c r="W94" i="17"/>
  <c r="W78" i="17"/>
  <c r="W62" i="17"/>
  <c r="W54" i="17"/>
  <c r="W50" i="17"/>
  <c r="W15" i="17"/>
  <c r="W147" i="17"/>
  <c r="W130" i="17"/>
  <c r="W131" i="17"/>
  <c r="W89" i="17"/>
  <c r="W73" i="17"/>
  <c r="W57" i="17"/>
  <c r="W49" i="17"/>
  <c r="W37" i="17"/>
  <c r="W12" i="17"/>
  <c r="W142" i="17"/>
  <c r="W124" i="17"/>
  <c r="W100" i="17"/>
  <c r="W84" i="17"/>
  <c r="W68" i="17"/>
  <c r="W109" i="17"/>
  <c r="W40" i="17"/>
  <c r="W27" i="17"/>
  <c r="W16" i="17"/>
  <c r="W87" i="17"/>
  <c r="W33" i="17"/>
  <c r="W99" i="17"/>
  <c r="W38" i="17"/>
  <c r="W119" i="17"/>
  <c r="W106" i="17"/>
  <c r="W75" i="17"/>
  <c r="W129" i="17"/>
  <c r="W151" i="17"/>
  <c r="W157" i="17" s="1"/>
  <c r="W132" i="17"/>
  <c r="W117" i="17"/>
  <c r="W90" i="17"/>
  <c r="W74" i="17"/>
  <c r="W58" i="17"/>
  <c r="W51" i="17"/>
  <c r="W39" i="17"/>
  <c r="W14" i="17"/>
  <c r="W143" i="17"/>
  <c r="W125" i="17"/>
  <c r="W101" i="17"/>
  <c r="W85" i="17"/>
  <c r="W69" i="17"/>
  <c r="W111" i="17"/>
  <c r="W108" i="17"/>
  <c r="W29" i="17"/>
  <c r="W24" i="17"/>
  <c r="W136" i="17"/>
  <c r="W120" i="17"/>
  <c r="W96" i="17"/>
  <c r="W80" i="17"/>
  <c r="W64" i="17"/>
  <c r="W110" i="17"/>
  <c r="W32" i="17"/>
  <c r="W19" i="17"/>
  <c r="W145" i="17"/>
  <c r="W71" i="17"/>
  <c r="W28" i="17"/>
  <c r="W83" i="17"/>
  <c r="W25" i="17"/>
  <c r="W95" i="17"/>
  <c r="W30" i="17"/>
  <c r="W22" i="17"/>
  <c r="W53" i="17"/>
  <c r="W144" i="17"/>
  <c r="W126" i="17"/>
  <c r="W102" i="17"/>
  <c r="W86" i="17"/>
  <c r="W70" i="17"/>
  <c r="W113" i="17"/>
  <c r="W43" i="17"/>
  <c r="W31" i="17"/>
  <c r="W44" i="17"/>
  <c r="W137" i="17"/>
  <c r="W121" i="17"/>
  <c r="W97" i="17"/>
  <c r="W81" i="17"/>
  <c r="W65" i="17"/>
  <c r="W114" i="17"/>
  <c r="W34" i="17"/>
  <c r="W21" i="17"/>
  <c r="W20" i="17"/>
  <c r="W160" i="17"/>
  <c r="W133" i="17"/>
  <c r="W92" i="17"/>
  <c r="W76" i="17"/>
  <c r="W60" i="17"/>
  <c r="W112" i="17"/>
  <c r="W42" i="17"/>
  <c r="W48" i="17"/>
  <c r="W127" i="17"/>
  <c r="W55" i="17"/>
  <c r="W140" i="17"/>
  <c r="W67" i="17"/>
  <c r="W26" i="17"/>
  <c r="W79" i="17"/>
  <c r="W17" i="17"/>
  <c r="W141" i="17"/>
  <c r="W91" i="17"/>
  <c r="W82" i="17"/>
  <c r="W23" i="17"/>
  <c r="W93" i="17"/>
  <c r="W46" i="17"/>
  <c r="W104" i="17"/>
  <c r="W47" i="17"/>
  <c r="W45" i="17"/>
  <c r="W63" i="17"/>
  <c r="W138" i="17"/>
  <c r="W66" i="17"/>
  <c r="W18" i="17"/>
  <c r="W77" i="17"/>
  <c r="W13" i="17"/>
  <c r="W88" i="17"/>
  <c r="W35" i="17"/>
  <c r="W123" i="17"/>
  <c r="W159" i="17"/>
  <c r="W122" i="17"/>
  <c r="W115" i="17"/>
  <c r="W134" i="17"/>
  <c r="W61" i="17"/>
  <c r="W146" i="17"/>
  <c r="W72" i="17"/>
  <c r="W52" i="17"/>
  <c r="W107" i="17"/>
  <c r="W59" i="17"/>
  <c r="W98" i="17"/>
  <c r="W36" i="17"/>
  <c r="W116" i="17"/>
  <c r="W105" i="17"/>
  <c r="W128" i="17"/>
  <c r="W56" i="17"/>
  <c r="W103" i="17"/>
  <c r="W135" i="17"/>
  <c r="W41" i="17"/>
  <c r="DV136" i="17"/>
  <c r="DV107" i="17"/>
  <c r="DV104" i="17"/>
  <c r="DV88" i="17"/>
  <c r="DV72" i="17"/>
  <c r="DV56" i="17"/>
  <c r="DV40" i="17"/>
  <c r="DV24" i="17"/>
  <c r="DV147" i="17"/>
  <c r="DV130" i="17"/>
  <c r="DV125" i="17"/>
  <c r="DV99" i="17"/>
  <c r="DV83" i="17"/>
  <c r="DV67" i="17"/>
  <c r="DV51" i="17"/>
  <c r="DV35" i="17"/>
  <c r="DV19" i="17"/>
  <c r="DV144" i="17"/>
  <c r="DV113" i="17"/>
  <c r="DV120" i="17"/>
  <c r="DV94" i="17"/>
  <c r="DV78" i="17"/>
  <c r="DV62" i="17"/>
  <c r="DV46" i="17"/>
  <c r="DV30" i="17"/>
  <c r="DV14" i="17"/>
  <c r="DV101" i="17"/>
  <c r="DV37" i="17"/>
  <c r="DV123" i="17"/>
  <c r="DV49" i="17"/>
  <c r="DV112" i="17"/>
  <c r="DV61" i="17"/>
  <c r="DV146" i="17"/>
  <c r="DV73" i="17"/>
  <c r="DV151" i="17"/>
  <c r="DV157" i="17" s="1"/>
  <c r="DV132" i="17"/>
  <c r="DV126" i="17"/>
  <c r="DV100" i="17"/>
  <c r="DV84" i="17"/>
  <c r="DV68" i="17"/>
  <c r="DV52" i="17"/>
  <c r="DV36" i="17"/>
  <c r="DV20" i="17"/>
  <c r="DV138" i="17"/>
  <c r="DV114" i="17"/>
  <c r="DV121" i="17"/>
  <c r="DV95" i="17"/>
  <c r="DV79" i="17"/>
  <c r="DV63" i="17"/>
  <c r="DV47" i="17"/>
  <c r="DV31" i="17"/>
  <c r="DV15" i="17"/>
  <c r="DV137" i="17"/>
  <c r="DV109" i="17"/>
  <c r="DV115" i="17"/>
  <c r="DV90" i="17"/>
  <c r="DV74" i="17"/>
  <c r="DV58" i="17"/>
  <c r="DV42" i="17"/>
  <c r="DV26" i="17"/>
  <c r="DV160" i="17"/>
  <c r="DV85" i="17"/>
  <c r="DV21" i="17"/>
  <c r="DV97" i="17"/>
  <c r="DV33" i="17"/>
  <c r="DV119" i="17"/>
  <c r="DV45" i="17"/>
  <c r="DV108" i="17"/>
  <c r="DV57" i="17"/>
  <c r="DV140" i="17"/>
  <c r="DV131" i="17"/>
  <c r="DV122" i="17"/>
  <c r="DV96" i="17"/>
  <c r="DV80" i="17"/>
  <c r="DV64" i="17"/>
  <c r="DV48" i="17"/>
  <c r="DV32" i="17"/>
  <c r="DV16" i="17"/>
  <c r="DV141" i="17"/>
  <c r="DV110" i="17"/>
  <c r="DV117" i="17"/>
  <c r="DV91" i="17"/>
  <c r="DV75" i="17"/>
  <c r="DV59" i="17"/>
  <c r="DV43" i="17"/>
  <c r="DV27" i="17"/>
  <c r="DV103" i="17"/>
  <c r="DV134" i="17"/>
  <c r="DV105" i="17"/>
  <c r="DV102" i="17"/>
  <c r="DV86" i="17"/>
  <c r="DV70" i="17"/>
  <c r="DV54" i="17"/>
  <c r="DV38" i="17"/>
  <c r="DV22" i="17"/>
  <c r="DV139" i="17"/>
  <c r="DV69" i="17"/>
  <c r="DV145" i="17"/>
  <c r="DV81" i="17"/>
  <c r="DV17" i="17"/>
  <c r="DV93" i="17"/>
  <c r="DV29" i="17"/>
  <c r="DV129" i="17"/>
  <c r="DV41" i="17"/>
  <c r="DV142" i="17"/>
  <c r="DV76" i="17"/>
  <c r="DV12" i="17"/>
  <c r="DV87" i="17"/>
  <c r="DV23" i="17"/>
  <c r="DV98" i="17"/>
  <c r="DV34" i="17"/>
  <c r="DV133" i="17"/>
  <c r="DV13" i="17"/>
  <c r="DV111" i="17"/>
  <c r="DV60" i="17"/>
  <c r="DV135" i="17"/>
  <c r="DV71" i="17"/>
  <c r="DV159" i="17"/>
  <c r="DV82" i="17"/>
  <c r="DV18" i="17"/>
  <c r="DV65" i="17"/>
  <c r="DV89" i="17"/>
  <c r="DV118" i="17"/>
  <c r="DV44" i="17"/>
  <c r="DV106" i="17"/>
  <c r="DV55" i="17"/>
  <c r="DV128" i="17"/>
  <c r="DV66" i="17"/>
  <c r="DV127" i="17"/>
  <c r="DV143" i="17"/>
  <c r="DV25" i="17"/>
  <c r="DV92" i="17"/>
  <c r="DV28" i="17"/>
  <c r="DV116" i="17"/>
  <c r="DV39" i="17"/>
  <c r="DV124" i="17"/>
  <c r="DV50" i="17"/>
  <c r="DV53" i="17"/>
  <c r="DV77" i="17"/>
  <c r="DQ144" i="17"/>
  <c r="DQ112" i="17"/>
  <c r="DQ90" i="17"/>
  <c r="DQ75" i="17"/>
  <c r="DQ160" i="17"/>
  <c r="DQ137" i="17"/>
  <c r="DQ115" i="17"/>
  <c r="DQ73" i="17"/>
  <c r="DQ57" i="17"/>
  <c r="DQ80" i="17"/>
  <c r="DQ39" i="17"/>
  <c r="DQ15" i="17"/>
  <c r="DQ136" i="17"/>
  <c r="DQ122" i="17"/>
  <c r="DQ106" i="17"/>
  <c r="DQ64" i="17"/>
  <c r="DQ94" i="17"/>
  <c r="DQ46" i="17"/>
  <c r="DQ30" i="17"/>
  <c r="DQ14" i="17"/>
  <c r="DQ145" i="17"/>
  <c r="DQ125" i="17"/>
  <c r="DQ109" i="17"/>
  <c r="DQ67" i="17"/>
  <c r="DQ100" i="17"/>
  <c r="DQ49" i="17"/>
  <c r="DQ33" i="17"/>
  <c r="DQ17" i="17"/>
  <c r="DQ81" i="17"/>
  <c r="DQ70" i="17"/>
  <c r="DQ98" i="17"/>
  <c r="DQ40" i="17"/>
  <c r="DQ16" i="17"/>
  <c r="DQ27" i="17"/>
  <c r="DQ159" i="17"/>
  <c r="DQ128" i="17"/>
  <c r="DQ108" i="17"/>
  <c r="DQ48" i="17"/>
  <c r="DQ101" i="17"/>
  <c r="DQ143" i="17"/>
  <c r="DQ127" i="17"/>
  <c r="DQ111" i="17"/>
  <c r="DQ69" i="17"/>
  <c r="DQ53" i="17"/>
  <c r="DQ51" i="17"/>
  <c r="DQ35" i="17"/>
  <c r="DQ95" i="17"/>
  <c r="DQ146" i="17"/>
  <c r="DQ118" i="17"/>
  <c r="DQ131" i="17"/>
  <c r="DQ60" i="17"/>
  <c r="DQ86" i="17"/>
  <c r="DQ42" i="17"/>
  <c r="DQ26" i="17"/>
  <c r="DQ93" i="17"/>
  <c r="DQ135" i="17"/>
  <c r="DQ121" i="17"/>
  <c r="DQ105" i="17"/>
  <c r="DQ63" i="17"/>
  <c r="DQ92" i="17"/>
  <c r="DQ45" i="17"/>
  <c r="DQ29" i="17"/>
  <c r="DQ13" i="17"/>
  <c r="DQ79" i="17"/>
  <c r="DQ66" i="17"/>
  <c r="DQ82" i="17"/>
  <c r="DQ36" i="17"/>
  <c r="DQ12" i="17"/>
  <c r="DQ19" i="17"/>
  <c r="DQ140" i="17"/>
  <c r="DQ124" i="17"/>
  <c r="DQ74" i="17"/>
  <c r="DQ32" i="17"/>
  <c r="DQ97" i="17"/>
  <c r="DQ138" i="17"/>
  <c r="DQ123" i="17"/>
  <c r="DQ107" i="17"/>
  <c r="DQ65" i="17"/>
  <c r="DQ96" i="17"/>
  <c r="DQ47" i="17"/>
  <c r="DQ31" i="17"/>
  <c r="DQ151" i="17"/>
  <c r="DQ157" i="17" s="1"/>
  <c r="DQ132" i="17"/>
  <c r="DQ114" i="17"/>
  <c r="DQ72" i="17"/>
  <c r="DQ56" i="17"/>
  <c r="DQ78" i="17"/>
  <c r="DQ38" i="17"/>
  <c r="DQ22" i="17"/>
  <c r="DQ91" i="17"/>
  <c r="DQ139" i="17"/>
  <c r="DQ129" i="17"/>
  <c r="DQ141" i="17"/>
  <c r="DQ59" i="17"/>
  <c r="DQ84" i="17"/>
  <c r="DQ41" i="17"/>
  <c r="DQ25" i="17"/>
  <c r="DQ85" i="17"/>
  <c r="DQ120" i="17"/>
  <c r="DQ58" i="17"/>
  <c r="DQ52" i="17"/>
  <c r="DQ28" i="17"/>
  <c r="DQ77" i="17"/>
  <c r="DQ99" i="17"/>
  <c r="DQ117" i="17"/>
  <c r="DQ133" i="17"/>
  <c r="DQ88" i="17"/>
  <c r="DQ126" i="17"/>
  <c r="DQ50" i="17"/>
  <c r="DQ130" i="17"/>
  <c r="DQ76" i="17"/>
  <c r="DQ104" i="17"/>
  <c r="DQ116" i="17"/>
  <c r="DQ62" i="17"/>
  <c r="DQ119" i="17"/>
  <c r="DQ43" i="17"/>
  <c r="DQ110" i="17"/>
  <c r="DQ34" i="17"/>
  <c r="DQ113" i="17"/>
  <c r="DQ37" i="17"/>
  <c r="DQ54" i="17"/>
  <c r="DQ87" i="17"/>
  <c r="DQ20" i="17"/>
  <c r="DQ103" i="17"/>
  <c r="DQ23" i="17"/>
  <c r="DQ68" i="17"/>
  <c r="DQ18" i="17"/>
  <c r="DQ71" i="17"/>
  <c r="DQ21" i="17"/>
  <c r="DQ44" i="17"/>
  <c r="DQ134" i="17"/>
  <c r="DQ89" i="17"/>
  <c r="DQ61" i="17"/>
  <c r="DQ142" i="17"/>
  <c r="DQ102" i="17"/>
  <c r="DQ147" i="17"/>
  <c r="DQ55" i="17"/>
  <c r="DQ83" i="17"/>
  <c r="DQ24" i="17"/>
  <c r="CL135" i="17"/>
  <c r="CL133" i="17"/>
  <c r="CL72" i="17"/>
  <c r="CL56" i="17"/>
  <c r="CL78" i="17"/>
  <c r="CL38" i="17"/>
  <c r="CL22" i="17"/>
  <c r="CL83" i="17"/>
  <c r="CL147" i="17"/>
  <c r="CL114" i="17"/>
  <c r="CL119" i="17"/>
  <c r="CL67" i="17"/>
  <c r="CL100" i="17"/>
  <c r="CL49" i="17"/>
  <c r="CL33" i="17"/>
  <c r="CL17" i="17"/>
  <c r="CL128" i="17"/>
  <c r="CL137" i="17"/>
  <c r="CL109" i="17"/>
  <c r="CL126" i="17"/>
  <c r="CL62" i="17"/>
  <c r="CL90" i="17"/>
  <c r="CL44" i="17"/>
  <c r="CL28" i="17"/>
  <c r="CL12" i="17"/>
  <c r="CL85" i="17"/>
  <c r="CL138" i="17"/>
  <c r="CL130" i="17"/>
  <c r="CL73" i="17"/>
  <c r="CL57" i="17"/>
  <c r="CL80" i="17"/>
  <c r="CL39" i="17"/>
  <c r="CL23" i="17"/>
  <c r="CL93" i="17"/>
  <c r="CL159" i="17"/>
  <c r="CL115" i="17"/>
  <c r="CL121" i="17"/>
  <c r="CL68" i="17"/>
  <c r="CL102" i="17"/>
  <c r="CL50" i="17"/>
  <c r="CL34" i="17"/>
  <c r="CL18" i="17"/>
  <c r="CL75" i="17"/>
  <c r="CL139" i="17"/>
  <c r="CL110" i="17"/>
  <c r="CL116" i="17"/>
  <c r="CL63" i="17"/>
  <c r="CL92" i="17"/>
  <c r="CL45" i="17"/>
  <c r="CL29" i="17"/>
  <c r="CL13" i="17"/>
  <c r="CL87" i="17"/>
  <c r="CL143" i="17"/>
  <c r="CL136" i="17"/>
  <c r="CL74" i="17"/>
  <c r="CL58" i="17"/>
  <c r="CL82" i="17"/>
  <c r="CL40" i="17"/>
  <c r="CL24" i="17"/>
  <c r="CL95" i="17"/>
  <c r="CL151" i="17"/>
  <c r="CL157" i="17" s="1"/>
  <c r="CL117" i="17"/>
  <c r="CL123" i="17"/>
  <c r="CL69" i="17"/>
  <c r="CL53" i="17"/>
  <c r="CL51" i="17"/>
  <c r="CL35" i="17"/>
  <c r="CL19" i="17"/>
  <c r="CL77" i="17"/>
  <c r="CL141" i="17"/>
  <c r="CL111" i="17"/>
  <c r="CL144" i="17"/>
  <c r="CL64" i="17"/>
  <c r="CL94" i="17"/>
  <c r="CL46" i="17"/>
  <c r="CL30" i="17"/>
  <c r="CL14" i="17"/>
  <c r="CL89" i="17"/>
  <c r="CL140" i="17"/>
  <c r="CL106" i="17"/>
  <c r="CL104" i="17"/>
  <c r="CL59" i="17"/>
  <c r="CL84" i="17"/>
  <c r="CL41" i="17"/>
  <c r="CL25" i="17"/>
  <c r="CL97" i="17"/>
  <c r="CL160" i="17"/>
  <c r="CL129" i="17"/>
  <c r="CL125" i="17"/>
  <c r="CL70" i="17"/>
  <c r="CL54" i="17"/>
  <c r="CL52" i="17"/>
  <c r="CL36" i="17"/>
  <c r="CL20" i="17"/>
  <c r="CL79" i="17"/>
  <c r="CL146" i="17"/>
  <c r="CL112" i="17"/>
  <c r="CL103" i="17"/>
  <c r="CL65" i="17"/>
  <c r="CL96" i="17"/>
  <c r="CL47" i="17"/>
  <c r="CL31" i="17"/>
  <c r="CL15" i="17"/>
  <c r="CL91" i="17"/>
  <c r="CL118" i="17"/>
  <c r="CL26" i="17"/>
  <c r="CL127" i="17"/>
  <c r="CL37" i="17"/>
  <c r="CL113" i="17"/>
  <c r="CL48" i="17"/>
  <c r="CL134" i="17"/>
  <c r="CL88" i="17"/>
  <c r="CL124" i="17"/>
  <c r="CL60" i="17"/>
  <c r="CL99" i="17"/>
  <c r="CL71" i="17"/>
  <c r="CL21" i="17"/>
  <c r="CL105" i="17"/>
  <c r="CL32" i="17"/>
  <c r="CL108" i="17"/>
  <c r="CL43" i="17"/>
  <c r="CL142" i="17"/>
  <c r="CL86" i="17"/>
  <c r="CL132" i="17"/>
  <c r="CL55" i="17"/>
  <c r="CL81" i="17"/>
  <c r="CL66" i="17"/>
  <c r="CL16" i="17"/>
  <c r="CL122" i="17"/>
  <c r="CL27" i="17"/>
  <c r="CL107" i="17"/>
  <c r="CL42" i="17"/>
  <c r="CL131" i="17"/>
  <c r="CL76" i="17"/>
  <c r="CL145" i="17"/>
  <c r="CL98" i="17"/>
  <c r="CL120" i="17"/>
  <c r="CL61" i="17"/>
  <c r="CL101" i="17"/>
  <c r="BW146" i="17"/>
  <c r="BW130" i="17"/>
  <c r="BW107" i="17"/>
  <c r="BW88" i="17"/>
  <c r="BW124" i="17"/>
  <c r="BW60" i="17"/>
  <c r="BW45" i="17"/>
  <c r="BW27" i="17"/>
  <c r="BW54" i="17"/>
  <c r="BW137" i="17"/>
  <c r="BW119" i="17"/>
  <c r="BW99" i="17"/>
  <c r="BW83" i="17"/>
  <c r="BW71" i="17"/>
  <c r="BW55" i="17"/>
  <c r="BW38" i="17"/>
  <c r="BW22" i="17"/>
  <c r="BW46" i="17"/>
  <c r="BW133" i="17"/>
  <c r="BW113" i="17"/>
  <c r="BW94" i="17"/>
  <c r="BW78" i="17"/>
  <c r="BW66" i="17"/>
  <c r="BW118" i="17"/>
  <c r="BW33" i="17"/>
  <c r="BW17" i="17"/>
  <c r="BW131" i="17"/>
  <c r="BW65" i="17"/>
  <c r="BW147" i="17"/>
  <c r="BW128" i="17"/>
  <c r="BW12" i="17"/>
  <c r="BW85" i="17"/>
  <c r="BW24" i="17"/>
  <c r="BW97" i="17"/>
  <c r="BW36" i="17"/>
  <c r="BW139" i="17"/>
  <c r="BW121" i="17"/>
  <c r="BW100" i="17"/>
  <c r="BW84" i="17"/>
  <c r="BW72" i="17"/>
  <c r="BW56" i="17"/>
  <c r="BW39" i="17"/>
  <c r="BW23" i="17"/>
  <c r="BW50" i="17"/>
  <c r="BW135" i="17"/>
  <c r="BW114" i="17"/>
  <c r="BW95" i="17"/>
  <c r="BW79" i="17"/>
  <c r="BW67" i="17"/>
  <c r="BW126" i="17"/>
  <c r="BW34" i="17"/>
  <c r="BW18" i="17"/>
  <c r="BW151" i="17"/>
  <c r="BW157" i="17" s="1"/>
  <c r="BW132" i="17"/>
  <c r="BW109" i="17"/>
  <c r="BW90" i="17"/>
  <c r="BW136" i="17"/>
  <c r="BW62" i="17"/>
  <c r="BW49" i="17"/>
  <c r="BW29" i="17"/>
  <c r="BW13" i="17"/>
  <c r="BW112" i="17"/>
  <c r="BW104" i="17"/>
  <c r="BW116" i="17"/>
  <c r="BW61" i="17"/>
  <c r="BW141" i="17"/>
  <c r="BW73" i="17"/>
  <c r="BW44" i="17"/>
  <c r="BW81" i="17"/>
  <c r="BW20" i="17"/>
  <c r="BW140" i="17"/>
  <c r="BW117" i="17"/>
  <c r="BW96" i="17"/>
  <c r="BW80" i="17"/>
  <c r="BW68" i="17"/>
  <c r="BW143" i="17"/>
  <c r="BW35" i="17"/>
  <c r="BW19" i="17"/>
  <c r="BW160" i="17"/>
  <c r="BW134" i="17"/>
  <c r="BW110" i="17"/>
  <c r="BW91" i="17"/>
  <c r="BW75" i="17"/>
  <c r="BW63" i="17"/>
  <c r="BW51" i="17"/>
  <c r="BW30" i="17"/>
  <c r="BW14" i="17"/>
  <c r="BW144" i="17"/>
  <c r="BW125" i="17"/>
  <c r="BW102" i="17"/>
  <c r="BW86" i="17"/>
  <c r="BW74" i="17"/>
  <c r="BW58" i="17"/>
  <c r="BW41" i="17"/>
  <c r="BW25" i="17"/>
  <c r="BW48" i="17"/>
  <c r="BW93" i="17"/>
  <c r="BW32" i="17"/>
  <c r="BW108" i="17"/>
  <c r="BW47" i="17"/>
  <c r="BW123" i="17"/>
  <c r="BW57" i="17"/>
  <c r="BW138" i="17"/>
  <c r="BW69" i="17"/>
  <c r="BW111" i="17"/>
  <c r="BW53" i="17"/>
  <c r="BW127" i="17"/>
  <c r="BW59" i="17"/>
  <c r="BW142" i="17"/>
  <c r="BW70" i="17"/>
  <c r="BW42" i="17"/>
  <c r="BW28" i="17"/>
  <c r="BW122" i="17"/>
  <c r="BW92" i="17"/>
  <c r="BW31" i="17"/>
  <c r="BW106" i="17"/>
  <c r="BW43" i="17"/>
  <c r="BW105" i="17"/>
  <c r="BW115" i="17"/>
  <c r="BW77" i="17"/>
  <c r="BW101" i="17"/>
  <c r="BW159" i="17"/>
  <c r="BW76" i="17"/>
  <c r="BW15" i="17"/>
  <c r="BW87" i="17"/>
  <c r="BW26" i="17"/>
  <c r="BW98" i="17"/>
  <c r="BW37" i="17"/>
  <c r="BW16" i="17"/>
  <c r="BW40" i="17"/>
  <c r="BW129" i="17"/>
  <c r="BW64" i="17"/>
  <c r="BW145" i="17"/>
  <c r="BW120" i="17"/>
  <c r="BW52" i="17"/>
  <c r="BW82" i="17"/>
  <c r="BW21" i="17"/>
  <c r="BW89" i="17"/>
  <c r="BW103" i="17"/>
  <c r="V145" i="17"/>
  <c r="V111" i="17"/>
  <c r="V118" i="17"/>
  <c r="V91" i="17"/>
  <c r="V147" i="17"/>
  <c r="V60" i="17"/>
  <c r="V45" i="17"/>
  <c r="V29" i="17"/>
  <c r="V13" i="17"/>
  <c r="V136" i="17"/>
  <c r="V106" i="17"/>
  <c r="V102" i="17"/>
  <c r="V86" i="17"/>
  <c r="V71" i="17"/>
  <c r="V55" i="17"/>
  <c r="V40" i="17"/>
  <c r="V24" i="17"/>
  <c r="V159" i="17"/>
  <c r="V134" i="17"/>
  <c r="V124" i="17"/>
  <c r="V97" i="17"/>
  <c r="V81" i="17"/>
  <c r="V66" i="17"/>
  <c r="V51" i="17"/>
  <c r="V35" i="17"/>
  <c r="V19" i="17"/>
  <c r="V112" i="17"/>
  <c r="V61" i="17"/>
  <c r="V138" i="17"/>
  <c r="V73" i="17"/>
  <c r="V115" i="17"/>
  <c r="V84" i="17"/>
  <c r="V22" i="17"/>
  <c r="V140" i="17"/>
  <c r="V96" i="17"/>
  <c r="V137" i="17"/>
  <c r="V107" i="17"/>
  <c r="V103" i="17"/>
  <c r="V87" i="17"/>
  <c r="V72" i="17"/>
  <c r="V56" i="17"/>
  <c r="V41" i="17"/>
  <c r="V25" i="17"/>
  <c r="V160" i="17"/>
  <c r="V129" i="17"/>
  <c r="V125" i="17"/>
  <c r="V98" i="17"/>
  <c r="V82" i="17"/>
  <c r="V67" i="17"/>
  <c r="V52" i="17"/>
  <c r="V36" i="17"/>
  <c r="V20" i="17"/>
  <c r="V141" i="17"/>
  <c r="V113" i="17"/>
  <c r="V120" i="17"/>
  <c r="V93" i="17"/>
  <c r="V77" i="17"/>
  <c r="V62" i="17"/>
  <c r="V47" i="17"/>
  <c r="V31" i="17"/>
  <c r="V15" i="17"/>
  <c r="V119" i="17"/>
  <c r="V46" i="17"/>
  <c r="V108" i="17"/>
  <c r="V57" i="17"/>
  <c r="V133" i="17"/>
  <c r="V69" i="17"/>
  <c r="V151" i="17"/>
  <c r="V157" i="17" s="1"/>
  <c r="V65" i="17"/>
  <c r="V34" i="17"/>
  <c r="V131" i="17"/>
  <c r="V126" i="17"/>
  <c r="V99" i="17"/>
  <c r="V83" i="17"/>
  <c r="V68" i="17"/>
  <c r="V53" i="17"/>
  <c r="V37" i="17"/>
  <c r="V21" i="17"/>
  <c r="V144" i="17"/>
  <c r="V114" i="17"/>
  <c r="V121" i="17"/>
  <c r="V94" i="17"/>
  <c r="V78" i="17"/>
  <c r="V63" i="17"/>
  <c r="V48" i="17"/>
  <c r="V32" i="17"/>
  <c r="V16" i="17"/>
  <c r="V142" i="17"/>
  <c r="V109" i="17"/>
  <c r="V105" i="17"/>
  <c r="V89" i="17"/>
  <c r="V74" i="17"/>
  <c r="V58" i="17"/>
  <c r="V43" i="17"/>
  <c r="V27" i="17"/>
  <c r="V130" i="17"/>
  <c r="V92" i="17"/>
  <c r="V30" i="17"/>
  <c r="V117" i="17"/>
  <c r="V42" i="17"/>
  <c r="V127" i="17"/>
  <c r="V104" i="17"/>
  <c r="V80" i="17"/>
  <c r="V123" i="17"/>
  <c r="V95" i="17"/>
  <c r="V33" i="17"/>
  <c r="V116" i="17"/>
  <c r="V44" i="17"/>
  <c r="V128" i="17"/>
  <c r="V54" i="17"/>
  <c r="V76" i="17"/>
  <c r="V100" i="17"/>
  <c r="V146" i="17"/>
  <c r="V79" i="17"/>
  <c r="V17" i="17"/>
  <c r="V90" i="17"/>
  <c r="V28" i="17"/>
  <c r="V101" i="17"/>
  <c r="V39" i="17"/>
  <c r="V14" i="17"/>
  <c r="V38" i="17"/>
  <c r="V132" i="17"/>
  <c r="V64" i="17"/>
  <c r="V143" i="17"/>
  <c r="V75" i="17"/>
  <c r="V12" i="17"/>
  <c r="V85" i="17"/>
  <c r="V23" i="17"/>
  <c r="V88" i="17"/>
  <c r="V18" i="17"/>
  <c r="V122" i="17"/>
  <c r="V49" i="17"/>
  <c r="V110" i="17"/>
  <c r="V59" i="17"/>
  <c r="V135" i="17"/>
  <c r="V70" i="17"/>
  <c r="V139" i="17"/>
  <c r="V26" i="17"/>
  <c r="V50" i="17"/>
  <c r="AN141" i="17"/>
  <c r="AN126" i="17"/>
  <c r="AN101" i="17"/>
  <c r="AN85" i="17"/>
  <c r="AN112" i="17"/>
  <c r="AN70" i="17"/>
  <c r="AN54" i="17"/>
  <c r="AN31" i="17"/>
  <c r="AN15" i="17"/>
  <c r="AN137" i="17"/>
  <c r="AN121" i="17"/>
  <c r="AN96" i="17"/>
  <c r="AN80" i="17"/>
  <c r="AN50" i="17"/>
  <c r="AN65" i="17"/>
  <c r="AN53" i="17"/>
  <c r="AN26" i="17"/>
  <c r="AN159" i="17"/>
  <c r="AN132" i="17"/>
  <c r="AN116" i="17"/>
  <c r="AN91" i="17"/>
  <c r="AN75" i="17"/>
  <c r="AN44" i="17"/>
  <c r="AN60" i="17"/>
  <c r="AN37" i="17"/>
  <c r="AN21" i="17"/>
  <c r="AN131" i="17"/>
  <c r="AN43" i="17"/>
  <c r="AN142" i="17"/>
  <c r="AN105" i="17"/>
  <c r="AN16" i="17"/>
  <c r="AN82" i="17"/>
  <c r="AN28" i="17"/>
  <c r="AN78" i="17"/>
  <c r="AN119" i="17"/>
  <c r="AN147" i="17"/>
  <c r="AN122" i="17"/>
  <c r="AN97" i="17"/>
  <c r="AN81" i="17"/>
  <c r="AN51" i="17"/>
  <c r="AN66" i="17"/>
  <c r="AN42" i="17"/>
  <c r="AN27" i="17"/>
  <c r="AN160" i="17"/>
  <c r="AN133" i="17"/>
  <c r="AN117" i="17"/>
  <c r="AN92" i="17"/>
  <c r="AN76" i="17"/>
  <c r="AN45" i="17"/>
  <c r="AN61" i="17"/>
  <c r="AN38" i="17"/>
  <c r="AN22" i="17"/>
  <c r="AN143" i="17"/>
  <c r="AN128" i="17"/>
  <c r="AN103" i="17"/>
  <c r="AN87" i="17"/>
  <c r="AN107" i="17"/>
  <c r="AN72" i="17"/>
  <c r="AN56" i="17"/>
  <c r="AN33" i="17"/>
  <c r="AN17" i="17"/>
  <c r="AN115" i="17"/>
  <c r="AN59" i="17"/>
  <c r="AN127" i="17"/>
  <c r="AN71" i="17"/>
  <c r="AN138" i="17"/>
  <c r="AN52" i="17"/>
  <c r="AN12" i="17"/>
  <c r="AN24" i="17"/>
  <c r="AN63" i="17"/>
  <c r="AN134" i="17"/>
  <c r="AN118" i="17"/>
  <c r="AN93" i="17"/>
  <c r="AN77" i="17"/>
  <c r="AN47" i="17"/>
  <c r="AN62" i="17"/>
  <c r="AN39" i="17"/>
  <c r="AN23" i="17"/>
  <c r="AN151" i="17"/>
  <c r="AN157" i="17" s="1"/>
  <c r="AN129" i="17"/>
  <c r="AN104" i="17"/>
  <c r="AN88" i="17"/>
  <c r="AN109" i="17"/>
  <c r="AN73" i="17"/>
  <c r="AN57" i="17"/>
  <c r="AN34" i="17"/>
  <c r="AN18" i="17"/>
  <c r="AN139" i="17"/>
  <c r="AN124" i="17"/>
  <c r="AN99" i="17"/>
  <c r="AN83" i="17"/>
  <c r="AN110" i="17"/>
  <c r="AN68" i="17"/>
  <c r="AN106" i="17"/>
  <c r="AN29" i="17"/>
  <c r="AN13" i="17"/>
  <c r="AN90" i="17"/>
  <c r="AN36" i="17"/>
  <c r="AN102" i="17"/>
  <c r="AN55" i="17"/>
  <c r="AN123" i="17"/>
  <c r="AN67" i="17"/>
  <c r="AN94" i="17"/>
  <c r="AN135" i="17"/>
  <c r="AN144" i="17"/>
  <c r="AN111" i="17"/>
  <c r="AN19" i="17"/>
  <c r="AN84" i="17"/>
  <c r="AN30" i="17"/>
  <c r="AN95" i="17"/>
  <c r="AN41" i="17"/>
  <c r="AN20" i="17"/>
  <c r="AN46" i="17"/>
  <c r="AN130" i="17"/>
  <c r="AN74" i="17"/>
  <c r="AN140" i="17"/>
  <c r="AN108" i="17"/>
  <c r="AN14" i="17"/>
  <c r="AN79" i="17"/>
  <c r="AN25" i="17"/>
  <c r="AN86" i="17"/>
  <c r="AN40" i="17"/>
  <c r="AN145" i="17"/>
  <c r="AN58" i="17"/>
  <c r="AN125" i="17"/>
  <c r="AN69" i="17"/>
  <c r="AN136" i="17"/>
  <c r="AN49" i="17"/>
  <c r="AN146" i="17"/>
  <c r="AN32" i="17"/>
  <c r="AN48" i="17"/>
  <c r="AN89" i="17"/>
  <c r="AN35" i="17"/>
  <c r="AN100" i="17"/>
  <c r="AN114" i="17"/>
  <c r="AN120" i="17"/>
  <c r="AN64" i="17"/>
  <c r="AN113" i="17"/>
  <c r="AN98" i="17"/>
  <c r="AI144" i="17"/>
  <c r="AI137" i="17"/>
  <c r="AI106" i="17"/>
  <c r="AI88" i="17"/>
  <c r="AI125" i="17"/>
  <c r="AI60" i="17"/>
  <c r="AI42" i="17"/>
  <c r="AI26" i="17"/>
  <c r="AI53" i="17"/>
  <c r="AI143" i="17"/>
  <c r="AI120" i="17"/>
  <c r="AI99" i="17"/>
  <c r="AI83" i="17"/>
  <c r="AI71" i="17"/>
  <c r="AI55" i="17"/>
  <c r="AI37" i="17"/>
  <c r="AI21" i="17"/>
  <c r="AI43" i="17"/>
  <c r="AI130" i="17"/>
  <c r="AI112" i="17"/>
  <c r="AI94" i="17"/>
  <c r="AI78" i="17"/>
  <c r="AI66" i="17"/>
  <c r="AI123" i="17"/>
  <c r="AI32" i="17"/>
  <c r="AI16" i="17"/>
  <c r="AI118" i="17"/>
  <c r="AI119" i="17"/>
  <c r="AI135" i="17"/>
  <c r="AI65" i="17"/>
  <c r="AI145" i="17"/>
  <c r="AI131" i="17"/>
  <c r="AI116" i="17"/>
  <c r="AI85" i="17"/>
  <c r="AI23" i="17"/>
  <c r="AI138" i="17"/>
  <c r="AI122" i="17"/>
  <c r="AI100" i="17"/>
  <c r="AI84" i="17"/>
  <c r="AI72" i="17"/>
  <c r="AI56" i="17"/>
  <c r="AI38" i="17"/>
  <c r="AI22" i="17"/>
  <c r="AI47" i="17"/>
  <c r="AI132" i="17"/>
  <c r="AI113" i="17"/>
  <c r="AI95" i="17"/>
  <c r="AI79" i="17"/>
  <c r="AI67" i="17"/>
  <c r="AI54" i="17"/>
  <c r="AI33" i="17"/>
  <c r="AI17" i="17"/>
  <c r="AI146" i="17"/>
  <c r="AI117" i="17"/>
  <c r="AI108" i="17"/>
  <c r="AI90" i="17"/>
  <c r="AI141" i="17"/>
  <c r="AI62" i="17"/>
  <c r="AI46" i="17"/>
  <c r="AI28" i="17"/>
  <c r="AI12" i="17"/>
  <c r="AI97" i="17"/>
  <c r="AI35" i="17"/>
  <c r="AI111" i="17"/>
  <c r="AI52" i="17"/>
  <c r="AI115" i="17"/>
  <c r="AI61" i="17"/>
  <c r="AI140" i="17"/>
  <c r="AI73" i="17"/>
  <c r="AI51" i="17"/>
  <c r="AI136" i="17"/>
  <c r="AI114" i="17"/>
  <c r="AI96" i="17"/>
  <c r="AI80" i="17"/>
  <c r="AI68" i="17"/>
  <c r="AI105" i="17"/>
  <c r="AI34" i="17"/>
  <c r="AI18" i="17"/>
  <c r="AI147" i="17"/>
  <c r="AI129" i="17"/>
  <c r="AI109" i="17"/>
  <c r="AI91" i="17"/>
  <c r="AI75" i="17"/>
  <c r="AI63" i="17"/>
  <c r="AI48" i="17"/>
  <c r="AI29" i="17"/>
  <c r="AI13" i="17"/>
  <c r="AI142" i="17"/>
  <c r="AI126" i="17"/>
  <c r="AI102" i="17"/>
  <c r="AI86" i="17"/>
  <c r="AI74" i="17"/>
  <c r="AI58" i="17"/>
  <c r="AI40" i="17"/>
  <c r="AI24" i="17"/>
  <c r="AI45" i="17"/>
  <c r="AI81" i="17"/>
  <c r="AI19" i="17"/>
  <c r="AI93" i="17"/>
  <c r="AI31" i="17"/>
  <c r="AI107" i="17"/>
  <c r="AI44" i="17"/>
  <c r="AI124" i="17"/>
  <c r="AI57" i="17"/>
  <c r="AI133" i="17"/>
  <c r="AI64" i="17"/>
  <c r="AI160" i="17"/>
  <c r="AI121" i="17"/>
  <c r="AI49" i="17"/>
  <c r="AI82" i="17"/>
  <c r="AI20" i="17"/>
  <c r="AI77" i="17"/>
  <c r="AI101" i="17"/>
  <c r="AI110" i="17"/>
  <c r="AI50" i="17"/>
  <c r="AI128" i="17"/>
  <c r="AI59" i="17"/>
  <c r="AI139" i="17"/>
  <c r="AI70" i="17"/>
  <c r="AI134" i="17"/>
  <c r="AI15" i="17"/>
  <c r="AI39" i="17"/>
  <c r="AI92" i="17"/>
  <c r="AI30" i="17"/>
  <c r="AI103" i="17"/>
  <c r="AI41" i="17"/>
  <c r="AI104" i="17"/>
  <c r="AI127" i="17"/>
  <c r="AI69" i="17"/>
  <c r="AI89" i="17"/>
  <c r="AI151" i="17"/>
  <c r="AI157" i="17" s="1"/>
  <c r="AI76" i="17"/>
  <c r="AI14" i="17"/>
  <c r="AI87" i="17"/>
  <c r="AI25" i="17"/>
  <c r="AI98" i="17"/>
  <c r="AI36" i="17"/>
  <c r="AI159" i="17"/>
  <c r="AI27" i="17"/>
  <c r="CX144" i="17"/>
  <c r="CX112" i="17"/>
  <c r="CX119" i="17"/>
  <c r="CX95" i="17"/>
  <c r="CX79" i="17"/>
  <c r="CX65" i="17"/>
  <c r="CX49" i="17"/>
  <c r="CX33" i="17"/>
  <c r="CX17" i="17"/>
  <c r="CX142" i="17"/>
  <c r="CX107" i="17"/>
  <c r="CX103" i="17"/>
  <c r="CX90" i="17"/>
  <c r="CX134" i="17"/>
  <c r="CX60" i="17"/>
  <c r="CX44" i="17"/>
  <c r="CX28" i="17"/>
  <c r="CX12" i="17"/>
  <c r="CX131" i="17"/>
  <c r="CX125" i="17"/>
  <c r="CX101" i="17"/>
  <c r="CX85" i="17"/>
  <c r="CX71" i="17"/>
  <c r="CX55" i="17"/>
  <c r="CX39" i="17"/>
  <c r="CX23" i="17"/>
  <c r="CX109" i="17"/>
  <c r="CX62" i="17"/>
  <c r="CX136" i="17"/>
  <c r="CX74" i="17"/>
  <c r="CX160" i="17"/>
  <c r="CX84" i="17"/>
  <c r="CX22" i="17"/>
  <c r="CX50" i="17"/>
  <c r="CX80" i="17"/>
  <c r="CX143" i="17"/>
  <c r="CX108" i="17"/>
  <c r="CX105" i="17"/>
  <c r="CX91" i="17"/>
  <c r="CX75" i="17"/>
  <c r="CX61" i="17"/>
  <c r="CX45" i="17"/>
  <c r="CX29" i="17"/>
  <c r="CX13" i="17"/>
  <c r="CX133" i="17"/>
  <c r="CX126" i="17"/>
  <c r="CX102" i="17"/>
  <c r="CX86" i="17"/>
  <c r="CX72" i="17"/>
  <c r="CX56" i="17"/>
  <c r="CX40" i="17"/>
  <c r="CX24" i="17"/>
  <c r="CX159" i="17"/>
  <c r="CX114" i="17"/>
  <c r="CX121" i="17"/>
  <c r="CX97" i="17"/>
  <c r="CX81" i="17"/>
  <c r="CX67" i="17"/>
  <c r="CX51" i="17"/>
  <c r="CX35" i="17"/>
  <c r="CX19" i="17"/>
  <c r="CX132" i="17"/>
  <c r="CX46" i="17"/>
  <c r="CX128" i="17"/>
  <c r="CX58" i="17"/>
  <c r="CX129" i="17"/>
  <c r="CX70" i="17"/>
  <c r="CX113" i="17"/>
  <c r="CX96" i="17"/>
  <c r="CX18" i="17"/>
  <c r="CX135" i="17"/>
  <c r="CX127" i="17"/>
  <c r="CX104" i="17"/>
  <c r="CX87" i="17"/>
  <c r="CX73" i="17"/>
  <c r="CX57" i="17"/>
  <c r="CX41" i="17"/>
  <c r="CX25" i="17"/>
  <c r="CX147" i="17"/>
  <c r="CX130" i="17"/>
  <c r="CX122" i="17"/>
  <c r="CX98" i="17"/>
  <c r="CX82" i="17"/>
  <c r="CX68" i="17"/>
  <c r="CX52" i="17"/>
  <c r="CX36" i="17"/>
  <c r="CX20" i="17"/>
  <c r="CX139" i="17"/>
  <c r="CX110" i="17"/>
  <c r="CX116" i="17"/>
  <c r="CX93" i="17"/>
  <c r="CX77" i="17"/>
  <c r="CX63" i="17"/>
  <c r="CX47" i="17"/>
  <c r="CX31" i="17"/>
  <c r="CX15" i="17"/>
  <c r="CX92" i="17"/>
  <c r="CX30" i="17"/>
  <c r="CX138" i="17"/>
  <c r="CX42" i="17"/>
  <c r="CX124" i="17"/>
  <c r="CX54" i="17"/>
  <c r="CX66" i="17"/>
  <c r="CX34" i="17"/>
  <c r="CX123" i="17"/>
  <c r="CX53" i="17"/>
  <c r="CX111" i="17"/>
  <c r="CX64" i="17"/>
  <c r="CX140" i="17"/>
  <c r="CX117" i="17"/>
  <c r="CX137" i="17"/>
  <c r="CX26" i="17"/>
  <c r="CX146" i="17"/>
  <c r="CX99" i="17"/>
  <c r="CX37" i="17"/>
  <c r="CX118" i="17"/>
  <c r="CX48" i="17"/>
  <c r="CX106" i="17"/>
  <c r="CX59" i="17"/>
  <c r="CX76" i="17"/>
  <c r="CX100" i="17"/>
  <c r="CX151" i="17"/>
  <c r="CX157" i="17" s="1"/>
  <c r="CX83" i="17"/>
  <c r="CX21" i="17"/>
  <c r="CX94" i="17"/>
  <c r="CX32" i="17"/>
  <c r="CX115" i="17"/>
  <c r="CX43" i="17"/>
  <c r="CX14" i="17"/>
  <c r="CX38" i="17"/>
  <c r="CX145" i="17"/>
  <c r="CX69" i="17"/>
  <c r="CX141" i="17"/>
  <c r="CX78" i="17"/>
  <c r="CX16" i="17"/>
  <c r="CX89" i="17"/>
  <c r="CX27" i="17"/>
  <c r="CX88" i="17"/>
  <c r="CX120" i="17"/>
  <c r="EE144" i="17"/>
  <c r="EE127" i="17"/>
  <c r="EE101" i="17"/>
  <c r="EE85" i="17"/>
  <c r="EE69" i="17"/>
  <c r="EE129" i="17"/>
  <c r="EE43" i="17"/>
  <c r="EE33" i="17"/>
  <c r="EE18" i="17"/>
  <c r="EE140" i="17"/>
  <c r="EE122" i="17"/>
  <c r="EE96" i="17"/>
  <c r="EE80" i="17"/>
  <c r="EE64" i="17"/>
  <c r="EE105" i="17"/>
  <c r="EE36" i="17"/>
  <c r="EE23" i="17"/>
  <c r="EE20" i="17"/>
  <c r="EE133" i="17"/>
  <c r="EE116" i="17"/>
  <c r="EE91" i="17"/>
  <c r="EE75" i="17"/>
  <c r="EE59" i="17"/>
  <c r="EE103" i="17"/>
  <c r="EE48" i="17"/>
  <c r="EE13" i="17"/>
  <c r="EE142" i="17"/>
  <c r="EE66" i="17"/>
  <c r="EE42" i="17"/>
  <c r="EE78" i="17"/>
  <c r="EE19" i="17"/>
  <c r="EE74" i="17"/>
  <c r="EE50" i="17"/>
  <c r="EE70" i="17"/>
  <c r="EE102" i="17"/>
  <c r="EE147" i="17"/>
  <c r="EE123" i="17"/>
  <c r="EE97" i="17"/>
  <c r="EE81" i="17"/>
  <c r="EE65" i="17"/>
  <c r="EE107" i="17"/>
  <c r="EE38" i="17"/>
  <c r="EE25" i="17"/>
  <c r="EE28" i="17"/>
  <c r="EE134" i="17"/>
  <c r="EE118" i="17"/>
  <c r="EE92" i="17"/>
  <c r="EE76" i="17"/>
  <c r="EE60" i="17"/>
  <c r="EE108" i="17"/>
  <c r="EE52" i="17"/>
  <c r="EE15" i="17"/>
  <c r="EE146" i="17"/>
  <c r="EE130" i="17"/>
  <c r="EE104" i="17"/>
  <c r="EE87" i="17"/>
  <c r="EE71" i="17"/>
  <c r="EE55" i="17"/>
  <c r="EE47" i="17"/>
  <c r="EE37" i="17"/>
  <c r="EE46" i="17"/>
  <c r="EE124" i="17"/>
  <c r="EE109" i="17"/>
  <c r="EE136" i="17"/>
  <c r="EE62" i="17"/>
  <c r="EE141" i="17"/>
  <c r="EE58" i="17"/>
  <c r="EE86" i="17"/>
  <c r="EE26" i="17"/>
  <c r="EE45" i="17"/>
  <c r="EE135" i="17"/>
  <c r="EE119" i="17"/>
  <c r="EE93" i="17"/>
  <c r="EE77" i="17"/>
  <c r="EE61" i="17"/>
  <c r="EE112" i="17"/>
  <c r="EE30" i="17"/>
  <c r="EE17" i="17"/>
  <c r="EE160" i="17"/>
  <c r="EE132" i="17"/>
  <c r="EE115" i="17"/>
  <c r="EE88" i="17"/>
  <c r="EE72" i="17"/>
  <c r="EE56" i="17"/>
  <c r="EE49" i="17"/>
  <c r="EE39" i="17"/>
  <c r="EE16" i="17"/>
  <c r="EE151" i="17"/>
  <c r="EE157" i="17" s="1"/>
  <c r="EE125" i="17"/>
  <c r="EE99" i="17"/>
  <c r="EE83" i="17"/>
  <c r="EE67" i="17"/>
  <c r="EE111" i="17"/>
  <c r="EE110" i="17"/>
  <c r="EE29" i="17"/>
  <c r="EE14" i="17"/>
  <c r="EE98" i="17"/>
  <c r="EE40" i="17"/>
  <c r="EE120" i="17"/>
  <c r="EE53" i="17"/>
  <c r="EE114" i="17"/>
  <c r="EE54" i="17"/>
  <c r="EE35" i="17"/>
  <c r="EE128" i="17"/>
  <c r="EE89" i="17"/>
  <c r="EE106" i="17"/>
  <c r="EE100" i="17"/>
  <c r="EE41" i="17"/>
  <c r="EE121" i="17"/>
  <c r="EE117" i="17"/>
  <c r="EE82" i="17"/>
  <c r="EE90" i="17"/>
  <c r="EE159" i="17"/>
  <c r="EE73" i="17"/>
  <c r="EE24" i="17"/>
  <c r="EE84" i="17"/>
  <c r="EE31" i="17"/>
  <c r="EE95" i="17"/>
  <c r="EE34" i="17"/>
  <c r="EE27" i="17"/>
  <c r="EE44" i="17"/>
  <c r="EE137" i="17"/>
  <c r="EE57" i="17"/>
  <c r="EE143" i="17"/>
  <c r="EE68" i="17"/>
  <c r="EE22" i="17"/>
  <c r="EE79" i="17"/>
  <c r="EE21" i="17"/>
  <c r="EE94" i="17"/>
  <c r="EE145" i="17"/>
  <c r="EE131" i="17"/>
  <c r="EE51" i="17"/>
  <c r="EE126" i="17"/>
  <c r="EE113" i="17"/>
  <c r="EE138" i="17"/>
  <c r="EE63" i="17"/>
  <c r="EE12" i="17"/>
  <c r="EE32" i="17"/>
  <c r="EE139" i="17"/>
  <c r="AK145" i="17"/>
  <c r="AK123" i="17"/>
  <c r="AK111" i="17"/>
  <c r="AK97" i="17"/>
  <c r="AK81" i="17"/>
  <c r="AK57" i="17"/>
  <c r="AK40" i="17"/>
  <c r="AK24" i="17"/>
  <c r="AK66" i="17"/>
  <c r="AK135" i="17"/>
  <c r="AK142" i="17"/>
  <c r="AK106" i="17"/>
  <c r="AK92" i="17"/>
  <c r="AK76" i="17"/>
  <c r="AK51" i="17"/>
  <c r="AK35" i="17"/>
  <c r="AK19" i="17"/>
  <c r="AK59" i="17"/>
  <c r="AK140" i="17"/>
  <c r="AK115" i="17"/>
  <c r="AK103" i="17"/>
  <c r="AK87" i="17"/>
  <c r="AK69" i="17"/>
  <c r="AK46" i="17"/>
  <c r="AK30" i="17"/>
  <c r="AK14" i="17"/>
  <c r="AK147" i="17"/>
  <c r="AK124" i="17"/>
  <c r="AK112" i="17"/>
  <c r="AK98" i="17"/>
  <c r="AK82" i="17"/>
  <c r="AK58" i="17"/>
  <c r="AK41" i="17"/>
  <c r="AK25" i="17"/>
  <c r="AK70" i="17"/>
  <c r="AK136" i="17"/>
  <c r="AK119" i="17"/>
  <c r="AK107" i="17"/>
  <c r="AK93" i="17"/>
  <c r="AK77" i="17"/>
  <c r="AK52" i="17"/>
  <c r="AK36" i="17"/>
  <c r="AK20" i="17"/>
  <c r="AK60" i="17"/>
  <c r="AK144" i="17"/>
  <c r="AK117" i="17"/>
  <c r="AK132" i="17"/>
  <c r="AK88" i="17"/>
  <c r="AK71" i="17"/>
  <c r="AK47" i="17"/>
  <c r="AK31" i="17"/>
  <c r="AK15" i="17"/>
  <c r="AK151" i="17"/>
  <c r="AK157" i="17" s="1"/>
  <c r="AK125" i="17"/>
  <c r="AK113" i="17"/>
  <c r="AK99" i="17"/>
  <c r="AK83" i="17"/>
  <c r="AK64" i="17"/>
  <c r="AK42" i="17"/>
  <c r="AK26" i="17"/>
  <c r="AK72" i="17"/>
  <c r="AK137" i="17"/>
  <c r="AK120" i="17"/>
  <c r="AK108" i="17"/>
  <c r="AK94" i="17"/>
  <c r="AK78" i="17"/>
  <c r="AK53" i="17"/>
  <c r="AK37" i="17"/>
  <c r="AK21" i="17"/>
  <c r="AK61" i="17"/>
  <c r="AK139" i="17"/>
  <c r="AK129" i="17"/>
  <c r="AK118" i="17"/>
  <c r="AK89" i="17"/>
  <c r="AK73" i="17"/>
  <c r="AK48" i="17"/>
  <c r="AK32" i="17"/>
  <c r="AK16" i="17"/>
  <c r="AK159" i="17"/>
  <c r="AK126" i="17"/>
  <c r="AK114" i="17"/>
  <c r="AK100" i="17"/>
  <c r="AK84" i="17"/>
  <c r="AK65" i="17"/>
  <c r="AK43" i="17"/>
  <c r="AK27" i="17"/>
  <c r="AK116" i="17"/>
  <c r="AK146" i="17"/>
  <c r="AK121" i="17"/>
  <c r="AK109" i="17"/>
  <c r="AK95" i="17"/>
  <c r="AK79" i="17"/>
  <c r="AK55" i="17"/>
  <c r="AK38" i="17"/>
  <c r="AK22" i="17"/>
  <c r="AK62" i="17"/>
  <c r="AK141" i="17"/>
  <c r="AK131" i="17"/>
  <c r="AK104" i="17"/>
  <c r="AK90" i="17"/>
  <c r="AK74" i="17"/>
  <c r="AK49" i="17"/>
  <c r="AK33" i="17"/>
  <c r="AK17" i="17"/>
  <c r="AK160" i="17"/>
  <c r="AK85" i="17"/>
  <c r="AK12" i="17"/>
  <c r="AK96" i="17"/>
  <c r="AK23" i="17"/>
  <c r="AK105" i="17"/>
  <c r="AK34" i="17"/>
  <c r="AK138" i="17"/>
  <c r="AK45" i="17"/>
  <c r="AK127" i="17"/>
  <c r="AK67" i="17"/>
  <c r="AK143" i="17"/>
  <c r="AK80" i="17"/>
  <c r="AK63" i="17"/>
  <c r="AK91" i="17"/>
  <c r="AK18" i="17"/>
  <c r="AK102" i="17"/>
  <c r="AK29" i="17"/>
  <c r="AK130" i="17"/>
  <c r="AK44" i="17"/>
  <c r="AK122" i="17"/>
  <c r="AK56" i="17"/>
  <c r="AK134" i="17"/>
  <c r="AK75" i="17"/>
  <c r="AK54" i="17"/>
  <c r="AK86" i="17"/>
  <c r="AK13" i="17"/>
  <c r="AK101" i="17"/>
  <c r="AK28" i="17"/>
  <c r="AK110" i="17"/>
  <c r="AK39" i="17"/>
  <c r="AK133" i="17"/>
  <c r="AK50" i="17"/>
  <c r="AK128" i="17"/>
  <c r="AK68" i="17"/>
  <c r="EH144" i="17"/>
  <c r="EH111" i="17"/>
  <c r="EH119" i="17"/>
  <c r="EH62" i="17"/>
  <c r="EH90" i="17"/>
  <c r="EH44" i="17"/>
  <c r="EH28" i="17"/>
  <c r="EH12" i="17"/>
  <c r="EH85" i="17"/>
  <c r="EH141" i="17"/>
  <c r="EH110" i="17"/>
  <c r="EH103" i="17"/>
  <c r="EH61" i="17"/>
  <c r="EH88" i="17"/>
  <c r="EH43" i="17"/>
  <c r="EH27" i="17"/>
  <c r="EH114" i="17"/>
  <c r="EH83" i="17"/>
  <c r="EH146" i="17"/>
  <c r="EH105" i="17"/>
  <c r="EH72" i="17"/>
  <c r="EH56" i="17"/>
  <c r="EH78" i="17"/>
  <c r="EH38" i="17"/>
  <c r="EH22" i="17"/>
  <c r="EH91" i="17"/>
  <c r="EH151" i="17"/>
  <c r="EH157" i="17" s="1"/>
  <c r="EH129" i="17"/>
  <c r="EH130" i="17"/>
  <c r="EH67" i="17"/>
  <c r="EH100" i="17"/>
  <c r="EH49" i="17"/>
  <c r="EH33" i="17"/>
  <c r="EH17" i="17"/>
  <c r="EH75" i="17"/>
  <c r="EH142" i="17"/>
  <c r="EH107" i="17"/>
  <c r="EH74" i="17"/>
  <c r="EH58" i="17"/>
  <c r="EH82" i="17"/>
  <c r="EH40" i="17"/>
  <c r="EH24" i="17"/>
  <c r="EH97" i="17"/>
  <c r="EH104" i="17"/>
  <c r="EH138" i="17"/>
  <c r="EH106" i="17"/>
  <c r="EH73" i="17"/>
  <c r="EH57" i="17"/>
  <c r="EH80" i="17"/>
  <c r="EH39" i="17"/>
  <c r="EH23" i="17"/>
  <c r="EH93" i="17"/>
  <c r="EH184" i="17"/>
  <c r="EH185" i="17" s="1"/>
  <c r="EH131" i="17"/>
  <c r="EH116" i="17"/>
  <c r="EH68" i="17"/>
  <c r="EH102" i="17"/>
  <c r="EH50" i="17"/>
  <c r="EH34" i="17"/>
  <c r="EH18" i="17"/>
  <c r="EH77" i="17"/>
  <c r="EH159" i="17"/>
  <c r="EH112" i="17"/>
  <c r="EH121" i="17"/>
  <c r="EH63" i="17"/>
  <c r="EH92" i="17"/>
  <c r="EH45" i="17"/>
  <c r="EH29" i="17"/>
  <c r="EH13" i="17"/>
  <c r="EH87" i="17"/>
  <c r="EH140" i="17"/>
  <c r="EH132" i="17"/>
  <c r="EH70" i="17"/>
  <c r="EH54" i="17"/>
  <c r="EH52" i="17"/>
  <c r="EH36" i="17"/>
  <c r="EH20" i="17"/>
  <c r="EH81" i="17"/>
  <c r="EH160" i="17"/>
  <c r="EH135" i="17"/>
  <c r="EH128" i="17"/>
  <c r="EH69" i="17"/>
  <c r="EH53" i="17"/>
  <c r="EH51" i="17"/>
  <c r="EH35" i="17"/>
  <c r="EH19" i="17"/>
  <c r="EH79" i="17"/>
  <c r="EH143" i="17"/>
  <c r="EH113" i="17"/>
  <c r="EH123" i="17"/>
  <c r="EH64" i="17"/>
  <c r="EH94" i="17"/>
  <c r="EH46" i="17"/>
  <c r="EH30" i="17"/>
  <c r="EH14" i="17"/>
  <c r="EH95" i="17"/>
  <c r="EH137" i="17"/>
  <c r="EH108" i="17"/>
  <c r="EH120" i="17"/>
  <c r="EH59" i="17"/>
  <c r="EH84" i="17"/>
  <c r="EH41" i="17"/>
  <c r="EH25" i="17"/>
  <c r="EH99" i="17"/>
  <c r="EH118" i="17"/>
  <c r="EH117" i="17"/>
  <c r="EH48" i="17"/>
  <c r="EH145" i="17"/>
  <c r="EH96" i="17"/>
  <c r="EH122" i="17"/>
  <c r="EH60" i="17"/>
  <c r="EH101" i="17"/>
  <c r="EH71" i="17"/>
  <c r="EH21" i="17"/>
  <c r="EH127" i="17"/>
  <c r="EH32" i="17"/>
  <c r="EH115" i="17"/>
  <c r="EH47" i="17"/>
  <c r="EH139" i="17"/>
  <c r="EH86" i="17"/>
  <c r="EH126" i="17"/>
  <c r="EH55" i="17"/>
  <c r="EH89" i="17"/>
  <c r="EH66" i="17"/>
  <c r="EH16" i="17"/>
  <c r="EH125" i="17"/>
  <c r="EH31" i="17"/>
  <c r="EH109" i="17"/>
  <c r="EH42" i="17"/>
  <c r="EH133" i="17"/>
  <c r="EH76" i="17"/>
  <c r="EH147" i="17"/>
  <c r="EH98" i="17"/>
  <c r="EH136" i="17"/>
  <c r="EH65" i="17"/>
  <c r="EH15" i="17"/>
  <c r="EH124" i="17"/>
  <c r="EH26" i="17"/>
  <c r="EH134" i="17"/>
  <c r="EH37" i="17"/>
  <c r="DC131" i="17"/>
  <c r="DC113" i="17"/>
  <c r="DC95" i="17"/>
  <c r="DC79" i="17"/>
  <c r="DC66" i="17"/>
  <c r="DC122" i="17"/>
  <c r="DC33" i="17"/>
  <c r="DC17" i="17"/>
  <c r="DC147" i="17"/>
  <c r="DC132" i="17"/>
  <c r="DC108" i="17"/>
  <c r="DC90" i="17"/>
  <c r="DC128" i="17"/>
  <c r="DC61" i="17"/>
  <c r="DC47" i="17"/>
  <c r="DC28" i="17"/>
  <c r="DC12" i="17"/>
  <c r="DC139" i="17"/>
  <c r="DC123" i="17"/>
  <c r="DC101" i="17"/>
  <c r="DC85" i="17"/>
  <c r="DC72" i="17"/>
  <c r="DC56" i="17"/>
  <c r="DC39" i="17"/>
  <c r="DC23" i="17"/>
  <c r="DC50" i="17"/>
  <c r="DC84" i="17"/>
  <c r="DC22" i="17"/>
  <c r="DC96" i="17"/>
  <c r="DC34" i="17"/>
  <c r="DC110" i="17"/>
  <c r="DC51" i="17"/>
  <c r="DC136" i="17"/>
  <c r="DC59" i="17"/>
  <c r="DC151" i="17"/>
  <c r="DC157" i="17" s="1"/>
  <c r="DC140" i="17"/>
  <c r="DC109" i="17"/>
  <c r="DC91" i="17"/>
  <c r="DC75" i="17"/>
  <c r="DC62" i="17"/>
  <c r="DC49" i="17"/>
  <c r="DC29" i="17"/>
  <c r="DC13" i="17"/>
  <c r="DC141" i="17"/>
  <c r="DC125" i="17"/>
  <c r="DC102" i="17"/>
  <c r="DC86" i="17"/>
  <c r="DC73" i="17"/>
  <c r="DC57" i="17"/>
  <c r="DC40" i="17"/>
  <c r="DC24" i="17"/>
  <c r="DC44" i="17"/>
  <c r="DC133" i="17"/>
  <c r="DC117" i="17"/>
  <c r="DC97" i="17"/>
  <c r="DC81" i="17"/>
  <c r="DC68" i="17"/>
  <c r="DC104" i="17"/>
  <c r="DC35" i="17"/>
  <c r="DC19" i="17"/>
  <c r="DC137" i="17"/>
  <c r="DC71" i="17"/>
  <c r="DC46" i="17"/>
  <c r="DC80" i="17"/>
  <c r="DC18" i="17"/>
  <c r="DC92" i="17"/>
  <c r="DC30" i="17"/>
  <c r="DC106" i="17"/>
  <c r="DC43" i="17"/>
  <c r="DC144" i="17"/>
  <c r="DC127" i="17"/>
  <c r="DC105" i="17"/>
  <c r="DC87" i="17"/>
  <c r="DC74" i="17"/>
  <c r="DC58" i="17"/>
  <c r="DC41" i="17"/>
  <c r="DC25" i="17"/>
  <c r="DC48" i="17"/>
  <c r="DC138" i="17"/>
  <c r="DC103" i="17"/>
  <c r="DC98" i="17"/>
  <c r="DC82" i="17"/>
  <c r="DC69" i="17"/>
  <c r="DC118" i="17"/>
  <c r="DC36" i="17"/>
  <c r="DC20" i="17"/>
  <c r="DC159" i="17"/>
  <c r="DC134" i="17"/>
  <c r="DC111" i="17"/>
  <c r="DC93" i="17"/>
  <c r="DC77" i="17"/>
  <c r="DC64" i="17"/>
  <c r="DC53" i="17"/>
  <c r="DC31" i="17"/>
  <c r="DC15" i="17"/>
  <c r="DC121" i="17"/>
  <c r="DC55" i="17"/>
  <c r="DC135" i="17"/>
  <c r="DC67" i="17"/>
  <c r="DC160" i="17"/>
  <c r="DC76" i="17"/>
  <c r="DC14" i="17"/>
  <c r="DC88" i="17"/>
  <c r="DC26" i="17"/>
  <c r="DC83" i="17"/>
  <c r="DC21" i="17"/>
  <c r="DC94" i="17"/>
  <c r="DC32" i="17"/>
  <c r="DC107" i="17"/>
  <c r="DC45" i="17"/>
  <c r="DC38" i="17"/>
  <c r="DC63" i="17"/>
  <c r="DC142" i="17"/>
  <c r="DC70" i="17"/>
  <c r="DC42" i="17"/>
  <c r="DC78" i="17"/>
  <c r="DC16" i="17"/>
  <c r="DC89" i="17"/>
  <c r="DC27" i="17"/>
  <c r="DC114" i="17"/>
  <c r="DC145" i="17"/>
  <c r="DC119" i="17"/>
  <c r="DC126" i="17"/>
  <c r="DC129" i="17"/>
  <c r="DC65" i="17"/>
  <c r="DC146" i="17"/>
  <c r="DC124" i="17"/>
  <c r="DC54" i="17"/>
  <c r="DC130" i="17"/>
  <c r="DC120" i="17"/>
  <c r="DC99" i="17"/>
  <c r="DC37" i="17"/>
  <c r="DC112" i="17"/>
  <c r="DC115" i="17"/>
  <c r="DC116" i="17"/>
  <c r="DC60" i="17"/>
  <c r="DC100" i="17"/>
  <c r="DC143" i="17"/>
  <c r="DC52" i="17"/>
  <c r="CO145" i="17"/>
  <c r="CO130" i="17"/>
  <c r="CO139" i="17"/>
  <c r="CO88" i="17"/>
  <c r="CO70" i="17"/>
  <c r="CO46" i="17"/>
  <c r="CO30" i="17"/>
  <c r="CO147" i="17"/>
  <c r="CO116" i="17"/>
  <c r="CO129" i="17"/>
  <c r="CO87" i="17"/>
  <c r="CO66" i="17"/>
  <c r="CO45" i="17"/>
  <c r="CO29" i="17"/>
  <c r="CO141" i="17"/>
  <c r="CO131" i="17"/>
  <c r="CO102" i="17"/>
  <c r="CO86" i="17"/>
  <c r="CO65" i="17"/>
  <c r="CO44" i="17"/>
  <c r="CO28" i="17"/>
  <c r="CO101" i="17"/>
  <c r="CO27" i="17"/>
  <c r="CO74" i="17"/>
  <c r="CO125" i="17"/>
  <c r="CO56" i="17"/>
  <c r="CO18" i="17"/>
  <c r="CO58" i="17"/>
  <c r="CO93" i="17"/>
  <c r="CO25" i="17"/>
  <c r="CO71" i="17"/>
  <c r="CO31" i="17"/>
  <c r="CO69" i="17"/>
  <c r="CO62" i="17"/>
  <c r="CO159" i="17"/>
  <c r="CO128" i="17"/>
  <c r="CO113" i="17"/>
  <c r="CO100" i="17"/>
  <c r="CO84" i="17"/>
  <c r="CO61" i="17"/>
  <c r="CO42" i="17"/>
  <c r="CO151" i="17"/>
  <c r="CO157" i="17" s="1"/>
  <c r="CO127" i="17"/>
  <c r="CO112" i="17"/>
  <c r="CO99" i="17"/>
  <c r="CO83" i="17"/>
  <c r="CO60" i="17"/>
  <c r="CO41" i="17"/>
  <c r="CO146" i="17"/>
  <c r="CO126" i="17"/>
  <c r="CO111" i="17"/>
  <c r="CO98" i="17"/>
  <c r="CO82" i="17"/>
  <c r="CO57" i="17"/>
  <c r="CO40" i="17"/>
  <c r="CO160" i="17"/>
  <c r="CO85" i="17"/>
  <c r="CO23" i="17"/>
  <c r="CO68" i="17"/>
  <c r="CO110" i="17"/>
  <c r="CO39" i="17"/>
  <c r="CO14" i="17"/>
  <c r="CO135" i="17"/>
  <c r="CO77" i="17"/>
  <c r="CO21" i="17"/>
  <c r="CO64" i="17"/>
  <c r="CO12" i="17"/>
  <c r="CO138" i="17"/>
  <c r="CO132" i="17"/>
  <c r="CO143" i="17"/>
  <c r="CO124" i="17"/>
  <c r="CO109" i="17"/>
  <c r="CO96" i="17"/>
  <c r="CO80" i="17"/>
  <c r="CO55" i="17"/>
  <c r="CO38" i="17"/>
  <c r="CO142" i="17"/>
  <c r="CO123" i="17"/>
  <c r="CO108" i="17"/>
  <c r="CO95" i="17"/>
  <c r="CO79" i="17"/>
  <c r="CO54" i="17"/>
  <c r="CO37" i="17"/>
  <c r="CO136" i="17"/>
  <c r="CO122" i="17"/>
  <c r="CO107" i="17"/>
  <c r="CO94" i="17"/>
  <c r="CO78" i="17"/>
  <c r="CO52" i="17"/>
  <c r="CO36" i="17"/>
  <c r="CO137" i="17"/>
  <c r="CO63" i="17"/>
  <c r="CO19" i="17"/>
  <c r="CO59" i="17"/>
  <c r="CO97" i="17"/>
  <c r="CO26" i="17"/>
  <c r="CO73" i="17"/>
  <c r="CO121" i="17"/>
  <c r="CO51" i="17"/>
  <c r="CO17" i="17"/>
  <c r="CO53" i="17"/>
  <c r="CO89" i="17"/>
  <c r="CO72" i="17"/>
  <c r="CO47" i="17"/>
  <c r="CO134" i="17"/>
  <c r="CO76" i="17"/>
  <c r="CO119" i="17"/>
  <c r="CO49" i="17"/>
  <c r="CO103" i="17"/>
  <c r="CO32" i="17"/>
  <c r="CO144" i="17"/>
  <c r="CO106" i="17"/>
  <c r="CO24" i="17"/>
  <c r="CO120" i="17"/>
  <c r="CO50" i="17"/>
  <c r="CO104" i="17"/>
  <c r="CO33" i="17"/>
  <c r="CO90" i="17"/>
  <c r="CO114" i="17"/>
  <c r="CO81" i="17"/>
  <c r="CO35" i="17"/>
  <c r="CO20" i="17"/>
  <c r="CO105" i="17"/>
  <c r="CO34" i="17"/>
  <c r="CO91" i="17"/>
  <c r="CO140" i="17"/>
  <c r="CO117" i="17"/>
  <c r="CO43" i="17"/>
  <c r="CO22" i="17"/>
  <c r="CO13" i="17"/>
  <c r="CO16" i="17"/>
  <c r="CO92" i="17"/>
  <c r="CO133" i="17"/>
  <c r="CO75" i="17"/>
  <c r="CO118" i="17"/>
  <c r="CO48" i="17"/>
  <c r="CO15" i="17"/>
  <c r="CO67" i="17"/>
  <c r="CO115" i="17"/>
  <c r="BT137" i="17"/>
  <c r="BT122" i="17"/>
  <c r="BT95" i="17"/>
  <c r="BT79" i="17"/>
  <c r="BT50" i="17"/>
  <c r="BT64" i="17"/>
  <c r="BT41" i="17"/>
  <c r="BT25" i="17"/>
  <c r="BT159" i="17"/>
  <c r="BT133" i="17"/>
  <c r="BT117" i="17"/>
  <c r="BT90" i="17"/>
  <c r="BT113" i="17"/>
  <c r="BT43" i="17"/>
  <c r="BT59" i="17"/>
  <c r="BT36" i="17"/>
  <c r="BT20" i="17"/>
  <c r="BT143" i="17"/>
  <c r="BT128" i="17"/>
  <c r="BT101" i="17"/>
  <c r="BT85" i="17"/>
  <c r="BT112" i="17"/>
  <c r="BT70" i="17"/>
  <c r="BT54" i="17"/>
  <c r="BT31" i="17"/>
  <c r="BT15" i="17"/>
  <c r="BT100" i="17"/>
  <c r="BT110" i="17"/>
  <c r="BT123" i="17"/>
  <c r="BT65" i="17"/>
  <c r="BT119" i="17"/>
  <c r="BT61" i="17"/>
  <c r="BT57" i="17"/>
  <c r="BT109" i="17"/>
  <c r="BT160" i="17"/>
  <c r="BT134" i="17"/>
  <c r="BT118" i="17"/>
  <c r="BT91" i="17"/>
  <c r="BT75" i="17"/>
  <c r="BT44" i="17"/>
  <c r="BT60" i="17"/>
  <c r="BT37" i="17"/>
  <c r="BT21" i="17"/>
  <c r="BT151" i="17"/>
  <c r="BT157" i="17" s="1"/>
  <c r="BT129" i="17"/>
  <c r="BT102" i="17"/>
  <c r="BT86" i="17"/>
  <c r="BT105" i="17"/>
  <c r="BT71" i="17"/>
  <c r="BT55" i="17"/>
  <c r="BT32" i="17"/>
  <c r="BT16" i="17"/>
  <c r="BT139" i="17"/>
  <c r="BT124" i="17"/>
  <c r="BT97" i="17"/>
  <c r="BT81" i="17"/>
  <c r="BT106" i="17"/>
  <c r="BT66" i="17"/>
  <c r="BT46" i="17"/>
  <c r="BT27" i="17"/>
  <c r="BT53" i="17"/>
  <c r="BT84" i="17"/>
  <c r="BT30" i="17"/>
  <c r="BT96" i="17"/>
  <c r="BT42" i="17"/>
  <c r="BT92" i="17"/>
  <c r="BT38" i="17"/>
  <c r="BT88" i="17"/>
  <c r="BT18" i="17"/>
  <c r="BT144" i="17"/>
  <c r="BT130" i="17"/>
  <c r="BT104" i="17"/>
  <c r="BT87" i="17"/>
  <c r="BT107" i="17"/>
  <c r="BT72" i="17"/>
  <c r="BT56" i="17"/>
  <c r="BT33" i="17"/>
  <c r="BT17" i="17"/>
  <c r="BT140" i="17"/>
  <c r="BT125" i="17"/>
  <c r="BT98" i="17"/>
  <c r="BT82" i="17"/>
  <c r="BT114" i="17"/>
  <c r="BT67" i="17"/>
  <c r="BT47" i="17"/>
  <c r="BT28" i="17"/>
  <c r="BT12" i="17"/>
  <c r="BT135" i="17"/>
  <c r="BT120" i="17"/>
  <c r="BT93" i="17"/>
  <c r="BT77" i="17"/>
  <c r="BT48" i="17"/>
  <c r="BT62" i="17"/>
  <c r="BT39" i="17"/>
  <c r="BT23" i="17"/>
  <c r="BT142" i="17"/>
  <c r="BT108" i="17"/>
  <c r="BT14" i="17"/>
  <c r="BT80" i="17"/>
  <c r="BT26" i="17"/>
  <c r="BT76" i="17"/>
  <c r="BT22" i="17"/>
  <c r="BT34" i="17"/>
  <c r="BT131" i="17"/>
  <c r="BT126" i="17"/>
  <c r="BT68" i="17"/>
  <c r="BT136" i="17"/>
  <c r="BT49" i="17"/>
  <c r="BT147" i="17"/>
  <c r="BT111" i="17"/>
  <c r="BT19" i="17"/>
  <c r="BT52" i="17"/>
  <c r="BT146" i="17"/>
  <c r="BT99" i="17"/>
  <c r="BT51" i="17"/>
  <c r="BT121" i="17"/>
  <c r="BT63" i="17"/>
  <c r="BT132" i="17"/>
  <c r="BT74" i="17"/>
  <c r="BT127" i="17"/>
  <c r="BT145" i="17"/>
  <c r="BT73" i="17"/>
  <c r="BT83" i="17"/>
  <c r="BT29" i="17"/>
  <c r="BT94" i="17"/>
  <c r="BT40" i="17"/>
  <c r="BT116" i="17"/>
  <c r="BT58" i="17"/>
  <c r="BT69" i="17"/>
  <c r="BT45" i="17"/>
  <c r="BT141" i="17"/>
  <c r="BT103" i="17"/>
  <c r="BT13" i="17"/>
  <c r="BT78" i="17"/>
  <c r="BT24" i="17"/>
  <c r="BT89" i="17"/>
  <c r="BT35" i="17"/>
  <c r="BT138" i="17"/>
  <c r="BT115" i="17"/>
  <c r="BO134" i="17"/>
  <c r="BO120" i="17"/>
  <c r="BO98" i="17"/>
  <c r="BO82" i="17"/>
  <c r="BO70" i="17"/>
  <c r="BO116" i="17"/>
  <c r="BO38" i="17"/>
  <c r="BO22" i="17"/>
  <c r="BO159" i="17"/>
  <c r="BO132" i="17"/>
  <c r="BO112" i="17"/>
  <c r="BO93" i="17"/>
  <c r="BO77" i="17"/>
  <c r="BO65" i="17"/>
  <c r="BO105" i="17"/>
  <c r="BO33" i="17"/>
  <c r="BO17" i="17"/>
  <c r="BO144" i="17"/>
  <c r="BO115" i="17"/>
  <c r="BO107" i="17"/>
  <c r="BO88" i="17"/>
  <c r="BO121" i="17"/>
  <c r="BO60" i="17"/>
  <c r="BO46" i="17"/>
  <c r="BO28" i="17"/>
  <c r="BO12" i="17"/>
  <c r="BO106" i="17"/>
  <c r="BO44" i="17"/>
  <c r="BO122" i="17"/>
  <c r="BO55" i="17"/>
  <c r="BO136" i="17"/>
  <c r="BO67" i="17"/>
  <c r="BO147" i="17"/>
  <c r="BO75" i="17"/>
  <c r="BO15" i="17"/>
  <c r="BO133" i="17"/>
  <c r="BO113" i="17"/>
  <c r="BO94" i="17"/>
  <c r="BO78" i="17"/>
  <c r="BO66" i="17"/>
  <c r="BO127" i="17"/>
  <c r="BO34" i="17"/>
  <c r="BO18" i="17"/>
  <c r="BO145" i="17"/>
  <c r="BO117" i="17"/>
  <c r="BO108" i="17"/>
  <c r="BO89" i="17"/>
  <c r="BO125" i="17"/>
  <c r="BO61" i="17"/>
  <c r="BO48" i="17"/>
  <c r="BO29" i="17"/>
  <c r="BO13" i="17"/>
  <c r="BO143" i="17"/>
  <c r="BO124" i="17"/>
  <c r="BO100" i="17"/>
  <c r="BO84" i="17"/>
  <c r="BO72" i="17"/>
  <c r="BO56" i="17"/>
  <c r="BO40" i="17"/>
  <c r="BO24" i="17"/>
  <c r="BO47" i="17"/>
  <c r="BO87" i="17"/>
  <c r="BO27" i="17"/>
  <c r="BO99" i="17"/>
  <c r="BO39" i="17"/>
  <c r="BO114" i="17"/>
  <c r="BO54" i="17"/>
  <c r="BO135" i="17"/>
  <c r="BO63" i="17"/>
  <c r="BO146" i="17"/>
  <c r="BO129" i="17"/>
  <c r="BO109" i="17"/>
  <c r="BO90" i="17"/>
  <c r="BO137" i="17"/>
  <c r="BO62" i="17"/>
  <c r="BO50" i="17"/>
  <c r="BO30" i="17"/>
  <c r="BO14" i="17"/>
  <c r="BO160" i="17"/>
  <c r="BO126" i="17"/>
  <c r="BO101" i="17"/>
  <c r="BO85" i="17"/>
  <c r="BO73" i="17"/>
  <c r="BO57" i="17"/>
  <c r="BO41" i="17"/>
  <c r="BO25" i="17"/>
  <c r="BO51" i="17"/>
  <c r="BO141" i="17"/>
  <c r="BO104" i="17"/>
  <c r="BO96" i="17"/>
  <c r="BO80" i="17"/>
  <c r="BO68" i="17"/>
  <c r="BO119" i="17"/>
  <c r="BO36" i="17"/>
  <c r="BO20" i="17"/>
  <c r="BO140" i="17"/>
  <c r="BO103" i="17"/>
  <c r="BO49" i="17"/>
  <c r="BO83" i="17"/>
  <c r="BO23" i="17"/>
  <c r="BO95" i="17"/>
  <c r="BO35" i="17"/>
  <c r="BO110" i="17"/>
  <c r="BO52" i="17"/>
  <c r="BO138" i="17"/>
  <c r="BO128" i="17"/>
  <c r="BO102" i="17"/>
  <c r="BO86" i="17"/>
  <c r="BO74" i="17"/>
  <c r="BO58" i="17"/>
  <c r="BO42" i="17"/>
  <c r="BO26" i="17"/>
  <c r="BO45" i="17"/>
  <c r="BO142" i="17"/>
  <c r="BO118" i="17"/>
  <c r="BO97" i="17"/>
  <c r="BO81" i="17"/>
  <c r="BO69" i="17"/>
  <c r="BO123" i="17"/>
  <c r="BO37" i="17"/>
  <c r="BO21" i="17"/>
  <c r="BO151" i="17"/>
  <c r="BO157" i="17" s="1"/>
  <c r="BO130" i="17"/>
  <c r="BO111" i="17"/>
  <c r="BO92" i="17"/>
  <c r="BO76" i="17"/>
  <c r="BO64" i="17"/>
  <c r="BO53" i="17"/>
  <c r="BO32" i="17"/>
  <c r="BO16" i="17"/>
  <c r="BO131" i="17"/>
  <c r="BO59" i="17"/>
  <c r="BO139" i="17"/>
  <c r="BO71" i="17"/>
  <c r="BO43" i="17"/>
  <c r="BO79" i="17"/>
  <c r="BO19" i="17"/>
  <c r="BO91" i="17"/>
  <c r="BO31" i="17"/>
  <c r="AL136" i="17"/>
  <c r="AL106" i="17"/>
  <c r="AL134" i="17"/>
  <c r="AL90" i="17"/>
  <c r="AL117" i="17"/>
  <c r="AL59" i="17"/>
  <c r="AL43" i="17"/>
  <c r="AL27" i="17"/>
  <c r="AL160" i="17"/>
  <c r="AL129" i="17"/>
  <c r="AL124" i="17"/>
  <c r="AL101" i="17"/>
  <c r="AL85" i="17"/>
  <c r="AL70" i="17"/>
  <c r="AL54" i="17"/>
  <c r="AL38" i="17"/>
  <c r="AL22" i="17"/>
  <c r="AL141" i="17"/>
  <c r="AL112" i="17"/>
  <c r="AL119" i="17"/>
  <c r="AL96" i="17"/>
  <c r="AL80" i="17"/>
  <c r="AL65" i="17"/>
  <c r="AL49" i="17"/>
  <c r="AL33" i="17"/>
  <c r="AL17" i="17"/>
  <c r="AL122" i="17"/>
  <c r="AL52" i="17"/>
  <c r="AL111" i="17"/>
  <c r="AL64" i="17"/>
  <c r="AL137" i="17"/>
  <c r="AL75" i="17"/>
  <c r="AL12" i="17"/>
  <c r="AL72" i="17"/>
  <c r="AL40" i="17"/>
  <c r="AL131" i="17"/>
  <c r="AL125" i="17"/>
  <c r="AL102" i="17"/>
  <c r="AL86" i="17"/>
  <c r="AL71" i="17"/>
  <c r="AL55" i="17"/>
  <c r="AL39" i="17"/>
  <c r="AL23" i="17"/>
  <c r="AL144" i="17"/>
  <c r="AL113" i="17"/>
  <c r="AL120" i="17"/>
  <c r="AL97" i="17"/>
  <c r="AL81" i="17"/>
  <c r="AL66" i="17"/>
  <c r="AL50" i="17"/>
  <c r="AL34" i="17"/>
  <c r="AL18" i="17"/>
  <c r="AL140" i="17"/>
  <c r="AL108" i="17"/>
  <c r="AL105" i="17"/>
  <c r="AL92" i="17"/>
  <c r="AL76" i="17"/>
  <c r="AL61" i="17"/>
  <c r="AL45" i="17"/>
  <c r="AL29" i="17"/>
  <c r="AL13" i="17"/>
  <c r="AL99" i="17"/>
  <c r="AL36" i="17"/>
  <c r="AL118" i="17"/>
  <c r="AL48" i="17"/>
  <c r="AL107" i="17"/>
  <c r="AL60" i="17"/>
  <c r="AL87" i="17"/>
  <c r="AL126" i="17"/>
  <c r="AL146" i="17"/>
  <c r="AL114" i="17"/>
  <c r="AL121" i="17"/>
  <c r="AL98" i="17"/>
  <c r="AL82" i="17"/>
  <c r="AL67" i="17"/>
  <c r="AL51" i="17"/>
  <c r="AL35" i="17"/>
  <c r="AL19" i="17"/>
  <c r="AL143" i="17"/>
  <c r="AL109" i="17"/>
  <c r="AL132" i="17"/>
  <c r="AL93" i="17"/>
  <c r="AL77" i="17"/>
  <c r="AL62" i="17"/>
  <c r="AL46" i="17"/>
  <c r="AL30" i="17"/>
  <c r="AL14" i="17"/>
  <c r="AL142" i="17"/>
  <c r="AL127" i="17"/>
  <c r="AL104" i="17"/>
  <c r="AL88" i="17"/>
  <c r="AL73" i="17"/>
  <c r="AL57" i="17"/>
  <c r="AL41" i="17"/>
  <c r="AL25" i="17"/>
  <c r="AL151" i="17"/>
  <c r="AL157" i="17" s="1"/>
  <c r="AL83" i="17"/>
  <c r="AL20" i="17"/>
  <c r="AL95" i="17"/>
  <c r="AL32" i="17"/>
  <c r="AL145" i="17"/>
  <c r="AL44" i="17"/>
  <c r="AL24" i="17"/>
  <c r="AL56" i="17"/>
  <c r="AL147" i="17"/>
  <c r="AL110" i="17"/>
  <c r="AL116" i="17"/>
  <c r="AL94" i="17"/>
  <c r="AL78" i="17"/>
  <c r="AL63" i="17"/>
  <c r="AL47" i="17"/>
  <c r="AL31" i="17"/>
  <c r="AL15" i="17"/>
  <c r="AL135" i="17"/>
  <c r="AL128" i="17"/>
  <c r="AL115" i="17"/>
  <c r="AL89" i="17"/>
  <c r="AL74" i="17"/>
  <c r="AL58" i="17"/>
  <c r="AL42" i="17"/>
  <c r="AL26" i="17"/>
  <c r="AL159" i="17"/>
  <c r="AL138" i="17"/>
  <c r="AL123" i="17"/>
  <c r="AL100" i="17"/>
  <c r="AL84" i="17"/>
  <c r="AL69" i="17"/>
  <c r="AL53" i="17"/>
  <c r="AL37" i="17"/>
  <c r="AL21" i="17"/>
  <c r="AL130" i="17"/>
  <c r="AL68" i="17"/>
  <c r="AL139" i="17"/>
  <c r="AL79" i="17"/>
  <c r="AL16" i="17"/>
  <c r="AL91" i="17"/>
  <c r="AL28" i="17"/>
  <c r="AL133" i="17"/>
  <c r="AL103" i="17"/>
  <c r="AF144" i="17"/>
  <c r="AF124" i="17"/>
  <c r="AF99" i="17"/>
  <c r="AF83" i="17"/>
  <c r="AF111" i="17"/>
  <c r="AF69" i="17"/>
  <c r="AF49" i="17"/>
  <c r="AF29" i="17"/>
  <c r="AF13" i="17"/>
  <c r="AF159" i="17"/>
  <c r="AF119" i="17"/>
  <c r="AF94" i="17"/>
  <c r="AF78" i="17"/>
  <c r="AF50" i="17"/>
  <c r="AF64" i="17"/>
  <c r="AF40" i="17"/>
  <c r="AF24" i="17"/>
  <c r="AF143" i="17"/>
  <c r="AF129" i="17"/>
  <c r="AF146" i="17"/>
  <c r="AF89" i="17"/>
  <c r="AF112" i="17"/>
  <c r="AF43" i="17"/>
  <c r="AF59" i="17"/>
  <c r="AF35" i="17"/>
  <c r="AF19" i="17"/>
  <c r="AF117" i="17"/>
  <c r="AF62" i="17"/>
  <c r="AF134" i="17"/>
  <c r="AF74" i="17"/>
  <c r="AF138" i="17"/>
  <c r="AF109" i="17"/>
  <c r="AF14" i="17"/>
  <c r="AF80" i="17"/>
  <c r="AF26" i="17"/>
  <c r="AF135" i="17"/>
  <c r="AF120" i="17"/>
  <c r="AF95" i="17"/>
  <c r="AF79" i="17"/>
  <c r="AF51" i="17"/>
  <c r="AF65" i="17"/>
  <c r="AF41" i="17"/>
  <c r="AF25" i="17"/>
  <c r="AF145" i="17"/>
  <c r="AF130" i="17"/>
  <c r="AF115" i="17"/>
  <c r="AF90" i="17"/>
  <c r="AF114" i="17"/>
  <c r="AF44" i="17"/>
  <c r="AF60" i="17"/>
  <c r="AF36" i="17"/>
  <c r="AF20" i="17"/>
  <c r="AF139" i="17"/>
  <c r="AF126" i="17"/>
  <c r="AF101" i="17"/>
  <c r="AF85" i="17"/>
  <c r="AF113" i="17"/>
  <c r="AF71" i="17"/>
  <c r="AF55" i="17"/>
  <c r="AF31" i="17"/>
  <c r="AF15" i="17"/>
  <c r="AF92" i="17"/>
  <c r="AF38" i="17"/>
  <c r="AF105" i="17"/>
  <c r="AF58" i="17"/>
  <c r="AF125" i="17"/>
  <c r="AF70" i="17"/>
  <c r="AF136" i="17"/>
  <c r="AF52" i="17"/>
  <c r="AF147" i="17"/>
  <c r="AF131" i="17"/>
  <c r="AF116" i="17"/>
  <c r="AF91" i="17"/>
  <c r="AF75" i="17"/>
  <c r="AF45" i="17"/>
  <c r="AF61" i="17"/>
  <c r="AF37" i="17"/>
  <c r="AF21" i="17"/>
  <c r="AF140" i="17"/>
  <c r="AF127" i="17"/>
  <c r="AF102" i="17"/>
  <c r="AF86" i="17"/>
  <c r="AF106" i="17"/>
  <c r="AF72" i="17"/>
  <c r="AF56" i="17"/>
  <c r="AF32" i="17"/>
  <c r="AF16" i="17"/>
  <c r="AF137" i="17"/>
  <c r="AF122" i="17"/>
  <c r="AF97" i="17"/>
  <c r="AF81" i="17"/>
  <c r="AF53" i="17"/>
  <c r="AF67" i="17"/>
  <c r="AF42" i="17"/>
  <c r="AF27" i="17"/>
  <c r="AF160" i="17"/>
  <c r="AF76" i="17"/>
  <c r="AF22" i="17"/>
  <c r="AF88" i="17"/>
  <c r="AF34" i="17"/>
  <c r="AF100" i="17"/>
  <c r="AF107" i="17"/>
  <c r="AF121" i="17"/>
  <c r="AF66" i="17"/>
  <c r="AF141" i="17"/>
  <c r="AF128" i="17"/>
  <c r="AF103" i="17"/>
  <c r="AF87" i="17"/>
  <c r="AF108" i="17"/>
  <c r="AF73" i="17"/>
  <c r="AF57" i="17"/>
  <c r="AF33" i="17"/>
  <c r="AF17" i="17"/>
  <c r="AF151" i="17"/>
  <c r="AF157" i="17" s="1"/>
  <c r="AF123" i="17"/>
  <c r="AF98" i="17"/>
  <c r="AF82" i="17"/>
  <c r="AF104" i="17"/>
  <c r="AF68" i="17"/>
  <c r="AF46" i="17"/>
  <c r="AF28" i="17"/>
  <c r="AF12" i="17"/>
  <c r="AF133" i="17"/>
  <c r="AF118" i="17"/>
  <c r="AF93" i="17"/>
  <c r="AF77" i="17"/>
  <c r="AF48" i="17"/>
  <c r="AF63" i="17"/>
  <c r="AF39" i="17"/>
  <c r="AF23" i="17"/>
  <c r="AF132" i="17"/>
  <c r="AF47" i="17"/>
  <c r="AF142" i="17"/>
  <c r="AF110" i="17"/>
  <c r="AF18" i="17"/>
  <c r="AF84" i="17"/>
  <c r="AF30" i="17"/>
  <c r="AF96" i="17"/>
  <c r="AF54" i="17"/>
  <c r="BU134" i="17"/>
  <c r="BU119" i="17"/>
  <c r="BU105" i="17"/>
  <c r="BU63" i="17"/>
  <c r="BU90" i="17"/>
  <c r="BU44" i="17"/>
  <c r="BU28" i="17"/>
  <c r="BU12" i="17"/>
  <c r="BU85" i="17"/>
  <c r="BU132" i="17"/>
  <c r="BU117" i="17"/>
  <c r="BU74" i="17"/>
  <c r="BU58" i="17"/>
  <c r="BU80" i="17"/>
  <c r="BU39" i="17"/>
  <c r="BU23" i="17"/>
  <c r="BU83" i="17"/>
  <c r="BU147" i="17"/>
  <c r="BU125" i="17"/>
  <c r="BU111" i="17"/>
  <c r="BU69" i="17"/>
  <c r="BU102" i="17"/>
  <c r="BU50" i="17"/>
  <c r="BU34" i="17"/>
  <c r="BU18" i="17"/>
  <c r="BU95" i="17"/>
  <c r="BU146" i="17"/>
  <c r="BU25" i="17"/>
  <c r="BU114" i="17"/>
  <c r="BU37" i="17"/>
  <c r="BU124" i="17"/>
  <c r="BU49" i="17"/>
  <c r="BU135" i="17"/>
  <c r="BU92" i="17"/>
  <c r="BU93" i="17"/>
  <c r="BU133" i="17"/>
  <c r="BU159" i="17"/>
  <c r="BU116" i="17"/>
  <c r="BU59" i="17"/>
  <c r="BU82" i="17"/>
  <c r="BU40" i="17"/>
  <c r="BU24" i="17"/>
  <c r="BU91" i="17"/>
  <c r="BU142" i="17"/>
  <c r="BU126" i="17"/>
  <c r="BU112" i="17"/>
  <c r="BU70" i="17"/>
  <c r="BU54" i="17"/>
  <c r="BU51" i="17"/>
  <c r="BU35" i="17"/>
  <c r="BU19" i="17"/>
  <c r="BU81" i="17"/>
  <c r="BU136" i="17"/>
  <c r="BU121" i="17"/>
  <c r="BU107" i="17"/>
  <c r="BU65" i="17"/>
  <c r="BU94" i="17"/>
  <c r="BU46" i="17"/>
  <c r="BU30" i="17"/>
  <c r="BU14" i="17"/>
  <c r="BU101" i="17"/>
  <c r="BU60" i="17"/>
  <c r="BU99" i="17"/>
  <c r="BU72" i="17"/>
  <c r="BU21" i="17"/>
  <c r="BU110" i="17"/>
  <c r="BU33" i="17"/>
  <c r="BU120" i="17"/>
  <c r="BU45" i="17"/>
  <c r="BU143" i="17"/>
  <c r="BU127" i="17"/>
  <c r="BU113" i="17"/>
  <c r="BU71" i="17"/>
  <c r="BU55" i="17"/>
  <c r="BU52" i="17"/>
  <c r="BU36" i="17"/>
  <c r="BU20" i="17"/>
  <c r="BU89" i="17"/>
  <c r="BU138" i="17"/>
  <c r="BU122" i="17"/>
  <c r="BU108" i="17"/>
  <c r="BU66" i="17"/>
  <c r="BU96" i="17"/>
  <c r="BU47" i="17"/>
  <c r="BU31" i="17"/>
  <c r="BU15" i="17"/>
  <c r="BU77" i="17"/>
  <c r="BU141" i="17"/>
  <c r="BU139" i="17"/>
  <c r="BU103" i="17"/>
  <c r="BU61" i="17"/>
  <c r="BU86" i="17"/>
  <c r="BU42" i="17"/>
  <c r="BU26" i="17"/>
  <c r="BU53" i="17"/>
  <c r="BU137" i="17"/>
  <c r="BU84" i="17"/>
  <c r="BU151" i="17"/>
  <c r="BU157" i="17" s="1"/>
  <c r="BU56" i="17"/>
  <c r="BU97" i="17"/>
  <c r="BU68" i="17"/>
  <c r="BU17" i="17"/>
  <c r="BU106" i="17"/>
  <c r="BU29" i="17"/>
  <c r="BU140" i="17"/>
  <c r="BU123" i="17"/>
  <c r="BU109" i="17"/>
  <c r="BU67" i="17"/>
  <c r="BU98" i="17"/>
  <c r="BU48" i="17"/>
  <c r="BU32" i="17"/>
  <c r="BU16" i="17"/>
  <c r="BU79" i="17"/>
  <c r="BU144" i="17"/>
  <c r="BU118" i="17"/>
  <c r="BU104" i="17"/>
  <c r="BU62" i="17"/>
  <c r="BU88" i="17"/>
  <c r="BU43" i="17"/>
  <c r="BU27" i="17"/>
  <c r="BU129" i="17"/>
  <c r="BU160" i="17"/>
  <c r="BU130" i="17"/>
  <c r="BU115" i="17"/>
  <c r="BU73" i="17"/>
  <c r="BU57" i="17"/>
  <c r="BU78" i="17"/>
  <c r="BU38" i="17"/>
  <c r="BU22" i="17"/>
  <c r="BU75" i="17"/>
  <c r="BU131" i="17"/>
  <c r="BU41" i="17"/>
  <c r="BU128" i="17"/>
  <c r="BU76" i="17"/>
  <c r="BU145" i="17"/>
  <c r="BU100" i="17"/>
  <c r="BU87" i="17"/>
  <c r="BU64" i="17"/>
  <c r="BU13" i="17"/>
  <c r="CS136" i="17"/>
  <c r="CS121" i="17"/>
  <c r="CS104" i="17"/>
  <c r="CS63" i="17"/>
  <c r="CS89" i="17"/>
  <c r="CS44" i="17"/>
  <c r="CS28" i="17"/>
  <c r="CS12" i="17"/>
  <c r="CS160" i="17"/>
  <c r="CS138" i="17"/>
  <c r="CS116" i="17"/>
  <c r="CS74" i="17"/>
  <c r="CS58" i="17"/>
  <c r="CS79" i="17"/>
  <c r="CS39" i="17"/>
  <c r="CS23" i="17"/>
  <c r="CS102" i="17"/>
  <c r="CS147" i="17"/>
  <c r="CS127" i="17"/>
  <c r="CS110" i="17"/>
  <c r="CS69" i="17"/>
  <c r="CS101" i="17"/>
  <c r="CS50" i="17"/>
  <c r="CS34" i="17"/>
  <c r="CS18" i="17"/>
  <c r="CS92" i="17"/>
  <c r="CS137" i="17"/>
  <c r="CS122" i="17"/>
  <c r="CS105" i="17"/>
  <c r="CS64" i="17"/>
  <c r="CS91" i="17"/>
  <c r="CS45" i="17"/>
  <c r="CS29" i="17"/>
  <c r="CS13" i="17"/>
  <c r="CS98" i="17"/>
  <c r="CS145" i="17"/>
  <c r="CS132" i="17"/>
  <c r="CS115" i="17"/>
  <c r="CS59" i="17"/>
  <c r="CS81" i="17"/>
  <c r="CS40" i="17"/>
  <c r="CS24" i="17"/>
  <c r="CS80" i="17"/>
  <c r="CS142" i="17"/>
  <c r="CS128" i="17"/>
  <c r="CS111" i="17"/>
  <c r="CS70" i="17"/>
  <c r="CS53" i="17"/>
  <c r="CS51" i="17"/>
  <c r="CS35" i="17"/>
  <c r="CS19" i="17"/>
  <c r="CS100" i="17"/>
  <c r="CS139" i="17"/>
  <c r="CS123" i="17"/>
  <c r="CS106" i="17"/>
  <c r="CS65" i="17"/>
  <c r="CS93" i="17"/>
  <c r="CS46" i="17"/>
  <c r="CS30" i="17"/>
  <c r="CS14" i="17"/>
  <c r="CS82" i="17"/>
  <c r="CS133" i="17"/>
  <c r="CS118" i="17"/>
  <c r="CS117" i="17"/>
  <c r="CS60" i="17"/>
  <c r="CS83" i="17"/>
  <c r="CS41" i="17"/>
  <c r="CS25" i="17"/>
  <c r="CS88" i="17"/>
  <c r="CS143" i="17"/>
  <c r="CS129" i="17"/>
  <c r="CS112" i="17"/>
  <c r="CS71" i="17"/>
  <c r="CS55" i="17"/>
  <c r="CS52" i="17"/>
  <c r="CS36" i="17"/>
  <c r="CS20" i="17"/>
  <c r="CS78" i="17"/>
  <c r="CS141" i="17"/>
  <c r="CS124" i="17"/>
  <c r="CS107" i="17"/>
  <c r="CS66" i="17"/>
  <c r="CS95" i="17"/>
  <c r="CS47" i="17"/>
  <c r="CS31" i="17"/>
  <c r="CS15" i="17"/>
  <c r="CS90" i="17"/>
  <c r="CS134" i="17"/>
  <c r="CS119" i="17"/>
  <c r="CS130" i="17"/>
  <c r="CS61" i="17"/>
  <c r="CS85" i="17"/>
  <c r="CS42" i="17"/>
  <c r="CS26" i="17"/>
  <c r="CS96" i="17"/>
  <c r="CS151" i="17"/>
  <c r="CS157" i="17" s="1"/>
  <c r="CS131" i="17"/>
  <c r="CS113" i="17"/>
  <c r="CS72" i="17"/>
  <c r="CS56" i="17"/>
  <c r="CS75" i="17"/>
  <c r="CS37" i="17"/>
  <c r="CS21" i="17"/>
  <c r="CS86" i="17"/>
  <c r="CS144" i="17"/>
  <c r="CS125" i="17"/>
  <c r="CS108" i="17"/>
  <c r="CS67" i="17"/>
  <c r="CS97" i="17"/>
  <c r="CS48" i="17"/>
  <c r="CS32" i="17"/>
  <c r="CS16" i="17"/>
  <c r="CS76" i="17"/>
  <c r="CS135" i="17"/>
  <c r="CS120" i="17"/>
  <c r="CS103" i="17"/>
  <c r="CS62" i="17"/>
  <c r="CS87" i="17"/>
  <c r="CS43" i="17"/>
  <c r="CS27" i="17"/>
  <c r="CS54" i="17"/>
  <c r="CS159" i="17"/>
  <c r="CS140" i="17"/>
  <c r="CS114" i="17"/>
  <c r="CS73" i="17"/>
  <c r="CS57" i="17"/>
  <c r="CS77" i="17"/>
  <c r="CS38" i="17"/>
  <c r="CS22" i="17"/>
  <c r="CS94" i="17"/>
  <c r="CS146" i="17"/>
  <c r="CS126" i="17"/>
  <c r="CS109" i="17"/>
  <c r="CS68" i="17"/>
  <c r="CS99" i="17"/>
  <c r="CS49" i="17"/>
  <c r="CS33" i="17"/>
  <c r="CS17" i="17"/>
  <c r="CS84" i="17"/>
  <c r="R145" i="17"/>
  <c r="R137" i="17"/>
  <c r="R119" i="17"/>
  <c r="R60" i="17"/>
  <c r="R85" i="17"/>
  <c r="R42" i="17"/>
  <c r="R26" i="17"/>
  <c r="R96" i="17"/>
  <c r="R159" i="17"/>
  <c r="R118" i="17"/>
  <c r="R126" i="17"/>
  <c r="R71" i="17"/>
  <c r="R55" i="17"/>
  <c r="R53" i="17"/>
  <c r="R37" i="17"/>
  <c r="R21" i="17"/>
  <c r="R78" i="17"/>
  <c r="R151" i="17"/>
  <c r="R157" i="17" s="1"/>
  <c r="R116" i="17"/>
  <c r="R124" i="17"/>
  <c r="R70" i="17"/>
  <c r="R54" i="17"/>
  <c r="R52" i="17"/>
  <c r="R36" i="17"/>
  <c r="R20" i="17"/>
  <c r="R76" i="17"/>
  <c r="R142" i="17"/>
  <c r="R110" i="17"/>
  <c r="R117" i="17"/>
  <c r="R65" i="17"/>
  <c r="R95" i="17"/>
  <c r="R47" i="17"/>
  <c r="R31" i="17"/>
  <c r="R15" i="17"/>
  <c r="R94" i="17"/>
  <c r="R130" i="17"/>
  <c r="R128" i="17"/>
  <c r="R72" i="17"/>
  <c r="R56" i="17"/>
  <c r="R77" i="17"/>
  <c r="R38" i="17"/>
  <c r="R22" i="17"/>
  <c r="R80" i="17"/>
  <c r="R144" i="17"/>
  <c r="R112" i="17"/>
  <c r="R104" i="17"/>
  <c r="R67" i="17"/>
  <c r="R99" i="17"/>
  <c r="R49" i="17"/>
  <c r="R33" i="17"/>
  <c r="R17" i="17"/>
  <c r="R100" i="17"/>
  <c r="R147" i="17"/>
  <c r="R111" i="17"/>
  <c r="R134" i="17"/>
  <c r="R66" i="17"/>
  <c r="R97" i="17"/>
  <c r="R48" i="17"/>
  <c r="R32" i="17"/>
  <c r="R16" i="17"/>
  <c r="R98" i="17"/>
  <c r="R141" i="17"/>
  <c r="R106" i="17"/>
  <c r="R123" i="17"/>
  <c r="R61" i="17"/>
  <c r="R87" i="17"/>
  <c r="R43" i="17"/>
  <c r="R27" i="17"/>
  <c r="R102" i="17"/>
  <c r="R146" i="17"/>
  <c r="R113" i="17"/>
  <c r="R120" i="17"/>
  <c r="R68" i="17"/>
  <c r="R101" i="17"/>
  <c r="R50" i="17"/>
  <c r="R34" i="17"/>
  <c r="R18" i="17"/>
  <c r="R121" i="17"/>
  <c r="R138" i="17"/>
  <c r="R108" i="17"/>
  <c r="R133" i="17"/>
  <c r="R63" i="17"/>
  <c r="R91" i="17"/>
  <c r="R45" i="17"/>
  <c r="R29" i="17"/>
  <c r="R13" i="17"/>
  <c r="R90" i="17"/>
  <c r="R143" i="17"/>
  <c r="R107" i="17"/>
  <c r="R127" i="17"/>
  <c r="R62" i="17"/>
  <c r="R89" i="17"/>
  <c r="R44" i="17"/>
  <c r="R28" i="17"/>
  <c r="R12" i="17"/>
  <c r="R82" i="17"/>
  <c r="R132" i="17"/>
  <c r="R129" i="17"/>
  <c r="R73" i="17"/>
  <c r="R57" i="17"/>
  <c r="R79" i="17"/>
  <c r="R39" i="17"/>
  <c r="R23" i="17"/>
  <c r="R84" i="17"/>
  <c r="R140" i="17"/>
  <c r="R109" i="17"/>
  <c r="R75" i="17"/>
  <c r="R64" i="17"/>
  <c r="R93" i="17"/>
  <c r="R46" i="17"/>
  <c r="R30" i="17"/>
  <c r="R14" i="17"/>
  <c r="R92" i="17"/>
  <c r="R139" i="17"/>
  <c r="R131" i="17"/>
  <c r="R105" i="17"/>
  <c r="R59" i="17"/>
  <c r="R83" i="17"/>
  <c r="R41" i="17"/>
  <c r="R25" i="17"/>
  <c r="R88" i="17"/>
  <c r="R125" i="17"/>
  <c r="R136" i="17"/>
  <c r="R115" i="17"/>
  <c r="R74" i="17"/>
  <c r="R58" i="17"/>
  <c r="R81" i="17"/>
  <c r="R40" i="17"/>
  <c r="R24" i="17"/>
  <c r="R86" i="17"/>
  <c r="R160" i="17"/>
  <c r="R114" i="17"/>
  <c r="R122" i="17"/>
  <c r="R69" i="17"/>
  <c r="R103" i="17"/>
  <c r="R51" i="17"/>
  <c r="R35" i="17"/>
  <c r="R19" i="17"/>
  <c r="R135" i="17"/>
  <c r="AZ140" i="17"/>
  <c r="AZ127" i="17"/>
  <c r="AZ111" i="17"/>
  <c r="AZ92" i="17"/>
  <c r="AZ76" i="17"/>
  <c r="AZ44" i="17"/>
  <c r="AZ56" i="17"/>
  <c r="AZ13" i="17"/>
  <c r="AZ17" i="17"/>
  <c r="AZ137" i="17"/>
  <c r="AZ122" i="17"/>
  <c r="AZ106" i="17"/>
  <c r="AZ87" i="17"/>
  <c r="AZ53" i="17"/>
  <c r="AZ58" i="17"/>
  <c r="AZ38" i="17"/>
  <c r="AZ18" i="17"/>
  <c r="AZ147" i="17"/>
  <c r="AZ132" i="17"/>
  <c r="AZ117" i="17"/>
  <c r="AZ98" i="17"/>
  <c r="AZ82" i="17"/>
  <c r="AZ52" i="17"/>
  <c r="AZ61" i="17"/>
  <c r="AZ67" i="17"/>
  <c r="AZ19" i="17"/>
  <c r="AZ131" i="17"/>
  <c r="AZ50" i="17"/>
  <c r="AZ141" i="17"/>
  <c r="AZ77" i="17"/>
  <c r="AZ20" i="17"/>
  <c r="AZ89" i="17"/>
  <c r="AZ26" i="17"/>
  <c r="AZ101" i="17"/>
  <c r="AZ34" i="17"/>
  <c r="AZ144" i="17"/>
  <c r="AZ123" i="17"/>
  <c r="AZ107" i="17"/>
  <c r="AZ88" i="17"/>
  <c r="AZ54" i="17"/>
  <c r="AZ62" i="17"/>
  <c r="AZ40" i="17"/>
  <c r="AZ23" i="17"/>
  <c r="AZ160" i="17"/>
  <c r="AZ133" i="17"/>
  <c r="AZ118" i="17"/>
  <c r="AZ99" i="17"/>
  <c r="AZ83" i="17"/>
  <c r="AZ42" i="17"/>
  <c r="AZ65" i="17"/>
  <c r="AZ30" i="17"/>
  <c r="AZ31" i="17"/>
  <c r="AZ142" i="17"/>
  <c r="AZ146" i="17"/>
  <c r="AZ113" i="17"/>
  <c r="AZ94" i="17"/>
  <c r="AZ78" i="17"/>
  <c r="AZ47" i="17"/>
  <c r="AZ64" i="17"/>
  <c r="AZ21" i="17"/>
  <c r="AZ25" i="17"/>
  <c r="AZ116" i="17"/>
  <c r="AZ57" i="17"/>
  <c r="AZ128" i="17"/>
  <c r="AZ45" i="17"/>
  <c r="AZ159" i="17"/>
  <c r="AZ103" i="17"/>
  <c r="AZ14" i="17"/>
  <c r="AZ85" i="17"/>
  <c r="AZ12" i="17"/>
  <c r="AZ134" i="17"/>
  <c r="AZ119" i="17"/>
  <c r="AZ100" i="17"/>
  <c r="AZ84" i="17"/>
  <c r="AZ43" i="17"/>
  <c r="AZ69" i="17"/>
  <c r="AZ32" i="17"/>
  <c r="AZ39" i="17"/>
  <c r="AZ143" i="17"/>
  <c r="AZ129" i="17"/>
  <c r="AZ114" i="17"/>
  <c r="AZ95" i="17"/>
  <c r="AZ79" i="17"/>
  <c r="AZ48" i="17"/>
  <c r="AZ68" i="17"/>
  <c r="AZ24" i="17"/>
  <c r="AZ28" i="17"/>
  <c r="AZ138" i="17"/>
  <c r="AZ125" i="17"/>
  <c r="AZ109" i="17"/>
  <c r="AZ90" i="17"/>
  <c r="AZ105" i="17"/>
  <c r="AZ70" i="17"/>
  <c r="AZ71" i="17"/>
  <c r="AZ35" i="17"/>
  <c r="AZ22" i="17"/>
  <c r="AZ97" i="17"/>
  <c r="AZ37" i="17"/>
  <c r="AZ112" i="17"/>
  <c r="AZ60" i="17"/>
  <c r="AZ124" i="17"/>
  <c r="AZ66" i="17"/>
  <c r="AZ135" i="17"/>
  <c r="AZ46" i="17"/>
  <c r="AZ145" i="17"/>
  <c r="AZ130" i="17"/>
  <c r="AZ115" i="17"/>
  <c r="AZ96" i="17"/>
  <c r="AZ80" i="17"/>
  <c r="AZ49" i="17"/>
  <c r="AZ72" i="17"/>
  <c r="AZ29" i="17"/>
  <c r="AZ33" i="17"/>
  <c r="AZ139" i="17"/>
  <c r="AZ126" i="17"/>
  <c r="AZ110" i="17"/>
  <c r="AZ91" i="17"/>
  <c r="AZ75" i="17"/>
  <c r="AZ74" i="17"/>
  <c r="AZ59" i="17"/>
  <c r="AZ63" i="17"/>
  <c r="AZ27" i="17"/>
  <c r="AZ136" i="17"/>
  <c r="AZ121" i="17"/>
  <c r="AZ102" i="17"/>
  <c r="AZ86" i="17"/>
  <c r="AZ51" i="17"/>
  <c r="AZ104" i="17"/>
  <c r="AZ36" i="17"/>
  <c r="AZ15" i="17"/>
  <c r="AZ151" i="17"/>
  <c r="AZ157" i="17" s="1"/>
  <c r="AZ81" i="17"/>
  <c r="AZ41" i="17"/>
  <c r="AZ93" i="17"/>
  <c r="AZ16" i="17"/>
  <c r="AZ108" i="17"/>
  <c r="AZ55" i="17"/>
  <c r="AZ120" i="17"/>
  <c r="AZ73" i="17"/>
  <c r="AE146" i="17"/>
  <c r="AE128" i="17"/>
  <c r="AE103" i="17"/>
  <c r="AE87" i="17"/>
  <c r="AE72" i="17"/>
  <c r="AE56" i="17"/>
  <c r="AE42" i="17"/>
  <c r="AE34" i="17"/>
  <c r="AE23" i="17"/>
  <c r="AE139" i="17"/>
  <c r="AE123" i="17"/>
  <c r="AE98" i="17"/>
  <c r="AE82" i="17"/>
  <c r="AE67" i="17"/>
  <c r="AE108" i="17"/>
  <c r="AE37" i="17"/>
  <c r="AE24" i="17"/>
  <c r="AE12" i="17"/>
  <c r="AE142" i="17"/>
  <c r="AE117" i="17"/>
  <c r="AE93" i="17"/>
  <c r="AE77" i="17"/>
  <c r="AE62" i="17"/>
  <c r="AE111" i="17"/>
  <c r="AE53" i="17"/>
  <c r="AE14" i="17"/>
  <c r="AE147" i="17"/>
  <c r="AE73" i="17"/>
  <c r="AE43" i="17"/>
  <c r="AE84" i="17"/>
  <c r="AE28" i="17"/>
  <c r="AE96" i="17"/>
  <c r="AE33" i="17"/>
  <c r="AE92" i="17"/>
  <c r="AE49" i="17"/>
  <c r="AE141" i="17"/>
  <c r="AE124" i="17"/>
  <c r="AE99" i="17"/>
  <c r="AE83" i="17"/>
  <c r="AE68" i="17"/>
  <c r="AE110" i="17"/>
  <c r="AE39" i="17"/>
  <c r="AE26" i="17"/>
  <c r="AE17" i="17"/>
  <c r="AE134" i="17"/>
  <c r="AE119" i="17"/>
  <c r="AE94" i="17"/>
  <c r="AE78" i="17"/>
  <c r="AE63" i="17"/>
  <c r="AE109" i="17"/>
  <c r="AE29" i="17"/>
  <c r="AE16" i="17"/>
  <c r="AE160" i="17"/>
  <c r="AE131" i="17"/>
  <c r="AE130" i="17"/>
  <c r="AE89" i="17"/>
  <c r="AE74" i="17"/>
  <c r="AE58" i="17"/>
  <c r="AE46" i="17"/>
  <c r="AE38" i="17"/>
  <c r="AE27" i="17"/>
  <c r="AE129" i="17"/>
  <c r="AE57" i="17"/>
  <c r="AE143" i="17"/>
  <c r="AE69" i="17"/>
  <c r="AE25" i="17"/>
  <c r="AE80" i="17"/>
  <c r="AE20" i="17"/>
  <c r="AE76" i="17"/>
  <c r="AE47" i="17"/>
  <c r="AE135" i="17"/>
  <c r="AE120" i="17"/>
  <c r="AE95" i="17"/>
  <c r="AE79" i="17"/>
  <c r="AE64" i="17"/>
  <c r="AE113" i="17"/>
  <c r="AE31" i="17"/>
  <c r="AE18" i="17"/>
  <c r="AE151" i="17"/>
  <c r="AE157" i="17" s="1"/>
  <c r="AE133" i="17"/>
  <c r="AE116" i="17"/>
  <c r="AE90" i="17"/>
  <c r="AE118" i="17"/>
  <c r="AE59" i="17"/>
  <c r="AE48" i="17"/>
  <c r="AE40" i="17"/>
  <c r="AE13" i="17"/>
  <c r="AE144" i="17"/>
  <c r="AE126" i="17"/>
  <c r="AE101" i="17"/>
  <c r="AE85" i="17"/>
  <c r="AE70" i="17"/>
  <c r="AE114" i="17"/>
  <c r="AE104" i="17"/>
  <c r="AE30" i="17"/>
  <c r="AE51" i="17"/>
  <c r="AE105" i="17"/>
  <c r="AE44" i="17"/>
  <c r="AE125" i="17"/>
  <c r="AE112" i="17"/>
  <c r="AE136" i="17"/>
  <c r="AE65" i="17"/>
  <c r="AE138" i="17"/>
  <c r="AE61" i="17"/>
  <c r="AE159" i="17"/>
  <c r="AE140" i="17"/>
  <c r="AE132" i="17"/>
  <c r="AE91" i="17"/>
  <c r="AE75" i="17"/>
  <c r="AE60" i="17"/>
  <c r="AE50" i="17"/>
  <c r="AE45" i="17"/>
  <c r="AE21" i="17"/>
  <c r="AE145" i="17"/>
  <c r="AE127" i="17"/>
  <c r="AE102" i="17"/>
  <c r="AE86" i="17"/>
  <c r="AE71" i="17"/>
  <c r="AE55" i="17"/>
  <c r="AE107" i="17"/>
  <c r="AE32" i="17"/>
  <c r="AE15" i="17"/>
  <c r="AE137" i="17"/>
  <c r="AE122" i="17"/>
  <c r="AE97" i="17"/>
  <c r="AE81" i="17"/>
  <c r="AE66" i="17"/>
  <c r="AE106" i="17"/>
  <c r="AE35" i="17"/>
  <c r="AE22" i="17"/>
  <c r="AE19" i="17"/>
  <c r="AE88" i="17"/>
  <c r="AE36" i="17"/>
  <c r="AE100" i="17"/>
  <c r="AE41" i="17"/>
  <c r="AE121" i="17"/>
  <c r="AE54" i="17"/>
  <c r="AE115" i="17"/>
  <c r="AE52" i="17"/>
  <c r="DF145" i="17"/>
  <c r="DF113" i="17"/>
  <c r="DF121" i="17"/>
  <c r="DF96" i="17"/>
  <c r="DF80" i="17"/>
  <c r="DF65" i="17"/>
  <c r="DF49" i="17"/>
  <c r="DF33" i="17"/>
  <c r="DF17" i="17"/>
  <c r="DF142" i="17"/>
  <c r="DF108" i="17"/>
  <c r="DF115" i="17"/>
  <c r="DF91" i="17"/>
  <c r="DF75" i="17"/>
  <c r="DF60" i="17"/>
  <c r="DF44" i="17"/>
  <c r="DF28" i="17"/>
  <c r="DF12" i="17"/>
  <c r="DF141" i="17"/>
  <c r="DF127" i="17"/>
  <c r="DF102" i="17"/>
  <c r="DF86" i="17"/>
  <c r="DF71" i="17"/>
  <c r="DF55" i="17"/>
  <c r="DF39" i="17"/>
  <c r="DF23" i="17"/>
  <c r="DF159" i="17"/>
  <c r="DF114" i="17"/>
  <c r="DF122" i="17"/>
  <c r="DF97" i="17"/>
  <c r="DF81" i="17"/>
  <c r="DF66" i="17"/>
  <c r="DF50" i="17"/>
  <c r="DF34" i="17"/>
  <c r="DF18" i="17"/>
  <c r="DF143" i="17"/>
  <c r="DF109" i="17"/>
  <c r="DF117" i="17"/>
  <c r="DF92" i="17"/>
  <c r="DF76" i="17"/>
  <c r="DF61" i="17"/>
  <c r="DF45" i="17"/>
  <c r="DF29" i="17"/>
  <c r="DF13" i="17"/>
  <c r="DF134" i="17"/>
  <c r="DF128" i="17"/>
  <c r="DF103" i="17"/>
  <c r="DF87" i="17"/>
  <c r="DF72" i="17"/>
  <c r="DF56" i="17"/>
  <c r="DF40" i="17"/>
  <c r="DF24" i="17"/>
  <c r="DF147" i="17"/>
  <c r="DF129" i="17"/>
  <c r="DF123" i="17"/>
  <c r="DF98" i="17"/>
  <c r="DF82" i="17"/>
  <c r="DF67" i="17"/>
  <c r="DF51" i="17"/>
  <c r="DF35" i="17"/>
  <c r="DF19" i="17"/>
  <c r="DF146" i="17"/>
  <c r="DF110" i="17"/>
  <c r="DF118" i="17"/>
  <c r="DF93" i="17"/>
  <c r="DF77" i="17"/>
  <c r="DF62" i="17"/>
  <c r="DF46" i="17"/>
  <c r="DF30" i="17"/>
  <c r="DF14" i="17"/>
  <c r="DF135" i="17"/>
  <c r="DF105" i="17"/>
  <c r="DF104" i="17"/>
  <c r="DF88" i="17"/>
  <c r="DF73" i="17"/>
  <c r="DF57" i="17"/>
  <c r="DF41" i="17"/>
  <c r="DF25" i="17"/>
  <c r="DF151" i="17"/>
  <c r="DF157" i="17" s="1"/>
  <c r="DF144" i="17"/>
  <c r="DF124" i="17"/>
  <c r="DF99" i="17"/>
  <c r="DF83" i="17"/>
  <c r="DF68" i="17"/>
  <c r="DF52" i="17"/>
  <c r="DF36" i="17"/>
  <c r="DF20" i="17"/>
  <c r="DF138" i="17"/>
  <c r="DF111" i="17"/>
  <c r="DF119" i="17"/>
  <c r="DF94" i="17"/>
  <c r="DF78" i="17"/>
  <c r="DF63" i="17"/>
  <c r="DF47" i="17"/>
  <c r="DF31" i="17"/>
  <c r="DF15" i="17"/>
  <c r="DF136" i="17"/>
  <c r="DF106" i="17"/>
  <c r="DF131" i="17"/>
  <c r="DF89" i="17"/>
  <c r="DF74" i="17"/>
  <c r="DF58" i="17"/>
  <c r="DF42" i="17"/>
  <c r="DF26" i="17"/>
  <c r="DF160" i="17"/>
  <c r="DF130" i="17"/>
  <c r="DF125" i="17"/>
  <c r="DF100" i="17"/>
  <c r="DF84" i="17"/>
  <c r="DF69" i="17"/>
  <c r="DF53" i="17"/>
  <c r="DF37" i="17"/>
  <c r="DF21" i="17"/>
  <c r="DF140" i="17"/>
  <c r="DF112" i="17"/>
  <c r="DF120" i="17"/>
  <c r="DF95" i="17"/>
  <c r="DF79" i="17"/>
  <c r="DF64" i="17"/>
  <c r="DF48" i="17"/>
  <c r="DF32" i="17"/>
  <c r="DF16" i="17"/>
  <c r="DF139" i="17"/>
  <c r="DF107" i="17"/>
  <c r="DF137" i="17"/>
  <c r="DF90" i="17"/>
  <c r="DF116" i="17"/>
  <c r="DF59" i="17"/>
  <c r="DF43" i="17"/>
  <c r="DF27" i="17"/>
  <c r="DF133" i="17"/>
  <c r="DF132" i="17"/>
  <c r="DF126" i="17"/>
  <c r="DF101" i="17"/>
  <c r="DF85" i="17"/>
  <c r="DF70" i="17"/>
  <c r="DF54" i="17"/>
  <c r="DF38" i="17"/>
  <c r="DF22" i="17"/>
  <c r="L144" i="17"/>
  <c r="L129" i="17"/>
  <c r="L114" i="17"/>
  <c r="L96" i="17"/>
  <c r="L80" i="17"/>
  <c r="L52" i="17"/>
  <c r="L69" i="17"/>
  <c r="L29" i="17"/>
  <c r="L38" i="17"/>
  <c r="L139" i="17"/>
  <c r="L125" i="17"/>
  <c r="L109" i="17"/>
  <c r="L91" i="17"/>
  <c r="L104" i="17"/>
  <c r="L71" i="17"/>
  <c r="L60" i="17"/>
  <c r="L19" i="17"/>
  <c r="L14" i="17"/>
  <c r="L135" i="17"/>
  <c r="L120" i="17"/>
  <c r="L102" i="17"/>
  <c r="L86" i="17"/>
  <c r="L46" i="17"/>
  <c r="L74" i="17"/>
  <c r="L33" i="17"/>
  <c r="L23" i="17"/>
  <c r="L146" i="17"/>
  <c r="L130" i="17"/>
  <c r="L115" i="17"/>
  <c r="L97" i="17"/>
  <c r="L81" i="17"/>
  <c r="L105" i="17"/>
  <c r="L73" i="17"/>
  <c r="L34" i="17"/>
  <c r="L16" i="17"/>
  <c r="L140" i="17"/>
  <c r="L126" i="17"/>
  <c r="L110" i="17"/>
  <c r="L92" i="17"/>
  <c r="L76" i="17"/>
  <c r="L47" i="17"/>
  <c r="L64" i="17"/>
  <c r="L13" i="17"/>
  <c r="L17" i="17"/>
  <c r="L136" i="17"/>
  <c r="L121" i="17"/>
  <c r="L103" i="17"/>
  <c r="L87" i="17"/>
  <c r="L49" i="17"/>
  <c r="L55" i="17"/>
  <c r="L35" i="17"/>
  <c r="L28" i="17"/>
  <c r="L151" i="17"/>
  <c r="L157" i="17" s="1"/>
  <c r="L131" i="17"/>
  <c r="L116" i="17"/>
  <c r="L98" i="17"/>
  <c r="L82" i="17"/>
  <c r="L42" i="17"/>
  <c r="L58" i="17"/>
  <c r="L68" i="17"/>
  <c r="L24" i="17"/>
  <c r="L141" i="17"/>
  <c r="L127" i="17"/>
  <c r="L111" i="17"/>
  <c r="L93" i="17"/>
  <c r="L77" i="17"/>
  <c r="L48" i="17"/>
  <c r="L57" i="17"/>
  <c r="L18" i="17"/>
  <c r="L22" i="17"/>
  <c r="L137" i="17"/>
  <c r="L122" i="17"/>
  <c r="L106" i="17"/>
  <c r="L88" i="17"/>
  <c r="L53" i="17"/>
  <c r="L59" i="17"/>
  <c r="L37" i="17"/>
  <c r="L32" i="17"/>
  <c r="L159" i="17"/>
  <c r="L132" i="17"/>
  <c r="L117" i="17"/>
  <c r="L99" i="17"/>
  <c r="L83" i="17"/>
  <c r="L43" i="17"/>
  <c r="L62" i="17"/>
  <c r="L56" i="17"/>
  <c r="L27" i="17"/>
  <c r="L142" i="17"/>
  <c r="L128" i="17"/>
  <c r="L112" i="17"/>
  <c r="L94" i="17"/>
  <c r="L78" i="17"/>
  <c r="L50" i="17"/>
  <c r="L61" i="17"/>
  <c r="L21" i="17"/>
  <c r="L25" i="17"/>
  <c r="L145" i="17"/>
  <c r="L123" i="17"/>
  <c r="L107" i="17"/>
  <c r="L89" i="17"/>
  <c r="L54" i="17"/>
  <c r="L63" i="17"/>
  <c r="L39" i="17"/>
  <c r="L40" i="17"/>
  <c r="L160" i="17"/>
  <c r="L133" i="17"/>
  <c r="L118" i="17"/>
  <c r="L100" i="17"/>
  <c r="L84" i="17"/>
  <c r="L44" i="17"/>
  <c r="L66" i="17"/>
  <c r="L72" i="17"/>
  <c r="L15" i="17"/>
  <c r="L143" i="17"/>
  <c r="L134" i="17"/>
  <c r="L113" i="17"/>
  <c r="L95" i="17"/>
  <c r="L79" i="17"/>
  <c r="L51" i="17"/>
  <c r="L65" i="17"/>
  <c r="L26" i="17"/>
  <c r="L30" i="17"/>
  <c r="L138" i="17"/>
  <c r="L124" i="17"/>
  <c r="L108" i="17"/>
  <c r="L90" i="17"/>
  <c r="L75" i="17"/>
  <c r="L67" i="17"/>
  <c r="L41" i="17"/>
  <c r="L12" i="17"/>
  <c r="L36" i="17"/>
  <c r="L147" i="17"/>
  <c r="L119" i="17"/>
  <c r="L101" i="17"/>
  <c r="L85" i="17"/>
  <c r="L45" i="17"/>
  <c r="L70" i="17"/>
  <c r="L31" i="17"/>
  <c r="L20" i="17"/>
  <c r="M143" i="17"/>
  <c r="M124" i="17"/>
  <c r="M111" i="17"/>
  <c r="M98" i="17"/>
  <c r="M82" i="17"/>
  <c r="M54" i="17"/>
  <c r="M38" i="17"/>
  <c r="M22" i="17"/>
  <c r="M66" i="17"/>
  <c r="M135" i="17"/>
  <c r="M119" i="17"/>
  <c r="M106" i="17"/>
  <c r="M93" i="17"/>
  <c r="M77" i="17"/>
  <c r="M49" i="17"/>
  <c r="M33" i="17"/>
  <c r="M17" i="17"/>
  <c r="M56" i="17"/>
  <c r="M147" i="17"/>
  <c r="M141" i="17"/>
  <c r="M75" i="17"/>
  <c r="M88" i="17"/>
  <c r="M65" i="17"/>
  <c r="M44" i="17"/>
  <c r="M28" i="17"/>
  <c r="M12" i="17"/>
  <c r="M139" i="17"/>
  <c r="M63" i="17"/>
  <c r="M144" i="17"/>
  <c r="M83" i="17"/>
  <c r="M67" i="17"/>
  <c r="M95" i="17"/>
  <c r="M19" i="17"/>
  <c r="M104" i="17"/>
  <c r="M31" i="17"/>
  <c r="M136" i="17"/>
  <c r="M120" i="17"/>
  <c r="M107" i="17"/>
  <c r="M94" i="17"/>
  <c r="M78" i="17"/>
  <c r="M50" i="17"/>
  <c r="M34" i="17"/>
  <c r="M18" i="17"/>
  <c r="M57" i="17"/>
  <c r="M138" i="17"/>
  <c r="M116" i="17"/>
  <c r="M115" i="17"/>
  <c r="M89" i="17"/>
  <c r="M68" i="17"/>
  <c r="M45" i="17"/>
  <c r="M29" i="17"/>
  <c r="M13" i="17"/>
  <c r="M146" i="17"/>
  <c r="M126" i="17"/>
  <c r="M113" i="17"/>
  <c r="M100" i="17"/>
  <c r="M84" i="17"/>
  <c r="M59" i="17"/>
  <c r="M40" i="17"/>
  <c r="M24" i="17"/>
  <c r="M69" i="17"/>
  <c r="M133" i="17"/>
  <c r="M43" i="17"/>
  <c r="M125" i="17"/>
  <c r="M131" i="17"/>
  <c r="M137" i="17"/>
  <c r="M79" i="17"/>
  <c r="M58" i="17"/>
  <c r="M91" i="17"/>
  <c r="M15" i="17"/>
  <c r="M140" i="17"/>
  <c r="M118" i="17"/>
  <c r="M117" i="17"/>
  <c r="M90" i="17"/>
  <c r="M70" i="17"/>
  <c r="M46" i="17"/>
  <c r="M30" i="17"/>
  <c r="M14" i="17"/>
  <c r="M151" i="17"/>
  <c r="M157" i="17" s="1"/>
  <c r="M127" i="17"/>
  <c r="M114" i="17"/>
  <c r="M101" i="17"/>
  <c r="M85" i="17"/>
  <c r="M60" i="17"/>
  <c r="M41" i="17"/>
  <c r="M25" i="17"/>
  <c r="M71" i="17"/>
  <c r="M145" i="17"/>
  <c r="M122" i="17"/>
  <c r="M109" i="17"/>
  <c r="M96" i="17"/>
  <c r="M80" i="17"/>
  <c r="M52" i="17"/>
  <c r="M36" i="17"/>
  <c r="M20" i="17"/>
  <c r="M61" i="17"/>
  <c r="M103" i="17"/>
  <c r="M27" i="17"/>
  <c r="M112" i="17"/>
  <c r="M39" i="17"/>
  <c r="M121" i="17"/>
  <c r="M51" i="17"/>
  <c r="M142" i="17"/>
  <c r="M72" i="17"/>
  <c r="M159" i="17"/>
  <c r="M128" i="17"/>
  <c r="M129" i="17"/>
  <c r="M102" i="17"/>
  <c r="M86" i="17"/>
  <c r="M62" i="17"/>
  <c r="M42" i="17"/>
  <c r="M26" i="17"/>
  <c r="M73" i="17"/>
  <c r="M160" i="17"/>
  <c r="M123" i="17"/>
  <c r="M110" i="17"/>
  <c r="M97" i="17"/>
  <c r="M81" i="17"/>
  <c r="M53" i="17"/>
  <c r="M37" i="17"/>
  <c r="M21" i="17"/>
  <c r="M64" i="17"/>
  <c r="M134" i="17"/>
  <c r="M132" i="17"/>
  <c r="M105" i="17"/>
  <c r="M92" i="17"/>
  <c r="M76" i="17"/>
  <c r="M48" i="17"/>
  <c r="M32" i="17"/>
  <c r="M16" i="17"/>
  <c r="M55" i="17"/>
  <c r="M87" i="17"/>
  <c r="M74" i="17"/>
  <c r="M99" i="17"/>
  <c r="M23" i="17"/>
  <c r="M108" i="17"/>
  <c r="M35" i="17"/>
  <c r="M130" i="17"/>
  <c r="M47" i="17"/>
  <c r="DH142" i="17"/>
  <c r="DH127" i="17"/>
  <c r="DH101" i="17"/>
  <c r="DH85" i="17"/>
  <c r="DH104" i="17"/>
  <c r="DH69" i="17"/>
  <c r="DH105" i="17"/>
  <c r="DH31" i="17"/>
  <c r="DH15" i="17"/>
  <c r="DH137" i="17"/>
  <c r="DH122" i="17"/>
  <c r="DH96" i="17"/>
  <c r="DH80" i="17"/>
  <c r="DH51" i="17"/>
  <c r="DH64" i="17"/>
  <c r="DH42" i="17"/>
  <c r="DH26" i="17"/>
  <c r="DH160" i="17"/>
  <c r="DH132" i="17"/>
  <c r="DH117" i="17"/>
  <c r="DH91" i="17"/>
  <c r="DH75" i="17"/>
  <c r="DH43" i="17"/>
  <c r="DH59" i="17"/>
  <c r="DH37" i="17"/>
  <c r="DH21" i="17"/>
  <c r="DH124" i="17"/>
  <c r="DH66" i="17"/>
  <c r="DH136" i="17"/>
  <c r="DH48" i="17"/>
  <c r="DH159" i="17"/>
  <c r="DH114" i="17"/>
  <c r="DH20" i="17"/>
  <c r="DH106" i="17"/>
  <c r="DH102" i="17"/>
  <c r="DH138" i="17"/>
  <c r="DH123" i="17"/>
  <c r="DH97" i="17"/>
  <c r="DH81" i="17"/>
  <c r="DH109" i="17"/>
  <c r="DH65" i="17"/>
  <c r="DH45" i="17"/>
  <c r="DH27" i="17"/>
  <c r="DH54" i="17"/>
  <c r="DH133" i="17"/>
  <c r="DH118" i="17"/>
  <c r="DH92" i="17"/>
  <c r="DH76" i="17"/>
  <c r="DH44" i="17"/>
  <c r="DH60" i="17"/>
  <c r="DH38" i="17"/>
  <c r="DH22" i="17"/>
  <c r="DH151" i="17"/>
  <c r="DH157" i="17" s="1"/>
  <c r="DH144" i="17"/>
  <c r="DH103" i="17"/>
  <c r="DH87" i="17"/>
  <c r="DH108" i="17"/>
  <c r="DH71" i="17"/>
  <c r="DH55" i="17"/>
  <c r="DH33" i="17"/>
  <c r="DH17" i="17"/>
  <c r="DH98" i="17"/>
  <c r="DH46" i="17"/>
  <c r="DH120" i="17"/>
  <c r="DH62" i="17"/>
  <c r="DH131" i="17"/>
  <c r="DH74" i="17"/>
  <c r="DH86" i="17"/>
  <c r="DH16" i="17"/>
  <c r="DH53" i="17"/>
  <c r="DH135" i="17"/>
  <c r="DH119" i="17"/>
  <c r="DH93" i="17"/>
  <c r="DH77" i="17"/>
  <c r="DH47" i="17"/>
  <c r="DH61" i="17"/>
  <c r="DH39" i="17"/>
  <c r="DH23" i="17"/>
  <c r="DH145" i="17"/>
  <c r="DH129" i="17"/>
  <c r="DH134" i="17"/>
  <c r="DH88" i="17"/>
  <c r="DH110" i="17"/>
  <c r="DH72" i="17"/>
  <c r="DH56" i="17"/>
  <c r="DH34" i="17"/>
  <c r="DH18" i="17"/>
  <c r="DH140" i="17"/>
  <c r="DH125" i="17"/>
  <c r="DH99" i="17"/>
  <c r="DH83" i="17"/>
  <c r="DH107" i="17"/>
  <c r="DH67" i="17"/>
  <c r="DH49" i="17"/>
  <c r="DH29" i="17"/>
  <c r="DH13" i="17"/>
  <c r="DH82" i="17"/>
  <c r="DH28" i="17"/>
  <c r="DH94" i="17"/>
  <c r="DH40" i="17"/>
  <c r="DH116" i="17"/>
  <c r="DH58" i="17"/>
  <c r="DH32" i="17"/>
  <c r="DH128" i="17"/>
  <c r="DH147" i="17"/>
  <c r="DH130" i="17"/>
  <c r="DH89" i="17"/>
  <c r="DH112" i="17"/>
  <c r="DH57" i="17"/>
  <c r="DH19" i="17"/>
  <c r="DH126" i="17"/>
  <c r="DH84" i="17"/>
  <c r="DH68" i="17"/>
  <c r="DH30" i="17"/>
  <c r="DH146" i="17"/>
  <c r="DH95" i="17"/>
  <c r="DH50" i="17"/>
  <c r="DH41" i="17"/>
  <c r="DH139" i="17"/>
  <c r="DH12" i="17"/>
  <c r="DH78" i="17"/>
  <c r="DH90" i="17"/>
  <c r="DH143" i="17"/>
  <c r="DH115" i="17"/>
  <c r="DH73" i="17"/>
  <c r="DH35" i="17"/>
  <c r="DH141" i="17"/>
  <c r="DH100" i="17"/>
  <c r="DH111" i="17"/>
  <c r="DH52" i="17"/>
  <c r="DH14" i="17"/>
  <c r="DH121" i="17"/>
  <c r="DH79" i="17"/>
  <c r="DH63" i="17"/>
  <c r="DH25" i="17"/>
  <c r="DH113" i="17"/>
  <c r="DH24" i="17"/>
  <c r="DH36" i="17"/>
  <c r="DH70" i="17"/>
  <c r="DA145" i="17"/>
  <c r="DA126" i="17"/>
  <c r="DA110" i="17"/>
  <c r="DA68" i="17"/>
  <c r="DA100" i="17"/>
  <c r="DA49" i="17"/>
  <c r="DA33" i="17"/>
  <c r="DA17" i="17"/>
  <c r="DA83" i="17"/>
  <c r="DA134" i="17"/>
  <c r="DA121" i="17"/>
  <c r="DA105" i="17"/>
  <c r="DA63" i="17"/>
  <c r="DA90" i="17"/>
  <c r="DA44" i="17"/>
  <c r="DA28" i="17"/>
  <c r="DA12" i="17"/>
  <c r="DA160" i="17"/>
  <c r="DA146" i="17"/>
  <c r="DA117" i="17"/>
  <c r="DA74" i="17"/>
  <c r="DA58" i="17"/>
  <c r="DA80" i="17"/>
  <c r="DA39" i="17"/>
  <c r="DA23" i="17"/>
  <c r="DA101" i="17"/>
  <c r="DA123" i="17"/>
  <c r="DA46" i="17"/>
  <c r="DA144" i="17"/>
  <c r="DA86" i="17"/>
  <c r="DA151" i="17"/>
  <c r="DA157" i="17" s="1"/>
  <c r="DA57" i="17"/>
  <c r="DA93" i="17"/>
  <c r="DA69" i="17"/>
  <c r="DA18" i="17"/>
  <c r="DA135" i="17"/>
  <c r="DA122" i="17"/>
  <c r="DA106" i="17"/>
  <c r="DA64" i="17"/>
  <c r="DA92" i="17"/>
  <c r="DA45" i="17"/>
  <c r="DA29" i="17"/>
  <c r="DA13" i="17"/>
  <c r="DA81" i="17"/>
  <c r="DA137" i="17"/>
  <c r="DA131" i="17"/>
  <c r="DA116" i="17"/>
  <c r="DA59" i="17"/>
  <c r="DA82" i="17"/>
  <c r="DA40" i="17"/>
  <c r="DA24" i="17"/>
  <c r="DA79" i="17"/>
  <c r="DA142" i="17"/>
  <c r="DA128" i="17"/>
  <c r="DA112" i="17"/>
  <c r="DA70" i="17"/>
  <c r="DA54" i="17"/>
  <c r="DA51" i="17"/>
  <c r="DA35" i="17"/>
  <c r="DA19" i="17"/>
  <c r="DA99" i="17"/>
  <c r="DA107" i="17"/>
  <c r="DA30" i="17"/>
  <c r="DA119" i="17"/>
  <c r="DA42" i="17"/>
  <c r="DA139" i="17"/>
  <c r="DA78" i="17"/>
  <c r="DA159" i="17"/>
  <c r="DA102" i="17"/>
  <c r="DA91" i="17"/>
  <c r="DA141" i="17"/>
  <c r="DA118" i="17"/>
  <c r="DA129" i="17"/>
  <c r="DA60" i="17"/>
  <c r="DA84" i="17"/>
  <c r="DA41" i="17"/>
  <c r="DA25" i="17"/>
  <c r="DA87" i="17"/>
  <c r="DA143" i="17"/>
  <c r="DA130" i="17"/>
  <c r="DA113" i="17"/>
  <c r="DA71" i="17"/>
  <c r="DA55" i="17"/>
  <c r="DA52" i="17"/>
  <c r="DA36" i="17"/>
  <c r="DA20" i="17"/>
  <c r="DA77" i="17"/>
  <c r="DA138" i="17"/>
  <c r="DA124" i="17"/>
  <c r="DA108" i="17"/>
  <c r="DA66" i="17"/>
  <c r="DA96" i="17"/>
  <c r="DA47" i="17"/>
  <c r="DA31" i="17"/>
  <c r="DA15" i="17"/>
  <c r="DA97" i="17"/>
  <c r="DA65" i="17"/>
  <c r="DA14" i="17"/>
  <c r="DA103" i="17"/>
  <c r="DA26" i="17"/>
  <c r="DA115" i="17"/>
  <c r="DA38" i="17"/>
  <c r="DA127" i="17"/>
  <c r="DA50" i="17"/>
  <c r="DA132" i="17"/>
  <c r="DA72" i="17"/>
  <c r="DA76" i="17"/>
  <c r="DA21" i="17"/>
  <c r="DA140" i="17"/>
  <c r="DA109" i="17"/>
  <c r="DA98" i="17"/>
  <c r="DA32" i="17"/>
  <c r="DA133" i="17"/>
  <c r="DA104" i="17"/>
  <c r="DA88" i="17"/>
  <c r="DA27" i="17"/>
  <c r="DA136" i="17"/>
  <c r="DA89" i="17"/>
  <c r="DA147" i="17"/>
  <c r="DA114" i="17"/>
  <c r="DA56" i="17"/>
  <c r="DA37" i="17"/>
  <c r="DA85" i="17"/>
  <c r="DA125" i="17"/>
  <c r="DA67" i="17"/>
  <c r="DA48" i="17"/>
  <c r="DA16" i="17"/>
  <c r="DA75" i="17"/>
  <c r="DA120" i="17"/>
  <c r="DA62" i="17"/>
  <c r="DA43" i="17"/>
  <c r="DA53" i="17"/>
  <c r="DA94" i="17"/>
  <c r="DA61" i="17"/>
  <c r="DA111" i="17"/>
  <c r="DA95" i="17"/>
  <c r="DA34" i="17"/>
  <c r="DA73" i="17"/>
  <c r="DA22" i="17"/>
  <c r="DZ127" i="17"/>
  <c r="DZ141" i="17"/>
  <c r="DZ105" i="17"/>
  <c r="DZ73" i="17"/>
  <c r="DZ57" i="17"/>
  <c r="DZ79" i="17"/>
  <c r="DZ39" i="17"/>
  <c r="DZ23" i="17"/>
  <c r="DZ94" i="17"/>
  <c r="DZ145" i="17"/>
  <c r="DZ112" i="17"/>
  <c r="DZ120" i="17"/>
  <c r="DZ64" i="17"/>
  <c r="DZ93" i="17"/>
  <c r="DZ46" i="17"/>
  <c r="DZ30" i="17"/>
  <c r="DZ14" i="17"/>
  <c r="DZ84" i="17"/>
  <c r="DZ134" i="17"/>
  <c r="DZ135" i="17"/>
  <c r="DZ71" i="17"/>
  <c r="DZ55" i="17"/>
  <c r="DZ75" i="17"/>
  <c r="DZ37" i="17"/>
  <c r="DZ21" i="17"/>
  <c r="DZ88" i="17"/>
  <c r="DZ146" i="17"/>
  <c r="DZ114" i="17"/>
  <c r="DZ124" i="17"/>
  <c r="DZ66" i="17"/>
  <c r="DZ97" i="17"/>
  <c r="DZ48" i="17"/>
  <c r="DZ32" i="17"/>
  <c r="DZ16" i="17"/>
  <c r="DZ102" i="17"/>
  <c r="DZ151" i="17"/>
  <c r="DZ157" i="17" s="1"/>
  <c r="DZ130" i="17"/>
  <c r="DZ117" i="17"/>
  <c r="DZ69" i="17"/>
  <c r="DZ53" i="17"/>
  <c r="DZ51" i="17"/>
  <c r="DZ35" i="17"/>
  <c r="DZ19" i="17"/>
  <c r="DZ80" i="17"/>
  <c r="DZ143" i="17"/>
  <c r="DZ108" i="17"/>
  <c r="DZ121" i="17"/>
  <c r="DZ60" i="17"/>
  <c r="DZ85" i="17"/>
  <c r="DZ42" i="17"/>
  <c r="DZ26" i="17"/>
  <c r="DZ100" i="17"/>
  <c r="DZ147" i="17"/>
  <c r="DZ116" i="17"/>
  <c r="DZ126" i="17"/>
  <c r="DZ67" i="17"/>
  <c r="DZ99" i="17"/>
  <c r="DZ49" i="17"/>
  <c r="DZ33" i="17"/>
  <c r="DZ17" i="17"/>
  <c r="DZ123" i="17"/>
  <c r="DZ138" i="17"/>
  <c r="DZ110" i="17"/>
  <c r="DZ104" i="17"/>
  <c r="DZ62" i="17"/>
  <c r="DZ89" i="17"/>
  <c r="DZ44" i="17"/>
  <c r="DZ28" i="17"/>
  <c r="DZ12" i="17"/>
  <c r="DZ76" i="17"/>
  <c r="DZ144" i="17"/>
  <c r="DZ113" i="17"/>
  <c r="DZ122" i="17"/>
  <c r="DZ65" i="17"/>
  <c r="DZ95" i="17"/>
  <c r="DZ47" i="17"/>
  <c r="DZ31" i="17"/>
  <c r="DZ15" i="17"/>
  <c r="DZ90" i="17"/>
  <c r="DZ136" i="17"/>
  <c r="DZ137" i="17"/>
  <c r="DZ72" i="17"/>
  <c r="DZ56" i="17"/>
  <c r="DZ77" i="17"/>
  <c r="DZ38" i="17"/>
  <c r="DZ22" i="17"/>
  <c r="DZ92" i="17"/>
  <c r="DZ140" i="17"/>
  <c r="DZ111" i="17"/>
  <c r="DZ118" i="17"/>
  <c r="DZ63" i="17"/>
  <c r="DZ91" i="17"/>
  <c r="DZ45" i="17"/>
  <c r="DZ29" i="17"/>
  <c r="DZ13" i="17"/>
  <c r="DZ82" i="17"/>
  <c r="DZ142" i="17"/>
  <c r="DZ106" i="17"/>
  <c r="DZ74" i="17"/>
  <c r="DZ58" i="17"/>
  <c r="DZ81" i="17"/>
  <c r="DZ40" i="17"/>
  <c r="DZ24" i="17"/>
  <c r="DZ96" i="17"/>
  <c r="DZ109" i="17"/>
  <c r="DZ43" i="17"/>
  <c r="DZ128" i="17"/>
  <c r="DZ50" i="17"/>
  <c r="DZ139" i="17"/>
  <c r="DZ83" i="17"/>
  <c r="DZ160" i="17"/>
  <c r="DZ54" i="17"/>
  <c r="DZ86" i="17"/>
  <c r="DZ125" i="17"/>
  <c r="DZ27" i="17"/>
  <c r="DZ131" i="17"/>
  <c r="DZ34" i="17"/>
  <c r="DZ107" i="17"/>
  <c r="DZ41" i="17"/>
  <c r="DZ132" i="17"/>
  <c r="DZ52" i="17"/>
  <c r="DZ119" i="17"/>
  <c r="DZ61" i="17"/>
  <c r="DZ115" i="17"/>
  <c r="DZ68" i="17"/>
  <c r="DZ18" i="17"/>
  <c r="DZ103" i="17"/>
  <c r="DZ25" i="17"/>
  <c r="DZ129" i="17"/>
  <c r="DZ36" i="17"/>
  <c r="DZ133" i="17"/>
  <c r="DZ87" i="17"/>
  <c r="DZ159" i="17"/>
  <c r="DZ101" i="17"/>
  <c r="DZ78" i="17"/>
  <c r="DZ59" i="17"/>
  <c r="DZ98" i="17"/>
  <c r="DZ70" i="17"/>
  <c r="DZ20" i="17"/>
  <c r="CE184" i="17"/>
  <c r="CE185" i="17" s="1"/>
  <c r="CS184" i="17"/>
  <c r="CS185" i="17" s="1"/>
  <c r="DZ184" i="17"/>
  <c r="DZ185" i="17" s="1"/>
  <c r="DQ184" i="17"/>
  <c r="DQ185" i="17" s="1"/>
  <c r="DF184" i="17"/>
  <c r="DF185" i="17" s="1"/>
  <c r="AK184" i="17"/>
  <c r="AK185" i="17" s="1"/>
  <c r="CL184" i="17"/>
  <c r="CL185" i="17" s="1"/>
  <c r="DL184" i="17"/>
  <c r="DL185" i="17" s="1"/>
  <c r="AM184" i="17"/>
  <c r="AM185" i="17" s="1"/>
  <c r="M184" i="17"/>
  <c r="M185" i="17" s="1"/>
  <c r="CA184" i="17"/>
  <c r="CA185" i="17" s="1"/>
  <c r="DD184" i="17"/>
  <c r="DD185" i="17" s="1"/>
  <c r="DD157" i="17"/>
  <c r="CK184" i="17"/>
  <c r="CK185" i="17" s="1"/>
  <c r="T184" i="17"/>
  <c r="T185" i="17" s="1"/>
  <c r="CQ184" i="17"/>
  <c r="CQ185" i="17" s="1"/>
  <c r="BH184" i="17"/>
  <c r="BH185" i="17" s="1"/>
  <c r="EE184" i="17"/>
  <c r="EE185" i="17" s="1"/>
  <c r="AW184" i="17"/>
  <c r="AW185" i="17" s="1"/>
  <c r="CX184" i="17"/>
  <c r="CX185" i="17" s="1"/>
  <c r="AC184" i="17"/>
  <c r="AC185" i="17" s="1"/>
  <c r="CD184" i="17"/>
  <c r="CD185" i="17" s="1"/>
  <c r="AZ184" i="17"/>
  <c r="AZ185" i="17" s="1"/>
  <c r="DN184" i="17"/>
  <c r="DN185" i="17" s="1"/>
  <c r="O184" i="17"/>
  <c r="O185" i="17" s="1"/>
  <c r="AR184" i="17"/>
  <c r="AR185" i="17" s="1"/>
  <c r="AU184" i="17"/>
  <c r="AU185" i="17" s="1"/>
  <c r="AU157" i="17"/>
  <c r="DP184" i="17"/>
  <c r="DP185" i="17" s="1"/>
  <c r="L184" i="17"/>
  <c r="L185" i="17" s="1"/>
  <c r="CI184" i="17"/>
  <c r="CI185" i="17" s="1"/>
  <c r="BU184" i="17"/>
  <c r="BU185" i="17" s="1"/>
  <c r="DV184" i="17"/>
  <c r="DV185" i="17" s="1"/>
  <c r="BA184" i="17"/>
  <c r="BA185" i="17" s="1"/>
  <c r="DB184" i="17"/>
  <c r="DB185" i="17" s="1"/>
  <c r="CN184" i="17"/>
  <c r="CN185" i="17" s="1"/>
  <c r="EB184" i="17"/>
  <c r="EB185" i="17" s="1"/>
  <c r="Y184" i="17"/>
  <c r="Y185" i="17" s="1"/>
  <c r="Y157" i="17"/>
  <c r="BZ184" i="17"/>
  <c r="BZ185" i="17" s="1"/>
  <c r="EC184" i="17"/>
  <c r="EC185" i="17" s="1"/>
  <c r="E184" i="17"/>
  <c r="E185" i="17" s="1"/>
  <c r="BF184" i="17"/>
  <c r="BF185" i="17" s="1"/>
  <c r="H184" i="17"/>
  <c r="H185" i="17" s="1"/>
  <c r="AV184" i="17"/>
  <c r="AV185" i="17" s="1"/>
  <c r="CH184" i="17"/>
  <c r="CH185" i="17" s="1"/>
  <c r="BN184" i="17"/>
  <c r="BN185" i="17" s="1"/>
  <c r="X184" i="17"/>
  <c r="X185" i="17" s="1"/>
  <c r="BC184" i="17"/>
  <c r="BC185" i="17" s="1"/>
  <c r="K184" i="17"/>
  <c r="K185" i="17" s="1"/>
  <c r="CF184" i="17"/>
  <c r="CF185" i="17" s="1"/>
  <c r="AY184" i="17"/>
  <c r="AY185" i="17" s="1"/>
  <c r="DT184" i="17"/>
  <c r="DT185" i="17" s="1"/>
  <c r="P184" i="17"/>
  <c r="P185" i="17" s="1"/>
  <c r="Q184" i="17"/>
  <c r="Q185" i="17" s="1"/>
  <c r="BR184" i="17"/>
  <c r="BR185" i="17" s="1"/>
  <c r="BR157" i="17"/>
  <c r="DU184" i="17"/>
  <c r="DU185" i="17" s="1"/>
  <c r="AX184" i="17"/>
  <c r="AX185" i="17" s="1"/>
  <c r="DW184" i="17"/>
  <c r="DW185" i="17" s="1"/>
  <c r="BY184" i="17"/>
  <c r="BY185" i="17" s="1"/>
  <c r="BE184" i="17"/>
  <c r="BE185" i="17" s="1"/>
  <c r="AJ184" i="17"/>
  <c r="AJ185" i="17" s="1"/>
  <c r="DG184" i="17"/>
  <c r="DG185" i="17" s="1"/>
  <c r="BX184" i="17"/>
  <c r="BX185" i="17" s="1"/>
  <c r="AO184" i="17"/>
  <c r="AO185" i="17" s="1"/>
  <c r="CP184" i="17"/>
  <c r="CP185" i="17" s="1"/>
  <c r="U184" i="17"/>
  <c r="U185" i="17" s="1"/>
  <c r="BV184" i="17"/>
  <c r="BV185" i="17" s="1"/>
  <c r="DY184" i="17"/>
  <c r="DY185" i="17" s="1"/>
  <c r="CT184" i="17"/>
  <c r="CT185" i="17" s="1"/>
  <c r="BK184" i="17"/>
  <c r="BK185" i="17" s="1"/>
  <c r="CY184" i="17"/>
  <c r="CY185" i="17" s="1"/>
  <c r="BB184" i="17"/>
  <c r="BB185" i="17" s="1"/>
  <c r="AT184" i="17"/>
  <c r="AT185" i="17" s="1"/>
  <c r="CW184" i="17"/>
  <c r="CW185" i="17" s="1"/>
  <c r="Z184" i="17"/>
  <c r="Z185" i="17" s="1"/>
  <c r="S184" i="17"/>
  <c r="S185" i="17" s="1"/>
  <c r="DS184" i="17"/>
  <c r="DS185" i="17" s="1"/>
  <c r="BW184" i="17"/>
  <c r="BW185" i="17" s="1"/>
  <c r="AN184" i="17"/>
  <c r="AN185" i="17" s="1"/>
  <c r="DK184" i="17"/>
  <c r="DK185" i="17" s="1"/>
  <c r="G184" i="17"/>
  <c r="G185" i="17" s="1"/>
  <c r="CB184" i="17"/>
  <c r="CB185" i="17" s="1"/>
  <c r="DI184" i="17"/>
  <c r="DI185" i="17" s="1"/>
  <c r="AL184" i="17"/>
  <c r="AL185" i="17" s="1"/>
  <c r="CO184" i="17"/>
  <c r="CO185" i="17" s="1"/>
  <c r="R184" i="17"/>
  <c r="R185" i="17" s="1"/>
  <c r="EF184" i="17"/>
  <c r="EF185" i="17" s="1"/>
  <c r="BG184" i="17"/>
  <c r="BG185" i="17" s="1"/>
  <c r="CJ184" i="17"/>
  <c r="CJ185" i="17" s="1"/>
  <c r="DO184" i="17"/>
  <c r="DO185" i="17" s="1"/>
  <c r="AA184" i="17"/>
  <c r="AA185" i="17" s="1"/>
  <c r="CV184" i="17"/>
  <c r="CV185" i="17" s="1"/>
  <c r="BO184" i="17"/>
  <c r="BO185" i="17" s="1"/>
  <c r="AF184" i="17"/>
  <c r="AF185" i="17" s="1"/>
  <c r="EG184" i="17"/>
  <c r="EG185" i="17" s="1"/>
  <c r="I184" i="17"/>
  <c r="I185" i="17" s="1"/>
  <c r="BJ184" i="17"/>
  <c r="BJ185" i="17" s="1"/>
  <c r="DM184" i="17"/>
  <c r="DM185" i="17" s="1"/>
  <c r="AP184" i="17"/>
  <c r="AP185" i="17" s="1"/>
  <c r="AP157" i="17"/>
  <c r="V184" i="17"/>
  <c r="V185" i="17" s="1"/>
  <c r="AH184" i="17"/>
  <c r="AH185" i="17" s="1"/>
  <c r="BT184" i="17"/>
  <c r="BT185" i="17" s="1"/>
  <c r="DH184" i="17"/>
  <c r="DH185" i="17" s="1"/>
  <c r="BL184" i="17"/>
  <c r="BL185" i="17" s="1"/>
  <c r="N184" i="17"/>
  <c r="N185" i="17" s="1"/>
  <c r="BQ184" i="17"/>
  <c r="BQ185" i="17" s="1"/>
  <c r="DR184" i="17"/>
  <c r="DR185" i="17" s="1"/>
  <c r="DC184" i="17"/>
  <c r="DC185" i="17" s="1"/>
  <c r="AB184" i="17"/>
  <c r="AB185" i="17" s="1"/>
  <c r="AG184" i="17"/>
  <c r="AG185" i="17" s="1"/>
  <c r="DE184" i="17"/>
  <c r="DE185" i="17" s="1"/>
  <c r="BP184" i="17"/>
  <c r="BP185" i="17" s="1"/>
  <c r="CU184" i="17"/>
  <c r="CU185" i="17" s="1"/>
  <c r="AE184" i="17"/>
  <c r="AE185" i="17" s="1"/>
  <c r="CZ184" i="17"/>
  <c r="CZ185" i="17" s="1"/>
  <c r="CZ157" i="17"/>
  <c r="BS184" i="17"/>
  <c r="BS185" i="17" s="1"/>
  <c r="CC184" i="17"/>
  <c r="CC185" i="17" s="1"/>
  <c r="ED184" i="17"/>
  <c r="ED185" i="17" s="1"/>
  <c r="F184" i="17"/>
  <c r="F185" i="17" s="1"/>
  <c r="BI184" i="17"/>
  <c r="BI185" i="17" s="1"/>
  <c r="DJ184" i="17"/>
  <c r="AQ184" i="17"/>
  <c r="AQ185" i="17" s="1"/>
  <c r="BM184" i="17"/>
  <c r="BM185" i="17" s="1"/>
  <c r="BM157" i="17"/>
  <c r="D184" i="17"/>
  <c r="D185" i="17" s="1"/>
  <c r="AI184" i="17"/>
  <c r="AI185" i="17" s="1"/>
  <c r="DX184" i="17"/>
  <c r="DX185" i="17" s="1"/>
  <c r="CM184" i="17"/>
  <c r="CM185" i="17" s="1"/>
  <c r="BD184" i="17"/>
  <c r="BD185" i="17" s="1"/>
  <c r="EA184" i="17"/>
  <c r="EA185" i="17" s="1"/>
  <c r="W184" i="17"/>
  <c r="W185" i="17" s="1"/>
  <c r="CR184" i="17"/>
  <c r="CR185" i="17" s="1"/>
  <c r="DA184" i="17"/>
  <c r="DA185" i="17" s="1"/>
  <c r="AD184" i="17"/>
  <c r="AD185" i="17" s="1"/>
  <c r="CG184" i="17"/>
  <c r="CG185" i="17" s="1"/>
  <c r="J184" i="17"/>
  <c r="J185" i="17" s="1"/>
  <c r="AS184" i="17"/>
  <c r="AS185" i="17" s="1"/>
  <c r="C184" i="17"/>
  <c r="EI168" i="17"/>
  <c r="FH168" i="17" s="1"/>
  <c r="FG184" i="17" s="1"/>
  <c r="FH184" i="17" s="1"/>
  <c r="C12" i="17"/>
  <c r="C159" i="17"/>
  <c r="C151" i="17"/>
  <c r="C160" i="17"/>
  <c r="FI184" i="17" l="1"/>
  <c r="D19" i="34" s="1"/>
  <c r="C19" i="34"/>
  <c r="DL161" i="17"/>
  <c r="CV161" i="17"/>
  <c r="AX161" i="17"/>
  <c r="CY161" i="29"/>
  <c r="AM161" i="29"/>
  <c r="CG161" i="29"/>
  <c r="DL161" i="29"/>
  <c r="FI176" i="29"/>
  <c r="AZ161" i="29"/>
  <c r="BW161" i="29"/>
  <c r="K161" i="29"/>
  <c r="CU161" i="29"/>
  <c r="BK161" i="29"/>
  <c r="CM161" i="29"/>
  <c r="AU161" i="29"/>
  <c r="T161" i="29"/>
  <c r="CE161" i="29"/>
  <c r="E3" i="32" a="1"/>
  <c r="E138" i="30"/>
  <c r="E132" i="30"/>
  <c r="E124" i="30"/>
  <c r="E116" i="30"/>
  <c r="E108" i="30"/>
  <c r="E100" i="30"/>
  <c r="E92" i="30"/>
  <c r="E84" i="30"/>
  <c r="E76" i="30"/>
  <c r="E68" i="30"/>
  <c r="E60" i="30"/>
  <c r="E52" i="30"/>
  <c r="E44" i="30"/>
  <c r="E36" i="30"/>
  <c r="E28" i="30"/>
  <c r="E20" i="30"/>
  <c r="E12" i="30"/>
  <c r="E4" i="30"/>
  <c r="E135" i="30"/>
  <c r="E111" i="30"/>
  <c r="E95" i="30"/>
  <c r="E79" i="30"/>
  <c r="E63" i="30"/>
  <c r="E47" i="30"/>
  <c r="E31" i="30"/>
  <c r="E131" i="30"/>
  <c r="E123" i="30"/>
  <c r="E115" i="30"/>
  <c r="E107" i="30"/>
  <c r="E99" i="30"/>
  <c r="E91" i="30"/>
  <c r="E83" i="30"/>
  <c r="E75" i="30"/>
  <c r="E67" i="30"/>
  <c r="E59" i="30"/>
  <c r="E51" i="30"/>
  <c r="E43" i="30"/>
  <c r="E35" i="30"/>
  <c r="E27" i="30"/>
  <c r="E19" i="30"/>
  <c r="E11" i="30"/>
  <c r="E3" i="30"/>
  <c r="E127" i="30"/>
  <c r="E119" i="30"/>
  <c r="E103" i="30"/>
  <c r="E87" i="30"/>
  <c r="E71" i="30"/>
  <c r="E55" i="30"/>
  <c r="E39" i="30"/>
  <c r="E136" i="30"/>
  <c r="E128" i="30"/>
  <c r="E120" i="30"/>
  <c r="E112" i="30"/>
  <c r="E104" i="30"/>
  <c r="E96" i="30"/>
  <c r="E88" i="30"/>
  <c r="E80" i="30"/>
  <c r="E72" i="30"/>
  <c r="E64" i="30"/>
  <c r="E56" i="30"/>
  <c r="E48" i="30"/>
  <c r="E40" i="30"/>
  <c r="E32" i="30"/>
  <c r="E24" i="30"/>
  <c r="E16" i="30"/>
  <c r="E8" i="30"/>
  <c r="E23" i="30"/>
  <c r="E15" i="30"/>
  <c r="E7" i="30"/>
  <c r="E9" i="30"/>
  <c r="E25" i="30"/>
  <c r="E41" i="30"/>
  <c r="E57" i="30"/>
  <c r="E73" i="30"/>
  <c r="E89" i="30"/>
  <c r="E105" i="30"/>
  <c r="E121" i="30"/>
  <c r="E137" i="30"/>
  <c r="E18" i="30"/>
  <c r="E34" i="30"/>
  <c r="E50" i="30"/>
  <c r="E66" i="30"/>
  <c r="E82" i="30"/>
  <c r="E98" i="30"/>
  <c r="E114" i="30"/>
  <c r="E130" i="30"/>
  <c r="E13" i="30"/>
  <c r="E29" i="30"/>
  <c r="E45" i="30"/>
  <c r="E61" i="30"/>
  <c r="E77" i="30"/>
  <c r="E93" i="30"/>
  <c r="E109" i="30"/>
  <c r="E125" i="30"/>
  <c r="E6" i="30"/>
  <c r="E22" i="30"/>
  <c r="E38" i="30"/>
  <c r="E54" i="30"/>
  <c r="E70" i="30"/>
  <c r="E86" i="30"/>
  <c r="E102" i="30"/>
  <c r="E118" i="30"/>
  <c r="E134" i="30"/>
  <c r="E17" i="30"/>
  <c r="E33" i="30"/>
  <c r="E49" i="30"/>
  <c r="E65" i="30"/>
  <c r="E81" i="30"/>
  <c r="E97" i="30"/>
  <c r="E113" i="30"/>
  <c r="E129" i="30"/>
  <c r="E10" i="30"/>
  <c r="E26" i="30"/>
  <c r="E42" i="30"/>
  <c r="E58" i="30"/>
  <c r="E74" i="30"/>
  <c r="E90" i="30"/>
  <c r="E106" i="30"/>
  <c r="E122" i="30"/>
  <c r="E21" i="30"/>
  <c r="E85" i="30"/>
  <c r="E14" i="30"/>
  <c r="E78" i="30"/>
  <c r="E37" i="30"/>
  <c r="E101" i="30"/>
  <c r="E30" i="30"/>
  <c r="E94" i="30"/>
  <c r="E53" i="30"/>
  <c r="E117" i="30"/>
  <c r="E46" i="30"/>
  <c r="E110" i="30"/>
  <c r="E5" i="30"/>
  <c r="E69" i="30"/>
  <c r="E133" i="30"/>
  <c r="E62" i="30"/>
  <c r="E126" i="30"/>
  <c r="DZ161" i="29"/>
  <c r="AP161" i="29"/>
  <c r="CH161" i="29"/>
  <c r="BN161" i="29"/>
  <c r="CJ161" i="29"/>
  <c r="EC161" i="29"/>
  <c r="CK161" i="29"/>
  <c r="BD161" i="29"/>
  <c r="BU161" i="29"/>
  <c r="FI184" i="29"/>
  <c r="C19" i="28"/>
  <c r="CA161" i="29"/>
  <c r="AQ161" i="29"/>
  <c r="DW161" i="29"/>
  <c r="DX161" i="29"/>
  <c r="BE161" i="29"/>
  <c r="EG161" i="29"/>
  <c r="Y161" i="29"/>
  <c r="BP161" i="29"/>
  <c r="AY161" i="29"/>
  <c r="AS161" i="29"/>
  <c r="EF161" i="29"/>
  <c r="H161" i="29"/>
  <c r="CI161" i="29"/>
  <c r="W161" i="29"/>
  <c r="BA161" i="29"/>
  <c r="EE161" i="29"/>
  <c r="BS161" i="29"/>
  <c r="G161" i="29"/>
  <c r="U161" i="29"/>
  <c r="CF161" i="29"/>
  <c r="CW161" i="29"/>
  <c r="EA161" i="29"/>
  <c r="DG161" i="29"/>
  <c r="AL161" i="29"/>
  <c r="DR161" i="29"/>
  <c r="CD161" i="29"/>
  <c r="DS161" i="29"/>
  <c r="BG161" i="29"/>
  <c r="ED161" i="29"/>
  <c r="AK161" i="29"/>
  <c r="CV161" i="29"/>
  <c r="DA161" i="29"/>
  <c r="CZ161" i="29"/>
  <c r="F161" i="29"/>
  <c r="CL161" i="29"/>
  <c r="AX161" i="29"/>
  <c r="J161" i="29"/>
  <c r="BB161" i="29"/>
  <c r="O161" i="29"/>
  <c r="E161" i="29"/>
  <c r="CN161" i="29"/>
  <c r="BF161" i="29"/>
  <c r="CX161" i="29"/>
  <c r="R161" i="29"/>
  <c r="V161" i="29"/>
  <c r="DB161" i="29"/>
  <c r="AN161" i="29"/>
  <c r="DO161" i="29"/>
  <c r="BC161" i="29"/>
  <c r="DM161" i="29"/>
  <c r="EB161" i="29"/>
  <c r="D161" i="29"/>
  <c r="AO161" i="29"/>
  <c r="CT161" i="29"/>
  <c r="AH161" i="29"/>
  <c r="DP161" i="29"/>
  <c r="BO161" i="29"/>
  <c r="CQ161" i="29"/>
  <c r="AE161" i="29"/>
  <c r="DC161" i="29"/>
  <c r="DQ161" i="29"/>
  <c r="I161" i="29"/>
  <c r="AI161" i="29"/>
  <c r="AA161" i="29"/>
  <c r="M161" i="29"/>
  <c r="AR161" i="29"/>
  <c r="AJ161" i="29"/>
  <c r="Z161" i="29"/>
  <c r="DJ161" i="29"/>
  <c r="BV161" i="29"/>
  <c r="DN161" i="29"/>
  <c r="EH161" i="29"/>
  <c r="BQ161" i="29"/>
  <c r="DT161" i="29"/>
  <c r="DK161" i="29"/>
  <c r="DH161" i="29"/>
  <c r="AV161" i="29"/>
  <c r="S161" i="29"/>
  <c r="CL149" i="29"/>
  <c r="J149" i="29"/>
  <c r="BB149" i="29"/>
  <c r="BA149" i="29"/>
  <c r="EG149" i="29"/>
  <c r="E149" i="29"/>
  <c r="Q149" i="29"/>
  <c r="CX149" i="29"/>
  <c r="CT149" i="29"/>
  <c r="EE149" i="29"/>
  <c r="EE164" i="29" s="1"/>
  <c r="EE166" i="29" s="1"/>
  <c r="U149" i="29"/>
  <c r="CU149" i="29"/>
  <c r="AI149" i="29"/>
  <c r="BX161" i="29"/>
  <c r="BR161" i="29"/>
  <c r="AG149" i="29"/>
  <c r="BV149" i="29"/>
  <c r="DN149" i="29"/>
  <c r="EH149" i="29"/>
  <c r="CE149" i="29"/>
  <c r="C161" i="29"/>
  <c r="EI159" i="29"/>
  <c r="FH159" i="29" s="1"/>
  <c r="EI18" i="29"/>
  <c r="FH18" i="29" s="1"/>
  <c r="EI34" i="29"/>
  <c r="FH34" i="29" s="1"/>
  <c r="EI50" i="29"/>
  <c r="FH50" i="29" s="1"/>
  <c r="EI66" i="29"/>
  <c r="FH66" i="29" s="1"/>
  <c r="EI82" i="29"/>
  <c r="FH82" i="29" s="1"/>
  <c r="EI98" i="29"/>
  <c r="FH98" i="29" s="1"/>
  <c r="EI114" i="29"/>
  <c r="FH114" i="29" s="1"/>
  <c r="EI130" i="29"/>
  <c r="FH130" i="29" s="1"/>
  <c r="EI13" i="29"/>
  <c r="FH13" i="29" s="1"/>
  <c r="EI29" i="29"/>
  <c r="FH29" i="29" s="1"/>
  <c r="EI45" i="29"/>
  <c r="FH45" i="29" s="1"/>
  <c r="EI61" i="29"/>
  <c r="FH61" i="29" s="1"/>
  <c r="EI77" i="29"/>
  <c r="FH77" i="29" s="1"/>
  <c r="EI93" i="29"/>
  <c r="FH93" i="29" s="1"/>
  <c r="EI109" i="29"/>
  <c r="FH109" i="29" s="1"/>
  <c r="EI125" i="29"/>
  <c r="FH125" i="29" s="1"/>
  <c r="EI141" i="29"/>
  <c r="FH141" i="29" s="1"/>
  <c r="EI24" i="29"/>
  <c r="FH24" i="29" s="1"/>
  <c r="EI40" i="29"/>
  <c r="FH40" i="29" s="1"/>
  <c r="EI56" i="29"/>
  <c r="FH56" i="29" s="1"/>
  <c r="EI72" i="29"/>
  <c r="FH72" i="29" s="1"/>
  <c r="EI88" i="29"/>
  <c r="FH88" i="29" s="1"/>
  <c r="EI104" i="29"/>
  <c r="FH104" i="29" s="1"/>
  <c r="EI120" i="29"/>
  <c r="FH120" i="29" s="1"/>
  <c r="EI136" i="29"/>
  <c r="FH136" i="29" s="1"/>
  <c r="EI19" i="29"/>
  <c r="FH19" i="29" s="1"/>
  <c r="EI35" i="29"/>
  <c r="FH35" i="29" s="1"/>
  <c r="EI51" i="29"/>
  <c r="FH51" i="29" s="1"/>
  <c r="EI67" i="29"/>
  <c r="FH67" i="29" s="1"/>
  <c r="EI83" i="29"/>
  <c r="FH83" i="29" s="1"/>
  <c r="EI99" i="29"/>
  <c r="FH99" i="29" s="1"/>
  <c r="EI115" i="29"/>
  <c r="FH115" i="29" s="1"/>
  <c r="EI131" i="29"/>
  <c r="FH131" i="29" s="1"/>
  <c r="EI184" i="29"/>
  <c r="C185" i="29"/>
  <c r="CC161" i="29"/>
  <c r="CD149" i="29"/>
  <c r="AP149" i="29"/>
  <c r="CG149" i="29"/>
  <c r="CQ149" i="29"/>
  <c r="F149" i="29"/>
  <c r="AW161" i="29"/>
  <c r="I149" i="29"/>
  <c r="CP161" i="29"/>
  <c r="CP149" i="29"/>
  <c r="CS161" i="29"/>
  <c r="AT161" i="29"/>
  <c r="DF161" i="29"/>
  <c r="DV161" i="29"/>
  <c r="BT161" i="29"/>
  <c r="CI149" i="29"/>
  <c r="DK149" i="29"/>
  <c r="CA149" i="29"/>
  <c r="AB161" i="29"/>
  <c r="Q161" i="29"/>
  <c r="BJ161" i="29"/>
  <c r="V149" i="29"/>
  <c r="BM161" i="29"/>
  <c r="BM149" i="29"/>
  <c r="AH149" i="29"/>
  <c r="CO149" i="29"/>
  <c r="BS149" i="29"/>
  <c r="G149" i="29"/>
  <c r="DU149" i="29"/>
  <c r="L161" i="29"/>
  <c r="DI161" i="29"/>
  <c r="AD161" i="29"/>
  <c r="DJ149" i="29"/>
  <c r="AG161" i="29"/>
  <c r="BZ161" i="29"/>
  <c r="AF161" i="29"/>
  <c r="DG149" i="29"/>
  <c r="BH161" i="29"/>
  <c r="DY161" i="29"/>
  <c r="K149" i="29"/>
  <c r="C157" i="29"/>
  <c r="EI157" i="29" s="1"/>
  <c r="FH157" i="29" s="1"/>
  <c r="EI151" i="29"/>
  <c r="FH151" i="29" s="1"/>
  <c r="EI146" i="29"/>
  <c r="FH146" i="29" s="1"/>
  <c r="EI22" i="29"/>
  <c r="FH22" i="29" s="1"/>
  <c r="EI38" i="29"/>
  <c r="FH38" i="29" s="1"/>
  <c r="EI54" i="29"/>
  <c r="FH54" i="29" s="1"/>
  <c r="EI70" i="29"/>
  <c r="FH70" i="29" s="1"/>
  <c r="EI86" i="29"/>
  <c r="FH86" i="29" s="1"/>
  <c r="EI102" i="29"/>
  <c r="FH102" i="29" s="1"/>
  <c r="EI118" i="29"/>
  <c r="FH118" i="29" s="1"/>
  <c r="EI134" i="29"/>
  <c r="FH134" i="29" s="1"/>
  <c r="EI17" i="29"/>
  <c r="FH17" i="29" s="1"/>
  <c r="EI33" i="29"/>
  <c r="FH33" i="29" s="1"/>
  <c r="EI49" i="29"/>
  <c r="FH49" i="29" s="1"/>
  <c r="EI65" i="29"/>
  <c r="FH65" i="29" s="1"/>
  <c r="EI81" i="29"/>
  <c r="FH81" i="29" s="1"/>
  <c r="EI97" i="29"/>
  <c r="FH97" i="29" s="1"/>
  <c r="EI113" i="29"/>
  <c r="FH113" i="29" s="1"/>
  <c r="EI129" i="29"/>
  <c r="FH129" i="29" s="1"/>
  <c r="EI145" i="29"/>
  <c r="FH145" i="29" s="1"/>
  <c r="EI28" i="29"/>
  <c r="FH28" i="29" s="1"/>
  <c r="EI44" i="29"/>
  <c r="FH44" i="29" s="1"/>
  <c r="EI60" i="29"/>
  <c r="FH60" i="29" s="1"/>
  <c r="EI76" i="29"/>
  <c r="FH76" i="29" s="1"/>
  <c r="EI92" i="29"/>
  <c r="FH92" i="29" s="1"/>
  <c r="EI108" i="29"/>
  <c r="FH108" i="29" s="1"/>
  <c r="EI124" i="29"/>
  <c r="FH124" i="29" s="1"/>
  <c r="EI140" i="29"/>
  <c r="FH140" i="29" s="1"/>
  <c r="EI23" i="29"/>
  <c r="FH23" i="29" s="1"/>
  <c r="EI39" i="29"/>
  <c r="FH39" i="29" s="1"/>
  <c r="EI55" i="29"/>
  <c r="FH55" i="29" s="1"/>
  <c r="EI71" i="29"/>
  <c r="FH71" i="29" s="1"/>
  <c r="EI87" i="29"/>
  <c r="FH87" i="29" s="1"/>
  <c r="EI103" i="29"/>
  <c r="FH103" i="29" s="1"/>
  <c r="EI119" i="29"/>
  <c r="FH119" i="29" s="1"/>
  <c r="EI135" i="29"/>
  <c r="FH135" i="29" s="1"/>
  <c r="FJ142" i="29"/>
  <c r="FJ126" i="29"/>
  <c r="FJ110" i="29"/>
  <c r="FJ94" i="29"/>
  <c r="FJ78" i="29"/>
  <c r="FJ62" i="29"/>
  <c r="FJ46" i="29"/>
  <c r="FJ30" i="29"/>
  <c r="FJ14" i="29"/>
  <c r="FJ133" i="29"/>
  <c r="FJ117" i="29"/>
  <c r="FJ101" i="29"/>
  <c r="FJ85" i="29"/>
  <c r="FJ69" i="29"/>
  <c r="FJ53" i="29"/>
  <c r="FJ37" i="29"/>
  <c r="FJ21" i="29"/>
  <c r="FJ140" i="29"/>
  <c r="FJ124" i="29"/>
  <c r="FJ108" i="29"/>
  <c r="FJ92" i="29"/>
  <c r="FJ76" i="29"/>
  <c r="FJ60" i="29"/>
  <c r="FJ44" i="29"/>
  <c r="FJ28" i="29"/>
  <c r="FJ12" i="29"/>
  <c r="FJ135" i="29"/>
  <c r="FJ119" i="29"/>
  <c r="FJ103" i="29"/>
  <c r="FJ87" i="29"/>
  <c r="FJ71" i="29"/>
  <c r="FJ55" i="29"/>
  <c r="FJ39" i="29"/>
  <c r="FJ23" i="29"/>
  <c r="FJ138" i="29"/>
  <c r="FJ122" i="29"/>
  <c r="FJ106" i="29"/>
  <c r="FJ90" i="29"/>
  <c r="FJ74" i="29"/>
  <c r="FJ58" i="29"/>
  <c r="FJ42" i="29"/>
  <c r="FJ26" i="29"/>
  <c r="FJ145" i="29"/>
  <c r="FJ129" i="29"/>
  <c r="FJ113" i="29"/>
  <c r="FJ97" i="29"/>
  <c r="FJ81" i="29"/>
  <c r="FJ65" i="29"/>
  <c r="FJ49" i="29"/>
  <c r="FJ33" i="29"/>
  <c r="FJ17" i="29"/>
  <c r="FJ136" i="29"/>
  <c r="FJ120" i="29"/>
  <c r="FJ104" i="29"/>
  <c r="FJ88" i="29"/>
  <c r="FJ72" i="29"/>
  <c r="FJ56" i="29"/>
  <c r="FJ40" i="29"/>
  <c r="FJ24" i="29"/>
  <c r="FJ147" i="29"/>
  <c r="FJ131" i="29"/>
  <c r="FJ115" i="29"/>
  <c r="FJ99" i="29"/>
  <c r="FJ83" i="29"/>
  <c r="FJ67" i="29"/>
  <c r="FJ51" i="29"/>
  <c r="FJ35" i="29"/>
  <c r="FJ19" i="29"/>
  <c r="FJ134" i="29"/>
  <c r="FJ102" i="29"/>
  <c r="FJ70" i="29"/>
  <c r="FJ38" i="29"/>
  <c r="FJ141" i="29"/>
  <c r="FJ109" i="29"/>
  <c r="FJ77" i="29"/>
  <c r="FJ45" i="29"/>
  <c r="FJ13" i="29"/>
  <c r="FJ116" i="29"/>
  <c r="FJ84" i="29"/>
  <c r="FJ52" i="29"/>
  <c r="FJ20" i="29"/>
  <c r="FJ127" i="29"/>
  <c r="FJ95" i="29"/>
  <c r="FJ63" i="29"/>
  <c r="FJ31" i="29"/>
  <c r="FJ130" i="29"/>
  <c r="FJ98" i="29"/>
  <c r="FJ66" i="29"/>
  <c r="FJ34" i="29"/>
  <c r="FJ137" i="29"/>
  <c r="FJ105" i="29"/>
  <c r="FJ73" i="29"/>
  <c r="FJ41" i="29"/>
  <c r="FJ144" i="29"/>
  <c r="FJ112" i="29"/>
  <c r="FJ80" i="29"/>
  <c r="FJ48" i="29"/>
  <c r="FJ16" i="29"/>
  <c r="FJ123" i="29"/>
  <c r="FJ91" i="29"/>
  <c r="FJ59" i="29"/>
  <c r="FJ27" i="29"/>
  <c r="FJ118" i="29"/>
  <c r="FJ86" i="29"/>
  <c r="FJ54" i="29"/>
  <c r="FJ22" i="29"/>
  <c r="FJ125" i="29"/>
  <c r="FJ93" i="29"/>
  <c r="FJ61" i="29"/>
  <c r="FJ29" i="29"/>
  <c r="FJ132" i="29"/>
  <c r="FJ100" i="29"/>
  <c r="FJ68" i="29"/>
  <c r="FJ36" i="29"/>
  <c r="FJ143" i="29"/>
  <c r="FJ111" i="29"/>
  <c r="FJ79" i="29"/>
  <c r="FJ47" i="29"/>
  <c r="FJ15" i="29"/>
  <c r="FJ146" i="29"/>
  <c r="FJ114" i="29"/>
  <c r="FJ82" i="29"/>
  <c r="FJ50" i="29"/>
  <c r="FJ18" i="29"/>
  <c r="FJ121" i="29"/>
  <c r="FJ89" i="29"/>
  <c r="FJ57" i="29"/>
  <c r="FJ25" i="29"/>
  <c r="FJ128" i="29"/>
  <c r="FJ96" i="29"/>
  <c r="FJ64" i="29"/>
  <c r="FJ32" i="29"/>
  <c r="FJ139" i="29"/>
  <c r="FJ107" i="29"/>
  <c r="FJ75" i="29"/>
  <c r="FJ43" i="29"/>
  <c r="CC149" i="29"/>
  <c r="CC164" i="29" s="1"/>
  <c r="CC166" i="29" s="1"/>
  <c r="CH149" i="29"/>
  <c r="N161" i="29"/>
  <c r="DQ149" i="29"/>
  <c r="AC149" i="29"/>
  <c r="X161" i="29"/>
  <c r="AM149" i="29"/>
  <c r="EA149" i="29"/>
  <c r="BO149" i="29"/>
  <c r="DE149" i="29"/>
  <c r="CB161" i="29"/>
  <c r="AK149" i="29"/>
  <c r="DD161" i="29"/>
  <c r="DS149" i="29"/>
  <c r="AW149" i="29"/>
  <c r="AX149" i="29"/>
  <c r="CS149" i="29"/>
  <c r="BE149" i="29"/>
  <c r="BE164" i="29" s="1"/>
  <c r="BE166" i="29" s="1"/>
  <c r="EF149" i="29"/>
  <c r="BT149" i="29"/>
  <c r="H149" i="29"/>
  <c r="BY161" i="29"/>
  <c r="BY149" i="29"/>
  <c r="DX149" i="29"/>
  <c r="BL161" i="29"/>
  <c r="BL149" i="29"/>
  <c r="O149" i="29"/>
  <c r="DC149" i="29"/>
  <c r="AQ149" i="29"/>
  <c r="DA149" i="29"/>
  <c r="DB149" i="29"/>
  <c r="CO161" i="29"/>
  <c r="DP149" i="29"/>
  <c r="DP164" i="29" s="1"/>
  <c r="DP166" i="29" s="1"/>
  <c r="BD149" i="29"/>
  <c r="BD164" i="29" s="1"/>
  <c r="BD166" i="29" s="1"/>
  <c r="AS149" i="29"/>
  <c r="DH149" i="29"/>
  <c r="AV149" i="29"/>
  <c r="DW149" i="29"/>
  <c r="BK149" i="29"/>
  <c r="CW149" i="29"/>
  <c r="DU161" i="29"/>
  <c r="CM149" i="29"/>
  <c r="AA149" i="29"/>
  <c r="AD149" i="29"/>
  <c r="BU149" i="29"/>
  <c r="BZ149" i="29"/>
  <c r="BI161" i="29"/>
  <c r="CZ149" i="29"/>
  <c r="AN149" i="29"/>
  <c r="BC149" i="29"/>
  <c r="DM149" i="29"/>
  <c r="D149" i="29"/>
  <c r="M149" i="29"/>
  <c r="CR161" i="29"/>
  <c r="CR149" i="29"/>
  <c r="AF149" i="29"/>
  <c r="AU149" i="29"/>
  <c r="EI12" i="29"/>
  <c r="FH12" i="29" s="1"/>
  <c r="C149" i="29"/>
  <c r="EI147" i="29"/>
  <c r="FH147" i="29" s="1"/>
  <c r="EI26" i="29"/>
  <c r="FH26" i="29" s="1"/>
  <c r="EI42" i="29"/>
  <c r="FH42" i="29" s="1"/>
  <c r="EI58" i="29"/>
  <c r="FH58" i="29" s="1"/>
  <c r="EI74" i="29"/>
  <c r="FH74" i="29" s="1"/>
  <c r="EI90" i="29"/>
  <c r="FH90" i="29" s="1"/>
  <c r="EI106" i="29"/>
  <c r="FH106" i="29" s="1"/>
  <c r="EI122" i="29"/>
  <c r="FH122" i="29" s="1"/>
  <c r="EI138" i="29"/>
  <c r="FH138" i="29" s="1"/>
  <c r="EI21" i="29"/>
  <c r="FH21" i="29" s="1"/>
  <c r="EI37" i="29"/>
  <c r="FH37" i="29" s="1"/>
  <c r="EI53" i="29"/>
  <c r="FH53" i="29" s="1"/>
  <c r="EI69" i="29"/>
  <c r="FH69" i="29" s="1"/>
  <c r="EI85" i="29"/>
  <c r="FH85" i="29" s="1"/>
  <c r="EI101" i="29"/>
  <c r="FH101" i="29" s="1"/>
  <c r="EI117" i="29"/>
  <c r="FH117" i="29" s="1"/>
  <c r="EI133" i="29"/>
  <c r="FH133" i="29" s="1"/>
  <c r="EI16" i="29"/>
  <c r="FH16" i="29" s="1"/>
  <c r="EI32" i="29"/>
  <c r="FH32" i="29" s="1"/>
  <c r="EI48" i="29"/>
  <c r="FH48" i="29" s="1"/>
  <c r="EI64" i="29"/>
  <c r="FH64" i="29" s="1"/>
  <c r="EI80" i="29"/>
  <c r="FH80" i="29" s="1"/>
  <c r="EI96" i="29"/>
  <c r="FH96" i="29" s="1"/>
  <c r="EI112" i="29"/>
  <c r="FH112" i="29" s="1"/>
  <c r="EI128" i="29"/>
  <c r="FH128" i="29" s="1"/>
  <c r="EI144" i="29"/>
  <c r="FH144" i="29" s="1"/>
  <c r="EI27" i="29"/>
  <c r="FH27" i="29" s="1"/>
  <c r="EI43" i="29"/>
  <c r="FH43" i="29" s="1"/>
  <c r="EI59" i="29"/>
  <c r="FH59" i="29" s="1"/>
  <c r="EI75" i="29"/>
  <c r="FH75" i="29" s="1"/>
  <c r="EI91" i="29"/>
  <c r="FH91" i="29" s="1"/>
  <c r="EI107" i="29"/>
  <c r="FH107" i="29" s="1"/>
  <c r="EI123" i="29"/>
  <c r="FH123" i="29" s="1"/>
  <c r="EI139" i="29"/>
  <c r="FH139" i="29" s="1"/>
  <c r="AL149" i="29"/>
  <c r="CD185" i="29"/>
  <c r="FG179" i="29"/>
  <c r="FH179" i="29" s="1"/>
  <c r="FI179" i="29" s="1"/>
  <c r="DZ149" i="29"/>
  <c r="N149" i="29"/>
  <c r="BN149" i="29"/>
  <c r="AC161" i="29"/>
  <c r="CJ149" i="29"/>
  <c r="X149" i="29"/>
  <c r="DE161" i="29"/>
  <c r="CB149" i="29"/>
  <c r="P161" i="29"/>
  <c r="P149" i="29"/>
  <c r="BG149" i="29"/>
  <c r="AT149" i="29"/>
  <c r="DF149" i="29"/>
  <c r="DV149" i="29"/>
  <c r="W149" i="29"/>
  <c r="CV149" i="29"/>
  <c r="AJ149" i="29"/>
  <c r="AY149" i="29"/>
  <c r="CN149" i="29"/>
  <c r="AB149" i="29"/>
  <c r="BF149" i="29"/>
  <c r="R149" i="29"/>
  <c r="BJ149" i="29"/>
  <c r="CK149" i="29"/>
  <c r="CF149" i="29"/>
  <c r="T149" i="29"/>
  <c r="BX149" i="29"/>
  <c r="L149" i="29"/>
  <c r="Z149" i="29"/>
  <c r="BR149" i="29"/>
  <c r="DI149" i="29"/>
  <c r="Y149" i="29"/>
  <c r="BI149" i="29"/>
  <c r="DO149" i="29"/>
  <c r="EB149" i="29"/>
  <c r="BP149" i="29"/>
  <c r="S149" i="29"/>
  <c r="BQ149" i="29"/>
  <c r="DT149" i="29"/>
  <c r="BH149" i="29"/>
  <c r="DY149" i="29"/>
  <c r="BW149" i="29"/>
  <c r="EI160" i="29"/>
  <c r="FH160" i="29" s="1"/>
  <c r="EI14" i="29"/>
  <c r="FH14" i="29" s="1"/>
  <c r="EI30" i="29"/>
  <c r="FH30" i="29" s="1"/>
  <c r="EI46" i="29"/>
  <c r="FH46" i="29" s="1"/>
  <c r="EI62" i="29"/>
  <c r="FH62" i="29" s="1"/>
  <c r="EI78" i="29"/>
  <c r="FH78" i="29" s="1"/>
  <c r="EI94" i="29"/>
  <c r="FH94" i="29" s="1"/>
  <c r="EI110" i="29"/>
  <c r="FH110" i="29" s="1"/>
  <c r="EI126" i="29"/>
  <c r="FH126" i="29" s="1"/>
  <c r="EI142" i="29"/>
  <c r="FH142" i="29" s="1"/>
  <c r="EI25" i="29"/>
  <c r="FH25" i="29" s="1"/>
  <c r="EI41" i="29"/>
  <c r="FH41" i="29" s="1"/>
  <c r="EI57" i="29"/>
  <c r="FH57" i="29" s="1"/>
  <c r="EI73" i="29"/>
  <c r="FH73" i="29" s="1"/>
  <c r="EI89" i="29"/>
  <c r="FH89" i="29" s="1"/>
  <c r="EI105" i="29"/>
  <c r="FH105" i="29" s="1"/>
  <c r="EI121" i="29"/>
  <c r="FH121" i="29" s="1"/>
  <c r="EI137" i="29"/>
  <c r="FH137" i="29" s="1"/>
  <c r="EI20" i="29"/>
  <c r="FH20" i="29" s="1"/>
  <c r="EI36" i="29"/>
  <c r="FH36" i="29" s="1"/>
  <c r="EI52" i="29"/>
  <c r="FH52" i="29" s="1"/>
  <c r="EI68" i="29"/>
  <c r="FH68" i="29" s="1"/>
  <c r="EI84" i="29"/>
  <c r="FH84" i="29" s="1"/>
  <c r="EI100" i="29"/>
  <c r="FH100" i="29" s="1"/>
  <c r="EI116" i="29"/>
  <c r="FH116" i="29" s="1"/>
  <c r="EI132" i="29"/>
  <c r="FH132" i="29" s="1"/>
  <c r="EI15" i="29"/>
  <c r="FH15" i="29" s="1"/>
  <c r="EI31" i="29"/>
  <c r="FH31" i="29" s="1"/>
  <c r="EI47" i="29"/>
  <c r="FH47" i="29" s="1"/>
  <c r="EI63" i="29"/>
  <c r="FH63" i="29" s="1"/>
  <c r="EI79" i="29"/>
  <c r="FH79" i="29" s="1"/>
  <c r="EI95" i="29"/>
  <c r="FH95" i="29" s="1"/>
  <c r="EI111" i="29"/>
  <c r="FH111" i="29" s="1"/>
  <c r="EI127" i="29"/>
  <c r="FH127" i="29" s="1"/>
  <c r="EI143" i="29"/>
  <c r="FH143" i="29" s="1"/>
  <c r="DR149" i="29"/>
  <c r="AO149" i="29"/>
  <c r="ED149" i="29"/>
  <c r="CY149" i="29"/>
  <c r="DL149" i="29"/>
  <c r="AZ149" i="29"/>
  <c r="EC149" i="29"/>
  <c r="EC164" i="29" s="1"/>
  <c r="EC166" i="29" s="1"/>
  <c r="AE149" i="29"/>
  <c r="DD149" i="29"/>
  <c r="AR149" i="29"/>
  <c r="FJ23" i="17"/>
  <c r="FJ55" i="17"/>
  <c r="FJ87" i="17"/>
  <c r="FJ119" i="17"/>
  <c r="FJ19" i="17"/>
  <c r="FJ51" i="17"/>
  <c r="FJ83" i="17"/>
  <c r="FJ115" i="17"/>
  <c r="FJ147" i="17"/>
  <c r="FJ38" i="17"/>
  <c r="FJ70" i="17"/>
  <c r="FJ102" i="17"/>
  <c r="FJ134" i="17"/>
  <c r="FJ90" i="17"/>
  <c r="FJ98" i="17"/>
  <c r="FJ18" i="17"/>
  <c r="FJ106" i="17"/>
  <c r="FJ125" i="17"/>
  <c r="FJ61" i="17"/>
  <c r="FJ132" i="17"/>
  <c r="FJ68" i="17"/>
  <c r="FJ137" i="17"/>
  <c r="FJ73" i="17"/>
  <c r="FJ144" i="17"/>
  <c r="FJ80" i="17"/>
  <c r="FJ16" i="17"/>
  <c r="FJ85" i="17"/>
  <c r="FJ21" i="17"/>
  <c r="FJ92" i="17"/>
  <c r="FJ28" i="17"/>
  <c r="FJ97" i="17"/>
  <c r="FJ33" i="17"/>
  <c r="FJ104" i="17"/>
  <c r="FJ40" i="17"/>
  <c r="FJ31" i="17"/>
  <c r="FJ63" i="17"/>
  <c r="FJ95" i="17"/>
  <c r="FJ127" i="17"/>
  <c r="FJ27" i="17"/>
  <c r="FJ59" i="17"/>
  <c r="FJ91" i="17"/>
  <c r="FJ123" i="17"/>
  <c r="FJ14" i="17"/>
  <c r="FJ46" i="17"/>
  <c r="FJ78" i="17"/>
  <c r="FJ110" i="17"/>
  <c r="FJ142" i="17"/>
  <c r="FJ122" i="17"/>
  <c r="FJ130" i="17"/>
  <c r="FJ82" i="17"/>
  <c r="FJ50" i="17"/>
  <c r="FJ109" i="17"/>
  <c r="FJ45" i="17"/>
  <c r="FJ116" i="17"/>
  <c r="FJ52" i="17"/>
  <c r="FJ121" i="17"/>
  <c r="FJ57" i="17"/>
  <c r="FJ128" i="17"/>
  <c r="FJ64" i="17"/>
  <c r="FJ133" i="17"/>
  <c r="FJ69" i="17"/>
  <c r="FJ140" i="17"/>
  <c r="FJ76" i="17"/>
  <c r="FJ145" i="17"/>
  <c r="FJ81" i="17"/>
  <c r="FJ17" i="17"/>
  <c r="FJ88" i="17"/>
  <c r="FJ24" i="17"/>
  <c r="FJ12" i="17"/>
  <c r="FJ39" i="17"/>
  <c r="FJ71" i="17"/>
  <c r="FJ103" i="17"/>
  <c r="FJ135" i="17"/>
  <c r="FJ35" i="17"/>
  <c r="FJ67" i="17"/>
  <c r="FJ99" i="17"/>
  <c r="FJ131" i="17"/>
  <c r="FJ22" i="17"/>
  <c r="FJ54" i="17"/>
  <c r="FJ86" i="17"/>
  <c r="FJ118" i="17"/>
  <c r="FJ26" i="17"/>
  <c r="FJ34" i="17"/>
  <c r="FJ74" i="17"/>
  <c r="FJ146" i="17"/>
  <c r="FJ114" i="17"/>
  <c r="FJ93" i="17"/>
  <c r="FJ29" i="17"/>
  <c r="FJ100" i="17"/>
  <c r="FJ36" i="17"/>
  <c r="FJ105" i="17"/>
  <c r="FJ41" i="17"/>
  <c r="FJ112" i="17"/>
  <c r="FJ48" i="17"/>
  <c r="FJ117" i="17"/>
  <c r="FJ53" i="17"/>
  <c r="FJ124" i="17"/>
  <c r="FJ60" i="17"/>
  <c r="FJ129" i="17"/>
  <c r="FJ65" i="17"/>
  <c r="FJ136" i="17"/>
  <c r="FJ72" i="17"/>
  <c r="FJ15" i="17"/>
  <c r="FJ47" i="17"/>
  <c r="FJ79" i="17"/>
  <c r="FJ111" i="17"/>
  <c r="FJ143" i="17"/>
  <c r="FJ43" i="17"/>
  <c r="FJ75" i="17"/>
  <c r="FJ107" i="17"/>
  <c r="FJ139" i="17"/>
  <c r="FJ30" i="17"/>
  <c r="FJ62" i="17"/>
  <c r="FJ94" i="17"/>
  <c r="FJ126" i="17"/>
  <c r="FJ58" i="17"/>
  <c r="FJ66" i="17"/>
  <c r="FJ138" i="17"/>
  <c r="FJ42" i="17"/>
  <c r="FJ141" i="17"/>
  <c r="FJ77" i="17"/>
  <c r="FJ13" i="17"/>
  <c r="FJ84" i="17"/>
  <c r="FJ20" i="17"/>
  <c r="FJ89" i="17"/>
  <c r="FJ25" i="17"/>
  <c r="FJ96" i="17"/>
  <c r="FJ32" i="17"/>
  <c r="FJ101" i="17"/>
  <c r="FJ37" i="17"/>
  <c r="FJ108" i="17"/>
  <c r="FJ44" i="17"/>
  <c r="FJ113" i="17"/>
  <c r="FJ49" i="17"/>
  <c r="FJ120" i="17"/>
  <c r="FJ56" i="17"/>
  <c r="E3" i="21" a="1"/>
  <c r="EI15" i="17"/>
  <c r="FH15" i="17" s="1"/>
  <c r="FM15" i="17" s="1"/>
  <c r="EI103" i="17"/>
  <c r="FH103" i="17" s="1"/>
  <c r="FM103" i="17" s="1"/>
  <c r="EI87" i="17"/>
  <c r="FH87" i="17" s="1"/>
  <c r="AW161" i="17"/>
  <c r="CS161" i="17"/>
  <c r="EI79" i="17"/>
  <c r="FH79" i="17" s="1"/>
  <c r="FM79" i="17" s="1"/>
  <c r="DW161" i="17"/>
  <c r="EI115" i="17"/>
  <c r="FH115" i="17" s="1"/>
  <c r="EI141" i="17"/>
  <c r="FH141" i="17" s="1"/>
  <c r="FM141" i="17" s="1"/>
  <c r="EI109" i="17"/>
  <c r="FH109" i="17" s="1"/>
  <c r="FM109" i="17" s="1"/>
  <c r="EI77" i="17"/>
  <c r="FH77" i="17" s="1"/>
  <c r="FM77" i="17" s="1"/>
  <c r="EI45" i="17"/>
  <c r="FH45" i="17" s="1"/>
  <c r="FK45" i="17" s="1"/>
  <c r="EI13" i="17"/>
  <c r="FH13" i="17" s="1"/>
  <c r="FM13" i="17" s="1"/>
  <c r="EI136" i="17"/>
  <c r="FH136" i="17" s="1"/>
  <c r="FM136" i="17" s="1"/>
  <c r="EI104" i="17"/>
  <c r="FH104" i="17" s="1"/>
  <c r="FM104" i="17" s="1"/>
  <c r="EI72" i="17"/>
  <c r="FH72" i="17" s="1"/>
  <c r="FM72" i="17" s="1"/>
  <c r="EI40" i="17"/>
  <c r="FH40" i="17" s="1"/>
  <c r="FK40" i="17" s="1"/>
  <c r="EI134" i="17"/>
  <c r="FH134" i="17" s="1"/>
  <c r="FM134" i="17" s="1"/>
  <c r="EI102" i="17"/>
  <c r="FH102" i="17" s="1"/>
  <c r="FM102" i="17" s="1"/>
  <c r="EI70" i="17"/>
  <c r="FH70" i="17" s="1"/>
  <c r="EI38" i="17"/>
  <c r="FH38" i="17" s="1"/>
  <c r="FM38" i="17" s="1"/>
  <c r="AY149" i="17"/>
  <c r="BN161" i="17"/>
  <c r="EI67" i="17"/>
  <c r="FH67" i="17" s="1"/>
  <c r="FM67" i="17" s="1"/>
  <c r="EI27" i="17"/>
  <c r="FH27" i="17" s="1"/>
  <c r="FM27" i="17" s="1"/>
  <c r="EI119" i="17"/>
  <c r="FH119" i="17" s="1"/>
  <c r="FM119" i="17" s="1"/>
  <c r="EI145" i="17"/>
  <c r="FH145" i="17" s="1"/>
  <c r="FM145" i="17" s="1"/>
  <c r="EI113" i="17"/>
  <c r="FH113" i="17" s="1"/>
  <c r="FM113" i="17" s="1"/>
  <c r="EI81" i="17"/>
  <c r="FH81" i="17" s="1"/>
  <c r="FM81" i="17" s="1"/>
  <c r="EI49" i="17"/>
  <c r="FH49" i="17" s="1"/>
  <c r="FM49" i="17" s="1"/>
  <c r="EI17" i="17"/>
  <c r="FH17" i="17" s="1"/>
  <c r="FM17" i="17" s="1"/>
  <c r="EI140" i="17"/>
  <c r="FH140" i="17" s="1"/>
  <c r="EI108" i="17"/>
  <c r="FH108" i="17" s="1"/>
  <c r="EI76" i="17"/>
  <c r="FH76" i="17" s="1"/>
  <c r="FK76" i="17" s="1"/>
  <c r="EI44" i="17"/>
  <c r="FH44" i="17" s="1"/>
  <c r="FM44" i="17" s="1"/>
  <c r="EI138" i="17"/>
  <c r="FH138" i="17" s="1"/>
  <c r="EI106" i="17"/>
  <c r="FH106" i="17" s="1"/>
  <c r="EI74" i="17"/>
  <c r="FH74" i="17" s="1"/>
  <c r="FM74" i="17" s="1"/>
  <c r="EI42" i="17"/>
  <c r="FH42" i="17" s="1"/>
  <c r="FM42" i="17" s="1"/>
  <c r="EI31" i="17"/>
  <c r="FH31" i="17" s="1"/>
  <c r="BW161" i="17"/>
  <c r="DU161" i="17"/>
  <c r="AU161" i="17"/>
  <c r="ED149" i="17"/>
  <c r="V149" i="17"/>
  <c r="CN161" i="17"/>
  <c r="BZ161" i="17"/>
  <c r="DV161" i="17"/>
  <c r="CT161" i="17"/>
  <c r="AJ161" i="17"/>
  <c r="DH161" i="17"/>
  <c r="DC161" i="17"/>
  <c r="DI161" i="17"/>
  <c r="DJ161" i="17"/>
  <c r="F161" i="17"/>
  <c r="N161" i="17"/>
  <c r="BG161" i="17"/>
  <c r="R161" i="17"/>
  <c r="BK161" i="17"/>
  <c r="DE161" i="17"/>
  <c r="CF161" i="17"/>
  <c r="AH161" i="17"/>
  <c r="BJ161" i="17"/>
  <c r="AO161" i="17"/>
  <c r="EG161" i="17"/>
  <c r="U161" i="17"/>
  <c r="AC161" i="17"/>
  <c r="BO161" i="17"/>
  <c r="V161" i="17"/>
  <c r="AV161" i="17"/>
  <c r="DY161" i="17"/>
  <c r="BY161" i="17"/>
  <c r="AT161" i="17"/>
  <c r="DF161" i="17"/>
  <c r="DZ161" i="17"/>
  <c r="CG161" i="17"/>
  <c r="AI149" i="17"/>
  <c r="CU161" i="17"/>
  <c r="AG161" i="17"/>
  <c r="DO149" i="17"/>
  <c r="EH161" i="17"/>
  <c r="BR149" i="17"/>
  <c r="EB161" i="17"/>
  <c r="O161" i="17"/>
  <c r="EF161" i="17"/>
  <c r="DK149" i="17"/>
  <c r="BB149" i="17"/>
  <c r="AA161" i="17"/>
  <c r="G161" i="17"/>
  <c r="DS161" i="17"/>
  <c r="CP161" i="17"/>
  <c r="DG161" i="17"/>
  <c r="P161" i="17"/>
  <c r="DT161" i="17"/>
  <c r="BA161" i="17"/>
  <c r="AZ161" i="17"/>
  <c r="CX149" i="17"/>
  <c r="CL161" i="17"/>
  <c r="FM87" i="17"/>
  <c r="BI149" i="17"/>
  <c r="G149" i="17"/>
  <c r="AN161" i="17"/>
  <c r="BW149" i="17"/>
  <c r="Z149" i="17"/>
  <c r="Z161" i="17"/>
  <c r="CW161" i="17"/>
  <c r="BK149" i="17"/>
  <c r="CT149" i="17"/>
  <c r="DY149" i="17"/>
  <c r="U149" i="17"/>
  <c r="DG149" i="17"/>
  <c r="AJ149" i="17"/>
  <c r="BE149" i="17"/>
  <c r="P149" i="17"/>
  <c r="K161" i="17"/>
  <c r="X149" i="17"/>
  <c r="H149" i="17"/>
  <c r="BF161" i="17"/>
  <c r="BZ149" i="17"/>
  <c r="Y149" i="17"/>
  <c r="CN149" i="17"/>
  <c r="L161" i="17"/>
  <c r="DP149" i="17"/>
  <c r="AZ149" i="17"/>
  <c r="AC149" i="17"/>
  <c r="CX161" i="17"/>
  <c r="BH149" i="17"/>
  <c r="CQ161" i="17"/>
  <c r="T161" i="17"/>
  <c r="CK161" i="17"/>
  <c r="DD161" i="17"/>
  <c r="CA161" i="17"/>
  <c r="M161" i="17"/>
  <c r="M149" i="17"/>
  <c r="CL149" i="17"/>
  <c r="AK161" i="17"/>
  <c r="DQ161" i="17"/>
  <c r="DZ149" i="17"/>
  <c r="C157" i="17"/>
  <c r="EI157" i="17" s="1"/>
  <c r="FH157" i="17" s="1"/>
  <c r="EI151" i="17"/>
  <c r="FH151" i="17" s="1"/>
  <c r="FM108" i="17"/>
  <c r="EI133" i="17"/>
  <c r="FH133" i="17" s="1"/>
  <c r="EI37" i="17"/>
  <c r="FH37" i="17" s="1"/>
  <c r="EI83" i="17"/>
  <c r="FH83" i="17" s="1"/>
  <c r="EI96" i="17"/>
  <c r="FH96" i="17" s="1"/>
  <c r="EI62" i="17"/>
  <c r="FH62" i="17" s="1"/>
  <c r="EI35" i="17"/>
  <c r="FH35" i="17" s="1"/>
  <c r="EI137" i="17"/>
  <c r="FH137" i="17" s="1"/>
  <c r="EI105" i="17"/>
  <c r="FH105" i="17" s="1"/>
  <c r="EI41" i="17"/>
  <c r="FH41" i="17" s="1"/>
  <c r="EI95" i="17"/>
  <c r="FH95" i="17" s="1"/>
  <c r="C161" i="17"/>
  <c r="EI159" i="17"/>
  <c r="FH159" i="17" s="1"/>
  <c r="EI132" i="17"/>
  <c r="FH132" i="17" s="1"/>
  <c r="EI100" i="17"/>
  <c r="FH100" i="17" s="1"/>
  <c r="EI68" i="17"/>
  <c r="FH68" i="17" s="1"/>
  <c r="EI36" i="17"/>
  <c r="FH36" i="17" s="1"/>
  <c r="EI99" i="17"/>
  <c r="FH99" i="17" s="1"/>
  <c r="EI130" i="17"/>
  <c r="FH130" i="17" s="1"/>
  <c r="EI98" i="17"/>
  <c r="FH98" i="17" s="1"/>
  <c r="EI66" i="17"/>
  <c r="FH66" i="17" s="1"/>
  <c r="EI34" i="17"/>
  <c r="FH34" i="17" s="1"/>
  <c r="EI51" i="17"/>
  <c r="FH51" i="17" s="1"/>
  <c r="C185" i="17"/>
  <c r="EI184" i="17"/>
  <c r="FG187" i="17" s="1"/>
  <c r="FH187" i="17" s="1"/>
  <c r="AS149" i="17"/>
  <c r="J149" i="17"/>
  <c r="J161" i="17"/>
  <c r="EH149" i="17"/>
  <c r="CG149" i="17"/>
  <c r="CR161" i="17"/>
  <c r="EA149" i="17"/>
  <c r="BD149" i="17"/>
  <c r="CM161" i="17"/>
  <c r="DX149" i="17"/>
  <c r="AI161" i="17"/>
  <c r="AQ149" i="17"/>
  <c r="DJ185" i="17"/>
  <c r="FG177" i="17"/>
  <c r="FH177" i="17" s="1"/>
  <c r="F149" i="17"/>
  <c r="ED161" i="17"/>
  <c r="CC149" i="17"/>
  <c r="CZ161" i="17"/>
  <c r="AE161" i="17"/>
  <c r="DR149" i="17"/>
  <c r="BL149" i="17"/>
  <c r="BT161" i="17"/>
  <c r="DM149" i="17"/>
  <c r="BJ149" i="17"/>
  <c r="I149" i="17"/>
  <c r="AF161" i="17"/>
  <c r="AA149" i="17"/>
  <c r="CO161" i="17"/>
  <c r="AL161" i="17"/>
  <c r="CB161" i="17"/>
  <c r="DS149" i="17"/>
  <c r="S149" i="17"/>
  <c r="BV149" i="17"/>
  <c r="DW149" i="17"/>
  <c r="AX149" i="17"/>
  <c r="DU149" i="17"/>
  <c r="Q161" i="17"/>
  <c r="AY161" i="17"/>
  <c r="BC149" i="17"/>
  <c r="BC161" i="17"/>
  <c r="CH149" i="17"/>
  <c r="E161" i="17"/>
  <c r="E149" i="17"/>
  <c r="EC161" i="17"/>
  <c r="DB161" i="17"/>
  <c r="BA149" i="17"/>
  <c r="DV149" i="17"/>
  <c r="BU149" i="17"/>
  <c r="CI161" i="17"/>
  <c r="DP161" i="17"/>
  <c r="AR161" i="17"/>
  <c r="DN149" i="17"/>
  <c r="AW149" i="17"/>
  <c r="EE149" i="17"/>
  <c r="EE161" i="17"/>
  <c r="CQ149" i="17"/>
  <c r="T149" i="17"/>
  <c r="CK149" i="17"/>
  <c r="CA149" i="17"/>
  <c r="CS149" i="17"/>
  <c r="CE149" i="17"/>
  <c r="D149" i="17"/>
  <c r="DJ149" i="17"/>
  <c r="EI101" i="17"/>
  <c r="FH101" i="17" s="1"/>
  <c r="EI64" i="17"/>
  <c r="FH64" i="17" s="1"/>
  <c r="EI94" i="17"/>
  <c r="FH94" i="17" s="1"/>
  <c r="EI147" i="17"/>
  <c r="FH147" i="17" s="1"/>
  <c r="EI73" i="17"/>
  <c r="FH73" i="17" s="1"/>
  <c r="EI125" i="17"/>
  <c r="FH125" i="17" s="1"/>
  <c r="EI93" i="17"/>
  <c r="FH93" i="17" s="1"/>
  <c r="EI61" i="17"/>
  <c r="FH61" i="17" s="1"/>
  <c r="EI29" i="17"/>
  <c r="FH29" i="17" s="1"/>
  <c r="EI59" i="17"/>
  <c r="FH59" i="17" s="1"/>
  <c r="EI120" i="17"/>
  <c r="FH120" i="17" s="1"/>
  <c r="EI88" i="17"/>
  <c r="FH88" i="17" s="1"/>
  <c r="EI56" i="17"/>
  <c r="FH56" i="17" s="1"/>
  <c r="EI24" i="17"/>
  <c r="FH24" i="17" s="1"/>
  <c r="EI131" i="17"/>
  <c r="FH131" i="17" s="1"/>
  <c r="EI43" i="17"/>
  <c r="FH43" i="17" s="1"/>
  <c r="EI118" i="17"/>
  <c r="FH118" i="17" s="1"/>
  <c r="EI86" i="17"/>
  <c r="FH86" i="17" s="1"/>
  <c r="EI54" i="17"/>
  <c r="FH54" i="17" s="1"/>
  <c r="EI22" i="17"/>
  <c r="FH22" i="17" s="1"/>
  <c r="EI123" i="17"/>
  <c r="FH123" i="17" s="1"/>
  <c r="EI129" i="17"/>
  <c r="FH129" i="17" s="1"/>
  <c r="EI97" i="17"/>
  <c r="FH97" i="17" s="1"/>
  <c r="EI65" i="17"/>
  <c r="FH65" i="17" s="1"/>
  <c r="EI33" i="17"/>
  <c r="FH33" i="17" s="1"/>
  <c r="EI71" i="17"/>
  <c r="FH71" i="17" s="1"/>
  <c r="EI124" i="17"/>
  <c r="FH124" i="17" s="1"/>
  <c r="EI92" i="17"/>
  <c r="FH92" i="17" s="1"/>
  <c r="EI60" i="17"/>
  <c r="FH60" i="17" s="1"/>
  <c r="EI28" i="17"/>
  <c r="FH28" i="17" s="1"/>
  <c r="EI75" i="17"/>
  <c r="FH75" i="17" s="1"/>
  <c r="EI122" i="17"/>
  <c r="FH122" i="17" s="1"/>
  <c r="EI90" i="17"/>
  <c r="FH90" i="17" s="1"/>
  <c r="EI58" i="17"/>
  <c r="FH58" i="17" s="1"/>
  <c r="EI26" i="17"/>
  <c r="FH26" i="17" s="1"/>
  <c r="EI135" i="17"/>
  <c r="FH135" i="17" s="1"/>
  <c r="EI23" i="17"/>
  <c r="FH23" i="17" s="1"/>
  <c r="DA149" i="17"/>
  <c r="BS149" i="17"/>
  <c r="BS161" i="17"/>
  <c r="AE149" i="17"/>
  <c r="BP161" i="17"/>
  <c r="AB149" i="17"/>
  <c r="BQ161" i="17"/>
  <c r="BL161" i="17"/>
  <c r="AH149" i="17"/>
  <c r="AF149" i="17"/>
  <c r="CV149" i="17"/>
  <c r="CJ149" i="17"/>
  <c r="BG149" i="17"/>
  <c r="CO149" i="17"/>
  <c r="AN149" i="17"/>
  <c r="S161" i="17"/>
  <c r="CW149" i="17"/>
  <c r="AT149" i="17"/>
  <c r="CY149" i="17"/>
  <c r="CY161" i="17"/>
  <c r="BV161" i="17"/>
  <c r="BE161" i="17"/>
  <c r="BY149" i="17"/>
  <c r="DT149" i="17"/>
  <c r="K149" i="17"/>
  <c r="X161" i="17"/>
  <c r="CH161" i="17"/>
  <c r="AV149" i="17"/>
  <c r="H161" i="17"/>
  <c r="BF149" i="17"/>
  <c r="EC149" i="17"/>
  <c r="Y161" i="17"/>
  <c r="EB149" i="17"/>
  <c r="CI149" i="17"/>
  <c r="AU149" i="17"/>
  <c r="O149" i="17"/>
  <c r="DN161" i="17"/>
  <c r="CD161" i="17"/>
  <c r="DD149" i="17"/>
  <c r="DL149" i="17"/>
  <c r="DL164" i="17" s="1"/>
  <c r="DL166" i="17" s="1"/>
  <c r="AK149" i="17"/>
  <c r="DF149" i="17"/>
  <c r="DQ149" i="17"/>
  <c r="CE161" i="17"/>
  <c r="C149" i="17"/>
  <c r="EI12" i="17"/>
  <c r="FH12" i="17" s="1"/>
  <c r="BM149" i="17"/>
  <c r="N149" i="17"/>
  <c r="BT149" i="17"/>
  <c r="DM161" i="17"/>
  <c r="EG149" i="17"/>
  <c r="EI160" i="17"/>
  <c r="FH160" i="17" s="1"/>
  <c r="EI69" i="17"/>
  <c r="FH69" i="17" s="1"/>
  <c r="EI128" i="17"/>
  <c r="FH128" i="17" s="1"/>
  <c r="EI32" i="17"/>
  <c r="FH32" i="17" s="1"/>
  <c r="EI63" i="17"/>
  <c r="FH63" i="17" s="1"/>
  <c r="EI126" i="17"/>
  <c r="FH126" i="17" s="1"/>
  <c r="EI30" i="17"/>
  <c r="FH30" i="17" s="1"/>
  <c r="EI117" i="17"/>
  <c r="FH117" i="17" s="1"/>
  <c r="EI85" i="17"/>
  <c r="FH85" i="17" s="1"/>
  <c r="EI53" i="17"/>
  <c r="FH53" i="17" s="1"/>
  <c r="EI21" i="17"/>
  <c r="FH21" i="17" s="1"/>
  <c r="EI127" i="17"/>
  <c r="FH127" i="17" s="1"/>
  <c r="EI39" i="17"/>
  <c r="FH39" i="17" s="1"/>
  <c r="EI144" i="17"/>
  <c r="FH144" i="17" s="1"/>
  <c r="EI112" i="17"/>
  <c r="FH112" i="17" s="1"/>
  <c r="EI80" i="17"/>
  <c r="FH80" i="17" s="1"/>
  <c r="EI48" i="17"/>
  <c r="FH48" i="17" s="1"/>
  <c r="EI16" i="17"/>
  <c r="FH16" i="17" s="1"/>
  <c r="EI107" i="17"/>
  <c r="FH107" i="17" s="1"/>
  <c r="EI19" i="17"/>
  <c r="FH19" i="17" s="1"/>
  <c r="EI142" i="17"/>
  <c r="FH142" i="17" s="1"/>
  <c r="EI110" i="17"/>
  <c r="FH110" i="17" s="1"/>
  <c r="EI78" i="17"/>
  <c r="FH78" i="17" s="1"/>
  <c r="EI46" i="17"/>
  <c r="FH46" i="17" s="1"/>
  <c r="EI14" i="17"/>
  <c r="FH14" i="17" s="1"/>
  <c r="EI91" i="17"/>
  <c r="FH91" i="17" s="1"/>
  <c r="EI121" i="17"/>
  <c r="FH121" i="17" s="1"/>
  <c r="EI89" i="17"/>
  <c r="FH89" i="17" s="1"/>
  <c r="EI57" i="17"/>
  <c r="FH57" i="17" s="1"/>
  <c r="EI25" i="17"/>
  <c r="FH25" i="17" s="1"/>
  <c r="EI139" i="17"/>
  <c r="FH139" i="17" s="1"/>
  <c r="EI47" i="17"/>
  <c r="FH47" i="17" s="1"/>
  <c r="EI116" i="17"/>
  <c r="FH116" i="17" s="1"/>
  <c r="EI84" i="17"/>
  <c r="FH84" i="17" s="1"/>
  <c r="EI52" i="17"/>
  <c r="FH52" i="17" s="1"/>
  <c r="EI20" i="17"/>
  <c r="FH20" i="17" s="1"/>
  <c r="EI143" i="17"/>
  <c r="FH143" i="17" s="1"/>
  <c r="EI55" i="17"/>
  <c r="FH55" i="17" s="1"/>
  <c r="EI146" i="17"/>
  <c r="FH146" i="17" s="1"/>
  <c r="EI114" i="17"/>
  <c r="FH114" i="17" s="1"/>
  <c r="EI82" i="17"/>
  <c r="FH82" i="17" s="1"/>
  <c r="EI50" i="17"/>
  <c r="FH50" i="17" s="1"/>
  <c r="EI18" i="17"/>
  <c r="FH18" i="17" s="1"/>
  <c r="EI111" i="17"/>
  <c r="FH111" i="17" s="1"/>
  <c r="AS161" i="17"/>
  <c r="AD149" i="17"/>
  <c r="AD161" i="17"/>
  <c r="DA161" i="17"/>
  <c r="CR149" i="17"/>
  <c r="W149" i="17"/>
  <c r="W161" i="17"/>
  <c r="EA161" i="17"/>
  <c r="BD161" i="17"/>
  <c r="CM149" i="17"/>
  <c r="DX161" i="17"/>
  <c r="D161" i="17"/>
  <c r="BM161" i="17"/>
  <c r="AQ161" i="17"/>
  <c r="BI161" i="17"/>
  <c r="CC161" i="17"/>
  <c r="CZ149" i="17"/>
  <c r="CU149" i="17"/>
  <c r="BP149" i="17"/>
  <c r="DE149" i="17"/>
  <c r="AG149" i="17"/>
  <c r="AB161" i="17"/>
  <c r="DC149" i="17"/>
  <c r="DR161" i="17"/>
  <c r="BQ149" i="17"/>
  <c r="DH149" i="17"/>
  <c r="AP149" i="17"/>
  <c r="AP161" i="17"/>
  <c r="I161" i="17"/>
  <c r="BO149" i="17"/>
  <c r="DO161" i="17"/>
  <c r="CJ161" i="17"/>
  <c r="EF149" i="17"/>
  <c r="R149" i="17"/>
  <c r="AL149" i="17"/>
  <c r="DI149" i="17"/>
  <c r="CB149" i="17"/>
  <c r="DK161" i="17"/>
  <c r="BB161" i="17"/>
  <c r="CP149" i="17"/>
  <c r="AO149" i="17"/>
  <c r="BX161" i="17"/>
  <c r="BX149" i="17"/>
  <c r="BR161" i="17"/>
  <c r="Q149" i="17"/>
  <c r="CF149" i="17"/>
  <c r="BN149" i="17"/>
  <c r="DB149" i="17"/>
  <c r="BU161" i="17"/>
  <c r="L149" i="17"/>
  <c r="AR149" i="17"/>
  <c r="CD149" i="17"/>
  <c r="BH161" i="17"/>
  <c r="AM149" i="17"/>
  <c r="AM161" i="17"/>
  <c r="FG187" i="29" l="1"/>
  <c r="FH187" i="29" s="1"/>
  <c r="V164" i="29"/>
  <c r="V166" i="29" s="1"/>
  <c r="E164" i="29"/>
  <c r="E166" i="29" s="1"/>
  <c r="AI164" i="29"/>
  <c r="AI166" i="29" s="1"/>
  <c r="DL164" i="29"/>
  <c r="DL166" i="29" s="1"/>
  <c r="DL175" i="29" s="1"/>
  <c r="CA164" i="29"/>
  <c r="CA166" i="29" s="1"/>
  <c r="CL164" i="29"/>
  <c r="CL166" i="29" s="1"/>
  <c r="DB164" i="29"/>
  <c r="DB166" i="29" s="1"/>
  <c r="H164" i="29"/>
  <c r="H166" i="29" s="1"/>
  <c r="H170" i="29" s="1"/>
  <c r="CS164" i="17"/>
  <c r="CS166" i="17" s="1"/>
  <c r="CS170" i="17" s="1"/>
  <c r="CK164" i="29"/>
  <c r="CK166" i="29" s="1"/>
  <c r="CK170" i="29" s="1"/>
  <c r="D164" i="29"/>
  <c r="D166" i="29" s="1"/>
  <c r="D175" i="29" s="1"/>
  <c r="DH164" i="29"/>
  <c r="DH166" i="29" s="1"/>
  <c r="DH176" i="29" s="1"/>
  <c r="CV164" i="17"/>
  <c r="CV166" i="17" s="1"/>
  <c r="CV177" i="17" s="1"/>
  <c r="FI187" i="17"/>
  <c r="D22" i="34" s="1"/>
  <c r="C22" i="34"/>
  <c r="AC164" i="17"/>
  <c r="AC166" i="17" s="1"/>
  <c r="AC170" i="17" s="1"/>
  <c r="AC171" i="17" s="1"/>
  <c r="DI164" i="17"/>
  <c r="DI166" i="17" s="1"/>
  <c r="DI179" i="17" s="1"/>
  <c r="AX164" i="17"/>
  <c r="AX166" i="17" s="1"/>
  <c r="AX175" i="17" s="1"/>
  <c r="FM40" i="17"/>
  <c r="BG164" i="17"/>
  <c r="BG166" i="17" s="1"/>
  <c r="BG175" i="17" s="1"/>
  <c r="AZ164" i="17"/>
  <c r="AZ166" i="17" s="1"/>
  <c r="AZ170" i="17" s="1"/>
  <c r="AZ190" i="17" s="1"/>
  <c r="FK108" i="17"/>
  <c r="DE164" i="17"/>
  <c r="DE166" i="17" s="1"/>
  <c r="DE178" i="17" s="1"/>
  <c r="O164" i="17"/>
  <c r="O166" i="17" s="1"/>
  <c r="O180" i="17" s="1"/>
  <c r="FK136" i="17"/>
  <c r="M164" i="29"/>
  <c r="M166" i="29" s="1"/>
  <c r="M175" i="29" s="1"/>
  <c r="CU164" i="29"/>
  <c r="CU166" i="29" s="1"/>
  <c r="CU170" i="29" s="1"/>
  <c r="CU171" i="29" s="1"/>
  <c r="T164" i="29"/>
  <c r="T166" i="29" s="1"/>
  <c r="T170" i="29" s="1"/>
  <c r="T190" i="29" s="1"/>
  <c r="DW164" i="29"/>
  <c r="DW166" i="29" s="1"/>
  <c r="DW175" i="29" s="1"/>
  <c r="CY164" i="29"/>
  <c r="CY166" i="29" s="1"/>
  <c r="CY176" i="29" s="1"/>
  <c r="DS164" i="29"/>
  <c r="DS166" i="29" s="1"/>
  <c r="DS170" i="29" s="1"/>
  <c r="DS171" i="29" s="1"/>
  <c r="FK106" i="17"/>
  <c r="FK13" i="17"/>
  <c r="AW164" i="17"/>
  <c r="AW166" i="17" s="1"/>
  <c r="AW178" i="17" s="1"/>
  <c r="CF164" i="17"/>
  <c r="CF166" i="17" s="1"/>
  <c r="CF180" i="17" s="1"/>
  <c r="FK27" i="17"/>
  <c r="FK81" i="17"/>
  <c r="FK38" i="17"/>
  <c r="FM76" i="17"/>
  <c r="FK79" i="17"/>
  <c r="V164" i="17"/>
  <c r="V166" i="17" s="1"/>
  <c r="V170" i="17" s="1"/>
  <c r="V190" i="17" s="1"/>
  <c r="FM106" i="17"/>
  <c r="DF164" i="17"/>
  <c r="DF166" i="17" s="1"/>
  <c r="DF176" i="17" s="1"/>
  <c r="FK49" i="17"/>
  <c r="FK15" i="17"/>
  <c r="CT164" i="17"/>
  <c r="CT166" i="17" s="1"/>
  <c r="CT179" i="17" s="1"/>
  <c r="FK138" i="17"/>
  <c r="FK140" i="17"/>
  <c r="R164" i="17"/>
  <c r="R166" i="17" s="1"/>
  <c r="R179" i="17" s="1"/>
  <c r="FK74" i="17"/>
  <c r="FK119" i="17"/>
  <c r="FK134" i="17"/>
  <c r="DU164" i="17"/>
  <c r="DU166" i="17" s="1"/>
  <c r="DU176" i="17" s="1"/>
  <c r="EH164" i="17"/>
  <c r="EH166" i="17" s="1"/>
  <c r="EH179" i="17" s="1"/>
  <c r="BW164" i="17"/>
  <c r="BW166" i="17" s="1"/>
  <c r="BW170" i="17" s="1"/>
  <c r="BW190" i="17" s="1"/>
  <c r="FK87" i="17"/>
  <c r="FK103" i="17"/>
  <c r="D19" i="28"/>
  <c r="AM164" i="29"/>
  <c r="AM166" i="29" s="1"/>
  <c r="AM176" i="29" s="1"/>
  <c r="AZ164" i="29"/>
  <c r="AZ166" i="29" s="1"/>
  <c r="AZ170" i="29" s="1"/>
  <c r="AZ190" i="29" s="1"/>
  <c r="BK164" i="29"/>
  <c r="BK166" i="29" s="1"/>
  <c r="BK179" i="29" s="1"/>
  <c r="CG164" i="29"/>
  <c r="CG166" i="29" s="1"/>
  <c r="CG170" i="29" s="1"/>
  <c r="CG171" i="29" s="1"/>
  <c r="BW164" i="29"/>
  <c r="BW166" i="29" s="1"/>
  <c r="BW175" i="29" s="1"/>
  <c r="FK109" i="17"/>
  <c r="FK145" i="17"/>
  <c r="AU164" i="17"/>
  <c r="AU166" i="17" s="1"/>
  <c r="AU175" i="17" s="1"/>
  <c r="FK102" i="17"/>
  <c r="BN164" i="17"/>
  <c r="BN166" i="17" s="1"/>
  <c r="BN177" i="17" s="1"/>
  <c r="FK141" i="17"/>
  <c r="AU164" i="29"/>
  <c r="AU166" i="29" s="1"/>
  <c r="AU179" i="29" s="1"/>
  <c r="K164" i="29"/>
  <c r="K166" i="29" s="1"/>
  <c r="K170" i="29" s="1"/>
  <c r="K171" i="29" s="1"/>
  <c r="CM164" i="29"/>
  <c r="CM166" i="29" s="1"/>
  <c r="CM170" i="29" s="1"/>
  <c r="CM190" i="29" s="1"/>
  <c r="F69" i="30"/>
  <c r="G69" i="30" s="1"/>
  <c r="H69" i="30"/>
  <c r="F117" i="30"/>
  <c r="G117" i="30" s="1"/>
  <c r="H117" i="30"/>
  <c r="F101" i="30"/>
  <c r="G101" i="30" s="1"/>
  <c r="H101" i="30"/>
  <c r="F85" i="30"/>
  <c r="G85" i="30" s="1"/>
  <c r="H85" i="30"/>
  <c r="F90" i="30"/>
  <c r="G90" i="30" s="1"/>
  <c r="H90" i="30"/>
  <c r="F26" i="30"/>
  <c r="G26" i="30" s="1"/>
  <c r="H26" i="30"/>
  <c r="F97" i="30"/>
  <c r="G97" i="30" s="1"/>
  <c r="H97" i="30"/>
  <c r="F33" i="30"/>
  <c r="G33" i="30" s="1"/>
  <c r="H33" i="30"/>
  <c r="F102" i="30"/>
  <c r="G102" i="30" s="1"/>
  <c r="H102" i="30"/>
  <c r="F38" i="30"/>
  <c r="G38" i="30" s="1"/>
  <c r="H38" i="30"/>
  <c r="F109" i="30"/>
  <c r="G109" i="30" s="1"/>
  <c r="H109" i="30"/>
  <c r="F45" i="30"/>
  <c r="G45" i="30" s="1"/>
  <c r="H45" i="30"/>
  <c r="F114" i="30"/>
  <c r="G114" i="30" s="1"/>
  <c r="H114" i="30"/>
  <c r="F50" i="30"/>
  <c r="G50" i="30" s="1"/>
  <c r="H50" i="30"/>
  <c r="F121" i="30"/>
  <c r="G121" i="30" s="1"/>
  <c r="H121" i="30"/>
  <c r="F57" i="30"/>
  <c r="G57" i="30" s="1"/>
  <c r="H57" i="30"/>
  <c r="F7" i="30"/>
  <c r="G7" i="30" s="1"/>
  <c r="H7" i="30"/>
  <c r="F16" i="30"/>
  <c r="G16" i="30" s="1"/>
  <c r="H16" i="30"/>
  <c r="F48" i="30"/>
  <c r="G48" i="30" s="1"/>
  <c r="H48" i="30"/>
  <c r="F80" i="30"/>
  <c r="G80" i="30" s="1"/>
  <c r="H80" i="30"/>
  <c r="F112" i="30"/>
  <c r="G112" i="30" s="1"/>
  <c r="H112" i="30"/>
  <c r="F39" i="30"/>
  <c r="G39" i="30" s="1"/>
  <c r="H39" i="30"/>
  <c r="F103" i="30"/>
  <c r="G103" i="30" s="1"/>
  <c r="H103" i="30"/>
  <c r="F11" i="30"/>
  <c r="G11" i="30" s="1"/>
  <c r="H11" i="30"/>
  <c r="F43" i="30"/>
  <c r="G43" i="30" s="1"/>
  <c r="H43" i="30"/>
  <c r="F75" i="30"/>
  <c r="G75" i="30" s="1"/>
  <c r="H75" i="30"/>
  <c r="F107" i="30"/>
  <c r="G107" i="30" s="1"/>
  <c r="H107" i="30"/>
  <c r="F31" i="30"/>
  <c r="G31" i="30" s="1"/>
  <c r="H31" i="30"/>
  <c r="F95" i="30"/>
  <c r="G95" i="30" s="1"/>
  <c r="H95" i="30"/>
  <c r="F12" i="30"/>
  <c r="G12" i="30" s="1"/>
  <c r="H12" i="30"/>
  <c r="F44" i="30"/>
  <c r="G44" i="30" s="1"/>
  <c r="H44" i="30"/>
  <c r="F76" i="30"/>
  <c r="G76" i="30" s="1"/>
  <c r="H76" i="30"/>
  <c r="F108" i="30"/>
  <c r="G108" i="30" s="1"/>
  <c r="H108" i="30"/>
  <c r="F138" i="30"/>
  <c r="G138" i="30" s="1"/>
  <c r="H138" i="30"/>
  <c r="F126" i="30"/>
  <c r="G126" i="30" s="1"/>
  <c r="H126" i="30"/>
  <c r="F5" i="30"/>
  <c r="G5" i="30" s="1"/>
  <c r="H5" i="30"/>
  <c r="F53" i="30"/>
  <c r="G53" i="30" s="1"/>
  <c r="H53" i="30"/>
  <c r="F37" i="30"/>
  <c r="G37" i="30" s="1"/>
  <c r="H37" i="30"/>
  <c r="F21" i="30"/>
  <c r="G21" i="30" s="1"/>
  <c r="H21" i="30"/>
  <c r="F74" i="30"/>
  <c r="G74" i="30" s="1"/>
  <c r="H74" i="30"/>
  <c r="F10" i="30"/>
  <c r="G10" i="30" s="1"/>
  <c r="H10" i="30"/>
  <c r="F81" i="30"/>
  <c r="G81" i="30" s="1"/>
  <c r="H81" i="30"/>
  <c r="F17" i="30"/>
  <c r="G17" i="30" s="1"/>
  <c r="H17" i="30"/>
  <c r="F86" i="30"/>
  <c r="G86" i="30" s="1"/>
  <c r="H86" i="30"/>
  <c r="F22" i="30"/>
  <c r="G22" i="30" s="1"/>
  <c r="H22" i="30"/>
  <c r="F93" i="30"/>
  <c r="G93" i="30" s="1"/>
  <c r="H93" i="30"/>
  <c r="F29" i="30"/>
  <c r="G29" i="30" s="1"/>
  <c r="H29" i="30"/>
  <c r="F98" i="30"/>
  <c r="G98" i="30" s="1"/>
  <c r="H98" i="30"/>
  <c r="F34" i="30"/>
  <c r="G34" i="30" s="1"/>
  <c r="H34" i="30"/>
  <c r="F105" i="30"/>
  <c r="G105" i="30" s="1"/>
  <c r="H105" i="30"/>
  <c r="F41" i="30"/>
  <c r="G41" i="30" s="1"/>
  <c r="H41" i="30"/>
  <c r="F15" i="30"/>
  <c r="G15" i="30" s="1"/>
  <c r="H15" i="30"/>
  <c r="F24" i="30"/>
  <c r="G24" i="30" s="1"/>
  <c r="H24" i="30"/>
  <c r="F56" i="30"/>
  <c r="G56" i="30" s="1"/>
  <c r="H56" i="30"/>
  <c r="F88" i="30"/>
  <c r="G88" i="30" s="1"/>
  <c r="H88" i="30"/>
  <c r="F120" i="30"/>
  <c r="G120" i="30" s="1"/>
  <c r="H120" i="30"/>
  <c r="F55" i="30"/>
  <c r="G55" i="30" s="1"/>
  <c r="H55" i="30"/>
  <c r="F119" i="30"/>
  <c r="G119" i="30" s="1"/>
  <c r="H119" i="30"/>
  <c r="F19" i="30"/>
  <c r="G19" i="30" s="1"/>
  <c r="H19" i="30"/>
  <c r="F51" i="30"/>
  <c r="G51" i="30" s="1"/>
  <c r="H51" i="30"/>
  <c r="F83" i="30"/>
  <c r="G83" i="30" s="1"/>
  <c r="H83" i="30"/>
  <c r="F115" i="30"/>
  <c r="G115" i="30" s="1"/>
  <c r="H115" i="30"/>
  <c r="F47" i="30"/>
  <c r="G47" i="30" s="1"/>
  <c r="H47" i="30"/>
  <c r="F111" i="30"/>
  <c r="G111" i="30" s="1"/>
  <c r="H111" i="30"/>
  <c r="F20" i="30"/>
  <c r="G20" i="30" s="1"/>
  <c r="H20" i="30"/>
  <c r="F52" i="30"/>
  <c r="G52" i="30" s="1"/>
  <c r="H52" i="30"/>
  <c r="F84" i="30"/>
  <c r="G84" i="30" s="1"/>
  <c r="H84" i="30"/>
  <c r="F116" i="30"/>
  <c r="G116" i="30" s="1"/>
  <c r="H116" i="30"/>
  <c r="F62" i="30"/>
  <c r="G62" i="30" s="1"/>
  <c r="H62" i="30"/>
  <c r="F110" i="30"/>
  <c r="G110" i="30" s="1"/>
  <c r="H110" i="30"/>
  <c r="F94" i="30"/>
  <c r="G94" i="30" s="1"/>
  <c r="H94" i="30"/>
  <c r="F78" i="30"/>
  <c r="G78" i="30" s="1"/>
  <c r="H78" i="30"/>
  <c r="F122" i="30"/>
  <c r="G122" i="30" s="1"/>
  <c r="H122" i="30"/>
  <c r="F58" i="30"/>
  <c r="H58" i="30"/>
  <c r="F129" i="30"/>
  <c r="G129" i="30" s="1"/>
  <c r="H129" i="30"/>
  <c r="F65" i="30"/>
  <c r="G65" i="30" s="1"/>
  <c r="H65" i="30"/>
  <c r="F134" i="30"/>
  <c r="G134" i="30" s="1"/>
  <c r="H134" i="30"/>
  <c r="F70" i="30"/>
  <c r="G70" i="30" s="1"/>
  <c r="H70" i="30"/>
  <c r="F6" i="30"/>
  <c r="G6" i="30" s="1"/>
  <c r="H6" i="30"/>
  <c r="F77" i="30"/>
  <c r="G77" i="30" s="1"/>
  <c r="H77" i="30"/>
  <c r="F13" i="30"/>
  <c r="G13" i="30" s="1"/>
  <c r="H13" i="30"/>
  <c r="F82" i="30"/>
  <c r="G82" i="30" s="1"/>
  <c r="H82" i="30"/>
  <c r="F18" i="30"/>
  <c r="G18" i="30" s="1"/>
  <c r="H18" i="30"/>
  <c r="F89" i="30"/>
  <c r="G89" i="30" s="1"/>
  <c r="H89" i="30"/>
  <c r="F25" i="30"/>
  <c r="G25" i="30" s="1"/>
  <c r="H25" i="30"/>
  <c r="F23" i="30"/>
  <c r="G23" i="30" s="1"/>
  <c r="H23" i="30"/>
  <c r="F32" i="30"/>
  <c r="G32" i="30" s="1"/>
  <c r="H32" i="30"/>
  <c r="F64" i="30"/>
  <c r="G64" i="30" s="1"/>
  <c r="H64" i="30"/>
  <c r="F96" i="30"/>
  <c r="G96" i="30" s="1"/>
  <c r="H96" i="30"/>
  <c r="F128" i="30"/>
  <c r="G128" i="30" s="1"/>
  <c r="H128" i="30"/>
  <c r="F71" i="30"/>
  <c r="G71" i="30" s="1"/>
  <c r="H71" i="30"/>
  <c r="F127" i="30"/>
  <c r="G127" i="30" s="1"/>
  <c r="H127" i="30"/>
  <c r="F27" i="30"/>
  <c r="G27" i="30" s="1"/>
  <c r="H27" i="30"/>
  <c r="F59" i="30"/>
  <c r="G59" i="30" s="1"/>
  <c r="H59" i="30"/>
  <c r="F91" i="30"/>
  <c r="G91" i="30" s="1"/>
  <c r="H91" i="30"/>
  <c r="F123" i="30"/>
  <c r="G123" i="30" s="1"/>
  <c r="H123" i="30"/>
  <c r="F63" i="30"/>
  <c r="G63" i="30" s="1"/>
  <c r="H63" i="30"/>
  <c r="F135" i="30"/>
  <c r="G135" i="30" s="1"/>
  <c r="H135" i="30"/>
  <c r="F28" i="30"/>
  <c r="G28" i="30" s="1"/>
  <c r="H28" i="30"/>
  <c r="F60" i="30"/>
  <c r="G60" i="30" s="1"/>
  <c r="H60" i="30"/>
  <c r="F92" i="30"/>
  <c r="H92" i="30"/>
  <c r="F124" i="30"/>
  <c r="G124" i="30" s="1"/>
  <c r="H124" i="30"/>
  <c r="F133" i="30"/>
  <c r="G133" i="30" s="1"/>
  <c r="H133" i="30"/>
  <c r="F46" i="30"/>
  <c r="G46" i="30" s="1"/>
  <c r="H46" i="30"/>
  <c r="F30" i="30"/>
  <c r="G30" i="30" s="1"/>
  <c r="H30" i="30"/>
  <c r="F14" i="30"/>
  <c r="G14" i="30" s="1"/>
  <c r="H14" i="30"/>
  <c r="F106" i="30"/>
  <c r="G106" i="30" s="1"/>
  <c r="H106" i="30"/>
  <c r="F42" i="30"/>
  <c r="G42" i="30" s="1"/>
  <c r="H42" i="30"/>
  <c r="F113" i="30"/>
  <c r="G113" i="30" s="1"/>
  <c r="H113" i="30"/>
  <c r="F49" i="30"/>
  <c r="G49" i="30" s="1"/>
  <c r="H49" i="30"/>
  <c r="F118" i="30"/>
  <c r="G118" i="30" s="1"/>
  <c r="H118" i="30"/>
  <c r="F54" i="30"/>
  <c r="G54" i="30" s="1"/>
  <c r="H54" i="30"/>
  <c r="F125" i="30"/>
  <c r="G125" i="30" s="1"/>
  <c r="H125" i="30"/>
  <c r="F61" i="30"/>
  <c r="G61" i="30" s="1"/>
  <c r="H61" i="30"/>
  <c r="F130" i="30"/>
  <c r="G130" i="30" s="1"/>
  <c r="H130" i="30"/>
  <c r="F66" i="30"/>
  <c r="G66" i="30" s="1"/>
  <c r="H66" i="30"/>
  <c r="F137" i="30"/>
  <c r="G137" i="30" s="1"/>
  <c r="H137" i="30"/>
  <c r="F73" i="30"/>
  <c r="G73" i="30" s="1"/>
  <c r="H73" i="30"/>
  <c r="F9" i="30"/>
  <c r="G9" i="30" s="1"/>
  <c r="H9" i="30"/>
  <c r="F8" i="30"/>
  <c r="G8" i="30" s="1"/>
  <c r="H8" i="30"/>
  <c r="F40" i="30"/>
  <c r="G40" i="30" s="1"/>
  <c r="H40" i="30"/>
  <c r="F72" i="30"/>
  <c r="G72" i="30" s="1"/>
  <c r="H72" i="30"/>
  <c r="F104" i="30"/>
  <c r="G104" i="30" s="1"/>
  <c r="H104" i="30"/>
  <c r="F136" i="30"/>
  <c r="G136" i="30" s="1"/>
  <c r="H136" i="30"/>
  <c r="F87" i="30"/>
  <c r="G87" i="30" s="1"/>
  <c r="H87" i="30"/>
  <c r="F3" i="30"/>
  <c r="G3" i="30" s="1"/>
  <c r="H3" i="30"/>
  <c r="F35" i="30"/>
  <c r="G35" i="30" s="1"/>
  <c r="H35" i="30"/>
  <c r="F67" i="30"/>
  <c r="G67" i="30" s="1"/>
  <c r="H67" i="30"/>
  <c r="F99" i="30"/>
  <c r="G99" i="30" s="1"/>
  <c r="H99" i="30"/>
  <c r="F131" i="30"/>
  <c r="G131" i="30" s="1"/>
  <c r="H131" i="30"/>
  <c r="F79" i="30"/>
  <c r="G79" i="30" s="1"/>
  <c r="H79" i="30"/>
  <c r="F4" i="30"/>
  <c r="G4" i="30" s="1"/>
  <c r="H4" i="30"/>
  <c r="F36" i="30"/>
  <c r="G36" i="30" s="1"/>
  <c r="H36" i="30"/>
  <c r="F68" i="30"/>
  <c r="G68" i="30" s="1"/>
  <c r="H68" i="30"/>
  <c r="F100" i="30"/>
  <c r="G100" i="30" s="1"/>
  <c r="H100" i="30"/>
  <c r="F132" i="30"/>
  <c r="G132" i="30" s="1"/>
  <c r="H132" i="30"/>
  <c r="AP164" i="29"/>
  <c r="AP166" i="29" s="1"/>
  <c r="AP177" i="29" s="1"/>
  <c r="CH164" i="29"/>
  <c r="CH166" i="29" s="1"/>
  <c r="CH176" i="29" s="1"/>
  <c r="DX164" i="29"/>
  <c r="DX166" i="29" s="1"/>
  <c r="DX178" i="29" s="1"/>
  <c r="CE164" i="29"/>
  <c r="CE166" i="29" s="1"/>
  <c r="CE175" i="29" s="1"/>
  <c r="DZ164" i="29"/>
  <c r="DZ166" i="29" s="1"/>
  <c r="DZ170" i="29" s="1"/>
  <c r="DZ171" i="29" s="1"/>
  <c r="CJ164" i="29"/>
  <c r="CJ166" i="29" s="1"/>
  <c r="CJ178" i="29" s="1"/>
  <c r="AS164" i="29"/>
  <c r="AS166" i="29" s="1"/>
  <c r="AS179" i="29" s="1"/>
  <c r="BU164" i="29"/>
  <c r="BU166" i="29" s="1"/>
  <c r="BU170" i="29" s="1"/>
  <c r="E138" i="32"/>
  <c r="F138" i="32" s="1"/>
  <c r="E137" i="32"/>
  <c r="F137" i="32" s="1"/>
  <c r="E132" i="32"/>
  <c r="F132" i="32" s="1"/>
  <c r="E127" i="32"/>
  <c r="F127" i="32" s="1"/>
  <c r="E121" i="32"/>
  <c r="F121" i="32" s="1"/>
  <c r="E116" i="32"/>
  <c r="F116" i="32" s="1"/>
  <c r="E111" i="32"/>
  <c r="F111" i="32" s="1"/>
  <c r="E105" i="32"/>
  <c r="F105" i="32" s="1"/>
  <c r="E100" i="32"/>
  <c r="F100" i="32" s="1"/>
  <c r="E95" i="32"/>
  <c r="F95" i="32" s="1"/>
  <c r="E89" i="32"/>
  <c r="F89" i="32" s="1"/>
  <c r="E84" i="32"/>
  <c r="F84" i="32" s="1"/>
  <c r="E79" i="32"/>
  <c r="F79" i="32" s="1"/>
  <c r="E73" i="32"/>
  <c r="F73" i="32" s="1"/>
  <c r="E68" i="32"/>
  <c r="F68" i="32" s="1"/>
  <c r="E63" i="32"/>
  <c r="F63" i="32" s="1"/>
  <c r="E57" i="32"/>
  <c r="F57" i="32" s="1"/>
  <c r="E52" i="32"/>
  <c r="F52" i="32" s="1"/>
  <c r="E47" i="32"/>
  <c r="F47" i="32" s="1"/>
  <c r="E41" i="32"/>
  <c r="F41" i="32" s="1"/>
  <c r="E36" i="32"/>
  <c r="F36" i="32" s="1"/>
  <c r="E31" i="32"/>
  <c r="F31" i="32" s="1"/>
  <c r="E25" i="32"/>
  <c r="F25" i="32" s="1"/>
  <c r="E20" i="32"/>
  <c r="F20" i="32" s="1"/>
  <c r="E15" i="32"/>
  <c r="F15" i="32" s="1"/>
  <c r="E9" i="32"/>
  <c r="F9" i="32" s="1"/>
  <c r="E4" i="32"/>
  <c r="F4" i="32" s="1"/>
  <c r="E136" i="32"/>
  <c r="F136" i="32" s="1"/>
  <c r="E131" i="32"/>
  <c r="F131" i="32" s="1"/>
  <c r="E125" i="32"/>
  <c r="F125" i="32" s="1"/>
  <c r="E120" i="32"/>
  <c r="F120" i="32" s="1"/>
  <c r="E115" i="32"/>
  <c r="F115" i="32" s="1"/>
  <c r="E109" i="32"/>
  <c r="F109" i="32" s="1"/>
  <c r="E104" i="32"/>
  <c r="F104" i="32" s="1"/>
  <c r="E99" i="32"/>
  <c r="F99" i="32" s="1"/>
  <c r="E93" i="32"/>
  <c r="F93" i="32" s="1"/>
  <c r="E88" i="32"/>
  <c r="F88" i="32" s="1"/>
  <c r="E83" i="32"/>
  <c r="F83" i="32" s="1"/>
  <c r="E77" i="32"/>
  <c r="F77" i="32" s="1"/>
  <c r="E72" i="32"/>
  <c r="F72" i="32" s="1"/>
  <c r="E67" i="32"/>
  <c r="F67" i="32" s="1"/>
  <c r="E61" i="32"/>
  <c r="F61" i="32" s="1"/>
  <c r="E56" i="32"/>
  <c r="F56" i="32" s="1"/>
  <c r="E51" i="32"/>
  <c r="F51" i="32" s="1"/>
  <c r="E45" i="32"/>
  <c r="F45" i="32" s="1"/>
  <c r="E40" i="32"/>
  <c r="F40" i="32" s="1"/>
  <c r="E35" i="32"/>
  <c r="F35" i="32" s="1"/>
  <c r="E29" i="32"/>
  <c r="F29" i="32" s="1"/>
  <c r="E24" i="32"/>
  <c r="F24" i="32" s="1"/>
  <c r="E19" i="32"/>
  <c r="F19" i="32" s="1"/>
  <c r="E13" i="32"/>
  <c r="F13" i="32" s="1"/>
  <c r="E8" i="32"/>
  <c r="F8" i="32" s="1"/>
  <c r="E3" i="32"/>
  <c r="F3" i="32" s="1"/>
  <c r="E135" i="32"/>
  <c r="F135" i="32" s="1"/>
  <c r="E129" i="32"/>
  <c r="F129" i="32" s="1"/>
  <c r="E124" i="32"/>
  <c r="F124" i="32" s="1"/>
  <c r="E119" i="32"/>
  <c r="F119" i="32" s="1"/>
  <c r="E113" i="32"/>
  <c r="F113" i="32" s="1"/>
  <c r="E108" i="32"/>
  <c r="F108" i="32" s="1"/>
  <c r="E103" i="32"/>
  <c r="F103" i="32" s="1"/>
  <c r="E97" i="32"/>
  <c r="F97" i="32" s="1"/>
  <c r="E92" i="32"/>
  <c r="F92" i="32" s="1"/>
  <c r="E87" i="32"/>
  <c r="F87" i="32" s="1"/>
  <c r="E81" i="32"/>
  <c r="F81" i="32" s="1"/>
  <c r="E76" i="32"/>
  <c r="F76" i="32" s="1"/>
  <c r="E71" i="32"/>
  <c r="F71" i="32" s="1"/>
  <c r="E65" i="32"/>
  <c r="F65" i="32" s="1"/>
  <c r="E60" i="32"/>
  <c r="F60" i="32" s="1"/>
  <c r="E55" i="32"/>
  <c r="F55" i="32" s="1"/>
  <c r="E49" i="32"/>
  <c r="F49" i="32" s="1"/>
  <c r="E44" i="32"/>
  <c r="F44" i="32" s="1"/>
  <c r="E39" i="32"/>
  <c r="F39" i="32" s="1"/>
  <c r="E33" i="32"/>
  <c r="F33" i="32" s="1"/>
  <c r="E28" i="32"/>
  <c r="F28" i="32" s="1"/>
  <c r="E23" i="32"/>
  <c r="F23" i="32" s="1"/>
  <c r="E17" i="32"/>
  <c r="F17" i="32" s="1"/>
  <c r="E12" i="32"/>
  <c r="F12" i="32" s="1"/>
  <c r="E7" i="32"/>
  <c r="F7" i="32" s="1"/>
  <c r="E128" i="32"/>
  <c r="F128" i="32" s="1"/>
  <c r="E107" i="32"/>
  <c r="F107" i="32" s="1"/>
  <c r="E85" i="32"/>
  <c r="F85" i="32" s="1"/>
  <c r="E64" i="32"/>
  <c r="F64" i="32" s="1"/>
  <c r="E43" i="32"/>
  <c r="F43" i="32" s="1"/>
  <c r="E21" i="32"/>
  <c r="F21" i="32" s="1"/>
  <c r="E123" i="32"/>
  <c r="F123" i="32" s="1"/>
  <c r="E101" i="32"/>
  <c r="F101" i="32" s="1"/>
  <c r="E80" i="32"/>
  <c r="F80" i="32" s="1"/>
  <c r="E59" i="32"/>
  <c r="F59" i="32" s="1"/>
  <c r="E37" i="32"/>
  <c r="F37" i="32" s="1"/>
  <c r="E16" i="32"/>
  <c r="F16" i="32" s="1"/>
  <c r="E117" i="32"/>
  <c r="F117" i="32" s="1"/>
  <c r="E96" i="32"/>
  <c r="F96" i="32" s="1"/>
  <c r="E75" i="32"/>
  <c r="F75" i="32" s="1"/>
  <c r="E53" i="32"/>
  <c r="F53" i="32" s="1"/>
  <c r="E32" i="32"/>
  <c r="F32" i="32" s="1"/>
  <c r="E11" i="32"/>
  <c r="F11" i="32" s="1"/>
  <c r="E133" i="32"/>
  <c r="F133" i="32" s="1"/>
  <c r="E112" i="32"/>
  <c r="F112" i="32" s="1"/>
  <c r="E91" i="32"/>
  <c r="F91" i="32" s="1"/>
  <c r="E69" i="32"/>
  <c r="F69" i="32" s="1"/>
  <c r="E48" i="32"/>
  <c r="F48" i="32" s="1"/>
  <c r="E27" i="32"/>
  <c r="F27" i="32" s="1"/>
  <c r="E5" i="32"/>
  <c r="F5" i="32" s="1"/>
  <c r="E6" i="32"/>
  <c r="F6" i="32" s="1"/>
  <c r="E22" i="32"/>
  <c r="F22" i="32" s="1"/>
  <c r="E38" i="32"/>
  <c r="F38" i="32" s="1"/>
  <c r="E54" i="32"/>
  <c r="F54" i="32" s="1"/>
  <c r="E70" i="32"/>
  <c r="F70" i="32" s="1"/>
  <c r="E86" i="32"/>
  <c r="F86" i="32" s="1"/>
  <c r="E102" i="32"/>
  <c r="F102" i="32" s="1"/>
  <c r="E118" i="32"/>
  <c r="F118" i="32" s="1"/>
  <c r="E134" i="32"/>
  <c r="F134" i="32" s="1"/>
  <c r="E10" i="32"/>
  <c r="F10" i="32" s="1"/>
  <c r="E26" i="32"/>
  <c r="F26" i="32" s="1"/>
  <c r="E42" i="32"/>
  <c r="F42" i="32" s="1"/>
  <c r="E58" i="32"/>
  <c r="F58" i="32" s="1"/>
  <c r="E74" i="32"/>
  <c r="F74" i="32" s="1"/>
  <c r="E90" i="32"/>
  <c r="F90" i="32" s="1"/>
  <c r="E106" i="32"/>
  <c r="F106" i="32" s="1"/>
  <c r="E122" i="32"/>
  <c r="F122" i="32" s="1"/>
  <c r="E14" i="32"/>
  <c r="F14" i="32" s="1"/>
  <c r="E30" i="32"/>
  <c r="F30" i="32" s="1"/>
  <c r="E46" i="32"/>
  <c r="F46" i="32" s="1"/>
  <c r="E62" i="32"/>
  <c r="F62" i="32" s="1"/>
  <c r="E78" i="32"/>
  <c r="F78" i="32" s="1"/>
  <c r="E94" i="32"/>
  <c r="F94" i="32" s="1"/>
  <c r="E110" i="32"/>
  <c r="F110" i="32" s="1"/>
  <c r="E126" i="32"/>
  <c r="F126" i="32" s="1"/>
  <c r="E66" i="32"/>
  <c r="F66" i="32" s="1"/>
  <c r="E130" i="32"/>
  <c r="F130" i="32" s="1"/>
  <c r="E18" i="32"/>
  <c r="F18" i="32" s="1"/>
  <c r="E82" i="32"/>
  <c r="F82" i="32" s="1"/>
  <c r="E34" i="32"/>
  <c r="F34" i="32" s="1"/>
  <c r="E98" i="32"/>
  <c r="F98" i="32" s="1"/>
  <c r="E50" i="32"/>
  <c r="F50" i="32" s="1"/>
  <c r="E114" i="32"/>
  <c r="F114" i="32" s="1"/>
  <c r="AQ164" i="29"/>
  <c r="AQ166" i="29" s="1"/>
  <c r="AQ180" i="29" s="1"/>
  <c r="EG164" i="29"/>
  <c r="EG166" i="29" s="1"/>
  <c r="EG170" i="29" s="1"/>
  <c r="EG171" i="29" s="1"/>
  <c r="CW164" i="29"/>
  <c r="CW166" i="29" s="1"/>
  <c r="CW177" i="29" s="1"/>
  <c r="BN164" i="29"/>
  <c r="BN166" i="29" s="1"/>
  <c r="BN180" i="29" s="1"/>
  <c r="ED164" i="29"/>
  <c r="ED166" i="29" s="1"/>
  <c r="ED175" i="29" s="1"/>
  <c r="DR164" i="29"/>
  <c r="DR166" i="29" s="1"/>
  <c r="DR174" i="29" s="1"/>
  <c r="AY164" i="29"/>
  <c r="AY166" i="29" s="1"/>
  <c r="AY180" i="29" s="1"/>
  <c r="DV164" i="29"/>
  <c r="DV166" i="29" s="1"/>
  <c r="DV176" i="29" s="1"/>
  <c r="CI164" i="29"/>
  <c r="CI166" i="29" s="1"/>
  <c r="CI179" i="29" s="1"/>
  <c r="BC164" i="29"/>
  <c r="BC166" i="29" s="1"/>
  <c r="BC180" i="29" s="1"/>
  <c r="BS164" i="29"/>
  <c r="BS166" i="29" s="1"/>
  <c r="BS177" i="29" s="1"/>
  <c r="Y164" i="29"/>
  <c r="Y166" i="29" s="1"/>
  <c r="Y178" i="29" s="1"/>
  <c r="DG164" i="29"/>
  <c r="DG166" i="29" s="1"/>
  <c r="DG170" i="29" s="1"/>
  <c r="DO164" i="29"/>
  <c r="DO166" i="29" s="1"/>
  <c r="DO180" i="29" s="1"/>
  <c r="R164" i="29"/>
  <c r="R166" i="29" s="1"/>
  <c r="R179" i="29" s="1"/>
  <c r="BP164" i="29"/>
  <c r="BP166" i="29" s="1"/>
  <c r="BP176" i="29" s="1"/>
  <c r="CV164" i="29"/>
  <c r="CV166" i="29" s="1"/>
  <c r="CV180" i="29" s="1"/>
  <c r="O164" i="29"/>
  <c r="O166" i="29" s="1"/>
  <c r="O176" i="29" s="1"/>
  <c r="EF164" i="29"/>
  <c r="EF166" i="29" s="1"/>
  <c r="EF176" i="29" s="1"/>
  <c r="BA164" i="29"/>
  <c r="BA166" i="29" s="1"/>
  <c r="BA179" i="29" s="1"/>
  <c r="CQ164" i="29"/>
  <c r="CQ166" i="29" s="1"/>
  <c r="CQ175" i="29" s="1"/>
  <c r="CF164" i="29"/>
  <c r="CF166" i="29" s="1"/>
  <c r="CF179" i="29" s="1"/>
  <c r="EB164" i="29"/>
  <c r="EB166" i="29" s="1"/>
  <c r="EB170" i="29" s="1"/>
  <c r="AC164" i="29"/>
  <c r="AC166" i="29" s="1"/>
  <c r="AC177" i="29" s="1"/>
  <c r="DU164" i="29"/>
  <c r="DU166" i="29" s="1"/>
  <c r="DU177" i="29" s="1"/>
  <c r="DA164" i="29"/>
  <c r="DA166" i="29" s="1"/>
  <c r="DA178" i="29" s="1"/>
  <c r="W164" i="29"/>
  <c r="W166" i="29" s="1"/>
  <c r="W176" i="29" s="1"/>
  <c r="U164" i="29"/>
  <c r="U166" i="29" s="1"/>
  <c r="U179" i="29" s="1"/>
  <c r="BO164" i="29"/>
  <c r="BO166" i="29" s="1"/>
  <c r="BO174" i="29" s="1"/>
  <c r="EA164" i="29"/>
  <c r="EA166" i="29" s="1"/>
  <c r="EA170" i="29" s="1"/>
  <c r="EA171" i="29" s="1"/>
  <c r="G164" i="29"/>
  <c r="G166" i="29" s="1"/>
  <c r="G174" i="29" s="1"/>
  <c r="DY164" i="29"/>
  <c r="DY166" i="29" s="1"/>
  <c r="DY170" i="29" s="1"/>
  <c r="S164" i="29"/>
  <c r="S166" i="29" s="1"/>
  <c r="S170" i="29" s="1"/>
  <c r="BF164" i="29"/>
  <c r="BF166" i="29" s="1"/>
  <c r="BF170" i="29" s="1"/>
  <c r="CD164" i="29"/>
  <c r="CD166" i="29" s="1"/>
  <c r="CD170" i="29" s="1"/>
  <c r="CZ164" i="29"/>
  <c r="CZ166" i="29" s="1"/>
  <c r="CZ175" i="29" s="1"/>
  <c r="AO164" i="29"/>
  <c r="AO166" i="29" s="1"/>
  <c r="AO170" i="29" s="1"/>
  <c r="CN164" i="29"/>
  <c r="CN166" i="29" s="1"/>
  <c r="CN179" i="29" s="1"/>
  <c r="BG164" i="29"/>
  <c r="BG166" i="29" s="1"/>
  <c r="BG177" i="29" s="1"/>
  <c r="X164" i="29"/>
  <c r="X166" i="29" s="1"/>
  <c r="X176" i="29" s="1"/>
  <c r="AL164" i="29"/>
  <c r="AL166" i="29" s="1"/>
  <c r="AL170" i="29" s="1"/>
  <c r="AL171" i="29" s="1"/>
  <c r="DC164" i="29"/>
  <c r="DC166" i="29" s="1"/>
  <c r="DC170" i="29" s="1"/>
  <c r="DC190" i="29" s="1"/>
  <c r="AX164" i="29"/>
  <c r="AX166" i="29" s="1"/>
  <c r="AX179" i="29" s="1"/>
  <c r="DQ164" i="29"/>
  <c r="DQ166" i="29" s="1"/>
  <c r="DQ177" i="29" s="1"/>
  <c r="AR164" i="29"/>
  <c r="AR166" i="29" s="1"/>
  <c r="AR170" i="29" s="1"/>
  <c r="AR171" i="29" s="1"/>
  <c r="AG164" i="29"/>
  <c r="AG166" i="29" s="1"/>
  <c r="AG175" i="29" s="1"/>
  <c r="F164" i="29"/>
  <c r="F166" i="29" s="1"/>
  <c r="F178" i="29" s="1"/>
  <c r="BB164" i="29"/>
  <c r="BB166" i="29" s="1"/>
  <c r="BB175" i="29" s="1"/>
  <c r="DT164" i="29"/>
  <c r="DT166" i="29" s="1"/>
  <c r="DT170" i="29" s="1"/>
  <c r="DI164" i="29"/>
  <c r="DI166" i="29" s="1"/>
  <c r="DI178" i="29" s="1"/>
  <c r="N164" i="29"/>
  <c r="N166" i="29" s="1"/>
  <c r="N178" i="29" s="1"/>
  <c r="DM164" i="29"/>
  <c r="DM166" i="29" s="1"/>
  <c r="DM175" i="29" s="1"/>
  <c r="AK164" i="29"/>
  <c r="AK166" i="29" s="1"/>
  <c r="AK174" i="29" s="1"/>
  <c r="I164" i="29"/>
  <c r="I166" i="29" s="1"/>
  <c r="I177" i="29" s="1"/>
  <c r="BV164" i="29"/>
  <c r="BV166" i="29" s="1"/>
  <c r="BV174" i="29" s="1"/>
  <c r="CT164" i="29"/>
  <c r="CT166" i="29" s="1"/>
  <c r="CT178" i="29" s="1"/>
  <c r="J164" i="29"/>
  <c r="J166" i="29" s="1"/>
  <c r="J179" i="29" s="1"/>
  <c r="BY164" i="29"/>
  <c r="BY166" i="29" s="1"/>
  <c r="BY179" i="29" s="1"/>
  <c r="AE164" i="29"/>
  <c r="AE166" i="29" s="1"/>
  <c r="AE178" i="29" s="1"/>
  <c r="CX164" i="29"/>
  <c r="CX166" i="29" s="1"/>
  <c r="CX170" i="29" s="1"/>
  <c r="AJ164" i="29"/>
  <c r="AJ166" i="29" s="1"/>
  <c r="AJ170" i="29" s="1"/>
  <c r="AN164" i="29"/>
  <c r="AN166" i="29" s="1"/>
  <c r="AN174" i="29" s="1"/>
  <c r="AH164" i="29"/>
  <c r="AH166" i="29" s="1"/>
  <c r="AH178" i="29" s="1"/>
  <c r="DK164" i="29"/>
  <c r="DK166" i="29" s="1"/>
  <c r="DK170" i="29" s="1"/>
  <c r="DN164" i="29"/>
  <c r="DN166" i="29" s="1"/>
  <c r="DN177" i="29" s="1"/>
  <c r="Z164" i="29"/>
  <c r="Z166" i="29" s="1"/>
  <c r="Z170" i="29" s="1"/>
  <c r="AA164" i="29"/>
  <c r="AA166" i="29" s="1"/>
  <c r="AA170" i="29" s="1"/>
  <c r="AA171" i="29" s="1"/>
  <c r="EH164" i="29"/>
  <c r="EH166" i="29" s="1"/>
  <c r="EH179" i="29" s="1"/>
  <c r="AT164" i="29"/>
  <c r="AT166" i="29" s="1"/>
  <c r="AT179" i="29" s="1"/>
  <c r="BX164" i="29"/>
  <c r="BX166" i="29" s="1"/>
  <c r="BX179" i="29" s="1"/>
  <c r="BQ164" i="29"/>
  <c r="BQ166" i="29" s="1"/>
  <c r="BQ176" i="29" s="1"/>
  <c r="AV164" i="29"/>
  <c r="AV166" i="29" s="1"/>
  <c r="AV175" i="29" s="1"/>
  <c r="DJ164" i="29"/>
  <c r="DJ166" i="29" s="1"/>
  <c r="DJ178" i="29" s="1"/>
  <c r="AZ171" i="29"/>
  <c r="BE176" i="29"/>
  <c r="BE178" i="29"/>
  <c r="BE177" i="29"/>
  <c r="BE179" i="29"/>
  <c r="BE175" i="29"/>
  <c r="BE180" i="29"/>
  <c r="BE174" i="29"/>
  <c r="BE170" i="29"/>
  <c r="V170" i="29"/>
  <c r="V178" i="29"/>
  <c r="V177" i="29"/>
  <c r="V176" i="29"/>
  <c r="V174" i="29"/>
  <c r="V175" i="29"/>
  <c r="V180" i="29"/>
  <c r="V179" i="29"/>
  <c r="DL180" i="29"/>
  <c r="DL177" i="29"/>
  <c r="DL176" i="29"/>
  <c r="DL170" i="29"/>
  <c r="CU190" i="29"/>
  <c r="BD180" i="29"/>
  <c r="BD174" i="29"/>
  <c r="BD176" i="29"/>
  <c r="BD179" i="29"/>
  <c r="BD175" i="29"/>
  <c r="BD177" i="29"/>
  <c r="BD178" i="29"/>
  <c r="BD170" i="29"/>
  <c r="DP170" i="29"/>
  <c r="DP177" i="29"/>
  <c r="DP174" i="29"/>
  <c r="DP176" i="29"/>
  <c r="DP180" i="29"/>
  <c r="DP175" i="29"/>
  <c r="DP179" i="29"/>
  <c r="DP178" i="29"/>
  <c r="E177" i="29"/>
  <c r="E180" i="29"/>
  <c r="E179" i="29"/>
  <c r="E178" i="29"/>
  <c r="E174" i="29"/>
  <c r="E176" i="29"/>
  <c r="E175" i="29"/>
  <c r="E170" i="29"/>
  <c r="EC178" i="29"/>
  <c r="EC179" i="29"/>
  <c r="EC180" i="29"/>
  <c r="EC176" i="29"/>
  <c r="EC175" i="29"/>
  <c r="EC174" i="29"/>
  <c r="EC177" i="29"/>
  <c r="FM127" i="29"/>
  <c r="FK127" i="29"/>
  <c r="FM63" i="29"/>
  <c r="FK63" i="29"/>
  <c r="FM132" i="29"/>
  <c r="FK132" i="29"/>
  <c r="FM68" i="29"/>
  <c r="FK68" i="29"/>
  <c r="FM137" i="29"/>
  <c r="FK137" i="29"/>
  <c r="FM73" i="29"/>
  <c r="FK73" i="29"/>
  <c r="FM142" i="29"/>
  <c r="FK142" i="29"/>
  <c r="FM78" i="29"/>
  <c r="FK78" i="29"/>
  <c r="FM14" i="29"/>
  <c r="FK14" i="29"/>
  <c r="FK123" i="29"/>
  <c r="FM123" i="29"/>
  <c r="FM59" i="29"/>
  <c r="FK59" i="29"/>
  <c r="FM128" i="29"/>
  <c r="FK128" i="29"/>
  <c r="FM64" i="29"/>
  <c r="FK64" i="29"/>
  <c r="FK133" i="29"/>
  <c r="FM133" i="29"/>
  <c r="FM69" i="29"/>
  <c r="FK69" i="29"/>
  <c r="FM138" i="29"/>
  <c r="FK138" i="29"/>
  <c r="FM74" i="29"/>
  <c r="FK74" i="29"/>
  <c r="FK147" i="29"/>
  <c r="FM147" i="29"/>
  <c r="DD164" i="29"/>
  <c r="DD166" i="29" s="1"/>
  <c r="CC180" i="29"/>
  <c r="CC176" i="29"/>
  <c r="CC179" i="29"/>
  <c r="CC174" i="29"/>
  <c r="CC177" i="29"/>
  <c r="CC178" i="29"/>
  <c r="CC175" i="29"/>
  <c r="FM87" i="29"/>
  <c r="FK87" i="29"/>
  <c r="FM23" i="29"/>
  <c r="FK23" i="29"/>
  <c r="FK92" i="29"/>
  <c r="FM92" i="29"/>
  <c r="FK28" i="29"/>
  <c r="FM28" i="29"/>
  <c r="FM97" i="29"/>
  <c r="FK97" i="29"/>
  <c r="FM33" i="29"/>
  <c r="FK33" i="29"/>
  <c r="FM102" i="29"/>
  <c r="FK102" i="29"/>
  <c r="FM38" i="29"/>
  <c r="FK38" i="29"/>
  <c r="BJ164" i="29"/>
  <c r="BJ166" i="29" s="1"/>
  <c r="BJ170" i="29" s="1"/>
  <c r="DF164" i="29"/>
  <c r="DF166" i="29" s="1"/>
  <c r="DF170" i="29" s="1"/>
  <c r="CP164" i="29"/>
  <c r="CP166" i="29" s="1"/>
  <c r="CP170" i="29" s="1"/>
  <c r="CC170" i="29"/>
  <c r="FM115" i="29"/>
  <c r="FK115" i="29"/>
  <c r="FM51" i="29"/>
  <c r="FK51" i="29"/>
  <c r="FM120" i="29"/>
  <c r="FK120" i="29"/>
  <c r="FM56" i="29"/>
  <c r="FK56" i="29"/>
  <c r="FM125" i="29"/>
  <c r="FK125" i="29"/>
  <c r="FK61" i="29"/>
  <c r="FM61" i="29"/>
  <c r="FK130" i="29"/>
  <c r="FM130" i="29"/>
  <c r="FM66" i="29"/>
  <c r="FK66" i="29"/>
  <c r="FK111" i="29"/>
  <c r="FM111" i="29"/>
  <c r="FK47" i="29"/>
  <c r="FM47" i="29"/>
  <c r="FM116" i="29"/>
  <c r="FK116" i="29"/>
  <c r="FM52" i="29"/>
  <c r="FK52" i="29"/>
  <c r="FM121" i="29"/>
  <c r="FK121" i="29"/>
  <c r="FM57" i="29"/>
  <c r="FK57" i="29"/>
  <c r="FM126" i="29"/>
  <c r="FK126" i="29"/>
  <c r="FM62" i="29"/>
  <c r="FK62" i="29"/>
  <c r="DS176" i="29"/>
  <c r="FM107" i="29"/>
  <c r="FK107" i="29"/>
  <c r="FM43" i="29"/>
  <c r="FK43" i="29"/>
  <c r="FM112" i="29"/>
  <c r="FK112" i="29"/>
  <c r="FM48" i="29"/>
  <c r="FK48" i="29"/>
  <c r="FM117" i="29"/>
  <c r="FK117" i="29"/>
  <c r="FM53" i="29"/>
  <c r="FK53" i="29"/>
  <c r="FK122" i="29"/>
  <c r="FM122" i="29"/>
  <c r="FM58" i="29"/>
  <c r="FK58" i="29"/>
  <c r="EI149" i="29"/>
  <c r="FH149" i="29" s="1"/>
  <c r="AI170" i="29"/>
  <c r="AI180" i="29"/>
  <c r="AI176" i="29"/>
  <c r="AI179" i="29"/>
  <c r="AI175" i="29"/>
  <c r="AI178" i="29"/>
  <c r="AI174" i="29"/>
  <c r="AI177" i="29"/>
  <c r="BL164" i="29"/>
  <c r="BL166" i="29" s="1"/>
  <c r="BL170" i="29" s="1"/>
  <c r="FM135" i="29"/>
  <c r="FK135" i="29"/>
  <c r="FM71" i="29"/>
  <c r="FK71" i="29"/>
  <c r="FM140" i="29"/>
  <c r="FK140" i="29"/>
  <c r="FM76" i="29"/>
  <c r="FK76" i="29"/>
  <c r="FM145" i="29"/>
  <c r="FK145" i="29"/>
  <c r="FK81" i="29"/>
  <c r="FM81" i="29"/>
  <c r="FK17" i="29"/>
  <c r="FM17" i="29"/>
  <c r="FM86" i="29"/>
  <c r="FK86" i="29"/>
  <c r="FM22" i="29"/>
  <c r="FK22" i="29"/>
  <c r="AF164" i="29"/>
  <c r="AF166" i="29" s="1"/>
  <c r="AD164" i="29"/>
  <c r="AD166" i="29" s="1"/>
  <c r="EI185" i="29"/>
  <c r="FM99" i="29"/>
  <c r="FK99" i="29"/>
  <c r="FK35" i="29"/>
  <c r="FM35" i="29"/>
  <c r="FM104" i="29"/>
  <c r="FK104" i="29"/>
  <c r="FM40" i="29"/>
  <c r="FK40" i="29"/>
  <c r="FK109" i="29"/>
  <c r="FM109" i="29"/>
  <c r="FM45" i="29"/>
  <c r="FK45" i="29"/>
  <c r="FM114" i="29"/>
  <c r="FK114" i="29"/>
  <c r="FM50" i="29"/>
  <c r="FK50" i="29"/>
  <c r="C164" i="29"/>
  <c r="EI161" i="29"/>
  <c r="FH161" i="29" s="1"/>
  <c r="BR164" i="29"/>
  <c r="BR166" i="29" s="1"/>
  <c r="BR170" i="29" s="1"/>
  <c r="FM95" i="29"/>
  <c r="FK95" i="29"/>
  <c r="FM31" i="29"/>
  <c r="FK31" i="29"/>
  <c r="FM100" i="29"/>
  <c r="FK100" i="29"/>
  <c r="FM36" i="29"/>
  <c r="FK36" i="29"/>
  <c r="FM105" i="29"/>
  <c r="FK105" i="29"/>
  <c r="FM41" i="29"/>
  <c r="FK41" i="29"/>
  <c r="FM110" i="29"/>
  <c r="FK110" i="29"/>
  <c r="FM46" i="29"/>
  <c r="FK46" i="29"/>
  <c r="FM91" i="29"/>
  <c r="FK91" i="29"/>
  <c r="FM27" i="29"/>
  <c r="FK27" i="29"/>
  <c r="FM96" i="29"/>
  <c r="FK96" i="29"/>
  <c r="FM32" i="29"/>
  <c r="FK32" i="29"/>
  <c r="FM101" i="29"/>
  <c r="FK101" i="29"/>
  <c r="FM37" i="29"/>
  <c r="FK37" i="29"/>
  <c r="FM106" i="29"/>
  <c r="FK106" i="29"/>
  <c r="FM42" i="29"/>
  <c r="FK42" i="29"/>
  <c r="FM12" i="29"/>
  <c r="FK12" i="29"/>
  <c r="CR164" i="29"/>
  <c r="CR166" i="29" s="1"/>
  <c r="CO164" i="29"/>
  <c r="CO166" i="29" s="1"/>
  <c r="CO170" i="29" s="1"/>
  <c r="CB164" i="29"/>
  <c r="CB166" i="29" s="1"/>
  <c r="FM119" i="29"/>
  <c r="FK119" i="29"/>
  <c r="FM55" i="29"/>
  <c r="FK55" i="29"/>
  <c r="FM124" i="29"/>
  <c r="FK124" i="29"/>
  <c r="FK60" i="29"/>
  <c r="FM60" i="29"/>
  <c r="FM129" i="29"/>
  <c r="FK129" i="29"/>
  <c r="FM65" i="29"/>
  <c r="FK65" i="29"/>
  <c r="FM134" i="29"/>
  <c r="FK134" i="29"/>
  <c r="FM70" i="29"/>
  <c r="FK70" i="29"/>
  <c r="FK146" i="29"/>
  <c r="FM146" i="29"/>
  <c r="BZ164" i="29"/>
  <c r="BZ166" i="29" s="1"/>
  <c r="BM164" i="29"/>
  <c r="BM166" i="29" s="1"/>
  <c r="AB164" i="29"/>
  <c r="AB166" i="29" s="1"/>
  <c r="AB170" i="29" s="1"/>
  <c r="BT164" i="29"/>
  <c r="BT166" i="29" s="1"/>
  <c r="BT170" i="29" s="1"/>
  <c r="CS164" i="29"/>
  <c r="CS166" i="29" s="1"/>
  <c r="AW164" i="29"/>
  <c r="AW166" i="29" s="1"/>
  <c r="AW170" i="29" s="1"/>
  <c r="FM83" i="29"/>
  <c r="FK83" i="29"/>
  <c r="FM19" i="29"/>
  <c r="FK19" i="29"/>
  <c r="FK88" i="29"/>
  <c r="FM88" i="29"/>
  <c r="FM24" i="29"/>
  <c r="FK24" i="29"/>
  <c r="FM93" i="29"/>
  <c r="FK93" i="29"/>
  <c r="FK29" i="29"/>
  <c r="FM29" i="29"/>
  <c r="FK98" i="29"/>
  <c r="FM98" i="29"/>
  <c r="FM34" i="29"/>
  <c r="FK34" i="29"/>
  <c r="CL170" i="29"/>
  <c r="CL180" i="29"/>
  <c r="CL174" i="29"/>
  <c r="CL178" i="29"/>
  <c r="CL179" i="29"/>
  <c r="CL175" i="29"/>
  <c r="CL176" i="29"/>
  <c r="CL177" i="29"/>
  <c r="FM143" i="29"/>
  <c r="FK143" i="29"/>
  <c r="FK79" i="29"/>
  <c r="FM79" i="29"/>
  <c r="FK15" i="29"/>
  <c r="FM15" i="29"/>
  <c r="FM84" i="29"/>
  <c r="FK84" i="29"/>
  <c r="FM20" i="29"/>
  <c r="FK20" i="29"/>
  <c r="FM89" i="29"/>
  <c r="FK89" i="29"/>
  <c r="FM25" i="29"/>
  <c r="FK25" i="29"/>
  <c r="FM94" i="29"/>
  <c r="FK94" i="29"/>
  <c r="FM30" i="29"/>
  <c r="FK30" i="29"/>
  <c r="P164" i="29"/>
  <c r="P166" i="29" s="1"/>
  <c r="P170" i="29" s="1"/>
  <c r="FM139" i="29"/>
  <c r="FK139" i="29"/>
  <c r="FM75" i="29"/>
  <c r="FK75" i="29"/>
  <c r="FM144" i="29"/>
  <c r="FK144" i="29"/>
  <c r="FM80" i="29"/>
  <c r="FK80" i="29"/>
  <c r="FM16" i="29"/>
  <c r="FK16" i="29"/>
  <c r="FM85" i="29"/>
  <c r="FK85" i="29"/>
  <c r="FM21" i="29"/>
  <c r="FK21" i="29"/>
  <c r="FM90" i="29"/>
  <c r="FK90" i="29"/>
  <c r="FM26" i="29"/>
  <c r="FK26" i="29"/>
  <c r="BI164" i="29"/>
  <c r="BI166" i="29" s="1"/>
  <c r="BI170" i="29" s="1"/>
  <c r="CU177" i="29"/>
  <c r="CU174" i="29"/>
  <c r="CU176" i="29"/>
  <c r="CU180" i="29"/>
  <c r="CU178" i="29"/>
  <c r="CU179" i="29"/>
  <c r="CU175" i="29"/>
  <c r="DB179" i="29"/>
  <c r="DB176" i="29"/>
  <c r="DB177" i="29"/>
  <c r="DB175" i="29"/>
  <c r="DB174" i="29"/>
  <c r="DB180" i="29"/>
  <c r="DB178" i="29"/>
  <c r="CA170" i="29"/>
  <c r="CA180" i="29"/>
  <c r="CA178" i="29"/>
  <c r="CA177" i="29"/>
  <c r="CA175" i="29"/>
  <c r="CA176" i="29"/>
  <c r="CA174" i="29"/>
  <c r="CA179" i="29"/>
  <c r="DE164" i="29"/>
  <c r="DE166" i="29" s="1"/>
  <c r="FJ149" i="29"/>
  <c r="FM103" i="29"/>
  <c r="FK103" i="29"/>
  <c r="FM39" i="29"/>
  <c r="FK39" i="29"/>
  <c r="FM108" i="29"/>
  <c r="FK108" i="29"/>
  <c r="FM44" i="29"/>
  <c r="FK44" i="29"/>
  <c r="FM113" i="29"/>
  <c r="FK113" i="29"/>
  <c r="FK49" i="29"/>
  <c r="FM49" i="29"/>
  <c r="FM118" i="29"/>
  <c r="FK118" i="29"/>
  <c r="FM54" i="29"/>
  <c r="FK54" i="29"/>
  <c r="BH164" i="29"/>
  <c r="BH166" i="29" s="1"/>
  <c r="L164" i="29"/>
  <c r="L166" i="29" s="1"/>
  <c r="EC170" i="29"/>
  <c r="FM131" i="29"/>
  <c r="FK131" i="29"/>
  <c r="FK67" i="29"/>
  <c r="FM67" i="29"/>
  <c r="FM136" i="29"/>
  <c r="FK136" i="29"/>
  <c r="FM72" i="29"/>
  <c r="FK72" i="29"/>
  <c r="FK141" i="29"/>
  <c r="FM141" i="29"/>
  <c r="FM77" i="29"/>
  <c r="FK77" i="29"/>
  <c r="FM13" i="29"/>
  <c r="FK13" i="29"/>
  <c r="FM82" i="29"/>
  <c r="FK82" i="29"/>
  <c r="FM18" i="29"/>
  <c r="FK18" i="29"/>
  <c r="EE170" i="29"/>
  <c r="EE177" i="29"/>
  <c r="EE174" i="29"/>
  <c r="EE176" i="29"/>
  <c r="EE180" i="29"/>
  <c r="EE179" i="29"/>
  <c r="EE178" i="29"/>
  <c r="EE175" i="29"/>
  <c r="DB170" i="29"/>
  <c r="Q164" i="29"/>
  <c r="Q166" i="29" s="1"/>
  <c r="FK17" i="17"/>
  <c r="FK77" i="17"/>
  <c r="FK104" i="17"/>
  <c r="FK42" i="17"/>
  <c r="DW164" i="17"/>
  <c r="DW166" i="17" s="1"/>
  <c r="DW170" i="17" s="1"/>
  <c r="DW190" i="17" s="1"/>
  <c r="FK44" i="17"/>
  <c r="FK115" i="17"/>
  <c r="DS164" i="17"/>
  <c r="DS166" i="17" s="1"/>
  <c r="DS170" i="17" s="1"/>
  <c r="DS190" i="17" s="1"/>
  <c r="FK31" i="17"/>
  <c r="FK67" i="17"/>
  <c r="FK70" i="17"/>
  <c r="FM138" i="17"/>
  <c r="E3" i="21"/>
  <c r="F3" i="21" s="1"/>
  <c r="E6" i="21"/>
  <c r="F6" i="21" s="1"/>
  <c r="E17" i="21"/>
  <c r="F17" i="21" s="1"/>
  <c r="E28" i="21"/>
  <c r="F28" i="21" s="1"/>
  <c r="E38" i="21"/>
  <c r="F38" i="21" s="1"/>
  <c r="E49" i="21"/>
  <c r="F49" i="21" s="1"/>
  <c r="E60" i="21"/>
  <c r="F60" i="21" s="1"/>
  <c r="E70" i="21"/>
  <c r="F70" i="21" s="1"/>
  <c r="E81" i="21"/>
  <c r="F81" i="21" s="1"/>
  <c r="E92" i="21"/>
  <c r="F92" i="21" s="1"/>
  <c r="E102" i="21"/>
  <c r="F102" i="21" s="1"/>
  <c r="E113" i="21"/>
  <c r="F113" i="21" s="1"/>
  <c r="E124" i="21"/>
  <c r="F124" i="21" s="1"/>
  <c r="E134" i="21"/>
  <c r="F134" i="21" s="1"/>
  <c r="E12" i="21"/>
  <c r="F12" i="21" s="1"/>
  <c r="E22" i="21"/>
  <c r="F22" i="21" s="1"/>
  <c r="E33" i="21"/>
  <c r="F33" i="21" s="1"/>
  <c r="E44" i="21"/>
  <c r="F44" i="21" s="1"/>
  <c r="E54" i="21"/>
  <c r="F54" i="21" s="1"/>
  <c r="E65" i="21"/>
  <c r="F65" i="21" s="1"/>
  <c r="E76" i="21"/>
  <c r="F76" i="21" s="1"/>
  <c r="E86" i="21"/>
  <c r="F86" i="21" s="1"/>
  <c r="E97" i="21"/>
  <c r="F97" i="21" s="1"/>
  <c r="E108" i="21"/>
  <c r="F108" i="21" s="1"/>
  <c r="E118" i="21"/>
  <c r="F118" i="21" s="1"/>
  <c r="E129" i="21"/>
  <c r="F129" i="21" s="1"/>
  <c r="E13" i="21"/>
  <c r="F13" i="21" s="1"/>
  <c r="E24" i="21"/>
  <c r="F24" i="21" s="1"/>
  <c r="E34" i="21"/>
  <c r="F34" i="21" s="1"/>
  <c r="E45" i="21"/>
  <c r="F45" i="21" s="1"/>
  <c r="E56" i="21"/>
  <c r="F56" i="21" s="1"/>
  <c r="E66" i="21"/>
  <c r="F66" i="21" s="1"/>
  <c r="E77" i="21"/>
  <c r="F77" i="21" s="1"/>
  <c r="E88" i="21"/>
  <c r="F88" i="21" s="1"/>
  <c r="E98" i="21"/>
  <c r="F98" i="21" s="1"/>
  <c r="E109" i="21"/>
  <c r="F109" i="21" s="1"/>
  <c r="E120" i="21"/>
  <c r="F120" i="21" s="1"/>
  <c r="E130" i="21"/>
  <c r="F130" i="21" s="1"/>
  <c r="E8" i="21"/>
  <c r="F8" i="21" s="1"/>
  <c r="E50" i="21"/>
  <c r="F50" i="21" s="1"/>
  <c r="E93" i="21"/>
  <c r="F93" i="21" s="1"/>
  <c r="E136" i="21"/>
  <c r="F136" i="21" s="1"/>
  <c r="E18" i="21"/>
  <c r="F18" i="21" s="1"/>
  <c r="E61" i="21"/>
  <c r="F61" i="21" s="1"/>
  <c r="E104" i="21"/>
  <c r="F104" i="21" s="1"/>
  <c r="E82" i="21"/>
  <c r="F82" i="21" s="1"/>
  <c r="E29" i="21"/>
  <c r="F29" i="21" s="1"/>
  <c r="E114" i="21"/>
  <c r="F114" i="21" s="1"/>
  <c r="E40" i="21"/>
  <c r="F40" i="21" s="1"/>
  <c r="E125" i="21"/>
  <c r="F125" i="21" s="1"/>
  <c r="E72" i="21"/>
  <c r="F72" i="21" s="1"/>
  <c r="E133" i="21"/>
  <c r="F133" i="21" s="1"/>
  <c r="E112" i="21"/>
  <c r="F112" i="21" s="1"/>
  <c r="E90" i="21"/>
  <c r="F90" i="21" s="1"/>
  <c r="E69" i="21"/>
  <c r="F69" i="21" s="1"/>
  <c r="E48" i="21"/>
  <c r="F48" i="21" s="1"/>
  <c r="E26" i="21"/>
  <c r="F26" i="21" s="1"/>
  <c r="E5" i="21"/>
  <c r="F5" i="21" s="1"/>
  <c r="E132" i="21"/>
  <c r="F132" i="21" s="1"/>
  <c r="E110" i="21"/>
  <c r="F110" i="21" s="1"/>
  <c r="E89" i="21"/>
  <c r="F89" i="21" s="1"/>
  <c r="E68" i="21"/>
  <c r="F68" i="21" s="1"/>
  <c r="E46" i="21"/>
  <c r="F46" i="21" s="1"/>
  <c r="E25" i="21"/>
  <c r="F25" i="21" s="1"/>
  <c r="E4" i="21"/>
  <c r="F4" i="21" s="1"/>
  <c r="E127" i="21"/>
  <c r="F127" i="21" s="1"/>
  <c r="E111" i="21"/>
  <c r="F111" i="21" s="1"/>
  <c r="E95" i="21"/>
  <c r="F95" i="21" s="1"/>
  <c r="E79" i="21"/>
  <c r="F79" i="21" s="1"/>
  <c r="E63" i="21"/>
  <c r="F63" i="21" s="1"/>
  <c r="E47" i="21"/>
  <c r="F47" i="21" s="1"/>
  <c r="E31" i="21"/>
  <c r="F31" i="21" s="1"/>
  <c r="E15" i="21"/>
  <c r="F15" i="21" s="1"/>
  <c r="E128" i="21"/>
  <c r="F128" i="21" s="1"/>
  <c r="E106" i="21"/>
  <c r="F106" i="21" s="1"/>
  <c r="E85" i="21"/>
  <c r="F85" i="21" s="1"/>
  <c r="E64" i="21"/>
  <c r="F64" i="21" s="1"/>
  <c r="E42" i="21"/>
  <c r="F42" i="21" s="1"/>
  <c r="E21" i="21"/>
  <c r="F21" i="21" s="1"/>
  <c r="E126" i="21"/>
  <c r="F126" i="21" s="1"/>
  <c r="E105" i="21"/>
  <c r="F105" i="21" s="1"/>
  <c r="E84" i="21"/>
  <c r="F84" i="21" s="1"/>
  <c r="E62" i="21"/>
  <c r="F62" i="21" s="1"/>
  <c r="E41" i="21"/>
  <c r="F41" i="21" s="1"/>
  <c r="E20" i="21"/>
  <c r="F20" i="21" s="1"/>
  <c r="E123" i="21"/>
  <c r="F123" i="21" s="1"/>
  <c r="E107" i="21"/>
  <c r="F107" i="21" s="1"/>
  <c r="E91" i="21"/>
  <c r="F91" i="21" s="1"/>
  <c r="E75" i="21"/>
  <c r="F75" i="21" s="1"/>
  <c r="E59" i="21"/>
  <c r="F59" i="21" s="1"/>
  <c r="E43" i="21"/>
  <c r="F43" i="21" s="1"/>
  <c r="E27" i="21"/>
  <c r="F27" i="21" s="1"/>
  <c r="E11" i="21"/>
  <c r="F11" i="21" s="1"/>
  <c r="E122" i="21"/>
  <c r="F122" i="21" s="1"/>
  <c r="E101" i="21"/>
  <c r="F101" i="21" s="1"/>
  <c r="E80" i="21"/>
  <c r="F80" i="21" s="1"/>
  <c r="E58" i="21"/>
  <c r="F58" i="21" s="1"/>
  <c r="E37" i="21"/>
  <c r="F37" i="21" s="1"/>
  <c r="E16" i="21"/>
  <c r="F16" i="21" s="1"/>
  <c r="E121" i="21"/>
  <c r="F121" i="21" s="1"/>
  <c r="E100" i="21"/>
  <c r="F100" i="21" s="1"/>
  <c r="E78" i="21"/>
  <c r="F78" i="21" s="1"/>
  <c r="E57" i="21"/>
  <c r="F57" i="21" s="1"/>
  <c r="E36" i="21"/>
  <c r="F36" i="21" s="1"/>
  <c r="E14" i="21"/>
  <c r="F14" i="21" s="1"/>
  <c r="E135" i="21"/>
  <c r="F135" i="21" s="1"/>
  <c r="E119" i="21"/>
  <c r="F119" i="21" s="1"/>
  <c r="E103" i="21"/>
  <c r="F103" i="21" s="1"/>
  <c r="E87" i="21"/>
  <c r="F87" i="21" s="1"/>
  <c r="E71" i="21"/>
  <c r="F71" i="21" s="1"/>
  <c r="E55" i="21"/>
  <c r="F55" i="21" s="1"/>
  <c r="E39" i="21"/>
  <c r="F39" i="21" s="1"/>
  <c r="E23" i="21"/>
  <c r="F23" i="21" s="1"/>
  <c r="E7" i="21"/>
  <c r="F7" i="21" s="1"/>
  <c r="E138" i="21"/>
  <c r="F138" i="21" s="1"/>
  <c r="E117" i="21"/>
  <c r="F117" i="21" s="1"/>
  <c r="E96" i="21"/>
  <c r="F96" i="21" s="1"/>
  <c r="E74" i="21"/>
  <c r="F74" i="21" s="1"/>
  <c r="E53" i="21"/>
  <c r="F53" i="21" s="1"/>
  <c r="E32" i="21"/>
  <c r="F32" i="21" s="1"/>
  <c r="E10" i="21"/>
  <c r="F10" i="21" s="1"/>
  <c r="E137" i="21"/>
  <c r="F137" i="21" s="1"/>
  <c r="E116" i="21"/>
  <c r="F116" i="21" s="1"/>
  <c r="E94" i="21"/>
  <c r="F94" i="21" s="1"/>
  <c r="E73" i="21"/>
  <c r="F73" i="21" s="1"/>
  <c r="E52" i="21"/>
  <c r="F52" i="21" s="1"/>
  <c r="E30" i="21"/>
  <c r="F30" i="21" s="1"/>
  <c r="E9" i="21"/>
  <c r="F9" i="21" s="1"/>
  <c r="E131" i="21"/>
  <c r="F131" i="21" s="1"/>
  <c r="E115" i="21"/>
  <c r="F115" i="21" s="1"/>
  <c r="E99" i="21"/>
  <c r="F99" i="21" s="1"/>
  <c r="E83" i="21"/>
  <c r="F83" i="21" s="1"/>
  <c r="E67" i="21"/>
  <c r="F67" i="21" s="1"/>
  <c r="E51" i="21"/>
  <c r="F51" i="21" s="1"/>
  <c r="E35" i="21"/>
  <c r="F35" i="21" s="1"/>
  <c r="E19" i="21"/>
  <c r="F19" i="21" s="1"/>
  <c r="FM31" i="17"/>
  <c r="FM140" i="17"/>
  <c r="FM70" i="17"/>
  <c r="FM45" i="17"/>
  <c r="FM115" i="17"/>
  <c r="FK113" i="17"/>
  <c r="FK72" i="17"/>
  <c r="AJ164" i="17"/>
  <c r="AJ166" i="17" s="1"/>
  <c r="AJ175" i="17" s="1"/>
  <c r="CN164" i="17"/>
  <c r="CN166" i="17" s="1"/>
  <c r="CN180" i="17" s="1"/>
  <c r="DY164" i="17"/>
  <c r="DY166" i="17" s="1"/>
  <c r="DY170" i="17" s="1"/>
  <c r="DY171" i="17" s="1"/>
  <c r="CP164" i="17"/>
  <c r="CP166" i="17" s="1"/>
  <c r="CP176" i="17" s="1"/>
  <c r="EG164" i="17"/>
  <c r="EG166" i="17" s="1"/>
  <c r="EG170" i="17" s="1"/>
  <c r="EG190" i="17" s="1"/>
  <c r="DH164" i="17"/>
  <c r="DH166" i="17" s="1"/>
  <c r="DH176" i="17" s="1"/>
  <c r="DT164" i="17"/>
  <c r="DT166" i="17" s="1"/>
  <c r="DT170" i="17" s="1"/>
  <c r="DT171" i="17" s="1"/>
  <c r="DV164" i="17"/>
  <c r="DV166" i="17" s="1"/>
  <c r="DV175" i="17" s="1"/>
  <c r="F164" i="17"/>
  <c r="F166" i="17" s="1"/>
  <c r="F170" i="17" s="1"/>
  <c r="F190" i="17" s="1"/>
  <c r="DZ164" i="17"/>
  <c r="DZ166" i="17" s="1"/>
  <c r="DZ170" i="17" s="1"/>
  <c r="DZ190" i="17" s="1"/>
  <c r="CG164" i="17"/>
  <c r="CG166" i="17" s="1"/>
  <c r="CG170" i="17" s="1"/>
  <c r="CG190" i="17" s="1"/>
  <c r="DC164" i="17"/>
  <c r="DC166" i="17" s="1"/>
  <c r="DC177" i="17" s="1"/>
  <c r="BZ164" i="17"/>
  <c r="BZ166" i="17" s="1"/>
  <c r="BZ174" i="17" s="1"/>
  <c r="BA164" i="17"/>
  <c r="BA166" i="17" s="1"/>
  <c r="BA170" i="17" s="1"/>
  <c r="BA171" i="17" s="1"/>
  <c r="DG164" i="17"/>
  <c r="DG166" i="17" s="1"/>
  <c r="DG170" i="17" s="1"/>
  <c r="DG171" i="17" s="1"/>
  <c r="AA164" i="17"/>
  <c r="AA166" i="17" s="1"/>
  <c r="AA170" i="17" s="1"/>
  <c r="AA171" i="17" s="1"/>
  <c r="U164" i="17"/>
  <c r="U166" i="17" s="1"/>
  <c r="U170" i="17" s="1"/>
  <c r="U190" i="17" s="1"/>
  <c r="BY164" i="17"/>
  <c r="BY166" i="17" s="1"/>
  <c r="BY180" i="17" s="1"/>
  <c r="CU164" i="17"/>
  <c r="CU166" i="17" s="1"/>
  <c r="CU178" i="17" s="1"/>
  <c r="EB164" i="17"/>
  <c r="EB166" i="17" s="1"/>
  <c r="EB175" i="17" s="1"/>
  <c r="AH164" i="17"/>
  <c r="AH166" i="17" s="1"/>
  <c r="AH180" i="17" s="1"/>
  <c r="EF164" i="17"/>
  <c r="EF166" i="17" s="1"/>
  <c r="EF175" i="17" s="1"/>
  <c r="N164" i="17"/>
  <c r="N166" i="17" s="1"/>
  <c r="N170" i="17" s="1"/>
  <c r="N171" i="17" s="1"/>
  <c r="BK164" i="17"/>
  <c r="BK166" i="17" s="1"/>
  <c r="BK170" i="17" s="1"/>
  <c r="BK171" i="17" s="1"/>
  <c r="P164" i="17"/>
  <c r="P166" i="17" s="1"/>
  <c r="P170" i="17" s="1"/>
  <c r="P190" i="17" s="1"/>
  <c r="DJ164" i="17"/>
  <c r="DJ166" i="17" s="1"/>
  <c r="DJ180" i="17" s="1"/>
  <c r="BO164" i="17"/>
  <c r="BO166" i="17" s="1"/>
  <c r="BO174" i="17" s="1"/>
  <c r="AO164" i="17"/>
  <c r="AO166" i="17" s="1"/>
  <c r="AO176" i="17" s="1"/>
  <c r="CC164" i="17"/>
  <c r="CC166" i="17" s="1"/>
  <c r="CC170" i="17" s="1"/>
  <c r="AT164" i="17"/>
  <c r="AT166" i="17" s="1"/>
  <c r="AT175" i="17" s="1"/>
  <c r="CL164" i="17"/>
  <c r="CL166" i="17" s="1"/>
  <c r="CL176" i="17" s="1"/>
  <c r="G164" i="17"/>
  <c r="G166" i="17" s="1"/>
  <c r="G170" i="17" s="1"/>
  <c r="G171" i="17" s="1"/>
  <c r="AG164" i="17"/>
  <c r="AG166" i="17" s="1"/>
  <c r="AG179" i="17" s="1"/>
  <c r="AV164" i="17"/>
  <c r="AV166" i="17" s="1"/>
  <c r="AV178" i="17" s="1"/>
  <c r="BJ164" i="17"/>
  <c r="BJ166" i="17" s="1"/>
  <c r="BJ170" i="17" s="1"/>
  <c r="BJ171" i="17" s="1"/>
  <c r="EE164" i="17"/>
  <c r="EE166" i="17" s="1"/>
  <c r="EE170" i="17" s="1"/>
  <c r="BX164" i="17"/>
  <c r="BX166" i="17" s="1"/>
  <c r="BX176" i="17" s="1"/>
  <c r="CV180" i="17"/>
  <c r="CV175" i="17"/>
  <c r="DL176" i="17"/>
  <c r="DL180" i="17"/>
  <c r="DL177" i="17"/>
  <c r="DL175" i="17"/>
  <c r="DL178" i="17"/>
  <c r="DL174" i="17"/>
  <c r="DL179" i="17"/>
  <c r="DL170" i="17"/>
  <c r="BU164" i="17"/>
  <c r="BU166" i="17" s="1"/>
  <c r="BU170" i="17" s="1"/>
  <c r="AM164" i="17"/>
  <c r="AM166" i="17" s="1"/>
  <c r="AM170" i="17" s="1"/>
  <c r="AZ176" i="17"/>
  <c r="BR164" i="17"/>
  <c r="BR166" i="17" s="1"/>
  <c r="BR170" i="17" s="1"/>
  <c r="CJ164" i="17"/>
  <c r="CJ166" i="17" s="1"/>
  <c r="CJ170" i="17" s="1"/>
  <c r="AB164" i="17"/>
  <c r="AB166" i="17" s="1"/>
  <c r="AB170" i="17" s="1"/>
  <c r="BM164" i="17"/>
  <c r="BM166" i="17" s="1"/>
  <c r="BM170" i="17" s="1"/>
  <c r="BD164" i="17"/>
  <c r="BD166" i="17" s="1"/>
  <c r="BD170" i="17" s="1"/>
  <c r="AS164" i="17"/>
  <c r="AS166" i="17" s="1"/>
  <c r="AS170" i="17" s="1"/>
  <c r="FK82" i="17"/>
  <c r="FM82" i="17"/>
  <c r="FK55" i="17"/>
  <c r="FM55" i="17"/>
  <c r="FK84" i="17"/>
  <c r="FM84" i="17"/>
  <c r="FM47" i="17"/>
  <c r="FK47" i="17"/>
  <c r="FM89" i="17"/>
  <c r="FK89" i="17"/>
  <c r="FM91" i="17"/>
  <c r="FK91" i="17"/>
  <c r="FM110" i="17"/>
  <c r="FK110" i="17"/>
  <c r="FK107" i="17"/>
  <c r="FM107" i="17"/>
  <c r="FK112" i="17"/>
  <c r="FM112" i="17"/>
  <c r="FM127" i="17"/>
  <c r="FK127" i="17"/>
  <c r="FM117" i="17"/>
  <c r="FK117" i="17"/>
  <c r="FK126" i="17"/>
  <c r="FM126" i="17"/>
  <c r="DM164" i="17"/>
  <c r="DM166" i="17" s="1"/>
  <c r="DM170" i="17" s="1"/>
  <c r="EI149" i="17"/>
  <c r="FH149" i="17" s="1"/>
  <c r="BV164" i="17"/>
  <c r="BV166" i="17" s="1"/>
  <c r="BV170" i="17" s="1"/>
  <c r="BL164" i="17"/>
  <c r="BL166" i="17" s="1"/>
  <c r="BL170" i="17" s="1"/>
  <c r="BP164" i="17"/>
  <c r="BP166" i="17" s="1"/>
  <c r="BP170" i="17" s="1"/>
  <c r="BS164" i="17"/>
  <c r="BS166" i="17" s="1"/>
  <c r="BS170" i="17" s="1"/>
  <c r="FK58" i="17"/>
  <c r="FM58" i="17"/>
  <c r="FM60" i="17"/>
  <c r="FK60" i="17"/>
  <c r="FK65" i="17"/>
  <c r="FM65" i="17"/>
  <c r="FK86" i="17"/>
  <c r="FM86" i="17"/>
  <c r="FM43" i="17"/>
  <c r="FK43" i="17"/>
  <c r="FM88" i="17"/>
  <c r="FK88" i="17"/>
  <c r="FM59" i="17"/>
  <c r="FK59" i="17"/>
  <c r="FK93" i="17"/>
  <c r="FM93" i="17"/>
  <c r="FM73" i="17"/>
  <c r="FK73" i="17"/>
  <c r="FK101" i="17"/>
  <c r="FM101" i="17"/>
  <c r="AR164" i="17"/>
  <c r="AR166" i="17" s="1"/>
  <c r="AR170" i="17" s="1"/>
  <c r="CI164" i="17"/>
  <c r="CI166" i="17" s="1"/>
  <c r="CI170" i="17" s="1"/>
  <c r="Q164" i="17"/>
  <c r="Q166" i="17" s="1"/>
  <c r="Q170" i="17" s="1"/>
  <c r="CO164" i="17"/>
  <c r="CO166" i="17" s="1"/>
  <c r="CO170" i="17" s="1"/>
  <c r="CZ164" i="17"/>
  <c r="CZ166" i="17" s="1"/>
  <c r="CZ170" i="17" s="1"/>
  <c r="J164" i="17"/>
  <c r="J166" i="17" s="1"/>
  <c r="J170" i="17" s="1"/>
  <c r="FK34" i="17"/>
  <c r="FM34" i="17"/>
  <c r="FM36" i="17"/>
  <c r="FK36" i="17"/>
  <c r="FM35" i="17"/>
  <c r="FK35" i="17"/>
  <c r="FK96" i="17"/>
  <c r="FM96" i="17"/>
  <c r="DQ164" i="17"/>
  <c r="DQ166" i="17" s="1"/>
  <c r="DQ170" i="17" s="1"/>
  <c r="CA164" i="17"/>
  <c r="CA166" i="17" s="1"/>
  <c r="CA170" i="17" s="1"/>
  <c r="CQ164" i="17"/>
  <c r="CQ166" i="17" s="1"/>
  <c r="CQ170" i="17" s="1"/>
  <c r="CX164" i="17"/>
  <c r="CX166" i="17" s="1"/>
  <c r="CX170" i="17" s="1"/>
  <c r="K164" i="17"/>
  <c r="K166" i="17" s="1"/>
  <c r="K170" i="17" s="1"/>
  <c r="CW164" i="17"/>
  <c r="CW166" i="17" s="1"/>
  <c r="CW170" i="17" s="1"/>
  <c r="D164" i="17"/>
  <c r="D166" i="17" s="1"/>
  <c r="D170" i="17" s="1"/>
  <c r="EA164" i="17"/>
  <c r="EA166" i="17" s="1"/>
  <c r="EA170" i="17" s="1"/>
  <c r="DA164" i="17"/>
  <c r="DA166" i="17" s="1"/>
  <c r="DA170" i="17" s="1"/>
  <c r="FM114" i="17"/>
  <c r="FK114" i="17"/>
  <c r="FK116" i="17"/>
  <c r="FM116" i="17"/>
  <c r="FM121" i="17"/>
  <c r="FK121" i="17"/>
  <c r="FM14" i="17"/>
  <c r="FK14" i="17"/>
  <c r="FM16" i="17"/>
  <c r="FK16" i="17"/>
  <c r="FM144" i="17"/>
  <c r="FK144" i="17"/>
  <c r="FK21" i="17"/>
  <c r="FM21" i="17"/>
  <c r="FM63" i="17"/>
  <c r="FK63" i="17"/>
  <c r="FK69" i="17"/>
  <c r="FM69" i="17"/>
  <c r="CE164" i="17"/>
  <c r="CE166" i="17" s="1"/>
  <c r="CE170" i="17" s="1"/>
  <c r="H164" i="17"/>
  <c r="H166" i="17" s="1"/>
  <c r="H170" i="17" s="1"/>
  <c r="CH164" i="17"/>
  <c r="CH166" i="17" s="1"/>
  <c r="CH170" i="17" s="1"/>
  <c r="BE164" i="17"/>
  <c r="BE166" i="17" s="1"/>
  <c r="BE170" i="17" s="1"/>
  <c r="CY164" i="17"/>
  <c r="CY166" i="17" s="1"/>
  <c r="CY170" i="17" s="1"/>
  <c r="FM23" i="17"/>
  <c r="FK23" i="17"/>
  <c r="FM90" i="17"/>
  <c r="FK90" i="17"/>
  <c r="FM75" i="17"/>
  <c r="FK75" i="17"/>
  <c r="FK92" i="17"/>
  <c r="FM92" i="17"/>
  <c r="FK71" i="17"/>
  <c r="FM71" i="17"/>
  <c r="FK97" i="17"/>
  <c r="FM97" i="17"/>
  <c r="FK123" i="17"/>
  <c r="FM123" i="17"/>
  <c r="FK118" i="17"/>
  <c r="FM118" i="17"/>
  <c r="FK131" i="17"/>
  <c r="FM131" i="17"/>
  <c r="FM120" i="17"/>
  <c r="FK120" i="17"/>
  <c r="FM125" i="17"/>
  <c r="FK125" i="17"/>
  <c r="FM64" i="17"/>
  <c r="FK64" i="17"/>
  <c r="E164" i="17"/>
  <c r="E166" i="17" s="1"/>
  <c r="E170" i="17" s="1"/>
  <c r="AI164" i="17"/>
  <c r="AI166" i="17" s="1"/>
  <c r="AI170" i="17" s="1"/>
  <c r="EI185" i="17"/>
  <c r="FK66" i="17"/>
  <c r="FM66" i="17"/>
  <c r="FK68" i="17"/>
  <c r="FM68" i="17"/>
  <c r="FM41" i="17"/>
  <c r="FK41" i="17"/>
  <c r="FM62" i="17"/>
  <c r="FK62" i="17"/>
  <c r="FM83" i="17"/>
  <c r="FK83" i="17"/>
  <c r="AK164" i="17"/>
  <c r="AK166" i="17" s="1"/>
  <c r="AK170" i="17" s="1"/>
  <c r="DD164" i="17"/>
  <c r="DD166" i="17" s="1"/>
  <c r="DK164" i="17"/>
  <c r="DK166" i="17" s="1"/>
  <c r="DK170" i="17" s="1"/>
  <c r="DO164" i="17"/>
  <c r="DO166" i="17" s="1"/>
  <c r="DO170" i="17" s="1"/>
  <c r="AP164" i="17"/>
  <c r="AP166" i="17" s="1"/>
  <c r="AP170" i="17" s="1"/>
  <c r="BI164" i="17"/>
  <c r="BI166" i="17" s="1"/>
  <c r="BI170" i="17" s="1"/>
  <c r="FM111" i="17"/>
  <c r="FK111" i="17"/>
  <c r="FM143" i="17"/>
  <c r="FK143" i="17"/>
  <c r="FK139" i="17"/>
  <c r="FM139" i="17"/>
  <c r="FK142" i="17"/>
  <c r="FM142" i="17"/>
  <c r="BH164" i="17"/>
  <c r="BH166" i="17" s="1"/>
  <c r="BH170" i="17" s="1"/>
  <c r="BB164" i="17"/>
  <c r="BB166" i="17" s="1"/>
  <c r="BB170" i="17" s="1"/>
  <c r="DR164" i="17"/>
  <c r="DR166" i="17" s="1"/>
  <c r="DR170" i="17" s="1"/>
  <c r="AQ164" i="17"/>
  <c r="AQ166" i="17" s="1"/>
  <c r="AQ170" i="17" s="1"/>
  <c r="DX164" i="17"/>
  <c r="DX166" i="17" s="1"/>
  <c r="DX170" i="17" s="1"/>
  <c r="W164" i="17"/>
  <c r="W166" i="17" s="1"/>
  <c r="W170" i="17" s="1"/>
  <c r="AD164" i="17"/>
  <c r="AD166" i="17" s="1"/>
  <c r="AD170" i="17" s="1"/>
  <c r="FM18" i="17"/>
  <c r="FK18" i="17"/>
  <c r="FM146" i="17"/>
  <c r="FK146" i="17"/>
  <c r="FK20" i="17"/>
  <c r="FM20" i="17"/>
  <c r="FK25" i="17"/>
  <c r="FM25" i="17"/>
  <c r="FK46" i="17"/>
  <c r="FM46" i="17"/>
  <c r="FK48" i="17"/>
  <c r="FM48" i="17"/>
  <c r="FM53" i="17"/>
  <c r="FK53" i="17"/>
  <c r="FK32" i="17"/>
  <c r="FM32" i="17"/>
  <c r="CS171" i="17"/>
  <c r="CS190" i="17"/>
  <c r="CD164" i="17"/>
  <c r="CD166" i="17" s="1"/>
  <c r="CD170" i="17" s="1"/>
  <c r="Y164" i="17"/>
  <c r="Y166" i="17" s="1"/>
  <c r="Y170" i="17" s="1"/>
  <c r="X164" i="17"/>
  <c r="X166" i="17" s="1"/>
  <c r="X170" i="17" s="1"/>
  <c r="BQ164" i="17"/>
  <c r="BQ166" i="17" s="1"/>
  <c r="BQ170" i="17" s="1"/>
  <c r="FM135" i="17"/>
  <c r="FK135" i="17"/>
  <c r="FK122" i="17"/>
  <c r="FM122" i="17"/>
  <c r="FM124" i="17"/>
  <c r="FK124" i="17"/>
  <c r="FK129" i="17"/>
  <c r="FM129" i="17"/>
  <c r="FM22" i="17"/>
  <c r="FK22" i="17"/>
  <c r="FK24" i="17"/>
  <c r="FM24" i="17"/>
  <c r="FK29" i="17"/>
  <c r="FM29" i="17"/>
  <c r="FM147" i="17"/>
  <c r="FK147" i="17"/>
  <c r="CB164" i="17"/>
  <c r="CB166" i="17" s="1"/>
  <c r="CB170" i="17" s="1"/>
  <c r="AF164" i="17"/>
  <c r="AF166" i="17" s="1"/>
  <c r="AF170" i="17" s="1"/>
  <c r="BT164" i="17"/>
  <c r="BT166" i="17" s="1"/>
  <c r="BT170" i="17" s="1"/>
  <c r="CR164" i="17"/>
  <c r="CR166" i="17" s="1"/>
  <c r="CR170" i="17" s="1"/>
  <c r="FK51" i="17"/>
  <c r="FM51" i="17"/>
  <c r="FK98" i="17"/>
  <c r="FM98" i="17"/>
  <c r="FK99" i="17"/>
  <c r="FM99" i="17"/>
  <c r="FK100" i="17"/>
  <c r="FM100" i="17"/>
  <c r="C164" i="17"/>
  <c r="EI161" i="17"/>
  <c r="FH161" i="17" s="1"/>
  <c r="FK105" i="17"/>
  <c r="FM105" i="17"/>
  <c r="FK37" i="17"/>
  <c r="FM37" i="17"/>
  <c r="CK164" i="17"/>
  <c r="CK166" i="17" s="1"/>
  <c r="Z164" i="17"/>
  <c r="Z166" i="17" s="1"/>
  <c r="Z170" i="17" s="1"/>
  <c r="AN164" i="17"/>
  <c r="AN166" i="17" s="1"/>
  <c r="AN170" i="17" s="1"/>
  <c r="I164" i="17"/>
  <c r="I166" i="17" s="1"/>
  <c r="I170" i="17" s="1"/>
  <c r="FM50" i="17"/>
  <c r="FK50" i="17"/>
  <c r="FK52" i="17"/>
  <c r="FM52" i="17"/>
  <c r="FK57" i="17"/>
  <c r="FM57" i="17"/>
  <c r="FK78" i="17"/>
  <c r="FM78" i="17"/>
  <c r="FM19" i="17"/>
  <c r="FK19" i="17"/>
  <c r="FM80" i="17"/>
  <c r="FK80" i="17"/>
  <c r="FM39" i="17"/>
  <c r="FK39" i="17"/>
  <c r="FM85" i="17"/>
  <c r="FK85" i="17"/>
  <c r="FK30" i="17"/>
  <c r="FM30" i="17"/>
  <c r="FM128" i="17"/>
  <c r="FK128" i="17"/>
  <c r="FK12" i="17"/>
  <c r="FM12" i="17"/>
  <c r="CS179" i="17"/>
  <c r="CS175" i="17"/>
  <c r="CS178" i="17"/>
  <c r="CS177" i="17"/>
  <c r="CS174" i="17"/>
  <c r="CS176" i="17"/>
  <c r="CS180" i="17"/>
  <c r="DN164" i="17"/>
  <c r="DN166" i="17" s="1"/>
  <c r="DN170" i="17" s="1"/>
  <c r="S164" i="17"/>
  <c r="S166" i="17" s="1"/>
  <c r="S170" i="17" s="1"/>
  <c r="FM26" i="17"/>
  <c r="FK26" i="17"/>
  <c r="FM28" i="17"/>
  <c r="FK28" i="17"/>
  <c r="FM33" i="17"/>
  <c r="FK33" i="17"/>
  <c r="FK54" i="17"/>
  <c r="FM54" i="17"/>
  <c r="FM56" i="17"/>
  <c r="FK56" i="17"/>
  <c r="FK61" i="17"/>
  <c r="FM61" i="17"/>
  <c r="FM94" i="17"/>
  <c r="FK94" i="17"/>
  <c r="FJ149" i="17"/>
  <c r="DP164" i="17"/>
  <c r="DP166" i="17" s="1"/>
  <c r="DP170" i="17" s="1"/>
  <c r="DB164" i="17"/>
  <c r="DB166" i="17" s="1"/>
  <c r="DB170" i="17" s="1"/>
  <c r="EC164" i="17"/>
  <c r="EC166" i="17" s="1"/>
  <c r="EC170" i="17" s="1"/>
  <c r="BC164" i="17"/>
  <c r="BC166" i="17" s="1"/>
  <c r="BC170" i="17" s="1"/>
  <c r="AY164" i="17"/>
  <c r="AY166" i="17" s="1"/>
  <c r="AL164" i="17"/>
  <c r="AL166" i="17" s="1"/>
  <c r="AL170" i="17" s="1"/>
  <c r="AE164" i="17"/>
  <c r="AE166" i="17" s="1"/>
  <c r="AE170" i="17" s="1"/>
  <c r="ED164" i="17"/>
  <c r="ED166" i="17" s="1"/>
  <c r="ED170" i="17" s="1"/>
  <c r="CM164" i="17"/>
  <c r="CM166" i="17" s="1"/>
  <c r="CM170" i="17" s="1"/>
  <c r="FM130" i="17"/>
  <c r="FK130" i="17"/>
  <c r="FK132" i="17"/>
  <c r="FM132" i="17"/>
  <c r="FK95" i="17"/>
  <c r="FM95" i="17"/>
  <c r="FK137" i="17"/>
  <c r="FM137" i="17"/>
  <c r="FM133" i="17"/>
  <c r="FK133" i="17"/>
  <c r="M164" i="17"/>
  <c r="M166" i="17" s="1"/>
  <c r="T164" i="17"/>
  <c r="T166" i="17" s="1"/>
  <c r="T170" i="17" s="1"/>
  <c r="L164" i="17"/>
  <c r="L166" i="17" s="1"/>
  <c r="BF164" i="17"/>
  <c r="BF166" i="17" s="1"/>
  <c r="BF170" i="17" s="1"/>
  <c r="DS190" i="29" l="1"/>
  <c r="DS180" i="29"/>
  <c r="FI187" i="29"/>
  <c r="C22" i="28"/>
  <c r="H177" i="29"/>
  <c r="DL178" i="29"/>
  <c r="DL179" i="29"/>
  <c r="DL174" i="29"/>
  <c r="DL187" i="29" s="1"/>
  <c r="DL188" i="29" s="1"/>
  <c r="H176" i="29"/>
  <c r="H174" i="29"/>
  <c r="H178" i="29"/>
  <c r="H180" i="29"/>
  <c r="H175" i="29"/>
  <c r="H179" i="29"/>
  <c r="D170" i="29"/>
  <c r="CK174" i="29"/>
  <c r="CK187" i="29" s="1"/>
  <c r="CK188" i="29" s="1"/>
  <c r="CK179" i="29"/>
  <c r="CK177" i="29"/>
  <c r="CK180" i="29"/>
  <c r="CK175" i="29"/>
  <c r="CK178" i="29"/>
  <c r="CK176" i="29"/>
  <c r="D176" i="29"/>
  <c r="D180" i="29"/>
  <c r="D179" i="29"/>
  <c r="F57" i="34"/>
  <c r="D174" i="29"/>
  <c r="D178" i="29"/>
  <c r="D177" i="29"/>
  <c r="DH178" i="29"/>
  <c r="DH175" i="29"/>
  <c r="M179" i="29"/>
  <c r="DH179" i="29"/>
  <c r="DH180" i="29"/>
  <c r="M180" i="29"/>
  <c r="DH174" i="29"/>
  <c r="DH187" i="29" s="1"/>
  <c r="DH188" i="29" s="1"/>
  <c r="DH177" i="29"/>
  <c r="DH170" i="29"/>
  <c r="DH190" i="29" s="1"/>
  <c r="DS178" i="17"/>
  <c r="CY170" i="29"/>
  <c r="CY171" i="29" s="1"/>
  <c r="AX174" i="17"/>
  <c r="AX187" i="17" s="1"/>
  <c r="AX188" i="17" s="1"/>
  <c r="AX176" i="17"/>
  <c r="V175" i="17"/>
  <c r="AX179" i="17"/>
  <c r="DI176" i="17"/>
  <c r="AX177" i="17"/>
  <c r="DI177" i="17"/>
  <c r="AZ171" i="17"/>
  <c r="AZ178" i="17"/>
  <c r="R175" i="17"/>
  <c r="CV178" i="17"/>
  <c r="CV176" i="17"/>
  <c r="DI175" i="17"/>
  <c r="DI174" i="17"/>
  <c r="DI187" i="17" s="1"/>
  <c r="DI188" i="17" s="1"/>
  <c r="AZ175" i="17"/>
  <c r="CV170" i="17"/>
  <c r="CV174" i="17"/>
  <c r="DI170" i="17"/>
  <c r="DI171" i="17" s="1"/>
  <c r="DI180" i="17"/>
  <c r="AZ179" i="17"/>
  <c r="CV179" i="17"/>
  <c r="CV181" i="17" s="1"/>
  <c r="DI178" i="17"/>
  <c r="T178" i="29"/>
  <c r="T179" i="29"/>
  <c r="T177" i="29"/>
  <c r="T171" i="29"/>
  <c r="T176" i="29"/>
  <c r="T180" i="29"/>
  <c r="T174" i="29"/>
  <c r="T187" i="29" s="1"/>
  <c r="T188" i="29" s="1"/>
  <c r="T175" i="29"/>
  <c r="CY178" i="29"/>
  <c r="BG170" i="17"/>
  <c r="BG171" i="17" s="1"/>
  <c r="AC175" i="17"/>
  <c r="BG179" i="17"/>
  <c r="AC180" i="17"/>
  <c r="AJ178" i="17"/>
  <c r="DE174" i="17"/>
  <c r="DE187" i="17" s="1"/>
  <c r="DE188" i="17" s="1"/>
  <c r="DF180" i="17"/>
  <c r="CF179" i="17"/>
  <c r="BW177" i="17"/>
  <c r="DE177" i="17"/>
  <c r="BW179" i="17"/>
  <c r="DF177" i="17"/>
  <c r="BW171" i="17"/>
  <c r="DE180" i="17"/>
  <c r="DE182" i="17" s="1"/>
  <c r="DE179" i="17"/>
  <c r="CF176" i="17"/>
  <c r="BW180" i="17"/>
  <c r="DF178" i="17"/>
  <c r="AX170" i="17"/>
  <c r="AX190" i="17" s="1"/>
  <c r="AX180" i="17"/>
  <c r="DE170" i="17"/>
  <c r="DE176" i="17"/>
  <c r="CF170" i="17"/>
  <c r="CF171" i="17" s="1"/>
  <c r="BW174" i="17"/>
  <c r="BW187" i="17" s="1"/>
  <c r="BW188" i="17" s="1"/>
  <c r="DF175" i="17"/>
  <c r="AX178" i="17"/>
  <c r="DE175" i="17"/>
  <c r="CF174" i="17"/>
  <c r="AC174" i="17"/>
  <c r="AC187" i="17" s="1"/>
  <c r="AC188" i="17" s="1"/>
  <c r="O176" i="17"/>
  <c r="BG180" i="17"/>
  <c r="BG177" i="17"/>
  <c r="AC190" i="17"/>
  <c r="AC178" i="17"/>
  <c r="AC179" i="17"/>
  <c r="O175" i="17"/>
  <c r="BG174" i="17"/>
  <c r="BG187" i="17" s="1"/>
  <c r="BG188" i="17" s="1"/>
  <c r="BG176" i="17"/>
  <c r="AC177" i="17"/>
  <c r="AC176" i="17"/>
  <c r="BG178" i="17"/>
  <c r="CY174" i="29"/>
  <c r="CY187" i="29" s="1"/>
  <c r="CY188" i="29" s="1"/>
  <c r="CY179" i="29"/>
  <c r="M174" i="29"/>
  <c r="M170" i="29"/>
  <c r="M190" i="29" s="1"/>
  <c r="CY177" i="29"/>
  <c r="CY180" i="29"/>
  <c r="M178" i="29"/>
  <c r="M176" i="29"/>
  <c r="CY175" i="29"/>
  <c r="M177" i="29"/>
  <c r="R174" i="17"/>
  <c r="R187" i="17" s="1"/>
  <c r="R188" i="17" s="1"/>
  <c r="V180" i="17"/>
  <c r="AZ180" i="17"/>
  <c r="DU178" i="17"/>
  <c r="AZ177" i="17"/>
  <c r="AZ174" i="17"/>
  <c r="AW170" i="17"/>
  <c r="AW171" i="17" s="1"/>
  <c r="AW179" i="17"/>
  <c r="AW176" i="17"/>
  <c r="AW177" i="17"/>
  <c r="AW175" i="17"/>
  <c r="BA190" i="17"/>
  <c r="F175" i="17"/>
  <c r="DW179" i="17"/>
  <c r="CN176" i="17"/>
  <c r="AW174" i="17"/>
  <c r="DU179" i="17"/>
  <c r="U174" i="17"/>
  <c r="AW180" i="17"/>
  <c r="AW182" i="17" s="1"/>
  <c r="O177" i="17"/>
  <c r="O174" i="17"/>
  <c r="O187" i="17" s="1"/>
  <c r="O188" i="17" s="1"/>
  <c r="O179" i="17"/>
  <c r="O178" i="17"/>
  <c r="O182" i="17" s="1"/>
  <c r="AA177" i="17"/>
  <c r="O170" i="17"/>
  <c r="O171" i="17" s="1"/>
  <c r="DW179" i="29"/>
  <c r="DW177" i="29"/>
  <c r="DT190" i="17"/>
  <c r="DW174" i="29"/>
  <c r="DW187" i="29" s="1"/>
  <c r="DW188" i="29" s="1"/>
  <c r="DW170" i="29"/>
  <c r="DW190" i="29" s="1"/>
  <c r="DW178" i="29"/>
  <c r="DW176" i="29"/>
  <c r="DW180" i="29"/>
  <c r="DS175" i="29"/>
  <c r="DS179" i="29"/>
  <c r="DS177" i="29"/>
  <c r="DS174" i="29"/>
  <c r="DS187" i="29" s="1"/>
  <c r="DS188" i="29" s="1"/>
  <c r="DS178" i="29"/>
  <c r="DS182" i="29" s="1"/>
  <c r="AM177" i="29"/>
  <c r="BW179" i="29"/>
  <c r="AM180" i="29"/>
  <c r="AM175" i="29"/>
  <c r="AM170" i="29"/>
  <c r="AM171" i="29" s="1"/>
  <c r="BW176" i="29"/>
  <c r="K190" i="29"/>
  <c r="K179" i="29"/>
  <c r="AM179" i="29"/>
  <c r="AM178" i="29"/>
  <c r="BW177" i="29"/>
  <c r="K178" i="29"/>
  <c r="AM174" i="29"/>
  <c r="AM187" i="29" s="1"/>
  <c r="AM188" i="29" s="1"/>
  <c r="EG177" i="17"/>
  <c r="V176" i="17"/>
  <c r="V179" i="17"/>
  <c r="R176" i="17"/>
  <c r="R177" i="17"/>
  <c r="R181" i="17" s="1"/>
  <c r="DU177" i="17"/>
  <c r="DU175" i="17"/>
  <c r="V171" i="17"/>
  <c r="F178" i="17"/>
  <c r="EG176" i="17"/>
  <c r="V174" i="17"/>
  <c r="V187" i="17" s="1"/>
  <c r="V188" i="17" s="1"/>
  <c r="CC178" i="17"/>
  <c r="P178" i="17"/>
  <c r="R180" i="17"/>
  <c r="R178" i="17"/>
  <c r="DU180" i="17"/>
  <c r="DU174" i="17"/>
  <c r="DU187" i="17" s="1"/>
  <c r="DU188" i="17" s="1"/>
  <c r="AJ170" i="17"/>
  <c r="AJ171" i="17" s="1"/>
  <c r="DS175" i="17"/>
  <c r="DS171" i="17"/>
  <c r="V178" i="17"/>
  <c r="V177" i="17"/>
  <c r="R170" i="17"/>
  <c r="R190" i="17" s="1"/>
  <c r="DU170" i="17"/>
  <c r="DU171" i="17" s="1"/>
  <c r="BN180" i="17"/>
  <c r="CF178" i="17"/>
  <c r="CF182" i="17" s="1"/>
  <c r="CF177" i="17"/>
  <c r="AA174" i="17"/>
  <c r="AA187" i="17" s="1"/>
  <c r="AA188" i="17" s="1"/>
  <c r="BN175" i="17"/>
  <c r="BW178" i="17"/>
  <c r="BW175" i="17"/>
  <c r="DF179" i="17"/>
  <c r="DF170" i="17"/>
  <c r="DF171" i="17" s="1"/>
  <c r="BW176" i="17"/>
  <c r="DY178" i="17"/>
  <c r="DT178" i="17"/>
  <c r="DF174" i="17"/>
  <c r="CF175" i="17"/>
  <c r="F180" i="17"/>
  <c r="EG178" i="17"/>
  <c r="EG171" i="17"/>
  <c r="BZ179" i="17"/>
  <c r="BX174" i="17"/>
  <c r="BX187" i="17" s="1"/>
  <c r="BX188" i="17" s="1"/>
  <c r="P180" i="17"/>
  <c r="AJ180" i="17"/>
  <c r="AJ174" i="17"/>
  <c r="AJ187" i="17" s="1"/>
  <c r="AJ188" i="17" s="1"/>
  <c r="P171" i="17"/>
  <c r="F179" i="17"/>
  <c r="F176" i="17"/>
  <c r="EG179" i="17"/>
  <c r="EG175" i="17"/>
  <c r="BZ170" i="17"/>
  <c r="BZ171" i="17" s="1"/>
  <c r="F171" i="17"/>
  <c r="P179" i="17"/>
  <c r="AH170" i="17"/>
  <c r="AH190" i="17" s="1"/>
  <c r="CT170" i="17"/>
  <c r="CT190" i="17" s="1"/>
  <c r="AJ176" i="17"/>
  <c r="AU179" i="17"/>
  <c r="U179" i="17"/>
  <c r="F174" i="17"/>
  <c r="F177" i="17"/>
  <c r="EG174" i="17"/>
  <c r="EG187" i="17" s="1"/>
  <c r="EG188" i="17" s="1"/>
  <c r="EG180" i="17"/>
  <c r="AH177" i="17"/>
  <c r="CT177" i="17"/>
  <c r="CT181" i="17" s="1"/>
  <c r="AJ179" i="17"/>
  <c r="AU178" i="17"/>
  <c r="EH174" i="17"/>
  <c r="EH187" i="17" s="1"/>
  <c r="EH188" i="17" s="1"/>
  <c r="CG177" i="17"/>
  <c r="DY175" i="17"/>
  <c r="DW174" i="17"/>
  <c r="DW187" i="17" s="1"/>
  <c r="DW188" i="17" s="1"/>
  <c r="DT179" i="17"/>
  <c r="CT176" i="17"/>
  <c r="CT180" i="17"/>
  <c r="AU177" i="17"/>
  <c r="AU174" i="17"/>
  <c r="AU187" i="17" s="1"/>
  <c r="AU188" i="17" s="1"/>
  <c r="EH176" i="17"/>
  <c r="EH178" i="17"/>
  <c r="CG174" i="17"/>
  <c r="CG187" i="17" s="1"/>
  <c r="CG188" i="17" s="1"/>
  <c r="DY176" i="17"/>
  <c r="DW178" i="17"/>
  <c r="DT174" i="17"/>
  <c r="DT187" i="17" s="1"/>
  <c r="DT188" i="17" s="1"/>
  <c r="EH170" i="17"/>
  <c r="EH190" i="17" s="1"/>
  <c r="CT178" i="17"/>
  <c r="CT174" i="17"/>
  <c r="CT187" i="17" s="1"/>
  <c r="CT188" i="17" s="1"/>
  <c r="AU170" i="17"/>
  <c r="AU171" i="17" s="1"/>
  <c r="AU180" i="17"/>
  <c r="EH180" i="17"/>
  <c r="EH175" i="17"/>
  <c r="CG180" i="17"/>
  <c r="DG176" i="17"/>
  <c r="DW175" i="17"/>
  <c r="DW171" i="17"/>
  <c r="CU179" i="17"/>
  <c r="CT175" i="17"/>
  <c r="AU176" i="17"/>
  <c r="EH177" i="17"/>
  <c r="EH181" i="17" s="1"/>
  <c r="BK177" i="29"/>
  <c r="BK181" i="29" s="1"/>
  <c r="BK174" i="29"/>
  <c r="BK187" i="29" s="1"/>
  <c r="BK188" i="29" s="1"/>
  <c r="BK178" i="29"/>
  <c r="BK180" i="29"/>
  <c r="BK170" i="29"/>
  <c r="BK190" i="29" s="1"/>
  <c r="BK176" i="29"/>
  <c r="BK175" i="29"/>
  <c r="G58" i="30"/>
  <c r="AI181" i="29"/>
  <c r="AZ174" i="29"/>
  <c r="AZ187" i="29" s="1"/>
  <c r="AZ188" i="29" s="1"/>
  <c r="AZ177" i="29"/>
  <c r="AZ180" i="29"/>
  <c r="CG180" i="29"/>
  <c r="BW174" i="29"/>
  <c r="BW187" i="29" s="1"/>
  <c r="BW188" i="29" s="1"/>
  <c r="BW178" i="29"/>
  <c r="BW170" i="29"/>
  <c r="BW190" i="29" s="1"/>
  <c r="D22" i="28"/>
  <c r="F57" i="28"/>
  <c r="G92" i="30"/>
  <c r="CG176" i="29"/>
  <c r="CG190" i="29"/>
  <c r="CG177" i="29"/>
  <c r="AU174" i="29"/>
  <c r="AU187" i="29" s="1"/>
  <c r="AU188" i="29" s="1"/>
  <c r="CG179" i="29"/>
  <c r="CG178" i="29"/>
  <c r="CM177" i="29"/>
  <c r="AZ175" i="29"/>
  <c r="AZ178" i="29"/>
  <c r="CJ179" i="29"/>
  <c r="CH177" i="29"/>
  <c r="CJ174" i="29"/>
  <c r="CJ187" i="29" s="1"/>
  <c r="CJ188" i="29" s="1"/>
  <c r="CH180" i="29"/>
  <c r="CG175" i="29"/>
  <c r="CG174" i="29"/>
  <c r="CG187" i="29" s="1"/>
  <c r="CG188" i="29" s="1"/>
  <c r="AU178" i="29"/>
  <c r="AZ176" i="29"/>
  <c r="AZ179" i="29"/>
  <c r="BW180" i="29"/>
  <c r="AS180" i="29"/>
  <c r="CM171" i="29"/>
  <c r="DZ178" i="29"/>
  <c r="CE176" i="29"/>
  <c r="AU170" i="29"/>
  <c r="AU190" i="29" s="1"/>
  <c r="AU176" i="29"/>
  <c r="AU177" i="29"/>
  <c r="AU181" i="29" s="1"/>
  <c r="CJ176" i="29"/>
  <c r="CJ177" i="29"/>
  <c r="CH170" i="29"/>
  <c r="CH171" i="29" s="1"/>
  <c r="CH174" i="29"/>
  <c r="CH187" i="29" s="1"/>
  <c r="CH188" i="29" s="1"/>
  <c r="AU180" i="29"/>
  <c r="CJ180" i="29"/>
  <c r="CJ182" i="29" s="1"/>
  <c r="CJ170" i="29"/>
  <c r="CJ190" i="29" s="1"/>
  <c r="CH178" i="29"/>
  <c r="CH179" i="29"/>
  <c r="AU175" i="29"/>
  <c r="CJ175" i="29"/>
  <c r="CH175" i="29"/>
  <c r="K175" i="29"/>
  <c r="K176" i="29"/>
  <c r="CQ174" i="29"/>
  <c r="CQ187" i="29" s="1"/>
  <c r="CQ188" i="29" s="1"/>
  <c r="K177" i="29"/>
  <c r="K180" i="29"/>
  <c r="K174" i="29"/>
  <c r="K187" i="29" s="1"/>
  <c r="K188" i="29" s="1"/>
  <c r="DX180" i="29"/>
  <c r="DX182" i="29" s="1"/>
  <c r="CM178" i="29"/>
  <c r="CE179" i="29"/>
  <c r="BK179" i="17"/>
  <c r="BN178" i="17"/>
  <c r="CM174" i="29"/>
  <c r="CM187" i="29" s="1"/>
  <c r="CM188" i="29" s="1"/>
  <c r="CG175" i="17"/>
  <c r="CG176" i="17"/>
  <c r="AA178" i="17"/>
  <c r="AA175" i="17"/>
  <c r="DY180" i="17"/>
  <c r="DY179" i="17"/>
  <c r="DG175" i="17"/>
  <c r="DW180" i="17"/>
  <c r="DT176" i="17"/>
  <c r="DT175" i="17"/>
  <c r="BK178" i="17"/>
  <c r="DY190" i="17"/>
  <c r="BN170" i="17"/>
  <c r="BN190" i="17" s="1"/>
  <c r="BN176" i="17"/>
  <c r="CP178" i="17"/>
  <c r="CM176" i="29"/>
  <c r="CM180" i="29"/>
  <c r="AA176" i="17"/>
  <c r="G179" i="17"/>
  <c r="BN174" i="17"/>
  <c r="BN187" i="17" s="1"/>
  <c r="BN188" i="17" s="1"/>
  <c r="CG178" i="17"/>
  <c r="CG179" i="17"/>
  <c r="AA179" i="17"/>
  <c r="AA180" i="17"/>
  <c r="DY174" i="17"/>
  <c r="DY187" i="17" s="1"/>
  <c r="DY188" i="17" s="1"/>
  <c r="DY177" i="17"/>
  <c r="DW176" i="17"/>
  <c r="DW177" i="17"/>
  <c r="DT180" i="17"/>
  <c r="DT177" i="17"/>
  <c r="BN179" i="17"/>
  <c r="BN181" i="17" s="1"/>
  <c r="CM175" i="29"/>
  <c r="CM179" i="29"/>
  <c r="AS175" i="29"/>
  <c r="DX170" i="29"/>
  <c r="DX190" i="29" s="1"/>
  <c r="CI175" i="29"/>
  <c r="CD180" i="29"/>
  <c r="CI170" i="29"/>
  <c r="CI171" i="29" s="1"/>
  <c r="AA178" i="29"/>
  <c r="AP178" i="29"/>
  <c r="AP175" i="29"/>
  <c r="AP176" i="29"/>
  <c r="AP179" i="29"/>
  <c r="AP181" i="29" s="1"/>
  <c r="F55" i="28"/>
  <c r="AO174" i="29"/>
  <c r="AO187" i="29" s="1"/>
  <c r="AO188" i="29" s="1"/>
  <c r="AY175" i="29"/>
  <c r="CI176" i="29"/>
  <c r="AR176" i="29"/>
  <c r="AP170" i="29"/>
  <c r="AP190" i="29" s="1"/>
  <c r="AP174" i="29"/>
  <c r="AP187" i="29" s="1"/>
  <c r="AP188" i="29" s="1"/>
  <c r="BS178" i="29"/>
  <c r="AS177" i="29"/>
  <c r="AS181" i="29" s="1"/>
  <c r="AS170" i="29"/>
  <c r="AS171" i="29" s="1"/>
  <c r="DX176" i="29"/>
  <c r="DX177" i="29"/>
  <c r="AL190" i="29"/>
  <c r="AS178" i="29"/>
  <c r="DX179" i="29"/>
  <c r="S179" i="29"/>
  <c r="AY170" i="29"/>
  <c r="AY190" i="29" s="1"/>
  <c r="DG175" i="29"/>
  <c r="BO179" i="29"/>
  <c r="AS174" i="29"/>
  <c r="AS187" i="29" s="1"/>
  <c r="AS188" i="29" s="1"/>
  <c r="DX174" i="29"/>
  <c r="DX187" i="29" s="1"/>
  <c r="DX188" i="29" s="1"/>
  <c r="AL175" i="29"/>
  <c r="CI177" i="29"/>
  <c r="CI181" i="29" s="1"/>
  <c r="AQ179" i="29"/>
  <c r="DU176" i="29"/>
  <c r="ED176" i="29"/>
  <c r="AP180" i="29"/>
  <c r="AS176" i="29"/>
  <c r="DX175" i="29"/>
  <c r="S177" i="29"/>
  <c r="AO175" i="29"/>
  <c r="EG190" i="29"/>
  <c r="CQ177" i="29"/>
  <c r="AY177" i="29"/>
  <c r="AY179" i="29"/>
  <c r="J176" i="29"/>
  <c r="CE174" i="29"/>
  <c r="CE187" i="29" s="1"/>
  <c r="CE188" i="29" s="1"/>
  <c r="CE170" i="29"/>
  <c r="CE171" i="29" s="1"/>
  <c r="DG178" i="29"/>
  <c r="DG177" i="29"/>
  <c r="DU180" i="29"/>
  <c r="BU176" i="29"/>
  <c r="S174" i="29"/>
  <c r="S187" i="29" s="1"/>
  <c r="S188" i="29" s="1"/>
  <c r="AO180" i="29"/>
  <c r="CQ179" i="29"/>
  <c r="AY174" i="29"/>
  <c r="AY187" i="29" s="1"/>
  <c r="AY188" i="29" s="1"/>
  <c r="AY176" i="29"/>
  <c r="J177" i="29"/>
  <c r="J181" i="29" s="1"/>
  <c r="CE178" i="29"/>
  <c r="CE177" i="29"/>
  <c r="DG174" i="29"/>
  <c r="DG187" i="29" s="1"/>
  <c r="DG188" i="29" s="1"/>
  <c r="DG179" i="29"/>
  <c r="S175" i="29"/>
  <c r="AO178" i="29"/>
  <c r="AL179" i="29"/>
  <c r="CQ176" i="29"/>
  <c r="AY178" i="29"/>
  <c r="AY182" i="29" s="1"/>
  <c r="J170" i="29"/>
  <c r="J190" i="29" s="1"/>
  <c r="CE180" i="29"/>
  <c r="DG176" i="29"/>
  <c r="DG180" i="29"/>
  <c r="BS176" i="29"/>
  <c r="AT180" i="29"/>
  <c r="EG180" i="29"/>
  <c r="AQ175" i="29"/>
  <c r="DZ176" i="29"/>
  <c r="DV178" i="29"/>
  <c r="EG176" i="29"/>
  <c r="AQ178" i="29"/>
  <c r="AQ182" i="29" s="1"/>
  <c r="AQ174" i="29"/>
  <c r="AQ187" i="29" s="1"/>
  <c r="AQ188" i="29" s="1"/>
  <c r="DZ179" i="29"/>
  <c r="DZ174" i="29"/>
  <c r="DZ187" i="29" s="1"/>
  <c r="DZ188" i="29" s="1"/>
  <c r="AQ170" i="29"/>
  <c r="AQ171" i="29" s="1"/>
  <c r="DV179" i="29"/>
  <c r="EG174" i="29"/>
  <c r="EG187" i="29" s="1"/>
  <c r="EG188" i="29" s="1"/>
  <c r="AQ176" i="29"/>
  <c r="AQ177" i="29"/>
  <c r="DZ190" i="29"/>
  <c r="DZ175" i="29"/>
  <c r="DV170" i="29"/>
  <c r="DV190" i="29" s="1"/>
  <c r="DZ180" i="29"/>
  <c r="DZ177" i="29"/>
  <c r="DV177" i="29"/>
  <c r="EG177" i="29"/>
  <c r="DA170" i="29"/>
  <c r="DA190" i="29" s="1"/>
  <c r="ED178" i="29"/>
  <c r="ED180" i="29"/>
  <c r="CV178" i="29"/>
  <c r="CV182" i="29" s="1"/>
  <c r="CW170" i="29"/>
  <c r="CW190" i="29" s="1"/>
  <c r="CW176" i="29"/>
  <c r="BO177" i="29"/>
  <c r="BS175" i="29"/>
  <c r="CW179" i="29"/>
  <c r="CW181" i="29" s="1"/>
  <c r="BS180" i="29"/>
  <c r="BG180" i="29"/>
  <c r="CW178" i="29"/>
  <c r="CW175" i="29"/>
  <c r="CW180" i="29"/>
  <c r="BN177" i="29"/>
  <c r="DT174" i="29"/>
  <c r="DT187" i="29" s="1"/>
  <c r="DT188" i="29" s="1"/>
  <c r="CW174" i="29"/>
  <c r="CW187" i="29" s="1"/>
  <c r="CW188" i="29" s="1"/>
  <c r="O177" i="29"/>
  <c r="BN174" i="29"/>
  <c r="BN187" i="29" s="1"/>
  <c r="BN188" i="29" s="1"/>
  <c r="DA176" i="29"/>
  <c r="BC170" i="29"/>
  <c r="BC190" i="29" s="1"/>
  <c r="BU177" i="29"/>
  <c r="BN176" i="29"/>
  <c r="EG175" i="29"/>
  <c r="EG179" i="29"/>
  <c r="CI178" i="29"/>
  <c r="ED170" i="29"/>
  <c r="ED171" i="29" s="1"/>
  <c r="ED177" i="29"/>
  <c r="ED179" i="29"/>
  <c r="W179" i="29"/>
  <c r="AX180" i="29"/>
  <c r="BU178" i="29"/>
  <c r="BU175" i="29"/>
  <c r="AE176" i="29"/>
  <c r="EG178" i="29"/>
  <c r="CI180" i="29"/>
  <c r="ED174" i="29"/>
  <c r="BU180" i="29"/>
  <c r="BU179" i="29"/>
  <c r="EF177" i="29"/>
  <c r="BU174" i="29"/>
  <c r="BU187" i="29" s="1"/>
  <c r="BU188" i="29" s="1"/>
  <c r="AI182" i="29"/>
  <c r="N179" i="29"/>
  <c r="BV179" i="29"/>
  <c r="CI174" i="29"/>
  <c r="CI187" i="29" s="1"/>
  <c r="CI188" i="29" s="1"/>
  <c r="EA190" i="29"/>
  <c r="BX175" i="29"/>
  <c r="EB177" i="29"/>
  <c r="G177" i="29"/>
  <c r="CF174" i="29"/>
  <c r="CF187" i="29" s="1"/>
  <c r="CF188" i="29" s="1"/>
  <c r="BN175" i="29"/>
  <c r="Y174" i="29"/>
  <c r="Y187" i="29" s="1"/>
  <c r="Y188" i="29" s="1"/>
  <c r="DV174" i="29"/>
  <c r="DV187" i="29" s="1"/>
  <c r="DV188" i="29" s="1"/>
  <c r="DV175" i="29"/>
  <c r="DA177" i="29"/>
  <c r="BP177" i="29"/>
  <c r="BN170" i="29"/>
  <c r="BN190" i="29" s="1"/>
  <c r="BN178" i="29"/>
  <c r="BN182" i="29" s="1"/>
  <c r="DV180" i="29"/>
  <c r="DR175" i="29"/>
  <c r="I179" i="29"/>
  <c r="I181" i="29" s="1"/>
  <c r="O180" i="29"/>
  <c r="CF178" i="29"/>
  <c r="BN179" i="29"/>
  <c r="AC174" i="29"/>
  <c r="AC187" i="29" s="1"/>
  <c r="AC188" i="29" s="1"/>
  <c r="Y170" i="29"/>
  <c r="Y190" i="29" s="1"/>
  <c r="DQ176" i="29"/>
  <c r="DY179" i="29"/>
  <c r="Y176" i="29"/>
  <c r="DR178" i="29"/>
  <c r="BP179" i="29"/>
  <c r="BC175" i="29"/>
  <c r="DY178" i="29"/>
  <c r="BA176" i="29"/>
  <c r="CT179" i="29"/>
  <c r="DR170" i="29"/>
  <c r="DR190" i="29" s="1"/>
  <c r="AC170" i="29"/>
  <c r="AC190" i="29" s="1"/>
  <c r="Y177" i="29"/>
  <c r="Y180" i="29"/>
  <c r="Y182" i="29" s="1"/>
  <c r="DR176" i="29"/>
  <c r="DR177" i="29"/>
  <c r="DQ170" i="29"/>
  <c r="BP180" i="29"/>
  <c r="BP178" i="29"/>
  <c r="BC179" i="29"/>
  <c r="BC178" i="29"/>
  <c r="BC182" i="29" s="1"/>
  <c r="BA175" i="29"/>
  <c r="X179" i="29"/>
  <c r="Y179" i="29"/>
  <c r="DR179" i="29"/>
  <c r="DR180" i="29"/>
  <c r="BP174" i="29"/>
  <c r="BP170" i="29"/>
  <c r="BP190" i="29" s="1"/>
  <c r="BC174" i="29"/>
  <c r="BC187" i="29" s="1"/>
  <c r="BC188" i="29" s="1"/>
  <c r="BC176" i="29"/>
  <c r="Y175" i="29"/>
  <c r="CZ178" i="29"/>
  <c r="BP175" i="29"/>
  <c r="BC177" i="29"/>
  <c r="CV177" i="29"/>
  <c r="DO175" i="29"/>
  <c r="DU178" i="29"/>
  <c r="BO176" i="29"/>
  <c r="AT174" i="29"/>
  <c r="AT187" i="29" s="1"/>
  <c r="AT188" i="29" s="1"/>
  <c r="BS174" i="29"/>
  <c r="BS170" i="29"/>
  <c r="BS190" i="29" s="1"/>
  <c r="AJ180" i="29"/>
  <c r="DU174" i="29"/>
  <c r="DU187" i="29" s="1"/>
  <c r="DU188" i="29" s="1"/>
  <c r="BO178" i="29"/>
  <c r="BS179" i="29"/>
  <c r="BS181" i="29" s="1"/>
  <c r="DT175" i="29"/>
  <c r="AK170" i="29"/>
  <c r="AK171" i="29" s="1"/>
  <c r="U178" i="29"/>
  <c r="F176" i="29"/>
  <c r="U170" i="29"/>
  <c r="U171" i="29" s="1"/>
  <c r="AH170" i="29"/>
  <c r="AH171" i="29" s="1"/>
  <c r="CD177" i="29"/>
  <c r="AE180" i="29"/>
  <c r="AE182" i="29" s="1"/>
  <c r="BV170" i="29"/>
  <c r="BV171" i="29" s="1"/>
  <c r="AA180" i="29"/>
  <c r="EF179" i="29"/>
  <c r="BG174" i="29"/>
  <c r="BG187" i="29" s="1"/>
  <c r="BG188" i="29" s="1"/>
  <c r="W174" i="29"/>
  <c r="W187" i="29" s="1"/>
  <c r="W188" i="29" s="1"/>
  <c r="EB175" i="29"/>
  <c r="G175" i="29"/>
  <c r="AX170" i="29"/>
  <c r="AX190" i="29" s="1"/>
  <c r="AH179" i="29"/>
  <c r="R180" i="29"/>
  <c r="CD176" i="29"/>
  <c r="AE174" i="29"/>
  <c r="AE187" i="29" s="1"/>
  <c r="AE188" i="29" s="1"/>
  <c r="N176" i="29"/>
  <c r="BV178" i="29"/>
  <c r="AA179" i="29"/>
  <c r="EF178" i="29"/>
  <c r="BG179" i="29"/>
  <c r="BG181" i="29" s="1"/>
  <c r="W178" i="29"/>
  <c r="EB180" i="29"/>
  <c r="G176" i="29"/>
  <c r="AX176" i="29"/>
  <c r="AH177" i="29"/>
  <c r="R176" i="29"/>
  <c r="CD179" i="29"/>
  <c r="AE177" i="29"/>
  <c r="N174" i="29"/>
  <c r="N187" i="29" s="1"/>
  <c r="N188" i="29" s="1"/>
  <c r="BV176" i="29"/>
  <c r="AA175" i="29"/>
  <c r="EF174" i="29"/>
  <c r="EF187" i="29" s="1"/>
  <c r="EF188" i="29" s="1"/>
  <c r="BG176" i="29"/>
  <c r="W177" i="29"/>
  <c r="EB178" i="29"/>
  <c r="G180" i="29"/>
  <c r="AX174" i="29"/>
  <c r="AX187" i="29" s="1"/>
  <c r="AX188" i="29" s="1"/>
  <c r="AH175" i="29"/>
  <c r="F179" i="29"/>
  <c r="DG190" i="29"/>
  <c r="DG171" i="29"/>
  <c r="DA180" i="29"/>
  <c r="DA182" i="29" s="1"/>
  <c r="DA174" i="29"/>
  <c r="DA187" i="29" s="1"/>
  <c r="DA188" i="29" s="1"/>
  <c r="O175" i="29"/>
  <c r="O179" i="29"/>
  <c r="CF176" i="29"/>
  <c r="R178" i="29"/>
  <c r="BO170" i="29"/>
  <c r="BO190" i="29" s="1"/>
  <c r="S176" i="29"/>
  <c r="S178" i="29"/>
  <c r="AO177" i="29"/>
  <c r="AO176" i="29"/>
  <c r="AL174" i="29"/>
  <c r="AL187" i="29" s="1"/>
  <c r="AL188" i="29" s="1"/>
  <c r="AL176" i="29"/>
  <c r="CQ180" i="29"/>
  <c r="CQ170" i="29"/>
  <c r="CQ190" i="29" s="1"/>
  <c r="J178" i="29"/>
  <c r="EA179" i="29"/>
  <c r="AR179" i="29"/>
  <c r="DA175" i="29"/>
  <c r="DA179" i="29"/>
  <c r="DU179" i="29"/>
  <c r="DU181" i="29" s="1"/>
  <c r="DU170" i="29"/>
  <c r="DU171" i="29" s="1"/>
  <c r="BO175" i="29"/>
  <c r="AT176" i="29"/>
  <c r="CV179" i="29"/>
  <c r="DN175" i="29"/>
  <c r="O178" i="29"/>
  <c r="O170" i="29"/>
  <c r="O171" i="29" s="1"/>
  <c r="BF178" i="29"/>
  <c r="CF177" i="29"/>
  <c r="CF181" i="29" s="1"/>
  <c r="CF170" i="29"/>
  <c r="CF190" i="29" s="1"/>
  <c r="R174" i="29"/>
  <c r="R187" i="29" s="1"/>
  <c r="R188" i="29" s="1"/>
  <c r="R175" i="29"/>
  <c r="DO170" i="29"/>
  <c r="DO171" i="29" s="1"/>
  <c r="CF180" i="29"/>
  <c r="R170" i="29"/>
  <c r="R190" i="29" s="1"/>
  <c r="DC180" i="29"/>
  <c r="S180" i="29"/>
  <c r="AO179" i="29"/>
  <c r="AL177" i="29"/>
  <c r="CQ178" i="29"/>
  <c r="J174" i="29"/>
  <c r="J180" i="29"/>
  <c r="BY180" i="29"/>
  <c r="AR178" i="29"/>
  <c r="DU175" i="29"/>
  <c r="BO180" i="29"/>
  <c r="CN174" i="29"/>
  <c r="CN187" i="29" s="1"/>
  <c r="CN188" i="29" s="1"/>
  <c r="AK179" i="29"/>
  <c r="CV170" i="29"/>
  <c r="CV171" i="29" s="1"/>
  <c r="O174" i="29"/>
  <c r="O187" i="29" s="1"/>
  <c r="O188" i="29" s="1"/>
  <c r="CF175" i="29"/>
  <c r="R177" i="29"/>
  <c r="R181" i="29" s="1"/>
  <c r="DT179" i="29"/>
  <c r="AK176" i="29"/>
  <c r="CV174" i="29"/>
  <c r="CV175" i="29"/>
  <c r="DN176" i="29"/>
  <c r="AJ175" i="29"/>
  <c r="DO176" i="29"/>
  <c r="DO178" i="29"/>
  <c r="DO182" i="29" s="1"/>
  <c r="DT177" i="29"/>
  <c r="AK175" i="29"/>
  <c r="CV176" i="29"/>
  <c r="DN170" i="29"/>
  <c r="DN190" i="29" s="1"/>
  <c r="DJ174" i="29"/>
  <c r="DJ187" i="29" s="1"/>
  <c r="DJ188" i="29" s="1"/>
  <c r="AJ176" i="29"/>
  <c r="DO174" i="29"/>
  <c r="DO187" i="29" s="1"/>
  <c r="DO188" i="29" s="1"/>
  <c r="DO179" i="29"/>
  <c r="DN179" i="29"/>
  <c r="DN181" i="29" s="1"/>
  <c r="DJ179" i="29"/>
  <c r="AJ174" i="29"/>
  <c r="AJ187" i="29" s="1"/>
  <c r="AJ188" i="29" s="1"/>
  <c r="DO177" i="29"/>
  <c r="AR190" i="29"/>
  <c r="BA180" i="29"/>
  <c r="AC178" i="29"/>
  <c r="DQ174" i="29"/>
  <c r="DQ187" i="29" s="1"/>
  <c r="DQ188" i="29" s="1"/>
  <c r="U177" i="29"/>
  <c r="U181" i="29" s="1"/>
  <c r="CD174" i="29"/>
  <c r="FG178" i="29" s="1"/>
  <c r="FH178" i="29" s="1"/>
  <c r="CD175" i="29"/>
  <c r="DY177" i="29"/>
  <c r="DY180" i="29"/>
  <c r="AE175" i="29"/>
  <c r="AE170" i="29"/>
  <c r="AE190" i="29" s="1"/>
  <c r="BA177" i="29"/>
  <c r="BA181" i="29" s="1"/>
  <c r="BA170" i="29"/>
  <c r="BA171" i="29" s="1"/>
  <c r="N170" i="29"/>
  <c r="N171" i="29" s="1"/>
  <c r="N175" i="29"/>
  <c r="N180" i="29"/>
  <c r="N182" i="29" s="1"/>
  <c r="X177" i="29"/>
  <c r="X174" i="29"/>
  <c r="X187" i="29" s="1"/>
  <c r="X188" i="29" s="1"/>
  <c r="CX178" i="29"/>
  <c r="BV177" i="29"/>
  <c r="BV175" i="29"/>
  <c r="AA174" i="29"/>
  <c r="AA187" i="29" s="1"/>
  <c r="AA188" i="29" s="1"/>
  <c r="DK180" i="29"/>
  <c r="AC180" i="29"/>
  <c r="AC175" i="29"/>
  <c r="EF170" i="29"/>
  <c r="EF190" i="29" s="1"/>
  <c r="EF180" i="29"/>
  <c r="DM178" i="29"/>
  <c r="BG175" i="29"/>
  <c r="BG178" i="29"/>
  <c r="W175" i="29"/>
  <c r="W180" i="29"/>
  <c r="EB176" i="29"/>
  <c r="EB179" i="29"/>
  <c r="G179" i="29"/>
  <c r="G178" i="29"/>
  <c r="DQ179" i="29"/>
  <c r="DQ181" i="29" s="1"/>
  <c r="AX175" i="29"/>
  <c r="AX177" i="29"/>
  <c r="AX181" i="29" s="1"/>
  <c r="CZ177" i="29"/>
  <c r="CZ170" i="29"/>
  <c r="CZ190" i="29" s="1"/>
  <c r="U176" i="29"/>
  <c r="U180" i="29"/>
  <c r="AH174" i="29"/>
  <c r="AH187" i="29" s="1"/>
  <c r="AH188" i="29" s="1"/>
  <c r="AH180" i="29"/>
  <c r="AH182" i="29" s="1"/>
  <c r="EH178" i="29"/>
  <c r="F170" i="29"/>
  <c r="F190" i="29" s="1"/>
  <c r="DY176" i="29"/>
  <c r="BA178" i="29"/>
  <c r="X178" i="29"/>
  <c r="X175" i="29"/>
  <c r="CX176" i="29"/>
  <c r="AC179" i="29"/>
  <c r="AC181" i="29" s="1"/>
  <c r="CZ176" i="29"/>
  <c r="CZ179" i="29"/>
  <c r="U175" i="29"/>
  <c r="CD178" i="29"/>
  <c r="X170" i="29"/>
  <c r="X190" i="29" s="1"/>
  <c r="DY174" i="29"/>
  <c r="DY187" i="29" s="1"/>
  <c r="DY188" i="29" s="1"/>
  <c r="DY175" i="29"/>
  <c r="AE179" i="29"/>
  <c r="BA174" i="29"/>
  <c r="BA187" i="29" s="1"/>
  <c r="BA188" i="29" s="1"/>
  <c r="N177" i="29"/>
  <c r="X180" i="29"/>
  <c r="BV180" i="29"/>
  <c r="AA176" i="29"/>
  <c r="AA177" i="29"/>
  <c r="DK175" i="29"/>
  <c r="AC176" i="29"/>
  <c r="BB178" i="29"/>
  <c r="EF175" i="29"/>
  <c r="BG170" i="29"/>
  <c r="BG171" i="29" s="1"/>
  <c r="W170" i="29"/>
  <c r="W190" i="29" s="1"/>
  <c r="EB174" i="29"/>
  <c r="EB187" i="29" s="1"/>
  <c r="EB188" i="29" s="1"/>
  <c r="G170" i="29"/>
  <c r="G171" i="29" s="1"/>
  <c r="DQ175" i="29"/>
  <c r="DQ180" i="29"/>
  <c r="AX178" i="29"/>
  <c r="CZ174" i="29"/>
  <c r="CZ187" i="29" s="1"/>
  <c r="CZ188" i="29" s="1"/>
  <c r="U174" i="29"/>
  <c r="AH176" i="29"/>
  <c r="F180" i="29"/>
  <c r="F182" i="29" s="1"/>
  <c r="BQ179" i="29"/>
  <c r="AG180" i="29"/>
  <c r="EA174" i="29"/>
  <c r="EA187" i="29" s="1"/>
  <c r="EA188" i="29" s="1"/>
  <c r="EA178" i="29"/>
  <c r="BY178" i="29"/>
  <c r="AN175" i="29"/>
  <c r="DI176" i="29"/>
  <c r="Z179" i="29"/>
  <c r="BQ174" i="29"/>
  <c r="BQ187" i="29" s="1"/>
  <c r="BQ188" i="29" s="1"/>
  <c r="AG177" i="29"/>
  <c r="EA177" i="29"/>
  <c r="EA180" i="29"/>
  <c r="AN180" i="29"/>
  <c r="DI175" i="29"/>
  <c r="Z177" i="29"/>
  <c r="DC176" i="29"/>
  <c r="BY170" i="29"/>
  <c r="BY171" i="29" s="1"/>
  <c r="EA175" i="29"/>
  <c r="EA176" i="29"/>
  <c r="CN170" i="29"/>
  <c r="CN190" i="29" s="1"/>
  <c r="I178" i="29"/>
  <c r="BF174" i="29"/>
  <c r="BF187" i="29" s="1"/>
  <c r="BF188" i="29" s="1"/>
  <c r="CD190" i="29"/>
  <c r="CD171" i="29"/>
  <c r="AG174" i="29"/>
  <c r="DC175" i="29"/>
  <c r="DI170" i="29"/>
  <c r="DI171" i="29" s="1"/>
  <c r="AN179" i="29"/>
  <c r="AN178" i="29"/>
  <c r="BX178" i="29"/>
  <c r="DI180" i="29"/>
  <c r="DI182" i="29" s="1"/>
  <c r="DI174" i="29"/>
  <c r="CN176" i="29"/>
  <c r="CN178" i="29"/>
  <c r="I175" i="29"/>
  <c r="I170" i="29"/>
  <c r="I171" i="29" s="1"/>
  <c r="BF175" i="29"/>
  <c r="BF180" i="29"/>
  <c r="Z175" i="29"/>
  <c r="Z180" i="29"/>
  <c r="DC171" i="29"/>
  <c r="AG170" i="29"/>
  <c r="AG190" i="29" s="1"/>
  <c r="BY175" i="29"/>
  <c r="AN170" i="29"/>
  <c r="AN190" i="29" s="1"/>
  <c r="AG179" i="29"/>
  <c r="AG176" i="29"/>
  <c r="DC179" i="29"/>
  <c r="DC177" i="29"/>
  <c r="BY176" i="29"/>
  <c r="BY177" i="29"/>
  <c r="BY181" i="29" s="1"/>
  <c r="AN176" i="29"/>
  <c r="AN177" i="29"/>
  <c r="AN181" i="29" s="1"/>
  <c r="BX180" i="29"/>
  <c r="DI179" i="29"/>
  <c r="DI177" i="29"/>
  <c r="AR175" i="29"/>
  <c r="AR177" i="29"/>
  <c r="AT177" i="29"/>
  <c r="AT181" i="29" s="1"/>
  <c r="AT178" i="29"/>
  <c r="CN180" i="29"/>
  <c r="CN175" i="29"/>
  <c r="DT176" i="29"/>
  <c r="DT178" i="29"/>
  <c r="I180" i="29"/>
  <c r="I176" i="29"/>
  <c r="AK177" i="29"/>
  <c r="AK178" i="29"/>
  <c r="DN180" i="29"/>
  <c r="DN178" i="29"/>
  <c r="AJ178" i="29"/>
  <c r="AJ179" i="29"/>
  <c r="BF177" i="29"/>
  <c r="BF179" i="29"/>
  <c r="Z174" i="29"/>
  <c r="Z187" i="29" s="1"/>
  <c r="Z188" i="29" s="1"/>
  <c r="Z178" i="29"/>
  <c r="BX170" i="29"/>
  <c r="BX171" i="29" s="1"/>
  <c r="AG178" i="29"/>
  <c r="DC174" i="29"/>
  <c r="DC187" i="29" s="1"/>
  <c r="DC188" i="29" s="1"/>
  <c r="DC178" i="29"/>
  <c r="AL178" i="29"/>
  <c r="AL180" i="29"/>
  <c r="J175" i="29"/>
  <c r="AT170" i="29"/>
  <c r="AT171" i="29" s="1"/>
  <c r="BY174" i="29"/>
  <c r="BY187" i="29" s="1"/>
  <c r="BY188" i="29" s="1"/>
  <c r="BX174" i="29"/>
  <c r="BX187" i="29" s="1"/>
  <c r="BX188" i="29" s="1"/>
  <c r="AR180" i="29"/>
  <c r="AR174" i="29"/>
  <c r="AT175" i="29"/>
  <c r="BB170" i="29"/>
  <c r="BB171" i="29" s="1"/>
  <c r="DM176" i="29"/>
  <c r="CN177" i="29"/>
  <c r="CN181" i="29" s="1"/>
  <c r="DT180" i="29"/>
  <c r="I174" i="29"/>
  <c r="I187" i="29" s="1"/>
  <c r="I188" i="29" s="1"/>
  <c r="DQ178" i="29"/>
  <c r="AK180" i="29"/>
  <c r="CZ180" i="29"/>
  <c r="DN174" i="29"/>
  <c r="DN187" i="29" s="1"/>
  <c r="DN188" i="29" s="1"/>
  <c r="AJ177" i="29"/>
  <c r="BF176" i="29"/>
  <c r="Z176" i="29"/>
  <c r="CT170" i="29"/>
  <c r="CT171" i="29" s="1"/>
  <c r="CX179" i="29"/>
  <c r="CX174" i="29"/>
  <c r="CX187" i="29" s="1"/>
  <c r="CX188" i="29" s="1"/>
  <c r="CT180" i="29"/>
  <c r="CT182" i="29" s="1"/>
  <c r="CT177" i="29"/>
  <c r="DK176" i="29"/>
  <c r="DK179" i="29"/>
  <c r="BB174" i="29"/>
  <c r="BB187" i="29" s="1"/>
  <c r="BB188" i="29" s="1"/>
  <c r="BB177" i="29"/>
  <c r="DM180" i="29"/>
  <c r="DM179" i="29"/>
  <c r="CX177" i="29"/>
  <c r="CX175" i="29"/>
  <c r="CT174" i="29"/>
  <c r="CT187" i="29" s="1"/>
  <c r="CT188" i="29" s="1"/>
  <c r="CT176" i="29"/>
  <c r="DK174" i="29"/>
  <c r="BB176" i="29"/>
  <c r="BB179" i="29"/>
  <c r="DM174" i="29"/>
  <c r="DM187" i="29" s="1"/>
  <c r="DM188" i="29" s="1"/>
  <c r="DM170" i="29"/>
  <c r="DM190" i="29" s="1"/>
  <c r="F174" i="29"/>
  <c r="F177" i="29"/>
  <c r="BQ178" i="29"/>
  <c r="CX180" i="29"/>
  <c r="CT175" i="29"/>
  <c r="DK178" i="29"/>
  <c r="DK177" i="29"/>
  <c r="BB180" i="29"/>
  <c r="DM177" i="29"/>
  <c r="AV179" i="29"/>
  <c r="F175" i="29"/>
  <c r="AA190" i="29"/>
  <c r="BQ180" i="29"/>
  <c r="BQ177" i="29"/>
  <c r="BQ170" i="29"/>
  <c r="BQ171" i="29" s="1"/>
  <c r="AV177" i="29"/>
  <c r="EH174" i="29"/>
  <c r="EH187" i="29" s="1"/>
  <c r="EH188" i="29" s="1"/>
  <c r="AV178" i="29"/>
  <c r="EH177" i="29"/>
  <c r="EH181" i="29" s="1"/>
  <c r="AV180" i="29"/>
  <c r="EH180" i="29"/>
  <c r="DK190" i="29"/>
  <c r="DK171" i="29"/>
  <c r="AV174" i="29"/>
  <c r="AV187" i="29" s="1"/>
  <c r="AV188" i="29" s="1"/>
  <c r="AV176" i="29"/>
  <c r="EH175" i="29"/>
  <c r="EH176" i="29"/>
  <c r="DP182" i="29"/>
  <c r="AV170" i="29"/>
  <c r="AV190" i="29" s="1"/>
  <c r="EH170" i="29"/>
  <c r="EH190" i="29" s="1"/>
  <c r="EE182" i="29"/>
  <c r="V182" i="29"/>
  <c r="DB181" i="29"/>
  <c r="BX176" i="29"/>
  <c r="BX177" i="29"/>
  <c r="BX181" i="29" s="1"/>
  <c r="DJ177" i="29"/>
  <c r="DJ170" i="29"/>
  <c r="DJ190" i="29" s="1"/>
  <c r="V181" i="29"/>
  <c r="BE181" i="29"/>
  <c r="BQ175" i="29"/>
  <c r="CU182" i="29"/>
  <c r="E182" i="29"/>
  <c r="BD181" i="29"/>
  <c r="DJ180" i="29"/>
  <c r="DJ182" i="29" s="1"/>
  <c r="DJ176" i="29"/>
  <c r="DJ175" i="29"/>
  <c r="P190" i="29"/>
  <c r="P171" i="29"/>
  <c r="BI190" i="29"/>
  <c r="BI171" i="29"/>
  <c r="AJ177" i="17"/>
  <c r="L170" i="29"/>
  <c r="L179" i="29"/>
  <c r="L176" i="29"/>
  <c r="L178" i="29"/>
  <c r="L175" i="29"/>
  <c r="L177" i="29"/>
  <c r="L174" i="29"/>
  <c r="L180" i="29"/>
  <c r="DE178" i="29"/>
  <c r="DE176" i="29"/>
  <c r="DE179" i="29"/>
  <c r="DE175" i="29"/>
  <c r="DE177" i="29"/>
  <c r="DE174" i="29"/>
  <c r="DE180" i="29"/>
  <c r="CA187" i="29"/>
  <c r="CA188" i="29" s="1"/>
  <c r="CA173" i="29"/>
  <c r="CA172" i="29" s="1"/>
  <c r="CA182" i="29"/>
  <c r="DB187" i="29"/>
  <c r="DB188" i="29" s="1"/>
  <c r="DB173" i="29"/>
  <c r="DB172" i="29" s="1"/>
  <c r="CL181" i="29"/>
  <c r="CL182" i="29"/>
  <c r="AW178" i="29"/>
  <c r="AW179" i="29"/>
  <c r="AW180" i="29"/>
  <c r="AW175" i="29"/>
  <c r="AW177" i="29"/>
  <c r="AW174" i="29"/>
  <c r="AW176" i="29"/>
  <c r="AB180" i="29"/>
  <c r="AB174" i="29"/>
  <c r="AB177" i="29"/>
  <c r="AB179" i="29"/>
  <c r="AB176" i="29"/>
  <c r="AB178" i="29"/>
  <c r="AB175" i="29"/>
  <c r="BZ170" i="29"/>
  <c r="BZ176" i="29"/>
  <c r="BZ177" i="29"/>
  <c r="BZ175" i="29"/>
  <c r="BZ179" i="29"/>
  <c r="BZ174" i="29"/>
  <c r="BZ180" i="29"/>
  <c r="BZ178" i="29"/>
  <c r="BR180" i="29"/>
  <c r="BR174" i="29"/>
  <c r="BR177" i="29"/>
  <c r="BR178" i="29"/>
  <c r="BR179" i="29"/>
  <c r="BR175" i="29"/>
  <c r="BR176" i="29"/>
  <c r="EI164" i="29"/>
  <c r="FH164" i="29" s="1"/>
  <c r="C166" i="29"/>
  <c r="AD170" i="29"/>
  <c r="AD175" i="29"/>
  <c r="AD177" i="29"/>
  <c r="AD178" i="29"/>
  <c r="AD179" i="29"/>
  <c r="AD174" i="29"/>
  <c r="AD176" i="29"/>
  <c r="AD180" i="29"/>
  <c r="AN187" i="29"/>
  <c r="AN188" i="29" s="1"/>
  <c r="CP179" i="29"/>
  <c r="CP178" i="29"/>
  <c r="CP176" i="29"/>
  <c r="CP174" i="29"/>
  <c r="CP175" i="29"/>
  <c r="CP177" i="29"/>
  <c r="CP180" i="29"/>
  <c r="CC182" i="29"/>
  <c r="DP181" i="29"/>
  <c r="G187" i="29"/>
  <c r="G188" i="29" s="1"/>
  <c r="BD190" i="29"/>
  <c r="BD171" i="29"/>
  <c r="D187" i="29"/>
  <c r="D188" i="29" s="1"/>
  <c r="DL190" i="29"/>
  <c r="DL171" i="29"/>
  <c r="DL181" i="29"/>
  <c r="BE190" i="29"/>
  <c r="BE171" i="29"/>
  <c r="EE187" i="29"/>
  <c r="EE188" i="29" s="1"/>
  <c r="EE173" i="29"/>
  <c r="EE172" i="29" s="1"/>
  <c r="BH170" i="29"/>
  <c r="BH177" i="29"/>
  <c r="BH174" i="29"/>
  <c r="BH176" i="29"/>
  <c r="BH179" i="29"/>
  <c r="BH175" i="29"/>
  <c r="BH178" i="29"/>
  <c r="BH180" i="29"/>
  <c r="CL173" i="29"/>
  <c r="CL172" i="29" s="1"/>
  <c r="CL187" i="29"/>
  <c r="CL188" i="29" s="1"/>
  <c r="CS170" i="29"/>
  <c r="CS178" i="29"/>
  <c r="CS176" i="29"/>
  <c r="CS180" i="29"/>
  <c r="CS179" i="29"/>
  <c r="CS177" i="29"/>
  <c r="CS174" i="29"/>
  <c r="CS175" i="29"/>
  <c r="AB190" i="29"/>
  <c r="AB171" i="29"/>
  <c r="DY171" i="29"/>
  <c r="DY190" i="29"/>
  <c r="CB178" i="29"/>
  <c r="CB174" i="29"/>
  <c r="CB177" i="29"/>
  <c r="CB180" i="29"/>
  <c r="CB175" i="29"/>
  <c r="CB179" i="29"/>
  <c r="CB176" i="29"/>
  <c r="CO190" i="29"/>
  <c r="CO171" i="29"/>
  <c r="AF170" i="29"/>
  <c r="AF178" i="29"/>
  <c r="AF174" i="29"/>
  <c r="AF177" i="29"/>
  <c r="AF179" i="29"/>
  <c r="AF176" i="29"/>
  <c r="AF180" i="29"/>
  <c r="AF175" i="29"/>
  <c r="BL190" i="29"/>
  <c r="BL171" i="29"/>
  <c r="AI190" i="29"/>
  <c r="AI171" i="29"/>
  <c r="CC171" i="29"/>
  <c r="CC190" i="29"/>
  <c r="DF176" i="29"/>
  <c r="DF177" i="29"/>
  <c r="DF175" i="29"/>
  <c r="DF179" i="29"/>
  <c r="DF178" i="29"/>
  <c r="DF180" i="29"/>
  <c r="DF174" i="29"/>
  <c r="CC181" i="29"/>
  <c r="BO187" i="29"/>
  <c r="BO188" i="29" s="1"/>
  <c r="CK190" i="29"/>
  <c r="CK171" i="29"/>
  <c r="EC181" i="29"/>
  <c r="E187" i="29"/>
  <c r="E188" i="29" s="1"/>
  <c r="E173" i="29"/>
  <c r="E172" i="29" s="1"/>
  <c r="E181" i="29"/>
  <c r="DP171" i="29"/>
  <c r="DP190" i="29"/>
  <c r="EB171" i="29"/>
  <c r="EB190" i="29"/>
  <c r="DT171" i="29"/>
  <c r="DT190" i="29"/>
  <c r="AK187" i="29"/>
  <c r="AK188" i="29" s="1"/>
  <c r="BD182" i="29"/>
  <c r="H190" i="29"/>
  <c r="H171" i="29"/>
  <c r="DL182" i="29"/>
  <c r="BE187" i="29"/>
  <c r="BE188" i="29" s="1"/>
  <c r="BE173" i="29"/>
  <c r="BE172" i="29" s="1"/>
  <c r="Q177" i="29"/>
  <c r="Q174" i="29"/>
  <c r="Q176" i="29"/>
  <c r="Q179" i="29"/>
  <c r="Q180" i="29"/>
  <c r="Q178" i="29"/>
  <c r="Q175" i="29"/>
  <c r="EE181" i="29"/>
  <c r="EC190" i="29"/>
  <c r="EC171" i="29"/>
  <c r="CA190" i="29"/>
  <c r="CA171" i="29"/>
  <c r="DB182" i="29"/>
  <c r="CU187" i="29"/>
  <c r="CU188" i="29" s="1"/>
  <c r="CU173" i="29"/>
  <c r="CU172" i="29" s="1"/>
  <c r="P179" i="29"/>
  <c r="P176" i="29"/>
  <c r="P180" i="29"/>
  <c r="P175" i="29"/>
  <c r="P178" i="29"/>
  <c r="P174" i="29"/>
  <c r="P177" i="29"/>
  <c r="S190" i="29"/>
  <c r="S171" i="29"/>
  <c r="BT190" i="29"/>
  <c r="BT171" i="29"/>
  <c r="BM170" i="29"/>
  <c r="BM177" i="29"/>
  <c r="BM178" i="29"/>
  <c r="BM176" i="29"/>
  <c r="BM180" i="29"/>
  <c r="BM175" i="29"/>
  <c r="BM179" i="29"/>
  <c r="BM174" i="29"/>
  <c r="CB170" i="29"/>
  <c r="CO178" i="29"/>
  <c r="CO175" i="29"/>
  <c r="CO177" i="29"/>
  <c r="CO180" i="29"/>
  <c r="CO179" i="29"/>
  <c r="CO174" i="29"/>
  <c r="CO176" i="29"/>
  <c r="CR170" i="29"/>
  <c r="CR177" i="29"/>
  <c r="CR180" i="29"/>
  <c r="CR175" i="29"/>
  <c r="CR179" i="29"/>
  <c r="CR176" i="29"/>
  <c r="CR178" i="29"/>
  <c r="CR174" i="29"/>
  <c r="CX190" i="29"/>
  <c r="CX171" i="29"/>
  <c r="BV187" i="29"/>
  <c r="BV188" i="29" s="1"/>
  <c r="BL180" i="29"/>
  <c r="BL176" i="29"/>
  <c r="BL178" i="29"/>
  <c r="BL174" i="29"/>
  <c r="BL177" i="29"/>
  <c r="BL179" i="29"/>
  <c r="BL175" i="29"/>
  <c r="DF190" i="29"/>
  <c r="DF171" i="29"/>
  <c r="BJ190" i="29"/>
  <c r="BJ171" i="29"/>
  <c r="CC187" i="29"/>
  <c r="CC188" i="29" s="1"/>
  <c r="CC173" i="29"/>
  <c r="CC172" i="29" s="1"/>
  <c r="DD179" i="29"/>
  <c r="DD175" i="29"/>
  <c r="DD178" i="29"/>
  <c r="DD174" i="29"/>
  <c r="DD177" i="29"/>
  <c r="DD180" i="29"/>
  <c r="DD176" i="29"/>
  <c r="DR187" i="29"/>
  <c r="DR188" i="29" s="1"/>
  <c r="EC187" i="29"/>
  <c r="EC188" i="29" s="1"/>
  <c r="EC173" i="29"/>
  <c r="EC172" i="29" s="1"/>
  <c r="E190" i="29"/>
  <c r="E171" i="29"/>
  <c r="BD187" i="29"/>
  <c r="BD188" i="29" s="1"/>
  <c r="BD173" i="29"/>
  <c r="BD172" i="29" s="1"/>
  <c r="BE182" i="29"/>
  <c r="DB171" i="29"/>
  <c r="DB190" i="29"/>
  <c r="EE190" i="29"/>
  <c r="EE171" i="29"/>
  <c r="CA181" i="29"/>
  <c r="CU181" i="29"/>
  <c r="BI176" i="29"/>
  <c r="BI174" i="29"/>
  <c r="BI180" i="29"/>
  <c r="BI178" i="29"/>
  <c r="BI179" i="29"/>
  <c r="BI177" i="29"/>
  <c r="BI175" i="29"/>
  <c r="AO171" i="29"/>
  <c r="AO190" i="29"/>
  <c r="CL190" i="29"/>
  <c r="CL171" i="29"/>
  <c r="AW190" i="29"/>
  <c r="AW171" i="29"/>
  <c r="BT177" i="29"/>
  <c r="BT174" i="29"/>
  <c r="BT176" i="29"/>
  <c r="BT179" i="29"/>
  <c r="BT178" i="29"/>
  <c r="BT180" i="29"/>
  <c r="BT175" i="29"/>
  <c r="DE170" i="29"/>
  <c r="BR190" i="29"/>
  <c r="BR171" i="29"/>
  <c r="Q170" i="29"/>
  <c r="AI173" i="29"/>
  <c r="AI172" i="29" s="1"/>
  <c r="AI187" i="29"/>
  <c r="AI188" i="29" s="1"/>
  <c r="FK149" i="29"/>
  <c r="FM149" i="29"/>
  <c r="CP190" i="29"/>
  <c r="CP171" i="29"/>
  <c r="BJ176" i="29"/>
  <c r="BJ177" i="29"/>
  <c r="BJ175" i="29"/>
  <c r="BJ179" i="29"/>
  <c r="BJ180" i="29"/>
  <c r="BJ178" i="29"/>
  <c r="BJ174" i="29"/>
  <c r="DD170" i="29"/>
  <c r="EC182" i="29"/>
  <c r="DP173" i="29"/>
  <c r="DP172" i="29" s="1"/>
  <c r="DP187" i="29"/>
  <c r="DP188" i="29" s="1"/>
  <c r="D190" i="29"/>
  <c r="D171" i="29"/>
  <c r="H187" i="29"/>
  <c r="H188" i="29" s="1"/>
  <c r="H173" i="29"/>
  <c r="H172" i="29" s="1"/>
  <c r="BU171" i="29"/>
  <c r="BU190" i="29"/>
  <c r="AJ171" i="29"/>
  <c r="AJ190" i="29"/>
  <c r="BF190" i="29"/>
  <c r="BF171" i="29"/>
  <c r="Z171" i="29"/>
  <c r="Z190" i="29"/>
  <c r="V187" i="29"/>
  <c r="V188" i="29" s="1"/>
  <c r="V173" i="29"/>
  <c r="V172" i="29" s="1"/>
  <c r="V190" i="29"/>
  <c r="V171" i="29"/>
  <c r="M187" i="29"/>
  <c r="M188" i="29" s="1"/>
  <c r="BJ178" i="17"/>
  <c r="CN170" i="17"/>
  <c r="CN190" i="17" s="1"/>
  <c r="DS179" i="17"/>
  <c r="CN178" i="17"/>
  <c r="CN182" i="17" s="1"/>
  <c r="DS180" i="17"/>
  <c r="DS182" i="17" s="1"/>
  <c r="DS177" i="17"/>
  <c r="BA179" i="17"/>
  <c r="DZ178" i="17"/>
  <c r="DS174" i="17"/>
  <c r="DS176" i="17"/>
  <c r="BA176" i="17"/>
  <c r="CN177" i="17"/>
  <c r="CN179" i="17"/>
  <c r="CL174" i="17"/>
  <c r="CL187" i="17" s="1"/>
  <c r="CL188" i="17" s="1"/>
  <c r="CU180" i="17"/>
  <c r="CU182" i="17" s="1"/>
  <c r="CL179" i="17"/>
  <c r="CU170" i="17"/>
  <c r="CU171" i="17" s="1"/>
  <c r="CN174" i="17"/>
  <c r="CN187" i="17" s="1"/>
  <c r="CN188" i="17" s="1"/>
  <c r="DJ176" i="17"/>
  <c r="CN175" i="17"/>
  <c r="BY179" i="17"/>
  <c r="AO175" i="17"/>
  <c r="AO177" i="17"/>
  <c r="DC174" i="17"/>
  <c r="DC187" i="17" s="1"/>
  <c r="DC188" i="17" s="1"/>
  <c r="DV178" i="17"/>
  <c r="DC179" i="17"/>
  <c r="DC181" i="17" s="1"/>
  <c r="CP180" i="17"/>
  <c r="DV170" i="17"/>
  <c r="DV171" i="17" s="1"/>
  <c r="P177" i="17"/>
  <c r="P175" i="17"/>
  <c r="CU177" i="17"/>
  <c r="P176" i="17"/>
  <c r="P174" i="17"/>
  <c r="P187" i="17" s="1"/>
  <c r="P188" i="17" s="1"/>
  <c r="CU176" i="17"/>
  <c r="CU175" i="17"/>
  <c r="CU174" i="17"/>
  <c r="CU187" i="17" s="1"/>
  <c r="CU188" i="17" s="1"/>
  <c r="DJ170" i="17"/>
  <c r="DJ171" i="17" s="1"/>
  <c r="BZ177" i="17"/>
  <c r="BZ175" i="17"/>
  <c r="DZ176" i="17"/>
  <c r="DZ180" i="17"/>
  <c r="DJ175" i="17"/>
  <c r="CC180" i="17"/>
  <c r="CC176" i="17"/>
  <c r="CP175" i="17"/>
  <c r="BZ180" i="17"/>
  <c r="BZ178" i="17"/>
  <c r="DZ179" i="17"/>
  <c r="DZ177" i="17"/>
  <c r="DJ178" i="17"/>
  <c r="DJ182" i="17" s="1"/>
  <c r="DJ179" i="17"/>
  <c r="CC174" i="17"/>
  <c r="CC187" i="17" s="1"/>
  <c r="CC188" i="17" s="1"/>
  <c r="CC175" i="17"/>
  <c r="CP179" i="17"/>
  <c r="EB177" i="17"/>
  <c r="BZ176" i="17"/>
  <c r="DZ175" i="17"/>
  <c r="DZ174" i="17"/>
  <c r="DZ187" i="17" s="1"/>
  <c r="DZ188" i="17" s="1"/>
  <c r="DJ174" i="17"/>
  <c r="DJ187" i="17" s="1"/>
  <c r="DJ188" i="17" s="1"/>
  <c r="DJ177" i="17"/>
  <c r="CC177" i="17"/>
  <c r="CP170" i="17"/>
  <c r="CP171" i="17" s="1"/>
  <c r="CP174" i="17"/>
  <c r="CP187" i="17" s="1"/>
  <c r="CP188" i="17" s="1"/>
  <c r="EF177" i="17"/>
  <c r="CG171" i="17"/>
  <c r="CC179" i="17"/>
  <c r="CP177" i="17"/>
  <c r="G190" i="17"/>
  <c r="BO180" i="17"/>
  <c r="AG174" i="17"/>
  <c r="AG187" i="17" s="1"/>
  <c r="AG188" i="17" s="1"/>
  <c r="EB170" i="17"/>
  <c r="EB171" i="17" s="1"/>
  <c r="EB174" i="17"/>
  <c r="EB187" i="17" s="1"/>
  <c r="EB188" i="17" s="1"/>
  <c r="DH177" i="17"/>
  <c r="EB180" i="17"/>
  <c r="AG176" i="17"/>
  <c r="EB176" i="17"/>
  <c r="AA190" i="17"/>
  <c r="EB178" i="17"/>
  <c r="EB179" i="17"/>
  <c r="DH175" i="17"/>
  <c r="EF174" i="17"/>
  <c r="EF187" i="17" s="1"/>
  <c r="EF188" i="17" s="1"/>
  <c r="DH178" i="17"/>
  <c r="DH180" i="17"/>
  <c r="EF170" i="17"/>
  <c r="EF190" i="17" s="1"/>
  <c r="EF180" i="17"/>
  <c r="DH170" i="17"/>
  <c r="DH171" i="17" s="1"/>
  <c r="DH174" i="17"/>
  <c r="DH187" i="17" s="1"/>
  <c r="DH188" i="17" s="1"/>
  <c r="EF178" i="17"/>
  <c r="DH179" i="17"/>
  <c r="EF176" i="17"/>
  <c r="DZ171" i="17"/>
  <c r="BK174" i="17"/>
  <c r="BK187" i="17" s="1"/>
  <c r="BK188" i="17" s="1"/>
  <c r="CL177" i="17"/>
  <c r="CL175" i="17"/>
  <c r="AH179" i="17"/>
  <c r="AH174" i="17"/>
  <c r="AH187" i="17" s="1"/>
  <c r="AH188" i="17" s="1"/>
  <c r="BY175" i="17"/>
  <c r="AO174" i="17"/>
  <c r="AO187" i="17" s="1"/>
  <c r="AO188" i="17" s="1"/>
  <c r="DV174" i="17"/>
  <c r="DV187" i="17" s="1"/>
  <c r="DV188" i="17" s="1"/>
  <c r="DV176" i="17"/>
  <c r="DC178" i="17"/>
  <c r="DC175" i="17"/>
  <c r="EF179" i="17"/>
  <c r="DG177" i="17"/>
  <c r="DG174" i="17"/>
  <c r="DG187" i="17" s="1"/>
  <c r="DG188" i="17" s="1"/>
  <c r="CL170" i="17"/>
  <c r="CL171" i="17" s="1"/>
  <c r="BK180" i="17"/>
  <c r="BJ179" i="17"/>
  <c r="BJ180" i="17"/>
  <c r="BX180" i="17"/>
  <c r="CL178" i="17"/>
  <c r="DG190" i="17"/>
  <c r="AH178" i="17"/>
  <c r="AH182" i="17" s="1"/>
  <c r="BY170" i="17"/>
  <c r="BY171" i="17" s="1"/>
  <c r="BY177" i="17"/>
  <c r="AO179" i="17"/>
  <c r="DV179" i="17"/>
  <c r="DV180" i="17"/>
  <c r="BK190" i="17"/>
  <c r="DC170" i="17"/>
  <c r="DC171" i="17" s="1"/>
  <c r="DC176" i="17"/>
  <c r="DG179" i="17"/>
  <c r="DG178" i="17"/>
  <c r="BK177" i="17"/>
  <c r="BJ174" i="17"/>
  <c r="BJ187" i="17" s="1"/>
  <c r="BJ188" i="17" s="1"/>
  <c r="BJ176" i="17"/>
  <c r="BX178" i="17"/>
  <c r="DG180" i="17"/>
  <c r="BK176" i="17"/>
  <c r="BK175" i="17"/>
  <c r="BJ177" i="17"/>
  <c r="BJ175" i="17"/>
  <c r="CL180" i="17"/>
  <c r="AH175" i="17"/>
  <c r="BY178" i="17"/>
  <c r="BY182" i="17" s="1"/>
  <c r="BY176" i="17"/>
  <c r="AO180" i="17"/>
  <c r="AO178" i="17"/>
  <c r="DV177" i="17"/>
  <c r="BJ190" i="17"/>
  <c r="DC180" i="17"/>
  <c r="G175" i="17"/>
  <c r="U177" i="17"/>
  <c r="BA177" i="17"/>
  <c r="BA174" i="17"/>
  <c r="BA187" i="17" s="1"/>
  <c r="BA188" i="17" s="1"/>
  <c r="N176" i="17"/>
  <c r="AT170" i="17"/>
  <c r="AT171" i="17" s="1"/>
  <c r="AV180" i="17"/>
  <c r="AV182" i="17" s="1"/>
  <c r="U171" i="17"/>
  <c r="U180" i="17"/>
  <c r="U175" i="17"/>
  <c r="BA175" i="17"/>
  <c r="N179" i="17"/>
  <c r="AT179" i="17"/>
  <c r="G178" i="17"/>
  <c r="U176" i="17"/>
  <c r="U178" i="17"/>
  <c r="BA178" i="17"/>
  <c r="BA180" i="17"/>
  <c r="N174" i="17"/>
  <c r="N187" i="17" s="1"/>
  <c r="N188" i="17" s="1"/>
  <c r="BO170" i="17"/>
  <c r="BO190" i="17" s="1"/>
  <c r="G177" i="17"/>
  <c r="EE180" i="17"/>
  <c r="N177" i="17"/>
  <c r="N175" i="17"/>
  <c r="AT174" i="17"/>
  <c r="AT187" i="17" s="1"/>
  <c r="AT188" i="17" s="1"/>
  <c r="AT176" i="17"/>
  <c r="AV177" i="17"/>
  <c r="BO176" i="17"/>
  <c r="BO175" i="17"/>
  <c r="N190" i="17"/>
  <c r="G180" i="17"/>
  <c r="G174" i="17"/>
  <c r="G187" i="17" s="1"/>
  <c r="G188" i="17" s="1"/>
  <c r="G176" i="17"/>
  <c r="EE177" i="17"/>
  <c r="N180" i="17"/>
  <c r="N178" i="17"/>
  <c r="BX170" i="17"/>
  <c r="BX190" i="17" s="1"/>
  <c r="AH176" i="17"/>
  <c r="AT180" i="17"/>
  <c r="AT178" i="17"/>
  <c r="BY174" i="17"/>
  <c r="BY187" i="17" s="1"/>
  <c r="BY188" i="17" s="1"/>
  <c r="AO170" i="17"/>
  <c r="AO171" i="17" s="1"/>
  <c r="BO179" i="17"/>
  <c r="BO178" i="17"/>
  <c r="AT177" i="17"/>
  <c r="BO177" i="17"/>
  <c r="AG177" i="17"/>
  <c r="AG181" i="17" s="1"/>
  <c r="AG170" i="17"/>
  <c r="AG171" i="17" s="1"/>
  <c r="AG175" i="17"/>
  <c r="AG178" i="17"/>
  <c r="AG180" i="17"/>
  <c r="EE179" i="17"/>
  <c r="EE174" i="17"/>
  <c r="EE187" i="17" s="1"/>
  <c r="EE188" i="17" s="1"/>
  <c r="BX177" i="17"/>
  <c r="BX175" i="17"/>
  <c r="AV175" i="17"/>
  <c r="AV174" i="17"/>
  <c r="AV187" i="17" s="1"/>
  <c r="AV188" i="17" s="1"/>
  <c r="EE178" i="17"/>
  <c r="EE175" i="17"/>
  <c r="BX179" i="17"/>
  <c r="AV179" i="17"/>
  <c r="AV176" i="17"/>
  <c r="EE176" i="17"/>
  <c r="AV170" i="17"/>
  <c r="AV171" i="17" s="1"/>
  <c r="CS181" i="17"/>
  <c r="S171" i="17"/>
  <c r="S190" i="17"/>
  <c r="BI190" i="17"/>
  <c r="BI171" i="17"/>
  <c r="DP171" i="17"/>
  <c r="DP190" i="17"/>
  <c r="Y190" i="17"/>
  <c r="Y171" i="17"/>
  <c r="EA171" i="17"/>
  <c r="EA190" i="17"/>
  <c r="DQ190" i="17"/>
  <c r="DQ171" i="17"/>
  <c r="ED171" i="17"/>
  <c r="ED190" i="17"/>
  <c r="EC171" i="17"/>
  <c r="EC190" i="17"/>
  <c r="CQ171" i="17"/>
  <c r="CQ190" i="17"/>
  <c r="BS190" i="17"/>
  <c r="BS171" i="17"/>
  <c r="AB171" i="17"/>
  <c r="AB190" i="17"/>
  <c r="DK190" i="17"/>
  <c r="DK171" i="17"/>
  <c r="K190" i="17"/>
  <c r="K171" i="17"/>
  <c r="BP190" i="17"/>
  <c r="BP171" i="17"/>
  <c r="BD190" i="17"/>
  <c r="BD171" i="17"/>
  <c r="CW171" i="17"/>
  <c r="CW190" i="17"/>
  <c r="BU190" i="17"/>
  <c r="BU171" i="17"/>
  <c r="M179" i="17"/>
  <c r="M174" i="17"/>
  <c r="M178" i="17"/>
  <c r="M176" i="17"/>
  <c r="M180" i="17"/>
  <c r="M177" i="17"/>
  <c r="M175" i="17"/>
  <c r="AY177" i="17"/>
  <c r="AY179" i="17"/>
  <c r="AY176" i="17"/>
  <c r="AY174" i="17"/>
  <c r="AY178" i="17"/>
  <c r="AY175" i="17"/>
  <c r="AY180" i="17"/>
  <c r="CK179" i="17"/>
  <c r="CK176" i="17"/>
  <c r="CK178" i="17"/>
  <c r="CK175" i="17"/>
  <c r="CK180" i="17"/>
  <c r="CK177" i="17"/>
  <c r="CK174" i="17"/>
  <c r="T190" i="17"/>
  <c r="T171" i="17"/>
  <c r="AE171" i="17"/>
  <c r="AE190" i="17"/>
  <c r="DB171" i="17"/>
  <c r="DB190" i="17"/>
  <c r="CS182" i="17"/>
  <c r="BQ190" i="17"/>
  <c r="BQ171" i="17"/>
  <c r="AQ174" i="17"/>
  <c r="AQ180" i="17"/>
  <c r="AQ175" i="17"/>
  <c r="AQ179" i="17"/>
  <c r="AQ177" i="17"/>
  <c r="AQ176" i="17"/>
  <c r="AQ178" i="17"/>
  <c r="BB178" i="17"/>
  <c r="BB175" i="17"/>
  <c r="BB179" i="17"/>
  <c r="BB177" i="17"/>
  <c r="BB174" i="17"/>
  <c r="BB176" i="17"/>
  <c r="BB180" i="17"/>
  <c r="BF174" i="17"/>
  <c r="BF180" i="17"/>
  <c r="BF175" i="17"/>
  <c r="BF178" i="17"/>
  <c r="BF176" i="17"/>
  <c r="BF179" i="17"/>
  <c r="BF177" i="17"/>
  <c r="L170" i="17"/>
  <c r="L179" i="17"/>
  <c r="L176" i="17"/>
  <c r="L180" i="17"/>
  <c r="L178" i="17"/>
  <c r="L175" i="17"/>
  <c r="L174" i="17"/>
  <c r="L177" i="17"/>
  <c r="CM175" i="17"/>
  <c r="CM176" i="17"/>
  <c r="CM177" i="17"/>
  <c r="CM179" i="17"/>
  <c r="CM178" i="17"/>
  <c r="CM174" i="17"/>
  <c r="CM180" i="17"/>
  <c r="AL178" i="17"/>
  <c r="AL174" i="17"/>
  <c r="AL179" i="17"/>
  <c r="AL175" i="17"/>
  <c r="AL177" i="17"/>
  <c r="AL176" i="17"/>
  <c r="AL180" i="17"/>
  <c r="BC177" i="17"/>
  <c r="BC176" i="17"/>
  <c r="BC178" i="17"/>
  <c r="BC174" i="17"/>
  <c r="BC180" i="17"/>
  <c r="BC175" i="17"/>
  <c r="BC179" i="17"/>
  <c r="DN171" i="17"/>
  <c r="DN190" i="17"/>
  <c r="CR171" i="17"/>
  <c r="CR190" i="17"/>
  <c r="BT171" i="17"/>
  <c r="BT190" i="17"/>
  <c r="M170" i="17"/>
  <c r="AY170" i="17"/>
  <c r="DN175" i="17"/>
  <c r="DN178" i="17"/>
  <c r="DN174" i="17"/>
  <c r="DN179" i="17"/>
  <c r="DN177" i="17"/>
  <c r="DN180" i="17"/>
  <c r="DN176" i="17"/>
  <c r="CS187" i="17"/>
  <c r="CS188" i="17" s="1"/>
  <c r="CS173" i="17"/>
  <c r="CS172" i="17" s="1"/>
  <c r="I177" i="17"/>
  <c r="I176" i="17"/>
  <c r="I179" i="17"/>
  <c r="I175" i="17"/>
  <c r="I180" i="17"/>
  <c r="I178" i="17"/>
  <c r="I174" i="17"/>
  <c r="U187" i="17"/>
  <c r="U188" i="17" s="1"/>
  <c r="AN174" i="17"/>
  <c r="AN178" i="17"/>
  <c r="AN176" i="17"/>
  <c r="AN180" i="17"/>
  <c r="AN177" i="17"/>
  <c r="AN179" i="17"/>
  <c r="AN175" i="17"/>
  <c r="CK170" i="17"/>
  <c r="CR175" i="17"/>
  <c r="CR177" i="17"/>
  <c r="CR174" i="17"/>
  <c r="CR176" i="17"/>
  <c r="CR179" i="17"/>
  <c r="CR178" i="17"/>
  <c r="CR180" i="17"/>
  <c r="BT174" i="17"/>
  <c r="BT178" i="17"/>
  <c r="BT176" i="17"/>
  <c r="BT179" i="17"/>
  <c r="BT177" i="17"/>
  <c r="BT180" i="17"/>
  <c r="BT175" i="17"/>
  <c r="CB176" i="17"/>
  <c r="CB178" i="17"/>
  <c r="CB177" i="17"/>
  <c r="CB174" i="17"/>
  <c r="CB179" i="17"/>
  <c r="CB175" i="17"/>
  <c r="CB180" i="17"/>
  <c r="AD176" i="17"/>
  <c r="AD179" i="17"/>
  <c r="AD174" i="17"/>
  <c r="AD180" i="17"/>
  <c r="AD177" i="17"/>
  <c r="AD175" i="17"/>
  <c r="AD178" i="17"/>
  <c r="DX174" i="17"/>
  <c r="DX176" i="17"/>
  <c r="DX175" i="17"/>
  <c r="DX177" i="17"/>
  <c r="DX179" i="17"/>
  <c r="DX178" i="17"/>
  <c r="DX180" i="17"/>
  <c r="BE174" i="17"/>
  <c r="BE178" i="17"/>
  <c r="BE175" i="17"/>
  <c r="BE180" i="17"/>
  <c r="BE177" i="17"/>
  <c r="BE176" i="17"/>
  <c r="BE179" i="17"/>
  <c r="H177" i="17"/>
  <c r="H180" i="17"/>
  <c r="H175" i="17"/>
  <c r="H174" i="17"/>
  <c r="H178" i="17"/>
  <c r="H176" i="17"/>
  <c r="H179" i="17"/>
  <c r="CE174" i="17"/>
  <c r="CE178" i="17"/>
  <c r="CE175" i="17"/>
  <c r="CE180" i="17"/>
  <c r="CE177" i="17"/>
  <c r="CE179" i="17"/>
  <c r="CE176" i="17"/>
  <c r="J176" i="17"/>
  <c r="J179" i="17"/>
  <c r="J174" i="17"/>
  <c r="J178" i="17"/>
  <c r="J180" i="17"/>
  <c r="J175" i="17"/>
  <c r="J177" i="17"/>
  <c r="CO176" i="17"/>
  <c r="CO178" i="17"/>
  <c r="CO177" i="17"/>
  <c r="CO180" i="17"/>
  <c r="CO179" i="17"/>
  <c r="CO174" i="17"/>
  <c r="CO175" i="17"/>
  <c r="Q175" i="17"/>
  <c r="Q174" i="17"/>
  <c r="Q178" i="17"/>
  <c r="Q176" i="17"/>
  <c r="Q177" i="17"/>
  <c r="Q179" i="17"/>
  <c r="Q180" i="17"/>
  <c r="AR178" i="17"/>
  <c r="AR177" i="17"/>
  <c r="AR179" i="17"/>
  <c r="AR175" i="17"/>
  <c r="AR180" i="17"/>
  <c r="AR174" i="17"/>
  <c r="AR176" i="17"/>
  <c r="FK149" i="17"/>
  <c r="FM149" i="17"/>
  <c r="DM175" i="17"/>
  <c r="DM178" i="17"/>
  <c r="DM179" i="17"/>
  <c r="DM174" i="17"/>
  <c r="DM180" i="17"/>
  <c r="DM176" i="17"/>
  <c r="DM177" i="17"/>
  <c r="AS179" i="17"/>
  <c r="AS174" i="17"/>
  <c r="AS178" i="17"/>
  <c r="AS176" i="17"/>
  <c r="AS180" i="17"/>
  <c r="AS177" i="17"/>
  <c r="AS175" i="17"/>
  <c r="BM178" i="17"/>
  <c r="BM176" i="17"/>
  <c r="BM180" i="17"/>
  <c r="BM174" i="17"/>
  <c r="BM177" i="17"/>
  <c r="BM175" i="17"/>
  <c r="BM179" i="17"/>
  <c r="CC190" i="17"/>
  <c r="CC171" i="17"/>
  <c r="CJ174" i="17"/>
  <c r="CJ179" i="17"/>
  <c r="CJ176" i="17"/>
  <c r="CJ180" i="17"/>
  <c r="CJ177" i="17"/>
  <c r="CJ175" i="17"/>
  <c r="CJ178" i="17"/>
  <c r="BR174" i="17"/>
  <c r="BR179" i="17"/>
  <c r="BR175" i="17"/>
  <c r="BR177" i="17"/>
  <c r="BR176" i="17"/>
  <c r="BR180" i="17"/>
  <c r="BR178" i="17"/>
  <c r="AZ187" i="17"/>
  <c r="AZ188" i="17" s="1"/>
  <c r="AM175" i="17"/>
  <c r="AM176" i="17"/>
  <c r="AM177" i="17"/>
  <c r="AM179" i="17"/>
  <c r="AM178" i="17"/>
  <c r="AM174" i="17"/>
  <c r="AM180" i="17"/>
  <c r="DL171" i="17"/>
  <c r="DL190" i="17"/>
  <c r="CV171" i="17"/>
  <c r="CV190" i="17"/>
  <c r="CV187" i="17"/>
  <c r="CV188" i="17" s="1"/>
  <c r="Y177" i="17"/>
  <c r="Y180" i="17"/>
  <c r="Y179" i="17"/>
  <c r="Y176" i="17"/>
  <c r="Y174" i="17"/>
  <c r="Y175" i="17"/>
  <c r="Y178" i="17"/>
  <c r="W171" i="17"/>
  <c r="W190" i="17"/>
  <c r="AQ171" i="17"/>
  <c r="AQ190" i="17"/>
  <c r="DR171" i="17"/>
  <c r="DR190" i="17"/>
  <c r="BB190" i="17"/>
  <c r="BB171" i="17"/>
  <c r="BH171" i="17"/>
  <c r="BH190" i="17"/>
  <c r="BI177" i="17"/>
  <c r="BI180" i="17"/>
  <c r="BI179" i="17"/>
  <c r="BI174" i="17"/>
  <c r="BI175" i="17"/>
  <c r="BI176" i="17"/>
  <c r="BI178" i="17"/>
  <c r="DK174" i="17"/>
  <c r="DK178" i="17"/>
  <c r="DK175" i="17"/>
  <c r="DK180" i="17"/>
  <c r="DK177" i="17"/>
  <c r="DK179" i="17"/>
  <c r="DK176" i="17"/>
  <c r="BZ187" i="17"/>
  <c r="BZ188" i="17" s="1"/>
  <c r="AI190" i="17"/>
  <c r="AI171" i="17"/>
  <c r="EE171" i="17"/>
  <c r="EE190" i="17"/>
  <c r="CY190" i="17"/>
  <c r="CY171" i="17"/>
  <c r="CH171" i="17"/>
  <c r="CH190" i="17"/>
  <c r="EA175" i="17"/>
  <c r="EA180" i="17"/>
  <c r="EA177" i="17"/>
  <c r="EA179" i="17"/>
  <c r="EA176" i="17"/>
  <c r="EA174" i="17"/>
  <c r="EA178" i="17"/>
  <c r="CW175" i="17"/>
  <c r="CW178" i="17"/>
  <c r="CW179" i="17"/>
  <c r="CW176" i="17"/>
  <c r="CW177" i="17"/>
  <c r="CW174" i="17"/>
  <c r="CW180" i="17"/>
  <c r="K174" i="17"/>
  <c r="K180" i="17"/>
  <c r="K175" i="17"/>
  <c r="K179" i="17"/>
  <c r="K177" i="17"/>
  <c r="K176" i="17"/>
  <c r="K178" i="17"/>
  <c r="CQ174" i="17"/>
  <c r="CQ178" i="17"/>
  <c r="CQ175" i="17"/>
  <c r="CQ180" i="17"/>
  <c r="CQ177" i="17"/>
  <c r="CQ179" i="17"/>
  <c r="CQ176" i="17"/>
  <c r="DQ175" i="17"/>
  <c r="DQ180" i="17"/>
  <c r="DQ177" i="17"/>
  <c r="DQ176" i="17"/>
  <c r="DQ179" i="17"/>
  <c r="DQ174" i="17"/>
  <c r="DQ178" i="17"/>
  <c r="CZ190" i="17"/>
  <c r="CZ171" i="17"/>
  <c r="CI171" i="17"/>
  <c r="CI190" i="17"/>
  <c r="BP176" i="17"/>
  <c r="BP179" i="17"/>
  <c r="BP177" i="17"/>
  <c r="BP180" i="17"/>
  <c r="BP174" i="17"/>
  <c r="BP175" i="17"/>
  <c r="BP178" i="17"/>
  <c r="BV171" i="17"/>
  <c r="BV190" i="17"/>
  <c r="DL181" i="17"/>
  <c r="CF187" i="17"/>
  <c r="CF188" i="17" s="1"/>
  <c r="ED178" i="17"/>
  <c r="ED174" i="17"/>
  <c r="ED179" i="17"/>
  <c r="ED175" i="17"/>
  <c r="ED177" i="17"/>
  <c r="ED176" i="17"/>
  <c r="ED180" i="17"/>
  <c r="DP176" i="17"/>
  <c r="DP180" i="17"/>
  <c r="DP177" i="17"/>
  <c r="DP175" i="17"/>
  <c r="DP178" i="17"/>
  <c r="DP174" i="17"/>
  <c r="DP179" i="17"/>
  <c r="Z175" i="17"/>
  <c r="Z174" i="17"/>
  <c r="Z176" i="17"/>
  <c r="Z178" i="17"/>
  <c r="Z177" i="17"/>
  <c r="Z179" i="17"/>
  <c r="Z180" i="17"/>
  <c r="X190" i="17"/>
  <c r="X171" i="17"/>
  <c r="W175" i="17"/>
  <c r="W179" i="17"/>
  <c r="W177" i="17"/>
  <c r="W176" i="17"/>
  <c r="W178" i="17"/>
  <c r="W174" i="17"/>
  <c r="W180" i="17"/>
  <c r="BH175" i="17"/>
  <c r="BH179" i="17"/>
  <c r="BH178" i="17"/>
  <c r="BH180" i="17"/>
  <c r="BH176" i="17"/>
  <c r="BH174" i="17"/>
  <c r="BH177" i="17"/>
  <c r="AP190" i="17"/>
  <c r="AP171" i="17"/>
  <c r="DO171" i="17"/>
  <c r="DO190" i="17"/>
  <c r="AK171" i="17"/>
  <c r="AK190" i="17"/>
  <c r="AI177" i="17"/>
  <c r="AI179" i="17"/>
  <c r="AI176" i="17"/>
  <c r="AI174" i="17"/>
  <c r="AI178" i="17"/>
  <c r="AI175" i="17"/>
  <c r="AI180" i="17"/>
  <c r="E171" i="17"/>
  <c r="E190" i="17"/>
  <c r="CY177" i="17"/>
  <c r="CY179" i="17"/>
  <c r="CY178" i="17"/>
  <c r="CY174" i="17"/>
  <c r="CY180" i="17"/>
  <c r="CY175" i="17"/>
  <c r="CY176" i="17"/>
  <c r="CH178" i="17"/>
  <c r="CH175" i="17"/>
  <c r="CH179" i="17"/>
  <c r="CH177" i="17"/>
  <c r="CH180" i="17"/>
  <c r="CH174" i="17"/>
  <c r="CH176" i="17"/>
  <c r="DA171" i="17"/>
  <c r="DA190" i="17"/>
  <c r="D171" i="17"/>
  <c r="D190" i="17"/>
  <c r="CX190" i="17"/>
  <c r="CX171" i="17"/>
  <c r="CA190" i="17"/>
  <c r="CA171" i="17"/>
  <c r="CZ176" i="17"/>
  <c r="CZ179" i="17"/>
  <c r="CZ177" i="17"/>
  <c r="CZ180" i="17"/>
  <c r="CZ175" i="17"/>
  <c r="CZ174" i="17"/>
  <c r="CZ178" i="17"/>
  <c r="CI177" i="17"/>
  <c r="CI176" i="17"/>
  <c r="CI178" i="17"/>
  <c r="CI174" i="17"/>
  <c r="CI180" i="17"/>
  <c r="CI175" i="17"/>
  <c r="CI179" i="17"/>
  <c r="BL171" i="17"/>
  <c r="BL190" i="17"/>
  <c r="BV176" i="17"/>
  <c r="BV179" i="17"/>
  <c r="BV180" i="17"/>
  <c r="BV178" i="17"/>
  <c r="BV174" i="17"/>
  <c r="BV175" i="17"/>
  <c r="BV177" i="17"/>
  <c r="BD174" i="17"/>
  <c r="BD179" i="17"/>
  <c r="BD176" i="17"/>
  <c r="BD180" i="17"/>
  <c r="BD177" i="17"/>
  <c r="BD175" i="17"/>
  <c r="BD178" i="17"/>
  <c r="AB174" i="17"/>
  <c r="AB177" i="17"/>
  <c r="AB175" i="17"/>
  <c r="AB179" i="17"/>
  <c r="AB178" i="17"/>
  <c r="AB180" i="17"/>
  <c r="AB176" i="17"/>
  <c r="BU177" i="17"/>
  <c r="BU176" i="17"/>
  <c r="BU179" i="17"/>
  <c r="BU175" i="17"/>
  <c r="BU178" i="17"/>
  <c r="BU174" i="17"/>
  <c r="BU180" i="17"/>
  <c r="DL173" i="17"/>
  <c r="DL172" i="17" s="1"/>
  <c r="DL187" i="17"/>
  <c r="DL188" i="17" s="1"/>
  <c r="DE171" i="17"/>
  <c r="DE190" i="17"/>
  <c r="EC179" i="17"/>
  <c r="EC174" i="17"/>
  <c r="EC177" i="17"/>
  <c r="EC176" i="17"/>
  <c r="EC180" i="17"/>
  <c r="EC175" i="17"/>
  <c r="EC178" i="17"/>
  <c r="S177" i="17"/>
  <c r="S179" i="17"/>
  <c r="S176" i="17"/>
  <c r="S174" i="17"/>
  <c r="S178" i="17"/>
  <c r="S175" i="17"/>
  <c r="S180" i="17"/>
  <c r="Z171" i="17"/>
  <c r="Z190" i="17"/>
  <c r="AF190" i="17"/>
  <c r="AF171" i="17"/>
  <c r="BF190" i="17"/>
  <c r="BF171" i="17"/>
  <c r="CM171" i="17"/>
  <c r="CM190" i="17"/>
  <c r="AL190" i="17"/>
  <c r="AL171" i="17"/>
  <c r="BC190" i="17"/>
  <c r="BC171" i="17"/>
  <c r="EI164" i="17"/>
  <c r="FH164" i="17" s="1"/>
  <c r="C166" i="17"/>
  <c r="AF179" i="17"/>
  <c r="AF176" i="17"/>
  <c r="AF180" i="17"/>
  <c r="AF178" i="17"/>
  <c r="AF177" i="17"/>
  <c r="AF175" i="17"/>
  <c r="AF174" i="17"/>
  <c r="CD190" i="17"/>
  <c r="CD171" i="17"/>
  <c r="DR177" i="17"/>
  <c r="DR174" i="17"/>
  <c r="DR180" i="17"/>
  <c r="DR175" i="17"/>
  <c r="DR178" i="17"/>
  <c r="DR176" i="17"/>
  <c r="DR179" i="17"/>
  <c r="T175" i="17"/>
  <c r="T180" i="17"/>
  <c r="T176" i="17"/>
  <c r="T178" i="17"/>
  <c r="T177" i="17"/>
  <c r="T179" i="17"/>
  <c r="T174" i="17"/>
  <c r="AE174" i="17"/>
  <c r="AE178" i="17"/>
  <c r="AE175" i="17"/>
  <c r="AE180" i="17"/>
  <c r="AE177" i="17"/>
  <c r="AE179" i="17"/>
  <c r="AE176" i="17"/>
  <c r="DB174" i="17"/>
  <c r="DB179" i="17"/>
  <c r="DB175" i="17"/>
  <c r="DB177" i="17"/>
  <c r="DB176" i="17"/>
  <c r="DB178" i="17"/>
  <c r="DB180" i="17"/>
  <c r="FG175" i="17"/>
  <c r="FH175" i="17" s="1"/>
  <c r="I190" i="17"/>
  <c r="I171" i="17"/>
  <c r="AN171" i="17"/>
  <c r="AN190" i="17"/>
  <c r="CB190" i="17"/>
  <c r="CB171" i="17"/>
  <c r="BQ177" i="17"/>
  <c r="BQ176" i="17"/>
  <c r="BQ180" i="17"/>
  <c r="BQ175" i="17"/>
  <c r="BQ174" i="17"/>
  <c r="BQ179" i="17"/>
  <c r="BQ178" i="17"/>
  <c r="X177" i="17"/>
  <c r="X175" i="17"/>
  <c r="X178" i="17"/>
  <c r="X174" i="17"/>
  <c r="X179" i="17"/>
  <c r="X176" i="17"/>
  <c r="X180" i="17"/>
  <c r="CD174" i="17"/>
  <c r="FG176" i="17" s="1"/>
  <c r="FH176" i="17" s="1"/>
  <c r="CD178" i="17"/>
  <c r="CD177" i="17"/>
  <c r="CD179" i="17"/>
  <c r="CD175" i="17"/>
  <c r="CD180" i="17"/>
  <c r="CD176" i="17"/>
  <c r="AD190" i="17"/>
  <c r="AD171" i="17"/>
  <c r="DX171" i="17"/>
  <c r="DX190" i="17"/>
  <c r="AP174" i="17"/>
  <c r="AP177" i="17"/>
  <c r="AP175" i="17"/>
  <c r="AP179" i="17"/>
  <c r="AP176" i="17"/>
  <c r="AP178" i="17"/>
  <c r="AP180" i="17"/>
  <c r="DO177" i="17"/>
  <c r="DO176" i="17"/>
  <c r="DO178" i="17"/>
  <c r="DO174" i="17"/>
  <c r="DO180" i="17"/>
  <c r="DO175" i="17"/>
  <c r="DO179" i="17"/>
  <c r="DD170" i="17"/>
  <c r="DD179" i="17"/>
  <c r="DD177" i="17"/>
  <c r="DD180" i="17"/>
  <c r="DD174" i="17"/>
  <c r="DD176" i="17"/>
  <c r="DD178" i="17"/>
  <c r="DD175" i="17"/>
  <c r="AK174" i="17"/>
  <c r="AK180" i="17"/>
  <c r="AK175" i="17"/>
  <c r="AK178" i="17"/>
  <c r="AK179" i="17"/>
  <c r="AK176" i="17"/>
  <c r="AK177" i="17"/>
  <c r="E179" i="17"/>
  <c r="E178" i="17"/>
  <c r="E177" i="17"/>
  <c r="E176" i="17"/>
  <c r="E180" i="17"/>
  <c r="E175" i="17"/>
  <c r="E174" i="17"/>
  <c r="BE190" i="17"/>
  <c r="BE171" i="17"/>
  <c r="H171" i="17"/>
  <c r="H190" i="17"/>
  <c r="CE171" i="17"/>
  <c r="CE190" i="17"/>
  <c r="DA179" i="17"/>
  <c r="DA176" i="17"/>
  <c r="DA174" i="17"/>
  <c r="DA175" i="17"/>
  <c r="DA178" i="17"/>
  <c r="DA180" i="17"/>
  <c r="DA177" i="17"/>
  <c r="D175" i="17"/>
  <c r="D179" i="17"/>
  <c r="D176" i="17"/>
  <c r="D180" i="17"/>
  <c r="D177" i="17"/>
  <c r="D174" i="17"/>
  <c r="D178" i="17"/>
  <c r="CX178" i="17"/>
  <c r="CX174" i="17"/>
  <c r="CX179" i="17"/>
  <c r="CX175" i="17"/>
  <c r="CX177" i="17"/>
  <c r="CX176" i="17"/>
  <c r="CX180" i="17"/>
  <c r="CA174" i="17"/>
  <c r="CA178" i="17"/>
  <c r="CA175" i="17"/>
  <c r="CA180" i="17"/>
  <c r="CA177" i="17"/>
  <c r="CA179" i="17"/>
  <c r="CA176" i="17"/>
  <c r="J171" i="17"/>
  <c r="J190" i="17"/>
  <c r="CO190" i="17"/>
  <c r="CO171" i="17"/>
  <c r="Q171" i="17"/>
  <c r="Q190" i="17"/>
  <c r="AR190" i="17"/>
  <c r="AR171" i="17"/>
  <c r="BS177" i="17"/>
  <c r="BS179" i="17"/>
  <c r="BS178" i="17"/>
  <c r="BS174" i="17"/>
  <c r="BS180" i="17"/>
  <c r="BS175" i="17"/>
  <c r="BS176" i="17"/>
  <c r="BL179" i="17"/>
  <c r="BL177" i="17"/>
  <c r="BL180" i="17"/>
  <c r="BL174" i="17"/>
  <c r="BL176" i="17"/>
  <c r="BL175" i="17"/>
  <c r="BL178" i="17"/>
  <c r="DM171" i="17"/>
  <c r="DM190" i="17"/>
  <c r="AS190" i="17"/>
  <c r="AS171" i="17"/>
  <c r="BM190" i="17"/>
  <c r="BM171" i="17"/>
  <c r="CJ171" i="17"/>
  <c r="CJ190" i="17"/>
  <c r="BR171" i="17"/>
  <c r="BR190" i="17"/>
  <c r="AM171" i="17"/>
  <c r="AM190" i="17"/>
  <c r="AX181" i="17"/>
  <c r="DL182" i="17"/>
  <c r="CV182" i="17"/>
  <c r="BO187" i="17"/>
  <c r="BO188" i="17" s="1"/>
  <c r="CF181" i="17"/>
  <c r="H182" i="29" l="1"/>
  <c r="CK173" i="29"/>
  <c r="CK172" i="29" s="1"/>
  <c r="FG175" i="29"/>
  <c r="FH175" i="29" s="1"/>
  <c r="FI175" i="29" s="1"/>
  <c r="CK181" i="29"/>
  <c r="H181" i="29"/>
  <c r="DL173" i="29"/>
  <c r="DL172" i="29" s="1"/>
  <c r="CK182" i="29"/>
  <c r="DH182" i="29"/>
  <c r="DH173" i="29"/>
  <c r="DH172" i="29" s="1"/>
  <c r="D181" i="29"/>
  <c r="D182" i="29"/>
  <c r="D173" i="29"/>
  <c r="D172" i="29" s="1"/>
  <c r="CH181" i="29"/>
  <c r="AH171" i="17"/>
  <c r="M182" i="29"/>
  <c r="DH171" i="29"/>
  <c r="DH181" i="29"/>
  <c r="CV173" i="17"/>
  <c r="CV172" i="17" s="1"/>
  <c r="M181" i="29"/>
  <c r="CY190" i="29"/>
  <c r="DQ190" i="29"/>
  <c r="DQ169" i="12"/>
  <c r="DR169" i="12" s="1"/>
  <c r="DS169" i="12" s="1"/>
  <c r="FG177" i="29"/>
  <c r="FH177" i="29" s="1"/>
  <c r="FI177" i="29" s="1"/>
  <c r="T181" i="29"/>
  <c r="AU182" i="17"/>
  <c r="EH171" i="17"/>
  <c r="AM181" i="29"/>
  <c r="AX173" i="17"/>
  <c r="AX172" i="17" s="1"/>
  <c r="U181" i="17"/>
  <c r="R171" i="17"/>
  <c r="DY182" i="17"/>
  <c r="BG190" i="17"/>
  <c r="L181" i="29"/>
  <c r="CY182" i="29"/>
  <c r="DI182" i="17"/>
  <c r="DI173" i="17"/>
  <c r="DI172" i="17" s="1"/>
  <c r="DI181" i="17"/>
  <c r="CF182" i="29"/>
  <c r="G181" i="17"/>
  <c r="DD181" i="29"/>
  <c r="DI190" i="17"/>
  <c r="CY173" i="29"/>
  <c r="CY172" i="29" s="1"/>
  <c r="AZ182" i="17"/>
  <c r="AT181" i="17"/>
  <c r="BN182" i="17"/>
  <c r="AM190" i="29"/>
  <c r="AF181" i="17"/>
  <c r="DY181" i="17"/>
  <c r="DM181" i="17"/>
  <c r="EB182" i="17"/>
  <c r="AC181" i="17"/>
  <c r="BO182" i="17"/>
  <c r="DO181" i="29"/>
  <c r="DU181" i="17"/>
  <c r="CF190" i="17"/>
  <c r="AX171" i="17"/>
  <c r="AJ182" i="17"/>
  <c r="O181" i="17"/>
  <c r="BW181" i="17"/>
  <c r="DW181" i="17"/>
  <c r="CY181" i="29"/>
  <c r="BG182" i="17"/>
  <c r="T173" i="29"/>
  <c r="T172" i="29" s="1"/>
  <c r="BK182" i="17"/>
  <c r="CP182" i="17"/>
  <c r="T182" i="29"/>
  <c r="A92" i="30"/>
  <c r="K181" i="29"/>
  <c r="BG181" i="17"/>
  <c r="DF181" i="17"/>
  <c r="AC182" i="17"/>
  <c r="DF182" i="17"/>
  <c r="DW181" i="29"/>
  <c r="M173" i="29"/>
  <c r="M172" i="29" s="1"/>
  <c r="CF173" i="17"/>
  <c r="CF172" i="17" s="1"/>
  <c r="BW173" i="17"/>
  <c r="BW172" i="17" s="1"/>
  <c r="BW182" i="17"/>
  <c r="V181" i="17"/>
  <c r="R182" i="17"/>
  <c r="DE181" i="17"/>
  <c r="DE173" i="17"/>
  <c r="DE172" i="17" s="1"/>
  <c r="AX182" i="17"/>
  <c r="AV190" i="17"/>
  <c r="DU190" i="17"/>
  <c r="AW190" i="17"/>
  <c r="DF173" i="17"/>
  <c r="DF172" i="17" s="1"/>
  <c r="AC173" i="17"/>
  <c r="AC172" i="17" s="1"/>
  <c r="BG173" i="17"/>
  <c r="BG172" i="17" s="1"/>
  <c r="V182" i="17"/>
  <c r="AZ173" i="17"/>
  <c r="AZ172" i="17" s="1"/>
  <c r="F182" i="17"/>
  <c r="AA181" i="17"/>
  <c r="AW173" i="17"/>
  <c r="AW172" i="17" s="1"/>
  <c r="AW181" i="17"/>
  <c r="M171" i="29"/>
  <c r="DW171" i="29"/>
  <c r="DS181" i="29"/>
  <c r="DF190" i="17"/>
  <c r="BN171" i="17"/>
  <c r="DF187" i="17"/>
  <c r="DF188" i="17" s="1"/>
  <c r="AW187" i="17"/>
  <c r="AW188" i="17" s="1"/>
  <c r="CN171" i="17"/>
  <c r="DW182" i="17"/>
  <c r="DU182" i="17"/>
  <c r="EG181" i="17"/>
  <c r="V173" i="17"/>
  <c r="V172" i="17" s="1"/>
  <c r="AZ181" i="17"/>
  <c r="O190" i="17"/>
  <c r="BX173" i="17"/>
  <c r="BX172" i="17" s="1"/>
  <c r="DJ173" i="17"/>
  <c r="DJ172" i="17" s="1"/>
  <c r="R173" i="17"/>
  <c r="R172" i="17" s="1"/>
  <c r="BX171" i="17"/>
  <c r="O173" i="17"/>
  <c r="O172" i="17" s="1"/>
  <c r="BY190" i="17"/>
  <c r="AH181" i="17"/>
  <c r="CC182" i="17"/>
  <c r="AJ181" i="17"/>
  <c r="DW182" i="29"/>
  <c r="DM181" i="29"/>
  <c r="AJ190" i="17"/>
  <c r="AU190" i="17"/>
  <c r="DU173" i="17"/>
  <c r="DU172" i="17" s="1"/>
  <c r="AJ173" i="17"/>
  <c r="AJ172" i="17" s="1"/>
  <c r="U182" i="17"/>
  <c r="P181" i="17"/>
  <c r="DW173" i="29"/>
  <c r="DW172" i="29" s="1"/>
  <c r="DS181" i="17"/>
  <c r="AA182" i="17"/>
  <c r="F173" i="17"/>
  <c r="F172" i="17" s="1"/>
  <c r="F181" i="17"/>
  <c r="P182" i="17"/>
  <c r="DS173" i="29"/>
  <c r="DS172" i="29" s="1"/>
  <c r="AM173" i="29"/>
  <c r="AM172" i="29" s="1"/>
  <c r="BW181" i="29"/>
  <c r="AM182" i="29"/>
  <c r="K182" i="29"/>
  <c r="BK171" i="29"/>
  <c r="CH190" i="29"/>
  <c r="EG182" i="17"/>
  <c r="DT182" i="17"/>
  <c r="BW173" i="29"/>
  <c r="BW172" i="29" s="1"/>
  <c r="CT171" i="17"/>
  <c r="BZ190" i="17"/>
  <c r="F187" i="17"/>
  <c r="F188" i="17" s="1"/>
  <c r="AU173" i="17"/>
  <c r="AU172" i="17" s="1"/>
  <c r="CG181" i="17"/>
  <c r="CG182" i="17"/>
  <c r="AU181" i="17"/>
  <c r="EG173" i="17"/>
  <c r="EG172" i="17" s="1"/>
  <c r="CU181" i="17"/>
  <c r="AA173" i="17"/>
  <c r="AA172" i="17" s="1"/>
  <c r="CT182" i="17"/>
  <c r="BO171" i="17"/>
  <c r="BZ181" i="17"/>
  <c r="DW173" i="17"/>
  <c r="DW172" i="17" s="1"/>
  <c r="DY173" i="17"/>
  <c r="DY172" i="17" s="1"/>
  <c r="EF173" i="17"/>
  <c r="EF172" i="17" s="1"/>
  <c r="CC173" i="17"/>
  <c r="CC172" i="17" s="1"/>
  <c r="EH182" i="17"/>
  <c r="P173" i="17"/>
  <c r="P172" i="17" s="1"/>
  <c r="CT173" i="17"/>
  <c r="CT172" i="17" s="1"/>
  <c r="BA181" i="17"/>
  <c r="EH173" i="17"/>
  <c r="EH172" i="17" s="1"/>
  <c r="DJ190" i="17"/>
  <c r="DT181" i="17"/>
  <c r="AG190" i="17"/>
  <c r="A40" i="30"/>
  <c r="BK182" i="29"/>
  <c r="BK173" i="29"/>
  <c r="BK172" i="29" s="1"/>
  <c r="AP171" i="29"/>
  <c r="AS190" i="29"/>
  <c r="AZ181" i="29"/>
  <c r="AV181" i="29"/>
  <c r="BW171" i="29"/>
  <c r="BW182" i="29"/>
  <c r="AA182" i="29"/>
  <c r="CN173" i="17"/>
  <c r="CN172" i="17" s="1"/>
  <c r="BO173" i="17"/>
  <c r="BO172" i="17" s="1"/>
  <c r="AH173" i="17"/>
  <c r="AH172" i="17" s="1"/>
  <c r="BJ173" i="17"/>
  <c r="BJ172" i="17" s="1"/>
  <c r="EF181" i="17"/>
  <c r="EB173" i="17"/>
  <c r="EB172" i="17" s="1"/>
  <c r="DJ181" i="17"/>
  <c r="CU173" i="17"/>
  <c r="CU172" i="17" s="1"/>
  <c r="DS173" i="17"/>
  <c r="DS172" i="17" s="1"/>
  <c r="AZ182" i="29"/>
  <c r="A114" i="30"/>
  <c r="A101" i="30"/>
  <c r="A120" i="30"/>
  <c r="CG181" i="29"/>
  <c r="CG182" i="29"/>
  <c r="A112" i="30"/>
  <c r="A51" i="30"/>
  <c r="A62" i="30"/>
  <c r="A5" i="30"/>
  <c r="A129" i="30"/>
  <c r="A10" i="30"/>
  <c r="CG173" i="29"/>
  <c r="CG172" i="29" s="1"/>
  <c r="A69" i="30"/>
  <c r="A74" i="30"/>
  <c r="A32" i="30"/>
  <c r="A22" i="30"/>
  <c r="A54" i="30"/>
  <c r="AQ190" i="29"/>
  <c r="A90" i="30"/>
  <c r="A43" i="30"/>
  <c r="A86" i="30"/>
  <c r="A116" i="30"/>
  <c r="A71" i="30"/>
  <c r="A38" i="30"/>
  <c r="A65" i="30"/>
  <c r="A126" i="30"/>
  <c r="EF181" i="29"/>
  <c r="A102" i="30"/>
  <c r="A95" i="30"/>
  <c r="A15" i="30"/>
  <c r="A94" i="30"/>
  <c r="A137" i="30"/>
  <c r="A50" i="30"/>
  <c r="A77" i="30"/>
  <c r="A46" i="30"/>
  <c r="CR182" i="29"/>
  <c r="A48" i="30"/>
  <c r="A25" i="30"/>
  <c r="A41" i="30"/>
  <c r="A49" i="30"/>
  <c r="A133" i="30"/>
  <c r="A130" i="30"/>
  <c r="A4" i="30"/>
  <c r="DV182" i="29"/>
  <c r="A7" i="30"/>
  <c r="A108" i="30"/>
  <c r="A98" i="30"/>
  <c r="A111" i="30"/>
  <c r="A6" i="30"/>
  <c r="A124" i="30"/>
  <c r="A36" i="30"/>
  <c r="A75" i="30"/>
  <c r="A55" i="30"/>
  <c r="A127" i="30"/>
  <c r="A37" i="30"/>
  <c r="A85" i="30"/>
  <c r="A84" i="30"/>
  <c r="A100" i="30"/>
  <c r="A79" i="30"/>
  <c r="CE181" i="29"/>
  <c r="A18" i="30"/>
  <c r="A30" i="30"/>
  <c r="A12" i="30"/>
  <c r="A83" i="30"/>
  <c r="A123" i="30"/>
  <c r="A56" i="30"/>
  <c r="A80" i="30"/>
  <c r="A97" i="30"/>
  <c r="A103" i="30"/>
  <c r="A81" i="30"/>
  <c r="A119" i="30"/>
  <c r="A122" i="30"/>
  <c r="A96" i="30"/>
  <c r="A33" i="30"/>
  <c r="A11" i="30"/>
  <c r="A21" i="30"/>
  <c r="A88" i="30"/>
  <c r="A110" i="30"/>
  <c r="A58" i="30"/>
  <c r="A73" i="30"/>
  <c r="A66" i="30"/>
  <c r="A118" i="30"/>
  <c r="A132" i="30"/>
  <c r="A67" i="30"/>
  <c r="A8" i="30"/>
  <c r="A35" i="30"/>
  <c r="A91" i="30"/>
  <c r="A113" i="30"/>
  <c r="A87" i="30"/>
  <c r="A117" i="30"/>
  <c r="A16" i="30"/>
  <c r="A138" i="30"/>
  <c r="A34" i="30"/>
  <c r="A20" i="30"/>
  <c r="A89" i="30"/>
  <c r="A60" i="30"/>
  <c r="A109" i="30"/>
  <c r="A107" i="30"/>
  <c r="A93" i="30"/>
  <c r="A115" i="30"/>
  <c r="A134" i="30"/>
  <c r="A27" i="30"/>
  <c r="A45" i="30"/>
  <c r="A31" i="30"/>
  <c r="A17" i="30"/>
  <c r="A19" i="30"/>
  <c r="A82" i="30"/>
  <c r="A23" i="30"/>
  <c r="A128" i="30"/>
  <c r="A104" i="30"/>
  <c r="A136" i="30"/>
  <c r="A9" i="30"/>
  <c r="A68" i="30"/>
  <c r="A70" i="30"/>
  <c r="A28" i="30"/>
  <c r="A125" i="30"/>
  <c r="A99" i="30"/>
  <c r="A26" i="30"/>
  <c r="A39" i="30"/>
  <c r="A53" i="30"/>
  <c r="A24" i="30"/>
  <c r="A78" i="30"/>
  <c r="A64" i="30"/>
  <c r="A14" i="30"/>
  <c r="A121" i="30"/>
  <c r="A44" i="30"/>
  <c r="A105" i="30"/>
  <c r="A52" i="30"/>
  <c r="A13" i="30"/>
  <c r="A63" i="30"/>
  <c r="A57" i="30"/>
  <c r="A76" i="30"/>
  <c r="A29" i="30"/>
  <c r="A47" i="30"/>
  <c r="A106" i="30"/>
  <c r="A59" i="30"/>
  <c r="A131" i="30"/>
  <c r="A135" i="30"/>
  <c r="A3" i="30"/>
  <c r="A72" i="30"/>
  <c r="A42" i="30"/>
  <c r="A61" i="30"/>
  <c r="CM181" i="29"/>
  <c r="CJ181" i="29"/>
  <c r="AU182" i="29"/>
  <c r="Y171" i="29"/>
  <c r="AZ173" i="29"/>
  <c r="AZ172" i="29" s="1"/>
  <c r="CH182" i="29"/>
  <c r="DX181" i="29"/>
  <c r="CJ171" i="29"/>
  <c r="CH173" i="29"/>
  <c r="CH172" i="29" s="1"/>
  <c r="BS182" i="29"/>
  <c r="AS182" i="29"/>
  <c r="DX171" i="29"/>
  <c r="CM182" i="29"/>
  <c r="AU173" i="29"/>
  <c r="AU172" i="29" s="1"/>
  <c r="DZ182" i="29"/>
  <c r="DQ171" i="29"/>
  <c r="DO190" i="29"/>
  <c r="CV190" i="29"/>
  <c r="BS171" i="29"/>
  <c r="G181" i="29"/>
  <c r="S182" i="29"/>
  <c r="EB182" i="29"/>
  <c r="BO181" i="29"/>
  <c r="BC171" i="29"/>
  <c r="AU171" i="29"/>
  <c r="F181" i="29"/>
  <c r="AL181" i="29"/>
  <c r="CW182" i="29"/>
  <c r="DU190" i="29"/>
  <c r="AX171" i="29"/>
  <c r="CD182" i="29"/>
  <c r="DG181" i="29"/>
  <c r="CJ173" i="29"/>
  <c r="CJ172" i="29" s="1"/>
  <c r="AP182" i="29"/>
  <c r="CM173" i="29"/>
  <c r="CM172" i="29" s="1"/>
  <c r="CW171" i="29"/>
  <c r="AQ173" i="29"/>
  <c r="AQ172" i="29" s="1"/>
  <c r="AP173" i="29"/>
  <c r="AP172" i="29" s="1"/>
  <c r="AY173" i="29"/>
  <c r="AY172" i="29" s="1"/>
  <c r="CE190" i="29"/>
  <c r="J171" i="29"/>
  <c r="ED190" i="29"/>
  <c r="K173" i="29"/>
  <c r="K172" i="29" s="1"/>
  <c r="AS173" i="29"/>
  <c r="AS172" i="29" s="1"/>
  <c r="DV171" i="29"/>
  <c r="AY171" i="29"/>
  <c r="AV173" i="17"/>
  <c r="AV172" i="17" s="1"/>
  <c r="DG173" i="29"/>
  <c r="DG172" i="29" s="1"/>
  <c r="AO182" i="29"/>
  <c r="S181" i="29"/>
  <c r="BN173" i="17"/>
  <c r="BN172" i="17" s="1"/>
  <c r="DT173" i="17"/>
  <c r="DT172" i="17" s="1"/>
  <c r="CG173" i="17"/>
  <c r="CG172" i="17" s="1"/>
  <c r="Y181" i="29"/>
  <c r="DR181" i="29"/>
  <c r="BY173" i="17"/>
  <c r="BY172" i="17" s="1"/>
  <c r="DC173" i="17"/>
  <c r="DC172" i="17" s="1"/>
  <c r="DV190" i="17"/>
  <c r="EB190" i="17"/>
  <c r="AT190" i="17"/>
  <c r="DS187" i="17"/>
  <c r="DS188" i="17" s="1"/>
  <c r="BO181" i="17"/>
  <c r="CI190" i="29"/>
  <c r="AT182" i="29"/>
  <c r="BS173" i="29"/>
  <c r="BS172" i="29" s="1"/>
  <c r="AQ181" i="29"/>
  <c r="DV173" i="17"/>
  <c r="DV172" i="17" s="1"/>
  <c r="BZ173" i="17"/>
  <c r="BZ172" i="17" s="1"/>
  <c r="AO190" i="17"/>
  <c r="DH173" i="17"/>
  <c r="DH172" i="17" s="1"/>
  <c r="BK181" i="17"/>
  <c r="EG173" i="29"/>
  <c r="EG172" i="29" s="1"/>
  <c r="BL182" i="17"/>
  <c r="CN181" i="17"/>
  <c r="BJ182" i="17"/>
  <c r="DG182" i="29"/>
  <c r="EG181" i="29"/>
  <c r="DZ173" i="29"/>
  <c r="DZ172" i="29" s="1"/>
  <c r="CE182" i="29"/>
  <c r="DZ182" i="17"/>
  <c r="ED182" i="29"/>
  <c r="DV181" i="29"/>
  <c r="U182" i="29"/>
  <c r="ED173" i="29"/>
  <c r="ED172" i="29" s="1"/>
  <c r="EG182" i="29"/>
  <c r="CQ181" i="29"/>
  <c r="DX173" i="29"/>
  <c r="DX172" i="29" s="1"/>
  <c r="ED187" i="29"/>
  <c r="ED188" i="29" s="1"/>
  <c r="CE173" i="29"/>
  <c r="CE172" i="29" s="1"/>
  <c r="DU182" i="29"/>
  <c r="CT190" i="29"/>
  <c r="DJ181" i="29"/>
  <c r="CQ173" i="29"/>
  <c r="CQ172" i="29" s="1"/>
  <c r="FI178" i="29"/>
  <c r="BP171" i="29"/>
  <c r="AT190" i="29"/>
  <c r="ED181" i="29"/>
  <c r="AY181" i="29"/>
  <c r="CI173" i="29"/>
  <c r="CI172" i="29" s="1"/>
  <c r="BU173" i="29"/>
  <c r="BU172" i="29" s="1"/>
  <c r="BN181" i="29"/>
  <c r="DZ181" i="29"/>
  <c r="CQ171" i="29"/>
  <c r="DR182" i="29"/>
  <c r="BU182" i="29"/>
  <c r="CW173" i="29"/>
  <c r="CW172" i="29" s="1"/>
  <c r="F171" i="29"/>
  <c r="DA171" i="29"/>
  <c r="BS187" i="29"/>
  <c r="BS188" i="29" s="1"/>
  <c r="CD181" i="29"/>
  <c r="AR182" i="29"/>
  <c r="AK181" i="29"/>
  <c r="BF182" i="29"/>
  <c r="Z181" i="29"/>
  <c r="EA181" i="29"/>
  <c r="AH173" i="29"/>
  <c r="AH172" i="29" s="1"/>
  <c r="EB181" i="29"/>
  <c r="BN171" i="29"/>
  <c r="AC171" i="29"/>
  <c r="O182" i="29"/>
  <c r="AO173" i="29"/>
  <c r="AO172" i="29" s="1"/>
  <c r="CF173" i="29"/>
  <c r="CF172" i="29" s="1"/>
  <c r="CI182" i="29"/>
  <c r="BU181" i="29"/>
  <c r="W181" i="29"/>
  <c r="DV173" i="29"/>
  <c r="DV172" i="29" s="1"/>
  <c r="CT181" i="29"/>
  <c r="AJ182" i="29"/>
  <c r="BG182" i="29"/>
  <c r="O181" i="29"/>
  <c r="AA181" i="29"/>
  <c r="G173" i="29"/>
  <c r="G172" i="29" s="1"/>
  <c r="BC181" i="29"/>
  <c r="DY173" i="29"/>
  <c r="DY172" i="29" s="1"/>
  <c r="DQ182" i="29"/>
  <c r="CV173" i="29"/>
  <c r="CV172" i="29" s="1"/>
  <c r="S173" i="29"/>
  <c r="S172" i="29" s="1"/>
  <c r="BN173" i="29"/>
  <c r="BN172" i="29" s="1"/>
  <c r="CX182" i="29"/>
  <c r="DC181" i="29"/>
  <c r="AE171" i="29"/>
  <c r="X171" i="29"/>
  <c r="AV171" i="29"/>
  <c r="CZ182" i="29"/>
  <c r="DY182" i="29"/>
  <c r="BO182" i="29"/>
  <c r="BO173" i="29"/>
  <c r="BO172" i="29" s="1"/>
  <c r="DA173" i="29"/>
  <c r="DA172" i="29" s="1"/>
  <c r="CV187" i="29"/>
  <c r="CV188" i="29" s="1"/>
  <c r="AK190" i="29"/>
  <c r="R173" i="29"/>
  <c r="R172" i="29" s="1"/>
  <c r="DC182" i="29"/>
  <c r="CZ173" i="29"/>
  <c r="CZ172" i="29" s="1"/>
  <c r="N181" i="29"/>
  <c r="BV181" i="29"/>
  <c r="AX182" i="29"/>
  <c r="EF182" i="29"/>
  <c r="DA181" i="29"/>
  <c r="W173" i="29"/>
  <c r="W172" i="29" s="1"/>
  <c r="CV181" i="29"/>
  <c r="Y173" i="29"/>
  <c r="Y172" i="29" s="1"/>
  <c r="BP173" i="29"/>
  <c r="BP172" i="29" s="1"/>
  <c r="BP182" i="29"/>
  <c r="DR173" i="29"/>
  <c r="DR172" i="29" s="1"/>
  <c r="BC173" i="29"/>
  <c r="BC172" i="29" s="1"/>
  <c r="BP181" i="29"/>
  <c r="BV182" i="29"/>
  <c r="W182" i="29"/>
  <c r="AA173" i="29"/>
  <c r="AA172" i="29" s="1"/>
  <c r="BG173" i="29"/>
  <c r="BG172" i="29" s="1"/>
  <c r="CQ182" i="29"/>
  <c r="BB190" i="29"/>
  <c r="EA173" i="29"/>
  <c r="EA172" i="29" s="1"/>
  <c r="O190" i="29"/>
  <c r="R171" i="29"/>
  <c r="DR171" i="29"/>
  <c r="W171" i="29"/>
  <c r="EF171" i="29"/>
  <c r="CD173" i="29"/>
  <c r="CD172" i="29" s="1"/>
  <c r="BP187" i="29"/>
  <c r="BP188" i="29" s="1"/>
  <c r="BB173" i="29"/>
  <c r="BB172" i="29" s="1"/>
  <c r="AT173" i="29"/>
  <c r="AT172" i="29" s="1"/>
  <c r="AL173" i="29"/>
  <c r="AL172" i="29" s="1"/>
  <c r="BF173" i="29"/>
  <c r="BF172" i="29" s="1"/>
  <c r="DI173" i="29"/>
  <c r="DI172" i="29" s="1"/>
  <c r="U173" i="29"/>
  <c r="U172" i="29" s="1"/>
  <c r="AC173" i="29"/>
  <c r="AC172" i="29" s="1"/>
  <c r="BV173" i="29"/>
  <c r="BV172" i="29" s="1"/>
  <c r="X181" i="29"/>
  <c r="J182" i="29"/>
  <c r="AH190" i="29"/>
  <c r="CD187" i="29"/>
  <c r="CD188" i="29" s="1"/>
  <c r="DU173" i="29"/>
  <c r="DU172" i="29" s="1"/>
  <c r="DY181" i="29"/>
  <c r="N190" i="29"/>
  <c r="N173" i="29"/>
  <c r="N172" i="29" s="1"/>
  <c r="DT173" i="29"/>
  <c r="DT172" i="29" s="1"/>
  <c r="BQ190" i="29"/>
  <c r="U190" i="29"/>
  <c r="X173" i="29"/>
  <c r="X172" i="29" s="1"/>
  <c r="EF173" i="29"/>
  <c r="EF172" i="29" s="1"/>
  <c r="BV190" i="29"/>
  <c r="O173" i="29"/>
  <c r="O172" i="29" s="1"/>
  <c r="AG182" i="29"/>
  <c r="CN173" i="29"/>
  <c r="CN172" i="29" s="1"/>
  <c r="AN173" i="29"/>
  <c r="AN172" i="29" s="1"/>
  <c r="DQ173" i="29"/>
  <c r="DQ172" i="29" s="1"/>
  <c r="AK173" i="29"/>
  <c r="AK172" i="29" s="1"/>
  <c r="AE181" i="29"/>
  <c r="AX173" i="29"/>
  <c r="AX172" i="29" s="1"/>
  <c r="AH181" i="29"/>
  <c r="CF171" i="29"/>
  <c r="BY173" i="29"/>
  <c r="BY172" i="29" s="1"/>
  <c r="BA190" i="29"/>
  <c r="BO171" i="29"/>
  <c r="BY182" i="29"/>
  <c r="G182" i="29"/>
  <c r="DT181" i="29"/>
  <c r="AO181" i="29"/>
  <c r="R182" i="29"/>
  <c r="AE173" i="29"/>
  <c r="AE172" i="29" s="1"/>
  <c r="EH182" i="29"/>
  <c r="EB173" i="29"/>
  <c r="EB172" i="29" s="1"/>
  <c r="I190" i="29"/>
  <c r="BY190" i="29"/>
  <c r="AR173" i="29"/>
  <c r="AR172" i="29" s="1"/>
  <c r="J173" i="29"/>
  <c r="J172" i="29" s="1"/>
  <c r="AR181" i="29"/>
  <c r="F173" i="29"/>
  <c r="F172" i="29" s="1"/>
  <c r="Z173" i="29"/>
  <c r="Z172" i="29" s="1"/>
  <c r="DJ173" i="29"/>
  <c r="DJ172" i="29" s="1"/>
  <c r="DK173" i="29"/>
  <c r="DK172" i="29" s="1"/>
  <c r="BX173" i="29"/>
  <c r="BX172" i="29" s="1"/>
  <c r="AG173" i="29"/>
  <c r="AG172" i="29" s="1"/>
  <c r="EH173" i="29"/>
  <c r="EH172" i="29" s="1"/>
  <c r="J187" i="29"/>
  <c r="J188" i="29" s="1"/>
  <c r="BB181" i="29"/>
  <c r="EA182" i="29"/>
  <c r="BB182" i="29"/>
  <c r="AC182" i="29"/>
  <c r="DN171" i="29"/>
  <c r="CT173" i="29"/>
  <c r="CT172" i="29" s="1"/>
  <c r="AN171" i="29"/>
  <c r="DI190" i="29"/>
  <c r="G190" i="29"/>
  <c r="BQ181" i="29"/>
  <c r="DT182" i="29"/>
  <c r="DO173" i="29"/>
  <c r="DO172" i="29" s="1"/>
  <c r="AJ173" i="29"/>
  <c r="AJ172" i="29" s="1"/>
  <c r="EH171" i="29"/>
  <c r="DC173" i="29"/>
  <c r="DC172" i="29" s="1"/>
  <c r="AG171" i="29"/>
  <c r="DK182" i="29"/>
  <c r="BJ182" i="29"/>
  <c r="F187" i="29"/>
  <c r="F188" i="29" s="1"/>
  <c r="DK181" i="29"/>
  <c r="CN182" i="29"/>
  <c r="I182" i="29"/>
  <c r="X182" i="29"/>
  <c r="DD182" i="29"/>
  <c r="BA173" i="29"/>
  <c r="BA172" i="29" s="1"/>
  <c r="AJ181" i="29"/>
  <c r="DI181" i="29"/>
  <c r="DM182" i="29"/>
  <c r="BG190" i="29"/>
  <c r="DJ171" i="29"/>
  <c r="Z182" i="29"/>
  <c r="AK182" i="29"/>
  <c r="CZ181" i="29"/>
  <c r="CZ171" i="29"/>
  <c r="DI187" i="29"/>
  <c r="DI188" i="29" s="1"/>
  <c r="U187" i="29"/>
  <c r="U188" i="29" s="1"/>
  <c r="BX182" i="29"/>
  <c r="BA182" i="29"/>
  <c r="AR187" i="29"/>
  <c r="AR188" i="29" s="1"/>
  <c r="BI182" i="29"/>
  <c r="AV173" i="29"/>
  <c r="AV172" i="29" s="1"/>
  <c r="CN171" i="29"/>
  <c r="BQ173" i="29"/>
  <c r="BQ172" i="29" s="1"/>
  <c r="CX173" i="29"/>
  <c r="CX172" i="29" s="1"/>
  <c r="DN182" i="29"/>
  <c r="AG181" i="29"/>
  <c r="AN182" i="29"/>
  <c r="AV182" i="29"/>
  <c r="DK187" i="29"/>
  <c r="DK188" i="29" s="1"/>
  <c r="AF182" i="29"/>
  <c r="BH182" i="29"/>
  <c r="AL182" i="29"/>
  <c r="BF181" i="29"/>
  <c r="DN173" i="29"/>
  <c r="DN172" i="29" s="1"/>
  <c r="I173" i="29"/>
  <c r="I172" i="29" s="1"/>
  <c r="DM171" i="29"/>
  <c r="AG187" i="29"/>
  <c r="AG188" i="29" s="1"/>
  <c r="BX190" i="29"/>
  <c r="CX181" i="29"/>
  <c r="BL181" i="29"/>
  <c r="DM173" i="29"/>
  <c r="DM172" i="29" s="1"/>
  <c r="BQ182" i="29"/>
  <c r="BR182" i="29"/>
  <c r="AW181" i="29"/>
  <c r="BJ181" i="29"/>
  <c r="BL182" i="29"/>
  <c r="AB182" i="29"/>
  <c r="BI181" i="29"/>
  <c r="CR181" i="29"/>
  <c r="CB182" i="29"/>
  <c r="Q181" i="29"/>
  <c r="AF181" i="29"/>
  <c r="CB181" i="29"/>
  <c r="CP181" i="29"/>
  <c r="CP182" i="29"/>
  <c r="AB181" i="29"/>
  <c r="CO181" i="29"/>
  <c r="P182" i="29"/>
  <c r="CS182" i="29"/>
  <c r="BZ181" i="29"/>
  <c r="AW182" i="29"/>
  <c r="DE181" i="29"/>
  <c r="DE182" i="29"/>
  <c r="BJ187" i="29"/>
  <c r="BJ188" i="29" s="1"/>
  <c r="BJ173" i="29"/>
  <c r="BJ172" i="29" s="1"/>
  <c r="BT182" i="29"/>
  <c r="BT181" i="29"/>
  <c r="DD187" i="29"/>
  <c r="DD188" i="29" s="1"/>
  <c r="DD173" i="29"/>
  <c r="DD172" i="29" s="1"/>
  <c r="BL187" i="29"/>
  <c r="BL188" i="29" s="1"/>
  <c r="BL173" i="29"/>
  <c r="BL172" i="29" s="1"/>
  <c r="CR190" i="29"/>
  <c r="CR171" i="29"/>
  <c r="CO182" i="29"/>
  <c r="BM181" i="29"/>
  <c r="P181" i="29"/>
  <c r="Q182" i="29"/>
  <c r="Q187" i="29"/>
  <c r="Q188" i="29" s="1"/>
  <c r="Q173" i="29"/>
  <c r="Q172" i="29" s="1"/>
  <c r="DF187" i="29"/>
  <c r="DF188" i="29" s="1"/>
  <c r="DF173" i="29"/>
  <c r="DF172" i="29" s="1"/>
  <c r="AF171" i="29"/>
  <c r="AF190" i="29"/>
  <c r="BH181" i="29"/>
  <c r="AD187" i="29"/>
  <c r="AD188" i="29" s="1"/>
  <c r="AD173" i="29"/>
  <c r="AD172" i="29" s="1"/>
  <c r="BR187" i="29"/>
  <c r="BR188" i="29" s="1"/>
  <c r="BR173" i="29"/>
  <c r="BR172" i="29" s="1"/>
  <c r="BZ190" i="29"/>
  <c r="BZ171" i="29"/>
  <c r="L173" i="29"/>
  <c r="L172" i="29" s="1"/>
  <c r="L187" i="29"/>
  <c r="L188" i="29" s="1"/>
  <c r="DE171" i="29"/>
  <c r="DE190" i="29"/>
  <c r="CR187" i="29"/>
  <c r="CR188" i="29" s="1"/>
  <c r="CR173" i="29"/>
  <c r="CR172" i="29" s="1"/>
  <c r="CB171" i="29"/>
  <c r="CB190" i="29"/>
  <c r="BM190" i="29"/>
  <c r="BM171" i="29"/>
  <c r="P187" i="29"/>
  <c r="P188" i="29" s="1"/>
  <c r="P173" i="29"/>
  <c r="P172" i="29" s="1"/>
  <c r="DF181" i="29"/>
  <c r="CS187" i="29"/>
  <c r="CS188" i="29" s="1"/>
  <c r="CS173" i="29"/>
  <c r="CS172" i="29" s="1"/>
  <c r="BH171" i="29"/>
  <c r="BH190" i="29"/>
  <c r="AD190" i="29"/>
  <c r="AD171" i="29"/>
  <c r="BZ182" i="29"/>
  <c r="AW187" i="29"/>
  <c r="AW188" i="29" s="1"/>
  <c r="AW173" i="29"/>
  <c r="AW172" i="29" s="1"/>
  <c r="DE173" i="29"/>
  <c r="DE172" i="29" s="1"/>
  <c r="DE187" i="29"/>
  <c r="DE188" i="29" s="1"/>
  <c r="BM187" i="29"/>
  <c r="BM188" i="29" s="1"/>
  <c r="BM173" i="29"/>
  <c r="BM172" i="29" s="1"/>
  <c r="DF182" i="29"/>
  <c r="AF173" i="29"/>
  <c r="AF172" i="29" s="1"/>
  <c r="AF187" i="29"/>
  <c r="AF188" i="29" s="1"/>
  <c r="CB187" i="29"/>
  <c r="CB188" i="29" s="1"/>
  <c r="CB173" i="29"/>
  <c r="CB172" i="29" s="1"/>
  <c r="CS181" i="29"/>
  <c r="AD182" i="29"/>
  <c r="AB187" i="29"/>
  <c r="AB188" i="29" s="1"/>
  <c r="AB173" i="29"/>
  <c r="AB172" i="29" s="1"/>
  <c r="L190" i="29"/>
  <c r="L171" i="29"/>
  <c r="DH181" i="17"/>
  <c r="CP173" i="17"/>
  <c r="CP172" i="17" s="1"/>
  <c r="BY181" i="17"/>
  <c r="DD190" i="29"/>
  <c r="DD171" i="29"/>
  <c r="Q190" i="29"/>
  <c r="Q171" i="29"/>
  <c r="BT187" i="29"/>
  <c r="BT188" i="29" s="1"/>
  <c r="BT173" i="29"/>
  <c r="BT172" i="29" s="1"/>
  <c r="BI187" i="29"/>
  <c r="BI188" i="29" s="1"/>
  <c r="BI173" i="29"/>
  <c r="BI172" i="29" s="1"/>
  <c r="CO173" i="29"/>
  <c r="CO172" i="29" s="1"/>
  <c r="CO187" i="29"/>
  <c r="CO188" i="29" s="1"/>
  <c r="BM182" i="29"/>
  <c r="CS190" i="29"/>
  <c r="CS171" i="29"/>
  <c r="BH187" i="29"/>
  <c r="BH188" i="29" s="1"/>
  <c r="BH173" i="29"/>
  <c r="BH172" i="29" s="1"/>
  <c r="CP187" i="29"/>
  <c r="CP188" i="29" s="1"/>
  <c r="CP173" i="29"/>
  <c r="CP172" i="29" s="1"/>
  <c r="AD181" i="29"/>
  <c r="C179" i="29"/>
  <c r="EI179" i="29" s="1"/>
  <c r="C175" i="29"/>
  <c r="EI175" i="29" s="1"/>
  <c r="C178" i="29"/>
  <c r="C174" i="29"/>
  <c r="E3" i="31" s="1" a="1"/>
  <c r="C177" i="29"/>
  <c r="EI166" i="29"/>
  <c r="FH166" i="29" s="1"/>
  <c r="C180" i="29"/>
  <c r="EI180" i="29" s="1"/>
  <c r="C176" i="29"/>
  <c r="EI176" i="29" s="1"/>
  <c r="C170" i="29"/>
  <c r="BR181" i="29"/>
  <c r="BZ187" i="29"/>
  <c r="BZ188" i="29" s="1"/>
  <c r="BZ173" i="29"/>
  <c r="BZ172" i="29" s="1"/>
  <c r="L182" i="29"/>
  <c r="CL173" i="17"/>
  <c r="CL172" i="17" s="1"/>
  <c r="DG173" i="17"/>
  <c r="DG172" i="17" s="1"/>
  <c r="CU190" i="17"/>
  <c r="BQ182" i="17"/>
  <c r="G182" i="17"/>
  <c r="AO181" i="17"/>
  <c r="CL181" i="17"/>
  <c r="U173" i="17"/>
  <c r="U172" i="17" s="1"/>
  <c r="N181" i="17"/>
  <c r="EF182" i="17"/>
  <c r="DV181" i="17"/>
  <c r="DG181" i="17"/>
  <c r="DV182" i="17"/>
  <c r="DZ173" i="17"/>
  <c r="DZ172" i="17" s="1"/>
  <c r="G173" i="17"/>
  <c r="G172" i="17" s="1"/>
  <c r="AT173" i="17"/>
  <c r="AT172" i="17" s="1"/>
  <c r="AG173" i="17"/>
  <c r="AG172" i="17" s="1"/>
  <c r="BZ182" i="17"/>
  <c r="CP190" i="17"/>
  <c r="DH190" i="17"/>
  <c r="BJ181" i="17"/>
  <c r="AV181" i="17"/>
  <c r="BX182" i="17"/>
  <c r="CP181" i="17"/>
  <c r="EB181" i="17"/>
  <c r="DZ181" i="17"/>
  <c r="CC181" i="17"/>
  <c r="AO173" i="17"/>
  <c r="AO172" i="17" s="1"/>
  <c r="N173" i="17"/>
  <c r="N172" i="17" s="1"/>
  <c r="BK173" i="17"/>
  <c r="BK172" i="17" s="1"/>
  <c r="EE173" i="17"/>
  <c r="EE172" i="17" s="1"/>
  <c r="EF171" i="17"/>
  <c r="DC182" i="17"/>
  <c r="BL181" i="17"/>
  <c r="DH182" i="17"/>
  <c r="EE181" i="17"/>
  <c r="AG182" i="17"/>
  <c r="AT182" i="17"/>
  <c r="N182" i="17"/>
  <c r="AO182" i="17"/>
  <c r="DG182" i="17"/>
  <c r="CL182" i="17"/>
  <c r="CL190" i="17"/>
  <c r="DC190" i="17"/>
  <c r="AB182" i="17"/>
  <c r="BA173" i="17"/>
  <c r="BA172" i="17" s="1"/>
  <c r="BA182" i="17"/>
  <c r="T181" i="17"/>
  <c r="EE182" i="17"/>
  <c r="BX181" i="17"/>
  <c r="AK181" i="17"/>
  <c r="DO181" i="17"/>
  <c r="AM181" i="17"/>
  <c r="AR181" i="17"/>
  <c r="Q181" i="17"/>
  <c r="CE181" i="17"/>
  <c r="H182" i="17"/>
  <c r="T182" i="17"/>
  <c r="CJ181" i="17"/>
  <c r="J182" i="17"/>
  <c r="DX181" i="17"/>
  <c r="AD182" i="17"/>
  <c r="AY181" i="17"/>
  <c r="BV182" i="17"/>
  <c r="W182" i="17"/>
  <c r="ED181" i="17"/>
  <c r="ED182" i="17"/>
  <c r="Y181" i="17"/>
  <c r="J181" i="17"/>
  <c r="H181" i="17"/>
  <c r="AL181" i="17"/>
  <c r="AL182" i="17"/>
  <c r="L181" i="17"/>
  <c r="CK182" i="17"/>
  <c r="M182" i="17"/>
  <c r="EA181" i="17"/>
  <c r="DA182" i="17"/>
  <c r="DD182" i="17"/>
  <c r="CD181" i="17"/>
  <c r="BQ181" i="17"/>
  <c r="CA182" i="17"/>
  <c r="CX181" i="17"/>
  <c r="CX182" i="17"/>
  <c r="DB181" i="17"/>
  <c r="AE182" i="17"/>
  <c r="BU182" i="17"/>
  <c r="BU181" i="17"/>
  <c r="BC182" i="17"/>
  <c r="BF182" i="17"/>
  <c r="AY182" i="17"/>
  <c r="K182" i="17"/>
  <c r="I182" i="17"/>
  <c r="BF181" i="17"/>
  <c r="AQ181" i="17"/>
  <c r="DK182" i="17"/>
  <c r="AN181" i="17"/>
  <c r="S182" i="17"/>
  <c r="CI182" i="17"/>
  <c r="BP182" i="17"/>
  <c r="BI181" i="17"/>
  <c r="CM182" i="17"/>
  <c r="D181" i="17"/>
  <c r="X181" i="17"/>
  <c r="AF182" i="17"/>
  <c r="BP181" i="17"/>
  <c r="CQ181" i="17"/>
  <c r="CE182" i="17"/>
  <c r="BE181" i="17"/>
  <c r="CB182" i="17"/>
  <c r="BT181" i="17"/>
  <c r="DN181" i="17"/>
  <c r="L182" i="17"/>
  <c r="CX187" i="17"/>
  <c r="CX188" i="17" s="1"/>
  <c r="CX173" i="17"/>
  <c r="CX172" i="17" s="1"/>
  <c r="D187" i="17"/>
  <c r="D188" i="17" s="1"/>
  <c r="D173" i="17"/>
  <c r="D172" i="17" s="1"/>
  <c r="E182" i="17"/>
  <c r="DD181" i="17"/>
  <c r="BQ187" i="17"/>
  <c r="BQ188" i="17" s="1"/>
  <c r="BQ173" i="17"/>
  <c r="BQ172" i="17" s="1"/>
  <c r="DB187" i="17"/>
  <c r="DB188" i="17" s="1"/>
  <c r="DB173" i="17"/>
  <c r="DB172" i="17" s="1"/>
  <c r="DR182" i="17"/>
  <c r="DR181" i="17"/>
  <c r="EC187" i="17"/>
  <c r="EC188" i="17" s="1"/>
  <c r="EC173" i="17"/>
  <c r="EC172" i="17" s="1"/>
  <c r="BU187" i="17"/>
  <c r="BU188" i="17" s="1"/>
  <c r="BU173" i="17"/>
  <c r="BU172" i="17" s="1"/>
  <c r="AB181" i="17"/>
  <c r="BD182" i="17"/>
  <c r="BV181" i="17"/>
  <c r="CI181" i="17"/>
  <c r="CZ182" i="17"/>
  <c r="CZ181" i="17"/>
  <c r="CH182" i="17"/>
  <c r="CY187" i="17"/>
  <c r="CY188" i="17" s="1"/>
  <c r="CY173" i="17"/>
  <c r="CY172" i="17" s="1"/>
  <c r="AI182" i="17"/>
  <c r="AI181" i="17"/>
  <c r="BH181" i="17"/>
  <c r="BH182" i="17"/>
  <c r="Z182" i="17"/>
  <c r="DP182" i="17"/>
  <c r="BP187" i="17"/>
  <c r="BP188" i="17" s="1"/>
  <c r="BP173" i="17"/>
  <c r="BP172" i="17" s="1"/>
  <c r="CW181" i="17"/>
  <c r="BI182" i="17"/>
  <c r="AM187" i="17"/>
  <c r="AM188" i="17" s="1"/>
  <c r="AM173" i="17"/>
  <c r="AM172" i="17" s="1"/>
  <c r="BR181" i="17"/>
  <c r="CJ182" i="17"/>
  <c r="BM181" i="17"/>
  <c r="BM182" i="17"/>
  <c r="AR182" i="17"/>
  <c r="CO181" i="17"/>
  <c r="H187" i="17"/>
  <c r="H188" i="17" s="1"/>
  <c r="H173" i="17"/>
  <c r="H172" i="17" s="1"/>
  <c r="DX182" i="17"/>
  <c r="AD181" i="17"/>
  <c r="CB187" i="17"/>
  <c r="CB188" i="17" s="1"/>
  <c r="CB173" i="17"/>
  <c r="CB172" i="17" s="1"/>
  <c r="CR182" i="17"/>
  <c r="CR181" i="17"/>
  <c r="AN182" i="17"/>
  <c r="I181" i="17"/>
  <c r="DN187" i="17"/>
  <c r="DN188" i="17" s="1"/>
  <c r="DN173" i="17"/>
  <c r="DN172" i="17" s="1"/>
  <c r="BC181" i="17"/>
  <c r="CM181" i="17"/>
  <c r="L187" i="17"/>
  <c r="L188" i="17" s="1"/>
  <c r="L173" i="17"/>
  <c r="L172" i="17" s="1"/>
  <c r="BB187" i="17"/>
  <c r="BB188" i="17" s="1"/>
  <c r="BB173" i="17"/>
  <c r="BB172" i="17" s="1"/>
  <c r="BB182" i="17"/>
  <c r="CK181" i="17"/>
  <c r="M181" i="17"/>
  <c r="M187" i="17"/>
  <c r="M188" i="17" s="1"/>
  <c r="M173" i="17"/>
  <c r="M172" i="17" s="1"/>
  <c r="BS181" i="17"/>
  <c r="DO187" i="17"/>
  <c r="DO188" i="17" s="1"/>
  <c r="DO173" i="17"/>
  <c r="DO172" i="17" s="1"/>
  <c r="CD182" i="17"/>
  <c r="AB187" i="17"/>
  <c r="AB188" i="17" s="1"/>
  <c r="AB173" i="17"/>
  <c r="AB172" i="17" s="1"/>
  <c r="CI187" i="17"/>
  <c r="CI188" i="17" s="1"/>
  <c r="CI173" i="17"/>
  <c r="CI172" i="17" s="1"/>
  <c r="CZ187" i="17"/>
  <c r="CZ188" i="17" s="1"/>
  <c r="CZ173" i="17"/>
  <c r="CZ172" i="17" s="1"/>
  <c r="CH181" i="17"/>
  <c r="CY182" i="17"/>
  <c r="AI187" i="17"/>
  <c r="AI188" i="17" s="1"/>
  <c r="AI173" i="17"/>
  <c r="AI172" i="17" s="1"/>
  <c r="BH187" i="17"/>
  <c r="BH188" i="17" s="1"/>
  <c r="BH173" i="17"/>
  <c r="BH172" i="17" s="1"/>
  <c r="W181" i="17"/>
  <c r="DQ182" i="17"/>
  <c r="DQ181" i="17"/>
  <c r="CQ182" i="17"/>
  <c r="K181" i="17"/>
  <c r="K187" i="17"/>
  <c r="K188" i="17" s="1"/>
  <c r="K173" i="17"/>
  <c r="K172" i="17" s="1"/>
  <c r="EA182" i="17"/>
  <c r="Y182" i="17"/>
  <c r="AM182" i="17"/>
  <c r="BR182" i="17"/>
  <c r="BM187" i="17"/>
  <c r="BM188" i="17" s="1"/>
  <c r="BM173" i="17"/>
  <c r="BM172" i="17" s="1"/>
  <c r="AS182" i="17"/>
  <c r="DM182" i="17"/>
  <c r="Q182" i="17"/>
  <c r="CO187" i="17"/>
  <c r="CO188" i="17" s="1"/>
  <c r="CO173" i="17"/>
  <c r="CO172" i="17" s="1"/>
  <c r="CO182" i="17"/>
  <c r="BE182" i="17"/>
  <c r="DX187" i="17"/>
  <c r="DX188" i="17" s="1"/>
  <c r="DX173" i="17"/>
  <c r="DX172" i="17" s="1"/>
  <c r="CB181" i="17"/>
  <c r="BT182" i="17"/>
  <c r="AN187" i="17"/>
  <c r="AN188" i="17" s="1"/>
  <c r="AN173" i="17"/>
  <c r="AN172" i="17" s="1"/>
  <c r="DN182" i="17"/>
  <c r="AY171" i="17"/>
  <c r="AY190" i="17"/>
  <c r="BC187" i="17"/>
  <c r="BC188" i="17" s="1"/>
  <c r="BC173" i="17"/>
  <c r="BC172" i="17" s="1"/>
  <c r="CM173" i="17"/>
  <c r="CM172" i="17" s="1"/>
  <c r="CM187" i="17"/>
  <c r="CM188" i="17" s="1"/>
  <c r="BF187" i="17"/>
  <c r="BF188" i="17" s="1"/>
  <c r="BF173" i="17"/>
  <c r="BF172" i="17" s="1"/>
  <c r="BB181" i="17"/>
  <c r="AQ182" i="17"/>
  <c r="BS187" i="17"/>
  <c r="BS188" i="17" s="1"/>
  <c r="BS173" i="17"/>
  <c r="BS172" i="17" s="1"/>
  <c r="CA181" i="17"/>
  <c r="CA187" i="17"/>
  <c r="CA188" i="17" s="1"/>
  <c r="CA173" i="17"/>
  <c r="CA172" i="17" s="1"/>
  <c r="DA181" i="17"/>
  <c r="DA187" i="17"/>
  <c r="DA188" i="17" s="1"/>
  <c r="DA173" i="17"/>
  <c r="DA172" i="17" s="1"/>
  <c r="AK187" i="17"/>
  <c r="AK188" i="17" s="1"/>
  <c r="AK173" i="17"/>
  <c r="AK172" i="17" s="1"/>
  <c r="DD187" i="17"/>
  <c r="DD188" i="17" s="1"/>
  <c r="DD173" i="17"/>
  <c r="DD172" i="17" s="1"/>
  <c r="DD190" i="17"/>
  <c r="DD171" i="17"/>
  <c r="DO182" i="17"/>
  <c r="AP182" i="17"/>
  <c r="AP181" i="17"/>
  <c r="CD187" i="17"/>
  <c r="CD188" i="17" s="1"/>
  <c r="CD173" i="17"/>
  <c r="CD172" i="17" s="1"/>
  <c r="X187" i="17"/>
  <c r="X188" i="17" s="1"/>
  <c r="X173" i="17"/>
  <c r="X172" i="17" s="1"/>
  <c r="AE181" i="17"/>
  <c r="AE187" i="17"/>
  <c r="AE188" i="17" s="1"/>
  <c r="AE173" i="17"/>
  <c r="AE172" i="17" s="1"/>
  <c r="C178" i="17"/>
  <c r="C176" i="17"/>
  <c r="EI176" i="17" s="1"/>
  <c r="C177" i="17"/>
  <c r="C175" i="17"/>
  <c r="EI175" i="17" s="1"/>
  <c r="C179" i="17"/>
  <c r="EI179" i="17" s="1"/>
  <c r="EI166" i="17"/>
  <c r="FH166" i="17" s="1"/>
  <c r="C174" i="17"/>
  <c r="E3" i="20" s="1" a="1"/>
  <c r="C180" i="17"/>
  <c r="EI180" i="17" s="1"/>
  <c r="C170" i="17"/>
  <c r="E3" i="19" s="1" a="1"/>
  <c r="S181" i="17"/>
  <c r="BD181" i="17"/>
  <c r="BD187" i="17"/>
  <c r="BD188" i="17" s="1"/>
  <c r="BD173" i="17"/>
  <c r="BD172" i="17" s="1"/>
  <c r="BV187" i="17"/>
  <c r="BV188" i="17" s="1"/>
  <c r="BV173" i="17"/>
  <c r="BV172" i="17" s="1"/>
  <c r="W173" i="17"/>
  <c r="W172" i="17" s="1"/>
  <c r="W187" i="17"/>
  <c r="W188" i="17" s="1"/>
  <c r="Z187" i="17"/>
  <c r="Z188" i="17" s="1"/>
  <c r="Z173" i="17"/>
  <c r="Z172" i="17" s="1"/>
  <c r="DP181" i="17"/>
  <c r="ED187" i="17"/>
  <c r="ED188" i="17" s="1"/>
  <c r="ED173" i="17"/>
  <c r="ED172" i="17" s="1"/>
  <c r="DQ187" i="17"/>
  <c r="DQ188" i="17" s="1"/>
  <c r="DQ173" i="17"/>
  <c r="DQ172" i="17" s="1"/>
  <c r="CQ187" i="17"/>
  <c r="CQ188" i="17" s="1"/>
  <c r="CQ173" i="17"/>
  <c r="CQ172" i="17" s="1"/>
  <c r="EA187" i="17"/>
  <c r="EA188" i="17" s="1"/>
  <c r="EA173" i="17"/>
  <c r="EA172" i="17" s="1"/>
  <c r="CJ187" i="17"/>
  <c r="CJ188" i="17" s="1"/>
  <c r="CJ173" i="17"/>
  <c r="CJ172" i="17" s="1"/>
  <c r="AS181" i="17"/>
  <c r="AS187" i="17"/>
  <c r="AS188" i="17" s="1"/>
  <c r="AS173" i="17"/>
  <c r="AS172" i="17" s="1"/>
  <c r="Q187" i="17"/>
  <c r="Q188" i="17" s="1"/>
  <c r="Q173" i="17"/>
  <c r="Q172" i="17" s="1"/>
  <c r="BE187" i="17"/>
  <c r="BE188" i="17" s="1"/>
  <c r="BE173" i="17"/>
  <c r="BE172" i="17" s="1"/>
  <c r="AD187" i="17"/>
  <c r="AD188" i="17" s="1"/>
  <c r="AD173" i="17"/>
  <c r="AD172" i="17" s="1"/>
  <c r="BT187" i="17"/>
  <c r="BT188" i="17" s="1"/>
  <c r="BT173" i="17"/>
  <c r="BT172" i="17" s="1"/>
  <c r="CK171" i="17"/>
  <c r="CK190" i="17"/>
  <c r="I187" i="17"/>
  <c r="I188" i="17" s="1"/>
  <c r="I173" i="17"/>
  <c r="I172" i="17" s="1"/>
  <c r="M190" i="17"/>
  <c r="M171" i="17"/>
  <c r="AL187" i="17"/>
  <c r="AL188" i="17" s="1"/>
  <c r="AL173" i="17"/>
  <c r="AL172" i="17" s="1"/>
  <c r="L190" i="17"/>
  <c r="L171" i="17"/>
  <c r="BL187" i="17"/>
  <c r="BL188" i="17" s="1"/>
  <c r="BL173" i="17"/>
  <c r="BL172" i="17" s="1"/>
  <c r="BS182" i="17"/>
  <c r="D182" i="17"/>
  <c r="E173" i="17"/>
  <c r="E172" i="17" s="1"/>
  <c r="E187" i="17"/>
  <c r="E188" i="17" s="1"/>
  <c r="E181" i="17"/>
  <c r="AK182" i="17"/>
  <c r="AP187" i="17"/>
  <c r="AP188" i="17" s="1"/>
  <c r="AP173" i="17"/>
  <c r="AP172" i="17" s="1"/>
  <c r="X182" i="17"/>
  <c r="DB182" i="17"/>
  <c r="T187" i="17"/>
  <c r="T188" i="17" s="1"/>
  <c r="T173" i="17"/>
  <c r="T172" i="17" s="1"/>
  <c r="DR187" i="17"/>
  <c r="DR188" i="17" s="1"/>
  <c r="DR173" i="17"/>
  <c r="DR172" i="17" s="1"/>
  <c r="AF173" i="17"/>
  <c r="AF172" i="17" s="1"/>
  <c r="AF187" i="17"/>
  <c r="AF188" i="17" s="1"/>
  <c r="S187" i="17"/>
  <c r="S188" i="17" s="1"/>
  <c r="S173" i="17"/>
  <c r="S172" i="17" s="1"/>
  <c r="EC182" i="17"/>
  <c r="EC181" i="17"/>
  <c r="CH187" i="17"/>
  <c r="CH188" i="17" s="1"/>
  <c r="CH173" i="17"/>
  <c r="CH172" i="17" s="1"/>
  <c r="CY181" i="17"/>
  <c r="Z181" i="17"/>
  <c r="DP187" i="17"/>
  <c r="DP188" i="17" s="1"/>
  <c r="DP173" i="17"/>
  <c r="DP172" i="17" s="1"/>
  <c r="CW187" i="17"/>
  <c r="CW188" i="17" s="1"/>
  <c r="CW173" i="17"/>
  <c r="CW172" i="17" s="1"/>
  <c r="CW182" i="17"/>
  <c r="DK181" i="17"/>
  <c r="DK187" i="17"/>
  <c r="DK188" i="17" s="1"/>
  <c r="DK173" i="17"/>
  <c r="DK172" i="17" s="1"/>
  <c r="BI187" i="17"/>
  <c r="BI188" i="17" s="1"/>
  <c r="BI173" i="17"/>
  <c r="BI172" i="17" s="1"/>
  <c r="Y187" i="17"/>
  <c r="Y188" i="17" s="1"/>
  <c r="Y173" i="17"/>
  <c r="Y172" i="17" s="1"/>
  <c r="BR187" i="17"/>
  <c r="BR188" i="17" s="1"/>
  <c r="BR173" i="17"/>
  <c r="BR172" i="17" s="1"/>
  <c r="DM187" i="17"/>
  <c r="DM188" i="17" s="1"/>
  <c r="DM173" i="17"/>
  <c r="DM172" i="17" s="1"/>
  <c r="AR187" i="17"/>
  <c r="AR188" i="17" s="1"/>
  <c r="AR173" i="17"/>
  <c r="AR172" i="17" s="1"/>
  <c r="J187" i="17"/>
  <c r="J188" i="17" s="1"/>
  <c r="J173" i="17"/>
  <c r="J172" i="17" s="1"/>
  <c r="CE187" i="17"/>
  <c r="CE188" i="17" s="1"/>
  <c r="CE173" i="17"/>
  <c r="CE172" i="17" s="1"/>
  <c r="CR187" i="17"/>
  <c r="CR188" i="17" s="1"/>
  <c r="CR173" i="17"/>
  <c r="CR172" i="17" s="1"/>
  <c r="AQ187" i="17"/>
  <c r="AQ188" i="17" s="1"/>
  <c r="AQ173" i="17"/>
  <c r="AQ172" i="17" s="1"/>
  <c r="CK173" i="17"/>
  <c r="CK172" i="17" s="1"/>
  <c r="CK187" i="17"/>
  <c r="CK188" i="17" s="1"/>
  <c r="AY187" i="17"/>
  <c r="AY188" i="17" s="1"/>
  <c r="AY173" i="17"/>
  <c r="AY172" i="17" s="1"/>
  <c r="I41" i="28" l="1"/>
  <c r="H42" i="28" s="1"/>
  <c r="FH190" i="29"/>
  <c r="FH195" i="29" s="1"/>
  <c r="F41" i="28"/>
  <c r="FG190" i="29"/>
  <c r="FG195" i="29" s="1"/>
  <c r="C41" i="28"/>
  <c r="C46" i="28" s="1"/>
  <c r="FF190" i="29"/>
  <c r="FF192" i="29" s="1"/>
  <c r="E138" i="31"/>
  <c r="F138" i="31" s="1"/>
  <c r="G138" i="31" s="1"/>
  <c r="E133" i="31"/>
  <c r="F133" i="31" s="1"/>
  <c r="G133" i="31" s="1"/>
  <c r="E128" i="31"/>
  <c r="F128" i="31" s="1"/>
  <c r="G128" i="31" s="1"/>
  <c r="E123" i="31"/>
  <c r="F123" i="31" s="1"/>
  <c r="G123" i="31" s="1"/>
  <c r="E117" i="31"/>
  <c r="F117" i="31" s="1"/>
  <c r="G117" i="31" s="1"/>
  <c r="E112" i="31"/>
  <c r="F112" i="31" s="1"/>
  <c r="G112" i="31" s="1"/>
  <c r="E107" i="31"/>
  <c r="F107" i="31" s="1"/>
  <c r="G107" i="31" s="1"/>
  <c r="E101" i="31"/>
  <c r="F101" i="31" s="1"/>
  <c r="G101" i="31" s="1"/>
  <c r="E96" i="31"/>
  <c r="F96" i="31" s="1"/>
  <c r="G96" i="31" s="1"/>
  <c r="E91" i="31"/>
  <c r="F91" i="31" s="1"/>
  <c r="G91" i="31" s="1"/>
  <c r="E85" i="31"/>
  <c r="F85" i="31" s="1"/>
  <c r="G85" i="31" s="1"/>
  <c r="E80" i="31"/>
  <c r="F80" i="31" s="1"/>
  <c r="G80" i="31" s="1"/>
  <c r="E75" i="31"/>
  <c r="F75" i="31" s="1"/>
  <c r="G75" i="31" s="1"/>
  <c r="E69" i="31"/>
  <c r="F69" i="31" s="1"/>
  <c r="G69" i="31" s="1"/>
  <c r="E64" i="31"/>
  <c r="F64" i="31" s="1"/>
  <c r="G64" i="31" s="1"/>
  <c r="E59" i="31"/>
  <c r="F59" i="31" s="1"/>
  <c r="G59" i="31" s="1"/>
  <c r="E53" i="31"/>
  <c r="F53" i="31" s="1"/>
  <c r="G53" i="31" s="1"/>
  <c r="E48" i="31"/>
  <c r="F48" i="31" s="1"/>
  <c r="G48" i="31" s="1"/>
  <c r="E43" i="31"/>
  <c r="F43" i="31" s="1"/>
  <c r="G43" i="31" s="1"/>
  <c r="E37" i="31"/>
  <c r="F37" i="31" s="1"/>
  <c r="G37" i="31" s="1"/>
  <c r="E32" i="31"/>
  <c r="F32" i="31" s="1"/>
  <c r="G32" i="31" s="1"/>
  <c r="E27" i="31"/>
  <c r="F27" i="31" s="1"/>
  <c r="G27" i="31" s="1"/>
  <c r="E21" i="31"/>
  <c r="F21" i="31" s="1"/>
  <c r="G21" i="31" s="1"/>
  <c r="E16" i="31"/>
  <c r="F16" i="31" s="1"/>
  <c r="G16" i="31" s="1"/>
  <c r="E11" i="31"/>
  <c r="F11" i="31" s="1"/>
  <c r="G11" i="31" s="1"/>
  <c r="E5" i="31"/>
  <c r="F5" i="31" s="1"/>
  <c r="G5" i="31" s="1"/>
  <c r="E137" i="31"/>
  <c r="F137" i="31" s="1"/>
  <c r="G137" i="31" s="1"/>
  <c r="E132" i="31"/>
  <c r="F132" i="31" s="1"/>
  <c r="G132" i="31" s="1"/>
  <c r="E127" i="31"/>
  <c r="F127" i="31" s="1"/>
  <c r="G127" i="31" s="1"/>
  <c r="E121" i="31"/>
  <c r="F121" i="31" s="1"/>
  <c r="G121" i="31" s="1"/>
  <c r="E116" i="31"/>
  <c r="F116" i="31" s="1"/>
  <c r="G116" i="31" s="1"/>
  <c r="E111" i="31"/>
  <c r="F111" i="31" s="1"/>
  <c r="G111" i="31" s="1"/>
  <c r="E105" i="31"/>
  <c r="F105" i="31" s="1"/>
  <c r="G105" i="31" s="1"/>
  <c r="E100" i="31"/>
  <c r="F100" i="31" s="1"/>
  <c r="G100" i="31" s="1"/>
  <c r="E95" i="31"/>
  <c r="F95" i="31" s="1"/>
  <c r="G95" i="31" s="1"/>
  <c r="E89" i="31"/>
  <c r="F89" i="31" s="1"/>
  <c r="G89" i="31" s="1"/>
  <c r="E84" i="31"/>
  <c r="F84" i="31" s="1"/>
  <c r="G84" i="31" s="1"/>
  <c r="E79" i="31"/>
  <c r="F79" i="31" s="1"/>
  <c r="G79" i="31" s="1"/>
  <c r="E73" i="31"/>
  <c r="F73" i="31" s="1"/>
  <c r="G73" i="31" s="1"/>
  <c r="E68" i="31"/>
  <c r="F68" i="31" s="1"/>
  <c r="G68" i="31" s="1"/>
  <c r="E63" i="31"/>
  <c r="F63" i="31" s="1"/>
  <c r="G63" i="31" s="1"/>
  <c r="E57" i="31"/>
  <c r="F57" i="31" s="1"/>
  <c r="G57" i="31" s="1"/>
  <c r="E52" i="31"/>
  <c r="F52" i="31" s="1"/>
  <c r="G52" i="31" s="1"/>
  <c r="E47" i="31"/>
  <c r="F47" i="31" s="1"/>
  <c r="G47" i="31" s="1"/>
  <c r="E41" i="31"/>
  <c r="F41" i="31" s="1"/>
  <c r="G41" i="31" s="1"/>
  <c r="E36" i="31"/>
  <c r="F36" i="31" s="1"/>
  <c r="G36" i="31" s="1"/>
  <c r="E31" i="31"/>
  <c r="F31" i="31" s="1"/>
  <c r="G31" i="31" s="1"/>
  <c r="E25" i="31"/>
  <c r="F25" i="31" s="1"/>
  <c r="G25" i="31" s="1"/>
  <c r="E20" i="31"/>
  <c r="F20" i="31" s="1"/>
  <c r="G20" i="31" s="1"/>
  <c r="E15" i="31"/>
  <c r="F15" i="31" s="1"/>
  <c r="G15" i="31" s="1"/>
  <c r="E9" i="31"/>
  <c r="F9" i="31" s="1"/>
  <c r="G9" i="31" s="1"/>
  <c r="E4" i="31"/>
  <c r="F4" i="31" s="1"/>
  <c r="G4" i="31" s="1"/>
  <c r="E136" i="31"/>
  <c r="F136" i="31" s="1"/>
  <c r="G136" i="31" s="1"/>
  <c r="E131" i="31"/>
  <c r="F131" i="31" s="1"/>
  <c r="E125" i="31"/>
  <c r="F125" i="31" s="1"/>
  <c r="G125" i="31" s="1"/>
  <c r="E120" i="31"/>
  <c r="F120" i="31" s="1"/>
  <c r="G120" i="31" s="1"/>
  <c r="E115" i="31"/>
  <c r="F115" i="31" s="1"/>
  <c r="G115" i="31" s="1"/>
  <c r="E109" i="31"/>
  <c r="F109" i="31" s="1"/>
  <c r="G109" i="31" s="1"/>
  <c r="E104" i="31"/>
  <c r="F104" i="31" s="1"/>
  <c r="G104" i="31" s="1"/>
  <c r="E99" i="31"/>
  <c r="F99" i="31" s="1"/>
  <c r="G99" i="31" s="1"/>
  <c r="E93" i="31"/>
  <c r="F93" i="31" s="1"/>
  <c r="G93" i="31" s="1"/>
  <c r="E88" i="31"/>
  <c r="F88" i="31" s="1"/>
  <c r="G88" i="31" s="1"/>
  <c r="E83" i="31"/>
  <c r="F83" i="31" s="1"/>
  <c r="G83" i="31" s="1"/>
  <c r="E77" i="31"/>
  <c r="F77" i="31" s="1"/>
  <c r="G77" i="31" s="1"/>
  <c r="E72" i="31"/>
  <c r="F72" i="31" s="1"/>
  <c r="G72" i="31" s="1"/>
  <c r="E67" i="31"/>
  <c r="F67" i="31" s="1"/>
  <c r="G67" i="31" s="1"/>
  <c r="E61" i="31"/>
  <c r="F61" i="31" s="1"/>
  <c r="G61" i="31" s="1"/>
  <c r="E56" i="31"/>
  <c r="F56" i="31" s="1"/>
  <c r="G56" i="31" s="1"/>
  <c r="E51" i="31"/>
  <c r="F51" i="31" s="1"/>
  <c r="G51" i="31" s="1"/>
  <c r="E45" i="31"/>
  <c r="F45" i="31" s="1"/>
  <c r="G45" i="31" s="1"/>
  <c r="E40" i="31"/>
  <c r="F40" i="31" s="1"/>
  <c r="G40" i="31" s="1"/>
  <c r="E35" i="31"/>
  <c r="F35" i="31" s="1"/>
  <c r="G35" i="31" s="1"/>
  <c r="E29" i="31"/>
  <c r="F29" i="31" s="1"/>
  <c r="G29" i="31" s="1"/>
  <c r="E24" i="31"/>
  <c r="F24" i="31" s="1"/>
  <c r="G24" i="31" s="1"/>
  <c r="E19" i="31"/>
  <c r="F19" i="31" s="1"/>
  <c r="G19" i="31" s="1"/>
  <c r="E13" i="31"/>
  <c r="F13" i="31" s="1"/>
  <c r="G13" i="31" s="1"/>
  <c r="E8" i="31"/>
  <c r="F8" i="31" s="1"/>
  <c r="G8" i="31" s="1"/>
  <c r="E3" i="31"/>
  <c r="F3" i="31" s="1"/>
  <c r="G3" i="31" s="1"/>
  <c r="E119" i="31"/>
  <c r="F119" i="31" s="1"/>
  <c r="G119" i="31" s="1"/>
  <c r="E97" i="31"/>
  <c r="F97" i="31" s="1"/>
  <c r="G97" i="31" s="1"/>
  <c r="E76" i="31"/>
  <c r="F76" i="31" s="1"/>
  <c r="G76" i="31" s="1"/>
  <c r="E55" i="31"/>
  <c r="F55" i="31" s="1"/>
  <c r="G55" i="31" s="1"/>
  <c r="E33" i="31"/>
  <c r="F33" i="31" s="1"/>
  <c r="G33" i="31" s="1"/>
  <c r="E12" i="31"/>
  <c r="F12" i="31" s="1"/>
  <c r="G12" i="31" s="1"/>
  <c r="E135" i="31"/>
  <c r="F135" i="31" s="1"/>
  <c r="G135" i="31" s="1"/>
  <c r="E113" i="31"/>
  <c r="F113" i="31" s="1"/>
  <c r="G113" i="31" s="1"/>
  <c r="E92" i="31"/>
  <c r="F92" i="31" s="1"/>
  <c r="E71" i="31"/>
  <c r="F71" i="31" s="1"/>
  <c r="G71" i="31" s="1"/>
  <c r="E49" i="31"/>
  <c r="F49" i="31" s="1"/>
  <c r="G49" i="31" s="1"/>
  <c r="E28" i="31"/>
  <c r="F28" i="31" s="1"/>
  <c r="G28" i="31" s="1"/>
  <c r="E7" i="31"/>
  <c r="F7" i="31" s="1"/>
  <c r="G7" i="31" s="1"/>
  <c r="E129" i="31"/>
  <c r="F129" i="31" s="1"/>
  <c r="G129" i="31" s="1"/>
  <c r="E108" i="31"/>
  <c r="F108" i="31" s="1"/>
  <c r="G108" i="31" s="1"/>
  <c r="E87" i="31"/>
  <c r="F87" i="31" s="1"/>
  <c r="G87" i="31" s="1"/>
  <c r="E65" i="31"/>
  <c r="F65" i="31" s="1"/>
  <c r="G65" i="31" s="1"/>
  <c r="E44" i="31"/>
  <c r="F44" i="31" s="1"/>
  <c r="G44" i="31" s="1"/>
  <c r="E23" i="31"/>
  <c r="F23" i="31" s="1"/>
  <c r="G23" i="31" s="1"/>
  <c r="E124" i="31"/>
  <c r="F124" i="31" s="1"/>
  <c r="G124" i="31" s="1"/>
  <c r="E103" i="31"/>
  <c r="F103" i="31" s="1"/>
  <c r="G103" i="31" s="1"/>
  <c r="E81" i="31"/>
  <c r="F81" i="31" s="1"/>
  <c r="G81" i="31" s="1"/>
  <c r="E60" i="31"/>
  <c r="F60" i="31" s="1"/>
  <c r="G60" i="31" s="1"/>
  <c r="E39" i="31"/>
  <c r="F39" i="31" s="1"/>
  <c r="G39" i="31" s="1"/>
  <c r="E17" i="31"/>
  <c r="F17" i="31" s="1"/>
  <c r="G17" i="31" s="1"/>
  <c r="E10" i="31"/>
  <c r="F10" i="31" s="1"/>
  <c r="G10" i="31" s="1"/>
  <c r="E26" i="31"/>
  <c r="F26" i="31" s="1"/>
  <c r="G26" i="31" s="1"/>
  <c r="E42" i="31"/>
  <c r="F42" i="31" s="1"/>
  <c r="G42" i="31" s="1"/>
  <c r="E58" i="31"/>
  <c r="F58" i="31" s="1"/>
  <c r="E74" i="31"/>
  <c r="F74" i="31" s="1"/>
  <c r="G74" i="31" s="1"/>
  <c r="E90" i="31"/>
  <c r="F90" i="31" s="1"/>
  <c r="G90" i="31" s="1"/>
  <c r="E106" i="31"/>
  <c r="F106" i="31" s="1"/>
  <c r="G106" i="31" s="1"/>
  <c r="E122" i="31"/>
  <c r="F122" i="31" s="1"/>
  <c r="G122" i="31" s="1"/>
  <c r="E14" i="31"/>
  <c r="F14" i="31" s="1"/>
  <c r="G14" i="31" s="1"/>
  <c r="E30" i="31"/>
  <c r="F30" i="31" s="1"/>
  <c r="G30" i="31" s="1"/>
  <c r="E46" i="31"/>
  <c r="F46" i="31" s="1"/>
  <c r="G46" i="31" s="1"/>
  <c r="E62" i="31"/>
  <c r="F62" i="31" s="1"/>
  <c r="G62" i="31" s="1"/>
  <c r="E78" i="31"/>
  <c r="F78" i="31" s="1"/>
  <c r="G78" i="31" s="1"/>
  <c r="E94" i="31"/>
  <c r="F94" i="31" s="1"/>
  <c r="G94" i="31" s="1"/>
  <c r="E110" i="31"/>
  <c r="F110" i="31" s="1"/>
  <c r="G110" i="31" s="1"/>
  <c r="E126" i="31"/>
  <c r="F126" i="31" s="1"/>
  <c r="G126" i="31" s="1"/>
  <c r="E18" i="31"/>
  <c r="F18" i="31" s="1"/>
  <c r="G18" i="31" s="1"/>
  <c r="E34" i="31"/>
  <c r="F34" i="31" s="1"/>
  <c r="G34" i="31" s="1"/>
  <c r="E50" i="31"/>
  <c r="F50" i="31" s="1"/>
  <c r="G50" i="31" s="1"/>
  <c r="E66" i="31"/>
  <c r="F66" i="31" s="1"/>
  <c r="G66" i="31" s="1"/>
  <c r="E82" i="31"/>
  <c r="F82" i="31" s="1"/>
  <c r="G82" i="31" s="1"/>
  <c r="E98" i="31"/>
  <c r="F98" i="31" s="1"/>
  <c r="G98" i="31" s="1"/>
  <c r="E114" i="31"/>
  <c r="F114" i="31" s="1"/>
  <c r="G114" i="31" s="1"/>
  <c r="E130" i="31"/>
  <c r="F130" i="31" s="1"/>
  <c r="G130" i="31" s="1"/>
  <c r="E6" i="31"/>
  <c r="F6" i="31" s="1"/>
  <c r="G6" i="31" s="1"/>
  <c r="E70" i="31"/>
  <c r="F70" i="31" s="1"/>
  <c r="G70" i="31" s="1"/>
  <c r="E134" i="31"/>
  <c r="F134" i="31" s="1"/>
  <c r="G134" i="31" s="1"/>
  <c r="E22" i="31"/>
  <c r="F22" i="31" s="1"/>
  <c r="G22" i="31" s="1"/>
  <c r="E86" i="31"/>
  <c r="F86" i="31" s="1"/>
  <c r="G86" i="31" s="1"/>
  <c r="E38" i="31"/>
  <c r="F38" i="31" s="1"/>
  <c r="G38" i="31" s="1"/>
  <c r="E102" i="31"/>
  <c r="F102" i="31" s="1"/>
  <c r="G102" i="31" s="1"/>
  <c r="E54" i="31"/>
  <c r="F54" i="31" s="1"/>
  <c r="G54" i="31" s="1"/>
  <c r="E118" i="31"/>
  <c r="F118" i="31" s="1"/>
  <c r="G118" i="31" s="1"/>
  <c r="C182" i="29"/>
  <c r="EI182" i="29" s="1"/>
  <c r="EI178" i="29"/>
  <c r="C190" i="29"/>
  <c r="C171" i="29"/>
  <c r="EI170" i="29"/>
  <c r="C181" i="29"/>
  <c r="EI181" i="29" s="1"/>
  <c r="FG185" i="29" s="1"/>
  <c r="FH185" i="29" s="1"/>
  <c r="EI177" i="29"/>
  <c r="EI174" i="29"/>
  <c r="FG186" i="29" s="1"/>
  <c r="FH186" i="29" s="1"/>
  <c r="C173" i="29"/>
  <c r="C187" i="29"/>
  <c r="E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38" i="20"/>
  <c r="E5" i="20"/>
  <c r="E13" i="20"/>
  <c r="E21" i="20"/>
  <c r="E29" i="20"/>
  <c r="E37" i="20"/>
  <c r="E45" i="20"/>
  <c r="E53" i="20"/>
  <c r="E61" i="20"/>
  <c r="E69" i="20"/>
  <c r="E77" i="20"/>
  <c r="E85" i="20"/>
  <c r="E93" i="20"/>
  <c r="E101" i="20"/>
  <c r="E109" i="20"/>
  <c r="E117" i="20"/>
  <c r="E125" i="20"/>
  <c r="E133" i="20"/>
  <c r="E33" i="20"/>
  <c r="E65" i="20"/>
  <c r="E97" i="20"/>
  <c r="E129" i="20"/>
  <c r="E9" i="20"/>
  <c r="E41" i="20"/>
  <c r="E73" i="20"/>
  <c r="E105" i="20"/>
  <c r="E137" i="20"/>
  <c r="E17" i="20"/>
  <c r="E49" i="20"/>
  <c r="E81" i="20"/>
  <c r="E113" i="20"/>
  <c r="E25" i="20"/>
  <c r="E57" i="20"/>
  <c r="E89" i="20"/>
  <c r="E121" i="20"/>
  <c r="E132" i="20"/>
  <c r="E116" i="20"/>
  <c r="E100" i="20"/>
  <c r="E84" i="20"/>
  <c r="E68" i="20"/>
  <c r="E52" i="20"/>
  <c r="E36" i="20"/>
  <c r="E20" i="20"/>
  <c r="E4" i="20"/>
  <c r="E123" i="20"/>
  <c r="E107" i="20"/>
  <c r="E91" i="20"/>
  <c r="E75" i="20"/>
  <c r="E59" i="20"/>
  <c r="E43" i="20"/>
  <c r="E27" i="20"/>
  <c r="E11" i="20"/>
  <c r="E128" i="20"/>
  <c r="E112" i="20"/>
  <c r="E96" i="20"/>
  <c r="F96" i="20" s="1"/>
  <c r="E80" i="20"/>
  <c r="E64" i="20"/>
  <c r="E48" i="20"/>
  <c r="E32" i="20"/>
  <c r="E16" i="20"/>
  <c r="E135" i="20"/>
  <c r="E119" i="20"/>
  <c r="E103" i="20"/>
  <c r="E87" i="20"/>
  <c r="E71" i="20"/>
  <c r="E55" i="20"/>
  <c r="E39" i="20"/>
  <c r="E23" i="20"/>
  <c r="E7" i="20"/>
  <c r="E124" i="20"/>
  <c r="E108" i="20"/>
  <c r="E92" i="20"/>
  <c r="E76" i="20"/>
  <c r="E60" i="20"/>
  <c r="E44" i="20"/>
  <c r="E28" i="20"/>
  <c r="E12" i="20"/>
  <c r="E131" i="20"/>
  <c r="E115" i="20"/>
  <c r="E99" i="20"/>
  <c r="E83" i="20"/>
  <c r="E67" i="20"/>
  <c r="E51" i="20"/>
  <c r="E35" i="20"/>
  <c r="E19" i="20"/>
  <c r="E136" i="20"/>
  <c r="E120" i="20"/>
  <c r="E104" i="20"/>
  <c r="E88" i="20"/>
  <c r="E72" i="20"/>
  <c r="E56" i="20"/>
  <c r="E40" i="20"/>
  <c r="E24" i="20"/>
  <c r="E8" i="20"/>
  <c r="E127" i="20"/>
  <c r="E111" i="20"/>
  <c r="E95" i="20"/>
  <c r="E79" i="20"/>
  <c r="E63" i="20"/>
  <c r="E47" i="20"/>
  <c r="E31" i="20"/>
  <c r="E15" i="20"/>
  <c r="E3" i="19"/>
  <c r="H3" i="19" s="1"/>
  <c r="E9" i="19"/>
  <c r="H9" i="19" s="1"/>
  <c r="E25" i="19"/>
  <c r="H25" i="19" s="1"/>
  <c r="E41" i="19"/>
  <c r="H41" i="19" s="1"/>
  <c r="E57" i="19"/>
  <c r="H57" i="19" s="1"/>
  <c r="E73" i="19"/>
  <c r="H73" i="19" s="1"/>
  <c r="E89" i="19"/>
  <c r="H89" i="19" s="1"/>
  <c r="E105" i="19"/>
  <c r="H105" i="19" s="1"/>
  <c r="E121" i="19"/>
  <c r="H121" i="19" s="1"/>
  <c r="E137" i="19"/>
  <c r="H137" i="19" s="1"/>
  <c r="E17" i="19"/>
  <c r="H17" i="19" s="1"/>
  <c r="E33" i="19"/>
  <c r="H33" i="19" s="1"/>
  <c r="E49" i="19"/>
  <c r="H49" i="19" s="1"/>
  <c r="E65" i="19"/>
  <c r="H65" i="19" s="1"/>
  <c r="E81" i="19"/>
  <c r="H81" i="19" s="1"/>
  <c r="E97" i="19"/>
  <c r="H97" i="19" s="1"/>
  <c r="E113" i="19"/>
  <c r="H113" i="19" s="1"/>
  <c r="E129" i="19"/>
  <c r="H129" i="19" s="1"/>
  <c r="E18" i="19"/>
  <c r="H18" i="19" s="1"/>
  <c r="E34" i="19"/>
  <c r="H34" i="19" s="1"/>
  <c r="E50" i="19"/>
  <c r="H50" i="19" s="1"/>
  <c r="E66" i="19"/>
  <c r="H66" i="19" s="1"/>
  <c r="E82" i="19"/>
  <c r="H82" i="19" s="1"/>
  <c r="E98" i="19"/>
  <c r="H98" i="19" s="1"/>
  <c r="E114" i="19"/>
  <c r="H114" i="19" s="1"/>
  <c r="E130" i="19"/>
  <c r="H130" i="19" s="1"/>
  <c r="E42" i="19"/>
  <c r="H42" i="19" s="1"/>
  <c r="E106" i="19"/>
  <c r="H106" i="19" s="1"/>
  <c r="E58" i="19"/>
  <c r="H58" i="19" s="1"/>
  <c r="E122" i="19"/>
  <c r="H122" i="19" s="1"/>
  <c r="E10" i="19"/>
  <c r="H10" i="19" s="1"/>
  <c r="E138" i="19"/>
  <c r="H138" i="19" s="1"/>
  <c r="E26" i="19"/>
  <c r="H26" i="19" s="1"/>
  <c r="E74" i="19"/>
  <c r="H74" i="19" s="1"/>
  <c r="E90" i="19"/>
  <c r="H90" i="19" s="1"/>
  <c r="E126" i="19"/>
  <c r="H126" i="19" s="1"/>
  <c r="E94" i="19"/>
  <c r="H94" i="19" s="1"/>
  <c r="E62" i="19"/>
  <c r="H62" i="19" s="1"/>
  <c r="E30" i="19"/>
  <c r="H30" i="19" s="1"/>
  <c r="E133" i="19"/>
  <c r="H133" i="19" s="1"/>
  <c r="E101" i="19"/>
  <c r="H101" i="19" s="1"/>
  <c r="E69" i="19"/>
  <c r="H69" i="19" s="1"/>
  <c r="E37" i="19"/>
  <c r="H37" i="19" s="1"/>
  <c r="E5" i="19"/>
  <c r="H5" i="19" s="1"/>
  <c r="E124" i="19"/>
  <c r="H124" i="19" s="1"/>
  <c r="E108" i="19"/>
  <c r="H108" i="19" s="1"/>
  <c r="E92" i="19"/>
  <c r="H92" i="19" s="1"/>
  <c r="E76" i="19"/>
  <c r="H76" i="19" s="1"/>
  <c r="E60" i="19"/>
  <c r="H60" i="19" s="1"/>
  <c r="E44" i="19"/>
  <c r="H44" i="19" s="1"/>
  <c r="E28" i="19"/>
  <c r="H28" i="19" s="1"/>
  <c r="E12" i="19"/>
  <c r="H12" i="19" s="1"/>
  <c r="E131" i="19"/>
  <c r="H131" i="19" s="1"/>
  <c r="E115" i="19"/>
  <c r="H115" i="19" s="1"/>
  <c r="E99" i="19"/>
  <c r="H99" i="19" s="1"/>
  <c r="E83" i="19"/>
  <c r="H83" i="19" s="1"/>
  <c r="E67" i="19"/>
  <c r="H67" i="19" s="1"/>
  <c r="E51" i="19"/>
  <c r="H51" i="19" s="1"/>
  <c r="E35" i="19"/>
  <c r="H35" i="19" s="1"/>
  <c r="E19" i="19"/>
  <c r="H19" i="19" s="1"/>
  <c r="E118" i="19"/>
  <c r="H118" i="19" s="1"/>
  <c r="E86" i="19"/>
  <c r="H86" i="19" s="1"/>
  <c r="E54" i="19"/>
  <c r="H54" i="19" s="1"/>
  <c r="E22" i="19"/>
  <c r="H22" i="19" s="1"/>
  <c r="E125" i="19"/>
  <c r="H125" i="19" s="1"/>
  <c r="E93" i="19"/>
  <c r="H93" i="19" s="1"/>
  <c r="E61" i="19"/>
  <c r="H61" i="19" s="1"/>
  <c r="E29" i="19"/>
  <c r="H29" i="19" s="1"/>
  <c r="E136" i="19"/>
  <c r="H136" i="19" s="1"/>
  <c r="E120" i="19"/>
  <c r="H120" i="19" s="1"/>
  <c r="E104" i="19"/>
  <c r="H104" i="19" s="1"/>
  <c r="E88" i="19"/>
  <c r="H88" i="19" s="1"/>
  <c r="E72" i="19"/>
  <c r="H72" i="19" s="1"/>
  <c r="E56" i="19"/>
  <c r="H56" i="19" s="1"/>
  <c r="E40" i="19"/>
  <c r="H40" i="19" s="1"/>
  <c r="E24" i="19"/>
  <c r="H24" i="19" s="1"/>
  <c r="E8" i="19"/>
  <c r="H8" i="19" s="1"/>
  <c r="E127" i="19"/>
  <c r="H127" i="19" s="1"/>
  <c r="E111" i="19"/>
  <c r="H111" i="19" s="1"/>
  <c r="E95" i="19"/>
  <c r="H95" i="19" s="1"/>
  <c r="E79" i="19"/>
  <c r="H79" i="19" s="1"/>
  <c r="E63" i="19"/>
  <c r="H63" i="19" s="1"/>
  <c r="E47" i="19"/>
  <c r="H47" i="19" s="1"/>
  <c r="E31" i="19"/>
  <c r="H31" i="19" s="1"/>
  <c r="E15" i="19"/>
  <c r="H15" i="19" s="1"/>
  <c r="E110" i="19"/>
  <c r="H110" i="19" s="1"/>
  <c r="E78" i="19"/>
  <c r="H78" i="19" s="1"/>
  <c r="E46" i="19"/>
  <c r="H46" i="19" s="1"/>
  <c r="E14" i="19"/>
  <c r="H14" i="19" s="1"/>
  <c r="E117" i="19"/>
  <c r="H117" i="19" s="1"/>
  <c r="E85" i="19"/>
  <c r="H85" i="19" s="1"/>
  <c r="E53" i="19"/>
  <c r="H53" i="19" s="1"/>
  <c r="E21" i="19"/>
  <c r="H21" i="19" s="1"/>
  <c r="E132" i="19"/>
  <c r="H132" i="19" s="1"/>
  <c r="E116" i="19"/>
  <c r="H116" i="19" s="1"/>
  <c r="E100" i="19"/>
  <c r="H100" i="19" s="1"/>
  <c r="E84" i="19"/>
  <c r="H84" i="19" s="1"/>
  <c r="E68" i="19"/>
  <c r="H68" i="19" s="1"/>
  <c r="E52" i="19"/>
  <c r="H52" i="19" s="1"/>
  <c r="E36" i="19"/>
  <c r="H36" i="19" s="1"/>
  <c r="E20" i="19"/>
  <c r="H20" i="19" s="1"/>
  <c r="E4" i="19"/>
  <c r="H4" i="19" s="1"/>
  <c r="E123" i="19"/>
  <c r="H123" i="19" s="1"/>
  <c r="E107" i="19"/>
  <c r="H107" i="19" s="1"/>
  <c r="E91" i="19"/>
  <c r="H91" i="19" s="1"/>
  <c r="E75" i="19"/>
  <c r="H75" i="19" s="1"/>
  <c r="E59" i="19"/>
  <c r="H59" i="19" s="1"/>
  <c r="E43" i="19"/>
  <c r="H43" i="19" s="1"/>
  <c r="E27" i="19"/>
  <c r="H27" i="19" s="1"/>
  <c r="E11" i="19"/>
  <c r="H11" i="19" s="1"/>
  <c r="E134" i="19"/>
  <c r="H134" i="19" s="1"/>
  <c r="E102" i="19"/>
  <c r="H102" i="19" s="1"/>
  <c r="E70" i="19"/>
  <c r="H70" i="19" s="1"/>
  <c r="E38" i="19"/>
  <c r="H38" i="19" s="1"/>
  <c r="E6" i="19"/>
  <c r="H6" i="19" s="1"/>
  <c r="E109" i="19"/>
  <c r="H109" i="19" s="1"/>
  <c r="E77" i="19"/>
  <c r="H77" i="19" s="1"/>
  <c r="E45" i="19"/>
  <c r="H45" i="19" s="1"/>
  <c r="E13" i="19"/>
  <c r="H13" i="19" s="1"/>
  <c r="E128" i="19"/>
  <c r="H128" i="19" s="1"/>
  <c r="E112" i="19"/>
  <c r="H112" i="19" s="1"/>
  <c r="E96" i="19"/>
  <c r="H96" i="19" s="1"/>
  <c r="E80" i="19"/>
  <c r="H80" i="19" s="1"/>
  <c r="E64" i="19"/>
  <c r="H64" i="19" s="1"/>
  <c r="E48" i="19"/>
  <c r="H48" i="19" s="1"/>
  <c r="E32" i="19"/>
  <c r="H32" i="19" s="1"/>
  <c r="E16" i="19"/>
  <c r="H16" i="19" s="1"/>
  <c r="E135" i="19"/>
  <c r="H135" i="19" s="1"/>
  <c r="E119" i="19"/>
  <c r="H119" i="19" s="1"/>
  <c r="E103" i="19"/>
  <c r="H103" i="19" s="1"/>
  <c r="E87" i="19"/>
  <c r="H87" i="19" s="1"/>
  <c r="E71" i="19"/>
  <c r="H71" i="19" s="1"/>
  <c r="E55" i="19"/>
  <c r="H55" i="19" s="1"/>
  <c r="E39" i="19"/>
  <c r="H39" i="19" s="1"/>
  <c r="E23" i="19"/>
  <c r="H23" i="19" s="1"/>
  <c r="E7" i="19"/>
  <c r="H7" i="19" s="1"/>
  <c r="C182" i="17"/>
  <c r="EI182" i="17" s="1"/>
  <c r="EI178" i="17"/>
  <c r="C187" i="17"/>
  <c r="C173" i="17"/>
  <c r="EI174" i="17"/>
  <c r="FG186" i="17" s="1"/>
  <c r="FH186" i="17" s="1"/>
  <c r="C181" i="17"/>
  <c r="EI181" i="17" s="1"/>
  <c r="FG185" i="17" s="1"/>
  <c r="FH185" i="17" s="1"/>
  <c r="EI177" i="17"/>
  <c r="C190" i="17"/>
  <c r="EI170" i="17"/>
  <c r="EI171" i="17" s="1"/>
  <c r="C171" i="17"/>
  <c r="FH192" i="29" l="1"/>
  <c r="F46" i="28"/>
  <c r="F44" i="28"/>
  <c r="FI186" i="17"/>
  <c r="D21" i="34" s="1"/>
  <c r="C21" i="34"/>
  <c r="FI185" i="17"/>
  <c r="D20" i="34" s="1"/>
  <c r="C20" i="34"/>
  <c r="I44" i="28"/>
  <c r="I46" i="28"/>
  <c r="G58" i="31"/>
  <c r="C44" i="28"/>
  <c r="E42" i="28"/>
  <c r="FG192" i="29"/>
  <c r="FF195" i="29"/>
  <c r="F45" i="28"/>
  <c r="C45" i="28"/>
  <c r="G92" i="31"/>
  <c r="F56" i="28"/>
  <c r="G131" i="31"/>
  <c r="I45" i="28"/>
  <c r="FI185" i="29"/>
  <c r="C20" i="28"/>
  <c r="FI186" i="29"/>
  <c r="D21" i="28" s="1"/>
  <c r="C21" i="28"/>
  <c r="EI173" i="29"/>
  <c r="EI172" i="29" s="1"/>
  <c r="C172" i="29"/>
  <c r="EI171" i="29"/>
  <c r="FH170" i="29"/>
  <c r="FG183" i="29" s="1"/>
  <c r="FH183" i="29" s="1"/>
  <c r="EI190" i="29"/>
  <c r="EI187" i="29"/>
  <c r="C188" i="29"/>
  <c r="EI188" i="29" s="1"/>
  <c r="F22" i="19"/>
  <c r="G22" i="19" s="1"/>
  <c r="F54" i="19"/>
  <c r="G54" i="19" s="1"/>
  <c r="F34" i="19"/>
  <c r="G34" i="19" s="1"/>
  <c r="F74" i="19"/>
  <c r="G74" i="19" s="1"/>
  <c r="F106" i="19"/>
  <c r="G106" i="19" s="1"/>
  <c r="F138" i="19"/>
  <c r="G138" i="19" s="1"/>
  <c r="F26" i="19"/>
  <c r="G26" i="19" s="1"/>
  <c r="F69" i="19"/>
  <c r="G69" i="19" s="1"/>
  <c r="F101" i="19"/>
  <c r="G101" i="19" s="1"/>
  <c r="F133" i="19"/>
  <c r="G133" i="19" s="1"/>
  <c r="F18" i="19"/>
  <c r="G18" i="19" s="1"/>
  <c r="F61" i="19"/>
  <c r="G61" i="19" s="1"/>
  <c r="F94" i="19"/>
  <c r="G94" i="19" s="1"/>
  <c r="F126" i="19"/>
  <c r="G126" i="19" s="1"/>
  <c r="F10" i="19"/>
  <c r="G10" i="19" s="1"/>
  <c r="F53" i="19"/>
  <c r="G53" i="19" s="1"/>
  <c r="F89" i="19"/>
  <c r="G89" i="19" s="1"/>
  <c r="F121" i="19"/>
  <c r="G121" i="19" s="1"/>
  <c r="F136" i="19"/>
  <c r="G136" i="19" s="1"/>
  <c r="F72" i="19"/>
  <c r="G72" i="19" s="1"/>
  <c r="F8" i="19"/>
  <c r="G8" i="19" s="1"/>
  <c r="F127" i="19"/>
  <c r="G127" i="19" s="1"/>
  <c r="F63" i="19"/>
  <c r="G63" i="19" s="1"/>
  <c r="F55" i="19"/>
  <c r="G55" i="19" s="1"/>
  <c r="F84" i="19"/>
  <c r="G84" i="19" s="1"/>
  <c r="F20" i="19"/>
  <c r="G20" i="19" s="1"/>
  <c r="F75" i="19"/>
  <c r="G75" i="19" s="1"/>
  <c r="F11" i="19"/>
  <c r="G11" i="19" s="1"/>
  <c r="F112" i="19"/>
  <c r="G112" i="19" s="1"/>
  <c r="F39" i="19"/>
  <c r="G39" i="19" s="1"/>
  <c r="F44" i="19"/>
  <c r="G44" i="19" s="1"/>
  <c r="F124" i="19"/>
  <c r="G124" i="19" s="1"/>
  <c r="F76" i="19"/>
  <c r="G76" i="19" s="1"/>
  <c r="F60" i="19"/>
  <c r="G60" i="19" s="1"/>
  <c r="F30" i="19"/>
  <c r="G30" i="19" s="1"/>
  <c r="F62" i="19"/>
  <c r="G62" i="19" s="1"/>
  <c r="F45" i="19"/>
  <c r="G45" i="19" s="1"/>
  <c r="F82" i="19"/>
  <c r="F37" i="19"/>
  <c r="G37" i="19" s="1"/>
  <c r="F77" i="19"/>
  <c r="G77" i="19" s="1"/>
  <c r="F109" i="19"/>
  <c r="G109" i="19" s="1"/>
  <c r="F29" i="19"/>
  <c r="G29" i="19" s="1"/>
  <c r="F70" i="19"/>
  <c r="G70" i="19" s="1"/>
  <c r="F134" i="19"/>
  <c r="G134" i="19" s="1"/>
  <c r="F21" i="19"/>
  <c r="G21" i="19" s="1"/>
  <c r="F97" i="19"/>
  <c r="G97" i="19" s="1"/>
  <c r="F56" i="19"/>
  <c r="G56" i="19" s="1"/>
  <c r="F47" i="19"/>
  <c r="G47" i="19" s="1"/>
  <c r="F96" i="19"/>
  <c r="G96" i="19" s="1"/>
  <c r="F23" i="19"/>
  <c r="G23" i="19" s="1"/>
  <c r="F132" i="19"/>
  <c r="G132" i="19" s="1"/>
  <c r="F4" i="19"/>
  <c r="G4" i="19" s="1"/>
  <c r="F123" i="19"/>
  <c r="G123" i="19" s="1"/>
  <c r="F80" i="19"/>
  <c r="G80" i="19" s="1"/>
  <c r="F135" i="19"/>
  <c r="G135" i="19" s="1"/>
  <c r="F12" i="19"/>
  <c r="G12" i="19" s="1"/>
  <c r="F14" i="19"/>
  <c r="G14" i="19" s="1"/>
  <c r="F46" i="19"/>
  <c r="G46" i="19" s="1"/>
  <c r="F25" i="19"/>
  <c r="G25" i="19" s="1"/>
  <c r="F66" i="19"/>
  <c r="G66" i="19" s="1"/>
  <c r="F98" i="19"/>
  <c r="G98" i="19" s="1"/>
  <c r="F130" i="19"/>
  <c r="G130" i="19" s="1"/>
  <c r="F17" i="19"/>
  <c r="G17" i="19" s="1"/>
  <c r="F58" i="19"/>
  <c r="G58" i="19" s="1"/>
  <c r="F93" i="19"/>
  <c r="G93" i="19" s="1"/>
  <c r="F125" i="19"/>
  <c r="G125" i="19" s="1"/>
  <c r="F9" i="19"/>
  <c r="G9" i="19" s="1"/>
  <c r="F50" i="19"/>
  <c r="G50" i="19" s="1"/>
  <c r="F86" i="19"/>
  <c r="G86" i="19" s="1"/>
  <c r="F118" i="19"/>
  <c r="G118" i="19" s="1"/>
  <c r="F42" i="19"/>
  <c r="G42" i="19" s="1"/>
  <c r="F81" i="19"/>
  <c r="G81" i="19" s="1"/>
  <c r="F113" i="19"/>
  <c r="G113" i="19" s="1"/>
  <c r="F88" i="19"/>
  <c r="G88" i="19" s="1"/>
  <c r="F24" i="19"/>
  <c r="G24" i="19" s="1"/>
  <c r="F79" i="19"/>
  <c r="G79" i="19" s="1"/>
  <c r="F15" i="19"/>
  <c r="G15" i="19" s="1"/>
  <c r="F32" i="19"/>
  <c r="G32" i="19" s="1"/>
  <c r="F87" i="19"/>
  <c r="G87" i="19" s="1"/>
  <c r="F100" i="19"/>
  <c r="G100" i="19" s="1"/>
  <c r="F36" i="19"/>
  <c r="G36" i="19" s="1"/>
  <c r="F91" i="19"/>
  <c r="G91" i="19" s="1"/>
  <c r="F27" i="19"/>
  <c r="G27" i="19" s="1"/>
  <c r="F128" i="19"/>
  <c r="F16" i="19"/>
  <c r="G16" i="19" s="1"/>
  <c r="F71" i="19"/>
  <c r="G71" i="19" s="1"/>
  <c r="F108" i="19"/>
  <c r="G108" i="19" s="1"/>
  <c r="F35" i="19"/>
  <c r="G35" i="19" s="1"/>
  <c r="F28" i="19"/>
  <c r="G28" i="19" s="1"/>
  <c r="F67" i="19"/>
  <c r="G67" i="19" s="1"/>
  <c r="F51" i="19"/>
  <c r="G51" i="19" s="1"/>
  <c r="F3" i="19"/>
  <c r="G3" i="19" s="1"/>
  <c r="F114" i="19"/>
  <c r="F102" i="19"/>
  <c r="G102" i="19" s="1"/>
  <c r="F65" i="19"/>
  <c r="G65" i="19" s="1"/>
  <c r="F129" i="19"/>
  <c r="G129" i="19" s="1"/>
  <c r="F120" i="19"/>
  <c r="G120" i="19" s="1"/>
  <c r="F111" i="19"/>
  <c r="G111" i="19" s="1"/>
  <c r="F68" i="19"/>
  <c r="G68" i="19" s="1"/>
  <c r="F59" i="19"/>
  <c r="G59" i="19" s="1"/>
  <c r="F7" i="19"/>
  <c r="G7" i="19" s="1"/>
  <c r="F83" i="19"/>
  <c r="G83" i="19" s="1"/>
  <c r="F6" i="19"/>
  <c r="G6" i="19" s="1"/>
  <c r="F38" i="19"/>
  <c r="G38" i="19" s="1"/>
  <c r="F13" i="19"/>
  <c r="G13" i="19" s="1"/>
  <c r="F57" i="19"/>
  <c r="G57" i="19" s="1"/>
  <c r="F90" i="19"/>
  <c r="G90" i="19" s="1"/>
  <c r="F122" i="19"/>
  <c r="G122" i="19" s="1"/>
  <c r="F5" i="19"/>
  <c r="G5" i="19" s="1"/>
  <c r="F49" i="19"/>
  <c r="G49" i="19" s="1"/>
  <c r="F85" i="19"/>
  <c r="G85" i="19" s="1"/>
  <c r="F117" i="19"/>
  <c r="G117" i="19" s="1"/>
  <c r="F41" i="19"/>
  <c r="G41" i="19" s="1"/>
  <c r="F78" i="19"/>
  <c r="G78" i="19" s="1"/>
  <c r="F110" i="19"/>
  <c r="G110" i="19" s="1"/>
  <c r="F33" i="19"/>
  <c r="G33" i="19" s="1"/>
  <c r="F73" i="19"/>
  <c r="G73" i="19" s="1"/>
  <c r="F105" i="19"/>
  <c r="G105" i="19" s="1"/>
  <c r="F137" i="19"/>
  <c r="G137" i="19" s="1"/>
  <c r="F104" i="19"/>
  <c r="G104" i="19" s="1"/>
  <c r="F40" i="19"/>
  <c r="G40" i="19" s="1"/>
  <c r="F95" i="19"/>
  <c r="G95" i="19" s="1"/>
  <c r="F31" i="19"/>
  <c r="G31" i="19" s="1"/>
  <c r="F64" i="19"/>
  <c r="G64" i="19" s="1"/>
  <c r="F119" i="19"/>
  <c r="G119" i="19" s="1"/>
  <c r="F116" i="19"/>
  <c r="G116" i="19" s="1"/>
  <c r="F52" i="19"/>
  <c r="G52" i="19" s="1"/>
  <c r="F107" i="19"/>
  <c r="G107" i="19" s="1"/>
  <c r="F43" i="19"/>
  <c r="G43" i="19" s="1"/>
  <c r="F48" i="19"/>
  <c r="G48" i="19" s="1"/>
  <c r="F103" i="19"/>
  <c r="G103" i="19" s="1"/>
  <c r="F99" i="19"/>
  <c r="G99" i="19" s="1"/>
  <c r="F92" i="19"/>
  <c r="F55" i="34" s="1"/>
  <c r="F19" i="19"/>
  <c r="G19" i="19" s="1"/>
  <c r="F131" i="19"/>
  <c r="G131" i="19" s="1"/>
  <c r="F115" i="19"/>
  <c r="G115" i="19" s="1"/>
  <c r="EI173" i="17"/>
  <c r="EI172" i="17" s="1"/>
  <c r="C172" i="17"/>
  <c r="FH170" i="17"/>
  <c r="FG183" i="17" s="1"/>
  <c r="FH183" i="17" s="1"/>
  <c r="EI190" i="17"/>
  <c r="EI187" i="17"/>
  <c r="C188" i="17"/>
  <c r="EI188" i="17" s="1"/>
  <c r="F14" i="20"/>
  <c r="G14" i="20" s="1"/>
  <c r="F46" i="20"/>
  <c r="G46" i="20" s="1"/>
  <c r="F78" i="20"/>
  <c r="G78" i="20" s="1"/>
  <c r="F110" i="20"/>
  <c r="G110" i="20" s="1"/>
  <c r="F25" i="20"/>
  <c r="G25" i="20" s="1"/>
  <c r="F57" i="20"/>
  <c r="G57" i="20" s="1"/>
  <c r="F89" i="20"/>
  <c r="G89" i="20" s="1"/>
  <c r="F121" i="20"/>
  <c r="G121" i="20" s="1"/>
  <c r="F53" i="20"/>
  <c r="G53" i="20" s="1"/>
  <c r="F117" i="20"/>
  <c r="G117" i="20" s="1"/>
  <c r="F58" i="20"/>
  <c r="G58" i="20" s="1"/>
  <c r="F29" i="20"/>
  <c r="G29" i="20" s="1"/>
  <c r="F93" i="20"/>
  <c r="G93" i="20" s="1"/>
  <c r="F50" i="20"/>
  <c r="G50" i="20" s="1"/>
  <c r="F114" i="20"/>
  <c r="F76" i="20"/>
  <c r="G76" i="20" s="1"/>
  <c r="F12" i="20"/>
  <c r="G12" i="20" s="1"/>
  <c r="F131" i="20"/>
  <c r="G131" i="20" s="1"/>
  <c r="F67" i="20"/>
  <c r="G67" i="20" s="1"/>
  <c r="F120" i="20"/>
  <c r="G120" i="20" s="1"/>
  <c r="F56" i="20"/>
  <c r="G56" i="20" s="1"/>
  <c r="F111" i="20"/>
  <c r="G111" i="20" s="1"/>
  <c r="F47" i="20"/>
  <c r="G47" i="20" s="1"/>
  <c r="F100" i="20"/>
  <c r="G100" i="20" s="1"/>
  <c r="F36" i="20"/>
  <c r="G36" i="20" s="1"/>
  <c r="F91" i="20"/>
  <c r="G91" i="20" s="1"/>
  <c r="F27" i="20"/>
  <c r="G27" i="20" s="1"/>
  <c r="F32" i="20"/>
  <c r="G32" i="20" s="1"/>
  <c r="F128" i="20"/>
  <c r="F80" i="20"/>
  <c r="G80" i="20" s="1"/>
  <c r="F7" i="20"/>
  <c r="G7" i="20" s="1"/>
  <c r="F103" i="20"/>
  <c r="G103" i="20" s="1"/>
  <c r="F22" i="20"/>
  <c r="G22" i="20" s="1"/>
  <c r="F86" i="20"/>
  <c r="G86" i="20" s="1"/>
  <c r="F118" i="20"/>
  <c r="G118" i="20" s="1"/>
  <c r="F33" i="20"/>
  <c r="G33" i="20" s="1"/>
  <c r="F65" i="20"/>
  <c r="G65" i="20" s="1"/>
  <c r="F129" i="20"/>
  <c r="G129" i="20" s="1"/>
  <c r="F5" i="20"/>
  <c r="G5" i="20" s="1"/>
  <c r="F69" i="20"/>
  <c r="G69" i="20" s="1"/>
  <c r="F133" i="20"/>
  <c r="G133" i="20" s="1"/>
  <c r="F10" i="20"/>
  <c r="G10" i="20" s="1"/>
  <c r="F45" i="20"/>
  <c r="G45" i="20" s="1"/>
  <c r="F109" i="20"/>
  <c r="G109" i="20" s="1"/>
  <c r="F66" i="20"/>
  <c r="G66" i="20" s="1"/>
  <c r="F130" i="20"/>
  <c r="G130" i="20" s="1"/>
  <c r="F122" i="20"/>
  <c r="G122" i="20" s="1"/>
  <c r="F124" i="20"/>
  <c r="G124" i="20" s="1"/>
  <c r="F60" i="20"/>
  <c r="G60" i="20" s="1"/>
  <c r="F115" i="20"/>
  <c r="G115" i="20" s="1"/>
  <c r="F51" i="20"/>
  <c r="G51" i="20" s="1"/>
  <c r="F104" i="20"/>
  <c r="G104" i="20" s="1"/>
  <c r="F95" i="20"/>
  <c r="G95" i="20" s="1"/>
  <c r="F20" i="20"/>
  <c r="G20" i="20" s="1"/>
  <c r="F11" i="20"/>
  <c r="G11" i="20" s="1"/>
  <c r="F16" i="20"/>
  <c r="G16" i="20" s="1"/>
  <c r="F112" i="20"/>
  <c r="G112" i="20" s="1"/>
  <c r="F54" i="20"/>
  <c r="G54" i="20" s="1"/>
  <c r="F97" i="20"/>
  <c r="G97" i="20" s="1"/>
  <c r="F74" i="20"/>
  <c r="G74" i="20" s="1"/>
  <c r="F138" i="20"/>
  <c r="G138" i="20" s="1"/>
  <c r="F40" i="20"/>
  <c r="G40" i="20" s="1"/>
  <c r="F31" i="20"/>
  <c r="G31" i="20" s="1"/>
  <c r="F84" i="20"/>
  <c r="G84" i="20" s="1"/>
  <c r="F75" i="20"/>
  <c r="G75" i="20" s="1"/>
  <c r="F64" i="20"/>
  <c r="G64" i="20" s="1"/>
  <c r="F3" i="20"/>
  <c r="G3" i="20" s="1"/>
  <c r="F30" i="20"/>
  <c r="G30" i="20" s="1"/>
  <c r="F62" i="20"/>
  <c r="G62" i="20" s="1"/>
  <c r="F94" i="20"/>
  <c r="G94" i="20" s="1"/>
  <c r="F126" i="20"/>
  <c r="G126" i="20" s="1"/>
  <c r="F9" i="20"/>
  <c r="G9" i="20" s="1"/>
  <c r="F41" i="20"/>
  <c r="G41" i="20" s="1"/>
  <c r="F73" i="20"/>
  <c r="G73" i="20" s="1"/>
  <c r="F105" i="20"/>
  <c r="G105" i="20" s="1"/>
  <c r="F137" i="20"/>
  <c r="G137" i="20" s="1"/>
  <c r="F21" i="20"/>
  <c r="G21" i="20" s="1"/>
  <c r="F85" i="20"/>
  <c r="G85" i="20" s="1"/>
  <c r="F26" i="20"/>
  <c r="G26" i="20" s="1"/>
  <c r="F90" i="20"/>
  <c r="G90" i="20" s="1"/>
  <c r="F61" i="20"/>
  <c r="G61" i="20" s="1"/>
  <c r="F125" i="20"/>
  <c r="G125" i="20" s="1"/>
  <c r="F18" i="20"/>
  <c r="G18" i="20" s="1"/>
  <c r="F82" i="20"/>
  <c r="F108" i="20"/>
  <c r="G108" i="20" s="1"/>
  <c r="F44" i="20"/>
  <c r="G44" i="20" s="1"/>
  <c r="F99" i="20"/>
  <c r="G99" i="20" s="1"/>
  <c r="F35" i="20"/>
  <c r="G35" i="20" s="1"/>
  <c r="F88" i="20"/>
  <c r="G88" i="20" s="1"/>
  <c r="F24" i="20"/>
  <c r="G24" i="20" s="1"/>
  <c r="F79" i="20"/>
  <c r="G79" i="20" s="1"/>
  <c r="F15" i="20"/>
  <c r="G15" i="20" s="1"/>
  <c r="F132" i="20"/>
  <c r="G132" i="20" s="1"/>
  <c r="F68" i="20"/>
  <c r="G68" i="20" s="1"/>
  <c r="F4" i="20"/>
  <c r="G4" i="20" s="1"/>
  <c r="F123" i="20"/>
  <c r="G123" i="20" s="1"/>
  <c r="F59" i="20"/>
  <c r="G59" i="20" s="1"/>
  <c r="F87" i="20"/>
  <c r="G87" i="20" s="1"/>
  <c r="F55" i="20"/>
  <c r="G55" i="20" s="1"/>
  <c r="F135" i="20"/>
  <c r="G135" i="20" s="1"/>
  <c r="F119" i="20"/>
  <c r="G119" i="20" s="1"/>
  <c r="F39" i="20"/>
  <c r="G39" i="20" s="1"/>
  <c r="F6" i="20"/>
  <c r="G6" i="20" s="1"/>
  <c r="F38" i="20"/>
  <c r="G38" i="20" s="1"/>
  <c r="F70" i="20"/>
  <c r="G70" i="20" s="1"/>
  <c r="F102" i="20"/>
  <c r="G102" i="20" s="1"/>
  <c r="F134" i="20"/>
  <c r="G134" i="20" s="1"/>
  <c r="F17" i="20"/>
  <c r="G17" i="20" s="1"/>
  <c r="F49" i="20"/>
  <c r="G49" i="20" s="1"/>
  <c r="F81" i="20"/>
  <c r="G81" i="20" s="1"/>
  <c r="F113" i="20"/>
  <c r="G113" i="20" s="1"/>
  <c r="F37" i="20"/>
  <c r="G37" i="20" s="1"/>
  <c r="F101" i="20"/>
  <c r="G101" i="20" s="1"/>
  <c r="F42" i="20"/>
  <c r="G42" i="20" s="1"/>
  <c r="F13" i="20"/>
  <c r="G13" i="20" s="1"/>
  <c r="F77" i="20"/>
  <c r="G77" i="20" s="1"/>
  <c r="F34" i="20"/>
  <c r="G34" i="20" s="1"/>
  <c r="F98" i="20"/>
  <c r="G98" i="20" s="1"/>
  <c r="F106" i="20"/>
  <c r="G106" i="20" s="1"/>
  <c r="F92" i="20"/>
  <c r="F28" i="20"/>
  <c r="G28" i="20" s="1"/>
  <c r="F83" i="20"/>
  <c r="G83" i="20" s="1"/>
  <c r="F19" i="20"/>
  <c r="G19" i="20" s="1"/>
  <c r="F136" i="20"/>
  <c r="G136" i="20" s="1"/>
  <c r="F72" i="20"/>
  <c r="G72" i="20" s="1"/>
  <c r="F8" i="20"/>
  <c r="G8" i="20" s="1"/>
  <c r="F127" i="20"/>
  <c r="G127" i="20" s="1"/>
  <c r="F63" i="20"/>
  <c r="G63" i="20" s="1"/>
  <c r="F116" i="20"/>
  <c r="G116" i="20" s="1"/>
  <c r="F52" i="20"/>
  <c r="G52" i="20" s="1"/>
  <c r="F107" i="20"/>
  <c r="G107" i="20" s="1"/>
  <c r="F43" i="20"/>
  <c r="G43" i="20" s="1"/>
  <c r="G96" i="20"/>
  <c r="F23" i="20"/>
  <c r="G23" i="20" s="1"/>
  <c r="F71" i="20"/>
  <c r="G71" i="20" s="1"/>
  <c r="F48" i="20"/>
  <c r="G48" i="20" s="1"/>
  <c r="F56" i="34" l="1"/>
  <c r="FI183" i="17"/>
  <c r="D18" i="34" s="1"/>
  <c r="C18" i="34"/>
  <c r="D20" i="28"/>
  <c r="A59" i="31"/>
  <c r="A20" i="31"/>
  <c r="A108" i="31"/>
  <c r="A138" i="31"/>
  <c r="A70" i="31"/>
  <c r="A32" i="31"/>
  <c r="A18" i="31"/>
  <c r="A84" i="31"/>
  <c r="A60" i="31"/>
  <c r="A56" i="31"/>
  <c r="A100" i="31"/>
  <c r="A96" i="31"/>
  <c r="A51" i="31"/>
  <c r="A53" i="31"/>
  <c r="A41" i="31"/>
  <c r="A8" i="31"/>
  <c r="A34" i="31"/>
  <c r="A74" i="31"/>
  <c r="A117" i="31"/>
  <c r="A127" i="31"/>
  <c r="A93" i="31"/>
  <c r="A23" i="31"/>
  <c r="A16" i="31"/>
  <c r="A5" i="31"/>
  <c r="A112" i="31"/>
  <c r="A75" i="31"/>
  <c r="A105" i="31"/>
  <c r="A136" i="31"/>
  <c r="A76" i="31"/>
  <c r="A30" i="31"/>
  <c r="A120" i="31"/>
  <c r="A131" i="31"/>
  <c r="A15" i="31"/>
  <c r="A72" i="31"/>
  <c r="A135" i="31"/>
  <c r="A90" i="31"/>
  <c r="A80" i="31"/>
  <c r="A97" i="31"/>
  <c r="A48" i="31"/>
  <c r="A3" i="31"/>
  <c r="A11" i="31"/>
  <c r="A63" i="31"/>
  <c r="A115" i="31"/>
  <c r="A29" i="31"/>
  <c r="A49" i="31"/>
  <c r="A26" i="31"/>
  <c r="A98" i="31"/>
  <c r="A111" i="31"/>
  <c r="A44" i="31"/>
  <c r="A91" i="31"/>
  <c r="A79" i="31"/>
  <c r="A12" i="31"/>
  <c r="A133" i="31"/>
  <c r="A27" i="31"/>
  <c r="A57" i="31"/>
  <c r="A88" i="31"/>
  <c r="A114" i="31"/>
  <c r="A128" i="31"/>
  <c r="A40" i="31"/>
  <c r="A62" i="31"/>
  <c r="A43" i="31"/>
  <c r="A22" i="31"/>
  <c r="A87" i="31"/>
  <c r="A77" i="31"/>
  <c r="A95" i="31"/>
  <c r="A89" i="31"/>
  <c r="A106" i="31"/>
  <c r="A14" i="31"/>
  <c r="A125" i="31"/>
  <c r="A103" i="31"/>
  <c r="A67" i="31"/>
  <c r="A55" i="31"/>
  <c r="A124" i="31"/>
  <c r="A46" i="31"/>
  <c r="A134" i="31"/>
  <c r="A132" i="31"/>
  <c r="A13" i="31"/>
  <c r="A52" i="31"/>
  <c r="A107" i="31"/>
  <c r="A21" i="31"/>
  <c r="A73" i="31"/>
  <c r="A104" i="31"/>
  <c r="A19" i="31"/>
  <c r="A92" i="31"/>
  <c r="A17" i="31"/>
  <c r="A126" i="31"/>
  <c r="A54" i="31"/>
  <c r="A25" i="31"/>
  <c r="A10" i="31"/>
  <c r="A45" i="31"/>
  <c r="A113" i="31"/>
  <c r="A39" i="31"/>
  <c r="A110" i="31"/>
  <c r="A102" i="31"/>
  <c r="A68" i="31"/>
  <c r="A71" i="31"/>
  <c r="A82" i="31"/>
  <c r="A85" i="31"/>
  <c r="A137" i="31"/>
  <c r="A31" i="31"/>
  <c r="A83" i="31"/>
  <c r="A119" i="31"/>
  <c r="A7" i="31"/>
  <c r="A58" i="31"/>
  <c r="A66" i="31"/>
  <c r="A123" i="31"/>
  <c r="A99" i="31"/>
  <c r="A78" i="31"/>
  <c r="A94" i="31"/>
  <c r="A38" i="31"/>
  <c r="A47" i="31"/>
  <c r="A129" i="31"/>
  <c r="A86" i="31"/>
  <c r="A69" i="31"/>
  <c r="A121" i="31"/>
  <c r="A36" i="31"/>
  <c r="A109" i="31"/>
  <c r="A24" i="31"/>
  <c r="A28" i="31"/>
  <c r="A42" i="31"/>
  <c r="A50" i="31"/>
  <c r="A101" i="31"/>
  <c r="A4" i="31"/>
  <c r="A81" i="31"/>
  <c r="A118" i="31"/>
  <c r="A64" i="31"/>
  <c r="A116" i="31"/>
  <c r="A9" i="31"/>
  <c r="A61" i="31"/>
  <c r="A33" i="31"/>
  <c r="A65" i="31"/>
  <c r="A122" i="31"/>
  <c r="A130" i="31"/>
  <c r="A37" i="31"/>
  <c r="A35" i="31"/>
  <c r="A6" i="31"/>
  <c r="FI183" i="29"/>
  <c r="C18" i="28"/>
  <c r="FH171" i="29"/>
  <c r="FJ170" i="29"/>
  <c r="G82" i="19"/>
  <c r="G92" i="19"/>
  <c r="G92" i="20"/>
  <c r="FH171" i="17"/>
  <c r="G82" i="20"/>
  <c r="G128" i="20"/>
  <c r="G128" i="19"/>
  <c r="G114" i="20"/>
  <c r="FJ170" i="17"/>
  <c r="G114" i="19"/>
  <c r="D18" i="28" l="1"/>
  <c r="A17" i="20"/>
  <c r="A3" i="19"/>
  <c r="A25" i="20"/>
  <c r="A31" i="20"/>
  <c r="A74" i="20"/>
  <c r="A18" i="20"/>
  <c r="A78" i="20"/>
  <c r="A56" i="20"/>
  <c r="A38" i="20"/>
  <c r="A66" i="20"/>
  <c r="A91" i="20"/>
  <c r="A104" i="20"/>
  <c r="A132" i="20"/>
  <c r="A22" i="20"/>
  <c r="A60" i="20"/>
  <c r="A94" i="20"/>
  <c r="A86" i="20"/>
  <c r="A115" i="20"/>
  <c r="A131" i="20"/>
  <c r="A80" i="20"/>
  <c r="A10" i="20"/>
  <c r="A16" i="20"/>
  <c r="A26" i="20"/>
  <c r="A113" i="20"/>
  <c r="A57" i="20"/>
  <c r="A84" i="20"/>
  <c r="A126" i="20"/>
  <c r="A25" i="19"/>
  <c r="A70" i="19"/>
  <c r="A72" i="19"/>
  <c r="A20" i="20"/>
  <c r="A64" i="20"/>
  <c r="A24" i="20"/>
  <c r="A48" i="20"/>
  <c r="A110" i="20"/>
  <c r="A33" i="20"/>
  <c r="A82" i="20"/>
  <c r="A108" i="20"/>
  <c r="A99" i="20"/>
  <c r="A135" i="20"/>
  <c r="A136" i="20"/>
  <c r="A50" i="20"/>
  <c r="A27" i="20"/>
  <c r="A130" i="20"/>
  <c r="A138" i="20"/>
  <c r="A21" i="20"/>
  <c r="A68" i="20"/>
  <c r="A89" i="20"/>
  <c r="A41" i="20"/>
  <c r="A59" i="20"/>
  <c r="A77" i="20"/>
  <c r="A58" i="20"/>
  <c r="A100" i="20"/>
  <c r="A5" i="20"/>
  <c r="A112" i="20"/>
  <c r="A73" i="20"/>
  <c r="A35" i="20"/>
  <c r="A69" i="19"/>
  <c r="A119" i="20"/>
  <c r="A29" i="20"/>
  <c r="A14" i="20"/>
  <c r="A44" i="19"/>
  <c r="A110" i="19"/>
  <c r="A18" i="19"/>
  <c r="A60" i="19"/>
  <c r="A97" i="19"/>
  <c r="A125" i="19"/>
  <c r="A28" i="19"/>
  <c r="A22" i="19"/>
  <c r="A84" i="19"/>
  <c r="A132" i="19"/>
  <c r="A95" i="19"/>
  <c r="A82" i="19"/>
  <c r="A42" i="19"/>
  <c r="A106" i="19"/>
  <c r="A121" i="19"/>
  <c r="A11" i="19"/>
  <c r="A77" i="19"/>
  <c r="A80" i="19"/>
  <c r="A83" i="19"/>
  <c r="A19" i="19"/>
  <c r="A106" i="20"/>
  <c r="A28" i="20"/>
  <c r="A16" i="19"/>
  <c r="A5" i="19"/>
  <c r="A103" i="19"/>
  <c r="A138" i="19"/>
  <c r="A112" i="19"/>
  <c r="A69" i="20"/>
  <c r="A10" i="19"/>
  <c r="A47" i="19"/>
  <c r="A102" i="20"/>
  <c r="A111" i="20"/>
  <c r="A122" i="20"/>
  <c r="A61" i="20"/>
  <c r="A42" i="20"/>
  <c r="A103" i="20"/>
  <c r="A11" i="20"/>
  <c r="A67" i="20"/>
  <c r="A7" i="20"/>
  <c r="A45" i="20"/>
  <c r="A3" i="20"/>
  <c r="A90" i="20"/>
  <c r="A70" i="20"/>
  <c r="A53" i="20"/>
  <c r="A76" i="20"/>
  <c r="A118" i="20"/>
  <c r="A75" i="20"/>
  <c r="A4" i="20"/>
  <c r="A116" i="20"/>
  <c r="A118" i="19"/>
  <c r="A65" i="19"/>
  <c r="A61" i="19"/>
  <c r="A20" i="19"/>
  <c r="A32" i="20"/>
  <c r="A109" i="20"/>
  <c r="A54" i="20"/>
  <c r="A85" i="20"/>
  <c r="A79" i="20"/>
  <c r="A49" i="20"/>
  <c r="A8" i="20"/>
  <c r="A30" i="19"/>
  <c r="A95" i="20"/>
  <c r="A30" i="20"/>
  <c r="A39" i="20"/>
  <c r="A34" i="20"/>
  <c r="A12" i="19"/>
  <c r="A86" i="19"/>
  <c r="A87" i="19"/>
  <c r="A57" i="19"/>
  <c r="A73" i="19"/>
  <c r="A107" i="19"/>
  <c r="A101" i="19"/>
  <c r="A8" i="19"/>
  <c r="A124" i="19"/>
  <c r="A134" i="19"/>
  <c r="A135" i="19"/>
  <c r="A79" i="19"/>
  <c r="A68" i="19"/>
  <c r="A31" i="19"/>
  <c r="A131" i="19"/>
  <c r="A94" i="19"/>
  <c r="A55" i="19"/>
  <c r="A62" i="19"/>
  <c r="A14" i="19"/>
  <c r="A100" i="19"/>
  <c r="A122" i="19"/>
  <c r="A137" i="19"/>
  <c r="A114" i="20"/>
  <c r="A36" i="20"/>
  <c r="A65" i="20"/>
  <c r="A51" i="20"/>
  <c r="A105" i="20"/>
  <c r="A44" i="20"/>
  <c r="A87" i="20"/>
  <c r="A83" i="20"/>
  <c r="A71" i="20"/>
  <c r="A107" i="20"/>
  <c r="A126" i="19"/>
  <c r="A45" i="19"/>
  <c r="A56" i="19"/>
  <c r="A46" i="19"/>
  <c r="A36" i="19"/>
  <c r="A51" i="19"/>
  <c r="A13" i="19"/>
  <c r="A33" i="19"/>
  <c r="A129" i="20"/>
  <c r="A40" i="20"/>
  <c r="A137" i="20"/>
  <c r="A55" i="20"/>
  <c r="A37" i="20"/>
  <c r="A19" i="20"/>
  <c r="A63" i="20"/>
  <c r="A54" i="19"/>
  <c r="A114" i="19"/>
  <c r="A6" i="19"/>
  <c r="A116" i="19"/>
  <c r="A34" i="19"/>
  <c r="A53" i="19"/>
  <c r="A96" i="19"/>
  <c r="A98" i="19"/>
  <c r="A113" i="19"/>
  <c r="A27" i="19"/>
  <c r="A120" i="19"/>
  <c r="A85" i="19"/>
  <c r="A40" i="19"/>
  <c r="A99" i="19"/>
  <c r="A74" i="19"/>
  <c r="A89" i="19"/>
  <c r="A75" i="19"/>
  <c r="A37" i="19"/>
  <c r="A23" i="19"/>
  <c r="A130" i="19"/>
  <c r="A102" i="19"/>
  <c r="A48" i="19"/>
  <c r="A121" i="20"/>
  <c r="A12" i="20"/>
  <c r="A133" i="20"/>
  <c r="A88" i="20"/>
  <c r="A6" i="20"/>
  <c r="A13" i="20"/>
  <c r="A127" i="20"/>
  <c r="A23" i="20"/>
  <c r="A66" i="19"/>
  <c r="A81" i="19"/>
  <c r="A91" i="19"/>
  <c r="A90" i="19"/>
  <c r="A105" i="19"/>
  <c r="A43" i="19"/>
  <c r="A123" i="19"/>
  <c r="A58" i="19"/>
  <c r="A88" i="19"/>
  <c r="A108" i="19"/>
  <c r="A59" i="19"/>
  <c r="A41" i="19"/>
  <c r="A64" i="19"/>
  <c r="A115" i="19"/>
  <c r="A26" i="19"/>
  <c r="A136" i="19"/>
  <c r="A39" i="19"/>
  <c r="A29" i="19"/>
  <c r="A93" i="19"/>
  <c r="A24" i="19"/>
  <c r="A128" i="19"/>
  <c r="A111" i="19"/>
  <c r="A117" i="19"/>
  <c r="A92" i="19"/>
  <c r="A117" i="20"/>
  <c r="A120" i="20"/>
  <c r="A128" i="20"/>
  <c r="A62" i="20"/>
  <c r="A125" i="20"/>
  <c r="A15" i="20"/>
  <c r="A134" i="20"/>
  <c r="A98" i="20"/>
  <c r="A52" i="20"/>
  <c r="A101" i="20"/>
  <c r="A72" i="20"/>
  <c r="A109" i="19"/>
  <c r="A4" i="19"/>
  <c r="A17" i="19"/>
  <c r="A71" i="19"/>
  <c r="A129" i="19"/>
  <c r="A49" i="19"/>
  <c r="A104" i="19"/>
  <c r="A133" i="19"/>
  <c r="A127" i="19"/>
  <c r="A9" i="19"/>
  <c r="A15" i="19"/>
  <c r="A67" i="19"/>
  <c r="A38" i="19"/>
  <c r="A52" i="19"/>
  <c r="A43" i="20"/>
  <c r="A63" i="19"/>
  <c r="A76" i="19"/>
  <c r="A21" i="19"/>
  <c r="A50" i="19"/>
  <c r="A32" i="19"/>
  <c r="A35" i="19"/>
  <c r="A7" i="19"/>
  <c r="A78" i="19"/>
  <c r="A119" i="19"/>
  <c r="A46" i="20"/>
  <c r="A93" i="20"/>
  <c r="A47" i="20"/>
  <c r="A124" i="20"/>
  <c r="A97" i="20"/>
  <c r="A9" i="20"/>
  <c r="A123" i="20"/>
  <c r="A81" i="20"/>
  <c r="A92" i="20"/>
  <c r="A96" i="20"/>
  <c r="F41" i="34" l="1"/>
  <c r="C41" i="34"/>
  <c r="I41" i="34"/>
  <c r="FG190" i="17"/>
  <c r="FF190" i="17"/>
  <c r="FH190" i="17"/>
  <c r="H42" i="34" l="1"/>
  <c r="I46" i="34"/>
  <c r="I44" i="34"/>
  <c r="I45" i="34"/>
  <c r="C44" i="34"/>
  <c r="C45" i="34"/>
  <c r="C46" i="34"/>
  <c r="B42" i="34"/>
  <c r="F44" i="34"/>
  <c r="F46" i="34"/>
  <c r="F45" i="34"/>
  <c r="E42" i="34"/>
  <c r="FG192" i="17"/>
  <c r="FG195" i="17"/>
  <c r="FF192" i="17"/>
  <c r="FF195" i="17"/>
  <c r="FH195" i="17"/>
  <c r="FH192" i="17"/>
  <c r="B42" i="28"/>
</calcChain>
</file>

<file path=xl/sharedStrings.xml><?xml version="1.0" encoding="utf-8"?>
<sst xmlns="http://schemas.openxmlformats.org/spreadsheetml/2006/main" count="6297" uniqueCount="412">
  <si>
    <t>CUADRO 1.</t>
  </si>
  <si>
    <t>Demanda Intermedia</t>
  </si>
  <si>
    <t>Total de Demanda Intermedia</t>
  </si>
  <si>
    <t>Demanda Final</t>
  </si>
  <si>
    <t>Utilización Total</t>
  </si>
  <si>
    <t>Consumo de Gobierno</t>
  </si>
  <si>
    <t>Formación Bruta de Capital Fijo</t>
  </si>
  <si>
    <t>Variación de existencias</t>
  </si>
  <si>
    <t>Demanda Total</t>
  </si>
  <si>
    <t>Mantenimiento y reparación de vehículos automotores</t>
  </si>
  <si>
    <t>Servicios de información, programación y consultoría informática, edición de programas informáticos y afines</t>
  </si>
  <si>
    <t>Total de usos de origen nacional</t>
  </si>
  <si>
    <t>Importaciones de la Economía Total</t>
  </si>
  <si>
    <t>Compras de Residentes en el extranjero</t>
  </si>
  <si>
    <t>Compras de no residentes en el país</t>
  </si>
  <si>
    <t>Compras netas de residentes y no residentes</t>
  </si>
  <si>
    <t>Importaciones Totales</t>
  </si>
  <si>
    <t>Impuestos sobre productos</t>
  </si>
  <si>
    <t>Subsidios a los productos</t>
  </si>
  <si>
    <t>Impuestos sobre los productos netos de subsidios</t>
  </si>
  <si>
    <t>Total de usos a precios comprador</t>
  </si>
  <si>
    <t>Valor Agregado Bruto Economía Total</t>
  </si>
  <si>
    <t>Producción de la Economía Total a precios básicos</t>
  </si>
  <si>
    <t>Producto Interno Bruto de la Economía Total</t>
  </si>
  <si>
    <t>Remuneración de los asalariados</t>
  </si>
  <si>
    <t>Impuestos sobre la producción y las importaciones</t>
  </si>
  <si>
    <t>Subvenciones (-)</t>
  </si>
  <si>
    <t>Excedente de explotación, bruto</t>
  </si>
  <si>
    <t>Ingreso mixto, bruto</t>
  </si>
  <si>
    <t>Consumo de capital fijo sobre el excedente bruto de explotacón</t>
  </si>
  <si>
    <t>Consumo de capital fijo sobre el ingreso mixto</t>
  </si>
  <si>
    <t>Excedente de explotación, neto</t>
  </si>
  <si>
    <t>Ingreso mixto, neto</t>
  </si>
  <si>
    <t>Personal Ocupado</t>
  </si>
  <si>
    <t>CUADRO 2.</t>
  </si>
  <si>
    <t>CUADRO 3.</t>
  </si>
  <si>
    <t>COEFICIENTES TÉCNICOS</t>
  </si>
  <si>
    <t>MATRIZ IDENTIDAD</t>
  </si>
  <si>
    <t>CUADRO 5.</t>
  </si>
  <si>
    <t>GASTOS GLOBALES</t>
  </si>
  <si>
    <t>COEFICIENTES DIRECTOS E INDIRECTOS POR UNIDAD DE DEMANDA FINAL</t>
  </si>
  <si>
    <t>Asalariados</t>
  </si>
  <si>
    <t>Cuenta propia</t>
  </si>
  <si>
    <t>Empresarios, empleadores, patronos</t>
  </si>
  <si>
    <t>Trabajadores familiares no remunerados</t>
  </si>
  <si>
    <t>Otros trabajadores no remunerados</t>
  </si>
  <si>
    <t>Personal de otros establecimientos (services)</t>
  </si>
  <si>
    <t>Millones de Colones</t>
  </si>
  <si>
    <t>A PRECIOS BÁSICOS</t>
  </si>
  <si>
    <t>CUADRO 4.</t>
  </si>
  <si>
    <t>Demanda Final Variaciones</t>
  </si>
  <si>
    <t>Variación %</t>
  </si>
  <si>
    <t>Nueva Demanda Final (X)</t>
  </si>
  <si>
    <t>Matriz Planeada X * [R] = [^X]</t>
  </si>
  <si>
    <t>Incremento de las remuneraciones de asalariados</t>
  </si>
  <si>
    <t>Indice de productividad del trabajo</t>
  </si>
  <si>
    <t>Puestos de trabajo generados a cambios en la producción</t>
  </si>
  <si>
    <t>Nuevo VBP</t>
  </si>
  <si>
    <t>VBP Anterior</t>
  </si>
  <si>
    <t>Diferencia</t>
  </si>
  <si>
    <t>Oferta</t>
  </si>
  <si>
    <t>Oferta= Utilización</t>
  </si>
  <si>
    <t>Índice de Productividad del Trabajo</t>
  </si>
  <si>
    <t>Remuneraciones Medias</t>
  </si>
  <si>
    <t>Asalariados generados a cambios en la producción</t>
  </si>
  <si>
    <t>Variación del PIB</t>
  </si>
  <si>
    <t>Variación Sectorial</t>
  </si>
  <si>
    <t>NPCR</t>
  </si>
  <si>
    <t>Producto</t>
  </si>
  <si>
    <t>INICIAL</t>
  </si>
  <si>
    <t>FINAL</t>
  </si>
  <si>
    <t>%</t>
  </si>
  <si>
    <t>[%]</t>
  </si>
  <si>
    <t>.</t>
  </si>
  <si>
    <t>DIFERENCIA</t>
  </si>
  <si>
    <t>IMPACTO EN LAS VARIACIONES</t>
  </si>
  <si>
    <t>CUADRO 6.</t>
  </si>
  <si>
    <t>% de Variación</t>
  </si>
  <si>
    <t>Total de Remuneración de asalariados</t>
  </si>
  <si>
    <t>Total de puestos de trabajo</t>
  </si>
  <si>
    <t>Porcentaje de Variación</t>
  </si>
  <si>
    <t>Valor Original</t>
  </si>
  <si>
    <t>Nuevo Valor</t>
  </si>
  <si>
    <t>Inicial</t>
  </si>
  <si>
    <t>Final</t>
  </si>
  <si>
    <t>Principales Sectores Afectados</t>
  </si>
  <si>
    <t>Tabla 1.</t>
  </si>
  <si>
    <t>AE001</t>
  </si>
  <si>
    <t>Cultivo de frijol</t>
  </si>
  <si>
    <t>AE002</t>
  </si>
  <si>
    <t>Cultivo de maíz</t>
  </si>
  <si>
    <t>AE003</t>
  </si>
  <si>
    <t>Cultivo de otros cereales, legumbres y semillas oleaginosas n.c.p.</t>
  </si>
  <si>
    <t>AE004</t>
  </si>
  <si>
    <t>Cultivo de arroz</t>
  </si>
  <si>
    <t>AE005</t>
  </si>
  <si>
    <t>AE006</t>
  </si>
  <si>
    <t>Cultivo de melón</t>
  </si>
  <si>
    <t>AE007</t>
  </si>
  <si>
    <t>Cultivo de cebolla</t>
  </si>
  <si>
    <t>AE008</t>
  </si>
  <si>
    <t>Cultivo de chayote</t>
  </si>
  <si>
    <t>AE009</t>
  </si>
  <si>
    <t>Cultivo de papa</t>
  </si>
  <si>
    <t>AE010</t>
  </si>
  <si>
    <t>AE011</t>
  </si>
  <si>
    <t>Cultivo de caña de azúcar</t>
  </si>
  <si>
    <t>AE012</t>
  </si>
  <si>
    <t>Cultivo de flores</t>
  </si>
  <si>
    <t>AE013</t>
  </si>
  <si>
    <t>Cultivo de follajes</t>
  </si>
  <si>
    <t>AE014</t>
  </si>
  <si>
    <t>Cultivo de banano</t>
  </si>
  <si>
    <t>AE015</t>
  </si>
  <si>
    <t>Cultivo de plátano</t>
  </si>
  <si>
    <t>AE016</t>
  </si>
  <si>
    <t>Cultivo de piña</t>
  </si>
  <si>
    <t>AE017</t>
  </si>
  <si>
    <t>Cultivo de palma africana (aceitera)</t>
  </si>
  <si>
    <t>AE018</t>
  </si>
  <si>
    <t>Cultivo de café</t>
  </si>
  <si>
    <t>AE019</t>
  </si>
  <si>
    <t>Cultivo de otras frutas, nueces y otros frutos oleaginosas</t>
  </si>
  <si>
    <t>AE020</t>
  </si>
  <si>
    <t>Cultivo de otras plantas no perennes y perennes</t>
  </si>
  <si>
    <t>AE021</t>
  </si>
  <si>
    <t>Propagación de plantas</t>
  </si>
  <si>
    <t>AE022</t>
  </si>
  <si>
    <t>Cría de ganado vacuno</t>
  </si>
  <si>
    <t>AE023</t>
  </si>
  <si>
    <t>Cría de cerdos</t>
  </si>
  <si>
    <t>AE024</t>
  </si>
  <si>
    <t>Cría de pollos</t>
  </si>
  <si>
    <t>AE025</t>
  </si>
  <si>
    <t>Cría de otros animales</t>
  </si>
  <si>
    <t>AE026</t>
  </si>
  <si>
    <t>Actividades de apoyo a la agricultura, la ganadería y actividades postcosecha</t>
  </si>
  <si>
    <t>AE027</t>
  </si>
  <si>
    <t>Silvicultura y extracción de madera y caza</t>
  </si>
  <si>
    <t>AE028</t>
  </si>
  <si>
    <t>Pesca marítima y de agua dulce</t>
  </si>
  <si>
    <t>AE029</t>
  </si>
  <si>
    <t>Acuicultura marítima y de agua dulce</t>
  </si>
  <si>
    <t>AE030</t>
  </si>
  <si>
    <t>Extracción de piedra, arena y arcilla</t>
  </si>
  <si>
    <t>AE031</t>
  </si>
  <si>
    <t>Extracción de sal</t>
  </si>
  <si>
    <t>AE032</t>
  </si>
  <si>
    <t>Explotación de otras minas y canteras n.c.p.</t>
  </si>
  <si>
    <t>AE035</t>
  </si>
  <si>
    <t xml:space="preserve">Procesamiento y conservación de pescados, crustáceos y moluscos </t>
  </si>
  <si>
    <t>AE036</t>
  </si>
  <si>
    <t>Procesamiento y conservación de frutas y vegetales</t>
  </si>
  <si>
    <t>AE037</t>
  </si>
  <si>
    <t>Elaboración de aceites y grasas de origen vegetal y animal</t>
  </si>
  <si>
    <t>AE038</t>
  </si>
  <si>
    <t>Elaboración de productos lácteos</t>
  </si>
  <si>
    <t>AE039</t>
  </si>
  <si>
    <t>Beneficio de arroz</t>
  </si>
  <si>
    <t>AE041</t>
  </si>
  <si>
    <t>Elaboración de productos de panadería y tortillas</t>
  </si>
  <si>
    <t>AE042</t>
  </si>
  <si>
    <t>Elaboración de azúcar</t>
  </si>
  <si>
    <t>AE043</t>
  </si>
  <si>
    <t>Elaboración de cacao, chocolate y productos de confitería</t>
  </si>
  <si>
    <t>AE045</t>
  </si>
  <si>
    <t>Elaboración de café oro</t>
  </si>
  <si>
    <t>AE046</t>
  </si>
  <si>
    <t>Producción de productos de café</t>
  </si>
  <si>
    <t>AE047</t>
  </si>
  <si>
    <t>Elaboración de comidas, platos preparados y otros productos alimenticios</t>
  </si>
  <si>
    <t>AE048</t>
  </si>
  <si>
    <t>Elaboración de alimentos preparados para animales</t>
  </si>
  <si>
    <t>AE052</t>
  </si>
  <si>
    <t>Fabricación de productos textiles</t>
  </si>
  <si>
    <t>AE053</t>
  </si>
  <si>
    <t>Fabricación de prendas de vestir</t>
  </si>
  <si>
    <t>AE054</t>
  </si>
  <si>
    <t>Fabricación de cuero y productos conexos excepto calzado</t>
  </si>
  <si>
    <t>AE055</t>
  </si>
  <si>
    <t>Fabricación de calzado</t>
  </si>
  <si>
    <t>AE056</t>
  </si>
  <si>
    <t>Producción de madera y fabricación de productos de madera y corcho, excepto muebles; fabricación de artículos de paja y de materiales trenzables</t>
  </si>
  <si>
    <t>AE057</t>
  </si>
  <si>
    <t>Fabricación de papel y productos de papel</t>
  </si>
  <si>
    <t>AE058</t>
  </si>
  <si>
    <t>Actividades de impresión, edición y reproducción de grabaciones excepto de programas informáticos</t>
  </si>
  <si>
    <t>AE062</t>
  </si>
  <si>
    <t>AE063</t>
  </si>
  <si>
    <t>Fabricación de pinturas, barnices y productos de revestimiento similares, tintas de imprenta y masillas</t>
  </si>
  <si>
    <t>Fabricación de jabones y detergentes, preparados para limpiar y pulir, perfumes y preparados de tocador</t>
  </si>
  <si>
    <t>AE065</t>
  </si>
  <si>
    <t>AE066</t>
  </si>
  <si>
    <t>Fabricación de productos farmacéuticos, sustancias químicas medicinales y de productos botánicos</t>
  </si>
  <si>
    <t>Fabricación de productos de caucho</t>
  </si>
  <si>
    <t>AE068</t>
  </si>
  <si>
    <t>AE069</t>
  </si>
  <si>
    <t>Fabricación de vidrio y de productos de vidrio</t>
  </si>
  <si>
    <t>AE070</t>
  </si>
  <si>
    <t xml:space="preserve">Fabricación de productos refractarios, materiales de construcción de arcilla y de otros productos de porcelana y cerámica </t>
  </si>
  <si>
    <t>AE071</t>
  </si>
  <si>
    <t>Fabricación de cemento, cal, yeso y artículos de hormigón, cemento y yeso  y otros minerales no metálicos, n.c.p.</t>
  </si>
  <si>
    <t>AE072</t>
  </si>
  <si>
    <t>Fabricación de metales comunes</t>
  </si>
  <si>
    <t>AE073</t>
  </si>
  <si>
    <t>Fabricación de productos elaborados de metal, excepto maquinaria y equipo</t>
  </si>
  <si>
    <t>AE074</t>
  </si>
  <si>
    <t>Fabricación de componentes y tableros electrónicos, computadoras y equipo periférico</t>
  </si>
  <si>
    <t>AE075</t>
  </si>
  <si>
    <t>Fabricación de productos de electrónica y de óptica</t>
  </si>
  <si>
    <t>Fabricación de equipo eléctrico y de maquinaria n.c.p.</t>
  </si>
  <si>
    <t>AE078</t>
  </si>
  <si>
    <t>AE079</t>
  </si>
  <si>
    <t>Fabricación de muebles</t>
  </si>
  <si>
    <t>AE080</t>
  </si>
  <si>
    <t>Fabricación de instrumentos y suministros médicos y dentales</t>
  </si>
  <si>
    <t>AE081</t>
  </si>
  <si>
    <t>Otras industrias manufactureras</t>
  </si>
  <si>
    <t>AE082</t>
  </si>
  <si>
    <t>Reparación e instalación de maquinaria y equipo</t>
  </si>
  <si>
    <t>AE083</t>
  </si>
  <si>
    <t>Suministro de energía eléctrica, gas, vapor y aire acondicionado</t>
  </si>
  <si>
    <t>AE084</t>
  </si>
  <si>
    <t>AE085</t>
  </si>
  <si>
    <t>Gestión de desechos y de descontaminación</t>
  </si>
  <si>
    <t>AE086</t>
  </si>
  <si>
    <t>AE087</t>
  </si>
  <si>
    <t>Construcción de carreteras y vías férreas</t>
  </si>
  <si>
    <t>AE088</t>
  </si>
  <si>
    <t>Construcción de obras de servicio público y de otras de ingeniería civil</t>
  </si>
  <si>
    <t>AE089</t>
  </si>
  <si>
    <t>Actividades especializadas de las construcción</t>
  </si>
  <si>
    <t>AE090</t>
  </si>
  <si>
    <t>Comercio</t>
  </si>
  <si>
    <t>AE091</t>
  </si>
  <si>
    <t>AE092</t>
  </si>
  <si>
    <t>Transporte por ferrocarril</t>
  </si>
  <si>
    <t>AE093</t>
  </si>
  <si>
    <t>Transporte terrestre de pasajeros excepto taxis</t>
  </si>
  <si>
    <t>AE094</t>
  </si>
  <si>
    <t>Transporte de pasajeros por taxi</t>
  </si>
  <si>
    <t>AE095</t>
  </si>
  <si>
    <t>AE096</t>
  </si>
  <si>
    <t>Almacenamiento y depósito</t>
  </si>
  <si>
    <t>AE097</t>
  </si>
  <si>
    <t>AE098</t>
  </si>
  <si>
    <t>AE099</t>
  </si>
  <si>
    <t>Actividades postales y de mensajería</t>
  </si>
  <si>
    <t>AE100</t>
  </si>
  <si>
    <t>Actividades de alojamiento</t>
  </si>
  <si>
    <t>AE101</t>
  </si>
  <si>
    <t>Actividades de servicio de comida y bebidas</t>
  </si>
  <si>
    <t>AE102</t>
  </si>
  <si>
    <t>Actividades de producción películas, videos y programas de televisión, grabación de sonido, edición de música, programación y transmisión</t>
  </si>
  <si>
    <t>AE103</t>
  </si>
  <si>
    <t>Actividades de telecomunicaciones</t>
  </si>
  <si>
    <t>AE104</t>
  </si>
  <si>
    <t>AE105</t>
  </si>
  <si>
    <t>AE106</t>
  </si>
  <si>
    <t>Actividades de sociedades de cartera, fondos y sociedades de inversión y otras actividades de servicios financieros</t>
  </si>
  <si>
    <t>AE107</t>
  </si>
  <si>
    <t>Actividad de seguros, reaseguros y fondos de pensiones, excepto los planes de seguridad social de afiliación obligatoria</t>
  </si>
  <si>
    <t>AE108</t>
  </si>
  <si>
    <t>Actividades auxiliares de servicios financieros, seguros y fondos de pensiones</t>
  </si>
  <si>
    <t>AE109</t>
  </si>
  <si>
    <t>AE110</t>
  </si>
  <si>
    <t>Actividades jurídicas</t>
  </si>
  <si>
    <t>AE111</t>
  </si>
  <si>
    <t>Actividades de contabilidad, teneduría de libros, consultoría fiscal y otras actividades contables</t>
  </si>
  <si>
    <t>AE112</t>
  </si>
  <si>
    <t>AE113</t>
  </si>
  <si>
    <t>Actividades de arquitectura e ingeniería; ensayos y análisis técnicos</t>
  </si>
  <si>
    <t>AE114</t>
  </si>
  <si>
    <t>Actividades de investigación científica y desarrollo</t>
  </si>
  <si>
    <t>AE115</t>
  </si>
  <si>
    <t>Publicidad y estudios de mercado</t>
  </si>
  <si>
    <t>AE116</t>
  </si>
  <si>
    <t>Otras actividades profesionales, científicas y técnicas</t>
  </si>
  <si>
    <t>AE117</t>
  </si>
  <si>
    <t>Actividades veterinarias</t>
  </si>
  <si>
    <t>AE118</t>
  </si>
  <si>
    <t>AE119</t>
  </si>
  <si>
    <t>Actividades de empleo</t>
  </si>
  <si>
    <t>AE120</t>
  </si>
  <si>
    <t>Actividades de agencias de viajes, operadores turísticos, servicios de reservas y actividades conexas</t>
  </si>
  <si>
    <t>AE121</t>
  </si>
  <si>
    <t>Actividades de seguridad e investigación</t>
  </si>
  <si>
    <t>AE122</t>
  </si>
  <si>
    <t>Actividades limpieza  general  de edificios y de paisajismo</t>
  </si>
  <si>
    <t>AE123</t>
  </si>
  <si>
    <t>Actividades administrativas y de apoyo de oficina y otras actividades de apoyo a las empresas</t>
  </si>
  <si>
    <t>AE124</t>
  </si>
  <si>
    <t>Administración del estado y aplicación de la política económica y social de la comunidad</t>
  </si>
  <si>
    <t>AE125</t>
  </si>
  <si>
    <t>Prestación de servicios a la comunidad en general</t>
  </si>
  <si>
    <t>AE126</t>
  </si>
  <si>
    <t>Actividades de planes de seguridad social de afiliación obligatoria</t>
  </si>
  <si>
    <t>AE127</t>
  </si>
  <si>
    <t>Enseñanza</t>
  </si>
  <si>
    <t>AE128</t>
  </si>
  <si>
    <t>Actividades de atención de la salud humana y de asistencia social</t>
  </si>
  <si>
    <t>AE129</t>
  </si>
  <si>
    <t>AE130</t>
  </si>
  <si>
    <t>Actividades de asociaciones</t>
  </si>
  <si>
    <t>AE131</t>
  </si>
  <si>
    <t>Reparación de computadoras, efectos personales y enseres domésticos</t>
  </si>
  <si>
    <t>AE132</t>
  </si>
  <si>
    <t>Actividades de lavado y secado limpieza de prendas de tela y de piel</t>
  </si>
  <si>
    <t>AE133</t>
  </si>
  <si>
    <t>Actividades de peluquería y otros tratamientos de belleza</t>
  </si>
  <si>
    <t>AE134</t>
  </si>
  <si>
    <t>Actividades de funerales y actividades conexas</t>
  </si>
  <si>
    <t>AE135</t>
  </si>
  <si>
    <t>Otras actividades de servicios n.c.p.</t>
  </si>
  <si>
    <t>AE136</t>
  </si>
  <si>
    <t>Actividades de los hogares en calidad de empleadores de personal doméstico</t>
  </si>
  <si>
    <t>Consumo Final Hogares No Turístico</t>
  </si>
  <si>
    <t>Exportaciones No Turísticas</t>
  </si>
  <si>
    <t>Salidas Individuales</t>
  </si>
  <si>
    <t>Salidas Familiares</t>
  </si>
  <si>
    <t>Paseos</t>
  </si>
  <si>
    <t>Emisor en Costa Rica Centroamérica</t>
  </si>
  <si>
    <t>Emisor en Costa Rica Resto de América Latina</t>
  </si>
  <si>
    <t>Emisor en Costa Rica Caribe</t>
  </si>
  <si>
    <t>Emisor en Costa Rica Canadá</t>
  </si>
  <si>
    <t>Emisor en Costa Rica Estados Unidos</t>
  </si>
  <si>
    <t>Emisor en Costa Rica Europa</t>
  </si>
  <si>
    <t>Emisor en Costa Rica Resto del Mundo</t>
  </si>
  <si>
    <t>Exportación - Cruceros</t>
  </si>
  <si>
    <t>Exportación - Turismo Receptor Centroamérica</t>
  </si>
  <si>
    <t>Exportación - Turismo Receptor Resto de América Latina</t>
  </si>
  <si>
    <t>Exportación - Turismo Receptor Caribe</t>
  </si>
  <si>
    <t>Exportación - Turismo Receptor Canadá</t>
  </si>
  <si>
    <t>Exportación - Turismo Receptor Estados Unidos</t>
  </si>
  <si>
    <t>Exportación - Turismo Receptor Europa</t>
  </si>
  <si>
    <t>Exportación - Turismo Receptor Resto del Mundo</t>
  </si>
  <si>
    <t>Actividad Económica / Actividad Económica</t>
  </si>
  <si>
    <t>Código AECR</t>
  </si>
  <si>
    <t>Industria:</t>
  </si>
  <si>
    <t>Impacto en la Industria:</t>
  </si>
  <si>
    <t>AECR</t>
  </si>
  <si>
    <t>Actividad Económica</t>
  </si>
  <si>
    <t>NOMENCLATURA DE ACTIVIDADES ECONÓMICAS DE COSTA RICA</t>
  </si>
  <si>
    <t>MATRIZ SIMÉTRICA DE INSUMO-PRODUCTO DE LA ECONOMÍA TOTAL POR ACTIVIDAD ECONÓMICA</t>
  </si>
  <si>
    <r>
      <t xml:space="preserve">Demanda Final Variaciones Puntuales </t>
    </r>
    <r>
      <rPr>
        <b/>
        <sz val="10"/>
        <color rgb="FFFF0000"/>
        <rFont val="Calibri"/>
        <family val="2"/>
        <scheme val="minor"/>
      </rPr>
      <t>(AE-Componente de la Demanda Agregada)</t>
    </r>
  </si>
  <si>
    <t>Componente de la Demanda Final</t>
  </si>
  <si>
    <t>Variacíon</t>
  </si>
  <si>
    <t>Producto Interno Bruto</t>
  </si>
  <si>
    <t>Producción Total</t>
  </si>
  <si>
    <t>Impacto en la Economía Total</t>
  </si>
  <si>
    <t>Variación</t>
  </si>
  <si>
    <t>PIB</t>
  </si>
  <si>
    <t>PRODUCCIÓN</t>
  </si>
  <si>
    <t>EXCEDENTE</t>
  </si>
  <si>
    <t>REMUNERACIONES</t>
  </si>
  <si>
    <t>PERSONAL OCUPADO</t>
  </si>
  <si>
    <t>Turismo Emisor</t>
  </si>
  <si>
    <t>Turismo Receptor</t>
  </si>
  <si>
    <t>Paso 1: Seleccionar el componente de la Demanda Final:</t>
  </si>
  <si>
    <t>Paso 2: Seleccionar el porcentaje de variación:</t>
  </si>
  <si>
    <t>Paso 3: Seleccionar la industria a variar:</t>
  </si>
  <si>
    <t>Turismo Interno</t>
  </si>
  <si>
    <t>Todas las AE</t>
  </si>
  <si>
    <t>Todas las Actividades Económicas</t>
  </si>
  <si>
    <t>AE033 / AE034</t>
  </si>
  <si>
    <t>AE040 / AE044</t>
  </si>
  <si>
    <t>AE049 / AE050 / AE051</t>
  </si>
  <si>
    <t>AE059 / AE060 / AE064</t>
  </si>
  <si>
    <t>AE061 / AE067</t>
  </si>
  <si>
    <t>AE076 / AE077</t>
  </si>
  <si>
    <t>AE137</t>
  </si>
  <si>
    <t>AE138</t>
  </si>
  <si>
    <t>AE139</t>
  </si>
  <si>
    <t>AE140</t>
  </si>
  <si>
    <t>AE141</t>
  </si>
  <si>
    <t>AE142</t>
  </si>
  <si>
    <t>AE143</t>
  </si>
  <si>
    <t>AE144</t>
  </si>
  <si>
    <t>Consumo Final Hogares no Turístico</t>
  </si>
  <si>
    <t>Exportaciones no Turísticas</t>
  </si>
  <si>
    <t>Actividad / Actividad</t>
  </si>
  <si>
    <t>Cultivo de raíces y tubérculos</t>
  </si>
  <si>
    <t>Cultivo de otras hortalizas</t>
  </si>
  <si>
    <t>Elaboración y conservación de carne y embutidos de aves / Elaboración y conservación de carne y embutidos de ganado vacuno y porcino y otros tipos de carne</t>
  </si>
  <si>
    <t>Elaboración de productos de molinería, excepto arroz, y almidones y productos elaborados del almidón / Elaboración de macarrones, fideos y productos farináceos análogos</t>
  </si>
  <si>
    <t>Destilación, rectificación, mezcla de bebidas alcohólicas y vinos / Elaboración de bebidas malteadas, de malta, bebidas no alcohólicas, aguas minerales, y otras aguas embotelladas / Elaboración de productos de tabaco</t>
  </si>
  <si>
    <t>Fabricación de los productos de la refinación del petróleo y de coque / Fabricación de sustancias químicas básicas, abonos, compuestos de nitrógeno, pesticidas y otros productos químicos de uso agropecuario / Fabricación de otros productos químicos n.c.p. y de fibras manufacturadas</t>
  </si>
  <si>
    <t>Fabricación de plásticos y de caucho sintético en formas primarias / Fabricación de productos de plástico</t>
  </si>
  <si>
    <t>Fabricación de vehículos automotores, remolques y semirremolques / Fabricación de otros tipos de equipos de transporte</t>
  </si>
  <si>
    <t>Suministro de agua potable</t>
  </si>
  <si>
    <t>Evacuación de aguas residuales</t>
  </si>
  <si>
    <t>Construcción de edificios residenciales</t>
  </si>
  <si>
    <t>Construcción de edificios no residenciales</t>
  </si>
  <si>
    <t>Transporte de carga por carretera, vía marítima y aérea</t>
  </si>
  <si>
    <t>Transporte  de pasajeros por vía marítima y aérea</t>
  </si>
  <si>
    <t>Actividades de apoyo al transporte</t>
  </si>
  <si>
    <t>Actividad de Banca Central</t>
  </si>
  <si>
    <t>Actividad de otros tipos de intermediación monetaria</t>
  </si>
  <si>
    <t>Actividades de alquiler de vivienda y otros servicios  inmobiliarios</t>
  </si>
  <si>
    <t>Actividades de consultoría en gestión financiera, recursos humanos, mercadeo, oficinas principales y afines</t>
  </si>
  <si>
    <t>Actividades de alquiler y arrendamiento de vehículos automotores</t>
  </si>
  <si>
    <t>Actividades de alquiler y arrendamiento de efectos personales y enseres domésticos</t>
  </si>
  <si>
    <t>Actividades de alquiler y arrendamiento de  otros activos tangibles e intangibles no financieros</t>
  </si>
  <si>
    <t>Actividades de arrendamiento de propiedad intelectual y productos similares, excepto obras protegidas por derechos de autor</t>
  </si>
  <si>
    <t>Actividades creativas, artisticas y de entretenimiento</t>
  </si>
  <si>
    <t>Actividades de bibliotecas, archivos y museos y otras actividades culturales</t>
  </si>
  <si>
    <t>Actividades de juegos de azar y apuestas</t>
  </si>
  <si>
    <t>Actividades deportivas, de esparcimiento y recreativas</t>
  </si>
  <si>
    <t>Exportación - Turismo Receptor Resto América Latina</t>
  </si>
  <si>
    <t>Actividades creativas, artísticas y de entretenimiento</t>
  </si>
  <si>
    <t>Total de usos de origen importado de la Economía Total</t>
  </si>
  <si>
    <t>AÑO: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</si>
</sst>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#,##0.000000000"/>
    <numFmt numFmtId="165" formatCode="_-* #,##0.000000_-;\-* #,##0.000000_-;_-* &quot;-&quot;??_-;_-@_-"/>
    <numFmt numFmtId="166" formatCode="_-* #,##0.000_-;\-* #,##0.000_-;_-* &quot;-&quot;??_-;_-@_-"/>
    <numFmt numFmtId="167" formatCode="_-* #,##0.00000000_-;\-* #,##0.00000000_-;_-* &quot;-&quot;??_-;_-@_-"/>
    <numFmt numFmtId="168" formatCode="_-* #,##0.000000000_-;\-* #,##0.000000000_-;_-* &quot;-&quot;??_-;_-@_-"/>
    <numFmt numFmtId="169" formatCode="#,##0.00000"/>
    <numFmt numFmtId="170" formatCode="_-* #,##0_-;\-* #,##0_-;_-* &quot;-&quot;??_-;_-@_-"/>
    <numFmt numFmtId="171" formatCode="_-* #,##0.0000000_-;\-* #,##0.0000000_-;_-* &quot;-&quot;??_-;_-@_-"/>
    <numFmt numFmtId="172" formatCode="#,##0.0"/>
    <numFmt numFmtId="173" formatCode="0.0%"/>
    <numFmt numFmtId="174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8.25"/>
      <name val="Microsoft Sans Serif"/>
      <family val="2"/>
    </font>
    <font>
      <b/>
      <sz val="16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8.25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 tint="-0.24994659260841701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ck">
        <color theme="3"/>
      </left>
      <right style="thin">
        <color theme="3"/>
      </right>
      <top style="thick">
        <color theme="3"/>
      </top>
      <bottom style="thin">
        <color theme="3"/>
      </bottom>
      <diagonal/>
    </border>
    <border>
      <left style="thin">
        <color theme="3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 style="thin">
        <color theme="3"/>
      </right>
      <top style="thin">
        <color theme="3"/>
      </top>
      <bottom style="thick">
        <color theme="3"/>
      </bottom>
      <diagonal/>
    </border>
    <border>
      <left style="thin">
        <color theme="3"/>
      </left>
      <right style="thick">
        <color theme="3"/>
      </right>
      <top style="thin">
        <color theme="3"/>
      </top>
      <bottom style="thick">
        <color theme="3"/>
      </bottom>
      <diagonal/>
    </border>
    <border>
      <left style="thick">
        <color theme="3"/>
      </left>
      <right style="thin">
        <color theme="0"/>
      </right>
      <top style="thick">
        <color theme="3"/>
      </top>
      <bottom style="thin">
        <color theme="3"/>
      </bottom>
      <diagonal/>
    </border>
    <border>
      <left style="thin">
        <color theme="0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/>
      <top style="thick">
        <color theme="3"/>
      </top>
      <bottom style="thin">
        <color theme="3"/>
      </bottom>
      <diagonal/>
    </border>
    <border>
      <left/>
      <right style="thick">
        <color theme="3"/>
      </right>
      <top style="thick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0"/>
      </left>
      <right style="thin">
        <color theme="0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ck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ck">
        <color theme="3"/>
      </bottom>
      <diagonal/>
    </border>
    <border>
      <left style="thick">
        <color theme="3"/>
      </left>
      <right style="thin">
        <color theme="0"/>
      </right>
      <top style="thick">
        <color theme="3"/>
      </top>
      <bottom style="thin">
        <color theme="0"/>
      </bottom>
      <diagonal/>
    </border>
    <border>
      <left style="thin">
        <color theme="0"/>
      </left>
      <right style="thick">
        <color theme="3"/>
      </right>
      <top style="thick">
        <color theme="3"/>
      </top>
      <bottom style="thin">
        <color theme="0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/>
      <diagonal/>
    </border>
    <border>
      <left style="thick">
        <color theme="3"/>
      </left>
      <right style="thick">
        <color theme="3"/>
      </right>
      <top/>
      <bottom style="thick">
        <color theme="3"/>
      </bottom>
      <diagonal/>
    </border>
    <border>
      <left style="thick">
        <color theme="3"/>
      </left>
      <right/>
      <top/>
      <bottom style="thin">
        <color theme="3"/>
      </bottom>
      <diagonal/>
    </border>
    <border>
      <left/>
      <right style="thick">
        <color theme="3"/>
      </right>
      <top/>
      <bottom style="thin">
        <color theme="3"/>
      </bottom>
      <diagonal/>
    </border>
    <border>
      <left style="thick">
        <color theme="3"/>
      </left>
      <right/>
      <top style="thin">
        <color theme="0"/>
      </top>
      <bottom/>
      <diagonal/>
    </border>
    <border>
      <left/>
      <right style="thick">
        <color theme="3"/>
      </right>
      <top style="thin">
        <color theme="0"/>
      </top>
      <bottom/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>
      <alignment vertical="top" wrapText="1"/>
      <protection locked="0"/>
    </xf>
    <xf numFmtId="0" fontId="19" fillId="0" borderId="0"/>
    <xf numFmtId="0" fontId="7" fillId="0" borderId="0"/>
  </cellStyleXfs>
  <cellXfs count="200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4" borderId="0" xfId="0" applyFont="1" applyFill="1" applyBorder="1"/>
    <xf numFmtId="3" fontId="4" fillId="2" borderId="0" xfId="0" applyNumberFormat="1" applyFont="1" applyFill="1"/>
    <xf numFmtId="0" fontId="5" fillId="3" borderId="0" xfId="0" applyFont="1" applyFill="1"/>
    <xf numFmtId="0" fontId="5" fillId="2" borderId="0" xfId="0" applyFont="1" applyFill="1"/>
    <xf numFmtId="0" fontId="6" fillId="3" borderId="4" xfId="0" applyFont="1" applyFill="1" applyBorder="1"/>
    <xf numFmtId="0" fontId="5" fillId="3" borderId="4" xfId="0" applyFont="1" applyFill="1" applyBorder="1"/>
    <xf numFmtId="0" fontId="5" fillId="3" borderId="0" xfId="0" applyFont="1" applyFill="1" applyBorder="1"/>
    <xf numFmtId="0" fontId="6" fillId="3" borderId="5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/>
    </xf>
    <xf numFmtId="3" fontId="5" fillId="0" borderId="12" xfId="0" applyNumberFormat="1" applyFont="1" applyBorder="1" applyAlignment="1"/>
    <xf numFmtId="3" fontId="6" fillId="3" borderId="16" xfId="0" applyNumberFormat="1" applyFont="1" applyFill="1" applyBorder="1" applyAlignment="1"/>
    <xf numFmtId="3" fontId="5" fillId="0" borderId="11" xfId="0" applyNumberFormat="1" applyFont="1" applyBorder="1" applyAlignment="1"/>
    <xf numFmtId="3" fontId="5" fillId="0" borderId="8" xfId="0" applyNumberFormat="1" applyFont="1" applyBorder="1" applyAlignment="1"/>
    <xf numFmtId="3" fontId="5" fillId="0" borderId="9" xfId="0" applyNumberFormat="1" applyFont="1" applyBorder="1" applyAlignment="1"/>
    <xf numFmtId="3" fontId="6" fillId="3" borderId="14" xfId="0" applyNumberFormat="1" applyFont="1" applyFill="1" applyBorder="1" applyAlignment="1"/>
    <xf numFmtId="3" fontId="5" fillId="0" borderId="15" xfId="0" applyNumberFormat="1" applyFont="1" applyBorder="1" applyAlignment="1"/>
    <xf numFmtId="3" fontId="5" fillId="0" borderId="13" xfId="0" applyNumberFormat="1" applyFont="1" applyBorder="1" applyAlignment="1"/>
    <xf numFmtId="3" fontId="5" fillId="2" borderId="0" xfId="0" applyNumberFormat="1" applyFont="1" applyFill="1"/>
    <xf numFmtId="3" fontId="5" fillId="5" borderId="0" xfId="0" applyNumberFormat="1" applyFont="1" applyFill="1" applyBorder="1" applyAlignment="1"/>
    <xf numFmtId="3" fontId="6" fillId="3" borderId="6" xfId="0" applyNumberFormat="1" applyFont="1" applyFill="1" applyBorder="1" applyAlignment="1"/>
    <xf numFmtId="164" fontId="5" fillId="2" borderId="0" xfId="0" applyNumberFormat="1" applyFont="1" applyFill="1"/>
    <xf numFmtId="165" fontId="5" fillId="2" borderId="0" xfId="1" applyNumberFormat="1" applyFont="1" applyFill="1"/>
    <xf numFmtId="0" fontId="8" fillId="2" borderId="0" xfId="0" applyFont="1" applyFill="1"/>
    <xf numFmtId="3" fontId="9" fillId="2" borderId="0" xfId="0" applyNumberFormat="1" applyFont="1" applyFill="1"/>
    <xf numFmtId="166" fontId="5" fillId="2" borderId="0" xfId="1" applyNumberFormat="1" applyFont="1" applyFill="1"/>
    <xf numFmtId="167" fontId="5" fillId="2" borderId="0" xfId="1" applyNumberFormat="1" applyFont="1" applyFill="1"/>
    <xf numFmtId="168" fontId="5" fillId="2" borderId="0" xfId="1" applyNumberFormat="1" applyFont="1" applyFill="1"/>
    <xf numFmtId="3" fontId="5" fillId="0" borderId="20" xfId="0" applyNumberFormat="1" applyFont="1" applyBorder="1" applyAlignment="1"/>
    <xf numFmtId="43" fontId="5" fillId="2" borderId="0" xfId="1" applyFont="1" applyFill="1"/>
    <xf numFmtId="169" fontId="5" fillId="0" borderId="20" xfId="0" applyNumberFormat="1" applyFont="1" applyBorder="1" applyAlignment="1"/>
    <xf numFmtId="169" fontId="5" fillId="2" borderId="0" xfId="0" applyNumberFormat="1" applyFont="1" applyFill="1"/>
    <xf numFmtId="169" fontId="5" fillId="0" borderId="8" xfId="0" applyNumberFormat="1" applyFont="1" applyBorder="1" applyAlignment="1"/>
    <xf numFmtId="169" fontId="5" fillId="2" borderId="0" xfId="1" applyNumberFormat="1" applyFont="1" applyFill="1"/>
    <xf numFmtId="169" fontId="5" fillId="5" borderId="0" xfId="0" applyNumberFormat="1" applyFont="1" applyFill="1" applyBorder="1" applyAlignment="1"/>
    <xf numFmtId="0" fontId="6" fillId="3" borderId="10" xfId="0" applyFont="1" applyFill="1" applyBorder="1" applyAlignment="1">
      <alignment horizontal="center" vertical="center" wrapText="1"/>
    </xf>
    <xf numFmtId="43" fontId="5" fillId="0" borderId="13" xfId="1" applyFont="1" applyBorder="1" applyAlignment="1"/>
    <xf numFmtId="0" fontId="6" fillId="3" borderId="0" xfId="0" applyFont="1" applyFill="1"/>
    <xf numFmtId="3" fontId="5" fillId="7" borderId="15" xfId="0" applyNumberFormat="1" applyFont="1" applyFill="1" applyBorder="1" applyAlignment="1"/>
    <xf numFmtId="3" fontId="5" fillId="6" borderId="8" xfId="0" applyNumberFormat="1" applyFont="1" applyFill="1" applyBorder="1" applyAlignment="1"/>
    <xf numFmtId="43" fontId="5" fillId="0" borderId="9" xfId="1" applyFont="1" applyBorder="1" applyAlignment="1"/>
    <xf numFmtId="170" fontId="5" fillId="0" borderId="9" xfId="1" applyNumberFormat="1" applyFont="1" applyBorder="1" applyAlignment="1"/>
    <xf numFmtId="166" fontId="5" fillId="0" borderId="12" xfId="1" applyNumberFormat="1" applyFont="1" applyBorder="1" applyAlignment="1"/>
    <xf numFmtId="166" fontId="5" fillId="0" borderId="9" xfId="1" applyNumberFormat="1" applyFont="1" applyBorder="1" applyAlignment="1"/>
    <xf numFmtId="167" fontId="5" fillId="0" borderId="12" xfId="1" applyNumberFormat="1" applyFont="1" applyBorder="1" applyAlignment="1"/>
    <xf numFmtId="167" fontId="5" fillId="0" borderId="9" xfId="1" applyNumberFormat="1" applyFont="1" applyBorder="1" applyAlignment="1"/>
    <xf numFmtId="171" fontId="5" fillId="2" borderId="0" xfId="1" applyNumberFormat="1" applyFont="1" applyFill="1"/>
    <xf numFmtId="4" fontId="5" fillId="0" borderId="8" xfId="0" applyNumberFormat="1" applyFont="1" applyBorder="1" applyAlignment="1"/>
    <xf numFmtId="4" fontId="6" fillId="3" borderId="14" xfId="0" applyNumberFormat="1" applyFont="1" applyFill="1" applyBorder="1" applyAlignment="1"/>
    <xf numFmtId="0" fontId="6" fillId="3" borderId="7" xfId="0" applyFont="1" applyFill="1" applyBorder="1" applyAlignment="1">
      <alignment horizontal="center" vertical="center"/>
    </xf>
    <xf numFmtId="10" fontId="5" fillId="0" borderId="20" xfId="2" applyNumberFormat="1" applyFont="1" applyBorder="1" applyAlignment="1"/>
    <xf numFmtId="43" fontId="5" fillId="0" borderId="20" xfId="1" applyFont="1" applyBorder="1" applyAlignment="1"/>
    <xf numFmtId="0" fontId="6" fillId="3" borderId="19" xfId="0" applyFont="1" applyFill="1" applyBorder="1" applyAlignment="1">
      <alignment vertical="center" wrapText="1"/>
    </xf>
    <xf numFmtId="1" fontId="0" fillId="2" borderId="0" xfId="0" applyNumberFormat="1" applyFill="1"/>
    <xf numFmtId="1" fontId="8" fillId="2" borderId="0" xfId="0" applyNumberFormat="1" applyFont="1" applyFill="1"/>
    <xf numFmtId="1" fontId="5" fillId="2" borderId="0" xfId="0" applyNumberFormat="1" applyFont="1" applyFill="1"/>
    <xf numFmtId="173" fontId="5" fillId="0" borderId="11" xfId="2" applyNumberFormat="1" applyFont="1" applyBorder="1" applyAlignment="1"/>
    <xf numFmtId="173" fontId="5" fillId="0" borderId="13" xfId="2" applyNumberFormat="1" applyFont="1" applyBorder="1" applyAlignment="1"/>
    <xf numFmtId="9" fontId="5" fillId="0" borderId="13" xfId="2" applyNumberFormat="1" applyFont="1" applyBorder="1" applyAlignment="1"/>
    <xf numFmtId="0" fontId="6" fillId="3" borderId="1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Border="1"/>
    <xf numFmtId="0" fontId="16" fillId="3" borderId="37" xfId="0" applyFont="1" applyFill="1" applyBorder="1" applyAlignment="1">
      <alignment horizontal="center" wrapText="1"/>
    </xf>
    <xf numFmtId="0" fontId="16" fillId="3" borderId="38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wrapText="1"/>
    </xf>
    <xf numFmtId="174" fontId="20" fillId="0" borderId="41" xfId="4" applyNumberFormat="1" applyFont="1" applyFill="1" applyBorder="1" applyAlignment="1">
      <alignment horizontal="center" wrapText="1"/>
    </xf>
    <xf numFmtId="0" fontId="0" fillId="0" borderId="0" xfId="0" applyFont="1" applyBorder="1" applyAlignment="1"/>
    <xf numFmtId="0" fontId="17" fillId="0" borderId="41" xfId="4" applyFont="1" applyFill="1" applyBorder="1" applyAlignment="1">
      <alignment horizontal="center" wrapText="1"/>
    </xf>
    <xf numFmtId="174" fontId="17" fillId="0" borderId="41" xfId="4" applyNumberFormat="1" applyFont="1" applyFill="1" applyBorder="1" applyAlignment="1">
      <alignment horizontal="center" wrapText="1"/>
    </xf>
    <xf numFmtId="0" fontId="21" fillId="0" borderId="41" xfId="4" applyFont="1" applyFill="1" applyBorder="1" applyAlignment="1">
      <alignment horizontal="center" wrapText="1"/>
    </xf>
    <xf numFmtId="0" fontId="6" fillId="3" borderId="10" xfId="0" applyFont="1" applyFill="1" applyBorder="1" applyAlignment="1">
      <alignment horizontal="center" vertical="center" wrapText="1"/>
    </xf>
    <xf numFmtId="172" fontId="5" fillId="0" borderId="8" xfId="0" applyNumberFormat="1" applyFont="1" applyBorder="1" applyAlignment="1"/>
    <xf numFmtId="10" fontId="5" fillId="2" borderId="0" xfId="2" applyNumberFormat="1" applyFont="1" applyFill="1"/>
    <xf numFmtId="0" fontId="25" fillId="3" borderId="0" xfId="0" applyFont="1" applyFill="1" applyAlignment="1">
      <alignment vertical="center" wrapText="1"/>
    </xf>
    <xf numFmtId="10" fontId="5" fillId="0" borderId="13" xfId="2" applyNumberFormat="1" applyFont="1" applyBorder="1" applyAlignment="1"/>
    <xf numFmtId="9" fontId="0" fillId="2" borderId="0" xfId="0" applyNumberFormat="1" applyFill="1"/>
    <xf numFmtId="0" fontId="6" fillId="3" borderId="10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/>
    </xf>
    <xf numFmtId="0" fontId="26" fillId="3" borderId="0" xfId="0" applyFont="1" applyFill="1" applyBorder="1"/>
    <xf numFmtId="0" fontId="8" fillId="8" borderId="0" xfId="0" applyFont="1" applyFill="1"/>
    <xf numFmtId="0" fontId="8" fillId="9" borderId="0" xfId="0" applyFont="1" applyFill="1"/>
    <xf numFmtId="0" fontId="8" fillId="10" borderId="0" xfId="0" applyFont="1" applyFill="1"/>
    <xf numFmtId="0" fontId="27" fillId="2" borderId="0" xfId="0" applyFont="1" applyFill="1"/>
    <xf numFmtId="0" fontId="11" fillId="2" borderId="0" xfId="0" applyFont="1" applyFill="1" applyAlignment="1" applyProtection="1">
      <alignment horizontal="center" wrapText="1"/>
    </xf>
    <xf numFmtId="0" fontId="12" fillId="2" borderId="0" xfId="0" applyFont="1" applyFill="1" applyAlignment="1" applyProtection="1">
      <alignment horizontal="centerContinuous" wrapText="1"/>
    </xf>
    <xf numFmtId="0" fontId="12" fillId="2" borderId="0" xfId="0" applyFont="1" applyFill="1" applyProtection="1"/>
    <xf numFmtId="0" fontId="11" fillId="2" borderId="0" xfId="0" applyFont="1" applyFill="1" applyAlignment="1" applyProtection="1">
      <alignment horizontal="center" vertical="center" wrapText="1"/>
    </xf>
    <xf numFmtId="0" fontId="11" fillId="2" borderId="0" xfId="0" applyFont="1" applyFill="1" applyAlignment="1" applyProtection="1">
      <alignment horizontal="centerContinuous" vertical="center" wrapText="1"/>
    </xf>
    <xf numFmtId="0" fontId="12" fillId="2" borderId="0" xfId="0" applyFont="1" applyFill="1" applyAlignment="1" applyProtection="1">
      <alignment horizontal="centerContinuous"/>
    </xf>
    <xf numFmtId="0" fontId="16" fillId="3" borderId="50" xfId="0" applyFont="1" applyFill="1" applyBorder="1" applyAlignment="1" applyProtection="1">
      <alignment horizontal="center" vertical="center"/>
    </xf>
    <xf numFmtId="0" fontId="16" fillId="3" borderId="26" xfId="0" applyFont="1" applyFill="1" applyBorder="1" applyAlignment="1" applyProtection="1">
      <alignment horizontal="center" vertical="center"/>
    </xf>
    <xf numFmtId="9" fontId="14" fillId="2" borderId="0" xfId="2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/>
    </xf>
    <xf numFmtId="172" fontId="15" fillId="2" borderId="0" xfId="0" applyNumberFormat="1" applyFont="1" applyFill="1" applyBorder="1" applyAlignment="1" applyProtection="1">
      <alignment horizontal="center" vertical="center"/>
    </xf>
    <xf numFmtId="0" fontId="16" fillId="3" borderId="26" xfId="0" applyFont="1" applyFill="1" applyBorder="1" applyAlignment="1" applyProtection="1">
      <alignment horizontal="center" vertical="center" wrapText="1"/>
    </xf>
    <xf numFmtId="0" fontId="16" fillId="3" borderId="31" xfId="0" applyFont="1" applyFill="1" applyBorder="1" applyAlignment="1" applyProtection="1">
      <alignment horizontal="center" vertical="center" wrapText="1"/>
    </xf>
    <xf numFmtId="0" fontId="16" fillId="3" borderId="27" xfId="0" applyFont="1" applyFill="1" applyBorder="1" applyAlignment="1" applyProtection="1">
      <alignment horizontal="center" vertical="center" wrapText="1"/>
    </xf>
    <xf numFmtId="0" fontId="14" fillId="2" borderId="32" xfId="0" applyFont="1" applyFill="1" applyBorder="1" applyAlignment="1" applyProtection="1">
      <alignment horizontal="left" vertical="center"/>
    </xf>
    <xf numFmtId="172" fontId="15" fillId="2" borderId="30" xfId="2" applyNumberFormat="1" applyFont="1" applyFill="1" applyBorder="1" applyAlignment="1" applyProtection="1">
      <alignment horizontal="center" vertical="center"/>
    </xf>
    <xf numFmtId="10" fontId="15" fillId="2" borderId="33" xfId="2" applyNumberFormat="1" applyFont="1" applyFill="1" applyBorder="1" applyAlignment="1" applyProtection="1">
      <alignment horizontal="center" vertical="center"/>
    </xf>
    <xf numFmtId="0" fontId="14" fillId="2" borderId="24" xfId="0" applyFont="1" applyFill="1" applyBorder="1" applyAlignment="1" applyProtection="1">
      <alignment horizontal="left" vertical="center"/>
    </xf>
    <xf numFmtId="172" fontId="15" fillId="2" borderId="34" xfId="2" applyNumberFormat="1" applyFont="1" applyFill="1" applyBorder="1" applyAlignment="1" applyProtection="1">
      <alignment horizontal="center" vertical="center"/>
    </xf>
    <xf numFmtId="10" fontId="15" fillId="2" borderId="25" xfId="2" applyNumberFormat="1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horizontal="centerContinuous" vertical="center" wrapText="1"/>
    </xf>
    <xf numFmtId="0" fontId="13" fillId="2" borderId="0" xfId="3" applyFont="1" applyFill="1" applyBorder="1" applyAlignment="1" applyProtection="1">
      <alignment vertical="top"/>
    </xf>
    <xf numFmtId="0" fontId="18" fillId="2" borderId="0" xfId="0" applyFont="1" applyFill="1" applyAlignment="1" applyProtection="1">
      <alignment horizontal="centerContinuous" vertical="center" wrapText="1"/>
    </xf>
    <xf numFmtId="0" fontId="12" fillId="2" borderId="0" xfId="3" applyFont="1" applyFill="1" applyBorder="1" applyAlignment="1" applyProtection="1">
      <alignment vertical="top"/>
    </xf>
    <xf numFmtId="1" fontId="12" fillId="2" borderId="0" xfId="3" applyNumberFormat="1" applyFont="1" applyFill="1" applyBorder="1" applyAlignment="1" applyProtection="1">
      <alignment horizontal="center" vertical="top" wrapText="1"/>
    </xf>
    <xf numFmtId="0" fontId="16" fillId="3" borderId="35" xfId="0" applyFont="1" applyFill="1" applyBorder="1" applyAlignment="1" applyProtection="1">
      <alignment horizontal="centerContinuous" vertical="center" wrapText="1"/>
    </xf>
    <xf numFmtId="0" fontId="16" fillId="3" borderId="36" xfId="0" applyFont="1" applyFill="1" applyBorder="1" applyAlignment="1" applyProtection="1">
      <alignment horizontal="center" vertical="center" wrapText="1"/>
    </xf>
    <xf numFmtId="0" fontId="14" fillId="2" borderId="32" xfId="0" applyFont="1" applyFill="1" applyBorder="1" applyAlignment="1" applyProtection="1">
      <alignment vertical="center"/>
    </xf>
    <xf numFmtId="0" fontId="14" fillId="2" borderId="24" xfId="0" applyFont="1" applyFill="1" applyBorder="1" applyAlignment="1" applyProtection="1">
      <alignment vertical="center"/>
    </xf>
    <xf numFmtId="3" fontId="15" fillId="2" borderId="25" xfId="2" applyNumberFormat="1" applyFont="1" applyFill="1" applyBorder="1" applyAlignment="1" applyProtection="1">
      <alignment horizontal="center" vertical="center"/>
    </xf>
    <xf numFmtId="0" fontId="11" fillId="2" borderId="0" xfId="0" applyFont="1" applyFill="1" applyProtection="1"/>
    <xf numFmtId="0" fontId="13" fillId="2" borderId="0" xfId="3" applyFont="1" applyFill="1" applyBorder="1" applyAlignment="1" applyProtection="1">
      <alignment vertical="top" wrapText="1"/>
    </xf>
    <xf numFmtId="0" fontId="12" fillId="2" borderId="0" xfId="0" applyFont="1" applyFill="1" applyAlignment="1" applyProtection="1">
      <alignment horizontal="centerContinuous" wrapText="1"/>
      <protection locked="0"/>
    </xf>
    <xf numFmtId="0" fontId="16" fillId="3" borderId="27" xfId="0" applyFont="1" applyFill="1" applyBorder="1" applyAlignment="1" applyProtection="1">
      <alignment horizontal="center" vertical="center"/>
      <protection locked="0"/>
    </xf>
    <xf numFmtId="0" fontId="16" fillId="3" borderId="36" xfId="0" applyFont="1" applyFill="1" applyBorder="1" applyAlignment="1" applyProtection="1">
      <alignment horizontal="center" vertical="center" wrapText="1"/>
      <protection locked="0"/>
    </xf>
    <xf numFmtId="0" fontId="14" fillId="2" borderId="22" xfId="0" applyFont="1" applyFill="1" applyBorder="1" applyAlignment="1" applyProtection="1">
      <alignment horizontal="center" vertical="center"/>
    </xf>
    <xf numFmtId="172" fontId="15" fillId="2" borderId="23" xfId="1" applyNumberFormat="1" applyFont="1" applyFill="1" applyBorder="1" applyAlignment="1" applyProtection="1">
      <alignment horizontal="center" vertical="center"/>
    </xf>
    <xf numFmtId="0" fontId="14" fillId="2" borderId="24" xfId="0" applyFont="1" applyFill="1" applyBorder="1" applyAlignment="1" applyProtection="1">
      <alignment horizontal="center" vertical="center"/>
    </xf>
    <xf numFmtId="172" fontId="15" fillId="2" borderId="25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6" fillId="3" borderId="1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/>
    </xf>
    <xf numFmtId="0" fontId="5" fillId="3" borderId="1" xfId="0" applyFont="1" applyFill="1" applyBorder="1"/>
    <xf numFmtId="0" fontId="6" fillId="3" borderId="14" xfId="0" applyFont="1" applyFill="1" applyBorder="1" applyAlignment="1">
      <alignment horizontal="center" vertical="center" wrapText="1"/>
    </xf>
    <xf numFmtId="0" fontId="6" fillId="3" borderId="62" xfId="0" applyFont="1" applyFill="1" applyBorder="1" applyAlignment="1">
      <alignment horizontal="center" vertical="center" wrapText="1"/>
    </xf>
    <xf numFmtId="0" fontId="6" fillId="3" borderId="64" xfId="0" applyFont="1" applyFill="1" applyBorder="1" applyAlignment="1">
      <alignment horizontal="center" vertical="center" wrapText="1"/>
    </xf>
    <xf numFmtId="0" fontId="6" fillId="3" borderId="65" xfId="0" applyFont="1" applyFill="1" applyBorder="1" applyAlignment="1">
      <alignment vertical="center"/>
    </xf>
    <xf numFmtId="0" fontId="6" fillId="3" borderId="66" xfId="0" applyFont="1" applyFill="1" applyBorder="1" applyAlignment="1">
      <alignment horizontal="left" vertical="center" wrapText="1"/>
    </xf>
    <xf numFmtId="3" fontId="5" fillId="0" borderId="12" xfId="0" applyNumberFormat="1" applyFont="1" applyBorder="1"/>
    <xf numFmtId="3" fontId="6" fillId="3" borderId="16" xfId="0" applyNumberFormat="1" applyFont="1" applyFill="1" applyBorder="1"/>
    <xf numFmtId="3" fontId="5" fillId="0" borderId="67" xfId="0" applyNumberFormat="1" applyFont="1" applyBorder="1"/>
    <xf numFmtId="3" fontId="5" fillId="0" borderId="11" xfId="0" applyNumberFormat="1" applyFont="1" applyBorder="1"/>
    <xf numFmtId="3" fontId="5" fillId="0" borderId="68" xfId="0" applyNumberFormat="1" applyFont="1" applyBorder="1"/>
    <xf numFmtId="3" fontId="5" fillId="0" borderId="9" xfId="0" applyNumberFormat="1" applyFont="1" applyBorder="1"/>
    <xf numFmtId="3" fontId="6" fillId="3" borderId="14" xfId="0" applyNumberFormat="1" applyFont="1" applyFill="1" applyBorder="1"/>
    <xf numFmtId="3" fontId="5" fillId="0" borderId="15" xfId="0" applyNumberFormat="1" applyFont="1" applyBorder="1"/>
    <xf numFmtId="3" fontId="5" fillId="0" borderId="13" xfId="0" applyNumberFormat="1" applyFont="1" applyBorder="1"/>
    <xf numFmtId="3" fontId="5" fillId="0" borderId="0" xfId="0" applyNumberFormat="1" applyFont="1"/>
    <xf numFmtId="0" fontId="0" fillId="2" borderId="0" xfId="0" applyFill="1" applyAlignment="1">
      <alignment horizontal="center" wrapText="1"/>
    </xf>
    <xf numFmtId="0" fontId="17" fillId="0" borderId="39" xfId="4" applyFont="1" applyFill="1" applyBorder="1" applyAlignment="1">
      <alignment horizontal="center" wrapText="1"/>
    </xf>
    <xf numFmtId="0" fontId="17" fillId="0" borderId="41" xfId="0" applyFont="1" applyFill="1" applyBorder="1" applyAlignment="1">
      <alignment horizontal="center" wrapText="1"/>
    </xf>
    <xf numFmtId="0" fontId="17" fillId="0" borderId="41" xfId="5" applyFont="1" applyFill="1" applyBorder="1" applyAlignment="1">
      <alignment horizontal="center" wrapText="1"/>
    </xf>
    <xf numFmtId="0" fontId="17" fillId="0" borderId="43" xfId="0" applyFont="1" applyFill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22" fillId="4" borderId="0" xfId="0" applyFont="1" applyFill="1" applyBorder="1" applyAlignment="1">
      <alignment wrapText="1"/>
    </xf>
    <xf numFmtId="3" fontId="23" fillId="2" borderId="0" xfId="0" applyNumberFormat="1" applyFont="1" applyFill="1" applyAlignment="1">
      <alignment wrapText="1"/>
    </xf>
    <xf numFmtId="0" fontId="0" fillId="0" borderId="0" xfId="0" applyFont="1" applyBorder="1" applyAlignment="1">
      <alignment wrapText="1"/>
    </xf>
    <xf numFmtId="0" fontId="5" fillId="0" borderId="40" xfId="0" applyFont="1" applyFill="1" applyBorder="1" applyAlignment="1">
      <alignment wrapText="1"/>
    </xf>
    <xf numFmtId="0" fontId="5" fillId="0" borderId="42" xfId="0" applyFont="1" applyFill="1" applyBorder="1" applyAlignment="1">
      <alignment wrapText="1"/>
    </xf>
    <xf numFmtId="0" fontId="5" fillId="2" borderId="42" xfId="0" applyFont="1" applyFill="1" applyBorder="1" applyAlignment="1">
      <alignment wrapText="1"/>
    </xf>
    <xf numFmtId="0" fontId="5" fillId="0" borderId="44" xfId="0" applyFont="1" applyFill="1" applyBorder="1" applyAlignment="1">
      <alignment wrapText="1"/>
    </xf>
    <xf numFmtId="0" fontId="29" fillId="2" borderId="0" xfId="0" applyFont="1" applyFill="1"/>
    <xf numFmtId="0" fontId="16" fillId="3" borderId="54" xfId="0" applyFont="1" applyFill="1" applyBorder="1" applyAlignment="1" applyProtection="1">
      <alignment horizontal="center" vertical="center" wrapText="1"/>
    </xf>
    <xf numFmtId="0" fontId="16" fillId="3" borderId="55" xfId="0" applyFont="1" applyFill="1" applyBorder="1" applyAlignment="1" applyProtection="1">
      <alignment horizontal="center" vertical="center" wrapText="1"/>
    </xf>
    <xf numFmtId="0" fontId="16" fillId="3" borderId="52" xfId="0" applyFont="1" applyFill="1" applyBorder="1" applyAlignment="1" applyProtection="1">
      <alignment horizontal="center" vertical="center" wrapText="1"/>
    </xf>
    <xf numFmtId="0" fontId="16" fillId="3" borderId="53" xfId="0" applyFont="1" applyFill="1" applyBorder="1" applyAlignment="1" applyProtection="1">
      <alignment horizontal="center" vertical="center" wrapText="1"/>
    </xf>
    <xf numFmtId="0" fontId="16" fillId="3" borderId="28" xfId="0" applyFont="1" applyFill="1" applyBorder="1" applyAlignment="1" applyProtection="1">
      <alignment horizontal="center" vertical="center" wrapText="1"/>
    </xf>
    <xf numFmtId="0" fontId="16" fillId="3" borderId="29" xfId="0" applyFont="1" applyFill="1" applyBorder="1" applyAlignment="1" applyProtection="1">
      <alignment horizontal="center" vertical="center" wrapText="1"/>
    </xf>
    <xf numFmtId="9" fontId="14" fillId="2" borderId="50" xfId="2" applyFont="1" applyFill="1" applyBorder="1" applyAlignment="1" applyProtection="1">
      <alignment horizontal="center" vertical="center" wrapText="1"/>
      <protection locked="0"/>
    </xf>
    <xf numFmtId="9" fontId="14" fillId="2" borderId="51" xfId="2" applyFont="1" applyFill="1" applyBorder="1" applyAlignment="1" applyProtection="1">
      <alignment horizontal="center" vertical="center" wrapText="1"/>
      <protection locked="0"/>
    </xf>
    <xf numFmtId="9" fontId="14" fillId="2" borderId="56" xfId="2" applyFont="1" applyFill="1" applyBorder="1" applyAlignment="1" applyProtection="1">
      <alignment horizontal="center" vertical="center" wrapText="1"/>
    </xf>
    <xf numFmtId="9" fontId="14" fillId="2" borderId="57" xfId="2" applyFont="1" applyFill="1" applyBorder="1" applyAlignment="1" applyProtection="1">
      <alignment horizontal="center" vertical="center" wrapText="1"/>
    </xf>
    <xf numFmtId="9" fontId="14" fillId="2" borderId="58" xfId="2" applyFont="1" applyFill="1" applyBorder="1" applyAlignment="1" applyProtection="1">
      <alignment horizontal="center" vertical="center" wrapText="1"/>
    </xf>
    <xf numFmtId="9" fontId="14" fillId="2" borderId="59" xfId="2" applyFont="1" applyFill="1" applyBorder="1" applyAlignment="1" applyProtection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3" borderId="70" xfId="0" applyFont="1" applyFill="1" applyBorder="1" applyAlignment="1">
      <alignment horizontal="center" vertical="center" wrapText="1"/>
    </xf>
    <xf numFmtId="0" fontId="6" fillId="3" borderId="63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64" xfId="0" applyFont="1" applyFill="1" applyBorder="1" applyAlignment="1">
      <alignment horizontal="center" vertical="center" wrapText="1"/>
    </xf>
    <xf numFmtId="0" fontId="28" fillId="3" borderId="48" xfId="0" applyFont="1" applyFill="1" applyBorder="1" applyAlignment="1">
      <alignment horizontal="center" vertical="center" wrapText="1"/>
    </xf>
    <xf numFmtId="0" fontId="28" fillId="3" borderId="64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3" xfId="0" applyFont="1" applyFill="1" applyBorder="1" applyAlignment="1">
      <alignment horizontal="center"/>
    </xf>
    <xf numFmtId="0" fontId="28" fillId="3" borderId="61" xfId="0" applyFont="1" applyFill="1" applyBorder="1" applyAlignment="1">
      <alignment horizontal="center" vertical="center" wrapText="1"/>
    </xf>
    <xf numFmtId="0" fontId="28" fillId="3" borderId="47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6" fillId="3" borderId="60" xfId="0" applyFont="1" applyFill="1" applyBorder="1" applyAlignment="1">
      <alignment horizontal="center" vertical="center" wrapText="1"/>
    </xf>
    <xf numFmtId="0" fontId="6" fillId="3" borderId="69" xfId="0" applyFont="1" applyFill="1" applyBorder="1" applyAlignment="1">
      <alignment horizontal="left" vertical="center" wrapText="1"/>
    </xf>
    <xf numFmtId="0" fontId="6" fillId="3" borderId="10" xfId="0" applyFont="1" applyFill="1" applyBorder="1" applyAlignment="1">
      <alignment horizontal="center" vertical="center" wrapText="1"/>
    </xf>
    <xf numFmtId="1" fontId="6" fillId="3" borderId="19" xfId="0" applyNumberFormat="1" applyFont="1" applyFill="1" applyBorder="1" applyAlignment="1">
      <alignment horizontal="center" vertical="center" wrapText="1"/>
    </xf>
    <xf numFmtId="1" fontId="6" fillId="3" borderId="1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49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/>
    </xf>
    <xf numFmtId="0" fontId="6" fillId="3" borderId="47" xfId="0" applyFont="1" applyFill="1" applyBorder="1" applyAlignment="1">
      <alignment horizontal="center"/>
    </xf>
  </cellXfs>
  <cellStyles count="6">
    <cellStyle name="Millares" xfId="1" builtinId="3"/>
    <cellStyle name="Normal" xfId="0" builtinId="0"/>
    <cellStyle name="Normal 15" xfId="3" xr:uid="{00000000-0005-0000-0000-000002000000}"/>
    <cellStyle name="Normal 3" xfId="5" xr:uid="{00000000-0005-0000-0000-000003000000}"/>
    <cellStyle name="Normal 8" xfId="4" xr:uid="{00000000-0005-0000-0000-000004000000}"/>
    <cellStyle name="Porcentaje" xfId="2" builtinId="5"/>
  </cellStyles>
  <dxfs count="13"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IMPACTOS</a:t>
            </a:r>
            <a:r>
              <a:rPr lang="en-US" sz="1400" baseline="0"/>
              <a:t> EN LA ECONOMÍA TOTAL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E96D-424A-9154-93263AD9EFD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E96D-424A-9154-93263AD9EFD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E96D-424A-9154-93263AD9EFD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E96D-424A-9154-93263AD9EFD8}"/>
              </c:ext>
            </c:extLst>
          </c:dPt>
          <c:dLbls>
            <c:dLbl>
              <c:idx val="0"/>
              <c:layout>
                <c:manualLayout>
                  <c:x val="3.7536745406824147E-2"/>
                  <c:y val="-7.637893593919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D-424A-9154-93263AD9EFD8}"/>
                </c:ext>
              </c:extLst>
            </c:dLbl>
            <c:dLbl>
              <c:idx val="1"/>
              <c:layout>
                <c:manualLayout>
                  <c:x val="3.4408698912635878E-2"/>
                  <c:y val="-3.7592290988056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D-424A-9154-93263AD9EFD8}"/>
                </c:ext>
              </c:extLst>
            </c:dLbl>
            <c:dLbl>
              <c:idx val="2"/>
              <c:layout>
                <c:manualLayout>
                  <c:x val="3.5714285714285629E-2"/>
                  <c:y val="-9.3202136752136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D-424A-9154-93263AD9EFD8}"/>
                </c:ext>
              </c:extLst>
            </c:dLbl>
            <c:dLbl>
              <c:idx val="3"/>
              <c:layout>
                <c:manualLayout>
                  <c:x val="3.3333333333333333E-2"/>
                  <c:y val="-8.04379297864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D-424A-9154-93263AD9EFD8}"/>
                </c:ext>
              </c:extLst>
            </c:dLbl>
            <c:dLbl>
              <c:idx val="4"/>
              <c:layout>
                <c:manualLayout>
                  <c:x val="1.9047619047618872E-2"/>
                  <c:y val="-2.2982265653275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D-424A-9154-93263AD9EF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(IMPACTOS-TURISMO)'!$FC$183:$FC$187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2017 (IMPACTOS-TURISMO)'!$FI$183:$FI$187</c:f>
              <c:numCache>
                <c:formatCode>0.00%</c:formatCode>
                <c:ptCount val="5"/>
                <c:pt idx="0">
                  <c:v>6.4618727507228064E-3</c:v>
                </c:pt>
                <c:pt idx="1">
                  <c:v>7.1426727343043292E-3</c:v>
                </c:pt>
                <c:pt idx="2">
                  <c:v>6.5816155176282006E-3</c:v>
                </c:pt>
                <c:pt idx="3">
                  <c:v>6.0419929211397291E-3</c:v>
                </c:pt>
                <c:pt idx="4">
                  <c:v>7.0415239233219589E-3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6D-424A-9154-93263AD9EF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69280"/>
        <c:axId val="-410464928"/>
        <c:axId val="0"/>
      </c:bar3DChart>
      <c:catAx>
        <c:axId val="-4104692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410464928"/>
        <c:crosses val="autoZero"/>
        <c:auto val="1"/>
        <c:lblAlgn val="ctr"/>
        <c:lblOffset val="100"/>
        <c:noMultiLvlLbl val="0"/>
      </c:catAx>
      <c:valAx>
        <c:axId val="-41046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6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VARIACIÓN PRODUCCIÓN</a:t>
            </a:r>
            <a:r>
              <a:rPr lang="en-US" sz="1400" baseline="0"/>
              <a:t> TOTAL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0523-4740-B0DF-003E42EEA90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523-4740-B0DF-003E42EEA909}"/>
              </c:ext>
            </c:extLst>
          </c:dPt>
          <c:dLbls>
            <c:dLbl>
              <c:idx val="0"/>
              <c:layout>
                <c:manualLayout>
                  <c:x val="3.7536668448262638E-2"/>
                  <c:y val="-9.361550088845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3-4740-B0DF-003E42EEA909}"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3-4740-B0DF-003E42EEA909}"/>
                </c:ext>
              </c:extLst>
            </c:dLbl>
            <c:dLbl>
              <c:idx val="2"/>
              <c:layout>
                <c:manualLayout>
                  <c:x val="3.9447731755424063E-2"/>
                  <c:y val="-3.728509692167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3-4740-B0DF-003E42EEA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(IMPACTOS-TURISMO)'!$FF$190:$FH$190</c:f>
              <c:strCache>
                <c:ptCount val="3"/>
                <c:pt idx="0">
                  <c:v>AE135</c:v>
                </c:pt>
                <c:pt idx="1">
                  <c:v>AE101</c:v>
                </c:pt>
                <c:pt idx="2">
                  <c:v>AE125</c:v>
                </c:pt>
              </c:strCache>
            </c:strRef>
          </c:cat>
          <c:val>
            <c:numRef>
              <c:f>'MIP 2017 (IMPACTOS-TURISMO)'!$FF$192:$FH$192</c:f>
              <c:numCache>
                <c:formatCode>0.0%</c:formatCode>
                <c:ptCount val="3"/>
                <c:pt idx="0">
                  <c:v>0.13488852978036947</c:v>
                </c:pt>
                <c:pt idx="1">
                  <c:v>0.10131154029171957</c:v>
                </c:pt>
                <c:pt idx="2">
                  <c:v>7.0201126329813027E-2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23-4740-B0DF-003E42EEA9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95392"/>
        <c:axId val="-410483968"/>
        <c:axId val="0"/>
      </c:bar3DChart>
      <c:catAx>
        <c:axId val="-4104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83968"/>
        <c:crosses val="autoZero"/>
        <c:auto val="1"/>
        <c:lblAlgn val="ctr"/>
        <c:lblOffset val="100"/>
        <c:noMultiLvlLbl val="0"/>
      </c:catAx>
      <c:valAx>
        <c:axId val="-4104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VARIACIÓN PERSONAL</a:t>
            </a:r>
            <a:r>
              <a:rPr lang="en-US" sz="1400" baseline="0"/>
              <a:t> OCUPADO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C987-4176-913E-6FF69C60EF4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C987-4176-913E-6FF69C60EF47}"/>
              </c:ext>
            </c:extLst>
          </c:dPt>
          <c:dLbls>
            <c:dLbl>
              <c:idx val="0"/>
              <c:layout>
                <c:manualLayout>
                  <c:x val="3.7536668448262638E-2"/>
                  <c:y val="-9.361550088845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87-4176-913E-6FF69C60EF47}"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7-4176-913E-6FF69C60EF47}"/>
                </c:ext>
              </c:extLst>
            </c:dLbl>
            <c:dLbl>
              <c:idx val="2"/>
              <c:layout>
                <c:manualLayout>
                  <c:x val="3.9447731755424063E-2"/>
                  <c:y val="-3.728509692167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7-4176-913E-6FF69C60EF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(IMPACTOS-TURISMO)'!$FF$190:$FH$190</c:f>
              <c:strCache>
                <c:ptCount val="3"/>
                <c:pt idx="0">
                  <c:v>AE135</c:v>
                </c:pt>
                <c:pt idx="1">
                  <c:v>AE101</c:v>
                </c:pt>
                <c:pt idx="2">
                  <c:v>AE125</c:v>
                </c:pt>
              </c:strCache>
            </c:strRef>
          </c:cat>
          <c:val>
            <c:numRef>
              <c:f>'MIP 2017 (IMPACTOS-TURISMO)'!$FF$195:$FH$195</c:f>
              <c:numCache>
                <c:formatCode>#,##0</c:formatCode>
                <c:ptCount val="3"/>
                <c:pt idx="0">
                  <c:v>190</c:v>
                </c:pt>
                <c:pt idx="1">
                  <c:v>3184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87-4176-913E-6FF69C60EF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83424"/>
        <c:axId val="-410462208"/>
        <c:axId val="0"/>
      </c:bar3DChart>
      <c:catAx>
        <c:axId val="-4104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62208"/>
        <c:crosses val="autoZero"/>
        <c:auto val="1"/>
        <c:lblAlgn val="ctr"/>
        <c:lblOffset val="100"/>
        <c:noMultiLvlLbl val="0"/>
      </c:catAx>
      <c:valAx>
        <c:axId val="-41046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83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IMPACTOS</a:t>
            </a:r>
            <a:r>
              <a:rPr lang="en-US" sz="1400" baseline="0"/>
              <a:t> EN LA ECONOMÍA TOTAL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9F4-41D2-88C3-11F6D7EEE13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9F4-41D2-88C3-11F6D7EEE13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19F4-41D2-88C3-11F6D7EEE13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19F4-41D2-88C3-11F6D7EEE13C}"/>
              </c:ext>
            </c:extLst>
          </c:dPt>
          <c:dLbls>
            <c:dLbl>
              <c:idx val="0"/>
              <c:layout>
                <c:manualLayout>
                  <c:x val="3.7536745406824147E-2"/>
                  <c:y val="-7.6378935939196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F4-41D2-88C3-11F6D7EEE13C}"/>
                </c:ext>
              </c:extLst>
            </c:dLbl>
            <c:dLbl>
              <c:idx val="1"/>
              <c:layout>
                <c:manualLayout>
                  <c:x val="3.4408698912635878E-2"/>
                  <c:y val="-3.7592290988056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F4-41D2-88C3-11F6D7EEE13C}"/>
                </c:ext>
              </c:extLst>
            </c:dLbl>
            <c:dLbl>
              <c:idx val="2"/>
              <c:layout>
                <c:manualLayout>
                  <c:x val="3.5714285714285629E-2"/>
                  <c:y val="-9.3202136752136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F4-41D2-88C3-11F6D7EEE13C}"/>
                </c:ext>
              </c:extLst>
            </c:dLbl>
            <c:dLbl>
              <c:idx val="3"/>
              <c:layout>
                <c:manualLayout>
                  <c:x val="3.3333333333333333E-2"/>
                  <c:y val="-8.043792978646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F4-41D2-88C3-11F6D7EEE13C}"/>
                </c:ext>
              </c:extLst>
            </c:dLbl>
            <c:dLbl>
              <c:idx val="4"/>
              <c:layout>
                <c:manualLayout>
                  <c:x val="1.9047619047618872E-2"/>
                  <c:y val="-2.2982265653275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F4-41D2-88C3-11F6D7EEE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2017 (IMPACTOS)'!$FI$183:$FI$187</c:f>
              <c:numCache>
                <c:formatCode>0.00%</c:formatCode>
                <c:ptCount val="5"/>
                <c:pt idx="0">
                  <c:v>6.4618727507228064E-3</c:v>
                </c:pt>
                <c:pt idx="1">
                  <c:v>7.1426727343043292E-3</c:v>
                </c:pt>
                <c:pt idx="2">
                  <c:v>6.5816155176282006E-3</c:v>
                </c:pt>
                <c:pt idx="3">
                  <c:v>6.0419929211397291E-3</c:v>
                </c:pt>
                <c:pt idx="4">
                  <c:v>7.0415239233219589E-3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F4-41D2-88C3-11F6D7EEE1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71456"/>
        <c:axId val="-410464384"/>
        <c:axId val="0"/>
      </c:bar3DChart>
      <c:catAx>
        <c:axId val="-4104714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410464384"/>
        <c:crosses val="autoZero"/>
        <c:auto val="1"/>
        <c:lblAlgn val="ctr"/>
        <c:lblOffset val="100"/>
        <c:noMultiLvlLbl val="0"/>
      </c:catAx>
      <c:valAx>
        <c:axId val="-4104643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71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VARIACIÓN PRODUCCIÓN</a:t>
            </a:r>
            <a:r>
              <a:rPr lang="en-US" sz="1400" baseline="0"/>
              <a:t> TOTAL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7643-44B0-BBF9-96C60CACF28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643-44B0-BBF9-96C60CACF286}"/>
              </c:ext>
            </c:extLst>
          </c:dPt>
          <c:dLbls>
            <c:dLbl>
              <c:idx val="0"/>
              <c:layout>
                <c:manualLayout>
                  <c:x val="3.7536668448262638E-2"/>
                  <c:y val="-9.361550088845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3-44B0-BBF9-96C60CACF286}"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3-44B0-BBF9-96C60CACF286}"/>
                </c:ext>
              </c:extLst>
            </c:dLbl>
            <c:dLbl>
              <c:idx val="2"/>
              <c:layout>
                <c:manualLayout>
                  <c:x val="3.9447731755424063E-2"/>
                  <c:y val="-3.728509692167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3-44B0-BBF9-96C60CACF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(IMPACTOS)'!$FF$190:$FH$190</c:f>
              <c:strCache>
                <c:ptCount val="3"/>
                <c:pt idx="0">
                  <c:v>AE135</c:v>
                </c:pt>
                <c:pt idx="1">
                  <c:v>AE101</c:v>
                </c:pt>
                <c:pt idx="2">
                  <c:v>AE125</c:v>
                </c:pt>
              </c:strCache>
            </c:strRef>
          </c:cat>
          <c:val>
            <c:numRef>
              <c:f>'MIP 2017 (IMPACTOS)'!$FF$192:$FH$192</c:f>
              <c:numCache>
                <c:formatCode>0.0%</c:formatCode>
                <c:ptCount val="3"/>
                <c:pt idx="0">
                  <c:v>0.13488852978036944</c:v>
                </c:pt>
                <c:pt idx="1">
                  <c:v>0.10131154029172013</c:v>
                </c:pt>
                <c:pt idx="2">
                  <c:v>7.0201126329812708E-2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43-44B0-BBF9-96C60CACF2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85056"/>
        <c:axId val="-410492128"/>
        <c:axId val="0"/>
      </c:bar3DChart>
      <c:catAx>
        <c:axId val="-4104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92128"/>
        <c:crosses val="autoZero"/>
        <c:auto val="1"/>
        <c:lblAlgn val="ctr"/>
        <c:lblOffset val="100"/>
        <c:noMultiLvlLbl val="0"/>
      </c:catAx>
      <c:valAx>
        <c:axId val="-4104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8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VARIACIÓN PERSONAL</a:t>
            </a:r>
            <a:r>
              <a:rPr lang="en-US" sz="1400" baseline="0"/>
              <a:t> OCUPADO</a:t>
            </a:r>
            <a:endParaRPr lang="en-US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1310-4CD3-9F15-DE36737DFC4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1310-4CD3-9F15-DE36737DFC44}"/>
              </c:ext>
            </c:extLst>
          </c:dPt>
          <c:dLbls>
            <c:dLbl>
              <c:idx val="0"/>
              <c:layout>
                <c:manualLayout>
                  <c:x val="3.7536668448262638E-2"/>
                  <c:y val="-9.361550088845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0-4CD3-9F15-DE36737DFC44}"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0-4CD3-9F15-DE36737DFC44}"/>
                </c:ext>
              </c:extLst>
            </c:dLbl>
            <c:dLbl>
              <c:idx val="2"/>
              <c:layout>
                <c:manualLayout>
                  <c:x val="3.9447731755424063E-2"/>
                  <c:y val="-3.7285096921679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0-4CD3-9F15-DE36737D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2017 (IMPACTOS)'!$FF$190:$FH$190</c:f>
              <c:strCache>
                <c:ptCount val="3"/>
                <c:pt idx="0">
                  <c:v>AE135</c:v>
                </c:pt>
                <c:pt idx="1">
                  <c:v>AE101</c:v>
                </c:pt>
                <c:pt idx="2">
                  <c:v>AE125</c:v>
                </c:pt>
              </c:strCache>
            </c:strRef>
          </c:cat>
          <c:val>
            <c:numRef>
              <c:f>'MIP 2017 (IMPACTOS)'!$FF$195:$FH$195</c:f>
              <c:numCache>
                <c:formatCode>#,##0</c:formatCode>
                <c:ptCount val="3"/>
                <c:pt idx="0">
                  <c:v>190</c:v>
                </c:pt>
                <c:pt idx="1">
                  <c:v>3184</c:v>
                </c:pt>
                <c:pt idx="2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10-4CD3-9F15-DE36737DFC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-410463296"/>
        <c:axId val="-410478528"/>
        <c:axId val="0"/>
      </c:bar3DChart>
      <c:catAx>
        <c:axId val="-41046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78528"/>
        <c:crosses val="autoZero"/>
        <c:auto val="1"/>
        <c:lblAlgn val="ctr"/>
        <c:lblOffset val="100"/>
        <c:noMultiLvlLbl val="0"/>
      </c:catAx>
      <c:valAx>
        <c:axId val="-41047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R"/>
          </a:p>
        </c:txPr>
        <c:crossAx val="-41046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tx2"/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GU&#205;A SIMULADOR'!A1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14287</xdr:rowOff>
    </xdr:from>
    <xdr:to>
      <xdr:col>1</xdr:col>
      <xdr:colOff>695325</xdr:colOff>
      <xdr:row>5</xdr:row>
      <xdr:rowOff>76201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787"/>
          <a:ext cx="1476375" cy="82391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2392893</xdr:colOff>
      <xdr:row>1</xdr:row>
      <xdr:rowOff>172508</xdr:rowOff>
    </xdr:from>
    <xdr:to>
      <xdr:col>7</xdr:col>
      <xdr:colOff>1011768</xdr:colOff>
      <xdr:row>4</xdr:row>
      <xdr:rowOff>134408</xdr:rowOff>
    </xdr:to>
    <xdr:sp macro="" textlink="">
      <xdr:nvSpPr>
        <xdr:cNvPr id="2" name="12 Rectángulo redondead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47976" y="363008"/>
          <a:ext cx="6746875" cy="533400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600" b="1" baseline="0"/>
            <a:t>SIMULADOR DE IMPACTOS MIP TURISMO COSTA RICA 2017 </a:t>
          </a:r>
          <a:endParaRPr lang="es-CR" sz="1600" b="1"/>
        </a:p>
      </xdr:txBody>
    </xdr:sp>
    <xdr:clientData/>
  </xdr:twoCellAnchor>
  <xdr:twoCellAnchor>
    <xdr:from>
      <xdr:col>0</xdr:col>
      <xdr:colOff>171449</xdr:colOff>
      <xdr:row>1</xdr:row>
      <xdr:rowOff>66675</xdr:rowOff>
    </xdr:from>
    <xdr:to>
      <xdr:col>9</xdr:col>
      <xdr:colOff>752474</xdr:colOff>
      <xdr:row>58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71449" y="257175"/>
          <a:ext cx="12677775" cy="144018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180975</xdr:colOff>
      <xdr:row>8</xdr:row>
      <xdr:rowOff>247651</xdr:rowOff>
    </xdr:from>
    <xdr:to>
      <xdr:col>3</xdr:col>
      <xdr:colOff>714376</xdr:colOff>
      <xdr:row>9</xdr:row>
      <xdr:rowOff>200025</xdr:rowOff>
    </xdr:to>
    <xdr:sp macro="" textlink="">
      <xdr:nvSpPr>
        <xdr:cNvPr id="5" name="Flecha abaj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4133851" y="1676400"/>
          <a:ext cx="428624" cy="1343026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74082</xdr:colOff>
      <xdr:row>13</xdr:row>
      <xdr:rowOff>7407</xdr:rowOff>
    </xdr:from>
    <xdr:to>
      <xdr:col>3</xdr:col>
      <xdr:colOff>679165</xdr:colOff>
      <xdr:row>15</xdr:row>
      <xdr:rowOff>24574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645582" y="3616324"/>
          <a:ext cx="4023500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0" u="none" strike="noStrike">
              <a:solidFill>
                <a:schemeClr val="bg1"/>
              </a:solidFill>
              <a:latin typeface="Calibri"/>
              <a:cs typeface="Calibri"/>
            </a:rPr>
            <a:t>IMPACTOS TOTALES</a:t>
          </a:r>
        </a:p>
      </xdr:txBody>
    </xdr:sp>
    <xdr:clientData/>
  </xdr:twoCellAnchor>
  <xdr:twoCellAnchor>
    <xdr:from>
      <xdr:col>6</xdr:col>
      <xdr:colOff>476251</xdr:colOff>
      <xdr:row>49</xdr:row>
      <xdr:rowOff>17993</xdr:rowOff>
    </xdr:from>
    <xdr:to>
      <xdr:col>7</xdr:col>
      <xdr:colOff>1037168</xdr:colOff>
      <xdr:row>51</xdr:row>
      <xdr:rowOff>148168</xdr:rowOff>
    </xdr:to>
    <xdr:sp macro="" textlink="">
      <xdr:nvSpPr>
        <xdr:cNvPr id="14" name="Llamada rectangular redondead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8995834" y="12495743"/>
          <a:ext cx="1291167" cy="617008"/>
        </a:xfrm>
        <a:prstGeom prst="wedgeRoundRectCallout">
          <a:avLst>
            <a:gd name="adj1" fmla="val -89143"/>
            <a:gd name="adj2" fmla="val 51862"/>
            <a:gd name="adj3" fmla="val 16667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/>
            <a:t>Seleccionar Industria </a:t>
          </a:r>
        </a:p>
      </xdr:txBody>
    </xdr:sp>
    <xdr:clientData/>
  </xdr:twoCellAnchor>
  <xdr:twoCellAnchor>
    <xdr:from>
      <xdr:col>6</xdr:col>
      <xdr:colOff>684742</xdr:colOff>
      <xdr:row>6</xdr:row>
      <xdr:rowOff>140758</xdr:rowOff>
    </xdr:from>
    <xdr:to>
      <xdr:col>9</xdr:col>
      <xdr:colOff>84667</xdr:colOff>
      <xdr:row>6</xdr:row>
      <xdr:rowOff>675216</xdr:rowOff>
    </xdr:to>
    <xdr:sp macro="" textlink="">
      <xdr:nvSpPr>
        <xdr:cNvPr id="15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8537575" y="1283758"/>
          <a:ext cx="3400425" cy="534458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600" b="1"/>
            <a:t>IR A GUÍA</a:t>
          </a:r>
          <a:r>
            <a:rPr lang="es-CR" sz="1600" b="1" baseline="0"/>
            <a:t> DE USO</a:t>
          </a:r>
          <a:endParaRPr lang="es-CR" sz="1600" b="1"/>
        </a:p>
      </xdr:txBody>
    </xdr:sp>
    <xdr:clientData/>
  </xdr:twoCellAnchor>
  <xdr:twoCellAnchor>
    <xdr:from>
      <xdr:col>4</xdr:col>
      <xdr:colOff>733425</xdr:colOff>
      <xdr:row>12</xdr:row>
      <xdr:rowOff>200025</xdr:rowOff>
    </xdr:from>
    <xdr:to>
      <xdr:col>8</xdr:col>
      <xdr:colOff>1132800</xdr:colOff>
      <xdr:row>24</xdr:row>
      <xdr:rowOff>42525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1121835</xdr:colOff>
      <xdr:row>28</xdr:row>
      <xdr:rowOff>228864</xdr:rowOff>
    </xdr:from>
    <xdr:to>
      <xdr:col>4</xdr:col>
      <xdr:colOff>1134335</xdr:colOff>
      <xdr:row>38</xdr:row>
      <xdr:rowOff>196198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2024328</xdr:colOff>
      <xdr:row>28</xdr:row>
      <xdr:rowOff>197114</xdr:rowOff>
    </xdr:from>
    <xdr:to>
      <xdr:col>7</xdr:col>
      <xdr:colOff>2163828</xdr:colOff>
      <xdr:row>38</xdr:row>
      <xdr:rowOff>164448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545042</xdr:colOff>
      <xdr:row>25</xdr:row>
      <xdr:rowOff>104774</xdr:rowOff>
    </xdr:from>
    <xdr:to>
      <xdr:col>6</xdr:col>
      <xdr:colOff>419875</xdr:colOff>
      <xdr:row>27</xdr:row>
      <xdr:rowOff>121941</xdr:rowOff>
    </xdr:to>
    <xdr:sp macro="" textlink="">
      <xdr:nvSpPr>
        <xdr:cNvPr id="24" name="12 Rectángulo redondead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534959" y="6634691"/>
          <a:ext cx="4023499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PRINCIPALES INDUSTRIAS AFECTADAS</a:t>
          </a:r>
        </a:p>
      </xdr:txBody>
    </xdr:sp>
    <xdr:clientData/>
  </xdr:twoCellAnchor>
  <xdr:twoCellAnchor>
    <xdr:from>
      <xdr:col>3</xdr:col>
      <xdr:colOff>522816</xdr:colOff>
      <xdr:row>47</xdr:row>
      <xdr:rowOff>113242</xdr:rowOff>
    </xdr:from>
    <xdr:to>
      <xdr:col>6</xdr:col>
      <xdr:colOff>397650</xdr:colOff>
      <xdr:row>49</xdr:row>
      <xdr:rowOff>130408</xdr:rowOff>
    </xdr:to>
    <xdr:sp macro="" textlink="">
      <xdr:nvSpPr>
        <xdr:cNvPr id="25" name="12 Rectángulo redondead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512733" y="12379325"/>
          <a:ext cx="4023500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IMPACTO EN LA INDUSTRIA SELECCIONADA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2392893</xdr:colOff>
      <xdr:row>1</xdr:row>
      <xdr:rowOff>172508</xdr:rowOff>
    </xdr:from>
    <xdr:to>
      <xdr:col>7</xdr:col>
      <xdr:colOff>1011768</xdr:colOff>
      <xdr:row>4</xdr:row>
      <xdr:rowOff>134408</xdr:rowOff>
    </xdr:to>
    <xdr:sp macro="" textlink="">
      <xdr:nvSpPr>
        <xdr:cNvPr id="2" name="12 Rectángulo redondead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964393" y="363008"/>
          <a:ext cx="6829425" cy="533400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600" b="1" baseline="0"/>
            <a:t>SIMULADOR DE IMPACTOS MIP TURISMO COSTA RICA 2017 </a:t>
          </a:r>
          <a:endParaRPr lang="es-CR" sz="1600" b="1"/>
        </a:p>
      </xdr:txBody>
    </xdr:sp>
    <xdr:clientData/>
  </xdr:twoCellAnchor>
  <xdr:twoCellAnchor>
    <xdr:from>
      <xdr:col>0</xdr:col>
      <xdr:colOff>171449</xdr:colOff>
      <xdr:row>1</xdr:row>
      <xdr:rowOff>66675</xdr:rowOff>
    </xdr:from>
    <xdr:to>
      <xdr:col>9</xdr:col>
      <xdr:colOff>752474</xdr:colOff>
      <xdr:row>58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1449" y="257175"/>
          <a:ext cx="12744450" cy="146685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180975</xdr:colOff>
      <xdr:row>8</xdr:row>
      <xdr:rowOff>247651</xdr:rowOff>
    </xdr:from>
    <xdr:to>
      <xdr:col>3</xdr:col>
      <xdr:colOff>714376</xdr:colOff>
      <xdr:row>9</xdr:row>
      <xdr:rowOff>200025</xdr:rowOff>
    </xdr:to>
    <xdr:sp macro="" textlink="">
      <xdr:nvSpPr>
        <xdr:cNvPr id="4" name="Flecha abaj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16200000">
          <a:off x="3738564" y="1957387"/>
          <a:ext cx="428624" cy="13144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6</xdr:col>
      <xdr:colOff>476251</xdr:colOff>
      <xdr:row>49</xdr:row>
      <xdr:rowOff>17993</xdr:rowOff>
    </xdr:from>
    <xdr:to>
      <xdr:col>7</xdr:col>
      <xdr:colOff>1037168</xdr:colOff>
      <xdr:row>51</xdr:row>
      <xdr:rowOff>148168</xdr:rowOff>
    </xdr:to>
    <xdr:sp macro="" textlink="">
      <xdr:nvSpPr>
        <xdr:cNvPr id="6" name="Llamada rectangular redondead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524876" y="12552893"/>
          <a:ext cx="1294342" cy="606425"/>
        </a:xfrm>
        <a:prstGeom prst="wedgeRoundRectCallout">
          <a:avLst>
            <a:gd name="adj1" fmla="val -89143"/>
            <a:gd name="adj2" fmla="val 51862"/>
            <a:gd name="adj3" fmla="val 16667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200" b="1"/>
            <a:t>Seleccionar Industria </a:t>
          </a:r>
        </a:p>
      </xdr:txBody>
    </xdr:sp>
    <xdr:clientData/>
  </xdr:twoCellAnchor>
  <xdr:twoCellAnchor>
    <xdr:from>
      <xdr:col>4</xdr:col>
      <xdr:colOff>691091</xdr:colOff>
      <xdr:row>11</xdr:row>
      <xdr:rowOff>168275</xdr:rowOff>
    </xdr:from>
    <xdr:to>
      <xdr:col>8</xdr:col>
      <xdr:colOff>795191</xdr:colOff>
      <xdr:row>23</xdr:row>
      <xdr:rowOff>10775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1121835</xdr:colOff>
      <xdr:row>28</xdr:row>
      <xdr:rowOff>228864</xdr:rowOff>
    </xdr:from>
    <xdr:to>
      <xdr:col>4</xdr:col>
      <xdr:colOff>1134335</xdr:colOff>
      <xdr:row>38</xdr:row>
      <xdr:rowOff>196198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2024328</xdr:colOff>
      <xdr:row>28</xdr:row>
      <xdr:rowOff>197114</xdr:rowOff>
    </xdr:from>
    <xdr:to>
      <xdr:col>7</xdr:col>
      <xdr:colOff>2163828</xdr:colOff>
      <xdr:row>38</xdr:row>
      <xdr:rowOff>164448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128059</xdr:colOff>
      <xdr:row>8</xdr:row>
      <xdr:rowOff>247651</xdr:rowOff>
    </xdr:from>
    <xdr:to>
      <xdr:col>6</xdr:col>
      <xdr:colOff>661460</xdr:colOff>
      <xdr:row>9</xdr:row>
      <xdr:rowOff>200025</xdr:rowOff>
    </xdr:to>
    <xdr:sp macro="" textlink="">
      <xdr:nvSpPr>
        <xdr:cNvPr id="14" name="Flecha abaj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 rot="16200000">
          <a:off x="7826906" y="1957387"/>
          <a:ext cx="428624" cy="13271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1</xdr:col>
      <xdr:colOff>42334</xdr:colOff>
      <xdr:row>12</xdr:row>
      <xdr:rowOff>169334</xdr:rowOff>
    </xdr:from>
    <xdr:to>
      <xdr:col>3</xdr:col>
      <xdr:colOff>742667</xdr:colOff>
      <xdr:row>14</xdr:row>
      <xdr:rowOff>186501</xdr:rowOff>
    </xdr:to>
    <xdr:sp macro="" textlink="">
      <xdr:nvSpPr>
        <xdr:cNvPr id="15" name="12 Rectángulo redondeado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613834" y="3725334"/>
          <a:ext cx="4023500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 i="0" u="none" strike="noStrike">
              <a:solidFill>
                <a:schemeClr val="bg1"/>
              </a:solidFill>
              <a:latin typeface="Calibri"/>
              <a:cs typeface="Calibri"/>
            </a:rPr>
            <a:t>IMPACTOS TOTALES</a:t>
          </a:r>
        </a:p>
      </xdr:txBody>
    </xdr:sp>
    <xdr:clientData/>
  </xdr:twoCellAnchor>
  <xdr:twoCellAnchor>
    <xdr:from>
      <xdr:col>3</xdr:col>
      <xdr:colOff>460377</xdr:colOff>
      <xdr:row>25</xdr:row>
      <xdr:rowOff>2111</xdr:rowOff>
    </xdr:from>
    <xdr:to>
      <xdr:col>6</xdr:col>
      <xdr:colOff>335210</xdr:colOff>
      <xdr:row>27</xdr:row>
      <xdr:rowOff>19278</xdr:rowOff>
    </xdr:to>
    <xdr:sp macro="" textlink="">
      <xdr:nvSpPr>
        <xdr:cNvPr id="16" name="12 Rectángulo redondeado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355044" y="6722528"/>
          <a:ext cx="4023499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PRINCIPALES INDUSTRIAS AFECTADAS</a:t>
          </a:r>
        </a:p>
      </xdr:txBody>
    </xdr:sp>
    <xdr:clientData/>
  </xdr:twoCellAnchor>
  <xdr:twoCellAnchor>
    <xdr:from>
      <xdr:col>3</xdr:col>
      <xdr:colOff>469901</xdr:colOff>
      <xdr:row>47</xdr:row>
      <xdr:rowOff>137585</xdr:rowOff>
    </xdr:from>
    <xdr:to>
      <xdr:col>6</xdr:col>
      <xdr:colOff>344735</xdr:colOff>
      <xdr:row>49</xdr:row>
      <xdr:rowOff>154751</xdr:rowOff>
    </xdr:to>
    <xdr:sp macro="" textlink="">
      <xdr:nvSpPr>
        <xdr:cNvPr id="17" name="12 Rectángulo redondead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4364568" y="12594168"/>
          <a:ext cx="4023500" cy="504000"/>
        </a:xfrm>
        <a:prstGeom prst="roundRect">
          <a:avLst/>
        </a:prstGeom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IMPACTO EN LA INDUSTRIA SELECCIONADA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1</xdr:row>
      <xdr:rowOff>0</xdr:rowOff>
    </xdr:from>
    <xdr:to>
      <xdr:col>11</xdr:col>
      <xdr:colOff>561976</xdr:colOff>
      <xdr:row>75</xdr:row>
      <xdr:rowOff>171450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63A94CED-A8BD-4321-89A7-E5F3A78A11C5}"/>
            </a:ext>
          </a:extLst>
        </xdr:cNvPr>
        <xdr:cNvSpPr/>
      </xdr:nvSpPr>
      <xdr:spPr>
        <a:xfrm>
          <a:off x="276226" y="180975"/>
          <a:ext cx="8667750" cy="135636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0</xdr:col>
      <xdr:colOff>276225</xdr:colOff>
      <xdr:row>1</xdr:row>
      <xdr:rowOff>28575</xdr:rowOff>
    </xdr:from>
    <xdr:to>
      <xdr:col>11</xdr:col>
      <xdr:colOff>510798</xdr:colOff>
      <xdr:row>4</xdr:row>
      <xdr:rowOff>84111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DF37070-B467-466F-B0F1-4C58A0987D1E}"/>
            </a:ext>
          </a:extLst>
        </xdr:cNvPr>
        <xdr:cNvSpPr/>
      </xdr:nvSpPr>
      <xdr:spPr>
        <a:xfrm>
          <a:off x="276225" y="209550"/>
          <a:ext cx="8616573" cy="598461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GUÍA</a:t>
          </a:r>
          <a:r>
            <a:rPr lang="es-ES_tradnl" sz="18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SIMULADOR DE IMPACTOS MIP TURISMO COSTA RICA 2017 </a:t>
          </a:r>
        </a:p>
      </xdr:txBody>
    </xdr:sp>
    <xdr:clientData/>
  </xdr:twoCellAnchor>
  <xdr:twoCellAnchor>
    <xdr:from>
      <xdr:col>0</xdr:col>
      <xdr:colOff>742950</xdr:colOff>
      <xdr:row>8</xdr:row>
      <xdr:rowOff>142875</xdr:rowOff>
    </xdr:from>
    <xdr:to>
      <xdr:col>11</xdr:col>
      <xdr:colOff>133350</xdr:colOff>
      <xdr:row>62</xdr:row>
      <xdr:rowOff>123825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48FC4ECC-119B-4E1E-B4DB-EF7FB328DF7B}"/>
            </a:ext>
          </a:extLst>
        </xdr:cNvPr>
        <xdr:cNvSpPr txBox="1"/>
      </xdr:nvSpPr>
      <xdr:spPr>
        <a:xfrm>
          <a:off x="742950" y="1590675"/>
          <a:ext cx="7772400" cy="9753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simulador de Impactos de la MIP permite mostrar los principales efectos que pueda tener en la economía total y las principales industrias relacionadas un efecto específico que queremos simular ante cambio en los componentes de la demanda.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el caso de la MIP Turística (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“SIMULADOR IMPACTOS MIP(TURISMO)”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los cambios se van a realizar en los componentes de la demanda final turística, los cuales se detallan a continuación: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Interno: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Individuales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Familiares</a:t>
          </a:r>
        </a:p>
        <a:p>
          <a:pPr lvl="1"/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Paseos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Emisor: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fuera del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del Mundo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Turismo Receptor: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no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Cruceros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del Mundo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Los impactos se pueden realizar sobre cada una de las grandes categorías (Turismo Interno, Turismo Emisor o Turismo Receptor) o puntualmente sobre uno de sus componentes.</a:t>
          </a: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Una vez que se selecciona el componente de la demanda a modificar se selecciona el impacto porcentual que se le va a aplicar, el cual en el caso del simulador de Impactos de la MIP Turística, modificará todo el vector de demanda que se seleccionó. 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Adicionalmente en la hoja 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“SIMULADOR IMPACTOS MIP”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se pueden simular cambios en todos los  componentes de la demanda final (tanto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como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y  se puede seleccionar si estos cambios se le aplican a todo el vector de la demanda final seleccionado o puntualmente a una actividad económica en específico.</a:t>
          </a:r>
        </a:p>
      </xdr:txBody>
    </xdr:sp>
    <xdr:clientData/>
  </xdr:twoCellAnchor>
  <xdr:twoCellAnchor>
    <xdr:from>
      <xdr:col>0</xdr:col>
      <xdr:colOff>742950</xdr:colOff>
      <xdr:row>63</xdr:row>
      <xdr:rowOff>66677</xdr:rowOff>
    </xdr:from>
    <xdr:to>
      <xdr:col>11</xdr:col>
      <xdr:colOff>133350</xdr:colOff>
      <xdr:row>75</xdr:row>
      <xdr:rowOff>76200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4B13F7D-97CC-486A-984F-D8543B9D7F2B}"/>
            </a:ext>
          </a:extLst>
        </xdr:cNvPr>
        <xdr:cNvSpPr txBox="1"/>
      </xdr:nvSpPr>
      <xdr:spPr>
        <a:xfrm>
          <a:off x="742950" y="11468102"/>
          <a:ext cx="7772400" cy="21812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la primera tabla se muestra el impacto que causó el cambio realizado en las principales variables de la Economía Total: PIB, producción total, excedente de explotación, remuneración de los asalariados y personal ocupado.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3 siguientes tablas se presentan los cambios que sufrieron las principales industrias relacionadas con el componente de la Demanda Final seleccionado. 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Finalmente, en la tabla inferior, se puede elegir alguna otra industria para visualizar los impactos sobre esta de acuerdo al cambio realizado sobre el componente de la Demanda Final.</a:t>
          </a:r>
        </a:p>
        <a:p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295275</xdr:colOff>
      <xdr:row>5</xdr:row>
      <xdr:rowOff>66675</xdr:rowOff>
    </xdr:from>
    <xdr:to>
      <xdr:col>11</xdr:col>
      <xdr:colOff>523874</xdr:colOff>
      <xdr:row>7</xdr:row>
      <xdr:rowOff>179091</xdr:rowOff>
    </xdr:to>
    <xdr:sp macro="" textlink="">
      <xdr:nvSpPr>
        <xdr:cNvPr id="6" name="12 Rectángulo redondeado">
          <a:extLst>
            <a:ext uri="{FF2B5EF4-FFF2-40B4-BE49-F238E27FC236}">
              <a16:creationId xmlns:a16="http://schemas.microsoft.com/office/drawing/2014/main" id="{FBBB0234-3F70-473D-B98C-1B2AA9D37DB4}"/>
            </a:ext>
          </a:extLst>
        </xdr:cNvPr>
        <xdr:cNvSpPr/>
      </xdr:nvSpPr>
      <xdr:spPr>
        <a:xfrm>
          <a:off x="295275" y="971550"/>
          <a:ext cx="8610599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utilizar el simulador de Impactos de la MIP?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295276</xdr:colOff>
      <xdr:row>59</xdr:row>
      <xdr:rowOff>142875</xdr:rowOff>
    </xdr:from>
    <xdr:to>
      <xdr:col>11</xdr:col>
      <xdr:colOff>514350</xdr:colOff>
      <xdr:row>62</xdr:row>
      <xdr:rowOff>74316</xdr:rowOff>
    </xdr:to>
    <xdr:sp macro="" textlink="">
      <xdr:nvSpPr>
        <xdr:cNvPr id="7" name="12 Rectángulo redondeado">
          <a:extLst>
            <a:ext uri="{FF2B5EF4-FFF2-40B4-BE49-F238E27FC236}">
              <a16:creationId xmlns:a16="http://schemas.microsoft.com/office/drawing/2014/main" id="{CF24868B-FF85-43BB-8D02-507034D8B88F}"/>
            </a:ext>
          </a:extLst>
        </xdr:cNvPr>
        <xdr:cNvSpPr/>
      </xdr:nvSpPr>
      <xdr:spPr>
        <a:xfrm>
          <a:off x="295276" y="10820400"/>
          <a:ext cx="8601074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interpretar los resultados?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304800</xdr:colOff>
      <xdr:row>7</xdr:row>
      <xdr:rowOff>95250</xdr:rowOff>
    </xdr:from>
    <xdr:to>
      <xdr:col>11</xdr:col>
      <xdr:colOff>571500</xdr:colOff>
      <xdr:row>7</xdr:row>
      <xdr:rowOff>114300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E74F9974-026A-451C-9D4F-302A0ADB1134}"/>
            </a:ext>
          </a:extLst>
        </xdr:cNvPr>
        <xdr:cNvCxnSpPr/>
      </xdr:nvCxnSpPr>
      <xdr:spPr>
        <a:xfrm flipV="1">
          <a:off x="304800" y="136207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285750</xdr:colOff>
      <xdr:row>62</xdr:row>
      <xdr:rowOff>28575</xdr:rowOff>
    </xdr:from>
    <xdr:to>
      <xdr:col>11</xdr:col>
      <xdr:colOff>552450</xdr:colOff>
      <xdr:row>62</xdr:row>
      <xdr:rowOff>47625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6987AF14-158A-4C3A-8403-37F639C62C24}"/>
            </a:ext>
          </a:extLst>
        </xdr:cNvPr>
        <xdr:cNvCxnSpPr/>
      </xdr:nvCxnSpPr>
      <xdr:spPr>
        <a:xfrm flipV="1">
          <a:off x="285750" y="1124902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775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29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61912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servicedesk.central.bccr.fi.cr:8082/CAB/C&#225;lculos/Servicios/CUENTA%20SAT&#201;LITE%20TURISMO/MIP%20Tur&#237;stica/MIP%20TURISTICA%202017/Final/MIP%20Costa%20Rica%20AE-AE%202017%20Tur&#237;stica%20(uso%20interno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servicedesk.central.bccr.fi.cr:8082/TRABAJOS%20ESPECIALES/Simulador%20MIP/Demanda/MIP_AE-AE2012_Tur&#237;stica_ajustes_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servicedesk.central.bccr.fi.cr:8082/TRABAJOS%20ESPECIALES/Simulador%20MIP/Demanda/MIP%20Producto-Producto%202012%20Reducida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MIP 2017 (referencia)"/>
      <sheetName val="AE-NP"/>
      <sheetName val="Demanda Turística-No Turística"/>
      <sheetName val="MIP 2017 (Original)"/>
      <sheetName val="Matriz (I-A)-1"/>
      <sheetName val="MIP 2017 (Final)"/>
      <sheetName val="MIP 2017 (Diferencias)"/>
      <sheetName val="Matriz M"/>
      <sheetName val="Matriz A"/>
      <sheetName val="Matriz A (M)"/>
      <sheetName val="Matriz Identidad (I)"/>
      <sheetName val="Matriz I-A"/>
      <sheetName val="Demanda Turística"/>
      <sheetName val="Matriz (I-A)-1 (Turística)"/>
      <sheetName val="Matriz (I-A)-1 (No Turística)"/>
      <sheetName val="MIP 2017 (Turística)"/>
      <sheetName val="PIB TRES ENFOQUES"/>
      <sheetName val="EIND"/>
      <sheetName val="Prod-Ind -Turística"/>
      <sheetName val="Usos-Ind -Turística"/>
      <sheetName val="VA Turístico"/>
      <sheetName val="M Turis"/>
    </sheetNames>
    <sheetDataSet>
      <sheetData sheetId="0"/>
      <sheetData sheetId="1"/>
      <sheetData sheetId="2"/>
      <sheetData sheetId="3"/>
      <sheetData sheetId="4">
        <row r="11">
          <cell r="FH11">
            <v>7640.9400087011891</v>
          </cell>
        </row>
        <row r="12">
          <cell r="FH12">
            <v>1560.2828028254485</v>
          </cell>
        </row>
        <row r="13">
          <cell r="FH13">
            <v>3950.2264971314908</v>
          </cell>
        </row>
        <row r="14">
          <cell r="FH14">
            <v>44792.538070576767</v>
          </cell>
        </row>
        <row r="15">
          <cell r="FH15">
            <v>37780.87846593796</v>
          </cell>
        </row>
        <row r="16">
          <cell r="FH16">
            <v>18099.82328970603</v>
          </cell>
        </row>
        <row r="17">
          <cell r="FH17">
            <v>11843.171281275214</v>
          </cell>
        </row>
        <row r="18">
          <cell r="FH18">
            <v>43314.716134739516</v>
          </cell>
        </row>
        <row r="19">
          <cell r="FH19">
            <v>55634.534310030467</v>
          </cell>
        </row>
        <row r="20">
          <cell r="FH20">
            <v>67888.444573367975</v>
          </cell>
        </row>
        <row r="21">
          <cell r="FH21">
            <v>71940.502548106553</v>
          </cell>
        </row>
        <row r="22">
          <cell r="FH22">
            <v>32786.921531776592</v>
          </cell>
        </row>
        <row r="23">
          <cell r="FH23">
            <v>33280.680901194515</v>
          </cell>
        </row>
        <row r="24">
          <cell r="FH24">
            <v>622344.80416402919</v>
          </cell>
        </row>
        <row r="25">
          <cell r="FH25">
            <v>20746.527186692838</v>
          </cell>
        </row>
        <row r="26">
          <cell r="FH26">
            <v>642649.11760193773</v>
          </cell>
        </row>
        <row r="27">
          <cell r="FH27">
            <v>79018.216255703126</v>
          </cell>
        </row>
        <row r="28">
          <cell r="FH28">
            <v>164515.72753485237</v>
          </cell>
        </row>
        <row r="29">
          <cell r="FH29">
            <v>103059.80344191147</v>
          </cell>
        </row>
        <row r="30">
          <cell r="FH30">
            <v>18609.509879173238</v>
          </cell>
        </row>
        <row r="31">
          <cell r="FH31">
            <v>47981.379863881637</v>
          </cell>
        </row>
        <row r="32">
          <cell r="FH32">
            <v>449236.89202345058</v>
          </cell>
        </row>
        <row r="33">
          <cell r="FH33">
            <v>84756.63084501648</v>
          </cell>
        </row>
        <row r="34">
          <cell r="FH34">
            <v>199701.14258530922</v>
          </cell>
        </row>
        <row r="35">
          <cell r="FH35">
            <v>20234.618296218683</v>
          </cell>
        </row>
        <row r="36">
          <cell r="FH36">
            <v>185018.00240641303</v>
          </cell>
        </row>
        <row r="37">
          <cell r="FH37">
            <v>49571.030936171264</v>
          </cell>
        </row>
        <row r="38">
          <cell r="FH38">
            <v>28588.493152150899</v>
          </cell>
        </row>
        <row r="39">
          <cell r="FH39">
            <v>30060.765412302022</v>
          </cell>
        </row>
        <row r="40">
          <cell r="FH40">
            <v>203542.98546049319</v>
          </cell>
        </row>
        <row r="41">
          <cell r="FH41">
            <v>322.50465292501838</v>
          </cell>
        </row>
        <row r="42">
          <cell r="FH42">
            <v>6226.0781019573224</v>
          </cell>
        </row>
        <row r="43">
          <cell r="FH43">
            <v>993642.51260179048</v>
          </cell>
        </row>
        <row r="44">
          <cell r="FH44">
            <v>160206.23017059852</v>
          </cell>
        </row>
        <row r="45">
          <cell r="FH45">
            <v>439488.32192366145</v>
          </cell>
        </row>
        <row r="46">
          <cell r="FH46">
            <v>345754.2569279251</v>
          </cell>
        </row>
        <row r="47">
          <cell r="FH47">
            <v>602749.71743852773</v>
          </cell>
        </row>
        <row r="48">
          <cell r="FH48">
            <v>117871.11179479846</v>
          </cell>
        </row>
        <row r="49">
          <cell r="FH49">
            <v>264111.850447929</v>
          </cell>
        </row>
        <row r="50">
          <cell r="FH50">
            <v>416400.09959036502</v>
          </cell>
        </row>
        <row r="51">
          <cell r="FH51">
            <v>241135.56854201303</v>
          </cell>
        </row>
        <row r="52">
          <cell r="FH52">
            <v>33884.790308479234</v>
          </cell>
        </row>
        <row r="53">
          <cell r="FH53">
            <v>242260.09367347829</v>
          </cell>
        </row>
        <row r="54">
          <cell r="FH54">
            <v>65226.752019341569</v>
          </cell>
        </row>
        <row r="55">
          <cell r="FH55">
            <v>454711.2632938106</v>
          </cell>
        </row>
        <row r="56">
          <cell r="FH56">
            <v>153253.76399765199</v>
          </cell>
        </row>
        <row r="57">
          <cell r="FH57">
            <v>392379.33748765971</v>
          </cell>
        </row>
        <row r="58">
          <cell r="FH58">
            <v>96536.830281093804</v>
          </cell>
        </row>
        <row r="59">
          <cell r="FH59">
            <v>111480.09401188843</v>
          </cell>
        </row>
        <row r="60">
          <cell r="FH60">
            <v>9982.9539044092126</v>
          </cell>
        </row>
        <row r="61">
          <cell r="FH61">
            <v>9089.9733132619949</v>
          </cell>
        </row>
        <row r="62">
          <cell r="FH62">
            <v>116308.53635584333</v>
          </cell>
        </row>
        <row r="63">
          <cell r="FH63">
            <v>363282.96992501762</v>
          </cell>
        </row>
        <row r="64">
          <cell r="FH64">
            <v>151147.20607010991</v>
          </cell>
        </row>
        <row r="65">
          <cell r="FH65">
            <v>268848.6787301923</v>
          </cell>
        </row>
        <row r="66">
          <cell r="FH66">
            <v>413355.55054227565</v>
          </cell>
        </row>
        <row r="67">
          <cell r="FH67">
            <v>166047.01162202624</v>
          </cell>
        </row>
        <row r="68">
          <cell r="FH68">
            <v>189079.92396116414</v>
          </cell>
        </row>
        <row r="69">
          <cell r="FH69">
            <v>152095.14302167037</v>
          </cell>
        </row>
        <row r="70">
          <cell r="FH70">
            <v>172564.96564259753</v>
          </cell>
        </row>
        <row r="71">
          <cell r="FH71">
            <v>60244.746815728467</v>
          </cell>
        </row>
        <row r="72">
          <cell r="FH72">
            <v>42047.518586702099</v>
          </cell>
        </row>
        <row r="73">
          <cell r="FH73">
            <v>345671.93629907019</v>
          </cell>
        </row>
        <row r="74">
          <cell r="FH74">
            <v>271851.25336233171</v>
          </cell>
        </row>
        <row r="75">
          <cell r="FH75">
            <v>224546.71499508945</v>
          </cell>
        </row>
        <row r="76">
          <cell r="FH76">
            <v>27625.790205727226</v>
          </cell>
        </row>
        <row r="77">
          <cell r="FH77">
            <v>65435.521425130282</v>
          </cell>
        </row>
        <row r="78">
          <cell r="FH78">
            <v>313109.61999126087</v>
          </cell>
        </row>
        <row r="79">
          <cell r="FH79">
            <v>28599.74036261527</v>
          </cell>
        </row>
        <row r="80">
          <cell r="FH80">
            <v>159344.27209886213</v>
          </cell>
        </row>
        <row r="81">
          <cell r="FH81">
            <v>1795106.8972630226</v>
          </cell>
        </row>
        <row r="82">
          <cell r="FH82">
            <v>163935.40933765416</v>
          </cell>
        </row>
        <row r="83">
          <cell r="FH83">
            <v>297580.10986709129</v>
          </cell>
        </row>
        <row r="84">
          <cell r="FH84">
            <v>1005996.4126448244</v>
          </cell>
        </row>
        <row r="85">
          <cell r="FH85">
            <v>191029.34474885603</v>
          </cell>
        </row>
        <row r="86">
          <cell r="FH86">
            <v>27365.62497010309</v>
          </cell>
        </row>
        <row r="87">
          <cell r="FH87">
            <v>135974.61038026761</v>
          </cell>
        </row>
        <row r="88">
          <cell r="FH88">
            <v>1104764.1003858524</v>
          </cell>
        </row>
        <row r="89">
          <cell r="FH89">
            <v>1078374.884542672</v>
          </cell>
        </row>
        <row r="90">
          <cell r="FH90">
            <v>323290.4223367204</v>
          </cell>
        </row>
        <row r="91">
          <cell r="FH91">
            <v>848374.37017465348</v>
          </cell>
        </row>
        <row r="92">
          <cell r="FH92">
            <v>1042446.4419625343</v>
          </cell>
        </row>
        <row r="93">
          <cell r="FH93">
            <v>4537742.0457331976</v>
          </cell>
        </row>
        <row r="94">
          <cell r="FH94">
            <v>520168.74690577528</v>
          </cell>
        </row>
        <row r="95">
          <cell r="FH95">
            <v>8213.3186624621594</v>
          </cell>
        </row>
        <row r="96">
          <cell r="FH96">
            <v>559181.81817002781</v>
          </cell>
        </row>
        <row r="97">
          <cell r="FH97">
            <v>582452.28034908918</v>
          </cell>
        </row>
        <row r="98">
          <cell r="FH98">
            <v>697374.15292746178</v>
          </cell>
        </row>
        <row r="99">
          <cell r="FH99">
            <v>193483.55358607695</v>
          </cell>
        </row>
        <row r="100">
          <cell r="FH100">
            <v>77039.443784510426</v>
          </cell>
        </row>
        <row r="101">
          <cell r="FH101">
            <v>638358.8195013518</v>
          </cell>
        </row>
        <row r="102">
          <cell r="FH102">
            <v>145021.22632964875</v>
          </cell>
        </row>
        <row r="103">
          <cell r="FH103">
            <v>786634.07044036593</v>
          </cell>
        </row>
        <row r="104">
          <cell r="FH104">
            <v>1660630.6946757454</v>
          </cell>
        </row>
        <row r="105">
          <cell r="FH105">
            <v>183843.16304429129</v>
          </cell>
        </row>
        <row r="106">
          <cell r="FH106">
            <v>1063770.18927601</v>
          </cell>
        </row>
        <row r="107">
          <cell r="FH107">
            <v>1165578.6703963755</v>
          </cell>
        </row>
        <row r="108">
          <cell r="FH108">
            <v>54688.029741970313</v>
          </cell>
        </row>
        <row r="109">
          <cell r="FH109">
            <v>1903923.9765252518</v>
          </cell>
        </row>
        <row r="110">
          <cell r="FH110">
            <v>509634.64275440009</v>
          </cell>
        </row>
        <row r="111">
          <cell r="FH111">
            <v>475561.34216058778</v>
          </cell>
        </row>
        <row r="112">
          <cell r="FH112">
            <v>275616.41138031258</v>
          </cell>
        </row>
        <row r="113">
          <cell r="FH113">
            <v>3552632.7864327691</v>
          </cell>
        </row>
        <row r="114">
          <cell r="FH114">
            <v>268558.49030083016</v>
          </cell>
        </row>
        <row r="115">
          <cell r="FH115">
            <v>217161.44944621465</v>
          </cell>
        </row>
        <row r="116">
          <cell r="FH116">
            <v>1227930.2556432015</v>
          </cell>
        </row>
        <row r="117">
          <cell r="FH117">
            <v>411059.00806818897</v>
          </cell>
        </row>
        <row r="118">
          <cell r="FH118">
            <v>274931.37676523952</v>
          </cell>
        </row>
        <row r="119">
          <cell r="FH119">
            <v>540375.85766363773</v>
          </cell>
        </row>
        <row r="120">
          <cell r="FH120">
            <v>287383.46818583476</v>
          </cell>
        </row>
        <row r="121">
          <cell r="FH121">
            <v>49512.8781162749</v>
          </cell>
        </row>
        <row r="122">
          <cell r="FH122">
            <v>188545.9286680948</v>
          </cell>
        </row>
        <row r="123">
          <cell r="FH123">
            <v>70096.680037968224</v>
          </cell>
        </row>
        <row r="124">
          <cell r="FH124">
            <v>283350.21879549854</v>
          </cell>
        </row>
        <row r="125">
          <cell r="FH125">
            <v>680.59015314624844</v>
          </cell>
        </row>
        <row r="126">
          <cell r="FH126">
            <v>165497.93684184505</v>
          </cell>
        </row>
        <row r="127">
          <cell r="FH127">
            <v>218069.2217728516</v>
          </cell>
        </row>
        <row r="128">
          <cell r="FH128">
            <v>368292.76298145571</v>
          </cell>
        </row>
        <row r="129">
          <cell r="FH129">
            <v>183936.05280709901</v>
          </cell>
        </row>
        <row r="130">
          <cell r="FH130">
            <v>874995.14461166621</v>
          </cell>
        </row>
        <row r="131">
          <cell r="FH131">
            <v>1146409.0630030259</v>
          </cell>
        </row>
        <row r="132">
          <cell r="FH132">
            <v>802498.88355060981</v>
          </cell>
        </row>
        <row r="133">
          <cell r="FH133">
            <v>33818.911811102334</v>
          </cell>
        </row>
        <row r="134">
          <cell r="FH134">
            <v>3169162.0263031176</v>
          </cell>
        </row>
        <row r="135">
          <cell r="FH135">
            <v>2856258.6879314966</v>
          </cell>
        </row>
        <row r="136">
          <cell r="FH136">
            <v>77316.519322940905</v>
          </cell>
        </row>
        <row r="137">
          <cell r="FH137">
            <v>52387.852728323123</v>
          </cell>
        </row>
        <row r="138">
          <cell r="FH138">
            <v>149325.51634732363</v>
          </cell>
        </row>
        <row r="139">
          <cell r="FH139">
            <v>206912.27047144534</v>
          </cell>
        </row>
        <row r="140">
          <cell r="FH140">
            <v>325286.26478811452</v>
          </cell>
        </row>
        <row r="141">
          <cell r="FH141">
            <v>136521.0659689949</v>
          </cell>
        </row>
        <row r="142">
          <cell r="FH142">
            <v>16113.244692946209</v>
          </cell>
        </row>
        <row r="143">
          <cell r="FH143">
            <v>232317.637559875</v>
          </cell>
        </row>
        <row r="144">
          <cell r="FH144">
            <v>15895.243590977629</v>
          </cell>
        </row>
        <row r="145">
          <cell r="FH145">
            <v>44691.55759405758</v>
          </cell>
        </row>
        <row r="146">
          <cell r="FH146">
            <v>431681.21850252402</v>
          </cell>
        </row>
        <row r="148">
          <cell r="FH148">
            <v>55000831.808375902</v>
          </cell>
        </row>
        <row r="150">
          <cell r="C150">
            <v>1211.485783534212</v>
          </cell>
          <cell r="D150">
            <v>203.5432991314058</v>
          </cell>
          <cell r="E150">
            <v>628.70579466258698</v>
          </cell>
          <cell r="F150">
            <v>8696.8888541429351</v>
          </cell>
          <cell r="G150">
            <v>6353.4939426651063</v>
          </cell>
          <cell r="H150">
            <v>1656.3236780948037</v>
          </cell>
          <cell r="I150">
            <v>862.30335255540751</v>
          </cell>
          <cell r="J150">
            <v>4435.878336067849</v>
          </cell>
          <cell r="K150">
            <v>6687.7715513578887</v>
          </cell>
          <cell r="L150">
            <v>8423.8013484684561</v>
          </cell>
          <cell r="M150">
            <v>9019.2421484537263</v>
          </cell>
          <cell r="N150">
            <v>4163.6548843757537</v>
          </cell>
          <cell r="O150">
            <v>5067.2856555557073</v>
          </cell>
          <cell r="P150">
            <v>77775.549259896419</v>
          </cell>
          <cell r="Q150">
            <v>1899.2131508149043</v>
          </cell>
          <cell r="R150">
            <v>115140.82631734884</v>
          </cell>
          <cell r="S150">
            <v>7890.3349681311074</v>
          </cell>
          <cell r="T150">
            <v>17655.668688129146</v>
          </cell>
          <cell r="U150">
            <v>10933.451325823768</v>
          </cell>
          <cell r="V150">
            <v>1527.2060412212486</v>
          </cell>
          <cell r="W150">
            <v>6413.3030684839377</v>
          </cell>
          <cell r="X150">
            <v>49116.217349294398</v>
          </cell>
          <cell r="Y150">
            <v>10291.535828333997</v>
          </cell>
          <cell r="Z150">
            <v>18843.87628766528</v>
          </cell>
          <cell r="AA150">
            <v>1816.7049409201845</v>
          </cell>
          <cell r="AB150">
            <v>20120.764914887728</v>
          </cell>
          <cell r="AC150">
            <v>897.03105528605658</v>
          </cell>
          <cell r="AD150">
            <v>5720.5785595915131</v>
          </cell>
          <cell r="AE150">
            <v>2863.1454244104452</v>
          </cell>
          <cell r="AF150">
            <v>24751.540491634019</v>
          </cell>
          <cell r="AG150">
            <v>2.4083532698656289</v>
          </cell>
          <cell r="AH150">
            <v>1276.1023979263564</v>
          </cell>
          <cell r="AI150">
            <v>91890.233619905484</v>
          </cell>
          <cell r="AJ150">
            <v>25121.428465632762</v>
          </cell>
          <cell r="AK150">
            <v>69835.622580590338</v>
          </cell>
          <cell r="AL150">
            <v>105347.64566270764</v>
          </cell>
          <cell r="AM150">
            <v>77568.655886885797</v>
          </cell>
          <cell r="AN150">
            <v>24781.856333296375</v>
          </cell>
          <cell r="AO150">
            <v>78466.457627148528</v>
          </cell>
          <cell r="AP150">
            <v>54527.682824568954</v>
          </cell>
          <cell r="AQ150">
            <v>12054.44266662591</v>
          </cell>
          <cell r="AR150">
            <v>11507.885532924149</v>
          </cell>
          <cell r="AS150">
            <v>2801.2301264361477</v>
          </cell>
          <cell r="AT150">
            <v>6271.78672395379</v>
          </cell>
          <cell r="AU150">
            <v>97913.692041410046</v>
          </cell>
          <cell r="AV150">
            <v>50275.263170692539</v>
          </cell>
          <cell r="AW150">
            <v>110670.99973619213</v>
          </cell>
          <cell r="AX150">
            <v>36042.136767412529</v>
          </cell>
          <cell r="AY150">
            <v>23367.493878615667</v>
          </cell>
          <cell r="AZ150">
            <v>1876.1502945375003</v>
          </cell>
          <cell r="BA150">
            <v>2660.708174895597</v>
          </cell>
          <cell r="BB150">
            <v>13213.347983713358</v>
          </cell>
          <cell r="BC150">
            <v>151886.74045217675</v>
          </cell>
          <cell r="BD150">
            <v>16170.455582893419</v>
          </cell>
          <cell r="BE150">
            <v>98642.430354236072</v>
          </cell>
          <cell r="BF150">
            <v>189081.8101663811</v>
          </cell>
          <cell r="BG150">
            <v>68095.7067128489</v>
          </cell>
          <cell r="BH150">
            <v>48078.603526948806</v>
          </cell>
          <cell r="BI150">
            <v>39616.539944215852</v>
          </cell>
          <cell r="BJ150">
            <v>61566.235744335478</v>
          </cell>
          <cell r="BK150">
            <v>19330.843408208246</v>
          </cell>
          <cell r="BL150">
            <v>6755.4667124901889</v>
          </cell>
          <cell r="BM150">
            <v>45475.900669704657</v>
          </cell>
          <cell r="BN150">
            <v>141444.8061663619</v>
          </cell>
          <cell r="BO150">
            <v>56952.583808881755</v>
          </cell>
          <cell r="BP150">
            <v>13015.67669108315</v>
          </cell>
          <cell r="BQ150">
            <v>20254.687630464483</v>
          </cell>
          <cell r="BR150">
            <v>118656.08730342597</v>
          </cell>
          <cell r="BS150">
            <v>5470.5083615424228</v>
          </cell>
          <cell r="BT150">
            <v>27508.880889837885</v>
          </cell>
          <cell r="BU150">
            <v>686274.70892919088</v>
          </cell>
          <cell r="BV150">
            <v>23236.126142915607</v>
          </cell>
          <cell r="BW150">
            <v>55393.339940796599</v>
          </cell>
          <cell r="BX150">
            <v>25807.597035393221</v>
          </cell>
          <cell r="BY150">
            <v>8012.3235363294389</v>
          </cell>
          <cell r="BZ150">
            <v>4198.1776432373144</v>
          </cell>
          <cell r="CA150">
            <v>8598.9686553716419</v>
          </cell>
          <cell r="CB150">
            <v>104070.12025590976</v>
          </cell>
          <cell r="CC150">
            <v>119439.20012024754</v>
          </cell>
          <cell r="CD150">
            <v>35131.428202625742</v>
          </cell>
          <cell r="CE150">
            <v>138885.86077660526</v>
          </cell>
          <cell r="CF150">
            <v>197646.97304308947</v>
          </cell>
          <cell r="CG150">
            <v>213578.91069161723</v>
          </cell>
          <cell r="CH150">
            <v>30713.900489322237</v>
          </cell>
          <cell r="CI150">
            <v>906.73140653292876</v>
          </cell>
          <cell r="CJ150">
            <v>64058.674699930714</v>
          </cell>
          <cell r="CK150">
            <v>46578.244297343634</v>
          </cell>
          <cell r="CL150">
            <v>97073.828704411149</v>
          </cell>
          <cell r="CM150">
            <v>29238.281729359234</v>
          </cell>
          <cell r="CN150">
            <v>5194.1204723022247</v>
          </cell>
          <cell r="CO150">
            <v>27973.551921211354</v>
          </cell>
          <cell r="CP150">
            <v>12876.577658800063</v>
          </cell>
          <cell r="CQ150">
            <v>87970.598573725831</v>
          </cell>
          <cell r="CR150">
            <v>235198.21376419807</v>
          </cell>
          <cell r="CS150">
            <v>21607.94553713917</v>
          </cell>
          <cell r="CT150">
            <v>63015.604665978986</v>
          </cell>
          <cell r="CU150">
            <v>46139.20388693703</v>
          </cell>
          <cell r="CV150">
            <v>1237.9071336967465</v>
          </cell>
          <cell r="CW150">
            <v>27970.118802391229</v>
          </cell>
          <cell r="CX150">
            <v>20148.424588379137</v>
          </cell>
          <cell r="CY150">
            <v>18958.599367900613</v>
          </cell>
          <cell r="CZ150">
            <v>6073.0236000450659</v>
          </cell>
          <cell r="DA150">
            <v>63581.052846823281</v>
          </cell>
          <cell r="DB150">
            <v>13143.022459160797</v>
          </cell>
          <cell r="DC150">
            <v>10067.691747330171</v>
          </cell>
          <cell r="DD150">
            <v>90417.234241731916</v>
          </cell>
          <cell r="DE150">
            <v>22157.31319316462</v>
          </cell>
          <cell r="DF150">
            <v>22729.483068928712</v>
          </cell>
          <cell r="DG150">
            <v>30036.581390911415</v>
          </cell>
          <cell r="DH150">
            <v>12259.199997936574</v>
          </cell>
          <cell r="DI150">
            <v>8676.7099081381402</v>
          </cell>
          <cell r="DJ150">
            <v>8202.6091683817758</v>
          </cell>
          <cell r="DK150">
            <v>1570.0294106004501</v>
          </cell>
          <cell r="DL150">
            <v>14113.799948821636</v>
          </cell>
          <cell r="DM150">
            <v>13.663301366861008</v>
          </cell>
          <cell r="DN150">
            <v>1386.281680406945</v>
          </cell>
          <cell r="DO150">
            <v>23251.002574590937</v>
          </cell>
          <cell r="DP150">
            <v>13060.659186971499</v>
          </cell>
          <cell r="DQ150">
            <v>10682.356536076626</v>
          </cell>
          <cell r="DR150">
            <v>45813.685470488301</v>
          </cell>
          <cell r="DS150">
            <v>29351.326310295601</v>
          </cell>
          <cell r="DT150">
            <v>18563.329545707657</v>
          </cell>
          <cell r="DU150">
            <v>1144.5704982126729</v>
          </cell>
          <cell r="DV150">
            <v>81807.631614462822</v>
          </cell>
          <cell r="DW150">
            <v>197012.83513379106</v>
          </cell>
          <cell r="DX150">
            <v>8266.8519602641882</v>
          </cell>
          <cell r="DY150">
            <v>1168.5462473574867</v>
          </cell>
          <cell r="DZ150">
            <v>4924.3720029114393</v>
          </cell>
          <cell r="EA150">
            <v>10707.059077070831</v>
          </cell>
          <cell r="EB150">
            <v>26744.128839290512</v>
          </cell>
          <cell r="EC150">
            <v>8904.8487454976403</v>
          </cell>
          <cell r="ED150">
            <v>923.79557064537573</v>
          </cell>
          <cell r="EE150">
            <v>15559.732505606595</v>
          </cell>
          <cell r="EF150">
            <v>595.60498578712293</v>
          </cell>
          <cell r="EG150">
            <v>2028.4790182337492</v>
          </cell>
          <cell r="EH150">
            <v>0</v>
          </cell>
          <cell r="EI150">
            <v>5718617.2957362169</v>
          </cell>
          <cell r="EJ150">
            <v>2421238.422548783</v>
          </cell>
          <cell r="EK150">
            <v>17066.620565717592</v>
          </cell>
          <cell r="EL150">
            <v>60207.608869486648</v>
          </cell>
          <cell r="EM150">
            <v>94137.152939792126</v>
          </cell>
          <cell r="EN150">
            <v>241960.17881166167</v>
          </cell>
          <cell r="EO150">
            <v>7444.880385943864</v>
          </cell>
          <cell r="EP150">
            <v>183996.20952609941</v>
          </cell>
          <cell r="EQ150">
            <v>188878.8931520656</v>
          </cell>
          <cell r="ER150">
            <v>19441.957471232912</v>
          </cell>
          <cell r="ES150">
            <v>115168.32453401622</v>
          </cell>
          <cell r="ET150">
            <v>35473.360034104277</v>
          </cell>
          <cell r="EU150">
            <v>71906.188440877886</v>
          </cell>
          <cell r="EV150">
            <v>1568862.5198429965</v>
          </cell>
          <cell r="EW150">
            <v>-22654.0557237877</v>
          </cell>
          <cell r="EX150">
            <v>262975.97102210915</v>
          </cell>
          <cell r="EY150">
            <v>52520.520502143409</v>
          </cell>
          <cell r="EZ150">
            <v>10374.522111692664</v>
          </cell>
          <cell r="FA150">
            <v>11421.203364605484</v>
          </cell>
          <cell r="FB150">
            <v>10576.936666322668</v>
          </cell>
          <cell r="FC150">
            <v>167.01307680913527</v>
          </cell>
          <cell r="FD150">
            <v>23997.611399224748</v>
          </cell>
          <cell r="FE150">
            <v>2306.1646850742245</v>
          </cell>
          <cell r="FF150">
            <v>96.5025016719473</v>
          </cell>
          <cell r="FG150">
            <v>5377564.7067286447</v>
          </cell>
          <cell r="FH150">
            <v>11096182.002464861</v>
          </cell>
        </row>
        <row r="152">
          <cell r="FH152">
            <v>2634471.5443863384</v>
          </cell>
        </row>
        <row r="153">
          <cell r="FH153">
            <v>-9695.6390640889658</v>
          </cell>
        </row>
        <row r="154">
          <cell r="FH154">
            <v>2624775.9053222504</v>
          </cell>
        </row>
        <row r="156">
          <cell r="FH156">
            <v>68721789.716163009</v>
          </cell>
        </row>
        <row r="157">
          <cell r="FH157"/>
        </row>
        <row r="158">
          <cell r="FH158">
            <v>31718871.592283007</v>
          </cell>
        </row>
        <row r="159">
          <cell r="FH159"/>
        </row>
        <row r="160">
          <cell r="FH160">
            <v>55000831.808375902</v>
          </cell>
        </row>
        <row r="161">
          <cell r="FH161"/>
        </row>
        <row r="162">
          <cell r="FH162">
            <v>34343647.497605242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P TOTAL (referencia)"/>
      <sheetName val="AE-NP"/>
      <sheetName val="MIP TOTAL (original)"/>
      <sheetName val="MIP TOTAL (Final)"/>
      <sheetName val="MIP TOTAL (Diferencias)"/>
      <sheetName val="Demanda - Turistica"/>
      <sheetName val="Matriz ((I-A))-1"/>
      <sheetName val="MIP M TOTAL"/>
      <sheetName val="M Import (m)"/>
      <sheetName val="Matriz A"/>
      <sheetName val="Matriz I"/>
      <sheetName val="Matriz (I-A)"/>
      <sheetName val="Matriz ((I-A))-1 (Turistica)"/>
      <sheetName val="Demanda - Turistica (Turistica)"/>
      <sheetName val="MIP TURIS"/>
      <sheetName val="PIB-ENFOQUES"/>
      <sheetName val="EIND"/>
      <sheetName val="Prod-Ind-Tur"/>
      <sheetName val="Usos ind (prindxA)"/>
      <sheetName val="V"/>
      <sheetName val="M Turis"/>
    </sheetNames>
    <sheetDataSet>
      <sheetData sheetId="0"/>
      <sheetData sheetId="1"/>
      <sheetData sheetId="2">
        <row r="154">
          <cell r="EJ154"/>
          <cell r="EK154"/>
          <cell r="EL154"/>
          <cell r="EM154"/>
          <cell r="EN154"/>
          <cell r="EO154"/>
          <cell r="EP154"/>
          <cell r="EQ154"/>
          <cell r="ER154"/>
          <cell r="ES154"/>
          <cell r="ET154"/>
          <cell r="EU154"/>
          <cell r="EV154"/>
          <cell r="EW154"/>
          <cell r="EX154"/>
          <cell r="EY154"/>
          <cell r="EZ154"/>
          <cell r="FA154"/>
          <cell r="FB154"/>
          <cell r="FC154"/>
          <cell r="FD154"/>
          <cell r="FE154"/>
          <cell r="FF154"/>
          <cell r="FH154"/>
        </row>
        <row r="155">
          <cell r="EJ155"/>
          <cell r="EK155"/>
          <cell r="EL155"/>
          <cell r="EM155"/>
          <cell r="EN155"/>
          <cell r="EO155"/>
          <cell r="EP155"/>
          <cell r="EQ155"/>
          <cell r="ER155"/>
          <cell r="ES155"/>
          <cell r="ET155"/>
          <cell r="EU155"/>
          <cell r="EV155"/>
          <cell r="EW155"/>
          <cell r="EX155"/>
          <cell r="EY155"/>
          <cell r="EZ155"/>
          <cell r="FA155"/>
          <cell r="FB155"/>
          <cell r="FC155"/>
          <cell r="FD155"/>
          <cell r="FE155"/>
          <cell r="FF155"/>
          <cell r="FH155"/>
        </row>
        <row r="156">
          <cell r="FH156"/>
        </row>
        <row r="171">
          <cell r="C171">
            <v>6876.300130129478</v>
          </cell>
          <cell r="D171">
            <v>2931.3574675863674</v>
          </cell>
          <cell r="E171">
            <v>7964.3532762244358</v>
          </cell>
          <cell r="F171">
            <v>36785.245854981542</v>
          </cell>
          <cell r="G171">
            <v>5719.0685269057431</v>
          </cell>
          <cell r="H171">
            <v>14503.57004429607</v>
          </cell>
          <cell r="I171">
            <v>8503.3466162967998</v>
          </cell>
          <cell r="J171">
            <v>11074.264735652419</v>
          </cell>
          <cell r="K171">
            <v>8577.115915749735</v>
          </cell>
          <cell r="L171">
            <v>55236.762524519254</v>
          </cell>
          <cell r="M171">
            <v>28016.190380654403</v>
          </cell>
          <cell r="N171">
            <v>15048.61890651588</v>
          </cell>
          <cell r="O171">
            <v>11061.272738298889</v>
          </cell>
          <cell r="P171">
            <v>243125.14159659587</v>
          </cell>
          <cell r="Q171">
            <v>10706.224473094528</v>
          </cell>
          <cell r="R171">
            <v>179638.12941062188</v>
          </cell>
          <cell r="S171">
            <v>71131.371941731675</v>
          </cell>
          <cell r="T171">
            <v>104688.49288194061</v>
          </cell>
          <cell r="U171">
            <v>37046.538316668222</v>
          </cell>
          <cell r="V171">
            <v>10679.96244906159</v>
          </cell>
          <cell r="W171">
            <v>31325.635906060481</v>
          </cell>
          <cell r="X171">
            <v>184791.42360249825</v>
          </cell>
          <cell r="Y171">
            <v>27666.278438290945</v>
          </cell>
          <cell r="Z171">
            <v>46317.821801869897</v>
          </cell>
          <cell r="AA171">
            <v>11916.387736736673</v>
          </cell>
          <cell r="AB171">
            <v>76198.586455926881</v>
          </cell>
          <cell r="AC171">
            <v>43533.518388947581</v>
          </cell>
          <cell r="AD171">
            <v>11335.551041657753</v>
          </cell>
          <cell r="AE171">
            <v>11318.870657399399</v>
          </cell>
          <cell r="AF171">
            <v>71949.218248766061</v>
          </cell>
          <cell r="AG171">
            <v>186.61011708123394</v>
          </cell>
          <cell r="AH171">
            <v>1399.0597311386111</v>
          </cell>
          <cell r="AI171">
            <v>94119.116833483131</v>
          </cell>
          <cell r="AJ171">
            <v>102616.03892165744</v>
          </cell>
          <cell r="AK171">
            <v>41383.564506715171</v>
          </cell>
          <cell r="AL171">
            <v>100547.10405034092</v>
          </cell>
          <cell r="AM171">
            <v>118777.57188954766</v>
          </cell>
          <cell r="AN171">
            <v>135452.39946574729</v>
          </cell>
          <cell r="AO171">
            <v>52031.031420732565</v>
          </cell>
          <cell r="AP171">
            <v>65884.798631024169</v>
          </cell>
          <cell r="AQ171">
            <v>105262.0830079967</v>
          </cell>
          <cell r="AR171">
            <v>57891.237528240417</v>
          </cell>
          <cell r="AS171">
            <v>12014.263910112071</v>
          </cell>
          <cell r="AT171">
            <v>13672.45314087742</v>
          </cell>
          <cell r="AU171">
            <v>59492.178305082532</v>
          </cell>
          <cell r="AV171">
            <v>28058.642095828538</v>
          </cell>
          <cell r="AW171">
            <v>120781.16051026099</v>
          </cell>
          <cell r="AX171">
            <v>40389.722038396234</v>
          </cell>
          <cell r="AY171">
            <v>9031.7567343370429</v>
          </cell>
          <cell r="AZ171">
            <v>96108.661600954729</v>
          </cell>
          <cell r="BA171">
            <v>7288.507368214674</v>
          </cell>
          <cell r="BB171">
            <v>27330.013408941159</v>
          </cell>
          <cell r="BC171">
            <v>86807.882209405041</v>
          </cell>
          <cell r="BD171">
            <v>7765.1570569205596</v>
          </cell>
          <cell r="BE171">
            <v>4668.8466739178311</v>
          </cell>
          <cell r="BF171">
            <v>45132.319070428399</v>
          </cell>
          <cell r="BG171">
            <v>110330.1526978341</v>
          </cell>
          <cell r="BH171">
            <v>104211.21268762252</v>
          </cell>
          <cell r="BI171">
            <v>0</v>
          </cell>
          <cell r="BJ171">
            <v>57390.935591845562</v>
          </cell>
          <cell r="BK171">
            <v>2652.6551961036448</v>
          </cell>
          <cell r="BL171">
            <v>35222.743241100514</v>
          </cell>
          <cell r="BM171">
            <v>36131.188531096959</v>
          </cell>
          <cell r="BN171">
            <v>65670.220113377509</v>
          </cell>
          <cell r="BO171">
            <v>5003.5531501455644</v>
          </cell>
          <cell r="BP171">
            <v>52228.064568640824</v>
          </cell>
          <cell r="BQ171">
            <v>53096.135875617445</v>
          </cell>
          <cell r="BR171">
            <v>114729.56543652534</v>
          </cell>
          <cell r="BS171">
            <v>22213.580428906465</v>
          </cell>
          <cell r="BT171">
            <v>18285.239111544182</v>
          </cell>
          <cell r="BU171">
            <v>137625.10193398813</v>
          </cell>
          <cell r="BV171">
            <v>82105.896191147287</v>
          </cell>
          <cell r="BW171">
            <v>73939.577964715572</v>
          </cell>
          <cell r="BX171">
            <v>223430.27469019519</v>
          </cell>
          <cell r="BY171">
            <v>20459.532191275845</v>
          </cell>
          <cell r="BZ171">
            <v>148761.83672359859</v>
          </cell>
          <cell r="CA171">
            <v>13395.862230659146</v>
          </cell>
          <cell r="CB171">
            <v>1169.6218271440434</v>
          </cell>
          <cell r="CC171">
            <v>74612.572163484161</v>
          </cell>
          <cell r="CD171">
            <v>290689.62009852799</v>
          </cell>
          <cell r="CE171">
            <v>60644.770743127992</v>
          </cell>
          <cell r="CF171">
            <v>94386.702238277911</v>
          </cell>
          <cell r="CG171">
            <v>449916.65797397849</v>
          </cell>
          <cell r="CH171">
            <v>121644.21847749689</v>
          </cell>
          <cell r="CI171">
            <v>95393.545115823799</v>
          </cell>
          <cell r="CJ171">
            <v>834890.3376913761</v>
          </cell>
          <cell r="CK171">
            <v>69157.438654757847</v>
          </cell>
          <cell r="CL171">
            <v>211424.90993709699</v>
          </cell>
          <cell r="CM171">
            <v>294908.02045869722</v>
          </cell>
          <cell r="CN171">
            <v>2025519.1269446672</v>
          </cell>
          <cell r="CO171">
            <v>232149.77919640442</v>
          </cell>
          <cell r="CP171">
            <v>515.05602020789092</v>
          </cell>
          <cell r="CQ171">
            <v>217132.08545238423</v>
          </cell>
          <cell r="CR171">
            <v>222649.78007700454</v>
          </cell>
          <cell r="CS171">
            <v>308986.52552403463</v>
          </cell>
          <cell r="CT171">
            <v>24425.600899521294</v>
          </cell>
          <cell r="CU171">
            <v>110612.34373684197</v>
          </cell>
          <cell r="CV171">
            <v>77400.991776143579</v>
          </cell>
          <cell r="CW171">
            <v>35546.539881218196</v>
          </cell>
          <cell r="CX171">
            <v>232870.52762415842</v>
          </cell>
          <cell r="CY171">
            <v>422142.9966202912</v>
          </cell>
          <cell r="CZ171">
            <v>57213.251298450727</v>
          </cell>
          <cell r="DA171">
            <v>390562.97675530805</v>
          </cell>
          <cell r="DB171">
            <v>386689.97087267553</v>
          </cell>
          <cell r="DC171">
            <v>720960.74041820539</v>
          </cell>
          <cell r="DD171">
            <v>105679.29709923296</v>
          </cell>
          <cell r="DE171">
            <v>183603.73521077808</v>
          </cell>
          <cell r="DF171">
            <v>96746.325309827196</v>
          </cell>
          <cell r="DG171">
            <v>2091832.223325812</v>
          </cell>
          <cell r="DH171">
            <v>100659.06289852077</v>
          </cell>
          <cell r="DI171">
            <v>99676.06518525003</v>
          </cell>
          <cell r="DJ171">
            <v>277907.25949293078</v>
          </cell>
          <cell r="DK171">
            <v>201609.37676237512</v>
          </cell>
          <cell r="DL171">
            <v>63704.663442314079</v>
          </cell>
          <cell r="DM171">
            <v>240024.92723642493</v>
          </cell>
          <cell r="DN171">
            <v>160305.47230904549</v>
          </cell>
          <cell r="DO171">
            <v>17772.907174384854</v>
          </cell>
          <cell r="DP171">
            <v>244442.98607260056</v>
          </cell>
          <cell r="DQ171">
            <v>99959.994116764268</v>
          </cell>
          <cell r="DR171">
            <v>56882.444829555388</v>
          </cell>
          <cell r="DS171">
            <v>166304.49077025533</v>
          </cell>
          <cell r="DT171">
            <v>111182.79565069625</v>
          </cell>
          <cell r="DU171">
            <v>552604.70623660972</v>
          </cell>
          <cell r="DV171">
            <v>533483.5219483875</v>
          </cell>
          <cell r="DW171">
            <v>478915.23022318049</v>
          </cell>
          <cell r="DX171">
            <v>11748.703641062295</v>
          </cell>
          <cell r="DY171">
            <v>1771850.1171805535</v>
          </cell>
          <cell r="DZ171">
            <v>1500034.2603325623</v>
          </cell>
          <cell r="EA171">
            <v>155289.53754412339</v>
          </cell>
          <cell r="EB171">
            <v>59435.428064996122</v>
          </cell>
          <cell r="EC171">
            <v>56047.750078470199</v>
          </cell>
          <cell r="ED171">
            <v>5537.4079321088684</v>
          </cell>
          <cell r="EE171">
            <v>99698.434008092387</v>
          </cell>
          <cell r="EF171">
            <v>5722.7123870840342</v>
          </cell>
          <cell r="EG171">
            <v>9127.3768571546643</v>
          </cell>
          <cell r="EH171">
            <v>282337.98951154086</v>
          </cell>
          <cell r="EI171">
            <v>22100986.040558998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P 2012_1"/>
      <sheetName val="MIP 2012 (2)"/>
      <sheetName val="MIP 2012 (3)"/>
      <sheetName val="MIP 2012"/>
      <sheetName val="Matriz M"/>
      <sheetName val="Matriz A"/>
      <sheetName val="Matriz A (Importada)"/>
      <sheetName val="Matriz Identidad (I)"/>
      <sheetName val="Matriz I-A"/>
      <sheetName val="Matriz (I-A) Inversa"/>
    </sheetNames>
    <sheetDataSet>
      <sheetData sheetId="0"/>
      <sheetData sheetId="1"/>
      <sheetData sheetId="2">
        <row r="220">
          <cell r="GD220">
            <v>21382076.557858657</v>
          </cell>
        </row>
        <row r="221">
          <cell r="GD221">
            <v>10928865.86359757</v>
          </cell>
        </row>
        <row r="222">
          <cell r="GD222">
            <v>648585.14248224348</v>
          </cell>
        </row>
        <row r="223">
          <cell r="GD223">
            <v>0</v>
          </cell>
        </row>
        <row r="224">
          <cell r="GD224">
            <v>8062072.6161590489</v>
          </cell>
        </row>
        <row r="225">
          <cell r="GD225">
            <v>1742552.9356197915</v>
          </cell>
        </row>
        <row r="226">
          <cell r="GD226">
            <v>1266647.678186767</v>
          </cell>
        </row>
        <row r="227">
          <cell r="GD227">
            <v>38419.886621082878</v>
          </cell>
        </row>
        <row r="228">
          <cell r="GD228">
            <v>6795424.9379722858</v>
          </cell>
        </row>
        <row r="229">
          <cell r="GD229">
            <v>1704133.0489987091</v>
          </cell>
        </row>
        <row r="231">
          <cell r="GD231">
            <v>2080247.3168824564</v>
          </cell>
        </row>
        <row r="233">
          <cell r="GD233">
            <v>1601877.9448532686</v>
          </cell>
        </row>
        <row r="234">
          <cell r="GD234">
            <v>342146.888353421</v>
          </cell>
        </row>
        <row r="235">
          <cell r="GD235">
            <v>73619.391149151881</v>
          </cell>
        </row>
        <row r="236">
          <cell r="GD236">
            <v>13851.091133682577</v>
          </cell>
        </row>
        <row r="237">
          <cell r="GD237">
            <v>48752.001392931401</v>
          </cell>
        </row>
        <row r="238">
          <cell r="GD238">
            <v>20142.679616947124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/>
  </sheetPr>
  <dimension ref="A2:C148"/>
  <sheetViews>
    <sheetView showGridLines="0" zoomScaleNormal="100" workbookViewId="0">
      <pane xSplit="2" ySplit="7" topLeftCell="C8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C13" sqref="C13"/>
    </sheetView>
  </sheetViews>
  <sheetFormatPr baseColWidth="10" defaultColWidth="26.42578125" defaultRowHeight="15" x14ac:dyDescent="0.25"/>
  <cols>
    <col min="1" max="1" width="12.140625" style="67" customWidth="1"/>
    <col min="2" max="2" width="10.85546875" style="154" bestFit="1" customWidth="1"/>
    <col min="3" max="3" width="120" style="157" bestFit="1" customWidth="1"/>
    <col min="4" max="16384" width="26.42578125" style="67"/>
  </cols>
  <sheetData>
    <row r="2" spans="1:3" s="66" customFormat="1" x14ac:dyDescent="0.25">
      <c r="A2" s="1"/>
      <c r="B2" s="149"/>
      <c r="C2" s="155" t="s">
        <v>86</v>
      </c>
    </row>
    <row r="3" spans="1:3" x14ac:dyDescent="0.25">
      <c r="A3" s="1"/>
      <c r="B3" s="149"/>
      <c r="C3" s="155" t="s">
        <v>342</v>
      </c>
    </row>
    <row r="4" spans="1:3" x14ac:dyDescent="0.25">
      <c r="A4" s="1"/>
      <c r="B4" s="149"/>
      <c r="C4" s="156" t="s">
        <v>411</v>
      </c>
    </row>
    <row r="5" spans="1:3" x14ac:dyDescent="0.25">
      <c r="A5" s="1"/>
      <c r="B5" s="149"/>
    </row>
    <row r="6" spans="1:3" ht="15.75" thickBot="1" x14ac:dyDescent="0.3">
      <c r="A6" s="1"/>
      <c r="B6" s="149"/>
      <c r="C6" s="156"/>
    </row>
    <row r="7" spans="1:3" s="70" customFormat="1" ht="16.5" thickBot="1" x14ac:dyDescent="0.3">
      <c r="B7" s="68" t="s">
        <v>340</v>
      </c>
      <c r="C7" s="69" t="s">
        <v>341</v>
      </c>
    </row>
    <row r="8" spans="1:3" x14ac:dyDescent="0.25">
      <c r="B8" s="150" t="s">
        <v>87</v>
      </c>
      <c r="C8" s="158" t="s">
        <v>88</v>
      </c>
    </row>
    <row r="9" spans="1:3" x14ac:dyDescent="0.25">
      <c r="B9" s="151" t="s">
        <v>89</v>
      </c>
      <c r="C9" s="159" t="s">
        <v>90</v>
      </c>
    </row>
    <row r="10" spans="1:3" x14ac:dyDescent="0.25">
      <c r="B10" s="151" t="s">
        <v>91</v>
      </c>
      <c r="C10" s="160" t="s">
        <v>92</v>
      </c>
    </row>
    <row r="11" spans="1:3" x14ac:dyDescent="0.25">
      <c r="B11" s="151" t="s">
        <v>93</v>
      </c>
      <c r="C11" s="160" t="s">
        <v>94</v>
      </c>
    </row>
    <row r="12" spans="1:3" x14ac:dyDescent="0.25">
      <c r="B12" s="71" t="s">
        <v>95</v>
      </c>
      <c r="C12" s="160" t="s">
        <v>97</v>
      </c>
    </row>
    <row r="13" spans="1:3" x14ac:dyDescent="0.25">
      <c r="B13" s="152" t="s">
        <v>96</v>
      </c>
      <c r="C13" s="160" t="s">
        <v>99</v>
      </c>
    </row>
    <row r="14" spans="1:3" x14ac:dyDescent="0.25">
      <c r="B14" s="152" t="s">
        <v>98</v>
      </c>
      <c r="C14" s="160" t="s">
        <v>101</v>
      </c>
    </row>
    <row r="15" spans="1:3" x14ac:dyDescent="0.25">
      <c r="B15" s="152" t="s">
        <v>100</v>
      </c>
      <c r="C15" s="160" t="s">
        <v>103</v>
      </c>
    </row>
    <row r="16" spans="1:3" x14ac:dyDescent="0.25">
      <c r="B16" s="152" t="s">
        <v>102</v>
      </c>
      <c r="C16" s="160" t="s">
        <v>381</v>
      </c>
    </row>
    <row r="17" spans="2:3" x14ac:dyDescent="0.25">
      <c r="B17" s="152" t="s">
        <v>104</v>
      </c>
      <c r="C17" s="160" t="s">
        <v>382</v>
      </c>
    </row>
    <row r="18" spans="2:3" x14ac:dyDescent="0.25">
      <c r="B18" s="152" t="s">
        <v>105</v>
      </c>
      <c r="C18" s="160" t="s">
        <v>106</v>
      </c>
    </row>
    <row r="19" spans="2:3" x14ac:dyDescent="0.25">
      <c r="B19" s="152" t="s">
        <v>107</v>
      </c>
      <c r="C19" s="160" t="s">
        <v>108</v>
      </c>
    </row>
    <row r="20" spans="2:3" x14ac:dyDescent="0.25">
      <c r="B20" s="152" t="s">
        <v>109</v>
      </c>
      <c r="C20" s="160" t="s">
        <v>110</v>
      </c>
    </row>
    <row r="21" spans="2:3" x14ac:dyDescent="0.25">
      <c r="B21" s="152" t="s">
        <v>111</v>
      </c>
      <c r="C21" s="160" t="s">
        <v>112</v>
      </c>
    </row>
    <row r="22" spans="2:3" x14ac:dyDescent="0.25">
      <c r="B22" s="152" t="s">
        <v>113</v>
      </c>
      <c r="C22" s="160" t="s">
        <v>114</v>
      </c>
    </row>
    <row r="23" spans="2:3" x14ac:dyDescent="0.25">
      <c r="B23" s="152" t="s">
        <v>115</v>
      </c>
      <c r="C23" s="160" t="s">
        <v>116</v>
      </c>
    </row>
    <row r="24" spans="2:3" x14ac:dyDescent="0.25">
      <c r="B24" s="152" t="s">
        <v>117</v>
      </c>
      <c r="C24" s="160" t="s">
        <v>118</v>
      </c>
    </row>
    <row r="25" spans="2:3" s="72" customFormat="1" x14ac:dyDescent="0.25">
      <c r="B25" s="152" t="s">
        <v>119</v>
      </c>
      <c r="C25" s="160" t="s">
        <v>120</v>
      </c>
    </row>
    <row r="26" spans="2:3" x14ac:dyDescent="0.25">
      <c r="B26" s="152" t="s">
        <v>121</v>
      </c>
      <c r="C26" s="160" t="s">
        <v>122</v>
      </c>
    </row>
    <row r="27" spans="2:3" x14ac:dyDescent="0.25">
      <c r="B27" s="152" t="s">
        <v>123</v>
      </c>
      <c r="C27" s="160" t="s">
        <v>124</v>
      </c>
    </row>
    <row r="28" spans="2:3" x14ac:dyDescent="0.25">
      <c r="B28" s="152" t="s">
        <v>125</v>
      </c>
      <c r="C28" s="160" t="s">
        <v>126</v>
      </c>
    </row>
    <row r="29" spans="2:3" x14ac:dyDescent="0.25">
      <c r="B29" s="152" t="s">
        <v>127</v>
      </c>
      <c r="C29" s="160" t="s">
        <v>128</v>
      </c>
    </row>
    <row r="30" spans="2:3" x14ac:dyDescent="0.25">
      <c r="B30" s="152" t="s">
        <v>129</v>
      </c>
      <c r="C30" s="160" t="s">
        <v>130</v>
      </c>
    </row>
    <row r="31" spans="2:3" x14ac:dyDescent="0.25">
      <c r="B31" s="152" t="s">
        <v>131</v>
      </c>
      <c r="C31" s="160" t="s">
        <v>132</v>
      </c>
    </row>
    <row r="32" spans="2:3" x14ac:dyDescent="0.25">
      <c r="B32" s="152" t="s">
        <v>133</v>
      </c>
      <c r="C32" s="160" t="s">
        <v>134</v>
      </c>
    </row>
    <row r="33" spans="2:3" x14ac:dyDescent="0.25">
      <c r="B33" s="152" t="s">
        <v>135</v>
      </c>
      <c r="C33" s="160" t="s">
        <v>136</v>
      </c>
    </row>
    <row r="34" spans="2:3" x14ac:dyDescent="0.25">
      <c r="B34" s="152" t="s">
        <v>137</v>
      </c>
      <c r="C34" s="160" t="s">
        <v>138</v>
      </c>
    </row>
    <row r="35" spans="2:3" x14ac:dyDescent="0.25">
      <c r="B35" s="152" t="s">
        <v>139</v>
      </c>
      <c r="C35" s="160" t="s">
        <v>140</v>
      </c>
    </row>
    <row r="36" spans="2:3" x14ac:dyDescent="0.25">
      <c r="B36" s="152" t="s">
        <v>141</v>
      </c>
      <c r="C36" s="160" t="s">
        <v>142</v>
      </c>
    </row>
    <row r="37" spans="2:3" s="72" customFormat="1" x14ac:dyDescent="0.25">
      <c r="B37" s="152" t="s">
        <v>143</v>
      </c>
      <c r="C37" s="160" t="s">
        <v>144</v>
      </c>
    </row>
    <row r="38" spans="2:3" x14ac:dyDescent="0.25">
      <c r="B38" s="152" t="s">
        <v>145</v>
      </c>
      <c r="C38" s="160" t="s">
        <v>146</v>
      </c>
    </row>
    <row r="39" spans="2:3" x14ac:dyDescent="0.25">
      <c r="B39" s="73" t="s">
        <v>147</v>
      </c>
      <c r="C39" s="160" t="s">
        <v>148</v>
      </c>
    </row>
    <row r="40" spans="2:3" ht="26.25" x14ac:dyDescent="0.25">
      <c r="B40" s="152" t="s">
        <v>364</v>
      </c>
      <c r="C40" s="160" t="s">
        <v>383</v>
      </c>
    </row>
    <row r="41" spans="2:3" x14ac:dyDescent="0.25">
      <c r="B41" s="73" t="s">
        <v>149</v>
      </c>
      <c r="C41" s="160" t="s">
        <v>150</v>
      </c>
    </row>
    <row r="42" spans="2:3" x14ac:dyDescent="0.25">
      <c r="B42" s="152" t="s">
        <v>151</v>
      </c>
      <c r="C42" s="160" t="s">
        <v>152</v>
      </c>
    </row>
    <row r="43" spans="2:3" x14ac:dyDescent="0.25">
      <c r="B43" s="73" t="s">
        <v>153</v>
      </c>
      <c r="C43" s="160" t="s">
        <v>154</v>
      </c>
    </row>
    <row r="44" spans="2:3" s="72" customFormat="1" x14ac:dyDescent="0.25">
      <c r="B44" s="151" t="s">
        <v>155</v>
      </c>
      <c r="C44" s="160" t="s">
        <v>156</v>
      </c>
    </row>
    <row r="45" spans="2:3" x14ac:dyDescent="0.25">
      <c r="B45" s="151" t="s">
        <v>157</v>
      </c>
      <c r="C45" s="160" t="s">
        <v>158</v>
      </c>
    </row>
    <row r="46" spans="2:3" ht="26.25" x14ac:dyDescent="0.25">
      <c r="B46" s="151" t="s">
        <v>365</v>
      </c>
      <c r="C46" s="160" t="s">
        <v>384</v>
      </c>
    </row>
    <row r="47" spans="2:3" x14ac:dyDescent="0.25">
      <c r="B47" s="151" t="s">
        <v>159</v>
      </c>
      <c r="C47" s="160" t="s">
        <v>160</v>
      </c>
    </row>
    <row r="48" spans="2:3" x14ac:dyDescent="0.25">
      <c r="B48" s="151" t="s">
        <v>161</v>
      </c>
      <c r="C48" s="160" t="s">
        <v>162</v>
      </c>
    </row>
    <row r="49" spans="2:3" x14ac:dyDescent="0.25">
      <c r="B49" s="151" t="s">
        <v>163</v>
      </c>
      <c r="C49" s="160" t="s">
        <v>164</v>
      </c>
    </row>
    <row r="50" spans="2:3" s="72" customFormat="1" x14ac:dyDescent="0.25">
      <c r="B50" s="151" t="s">
        <v>165</v>
      </c>
      <c r="C50" s="160" t="s">
        <v>166</v>
      </c>
    </row>
    <row r="51" spans="2:3" x14ac:dyDescent="0.25">
      <c r="B51" s="152" t="s">
        <v>167</v>
      </c>
      <c r="C51" s="160" t="s">
        <v>168</v>
      </c>
    </row>
    <row r="52" spans="2:3" x14ac:dyDescent="0.25">
      <c r="B52" s="152" t="s">
        <v>169</v>
      </c>
      <c r="C52" s="160" t="s">
        <v>170</v>
      </c>
    </row>
    <row r="53" spans="2:3" x14ac:dyDescent="0.25">
      <c r="B53" s="152" t="s">
        <v>171</v>
      </c>
      <c r="C53" s="160" t="s">
        <v>172</v>
      </c>
    </row>
    <row r="54" spans="2:3" ht="39" x14ac:dyDescent="0.25">
      <c r="B54" s="151" t="s">
        <v>366</v>
      </c>
      <c r="C54" s="160" t="s">
        <v>385</v>
      </c>
    </row>
    <row r="55" spans="2:3" x14ac:dyDescent="0.25">
      <c r="B55" s="74" t="s">
        <v>173</v>
      </c>
      <c r="C55" s="160" t="s">
        <v>174</v>
      </c>
    </row>
    <row r="56" spans="2:3" x14ac:dyDescent="0.25">
      <c r="B56" s="73" t="s">
        <v>175</v>
      </c>
      <c r="C56" s="160" t="s">
        <v>176</v>
      </c>
    </row>
    <row r="57" spans="2:3" x14ac:dyDescent="0.25">
      <c r="B57" s="73" t="s">
        <v>177</v>
      </c>
      <c r="C57" s="160" t="s">
        <v>178</v>
      </c>
    </row>
    <row r="58" spans="2:3" x14ac:dyDescent="0.25">
      <c r="B58" s="73" t="s">
        <v>179</v>
      </c>
      <c r="C58" s="160" t="s">
        <v>180</v>
      </c>
    </row>
    <row r="59" spans="2:3" x14ac:dyDescent="0.25">
      <c r="B59" s="73" t="s">
        <v>181</v>
      </c>
      <c r="C59" s="160" t="s">
        <v>182</v>
      </c>
    </row>
    <row r="60" spans="2:3" x14ac:dyDescent="0.25">
      <c r="B60" s="73" t="s">
        <v>183</v>
      </c>
      <c r="C60" s="160" t="s">
        <v>184</v>
      </c>
    </row>
    <row r="61" spans="2:3" x14ac:dyDescent="0.25">
      <c r="B61" s="73" t="s">
        <v>185</v>
      </c>
      <c r="C61" s="160" t="s">
        <v>186</v>
      </c>
    </row>
    <row r="62" spans="2:3" ht="39" x14ac:dyDescent="0.25">
      <c r="B62" s="73" t="s">
        <v>367</v>
      </c>
      <c r="C62" s="160" t="s">
        <v>386</v>
      </c>
    </row>
    <row r="63" spans="2:3" ht="26.25" x14ac:dyDescent="0.25">
      <c r="B63" s="73" t="s">
        <v>368</v>
      </c>
      <c r="C63" s="160" t="s">
        <v>387</v>
      </c>
    </row>
    <row r="64" spans="2:3" x14ac:dyDescent="0.25">
      <c r="B64" s="151" t="s">
        <v>187</v>
      </c>
      <c r="C64" s="160" t="s">
        <v>189</v>
      </c>
    </row>
    <row r="65" spans="2:3" x14ac:dyDescent="0.25">
      <c r="B65" s="151" t="s">
        <v>188</v>
      </c>
      <c r="C65" s="160" t="s">
        <v>190</v>
      </c>
    </row>
    <row r="66" spans="2:3" x14ac:dyDescent="0.25">
      <c r="B66" s="152" t="s">
        <v>191</v>
      </c>
      <c r="C66" s="160" t="s">
        <v>193</v>
      </c>
    </row>
    <row r="67" spans="2:3" x14ac:dyDescent="0.25">
      <c r="B67" s="151" t="s">
        <v>192</v>
      </c>
      <c r="C67" s="160" t="s">
        <v>194</v>
      </c>
    </row>
    <row r="68" spans="2:3" x14ac:dyDescent="0.25">
      <c r="B68" s="151" t="s">
        <v>195</v>
      </c>
      <c r="C68" s="160" t="s">
        <v>197</v>
      </c>
    </row>
    <row r="69" spans="2:3" x14ac:dyDescent="0.25">
      <c r="B69" s="151" t="s">
        <v>196</v>
      </c>
      <c r="C69" s="160" t="s">
        <v>199</v>
      </c>
    </row>
    <row r="70" spans="2:3" x14ac:dyDescent="0.25">
      <c r="B70" s="151" t="s">
        <v>198</v>
      </c>
      <c r="C70" s="160" t="s">
        <v>201</v>
      </c>
    </row>
    <row r="71" spans="2:3" x14ac:dyDescent="0.25">
      <c r="B71" s="74" t="s">
        <v>200</v>
      </c>
      <c r="C71" s="160" t="s">
        <v>203</v>
      </c>
    </row>
    <row r="72" spans="2:3" x14ac:dyDescent="0.25">
      <c r="B72" s="151" t="s">
        <v>202</v>
      </c>
      <c r="C72" s="160" t="s">
        <v>205</v>
      </c>
    </row>
    <row r="73" spans="2:3" x14ac:dyDescent="0.25">
      <c r="B73" s="151" t="s">
        <v>204</v>
      </c>
      <c r="C73" s="160" t="s">
        <v>207</v>
      </c>
    </row>
    <row r="74" spans="2:3" x14ac:dyDescent="0.25">
      <c r="B74" s="151" t="s">
        <v>206</v>
      </c>
      <c r="C74" s="160" t="s">
        <v>209</v>
      </c>
    </row>
    <row r="75" spans="2:3" x14ac:dyDescent="0.25">
      <c r="B75" s="74" t="s">
        <v>208</v>
      </c>
      <c r="C75" s="160" t="s">
        <v>210</v>
      </c>
    </row>
    <row r="76" spans="2:3" ht="26.25" x14ac:dyDescent="0.25">
      <c r="B76" s="151" t="s">
        <v>369</v>
      </c>
      <c r="C76" s="160" t="s">
        <v>388</v>
      </c>
    </row>
    <row r="77" spans="2:3" x14ac:dyDescent="0.25">
      <c r="B77" s="151" t="s">
        <v>211</v>
      </c>
      <c r="C77" s="160" t="s">
        <v>213</v>
      </c>
    </row>
    <row r="78" spans="2:3" x14ac:dyDescent="0.25">
      <c r="B78" s="151" t="s">
        <v>212</v>
      </c>
      <c r="C78" s="160" t="s">
        <v>215</v>
      </c>
    </row>
    <row r="79" spans="2:3" x14ac:dyDescent="0.25">
      <c r="B79" s="74" t="s">
        <v>214</v>
      </c>
      <c r="C79" s="160" t="s">
        <v>217</v>
      </c>
    </row>
    <row r="80" spans="2:3" x14ac:dyDescent="0.25">
      <c r="B80" s="74" t="s">
        <v>216</v>
      </c>
      <c r="C80" s="160" t="s">
        <v>219</v>
      </c>
    </row>
    <row r="81" spans="2:3" x14ac:dyDescent="0.25">
      <c r="B81" s="74" t="s">
        <v>218</v>
      </c>
      <c r="C81" s="160" t="s">
        <v>221</v>
      </c>
    </row>
    <row r="82" spans="2:3" x14ac:dyDescent="0.25">
      <c r="B82" s="74" t="s">
        <v>220</v>
      </c>
      <c r="C82" s="160" t="s">
        <v>389</v>
      </c>
    </row>
    <row r="83" spans="2:3" x14ac:dyDescent="0.25">
      <c r="B83" s="74" t="s">
        <v>222</v>
      </c>
      <c r="C83" s="160" t="s">
        <v>390</v>
      </c>
    </row>
    <row r="84" spans="2:3" x14ac:dyDescent="0.25">
      <c r="B84" s="151" t="s">
        <v>223</v>
      </c>
      <c r="C84" s="160" t="s">
        <v>224</v>
      </c>
    </row>
    <row r="85" spans="2:3" x14ac:dyDescent="0.25">
      <c r="B85" s="74" t="s">
        <v>225</v>
      </c>
      <c r="C85" s="160" t="s">
        <v>391</v>
      </c>
    </row>
    <row r="86" spans="2:3" x14ac:dyDescent="0.25">
      <c r="B86" s="151" t="s">
        <v>226</v>
      </c>
      <c r="C86" s="160" t="s">
        <v>392</v>
      </c>
    </row>
    <row r="87" spans="2:3" x14ac:dyDescent="0.25">
      <c r="B87" s="151" t="s">
        <v>228</v>
      </c>
      <c r="C87" s="160" t="s">
        <v>227</v>
      </c>
    </row>
    <row r="88" spans="2:3" x14ac:dyDescent="0.25">
      <c r="B88" s="151" t="s">
        <v>230</v>
      </c>
      <c r="C88" s="160" t="s">
        <v>229</v>
      </c>
    </row>
    <row r="89" spans="2:3" x14ac:dyDescent="0.25">
      <c r="B89" s="151" t="s">
        <v>232</v>
      </c>
      <c r="C89" s="160" t="s">
        <v>231</v>
      </c>
    </row>
    <row r="90" spans="2:3" x14ac:dyDescent="0.25">
      <c r="B90" s="151" t="s">
        <v>234</v>
      </c>
      <c r="C90" s="160" t="s">
        <v>233</v>
      </c>
    </row>
    <row r="91" spans="2:3" x14ac:dyDescent="0.25">
      <c r="B91" s="151" t="s">
        <v>235</v>
      </c>
      <c r="C91" s="160" t="s">
        <v>9</v>
      </c>
    </row>
    <row r="92" spans="2:3" x14ac:dyDescent="0.25">
      <c r="B92" s="151" t="s">
        <v>237</v>
      </c>
      <c r="C92" s="160" t="s">
        <v>236</v>
      </c>
    </row>
    <row r="93" spans="2:3" x14ac:dyDescent="0.25">
      <c r="B93" s="151" t="s">
        <v>239</v>
      </c>
      <c r="C93" s="160" t="s">
        <v>238</v>
      </c>
    </row>
    <row r="94" spans="2:3" x14ac:dyDescent="0.25">
      <c r="B94" s="151" t="s">
        <v>241</v>
      </c>
      <c r="C94" s="160" t="s">
        <v>240</v>
      </c>
    </row>
    <row r="95" spans="2:3" x14ac:dyDescent="0.25">
      <c r="B95" s="151" t="s">
        <v>242</v>
      </c>
      <c r="C95" s="160" t="s">
        <v>393</v>
      </c>
    </row>
    <row r="96" spans="2:3" x14ac:dyDescent="0.25">
      <c r="B96" s="74" t="s">
        <v>244</v>
      </c>
      <c r="C96" s="160" t="s">
        <v>394</v>
      </c>
    </row>
    <row r="97" spans="2:3" x14ac:dyDescent="0.25">
      <c r="B97" s="151" t="s">
        <v>245</v>
      </c>
      <c r="C97" s="160" t="s">
        <v>243</v>
      </c>
    </row>
    <row r="98" spans="2:3" x14ac:dyDescent="0.25">
      <c r="B98" s="151" t="s">
        <v>246</v>
      </c>
      <c r="C98" s="160" t="s">
        <v>395</v>
      </c>
    </row>
    <row r="99" spans="2:3" x14ac:dyDescent="0.25">
      <c r="B99" s="151" t="s">
        <v>248</v>
      </c>
      <c r="C99" s="160" t="s">
        <v>247</v>
      </c>
    </row>
    <row r="100" spans="2:3" x14ac:dyDescent="0.25">
      <c r="B100" s="151" t="s">
        <v>250</v>
      </c>
      <c r="C100" s="160" t="s">
        <v>249</v>
      </c>
    </row>
    <row r="101" spans="2:3" x14ac:dyDescent="0.25">
      <c r="B101" s="151" t="s">
        <v>252</v>
      </c>
      <c r="C101" s="160" t="s">
        <v>251</v>
      </c>
    </row>
    <row r="102" spans="2:3" x14ac:dyDescent="0.25">
      <c r="B102" s="151" t="s">
        <v>254</v>
      </c>
      <c r="C102" s="160" t="s">
        <v>253</v>
      </c>
    </row>
    <row r="103" spans="2:3" x14ac:dyDescent="0.25">
      <c r="B103" s="151" t="s">
        <v>256</v>
      </c>
      <c r="C103" s="160" t="s">
        <v>255</v>
      </c>
    </row>
    <row r="104" spans="2:3" x14ac:dyDescent="0.25">
      <c r="B104" s="151" t="s">
        <v>257</v>
      </c>
      <c r="C104" s="160" t="s">
        <v>10</v>
      </c>
    </row>
    <row r="105" spans="2:3" x14ac:dyDescent="0.25">
      <c r="B105" s="151" t="s">
        <v>258</v>
      </c>
      <c r="C105" s="160" t="s">
        <v>396</v>
      </c>
    </row>
    <row r="106" spans="2:3" x14ac:dyDescent="0.25">
      <c r="B106" s="151" t="s">
        <v>260</v>
      </c>
      <c r="C106" s="160" t="s">
        <v>397</v>
      </c>
    </row>
    <row r="107" spans="2:3" x14ac:dyDescent="0.25">
      <c r="B107" s="151" t="s">
        <v>262</v>
      </c>
      <c r="C107" s="160" t="s">
        <v>259</v>
      </c>
    </row>
    <row r="108" spans="2:3" x14ac:dyDescent="0.25">
      <c r="B108" s="151" t="s">
        <v>264</v>
      </c>
      <c r="C108" s="160" t="s">
        <v>261</v>
      </c>
    </row>
    <row r="109" spans="2:3" x14ac:dyDescent="0.25">
      <c r="B109" s="151" t="s">
        <v>265</v>
      </c>
      <c r="C109" s="160" t="s">
        <v>263</v>
      </c>
    </row>
    <row r="110" spans="2:3" x14ac:dyDescent="0.25">
      <c r="B110" s="151" t="s">
        <v>267</v>
      </c>
      <c r="C110" s="160" t="s">
        <v>398</v>
      </c>
    </row>
    <row r="111" spans="2:3" x14ac:dyDescent="0.25">
      <c r="B111" s="151" t="s">
        <v>269</v>
      </c>
      <c r="C111" s="160" t="s">
        <v>266</v>
      </c>
    </row>
    <row r="112" spans="2:3" x14ac:dyDescent="0.25">
      <c r="B112" s="151" t="s">
        <v>270</v>
      </c>
      <c r="C112" s="160" t="s">
        <v>268</v>
      </c>
    </row>
    <row r="113" spans="2:3" x14ac:dyDescent="0.25">
      <c r="B113" s="151" t="s">
        <v>272</v>
      </c>
      <c r="C113" s="160" t="s">
        <v>399</v>
      </c>
    </row>
    <row r="114" spans="2:3" x14ac:dyDescent="0.25">
      <c r="B114" s="151" t="s">
        <v>274</v>
      </c>
      <c r="C114" s="160" t="s">
        <v>271</v>
      </c>
    </row>
    <row r="115" spans="2:3" x14ac:dyDescent="0.25">
      <c r="B115" s="151" t="s">
        <v>276</v>
      </c>
      <c r="C115" s="160" t="s">
        <v>273</v>
      </c>
    </row>
    <row r="116" spans="2:3" x14ac:dyDescent="0.25">
      <c r="B116" s="151" t="s">
        <v>278</v>
      </c>
      <c r="C116" s="160" t="s">
        <v>275</v>
      </c>
    </row>
    <row r="117" spans="2:3" x14ac:dyDescent="0.25">
      <c r="B117" s="151" t="s">
        <v>280</v>
      </c>
      <c r="C117" s="160" t="s">
        <v>277</v>
      </c>
    </row>
    <row r="118" spans="2:3" x14ac:dyDescent="0.25">
      <c r="B118" s="151" t="s">
        <v>281</v>
      </c>
      <c r="C118" s="160" t="s">
        <v>279</v>
      </c>
    </row>
    <row r="119" spans="2:3" x14ac:dyDescent="0.25">
      <c r="B119" s="74" t="s">
        <v>283</v>
      </c>
      <c r="C119" s="160" t="s">
        <v>400</v>
      </c>
    </row>
    <row r="120" spans="2:3" x14ac:dyDescent="0.25">
      <c r="B120" s="74" t="s">
        <v>285</v>
      </c>
      <c r="C120" s="160" t="s">
        <v>401</v>
      </c>
    </row>
    <row r="121" spans="2:3" x14ac:dyDescent="0.25">
      <c r="B121" s="151" t="s">
        <v>287</v>
      </c>
      <c r="C121" s="160" t="s">
        <v>402</v>
      </c>
    </row>
    <row r="122" spans="2:3" x14ac:dyDescent="0.25">
      <c r="B122" s="151" t="s">
        <v>289</v>
      </c>
      <c r="C122" s="160" t="s">
        <v>403</v>
      </c>
    </row>
    <row r="123" spans="2:3" x14ac:dyDescent="0.25">
      <c r="B123" s="151" t="s">
        <v>291</v>
      </c>
      <c r="C123" s="160" t="s">
        <v>282</v>
      </c>
    </row>
    <row r="124" spans="2:3" x14ac:dyDescent="0.25">
      <c r="B124" s="75" t="s">
        <v>293</v>
      </c>
      <c r="C124" s="160" t="s">
        <v>284</v>
      </c>
    </row>
    <row r="125" spans="2:3" x14ac:dyDescent="0.25">
      <c r="B125" s="151" t="s">
        <v>295</v>
      </c>
      <c r="C125" s="160" t="s">
        <v>286</v>
      </c>
    </row>
    <row r="126" spans="2:3" x14ac:dyDescent="0.25">
      <c r="B126" s="151" t="s">
        <v>297</v>
      </c>
      <c r="C126" s="160" t="s">
        <v>288</v>
      </c>
    </row>
    <row r="127" spans="2:3" x14ac:dyDescent="0.25">
      <c r="B127" s="151" t="s">
        <v>299</v>
      </c>
      <c r="C127" s="160" t="s">
        <v>290</v>
      </c>
    </row>
    <row r="128" spans="2:3" s="72" customFormat="1" x14ac:dyDescent="0.25">
      <c r="B128" s="151" t="s">
        <v>301</v>
      </c>
      <c r="C128" s="160" t="s">
        <v>292</v>
      </c>
    </row>
    <row r="129" spans="2:3" x14ac:dyDescent="0.25">
      <c r="B129" s="151" t="s">
        <v>302</v>
      </c>
      <c r="C129" s="160" t="s">
        <v>294</v>
      </c>
    </row>
    <row r="130" spans="2:3" x14ac:dyDescent="0.25">
      <c r="B130" s="151" t="s">
        <v>304</v>
      </c>
      <c r="C130" s="160" t="s">
        <v>296</v>
      </c>
    </row>
    <row r="131" spans="2:3" x14ac:dyDescent="0.25">
      <c r="B131" s="151" t="s">
        <v>306</v>
      </c>
      <c r="C131" s="160" t="s">
        <v>298</v>
      </c>
    </row>
    <row r="132" spans="2:3" x14ac:dyDescent="0.25">
      <c r="B132" s="151" t="s">
        <v>308</v>
      </c>
      <c r="C132" s="160" t="s">
        <v>300</v>
      </c>
    </row>
    <row r="133" spans="2:3" x14ac:dyDescent="0.25">
      <c r="B133" s="151" t="s">
        <v>310</v>
      </c>
      <c r="C133" s="160" t="s">
        <v>409</v>
      </c>
    </row>
    <row r="134" spans="2:3" x14ac:dyDescent="0.25">
      <c r="B134" s="73" t="s">
        <v>312</v>
      </c>
      <c r="C134" s="160" t="s">
        <v>405</v>
      </c>
    </row>
    <row r="135" spans="2:3" x14ac:dyDescent="0.25">
      <c r="B135" s="151" t="s">
        <v>314</v>
      </c>
      <c r="C135" s="160" t="s">
        <v>406</v>
      </c>
    </row>
    <row r="136" spans="2:3" x14ac:dyDescent="0.25">
      <c r="B136" s="151" t="s">
        <v>370</v>
      </c>
      <c r="C136" s="160" t="s">
        <v>407</v>
      </c>
    </row>
    <row r="137" spans="2:3" x14ac:dyDescent="0.25">
      <c r="B137" s="151" t="s">
        <v>371</v>
      </c>
      <c r="C137" s="160" t="s">
        <v>303</v>
      </c>
    </row>
    <row r="138" spans="2:3" x14ac:dyDescent="0.25">
      <c r="B138" s="151" t="s">
        <v>372</v>
      </c>
      <c r="C138" s="160" t="s">
        <v>305</v>
      </c>
    </row>
    <row r="139" spans="2:3" x14ac:dyDescent="0.25">
      <c r="B139" s="151" t="s">
        <v>373</v>
      </c>
      <c r="C139" s="160" t="s">
        <v>307</v>
      </c>
    </row>
    <row r="140" spans="2:3" x14ac:dyDescent="0.25">
      <c r="B140" s="151" t="s">
        <v>374</v>
      </c>
      <c r="C140" s="160" t="s">
        <v>309</v>
      </c>
    </row>
    <row r="141" spans="2:3" x14ac:dyDescent="0.25">
      <c r="B141" s="151" t="s">
        <v>375</v>
      </c>
      <c r="C141" s="160" t="s">
        <v>311</v>
      </c>
    </row>
    <row r="142" spans="2:3" x14ac:dyDescent="0.25">
      <c r="B142" s="151" t="s">
        <v>376</v>
      </c>
      <c r="C142" s="160" t="s">
        <v>313</v>
      </c>
    </row>
    <row r="143" spans="2:3" ht="15.75" thickBot="1" x14ac:dyDescent="0.3">
      <c r="B143" s="153" t="s">
        <v>377</v>
      </c>
      <c r="C143" s="161" t="s">
        <v>315</v>
      </c>
    </row>
    <row r="148" ht="24" customHeight="1" x14ac:dyDescent="0.25"/>
  </sheetData>
  <sheetProtection algorithmName="SHA-512" hashValue="4EDy2ormjE55xd2MryWL84AdV5jjrJEXKIECaCBcv8Eg+dQnbjMTB1LNI+oEJmK4fkHcCq8fbf8724j98d+GBw==" saltValue="cB2FoUAd1r1N0kTewnNZXw==" spinCount="100000" sheet="1" formatCells="0" formatColumns="0" formatRows="0" insertColumns="0" insertRows="0" insertHyperlinks="0" deleteColumns="0" deleteRows="0" sort="0" autoFilter="0" pivotTables="0"/>
  <pageMargins left="0.70866141732283472" right="0.70866141732283472" top="0.74803149606299213" bottom="0.74803149606299213" header="0.31496062992125984" footer="0.31496062992125984"/>
  <pageSetup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3"/>
  </sheetPr>
  <dimension ref="A2:FM195"/>
  <sheetViews>
    <sheetView zoomScale="80" zoomScaleNormal="80" workbookViewId="0">
      <pane xSplit="2" ySplit="11" topLeftCell="FF108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5703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69" ht="18.75" x14ac:dyDescent="0.3">
      <c r="C2" s="4" t="s">
        <v>76</v>
      </c>
    </row>
    <row r="3" spans="1:169" ht="18.75" x14ac:dyDescent="0.3">
      <c r="C3" s="4" t="s">
        <v>343</v>
      </c>
    </row>
    <row r="4" spans="1:169" ht="15.75" x14ac:dyDescent="0.25">
      <c r="C4" s="27" t="s">
        <v>48</v>
      </c>
    </row>
    <row r="5" spans="1:169" ht="15.75" x14ac:dyDescent="0.25">
      <c r="C5" s="5" t="s">
        <v>411</v>
      </c>
    </row>
    <row r="6" spans="1:169" ht="15.75" x14ac:dyDescent="0.25">
      <c r="C6" s="27" t="s">
        <v>47</v>
      </c>
    </row>
    <row r="7" spans="1:169" s="26" customFormat="1" ht="15.75" x14ac:dyDescent="0.25">
      <c r="C7" s="27" t="s">
        <v>75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69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96" t="s">
        <v>2</v>
      </c>
      <c r="EJ9" s="198" t="s">
        <v>3</v>
      </c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99"/>
      <c r="FH9" s="185" t="s">
        <v>4</v>
      </c>
      <c r="FJ9" s="185" t="s">
        <v>60</v>
      </c>
      <c r="FK9" s="185" t="s">
        <v>61</v>
      </c>
      <c r="FM9" s="185" t="s">
        <v>66</v>
      </c>
    </row>
    <row r="10" spans="1:169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  <c r="EI10" s="196"/>
      <c r="EJ10" s="181" t="s">
        <v>316</v>
      </c>
      <c r="EK10" s="175" t="s">
        <v>318</v>
      </c>
      <c r="EL10" s="175" t="s">
        <v>319</v>
      </c>
      <c r="EM10" s="175" t="s">
        <v>320</v>
      </c>
      <c r="EN10" s="175" t="s">
        <v>325</v>
      </c>
      <c r="EO10" s="175" t="s">
        <v>324</v>
      </c>
      <c r="EP10" s="175" t="s">
        <v>321</v>
      </c>
      <c r="EQ10" s="175" t="s">
        <v>322</v>
      </c>
      <c r="ER10" s="175" t="s">
        <v>323</v>
      </c>
      <c r="ES10" s="175" t="s">
        <v>326</v>
      </c>
      <c r="ET10" s="175" t="s">
        <v>327</v>
      </c>
      <c r="EU10" s="181" t="s">
        <v>5</v>
      </c>
      <c r="EV10" s="181" t="s">
        <v>6</v>
      </c>
      <c r="EW10" s="181" t="s">
        <v>7</v>
      </c>
      <c r="EX10" s="183" t="s">
        <v>379</v>
      </c>
      <c r="EY10" s="177" t="s">
        <v>333</v>
      </c>
      <c r="EZ10" s="177" t="s">
        <v>332</v>
      </c>
      <c r="FA10" s="177" t="s">
        <v>329</v>
      </c>
      <c r="FB10" s="177" t="s">
        <v>330</v>
      </c>
      <c r="FC10" s="177" t="s">
        <v>331</v>
      </c>
      <c r="FD10" s="177" t="s">
        <v>334</v>
      </c>
      <c r="FE10" s="177" t="s">
        <v>335</v>
      </c>
      <c r="FF10" s="177" t="s">
        <v>328</v>
      </c>
      <c r="FG10" s="192" t="s">
        <v>8</v>
      </c>
      <c r="FH10" s="185"/>
      <c r="FJ10" s="185"/>
      <c r="FK10" s="185"/>
      <c r="FM10" s="185"/>
    </row>
    <row r="11" spans="1:169" s="7" customFormat="1" ht="90.75" customHeight="1" thickBot="1" x14ac:dyDescent="0.25">
      <c r="A11" s="10"/>
      <c r="B11" s="11" t="s">
        <v>336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  <c r="EI11" s="196"/>
      <c r="EJ11" s="197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82"/>
      <c r="EV11" s="182"/>
      <c r="EW11" s="182"/>
      <c r="EX11" s="184"/>
      <c r="EY11" s="178"/>
      <c r="EZ11" s="178"/>
      <c r="FA11" s="178"/>
      <c r="FB11" s="178"/>
      <c r="FC11" s="178"/>
      <c r="FD11" s="178"/>
      <c r="FE11" s="178"/>
      <c r="FF11" s="178"/>
      <c r="FG11" s="176"/>
      <c r="FH11" s="185"/>
      <c r="FJ11" s="185"/>
      <c r="FK11" s="185"/>
      <c r="FM11" s="185"/>
    </row>
    <row r="12" spans="1:169" s="7" customFormat="1" ht="21.95" customHeight="1" thickBot="1" x14ac:dyDescent="0.25">
      <c r="A12" s="137" t="s">
        <v>87</v>
      </c>
      <c r="B12" s="138" t="s">
        <v>88</v>
      </c>
      <c r="C12" s="31">
        <f>+'MATRIZ (A)'!C12*C$168</f>
        <v>71.84955622741586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3.5845392065443247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19.641240141932375</v>
      </c>
      <c r="AJ12" s="31">
        <f>+'MATRIZ (A)'!AJ12*AJ$168</f>
        <v>2.4765338467882082E-2</v>
      </c>
      <c r="AK12" s="31">
        <f>+'MATRIZ (A)'!AK12*AK$168</f>
        <v>18.470248950650554</v>
      </c>
      <c r="AL12" s="31">
        <f>+'MATRIZ (A)'!AL12*AL$168</f>
        <v>0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3.3902050133556583</v>
      </c>
      <c r="AQ12" s="31">
        <f>+'MATRIZ (A)'!AQ12*AQ$168</f>
        <v>0.26654416505964001</v>
      </c>
      <c r="AR12" s="31">
        <f>+'MATRIZ (A)'!AR12*AR$168</f>
        <v>0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2.3623957867218461</v>
      </c>
      <c r="AV12" s="31">
        <f>+'MATRIZ (A)'!AV12*AV$168</f>
        <v>6.5537108079269437</v>
      </c>
      <c r="AW12" s="31">
        <f>+'MATRIZ (A)'!AW12*AW$168</f>
        <v>0</v>
      </c>
      <c r="AX12" s="31">
        <f>+'MATRIZ (A)'!AX12*AX$168</f>
        <v>0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0.33313333866549588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0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93.512251819033338</v>
      </c>
      <c r="CR12" s="31">
        <f>+'MATRIZ (A)'!CR12*CR$168</f>
        <v>1002.0439293557976</v>
      </c>
      <c r="CS12" s="31">
        <f>+'MATRIZ (A)'!CS12*CS$168</f>
        <v>0</v>
      </c>
      <c r="CT12" s="31">
        <f>+'MATRIZ (A)'!CT12*CT$168</f>
        <v>0.20819493411637408</v>
      </c>
      <c r="CU12" s="31">
        <f>+'MATRIZ (A)'!CU12*CU$168</f>
        <v>0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0</v>
      </c>
      <c r="CY12" s="31">
        <f>+'MATRIZ (A)'!CY12*CY$168</f>
        <v>0</v>
      </c>
      <c r="CZ12" s="31">
        <f>+'MATRIZ (A)'!CZ12*CZ$168</f>
        <v>0</v>
      </c>
      <c r="DA12" s="31">
        <f>+'MATRIZ (A)'!DA12*DA$168</f>
        <v>0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0</v>
      </c>
      <c r="DS12" s="31">
        <f>+'MATRIZ (A)'!DS12*DS$168</f>
        <v>0</v>
      </c>
      <c r="DT12" s="31">
        <f>+'MATRIZ (A)'!DT12*DT$168</f>
        <v>65.754262863212801</v>
      </c>
      <c r="DU12" s="31">
        <f>+'MATRIZ (A)'!DU12*DU$168</f>
        <v>0</v>
      </c>
      <c r="DV12" s="31">
        <f>+'MATRIZ (A)'!DV12*DV$168</f>
        <v>200.96083027431362</v>
      </c>
      <c r="DW12" s="31">
        <f>+'MATRIZ (A)'!DW12*DW$168</f>
        <v>58.801337741528037</v>
      </c>
      <c r="DX12" s="31">
        <f>+'MATRIZ (A)'!DX12*DX$168</f>
        <v>0</v>
      </c>
      <c r="DY12" s="31">
        <f>+'MATRIZ (A)'!DY12*DY$168</f>
        <v>0</v>
      </c>
      <c r="DZ12" s="31">
        <f>+'MATRIZ (A)'!DZ12*DZ$168</f>
        <v>5.0959393140229512</v>
      </c>
      <c r="EA12" s="31">
        <f>+'MATRIZ (A)'!EA12*EA$168</f>
        <v>3.8260578448023792</v>
      </c>
      <c r="EB12" s="31">
        <f>+'MATRIZ (A)'!EB12*EB$168</f>
        <v>19.907835165082474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43" si="0">SUM(C12:EH12)</f>
        <v>1576.5869782886498</v>
      </c>
      <c r="EJ12" s="15">
        <f>+'MATRIZ (I-A) INVERSA'!FM12</f>
        <v>5324.1949685359696</v>
      </c>
      <c r="EK12" s="15">
        <f>+'MATRIZ (I-A) INVERSA'!FN12</f>
        <v>17.2086310499568</v>
      </c>
      <c r="EL12" s="15">
        <f>+'MATRIZ (I-A) INVERSA'!FO12</f>
        <v>59.344705349867866</v>
      </c>
      <c r="EM12" s="15">
        <f>+'MATRIZ (I-A) INVERSA'!FP12</f>
        <v>0</v>
      </c>
      <c r="EN12" s="15">
        <f>+'MATRIZ (I-A) INVERSA'!FQ12</f>
        <v>0</v>
      </c>
      <c r="EO12" s="15">
        <f>+'MATRIZ (I-A) INVERSA'!FR12</f>
        <v>0</v>
      </c>
      <c r="EP12" s="15">
        <f>+'MATRIZ (I-A) INVERSA'!FS12</f>
        <v>0</v>
      </c>
      <c r="EQ12" s="15">
        <f>+'MATRIZ (I-A) INVERSA'!FT12</f>
        <v>0</v>
      </c>
      <c r="ER12" s="15">
        <f>+'MATRIZ (I-A) INVERSA'!FU12</f>
        <v>0</v>
      </c>
      <c r="ES12" s="15">
        <f>+'MATRIZ (I-A) INVERSA'!FV12</f>
        <v>0</v>
      </c>
      <c r="ET12" s="15">
        <f>+'MATRIZ (I-A) INVERSA'!FW12</f>
        <v>0</v>
      </c>
      <c r="EU12" s="15">
        <f>+'MATRIZ (I-A) INVERSA'!FX12</f>
        <v>293.18158479821398</v>
      </c>
      <c r="EV12" s="15">
        <f>+'MATRIZ (I-A) INVERSA'!FY12</f>
        <v>0</v>
      </c>
      <c r="EW12" s="15">
        <f>+'MATRIZ (I-A) INVERSA'!FZ12</f>
        <v>0</v>
      </c>
      <c r="EX12" s="15">
        <f>+'MATRIZ (I-A) INVERSA'!GA12</f>
        <v>354.11723323191103</v>
      </c>
      <c r="EY12" s="15">
        <f>+'MATRIZ (I-A) INVERSA'!GB12</f>
        <v>49.233829695881553</v>
      </c>
      <c r="EZ12" s="15">
        <f>+'MATRIZ (I-A) INVERSA'!GC12</f>
        <v>1.2909272368867004</v>
      </c>
      <c r="FA12" s="15">
        <f>+'MATRIZ (I-A) INVERSA'!GD12</f>
        <v>0.92390422650400961</v>
      </c>
      <c r="FB12" s="15">
        <f>+'MATRIZ (I-A) INVERSA'!GE12</f>
        <v>2.6417147065524409</v>
      </c>
      <c r="FC12" s="15">
        <f>+'MATRIZ (I-A) INVERSA'!GF12</f>
        <v>0</v>
      </c>
      <c r="FD12" s="15">
        <f>+'MATRIZ (I-A) INVERSA'!GG12</f>
        <v>9.4042779181630447</v>
      </c>
      <c r="FE12" s="15">
        <f>+'MATRIZ (I-A) INVERSA'!GH12</f>
        <v>0.18623353535662743</v>
      </c>
      <c r="FF12" s="15">
        <f>+'MATRIZ (I-A) INVERSA'!GI12</f>
        <v>0</v>
      </c>
      <c r="FG12" s="14">
        <f>+SUM(EJ12:FF12)</f>
        <v>6111.7280102852637</v>
      </c>
      <c r="FH12" s="13">
        <f t="shared" ref="FH12:FH43" si="1">+EI12+FG12</f>
        <v>7688.3149885739131</v>
      </c>
      <c r="FI12" s="28"/>
      <c r="FJ12" s="13">
        <f t="array" ref="FJ12:FJ147">+TRANSPOSE(C168:EH168)</f>
        <v>7688.3149885739122</v>
      </c>
      <c r="FK12" s="47">
        <f>+FH12-FJ12</f>
        <v>0</v>
      </c>
      <c r="FM12" s="45">
        <f>+IFERROR((FH12/'MIP 2017'!FH12*100-100),0)</f>
        <v>0.62001507430728964</v>
      </c>
    </row>
    <row r="13" spans="1:169" s="7" customFormat="1" ht="21.95" customHeight="1" thickBot="1" x14ac:dyDescent="0.25">
      <c r="A13" s="137" t="s">
        <v>89</v>
      </c>
      <c r="B13" s="138" t="s">
        <v>90</v>
      </c>
      <c r="C13" s="16">
        <f>+'MATRIZ (A)'!C13*C$168</f>
        <v>0</v>
      </c>
      <c r="D13" s="16">
        <f>+'MATRIZ (A)'!D13*D$168</f>
        <v>1.1049995971112294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0.35807373684977606</v>
      </c>
      <c r="Y13" s="16">
        <f>+'MATRIZ (A)'!Y13*Y$168</f>
        <v>0</v>
      </c>
      <c r="Z13" s="16">
        <f>+'MATRIZ (A)'!Z13*Z$168</f>
        <v>0.45586735060373967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3.3713533696631097E-2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53.248308510361149</v>
      </c>
      <c r="AJ13" s="16">
        <f>+'MATRIZ (A)'!AJ13*AJ$168</f>
        <v>0</v>
      </c>
      <c r="AK13" s="16">
        <f>+'MATRIZ (A)'!AK13*AK$168</f>
        <v>0.27977860227454276</v>
      </c>
      <c r="AL13" s="16">
        <f>+'MATRIZ (A)'!AL13*AL$168</f>
        <v>0</v>
      </c>
      <c r="AM13" s="16">
        <f>+'MATRIZ (A)'!AM13*AM$168</f>
        <v>366.55503265951359</v>
      </c>
      <c r="AN13" s="16">
        <f>+'MATRIZ (A)'!AN13*AN$168</f>
        <v>0</v>
      </c>
      <c r="AO13" s="16">
        <f>+'MATRIZ (A)'!AO13*AO$168</f>
        <v>149.66750139884437</v>
      </c>
      <c r="AP13" s="16">
        <f>+'MATRIZ (A)'!AP13*AP$168</f>
        <v>28.327206034695987</v>
      </c>
      <c r="AQ13" s="16">
        <f>+'MATRIZ (A)'!AQ13*AQ$168</f>
        <v>1.9417856800640254E-3</v>
      </c>
      <c r="AR13" s="16">
        <f>+'MATRIZ (A)'!AR13*AR$168</f>
        <v>0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0.16423590786278713</v>
      </c>
      <c r="AV13" s="16">
        <f>+'MATRIZ (A)'!AV13*AV$168</f>
        <v>478.46499890018117</v>
      </c>
      <c r="AW13" s="16">
        <f>+'MATRIZ (A)'!AW13*AW$168</f>
        <v>0</v>
      </c>
      <c r="AX13" s="16">
        <f>+'MATRIZ (A)'!AX13*AX$168</f>
        <v>0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69.994632801525839</v>
      </c>
      <c r="CR13" s="16">
        <f>+'MATRIZ (A)'!CR13*CR$168</f>
        <v>158.22425604269594</v>
      </c>
      <c r="CS13" s="16">
        <f>+'MATRIZ (A)'!CS13*CS$168</f>
        <v>0.71695046573692289</v>
      </c>
      <c r="CT13" s="16">
        <f>+'MATRIZ (A)'!CT13*CT$168</f>
        <v>0</v>
      </c>
      <c r="CU13" s="16">
        <f>+'MATRIZ (A)'!CU13*CU$168</f>
        <v>0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0</v>
      </c>
      <c r="CY13" s="16">
        <f>+'MATRIZ (A)'!CY13*CY$168</f>
        <v>0</v>
      </c>
      <c r="CZ13" s="16">
        <f>+'MATRIZ (A)'!CZ13*CZ$168</f>
        <v>0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0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0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7.870548910872506E-2</v>
      </c>
      <c r="DW13" s="16">
        <f>+'MATRIZ (A)'!DW13*DW$168</f>
        <v>8.3787978924198384E-2</v>
      </c>
      <c r="DX13" s="16">
        <f>+'MATRIZ (A)'!DX13*DX$168</f>
        <v>0</v>
      </c>
      <c r="DY13" s="16">
        <f>+'MATRIZ (A)'!DY13*DY$168</f>
        <v>0</v>
      </c>
      <c r="DZ13" s="16">
        <f>+'MATRIZ (A)'!DZ13*DZ$168</f>
        <v>1.1601963123284484</v>
      </c>
      <c r="EA13" s="16">
        <f>+'MATRIZ (A)'!EA13*EA$168</f>
        <v>3.4104972562193088E-2</v>
      </c>
      <c r="EB13" s="16">
        <f>+'MATRIZ (A)'!EB13*EB$168</f>
        <v>3.9431463687859019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1312.8974384493431</v>
      </c>
      <c r="EJ13" s="20">
        <f>+'MATRIZ (I-A) INVERSA'!FM13</f>
        <v>253.68545386177706</v>
      </c>
      <c r="EK13" s="20">
        <f>+'MATRIZ (I-A) INVERSA'!FN13</f>
        <v>0</v>
      </c>
      <c r="EL13" s="20">
        <f>+'MATRIZ (I-A) INVERSA'!FO13</f>
        <v>0</v>
      </c>
      <c r="EM13" s="20">
        <f>+'MATRIZ (I-A) INVERSA'!FP13</f>
        <v>0</v>
      </c>
      <c r="EN13" s="20">
        <f>+'MATRIZ (I-A) INVERSA'!FQ13</f>
        <v>0</v>
      </c>
      <c r="EO13" s="20">
        <f>+'MATRIZ (I-A) INVERSA'!FR13</f>
        <v>0</v>
      </c>
      <c r="EP13" s="20">
        <f>+'MATRIZ (I-A) INVERSA'!FS13</f>
        <v>0</v>
      </c>
      <c r="EQ13" s="20">
        <f>+'MATRIZ (I-A) INVERSA'!FT13</f>
        <v>0</v>
      </c>
      <c r="ER13" s="20">
        <f>+'MATRIZ (I-A) INVERSA'!FU13</f>
        <v>0</v>
      </c>
      <c r="ES13" s="20">
        <f>+'MATRIZ (I-A) INVERSA'!FV13</f>
        <v>0</v>
      </c>
      <c r="ET13" s="20">
        <f>+'MATRIZ (I-A) INVERSA'!FW13</f>
        <v>0</v>
      </c>
      <c r="EU13" s="20">
        <f>+'MATRIZ (I-A) INVERSA'!FX13</f>
        <v>0</v>
      </c>
      <c r="EV13" s="20">
        <f>+'MATRIZ (I-A) INVERSA'!FY13</f>
        <v>0</v>
      </c>
      <c r="EW13" s="20">
        <f>+'MATRIZ (I-A) INVERSA'!FZ13</f>
        <v>0</v>
      </c>
      <c r="EX13" s="20">
        <f>+'MATRIZ (I-A) INVERSA'!GA13</f>
        <v>8.0466539940666912</v>
      </c>
      <c r="EY13" s="20">
        <f>+'MATRIZ (I-A) INVERSA'!GB13</f>
        <v>0</v>
      </c>
      <c r="EZ13" s="20">
        <f>+'MATRIZ (I-A) INVERSA'!GC13</f>
        <v>0</v>
      </c>
      <c r="FA13" s="20">
        <f>+'MATRIZ (I-A) INVERSA'!GD13</f>
        <v>0</v>
      </c>
      <c r="FB13" s="20">
        <f>+'MATRIZ (I-A) INVERSA'!GE13</f>
        <v>0</v>
      </c>
      <c r="FC13" s="20">
        <f>+'MATRIZ (I-A) INVERSA'!GF13</f>
        <v>0</v>
      </c>
      <c r="FD13" s="20">
        <f>+'MATRIZ (I-A) INVERSA'!GG13</f>
        <v>0</v>
      </c>
      <c r="FE13" s="20">
        <f>+'MATRIZ (I-A) INVERSA'!GH13</f>
        <v>0</v>
      </c>
      <c r="FF13" s="20">
        <f>+'MATRIZ (I-A) INVERSA'!GI13</f>
        <v>0</v>
      </c>
      <c r="FG13" s="18">
        <f t="shared" ref="FG13:FG76" si="2">+SUM(EJ13:FF13)</f>
        <v>261.73210785584376</v>
      </c>
      <c r="FH13" s="17">
        <f t="shared" si="1"/>
        <v>1574.629546305187</v>
      </c>
      <c r="FI13" s="28"/>
      <c r="FJ13" s="17">
        <v>1574.6295463051881</v>
      </c>
      <c r="FK13" s="48">
        <f t="shared" ref="FK13:FK76" si="3">+FH13-FJ13</f>
        <v>0</v>
      </c>
      <c r="FM13" s="46">
        <f>+IFERROR((FH13/'MIP 2017'!FH13*100-100),0)</f>
        <v>0.91949635372246519</v>
      </c>
    </row>
    <row r="14" spans="1:169" s="7" customFormat="1" ht="21.95" customHeight="1" thickBot="1" x14ac:dyDescent="0.25">
      <c r="A14" s="137" t="s">
        <v>91</v>
      </c>
      <c r="B14" s="138" t="s">
        <v>92</v>
      </c>
      <c r="C14" s="16">
        <f>+'MATRIZ (A)'!C14*C$168</f>
        <v>0</v>
      </c>
      <c r="D14" s="16">
        <f>+'MATRIZ (A)'!D14*D$168</f>
        <v>0</v>
      </c>
      <c r="E14" s="16">
        <f>+'MATRIZ (A)'!E14*E$168</f>
        <v>56.091179889041086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1.5275015987890636E-3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0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24.625191479724954</v>
      </c>
      <c r="AJ14" s="16">
        <f>+'MATRIZ (A)'!AJ14*AJ$168</f>
        <v>9.8597724820580681E-3</v>
      </c>
      <c r="AK14" s="16">
        <f>+'MATRIZ (A)'!AK14*AK$168</f>
        <v>247.57192459814016</v>
      </c>
      <c r="AL14" s="16">
        <f>+'MATRIZ (A)'!AL14*AL$168</f>
        <v>0</v>
      </c>
      <c r="AM14" s="16">
        <f>+'MATRIZ (A)'!AM14*AM$168</f>
        <v>0</v>
      </c>
      <c r="AN14" s="16">
        <f>+'MATRIZ (A)'!AN14*AN$168</f>
        <v>0</v>
      </c>
      <c r="AO14" s="16">
        <f>+'MATRIZ (A)'!AO14*AO$168</f>
        <v>107.16956374237085</v>
      </c>
      <c r="AP14" s="16">
        <f>+'MATRIZ (A)'!AP14*AP$168</f>
        <v>211.88313238941595</v>
      </c>
      <c r="AQ14" s="16">
        <f>+'MATRIZ (A)'!AQ14*AQ$168</f>
        <v>9.4834652850140783E-2</v>
      </c>
      <c r="AR14" s="16">
        <f>+'MATRIZ (A)'!AR14*AR$168</f>
        <v>0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106.85326259713554</v>
      </c>
      <c r="AV14" s="16">
        <f>+'MATRIZ (A)'!AV14*AV$168</f>
        <v>0</v>
      </c>
      <c r="AW14" s="16">
        <f>+'MATRIZ (A)'!AW14*AW$168</f>
        <v>0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0.66022314939013615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0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0.39731738301015745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0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340.20287006333513</v>
      </c>
      <c r="CR14" s="16">
        <f>+'MATRIZ (A)'!CR14*CR$168</f>
        <v>1807.7501533230468</v>
      </c>
      <c r="CS14" s="16">
        <f>+'MATRIZ (A)'!CS14*CS$168</f>
        <v>0</v>
      </c>
      <c r="CT14" s="16">
        <f>+'MATRIZ (A)'!CT14*CT$168</f>
        <v>0.24830737959297949</v>
      </c>
      <c r="CU14" s="16">
        <f>+'MATRIZ (A)'!CU14*CU$168</f>
        <v>0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0</v>
      </c>
      <c r="CY14" s="16">
        <f>+'MATRIZ (A)'!CY14*CY$168</f>
        <v>0</v>
      </c>
      <c r="CZ14" s="16">
        <f>+'MATRIZ (A)'!CZ14*CZ$168</f>
        <v>0</v>
      </c>
      <c r="DA14" s="16">
        <f>+'MATRIZ (A)'!DA14*DA$168</f>
        <v>0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0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0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0</v>
      </c>
      <c r="DS14" s="16">
        <f>+'MATRIZ (A)'!DS14*DS$168</f>
        <v>0</v>
      </c>
      <c r="DT14" s="16">
        <f>+'MATRIZ (A)'!DT14*DT$168</f>
        <v>2.8519210529543186</v>
      </c>
      <c r="DU14" s="16">
        <f>+'MATRIZ (A)'!DU14*DU$168</f>
        <v>0</v>
      </c>
      <c r="DV14" s="16">
        <f>+'MATRIZ (A)'!DV14*DV$168</f>
        <v>29.575228249817339</v>
      </c>
      <c r="DW14" s="16">
        <f>+'MATRIZ (A)'!DW14*DW$168</f>
        <v>26.564520287090481</v>
      </c>
      <c r="DX14" s="16">
        <f>+'MATRIZ (A)'!DX14*DX$168</f>
        <v>0</v>
      </c>
      <c r="DY14" s="16">
        <f>+'MATRIZ (A)'!DY14*DY$168</f>
        <v>0</v>
      </c>
      <c r="DZ14" s="16">
        <f>+'MATRIZ (A)'!DZ14*DZ$168</f>
        <v>22.503368939539204</v>
      </c>
      <c r="EA14" s="16">
        <f>+'MATRIZ (A)'!EA14*EA$168</f>
        <v>3.6469070690612235</v>
      </c>
      <c r="EB14" s="16">
        <f>+'MATRIZ (A)'!EB14*EB$168</f>
        <v>93.68162800571514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0.28199754799251164</v>
      </c>
      <c r="EH14" s="16">
        <f>+'MATRIZ (A)'!EH14*EH$168</f>
        <v>0</v>
      </c>
      <c r="EI14" s="18">
        <f t="shared" si="0"/>
        <v>3082.6649190733051</v>
      </c>
      <c r="EJ14" s="20">
        <f>+'MATRIZ (I-A) INVERSA'!FM14</f>
        <v>721.81647426855079</v>
      </c>
      <c r="EK14" s="20">
        <f>+'MATRIZ (I-A) INVERSA'!FN14</f>
        <v>2.5034818361186928</v>
      </c>
      <c r="EL14" s="20">
        <f>+'MATRIZ (I-A) INVERSA'!FO14</f>
        <v>8.6333649365783174</v>
      </c>
      <c r="EM14" s="20">
        <f>+'MATRIZ (I-A) INVERSA'!FP14</f>
        <v>0</v>
      </c>
      <c r="EN14" s="20">
        <f>+'MATRIZ (I-A) INVERSA'!FQ14</f>
        <v>0</v>
      </c>
      <c r="EO14" s="20">
        <f>+'MATRIZ (I-A) INVERSA'!FR14</f>
        <v>0</v>
      </c>
      <c r="EP14" s="20">
        <f>+'MATRIZ (I-A) INVERSA'!FS14</f>
        <v>0</v>
      </c>
      <c r="EQ14" s="20">
        <f>+'MATRIZ (I-A) INVERSA'!FT14</f>
        <v>0</v>
      </c>
      <c r="ER14" s="20">
        <f>+'MATRIZ (I-A) INVERSA'!FU14</f>
        <v>0</v>
      </c>
      <c r="ES14" s="20">
        <f>+'MATRIZ (I-A) INVERSA'!FV14</f>
        <v>0</v>
      </c>
      <c r="ET14" s="20">
        <f>+'MATRIZ (I-A) INVERSA'!FW14</f>
        <v>0</v>
      </c>
      <c r="EU14" s="20">
        <f>+'MATRIZ (I-A) INVERSA'!FX14</f>
        <v>0</v>
      </c>
      <c r="EV14" s="20">
        <f>+'MATRIZ (I-A) INVERSA'!FY14</f>
        <v>0</v>
      </c>
      <c r="EW14" s="20">
        <f>+'MATRIZ (I-A) INVERSA'!FZ14</f>
        <v>-90.371758130405993</v>
      </c>
      <c r="EX14" s="20">
        <f>+'MATRIZ (I-A) INVERSA'!GA14</f>
        <v>280.96052928170337</v>
      </c>
      <c r="EY14" s="20">
        <f>+'MATRIZ (I-A) INVERSA'!GB14</f>
        <v>28.676846603623019</v>
      </c>
      <c r="EZ14" s="20">
        <f>+'MATRIZ (I-A) INVERSA'!GC14</f>
        <v>0.7519163668012514</v>
      </c>
      <c r="FA14" s="20">
        <f>+'MATRIZ (I-A) INVERSA'!GD14</f>
        <v>0.53813932297269074</v>
      </c>
      <c r="FB14" s="20">
        <f>+'MATRIZ (I-A) INVERSA'!GE14</f>
        <v>1.5386990587221452</v>
      </c>
      <c r="FC14" s="20">
        <f>+'MATRIZ (I-A) INVERSA'!GF14</f>
        <v>0</v>
      </c>
      <c r="FD14" s="20">
        <f>+'MATRIZ (I-A) INVERSA'!GG14</f>
        <v>5.4776367579538547</v>
      </c>
      <c r="FE14" s="20">
        <f>+'MATRIZ (I-A) INVERSA'!GH14</f>
        <v>0.10847400169479712</v>
      </c>
      <c r="FF14" s="20">
        <f>+'MATRIZ (I-A) INVERSA'!GI14</f>
        <v>0</v>
      </c>
      <c r="FG14" s="18">
        <f t="shared" si="2"/>
        <v>960.633804304313</v>
      </c>
      <c r="FH14" s="17">
        <f t="shared" si="1"/>
        <v>4043.298723377618</v>
      </c>
      <c r="FI14" s="28"/>
      <c r="FJ14" s="17">
        <v>4043.2987233776184</v>
      </c>
      <c r="FK14" s="48">
        <f t="shared" si="3"/>
        <v>0</v>
      </c>
      <c r="FM14" s="46">
        <f>+IFERROR((FH14/'MIP 2017'!FH14*100-100),0)</f>
        <v>2.3561237897045402</v>
      </c>
    </row>
    <row r="15" spans="1:169" s="7" customFormat="1" ht="21.95" customHeight="1" thickBot="1" x14ac:dyDescent="0.25">
      <c r="A15" s="137" t="s">
        <v>93</v>
      </c>
      <c r="B15" s="138" t="s">
        <v>94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1318.3553881378268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36800.417109106354</v>
      </c>
      <c r="AO15" s="16">
        <f>+'MATRIZ (A)'!AO15*AO$168</f>
        <v>6580.5683916070075</v>
      </c>
      <c r="AP15" s="16">
        <f>+'MATRIZ (A)'!AP15*AP$168</f>
        <v>0</v>
      </c>
      <c r="AQ15" s="16">
        <f>+'MATRIZ (A)'!AQ15*AQ$168</f>
        <v>0</v>
      </c>
      <c r="AR15" s="16">
        <f>+'MATRIZ (A)'!AR15*AR$168</f>
        <v>0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45.561157838542037</v>
      </c>
      <c r="AV15" s="16">
        <f>+'MATRIZ (A)'!AV15*AV$168</f>
        <v>0</v>
      </c>
      <c r="AW15" s="16">
        <f>+'MATRIZ (A)'!AW15*AW$168</f>
        <v>0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8.0852731081312426E-2</v>
      </c>
      <c r="BG15" s="16">
        <f>+'MATRIZ (A)'!BG15*BG$168</f>
        <v>0</v>
      </c>
      <c r="BH15" s="16">
        <f>+'MATRIZ (A)'!BH15*BH$168</f>
        <v>0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3.7537948272693973E-2</v>
      </c>
      <c r="BN15" s="16">
        <f>+'MATRIZ (A)'!BN15*BN$168</f>
        <v>0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0.11742842690537288</v>
      </c>
      <c r="BS15" s="16">
        <f>+'MATRIZ (A)'!BS15*BS$168</f>
        <v>0</v>
      </c>
      <c r="BT15" s="16">
        <f>+'MATRIZ (A)'!BT15*BT$168</f>
        <v>0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0.60210805523170974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5.9927193800430226E-2</v>
      </c>
      <c r="CH15" s="16">
        <f>+'MATRIZ (A)'!CH15*CH$168</f>
        <v>0</v>
      </c>
      <c r="CI15" s="16">
        <f>+'MATRIZ (A)'!CI15*CI$168</f>
        <v>0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7.8532933884449074E-5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1.736465035199545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0</v>
      </c>
      <c r="DE15" s="16">
        <f>+'MATRIZ (A)'!DE15*DE$168</f>
        <v>0</v>
      </c>
      <c r="DF15" s="16">
        <f>+'MATRIZ (A)'!DF15*DF$168</f>
        <v>145.43465829885363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51.874056395288399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0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44944.84515930729</v>
      </c>
      <c r="EJ15" s="20">
        <f>+'MATRIZ (I-A) INVERSA'!FM15</f>
        <v>0</v>
      </c>
      <c r="EK15" s="20">
        <f>+'MATRIZ (I-A) INVERSA'!FN15</f>
        <v>0</v>
      </c>
      <c r="EL15" s="20">
        <f>+'MATRIZ (I-A) INVERSA'!FO15</f>
        <v>0</v>
      </c>
      <c r="EM15" s="20">
        <f>+'MATRIZ (I-A) INVERSA'!FP15</f>
        <v>0</v>
      </c>
      <c r="EN15" s="20">
        <f>+'MATRIZ (I-A) INVERSA'!FQ15</f>
        <v>0</v>
      </c>
      <c r="EO15" s="20">
        <f>+'MATRIZ (I-A) INVERSA'!FR15</f>
        <v>0</v>
      </c>
      <c r="EP15" s="20">
        <f>+'MATRIZ (I-A) INVERSA'!FS15</f>
        <v>0</v>
      </c>
      <c r="EQ15" s="20">
        <f>+'MATRIZ (I-A) INVERSA'!FT15</f>
        <v>0</v>
      </c>
      <c r="ER15" s="20">
        <f>+'MATRIZ (I-A) INVERSA'!FU15</f>
        <v>0</v>
      </c>
      <c r="ES15" s="20">
        <f>+'MATRIZ (I-A) INVERSA'!FV15</f>
        <v>0</v>
      </c>
      <c r="ET15" s="20">
        <f>+'MATRIZ (I-A) INVERSA'!FW15</f>
        <v>0</v>
      </c>
      <c r="EU15" s="20">
        <f>+'MATRIZ (I-A) INVERSA'!FX15</f>
        <v>0</v>
      </c>
      <c r="EV15" s="20">
        <f>+'MATRIZ (I-A) INVERSA'!FY15</f>
        <v>0</v>
      </c>
      <c r="EW15" s="20">
        <f>+'MATRIZ (I-A) INVERSA'!FZ15</f>
        <v>0</v>
      </c>
      <c r="EX15" s="20">
        <f>+'MATRIZ (I-A) INVERSA'!GA15</f>
        <v>94.049479862213872</v>
      </c>
      <c r="EY15" s="20">
        <f>+'MATRIZ (I-A) INVERSA'!GB15</f>
        <v>0</v>
      </c>
      <c r="EZ15" s="20">
        <f>+'MATRIZ (I-A) INVERSA'!GC15</f>
        <v>0</v>
      </c>
      <c r="FA15" s="20">
        <f>+'MATRIZ (I-A) INVERSA'!GD15</f>
        <v>0</v>
      </c>
      <c r="FB15" s="20">
        <f>+'MATRIZ (I-A) INVERSA'!GE15</f>
        <v>0</v>
      </c>
      <c r="FC15" s="20">
        <f>+'MATRIZ (I-A) INVERSA'!GF15</f>
        <v>0</v>
      </c>
      <c r="FD15" s="20">
        <f>+'MATRIZ (I-A) INVERSA'!GG15</f>
        <v>0</v>
      </c>
      <c r="FE15" s="20">
        <f>+'MATRIZ (I-A) INVERSA'!GH15</f>
        <v>0</v>
      </c>
      <c r="FF15" s="20">
        <f>+'MATRIZ (I-A) INVERSA'!GI15</f>
        <v>0</v>
      </c>
      <c r="FG15" s="18">
        <f t="shared" si="2"/>
        <v>94.049479862213872</v>
      </c>
      <c r="FH15" s="17">
        <f t="shared" si="1"/>
        <v>45038.894639169506</v>
      </c>
      <c r="FI15" s="28"/>
      <c r="FJ15" s="17">
        <v>45038.894639169419</v>
      </c>
      <c r="FK15" s="48">
        <f t="shared" si="3"/>
        <v>8.7311491370201111E-11</v>
      </c>
      <c r="FM15" s="46">
        <f>+IFERROR((FH15/'MIP 2017'!FH15*100-100),0)</f>
        <v>0.54999466251403817</v>
      </c>
    </row>
    <row r="16" spans="1:169" s="7" customFormat="1" ht="21.95" customHeight="1" thickBot="1" x14ac:dyDescent="0.25">
      <c r="A16" s="137" t="s">
        <v>95</v>
      </c>
      <c r="B16" s="138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0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1.0553146437525547</v>
      </c>
      <c r="AJ16" s="16">
        <f>+'MATRIZ (A)'!AJ16*AJ$168</f>
        <v>0</v>
      </c>
      <c r="AK16" s="16">
        <f>+'MATRIZ (A)'!AK16*AK$168</f>
        <v>11.930025714972645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3.215691072628617</v>
      </c>
      <c r="AQ16" s="16">
        <f>+'MATRIZ (A)'!AQ16*AQ$168</f>
        <v>5.2931974764081298E-2</v>
      </c>
      <c r="AR16" s="16">
        <f>+'MATRIZ (A)'!AR16*AR$168</f>
        <v>0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0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0.27896900989380585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35.196916949987234</v>
      </c>
      <c r="CR16" s="16">
        <f>+'MATRIZ (A)'!CR16*CR$168</f>
        <v>184.41619659692441</v>
      </c>
      <c r="CS16" s="16">
        <f>+'MATRIZ (A)'!CS16*CS$168</f>
        <v>0</v>
      </c>
      <c r="CT16" s="16">
        <f>+'MATRIZ (A)'!CT16*CT$168</f>
        <v>0.17434440776181201</v>
      </c>
      <c r="CU16" s="16">
        <f>+'MATRIZ (A)'!CU16*CU$168</f>
        <v>0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0</v>
      </c>
      <c r="CY16" s="16">
        <f>+'MATRIZ (A)'!CY16*CY$168</f>
        <v>0</v>
      </c>
      <c r="CZ16" s="16">
        <f>+'MATRIZ (A)'!CZ16*CZ$168</f>
        <v>0</v>
      </c>
      <c r="DA16" s="16">
        <f>+'MATRIZ (A)'!DA16*DA$168</f>
        <v>0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0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</v>
      </c>
      <c r="DV16" s="16">
        <f>+'MATRIZ (A)'!DV16*DV$168</f>
        <v>326.14111124565039</v>
      </c>
      <c r="DW16" s="16">
        <f>+'MATRIZ (A)'!DW16*DW$168</f>
        <v>551.15632920823418</v>
      </c>
      <c r="DX16" s="16">
        <f>+'MATRIZ (A)'!DX16*DX$168</f>
        <v>0</v>
      </c>
      <c r="DY16" s="16">
        <f>+'MATRIZ (A)'!DY16*DY$168</f>
        <v>0</v>
      </c>
      <c r="DZ16" s="16">
        <f>+'MATRIZ (A)'!DZ16*DZ$168</f>
        <v>0.40218872624194385</v>
      </c>
      <c r="EA16" s="16">
        <f>+'MATRIZ (A)'!EA16*EA$168</f>
        <v>9.9527965540469143</v>
      </c>
      <c r="EB16" s="16">
        <f>+'MATRIZ (A)'!EB16*EB$168</f>
        <v>0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1123.9728161048588</v>
      </c>
      <c r="EJ16" s="20">
        <f>+'MATRIZ (I-A) INVERSA'!FM16</f>
        <v>1946.0840938154772</v>
      </c>
      <c r="EK16" s="20">
        <f>+'MATRIZ (I-A) INVERSA'!FN16</f>
        <v>51.505687416000683</v>
      </c>
      <c r="EL16" s="20">
        <f>+'MATRIZ (I-A) INVERSA'!FO16</f>
        <v>177.61958139910439</v>
      </c>
      <c r="EM16" s="20">
        <f>+'MATRIZ (I-A) INVERSA'!FP16</f>
        <v>0</v>
      </c>
      <c r="EN16" s="20">
        <f>+'MATRIZ (I-A) INVERSA'!FQ16</f>
        <v>0</v>
      </c>
      <c r="EO16" s="20">
        <f>+'MATRIZ (I-A) INVERSA'!FR16</f>
        <v>0</v>
      </c>
      <c r="EP16" s="20">
        <f>+'MATRIZ (I-A) INVERSA'!FS16</f>
        <v>0</v>
      </c>
      <c r="EQ16" s="20">
        <f>+'MATRIZ (I-A) INVERSA'!FT16</f>
        <v>0</v>
      </c>
      <c r="ER16" s="20">
        <f>+'MATRIZ (I-A) INVERSA'!FU16</f>
        <v>0</v>
      </c>
      <c r="ES16" s="20">
        <f>+'MATRIZ (I-A) INVERSA'!FV16</f>
        <v>0</v>
      </c>
      <c r="ET16" s="20">
        <f>+'MATRIZ (I-A) INVERSA'!FW16</f>
        <v>0</v>
      </c>
      <c r="EU16" s="20">
        <f>+'MATRIZ (I-A) INVERSA'!FX16</f>
        <v>0</v>
      </c>
      <c r="EV16" s="20">
        <f>+'MATRIZ (I-A) INVERSA'!FY16</f>
        <v>0</v>
      </c>
      <c r="EW16" s="20">
        <f>+'MATRIZ (I-A) INVERSA'!FZ16</f>
        <v>-0.16768438028157107</v>
      </c>
      <c r="EX16" s="20">
        <f>+'MATRIZ (I-A) INVERSA'!GA16</f>
        <v>34468.623899421502</v>
      </c>
      <c r="EY16" s="20">
        <f>+'MATRIZ (I-A) INVERSA'!GB16</f>
        <v>24.61110376672006</v>
      </c>
      <c r="EZ16" s="20">
        <f>+'MATRIZ (I-A) INVERSA'!GC16</f>
        <v>0.64531124997902567</v>
      </c>
      <c r="FA16" s="20">
        <f>+'MATRIZ (I-A) INVERSA'!GD16</f>
        <v>0.46184306460530106</v>
      </c>
      <c r="FB16" s="20">
        <f>+'MATRIZ (I-A) INVERSA'!GE16</f>
        <v>1.3205455510293396</v>
      </c>
      <c r="FC16" s="20">
        <f>+'MATRIZ (I-A) INVERSA'!GF16</f>
        <v>0</v>
      </c>
      <c r="FD16" s="20">
        <f>+'MATRIZ (I-A) INVERSA'!GG16</f>
        <v>4.7010289698090597</v>
      </c>
      <c r="FE16" s="20">
        <f>+'MATRIZ (I-A) INVERSA'!GH16</f>
        <v>9.3094786487602679E-2</v>
      </c>
      <c r="FF16" s="20">
        <f>+'MATRIZ (I-A) INVERSA'!GI16</f>
        <v>0</v>
      </c>
      <c r="FG16" s="18">
        <f t="shared" si="2"/>
        <v>36675.498505060445</v>
      </c>
      <c r="FH16" s="17">
        <f t="shared" si="1"/>
        <v>37799.4713211653</v>
      </c>
      <c r="FI16" s="28"/>
      <c r="FJ16" s="17">
        <v>37799.471321165314</v>
      </c>
      <c r="FK16" s="48">
        <f t="shared" si="3"/>
        <v>0</v>
      </c>
      <c r="FM16" s="46">
        <f>+IFERROR((FH16/'MIP 2017'!FH16*100-100),0)</f>
        <v>4.9212342280767984E-2</v>
      </c>
    </row>
    <row r="17" spans="1:169" s="7" customFormat="1" ht="21.95" customHeight="1" thickBot="1" x14ac:dyDescent="0.25">
      <c r="A17" s="137" t="s">
        <v>96</v>
      </c>
      <c r="B17" s="138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27.515450992732656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37.784680108723187</v>
      </c>
      <c r="AJ17" s="16">
        <f>+'MATRIZ (A)'!AJ17*AJ$168</f>
        <v>0</v>
      </c>
      <c r="AK17" s="16">
        <f>+'MATRIZ (A)'!AK17*AK$168</f>
        <v>809.82664898233475</v>
      </c>
      <c r="AL17" s="16">
        <f>+'MATRIZ (A)'!AL17*AL$168</f>
        <v>0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8.529280204700726E-2</v>
      </c>
      <c r="AQ17" s="16">
        <f>+'MATRIZ (A)'!AQ17*AQ$168</f>
        <v>2.0470625430311138</v>
      </c>
      <c r="AR17" s="16">
        <f>+'MATRIZ (A)'!AR17*AR$168</f>
        <v>0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60.880600253482172</v>
      </c>
      <c r="AV17" s="16">
        <f>+'MATRIZ (A)'!AV17*AV$168</f>
        <v>0</v>
      </c>
      <c r="AW17" s="16">
        <f>+'MATRIZ (A)'!AW17*AW$168</f>
        <v>0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0.43297944069034466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62.382936400317796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270.39083419611421</v>
      </c>
      <c r="CR17" s="16">
        <f>+'MATRIZ (A)'!CR17*CR$168</f>
        <v>852.40090510762218</v>
      </c>
      <c r="CS17" s="16">
        <f>+'MATRIZ (A)'!CS17*CS$168</f>
        <v>2.3139625605844514</v>
      </c>
      <c r="CT17" s="16">
        <f>+'MATRIZ (A)'!CT17*CT$168</f>
        <v>0.27059473089478409</v>
      </c>
      <c r="CU17" s="16">
        <f>+'MATRIZ (A)'!CU17*CU$168</f>
        <v>0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0</v>
      </c>
      <c r="CY17" s="16">
        <f>+'MATRIZ (A)'!CY17*CY$168</f>
        <v>0</v>
      </c>
      <c r="CZ17" s="16">
        <f>+'MATRIZ (A)'!CZ17*CZ$168</f>
        <v>0</v>
      </c>
      <c r="DA17" s="16">
        <f>+'MATRIZ (A)'!DA17*DA$168</f>
        <v>0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0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</v>
      </c>
      <c r="DS17" s="16">
        <f>+'MATRIZ (A)'!DS17*DS$168</f>
        <v>0</v>
      </c>
      <c r="DT17" s="16">
        <f>+'MATRIZ (A)'!DT17*DT$168</f>
        <v>45.926235034783616</v>
      </c>
      <c r="DU17" s="16">
        <f>+'MATRIZ (A)'!DU17*DU$168</f>
        <v>0</v>
      </c>
      <c r="DV17" s="16">
        <f>+'MATRIZ (A)'!DV17*DV$168</f>
        <v>195.64725276935619</v>
      </c>
      <c r="DW17" s="16">
        <f>+'MATRIZ (A)'!DW17*DW$168</f>
        <v>58.605318061537062</v>
      </c>
      <c r="DX17" s="16">
        <f>+'MATRIZ (A)'!DX17*DX$168</f>
        <v>0</v>
      </c>
      <c r="DY17" s="16">
        <f>+'MATRIZ (A)'!DY17*DY$168</f>
        <v>0</v>
      </c>
      <c r="DZ17" s="16">
        <f>+'MATRIZ (A)'!DZ17*DZ$168</f>
        <v>2.7842364896788574</v>
      </c>
      <c r="EA17" s="16">
        <f>+'MATRIZ (A)'!EA17*EA$168</f>
        <v>30.993281785346287</v>
      </c>
      <c r="EB17" s="16">
        <f>+'MATRIZ (A)'!EB17*EB$168</f>
        <v>36.72385356976487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2497.0121258290415</v>
      </c>
      <c r="EJ17" s="20">
        <f>+'MATRIZ (I-A) INVERSA'!FM17</f>
        <v>15520.858399561572</v>
      </c>
      <c r="EK17" s="20">
        <f>+'MATRIZ (I-A) INVERSA'!FN17</f>
        <v>12.936394184802722</v>
      </c>
      <c r="EL17" s="20">
        <f>+'MATRIZ (I-A) INVERSA'!FO17</f>
        <v>44.61171251555124</v>
      </c>
      <c r="EM17" s="20">
        <f>+'MATRIZ (I-A) INVERSA'!FP17</f>
        <v>0</v>
      </c>
      <c r="EN17" s="20">
        <f>+'MATRIZ (I-A) INVERSA'!FQ17</f>
        <v>0</v>
      </c>
      <c r="EO17" s="20">
        <f>+'MATRIZ (I-A) INVERSA'!FR17</f>
        <v>0</v>
      </c>
      <c r="EP17" s="20">
        <f>+'MATRIZ (I-A) INVERSA'!FS17</f>
        <v>0</v>
      </c>
      <c r="EQ17" s="20">
        <f>+'MATRIZ (I-A) INVERSA'!FT17</f>
        <v>0</v>
      </c>
      <c r="ER17" s="20">
        <f>+'MATRIZ (I-A) INVERSA'!FU17</f>
        <v>0</v>
      </c>
      <c r="ES17" s="20">
        <f>+'MATRIZ (I-A) INVERSA'!FV17</f>
        <v>0</v>
      </c>
      <c r="ET17" s="20">
        <f>+'MATRIZ (I-A) INVERSA'!FW17</f>
        <v>0</v>
      </c>
      <c r="EU17" s="20">
        <f>+'MATRIZ (I-A) INVERSA'!FX17</f>
        <v>0</v>
      </c>
      <c r="EV17" s="20">
        <f>+'MATRIZ (I-A) INVERSA'!FY17</f>
        <v>0</v>
      </c>
      <c r="EW17" s="20">
        <f>+'MATRIZ (I-A) INVERSA'!FZ17</f>
        <v>0</v>
      </c>
      <c r="EX17" s="20">
        <f>+'MATRIZ (I-A) INVERSA'!GA17</f>
        <v>63.125476107483642</v>
      </c>
      <c r="EY17" s="20">
        <f>+'MATRIZ (I-A) INVERSA'!GB17</f>
        <v>12.955831935618722</v>
      </c>
      <c r="EZ17" s="20">
        <f>+'MATRIZ (I-A) INVERSA'!GC17</f>
        <v>0.33970618222323273</v>
      </c>
      <c r="FA17" s="20">
        <f>+'MATRIZ (I-A) INVERSA'!GD17</f>
        <v>0.24312445237618907</v>
      </c>
      <c r="FB17" s="20">
        <f>+'MATRIZ (I-A) INVERSA'!GE17</f>
        <v>0.69516452348635305</v>
      </c>
      <c r="FC17" s="20">
        <f>+'MATRIZ (I-A) INVERSA'!GF17</f>
        <v>0</v>
      </c>
      <c r="FD17" s="20">
        <f>+'MATRIZ (I-A) INVERSA'!GG17</f>
        <v>2.4747261169033683</v>
      </c>
      <c r="FE17" s="20">
        <f>+'MATRIZ (I-A) INVERSA'!GH17</f>
        <v>4.9007164377838461E-2</v>
      </c>
      <c r="FF17" s="20">
        <f>+'MATRIZ (I-A) INVERSA'!GI17</f>
        <v>0</v>
      </c>
      <c r="FG17" s="18">
        <f t="shared" si="2"/>
        <v>15658.289542744393</v>
      </c>
      <c r="FH17" s="17">
        <f t="shared" si="1"/>
        <v>18155.301668573433</v>
      </c>
      <c r="FI17" s="28"/>
      <c r="FJ17" s="17">
        <v>18155.301668573422</v>
      </c>
      <c r="FK17" s="48">
        <f t="shared" si="3"/>
        <v>0</v>
      </c>
      <c r="FM17" s="46">
        <f>+IFERROR((FH17/'MIP 2017'!FH17*100-100),0)</f>
        <v>0.30651337297284442</v>
      </c>
    </row>
    <row r="18" spans="1:169" s="7" customFormat="1" ht="21.95" customHeight="1" thickBot="1" x14ac:dyDescent="0.25">
      <c r="A18" s="137" t="s">
        <v>98</v>
      </c>
      <c r="B18" s="138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0.88238556054468043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0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22.546510936357173</v>
      </c>
      <c r="AJ18" s="16">
        <f>+'MATRIZ (A)'!AJ18*AJ$168</f>
        <v>0.31934514066693759</v>
      </c>
      <c r="AK18" s="16">
        <f>+'MATRIZ (A)'!AK18*AK$168</f>
        <v>50.045790466736612</v>
      </c>
      <c r="AL18" s="16">
        <f>+'MATRIZ (A)'!AL18*AL$168</f>
        <v>0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0.14018886161931862</v>
      </c>
      <c r="AR18" s="16">
        <f>+'MATRIZ (A)'!AR18*AR$168</f>
        <v>0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21.622684840085807</v>
      </c>
      <c r="AV18" s="16">
        <f>+'MATRIZ (A)'!AV18*AV$168</f>
        <v>0</v>
      </c>
      <c r="AW18" s="16">
        <f>+'MATRIZ (A)'!AW18*AW$168</f>
        <v>0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0.2414907662784945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24.108271515843885</v>
      </c>
      <c r="CR18" s="16">
        <f>+'MATRIZ (A)'!CR18*CR$168</f>
        <v>644.17570917224339</v>
      </c>
      <c r="CS18" s="16">
        <f>+'MATRIZ (A)'!CS18*CS$168</f>
        <v>0</v>
      </c>
      <c r="CT18" s="16">
        <f>+'MATRIZ (A)'!CT18*CT$168</f>
        <v>0.15092201331896088</v>
      </c>
      <c r="CU18" s="16">
        <f>+'MATRIZ (A)'!CU18*CU$168</f>
        <v>0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0</v>
      </c>
      <c r="CY18" s="16">
        <f>+'MATRIZ (A)'!CY18*CY$168</f>
        <v>0</v>
      </c>
      <c r="CZ18" s="16">
        <f>+'MATRIZ (A)'!CZ18*CZ$168</f>
        <v>0</v>
      </c>
      <c r="DA18" s="16">
        <f>+'MATRIZ (A)'!DA18*DA$168</f>
        <v>0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0</v>
      </c>
      <c r="DS18" s="16">
        <f>+'MATRIZ (A)'!DS18*DS$168</f>
        <v>0</v>
      </c>
      <c r="DT18" s="16">
        <f>+'MATRIZ (A)'!DT18*DT$168</f>
        <v>52.487081817119247</v>
      </c>
      <c r="DU18" s="16">
        <f>+'MATRIZ (A)'!DU18*DU$168</f>
        <v>0</v>
      </c>
      <c r="DV18" s="16">
        <f>+'MATRIZ (A)'!DV18*DV$168</f>
        <v>175.67974970026077</v>
      </c>
      <c r="DW18" s="16">
        <f>+'MATRIZ (A)'!DW18*DW$168</f>
        <v>49.249891313772494</v>
      </c>
      <c r="DX18" s="16">
        <f>+'MATRIZ (A)'!DX18*DX$168</f>
        <v>0</v>
      </c>
      <c r="DY18" s="16">
        <f>+'MATRIZ (A)'!DY18*DY$168</f>
        <v>0</v>
      </c>
      <c r="DZ18" s="16">
        <f>+'MATRIZ (A)'!DZ18*DZ$168</f>
        <v>0.96408822781966952</v>
      </c>
      <c r="EA18" s="16">
        <f>+'MATRIZ (A)'!EA18*EA$168</f>
        <v>2.2535714811511802</v>
      </c>
      <c r="EB18" s="16">
        <f>+'MATRIZ (A)'!EB18*EB$168</f>
        <v>55.424932993522773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1100.2926148073414</v>
      </c>
      <c r="EJ18" s="20">
        <f>+'MATRIZ (I-A) INVERSA'!FM18</f>
        <v>3266.5484241486843</v>
      </c>
      <c r="EK18" s="20">
        <f>+'MATRIZ (I-A) INVERSA'!FN18</f>
        <v>0</v>
      </c>
      <c r="EL18" s="20">
        <f>+'MATRIZ (I-A) INVERSA'!FO18</f>
        <v>0</v>
      </c>
      <c r="EM18" s="20">
        <f>+'MATRIZ (I-A) INVERSA'!FP18</f>
        <v>0</v>
      </c>
      <c r="EN18" s="20">
        <f>+'MATRIZ (I-A) INVERSA'!FQ18</f>
        <v>0</v>
      </c>
      <c r="EO18" s="20">
        <f>+'MATRIZ (I-A) INVERSA'!FR18</f>
        <v>0</v>
      </c>
      <c r="EP18" s="20">
        <f>+'MATRIZ (I-A) INVERSA'!FS18</f>
        <v>0</v>
      </c>
      <c r="EQ18" s="20">
        <f>+'MATRIZ (I-A) INVERSA'!FT18</f>
        <v>0</v>
      </c>
      <c r="ER18" s="20">
        <f>+'MATRIZ (I-A) INVERSA'!FU18</f>
        <v>0</v>
      </c>
      <c r="ES18" s="20">
        <f>+'MATRIZ (I-A) INVERSA'!FV18</f>
        <v>0</v>
      </c>
      <c r="ET18" s="20">
        <f>+'MATRIZ (I-A) INVERSA'!FW18</f>
        <v>0</v>
      </c>
      <c r="EU18" s="20">
        <f>+'MATRIZ (I-A) INVERSA'!FX18</f>
        <v>0</v>
      </c>
      <c r="EV18" s="20">
        <f>+'MATRIZ (I-A) INVERSA'!FY18</f>
        <v>0</v>
      </c>
      <c r="EW18" s="20">
        <f>+'MATRIZ (I-A) INVERSA'!FZ18</f>
        <v>-1.4477734787021745E-3</v>
      </c>
      <c r="EX18" s="20">
        <f>+'MATRIZ (I-A) INVERSA'!GA18</f>
        <v>7498.7103325671114</v>
      </c>
      <c r="EY18" s="20">
        <f>+'MATRIZ (I-A) INVERSA'!GB18</f>
        <v>0</v>
      </c>
      <c r="EZ18" s="20">
        <f>+'MATRIZ (I-A) INVERSA'!GC18</f>
        <v>0</v>
      </c>
      <c r="FA18" s="20">
        <f>+'MATRIZ (I-A) INVERSA'!GD18</f>
        <v>0</v>
      </c>
      <c r="FB18" s="20">
        <f>+'MATRIZ (I-A) INVERSA'!GE18</f>
        <v>0</v>
      </c>
      <c r="FC18" s="20">
        <f>+'MATRIZ (I-A) INVERSA'!GF18</f>
        <v>0</v>
      </c>
      <c r="FD18" s="20">
        <f>+'MATRIZ (I-A) INVERSA'!GG18</f>
        <v>0</v>
      </c>
      <c r="FE18" s="20">
        <f>+'MATRIZ (I-A) INVERSA'!GH18</f>
        <v>0</v>
      </c>
      <c r="FF18" s="20">
        <f>+'MATRIZ (I-A) INVERSA'!GI18</f>
        <v>0</v>
      </c>
      <c r="FG18" s="18">
        <f t="shared" si="2"/>
        <v>10765.257308942317</v>
      </c>
      <c r="FH18" s="17">
        <f t="shared" si="1"/>
        <v>11865.549923749659</v>
      </c>
      <c r="FI18" s="28"/>
      <c r="FJ18" s="17">
        <v>11865.549923749677</v>
      </c>
      <c r="FK18" s="48">
        <f t="shared" si="3"/>
        <v>-1.8189894035458565E-11</v>
      </c>
      <c r="FM18" s="46">
        <f>+IFERROR((FH18/'MIP 2017'!FH18*100-100),0)</f>
        <v>0.18895819323179808</v>
      </c>
    </row>
    <row r="19" spans="1:169" s="7" customFormat="1" ht="21.95" customHeight="1" thickBot="1" x14ac:dyDescent="0.25">
      <c r="A19" s="137" t="s">
        <v>100</v>
      </c>
      <c r="B19" s="138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7111.2206870756681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48.241090189652041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902.32678519404919</v>
      </c>
      <c r="AJ19" s="16">
        <f>+'MATRIZ (A)'!AJ19*AJ$168</f>
        <v>0</v>
      </c>
      <c r="AK19" s="16">
        <f>+'MATRIZ (A)'!AK19*AK$168</f>
        <v>3242.5810547113415</v>
      </c>
      <c r="AL19" s="16">
        <f>+'MATRIZ (A)'!AL19*AL$168</f>
        <v>0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924.47936995515522</v>
      </c>
      <c r="AP19" s="16">
        <f>+'MATRIZ (A)'!AP19*AP$168</f>
        <v>69.929584580742159</v>
      </c>
      <c r="AQ19" s="16">
        <f>+'MATRIZ (A)'!AQ19*AQ$168</f>
        <v>0.71606710984880462</v>
      </c>
      <c r="AR19" s="16">
        <f>+'MATRIZ (A)'!AR19*AR$168</f>
        <v>0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82.77341512488411</v>
      </c>
      <c r="AV19" s="16">
        <f>+'MATRIZ (A)'!AV19*AV$168</f>
        <v>0</v>
      </c>
      <c r="AW19" s="16">
        <f>+'MATRIZ (A)'!AW19*AW$168</f>
        <v>0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1.0148990998565199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356.95061621585336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516.43520380392579</v>
      </c>
      <c r="CR19" s="16">
        <f>+'MATRIZ (A)'!CR19*CR$168</f>
        <v>4660.3031028320711</v>
      </c>
      <c r="CS19" s="16">
        <f>+'MATRIZ (A)'!CS19*CS$168</f>
        <v>0</v>
      </c>
      <c r="CT19" s="16">
        <f>+'MATRIZ (A)'!CT19*CT$168</f>
        <v>0.63427110620580007</v>
      </c>
      <c r="CU19" s="16">
        <f>+'MATRIZ (A)'!CU19*CU$168</f>
        <v>0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0</v>
      </c>
      <c r="CY19" s="16">
        <f>+'MATRIZ (A)'!CY19*CY$168</f>
        <v>0</v>
      </c>
      <c r="CZ19" s="16">
        <f>+'MATRIZ (A)'!CZ19*CZ$168</f>
        <v>0</v>
      </c>
      <c r="DA19" s="16">
        <f>+'MATRIZ (A)'!DA19*DA$168</f>
        <v>0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0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</v>
      </c>
      <c r="DS19" s="16">
        <f>+'MATRIZ (A)'!DS19*DS$168</f>
        <v>0</v>
      </c>
      <c r="DT19" s="16">
        <f>+'MATRIZ (A)'!DT19*DT$168</f>
        <v>249.34482812969304</v>
      </c>
      <c r="DU19" s="16">
        <f>+'MATRIZ (A)'!DU19*DU$168</f>
        <v>0</v>
      </c>
      <c r="DV19" s="16">
        <f>+'MATRIZ (A)'!DV19*DV$168</f>
        <v>507.26097982562561</v>
      </c>
      <c r="DW19" s="16">
        <f>+'MATRIZ (A)'!DW19*DW$168</f>
        <v>186.52148802637859</v>
      </c>
      <c r="DX19" s="16">
        <f>+'MATRIZ (A)'!DX19*DX$168</f>
        <v>0</v>
      </c>
      <c r="DY19" s="16">
        <f>+'MATRIZ (A)'!DY19*DY$168</f>
        <v>0</v>
      </c>
      <c r="DZ19" s="16">
        <f>+'MATRIZ (A)'!DZ19*DZ$168</f>
        <v>38.636842648320467</v>
      </c>
      <c r="EA19" s="16">
        <f>+'MATRIZ (A)'!EA19*EA$168</f>
        <v>12.15912229451143</v>
      </c>
      <c r="EB19" s="16">
        <f>+'MATRIZ (A)'!EB19*EB$168</f>
        <v>151.07764231942082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19062.607050243201</v>
      </c>
      <c r="EJ19" s="20">
        <f>+'MATRIZ (I-A) INVERSA'!FM19</f>
        <v>24203.843172134308</v>
      </c>
      <c r="EK19" s="20">
        <f>+'MATRIZ (I-A) INVERSA'!FN19</f>
        <v>43.609913277383626</v>
      </c>
      <c r="EL19" s="20">
        <f>+'MATRIZ (I-A) INVERSA'!FO19</f>
        <v>150.39066421184728</v>
      </c>
      <c r="EM19" s="20">
        <f>+'MATRIZ (I-A) INVERSA'!FP19</f>
        <v>0</v>
      </c>
      <c r="EN19" s="20">
        <f>+'MATRIZ (I-A) INVERSA'!FQ19</f>
        <v>0</v>
      </c>
      <c r="EO19" s="20">
        <f>+'MATRIZ (I-A) INVERSA'!FR19</f>
        <v>0</v>
      </c>
      <c r="EP19" s="20">
        <f>+'MATRIZ (I-A) INVERSA'!FS19</f>
        <v>0</v>
      </c>
      <c r="EQ19" s="20">
        <f>+'MATRIZ (I-A) INVERSA'!FT19</f>
        <v>0</v>
      </c>
      <c r="ER19" s="20">
        <f>+'MATRIZ (I-A) INVERSA'!FU19</f>
        <v>0</v>
      </c>
      <c r="ES19" s="20">
        <f>+'MATRIZ (I-A) INVERSA'!FV19</f>
        <v>0</v>
      </c>
      <c r="ET19" s="20">
        <f>+'MATRIZ (I-A) INVERSA'!FW19</f>
        <v>0</v>
      </c>
      <c r="EU19" s="20">
        <f>+'MATRIZ (I-A) INVERSA'!FX19</f>
        <v>0</v>
      </c>
      <c r="EV19" s="20">
        <f>+'MATRIZ (I-A) INVERSA'!FY19</f>
        <v>0</v>
      </c>
      <c r="EW19" s="20">
        <f>+'MATRIZ (I-A) INVERSA'!FZ19</f>
        <v>0</v>
      </c>
      <c r="EX19" s="20">
        <f>+'MATRIZ (I-A) INVERSA'!GA19</f>
        <v>72.37688731652392</v>
      </c>
      <c r="EY19" s="20">
        <f>+'MATRIZ (I-A) INVERSA'!GB19</f>
        <v>19.702059021966576</v>
      </c>
      <c r="EZ19" s="20">
        <f>+'MATRIZ (I-A) INVERSA'!GC19</f>
        <v>0.51659447926988211</v>
      </c>
      <c r="FA19" s="20">
        <f>+'MATRIZ (I-A) INVERSA'!GD19</f>
        <v>0.3697217078920238</v>
      </c>
      <c r="FB19" s="20">
        <f>+'MATRIZ (I-A) INVERSA'!GE19</f>
        <v>1.0571434192544051</v>
      </c>
      <c r="FC19" s="20">
        <f>+'MATRIZ (I-A) INVERSA'!GF19</f>
        <v>0</v>
      </c>
      <c r="FD19" s="20">
        <f>+'MATRIZ (I-A) INVERSA'!GG19</f>
        <v>3.7633399584620228</v>
      </c>
      <c r="FE19" s="20">
        <f>+'MATRIZ (I-A) INVERSA'!GH19</f>
        <v>7.4525669202058886E-2</v>
      </c>
      <c r="FF19" s="20">
        <f>+'MATRIZ (I-A) INVERSA'!GI19</f>
        <v>0</v>
      </c>
      <c r="FG19" s="18">
        <f t="shared" si="2"/>
        <v>24495.704021196114</v>
      </c>
      <c r="FH19" s="17">
        <f t="shared" si="1"/>
        <v>43558.311071439311</v>
      </c>
      <c r="FI19" s="28"/>
      <c r="FJ19" s="17">
        <v>43558.311071439304</v>
      </c>
      <c r="FK19" s="48">
        <f t="shared" si="3"/>
        <v>0</v>
      </c>
      <c r="FM19" s="46">
        <f>+IFERROR((FH19/'MIP 2017'!FH19*100-100),0)</f>
        <v>0.5623837772410667</v>
      </c>
    </row>
    <row r="20" spans="1:169" s="7" customFormat="1" ht="21.95" customHeight="1" thickBot="1" x14ac:dyDescent="0.25">
      <c r="A20" s="137" t="s">
        <v>102</v>
      </c>
      <c r="B20" s="138" t="s">
        <v>381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2045.9883228229289</v>
      </c>
      <c r="L20" s="16">
        <f>+'MATRIZ (A)'!L20*L$168</f>
        <v>0</v>
      </c>
      <c r="M20" s="16">
        <f>+'MATRIZ (A)'!M20*M$168</f>
        <v>0</v>
      </c>
      <c r="N20" s="16">
        <f>+'MATRIZ (A)'!N20*N$168</f>
        <v>0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41.915270816278927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37.793946982123316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108.50145460179647</v>
      </c>
      <c r="AJ20" s="16">
        <f>+'MATRIZ (A)'!AJ20*AJ$168</f>
        <v>2.0120796572155219E-2</v>
      </c>
      <c r="AK20" s="16">
        <f>+'MATRIZ (A)'!AK20*AK$168</f>
        <v>3146.3578927214376</v>
      </c>
      <c r="AL20" s="16">
        <f>+'MATRIZ (A)'!AL20*AL$168</f>
        <v>0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58.341069742797913</v>
      </c>
      <c r="AQ20" s="16">
        <f>+'MATRIZ (A)'!AQ20*AQ$168</f>
        <v>5.3145654215228673</v>
      </c>
      <c r="AR20" s="16">
        <f>+'MATRIZ (A)'!AR20*AR$168</f>
        <v>0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267.13807993728557</v>
      </c>
      <c r="AV20" s="16">
        <f>+'MATRIZ (A)'!AV20*AV$168</f>
        <v>7.3022198066985586</v>
      </c>
      <c r="AW20" s="16">
        <f>+'MATRIZ (A)'!AW20*AW$168</f>
        <v>0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14.285861169491296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2.190558445785602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0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743.48411509029108</v>
      </c>
      <c r="CR20" s="16">
        <f>+'MATRIZ (A)'!CR20*CR$168</f>
        <v>5116.1104421364262</v>
      </c>
      <c r="CS20" s="16">
        <f>+'MATRIZ (A)'!CS20*CS$168</f>
        <v>5.9141388697571837E-2</v>
      </c>
      <c r="CT20" s="16">
        <f>+'MATRIZ (A)'!CT20*CT$168</f>
        <v>1.3690108985349561</v>
      </c>
      <c r="CU20" s="16">
        <f>+'MATRIZ (A)'!CU20*CU$168</f>
        <v>0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0</v>
      </c>
      <c r="CY20" s="16">
        <f>+'MATRIZ (A)'!CY20*CY$168</f>
        <v>0</v>
      </c>
      <c r="CZ20" s="16">
        <f>+'MATRIZ (A)'!CZ20*CZ$168</f>
        <v>0</v>
      </c>
      <c r="DA20" s="16">
        <f>+'MATRIZ (A)'!DA20*DA$168</f>
        <v>0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0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0</v>
      </c>
      <c r="DS20" s="16">
        <f>+'MATRIZ (A)'!DS20*DS$168</f>
        <v>0</v>
      </c>
      <c r="DT20" s="16">
        <f>+'MATRIZ (A)'!DT20*DT$168</f>
        <v>93.394751558014036</v>
      </c>
      <c r="DU20" s="16">
        <f>+'MATRIZ (A)'!DU20*DU$168</f>
        <v>0</v>
      </c>
      <c r="DV20" s="16">
        <f>+'MATRIZ (A)'!DV20*DV$168</f>
        <v>282.38833628074713</v>
      </c>
      <c r="DW20" s="16">
        <f>+'MATRIZ (A)'!DW20*DW$168</f>
        <v>152.83781615175133</v>
      </c>
      <c r="DX20" s="16">
        <f>+'MATRIZ (A)'!DX20*DX$168</f>
        <v>0</v>
      </c>
      <c r="DY20" s="16">
        <f>+'MATRIZ (A)'!DY20*DY$168</f>
        <v>0</v>
      </c>
      <c r="DZ20" s="16">
        <f>+'MATRIZ (A)'!DZ20*DZ$168</f>
        <v>37.838284814208052</v>
      </c>
      <c r="EA20" s="16">
        <f>+'MATRIZ (A)'!EA20*EA$168</f>
        <v>28.666403093067142</v>
      </c>
      <c r="EB20" s="16">
        <f>+'MATRIZ (A)'!EB20*EB$168</f>
        <v>215.29866793833023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12406.59633261479</v>
      </c>
      <c r="EJ20" s="20">
        <f>+'MATRIZ (I-A) INVERSA'!FM20</f>
        <v>11561.100130347237</v>
      </c>
      <c r="EK20" s="20">
        <f>+'MATRIZ (I-A) INVERSA'!FN20</f>
        <v>0</v>
      </c>
      <c r="EL20" s="20">
        <f>+'MATRIZ (I-A) INVERSA'!FO20</f>
        <v>0</v>
      </c>
      <c r="EM20" s="20">
        <f>+'MATRIZ (I-A) INVERSA'!FP20</f>
        <v>0</v>
      </c>
      <c r="EN20" s="20">
        <f>+'MATRIZ (I-A) INVERSA'!FQ20</f>
        <v>0</v>
      </c>
      <c r="EO20" s="20">
        <f>+'MATRIZ (I-A) INVERSA'!FR20</f>
        <v>0</v>
      </c>
      <c r="EP20" s="20">
        <f>+'MATRIZ (I-A) INVERSA'!FS20</f>
        <v>0</v>
      </c>
      <c r="EQ20" s="20">
        <f>+'MATRIZ (I-A) INVERSA'!FT20</f>
        <v>0</v>
      </c>
      <c r="ER20" s="20">
        <f>+'MATRIZ (I-A) INVERSA'!FU20</f>
        <v>0</v>
      </c>
      <c r="ES20" s="20">
        <f>+'MATRIZ (I-A) INVERSA'!FV20</f>
        <v>0</v>
      </c>
      <c r="ET20" s="20">
        <f>+'MATRIZ (I-A) INVERSA'!FW20</f>
        <v>0</v>
      </c>
      <c r="EU20" s="20">
        <f>+'MATRIZ (I-A) INVERSA'!FX20</f>
        <v>0</v>
      </c>
      <c r="EV20" s="20">
        <f>+'MATRIZ (I-A) INVERSA'!FY20</f>
        <v>0</v>
      </c>
      <c r="EW20" s="20">
        <f>+'MATRIZ (I-A) INVERSA'!FZ20</f>
        <v>1.5916157281026244E-12</v>
      </c>
      <c r="EX20" s="20">
        <f>+'MATRIZ (I-A) INVERSA'!GA20</f>
        <v>31902.462508874323</v>
      </c>
      <c r="EY20" s="20">
        <f>+'MATRIZ (I-A) INVERSA'!GB20</f>
        <v>0</v>
      </c>
      <c r="EZ20" s="20">
        <f>+'MATRIZ (I-A) INVERSA'!GC20</f>
        <v>0</v>
      </c>
      <c r="FA20" s="20">
        <f>+'MATRIZ (I-A) INVERSA'!GD20</f>
        <v>0</v>
      </c>
      <c r="FB20" s="20">
        <f>+'MATRIZ (I-A) INVERSA'!GE20</f>
        <v>0</v>
      </c>
      <c r="FC20" s="20">
        <f>+'MATRIZ (I-A) INVERSA'!GF20</f>
        <v>0</v>
      </c>
      <c r="FD20" s="20">
        <f>+'MATRIZ (I-A) INVERSA'!GG20</f>
        <v>0</v>
      </c>
      <c r="FE20" s="20">
        <f>+'MATRIZ (I-A) INVERSA'!GH20</f>
        <v>0</v>
      </c>
      <c r="FF20" s="20">
        <f>+'MATRIZ (I-A) INVERSA'!GI20</f>
        <v>0</v>
      </c>
      <c r="FG20" s="18">
        <f t="shared" si="2"/>
        <v>43463.562639221564</v>
      </c>
      <c r="FH20" s="17">
        <f t="shared" si="1"/>
        <v>55870.158971836354</v>
      </c>
      <c r="FI20" s="28"/>
      <c r="FJ20" s="17">
        <v>55870.158971836325</v>
      </c>
      <c r="FK20" s="48">
        <f t="shared" si="3"/>
        <v>0</v>
      </c>
      <c r="FM20" s="46">
        <f>+IFERROR((FH20/'MIP 2017'!FH20*100-100),0)</f>
        <v>0.42352230449675687</v>
      </c>
    </row>
    <row r="21" spans="1:169" s="7" customFormat="1" ht="21.95" customHeight="1" thickBot="1" x14ac:dyDescent="0.25">
      <c r="A21" s="137" t="s">
        <v>104</v>
      </c>
      <c r="B21" s="138" t="s">
        <v>382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729.53749446059271</v>
      </c>
      <c r="I21" s="16">
        <f>+'MATRIZ (A)'!I21*I$168</f>
        <v>0</v>
      </c>
      <c r="J21" s="16">
        <f>+'MATRIZ (A)'!J21*J$168</f>
        <v>0</v>
      </c>
      <c r="K21" s="16">
        <f>+'MATRIZ (A)'!K21*K$168</f>
        <v>0</v>
      </c>
      <c r="L21" s="16">
        <f>+'MATRIZ (A)'!L21*L$168</f>
        <v>1075.8122429509874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0</v>
      </c>
      <c r="W21" s="16">
        <f>+'MATRIZ (A)'!W21*W$168</f>
        <v>197.35345695591937</v>
      </c>
      <c r="X21" s="16">
        <f>+'MATRIZ (A)'!X21*X$168</f>
        <v>0</v>
      </c>
      <c r="Y21" s="16">
        <f>+'MATRIZ (A)'!Y21*Y$168</f>
        <v>0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140.43762909830269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117.70673611995325</v>
      </c>
      <c r="AJ21" s="16">
        <f>+'MATRIZ (A)'!AJ21*AJ$168</f>
        <v>5.1747714112554705E-3</v>
      </c>
      <c r="AK21" s="16">
        <f>+'MATRIZ (A)'!AK21*AK$168</f>
        <v>3394.2711022055237</v>
      </c>
      <c r="AL21" s="16">
        <f>+'MATRIZ (A)'!AL21*AL$168</f>
        <v>0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177.19331874160412</v>
      </c>
      <c r="AQ21" s="16">
        <f>+'MATRIZ (A)'!AQ21*AQ$168</f>
        <v>1.8870997949471944</v>
      </c>
      <c r="AR21" s="16">
        <f>+'MATRIZ (A)'!AR21*AR$168</f>
        <v>0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3183.4484949740358</v>
      </c>
      <c r="AV21" s="16">
        <f>+'MATRIZ (A)'!AV21*AV$168</f>
        <v>0</v>
      </c>
      <c r="AW21" s="16">
        <f>+'MATRIZ (A)'!AW21*AW$168</f>
        <v>0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11.68873521219256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0.2649584747717455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0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782.29908526454517</v>
      </c>
      <c r="CR21" s="16">
        <f>+'MATRIZ (A)'!CR21*CR$168</f>
        <v>4919.0856936866303</v>
      </c>
      <c r="CS21" s="16">
        <f>+'MATRIZ (A)'!CS21*CS$168</f>
        <v>4.9588500110578293</v>
      </c>
      <c r="CT21" s="16">
        <f>+'MATRIZ (A)'!CT21*CT$168</f>
        <v>0.16558838697939066</v>
      </c>
      <c r="CU21" s="16">
        <f>+'MATRIZ (A)'!CU21*CU$168</f>
        <v>0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0</v>
      </c>
      <c r="CY21" s="16">
        <f>+'MATRIZ (A)'!CY21*CY$168</f>
        <v>0</v>
      </c>
      <c r="CZ21" s="16">
        <f>+'MATRIZ (A)'!CZ21*CZ$168</f>
        <v>0</v>
      </c>
      <c r="DA21" s="16">
        <f>+'MATRIZ (A)'!DA21*DA$168</f>
        <v>0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0</v>
      </c>
      <c r="DS21" s="16">
        <f>+'MATRIZ (A)'!DS21*DS$168</f>
        <v>0</v>
      </c>
      <c r="DT21" s="16">
        <f>+'MATRIZ (A)'!DT21*DT$168</f>
        <v>406.91516373494966</v>
      </c>
      <c r="DU21" s="16">
        <f>+'MATRIZ (A)'!DU21*DU$168</f>
        <v>0</v>
      </c>
      <c r="DV21" s="16">
        <f>+'MATRIZ (A)'!DV21*DV$168</f>
        <v>2322.31201782886</v>
      </c>
      <c r="DW21" s="16">
        <f>+'MATRIZ (A)'!DW21*DW$168</f>
        <v>1214.696503673845</v>
      </c>
      <c r="DX21" s="16">
        <f>+'MATRIZ (A)'!DX21*DX$168</f>
        <v>0</v>
      </c>
      <c r="DY21" s="16">
        <f>+'MATRIZ (A)'!DY21*DY$168</f>
        <v>0</v>
      </c>
      <c r="DZ21" s="16">
        <f>+'MATRIZ (A)'!DZ21*DZ$168</f>
        <v>36.092425620527919</v>
      </c>
      <c r="EA21" s="16">
        <f>+'MATRIZ (A)'!EA21*EA$168</f>
        <v>41.474939398636266</v>
      </c>
      <c r="EB21" s="16">
        <f>+'MATRIZ (A)'!EB21*EB$168</f>
        <v>215.75550294813041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1.8038517741389939</v>
      </c>
      <c r="EH21" s="16">
        <f>+'MATRIZ (A)'!EH21*EH$168</f>
        <v>0</v>
      </c>
      <c r="EI21" s="18">
        <f t="shared" si="0"/>
        <v>18975.166066088543</v>
      </c>
      <c r="EJ21" s="20">
        <f>+'MATRIZ (I-A) INVERSA'!FM21</f>
        <v>42223.243927970405</v>
      </c>
      <c r="EK21" s="20">
        <f>+'MATRIZ (I-A) INVERSA'!FN21</f>
        <v>36.605279005369916</v>
      </c>
      <c r="EL21" s="20">
        <f>+'MATRIZ (I-A) INVERSA'!FO21</f>
        <v>126.23488123588049</v>
      </c>
      <c r="EM21" s="20">
        <f>+'MATRIZ (I-A) INVERSA'!FP21</f>
        <v>0</v>
      </c>
      <c r="EN21" s="20">
        <f>+'MATRIZ (I-A) INVERSA'!FQ21</f>
        <v>0</v>
      </c>
      <c r="EO21" s="20">
        <f>+'MATRIZ (I-A) INVERSA'!FR21</f>
        <v>0</v>
      </c>
      <c r="EP21" s="20">
        <f>+'MATRIZ (I-A) INVERSA'!FS21</f>
        <v>0</v>
      </c>
      <c r="EQ21" s="20">
        <f>+'MATRIZ (I-A) INVERSA'!FT21</f>
        <v>0</v>
      </c>
      <c r="ER21" s="20">
        <f>+'MATRIZ (I-A) INVERSA'!FU21</f>
        <v>0</v>
      </c>
      <c r="ES21" s="20">
        <f>+'MATRIZ (I-A) INVERSA'!FV21</f>
        <v>0</v>
      </c>
      <c r="ET21" s="20">
        <f>+'MATRIZ (I-A) INVERSA'!FW21</f>
        <v>0</v>
      </c>
      <c r="EU21" s="20">
        <f>+'MATRIZ (I-A) INVERSA'!FX21</f>
        <v>0</v>
      </c>
      <c r="EV21" s="20">
        <f>+'MATRIZ (I-A) INVERSA'!FY21</f>
        <v>0</v>
      </c>
      <c r="EW21" s="20">
        <f>+'MATRIZ (I-A) INVERSA'!FZ21</f>
        <v>3.865352482534945E-12</v>
      </c>
      <c r="EX21" s="20">
        <f>+'MATRIZ (I-A) INVERSA'!GA21</f>
        <v>6725.0954064625876</v>
      </c>
      <c r="EY21" s="20">
        <f>+'MATRIZ (I-A) INVERSA'!GB21</f>
        <v>76.348612496628277</v>
      </c>
      <c r="EZ21" s="20">
        <f>+'MATRIZ (I-A) INVERSA'!GC21</f>
        <v>2.0018857760855924</v>
      </c>
      <c r="FA21" s="20">
        <f>+'MATRIZ (I-A) INVERSA'!GD21</f>
        <v>1.4327304255848357</v>
      </c>
      <c r="FB21" s="20">
        <f>+'MATRIZ (I-A) INVERSA'!GE21</f>
        <v>4.0965988976089749</v>
      </c>
      <c r="FC21" s="20">
        <f>+'MATRIZ (I-A) INVERSA'!GF21</f>
        <v>0</v>
      </c>
      <c r="FD21" s="20">
        <f>+'MATRIZ (I-A) INVERSA'!GG21</f>
        <v>14.583540931500799</v>
      </c>
      <c r="FE21" s="20">
        <f>+'MATRIZ (I-A) INVERSA'!GH21</f>
        <v>0.28879882212392</v>
      </c>
      <c r="FF21" s="20">
        <f>+'MATRIZ (I-A) INVERSA'!GI21</f>
        <v>0</v>
      </c>
      <c r="FG21" s="18">
        <f t="shared" si="2"/>
        <v>49209.931662023802</v>
      </c>
      <c r="FH21" s="17">
        <f t="shared" si="1"/>
        <v>68185.097728112349</v>
      </c>
      <c r="FI21" s="28"/>
      <c r="FJ21" s="17">
        <v>68185.097728112392</v>
      </c>
      <c r="FK21" s="48">
        <f t="shared" si="3"/>
        <v>0</v>
      </c>
      <c r="FM21" s="46">
        <f>+IFERROR((FH21/'MIP 2017'!FH21*100-100),0)</f>
        <v>0.43697150024372888</v>
      </c>
    </row>
    <row r="22" spans="1:169" s="7" customFormat="1" ht="21.95" customHeight="1" thickBot="1" x14ac:dyDescent="0.25">
      <c r="A22" s="137" t="s">
        <v>105</v>
      </c>
      <c r="B22" s="138" t="s">
        <v>106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586.9084860485932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0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5.7013162545223786</v>
      </c>
      <c r="AQ22" s="16">
        <f>+'MATRIZ (A)'!AQ22*AQ$168</f>
        <v>63858.775753614602</v>
      </c>
      <c r="AR22" s="16">
        <f>+'MATRIZ (A)'!AR22*AR$168</f>
        <v>0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0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9.569121219626874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64460.954677137343</v>
      </c>
      <c r="EJ22" s="20">
        <f>+'MATRIZ (I-A) INVERSA'!FM22</f>
        <v>0</v>
      </c>
      <c r="EK22" s="20">
        <f>+'MATRIZ (I-A) INVERSA'!FN22</f>
        <v>0</v>
      </c>
      <c r="EL22" s="20">
        <f>+'MATRIZ (I-A) INVERSA'!FO22</f>
        <v>0</v>
      </c>
      <c r="EM22" s="20">
        <f>+'MATRIZ (I-A) INVERSA'!FP22</f>
        <v>0</v>
      </c>
      <c r="EN22" s="20">
        <f>+'MATRIZ (I-A) INVERSA'!FQ22</f>
        <v>0</v>
      </c>
      <c r="EO22" s="20">
        <f>+'MATRIZ (I-A) INVERSA'!FR22</f>
        <v>0</v>
      </c>
      <c r="EP22" s="20">
        <f>+'MATRIZ (I-A) INVERSA'!FS22</f>
        <v>0</v>
      </c>
      <c r="EQ22" s="20">
        <f>+'MATRIZ (I-A) INVERSA'!FT22</f>
        <v>0</v>
      </c>
      <c r="ER22" s="20">
        <f>+'MATRIZ (I-A) INVERSA'!FU22</f>
        <v>0</v>
      </c>
      <c r="ES22" s="20">
        <f>+'MATRIZ (I-A) INVERSA'!FV22</f>
        <v>0</v>
      </c>
      <c r="ET22" s="20">
        <f>+'MATRIZ (I-A) INVERSA'!FW22</f>
        <v>0</v>
      </c>
      <c r="EU22" s="20">
        <f>+'MATRIZ (I-A) INVERSA'!FX22</f>
        <v>0</v>
      </c>
      <c r="EV22" s="20">
        <f>+'MATRIZ (I-A) INVERSA'!FY22</f>
        <v>10998.445619089602</v>
      </c>
      <c r="EW22" s="20">
        <f>+'MATRIZ (I-A) INVERSA'!FZ22</f>
        <v>-3508.8049439949359</v>
      </c>
      <c r="EX22" s="20">
        <f>+'MATRIZ (I-A) INVERSA'!GA22</f>
        <v>123.09905310813114</v>
      </c>
      <c r="EY22" s="20">
        <f>+'MATRIZ (I-A) INVERSA'!GB22</f>
        <v>0</v>
      </c>
      <c r="EZ22" s="20">
        <f>+'MATRIZ (I-A) INVERSA'!GC22</f>
        <v>0</v>
      </c>
      <c r="FA22" s="20">
        <f>+'MATRIZ (I-A) INVERSA'!GD22</f>
        <v>0</v>
      </c>
      <c r="FB22" s="20">
        <f>+'MATRIZ (I-A) INVERSA'!GE22</f>
        <v>0</v>
      </c>
      <c r="FC22" s="20">
        <f>+'MATRIZ (I-A) INVERSA'!GF22</f>
        <v>0</v>
      </c>
      <c r="FD22" s="20">
        <f>+'MATRIZ (I-A) INVERSA'!GG22</f>
        <v>0</v>
      </c>
      <c r="FE22" s="20">
        <f>+'MATRIZ (I-A) INVERSA'!GH22</f>
        <v>0</v>
      </c>
      <c r="FF22" s="20">
        <f>+'MATRIZ (I-A) INVERSA'!GI22</f>
        <v>0</v>
      </c>
      <c r="FG22" s="18">
        <f t="shared" si="2"/>
        <v>7612.7397282027978</v>
      </c>
      <c r="FH22" s="17">
        <f t="shared" si="1"/>
        <v>72073.694405340138</v>
      </c>
      <c r="FI22" s="28"/>
      <c r="FJ22" s="17">
        <v>72073.694405340168</v>
      </c>
      <c r="FK22" s="48">
        <f t="shared" si="3"/>
        <v>0</v>
      </c>
      <c r="FM22" s="46">
        <f>+IFERROR((FH22/'MIP 2017'!FH22*100-100),0)</f>
        <v>0.18514168307972056</v>
      </c>
    </row>
    <row r="23" spans="1:169" s="7" customFormat="1" ht="21.95" customHeight="1" thickBot="1" x14ac:dyDescent="0.25">
      <c r="A23" s="137" t="s">
        <v>107</v>
      </c>
      <c r="B23" s="138" t="s">
        <v>108</v>
      </c>
      <c r="C23" s="16">
        <f>+'MATRIZ (A)'!C23*C$168</f>
        <v>1.189338109069743E-2</v>
      </c>
      <c r="D23" s="16">
        <f>+'MATRIZ (A)'!D23*D$168</f>
        <v>1.5776790324520799E-3</v>
      </c>
      <c r="E23" s="16">
        <f>+'MATRIZ (A)'!E23*E$168</f>
        <v>5.7058433486950021E-3</v>
      </c>
      <c r="F23" s="16">
        <f>+'MATRIZ (A)'!F23*F$168</f>
        <v>8.4332317191689571E-2</v>
      </c>
      <c r="G23" s="16">
        <f>+'MATRIZ (A)'!G23*G$168</f>
        <v>8.1265231716210043E-2</v>
      </c>
      <c r="H23" s="16">
        <f>+'MATRIZ (A)'!H23*H$168</f>
        <v>2.9840140921072147E-2</v>
      </c>
      <c r="I23" s="16">
        <f>+'MATRIZ (A)'!I23*I$168</f>
        <v>9.0615083867186703E-3</v>
      </c>
      <c r="J23" s="16">
        <f>+'MATRIZ (A)'!J23*J$168</f>
        <v>8.9444075356158587E-2</v>
      </c>
      <c r="K23" s="16">
        <f>+'MATRIZ (A)'!K23*K$168</f>
        <v>7.9597733277996283E-2</v>
      </c>
      <c r="L23" s="16">
        <f>+'MATRIZ (A)'!L23*L$168</f>
        <v>0.10558265201371628</v>
      </c>
      <c r="M23" s="16">
        <f>+'MATRIZ (A)'!M23*M$168</f>
        <v>0.105461224258539</v>
      </c>
      <c r="N23" s="16">
        <f>+'MATRIZ (A)'!N23*N$168</f>
        <v>177.71159994912637</v>
      </c>
      <c r="O23" s="16">
        <f>+'MATRIZ (A)'!O23*O$168</f>
        <v>5.3539284367273385E-2</v>
      </c>
      <c r="P23" s="16">
        <f>+'MATRIZ (A)'!P23*P$168</f>
        <v>0.65228026886381663</v>
      </c>
      <c r="Q23" s="16">
        <f>+'MATRIZ (A)'!Q23*Q$168</f>
        <v>2.119404538243044E-2</v>
      </c>
      <c r="R23" s="16">
        <f>+'MATRIZ (A)'!R23*R$168</f>
        <v>1.2370794824728719</v>
      </c>
      <c r="S23" s="16">
        <f>+'MATRIZ (A)'!S23*S$168</f>
        <v>8.8040500327429771E-2</v>
      </c>
      <c r="T23" s="16">
        <f>+'MATRIZ (A)'!T23*T$168</f>
        <v>0.19531228608337325</v>
      </c>
      <c r="U23" s="16">
        <f>+'MATRIZ (A)'!U23*U$168</f>
        <v>0.12104672231759557</v>
      </c>
      <c r="V23" s="16">
        <f>+'MATRIZ (A)'!V23*V$168</f>
        <v>1.9849608377558021E-2</v>
      </c>
      <c r="W23" s="16">
        <f>+'MATRIZ (A)'!W23*W$168</f>
        <v>7.0591000806344145E-2</v>
      </c>
      <c r="X23" s="16">
        <f>+'MATRIZ (A)'!X23*X$168</f>
        <v>0.59127843266946389</v>
      </c>
      <c r="Y23" s="16">
        <f>+'MATRIZ (A)'!Y23*Y$168</f>
        <v>0.23306868606256673</v>
      </c>
      <c r="Z23" s="16">
        <f>+'MATRIZ (A)'!Z23*Z$168</f>
        <v>0.50190030006606956</v>
      </c>
      <c r="AA23" s="16">
        <f>+'MATRIZ (A)'!AA23*AA$168</f>
        <v>3.5499089359229553E-2</v>
      </c>
      <c r="AB23" s="16">
        <f>+'MATRIZ (A)'!AB23*AB$168</f>
        <v>0.32676115490318863</v>
      </c>
      <c r="AC23" s="16">
        <f>+'MATRIZ (A)'!AC23*AC$168</f>
        <v>1.9531977489546586E-2</v>
      </c>
      <c r="AD23" s="16">
        <f>+'MATRIZ (A)'!AD23*AD$168</f>
        <v>7.6415333850732681E-2</v>
      </c>
      <c r="AE23" s="16">
        <f>+'MATRIZ (A)'!AE23*AE$168</f>
        <v>7.752729499861781E-2</v>
      </c>
      <c r="AF23" s="16">
        <f>+'MATRIZ (A)'!AF23*AF$168</f>
        <v>0.27909371834048796</v>
      </c>
      <c r="AG23" s="16">
        <f>+'MATRIZ (A)'!AG23*AG$168</f>
        <v>4.3465548976684137E-5</v>
      </c>
      <c r="AH23" s="16">
        <f>+'MATRIZ (A)'!AH23*AH$168</f>
        <v>1.2326150546121011E-2</v>
      </c>
      <c r="AI23" s="16">
        <f>+'MATRIZ (A)'!AI23*AI$168</f>
        <v>0.62743618126472545</v>
      </c>
      <c r="AJ23" s="16">
        <f>+'MATRIZ (A)'!AJ23*AJ$168</f>
        <v>0.3471376494745414</v>
      </c>
      <c r="AK23" s="16">
        <f>+'MATRIZ (A)'!AK23*AK$168</f>
        <v>0.87203742776330662</v>
      </c>
      <c r="AL23" s="16">
        <f>+'MATRIZ (A)'!AL23*AL$168</f>
        <v>0.74069449881736382</v>
      </c>
      <c r="AM23" s="16">
        <f>+'MATRIZ (A)'!AM23*AM$168</f>
        <v>0.66164355549846599</v>
      </c>
      <c r="AN23" s="16">
        <f>+'MATRIZ (A)'!AN23*AN$168</f>
        <v>3.8209821435310404E-2</v>
      </c>
      <c r="AO23" s="16">
        <f>+'MATRIZ (A)'!AO23*AO$168</f>
        <v>0.44612545803611042</v>
      </c>
      <c r="AP23" s="16">
        <f>+'MATRIZ (A)'!AP23*AP$168</f>
        <v>1.1437997234165151</v>
      </c>
      <c r="AQ23" s="16">
        <f>+'MATRIZ (A)'!AQ23*AQ$168</f>
        <v>0.18139695637902464</v>
      </c>
      <c r="AR23" s="16">
        <f>+'MATRIZ (A)'!AR23*AR$168</f>
        <v>8.0467349076892736E-2</v>
      </c>
      <c r="AS23" s="16">
        <f>+'MATRIZ (A)'!AS23*AS$168</f>
        <v>1.7168816865194236E-2</v>
      </c>
      <c r="AT23" s="16">
        <f>+'MATRIZ (A)'!AT23*AT$168</f>
        <v>5.1173619902220767E-2</v>
      </c>
      <c r="AU23" s="16">
        <f>+'MATRIZ (A)'!AU23*AU$168</f>
        <v>0.6359779633554008</v>
      </c>
      <c r="AV23" s="16">
        <f>+'MATRIZ (A)'!AV23*AV$168</f>
        <v>0.2105592183299298</v>
      </c>
      <c r="AW23" s="16">
        <f>+'MATRIZ (A)'!AW23*AW$168</f>
        <v>0.88428098944791844</v>
      </c>
      <c r="AX23" s="16">
        <f>+'MATRIZ (A)'!AX23*AX$168</f>
        <v>0.16417175261870426</v>
      </c>
      <c r="AY23" s="16">
        <f>+'MATRIZ (A)'!AY23*AY$168</f>
        <v>2.676432002967176</v>
      </c>
      <c r="AZ23" s="16">
        <f>+'MATRIZ (A)'!AZ23*AZ$168</f>
        <v>1.6491470140556283E-2</v>
      </c>
      <c r="BA23" s="16">
        <f>+'MATRIZ (A)'!BA23*BA$168</f>
        <v>2.2357392648652379E-2</v>
      </c>
      <c r="BB23" s="16">
        <f>+'MATRIZ (A)'!BB23*BB$168</f>
        <v>0.17436698620983943</v>
      </c>
      <c r="BC23" s="16">
        <f>+'MATRIZ (A)'!BC23*BC$168</f>
        <v>1.0595890245425241</v>
      </c>
      <c r="BD23" s="16">
        <f>+'MATRIZ (A)'!BD23*BD$168</f>
        <v>0.3026447327121915</v>
      </c>
      <c r="BE23" s="16">
        <f>+'MATRIZ (A)'!BE23*BE$168</f>
        <v>0.72721268987583554</v>
      </c>
      <c r="BF23" s="16">
        <f>+'MATRIZ (A)'!BF23*BF$168</f>
        <v>0.80779404480895978</v>
      </c>
      <c r="BG23" s="16">
        <f>+'MATRIZ (A)'!BG23*BG$168</f>
        <v>0.43481660047396115</v>
      </c>
      <c r="BH23" s="16">
        <f>+'MATRIZ (A)'!BH23*BH$168</f>
        <v>0.4465700597627037</v>
      </c>
      <c r="BI23" s="16">
        <f>+'MATRIZ (A)'!BI23*BI$168</f>
        <v>0.22579612028124024</v>
      </c>
      <c r="BJ23" s="16">
        <f>+'MATRIZ (A)'!BJ23*BJ$168</f>
        <v>0.38798220357974794</v>
      </c>
      <c r="BK23" s="16">
        <f>+'MATRIZ (A)'!BK23*BK$168</f>
        <v>0.13742699628155811</v>
      </c>
      <c r="BL23" s="16">
        <f>+'MATRIZ (A)'!BL23*BL$168</f>
        <v>8.4260923591607348E-2</v>
      </c>
      <c r="BM23" s="16">
        <f>+'MATRIZ (A)'!BM23*BM$168</f>
        <v>0.59821050555512778</v>
      </c>
      <c r="BN23" s="16">
        <f>+'MATRIZ (A)'!BN23*BN$168</f>
        <v>0.53671279850779663</v>
      </c>
      <c r="BO23" s="16">
        <f>+'MATRIZ (A)'!BO23*BO$168</f>
        <v>0.40918362669250574</v>
      </c>
      <c r="BP23" s="16">
        <f>+'MATRIZ (A)'!BP23*BP$168</f>
        <v>0.11138238136569588</v>
      </c>
      <c r="BQ23" s="16">
        <f>+'MATRIZ (A)'!BQ23*BQ$168</f>
        <v>0.11265625587638116</v>
      </c>
      <c r="BR23" s="16">
        <f>+'MATRIZ (A)'!BR23*BR$168</f>
        <v>0.69607418316216851</v>
      </c>
      <c r="BS23" s="16">
        <f>+'MATRIZ (A)'!BS23*BS$168</f>
        <v>4.947018235498607E-2</v>
      </c>
      <c r="BT23" s="16">
        <f>+'MATRIZ (A)'!BT23*BT$168</f>
        <v>0.31917478657392395</v>
      </c>
      <c r="BU23" s="16">
        <f>+'MATRIZ (A)'!BU23*BU$168</f>
        <v>2.2717086899589893</v>
      </c>
      <c r="BV23" s="16">
        <f>+'MATRIZ (A)'!BV23*BV$168</f>
        <v>1341.5943336598968</v>
      </c>
      <c r="BW23" s="16">
        <f>+'MATRIZ (A)'!BW23*BW$168</f>
        <v>0.52860205792007131</v>
      </c>
      <c r="BX23" s="16">
        <f>+'MATRIZ (A)'!BX23*BX$168</f>
        <v>0.22985583808612409</v>
      </c>
      <c r="BY23" s="16">
        <f>+'MATRIZ (A)'!BY23*BY$168</f>
        <v>6.5199913829575809E-2</v>
      </c>
      <c r="BZ23" s="16">
        <f>+'MATRIZ (A)'!BZ23*BZ$168</f>
        <v>4.8857580798613943E-2</v>
      </c>
      <c r="CA23" s="16">
        <f>+'MATRIZ (A)'!CA23*CA$168</f>
        <v>0.50952292759453366</v>
      </c>
      <c r="CB23" s="16">
        <f>+'MATRIZ (A)'!CB23*CB$168</f>
        <v>2.0274093601910024</v>
      </c>
      <c r="CC23" s="16">
        <f>+'MATRIZ (A)'!CC23*CC$168</f>
        <v>2.1393354727633636</v>
      </c>
      <c r="CD23" s="16">
        <f>+'MATRIZ (A)'!CD23*CD$168</f>
        <v>0.81417152663340819</v>
      </c>
      <c r="CE23" s="16">
        <f>+'MATRIZ (A)'!CE23*CE$168</f>
        <v>1.740993815026312</v>
      </c>
      <c r="CF23" s="16">
        <f>+'MATRIZ (A)'!CF23*CF$168</f>
        <v>2.9498382981284164</v>
      </c>
      <c r="CG23" s="16">
        <f>+'MATRIZ (A)'!CG23*CG$168</f>
        <v>1.4689429748253517</v>
      </c>
      <c r="CH23" s="16">
        <f>+'MATRIZ (A)'!CH23*CH$168</f>
        <v>0.65811897108272155</v>
      </c>
      <c r="CI23" s="16">
        <f>+'MATRIZ (A)'!CI23*CI$168</f>
        <v>9.5213051252849012E-3</v>
      </c>
      <c r="CJ23" s="16">
        <f>+'MATRIZ (A)'!CJ23*CJ$168</f>
        <v>0.73616985126824463</v>
      </c>
      <c r="CK23" s="16">
        <f>+'MATRIZ (A)'!CK23*CK$168</f>
        <v>0.66250186122018295</v>
      </c>
      <c r="CL23" s="16">
        <f>+'MATRIZ (A)'!CL23*CL$168</f>
        <v>1.0416484342720265</v>
      </c>
      <c r="CM23" s="16">
        <f>+'MATRIZ (A)'!CM23*CM$168</f>
        <v>0.34839532963099823</v>
      </c>
      <c r="CN23" s="16">
        <f>+'MATRIZ (A)'!CN23*CN$168</f>
        <v>3.9719236225737233E-2</v>
      </c>
      <c r="CO23" s="16">
        <f>+'MATRIZ (A)'!CO23*CO$168</f>
        <v>0.33026710078129123</v>
      </c>
      <c r="CP23" s="16">
        <f>+'MATRIZ (A)'!CP23*CP$168</f>
        <v>2.3854607966857944E-2</v>
      </c>
      <c r="CQ23" s="16">
        <f>+'MATRIZ (A)'!CQ23*CQ$168</f>
        <v>436.81146057133554</v>
      </c>
      <c r="CR23" s="16">
        <f>+'MATRIZ (A)'!CR23*CR$168</f>
        <v>365.48415038468232</v>
      </c>
      <c r="CS23" s="16">
        <f>+'MATRIZ (A)'!CS23*CS$168</f>
        <v>5.3925614325422803E-2</v>
      </c>
      <c r="CT23" s="16">
        <f>+'MATRIZ (A)'!CT23*CT$168</f>
        <v>0.19398909499615183</v>
      </c>
      <c r="CU23" s="16">
        <f>+'MATRIZ (A)'!CU23*CU$168</f>
        <v>0.1625621763698539</v>
      </c>
      <c r="CV23" s="16">
        <f>+'MATRIZ (A)'!CV23*CV$168</f>
        <v>2.5790638880944274E-3</v>
      </c>
      <c r="CW23" s="16">
        <f>+'MATRIZ (A)'!CW23*CW$168</f>
        <v>9.0319417723701334E-2</v>
      </c>
      <c r="CX23" s="16">
        <f>+'MATRIZ (A)'!CX23*CX$168</f>
        <v>1.3397338141300776</v>
      </c>
      <c r="CY23" s="16">
        <f>+'MATRIZ (A)'!CY23*CY$168</f>
        <v>4.4850413528976063E-2</v>
      </c>
      <c r="CZ23" s="16">
        <f>+'MATRIZ (A)'!CZ23*CZ$168</f>
        <v>4.5113212062395394E-2</v>
      </c>
      <c r="DA23" s="16">
        <f>+'MATRIZ (A)'!DA23*DA$168</f>
        <v>0.96848768732878665</v>
      </c>
      <c r="DB23" s="16">
        <f>+'MATRIZ (A)'!DB23*DB$168</f>
        <v>0.11813291083024841</v>
      </c>
      <c r="DC23" s="16">
        <f>+'MATRIZ (A)'!DC23*DC$168</f>
        <v>8.4019989793520003E-2</v>
      </c>
      <c r="DD23" s="16">
        <f>+'MATRIZ (A)'!DD23*DD$168</f>
        <v>8.4272509642582899E-2</v>
      </c>
      <c r="DE23" s="16">
        <f>+'MATRIZ (A)'!DE23*DE$168</f>
        <v>0.24076671785015244</v>
      </c>
      <c r="DF23" s="16">
        <f>+'MATRIZ (A)'!DF23*DF$168</f>
        <v>0.1588953974562039</v>
      </c>
      <c r="DG23" s="16">
        <f>+'MATRIZ (A)'!DG23*DG$168</f>
        <v>0.19091053963821977</v>
      </c>
      <c r="DH23" s="16">
        <f>+'MATRIZ (A)'!DH23*DH$168</f>
        <v>0.11507330297806065</v>
      </c>
      <c r="DI23" s="16">
        <f>+'MATRIZ (A)'!DI23*DI$168</f>
        <v>5.9646323948941309E-2</v>
      </c>
      <c r="DJ23" s="16">
        <f>+'MATRIZ (A)'!DJ23*DJ$168</f>
        <v>8.9859837329724288E-2</v>
      </c>
      <c r="DK23" s="16">
        <f>+'MATRIZ (A)'!DK23*DK$168</f>
        <v>1.435088905532615E-2</v>
      </c>
      <c r="DL23" s="16">
        <f>+'MATRIZ (A)'!DL23*DL$168</f>
        <v>0.13979833013487189</v>
      </c>
      <c r="DM23" s="16">
        <f>+'MATRIZ (A)'!DM23*DM$168</f>
        <v>9.0537295125354186E-5</v>
      </c>
      <c r="DN23" s="16">
        <f>+'MATRIZ (A)'!DN23*DN$168</f>
        <v>3.026378614041641E-3</v>
      </c>
      <c r="DO23" s="16">
        <f>+'MATRIZ (A)'!DO23*DO$168</f>
        <v>8.9509797931324867E-2</v>
      </c>
      <c r="DP23" s="16">
        <f>+'MATRIZ (A)'!DP23*DP$168</f>
        <v>9.4169150949544519E-2</v>
      </c>
      <c r="DQ23" s="16">
        <f>+'MATRIZ (A)'!DQ23*DQ$168</f>
        <v>1627.5080012039266</v>
      </c>
      <c r="DR23" s="16">
        <f>+'MATRIZ (A)'!DR23*DR$168</f>
        <v>0.13364377123345184</v>
      </c>
      <c r="DS23" s="16">
        <f>+'MATRIZ (A)'!DS23*DS$168</f>
        <v>38.921648234083911</v>
      </c>
      <c r="DT23" s="16">
        <f>+'MATRIZ (A)'!DT23*DT$168</f>
        <v>0.21933401377871392</v>
      </c>
      <c r="DU23" s="16">
        <f>+'MATRIZ (A)'!DU23*DU$168</f>
        <v>2.0763031859254251E-3</v>
      </c>
      <c r="DV23" s="16">
        <f>+'MATRIZ (A)'!DV23*DV$168</f>
        <v>1.2570994891544112</v>
      </c>
      <c r="DW23" s="16">
        <f>+'MATRIZ (A)'!DW23*DW$168</f>
        <v>1.5808742749684994</v>
      </c>
      <c r="DX23" s="16">
        <f>+'MATRIZ (A)'!DX23*DX$168</f>
        <v>8.1894552551081135E-2</v>
      </c>
      <c r="DY23" s="16">
        <f>+'MATRIZ (A)'!DY23*DY$168</f>
        <v>1.4640594810150932E-2</v>
      </c>
      <c r="DZ23" s="16">
        <f>+'MATRIZ (A)'!DZ23*DZ$168</f>
        <v>2.4072112778983131E-2</v>
      </c>
      <c r="EA23" s="16">
        <f>+'MATRIZ (A)'!EA23*EA$168</f>
        <v>0.11735865604016572</v>
      </c>
      <c r="EB23" s="16">
        <f>+'MATRIZ (A)'!EB23*EB$168</f>
        <v>0.20377451805436778</v>
      </c>
      <c r="EC23" s="16">
        <f>+'MATRIZ (A)'!EC23*EC$168</f>
        <v>9.5457216368418848E-2</v>
      </c>
      <c r="ED23" s="16">
        <f>+'MATRIZ (A)'!ED23*ED$168</f>
        <v>9.467628312416208E-3</v>
      </c>
      <c r="EE23" s="16">
        <f>+'MATRIZ (A)'!EE23*EE$168</f>
        <v>0.23777836886530013</v>
      </c>
      <c r="EF23" s="16">
        <f>+'MATRIZ (A)'!EF23*EF$168</f>
        <v>185.10722386242102</v>
      </c>
      <c r="EG23" s="16">
        <f>+'MATRIZ (A)'!EG23*EG$168</f>
        <v>2.5194192221482659E-2</v>
      </c>
      <c r="EH23" s="16">
        <f>+'MATRIZ (A)'!EH23*EH$168</f>
        <v>0</v>
      </c>
      <c r="EI23" s="18">
        <f t="shared" si="0"/>
        <v>4222.824829358</v>
      </c>
      <c r="EJ23" s="20">
        <f>+'MATRIZ (I-A) INVERSA'!FM23</f>
        <v>5743.0291696628165</v>
      </c>
      <c r="EK23" s="20">
        <f>+'MATRIZ (I-A) INVERSA'!FN23</f>
        <v>0</v>
      </c>
      <c r="EL23" s="20">
        <f>+'MATRIZ (I-A) INVERSA'!FO23</f>
        <v>0</v>
      </c>
      <c r="EM23" s="20">
        <f>+'MATRIZ (I-A) INVERSA'!FP23</f>
        <v>0</v>
      </c>
      <c r="EN23" s="20">
        <f>+'MATRIZ (I-A) INVERSA'!FQ23</f>
        <v>0</v>
      </c>
      <c r="EO23" s="20">
        <f>+'MATRIZ (I-A) INVERSA'!FR23</f>
        <v>0</v>
      </c>
      <c r="EP23" s="20">
        <f>+'MATRIZ (I-A) INVERSA'!FS23</f>
        <v>0</v>
      </c>
      <c r="EQ23" s="20">
        <f>+'MATRIZ (I-A) INVERSA'!FT23</f>
        <v>0</v>
      </c>
      <c r="ER23" s="20">
        <f>+'MATRIZ (I-A) INVERSA'!FU23</f>
        <v>0</v>
      </c>
      <c r="ES23" s="20">
        <f>+'MATRIZ (I-A) INVERSA'!FV23</f>
        <v>0</v>
      </c>
      <c r="ET23" s="20">
        <f>+'MATRIZ (I-A) INVERSA'!FW23</f>
        <v>0</v>
      </c>
      <c r="EU23" s="20">
        <f>+'MATRIZ (I-A) INVERSA'!FX23</f>
        <v>2.0359506431585888</v>
      </c>
      <c r="EV23" s="20">
        <f>+'MATRIZ (I-A) INVERSA'!FY23</f>
        <v>14.823271258969108</v>
      </c>
      <c r="EW23" s="20">
        <f>+'MATRIZ (I-A) INVERSA'!FZ23</f>
        <v>6.0524616187341472E-2</v>
      </c>
      <c r="EX23" s="20">
        <f>+'MATRIZ (I-A) INVERSA'!GA23</f>
        <v>22930.544502693319</v>
      </c>
      <c r="EY23" s="20">
        <f>+'MATRIZ (I-A) INVERSA'!GB23</f>
        <v>0</v>
      </c>
      <c r="EZ23" s="20">
        <f>+'MATRIZ (I-A) INVERSA'!GC23</f>
        <v>0</v>
      </c>
      <c r="FA23" s="20">
        <f>+'MATRIZ (I-A) INVERSA'!GD23</f>
        <v>0</v>
      </c>
      <c r="FB23" s="20">
        <f>+'MATRIZ (I-A) INVERSA'!GE23</f>
        <v>0</v>
      </c>
      <c r="FC23" s="20">
        <f>+'MATRIZ (I-A) INVERSA'!GF23</f>
        <v>0</v>
      </c>
      <c r="FD23" s="20">
        <f>+'MATRIZ (I-A) INVERSA'!GG23</f>
        <v>0</v>
      </c>
      <c r="FE23" s="20">
        <f>+'MATRIZ (I-A) INVERSA'!GH23</f>
        <v>0</v>
      </c>
      <c r="FF23" s="20">
        <f>+'MATRIZ (I-A) INVERSA'!GI23</f>
        <v>0</v>
      </c>
      <c r="FG23" s="18">
        <f t="shared" si="2"/>
        <v>28690.493418874452</v>
      </c>
      <c r="FH23" s="17">
        <f t="shared" si="1"/>
        <v>32913.318248232448</v>
      </c>
      <c r="FI23" s="28"/>
      <c r="FJ23" s="17">
        <v>32913.318248232456</v>
      </c>
      <c r="FK23" s="48">
        <f t="shared" si="3"/>
        <v>0</v>
      </c>
      <c r="FM23" s="46">
        <f>+IFERROR((FH23/'MIP 2017'!FH23*100-100),0)</f>
        <v>0.38550955853952473</v>
      </c>
    </row>
    <row r="24" spans="1:169" s="7" customFormat="1" ht="21.95" customHeight="1" thickBot="1" x14ac:dyDescent="0.25">
      <c r="A24" s="137" t="s">
        <v>109</v>
      </c>
      <c r="B24" s="138" t="s">
        <v>110</v>
      </c>
      <c r="C24" s="16">
        <f>+'MATRIZ (A)'!C24*C$168</f>
        <v>6.4252377027336161E-2</v>
      </c>
      <c r="D24" s="16">
        <f>+'MATRIZ (A)'!D24*D$168</f>
        <v>8.5231968309265379E-3</v>
      </c>
      <c r="E24" s="16">
        <f>+'MATRIZ (A)'!E24*E$168</f>
        <v>3.0825044224473883E-2</v>
      </c>
      <c r="F24" s="16">
        <f>+'MATRIZ (A)'!F24*F$168</f>
        <v>0.4555938970144946</v>
      </c>
      <c r="G24" s="16">
        <f>+'MATRIZ (A)'!G24*G$168</f>
        <v>0.43902438403557259</v>
      </c>
      <c r="H24" s="16">
        <f>+'MATRIZ (A)'!H24*H$168</f>
        <v>0.16120731105717381</v>
      </c>
      <c r="I24" s="16">
        <f>+'MATRIZ (A)'!I24*I$168</f>
        <v>4.8953569120492639E-2</v>
      </c>
      <c r="J24" s="16">
        <f>+'MATRIZ (A)'!J24*J$168</f>
        <v>0.48320947666769537</v>
      </c>
      <c r="K24" s="16">
        <f>+'MATRIZ (A)'!K24*K$168</f>
        <v>0.43001595005640691</v>
      </c>
      <c r="L24" s="16">
        <f>+'MATRIZ (A)'!L24*L$168</f>
        <v>0.57039594653512626</v>
      </c>
      <c r="M24" s="16">
        <f>+'MATRIZ (A)'!M24*M$168</f>
        <v>0.5697399495694413</v>
      </c>
      <c r="N24" s="16">
        <f>+'MATRIZ (A)'!N24*N$168</f>
        <v>27.83214878304641</v>
      </c>
      <c r="O24" s="16">
        <f>+'MATRIZ (A)'!O24*O$168</f>
        <v>71.767465543299778</v>
      </c>
      <c r="P24" s="16">
        <f>+'MATRIZ (A)'!P24*P$168</f>
        <v>3.523855617080248</v>
      </c>
      <c r="Q24" s="16">
        <f>+'MATRIZ (A)'!Q24*Q$168</f>
        <v>0.1144979534635041</v>
      </c>
      <c r="R24" s="16">
        <f>+'MATRIZ (A)'!R24*R$168</f>
        <v>6.6831539925008707</v>
      </c>
      <c r="S24" s="16">
        <f>+'MATRIZ (A)'!S24*S$168</f>
        <v>0.47562685308535885</v>
      </c>
      <c r="T24" s="16">
        <f>+'MATRIZ (A)'!T24*T$168</f>
        <v>1.0551481153929751</v>
      </c>
      <c r="U24" s="16">
        <f>+'MATRIZ (A)'!U24*U$168</f>
        <v>0.65393848737906213</v>
      </c>
      <c r="V24" s="16">
        <f>+'MATRIZ (A)'!V24*V$168</f>
        <v>0.10723481502811578</v>
      </c>
      <c r="W24" s="16">
        <f>+'MATRIZ (A)'!W24*W$168</f>
        <v>0.38135830038220403</v>
      </c>
      <c r="X24" s="16">
        <f>+'MATRIZ (A)'!X24*X$168</f>
        <v>8171.2536242904698</v>
      </c>
      <c r="Y24" s="16">
        <f>+'MATRIZ (A)'!Y24*Y$168</f>
        <v>1.2591219415201418</v>
      </c>
      <c r="Z24" s="16">
        <f>+'MATRIZ (A)'!Z24*Z$168</f>
        <v>2.7114482470591721</v>
      </c>
      <c r="AA24" s="16">
        <f>+'MATRIZ (A)'!AA24*AA$168</f>
        <v>1555.8155452859619</v>
      </c>
      <c r="AB24" s="16">
        <f>+'MATRIZ (A)'!AB24*AB$168</f>
        <v>1.765282787343722</v>
      </c>
      <c r="AC24" s="16">
        <f>+'MATRIZ (A)'!AC24*AC$168</f>
        <v>0.10551885726838324</v>
      </c>
      <c r="AD24" s="16">
        <f>+'MATRIZ (A)'!AD24*AD$168</f>
        <v>0.41282346910479134</v>
      </c>
      <c r="AE24" s="16">
        <f>+'MATRIZ (A)'!AE24*AE$168</f>
        <v>0.41883068827727271</v>
      </c>
      <c r="AF24" s="16">
        <f>+'MATRIZ (A)'!AF24*AF$168</f>
        <v>1.507765931321271</v>
      </c>
      <c r="AG24" s="16">
        <f>+'MATRIZ (A)'!AG24*AG$168</f>
        <v>2.3481672867057578E-4</v>
      </c>
      <c r="AH24" s="16">
        <f>+'MATRIZ (A)'!AH24*AH$168</f>
        <v>6.6590355269498122E-2</v>
      </c>
      <c r="AI24" s="16">
        <f>+'MATRIZ (A)'!AI24*AI$168</f>
        <v>3.3896388059696108</v>
      </c>
      <c r="AJ24" s="16">
        <f>+'MATRIZ (A)'!AJ24*AJ$168</f>
        <v>1.8753640335183746</v>
      </c>
      <c r="AK24" s="16">
        <f>+'MATRIZ (A)'!AK24*AK$168</f>
        <v>274.2848423231631</v>
      </c>
      <c r="AL24" s="16">
        <f>+'MATRIZ (A)'!AL24*AL$168</f>
        <v>4.0015014937435502</v>
      </c>
      <c r="AM24" s="16">
        <f>+'MATRIZ (A)'!AM24*AM$168</f>
        <v>4.2502111531346918</v>
      </c>
      <c r="AN24" s="16">
        <f>+'MATRIZ (A)'!AN24*AN$168</f>
        <v>0.20642337399993202</v>
      </c>
      <c r="AO24" s="16">
        <f>+'MATRIZ (A)'!AO24*AO$168</f>
        <v>2.4101322334360935</v>
      </c>
      <c r="AP24" s="16">
        <f>+'MATRIZ (A)'!AP24*AP$168</f>
        <v>6.1792227552687615</v>
      </c>
      <c r="AQ24" s="16">
        <f>+'MATRIZ (A)'!AQ24*AQ$168</f>
        <v>0.97997243542398638</v>
      </c>
      <c r="AR24" s="16">
        <f>+'MATRIZ (A)'!AR24*AR$168</f>
        <v>0.43471393137505204</v>
      </c>
      <c r="AS24" s="16">
        <f>+'MATRIZ (A)'!AS24*AS$168</f>
        <v>9.2752202752384827E-2</v>
      </c>
      <c r="AT24" s="16">
        <f>+'MATRIZ (A)'!AT24*AT$168</f>
        <v>0.27645853561211936</v>
      </c>
      <c r="AU24" s="16">
        <f>+'MATRIZ (A)'!AU24*AU$168</f>
        <v>56.898932062889315</v>
      </c>
      <c r="AV24" s="16">
        <f>+'MATRIZ (A)'!AV24*AV$168</f>
        <v>1.1375175973548584</v>
      </c>
      <c r="AW24" s="16">
        <f>+'MATRIZ (A)'!AW24*AW$168</f>
        <v>4.7772080200603204</v>
      </c>
      <c r="AX24" s="16">
        <f>+'MATRIZ (A)'!AX24*AX$168</f>
        <v>0.88691561012420128</v>
      </c>
      <c r="AY24" s="16">
        <f>+'MATRIZ (A)'!AY24*AY$168</f>
        <v>0.74063223920615318</v>
      </c>
      <c r="AZ24" s="16">
        <f>+'MATRIZ (A)'!AZ24*AZ$168</f>
        <v>8.9092929010310809E-2</v>
      </c>
      <c r="BA24" s="16">
        <f>+'MATRIZ (A)'!BA24*BA$168</f>
        <v>0.12078277916554755</v>
      </c>
      <c r="BB24" s="16">
        <f>+'MATRIZ (A)'!BB24*BB$168</f>
        <v>0.94199397577850197</v>
      </c>
      <c r="BC24" s="16">
        <f>+'MATRIZ (A)'!BC24*BC$168</f>
        <v>5.7242858847081086</v>
      </c>
      <c r="BD24" s="16">
        <f>+'MATRIZ (A)'!BD24*BD$168</f>
        <v>1.6349970898326622</v>
      </c>
      <c r="BE24" s="16">
        <f>+'MATRIZ (A)'!BE24*BE$168</f>
        <v>3.9286678508529582</v>
      </c>
      <c r="BF24" s="16">
        <f>+'MATRIZ (A)'!BF24*BF$168</f>
        <v>4.0380636829568033</v>
      </c>
      <c r="BG24" s="16">
        <f>+'MATRIZ (A)'!BG24*BG$168</f>
        <v>2.3490376654330571</v>
      </c>
      <c r="BH24" s="16">
        <f>+'MATRIZ (A)'!BH24*BH$168</f>
        <v>13.388581691881832</v>
      </c>
      <c r="BI24" s="16">
        <f>+'MATRIZ (A)'!BI24*BI$168</f>
        <v>1.2198328920081081</v>
      </c>
      <c r="BJ24" s="16">
        <f>+'MATRIZ (A)'!BJ24*BJ$168</f>
        <v>2.0960211931492756</v>
      </c>
      <c r="BK24" s="16">
        <f>+'MATRIZ (A)'!BK24*BK$168</f>
        <v>0.74243069413823048</v>
      </c>
      <c r="BL24" s="16">
        <f>+'MATRIZ (A)'!BL24*BL$168</f>
        <v>0.45520820278046309</v>
      </c>
      <c r="BM24" s="16">
        <f>+'MATRIZ (A)'!BM24*BM$168</f>
        <v>3.0804278641103293</v>
      </c>
      <c r="BN24" s="16">
        <f>+'MATRIZ (A)'!BN24*BN$168</f>
        <v>2.8995180447125022</v>
      </c>
      <c r="BO24" s="16">
        <f>+'MATRIZ (A)'!BO24*BO$168</f>
        <v>2.2105590037994771</v>
      </c>
      <c r="BP24" s="16">
        <f>+'MATRIZ (A)'!BP24*BP$168</f>
        <v>0.60172819714898851</v>
      </c>
      <c r="BQ24" s="16">
        <f>+'MATRIZ (A)'!BQ24*BQ$168</f>
        <v>0.6086101312871357</v>
      </c>
      <c r="BR24" s="16">
        <f>+'MATRIZ (A)'!BR24*BR$168</f>
        <v>3.2870681363670395</v>
      </c>
      <c r="BS24" s="16">
        <f>+'MATRIZ (A)'!BS24*BS$168</f>
        <v>0.26725594547456355</v>
      </c>
      <c r="BT24" s="16">
        <f>+'MATRIZ (A)'!BT24*BT$168</f>
        <v>1.7242984621595721</v>
      </c>
      <c r="BU24" s="16">
        <f>+'MATRIZ (A)'!BU24*BU$168</f>
        <v>12.27259785341341</v>
      </c>
      <c r="BV24" s="16">
        <f>+'MATRIZ (A)'!BV24*BV$168</f>
        <v>35.810724721288459</v>
      </c>
      <c r="BW24" s="16">
        <f>+'MATRIZ (A)'!BW24*BW$168</f>
        <v>2.8557008695762365</v>
      </c>
      <c r="BX24" s="16">
        <f>+'MATRIZ (A)'!BX24*BX$168</f>
        <v>1.2417649664144361</v>
      </c>
      <c r="BY24" s="16">
        <f>+'MATRIZ (A)'!BY24*BY$168</f>
        <v>0.35223368473447914</v>
      </c>
      <c r="BZ24" s="16">
        <f>+'MATRIZ (A)'!BZ24*BZ$168</f>
        <v>0.26394644871603956</v>
      </c>
      <c r="CA24" s="16">
        <f>+'MATRIZ (A)'!CA24*CA$168</f>
        <v>0.32540695861429636</v>
      </c>
      <c r="CB24" s="16">
        <f>+'MATRIZ (A)'!CB24*CB$168</f>
        <v>10.952803883635067</v>
      </c>
      <c r="CC24" s="16">
        <f>+'MATRIZ (A)'!CC24*CC$168</f>
        <v>11.557469514826217</v>
      </c>
      <c r="CD24" s="16">
        <f>+'MATRIZ (A)'!CD24*CD$168</f>
        <v>4.3984511633187733</v>
      </c>
      <c r="CE24" s="16">
        <f>+'MATRIZ (A)'!CE24*CE$168</f>
        <v>9.4054827767039377</v>
      </c>
      <c r="CF24" s="16">
        <f>+'MATRIZ (A)'!CF24*CF$168</f>
        <v>14.060067190999055</v>
      </c>
      <c r="CG24" s="16">
        <f>+'MATRIZ (A)'!CG24*CG$168</f>
        <v>7.694186185911299</v>
      </c>
      <c r="CH24" s="16">
        <f>+'MATRIZ (A)'!CH24*CH$168</f>
        <v>3.5553984133178012</v>
      </c>
      <c r="CI24" s="16">
        <f>+'MATRIZ (A)'!CI24*CI$168</f>
        <v>5.1437558591359289E-2</v>
      </c>
      <c r="CJ24" s="16">
        <f>+'MATRIZ (A)'!CJ24*CJ$168</f>
        <v>3.9770576994999431</v>
      </c>
      <c r="CK24" s="16">
        <f>+'MATRIZ (A)'!CK24*CK$168</f>
        <v>3.5790763823859768</v>
      </c>
      <c r="CL24" s="16">
        <f>+'MATRIZ (A)'!CL24*CL$168</f>
        <v>5.6273642808880995</v>
      </c>
      <c r="CM24" s="16">
        <f>+'MATRIZ (A)'!CM24*CM$168</f>
        <v>1.8821584798558988</v>
      </c>
      <c r="CN24" s="16">
        <f>+'MATRIZ (A)'!CN24*CN$168</f>
        <v>0.21457778252897508</v>
      </c>
      <c r="CO24" s="16">
        <f>+'MATRIZ (A)'!CO24*CO$168</f>
        <v>1.7842231840803133</v>
      </c>
      <c r="CP24" s="16">
        <f>+'MATRIZ (A)'!CP24*CP$168</f>
        <v>0.12887128170177681</v>
      </c>
      <c r="CQ24" s="16">
        <f>+'MATRIZ (A)'!CQ24*CQ$168</f>
        <v>31.624676869379535</v>
      </c>
      <c r="CR24" s="16">
        <f>+'MATRIZ (A)'!CR24*CR$168</f>
        <v>349.93660381484301</v>
      </c>
      <c r="CS24" s="16">
        <f>+'MATRIZ (A)'!CS24*CS$168</f>
        <v>0.29132581194912405</v>
      </c>
      <c r="CT24" s="16">
        <f>+'MATRIZ (A)'!CT24*CT$168</f>
        <v>1.0479997551439404</v>
      </c>
      <c r="CU24" s="16">
        <f>+'MATRIZ (A)'!CU24*CU$168</f>
        <v>0.87822009291116332</v>
      </c>
      <c r="CV24" s="16">
        <f>+'MATRIZ (A)'!CV24*CV$168</f>
        <v>1.3933042593333176E-2</v>
      </c>
      <c r="CW24" s="16">
        <f>+'MATRIZ (A)'!CW24*CW$168</f>
        <v>0.4879383949961722</v>
      </c>
      <c r="CX24" s="16">
        <f>+'MATRIZ (A)'!CX24*CX$168</f>
        <v>0.23768212240934106</v>
      </c>
      <c r="CY24" s="16">
        <f>+'MATRIZ (A)'!CY24*CY$168</f>
        <v>0.24229827144357677</v>
      </c>
      <c r="CZ24" s="16">
        <f>+'MATRIZ (A)'!CZ24*CZ$168</f>
        <v>0.2437180048501433</v>
      </c>
      <c r="DA24" s="16">
        <f>+'MATRIZ (A)'!DA24*DA$168</f>
        <v>5.2321232757986946</v>
      </c>
      <c r="DB24" s="16">
        <f>+'MATRIZ (A)'!DB24*DB$168</f>
        <v>0.6381970163168047</v>
      </c>
      <c r="DC24" s="16">
        <f>+'MATRIZ (A)'!DC24*DC$168</f>
        <v>0.45390659063877825</v>
      </c>
      <c r="DD24" s="16">
        <f>+'MATRIZ (A)'!DD24*DD$168</f>
        <v>0.455270794848258</v>
      </c>
      <c r="DE24" s="16">
        <f>+'MATRIZ (A)'!DE24*DE$168</f>
        <v>1.3007095133815403</v>
      </c>
      <c r="DF24" s="16">
        <f>+'MATRIZ (A)'!DF24*DF$168</f>
        <v>0.71539726689335414</v>
      </c>
      <c r="DG24" s="16">
        <f>+'MATRIZ (A)'!DG24*DG$168</f>
        <v>1.0313682776819015</v>
      </c>
      <c r="DH24" s="16">
        <f>+'MATRIZ (A)'!DH24*DH$168</f>
        <v>0.62166790018276197</v>
      </c>
      <c r="DI24" s="16">
        <f>+'MATRIZ (A)'!DI24*DI$168</f>
        <v>0.32223116920549921</v>
      </c>
      <c r="DJ24" s="16">
        <f>+'MATRIZ (A)'!DJ24*DJ$168</f>
        <v>0.48545557429758374</v>
      </c>
      <c r="DK24" s="16">
        <f>+'MATRIZ (A)'!DK24*DK$168</f>
        <v>7.7528730243202601E-2</v>
      </c>
      <c r="DL24" s="16">
        <f>+'MATRIZ (A)'!DL24*DL$168</f>
        <v>0.75524150341432217</v>
      </c>
      <c r="DM24" s="16">
        <f>+'MATRIZ (A)'!DM24*DM$168</f>
        <v>4.8911544808561574E-4</v>
      </c>
      <c r="DN24" s="16">
        <f>+'MATRIZ (A)'!DN24*DN$168</f>
        <v>1.6349599685237019E-2</v>
      </c>
      <c r="DO24" s="16">
        <f>+'MATRIZ (A)'!DO24*DO$168</f>
        <v>0.48356453395935933</v>
      </c>
      <c r="DP24" s="16">
        <f>+'MATRIZ (A)'!DP24*DP$168</f>
        <v>0.50873605621590823</v>
      </c>
      <c r="DQ24" s="16">
        <f>+'MATRIZ (A)'!DQ24*DQ$168</f>
        <v>288.81062169066831</v>
      </c>
      <c r="DR24" s="16">
        <f>+'MATRIZ (A)'!DR24*DR$168</f>
        <v>0.72199233432141474</v>
      </c>
      <c r="DS24" s="16">
        <f>+'MATRIZ (A)'!DS24*DS$168</f>
        <v>4.8217447169193131</v>
      </c>
      <c r="DT24" s="16">
        <f>+'MATRIZ (A)'!DT24*DT$168</f>
        <v>21.812016586448756</v>
      </c>
      <c r="DU24" s="16">
        <f>+'MATRIZ (A)'!DU24*DU$168</f>
        <v>1.1216946140697208E-2</v>
      </c>
      <c r="DV24" s="16">
        <f>+'MATRIZ (A)'!DV24*DV$168</f>
        <v>62.397432143519126</v>
      </c>
      <c r="DW24" s="16">
        <f>+'MATRIZ (A)'!DW24*DW$168</f>
        <v>8.5404586949240997</v>
      </c>
      <c r="DX24" s="16">
        <f>+'MATRIZ (A)'!DX24*DX$168</f>
        <v>0.44242420442684238</v>
      </c>
      <c r="DY24" s="16">
        <f>+'MATRIZ (A)'!DY24*DY$168</f>
        <v>7.9093826261234901E-2</v>
      </c>
      <c r="DZ24" s="16">
        <f>+'MATRIZ (A)'!DZ24*DZ$168</f>
        <v>0.13004632192686957</v>
      </c>
      <c r="EA24" s="16">
        <f>+'MATRIZ (A)'!EA24*EA$168</f>
        <v>0.63401420990471358</v>
      </c>
      <c r="EB24" s="16">
        <f>+'MATRIZ (A)'!EB24*EB$168</f>
        <v>1.1008641750186434</v>
      </c>
      <c r="EC24" s="16">
        <f>+'MATRIZ (A)'!EC24*EC$168</f>
        <v>0.51569465480938304</v>
      </c>
      <c r="ED24" s="16">
        <f>+'MATRIZ (A)'!ED24*ED$168</f>
        <v>5.1147576895509764E-2</v>
      </c>
      <c r="EE24" s="16">
        <f>+'MATRIZ (A)'!EE24*EE$168</f>
        <v>1.2845653636061518</v>
      </c>
      <c r="EF24" s="16">
        <f>+'MATRIZ (A)'!EF24*EF$168</f>
        <v>124.09146585268613</v>
      </c>
      <c r="EG24" s="16">
        <f>+'MATRIZ (A)'!EG24*EG$168</f>
        <v>89.271166414424471</v>
      </c>
      <c r="EH24" s="16">
        <f>+'MATRIZ (A)'!EH24*EH$168</f>
        <v>0</v>
      </c>
      <c r="EI24" s="18">
        <f t="shared" si="0"/>
        <v>11400.213457449547</v>
      </c>
      <c r="EJ24" s="20">
        <f>+'MATRIZ (I-A) INVERSA'!FM24</f>
        <v>2237.6120932276544</v>
      </c>
      <c r="EK24" s="20">
        <f>+'MATRIZ (I-A) INVERSA'!FN24</f>
        <v>0</v>
      </c>
      <c r="EL24" s="20">
        <f>+'MATRIZ (I-A) INVERSA'!FO24</f>
        <v>0</v>
      </c>
      <c r="EM24" s="20">
        <f>+'MATRIZ (I-A) INVERSA'!FP24</f>
        <v>0</v>
      </c>
      <c r="EN24" s="20">
        <f>+'MATRIZ (I-A) INVERSA'!FQ24</f>
        <v>0</v>
      </c>
      <c r="EO24" s="20">
        <f>+'MATRIZ (I-A) INVERSA'!FR24</f>
        <v>0</v>
      </c>
      <c r="EP24" s="20">
        <f>+'MATRIZ (I-A) INVERSA'!FS24</f>
        <v>0</v>
      </c>
      <c r="EQ24" s="20">
        <f>+'MATRIZ (I-A) INVERSA'!FT24</f>
        <v>0</v>
      </c>
      <c r="ER24" s="20">
        <f>+'MATRIZ (I-A) INVERSA'!FU24</f>
        <v>0</v>
      </c>
      <c r="ES24" s="20">
        <f>+'MATRIZ (I-A) INVERSA'!FV24</f>
        <v>0</v>
      </c>
      <c r="ET24" s="20">
        <f>+'MATRIZ (I-A) INVERSA'!FW24</f>
        <v>0</v>
      </c>
      <c r="EU24" s="20">
        <f>+'MATRIZ (I-A) INVERSA'!FX24</f>
        <v>10.998947005540055</v>
      </c>
      <c r="EV24" s="20">
        <f>+'MATRIZ (I-A) INVERSA'!FY24</f>
        <v>80.080710980893031</v>
      </c>
      <c r="EW24" s="20">
        <f>+'MATRIZ (I-A) INVERSA'!FZ24</f>
        <v>0.32697602381089053</v>
      </c>
      <c r="EX24" s="20">
        <f>+'MATRIZ (I-A) INVERSA'!GA24</f>
        <v>19596.55523856627</v>
      </c>
      <c r="EY24" s="20">
        <f>+'MATRIZ (I-A) INVERSA'!GB24</f>
        <v>0</v>
      </c>
      <c r="EZ24" s="20">
        <f>+'MATRIZ (I-A) INVERSA'!GC24</f>
        <v>0</v>
      </c>
      <c r="FA24" s="20">
        <f>+'MATRIZ (I-A) INVERSA'!GD24</f>
        <v>0</v>
      </c>
      <c r="FB24" s="20">
        <f>+'MATRIZ (I-A) INVERSA'!GE24</f>
        <v>0</v>
      </c>
      <c r="FC24" s="20">
        <f>+'MATRIZ (I-A) INVERSA'!GF24</f>
        <v>0</v>
      </c>
      <c r="FD24" s="20">
        <f>+'MATRIZ (I-A) INVERSA'!GG24</f>
        <v>0</v>
      </c>
      <c r="FE24" s="20">
        <f>+'MATRIZ (I-A) INVERSA'!GH24</f>
        <v>0</v>
      </c>
      <c r="FF24" s="20">
        <f>+'MATRIZ (I-A) INVERSA'!GI24</f>
        <v>0</v>
      </c>
      <c r="FG24" s="18">
        <f t="shared" si="2"/>
        <v>21925.573965804168</v>
      </c>
      <c r="FH24" s="17">
        <f t="shared" si="1"/>
        <v>33325.787423253714</v>
      </c>
      <c r="FI24" s="28"/>
      <c r="FJ24" s="17">
        <v>33325.7874232537</v>
      </c>
      <c r="FK24" s="48">
        <f t="shared" si="3"/>
        <v>0</v>
      </c>
      <c r="FM24" s="46">
        <f>+IFERROR((FH24/'MIP 2017'!FH24*100-100),0)</f>
        <v>0.1355336514691885</v>
      </c>
    </row>
    <row r="25" spans="1:169" s="7" customFormat="1" ht="21.95" customHeight="1" thickBot="1" x14ac:dyDescent="0.25">
      <c r="A25" s="137" t="s">
        <v>111</v>
      </c>
      <c r="B25" s="138" t="s">
        <v>112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1.6942728113796588</v>
      </c>
      <c r="G25" s="16">
        <f>+'MATRIZ (A)'!G25*G$168</f>
        <v>165.20879211733754</v>
      </c>
      <c r="H25" s="16">
        <f>+'MATRIZ (A)'!H25*H$168</f>
        <v>0</v>
      </c>
      <c r="I25" s="16">
        <f>+'MATRIZ (A)'!I25*I$168</f>
        <v>2.1719197233383927</v>
      </c>
      <c r="J25" s="16">
        <f>+'MATRIZ (A)'!J25*J$168</f>
        <v>0</v>
      </c>
      <c r="K25" s="16">
        <f>+'MATRIZ (A)'!K25*K$168</f>
        <v>0</v>
      </c>
      <c r="L25" s="16">
        <f>+'MATRIZ (A)'!L25*L$168</f>
        <v>1.4845226837891039</v>
      </c>
      <c r="M25" s="16">
        <f>+'MATRIZ (A)'!M25*M$168</f>
        <v>0</v>
      </c>
      <c r="N25" s="16">
        <f>+'MATRIZ (A)'!N25*N$168</f>
        <v>38.136096090611233</v>
      </c>
      <c r="O25" s="16">
        <f>+'MATRIZ (A)'!O25*O$168</f>
        <v>72.446656572555597</v>
      </c>
      <c r="P25" s="16">
        <f>+'MATRIZ (A)'!P25*P$168</f>
        <v>1320.3845902385619</v>
      </c>
      <c r="Q25" s="16">
        <f>+'MATRIZ (A)'!Q25*Q$168</f>
        <v>3.7588652064268797</v>
      </c>
      <c r="R25" s="16">
        <f>+'MATRIZ (A)'!R25*R$168</f>
        <v>2772.2524055177532</v>
      </c>
      <c r="S25" s="16">
        <f>+'MATRIZ (A)'!S25*S$168</f>
        <v>0.60604677394817086</v>
      </c>
      <c r="T25" s="16">
        <f>+'MATRIZ (A)'!T25*T$168</f>
        <v>0</v>
      </c>
      <c r="U25" s="16">
        <f>+'MATRIZ (A)'!U25*U$168</f>
        <v>36.614448274087493</v>
      </c>
      <c r="V25" s="16">
        <f>+'MATRIZ (A)'!V25*V$168</f>
        <v>0.55934062220980929</v>
      </c>
      <c r="W25" s="16">
        <f>+'MATRIZ (A)'!W25*W$168</f>
        <v>11.788737444261638</v>
      </c>
      <c r="X25" s="16">
        <f>+'MATRIZ (A)'!X25*X$168</f>
        <v>53.121915594213121</v>
      </c>
      <c r="Y25" s="16">
        <f>+'MATRIZ (A)'!Y25*Y$168</f>
        <v>0.44316813945085742</v>
      </c>
      <c r="Z25" s="16">
        <f>+'MATRIZ (A)'!Z25*Z$168</f>
        <v>94.466427974520485</v>
      </c>
      <c r="AA25" s="16">
        <f>+'MATRIZ (A)'!AA25*AA$168</f>
        <v>8.5755024485560744E-2</v>
      </c>
      <c r="AB25" s="16">
        <f>+'MATRIZ (A)'!AB25*AB$168</f>
        <v>9.5116398331097223</v>
      </c>
      <c r="AC25" s="16">
        <f>+'MATRIZ (A)'!AC25*AC$168</f>
        <v>0.22879391707698857</v>
      </c>
      <c r="AD25" s="16">
        <f>+'MATRIZ (A)'!AD25*AD$168</f>
        <v>2.1785013143335306</v>
      </c>
      <c r="AE25" s="16">
        <f>+'MATRIZ (A)'!AE25*AE$168</f>
        <v>3.1708078590543152</v>
      </c>
      <c r="AF25" s="16">
        <f>+'MATRIZ (A)'!AF25*AF$168</f>
        <v>15.845342909219237</v>
      </c>
      <c r="AG25" s="16">
        <f>+'MATRIZ (A)'!AG25*AG$168</f>
        <v>2.6977258287239521E-2</v>
      </c>
      <c r="AH25" s="16">
        <f>+'MATRIZ (A)'!AH25*AH$168</f>
        <v>0.10929685251156394</v>
      </c>
      <c r="AI25" s="16">
        <f>+'MATRIZ (A)'!AI25*AI$168</f>
        <v>267.98119370773509</v>
      </c>
      <c r="AJ25" s="16">
        <f>+'MATRIZ (A)'!AJ25*AJ$168</f>
        <v>68.792737146963518</v>
      </c>
      <c r="AK25" s="16">
        <f>+'MATRIZ (A)'!AK25*AK$168</f>
        <v>16345.353268739618</v>
      </c>
      <c r="AL25" s="16">
        <f>+'MATRIZ (A)'!AL25*AL$168</f>
        <v>10.956818970157148</v>
      </c>
      <c r="AM25" s="16">
        <f>+'MATRIZ (A)'!AM25*AM$168</f>
        <v>1411.456000295686</v>
      </c>
      <c r="AN25" s="16">
        <f>+'MATRIZ (A)'!AN25*AN$168</f>
        <v>35.007114060871594</v>
      </c>
      <c r="AO25" s="16">
        <f>+'MATRIZ (A)'!AO25*AO$168</f>
        <v>230.61436575179457</v>
      </c>
      <c r="AP25" s="16">
        <f>+'MATRIZ (A)'!AP25*AP$168</f>
        <v>592.53986516585087</v>
      </c>
      <c r="AQ25" s="16">
        <f>+'MATRIZ (A)'!AQ25*AQ$168</f>
        <v>71.715264132289576</v>
      </c>
      <c r="AR25" s="16">
        <f>+'MATRIZ (A)'!AR25*AR$168</f>
        <v>5.230055210867028</v>
      </c>
      <c r="AS25" s="16">
        <f>+'MATRIZ (A)'!AS25*AS$168</f>
        <v>15.257494501972143</v>
      </c>
      <c r="AT25" s="16">
        <f>+'MATRIZ (A)'!AT25*AT$168</f>
        <v>14.327935361941115</v>
      </c>
      <c r="AU25" s="16">
        <f>+'MATRIZ (A)'!AU25*AU$168</f>
        <v>299.26834605832397</v>
      </c>
      <c r="AV25" s="16">
        <f>+'MATRIZ (A)'!AV25*AV$168</f>
        <v>72.168223209864053</v>
      </c>
      <c r="AW25" s="16">
        <f>+'MATRIZ (A)'!AW25*AW$168</f>
        <v>79.695829487153603</v>
      </c>
      <c r="AX25" s="16">
        <f>+'MATRIZ (A)'!AX25*AX$168</f>
        <v>36.816034480489293</v>
      </c>
      <c r="AY25" s="16">
        <f>+'MATRIZ (A)'!AY25*AY$168</f>
        <v>44.865984074093149</v>
      </c>
      <c r="AZ25" s="16">
        <f>+'MATRIZ (A)'!AZ25*AZ$168</f>
        <v>0.8099216310284173</v>
      </c>
      <c r="BA25" s="16">
        <f>+'MATRIZ (A)'!BA25*BA$168</f>
        <v>1.8140120085213569</v>
      </c>
      <c r="BB25" s="16">
        <f>+'MATRIZ (A)'!BB25*BB$168</f>
        <v>4.262405169543106</v>
      </c>
      <c r="BC25" s="16">
        <f>+'MATRIZ (A)'!BC25*BC$168</f>
        <v>1748.6297588513776</v>
      </c>
      <c r="BD25" s="16">
        <f>+'MATRIZ (A)'!BD25*BD$168</f>
        <v>1568.3346074600138</v>
      </c>
      <c r="BE25" s="16">
        <f>+'MATRIZ (A)'!BE25*BE$168</f>
        <v>69.291594268206467</v>
      </c>
      <c r="BF25" s="16">
        <f>+'MATRIZ (A)'!BF25*BF$168</f>
        <v>105.37910533354837</v>
      </c>
      <c r="BG25" s="16">
        <f>+'MATRIZ (A)'!BG25*BG$168</f>
        <v>85.539005252651421</v>
      </c>
      <c r="BH25" s="16">
        <f>+'MATRIZ (A)'!BH25*BH$168</f>
        <v>259.55188938376023</v>
      </c>
      <c r="BI25" s="16">
        <f>+'MATRIZ (A)'!BI25*BI$168</f>
        <v>115.65675413650514</v>
      </c>
      <c r="BJ25" s="16">
        <f>+'MATRIZ (A)'!BJ25*BJ$168</f>
        <v>4.9083194617535773</v>
      </c>
      <c r="BK25" s="16">
        <f>+'MATRIZ (A)'!BK25*BK$168</f>
        <v>9.1022528811855583</v>
      </c>
      <c r="BL25" s="16">
        <f>+'MATRIZ (A)'!BL25*BL$168</f>
        <v>38.339003924110798</v>
      </c>
      <c r="BM25" s="16">
        <f>+'MATRIZ (A)'!BM25*BM$168</f>
        <v>31.887739531537985</v>
      </c>
      <c r="BN25" s="16">
        <f>+'MATRIZ (A)'!BN25*BN$168</f>
        <v>83.938090598622239</v>
      </c>
      <c r="BO25" s="16">
        <f>+'MATRIZ (A)'!BO25*BO$168</f>
        <v>4.9434789039472307</v>
      </c>
      <c r="BP25" s="16">
        <f>+'MATRIZ (A)'!BP25*BP$168</f>
        <v>2.140429810582547</v>
      </c>
      <c r="BQ25" s="16">
        <f>+'MATRIZ (A)'!BQ25*BQ$168</f>
        <v>0.91507292988496003</v>
      </c>
      <c r="BR25" s="16">
        <f>+'MATRIZ (A)'!BR25*BR$168</f>
        <v>20.93850600743033</v>
      </c>
      <c r="BS25" s="16">
        <f>+'MATRIZ (A)'!BS25*BS$168</f>
        <v>2.0269573921601123</v>
      </c>
      <c r="BT25" s="16">
        <f>+'MATRIZ (A)'!BT25*BT$168</f>
        <v>35.041529705513305</v>
      </c>
      <c r="BU25" s="16">
        <f>+'MATRIZ (A)'!BU25*BU$168</f>
        <v>34.217668503733996</v>
      </c>
      <c r="BV25" s="16">
        <f>+'MATRIZ (A)'!BV25*BV$168</f>
        <v>143.47367691886615</v>
      </c>
      <c r="BW25" s="16">
        <f>+'MATRIZ (A)'!BW25*BW$168</f>
        <v>36.159739448749306</v>
      </c>
      <c r="BX25" s="16">
        <f>+'MATRIZ (A)'!BX25*BX$168</f>
        <v>43.182923093254445</v>
      </c>
      <c r="BY25" s="16">
        <f>+'MATRIZ (A)'!BY25*BY$168</f>
        <v>12.200241143435608</v>
      </c>
      <c r="BZ25" s="16">
        <f>+'MATRIZ (A)'!BZ25*BZ$168</f>
        <v>5.5027250578788687</v>
      </c>
      <c r="CA25" s="16">
        <f>+'MATRIZ (A)'!CA25*CA$168</f>
        <v>102.99614143589127</v>
      </c>
      <c r="CB25" s="16">
        <f>+'MATRIZ (A)'!CB25*CB$168</f>
        <v>16.665450182611295</v>
      </c>
      <c r="CC25" s="16">
        <f>+'MATRIZ (A)'!CC25*CC$168</f>
        <v>13.007164029647459</v>
      </c>
      <c r="CD25" s="16">
        <f>+'MATRIZ (A)'!CD25*CD$168</f>
        <v>0.63322563212526739</v>
      </c>
      <c r="CE25" s="16">
        <f>+'MATRIZ (A)'!CE25*CE$168</f>
        <v>18.463389049524544</v>
      </c>
      <c r="CF25" s="16">
        <f>+'MATRIZ (A)'!CF25*CF$168</f>
        <v>34.244496331307673</v>
      </c>
      <c r="CG25" s="16">
        <f>+'MATRIZ (A)'!CG25*CG$168</f>
        <v>787.87109415170664</v>
      </c>
      <c r="CH25" s="16">
        <f>+'MATRIZ (A)'!CH25*CH$168</f>
        <v>44.188170752018181</v>
      </c>
      <c r="CI25" s="16">
        <f>+'MATRIZ (A)'!CI25*CI$168</f>
        <v>0</v>
      </c>
      <c r="CJ25" s="16">
        <f>+'MATRIZ (A)'!CJ25*CJ$168</f>
        <v>36.979630261462333</v>
      </c>
      <c r="CK25" s="16">
        <f>+'MATRIZ (A)'!CK25*CK$168</f>
        <v>4.4699070334036008</v>
      </c>
      <c r="CL25" s="16">
        <f>+'MATRIZ (A)'!CL25*CL$168</f>
        <v>25.616238704056567</v>
      </c>
      <c r="CM25" s="16">
        <f>+'MATRIZ (A)'!CM25*CM$168</f>
        <v>0.88224538511955475</v>
      </c>
      <c r="CN25" s="16">
        <f>+'MATRIZ (A)'!CN25*CN$168</f>
        <v>12.462777802572536</v>
      </c>
      <c r="CO25" s="16">
        <f>+'MATRIZ (A)'!CO25*CO$168</f>
        <v>42.336537395428095</v>
      </c>
      <c r="CP25" s="16">
        <f>+'MATRIZ (A)'!CP25*CP$168</f>
        <v>4.2430459751326453</v>
      </c>
      <c r="CQ25" s="16">
        <f>+'MATRIZ (A)'!CQ25*CQ$168</f>
        <v>3291.1001195894278</v>
      </c>
      <c r="CR25" s="16">
        <f>+'MATRIZ (A)'!CR25*CR$168</f>
        <v>7042.4320870803631</v>
      </c>
      <c r="CS25" s="16">
        <f>+'MATRIZ (A)'!CS25*CS$168</f>
        <v>82.562856724100243</v>
      </c>
      <c r="CT25" s="16">
        <f>+'MATRIZ (A)'!CT25*CT$168</f>
        <v>89.622617905550996</v>
      </c>
      <c r="CU25" s="16">
        <f>+'MATRIZ (A)'!CU25*CU$168</f>
        <v>338.71200704896182</v>
      </c>
      <c r="CV25" s="16">
        <f>+'MATRIZ (A)'!CV25*CV$168</f>
        <v>3.5930661806782789</v>
      </c>
      <c r="CW25" s="16">
        <f>+'MATRIZ (A)'!CW25*CW$168</f>
        <v>277.6837843659805</v>
      </c>
      <c r="CX25" s="16">
        <f>+'MATRIZ (A)'!CX25*CX$168</f>
        <v>19.101747227724619</v>
      </c>
      <c r="CY25" s="16">
        <f>+'MATRIZ (A)'!CY25*CY$168</f>
        <v>71.650015005270362</v>
      </c>
      <c r="CZ25" s="16">
        <f>+'MATRIZ (A)'!CZ25*CZ$168</f>
        <v>31.17919999218822</v>
      </c>
      <c r="DA25" s="16">
        <f>+'MATRIZ (A)'!DA25*DA$168</f>
        <v>429.20610747060732</v>
      </c>
      <c r="DB25" s="16">
        <f>+'MATRIZ (A)'!DB25*DB$168</f>
        <v>478.43076676442666</v>
      </c>
      <c r="DC25" s="16">
        <f>+'MATRIZ (A)'!DC25*DC$168</f>
        <v>274.0946992490351</v>
      </c>
      <c r="DD25" s="16">
        <f>+'MATRIZ (A)'!DD25*DD$168</f>
        <v>33.228777418669573</v>
      </c>
      <c r="DE25" s="16">
        <f>+'MATRIZ (A)'!DE25*DE$168</f>
        <v>239.14272432770119</v>
      </c>
      <c r="DF25" s="16">
        <f>+'MATRIZ (A)'!DF25*DF$168</f>
        <v>55.738037669653693</v>
      </c>
      <c r="DG25" s="16">
        <f>+'MATRIZ (A)'!DG25*DG$168</f>
        <v>474.74111977474917</v>
      </c>
      <c r="DH25" s="16">
        <f>+'MATRIZ (A)'!DH25*DH$168</f>
        <v>339.56182210041044</v>
      </c>
      <c r="DI25" s="16">
        <f>+'MATRIZ (A)'!DI25*DI$168</f>
        <v>4.8722546392186272</v>
      </c>
      <c r="DJ25" s="16">
        <f>+'MATRIZ (A)'!DJ25*DJ$168</f>
        <v>54.322238340218128</v>
      </c>
      <c r="DK25" s="16">
        <f>+'MATRIZ (A)'!DK25*DK$168</f>
        <v>15.090802471242444</v>
      </c>
      <c r="DL25" s="16">
        <f>+'MATRIZ (A)'!DL25*DL$168</f>
        <v>66.95948633941282</v>
      </c>
      <c r="DM25" s="16">
        <f>+'MATRIZ (A)'!DM25*DM$168</f>
        <v>0.20733044657697375</v>
      </c>
      <c r="DN25" s="16">
        <f>+'MATRIZ (A)'!DN25*DN$168</f>
        <v>6.3444875182938345</v>
      </c>
      <c r="DO25" s="16">
        <f>+'MATRIZ (A)'!DO25*DO$168</f>
        <v>61.496918435965291</v>
      </c>
      <c r="DP25" s="16">
        <f>+'MATRIZ (A)'!DP25*DP$168</f>
        <v>45.340059448303656</v>
      </c>
      <c r="DQ25" s="16">
        <f>+'MATRIZ (A)'!DQ25*DQ$168</f>
        <v>196.07346059556565</v>
      </c>
      <c r="DR25" s="16">
        <f>+'MATRIZ (A)'!DR25*DR$168</f>
        <v>643.36101580417358</v>
      </c>
      <c r="DS25" s="16">
        <f>+'MATRIZ (A)'!DS25*DS$168</f>
        <v>364.89620726714321</v>
      </c>
      <c r="DT25" s="16">
        <f>+'MATRIZ (A)'!DT25*DT$168</f>
        <v>97.349512377550752</v>
      </c>
      <c r="DU25" s="16">
        <f>+'MATRIZ (A)'!DU25*DU$168</f>
        <v>2.7327958642234442</v>
      </c>
      <c r="DV25" s="16">
        <f>+'MATRIZ (A)'!DV25*DV$168</f>
        <v>1586.9216397157611</v>
      </c>
      <c r="DW25" s="16">
        <f>+'MATRIZ (A)'!DW25*DW$168</f>
        <v>2277.7211794507339</v>
      </c>
      <c r="DX25" s="16">
        <f>+'MATRIZ (A)'!DX25*DX$168</f>
        <v>52.028653122988835</v>
      </c>
      <c r="DY25" s="16">
        <f>+'MATRIZ (A)'!DY25*DY$168</f>
        <v>12.007678155533531</v>
      </c>
      <c r="DZ25" s="16">
        <f>+'MATRIZ (A)'!DZ25*DZ$168</f>
        <v>98.598919465041305</v>
      </c>
      <c r="EA25" s="16">
        <f>+'MATRIZ (A)'!EA25*EA$168</f>
        <v>153.88125250259242</v>
      </c>
      <c r="EB25" s="16">
        <f>+'MATRIZ (A)'!EB25*EB$168</f>
        <v>295.65657767477001</v>
      </c>
      <c r="EC25" s="16">
        <f>+'MATRIZ (A)'!EC25*EC$168</f>
        <v>14.993756194614148</v>
      </c>
      <c r="ED25" s="16">
        <f>+'MATRIZ (A)'!ED25*ED$168</f>
        <v>4.4836277129129476</v>
      </c>
      <c r="EE25" s="16">
        <f>+'MATRIZ (A)'!EE25*EE$168</f>
        <v>21.295506164654356</v>
      </c>
      <c r="EF25" s="16">
        <f>+'MATRIZ (A)'!EF25*EF$168</f>
        <v>6.6014725968806252</v>
      </c>
      <c r="EG25" s="16">
        <f>+'MATRIZ (A)'!EG25*EG$168</f>
        <v>11.658298116931057</v>
      </c>
      <c r="EH25" s="16">
        <f>+'MATRIZ (A)'!EH25*EH$168</f>
        <v>0</v>
      </c>
      <c r="EI25" s="18">
        <f t="shared" si="0"/>
        <v>49488.265460354785</v>
      </c>
      <c r="EJ25" s="20">
        <f>+'MATRIZ (I-A) INVERSA'!FM25</f>
        <v>19207.102685850943</v>
      </c>
      <c r="EK25" s="20">
        <f>+'MATRIZ (I-A) INVERSA'!FN25</f>
        <v>93.280704847526636</v>
      </c>
      <c r="EL25" s="20">
        <f>+'MATRIZ (I-A) INVERSA'!FO25</f>
        <v>321.68252825772299</v>
      </c>
      <c r="EM25" s="20">
        <f>+'MATRIZ (I-A) INVERSA'!FP25</f>
        <v>0</v>
      </c>
      <c r="EN25" s="20">
        <f>+'MATRIZ (I-A) INVERSA'!FQ25</f>
        <v>0</v>
      </c>
      <c r="EO25" s="20">
        <f>+'MATRIZ (I-A) INVERSA'!FR25</f>
        <v>0</v>
      </c>
      <c r="EP25" s="20">
        <f>+'MATRIZ (I-A) INVERSA'!FS25</f>
        <v>0</v>
      </c>
      <c r="EQ25" s="20">
        <f>+'MATRIZ (I-A) INVERSA'!FT25</f>
        <v>0</v>
      </c>
      <c r="ER25" s="20">
        <f>+'MATRIZ (I-A) INVERSA'!FU25</f>
        <v>0</v>
      </c>
      <c r="ES25" s="20">
        <f>+'MATRIZ (I-A) INVERSA'!FV25</f>
        <v>0</v>
      </c>
      <c r="ET25" s="20">
        <f>+'MATRIZ (I-A) INVERSA'!FW25</f>
        <v>0</v>
      </c>
      <c r="EU25" s="20">
        <f>+'MATRIZ (I-A) INVERSA'!FX25</f>
        <v>0</v>
      </c>
      <c r="EV25" s="20">
        <f>+'MATRIZ (I-A) INVERSA'!FY25</f>
        <v>0</v>
      </c>
      <c r="EW25" s="20">
        <f>+'MATRIZ (I-A) INVERSA'!FZ25</f>
        <v>0</v>
      </c>
      <c r="EX25" s="20">
        <f>+'MATRIZ (I-A) INVERSA'!GA25</f>
        <v>553807.53082848387</v>
      </c>
      <c r="EY25" s="20">
        <f>+'MATRIZ (I-A) INVERSA'!GB25</f>
        <v>45.997419310742416</v>
      </c>
      <c r="EZ25" s="20">
        <f>+'MATRIZ (I-A) INVERSA'!GC25</f>
        <v>1.2060674902099442</v>
      </c>
      <c r="FA25" s="20">
        <f>+'MATRIZ (I-A) INVERSA'!GD25</f>
        <v>0.8631709207262217</v>
      </c>
      <c r="FB25" s="20">
        <f>+'MATRIZ (I-A) INVERSA'!GE25</f>
        <v>2.4680602708997084</v>
      </c>
      <c r="FC25" s="20">
        <f>+'MATRIZ (I-A) INVERSA'!GF25</f>
        <v>0</v>
      </c>
      <c r="FD25" s="20">
        <f>+'MATRIZ (I-A) INVERSA'!GG25</f>
        <v>8.7860830121993612</v>
      </c>
      <c r="FE25" s="20">
        <f>+'MATRIZ (I-A) INVERSA'!GH25</f>
        <v>0.17399138089469687</v>
      </c>
      <c r="FF25" s="20">
        <f>+'MATRIZ (I-A) INVERSA'!GI25</f>
        <v>0</v>
      </c>
      <c r="FG25" s="18">
        <f t="shared" si="2"/>
        <v>573489.09153982566</v>
      </c>
      <c r="FH25" s="17">
        <f t="shared" si="1"/>
        <v>622977.3570001804</v>
      </c>
      <c r="FI25" s="28"/>
      <c r="FJ25" s="17">
        <v>622977.35700017971</v>
      </c>
      <c r="FK25" s="48">
        <f t="shared" si="3"/>
        <v>0</v>
      </c>
      <c r="FM25" s="46">
        <f>+IFERROR((FH25/'MIP 2017'!FH25*100-100),0)</f>
        <v>0.10164025342847083</v>
      </c>
    </row>
    <row r="26" spans="1:169" s="7" customFormat="1" ht="21.95" customHeight="1" thickBot="1" x14ac:dyDescent="0.25">
      <c r="A26" s="137" t="s">
        <v>113</v>
      </c>
      <c r="B26" s="138" t="s">
        <v>114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7.0283046105645166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83.97676372958459</v>
      </c>
      <c r="AJ26" s="16">
        <f>+'MATRIZ (A)'!AJ26*AJ$168</f>
        <v>0</v>
      </c>
      <c r="AK26" s="16">
        <f>+'MATRIZ (A)'!AK26*AK$168</f>
        <v>1839.3388312786044</v>
      </c>
      <c r="AL26" s="16">
        <f>+'MATRIZ (A)'!AL26*AL$168</f>
        <v>0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3.3289301110187535</v>
      </c>
      <c r="AR26" s="16">
        <f>+'MATRIZ (A)'!AR26*AR$168</f>
        <v>0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72.327142811713614</v>
      </c>
      <c r="AV26" s="16">
        <f>+'MATRIZ (A)'!AV26*AV$168</f>
        <v>0</v>
      </c>
      <c r="AW26" s="16">
        <f>+'MATRIZ (A)'!AW26*AW$168</f>
        <v>0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6.3689714792708935E-2</v>
      </c>
      <c r="BG26" s="16">
        <f>+'MATRIZ (A)'!BG26*BG$168</f>
        <v>0</v>
      </c>
      <c r="BH26" s="16">
        <f>+'MATRIZ (A)'!BH26*BH$168</f>
        <v>0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2.9569579003917199E-2</v>
      </c>
      <c r="BN26" s="16">
        <f>+'MATRIZ (A)'!BN26*BN$168</f>
        <v>0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9.2501303519829908E-2</v>
      </c>
      <c r="BS26" s="16">
        <f>+'MATRIZ (A)'!BS26*BS$168</f>
        <v>0</v>
      </c>
      <c r="BT26" s="16">
        <f>+'MATRIZ (A)'!BT26*BT$168</f>
        <v>0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0.52650371272776164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0.47429554696840243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4.7206146662360102E-2</v>
      </c>
      <c r="CH26" s="16">
        <f>+'MATRIZ (A)'!CH26*CH$168</f>
        <v>0</v>
      </c>
      <c r="CI26" s="16">
        <f>+'MATRIZ (A)'!CI26*CI$168</f>
        <v>0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1446.9270240854601</v>
      </c>
      <c r="CR26" s="16">
        <f>+'MATRIZ (A)'!CR26*CR$168</f>
        <v>2004.2233534320392</v>
      </c>
      <c r="CS26" s="16">
        <f>+'MATRIZ (A)'!CS26*CS$168</f>
        <v>0</v>
      </c>
      <c r="CT26" s="16">
        <f>+'MATRIZ (A)'!CT26*CT$168</f>
        <v>0.32904363826956728</v>
      </c>
      <c r="CU26" s="16">
        <f>+'MATRIZ (A)'!CU26*CU$168</f>
        <v>0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1.367856859753402</v>
      </c>
      <c r="CY26" s="16">
        <f>+'MATRIZ (A)'!CY26*CY$168</f>
        <v>0</v>
      </c>
      <c r="CZ26" s="16">
        <f>+'MATRIZ (A)'!CZ26*CZ$168</f>
        <v>0</v>
      </c>
      <c r="DA26" s="16">
        <f>+'MATRIZ (A)'!DA26*DA$168</f>
        <v>0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0</v>
      </c>
      <c r="DE26" s="16">
        <f>+'MATRIZ (A)'!DE26*DE$168</f>
        <v>0</v>
      </c>
      <c r="DF26" s="16">
        <f>+'MATRIZ (A)'!DF26*DF$168</f>
        <v>2.7945817985831473E-2</v>
      </c>
      <c r="DG26" s="16">
        <f>+'MATRIZ (A)'!DG26*DG$168</f>
        <v>0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0</v>
      </c>
      <c r="DS26" s="16">
        <f>+'MATRIZ (A)'!DS26*DS$168</f>
        <v>40.862489278614341</v>
      </c>
      <c r="DT26" s="16">
        <f>+'MATRIZ (A)'!DT26*DT$168</f>
        <v>109.32930019825289</v>
      </c>
      <c r="DU26" s="16">
        <f>+'MATRIZ (A)'!DU26*DU$168</f>
        <v>0</v>
      </c>
      <c r="DV26" s="16">
        <f>+'MATRIZ (A)'!DV26*DV$168</f>
        <v>232.61026678135781</v>
      </c>
      <c r="DW26" s="16">
        <f>+'MATRIZ (A)'!DW26*DW$168</f>
        <v>869.56166582374624</v>
      </c>
      <c r="DX26" s="16">
        <f>+'MATRIZ (A)'!DX26*DX$168</f>
        <v>0</v>
      </c>
      <c r="DY26" s="16">
        <f>+'MATRIZ (A)'!DY26*DY$168</f>
        <v>0</v>
      </c>
      <c r="DZ26" s="16">
        <f>+'MATRIZ (A)'!DZ26*DZ$168</f>
        <v>26.243737572624614</v>
      </c>
      <c r="EA26" s="16">
        <f>+'MATRIZ (A)'!EA26*EA$168</f>
        <v>64.638608208409551</v>
      </c>
      <c r="EB26" s="16">
        <f>+'MATRIZ (A)'!EB26*EB$168</f>
        <v>131.11048642048578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6934.4655166621606</v>
      </c>
      <c r="EJ26" s="20">
        <f>+'MATRIZ (I-A) INVERSA'!FM26</f>
        <v>13855.87441009386</v>
      </c>
      <c r="EK26" s="20">
        <f>+'MATRIZ (I-A) INVERSA'!FN26</f>
        <v>0</v>
      </c>
      <c r="EL26" s="20">
        <f>+'MATRIZ (I-A) INVERSA'!FO26</f>
        <v>0</v>
      </c>
      <c r="EM26" s="20">
        <f>+'MATRIZ (I-A) INVERSA'!FP26</f>
        <v>0</v>
      </c>
      <c r="EN26" s="20">
        <f>+'MATRIZ (I-A) INVERSA'!FQ26</f>
        <v>0</v>
      </c>
      <c r="EO26" s="20">
        <f>+'MATRIZ (I-A) INVERSA'!FR26</f>
        <v>0</v>
      </c>
      <c r="EP26" s="20">
        <f>+'MATRIZ (I-A) INVERSA'!FS26</f>
        <v>0</v>
      </c>
      <c r="EQ26" s="20">
        <f>+'MATRIZ (I-A) INVERSA'!FT26</f>
        <v>0</v>
      </c>
      <c r="ER26" s="20">
        <f>+'MATRIZ (I-A) INVERSA'!FU26</f>
        <v>0</v>
      </c>
      <c r="ES26" s="20">
        <f>+'MATRIZ (I-A) INVERSA'!FV26</f>
        <v>0</v>
      </c>
      <c r="ET26" s="20">
        <f>+'MATRIZ (I-A) INVERSA'!FW26</f>
        <v>0</v>
      </c>
      <c r="EU26" s="20">
        <f>+'MATRIZ (I-A) INVERSA'!FX26</f>
        <v>0</v>
      </c>
      <c r="EV26" s="20">
        <f>+'MATRIZ (I-A) INVERSA'!FY26</f>
        <v>0</v>
      </c>
      <c r="EW26" s="20">
        <f>+'MATRIZ (I-A) INVERSA'!FZ26</f>
        <v>0</v>
      </c>
      <c r="EX26" s="20">
        <f>+'MATRIZ (I-A) INVERSA'!GA26</f>
        <v>161.35487698536508</v>
      </c>
      <c r="EY26" s="20">
        <f>+'MATRIZ (I-A) INVERSA'!GB26</f>
        <v>0</v>
      </c>
      <c r="EZ26" s="20">
        <f>+'MATRIZ (I-A) INVERSA'!GC26</f>
        <v>0</v>
      </c>
      <c r="FA26" s="20">
        <f>+'MATRIZ (I-A) INVERSA'!GD26</f>
        <v>0</v>
      </c>
      <c r="FB26" s="20">
        <f>+'MATRIZ (I-A) INVERSA'!GE26</f>
        <v>0</v>
      </c>
      <c r="FC26" s="20">
        <f>+'MATRIZ (I-A) INVERSA'!GF26</f>
        <v>0</v>
      </c>
      <c r="FD26" s="20">
        <f>+'MATRIZ (I-A) INVERSA'!GG26</f>
        <v>0</v>
      </c>
      <c r="FE26" s="20">
        <f>+'MATRIZ (I-A) INVERSA'!GH26</f>
        <v>0</v>
      </c>
      <c r="FF26" s="20">
        <f>+'MATRIZ (I-A) INVERSA'!GI26</f>
        <v>0</v>
      </c>
      <c r="FG26" s="18">
        <f t="shared" si="2"/>
        <v>14017.229287079226</v>
      </c>
      <c r="FH26" s="17">
        <f t="shared" si="1"/>
        <v>20951.694803741386</v>
      </c>
      <c r="FI26" s="28"/>
      <c r="FJ26" s="17">
        <v>20951.694803741386</v>
      </c>
      <c r="FK26" s="48">
        <f t="shared" si="3"/>
        <v>0</v>
      </c>
      <c r="FM26" s="46">
        <f>+IFERROR((FH26/'MIP 2017'!FH26*100-100),0)</f>
        <v>0.98892511118751258</v>
      </c>
    </row>
    <row r="27" spans="1:169" s="7" customFormat="1" ht="21.95" customHeight="1" thickBot="1" x14ac:dyDescent="0.25">
      <c r="A27" s="137" t="s">
        <v>115</v>
      </c>
      <c r="B27" s="138" t="s">
        <v>116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16.41191359927091</v>
      </c>
      <c r="J27" s="16">
        <f>+'MATRIZ (A)'!J27*J$168</f>
        <v>0</v>
      </c>
      <c r="K27" s="16">
        <f>+'MATRIZ (A)'!K27*K$168</f>
        <v>25.22539327218777</v>
      </c>
      <c r="L27" s="16">
        <f>+'MATRIZ (A)'!L27*L$168</f>
        <v>391.2260046946779</v>
      </c>
      <c r="M27" s="16">
        <f>+'MATRIZ (A)'!M27*M$168</f>
        <v>0</v>
      </c>
      <c r="N27" s="16">
        <f>+'MATRIZ (A)'!N27*N$168</f>
        <v>954.60820976347395</v>
      </c>
      <c r="O27" s="16">
        <f>+'MATRIZ (A)'!O27*O$168</f>
        <v>138.86632995484837</v>
      </c>
      <c r="P27" s="16">
        <f>+'MATRIZ (A)'!P27*P$168</f>
        <v>266.91355650729082</v>
      </c>
      <c r="Q27" s="16">
        <f>+'MATRIZ (A)'!Q27*Q$168</f>
        <v>147.3543060308107</v>
      </c>
      <c r="R27" s="16">
        <f>+'MATRIZ (A)'!R27*R$168</f>
        <v>6497.2865463335329</v>
      </c>
      <c r="S27" s="16">
        <f>+'MATRIZ (A)'!S27*S$168</f>
        <v>176.42103104454873</v>
      </c>
      <c r="T27" s="16">
        <f>+'MATRIZ (A)'!T27*T$168</f>
        <v>655.59813381474862</v>
      </c>
      <c r="U27" s="16">
        <f>+'MATRIZ (A)'!U27*U$168</f>
        <v>302.82885982423011</v>
      </c>
      <c r="V27" s="16">
        <f>+'MATRIZ (A)'!V27*V$168</f>
        <v>231.59165202835689</v>
      </c>
      <c r="W27" s="16">
        <f>+'MATRIZ (A)'!W27*W$168</f>
        <v>1102.0527478776328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0.27730265902404883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33.290418745288349</v>
      </c>
      <c r="AJ27" s="16">
        <f>+'MATRIZ (A)'!AJ27*AJ$168</f>
        <v>0</v>
      </c>
      <c r="AK27" s="16">
        <f>+'MATRIZ (A)'!AK27*AK$168</f>
        <v>76750.682283234884</v>
      </c>
      <c r="AL27" s="16">
        <f>+'MATRIZ (A)'!AL27*AL$168</f>
        <v>0</v>
      </c>
      <c r="AM27" s="16">
        <f>+'MATRIZ (A)'!AM27*AM$168</f>
        <v>79.989528098636953</v>
      </c>
      <c r="AN27" s="16">
        <f>+'MATRIZ (A)'!AN27*AN$168</f>
        <v>63.644836153825651</v>
      </c>
      <c r="AO27" s="16">
        <f>+'MATRIZ (A)'!AO27*AO$168</f>
        <v>10.677225007043083</v>
      </c>
      <c r="AP27" s="16">
        <f>+'MATRIZ (A)'!AP27*AP$168</f>
        <v>11.582080861392217</v>
      </c>
      <c r="AQ27" s="16">
        <f>+'MATRIZ (A)'!AQ27*AQ$168</f>
        <v>1.5453506991619166</v>
      </c>
      <c r="AR27" s="16">
        <f>+'MATRIZ (A)'!AR27*AR$168</f>
        <v>0</v>
      </c>
      <c r="AS27" s="16">
        <f>+'MATRIZ (A)'!AS27*AS$168</f>
        <v>0</v>
      </c>
      <c r="AT27" s="16">
        <f>+'MATRIZ (A)'!AT27*AT$168</f>
        <v>0</v>
      </c>
      <c r="AU27" s="16">
        <f>+'MATRIZ (A)'!AU27*AU$168</f>
        <v>25.524539226123974</v>
      </c>
      <c r="AV27" s="16">
        <f>+'MATRIZ (A)'!AV27*AV$168</f>
        <v>0</v>
      </c>
      <c r="AW27" s="16">
        <f>+'MATRIZ (A)'!AW27*AW$168</f>
        <v>0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2.3829914933129812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7.6711220629062493E-2</v>
      </c>
      <c r="BG27" s="16">
        <f>+'MATRIZ (A)'!BG27*BG$168</f>
        <v>0</v>
      </c>
      <c r="BH27" s="16">
        <f>+'MATRIZ (A)'!BH27*BH$168</f>
        <v>32.459636995397027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3.5615146123054386E-2</v>
      </c>
      <c r="BN27" s="16">
        <f>+'MATRIZ (A)'!BN27*BN$168</f>
        <v>0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0.11141340365364411</v>
      </c>
      <c r="BS27" s="16">
        <f>+'MATRIZ (A)'!BS27*BS$168</f>
        <v>0</v>
      </c>
      <c r="BT27" s="16">
        <f>+'MATRIZ (A)'!BT27*BT$168</f>
        <v>0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39.728883696679517</v>
      </c>
      <c r="BY27" s="16">
        <f>+'MATRIZ (A)'!BY27*BY$168</f>
        <v>0.30879990538162538</v>
      </c>
      <c r="BZ27" s="16">
        <f>+'MATRIZ (A)'!BZ27*BZ$168</f>
        <v>0.28462198369880143</v>
      </c>
      <c r="CA27" s="16">
        <f>+'MATRIZ (A)'!CA27*CA$168</f>
        <v>0.57126634128121623</v>
      </c>
      <c r="CB27" s="16">
        <f>+'MATRIZ (A)'!CB27*CB$168</f>
        <v>0</v>
      </c>
      <c r="CC27" s="16">
        <f>+'MATRIZ (A)'!CC27*CC$168</f>
        <v>5.4622945391661144</v>
      </c>
      <c r="CD27" s="16">
        <f>+'MATRIZ (A)'!CD27*CD$168</f>
        <v>0</v>
      </c>
      <c r="CE27" s="16">
        <f>+'MATRIZ (A)'!CE27*CE$168</f>
        <v>0.66036597462303437</v>
      </c>
      <c r="CF27" s="16">
        <f>+'MATRIZ (A)'!CF27*CF$168</f>
        <v>0</v>
      </c>
      <c r="CG27" s="16">
        <f>+'MATRIZ (A)'!CG27*CG$168</f>
        <v>6.5299586498888049E-2</v>
      </c>
      <c r="CH27" s="16">
        <f>+'MATRIZ (A)'!CH27*CH$168</f>
        <v>0</v>
      </c>
      <c r="CI27" s="16">
        <f>+'MATRIZ (A)'!CI27*CI$168</f>
        <v>0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5227.330368535504</v>
      </c>
      <c r="CR27" s="16">
        <f>+'MATRIZ (A)'!CR27*CR$168</f>
        <v>5871.1329213621038</v>
      </c>
      <c r="CS27" s="16">
        <f>+'MATRIZ (A)'!CS27*CS$168</f>
        <v>4.9520174245432272E-2</v>
      </c>
      <c r="CT27" s="16">
        <f>+'MATRIZ (A)'!CT27*CT$168</f>
        <v>0.37263849836228385</v>
      </c>
      <c r="CU27" s="16">
        <f>+'MATRIZ (A)'!CU27*CU$168</f>
        <v>0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1.6475182798201504</v>
      </c>
      <c r="CY27" s="16">
        <f>+'MATRIZ (A)'!CY27*CY$168</f>
        <v>0</v>
      </c>
      <c r="CZ27" s="16">
        <f>+'MATRIZ (A)'!CZ27*CZ$168</f>
        <v>0</v>
      </c>
      <c r="DA27" s="16">
        <f>+'MATRIZ (A)'!DA27*DA$168</f>
        <v>0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0</v>
      </c>
      <c r="DE27" s="16">
        <f>+'MATRIZ (A)'!DE27*DE$168</f>
        <v>0</v>
      </c>
      <c r="DF27" s="16">
        <f>+'MATRIZ (A)'!DF27*DF$168</f>
        <v>5.275848210005865</v>
      </c>
      <c r="DG27" s="16">
        <f>+'MATRIZ (A)'!DG27*DG$168</f>
        <v>0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20.605716023832471</v>
      </c>
      <c r="DR27" s="16">
        <f>+'MATRIZ (A)'!DR27*DR$168</f>
        <v>0</v>
      </c>
      <c r="DS27" s="16">
        <f>+'MATRIZ (A)'!DS27*DS$168</f>
        <v>135.19403399920483</v>
      </c>
      <c r="DT27" s="16">
        <f>+'MATRIZ (A)'!DT27*DT$168</f>
        <v>23.52522131872847</v>
      </c>
      <c r="DU27" s="16">
        <f>+'MATRIZ (A)'!DU27*DU$168</f>
        <v>0</v>
      </c>
      <c r="DV27" s="16">
        <f>+'MATRIZ (A)'!DV27*DV$168</f>
        <v>2169.7640528614111</v>
      </c>
      <c r="DW27" s="16">
        <f>+'MATRIZ (A)'!DW27*DW$168</f>
        <v>318.07226372297362</v>
      </c>
      <c r="DX27" s="16">
        <f>+'MATRIZ (A)'!DX27*DX$168</f>
        <v>0</v>
      </c>
      <c r="DY27" s="16">
        <f>+'MATRIZ (A)'!DY27*DY$168</f>
        <v>0</v>
      </c>
      <c r="DZ27" s="16">
        <f>+'MATRIZ (A)'!DZ27*DZ$168</f>
        <v>11.890620184259225</v>
      </c>
      <c r="EA27" s="16">
        <f>+'MATRIZ (A)'!EA27*EA$168</f>
        <v>24.958584858381563</v>
      </c>
      <c r="EB27" s="16">
        <f>+'MATRIZ (A)'!EB27*EB$168</f>
        <v>2.1610652170417259E-3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101775.56761881146</v>
      </c>
      <c r="EJ27" s="20">
        <f>+'MATRIZ (I-A) INVERSA'!FM27</f>
        <v>10472.75460137413</v>
      </c>
      <c r="EK27" s="20">
        <f>+'MATRIZ (I-A) INVERSA'!FN27</f>
        <v>65.503942071951514</v>
      </c>
      <c r="EL27" s="20">
        <f>+'MATRIZ (I-A) INVERSA'!FO27</f>
        <v>225.89316548363871</v>
      </c>
      <c r="EM27" s="20">
        <f>+'MATRIZ (I-A) INVERSA'!FP27</f>
        <v>0</v>
      </c>
      <c r="EN27" s="20">
        <f>+'MATRIZ (I-A) INVERSA'!FQ27</f>
        <v>0</v>
      </c>
      <c r="EO27" s="20">
        <f>+'MATRIZ (I-A) INVERSA'!FR27</f>
        <v>0</v>
      </c>
      <c r="EP27" s="20">
        <f>+'MATRIZ (I-A) INVERSA'!FS27</f>
        <v>0</v>
      </c>
      <c r="EQ27" s="20">
        <f>+'MATRIZ (I-A) INVERSA'!FT27</f>
        <v>0</v>
      </c>
      <c r="ER27" s="20">
        <f>+'MATRIZ (I-A) INVERSA'!FU27</f>
        <v>0</v>
      </c>
      <c r="ES27" s="20">
        <f>+'MATRIZ (I-A) INVERSA'!FV27</f>
        <v>0</v>
      </c>
      <c r="ET27" s="20">
        <f>+'MATRIZ (I-A) INVERSA'!FW27</f>
        <v>0</v>
      </c>
      <c r="EU27" s="20">
        <f>+'MATRIZ (I-A) INVERSA'!FX27</f>
        <v>0</v>
      </c>
      <c r="EV27" s="20">
        <f>+'MATRIZ (I-A) INVERSA'!FY27</f>
        <v>0</v>
      </c>
      <c r="EW27" s="20">
        <f>+'MATRIZ (I-A) INVERSA'!FZ27</f>
        <v>0</v>
      </c>
      <c r="EX27" s="20">
        <f>+'MATRIZ (I-A) INVERSA'!GA27</f>
        <v>530793.07420783979</v>
      </c>
      <c r="EY27" s="20">
        <f>+'MATRIZ (I-A) INVERSA'!GB27</f>
        <v>27.975516988207438</v>
      </c>
      <c r="EZ27" s="20">
        <f>+'MATRIZ (I-A) INVERSA'!GC27</f>
        <v>0.73352727320102351</v>
      </c>
      <c r="FA27" s="20">
        <f>+'MATRIZ (I-A) INVERSA'!GD27</f>
        <v>0.52497842527577476</v>
      </c>
      <c r="FB27" s="20">
        <f>+'MATRIZ (I-A) INVERSA'!GE27</f>
        <v>1.5010681701516575</v>
      </c>
      <c r="FC27" s="20">
        <f>+'MATRIZ (I-A) INVERSA'!GF27</f>
        <v>0</v>
      </c>
      <c r="FD27" s="20">
        <f>+'MATRIZ (I-A) INVERSA'!GG27</f>
        <v>5.3436740202113908</v>
      </c>
      <c r="FE27" s="20">
        <f>+'MATRIZ (I-A) INVERSA'!GH27</f>
        <v>0.10582112877111974</v>
      </c>
      <c r="FF27" s="20">
        <f>+'MATRIZ (I-A) INVERSA'!GI27</f>
        <v>0</v>
      </c>
      <c r="FG27" s="18">
        <f t="shared" si="2"/>
        <v>541593.41050277534</v>
      </c>
      <c r="FH27" s="17">
        <f t="shared" si="1"/>
        <v>643368.97812158684</v>
      </c>
      <c r="FI27" s="28"/>
      <c r="FJ27" s="17">
        <v>643368.97812158638</v>
      </c>
      <c r="FK27" s="48">
        <f t="shared" si="3"/>
        <v>0</v>
      </c>
      <c r="FM27" s="46">
        <f>+IFERROR((FH27/'MIP 2017'!FH27*100-100),0)</f>
        <v>0.11201455038720098</v>
      </c>
    </row>
    <row r="28" spans="1:169" s="7" customFormat="1" ht="21.95" customHeight="1" thickBot="1" x14ac:dyDescent="0.25">
      <c r="A28" s="137" t="s">
        <v>117</v>
      </c>
      <c r="B28" s="138" t="s">
        <v>118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0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76262.805070279283</v>
      </c>
      <c r="AM28" s="16">
        <f>+'MATRIZ (A)'!AM28*AM$168</f>
        <v>0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3235.9313958824505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0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0.16574109880160229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79498.902207260529</v>
      </c>
      <c r="EJ28" s="20">
        <f>+'MATRIZ (I-A) INVERSA'!FM28</f>
        <v>0</v>
      </c>
      <c r="EK28" s="20">
        <f>+'MATRIZ (I-A) INVERSA'!FN28</f>
        <v>0</v>
      </c>
      <c r="EL28" s="20">
        <f>+'MATRIZ (I-A) INVERSA'!FO28</f>
        <v>0</v>
      </c>
      <c r="EM28" s="20">
        <f>+'MATRIZ (I-A) INVERSA'!FP28</f>
        <v>0</v>
      </c>
      <c r="EN28" s="20">
        <f>+'MATRIZ (I-A) INVERSA'!FQ28</f>
        <v>0</v>
      </c>
      <c r="EO28" s="20">
        <f>+'MATRIZ (I-A) INVERSA'!FR28</f>
        <v>0</v>
      </c>
      <c r="EP28" s="20">
        <f>+'MATRIZ (I-A) INVERSA'!FS28</f>
        <v>0</v>
      </c>
      <c r="EQ28" s="20">
        <f>+'MATRIZ (I-A) INVERSA'!FT28</f>
        <v>0</v>
      </c>
      <c r="ER28" s="20">
        <f>+'MATRIZ (I-A) INVERSA'!FU28</f>
        <v>0</v>
      </c>
      <c r="ES28" s="20">
        <f>+'MATRIZ (I-A) INVERSA'!FV28</f>
        <v>0</v>
      </c>
      <c r="ET28" s="20">
        <f>+'MATRIZ (I-A) INVERSA'!FW28</f>
        <v>0</v>
      </c>
      <c r="EU28" s="20">
        <f>+'MATRIZ (I-A) INVERSA'!FX28</f>
        <v>0</v>
      </c>
      <c r="EV28" s="20">
        <f>+'MATRIZ (I-A) INVERSA'!FY28</f>
        <v>0</v>
      </c>
      <c r="EW28" s="20">
        <f>+'MATRIZ (I-A) INVERSA'!FZ28</f>
        <v>0</v>
      </c>
      <c r="EX28" s="20">
        <f>+'MATRIZ (I-A) INVERSA'!GA28</f>
        <v>0</v>
      </c>
      <c r="EY28" s="20">
        <f>+'MATRIZ (I-A) INVERSA'!GB28</f>
        <v>0</v>
      </c>
      <c r="EZ28" s="20">
        <f>+'MATRIZ (I-A) INVERSA'!GC28</f>
        <v>0</v>
      </c>
      <c r="FA28" s="20">
        <f>+'MATRIZ (I-A) INVERSA'!GD28</f>
        <v>0</v>
      </c>
      <c r="FB28" s="20">
        <f>+'MATRIZ (I-A) INVERSA'!GE28</f>
        <v>0</v>
      </c>
      <c r="FC28" s="20">
        <f>+'MATRIZ (I-A) INVERSA'!GF28</f>
        <v>0</v>
      </c>
      <c r="FD28" s="20">
        <f>+'MATRIZ (I-A) INVERSA'!GG28</f>
        <v>0</v>
      </c>
      <c r="FE28" s="20">
        <f>+'MATRIZ (I-A) INVERSA'!GH28</f>
        <v>0</v>
      </c>
      <c r="FF28" s="20">
        <f>+'MATRIZ (I-A) INVERSA'!GI28</f>
        <v>0</v>
      </c>
      <c r="FG28" s="18">
        <f t="shared" si="2"/>
        <v>0</v>
      </c>
      <c r="FH28" s="17">
        <f t="shared" si="1"/>
        <v>79498.902207260529</v>
      </c>
      <c r="FI28" s="28"/>
      <c r="FJ28" s="17">
        <v>79498.902207260602</v>
      </c>
      <c r="FK28" s="48">
        <f t="shared" si="3"/>
        <v>0</v>
      </c>
      <c r="FM28" s="46">
        <f>+IFERROR((FH28/'MIP 2017'!FH28*100-100),0)</f>
        <v>0.60832295935648517</v>
      </c>
    </row>
    <row r="29" spans="1:169" s="7" customFormat="1" ht="21.95" customHeight="1" thickBot="1" x14ac:dyDescent="0.25">
      <c r="A29" s="137" t="s">
        <v>119</v>
      </c>
      <c r="B29" s="138" t="s">
        <v>120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536.71686047087235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3921.3184614934471</v>
      </c>
      <c r="AR29" s="16">
        <f>+'MATRIZ (A)'!AR29*AR$168</f>
        <v>0</v>
      </c>
      <c r="AS29" s="16">
        <f>+'MATRIZ (A)'!AS29*AS$168</f>
        <v>155935.83585037562</v>
      </c>
      <c r="AT29" s="16">
        <f>+'MATRIZ (A)'!AT29*AT$168</f>
        <v>0</v>
      </c>
      <c r="AU29" s="16">
        <f>+'MATRIZ (A)'!AU29*AU$168</f>
        <v>0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0</v>
      </c>
      <c r="BE29" s="16">
        <f>+'MATRIZ (A)'!BE29*BE$168</f>
        <v>0</v>
      </c>
      <c r="BF29" s="16">
        <f>+'MATRIZ (A)'!BF29*BF$168</f>
        <v>4.0752136379721221E-2</v>
      </c>
      <c r="BG29" s="16">
        <f>+'MATRIZ (A)'!BG29*BG$168</f>
        <v>0</v>
      </c>
      <c r="BH29" s="16">
        <f>+'MATRIZ (A)'!BH29*BH$168</f>
        <v>0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1.8920221580212254E-2</v>
      </c>
      <c r="BN29" s="16">
        <f>+'MATRIZ (A)'!BN29*BN$168</f>
        <v>0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5.9187354639773558E-2</v>
      </c>
      <c r="BS29" s="16">
        <f>+'MATRIZ (A)'!BS29*BS$168</f>
        <v>0</v>
      </c>
      <c r="BT29" s="16">
        <f>+'MATRIZ (A)'!BT29*BT$168</f>
        <v>0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0.3034800340566684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3.0205054819398378E-2</v>
      </c>
      <c r="CH29" s="16">
        <f>+'MATRIZ (A)'!CH29*CH$168</f>
        <v>0</v>
      </c>
      <c r="CI29" s="16">
        <f>+'MATRIZ (A)'!CI29*CI$168</f>
        <v>0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3.9582890882685434E-5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0.87522906136469625</v>
      </c>
      <c r="CY29" s="16">
        <f>+'MATRIZ (A)'!CY29*CY$168</f>
        <v>0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0</v>
      </c>
      <c r="DE29" s="16">
        <f>+'MATRIZ (A)'!DE29*DE$168</f>
        <v>0</v>
      </c>
      <c r="DF29" s="16">
        <f>+'MATRIZ (A)'!DF29*DF$168</f>
        <v>1.7881251148762309E-2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26.146038513703946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6.677069723720269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160428.03997527427</v>
      </c>
      <c r="EJ29" s="20">
        <f>+'MATRIZ (I-A) INVERSA'!FM29</f>
        <v>0</v>
      </c>
      <c r="EK29" s="20">
        <f>+'MATRIZ (I-A) INVERSA'!FN29</f>
        <v>0</v>
      </c>
      <c r="EL29" s="20">
        <f>+'MATRIZ (I-A) INVERSA'!FO29</f>
        <v>0</v>
      </c>
      <c r="EM29" s="20">
        <f>+'MATRIZ (I-A) INVERSA'!FP29</f>
        <v>0</v>
      </c>
      <c r="EN29" s="20">
        <f>+'MATRIZ (I-A) INVERSA'!FQ29</f>
        <v>0</v>
      </c>
      <c r="EO29" s="20">
        <f>+'MATRIZ (I-A) INVERSA'!FR29</f>
        <v>0</v>
      </c>
      <c r="EP29" s="20">
        <f>+'MATRIZ (I-A) INVERSA'!FS29</f>
        <v>0</v>
      </c>
      <c r="EQ29" s="20">
        <f>+'MATRIZ (I-A) INVERSA'!FT29</f>
        <v>0</v>
      </c>
      <c r="ER29" s="20">
        <f>+'MATRIZ (I-A) INVERSA'!FU29</f>
        <v>0</v>
      </c>
      <c r="ES29" s="20">
        <f>+'MATRIZ (I-A) INVERSA'!FV29</f>
        <v>0</v>
      </c>
      <c r="ET29" s="20">
        <f>+'MATRIZ (I-A) INVERSA'!FW29</f>
        <v>0</v>
      </c>
      <c r="EU29" s="20">
        <f>+'MATRIZ (I-A) INVERSA'!FX29</f>
        <v>0</v>
      </c>
      <c r="EV29" s="20">
        <f>+'MATRIZ (I-A) INVERSA'!FY29</f>
        <v>9932.3615796025824</v>
      </c>
      <c r="EW29" s="20">
        <f>+'MATRIZ (I-A) INVERSA'!FZ29</f>
        <v>-5610.2506696274895</v>
      </c>
      <c r="EX29" s="20">
        <f>+'MATRIZ (I-A) INVERSA'!GA29</f>
        <v>18.38188475883463</v>
      </c>
      <c r="EY29" s="20">
        <f>+'MATRIZ (I-A) INVERSA'!GB29</f>
        <v>0</v>
      </c>
      <c r="EZ29" s="20">
        <f>+'MATRIZ (I-A) INVERSA'!GC29</f>
        <v>0</v>
      </c>
      <c r="FA29" s="20">
        <f>+'MATRIZ (I-A) INVERSA'!GD29</f>
        <v>0</v>
      </c>
      <c r="FB29" s="20">
        <f>+'MATRIZ (I-A) INVERSA'!GE29</f>
        <v>0</v>
      </c>
      <c r="FC29" s="20">
        <f>+'MATRIZ (I-A) INVERSA'!GF29</f>
        <v>0</v>
      </c>
      <c r="FD29" s="20">
        <f>+'MATRIZ (I-A) INVERSA'!GG29</f>
        <v>0</v>
      </c>
      <c r="FE29" s="20">
        <f>+'MATRIZ (I-A) INVERSA'!GH29</f>
        <v>0</v>
      </c>
      <c r="FF29" s="20">
        <f>+'MATRIZ (I-A) INVERSA'!GI29</f>
        <v>0</v>
      </c>
      <c r="FG29" s="18">
        <f t="shared" si="2"/>
        <v>4340.4927947339274</v>
      </c>
      <c r="FH29" s="17">
        <f t="shared" si="1"/>
        <v>164768.5327700082</v>
      </c>
      <c r="FI29" s="28"/>
      <c r="FJ29" s="17">
        <v>164768.53277000826</v>
      </c>
      <c r="FK29" s="48">
        <f t="shared" si="3"/>
        <v>0</v>
      </c>
      <c r="FM29" s="46">
        <f>+IFERROR((FH29/'MIP 2017'!FH29*100-100),0)</f>
        <v>0.1536663022702669</v>
      </c>
    </row>
    <row r="30" spans="1:169" s="7" customFormat="1" ht="21.95" customHeight="1" thickBot="1" x14ac:dyDescent="0.25">
      <c r="A30" s="137" t="s">
        <v>121</v>
      </c>
      <c r="B30" s="138" t="s">
        <v>122</v>
      </c>
      <c r="C30" s="16">
        <f>+'MATRIZ (A)'!C30*C$168</f>
        <v>0</v>
      </c>
      <c r="D30" s="16">
        <f>+'MATRIZ (A)'!D30*D$168</f>
        <v>0</v>
      </c>
      <c r="E30" s="16">
        <f>+'MATRIZ (A)'!E30*E$168</f>
        <v>0</v>
      </c>
      <c r="F30" s="16">
        <f>+'MATRIZ (A)'!F30*F$168</f>
        <v>0</v>
      </c>
      <c r="G30" s="16">
        <f>+'MATRIZ (A)'!G30*G$168</f>
        <v>694.35550839220627</v>
      </c>
      <c r="H30" s="16">
        <f>+'MATRIZ (A)'!H30*H$168</f>
        <v>0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98.605323442477726</v>
      </c>
      <c r="V30" s="16">
        <f>+'MATRIZ (A)'!V30*V$168</f>
        <v>0</v>
      </c>
      <c r="W30" s="16">
        <f>+'MATRIZ (A)'!W30*W$168</f>
        <v>0</v>
      </c>
      <c r="X30" s="16">
        <f>+'MATRIZ (A)'!X30*X$168</f>
        <v>2.4488686037087497</v>
      </c>
      <c r="Y30" s="16">
        <f>+'MATRIZ (A)'!Y30*Y$168</f>
        <v>0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45.814929240583695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123.81981540351315</v>
      </c>
      <c r="AJ30" s="16">
        <f>+'MATRIZ (A)'!AJ30*AJ$168</f>
        <v>0</v>
      </c>
      <c r="AK30" s="16">
        <f>+'MATRIZ (A)'!AK30*AK$168</f>
        <v>18178.340792695046</v>
      </c>
      <c r="AL30" s="16">
        <f>+'MATRIZ (A)'!AL30*AL$168</f>
        <v>0</v>
      </c>
      <c r="AM30" s="16">
        <f>+'MATRIZ (A)'!AM30*AM$168</f>
        <v>214.22620274322296</v>
      </c>
      <c r="AN30" s="16">
        <f>+'MATRIZ (A)'!AN30*AN$168</f>
        <v>0</v>
      </c>
      <c r="AO30" s="16">
        <f>+'MATRIZ (A)'!AO30*AO$168</f>
        <v>57.326806724150345</v>
      </c>
      <c r="AP30" s="16">
        <f>+'MATRIZ (A)'!AP30*AP$168</f>
        <v>140.86194945133568</v>
      </c>
      <c r="AQ30" s="16">
        <f>+'MATRIZ (A)'!AQ30*AQ$168</f>
        <v>6.7731627046459302</v>
      </c>
      <c r="AR30" s="16">
        <f>+'MATRIZ (A)'!AR30*AR$168</f>
        <v>0</v>
      </c>
      <c r="AS30" s="16">
        <f>+'MATRIZ (A)'!AS30*AS$168</f>
        <v>0</v>
      </c>
      <c r="AT30" s="16">
        <f>+'MATRIZ (A)'!AT30*AT$168</f>
        <v>0</v>
      </c>
      <c r="AU30" s="16">
        <f>+'MATRIZ (A)'!AU30*AU$168</f>
        <v>398.38361360194818</v>
      </c>
      <c r="AV30" s="16">
        <f>+'MATRIZ (A)'!AV30*AV$168</f>
        <v>0</v>
      </c>
      <c r="AW30" s="16">
        <f>+'MATRIZ (A)'!AW30*AW$168</f>
        <v>0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1.6428186974102144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0.10509782352052577</v>
      </c>
      <c r="BG30" s="16">
        <f>+'MATRIZ (A)'!BG30*BG$168</f>
        <v>0</v>
      </c>
      <c r="BH30" s="16">
        <f>+'MATRIZ (A)'!BH30*BH$168</f>
        <v>103.68973987947922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4.8794352523709179E-2</v>
      </c>
      <c r="BN30" s="16">
        <f>+'MATRIZ (A)'!BN30*BN$168</f>
        <v>0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0.1526413755248687</v>
      </c>
      <c r="BS30" s="16">
        <f>+'MATRIZ (A)'!BS30*BS$168</f>
        <v>0</v>
      </c>
      <c r="BT30" s="16">
        <f>+'MATRIZ (A)'!BT30*BT$168</f>
        <v>0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1.0038209185979241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0.78266058898355795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7.7897401286097984E-2</v>
      </c>
      <c r="CH30" s="16">
        <f>+'MATRIZ (A)'!CH30*CH$168</f>
        <v>0</v>
      </c>
      <c r="CI30" s="16">
        <f>+'MATRIZ (A)'!CI30*CI$168</f>
        <v>0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1154.3228935000532</v>
      </c>
      <c r="CR30" s="16">
        <f>+'MATRIZ (A)'!CR30*CR$168</f>
        <v>4135.1007590658155</v>
      </c>
      <c r="CS30" s="16">
        <f>+'MATRIZ (A)'!CS30*CS$168</f>
        <v>0.19192517074569895</v>
      </c>
      <c r="CT30" s="16">
        <f>+'MATRIZ (A)'!CT30*CT$168</f>
        <v>0.62734768861420775</v>
      </c>
      <c r="CU30" s="16">
        <f>+'MATRIZ (A)'!CU30*CU$168</f>
        <v>0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2.2571741656497544</v>
      </c>
      <c r="CY30" s="16">
        <f>+'MATRIZ (A)'!CY30*CY$168</f>
        <v>0</v>
      </c>
      <c r="CZ30" s="16">
        <f>+'MATRIZ (A)'!CZ30*CZ$168</f>
        <v>0</v>
      </c>
      <c r="DA30" s="16">
        <f>+'MATRIZ (A)'!DA30*DA$168</f>
        <v>0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0</v>
      </c>
      <c r="DE30" s="16">
        <f>+'MATRIZ (A)'!DE30*DE$168</f>
        <v>0</v>
      </c>
      <c r="DF30" s="16">
        <f>+'MATRIZ (A)'!DF30*DF$168</f>
        <v>4.6114897144238394E-2</v>
      </c>
      <c r="DG30" s="16">
        <f>+'MATRIZ (A)'!DG30*DG$168</f>
        <v>0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0</v>
      </c>
      <c r="DS30" s="16">
        <f>+'MATRIZ (A)'!DS30*DS$168</f>
        <v>67.429391084426996</v>
      </c>
      <c r="DT30" s="16">
        <f>+'MATRIZ (A)'!DT30*DT$168</f>
        <v>278.12108897758338</v>
      </c>
      <c r="DU30" s="16">
        <f>+'MATRIZ (A)'!DU30*DU$168</f>
        <v>0</v>
      </c>
      <c r="DV30" s="16">
        <f>+'MATRIZ (A)'!DV30*DV$168</f>
        <v>3347.2760554472161</v>
      </c>
      <c r="DW30" s="16">
        <f>+'MATRIZ (A)'!DW30*DW$168</f>
        <v>3982.0885968681241</v>
      </c>
      <c r="DX30" s="16">
        <f>+'MATRIZ (A)'!DX30*DX$168</f>
        <v>0</v>
      </c>
      <c r="DY30" s="16">
        <f>+'MATRIZ (A)'!DY30*DY$168</f>
        <v>0</v>
      </c>
      <c r="DZ30" s="16">
        <f>+'MATRIZ (A)'!DZ30*DZ$168</f>
        <v>8.0080880699699986</v>
      </c>
      <c r="EA30" s="16">
        <f>+'MATRIZ (A)'!EA30*EA$168</f>
        <v>95.870240787527109</v>
      </c>
      <c r="EB30" s="16">
        <f>+'MATRIZ (A)'!EB30*EB$168</f>
        <v>0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0</v>
      </c>
      <c r="EH30" s="16">
        <f>+'MATRIZ (A)'!EH30*EH$168</f>
        <v>0</v>
      </c>
      <c r="EI30" s="18">
        <f t="shared" si="0"/>
        <v>33139.800119763029</v>
      </c>
      <c r="EJ30" s="20">
        <f>+'MATRIZ (I-A) INVERSA'!FM30</f>
        <v>52491.59489369169</v>
      </c>
      <c r="EK30" s="20">
        <f>+'MATRIZ (I-A) INVERSA'!FN30</f>
        <v>104.64271047155019</v>
      </c>
      <c r="EL30" s="20">
        <f>+'MATRIZ (I-A) INVERSA'!FO30</f>
        <v>360.8648940126626</v>
      </c>
      <c r="EM30" s="20">
        <f>+'MATRIZ (I-A) INVERSA'!FP30</f>
        <v>0</v>
      </c>
      <c r="EN30" s="20">
        <f>+'MATRIZ (I-A) INVERSA'!FQ30</f>
        <v>0</v>
      </c>
      <c r="EO30" s="20">
        <f>+'MATRIZ (I-A) INVERSA'!FR30</f>
        <v>0</v>
      </c>
      <c r="EP30" s="20">
        <f>+'MATRIZ (I-A) INVERSA'!FS30</f>
        <v>0</v>
      </c>
      <c r="EQ30" s="20">
        <f>+'MATRIZ (I-A) INVERSA'!FT30</f>
        <v>0</v>
      </c>
      <c r="ER30" s="20">
        <f>+'MATRIZ (I-A) INVERSA'!FU30</f>
        <v>0</v>
      </c>
      <c r="ES30" s="20">
        <f>+'MATRIZ (I-A) INVERSA'!FV30</f>
        <v>0</v>
      </c>
      <c r="ET30" s="20">
        <f>+'MATRIZ (I-A) INVERSA'!FW30</f>
        <v>0</v>
      </c>
      <c r="EU30" s="20">
        <f>+'MATRIZ (I-A) INVERSA'!FX30</f>
        <v>0</v>
      </c>
      <c r="EV30" s="20">
        <f>+'MATRIZ (I-A) INVERSA'!FY30</f>
        <v>0</v>
      </c>
      <c r="EW30" s="20">
        <f>+'MATRIZ (I-A) INVERSA'!FZ30</f>
        <v>-2.2681979413391673E-2</v>
      </c>
      <c r="EX30" s="20">
        <f>+'MATRIZ (I-A) INVERSA'!GA30</f>
        <v>17147.912937362711</v>
      </c>
      <c r="EY30" s="20">
        <f>+'MATRIZ (I-A) INVERSA'!GB30</f>
        <v>92.121637217556938</v>
      </c>
      <c r="EZ30" s="20">
        <f>+'MATRIZ (I-A) INVERSA'!GC30</f>
        <v>2.4154596813882989</v>
      </c>
      <c r="FA30" s="20">
        <f>+'MATRIZ (I-A) INVERSA'!GD30</f>
        <v>1.7287212980080151</v>
      </c>
      <c r="FB30" s="20">
        <f>+'MATRIZ (I-A) INVERSA'!GE30</f>
        <v>4.9429241099573868</v>
      </c>
      <c r="FC30" s="20">
        <f>+'MATRIZ (I-A) INVERSA'!GF30</f>
        <v>0</v>
      </c>
      <c r="FD30" s="20">
        <f>+'MATRIZ (I-A) INVERSA'!GG30</f>
        <v>17.596386143866589</v>
      </c>
      <c r="FE30" s="20">
        <f>+'MATRIZ (I-A) INVERSA'!GH30</f>
        <v>0.3484623944113252</v>
      </c>
      <c r="FF30" s="20">
        <f>+'MATRIZ (I-A) INVERSA'!GI30</f>
        <v>0</v>
      </c>
      <c r="FG30" s="18">
        <f t="shared" si="2"/>
        <v>70224.146344404377</v>
      </c>
      <c r="FH30" s="17">
        <f t="shared" si="1"/>
        <v>103363.94646416741</v>
      </c>
      <c r="FI30" s="28"/>
      <c r="FJ30" s="17">
        <v>103363.94646416741</v>
      </c>
      <c r="FK30" s="48">
        <f t="shared" si="3"/>
        <v>0</v>
      </c>
      <c r="FM30" s="46">
        <f>+IFERROR((FH30/'MIP 2017'!FH30*100-100),0)</f>
        <v>0.29511314023353918</v>
      </c>
    </row>
    <row r="31" spans="1:169" s="7" customFormat="1" ht="21.95" customHeight="1" thickBot="1" x14ac:dyDescent="0.25">
      <c r="A31" s="137" t="s">
        <v>123</v>
      </c>
      <c r="B31" s="138" t="s">
        <v>124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20.951743638231104</v>
      </c>
      <c r="W31" s="16">
        <f>+'MATRIZ (A)'!W31*W$168</f>
        <v>0</v>
      </c>
      <c r="X31" s="16">
        <f>+'MATRIZ (A)'!X31*X$168</f>
        <v>27.708736414065299</v>
      </c>
      <c r="Y31" s="16">
        <f>+'MATRIZ (A)'!Y31*Y$168</f>
        <v>0</v>
      </c>
      <c r="Z31" s="16">
        <f>+'MATRIZ (A)'!Z31*Z$168</f>
        <v>0</v>
      </c>
      <c r="AA31" s="16">
        <f>+'MATRIZ (A)'!AA31*AA$168</f>
        <v>0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0.85577177485128086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190.35416734106579</v>
      </c>
      <c r="AJ31" s="16">
        <f>+'MATRIZ (A)'!AJ31*AJ$168</f>
        <v>1.681330155865619E-2</v>
      </c>
      <c r="AK31" s="16">
        <f>+'MATRIZ (A)'!AK31*AK$168</f>
        <v>4259.8949675120866</v>
      </c>
      <c r="AL31" s="16">
        <f>+'MATRIZ (A)'!AL31*AL$168</f>
        <v>0</v>
      </c>
      <c r="AM31" s="16">
        <f>+'MATRIZ (A)'!AM31*AM$168</f>
        <v>0</v>
      </c>
      <c r="AN31" s="16">
        <f>+'MATRIZ (A)'!AN31*AN$168</f>
        <v>0</v>
      </c>
      <c r="AO31" s="16">
        <f>+'MATRIZ (A)'!AO31*AO$168</f>
        <v>8.148370920620831</v>
      </c>
      <c r="AP31" s="16">
        <f>+'MATRIZ (A)'!AP31*AP$168</f>
        <v>61.107837882824732</v>
      </c>
      <c r="AQ31" s="16">
        <f>+'MATRIZ (A)'!AQ31*AQ$168</f>
        <v>4.078103858448638</v>
      </c>
      <c r="AR31" s="16">
        <f>+'MATRIZ (A)'!AR31*AR$168</f>
        <v>221.73877056049434</v>
      </c>
      <c r="AS31" s="16">
        <f>+'MATRIZ (A)'!AS31*AS$168</f>
        <v>0</v>
      </c>
      <c r="AT31" s="16">
        <f>+'MATRIZ (A)'!AT31*AT$168</f>
        <v>0</v>
      </c>
      <c r="AU31" s="16">
        <f>+'MATRIZ (A)'!AU31*AU$168</f>
        <v>1475.7566766112568</v>
      </c>
      <c r="AV31" s="16">
        <f>+'MATRIZ (A)'!AV31*AV$168</f>
        <v>27.185159030856013</v>
      </c>
      <c r="AW31" s="16">
        <f>+'MATRIZ (A)'!AW31*AW$168</f>
        <v>42.742708064478308</v>
      </c>
      <c r="AX31" s="16">
        <f>+'MATRIZ (A)'!AX31*AX$168</f>
        <v>2.4433929654361393</v>
      </c>
      <c r="AY31" s="16">
        <f>+'MATRIZ (A)'!AY31*AY$168</f>
        <v>0</v>
      </c>
      <c r="AZ31" s="16">
        <f>+'MATRIZ (A)'!AZ31*AZ$168</f>
        <v>0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25.523511614453064</v>
      </c>
      <c r="BI31" s="16">
        <f>+'MATRIZ (A)'!BI31*BI$168</f>
        <v>15.617470267921338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0</v>
      </c>
      <c r="BO31" s="16">
        <f>+'MATRIZ (A)'!BO31*BO$168</f>
        <v>0</v>
      </c>
      <c r="BP31" s="16">
        <f>+'MATRIZ (A)'!BP31*BP$168</f>
        <v>0</v>
      </c>
      <c r="BQ31" s="16">
        <f>+'MATRIZ (A)'!BQ31*BQ$168</f>
        <v>0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0.80248760336363811</v>
      </c>
      <c r="BY31" s="16">
        <f>+'MATRIZ (A)'!BY31*BY$168</f>
        <v>7.6746953089306916E-2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0</v>
      </c>
      <c r="CD31" s="16">
        <f>+'MATRIZ (A)'!CD31*CD$168</f>
        <v>0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12.624502577657095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103.68567658215008</v>
      </c>
      <c r="CR31" s="16">
        <f>+'MATRIZ (A)'!CR31*CR$168</f>
        <v>72.728973324840169</v>
      </c>
      <c r="CS31" s="16">
        <f>+'MATRIZ (A)'!CS31*CS$168</f>
        <v>0</v>
      </c>
      <c r="CT31" s="16">
        <f>+'MATRIZ (A)'!CT31*CT$168</f>
        <v>0.50152246659185595</v>
      </c>
      <c r="CU31" s="16">
        <f>+'MATRIZ (A)'!CU31*CU$168</f>
        <v>0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0</v>
      </c>
      <c r="CY31" s="16">
        <f>+'MATRIZ (A)'!CY31*CY$168</f>
        <v>0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0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</v>
      </c>
      <c r="DS31" s="16">
        <f>+'MATRIZ (A)'!DS31*DS$168</f>
        <v>0</v>
      </c>
      <c r="DT31" s="16">
        <f>+'MATRIZ (A)'!DT31*DT$168</f>
        <v>1.7314015058003553</v>
      </c>
      <c r="DU31" s="16">
        <f>+'MATRIZ (A)'!DU31*DU$168</f>
        <v>0</v>
      </c>
      <c r="DV31" s="16">
        <f>+'MATRIZ (A)'!DV31*DV$168</f>
        <v>95.383974611565435</v>
      </c>
      <c r="DW31" s="16">
        <f>+'MATRIZ (A)'!DW31*DW$168</f>
        <v>68.72417040903656</v>
      </c>
      <c r="DX31" s="16">
        <f>+'MATRIZ (A)'!DX31*DX$168</f>
        <v>0</v>
      </c>
      <c r="DY31" s="16">
        <f>+'MATRIZ (A)'!DY31*DY$168</f>
        <v>0</v>
      </c>
      <c r="DZ31" s="16">
        <f>+'MATRIZ (A)'!DZ31*DZ$168</f>
        <v>229.42154181611463</v>
      </c>
      <c r="EA31" s="16">
        <f>+'MATRIZ (A)'!EA31*EA$168</f>
        <v>64.297670731659579</v>
      </c>
      <c r="EB31" s="16">
        <f>+'MATRIZ (A)'!EB31*EB$168</f>
        <v>0.10626143355168456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0</v>
      </c>
      <c r="EH31" s="16">
        <f>+'MATRIZ (A)'!EH31*EH$168</f>
        <v>0</v>
      </c>
      <c r="EI31" s="18">
        <f t="shared" si="0"/>
        <v>7034.2091317740678</v>
      </c>
      <c r="EJ31" s="20">
        <f>+'MATRIZ (I-A) INVERSA'!FM31</f>
        <v>1725.8872681827706</v>
      </c>
      <c r="EK31" s="20">
        <f>+'MATRIZ (I-A) INVERSA'!FN31</f>
        <v>9.4544940948622838</v>
      </c>
      <c r="EL31" s="20">
        <f>+'MATRIZ (I-A) INVERSA'!FO31</f>
        <v>32.604230090288112</v>
      </c>
      <c r="EM31" s="20">
        <f>+'MATRIZ (I-A) INVERSA'!FP31</f>
        <v>0</v>
      </c>
      <c r="EN31" s="20">
        <f>+'MATRIZ (I-A) INVERSA'!FQ31</f>
        <v>0</v>
      </c>
      <c r="EO31" s="20">
        <f>+'MATRIZ (I-A) INVERSA'!FR31</f>
        <v>0</v>
      </c>
      <c r="EP31" s="20">
        <f>+'MATRIZ (I-A) INVERSA'!FS31</f>
        <v>0</v>
      </c>
      <c r="EQ31" s="20">
        <f>+'MATRIZ (I-A) INVERSA'!FT31</f>
        <v>0</v>
      </c>
      <c r="ER31" s="20">
        <f>+'MATRIZ (I-A) INVERSA'!FU31</f>
        <v>0</v>
      </c>
      <c r="ES31" s="20">
        <f>+'MATRIZ (I-A) INVERSA'!FV31</f>
        <v>0</v>
      </c>
      <c r="ET31" s="20">
        <f>+'MATRIZ (I-A) INVERSA'!FW31</f>
        <v>0</v>
      </c>
      <c r="EU31" s="20">
        <f>+'MATRIZ (I-A) INVERSA'!FX31</f>
        <v>0</v>
      </c>
      <c r="EV31" s="20">
        <f>+'MATRIZ (I-A) INVERSA'!FY31</f>
        <v>0</v>
      </c>
      <c r="EW31" s="20">
        <f>+'MATRIZ (I-A) INVERSA'!FZ31</f>
        <v>2.2737367544323206E-13</v>
      </c>
      <c r="EX31" s="20">
        <f>+'MATRIZ (I-A) INVERSA'!GA31</f>
        <v>9829.6404106970986</v>
      </c>
      <c r="EY31" s="20">
        <f>+'MATRIZ (I-A) INVERSA'!GB31</f>
        <v>18.172689723596847</v>
      </c>
      <c r="EZ31" s="20">
        <f>+'MATRIZ (I-A) INVERSA'!GC31</f>
        <v>0.47649391234833449</v>
      </c>
      <c r="FA31" s="20">
        <f>+'MATRIZ (I-A) INVERSA'!GD31</f>
        <v>0.34102211723703441</v>
      </c>
      <c r="FB31" s="20">
        <f>+'MATRIZ (I-A) INVERSA'!GE31</f>
        <v>0.97508282408622027</v>
      </c>
      <c r="FC31" s="20">
        <f>+'MATRIZ (I-A) INVERSA'!GF31</f>
        <v>0</v>
      </c>
      <c r="FD31" s="20">
        <f>+'MATRIZ (I-A) INVERSA'!GG31</f>
        <v>3.4712112735675786</v>
      </c>
      <c r="FE31" s="20">
        <f>+'MATRIZ (I-A) INVERSA'!GH31</f>
        <v>6.8740625603772559E-2</v>
      </c>
      <c r="FF31" s="20">
        <f>+'MATRIZ (I-A) INVERSA'!GI31</f>
        <v>0</v>
      </c>
      <c r="FG31" s="18">
        <f t="shared" si="2"/>
        <v>11621.091643541458</v>
      </c>
      <c r="FH31" s="17">
        <f t="shared" si="1"/>
        <v>18655.300775315525</v>
      </c>
      <c r="FI31" s="28"/>
      <c r="FJ31" s="17">
        <v>18655.30077531554</v>
      </c>
      <c r="FK31" s="48">
        <f t="shared" si="3"/>
        <v>0</v>
      </c>
      <c r="FM31" s="46">
        <f>+IFERROR((FH31/'MIP 2017'!FH31*100-100),0)</f>
        <v>0.24606180624635954</v>
      </c>
    </row>
    <row r="32" spans="1:169" s="7" customFormat="1" ht="21.95" customHeight="1" thickBot="1" x14ac:dyDescent="0.25">
      <c r="A32" s="137" t="s">
        <v>125</v>
      </c>
      <c r="B32" s="138" t="s">
        <v>126</v>
      </c>
      <c r="C32" s="16">
        <f>+'MATRIZ (A)'!C32*C$168</f>
        <v>8.1510432550969611E-2</v>
      </c>
      <c r="D32" s="16">
        <f>+'MATRIZ (A)'!D32*D$168</f>
        <v>1.0812509864192311E-2</v>
      </c>
      <c r="E32" s="16">
        <f>+'MATRIZ (A)'!E32*E$168</f>
        <v>3.9104587322437337E-2</v>
      </c>
      <c r="F32" s="16">
        <f>+'MATRIZ (A)'!F32*F$168</f>
        <v>0.57796547507392615</v>
      </c>
      <c r="G32" s="16">
        <f>+'MATRIZ (A)'!G32*G$168</f>
        <v>0.55694542519318424</v>
      </c>
      <c r="H32" s="16">
        <f>+'MATRIZ (A)'!H32*H$168</f>
        <v>0.2045072612497823</v>
      </c>
      <c r="I32" s="16">
        <f>+'MATRIZ (A)'!I32*I$168</f>
        <v>32.462448116439774</v>
      </c>
      <c r="J32" s="16">
        <f>+'MATRIZ (A)'!J32*J$168</f>
        <v>0.61299854228201522</v>
      </c>
      <c r="K32" s="16">
        <f>+'MATRIZ (A)'!K32*K$168</f>
        <v>50.345405577919244</v>
      </c>
      <c r="L32" s="16">
        <f>+'MATRIZ (A)'!L32*L$168</f>
        <v>773.0806917695013</v>
      </c>
      <c r="M32" s="16">
        <f>+'MATRIZ (A)'!M32*M$168</f>
        <v>0.72277092116319674</v>
      </c>
      <c r="N32" s="16">
        <f>+'MATRIZ (A)'!N32*N$168</f>
        <v>1884.8839528472445</v>
      </c>
      <c r="O32" s="16">
        <f>+'MATRIZ (A)'!O32*O$168</f>
        <v>274.51637841204251</v>
      </c>
      <c r="P32" s="16">
        <f>+'MATRIZ (A)'!P32*P$168</f>
        <v>531.41021922534685</v>
      </c>
      <c r="Q32" s="16">
        <f>+'MATRIZ (A)'!Q32*Q$168</f>
        <v>291.05163702676867</v>
      </c>
      <c r="R32" s="16">
        <f>+'MATRIZ (A)'!R32*R$168</f>
        <v>12835.399914472064</v>
      </c>
      <c r="S32" s="16">
        <f>+'MATRIZ (A)'!S32*S$168</f>
        <v>348.89319709488831</v>
      </c>
      <c r="T32" s="16">
        <f>+'MATRIZ (A)'!T32*T$168</f>
        <v>1295.6182330795775</v>
      </c>
      <c r="U32" s="16">
        <f>+'MATRIZ (A)'!U32*U$168</f>
        <v>598.6733216934856</v>
      </c>
      <c r="V32" s="16">
        <f>+'MATRIZ (A)'!V32*V$168</f>
        <v>457.34351377422894</v>
      </c>
      <c r="W32" s="16">
        <f>+'MATRIZ (A)'!W32*W$168</f>
        <v>2176.1526919002231</v>
      </c>
      <c r="X32" s="16">
        <f>+'MATRIZ (A)'!X32*X$168</f>
        <v>4.0556215424549302</v>
      </c>
      <c r="Y32" s="16">
        <f>+'MATRIZ (A)'!Y32*Y$168</f>
        <v>1.5973194897374587</v>
      </c>
      <c r="Z32" s="16">
        <f>+'MATRIZ (A)'!Z32*Z$168</f>
        <v>3.4397376359061744</v>
      </c>
      <c r="AA32" s="16">
        <f>+'MATRIZ (A)'!AA32*AA$168</f>
        <v>0.24329045767309607</v>
      </c>
      <c r="AB32" s="16">
        <f>+'MATRIZ (A)'!AB32*AB$168</f>
        <v>2.2394340914414821</v>
      </c>
      <c r="AC32" s="16">
        <f>+'MATRIZ (A)'!AC32*AC$168</f>
        <v>59.022402057436494</v>
      </c>
      <c r="AD32" s="16">
        <f>+'MATRIZ (A)'!AD32*AD$168</f>
        <v>0.52370699872484472</v>
      </c>
      <c r="AE32" s="16">
        <f>+'MATRIZ (A)'!AE32*AE$168</f>
        <v>0.5313277445373944</v>
      </c>
      <c r="AF32" s="16">
        <f>+'MATRIZ (A)'!AF32*AF$168</f>
        <v>1.9127487407248005</v>
      </c>
      <c r="AG32" s="16">
        <f>+'MATRIZ (A)'!AG32*AG$168</f>
        <v>2.9788801612739066E-4</v>
      </c>
      <c r="AH32" s="16">
        <f>+'MATRIZ (A)'!AH32*AH$168</f>
        <v>8.4476386911417622E-2</v>
      </c>
      <c r="AI32" s="16">
        <f>+'MATRIZ (A)'!AI32*AI$168</f>
        <v>8.8315270631863036</v>
      </c>
      <c r="AJ32" s="16">
        <f>+'MATRIZ (A)'!AJ32*AJ$168</f>
        <v>2.379082932567286</v>
      </c>
      <c r="AK32" s="16">
        <f>+'MATRIZ (A)'!AK32*AK$168</f>
        <v>6.1030236291665405</v>
      </c>
      <c r="AL32" s="16">
        <f>+'MATRIZ (A)'!AL32*AL$168</f>
        <v>5.076296515374386</v>
      </c>
      <c r="AM32" s="16">
        <f>+'MATRIZ (A)'!AM32*AM$168</f>
        <v>4.5345265565755906</v>
      </c>
      <c r="AN32" s="16">
        <f>+'MATRIZ (A)'!AN32*AN$168</f>
        <v>125.9092939720848</v>
      </c>
      <c r="AO32" s="16">
        <f>+'MATRIZ (A)'!AO32*AO$168</f>
        <v>3.0574887644830708</v>
      </c>
      <c r="AP32" s="16">
        <f>+'MATRIZ (A)'!AP32*AP$168</f>
        <v>8.6719938401492183</v>
      </c>
      <c r="AQ32" s="16">
        <f>+'MATRIZ (A)'!AQ32*AQ$168</f>
        <v>1.5412655852191386</v>
      </c>
      <c r="AR32" s="16">
        <f>+'MATRIZ (A)'!AR32*AR$168</f>
        <v>0.55147719386689387</v>
      </c>
      <c r="AS32" s="16">
        <f>+'MATRIZ (A)'!AS32*AS$168</f>
        <v>0.3142830957295305</v>
      </c>
      <c r="AT32" s="16">
        <f>+'MATRIZ (A)'!AT32*AT$168</f>
        <v>0.35071472625151751</v>
      </c>
      <c r="AU32" s="16">
        <f>+'MATRIZ (A)'!AU32*AU$168</f>
        <v>13.867646542692297</v>
      </c>
      <c r="AV32" s="16">
        <f>+'MATRIZ (A)'!AV32*AV$168</f>
        <v>1.4589358139043449</v>
      </c>
      <c r="AW32" s="16">
        <f>+'MATRIZ (A)'!AW32*AW$168</f>
        <v>6.0603562096295835</v>
      </c>
      <c r="AX32" s="16">
        <f>+'MATRIZ (A)'!AX32*AX$168</f>
        <v>1.1251393078683112</v>
      </c>
      <c r="AY32" s="16">
        <f>+'MATRIZ (A)'!AY32*AY$168</f>
        <v>0.9395645261995933</v>
      </c>
      <c r="AZ32" s="16">
        <f>+'MATRIZ (A)'!AZ32*AZ$168</f>
        <v>0.11302310539847649</v>
      </c>
      <c r="BA32" s="16">
        <f>+'MATRIZ (A)'!BA32*BA$168</f>
        <v>0.15322478373529194</v>
      </c>
      <c r="BB32" s="16">
        <f>+'MATRIZ (A)'!BB32*BB$168</f>
        <v>174.93416375489949</v>
      </c>
      <c r="BC32" s="16">
        <f>+'MATRIZ (A)'!BC32*BC$168</f>
        <v>7.2618172291035634</v>
      </c>
      <c r="BD32" s="16">
        <f>+'MATRIZ (A)'!BD32*BD$168</f>
        <v>2.0741539251557559</v>
      </c>
      <c r="BE32" s="16">
        <f>+'MATRIZ (A)'!BE32*BE$168</f>
        <v>4.9838999067049627</v>
      </c>
      <c r="BF32" s="16">
        <f>+'MATRIZ (A)'!BF32*BF$168</f>
        <v>5.7269308547880264</v>
      </c>
      <c r="BG32" s="16">
        <f>+'MATRIZ (A)'!BG32*BG$168</f>
        <v>2.980213958298823</v>
      </c>
      <c r="BH32" s="16">
        <f>+'MATRIZ (A)'!BH32*BH$168</f>
        <v>3.0605358104636187</v>
      </c>
      <c r="BI32" s="16">
        <f>+'MATRIZ (A)'!BI32*BI$168</f>
        <v>1.5476620592361841</v>
      </c>
      <c r="BJ32" s="16">
        <f>+'MATRIZ (A)'!BJ32*BJ$168</f>
        <v>2.6590081487087986</v>
      </c>
      <c r="BK32" s="16">
        <f>+'MATRIZ (A)'!BK32*BK$168</f>
        <v>0.94184604240520686</v>
      </c>
      <c r="BL32" s="16">
        <f>+'MATRIZ (A)'!BL32*BL$168</f>
        <v>0.60866933215169583</v>
      </c>
      <c r="BM32" s="16">
        <f>+'MATRIZ (A)'!BM32*BM$168</f>
        <v>9.7302758671122884</v>
      </c>
      <c r="BN32" s="16">
        <f>+'MATRIZ (A)'!BN32*BN$168</f>
        <v>3.6783225920701192</v>
      </c>
      <c r="BO32" s="16">
        <f>+'MATRIZ (A)'!BO32*BO$168</f>
        <v>2.8043105783071152</v>
      </c>
      <c r="BP32" s="16">
        <f>+'MATRIZ (A)'!BP32*BP$168</f>
        <v>0.76335114585507213</v>
      </c>
      <c r="BQ32" s="16">
        <f>+'MATRIZ (A)'!BQ32*BQ$168</f>
        <v>0.77208155326317462</v>
      </c>
      <c r="BR32" s="16">
        <f>+'MATRIZ (A)'!BR32*BR$168</f>
        <v>5.0475673492666582</v>
      </c>
      <c r="BS32" s="16">
        <f>+'MATRIZ (A)'!BS32*BS$168</f>
        <v>0.33904033944428191</v>
      </c>
      <c r="BT32" s="16">
        <f>+'MATRIZ (A)'!BT32*BT$168</f>
        <v>4.5764455695083246</v>
      </c>
      <c r="BU32" s="16">
        <f>+'MATRIZ (A)'!BU32*BU$168</f>
        <v>15.568992243356723</v>
      </c>
      <c r="BV32" s="16">
        <f>+'MATRIZ (A)'!BV32*BV$168</f>
        <v>1.490773190797547</v>
      </c>
      <c r="BW32" s="16">
        <f>+'MATRIZ (A)'!BW32*BW$168</f>
        <v>3.6227362143552666</v>
      </c>
      <c r="BX32" s="16">
        <f>+'MATRIZ (A)'!BX32*BX$168</f>
        <v>78.976007608334356</v>
      </c>
      <c r="BY32" s="16">
        <f>+'MATRIZ (A)'!BY32*BY$168</f>
        <v>1.0564746787754296</v>
      </c>
      <c r="BZ32" s="16">
        <f>+'MATRIZ (A)'!BZ32*BZ$168</f>
        <v>0.89674170056429015</v>
      </c>
      <c r="CA32" s="16">
        <f>+'MATRIZ (A)'!CA32*CA$168</f>
        <v>4.9126557328862512</v>
      </c>
      <c r="CB32" s="16">
        <f>+'MATRIZ (A)'!CB32*CB$168</f>
        <v>13.894704344108645</v>
      </c>
      <c r="CC32" s="16">
        <f>+'MATRIZ (A)'!CC32*CC$168</f>
        <v>25.445425783528105</v>
      </c>
      <c r="CD32" s="16">
        <f>+'MATRIZ (A)'!CD32*CD$168</f>
        <v>5.5798660448608253</v>
      </c>
      <c r="CE32" s="16">
        <f>+'MATRIZ (A)'!CE32*CE$168</f>
        <v>13.261454261505547</v>
      </c>
      <c r="CF32" s="16">
        <f>+'MATRIZ (A)'!CF32*CF$168</f>
        <v>17.836572146528461</v>
      </c>
      <c r="CG32" s="16">
        <f>+'MATRIZ (A)'!CG32*CG$168</f>
        <v>10.22535986230686</v>
      </c>
      <c r="CH32" s="16">
        <f>+'MATRIZ (A)'!CH32*CH$168</f>
        <v>4.5103710705872988</v>
      </c>
      <c r="CI32" s="16">
        <f>+'MATRIZ (A)'!CI32*CI$168</f>
        <v>6.5253580398492605E-2</v>
      </c>
      <c r="CJ32" s="16">
        <f>+'MATRIZ (A)'!CJ32*CJ$168</f>
        <v>5.0452871685741014</v>
      </c>
      <c r="CK32" s="16">
        <f>+'MATRIZ (A)'!CK32*CK$168</f>
        <v>4.5404088931546163</v>
      </c>
      <c r="CL32" s="16">
        <f>+'MATRIZ (A)'!CL32*CL$168</f>
        <v>7.1388626830399735</v>
      </c>
      <c r="CM32" s="16">
        <f>+'MATRIZ (A)'!CM32*CM$168</f>
        <v>2.3877023531325401</v>
      </c>
      <c r="CN32" s="16">
        <f>+'MATRIZ (A)'!CN32*CN$168</f>
        <v>0.27221293092897392</v>
      </c>
      <c r="CO32" s="16">
        <f>+'MATRIZ (A)'!CO32*CO$168</f>
        <v>2.2634618395515584</v>
      </c>
      <c r="CP32" s="16">
        <f>+'MATRIZ (A)'!CP32*CP$168</f>
        <v>0.16348584131666605</v>
      </c>
      <c r="CQ32" s="16">
        <f>+'MATRIZ (A)'!CQ32*CQ$168</f>
        <v>7.4667241402530609</v>
      </c>
      <c r="CR32" s="16">
        <f>+'MATRIZ (A)'!CR32*CR$168</f>
        <v>195.62190348479851</v>
      </c>
      <c r="CS32" s="16">
        <f>+'MATRIZ (A)'!CS32*CS$168</f>
        <v>0.36957532225045553</v>
      </c>
      <c r="CT32" s="16">
        <f>+'MATRIZ (A)'!CT32*CT$168</f>
        <v>1.4202409868781503</v>
      </c>
      <c r="CU32" s="16">
        <f>+'MATRIZ (A)'!CU32*CU$168</f>
        <v>1.114108192723924</v>
      </c>
      <c r="CV32" s="16">
        <f>+'MATRIZ (A)'!CV32*CV$168</f>
        <v>1.7675429004758724E-2</v>
      </c>
      <c r="CW32" s="16">
        <f>+'MATRIZ (A)'!CW32*CW$168</f>
        <v>0.61899763828881926</v>
      </c>
      <c r="CX32" s="16">
        <f>+'MATRIZ (A)'!CX32*CX$168</f>
        <v>13.278967344472498</v>
      </c>
      <c r="CY32" s="16">
        <f>+'MATRIZ (A)'!CY32*CY$168</f>
        <v>0.30737908580900641</v>
      </c>
      <c r="CZ32" s="16">
        <f>+'MATRIZ (A)'!CZ32*CZ$168</f>
        <v>0.30918015667097726</v>
      </c>
      <c r="DA32" s="16">
        <f>+'MATRIZ (A)'!DA32*DA$168</f>
        <v>6.6374607617848103</v>
      </c>
      <c r="DB32" s="16">
        <f>+'MATRIZ (A)'!DB32*DB$168</f>
        <v>0.80961541439298335</v>
      </c>
      <c r="DC32" s="16">
        <f>+'MATRIZ (A)'!DC32*DC$168</f>
        <v>0.57582496169693242</v>
      </c>
      <c r="DD32" s="16">
        <f>+'MATRIZ (A)'!DD32*DD$168</f>
        <v>0.57755558833437559</v>
      </c>
      <c r="DE32" s="16">
        <f>+'MATRIZ (A)'!DE32*DE$168</f>
        <v>1.6500773973511325</v>
      </c>
      <c r="DF32" s="16">
        <f>+'MATRIZ (A)'!DF32*DF$168</f>
        <v>11.521797304476202</v>
      </c>
      <c r="DG32" s="16">
        <f>+'MATRIZ (A)'!DG32*DG$168</f>
        <v>1.3083916630420371</v>
      </c>
      <c r="DH32" s="16">
        <f>+'MATRIZ (A)'!DH32*DH$168</f>
        <v>0.78864661186606944</v>
      </c>
      <c r="DI32" s="16">
        <f>+'MATRIZ (A)'!DI32*DI$168</f>
        <v>0.40878179451898561</v>
      </c>
      <c r="DJ32" s="16">
        <f>+'MATRIZ (A)'!DJ32*DJ$168</f>
        <v>0.61584793708784491</v>
      </c>
      <c r="DK32" s="16">
        <f>+'MATRIZ (A)'!DK32*DK$168</f>
        <v>9.8352786770243492E-2</v>
      </c>
      <c r="DL32" s="16">
        <f>+'MATRIZ (A)'!DL32*DL$168</f>
        <v>0.95809780854574922</v>
      </c>
      <c r="DM32" s="16">
        <f>+'MATRIZ (A)'!DM32*DM$168</f>
        <v>6.204908454026226E-4</v>
      </c>
      <c r="DN32" s="16">
        <f>+'MATRIZ (A)'!DN32*DN$168</f>
        <v>2.0741068331400173E-2</v>
      </c>
      <c r="DO32" s="16">
        <f>+'MATRIZ (A)'!DO32*DO$168</f>
        <v>0.61344896722756392</v>
      </c>
      <c r="DP32" s="16">
        <f>+'MATRIZ (A)'!DP32*DP$168</f>
        <v>0.6453815082793094</v>
      </c>
      <c r="DQ32" s="16">
        <f>+'MATRIZ (A)'!DQ32*DQ$168</f>
        <v>41.631118627088043</v>
      </c>
      <c r="DR32" s="16">
        <f>+'MATRIZ (A)'!DR32*DR$168</f>
        <v>0.9159179814310231</v>
      </c>
      <c r="DS32" s="16">
        <f>+'MATRIZ (A)'!DS32*DS$168</f>
        <v>558.87955458742022</v>
      </c>
      <c r="DT32" s="16">
        <f>+'MATRIZ (A)'!DT32*DT$168</f>
        <v>47.946604268461591</v>
      </c>
      <c r="DU32" s="16">
        <f>+'MATRIZ (A)'!DU32*DU$168</f>
        <v>1.4229794664875521E-2</v>
      </c>
      <c r="DV32" s="16">
        <f>+'MATRIZ (A)'!DV32*DV$168</f>
        <v>830.27711301592467</v>
      </c>
      <c r="DW32" s="16">
        <f>+'MATRIZ (A)'!DW32*DW$168</f>
        <v>11.838393499173606</v>
      </c>
      <c r="DX32" s="16">
        <f>+'MATRIZ (A)'!DX32*DX$168</f>
        <v>0.65578960734296143</v>
      </c>
      <c r="DY32" s="16">
        <f>+'MATRIZ (A)'!DY32*DY$168</f>
        <v>0.10033826434034702</v>
      </c>
      <c r="DZ32" s="16">
        <f>+'MATRIZ (A)'!DZ32*DZ$168</f>
        <v>0.16982380038618736</v>
      </c>
      <c r="EA32" s="16">
        <f>+'MATRIZ (A)'!EA32*EA$168</f>
        <v>0.80430911483333511</v>
      </c>
      <c r="EB32" s="16">
        <f>+'MATRIZ (A)'!EB32*EB$168</f>
        <v>1.400820382434804</v>
      </c>
      <c r="EC32" s="16">
        <f>+'MATRIZ (A)'!EC32*EC$168</f>
        <v>0.65420917205681295</v>
      </c>
      <c r="ED32" s="16">
        <f>+'MATRIZ (A)'!ED32*ED$168</f>
        <v>6.4885710219144965E-2</v>
      </c>
      <c r="EE32" s="16">
        <f>+'MATRIZ (A)'!EE32*EE$168</f>
        <v>1.6295969623502657</v>
      </c>
      <c r="EF32" s="16">
        <f>+'MATRIZ (A)'!EF32*EF$168</f>
        <v>5.7773515643303831E-2</v>
      </c>
      <c r="EG32" s="16">
        <f>+'MATRIZ (A)'!EG32*EG$168</f>
        <v>0.17266658573242635</v>
      </c>
      <c r="EH32" s="16">
        <f>+'MATRIZ (A)'!EH32*EH$168</f>
        <v>0</v>
      </c>
      <c r="EI32" s="18">
        <f t="shared" si="0"/>
        <v>24015.941092266574</v>
      </c>
      <c r="EJ32" s="20">
        <f>+'MATRIZ (I-A) INVERSA'!FM32</f>
        <v>2628.9251665182774</v>
      </c>
      <c r="EK32" s="20">
        <f>+'MATRIZ (I-A) INVERSA'!FN32</f>
        <v>0</v>
      </c>
      <c r="EL32" s="20">
        <f>+'MATRIZ (I-A) INVERSA'!FO32</f>
        <v>0</v>
      </c>
      <c r="EM32" s="20">
        <f>+'MATRIZ (I-A) INVERSA'!FP32</f>
        <v>0</v>
      </c>
      <c r="EN32" s="20">
        <f>+'MATRIZ (I-A) INVERSA'!FQ32</f>
        <v>0</v>
      </c>
      <c r="EO32" s="20">
        <f>+'MATRIZ (I-A) INVERSA'!FR32</f>
        <v>0</v>
      </c>
      <c r="EP32" s="20">
        <f>+'MATRIZ (I-A) INVERSA'!FS32</f>
        <v>0</v>
      </c>
      <c r="EQ32" s="20">
        <f>+'MATRIZ (I-A) INVERSA'!FT32</f>
        <v>0</v>
      </c>
      <c r="ER32" s="20">
        <f>+'MATRIZ (I-A) INVERSA'!FU32</f>
        <v>0</v>
      </c>
      <c r="ES32" s="20">
        <f>+'MATRIZ (I-A) INVERSA'!FV32</f>
        <v>0</v>
      </c>
      <c r="ET32" s="20">
        <f>+'MATRIZ (I-A) INVERSA'!FW32</f>
        <v>0</v>
      </c>
      <c r="EU32" s="20">
        <f>+'MATRIZ (I-A) INVERSA'!FX32</f>
        <v>13.953241413081635</v>
      </c>
      <c r="EV32" s="20">
        <f>+'MATRIZ (I-A) INVERSA'!FY32</f>
        <v>101.59022425372197</v>
      </c>
      <c r="EW32" s="20">
        <f>+'MATRIZ (I-A) INVERSA'!FZ32</f>
        <v>0.41480110725370922</v>
      </c>
      <c r="EX32" s="20">
        <f>+'MATRIZ (I-A) INVERSA'!GA32</f>
        <v>21270.293434298284</v>
      </c>
      <c r="EY32" s="20">
        <f>+'MATRIZ (I-A) INVERSA'!GB32</f>
        <v>0</v>
      </c>
      <c r="EZ32" s="20">
        <f>+'MATRIZ (I-A) INVERSA'!GC32</f>
        <v>0</v>
      </c>
      <c r="FA32" s="20">
        <f>+'MATRIZ (I-A) INVERSA'!GD32</f>
        <v>0</v>
      </c>
      <c r="FB32" s="20">
        <f>+'MATRIZ (I-A) INVERSA'!GE32</f>
        <v>0</v>
      </c>
      <c r="FC32" s="20">
        <f>+'MATRIZ (I-A) INVERSA'!GF32</f>
        <v>0</v>
      </c>
      <c r="FD32" s="20">
        <f>+'MATRIZ (I-A) INVERSA'!GG32</f>
        <v>0</v>
      </c>
      <c r="FE32" s="20">
        <f>+'MATRIZ (I-A) INVERSA'!GH32</f>
        <v>0</v>
      </c>
      <c r="FF32" s="20">
        <f>+'MATRIZ (I-A) INVERSA'!GI32</f>
        <v>0</v>
      </c>
      <c r="FG32" s="18">
        <f t="shared" si="2"/>
        <v>24015.176867590621</v>
      </c>
      <c r="FH32" s="17">
        <f t="shared" si="1"/>
        <v>48031.117959857191</v>
      </c>
      <c r="FI32" s="28"/>
      <c r="FJ32" s="17">
        <v>48031.117959857205</v>
      </c>
      <c r="FK32" s="48">
        <f t="shared" si="3"/>
        <v>0</v>
      </c>
      <c r="FM32" s="46">
        <f>+IFERROR((FH32/'MIP 2017'!FH32*100-100),0)</f>
        <v>0.10366124550118627</v>
      </c>
    </row>
    <row r="33" spans="1:169" s="7" customFormat="1" ht="21.95" customHeight="1" thickBot="1" x14ac:dyDescent="0.25">
      <c r="A33" s="137" t="s">
        <v>127</v>
      </c>
      <c r="B33" s="138" t="s">
        <v>128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2.8224761718963688E-2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22164.095473203532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8.4189876579641734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143803.79653343887</v>
      </c>
      <c r="AJ33" s="16">
        <f>+'MATRIZ (A)'!AJ33*AJ$168</f>
        <v>7.5860692400695803E-2</v>
      </c>
      <c r="AK33" s="16">
        <f>+'MATRIZ (A)'!AK33*AK$168</f>
        <v>2.3494988016775045</v>
      </c>
      <c r="AL33" s="16">
        <f>+'MATRIZ (A)'!AL33*AL$168</f>
        <v>0</v>
      </c>
      <c r="AM33" s="16">
        <f>+'MATRIZ (A)'!AM33*AM$168</f>
        <v>177234.47401246222</v>
      </c>
      <c r="AN33" s="16">
        <f>+'MATRIZ (A)'!AN33*AN$168</f>
        <v>0</v>
      </c>
      <c r="AO33" s="16">
        <f>+'MATRIZ (A)'!AO33*AO$168</f>
        <v>73.550370041462116</v>
      </c>
      <c r="AP33" s="16">
        <f>+'MATRIZ (A)'!AP33*AP$168</f>
        <v>534.7317104885293</v>
      </c>
      <c r="AQ33" s="16">
        <f>+'MATRIZ (A)'!AQ33*AQ$168</f>
        <v>37.912978849722776</v>
      </c>
      <c r="AR33" s="16">
        <f>+'MATRIZ (A)'!AR33*AR$168</f>
        <v>20.684076112100396</v>
      </c>
      <c r="AS33" s="16">
        <f>+'MATRIZ (A)'!AS33*AS$168</f>
        <v>0</v>
      </c>
      <c r="AT33" s="16">
        <f>+'MATRIZ (A)'!AT33*AT$168</f>
        <v>0</v>
      </c>
      <c r="AU33" s="16">
        <f>+'MATRIZ (A)'!AU33*AU$168</f>
        <v>205.50822232679272</v>
      </c>
      <c r="AV33" s="16">
        <f>+'MATRIZ (A)'!AV33*AV$168</f>
        <v>239.13297239468739</v>
      </c>
      <c r="AW33" s="16">
        <f>+'MATRIZ (A)'!AW33*AW$168</f>
        <v>3285.0612670906676</v>
      </c>
      <c r="AX33" s="16">
        <f>+'MATRIZ (A)'!AX33*AX$168</f>
        <v>1.7508665431787815</v>
      </c>
      <c r="AY33" s="16">
        <f>+'MATRIZ (A)'!AY33*AY$168</f>
        <v>0</v>
      </c>
      <c r="AZ33" s="16">
        <f>+'MATRIZ (A)'!AZ33*AZ$168</f>
        <v>0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1.4010291456828181</v>
      </c>
      <c r="BG33" s="16">
        <f>+'MATRIZ (A)'!BG33*BG$168</f>
        <v>0</v>
      </c>
      <c r="BH33" s="16">
        <f>+'MATRIZ (A)'!BH33*BH$168</f>
        <v>2.3069950962921162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0.65046361323636026</v>
      </c>
      <c r="BN33" s="16">
        <f>+'MATRIZ (A)'!BN33*BN$168</f>
        <v>0</v>
      </c>
      <c r="BO33" s="16">
        <f>+'MATRIZ (A)'!BO33*BO$168</f>
        <v>0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2.034818693516435</v>
      </c>
      <c r="BS33" s="16">
        <f>+'MATRIZ (A)'!BS33*BS$168</f>
        <v>0</v>
      </c>
      <c r="BT33" s="16">
        <f>+'MATRIZ (A)'!BT33*BT$168</f>
        <v>0</v>
      </c>
      <c r="BU33" s="16">
        <f>+'MATRIZ (A)'!BU33*BU$168</f>
        <v>0</v>
      </c>
      <c r="BV33" s="16">
        <f>+'MATRIZ (A)'!BV33*BV$168</f>
        <v>2.6304580439691807E-3</v>
      </c>
      <c r="BW33" s="16">
        <f>+'MATRIZ (A)'!BW33*BW$168</f>
        <v>0</v>
      </c>
      <c r="BX33" s="16">
        <f>+'MATRIZ (A)'!BX33*BX$168</f>
        <v>1.7288930468238377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10.433425351849378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1.4381613286641086E-2</v>
      </c>
      <c r="CG33" s="16">
        <f>+'MATRIZ (A)'!CG33*CG$168</f>
        <v>1.03842806557701</v>
      </c>
      <c r="CH33" s="16">
        <f>+'MATRIZ (A)'!CH33*CH$168</f>
        <v>0</v>
      </c>
      <c r="CI33" s="16">
        <f>+'MATRIZ (A)'!CI33*CI$168</f>
        <v>0</v>
      </c>
      <c r="CJ33" s="16">
        <f>+'MATRIZ (A)'!CJ33*CJ$168</f>
        <v>0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431.29565430088184</v>
      </c>
      <c r="CR33" s="16">
        <f>+'MATRIZ (A)'!CR33*CR$168</f>
        <v>2556.548050519074</v>
      </c>
      <c r="CS33" s="16">
        <f>+'MATRIZ (A)'!CS33*CS$168</f>
        <v>9.0628705446547908</v>
      </c>
      <c r="CT33" s="16">
        <f>+'MATRIZ (A)'!CT33*CT$168</f>
        <v>0.51477376924018903</v>
      </c>
      <c r="CU33" s="16">
        <f>+'MATRIZ (A)'!CU33*CU$168</f>
        <v>0</v>
      </c>
      <c r="CV33" s="16">
        <f>+'MATRIZ (A)'!CV33*CV$168</f>
        <v>0</v>
      </c>
      <c r="CW33" s="16">
        <f>+'MATRIZ (A)'!CW33*CW$168</f>
        <v>0</v>
      </c>
      <c r="CX33" s="16">
        <f>+'MATRIZ (A)'!CX33*CX$168</f>
        <v>30.089745791357785</v>
      </c>
      <c r="CY33" s="16">
        <f>+'MATRIZ (A)'!CY33*CY$168</f>
        <v>0</v>
      </c>
      <c r="CZ33" s="16">
        <f>+'MATRIZ (A)'!CZ33*CZ$168</f>
        <v>0</v>
      </c>
      <c r="DA33" s="16">
        <f>+'MATRIZ (A)'!DA33*DA$168</f>
        <v>0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0</v>
      </c>
      <c r="DE33" s="16">
        <f>+'MATRIZ (A)'!DE33*DE$168</f>
        <v>0</v>
      </c>
      <c r="DF33" s="16">
        <f>+'MATRIZ (A)'!DF33*DF$168</f>
        <v>0.61474455688062135</v>
      </c>
      <c r="DG33" s="16">
        <f>+'MATRIZ (A)'!DG33*DG$168</f>
        <v>0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0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0</v>
      </c>
      <c r="DS33" s="16">
        <f>+'MATRIZ (A)'!DS33*DS$168</f>
        <v>899.98654593438573</v>
      </c>
      <c r="DT33" s="16">
        <f>+'MATRIZ (A)'!DT33*DT$168</f>
        <v>9.5032201846553104</v>
      </c>
      <c r="DU33" s="16">
        <f>+'MATRIZ (A)'!DU33*DU$168</f>
        <v>0</v>
      </c>
      <c r="DV33" s="16">
        <f>+'MATRIZ (A)'!DV33*DV$168</f>
        <v>480.18782219336981</v>
      </c>
      <c r="DW33" s="16">
        <f>+'MATRIZ (A)'!DW33*DW$168</f>
        <v>402.19791350633142</v>
      </c>
      <c r="DX33" s="16">
        <f>+'MATRIZ (A)'!DX33*DX$168</f>
        <v>0</v>
      </c>
      <c r="DY33" s="16">
        <f>+'MATRIZ (A)'!DY33*DY$168</f>
        <v>0</v>
      </c>
      <c r="DZ33" s="16">
        <f>+'MATRIZ (A)'!DZ33*DZ$168</f>
        <v>24.348370083724973</v>
      </c>
      <c r="EA33" s="16">
        <f>+'MATRIZ (A)'!EA33*EA$168</f>
        <v>22.694827554045563</v>
      </c>
      <c r="EB33" s="16">
        <f>+'MATRIZ (A)'!EB33*EB$168</f>
        <v>70.912380517604205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0.45930073588785036</v>
      </c>
      <c r="EH33" s="16">
        <f>+'MATRIZ (A)'!EH33*EH$168</f>
        <v>0</v>
      </c>
      <c r="EI33" s="18">
        <f t="shared" si="0"/>
        <v>352569.59834014199</v>
      </c>
      <c r="EJ33" s="20">
        <f>+'MATRIZ (I-A) INVERSA'!FM33</f>
        <v>49590.499786381202</v>
      </c>
      <c r="EK33" s="20">
        <f>+'MATRIZ (I-A) INVERSA'!FN33</f>
        <v>0</v>
      </c>
      <c r="EL33" s="20">
        <f>+'MATRIZ (I-A) INVERSA'!FO33</f>
        <v>0</v>
      </c>
      <c r="EM33" s="20">
        <f>+'MATRIZ (I-A) INVERSA'!FP33</f>
        <v>0</v>
      </c>
      <c r="EN33" s="20">
        <f>+'MATRIZ (I-A) INVERSA'!FQ33</f>
        <v>0</v>
      </c>
      <c r="EO33" s="20">
        <f>+'MATRIZ (I-A) INVERSA'!FR33</f>
        <v>0</v>
      </c>
      <c r="EP33" s="20">
        <f>+'MATRIZ (I-A) INVERSA'!FS33</f>
        <v>0</v>
      </c>
      <c r="EQ33" s="20">
        <f>+'MATRIZ (I-A) INVERSA'!FT33</f>
        <v>0</v>
      </c>
      <c r="ER33" s="20">
        <f>+'MATRIZ (I-A) INVERSA'!FU33</f>
        <v>0</v>
      </c>
      <c r="ES33" s="20">
        <f>+'MATRIZ (I-A) INVERSA'!FV33</f>
        <v>0</v>
      </c>
      <c r="ET33" s="20">
        <f>+'MATRIZ (I-A) INVERSA'!FW33</f>
        <v>0</v>
      </c>
      <c r="EU33" s="20">
        <f>+'MATRIZ (I-A) INVERSA'!FX33</f>
        <v>876.93800821742661</v>
      </c>
      <c r="EV33" s="20">
        <f>+'MATRIZ (I-A) INVERSA'!FY33</f>
        <v>62799.030254948688</v>
      </c>
      <c r="EW33" s="20">
        <f>+'MATRIZ (I-A) INVERSA'!FZ33</f>
        <v>-23812.453503141343</v>
      </c>
      <c r="EX33" s="20">
        <f>+'MATRIZ (I-A) INVERSA'!GA33</f>
        <v>8512.1302675944262</v>
      </c>
      <c r="EY33" s="20">
        <f>+'MATRIZ (I-A) INVERSA'!GB33</f>
        <v>0</v>
      </c>
      <c r="EZ33" s="20">
        <f>+'MATRIZ (I-A) INVERSA'!GC33</f>
        <v>0</v>
      </c>
      <c r="FA33" s="20">
        <f>+'MATRIZ (I-A) INVERSA'!GD33</f>
        <v>0</v>
      </c>
      <c r="FB33" s="20">
        <f>+'MATRIZ (I-A) INVERSA'!GE33</f>
        <v>0</v>
      </c>
      <c r="FC33" s="20">
        <f>+'MATRIZ (I-A) INVERSA'!GF33</f>
        <v>0</v>
      </c>
      <c r="FD33" s="20">
        <f>+'MATRIZ (I-A) INVERSA'!GG33</f>
        <v>0</v>
      </c>
      <c r="FE33" s="20">
        <f>+'MATRIZ (I-A) INVERSA'!GH33</f>
        <v>0</v>
      </c>
      <c r="FF33" s="20">
        <f>+'MATRIZ (I-A) INVERSA'!GI33</f>
        <v>0</v>
      </c>
      <c r="FG33" s="18">
        <f t="shared" si="2"/>
        <v>97966.144814000407</v>
      </c>
      <c r="FH33" s="17">
        <f t="shared" si="1"/>
        <v>450535.7431541424</v>
      </c>
      <c r="FI33" s="28"/>
      <c r="FJ33" s="17">
        <v>450535.74315414223</v>
      </c>
      <c r="FK33" s="48">
        <f t="shared" si="3"/>
        <v>0</v>
      </c>
      <c r="FM33" s="46">
        <f>+IFERROR((FH33/'MIP 2017'!FH33*100-100),0)</f>
        <v>0.28912387957309704</v>
      </c>
    </row>
    <row r="34" spans="1:169" s="7" customFormat="1" ht="21.95" customHeight="1" thickBot="1" x14ac:dyDescent="0.25">
      <c r="A34" s="137" t="s">
        <v>129</v>
      </c>
      <c r="B34" s="138" t="s">
        <v>130</v>
      </c>
      <c r="C34" s="16">
        <f>+'MATRIZ (A)'!C34*C$168</f>
        <v>3.0689145600977015</v>
      </c>
      <c r="D34" s="16">
        <f>+'MATRIZ (A)'!D34*D$168</f>
        <v>0.54070597373079932</v>
      </c>
      <c r="E34" s="16">
        <f>+'MATRIZ (A)'!E34*E$168</f>
        <v>1.7849023756272702</v>
      </c>
      <c r="F34" s="16">
        <f>+'MATRIZ (A)'!F34*F$168</f>
        <v>30.683294208551327</v>
      </c>
      <c r="G34" s="16">
        <f>+'MATRIZ (A)'!G34*G$168</f>
        <v>5.4454666828561642</v>
      </c>
      <c r="H34" s="16">
        <f>+'MATRIZ (A)'!H34*H$168</f>
        <v>5.0947788452371601</v>
      </c>
      <c r="I34" s="16">
        <f>+'MATRIZ (A)'!I34*I$168</f>
        <v>2.3610462240797978</v>
      </c>
      <c r="J34" s="16">
        <f>+'MATRIZ (A)'!J34*J$168</f>
        <v>14.680862648613394</v>
      </c>
      <c r="K34" s="16">
        <f>+'MATRIZ (A)'!K34*K$168</f>
        <v>15.756987873285459</v>
      </c>
      <c r="L34" s="16">
        <f>+'MATRIZ (A)'!L34*L$168</f>
        <v>26.852777927628768</v>
      </c>
      <c r="M34" s="16">
        <f>+'MATRIZ (A)'!M34*M$168</f>
        <v>14.494413678058887</v>
      </c>
      <c r="N34" s="16">
        <f>+'MATRIZ (A)'!N34*N$168</f>
        <v>3.3367973548617287</v>
      </c>
      <c r="O34" s="16">
        <f>+'MATRIZ (A)'!O34*O$168</f>
        <v>7.8673656061934496</v>
      </c>
      <c r="P34" s="16">
        <f>+'MATRIZ (A)'!P34*P$168</f>
        <v>43.003249527537996</v>
      </c>
      <c r="Q34" s="16">
        <f>+'MATRIZ (A)'!Q34*Q$168</f>
        <v>6.2302582344374331</v>
      </c>
      <c r="R34" s="16">
        <f>+'MATRIZ (A)'!R34*R$168</f>
        <v>78.924448792915385</v>
      </c>
      <c r="S34" s="16">
        <f>+'MATRIZ (A)'!S34*S$168</f>
        <v>29.678258722669561</v>
      </c>
      <c r="T34" s="16">
        <f>+'MATRIZ (A)'!T34*T$168</f>
        <v>55.098703035314237</v>
      </c>
      <c r="U34" s="16">
        <f>+'MATRIZ (A)'!U34*U$168</f>
        <v>30.051537374614909</v>
      </c>
      <c r="V34" s="16">
        <f>+'MATRIZ (A)'!V34*V$168</f>
        <v>3.7278916244788385</v>
      </c>
      <c r="W34" s="16">
        <f>+'MATRIZ (A)'!W34*W$168</f>
        <v>8.4740053654891661</v>
      </c>
      <c r="X34" s="16">
        <f>+'MATRIZ (A)'!X34*X$168</f>
        <v>24.779308620694572</v>
      </c>
      <c r="Y34" s="16">
        <f>+'MATRIZ (A)'!Y34*Y$168</f>
        <v>621.22728308165779</v>
      </c>
      <c r="Z34" s="16">
        <f>+'MATRIZ (A)'!Z34*Z$168</f>
        <v>3.6022887234887913</v>
      </c>
      <c r="AA34" s="16">
        <f>+'MATRIZ (A)'!AA34*AA$168</f>
        <v>0.46937795061139453</v>
      </c>
      <c r="AB34" s="16">
        <f>+'MATRIZ (A)'!AB34*AB$168</f>
        <v>0.36499379190584996</v>
      </c>
      <c r="AC34" s="16">
        <f>+'MATRIZ (A)'!AC34*AC$168</f>
        <v>1.1187893081706233</v>
      </c>
      <c r="AD34" s="16">
        <f>+'MATRIZ (A)'!AD34*AD$168</f>
        <v>0.19972210348686453</v>
      </c>
      <c r="AE34" s="16">
        <f>+'MATRIZ (A)'!AE34*AE$168</f>
        <v>0.55453253471689146</v>
      </c>
      <c r="AF34" s="16">
        <f>+'MATRIZ (A)'!AF34*AF$168</f>
        <v>2.4964541296647891</v>
      </c>
      <c r="AG34" s="16">
        <f>+'MATRIZ (A)'!AG34*AG$168</f>
        <v>0</v>
      </c>
      <c r="AH34" s="16">
        <f>+'MATRIZ (A)'!AH34*AH$168</f>
        <v>0.36145102752148445</v>
      </c>
      <c r="AI34" s="16">
        <f>+'MATRIZ (A)'!AI34*AI$168</f>
        <v>72894.199367839363</v>
      </c>
      <c r="AJ34" s="16">
        <f>+'MATRIZ (A)'!AJ34*AJ$168</f>
        <v>0.28448930876955858</v>
      </c>
      <c r="AK34" s="16">
        <f>+'MATRIZ (A)'!AK34*AK$168</f>
        <v>0.92695438688359744</v>
      </c>
      <c r="AL34" s="16">
        <f>+'MATRIZ (A)'!AL34*AL$168</f>
        <v>1.1169377518065058</v>
      </c>
      <c r="AM34" s="16">
        <f>+'MATRIZ (A)'!AM34*AM$168</f>
        <v>5375.01260783824</v>
      </c>
      <c r="AN34" s="16">
        <f>+'MATRIZ (A)'!AN34*AN$168</f>
        <v>0.91502659862720304</v>
      </c>
      <c r="AO34" s="16">
        <f>+'MATRIZ (A)'!AO34*AO$168</f>
        <v>1.4191505436725269</v>
      </c>
      <c r="AP34" s="16">
        <f>+'MATRIZ (A)'!AP34*AP$168</f>
        <v>4.5069168579372469</v>
      </c>
      <c r="AQ34" s="16">
        <f>+'MATRIZ (A)'!AQ34*AQ$168</f>
        <v>8.0949535343042491</v>
      </c>
      <c r="AR34" s="16">
        <f>+'MATRIZ (A)'!AR34*AR$168</f>
        <v>3.2727443764597096E-2</v>
      </c>
      <c r="AS34" s="16">
        <f>+'MATRIZ (A)'!AS34*AS$168</f>
        <v>0.64739482506875889</v>
      </c>
      <c r="AT34" s="16">
        <f>+'MATRIZ (A)'!AT34*AT$168</f>
        <v>4.8612459717222826E-3</v>
      </c>
      <c r="AU34" s="16">
        <f>+'MATRIZ (A)'!AU34*AU$168</f>
        <v>2.175436968710744</v>
      </c>
      <c r="AV34" s="16">
        <f>+'MATRIZ (A)'!AV34*AV$168</f>
        <v>196.34105890940739</v>
      </c>
      <c r="AW34" s="16">
        <f>+'MATRIZ (A)'!AW34*AW$168</f>
        <v>11.040219450164535</v>
      </c>
      <c r="AX34" s="16">
        <f>+'MATRIZ (A)'!AX34*AX$168</f>
        <v>0.23803673451023594</v>
      </c>
      <c r="AY34" s="16">
        <f>+'MATRIZ (A)'!AY34*AY$168</f>
        <v>0.16112438098395171</v>
      </c>
      <c r="AZ34" s="16">
        <f>+'MATRIZ (A)'!AZ34*AZ$168</f>
        <v>5.7937930034617315E-4</v>
      </c>
      <c r="BA34" s="16">
        <f>+'MATRIZ (A)'!BA34*BA$168</f>
        <v>2.0962916930244045E-3</v>
      </c>
      <c r="BB34" s="16">
        <f>+'MATRIZ (A)'!BB34*BB$168</f>
        <v>0.11099620847434322</v>
      </c>
      <c r="BC34" s="16">
        <f>+'MATRIZ (A)'!BC34*BC$168</f>
        <v>1.1681769667077422</v>
      </c>
      <c r="BD34" s="16">
        <f>+'MATRIZ (A)'!BD34*BD$168</f>
        <v>0.31397749618465254</v>
      </c>
      <c r="BE34" s="16">
        <f>+'MATRIZ (A)'!BE34*BE$168</f>
        <v>37.502758516250438</v>
      </c>
      <c r="BF34" s="16">
        <f>+'MATRIZ (A)'!BF34*BF$168</f>
        <v>5.2846288010848497</v>
      </c>
      <c r="BG34" s="16">
        <f>+'MATRIZ (A)'!BG34*BG$168</f>
        <v>25.299046217570385</v>
      </c>
      <c r="BH34" s="16">
        <f>+'MATRIZ (A)'!BH34*BH$168</f>
        <v>36.698899425772098</v>
      </c>
      <c r="BI34" s="16">
        <f>+'MATRIZ (A)'!BI34*BI$168</f>
        <v>19.312114023362273</v>
      </c>
      <c r="BJ34" s="16">
        <f>+'MATRIZ (A)'!BJ34*BJ$168</f>
        <v>0.10533243644034494</v>
      </c>
      <c r="BK34" s="16">
        <f>+'MATRIZ (A)'!BK34*BK$168</f>
        <v>2.1898348376313253E-3</v>
      </c>
      <c r="BL34" s="16">
        <f>+'MATRIZ (A)'!BL34*BL$168</f>
        <v>0</v>
      </c>
      <c r="BM34" s="16">
        <f>+'MATRIZ (A)'!BM34*BM$168</f>
        <v>0.87714183649111055</v>
      </c>
      <c r="BN34" s="16">
        <f>+'MATRIZ (A)'!BN34*BN$168</f>
        <v>1.5573911191963308</v>
      </c>
      <c r="BO34" s="16">
        <f>+'MATRIZ (A)'!BO34*BO$168</f>
        <v>0.21933654686603174</v>
      </c>
      <c r="BP34" s="16">
        <f>+'MATRIZ (A)'!BP34*BP$168</f>
        <v>2.2072263669065423E-2</v>
      </c>
      <c r="BQ34" s="16">
        <f>+'MATRIZ (A)'!BQ34*BQ$168</f>
        <v>0</v>
      </c>
      <c r="BR34" s="16">
        <f>+'MATRIZ (A)'!BR34*BR$168</f>
        <v>0.27654181178234283</v>
      </c>
      <c r="BS34" s="16">
        <f>+'MATRIZ (A)'!BS34*BS$168</f>
        <v>0.17973769941932533</v>
      </c>
      <c r="BT34" s="16">
        <f>+'MATRIZ (A)'!BT34*BT$168</f>
        <v>1.3756682531030719</v>
      </c>
      <c r="BU34" s="16">
        <f>+'MATRIZ (A)'!BU34*BU$168</f>
        <v>0.1803492423122576</v>
      </c>
      <c r="BV34" s="16">
        <f>+'MATRIZ (A)'!BV34*BV$168</f>
        <v>1.5658097056417857</v>
      </c>
      <c r="BW34" s="16">
        <f>+'MATRIZ (A)'!BW34*BW$168</f>
        <v>0.83593616597137443</v>
      </c>
      <c r="BX34" s="16">
        <f>+'MATRIZ (A)'!BX34*BX$168</f>
        <v>0.99285521006946675</v>
      </c>
      <c r="BY34" s="16">
        <f>+'MATRIZ (A)'!BY34*BY$168</f>
        <v>4.1929028718386201</v>
      </c>
      <c r="BZ34" s="16">
        <f>+'MATRIZ (A)'!BZ34*BZ$168</f>
        <v>0.28776561576859466</v>
      </c>
      <c r="CA34" s="16">
        <f>+'MATRIZ (A)'!CA34*CA$168</f>
        <v>0.38694051417181585</v>
      </c>
      <c r="CB34" s="16">
        <f>+'MATRIZ (A)'!CB34*CB$168</f>
        <v>0</v>
      </c>
      <c r="CC34" s="16">
        <f>+'MATRIZ (A)'!CC34*CC$168</f>
        <v>0</v>
      </c>
      <c r="CD34" s="16">
        <f>+'MATRIZ (A)'!CD34*CD$168</f>
        <v>2.815453989159679E-3</v>
      </c>
      <c r="CE34" s="16">
        <f>+'MATRIZ (A)'!CE34*CE$168</f>
        <v>7.6741450046578424E-2</v>
      </c>
      <c r="CF34" s="16">
        <f>+'MATRIZ (A)'!CF34*CF$168</f>
        <v>7.6343969844448398E-2</v>
      </c>
      <c r="CG34" s="16">
        <f>+'MATRIZ (A)'!CG34*CG$168</f>
        <v>8.4620714167937265</v>
      </c>
      <c r="CH34" s="16">
        <f>+'MATRIZ (A)'!CH34*CH$168</f>
        <v>0.44734098930142319</v>
      </c>
      <c r="CI34" s="16">
        <f>+'MATRIZ (A)'!CI34*CI$168</f>
        <v>0</v>
      </c>
      <c r="CJ34" s="16">
        <f>+'MATRIZ (A)'!CJ34*CJ$168</f>
        <v>0</v>
      </c>
      <c r="CK34" s="16">
        <f>+'MATRIZ (A)'!CK34*CK$168</f>
        <v>8.3006512175988159E-2</v>
      </c>
      <c r="CL34" s="16">
        <f>+'MATRIZ (A)'!CL34*CL$168</f>
        <v>0</v>
      </c>
      <c r="CM34" s="16">
        <f>+'MATRIZ (A)'!CM34*CM$168</f>
        <v>0</v>
      </c>
      <c r="CN34" s="16">
        <f>+'MATRIZ (A)'!CN34*CN$168</f>
        <v>7.3265786061468396E-3</v>
      </c>
      <c r="CO34" s="16">
        <f>+'MATRIZ (A)'!CO34*CO$168</f>
        <v>1.2079107797879497E-2</v>
      </c>
      <c r="CP34" s="16">
        <f>+'MATRIZ (A)'!CP34*CP$168</f>
        <v>0</v>
      </c>
      <c r="CQ34" s="16">
        <f>+'MATRIZ (A)'!CQ34*CQ$168</f>
        <v>0.1749633200391533</v>
      </c>
      <c r="CR34" s="16">
        <f>+'MATRIZ (A)'!CR34*CR$168</f>
        <v>5.9446411688179213E-2</v>
      </c>
      <c r="CS34" s="16">
        <f>+'MATRIZ (A)'!CS34*CS$168</f>
        <v>0</v>
      </c>
      <c r="CT34" s="16">
        <f>+'MATRIZ (A)'!CT34*CT$168</f>
        <v>0.2866631850644738</v>
      </c>
      <c r="CU34" s="16">
        <f>+'MATRIZ (A)'!CU34*CU$168</f>
        <v>3.6344619463419402E-2</v>
      </c>
      <c r="CV34" s="16">
        <f>+'MATRIZ (A)'!CV34*CV$168</f>
        <v>0</v>
      </c>
      <c r="CW34" s="16">
        <f>+'MATRIZ (A)'!CW34*CW$168</f>
        <v>2.0223440984823843E-2</v>
      </c>
      <c r="CX34" s="16">
        <f>+'MATRIZ (A)'!CX34*CX$168</f>
        <v>8.0132212053509094E-2</v>
      </c>
      <c r="CY34" s="16">
        <f>+'MATRIZ (A)'!CY34*CY$168</f>
        <v>2.056995576131361E-2</v>
      </c>
      <c r="CZ34" s="16">
        <f>+'MATRIZ (A)'!CZ34*CZ$168</f>
        <v>8.5784095815724887E-4</v>
      </c>
      <c r="DA34" s="16">
        <f>+'MATRIZ (A)'!DA34*DA$168</f>
        <v>7.5922888105435935E-5</v>
      </c>
      <c r="DB34" s="16">
        <f>+'MATRIZ (A)'!DB34*DB$168</f>
        <v>0</v>
      </c>
      <c r="DC34" s="16">
        <f>+'MATRIZ (A)'!DC34*DC$168</f>
        <v>0.14507235332479709</v>
      </c>
      <c r="DD34" s="16">
        <f>+'MATRIZ (A)'!DD34*DD$168</f>
        <v>7.8947520234861318E-2</v>
      </c>
      <c r="DE34" s="16">
        <f>+'MATRIZ (A)'!DE34*DE$168</f>
        <v>2.0791006829596972</v>
      </c>
      <c r="DF34" s="16">
        <f>+'MATRIZ (A)'!DF34*DF$168</f>
        <v>4.1015075562644245</v>
      </c>
      <c r="DG34" s="16">
        <f>+'MATRIZ (A)'!DG34*DG$168</f>
        <v>0</v>
      </c>
      <c r="DH34" s="16">
        <f>+'MATRIZ (A)'!DH34*DH$168</f>
        <v>5.2882197198937622E-2</v>
      </c>
      <c r="DI34" s="16">
        <f>+'MATRIZ (A)'!DI34*DI$168</f>
        <v>0</v>
      </c>
      <c r="DJ34" s="16">
        <f>+'MATRIZ (A)'!DJ34*DJ$168</f>
        <v>1.0078141764993695E-3</v>
      </c>
      <c r="DK34" s="16">
        <f>+'MATRIZ (A)'!DK34*DK$168</f>
        <v>3.4583502852531228E-4</v>
      </c>
      <c r="DL34" s="16">
        <f>+'MATRIZ (A)'!DL34*DL$168</f>
        <v>2.0157983618677438E-4</v>
      </c>
      <c r="DM34" s="16">
        <f>+'MATRIZ (A)'!DM34*DM$168</f>
        <v>0</v>
      </c>
      <c r="DN34" s="16">
        <f>+'MATRIZ (A)'!DN34*DN$168</f>
        <v>0</v>
      </c>
      <c r="DO34" s="16">
        <f>+'MATRIZ (A)'!DO34*DO$168</f>
        <v>0</v>
      </c>
      <c r="DP34" s="16">
        <f>+'MATRIZ (A)'!DP34*DP$168</f>
        <v>0</v>
      </c>
      <c r="DQ34" s="16">
        <f>+'MATRIZ (A)'!DQ34*DQ$168</f>
        <v>1.9674066616923873</v>
      </c>
      <c r="DR34" s="16">
        <f>+'MATRIZ (A)'!DR34*DR$168</f>
        <v>7.8876523672802594E-4</v>
      </c>
      <c r="DS34" s="16">
        <f>+'MATRIZ (A)'!DS34*DS$168</f>
        <v>7.6859812723988385</v>
      </c>
      <c r="DT34" s="16">
        <f>+'MATRIZ (A)'!DT34*DT$168</f>
        <v>2.220276172665907</v>
      </c>
      <c r="DU34" s="16">
        <f>+'MATRIZ (A)'!DU34*DU$168</f>
        <v>9.3567082754931357E-4</v>
      </c>
      <c r="DV34" s="16">
        <f>+'MATRIZ (A)'!DV34*DV$168</f>
        <v>4.1957055380333843</v>
      </c>
      <c r="DW34" s="16">
        <f>+'MATRIZ (A)'!DW34*DW$168</f>
        <v>71.097080432847378</v>
      </c>
      <c r="DX34" s="16">
        <f>+'MATRIZ (A)'!DX34*DX$168</f>
        <v>7.4570046171950595E-3</v>
      </c>
      <c r="DY34" s="16">
        <f>+'MATRIZ (A)'!DY34*DY$168</f>
        <v>1.8130615255115671E-2</v>
      </c>
      <c r="DZ34" s="16">
        <f>+'MATRIZ (A)'!DZ34*DZ$168</f>
        <v>1.4891745915561453E-4</v>
      </c>
      <c r="EA34" s="16">
        <f>+'MATRIZ (A)'!EA34*EA$168</f>
        <v>1.5261187878976927</v>
      </c>
      <c r="EB34" s="16">
        <f>+'MATRIZ (A)'!EB34*EB$168</f>
        <v>0.16566041275438748</v>
      </c>
      <c r="EC34" s="16">
        <f>+'MATRIZ (A)'!EC34*EC$168</f>
        <v>0</v>
      </c>
      <c r="ED34" s="16">
        <f>+'MATRIZ (A)'!ED34*ED$168</f>
        <v>0</v>
      </c>
      <c r="EE34" s="16">
        <f>+'MATRIZ (A)'!EE34*EE$168</f>
        <v>2.1153663853477078</v>
      </c>
      <c r="EF34" s="16">
        <f>+'MATRIZ (A)'!EF34*EF$168</f>
        <v>2.5594026094547461E-4</v>
      </c>
      <c r="EG34" s="16">
        <f>+'MATRIZ (A)'!EG34*EG$168</f>
        <v>8.8688333296688803E-3</v>
      </c>
      <c r="EH34" s="16">
        <f>+'MATRIZ (A)'!EH34*EH$168</f>
        <v>0</v>
      </c>
      <c r="EI34" s="18">
        <f t="shared" si="0"/>
        <v>79785.515626317429</v>
      </c>
      <c r="EJ34" s="20">
        <f>+'MATRIZ (I-A) INVERSA'!FM34</f>
        <v>114.62674266716647</v>
      </c>
      <c r="EK34" s="20">
        <f>+'MATRIZ (I-A) INVERSA'!FN34</f>
        <v>0</v>
      </c>
      <c r="EL34" s="20">
        <f>+'MATRIZ (I-A) INVERSA'!FO34</f>
        <v>0</v>
      </c>
      <c r="EM34" s="20">
        <f>+'MATRIZ (I-A) INVERSA'!FP34</f>
        <v>0</v>
      </c>
      <c r="EN34" s="20">
        <f>+'MATRIZ (I-A) INVERSA'!FQ34</f>
        <v>0</v>
      </c>
      <c r="EO34" s="20">
        <f>+'MATRIZ (I-A) INVERSA'!FR34</f>
        <v>0</v>
      </c>
      <c r="EP34" s="20">
        <f>+'MATRIZ (I-A) INVERSA'!FS34</f>
        <v>0</v>
      </c>
      <c r="EQ34" s="20">
        <f>+'MATRIZ (I-A) INVERSA'!FT34</f>
        <v>0</v>
      </c>
      <c r="ER34" s="20">
        <f>+'MATRIZ (I-A) INVERSA'!FU34</f>
        <v>0</v>
      </c>
      <c r="ES34" s="20">
        <f>+'MATRIZ (I-A) INVERSA'!FV34</f>
        <v>0</v>
      </c>
      <c r="ET34" s="20">
        <f>+'MATRIZ (I-A) INVERSA'!FW34</f>
        <v>0</v>
      </c>
      <c r="EU34" s="20">
        <f>+'MATRIZ (I-A) INVERSA'!FX34</f>
        <v>0</v>
      </c>
      <c r="EV34" s="20">
        <f>+'MATRIZ (I-A) INVERSA'!FY34</f>
        <v>1033.7744754772214</v>
      </c>
      <c r="EW34" s="20">
        <f>+'MATRIZ (I-A) INVERSA'!FZ34</f>
        <v>3301.7779269635803</v>
      </c>
      <c r="EX34" s="20">
        <f>+'MATRIZ (I-A) INVERSA'!GA34</f>
        <v>864.75396709200788</v>
      </c>
      <c r="EY34" s="20">
        <f>+'MATRIZ (I-A) INVERSA'!GB34</f>
        <v>0</v>
      </c>
      <c r="EZ34" s="20">
        <f>+'MATRIZ (I-A) INVERSA'!GC34</f>
        <v>0</v>
      </c>
      <c r="FA34" s="20">
        <f>+'MATRIZ (I-A) INVERSA'!GD34</f>
        <v>0</v>
      </c>
      <c r="FB34" s="20">
        <f>+'MATRIZ (I-A) INVERSA'!GE34</f>
        <v>0</v>
      </c>
      <c r="FC34" s="20">
        <f>+'MATRIZ (I-A) INVERSA'!GF34</f>
        <v>0</v>
      </c>
      <c r="FD34" s="20">
        <f>+'MATRIZ (I-A) INVERSA'!GG34</f>
        <v>0</v>
      </c>
      <c r="FE34" s="20">
        <f>+'MATRIZ (I-A) INVERSA'!GH34</f>
        <v>0</v>
      </c>
      <c r="FF34" s="20">
        <f>+'MATRIZ (I-A) INVERSA'!GI34</f>
        <v>0</v>
      </c>
      <c r="FG34" s="18">
        <f t="shared" si="2"/>
        <v>5314.9331121999758</v>
      </c>
      <c r="FH34" s="17">
        <f t="shared" si="1"/>
        <v>85100.4487385174</v>
      </c>
      <c r="FI34" s="28"/>
      <c r="FJ34" s="17">
        <v>85100.448738517429</v>
      </c>
      <c r="FK34" s="48">
        <f t="shared" si="3"/>
        <v>0</v>
      </c>
      <c r="FM34" s="46">
        <f>+IFERROR((FH34/'MIP 2017'!FH34*100-100),0)</f>
        <v>0.40565309176767528</v>
      </c>
    </row>
    <row r="35" spans="1:169" s="7" customFormat="1" ht="21.95" customHeight="1" thickBot="1" x14ac:dyDescent="0.25">
      <c r="A35" s="137" t="s">
        <v>131</v>
      </c>
      <c r="B35" s="138" t="s">
        <v>132</v>
      </c>
      <c r="C35" s="16">
        <f>+'MATRIZ (A)'!C35*C$168</f>
        <v>16.786865272459998</v>
      </c>
      <c r="D35" s="16">
        <f>+'MATRIZ (A)'!D35*D$168</f>
        <v>2.957644520655621</v>
      </c>
      <c r="E35" s="16">
        <f>+'MATRIZ (A)'!E35*E$168</f>
        <v>9.7633593628604896</v>
      </c>
      <c r="F35" s="16">
        <f>+'MATRIZ (A)'!F35*F$168</f>
        <v>167.8366457936859</v>
      </c>
      <c r="G35" s="16">
        <f>+'MATRIZ (A)'!G35*G$168</f>
        <v>29.786529980119717</v>
      </c>
      <c r="H35" s="16">
        <f>+'MATRIZ (A)'!H35*H$168</f>
        <v>27.868278635053549</v>
      </c>
      <c r="I35" s="16">
        <f>+'MATRIZ (A)'!I35*I$168</f>
        <v>12.914847933862379</v>
      </c>
      <c r="J35" s="16">
        <f>+'MATRIZ (A)'!J35*J$168</f>
        <v>80.303852889901734</v>
      </c>
      <c r="K35" s="16">
        <f>+'MATRIZ (A)'!K35*K$168</f>
        <v>86.19022372529264</v>
      </c>
      <c r="L35" s="16">
        <f>+'MATRIZ (A)'!L35*L$168</f>
        <v>146.88384327260025</v>
      </c>
      <c r="M35" s="16">
        <f>+'MATRIZ (A)'!M35*M$168</f>
        <v>79.283982936667272</v>
      </c>
      <c r="N35" s="16">
        <f>+'MATRIZ (A)'!N35*N$168</f>
        <v>18.252175660368163</v>
      </c>
      <c r="O35" s="16">
        <f>+'MATRIZ (A)'!O35*O$168</f>
        <v>43.034240248171159</v>
      </c>
      <c r="P35" s="16">
        <f>+'MATRIZ (A)'!P35*P$168</f>
        <v>235.22641049797664</v>
      </c>
      <c r="Q35" s="16">
        <f>+'MATRIZ (A)'!Q35*Q$168</f>
        <v>34.079314867210279</v>
      </c>
      <c r="R35" s="16">
        <f>+'MATRIZ (A)'!R35*R$168</f>
        <v>431.71423076296384</v>
      </c>
      <c r="S35" s="16">
        <f>+'MATRIZ (A)'!S35*S$168</f>
        <v>162.33913357392518</v>
      </c>
      <c r="T35" s="16">
        <f>+'MATRIZ (A)'!T35*T$168</f>
        <v>301.38815741799505</v>
      </c>
      <c r="U35" s="16">
        <f>+'MATRIZ (A)'!U35*U$168</f>
        <v>164.38095595658956</v>
      </c>
      <c r="V35" s="16">
        <f>+'MATRIZ (A)'!V35*V$168</f>
        <v>20.391448906438772</v>
      </c>
      <c r="W35" s="16">
        <f>+'MATRIZ (A)'!W35*W$168</f>
        <v>46.352540483903539</v>
      </c>
      <c r="X35" s="16">
        <f>+'MATRIZ (A)'!X35*X$168</f>
        <v>135.54203195121332</v>
      </c>
      <c r="Y35" s="16">
        <f>+'MATRIZ (A)'!Y35*Y$168</f>
        <v>3.1204771625539318</v>
      </c>
      <c r="Z35" s="16">
        <f>+'MATRIZ (A)'!Z35*Z$168</f>
        <v>10127.934363410013</v>
      </c>
      <c r="AA35" s="16">
        <f>+'MATRIZ (A)'!AA35*AA$168</f>
        <v>2.5674824973055017</v>
      </c>
      <c r="AB35" s="16">
        <f>+'MATRIZ (A)'!AB35*AB$168</f>
        <v>1.9965044611123817</v>
      </c>
      <c r="AC35" s="16">
        <f>+'MATRIZ (A)'!AC35*AC$168</f>
        <v>6.1197420184715332</v>
      </c>
      <c r="AD35" s="16">
        <f>+'MATRIZ (A)'!AD35*AD$168</f>
        <v>1.6941887790864791</v>
      </c>
      <c r="AE35" s="16">
        <f>+'MATRIZ (A)'!AE35*AE$168</f>
        <v>3.0332753705570243</v>
      </c>
      <c r="AF35" s="16">
        <f>+'MATRIZ (A)'!AF35*AF$168</f>
        <v>13.655524881157014</v>
      </c>
      <c r="AG35" s="16">
        <f>+'MATRIZ (A)'!AG35*AG$168</f>
        <v>0</v>
      </c>
      <c r="AH35" s="16">
        <f>+'MATRIZ (A)'!AH35*AH$168</f>
        <v>1.9771256523356</v>
      </c>
      <c r="AI35" s="16">
        <f>+'MATRIZ (A)'!AI35*AI$168</f>
        <v>119796.3581043141</v>
      </c>
      <c r="AJ35" s="16">
        <f>+'MATRIZ (A)'!AJ35*AJ$168</f>
        <v>1.5560648873349072</v>
      </c>
      <c r="AK35" s="16">
        <f>+'MATRIZ (A)'!AK35*AK$168</f>
        <v>5.1252839589656984</v>
      </c>
      <c r="AL35" s="16">
        <f>+'MATRIZ (A)'!AL35*AL$168</f>
        <v>6.1096140639064433</v>
      </c>
      <c r="AM35" s="16">
        <f>+'MATRIZ (A)'!AM35*AM$168</f>
        <v>2802.3832189919453</v>
      </c>
      <c r="AN35" s="16">
        <f>+'MATRIZ (A)'!AN35*AN$168</f>
        <v>5.0051664623022853</v>
      </c>
      <c r="AO35" s="16">
        <f>+'MATRIZ (A)'!AO35*AO$168</f>
        <v>10.204834814663625</v>
      </c>
      <c r="AP35" s="16">
        <f>+'MATRIZ (A)'!AP35*AP$168</f>
        <v>2962.9561230802628</v>
      </c>
      <c r="AQ35" s="16">
        <f>+'MATRIZ (A)'!AQ35*AQ$168</f>
        <v>46.421796169620031</v>
      </c>
      <c r="AR35" s="16">
        <f>+'MATRIZ (A)'!AR35*AR$168</f>
        <v>0.17901807900797739</v>
      </c>
      <c r="AS35" s="16">
        <f>+'MATRIZ (A)'!AS35*AS$168</f>
        <v>3.5412291524241977</v>
      </c>
      <c r="AT35" s="16">
        <f>+'MATRIZ (A)'!AT35*AT$168</f>
        <v>2.6590861226515501E-2</v>
      </c>
      <c r="AU35" s="16">
        <f>+'MATRIZ (A)'!AU35*AU$168</f>
        <v>178.94244879092832</v>
      </c>
      <c r="AV35" s="16">
        <f>+'MATRIZ (A)'!AV35*AV$168</f>
        <v>22.027107445142622</v>
      </c>
      <c r="AW35" s="16">
        <f>+'MATRIZ (A)'!AW35*AW$168</f>
        <v>60.389650105607465</v>
      </c>
      <c r="AX35" s="16">
        <f>+'MATRIZ (A)'!AX35*AX$168</f>
        <v>1.3020533852830518</v>
      </c>
      <c r="AY35" s="16">
        <f>+'MATRIZ (A)'!AY35*AY$168</f>
        <v>0.88134525178830792</v>
      </c>
      <c r="AZ35" s="16">
        <f>+'MATRIZ (A)'!AZ35*AZ$168</f>
        <v>3.1691863902049166E-3</v>
      </c>
      <c r="BA35" s="16">
        <f>+'MATRIZ (A)'!BA35*BA$168</f>
        <v>1.1466649049186121E-2</v>
      </c>
      <c r="BB35" s="16">
        <f>+'MATRIZ (A)'!BB35*BB$168</f>
        <v>0.60714573863971077</v>
      </c>
      <c r="BC35" s="16">
        <f>+'MATRIZ (A)'!BC35*BC$168</f>
        <v>6.3898909436858196</v>
      </c>
      <c r="BD35" s="16">
        <f>+'MATRIZ (A)'!BD35*BD$168</f>
        <v>1.7174469421749845</v>
      </c>
      <c r="BE35" s="16">
        <f>+'MATRIZ (A)'!BE35*BE$168</f>
        <v>205.13889918716265</v>
      </c>
      <c r="BF35" s="16">
        <f>+'MATRIZ (A)'!BF35*BF$168</f>
        <v>28.88634292329392</v>
      </c>
      <c r="BG35" s="16">
        <f>+'MATRIZ (A)'!BG35*BG$168</f>
        <v>138.38498011576195</v>
      </c>
      <c r="BH35" s="16">
        <f>+'MATRIZ (A)'!BH35*BH$168</f>
        <v>200.74181546728462</v>
      </c>
      <c r="BI35" s="16">
        <f>+'MATRIZ (A)'!BI35*BI$168</f>
        <v>105.63665096829772</v>
      </c>
      <c r="BJ35" s="16">
        <f>+'MATRIZ (A)'!BJ35*BJ$168</f>
        <v>0.57616508531528943</v>
      </c>
      <c r="BK35" s="16">
        <f>+'MATRIZ (A)'!BK35*BK$168</f>
        <v>1.1978327082226124E-2</v>
      </c>
      <c r="BL35" s="16">
        <f>+'MATRIZ (A)'!BL35*BL$168</f>
        <v>0</v>
      </c>
      <c r="BM35" s="16">
        <f>+'MATRIZ (A)'!BM35*BM$168</f>
        <v>4.7884626399831882</v>
      </c>
      <c r="BN35" s="16">
        <f>+'MATRIZ (A)'!BN35*BN$168</f>
        <v>8.518880008716236</v>
      </c>
      <c r="BO35" s="16">
        <f>+'MATRIZ (A)'!BO35*BO$168</f>
        <v>1.1997639521933983</v>
      </c>
      <c r="BP35" s="16">
        <f>+'MATRIZ (A)'!BP35*BP$168</f>
        <v>0.12073458195558853</v>
      </c>
      <c r="BQ35" s="16">
        <f>+'MATRIZ (A)'!BQ35*BQ$168</f>
        <v>0</v>
      </c>
      <c r="BR35" s="16">
        <f>+'MATRIZ (A)'!BR35*BR$168</f>
        <v>1.4830335071270577</v>
      </c>
      <c r="BS35" s="16">
        <f>+'MATRIZ (A)'!BS35*BS$168</f>
        <v>0.98315951306186566</v>
      </c>
      <c r="BT35" s="16">
        <f>+'MATRIZ (A)'!BT35*BT$168</f>
        <v>7.5248616969338107</v>
      </c>
      <c r="BU35" s="16">
        <f>+'MATRIZ (A)'!BU35*BU$168</f>
        <v>0.98650463328302218</v>
      </c>
      <c r="BV35" s="16">
        <f>+'MATRIZ (A)'!BV35*BV$168</f>
        <v>8.564929409465897</v>
      </c>
      <c r="BW35" s="16">
        <f>+'MATRIZ (A)'!BW35*BW$168</f>
        <v>4.5725443050755628</v>
      </c>
      <c r="BX35" s="16">
        <f>+'MATRIZ (A)'!BX35*BX$168</f>
        <v>7.1434479265812936</v>
      </c>
      <c r="BY35" s="16">
        <f>+'MATRIZ (A)'!BY35*BY$168</f>
        <v>22.935045675505787</v>
      </c>
      <c r="BZ35" s="16">
        <f>+'MATRIZ (A)'!BZ35*BZ$168</f>
        <v>1.5740687879561235</v>
      </c>
      <c r="CA35" s="16">
        <f>+'MATRIZ (A)'!CA35*CA$168</f>
        <v>1.9645674736341256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1.5400443991288221E-2</v>
      </c>
      <c r="CE35" s="16">
        <f>+'MATRIZ (A)'!CE35*CE$168</f>
        <v>0.41977329688322074</v>
      </c>
      <c r="CF35" s="16">
        <f>+'MATRIZ (A)'!CF35*CF$168</f>
        <v>0.41759909278891882</v>
      </c>
      <c r="CG35" s="16">
        <f>+'MATRIZ (A)'!CG35*CG$168</f>
        <v>73.84494787993556</v>
      </c>
      <c r="CH35" s="16">
        <f>+'MATRIZ (A)'!CH35*CH$168</f>
        <v>2.4469410181340763</v>
      </c>
      <c r="CI35" s="16">
        <f>+'MATRIZ (A)'!CI35*CI$168</f>
        <v>0</v>
      </c>
      <c r="CJ35" s="16">
        <f>+'MATRIZ (A)'!CJ35*CJ$168</f>
        <v>0</v>
      </c>
      <c r="CK35" s="16">
        <f>+'MATRIZ (A)'!CK35*CK$168</f>
        <v>0.45404298795166292</v>
      </c>
      <c r="CL35" s="16">
        <f>+'MATRIZ (A)'!CL35*CL$168</f>
        <v>0</v>
      </c>
      <c r="CM35" s="16">
        <f>+'MATRIZ (A)'!CM35*CM$168</f>
        <v>0</v>
      </c>
      <c r="CN35" s="16">
        <f>+'MATRIZ (A)'!CN35*CN$168</f>
        <v>4.0076152516138885E-2</v>
      </c>
      <c r="CO35" s="16">
        <f>+'MATRIZ (A)'!CO35*CO$168</f>
        <v>6.6072336405503806E-2</v>
      </c>
      <c r="CP35" s="16">
        <f>+'MATRIZ (A)'!CP35*CP$168</f>
        <v>0</v>
      </c>
      <c r="CQ35" s="16">
        <f>+'MATRIZ (A)'!CQ35*CQ$168</f>
        <v>463.01013579176077</v>
      </c>
      <c r="CR35" s="16">
        <f>+'MATRIZ (A)'!CR35*CR$168</f>
        <v>1681.0703138644503</v>
      </c>
      <c r="CS35" s="16">
        <f>+'MATRIZ (A)'!CS35*CS$168</f>
        <v>0.18607589724037171</v>
      </c>
      <c r="CT35" s="16">
        <f>+'MATRIZ (A)'!CT35*CT$168</f>
        <v>2.638320520735391</v>
      </c>
      <c r="CU35" s="16">
        <f>+'MATRIZ (A)'!CU35*CU$168</f>
        <v>0.19880391531389699</v>
      </c>
      <c r="CV35" s="16">
        <f>+'MATRIZ (A)'!CV35*CV$168</f>
        <v>0</v>
      </c>
      <c r="CW35" s="16">
        <f>+'MATRIZ (A)'!CW35*CW$168</f>
        <v>0.110621580532687</v>
      </c>
      <c r="CX35" s="16">
        <f>+'MATRIZ (A)'!CX35*CX$168</f>
        <v>0</v>
      </c>
      <c r="CY35" s="16">
        <f>+'MATRIZ (A)'!CY35*CY$168</f>
        <v>0.11251700536578017</v>
      </c>
      <c r="CZ35" s="16">
        <f>+'MATRIZ (A)'!CZ35*CZ$168</f>
        <v>4.6923628233316731E-3</v>
      </c>
      <c r="DA35" s="16">
        <f>+'MATRIZ (A)'!DA35*DA$168</f>
        <v>4.1529578903670548E-4</v>
      </c>
      <c r="DB35" s="16">
        <f>+'MATRIZ (A)'!DB35*DB$168</f>
        <v>0</v>
      </c>
      <c r="DC35" s="16">
        <f>+'MATRIZ (A)'!DC35*DC$168</f>
        <v>0.79354116979540557</v>
      </c>
      <c r="DD35" s="16">
        <f>+'MATRIZ (A)'!DD35*DD$168</f>
        <v>0.43184043081839163</v>
      </c>
      <c r="DE35" s="16">
        <f>+'MATRIZ (A)'!DE35*DE$168</f>
        <v>11.372614769572758</v>
      </c>
      <c r="DF35" s="16">
        <f>+'MATRIZ (A)'!DF35*DF$168</f>
        <v>22.426161147123796</v>
      </c>
      <c r="DG35" s="16">
        <f>+'MATRIZ (A)'!DG35*DG$168</f>
        <v>0</v>
      </c>
      <c r="DH35" s="16">
        <f>+'MATRIZ (A)'!DH35*DH$168</f>
        <v>0.28926394081885604</v>
      </c>
      <c r="DI35" s="16">
        <f>+'MATRIZ (A)'!DI35*DI$168</f>
        <v>0</v>
      </c>
      <c r="DJ35" s="16">
        <f>+'MATRIZ (A)'!DJ35*DJ$168</f>
        <v>5.5127115692759901E-3</v>
      </c>
      <c r="DK35" s="16">
        <f>+'MATRIZ (A)'!DK35*DK$168</f>
        <v>1.8917066332947876E-3</v>
      </c>
      <c r="DL35" s="16">
        <f>+'MATRIZ (A)'!DL35*DL$168</f>
        <v>1.1026353081671353E-3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10.761652017095896</v>
      </c>
      <c r="DR35" s="16">
        <f>+'MATRIZ (A)'!DR35*DR$168</f>
        <v>4.314520818765267E-3</v>
      </c>
      <c r="DS35" s="16">
        <f>+'MATRIZ (A)'!DS35*DS$168</f>
        <v>28.947960055907689</v>
      </c>
      <c r="DT35" s="16">
        <f>+'MATRIZ (A)'!DT35*DT$168</f>
        <v>154.67119182262581</v>
      </c>
      <c r="DU35" s="16">
        <f>+'MATRIZ (A)'!DU35*DU$168</f>
        <v>5.1180897395010682E-3</v>
      </c>
      <c r="DV35" s="16">
        <f>+'MATRIZ (A)'!DV35*DV$168</f>
        <v>819.00399598956608</v>
      </c>
      <c r="DW35" s="16">
        <f>+'MATRIZ (A)'!DW35*DW$168</f>
        <v>1005.9831058736359</v>
      </c>
      <c r="DX35" s="16">
        <f>+'MATRIZ (A)'!DX35*DX$168</f>
        <v>4.0789578658384153E-2</v>
      </c>
      <c r="DY35" s="16">
        <f>+'MATRIZ (A)'!DY35*DY$168</f>
        <v>9.9173890192871719E-2</v>
      </c>
      <c r="DZ35" s="16">
        <f>+'MATRIZ (A)'!DZ35*DZ$168</f>
        <v>20.806771257707378</v>
      </c>
      <c r="EA35" s="16">
        <f>+'MATRIZ (A)'!EA35*EA$168</f>
        <v>28.361698817400196</v>
      </c>
      <c r="EB35" s="16">
        <f>+'MATRIZ (A)'!EB35*EB$168</f>
        <v>63.884935201783215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11.57098701098807</v>
      </c>
      <c r="EF35" s="16">
        <f>+'MATRIZ (A)'!EF35*EF$168</f>
        <v>1.3999851068363263E-3</v>
      </c>
      <c r="EG35" s="16">
        <f>+'MATRIZ (A)'!EG35*EG$168</f>
        <v>4.8512236920768038E-2</v>
      </c>
      <c r="EH35" s="16">
        <f>+'MATRIZ (A)'!EH35*EH$168</f>
        <v>0</v>
      </c>
      <c r="EI35" s="18">
        <f t="shared" si="0"/>
        <v>143483.80128864502</v>
      </c>
      <c r="EJ35" s="20">
        <f>+'MATRIZ (I-A) INVERSA'!FM35</f>
        <v>36927.758210602835</v>
      </c>
      <c r="EK35" s="20">
        <f>+'MATRIZ (I-A) INVERSA'!FN35</f>
        <v>63.239451706838828</v>
      </c>
      <c r="EL35" s="20">
        <f>+'MATRIZ (I-A) INVERSA'!FO35</f>
        <v>218.08397292816443</v>
      </c>
      <c r="EM35" s="20">
        <f>+'MATRIZ (I-A) INVERSA'!FP35</f>
        <v>0</v>
      </c>
      <c r="EN35" s="20">
        <f>+'MATRIZ (I-A) INVERSA'!FQ35</f>
        <v>0</v>
      </c>
      <c r="EO35" s="20">
        <f>+'MATRIZ (I-A) INVERSA'!FR35</f>
        <v>0</v>
      </c>
      <c r="EP35" s="20">
        <f>+'MATRIZ (I-A) INVERSA'!FS35</f>
        <v>0</v>
      </c>
      <c r="EQ35" s="20">
        <f>+'MATRIZ (I-A) INVERSA'!FT35</f>
        <v>0</v>
      </c>
      <c r="ER35" s="20">
        <f>+'MATRIZ (I-A) INVERSA'!FU35</f>
        <v>0</v>
      </c>
      <c r="ES35" s="20">
        <f>+'MATRIZ (I-A) INVERSA'!FV35</f>
        <v>0</v>
      </c>
      <c r="ET35" s="20">
        <f>+'MATRIZ (I-A) INVERSA'!FW35</f>
        <v>0</v>
      </c>
      <c r="EU35" s="20">
        <f>+'MATRIZ (I-A) INVERSA'!FX35</f>
        <v>0</v>
      </c>
      <c r="EV35" s="20">
        <f>+'MATRIZ (I-A) INVERSA'!FY35</f>
        <v>7966.4948862234969</v>
      </c>
      <c r="EW35" s="20">
        <f>+'MATRIZ (I-A) INVERSA'!FZ35</f>
        <v>0</v>
      </c>
      <c r="EX35" s="20">
        <f>+'MATRIZ (I-A) INVERSA'!GA35</f>
        <v>11671.82770078143</v>
      </c>
      <c r="EY35" s="20">
        <f>+'MATRIZ (I-A) INVERSA'!GB35</f>
        <v>59.087728877683389</v>
      </c>
      <c r="EZ35" s="20">
        <f>+'MATRIZ (I-A) INVERSA'!GC35</f>
        <v>1.5492997202360437</v>
      </c>
      <c r="FA35" s="20">
        <f>+'MATRIZ (I-A) INVERSA'!GD35</f>
        <v>1.1088189316538442</v>
      </c>
      <c r="FB35" s="20">
        <f>+'MATRIZ (I-A) INVERSA'!GE35</f>
        <v>3.1704403926558018</v>
      </c>
      <c r="FC35" s="20">
        <f>+'MATRIZ (I-A) INVERSA'!GF35</f>
        <v>0</v>
      </c>
      <c r="FD35" s="20">
        <f>+'MATRIZ (I-A) INVERSA'!GG35</f>
        <v>11.286496040450931</v>
      </c>
      <c r="FE35" s="20">
        <f>+'MATRIZ (I-A) INVERSA'!GH35</f>
        <v>0.22350722487073488</v>
      </c>
      <c r="FF35" s="20">
        <f>+'MATRIZ (I-A) INVERSA'!GI35</f>
        <v>0</v>
      </c>
      <c r="FG35" s="18">
        <f t="shared" si="2"/>
        <v>56923.830513430315</v>
      </c>
      <c r="FH35" s="17">
        <f t="shared" si="1"/>
        <v>200407.63180207534</v>
      </c>
      <c r="FI35" s="28"/>
      <c r="FJ35" s="17">
        <v>200407.63180207514</v>
      </c>
      <c r="FK35" s="48">
        <f t="shared" si="3"/>
        <v>0</v>
      </c>
      <c r="FM35" s="46">
        <f>+IFERROR((FH35/'MIP 2017'!FH35*100-100),0)</f>
        <v>0.35377324717325109</v>
      </c>
    </row>
    <row r="36" spans="1:169" s="7" customFormat="1" ht="21.95" customHeight="1" thickBot="1" x14ac:dyDescent="0.25">
      <c r="A36" s="137" t="s">
        <v>133</v>
      </c>
      <c r="B36" s="138" t="s">
        <v>134</v>
      </c>
      <c r="C36" s="16">
        <f>+'MATRIZ (A)'!C36*C$168</f>
        <v>0.49210428527940225</v>
      </c>
      <c r="D36" s="16">
        <f>+'MATRIZ (A)'!D36*D$168</f>
        <v>8.6702878668810907E-2</v>
      </c>
      <c r="E36" s="16">
        <f>+'MATRIZ (A)'!E36*E$168</f>
        <v>0.28621132672510813</v>
      </c>
      <c r="F36" s="16">
        <f>+'MATRIZ (A)'!F36*F$168</f>
        <v>4.9201045747054204</v>
      </c>
      <c r="G36" s="16">
        <f>+'MATRIZ (A)'!G36*G$168</f>
        <v>0.87318738840823851</v>
      </c>
      <c r="H36" s="16">
        <f>+'MATRIZ (A)'!H36*H$168</f>
        <v>0.81695415535199301</v>
      </c>
      <c r="I36" s="16">
        <f>+'MATRIZ (A)'!I36*I$168</f>
        <v>0.37859671289624658</v>
      </c>
      <c r="J36" s="16">
        <f>+'MATRIZ (A)'!J36*J$168</f>
        <v>2.3540946740306015</v>
      </c>
      <c r="K36" s="16">
        <f>+'MATRIZ (A)'!K36*K$168</f>
        <v>2.526652698761509</v>
      </c>
      <c r="L36" s="16">
        <f>+'MATRIZ (A)'!L36*L$168</f>
        <v>4.3058765016324125</v>
      </c>
      <c r="M36" s="16">
        <f>+'MATRIZ (A)'!M36*M$168</f>
        <v>2.3241973485759351</v>
      </c>
      <c r="N36" s="16">
        <f>+'MATRIZ (A)'!N36*N$168</f>
        <v>17.571134580456189</v>
      </c>
      <c r="O36" s="16">
        <f>+'MATRIZ (A)'!O36*O$168</f>
        <v>1.2615419076848862</v>
      </c>
      <c r="P36" s="16">
        <f>+'MATRIZ (A)'!P36*P$168</f>
        <v>6.8956248077389164</v>
      </c>
      <c r="Q36" s="16">
        <f>+'MATRIZ (A)'!Q36*Q$168</f>
        <v>0.9990296945465752</v>
      </c>
      <c r="R36" s="16">
        <f>+'MATRIZ (A)'!R36*R$168</f>
        <v>12.655634004705535</v>
      </c>
      <c r="S36" s="16">
        <f>+'MATRIZ (A)'!S36*S$168</f>
        <v>54.248453754344844</v>
      </c>
      <c r="T36" s="16">
        <f>+'MATRIZ (A)'!T36*T$168</f>
        <v>8.8351458947596573</v>
      </c>
      <c r="U36" s="16">
        <f>+'MATRIZ (A)'!U36*U$168</f>
        <v>4.818801576806135</v>
      </c>
      <c r="V36" s="16">
        <f>+'MATRIZ (A)'!V36*V$168</f>
        <v>0.59777208115068059</v>
      </c>
      <c r="W36" s="16">
        <f>+'MATRIZ (A)'!W36*W$168</f>
        <v>1.3588173512738997</v>
      </c>
      <c r="X36" s="16">
        <f>+'MATRIZ (A)'!X36*X$168</f>
        <v>3.9733931068176842</v>
      </c>
      <c r="Y36" s="16">
        <f>+'MATRIZ (A)'!Y36*Y$168</f>
        <v>9.1476291665279333E-2</v>
      </c>
      <c r="Z36" s="16">
        <f>+'MATRIZ (A)'!Z36*Z$168</f>
        <v>0.57763149899685262</v>
      </c>
      <c r="AA36" s="16">
        <f>+'MATRIZ (A)'!AA36*AA$168</f>
        <v>1446.8249662659264</v>
      </c>
      <c r="AB36" s="16">
        <f>+'MATRIZ (A)'!AB36*AB$168</f>
        <v>5.8527210705901486E-2</v>
      </c>
      <c r="AC36" s="16">
        <f>+'MATRIZ (A)'!AC36*AC$168</f>
        <v>0.17939926384200608</v>
      </c>
      <c r="AD36" s="16">
        <f>+'MATRIZ (A)'!AD36*AD$168</f>
        <v>0.11111998250629374</v>
      </c>
      <c r="AE36" s="16">
        <f>+'MATRIZ (A)'!AE36*AE$168</f>
        <v>8.8919985003539356E-2</v>
      </c>
      <c r="AF36" s="16">
        <f>+'MATRIZ (A)'!AF36*AF$168</f>
        <v>0.40030953979129097</v>
      </c>
      <c r="AG36" s="16">
        <f>+'MATRIZ (A)'!AG36*AG$168</f>
        <v>0</v>
      </c>
      <c r="AH36" s="16">
        <f>+'MATRIZ (A)'!AH36*AH$168</f>
        <v>5.7959124009077316E-2</v>
      </c>
      <c r="AI36" s="16">
        <f>+'MATRIZ (A)'!AI36*AI$168</f>
        <v>1148.7456458197348</v>
      </c>
      <c r="AJ36" s="16">
        <f>+'MATRIZ (A)'!AJ36*AJ$168</f>
        <v>1.1677236660064843</v>
      </c>
      <c r="AK36" s="16">
        <f>+'MATRIZ (A)'!AK36*AK$168</f>
        <v>3.0330126619223585</v>
      </c>
      <c r="AL36" s="16">
        <f>+'MATRIZ (A)'!AL36*AL$168</f>
        <v>0.1791023644649215</v>
      </c>
      <c r="AM36" s="16">
        <f>+'MATRIZ (A)'!AM36*AM$168</f>
        <v>958.72045408988572</v>
      </c>
      <c r="AN36" s="16">
        <f>+'MATRIZ (A)'!AN36*AN$168</f>
        <v>0.14672565870154003</v>
      </c>
      <c r="AO36" s="16">
        <f>+'MATRIZ (A)'!AO36*AO$168</f>
        <v>29.174997826793909</v>
      </c>
      <c r="AP36" s="16">
        <f>+'MATRIZ (A)'!AP36*AP$168</f>
        <v>85.437282716006763</v>
      </c>
      <c r="AQ36" s="16">
        <f>+'MATRIZ (A)'!AQ36*AQ$168</f>
        <v>1.3245964006941313</v>
      </c>
      <c r="AR36" s="16">
        <f>+'MATRIZ (A)'!AR36*AR$168</f>
        <v>5.2478865108209977E-3</v>
      </c>
      <c r="AS36" s="16">
        <f>+'MATRIZ (A)'!AS36*AS$168</f>
        <v>0.10381056932191125</v>
      </c>
      <c r="AT36" s="16">
        <f>+'MATRIZ (A)'!AT36*AT$168</f>
        <v>7.795068672115811E-4</v>
      </c>
      <c r="AU36" s="16">
        <f>+'MATRIZ (A)'!AU36*AU$168</f>
        <v>389.70743000881663</v>
      </c>
      <c r="AV36" s="16">
        <f>+'MATRIZ (A)'!AV36*AV$168</f>
        <v>31.408151849489233</v>
      </c>
      <c r="AW36" s="16">
        <f>+'MATRIZ (A)'!AW36*AW$168</f>
        <v>1.7703129870380003</v>
      </c>
      <c r="AX36" s="16">
        <f>+'MATRIZ (A)'!AX36*AX$168</f>
        <v>3.8169487879999256E-2</v>
      </c>
      <c r="AY36" s="16">
        <f>+'MATRIZ (A)'!AY36*AY$168</f>
        <v>2.5836495866039814E-2</v>
      </c>
      <c r="AZ36" s="16">
        <f>+'MATRIZ (A)'!AZ36*AZ$168</f>
        <v>705.74199159955378</v>
      </c>
      <c r="BA36" s="16">
        <f>+'MATRIZ (A)'!BA36*BA$168</f>
        <v>3.3614299294799558E-4</v>
      </c>
      <c r="BB36" s="16">
        <f>+'MATRIZ (A)'!BB36*BB$168</f>
        <v>1.7798380753308186E-2</v>
      </c>
      <c r="BC36" s="16">
        <f>+'MATRIZ (A)'!BC36*BC$168</f>
        <v>0.18731863661374534</v>
      </c>
      <c r="BD36" s="16">
        <f>+'MATRIZ (A)'!BD36*BD$168</f>
        <v>5.0346683926204096E-2</v>
      </c>
      <c r="BE36" s="16">
        <f>+'MATRIZ (A)'!BE36*BE$168</f>
        <v>6.0136141994966126</v>
      </c>
      <c r="BF36" s="16">
        <f>+'MATRIZ (A)'!BF36*BF$168</f>
        <v>0.95187575746714514</v>
      </c>
      <c r="BG36" s="16">
        <f>+'MATRIZ (A)'!BG36*BG$168</f>
        <v>4.0567336800512583</v>
      </c>
      <c r="BH36" s="16">
        <f>+'MATRIZ (A)'!BH36*BH$168</f>
        <v>5.8847143896652803</v>
      </c>
      <c r="BI36" s="16">
        <f>+'MATRIZ (A)'!BI36*BI$168</f>
        <v>3.0967216201673784</v>
      </c>
      <c r="BJ36" s="16">
        <f>+'MATRIZ (A)'!BJ36*BJ$168</f>
        <v>1.6890187829003558E-2</v>
      </c>
      <c r="BK36" s="16">
        <f>+'MATRIZ (A)'!BK36*BK$168</f>
        <v>3.5114275309710538E-4</v>
      </c>
      <c r="BL36" s="16">
        <f>+'MATRIZ (A)'!BL36*BL$168</f>
        <v>0</v>
      </c>
      <c r="BM36" s="16">
        <f>+'MATRIZ (A)'!BM36*BM$168</f>
        <v>0.18915780253079001</v>
      </c>
      <c r="BN36" s="16">
        <f>+'MATRIZ (A)'!BN36*BN$168</f>
        <v>0.24972961240999803</v>
      </c>
      <c r="BO36" s="16">
        <f>+'MATRIZ (A)'!BO36*BO$168</f>
        <v>3.5170889419523108E-2</v>
      </c>
      <c r="BP36" s="16">
        <f>+'MATRIZ (A)'!BP36*BP$168</f>
        <v>3.5393150655253689E-3</v>
      </c>
      <c r="BQ36" s="16">
        <f>+'MATRIZ (A)'!BQ36*BQ$168</f>
        <v>0</v>
      </c>
      <c r="BR36" s="16">
        <f>+'MATRIZ (A)'!BR36*BR$168</f>
        <v>0.19608632753275718</v>
      </c>
      <c r="BS36" s="16">
        <f>+'MATRIZ (A)'!BS36*BS$168</f>
        <v>2.8821164740309761E-2</v>
      </c>
      <c r="BT36" s="16">
        <f>+'MATRIZ (A)'!BT36*BT$168</f>
        <v>0.220590123712437</v>
      </c>
      <c r="BU36" s="16">
        <f>+'MATRIZ (A)'!BU36*BU$168</f>
        <v>2.8919226407505397E-2</v>
      </c>
      <c r="BV36" s="16">
        <f>+'MATRIZ (A)'!BV36*BV$168</f>
        <v>20.025999492906806</v>
      </c>
      <c r="BW36" s="16">
        <f>+'MATRIZ (A)'!BW36*BW$168</f>
        <v>0.13404340897696762</v>
      </c>
      <c r="BX36" s="16">
        <f>+'MATRIZ (A)'!BX36*BX$168</f>
        <v>0.19258214778789082</v>
      </c>
      <c r="BY36" s="16">
        <f>+'MATRIZ (A)'!BY36*BY$168</f>
        <v>0.67233721584168471</v>
      </c>
      <c r="BZ36" s="16">
        <f>+'MATRIZ (A)'!BZ36*BZ$168</f>
        <v>4.6143576141553788E-2</v>
      </c>
      <c r="CA36" s="16">
        <f>+'MATRIZ (A)'!CA36*CA$168</f>
        <v>0.8400980595123807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4.5146156595130406E-4</v>
      </c>
      <c r="CE36" s="16">
        <f>+'MATRIZ (A)'!CE36*CE$168</f>
        <v>1.2305587427391315E-2</v>
      </c>
      <c r="CF36" s="16">
        <f>+'MATRIZ (A)'!CF36*CF$168</f>
        <v>1.2241850980204047E-2</v>
      </c>
      <c r="CG36" s="16">
        <f>+'MATRIZ (A)'!CG36*CG$168</f>
        <v>1.4327248753549076</v>
      </c>
      <c r="CH36" s="16">
        <f>+'MATRIZ (A)'!CH36*CH$168</f>
        <v>7.1731686726837149E-2</v>
      </c>
      <c r="CI36" s="16">
        <f>+'MATRIZ (A)'!CI36*CI$168</f>
        <v>0</v>
      </c>
      <c r="CJ36" s="16">
        <f>+'MATRIZ (A)'!CJ36*CJ$168</f>
        <v>0</v>
      </c>
      <c r="CK36" s="16">
        <f>+'MATRIZ (A)'!CK36*CK$168</f>
        <v>1.3310197969995042E-2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1.1748260363450675E-3</v>
      </c>
      <c r="CO36" s="16">
        <f>+'MATRIZ (A)'!CO36*CO$168</f>
        <v>1.9369000320097235E-3</v>
      </c>
      <c r="CP36" s="16">
        <f>+'MATRIZ (A)'!CP36*CP$168</f>
        <v>0</v>
      </c>
      <c r="CQ36" s="16">
        <f>+'MATRIZ (A)'!CQ36*CQ$168</f>
        <v>20.610471038214811</v>
      </c>
      <c r="CR36" s="16">
        <f>+'MATRIZ (A)'!CR36*CR$168</f>
        <v>164.09142319309123</v>
      </c>
      <c r="CS36" s="16">
        <f>+'MATRIZ (A)'!CS36*CS$168</f>
        <v>0.13927182285503603</v>
      </c>
      <c r="CT36" s="16">
        <f>+'MATRIZ (A)'!CT36*CT$168</f>
        <v>6.6825815932606294E-2</v>
      </c>
      <c r="CU36" s="16">
        <f>+'MATRIZ (A)'!CU36*CU$168</f>
        <v>5.8279051549185047E-3</v>
      </c>
      <c r="CV36" s="16">
        <f>+'MATRIZ (A)'!CV36*CV$168</f>
        <v>0</v>
      </c>
      <c r="CW36" s="16">
        <f>+'MATRIZ (A)'!CW36*CW$168</f>
        <v>3.242854037425556E-3</v>
      </c>
      <c r="CX36" s="16">
        <f>+'MATRIZ (A)'!CX36*CX$168</f>
        <v>2.2567314394100557</v>
      </c>
      <c r="CY36" s="16">
        <f>+'MATRIZ (A)'!CY36*CY$168</f>
        <v>3.2984181149141854E-3</v>
      </c>
      <c r="CZ36" s="16">
        <f>+'MATRIZ (A)'!CZ36*CZ$168</f>
        <v>1.3755586978085539E-4</v>
      </c>
      <c r="DA36" s="16">
        <f>+'MATRIZ (A)'!DA36*DA$168</f>
        <v>1.2174329997080184E-5</v>
      </c>
      <c r="DB36" s="16">
        <f>+'MATRIZ (A)'!DB36*DB$168</f>
        <v>0</v>
      </c>
      <c r="DC36" s="16">
        <f>+'MATRIZ (A)'!DC36*DC$168</f>
        <v>2.3262533168869774E-2</v>
      </c>
      <c r="DD36" s="16">
        <f>+'MATRIZ (A)'!DD36*DD$168</f>
        <v>1.2659333539256542E-2</v>
      </c>
      <c r="DE36" s="16">
        <f>+'MATRIZ (A)'!DE36*DE$168</f>
        <v>0.33338639299858069</v>
      </c>
      <c r="DF36" s="16">
        <f>+'MATRIZ (A)'!DF36*DF$168</f>
        <v>0.70352519892185061</v>
      </c>
      <c r="DG36" s="16">
        <f>+'MATRIZ (A)'!DG36*DG$168</f>
        <v>0</v>
      </c>
      <c r="DH36" s="16">
        <f>+'MATRIZ (A)'!DH36*DH$168</f>
        <v>8.479726413679993E-3</v>
      </c>
      <c r="DI36" s="16">
        <f>+'MATRIZ (A)'!DI36*DI$168</f>
        <v>0</v>
      </c>
      <c r="DJ36" s="16">
        <f>+'MATRIZ (A)'!DJ36*DJ$168</f>
        <v>1.6160426278041527E-4</v>
      </c>
      <c r="DK36" s="16">
        <f>+'MATRIZ (A)'!DK36*DK$168</f>
        <v>5.5455079052970581E-5</v>
      </c>
      <c r="DL36" s="16">
        <f>+'MATRIZ (A)'!DL36*DL$168</f>
        <v>3.232357866954547E-5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0.31547611709178519</v>
      </c>
      <c r="DR36" s="16">
        <f>+'MATRIZ (A)'!DR36*DR$168</f>
        <v>1.2647949151798035E-4</v>
      </c>
      <c r="DS36" s="16">
        <f>+'MATRIZ (A)'!DS36*DS$168</f>
        <v>68.264770205679397</v>
      </c>
      <c r="DT36" s="16">
        <f>+'MATRIZ (A)'!DT36*DT$168</f>
        <v>5.6637496600751556</v>
      </c>
      <c r="DU36" s="16">
        <f>+'MATRIZ (A)'!DU36*DU$168</f>
        <v>1.5003598661061549E-4</v>
      </c>
      <c r="DV36" s="16">
        <f>+'MATRIZ (A)'!DV36*DV$168</f>
        <v>33.033263529373095</v>
      </c>
      <c r="DW36" s="16">
        <f>+'MATRIZ (A)'!DW36*DW$168</f>
        <v>21.847063575968402</v>
      </c>
      <c r="DX36" s="16">
        <f>+'MATRIZ (A)'!DX36*DX$168</f>
        <v>1.1957400102247068E-3</v>
      </c>
      <c r="DY36" s="16">
        <f>+'MATRIZ (A)'!DY36*DY$168</f>
        <v>2.907266816027123E-3</v>
      </c>
      <c r="DZ36" s="16">
        <f>+'MATRIZ (A)'!DZ36*DZ$168</f>
        <v>1.2078927138097018</v>
      </c>
      <c r="EA36" s="16">
        <f>+'MATRIZ (A)'!EA36*EA$168</f>
        <v>77.656698945148563</v>
      </c>
      <c r="EB36" s="16">
        <f>+'MATRIZ (A)'!EB36*EB$168</f>
        <v>6.1706758118173228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0.33920164370182582</v>
      </c>
      <c r="EF36" s="16">
        <f>+'MATRIZ (A)'!EF36*EF$168</f>
        <v>4.1040340719940665E-5</v>
      </c>
      <c r="EG36" s="16">
        <f>+'MATRIZ (A)'!EG36*EG$168</f>
        <v>1.422128508791037E-3</v>
      </c>
      <c r="EH36" s="16">
        <f>+'MATRIZ (A)'!EH36*EH$168</f>
        <v>0</v>
      </c>
      <c r="EI36" s="18">
        <f t="shared" si="0"/>
        <v>5385.150848312911</v>
      </c>
      <c r="EJ36" s="20">
        <f>+'MATRIZ (I-A) INVERSA'!FM36</f>
        <v>11921.60598344105</v>
      </c>
      <c r="EK36" s="20">
        <f>+'MATRIZ (I-A) INVERSA'!FN36</f>
        <v>0</v>
      </c>
      <c r="EL36" s="20">
        <f>+'MATRIZ (I-A) INVERSA'!FO36</f>
        <v>0</v>
      </c>
      <c r="EM36" s="20">
        <f>+'MATRIZ (I-A) INVERSA'!FP36</f>
        <v>0</v>
      </c>
      <c r="EN36" s="20">
        <f>+'MATRIZ (I-A) INVERSA'!FQ36</f>
        <v>0</v>
      </c>
      <c r="EO36" s="20">
        <f>+'MATRIZ (I-A) INVERSA'!FR36</f>
        <v>0</v>
      </c>
      <c r="EP36" s="20">
        <f>+'MATRIZ (I-A) INVERSA'!FS36</f>
        <v>0</v>
      </c>
      <c r="EQ36" s="20">
        <f>+'MATRIZ (I-A) INVERSA'!FT36</f>
        <v>0</v>
      </c>
      <c r="ER36" s="20">
        <f>+'MATRIZ (I-A) INVERSA'!FU36</f>
        <v>0</v>
      </c>
      <c r="ES36" s="20">
        <f>+'MATRIZ (I-A) INVERSA'!FV36</f>
        <v>0</v>
      </c>
      <c r="ET36" s="20">
        <f>+'MATRIZ (I-A) INVERSA'!FW36</f>
        <v>0</v>
      </c>
      <c r="EU36" s="20">
        <f>+'MATRIZ (I-A) INVERSA'!FX36</f>
        <v>0</v>
      </c>
      <c r="EV36" s="20">
        <f>+'MATRIZ (I-A) INVERSA'!FY36</f>
        <v>0</v>
      </c>
      <c r="EW36" s="20">
        <f>+'MATRIZ (I-A) INVERSA'!FZ36</f>
        <v>0</v>
      </c>
      <c r="EX36" s="20">
        <f>+'MATRIZ (I-A) INVERSA'!GA36</f>
        <v>2955.0449454021145</v>
      </c>
      <c r="EY36" s="20">
        <f>+'MATRIZ (I-A) INVERSA'!GB36</f>
        <v>0</v>
      </c>
      <c r="EZ36" s="20">
        <f>+'MATRIZ (I-A) INVERSA'!GC36</f>
        <v>0</v>
      </c>
      <c r="FA36" s="20">
        <f>+'MATRIZ (I-A) INVERSA'!GD36</f>
        <v>0</v>
      </c>
      <c r="FB36" s="20">
        <f>+'MATRIZ (I-A) INVERSA'!GE36</f>
        <v>0</v>
      </c>
      <c r="FC36" s="20">
        <f>+'MATRIZ (I-A) INVERSA'!GF36</f>
        <v>0</v>
      </c>
      <c r="FD36" s="20">
        <f>+'MATRIZ (I-A) INVERSA'!GG36</f>
        <v>0</v>
      </c>
      <c r="FE36" s="20">
        <f>+'MATRIZ (I-A) INVERSA'!GH36</f>
        <v>0</v>
      </c>
      <c r="FF36" s="20">
        <f>+'MATRIZ (I-A) INVERSA'!GI36</f>
        <v>0</v>
      </c>
      <c r="FG36" s="18">
        <f t="shared" si="2"/>
        <v>14876.650928843164</v>
      </c>
      <c r="FH36" s="17">
        <f t="shared" si="1"/>
        <v>20261.801777156077</v>
      </c>
      <c r="FI36" s="28"/>
      <c r="FJ36" s="17">
        <v>20261.801777156074</v>
      </c>
      <c r="FK36" s="48">
        <f t="shared" si="3"/>
        <v>0</v>
      </c>
      <c r="FM36" s="46">
        <f>+IFERROR((FH36/'MIP 2017'!FH36*100-100),0)</f>
        <v>0.13434145650512619</v>
      </c>
    </row>
    <row r="37" spans="1:169" s="7" customFormat="1" ht="21.95" customHeight="1" thickBot="1" x14ac:dyDescent="0.25">
      <c r="A37" s="137" t="s">
        <v>135</v>
      </c>
      <c r="B37" s="138" t="s">
        <v>136</v>
      </c>
      <c r="C37" s="16">
        <f>+'MATRIZ (A)'!C37*C$168</f>
        <v>559.5274234034074</v>
      </c>
      <c r="D37" s="16">
        <f>+'MATRIZ (A)'!D37*D$168</f>
        <v>278.84949418331183</v>
      </c>
      <c r="E37" s="16">
        <f>+'MATRIZ (A)'!E37*E$168</f>
        <v>396.89303941219339</v>
      </c>
      <c r="F37" s="16">
        <f>+'MATRIZ (A)'!F37*F$168</f>
        <v>9869.1830310187634</v>
      </c>
      <c r="G37" s="16">
        <f>+'MATRIZ (A)'!G37*G$168</f>
        <v>361.88908034544727</v>
      </c>
      <c r="H37" s="16">
        <f>+'MATRIZ (A)'!H37*H$168</f>
        <v>1348.5014526756888</v>
      </c>
      <c r="I37" s="16">
        <f>+'MATRIZ (A)'!I37*I$168</f>
        <v>178.13794163356388</v>
      </c>
      <c r="J37" s="16">
        <f>+'MATRIZ (A)'!J37*J$168</f>
        <v>853.10396770112516</v>
      </c>
      <c r="K37" s="16">
        <f>+'MATRIZ (A)'!K37*K$168</f>
        <v>5532.683022157682</v>
      </c>
      <c r="L37" s="16">
        <f>+'MATRIZ (A)'!L37*L$168</f>
        <v>1987.4334957684466</v>
      </c>
      <c r="M37" s="16">
        <f>+'MATRIZ (A)'!M37*M$168</f>
        <v>20138.498881977623</v>
      </c>
      <c r="N37" s="16">
        <f>+'MATRIZ (A)'!N37*N$168</f>
        <v>270.02730481186092</v>
      </c>
      <c r="O37" s="16">
        <f>+'MATRIZ (A)'!O37*O$168</f>
        <v>1111.1505575367785</v>
      </c>
      <c r="P37" s="16">
        <f>+'MATRIZ (A)'!P37*P$168</f>
        <v>8220.4991799204017</v>
      </c>
      <c r="Q37" s="16">
        <f>+'MATRIZ (A)'!Q37*Q$168</f>
        <v>2312.2364546094814</v>
      </c>
      <c r="R37" s="16">
        <f>+'MATRIZ (A)'!R37*R$168</f>
        <v>15494.004460296541</v>
      </c>
      <c r="S37" s="16">
        <f>+'MATRIZ (A)'!S37*S$168</f>
        <v>12904.597224534897</v>
      </c>
      <c r="T37" s="16">
        <f>+'MATRIZ (A)'!T37*T$168</f>
        <v>42844.092534648073</v>
      </c>
      <c r="U37" s="16">
        <f>+'MATRIZ (A)'!U37*U$168</f>
        <v>13081.829587985947</v>
      </c>
      <c r="V37" s="16">
        <f>+'MATRIZ (A)'!V37*V$168</f>
        <v>457.68228298141088</v>
      </c>
      <c r="W37" s="16">
        <f>+'MATRIZ (A)'!W37*W$168</f>
        <v>1143.0204763989211</v>
      </c>
      <c r="X37" s="16">
        <f>+'MATRIZ (A)'!X37*X$168</f>
        <v>15035.9950956868</v>
      </c>
      <c r="Y37" s="16">
        <f>+'MATRIZ (A)'!Y37*Y$168</f>
        <v>80.519637080459901</v>
      </c>
      <c r="Z37" s="16">
        <f>+'MATRIZ (A)'!Z37*Z$168</f>
        <v>3303.4286034508964</v>
      </c>
      <c r="AA37" s="16">
        <f>+'MATRIZ (A)'!AA37*AA$168</f>
        <v>77.919089018232015</v>
      </c>
      <c r="AB37" s="16">
        <f>+'MATRIZ (A)'!AB37*AB$168</f>
        <v>8157.2134412900041</v>
      </c>
      <c r="AC37" s="16">
        <f>+'MATRIZ (A)'!AC37*AC$168</f>
        <v>0</v>
      </c>
      <c r="AD37" s="16">
        <f>+'MATRIZ (A)'!AD37*AD$168</f>
        <v>0</v>
      </c>
      <c r="AE37" s="16">
        <f>+'MATRIZ (A)'!AE37*AE$168</f>
        <v>0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180.35753044565431</v>
      </c>
      <c r="AJ37" s="16">
        <f>+'MATRIZ (A)'!AJ37*AJ$168</f>
        <v>0</v>
      </c>
      <c r="AK37" s="16">
        <f>+'MATRIZ (A)'!AK37*AK$168</f>
        <v>2265.3129152340657</v>
      </c>
      <c r="AL37" s="16">
        <f>+'MATRIZ (A)'!AL37*AL$168</f>
        <v>1329.3200723108482</v>
      </c>
      <c r="AM37" s="16">
        <f>+'MATRIZ (A)'!AM37*AM$168</f>
        <v>252.59651619141505</v>
      </c>
      <c r="AN37" s="16">
        <f>+'MATRIZ (A)'!AN37*AN$168</f>
        <v>46.911101504459943</v>
      </c>
      <c r="AO37" s="16">
        <f>+'MATRIZ (A)'!AO37*AO$168</f>
        <v>0</v>
      </c>
      <c r="AP37" s="16">
        <f>+'MATRIZ (A)'!AP37*AP$168</f>
        <v>44.506962836140076</v>
      </c>
      <c r="AQ37" s="16">
        <f>+'MATRIZ (A)'!AQ37*AQ$168</f>
        <v>13828.214186789502</v>
      </c>
      <c r="AR37" s="16">
        <f>+'MATRIZ (A)'!AR37*AR$168</f>
        <v>0</v>
      </c>
      <c r="AS37" s="16">
        <f>+'MATRIZ (A)'!AS37*AS$168</f>
        <v>1226.0783078508957</v>
      </c>
      <c r="AT37" s="16">
        <f>+'MATRIZ (A)'!AT37*AT$168</f>
        <v>0.24598087481474662</v>
      </c>
      <c r="AU37" s="16">
        <f>+'MATRIZ (A)'!AU37*AU$168</f>
        <v>0</v>
      </c>
      <c r="AV37" s="16">
        <f>+'MATRIZ (A)'!AV37*AV$168</f>
        <v>20.535356706259336</v>
      </c>
      <c r="AW37" s="16">
        <f>+'MATRIZ (A)'!AW37*AW$168</f>
        <v>0</v>
      </c>
      <c r="AX37" s="16">
        <f>+'MATRIZ (A)'!AX37*AX$168</f>
        <v>0</v>
      </c>
      <c r="AY37" s="16">
        <f>+'MATRIZ (A)'!AY37*AY$168</f>
        <v>0</v>
      </c>
      <c r="AZ37" s="16">
        <f>+'MATRIZ (A)'!AZ37*AZ$168</f>
        <v>3.9856199131523939</v>
      </c>
      <c r="BA37" s="16">
        <f>+'MATRIZ (A)'!BA37*BA$168</f>
        <v>6.7775861469658971E-2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0</v>
      </c>
      <c r="BE37" s="16">
        <f>+'MATRIZ (A)'!BE37*BE$168</f>
        <v>0</v>
      </c>
      <c r="BF37" s="16">
        <f>+'MATRIZ (A)'!BF37*BF$168</f>
        <v>0.12289279326214718</v>
      </c>
      <c r="BG37" s="16">
        <f>+'MATRIZ (A)'!BG37*BG$168</f>
        <v>0</v>
      </c>
      <c r="BH37" s="16">
        <f>+'MATRIZ (A)'!BH37*BH$168</f>
        <v>3.5507245544827102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5.7056122345724894E-2</v>
      </c>
      <c r="BN37" s="16">
        <f>+'MATRIZ (A)'!BN37*BN$168</f>
        <v>0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0.17848633185028709</v>
      </c>
      <c r="BS37" s="16">
        <f>+'MATRIZ (A)'!BS37*BS$168</f>
        <v>0</v>
      </c>
      <c r="BT37" s="16">
        <f>+'MATRIZ (A)'!BT37*BT$168</f>
        <v>8.2060895670517484E-2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0.91517923715710414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6.0622781375165653</v>
      </c>
      <c r="CF37" s="16">
        <f>+'MATRIZ (A)'!CF37*CF$168</f>
        <v>0</v>
      </c>
      <c r="CG37" s="16">
        <f>+'MATRIZ (A)'!CG37*CG$168</f>
        <v>9.1086845676126987E-2</v>
      </c>
      <c r="CH37" s="16">
        <f>+'MATRIZ (A)'!CH37*CH$168</f>
        <v>0</v>
      </c>
      <c r="CI37" s="16">
        <f>+'MATRIZ (A)'!CI37*CI$168</f>
        <v>0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0</v>
      </c>
      <c r="CM37" s="16">
        <f>+'MATRIZ (A)'!CM37*CM$168</f>
        <v>0</v>
      </c>
      <c r="CN37" s="16">
        <f>+'MATRIZ (A)'!CN37*CN$168</f>
        <v>0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1.1936679786889908E-4</v>
      </c>
      <c r="CR37" s="16">
        <f>+'MATRIZ (A)'!CR37*CR$168</f>
        <v>3.9523810587554224E-15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2.6393547345124619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0</v>
      </c>
      <c r="DE37" s="16">
        <f>+'MATRIZ (A)'!DE37*DE$168</f>
        <v>0</v>
      </c>
      <c r="DF37" s="16">
        <f>+'MATRIZ (A)'!DF37*DF$168</f>
        <v>5.3922986520698601E-2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0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78.846411283793856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229.60784008506462</v>
      </c>
      <c r="DW37" s="16">
        <f>+'MATRIZ (A)'!DW37*DW$168</f>
        <v>1.5299599564549213</v>
      </c>
      <c r="DX37" s="16">
        <f>+'MATRIZ (A)'!DX37*DX$168</f>
        <v>0</v>
      </c>
      <c r="DY37" s="16">
        <f>+'MATRIZ (A)'!DY37*DY$168</f>
        <v>0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0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185520.78646037771</v>
      </c>
      <c r="EJ37" s="20">
        <f>+'MATRIZ (I-A) INVERSA'!FM37</f>
        <v>0</v>
      </c>
      <c r="EK37" s="20">
        <f>+'MATRIZ (I-A) INVERSA'!FN37</f>
        <v>0</v>
      </c>
      <c r="EL37" s="20">
        <f>+'MATRIZ (I-A) INVERSA'!FO37</f>
        <v>0</v>
      </c>
      <c r="EM37" s="20">
        <f>+'MATRIZ (I-A) INVERSA'!FP37</f>
        <v>0</v>
      </c>
      <c r="EN37" s="20">
        <f>+'MATRIZ (I-A) INVERSA'!FQ37</f>
        <v>0</v>
      </c>
      <c r="EO37" s="20">
        <f>+'MATRIZ (I-A) INVERSA'!FR37</f>
        <v>0</v>
      </c>
      <c r="EP37" s="20">
        <f>+'MATRIZ (I-A) INVERSA'!FS37</f>
        <v>0</v>
      </c>
      <c r="EQ37" s="20">
        <f>+'MATRIZ (I-A) INVERSA'!FT37</f>
        <v>0</v>
      </c>
      <c r="ER37" s="20">
        <f>+'MATRIZ (I-A) INVERSA'!FU37</f>
        <v>0</v>
      </c>
      <c r="ES37" s="20">
        <f>+'MATRIZ (I-A) INVERSA'!FV37</f>
        <v>0</v>
      </c>
      <c r="ET37" s="20">
        <f>+'MATRIZ (I-A) INVERSA'!FW37</f>
        <v>0</v>
      </c>
      <c r="EU37" s="20">
        <f>+'MATRIZ (I-A) INVERSA'!FX37</f>
        <v>0</v>
      </c>
      <c r="EV37" s="20">
        <f>+'MATRIZ (I-A) INVERSA'!FY37</f>
        <v>0</v>
      </c>
      <c r="EW37" s="20">
        <f>+'MATRIZ (I-A) INVERSA'!FZ37</f>
        <v>0</v>
      </c>
      <c r="EX37" s="20">
        <f>+'MATRIZ (I-A) INVERSA'!GA37</f>
        <v>0</v>
      </c>
      <c r="EY37" s="20">
        <f>+'MATRIZ (I-A) INVERSA'!GB37</f>
        <v>0</v>
      </c>
      <c r="EZ37" s="20">
        <f>+'MATRIZ (I-A) INVERSA'!GC37</f>
        <v>0</v>
      </c>
      <c r="FA37" s="20">
        <f>+'MATRIZ (I-A) INVERSA'!GD37</f>
        <v>0</v>
      </c>
      <c r="FB37" s="20">
        <f>+'MATRIZ (I-A) INVERSA'!GE37</f>
        <v>0</v>
      </c>
      <c r="FC37" s="20">
        <f>+'MATRIZ (I-A) INVERSA'!GF37</f>
        <v>0</v>
      </c>
      <c r="FD37" s="20">
        <f>+'MATRIZ (I-A) INVERSA'!GG37</f>
        <v>0</v>
      </c>
      <c r="FE37" s="20">
        <f>+'MATRIZ (I-A) INVERSA'!GH37</f>
        <v>0</v>
      </c>
      <c r="FF37" s="20">
        <f>+'MATRIZ (I-A) INVERSA'!GI37</f>
        <v>0</v>
      </c>
      <c r="FG37" s="18">
        <f t="shared" si="2"/>
        <v>0</v>
      </c>
      <c r="FH37" s="17">
        <f t="shared" si="1"/>
        <v>185520.78646037771</v>
      </c>
      <c r="FI37" s="28"/>
      <c r="FJ37" s="17">
        <v>185520.78646037777</v>
      </c>
      <c r="FK37" s="48">
        <f t="shared" si="3"/>
        <v>0</v>
      </c>
      <c r="FM37" s="46">
        <f>+IFERROR((FH37/'MIP 2017'!FH37*100-100),0)</f>
        <v>0.27174872035438113</v>
      </c>
    </row>
    <row r="38" spans="1:169" s="7" customFormat="1" ht="21.95" customHeight="1" thickBot="1" x14ac:dyDescent="0.25">
      <c r="A38" s="137" t="s">
        <v>137</v>
      </c>
      <c r="B38" s="138" t="s">
        <v>138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47.967319538242606</v>
      </c>
      <c r="H38" s="16">
        <f>+'MATRIZ (A)'!H38*H$168</f>
        <v>0</v>
      </c>
      <c r="I38" s="16">
        <f>+'MATRIZ (A)'!I38*I$168</f>
        <v>1.0984782989885409</v>
      </c>
      <c r="J38" s="16">
        <f>+'MATRIZ (A)'!J38*J$168</f>
        <v>0</v>
      </c>
      <c r="K38" s="16">
        <f>+'MATRIZ (A)'!K38*K$168</f>
        <v>16.517445044303628</v>
      </c>
      <c r="L38" s="16">
        <f>+'MATRIZ (A)'!L38*L$168</f>
        <v>111.69099078186242</v>
      </c>
      <c r="M38" s="16">
        <f>+'MATRIZ (A)'!M38*M$168</f>
        <v>0</v>
      </c>
      <c r="N38" s="16">
        <f>+'MATRIZ (A)'!N38*N$168</f>
        <v>13.284088280112611</v>
      </c>
      <c r="O38" s="16">
        <f>+'MATRIZ (A)'!O38*O$168</f>
        <v>15.114454472246152</v>
      </c>
      <c r="P38" s="16">
        <f>+'MATRIZ (A)'!P38*P$168</f>
        <v>3.3272382158147202</v>
      </c>
      <c r="Q38" s="16">
        <f>+'MATRIZ (A)'!Q38*Q$168</f>
        <v>0</v>
      </c>
      <c r="R38" s="16">
        <f>+'MATRIZ (A)'!R38*R$168</f>
        <v>652.90254030677841</v>
      </c>
      <c r="S38" s="16">
        <f>+'MATRIZ (A)'!S38*S$168</f>
        <v>2.1818972150461285E-2</v>
      </c>
      <c r="T38" s="16">
        <f>+'MATRIZ (A)'!T38*T$168</f>
        <v>0</v>
      </c>
      <c r="U38" s="16">
        <f>+'MATRIZ (A)'!U38*U$168</f>
        <v>7.3556561645213483</v>
      </c>
      <c r="V38" s="16">
        <f>+'MATRIZ (A)'!V38*V$168</f>
        <v>4.3115746995439306</v>
      </c>
      <c r="W38" s="16">
        <f>+'MATRIZ (A)'!W38*W$168</f>
        <v>5.9739375781001822</v>
      </c>
      <c r="X38" s="16">
        <f>+'MATRIZ (A)'!X38*X$168</f>
        <v>37.06096095639402</v>
      </c>
      <c r="Y38" s="16">
        <f>+'MATRIZ (A)'!Y38*Y$168</f>
        <v>0</v>
      </c>
      <c r="Z38" s="16">
        <f>+'MATRIZ (A)'!Z38*Z$168</f>
        <v>0</v>
      </c>
      <c r="AA38" s="16">
        <f>+'MATRIZ (A)'!AA38*AA$168</f>
        <v>8.2512913116942723</v>
      </c>
      <c r="AB38" s="16">
        <f>+'MATRIZ (A)'!AB38*AB$168</f>
        <v>1.9626519241300533</v>
      </c>
      <c r="AC38" s="16">
        <f>+'MATRIZ (A)'!AC38*AC$168</f>
        <v>5720.3492238621393</v>
      </c>
      <c r="AD38" s="16">
        <f>+'MATRIZ (A)'!AD38*AD$168</f>
        <v>3.3570682349780556E-2</v>
      </c>
      <c r="AE38" s="16">
        <f>+'MATRIZ (A)'!AE38*AE$168</f>
        <v>6.2645696195704792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14.100286653048149</v>
      </c>
      <c r="AJ38" s="16">
        <f>+'MATRIZ (A)'!AJ38*AJ$168</f>
        <v>29.001479843692071</v>
      </c>
      <c r="AK38" s="16">
        <f>+'MATRIZ (A)'!AK38*AK$168</f>
        <v>153.32243072742284</v>
      </c>
      <c r="AL38" s="16">
        <f>+'MATRIZ (A)'!AL38*AL$168</f>
        <v>0.35333495336563059</v>
      </c>
      <c r="AM38" s="16">
        <f>+'MATRIZ (A)'!AM38*AM$168</f>
        <v>415.47608003455929</v>
      </c>
      <c r="AN38" s="16">
        <f>+'MATRIZ (A)'!AN38*AN$168</f>
        <v>2.1132266836606681</v>
      </c>
      <c r="AO38" s="16">
        <f>+'MATRIZ (A)'!AO38*AO$168</f>
        <v>91.298616262645211</v>
      </c>
      <c r="AP38" s="16">
        <f>+'MATRIZ (A)'!AP38*AP$168</f>
        <v>95.610121024686578</v>
      </c>
      <c r="AQ38" s="16">
        <f>+'MATRIZ (A)'!AQ38*AQ$168</f>
        <v>32.649964216784824</v>
      </c>
      <c r="AR38" s="16">
        <f>+'MATRIZ (A)'!AR38*AR$168</f>
        <v>1.2207303073902174</v>
      </c>
      <c r="AS38" s="16">
        <f>+'MATRIZ (A)'!AS38*AS$168</f>
        <v>40.235563578416098</v>
      </c>
      <c r="AT38" s="16">
        <f>+'MATRIZ (A)'!AT38*AT$168</f>
        <v>0</v>
      </c>
      <c r="AU38" s="16">
        <f>+'MATRIZ (A)'!AU38*AU$168</f>
        <v>202.85448474874096</v>
      </c>
      <c r="AV38" s="16">
        <f>+'MATRIZ (A)'!AV38*AV$168</f>
        <v>5.5174844823343836</v>
      </c>
      <c r="AW38" s="16">
        <f>+'MATRIZ (A)'!AW38*AW$168</f>
        <v>13.886402537601731</v>
      </c>
      <c r="AX38" s="16">
        <f>+'MATRIZ (A)'!AX38*AX$168</f>
        <v>1.7096202202230084</v>
      </c>
      <c r="AY38" s="16">
        <f>+'MATRIZ (A)'!AY38*AY$168</f>
        <v>4.1495973875209924E-2</v>
      </c>
      <c r="AZ38" s="16">
        <f>+'MATRIZ (A)'!AZ38*AZ$168</f>
        <v>19.853722426154228</v>
      </c>
      <c r="BA38" s="16">
        <f>+'MATRIZ (A)'!BA38*BA$168</f>
        <v>7.3215824677771643E-3</v>
      </c>
      <c r="BB38" s="16">
        <f>+'MATRIZ (A)'!BB38*BB$168</f>
        <v>17764.177655189978</v>
      </c>
      <c r="BC38" s="16">
        <f>+'MATRIZ (A)'!BC38*BC$168</f>
        <v>33.811373193072235</v>
      </c>
      <c r="BD38" s="16">
        <f>+'MATRIZ (A)'!BD38*BD$168</f>
        <v>7.0559111526391316</v>
      </c>
      <c r="BE38" s="16">
        <f>+'MATRIZ (A)'!BE38*BE$168</f>
        <v>6.5340981571066896</v>
      </c>
      <c r="BF38" s="16">
        <f>+'MATRIZ (A)'!BF38*BF$168</f>
        <v>192.25245770550626</v>
      </c>
      <c r="BG38" s="16">
        <f>+'MATRIZ (A)'!BG38*BG$168</f>
        <v>47.171978088598522</v>
      </c>
      <c r="BH38" s="16">
        <f>+'MATRIZ (A)'!BH38*BH$168</f>
        <v>15.375713251819628</v>
      </c>
      <c r="BI38" s="16">
        <f>+'MATRIZ (A)'!BI38*BI$168</f>
        <v>7.8505363191214483</v>
      </c>
      <c r="BJ38" s="16">
        <f>+'MATRIZ (A)'!BJ38*BJ$168</f>
        <v>16.27087249813107</v>
      </c>
      <c r="BK38" s="16">
        <f>+'MATRIZ (A)'!BK38*BK$168</f>
        <v>151.08137300000854</v>
      </c>
      <c r="BL38" s="16">
        <f>+'MATRIZ (A)'!BL38*BL$168</f>
        <v>7.6004752131248718</v>
      </c>
      <c r="BM38" s="16">
        <f>+'MATRIZ (A)'!BM38*BM$168</f>
        <v>668.78338230110273</v>
      </c>
      <c r="BN38" s="16">
        <f>+'MATRIZ (A)'!BN38*BN$168</f>
        <v>23.869774547743013</v>
      </c>
      <c r="BO38" s="16">
        <f>+'MATRIZ (A)'!BO38*BO$168</f>
        <v>62.969434222290225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42.103500193815833</v>
      </c>
      <c r="BS38" s="16">
        <f>+'MATRIZ (A)'!BS38*BS$168</f>
        <v>31.344622532910492</v>
      </c>
      <c r="BT38" s="16">
        <f>+'MATRIZ (A)'!BT38*BT$168</f>
        <v>1312.5781586382061</v>
      </c>
      <c r="BU38" s="16">
        <f>+'MATRIZ (A)'!BU38*BU$168</f>
        <v>5.2963599735362967</v>
      </c>
      <c r="BV38" s="16">
        <f>+'MATRIZ (A)'!BV38*BV$168</f>
        <v>229.14553933610657</v>
      </c>
      <c r="BW38" s="16">
        <f>+'MATRIZ (A)'!BW38*BW$168</f>
        <v>0.3297390081495094</v>
      </c>
      <c r="BX38" s="16">
        <f>+'MATRIZ (A)'!BX38*BX$168</f>
        <v>3.2598750132532679</v>
      </c>
      <c r="BY38" s="16">
        <f>+'MATRIZ (A)'!BY38*BY$168</f>
        <v>2.2639115053502814</v>
      </c>
      <c r="BZ38" s="16">
        <f>+'MATRIZ (A)'!BZ38*BZ$168</f>
        <v>3.8188836888703809E-2</v>
      </c>
      <c r="CA38" s="16">
        <f>+'MATRIZ (A)'!CA38*CA$168</f>
        <v>8.7807832931832603</v>
      </c>
      <c r="CB38" s="16">
        <f>+'MATRIZ (A)'!CB38*CB$168</f>
        <v>1732.6754765418418</v>
      </c>
      <c r="CC38" s="16">
        <f>+'MATRIZ (A)'!CC38*CC$168</f>
        <v>929.41841186395322</v>
      </c>
      <c r="CD38" s="16">
        <f>+'MATRIZ (A)'!CD38*CD$168</f>
        <v>80.456033438078137</v>
      </c>
      <c r="CE38" s="16">
        <f>+'MATRIZ (A)'!CE38*CE$168</f>
        <v>188.52128429310531</v>
      </c>
      <c r="CF38" s="16">
        <f>+'MATRIZ (A)'!CF38*CF$168</f>
        <v>259.28501089540526</v>
      </c>
      <c r="CG38" s="16">
        <f>+'MATRIZ (A)'!CG38*CG$168</f>
        <v>158.63436261108842</v>
      </c>
      <c r="CH38" s="16">
        <f>+'MATRIZ (A)'!CH38*CH$168</f>
        <v>0</v>
      </c>
      <c r="CI38" s="16">
        <f>+'MATRIZ (A)'!CI38*CI$168</f>
        <v>0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0</v>
      </c>
      <c r="CM38" s="16">
        <f>+'MATRIZ (A)'!CM38*CM$168</f>
        <v>0</v>
      </c>
      <c r="CN38" s="16">
        <f>+'MATRIZ (A)'!CN38*CN$168</f>
        <v>6.4280095841791756</v>
      </c>
      <c r="CO38" s="16">
        <f>+'MATRIZ (A)'!CO38*CO$168</f>
        <v>11.343767282738282</v>
      </c>
      <c r="CP38" s="16">
        <f>+'MATRIZ (A)'!CP38*CP$168</f>
        <v>13.57609584787998</v>
      </c>
      <c r="CQ38" s="16">
        <f>+'MATRIZ (A)'!CQ38*CQ$168</f>
        <v>0.86558362878010764</v>
      </c>
      <c r="CR38" s="16">
        <f>+'MATRIZ (A)'!CR38*CR$168</f>
        <v>36.06054412586235</v>
      </c>
      <c r="CS38" s="16">
        <f>+'MATRIZ (A)'!CS38*CS$168</f>
        <v>1.8745408916863682E-3</v>
      </c>
      <c r="CT38" s="16">
        <f>+'MATRIZ (A)'!CT38*CT$168</f>
        <v>3.6862684893043274</v>
      </c>
      <c r="CU38" s="16">
        <f>+'MATRIZ (A)'!CU38*CU$168</f>
        <v>0</v>
      </c>
      <c r="CV38" s="16">
        <f>+'MATRIZ (A)'!CV38*CV$168</f>
        <v>9.131265113230454E-3</v>
      </c>
      <c r="CW38" s="16">
        <f>+'MATRIZ (A)'!CW38*CW$168</f>
        <v>0.594770410956177</v>
      </c>
      <c r="CX38" s="16">
        <f>+'MATRIZ (A)'!CX38*CX$168</f>
        <v>25.323619900470959</v>
      </c>
      <c r="CY38" s="16">
        <f>+'MATRIZ (A)'!CY38*CY$168</f>
        <v>0</v>
      </c>
      <c r="CZ38" s="16">
        <f>+'MATRIZ (A)'!CZ38*CZ$168</f>
        <v>7.8798634579956581E-4</v>
      </c>
      <c r="DA38" s="16">
        <f>+'MATRIZ (A)'!DA38*DA$168</f>
        <v>1241.3872585057857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2.2334543158274163</v>
      </c>
      <c r="DE38" s="16">
        <f>+'MATRIZ (A)'!DE38*DE$168</f>
        <v>5.381355848656697</v>
      </c>
      <c r="DF38" s="16">
        <f>+'MATRIZ (A)'!DF38*DF$168</f>
        <v>1.0222180463176305</v>
      </c>
      <c r="DG38" s="16">
        <f>+'MATRIZ (A)'!DG38*DG$168</f>
        <v>0</v>
      </c>
      <c r="DH38" s="16">
        <f>+'MATRIZ (A)'!DH38*DH$168</f>
        <v>7.448817249486666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1.008599117731853</v>
      </c>
      <c r="DL38" s="16">
        <f>+'MATRIZ (A)'!DL38*DL$168</f>
        <v>2.4119748675907617E-3</v>
      </c>
      <c r="DM38" s="16">
        <f>+'MATRIZ (A)'!DM38*DM$168</f>
        <v>0</v>
      </c>
      <c r="DN38" s="16">
        <f>+'MATRIZ (A)'!DN38*DN$168</f>
        <v>6.7059449561882841E-3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0.58617942912512955</v>
      </c>
      <c r="DR38" s="16">
        <f>+'MATRIZ (A)'!DR38*DR$168</f>
        <v>5.9623192441786557E-2</v>
      </c>
      <c r="DS38" s="16">
        <f>+'MATRIZ (A)'!DS38*DS$168</f>
        <v>771.78329478884848</v>
      </c>
      <c r="DT38" s="16">
        <f>+'MATRIZ (A)'!DT38*DT$168</f>
        <v>6.8384757083145686</v>
      </c>
      <c r="DU38" s="16">
        <f>+'MATRIZ (A)'!DU38*DU$168</f>
        <v>0</v>
      </c>
      <c r="DV38" s="16">
        <f>+'MATRIZ (A)'!DV38*DV$168</f>
        <v>30.440129349505096</v>
      </c>
      <c r="DW38" s="16">
        <f>+'MATRIZ (A)'!DW38*DW$168</f>
        <v>150.4538352178518</v>
      </c>
      <c r="DX38" s="16">
        <f>+'MATRIZ (A)'!DX38*DX$168</f>
        <v>17.006191128509911</v>
      </c>
      <c r="DY38" s="16">
        <f>+'MATRIZ (A)'!DY38*DY$168</f>
        <v>1.8939801436034849</v>
      </c>
      <c r="DZ38" s="16">
        <f>+'MATRIZ (A)'!DZ38*DZ$168</f>
        <v>0.48420195220528905</v>
      </c>
      <c r="EA38" s="16">
        <f>+'MATRIZ (A)'!EA38*EA$168</f>
        <v>1.0374276544104147E-2</v>
      </c>
      <c r="EB38" s="16">
        <f>+'MATRIZ (A)'!EB38*EB$168</f>
        <v>7.241777148566479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33.177732995484341</v>
      </c>
      <c r="EG38" s="16">
        <f>+'MATRIZ (A)'!EG38*EG$168</f>
        <v>0</v>
      </c>
      <c r="EH38" s="16">
        <f>+'MATRIZ (A)'!EH38*EH$168</f>
        <v>0</v>
      </c>
      <c r="EI38" s="18">
        <f t="shared" si="0"/>
        <v>34138.033539178272</v>
      </c>
      <c r="EJ38" s="20">
        <f>+'MATRIZ (I-A) INVERSA'!FM38</f>
        <v>7970.2406965641476</v>
      </c>
      <c r="EK38" s="20">
        <f>+'MATRIZ (I-A) INVERSA'!FN38</f>
        <v>0</v>
      </c>
      <c r="EL38" s="20">
        <f>+'MATRIZ (I-A) INVERSA'!FO38</f>
        <v>0</v>
      </c>
      <c r="EM38" s="20">
        <f>+'MATRIZ (I-A) INVERSA'!FP38</f>
        <v>0</v>
      </c>
      <c r="EN38" s="20">
        <f>+'MATRIZ (I-A) INVERSA'!FQ38</f>
        <v>0</v>
      </c>
      <c r="EO38" s="20">
        <f>+'MATRIZ (I-A) INVERSA'!FR38</f>
        <v>0</v>
      </c>
      <c r="EP38" s="20">
        <f>+'MATRIZ (I-A) INVERSA'!FS38</f>
        <v>0</v>
      </c>
      <c r="EQ38" s="20">
        <f>+'MATRIZ (I-A) INVERSA'!FT38</f>
        <v>0</v>
      </c>
      <c r="ER38" s="20">
        <f>+'MATRIZ (I-A) INVERSA'!FU38</f>
        <v>0</v>
      </c>
      <c r="ES38" s="20">
        <f>+'MATRIZ (I-A) INVERSA'!FV38</f>
        <v>0</v>
      </c>
      <c r="ET38" s="20">
        <f>+'MATRIZ (I-A) INVERSA'!FW38</f>
        <v>0</v>
      </c>
      <c r="EU38" s="20">
        <f>+'MATRIZ (I-A) INVERSA'!FX38</f>
        <v>0</v>
      </c>
      <c r="EV38" s="20">
        <f>+'MATRIZ (I-A) INVERSA'!FY38</f>
        <v>1195.7695611084339</v>
      </c>
      <c r="EW38" s="20">
        <f>+'MATRIZ (I-A) INVERSA'!FZ38</f>
        <v>0</v>
      </c>
      <c r="EX38" s="20">
        <f>+'MATRIZ (I-A) INVERSA'!GA38</f>
        <v>6326.7036849347096</v>
      </c>
      <c r="EY38" s="20">
        <f>+'MATRIZ (I-A) INVERSA'!GB38</f>
        <v>0</v>
      </c>
      <c r="EZ38" s="20">
        <f>+'MATRIZ (I-A) INVERSA'!GC38</f>
        <v>0</v>
      </c>
      <c r="FA38" s="20">
        <f>+'MATRIZ (I-A) INVERSA'!GD38</f>
        <v>0</v>
      </c>
      <c r="FB38" s="20">
        <f>+'MATRIZ (I-A) INVERSA'!GE38</f>
        <v>0</v>
      </c>
      <c r="FC38" s="20">
        <f>+'MATRIZ (I-A) INVERSA'!GF38</f>
        <v>0</v>
      </c>
      <c r="FD38" s="20">
        <f>+'MATRIZ (I-A) INVERSA'!GG38</f>
        <v>0</v>
      </c>
      <c r="FE38" s="20">
        <f>+'MATRIZ (I-A) INVERSA'!GH38</f>
        <v>0</v>
      </c>
      <c r="FF38" s="20">
        <f>+'MATRIZ (I-A) INVERSA'!GI38</f>
        <v>0</v>
      </c>
      <c r="FG38" s="18">
        <f t="shared" si="2"/>
        <v>15492.713942607292</v>
      </c>
      <c r="FH38" s="17">
        <f t="shared" si="1"/>
        <v>49630.747481785562</v>
      </c>
      <c r="FI38" s="28"/>
      <c r="FJ38" s="17">
        <v>49630.747481785576</v>
      </c>
      <c r="FK38" s="48">
        <f t="shared" si="3"/>
        <v>0</v>
      </c>
      <c r="FM38" s="46">
        <f>+IFERROR((FH38/'MIP 2017'!FH38*100-100),0)</f>
        <v>0.12046662029521826</v>
      </c>
    </row>
    <row r="39" spans="1:169" s="7" customFormat="1" ht="21.95" customHeight="1" thickBot="1" x14ac:dyDescent="0.25">
      <c r="A39" s="137" t="s">
        <v>139</v>
      </c>
      <c r="B39" s="138" t="s">
        <v>140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0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1523.6495160181096</v>
      </c>
      <c r="AE39" s="16">
        <f>+'MATRIZ (A)'!AE39*AE$168</f>
        <v>3.1177776788195368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1925.6070293137959</v>
      </c>
      <c r="AJ39" s="16">
        <f>+'MATRIZ (A)'!AJ39*AJ$168</f>
        <v>16368.687047087033</v>
      </c>
      <c r="AK39" s="16">
        <f>+'MATRIZ (A)'!AK39*AK$168</f>
        <v>0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0</v>
      </c>
      <c r="AT39" s="16">
        <f>+'MATRIZ (A)'!AT39*AT$168</f>
        <v>0</v>
      </c>
      <c r="AU39" s="16">
        <f>+'MATRIZ (A)'!AU39*AU$168</f>
        <v>360.45389366509335</v>
      </c>
      <c r="AV39" s="16">
        <f>+'MATRIZ (A)'!AV39*AV$168</f>
        <v>9.2642663682508397E-3</v>
      </c>
      <c r="AW39" s="16">
        <f>+'MATRIZ (A)'!AW39*AW$168</f>
        <v>0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1.4465697634325871</v>
      </c>
      <c r="BW39" s="16">
        <f>+'MATRIZ (A)'!BW39*BW$168</f>
        <v>0</v>
      </c>
      <c r="BX39" s="16">
        <f>+'MATRIZ (A)'!BX39*BX$168</f>
        <v>1.7686758862440159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0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512.82805223789865</v>
      </c>
      <c r="CR39" s="16">
        <f>+'MATRIZ (A)'!CR39*CR$168</f>
        <v>3021.548405546394</v>
      </c>
      <c r="CS39" s="16">
        <f>+'MATRIZ (A)'!CS39*CS$168</f>
        <v>0</v>
      </c>
      <c r="CT39" s="16">
        <f>+'MATRIZ (A)'!CT39*CT$168</f>
        <v>1.1053512719107859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0</v>
      </c>
      <c r="CY39" s="16">
        <f>+'MATRIZ (A)'!CY39*CY$168</f>
        <v>0</v>
      </c>
      <c r="CZ39" s="16">
        <f>+'MATRIZ (A)'!CZ39*CZ$168</f>
        <v>0</v>
      </c>
      <c r="DA39" s="16">
        <f>+'MATRIZ (A)'!DA39*DA$168</f>
        <v>0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0</v>
      </c>
      <c r="DW39" s="16">
        <f>+'MATRIZ (A)'!DW39*DW$168</f>
        <v>0</v>
      </c>
      <c r="DX39" s="16">
        <f>+'MATRIZ (A)'!DX39*DX$168</f>
        <v>0</v>
      </c>
      <c r="DY39" s="16">
        <f>+'MATRIZ (A)'!DY39*DY$168</f>
        <v>0</v>
      </c>
      <c r="DZ39" s="16">
        <f>+'MATRIZ (A)'!DZ39*DZ$168</f>
        <v>0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23720.221582735099</v>
      </c>
      <c r="EJ39" s="20">
        <f>+'MATRIZ (I-A) INVERSA'!FM39</f>
        <v>4802.7337060876107</v>
      </c>
      <c r="EK39" s="20">
        <f>+'MATRIZ (I-A) INVERSA'!FN39</f>
        <v>0</v>
      </c>
      <c r="EL39" s="20">
        <f>+'MATRIZ (I-A) INVERSA'!FO39</f>
        <v>0</v>
      </c>
      <c r="EM39" s="20">
        <f>+'MATRIZ (I-A) INVERSA'!FP39</f>
        <v>0</v>
      </c>
      <c r="EN39" s="20">
        <f>+'MATRIZ (I-A) INVERSA'!FQ39</f>
        <v>0</v>
      </c>
      <c r="EO39" s="20">
        <f>+'MATRIZ (I-A) INVERSA'!FR39</f>
        <v>0</v>
      </c>
      <c r="EP39" s="20">
        <f>+'MATRIZ (I-A) INVERSA'!FS39</f>
        <v>0</v>
      </c>
      <c r="EQ39" s="20">
        <f>+'MATRIZ (I-A) INVERSA'!FT39</f>
        <v>0</v>
      </c>
      <c r="ER39" s="20">
        <f>+'MATRIZ (I-A) INVERSA'!FU39</f>
        <v>0</v>
      </c>
      <c r="ES39" s="20">
        <f>+'MATRIZ (I-A) INVERSA'!FV39</f>
        <v>0</v>
      </c>
      <c r="ET39" s="20">
        <f>+'MATRIZ (I-A) INVERSA'!FW39</f>
        <v>0</v>
      </c>
      <c r="EU39" s="20">
        <f>+'MATRIZ (I-A) INVERSA'!FX39</f>
        <v>0</v>
      </c>
      <c r="EV39" s="20">
        <f>+'MATRIZ (I-A) INVERSA'!FY39</f>
        <v>0</v>
      </c>
      <c r="EW39" s="20">
        <f>+'MATRIZ (I-A) INVERSA'!FZ39</f>
        <v>0</v>
      </c>
      <c r="EX39" s="20">
        <f>+'MATRIZ (I-A) INVERSA'!GA39</f>
        <v>319.50567837818409</v>
      </c>
      <c r="EY39" s="20">
        <f>+'MATRIZ (I-A) INVERSA'!GB39</f>
        <v>0</v>
      </c>
      <c r="EZ39" s="20">
        <f>+'MATRIZ (I-A) INVERSA'!GC39</f>
        <v>0</v>
      </c>
      <c r="FA39" s="20">
        <f>+'MATRIZ (I-A) INVERSA'!GD39</f>
        <v>0</v>
      </c>
      <c r="FB39" s="20">
        <f>+'MATRIZ (I-A) INVERSA'!GE39</f>
        <v>0</v>
      </c>
      <c r="FC39" s="20">
        <f>+'MATRIZ (I-A) INVERSA'!GF39</f>
        <v>0</v>
      </c>
      <c r="FD39" s="20">
        <f>+'MATRIZ (I-A) INVERSA'!GG39</f>
        <v>0</v>
      </c>
      <c r="FE39" s="20">
        <f>+'MATRIZ (I-A) INVERSA'!GH39</f>
        <v>0</v>
      </c>
      <c r="FF39" s="20">
        <f>+'MATRIZ (I-A) INVERSA'!GI39</f>
        <v>0</v>
      </c>
      <c r="FG39" s="18">
        <f t="shared" si="2"/>
        <v>5122.2393844657945</v>
      </c>
      <c r="FH39" s="17">
        <f t="shared" si="1"/>
        <v>28842.460967200896</v>
      </c>
      <c r="FI39" s="28"/>
      <c r="FJ39" s="17">
        <v>28842.460967200896</v>
      </c>
      <c r="FK39" s="48">
        <f t="shared" si="3"/>
        <v>0</v>
      </c>
      <c r="FM39" s="46">
        <f>+IFERROR((FH39/'MIP 2017'!FH39*100-100),0)</f>
        <v>0.88835677242012423</v>
      </c>
    </row>
    <row r="40" spans="1:169" s="7" customFormat="1" ht="21.95" customHeight="1" thickBot="1" x14ac:dyDescent="0.25">
      <c r="A40" s="137" t="s">
        <v>141</v>
      </c>
      <c r="B40" s="138" t="s">
        <v>142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0.81163677414794422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759.66601296959129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1687.7784354462613</v>
      </c>
      <c r="AJ40" s="16">
        <f>+'MATRIZ (A)'!AJ40*AJ$168</f>
        <v>22151.420405414781</v>
      </c>
      <c r="AK40" s="16">
        <f>+'MATRIZ (A)'!AK40*AK$168</f>
        <v>0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270.39509386940472</v>
      </c>
      <c r="CR40" s="16">
        <f>+'MATRIZ (A)'!CR40*CR$168</f>
        <v>2174.2995044046511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27044.371088878837</v>
      </c>
      <c r="EJ40" s="20">
        <f>+'MATRIZ (I-A) INVERSA'!FM40</f>
        <v>59.287180188267698</v>
      </c>
      <c r="EK40" s="20">
        <f>+'MATRIZ (I-A) INVERSA'!FN40</f>
        <v>0</v>
      </c>
      <c r="EL40" s="20">
        <f>+'MATRIZ (I-A) INVERSA'!FO40</f>
        <v>0</v>
      </c>
      <c r="EM40" s="20">
        <f>+'MATRIZ (I-A) INVERSA'!FP40</f>
        <v>0</v>
      </c>
      <c r="EN40" s="20">
        <f>+'MATRIZ (I-A) INVERSA'!FQ40</f>
        <v>0</v>
      </c>
      <c r="EO40" s="20">
        <f>+'MATRIZ (I-A) INVERSA'!FR40</f>
        <v>0</v>
      </c>
      <c r="EP40" s="20">
        <f>+'MATRIZ (I-A) INVERSA'!FS40</f>
        <v>0</v>
      </c>
      <c r="EQ40" s="20">
        <f>+'MATRIZ (I-A) INVERSA'!FT40</f>
        <v>0</v>
      </c>
      <c r="ER40" s="20">
        <f>+'MATRIZ (I-A) INVERSA'!FU40</f>
        <v>0</v>
      </c>
      <c r="ES40" s="20">
        <f>+'MATRIZ (I-A) INVERSA'!FV40</f>
        <v>0</v>
      </c>
      <c r="ET40" s="20">
        <f>+'MATRIZ (I-A) INVERSA'!FW40</f>
        <v>0</v>
      </c>
      <c r="EU40" s="20">
        <f>+'MATRIZ (I-A) INVERSA'!FX40</f>
        <v>0</v>
      </c>
      <c r="EV40" s="20">
        <f>+'MATRIZ (I-A) INVERSA'!FY40</f>
        <v>0</v>
      </c>
      <c r="EW40" s="20">
        <f>+'MATRIZ (I-A) INVERSA'!FZ40</f>
        <v>0</v>
      </c>
      <c r="EX40" s="20">
        <f>+'MATRIZ (I-A) INVERSA'!GA40</f>
        <v>3183.2101786352773</v>
      </c>
      <c r="EY40" s="20">
        <f>+'MATRIZ (I-A) INVERSA'!GB40</f>
        <v>0</v>
      </c>
      <c r="EZ40" s="20">
        <f>+'MATRIZ (I-A) INVERSA'!GC40</f>
        <v>0</v>
      </c>
      <c r="FA40" s="20">
        <f>+'MATRIZ (I-A) INVERSA'!GD40</f>
        <v>0</v>
      </c>
      <c r="FB40" s="20">
        <f>+'MATRIZ (I-A) INVERSA'!GE40</f>
        <v>0</v>
      </c>
      <c r="FC40" s="20">
        <f>+'MATRIZ (I-A) INVERSA'!GF40</f>
        <v>0</v>
      </c>
      <c r="FD40" s="20">
        <f>+'MATRIZ (I-A) INVERSA'!GG40</f>
        <v>0</v>
      </c>
      <c r="FE40" s="20">
        <f>+'MATRIZ (I-A) INVERSA'!GH40</f>
        <v>0</v>
      </c>
      <c r="FF40" s="20">
        <f>+'MATRIZ (I-A) INVERSA'!GI40</f>
        <v>0</v>
      </c>
      <c r="FG40" s="18">
        <f t="shared" si="2"/>
        <v>3242.4973588235448</v>
      </c>
      <c r="FH40" s="17">
        <f t="shared" si="1"/>
        <v>30286.868447702382</v>
      </c>
      <c r="FI40" s="28"/>
      <c r="FJ40" s="17">
        <v>30286.86844770236</v>
      </c>
      <c r="FK40" s="48">
        <f t="shared" si="3"/>
        <v>0</v>
      </c>
      <c r="FM40" s="46">
        <f>+IFERROR((FH40/'MIP 2017'!FH40*100-100),0)</f>
        <v>0.75215328784619828</v>
      </c>
    </row>
    <row r="41" spans="1:169" s="7" customFormat="1" ht="21.95" customHeight="1" thickBot="1" x14ac:dyDescent="0.25">
      <c r="A41" s="137" t="s">
        <v>143</v>
      </c>
      <c r="B41" s="138" t="s">
        <v>144</v>
      </c>
      <c r="C41" s="16">
        <f>+'MATRIZ (A)'!C41*C$168</f>
        <v>9.0756581574313627E-2</v>
      </c>
      <c r="D41" s="16">
        <f>+'MATRIZ (A)'!D41*D$168</f>
        <v>9.4260880117512085E-3</v>
      </c>
      <c r="E41" s="16">
        <f>+'MATRIZ (A)'!E41*E$168</f>
        <v>9.5791410718922053E-5</v>
      </c>
      <c r="F41" s="16">
        <f>+'MATRIZ (A)'!F41*F$168</f>
        <v>1.5573550613673013</v>
      </c>
      <c r="G41" s="16">
        <f>+'MATRIZ (A)'!G41*G$168</f>
        <v>1.1942310427211231</v>
      </c>
      <c r="H41" s="16">
        <f>+'MATRIZ (A)'!H41*H$168</f>
        <v>4.1402057487036216E-2</v>
      </c>
      <c r="I41" s="16">
        <f>+'MATRIZ (A)'!I41*I$168</f>
        <v>2.7100512781004643E-3</v>
      </c>
      <c r="J41" s="16">
        <f>+'MATRIZ (A)'!J41*J$168</f>
        <v>4.2017005964048622E-4</v>
      </c>
      <c r="K41" s="16">
        <f>+'MATRIZ (A)'!K41*K$168</f>
        <v>3.3154941306218294E-2</v>
      </c>
      <c r="L41" s="16">
        <f>+'MATRIZ (A)'!L41*L$168</f>
        <v>0.16638766961820736</v>
      </c>
      <c r="M41" s="16">
        <f>+'MATRIZ (A)'!M41*M$168</f>
        <v>6.2914373865584743</v>
      </c>
      <c r="N41" s="16">
        <f>+'MATRIZ (A)'!N41*N$168</f>
        <v>52.899252867045135</v>
      </c>
      <c r="O41" s="16">
        <f>+'MATRIZ (A)'!O41*O$168</f>
        <v>0.62188179313054359</v>
      </c>
      <c r="P41" s="16">
        <f>+'MATRIZ (A)'!P41*P$168</f>
        <v>24.598178927879093</v>
      </c>
      <c r="Q41" s="16">
        <f>+'MATRIZ (A)'!Q41*Q$168</f>
        <v>6.8198569134958031E-2</v>
      </c>
      <c r="R41" s="16">
        <f>+'MATRIZ (A)'!R41*R$168</f>
        <v>14.165848173515414</v>
      </c>
      <c r="S41" s="16">
        <f>+'MATRIZ (A)'!S41*S$168</f>
        <v>3.2705685753229603</v>
      </c>
      <c r="T41" s="16">
        <f>+'MATRIZ (A)'!T41*T$168</f>
        <v>2.5328666642738571</v>
      </c>
      <c r="U41" s="16">
        <f>+'MATRIZ (A)'!U41*U$168</f>
        <v>2.6586648776344788</v>
      </c>
      <c r="V41" s="16">
        <f>+'MATRIZ (A)'!V41*V$168</f>
        <v>0.6468581141677715</v>
      </c>
      <c r="W41" s="16">
        <f>+'MATRIZ (A)'!W41*W$168</f>
        <v>62.02188412115558</v>
      </c>
      <c r="X41" s="16">
        <f>+'MATRIZ (A)'!X41*X$168</f>
        <v>606.09313212148675</v>
      </c>
      <c r="Y41" s="16">
        <f>+'MATRIZ (A)'!Y41*Y$168</f>
        <v>0</v>
      </c>
      <c r="Z41" s="16">
        <f>+'MATRIZ (A)'!Z41*Z$168</f>
        <v>0.30035839780089563</v>
      </c>
      <c r="AA41" s="16">
        <f>+'MATRIZ (A)'!AA41*AA$168</f>
        <v>0.23605685019361256</v>
      </c>
      <c r="AB41" s="16">
        <f>+'MATRIZ (A)'!AB41*AB$168</f>
        <v>81.914618637088438</v>
      </c>
      <c r="AC41" s="16">
        <f>+'MATRIZ (A)'!AC41*AC$168</f>
        <v>0.1308463104467926</v>
      </c>
      <c r="AD41" s="16">
        <f>+'MATRIZ (A)'!AD41*AD$168</f>
        <v>8.207111387266916E-3</v>
      </c>
      <c r="AE41" s="16">
        <f>+'MATRIZ (A)'!AE41*AE$168</f>
        <v>12.858518093258738</v>
      </c>
      <c r="AF41" s="16">
        <f>+'MATRIZ (A)'!AF41*AF$168</f>
        <v>4600.0045566445497</v>
      </c>
      <c r="AG41" s="16">
        <f>+'MATRIZ (A)'!AG41*AG$168</f>
        <v>0</v>
      </c>
      <c r="AH41" s="16">
        <f>+'MATRIZ (A)'!AH41*AH$168</f>
        <v>0.16205834137512876</v>
      </c>
      <c r="AI41" s="16">
        <f>+'MATRIZ (A)'!AI41*AI$168</f>
        <v>27.92257605942946</v>
      </c>
      <c r="AJ41" s="16">
        <f>+'MATRIZ (A)'!AJ41*AJ$168</f>
        <v>3.056730974608977</v>
      </c>
      <c r="AK41" s="16">
        <f>+'MATRIZ (A)'!AK41*AK$168</f>
        <v>12.224197467216706</v>
      </c>
      <c r="AL41" s="16">
        <f>+'MATRIZ (A)'!AL41*AL$168</f>
        <v>32.890745572550699</v>
      </c>
      <c r="AM41" s="16">
        <f>+'MATRIZ (A)'!AM41*AM$168</f>
        <v>6.5293301386704368</v>
      </c>
      <c r="AN41" s="16">
        <f>+'MATRIZ (A)'!AN41*AN$168</f>
        <v>2.2528339985632262</v>
      </c>
      <c r="AO41" s="16">
        <f>+'MATRIZ (A)'!AO41*AO$168</f>
        <v>4.8533985064730825</v>
      </c>
      <c r="AP41" s="16">
        <f>+'MATRIZ (A)'!AP41*AP$168</f>
        <v>31.192271698716485</v>
      </c>
      <c r="AQ41" s="16">
        <f>+'MATRIZ (A)'!AQ41*AQ$168</f>
        <v>5.1598423919266132</v>
      </c>
      <c r="AR41" s="16">
        <f>+'MATRIZ (A)'!AR41*AR$168</f>
        <v>4.5650750003178725E-2</v>
      </c>
      <c r="AS41" s="16">
        <f>+'MATRIZ (A)'!AS41*AS$168</f>
        <v>1.9320925577421575</v>
      </c>
      <c r="AT41" s="16">
        <f>+'MATRIZ (A)'!AT41*AT$168</f>
        <v>0.71688151204400563</v>
      </c>
      <c r="AU41" s="16">
        <f>+'MATRIZ (A)'!AU41*AU$168</f>
        <v>2.5265993273629546</v>
      </c>
      <c r="AV41" s="16">
        <f>+'MATRIZ (A)'!AV41*AV$168</f>
        <v>2.6825163585851572</v>
      </c>
      <c r="AW41" s="16">
        <f>+'MATRIZ (A)'!AW41*AW$168</f>
        <v>4.3821746359306895</v>
      </c>
      <c r="AX41" s="16">
        <f>+'MATRIZ (A)'!AX41*AX$168</f>
        <v>0.90949505776571526</v>
      </c>
      <c r="AY41" s="16">
        <f>+'MATRIZ (A)'!AY41*AY$168</f>
        <v>0.39937586700612987</v>
      </c>
      <c r="AZ41" s="16">
        <f>+'MATRIZ (A)'!AZ41*AZ$168</f>
        <v>0.13686228434629213</v>
      </c>
      <c r="BA41" s="16">
        <f>+'MATRIZ (A)'!BA41*BA$168</f>
        <v>3.562455136309612E-2</v>
      </c>
      <c r="BB41" s="16">
        <f>+'MATRIZ (A)'!BB41*BB$168</f>
        <v>2.2469684592257182</v>
      </c>
      <c r="BC41" s="16">
        <f>+'MATRIZ (A)'!BC41*BC$168</f>
        <v>7.7430561829077291</v>
      </c>
      <c r="BD41" s="16">
        <f>+'MATRIZ (A)'!BD41*BD$168</f>
        <v>0.35956610916440723</v>
      </c>
      <c r="BE41" s="16">
        <f>+'MATRIZ (A)'!BE41*BE$168</f>
        <v>13.251056222642802</v>
      </c>
      <c r="BF41" s="16">
        <f>+'MATRIZ (A)'!BF41*BF$168</f>
        <v>6.598298437712744</v>
      </c>
      <c r="BG41" s="16">
        <f>+'MATRIZ (A)'!BG41*BG$168</f>
        <v>275.59915057987558</v>
      </c>
      <c r="BH41" s="16">
        <f>+'MATRIZ (A)'!BH41*BH$168</f>
        <v>1.760484591015077</v>
      </c>
      <c r="BI41" s="16">
        <f>+'MATRIZ (A)'!BI41*BI$168</f>
        <v>2.2303717144615351</v>
      </c>
      <c r="BJ41" s="16">
        <f>+'MATRIZ (A)'!BJ41*BJ$168</f>
        <v>4.8513799833245841</v>
      </c>
      <c r="BK41" s="16">
        <f>+'MATRIZ (A)'!BK41*BK$168</f>
        <v>1038.9802007099856</v>
      </c>
      <c r="BL41" s="16">
        <f>+'MATRIZ (A)'!BL41*BL$168</f>
        <v>2234.7211632029375</v>
      </c>
      <c r="BM41" s="16">
        <f>+'MATRIZ (A)'!BM41*BM$168</f>
        <v>12325.875140300828</v>
      </c>
      <c r="BN41" s="16">
        <f>+'MATRIZ (A)'!BN41*BN$168</f>
        <v>2.7944206815808701</v>
      </c>
      <c r="BO41" s="16">
        <f>+'MATRIZ (A)'!BO41*BO$168</f>
        <v>4.8158046659852918</v>
      </c>
      <c r="BP41" s="16">
        <f>+'MATRIZ (A)'!BP41*BP$168</f>
        <v>0.37888910187224456</v>
      </c>
      <c r="BQ41" s="16">
        <f>+'MATRIZ (A)'!BQ41*BQ$168</f>
        <v>1.7588197190975283</v>
      </c>
      <c r="BR41" s="16">
        <f>+'MATRIZ (A)'!BR41*BR$168</f>
        <v>5.7983731932775138</v>
      </c>
      <c r="BS41" s="16">
        <f>+'MATRIZ (A)'!BS41*BS$168</f>
        <v>0.79090952503664591</v>
      </c>
      <c r="BT41" s="16">
        <f>+'MATRIZ (A)'!BT41*BT$168</f>
        <v>3.0549076563025843</v>
      </c>
      <c r="BU41" s="16">
        <f>+'MATRIZ (A)'!BU41*BU$168</f>
        <v>38.223275183543421</v>
      </c>
      <c r="BV41" s="16">
        <f>+'MATRIZ (A)'!BV41*BV$168</f>
        <v>1.7262600468067364</v>
      </c>
      <c r="BW41" s="16">
        <f>+'MATRIZ (A)'!BW41*BW$168</f>
        <v>22.631344065574151</v>
      </c>
      <c r="BX41" s="16">
        <f>+'MATRIZ (A)'!BX41*BX$168</f>
        <v>259.25505631978137</v>
      </c>
      <c r="BY41" s="16">
        <f>+'MATRIZ (A)'!BY41*BY$168</f>
        <v>72.687174860677715</v>
      </c>
      <c r="BZ41" s="16">
        <f>+'MATRIZ (A)'!BZ41*BZ$168</f>
        <v>2.4982148417162411E-2</v>
      </c>
      <c r="CA41" s="16">
        <f>+'MATRIZ (A)'!CA41*CA$168</f>
        <v>90.6927479732433</v>
      </c>
      <c r="CB41" s="16">
        <f>+'MATRIZ (A)'!CB41*CB$168</f>
        <v>17990.943608611869</v>
      </c>
      <c r="CC41" s="16">
        <f>+'MATRIZ (A)'!CC41*CC$168</f>
        <v>23541.924774298335</v>
      </c>
      <c r="CD41" s="16">
        <f>+'MATRIZ (A)'!CD41*CD$168</f>
        <v>47488.066373454421</v>
      </c>
      <c r="CE41" s="16">
        <f>+'MATRIZ (A)'!CE41*CE$168</f>
        <v>55697.619670713808</v>
      </c>
      <c r="CF41" s="16">
        <f>+'MATRIZ (A)'!CF41*CF$168</f>
        <v>25883.596200812332</v>
      </c>
      <c r="CG41" s="16">
        <f>+'MATRIZ (A)'!CG41*CG$168</f>
        <v>116.09367389032118</v>
      </c>
      <c r="CH41" s="16">
        <f>+'MATRIZ (A)'!CH41*CH$168</f>
        <v>2.1644829544295674</v>
      </c>
      <c r="CI41" s="16">
        <f>+'MATRIZ (A)'!CI41*CI$168</f>
        <v>7.9171169978172092E-3</v>
      </c>
      <c r="CJ41" s="16">
        <f>+'MATRIZ (A)'!CJ41*CJ$168</f>
        <v>0.18391614986578558</v>
      </c>
      <c r="CK41" s="16">
        <f>+'MATRIZ (A)'!CK41*CK$168</f>
        <v>4.890279451090886E-3</v>
      </c>
      <c r="CL41" s="16">
        <f>+'MATRIZ (A)'!CL41*CL$168</f>
        <v>40.117004227387902</v>
      </c>
      <c r="CM41" s="16">
        <f>+'MATRIZ (A)'!CM41*CM$168</f>
        <v>71.946051054386004</v>
      </c>
      <c r="CN41" s="16">
        <f>+'MATRIZ (A)'!CN41*CN$168</f>
        <v>5.110930860137719</v>
      </c>
      <c r="CO41" s="16">
        <f>+'MATRIZ (A)'!CO41*CO$168</f>
        <v>1045.6048296848926</v>
      </c>
      <c r="CP41" s="16">
        <f>+'MATRIZ (A)'!CP41*CP$168</f>
        <v>12.446061861023823</v>
      </c>
      <c r="CQ41" s="16">
        <f>+'MATRIZ (A)'!CQ41*CQ$168</f>
        <v>6.9881853992954346</v>
      </c>
      <c r="CR41" s="16">
        <f>+'MATRIZ (A)'!CR41*CR$168</f>
        <v>6.3948215832977686</v>
      </c>
      <c r="CS41" s="16">
        <f>+'MATRIZ (A)'!CS41*CS$168</f>
        <v>3.1383806169270549</v>
      </c>
      <c r="CT41" s="16">
        <f>+'MATRIZ (A)'!CT41*CT$168</f>
        <v>281.87200154571593</v>
      </c>
      <c r="CU41" s="16">
        <f>+'MATRIZ (A)'!CU41*CU$168</f>
        <v>1.5860358231237013</v>
      </c>
      <c r="CV41" s="16">
        <f>+'MATRIZ (A)'!CV41*CV$168</f>
        <v>0.10557173267357785</v>
      </c>
      <c r="CW41" s="16">
        <f>+'MATRIZ (A)'!CW41*CW$168</f>
        <v>25.536372848997331</v>
      </c>
      <c r="CX41" s="16">
        <f>+'MATRIZ (A)'!CX41*CX$168</f>
        <v>7.0302763158491013</v>
      </c>
      <c r="CY41" s="16">
        <f>+'MATRIZ (A)'!CY41*CY$168</f>
        <v>0.26186590440820745</v>
      </c>
      <c r="CZ41" s="16">
        <f>+'MATRIZ (A)'!CZ41*CZ$168</f>
        <v>1.551864514210177</v>
      </c>
      <c r="DA41" s="16">
        <f>+'MATRIZ (A)'!DA41*DA$168</f>
        <v>6026.0662321529881</v>
      </c>
      <c r="DB41" s="16">
        <f>+'MATRIZ (A)'!DB41*DB$168</f>
        <v>0.81466016324303225</v>
      </c>
      <c r="DC41" s="16">
        <f>+'MATRIZ (A)'!DC41*DC$168</f>
        <v>4.5351332444881685</v>
      </c>
      <c r="DD41" s="16">
        <f>+'MATRIZ (A)'!DD41*DD$168</f>
        <v>9.3266018781904751</v>
      </c>
      <c r="DE41" s="16">
        <f>+'MATRIZ (A)'!DE41*DE$168</f>
        <v>93.682935497681385</v>
      </c>
      <c r="DF41" s="16">
        <f>+'MATRIZ (A)'!DF41*DF$168</f>
        <v>1.7307888497500949</v>
      </c>
      <c r="DG41" s="16">
        <f>+'MATRIZ (A)'!DG41*DG$168</f>
        <v>2.6139178284132325</v>
      </c>
      <c r="DH41" s="16">
        <f>+'MATRIZ (A)'!DH41*DH$168</f>
        <v>3.7180931831488766</v>
      </c>
      <c r="DI41" s="16">
        <f>+'MATRIZ (A)'!DI41*DI$168</f>
        <v>1.2188504302346062E-2</v>
      </c>
      <c r="DJ41" s="16">
        <f>+'MATRIZ (A)'!DJ41*DJ$168</f>
        <v>3.5029432317839704</v>
      </c>
      <c r="DK41" s="16">
        <f>+'MATRIZ (A)'!DK41*DK$168</f>
        <v>2.3964251997915849</v>
      </c>
      <c r="DL41" s="16">
        <f>+'MATRIZ (A)'!DL41*DL$168</f>
        <v>5.8868599964957067</v>
      </c>
      <c r="DM41" s="16">
        <f>+'MATRIZ (A)'!DM41*DM$168</f>
        <v>1.5250732140962283E-2</v>
      </c>
      <c r="DN41" s="16">
        <f>+'MATRIZ (A)'!DN41*DN$168</f>
        <v>0.30079816934687048</v>
      </c>
      <c r="DO41" s="16">
        <f>+'MATRIZ (A)'!DO41*DO$168</f>
        <v>2.0277460837610732</v>
      </c>
      <c r="DP41" s="16">
        <f>+'MATRIZ (A)'!DP41*DP$168</f>
        <v>4.1794381952270117</v>
      </c>
      <c r="DQ41" s="16">
        <f>+'MATRIZ (A)'!DQ41*DQ$168</f>
        <v>18.794804349755371</v>
      </c>
      <c r="DR41" s="16">
        <f>+'MATRIZ (A)'!DR41*DR$168</f>
        <v>4.7825446078401352</v>
      </c>
      <c r="DS41" s="16">
        <f>+'MATRIZ (A)'!DS41*DS$168</f>
        <v>211.08923815600787</v>
      </c>
      <c r="DT41" s="16">
        <f>+'MATRIZ (A)'!DT41*DT$168</f>
        <v>13.567989664893284</v>
      </c>
      <c r="DU41" s="16">
        <f>+'MATRIZ (A)'!DU41*DU$168</f>
        <v>5.2874655520907553E-2</v>
      </c>
      <c r="DV41" s="16">
        <f>+'MATRIZ (A)'!DV41*DV$168</f>
        <v>11.561552209674872</v>
      </c>
      <c r="DW41" s="16">
        <f>+'MATRIZ (A)'!DW41*DW$168</f>
        <v>9.1621741500774885</v>
      </c>
      <c r="DX41" s="16">
        <f>+'MATRIZ (A)'!DX41*DX$168</f>
        <v>11.341381102976094</v>
      </c>
      <c r="DY41" s="16">
        <f>+'MATRIZ (A)'!DY41*DY$168</f>
        <v>3.9713463510320218E-3</v>
      </c>
      <c r="DZ41" s="16">
        <f>+'MATRIZ (A)'!DZ41*DZ$168</f>
        <v>0.46971752323841681</v>
      </c>
      <c r="EA41" s="16">
        <f>+'MATRIZ (A)'!EA41*EA$168</f>
        <v>2.6939320266492586</v>
      </c>
      <c r="EB41" s="16">
        <f>+'MATRIZ (A)'!EB41*EB$168</f>
        <v>3.796548432411937</v>
      </c>
      <c r="EC41" s="16">
        <f>+'MATRIZ (A)'!EC41*EC$168</f>
        <v>0.29959928507807637</v>
      </c>
      <c r="ED41" s="16">
        <f>+'MATRIZ (A)'!ED41*ED$168</f>
        <v>1.7263667195197265</v>
      </c>
      <c r="EE41" s="16">
        <f>+'MATRIZ (A)'!EE41*EE$168</f>
        <v>4.2645711149838501</v>
      </c>
      <c r="EF41" s="16">
        <f>+'MATRIZ (A)'!EF41*EF$168</f>
        <v>52.280691718328995</v>
      </c>
      <c r="EG41" s="16">
        <f>+'MATRIZ (A)'!EG41*EG$168</f>
        <v>22.826394164339849</v>
      </c>
      <c r="EH41" s="16">
        <f>+'MATRIZ (A)'!EH41*EH$168</f>
        <v>0</v>
      </c>
      <c r="EI41" s="18">
        <f t="shared" si="0"/>
        <v>200793.09905977041</v>
      </c>
      <c r="EJ41" s="20">
        <f>+'MATRIZ (I-A) INVERSA'!FM41</f>
        <v>1507.4921751302284</v>
      </c>
      <c r="EK41" s="20">
        <f>+'MATRIZ (I-A) INVERSA'!FN41</f>
        <v>0</v>
      </c>
      <c r="EL41" s="20">
        <f>+'MATRIZ (I-A) INVERSA'!FO41</f>
        <v>0</v>
      </c>
      <c r="EM41" s="20">
        <f>+'MATRIZ (I-A) INVERSA'!FP41</f>
        <v>0</v>
      </c>
      <c r="EN41" s="20">
        <f>+'MATRIZ (I-A) INVERSA'!FQ41</f>
        <v>0</v>
      </c>
      <c r="EO41" s="20">
        <f>+'MATRIZ (I-A) INVERSA'!FR41</f>
        <v>0</v>
      </c>
      <c r="EP41" s="20">
        <f>+'MATRIZ (I-A) INVERSA'!FS41</f>
        <v>0</v>
      </c>
      <c r="EQ41" s="20">
        <f>+'MATRIZ (I-A) INVERSA'!FT41</f>
        <v>0</v>
      </c>
      <c r="ER41" s="20">
        <f>+'MATRIZ (I-A) INVERSA'!FU41</f>
        <v>0</v>
      </c>
      <c r="ES41" s="20">
        <f>+'MATRIZ (I-A) INVERSA'!FV41</f>
        <v>0</v>
      </c>
      <c r="ET41" s="20">
        <f>+'MATRIZ (I-A) INVERSA'!FW41</f>
        <v>0</v>
      </c>
      <c r="EU41" s="20">
        <f>+'MATRIZ (I-A) INVERSA'!FX41</f>
        <v>0</v>
      </c>
      <c r="EV41" s="20">
        <f>+'MATRIZ (I-A) INVERSA'!FY41</f>
        <v>0.28819030728224021</v>
      </c>
      <c r="EW41" s="20">
        <f>+'MATRIZ (I-A) INVERSA'!FZ41</f>
        <v>0</v>
      </c>
      <c r="EX41" s="20">
        <f>+'MATRIZ (I-A) INVERSA'!GA41</f>
        <v>1436.694326361966</v>
      </c>
      <c r="EY41" s="20">
        <f>+'MATRIZ (I-A) INVERSA'!GB41</f>
        <v>0</v>
      </c>
      <c r="EZ41" s="20">
        <f>+'MATRIZ (I-A) INVERSA'!GC41</f>
        <v>0</v>
      </c>
      <c r="FA41" s="20">
        <f>+'MATRIZ (I-A) INVERSA'!GD41</f>
        <v>0</v>
      </c>
      <c r="FB41" s="20">
        <f>+'MATRIZ (I-A) INVERSA'!GE41</f>
        <v>0</v>
      </c>
      <c r="FC41" s="20">
        <f>+'MATRIZ (I-A) INVERSA'!GF41</f>
        <v>0</v>
      </c>
      <c r="FD41" s="20">
        <f>+'MATRIZ (I-A) INVERSA'!GG41</f>
        <v>0</v>
      </c>
      <c r="FE41" s="20">
        <f>+'MATRIZ (I-A) INVERSA'!GH41</f>
        <v>0</v>
      </c>
      <c r="FF41" s="20">
        <f>+'MATRIZ (I-A) INVERSA'!GI41</f>
        <v>0</v>
      </c>
      <c r="FG41" s="18">
        <f t="shared" si="2"/>
        <v>2944.4746917994767</v>
      </c>
      <c r="FH41" s="17">
        <f t="shared" si="1"/>
        <v>203737.57375156987</v>
      </c>
      <c r="FI41" s="28"/>
      <c r="FJ41" s="17">
        <v>203737.57375156978</v>
      </c>
      <c r="FK41" s="48">
        <f t="shared" si="3"/>
        <v>0</v>
      </c>
      <c r="FM41" s="46">
        <f>+IFERROR((FH41/'MIP 2017'!FH41*100-100),0)</f>
        <v>9.5600588070581694E-2</v>
      </c>
    </row>
    <row r="42" spans="1:169" s="7" customFormat="1" ht="21.95" customHeight="1" thickBot="1" x14ac:dyDescent="0.25">
      <c r="A42" s="137" t="s">
        <v>145</v>
      </c>
      <c r="B42" s="138" t="s">
        <v>146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2.6573241888455942E-2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8.0210208397297507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300.74022873359684</v>
      </c>
      <c r="AV42" s="16">
        <f>+'MATRIZ (A)'!AV42*AV$168</f>
        <v>0</v>
      </c>
      <c r="AW42" s="16">
        <f>+'MATRIZ (A)'!AW42*AW$168</f>
        <v>7.3104218112343229E-3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0.28979161999965469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2.1709550074987479E-2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3.85061896112938E-4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0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0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3.5887360191052607E-3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309.11060820501615</v>
      </c>
      <c r="EJ42" s="20">
        <f>+'MATRIZ (I-A) INVERSA'!FM42</f>
        <v>0</v>
      </c>
      <c r="EK42" s="20">
        <f>+'MATRIZ (I-A) INVERSA'!FN42</f>
        <v>0</v>
      </c>
      <c r="EL42" s="20">
        <f>+'MATRIZ (I-A) INVERSA'!FO42</f>
        <v>0</v>
      </c>
      <c r="EM42" s="20">
        <f>+'MATRIZ (I-A) INVERSA'!FP42</f>
        <v>0</v>
      </c>
      <c r="EN42" s="20">
        <f>+'MATRIZ (I-A) INVERSA'!FQ42</f>
        <v>0</v>
      </c>
      <c r="EO42" s="20">
        <f>+'MATRIZ (I-A) INVERSA'!FR42</f>
        <v>0</v>
      </c>
      <c r="EP42" s="20">
        <f>+'MATRIZ (I-A) INVERSA'!FS42</f>
        <v>0</v>
      </c>
      <c r="EQ42" s="20">
        <f>+'MATRIZ (I-A) INVERSA'!FT42</f>
        <v>0</v>
      </c>
      <c r="ER42" s="20">
        <f>+'MATRIZ (I-A) INVERSA'!FU42</f>
        <v>0</v>
      </c>
      <c r="ES42" s="20">
        <f>+'MATRIZ (I-A) INVERSA'!FV42</f>
        <v>0</v>
      </c>
      <c r="ET42" s="20">
        <f>+'MATRIZ (I-A) INVERSA'!FW42</f>
        <v>0</v>
      </c>
      <c r="EU42" s="20">
        <f>+'MATRIZ (I-A) INVERSA'!FX42</f>
        <v>0</v>
      </c>
      <c r="EV42" s="20">
        <f>+'MATRIZ (I-A) INVERSA'!FY42</f>
        <v>0</v>
      </c>
      <c r="EW42" s="20">
        <f>+'MATRIZ (I-A) INVERSA'!FZ42</f>
        <v>0</v>
      </c>
      <c r="EX42" s="20">
        <f>+'MATRIZ (I-A) INVERSA'!GA42</f>
        <v>17.268655720596492</v>
      </c>
      <c r="EY42" s="20">
        <f>+'MATRIZ (I-A) INVERSA'!GB42</f>
        <v>0</v>
      </c>
      <c r="EZ42" s="20">
        <f>+'MATRIZ (I-A) INVERSA'!GC42</f>
        <v>0</v>
      </c>
      <c r="FA42" s="20">
        <f>+'MATRIZ (I-A) INVERSA'!GD42</f>
        <v>0</v>
      </c>
      <c r="FB42" s="20">
        <f>+'MATRIZ (I-A) INVERSA'!GE42</f>
        <v>0</v>
      </c>
      <c r="FC42" s="20">
        <f>+'MATRIZ (I-A) INVERSA'!GF42</f>
        <v>0</v>
      </c>
      <c r="FD42" s="20">
        <f>+'MATRIZ (I-A) INVERSA'!GG42</f>
        <v>0</v>
      </c>
      <c r="FE42" s="20">
        <f>+'MATRIZ (I-A) INVERSA'!GH42</f>
        <v>0</v>
      </c>
      <c r="FF42" s="20">
        <f>+'MATRIZ (I-A) INVERSA'!GI42</f>
        <v>0</v>
      </c>
      <c r="FG42" s="18">
        <f t="shared" si="2"/>
        <v>17.268655720596492</v>
      </c>
      <c r="FH42" s="17">
        <f t="shared" si="1"/>
        <v>326.37926392561263</v>
      </c>
      <c r="FI42" s="28"/>
      <c r="FJ42" s="17">
        <v>326.37926392561258</v>
      </c>
      <c r="FK42" s="48">
        <f t="shared" si="3"/>
        <v>0</v>
      </c>
      <c r="FM42" s="46">
        <f>+IFERROR((FH42/'MIP 2017'!FH42*100-100),0)</f>
        <v>1.2014124340386161</v>
      </c>
    </row>
    <row r="43" spans="1:169" s="7" customFormat="1" ht="21.95" customHeight="1" thickBot="1" x14ac:dyDescent="0.25">
      <c r="A43" s="137" t="s">
        <v>147</v>
      </c>
      <c r="B43" s="138" t="s">
        <v>148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1.8344674915782753</v>
      </c>
      <c r="H43" s="16">
        <f>+'MATRIZ (A)'!H43*H$168</f>
        <v>0</v>
      </c>
      <c r="I43" s="16">
        <f>+'MATRIZ (A)'!I43*I$168</f>
        <v>2.8425217605729301E-4</v>
      </c>
      <c r="J43" s="16">
        <f>+'MATRIZ (A)'!J43*J$168</f>
        <v>0</v>
      </c>
      <c r="K43" s="16">
        <f>+'MATRIZ (A)'!K43*K$168</f>
        <v>4.4918622341886649E-2</v>
      </c>
      <c r="L43" s="16">
        <f>+'MATRIZ (A)'!L43*L$168</f>
        <v>2.342130121872496E-2</v>
      </c>
      <c r="M43" s="16">
        <f>+'MATRIZ (A)'!M43*M$168</f>
        <v>0</v>
      </c>
      <c r="N43" s="16">
        <f>+'MATRIZ (A)'!N43*N$168</f>
        <v>2.2195947033418495</v>
      </c>
      <c r="O43" s="16">
        <f>+'MATRIZ (A)'!O43*O$168</f>
        <v>0</v>
      </c>
      <c r="P43" s="16">
        <f>+'MATRIZ (A)'!P43*P$168</f>
        <v>2.28366144672639E-3</v>
      </c>
      <c r="Q43" s="16">
        <f>+'MATRIZ (A)'!Q43*Q$168</f>
        <v>0</v>
      </c>
      <c r="R43" s="16">
        <f>+'MATRIZ (A)'!R43*R$168</f>
        <v>0</v>
      </c>
      <c r="S43" s="16">
        <f>+'MATRIZ (A)'!S43*S$168</f>
        <v>1.1621040711365573E-3</v>
      </c>
      <c r="T43" s="16">
        <f>+'MATRIZ (A)'!T43*T$168</f>
        <v>0</v>
      </c>
      <c r="U43" s="16">
        <f>+'MATRIZ (A)'!U43*U$168</f>
        <v>1.3722663890268249E-3</v>
      </c>
      <c r="V43" s="16">
        <f>+'MATRIZ (A)'!V43*V$168</f>
        <v>1.058856509110075E-4</v>
      </c>
      <c r="W43" s="16">
        <f>+'MATRIZ (A)'!W43*W$168</f>
        <v>27.305330149286007</v>
      </c>
      <c r="X43" s="16">
        <f>+'MATRIZ (A)'!X43*X$168</f>
        <v>0.31736830475097516</v>
      </c>
      <c r="Y43" s="16">
        <f>+'MATRIZ (A)'!Y43*Y$168</f>
        <v>0</v>
      </c>
      <c r="Z43" s="16">
        <f>+'MATRIZ (A)'!Z43*Z$168</f>
        <v>2.8828583948697743E-2</v>
      </c>
      <c r="AA43" s="16">
        <f>+'MATRIZ (A)'!AA43*AA$168</f>
        <v>0.67448435715965349</v>
      </c>
      <c r="AB43" s="16">
        <f>+'MATRIZ (A)'!AB43*AB$168</f>
        <v>0.10911220818438147</v>
      </c>
      <c r="AC43" s="16">
        <f>+'MATRIZ (A)'!AC43*AC$168</f>
        <v>23.189056625936416</v>
      </c>
      <c r="AD43" s="16">
        <f>+'MATRIZ (A)'!AD43*AD$168</f>
        <v>0</v>
      </c>
      <c r="AE43" s="16">
        <f>+'MATRIZ (A)'!AE43*AE$168</f>
        <v>2.7543419744172935E-5</v>
      </c>
      <c r="AF43" s="16">
        <f>+'MATRIZ (A)'!AF43*AF$168</f>
        <v>337.85416873565231</v>
      </c>
      <c r="AG43" s="16">
        <f>+'MATRIZ (A)'!AG43*AG$168</f>
        <v>0</v>
      </c>
      <c r="AH43" s="16">
        <f>+'MATRIZ (A)'!AH43*AH$168</f>
        <v>0.10249494410650165</v>
      </c>
      <c r="AI43" s="16">
        <f>+'MATRIZ (A)'!AI43*AI$168</f>
        <v>0.54793094476641035</v>
      </c>
      <c r="AJ43" s="16">
        <f>+'MATRIZ (A)'!AJ43*AJ$168</f>
        <v>6.686332209509771E-2</v>
      </c>
      <c r="AK43" s="16">
        <f>+'MATRIZ (A)'!AK43*AK$168</f>
        <v>0.19924376708338545</v>
      </c>
      <c r="AL43" s="16">
        <f>+'MATRIZ (A)'!AL43*AL$168</f>
        <v>0.13024544260558599</v>
      </c>
      <c r="AM43" s="16">
        <f>+'MATRIZ (A)'!AM43*AM$168</f>
        <v>0.43034016711631878</v>
      </c>
      <c r="AN43" s="16">
        <f>+'MATRIZ (A)'!AN43*AN$168</f>
        <v>2.4483466440853977E-2</v>
      </c>
      <c r="AO43" s="16">
        <f>+'MATRIZ (A)'!AO43*AO$168</f>
        <v>4.6054812225044907E-2</v>
      </c>
      <c r="AP43" s="16">
        <f>+'MATRIZ (A)'!AP43*AP$168</f>
        <v>1.2751336017314652</v>
      </c>
      <c r="AQ43" s="16">
        <f>+'MATRIZ (A)'!AQ43*AQ$168</f>
        <v>2.0243449439146519</v>
      </c>
      <c r="AR43" s="16">
        <f>+'MATRIZ (A)'!AR43*AR$168</f>
        <v>1.1530321116843307E-2</v>
      </c>
      <c r="AS43" s="16">
        <f>+'MATRIZ (A)'!AS43*AS$168</f>
        <v>5.3323249074836203E-2</v>
      </c>
      <c r="AT43" s="16">
        <f>+'MATRIZ (A)'!AT43*AT$168</f>
        <v>3.676134443023607E-2</v>
      </c>
      <c r="AU43" s="16">
        <f>+'MATRIZ (A)'!AU43*AU$168</f>
        <v>0.37031228704216956</v>
      </c>
      <c r="AV43" s="16">
        <f>+'MATRIZ (A)'!AV43*AV$168</f>
        <v>6.8543318148677604E-2</v>
      </c>
      <c r="AW43" s="16">
        <f>+'MATRIZ (A)'!AW43*AW$168</f>
        <v>9.3508285259870511E-2</v>
      </c>
      <c r="AX43" s="16">
        <f>+'MATRIZ (A)'!AX43*AX$168</f>
        <v>0.10791344632932405</v>
      </c>
      <c r="AY43" s="16">
        <f>+'MATRIZ (A)'!AY43*AY$168</f>
        <v>0.18085811354383496</v>
      </c>
      <c r="AZ43" s="16">
        <f>+'MATRIZ (A)'!AZ43*AZ$168</f>
        <v>8.0707052178047509E-3</v>
      </c>
      <c r="BA43" s="16">
        <f>+'MATRIZ (A)'!BA43*BA$168</f>
        <v>1.758329917248002E-2</v>
      </c>
      <c r="BB43" s="16">
        <f>+'MATRIZ (A)'!BB43*BB$168</f>
        <v>0.13511618567131972</v>
      </c>
      <c r="BC43" s="16">
        <f>+'MATRIZ (A)'!BC43*BC$168</f>
        <v>0.49890729419095581</v>
      </c>
      <c r="BD43" s="16">
        <f>+'MATRIZ (A)'!BD43*BD$168</f>
        <v>0.1356011592957945</v>
      </c>
      <c r="BE43" s="16">
        <f>+'MATRIZ (A)'!BE43*BE$168</f>
        <v>1.1815074305906903</v>
      </c>
      <c r="BF43" s="16">
        <f>+'MATRIZ (A)'!BF43*BF$168</f>
        <v>0.59923680043422134</v>
      </c>
      <c r="BG43" s="16">
        <f>+'MATRIZ (A)'!BG43*BG$168</f>
        <v>63.305522962315692</v>
      </c>
      <c r="BH43" s="16">
        <f>+'MATRIZ (A)'!BH43*BH$168</f>
        <v>2.8617450164348508</v>
      </c>
      <c r="BI43" s="16">
        <f>+'MATRIZ (A)'!BI43*BI$168</f>
        <v>4.4973791003091428</v>
      </c>
      <c r="BJ43" s="16">
        <f>+'MATRIZ (A)'!BJ43*BJ$168</f>
        <v>0.14758849170306795</v>
      </c>
      <c r="BK43" s="16">
        <f>+'MATRIZ (A)'!BK43*BK$168</f>
        <v>3.4947438221600305E-2</v>
      </c>
      <c r="BL43" s="16">
        <f>+'MATRIZ (A)'!BL43*BL$168</f>
        <v>71.299636483983591</v>
      </c>
      <c r="BM43" s="16">
        <f>+'MATRIZ (A)'!BM43*BM$168</f>
        <v>80.21614241792706</v>
      </c>
      <c r="BN43" s="16">
        <f>+'MATRIZ (A)'!BN43*BN$168</f>
        <v>0.12647114167158899</v>
      </c>
      <c r="BO43" s="16">
        <f>+'MATRIZ (A)'!BO43*BO$168</f>
        <v>0.32128519822202611</v>
      </c>
      <c r="BP43" s="16">
        <f>+'MATRIZ (A)'!BP43*BP$168</f>
        <v>3.1950529361946492E-2</v>
      </c>
      <c r="BQ43" s="16">
        <f>+'MATRIZ (A)'!BQ43*BQ$168</f>
        <v>6.5038819073897622E-2</v>
      </c>
      <c r="BR43" s="16">
        <f>+'MATRIZ (A)'!BR43*BR$168</f>
        <v>0.16771645560761092</v>
      </c>
      <c r="BS43" s="16">
        <f>+'MATRIZ (A)'!BS43*BS$168</f>
        <v>4.9096911268863624E-3</v>
      </c>
      <c r="BT43" s="16">
        <f>+'MATRIZ (A)'!BT43*BT$168</f>
        <v>0.39315570423400759</v>
      </c>
      <c r="BU43" s="16">
        <f>+'MATRIZ (A)'!BU43*BU$168</f>
        <v>0.74221989219649276</v>
      </c>
      <c r="BV43" s="16">
        <f>+'MATRIZ (A)'!BV43*BV$168</f>
        <v>104.36970079662902</v>
      </c>
      <c r="BW43" s="16">
        <f>+'MATRIZ (A)'!BW43*BW$168</f>
        <v>0.53838930459995971</v>
      </c>
      <c r="BX43" s="16">
        <f>+'MATRIZ (A)'!BX43*BX$168</f>
        <v>10.829775642000127</v>
      </c>
      <c r="BY43" s="16">
        <f>+'MATRIZ (A)'!BY43*BY$168</f>
        <v>3.1557083008121469</v>
      </c>
      <c r="BZ43" s="16">
        <f>+'MATRIZ (A)'!BZ43*BZ$168</f>
        <v>1.017828642014355E-3</v>
      </c>
      <c r="CA43" s="16">
        <f>+'MATRIZ (A)'!CA43*CA$168</f>
        <v>0.22476890386411369</v>
      </c>
      <c r="CB43" s="16">
        <f>+'MATRIZ (A)'!CB43*CB$168</f>
        <v>1.226629750218197E-2</v>
      </c>
      <c r="CC43" s="16">
        <f>+'MATRIZ (A)'!CC43*CC$168</f>
        <v>1.4255120959007168</v>
      </c>
      <c r="CD43" s="16">
        <f>+'MATRIZ (A)'!CD43*CD$168</f>
        <v>0</v>
      </c>
      <c r="CE43" s="16">
        <f>+'MATRIZ (A)'!CE43*CE$168</f>
        <v>1451.8381891191968</v>
      </c>
      <c r="CF43" s="16">
        <f>+'MATRIZ (A)'!CF43*CF$168</f>
        <v>16.42745420234559</v>
      </c>
      <c r="CG43" s="16">
        <f>+'MATRIZ (A)'!CG43*CG$168</f>
        <v>32.649024965603019</v>
      </c>
      <c r="CH43" s="16">
        <f>+'MATRIZ (A)'!CH43*CH$168</f>
        <v>1.128953883981695</v>
      </c>
      <c r="CI43" s="16">
        <f>+'MATRIZ (A)'!CI43*CI$168</f>
        <v>0</v>
      </c>
      <c r="CJ43" s="16">
        <f>+'MATRIZ (A)'!CJ43*CJ$168</f>
        <v>0.58352466525027269</v>
      </c>
      <c r="CK43" s="16">
        <f>+'MATRIZ (A)'!CK43*CK$168</f>
        <v>9.9170966494361683E-3</v>
      </c>
      <c r="CL43" s="16">
        <f>+'MATRIZ (A)'!CL43*CL$168</f>
        <v>0.66244844466176578</v>
      </c>
      <c r="CM43" s="16">
        <f>+'MATRIZ (A)'!CM43*CM$168</f>
        <v>7.4694114459683885E-3</v>
      </c>
      <c r="CN43" s="16">
        <f>+'MATRIZ (A)'!CN43*CN$168</f>
        <v>0.39968421266446147</v>
      </c>
      <c r="CO43" s="16">
        <f>+'MATRIZ (A)'!CO43*CO$168</f>
        <v>0.86143600305670809</v>
      </c>
      <c r="CP43" s="16">
        <f>+'MATRIZ (A)'!CP43*CP$168</f>
        <v>0.27010115194567119</v>
      </c>
      <c r="CQ43" s="16">
        <f>+'MATRIZ (A)'!CQ43*CQ$168</f>
        <v>1.1895759371565908</v>
      </c>
      <c r="CR43" s="16">
        <f>+'MATRIZ (A)'!CR43*CR$168</f>
        <v>4.6566352063460368</v>
      </c>
      <c r="CS43" s="16">
        <f>+'MATRIZ (A)'!CS43*CS$168</f>
        <v>0.70538170604575501</v>
      </c>
      <c r="CT43" s="16">
        <f>+'MATRIZ (A)'!CT43*CT$168</f>
        <v>1.5596281196962536</v>
      </c>
      <c r="CU43" s="16">
        <f>+'MATRIZ (A)'!CU43*CU$168</f>
        <v>3.1645317104493991</v>
      </c>
      <c r="CV43" s="16">
        <f>+'MATRIZ (A)'!CV43*CV$168</f>
        <v>0.19919190695214431</v>
      </c>
      <c r="CW43" s="16">
        <f>+'MATRIZ (A)'!CW43*CW$168</f>
        <v>5.093314774954985</v>
      </c>
      <c r="CX43" s="16">
        <f>+'MATRIZ (A)'!CX43*CX$168</f>
        <v>0.98761610662574595</v>
      </c>
      <c r="CY43" s="16">
        <f>+'MATRIZ (A)'!CY43*CY$168</f>
        <v>0.30153727423316884</v>
      </c>
      <c r="CZ43" s="16">
        <f>+'MATRIZ (A)'!CZ43*CZ$168</f>
        <v>0.35809773350633711</v>
      </c>
      <c r="DA43" s="16">
        <f>+'MATRIZ (A)'!DA43*DA$168</f>
        <v>5.2181118429493383</v>
      </c>
      <c r="DB43" s="16">
        <f>+'MATRIZ (A)'!DB43*DB$168</f>
        <v>1.2655575925436175</v>
      </c>
      <c r="DC43" s="16">
        <f>+'MATRIZ (A)'!DC43*DC$168</f>
        <v>0.96819299963233896</v>
      </c>
      <c r="DD43" s="16">
        <f>+'MATRIZ (A)'!DD43*DD$168</f>
        <v>4.6474575291325211</v>
      </c>
      <c r="DE43" s="16">
        <f>+'MATRIZ (A)'!DE43*DE$168</f>
        <v>0.930255204576804</v>
      </c>
      <c r="DF43" s="16">
        <f>+'MATRIZ (A)'!DF43*DF$168</f>
        <v>0.5086856368450291</v>
      </c>
      <c r="DG43" s="16">
        <f>+'MATRIZ (A)'!DG43*DG$168</f>
        <v>1.2108030201976918</v>
      </c>
      <c r="DH43" s="16">
        <f>+'MATRIZ (A)'!DH43*DH$168</f>
        <v>0.93832075100941836</v>
      </c>
      <c r="DI43" s="16">
        <f>+'MATRIZ (A)'!DI43*DI$168</f>
        <v>0.23151168417267695</v>
      </c>
      <c r="DJ43" s="16">
        <f>+'MATRIZ (A)'!DJ43*DJ$168</f>
        <v>0.35381372775366038</v>
      </c>
      <c r="DK43" s="16">
        <f>+'MATRIZ (A)'!DK43*DK$168</f>
        <v>6.8910169438772345E-2</v>
      </c>
      <c r="DL43" s="16">
        <f>+'MATRIZ (A)'!DL43*DL$168</f>
        <v>1.1490599410464064</v>
      </c>
      <c r="DM43" s="16">
        <f>+'MATRIZ (A)'!DM43*DM$168</f>
        <v>9.4674728071364944E-4</v>
      </c>
      <c r="DN43" s="16">
        <f>+'MATRIZ (A)'!DN43*DN$168</f>
        <v>0.10370633196191538</v>
      </c>
      <c r="DO43" s="16">
        <f>+'MATRIZ (A)'!DO43*DO$168</f>
        <v>0.64700536152374988</v>
      </c>
      <c r="DP43" s="16">
        <f>+'MATRIZ (A)'!DP43*DP$168</f>
        <v>0.4085709249408277</v>
      </c>
      <c r="DQ43" s="16">
        <f>+'MATRIZ (A)'!DQ43*DQ$168</f>
        <v>0.11340185968331551</v>
      </c>
      <c r="DR43" s="16">
        <f>+'MATRIZ (A)'!DR43*DR$168</f>
        <v>4.0171560272534945</v>
      </c>
      <c r="DS43" s="16">
        <f>+'MATRIZ (A)'!DS43*DS$168</f>
        <v>3.1708962190871617</v>
      </c>
      <c r="DT43" s="16">
        <f>+'MATRIZ (A)'!DT43*DT$168</f>
        <v>1.2450287203176573</v>
      </c>
      <c r="DU43" s="16">
        <f>+'MATRIZ (A)'!DU43*DU$168</f>
        <v>2.6909059801087369E-2</v>
      </c>
      <c r="DV43" s="16">
        <f>+'MATRIZ (A)'!DV43*DV$168</f>
        <v>4.0356917701457693</v>
      </c>
      <c r="DW43" s="16">
        <f>+'MATRIZ (A)'!DW43*DW$168</f>
        <v>5.0625760722476727</v>
      </c>
      <c r="DX43" s="16">
        <f>+'MATRIZ (A)'!DX43*DX$168</f>
        <v>0.22413843641484363</v>
      </c>
      <c r="DY43" s="16">
        <f>+'MATRIZ (A)'!DY43*DY$168</f>
        <v>0.15676119830733451</v>
      </c>
      <c r="DZ43" s="16">
        <f>+'MATRIZ (A)'!DZ43*DZ$168</f>
        <v>0.20254453669798322</v>
      </c>
      <c r="EA43" s="16">
        <f>+'MATRIZ (A)'!EA43*EA$168</f>
        <v>0.18624300089694812</v>
      </c>
      <c r="EB43" s="16">
        <f>+'MATRIZ (A)'!EB43*EB$168</f>
        <v>0.63956612566728688</v>
      </c>
      <c r="EC43" s="16">
        <f>+'MATRIZ (A)'!EC43*EC$168</f>
        <v>0.40101724906749675</v>
      </c>
      <c r="ED43" s="16">
        <f>+'MATRIZ (A)'!ED43*ED$168</f>
        <v>9.117508285000836E-2</v>
      </c>
      <c r="EE43" s="16">
        <f>+'MATRIZ (A)'!EE43*EE$168</f>
        <v>1.1413360484221198</v>
      </c>
      <c r="EF43" s="16">
        <f>+'MATRIZ (A)'!EF43*EF$168</f>
        <v>7.3524065719258277E-2</v>
      </c>
      <c r="EG43" s="16">
        <f>+'MATRIZ (A)'!EG43*EG$168</f>
        <v>0.17803251485085664</v>
      </c>
      <c r="EH43" s="16">
        <f>+'MATRIZ (A)'!EH43*EH$168</f>
        <v>0</v>
      </c>
      <c r="EI43" s="18">
        <f t="shared" si="0"/>
        <v>2309.3953650457006</v>
      </c>
      <c r="EJ43" s="20">
        <f>+'MATRIZ (I-A) INVERSA'!FM43</f>
        <v>0</v>
      </c>
      <c r="EK43" s="20">
        <f>+'MATRIZ (I-A) INVERSA'!FN43</f>
        <v>0</v>
      </c>
      <c r="EL43" s="20">
        <f>+'MATRIZ (I-A) INVERSA'!FO43</f>
        <v>0</v>
      </c>
      <c r="EM43" s="20">
        <f>+'MATRIZ (I-A) INVERSA'!FP43</f>
        <v>0</v>
      </c>
      <c r="EN43" s="20">
        <f>+'MATRIZ (I-A) INVERSA'!FQ43</f>
        <v>0</v>
      </c>
      <c r="EO43" s="20">
        <f>+'MATRIZ (I-A) INVERSA'!FR43</f>
        <v>0</v>
      </c>
      <c r="EP43" s="20">
        <f>+'MATRIZ (I-A) INVERSA'!FS43</f>
        <v>0</v>
      </c>
      <c r="EQ43" s="20">
        <f>+'MATRIZ (I-A) INVERSA'!FT43</f>
        <v>0</v>
      </c>
      <c r="ER43" s="20">
        <f>+'MATRIZ (I-A) INVERSA'!FU43</f>
        <v>0</v>
      </c>
      <c r="ES43" s="20">
        <f>+'MATRIZ (I-A) INVERSA'!FV43</f>
        <v>0</v>
      </c>
      <c r="ET43" s="20">
        <f>+'MATRIZ (I-A) INVERSA'!FW43</f>
        <v>0</v>
      </c>
      <c r="EU43" s="20">
        <f>+'MATRIZ (I-A) INVERSA'!FX43</f>
        <v>0</v>
      </c>
      <c r="EV43" s="20">
        <f>+'MATRIZ (I-A) INVERSA'!FY43</f>
        <v>0</v>
      </c>
      <c r="EW43" s="20">
        <f>+'MATRIZ (I-A) INVERSA'!FZ43</f>
        <v>3401.0166184667942</v>
      </c>
      <c r="EX43" s="20">
        <f>+'MATRIZ (I-A) INVERSA'!GA43</f>
        <v>522.30579837638652</v>
      </c>
      <c r="EY43" s="20">
        <f>+'MATRIZ (I-A) INVERSA'!GB43</f>
        <v>0</v>
      </c>
      <c r="EZ43" s="20">
        <f>+'MATRIZ (I-A) INVERSA'!GC43</f>
        <v>0</v>
      </c>
      <c r="FA43" s="20">
        <f>+'MATRIZ (I-A) INVERSA'!GD43</f>
        <v>0</v>
      </c>
      <c r="FB43" s="20">
        <f>+'MATRIZ (I-A) INVERSA'!GE43</f>
        <v>0</v>
      </c>
      <c r="FC43" s="20">
        <f>+'MATRIZ (I-A) INVERSA'!GF43</f>
        <v>0</v>
      </c>
      <c r="FD43" s="20">
        <f>+'MATRIZ (I-A) INVERSA'!GG43</f>
        <v>0</v>
      </c>
      <c r="FE43" s="20">
        <f>+'MATRIZ (I-A) INVERSA'!GH43</f>
        <v>0</v>
      </c>
      <c r="FF43" s="20">
        <f>+'MATRIZ (I-A) INVERSA'!GI43</f>
        <v>0</v>
      </c>
      <c r="FG43" s="18">
        <f t="shared" si="2"/>
        <v>3923.3224168431807</v>
      </c>
      <c r="FH43" s="17">
        <f t="shared" si="1"/>
        <v>6232.7177818888813</v>
      </c>
      <c r="FI43" s="28"/>
      <c r="FJ43" s="17">
        <v>6232.7177818888813</v>
      </c>
      <c r="FK43" s="48">
        <f t="shared" si="3"/>
        <v>0</v>
      </c>
      <c r="FM43" s="46">
        <f>+IFERROR((FH43/'MIP 2017'!FH43*100-100),0)</f>
        <v>0.10664305559340903</v>
      </c>
    </row>
    <row r="44" spans="1:169" s="7" customFormat="1" ht="21.95" customHeight="1" thickBot="1" x14ac:dyDescent="0.25">
      <c r="A44" s="137" t="s">
        <v>364</v>
      </c>
      <c r="B44" s="138" t="s">
        <v>383</v>
      </c>
      <c r="C44" s="16">
        <f>+'MATRIZ (A)'!C44*C$168</f>
        <v>3.4277507713493209</v>
      </c>
      <c r="D44" s="16">
        <f>+'MATRIZ (A)'!D44*D$168</f>
        <v>0.45429790665356468</v>
      </c>
      <c r="E44" s="16">
        <f>+'MATRIZ (A)'!E44*E$168</f>
        <v>1.5495951482617409</v>
      </c>
      <c r="F44" s="16">
        <f>+'MATRIZ (A)'!F44*F$168</f>
        <v>27.208660978692262</v>
      </c>
      <c r="G44" s="16">
        <f>+'MATRIZ (A)'!G44*G$168</f>
        <v>22.192248220222524</v>
      </c>
      <c r="H44" s="16">
        <f>+'MATRIZ (A)'!H44*H$168</f>
        <v>8.2163981068654941</v>
      </c>
      <c r="I44" s="16">
        <f>+'MATRIZ (A)'!I44*I$168</f>
        <v>2.4683230074854725</v>
      </c>
      <c r="J44" s="16">
        <f>+'MATRIZ (A)'!J44*J$168</f>
        <v>24.288284717740193</v>
      </c>
      <c r="K44" s="16">
        <f>+'MATRIZ (A)'!K44*K$168</f>
        <v>21.704624640187212</v>
      </c>
      <c r="L44" s="16">
        <f>+'MATRIZ (A)'!L44*L$168</f>
        <v>29.156680911398681</v>
      </c>
      <c r="M44" s="16">
        <f>+'MATRIZ (A)'!M44*M$168</f>
        <v>45.925953282457705</v>
      </c>
      <c r="N44" s="16">
        <f>+'MATRIZ (A)'!N44*N$168</f>
        <v>15.547640042045398</v>
      </c>
      <c r="O44" s="16">
        <f>+'MATRIZ (A)'!O44*O$168</f>
        <v>17.99539811727011</v>
      </c>
      <c r="P44" s="16">
        <f>+'MATRIZ (A)'!P44*P$168</f>
        <v>243.29725328406087</v>
      </c>
      <c r="Q44" s="16">
        <f>+'MATRIZ (A)'!Q44*Q$168</f>
        <v>5.9423270307567684</v>
      </c>
      <c r="R44" s="16">
        <f>+'MATRIZ (A)'!R44*R$168</f>
        <v>377.93641371046584</v>
      </c>
      <c r="S44" s="16">
        <f>+'MATRIZ (A)'!S44*S$168</f>
        <v>32.787294393184631</v>
      </c>
      <c r="T44" s="16">
        <f>+'MATRIZ (A)'!T44*T$168</f>
        <v>59.994594422458626</v>
      </c>
      <c r="U44" s="16">
        <f>+'MATRIZ (A)'!U44*U$168</f>
        <v>34.207583057152632</v>
      </c>
      <c r="V44" s="16">
        <f>+'MATRIZ (A)'!V44*V$168</f>
        <v>7.2164758833410181</v>
      </c>
      <c r="W44" s="16">
        <f>+'MATRIZ (A)'!W44*W$168</f>
        <v>24.726506990134418</v>
      </c>
      <c r="X44" s="16">
        <f>+'MATRIZ (A)'!X44*X$168</f>
        <v>5998.0508415697986</v>
      </c>
      <c r="Y44" s="16">
        <f>+'MATRIZ (A)'!Y44*Y$168</f>
        <v>5600.6475138014312</v>
      </c>
      <c r="Z44" s="16">
        <f>+'MATRIZ (A)'!Z44*Z$168</f>
        <v>18839.245748928621</v>
      </c>
      <c r="AA44" s="16">
        <f>+'MATRIZ (A)'!AA44*AA$168</f>
        <v>553.62141249408182</v>
      </c>
      <c r="AB44" s="16">
        <f>+'MATRIZ (A)'!AB44*AB$168</f>
        <v>113.15188301771052</v>
      </c>
      <c r="AC44" s="16">
        <f>+'MATRIZ (A)'!AC44*AC$168</f>
        <v>5.6746568238107802</v>
      </c>
      <c r="AD44" s="16">
        <f>+'MATRIZ (A)'!AD44*AD$168</f>
        <v>83.203720983641631</v>
      </c>
      <c r="AE44" s="16">
        <f>+'MATRIZ (A)'!AE44*AE$168</f>
        <v>1700.1180783976238</v>
      </c>
      <c r="AF44" s="16">
        <f>+'MATRIZ (A)'!AF44*AF$168</f>
        <v>96.238376772746435</v>
      </c>
      <c r="AG44" s="16">
        <f>+'MATRIZ (A)'!AG44*AG$168</f>
        <v>1.1802385301329673E-2</v>
      </c>
      <c r="AH44" s="16">
        <f>+'MATRIZ (A)'!AH44*AH$168</f>
        <v>3.8060560705220245</v>
      </c>
      <c r="AI44" s="16">
        <f>+'MATRIZ (A)'!AI44*AI$168</f>
        <v>114896.7514622804</v>
      </c>
      <c r="AJ44" s="16">
        <f>+'MATRIZ (A)'!AJ44*AJ$168</f>
        <v>325.8448866313189</v>
      </c>
      <c r="AK44" s="16">
        <f>+'MATRIZ (A)'!AK44*AK$168</f>
        <v>386.44743637138663</v>
      </c>
      <c r="AL44" s="16">
        <f>+'MATRIZ (A)'!AL44*AL$168</f>
        <v>328.88368959407097</v>
      </c>
      <c r="AM44" s="16">
        <f>+'MATRIZ (A)'!AM44*AM$168</f>
        <v>5884.1509110365896</v>
      </c>
      <c r="AN44" s="16">
        <f>+'MATRIZ (A)'!AN44*AN$168</f>
        <v>14.734702895894591</v>
      </c>
      <c r="AO44" s="16">
        <f>+'MATRIZ (A)'!AO44*AO$168</f>
        <v>877.77906915121514</v>
      </c>
      <c r="AP44" s="16">
        <f>+'MATRIZ (A)'!AP44*AP$168</f>
        <v>3425.3682484375913</v>
      </c>
      <c r="AQ44" s="16">
        <f>+'MATRIZ (A)'!AQ44*AQ$168</f>
        <v>345.69475846397341</v>
      </c>
      <c r="AR44" s="16">
        <f>+'MATRIZ (A)'!AR44*AR$168</f>
        <v>22.992418817417185</v>
      </c>
      <c r="AS44" s="16">
        <f>+'MATRIZ (A)'!AS44*AS$168</f>
        <v>10.952998426553545</v>
      </c>
      <c r="AT44" s="16">
        <f>+'MATRIZ (A)'!AT44*AT$168</f>
        <v>15.714049202662665</v>
      </c>
      <c r="AU44" s="16">
        <f>+'MATRIZ (A)'!AU44*AU$168</f>
        <v>1806.8214264821415</v>
      </c>
      <c r="AV44" s="16">
        <f>+'MATRIZ (A)'!AV44*AV$168</f>
        <v>1372.2364035228061</v>
      </c>
      <c r="AW44" s="16">
        <f>+'MATRIZ (A)'!AW44*AW$168</f>
        <v>423.1330945544903</v>
      </c>
      <c r="AX44" s="16">
        <f>+'MATRIZ (A)'!AX44*AX$168</f>
        <v>71.280035007296092</v>
      </c>
      <c r="AY44" s="16">
        <f>+'MATRIZ (A)'!AY44*AY$168</f>
        <v>95.91348702023123</v>
      </c>
      <c r="AZ44" s="16">
        <f>+'MATRIZ (A)'!AZ44*AZ$168</f>
        <v>1351.59316479068</v>
      </c>
      <c r="BA44" s="16">
        <f>+'MATRIZ (A)'!BA44*BA$168</f>
        <v>285.38131782438916</v>
      </c>
      <c r="BB44" s="16">
        <f>+'MATRIZ (A)'!BB44*BB$168</f>
        <v>53.930066801160329</v>
      </c>
      <c r="BC44" s="16">
        <f>+'MATRIZ (A)'!BC44*BC$168</f>
        <v>319.69030847358584</v>
      </c>
      <c r="BD44" s="16">
        <f>+'MATRIZ (A)'!BD44*BD$168</f>
        <v>150.91747396228357</v>
      </c>
      <c r="BE44" s="16">
        <f>+'MATRIZ (A)'!BE44*BE$168</f>
        <v>208.92506737357286</v>
      </c>
      <c r="BF44" s="16">
        <f>+'MATRIZ (A)'!BF44*BF$168</f>
        <v>335.85357853994941</v>
      </c>
      <c r="BG44" s="16">
        <f>+'MATRIZ (A)'!BG44*BG$168</f>
        <v>120.51452584932387</v>
      </c>
      <c r="BH44" s="16">
        <f>+'MATRIZ (A)'!BH44*BH$168</f>
        <v>132.82788211603716</v>
      </c>
      <c r="BI44" s="16">
        <f>+'MATRIZ (A)'!BI44*BI$168</f>
        <v>141.67221929027772</v>
      </c>
      <c r="BJ44" s="16">
        <f>+'MATRIZ (A)'!BJ44*BJ$168</f>
        <v>111.04357704310793</v>
      </c>
      <c r="BK44" s="16">
        <f>+'MATRIZ (A)'!BK44*BK$168</f>
        <v>45.116061132706719</v>
      </c>
      <c r="BL44" s="16">
        <f>+'MATRIZ (A)'!BL44*BL$168</f>
        <v>24.795400796265049</v>
      </c>
      <c r="BM44" s="16">
        <f>+'MATRIZ (A)'!BM44*BM$168</f>
        <v>369.3005908672198</v>
      </c>
      <c r="BN44" s="16">
        <f>+'MATRIZ (A)'!BN44*BN$168</f>
        <v>198.08121050594656</v>
      </c>
      <c r="BO44" s="16">
        <f>+'MATRIZ (A)'!BO44*BO$168</f>
        <v>127.02899852431595</v>
      </c>
      <c r="BP44" s="16">
        <f>+'MATRIZ (A)'!BP44*BP$168</f>
        <v>31.473573916331748</v>
      </c>
      <c r="BQ44" s="16">
        <f>+'MATRIZ (A)'!BQ44*BQ$168</f>
        <v>47.547603512319924</v>
      </c>
      <c r="BR44" s="16">
        <f>+'MATRIZ (A)'!BR44*BR$168</f>
        <v>195.43248875683076</v>
      </c>
      <c r="BS44" s="16">
        <f>+'MATRIZ (A)'!BS44*BS$168</f>
        <v>15.969326961004382</v>
      </c>
      <c r="BT44" s="16">
        <f>+'MATRIZ (A)'!BT44*BT$168</f>
        <v>115.75768857276316</v>
      </c>
      <c r="BU44" s="16">
        <f>+'MATRIZ (A)'!BU44*BU$168</f>
        <v>709.01850744871933</v>
      </c>
      <c r="BV44" s="16">
        <f>+'MATRIZ (A)'!BV44*BV$168</f>
        <v>353.1887261881987</v>
      </c>
      <c r="BW44" s="16">
        <f>+'MATRIZ (A)'!BW44*BW$168</f>
        <v>161.96418016344404</v>
      </c>
      <c r="BX44" s="16">
        <f>+'MATRIZ (A)'!BX44*BX$168</f>
        <v>105.69752451862134</v>
      </c>
      <c r="BY44" s="16">
        <f>+'MATRIZ (A)'!BY44*BY$168</f>
        <v>21.339116433521081</v>
      </c>
      <c r="BZ44" s="16">
        <f>+'MATRIZ (A)'!BZ44*BZ$168</f>
        <v>13.369834736823877</v>
      </c>
      <c r="CA44" s="16">
        <f>+'MATRIZ (A)'!CA44*CA$168</f>
        <v>45.674860837135789</v>
      </c>
      <c r="CB44" s="16">
        <f>+'MATRIZ (A)'!CB44*CB$168</f>
        <v>564.53065768641738</v>
      </c>
      <c r="CC44" s="16">
        <f>+'MATRIZ (A)'!CC44*CC$168</f>
        <v>596.75059663713171</v>
      </c>
      <c r="CD44" s="16">
        <f>+'MATRIZ (A)'!CD44*CD$168</f>
        <v>233.2383596161703</v>
      </c>
      <c r="CE44" s="16">
        <f>+'MATRIZ (A)'!CE44*CE$168</f>
        <v>508.82255525935801</v>
      </c>
      <c r="CF44" s="16">
        <f>+'MATRIZ (A)'!CF44*CF$168</f>
        <v>752.02899675485287</v>
      </c>
      <c r="CG44" s="16">
        <f>+'MATRIZ (A)'!CG44*CG$168</f>
        <v>9473.9019912578715</v>
      </c>
      <c r="CH44" s="16">
        <f>+'MATRIZ (A)'!CH44*CH$168</f>
        <v>186.67376752518254</v>
      </c>
      <c r="CI44" s="16">
        <f>+'MATRIZ (A)'!CI44*CI$168</f>
        <v>2.6071176389190365</v>
      </c>
      <c r="CJ44" s="16">
        <f>+'MATRIZ (A)'!CJ44*CJ$168</f>
        <v>207.83920140238394</v>
      </c>
      <c r="CK44" s="16">
        <f>+'MATRIZ (A)'!CK44*CK$168</f>
        <v>179.99451859388415</v>
      </c>
      <c r="CL44" s="16">
        <f>+'MATRIZ (A)'!CL44*CL$168</f>
        <v>413.26944542374588</v>
      </c>
      <c r="CM44" s="16">
        <f>+'MATRIZ (A)'!CM44*CM$168</f>
        <v>103.68410395249897</v>
      </c>
      <c r="CN44" s="16">
        <f>+'MATRIZ (A)'!CN44*CN$168</f>
        <v>20.126309792804726</v>
      </c>
      <c r="CO44" s="16">
        <f>+'MATRIZ (A)'!CO44*CO$168</f>
        <v>200.54974991700675</v>
      </c>
      <c r="CP44" s="16">
        <f>+'MATRIZ (A)'!CP44*CP$168</f>
        <v>40.521593114914829</v>
      </c>
      <c r="CQ44" s="16">
        <f>+'MATRIZ (A)'!CQ44*CQ$168</f>
        <v>14266.894611756043</v>
      </c>
      <c r="CR44" s="16">
        <f>+'MATRIZ (A)'!CR44*CR$168</f>
        <v>74524.140917161625</v>
      </c>
      <c r="CS44" s="16">
        <f>+'MATRIZ (A)'!CS44*CS$168</f>
        <v>41.244847969137318</v>
      </c>
      <c r="CT44" s="16">
        <f>+'MATRIZ (A)'!CT44*CT$168</f>
        <v>117.20483001620975</v>
      </c>
      <c r="CU44" s="16">
        <f>+'MATRIZ (A)'!CU44*CU$168</f>
        <v>85.689064226635494</v>
      </c>
      <c r="CV44" s="16">
        <f>+'MATRIZ (A)'!CV44*CV$168</f>
        <v>1.0408357061007061</v>
      </c>
      <c r="CW44" s="16">
        <f>+'MATRIZ (A)'!CW44*CW$168</f>
        <v>47.224935072637678</v>
      </c>
      <c r="CX44" s="16">
        <f>+'MATRIZ (A)'!CX44*CX$168</f>
        <v>23.84285311553408</v>
      </c>
      <c r="CY44" s="16">
        <f>+'MATRIZ (A)'!CY44*CY$168</f>
        <v>28.476033521033298</v>
      </c>
      <c r="CZ44" s="16">
        <f>+'MATRIZ (A)'!CZ44*CZ$168</f>
        <v>14.344180409320284</v>
      </c>
      <c r="DA44" s="16">
        <f>+'MATRIZ (A)'!DA44*DA$168</f>
        <v>326.52466530329042</v>
      </c>
      <c r="DB44" s="16">
        <f>+'MATRIZ (A)'!DB44*DB$168</f>
        <v>41.5679855076216</v>
      </c>
      <c r="DC44" s="16">
        <f>+'MATRIZ (A)'!DC44*DC$168</f>
        <v>32.228459967351839</v>
      </c>
      <c r="DD44" s="16">
        <f>+'MATRIZ (A)'!DD44*DD$168</f>
        <v>179.61654984647387</v>
      </c>
      <c r="DE44" s="16">
        <f>+'MATRIZ (A)'!DE44*DE$168</f>
        <v>80.834362893938945</v>
      </c>
      <c r="DF44" s="16">
        <f>+'MATRIZ (A)'!DF44*DF$168</f>
        <v>79.339711057590023</v>
      </c>
      <c r="DG44" s="16">
        <f>+'MATRIZ (A)'!DG44*DG$168</f>
        <v>93.026778424054726</v>
      </c>
      <c r="DH44" s="16">
        <f>+'MATRIZ (A)'!DH44*DH$168</f>
        <v>49.476741519411959</v>
      </c>
      <c r="DI44" s="16">
        <f>+'MATRIZ (A)'!DI44*DI$168</f>
        <v>157.47345724963037</v>
      </c>
      <c r="DJ44" s="16">
        <f>+'MATRIZ (A)'!DJ44*DJ$168</f>
        <v>27.501922493186658</v>
      </c>
      <c r="DK44" s="16">
        <f>+'MATRIZ (A)'!DK44*DK$168</f>
        <v>8.2633840438614765</v>
      </c>
      <c r="DL44" s="16">
        <f>+'MATRIZ (A)'!DL44*DL$168</f>
        <v>43.556355560131614</v>
      </c>
      <c r="DM44" s="16">
        <f>+'MATRIZ (A)'!DM44*DM$168</f>
        <v>3.6007781608824438E-2</v>
      </c>
      <c r="DN44" s="16">
        <f>+'MATRIZ (A)'!DN44*DN$168</f>
        <v>2.6979290799768356</v>
      </c>
      <c r="DO44" s="16">
        <f>+'MATRIZ (A)'!DO44*DO$168</f>
        <v>37.145222690557333</v>
      </c>
      <c r="DP44" s="16">
        <f>+'MATRIZ (A)'!DP44*DP$168</f>
        <v>35.971449164044628</v>
      </c>
      <c r="DQ44" s="16">
        <f>+'MATRIZ (A)'!DQ44*DQ$168</f>
        <v>41.773088628837144</v>
      </c>
      <c r="DR44" s="16">
        <f>+'MATRIZ (A)'!DR44*DR$168</f>
        <v>129.92272735711043</v>
      </c>
      <c r="DS44" s="16">
        <f>+'MATRIZ (A)'!DS44*DS$168</f>
        <v>118.76635694817369</v>
      </c>
      <c r="DT44" s="16">
        <f>+'MATRIZ (A)'!DT44*DT$168</f>
        <v>2102.814619716105</v>
      </c>
      <c r="DU44" s="16">
        <f>+'MATRIZ (A)'!DU44*DU$168</f>
        <v>0.83553451836284165</v>
      </c>
      <c r="DV44" s="16">
        <f>+'MATRIZ (A)'!DV44*DV$168</f>
        <v>14636.187006112285</v>
      </c>
      <c r="DW44" s="16">
        <f>+'MATRIZ (A)'!DW44*DW$168</f>
        <v>6352.1920605897531</v>
      </c>
      <c r="DX44" s="16">
        <f>+'MATRIZ (A)'!DX44*DX$168</f>
        <v>30.418605552612675</v>
      </c>
      <c r="DY44" s="16">
        <f>+'MATRIZ (A)'!DY44*DY$168</f>
        <v>5.0040212339352994</v>
      </c>
      <c r="DZ44" s="16">
        <f>+'MATRIZ (A)'!DZ44*DZ$168</f>
        <v>587.67229130315047</v>
      </c>
      <c r="EA44" s="16">
        <f>+'MATRIZ (A)'!EA44*EA$168</f>
        <v>675.66589127967939</v>
      </c>
      <c r="EB44" s="16">
        <f>+'MATRIZ (A)'!EB44*EB$168</f>
        <v>2210.5850993094291</v>
      </c>
      <c r="EC44" s="16">
        <f>+'MATRIZ (A)'!EC44*EC$168</f>
        <v>92.994544873322141</v>
      </c>
      <c r="ED44" s="16">
        <f>+'MATRIZ (A)'!ED44*ED$168</f>
        <v>3.343139307483606</v>
      </c>
      <c r="EE44" s="16">
        <f>+'MATRIZ (A)'!EE44*EE$168</f>
        <v>72.343771751740249</v>
      </c>
      <c r="EF44" s="16">
        <f>+'MATRIZ (A)'!EF44*EF$168</f>
        <v>2.6250258670054447</v>
      </c>
      <c r="EG44" s="16">
        <f>+'MATRIZ (A)'!EG44*EG$168</f>
        <v>8.2617554665934563</v>
      </c>
      <c r="EH44" s="16">
        <f>+'MATRIZ (A)'!EH44*EH$168</f>
        <v>0</v>
      </c>
      <c r="EI44" s="18">
        <f t="shared" ref="EI44:EI75" si="4">SUM(C44:EH44)</f>
        <v>300999.12694562593</v>
      </c>
      <c r="EJ44" s="20">
        <f>+'MATRIZ (I-A) INVERSA'!FM44</f>
        <v>603518.54619731277</v>
      </c>
      <c r="EK44" s="20">
        <f>+'MATRIZ (I-A) INVERSA'!FN44</f>
        <v>509.30861613018919</v>
      </c>
      <c r="EL44" s="20">
        <f>+'MATRIZ (I-A) INVERSA'!FO44</f>
        <v>1756.3726985982948</v>
      </c>
      <c r="EM44" s="20">
        <f>+'MATRIZ (I-A) INVERSA'!FP44</f>
        <v>0</v>
      </c>
      <c r="EN44" s="20">
        <f>+'MATRIZ (I-A) INVERSA'!FQ44</f>
        <v>0</v>
      </c>
      <c r="EO44" s="20">
        <f>+'MATRIZ (I-A) INVERSA'!FR44</f>
        <v>0</v>
      </c>
      <c r="EP44" s="20">
        <f>+'MATRIZ (I-A) INVERSA'!FS44</f>
        <v>0</v>
      </c>
      <c r="EQ44" s="20">
        <f>+'MATRIZ (I-A) INVERSA'!FT44</f>
        <v>0</v>
      </c>
      <c r="ER44" s="20">
        <f>+'MATRIZ (I-A) INVERSA'!FU44</f>
        <v>0</v>
      </c>
      <c r="ES44" s="20">
        <f>+'MATRIZ (I-A) INVERSA'!FV44</f>
        <v>0</v>
      </c>
      <c r="ET44" s="20">
        <f>+'MATRIZ (I-A) INVERSA'!FW44</f>
        <v>0</v>
      </c>
      <c r="EU44" s="20">
        <f>+'MATRIZ (I-A) INVERSA'!FX44</f>
        <v>701.81902078918392</v>
      </c>
      <c r="EV44" s="20">
        <f>+'MATRIZ (I-A) INVERSA'!FY44</f>
        <v>9478.1596378229915</v>
      </c>
      <c r="EW44" s="20">
        <f>+'MATRIZ (I-A) INVERSA'!FZ44</f>
        <v>240.75652526860009</v>
      </c>
      <c r="EX44" s="20">
        <f>+'MATRIZ (I-A) INVERSA'!GA44</f>
        <v>80335.620221621881</v>
      </c>
      <c r="EY44" s="20">
        <f>+'MATRIZ (I-A) INVERSA'!GB44</f>
        <v>429.54921142348331</v>
      </c>
      <c r="EZ44" s="20">
        <f>+'MATRIZ (I-A) INVERSA'!GC44</f>
        <v>11.262921857491909</v>
      </c>
      <c r="FA44" s="20">
        <f>+'MATRIZ (I-A) INVERSA'!GD44</f>
        <v>8.0607650141589229</v>
      </c>
      <c r="FB44" s="20">
        <f>+'MATRIZ (I-A) INVERSA'!GE44</f>
        <v>23.04810485015636</v>
      </c>
      <c r="FC44" s="20">
        <f>+'MATRIZ (I-A) INVERSA'!GF44</f>
        <v>0</v>
      </c>
      <c r="FD44" s="20">
        <f>+'MATRIZ (I-A) INVERSA'!GG44</f>
        <v>82.049277675673679</v>
      </c>
      <c r="FE44" s="20">
        <f>+'MATRIZ (I-A) INVERSA'!GH44</f>
        <v>1.6248272528703667</v>
      </c>
      <c r="FF44" s="20">
        <f>+'MATRIZ (I-A) INVERSA'!GI44</f>
        <v>0</v>
      </c>
      <c r="FG44" s="18">
        <f t="shared" si="2"/>
        <v>697096.17802561761</v>
      </c>
      <c r="FH44" s="17">
        <f t="shared" ref="FH44:FH75" si="5">+EI44+FG44</f>
        <v>998095.30497124349</v>
      </c>
      <c r="FI44" s="28"/>
      <c r="FJ44" s="17">
        <v>998095.30497124384</v>
      </c>
      <c r="FK44" s="48">
        <f t="shared" si="3"/>
        <v>0</v>
      </c>
      <c r="FM44" s="46">
        <f>+IFERROR((FH44/'MIP 2017'!FH44*100-100),0)</f>
        <v>0.44812820637008599</v>
      </c>
    </row>
    <row r="45" spans="1:169" s="7" customFormat="1" ht="21.95" customHeight="1" thickBot="1" x14ac:dyDescent="0.25">
      <c r="A45" s="137" t="s">
        <v>149</v>
      </c>
      <c r="B45" s="138" t="s">
        <v>150</v>
      </c>
      <c r="C45" s="16">
        <f>+'MATRIZ (A)'!C45*C$168</f>
        <v>6.9274578913718797E-3</v>
      </c>
      <c r="D45" s="16">
        <f>+'MATRIZ (A)'!D45*D$168</f>
        <v>9.1894012140589806E-4</v>
      </c>
      <c r="E45" s="16">
        <f>+'MATRIZ (A)'!E45*E$168</f>
        <v>3.3234442948915101E-3</v>
      </c>
      <c r="F45" s="16">
        <f>+'MATRIZ (A)'!F45*F$168</f>
        <v>4.9120479010312135E-2</v>
      </c>
      <c r="G45" s="16">
        <f>+'MATRIZ (A)'!G45*G$168</f>
        <v>4.7334014310442936E-2</v>
      </c>
      <c r="H45" s="16">
        <f>+'MATRIZ (A)'!H45*H$168</f>
        <v>1.7380786685210665E-2</v>
      </c>
      <c r="I45" s="16">
        <f>+'MATRIZ (A)'!I45*I$168</f>
        <v>5.2779959964795583E-3</v>
      </c>
      <c r="J45" s="16">
        <f>+'MATRIZ (A)'!J45*J$168</f>
        <v>5.2097890493656679E-2</v>
      </c>
      <c r="K45" s="16">
        <f>+'MATRIZ (A)'!K45*K$168</f>
        <v>4.6362757682360159E-2</v>
      </c>
      <c r="L45" s="16">
        <f>+'MATRIZ (A)'!L45*L$168</f>
        <v>6.149801896590025E-2</v>
      </c>
      <c r="M45" s="16">
        <f>+'MATRIZ (A)'!M45*M$168</f>
        <v>6.1427291755999244E-2</v>
      </c>
      <c r="N45" s="16">
        <f>+'MATRIZ (A)'!N45*N$168</f>
        <v>0.16185448302368324</v>
      </c>
      <c r="O45" s="16">
        <f>+'MATRIZ (A)'!O45*O$168</f>
        <v>3.1184667771099059E-2</v>
      </c>
      <c r="P45" s="16">
        <f>+'MATRIZ (A)'!P45*P$168</f>
        <v>0.37992931206594704</v>
      </c>
      <c r="Q45" s="16">
        <f>+'MATRIZ (A)'!Q45*Q$168</f>
        <v>1.2344753423351533E-2</v>
      </c>
      <c r="R45" s="16">
        <f>+'MATRIZ (A)'!R45*R$168</f>
        <v>0.720553386607105</v>
      </c>
      <c r="S45" s="16">
        <f>+'MATRIZ (A)'!S45*S$168</f>
        <v>5.9809842801873264E-2</v>
      </c>
      <c r="T45" s="16">
        <f>+'MATRIZ (A)'!T45*T$168</f>
        <v>0.11376223692759894</v>
      </c>
      <c r="U45" s="16">
        <f>+'MATRIZ (A)'!U45*U$168</f>
        <v>7.0505272247570389E-2</v>
      </c>
      <c r="V45" s="16">
        <f>+'MATRIZ (A)'!V45*V$168</f>
        <v>1.1561668220932478E-2</v>
      </c>
      <c r="W45" s="16">
        <f>+'MATRIZ (A)'!W45*W$168</f>
        <v>4.1116666645638567E-2</v>
      </c>
      <c r="X45" s="16">
        <f>+'MATRIZ (A)'!X45*X$168</f>
        <v>1.2753352641643949</v>
      </c>
      <c r="Y45" s="16">
        <f>+'MATRIZ (A)'!Y45*Y$168</f>
        <v>0.13575395391632272</v>
      </c>
      <c r="Z45" s="16">
        <f>+'MATRIZ (A)'!Z45*Z$168</f>
        <v>0.29233850053742133</v>
      </c>
      <c r="AA45" s="16">
        <f>+'MATRIZ (A)'!AA45*AA$168</f>
        <v>4.4621730728883886</v>
      </c>
      <c r="AB45" s="16">
        <f>+'MATRIZ (A)'!AB45*AB$168</f>
        <v>143.37881238366191</v>
      </c>
      <c r="AC45" s="16">
        <f>+'MATRIZ (A)'!AC45*AC$168</f>
        <v>1.1376659888573618E-2</v>
      </c>
      <c r="AD45" s="16">
        <f>+'MATRIZ (A)'!AD45*AD$168</f>
        <v>37.347279632702232</v>
      </c>
      <c r="AE45" s="16">
        <f>+'MATRIZ (A)'!AE45*AE$168</f>
        <v>125.79696671055819</v>
      </c>
      <c r="AF45" s="16">
        <f>+'MATRIZ (A)'!AF45*AF$168</f>
        <v>0.16256184568594859</v>
      </c>
      <c r="AG45" s="16">
        <f>+'MATRIZ (A)'!AG45*AG$168</f>
        <v>2.531708670269175E-5</v>
      </c>
      <c r="AH45" s="16">
        <f>+'MATRIZ (A)'!AH45*AH$168</f>
        <v>7.1795302126282561E-3</v>
      </c>
      <c r="AI45" s="16">
        <f>+'MATRIZ (A)'!AI45*AI$168</f>
        <v>946.32257012470075</v>
      </c>
      <c r="AJ45" s="16">
        <f>+'MATRIZ (A)'!AJ45*AJ$168</f>
        <v>5326.7507723337458</v>
      </c>
      <c r="AK45" s="16">
        <f>+'MATRIZ (A)'!AK45*AK$168</f>
        <v>1.7257843846193321</v>
      </c>
      <c r="AL45" s="16">
        <f>+'MATRIZ (A)'!AL45*AL$168</f>
        <v>30.338772012911214</v>
      </c>
      <c r="AM45" s="16">
        <f>+'MATRIZ (A)'!AM45*AM$168</f>
        <v>202.24502868451626</v>
      </c>
      <c r="AN45" s="16">
        <f>+'MATRIZ (A)'!AN45*AN$168</f>
        <v>2.2255818342270039E-2</v>
      </c>
      <c r="AO45" s="16">
        <f>+'MATRIZ (A)'!AO45*AO$168</f>
        <v>4.9357863615121351</v>
      </c>
      <c r="AP45" s="16">
        <f>+'MATRIZ (A)'!AP45*AP$168</f>
        <v>24.547411206317982</v>
      </c>
      <c r="AQ45" s="16">
        <f>+'MATRIZ (A)'!AQ45*AQ$168</f>
        <v>3.3864288388524133</v>
      </c>
      <c r="AR45" s="16">
        <f>+'MATRIZ (A)'!AR45*AR$168</f>
        <v>0.38262746189655794</v>
      </c>
      <c r="AS45" s="16">
        <f>+'MATRIZ (A)'!AS45*AS$168</f>
        <v>1.0000205574118534E-2</v>
      </c>
      <c r="AT45" s="16">
        <f>+'MATRIZ (A)'!AT45*AT$168</f>
        <v>2.9806755061349527E-2</v>
      </c>
      <c r="AU45" s="16">
        <f>+'MATRIZ (A)'!AU45*AU$168</f>
        <v>46.658224471425662</v>
      </c>
      <c r="AV45" s="16">
        <f>+'MATRIZ (A)'!AV45*AV$168</f>
        <v>2770.8633404399907</v>
      </c>
      <c r="AW45" s="16">
        <f>+'MATRIZ (A)'!AW45*AW$168</f>
        <v>1.1803872387548053</v>
      </c>
      <c r="AX45" s="16">
        <f>+'MATRIZ (A)'!AX45*AX$168</f>
        <v>9.5624019321834702E-2</v>
      </c>
      <c r="AY45" s="16">
        <f>+'MATRIZ (A)'!AY45*AY$168</f>
        <v>0.11613101939277774</v>
      </c>
      <c r="AZ45" s="16">
        <f>+'MATRIZ (A)'!AZ45*AZ$168</f>
        <v>31.295981922936281</v>
      </c>
      <c r="BA45" s="16">
        <f>+'MATRIZ (A)'!BA45*BA$168</f>
        <v>1.3022360500627361E-2</v>
      </c>
      <c r="BB45" s="16">
        <f>+'MATRIZ (A)'!BB45*BB$168</f>
        <v>0.1015623686319843</v>
      </c>
      <c r="BC45" s="16">
        <f>+'MATRIZ (A)'!BC45*BC$168</f>
        <v>0.61774532033691365</v>
      </c>
      <c r="BD45" s="16">
        <f>+'MATRIZ (A)'!BD45*BD$168</f>
        <v>0.17627944702361015</v>
      </c>
      <c r="BE45" s="16">
        <f>+'MATRIZ (A)'!BE45*BE$168</f>
        <v>0.42357469661225783</v>
      </c>
      <c r="BF45" s="16">
        <f>+'MATRIZ (A)'!BF45*BF$168</f>
        <v>0.43633607057099072</v>
      </c>
      <c r="BG45" s="16">
        <f>+'MATRIZ (A)'!BG45*BG$168</f>
        <v>0.25357401356483744</v>
      </c>
      <c r="BH45" s="16">
        <f>+'MATRIZ (A)'!BH45*BH$168</f>
        <v>16.203314606809347</v>
      </c>
      <c r="BI45" s="16">
        <f>+'MATRIZ (A)'!BI45*BI$168</f>
        <v>0.8000263881505556</v>
      </c>
      <c r="BJ45" s="16">
        <f>+'MATRIZ (A)'!BJ45*BJ$168</f>
        <v>0.82289366492145355</v>
      </c>
      <c r="BK45" s="16">
        <f>+'MATRIZ (A)'!BK45*BK$168</f>
        <v>8.0046180528331734E-2</v>
      </c>
      <c r="BL45" s="16">
        <f>+'MATRIZ (A)'!BL45*BL$168</f>
        <v>4.9078894859050898E-2</v>
      </c>
      <c r="BM45" s="16">
        <f>+'MATRIZ (A)'!BM45*BM$168</f>
        <v>0.35071538652626677</v>
      </c>
      <c r="BN45" s="16">
        <f>+'MATRIZ (A)'!BN45*BN$168</f>
        <v>0.31261550294821122</v>
      </c>
      <c r="BO45" s="16">
        <f>+'MATRIZ (A)'!BO45*BO$168</f>
        <v>0.23833444183238073</v>
      </c>
      <c r="BP45" s="16">
        <f>+'MATRIZ (A)'!BP45*BP$168</f>
        <v>6.4876148411245046E-2</v>
      </c>
      <c r="BQ45" s="16">
        <f>+'MATRIZ (A)'!BQ45*BQ$168</f>
        <v>6.561813355107772E-2</v>
      </c>
      <c r="BR45" s="16">
        <f>+'MATRIZ (A)'!BR45*BR$168</f>
        <v>0.35539797944990364</v>
      </c>
      <c r="BS45" s="16">
        <f>+'MATRIZ (A)'!BS45*BS$168</f>
        <v>2.8814565221550303E-2</v>
      </c>
      <c r="BT45" s="16">
        <f>+'MATRIZ (A)'!BT45*BT$168</f>
        <v>0.78426308154439894</v>
      </c>
      <c r="BU45" s="16">
        <f>+'MATRIZ (A)'!BU45*BU$168</f>
        <v>1.323186919778726</v>
      </c>
      <c r="BV45" s="16">
        <f>+'MATRIZ (A)'!BV45*BV$168</f>
        <v>0.98680852990310175</v>
      </c>
      <c r="BW45" s="16">
        <f>+'MATRIZ (A)'!BW45*BW$168</f>
        <v>0.30789129429292345</v>
      </c>
      <c r="BX45" s="16">
        <f>+'MATRIZ (A)'!BX45*BX$168</f>
        <v>15.469634540768975</v>
      </c>
      <c r="BY45" s="16">
        <f>+'MATRIZ (A)'!BY45*BY$168</f>
        <v>3.3026919812591915</v>
      </c>
      <c r="BZ45" s="16">
        <f>+'MATRIZ (A)'!BZ45*BZ$168</f>
        <v>4.362707763043723E-2</v>
      </c>
      <c r="CA45" s="16">
        <f>+'MATRIZ (A)'!CA45*CA$168</f>
        <v>3.5084196222045803E-2</v>
      </c>
      <c r="CB45" s="16">
        <f>+'MATRIZ (A)'!CB45*CB$168</f>
        <v>1.1808915281695376</v>
      </c>
      <c r="CC45" s="16">
        <f>+'MATRIZ (A)'!CC45*CC$168</f>
        <v>1.2460843800488444</v>
      </c>
      <c r="CD45" s="16">
        <f>+'MATRIZ (A)'!CD45*CD$168</f>
        <v>0.48194619912002312</v>
      </c>
      <c r="CE45" s="16">
        <f>+'MATRIZ (A)'!CE45*CE$168</f>
        <v>87.479203317500918</v>
      </c>
      <c r="CF45" s="16">
        <f>+'MATRIZ (A)'!CF45*CF$168</f>
        <v>1.6766391418979805</v>
      </c>
      <c r="CG45" s="16">
        <f>+'MATRIZ (A)'!CG45*CG$168</f>
        <v>3.9777818464329693</v>
      </c>
      <c r="CH45" s="16">
        <f>+'MATRIZ (A)'!CH45*CH$168</f>
        <v>0.38968889395763628</v>
      </c>
      <c r="CI45" s="16">
        <f>+'MATRIZ (A)'!CI45*CI$168</f>
        <v>5.5458107180223716E-3</v>
      </c>
      <c r="CJ45" s="16">
        <f>+'MATRIZ (A)'!CJ45*CJ$168</f>
        <v>0.42879191431502439</v>
      </c>
      <c r="CK45" s="16">
        <f>+'MATRIZ (A)'!CK45*CK$168</f>
        <v>0.38588301438924028</v>
      </c>
      <c r="CL45" s="16">
        <f>+'MATRIZ (A)'!CL45*CL$168</f>
        <v>0.60672197510571557</v>
      </c>
      <c r="CM45" s="16">
        <f>+'MATRIZ (A)'!CM45*CM$168</f>
        <v>90.999285955226384</v>
      </c>
      <c r="CN45" s="16">
        <f>+'MATRIZ (A)'!CN45*CN$168</f>
        <v>0.12283347999895779</v>
      </c>
      <c r="CO45" s="16">
        <f>+'MATRIZ (A)'!CO45*CO$168</f>
        <v>0.52473366954323353</v>
      </c>
      <c r="CP45" s="16">
        <f>+'MATRIZ (A)'!CP45*CP$168</f>
        <v>1.5901936406928634</v>
      </c>
      <c r="CQ45" s="16">
        <f>+'MATRIZ (A)'!CQ45*CQ$168</f>
        <v>1595.0208183066406</v>
      </c>
      <c r="CR45" s="16">
        <f>+'MATRIZ (A)'!CR45*CR$168</f>
        <v>22498.26728457382</v>
      </c>
      <c r="CS45" s="16">
        <f>+'MATRIZ (A)'!CS45*CS$168</f>
        <v>0.14528487936186513</v>
      </c>
      <c r="CT45" s="16">
        <f>+'MATRIZ (A)'!CT45*CT$168</f>
        <v>6.2542080416069599</v>
      </c>
      <c r="CU45" s="16">
        <f>+'MATRIZ (A)'!CU45*CU$168</f>
        <v>9.4686500242791294E-2</v>
      </c>
      <c r="CV45" s="16">
        <f>+'MATRIZ (A)'!CV45*CV$168</f>
        <v>5.9102282831425992</v>
      </c>
      <c r="CW45" s="16">
        <f>+'MATRIZ (A)'!CW45*CW$168</f>
        <v>14.738906208808581</v>
      </c>
      <c r="CX45" s="16">
        <f>+'MATRIZ (A)'!CX45*CX$168</f>
        <v>5.7752152185421561</v>
      </c>
      <c r="CY45" s="16">
        <f>+'MATRIZ (A)'!CY45*CY$168</f>
        <v>2.6123719467428409E-2</v>
      </c>
      <c r="CZ45" s="16">
        <f>+'MATRIZ (A)'!CZ45*CZ$168</f>
        <v>4.3527455375812814</v>
      </c>
      <c r="DA45" s="16">
        <f>+'MATRIZ (A)'!DA45*DA$168</f>
        <v>0.56410852566810987</v>
      </c>
      <c r="DB45" s="16">
        <f>+'MATRIZ (A)'!DB45*DB$168</f>
        <v>6.8808084019255644E-2</v>
      </c>
      <c r="DC45" s="16">
        <f>+'MATRIZ (A)'!DC45*DC$168</f>
        <v>4.8938559766100433E-2</v>
      </c>
      <c r="DD45" s="16">
        <f>+'MATRIZ (A)'!DD45*DD$168</f>
        <v>4.908564330843198E-2</v>
      </c>
      <c r="DE45" s="16">
        <f>+'MATRIZ (A)'!DE45*DE$168</f>
        <v>0.1402377748456507</v>
      </c>
      <c r="DF45" s="16">
        <f>+'MATRIZ (A)'!DF45*DF$168</f>
        <v>0.39308775183638173</v>
      </c>
      <c r="DG45" s="16">
        <f>+'MATRIZ (A)'!DG45*DG$168</f>
        <v>0.11119838120694543</v>
      </c>
      <c r="DH45" s="16">
        <f>+'MATRIZ (A)'!DH45*DH$168</f>
        <v>6.7025974760457921E-2</v>
      </c>
      <c r="DI45" s="16">
        <f>+'MATRIZ (A)'!DI45*DI$168</f>
        <v>3.9091979258518574E-2</v>
      </c>
      <c r="DJ45" s="16">
        <f>+'MATRIZ (A)'!DJ45*DJ$168</f>
        <v>5.7916787348930611E-2</v>
      </c>
      <c r="DK45" s="16">
        <f>+'MATRIZ (A)'!DK45*DK$168</f>
        <v>1.0272541117727975E-2</v>
      </c>
      <c r="DL45" s="16">
        <f>+'MATRIZ (A)'!DL45*DL$168</f>
        <v>8.9355453698181556E-2</v>
      </c>
      <c r="DM45" s="16">
        <f>+'MATRIZ (A)'!DM45*DM$168</f>
        <v>7.9026367530787731E-5</v>
      </c>
      <c r="DN45" s="16">
        <f>+'MATRIZ (A)'!DN45*DN$168</f>
        <v>1.762754447389229E-3</v>
      </c>
      <c r="DO45" s="16">
        <f>+'MATRIZ (A)'!DO45*DO$168</f>
        <v>2.1176499466336787</v>
      </c>
      <c r="DP45" s="16">
        <f>+'MATRIZ (A)'!DP45*DP$168</f>
        <v>5.4850073574070408E-2</v>
      </c>
      <c r="DQ45" s="16">
        <f>+'MATRIZ (A)'!DQ45*DQ$168</f>
        <v>0.19196788358429473</v>
      </c>
      <c r="DR45" s="16">
        <f>+'MATRIZ (A)'!DR45*DR$168</f>
        <v>0.17170857382349236</v>
      </c>
      <c r="DS45" s="16">
        <f>+'MATRIZ (A)'!DS45*DS$168</f>
        <v>57.754706113917315</v>
      </c>
      <c r="DT45" s="16">
        <f>+'MATRIZ (A)'!DT45*DT$168</f>
        <v>313.10245638985555</v>
      </c>
      <c r="DU45" s="16">
        <f>+'MATRIZ (A)'!DU45*DU$168</f>
        <v>1.209370386817077E-3</v>
      </c>
      <c r="DV45" s="16">
        <f>+'MATRIZ (A)'!DV45*DV$168</f>
        <v>2839.2069255460601</v>
      </c>
      <c r="DW45" s="16">
        <f>+'MATRIZ (A)'!DW45*DW$168</f>
        <v>2762.4821728178472</v>
      </c>
      <c r="DX45" s="16">
        <f>+'MATRIZ (A)'!DX45*DX$168</f>
        <v>4.7700570595025672E-2</v>
      </c>
      <c r="DY45" s="16">
        <f>+'MATRIZ (A)'!DY45*DY$168</f>
        <v>2.3981575460582025</v>
      </c>
      <c r="DZ45" s="16">
        <f>+'MATRIZ (A)'!DZ45*DZ$168</f>
        <v>100.77944739455251</v>
      </c>
      <c r="EA45" s="16">
        <f>+'MATRIZ (A)'!EA45*EA$168</f>
        <v>197.5253274508828</v>
      </c>
      <c r="EB45" s="16">
        <f>+'MATRIZ (A)'!EB45*EB$168</f>
        <v>506.739857573368</v>
      </c>
      <c r="EC45" s="16">
        <f>+'MATRIZ (A)'!EC45*EC$168</f>
        <v>5.5600324396989351E-2</v>
      </c>
      <c r="ED45" s="16">
        <f>+'MATRIZ (A)'!ED45*ED$168</f>
        <v>5.514545944947726E-3</v>
      </c>
      <c r="EE45" s="16">
        <f>+'MATRIZ (A)'!EE45*EE$168</f>
        <v>0.13849717126123509</v>
      </c>
      <c r="EF45" s="16">
        <f>+'MATRIZ (A)'!EF45*EF$168</f>
        <v>4.9100904550498647E-3</v>
      </c>
      <c r="EG45" s="16">
        <f>+'MATRIZ (A)'!EG45*EG$168</f>
        <v>0.695131432131052</v>
      </c>
      <c r="EH45" s="16">
        <f>+'MATRIZ (A)'!EH45*EH$168</f>
        <v>0</v>
      </c>
      <c r="EI45" s="18">
        <f t="shared" si="4"/>
        <v>40856.174527419287</v>
      </c>
      <c r="EJ45" s="20">
        <f>+'MATRIZ (I-A) INVERSA'!FM45</f>
        <v>63716.72425672516</v>
      </c>
      <c r="EK45" s="20">
        <f>+'MATRIZ (I-A) INVERSA'!FN45</f>
        <v>139.1446641948267</v>
      </c>
      <c r="EL45" s="20">
        <f>+'MATRIZ (I-A) INVERSA'!FO45</f>
        <v>479.84636742322579</v>
      </c>
      <c r="EM45" s="20">
        <f>+'MATRIZ (I-A) INVERSA'!FP45</f>
        <v>0</v>
      </c>
      <c r="EN45" s="20">
        <f>+'MATRIZ (I-A) INVERSA'!FQ45</f>
        <v>0</v>
      </c>
      <c r="EO45" s="20">
        <f>+'MATRIZ (I-A) INVERSA'!FR45</f>
        <v>0</v>
      </c>
      <c r="EP45" s="20">
        <f>+'MATRIZ (I-A) INVERSA'!FS45</f>
        <v>0</v>
      </c>
      <c r="EQ45" s="20">
        <f>+'MATRIZ (I-A) INVERSA'!FT45</f>
        <v>0</v>
      </c>
      <c r="ER45" s="20">
        <f>+'MATRIZ (I-A) INVERSA'!FU45</f>
        <v>0</v>
      </c>
      <c r="ES45" s="20">
        <f>+'MATRIZ (I-A) INVERSA'!FV45</f>
        <v>0</v>
      </c>
      <c r="ET45" s="20">
        <f>+'MATRIZ (I-A) INVERSA'!FW45</f>
        <v>0</v>
      </c>
      <c r="EU45" s="20">
        <f>+'MATRIZ (I-A) INVERSA'!FX45</f>
        <v>612.46747800944468</v>
      </c>
      <c r="EV45" s="20">
        <f>+'MATRIZ (I-A) INVERSA'!FY45</f>
        <v>8.6340113610931049</v>
      </c>
      <c r="EW45" s="20">
        <f>+'MATRIZ (I-A) INVERSA'!FZ45</f>
        <v>3.3966978799354171</v>
      </c>
      <c r="EX45" s="20">
        <f>+'MATRIZ (I-A) INVERSA'!GA45</f>
        <v>55160.535332393163</v>
      </c>
      <c r="EY45" s="20">
        <f>+'MATRIZ (I-A) INVERSA'!GB45</f>
        <v>106.24075360405699</v>
      </c>
      <c r="EZ45" s="20">
        <f>+'MATRIZ (I-A) INVERSA'!GC45</f>
        <v>2.7856675652091032</v>
      </c>
      <c r="FA45" s="20">
        <f>+'MATRIZ (I-A) INVERSA'!GD45</f>
        <v>1.9936755253059295</v>
      </c>
      <c r="FB45" s="20">
        <f>+'MATRIZ (I-A) INVERSA'!GE45</f>
        <v>5.7005063990487992</v>
      </c>
      <c r="FC45" s="20">
        <f>+'MATRIZ (I-A) INVERSA'!GF45</f>
        <v>0</v>
      </c>
      <c r="FD45" s="20">
        <f>+'MATRIZ (I-A) INVERSA'!GG45</f>
        <v>20.293314156124051</v>
      </c>
      <c r="FE45" s="20">
        <f>+'MATRIZ (I-A) INVERSA'!GH45</f>
        <v>0.4018698375659972</v>
      </c>
      <c r="FF45" s="20">
        <f>+'MATRIZ (I-A) INVERSA'!GI45</f>
        <v>0</v>
      </c>
      <c r="FG45" s="18">
        <f t="shared" si="2"/>
        <v>120258.16459507417</v>
      </c>
      <c r="FH45" s="17">
        <f t="shared" si="5"/>
        <v>161114.33912249346</v>
      </c>
      <c r="FI45" s="28"/>
      <c r="FJ45" s="17">
        <v>161114.33912249343</v>
      </c>
      <c r="FK45" s="48">
        <f t="shared" si="3"/>
        <v>0</v>
      </c>
      <c r="FM45" s="46">
        <f>+IFERROR((FH45/'MIP 2017'!FH45*100-100),0)</f>
        <v>0.56683747625041292</v>
      </c>
    </row>
    <row r="46" spans="1:169" s="7" customFormat="1" ht="21.95" customHeight="1" thickBot="1" x14ac:dyDescent="0.25">
      <c r="A46" s="137" t="s">
        <v>151</v>
      </c>
      <c r="B46" s="138" t="s">
        <v>152</v>
      </c>
      <c r="C46" s="16">
        <f>+'MATRIZ (A)'!C46*C$168</f>
        <v>0.10202526242228055</v>
      </c>
      <c r="D46" s="16">
        <f>+'MATRIZ (A)'!D46*D$168</f>
        <v>7.6462978668525826E-3</v>
      </c>
      <c r="E46" s="16">
        <f>+'MATRIZ (A)'!E46*E$168</f>
        <v>0.12840489624902951</v>
      </c>
      <c r="F46" s="16">
        <f>+'MATRIZ (A)'!F46*F$168</f>
        <v>0.45332103409860569</v>
      </c>
      <c r="G46" s="16">
        <f>+'MATRIZ (A)'!G46*G$168</f>
        <v>3.0592014960993481</v>
      </c>
      <c r="H46" s="16">
        <f>+'MATRIZ (A)'!H46*H$168</f>
        <v>0.37364990767024459</v>
      </c>
      <c r="I46" s="16">
        <f>+'MATRIZ (A)'!I46*I$168</f>
        <v>0.17547027688663791</v>
      </c>
      <c r="J46" s="16">
        <f>+'MATRIZ (A)'!J46*J$168</f>
        <v>1.3168232121425489</v>
      </c>
      <c r="K46" s="16">
        <f>+'MATRIZ (A)'!K46*K$168</f>
        <v>0.39608631675151001</v>
      </c>
      <c r="L46" s="16">
        <f>+'MATRIZ (A)'!L46*L$168</f>
        <v>0.86869809165503109</v>
      </c>
      <c r="M46" s="16">
        <f>+'MATRIZ (A)'!M46*M$168</f>
        <v>0.82354081443908311</v>
      </c>
      <c r="N46" s="16">
        <f>+'MATRIZ (A)'!N46*N$168</f>
        <v>1.9104009272947056</v>
      </c>
      <c r="O46" s="16">
        <f>+'MATRIZ (A)'!O46*O$168</f>
        <v>1.5092790422012241</v>
      </c>
      <c r="P46" s="16">
        <f>+'MATRIZ (A)'!P46*P$168</f>
        <v>33.661235006545759</v>
      </c>
      <c r="Q46" s="16">
        <f>+'MATRIZ (A)'!Q46*Q$168</f>
        <v>0.22447890571626319</v>
      </c>
      <c r="R46" s="16">
        <f>+'MATRIZ (A)'!R46*R$168</f>
        <v>45.018185095625768</v>
      </c>
      <c r="S46" s="16">
        <f>+'MATRIZ (A)'!S46*S$168</f>
        <v>2.3519475498550477</v>
      </c>
      <c r="T46" s="16">
        <f>+'MATRIZ (A)'!T46*T$168</f>
        <v>1.7250082551563735</v>
      </c>
      <c r="U46" s="16">
        <f>+'MATRIZ (A)'!U46*U$168</f>
        <v>5.666019109865827</v>
      </c>
      <c r="V46" s="16">
        <f>+'MATRIZ (A)'!V46*V$168</f>
        <v>0.27296330330064245</v>
      </c>
      <c r="W46" s="16">
        <f>+'MATRIZ (A)'!W46*W$168</f>
        <v>2.9310127930239167</v>
      </c>
      <c r="X46" s="16">
        <f>+'MATRIZ (A)'!X46*X$168</f>
        <v>39.364517723978196</v>
      </c>
      <c r="Y46" s="16">
        <f>+'MATRIZ (A)'!Y46*Y$168</f>
        <v>1.317103407857108</v>
      </c>
      <c r="Z46" s="16">
        <f>+'MATRIZ (A)'!Z46*Z$168</f>
        <v>10.23517202400858</v>
      </c>
      <c r="AA46" s="16">
        <f>+'MATRIZ (A)'!AA46*AA$168</f>
        <v>0.87419771024986737</v>
      </c>
      <c r="AB46" s="16">
        <f>+'MATRIZ (A)'!AB46*AB$168</f>
        <v>19.089957938092279</v>
      </c>
      <c r="AC46" s="16">
        <f>+'MATRIZ (A)'!AC46*AC$168</f>
        <v>0.13786118145945475</v>
      </c>
      <c r="AD46" s="16">
        <f>+'MATRIZ (A)'!AD46*AD$168</f>
        <v>5.2218374663253906</v>
      </c>
      <c r="AE46" s="16">
        <f>+'MATRIZ (A)'!AE46*AE$168</f>
        <v>6.3104565307821145</v>
      </c>
      <c r="AF46" s="16">
        <f>+'MATRIZ (A)'!AF46*AF$168</f>
        <v>46.508211129406604</v>
      </c>
      <c r="AG46" s="16">
        <f>+'MATRIZ (A)'!AG46*AG$168</f>
        <v>1.6027222662017785E-2</v>
      </c>
      <c r="AH46" s="16">
        <f>+'MATRIZ (A)'!AH46*AH$168</f>
        <v>2.3852386922114426</v>
      </c>
      <c r="AI46" s="16">
        <f>+'MATRIZ (A)'!AI46*AI$168</f>
        <v>134.82976852674796</v>
      </c>
      <c r="AJ46" s="16">
        <f>+'MATRIZ (A)'!AJ46*AJ$168</f>
        <v>147.8303504712074</v>
      </c>
      <c r="AK46" s="16">
        <f>+'MATRIZ (A)'!AK46*AK$168</f>
        <v>2228.8251850240526</v>
      </c>
      <c r="AL46" s="16">
        <f>+'MATRIZ (A)'!AL46*AL$168</f>
        <v>31.628447232980811</v>
      </c>
      <c r="AM46" s="16">
        <f>+'MATRIZ (A)'!AM46*AM$168</f>
        <v>1131.5312007313762</v>
      </c>
      <c r="AN46" s="16">
        <f>+'MATRIZ (A)'!AN46*AN$168</f>
        <v>47.504721473078064</v>
      </c>
      <c r="AO46" s="16">
        <f>+'MATRIZ (A)'!AO46*AO$168</f>
        <v>429.59246511875261</v>
      </c>
      <c r="AP46" s="16">
        <f>+'MATRIZ (A)'!AP46*AP$168</f>
        <v>586.69391814706762</v>
      </c>
      <c r="AQ46" s="16">
        <f>+'MATRIZ (A)'!AQ46*AQ$168</f>
        <v>10.060444844489469</v>
      </c>
      <c r="AR46" s="16">
        <f>+'MATRIZ (A)'!AR46*AR$168</f>
        <v>16.341413096619242</v>
      </c>
      <c r="AS46" s="16">
        <f>+'MATRIZ (A)'!AS46*AS$168</f>
        <v>7.0863473305755251</v>
      </c>
      <c r="AT46" s="16">
        <f>+'MATRIZ (A)'!AT46*AT$168</f>
        <v>3.3520579120948071</v>
      </c>
      <c r="AU46" s="16">
        <f>+'MATRIZ (A)'!AU46*AU$168</f>
        <v>513.53720218868898</v>
      </c>
      <c r="AV46" s="16">
        <f>+'MATRIZ (A)'!AV46*AV$168</f>
        <v>138.50625891699326</v>
      </c>
      <c r="AW46" s="16">
        <f>+'MATRIZ (A)'!AW46*AW$168</f>
        <v>344.1721016589334</v>
      </c>
      <c r="AX46" s="16">
        <f>+'MATRIZ (A)'!AX46*AX$168</f>
        <v>26.210014892234486</v>
      </c>
      <c r="AY46" s="16">
        <f>+'MATRIZ (A)'!AY46*AY$168</f>
        <v>12.895823512301826</v>
      </c>
      <c r="AZ46" s="16">
        <f>+'MATRIZ (A)'!AZ46*AZ$168</f>
        <v>0.64923560254927659</v>
      </c>
      <c r="BA46" s="16">
        <f>+'MATRIZ (A)'!BA46*BA$168</f>
        <v>1.3729121890272566</v>
      </c>
      <c r="BB46" s="16">
        <f>+'MATRIZ (A)'!BB46*BB$168</f>
        <v>8.7760898133553962</v>
      </c>
      <c r="BC46" s="16">
        <f>+'MATRIZ (A)'!BC46*BC$168</f>
        <v>61.255107659151399</v>
      </c>
      <c r="BD46" s="16">
        <f>+'MATRIZ (A)'!BD46*BD$168</f>
        <v>17.483540857465279</v>
      </c>
      <c r="BE46" s="16">
        <f>+'MATRIZ (A)'!BE46*BE$168</f>
        <v>50.421891535945953</v>
      </c>
      <c r="BF46" s="16">
        <f>+'MATRIZ (A)'!BF46*BF$168</f>
        <v>119.50670299307288</v>
      </c>
      <c r="BG46" s="16">
        <f>+'MATRIZ (A)'!BG46*BG$168</f>
        <v>79.746622992852991</v>
      </c>
      <c r="BH46" s="16">
        <f>+'MATRIZ (A)'!BH46*BH$168</f>
        <v>286.33660373362579</v>
      </c>
      <c r="BI46" s="16">
        <f>+'MATRIZ (A)'!BI46*BI$168</f>
        <v>48.090056276942668</v>
      </c>
      <c r="BJ46" s="16">
        <f>+'MATRIZ (A)'!BJ46*BJ$168</f>
        <v>22.938543986472041</v>
      </c>
      <c r="BK46" s="16">
        <f>+'MATRIZ (A)'!BK46*BK$168</f>
        <v>17.412838176263769</v>
      </c>
      <c r="BL46" s="16">
        <f>+'MATRIZ (A)'!BL46*BL$168</f>
        <v>2.9128778916670015</v>
      </c>
      <c r="BM46" s="16">
        <f>+'MATRIZ (A)'!BM46*BM$168</f>
        <v>58.292135282617039</v>
      </c>
      <c r="BN46" s="16">
        <f>+'MATRIZ (A)'!BN46*BN$168</f>
        <v>23.910007912781143</v>
      </c>
      <c r="BO46" s="16">
        <f>+'MATRIZ (A)'!BO46*BO$168</f>
        <v>20.023110989450256</v>
      </c>
      <c r="BP46" s="16">
        <f>+'MATRIZ (A)'!BP46*BP$168</f>
        <v>2.2392875787251789</v>
      </c>
      <c r="BQ46" s="16">
        <f>+'MATRIZ (A)'!BQ46*BQ$168</f>
        <v>7.707446257758777</v>
      </c>
      <c r="BR46" s="16">
        <f>+'MATRIZ (A)'!BR46*BR$168</f>
        <v>30.332233422702263</v>
      </c>
      <c r="BS46" s="16">
        <f>+'MATRIZ (A)'!BS46*BS$168</f>
        <v>3.1013421450828318</v>
      </c>
      <c r="BT46" s="16">
        <f>+'MATRIZ (A)'!BT46*BT$168</f>
        <v>17.558273711573857</v>
      </c>
      <c r="BU46" s="16">
        <f>+'MATRIZ (A)'!BU46*BU$168</f>
        <v>73.080652691715741</v>
      </c>
      <c r="BV46" s="16">
        <f>+'MATRIZ (A)'!BV46*BV$168</f>
        <v>21.930312706779876</v>
      </c>
      <c r="BW46" s="16">
        <f>+'MATRIZ (A)'!BW46*BW$168</f>
        <v>21.963695995974621</v>
      </c>
      <c r="BX46" s="16">
        <f>+'MATRIZ (A)'!BX46*BX$168</f>
        <v>247.19289784158062</v>
      </c>
      <c r="BY46" s="16">
        <f>+'MATRIZ (A)'!BY46*BY$168</f>
        <v>48.686105202312739</v>
      </c>
      <c r="BZ46" s="16">
        <f>+'MATRIZ (A)'!BZ46*BZ$168</f>
        <v>2.2913460257226843</v>
      </c>
      <c r="CA46" s="16">
        <f>+'MATRIZ (A)'!CA46*CA$168</f>
        <v>7.6136162371378422</v>
      </c>
      <c r="CB46" s="16">
        <f>+'MATRIZ (A)'!CB46*CB$168</f>
        <v>24.3748720885451</v>
      </c>
      <c r="CC46" s="16">
        <f>+'MATRIZ (A)'!CC46*CC$168</f>
        <v>38.988385742286823</v>
      </c>
      <c r="CD46" s="16">
        <f>+'MATRIZ (A)'!CD46*CD$168</f>
        <v>8.5988971153851352</v>
      </c>
      <c r="CE46" s="16">
        <f>+'MATRIZ (A)'!CE46*CE$168</f>
        <v>26.627741046625911</v>
      </c>
      <c r="CF46" s="16">
        <f>+'MATRIZ (A)'!CF46*CF$168</f>
        <v>45.050378180066744</v>
      </c>
      <c r="CG46" s="16">
        <f>+'MATRIZ (A)'!CG46*CG$168</f>
        <v>423.4983555692005</v>
      </c>
      <c r="CH46" s="16">
        <f>+'MATRIZ (A)'!CH46*CH$168</f>
        <v>37.734336440675449</v>
      </c>
      <c r="CI46" s="16">
        <f>+'MATRIZ (A)'!CI46*CI$168</f>
        <v>0.74384486764794988</v>
      </c>
      <c r="CJ46" s="16">
        <f>+'MATRIZ (A)'!CJ46*CJ$168</f>
        <v>12.258247065704078</v>
      </c>
      <c r="CK46" s="16">
        <f>+'MATRIZ (A)'!CK46*CK$168</f>
        <v>4.7888241099396547</v>
      </c>
      <c r="CL46" s="16">
        <f>+'MATRIZ (A)'!CL46*CL$168</f>
        <v>23.702316280611932</v>
      </c>
      <c r="CM46" s="16">
        <f>+'MATRIZ (A)'!CM46*CM$168</f>
        <v>27.876157210788783</v>
      </c>
      <c r="CN46" s="16">
        <f>+'MATRIZ (A)'!CN46*CN$168</f>
        <v>17.497800906688219</v>
      </c>
      <c r="CO46" s="16">
        <f>+'MATRIZ (A)'!CO46*CO$168</f>
        <v>31.52533434655485</v>
      </c>
      <c r="CP46" s="16">
        <f>+'MATRIZ (A)'!CP46*CP$168</f>
        <v>3.4675278201393556</v>
      </c>
      <c r="CQ46" s="16">
        <f>+'MATRIZ (A)'!CQ46*CQ$168</f>
        <v>728.52168971820458</v>
      </c>
      <c r="CR46" s="16">
        <f>+'MATRIZ (A)'!CR46*CR$168</f>
        <v>2714.1172617178918</v>
      </c>
      <c r="CS46" s="16">
        <f>+'MATRIZ (A)'!CS46*CS$168</f>
        <v>19.426921874417243</v>
      </c>
      <c r="CT46" s="16">
        <f>+'MATRIZ (A)'!CT46*CT$168</f>
        <v>147.58067961098871</v>
      </c>
      <c r="CU46" s="16">
        <f>+'MATRIZ (A)'!CU46*CU$168</f>
        <v>40.849907428652259</v>
      </c>
      <c r="CV46" s="16">
        <f>+'MATRIZ (A)'!CV46*CV$168</f>
        <v>2.2989705826002291</v>
      </c>
      <c r="CW46" s="16">
        <f>+'MATRIZ (A)'!CW46*CW$168</f>
        <v>210.42796388190436</v>
      </c>
      <c r="CX46" s="16">
        <f>+'MATRIZ (A)'!CX46*CX$168</f>
        <v>88.486773314397595</v>
      </c>
      <c r="CY46" s="16">
        <f>+'MATRIZ (A)'!CY46*CY$168</f>
        <v>35.789792058162995</v>
      </c>
      <c r="CZ46" s="16">
        <f>+'MATRIZ (A)'!CZ46*CZ$168</f>
        <v>24.006065937814949</v>
      </c>
      <c r="DA46" s="16">
        <f>+'MATRIZ (A)'!DA46*DA$168</f>
        <v>92.042599166246461</v>
      </c>
      <c r="DB46" s="16">
        <f>+'MATRIZ (A)'!DB46*DB$168</f>
        <v>13.074641705423325</v>
      </c>
      <c r="DC46" s="16">
        <f>+'MATRIZ (A)'!DC46*DC$168</f>
        <v>11.348227322220865</v>
      </c>
      <c r="DD46" s="16">
        <f>+'MATRIZ (A)'!DD46*DD$168</f>
        <v>59.492571345604375</v>
      </c>
      <c r="DE46" s="16">
        <f>+'MATRIZ (A)'!DE46*DE$168</f>
        <v>27.583192775735597</v>
      </c>
      <c r="DF46" s="16">
        <f>+'MATRIZ (A)'!DF46*DF$168</f>
        <v>29.185657720922595</v>
      </c>
      <c r="DG46" s="16">
        <f>+'MATRIZ (A)'!DG46*DG$168</f>
        <v>31.331917718165801</v>
      </c>
      <c r="DH46" s="16">
        <f>+'MATRIZ (A)'!DH46*DH$168</f>
        <v>17.311925401793232</v>
      </c>
      <c r="DI46" s="16">
        <f>+'MATRIZ (A)'!DI46*DI$168</f>
        <v>1.8738508587138136</v>
      </c>
      <c r="DJ46" s="16">
        <f>+'MATRIZ (A)'!DJ46*DJ$168</f>
        <v>10.760068658375596</v>
      </c>
      <c r="DK46" s="16">
        <f>+'MATRIZ (A)'!DK46*DK$168</f>
        <v>3.6093199461545571</v>
      </c>
      <c r="DL46" s="16">
        <f>+'MATRIZ (A)'!DL46*DL$168</f>
        <v>18.624593729619264</v>
      </c>
      <c r="DM46" s="16">
        <f>+'MATRIZ (A)'!DM46*DM$168</f>
        <v>3.294435274066615E-2</v>
      </c>
      <c r="DN46" s="16">
        <f>+'MATRIZ (A)'!DN46*DN$168</f>
        <v>0.63764841400959327</v>
      </c>
      <c r="DO46" s="16">
        <f>+'MATRIZ (A)'!DO46*DO$168</f>
        <v>21.121482645044054</v>
      </c>
      <c r="DP46" s="16">
        <f>+'MATRIZ (A)'!DP46*DP$168</f>
        <v>11.171000368217467</v>
      </c>
      <c r="DQ46" s="16">
        <f>+'MATRIZ (A)'!DQ46*DQ$168</f>
        <v>5.3640289138104897</v>
      </c>
      <c r="DR46" s="16">
        <f>+'MATRIZ (A)'!DR46*DR$168</f>
        <v>54.362600243147838</v>
      </c>
      <c r="DS46" s="16">
        <f>+'MATRIZ (A)'!DS46*DS$168</f>
        <v>112.22298973785371</v>
      </c>
      <c r="DT46" s="16">
        <f>+'MATRIZ (A)'!DT46*DT$168</f>
        <v>102.70439280374195</v>
      </c>
      <c r="DU46" s="16">
        <f>+'MATRIZ (A)'!DU46*DU$168</f>
        <v>1.3073364340319513</v>
      </c>
      <c r="DV46" s="16">
        <f>+'MATRIZ (A)'!DV46*DV$168</f>
        <v>267.24592380528929</v>
      </c>
      <c r="DW46" s="16">
        <f>+'MATRIZ (A)'!DW46*DW$168</f>
        <v>447.10224157647747</v>
      </c>
      <c r="DX46" s="16">
        <f>+'MATRIZ (A)'!DX46*DX$168</f>
        <v>8.418422282751731</v>
      </c>
      <c r="DY46" s="16">
        <f>+'MATRIZ (A)'!DY46*DY$168</f>
        <v>5.5377587932762493</v>
      </c>
      <c r="DZ46" s="16">
        <f>+'MATRIZ (A)'!DZ46*DZ$168</f>
        <v>24.787606037224602</v>
      </c>
      <c r="EA46" s="16">
        <f>+'MATRIZ (A)'!EA46*EA$168</f>
        <v>31.409407385668224</v>
      </c>
      <c r="EB46" s="16">
        <f>+'MATRIZ (A)'!EB46*EB$168</f>
        <v>103.71044121386788</v>
      </c>
      <c r="EC46" s="16">
        <f>+'MATRIZ (A)'!EC46*EC$168</f>
        <v>21.738687978243775</v>
      </c>
      <c r="ED46" s="16">
        <f>+'MATRIZ (A)'!ED46*ED$168</f>
        <v>2.685275221724098</v>
      </c>
      <c r="EE46" s="16">
        <f>+'MATRIZ (A)'!EE46*EE$168</f>
        <v>21.281295254837293</v>
      </c>
      <c r="EF46" s="16">
        <f>+'MATRIZ (A)'!EF46*EF$168</f>
        <v>0.81393171973728229</v>
      </c>
      <c r="EG46" s="16">
        <f>+'MATRIZ (A)'!EG46*EG$168</f>
        <v>6.7085839990141167</v>
      </c>
      <c r="EH46" s="16">
        <f>+'MATRIZ (A)'!EH46*EH$168</f>
        <v>0</v>
      </c>
      <c r="EI46" s="18">
        <f t="shared" si="4"/>
        <v>13652.700797855983</v>
      </c>
      <c r="EJ46" s="20">
        <f>+'MATRIZ (I-A) INVERSA'!FM46</f>
        <v>120089.88380010454</v>
      </c>
      <c r="EK46" s="20">
        <f>+'MATRIZ (I-A) INVERSA'!FN46</f>
        <v>75.368483512235343</v>
      </c>
      <c r="EL46" s="20">
        <f>+'MATRIZ (I-A) INVERSA'!FO46</f>
        <v>259.91146150531296</v>
      </c>
      <c r="EM46" s="20">
        <f>+'MATRIZ (I-A) INVERSA'!FP46</f>
        <v>224.02161982184418</v>
      </c>
      <c r="EN46" s="20">
        <f>+'MATRIZ (I-A) INVERSA'!FQ46</f>
        <v>0</v>
      </c>
      <c r="EO46" s="20">
        <f>+'MATRIZ (I-A) INVERSA'!FR46</f>
        <v>0</v>
      </c>
      <c r="EP46" s="20">
        <f>+'MATRIZ (I-A) INVERSA'!FS46</f>
        <v>0</v>
      </c>
      <c r="EQ46" s="20">
        <f>+'MATRIZ (I-A) INVERSA'!FT46</f>
        <v>0</v>
      </c>
      <c r="ER46" s="20">
        <f>+'MATRIZ (I-A) INVERSA'!FU46</f>
        <v>0</v>
      </c>
      <c r="ES46" s="20">
        <f>+'MATRIZ (I-A) INVERSA'!FV46</f>
        <v>0</v>
      </c>
      <c r="ET46" s="20">
        <f>+'MATRIZ (I-A) INVERSA'!FW46</f>
        <v>0</v>
      </c>
      <c r="EU46" s="20">
        <f>+'MATRIZ (I-A) INVERSA'!FX46</f>
        <v>16.016383206773714</v>
      </c>
      <c r="EV46" s="20">
        <f>+'MATRIZ (I-A) INVERSA'!FY46</f>
        <v>71.841702320827011</v>
      </c>
      <c r="EW46" s="20">
        <f>+'MATRIZ (I-A) INVERSA'!FZ46</f>
        <v>-13.215691859229477</v>
      </c>
      <c r="EX46" s="20">
        <f>+'MATRIZ (I-A) INVERSA'!GA46</f>
        <v>305190.12324507989</v>
      </c>
      <c r="EY46" s="20">
        <f>+'MATRIZ (I-A) INVERSA'!GB46</f>
        <v>98.157171021206437</v>
      </c>
      <c r="EZ46" s="20">
        <f>+'MATRIZ (I-A) INVERSA'!GC46</f>
        <v>2.5737133663932923</v>
      </c>
      <c r="FA46" s="20">
        <f>+'MATRIZ (I-A) INVERSA'!GD46</f>
        <v>1.8419819406361484</v>
      </c>
      <c r="FB46" s="20">
        <f>+'MATRIZ (I-A) INVERSA'!GE46</f>
        <v>5.2667696955939851</v>
      </c>
      <c r="FC46" s="20">
        <f>+'MATRIZ (I-A) INVERSA'!GF46</f>
        <v>0</v>
      </c>
      <c r="FD46" s="20">
        <f>+'MATRIZ (I-A) INVERSA'!GG46</f>
        <v>18.749248669991296</v>
      </c>
      <c r="FE46" s="20">
        <f>+'MATRIZ (I-A) INVERSA'!GH46</f>
        <v>0.37129260698997629</v>
      </c>
      <c r="FF46" s="20">
        <f>+'MATRIZ (I-A) INVERSA'!GI46</f>
        <v>0</v>
      </c>
      <c r="FG46" s="18">
        <f t="shared" si="2"/>
        <v>426040.91118099308</v>
      </c>
      <c r="FH46" s="17">
        <f t="shared" si="5"/>
        <v>439693.61197884905</v>
      </c>
      <c r="FI46" s="28"/>
      <c r="FJ46" s="17">
        <v>439693.61197884893</v>
      </c>
      <c r="FK46" s="48">
        <f t="shared" si="3"/>
        <v>0</v>
      </c>
      <c r="FM46" s="46">
        <f>+IFERROR((FH46/'MIP 2017'!FH46*100-100),0)</f>
        <v>4.6711151342776702E-2</v>
      </c>
    </row>
    <row r="47" spans="1:169" s="7" customFormat="1" ht="21.95" customHeight="1" thickBot="1" x14ac:dyDescent="0.25">
      <c r="A47" s="137" t="s">
        <v>153</v>
      </c>
      <c r="B47" s="138" t="s">
        <v>154</v>
      </c>
      <c r="C47" s="16">
        <f>+'MATRIZ (A)'!C47*C$168</f>
        <v>0.32285183907765702</v>
      </c>
      <c r="D47" s="16">
        <f>+'MATRIZ (A)'!D47*D$168</f>
        <v>4.1420839960466097E-2</v>
      </c>
      <c r="E47" s="16">
        <f>+'MATRIZ (A)'!E47*E$168</f>
        <v>0.14158712635579918</v>
      </c>
      <c r="F47" s="16">
        <f>+'MATRIZ (A)'!F47*F$168</f>
        <v>2.413591003769485</v>
      </c>
      <c r="G47" s="16">
        <f>+'MATRIZ (A)'!G47*G$168</f>
        <v>2.4745202088784142</v>
      </c>
      <c r="H47" s="16">
        <f>+'MATRIZ (A)'!H47*H$168</f>
        <v>0.73719674571779903</v>
      </c>
      <c r="I47" s="16">
        <f>+'MATRIZ (A)'!I47*I$168</f>
        <v>0.31802161651572664</v>
      </c>
      <c r="J47" s="16">
        <f>+'MATRIZ (A)'!J47*J$168</f>
        <v>2.0682385577079088</v>
      </c>
      <c r="K47" s="16">
        <f>+'MATRIZ (A)'!K47*K$168</f>
        <v>2.2200603870287798</v>
      </c>
      <c r="L47" s="16">
        <f>+'MATRIZ (A)'!L47*L$168</f>
        <v>3.8707433590009734</v>
      </c>
      <c r="M47" s="16">
        <f>+'MATRIZ (A)'!M47*M$168</f>
        <v>4.4270202086409141</v>
      </c>
      <c r="N47" s="16">
        <f>+'MATRIZ (A)'!N47*N$168</f>
        <v>2.7480886460755132</v>
      </c>
      <c r="O47" s="16">
        <f>+'MATRIZ (A)'!O47*O$168</f>
        <v>1.9535269599297258</v>
      </c>
      <c r="P47" s="16">
        <f>+'MATRIZ (A)'!P47*P$168</f>
        <v>27.1392905759078</v>
      </c>
      <c r="Q47" s="16">
        <f>+'MATRIZ (A)'!Q47*Q$168</f>
        <v>0.85342949556411574</v>
      </c>
      <c r="R47" s="16">
        <f>+'MATRIZ (A)'!R47*R$168</f>
        <v>34.93518426637133</v>
      </c>
      <c r="S47" s="16">
        <f>+'MATRIZ (A)'!S47*S$168</f>
        <v>8.4928737638038978</v>
      </c>
      <c r="T47" s="16">
        <f>+'MATRIZ (A)'!T47*T$168</f>
        <v>5.2865521508696096</v>
      </c>
      <c r="U47" s="16">
        <f>+'MATRIZ (A)'!U47*U$168</f>
        <v>3.1724325807704443</v>
      </c>
      <c r="V47" s="16">
        <f>+'MATRIZ (A)'!V47*V$168</f>
        <v>0.66503183398495547</v>
      </c>
      <c r="W47" s="16">
        <f>+'MATRIZ (A)'!W47*W$168</f>
        <v>2.5906067663285279</v>
      </c>
      <c r="X47" s="16">
        <f>+'MATRIZ (A)'!X47*X$168</f>
        <v>20.189363298942236</v>
      </c>
      <c r="Y47" s="16">
        <f>+'MATRIZ (A)'!Y47*Y$168</f>
        <v>5.4228990570931019</v>
      </c>
      <c r="Z47" s="16">
        <f>+'MATRIZ (A)'!Z47*Z$168</f>
        <v>11.993843882171038</v>
      </c>
      <c r="AA47" s="16">
        <f>+'MATRIZ (A)'!AA47*AA$168</f>
        <v>0.91842400208380404</v>
      </c>
      <c r="AB47" s="16">
        <f>+'MATRIZ (A)'!AB47*AB$168</f>
        <v>8.3312777832508829</v>
      </c>
      <c r="AC47" s="16">
        <f>+'MATRIZ (A)'!AC47*AC$168</f>
        <v>0.71635254494708867</v>
      </c>
      <c r="AD47" s="16">
        <f>+'MATRIZ (A)'!AD47*AD$168</f>
        <v>38.947762483939847</v>
      </c>
      <c r="AE47" s="16">
        <f>+'MATRIZ (A)'!AE47*AE$168</f>
        <v>4.667159782373318</v>
      </c>
      <c r="AF47" s="16">
        <f>+'MATRIZ (A)'!AF47*AF$168</f>
        <v>20.378171404627437</v>
      </c>
      <c r="AG47" s="16">
        <f>+'MATRIZ (A)'!AG47*AG$168</f>
        <v>1.0050047867601172E-3</v>
      </c>
      <c r="AH47" s="16">
        <f>+'MATRIZ (A)'!AH47*AH$168</f>
        <v>0.34214586675532793</v>
      </c>
      <c r="AI47" s="16">
        <f>+'MATRIZ (A)'!AI47*AI$168</f>
        <v>2545.0590305372298</v>
      </c>
      <c r="AJ47" s="16">
        <f>+'MATRIZ (A)'!AJ47*AJ$168</f>
        <v>1403.4427581862724</v>
      </c>
      <c r="AK47" s="16">
        <f>+'MATRIZ (A)'!AK47*AK$168</f>
        <v>949.88369747452793</v>
      </c>
      <c r="AL47" s="16">
        <f>+'MATRIZ (A)'!AL47*AL$168</f>
        <v>19834.963620735994</v>
      </c>
      <c r="AM47" s="16">
        <f>+'MATRIZ (A)'!AM47*AM$168</f>
        <v>717.31878442086577</v>
      </c>
      <c r="AN47" s="16">
        <f>+'MATRIZ (A)'!AN47*AN$168</f>
        <v>2.5907169531295979</v>
      </c>
      <c r="AO47" s="16">
        <f>+'MATRIZ (A)'!AO47*AO$168</f>
        <v>2180.9397013840889</v>
      </c>
      <c r="AP47" s="16">
        <f>+'MATRIZ (A)'!AP47*AP$168</f>
        <v>7974.9922836828291</v>
      </c>
      <c r="AQ47" s="16">
        <f>+'MATRIZ (A)'!AQ47*AQ$168</f>
        <v>38.864990128810867</v>
      </c>
      <c r="AR47" s="16">
        <f>+'MATRIZ (A)'!AR47*AR$168</f>
        <v>217.66912851806001</v>
      </c>
      <c r="AS47" s="16">
        <f>+'MATRIZ (A)'!AS47*AS$168</f>
        <v>62.816824081230138</v>
      </c>
      <c r="AT47" s="16">
        <f>+'MATRIZ (A)'!AT47*AT$168</f>
        <v>1.5816737350894392</v>
      </c>
      <c r="AU47" s="16">
        <f>+'MATRIZ (A)'!AU47*AU$168</f>
        <v>642.78568374336726</v>
      </c>
      <c r="AV47" s="16">
        <f>+'MATRIZ (A)'!AV47*AV$168</f>
        <v>1093.8214395173459</v>
      </c>
      <c r="AW47" s="16">
        <f>+'MATRIZ (A)'!AW47*AW$168</f>
        <v>103.73595370386435</v>
      </c>
      <c r="AX47" s="16">
        <f>+'MATRIZ (A)'!AX47*AX$168</f>
        <v>6.1380302186939719</v>
      </c>
      <c r="AY47" s="16">
        <f>+'MATRIZ (A)'!AY47*AY$168</f>
        <v>5.1609635914599279</v>
      </c>
      <c r="AZ47" s="16">
        <f>+'MATRIZ (A)'!AZ47*AZ$168</f>
        <v>0.5391625023192369</v>
      </c>
      <c r="BA47" s="16">
        <f>+'MATRIZ (A)'!BA47*BA$168</f>
        <v>1.1082381056482531</v>
      </c>
      <c r="BB47" s="16">
        <f>+'MATRIZ (A)'!BB47*BB$168</f>
        <v>4.8298109093398693</v>
      </c>
      <c r="BC47" s="16">
        <f>+'MATRIZ (A)'!BC47*BC$168</f>
        <v>31.760854819491033</v>
      </c>
      <c r="BD47" s="16">
        <f>+'MATRIZ (A)'!BD47*BD$168</f>
        <v>14.399067204678492</v>
      </c>
      <c r="BE47" s="16">
        <f>+'MATRIZ (A)'!BE47*BE$168</f>
        <v>21.963649922456366</v>
      </c>
      <c r="BF47" s="16">
        <f>+'MATRIZ (A)'!BF47*BF$168</f>
        <v>41.657661387757663</v>
      </c>
      <c r="BG47" s="16">
        <f>+'MATRIZ (A)'!BG47*BG$168</f>
        <v>16.36841493955199</v>
      </c>
      <c r="BH47" s="16">
        <f>+'MATRIZ (A)'!BH47*BH$168</f>
        <v>10235.667976077684</v>
      </c>
      <c r="BI47" s="16">
        <f>+'MATRIZ (A)'!BI47*BI$168</f>
        <v>49.783815897202537</v>
      </c>
      <c r="BJ47" s="16">
        <f>+'MATRIZ (A)'!BJ47*BJ$168</f>
        <v>392.41336160811761</v>
      </c>
      <c r="BK47" s="16">
        <f>+'MATRIZ (A)'!BK47*BK$168</f>
        <v>4.1357087971330433</v>
      </c>
      <c r="BL47" s="16">
        <f>+'MATRIZ (A)'!BL47*BL$168</f>
        <v>3.0076182010065811</v>
      </c>
      <c r="BM47" s="16">
        <f>+'MATRIZ (A)'!BM47*BM$168</f>
        <v>46.022593137726155</v>
      </c>
      <c r="BN47" s="16">
        <f>+'MATRIZ (A)'!BN47*BN$168</f>
        <v>24.749378107657364</v>
      </c>
      <c r="BO47" s="16">
        <f>+'MATRIZ (A)'!BO47*BO$168</f>
        <v>13.847676074052147</v>
      </c>
      <c r="BP47" s="16">
        <f>+'MATRIZ (A)'!BP47*BP$168</f>
        <v>2.9549914163569744</v>
      </c>
      <c r="BQ47" s="16">
        <f>+'MATRIZ (A)'!BQ47*BQ$168</f>
        <v>4.1374387114779427</v>
      </c>
      <c r="BR47" s="16">
        <f>+'MATRIZ (A)'!BR47*BR$168</f>
        <v>23.524658327570883</v>
      </c>
      <c r="BS47" s="16">
        <f>+'MATRIZ (A)'!BS47*BS$168</f>
        <v>1.6293155248270856</v>
      </c>
      <c r="BT47" s="16">
        <f>+'MATRIZ (A)'!BT47*BT$168</f>
        <v>15.279901402433918</v>
      </c>
      <c r="BU47" s="16">
        <f>+'MATRIZ (A)'!BU47*BU$168</f>
        <v>76.217744782516505</v>
      </c>
      <c r="BV47" s="16">
        <f>+'MATRIZ (A)'!BV47*BV$168</f>
        <v>8.1833312229229094</v>
      </c>
      <c r="BW47" s="16">
        <f>+'MATRIZ (A)'!BW47*BW$168</f>
        <v>15.923853731751342</v>
      </c>
      <c r="BX47" s="16">
        <f>+'MATRIZ (A)'!BX47*BX$168</f>
        <v>9.0382240798574358</v>
      </c>
      <c r="BY47" s="16">
        <f>+'MATRIZ (A)'!BY47*BY$168</f>
        <v>3.5176237741447625</v>
      </c>
      <c r="BZ47" s="16">
        <f>+'MATRIZ (A)'!BZ47*BZ$168</f>
        <v>1.1994972032973694</v>
      </c>
      <c r="CA47" s="16">
        <f>+'MATRIZ (A)'!CA47*CA$168</f>
        <v>8.9396247451105797</v>
      </c>
      <c r="CB47" s="16">
        <f>+'MATRIZ (A)'!CB47*CB$168</f>
        <v>63.600747542399048</v>
      </c>
      <c r="CC47" s="16">
        <f>+'MATRIZ (A)'!CC47*CC$168</f>
        <v>66.292934127263194</v>
      </c>
      <c r="CD47" s="16">
        <f>+'MATRIZ (A)'!CD47*CD$168</f>
        <v>19.378981190416756</v>
      </c>
      <c r="CE47" s="16">
        <f>+'MATRIZ (A)'!CE47*CE$168</f>
        <v>47.695797179805119</v>
      </c>
      <c r="CF47" s="16">
        <f>+'MATRIZ (A)'!CF47*CF$168</f>
        <v>86.679787338454659</v>
      </c>
      <c r="CG47" s="16">
        <f>+'MATRIZ (A)'!CG47*CG$168</f>
        <v>667.90876614981823</v>
      </c>
      <c r="CH47" s="16">
        <f>+'MATRIZ (A)'!CH47*CH$168</f>
        <v>20.297923055642329</v>
      </c>
      <c r="CI47" s="16">
        <f>+'MATRIZ (A)'!CI47*CI$168</f>
        <v>0.22249151683577484</v>
      </c>
      <c r="CJ47" s="16">
        <f>+'MATRIZ (A)'!CJ47*CJ$168</f>
        <v>18.664195076518478</v>
      </c>
      <c r="CK47" s="16">
        <f>+'MATRIZ (A)'!CK47*CK$168</f>
        <v>15.322698980677849</v>
      </c>
      <c r="CL47" s="16">
        <f>+'MATRIZ (A)'!CL47*CL$168</f>
        <v>36.222837509498291</v>
      </c>
      <c r="CM47" s="16">
        <f>+'MATRIZ (A)'!CM47*CM$168</f>
        <v>8.2701808996703754</v>
      </c>
      <c r="CN47" s="16">
        <f>+'MATRIZ (A)'!CN47*CN$168</f>
        <v>3.1031506108549638</v>
      </c>
      <c r="CO47" s="16">
        <f>+'MATRIZ (A)'!CO47*CO$168</f>
        <v>21.923991909113422</v>
      </c>
      <c r="CP47" s="16">
        <f>+'MATRIZ (A)'!CP47*CP$168</f>
        <v>1.788158624171347</v>
      </c>
      <c r="CQ47" s="16">
        <f>+'MATRIZ (A)'!CQ47*CQ$168</f>
        <v>8891.9227762752726</v>
      </c>
      <c r="CR47" s="16">
        <f>+'MATRIZ (A)'!CR47*CR$168</f>
        <v>38450.360397257682</v>
      </c>
      <c r="CS47" s="16">
        <f>+'MATRIZ (A)'!CS47*CS$168</f>
        <v>71.465731462456048</v>
      </c>
      <c r="CT47" s="16">
        <f>+'MATRIZ (A)'!CT47*CT$168</f>
        <v>11.538392297697721</v>
      </c>
      <c r="CU47" s="16">
        <f>+'MATRIZ (A)'!CU47*CU$168</f>
        <v>22.827851140224862</v>
      </c>
      <c r="CV47" s="16">
        <f>+'MATRIZ (A)'!CV47*CV$168</f>
        <v>6.3723400252135617E-2</v>
      </c>
      <c r="CW47" s="16">
        <f>+'MATRIZ (A)'!CW47*CW$168</f>
        <v>3.2345636015282597</v>
      </c>
      <c r="CX47" s="16">
        <f>+'MATRIZ (A)'!CX47*CX$168</f>
        <v>1.0454620671663213</v>
      </c>
      <c r="CY47" s="16">
        <f>+'MATRIZ (A)'!CY47*CY$168</f>
        <v>1.0717644717297927</v>
      </c>
      <c r="CZ47" s="16">
        <f>+'MATRIZ (A)'!CZ47*CZ$168</f>
        <v>1.0674488173475596</v>
      </c>
      <c r="DA47" s="16">
        <f>+'MATRIZ (A)'!DA47*DA$168</f>
        <v>26.441675325905482</v>
      </c>
      <c r="DB47" s="16">
        <f>+'MATRIZ (A)'!DB47*DB$168</f>
        <v>43.00945530340141</v>
      </c>
      <c r="DC47" s="16">
        <f>+'MATRIZ (A)'!DC47*DC$168</f>
        <v>9.7107386198318881</v>
      </c>
      <c r="DD47" s="16">
        <f>+'MATRIZ (A)'!DD47*DD$168</f>
        <v>13.613585895870846</v>
      </c>
      <c r="DE47" s="16">
        <f>+'MATRIZ (A)'!DE47*DE$168</f>
        <v>13.159579504532138</v>
      </c>
      <c r="DF47" s="16">
        <f>+'MATRIZ (A)'!DF47*DF$168</f>
        <v>40.922270058963385</v>
      </c>
      <c r="DG47" s="16">
        <f>+'MATRIZ (A)'!DG47*DG$168</f>
        <v>26.512429039842988</v>
      </c>
      <c r="DH47" s="16">
        <f>+'MATRIZ (A)'!DH47*DH$168</f>
        <v>6.9854555863641998</v>
      </c>
      <c r="DI47" s="16">
        <f>+'MATRIZ (A)'!DI47*DI$168</f>
        <v>2.4267111628987363</v>
      </c>
      <c r="DJ47" s="16">
        <f>+'MATRIZ (A)'!DJ47*DJ$168</f>
        <v>3.39058584093332</v>
      </c>
      <c r="DK47" s="16">
        <f>+'MATRIZ (A)'!DK47*DK$168</f>
        <v>1.1399422260485579</v>
      </c>
      <c r="DL47" s="16">
        <f>+'MATRIZ (A)'!DL47*DL$168</f>
        <v>5.2507469567638552</v>
      </c>
      <c r="DM47" s="16">
        <f>+'MATRIZ (A)'!DM47*DM$168</f>
        <v>7.9699525071081339E-3</v>
      </c>
      <c r="DN47" s="16">
        <f>+'MATRIZ (A)'!DN47*DN$168</f>
        <v>0.14134672797673728</v>
      </c>
      <c r="DO47" s="16">
        <f>+'MATRIZ (A)'!DO47*DO$168</f>
        <v>7.6351149342269711</v>
      </c>
      <c r="DP47" s="16">
        <f>+'MATRIZ (A)'!DP47*DP$168</f>
        <v>4.2786983918485264</v>
      </c>
      <c r="DQ47" s="16">
        <f>+'MATRIZ (A)'!DQ47*DQ$168</f>
        <v>18.785122106916106</v>
      </c>
      <c r="DR47" s="16">
        <f>+'MATRIZ (A)'!DR47*DR$168</f>
        <v>10.115653778123555</v>
      </c>
      <c r="DS47" s="16">
        <f>+'MATRIZ (A)'!DS47*DS$168</f>
        <v>130.19181677360322</v>
      </c>
      <c r="DT47" s="16">
        <f>+'MATRIZ (A)'!DT47*DT$168</f>
        <v>322.81074501206183</v>
      </c>
      <c r="DU47" s="16">
        <f>+'MATRIZ (A)'!DU47*DU$168</f>
        <v>1.5328024002993632</v>
      </c>
      <c r="DV47" s="16">
        <f>+'MATRIZ (A)'!DV47*DV$168</f>
        <v>1150.0751182577928</v>
      </c>
      <c r="DW47" s="16">
        <f>+'MATRIZ (A)'!DW47*DW$168</f>
        <v>460.07505303589471</v>
      </c>
      <c r="DX47" s="16">
        <f>+'MATRIZ (A)'!DX47*DX$168</f>
        <v>2.5885135143556925</v>
      </c>
      <c r="DY47" s="16">
        <f>+'MATRIZ (A)'!DY47*DY$168</f>
        <v>0.38644751601900573</v>
      </c>
      <c r="DZ47" s="16">
        <f>+'MATRIZ (A)'!DZ47*DZ$168</f>
        <v>181.31085764639903</v>
      </c>
      <c r="EA47" s="16">
        <f>+'MATRIZ (A)'!EA47*EA$168</f>
        <v>136.64864720592541</v>
      </c>
      <c r="EB47" s="16">
        <f>+'MATRIZ (A)'!EB47*EB$168</f>
        <v>645.03091241050799</v>
      </c>
      <c r="EC47" s="16">
        <f>+'MATRIZ (A)'!EC47*EC$168</f>
        <v>2.400528738582834</v>
      </c>
      <c r="ED47" s="16">
        <f>+'MATRIZ (A)'!ED47*ED$168</f>
        <v>0.73909994421548542</v>
      </c>
      <c r="EE47" s="16">
        <f>+'MATRIZ (A)'!EE47*EE$168</f>
        <v>57.466713547732176</v>
      </c>
      <c r="EF47" s="16">
        <f>+'MATRIZ (A)'!EF47*EF$168</f>
        <v>0.2089803644830695</v>
      </c>
      <c r="EG47" s="16">
        <f>+'MATRIZ (A)'!EG47*EG$168</f>
        <v>0.97416940968332844</v>
      </c>
      <c r="EH47" s="16">
        <f>+'MATRIZ (A)'!EH47*EH$168</f>
        <v>0</v>
      </c>
      <c r="EI47" s="18">
        <f t="shared" si="4"/>
        <v>100931.28538696315</v>
      </c>
      <c r="EJ47" s="20">
        <f>+'MATRIZ (I-A) INVERSA'!FM47</f>
        <v>142588.01241653654</v>
      </c>
      <c r="EK47" s="20">
        <f>+'MATRIZ (I-A) INVERSA'!FN47</f>
        <v>130.93258546587177</v>
      </c>
      <c r="EL47" s="20">
        <f>+'MATRIZ (I-A) INVERSA'!FO47</f>
        <v>451.52666023297974</v>
      </c>
      <c r="EM47" s="20">
        <f>+'MATRIZ (I-A) INVERSA'!FP47</f>
        <v>0</v>
      </c>
      <c r="EN47" s="20">
        <f>+'MATRIZ (I-A) INVERSA'!FQ47</f>
        <v>0</v>
      </c>
      <c r="EO47" s="20">
        <f>+'MATRIZ (I-A) INVERSA'!FR47</f>
        <v>0</v>
      </c>
      <c r="EP47" s="20">
        <f>+'MATRIZ (I-A) INVERSA'!FS47</f>
        <v>0</v>
      </c>
      <c r="EQ47" s="20">
        <f>+'MATRIZ (I-A) INVERSA'!FT47</f>
        <v>0</v>
      </c>
      <c r="ER47" s="20">
        <f>+'MATRIZ (I-A) INVERSA'!FU47</f>
        <v>0</v>
      </c>
      <c r="ES47" s="20">
        <f>+'MATRIZ (I-A) INVERSA'!FV47</f>
        <v>0</v>
      </c>
      <c r="ET47" s="20">
        <f>+'MATRIZ (I-A) INVERSA'!FW47</f>
        <v>0</v>
      </c>
      <c r="EU47" s="20">
        <f>+'MATRIZ (I-A) INVERSA'!FX47</f>
        <v>216.37799621572415</v>
      </c>
      <c r="EV47" s="20">
        <f>+'MATRIZ (I-A) INVERSA'!FY47</f>
        <v>435.30422748497347</v>
      </c>
      <c r="EW47" s="20">
        <f>+'MATRIZ (I-A) INVERSA'!FZ47</f>
        <v>2158.1017952337552</v>
      </c>
      <c r="EX47" s="20">
        <f>+'MATRIZ (I-A) INVERSA'!GA47</f>
        <v>100859.94615103176</v>
      </c>
      <c r="EY47" s="20">
        <f>+'MATRIZ (I-A) INVERSA'!GB47</f>
        <v>130.82588730393397</v>
      </c>
      <c r="EZ47" s="20">
        <f>+'MATRIZ (I-A) INVERSA'!GC47</f>
        <v>3.4302978714785177</v>
      </c>
      <c r="FA47" s="20">
        <f>+'MATRIZ (I-A) INVERSA'!GD47</f>
        <v>2.4550312450374494</v>
      </c>
      <c r="FB47" s="20">
        <f>+'MATRIZ (I-A) INVERSA'!GE47</f>
        <v>7.0196584873324372</v>
      </c>
      <c r="FC47" s="20">
        <f>+'MATRIZ (I-A) INVERSA'!GF47</f>
        <v>0</v>
      </c>
      <c r="FD47" s="20">
        <f>+'MATRIZ (I-A) INVERSA'!GG47</f>
        <v>24.989382518000443</v>
      </c>
      <c r="FE47" s="20">
        <f>+'MATRIZ (I-A) INVERSA'!GH47</f>
        <v>0.49486638880780437</v>
      </c>
      <c r="FF47" s="20">
        <f>+'MATRIZ (I-A) INVERSA'!GI47</f>
        <v>0</v>
      </c>
      <c r="FG47" s="18">
        <f t="shared" si="2"/>
        <v>247009.41695601618</v>
      </c>
      <c r="FH47" s="17">
        <f t="shared" si="5"/>
        <v>347940.70234297932</v>
      </c>
      <c r="FI47" s="28"/>
      <c r="FJ47" s="17">
        <v>347940.70234297874</v>
      </c>
      <c r="FK47" s="48">
        <f t="shared" si="3"/>
        <v>5.8207660913467407E-10</v>
      </c>
      <c r="FM47" s="46">
        <f>+IFERROR((FH47/'MIP 2017'!FH47*100-100),0)</f>
        <v>0.63236977455638055</v>
      </c>
    </row>
    <row r="48" spans="1:169" s="7" customFormat="1" ht="21.95" customHeight="1" thickBot="1" x14ac:dyDescent="0.25">
      <c r="A48" s="137" t="s">
        <v>155</v>
      </c>
      <c r="B48" s="138" t="s">
        <v>156</v>
      </c>
      <c r="C48" s="16">
        <f>+'MATRIZ (A)'!C48*C$168</f>
        <v>1.186169134767689</v>
      </c>
      <c r="D48" s="16">
        <f>+'MATRIZ (A)'!D48*D$168</f>
        <v>0.15715743345265273</v>
      </c>
      <c r="E48" s="16">
        <f>+'MATRIZ (A)'!E48*E$168</f>
        <v>0.46935479777383282</v>
      </c>
      <c r="F48" s="16">
        <f>+'MATRIZ (A)'!F48*F$168</f>
        <v>11.490577806163296</v>
      </c>
      <c r="G48" s="16">
        <f>+'MATRIZ (A)'!G48*G$168</f>
        <v>6.7055672084845153</v>
      </c>
      <c r="H48" s="16">
        <f>+'MATRIZ (A)'!H48*H$168</f>
        <v>2.5737480050940946</v>
      </c>
      <c r="I48" s="16">
        <f>+'MATRIZ (A)'!I48*I$168</f>
        <v>0.7528380491273946</v>
      </c>
      <c r="J48" s="16">
        <f>+'MATRIZ (A)'!J48*J$168</f>
        <v>7.3543960782147</v>
      </c>
      <c r="K48" s="16">
        <f>+'MATRIZ (A)'!K48*K$168</f>
        <v>6.6402829196871265</v>
      </c>
      <c r="L48" s="16">
        <f>+'MATRIZ (A)'!L48*L$168</f>
        <v>9.1645841915681689</v>
      </c>
      <c r="M48" s="16">
        <f>+'MATRIZ (A)'!M48*M$168</f>
        <v>26.996021060905669</v>
      </c>
      <c r="N48" s="16">
        <f>+'MATRIZ (A)'!N48*N$168</f>
        <v>7.763374340832188</v>
      </c>
      <c r="O48" s="16">
        <f>+'MATRIZ (A)'!O48*O$168</f>
        <v>5.658089731017852</v>
      </c>
      <c r="P48" s="16">
        <f>+'MATRIZ (A)'!P48*P$168</f>
        <v>123.02853999438369</v>
      </c>
      <c r="Q48" s="16">
        <f>+'MATRIZ (A)'!Q48*Q$168</f>
        <v>1.9410094499693589</v>
      </c>
      <c r="R48" s="16">
        <f>+'MATRIZ (A)'!R48*R$168</f>
        <v>141.05094657776044</v>
      </c>
      <c r="S48" s="16">
        <f>+'MATRIZ (A)'!S48*S$168</f>
        <v>16.626381153555254</v>
      </c>
      <c r="T48" s="16">
        <f>+'MATRIZ (A)'!T48*T$168</f>
        <v>23.434456818514644</v>
      </c>
      <c r="U48" s="16">
        <f>+'MATRIZ (A)'!U48*U$168</f>
        <v>10.630093291326784</v>
      </c>
      <c r="V48" s="16">
        <f>+'MATRIZ (A)'!V48*V$168</f>
        <v>3.5838484969264437</v>
      </c>
      <c r="W48" s="16">
        <f>+'MATRIZ (A)'!W48*W$168</f>
        <v>10.999050957735101</v>
      </c>
      <c r="X48" s="16">
        <f>+'MATRIZ (A)'!X48*X$168</f>
        <v>8591.7951218342478</v>
      </c>
      <c r="Y48" s="16">
        <f>+'MATRIZ (A)'!Y48*Y$168</f>
        <v>7400.5261963181792</v>
      </c>
      <c r="Z48" s="16">
        <f>+'MATRIZ (A)'!Z48*Z$168</f>
        <v>15997.899760796516</v>
      </c>
      <c r="AA48" s="16">
        <f>+'MATRIZ (A)'!AA48*AA$168</f>
        <v>477.02459735372065</v>
      </c>
      <c r="AB48" s="16">
        <f>+'MATRIZ (A)'!AB48*AB$168</f>
        <v>37.288567554366104</v>
      </c>
      <c r="AC48" s="16">
        <f>+'MATRIZ (A)'!AC48*AC$168</f>
        <v>1.9900921943202532</v>
      </c>
      <c r="AD48" s="16">
        <f>+'MATRIZ (A)'!AD48*AD$168</f>
        <v>80.730281161574652</v>
      </c>
      <c r="AE48" s="16">
        <f>+'MATRIZ (A)'!AE48*AE$168</f>
        <v>2261.7231137580929</v>
      </c>
      <c r="AF48" s="16">
        <f>+'MATRIZ (A)'!AF48*AF$168</f>
        <v>42.956464012679838</v>
      </c>
      <c r="AG48" s="16">
        <f>+'MATRIZ (A)'!AG48*AG$168</f>
        <v>4.3962718228924644E-3</v>
      </c>
      <c r="AH48" s="16">
        <f>+'MATRIZ (A)'!AH48*AH$168</f>
        <v>1.4922323050308415</v>
      </c>
      <c r="AI48" s="16">
        <f>+'MATRIZ (A)'!AI48*AI$168</f>
        <v>2486.4323523226058</v>
      </c>
      <c r="AJ48" s="16">
        <f>+'MATRIZ (A)'!AJ48*AJ$168</f>
        <v>55.98850387087446</v>
      </c>
      <c r="AK48" s="16">
        <f>+'MATRIZ (A)'!AK48*AK$168</f>
        <v>151.24815040406472</v>
      </c>
      <c r="AL48" s="16">
        <f>+'MATRIZ (A)'!AL48*AL$168</f>
        <v>79.92979224686124</v>
      </c>
      <c r="AM48" s="16">
        <f>+'MATRIZ (A)'!AM48*AM$168</f>
        <v>16368.806387165541</v>
      </c>
      <c r="AN48" s="16">
        <f>+'MATRIZ (A)'!AN48*AN$168</f>
        <v>7.5909609682941825</v>
      </c>
      <c r="AO48" s="16">
        <f>+'MATRIZ (A)'!AO48*AO$168</f>
        <v>767.53311116973191</v>
      </c>
      <c r="AP48" s="16">
        <f>+'MATRIZ (A)'!AP48*AP$168</f>
        <v>4969.795073059583</v>
      </c>
      <c r="AQ48" s="16">
        <f>+'MATRIZ (A)'!AQ48*AQ$168</f>
        <v>35.698889024466943</v>
      </c>
      <c r="AR48" s="16">
        <f>+'MATRIZ (A)'!AR48*AR$168</f>
        <v>191.23759420872224</v>
      </c>
      <c r="AS48" s="16">
        <f>+'MATRIZ (A)'!AS48*AS$168</f>
        <v>7.4521331815228242</v>
      </c>
      <c r="AT48" s="16">
        <f>+'MATRIZ (A)'!AT48*AT$168</f>
        <v>5.5123211203655487</v>
      </c>
      <c r="AU48" s="16">
        <f>+'MATRIZ (A)'!AU48*AU$168</f>
        <v>2068.8339539198278</v>
      </c>
      <c r="AV48" s="16">
        <f>+'MATRIZ (A)'!AV48*AV$168</f>
        <v>727.89087450963746</v>
      </c>
      <c r="AW48" s="16">
        <f>+'MATRIZ (A)'!AW48*AW$168</f>
        <v>509.27407814258362</v>
      </c>
      <c r="AX48" s="16">
        <f>+'MATRIZ (A)'!AX48*AX$168</f>
        <v>32.140523147065984</v>
      </c>
      <c r="AY48" s="16">
        <f>+'MATRIZ (A)'!AY48*AY$168</f>
        <v>12.642574196849015</v>
      </c>
      <c r="AZ48" s="16">
        <f>+'MATRIZ (A)'!AZ48*AZ$168</f>
        <v>1.6845372705289294</v>
      </c>
      <c r="BA48" s="16">
        <f>+'MATRIZ (A)'!BA48*BA$168</f>
        <v>1.9673271906044043</v>
      </c>
      <c r="BB48" s="16">
        <f>+'MATRIZ (A)'!BB48*BB$168</f>
        <v>21.271124059574134</v>
      </c>
      <c r="BC48" s="16">
        <f>+'MATRIZ (A)'!BC48*BC$168</f>
        <v>108.1936885289641</v>
      </c>
      <c r="BD48" s="16">
        <f>+'MATRIZ (A)'!BD48*BD$168</f>
        <v>25.838665271249649</v>
      </c>
      <c r="BE48" s="16">
        <f>+'MATRIZ (A)'!BE48*BE$168</f>
        <v>71.058000856381767</v>
      </c>
      <c r="BF48" s="16">
        <f>+'MATRIZ (A)'!BF48*BF$168</f>
        <v>77.395195958179713</v>
      </c>
      <c r="BG48" s="16">
        <f>+'MATRIZ (A)'!BG48*BG$168</f>
        <v>37.895749020839176</v>
      </c>
      <c r="BH48" s="16">
        <f>+'MATRIZ (A)'!BH48*BH$168</f>
        <v>66.744330587151097</v>
      </c>
      <c r="BI48" s="16">
        <f>+'MATRIZ (A)'!BI48*BI$168</f>
        <v>117.63847489793629</v>
      </c>
      <c r="BJ48" s="16">
        <f>+'MATRIZ (A)'!BJ48*BJ$168</f>
        <v>36.456722305529865</v>
      </c>
      <c r="BK48" s="16">
        <f>+'MATRIZ (A)'!BK48*BK$168</f>
        <v>19.342682067715646</v>
      </c>
      <c r="BL48" s="16">
        <f>+'MATRIZ (A)'!BL48*BL$168</f>
        <v>8.976724272304855</v>
      </c>
      <c r="BM48" s="16">
        <f>+'MATRIZ (A)'!BM48*BM$168</f>
        <v>81.05925265425266</v>
      </c>
      <c r="BN48" s="16">
        <f>+'MATRIZ (A)'!BN48*BN$168</f>
        <v>72.172325797706108</v>
      </c>
      <c r="BO48" s="16">
        <f>+'MATRIZ (A)'!BO48*BO$168</f>
        <v>48.151683716979107</v>
      </c>
      <c r="BP48" s="16">
        <f>+'MATRIZ (A)'!BP48*BP$168</f>
        <v>10.3998894080756</v>
      </c>
      <c r="BQ48" s="16">
        <f>+'MATRIZ (A)'!BQ48*BQ$168</f>
        <v>10.458819298796058</v>
      </c>
      <c r="BR48" s="16">
        <f>+'MATRIZ (A)'!BR48*BR$168</f>
        <v>70.463675015910226</v>
      </c>
      <c r="BS48" s="16">
        <f>+'MATRIZ (A)'!BS48*BS$168</f>
        <v>6.7397834303236444</v>
      </c>
      <c r="BT48" s="16">
        <f>+'MATRIZ (A)'!BT48*BT$168</f>
        <v>31.917976374995945</v>
      </c>
      <c r="BU48" s="16">
        <f>+'MATRIZ (A)'!BU48*BU$168</f>
        <v>242.16877509291766</v>
      </c>
      <c r="BV48" s="16">
        <f>+'MATRIZ (A)'!BV48*BV$168</f>
        <v>20.91361949336962</v>
      </c>
      <c r="BW48" s="16">
        <f>+'MATRIZ (A)'!BW48*BW$168</f>
        <v>57.845968554588978</v>
      </c>
      <c r="BX48" s="16">
        <f>+'MATRIZ (A)'!BX48*BX$168</f>
        <v>35.170181215123044</v>
      </c>
      <c r="BY48" s="16">
        <f>+'MATRIZ (A)'!BY48*BY$168</f>
        <v>7.9021615158219616</v>
      </c>
      <c r="BZ48" s="16">
        <f>+'MATRIZ (A)'!BZ48*BZ$168</f>
        <v>4.1072548157740609</v>
      </c>
      <c r="CA48" s="16">
        <f>+'MATRIZ (A)'!CA48*CA$168</f>
        <v>43.092273827733564</v>
      </c>
      <c r="CB48" s="16">
        <f>+'MATRIZ (A)'!CB48*CB$168</f>
        <v>179.66364194124654</v>
      </c>
      <c r="CC48" s="16">
        <f>+'MATRIZ (A)'!CC48*CC$168</f>
        <v>189.49803149532337</v>
      </c>
      <c r="CD48" s="16">
        <f>+'MATRIZ (A)'!CD48*CD$168</f>
        <v>70.785210815894146</v>
      </c>
      <c r="CE48" s="16">
        <f>+'MATRIZ (A)'!CE48*CE$168</f>
        <v>166.40188834120195</v>
      </c>
      <c r="CF48" s="16">
        <f>+'MATRIZ (A)'!CF48*CF$168</f>
        <v>243.73115759771051</v>
      </c>
      <c r="CG48" s="16">
        <f>+'MATRIZ (A)'!CG48*CG$168</f>
        <v>412.13001663186049</v>
      </c>
      <c r="CH48" s="16">
        <f>+'MATRIZ (A)'!CH48*CH$168</f>
        <v>60.75814991872015</v>
      </c>
      <c r="CI48" s="16">
        <f>+'MATRIZ (A)'!CI48*CI$168</f>
        <v>0.87866887318482001</v>
      </c>
      <c r="CJ48" s="16">
        <f>+'MATRIZ (A)'!CJ48*CJ$168</f>
        <v>65.0922260098518</v>
      </c>
      <c r="CK48" s="16">
        <f>+'MATRIZ (A)'!CK48*CK$168</f>
        <v>60.514426567706671</v>
      </c>
      <c r="CL48" s="16">
        <f>+'MATRIZ (A)'!CL48*CL$168</f>
        <v>210.1396942163218</v>
      </c>
      <c r="CM48" s="16">
        <f>+'MATRIZ (A)'!CM48*CM$168</f>
        <v>33.733445198809171</v>
      </c>
      <c r="CN48" s="16">
        <f>+'MATRIZ (A)'!CN48*CN$168</f>
        <v>11.616878512277815</v>
      </c>
      <c r="CO48" s="16">
        <f>+'MATRIZ (A)'!CO48*CO$168</f>
        <v>122.61302791658508</v>
      </c>
      <c r="CP48" s="16">
        <f>+'MATRIZ (A)'!CP48*CP$168</f>
        <v>16.97105518104577</v>
      </c>
      <c r="CQ48" s="16">
        <f>+'MATRIZ (A)'!CQ48*CQ$168</f>
        <v>4245.519780996945</v>
      </c>
      <c r="CR48" s="16">
        <f>+'MATRIZ (A)'!CR48*CR$168</f>
        <v>25360.692955033664</v>
      </c>
      <c r="CS48" s="16">
        <f>+'MATRIZ (A)'!CS48*CS$168</f>
        <v>89.174540994220933</v>
      </c>
      <c r="CT48" s="16">
        <f>+'MATRIZ (A)'!CT48*CT$168</f>
        <v>43.644500390746401</v>
      </c>
      <c r="CU48" s="16">
        <f>+'MATRIZ (A)'!CU48*CU$168</f>
        <v>24.989193202426545</v>
      </c>
      <c r="CV48" s="16">
        <f>+'MATRIZ (A)'!CV48*CV$168</f>
        <v>0.46260406889088923</v>
      </c>
      <c r="CW48" s="16">
        <f>+'MATRIZ (A)'!CW48*CW$168</f>
        <v>27.768784912492404</v>
      </c>
      <c r="CX48" s="16">
        <f>+'MATRIZ (A)'!CX48*CX$168</f>
        <v>14.030688229150989</v>
      </c>
      <c r="CY48" s="16">
        <f>+'MATRIZ (A)'!CY48*CY$168</f>
        <v>10.537312579816467</v>
      </c>
      <c r="CZ48" s="16">
        <f>+'MATRIZ (A)'!CZ48*CZ$168</f>
        <v>6.2588326245656223</v>
      </c>
      <c r="DA48" s="16">
        <f>+'MATRIZ (A)'!DA48*DA$168</f>
        <v>100.62912161593978</v>
      </c>
      <c r="DB48" s="16">
        <f>+'MATRIZ (A)'!DB48*DB$168</f>
        <v>12.918735625508187</v>
      </c>
      <c r="DC48" s="16">
        <f>+'MATRIZ (A)'!DC48*DC$168</f>
        <v>11.016564395639808</v>
      </c>
      <c r="DD48" s="16">
        <f>+'MATRIZ (A)'!DD48*DD$168</f>
        <v>49.587052911257125</v>
      </c>
      <c r="DE48" s="16">
        <f>+'MATRIZ (A)'!DE48*DE$168</f>
        <v>30.806540472890863</v>
      </c>
      <c r="DF48" s="16">
        <f>+'MATRIZ (A)'!DF48*DF$168</f>
        <v>36.071906112556128</v>
      </c>
      <c r="DG48" s="16">
        <f>+'MATRIZ (A)'!DG48*DG$168</f>
        <v>27.743004186922224</v>
      </c>
      <c r="DH48" s="16">
        <f>+'MATRIZ (A)'!DH48*DH$168</f>
        <v>19.576985797900115</v>
      </c>
      <c r="DI48" s="16">
        <f>+'MATRIZ (A)'!DI48*DI$168</f>
        <v>193.80694371444409</v>
      </c>
      <c r="DJ48" s="16">
        <f>+'MATRIZ (A)'!DJ48*DJ$168</f>
        <v>8.8453883663208881</v>
      </c>
      <c r="DK48" s="16">
        <f>+'MATRIZ (A)'!DK48*DK$168</f>
        <v>5.2675727957508167</v>
      </c>
      <c r="DL48" s="16">
        <f>+'MATRIZ (A)'!DL48*DL$168</f>
        <v>15.168550127294123</v>
      </c>
      <c r="DM48" s="16">
        <f>+'MATRIZ (A)'!DM48*DM$168</f>
        <v>1.2124405569698947E-2</v>
      </c>
      <c r="DN48" s="16">
        <f>+'MATRIZ (A)'!DN48*DN$168</f>
        <v>1.4930252085026601</v>
      </c>
      <c r="DO48" s="16">
        <f>+'MATRIZ (A)'!DO48*DO$168</f>
        <v>17.013719379256049</v>
      </c>
      <c r="DP48" s="16">
        <f>+'MATRIZ (A)'!DP48*DP$168</f>
        <v>14.220830206692312</v>
      </c>
      <c r="DQ48" s="16">
        <f>+'MATRIZ (A)'!DQ48*DQ$168</f>
        <v>14.481010831045815</v>
      </c>
      <c r="DR48" s="16">
        <f>+'MATRIZ (A)'!DR48*DR$168</f>
        <v>32.51412854924164</v>
      </c>
      <c r="DS48" s="16">
        <f>+'MATRIZ (A)'!DS48*DS$168</f>
        <v>64.318372752684837</v>
      </c>
      <c r="DT48" s="16">
        <f>+'MATRIZ (A)'!DT48*DT$168</f>
        <v>313.71359470773183</v>
      </c>
      <c r="DU48" s="16">
        <f>+'MATRIZ (A)'!DU48*DU$168</f>
        <v>0.31695175867480174</v>
      </c>
      <c r="DV48" s="16">
        <f>+'MATRIZ (A)'!DV48*DV$168</f>
        <v>5050.6070676544623</v>
      </c>
      <c r="DW48" s="16">
        <f>+'MATRIZ (A)'!DW48*DW$168</f>
        <v>3688.569139441639</v>
      </c>
      <c r="DX48" s="16">
        <f>+'MATRIZ (A)'!DX48*DX$168</f>
        <v>13.819575096559529</v>
      </c>
      <c r="DY48" s="16">
        <f>+'MATRIZ (A)'!DY48*DY$168</f>
        <v>1.7165678658513426</v>
      </c>
      <c r="DZ48" s="16">
        <f>+'MATRIZ (A)'!DZ48*DZ$168</f>
        <v>236.50043636441285</v>
      </c>
      <c r="EA48" s="16">
        <f>+'MATRIZ (A)'!EA48*EA$168</f>
        <v>263.04509658010625</v>
      </c>
      <c r="EB48" s="16">
        <f>+'MATRIZ (A)'!EB48*EB$168</f>
        <v>763.77048142094304</v>
      </c>
      <c r="EC48" s="16">
        <f>+'MATRIZ (A)'!EC48*EC$168</f>
        <v>9.820450233614002</v>
      </c>
      <c r="ED48" s="16">
        <f>+'MATRIZ (A)'!ED48*ED$168</f>
        <v>1.1837486680469105</v>
      </c>
      <c r="EE48" s="16">
        <f>+'MATRIZ (A)'!EE48*EE$168</f>
        <v>19.813786823550661</v>
      </c>
      <c r="EF48" s="16">
        <f>+'MATRIZ (A)'!EF48*EF$168</f>
        <v>0.8768620875273665</v>
      </c>
      <c r="EG48" s="16">
        <f>+'MATRIZ (A)'!EG48*EG$168</f>
        <v>7.2154249261391046</v>
      </c>
      <c r="EH48" s="16">
        <f>+'MATRIZ (A)'!EH48*EH$168</f>
        <v>0</v>
      </c>
      <c r="EI48" s="18">
        <f t="shared" si="4"/>
        <v>107820.73891955103</v>
      </c>
      <c r="EJ48" s="20">
        <f>+'MATRIZ (I-A) INVERSA'!FM48</f>
        <v>391298.50068995444</v>
      </c>
      <c r="EK48" s="20">
        <f>+'MATRIZ (I-A) INVERSA'!FN48</f>
        <v>210.09878065088688</v>
      </c>
      <c r="EL48" s="20">
        <f>+'MATRIZ (I-A) INVERSA'!FO48</f>
        <v>724.5346940089521</v>
      </c>
      <c r="EM48" s="20">
        <f>+'MATRIZ (I-A) INVERSA'!FP48</f>
        <v>0</v>
      </c>
      <c r="EN48" s="20">
        <f>+'MATRIZ (I-A) INVERSA'!FQ48</f>
        <v>0</v>
      </c>
      <c r="EO48" s="20">
        <f>+'MATRIZ (I-A) INVERSA'!FR48</f>
        <v>0</v>
      </c>
      <c r="EP48" s="20">
        <f>+'MATRIZ (I-A) INVERSA'!FS48</f>
        <v>0</v>
      </c>
      <c r="EQ48" s="20">
        <f>+'MATRIZ (I-A) INVERSA'!FT48</f>
        <v>0</v>
      </c>
      <c r="ER48" s="20">
        <f>+'MATRIZ (I-A) INVERSA'!FU48</f>
        <v>0</v>
      </c>
      <c r="ES48" s="20">
        <f>+'MATRIZ (I-A) INVERSA'!FV48</f>
        <v>0</v>
      </c>
      <c r="ET48" s="20">
        <f>+'MATRIZ (I-A) INVERSA'!FW48</f>
        <v>0</v>
      </c>
      <c r="EU48" s="20">
        <f>+'MATRIZ (I-A) INVERSA'!FX48</f>
        <v>7807.0210556776774</v>
      </c>
      <c r="EV48" s="20">
        <f>+'MATRIZ (I-A) INVERSA'!FY48</f>
        <v>1219.4564033129379</v>
      </c>
      <c r="EW48" s="20">
        <f>+'MATRIZ (I-A) INVERSA'!FZ48</f>
        <v>-10.479168750916271</v>
      </c>
      <c r="EX48" s="20">
        <f>+'MATRIZ (I-A) INVERSA'!GA48</f>
        <v>94950.599250407759</v>
      </c>
      <c r="EY48" s="20">
        <f>+'MATRIZ (I-A) INVERSA'!GB48</f>
        <v>141.77251258373772</v>
      </c>
      <c r="EZ48" s="20">
        <f>+'MATRIZ (I-A) INVERSA'!GC48</f>
        <v>3.7173219931643686</v>
      </c>
      <c r="FA48" s="20">
        <f>+'MATRIZ (I-A) INVERSA'!GD48</f>
        <v>2.6604516525994542</v>
      </c>
      <c r="FB48" s="20">
        <f>+'MATRIZ (I-A) INVERSA'!GE48</f>
        <v>7.6070160251758789</v>
      </c>
      <c r="FC48" s="20">
        <f>+'MATRIZ (I-A) INVERSA'!GF48</f>
        <v>0</v>
      </c>
      <c r="FD48" s="20">
        <f>+'MATRIZ (I-A) INVERSA'!GG48</f>
        <v>27.080325006796418</v>
      </c>
      <c r="FE48" s="20">
        <f>+'MATRIZ (I-A) INVERSA'!GH48</f>
        <v>0.53627346070683679</v>
      </c>
      <c r="FF48" s="20">
        <f>+'MATRIZ (I-A) INVERSA'!GI48</f>
        <v>0</v>
      </c>
      <c r="FG48" s="18">
        <f t="shared" si="2"/>
        <v>496383.10560598387</v>
      </c>
      <c r="FH48" s="17">
        <f t="shared" si="5"/>
        <v>604203.84452553489</v>
      </c>
      <c r="FI48" s="28"/>
      <c r="FJ48" s="17">
        <v>604203.84452553536</v>
      </c>
      <c r="FK48" s="48">
        <f t="shared" si="3"/>
        <v>0</v>
      </c>
      <c r="FM48" s="46">
        <f>+IFERROR((FH48/'MIP 2017'!FH48*100-100),0)</f>
        <v>0.24124890397074239</v>
      </c>
    </row>
    <row r="49" spans="1:169" s="7" customFormat="1" ht="21.95" customHeight="1" thickBot="1" x14ac:dyDescent="0.25">
      <c r="A49" s="137" t="s">
        <v>157</v>
      </c>
      <c r="B49" s="138" t="s">
        <v>158</v>
      </c>
      <c r="C49" s="16">
        <f>+'MATRIZ (A)'!C49*C$168</f>
        <v>0.3321482932047165</v>
      </c>
      <c r="D49" s="16">
        <f>+'MATRIZ (A)'!D49*D$168</f>
        <v>4.381432114745195E-2</v>
      </c>
      <c r="E49" s="16">
        <f>+'MATRIZ (A)'!E49*E$168</f>
        <v>0.11128065439981238</v>
      </c>
      <c r="F49" s="16">
        <f>+'MATRIZ (A)'!F49*F$168</f>
        <v>28.867561101528928</v>
      </c>
      <c r="G49" s="16">
        <f>+'MATRIZ (A)'!G49*G$168</f>
        <v>1.6697458326876944</v>
      </c>
      <c r="H49" s="16">
        <f>+'MATRIZ (A)'!H49*H$168</f>
        <v>0.63873350802615569</v>
      </c>
      <c r="I49" s="16">
        <f>+'MATRIZ (A)'!I49*I$168</f>
        <v>0.18027588882130116</v>
      </c>
      <c r="J49" s="16">
        <f>+'MATRIZ (A)'!J49*J$168</f>
        <v>1.7429205490954978</v>
      </c>
      <c r="K49" s="16">
        <f>+'MATRIZ (A)'!K49*K$168</f>
        <v>1.5965474434039981</v>
      </c>
      <c r="L49" s="16">
        <f>+'MATRIZ (A)'!L49*L$168</f>
        <v>2.287627143006171</v>
      </c>
      <c r="M49" s="16">
        <f>+'MATRIZ (A)'!M49*M$168</f>
        <v>10.785731536530063</v>
      </c>
      <c r="N49" s="16">
        <f>+'MATRIZ (A)'!N49*N$168</f>
        <v>11.300488068385823</v>
      </c>
      <c r="O49" s="16">
        <f>+'MATRIZ (A)'!O49*O$168</f>
        <v>2.1786290486807305</v>
      </c>
      <c r="P49" s="16">
        <f>+'MATRIZ (A)'!P49*P$168</f>
        <v>45.605206787796178</v>
      </c>
      <c r="Q49" s="16">
        <f>+'MATRIZ (A)'!Q49*Q$168</f>
        <v>0.50749952135906418</v>
      </c>
      <c r="R49" s="16">
        <f>+'MATRIZ (A)'!R49*R$168</f>
        <v>42.006548250224782</v>
      </c>
      <c r="S49" s="16">
        <f>+'MATRIZ (A)'!S49*S$168</f>
        <v>6.1741308445135301</v>
      </c>
      <c r="T49" s="16">
        <f>+'MATRIZ (A)'!T49*T$168</f>
        <v>7.3197752884034486</v>
      </c>
      <c r="U49" s="16">
        <f>+'MATRIZ (A)'!U49*U$168</f>
        <v>2.6853480511802545</v>
      </c>
      <c r="V49" s="16">
        <f>+'MATRIZ (A)'!V49*V$168</f>
        <v>1.9904789649050083</v>
      </c>
      <c r="W49" s="16">
        <f>+'MATRIZ (A)'!W49*W$168</f>
        <v>23.485636105078051</v>
      </c>
      <c r="X49" s="16">
        <f>+'MATRIZ (A)'!X49*X$168</f>
        <v>162.40346698071809</v>
      </c>
      <c r="Y49" s="16">
        <f>+'MATRIZ (A)'!Y49*Y$168</f>
        <v>6.2190465068104723</v>
      </c>
      <c r="Z49" s="16">
        <f>+'MATRIZ (A)'!Z49*Z$168</f>
        <v>24.997937306368868</v>
      </c>
      <c r="AA49" s="16">
        <f>+'MATRIZ (A)'!AA49*AA$168</f>
        <v>1.2300761591659162</v>
      </c>
      <c r="AB49" s="16">
        <f>+'MATRIZ (A)'!AB49*AB$168</f>
        <v>9.6558245151707478</v>
      </c>
      <c r="AC49" s="16">
        <f>+'MATRIZ (A)'!AC49*AC$168</f>
        <v>0.57071481381011924</v>
      </c>
      <c r="AD49" s="16">
        <f>+'MATRIZ (A)'!AD49*AD$168</f>
        <v>66.803088701639282</v>
      </c>
      <c r="AE49" s="16">
        <f>+'MATRIZ (A)'!AE49*AE$168</f>
        <v>7.758792039829328</v>
      </c>
      <c r="AF49" s="16">
        <f>+'MATRIZ (A)'!AF49*AF$168</f>
        <v>15.23399375301943</v>
      </c>
      <c r="AG49" s="16">
        <f>+'MATRIZ (A)'!AG49*AG$168</f>
        <v>8.4669278014288737E-4</v>
      </c>
      <c r="AH49" s="16">
        <f>+'MATRIZ (A)'!AH49*AH$168</f>
        <v>0.46501673664267595</v>
      </c>
      <c r="AI49" s="16">
        <f>+'MATRIZ (A)'!AI49*AI$168</f>
        <v>145.16258010416104</v>
      </c>
      <c r="AJ49" s="16">
        <f>+'MATRIZ (A)'!AJ49*AJ$168</f>
        <v>15.184643321458106</v>
      </c>
      <c r="AK49" s="16">
        <f>+'MATRIZ (A)'!AK49*AK$168</f>
        <v>77.495001240960931</v>
      </c>
      <c r="AL49" s="16">
        <f>+'MATRIZ (A)'!AL49*AL$168</f>
        <v>42.885060033559796</v>
      </c>
      <c r="AM49" s="16">
        <f>+'MATRIZ (A)'!AM49*AM$168</f>
        <v>18.916352221659999</v>
      </c>
      <c r="AN49" s="16">
        <f>+'MATRIZ (A)'!AN49*AN$168</f>
        <v>2394.3540995236499</v>
      </c>
      <c r="AO49" s="16">
        <f>+'MATRIZ (A)'!AO49*AO$168</f>
        <v>412.41909245500528</v>
      </c>
      <c r="AP49" s="16">
        <f>+'MATRIZ (A)'!AP49*AP$168</f>
        <v>208.52345326855433</v>
      </c>
      <c r="AQ49" s="16">
        <f>+'MATRIZ (A)'!AQ49*AQ$168</f>
        <v>18.417179694356378</v>
      </c>
      <c r="AR49" s="16">
        <f>+'MATRIZ (A)'!AR49*AR$168</f>
        <v>2.8062237546720961</v>
      </c>
      <c r="AS49" s="16">
        <f>+'MATRIZ (A)'!AS49*AS$168</f>
        <v>2.9742287924008277</v>
      </c>
      <c r="AT49" s="16">
        <f>+'MATRIZ (A)'!AT49*AT$168</f>
        <v>1.5187161583120521</v>
      </c>
      <c r="AU49" s="16">
        <f>+'MATRIZ (A)'!AU49*AU$168</f>
        <v>280.0067268627804</v>
      </c>
      <c r="AV49" s="16">
        <f>+'MATRIZ (A)'!AV49*AV$168</f>
        <v>447.03927461272349</v>
      </c>
      <c r="AW49" s="16">
        <f>+'MATRIZ (A)'!AW49*AW$168</f>
        <v>27.96174997385479</v>
      </c>
      <c r="AX49" s="16">
        <f>+'MATRIZ (A)'!AX49*AX$168</f>
        <v>13.064773197381323</v>
      </c>
      <c r="AY49" s="16">
        <f>+'MATRIZ (A)'!AY49*AY$168</f>
        <v>3.8564198285697326</v>
      </c>
      <c r="AZ49" s="16">
        <f>+'MATRIZ (A)'!AZ49*AZ$168</f>
        <v>0.48623235019513739</v>
      </c>
      <c r="BA49" s="16">
        <f>+'MATRIZ (A)'!BA49*BA$168</f>
        <v>0.68945420516240419</v>
      </c>
      <c r="BB49" s="16">
        <f>+'MATRIZ (A)'!BB49*BB$168</f>
        <v>6.1368568844738833</v>
      </c>
      <c r="BC49" s="16">
        <f>+'MATRIZ (A)'!BC49*BC$168</f>
        <v>54.570027526366736</v>
      </c>
      <c r="BD49" s="16">
        <f>+'MATRIZ (A)'!BD49*BD$168</f>
        <v>8.0500048558349224</v>
      </c>
      <c r="BE49" s="16">
        <f>+'MATRIZ (A)'!BE49*BE$168</f>
        <v>22.497762326473154</v>
      </c>
      <c r="BF49" s="16">
        <f>+'MATRIZ (A)'!BF49*BF$168</f>
        <v>26.613785581132383</v>
      </c>
      <c r="BG49" s="16">
        <f>+'MATRIZ (A)'!BG49*BG$168</f>
        <v>10.025486995749622</v>
      </c>
      <c r="BH49" s="16">
        <f>+'MATRIZ (A)'!BH49*BH$168</f>
        <v>12.014480307538516</v>
      </c>
      <c r="BI49" s="16">
        <f>+'MATRIZ (A)'!BI49*BI$168</f>
        <v>8.7532835151517698</v>
      </c>
      <c r="BJ49" s="16">
        <f>+'MATRIZ (A)'!BJ49*BJ$168</f>
        <v>9.5061935062484721</v>
      </c>
      <c r="BK49" s="16">
        <f>+'MATRIZ (A)'!BK49*BK$168</f>
        <v>6.5455467757192523</v>
      </c>
      <c r="BL49" s="16">
        <f>+'MATRIZ (A)'!BL49*BL$168</f>
        <v>2.5699378192764986</v>
      </c>
      <c r="BM49" s="16">
        <f>+'MATRIZ (A)'!BM49*BM$168</f>
        <v>36.880922214853406</v>
      </c>
      <c r="BN49" s="16">
        <f>+'MATRIZ (A)'!BN49*BN$168</f>
        <v>230.29336909480858</v>
      </c>
      <c r="BO49" s="16">
        <f>+'MATRIZ (A)'!BO49*BO$168</f>
        <v>16.880531719529344</v>
      </c>
      <c r="BP49" s="16">
        <f>+'MATRIZ (A)'!BP49*BP$168</f>
        <v>2.9508512921510572</v>
      </c>
      <c r="BQ49" s="16">
        <f>+'MATRIZ (A)'!BQ49*BQ$168</f>
        <v>3.386246249796828</v>
      </c>
      <c r="BR49" s="16">
        <f>+'MATRIZ (A)'!BR49*BR$168</f>
        <v>25.330695809233809</v>
      </c>
      <c r="BS49" s="16">
        <f>+'MATRIZ (A)'!BS49*BS$168</f>
        <v>2.0771123728677154</v>
      </c>
      <c r="BT49" s="16">
        <f>+'MATRIZ (A)'!BT49*BT$168</f>
        <v>8.9905193945327078</v>
      </c>
      <c r="BU49" s="16">
        <f>+'MATRIZ (A)'!BU49*BU$168</f>
        <v>73.383018584286319</v>
      </c>
      <c r="BV49" s="16">
        <f>+'MATRIZ (A)'!BV49*BV$168</f>
        <v>6.2005253719627316</v>
      </c>
      <c r="BW49" s="16">
        <f>+'MATRIZ (A)'!BW49*BW$168</f>
        <v>16.65144404317547</v>
      </c>
      <c r="BX49" s="16">
        <f>+'MATRIZ (A)'!BX49*BX$168</f>
        <v>9.2486968759129056</v>
      </c>
      <c r="BY49" s="16">
        <f>+'MATRIZ (A)'!BY49*BY$168</f>
        <v>2.0468493430114045</v>
      </c>
      <c r="BZ49" s="16">
        <f>+'MATRIZ (A)'!BZ49*BZ$168</f>
        <v>0.95952054355818495</v>
      </c>
      <c r="CA49" s="16">
        <f>+'MATRIZ (A)'!CA49*CA$168</f>
        <v>348.74707751088738</v>
      </c>
      <c r="CB49" s="16">
        <f>+'MATRIZ (A)'!CB49*CB$168</f>
        <v>46.975136757437028</v>
      </c>
      <c r="CC49" s="16">
        <f>+'MATRIZ (A)'!CC49*CC$168</f>
        <v>50.504775800125202</v>
      </c>
      <c r="CD49" s="16">
        <f>+'MATRIZ (A)'!CD49*CD$168</f>
        <v>23.128786488824847</v>
      </c>
      <c r="CE49" s="16">
        <f>+'MATRIZ (A)'!CE49*CE$168</f>
        <v>50.625717453388305</v>
      </c>
      <c r="CF49" s="16">
        <f>+'MATRIZ (A)'!CF49*CF$168</f>
        <v>63.2874938016028</v>
      </c>
      <c r="CG49" s="16">
        <f>+'MATRIZ (A)'!CG49*CG$168</f>
        <v>149.68225886701572</v>
      </c>
      <c r="CH49" s="16">
        <f>+'MATRIZ (A)'!CH49*CH$168</f>
        <v>15.842042384663543</v>
      </c>
      <c r="CI49" s="16">
        <f>+'MATRIZ (A)'!CI49*CI$168</f>
        <v>0.1964590315498729</v>
      </c>
      <c r="CJ49" s="16">
        <f>+'MATRIZ (A)'!CJ49*CJ$168</f>
        <v>15.92290482324389</v>
      </c>
      <c r="CK49" s="16">
        <f>+'MATRIZ (A)'!CK49*CK$168</f>
        <v>34.526986612873422</v>
      </c>
      <c r="CL49" s="16">
        <f>+'MATRIZ (A)'!CL49*CL$168</f>
        <v>77.660685734883458</v>
      </c>
      <c r="CM49" s="16">
        <f>+'MATRIZ (A)'!CM49*CM$168</f>
        <v>11.974544399098269</v>
      </c>
      <c r="CN49" s="16">
        <f>+'MATRIZ (A)'!CN49*CN$168</f>
        <v>4.3016302600950578</v>
      </c>
      <c r="CO49" s="16">
        <f>+'MATRIZ (A)'!CO49*CO$168</f>
        <v>49.702377024279656</v>
      </c>
      <c r="CP49" s="16">
        <f>+'MATRIZ (A)'!CP49*CP$168</f>
        <v>6.6712807783656949</v>
      </c>
      <c r="CQ49" s="16">
        <f>+'MATRIZ (A)'!CQ49*CQ$168</f>
        <v>3477.1432196704741</v>
      </c>
      <c r="CR49" s="16">
        <f>+'MATRIZ (A)'!CR49*CR$168</f>
        <v>8162.2801244088741</v>
      </c>
      <c r="CS49" s="16">
        <f>+'MATRIZ (A)'!CS49*CS$168</f>
        <v>2.7695141239131624</v>
      </c>
      <c r="CT49" s="16">
        <f>+'MATRIZ (A)'!CT49*CT$168</f>
        <v>18.123947633075836</v>
      </c>
      <c r="CU49" s="16">
        <f>+'MATRIZ (A)'!CU49*CU$168</f>
        <v>4.1425598408446396</v>
      </c>
      <c r="CV49" s="16">
        <f>+'MATRIZ (A)'!CV49*CV$168</f>
        <v>5.7948306709379886E-2</v>
      </c>
      <c r="CW49" s="16">
        <f>+'MATRIZ (A)'!CW49*CW$168</f>
        <v>4.0365357379709383</v>
      </c>
      <c r="CX49" s="16">
        <f>+'MATRIZ (A)'!CX49*CX$168</f>
        <v>1.5098042546724064</v>
      </c>
      <c r="CY49" s="16">
        <f>+'MATRIZ (A)'!CY49*CY$168</f>
        <v>0.89819958616061746</v>
      </c>
      <c r="CZ49" s="16">
        <f>+'MATRIZ (A)'!CZ49*CZ$168</f>
        <v>1.0183610404516399</v>
      </c>
      <c r="DA49" s="16">
        <f>+'MATRIZ (A)'!DA49*DA$168</f>
        <v>21.389087158124976</v>
      </c>
      <c r="DB49" s="16">
        <f>+'MATRIZ (A)'!DB49*DB$168</f>
        <v>3.2257718530856376</v>
      </c>
      <c r="DC49" s="16">
        <f>+'MATRIZ (A)'!DC49*DC$168</f>
        <v>2.5194060814553447</v>
      </c>
      <c r="DD49" s="16">
        <f>+'MATRIZ (A)'!DD49*DD$168</f>
        <v>3.9303773479874762</v>
      </c>
      <c r="DE49" s="16">
        <f>+'MATRIZ (A)'!DE49*DE$168</f>
        <v>8.2431327109835557</v>
      </c>
      <c r="DF49" s="16">
        <f>+'MATRIZ (A)'!DF49*DF$168</f>
        <v>5.9631465073126977</v>
      </c>
      <c r="DG49" s="16">
        <f>+'MATRIZ (A)'!DG49*DG$168</f>
        <v>4.7278528154865276</v>
      </c>
      <c r="DH49" s="16">
        <f>+'MATRIZ (A)'!DH49*DH$168</f>
        <v>5.3587179682881558</v>
      </c>
      <c r="DI49" s="16">
        <f>+'MATRIZ (A)'!DI49*DI$168</f>
        <v>1.1788037344602034</v>
      </c>
      <c r="DJ49" s="16">
        <f>+'MATRIZ (A)'!DJ49*DJ$168</f>
        <v>2.4226934098161674</v>
      </c>
      <c r="DK49" s="16">
        <f>+'MATRIZ (A)'!DK49*DK$168</f>
        <v>2.1711819070050398</v>
      </c>
      <c r="DL49" s="16">
        <f>+'MATRIZ (A)'!DL49*DL$168</f>
        <v>4.2035140975167025</v>
      </c>
      <c r="DM49" s="16">
        <f>+'MATRIZ (A)'!DM49*DM$168</f>
        <v>2.7323038378694671E-3</v>
      </c>
      <c r="DN49" s="16">
        <f>+'MATRIZ (A)'!DN49*DN$168</f>
        <v>0.10583641916845908</v>
      </c>
      <c r="DO49" s="16">
        <f>+'MATRIZ (A)'!DO49*DO$168</f>
        <v>2.650349611945841</v>
      </c>
      <c r="DP49" s="16">
        <f>+'MATRIZ (A)'!DP49*DP$168</f>
        <v>3.1260175783091446</v>
      </c>
      <c r="DQ49" s="16">
        <f>+'MATRIZ (A)'!DQ49*DQ$168</f>
        <v>3.7566068445070031</v>
      </c>
      <c r="DR49" s="16">
        <f>+'MATRIZ (A)'!DR49*DR$168</f>
        <v>3.5329847868607707</v>
      </c>
      <c r="DS49" s="16">
        <f>+'MATRIZ (A)'!DS49*DS$168</f>
        <v>8.6238144122954949</v>
      </c>
      <c r="DT49" s="16">
        <f>+'MATRIZ (A)'!DT49*DT$168</f>
        <v>697.36613508952439</v>
      </c>
      <c r="DU49" s="16">
        <f>+'MATRIZ (A)'!DU49*DU$168</f>
        <v>5.4670650007016597E-2</v>
      </c>
      <c r="DV49" s="16">
        <f>+'MATRIZ (A)'!DV49*DV$168</f>
        <v>2705.1971273511385</v>
      </c>
      <c r="DW49" s="16">
        <f>+'MATRIZ (A)'!DW49*DW$168</f>
        <v>1734.3559854386356</v>
      </c>
      <c r="DX49" s="16">
        <f>+'MATRIZ (A)'!DX49*DX$168</f>
        <v>3.2445774407593753</v>
      </c>
      <c r="DY49" s="16">
        <f>+'MATRIZ (A)'!DY49*DY$168</f>
        <v>0.29070487522280897</v>
      </c>
      <c r="DZ49" s="16">
        <f>+'MATRIZ (A)'!DZ49*DZ$168</f>
        <v>38.057795534796441</v>
      </c>
      <c r="EA49" s="16">
        <f>+'MATRIZ (A)'!EA49*EA$168</f>
        <v>69.281109270110207</v>
      </c>
      <c r="EB49" s="16">
        <f>+'MATRIZ (A)'!EB49*EB$168</f>
        <v>211.89397210151731</v>
      </c>
      <c r="EC49" s="16">
        <f>+'MATRIZ (A)'!EC49*EC$168</f>
        <v>2.2671065141656088</v>
      </c>
      <c r="ED49" s="16">
        <f>+'MATRIZ (A)'!ED49*ED$168</f>
        <v>0.41839860743508145</v>
      </c>
      <c r="EE49" s="16">
        <f>+'MATRIZ (A)'!EE49*EE$168</f>
        <v>5.3725013295394932</v>
      </c>
      <c r="EF49" s="16">
        <f>+'MATRIZ (A)'!EF49*EF$168</f>
        <v>0.21462764163103859</v>
      </c>
      <c r="EG49" s="16">
        <f>+'MATRIZ (A)'!EG49*EG$168</f>
        <v>1.0310139154596993</v>
      </c>
      <c r="EH49" s="16">
        <f>+'MATRIZ (A)'!EH49*EH$168</f>
        <v>0</v>
      </c>
      <c r="EI49" s="18">
        <f t="shared" si="4"/>
        <v>23381.081987651269</v>
      </c>
      <c r="EJ49" s="20">
        <f>+'MATRIZ (I-A) INVERSA'!FM49</f>
        <v>89166.392950436391</v>
      </c>
      <c r="EK49" s="20">
        <f>+'MATRIZ (I-A) INVERSA'!FN49</f>
        <v>168.50045939657332</v>
      </c>
      <c r="EL49" s="20">
        <f>+'MATRIZ (I-A) INVERSA'!FO49</f>
        <v>581.08109152773761</v>
      </c>
      <c r="EM49" s="20">
        <f>+'MATRIZ (I-A) INVERSA'!FP49</f>
        <v>0</v>
      </c>
      <c r="EN49" s="20">
        <f>+'MATRIZ (I-A) INVERSA'!FQ49</f>
        <v>0</v>
      </c>
      <c r="EO49" s="20">
        <f>+'MATRIZ (I-A) INVERSA'!FR49</f>
        <v>0</v>
      </c>
      <c r="EP49" s="20">
        <f>+'MATRIZ (I-A) INVERSA'!FS49</f>
        <v>0</v>
      </c>
      <c r="EQ49" s="20">
        <f>+'MATRIZ (I-A) INVERSA'!FT49</f>
        <v>0</v>
      </c>
      <c r="ER49" s="20">
        <f>+'MATRIZ (I-A) INVERSA'!FU49</f>
        <v>0</v>
      </c>
      <c r="ES49" s="20">
        <f>+'MATRIZ (I-A) INVERSA'!FV49</f>
        <v>0</v>
      </c>
      <c r="ET49" s="20">
        <f>+'MATRIZ (I-A) INVERSA'!FW49</f>
        <v>0</v>
      </c>
      <c r="EU49" s="20">
        <f>+'MATRIZ (I-A) INVERSA'!FX49</f>
        <v>303.95664133747908</v>
      </c>
      <c r="EV49" s="20">
        <f>+'MATRIZ (I-A) INVERSA'!FY49</f>
        <v>289.15178513962519</v>
      </c>
      <c r="EW49" s="20">
        <f>+'MATRIZ (I-A) INVERSA'!FZ49</f>
        <v>1.1789970851220346</v>
      </c>
      <c r="EX49" s="20">
        <f>+'MATRIZ (I-A) INVERSA'!GA49</f>
        <v>4368.8253119115134</v>
      </c>
      <c r="EY49" s="20">
        <f>+'MATRIZ (I-A) INVERSA'!GB49</f>
        <v>196.36556666239878</v>
      </c>
      <c r="EZ49" s="20">
        <f>+'MATRIZ (I-A) INVERSA'!GC49</f>
        <v>5.1487698592008275</v>
      </c>
      <c r="FA49" s="20">
        <f>+'MATRIZ (I-A) INVERSA'!GD49</f>
        <v>3.6849251439487598</v>
      </c>
      <c r="FB49" s="20">
        <f>+'MATRIZ (I-A) INVERSA'!GE49</f>
        <v>10.536287924722533</v>
      </c>
      <c r="FC49" s="20">
        <f>+'MATRIZ (I-A) INVERSA'!GF49</f>
        <v>0</v>
      </c>
      <c r="FD49" s="20">
        <f>+'MATRIZ (I-A) INVERSA'!GG49</f>
        <v>37.508281883772405</v>
      </c>
      <c r="FE49" s="20">
        <f>+'MATRIZ (I-A) INVERSA'!GH49</f>
        <v>0.74277897794542502</v>
      </c>
      <c r="FF49" s="20">
        <f>+'MATRIZ (I-A) INVERSA'!GI49</f>
        <v>0</v>
      </c>
      <c r="FG49" s="18">
        <f t="shared" si="2"/>
        <v>95133.073847286418</v>
      </c>
      <c r="FH49" s="17">
        <f t="shared" si="5"/>
        <v>118514.15583493769</v>
      </c>
      <c r="FI49" s="28"/>
      <c r="FJ49" s="17">
        <v>118514.1558349377</v>
      </c>
      <c r="FK49" s="48">
        <f t="shared" si="3"/>
        <v>0</v>
      </c>
      <c r="FM49" s="46">
        <f>+IFERROR((FH49/'MIP 2017'!FH49*100-100),0)</f>
        <v>0.54554846420613501</v>
      </c>
    </row>
    <row r="50" spans="1:169" s="7" customFormat="1" ht="21.95" customHeight="1" thickBot="1" x14ac:dyDescent="0.25">
      <c r="A50" s="137" t="s">
        <v>365</v>
      </c>
      <c r="B50" s="138" t="s">
        <v>384</v>
      </c>
      <c r="C50" s="16">
        <f>+'MATRIZ (A)'!C50*C$168</f>
        <v>0.45206786599595333</v>
      </c>
      <c r="D50" s="16">
        <f>+'MATRIZ (A)'!D50*D$168</f>
        <v>5.989798980963542E-2</v>
      </c>
      <c r="E50" s="16">
        <f>+'MATRIZ (A)'!E50*E$168</f>
        <v>0.18034714481185707</v>
      </c>
      <c r="F50" s="16">
        <f>+'MATRIZ (A)'!F50*F$168</f>
        <v>4.3260819339540912</v>
      </c>
      <c r="G50" s="16">
        <f>+'MATRIZ (A)'!G50*G$168</f>
        <v>2.5762227740193469</v>
      </c>
      <c r="H50" s="16">
        <f>+'MATRIZ (A)'!H50*H$168</f>
        <v>0.98682176309800362</v>
      </c>
      <c r="I50" s="16">
        <f>+'MATRIZ (A)'!I50*I$168</f>
        <v>0.28945331439672639</v>
      </c>
      <c r="J50" s="16">
        <f>+'MATRIZ (A)'!J50*J$168</f>
        <v>2.8259447727047169</v>
      </c>
      <c r="K50" s="16">
        <f>+'MATRIZ (A)'!K50*K$168</f>
        <v>2.5498391378919365</v>
      </c>
      <c r="L50" s="16">
        <f>+'MATRIZ (A)'!L50*L$168</f>
        <v>3.5386099289128556</v>
      </c>
      <c r="M50" s="16">
        <f>+'MATRIZ (A)'!M50*M$168</f>
        <v>10.045911911478736</v>
      </c>
      <c r="N50" s="16">
        <f>+'MATRIZ (A)'!N50*N$168</f>
        <v>2.2197795040197796</v>
      </c>
      <c r="O50" s="16">
        <f>+'MATRIZ (A)'!O50*O$168</f>
        <v>1.7622213997064022</v>
      </c>
      <c r="P50" s="16">
        <f>+'MATRIZ (A)'!P50*P$168</f>
        <v>45.85912039799468</v>
      </c>
      <c r="Q50" s="16">
        <f>+'MATRIZ (A)'!Q50*Q$168</f>
        <v>0.74229383533977211</v>
      </c>
      <c r="R50" s="16">
        <f>+'MATRIZ (A)'!R50*R$168</f>
        <v>52.786597457519086</v>
      </c>
      <c r="S50" s="16">
        <f>+'MATRIZ (A)'!S50*S$168</f>
        <v>6.20797505744539</v>
      </c>
      <c r="T50" s="16">
        <f>+'MATRIZ (A)'!T50*T$168</f>
        <v>8.8729870496933998</v>
      </c>
      <c r="U50" s="16">
        <f>+'MATRIZ (A)'!U50*U$168</f>
        <v>3.9633587632889986</v>
      </c>
      <c r="V50" s="16">
        <f>+'MATRIZ (A)'!V50*V$168</f>
        <v>1.3175056618237022</v>
      </c>
      <c r="W50" s="16">
        <f>+'MATRIZ (A)'!W50*W$168</f>
        <v>3.387753545369383</v>
      </c>
      <c r="X50" s="16">
        <f>+'MATRIZ (A)'!X50*X$168</f>
        <v>28.165517983681376</v>
      </c>
      <c r="Y50" s="16">
        <f>+'MATRIZ (A)'!Y50*Y$168</f>
        <v>7.3625303827571882</v>
      </c>
      <c r="Z50" s="16">
        <f>+'MATRIZ (A)'!Z50*Z$168</f>
        <v>16.207027648842406</v>
      </c>
      <c r="AA50" s="16">
        <f>+'MATRIZ (A)'!AA50*AA$168</f>
        <v>1.3733276696201329</v>
      </c>
      <c r="AB50" s="16">
        <f>+'MATRIZ (A)'!AB50*AB$168</f>
        <v>12.948239859549686</v>
      </c>
      <c r="AC50" s="16">
        <f>+'MATRIZ (A)'!AC50*AC$168</f>
        <v>0.7623633144430344</v>
      </c>
      <c r="AD50" s="16">
        <f>+'MATRIZ (A)'!AD50*AD$168</f>
        <v>20.240344510465569</v>
      </c>
      <c r="AE50" s="16">
        <f>+'MATRIZ (A)'!AE50*AE$168</f>
        <v>21.514679954884762</v>
      </c>
      <c r="AF50" s="16">
        <f>+'MATRIZ (A)'!AF50*AF$168</f>
        <v>17.629365372580683</v>
      </c>
      <c r="AG50" s="16">
        <f>+'MATRIZ (A)'!AG50*AG$168</f>
        <v>1.3730562880427013E-3</v>
      </c>
      <c r="AH50" s="16">
        <f>+'MATRIZ (A)'!AH50*AH$168</f>
        <v>0.56587935879987417</v>
      </c>
      <c r="AI50" s="16">
        <f>+'MATRIZ (A)'!AI50*AI$168</f>
        <v>1824.3131250877811</v>
      </c>
      <c r="AJ50" s="16">
        <f>+'MATRIZ (A)'!AJ50*AJ$168</f>
        <v>275.90171763424325</v>
      </c>
      <c r="AK50" s="16">
        <f>+'MATRIZ (A)'!AK50*AK$168</f>
        <v>2505.1704790477793</v>
      </c>
      <c r="AL50" s="16">
        <f>+'MATRIZ (A)'!AL50*AL$168</f>
        <v>28.237918298304933</v>
      </c>
      <c r="AM50" s="16">
        <f>+'MATRIZ (A)'!AM50*AM$168</f>
        <v>700.60828632315747</v>
      </c>
      <c r="AN50" s="16">
        <f>+'MATRIZ (A)'!AN50*AN$168</f>
        <v>360.80216969676582</v>
      </c>
      <c r="AO50" s="16">
        <f>+'MATRIZ (A)'!AO50*AO$168</f>
        <v>21116.089586921651</v>
      </c>
      <c r="AP50" s="16">
        <f>+'MATRIZ (A)'!AP50*AP$168</f>
        <v>49832.587329332891</v>
      </c>
      <c r="AQ50" s="16">
        <f>+'MATRIZ (A)'!AQ50*AQ$168</f>
        <v>13.022497713752548</v>
      </c>
      <c r="AR50" s="16">
        <f>+'MATRIZ (A)'!AR50*AR$168</f>
        <v>52.537607902747979</v>
      </c>
      <c r="AS50" s="16">
        <f>+'MATRIZ (A)'!AS50*AS$168</f>
        <v>2.6659389711551378</v>
      </c>
      <c r="AT50" s="16">
        <f>+'MATRIZ (A)'!AT50*AT$168</f>
        <v>1.9191996337833821</v>
      </c>
      <c r="AU50" s="16">
        <f>+'MATRIZ (A)'!AU50*AU$168</f>
        <v>1908.3867959190979</v>
      </c>
      <c r="AV50" s="16">
        <f>+'MATRIZ (A)'!AV50*AV$168</f>
        <v>5648.7403845858689</v>
      </c>
      <c r="AW50" s="16">
        <f>+'MATRIZ (A)'!AW50*AW$168</f>
        <v>274.06415331257773</v>
      </c>
      <c r="AX50" s="16">
        <f>+'MATRIZ (A)'!AX50*AX$168</f>
        <v>31.486862579512731</v>
      </c>
      <c r="AY50" s="16">
        <f>+'MATRIZ (A)'!AY50*AY$168</f>
        <v>4.9643304698064323</v>
      </c>
      <c r="AZ50" s="16">
        <f>+'MATRIZ (A)'!AZ50*AZ$168</f>
        <v>0.64935074911667712</v>
      </c>
      <c r="BA50" s="16">
        <f>+'MATRIZ (A)'!BA50*BA$168</f>
        <v>0.76669190155991584</v>
      </c>
      <c r="BB50" s="16">
        <f>+'MATRIZ (A)'!BB50*BB$168</f>
        <v>7.7321103112833605</v>
      </c>
      <c r="BC50" s="16">
        <f>+'MATRIZ (A)'!BC50*BC$168</f>
        <v>167.2448812283086</v>
      </c>
      <c r="BD50" s="16">
        <f>+'MATRIZ (A)'!BD50*BD$168</f>
        <v>9.9818524758732696</v>
      </c>
      <c r="BE50" s="16">
        <f>+'MATRIZ (A)'!BE50*BE$168</f>
        <v>26.873259648482811</v>
      </c>
      <c r="BF50" s="16">
        <f>+'MATRIZ (A)'!BF50*BF$168</f>
        <v>29.124273031629972</v>
      </c>
      <c r="BG50" s="16">
        <f>+'MATRIZ (A)'!BG50*BG$168</f>
        <v>14.62191529186852</v>
      </c>
      <c r="BH50" s="16">
        <f>+'MATRIZ (A)'!BH50*BH$168</f>
        <v>61.228201148954575</v>
      </c>
      <c r="BI50" s="16">
        <f>+'MATRIZ (A)'!BI50*BI$168</f>
        <v>117.36369353641064</v>
      </c>
      <c r="BJ50" s="16">
        <f>+'MATRIZ (A)'!BJ50*BJ$168</f>
        <v>13.839122349261959</v>
      </c>
      <c r="BK50" s="16">
        <f>+'MATRIZ (A)'!BK50*BK$168</f>
        <v>7.2408787521493654</v>
      </c>
      <c r="BL50" s="16">
        <f>+'MATRIZ (A)'!BL50*BL$168</f>
        <v>3.3928438237339416</v>
      </c>
      <c r="BM50" s="16">
        <f>+'MATRIZ (A)'!BM50*BM$168</f>
        <v>29.627025062450226</v>
      </c>
      <c r="BN50" s="16">
        <f>+'MATRIZ (A)'!BN50*BN$168</f>
        <v>19.578280852866882</v>
      </c>
      <c r="BO50" s="16">
        <f>+'MATRIZ (A)'!BO50*BO$168</f>
        <v>18.324481819421923</v>
      </c>
      <c r="BP50" s="16">
        <f>+'MATRIZ (A)'!BP50*BP$168</f>
        <v>3.9845712240101001</v>
      </c>
      <c r="BQ50" s="16">
        <f>+'MATRIZ (A)'!BQ50*BQ$168</f>
        <v>3.9813652949938598</v>
      </c>
      <c r="BR50" s="16">
        <f>+'MATRIZ (A)'!BR50*BR$168</f>
        <v>25.272775919427456</v>
      </c>
      <c r="BS50" s="16">
        <f>+'MATRIZ (A)'!BS50*BS$168</f>
        <v>2.4344761282095262</v>
      </c>
      <c r="BT50" s="16">
        <f>+'MATRIZ (A)'!BT50*BT$168</f>
        <v>12.437459342660354</v>
      </c>
      <c r="BU50" s="16">
        <f>+'MATRIZ (A)'!BU50*BU$168</f>
        <v>89.555822734269157</v>
      </c>
      <c r="BV50" s="16">
        <f>+'MATRIZ (A)'!BV50*BV$168</f>
        <v>9.4558187580845257</v>
      </c>
      <c r="BW50" s="16">
        <f>+'MATRIZ (A)'!BW50*BW$168</f>
        <v>21.480039586308312</v>
      </c>
      <c r="BX50" s="16">
        <f>+'MATRIZ (A)'!BX50*BX$168</f>
        <v>18.393594346315229</v>
      </c>
      <c r="BY50" s="16">
        <f>+'MATRIZ (A)'!BY50*BY$168</f>
        <v>2.3732560690986277</v>
      </c>
      <c r="BZ50" s="16">
        <f>+'MATRIZ (A)'!BZ50*BZ$168</f>
        <v>1.5495500847834136</v>
      </c>
      <c r="CA50" s="16">
        <f>+'MATRIZ (A)'!CA50*CA$168</f>
        <v>3.5664819928864571</v>
      </c>
      <c r="CB50" s="16">
        <f>+'MATRIZ (A)'!CB50*CB$168</f>
        <v>68.836855325119075</v>
      </c>
      <c r="CC50" s="16">
        <f>+'MATRIZ (A)'!CC50*CC$168</f>
        <v>72.563236311761187</v>
      </c>
      <c r="CD50" s="16">
        <f>+'MATRIZ (A)'!CD50*CD$168</f>
        <v>26.954823672883567</v>
      </c>
      <c r="CE50" s="16">
        <f>+'MATRIZ (A)'!CE50*CE$168</f>
        <v>61.749111548171555</v>
      </c>
      <c r="CF50" s="16">
        <f>+'MATRIZ (A)'!CF50*CF$168</f>
        <v>91.723689320267823</v>
      </c>
      <c r="CG50" s="16">
        <f>+'MATRIZ (A)'!CG50*CG$168</f>
        <v>1076.2900731890284</v>
      </c>
      <c r="CH50" s="16">
        <f>+'MATRIZ (A)'!CH50*CH$168</f>
        <v>24.339860677265971</v>
      </c>
      <c r="CI50" s="16">
        <f>+'MATRIZ (A)'!CI50*CI$168</f>
        <v>0.30922298260816095</v>
      </c>
      <c r="CJ50" s="16">
        <f>+'MATRIZ (A)'!CJ50*CJ$168</f>
        <v>24.283773985324277</v>
      </c>
      <c r="CK50" s="16">
        <f>+'MATRIZ (A)'!CK50*CK$168</f>
        <v>20.944236012704721</v>
      </c>
      <c r="CL50" s="16">
        <f>+'MATRIZ (A)'!CL50*CL$168</f>
        <v>76.322570020079908</v>
      </c>
      <c r="CM50" s="16">
        <f>+'MATRIZ (A)'!CM50*CM$168</f>
        <v>11.661558724589176</v>
      </c>
      <c r="CN50" s="16">
        <f>+'MATRIZ (A)'!CN50*CN$168</f>
        <v>4.3672434245110958</v>
      </c>
      <c r="CO50" s="16">
        <f>+'MATRIZ (A)'!CO50*CO$168</f>
        <v>43.792579882748228</v>
      </c>
      <c r="CP50" s="16">
        <f>+'MATRIZ (A)'!CP50*CP$168</f>
        <v>4.6164871457953733</v>
      </c>
      <c r="CQ50" s="16">
        <f>+'MATRIZ (A)'!CQ50*CQ$168</f>
        <v>5017.5852198943558</v>
      </c>
      <c r="CR50" s="16">
        <f>+'MATRIZ (A)'!CR50*CR$168</f>
        <v>27729.227773179409</v>
      </c>
      <c r="CS50" s="16">
        <f>+'MATRIZ (A)'!CS50*CS$168</f>
        <v>40.160743075678091</v>
      </c>
      <c r="CT50" s="16">
        <f>+'MATRIZ (A)'!CT50*CT$168</f>
        <v>10.451627681346304</v>
      </c>
      <c r="CU50" s="16">
        <f>+'MATRIZ (A)'!CU50*CU$168</f>
        <v>10.912057297234897</v>
      </c>
      <c r="CV50" s="16">
        <f>+'MATRIZ (A)'!CV50*CV$168</f>
        <v>0.29161678131906305</v>
      </c>
      <c r="CW50" s="16">
        <f>+'MATRIZ (A)'!CW50*CW$168</f>
        <v>8.8645622904260382</v>
      </c>
      <c r="CX50" s="16">
        <f>+'MATRIZ (A)'!CX50*CX$168</f>
        <v>2.5087821204265248</v>
      </c>
      <c r="CY50" s="16">
        <f>+'MATRIZ (A)'!CY50*CY$168</f>
        <v>1.7541903496584066</v>
      </c>
      <c r="CZ50" s="16">
        <f>+'MATRIZ (A)'!CZ50*CZ$168</f>
        <v>1.8166138323236785</v>
      </c>
      <c r="DA50" s="16">
        <f>+'MATRIZ (A)'!DA50*DA$168</f>
        <v>37.789242804418173</v>
      </c>
      <c r="DB50" s="16">
        <f>+'MATRIZ (A)'!DB50*DB$168</f>
        <v>8.649441569590687</v>
      </c>
      <c r="DC50" s="16">
        <f>+'MATRIZ (A)'!DC50*DC$168</f>
        <v>5.0839094666577562</v>
      </c>
      <c r="DD50" s="16">
        <f>+'MATRIZ (A)'!DD50*DD$168</f>
        <v>11.996571474748736</v>
      </c>
      <c r="DE50" s="16">
        <f>+'MATRIZ (A)'!DE50*DE$168</f>
        <v>11.416349254297083</v>
      </c>
      <c r="DF50" s="16">
        <f>+'MATRIZ (A)'!DF50*DF$168</f>
        <v>7.211512717477377</v>
      </c>
      <c r="DG50" s="16">
        <f>+'MATRIZ (A)'!DG50*DG$168</f>
        <v>10.541604430326208</v>
      </c>
      <c r="DH50" s="16">
        <f>+'MATRIZ (A)'!DH50*DH$168</f>
        <v>7.0758176880816253</v>
      </c>
      <c r="DI50" s="16">
        <f>+'MATRIZ (A)'!DI50*DI$168</f>
        <v>2.1515386235937637</v>
      </c>
      <c r="DJ50" s="16">
        <f>+'MATRIZ (A)'!DJ50*DJ$168</f>
        <v>3.4259248528058333</v>
      </c>
      <c r="DK50" s="16">
        <f>+'MATRIZ (A)'!DK50*DK$168</f>
        <v>1.9309306566657596</v>
      </c>
      <c r="DL50" s="16">
        <f>+'MATRIZ (A)'!DL50*DL$168</f>
        <v>5.638438873523552</v>
      </c>
      <c r="DM50" s="16">
        <f>+'MATRIZ (A)'!DM50*DM$168</f>
        <v>4.2987815485347799E-3</v>
      </c>
      <c r="DN50" s="16">
        <f>+'MATRIZ (A)'!DN50*DN$168</f>
        <v>0.22491889014463248</v>
      </c>
      <c r="DO50" s="16">
        <f>+'MATRIZ (A)'!DO50*DO$168</f>
        <v>4.3537418109282591</v>
      </c>
      <c r="DP50" s="16">
        <f>+'MATRIZ (A)'!DP50*DP$168</f>
        <v>3.6859953610901428</v>
      </c>
      <c r="DQ50" s="16">
        <f>+'MATRIZ (A)'!DQ50*DQ$168</f>
        <v>5.6536219532901439</v>
      </c>
      <c r="DR50" s="16">
        <f>+'MATRIZ (A)'!DR50*DR$168</f>
        <v>10.649304064063715</v>
      </c>
      <c r="DS50" s="16">
        <f>+'MATRIZ (A)'!DS50*DS$168</f>
        <v>119.46512799973668</v>
      </c>
      <c r="DT50" s="16">
        <f>+'MATRIZ (A)'!DT50*DT$168</f>
        <v>239.57297298033743</v>
      </c>
      <c r="DU50" s="16">
        <f>+'MATRIZ (A)'!DU50*DU$168</f>
        <v>0.27470480848371015</v>
      </c>
      <c r="DV50" s="16">
        <f>+'MATRIZ (A)'!DV50*DV$168</f>
        <v>2070.194095916987</v>
      </c>
      <c r="DW50" s="16">
        <f>+'MATRIZ (A)'!DW50*DW$168</f>
        <v>1057.4909382968601</v>
      </c>
      <c r="DX50" s="16">
        <f>+'MATRIZ (A)'!DX50*DX$168</f>
        <v>4.1015454869468471</v>
      </c>
      <c r="DY50" s="16">
        <f>+'MATRIZ (A)'!DY50*DY$168</f>
        <v>0.63893335808642671</v>
      </c>
      <c r="DZ50" s="16">
        <f>+'MATRIZ (A)'!DZ50*DZ$168</f>
        <v>123.28484344836073</v>
      </c>
      <c r="EA50" s="16">
        <f>+'MATRIZ (A)'!EA50*EA$168</f>
        <v>75.758203728820888</v>
      </c>
      <c r="EB50" s="16">
        <f>+'MATRIZ (A)'!EB50*EB$168</f>
        <v>503.34896347864958</v>
      </c>
      <c r="EC50" s="16">
        <f>+'MATRIZ (A)'!EC50*EC$168</f>
        <v>3.7631473634507651</v>
      </c>
      <c r="ED50" s="16">
        <f>+'MATRIZ (A)'!ED50*ED$168</f>
        <v>0.55846139554856389</v>
      </c>
      <c r="EE50" s="16">
        <f>+'MATRIZ (A)'!EE50*EE$168</f>
        <v>15.813543276748028</v>
      </c>
      <c r="EF50" s="16">
        <f>+'MATRIZ (A)'!EF50*EF$168</f>
        <v>0.36883663214007462</v>
      </c>
      <c r="EG50" s="16">
        <f>+'MATRIZ (A)'!EG50*EG$168</f>
        <v>1.2528624884290265</v>
      </c>
      <c r="EH50" s="16">
        <f>+'MATRIZ (A)'!EH50*EH$168</f>
        <v>0</v>
      </c>
      <c r="EI50" s="18">
        <f t="shared" si="4"/>
        <v>124370.99274987444</v>
      </c>
      <c r="EJ50" s="20">
        <f>+'MATRIZ (I-A) INVERSA'!FM50</f>
        <v>110135.75123107305</v>
      </c>
      <c r="EK50" s="20">
        <f>+'MATRIZ (I-A) INVERSA'!FN50</f>
        <v>206.70544446674904</v>
      </c>
      <c r="EL50" s="20">
        <f>+'MATRIZ (I-A) INVERSA'!FO50</f>
        <v>712.8326280272878</v>
      </c>
      <c r="EM50" s="20">
        <f>+'MATRIZ (I-A) INVERSA'!FP50</f>
        <v>0</v>
      </c>
      <c r="EN50" s="20">
        <f>+'MATRIZ (I-A) INVERSA'!FQ50</f>
        <v>0</v>
      </c>
      <c r="EO50" s="20">
        <f>+'MATRIZ (I-A) INVERSA'!FR50</f>
        <v>0</v>
      </c>
      <c r="EP50" s="20">
        <f>+'MATRIZ (I-A) INVERSA'!FS50</f>
        <v>0</v>
      </c>
      <c r="EQ50" s="20">
        <f>+'MATRIZ (I-A) INVERSA'!FT50</f>
        <v>0</v>
      </c>
      <c r="ER50" s="20">
        <f>+'MATRIZ (I-A) INVERSA'!FU50</f>
        <v>0</v>
      </c>
      <c r="ES50" s="20">
        <f>+'MATRIZ (I-A) INVERSA'!FV50</f>
        <v>0</v>
      </c>
      <c r="ET50" s="20">
        <f>+'MATRIZ (I-A) INVERSA'!FW50</f>
        <v>0</v>
      </c>
      <c r="EU50" s="20">
        <f>+'MATRIZ (I-A) INVERSA'!FX50</f>
        <v>265.98251039424935</v>
      </c>
      <c r="EV50" s="20">
        <f>+'MATRIZ (I-A) INVERSA'!FY50</f>
        <v>468.56774729348831</v>
      </c>
      <c r="EW50" s="20">
        <f>+'MATRIZ (I-A) INVERSA'!FZ50</f>
        <v>-1.5378921081577772</v>
      </c>
      <c r="EX50" s="20">
        <f>+'MATRIZ (I-A) INVERSA'!GA50</f>
        <v>29316.867864233962</v>
      </c>
      <c r="EY50" s="20">
        <f>+'MATRIZ (I-A) INVERSA'!GB50</f>
        <v>155.775779762555</v>
      </c>
      <c r="EZ50" s="20">
        <f>+'MATRIZ (I-A) INVERSA'!GC50</f>
        <v>4.0844922725880926</v>
      </c>
      <c r="FA50" s="20">
        <f>+'MATRIZ (I-A) INVERSA'!GD50</f>
        <v>2.9232318956008729</v>
      </c>
      <c r="FB50" s="20">
        <f>+'MATRIZ (I-A) INVERSA'!GE50</f>
        <v>8.358382251905935</v>
      </c>
      <c r="FC50" s="20">
        <f>+'MATRIZ (I-A) INVERSA'!GF50</f>
        <v>0</v>
      </c>
      <c r="FD50" s="20">
        <f>+'MATRIZ (I-A) INVERSA'!GG50</f>
        <v>29.755124369863324</v>
      </c>
      <c r="FE50" s="20">
        <f>+'MATRIZ (I-A) INVERSA'!GH50</f>
        <v>0.5892426887633071</v>
      </c>
      <c r="FF50" s="20">
        <f>+'MATRIZ (I-A) INVERSA'!GI50</f>
        <v>0</v>
      </c>
      <c r="FG50" s="18">
        <f t="shared" si="2"/>
        <v>141306.65578662191</v>
      </c>
      <c r="FH50" s="17">
        <f t="shared" si="5"/>
        <v>265677.64853649633</v>
      </c>
      <c r="FI50" s="28"/>
      <c r="FJ50" s="17">
        <v>265677.64853649633</v>
      </c>
      <c r="FK50" s="48">
        <f t="shared" si="3"/>
        <v>0</v>
      </c>
      <c r="FM50" s="46">
        <f>+IFERROR((FH50/'MIP 2017'!FH50*100-100),0)</f>
        <v>0.59285415853615575</v>
      </c>
    </row>
    <row r="51" spans="1:169" s="7" customFormat="1" ht="21.95" customHeight="1" thickBot="1" x14ac:dyDescent="0.25">
      <c r="A51" s="137" t="s">
        <v>159</v>
      </c>
      <c r="B51" s="138" t="s">
        <v>160</v>
      </c>
      <c r="C51" s="16">
        <f>+'MATRIZ (A)'!C51*C$168</f>
        <v>0.35372328142202547</v>
      </c>
      <c r="D51" s="16">
        <f>+'MATRIZ (A)'!D51*D$168</f>
        <v>4.692204850193285E-2</v>
      </c>
      <c r="E51" s="16">
        <f>+'MATRIZ (A)'!E51*E$168</f>
        <v>0.16969855898749156</v>
      </c>
      <c r="F51" s="16">
        <f>+'MATRIZ (A)'!F51*F$168</f>
        <v>2.5081432890685482</v>
      </c>
      <c r="G51" s="16">
        <f>+'MATRIZ (A)'!G51*G$168</f>
        <v>2.4169921320727847</v>
      </c>
      <c r="H51" s="16">
        <f>+'MATRIZ (A)'!H51*H$168</f>
        <v>0.88748123718604788</v>
      </c>
      <c r="I51" s="16">
        <f>+'MATRIZ (A)'!I51*I$168</f>
        <v>0.26968574882734347</v>
      </c>
      <c r="J51" s="16">
        <f>+'MATRIZ (A)'!J51*J$168</f>
        <v>2.6601730489814859</v>
      </c>
      <c r="K51" s="16">
        <f>+'MATRIZ (A)'!K51*K$168</f>
        <v>2.3673311394074696</v>
      </c>
      <c r="L51" s="16">
        <f>+'MATRIZ (A)'!L51*L$168</f>
        <v>3.1554565674856208</v>
      </c>
      <c r="M51" s="16">
        <f>+'MATRIZ (A)'!M51*M$168</f>
        <v>3.1365420836209843</v>
      </c>
      <c r="N51" s="16">
        <f>+'MATRIZ (A)'!N51*N$168</f>
        <v>2.2588108749397349</v>
      </c>
      <c r="O51" s="16">
        <f>+'MATRIZ (A)'!O51*O$168</f>
        <v>1.6723522333275944</v>
      </c>
      <c r="P51" s="16">
        <f>+'MATRIZ (A)'!P51*P$168</f>
        <v>19.401082125233451</v>
      </c>
      <c r="Q51" s="16">
        <f>+'MATRIZ (A)'!Q51*Q$168</f>
        <v>0.63033608543363395</v>
      </c>
      <c r="R51" s="16">
        <f>+'MATRIZ (A)'!R51*R$168</f>
        <v>36.792213297733106</v>
      </c>
      <c r="S51" s="16">
        <f>+'MATRIZ (A)'!S51*S$168</f>
        <v>2.6240616173833895</v>
      </c>
      <c r="T51" s="16">
        <f>+'MATRIZ (A)'!T51*T$168</f>
        <v>5.8088193936276982</v>
      </c>
      <c r="U51" s="16">
        <f>+'MATRIZ (A)'!U51*U$168</f>
        <v>3.9056033364734515</v>
      </c>
      <c r="V51" s="16">
        <f>+'MATRIZ (A)'!V51*V$168</f>
        <v>0.59042011576881193</v>
      </c>
      <c r="W51" s="16">
        <f>+'MATRIZ (A)'!W51*W$168</f>
        <v>2.1409047086225375</v>
      </c>
      <c r="X51" s="16">
        <f>+'MATRIZ (A)'!X51*X$168</f>
        <v>33.485286509005178</v>
      </c>
      <c r="Y51" s="16">
        <f>+'MATRIZ (A)'!Y51*Y$168</f>
        <v>6.9317395786849874</v>
      </c>
      <c r="Z51" s="16">
        <f>+'MATRIZ (A)'!Z51*Z$168</f>
        <v>14.945947220390682</v>
      </c>
      <c r="AA51" s="16">
        <f>+'MATRIZ (A)'!AA51*AA$168</f>
        <v>1.0557850858291173</v>
      </c>
      <c r="AB51" s="16">
        <f>+'MATRIZ (A)'!AB51*AB$168</f>
        <v>10.109335888501509</v>
      </c>
      <c r="AC51" s="16">
        <f>+'MATRIZ (A)'!AC51*AC$168</f>
        <v>0.58450603693716818</v>
      </c>
      <c r="AD51" s="16">
        <f>+'MATRIZ (A)'!AD51*AD$168</f>
        <v>25.865099855323152</v>
      </c>
      <c r="AE51" s="16">
        <f>+'MATRIZ (A)'!AE51*AE$168</f>
        <v>10.880990063963313</v>
      </c>
      <c r="AF51" s="16">
        <f>+'MATRIZ (A)'!AF51*AF$168</f>
        <v>91.390400580673671</v>
      </c>
      <c r="AG51" s="16">
        <f>+'MATRIZ (A)'!AG51*AG$168</f>
        <v>7.9599192285328951E-3</v>
      </c>
      <c r="AH51" s="16">
        <f>+'MATRIZ (A)'!AH51*AH$168</f>
        <v>0.36870449674512534</v>
      </c>
      <c r="AI51" s="16">
        <f>+'MATRIZ (A)'!AI51*AI$168</f>
        <v>630.7244902032005</v>
      </c>
      <c r="AJ51" s="16">
        <f>+'MATRIZ (A)'!AJ51*AJ$168</f>
        <v>18.909455724109787</v>
      </c>
      <c r="AK51" s="16">
        <f>+'MATRIZ (A)'!AK51*AK$168</f>
        <v>79.092142626639088</v>
      </c>
      <c r="AL51" s="16">
        <f>+'MATRIZ (A)'!AL51*AL$168</f>
        <v>92.625532640683502</v>
      </c>
      <c r="AM51" s="16">
        <f>+'MATRIZ (A)'!AM51*AM$168</f>
        <v>1134.4981202608678</v>
      </c>
      <c r="AN51" s="16">
        <f>+'MATRIZ (A)'!AN51*AN$168</f>
        <v>10.185008448845432</v>
      </c>
      <c r="AO51" s="16">
        <f>+'MATRIZ (A)'!AO51*AO$168</f>
        <v>283.65366568188756</v>
      </c>
      <c r="AP51" s="16">
        <f>+'MATRIZ (A)'!AP51*AP$168</f>
        <v>9267.6038669420741</v>
      </c>
      <c r="AQ51" s="16">
        <f>+'MATRIZ (A)'!AQ51*AQ$168</f>
        <v>167.789013137377</v>
      </c>
      <c r="AR51" s="16">
        <f>+'MATRIZ (A)'!AR51*AR$168</f>
        <v>2.7685298995948795</v>
      </c>
      <c r="AS51" s="16">
        <f>+'MATRIZ (A)'!AS51*AS$168</f>
        <v>8.3932366389263198</v>
      </c>
      <c r="AT51" s="16">
        <f>+'MATRIZ (A)'!AT51*AT$168</f>
        <v>2.7021835722614234</v>
      </c>
      <c r="AU51" s="16">
        <f>+'MATRIZ (A)'!AU51*AU$168</f>
        <v>240.65548434037285</v>
      </c>
      <c r="AV51" s="16">
        <f>+'MATRIZ (A)'!AV51*AV$168</f>
        <v>690.400256491611</v>
      </c>
      <c r="AW51" s="16">
        <f>+'MATRIZ (A)'!AW51*AW$168</f>
        <v>56.977380375203687</v>
      </c>
      <c r="AX51" s="16">
        <f>+'MATRIZ (A)'!AX51*AX$168</f>
        <v>18.532237801784348</v>
      </c>
      <c r="AY51" s="16">
        <f>+'MATRIZ (A)'!AY51*AY$168</f>
        <v>16.853425786528508</v>
      </c>
      <c r="AZ51" s="16">
        <f>+'MATRIZ (A)'!AZ51*AZ$168</f>
        <v>0.54925308391383854</v>
      </c>
      <c r="BA51" s="16">
        <f>+'MATRIZ (A)'!BA51*BA$168</f>
        <v>5.1307367069982828</v>
      </c>
      <c r="BB51" s="16">
        <f>+'MATRIZ (A)'!BB51*BB$168</f>
        <v>5.8128683574386635</v>
      </c>
      <c r="BC51" s="16">
        <f>+'MATRIZ (A)'!BC51*BC$168</f>
        <v>39.071594227863777</v>
      </c>
      <c r="BD51" s="16">
        <f>+'MATRIZ (A)'!BD51*BD$168</f>
        <v>50.933436293620552</v>
      </c>
      <c r="BE51" s="16">
        <f>+'MATRIZ (A)'!BE51*BE$168</f>
        <v>25.775060429318518</v>
      </c>
      <c r="BF51" s="16">
        <f>+'MATRIZ (A)'!BF51*BF$168</f>
        <v>94.099027714411278</v>
      </c>
      <c r="BG51" s="16">
        <f>+'MATRIZ (A)'!BG51*BG$168</f>
        <v>13.100095764049499</v>
      </c>
      <c r="BH51" s="16">
        <f>+'MATRIZ (A)'!BH51*BH$168</f>
        <v>24.858135273557384</v>
      </c>
      <c r="BI51" s="16">
        <f>+'MATRIZ (A)'!BI51*BI$168</f>
        <v>24.691061706844806</v>
      </c>
      <c r="BJ51" s="16">
        <f>+'MATRIZ (A)'!BJ51*BJ$168</f>
        <v>12.168462088370072</v>
      </c>
      <c r="BK51" s="16">
        <f>+'MATRIZ (A)'!BK51*BK$168</f>
        <v>5.3274482786241055</v>
      </c>
      <c r="BL51" s="16">
        <f>+'MATRIZ (A)'!BL51*BL$168</f>
        <v>3.0809615841695854</v>
      </c>
      <c r="BM51" s="16">
        <f>+'MATRIZ (A)'!BM51*BM$168</f>
        <v>121.24111615151088</v>
      </c>
      <c r="BN51" s="16">
        <f>+'MATRIZ (A)'!BN51*BN$168</f>
        <v>34.293429632922731</v>
      </c>
      <c r="BO51" s="16">
        <f>+'MATRIZ (A)'!BO51*BO$168</f>
        <v>13.289147001902622</v>
      </c>
      <c r="BP51" s="16">
        <f>+'MATRIZ (A)'!BP51*BP$168</f>
        <v>6.681793717535049</v>
      </c>
      <c r="BQ51" s="16">
        <f>+'MATRIZ (A)'!BQ51*BQ$168</f>
        <v>15.462492417053548</v>
      </c>
      <c r="BR51" s="16">
        <f>+'MATRIZ (A)'!BR51*BR$168</f>
        <v>24.90833500730211</v>
      </c>
      <c r="BS51" s="16">
        <f>+'MATRIZ (A)'!BS51*BS$168</f>
        <v>2.7659345989337734</v>
      </c>
      <c r="BT51" s="16">
        <f>+'MATRIZ (A)'!BT51*BT$168</f>
        <v>48.327890862335188</v>
      </c>
      <c r="BU51" s="16">
        <f>+'MATRIZ (A)'!BU51*BU$168</f>
        <v>74.447547638582222</v>
      </c>
      <c r="BV51" s="16">
        <f>+'MATRIZ (A)'!BV51*BV$168</f>
        <v>25.393106879043152</v>
      </c>
      <c r="BW51" s="16">
        <f>+'MATRIZ (A)'!BW51*BW$168</f>
        <v>26.827965499739239</v>
      </c>
      <c r="BX51" s="16">
        <f>+'MATRIZ (A)'!BX51*BX$168</f>
        <v>35.216924030608567</v>
      </c>
      <c r="BY51" s="16">
        <f>+'MATRIZ (A)'!BY51*BY$168</f>
        <v>7.5286224330718428</v>
      </c>
      <c r="BZ51" s="16">
        <f>+'MATRIZ (A)'!BZ51*BZ$168</f>
        <v>1.5687961272599431</v>
      </c>
      <c r="CA51" s="16">
        <f>+'MATRIZ (A)'!CA51*CA$168</f>
        <v>3.8187011817950407</v>
      </c>
      <c r="CB51" s="16">
        <f>+'MATRIZ (A)'!CB51*CB$168</f>
        <v>62.070077944245988</v>
      </c>
      <c r="CC51" s="16">
        <f>+'MATRIZ (A)'!CC51*CC$168</f>
        <v>63.626383976792532</v>
      </c>
      <c r="CD51" s="16">
        <f>+'MATRIZ (A)'!CD51*CD$168</f>
        <v>24.24330766683498</v>
      </c>
      <c r="CE51" s="16">
        <f>+'MATRIZ (A)'!CE51*CE$168</f>
        <v>52.296722778897589</v>
      </c>
      <c r="CF51" s="16">
        <f>+'MATRIZ (A)'!CF51*CF$168</f>
        <v>88.128644178632314</v>
      </c>
      <c r="CG51" s="16">
        <f>+'MATRIZ (A)'!CG51*CG$168</f>
        <v>614.31914313035031</v>
      </c>
      <c r="CH51" s="16">
        <f>+'MATRIZ (A)'!CH51*CH$168</f>
        <v>20.874838129237869</v>
      </c>
      <c r="CI51" s="16">
        <f>+'MATRIZ (A)'!CI51*CI$168</f>
        <v>0.87346339656371741</v>
      </c>
      <c r="CJ51" s="16">
        <f>+'MATRIZ (A)'!CJ51*CJ$168</f>
        <v>33.443440890801462</v>
      </c>
      <c r="CK51" s="16">
        <f>+'MATRIZ (A)'!CK51*CK$168</f>
        <v>19.710071980013581</v>
      </c>
      <c r="CL51" s="16">
        <f>+'MATRIZ (A)'!CL51*CL$168</f>
        <v>34.388914967530255</v>
      </c>
      <c r="CM51" s="16">
        <f>+'MATRIZ (A)'!CM51*CM$168</f>
        <v>17.79156317791643</v>
      </c>
      <c r="CN51" s="16">
        <f>+'MATRIZ (A)'!CN51*CN$168</f>
        <v>14.452983840121913</v>
      </c>
      <c r="CO51" s="16">
        <f>+'MATRIZ (A)'!CO51*CO$168</f>
        <v>44.717099382540653</v>
      </c>
      <c r="CP51" s="16">
        <f>+'MATRIZ (A)'!CP51*CP$168</f>
        <v>2.9732623071502284</v>
      </c>
      <c r="CQ51" s="16">
        <f>+'MATRIZ (A)'!CQ51*CQ$168</f>
        <v>1846.5516438437849</v>
      </c>
      <c r="CR51" s="16">
        <f>+'MATRIZ (A)'!CR51*CR$168</f>
        <v>8992.3693589715167</v>
      </c>
      <c r="CS51" s="16">
        <f>+'MATRIZ (A)'!CS51*CS$168</f>
        <v>11.558941475704183</v>
      </c>
      <c r="CT51" s="16">
        <f>+'MATRIZ (A)'!CT51*CT$168</f>
        <v>112.32243356437991</v>
      </c>
      <c r="CU51" s="16">
        <f>+'MATRIZ (A)'!CU51*CU$168</f>
        <v>100.87447994582239</v>
      </c>
      <c r="CV51" s="16">
        <f>+'MATRIZ (A)'!CV51*CV$168</f>
        <v>1.3523925036041711</v>
      </c>
      <c r="CW51" s="16">
        <f>+'MATRIZ (A)'!CW51*CW$168</f>
        <v>122.18670774174444</v>
      </c>
      <c r="CX51" s="16">
        <f>+'MATRIZ (A)'!CX51*CX$168</f>
        <v>66.050921068632675</v>
      </c>
      <c r="CY51" s="16">
        <f>+'MATRIZ (A)'!CY51*CY$168</f>
        <v>26.989485243995979</v>
      </c>
      <c r="CZ51" s="16">
        <f>+'MATRIZ (A)'!CZ51*CZ$168</f>
        <v>16.591880358076562</v>
      </c>
      <c r="DA51" s="16">
        <f>+'MATRIZ (A)'!DA51*DA$168</f>
        <v>55.843986074376907</v>
      </c>
      <c r="DB51" s="16">
        <f>+'MATRIZ (A)'!DB51*DB$168</f>
        <v>160.88639089181791</v>
      </c>
      <c r="DC51" s="16">
        <f>+'MATRIZ (A)'!DC51*DC$168</f>
        <v>56.615394630640061</v>
      </c>
      <c r="DD51" s="16">
        <f>+'MATRIZ (A)'!DD51*DD$168</f>
        <v>175.83023515101809</v>
      </c>
      <c r="DE51" s="16">
        <f>+'MATRIZ (A)'!DE51*DE$168</f>
        <v>54.390626830546253</v>
      </c>
      <c r="DF51" s="16">
        <f>+'MATRIZ (A)'!DF51*DF$168</f>
        <v>123.04668534363903</v>
      </c>
      <c r="DG51" s="16">
        <f>+'MATRIZ (A)'!DG51*DG$168</f>
        <v>156.11485431153599</v>
      </c>
      <c r="DH51" s="16">
        <f>+'MATRIZ (A)'!DH51*DH$168</f>
        <v>24.471446452429685</v>
      </c>
      <c r="DI51" s="16">
        <f>+'MATRIZ (A)'!DI51*DI$168</f>
        <v>1.9252183065574655</v>
      </c>
      <c r="DJ51" s="16">
        <f>+'MATRIZ (A)'!DJ51*DJ$168</f>
        <v>11.168685862708134</v>
      </c>
      <c r="DK51" s="16">
        <f>+'MATRIZ (A)'!DK51*DK$168</f>
        <v>3.1163747211825621</v>
      </c>
      <c r="DL51" s="16">
        <f>+'MATRIZ (A)'!DL51*DL$168</f>
        <v>16.1471138973805</v>
      </c>
      <c r="DM51" s="16">
        <f>+'MATRIZ (A)'!DM51*DM$168</f>
        <v>3.9644209995333884E-2</v>
      </c>
      <c r="DN51" s="16">
        <f>+'MATRIZ (A)'!DN51*DN$168</f>
        <v>0.1707132364803782</v>
      </c>
      <c r="DO51" s="16">
        <f>+'MATRIZ (A)'!DO51*DO$168</f>
        <v>50.970288905777061</v>
      </c>
      <c r="DP51" s="16">
        <f>+'MATRIZ (A)'!DP51*DP$168</f>
        <v>14.583874023763103</v>
      </c>
      <c r="DQ51" s="16">
        <f>+'MATRIZ (A)'!DQ51*DQ$168</f>
        <v>30.591231885891062</v>
      </c>
      <c r="DR51" s="16">
        <f>+'MATRIZ (A)'!DR51*DR$168</f>
        <v>99.2083361884645</v>
      </c>
      <c r="DS51" s="16">
        <f>+'MATRIZ (A)'!DS51*DS$168</f>
        <v>722.20055719565232</v>
      </c>
      <c r="DT51" s="16">
        <f>+'MATRIZ (A)'!DT51*DT$168</f>
        <v>721.91020964710083</v>
      </c>
      <c r="DU51" s="16">
        <f>+'MATRIZ (A)'!DU51*DU$168</f>
        <v>9.5553815842387664</v>
      </c>
      <c r="DV51" s="16">
        <f>+'MATRIZ (A)'!DV51*DV$168</f>
        <v>2402.0821328044667</v>
      </c>
      <c r="DW51" s="16">
        <f>+'MATRIZ (A)'!DW51*DW$168</f>
        <v>1127.2131364357099</v>
      </c>
      <c r="DX51" s="16">
        <f>+'MATRIZ (A)'!DX51*DX$168</f>
        <v>5.3494181893882207</v>
      </c>
      <c r="DY51" s="16">
        <f>+'MATRIZ (A)'!DY51*DY$168</f>
        <v>0.73369887229577513</v>
      </c>
      <c r="DZ51" s="16">
        <f>+'MATRIZ (A)'!DZ51*DZ$168</f>
        <v>98.218394404793287</v>
      </c>
      <c r="EA51" s="16">
        <f>+'MATRIZ (A)'!EA51*EA$168</f>
        <v>33.625551361114582</v>
      </c>
      <c r="EB51" s="16">
        <f>+'MATRIZ (A)'!EB51*EB$168</f>
        <v>617.56076785292146</v>
      </c>
      <c r="EC51" s="16">
        <f>+'MATRIZ (A)'!EC51*EC$168</f>
        <v>8.6367762125720056</v>
      </c>
      <c r="ED51" s="16">
        <f>+'MATRIZ (A)'!ED51*ED$168</f>
        <v>3.3246505454349724</v>
      </c>
      <c r="EE51" s="16">
        <f>+'MATRIZ (A)'!EE51*EE$168</f>
        <v>366.76641824757661</v>
      </c>
      <c r="EF51" s="16">
        <f>+'MATRIZ (A)'!EF51*EF$168</f>
        <v>0.35098095903102228</v>
      </c>
      <c r="EG51" s="16">
        <f>+'MATRIZ (A)'!EG51*EG$168</f>
        <v>1.754510891844711</v>
      </c>
      <c r="EH51" s="16">
        <f>+'MATRIZ (A)'!EH51*EH$168</f>
        <v>0</v>
      </c>
      <c r="EI51" s="18">
        <f t="shared" si="4"/>
        <v>33303.318332013361</v>
      </c>
      <c r="EJ51" s="20">
        <f>+'MATRIZ (I-A) INVERSA'!FM51</f>
        <v>332149.42742411065</v>
      </c>
      <c r="EK51" s="20">
        <f>+'MATRIZ (I-A) INVERSA'!FN51</f>
        <v>257.82252343236195</v>
      </c>
      <c r="EL51" s="20">
        <f>+'MATRIZ (I-A) INVERSA'!FO51</f>
        <v>889.11207644790181</v>
      </c>
      <c r="EM51" s="20">
        <f>+'MATRIZ (I-A) INVERSA'!FP51</f>
        <v>1055.2002016865931</v>
      </c>
      <c r="EN51" s="20">
        <f>+'MATRIZ (I-A) INVERSA'!FQ51</f>
        <v>0</v>
      </c>
      <c r="EO51" s="20">
        <f>+'MATRIZ (I-A) INVERSA'!FR51</f>
        <v>0</v>
      </c>
      <c r="EP51" s="20">
        <f>+'MATRIZ (I-A) INVERSA'!FS51</f>
        <v>0</v>
      </c>
      <c r="EQ51" s="20">
        <f>+'MATRIZ (I-A) INVERSA'!FT51</f>
        <v>0</v>
      </c>
      <c r="ER51" s="20">
        <f>+'MATRIZ (I-A) INVERSA'!FU51</f>
        <v>0</v>
      </c>
      <c r="ES51" s="20">
        <f>+'MATRIZ (I-A) INVERSA'!FV51</f>
        <v>0</v>
      </c>
      <c r="ET51" s="20">
        <f>+'MATRIZ (I-A) INVERSA'!FW51</f>
        <v>0</v>
      </c>
      <c r="EU51" s="20">
        <f>+'MATRIZ (I-A) INVERSA'!FX51</f>
        <v>60.551590571214824</v>
      </c>
      <c r="EV51" s="20">
        <f>+'MATRIZ (I-A) INVERSA'!FY51</f>
        <v>440.86169535360284</v>
      </c>
      <c r="EW51" s="20">
        <f>+'MATRIZ (I-A) INVERSA'!FZ51</f>
        <v>1.8000739807572785</v>
      </c>
      <c r="EX51" s="20">
        <f>+'MATRIZ (I-A) INVERSA'!GA51</f>
        <v>48571.483660095299</v>
      </c>
      <c r="EY51" s="20">
        <f>+'MATRIZ (I-A) INVERSA'!GB51</f>
        <v>147.60561580032316</v>
      </c>
      <c r="EZ51" s="20">
        <f>+'MATRIZ (I-A) INVERSA'!GC51</f>
        <v>3.8702678814768401</v>
      </c>
      <c r="FA51" s="20">
        <f>+'MATRIZ (I-A) INVERSA'!GD51</f>
        <v>2.7699135561061849</v>
      </c>
      <c r="FB51" s="20">
        <f>+'MATRIZ (I-A) INVERSA'!GE51</f>
        <v>7.9199998951546338</v>
      </c>
      <c r="FC51" s="20">
        <f>+'MATRIZ (I-A) INVERSA'!GF51</f>
        <v>0</v>
      </c>
      <c r="FD51" s="20">
        <f>+'MATRIZ (I-A) INVERSA'!GG51</f>
        <v>28.194520756201804</v>
      </c>
      <c r="FE51" s="20">
        <f>+'MATRIZ (I-A) INVERSA'!GH51</f>
        <v>0.55833795255796914</v>
      </c>
      <c r="FF51" s="20">
        <f>+'MATRIZ (I-A) INVERSA'!GI51</f>
        <v>0</v>
      </c>
      <c r="FG51" s="18">
        <f t="shared" si="2"/>
        <v>383617.17790152022</v>
      </c>
      <c r="FH51" s="17">
        <f t="shared" si="5"/>
        <v>416920.4962335336</v>
      </c>
      <c r="FI51" s="28"/>
      <c r="FJ51" s="17">
        <v>416920.49623353378</v>
      </c>
      <c r="FK51" s="48">
        <f t="shared" si="3"/>
        <v>0</v>
      </c>
      <c r="FM51" s="46">
        <f>+IFERROR((FH51/'MIP 2017'!FH51*100-100),0)</f>
        <v>0.12497514858438308</v>
      </c>
    </row>
    <row r="52" spans="1:169" s="7" customFormat="1" ht="21.95" customHeight="1" thickBot="1" x14ac:dyDescent="0.25">
      <c r="A52" s="137" t="s">
        <v>161</v>
      </c>
      <c r="B52" s="138" t="s">
        <v>162</v>
      </c>
      <c r="C52" s="16">
        <f>+'MATRIZ (A)'!C52*C$168</f>
        <v>48.594359981445926</v>
      </c>
      <c r="D52" s="16">
        <f>+'MATRIZ (A)'!D52*D$168</f>
        <v>14.322578458030691</v>
      </c>
      <c r="E52" s="16">
        <f>+'MATRIZ (A)'!E52*E$168</f>
        <v>30.35702524870166</v>
      </c>
      <c r="F52" s="16">
        <f>+'MATRIZ (A)'!F52*F$168</f>
        <v>674.7602497913432</v>
      </c>
      <c r="G52" s="16">
        <f>+'MATRIZ (A)'!G52*G$168</f>
        <v>125.56963965200757</v>
      </c>
      <c r="H52" s="16">
        <f>+'MATRIZ (A)'!H52*H$168</f>
        <v>93.871554560560256</v>
      </c>
      <c r="I52" s="16">
        <f>+'MATRIZ (A)'!I52*I$168</f>
        <v>30.132215509979467</v>
      </c>
      <c r="J52" s="16">
        <f>+'MATRIZ (A)'!J52*J$168</f>
        <v>172.73224834359007</v>
      </c>
      <c r="K52" s="16">
        <f>+'MATRIZ (A)'!K52*K$168</f>
        <v>336.90356373030909</v>
      </c>
      <c r="L52" s="16">
        <f>+'MATRIZ (A)'!L52*L$168</f>
        <v>329.78300709634959</v>
      </c>
      <c r="M52" s="16">
        <f>+'MATRIZ (A)'!M52*M$168</f>
        <v>1066.9477674828556</v>
      </c>
      <c r="N52" s="16">
        <f>+'MATRIZ (A)'!N52*N$168</f>
        <v>46.6625098142284</v>
      </c>
      <c r="O52" s="16">
        <f>+'MATRIZ (A)'!O52*O$168</f>
        <v>114.38374086759401</v>
      </c>
      <c r="P52" s="16">
        <f>+'MATRIZ (A)'!P52*P$168</f>
        <v>794.01660854313172</v>
      </c>
      <c r="Q52" s="16">
        <f>+'MATRIZ (A)'!Q52*Q$168</f>
        <v>135.99223861593487</v>
      </c>
      <c r="R52" s="16">
        <f>+'MATRIZ (A)'!R52*R$168</f>
        <v>1341.8275071729659</v>
      </c>
      <c r="S52" s="16">
        <f>+'MATRIZ (A)'!S52*S$168</f>
        <v>723.66863866778067</v>
      </c>
      <c r="T52" s="16">
        <f>+'MATRIZ (A)'!T52*T$168</f>
        <v>1929.3746285431621</v>
      </c>
      <c r="U52" s="16">
        <f>+'MATRIZ (A)'!U52*U$168</f>
        <v>724.2017828265997</v>
      </c>
      <c r="V52" s="16">
        <f>+'MATRIZ (A)'!V52*V$168</f>
        <v>54.524616975516828</v>
      </c>
      <c r="W52" s="16">
        <f>+'MATRIZ (A)'!W52*W$168</f>
        <v>126.37804683073827</v>
      </c>
      <c r="X52" s="16">
        <f>+'MATRIZ (A)'!X52*X$168</f>
        <v>3166.8055460661135</v>
      </c>
      <c r="Y52" s="16">
        <f>+'MATRIZ (A)'!Y52*Y$168</f>
        <v>10.468236648205771</v>
      </c>
      <c r="Z52" s="16">
        <f>+'MATRIZ (A)'!Z52*Z$168</f>
        <v>147.85690700135476</v>
      </c>
      <c r="AA52" s="16">
        <f>+'MATRIZ (A)'!AA52*AA$168</f>
        <v>389.33074815689264</v>
      </c>
      <c r="AB52" s="16">
        <f>+'MATRIZ (A)'!AB52*AB$168</f>
        <v>278.93728301800093</v>
      </c>
      <c r="AC52" s="16">
        <f>+'MATRIZ (A)'!AC52*AC$168</f>
        <v>11.757271233720145</v>
      </c>
      <c r="AD52" s="16">
        <f>+'MATRIZ (A)'!AD52*AD$168</f>
        <v>17.361748641418568</v>
      </c>
      <c r="AE52" s="16">
        <f>+'MATRIZ (A)'!AE52*AE$168</f>
        <v>25.445130435261635</v>
      </c>
      <c r="AF52" s="16">
        <f>+'MATRIZ (A)'!AF52*AF$168</f>
        <v>61.758041885660944</v>
      </c>
      <c r="AG52" s="16">
        <f>+'MATRIZ (A)'!AG52*AG$168</f>
        <v>1.8209142102615218E-3</v>
      </c>
      <c r="AH52" s="16">
        <f>+'MATRIZ (A)'!AH52*AH$168</f>
        <v>4.3788782533905524</v>
      </c>
      <c r="AI52" s="16">
        <f>+'MATRIZ (A)'!AI52*AI$168</f>
        <v>924.20941699773653</v>
      </c>
      <c r="AJ52" s="16">
        <f>+'MATRIZ (A)'!AJ52*AJ$168</f>
        <v>24.529315106168728</v>
      </c>
      <c r="AK52" s="16">
        <f>+'MATRIZ (A)'!AK52*AK$168</f>
        <v>2777.0415189539458</v>
      </c>
      <c r="AL52" s="16">
        <f>+'MATRIZ (A)'!AL52*AL$168</f>
        <v>657.49368396539217</v>
      </c>
      <c r="AM52" s="16">
        <f>+'MATRIZ (A)'!AM52*AM$168</f>
        <v>3116.6602318590212</v>
      </c>
      <c r="AN52" s="16">
        <f>+'MATRIZ (A)'!AN52*AN$168</f>
        <v>1389.4754475166146</v>
      </c>
      <c r="AO52" s="16">
        <f>+'MATRIZ (A)'!AO52*AO$168</f>
        <v>1797.333910213697</v>
      </c>
      <c r="AP52" s="16">
        <f>+'MATRIZ (A)'!AP52*AP$168</f>
        <v>4063.8583507785961</v>
      </c>
      <c r="AQ52" s="16">
        <f>+'MATRIZ (A)'!AQ52*AQ$168</f>
        <v>31647.91515151312</v>
      </c>
      <c r="AR52" s="16">
        <f>+'MATRIZ (A)'!AR52*AR$168</f>
        <v>1206.4954441774457</v>
      </c>
      <c r="AS52" s="16">
        <f>+'MATRIZ (A)'!AS52*AS$168</f>
        <v>301.64759709074076</v>
      </c>
      <c r="AT52" s="16">
        <f>+'MATRIZ (A)'!AT52*AT$168</f>
        <v>1890.5539759571827</v>
      </c>
      <c r="AU52" s="16">
        <f>+'MATRIZ (A)'!AU52*AU$168</f>
        <v>2213.3527823806453</v>
      </c>
      <c r="AV52" s="16">
        <f>+'MATRIZ (A)'!AV52*AV$168</f>
        <v>657.85759471746474</v>
      </c>
      <c r="AW52" s="16">
        <f>+'MATRIZ (A)'!AW52*AW$168</f>
        <v>9881.4574651321218</v>
      </c>
      <c r="AX52" s="16">
        <f>+'MATRIZ (A)'!AX52*AX$168</f>
        <v>35.062303959012205</v>
      </c>
      <c r="AY52" s="16">
        <f>+'MATRIZ (A)'!AY52*AY$168</f>
        <v>29.50943843189804</v>
      </c>
      <c r="AZ52" s="16">
        <f>+'MATRIZ (A)'!AZ52*AZ$168</f>
        <v>1.0050339481366224</v>
      </c>
      <c r="BA52" s="16">
        <f>+'MATRIZ (A)'!BA52*BA$168</f>
        <v>9.1819176681631749</v>
      </c>
      <c r="BB52" s="16">
        <f>+'MATRIZ (A)'!BB52*BB$168</f>
        <v>12.110740137843989</v>
      </c>
      <c r="BC52" s="16">
        <f>+'MATRIZ (A)'!BC52*BC$168</f>
        <v>67.671379048682084</v>
      </c>
      <c r="BD52" s="16">
        <f>+'MATRIZ (A)'!BD52*BD$168</f>
        <v>85.694558940987292</v>
      </c>
      <c r="BE52" s="16">
        <f>+'MATRIZ (A)'!BE52*BE$168</f>
        <v>401.36467310588444</v>
      </c>
      <c r="BF52" s="16">
        <f>+'MATRIZ (A)'!BF52*BF$168</f>
        <v>222.14084106955556</v>
      </c>
      <c r="BG52" s="16">
        <f>+'MATRIZ (A)'!BG52*BG$168</f>
        <v>257.60357867118665</v>
      </c>
      <c r="BH52" s="16">
        <f>+'MATRIZ (A)'!BH52*BH$168</f>
        <v>543.1404489723285</v>
      </c>
      <c r="BI52" s="16">
        <f>+'MATRIZ (A)'!BI52*BI$168</f>
        <v>224.34561661718593</v>
      </c>
      <c r="BJ52" s="16">
        <f>+'MATRIZ (A)'!BJ52*BJ$168</f>
        <v>12.820365516523083</v>
      </c>
      <c r="BK52" s="16">
        <f>+'MATRIZ (A)'!BK52*BK$168</f>
        <v>16.610451484780455</v>
      </c>
      <c r="BL52" s="16">
        <f>+'MATRIZ (A)'!BL52*BL$168</f>
        <v>3.9637342727106115</v>
      </c>
      <c r="BM52" s="16">
        <f>+'MATRIZ (A)'!BM52*BM$168</f>
        <v>276.43264163915404</v>
      </c>
      <c r="BN52" s="16">
        <f>+'MATRIZ (A)'!BN52*BN$168</f>
        <v>70.417127409729261</v>
      </c>
      <c r="BO52" s="16">
        <f>+'MATRIZ (A)'!BO52*BO$168</f>
        <v>32.840226402373261</v>
      </c>
      <c r="BP52" s="16">
        <f>+'MATRIZ (A)'!BP52*BP$168</f>
        <v>3.1089351390165478</v>
      </c>
      <c r="BQ52" s="16">
        <f>+'MATRIZ (A)'!BQ52*BQ$168</f>
        <v>22.683593158784202</v>
      </c>
      <c r="BR52" s="16">
        <f>+'MATRIZ (A)'!BR52*BR$168</f>
        <v>39.081957968548416</v>
      </c>
      <c r="BS52" s="16">
        <f>+'MATRIZ (A)'!BS52*BS$168</f>
        <v>6.1702270838768722</v>
      </c>
      <c r="BT52" s="16">
        <f>+'MATRIZ (A)'!BT52*BT$168</f>
        <v>49.917130688309477</v>
      </c>
      <c r="BU52" s="16">
        <f>+'MATRIZ (A)'!BU52*BU$168</f>
        <v>156.91577912282659</v>
      </c>
      <c r="BV52" s="16">
        <f>+'MATRIZ (A)'!BV52*BV$168</f>
        <v>44.974722263071506</v>
      </c>
      <c r="BW52" s="16">
        <f>+'MATRIZ (A)'!BW52*BW$168</f>
        <v>37.671907510840249</v>
      </c>
      <c r="BX52" s="16">
        <f>+'MATRIZ (A)'!BX52*BX$168</f>
        <v>65.68466392983818</v>
      </c>
      <c r="BY52" s="16">
        <f>+'MATRIZ (A)'!BY52*BY$168</f>
        <v>58.443365422961307</v>
      </c>
      <c r="BZ52" s="16">
        <f>+'MATRIZ (A)'!BZ52*BZ$168</f>
        <v>19.413351116070981</v>
      </c>
      <c r="CA52" s="16">
        <f>+'MATRIZ (A)'!CA52*CA$168</f>
        <v>273.96935002940228</v>
      </c>
      <c r="CB52" s="16">
        <f>+'MATRIZ (A)'!CB52*CB$168</f>
        <v>67.716676731459401</v>
      </c>
      <c r="CC52" s="16">
        <f>+'MATRIZ (A)'!CC52*CC$168</f>
        <v>89.041632960647135</v>
      </c>
      <c r="CD52" s="16">
        <f>+'MATRIZ (A)'!CD52*CD$168</f>
        <v>143.1976067155685</v>
      </c>
      <c r="CE52" s="16">
        <f>+'MATRIZ (A)'!CE52*CE$168</f>
        <v>224.38298041923571</v>
      </c>
      <c r="CF52" s="16">
        <f>+'MATRIZ (A)'!CF52*CF$168</f>
        <v>100.89092108507495</v>
      </c>
      <c r="CG52" s="16">
        <f>+'MATRIZ (A)'!CG52*CG$168</f>
        <v>9695.9287753582066</v>
      </c>
      <c r="CH52" s="16">
        <f>+'MATRIZ (A)'!CH52*CH$168</f>
        <v>23.210159380245301</v>
      </c>
      <c r="CI52" s="16">
        <f>+'MATRIZ (A)'!CI52*CI$168</f>
        <v>0.22942779829252716</v>
      </c>
      <c r="CJ52" s="16">
        <f>+'MATRIZ (A)'!CJ52*CJ$168</f>
        <v>16.796217248867062</v>
      </c>
      <c r="CK52" s="16">
        <f>+'MATRIZ (A)'!CK52*CK$168</f>
        <v>119.77484887817185</v>
      </c>
      <c r="CL52" s="16">
        <f>+'MATRIZ (A)'!CL52*CL$168</f>
        <v>192.56717715741505</v>
      </c>
      <c r="CM52" s="16">
        <f>+'MATRIZ (A)'!CM52*CM$168</f>
        <v>107.17198773935945</v>
      </c>
      <c r="CN52" s="16">
        <f>+'MATRIZ (A)'!CN52*CN$168</f>
        <v>20.456847377852363</v>
      </c>
      <c r="CO52" s="16">
        <f>+'MATRIZ (A)'!CO52*CO$168</f>
        <v>170.23407873061919</v>
      </c>
      <c r="CP52" s="16">
        <f>+'MATRIZ (A)'!CP52*CP$168</f>
        <v>36.093520090852287</v>
      </c>
      <c r="CQ52" s="16">
        <f>+'MATRIZ (A)'!CQ52*CQ$168</f>
        <v>471.45420805956491</v>
      </c>
      <c r="CR52" s="16">
        <f>+'MATRIZ (A)'!CR52*CR$168</f>
        <v>1383.1556929833555</v>
      </c>
      <c r="CS52" s="16">
        <f>+'MATRIZ (A)'!CS52*CS$168</f>
        <v>607.06038006653262</v>
      </c>
      <c r="CT52" s="16">
        <f>+'MATRIZ (A)'!CT52*CT$168</f>
        <v>276.45270560524023</v>
      </c>
      <c r="CU52" s="16">
        <f>+'MATRIZ (A)'!CU52*CU$168</f>
        <v>15.680408473800721</v>
      </c>
      <c r="CV52" s="16">
        <f>+'MATRIZ (A)'!CV52*CV$168</f>
        <v>1.2582548212357176</v>
      </c>
      <c r="CW52" s="16">
        <f>+'MATRIZ (A)'!CW52*CW$168</f>
        <v>75.896679078277515</v>
      </c>
      <c r="CX52" s="16">
        <f>+'MATRIZ (A)'!CX52*CX$168</f>
        <v>38.735391701663566</v>
      </c>
      <c r="CY52" s="16">
        <f>+'MATRIZ (A)'!CY52*CY$168</f>
        <v>6.3278908870766353</v>
      </c>
      <c r="CZ52" s="16">
        <f>+'MATRIZ (A)'!CZ52*CZ$168</f>
        <v>6.7474361087347292</v>
      </c>
      <c r="DA52" s="16">
        <f>+'MATRIZ (A)'!DA52*DA$168</f>
        <v>47.472507941052655</v>
      </c>
      <c r="DB52" s="16">
        <f>+'MATRIZ (A)'!DB52*DB$168</f>
        <v>44.047580607135146</v>
      </c>
      <c r="DC52" s="16">
        <f>+'MATRIZ (A)'!DC52*DC$168</f>
        <v>13.151668991490309</v>
      </c>
      <c r="DD52" s="16">
        <f>+'MATRIZ (A)'!DD52*DD$168</f>
        <v>40.679394495309189</v>
      </c>
      <c r="DE52" s="16">
        <f>+'MATRIZ (A)'!DE52*DE$168</f>
        <v>50.033937171953276</v>
      </c>
      <c r="DF52" s="16">
        <f>+'MATRIZ (A)'!DF52*DF$168</f>
        <v>60.428154169167797</v>
      </c>
      <c r="DG52" s="16">
        <f>+'MATRIZ (A)'!DG52*DG$168</f>
        <v>13.328469480962449</v>
      </c>
      <c r="DH52" s="16">
        <f>+'MATRIZ (A)'!DH52*DH$168</f>
        <v>17.093572970706312</v>
      </c>
      <c r="DI52" s="16">
        <f>+'MATRIZ (A)'!DI52*DI$168</f>
        <v>1.3854561290154337</v>
      </c>
      <c r="DJ52" s="16">
        <f>+'MATRIZ (A)'!DJ52*DJ$168</f>
        <v>27.965094794519224</v>
      </c>
      <c r="DK52" s="16">
        <f>+'MATRIZ (A)'!DK52*DK$168</f>
        <v>13.760068455930568</v>
      </c>
      <c r="DL52" s="16">
        <f>+'MATRIZ (A)'!DL52*DL$168</f>
        <v>40.35116086992759</v>
      </c>
      <c r="DM52" s="16">
        <f>+'MATRIZ (A)'!DM52*DM$168</f>
        <v>0.11131125433748644</v>
      </c>
      <c r="DN52" s="16">
        <f>+'MATRIZ (A)'!DN52*DN$168</f>
        <v>0.8947309432158449</v>
      </c>
      <c r="DO52" s="16">
        <f>+'MATRIZ (A)'!DO52*DO$168</f>
        <v>11.63149645607475</v>
      </c>
      <c r="DP52" s="16">
        <f>+'MATRIZ (A)'!DP52*DP$168</f>
        <v>13.893850540287627</v>
      </c>
      <c r="DQ52" s="16">
        <f>+'MATRIZ (A)'!DQ52*DQ$168</f>
        <v>36.007238736210908</v>
      </c>
      <c r="DR52" s="16">
        <f>+'MATRIZ (A)'!DR52*DR$168</f>
        <v>22.76676828720613</v>
      </c>
      <c r="DS52" s="16">
        <f>+'MATRIZ (A)'!DS52*DS$168</f>
        <v>727.75441956468546</v>
      </c>
      <c r="DT52" s="16">
        <f>+'MATRIZ (A)'!DT52*DT$168</f>
        <v>205.7093152812806</v>
      </c>
      <c r="DU52" s="16">
        <f>+'MATRIZ (A)'!DU52*DU$168</f>
        <v>1.2009963972962694</v>
      </c>
      <c r="DV52" s="16">
        <f>+'MATRIZ (A)'!DV52*DV$168</f>
        <v>538.15360667658831</v>
      </c>
      <c r="DW52" s="16">
        <f>+'MATRIZ (A)'!DW52*DW$168</f>
        <v>1592.738558325326</v>
      </c>
      <c r="DX52" s="16">
        <f>+'MATRIZ (A)'!DX52*DX$168</f>
        <v>7.2214426524396149</v>
      </c>
      <c r="DY52" s="16">
        <f>+'MATRIZ (A)'!DY52*DY$168</f>
        <v>3.1185500361517096</v>
      </c>
      <c r="DZ52" s="16">
        <f>+'MATRIZ (A)'!DZ52*DZ$168</f>
        <v>17.851530053118847</v>
      </c>
      <c r="EA52" s="16">
        <f>+'MATRIZ (A)'!EA52*EA$168</f>
        <v>41.370427898857599</v>
      </c>
      <c r="EB52" s="16">
        <f>+'MATRIZ (A)'!EB52*EB$168</f>
        <v>114.52900838563716</v>
      </c>
      <c r="EC52" s="16">
        <f>+'MATRIZ (A)'!EC52*EC$168</f>
        <v>4.3513279749126816</v>
      </c>
      <c r="ED52" s="16">
        <f>+'MATRIZ (A)'!ED52*ED$168</f>
        <v>4.6573412152354194</v>
      </c>
      <c r="EE52" s="16">
        <f>+'MATRIZ (A)'!EE52*EE$168</f>
        <v>34.37655966446259</v>
      </c>
      <c r="EF52" s="16">
        <f>+'MATRIZ (A)'!EF52*EF$168</f>
        <v>0.73379927572242243</v>
      </c>
      <c r="EG52" s="16">
        <f>+'MATRIZ (A)'!EG52*EG$168</f>
        <v>2.2564882559513437</v>
      </c>
      <c r="EH52" s="16">
        <f>+'MATRIZ (A)'!EH52*EH$168</f>
        <v>0</v>
      </c>
      <c r="EI52" s="18">
        <f t="shared" si="4"/>
        <v>96300.425827466155</v>
      </c>
      <c r="EJ52" s="20">
        <f>+'MATRIZ (I-A) INVERSA'!FM52</f>
        <v>83175.269550874335</v>
      </c>
      <c r="EK52" s="20">
        <f>+'MATRIZ (I-A) INVERSA'!FN52</f>
        <v>93.586017920957659</v>
      </c>
      <c r="EL52" s="20">
        <f>+'MATRIZ (I-A) INVERSA'!FO52</f>
        <v>322.73541354125484</v>
      </c>
      <c r="EM52" s="20">
        <f>+'MATRIZ (I-A) INVERSA'!FP52</f>
        <v>0</v>
      </c>
      <c r="EN52" s="20">
        <f>+'MATRIZ (I-A) INVERSA'!FQ52</f>
        <v>0</v>
      </c>
      <c r="EO52" s="20">
        <f>+'MATRIZ (I-A) INVERSA'!FR52</f>
        <v>0</v>
      </c>
      <c r="EP52" s="20">
        <f>+'MATRIZ (I-A) INVERSA'!FS52</f>
        <v>0</v>
      </c>
      <c r="EQ52" s="20">
        <f>+'MATRIZ (I-A) INVERSA'!FT52</f>
        <v>0</v>
      </c>
      <c r="ER52" s="20">
        <f>+'MATRIZ (I-A) INVERSA'!FU52</f>
        <v>0</v>
      </c>
      <c r="ES52" s="20">
        <f>+'MATRIZ (I-A) INVERSA'!FV52</f>
        <v>0</v>
      </c>
      <c r="ET52" s="20">
        <f>+'MATRIZ (I-A) INVERSA'!FW52</f>
        <v>0</v>
      </c>
      <c r="EU52" s="20">
        <f>+'MATRIZ (I-A) INVERSA'!FX52</f>
        <v>185.53474616646488</v>
      </c>
      <c r="EV52" s="20">
        <f>+'MATRIZ (I-A) INVERSA'!FY52</f>
        <v>4853.0292051645329</v>
      </c>
      <c r="EW52" s="20">
        <f>+'MATRIZ (I-A) INVERSA'!FZ52</f>
        <v>-11482.642948956218</v>
      </c>
      <c r="EX52" s="20">
        <f>+'MATRIZ (I-A) INVERSA'!GA52</f>
        <v>68115.223468180149</v>
      </c>
      <c r="EY52" s="20">
        <f>+'MATRIZ (I-A) INVERSA'!GB52</f>
        <v>55.804494728766358</v>
      </c>
      <c r="EZ52" s="20">
        <f>+'MATRIZ (I-A) INVERSA'!GC52</f>
        <v>1.4632122390448725</v>
      </c>
      <c r="FA52" s="20">
        <f>+'MATRIZ (I-A) INVERSA'!GD52</f>
        <v>1.0472069480741781</v>
      </c>
      <c r="FB52" s="20">
        <f>+'MATRIZ (I-A) INVERSA'!GE52</f>
        <v>2.9942735579849074</v>
      </c>
      <c r="FC52" s="20">
        <f>+'MATRIZ (I-A) INVERSA'!GF52</f>
        <v>0</v>
      </c>
      <c r="FD52" s="20">
        <f>+'MATRIZ (I-A) INVERSA'!GG52</f>
        <v>10.659357209335342</v>
      </c>
      <c r="FE52" s="20">
        <f>+'MATRIZ (I-A) INVERSA'!GH52</f>
        <v>0.21108795326961521</v>
      </c>
      <c r="FF52" s="20">
        <f>+'MATRIZ (I-A) INVERSA'!GI52</f>
        <v>0</v>
      </c>
      <c r="FG52" s="18">
        <f t="shared" si="2"/>
        <v>145334.91508552799</v>
      </c>
      <c r="FH52" s="17">
        <f t="shared" si="5"/>
        <v>241635.34091299414</v>
      </c>
      <c r="FI52" s="28"/>
      <c r="FJ52" s="17">
        <v>241635.34091299403</v>
      </c>
      <c r="FK52" s="48">
        <f t="shared" si="3"/>
        <v>0</v>
      </c>
      <c r="FM52" s="46">
        <f>+IFERROR((FH52/'MIP 2017'!FH52*100-100),0)</f>
        <v>0.20725784006188519</v>
      </c>
    </row>
    <row r="53" spans="1:169" s="7" customFormat="1" ht="21.95" customHeight="1" thickBot="1" x14ac:dyDescent="0.25">
      <c r="A53" s="137" t="s">
        <v>163</v>
      </c>
      <c r="B53" s="138" t="s">
        <v>164</v>
      </c>
      <c r="C53" s="16">
        <f>+'MATRIZ (A)'!C53*C$168</f>
        <v>5.6159372541553362E-3</v>
      </c>
      <c r="D53" s="16">
        <f>+'MATRIZ (A)'!D53*D$168</f>
        <v>7.4496447947652704E-4</v>
      </c>
      <c r="E53" s="16">
        <f>+'MATRIZ (A)'!E53*E$168</f>
        <v>2.6942429561408812E-3</v>
      </c>
      <c r="F53" s="16">
        <f>+'MATRIZ (A)'!F53*F$168</f>
        <v>3.9820888461775651E-2</v>
      </c>
      <c r="G53" s="16">
        <f>+'MATRIZ (A)'!G53*G$168</f>
        <v>3.8372640948972365E-2</v>
      </c>
      <c r="H53" s="16">
        <f>+'MATRIZ (A)'!H53*H$168</f>
        <v>1.409022024855232E-2</v>
      </c>
      <c r="I53" s="16">
        <f>+'MATRIZ (A)'!I53*I$168</f>
        <v>4.2787548923003751E-3</v>
      </c>
      <c r="J53" s="16">
        <f>+'MATRIZ (A)'!J53*J$168</f>
        <v>4.2234610253010271E-2</v>
      </c>
      <c r="K53" s="16">
        <f>+'MATRIZ (A)'!K53*K$168</f>
        <v>3.7585264631926983E-2</v>
      </c>
      <c r="L53" s="16">
        <f>+'MATRIZ (A)'!L53*L$168</f>
        <v>4.9855086986166502E-2</v>
      </c>
      <c r="M53" s="16">
        <f>+'MATRIZ (A)'!M53*M$168</f>
        <v>4.9797749997736701E-2</v>
      </c>
      <c r="N53" s="16">
        <f>+'MATRIZ (A)'!N53*N$168</f>
        <v>2.784859263512655E-2</v>
      </c>
      <c r="O53" s="16">
        <f>+'MATRIZ (A)'!O53*O$168</f>
        <v>2.5280722054232565E-2</v>
      </c>
      <c r="P53" s="16">
        <f>+'MATRIZ (A)'!P53*P$168</f>
        <v>0.308000309931039</v>
      </c>
      <c r="Q53" s="16">
        <f>+'MATRIZ (A)'!Q53*Q$168</f>
        <v>1.0007619206160522E-2</v>
      </c>
      <c r="R53" s="16">
        <f>+'MATRIZ (A)'!R53*R$168</f>
        <v>0.58413673109361464</v>
      </c>
      <c r="S53" s="16">
        <f>+'MATRIZ (A)'!S53*S$168</f>
        <v>4.157185596701455E-2</v>
      </c>
      <c r="T53" s="16">
        <f>+'MATRIZ (A)'!T53*T$168</f>
        <v>9.2224535247406286E-2</v>
      </c>
      <c r="U53" s="16">
        <f>+'MATRIZ (A)'!U53*U$168</f>
        <v>5.7157068471344011E-2</v>
      </c>
      <c r="V53" s="16">
        <f>+'MATRIZ (A)'!V53*V$168</f>
        <v>9.3727893117889743E-3</v>
      </c>
      <c r="W53" s="16">
        <f>+'MATRIZ (A)'!W53*W$168</f>
        <v>3.3332374386500926E-2</v>
      </c>
      <c r="X53" s="16">
        <f>+'MATRIZ (A)'!X53*X$168</f>
        <v>0.27919584450247364</v>
      </c>
      <c r="Y53" s="16">
        <f>+'MATRIZ (A)'!Y53*Y$168</f>
        <v>0.11005273495016286</v>
      </c>
      <c r="Z53" s="16">
        <f>+'MATRIZ (A)'!Z53*Z$168</f>
        <v>0.23699237176696714</v>
      </c>
      <c r="AA53" s="16">
        <f>+'MATRIZ (A)'!AA53*AA$168</f>
        <v>1.6762319890432101E-2</v>
      </c>
      <c r="AB53" s="16">
        <f>+'MATRIZ (A)'!AB53*AB$168</f>
        <v>0.15429339470732717</v>
      </c>
      <c r="AC53" s="16">
        <f>+'MATRIZ (A)'!AC53*AC$168</f>
        <v>9.2228071390619022E-3</v>
      </c>
      <c r="AD53" s="16">
        <f>+'MATRIZ (A)'!AD53*AD$168</f>
        <v>0.95185997774489517</v>
      </c>
      <c r="AE53" s="16">
        <f>+'MATRIZ (A)'!AE53*AE$168</f>
        <v>3.6607624095823632E-2</v>
      </c>
      <c r="AF53" s="16">
        <f>+'MATRIZ (A)'!AF53*AF$168</f>
        <v>0.1317853012761043</v>
      </c>
      <c r="AG53" s="16">
        <f>+'MATRIZ (A)'!AG53*AG$168</f>
        <v>2.0524003553657228E-5</v>
      </c>
      <c r="AH53" s="16">
        <f>+'MATRIZ (A)'!AH53*AH$168</f>
        <v>5.820286722875781E-3</v>
      </c>
      <c r="AI53" s="16">
        <f>+'MATRIZ (A)'!AI53*AI$168</f>
        <v>23.087051238131316</v>
      </c>
      <c r="AJ53" s="16">
        <f>+'MATRIZ (A)'!AJ53*AJ$168</f>
        <v>0.16391497448348175</v>
      </c>
      <c r="AK53" s="16">
        <f>+'MATRIZ (A)'!AK53*AK$168</f>
        <v>0.41176747303794398</v>
      </c>
      <c r="AL53" s="16">
        <f>+'MATRIZ (A)'!AL53*AL$168</f>
        <v>0.34974863734164791</v>
      </c>
      <c r="AM53" s="16">
        <f>+'MATRIZ (A)'!AM53*AM$168</f>
        <v>257.20140459611383</v>
      </c>
      <c r="AN53" s="16">
        <f>+'MATRIZ (A)'!AN53*AN$168</f>
        <v>1.8042300842526816E-2</v>
      </c>
      <c r="AO53" s="16">
        <f>+'MATRIZ (A)'!AO53*AO$168</f>
        <v>256.92525479868578</v>
      </c>
      <c r="AP53" s="16">
        <f>+'MATRIZ (A)'!AP53*AP$168</f>
        <v>807.1171650314584</v>
      </c>
      <c r="AQ53" s="16">
        <f>+'MATRIZ (A)'!AQ53*AQ$168</f>
        <v>0.49737231355953848</v>
      </c>
      <c r="AR53" s="16">
        <f>+'MATRIZ (A)'!AR53*AR$168</f>
        <v>83.05188511441628</v>
      </c>
      <c r="AS53" s="16">
        <f>+'MATRIZ (A)'!AS53*AS$168</f>
        <v>4.3934411325877081</v>
      </c>
      <c r="AT53" s="16">
        <f>+'MATRIZ (A)'!AT53*AT$168</f>
        <v>2.4163678624882449E-2</v>
      </c>
      <c r="AU53" s="16">
        <f>+'MATRIZ (A)'!AU53*AU$168</f>
        <v>23.686863908040245</v>
      </c>
      <c r="AV53" s="16">
        <f>+'MATRIZ (A)'!AV53*AV$168</f>
        <v>9.9423986283410912E-2</v>
      </c>
      <c r="AW53" s="16">
        <f>+'MATRIZ (A)'!AW53*AW$168</f>
        <v>0.41754876211493652</v>
      </c>
      <c r="AX53" s="16">
        <f>+'MATRIZ (A)'!AX53*AX$168</f>
        <v>7.752028246471418E-2</v>
      </c>
      <c r="AY53" s="16">
        <f>+'MATRIZ (A)'!AY53*AY$168</f>
        <v>6.4734479504419407E-2</v>
      </c>
      <c r="AZ53" s="16">
        <f>+'MATRIZ (A)'!AZ53*AZ$168</f>
        <v>7.7871095554636269E-3</v>
      </c>
      <c r="BA53" s="16">
        <f>+'MATRIZ (A)'!BA53*BA$168</f>
        <v>1.0556940311914518E-2</v>
      </c>
      <c r="BB53" s="16">
        <f>+'MATRIZ (A)'!BB53*BB$168</f>
        <v>8.2334371217327618E-2</v>
      </c>
      <c r="BC53" s="16">
        <f>+'MATRIZ (A)'!BC53*BC$168</f>
        <v>0.5003274873346828</v>
      </c>
      <c r="BD53" s="16">
        <f>+'MATRIZ (A)'!BD53*BD$168</f>
        <v>0.14290585799370981</v>
      </c>
      <c r="BE53" s="16">
        <f>+'MATRIZ (A)'!BE53*BE$168</f>
        <v>0.34578315351421407</v>
      </c>
      <c r="BF53" s="16">
        <f>+'MATRIZ (A)'!BF53*BF$168</f>
        <v>0.35294433172675715</v>
      </c>
      <c r="BG53" s="16">
        <f>+'MATRIZ (A)'!BG53*BG$168</f>
        <v>0.20531611042354164</v>
      </c>
      <c r="BH53" s="16">
        <f>+'MATRIZ (A)'!BH53*BH$168</f>
        <v>15.329230845798772</v>
      </c>
      <c r="BI53" s="16">
        <f>+'MATRIZ (A)'!BI53*BI$168</f>
        <v>0.10661870111292275</v>
      </c>
      <c r="BJ53" s="16">
        <f>+'MATRIZ (A)'!BJ53*BJ$168</f>
        <v>0.18320137010803683</v>
      </c>
      <c r="BK53" s="16">
        <f>+'MATRIZ (A)'!BK53*BK$168</f>
        <v>6.4891672288877392E-2</v>
      </c>
      <c r="BL53" s="16">
        <f>+'MATRIZ (A)'!BL53*BL$168</f>
        <v>3.9787177107926605E-2</v>
      </c>
      <c r="BM53" s="16">
        <f>+'MATRIZ (A)'!BM53*BM$168</f>
        <v>0.26924279538226698</v>
      </c>
      <c r="BN53" s="16">
        <f>+'MATRIZ (A)'!BN53*BN$168</f>
        <v>0.25343049019756519</v>
      </c>
      <c r="BO53" s="16">
        <f>+'MATRIZ (A)'!BO53*BO$168</f>
        <v>0.19321247300569599</v>
      </c>
      <c r="BP53" s="16">
        <f>+'MATRIZ (A)'!BP53*BP$168</f>
        <v>5.2593661987120288E-2</v>
      </c>
      <c r="BQ53" s="16">
        <f>+'MATRIZ (A)'!BQ53*BQ$168</f>
        <v>5.3195172967649786E-2</v>
      </c>
      <c r="BR53" s="16">
        <f>+'MATRIZ (A)'!BR53*BR$168</f>
        <v>0.28730405407595772</v>
      </c>
      <c r="BS53" s="16">
        <f>+'MATRIZ (A)'!BS53*BS$168</f>
        <v>2.3359332215002013E-2</v>
      </c>
      <c r="BT53" s="16">
        <f>+'MATRIZ (A)'!BT53*BT$168</f>
        <v>0.15071118640178602</v>
      </c>
      <c r="BU53" s="16">
        <f>+'MATRIZ (A)'!BU53*BU$168</f>
        <v>1.0726784389771022</v>
      </c>
      <c r="BV53" s="16">
        <f>+'MATRIZ (A)'!BV53*BV$168</f>
        <v>8.9306592629573689E-2</v>
      </c>
      <c r="BW53" s="16">
        <f>+'MATRIZ (A)'!BW53*BW$168</f>
        <v>0.24960067848312983</v>
      </c>
      <c r="BX53" s="16">
        <f>+'MATRIZ (A)'!BX53*BX$168</f>
        <v>0.10853565982196786</v>
      </c>
      <c r="BY53" s="16">
        <f>+'MATRIZ (A)'!BY53*BY$168</f>
        <v>3.078675628494142E-2</v>
      </c>
      <c r="BZ53" s="16">
        <f>+'MATRIZ (A)'!BZ53*BZ$168</f>
        <v>2.307006780178358E-2</v>
      </c>
      <c r="CA53" s="16">
        <f>+'MATRIZ (A)'!CA53*CA$168</f>
        <v>2.8441983724056093E-2</v>
      </c>
      <c r="CB53" s="16">
        <f>+'MATRIZ (A)'!CB53*CB$168</f>
        <v>0.95732270482995341</v>
      </c>
      <c r="CC53" s="16">
        <f>+'MATRIZ (A)'!CC53*CC$168</f>
        <v>1.0101731113303851</v>
      </c>
      <c r="CD53" s="16">
        <f>+'MATRIZ (A)'!CD53*CD$168</f>
        <v>0.38444376521907597</v>
      </c>
      <c r="CE53" s="16">
        <f>+'MATRIZ (A)'!CE53*CE$168</f>
        <v>0.82208010913799345</v>
      </c>
      <c r="CF53" s="16">
        <f>+'MATRIZ (A)'!CF53*CF$168</f>
        <v>1.2809670309559213</v>
      </c>
      <c r="CG53" s="16">
        <f>+'MATRIZ (A)'!CG53*CG$168</f>
        <v>0.67250534285265273</v>
      </c>
      <c r="CH53" s="16">
        <f>+'MATRIZ (A)'!CH53*CH$168</f>
        <v>0.31075728753539028</v>
      </c>
      <c r="CI53" s="16">
        <f>+'MATRIZ (A)'!CI53*CI$168</f>
        <v>4.4958663775678332E-3</v>
      </c>
      <c r="CJ53" s="16">
        <f>+'MATRIZ (A)'!CJ53*CJ$168</f>
        <v>0.34761214339268204</v>
      </c>
      <c r="CK53" s="16">
        <f>+'MATRIZ (A)'!CK53*CK$168</f>
        <v>46.027862954986524</v>
      </c>
      <c r="CL53" s="16">
        <f>+'MATRIZ (A)'!CL53*CL$168</f>
        <v>0.49185611754561337</v>
      </c>
      <c r="CM53" s="16">
        <f>+'MATRIZ (A)'!CM53*CM$168</f>
        <v>0.16450883864965921</v>
      </c>
      <c r="CN53" s="16">
        <f>+'MATRIZ (A)'!CN53*CN$168</f>
        <v>1.8755031620165938E-2</v>
      </c>
      <c r="CO53" s="16">
        <f>+'MATRIZ (A)'!CO53*CO$168</f>
        <v>0.15594886777404735</v>
      </c>
      <c r="CP53" s="16">
        <f>+'MATRIZ (A)'!CP53*CP$168</f>
        <v>1.1263910619086404E-2</v>
      </c>
      <c r="CQ53" s="16">
        <f>+'MATRIZ (A)'!CQ53*CQ$168</f>
        <v>350.23712558619405</v>
      </c>
      <c r="CR53" s="16">
        <f>+'MATRIZ (A)'!CR53*CR$168</f>
        <v>1476.6056079644318</v>
      </c>
      <c r="CS53" s="16">
        <f>+'MATRIZ (A)'!CS53*CS$168</f>
        <v>13.014714936379796</v>
      </c>
      <c r="CT53" s="16">
        <f>+'MATRIZ (A)'!CT53*CT$168</f>
        <v>9.159973746581454E-2</v>
      </c>
      <c r="CU53" s="16">
        <f>+'MATRIZ (A)'!CU53*CU$168</f>
        <v>7.6760256434236396E-2</v>
      </c>
      <c r="CV53" s="16">
        <f>+'MATRIZ (A)'!CV53*CV$168</f>
        <v>9.9003742440364681E-2</v>
      </c>
      <c r="CW53" s="16">
        <f>+'MATRIZ (A)'!CW53*CW$168</f>
        <v>4.2647938286017553E-2</v>
      </c>
      <c r="CX53" s="16">
        <f>+'MATRIZ (A)'!CX53*CX$168</f>
        <v>2.0774451431072091E-2</v>
      </c>
      <c r="CY53" s="16">
        <f>+'MATRIZ (A)'!CY53*CY$168</f>
        <v>2.1177922937209024E-2</v>
      </c>
      <c r="CZ53" s="16">
        <f>+'MATRIZ (A)'!CZ53*CZ$168</f>
        <v>2.1302013812874433E-2</v>
      </c>
      <c r="DA53" s="16">
        <f>+'MATRIZ (A)'!DA53*DA$168</f>
        <v>0.45731033437704599</v>
      </c>
      <c r="DB53" s="16">
        <f>+'MATRIZ (A)'!DB53*DB$168</f>
        <v>5.5781195424092725E-2</v>
      </c>
      <c r="DC53" s="16">
        <f>+'MATRIZ (A)'!DC53*DC$168</f>
        <v>3.9673410544646959E-2</v>
      </c>
      <c r="DD53" s="16">
        <f>+'MATRIZ (A)'!DD53*DD$168</f>
        <v>3.9792647926931393E-2</v>
      </c>
      <c r="DE53" s="16">
        <f>+'MATRIZ (A)'!DE53*DE$168</f>
        <v>0.11368766963945731</v>
      </c>
      <c r="DF53" s="16">
        <f>+'MATRIZ (A)'!DF53*DF$168</f>
        <v>6.2528833150530705E-2</v>
      </c>
      <c r="DG53" s="16">
        <f>+'MATRIZ (A)'!DG53*DG$168</f>
        <v>9.0146073987637326E-2</v>
      </c>
      <c r="DH53" s="16">
        <f>+'MATRIZ (A)'!DH53*DH$168</f>
        <v>5.4336478771260757E-2</v>
      </c>
      <c r="DI53" s="16">
        <f>+'MATRIZ (A)'!DI53*DI$168</f>
        <v>2.8164405914839343E-2</v>
      </c>
      <c r="DJ53" s="16">
        <f>+'MATRIZ (A)'!DJ53*DJ$168</f>
        <v>4.2430928956531444E-2</v>
      </c>
      <c r="DK53" s="16">
        <f>+'MATRIZ (A)'!DK53*DK$168</f>
        <v>6.776348278211118E-3</v>
      </c>
      <c r="DL53" s="16">
        <f>+'MATRIZ (A)'!DL53*DL$168</f>
        <v>6.6011392747450867E-2</v>
      </c>
      <c r="DM53" s="16">
        <f>+'MATRIZ (A)'!DM53*DM$168</f>
        <v>4.2750817846291452E-5</v>
      </c>
      <c r="DN53" s="16">
        <f>+'MATRIZ (A)'!DN53*DN$168</f>
        <v>1.4290261342982658E-3</v>
      </c>
      <c r="DO53" s="16">
        <f>+'MATRIZ (A)'!DO53*DO$168</f>
        <v>4.2265643804823734E-2</v>
      </c>
      <c r="DP53" s="16">
        <f>+'MATRIZ (A)'!DP53*DP$168</f>
        <v>4.4465744347784338E-2</v>
      </c>
      <c r="DQ53" s="16">
        <f>+'MATRIZ (A)'!DQ53*DQ$168</f>
        <v>6.5548683477539657E-2</v>
      </c>
      <c r="DR53" s="16">
        <f>+'MATRIZ (A)'!DR53*DR$168</f>
        <v>6.3105270732710037E-2</v>
      </c>
      <c r="DS53" s="16">
        <f>+'MATRIZ (A)'!DS53*DS$168</f>
        <v>0.2192441544547509</v>
      </c>
      <c r="DT53" s="16">
        <f>+'MATRIZ (A)'!DT53*DT$168</f>
        <v>0.67181755503031615</v>
      </c>
      <c r="DU53" s="16">
        <f>+'MATRIZ (A)'!DU53*DU$168</f>
        <v>9.8040988713296497E-4</v>
      </c>
      <c r="DV53" s="16">
        <f>+'MATRIZ (A)'!DV53*DV$168</f>
        <v>190.55752521892711</v>
      </c>
      <c r="DW53" s="16">
        <f>+'MATRIZ (A)'!DW53*DW$168</f>
        <v>47.612436864787171</v>
      </c>
      <c r="DX53" s="16">
        <f>+'MATRIZ (A)'!DX53*DX$168</f>
        <v>3.8669800040606377E-2</v>
      </c>
      <c r="DY53" s="16">
        <f>+'MATRIZ (A)'!DY53*DY$168</f>
        <v>6.9131444784553235E-3</v>
      </c>
      <c r="DZ53" s="16">
        <f>+'MATRIZ (A)'!DZ53*DZ$168</f>
        <v>9.6535807590005582</v>
      </c>
      <c r="EA53" s="16">
        <f>+'MATRIZ (A)'!EA53*EA$168</f>
        <v>7.2867217722214628</v>
      </c>
      <c r="EB53" s="16">
        <f>+'MATRIZ (A)'!EB53*EB$168</f>
        <v>185.92068930862314</v>
      </c>
      <c r="EC53" s="16">
        <f>+'MATRIZ (A)'!EC53*EC$168</f>
        <v>4.507395613520479E-2</v>
      </c>
      <c r="ED53" s="16">
        <f>+'MATRIZ (A)'!ED53*ED$168</f>
        <v>4.4705207159115856E-3</v>
      </c>
      <c r="EE53" s="16">
        <f>+'MATRIZ (A)'!EE53*EE$168</f>
        <v>0.11227660072100012</v>
      </c>
      <c r="EF53" s="16">
        <f>+'MATRIZ (A)'!EF53*EF$168</f>
        <v>3.9805019879126683E-3</v>
      </c>
      <c r="EG53" s="16">
        <f>+'MATRIZ (A)'!EG53*EG$168</f>
        <v>1.1896449092650585E-2</v>
      </c>
      <c r="EH53" s="16">
        <f>+'MATRIZ (A)'!EH53*EH$168</f>
        <v>0</v>
      </c>
      <c r="EI53" s="18">
        <f t="shared" si="4"/>
        <v>3817.5621348141331</v>
      </c>
      <c r="EJ53" s="20">
        <f>+'MATRIZ (I-A) INVERSA'!FM53</f>
        <v>16067.732357496074</v>
      </c>
      <c r="EK53" s="20">
        <f>+'MATRIZ (I-A) INVERSA'!FN53</f>
        <v>58.710629241295266</v>
      </c>
      <c r="EL53" s="20">
        <f>+'MATRIZ (I-A) INVERSA'!FO53</f>
        <v>176.60793191084525</v>
      </c>
      <c r="EM53" s="20">
        <f>+'MATRIZ (I-A) INVERSA'!FP53</f>
        <v>104.14267271863993</v>
      </c>
      <c r="EN53" s="20">
        <f>+'MATRIZ (I-A) INVERSA'!FQ53</f>
        <v>0</v>
      </c>
      <c r="EO53" s="20">
        <f>+'MATRIZ (I-A) INVERSA'!FR53</f>
        <v>0</v>
      </c>
      <c r="EP53" s="20">
        <f>+'MATRIZ (I-A) INVERSA'!FS53</f>
        <v>10.608731451141594</v>
      </c>
      <c r="EQ53" s="20">
        <f>+'MATRIZ (I-A) INVERSA'!FT53</f>
        <v>0</v>
      </c>
      <c r="ER53" s="20">
        <f>+'MATRIZ (I-A) INVERSA'!FU53</f>
        <v>0</v>
      </c>
      <c r="ES53" s="20">
        <f>+'MATRIZ (I-A) INVERSA'!FV53</f>
        <v>0</v>
      </c>
      <c r="ET53" s="20">
        <f>+'MATRIZ (I-A) INVERSA'!FW53</f>
        <v>0</v>
      </c>
      <c r="EU53" s="20">
        <f>+'MATRIZ (I-A) INVERSA'!FX53</f>
        <v>0.96135581440999285</v>
      </c>
      <c r="EV53" s="20">
        <f>+'MATRIZ (I-A) INVERSA'!FY53</f>
        <v>6.9994024959653496</v>
      </c>
      <c r="EW53" s="20">
        <f>+'MATRIZ (I-A) INVERSA'!FZ53</f>
        <v>2.8579126847772786E-2</v>
      </c>
      <c r="EX53" s="20">
        <f>+'MATRIZ (I-A) INVERSA'!GA53</f>
        <v>11262.075738621861</v>
      </c>
      <c r="EY53" s="20">
        <f>+'MATRIZ (I-A) INVERSA'!GB53</f>
        <v>1019.8879778276395</v>
      </c>
      <c r="EZ53" s="20">
        <f>+'MATRIZ (I-A) INVERSA'!GC53</f>
        <v>155.3037410701788</v>
      </c>
      <c r="FA53" s="20">
        <f>+'MATRIZ (I-A) INVERSA'!GD53</f>
        <v>565.05911797476642</v>
      </c>
      <c r="FB53" s="20">
        <f>+'MATRIZ (I-A) INVERSA'!GE53</f>
        <v>607.97368761876339</v>
      </c>
      <c r="FC53" s="20">
        <f>+'MATRIZ (I-A) INVERSA'!GF53</f>
        <v>28.187164458283604</v>
      </c>
      <c r="FD53" s="20">
        <f>+'MATRIZ (I-A) INVERSA'!GG53</f>
        <v>371.88694271534422</v>
      </c>
      <c r="FE53" s="20">
        <f>+'MATRIZ (I-A) INVERSA'!GH53</f>
        <v>55.584651227270427</v>
      </c>
      <c r="FF53" s="20">
        <f>+'MATRIZ (I-A) INVERSA'!GI53</f>
        <v>2.5724489450403381</v>
      </c>
      <c r="FG53" s="18">
        <f t="shared" si="2"/>
        <v>30494.323130714365</v>
      </c>
      <c r="FH53" s="17">
        <f t="shared" si="5"/>
        <v>34311.885265528501</v>
      </c>
      <c r="FI53" s="28"/>
      <c r="FJ53" s="17">
        <v>34311.885265528472</v>
      </c>
      <c r="FK53" s="48">
        <f t="shared" si="3"/>
        <v>0</v>
      </c>
      <c r="FM53" s="46">
        <f>+IFERROR((FH53/'MIP 2017'!FH53*100-100),0)</f>
        <v>1.2604326400166315</v>
      </c>
    </row>
    <row r="54" spans="1:169" s="7" customFormat="1" ht="21.95" customHeight="1" thickBot="1" x14ac:dyDescent="0.25">
      <c r="A54" s="137" t="s">
        <v>165</v>
      </c>
      <c r="B54" s="138" t="s">
        <v>166</v>
      </c>
      <c r="C54" s="16">
        <f>+'MATRIZ (A)'!C54*C$168</f>
        <v>4.6286835886940292</v>
      </c>
      <c r="D54" s="16">
        <f>+'MATRIZ (A)'!D54*D$168</f>
        <v>2.1795414700552946</v>
      </c>
      <c r="E54" s="16">
        <f>+'MATRIZ (A)'!E54*E$168</f>
        <v>3.1815374188763808</v>
      </c>
      <c r="F54" s="16">
        <f>+'MATRIZ (A)'!F54*F$168</f>
        <v>78.648041578014684</v>
      </c>
      <c r="G54" s="16">
        <f>+'MATRIZ (A)'!G54*G$168</f>
        <v>4.8380315756874319</v>
      </c>
      <c r="H54" s="16">
        <f>+'MATRIZ (A)'!H54*H$168</f>
        <v>11.101474769274892</v>
      </c>
      <c r="I54" s="16">
        <f>+'MATRIZ (A)'!I54*I$168</f>
        <v>1.5954891988158102</v>
      </c>
      <c r="J54" s="16">
        <f>+'MATRIZ (A)'!J54*J$168</f>
        <v>8.7985684206319128</v>
      </c>
      <c r="K54" s="16">
        <f>+'MATRIZ (A)'!K54*K$168</f>
        <v>44.372427913877075</v>
      </c>
      <c r="L54" s="16">
        <f>+'MATRIZ (A)'!L54*L$168</f>
        <v>18.054035584943225</v>
      </c>
      <c r="M54" s="16">
        <f>+'MATRIZ (A)'!M54*M$168</f>
        <v>160.78147004720108</v>
      </c>
      <c r="N54" s="16">
        <f>+'MATRIZ (A)'!N54*N$168</f>
        <v>3.9599866864437203</v>
      </c>
      <c r="O54" s="16">
        <f>+'MATRIZ (A)'!O54*O$168</f>
        <v>9.9794844326319243</v>
      </c>
      <c r="P54" s="16">
        <f>+'MATRIZ (A)'!P54*P$168</f>
        <v>94.647801689636339</v>
      </c>
      <c r="Q54" s="16">
        <f>+'MATRIZ (A)'!Q54*Q$168</f>
        <v>18.272498525788624</v>
      </c>
      <c r="R54" s="16">
        <f>+'MATRIZ (A)'!R54*R$168</f>
        <v>158.2499719121397</v>
      </c>
      <c r="S54" s="16">
        <f>+'MATRIZ (A)'!S54*S$168</f>
        <v>103.02820722283433</v>
      </c>
      <c r="T54" s="16">
        <f>+'MATRIZ (A)'!T54*T$168</f>
        <v>334.37592231445899</v>
      </c>
      <c r="U54" s="16">
        <f>+'MATRIZ (A)'!U54*U$168</f>
        <v>103.27743255162839</v>
      </c>
      <c r="V54" s="16">
        <f>+'MATRIZ (A)'!V54*V$168</f>
        <v>4.4199728253537778</v>
      </c>
      <c r="W54" s="16">
        <f>+'MATRIZ (A)'!W54*W$168</f>
        <v>11.772641789035953</v>
      </c>
      <c r="X54" s="16">
        <f>+'MATRIZ (A)'!X54*X$168</f>
        <v>133.07524455685044</v>
      </c>
      <c r="Y54" s="16">
        <f>+'MATRIZ (A)'!Y54*Y$168</f>
        <v>6.5344682058557142</v>
      </c>
      <c r="Z54" s="16">
        <f>+'MATRIZ (A)'!Z54*Z$168</f>
        <v>38.288294166984002</v>
      </c>
      <c r="AA54" s="16">
        <f>+'MATRIZ (A)'!AA54*AA$168</f>
        <v>1.6568276383935296</v>
      </c>
      <c r="AB54" s="16">
        <f>+'MATRIZ (A)'!AB54*AB$168</f>
        <v>73.506104950058855</v>
      </c>
      <c r="AC54" s="16">
        <f>+'MATRIZ (A)'!AC54*AC$168</f>
        <v>0.63401029555893029</v>
      </c>
      <c r="AD54" s="16">
        <f>+'MATRIZ (A)'!AD54*AD$168</f>
        <v>6.0872938806865733</v>
      </c>
      <c r="AE54" s="16">
        <f>+'MATRIZ (A)'!AE54*AE$168</f>
        <v>2.5259588235926991</v>
      </c>
      <c r="AF54" s="16">
        <f>+'MATRIZ (A)'!AF54*AF$168</f>
        <v>14.722014313840964</v>
      </c>
      <c r="AG54" s="16">
        <f>+'MATRIZ (A)'!AG54*AG$168</f>
        <v>1.6650890180172578E-3</v>
      </c>
      <c r="AH54" s="16">
        <f>+'MATRIZ (A)'!AH54*AH$168</f>
        <v>0.42571757080447392</v>
      </c>
      <c r="AI54" s="16">
        <f>+'MATRIZ (A)'!AI54*AI$168</f>
        <v>716.65798156234973</v>
      </c>
      <c r="AJ54" s="16">
        <f>+'MATRIZ (A)'!AJ54*AJ$168</f>
        <v>13.438047410062586</v>
      </c>
      <c r="AK54" s="16">
        <f>+'MATRIZ (A)'!AK54*AK$168</f>
        <v>117.3639221676646</v>
      </c>
      <c r="AL54" s="16">
        <f>+'MATRIZ (A)'!AL54*AL$168</f>
        <v>13931.227528088652</v>
      </c>
      <c r="AM54" s="16">
        <f>+'MATRIZ (A)'!AM54*AM$168</f>
        <v>26.500589746601271</v>
      </c>
      <c r="AN54" s="16">
        <f>+'MATRIZ (A)'!AN54*AN$168</f>
        <v>4.3387855616448396</v>
      </c>
      <c r="AO54" s="16">
        <f>+'MATRIZ (A)'!AO54*AO$168</f>
        <v>16.818584356000041</v>
      </c>
      <c r="AP54" s="16">
        <f>+'MATRIZ (A)'!AP54*AP$168</f>
        <v>88.847659087993378</v>
      </c>
      <c r="AQ54" s="16">
        <f>+'MATRIZ (A)'!AQ54*AQ$168</f>
        <v>113.36567385329555</v>
      </c>
      <c r="AR54" s="16">
        <f>+'MATRIZ (A)'!AR54*AR$168</f>
        <v>2.8853372379856719</v>
      </c>
      <c r="AS54" s="16">
        <f>+'MATRIZ (A)'!AS54*AS$168</f>
        <v>3949.2386117634464</v>
      </c>
      <c r="AT54" s="16">
        <f>+'MATRIZ (A)'!AT54*AT$168</f>
        <v>22009.729185438071</v>
      </c>
      <c r="AU54" s="16">
        <f>+'MATRIZ (A)'!AU54*AU$168</f>
        <v>79.92452242892189</v>
      </c>
      <c r="AV54" s="16">
        <f>+'MATRIZ (A)'!AV54*AV$168</f>
        <v>7.50588678815717</v>
      </c>
      <c r="AW54" s="16">
        <f>+'MATRIZ (A)'!AW54*AW$168</f>
        <v>47.569588039860172</v>
      </c>
      <c r="AX54" s="16">
        <f>+'MATRIZ (A)'!AX54*AX$168</f>
        <v>5.2443509031021414</v>
      </c>
      <c r="AY54" s="16">
        <f>+'MATRIZ (A)'!AY54*AY$168</f>
        <v>4.4145322453313689</v>
      </c>
      <c r="AZ54" s="16">
        <f>+'MATRIZ (A)'!AZ54*AZ$168</f>
        <v>0.58245449609595301</v>
      </c>
      <c r="BA54" s="16">
        <f>+'MATRIZ (A)'!BA54*BA$168</f>
        <v>0.67434193538008746</v>
      </c>
      <c r="BB54" s="16">
        <f>+'MATRIZ (A)'!BB54*BB$168</f>
        <v>6.2334700037861959</v>
      </c>
      <c r="BC54" s="16">
        <f>+'MATRIZ (A)'!BC54*BC$168</f>
        <v>33.745047048473118</v>
      </c>
      <c r="BD54" s="16">
        <f>+'MATRIZ (A)'!BD54*BD$168</f>
        <v>9.588572498928901</v>
      </c>
      <c r="BE54" s="16">
        <f>+'MATRIZ (A)'!BE54*BE$168</f>
        <v>24.138301465288986</v>
      </c>
      <c r="BF54" s="16">
        <f>+'MATRIZ (A)'!BF54*BF$168</f>
        <v>25.640650091836498</v>
      </c>
      <c r="BG54" s="16">
        <f>+'MATRIZ (A)'!BG54*BG$168</f>
        <v>15.580291536369797</v>
      </c>
      <c r="BH54" s="16">
        <f>+'MATRIZ (A)'!BH54*BH$168</f>
        <v>15.709395217203607</v>
      </c>
      <c r="BI54" s="16">
        <f>+'MATRIZ (A)'!BI54*BI$168</f>
        <v>10.822564312412728</v>
      </c>
      <c r="BJ54" s="16">
        <f>+'MATRIZ (A)'!BJ54*BJ$168</f>
        <v>12.615048585600981</v>
      </c>
      <c r="BK54" s="16">
        <f>+'MATRIZ (A)'!BK54*BK$168</f>
        <v>5.4079764745242587</v>
      </c>
      <c r="BL54" s="16">
        <f>+'MATRIZ (A)'!BL54*BL$168</f>
        <v>2.8517056792233233</v>
      </c>
      <c r="BM54" s="16">
        <f>+'MATRIZ (A)'!BM54*BM$168</f>
        <v>24.046789442133477</v>
      </c>
      <c r="BN54" s="16">
        <f>+'MATRIZ (A)'!BN54*BN$168</f>
        <v>16.937932593717818</v>
      </c>
      <c r="BO54" s="16">
        <f>+'MATRIZ (A)'!BO54*BO$168</f>
        <v>15.063814483886695</v>
      </c>
      <c r="BP54" s="16">
        <f>+'MATRIZ (A)'!BP54*BP$168</f>
        <v>3.2769470093288606</v>
      </c>
      <c r="BQ54" s="16">
        <f>+'MATRIZ (A)'!BQ54*BQ$168</f>
        <v>3.4539062633201691</v>
      </c>
      <c r="BR54" s="16">
        <f>+'MATRIZ (A)'!BR54*BR$168</f>
        <v>21.359482141430455</v>
      </c>
      <c r="BS54" s="16">
        <f>+'MATRIZ (A)'!BS54*BS$168</f>
        <v>1.9006297359673896</v>
      </c>
      <c r="BT54" s="16">
        <f>+'MATRIZ (A)'!BT54*BT$168</f>
        <v>11.445080631069226</v>
      </c>
      <c r="BU54" s="16">
        <f>+'MATRIZ (A)'!BU54*BU$168</f>
        <v>75.604274482626394</v>
      </c>
      <c r="BV54" s="16">
        <f>+'MATRIZ (A)'!BV54*BV$168</f>
        <v>11.225959763443715</v>
      </c>
      <c r="BW54" s="16">
        <f>+'MATRIZ (A)'!BW54*BW$168</f>
        <v>18.769828153938764</v>
      </c>
      <c r="BX54" s="16">
        <f>+'MATRIZ (A)'!BX54*BX$168</f>
        <v>29.80110076357365</v>
      </c>
      <c r="BY54" s="16">
        <f>+'MATRIZ (A)'!BY54*BY$168</f>
        <v>3.3297453687394789</v>
      </c>
      <c r="BZ54" s="16">
        <f>+'MATRIZ (A)'!BZ54*BZ$168</f>
        <v>1.794137754981515</v>
      </c>
      <c r="CA54" s="16">
        <f>+'MATRIZ (A)'!CA54*CA$168</f>
        <v>11.625917413573841</v>
      </c>
      <c r="CB54" s="16">
        <f>+'MATRIZ (A)'!CB54*CB$168</f>
        <v>63.002817130798505</v>
      </c>
      <c r="CC54" s="16">
        <f>+'MATRIZ (A)'!CC54*CC$168</f>
        <v>57.313012330009535</v>
      </c>
      <c r="CD54" s="16">
        <f>+'MATRIZ (A)'!CD54*CD$168</f>
        <v>21.46298996158751</v>
      </c>
      <c r="CE54" s="16">
        <f>+'MATRIZ (A)'!CE54*CE$168</f>
        <v>49.22975228303757</v>
      </c>
      <c r="CF54" s="16">
        <f>+'MATRIZ (A)'!CF54*CF$168</f>
        <v>86.410211901881681</v>
      </c>
      <c r="CG54" s="16">
        <f>+'MATRIZ (A)'!CG54*CG$168</f>
        <v>284.37770200276282</v>
      </c>
      <c r="CH54" s="16">
        <f>+'MATRIZ (A)'!CH54*CH$168</f>
        <v>22.008708379654614</v>
      </c>
      <c r="CI54" s="16">
        <f>+'MATRIZ (A)'!CI54*CI$168</f>
        <v>0.29654483601927017</v>
      </c>
      <c r="CJ54" s="16">
        <f>+'MATRIZ (A)'!CJ54*CJ$168</f>
        <v>21.420418159994121</v>
      </c>
      <c r="CK54" s="16">
        <f>+'MATRIZ (A)'!CK54*CK$168</f>
        <v>16.894962768020065</v>
      </c>
      <c r="CL54" s="16">
        <f>+'MATRIZ (A)'!CL54*CL$168</f>
        <v>54.600963581848461</v>
      </c>
      <c r="CM54" s="16">
        <f>+'MATRIZ (A)'!CM54*CM$168</f>
        <v>10.012324380259452</v>
      </c>
      <c r="CN54" s="16">
        <f>+'MATRIZ (A)'!CN54*CN$168</f>
        <v>4.8531208046529946</v>
      </c>
      <c r="CO54" s="16">
        <f>+'MATRIZ (A)'!CO54*CO$168</f>
        <v>32.895686435493516</v>
      </c>
      <c r="CP54" s="16">
        <f>+'MATRIZ (A)'!CP54*CP$168</f>
        <v>3.9591447942092208</v>
      </c>
      <c r="CQ54" s="16">
        <f>+'MATRIZ (A)'!CQ54*CQ$168</f>
        <v>217.04665994334616</v>
      </c>
      <c r="CR54" s="16">
        <f>+'MATRIZ (A)'!CR54*CR$168</f>
        <v>932.73755947983534</v>
      </c>
      <c r="CS54" s="16">
        <f>+'MATRIZ (A)'!CS54*CS$168</f>
        <v>6.3007332887249783</v>
      </c>
      <c r="CT54" s="16">
        <f>+'MATRIZ (A)'!CT54*CT$168</f>
        <v>30.694532656770285</v>
      </c>
      <c r="CU54" s="16">
        <f>+'MATRIZ (A)'!CU54*CU$168</f>
        <v>26.436513274258843</v>
      </c>
      <c r="CV54" s="16">
        <f>+'MATRIZ (A)'!CV54*CV$168</f>
        <v>0.78922738446763052</v>
      </c>
      <c r="CW54" s="16">
        <f>+'MATRIZ (A)'!CW54*CW$168</f>
        <v>45.114540731981144</v>
      </c>
      <c r="CX54" s="16">
        <f>+'MATRIZ (A)'!CX54*CX$168</f>
        <v>29.243247342955993</v>
      </c>
      <c r="CY54" s="16">
        <f>+'MATRIZ (A)'!CY54*CY$168</f>
        <v>5.5485179074083382</v>
      </c>
      <c r="CZ54" s="16">
        <f>+'MATRIZ (A)'!CZ54*CZ$168</f>
        <v>4.2128068611220719</v>
      </c>
      <c r="DA54" s="16">
        <f>+'MATRIZ (A)'!DA54*DA$168</f>
        <v>55.983993832126195</v>
      </c>
      <c r="DB54" s="16">
        <f>+'MATRIZ (A)'!DB54*DB$168</f>
        <v>17.767062234043959</v>
      </c>
      <c r="DC54" s="16">
        <f>+'MATRIZ (A)'!DC54*DC$168</f>
        <v>7.745694157832026</v>
      </c>
      <c r="DD54" s="16">
        <f>+'MATRIZ (A)'!DD54*DD$168</f>
        <v>26.314213040362521</v>
      </c>
      <c r="DE54" s="16">
        <f>+'MATRIZ (A)'!DE54*DE$168</f>
        <v>12.90954757972769</v>
      </c>
      <c r="DF54" s="16">
        <f>+'MATRIZ (A)'!DF54*DF$168</f>
        <v>9.3895376222247346</v>
      </c>
      <c r="DG54" s="16">
        <f>+'MATRIZ (A)'!DG54*DG$168</f>
        <v>36.063828125678072</v>
      </c>
      <c r="DH54" s="16">
        <f>+'MATRIZ (A)'!DH54*DH$168</f>
        <v>8.4238681416242542</v>
      </c>
      <c r="DI54" s="16">
        <f>+'MATRIZ (A)'!DI54*DI$168</f>
        <v>2.2306441859625612</v>
      </c>
      <c r="DJ54" s="16">
        <f>+'MATRIZ (A)'!DJ54*DJ$168</f>
        <v>4.6675121340586907</v>
      </c>
      <c r="DK54" s="16">
        <f>+'MATRIZ (A)'!DK54*DK$168</f>
        <v>1.7508301504243329</v>
      </c>
      <c r="DL54" s="16">
        <f>+'MATRIZ (A)'!DL54*DL$168</f>
        <v>6.5059225809989822</v>
      </c>
      <c r="DM54" s="16">
        <f>+'MATRIZ (A)'!DM54*DM$168</f>
        <v>1.0037227945838615E-2</v>
      </c>
      <c r="DN54" s="16">
        <f>+'MATRIZ (A)'!DN54*DN$168</f>
        <v>1.9346232577397968</v>
      </c>
      <c r="DO54" s="16">
        <f>+'MATRIZ (A)'!DO54*DO$168</f>
        <v>8.6280156449797722</v>
      </c>
      <c r="DP54" s="16">
        <f>+'MATRIZ (A)'!DP54*DP$168</f>
        <v>5.0331387502427916</v>
      </c>
      <c r="DQ54" s="16">
        <f>+'MATRIZ (A)'!DQ54*DQ$168</f>
        <v>8.585280650204016</v>
      </c>
      <c r="DR54" s="16">
        <f>+'MATRIZ (A)'!DR54*DR$168</f>
        <v>21.80595323618309</v>
      </c>
      <c r="DS54" s="16">
        <f>+'MATRIZ (A)'!DS54*DS$168</f>
        <v>77.41627417388689</v>
      </c>
      <c r="DT54" s="16">
        <f>+'MATRIZ (A)'!DT54*DT$168</f>
        <v>59.781636071471198</v>
      </c>
      <c r="DU54" s="16">
        <f>+'MATRIZ (A)'!DU54*DU$168</f>
        <v>0.83478092421328143</v>
      </c>
      <c r="DV54" s="16">
        <f>+'MATRIZ (A)'!DV54*DV$168</f>
        <v>88.58380851970081</v>
      </c>
      <c r="DW54" s="16">
        <f>+'MATRIZ (A)'!DW54*DW$168</f>
        <v>82.965343187309671</v>
      </c>
      <c r="DX54" s="16">
        <f>+'MATRIZ (A)'!DX54*DX$168</f>
        <v>4.6126691105934157</v>
      </c>
      <c r="DY54" s="16">
        <f>+'MATRIZ (A)'!DY54*DY$168</f>
        <v>0.90591405752440324</v>
      </c>
      <c r="DZ54" s="16">
        <f>+'MATRIZ (A)'!DZ54*DZ$168</f>
        <v>12.784975026760874</v>
      </c>
      <c r="EA54" s="16">
        <f>+'MATRIZ (A)'!EA54*EA$168</f>
        <v>11.639277084496813</v>
      </c>
      <c r="EB54" s="16">
        <f>+'MATRIZ (A)'!EB54*EB$168</f>
        <v>71.824260292435</v>
      </c>
      <c r="EC54" s="16">
        <f>+'MATRIZ (A)'!EC54*EC$168</f>
        <v>4.2958501131532429</v>
      </c>
      <c r="ED54" s="16">
        <f>+'MATRIZ (A)'!ED54*ED$168</f>
        <v>0.71615460027813937</v>
      </c>
      <c r="EE54" s="16">
        <f>+'MATRIZ (A)'!EE54*EE$168</f>
        <v>22.644952578193177</v>
      </c>
      <c r="EF54" s="16">
        <f>+'MATRIZ (A)'!EF54*EF$168</f>
        <v>0.68402570344743918</v>
      </c>
      <c r="EG54" s="16">
        <f>+'MATRIZ (A)'!EG54*EG$168</f>
        <v>1.5909334698051905</v>
      </c>
      <c r="EH54" s="16">
        <f>+'MATRIZ (A)'!EH54*EH$168</f>
        <v>0</v>
      </c>
      <c r="EI54" s="18">
        <f t="shared" si="4"/>
        <v>45709.81022912039</v>
      </c>
      <c r="EJ54" s="20">
        <f>+'MATRIZ (I-A) INVERSA'!FM54</f>
        <v>6718.3497914683885</v>
      </c>
      <c r="EK54" s="20">
        <f>+'MATRIZ (I-A) INVERSA'!FN54</f>
        <v>0</v>
      </c>
      <c r="EL54" s="20">
        <f>+'MATRIZ (I-A) INVERSA'!FO54</f>
        <v>0</v>
      </c>
      <c r="EM54" s="20">
        <f>+'MATRIZ (I-A) INVERSA'!FP54</f>
        <v>0</v>
      </c>
      <c r="EN54" s="20">
        <f>+'MATRIZ (I-A) INVERSA'!FQ54</f>
        <v>0</v>
      </c>
      <c r="EO54" s="20">
        <f>+'MATRIZ (I-A) INVERSA'!FR54</f>
        <v>0</v>
      </c>
      <c r="EP54" s="20">
        <f>+'MATRIZ (I-A) INVERSA'!FS54</f>
        <v>0</v>
      </c>
      <c r="EQ54" s="20">
        <f>+'MATRIZ (I-A) INVERSA'!FT54</f>
        <v>0</v>
      </c>
      <c r="ER54" s="20">
        <f>+'MATRIZ (I-A) INVERSA'!FU54</f>
        <v>0</v>
      </c>
      <c r="ES54" s="20">
        <f>+'MATRIZ (I-A) INVERSA'!FV54</f>
        <v>0</v>
      </c>
      <c r="ET54" s="20">
        <f>+'MATRIZ (I-A) INVERSA'!FW54</f>
        <v>0</v>
      </c>
      <c r="EU54" s="20">
        <f>+'MATRIZ (I-A) INVERSA'!FX54</f>
        <v>58.509772764026238</v>
      </c>
      <c r="EV54" s="20">
        <f>+'MATRIZ (I-A) INVERSA'!FY54</f>
        <v>376.5986251299887</v>
      </c>
      <c r="EW54" s="20">
        <f>+'MATRIZ (I-A) INVERSA'!FZ54</f>
        <v>1.5369296699367341</v>
      </c>
      <c r="EX54" s="20">
        <f>+'MATRIZ (I-A) INVERSA'!GA54</f>
        <v>189775.13127665775</v>
      </c>
      <c r="EY54" s="20">
        <f>+'MATRIZ (I-A) INVERSA'!GB54</f>
        <v>0</v>
      </c>
      <c r="EZ54" s="20">
        <f>+'MATRIZ (I-A) INVERSA'!GC54</f>
        <v>0</v>
      </c>
      <c r="FA54" s="20">
        <f>+'MATRIZ (I-A) INVERSA'!GD54</f>
        <v>0</v>
      </c>
      <c r="FB54" s="20">
        <f>+'MATRIZ (I-A) INVERSA'!GE54</f>
        <v>0</v>
      </c>
      <c r="FC54" s="20">
        <f>+'MATRIZ (I-A) INVERSA'!GF54</f>
        <v>0</v>
      </c>
      <c r="FD54" s="20">
        <f>+'MATRIZ (I-A) INVERSA'!GG54</f>
        <v>0</v>
      </c>
      <c r="FE54" s="20">
        <f>+'MATRIZ (I-A) INVERSA'!GH54</f>
        <v>0</v>
      </c>
      <c r="FF54" s="20">
        <f>+'MATRIZ (I-A) INVERSA'!GI54</f>
        <v>0</v>
      </c>
      <c r="FG54" s="18">
        <f t="shared" si="2"/>
        <v>196930.12639569008</v>
      </c>
      <c r="FH54" s="17">
        <f t="shared" si="5"/>
        <v>242639.93662481048</v>
      </c>
      <c r="FI54" s="28"/>
      <c r="FJ54" s="17">
        <v>242639.93662481057</v>
      </c>
      <c r="FK54" s="48">
        <f t="shared" si="3"/>
        <v>0</v>
      </c>
      <c r="FM54" s="46">
        <f>+IFERROR((FH54/'MIP 2017'!FH54*100-100),0)</f>
        <v>0.15679138300184547</v>
      </c>
    </row>
    <row r="55" spans="1:169" s="7" customFormat="1" ht="21.95" customHeight="1" thickBot="1" x14ac:dyDescent="0.25">
      <c r="A55" s="137" t="s">
        <v>167</v>
      </c>
      <c r="B55" s="138" t="s">
        <v>168</v>
      </c>
      <c r="C55" s="16">
        <f>+'MATRIZ (A)'!C55*C$168</f>
        <v>8.4016873384416296E-2</v>
      </c>
      <c r="D55" s="16">
        <f>+'MATRIZ (A)'!D55*D$168</f>
        <v>1.099307195608158E-2</v>
      </c>
      <c r="E55" s="16">
        <f>+'MATRIZ (A)'!E55*E$168</f>
        <v>3.9757609255188509E-2</v>
      </c>
      <c r="F55" s="16">
        <f>+'MATRIZ (A)'!F55*F$168</f>
        <v>0.58761713380348046</v>
      </c>
      <c r="G55" s="16">
        <f>+'MATRIZ (A)'!G55*G$168</f>
        <v>0.63695819082816929</v>
      </c>
      <c r="H55" s="16">
        <f>+'MATRIZ (A)'!H55*H$168</f>
        <v>0.20792240346575336</v>
      </c>
      <c r="I55" s="16">
        <f>+'MATRIZ (A)'!I55*I$168</f>
        <v>6.3139467329430168E-2</v>
      </c>
      <c r="J55" s="16">
        <f>+'MATRIZ (A)'!J55*J$168</f>
        <v>0.62323523112759649</v>
      </c>
      <c r="K55" s="16">
        <f>+'MATRIZ (A)'!K55*K$168</f>
        <v>0.55462713991071599</v>
      </c>
      <c r="L55" s="16">
        <f>+'MATRIZ (A)'!L55*L$168</f>
        <v>0.73568683301618221</v>
      </c>
      <c r="M55" s="16">
        <f>+'MATRIZ (A)'!M55*M$168</f>
        <v>0.7348407394682096</v>
      </c>
      <c r="N55" s="16">
        <f>+'MATRIZ (A)'!N55*N$168</f>
        <v>0.87863889874193879</v>
      </c>
      <c r="O55" s="16">
        <f>+'MATRIZ (A)'!O55*O$168</f>
        <v>0.83777895083988563</v>
      </c>
      <c r="P55" s="16">
        <f>+'MATRIZ (A)'!P55*P$168</f>
        <v>4.6009191650635666</v>
      </c>
      <c r="Q55" s="16">
        <f>+'MATRIZ (A)'!Q55*Q$168</f>
        <v>0.14767748137426881</v>
      </c>
      <c r="R55" s="16">
        <f>+'MATRIZ (A)'!R55*R$168</f>
        <v>8.6986250774357874</v>
      </c>
      <c r="S55" s="16">
        <f>+'MATRIZ (A)'!S55*S$168</f>
        <v>0.61849421983224218</v>
      </c>
      <c r="T55" s="16">
        <f>+'MATRIZ (A)'!T55*T$168</f>
        <v>1.360911801866473</v>
      </c>
      <c r="U55" s="16">
        <f>+'MATRIZ (A)'!U55*U$168</f>
        <v>1.0835429239515026</v>
      </c>
      <c r="V55" s="16">
        <f>+'MATRIZ (A)'!V55*V$168</f>
        <v>0.13830961095767938</v>
      </c>
      <c r="W55" s="16">
        <f>+'MATRIZ (A)'!W55*W$168</f>
        <v>0.54838565687094998</v>
      </c>
      <c r="X55" s="16">
        <f>+'MATRIZ (A)'!X55*X$168</f>
        <v>4.5689265832918835</v>
      </c>
      <c r="Y55" s="16">
        <f>+'MATRIZ (A)'!Y55*Y$168</f>
        <v>1.6239937172854624</v>
      </c>
      <c r="Z55" s="16">
        <f>+'MATRIZ (A)'!Z55*Z$168</f>
        <v>3.4971808083566676</v>
      </c>
      <c r="AA55" s="16">
        <f>+'MATRIZ (A)'!AA55*AA$168</f>
        <v>0.247353254796605</v>
      </c>
      <c r="AB55" s="16">
        <f>+'MATRIZ (A)'!AB55*AB$168</f>
        <v>2.3708087937030169</v>
      </c>
      <c r="AC55" s="16">
        <f>+'MATRIZ (A)'!AC55*AC$168</f>
        <v>0.13611551387165086</v>
      </c>
      <c r="AD55" s="16">
        <f>+'MATRIZ (A)'!AD55*AD$168</f>
        <v>39.640456140357578</v>
      </c>
      <c r="AE55" s="16">
        <f>+'MATRIZ (A)'!AE55*AE$168</f>
        <v>3.552732827084768</v>
      </c>
      <c r="AF55" s="16">
        <f>+'MATRIZ (A)'!AF55*AF$168</f>
        <v>30.49790411950773</v>
      </c>
      <c r="AG55" s="16">
        <f>+'MATRIZ (A)'!AG55*AG$168</f>
        <v>2.2336727013460402E-3</v>
      </c>
      <c r="AH55" s="16">
        <f>+'MATRIZ (A)'!AH55*AH$168</f>
        <v>8.5887089267073918E-2</v>
      </c>
      <c r="AI55" s="16">
        <f>+'MATRIZ (A)'!AI55*AI$168</f>
        <v>210.31276715424747</v>
      </c>
      <c r="AJ55" s="16">
        <f>+'MATRIZ (A)'!AJ55*AJ$168</f>
        <v>3.3607373277375387</v>
      </c>
      <c r="AK55" s="16">
        <f>+'MATRIZ (A)'!AK55*AK$168</f>
        <v>607.00326552934609</v>
      </c>
      <c r="AL55" s="16">
        <f>+'MATRIZ (A)'!AL55*AL$168</f>
        <v>6.8894151417934495</v>
      </c>
      <c r="AM55" s="16">
        <f>+'MATRIZ (A)'!AM55*AM$168</f>
        <v>47.209731071686619</v>
      </c>
      <c r="AN55" s="16">
        <f>+'MATRIZ (A)'!AN55*AN$168</f>
        <v>3.3986355743553536</v>
      </c>
      <c r="AO55" s="16">
        <f>+'MATRIZ (A)'!AO55*AO$168</f>
        <v>49.383284683910283</v>
      </c>
      <c r="AP55" s="16">
        <f>+'MATRIZ (A)'!AP55*AP$168</f>
        <v>189.21154640835948</v>
      </c>
      <c r="AQ55" s="16">
        <f>+'MATRIZ (A)'!AQ55*AQ$168</f>
        <v>8.8313378064860917</v>
      </c>
      <c r="AR55" s="16">
        <f>+'MATRIZ (A)'!AR55*AR$168</f>
        <v>13.846047110421338</v>
      </c>
      <c r="AS55" s="16">
        <f>+'MATRIZ (A)'!AS55*AS$168</f>
        <v>148.30992896851521</v>
      </c>
      <c r="AT55" s="16">
        <f>+'MATRIZ (A)'!AT55*AT$168</f>
        <v>0.71949965629119028</v>
      </c>
      <c r="AU55" s="16">
        <f>+'MATRIZ (A)'!AU55*AU$168</f>
        <v>96.790756009574906</v>
      </c>
      <c r="AV55" s="16">
        <f>+'MATRIZ (A)'!AV55*AV$168</f>
        <v>1.9448092717688867</v>
      </c>
      <c r="AW55" s="16">
        <f>+'MATRIZ (A)'!AW55*AW$168</f>
        <v>169.82191578824472</v>
      </c>
      <c r="AX55" s="16">
        <f>+'MATRIZ (A)'!AX55*AX$168</f>
        <v>1.165711792002299</v>
      </c>
      <c r="AY55" s="16">
        <f>+'MATRIZ (A)'!AY55*AY$168</f>
        <v>1.3830098335237346</v>
      </c>
      <c r="AZ55" s="16">
        <f>+'MATRIZ (A)'!AZ55*AZ$168</f>
        <v>0.35351891126545254</v>
      </c>
      <c r="BA55" s="16">
        <f>+'MATRIZ (A)'!BA55*BA$168</f>
        <v>0.15661007186800363</v>
      </c>
      <c r="BB55" s="16">
        <f>+'MATRIZ (A)'!BB55*BB$168</f>
        <v>1.6982344909743126</v>
      </c>
      <c r="BC55" s="16">
        <f>+'MATRIZ (A)'!BC55*BC$168</f>
        <v>16.427402405966667</v>
      </c>
      <c r="BD55" s="16">
        <f>+'MATRIZ (A)'!BD55*BD$168</f>
        <v>4.608818489408864</v>
      </c>
      <c r="BE55" s="16">
        <f>+'MATRIZ (A)'!BE55*BE$168</f>
        <v>9.4586800460200973</v>
      </c>
      <c r="BF55" s="16">
        <f>+'MATRIZ (A)'!BF55*BF$168</f>
        <v>14.596982571551942</v>
      </c>
      <c r="BG55" s="16">
        <f>+'MATRIZ (A)'!BG55*BG$168</f>
        <v>8.6691804698595583</v>
      </c>
      <c r="BH55" s="16">
        <f>+'MATRIZ (A)'!BH55*BH$168</f>
        <v>8.9627507055003921</v>
      </c>
      <c r="BI55" s="16">
        <f>+'MATRIZ (A)'!BI55*BI$168</f>
        <v>17.734582244567164</v>
      </c>
      <c r="BJ55" s="16">
        <f>+'MATRIZ (A)'!BJ55*BJ$168</f>
        <v>2.9102227068982387</v>
      </c>
      <c r="BK55" s="16">
        <f>+'MATRIZ (A)'!BK55*BK$168</f>
        <v>1.4548102654865382</v>
      </c>
      <c r="BL55" s="16">
        <f>+'MATRIZ (A)'!BL55*BL$168</f>
        <v>0.75297630018733341</v>
      </c>
      <c r="BM55" s="16">
        <f>+'MATRIZ (A)'!BM55*BM$168</f>
        <v>19.119005666447446</v>
      </c>
      <c r="BN55" s="16">
        <f>+'MATRIZ (A)'!BN55*BN$168</f>
        <v>14.638072673451193</v>
      </c>
      <c r="BO55" s="16">
        <f>+'MATRIZ (A)'!BO55*BO$168</f>
        <v>7.57559959624614</v>
      </c>
      <c r="BP55" s="16">
        <f>+'MATRIZ (A)'!BP55*BP$168</f>
        <v>1.5082644485517136</v>
      </c>
      <c r="BQ55" s="16">
        <f>+'MATRIZ (A)'!BQ55*BQ$168</f>
        <v>2.1597514014458792</v>
      </c>
      <c r="BR55" s="16">
        <f>+'MATRIZ (A)'!BR55*BR$168</f>
        <v>13.38282241904831</v>
      </c>
      <c r="BS55" s="16">
        <f>+'MATRIZ (A)'!BS55*BS$168</f>
        <v>0.78672792781615275</v>
      </c>
      <c r="BT55" s="16">
        <f>+'MATRIZ (A)'!BT55*BT$168</f>
        <v>11.217464969527329</v>
      </c>
      <c r="BU55" s="16">
        <f>+'MATRIZ (A)'!BU55*BU$168</f>
        <v>33.785097534445853</v>
      </c>
      <c r="BV55" s="16">
        <f>+'MATRIZ (A)'!BV55*BV$168</f>
        <v>5.0703759345816026</v>
      </c>
      <c r="BW55" s="16">
        <f>+'MATRIZ (A)'!BW55*BW$168</f>
        <v>7.0773416778860998</v>
      </c>
      <c r="BX55" s="16">
        <f>+'MATRIZ (A)'!BX55*BX$168</f>
        <v>8.8560162405126484</v>
      </c>
      <c r="BY55" s="16">
        <f>+'MATRIZ (A)'!BY55*BY$168</f>
        <v>2.6508213237865066</v>
      </c>
      <c r="BZ55" s="16">
        <f>+'MATRIZ (A)'!BZ55*BZ$168</f>
        <v>0.37495933798901476</v>
      </c>
      <c r="CA55" s="16">
        <f>+'MATRIZ (A)'!CA55*CA$168</f>
        <v>1.222657702021672</v>
      </c>
      <c r="CB55" s="16">
        <f>+'MATRIZ (A)'!CB55*CB$168</f>
        <v>15.898331529058483</v>
      </c>
      <c r="CC55" s="16">
        <f>+'MATRIZ (A)'!CC55*CC$168</f>
        <v>16.972180235956031</v>
      </c>
      <c r="CD55" s="16">
        <f>+'MATRIZ (A)'!CD55*CD$168</f>
        <v>11.224418796036229</v>
      </c>
      <c r="CE55" s="16">
        <f>+'MATRIZ (A)'!CE55*CE$168</f>
        <v>19.980696747488022</v>
      </c>
      <c r="CF55" s="16">
        <f>+'MATRIZ (A)'!CF55*CF$168</f>
        <v>39.683121238257534</v>
      </c>
      <c r="CG55" s="16">
        <f>+'MATRIZ (A)'!CG55*CG$168</f>
        <v>261.65679750796909</v>
      </c>
      <c r="CH55" s="16">
        <f>+'MATRIZ (A)'!CH55*CH$168</f>
        <v>4.7490129615535057</v>
      </c>
      <c r="CI55" s="16">
        <f>+'MATRIZ (A)'!CI55*CI$168</f>
        <v>0.23728978804014758</v>
      </c>
      <c r="CJ55" s="16">
        <f>+'MATRIZ (A)'!CJ55*CJ$168</f>
        <v>8.9011880074834622</v>
      </c>
      <c r="CK55" s="16">
        <f>+'MATRIZ (A)'!CK55*CK$168</f>
        <v>11.837365165129366</v>
      </c>
      <c r="CL55" s="16">
        <f>+'MATRIZ (A)'!CL55*CL$168</f>
        <v>8.1269471956993655</v>
      </c>
      <c r="CM55" s="16">
        <f>+'MATRIZ (A)'!CM55*CM$168</f>
        <v>8.8319015528885885</v>
      </c>
      <c r="CN55" s="16">
        <f>+'MATRIZ (A)'!CN55*CN$168</f>
        <v>5.1058836909520879</v>
      </c>
      <c r="CO55" s="16">
        <f>+'MATRIZ (A)'!CO55*CO$168</f>
        <v>18.218259344508759</v>
      </c>
      <c r="CP55" s="16">
        <f>+'MATRIZ (A)'!CP55*CP$168</f>
        <v>1.469212683047715</v>
      </c>
      <c r="CQ55" s="16">
        <f>+'MATRIZ (A)'!CQ55*CQ$168</f>
        <v>1750.4217728380993</v>
      </c>
      <c r="CR55" s="16">
        <f>+'MATRIZ (A)'!CR55*CR$168</f>
        <v>8075.8434745438126</v>
      </c>
      <c r="CS55" s="16">
        <f>+'MATRIZ (A)'!CS55*CS$168</f>
        <v>7.1846465159598702</v>
      </c>
      <c r="CT55" s="16">
        <f>+'MATRIZ (A)'!CT55*CT$168</f>
        <v>44.425282213982811</v>
      </c>
      <c r="CU55" s="16">
        <f>+'MATRIZ (A)'!CU55*CU$168</f>
        <v>45.225437559425046</v>
      </c>
      <c r="CV55" s="16">
        <f>+'MATRIZ (A)'!CV55*CV$168</f>
        <v>0.2042950729142384</v>
      </c>
      <c r="CW55" s="16">
        <f>+'MATRIZ (A)'!CW55*CW$168</f>
        <v>37.609524356598314</v>
      </c>
      <c r="CX55" s="16">
        <f>+'MATRIZ (A)'!CX55*CX$168</f>
        <v>19.22355478936942</v>
      </c>
      <c r="CY55" s="16">
        <f>+'MATRIZ (A)'!CY55*CY$168</f>
        <v>7.7005394685144903</v>
      </c>
      <c r="CZ55" s="16">
        <f>+'MATRIZ (A)'!CZ55*CZ$168</f>
        <v>4.7558690462518021</v>
      </c>
      <c r="DA55" s="16">
        <f>+'MATRIZ (A)'!DA55*DA$168</f>
        <v>15.200760953267164</v>
      </c>
      <c r="DB55" s="16">
        <f>+'MATRIZ (A)'!DB55*DB$168</f>
        <v>97.475521614351905</v>
      </c>
      <c r="DC55" s="16">
        <f>+'MATRIZ (A)'!DC55*DC$168</f>
        <v>19.181562697574488</v>
      </c>
      <c r="DD55" s="16">
        <f>+'MATRIZ (A)'!DD55*DD$168</f>
        <v>33.521548660424095</v>
      </c>
      <c r="DE55" s="16">
        <f>+'MATRIZ (A)'!DE55*DE$168</f>
        <v>17.648483850138536</v>
      </c>
      <c r="DF55" s="16">
        <f>+'MATRIZ (A)'!DF55*DF$168</f>
        <v>29.487245670625573</v>
      </c>
      <c r="DG55" s="16">
        <f>+'MATRIZ (A)'!DG55*DG$168</f>
        <v>56.067633293539018</v>
      </c>
      <c r="DH55" s="16">
        <f>+'MATRIZ (A)'!DH55*DH$168</f>
        <v>9.3845830733145661</v>
      </c>
      <c r="DI55" s="16">
        <f>+'MATRIZ (A)'!DI55*DI$168</f>
        <v>0.41560988115442449</v>
      </c>
      <c r="DJ55" s="16">
        <f>+'MATRIZ (A)'!DJ55*DJ$168</f>
        <v>4.4321303959840268</v>
      </c>
      <c r="DK55" s="16">
        <f>+'MATRIZ (A)'!DK55*DK$168</f>
        <v>1.322711457221512</v>
      </c>
      <c r="DL55" s="16">
        <f>+'MATRIZ (A)'!DL55*DL$168</f>
        <v>6.3778679919131722</v>
      </c>
      <c r="DM55" s="16">
        <f>+'MATRIZ (A)'!DM55*DM$168</f>
        <v>1.7429581861121236E-2</v>
      </c>
      <c r="DN55" s="16">
        <f>+'MATRIZ (A)'!DN55*DN$168</f>
        <v>4.1913283498102381E-2</v>
      </c>
      <c r="DO55" s="16">
        <f>+'MATRIZ (A)'!DO55*DO$168</f>
        <v>16.612891531951782</v>
      </c>
      <c r="DP55" s="16">
        <f>+'MATRIZ (A)'!DP55*DP$168</f>
        <v>6.5983087207092161</v>
      </c>
      <c r="DQ55" s="16">
        <f>+'MATRIZ (A)'!DQ55*DQ$168</f>
        <v>36.994196849993045</v>
      </c>
      <c r="DR55" s="16">
        <f>+'MATRIZ (A)'!DR55*DR$168</f>
        <v>19.167317976301344</v>
      </c>
      <c r="DS55" s="16">
        <f>+'MATRIZ (A)'!DS55*DS$168</f>
        <v>311.0310199684522</v>
      </c>
      <c r="DT55" s="16">
        <f>+'MATRIZ (A)'!DT55*DT$168</f>
        <v>474.6039499003715</v>
      </c>
      <c r="DU55" s="16">
        <f>+'MATRIZ (A)'!DU55*DU$168</f>
        <v>3.7143610542518384</v>
      </c>
      <c r="DV55" s="16">
        <f>+'MATRIZ (A)'!DV55*DV$168</f>
        <v>386.02024794155864</v>
      </c>
      <c r="DW55" s="16">
        <f>+'MATRIZ (A)'!DW55*DW$168</f>
        <v>203.94316757281155</v>
      </c>
      <c r="DX55" s="16">
        <f>+'MATRIZ (A)'!DX55*DX$168</f>
        <v>1.3720446637054136</v>
      </c>
      <c r="DY55" s="16">
        <f>+'MATRIZ (A)'!DY55*DY$168</f>
        <v>0.1587302506813193</v>
      </c>
      <c r="DZ55" s="16">
        <f>+'MATRIZ (A)'!DZ55*DZ$168</f>
        <v>96.00016689835816</v>
      </c>
      <c r="EA55" s="16">
        <f>+'MATRIZ (A)'!EA55*EA$168</f>
        <v>51.900345175380579</v>
      </c>
      <c r="EB55" s="16">
        <f>+'MATRIZ (A)'!EB55*EB$168</f>
        <v>566.67431291525645</v>
      </c>
      <c r="EC55" s="16">
        <f>+'MATRIZ (A)'!EC55*EC$168</f>
        <v>2.2689792053796212</v>
      </c>
      <c r="ED55" s="16">
        <f>+'MATRIZ (A)'!ED55*ED$168</f>
        <v>1.1786413028064391</v>
      </c>
      <c r="EE55" s="16">
        <f>+'MATRIZ (A)'!EE55*EE$168</f>
        <v>125.58185182613251</v>
      </c>
      <c r="EF55" s="16">
        <f>+'MATRIZ (A)'!EF55*EF$168</f>
        <v>8.799865547286341E-2</v>
      </c>
      <c r="EG55" s="16">
        <f>+'MATRIZ (A)'!EG55*EG$168</f>
        <v>1.1500105590667595</v>
      </c>
      <c r="EH55" s="16">
        <f>+'MATRIZ (A)'!EH55*EH$168</f>
        <v>0</v>
      </c>
      <c r="EI55" s="18">
        <f t="shared" si="4"/>
        <v>14907.328366884783</v>
      </c>
      <c r="EJ55" s="20">
        <f>+'MATRIZ (I-A) INVERSA'!FM55</f>
        <v>44036.864498992945</v>
      </c>
      <c r="EK55" s="20">
        <f>+'MATRIZ (I-A) INVERSA'!FN55</f>
        <v>335.42361626613814</v>
      </c>
      <c r="EL55" s="20">
        <f>+'MATRIZ (I-A) INVERSA'!FO55</f>
        <v>1109.2327057102641</v>
      </c>
      <c r="EM55" s="20">
        <f>+'MATRIZ (I-A) INVERSA'!FP55</f>
        <v>0</v>
      </c>
      <c r="EN55" s="20">
        <f>+'MATRIZ (I-A) INVERSA'!FQ55</f>
        <v>0</v>
      </c>
      <c r="EO55" s="20">
        <f>+'MATRIZ (I-A) INVERSA'!FR55</f>
        <v>0</v>
      </c>
      <c r="EP55" s="20">
        <f>+'MATRIZ (I-A) INVERSA'!FS55</f>
        <v>0</v>
      </c>
      <c r="EQ55" s="20">
        <f>+'MATRIZ (I-A) INVERSA'!FT55</f>
        <v>0</v>
      </c>
      <c r="ER55" s="20">
        <f>+'MATRIZ (I-A) INVERSA'!FU55</f>
        <v>0</v>
      </c>
      <c r="ES55" s="20">
        <f>+'MATRIZ (I-A) INVERSA'!FV55</f>
        <v>0</v>
      </c>
      <c r="ET55" s="20">
        <f>+'MATRIZ (I-A) INVERSA'!FW55</f>
        <v>0</v>
      </c>
      <c r="EU55" s="20">
        <f>+'MATRIZ (I-A) INVERSA'!FX55</f>
        <v>14.186251739992464</v>
      </c>
      <c r="EV55" s="20">
        <f>+'MATRIZ (I-A) INVERSA'!FY55</f>
        <v>103.2867168939275</v>
      </c>
      <c r="EW55" s="20">
        <f>+'MATRIZ (I-A) INVERSA'!FZ55</f>
        <v>-0.11831924264629362</v>
      </c>
      <c r="EX55" s="20">
        <f>+'MATRIZ (I-A) INVERSA'!GA55</f>
        <v>3405.2869099892469</v>
      </c>
      <c r="EY55" s="20">
        <f>+'MATRIZ (I-A) INVERSA'!GB55</f>
        <v>712.82520015100636</v>
      </c>
      <c r="EZ55" s="20">
        <f>+'MATRIZ (I-A) INVERSA'!GC55</f>
        <v>108.77772528017992</v>
      </c>
      <c r="FA55" s="20">
        <f>+'MATRIZ (I-A) INVERSA'!GD55</f>
        <v>395.91934646755806</v>
      </c>
      <c r="FB55" s="20">
        <f>+'MATRIZ (I-A) INVERSA'!GE55</f>
        <v>425.92664240840531</v>
      </c>
      <c r="FC55" s="20">
        <f>+'MATRIZ (I-A) INVERSA'!GF55</f>
        <v>19.751592599690856</v>
      </c>
      <c r="FD55" s="20">
        <f>+'MATRIZ (I-A) INVERSA'!GG55</f>
        <v>260.24070726442784</v>
      </c>
      <c r="FE55" s="20">
        <f>+'MATRIZ (I-A) INVERSA'!GH55</f>
        <v>38.942870752471279</v>
      </c>
      <c r="FF55" s="20">
        <f>+'MATRIZ (I-A) INVERSA'!GI55</f>
        <v>12.17516240065099</v>
      </c>
      <c r="FG55" s="18">
        <f t="shared" si="2"/>
        <v>50978.721627674262</v>
      </c>
      <c r="FH55" s="17">
        <f t="shared" si="5"/>
        <v>65886.049994559042</v>
      </c>
      <c r="FI55" s="28"/>
      <c r="FJ55" s="17">
        <v>65886.049994559027</v>
      </c>
      <c r="FK55" s="48">
        <f t="shared" si="3"/>
        <v>0</v>
      </c>
      <c r="FM55" s="46">
        <f>+IFERROR((FH55/'MIP 2017'!FH55*100-100),0)</f>
        <v>1.0107784839906913</v>
      </c>
    </row>
    <row r="56" spans="1:169" s="7" customFormat="1" ht="21.95" customHeight="1" thickBot="1" x14ac:dyDescent="0.25">
      <c r="A56" s="137" t="s">
        <v>169</v>
      </c>
      <c r="B56" s="138" t="s">
        <v>170</v>
      </c>
      <c r="C56" s="16">
        <f>+'MATRIZ (A)'!C56*C$168</f>
        <v>0.69219323893754714</v>
      </c>
      <c r="D56" s="16">
        <f>+'MATRIZ (A)'!D56*D$168</f>
        <v>0.11114482276838818</v>
      </c>
      <c r="E56" s="16">
        <f>+'MATRIZ (A)'!E56*E$168</f>
        <v>0.3595530802958391</v>
      </c>
      <c r="F56" s="16">
        <f>+'MATRIZ (A)'!F56*F$168</f>
        <v>6.8688698186462291</v>
      </c>
      <c r="G56" s="16">
        <f>+'MATRIZ (A)'!G56*G$168</f>
        <v>2.4519006514511967</v>
      </c>
      <c r="H56" s="16">
        <f>+'MATRIZ (A)'!H56*H$168</f>
        <v>1.2828230494325443</v>
      </c>
      <c r="I56" s="16">
        <f>+'MATRIZ (A)'!I56*I$168</f>
        <v>0.55298878569136956</v>
      </c>
      <c r="J56" s="16">
        <f>+'MATRIZ (A)'!J56*J$168</f>
        <v>3.6642740554206865</v>
      </c>
      <c r="K56" s="16">
        <f>+'MATRIZ (A)'!K56*K$168</f>
        <v>3.7091371692736845</v>
      </c>
      <c r="L56" s="16">
        <f>+'MATRIZ (A)'!L56*L$168</f>
        <v>5.8557888963080842</v>
      </c>
      <c r="M56" s="16">
        <f>+'MATRIZ (A)'!M56*M$168</f>
        <v>7.9176690882044714</v>
      </c>
      <c r="N56" s="16">
        <f>+'MATRIZ (A)'!N56*N$168</f>
        <v>1.7815225742724556</v>
      </c>
      <c r="O56" s="16">
        <f>+'MATRIZ (A)'!O56*O$168</f>
        <v>2.1260550231331186</v>
      </c>
      <c r="P56" s="16">
        <f>+'MATRIZ (A)'!P56*P$168</f>
        <v>32.670719675221413</v>
      </c>
      <c r="Q56" s="16">
        <f>+'MATRIZ (A)'!Q56*Q$168</f>
        <v>1.3154634236614564</v>
      </c>
      <c r="R56" s="16">
        <f>+'MATRIZ (A)'!R56*R$168</f>
        <v>43.267566428392598</v>
      </c>
      <c r="S56" s="16">
        <f>+'MATRIZ (A)'!S56*S$168</f>
        <v>7.8408226002408981</v>
      </c>
      <c r="T56" s="16">
        <f>+'MATRIZ (A)'!T56*T$168</f>
        <v>13.036089063966344</v>
      </c>
      <c r="U56" s="16">
        <f>+'MATRIZ (A)'!U56*U$168</f>
        <v>9.1592804977264759</v>
      </c>
      <c r="V56" s="16">
        <f>+'MATRIZ (A)'!V56*V$168</f>
        <v>1.289027695623717</v>
      </c>
      <c r="W56" s="16">
        <f>+'MATRIZ (A)'!W56*W$168</f>
        <v>3.5085278108140603</v>
      </c>
      <c r="X56" s="16">
        <f>+'MATRIZ (A)'!X56*X$168</f>
        <v>851.93858342452779</v>
      </c>
      <c r="Y56" s="16">
        <f>+'MATRIZ (A)'!Y56*Y$168</f>
        <v>4.0675196164416159</v>
      </c>
      <c r="Z56" s="16">
        <f>+'MATRIZ (A)'!Z56*Z$168</f>
        <v>10.310548021115252</v>
      </c>
      <c r="AA56" s="16">
        <f>+'MATRIZ (A)'!AA56*AA$168</f>
        <v>0.84844312547807343</v>
      </c>
      <c r="AB56" s="16">
        <f>+'MATRIZ (A)'!AB56*AB$168</f>
        <v>88.800231388113801</v>
      </c>
      <c r="AC56" s="16">
        <f>+'MATRIZ (A)'!AC56*AC$168</f>
        <v>0.60950210780467495</v>
      </c>
      <c r="AD56" s="16">
        <f>+'MATRIZ (A)'!AD56*AD$168</f>
        <v>8.9053573909272075</v>
      </c>
      <c r="AE56" s="16">
        <f>+'MATRIZ (A)'!AE56*AE$168</f>
        <v>1.9108264879990908</v>
      </c>
      <c r="AF56" s="16">
        <f>+'MATRIZ (A)'!AF56*AF$168</f>
        <v>11.008056185994985</v>
      </c>
      <c r="AG56" s="16">
        <f>+'MATRIZ (A)'!AG56*AG$168</f>
        <v>7.4276424968909875E-4</v>
      </c>
      <c r="AH56" s="16">
        <f>+'MATRIZ (A)'!AH56*AH$168</f>
        <v>0.36305090714956723</v>
      </c>
      <c r="AI56" s="16">
        <f>+'MATRIZ (A)'!AI56*AI$168</f>
        <v>2895.133326840788</v>
      </c>
      <c r="AJ56" s="16">
        <f>+'MATRIZ (A)'!AJ56*AJ$168</f>
        <v>74.545375313394644</v>
      </c>
      <c r="AK56" s="16">
        <f>+'MATRIZ (A)'!AK56*AK$168</f>
        <v>1379.8875956471563</v>
      </c>
      <c r="AL56" s="16">
        <f>+'MATRIZ (A)'!AL56*AL$168</f>
        <v>1098.6215182152087</v>
      </c>
      <c r="AM56" s="16">
        <f>+'MATRIZ (A)'!AM56*AM$168</f>
        <v>2313.0920498839669</v>
      </c>
      <c r="AN56" s="16">
        <f>+'MATRIZ (A)'!AN56*AN$168</f>
        <v>2.1442335851144936</v>
      </c>
      <c r="AO56" s="16">
        <f>+'MATRIZ (A)'!AO56*AO$168</f>
        <v>652.92142539558813</v>
      </c>
      <c r="AP56" s="16">
        <f>+'MATRIZ (A)'!AP56*AP$168</f>
        <v>2814.5067413956926</v>
      </c>
      <c r="AQ56" s="16">
        <f>+'MATRIZ (A)'!AQ56*AQ$168</f>
        <v>9.6474079187247437</v>
      </c>
      <c r="AR56" s="16">
        <f>+'MATRIZ (A)'!AR56*AR$168</f>
        <v>161.83971497903514</v>
      </c>
      <c r="AS56" s="16">
        <f>+'MATRIZ (A)'!AS56*AS$168</f>
        <v>1.8241690669894177</v>
      </c>
      <c r="AT56" s="16">
        <f>+'MATRIZ (A)'!AT56*AT$168</f>
        <v>1.7133978169794224</v>
      </c>
      <c r="AU56" s="16">
        <f>+'MATRIZ (A)'!AU56*AU$168</f>
        <v>8485.765069642006</v>
      </c>
      <c r="AV56" s="16">
        <f>+'MATRIZ (A)'!AV56*AV$168</f>
        <v>220.65154209785578</v>
      </c>
      <c r="AW56" s="16">
        <f>+'MATRIZ (A)'!AW56*AW$168</f>
        <v>26408.163009358923</v>
      </c>
      <c r="AX56" s="16">
        <f>+'MATRIZ (A)'!AX56*AX$168</f>
        <v>4.4395548131490497</v>
      </c>
      <c r="AY56" s="16">
        <f>+'MATRIZ (A)'!AY56*AY$168</f>
        <v>3.1424807693913639</v>
      </c>
      <c r="AZ56" s="16">
        <f>+'MATRIZ (A)'!AZ56*AZ$168</f>
        <v>0.4611778185283153</v>
      </c>
      <c r="BA56" s="16">
        <f>+'MATRIZ (A)'!BA56*BA$168</f>
        <v>1.6797225486212504</v>
      </c>
      <c r="BB56" s="16">
        <f>+'MATRIZ (A)'!BB56*BB$168</f>
        <v>4.912280123350242</v>
      </c>
      <c r="BC56" s="16">
        <f>+'MATRIZ (A)'!BC56*BC$168</f>
        <v>185.21028908794631</v>
      </c>
      <c r="BD56" s="16">
        <f>+'MATRIZ (A)'!BD56*BD$168</f>
        <v>5.7384762580281592</v>
      </c>
      <c r="BE56" s="16">
        <f>+'MATRIZ (A)'!BE56*BE$168</f>
        <v>41.568731102057562</v>
      </c>
      <c r="BF56" s="16">
        <f>+'MATRIZ (A)'!BF56*BF$168</f>
        <v>67.474216109058275</v>
      </c>
      <c r="BG56" s="16">
        <f>+'MATRIZ (A)'!BG56*BG$168</f>
        <v>187.36788062033682</v>
      </c>
      <c r="BH56" s="16">
        <f>+'MATRIZ (A)'!BH56*BH$168</f>
        <v>112.09138211767346</v>
      </c>
      <c r="BI56" s="16">
        <f>+'MATRIZ (A)'!BI56*BI$168</f>
        <v>1408.9370308314385</v>
      </c>
      <c r="BJ56" s="16">
        <f>+'MATRIZ (A)'!BJ56*BJ$168</f>
        <v>42.988882167493891</v>
      </c>
      <c r="BK56" s="16">
        <f>+'MATRIZ (A)'!BK56*BK$168</f>
        <v>4.4151752404927169</v>
      </c>
      <c r="BL56" s="16">
        <f>+'MATRIZ (A)'!BL56*BL$168</f>
        <v>1.8746286348713612</v>
      </c>
      <c r="BM56" s="16">
        <f>+'MATRIZ (A)'!BM56*BM$168</f>
        <v>181.5492261941323</v>
      </c>
      <c r="BN56" s="16">
        <f>+'MATRIZ (A)'!BN56*BN$168</f>
        <v>18.025978601284745</v>
      </c>
      <c r="BO56" s="16">
        <f>+'MATRIZ (A)'!BO56*BO$168</f>
        <v>30.730414107057019</v>
      </c>
      <c r="BP56" s="16">
        <f>+'MATRIZ (A)'!BP56*BP$168</f>
        <v>13.046891739099655</v>
      </c>
      <c r="BQ56" s="16">
        <f>+'MATRIZ (A)'!BQ56*BQ$168</f>
        <v>2.2277408642137893</v>
      </c>
      <c r="BR56" s="16">
        <f>+'MATRIZ (A)'!BR56*BR$168</f>
        <v>63.035414875399169</v>
      </c>
      <c r="BS56" s="16">
        <f>+'MATRIZ (A)'!BS56*BS$168</f>
        <v>1.4302561035037431</v>
      </c>
      <c r="BT56" s="16">
        <f>+'MATRIZ (A)'!BT56*BT$168</f>
        <v>7.7114715115074315</v>
      </c>
      <c r="BU56" s="16">
        <f>+'MATRIZ (A)'!BU56*BU$168</f>
        <v>3727.1782309615469</v>
      </c>
      <c r="BV56" s="16">
        <f>+'MATRIZ (A)'!BV56*BV$168</f>
        <v>5.0113701948643241</v>
      </c>
      <c r="BW56" s="16">
        <f>+'MATRIZ (A)'!BW56*BW$168</f>
        <v>24.307782848754854</v>
      </c>
      <c r="BX56" s="16">
        <f>+'MATRIZ (A)'!BX56*BX$168</f>
        <v>23.842451369193604</v>
      </c>
      <c r="BY56" s="16">
        <f>+'MATRIZ (A)'!BY56*BY$168</f>
        <v>8.7087224645761161</v>
      </c>
      <c r="BZ56" s="16">
        <f>+'MATRIZ (A)'!BZ56*BZ$168</f>
        <v>1.513168754125074</v>
      </c>
      <c r="CA56" s="16">
        <f>+'MATRIZ (A)'!CA56*CA$168</f>
        <v>3.6846146016667465</v>
      </c>
      <c r="CB56" s="16">
        <f>+'MATRIZ (A)'!CB56*CB$168</f>
        <v>78.066216540650359</v>
      </c>
      <c r="CC56" s="16">
        <f>+'MATRIZ (A)'!CC56*CC$168</f>
        <v>91.400737374743443</v>
      </c>
      <c r="CD56" s="16">
        <f>+'MATRIZ (A)'!CD56*CD$168</f>
        <v>31.84592418414972</v>
      </c>
      <c r="CE56" s="16">
        <f>+'MATRIZ (A)'!CE56*CE$168</f>
        <v>216.43604194660628</v>
      </c>
      <c r="CF56" s="16">
        <f>+'MATRIZ (A)'!CF56*CF$168</f>
        <v>63.109076260589283</v>
      </c>
      <c r="CG56" s="16">
        <f>+'MATRIZ (A)'!CG56*CG$168</f>
        <v>1778.3789029298709</v>
      </c>
      <c r="CH56" s="16">
        <f>+'MATRIZ (A)'!CH56*CH$168</f>
        <v>29.797145660027446</v>
      </c>
      <c r="CI56" s="16">
        <f>+'MATRIZ (A)'!CI56*CI$168</f>
        <v>0.16759225477853631</v>
      </c>
      <c r="CJ56" s="16">
        <f>+'MATRIZ (A)'!CJ56*CJ$168</f>
        <v>15.212343401398357</v>
      </c>
      <c r="CK56" s="16">
        <f>+'MATRIZ (A)'!CK56*CK$168</f>
        <v>13.022150773059263</v>
      </c>
      <c r="CL56" s="16">
        <f>+'MATRIZ (A)'!CL56*CL$168</f>
        <v>44.158847934176158</v>
      </c>
      <c r="CM56" s="16">
        <f>+'MATRIZ (A)'!CM56*CM$168</f>
        <v>57.817528188259494</v>
      </c>
      <c r="CN56" s="16">
        <f>+'MATRIZ (A)'!CN56*CN$168</f>
        <v>3.0575893915122228</v>
      </c>
      <c r="CO56" s="16">
        <f>+'MATRIZ (A)'!CO56*CO$168</f>
        <v>25.655194803669787</v>
      </c>
      <c r="CP56" s="16">
        <f>+'MATRIZ (A)'!CP56*CP$168</f>
        <v>4.1189476737600543</v>
      </c>
      <c r="CQ56" s="16">
        <f>+'MATRIZ (A)'!CQ56*CQ$168</f>
        <v>807.39271553691447</v>
      </c>
      <c r="CR56" s="16">
        <f>+'MATRIZ (A)'!CR56*CR$168</f>
        <v>4751.8349579660508</v>
      </c>
      <c r="CS56" s="16">
        <f>+'MATRIZ (A)'!CS56*CS$168</f>
        <v>147.34746071275561</v>
      </c>
      <c r="CT56" s="16">
        <f>+'MATRIZ (A)'!CT56*CT$168</f>
        <v>71.415462411386869</v>
      </c>
      <c r="CU56" s="16">
        <f>+'MATRIZ (A)'!CU56*CU$168</f>
        <v>53.043926822927524</v>
      </c>
      <c r="CV56" s="16">
        <f>+'MATRIZ (A)'!CV56*CV$168</f>
        <v>3.6271407968330602</v>
      </c>
      <c r="CW56" s="16">
        <f>+'MATRIZ (A)'!CW56*CW$168</f>
        <v>12.53366957931477</v>
      </c>
      <c r="CX56" s="16">
        <f>+'MATRIZ (A)'!CX56*CX$168</f>
        <v>17.412542372065701</v>
      </c>
      <c r="CY56" s="16">
        <f>+'MATRIZ (A)'!CY56*CY$168</f>
        <v>1.7217852479514593</v>
      </c>
      <c r="CZ56" s="16">
        <f>+'MATRIZ (A)'!CZ56*CZ$168</f>
        <v>7.6972363712360341</v>
      </c>
      <c r="DA56" s="16">
        <f>+'MATRIZ (A)'!DA56*DA$168</f>
        <v>44.228075697540348</v>
      </c>
      <c r="DB56" s="16">
        <f>+'MATRIZ (A)'!DB56*DB$168</f>
        <v>3.9185596232099522</v>
      </c>
      <c r="DC56" s="16">
        <f>+'MATRIZ (A)'!DC56*DC$168</f>
        <v>2.2970913352954674</v>
      </c>
      <c r="DD56" s="16">
        <f>+'MATRIZ (A)'!DD56*DD$168</f>
        <v>512.3434020097601</v>
      </c>
      <c r="DE56" s="16">
        <f>+'MATRIZ (A)'!DE56*DE$168</f>
        <v>31.149755432808469</v>
      </c>
      <c r="DF56" s="16">
        <f>+'MATRIZ (A)'!DF56*DF$168</f>
        <v>9.4912544732444744</v>
      </c>
      <c r="DG56" s="16">
        <f>+'MATRIZ (A)'!DG56*DG$168</f>
        <v>7.0360139019029839</v>
      </c>
      <c r="DH56" s="16">
        <f>+'MATRIZ (A)'!DH56*DH$168</f>
        <v>8.9006297773500211</v>
      </c>
      <c r="DI56" s="16">
        <f>+'MATRIZ (A)'!DI56*DI$168</f>
        <v>3.6489711881754614</v>
      </c>
      <c r="DJ56" s="16">
        <f>+'MATRIZ (A)'!DJ56*DJ$168</f>
        <v>2.4381453631335477</v>
      </c>
      <c r="DK56" s="16">
        <f>+'MATRIZ (A)'!DK56*DK$168</f>
        <v>1.1677277988043264</v>
      </c>
      <c r="DL56" s="16">
        <f>+'MATRIZ (A)'!DL56*DL$168</f>
        <v>3.7859798612588125</v>
      </c>
      <c r="DM56" s="16">
        <f>+'MATRIZ (A)'!DM56*DM$168</f>
        <v>3.3117806972113471E-3</v>
      </c>
      <c r="DN56" s="16">
        <f>+'MATRIZ (A)'!DN56*DN$168</f>
        <v>1.4689641897002437</v>
      </c>
      <c r="DO56" s="16">
        <f>+'MATRIZ (A)'!DO56*DO$168</f>
        <v>3.3116281150629696</v>
      </c>
      <c r="DP56" s="16">
        <f>+'MATRIZ (A)'!DP56*DP$168</f>
        <v>2.8280842011105896</v>
      </c>
      <c r="DQ56" s="16">
        <f>+'MATRIZ (A)'!DQ56*DQ$168</f>
        <v>19.197505747455807</v>
      </c>
      <c r="DR56" s="16">
        <f>+'MATRIZ (A)'!DR56*DR$168</f>
        <v>9.0023768063200578</v>
      </c>
      <c r="DS56" s="16">
        <f>+'MATRIZ (A)'!DS56*DS$168</f>
        <v>112.31107953788288</v>
      </c>
      <c r="DT56" s="16">
        <f>+'MATRIZ (A)'!DT56*DT$168</f>
        <v>198.34880376984873</v>
      </c>
      <c r="DU56" s="16">
        <f>+'MATRIZ (A)'!DU56*DU$168</f>
        <v>2.0418780296038714</v>
      </c>
      <c r="DV56" s="16">
        <f>+'MATRIZ (A)'!DV56*DV$168</f>
        <v>326.633025012605</v>
      </c>
      <c r="DW56" s="16">
        <f>+'MATRIZ (A)'!DW56*DW$168</f>
        <v>540.66916485706633</v>
      </c>
      <c r="DX56" s="16">
        <f>+'MATRIZ (A)'!DX56*DX$168</f>
        <v>2.6856037588651951</v>
      </c>
      <c r="DY56" s="16">
        <f>+'MATRIZ (A)'!DY56*DY$168</f>
        <v>2.1415117664275454</v>
      </c>
      <c r="DZ56" s="16">
        <f>+'MATRIZ (A)'!DZ56*DZ$168</f>
        <v>54.05981036295654</v>
      </c>
      <c r="EA56" s="16">
        <f>+'MATRIZ (A)'!EA56*EA$168</f>
        <v>21.597436587705442</v>
      </c>
      <c r="EB56" s="16">
        <f>+'MATRIZ (A)'!EB56*EB$168</f>
        <v>98.399726454606665</v>
      </c>
      <c r="EC56" s="16">
        <f>+'MATRIZ (A)'!EC56*EC$168</f>
        <v>2.3256198846445053</v>
      </c>
      <c r="ED56" s="16">
        <f>+'MATRIZ (A)'!ED56*ED$168</f>
        <v>3.7551770119562344</v>
      </c>
      <c r="EE56" s="16">
        <f>+'MATRIZ (A)'!EE56*EE$168</f>
        <v>62.048237646557098</v>
      </c>
      <c r="EF56" s="16">
        <f>+'MATRIZ (A)'!EF56*EF$168</f>
        <v>0.27342809368020143</v>
      </c>
      <c r="EG56" s="16">
        <f>+'MATRIZ (A)'!EG56*EG$168</f>
        <v>3.3470664380694317</v>
      </c>
      <c r="EH56" s="16">
        <f>+'MATRIZ (A)'!EH56*EH$168</f>
        <v>0</v>
      </c>
      <c r="EI56" s="18">
        <f t="shared" si="4"/>
        <v>64256.112683110063</v>
      </c>
      <c r="EJ56" s="20">
        <f>+'MATRIZ (I-A) INVERSA'!FM56</f>
        <v>58712.49081420392</v>
      </c>
      <c r="EK56" s="20">
        <f>+'MATRIZ (I-A) INVERSA'!FN56</f>
        <v>31.022280533566441</v>
      </c>
      <c r="EL56" s="20">
        <f>+'MATRIZ (I-A) INVERSA'!FO56</f>
        <v>106.98167054665653</v>
      </c>
      <c r="EM56" s="20">
        <f>+'MATRIZ (I-A) INVERSA'!FP56</f>
        <v>147.78711748653407</v>
      </c>
      <c r="EN56" s="20">
        <f>+'MATRIZ (I-A) INVERSA'!FQ56</f>
        <v>17.924699049241191</v>
      </c>
      <c r="EO56" s="20">
        <f>+'MATRIZ (I-A) INVERSA'!FR56</f>
        <v>0.64296045913751654</v>
      </c>
      <c r="EP56" s="20">
        <f>+'MATRIZ (I-A) INVERSA'!FS56</f>
        <v>165.89578543617722</v>
      </c>
      <c r="EQ56" s="20">
        <f>+'MATRIZ (I-A) INVERSA'!FT56</f>
        <v>21.093680560127414</v>
      </c>
      <c r="ER56" s="20">
        <f>+'MATRIZ (I-A) INVERSA'!FU56</f>
        <v>2.4127999199075192</v>
      </c>
      <c r="ES56" s="20">
        <f>+'MATRIZ (I-A) INVERSA'!FV56</f>
        <v>9.1200367498711046</v>
      </c>
      <c r="ET56" s="20">
        <f>+'MATRIZ (I-A) INVERSA'!FW56</f>
        <v>2.6495456552257255</v>
      </c>
      <c r="EU56" s="20">
        <f>+'MATRIZ (I-A) INVERSA'!FX56</f>
        <v>40.625698445455676</v>
      </c>
      <c r="EV56" s="20">
        <f>+'MATRIZ (I-A) INVERSA'!FY56</f>
        <v>286.31566639479394</v>
      </c>
      <c r="EW56" s="20">
        <f>+'MATRIZ (I-A) INVERSA'!FZ56</f>
        <v>-1408.774905011458</v>
      </c>
      <c r="EX56" s="20">
        <f>+'MATRIZ (I-A) INVERSA'!GA56</f>
        <v>295942.89216628118</v>
      </c>
      <c r="EY56" s="20">
        <f>+'MATRIZ (I-A) INVERSA'!GB56</f>
        <v>15598.088063571337</v>
      </c>
      <c r="EZ56" s="20">
        <f>+'MATRIZ (I-A) INVERSA'!GC56</f>
        <v>6579.3413795723973</v>
      </c>
      <c r="FA56" s="20">
        <f>+'MATRIZ (I-A) INVERSA'!GD56</f>
        <v>6489.4645846875437</v>
      </c>
      <c r="FB56" s="20">
        <f>+'MATRIZ (I-A) INVERSA'!GE56</f>
        <v>5135.555400002374</v>
      </c>
      <c r="FC56" s="20">
        <f>+'MATRIZ (I-A) INVERSA'!GF56</f>
        <v>16.907108327941668</v>
      </c>
      <c r="FD56" s="20">
        <f>+'MATRIZ (I-A) INVERSA'!GG56</f>
        <v>7414.9824771750091</v>
      </c>
      <c r="FE56" s="20">
        <f>+'MATRIZ (I-A) INVERSA'!GH56</f>
        <v>1057.558221389967</v>
      </c>
      <c r="FF56" s="20">
        <f>+'MATRIZ (I-A) INVERSA'!GI56</f>
        <v>1.9290677277343589</v>
      </c>
      <c r="FG56" s="18">
        <f t="shared" si="2"/>
        <v>396372.90631916467</v>
      </c>
      <c r="FH56" s="17">
        <f t="shared" si="5"/>
        <v>460629.01900227473</v>
      </c>
      <c r="FI56" s="28"/>
      <c r="FJ56" s="17">
        <v>460629.01900227502</v>
      </c>
      <c r="FK56" s="48">
        <f t="shared" si="3"/>
        <v>0</v>
      </c>
      <c r="FM56" s="46">
        <f>+IFERROR((FH56/'MIP 2017'!FH56*100-100),0)</f>
        <v>1.301431520652784</v>
      </c>
    </row>
    <row r="57" spans="1:169" s="7" customFormat="1" ht="21.95" customHeight="1" thickBot="1" x14ac:dyDescent="0.25">
      <c r="A57" s="137" t="s">
        <v>171</v>
      </c>
      <c r="B57" s="138" t="s">
        <v>172</v>
      </c>
      <c r="C57" s="16">
        <f>+'MATRIZ (A)'!C57*C$168</f>
        <v>0.97968111351860532</v>
      </c>
      <c r="D57" s="16">
        <f>+'MATRIZ (A)'!D57*D$168</f>
        <v>0.16185229988088748</v>
      </c>
      <c r="E57" s="16">
        <f>+'MATRIZ (A)'!E57*E$168</f>
        <v>0.46191670258769968</v>
      </c>
      <c r="F57" s="16">
        <f>+'MATRIZ (A)'!F57*F$168</f>
        <v>11.635646923319525</v>
      </c>
      <c r="G57" s="16">
        <f>+'MATRIZ (A)'!G57*G$168</f>
        <v>1.8035447499753734</v>
      </c>
      <c r="H57" s="16">
        <f>+'MATRIZ (A)'!H57*H$168</f>
        <v>1.4978002786619278</v>
      </c>
      <c r="I57" s="16">
        <f>+'MATRIZ (A)'!I57*I$168</f>
        <v>0.6386547270549362</v>
      </c>
      <c r="J57" s="16">
        <f>+'MATRIZ (A)'!J57*J$168</f>
        <v>4.0477403290396241</v>
      </c>
      <c r="K57" s="16">
        <f>+'MATRIZ (A)'!K57*K$168</f>
        <v>4.3281936476549108</v>
      </c>
      <c r="L57" s="16">
        <f>+'MATRIZ (A)'!L57*L$168</f>
        <v>7.4763368210088679</v>
      </c>
      <c r="M57" s="16">
        <f>+'MATRIZ (A)'!M57*M$168</f>
        <v>19.365468638892139</v>
      </c>
      <c r="N57" s="16">
        <f>+'MATRIZ (A)'!N57*N$168</f>
        <v>5.4761682608065154</v>
      </c>
      <c r="O57" s="16">
        <f>+'MATRIZ (A)'!O57*O$168</f>
        <v>4.6415058869214603</v>
      </c>
      <c r="P57" s="16">
        <f>+'MATRIZ (A)'!P57*P$168</f>
        <v>71.627206604370528</v>
      </c>
      <c r="Q57" s="16">
        <f>+'MATRIZ (A)'!Q57*Q$168</f>
        <v>1.7845373316528359</v>
      </c>
      <c r="R57" s="16">
        <f>+'MATRIZ (A)'!R57*R$168</f>
        <v>57.418847425419173</v>
      </c>
      <c r="S57" s="16">
        <f>+'MATRIZ (A)'!S57*S$168</f>
        <v>15.4355774671562</v>
      </c>
      <c r="T57" s="16">
        <f>+'MATRIZ (A)'!T57*T$168</f>
        <v>20.511705763191078</v>
      </c>
      <c r="U57" s="16">
        <f>+'MATRIZ (A)'!U57*U$168</f>
        <v>8.5504757125586082</v>
      </c>
      <c r="V57" s="16">
        <f>+'MATRIZ (A)'!V57*V$168</f>
        <v>2.580782995328327</v>
      </c>
      <c r="W57" s="16">
        <f>+'MATRIZ (A)'!W57*W$168</f>
        <v>5.0389713897082373</v>
      </c>
      <c r="X57" s="16">
        <f>+'MATRIZ (A)'!X57*X$168</f>
        <v>20199.512269978663</v>
      </c>
      <c r="Y57" s="16">
        <f>+'MATRIZ (A)'!Y57*Y$168</f>
        <v>19160.433975170497</v>
      </c>
      <c r="Z57" s="16">
        <f>+'MATRIZ (A)'!Z57*Z$168</f>
        <v>41371.226422874031</v>
      </c>
      <c r="AA57" s="16">
        <f>+'MATRIZ (A)'!AA57*AA$168</f>
        <v>1228.3321654483759</v>
      </c>
      <c r="AB57" s="16">
        <f>+'MATRIZ (A)'!AB57*AB$168</f>
        <v>7.859165126477011</v>
      </c>
      <c r="AC57" s="16">
        <f>+'MATRIZ (A)'!AC57*AC$168</f>
        <v>0.7023766630231818</v>
      </c>
      <c r="AD57" s="16">
        <f>+'MATRIZ (A)'!AD57*AD$168</f>
        <v>0.56242602315926937</v>
      </c>
      <c r="AE57" s="16">
        <f>+'MATRIZ (A)'!AE57*AE$168</f>
        <v>5845.3063740410162</v>
      </c>
      <c r="AF57" s="16">
        <f>+'MATRIZ (A)'!AF57*AF$168</f>
        <v>18.618973309520431</v>
      </c>
      <c r="AG57" s="16">
        <f>+'MATRIZ (A)'!AG57*AG$168</f>
        <v>1.8335177961519343E-3</v>
      </c>
      <c r="AH57" s="16">
        <f>+'MATRIZ (A)'!AH57*AH$168</f>
        <v>0.55384538099491509</v>
      </c>
      <c r="AI57" s="16">
        <f>+'MATRIZ (A)'!AI57*AI$168</f>
        <v>5825.5750653109781</v>
      </c>
      <c r="AJ57" s="16">
        <f>+'MATRIZ (A)'!AJ57*AJ$168</f>
        <v>6.4511802860216836</v>
      </c>
      <c r="AK57" s="16">
        <f>+'MATRIZ (A)'!AK57*AK$168</f>
        <v>80.36044049196957</v>
      </c>
      <c r="AL57" s="16">
        <f>+'MATRIZ (A)'!AL57*AL$168</f>
        <v>41.492149272684138</v>
      </c>
      <c r="AM57" s="16">
        <f>+'MATRIZ (A)'!AM57*AM$168</f>
        <v>5513.7035520141044</v>
      </c>
      <c r="AN57" s="16">
        <f>+'MATRIZ (A)'!AN57*AN$168</f>
        <v>3.0930930943711723</v>
      </c>
      <c r="AO57" s="16">
        <f>+'MATRIZ (A)'!AO57*AO$168</f>
        <v>16.729412508898662</v>
      </c>
      <c r="AP57" s="16">
        <f>+'MATRIZ (A)'!AP57*AP$168</f>
        <v>94.977571000924002</v>
      </c>
      <c r="AQ57" s="16">
        <f>+'MATRIZ (A)'!AQ57*AQ$168</f>
        <v>93.591404823769992</v>
      </c>
      <c r="AR57" s="16">
        <f>+'MATRIZ (A)'!AR57*AR$168</f>
        <v>0.6969840697853954</v>
      </c>
      <c r="AS57" s="16">
        <f>+'MATRIZ (A)'!AS57*AS$168</f>
        <v>4.9871436323412697</v>
      </c>
      <c r="AT57" s="16">
        <f>+'MATRIZ (A)'!AT57*AT$168</f>
        <v>1.1892099473834139</v>
      </c>
      <c r="AU57" s="16">
        <f>+'MATRIZ (A)'!AU57*AU$168</f>
        <v>266.95888026571589</v>
      </c>
      <c r="AV57" s="16">
        <f>+'MATRIZ (A)'!AV57*AV$168</f>
        <v>1290.0974289916689</v>
      </c>
      <c r="AW57" s="16">
        <f>+'MATRIZ (A)'!AW57*AW$168</f>
        <v>28.503826879569353</v>
      </c>
      <c r="AX57" s="16">
        <f>+'MATRIZ (A)'!AX57*AX$168</f>
        <v>9.9584619999779527</v>
      </c>
      <c r="AY57" s="16">
        <f>+'MATRIZ (A)'!AY57*AY$168</f>
        <v>7.8536954739546969</v>
      </c>
      <c r="AZ57" s="16">
        <f>+'MATRIZ (A)'!AZ57*AZ$168</f>
        <v>0.40476702547778021</v>
      </c>
      <c r="BA57" s="16">
        <f>+'MATRIZ (A)'!BA57*BA$168</f>
        <v>2.4226728183671229</v>
      </c>
      <c r="BB57" s="16">
        <f>+'MATRIZ (A)'!BB57*BB$168</f>
        <v>8.6748532924395718</v>
      </c>
      <c r="BC57" s="16">
        <f>+'MATRIZ (A)'!BC57*BC$168</f>
        <v>23.928222073668305</v>
      </c>
      <c r="BD57" s="16">
        <f>+'MATRIZ (A)'!BD57*BD$168</f>
        <v>21.447136112723779</v>
      </c>
      <c r="BE57" s="16">
        <f>+'MATRIZ (A)'!BE57*BE$168</f>
        <v>22.647153990499461</v>
      </c>
      <c r="BF57" s="16">
        <f>+'MATRIZ (A)'!BF57*BF$168</f>
        <v>50.443325987016429</v>
      </c>
      <c r="BG57" s="16">
        <f>+'MATRIZ (A)'!BG57*BG$168</f>
        <v>10.275323962471687</v>
      </c>
      <c r="BH57" s="16">
        <f>+'MATRIZ (A)'!BH57*BH$168</f>
        <v>15.566131888487485</v>
      </c>
      <c r="BI57" s="16">
        <f>+'MATRIZ (A)'!BI57*BI$168</f>
        <v>219.19383975112819</v>
      </c>
      <c r="BJ57" s="16">
        <f>+'MATRIZ (A)'!BJ57*BJ$168</f>
        <v>5.7570694665794271</v>
      </c>
      <c r="BK57" s="16">
        <f>+'MATRIZ (A)'!BK57*BK$168</f>
        <v>7.6182083463764254</v>
      </c>
      <c r="BL57" s="16">
        <f>+'MATRIZ (A)'!BL57*BL$168</f>
        <v>2.2596160099706544</v>
      </c>
      <c r="BM57" s="16">
        <f>+'MATRIZ (A)'!BM57*BM$168</f>
        <v>80.717345280421029</v>
      </c>
      <c r="BN57" s="16">
        <f>+'MATRIZ (A)'!BN57*BN$168</f>
        <v>18.020841783496806</v>
      </c>
      <c r="BO57" s="16">
        <f>+'MATRIZ (A)'!BO57*BO$168</f>
        <v>14.393862026983085</v>
      </c>
      <c r="BP57" s="16">
        <f>+'MATRIZ (A)'!BP57*BP$168</f>
        <v>1.7678438302065829</v>
      </c>
      <c r="BQ57" s="16">
        <f>+'MATRIZ (A)'!BQ57*BQ$168</f>
        <v>6.1952588717002293</v>
      </c>
      <c r="BR57" s="16">
        <f>+'MATRIZ (A)'!BR57*BR$168</f>
        <v>21.545470818158687</v>
      </c>
      <c r="BS57" s="16">
        <f>+'MATRIZ (A)'!BS57*BS$168</f>
        <v>2.9844474072946938</v>
      </c>
      <c r="BT57" s="16">
        <f>+'MATRIZ (A)'!BT57*BT$168</f>
        <v>14.839146394270747</v>
      </c>
      <c r="BU57" s="16">
        <f>+'MATRIZ (A)'!BU57*BU$168</f>
        <v>55.226187063612315</v>
      </c>
      <c r="BV57" s="16">
        <f>+'MATRIZ (A)'!BV57*BV$168</f>
        <v>11.011418020664708</v>
      </c>
      <c r="BW57" s="16">
        <f>+'MATRIZ (A)'!BW57*BW$168</f>
        <v>13.325848278889989</v>
      </c>
      <c r="BX57" s="16">
        <f>+'MATRIZ (A)'!BX57*BX$168</f>
        <v>11.283234576991209</v>
      </c>
      <c r="BY57" s="16">
        <f>+'MATRIZ (A)'!BY57*BY$168</f>
        <v>3.0017171416588564</v>
      </c>
      <c r="BZ57" s="16">
        <f>+'MATRIZ (A)'!BZ57*BZ$168</f>
        <v>0.53846207457215089</v>
      </c>
      <c r="CA57" s="16">
        <f>+'MATRIZ (A)'!CA57*CA$168</f>
        <v>5.752614864498331</v>
      </c>
      <c r="CB57" s="16">
        <f>+'MATRIZ (A)'!CB57*CB$168</f>
        <v>22.691145137642749</v>
      </c>
      <c r="CC57" s="16">
        <f>+'MATRIZ (A)'!CC57*CC$168</f>
        <v>23.880626989660207</v>
      </c>
      <c r="CD57" s="16">
        <f>+'MATRIZ (A)'!CD57*CD$168</f>
        <v>7.6066810492583423</v>
      </c>
      <c r="CE57" s="16">
        <f>+'MATRIZ (A)'!CE57*CE$168</f>
        <v>25.569861299023845</v>
      </c>
      <c r="CF57" s="16">
        <f>+'MATRIZ (A)'!CF57*CF$168</f>
        <v>39.497480527296943</v>
      </c>
      <c r="CG57" s="16">
        <f>+'MATRIZ (A)'!CG57*CG$168</f>
        <v>280.80958299413413</v>
      </c>
      <c r="CH57" s="16">
        <f>+'MATRIZ (A)'!CH57*CH$168</f>
        <v>14.01023744452136</v>
      </c>
      <c r="CI57" s="16">
        <f>+'MATRIZ (A)'!CI57*CI$168</f>
        <v>0.21482225923548201</v>
      </c>
      <c r="CJ57" s="16">
        <f>+'MATRIZ (A)'!CJ57*CJ$168</f>
        <v>7.0870293249298957</v>
      </c>
      <c r="CK57" s="16">
        <f>+'MATRIZ (A)'!CK57*CK$168</f>
        <v>4.0871055650083674</v>
      </c>
      <c r="CL57" s="16">
        <f>+'MATRIZ (A)'!CL57*CL$168</f>
        <v>104.49622134823592</v>
      </c>
      <c r="CM57" s="16">
        <f>+'MATRIZ (A)'!CM57*CM$168</f>
        <v>5.2782278672079688</v>
      </c>
      <c r="CN57" s="16">
        <f>+'MATRIZ (A)'!CN57*CN$168</f>
        <v>7.654063367674885</v>
      </c>
      <c r="CO57" s="16">
        <f>+'MATRIZ (A)'!CO57*CO$168</f>
        <v>77.08891668555934</v>
      </c>
      <c r="CP57" s="16">
        <f>+'MATRIZ (A)'!CP57*CP$168</f>
        <v>8.5274735132695589</v>
      </c>
      <c r="CQ57" s="16">
        <f>+'MATRIZ (A)'!CQ57*CQ$168</f>
        <v>40.810837273079834</v>
      </c>
      <c r="CR57" s="16">
        <f>+'MATRIZ (A)'!CR57*CR$168</f>
        <v>79.658206023911461</v>
      </c>
      <c r="CS57" s="16">
        <f>+'MATRIZ (A)'!CS57*CS$168</f>
        <v>2.3762385655256222</v>
      </c>
      <c r="CT57" s="16">
        <f>+'MATRIZ (A)'!CT57*CT$168</f>
        <v>22.326907984886358</v>
      </c>
      <c r="CU57" s="16">
        <f>+'MATRIZ (A)'!CU57*CU$168</f>
        <v>4.9387931863657721</v>
      </c>
      <c r="CV57" s="16">
        <f>+'MATRIZ (A)'!CV57*CV$168</f>
        <v>0.24080993677395396</v>
      </c>
      <c r="CW57" s="16">
        <f>+'MATRIZ (A)'!CW57*CW$168</f>
        <v>31.673118255844308</v>
      </c>
      <c r="CX57" s="16">
        <f>+'MATRIZ (A)'!CX57*CX$168</f>
        <v>15.905334864158876</v>
      </c>
      <c r="CY57" s="16">
        <f>+'MATRIZ (A)'!CY57*CY$168</f>
        <v>6.6545257130059392</v>
      </c>
      <c r="CZ57" s="16">
        <f>+'MATRIZ (A)'!CZ57*CZ$168</f>
        <v>3.9892616317040095</v>
      </c>
      <c r="DA57" s="16">
        <f>+'MATRIZ (A)'!DA57*DA$168</f>
        <v>18.650762111079896</v>
      </c>
      <c r="DB57" s="16">
        <f>+'MATRIZ (A)'!DB57*DB$168</f>
        <v>3.3223178376308966</v>
      </c>
      <c r="DC57" s="16">
        <f>+'MATRIZ (A)'!DC57*DC$168</f>
        <v>2.2017023161532414</v>
      </c>
      <c r="DD57" s="16">
        <f>+'MATRIZ (A)'!DD57*DD$168</f>
        <v>9.7916743652524136</v>
      </c>
      <c r="DE57" s="16">
        <f>+'MATRIZ (A)'!DE57*DE$168</f>
        <v>9.334066115350975</v>
      </c>
      <c r="DF57" s="16">
        <f>+'MATRIZ (A)'!DF57*DF$168</f>
        <v>49.200387164955259</v>
      </c>
      <c r="DG57" s="16">
        <f>+'MATRIZ (A)'!DG57*DG$168</f>
        <v>5.1881300686847078</v>
      </c>
      <c r="DH57" s="16">
        <f>+'MATRIZ (A)'!DH57*DH$168</f>
        <v>6.4246355654625988</v>
      </c>
      <c r="DI57" s="16">
        <f>+'MATRIZ (A)'!DI57*DI$168</f>
        <v>490.421654732523</v>
      </c>
      <c r="DJ57" s="16">
        <f>+'MATRIZ (A)'!DJ57*DJ$168</f>
        <v>1.9508469487036799</v>
      </c>
      <c r="DK57" s="16">
        <f>+'MATRIZ (A)'!DK57*DK$168</f>
        <v>3.5359152797159386</v>
      </c>
      <c r="DL57" s="16">
        <f>+'MATRIZ (A)'!DL57*DL$168</f>
        <v>4.1878960619258052</v>
      </c>
      <c r="DM57" s="16">
        <f>+'MATRIZ (A)'!DM57*DM$168</f>
        <v>5.0589027592434273E-3</v>
      </c>
      <c r="DN57" s="16">
        <f>+'MATRIZ (A)'!DN57*DN$168</f>
        <v>0.11705523294569846</v>
      </c>
      <c r="DO57" s="16">
        <f>+'MATRIZ (A)'!DO57*DO$168</f>
        <v>10.827413678992366</v>
      </c>
      <c r="DP57" s="16">
        <f>+'MATRIZ (A)'!DP57*DP$168</f>
        <v>5.4462414745353911</v>
      </c>
      <c r="DQ57" s="16">
        <f>+'MATRIZ (A)'!DQ57*DQ$168</f>
        <v>6.9712863956982236</v>
      </c>
      <c r="DR57" s="16">
        <f>+'MATRIZ (A)'!DR57*DR$168</f>
        <v>5.3989201746070643</v>
      </c>
      <c r="DS57" s="16">
        <f>+'MATRIZ (A)'!DS57*DS$168</f>
        <v>67.097318361482309</v>
      </c>
      <c r="DT57" s="16">
        <f>+'MATRIZ (A)'!DT57*DT$168</f>
        <v>309.54368333235948</v>
      </c>
      <c r="DU57" s="16">
        <f>+'MATRIZ (A)'!DU57*DU$168</f>
        <v>0.1559554192420711</v>
      </c>
      <c r="DV57" s="16">
        <f>+'MATRIZ (A)'!DV57*DV$168</f>
        <v>2063.6474196151848</v>
      </c>
      <c r="DW57" s="16">
        <f>+'MATRIZ (A)'!DW57*DW$168</f>
        <v>56.511000417132898</v>
      </c>
      <c r="DX57" s="16">
        <f>+'MATRIZ (A)'!DX57*DX$168</f>
        <v>4.2506201893320075</v>
      </c>
      <c r="DY57" s="16">
        <f>+'MATRIZ (A)'!DY57*DY$168</f>
        <v>0.2762240555171131</v>
      </c>
      <c r="DZ57" s="16">
        <f>+'MATRIZ (A)'!DZ57*DZ$168</f>
        <v>0.82904435501695917</v>
      </c>
      <c r="EA57" s="16">
        <f>+'MATRIZ (A)'!EA57*EA$168</f>
        <v>92.620305987956286</v>
      </c>
      <c r="EB57" s="16">
        <f>+'MATRIZ (A)'!EB57*EB$168</f>
        <v>13.2710379846158</v>
      </c>
      <c r="EC57" s="16">
        <f>+'MATRIZ (A)'!EC57*EC$168</f>
        <v>2.8759237322652287</v>
      </c>
      <c r="ED57" s="16">
        <f>+'MATRIZ (A)'!ED57*ED$168</f>
        <v>0.69582998006696917</v>
      </c>
      <c r="EE57" s="16">
        <f>+'MATRIZ (A)'!EE57*EE$168</f>
        <v>16.319204057689586</v>
      </c>
      <c r="EF57" s="16">
        <f>+'MATRIZ (A)'!EF57*EF$168</f>
        <v>0.15466575301693303</v>
      </c>
      <c r="EG57" s="16">
        <f>+'MATRIZ (A)'!EG57*EG$168</f>
        <v>1.2926780531732256</v>
      </c>
      <c r="EH57" s="16">
        <f>+'MATRIZ (A)'!EH57*EH$168</f>
        <v>0</v>
      </c>
      <c r="EI57" s="18">
        <f t="shared" si="4"/>
        <v>106115.62434635387</v>
      </c>
      <c r="EJ57" s="20">
        <f>+'MATRIZ (I-A) INVERSA'!FM57</f>
        <v>28923.796735453649</v>
      </c>
      <c r="EK57" s="20">
        <f>+'MATRIZ (I-A) INVERSA'!FN57</f>
        <v>0</v>
      </c>
      <c r="EL57" s="20">
        <f>+'MATRIZ (I-A) INVERSA'!FO57</f>
        <v>0</v>
      </c>
      <c r="EM57" s="20">
        <f>+'MATRIZ (I-A) INVERSA'!FP57</f>
        <v>0</v>
      </c>
      <c r="EN57" s="20">
        <f>+'MATRIZ (I-A) INVERSA'!FQ57</f>
        <v>0</v>
      </c>
      <c r="EO57" s="20">
        <f>+'MATRIZ (I-A) INVERSA'!FR57</f>
        <v>0</v>
      </c>
      <c r="EP57" s="20">
        <f>+'MATRIZ (I-A) INVERSA'!FS57</f>
        <v>0</v>
      </c>
      <c r="EQ57" s="20">
        <f>+'MATRIZ (I-A) INVERSA'!FT57</f>
        <v>0</v>
      </c>
      <c r="ER57" s="20">
        <f>+'MATRIZ (I-A) INVERSA'!FU57</f>
        <v>0</v>
      </c>
      <c r="ES57" s="20">
        <f>+'MATRIZ (I-A) INVERSA'!FV57</f>
        <v>0</v>
      </c>
      <c r="ET57" s="20">
        <f>+'MATRIZ (I-A) INVERSA'!FW57</f>
        <v>0</v>
      </c>
      <c r="EU57" s="20">
        <f>+'MATRIZ (I-A) INVERSA'!FX57</f>
        <v>11.941636114751907</v>
      </c>
      <c r="EV57" s="20">
        <f>+'MATRIZ (I-A) INVERSA'!FY57</f>
        <v>122.31403926552032</v>
      </c>
      <c r="EW57" s="20">
        <f>+'MATRIZ (I-A) INVERSA'!FZ57</f>
        <v>111.08893470799418</v>
      </c>
      <c r="EX57" s="20">
        <f>+'MATRIZ (I-A) INVERSA'!GA57</f>
        <v>18364.248873872799</v>
      </c>
      <c r="EY57" s="20">
        <f>+'MATRIZ (I-A) INVERSA'!GB57</f>
        <v>0</v>
      </c>
      <c r="EZ57" s="20">
        <f>+'MATRIZ (I-A) INVERSA'!GC57</f>
        <v>0</v>
      </c>
      <c r="FA57" s="20">
        <f>+'MATRIZ (I-A) INVERSA'!GD57</f>
        <v>0</v>
      </c>
      <c r="FB57" s="20">
        <f>+'MATRIZ (I-A) INVERSA'!GE57</f>
        <v>0</v>
      </c>
      <c r="FC57" s="20">
        <f>+'MATRIZ (I-A) INVERSA'!GF57</f>
        <v>0</v>
      </c>
      <c r="FD57" s="20">
        <f>+'MATRIZ (I-A) INVERSA'!GG57</f>
        <v>0</v>
      </c>
      <c r="FE57" s="20">
        <f>+'MATRIZ (I-A) INVERSA'!GH57</f>
        <v>0</v>
      </c>
      <c r="FF57" s="20">
        <f>+'MATRIZ (I-A) INVERSA'!GI57</f>
        <v>0</v>
      </c>
      <c r="FG57" s="18">
        <f t="shared" si="2"/>
        <v>47533.390219414709</v>
      </c>
      <c r="FH57" s="17">
        <f t="shared" si="5"/>
        <v>153649.01456576859</v>
      </c>
      <c r="FI57" s="28"/>
      <c r="FJ57" s="17">
        <v>153649.01456576854</v>
      </c>
      <c r="FK57" s="48">
        <f t="shared" si="3"/>
        <v>0</v>
      </c>
      <c r="FM57" s="46">
        <f>+IFERROR((FH57/'MIP 2017'!FH57*100-100),0)</f>
        <v>0.25790594488933039</v>
      </c>
    </row>
    <row r="58" spans="1:169" s="7" customFormat="1" ht="21.95" customHeight="1" thickBot="1" x14ac:dyDescent="0.25">
      <c r="A58" s="137" t="s">
        <v>366</v>
      </c>
      <c r="B58" s="138" t="s">
        <v>385</v>
      </c>
      <c r="C58" s="16">
        <f>+'MATRIZ (A)'!C58*C$168</f>
        <v>9.7318933400573631</v>
      </c>
      <c r="D58" s="16">
        <f>+'MATRIZ (A)'!D58*D$168</f>
        <v>1.7103376134768276</v>
      </c>
      <c r="E58" s="16">
        <f>+'MATRIZ (A)'!E58*E$168</f>
        <v>5.6500649603065218</v>
      </c>
      <c r="F58" s="16">
        <f>+'MATRIZ (A)'!F58*F$168</f>
        <v>97.01285886842102</v>
      </c>
      <c r="G58" s="16">
        <f>+'MATRIZ (A)'!G58*G$168</f>
        <v>17.76901107712478</v>
      </c>
      <c r="H58" s="16">
        <f>+'MATRIZ (A)'!H58*H$168</f>
        <v>16.240094359191627</v>
      </c>
      <c r="I58" s="16">
        <f>+'MATRIZ (A)'!I58*I$168</f>
        <v>7.487393720126529</v>
      </c>
      <c r="J58" s="16">
        <f>+'MATRIZ (A)'!J58*J$168</f>
        <v>46.82540696990803</v>
      </c>
      <c r="K58" s="16">
        <f>+'MATRIZ (A)'!K58*K$168</f>
        <v>50.121380017635815</v>
      </c>
      <c r="L58" s="16">
        <f>+'MATRIZ (A)'!L58*L$168</f>
        <v>85.246021122370621</v>
      </c>
      <c r="M58" s="16">
        <f>+'MATRIZ (A)'!M58*M$168</f>
        <v>46.373344027333907</v>
      </c>
      <c r="N58" s="16">
        <f>+'MATRIZ (A)'!N58*N$168</f>
        <v>13.071429661453335</v>
      </c>
      <c r="O58" s="16">
        <f>+'MATRIZ (A)'!O58*O$168</f>
        <v>25.847163388067386</v>
      </c>
      <c r="P58" s="16">
        <f>+'MATRIZ (A)'!P58*P$168</f>
        <v>140.5305095820629</v>
      </c>
      <c r="Q58" s="16">
        <f>+'MATRIZ (A)'!Q58*Q$168</f>
        <v>19.732353827351258</v>
      </c>
      <c r="R58" s="16">
        <f>+'MATRIZ (A)'!R58*R$168</f>
        <v>271.26551106053819</v>
      </c>
      <c r="S58" s="16">
        <f>+'MATRIZ (A)'!S58*S$168</f>
        <v>93.912498782985111</v>
      </c>
      <c r="T58" s="16">
        <f>+'MATRIZ (A)'!T58*T$168</f>
        <v>174.57305470043346</v>
      </c>
      <c r="U58" s="16">
        <f>+'MATRIZ (A)'!U58*U$168</f>
        <v>98.152186945804715</v>
      </c>
      <c r="V58" s="16">
        <f>+'MATRIZ (A)'!V58*V$168</f>
        <v>11.916037119522143</v>
      </c>
      <c r="W58" s="16">
        <f>+'MATRIZ (A)'!W58*W$168</f>
        <v>28.837995548164493</v>
      </c>
      <c r="X58" s="16">
        <f>+'MATRIZ (A)'!X58*X$168</f>
        <v>91.925067944176391</v>
      </c>
      <c r="Y58" s="16">
        <f>+'MATRIZ (A)'!Y58*Y$168</f>
        <v>3.8457379386267623</v>
      </c>
      <c r="Z58" s="16">
        <f>+'MATRIZ (A)'!Z58*Z$168</f>
        <v>17.536861071732798</v>
      </c>
      <c r="AA58" s="16">
        <f>+'MATRIZ (A)'!AA58*AA$168</f>
        <v>1.7832177292792366</v>
      </c>
      <c r="AB58" s="16">
        <f>+'MATRIZ (A)'!AB58*AB$168</f>
        <v>7.2365308534605557</v>
      </c>
      <c r="AC58" s="16">
        <f>+'MATRIZ (A)'!AC58*AC$168</f>
        <v>3.6936444179056025</v>
      </c>
      <c r="AD58" s="16">
        <f>+'MATRIZ (A)'!AD58*AD$168</f>
        <v>17.733807857165178</v>
      </c>
      <c r="AE58" s="16">
        <f>+'MATRIZ (A)'!AE58*AE$168</f>
        <v>3.0281841555653894</v>
      </c>
      <c r="AF58" s="16">
        <f>+'MATRIZ (A)'!AF58*AF$168</f>
        <v>13.168059112288411</v>
      </c>
      <c r="AG58" s="16">
        <f>+'MATRIZ (A)'!AG58*AG$168</f>
        <v>2.7088471035096102E-2</v>
      </c>
      <c r="AH58" s="16">
        <f>+'MATRIZ (A)'!AH58*AH$168</f>
        <v>1.2480865546749711</v>
      </c>
      <c r="AI58" s="16">
        <f>+'MATRIZ (A)'!AI58*AI$168</f>
        <v>46.009382739587281</v>
      </c>
      <c r="AJ58" s="16">
        <f>+'MATRIZ (A)'!AJ58*AJ$168</f>
        <v>9.5191512812774324</v>
      </c>
      <c r="AK58" s="16">
        <f>+'MATRIZ (A)'!AK58*AK$168</f>
        <v>36.929744436577856</v>
      </c>
      <c r="AL58" s="16">
        <f>+'MATRIZ (A)'!AL58*AL$168</f>
        <v>12.011185844403954</v>
      </c>
      <c r="AM58" s="16">
        <f>+'MATRIZ (A)'!AM58*AM$168</f>
        <v>188.31496684863521</v>
      </c>
      <c r="AN58" s="16">
        <f>+'MATRIZ (A)'!AN58*AN$168</f>
        <v>9.4996628090400677</v>
      </c>
      <c r="AO58" s="16">
        <f>+'MATRIZ (A)'!AO58*AO$168</f>
        <v>29.236312245983964</v>
      </c>
      <c r="AP58" s="16">
        <f>+'MATRIZ (A)'!AP58*AP$168</f>
        <v>391.98448112726487</v>
      </c>
      <c r="AQ58" s="16">
        <f>+'MATRIZ (A)'!AQ58*AQ$168</f>
        <v>35.081807653767122</v>
      </c>
      <c r="AR58" s="16">
        <f>+'MATRIZ (A)'!AR58*AR$168</f>
        <v>7.1804745551465947</v>
      </c>
      <c r="AS58" s="16">
        <f>+'MATRIZ (A)'!AS58*AS$168</f>
        <v>4.05303152656351</v>
      </c>
      <c r="AT58" s="16">
        <f>+'MATRIZ (A)'!AT58*AT$168</f>
        <v>6.661404077898073</v>
      </c>
      <c r="AU58" s="16">
        <f>+'MATRIZ (A)'!AU58*AU$168</f>
        <v>92.547313238684438</v>
      </c>
      <c r="AV58" s="16">
        <f>+'MATRIZ (A)'!AV58*AV$168</f>
        <v>29.587414865894878</v>
      </c>
      <c r="AW58" s="16">
        <f>+'MATRIZ (A)'!AW58*AW$168</f>
        <v>4338.9168079716928</v>
      </c>
      <c r="AX58" s="16">
        <f>+'MATRIZ (A)'!AX58*AX$168</f>
        <v>4.5043692051968733</v>
      </c>
      <c r="AY58" s="16">
        <f>+'MATRIZ (A)'!AY58*AY$168</f>
        <v>2.518296749234366</v>
      </c>
      <c r="AZ58" s="16">
        <f>+'MATRIZ (A)'!AZ58*AZ$168</f>
        <v>0.20027223069575117</v>
      </c>
      <c r="BA58" s="16">
        <f>+'MATRIZ (A)'!BA58*BA$168</f>
        <v>0.25731168327816784</v>
      </c>
      <c r="BB58" s="16">
        <f>+'MATRIZ (A)'!BB58*BB$168</f>
        <v>3.9352824879477004</v>
      </c>
      <c r="BC58" s="16">
        <f>+'MATRIZ (A)'!BC58*BC$168</f>
        <v>23.872984586961557</v>
      </c>
      <c r="BD58" s="16">
        <f>+'MATRIZ (A)'!BD58*BD$168</f>
        <v>6.9673095880477272</v>
      </c>
      <c r="BE58" s="16">
        <f>+'MATRIZ (A)'!BE58*BE$168</f>
        <v>133.92019604105582</v>
      </c>
      <c r="BF58" s="16">
        <f>+'MATRIZ (A)'!BF58*BF$168</f>
        <v>48.777025457561685</v>
      </c>
      <c r="BG58" s="16">
        <f>+'MATRIZ (A)'!BG58*BG$168</f>
        <v>84.008360088469146</v>
      </c>
      <c r="BH58" s="16">
        <f>+'MATRIZ (A)'!BH58*BH$168</f>
        <v>130.00026179645266</v>
      </c>
      <c r="BI58" s="16">
        <f>+'MATRIZ (A)'!BI58*BI$168</f>
        <v>69.765509334127657</v>
      </c>
      <c r="BJ58" s="16">
        <f>+'MATRIZ (A)'!BJ58*BJ$168</f>
        <v>9.2690010949824106</v>
      </c>
      <c r="BK58" s="16">
        <f>+'MATRIZ (A)'!BK58*BK$168</f>
        <v>6.3471143973507349</v>
      </c>
      <c r="BL58" s="16">
        <f>+'MATRIZ (A)'!BL58*BL$168</f>
        <v>3.0351029709108142</v>
      </c>
      <c r="BM58" s="16">
        <f>+'MATRIZ (A)'!BM58*BM$168</f>
        <v>30.059660487462324</v>
      </c>
      <c r="BN58" s="16">
        <f>+'MATRIZ (A)'!BN58*BN$168</f>
        <v>28.650052467193728</v>
      </c>
      <c r="BO58" s="16">
        <f>+'MATRIZ (A)'!BO58*BO$168</f>
        <v>10.954503841104279</v>
      </c>
      <c r="BP58" s="16">
        <f>+'MATRIZ (A)'!BP58*BP$168</f>
        <v>5.1019140982953068</v>
      </c>
      <c r="BQ58" s="16">
        <f>+'MATRIZ (A)'!BQ58*BQ$168</f>
        <v>7.2980322828875108</v>
      </c>
      <c r="BR58" s="16">
        <f>+'MATRIZ (A)'!BR58*BR$168</f>
        <v>39.052787094788954</v>
      </c>
      <c r="BS58" s="16">
        <f>+'MATRIZ (A)'!BS58*BS$168</f>
        <v>1.6770218088649489</v>
      </c>
      <c r="BT58" s="16">
        <f>+'MATRIZ (A)'!BT58*BT$168</f>
        <v>12.551485675561313</v>
      </c>
      <c r="BU58" s="16">
        <f>+'MATRIZ (A)'!BU58*BU$168</f>
        <v>109.51303945246332</v>
      </c>
      <c r="BV58" s="16">
        <f>+'MATRIZ (A)'!BV58*BV$168</f>
        <v>34.326723160415597</v>
      </c>
      <c r="BW58" s="16">
        <f>+'MATRIZ (A)'!BW58*BW$168</f>
        <v>33.750395171062891</v>
      </c>
      <c r="BX58" s="16">
        <f>+'MATRIZ (A)'!BX58*BX$168</f>
        <v>141.33764358041657</v>
      </c>
      <c r="BY58" s="16">
        <f>+'MATRIZ (A)'!BY58*BY$168</f>
        <v>30.844265091052417</v>
      </c>
      <c r="BZ58" s="16">
        <f>+'MATRIZ (A)'!BZ58*BZ$168</f>
        <v>1.7742082648043029</v>
      </c>
      <c r="CA58" s="16">
        <f>+'MATRIZ (A)'!CA58*CA$168</f>
        <v>36.359380817820877</v>
      </c>
      <c r="CB58" s="16">
        <f>+'MATRIZ (A)'!CB58*CB$168</f>
        <v>16.993449856770898</v>
      </c>
      <c r="CC58" s="16">
        <f>+'MATRIZ (A)'!CC58*CC$168</f>
        <v>17.821150217288803</v>
      </c>
      <c r="CD58" s="16">
        <f>+'MATRIZ (A)'!CD58*CD$168</f>
        <v>7.8431203210728375</v>
      </c>
      <c r="CE58" s="16">
        <f>+'MATRIZ (A)'!CE58*CE$168</f>
        <v>26.72369748182977</v>
      </c>
      <c r="CF58" s="16">
        <f>+'MATRIZ (A)'!CF58*CF$168</f>
        <v>79.456665067541962</v>
      </c>
      <c r="CG58" s="16">
        <f>+'MATRIZ (A)'!CG58*CG$168</f>
        <v>554.07591333307187</v>
      </c>
      <c r="CH58" s="16">
        <f>+'MATRIZ (A)'!CH58*CH$168</f>
        <v>13.607735820741215</v>
      </c>
      <c r="CI58" s="16">
        <f>+'MATRIZ (A)'!CI58*CI$168</f>
        <v>2.4454798229223278</v>
      </c>
      <c r="CJ58" s="16">
        <f>+'MATRIZ (A)'!CJ58*CJ$168</f>
        <v>18.738332426258271</v>
      </c>
      <c r="CK58" s="16">
        <f>+'MATRIZ (A)'!CK58*CK$168</f>
        <v>304.85704125338066</v>
      </c>
      <c r="CL58" s="16">
        <f>+'MATRIZ (A)'!CL58*CL$168</f>
        <v>53.304019412997391</v>
      </c>
      <c r="CM58" s="16">
        <f>+'MATRIZ (A)'!CM58*CM$168</f>
        <v>33.603603328833174</v>
      </c>
      <c r="CN58" s="16">
        <f>+'MATRIZ (A)'!CN58*CN$168</f>
        <v>27.074539954757729</v>
      </c>
      <c r="CO58" s="16">
        <f>+'MATRIZ (A)'!CO58*CO$168</f>
        <v>94.850463372457426</v>
      </c>
      <c r="CP58" s="16">
        <f>+'MATRIZ (A)'!CP58*CP$168</f>
        <v>60.011406810351517</v>
      </c>
      <c r="CQ58" s="16">
        <f>+'MATRIZ (A)'!CQ58*CQ$168</f>
        <v>7092.7211787112401</v>
      </c>
      <c r="CR58" s="16">
        <f>+'MATRIZ (A)'!CR58*CR$168</f>
        <v>23914.569990999436</v>
      </c>
      <c r="CS58" s="16">
        <f>+'MATRIZ (A)'!CS58*CS$168</f>
        <v>101.09178891991438</v>
      </c>
      <c r="CT58" s="16">
        <f>+'MATRIZ (A)'!CT58*CT$168</f>
        <v>378.76030194706453</v>
      </c>
      <c r="CU58" s="16">
        <f>+'MATRIZ (A)'!CU58*CU$168</f>
        <v>102.44679010064526</v>
      </c>
      <c r="CV58" s="16">
        <f>+'MATRIZ (A)'!CV58*CV$168</f>
        <v>2.9255671672361045</v>
      </c>
      <c r="CW58" s="16">
        <f>+'MATRIZ (A)'!CW58*CW$168</f>
        <v>505.86667903240033</v>
      </c>
      <c r="CX58" s="16">
        <f>+'MATRIZ (A)'!CX58*CX$168</f>
        <v>286.46909045818762</v>
      </c>
      <c r="CY58" s="16">
        <f>+'MATRIZ (A)'!CY58*CY$168</f>
        <v>139.83906993327605</v>
      </c>
      <c r="CZ58" s="16">
        <f>+'MATRIZ (A)'!CZ58*CZ$168</f>
        <v>63.980721139926004</v>
      </c>
      <c r="DA58" s="16">
        <f>+'MATRIZ (A)'!DA58*DA$168</f>
        <v>233.45212141253592</v>
      </c>
      <c r="DB58" s="16">
        <f>+'MATRIZ (A)'!DB58*DB$168</f>
        <v>24.087864680395274</v>
      </c>
      <c r="DC58" s="16">
        <f>+'MATRIZ (A)'!DC58*DC$168</f>
        <v>17.034711016356965</v>
      </c>
      <c r="DD58" s="16">
        <f>+'MATRIZ (A)'!DD58*DD$168</f>
        <v>427.67012947913895</v>
      </c>
      <c r="DE58" s="16">
        <f>+'MATRIZ (A)'!DE58*DE$168</f>
        <v>52.989984652306497</v>
      </c>
      <c r="DF58" s="16">
        <f>+'MATRIZ (A)'!DF58*DF$168</f>
        <v>100.14466119869823</v>
      </c>
      <c r="DG58" s="16">
        <f>+'MATRIZ (A)'!DG58*DG$168</f>
        <v>120.08325698562678</v>
      </c>
      <c r="DH58" s="16">
        <f>+'MATRIZ (A)'!DH58*DH$168</f>
        <v>28.33496140062573</v>
      </c>
      <c r="DI58" s="16">
        <f>+'MATRIZ (A)'!DI58*DI$168</f>
        <v>2.2024709589746001</v>
      </c>
      <c r="DJ58" s="16">
        <f>+'MATRIZ (A)'!DJ58*DJ$168</f>
        <v>22.028890444802791</v>
      </c>
      <c r="DK58" s="16">
        <f>+'MATRIZ (A)'!DK58*DK$168</f>
        <v>6.4097307451961409</v>
      </c>
      <c r="DL58" s="16">
        <f>+'MATRIZ (A)'!DL58*DL$168</f>
        <v>30.713628821153723</v>
      </c>
      <c r="DM58" s="16">
        <f>+'MATRIZ (A)'!DM58*DM$168</f>
        <v>8.7160892855850908E-2</v>
      </c>
      <c r="DN58" s="16">
        <f>+'MATRIZ (A)'!DN58*DN$168</f>
        <v>0.43170209619141409</v>
      </c>
      <c r="DO58" s="16">
        <f>+'MATRIZ (A)'!DO58*DO$168</f>
        <v>56.568115975210404</v>
      </c>
      <c r="DP58" s="16">
        <f>+'MATRIZ (A)'!DP58*DP$168</f>
        <v>27.238406597463658</v>
      </c>
      <c r="DQ58" s="16">
        <f>+'MATRIZ (A)'!DQ58*DQ$168</f>
        <v>18.251888889899899</v>
      </c>
      <c r="DR58" s="16">
        <f>+'MATRIZ (A)'!DR58*DR$168</f>
        <v>241.17272542606088</v>
      </c>
      <c r="DS58" s="16">
        <f>+'MATRIZ (A)'!DS58*DS$168</f>
        <v>232.28873430395143</v>
      </c>
      <c r="DT58" s="16">
        <f>+'MATRIZ (A)'!DT58*DT$168</f>
        <v>61.818447033165093</v>
      </c>
      <c r="DU58" s="16">
        <f>+'MATRIZ (A)'!DU58*DU$168</f>
        <v>2.2493873040898968</v>
      </c>
      <c r="DV58" s="16">
        <f>+'MATRIZ (A)'!DV58*DV$168</f>
        <v>216.8779269122729</v>
      </c>
      <c r="DW58" s="16">
        <f>+'MATRIZ (A)'!DW58*DW$168</f>
        <v>512.62413725532474</v>
      </c>
      <c r="DX58" s="16">
        <f>+'MATRIZ (A)'!DX58*DX$168</f>
        <v>12.68893184059994</v>
      </c>
      <c r="DY58" s="16">
        <f>+'MATRIZ (A)'!DY58*DY$168</f>
        <v>2.2474238868119318</v>
      </c>
      <c r="DZ58" s="16">
        <f>+'MATRIZ (A)'!DZ58*DZ$168</f>
        <v>265.468956597192</v>
      </c>
      <c r="EA58" s="16">
        <f>+'MATRIZ (A)'!EA58*EA$168</f>
        <v>269.57507055521609</v>
      </c>
      <c r="EB58" s="16">
        <f>+'MATRIZ (A)'!EB58*EB$168</f>
        <v>339.64733697425214</v>
      </c>
      <c r="EC58" s="16">
        <f>+'MATRIZ (A)'!EC58*EC$168</f>
        <v>25.228581303937574</v>
      </c>
      <c r="ED58" s="16">
        <f>+'MATRIZ (A)'!ED58*ED$168</f>
        <v>1.6920819961859672</v>
      </c>
      <c r="EE58" s="16">
        <f>+'MATRIZ (A)'!EE58*EE$168</f>
        <v>12.518257483820275</v>
      </c>
      <c r="EF58" s="16">
        <f>+'MATRIZ (A)'!EF58*EF$168</f>
        <v>0.5315773058675497</v>
      </c>
      <c r="EG58" s="16">
        <f>+'MATRIZ (A)'!EG58*EG$168</f>
        <v>4.6062020377699078</v>
      </c>
      <c r="EH58" s="16">
        <f>+'MATRIZ (A)'!EH58*EH$168</f>
        <v>0</v>
      </c>
      <c r="EI58" s="18">
        <f t="shared" si="4"/>
        <v>44980.438746380685</v>
      </c>
      <c r="EJ58" s="20">
        <f>+'MATRIZ (I-A) INVERSA'!FM58</f>
        <v>260376.64257280112</v>
      </c>
      <c r="EK58" s="20">
        <f>+'MATRIZ (I-A) INVERSA'!FN58</f>
        <v>604.96999464820999</v>
      </c>
      <c r="EL58" s="20">
        <f>+'MATRIZ (I-A) INVERSA'!FO58</f>
        <v>2085.1554399124352</v>
      </c>
      <c r="EM58" s="20">
        <f>+'MATRIZ (I-A) INVERSA'!FP58</f>
        <v>1789.3658081300316</v>
      </c>
      <c r="EN58" s="20">
        <f>+'MATRIZ (I-A) INVERSA'!FQ58</f>
        <v>75.180211657949897</v>
      </c>
      <c r="EO58" s="20">
        <f>+'MATRIZ (I-A) INVERSA'!FR58</f>
        <v>2.9715881474768708</v>
      </c>
      <c r="EP58" s="20">
        <f>+'MATRIZ (I-A) INVERSA'!FS58</f>
        <v>561.28493174551318</v>
      </c>
      <c r="EQ58" s="20">
        <f>+'MATRIZ (I-A) INVERSA'!FT58</f>
        <v>81.679057772101174</v>
      </c>
      <c r="ER58" s="20">
        <f>+'MATRIZ (I-A) INVERSA'!FU58</f>
        <v>11.151304162386818</v>
      </c>
      <c r="ES58" s="20">
        <f>+'MATRIZ (I-A) INVERSA'!FV58</f>
        <v>35.258738938620027</v>
      </c>
      <c r="ET58" s="20">
        <f>+'MATRIZ (I-A) INVERSA'!FW58</f>
        <v>10.926640295216348</v>
      </c>
      <c r="EU58" s="20">
        <f>+'MATRIZ (I-A) INVERSA'!FX58</f>
        <v>115.55715453356761</v>
      </c>
      <c r="EV58" s="20">
        <f>+'MATRIZ (I-A) INVERSA'!FY58</f>
        <v>123.25387444718257</v>
      </c>
      <c r="EW58" s="20">
        <f>+'MATRIZ (I-A) INVERSA'!FZ58</f>
        <v>0.50325554421766017</v>
      </c>
      <c r="EX58" s="20">
        <f>+'MATRIZ (I-A) INVERSA'!GA58</f>
        <v>57378.131193864552</v>
      </c>
      <c r="EY58" s="20">
        <f>+'MATRIZ (I-A) INVERSA'!GB58</f>
        <v>10869.463566411916</v>
      </c>
      <c r="EZ58" s="20">
        <f>+'MATRIZ (I-A) INVERSA'!GC58</f>
        <v>4303.0728960934284</v>
      </c>
      <c r="FA58" s="20">
        <f>+'MATRIZ (I-A) INVERSA'!GD58</f>
        <v>4435.0369421513215</v>
      </c>
      <c r="FB58" s="20">
        <f>+'MATRIZ (I-A) INVERSA'!GE58</f>
        <v>3600.2540517502998</v>
      </c>
      <c r="FC58" s="20">
        <f>+'MATRIZ (I-A) INVERSA'!GF58</f>
        <v>24.085452183613199</v>
      </c>
      <c r="FD58" s="20">
        <f>+'MATRIZ (I-A) INVERSA'!GG58</f>
        <v>5004.3595702717212</v>
      </c>
      <c r="FE58" s="20">
        <f>+'MATRIZ (I-A) INVERSA'!GH58</f>
        <v>705.89059582277866</v>
      </c>
      <c r="FF58" s="20">
        <f>+'MATRIZ (I-A) INVERSA'!GI58</f>
        <v>251.31583226068062</v>
      </c>
      <c r="FG58" s="18">
        <f t="shared" si="2"/>
        <v>352445.51067354635</v>
      </c>
      <c r="FH58" s="17">
        <f t="shared" si="5"/>
        <v>397425.94941992703</v>
      </c>
      <c r="FI58" s="28"/>
      <c r="FJ58" s="17">
        <v>397425.94941992662</v>
      </c>
      <c r="FK58" s="48">
        <f t="shared" si="3"/>
        <v>0</v>
      </c>
      <c r="FM58" s="46">
        <f>+IFERROR((FH58/'MIP 2017'!FH58*100-100),0)</f>
        <v>1.2861563925817165</v>
      </c>
    </row>
    <row r="59" spans="1:169" s="7" customFormat="1" ht="21.95" customHeight="1" thickBot="1" x14ac:dyDescent="0.25">
      <c r="A59" s="137" t="s">
        <v>173</v>
      </c>
      <c r="B59" s="138" t="s">
        <v>174</v>
      </c>
      <c r="C59" s="16">
        <f>+'MATRIZ (A)'!C59*C$168</f>
        <v>1.0765108184691322E-2</v>
      </c>
      <c r="D59" s="16">
        <f>+'MATRIZ (A)'!D59*D$168</f>
        <v>1.4280115415077337E-3</v>
      </c>
      <c r="E59" s="16">
        <f>+'MATRIZ (A)'!E59*E$168</f>
        <v>5.1645550130102824E-3</v>
      </c>
      <c r="F59" s="16">
        <f>+'MATRIZ (A)'!F59*F$168</f>
        <v>7.6332080096577978E-2</v>
      </c>
      <c r="G59" s="16">
        <f>+'MATRIZ (A)'!G59*G$168</f>
        <v>7.4842111547020071E-2</v>
      </c>
      <c r="H59" s="16">
        <f>+'MATRIZ (A)'!H59*H$168</f>
        <v>2.7009337614938823E-2</v>
      </c>
      <c r="I59" s="16">
        <f>+'MATRIZ (A)'!I59*I$168</f>
        <v>8.2018828250456713E-3</v>
      </c>
      <c r="J59" s="16">
        <f>+'MATRIZ (A)'!J59*J$168</f>
        <v>8.0958908181446909E-2</v>
      </c>
      <c r="K59" s="16">
        <f>+'MATRIZ (A)'!K59*K$168</f>
        <v>7.2046645395400094E-2</v>
      </c>
      <c r="L59" s="16">
        <f>+'MATRIZ (A)'!L59*L$168</f>
        <v>9.556648884674912E-2</v>
      </c>
      <c r="M59" s="16">
        <f>+'MATRIZ (A)'!M59*M$168</f>
        <v>9.545658041018773E-2</v>
      </c>
      <c r="N59" s="16">
        <f>+'MATRIZ (A)'!N59*N$168</f>
        <v>7.7722723943724299</v>
      </c>
      <c r="O59" s="16">
        <f>+'MATRIZ (A)'!O59*O$168</f>
        <v>1.0291944377329212</v>
      </c>
      <c r="P59" s="16">
        <f>+'MATRIZ (A)'!P59*P$168</f>
        <v>546.99697174913626</v>
      </c>
      <c r="Q59" s="16">
        <f>+'MATRIZ (A)'!Q59*Q$168</f>
        <v>1.918345924285372E-2</v>
      </c>
      <c r="R59" s="16">
        <f>+'MATRIZ (A)'!R59*R$168</f>
        <v>10.952086642024755</v>
      </c>
      <c r="S59" s="16">
        <f>+'MATRIZ (A)'!S59*S$168</f>
        <v>7.9688484160357134E-2</v>
      </c>
      <c r="T59" s="16">
        <f>+'MATRIZ (A)'!T59*T$168</f>
        <v>0.17678386603885407</v>
      </c>
      <c r="U59" s="16">
        <f>+'MATRIZ (A)'!U59*U$168</f>
        <v>11.20536113371756</v>
      </c>
      <c r="V59" s="16">
        <f>+'MATRIZ (A)'!V59*V$168</f>
        <v>0.54075333975007445</v>
      </c>
      <c r="W59" s="16">
        <f>+'MATRIZ (A)'!W59*W$168</f>
        <v>9.4981662838852543</v>
      </c>
      <c r="X59" s="16">
        <f>+'MATRIZ (A)'!X59*X$168</f>
        <v>119.05575586484645</v>
      </c>
      <c r="Y59" s="16">
        <f>+'MATRIZ (A)'!Y59*Y$168</f>
        <v>0.97700195952539626</v>
      </c>
      <c r="Z59" s="16">
        <f>+'MATRIZ (A)'!Z59*Z$168</f>
        <v>7.2089107524773253</v>
      </c>
      <c r="AA59" s="16">
        <f>+'MATRIZ (A)'!AA59*AA$168</f>
        <v>4.4238775503604675</v>
      </c>
      <c r="AB59" s="16">
        <f>+'MATRIZ (A)'!AB59*AB$168</f>
        <v>0.92056901599215368</v>
      </c>
      <c r="AC59" s="16">
        <f>+'MATRIZ (A)'!AC59*AC$168</f>
        <v>2.264528082056131E-2</v>
      </c>
      <c r="AD59" s="16">
        <f>+'MATRIZ (A)'!AD59*AD$168</f>
        <v>169.00592808263909</v>
      </c>
      <c r="AE59" s="16">
        <f>+'MATRIZ (A)'!AE59*AE$168</f>
        <v>4.6454297724010889</v>
      </c>
      <c r="AF59" s="16">
        <f>+'MATRIZ (A)'!AF59*AF$168</f>
        <v>2.4064560911355208</v>
      </c>
      <c r="AG59" s="16">
        <f>+'MATRIZ (A)'!AG59*AG$168</f>
        <v>3.9342162962135896E-5</v>
      </c>
      <c r="AH59" s="16">
        <f>+'MATRIZ (A)'!AH59*AH$168</f>
        <v>245.02080473077581</v>
      </c>
      <c r="AI59" s="16">
        <f>+'MATRIZ (A)'!AI59*AI$168</f>
        <v>171.74706527633677</v>
      </c>
      <c r="AJ59" s="16">
        <f>+'MATRIZ (A)'!AJ59*AJ$168</f>
        <v>5.8165581635002859</v>
      </c>
      <c r="AK59" s="16">
        <f>+'MATRIZ (A)'!AK59*AK$168</f>
        <v>23.176833144020339</v>
      </c>
      <c r="AL59" s="16">
        <f>+'MATRIZ (A)'!AL59*AL$168</f>
        <v>36.33697281840719</v>
      </c>
      <c r="AM59" s="16">
        <f>+'MATRIZ (A)'!AM59*AM$168</f>
        <v>236.20692628173629</v>
      </c>
      <c r="AN59" s="16">
        <f>+'MATRIZ (A)'!AN59*AN$168</f>
        <v>1.7525492407725718</v>
      </c>
      <c r="AO59" s="16">
        <f>+'MATRIZ (A)'!AO59*AO$168</f>
        <v>8.9579035755510077</v>
      </c>
      <c r="AP59" s="16">
        <f>+'MATRIZ (A)'!AP59*AP$168</f>
        <v>47.719312152526776</v>
      </c>
      <c r="AQ59" s="16">
        <f>+'MATRIZ (A)'!AQ59*AQ$168</f>
        <v>83.480219478385635</v>
      </c>
      <c r="AR59" s="16">
        <f>+'MATRIZ (A)'!AR59*AR$168</f>
        <v>0.35515916125543917</v>
      </c>
      <c r="AS59" s="16">
        <f>+'MATRIZ (A)'!AS59*AS$168</f>
        <v>211.81926986623856</v>
      </c>
      <c r="AT59" s="16">
        <f>+'MATRIZ (A)'!AT59*AT$168</f>
        <v>0.10890382261337619</v>
      </c>
      <c r="AU59" s="16">
        <f>+'MATRIZ (A)'!AU59*AU$168</f>
        <v>37.342217166734109</v>
      </c>
      <c r="AV59" s="16">
        <f>+'MATRIZ (A)'!AV59*AV$168</f>
        <v>264.96294353805399</v>
      </c>
      <c r="AW59" s="16">
        <f>+'MATRIZ (A)'!AW59*AW$168</f>
        <v>9.9788105693375027</v>
      </c>
      <c r="AX59" s="16">
        <f>+'MATRIZ (A)'!AX59*AX$168</f>
        <v>4845.7148846602831</v>
      </c>
      <c r="AY59" s="16">
        <f>+'MATRIZ (A)'!AY59*AY$168</f>
        <v>8079.3738053424222</v>
      </c>
      <c r="AZ59" s="16">
        <f>+'MATRIZ (A)'!AZ59*AZ$168</f>
        <v>184.21949865653721</v>
      </c>
      <c r="BA59" s="16">
        <f>+'MATRIZ (A)'!BA59*BA$168</f>
        <v>28.89317486930069</v>
      </c>
      <c r="BB59" s="16">
        <f>+'MATRIZ (A)'!BB59*BB$168</f>
        <v>0.2838865085740227</v>
      </c>
      <c r="BC59" s="16">
        <f>+'MATRIZ (A)'!BC59*BC$168</f>
        <v>201.76803028878263</v>
      </c>
      <c r="BD59" s="16">
        <f>+'MATRIZ (A)'!BD59*BD$168</f>
        <v>247.83556003273742</v>
      </c>
      <c r="BE59" s="16">
        <f>+'MATRIZ (A)'!BE59*BE$168</f>
        <v>3.1175029743407978</v>
      </c>
      <c r="BF59" s="16">
        <f>+'MATRIZ (A)'!BF59*BF$168</f>
        <v>352.37055468800168</v>
      </c>
      <c r="BG59" s="16">
        <f>+'MATRIZ (A)'!BG59*BG$168</f>
        <v>1.6698919549649771</v>
      </c>
      <c r="BH59" s="16">
        <f>+'MATRIZ (A)'!BH59*BH$168</f>
        <v>1.7189211297602343</v>
      </c>
      <c r="BI59" s="16">
        <f>+'MATRIZ (A)'!BI59*BI$168</f>
        <v>4.4826235568907755</v>
      </c>
      <c r="BJ59" s="16">
        <f>+'MATRIZ (A)'!BJ59*BJ$168</f>
        <v>0.42080224664976607</v>
      </c>
      <c r="BK59" s="16">
        <f>+'MATRIZ (A)'!BK59*BK$168</f>
        <v>0.24064030979935</v>
      </c>
      <c r="BL59" s="16">
        <f>+'MATRIZ (A)'!BL59*BL$168</f>
        <v>0.22428461553483739</v>
      </c>
      <c r="BM59" s="16">
        <f>+'MATRIZ (A)'!BM59*BM$168</f>
        <v>41.694084161147657</v>
      </c>
      <c r="BN59" s="16">
        <f>+'MATRIZ (A)'!BN59*BN$168</f>
        <v>162.59068366782111</v>
      </c>
      <c r="BO59" s="16">
        <f>+'MATRIZ (A)'!BO59*BO$168</f>
        <v>1.7131250692182429</v>
      </c>
      <c r="BP59" s="16">
        <f>+'MATRIZ (A)'!BP59*BP$168</f>
        <v>0.27552381259461078</v>
      </c>
      <c r="BQ59" s="16">
        <f>+'MATRIZ (A)'!BQ59*BQ$168</f>
        <v>3.6598858363470947</v>
      </c>
      <c r="BR59" s="16">
        <f>+'MATRIZ (A)'!BR59*BR$168</f>
        <v>44.850707374787696</v>
      </c>
      <c r="BS59" s="16">
        <f>+'MATRIZ (A)'!BS59*BS$168</f>
        <v>10.497122789122164</v>
      </c>
      <c r="BT59" s="16">
        <f>+'MATRIZ (A)'!BT59*BT$168</f>
        <v>776.78035553080065</v>
      </c>
      <c r="BU59" s="16">
        <f>+'MATRIZ (A)'!BU59*BU$168</f>
        <v>202.43504662735182</v>
      </c>
      <c r="BV59" s="16">
        <f>+'MATRIZ (A)'!BV59*BV$168</f>
        <v>414.14617625564387</v>
      </c>
      <c r="BW59" s="16">
        <f>+'MATRIZ (A)'!BW59*BW$168</f>
        <v>2.7483338001317041</v>
      </c>
      <c r="BX59" s="16">
        <f>+'MATRIZ (A)'!BX59*BX$168</f>
        <v>28.850632756236124</v>
      </c>
      <c r="BY59" s="16">
        <f>+'MATRIZ (A)'!BY59*BY$168</f>
        <v>0.50135171575279647</v>
      </c>
      <c r="BZ59" s="16">
        <f>+'MATRIZ (A)'!BZ59*BZ$168</f>
        <v>6.4865171094736089</v>
      </c>
      <c r="CA59" s="16">
        <f>+'MATRIZ (A)'!CA59*CA$168</f>
        <v>173.65347606941017</v>
      </c>
      <c r="CB59" s="16">
        <f>+'MATRIZ (A)'!CB59*CB$168</f>
        <v>19.179926583749133</v>
      </c>
      <c r="CC59" s="16">
        <f>+'MATRIZ (A)'!CC59*CC$168</f>
        <v>41.234307483636975</v>
      </c>
      <c r="CD59" s="16">
        <f>+'MATRIZ (A)'!CD59*CD$168</f>
        <v>120.68336536628819</v>
      </c>
      <c r="CE59" s="16">
        <f>+'MATRIZ (A)'!CE59*CE$168</f>
        <v>38.831177789614408</v>
      </c>
      <c r="CF59" s="16">
        <f>+'MATRIZ (A)'!CF59*CF$168</f>
        <v>8.6793378161108787</v>
      </c>
      <c r="CG59" s="16">
        <f>+'MATRIZ (A)'!CG59*CG$168</f>
        <v>182.7372362207395</v>
      </c>
      <c r="CH59" s="16">
        <f>+'MATRIZ (A)'!CH59*CH$168</f>
        <v>32.732335003881936</v>
      </c>
      <c r="CI59" s="16">
        <f>+'MATRIZ (A)'!CI59*CI$168</f>
        <v>8.61806066344902E-3</v>
      </c>
      <c r="CJ59" s="16">
        <f>+'MATRIZ (A)'!CJ59*CJ$168</f>
        <v>5.8220239648636207</v>
      </c>
      <c r="CK59" s="16">
        <f>+'MATRIZ (A)'!CK59*CK$168</f>
        <v>1.7767675166575376</v>
      </c>
      <c r="CL59" s="16">
        <f>+'MATRIZ (A)'!CL59*CL$168</f>
        <v>2.3714322003063595</v>
      </c>
      <c r="CM59" s="16">
        <f>+'MATRIZ (A)'!CM59*CM$168</f>
        <v>1.922667742540634</v>
      </c>
      <c r="CN59" s="16">
        <f>+'MATRIZ (A)'!CN59*CN$168</f>
        <v>0.36962575614847321</v>
      </c>
      <c r="CO59" s="16">
        <f>+'MATRIZ (A)'!CO59*CO$168</f>
        <v>1.8591101749637684</v>
      </c>
      <c r="CP59" s="16">
        <f>+'MATRIZ (A)'!CP59*CP$168</f>
        <v>7.5229873972410322E-2</v>
      </c>
      <c r="CQ59" s="16">
        <f>+'MATRIZ (A)'!CQ59*CQ$168</f>
        <v>1289.0848307394995</v>
      </c>
      <c r="CR59" s="16">
        <f>+'MATRIZ (A)'!CR59*CR$168</f>
        <v>263.60764115357546</v>
      </c>
      <c r="CS59" s="16">
        <f>+'MATRIZ (A)'!CS59*CS$168</f>
        <v>3.1742374373114153</v>
      </c>
      <c r="CT59" s="16">
        <f>+'MATRIZ (A)'!CT59*CT$168</f>
        <v>28.124646143218079</v>
      </c>
      <c r="CU59" s="16">
        <f>+'MATRIZ (A)'!CU59*CU$168</f>
        <v>11.365345641831913</v>
      </c>
      <c r="CV59" s="16">
        <f>+'MATRIZ (A)'!CV59*CV$168</f>
        <v>0.44380064173268835</v>
      </c>
      <c r="CW59" s="16">
        <f>+'MATRIZ (A)'!CW59*CW$168</f>
        <v>1.8883601960693661</v>
      </c>
      <c r="CX59" s="16">
        <f>+'MATRIZ (A)'!CX59*CX$168</f>
        <v>0.59459510809650407</v>
      </c>
      <c r="CY59" s="16">
        <f>+'MATRIZ (A)'!CY59*CY$168</f>
        <v>0.12608897863264806</v>
      </c>
      <c r="CZ59" s="16">
        <f>+'MATRIZ (A)'!CZ59*CZ$168</f>
        <v>0.48202060339878172</v>
      </c>
      <c r="DA59" s="16">
        <f>+'MATRIZ (A)'!DA59*DA$168</f>
        <v>46.285104075471089</v>
      </c>
      <c r="DB59" s="16">
        <f>+'MATRIZ (A)'!DB59*DB$168</f>
        <v>2.3906349229520822</v>
      </c>
      <c r="DC59" s="16">
        <f>+'MATRIZ (A)'!DC59*DC$168</f>
        <v>2.7795259455347514</v>
      </c>
      <c r="DD59" s="16">
        <f>+'MATRIZ (A)'!DD59*DD$168</f>
        <v>27.336626468159004</v>
      </c>
      <c r="DE59" s="16">
        <f>+'MATRIZ (A)'!DE59*DE$168</f>
        <v>5.1971004036110946</v>
      </c>
      <c r="DF59" s="16">
        <f>+'MATRIZ (A)'!DF59*DF$168</f>
        <v>7.2018120130175598</v>
      </c>
      <c r="DG59" s="16">
        <f>+'MATRIZ (A)'!DG59*DG$168</f>
        <v>177.78580793972552</v>
      </c>
      <c r="DH59" s="16">
        <f>+'MATRIZ (A)'!DH59*DH$168</f>
        <v>774.24065561866053</v>
      </c>
      <c r="DI59" s="16">
        <f>+'MATRIZ (A)'!DI59*DI$168</f>
        <v>331.108037598956</v>
      </c>
      <c r="DJ59" s="16">
        <f>+'MATRIZ (A)'!DJ59*DJ$168</f>
        <v>0.1388687600043958</v>
      </c>
      <c r="DK59" s="16">
        <f>+'MATRIZ (A)'!DK59*DK$168</f>
        <v>2.0517201232632187</v>
      </c>
      <c r="DL59" s="16">
        <f>+'MATRIZ (A)'!DL59*DL$168</f>
        <v>0.20361030253126794</v>
      </c>
      <c r="DM59" s="16">
        <f>+'MATRIZ (A)'!DM59*DM$168</f>
        <v>1.7386282391684816E-4</v>
      </c>
      <c r="DN59" s="16">
        <f>+'MATRIZ (A)'!DN59*DN$168</f>
        <v>0.17253207579515528</v>
      </c>
      <c r="DO59" s="16">
        <f>+'MATRIZ (A)'!DO59*DO$168</f>
        <v>11.726274156018592</v>
      </c>
      <c r="DP59" s="16">
        <f>+'MATRIZ (A)'!DP59*DP$168</f>
        <v>2.7118885754177016</v>
      </c>
      <c r="DQ59" s="16">
        <f>+'MATRIZ (A)'!DQ59*DQ$168</f>
        <v>50.40027260893725</v>
      </c>
      <c r="DR59" s="16">
        <f>+'MATRIZ (A)'!DR59*DR$168</f>
        <v>8.353288820172704</v>
      </c>
      <c r="DS59" s="16">
        <f>+'MATRIZ (A)'!DS59*DS$168</f>
        <v>214.21328888529837</v>
      </c>
      <c r="DT59" s="16">
        <f>+'MATRIZ (A)'!DT59*DT$168</f>
        <v>306.23850391633204</v>
      </c>
      <c r="DU59" s="16">
        <f>+'MATRIZ (A)'!DU59*DU$168</f>
        <v>1.0895375251131208E-2</v>
      </c>
      <c r="DV59" s="16">
        <f>+'MATRIZ (A)'!DV59*DV$168</f>
        <v>66.098912022238167</v>
      </c>
      <c r="DW59" s="16">
        <f>+'MATRIZ (A)'!DW59*DW$168</f>
        <v>1660.0048869989587</v>
      </c>
      <c r="DX59" s="16">
        <f>+'MATRIZ (A)'!DX59*DX$168</f>
        <v>0.2026579165234105</v>
      </c>
      <c r="DY59" s="16">
        <f>+'MATRIZ (A)'!DY59*DY$168</f>
        <v>0.77799280654770797</v>
      </c>
      <c r="DZ59" s="16">
        <f>+'MATRIZ (A)'!DZ59*DZ$168</f>
        <v>10.009182399357673</v>
      </c>
      <c r="EA59" s="16">
        <f>+'MATRIZ (A)'!EA59*EA$168</f>
        <v>48.401775613831532</v>
      </c>
      <c r="EB59" s="16">
        <f>+'MATRIZ (A)'!EB59*EB$168</f>
        <v>289.56483305787054</v>
      </c>
      <c r="EC59" s="16">
        <f>+'MATRIZ (A)'!EC59*EC$168</f>
        <v>341.89440352610427</v>
      </c>
      <c r="ED59" s="16">
        <f>+'MATRIZ (A)'!ED59*ED$168</f>
        <v>0.10459735066360298</v>
      </c>
      <c r="EE59" s="16">
        <f>+'MATRIZ (A)'!EE59*EE$168</f>
        <v>98.068875081088592</v>
      </c>
      <c r="EF59" s="16">
        <f>+'MATRIZ (A)'!EF59*EF$168</f>
        <v>0.24308413952973101</v>
      </c>
      <c r="EG59" s="16">
        <f>+'MATRIZ (A)'!EG59*EG$168</f>
        <v>11.381293507327237</v>
      </c>
      <c r="EH59" s="16">
        <f>+'MATRIZ (A)'!EH59*EH$168</f>
        <v>0</v>
      </c>
      <c r="EI59" s="18">
        <f t="shared" si="4"/>
        <v>24659.958225674203</v>
      </c>
      <c r="EJ59" s="20">
        <f>+'MATRIZ (I-A) INVERSA'!FM59</f>
        <v>28909.701412361894</v>
      </c>
      <c r="EK59" s="20">
        <f>+'MATRIZ (I-A) INVERSA'!FN59</f>
        <v>0</v>
      </c>
      <c r="EL59" s="20">
        <f>+'MATRIZ (I-A) INVERSA'!FO59</f>
        <v>0</v>
      </c>
      <c r="EM59" s="20">
        <f>+'MATRIZ (I-A) INVERSA'!FP59</f>
        <v>0</v>
      </c>
      <c r="EN59" s="20">
        <f>+'MATRIZ (I-A) INVERSA'!FQ59</f>
        <v>0</v>
      </c>
      <c r="EO59" s="20">
        <f>+'MATRIZ (I-A) INVERSA'!FR59</f>
        <v>0</v>
      </c>
      <c r="EP59" s="20">
        <f>+'MATRIZ (I-A) INVERSA'!FS59</f>
        <v>0</v>
      </c>
      <c r="EQ59" s="20">
        <f>+'MATRIZ (I-A) INVERSA'!FT59</f>
        <v>0</v>
      </c>
      <c r="ER59" s="20">
        <f>+'MATRIZ (I-A) INVERSA'!FU59</f>
        <v>0</v>
      </c>
      <c r="ES59" s="20">
        <f>+'MATRIZ (I-A) INVERSA'!FV59</f>
        <v>0</v>
      </c>
      <c r="ET59" s="20">
        <f>+'MATRIZ (I-A) INVERSA'!FW59</f>
        <v>0</v>
      </c>
      <c r="EU59" s="20">
        <f>+'MATRIZ (I-A) INVERSA'!FX59</f>
        <v>1.842808934243009</v>
      </c>
      <c r="EV59" s="20">
        <f>+'MATRIZ (I-A) INVERSA'!FY59</f>
        <v>49.638038608893439</v>
      </c>
      <c r="EW59" s="20">
        <f>+'MATRIZ (I-A) INVERSA'!FZ59</f>
        <v>5.4782911278549076E-2</v>
      </c>
      <c r="EX59" s="20">
        <f>+'MATRIZ (I-A) INVERSA'!GA59</f>
        <v>43164.463905030119</v>
      </c>
      <c r="EY59" s="20">
        <f>+'MATRIZ (I-A) INVERSA'!GB59</f>
        <v>0</v>
      </c>
      <c r="EZ59" s="20">
        <f>+'MATRIZ (I-A) INVERSA'!GC59</f>
        <v>0</v>
      </c>
      <c r="FA59" s="20">
        <f>+'MATRIZ (I-A) INVERSA'!GD59</f>
        <v>0</v>
      </c>
      <c r="FB59" s="20">
        <f>+'MATRIZ (I-A) INVERSA'!GE59</f>
        <v>0</v>
      </c>
      <c r="FC59" s="20">
        <f>+'MATRIZ (I-A) INVERSA'!GF59</f>
        <v>0</v>
      </c>
      <c r="FD59" s="20">
        <f>+'MATRIZ (I-A) INVERSA'!GG59</f>
        <v>0</v>
      </c>
      <c r="FE59" s="20">
        <f>+'MATRIZ (I-A) INVERSA'!GH59</f>
        <v>0</v>
      </c>
      <c r="FF59" s="20">
        <f>+'MATRIZ (I-A) INVERSA'!GI59</f>
        <v>0</v>
      </c>
      <c r="FG59" s="18">
        <f t="shared" si="2"/>
        <v>72125.700947846432</v>
      </c>
      <c r="FH59" s="17">
        <f t="shared" si="5"/>
        <v>96785.659173520631</v>
      </c>
      <c r="FI59" s="28"/>
      <c r="FJ59" s="17">
        <v>96785.659173520544</v>
      </c>
      <c r="FK59" s="48">
        <f t="shared" si="3"/>
        <v>0</v>
      </c>
      <c r="FM59" s="46">
        <f>+IFERROR((FH59/'MIP 2017'!FH59*100-100),0)</f>
        <v>0.25775539936654468</v>
      </c>
    </row>
    <row r="60" spans="1:169" s="7" customFormat="1" ht="21.95" customHeight="1" thickBot="1" x14ac:dyDescent="0.25">
      <c r="A60" s="137" t="s">
        <v>175</v>
      </c>
      <c r="B60" s="138" t="s">
        <v>176</v>
      </c>
      <c r="C60" s="16">
        <f>+'MATRIZ (A)'!C60*C$168</f>
        <v>2.9025006276625812E-2</v>
      </c>
      <c r="D60" s="16">
        <f>+'MATRIZ (A)'!D60*D$168</f>
        <v>3.8502208472273288E-3</v>
      </c>
      <c r="E60" s="16">
        <f>+'MATRIZ (A)'!E60*E$168</f>
        <v>1.3924731558366685E-2</v>
      </c>
      <c r="F60" s="16">
        <f>+'MATRIZ (A)'!F60*F$168</f>
        <v>0.20580741650712991</v>
      </c>
      <c r="G60" s="16">
        <f>+'MATRIZ (A)'!G60*G$168</f>
        <v>0.19839360600386594</v>
      </c>
      <c r="H60" s="16">
        <f>+'MATRIZ (A)'!H60*H$168</f>
        <v>7.2822881140751305E-2</v>
      </c>
      <c r="I60" s="16">
        <f>+'MATRIZ (A)'!I60*I$168</f>
        <v>5.0024762958250389E-2</v>
      </c>
      <c r="J60" s="16">
        <f>+'MATRIZ (A)'!J60*J$168</f>
        <v>0.2182823226483579</v>
      </c>
      <c r="K60" s="16">
        <f>+'MATRIZ (A)'!K60*K$168</f>
        <v>0.33766131080728823</v>
      </c>
      <c r="L60" s="16">
        <f>+'MATRIZ (A)'!L60*L$168</f>
        <v>0.27378525881074578</v>
      </c>
      <c r="M60" s="16">
        <f>+'MATRIZ (A)'!M60*M$168</f>
        <v>0.25737111025887749</v>
      </c>
      <c r="N60" s="16">
        <f>+'MATRIZ (A)'!N60*N$168</f>
        <v>0.96472491691661033</v>
      </c>
      <c r="O60" s="16">
        <f>+'MATRIZ (A)'!O60*O$168</f>
        <v>0.13607760844892156</v>
      </c>
      <c r="P60" s="16">
        <f>+'MATRIZ (A)'!P60*P$168</f>
        <v>3.6129260708487636</v>
      </c>
      <c r="Q60" s="16">
        <f>+'MATRIZ (A)'!Q60*Q$168</f>
        <v>5.1722659482700807E-2</v>
      </c>
      <c r="R60" s="16">
        <f>+'MATRIZ (A)'!R60*R$168</f>
        <v>3.0749330331303333</v>
      </c>
      <c r="S60" s="16">
        <f>+'MATRIZ (A)'!S60*S$168</f>
        <v>0.33068473303161389</v>
      </c>
      <c r="T60" s="16">
        <f>+'MATRIZ (A)'!T60*T$168</f>
        <v>7.246765203198394</v>
      </c>
      <c r="U60" s="16">
        <f>+'MATRIZ (A)'!U60*U$168</f>
        <v>0.31697638050207438</v>
      </c>
      <c r="V60" s="16">
        <f>+'MATRIZ (A)'!V60*V$168</f>
        <v>4.8514517522462428E-2</v>
      </c>
      <c r="W60" s="16">
        <f>+'MATRIZ (A)'!W60*W$168</f>
        <v>0.50582891517732209</v>
      </c>
      <c r="X60" s="16">
        <f>+'MATRIZ (A)'!X60*X$168</f>
        <v>18.219098926454901</v>
      </c>
      <c r="Y60" s="16">
        <f>+'MATRIZ (A)'!Y60*Y$168</f>
        <v>0.568788641704429</v>
      </c>
      <c r="Z60" s="16">
        <f>+'MATRIZ (A)'!Z60*Z$168</f>
        <v>1.6392784908958487</v>
      </c>
      <c r="AA60" s="16">
        <f>+'MATRIZ (A)'!AA60*AA$168</f>
        <v>0.75256686115734006</v>
      </c>
      <c r="AB60" s="16">
        <f>+'MATRIZ (A)'!AB60*AB$168</f>
        <v>9.0083723035369463</v>
      </c>
      <c r="AC60" s="16">
        <f>+'MATRIZ (A)'!AC60*AC$168</f>
        <v>5.342559203494042E-2</v>
      </c>
      <c r="AD60" s="16">
        <f>+'MATRIZ (A)'!AD60*AD$168</f>
        <v>0.18648654472047288</v>
      </c>
      <c r="AE60" s="16">
        <f>+'MATRIZ (A)'!AE60*AE$168</f>
        <v>0.22378935642207243</v>
      </c>
      <c r="AF60" s="16">
        <f>+'MATRIZ (A)'!AF60*AF$168</f>
        <v>5.1452504243867097</v>
      </c>
      <c r="AG60" s="16">
        <f>+'MATRIZ (A)'!AG60*AG$168</f>
        <v>5.5748518302708387E-4</v>
      </c>
      <c r="AH60" s="16">
        <f>+'MATRIZ (A)'!AH60*AH$168</f>
        <v>0.1416695307720946</v>
      </c>
      <c r="AI60" s="16">
        <f>+'MATRIZ (A)'!AI60*AI$168</f>
        <v>614.44262456697879</v>
      </c>
      <c r="AJ60" s="16">
        <f>+'MATRIZ (A)'!AJ60*AJ$168</f>
        <v>5.599779817222867</v>
      </c>
      <c r="AK60" s="16">
        <f>+'MATRIZ (A)'!AK60*AK$168</f>
        <v>80.440019717100157</v>
      </c>
      <c r="AL60" s="16">
        <f>+'MATRIZ (A)'!AL60*AL$168</f>
        <v>99.760997676552179</v>
      </c>
      <c r="AM60" s="16">
        <f>+'MATRIZ (A)'!AM60*AM$168</f>
        <v>107.5244597701243</v>
      </c>
      <c r="AN60" s="16">
        <f>+'MATRIZ (A)'!AN60*AN$168</f>
        <v>0.48541601331878165</v>
      </c>
      <c r="AO60" s="16">
        <f>+'MATRIZ (A)'!AO60*AO$168</f>
        <v>21.285487495578554</v>
      </c>
      <c r="AP60" s="16">
        <f>+'MATRIZ (A)'!AP60*AP$168</f>
        <v>119.33098140838709</v>
      </c>
      <c r="AQ60" s="16">
        <f>+'MATRIZ (A)'!AQ60*AQ$168</f>
        <v>231.16722401451068</v>
      </c>
      <c r="AR60" s="16">
        <f>+'MATRIZ (A)'!AR60*AR$168</f>
        <v>0.58127349857294608</v>
      </c>
      <c r="AS60" s="16">
        <f>+'MATRIZ (A)'!AS60*AS$168</f>
        <v>0.65944528174021488</v>
      </c>
      <c r="AT60" s="16">
        <f>+'MATRIZ (A)'!AT60*AT$168</f>
        <v>0.56000417360119104</v>
      </c>
      <c r="AU60" s="16">
        <f>+'MATRIZ (A)'!AU60*AU$168</f>
        <v>58.138223916633351</v>
      </c>
      <c r="AV60" s="16">
        <f>+'MATRIZ (A)'!AV60*AV$168</f>
        <v>48.026195982096183</v>
      </c>
      <c r="AW60" s="16">
        <f>+'MATRIZ (A)'!AW60*AW$168</f>
        <v>32.209868679100694</v>
      </c>
      <c r="AX60" s="16">
        <f>+'MATRIZ (A)'!AX60*AX$168</f>
        <v>27.714931639658982</v>
      </c>
      <c r="AY60" s="16">
        <f>+'MATRIZ (A)'!AY60*AY$168</f>
        <v>58.180961952891352</v>
      </c>
      <c r="AZ60" s="16">
        <f>+'MATRIZ (A)'!AZ60*AZ$168</f>
        <v>0.7837010946807712</v>
      </c>
      <c r="BA60" s="16">
        <f>+'MATRIZ (A)'!BA60*BA$168</f>
        <v>7.3234775287690184</v>
      </c>
      <c r="BB60" s="16">
        <f>+'MATRIZ (A)'!BB60*BB$168</f>
        <v>0.70182462640068233</v>
      </c>
      <c r="BC60" s="16">
        <f>+'MATRIZ (A)'!BC60*BC$168</f>
        <v>20.646577530424825</v>
      </c>
      <c r="BD60" s="16">
        <f>+'MATRIZ (A)'!BD60*BD$168</f>
        <v>58.318237349886836</v>
      </c>
      <c r="BE60" s="16">
        <f>+'MATRIZ (A)'!BE60*BE$168</f>
        <v>2.8211164543835086</v>
      </c>
      <c r="BF60" s="16">
        <f>+'MATRIZ (A)'!BF60*BF$168</f>
        <v>99.828233066032695</v>
      </c>
      <c r="BG60" s="16">
        <f>+'MATRIZ (A)'!BG60*BG$168</f>
        <v>2.3133130109449653</v>
      </c>
      <c r="BH60" s="16">
        <f>+'MATRIZ (A)'!BH60*BH$168</f>
        <v>6.9673246643526436</v>
      </c>
      <c r="BI60" s="16">
        <f>+'MATRIZ (A)'!BI60*BI$168</f>
        <v>14.693823265207374</v>
      </c>
      <c r="BJ60" s="16">
        <f>+'MATRIZ (A)'!BJ60*BJ$168</f>
        <v>1.0872470646583821</v>
      </c>
      <c r="BK60" s="16">
        <f>+'MATRIZ (A)'!BK60*BK$168</f>
        <v>0.48960717512038915</v>
      </c>
      <c r="BL60" s="16">
        <f>+'MATRIZ (A)'!BL60*BL$168</f>
        <v>1.03305326952627</v>
      </c>
      <c r="BM60" s="16">
        <f>+'MATRIZ (A)'!BM60*BM$168</f>
        <v>149.72515223796796</v>
      </c>
      <c r="BN60" s="16">
        <f>+'MATRIZ (A)'!BN60*BN$168</f>
        <v>29.555944205372985</v>
      </c>
      <c r="BO60" s="16">
        <f>+'MATRIZ (A)'!BO60*BO$168</f>
        <v>2.6880124295926739</v>
      </c>
      <c r="BP60" s="16">
        <f>+'MATRIZ (A)'!BP60*BP$168</f>
        <v>0.35716550904630728</v>
      </c>
      <c r="BQ60" s="16">
        <f>+'MATRIZ (A)'!BQ60*BQ$168</f>
        <v>13.510024676245349</v>
      </c>
      <c r="BR60" s="16">
        <f>+'MATRIZ (A)'!BR60*BR$168</f>
        <v>8.8669320182701892</v>
      </c>
      <c r="BS60" s="16">
        <f>+'MATRIZ (A)'!BS60*BS$168</f>
        <v>0.86431417761374385</v>
      </c>
      <c r="BT60" s="16">
        <f>+'MATRIZ (A)'!BT60*BT$168</f>
        <v>21.742579324857768</v>
      </c>
      <c r="BU60" s="16">
        <f>+'MATRIZ (A)'!BU60*BU$168</f>
        <v>14.608482212544692</v>
      </c>
      <c r="BV60" s="16">
        <f>+'MATRIZ (A)'!BV60*BV$168</f>
        <v>16.412907480294685</v>
      </c>
      <c r="BW60" s="16">
        <f>+'MATRIZ (A)'!BW60*BW$168</f>
        <v>7.0711622928810298</v>
      </c>
      <c r="BX60" s="16">
        <f>+'MATRIZ (A)'!BX60*BX$168</f>
        <v>22.456666236524729</v>
      </c>
      <c r="BY60" s="16">
        <f>+'MATRIZ (A)'!BY60*BY$168</f>
        <v>18.906971228019962</v>
      </c>
      <c r="BZ60" s="16">
        <f>+'MATRIZ (A)'!BZ60*BZ$168</f>
        <v>7.126419550684866</v>
      </c>
      <c r="CA60" s="16">
        <f>+'MATRIZ (A)'!CA60*CA$168</f>
        <v>9.9792171886189092</v>
      </c>
      <c r="CB60" s="16">
        <f>+'MATRIZ (A)'!CB60*CB$168</f>
        <v>5.3263879689761229</v>
      </c>
      <c r="CC60" s="16">
        <f>+'MATRIZ (A)'!CC60*CC$168</f>
        <v>5.2209064599792292</v>
      </c>
      <c r="CD60" s="16">
        <f>+'MATRIZ (A)'!CD60*CD$168</f>
        <v>2.0089218624331879</v>
      </c>
      <c r="CE60" s="16">
        <f>+'MATRIZ (A)'!CE60*CE$168</f>
        <v>5.9056102950084295</v>
      </c>
      <c r="CF60" s="16">
        <f>+'MATRIZ (A)'!CF60*CF$168</f>
        <v>47.579756812578559</v>
      </c>
      <c r="CG60" s="16">
        <f>+'MATRIZ (A)'!CG60*CG$168</f>
        <v>248.85020953298277</v>
      </c>
      <c r="CH60" s="16">
        <f>+'MATRIZ (A)'!CH60*CH$168</f>
        <v>17.373443122908615</v>
      </c>
      <c r="CI60" s="16">
        <f>+'MATRIZ (A)'!CI60*CI$168</f>
        <v>6.3202255391217155E-2</v>
      </c>
      <c r="CJ60" s="16">
        <f>+'MATRIZ (A)'!CJ60*CJ$168</f>
        <v>9.6214214188541032</v>
      </c>
      <c r="CK60" s="16">
        <f>+'MATRIZ (A)'!CK60*CK$168</f>
        <v>1.7651657291511775</v>
      </c>
      <c r="CL60" s="16">
        <f>+'MATRIZ (A)'!CL60*CL$168</f>
        <v>11.491025605448506</v>
      </c>
      <c r="CM60" s="16">
        <f>+'MATRIZ (A)'!CM60*CM$168</f>
        <v>2.1923937594266985</v>
      </c>
      <c r="CN60" s="16">
        <f>+'MATRIZ (A)'!CN60*CN$168</f>
        <v>3.3857868484111266</v>
      </c>
      <c r="CO60" s="16">
        <f>+'MATRIZ (A)'!CO60*CO$168</f>
        <v>21.542728062961906</v>
      </c>
      <c r="CP60" s="16">
        <f>+'MATRIZ (A)'!CP60*CP$168</f>
        <v>5.0647287683626878</v>
      </c>
      <c r="CQ60" s="16">
        <f>+'MATRIZ (A)'!CQ60*CQ$168</f>
        <v>33.821998468971699</v>
      </c>
      <c r="CR60" s="16">
        <f>+'MATRIZ (A)'!CR60*CR$168</f>
        <v>64.444787235593054</v>
      </c>
      <c r="CS60" s="16">
        <f>+'MATRIZ (A)'!CS60*CS$168</f>
        <v>6.5195559056352428</v>
      </c>
      <c r="CT60" s="16">
        <f>+'MATRIZ (A)'!CT60*CT$168</f>
        <v>21.191395465078642</v>
      </c>
      <c r="CU60" s="16">
        <f>+'MATRIZ (A)'!CU60*CU$168</f>
        <v>5.7836037232861592</v>
      </c>
      <c r="CV60" s="16">
        <f>+'MATRIZ (A)'!CV60*CV$168</f>
        <v>0.72372351469310936</v>
      </c>
      <c r="CW60" s="16">
        <f>+'MATRIZ (A)'!CW60*CW$168</f>
        <v>52.702571608906716</v>
      </c>
      <c r="CX60" s="16">
        <f>+'MATRIZ (A)'!CX60*CX$168</f>
        <v>6.0053596897309687</v>
      </c>
      <c r="CY60" s="16">
        <f>+'MATRIZ (A)'!CY60*CY$168</f>
        <v>5.4609134709226028</v>
      </c>
      <c r="CZ60" s="16">
        <f>+'MATRIZ (A)'!CZ60*CZ$168</f>
        <v>1.8202992503781172</v>
      </c>
      <c r="DA60" s="16">
        <f>+'MATRIZ (A)'!DA60*DA$168</f>
        <v>20.268827972730719</v>
      </c>
      <c r="DB60" s="16">
        <f>+'MATRIZ (A)'!DB60*DB$168</f>
        <v>1.7621145930698221</v>
      </c>
      <c r="DC60" s="16">
        <f>+'MATRIZ (A)'!DC60*DC$168</f>
        <v>1.1488920054634568</v>
      </c>
      <c r="DD60" s="16">
        <f>+'MATRIZ (A)'!DD60*DD$168</f>
        <v>9.6638756331429772</v>
      </c>
      <c r="DE60" s="16">
        <f>+'MATRIZ (A)'!DE60*DE$168</f>
        <v>8.9048100597160573</v>
      </c>
      <c r="DF60" s="16">
        <f>+'MATRIZ (A)'!DF60*DF$168</f>
        <v>2.6917534270411734</v>
      </c>
      <c r="DG60" s="16">
        <f>+'MATRIZ (A)'!DG60*DG$168</f>
        <v>6.1642910093467833</v>
      </c>
      <c r="DH60" s="16">
        <f>+'MATRIZ (A)'!DH60*DH$168</f>
        <v>2.7005112465995107</v>
      </c>
      <c r="DI60" s="16">
        <f>+'MATRIZ (A)'!DI60*DI$168</f>
        <v>3.0269045721070151</v>
      </c>
      <c r="DJ60" s="16">
        <f>+'MATRIZ (A)'!DJ60*DJ$168</f>
        <v>2.5272338608812781</v>
      </c>
      <c r="DK60" s="16">
        <f>+'MATRIZ (A)'!DK60*DK$168</f>
        <v>0.77303115562694502</v>
      </c>
      <c r="DL60" s="16">
        <f>+'MATRIZ (A)'!DL60*DL$168</f>
        <v>5.3235732999629777</v>
      </c>
      <c r="DM60" s="16">
        <f>+'MATRIZ (A)'!DM60*DM$168</f>
        <v>1.9937645285521281E-3</v>
      </c>
      <c r="DN60" s="16">
        <f>+'MATRIZ (A)'!DN60*DN$168</f>
        <v>4.0064934597825079</v>
      </c>
      <c r="DO60" s="16">
        <f>+'MATRIZ (A)'!DO60*DO$168</f>
        <v>13.55326472677279</v>
      </c>
      <c r="DP60" s="16">
        <f>+'MATRIZ (A)'!DP60*DP$168</f>
        <v>95.520035034108446</v>
      </c>
      <c r="DQ60" s="16">
        <f>+'MATRIZ (A)'!DQ60*DQ$168</f>
        <v>20.848954070333868</v>
      </c>
      <c r="DR60" s="16">
        <f>+'MATRIZ (A)'!DR60*DR$168</f>
        <v>8.3028408508096767</v>
      </c>
      <c r="DS60" s="16">
        <f>+'MATRIZ (A)'!DS60*DS$168</f>
        <v>62.366082525752901</v>
      </c>
      <c r="DT60" s="16">
        <f>+'MATRIZ (A)'!DT60*DT$168</f>
        <v>31.17982685345649</v>
      </c>
      <c r="DU60" s="16">
        <f>+'MATRIZ (A)'!DU60*DU$168</f>
        <v>1.7759212650581127</v>
      </c>
      <c r="DV60" s="16">
        <f>+'MATRIZ (A)'!DV60*DV$168</f>
        <v>146.36142729673003</v>
      </c>
      <c r="DW60" s="16">
        <f>+'MATRIZ (A)'!DW60*DW$168</f>
        <v>309.21299408004666</v>
      </c>
      <c r="DX60" s="16">
        <f>+'MATRIZ (A)'!DX60*DX$168</f>
        <v>77.999262943216735</v>
      </c>
      <c r="DY60" s="16">
        <f>+'MATRIZ (A)'!DY60*DY$168</f>
        <v>2.7849749105110777</v>
      </c>
      <c r="DZ60" s="16">
        <f>+'MATRIZ (A)'!DZ60*DZ$168</f>
        <v>1.0035105579046408</v>
      </c>
      <c r="EA60" s="16">
        <f>+'MATRIZ (A)'!EA60*EA$168</f>
        <v>27.976227888571053</v>
      </c>
      <c r="EB60" s="16">
        <f>+'MATRIZ (A)'!EB60*EB$168</f>
        <v>38.597245189424278</v>
      </c>
      <c r="EC60" s="16">
        <f>+'MATRIZ (A)'!EC60*EC$168</f>
        <v>6.6891639229701507</v>
      </c>
      <c r="ED60" s="16">
        <f>+'MATRIZ (A)'!ED60*ED$168</f>
        <v>0.49096236509530639</v>
      </c>
      <c r="EE60" s="16">
        <f>+'MATRIZ (A)'!EE60*EE$168</f>
        <v>6.530858965225355</v>
      </c>
      <c r="EF60" s="16">
        <f>+'MATRIZ (A)'!EF60*EF$168</f>
        <v>1.1139269959921587</v>
      </c>
      <c r="EG60" s="16">
        <f>+'MATRIZ (A)'!EG60*EG$168</f>
        <v>2.0249963671743147</v>
      </c>
      <c r="EH60" s="16">
        <f>+'MATRIZ (A)'!EH60*EH$168</f>
        <v>0</v>
      </c>
      <c r="EI60" s="18">
        <f t="shared" si="4"/>
        <v>3610.0394490015619</v>
      </c>
      <c r="EJ60" s="20">
        <f>+'MATRIZ (I-A) INVERSA'!FM60</f>
        <v>79074.160765932698</v>
      </c>
      <c r="EK60" s="20">
        <f>+'MATRIZ (I-A) INVERSA'!FN60</f>
        <v>20.179407852227946</v>
      </c>
      <c r="EL60" s="20">
        <f>+'MATRIZ (I-A) INVERSA'!FO60</f>
        <v>56.795037473054762</v>
      </c>
      <c r="EM60" s="20">
        <f>+'MATRIZ (I-A) INVERSA'!FP60</f>
        <v>0</v>
      </c>
      <c r="EN60" s="20">
        <f>+'MATRIZ (I-A) INVERSA'!FQ60</f>
        <v>0.122130452713409</v>
      </c>
      <c r="EO60" s="20">
        <f>+'MATRIZ (I-A) INVERSA'!FR60</f>
        <v>0</v>
      </c>
      <c r="EP60" s="20">
        <f>+'MATRIZ (I-A) INVERSA'!FS60</f>
        <v>8.4129123490833333</v>
      </c>
      <c r="EQ60" s="20">
        <f>+'MATRIZ (I-A) INVERSA'!FT60</f>
        <v>0</v>
      </c>
      <c r="ER60" s="20">
        <f>+'MATRIZ (I-A) INVERSA'!FU60</f>
        <v>0</v>
      </c>
      <c r="ES60" s="20">
        <f>+'MATRIZ (I-A) INVERSA'!FV60</f>
        <v>0</v>
      </c>
      <c r="ET60" s="20">
        <f>+'MATRIZ (I-A) INVERSA'!FW60</f>
        <v>0</v>
      </c>
      <c r="EU60" s="20">
        <f>+'MATRIZ (I-A) INVERSA'!FX60</f>
        <v>4.9686022625474582</v>
      </c>
      <c r="EV60" s="20">
        <f>+'MATRIZ (I-A) INVERSA'!FY60</f>
        <v>36.175208550933242</v>
      </c>
      <c r="EW60" s="20">
        <f>+'MATRIZ (I-A) INVERSA'!FZ60</f>
        <v>0.14770630414777533</v>
      </c>
      <c r="EX60" s="20">
        <f>+'MATRIZ (I-A) INVERSA'!GA60</f>
        <v>24470.084286424586</v>
      </c>
      <c r="EY60" s="20">
        <f>+'MATRIZ (I-A) INVERSA'!GB60</f>
        <v>972.72368257451637</v>
      </c>
      <c r="EZ60" s="20">
        <f>+'MATRIZ (I-A) INVERSA'!GC60</f>
        <v>186.0248867072637</v>
      </c>
      <c r="FA60" s="20">
        <f>+'MATRIZ (I-A) INVERSA'!GD60</f>
        <v>699.87840680420106</v>
      </c>
      <c r="FB60" s="20">
        <f>+'MATRIZ (I-A) INVERSA'!GE60</f>
        <v>742.96940988855772</v>
      </c>
      <c r="FC60" s="20">
        <f>+'MATRIZ (I-A) INVERSA'!GF60</f>
        <v>35.1939037954076</v>
      </c>
      <c r="FD60" s="20">
        <f>+'MATRIZ (I-A) INVERSA'!GG60</f>
        <v>406.89525340740937</v>
      </c>
      <c r="FE60" s="20">
        <f>+'MATRIZ (I-A) INVERSA'!GH60</f>
        <v>68.264443411616412</v>
      </c>
      <c r="FF60" s="20">
        <f>+'MATRIZ (I-A) INVERSA'!GI60</f>
        <v>1704.0279570290879</v>
      </c>
      <c r="FG60" s="18">
        <f t="shared" si="2"/>
        <v>108487.02400122008</v>
      </c>
      <c r="FH60" s="17">
        <f t="shared" si="5"/>
        <v>112097.06345022164</v>
      </c>
      <c r="FI60" s="28"/>
      <c r="FJ60" s="17">
        <v>112097.06345022173</v>
      </c>
      <c r="FK60" s="48">
        <f t="shared" si="3"/>
        <v>0</v>
      </c>
      <c r="FM60" s="46">
        <f>+IFERROR((FH60/'MIP 2017'!FH60*100-100),0)</f>
        <v>0.55343462328568194</v>
      </c>
    </row>
    <row r="61" spans="1:169" s="7" customFormat="1" ht="21.95" customHeight="1" thickBot="1" x14ac:dyDescent="0.25">
      <c r="A61" s="137" t="s">
        <v>177</v>
      </c>
      <c r="B61" s="138" t="s">
        <v>178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0.34996681399348728</v>
      </c>
      <c r="O61" s="16">
        <f>+'MATRIZ (A)'!O61*O$168</f>
        <v>3.350909212380087</v>
      </c>
      <c r="P61" s="16">
        <f>+'MATRIZ (A)'!P61*P$168</f>
        <v>0.50581113318857884</v>
      </c>
      <c r="Q61" s="16">
        <f>+'MATRIZ (A)'!Q61*Q$168</f>
        <v>0</v>
      </c>
      <c r="R61" s="16">
        <f>+'MATRIZ (A)'!R61*R$168</f>
        <v>0</v>
      </c>
      <c r="S61" s="16">
        <f>+'MATRIZ (A)'!S61*S$168</f>
        <v>0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1.4937924503839157</v>
      </c>
      <c r="X61" s="16">
        <f>+'MATRIZ (A)'!X61*X$168</f>
        <v>0.69249757273457169</v>
      </c>
      <c r="Y61" s="16">
        <f>+'MATRIZ (A)'!Y61*Y$168</f>
        <v>0</v>
      </c>
      <c r="Z61" s="16">
        <f>+'MATRIZ (A)'!Z61*Z$168</f>
        <v>0</v>
      </c>
      <c r="AA61" s="16">
        <f>+'MATRIZ (A)'!AA61*AA$168</f>
        <v>8.4795098591014053</v>
      </c>
      <c r="AB61" s="16">
        <f>+'MATRIZ (A)'!AB61*AB$168</f>
        <v>22.51577675649327</v>
      </c>
      <c r="AC61" s="16">
        <f>+'MATRIZ (A)'!AC61*AC$168</f>
        <v>0</v>
      </c>
      <c r="AD61" s="16">
        <f>+'MATRIZ (A)'!AD61*AD$168</f>
        <v>0</v>
      </c>
      <c r="AE61" s="16">
        <f>+'MATRIZ (A)'!AE61*AE$168</f>
        <v>0</v>
      </c>
      <c r="AF61" s="16">
        <f>+'MATRIZ (A)'!AF61*AF$168</f>
        <v>0</v>
      </c>
      <c r="AG61" s="16">
        <f>+'MATRIZ (A)'!AG61*AG$168</f>
        <v>0</v>
      </c>
      <c r="AH61" s="16">
        <f>+'MATRIZ (A)'!AH61*AH$168</f>
        <v>0</v>
      </c>
      <c r="AI61" s="16">
        <f>+'MATRIZ (A)'!AI61*AI$168</f>
        <v>102.96685259823531</v>
      </c>
      <c r="AJ61" s="16">
        <f>+'MATRIZ (A)'!AJ61*AJ$168</f>
        <v>6.5218804679418056E-4</v>
      </c>
      <c r="AK61" s="16">
        <f>+'MATRIZ (A)'!AK61*AK$168</f>
        <v>0.23021873293789991</v>
      </c>
      <c r="AL61" s="16">
        <f>+'MATRIZ (A)'!AL61*AL$168</f>
        <v>1.9913896453627455E-2</v>
      </c>
      <c r="AM61" s="16">
        <f>+'MATRIZ (A)'!AM61*AM$168</f>
        <v>74.419078315538258</v>
      </c>
      <c r="AN61" s="16">
        <f>+'MATRIZ (A)'!AN61*AN$168</f>
        <v>0</v>
      </c>
      <c r="AO61" s="16">
        <f>+'MATRIZ (A)'!AO61*AO$168</f>
        <v>1.9793205130259577</v>
      </c>
      <c r="AP61" s="16">
        <f>+'MATRIZ (A)'!AP61*AP$168</f>
        <v>5.8166042545141918</v>
      </c>
      <c r="AQ61" s="16">
        <f>+'MATRIZ (A)'!AQ61*AQ$168</f>
        <v>1.6009618938002146</v>
      </c>
      <c r="AR61" s="16">
        <f>+'MATRIZ (A)'!AR61*AR$168</f>
        <v>0</v>
      </c>
      <c r="AS61" s="16">
        <f>+'MATRIZ (A)'!AS61*AS$168</f>
        <v>61.725874784816355</v>
      </c>
      <c r="AT61" s="16">
        <f>+'MATRIZ (A)'!AT61*AT$168</f>
        <v>0</v>
      </c>
      <c r="AU61" s="16">
        <f>+'MATRIZ (A)'!AU61*AU$168</f>
        <v>30.124875504052469</v>
      </c>
      <c r="AV61" s="16">
        <f>+'MATRIZ (A)'!AV61*AV$168</f>
        <v>1.6948144842004316</v>
      </c>
      <c r="AW61" s="16">
        <f>+'MATRIZ (A)'!AW61*AW$168</f>
        <v>5.693831940091626E-3</v>
      </c>
      <c r="AX61" s="16">
        <f>+'MATRIZ (A)'!AX61*AX$168</f>
        <v>1.0246820706398338E-2</v>
      </c>
      <c r="AY61" s="16">
        <f>+'MATRIZ (A)'!AY61*AY$168</f>
        <v>50.460877308195712</v>
      </c>
      <c r="AZ61" s="16">
        <f>+'MATRIZ (A)'!AZ61*AZ$168</f>
        <v>61.768779329556217</v>
      </c>
      <c r="BA61" s="16">
        <f>+'MATRIZ (A)'!BA61*BA$168</f>
        <v>378.55459881914351</v>
      </c>
      <c r="BB61" s="16">
        <f>+'MATRIZ (A)'!BB61*BB$168</f>
        <v>0</v>
      </c>
      <c r="BC61" s="16">
        <f>+'MATRIZ (A)'!BC61*BC$168</f>
        <v>1.782546499761721E-3</v>
      </c>
      <c r="BD61" s="16">
        <f>+'MATRIZ (A)'!BD61*BD$168</f>
        <v>1.1491782068687468E-2</v>
      </c>
      <c r="BE61" s="16">
        <f>+'MATRIZ (A)'!BE61*BE$168</f>
        <v>0</v>
      </c>
      <c r="BF61" s="16">
        <f>+'MATRIZ (A)'!BF61*BF$168</f>
        <v>1.9586800268428798E-2</v>
      </c>
      <c r="BG61" s="16">
        <f>+'MATRIZ (A)'!BG61*BG$168</f>
        <v>0</v>
      </c>
      <c r="BH61" s="16">
        <f>+'MATRIZ (A)'!BH61*BH$168</f>
        <v>4.2356605788297218E-4</v>
      </c>
      <c r="BI61" s="16">
        <f>+'MATRIZ (A)'!BI61*BI$168</f>
        <v>1.3972211856262066E-3</v>
      </c>
      <c r="BJ61" s="16">
        <f>+'MATRIZ (A)'!BJ61*BJ$168</f>
        <v>0</v>
      </c>
      <c r="BK61" s="16">
        <f>+'MATRIZ (A)'!BK61*BK$168</f>
        <v>0</v>
      </c>
      <c r="BL61" s="16">
        <f>+'MATRIZ (A)'!BL61*BL$168</f>
        <v>0</v>
      </c>
      <c r="BM61" s="16">
        <f>+'MATRIZ (A)'!BM61*BM$168</f>
        <v>3.0454339120689362E-2</v>
      </c>
      <c r="BN61" s="16">
        <f>+'MATRIZ (A)'!BN61*BN$168</f>
        <v>1.0309349596919485E-2</v>
      </c>
      <c r="BO61" s="16">
        <f>+'MATRIZ (A)'!BO61*BO$168</f>
        <v>1.1801402664809587E-4</v>
      </c>
      <c r="BP61" s="16">
        <f>+'MATRIZ (A)'!BP61*BP$168</f>
        <v>0</v>
      </c>
      <c r="BQ61" s="16">
        <f>+'MATRIZ (A)'!BQ61*BQ$168</f>
        <v>2.6863805197869621E-3</v>
      </c>
      <c r="BR61" s="16">
        <f>+'MATRIZ (A)'!BR61*BR$168</f>
        <v>5.116568788219129E-4</v>
      </c>
      <c r="BS61" s="16">
        <f>+'MATRIZ (A)'!BS61*BS$168</f>
        <v>0</v>
      </c>
      <c r="BT61" s="16">
        <f>+'MATRIZ (A)'!BT61*BT$168</f>
        <v>3.7277086423009769E-3</v>
      </c>
      <c r="BU61" s="16">
        <f>+'MATRIZ (A)'!BU61*BU$168</f>
        <v>1.7479241387158952E-3</v>
      </c>
      <c r="BV61" s="16">
        <f>+'MATRIZ (A)'!BV61*BV$168</f>
        <v>341.0427439162886</v>
      </c>
      <c r="BW61" s="16">
        <f>+'MATRIZ (A)'!BW61*BW$168</f>
        <v>1.2849196581271474E-4</v>
      </c>
      <c r="BX61" s="16">
        <f>+'MATRIZ (A)'!BX61*BX$168</f>
        <v>0</v>
      </c>
      <c r="BY61" s="16">
        <f>+'MATRIZ (A)'!BY61*BY$168</f>
        <v>5.1610593096817663E-3</v>
      </c>
      <c r="BZ61" s="16">
        <f>+'MATRIZ (A)'!BZ61*BZ$168</f>
        <v>0</v>
      </c>
      <c r="CA61" s="16">
        <f>+'MATRIZ (A)'!CA61*CA$168</f>
        <v>0</v>
      </c>
      <c r="CB61" s="16">
        <f>+'MATRIZ (A)'!CB61*CB$168</f>
        <v>0</v>
      </c>
      <c r="CC61" s="16">
        <f>+'MATRIZ (A)'!CC61*CC$168</f>
        <v>0</v>
      </c>
      <c r="CD61" s="16">
        <f>+'MATRIZ (A)'!CD61*CD$168</f>
        <v>0</v>
      </c>
      <c r="CE61" s="16">
        <f>+'MATRIZ (A)'!CE61*CE$168</f>
        <v>0</v>
      </c>
      <c r="CF61" s="16">
        <f>+'MATRIZ (A)'!CF61*CF$168</f>
        <v>2.2149166086281474E-3</v>
      </c>
      <c r="CG61" s="16">
        <f>+'MATRIZ (A)'!CG61*CG$168</f>
        <v>2.575292101640286E-2</v>
      </c>
      <c r="CH61" s="16">
        <f>+'MATRIZ (A)'!CH61*CH$168</f>
        <v>0</v>
      </c>
      <c r="CI61" s="16">
        <f>+'MATRIZ (A)'!CI61*CI$168</f>
        <v>0</v>
      </c>
      <c r="CJ61" s="16">
        <f>+'MATRIZ (A)'!CJ61*CJ$168</f>
        <v>0</v>
      </c>
      <c r="CK61" s="16">
        <f>+'MATRIZ (A)'!CK61*CK$168</f>
        <v>0</v>
      </c>
      <c r="CL61" s="16">
        <f>+'MATRIZ (A)'!CL61*CL$168</f>
        <v>0</v>
      </c>
      <c r="CM61" s="16">
        <f>+'MATRIZ (A)'!CM61*CM$168</f>
        <v>0</v>
      </c>
      <c r="CN61" s="16">
        <f>+'MATRIZ (A)'!CN61*CN$168</f>
        <v>0</v>
      </c>
      <c r="CO61" s="16">
        <f>+'MATRIZ (A)'!CO61*CO$168</f>
        <v>0</v>
      </c>
      <c r="CP61" s="16">
        <f>+'MATRIZ (A)'!CP61*CP$168</f>
        <v>0</v>
      </c>
      <c r="CQ61" s="16">
        <f>+'MATRIZ (A)'!CQ61*CQ$168</f>
        <v>1.6358900059672312</v>
      </c>
      <c r="CR61" s="16">
        <f>+'MATRIZ (A)'!CR61*CR$168</f>
        <v>0.87423355609789588</v>
      </c>
      <c r="CS61" s="16">
        <f>+'MATRIZ (A)'!CS61*CS$168</f>
        <v>0</v>
      </c>
      <c r="CT61" s="16">
        <f>+'MATRIZ (A)'!CT61*CT$168</f>
        <v>0</v>
      </c>
      <c r="CU61" s="16">
        <f>+'MATRIZ (A)'!CU61*CU$168</f>
        <v>0</v>
      </c>
      <c r="CV61" s="16">
        <f>+'MATRIZ (A)'!CV61*CV$168</f>
        <v>0</v>
      </c>
      <c r="CW61" s="16">
        <f>+'MATRIZ (A)'!CW61*CW$168</f>
        <v>1.3471934577604327E-5</v>
      </c>
      <c r="CX61" s="16">
        <f>+'MATRIZ (A)'!CX61*CX$168</f>
        <v>0</v>
      </c>
      <c r="CY61" s="16">
        <f>+'MATRIZ (A)'!CY61*CY$168</f>
        <v>0</v>
      </c>
      <c r="CZ61" s="16">
        <f>+'MATRIZ (A)'!CZ61*CZ$168</f>
        <v>0</v>
      </c>
      <c r="DA61" s="16">
        <f>+'MATRIZ (A)'!DA61*DA$168</f>
        <v>0</v>
      </c>
      <c r="DB61" s="16">
        <f>+'MATRIZ (A)'!DB61*DB$168</f>
        <v>0</v>
      </c>
      <c r="DC61" s="16">
        <f>+'MATRIZ (A)'!DC61*DC$168</f>
        <v>0</v>
      </c>
      <c r="DD61" s="16">
        <f>+'MATRIZ (A)'!DD61*DD$168</f>
        <v>0</v>
      </c>
      <c r="DE61" s="16">
        <f>+'MATRIZ (A)'!DE61*DE$168</f>
        <v>0</v>
      </c>
      <c r="DF61" s="16">
        <f>+'MATRIZ (A)'!DF61*DF$168</f>
        <v>0</v>
      </c>
      <c r="DG61" s="16">
        <f>+'MATRIZ (A)'!DG61*DG$168</f>
        <v>0</v>
      </c>
      <c r="DH61" s="16">
        <f>+'MATRIZ (A)'!DH61*DH$168</f>
        <v>0</v>
      </c>
      <c r="DI61" s="16">
        <f>+'MATRIZ (A)'!DI61*DI$168</f>
        <v>0</v>
      </c>
      <c r="DJ61" s="16">
        <f>+'MATRIZ (A)'!DJ61*DJ$168</f>
        <v>0</v>
      </c>
      <c r="DK61" s="16">
        <f>+'MATRIZ (A)'!DK61*DK$168</f>
        <v>0</v>
      </c>
      <c r="DL61" s="16">
        <f>+'MATRIZ (A)'!DL61*DL$168</f>
        <v>0</v>
      </c>
      <c r="DM61" s="16">
        <f>+'MATRIZ (A)'!DM61*DM$168</f>
        <v>0</v>
      </c>
      <c r="DN61" s="16">
        <f>+'MATRIZ (A)'!DN61*DN$168</f>
        <v>0</v>
      </c>
      <c r="DO61" s="16">
        <f>+'MATRIZ (A)'!DO61*DO$168</f>
        <v>0</v>
      </c>
      <c r="DP61" s="16">
        <f>+'MATRIZ (A)'!DP61*DP$168</f>
        <v>0</v>
      </c>
      <c r="DQ61" s="16">
        <f>+'MATRIZ (A)'!DQ61*DQ$168</f>
        <v>0</v>
      </c>
      <c r="DR61" s="16">
        <f>+'MATRIZ (A)'!DR61*DR$168</f>
        <v>0</v>
      </c>
      <c r="DS61" s="16">
        <f>+'MATRIZ (A)'!DS61*DS$168</f>
        <v>0</v>
      </c>
      <c r="DT61" s="16">
        <f>+'MATRIZ (A)'!DT61*DT$168</f>
        <v>0</v>
      </c>
      <c r="DU61" s="16">
        <f>+'MATRIZ (A)'!DU61*DU$168</f>
        <v>0</v>
      </c>
      <c r="DV61" s="16">
        <f>+'MATRIZ (A)'!DV61*DV$168</f>
        <v>2.4971756732772938</v>
      </c>
      <c r="DW61" s="16">
        <f>+'MATRIZ (A)'!DW61*DW$168</f>
        <v>0.59533402593769758</v>
      </c>
      <c r="DX61" s="16">
        <f>+'MATRIZ (A)'!DX61*DX$168</f>
        <v>0</v>
      </c>
      <c r="DY61" s="16">
        <f>+'MATRIZ (A)'!DY61*DY$168</f>
        <v>0</v>
      </c>
      <c r="DZ61" s="16">
        <f>+'MATRIZ (A)'!DZ61*DZ$168</f>
        <v>8.7454311198966392E-3</v>
      </c>
      <c r="EA61" s="16">
        <f>+'MATRIZ (A)'!EA61*EA$168</f>
        <v>9.9888365754586799E-3</v>
      </c>
      <c r="EB61" s="16">
        <f>+'MATRIZ (A)'!EB61*EB$168</f>
        <v>3.0679269507341679E-3</v>
      </c>
      <c r="EC61" s="16">
        <f>+'MATRIZ (A)'!EC61*EC$168</f>
        <v>90.472572513726902</v>
      </c>
      <c r="ED61" s="16">
        <f>+'MATRIZ (A)'!ED61*ED$168</f>
        <v>0</v>
      </c>
      <c r="EE61" s="16">
        <f>+'MATRIZ (A)'!EE61*EE$168</f>
        <v>0</v>
      </c>
      <c r="EF61" s="16">
        <f>+'MATRIZ (A)'!EF61*EF$168</f>
        <v>0</v>
      </c>
      <c r="EG61" s="16">
        <f>+'MATRIZ (A)'!EG61*EG$168</f>
        <v>0</v>
      </c>
      <c r="EH61" s="16">
        <f>+'MATRIZ (A)'!EH61*EH$168</f>
        <v>0</v>
      </c>
      <c r="EI61" s="18">
        <f t="shared" si="4"/>
        <v>1246.0248871092199</v>
      </c>
      <c r="EJ61" s="20">
        <f>+'MATRIZ (I-A) INVERSA'!FM61</f>
        <v>7244.7177262412715</v>
      </c>
      <c r="EK61" s="20">
        <f>+'MATRIZ (I-A) INVERSA'!FN61</f>
        <v>0</v>
      </c>
      <c r="EL61" s="20">
        <f>+'MATRIZ (I-A) INVERSA'!FO61</f>
        <v>0</v>
      </c>
      <c r="EM61" s="20">
        <f>+'MATRIZ (I-A) INVERSA'!FP61</f>
        <v>0</v>
      </c>
      <c r="EN61" s="20">
        <f>+'MATRIZ (I-A) INVERSA'!FQ61</f>
        <v>0</v>
      </c>
      <c r="EO61" s="20">
        <f>+'MATRIZ (I-A) INVERSA'!FR61</f>
        <v>0</v>
      </c>
      <c r="EP61" s="20">
        <f>+'MATRIZ (I-A) INVERSA'!FS61</f>
        <v>0</v>
      </c>
      <c r="EQ61" s="20">
        <f>+'MATRIZ (I-A) INVERSA'!FT61</f>
        <v>0</v>
      </c>
      <c r="ER61" s="20">
        <f>+'MATRIZ (I-A) INVERSA'!FU61</f>
        <v>0</v>
      </c>
      <c r="ES61" s="20">
        <f>+'MATRIZ (I-A) INVERSA'!FV61</f>
        <v>0</v>
      </c>
      <c r="ET61" s="20">
        <f>+'MATRIZ (I-A) INVERSA'!FW61</f>
        <v>0</v>
      </c>
      <c r="EU61" s="20">
        <f>+'MATRIZ (I-A) INVERSA'!FX61</f>
        <v>0</v>
      </c>
      <c r="EV61" s="20">
        <f>+'MATRIZ (I-A) INVERSA'!FY61</f>
        <v>3.9316408818838746</v>
      </c>
      <c r="EW61" s="20">
        <f>+'MATRIZ (I-A) INVERSA'!FZ61</f>
        <v>-2.2207700266995638</v>
      </c>
      <c r="EX61" s="20">
        <f>+'MATRIZ (I-A) INVERSA'!GA61</f>
        <v>1510.6938599746936</v>
      </c>
      <c r="EY61" s="20">
        <f>+'MATRIZ (I-A) INVERSA'!GB61</f>
        <v>0</v>
      </c>
      <c r="EZ61" s="20">
        <f>+'MATRIZ (I-A) INVERSA'!GC61</f>
        <v>0</v>
      </c>
      <c r="FA61" s="20">
        <f>+'MATRIZ (I-A) INVERSA'!GD61</f>
        <v>0</v>
      </c>
      <c r="FB61" s="20">
        <f>+'MATRIZ (I-A) INVERSA'!GE61</f>
        <v>0</v>
      </c>
      <c r="FC61" s="20">
        <f>+'MATRIZ (I-A) INVERSA'!GF61</f>
        <v>0</v>
      </c>
      <c r="FD61" s="20">
        <f>+'MATRIZ (I-A) INVERSA'!GG61</f>
        <v>0</v>
      </c>
      <c r="FE61" s="20">
        <f>+'MATRIZ (I-A) INVERSA'!GH61</f>
        <v>0</v>
      </c>
      <c r="FF61" s="20">
        <f>+'MATRIZ (I-A) INVERSA'!GI61</f>
        <v>0</v>
      </c>
      <c r="FG61" s="18">
        <f t="shared" si="2"/>
        <v>8757.1224570711493</v>
      </c>
      <c r="FH61" s="17">
        <f t="shared" si="5"/>
        <v>10003.147344180368</v>
      </c>
      <c r="FI61" s="28"/>
      <c r="FJ61" s="17">
        <v>10003.147344180374</v>
      </c>
      <c r="FK61" s="48">
        <f t="shared" si="3"/>
        <v>0</v>
      </c>
      <c r="FM61" s="46">
        <f>+IFERROR((FH61/'MIP 2017'!FH61*100-100),0)</f>
        <v>0.20227920477762495</v>
      </c>
    </row>
    <row r="62" spans="1:169" s="7" customFormat="1" ht="21.95" customHeight="1" thickBot="1" x14ac:dyDescent="0.25">
      <c r="A62" s="137" t="s">
        <v>179</v>
      </c>
      <c r="B62" s="138" t="s">
        <v>180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0.16701988859141056</v>
      </c>
      <c r="O62" s="16">
        <f>+'MATRIZ (A)'!O62*O$168</f>
        <v>0.17464372301635644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</v>
      </c>
      <c r="T62" s="16">
        <f>+'MATRIZ (A)'!T62*T$168</f>
        <v>5.7421051071022635</v>
      </c>
      <c r="U62" s="16">
        <f>+'MATRIZ (A)'!U62*U$168</f>
        <v>0</v>
      </c>
      <c r="V62" s="16">
        <f>+'MATRIZ (A)'!V62*V$168</f>
        <v>0</v>
      </c>
      <c r="W62" s="16">
        <f>+'MATRIZ (A)'!W62*W$168</f>
        <v>5.4460625265875452E-2</v>
      </c>
      <c r="X62" s="16">
        <f>+'MATRIZ (A)'!X62*X$168</f>
        <v>3.5810936574908241</v>
      </c>
      <c r="Y62" s="16">
        <f>+'MATRIZ (A)'!Y62*Y$168</f>
        <v>0</v>
      </c>
      <c r="Z62" s="16">
        <f>+'MATRIZ (A)'!Z62*Z$168</f>
        <v>0</v>
      </c>
      <c r="AA62" s="16">
        <f>+'MATRIZ (A)'!AA62*AA$168</f>
        <v>0.40879792186588793</v>
      </c>
      <c r="AB62" s="16">
        <f>+'MATRIZ (A)'!AB62*AB$168</f>
        <v>11.809050480947292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</v>
      </c>
      <c r="AG62" s="16">
        <f>+'MATRIZ (A)'!AG62*AG$168</f>
        <v>0</v>
      </c>
      <c r="AH62" s="16">
        <f>+'MATRIZ (A)'!AH62*AH$168</f>
        <v>3.6664635110224628</v>
      </c>
      <c r="AI62" s="16">
        <f>+'MATRIZ (A)'!AI62*AI$168</f>
        <v>13.792414602246758</v>
      </c>
      <c r="AJ62" s="16">
        <f>+'MATRIZ (A)'!AJ62*AJ$168</f>
        <v>7.3732936521378037E-2</v>
      </c>
      <c r="AK62" s="16">
        <f>+'MATRIZ (A)'!AK62*AK$168</f>
        <v>1.8194527806615919</v>
      </c>
      <c r="AL62" s="16">
        <f>+'MATRIZ (A)'!AL62*AL$168</f>
        <v>2.2513599725202909</v>
      </c>
      <c r="AM62" s="16">
        <f>+'MATRIZ (A)'!AM62*AM$168</f>
        <v>2.3922359049128983</v>
      </c>
      <c r="AN62" s="16">
        <f>+'MATRIZ (A)'!AN62*AN$168</f>
        <v>0</v>
      </c>
      <c r="AO62" s="16">
        <f>+'MATRIZ (A)'!AO62*AO$168</f>
        <v>0.4013592190022543</v>
      </c>
      <c r="AP62" s="16">
        <f>+'MATRIZ (A)'!AP62*AP$168</f>
        <v>2.4629937623111586</v>
      </c>
      <c r="AQ62" s="16">
        <f>+'MATRIZ (A)'!AQ62*AQ$168</f>
        <v>5.3633319835096236</v>
      </c>
      <c r="AR62" s="16">
        <f>+'MATRIZ (A)'!AR62*AR$168</f>
        <v>8.6452098757981276E-4</v>
      </c>
      <c r="AS62" s="16">
        <f>+'MATRIZ (A)'!AS62*AS$168</f>
        <v>0</v>
      </c>
      <c r="AT62" s="16">
        <f>+'MATRIZ (A)'!AT62*AT$168</f>
        <v>0</v>
      </c>
      <c r="AU62" s="16">
        <f>+'MATRIZ (A)'!AU62*AU$168</f>
        <v>1.2337483194225658</v>
      </c>
      <c r="AV62" s="16">
        <f>+'MATRIZ (A)'!AV62*AV$168</f>
        <v>1.0842434669319794</v>
      </c>
      <c r="AW62" s="16">
        <f>+'MATRIZ (A)'!AW62*AW$168</f>
        <v>0.64371457138137278</v>
      </c>
      <c r="AX62" s="16">
        <f>+'MATRIZ (A)'!AX62*AX$168</f>
        <v>0.45517590593992213</v>
      </c>
      <c r="AY62" s="16">
        <f>+'MATRIZ (A)'!AY62*AY$168</f>
        <v>0.40650832522651292</v>
      </c>
      <c r="AZ62" s="16">
        <f>+'MATRIZ (A)'!AZ62*AZ$168</f>
        <v>2.5704031613561752E-2</v>
      </c>
      <c r="BA62" s="16">
        <f>+'MATRIZ (A)'!BA62*BA$168</f>
        <v>55.51246919689401</v>
      </c>
      <c r="BB62" s="16">
        <f>+'MATRIZ (A)'!BB62*BB$168</f>
        <v>0</v>
      </c>
      <c r="BC62" s="16">
        <f>+'MATRIZ (A)'!BC62*BC$168</f>
        <v>0.20152529406110598</v>
      </c>
      <c r="BD62" s="16">
        <f>+'MATRIZ (A)'!BD62*BD$168</f>
        <v>1.2992001953317678</v>
      </c>
      <c r="BE62" s="16">
        <f>+'MATRIZ (A)'!BE62*BE$168</f>
        <v>0</v>
      </c>
      <c r="BF62" s="16">
        <f>+'MATRIZ (A)'!BF62*BF$168</f>
        <v>3.5505201925089511</v>
      </c>
      <c r="BG62" s="16">
        <f>+'MATRIZ (A)'!BG62*BG$168</f>
        <v>0</v>
      </c>
      <c r="BH62" s="16">
        <f>+'MATRIZ (A)'!BH62*BH$168</f>
        <v>4.7886141753149036E-2</v>
      </c>
      <c r="BI62" s="16">
        <f>+'MATRIZ (A)'!BI62*BI$168</f>
        <v>0.39132589368353676</v>
      </c>
      <c r="BJ62" s="16">
        <f>+'MATRIZ (A)'!BJ62*BJ$168</f>
        <v>0</v>
      </c>
      <c r="BK62" s="16">
        <f>+'MATRIZ (A)'!BK62*BK$168</f>
        <v>0</v>
      </c>
      <c r="BL62" s="16">
        <f>+'MATRIZ (A)'!BL62*BL$168</f>
        <v>0</v>
      </c>
      <c r="BM62" s="16">
        <f>+'MATRIZ (A)'!BM62*BM$168</f>
        <v>3.4430067589002391</v>
      </c>
      <c r="BN62" s="16">
        <f>+'MATRIZ (A)'!BN62*BN$168</f>
        <v>0.58693633638979559</v>
      </c>
      <c r="BO62" s="16">
        <f>+'MATRIZ (A)'!BO62*BO$168</f>
        <v>1.3342042648969798E-2</v>
      </c>
      <c r="BP62" s="16">
        <f>+'MATRIZ (A)'!BP62*BP$168</f>
        <v>0</v>
      </c>
      <c r="BQ62" s="16">
        <f>+'MATRIZ (A)'!BQ62*BQ$168</f>
        <v>0.30370799543375815</v>
      </c>
      <c r="BR62" s="16">
        <f>+'MATRIZ (A)'!BR62*BR$168</f>
        <v>0.20761556736575207</v>
      </c>
      <c r="BS62" s="16">
        <f>+'MATRIZ (A)'!BS62*BS$168</f>
        <v>1.9652443110789165E-2</v>
      </c>
      <c r="BT62" s="16">
        <f>+'MATRIZ (A)'!BT62*BT$168</f>
        <v>0.42143505396030323</v>
      </c>
      <c r="BU62" s="16">
        <f>+'MATRIZ (A)'!BU62*BU$168</f>
        <v>0.23046547887368471</v>
      </c>
      <c r="BV62" s="16">
        <f>+'MATRIZ (A)'!BV62*BV$168</f>
        <v>0.26613777418492468</v>
      </c>
      <c r="BW62" s="16">
        <f>+'MATRIZ (A)'!BW62*BW$168</f>
        <v>0.30731836956248898</v>
      </c>
      <c r="BX62" s="16">
        <f>+'MATRIZ (A)'!BX62*BX$168</f>
        <v>2.2282444556437095</v>
      </c>
      <c r="BY62" s="16">
        <f>+'MATRIZ (A)'!BY62*BY$168</f>
        <v>0.28068414202426711</v>
      </c>
      <c r="BZ62" s="16">
        <f>+'MATRIZ (A)'!BZ62*BZ$168</f>
        <v>3.1152239898102132</v>
      </c>
      <c r="CA62" s="16">
        <f>+'MATRIZ (A)'!CA62*CA$168</f>
        <v>0</v>
      </c>
      <c r="CB62" s="16">
        <f>+'MATRIZ (A)'!CB62*CB$168</f>
        <v>0</v>
      </c>
      <c r="CC62" s="16">
        <f>+'MATRIZ (A)'!CC62*CC$168</f>
        <v>0</v>
      </c>
      <c r="CD62" s="16">
        <f>+'MATRIZ (A)'!CD62*CD$168</f>
        <v>0</v>
      </c>
      <c r="CE62" s="16">
        <f>+'MATRIZ (A)'!CE62*CE$168</f>
        <v>0.37397123365078855</v>
      </c>
      <c r="CF62" s="16">
        <f>+'MATRIZ (A)'!CF62*CF$168</f>
        <v>14.779046580899402</v>
      </c>
      <c r="CG62" s="16">
        <f>+'MATRIZ (A)'!CG62*CG$168</f>
        <v>82.832881684958025</v>
      </c>
      <c r="CH62" s="16">
        <f>+'MATRIZ (A)'!CH62*CH$168</f>
        <v>0</v>
      </c>
      <c r="CI62" s="16">
        <f>+'MATRIZ (A)'!CI62*CI$168</f>
        <v>0</v>
      </c>
      <c r="CJ62" s="16">
        <f>+'MATRIZ (A)'!CJ62*CJ$168</f>
        <v>0</v>
      </c>
      <c r="CK62" s="16">
        <f>+'MATRIZ (A)'!CK62*CK$168</f>
        <v>0</v>
      </c>
      <c r="CL62" s="16">
        <f>+'MATRIZ (A)'!CL62*CL$168</f>
        <v>0</v>
      </c>
      <c r="CM62" s="16">
        <f>+'MATRIZ (A)'!CM62*CM$168</f>
        <v>0</v>
      </c>
      <c r="CN62" s="16">
        <f>+'MATRIZ (A)'!CN62*CN$168</f>
        <v>6.979247853056425E-3</v>
      </c>
      <c r="CO62" s="16">
        <f>+'MATRIZ (A)'!CO62*CO$168</f>
        <v>0</v>
      </c>
      <c r="CP62" s="16">
        <f>+'MATRIZ (A)'!CP62*CP$168</f>
        <v>0</v>
      </c>
      <c r="CQ62" s="16">
        <f>+'MATRIZ (A)'!CQ62*CQ$168</f>
        <v>2.6700973411967226</v>
      </c>
      <c r="CR62" s="16">
        <f>+'MATRIZ (A)'!CR62*CR$168</f>
        <v>0.18743812490830195</v>
      </c>
      <c r="CS62" s="16">
        <f>+'MATRIZ (A)'!CS62*CS$168</f>
        <v>0</v>
      </c>
      <c r="CT62" s="16">
        <f>+'MATRIZ (A)'!CT62*CT$168</f>
        <v>1.7232329668772786</v>
      </c>
      <c r="CU62" s="16">
        <f>+'MATRIZ (A)'!CU62*CU$168</f>
        <v>0</v>
      </c>
      <c r="CV62" s="16">
        <f>+'MATRIZ (A)'!CV62*CV$168</f>
        <v>0</v>
      </c>
      <c r="CW62" s="16">
        <f>+'MATRIZ (A)'!CW62*CW$168</f>
        <v>1.5230657812778563E-3</v>
      </c>
      <c r="CX62" s="16">
        <f>+'MATRIZ (A)'!CX62*CX$168</f>
        <v>0</v>
      </c>
      <c r="CY62" s="16">
        <f>+'MATRIZ (A)'!CY62*CY$168</f>
        <v>0</v>
      </c>
      <c r="CZ62" s="16">
        <f>+'MATRIZ (A)'!CZ62*CZ$168</f>
        <v>0</v>
      </c>
      <c r="DA62" s="16">
        <f>+'MATRIZ (A)'!DA62*DA$168</f>
        <v>0</v>
      </c>
      <c r="DB62" s="16">
        <f>+'MATRIZ (A)'!DB62*DB$168</f>
        <v>0</v>
      </c>
      <c r="DC62" s="16">
        <f>+'MATRIZ (A)'!DC62*DC$168</f>
        <v>0</v>
      </c>
      <c r="DD62" s="16">
        <f>+'MATRIZ (A)'!DD62*DD$168</f>
        <v>0</v>
      </c>
      <c r="DE62" s="16">
        <f>+'MATRIZ (A)'!DE62*DE$168</f>
        <v>0</v>
      </c>
      <c r="DF62" s="16">
        <f>+'MATRIZ (A)'!DF62*DF$168</f>
        <v>0</v>
      </c>
      <c r="DG62" s="16">
        <f>+'MATRIZ (A)'!DG62*DG$168</f>
        <v>0</v>
      </c>
      <c r="DH62" s="16">
        <f>+'MATRIZ (A)'!DH62*DH$168</f>
        <v>0</v>
      </c>
      <c r="DI62" s="16">
        <f>+'MATRIZ (A)'!DI62*DI$168</f>
        <v>0</v>
      </c>
      <c r="DJ62" s="16">
        <f>+'MATRIZ (A)'!DJ62*DJ$168</f>
        <v>0</v>
      </c>
      <c r="DK62" s="16">
        <f>+'MATRIZ (A)'!DK62*DK$168</f>
        <v>2.1483354171415638E-2</v>
      </c>
      <c r="DL62" s="16">
        <f>+'MATRIZ (A)'!DL62*DL$168</f>
        <v>0</v>
      </c>
      <c r="DM62" s="16">
        <f>+'MATRIZ (A)'!DM62*DM$168</f>
        <v>0</v>
      </c>
      <c r="DN62" s="16">
        <f>+'MATRIZ (A)'!DN62*DN$168</f>
        <v>0</v>
      </c>
      <c r="DO62" s="16">
        <f>+'MATRIZ (A)'!DO62*DO$168</f>
        <v>0</v>
      </c>
      <c r="DP62" s="16">
        <f>+'MATRIZ (A)'!DP62*DP$168</f>
        <v>113.34930132778824</v>
      </c>
      <c r="DQ62" s="16">
        <f>+'MATRIZ (A)'!DQ62*DQ$168</f>
        <v>0</v>
      </c>
      <c r="DR62" s="16">
        <f>+'MATRIZ (A)'!DR62*DR$168</f>
        <v>0.1077482786714123</v>
      </c>
      <c r="DS62" s="16">
        <f>+'MATRIZ (A)'!DS62*DS$168</f>
        <v>0</v>
      </c>
      <c r="DT62" s="16">
        <f>+'MATRIZ (A)'!DT62*DT$168</f>
        <v>26.846253055233305</v>
      </c>
      <c r="DU62" s="16">
        <f>+'MATRIZ (A)'!DU62*DU$168</f>
        <v>0</v>
      </c>
      <c r="DV62" s="16">
        <f>+'MATRIZ (A)'!DV62*DV$168</f>
        <v>0</v>
      </c>
      <c r="DW62" s="16">
        <f>+'MATRIZ (A)'!DW62*DW$168</f>
        <v>0</v>
      </c>
      <c r="DX62" s="16">
        <f>+'MATRIZ (A)'!DX62*DX$168</f>
        <v>0</v>
      </c>
      <c r="DY62" s="16">
        <f>+'MATRIZ (A)'!DY62*DY$168</f>
        <v>0</v>
      </c>
      <c r="DZ62" s="16">
        <f>+'MATRIZ (A)'!DZ62*DZ$168</f>
        <v>0</v>
      </c>
      <c r="EA62" s="16">
        <f>+'MATRIZ (A)'!EA62*EA$168</f>
        <v>0</v>
      </c>
      <c r="EB62" s="16">
        <f>+'MATRIZ (A)'!EB62*EB$168</f>
        <v>0</v>
      </c>
      <c r="EC62" s="16">
        <f>+'MATRIZ (A)'!EC62*EC$168</f>
        <v>19.834202927476952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</v>
      </c>
      <c r="EG62" s="16">
        <f>+'MATRIZ (A)'!EG62*EG$168</f>
        <v>0.377945113774383</v>
      </c>
      <c r="EH62" s="16">
        <f>+'MATRIZ (A)'!EH62*EH$168</f>
        <v>0</v>
      </c>
      <c r="EI62" s="18">
        <f t="shared" si="4"/>
        <v>393.54927684387377</v>
      </c>
      <c r="EJ62" s="20">
        <f>+'MATRIZ (I-A) INVERSA'!FM62</f>
        <v>7540.0746440646562</v>
      </c>
      <c r="EK62" s="20">
        <f>+'MATRIZ (I-A) INVERSA'!FN62</f>
        <v>0.22600259152129668</v>
      </c>
      <c r="EL62" s="20">
        <f>+'MATRIZ (I-A) INVERSA'!FO62</f>
        <v>0.6360853474222421</v>
      </c>
      <c r="EM62" s="20">
        <f>+'MATRIZ (I-A) INVERSA'!FP62</f>
        <v>0</v>
      </c>
      <c r="EN62" s="20">
        <f>+'MATRIZ (I-A) INVERSA'!FQ62</f>
        <v>7.3346641270088993E-3</v>
      </c>
      <c r="EO62" s="20">
        <f>+'MATRIZ (I-A) INVERSA'!FR62</f>
        <v>0</v>
      </c>
      <c r="EP62" s="20">
        <f>+'MATRIZ (I-A) INVERSA'!FS62</f>
        <v>0.29794171455169677</v>
      </c>
      <c r="EQ62" s="20">
        <f>+'MATRIZ (I-A) INVERSA'!FT62</f>
        <v>0</v>
      </c>
      <c r="ER62" s="20">
        <f>+'MATRIZ (I-A) INVERSA'!FU62</f>
        <v>0</v>
      </c>
      <c r="ES62" s="20">
        <f>+'MATRIZ (I-A) INVERSA'!FV62</f>
        <v>0</v>
      </c>
      <c r="ET62" s="20">
        <f>+'MATRIZ (I-A) INVERSA'!FW62</f>
        <v>0</v>
      </c>
      <c r="EU62" s="20">
        <f>+'MATRIZ (I-A) INVERSA'!FX62</f>
        <v>0</v>
      </c>
      <c r="EV62" s="20">
        <f>+'MATRIZ (I-A) INVERSA'!FY62</f>
        <v>0</v>
      </c>
      <c r="EW62" s="20">
        <f>+'MATRIZ (I-A) INVERSA'!FZ62</f>
        <v>0</v>
      </c>
      <c r="EX62" s="20">
        <f>+'MATRIZ (I-A) INVERSA'!GA62</f>
        <v>785.06667324624141</v>
      </c>
      <c r="EY62" s="20">
        <f>+'MATRIZ (I-A) INVERSA'!GB62</f>
        <v>33.605145756719907</v>
      </c>
      <c r="EZ62" s="20">
        <f>+'MATRIZ (I-A) INVERSA'!GC62</f>
        <v>6.4266898649257582</v>
      </c>
      <c r="FA62" s="20">
        <f>+'MATRIZ (I-A) INVERSA'!GD62</f>
        <v>24.179030791546857</v>
      </c>
      <c r="FB62" s="20">
        <f>+'MATRIZ (I-A) INVERSA'!GE62</f>
        <v>25.667716083571865</v>
      </c>
      <c r="FC62" s="20">
        <f>+'MATRIZ (I-A) INVERSA'!GF62</f>
        <v>1.2158604627188654</v>
      </c>
      <c r="FD62" s="20">
        <f>+'MATRIZ (I-A) INVERSA'!GG62</f>
        <v>14.057203030446404</v>
      </c>
      <c r="FE62" s="20">
        <f>+'MATRIZ (I-A) INVERSA'!GH62</f>
        <v>2.358364057485554</v>
      </c>
      <c r="FF62" s="20">
        <f>+'MATRIZ (I-A) INVERSA'!GI62</f>
        <v>316.74744679078702</v>
      </c>
      <c r="FG62" s="18">
        <f t="shared" si="2"/>
        <v>8750.5661384667201</v>
      </c>
      <c r="FH62" s="17">
        <f t="shared" si="5"/>
        <v>9144.1154153105945</v>
      </c>
      <c r="FI62" s="28"/>
      <c r="FJ62" s="17">
        <v>9144.115415310589</v>
      </c>
      <c r="FK62" s="48">
        <f t="shared" si="3"/>
        <v>0</v>
      </c>
      <c r="FM62" s="46">
        <f>+IFERROR((FH62/'MIP 2017'!FH62*100-100),0)</f>
        <v>0.5956244334579992</v>
      </c>
    </row>
    <row r="63" spans="1:169" s="7" customFormat="1" ht="21.95" customHeight="1" thickBot="1" x14ac:dyDescent="0.25">
      <c r="A63" s="137" t="s">
        <v>181</v>
      </c>
      <c r="B63" s="138" t="s">
        <v>182</v>
      </c>
      <c r="C63" s="16">
        <f>+'MATRIZ (A)'!C63*C$168</f>
        <v>0.21849329065552053</v>
      </c>
      <c r="D63" s="16">
        <f>+'MATRIZ (A)'!D63*D$168</f>
        <v>2.8983539732725296E-2</v>
      </c>
      <c r="E63" s="16">
        <f>+'MATRIZ (A)'!E63*E$168</f>
        <v>0.10482204174861599</v>
      </c>
      <c r="F63" s="16">
        <f>+'MATRIZ (A)'!F63*F$168</f>
        <v>1.5492689043849412</v>
      </c>
      <c r="G63" s="16">
        <f>+'MATRIZ (A)'!G63*G$168</f>
        <v>296.47788510845805</v>
      </c>
      <c r="H63" s="16">
        <f>+'MATRIZ (A)'!H63*H$168</f>
        <v>0.54819319533695221</v>
      </c>
      <c r="I63" s="16">
        <f>+'MATRIZ (A)'!I63*I$168</f>
        <v>6.921992004252397</v>
      </c>
      <c r="J63" s="16">
        <f>+'MATRIZ (A)'!J63*J$168</f>
        <v>1.6431770078815697</v>
      </c>
      <c r="K63" s="16">
        <f>+'MATRIZ (A)'!K63*K$168</f>
        <v>103.03971188407691</v>
      </c>
      <c r="L63" s="16">
        <f>+'MATRIZ (A)'!L63*L$168</f>
        <v>688.82325009316457</v>
      </c>
      <c r="M63" s="16">
        <f>+'MATRIZ (A)'!M63*M$168</f>
        <v>1.9374280323726496</v>
      </c>
      <c r="N63" s="16">
        <f>+'MATRIZ (A)'!N63*N$168</f>
        <v>82.505225301478333</v>
      </c>
      <c r="O63" s="16">
        <f>+'MATRIZ (A)'!O63*O$168</f>
        <v>93.933013363599571</v>
      </c>
      <c r="P63" s="16">
        <f>+'MATRIZ (A)'!P63*P$168</f>
        <v>32.446222459223463</v>
      </c>
      <c r="Q63" s="16">
        <f>+'MATRIZ (A)'!Q63*Q$168</f>
        <v>0.38935578391006714</v>
      </c>
      <c r="R63" s="16">
        <f>+'MATRIZ (A)'!R63*R$168</f>
        <v>4037.8847043855981</v>
      </c>
      <c r="S63" s="16">
        <f>+'MATRIZ (A)'!S63*S$168</f>
        <v>1.7524104801609559</v>
      </c>
      <c r="T63" s="16">
        <f>+'MATRIZ (A)'!T63*T$168</f>
        <v>3.5880817882130285</v>
      </c>
      <c r="U63" s="16">
        <f>+'MATRIZ (A)'!U63*U$168</f>
        <v>47.459857992928931</v>
      </c>
      <c r="V63" s="16">
        <f>+'MATRIZ (A)'!V63*V$168</f>
        <v>26.87964799662193</v>
      </c>
      <c r="W63" s="16">
        <f>+'MATRIZ (A)'!W63*W$168</f>
        <v>38.074221923291027</v>
      </c>
      <c r="X63" s="16">
        <f>+'MATRIZ (A)'!X63*X$168</f>
        <v>236.78275545522885</v>
      </c>
      <c r="Y63" s="16">
        <f>+'MATRIZ (A)'!Y63*Y$168</f>
        <v>4.2817045698131633</v>
      </c>
      <c r="Z63" s="16">
        <f>+'MATRIZ (A)'!Z63*Z$168</f>
        <v>9.2412056345491891</v>
      </c>
      <c r="AA63" s="16">
        <f>+'MATRIZ (A)'!AA63*AA$168</f>
        <v>51.395164982918715</v>
      </c>
      <c r="AB63" s="16">
        <f>+'MATRIZ (A)'!AB63*AB$168</f>
        <v>18.151369245552345</v>
      </c>
      <c r="AC63" s="16">
        <f>+'MATRIZ (A)'!AC63*AC$168</f>
        <v>0.36279849022522537</v>
      </c>
      <c r="AD63" s="16">
        <f>+'MATRIZ (A)'!AD63*AD$168</f>
        <v>1.6102758209488024</v>
      </c>
      <c r="AE63" s="16">
        <f>+'MATRIZ (A)'!AE63*AE$168</f>
        <v>39.949531727707651</v>
      </c>
      <c r="AF63" s="16">
        <f>+'MATRIZ (A)'!AF63*AF$168</f>
        <v>5.1402469471224581</v>
      </c>
      <c r="AG63" s="16">
        <f>+'MATRIZ (A)'!AG63*AG$168</f>
        <v>7.9850555141906321E-4</v>
      </c>
      <c r="AH63" s="16">
        <f>+'MATRIZ (A)'!AH63*AH$168</f>
        <v>0.228773371202175</v>
      </c>
      <c r="AI63" s="16">
        <f>+'MATRIZ (A)'!AI63*AI$168</f>
        <v>98.634494673485847</v>
      </c>
      <c r="AJ63" s="16">
        <f>+'MATRIZ (A)'!AJ63*AJ$168</f>
        <v>184.77605690649349</v>
      </c>
      <c r="AK63" s="16">
        <f>+'MATRIZ (A)'!AK63*AK$168</f>
        <v>883.43747831469966</v>
      </c>
      <c r="AL63" s="16">
        <f>+'MATRIZ (A)'!AL63*AL$168</f>
        <v>15.874157544506305</v>
      </c>
      <c r="AM63" s="16">
        <f>+'MATRIZ (A)'!AM63*AM$168</f>
        <v>2567.5210021019534</v>
      </c>
      <c r="AN63" s="16">
        <f>+'MATRIZ (A)'!AN63*AN$168</f>
        <v>13.715335658810341</v>
      </c>
      <c r="AO63" s="16">
        <f>+'MATRIZ (A)'!AO63*AO$168</f>
        <v>569.68859153428377</v>
      </c>
      <c r="AP63" s="16">
        <f>+'MATRIZ (A)'!AP63*AP$168</f>
        <v>112.2677388221063</v>
      </c>
      <c r="AQ63" s="16">
        <f>+'MATRIZ (A)'!AQ63*AQ$168</f>
        <v>26.080964478305937</v>
      </c>
      <c r="AR63" s="16">
        <f>+'MATRIZ (A)'!AR63*AR$168</f>
        <v>8.9935321115553464</v>
      </c>
      <c r="AS63" s="16">
        <f>+'MATRIZ (A)'!AS63*AS$168</f>
        <v>130.33641950452076</v>
      </c>
      <c r="AT63" s="16">
        <f>+'MATRIZ (A)'!AT63*AT$168</f>
        <v>0.96662867534082275</v>
      </c>
      <c r="AU63" s="16">
        <f>+'MATRIZ (A)'!AU63*AU$168</f>
        <v>248.51694795799318</v>
      </c>
      <c r="AV63" s="16">
        <f>+'MATRIZ (A)'!AV63*AV$168</f>
        <v>28.360241068675919</v>
      </c>
      <c r="AW63" s="16">
        <f>+'MATRIZ (A)'!AW63*AW$168</f>
        <v>101.70986373567344</v>
      </c>
      <c r="AX63" s="16">
        <f>+'MATRIZ (A)'!AX63*AX$168</f>
        <v>13.607504328351133</v>
      </c>
      <c r="AY63" s="16">
        <f>+'MATRIZ (A)'!AY63*AY$168</f>
        <v>2.9042072791103397</v>
      </c>
      <c r="AZ63" s="16">
        <f>+'MATRIZ (A)'!AZ63*AZ$168</f>
        <v>122.40333191796714</v>
      </c>
      <c r="BA63" s="16">
        <f>+'MATRIZ (A)'!BA63*BA$168</f>
        <v>0.46843709875249223</v>
      </c>
      <c r="BB63" s="16">
        <f>+'MATRIZ (A)'!BB63*BB$168</f>
        <v>8270.9099316224529</v>
      </c>
      <c r="BC63" s="16">
        <f>+'MATRIZ (A)'!BC63*BC$168</f>
        <v>227.7555869406134</v>
      </c>
      <c r="BD63" s="16">
        <f>+'MATRIZ (A)'!BD63*BD$168</f>
        <v>49.049478648521465</v>
      </c>
      <c r="BE63" s="16">
        <f>+'MATRIZ (A)'!BE63*BE$168</f>
        <v>53.676097722813303</v>
      </c>
      <c r="BF63" s="16">
        <f>+'MATRIZ (A)'!BF63*BF$168</f>
        <v>1189.3254306782972</v>
      </c>
      <c r="BG63" s="16">
        <f>+'MATRIZ (A)'!BG63*BG$168</f>
        <v>298.08935392047937</v>
      </c>
      <c r="BH63" s="16">
        <f>+'MATRIZ (A)'!BH63*BH$168</f>
        <v>102.98040481755113</v>
      </c>
      <c r="BI63" s="16">
        <f>+'MATRIZ (A)'!BI63*BI$168</f>
        <v>52.420582842364901</v>
      </c>
      <c r="BJ63" s="16">
        <f>+'MATRIZ (A)'!BJ63*BJ$168</f>
        <v>107.29515853454399</v>
      </c>
      <c r="BK63" s="16">
        <f>+'MATRIZ (A)'!BK63*BK$168</f>
        <v>931.65582569633989</v>
      </c>
      <c r="BL63" s="16">
        <f>+'MATRIZ (A)'!BL63*BL$168</f>
        <v>29.667211333197148</v>
      </c>
      <c r="BM63" s="16">
        <f>+'MATRIZ (A)'!BM63*BM$168</f>
        <v>809.51026005899791</v>
      </c>
      <c r="BN63" s="16">
        <f>+'MATRIZ (A)'!BN63*BN$168</f>
        <v>156.74326435977562</v>
      </c>
      <c r="BO63" s="16">
        <f>+'MATRIZ (A)'!BO63*BO$168</f>
        <v>394.99234782821696</v>
      </c>
      <c r="BP63" s="16">
        <f>+'MATRIZ (A)'!BP63*BP$168</f>
        <v>2.0692534352236516</v>
      </c>
      <c r="BQ63" s="16">
        <f>+'MATRIZ (A)'!BQ63*BQ$168</f>
        <v>2.1165243494659554</v>
      </c>
      <c r="BR63" s="16">
        <f>+'MATRIZ (A)'!BR63*BR$168</f>
        <v>260.07574497672294</v>
      </c>
      <c r="BS63" s="16">
        <f>+'MATRIZ (A)'!BS63*BS$168</f>
        <v>193.67255472956796</v>
      </c>
      <c r="BT63" s="16">
        <f>+'MATRIZ (A)'!BT63*BT$168</f>
        <v>6650.9831645384093</v>
      </c>
      <c r="BU63" s="16">
        <f>+'MATRIZ (A)'!BU63*BU$168</f>
        <v>74.840019356575809</v>
      </c>
      <c r="BV63" s="16">
        <f>+'MATRIZ (A)'!BV63*BV$168</f>
        <v>1297.5658808620258</v>
      </c>
      <c r="BW63" s="16">
        <f>+'MATRIZ (A)'!BW63*BW$168</f>
        <v>12.127118074065107</v>
      </c>
      <c r="BX63" s="16">
        <f>+'MATRIZ (A)'!BX63*BX$168</f>
        <v>30.287524859484307</v>
      </c>
      <c r="BY63" s="16">
        <f>+'MATRIZ (A)'!BY63*BY$168</f>
        <v>15.213067795875627</v>
      </c>
      <c r="BZ63" s="16">
        <f>+'MATRIZ (A)'!BZ63*BZ$168</f>
        <v>1.1331468816020003</v>
      </c>
      <c r="CA63" s="16">
        <f>+'MATRIZ (A)'!CA63*CA$168</f>
        <v>3.2387157629263128</v>
      </c>
      <c r="CB63" s="16">
        <f>+'MATRIZ (A)'!CB63*CB$168</f>
        <v>10692.698226318431</v>
      </c>
      <c r="CC63" s="16">
        <f>+'MATRIZ (A)'!CC63*CC$168</f>
        <v>5754.9512139519129</v>
      </c>
      <c r="CD63" s="16">
        <f>+'MATRIZ (A)'!CD63*CD$168</f>
        <v>509.73805252610344</v>
      </c>
      <c r="CE63" s="16">
        <f>+'MATRIZ (A)'!CE63*CE$168</f>
        <v>1175.9001293554334</v>
      </c>
      <c r="CF63" s="16">
        <f>+'MATRIZ (A)'!CF63*CF$168</f>
        <v>1643.0562599554407</v>
      </c>
      <c r="CG63" s="16">
        <f>+'MATRIZ (A)'!CG63*CG$168</f>
        <v>1016.2219489002697</v>
      </c>
      <c r="CH63" s="16">
        <f>+'MATRIZ (A)'!CH63*CH$168</f>
        <v>12.904684996562994</v>
      </c>
      <c r="CI63" s="16">
        <f>+'MATRIZ (A)'!CI63*CI$168</f>
        <v>0.17491588575984829</v>
      </c>
      <c r="CJ63" s="16">
        <f>+'MATRIZ (A)'!CJ63*CJ$168</f>
        <v>13.945106834392467</v>
      </c>
      <c r="CK63" s="16">
        <f>+'MATRIZ (A)'!CK63*CK$168</f>
        <v>12.17797474453557</v>
      </c>
      <c r="CL63" s="16">
        <f>+'MATRIZ (A)'!CL63*CL$168</f>
        <v>19.613985993194198</v>
      </c>
      <c r="CM63" s="16">
        <f>+'MATRIZ (A)'!CM63*CM$168</f>
        <v>6.4057583435174292</v>
      </c>
      <c r="CN63" s="16">
        <f>+'MATRIZ (A)'!CN63*CN$168</f>
        <v>40.54836388086207</v>
      </c>
      <c r="CO63" s="16">
        <f>+'MATRIZ (A)'!CO63*CO$168</f>
        <v>76.449569594121058</v>
      </c>
      <c r="CP63" s="16">
        <f>+'MATRIZ (A)'!CP63*CP$168</f>
        <v>84.122063924922813</v>
      </c>
      <c r="CQ63" s="16">
        <f>+'MATRIZ (A)'!CQ63*CQ$168</f>
        <v>22.151915462725437</v>
      </c>
      <c r="CR63" s="16">
        <f>+'MATRIZ (A)'!CR63*CR$168</f>
        <v>277.64676226115353</v>
      </c>
      <c r="CS63" s="16">
        <f>+'MATRIZ (A)'!CS63*CS$168</f>
        <v>1.5110293872971539</v>
      </c>
      <c r="CT63" s="16">
        <f>+'MATRIZ (A)'!CT63*CT$168</f>
        <v>27.358292174784459</v>
      </c>
      <c r="CU63" s="16">
        <f>+'MATRIZ (A)'!CU63*CU$168</f>
        <v>5.2691959983161061</v>
      </c>
      <c r="CV63" s="16">
        <f>+'MATRIZ (A)'!CV63*CV$168</f>
        <v>0.23356307365179652</v>
      </c>
      <c r="CW63" s="16">
        <f>+'MATRIZ (A)'!CW63*CW$168</f>
        <v>8.9910340620339682</v>
      </c>
      <c r="CX63" s="16">
        <f>+'MATRIZ (A)'!CX63*CX$168</f>
        <v>7.2024807435941129</v>
      </c>
      <c r="CY63" s="16">
        <f>+'MATRIZ (A)'!CY63*CY$168</f>
        <v>1.0414638098492552</v>
      </c>
      <c r="CZ63" s="16">
        <f>+'MATRIZ (A)'!CZ63*CZ$168</f>
        <v>1.0906949693425827</v>
      </c>
      <c r="DA63" s="16">
        <f>+'MATRIZ (A)'!DA63*DA$168</f>
        <v>7655.7222278254549</v>
      </c>
      <c r="DB63" s="16">
        <f>+'MATRIZ (A)'!DB63*DB$168</f>
        <v>3.0831421347981034</v>
      </c>
      <c r="DC63" s="16">
        <f>+'MATRIZ (A)'!DC63*DC$168</f>
        <v>2.2419467926537706</v>
      </c>
      <c r="DD63" s="16">
        <f>+'MATRIZ (A)'!DD63*DD$168</f>
        <v>18.635746120665562</v>
      </c>
      <c r="DE63" s="16">
        <f>+'MATRIZ (A)'!DE63*DE$168</f>
        <v>38.187927409836021</v>
      </c>
      <c r="DF63" s="16">
        <f>+'MATRIZ (A)'!DF63*DF$168</f>
        <v>6.0204310608046416</v>
      </c>
      <c r="DG63" s="16">
        <f>+'MATRIZ (A)'!DG63*DG$168</f>
        <v>4.3806421162550953</v>
      </c>
      <c r="DH63" s="16">
        <f>+'MATRIZ (A)'!DH63*DH$168</f>
        <v>48.598910658795482</v>
      </c>
      <c r="DI63" s="16">
        <f>+'MATRIZ (A)'!DI63*DI$168</f>
        <v>1.2627658073532835</v>
      </c>
      <c r="DJ63" s="16">
        <f>+'MATRIZ (A)'!DJ63*DJ$168</f>
        <v>1.9060420238646476</v>
      </c>
      <c r="DK63" s="16">
        <f>+'MATRIZ (A)'!DK63*DK$168</f>
        <v>6.5159367069320862</v>
      </c>
      <c r="DL63" s="16">
        <f>+'MATRIZ (A)'!DL63*DL$168</f>
        <v>2.801560993088366</v>
      </c>
      <c r="DM63" s="16">
        <f>+'MATRIZ (A)'!DM63*DM$168</f>
        <v>2.3462061188396031E-3</v>
      </c>
      <c r="DN63" s="16">
        <f>+'MATRIZ (A)'!DN63*DN$168</f>
        <v>0.17164677896531999</v>
      </c>
      <c r="DO63" s="16">
        <f>+'MATRIZ (A)'!DO63*DO$168</f>
        <v>2.1111081529721929</v>
      </c>
      <c r="DP63" s="16">
        <f>+'MATRIZ (A)'!DP63*DP$168</f>
        <v>2.0247080686002299</v>
      </c>
      <c r="DQ63" s="16">
        <f>+'MATRIZ (A)'!DQ63*DQ$168</f>
        <v>6.2368672262114586</v>
      </c>
      <c r="DR63" s="16">
        <f>+'MATRIZ (A)'!DR63*DR$168</f>
        <v>5.7196501174888681</v>
      </c>
      <c r="DS63" s="16">
        <f>+'MATRIZ (A)'!DS63*DS$168</f>
        <v>269.92278613993221</v>
      </c>
      <c r="DT63" s="16">
        <f>+'MATRIZ (A)'!DT63*DT$168</f>
        <v>46.982110195687696</v>
      </c>
      <c r="DU63" s="16">
        <f>+'MATRIZ (A)'!DU63*DU$168</f>
        <v>5.7554881549355827E-2</v>
      </c>
      <c r="DV63" s="16">
        <f>+'MATRIZ (A)'!DV63*DV$168</f>
        <v>208.52598479091503</v>
      </c>
      <c r="DW63" s="16">
        <f>+'MATRIZ (A)'!DW63*DW$168</f>
        <v>421.71678661616602</v>
      </c>
      <c r="DX63" s="16">
        <f>+'MATRIZ (A)'!DX63*DX$168</f>
        <v>49.778801186614096</v>
      </c>
      <c r="DY63" s="16">
        <f>+'MATRIZ (A)'!DY63*DY$168</f>
        <v>12.029463636082285</v>
      </c>
      <c r="DZ63" s="16">
        <f>+'MATRIZ (A)'!DZ63*DZ$168</f>
        <v>0.67038308929965562</v>
      </c>
      <c r="EA63" s="16">
        <f>+'MATRIZ (A)'!EA63*EA$168</f>
        <v>2.3541427253575171</v>
      </c>
      <c r="EB63" s="16">
        <f>+'MATRIZ (A)'!EB63*EB$168</f>
        <v>48.739695319896818</v>
      </c>
      <c r="EC63" s="16">
        <f>+'MATRIZ (A)'!EC63*EC$168</f>
        <v>2.042922197707175</v>
      </c>
      <c r="ED63" s="16">
        <f>+'MATRIZ (A)'!ED63*ED$168</f>
        <v>0.23969984236698655</v>
      </c>
      <c r="EE63" s="16">
        <f>+'MATRIZ (A)'!EE63*EE$168</f>
        <v>5.1915402629917775</v>
      </c>
      <c r="EF63" s="16">
        <f>+'MATRIZ (A)'!EF63*EF$168</f>
        <v>204.24118830426499</v>
      </c>
      <c r="EG63" s="16">
        <f>+'MATRIZ (A)'!EG63*EG$168</f>
        <v>0.59126800314441241</v>
      </c>
      <c r="EH63" s="16">
        <f>+'MATRIZ (A)'!EH63*EH$168</f>
        <v>0</v>
      </c>
      <c r="EI63" s="18">
        <f t="shared" si="4"/>
        <v>62671.11977620767</v>
      </c>
      <c r="EJ63" s="20">
        <f>+'MATRIZ (I-A) INVERSA'!FM63</f>
        <v>7515.7339864077812</v>
      </c>
      <c r="EK63" s="20">
        <f>+'MATRIZ (I-A) INVERSA'!FN63</f>
        <v>0</v>
      </c>
      <c r="EL63" s="20">
        <f>+'MATRIZ (I-A) INVERSA'!FO63</f>
        <v>0</v>
      </c>
      <c r="EM63" s="20">
        <f>+'MATRIZ (I-A) INVERSA'!FP63</f>
        <v>0</v>
      </c>
      <c r="EN63" s="20">
        <f>+'MATRIZ (I-A) INVERSA'!FQ63</f>
        <v>0</v>
      </c>
      <c r="EO63" s="20">
        <f>+'MATRIZ (I-A) INVERSA'!FR63</f>
        <v>0</v>
      </c>
      <c r="EP63" s="20">
        <f>+'MATRIZ (I-A) INVERSA'!FS63</f>
        <v>0</v>
      </c>
      <c r="EQ63" s="20">
        <f>+'MATRIZ (I-A) INVERSA'!FT63</f>
        <v>0</v>
      </c>
      <c r="ER63" s="20">
        <f>+'MATRIZ (I-A) INVERSA'!FU63</f>
        <v>0</v>
      </c>
      <c r="ES63" s="20">
        <f>+'MATRIZ (I-A) INVERSA'!FV63</f>
        <v>0</v>
      </c>
      <c r="ET63" s="20">
        <f>+'MATRIZ (I-A) INVERSA'!FW63</f>
        <v>0</v>
      </c>
      <c r="EU63" s="20">
        <f>+'MATRIZ (I-A) INVERSA'!FX63</f>
        <v>37.402446978166914</v>
      </c>
      <c r="EV63" s="20">
        <f>+'MATRIZ (I-A) INVERSA'!FY63</f>
        <v>7625.9489014816545</v>
      </c>
      <c r="EW63" s="20">
        <f>+'MATRIZ (I-A) INVERSA'!FZ63</f>
        <v>1.1118976559809539</v>
      </c>
      <c r="EX63" s="20">
        <f>+'MATRIZ (I-A) INVERSA'!GA63</f>
        <v>38616.474650738746</v>
      </c>
      <c r="EY63" s="20">
        <f>+'MATRIZ (I-A) INVERSA'!GB63</f>
        <v>0</v>
      </c>
      <c r="EZ63" s="20">
        <f>+'MATRIZ (I-A) INVERSA'!GC63</f>
        <v>0</v>
      </c>
      <c r="FA63" s="20">
        <f>+'MATRIZ (I-A) INVERSA'!GD63</f>
        <v>0</v>
      </c>
      <c r="FB63" s="20">
        <f>+'MATRIZ (I-A) INVERSA'!GE63</f>
        <v>0</v>
      </c>
      <c r="FC63" s="20">
        <f>+'MATRIZ (I-A) INVERSA'!GF63</f>
        <v>0</v>
      </c>
      <c r="FD63" s="20">
        <f>+'MATRIZ (I-A) INVERSA'!GG63</f>
        <v>0</v>
      </c>
      <c r="FE63" s="20">
        <f>+'MATRIZ (I-A) INVERSA'!GH63</f>
        <v>0</v>
      </c>
      <c r="FF63" s="20">
        <f>+'MATRIZ (I-A) INVERSA'!GI63</f>
        <v>0</v>
      </c>
      <c r="FG63" s="18">
        <f t="shared" si="2"/>
        <v>53796.67188326233</v>
      </c>
      <c r="FH63" s="17">
        <f t="shared" si="5"/>
        <v>116467.79165947001</v>
      </c>
      <c r="FI63" s="28"/>
      <c r="FJ63" s="17">
        <v>116467.79165946995</v>
      </c>
      <c r="FK63" s="48">
        <f t="shared" si="3"/>
        <v>0</v>
      </c>
      <c r="FM63" s="46">
        <f>+IFERROR((FH63/'MIP 2017'!FH63*100-100),0)</f>
        <v>0.13692486262524994</v>
      </c>
    </row>
    <row r="64" spans="1:169" s="7" customFormat="1" ht="21.95" customHeight="1" thickBot="1" x14ac:dyDescent="0.25">
      <c r="A64" s="137" t="s">
        <v>183</v>
      </c>
      <c r="B64" s="138" t="s">
        <v>184</v>
      </c>
      <c r="C64" s="16">
        <f>+'MATRIZ (A)'!C64*C$168</f>
        <v>2.0118387803400539E-2</v>
      </c>
      <c r="D64" s="16">
        <f>+'MATRIZ (A)'!D64*D$168</f>
        <v>2.668741408529391E-3</v>
      </c>
      <c r="E64" s="16">
        <f>+'MATRIZ (A)'!E64*E$168</f>
        <v>9.6517860109843825E-3</v>
      </c>
      <c r="F64" s="16">
        <f>+'MATRIZ (A)'!F64*F$168</f>
        <v>15.643687928189527</v>
      </c>
      <c r="G64" s="16">
        <f>+'MATRIZ (A)'!G64*G$168</f>
        <v>1511.6410928841217</v>
      </c>
      <c r="H64" s="16">
        <f>+'MATRIZ (A)'!H64*H$168</f>
        <v>5.047643917067552E-2</v>
      </c>
      <c r="I64" s="16">
        <f>+'MATRIZ (A)'!I64*I$168</f>
        <v>19.886391708549514</v>
      </c>
      <c r="J64" s="16">
        <f>+'MATRIZ (A)'!J64*J$168</f>
        <v>0.15130017116320774</v>
      </c>
      <c r="K64" s="16">
        <f>+'MATRIZ (A)'!K64*K$168</f>
        <v>0.13464447612890412</v>
      </c>
      <c r="L64" s="16">
        <f>+'MATRIZ (A)'!L64*L$168</f>
        <v>13.760613839882645</v>
      </c>
      <c r="M64" s="16">
        <f>+'MATRIZ (A)'!M64*M$168</f>
        <v>0.17839416661038504</v>
      </c>
      <c r="N64" s="16">
        <f>+'MATRIZ (A)'!N64*N$168</f>
        <v>333.52434295238521</v>
      </c>
      <c r="O64" s="16">
        <f>+'MATRIZ (A)'!O64*O$168</f>
        <v>661.23723943609343</v>
      </c>
      <c r="P64" s="16">
        <f>+'MATRIZ (A)'!P64*P$168</f>
        <v>12081.405373292653</v>
      </c>
      <c r="Q64" s="16">
        <f>+'MATRIZ (A)'!Q64*Q$168</f>
        <v>34.426003124453231</v>
      </c>
      <c r="R64" s="16">
        <f>+'MATRIZ (A)'!R64*R$168</f>
        <v>25365.646919128623</v>
      </c>
      <c r="S64" s="16">
        <f>+'MATRIZ (A)'!S64*S$168</f>
        <v>5.6936953251684868</v>
      </c>
      <c r="T64" s="16">
        <f>+'MATRIZ (A)'!T64*T$168</f>
        <v>0.33038278049186715</v>
      </c>
      <c r="U64" s="16">
        <f>+'MATRIZ (A)'!U64*U$168</f>
        <v>335.19321213494248</v>
      </c>
      <c r="V64" s="16">
        <f>+'MATRIZ (A)'!V64*V$168</f>
        <v>4.0142825286367039</v>
      </c>
      <c r="W64" s="16">
        <f>+'MATRIZ (A)'!W64*W$168</f>
        <v>74.631363045780063</v>
      </c>
      <c r="X64" s="16">
        <f>+'MATRIZ (A)'!X64*X$168</f>
        <v>275.25325217779874</v>
      </c>
      <c r="Y64" s="16">
        <f>+'MATRIZ (A)'!Y64*Y$168</f>
        <v>1.7405783514452879</v>
      </c>
      <c r="Z64" s="16">
        <f>+'MATRIZ (A)'!Z64*Z$168</f>
        <v>841.24960764753553</v>
      </c>
      <c r="AA64" s="16">
        <f>+'MATRIZ (A)'!AA64*AA$168</f>
        <v>0.50433355104122435</v>
      </c>
      <c r="AB64" s="16">
        <f>+'MATRIZ (A)'!AB64*AB$168</f>
        <v>87.575474236708658</v>
      </c>
      <c r="AC64" s="16">
        <f>+'MATRIZ (A)'!AC64*AC$168</f>
        <v>2.1116572600305621</v>
      </c>
      <c r="AD64" s="16">
        <f>+'MATRIZ (A)'!AD64*AD$168</f>
        <v>19.308136144531488</v>
      </c>
      <c r="AE64" s="16">
        <f>+'MATRIZ (A)'!AE64*AE$168</f>
        <v>19.857451552822933</v>
      </c>
      <c r="AF64" s="16">
        <f>+'MATRIZ (A)'!AF64*AF$168</f>
        <v>145.44238719360885</v>
      </c>
      <c r="AG64" s="16">
        <f>+'MATRIZ (A)'!AG64*AG$168</f>
        <v>0.24689057302165038</v>
      </c>
      <c r="AH64" s="16">
        <f>+'MATRIZ (A)'!AH64*AH$168</f>
        <v>1.0208159055046027</v>
      </c>
      <c r="AI64" s="16">
        <f>+'MATRIZ (A)'!AI64*AI$168</f>
        <v>1477.2433985470623</v>
      </c>
      <c r="AJ64" s="16">
        <f>+'MATRIZ (A)'!AJ64*AJ$168</f>
        <v>630.04521927178666</v>
      </c>
      <c r="AK64" s="16">
        <f>+'MATRIZ (A)'!AK64*AK$168</f>
        <v>1559.6282479733222</v>
      </c>
      <c r="AL64" s="16">
        <f>+'MATRIZ (A)'!AL64*AL$168</f>
        <v>66.237150294180992</v>
      </c>
      <c r="AM64" s="16">
        <f>+'MATRIZ (A)'!AM64*AM$168</f>
        <v>12023.073914607325</v>
      </c>
      <c r="AN64" s="16">
        <f>+'MATRIZ (A)'!AN64*AN$168</f>
        <v>320.34746183750235</v>
      </c>
      <c r="AO64" s="16">
        <f>+'MATRIZ (A)'!AO64*AO$168</f>
        <v>2103.3552393566902</v>
      </c>
      <c r="AP64" s="16">
        <f>+'MATRIZ (A)'!AP64*AP$168</f>
        <v>5365.4517062863497</v>
      </c>
      <c r="AQ64" s="16">
        <f>+'MATRIZ (A)'!AQ64*AQ$168</f>
        <v>605.88726714802829</v>
      </c>
      <c r="AR64" s="16">
        <f>+'MATRIZ (A)'!AR64*AR$168</f>
        <v>47.986300117585422</v>
      </c>
      <c r="AS64" s="16">
        <f>+'MATRIZ (A)'!AS64*AS$168</f>
        <v>139.43556039439267</v>
      </c>
      <c r="AT64" s="16">
        <f>+'MATRIZ (A)'!AT64*AT$168</f>
        <v>131.17396582533269</v>
      </c>
      <c r="AU64" s="16">
        <f>+'MATRIZ (A)'!AU64*AU$168</f>
        <v>2724.7421281357015</v>
      </c>
      <c r="AV64" s="16">
        <f>+'MATRIZ (A)'!AV64*AV$168</f>
        <v>352.65411003634034</v>
      </c>
      <c r="AW64" s="16">
        <f>+'MATRIZ (A)'!AW64*AW$168</f>
        <v>730.26127093764853</v>
      </c>
      <c r="AX64" s="16">
        <f>+'MATRIZ (A)'!AX64*AX$168</f>
        <v>324.70230340707411</v>
      </c>
      <c r="AY64" s="16">
        <f>+'MATRIZ (A)'!AY64*AY$168</f>
        <v>410.96558383494596</v>
      </c>
      <c r="AZ64" s="16">
        <f>+'MATRIZ (A)'!AZ64*AZ$168</f>
        <v>7.439346651015887</v>
      </c>
      <c r="BA64" s="16">
        <f>+'MATRIZ (A)'!BA64*BA$168</f>
        <v>16.772533635453911</v>
      </c>
      <c r="BB64" s="16">
        <f>+'MATRIZ (A)'!BB64*BB$168</f>
        <v>39.292031152180442</v>
      </c>
      <c r="BC64" s="16">
        <f>+'MATRIZ (A)'!BC64*BC$168</f>
        <v>15964.376162107625</v>
      </c>
      <c r="BD64" s="16">
        <f>+'MATRIZ (A)'!BD64*BD$168</f>
        <v>14350.524063213497</v>
      </c>
      <c r="BE64" s="16">
        <f>+'MATRIZ (A)'!BE64*BE$168</f>
        <v>630.01946972373014</v>
      </c>
      <c r="BF64" s="16">
        <f>+'MATRIZ (A)'!BF64*BF$168</f>
        <v>960.99339835135686</v>
      </c>
      <c r="BG64" s="16">
        <f>+'MATRIZ (A)'!BG64*BG$168</f>
        <v>782.39469247681359</v>
      </c>
      <c r="BH64" s="16">
        <f>+'MATRIZ (A)'!BH64*BH$168</f>
        <v>2375.460041752779</v>
      </c>
      <c r="BI64" s="16">
        <f>+'MATRIZ (A)'!BI64*BI$168</f>
        <v>1057.6933001204393</v>
      </c>
      <c r="BJ64" s="16">
        <f>+'MATRIZ (A)'!BJ64*BJ$168</f>
        <v>45.562894903952142</v>
      </c>
      <c r="BK64" s="16">
        <f>+'MATRIZ (A)'!BK64*BK$168</f>
        <v>83.509690549829628</v>
      </c>
      <c r="BL64" s="16">
        <f>+'MATRIZ (A)'!BL64*BL$168</f>
        <v>350.90908136029401</v>
      </c>
      <c r="BM64" s="16">
        <f>+'MATRIZ (A)'!BM64*BM$168</f>
        <v>285.89966691379863</v>
      </c>
      <c r="BN64" s="16">
        <f>+'MATRIZ (A)'!BN64*BN$168</f>
        <v>421.48729920986119</v>
      </c>
      <c r="BO64" s="16">
        <f>+'MATRIZ (A)'!BO64*BO$168</f>
        <v>42.220667624421857</v>
      </c>
      <c r="BP64" s="16">
        <f>+'MATRIZ (A)'!BP64*BP$168</f>
        <v>19.322973142676574</v>
      </c>
      <c r="BQ64" s="16">
        <f>+'MATRIZ (A)'!BQ64*BQ$168</f>
        <v>8.4129320086275037</v>
      </c>
      <c r="BR64" s="16">
        <f>+'MATRIZ (A)'!BR64*BR$168</f>
        <v>179.42007585770099</v>
      </c>
      <c r="BS64" s="16">
        <f>+'MATRIZ (A)'!BS64*BS$168</f>
        <v>18.62847375496376</v>
      </c>
      <c r="BT64" s="16">
        <f>+'MATRIZ (A)'!BT64*BT$168</f>
        <v>272.50525013774649</v>
      </c>
      <c r="BU64" s="16">
        <f>+'MATRIZ (A)'!BU64*BU$168</f>
        <v>306.49733689214605</v>
      </c>
      <c r="BV64" s="16">
        <f>+'MATRIZ (A)'!BV64*BV$168</f>
        <v>1313.2168246544406</v>
      </c>
      <c r="BW64" s="16">
        <f>+'MATRIZ (A)'!BW64*BW$168</f>
        <v>331.73582318073767</v>
      </c>
      <c r="BX64" s="16">
        <f>+'MATRIZ (A)'!BX64*BX$168</f>
        <v>392.41946291699685</v>
      </c>
      <c r="BY64" s="16">
        <f>+'MATRIZ (A)'!BY64*BY$168</f>
        <v>111.73125116518841</v>
      </c>
      <c r="BZ64" s="16">
        <f>+'MATRIZ (A)'!BZ64*BZ$168</f>
        <v>50.427508024680897</v>
      </c>
      <c r="CA64" s="16">
        <f>+'MATRIZ (A)'!CA64*CA$168</f>
        <v>365.33045224096441</v>
      </c>
      <c r="CB64" s="16">
        <f>+'MATRIZ (A)'!CB64*CB$168</f>
        <v>155.90299661120608</v>
      </c>
      <c r="CC64" s="16">
        <f>+'MATRIZ (A)'!CC64*CC$168</f>
        <v>122.2321442128755</v>
      </c>
      <c r="CD64" s="16">
        <f>+'MATRIZ (A)'!CD64*CD$168</f>
        <v>7.1706522518630988</v>
      </c>
      <c r="CE64" s="16">
        <f>+'MATRIZ (A)'!CE64*CE$168</f>
        <v>171.4536587726916</v>
      </c>
      <c r="CF64" s="16">
        <f>+'MATRIZ (A)'!CF64*CF$168</f>
        <v>317.58643886600362</v>
      </c>
      <c r="CG64" s="16">
        <f>+'MATRIZ (A)'!CG64*CG$168</f>
        <v>7208.8129179947337</v>
      </c>
      <c r="CH64" s="16">
        <f>+'MATRIZ (A)'!CH64*CH$168</f>
        <v>405.39428226315505</v>
      </c>
      <c r="CI64" s="16">
        <f>+'MATRIZ (A)'!CI64*CI$168</f>
        <v>1.6105874977369795E-2</v>
      </c>
      <c r="CJ64" s="16">
        <f>+'MATRIZ (A)'!CJ64*CJ$168</f>
        <v>339.57480944967705</v>
      </c>
      <c r="CK64" s="16">
        <f>+'MATRIZ (A)'!CK64*CK$168</f>
        <v>42.016192205381202</v>
      </c>
      <c r="CL64" s="16">
        <f>+'MATRIZ (A)'!CL64*CL$168</f>
        <v>236.12698621572846</v>
      </c>
      <c r="CM64" s="16">
        <f>+'MATRIZ (A)'!CM64*CM$168</f>
        <v>8.6610642996158642</v>
      </c>
      <c r="CN64" s="16">
        <f>+'MATRIZ (A)'!CN64*CN$168</f>
        <v>114.09011747796924</v>
      </c>
      <c r="CO64" s="16">
        <f>+'MATRIZ (A)'!CO64*CO$168</f>
        <v>387.89896271707721</v>
      </c>
      <c r="CP64" s="16">
        <f>+'MATRIZ (A)'!CP64*CP$168</f>
        <v>38.860311393985207</v>
      </c>
      <c r="CQ64" s="16">
        <f>+'MATRIZ (A)'!CQ64*CQ$168</f>
        <v>3393.8079390626085</v>
      </c>
      <c r="CR64" s="16">
        <f>+'MATRIZ (A)'!CR64*CR$168</f>
        <v>7017.6360940999666</v>
      </c>
      <c r="CS64" s="16">
        <f>+'MATRIZ (A)'!CS64*CS$168</f>
        <v>755.22666436938562</v>
      </c>
      <c r="CT64" s="16">
        <f>+'MATRIZ (A)'!CT64*CT$168</f>
        <v>818.38430533659653</v>
      </c>
      <c r="CU64" s="16">
        <f>+'MATRIZ (A)'!CU64*CU$168</f>
        <v>3099.1776572760609</v>
      </c>
      <c r="CV64" s="16">
        <f>+'MATRIZ (A)'!CV64*CV$168</f>
        <v>32.877606466435928</v>
      </c>
      <c r="CW64" s="16">
        <f>+'MATRIZ (A)'!CW64*CW$168</f>
        <v>2540.7048684945007</v>
      </c>
      <c r="CX64" s="16">
        <f>+'MATRIZ (A)'!CX64*CX$168</f>
        <v>118.01622088145395</v>
      </c>
      <c r="CY64" s="16">
        <f>+'MATRIZ (A)'!CY64*CY$168</f>
        <v>655.60746465408886</v>
      </c>
      <c r="CZ64" s="16">
        <f>+'MATRIZ (A)'!CZ64*CZ$168</f>
        <v>285.3061696639013</v>
      </c>
      <c r="DA64" s="16">
        <f>+'MATRIZ (A)'!DA64*DA$168</f>
        <v>3928.4785402979405</v>
      </c>
      <c r="DB64" s="16">
        <f>+'MATRIZ (A)'!DB64*DB$168</f>
        <v>4377.4003749184994</v>
      </c>
      <c r="DC64" s="16">
        <f>+'MATRIZ (A)'!DC64*DC$168</f>
        <v>2507.8559897855885</v>
      </c>
      <c r="DD64" s="16">
        <f>+'MATRIZ (A)'!DD64*DD$168</f>
        <v>304.15523853454368</v>
      </c>
      <c r="DE64" s="16">
        <f>+'MATRIZ (A)'!DE64*DE$168</f>
        <v>2188.3427812831624</v>
      </c>
      <c r="DF64" s="16">
        <f>+'MATRIZ (A)'!DF64*DF$168</f>
        <v>509.01478675657523</v>
      </c>
      <c r="DG64" s="16">
        <f>+'MATRIZ (A)'!DG64*DG$168</f>
        <v>4343.7666135627005</v>
      </c>
      <c r="DH64" s="16">
        <f>+'MATRIZ (A)'!DH64*DH$168</f>
        <v>3106.8723513626219</v>
      </c>
      <c r="DI64" s="16">
        <f>+'MATRIZ (A)'!DI64*DI$168</f>
        <v>44.677534623693703</v>
      </c>
      <c r="DJ64" s="16">
        <f>+'MATRIZ (A)'!DJ64*DJ$168</f>
        <v>497.15041541364582</v>
      </c>
      <c r="DK64" s="16">
        <f>+'MATRIZ (A)'!DK64*DK$168</f>
        <v>138.0912088193387</v>
      </c>
      <c r="DL64" s="16">
        <f>+'MATRIZ (A)'!DL64*DL$168</f>
        <v>612.85406088428329</v>
      </c>
      <c r="DM64" s="16">
        <f>+'MATRIZ (A)'!DM64*DM$168</f>
        <v>1.8970356389339478</v>
      </c>
      <c r="DN64" s="16">
        <f>+'MATRIZ (A)'!DN64*DN$168</f>
        <v>58.051332378468757</v>
      </c>
      <c r="DO64" s="16">
        <f>+'MATRIZ (A)'!DO64*DO$168</f>
        <v>562.79153326718745</v>
      </c>
      <c r="DP64" s="16">
        <f>+'MATRIZ (A)'!DP64*DP$168</f>
        <v>414.96714866028003</v>
      </c>
      <c r="DQ64" s="16">
        <f>+'MATRIZ (A)'!DQ64*DQ$168</f>
        <v>1794.1262632603989</v>
      </c>
      <c r="DR64" s="16">
        <f>+'MATRIZ (A)'!DR64*DR$168</f>
        <v>5886.3863748456524</v>
      </c>
      <c r="DS64" s="16">
        <f>+'MATRIZ (A)'!DS64*DS$168</f>
        <v>1641.3733381656066</v>
      </c>
      <c r="DT64" s="16">
        <f>+'MATRIZ (A)'!DT64*DT$168</f>
        <v>664.48887962808249</v>
      </c>
      <c r="DU64" s="16">
        <f>+'MATRIZ (A)'!DU64*DU$168</f>
        <v>25.006075532081557</v>
      </c>
      <c r="DV64" s="16">
        <f>+'MATRIZ (A)'!DV64*DV$168</f>
        <v>9997.0195818792363</v>
      </c>
      <c r="DW64" s="16">
        <f>+'MATRIZ (A)'!DW64*DW$168</f>
        <v>18241.352865244771</v>
      </c>
      <c r="DX64" s="16">
        <f>+'MATRIZ (A)'!DX64*DX$168</f>
        <v>476.15275090505122</v>
      </c>
      <c r="DY64" s="16">
        <f>+'MATRIZ (A)'!DY64*DY$168</f>
        <v>109.88395310430381</v>
      </c>
      <c r="DZ64" s="16">
        <f>+'MATRIZ (A)'!DZ64*DZ$168</f>
        <v>48.831777434463156</v>
      </c>
      <c r="EA64" s="16">
        <f>+'MATRIZ (A)'!EA64*EA$168</f>
        <v>699.14874111809581</v>
      </c>
      <c r="EB64" s="16">
        <f>+'MATRIZ (A)'!EB64*EB$168</f>
        <v>1833.4909524413397</v>
      </c>
      <c r="EC64" s="16">
        <f>+'MATRIZ (A)'!EC64*EC$168</f>
        <v>137.34052119183576</v>
      </c>
      <c r="ED64" s="16">
        <f>+'MATRIZ (A)'!ED64*ED$168</f>
        <v>41.03707608666268</v>
      </c>
      <c r="EE64" s="16">
        <f>+'MATRIZ (A)'!EE64*EE$168</f>
        <v>195.23647009797295</v>
      </c>
      <c r="EF64" s="16">
        <f>+'MATRIZ (A)'!EF64*EF$168</f>
        <v>60.411649325002031</v>
      </c>
      <c r="EG64" s="16">
        <f>+'MATRIZ (A)'!EG64*EG$168</f>
        <v>106.70529983605742</v>
      </c>
      <c r="EH64" s="16">
        <f>+'MATRIZ (A)'!EH64*EH$168</f>
        <v>0</v>
      </c>
      <c r="EI64" s="18">
        <f t="shared" si="4"/>
        <v>205476.1881178036</v>
      </c>
      <c r="EJ64" s="20">
        <f>+'MATRIZ (I-A) INVERSA'!FM64</f>
        <v>74703.938627892378</v>
      </c>
      <c r="EK64" s="20">
        <f>+'MATRIZ (I-A) INVERSA'!FN64</f>
        <v>14.942743859970168</v>
      </c>
      <c r="EL64" s="20">
        <f>+'MATRIZ (I-A) INVERSA'!FO64</f>
        <v>51.530695783654608</v>
      </c>
      <c r="EM64" s="20">
        <f>+'MATRIZ (I-A) INVERSA'!FP64</f>
        <v>0</v>
      </c>
      <c r="EN64" s="20">
        <f>+'MATRIZ (I-A) INVERSA'!FQ64</f>
        <v>0</v>
      </c>
      <c r="EO64" s="20">
        <f>+'MATRIZ (I-A) INVERSA'!FR64</f>
        <v>0</v>
      </c>
      <c r="EP64" s="20">
        <f>+'MATRIZ (I-A) INVERSA'!FS64</f>
        <v>0</v>
      </c>
      <c r="EQ64" s="20">
        <f>+'MATRIZ (I-A) INVERSA'!FT64</f>
        <v>0</v>
      </c>
      <c r="ER64" s="20">
        <f>+'MATRIZ (I-A) INVERSA'!FU64</f>
        <v>0</v>
      </c>
      <c r="ES64" s="20">
        <f>+'MATRIZ (I-A) INVERSA'!FV64</f>
        <v>0</v>
      </c>
      <c r="ET64" s="20">
        <f>+'MATRIZ (I-A) INVERSA'!FW64</f>
        <v>0</v>
      </c>
      <c r="EU64" s="20">
        <f>+'MATRIZ (I-A) INVERSA'!FX64</f>
        <v>3.4439361082682112</v>
      </c>
      <c r="EV64" s="20">
        <f>+'MATRIZ (I-A) INVERSA'!FY64</f>
        <v>25.07447776446001</v>
      </c>
      <c r="EW64" s="20">
        <f>+'MATRIZ (I-A) INVERSA'!FZ64</f>
        <v>0.10238112197223018</v>
      </c>
      <c r="EX64" s="20">
        <f>+'MATRIZ (I-A) INVERSA'!GA64</f>
        <v>84439.521470552936</v>
      </c>
      <c r="EY64" s="20">
        <f>+'MATRIZ (I-A) INVERSA'!GB64</f>
        <v>14.278008757228413</v>
      </c>
      <c r="EZ64" s="20">
        <f>+'MATRIZ (I-A) INVERSA'!GC64</f>
        <v>0.37437409413541578</v>
      </c>
      <c r="FA64" s="20">
        <f>+'MATRIZ (I-A) INVERSA'!GD64</f>
        <v>0.26793594401144211</v>
      </c>
      <c r="FB64" s="20">
        <f>+'MATRIZ (I-A) INVERSA'!GE64</f>
        <v>0.76610789668897183</v>
      </c>
      <c r="FC64" s="20">
        <f>+'MATRIZ (I-A) INVERSA'!GF64</f>
        <v>0</v>
      </c>
      <c r="FD64" s="20">
        <f>+'MATRIZ (I-A) INVERSA'!GG64</f>
        <v>2.7272784445239675</v>
      </c>
      <c r="FE64" s="20">
        <f>+'MATRIZ (I-A) INVERSA'!GH64</f>
        <v>5.400847476494329E-2</v>
      </c>
      <c r="FF64" s="20">
        <f>+'MATRIZ (I-A) INVERSA'!GI64</f>
        <v>0</v>
      </c>
      <c r="FG64" s="18">
        <f t="shared" si="2"/>
        <v>159257.022046695</v>
      </c>
      <c r="FH64" s="17">
        <f t="shared" si="5"/>
        <v>364733.2101644986</v>
      </c>
      <c r="FI64" s="28"/>
      <c r="FJ64" s="17">
        <v>364733.21016449871</v>
      </c>
      <c r="FK64" s="48">
        <f t="shared" si="3"/>
        <v>0</v>
      </c>
      <c r="FM64" s="46">
        <f>+IFERROR((FH64/'MIP 2017'!FH64*100-100),0)</f>
        <v>0.39920402538558619</v>
      </c>
    </row>
    <row r="65" spans="1:169" s="7" customFormat="1" ht="21.95" customHeight="1" thickBot="1" x14ac:dyDescent="0.25">
      <c r="A65" s="137" t="s">
        <v>185</v>
      </c>
      <c r="B65" s="138" t="s">
        <v>186</v>
      </c>
      <c r="C65" s="16">
        <f>+'MATRIZ (A)'!C65*C$168</f>
        <v>4.2343009376820194E-2</v>
      </c>
      <c r="D65" s="16">
        <f>+'MATRIZ (A)'!D65*D$168</f>
        <v>5.6168786281457364E-3</v>
      </c>
      <c r="E65" s="16">
        <f>+'MATRIZ (A)'!E65*E$168</f>
        <v>2.0314036569923109E-2</v>
      </c>
      <c r="F65" s="16">
        <f>+'MATRIZ (A)'!F65*F$168</f>
        <v>0.30024129138598799</v>
      </c>
      <c r="G65" s="16">
        <f>+'MATRIZ (A)'!G65*G$168</f>
        <v>0.28932180364256421</v>
      </c>
      <c r="H65" s="16">
        <f>+'MATRIZ (A)'!H65*H$168</f>
        <v>0.1062373564919125</v>
      </c>
      <c r="I65" s="16">
        <f>+'MATRIZ (A)'!I65*I$168</f>
        <v>3.2260929979539048E-2</v>
      </c>
      <c r="J65" s="16">
        <f>+'MATRIZ (A)'!J65*J$168</f>
        <v>0.31844025619166849</v>
      </c>
      <c r="K65" s="16">
        <f>+'MATRIZ (A)'!K65*K$168</f>
        <v>0.28338514850079422</v>
      </c>
      <c r="L65" s="16">
        <f>+'MATRIZ (A)'!L65*L$168</f>
        <v>14.532217506175643</v>
      </c>
      <c r="M65" s="16">
        <f>+'MATRIZ (A)'!M65*M$168</f>
        <v>0.37546477100301118</v>
      </c>
      <c r="N65" s="16">
        <f>+'MATRIZ (A)'!N65*N$168</f>
        <v>21.284773981947012</v>
      </c>
      <c r="O65" s="16">
        <f>+'MATRIZ (A)'!O65*O$168</f>
        <v>1.4831857478457637</v>
      </c>
      <c r="P65" s="16">
        <f>+'MATRIZ (A)'!P65*P$168</f>
        <v>775.31033377236668</v>
      </c>
      <c r="Q65" s="16">
        <f>+'MATRIZ (A)'!Q65*Q$168</f>
        <v>7.5455386110761552E-2</v>
      </c>
      <c r="R65" s="16">
        <f>+'MATRIZ (A)'!R65*R$168</f>
        <v>700.71216560767243</v>
      </c>
      <c r="S65" s="16">
        <f>+'MATRIZ (A)'!S65*S$168</f>
        <v>10.939830954221298</v>
      </c>
      <c r="T65" s="16">
        <f>+'MATRIZ (A)'!T65*T$168</f>
        <v>0.695353987059663</v>
      </c>
      <c r="U65" s="16">
        <f>+'MATRIZ (A)'!U65*U$168</f>
        <v>0.48151910515263385</v>
      </c>
      <c r="V65" s="16">
        <f>+'MATRIZ (A)'!V65*V$168</f>
        <v>7.1499551976541981E-2</v>
      </c>
      <c r="W65" s="16">
        <f>+'MATRIZ (A)'!W65*W$168</f>
        <v>6.3475295154904972</v>
      </c>
      <c r="X65" s="16">
        <f>+'MATRIZ (A)'!X65*X$168</f>
        <v>2.328949865867934</v>
      </c>
      <c r="Y65" s="16">
        <f>+'MATRIZ (A)'!Y65*Y$168</f>
        <v>0.82977493818889447</v>
      </c>
      <c r="Z65" s="16">
        <f>+'MATRIZ (A)'!Z65*Z$168</f>
        <v>7.2308629899467487</v>
      </c>
      <c r="AA65" s="16">
        <f>+'MATRIZ (A)'!AA65*AA$168</f>
        <v>0.14411373356510632</v>
      </c>
      <c r="AB65" s="16">
        <f>+'MATRIZ (A)'!AB65*AB$168</f>
        <v>35.521596015022382</v>
      </c>
      <c r="AC65" s="16">
        <f>+'MATRIZ (A)'!AC65*AC$168</f>
        <v>0.1280753818379933</v>
      </c>
      <c r="AD65" s="16">
        <f>+'MATRIZ (A)'!AD65*AD$168</f>
        <v>1.1334371889478079</v>
      </c>
      <c r="AE65" s="16">
        <f>+'MATRIZ (A)'!AE65*AE$168</f>
        <v>3.867302249073282</v>
      </c>
      <c r="AF65" s="16">
        <f>+'MATRIZ (A)'!AF65*AF$168</f>
        <v>8.5221070441156481</v>
      </c>
      <c r="AG65" s="16">
        <f>+'MATRIZ (A)'!AG65*AG$168</f>
        <v>1.5474675652392205E-4</v>
      </c>
      <c r="AH65" s="16">
        <f>+'MATRIZ (A)'!AH65*AH$168</f>
        <v>1.0551413308372146</v>
      </c>
      <c r="AI65" s="16">
        <f>+'MATRIZ (A)'!AI65*AI$168</f>
        <v>163.16485308411342</v>
      </c>
      <c r="AJ65" s="16">
        <f>+'MATRIZ (A)'!AJ65*AJ$168</f>
        <v>14.110793016679967</v>
      </c>
      <c r="AK65" s="16">
        <f>+'MATRIZ (A)'!AK65*AK$168</f>
        <v>44.162168352143382</v>
      </c>
      <c r="AL65" s="16">
        <f>+'MATRIZ (A)'!AL65*AL$168</f>
        <v>38.699358686092999</v>
      </c>
      <c r="AM65" s="16">
        <f>+'MATRIZ (A)'!AM65*AM$168</f>
        <v>755.95941678898771</v>
      </c>
      <c r="AN65" s="16">
        <f>+'MATRIZ (A)'!AN65*AN$168</f>
        <v>0.80456888420602501</v>
      </c>
      <c r="AO65" s="16">
        <f>+'MATRIZ (A)'!AO65*AO$168</f>
        <v>66.718920210831229</v>
      </c>
      <c r="AP65" s="16">
        <f>+'MATRIZ (A)'!AP65*AP$168</f>
        <v>115.81123675868787</v>
      </c>
      <c r="AQ65" s="16">
        <f>+'MATRIZ (A)'!AQ65*AQ$168</f>
        <v>2.3622093038585446</v>
      </c>
      <c r="AR65" s="16">
        <f>+'MATRIZ (A)'!AR65*AR$168</f>
        <v>7.4385304382583159</v>
      </c>
      <c r="AS65" s="16">
        <f>+'MATRIZ (A)'!AS65*AS$168</f>
        <v>3.1115199719721183</v>
      </c>
      <c r="AT65" s="16">
        <f>+'MATRIZ (A)'!AT65*AT$168</f>
        <v>5.7843132314473307</v>
      </c>
      <c r="AU65" s="16">
        <f>+'MATRIZ (A)'!AU65*AU$168</f>
        <v>229.25276766714919</v>
      </c>
      <c r="AV65" s="16">
        <f>+'MATRIZ (A)'!AV65*AV$168</f>
        <v>20.952135902680915</v>
      </c>
      <c r="AW65" s="16">
        <f>+'MATRIZ (A)'!AW65*AW$168</f>
        <v>58.472774180487775</v>
      </c>
      <c r="AX65" s="16">
        <f>+'MATRIZ (A)'!AX65*AX$168</f>
        <v>44.276984270591555</v>
      </c>
      <c r="AY65" s="16">
        <f>+'MATRIZ (A)'!AY65*AY$168</f>
        <v>166.6856453538748</v>
      </c>
      <c r="AZ65" s="16">
        <f>+'MATRIZ (A)'!AZ65*AZ$168</f>
        <v>4.0897452972401567</v>
      </c>
      <c r="BA65" s="16">
        <f>+'MATRIZ (A)'!BA65*BA$168</f>
        <v>1.1431392248754455</v>
      </c>
      <c r="BB65" s="16">
        <f>+'MATRIZ (A)'!BB65*BB$168</f>
        <v>8.2287968985036883</v>
      </c>
      <c r="BC65" s="16">
        <f>+'MATRIZ (A)'!BC65*BC$168</f>
        <v>184.44659219433197</v>
      </c>
      <c r="BD65" s="16">
        <f>+'MATRIZ (A)'!BD65*BD$168</f>
        <v>2317.0987666914716</v>
      </c>
      <c r="BE65" s="16">
        <f>+'MATRIZ (A)'!BE65*BE$168</f>
        <v>115.47659457304208</v>
      </c>
      <c r="BF65" s="16">
        <f>+'MATRIZ (A)'!BF65*BF$168</f>
        <v>142.50769025028208</v>
      </c>
      <c r="BG65" s="16">
        <f>+'MATRIZ (A)'!BG65*BG$168</f>
        <v>434.42856704121203</v>
      </c>
      <c r="BH65" s="16">
        <f>+'MATRIZ (A)'!BH65*BH$168</f>
        <v>128.63772958863629</v>
      </c>
      <c r="BI65" s="16">
        <f>+'MATRIZ (A)'!BI65*BI$168</f>
        <v>588.21660376425996</v>
      </c>
      <c r="BJ65" s="16">
        <f>+'MATRIZ (A)'!BJ65*BJ$168</f>
        <v>6.3202161079750647</v>
      </c>
      <c r="BK65" s="16">
        <f>+'MATRIZ (A)'!BK65*BK$168</f>
        <v>0.9001736584088128</v>
      </c>
      <c r="BL65" s="16">
        <f>+'MATRIZ (A)'!BL65*BL$168</f>
        <v>0.30569350778507293</v>
      </c>
      <c r="BM65" s="16">
        <f>+'MATRIZ (A)'!BM65*BM$168</f>
        <v>128.84204754742552</v>
      </c>
      <c r="BN65" s="16">
        <f>+'MATRIZ (A)'!BN65*BN$168</f>
        <v>81.848274671057496</v>
      </c>
      <c r="BO65" s="16">
        <f>+'MATRIZ (A)'!BO65*BO$168</f>
        <v>61.642533202108659</v>
      </c>
      <c r="BP65" s="16">
        <f>+'MATRIZ (A)'!BP65*BP$168</f>
        <v>1.0846170234593446</v>
      </c>
      <c r="BQ65" s="16">
        <f>+'MATRIZ (A)'!BQ65*BQ$168</f>
        <v>1.0683940345820622</v>
      </c>
      <c r="BR65" s="16">
        <f>+'MATRIZ (A)'!BR65*BR$168</f>
        <v>608.81193015452698</v>
      </c>
      <c r="BS65" s="16">
        <f>+'MATRIZ (A)'!BS65*BS$168</f>
        <v>11.221515988247464</v>
      </c>
      <c r="BT65" s="16">
        <f>+'MATRIZ (A)'!BT65*BT$168</f>
        <v>236.36869449103921</v>
      </c>
      <c r="BU65" s="16">
        <f>+'MATRIZ (A)'!BU65*BU$168</f>
        <v>1104.7302574015441</v>
      </c>
      <c r="BV65" s="16">
        <f>+'MATRIZ (A)'!BV65*BV$168</f>
        <v>83.939328954013774</v>
      </c>
      <c r="BW65" s="16">
        <f>+'MATRIZ (A)'!BW65*BW$168</f>
        <v>209.27515406240707</v>
      </c>
      <c r="BX65" s="16">
        <f>+'MATRIZ (A)'!BX65*BX$168</f>
        <v>103.90794967128237</v>
      </c>
      <c r="BY65" s="16">
        <f>+'MATRIZ (A)'!BY65*BY$168</f>
        <v>131.43585944287886</v>
      </c>
      <c r="BZ65" s="16">
        <f>+'MATRIZ (A)'!BZ65*BZ$168</f>
        <v>1.3402604669980342</v>
      </c>
      <c r="CA65" s="16">
        <f>+'MATRIZ (A)'!CA65*CA$168</f>
        <v>55.414587925570522</v>
      </c>
      <c r="CB65" s="16">
        <f>+'MATRIZ (A)'!CB65*CB$168</f>
        <v>36.645329784022174</v>
      </c>
      <c r="CC65" s="16">
        <f>+'MATRIZ (A)'!CC65*CC$168</f>
        <v>7.7782404657361912</v>
      </c>
      <c r="CD65" s="16">
        <f>+'MATRIZ (A)'!CD65*CD$168</f>
        <v>40.10518618427875</v>
      </c>
      <c r="CE65" s="16">
        <f>+'MATRIZ (A)'!CE65*CE$168</f>
        <v>12.763485296983756</v>
      </c>
      <c r="CF65" s="16">
        <f>+'MATRIZ (A)'!CF65*CF$168</f>
        <v>2160.6347805922237</v>
      </c>
      <c r="CG65" s="16">
        <f>+'MATRIZ (A)'!CG65*CG$168</f>
        <v>10906.241338112239</v>
      </c>
      <c r="CH65" s="16">
        <f>+'MATRIZ (A)'!CH65*CH$168</f>
        <v>16.264841887929268</v>
      </c>
      <c r="CI65" s="16">
        <f>+'MATRIZ (A)'!CI65*CI$168</f>
        <v>3.389790582888514E-2</v>
      </c>
      <c r="CJ65" s="16">
        <f>+'MATRIZ (A)'!CJ65*CJ$168</f>
        <v>47.569928404416224</v>
      </c>
      <c r="CK65" s="16">
        <f>+'MATRIZ (A)'!CK65*CK$168</f>
        <v>2.3635079418543796</v>
      </c>
      <c r="CL65" s="16">
        <f>+'MATRIZ (A)'!CL65*CL$168</f>
        <v>8.2029475368487859</v>
      </c>
      <c r="CM65" s="16">
        <f>+'MATRIZ (A)'!CM65*CM$168</f>
        <v>66.855408543884309</v>
      </c>
      <c r="CN65" s="16">
        <f>+'MATRIZ (A)'!CN65*CN$168</f>
        <v>7.1857343357885135</v>
      </c>
      <c r="CO65" s="16">
        <f>+'MATRIZ (A)'!CO65*CO$168</f>
        <v>255.87127024232205</v>
      </c>
      <c r="CP65" s="16">
        <f>+'MATRIZ (A)'!CP65*CP$168</f>
        <v>309.3688425196172</v>
      </c>
      <c r="CQ65" s="16">
        <f>+'MATRIZ (A)'!CQ65*CQ$168</f>
        <v>987.78289766666876</v>
      </c>
      <c r="CR65" s="16">
        <f>+'MATRIZ (A)'!CR65*CR$168</f>
        <v>2381.1167530262455</v>
      </c>
      <c r="CS65" s="16">
        <f>+'MATRIZ (A)'!CS65*CS$168</f>
        <v>1212.3898296548407</v>
      </c>
      <c r="CT65" s="16">
        <f>+'MATRIZ (A)'!CT65*CT$168</f>
        <v>278.09656330582919</v>
      </c>
      <c r="CU65" s="16">
        <f>+'MATRIZ (A)'!CU65*CU$168</f>
        <v>115.86903959200338</v>
      </c>
      <c r="CV65" s="16">
        <f>+'MATRIZ (A)'!CV65*CV$168</f>
        <v>17.181391386500817</v>
      </c>
      <c r="CW65" s="16">
        <f>+'MATRIZ (A)'!CW65*CW$168</f>
        <v>133.77788674389413</v>
      </c>
      <c r="CX65" s="16">
        <f>+'MATRIZ (A)'!CX65*CX$168</f>
        <v>25.846350077555794</v>
      </c>
      <c r="CY65" s="16">
        <f>+'MATRIZ (A)'!CY65*CY$168</f>
        <v>31.271842674931754</v>
      </c>
      <c r="CZ65" s="16">
        <f>+'MATRIZ (A)'!CZ65*CZ$168</f>
        <v>39.958680950716776</v>
      </c>
      <c r="DA65" s="16">
        <f>+'MATRIZ (A)'!DA65*DA$168</f>
        <v>3683.1244104826096</v>
      </c>
      <c r="DB65" s="16">
        <f>+'MATRIZ (A)'!DB65*DB$168</f>
        <v>1150.3131582041233</v>
      </c>
      <c r="DC65" s="16">
        <f>+'MATRIZ (A)'!DC65*DC$168</f>
        <v>450.13820053287486</v>
      </c>
      <c r="DD65" s="16">
        <f>+'MATRIZ (A)'!DD65*DD$168</f>
        <v>378.98603769373568</v>
      </c>
      <c r="DE65" s="16">
        <f>+'MATRIZ (A)'!DE65*DE$168</f>
        <v>151.93717701781094</v>
      </c>
      <c r="DF65" s="16">
        <f>+'MATRIZ (A)'!DF65*DF$168</f>
        <v>414.5330774500971</v>
      </c>
      <c r="DG65" s="16">
        <f>+'MATRIZ (A)'!DG65*DG$168</f>
        <v>9568.8408608222417</v>
      </c>
      <c r="DH65" s="16">
        <f>+'MATRIZ (A)'!DH65*DH$168</f>
        <v>1490.2731913869716</v>
      </c>
      <c r="DI65" s="16">
        <f>+'MATRIZ (A)'!DI65*DI$168</f>
        <v>43.001206812664343</v>
      </c>
      <c r="DJ65" s="16">
        <f>+'MATRIZ (A)'!DJ65*DJ$168</f>
        <v>43.623769654245869</v>
      </c>
      <c r="DK65" s="16">
        <f>+'MATRIZ (A)'!DK65*DK$168</f>
        <v>9.6024732444223257</v>
      </c>
      <c r="DL65" s="16">
        <f>+'MATRIZ (A)'!DL65*DL$168</f>
        <v>42.497987959485478</v>
      </c>
      <c r="DM65" s="16">
        <f>+'MATRIZ (A)'!DM65*DM$168</f>
        <v>0.13143220467626307</v>
      </c>
      <c r="DN65" s="16">
        <f>+'MATRIZ (A)'!DN65*DN$168</f>
        <v>17.234417207889713</v>
      </c>
      <c r="DO65" s="16">
        <f>+'MATRIZ (A)'!DO65*DO$168</f>
        <v>409.79363605195977</v>
      </c>
      <c r="DP65" s="16">
        <f>+'MATRIZ (A)'!DP65*DP$168</f>
        <v>70.988135455147699</v>
      </c>
      <c r="DQ65" s="16">
        <f>+'MATRIZ (A)'!DQ65*DQ$168</f>
        <v>37.213700648646281</v>
      </c>
      <c r="DR65" s="16">
        <f>+'MATRIZ (A)'!DR65*DR$168</f>
        <v>257.20333379561259</v>
      </c>
      <c r="DS65" s="16">
        <f>+'MATRIZ (A)'!DS65*DS$168</f>
        <v>2005.6144696530494</v>
      </c>
      <c r="DT65" s="16">
        <f>+'MATRIZ (A)'!DT65*DT$168</f>
        <v>412.09758917691727</v>
      </c>
      <c r="DU65" s="16">
        <f>+'MATRIZ (A)'!DU65*DU$168</f>
        <v>25.863408721214764</v>
      </c>
      <c r="DV65" s="16">
        <f>+'MATRIZ (A)'!DV65*DV$168</f>
        <v>9660.5340923567965</v>
      </c>
      <c r="DW65" s="16">
        <f>+'MATRIZ (A)'!DW65*DW$168</f>
        <v>2839.9989669454744</v>
      </c>
      <c r="DX65" s="16">
        <f>+'MATRIZ (A)'!DX65*DX$168</f>
        <v>370.54844298540081</v>
      </c>
      <c r="DY65" s="16">
        <f>+'MATRIZ (A)'!DY65*DY$168</f>
        <v>563.69904739270874</v>
      </c>
      <c r="DZ65" s="16">
        <f>+'MATRIZ (A)'!DZ65*DZ$168</f>
        <v>239.78035684322865</v>
      </c>
      <c r="EA65" s="16">
        <f>+'MATRIZ (A)'!EA65*EA$168</f>
        <v>22.916067776169122</v>
      </c>
      <c r="EB65" s="16">
        <f>+'MATRIZ (A)'!EB65*EB$168</f>
        <v>2347.2071040638948</v>
      </c>
      <c r="EC65" s="16">
        <f>+'MATRIZ (A)'!EC65*EC$168</f>
        <v>27.79524030219951</v>
      </c>
      <c r="ED65" s="16">
        <f>+'MATRIZ (A)'!ED65*ED$168</f>
        <v>4.5559735867110964</v>
      </c>
      <c r="EE65" s="16">
        <f>+'MATRIZ (A)'!EE65*EE$168</f>
        <v>31.621600263395184</v>
      </c>
      <c r="EF65" s="16">
        <f>+'MATRIZ (A)'!EF65*EF$168</f>
        <v>0.12661089587103191</v>
      </c>
      <c r="EG65" s="16">
        <f>+'MATRIZ (A)'!EG65*EG$168</f>
        <v>4.0964288144508547</v>
      </c>
      <c r="EH65" s="16">
        <f>+'MATRIZ (A)'!EH65*EH$168</f>
        <v>0</v>
      </c>
      <c r="EI65" s="18">
        <f t="shared" si="4"/>
        <v>65962.036497255001</v>
      </c>
      <c r="EJ65" s="20">
        <f>+'MATRIZ (I-A) INVERSA'!FM65</f>
        <v>77693.331119870651</v>
      </c>
      <c r="EK65" s="20">
        <f>+'MATRIZ (I-A) INVERSA'!FN65</f>
        <v>42.844665138112198</v>
      </c>
      <c r="EL65" s="20">
        <f>+'MATRIZ (I-A) INVERSA'!FO65</f>
        <v>120.58650976574145</v>
      </c>
      <c r="EM65" s="20">
        <f>+'MATRIZ (I-A) INVERSA'!FP65</f>
        <v>0</v>
      </c>
      <c r="EN65" s="20">
        <f>+'MATRIZ (I-A) INVERSA'!FQ65</f>
        <v>0</v>
      </c>
      <c r="EO65" s="20">
        <f>+'MATRIZ (I-A) INVERSA'!FR65</f>
        <v>0</v>
      </c>
      <c r="EP65" s="20">
        <f>+'MATRIZ (I-A) INVERSA'!FS65</f>
        <v>8.4054154282599871</v>
      </c>
      <c r="EQ65" s="20">
        <f>+'MATRIZ (I-A) INVERSA'!FT65</f>
        <v>0</v>
      </c>
      <c r="ER65" s="20">
        <f>+'MATRIZ (I-A) INVERSA'!FU65</f>
        <v>0</v>
      </c>
      <c r="ES65" s="20">
        <f>+'MATRIZ (I-A) INVERSA'!FV65</f>
        <v>0</v>
      </c>
      <c r="ET65" s="20">
        <f>+'MATRIZ (I-A) INVERSA'!FW65</f>
        <v>0</v>
      </c>
      <c r="EU65" s="20">
        <f>+'MATRIZ (I-A) INVERSA'!FX65</f>
        <v>7.2484246924061164</v>
      </c>
      <c r="EV65" s="20">
        <f>+'MATRIZ (I-A) INVERSA'!FY65</f>
        <v>52.774052149444074</v>
      </c>
      <c r="EW65" s="20">
        <f>+'MATRIZ (I-A) INVERSA'!FZ65</f>
        <v>0.2154807258932927</v>
      </c>
      <c r="EX65" s="20">
        <f>+'MATRIZ (I-A) INVERSA'!GA65</f>
        <v>6774.7100451449996</v>
      </c>
      <c r="EY65" s="20">
        <f>+'MATRIZ (I-A) INVERSA'!GB65</f>
        <v>361.2482113222502</v>
      </c>
      <c r="EZ65" s="20">
        <f>+'MATRIZ (I-A) INVERSA'!GC65</f>
        <v>69.085557171345243</v>
      </c>
      <c r="FA65" s="20">
        <f>+'MATRIZ (I-A) INVERSA'!GD65</f>
        <v>259.91946852976469</v>
      </c>
      <c r="FB65" s="20">
        <f>+'MATRIZ (I-A) INVERSA'!GE65</f>
        <v>275.92252064740751</v>
      </c>
      <c r="FC65" s="20">
        <f>+'MATRIZ (I-A) INVERSA'!GF65</f>
        <v>13.07024288941829</v>
      </c>
      <c r="FD65" s="20">
        <f>+'MATRIZ (I-A) INVERSA'!GG65</f>
        <v>151.11196028444598</v>
      </c>
      <c r="FE65" s="20">
        <f>+'MATRIZ (I-A) INVERSA'!GH65</f>
        <v>25.351914959124336</v>
      </c>
      <c r="FF65" s="20">
        <f>+'MATRIZ (I-A) INVERSA'!GI65</f>
        <v>0</v>
      </c>
      <c r="FG65" s="18">
        <f t="shared" si="2"/>
        <v>85855.82558871925</v>
      </c>
      <c r="FH65" s="17">
        <f t="shared" si="5"/>
        <v>151817.86208597425</v>
      </c>
      <c r="FI65" s="28"/>
      <c r="FJ65" s="17">
        <v>151817.86208597434</v>
      </c>
      <c r="FK65" s="48">
        <f t="shared" si="3"/>
        <v>0</v>
      </c>
      <c r="FM65" s="46">
        <f>+IFERROR((FH65/'MIP 2017'!FH65*100-100),0)</f>
        <v>0.44371049475651603</v>
      </c>
    </row>
    <row r="66" spans="1:169" s="7" customFormat="1" ht="21.95" customHeight="1" thickBot="1" x14ac:dyDescent="0.25">
      <c r="A66" s="137" t="s">
        <v>367</v>
      </c>
      <c r="B66" s="138" t="s">
        <v>386</v>
      </c>
      <c r="C66" s="16">
        <f>+'MATRIZ (A)'!C66*C$168</f>
        <v>522.08848743890042</v>
      </c>
      <c r="D66" s="16">
        <f>+'MATRIZ (A)'!D66*D$168</f>
        <v>91.883150374885517</v>
      </c>
      <c r="E66" s="16">
        <f>+'MATRIZ (A)'!E66*E$168</f>
        <v>303.17679563512786</v>
      </c>
      <c r="F66" s="16">
        <f>+'MATRIZ (A)'!F66*F$168</f>
        <v>5221.5360537504757</v>
      </c>
      <c r="G66" s="16">
        <f>+'MATRIZ (A)'!G66*G$168</f>
        <v>938.89224692879861</v>
      </c>
      <c r="H66" s="16">
        <f>+'MATRIZ (A)'!H66*H$168</f>
        <v>867.61649915245914</v>
      </c>
      <c r="I66" s="16">
        <f>+'MATRIZ (A)'!I66*I$168</f>
        <v>401.63182291409782</v>
      </c>
      <c r="J66" s="16">
        <f>+'MATRIZ (A)'!J66*J$168</f>
        <v>2499.5738661470164</v>
      </c>
      <c r="K66" s="16">
        <f>+'MATRIZ (A)'!K66*K$168</f>
        <v>2680.7860599528731</v>
      </c>
      <c r="L66" s="16">
        <f>+'MATRIZ (A)'!L66*L$168</f>
        <v>4565.0632547631221</v>
      </c>
      <c r="M66" s="16">
        <f>+'MATRIZ (A)'!M66*M$168</f>
        <v>2521.2927727704819</v>
      </c>
      <c r="N66" s="16">
        <f>+'MATRIZ (A)'!N66*N$168</f>
        <v>577.70007449256627</v>
      </c>
      <c r="O66" s="16">
        <f>+'MATRIZ (A)'!O66*O$168</f>
        <v>1341.3357542526633</v>
      </c>
      <c r="P66" s="16">
        <f>+'MATRIZ (A)'!P66*P$168</f>
        <v>7607.0539422875863</v>
      </c>
      <c r="Q66" s="16">
        <f>+'MATRIZ (A)'!Q66*Q$168</f>
        <v>1058.8430928532589</v>
      </c>
      <c r="R66" s="16">
        <f>+'MATRIZ (A)'!R66*R$168</f>
        <v>13724.637539418512</v>
      </c>
      <c r="S66" s="16">
        <f>+'MATRIZ (A)'!S66*S$168</f>
        <v>5068.4525727215114</v>
      </c>
      <c r="T66" s="16">
        <f>+'MATRIZ (A)'!T66*T$168</f>
        <v>9384.6564485438103</v>
      </c>
      <c r="U66" s="16">
        <f>+'MATRIZ (A)'!U66*U$168</f>
        <v>5115.9471647805649</v>
      </c>
      <c r="V66" s="16">
        <f>+'MATRIZ (A)'!V66*V$168</f>
        <v>639.77879534649446</v>
      </c>
      <c r="W66" s="16">
        <f>+'MATRIZ (A)'!W66*W$168</f>
        <v>1456.0055395038514</v>
      </c>
      <c r="X66" s="16">
        <f>+'MATRIZ (A)'!X66*X$168</f>
        <v>4335.6589917578312</v>
      </c>
      <c r="Y66" s="16">
        <f>+'MATRIZ (A)'!Y66*Y$168</f>
        <v>130.81796065827822</v>
      </c>
      <c r="Z66" s="16">
        <f>+'MATRIZ (A)'!Z66*Z$168</f>
        <v>688.20709628887425</v>
      </c>
      <c r="AA66" s="16">
        <f>+'MATRIZ (A)'!AA66*AA$168</f>
        <v>86.709502475695402</v>
      </c>
      <c r="AB66" s="16">
        <f>+'MATRIZ (A)'!AB66*AB$168</f>
        <v>175.6050040864946</v>
      </c>
      <c r="AC66" s="16">
        <f>+'MATRIZ (A)'!AC66*AC$168</f>
        <v>193.39777590486349</v>
      </c>
      <c r="AD66" s="16">
        <f>+'MATRIZ (A)'!AD66*AD$168</f>
        <v>49.944566719254908</v>
      </c>
      <c r="AE66" s="16">
        <f>+'MATRIZ (A)'!AE66*AE$168</f>
        <v>109.35596176439594</v>
      </c>
      <c r="AF66" s="16">
        <f>+'MATRIZ (A)'!AF66*AF$168</f>
        <v>587.32129544618613</v>
      </c>
      <c r="AG66" s="16">
        <f>+'MATRIZ (A)'!AG66*AG$168</f>
        <v>8.9407315679348592E-3</v>
      </c>
      <c r="AH66" s="16">
        <f>+'MATRIZ (A)'!AH66*AH$168</f>
        <v>68.466500180846012</v>
      </c>
      <c r="AI66" s="16">
        <f>+'MATRIZ (A)'!AI66*AI$168</f>
        <v>626.59650739039864</v>
      </c>
      <c r="AJ66" s="16">
        <f>+'MATRIZ (A)'!AJ66*AJ$168</f>
        <v>130.68829538884029</v>
      </c>
      <c r="AK66" s="16">
        <f>+'MATRIZ (A)'!AK66*AK$168</f>
        <v>392.68332170425293</v>
      </c>
      <c r="AL66" s="16">
        <f>+'MATRIZ (A)'!AL66*AL$168</f>
        <v>332.19808422899013</v>
      </c>
      <c r="AM66" s="16">
        <f>+'MATRIZ (A)'!AM66*AM$168</f>
        <v>2921.7912950086343</v>
      </c>
      <c r="AN66" s="16">
        <f>+'MATRIZ (A)'!AN66*AN$168</f>
        <v>172.00875037678114</v>
      </c>
      <c r="AO66" s="16">
        <f>+'MATRIZ (A)'!AO66*AO$168</f>
        <v>354.12956624900403</v>
      </c>
      <c r="AP66" s="16">
        <f>+'MATRIZ (A)'!AP66*AP$168</f>
        <v>1003.4194587260796</v>
      </c>
      <c r="AQ66" s="16">
        <f>+'MATRIZ (A)'!AQ66*AQ$168</f>
        <v>1437.0618344652091</v>
      </c>
      <c r="AR66" s="16">
        <f>+'MATRIZ (A)'!AR66*AR$168</f>
        <v>20.812013756736739</v>
      </c>
      <c r="AS66" s="16">
        <f>+'MATRIZ (A)'!AS66*AS$168</f>
        <v>132.23637062622657</v>
      </c>
      <c r="AT66" s="16">
        <f>+'MATRIZ (A)'!AT66*AT$168</f>
        <v>16.551251742309244</v>
      </c>
      <c r="AU66" s="16">
        <f>+'MATRIZ (A)'!AU66*AU$168</f>
        <v>499.25617801152265</v>
      </c>
      <c r="AV66" s="16">
        <f>+'MATRIZ (A)'!AV66*AV$168</f>
        <v>693.58868573286782</v>
      </c>
      <c r="AW66" s="16">
        <f>+'MATRIZ (A)'!AW66*AW$168</f>
        <v>2061.1400699041142</v>
      </c>
      <c r="AX66" s="16">
        <f>+'MATRIZ (A)'!AX66*AX$168</f>
        <v>96.134283238282777</v>
      </c>
      <c r="AY66" s="16">
        <f>+'MATRIZ (A)'!AY66*AY$168</f>
        <v>60.029995696884271</v>
      </c>
      <c r="AZ66" s="16">
        <f>+'MATRIZ (A)'!AZ66*AZ$168</f>
        <v>4.0684323923432872</v>
      </c>
      <c r="BA66" s="16">
        <f>+'MATRIZ (A)'!BA66*BA$168</f>
        <v>5.4775944335146836</v>
      </c>
      <c r="BB66" s="16">
        <f>+'MATRIZ (A)'!BB66*BB$168</f>
        <v>66.810666767391837</v>
      </c>
      <c r="BC66" s="16">
        <f>+'MATRIZ (A)'!BC66*BC$168</f>
        <v>466.42800257488193</v>
      </c>
      <c r="BD66" s="16">
        <f>+'MATRIZ (A)'!BD66*BD$168</f>
        <v>116.33150478611408</v>
      </c>
      <c r="BE66" s="16">
        <f>+'MATRIZ (A)'!BE66*BE$168</f>
        <v>6553.5377752322083</v>
      </c>
      <c r="BF66" s="16">
        <f>+'MATRIZ (A)'!BF66*BF$168</f>
        <v>1171.2209630617135</v>
      </c>
      <c r="BG66" s="16">
        <f>+'MATRIZ (A)'!BG66*BG$168</f>
        <v>4474.8042579905423</v>
      </c>
      <c r="BH66" s="16">
        <f>+'MATRIZ (A)'!BH66*BH$168</f>
        <v>6504.5043397441959</v>
      </c>
      <c r="BI66" s="16">
        <f>+'MATRIZ (A)'!BI66*BI$168</f>
        <v>3353.776010712571</v>
      </c>
      <c r="BJ66" s="16">
        <f>+'MATRIZ (A)'!BJ66*BJ$168</f>
        <v>111.57927616935675</v>
      </c>
      <c r="BK66" s="16">
        <f>+'MATRIZ (A)'!BK66*BK$168</f>
        <v>81.09434574179447</v>
      </c>
      <c r="BL66" s="16">
        <f>+'MATRIZ (A)'!BL66*BL$168</f>
        <v>18.132461462923413</v>
      </c>
      <c r="BM66" s="16">
        <f>+'MATRIZ (A)'!BM66*BM$168</f>
        <v>566.68724052472464</v>
      </c>
      <c r="BN66" s="16">
        <f>+'MATRIZ (A)'!BN66*BN$168</f>
        <v>437.6457380339761</v>
      </c>
      <c r="BO66" s="16">
        <f>+'MATRIZ (A)'!BO66*BO$168</f>
        <v>174.84353541105048</v>
      </c>
      <c r="BP66" s="16">
        <f>+'MATRIZ (A)'!BP66*BP$168</f>
        <v>24.916189221582616</v>
      </c>
      <c r="BQ66" s="16">
        <f>+'MATRIZ (A)'!BQ66*BQ$168</f>
        <v>22.901564298553986</v>
      </c>
      <c r="BR66" s="16">
        <f>+'MATRIZ (A)'!BR66*BR$168</f>
        <v>209.99186850637983</v>
      </c>
      <c r="BS66" s="16">
        <f>+'MATRIZ (A)'!BS66*BS$168</f>
        <v>51.295711871705457</v>
      </c>
      <c r="BT66" s="16">
        <f>+'MATRIZ (A)'!BT66*BT$168</f>
        <v>310.36027196573673</v>
      </c>
      <c r="BU66" s="16">
        <f>+'MATRIZ (A)'!BU66*BU$168</f>
        <v>615.35589349843008</v>
      </c>
      <c r="BV66" s="16">
        <f>+'MATRIZ (A)'!BV66*BV$168</f>
        <v>322.082426427737</v>
      </c>
      <c r="BW66" s="16">
        <f>+'MATRIZ (A)'!BW66*BW$168</f>
        <v>294.04447100297216</v>
      </c>
      <c r="BX66" s="16">
        <f>+'MATRIZ (A)'!BX66*BX$168</f>
        <v>266.16905014283964</v>
      </c>
      <c r="BY66" s="16">
        <f>+'MATRIZ (A)'!BY66*BY$168</f>
        <v>739.27511041938294</v>
      </c>
      <c r="BZ66" s="16">
        <f>+'MATRIZ (A)'!BZ66*BZ$168</f>
        <v>57.309176142789902</v>
      </c>
      <c r="CA66" s="16">
        <f>+'MATRIZ (A)'!CA66*CA$168</f>
        <v>111.63934380722105</v>
      </c>
      <c r="CB66" s="16">
        <f>+'MATRIZ (A)'!CB66*CB$168</f>
        <v>373.08461387778027</v>
      </c>
      <c r="CC66" s="16">
        <f>+'MATRIZ (A)'!CC66*CC$168</f>
        <v>416.46793384967293</v>
      </c>
      <c r="CD66" s="16">
        <f>+'MATRIZ (A)'!CD66*CD$168</f>
        <v>181.36170101505056</v>
      </c>
      <c r="CE66" s="16">
        <f>+'MATRIZ (A)'!CE66*CE$168</f>
        <v>422.20120791315838</v>
      </c>
      <c r="CF66" s="16">
        <f>+'MATRIZ (A)'!CF66*CF$168</f>
        <v>622.63080234898553</v>
      </c>
      <c r="CG66" s="16">
        <f>+'MATRIZ (A)'!CG66*CG$168</f>
        <v>2451.8915702443014</v>
      </c>
      <c r="CH66" s="16">
        <f>+'MATRIZ (A)'!CH66*CH$168</f>
        <v>232.0509033294062</v>
      </c>
      <c r="CI66" s="16">
        <f>+'MATRIZ (A)'!CI66*CI$168</f>
        <v>1.6424158755797864</v>
      </c>
      <c r="CJ66" s="16">
        <f>+'MATRIZ (A)'!CJ66*CJ$168</f>
        <v>114.02692795241161</v>
      </c>
      <c r="CK66" s="16">
        <f>+'MATRIZ (A)'!CK66*CK$168</f>
        <v>111.8675570448886</v>
      </c>
      <c r="CL66" s="16">
        <f>+'MATRIZ (A)'!CL66*CL$168</f>
        <v>488.16553491695169</v>
      </c>
      <c r="CM66" s="16">
        <f>+'MATRIZ (A)'!CM66*CM$168</f>
        <v>147.2236486732607</v>
      </c>
      <c r="CN66" s="16">
        <f>+'MATRIZ (A)'!CN66*CN$168</f>
        <v>33.616215419365219</v>
      </c>
      <c r="CO66" s="16">
        <f>+'MATRIZ (A)'!CO66*CO$168</f>
        <v>317.7270531069791</v>
      </c>
      <c r="CP66" s="16">
        <f>+'MATRIZ (A)'!CP66*CP$168</f>
        <v>34.986320755492031</v>
      </c>
      <c r="CQ66" s="16">
        <f>+'MATRIZ (A)'!CQ66*CQ$168</f>
        <v>210.74349739954175</v>
      </c>
      <c r="CR66" s="16">
        <f>+'MATRIZ (A)'!CR66*CR$168</f>
        <v>482.47108010253356</v>
      </c>
      <c r="CS66" s="16">
        <f>+'MATRIZ (A)'!CS66*CS$168</f>
        <v>23.466135172068388</v>
      </c>
      <c r="CT66" s="16">
        <f>+'MATRIZ (A)'!CT66*CT$168</f>
        <v>199.25702981745053</v>
      </c>
      <c r="CU66" s="16">
        <f>+'MATRIZ (A)'!CU66*CU$168</f>
        <v>43.102064175217727</v>
      </c>
      <c r="CV66" s="16">
        <f>+'MATRIZ (A)'!CV66*CV$168</f>
        <v>0.75626986114439654</v>
      </c>
      <c r="CW66" s="16">
        <f>+'MATRIZ (A)'!CW66*CW$168</f>
        <v>142.49464475019661</v>
      </c>
      <c r="CX66" s="16">
        <f>+'MATRIZ (A)'!CX66*CX$168</f>
        <v>43.722130052366595</v>
      </c>
      <c r="CY66" s="16">
        <f>+'MATRIZ (A)'!CY66*CY$168</f>
        <v>20.638000489767748</v>
      </c>
      <c r="CZ66" s="16">
        <f>+'MATRIZ (A)'!CZ66*CZ$168</f>
        <v>20.176453672676697</v>
      </c>
      <c r="DA66" s="16">
        <f>+'MATRIZ (A)'!DA66*DA$168</f>
        <v>196.5545984551807</v>
      </c>
      <c r="DB66" s="16">
        <f>+'MATRIZ (A)'!DB66*DB$168</f>
        <v>23.800846251286735</v>
      </c>
      <c r="DC66" s="16">
        <f>+'MATRIZ (A)'!DC66*DC$168</f>
        <v>43.368904790209832</v>
      </c>
      <c r="DD66" s="16">
        <f>+'MATRIZ (A)'!DD66*DD$168</f>
        <v>48.169828694060165</v>
      </c>
      <c r="DE66" s="16">
        <f>+'MATRIZ (A)'!DE66*DE$168</f>
        <v>432.97010857973709</v>
      </c>
      <c r="DF66" s="16">
        <f>+'MATRIZ (A)'!DF66*DF$168</f>
        <v>738.07903904788611</v>
      </c>
      <c r="DG66" s="16">
        <f>+'MATRIZ (A)'!DG66*DG$168</f>
        <v>42.897087443936265</v>
      </c>
      <c r="DH66" s="16">
        <f>+'MATRIZ (A)'!DH66*DH$168</f>
        <v>55.292677609848646</v>
      </c>
      <c r="DI66" s="16">
        <f>+'MATRIZ (A)'!DI66*DI$168</f>
        <v>10.649920303116906</v>
      </c>
      <c r="DJ66" s="16">
        <f>+'MATRIZ (A)'!DJ66*DJ$168</f>
        <v>23.693166334222056</v>
      </c>
      <c r="DK66" s="16">
        <f>+'MATRIZ (A)'!DK66*DK$168</f>
        <v>15.121900068965813</v>
      </c>
      <c r="DL66" s="16">
        <f>+'MATRIZ (A)'!DL66*DL$168</f>
        <v>47.923217140611818</v>
      </c>
      <c r="DM66" s="16">
        <f>+'MATRIZ (A)'!DM66*DM$168</f>
        <v>2.582644016880287E-2</v>
      </c>
      <c r="DN66" s="16">
        <f>+'MATRIZ (A)'!DN66*DN$168</f>
        <v>0.79513275331957611</v>
      </c>
      <c r="DO66" s="16">
        <f>+'MATRIZ (A)'!DO66*DO$168</f>
        <v>20.177240205295107</v>
      </c>
      <c r="DP66" s="16">
        <f>+'MATRIZ (A)'!DP66*DP$168</f>
        <v>27.056800768758688</v>
      </c>
      <c r="DQ66" s="16">
        <f>+'MATRIZ (A)'!DQ66*DQ$168</f>
        <v>369.29600434424424</v>
      </c>
      <c r="DR66" s="16">
        <f>+'MATRIZ (A)'!DR66*DR$168</f>
        <v>32.96839369272697</v>
      </c>
      <c r="DS66" s="16">
        <f>+'MATRIZ (A)'!DS66*DS$168</f>
        <v>991.58750412108225</v>
      </c>
      <c r="DT66" s="16">
        <f>+'MATRIZ (A)'!DT66*DT$168</f>
        <v>429.89166290585888</v>
      </c>
      <c r="DU66" s="16">
        <f>+'MATRIZ (A)'!DU66*DU$168</f>
        <v>0.75207530665564826</v>
      </c>
      <c r="DV66" s="16">
        <f>+'MATRIZ (A)'!DV66*DV$168</f>
        <v>946.59476303437941</v>
      </c>
      <c r="DW66" s="16">
        <f>+'MATRIZ (A)'!DW66*DW$168</f>
        <v>12493.486849769788</v>
      </c>
      <c r="DX66" s="16">
        <f>+'MATRIZ (A)'!DX66*DX$168</f>
        <v>27.742600567123869</v>
      </c>
      <c r="DY66" s="16">
        <f>+'MATRIZ (A)'!DY66*DY$168</f>
        <v>6.367823435017204</v>
      </c>
      <c r="DZ66" s="16">
        <f>+'MATRIZ (A)'!DZ66*DZ$168</f>
        <v>8.7153154914077273</v>
      </c>
      <c r="EA66" s="16">
        <f>+'MATRIZ (A)'!EA66*EA$168</f>
        <v>301.38207318606521</v>
      </c>
      <c r="EB66" s="16">
        <f>+'MATRIZ (A)'!EB66*EB$168</f>
        <v>109.16350110781539</v>
      </c>
      <c r="EC66" s="16">
        <f>+'MATRIZ (A)'!EC66*EC$168</f>
        <v>25.850910223443556</v>
      </c>
      <c r="ED66" s="16">
        <f>+'MATRIZ (A)'!ED66*ED$168</f>
        <v>5.0885712275034241</v>
      </c>
      <c r="EE66" s="16">
        <f>+'MATRIZ (A)'!EE66*EE$168</f>
        <v>425.86366999804261</v>
      </c>
      <c r="EF66" s="16">
        <f>+'MATRIZ (A)'!EF66*EF$168</f>
        <v>1.7008427862484465</v>
      </c>
      <c r="EG66" s="16">
        <f>+'MATRIZ (A)'!EG66*EG$168</f>
        <v>10.409236037474827</v>
      </c>
      <c r="EH66" s="16">
        <f>+'MATRIZ (A)'!EH66*EH$168</f>
        <v>0</v>
      </c>
      <c r="EI66" s="18">
        <f t="shared" si="4"/>
        <v>136145.26451857277</v>
      </c>
      <c r="EJ66" s="20">
        <f>+'MATRIZ (I-A) INVERSA'!FM66</f>
        <v>32476.032886521658</v>
      </c>
      <c r="EK66" s="20">
        <f>+'MATRIZ (I-A) INVERSA'!FN66</f>
        <v>0</v>
      </c>
      <c r="EL66" s="20">
        <f>+'MATRIZ (I-A) INVERSA'!FO66</f>
        <v>0</v>
      </c>
      <c r="EM66" s="20">
        <f>+'MATRIZ (I-A) INVERSA'!FP66</f>
        <v>0</v>
      </c>
      <c r="EN66" s="20">
        <f>+'MATRIZ (I-A) INVERSA'!FQ66</f>
        <v>0</v>
      </c>
      <c r="EO66" s="20">
        <f>+'MATRIZ (I-A) INVERSA'!FR66</f>
        <v>0</v>
      </c>
      <c r="EP66" s="20">
        <f>+'MATRIZ (I-A) INVERSA'!FS66</f>
        <v>0</v>
      </c>
      <c r="EQ66" s="20">
        <f>+'MATRIZ (I-A) INVERSA'!FT66</f>
        <v>0</v>
      </c>
      <c r="ER66" s="20">
        <f>+'MATRIZ (I-A) INVERSA'!FU66</f>
        <v>0</v>
      </c>
      <c r="ES66" s="20">
        <f>+'MATRIZ (I-A) INVERSA'!FV66</f>
        <v>0</v>
      </c>
      <c r="ET66" s="20">
        <f>+'MATRIZ (I-A) INVERSA'!FW66</f>
        <v>0</v>
      </c>
      <c r="EU66" s="20">
        <f>+'MATRIZ (I-A) INVERSA'!FX66</f>
        <v>297.80702483842413</v>
      </c>
      <c r="EV66" s="20">
        <f>+'MATRIZ (I-A) INVERSA'!FY66</f>
        <v>2173.4523309980336</v>
      </c>
      <c r="EW66" s="20">
        <f>+'MATRIZ (I-A) INVERSA'!FZ66</f>
        <v>313.01252492209227</v>
      </c>
      <c r="EX66" s="20">
        <f>+'MATRIZ (I-A) INVERSA'!GA66</f>
        <v>97997.545968187405</v>
      </c>
      <c r="EY66" s="20">
        <f>+'MATRIZ (I-A) INVERSA'!GB66</f>
        <v>0</v>
      </c>
      <c r="EZ66" s="20">
        <f>+'MATRIZ (I-A) INVERSA'!GC66</f>
        <v>0</v>
      </c>
      <c r="FA66" s="20">
        <f>+'MATRIZ (I-A) INVERSA'!GD66</f>
        <v>0</v>
      </c>
      <c r="FB66" s="20">
        <f>+'MATRIZ (I-A) INVERSA'!GE66</f>
        <v>0</v>
      </c>
      <c r="FC66" s="20">
        <f>+'MATRIZ (I-A) INVERSA'!GF66</f>
        <v>0</v>
      </c>
      <c r="FD66" s="20">
        <f>+'MATRIZ (I-A) INVERSA'!GG66</f>
        <v>0</v>
      </c>
      <c r="FE66" s="20">
        <f>+'MATRIZ (I-A) INVERSA'!GH66</f>
        <v>0</v>
      </c>
      <c r="FF66" s="20">
        <f>+'MATRIZ (I-A) INVERSA'!GI66</f>
        <v>0</v>
      </c>
      <c r="FG66" s="18">
        <f t="shared" si="2"/>
        <v>133257.85073546763</v>
      </c>
      <c r="FH66" s="17">
        <f t="shared" si="5"/>
        <v>269403.1152540404</v>
      </c>
      <c r="FI66" s="28"/>
      <c r="FJ66" s="17">
        <v>269403.1152540404</v>
      </c>
      <c r="FK66" s="48">
        <f t="shared" si="3"/>
        <v>0</v>
      </c>
      <c r="FM66" s="46">
        <f>+IFERROR((FH66/'MIP 2017'!FH66*100-100),0)</f>
        <v>0.20622624089759256</v>
      </c>
    </row>
    <row r="67" spans="1:169" s="7" customFormat="1" ht="21.95" customHeight="1" thickBot="1" x14ac:dyDescent="0.25">
      <c r="A67" s="137" t="s">
        <v>368</v>
      </c>
      <c r="B67" s="138" t="s">
        <v>387</v>
      </c>
      <c r="C67" s="16">
        <f>+'MATRIZ (A)'!C67*C$168</f>
        <v>16.434811904826535</v>
      </c>
      <c r="D67" s="16">
        <f>+'MATRIZ (A)'!D67*D$168</f>
        <v>1.46587963118997</v>
      </c>
      <c r="E67" s="16">
        <f>+'MATRIZ (A)'!E67*E$168</f>
        <v>6.0650709161488985</v>
      </c>
      <c r="F67" s="16">
        <f>+'MATRIZ (A)'!F67*F$168</f>
        <v>23.661592978354005</v>
      </c>
      <c r="G67" s="16">
        <f>+'MATRIZ (A)'!G67*G$168</f>
        <v>332.32638527258814</v>
      </c>
      <c r="H67" s="16">
        <f>+'MATRIZ (A)'!H67*H$168</f>
        <v>22.580595875560661</v>
      </c>
      <c r="I67" s="16">
        <f>+'MATRIZ (A)'!I67*I$168</f>
        <v>60.574852908067093</v>
      </c>
      <c r="J67" s="16">
        <f>+'MATRIZ (A)'!J67*J$168</f>
        <v>9.6414086547205429</v>
      </c>
      <c r="K67" s="16">
        <f>+'MATRIZ (A)'!K67*K$168</f>
        <v>210.654154449369</v>
      </c>
      <c r="L67" s="16">
        <f>+'MATRIZ (A)'!L67*L$168</f>
        <v>763.86961395088179</v>
      </c>
      <c r="M67" s="16">
        <f>+'MATRIZ (A)'!M67*M$168</f>
        <v>118.44368927416494</v>
      </c>
      <c r="N67" s="16">
        <f>+'MATRIZ (A)'!N67*N$168</f>
        <v>635.73088512822449</v>
      </c>
      <c r="O67" s="16">
        <f>+'MATRIZ (A)'!O67*O$168</f>
        <v>272.70671507295248</v>
      </c>
      <c r="P67" s="16">
        <f>+'MATRIZ (A)'!P67*P$168</f>
        <v>2979.124177728308</v>
      </c>
      <c r="Q67" s="16">
        <f>+'MATRIZ (A)'!Q67*Q$168</f>
        <v>189.54879500376984</v>
      </c>
      <c r="R67" s="16">
        <f>+'MATRIZ (A)'!R67*R$168</f>
        <v>1586.9067110698581</v>
      </c>
      <c r="S67" s="16">
        <f>+'MATRIZ (A)'!S67*S$168</f>
        <v>50.543550273333082</v>
      </c>
      <c r="T67" s="16">
        <f>+'MATRIZ (A)'!T67*T$168</f>
        <v>66.054269550437013</v>
      </c>
      <c r="U67" s="16">
        <f>+'MATRIZ (A)'!U67*U$168</f>
        <v>201.50655352616644</v>
      </c>
      <c r="V67" s="16">
        <f>+'MATRIZ (A)'!V67*V$168</f>
        <v>6.2913955197629292</v>
      </c>
      <c r="W67" s="16">
        <f>+'MATRIZ (A)'!W67*W$168</f>
        <v>126.20366987857832</v>
      </c>
      <c r="X67" s="16">
        <f>+'MATRIZ (A)'!X67*X$168</f>
        <v>774.58978613421118</v>
      </c>
      <c r="Y67" s="16">
        <f>+'MATRIZ (A)'!Y67*Y$168</f>
        <v>13.997449468557033</v>
      </c>
      <c r="Z67" s="16">
        <f>+'MATRIZ (A)'!Z67*Z$168</f>
        <v>35.3272002095025</v>
      </c>
      <c r="AA67" s="16">
        <f>+'MATRIZ (A)'!AA67*AA$168</f>
        <v>16.778250312798445</v>
      </c>
      <c r="AB67" s="16">
        <f>+'MATRIZ (A)'!AB67*AB$168</f>
        <v>69.048849652753006</v>
      </c>
      <c r="AC67" s="16">
        <f>+'MATRIZ (A)'!AC67*AC$168</f>
        <v>124.6737905187745</v>
      </c>
      <c r="AD67" s="16">
        <f>+'MATRIZ (A)'!AD67*AD$168</f>
        <v>39.170448253681037</v>
      </c>
      <c r="AE67" s="16">
        <f>+'MATRIZ (A)'!AE67*AE$168</f>
        <v>13.217344199207345</v>
      </c>
      <c r="AF67" s="16">
        <f>+'MATRIZ (A)'!AF67*AF$168</f>
        <v>94.132044109267056</v>
      </c>
      <c r="AG67" s="16">
        <f>+'MATRIZ (A)'!AG67*AG$168</f>
        <v>3.2418887808443177E-3</v>
      </c>
      <c r="AH67" s="16">
        <f>+'MATRIZ (A)'!AH67*AH$168</f>
        <v>23.144155968393449</v>
      </c>
      <c r="AI67" s="16">
        <f>+'MATRIZ (A)'!AI67*AI$168</f>
        <v>4261.3818641173957</v>
      </c>
      <c r="AJ67" s="16">
        <f>+'MATRIZ (A)'!AJ67*AJ$168</f>
        <v>347.75210511254403</v>
      </c>
      <c r="AK67" s="16">
        <f>+'MATRIZ (A)'!AK67*AK$168</f>
        <v>1772.8584597596905</v>
      </c>
      <c r="AL67" s="16">
        <f>+'MATRIZ (A)'!AL67*AL$168</f>
        <v>664.57706795495437</v>
      </c>
      <c r="AM67" s="16">
        <f>+'MATRIZ (A)'!AM67*AM$168</f>
        <v>3847.4911535975234</v>
      </c>
      <c r="AN67" s="16">
        <f>+'MATRIZ (A)'!AN67*AN$168</f>
        <v>143.59294361805433</v>
      </c>
      <c r="AO67" s="16">
        <f>+'MATRIZ (A)'!AO67*AO$168</f>
        <v>2151.3707005213673</v>
      </c>
      <c r="AP67" s="16">
        <f>+'MATRIZ (A)'!AP67*AP$168</f>
        <v>1893.2788051855746</v>
      </c>
      <c r="AQ67" s="16">
        <f>+'MATRIZ (A)'!AQ67*AQ$168</f>
        <v>240.63400590163269</v>
      </c>
      <c r="AR67" s="16">
        <f>+'MATRIZ (A)'!AR67*AR$168</f>
        <v>205.45735037599187</v>
      </c>
      <c r="AS67" s="16">
        <f>+'MATRIZ (A)'!AS67*AS$168</f>
        <v>119.00704468611005</v>
      </c>
      <c r="AT67" s="16">
        <f>+'MATRIZ (A)'!AT67*AT$168</f>
        <v>172.57133141197843</v>
      </c>
      <c r="AU67" s="16">
        <f>+'MATRIZ (A)'!AU67*AU$168</f>
        <v>5197.4316351612088</v>
      </c>
      <c r="AV67" s="16">
        <f>+'MATRIZ (A)'!AV67*AV$168</f>
        <v>600.40900590850424</v>
      </c>
      <c r="AW67" s="16">
        <f>+'MATRIZ (A)'!AW67*AW$168</f>
        <v>9568.7433997339795</v>
      </c>
      <c r="AX67" s="16">
        <f>+'MATRIZ (A)'!AX67*AX$168</f>
        <v>479.29457874118765</v>
      </c>
      <c r="AY67" s="16">
        <f>+'MATRIZ (A)'!AY67*AY$168</f>
        <v>644.33556519426952</v>
      </c>
      <c r="AZ67" s="16">
        <f>+'MATRIZ (A)'!AZ67*AZ$168</f>
        <v>23.458388268847251</v>
      </c>
      <c r="BA67" s="16">
        <f>+'MATRIZ (A)'!BA67*BA$168</f>
        <v>61.783145081056439</v>
      </c>
      <c r="BB67" s="16">
        <f>+'MATRIZ (A)'!BB67*BB$168</f>
        <v>65.982876090336077</v>
      </c>
      <c r="BC67" s="16">
        <f>+'MATRIZ (A)'!BC67*BC$168</f>
        <v>603.50241202056804</v>
      </c>
      <c r="BD67" s="16">
        <f>+'MATRIZ (A)'!BD67*BD$168</f>
        <v>1261.8982775657494</v>
      </c>
      <c r="BE67" s="16">
        <f>+'MATRIZ (A)'!BE67*BE$168</f>
        <v>1435.1104999451704</v>
      </c>
      <c r="BF67" s="16">
        <f>+'MATRIZ (A)'!BF67*BF$168</f>
        <v>6586.0365773036992</v>
      </c>
      <c r="BG67" s="16">
        <f>+'MATRIZ (A)'!BG67*BG$168</f>
        <v>2069.6436196121158</v>
      </c>
      <c r="BH67" s="16">
        <f>+'MATRIZ (A)'!BH67*BH$168</f>
        <v>3720.1956434607891</v>
      </c>
      <c r="BI67" s="16">
        <f>+'MATRIZ (A)'!BI67*BI$168</f>
        <v>1967.3022387867011</v>
      </c>
      <c r="BJ67" s="16">
        <f>+'MATRIZ (A)'!BJ67*BJ$168</f>
        <v>73.705007364650484</v>
      </c>
      <c r="BK67" s="16">
        <f>+'MATRIZ (A)'!BK67*BK$168</f>
        <v>116.80140297335625</v>
      </c>
      <c r="BL67" s="16">
        <f>+'MATRIZ (A)'!BL67*BL$168</f>
        <v>476.74783683121444</v>
      </c>
      <c r="BM67" s="16">
        <f>+'MATRIZ (A)'!BM67*BM$168</f>
        <v>588.41769340130236</v>
      </c>
      <c r="BN67" s="16">
        <f>+'MATRIZ (A)'!BN67*BN$168</f>
        <v>609.09143694470833</v>
      </c>
      <c r="BO67" s="16">
        <f>+'MATRIZ (A)'!BO67*BO$168</f>
        <v>684.86838725967459</v>
      </c>
      <c r="BP67" s="16">
        <f>+'MATRIZ (A)'!BP67*BP$168</f>
        <v>55.759292216531513</v>
      </c>
      <c r="BQ67" s="16">
        <f>+'MATRIZ (A)'!BQ67*BQ$168</f>
        <v>75.070501752828463</v>
      </c>
      <c r="BR67" s="16">
        <f>+'MATRIZ (A)'!BR67*BR$168</f>
        <v>2260.0602959833718</v>
      </c>
      <c r="BS67" s="16">
        <f>+'MATRIZ (A)'!BS67*BS$168</f>
        <v>61.994564022825692</v>
      </c>
      <c r="BT67" s="16">
        <f>+'MATRIZ (A)'!BT67*BT$168</f>
        <v>1405.737012087767</v>
      </c>
      <c r="BU67" s="16">
        <f>+'MATRIZ (A)'!BU67*BU$168</f>
        <v>6402.3585662007372</v>
      </c>
      <c r="BV67" s="16">
        <f>+'MATRIZ (A)'!BV67*BV$168</f>
        <v>885.56958624765548</v>
      </c>
      <c r="BW67" s="16">
        <f>+'MATRIZ (A)'!BW67*BW$168</f>
        <v>744.61378411027181</v>
      </c>
      <c r="BX67" s="16">
        <f>+'MATRIZ (A)'!BX67*BX$168</f>
        <v>352.64782797861966</v>
      </c>
      <c r="BY67" s="16">
        <f>+'MATRIZ (A)'!BY67*BY$168</f>
        <v>923.8421125829675</v>
      </c>
      <c r="BZ67" s="16">
        <f>+'MATRIZ (A)'!BZ67*BZ$168</f>
        <v>39.029267081233101</v>
      </c>
      <c r="CA67" s="16">
        <f>+'MATRIZ (A)'!CA67*CA$168</f>
        <v>52.489145267604883</v>
      </c>
      <c r="CB67" s="16">
        <f>+'MATRIZ (A)'!CB67*CB$168</f>
        <v>8471.1752566026316</v>
      </c>
      <c r="CC67" s="16">
        <f>+'MATRIZ (A)'!CC67*CC$168</f>
        <v>8638.5601100227068</v>
      </c>
      <c r="CD67" s="16">
        <f>+'MATRIZ (A)'!CD67*CD$168</f>
        <v>168.27718523080955</v>
      </c>
      <c r="CE67" s="16">
        <f>+'MATRIZ (A)'!CE67*CE$168</f>
        <v>3195.9594654510761</v>
      </c>
      <c r="CF67" s="16">
        <f>+'MATRIZ (A)'!CF67*CF$168</f>
        <v>8633.108856644596</v>
      </c>
      <c r="CG67" s="16">
        <f>+'MATRIZ (A)'!CG67*CG$168</f>
        <v>9033.7942873471675</v>
      </c>
      <c r="CH67" s="16">
        <f>+'MATRIZ (A)'!CH67*CH$168</f>
        <v>344.72087978408047</v>
      </c>
      <c r="CI67" s="16">
        <f>+'MATRIZ (A)'!CI67*CI$168</f>
        <v>0.60759044592594058</v>
      </c>
      <c r="CJ67" s="16">
        <f>+'MATRIZ (A)'!CJ67*CJ$168</f>
        <v>66.898289900602109</v>
      </c>
      <c r="CK67" s="16">
        <f>+'MATRIZ (A)'!CK67*CK$168</f>
        <v>42.322690098801111</v>
      </c>
      <c r="CL67" s="16">
        <f>+'MATRIZ (A)'!CL67*CL$168</f>
        <v>325.34835209692886</v>
      </c>
      <c r="CM67" s="16">
        <f>+'MATRIZ (A)'!CM67*CM$168</f>
        <v>49.13235526134757</v>
      </c>
      <c r="CN67" s="16">
        <f>+'MATRIZ (A)'!CN67*CN$168</f>
        <v>119.03974156914093</v>
      </c>
      <c r="CO67" s="16">
        <f>+'MATRIZ (A)'!CO67*CO$168</f>
        <v>299.79933140552453</v>
      </c>
      <c r="CP67" s="16">
        <f>+'MATRIZ (A)'!CP67*CP$168</f>
        <v>25.303739659689434</v>
      </c>
      <c r="CQ67" s="16">
        <f>+'MATRIZ (A)'!CQ67*CQ$168</f>
        <v>1764.2053791759215</v>
      </c>
      <c r="CR67" s="16">
        <f>+'MATRIZ (A)'!CR67*CR$168</f>
        <v>6106.8902917938904</v>
      </c>
      <c r="CS67" s="16">
        <f>+'MATRIZ (A)'!CS67*CS$168</f>
        <v>85.192294960312495</v>
      </c>
      <c r="CT67" s="16">
        <f>+'MATRIZ (A)'!CT67*CT$168</f>
        <v>219.58921327778651</v>
      </c>
      <c r="CU67" s="16">
        <f>+'MATRIZ (A)'!CU67*CU$168</f>
        <v>508.03888972338149</v>
      </c>
      <c r="CV67" s="16">
        <f>+'MATRIZ (A)'!CV67*CV$168</f>
        <v>2.2646068972667943</v>
      </c>
      <c r="CW67" s="16">
        <f>+'MATRIZ (A)'!CW67*CW$168</f>
        <v>131.94153473668061</v>
      </c>
      <c r="CX67" s="16">
        <f>+'MATRIZ (A)'!CX67*CX$168</f>
        <v>23.851173868351204</v>
      </c>
      <c r="CY67" s="16">
        <f>+'MATRIZ (A)'!CY67*CY$168</f>
        <v>7.2589320423703576</v>
      </c>
      <c r="CZ67" s="16">
        <f>+'MATRIZ (A)'!CZ67*CZ$168</f>
        <v>8.4976751850930103</v>
      </c>
      <c r="DA67" s="16">
        <f>+'MATRIZ (A)'!DA67*DA$168</f>
        <v>1726.5632848125831</v>
      </c>
      <c r="DB67" s="16">
        <f>+'MATRIZ (A)'!DB67*DB$168</f>
        <v>42.215871954132595</v>
      </c>
      <c r="DC67" s="16">
        <f>+'MATRIZ (A)'!DC67*DC$168</f>
        <v>47.489365936317142</v>
      </c>
      <c r="DD67" s="16">
        <f>+'MATRIZ (A)'!DD67*DD$168</f>
        <v>141.33483650271327</v>
      </c>
      <c r="DE67" s="16">
        <f>+'MATRIZ (A)'!DE67*DE$168</f>
        <v>785.3344457119814</v>
      </c>
      <c r="DF67" s="16">
        <f>+'MATRIZ (A)'!DF67*DF$168</f>
        <v>89.843593645332206</v>
      </c>
      <c r="DG67" s="16">
        <f>+'MATRIZ (A)'!DG67*DG$168</f>
        <v>104.34159138323318</v>
      </c>
      <c r="DH67" s="16">
        <f>+'MATRIZ (A)'!DH67*DH$168</f>
        <v>214.83605584133241</v>
      </c>
      <c r="DI67" s="16">
        <f>+'MATRIZ (A)'!DI67*DI$168</f>
        <v>586.36231962269028</v>
      </c>
      <c r="DJ67" s="16">
        <f>+'MATRIZ (A)'!DJ67*DJ$168</f>
        <v>152.29626764189214</v>
      </c>
      <c r="DK67" s="16">
        <f>+'MATRIZ (A)'!DK67*DK$168</f>
        <v>57.086887710905451</v>
      </c>
      <c r="DL67" s="16">
        <f>+'MATRIZ (A)'!DL67*DL$168</f>
        <v>240.20664067152077</v>
      </c>
      <c r="DM67" s="16">
        <f>+'MATRIZ (A)'!DM67*DM$168</f>
        <v>0.65160062777600603</v>
      </c>
      <c r="DN67" s="16">
        <f>+'MATRIZ (A)'!DN67*DN$168</f>
        <v>2.3784551680500501</v>
      </c>
      <c r="DO67" s="16">
        <f>+'MATRIZ (A)'!DO67*DO$168</f>
        <v>24.304810461185564</v>
      </c>
      <c r="DP67" s="16">
        <f>+'MATRIZ (A)'!DP67*DP$168</f>
        <v>30.679622416832149</v>
      </c>
      <c r="DQ67" s="16">
        <f>+'MATRIZ (A)'!DQ67*DQ$168</f>
        <v>333.99420311630018</v>
      </c>
      <c r="DR67" s="16">
        <f>+'MATRIZ (A)'!DR67*DR$168</f>
        <v>128.71060359453961</v>
      </c>
      <c r="DS67" s="16">
        <f>+'MATRIZ (A)'!DS67*DS$168</f>
        <v>498.87629461106081</v>
      </c>
      <c r="DT67" s="16">
        <f>+'MATRIZ (A)'!DT67*DT$168</f>
        <v>140.39823300989812</v>
      </c>
      <c r="DU67" s="16">
        <f>+'MATRIZ (A)'!DU67*DU$168</f>
        <v>0.56692898411531123</v>
      </c>
      <c r="DV67" s="16">
        <f>+'MATRIZ (A)'!DV67*DV$168</f>
        <v>810.3347951191738</v>
      </c>
      <c r="DW67" s="16">
        <f>+'MATRIZ (A)'!DW67*DW$168</f>
        <v>2083.3894744805957</v>
      </c>
      <c r="DX67" s="16">
        <f>+'MATRIZ (A)'!DX67*DX$168</f>
        <v>107.04054062558259</v>
      </c>
      <c r="DY67" s="16">
        <f>+'MATRIZ (A)'!DY67*DY$168</f>
        <v>17.970602639083811</v>
      </c>
      <c r="DZ67" s="16">
        <f>+'MATRIZ (A)'!DZ67*DZ$168</f>
        <v>7.3193692493036346</v>
      </c>
      <c r="EA67" s="16">
        <f>+'MATRIZ (A)'!EA67*EA$168</f>
        <v>108.17991616466814</v>
      </c>
      <c r="EB67" s="16">
        <f>+'MATRIZ (A)'!EB67*EB$168</f>
        <v>144.98261210577417</v>
      </c>
      <c r="EC67" s="16">
        <f>+'MATRIZ (A)'!EC67*EC$168</f>
        <v>84.784465373032191</v>
      </c>
      <c r="ED67" s="16">
        <f>+'MATRIZ (A)'!ED67*ED$168</f>
        <v>54.694204955313317</v>
      </c>
      <c r="EE67" s="16">
        <f>+'MATRIZ (A)'!EE67*EE$168</f>
        <v>169.03197642739471</v>
      </c>
      <c r="EF67" s="16">
        <f>+'MATRIZ (A)'!EF67*EF$168</f>
        <v>2.4528441283146205</v>
      </c>
      <c r="EG67" s="16">
        <f>+'MATRIZ (A)'!EG67*EG$168</f>
        <v>18.420006662205001</v>
      </c>
      <c r="EH67" s="16">
        <f>+'MATRIZ (A)'!EH67*EH$168</f>
        <v>0</v>
      </c>
      <c r="EI67" s="18">
        <f t="shared" si="4"/>
        <v>132027.17259924434</v>
      </c>
      <c r="EJ67" s="20">
        <f>+'MATRIZ (I-A) INVERSA'!FM67</f>
        <v>46294.926380616103</v>
      </c>
      <c r="EK67" s="20">
        <f>+'MATRIZ (I-A) INVERSA'!FN67</f>
        <v>0</v>
      </c>
      <c r="EL67" s="20">
        <f>+'MATRIZ (I-A) INVERSA'!FO67</f>
        <v>0</v>
      </c>
      <c r="EM67" s="20">
        <f>+'MATRIZ (I-A) INVERSA'!FP67</f>
        <v>0</v>
      </c>
      <c r="EN67" s="20">
        <f>+'MATRIZ (I-A) INVERSA'!FQ67</f>
        <v>0</v>
      </c>
      <c r="EO67" s="20">
        <f>+'MATRIZ (I-A) INVERSA'!FR67</f>
        <v>0</v>
      </c>
      <c r="EP67" s="20">
        <f>+'MATRIZ (I-A) INVERSA'!FS67</f>
        <v>0</v>
      </c>
      <c r="EQ67" s="20">
        <f>+'MATRIZ (I-A) INVERSA'!FT67</f>
        <v>0</v>
      </c>
      <c r="ER67" s="20">
        <f>+'MATRIZ (I-A) INVERSA'!FU67</f>
        <v>0</v>
      </c>
      <c r="ES67" s="20">
        <f>+'MATRIZ (I-A) INVERSA'!FV67</f>
        <v>0</v>
      </c>
      <c r="ET67" s="20">
        <f>+'MATRIZ (I-A) INVERSA'!FW67</f>
        <v>0</v>
      </c>
      <c r="EU67" s="20">
        <f>+'MATRIZ (I-A) INVERSA'!FX67</f>
        <v>121.48951495926129</v>
      </c>
      <c r="EV67" s="20">
        <f>+'MATRIZ (I-A) INVERSA'!FY67</f>
        <v>51015.961910782615</v>
      </c>
      <c r="EW67" s="20">
        <f>+'MATRIZ (I-A) INVERSA'!FZ67</f>
        <v>65.072153109639046</v>
      </c>
      <c r="EX67" s="20">
        <f>+'MATRIZ (I-A) INVERSA'!GA67</f>
        <v>184689.23678559659</v>
      </c>
      <c r="EY67" s="20">
        <f>+'MATRIZ (I-A) INVERSA'!GB67</f>
        <v>0</v>
      </c>
      <c r="EZ67" s="20">
        <f>+'MATRIZ (I-A) INVERSA'!GC67</f>
        <v>0</v>
      </c>
      <c r="FA67" s="20">
        <f>+'MATRIZ (I-A) INVERSA'!GD67</f>
        <v>0</v>
      </c>
      <c r="FB67" s="20">
        <f>+'MATRIZ (I-A) INVERSA'!GE67</f>
        <v>0</v>
      </c>
      <c r="FC67" s="20">
        <f>+'MATRIZ (I-A) INVERSA'!GF67</f>
        <v>0</v>
      </c>
      <c r="FD67" s="20">
        <f>+'MATRIZ (I-A) INVERSA'!GG67</f>
        <v>0</v>
      </c>
      <c r="FE67" s="20">
        <f>+'MATRIZ (I-A) INVERSA'!GH67</f>
        <v>0</v>
      </c>
      <c r="FF67" s="20">
        <f>+'MATRIZ (I-A) INVERSA'!GI67</f>
        <v>0</v>
      </c>
      <c r="FG67" s="18">
        <f t="shared" si="2"/>
        <v>282186.68674506422</v>
      </c>
      <c r="FH67" s="17">
        <f t="shared" si="5"/>
        <v>414213.85934430856</v>
      </c>
      <c r="FI67" s="28"/>
      <c r="FJ67" s="17">
        <v>414213.85934430902</v>
      </c>
      <c r="FK67" s="48">
        <f t="shared" si="3"/>
        <v>-4.6566128730773926E-10</v>
      </c>
      <c r="FM67" s="46">
        <f>+IFERROR((FH67/'MIP 2017'!FH67*100-100),0)</f>
        <v>0.20764419418269142</v>
      </c>
    </row>
    <row r="68" spans="1:169" s="7" customFormat="1" ht="21.95" customHeight="1" thickBot="1" x14ac:dyDescent="0.25">
      <c r="A68" s="137" t="s">
        <v>187</v>
      </c>
      <c r="B68" s="138" t="s">
        <v>189</v>
      </c>
      <c r="C68" s="16">
        <f>+'MATRIZ (A)'!C68*C$168</f>
        <v>9.2294637110203775E-2</v>
      </c>
      <c r="D68" s="16">
        <f>+'MATRIZ (A)'!D68*D$168</f>
        <v>1.2380012317376454E-2</v>
      </c>
      <c r="E68" s="16">
        <f>+'MATRIZ (A)'!E68*E$168</f>
        <v>4.4278303811132166E-2</v>
      </c>
      <c r="F68" s="16">
        <f>+'MATRIZ (A)'!F68*F$168</f>
        <v>0.65443296170485099</v>
      </c>
      <c r="G68" s="16">
        <f>+'MATRIZ (A)'!G68*G$168</f>
        <v>1.5851446682862604</v>
      </c>
      <c r="H68" s="16">
        <f>+'MATRIZ (A)'!H68*H$168</f>
        <v>0.23156451110288909</v>
      </c>
      <c r="I68" s="16">
        <f>+'MATRIZ (A)'!I68*I$168</f>
        <v>7.3852213733611755E-2</v>
      </c>
      <c r="J68" s="16">
        <f>+'MATRIZ (A)'!J68*J$168</f>
        <v>0.69410106459224652</v>
      </c>
      <c r="K68" s="16">
        <f>+'MATRIZ (A)'!K68*K$168</f>
        <v>0.61769179442451239</v>
      </c>
      <c r="L68" s="16">
        <f>+'MATRIZ (A)'!L68*L$168</f>
        <v>0.81933913312176909</v>
      </c>
      <c r="M68" s="16">
        <f>+'MATRIZ (A)'!M68*M$168</f>
        <v>0.81839683332377833</v>
      </c>
      <c r="N68" s="16">
        <f>+'MATRIZ (A)'!N68*N$168</f>
        <v>16.047784635640618</v>
      </c>
      <c r="O68" s="16">
        <f>+'MATRIZ (A)'!O68*O$168</f>
        <v>4.80853727899171</v>
      </c>
      <c r="P68" s="16">
        <f>+'MATRIZ (A)'!P68*P$168</f>
        <v>12.417894842320973</v>
      </c>
      <c r="Q68" s="16">
        <f>+'MATRIZ (A)'!Q68*Q$168</f>
        <v>0.16472232913137747</v>
      </c>
      <c r="R68" s="16">
        <f>+'MATRIZ (A)'!R68*R$168</f>
        <v>33.179235562789025</v>
      </c>
      <c r="S68" s="16">
        <f>+'MATRIZ (A)'!S68*S$168</f>
        <v>0.68320908636119548</v>
      </c>
      <c r="T68" s="16">
        <f>+'MATRIZ (A)'!T68*T$168</f>
        <v>1.5156561813468452</v>
      </c>
      <c r="U68" s="16">
        <f>+'MATRIZ (A)'!U68*U$168</f>
        <v>12.323504163112073</v>
      </c>
      <c r="V68" s="16">
        <f>+'MATRIZ (A)'!V68*V$168</f>
        <v>0.15403629867870899</v>
      </c>
      <c r="W68" s="16">
        <f>+'MATRIZ (A)'!W68*W$168</f>
        <v>55.234063580836512</v>
      </c>
      <c r="X68" s="16">
        <f>+'MATRIZ (A)'!X68*X$168</f>
        <v>203.88369797590141</v>
      </c>
      <c r="Y68" s="16">
        <f>+'MATRIZ (A)'!Y68*Y$168</f>
        <v>1.8086521938426512</v>
      </c>
      <c r="Z68" s="16">
        <f>+'MATRIZ (A)'!Z68*Z$168</f>
        <v>6.2276614443504554</v>
      </c>
      <c r="AA68" s="16">
        <f>+'MATRIZ (A)'!AA68*AA$168</f>
        <v>0.31733334831733206</v>
      </c>
      <c r="AB68" s="16">
        <f>+'MATRIZ (A)'!AB68*AB$168</f>
        <v>3.3645510732305861</v>
      </c>
      <c r="AC68" s="16">
        <f>+'MATRIZ (A)'!AC68*AC$168</f>
        <v>0.15362380233697212</v>
      </c>
      <c r="AD68" s="16">
        <f>+'MATRIZ (A)'!AD68*AD$168</f>
        <v>12.3274339197354</v>
      </c>
      <c r="AE68" s="16">
        <f>+'MATRIZ (A)'!AE68*AE$168</f>
        <v>5.3620944382502902</v>
      </c>
      <c r="AF68" s="16">
        <f>+'MATRIZ (A)'!AF68*AF$168</f>
        <v>19.673165462074348</v>
      </c>
      <c r="AG68" s="16">
        <f>+'MATRIZ (A)'!AG68*AG$168</f>
        <v>5.5077059651679908E-4</v>
      </c>
      <c r="AH68" s="16">
        <f>+'MATRIZ (A)'!AH68*AH$168</f>
        <v>1.2175231517973055</v>
      </c>
      <c r="AI68" s="16">
        <f>+'MATRIZ (A)'!AI68*AI$168</f>
        <v>6.9961772454344207</v>
      </c>
      <c r="AJ68" s="16">
        <f>+'MATRIZ (A)'!AJ68*AJ$168</f>
        <v>10.330271685728421</v>
      </c>
      <c r="AK68" s="16">
        <f>+'MATRIZ (A)'!AK68*AK$168</f>
        <v>7.6831095930895126</v>
      </c>
      <c r="AL68" s="16">
        <f>+'MATRIZ (A)'!AL68*AL$168</f>
        <v>15.343305114300765</v>
      </c>
      <c r="AM68" s="16">
        <f>+'MATRIZ (A)'!AM68*AM$168</f>
        <v>31.163710390263557</v>
      </c>
      <c r="AN68" s="16">
        <f>+'MATRIZ (A)'!AN68*AN$168</f>
        <v>1.078873566388161</v>
      </c>
      <c r="AO68" s="16">
        <f>+'MATRIZ (A)'!AO68*AO$168</f>
        <v>9.0756585914862704</v>
      </c>
      <c r="AP68" s="16">
        <f>+'MATRIZ (A)'!AP68*AP$168</f>
        <v>98.107328229323798</v>
      </c>
      <c r="AQ68" s="16">
        <f>+'MATRIZ (A)'!AQ68*AQ$168</f>
        <v>3.5257960628203109</v>
      </c>
      <c r="AR68" s="16">
        <f>+'MATRIZ (A)'!AR68*AR$168</f>
        <v>0.74408561759680658</v>
      </c>
      <c r="AS68" s="16">
        <f>+'MATRIZ (A)'!AS68*AS$168</f>
        <v>11.358678829315743</v>
      </c>
      <c r="AT68" s="16">
        <f>+'MATRIZ (A)'!AT68*AT$168</f>
        <v>0.41493852071254789</v>
      </c>
      <c r="AU68" s="16">
        <f>+'MATRIZ (A)'!AU68*AU$168</f>
        <v>16.275744160580953</v>
      </c>
      <c r="AV68" s="16">
        <f>+'MATRIZ (A)'!AV68*AV$168</f>
        <v>5.3647820055828799</v>
      </c>
      <c r="AW68" s="16">
        <f>+'MATRIZ (A)'!AW68*AW$168</f>
        <v>10.370313152263853</v>
      </c>
      <c r="AX68" s="16">
        <f>+'MATRIZ (A)'!AX68*AX$168</f>
        <v>53.86207086507342</v>
      </c>
      <c r="AY68" s="16">
        <f>+'MATRIZ (A)'!AY68*AY$168</f>
        <v>7.646612584936114</v>
      </c>
      <c r="AZ68" s="16">
        <f>+'MATRIZ (A)'!AZ68*AZ$168</f>
        <v>1.8825302145571758</v>
      </c>
      <c r="BA68" s="16">
        <f>+'MATRIZ (A)'!BA68*BA$168</f>
        <v>1.1944513228020166</v>
      </c>
      <c r="BB68" s="16">
        <f>+'MATRIZ (A)'!BB68*BB$168</f>
        <v>266.059008836994</v>
      </c>
      <c r="BC68" s="16">
        <f>+'MATRIZ (A)'!BC68*BC$168</f>
        <v>381.52033106067245</v>
      </c>
      <c r="BD68" s="16">
        <f>+'MATRIZ (A)'!BD68*BD$168</f>
        <v>2441.1299502295979</v>
      </c>
      <c r="BE68" s="16">
        <f>+'MATRIZ (A)'!BE68*BE$168</f>
        <v>62.098913789772695</v>
      </c>
      <c r="BF68" s="16">
        <f>+'MATRIZ (A)'!BF68*BF$168</f>
        <v>2895.2704050271423</v>
      </c>
      <c r="BG68" s="16">
        <f>+'MATRIZ (A)'!BG68*BG$168</f>
        <v>6649.5280207386004</v>
      </c>
      <c r="BH68" s="16">
        <f>+'MATRIZ (A)'!BH68*BH$168</f>
        <v>175.70339418626594</v>
      </c>
      <c r="BI68" s="16">
        <f>+'MATRIZ (A)'!BI68*BI$168</f>
        <v>88.175595087285416</v>
      </c>
      <c r="BJ68" s="16">
        <f>+'MATRIZ (A)'!BJ68*BJ$168</f>
        <v>4253.6802213219444</v>
      </c>
      <c r="BK68" s="16">
        <f>+'MATRIZ (A)'!BK68*BK$168</f>
        <v>3.9157205517283025</v>
      </c>
      <c r="BL68" s="16">
        <f>+'MATRIZ (A)'!BL68*BL$168</f>
        <v>430.84180270266114</v>
      </c>
      <c r="BM68" s="16">
        <f>+'MATRIZ (A)'!BM68*BM$168</f>
        <v>116.59817963693588</v>
      </c>
      <c r="BN68" s="16">
        <f>+'MATRIZ (A)'!BN68*BN$168</f>
        <v>209.21720673177001</v>
      </c>
      <c r="BO68" s="16">
        <f>+'MATRIZ (A)'!BO68*BO$168</f>
        <v>2951.0107598842101</v>
      </c>
      <c r="BP68" s="16">
        <f>+'MATRIZ (A)'!BP68*BP$168</f>
        <v>4.3350000267639004</v>
      </c>
      <c r="BQ68" s="16">
        <f>+'MATRIZ (A)'!BQ68*BQ$168</f>
        <v>4.2270549654617167</v>
      </c>
      <c r="BR68" s="16">
        <f>+'MATRIZ (A)'!BR68*BR$168</f>
        <v>289.18312455668234</v>
      </c>
      <c r="BS68" s="16">
        <f>+'MATRIZ (A)'!BS68*BS$168</f>
        <v>105.3207512065607</v>
      </c>
      <c r="BT68" s="16">
        <f>+'MATRIZ (A)'!BT68*BT$168</f>
        <v>4825.172839040918</v>
      </c>
      <c r="BU68" s="16">
        <f>+'MATRIZ (A)'!BU68*BU$168</f>
        <v>101.98982220591208</v>
      </c>
      <c r="BV68" s="16">
        <f>+'MATRIZ (A)'!BV68*BV$168</f>
        <v>1041.9167050027188</v>
      </c>
      <c r="BW68" s="16">
        <f>+'MATRIZ (A)'!BW68*BW$168</f>
        <v>125.86372014864649</v>
      </c>
      <c r="BX68" s="16">
        <f>+'MATRIZ (A)'!BX68*BX$168</f>
        <v>102.1978262252173</v>
      </c>
      <c r="BY68" s="16">
        <f>+'MATRIZ (A)'!BY68*BY$168</f>
        <v>84.121783712992283</v>
      </c>
      <c r="BZ68" s="16">
        <f>+'MATRIZ (A)'!BZ68*BZ$168</f>
        <v>3.3686673483588505</v>
      </c>
      <c r="CA68" s="16">
        <f>+'MATRIZ (A)'!CA68*CA$168</f>
        <v>27.544604807739766</v>
      </c>
      <c r="CB68" s="16">
        <f>+'MATRIZ (A)'!CB68*CB$168</f>
        <v>13619.650540955545</v>
      </c>
      <c r="CC68" s="16">
        <f>+'MATRIZ (A)'!CC68*CC$168</f>
        <v>6648.3408017125876</v>
      </c>
      <c r="CD68" s="16">
        <f>+'MATRIZ (A)'!CD68*CD$168</f>
        <v>377.89525304551142</v>
      </c>
      <c r="CE68" s="16">
        <f>+'MATRIZ (A)'!CE68*CE$168</f>
        <v>3329.0530056756484</v>
      </c>
      <c r="CF68" s="16">
        <f>+'MATRIZ (A)'!CF68*CF$168</f>
        <v>4441.1845675743198</v>
      </c>
      <c r="CG68" s="16">
        <f>+'MATRIZ (A)'!CG68*CG$168</f>
        <v>1398.9057938952167</v>
      </c>
      <c r="CH68" s="16">
        <f>+'MATRIZ (A)'!CH68*CH$168</f>
        <v>15544.909045031116</v>
      </c>
      <c r="CI68" s="16">
        <f>+'MATRIZ (A)'!CI68*CI$168</f>
        <v>0.35355644497342459</v>
      </c>
      <c r="CJ68" s="16">
        <f>+'MATRIZ (A)'!CJ68*CJ$168</f>
        <v>6.556196326837167</v>
      </c>
      <c r="CK68" s="16">
        <f>+'MATRIZ (A)'!CK68*CK$168</f>
        <v>5.1411258413284235</v>
      </c>
      <c r="CL68" s="16">
        <f>+'MATRIZ (A)'!CL68*CL$168</f>
        <v>20.883395276364851</v>
      </c>
      <c r="CM68" s="16">
        <f>+'MATRIZ (A)'!CM68*CM$168</f>
        <v>2.7911486056458936</v>
      </c>
      <c r="CN68" s="16">
        <f>+'MATRIZ (A)'!CN68*CN$168</f>
        <v>16.717431530879434</v>
      </c>
      <c r="CO68" s="16">
        <f>+'MATRIZ (A)'!CO68*CO$168</f>
        <v>53.528802554567378</v>
      </c>
      <c r="CP68" s="16">
        <f>+'MATRIZ (A)'!CP68*CP$168</f>
        <v>50.159917323311227</v>
      </c>
      <c r="CQ68" s="16">
        <f>+'MATRIZ (A)'!CQ68*CQ$168</f>
        <v>136.29314023229668</v>
      </c>
      <c r="CR68" s="16">
        <f>+'MATRIZ (A)'!CR68*CR$168</f>
        <v>34.812858912091038</v>
      </c>
      <c r="CS68" s="16">
        <f>+'MATRIZ (A)'!CS68*CS$168</f>
        <v>19.056688447453169</v>
      </c>
      <c r="CT68" s="16">
        <f>+'MATRIZ (A)'!CT68*CT$168</f>
        <v>49.560813327025691</v>
      </c>
      <c r="CU68" s="16">
        <f>+'MATRIZ (A)'!CU68*CU$168</f>
        <v>633.28283571027498</v>
      </c>
      <c r="CV68" s="16">
        <f>+'MATRIZ (A)'!CV68*CV$168</f>
        <v>10.538443978980236</v>
      </c>
      <c r="CW68" s="16">
        <f>+'MATRIZ (A)'!CW68*CW$168</f>
        <v>84.332993908390932</v>
      </c>
      <c r="CX68" s="16">
        <f>+'MATRIZ (A)'!CX68*CX$168</f>
        <v>0.76081497956244415</v>
      </c>
      <c r="CY68" s="16">
        <f>+'MATRIZ (A)'!CY68*CY$168</f>
        <v>3.0934686502483233</v>
      </c>
      <c r="CZ68" s="16">
        <f>+'MATRIZ (A)'!CZ68*CZ$168</f>
        <v>19.743103070960448</v>
      </c>
      <c r="DA68" s="16">
        <f>+'MATRIZ (A)'!DA68*DA$168</f>
        <v>12442.982061508264</v>
      </c>
      <c r="DB68" s="16">
        <f>+'MATRIZ (A)'!DB68*DB$168</f>
        <v>112.88559885509322</v>
      </c>
      <c r="DC68" s="16">
        <f>+'MATRIZ (A)'!DC68*DC$168</f>
        <v>17.453044793192689</v>
      </c>
      <c r="DD68" s="16">
        <f>+'MATRIZ (A)'!DD68*DD$168</f>
        <v>95.873444456252201</v>
      </c>
      <c r="DE68" s="16">
        <f>+'MATRIZ (A)'!DE68*DE$168</f>
        <v>560.51695979967008</v>
      </c>
      <c r="DF68" s="16">
        <f>+'MATRIZ (A)'!DF68*DF$168</f>
        <v>41.813386683676796</v>
      </c>
      <c r="DG68" s="16">
        <f>+'MATRIZ (A)'!DG68*DG$168</f>
        <v>395.99846686642758</v>
      </c>
      <c r="DH68" s="16">
        <f>+'MATRIZ (A)'!DH68*DH$168</f>
        <v>68.543521806513155</v>
      </c>
      <c r="DI68" s="16">
        <f>+'MATRIZ (A)'!DI68*DI$168</f>
        <v>0.46878823017745391</v>
      </c>
      <c r="DJ68" s="16">
        <f>+'MATRIZ (A)'!DJ68*DJ$168</f>
        <v>14.333338041607346</v>
      </c>
      <c r="DK68" s="16">
        <f>+'MATRIZ (A)'!DK68*DK$168</f>
        <v>2.2834648321093587</v>
      </c>
      <c r="DL68" s="16">
        <f>+'MATRIZ (A)'!DL68*DL$168</f>
        <v>10.743933610422832</v>
      </c>
      <c r="DM68" s="16">
        <f>+'MATRIZ (A)'!DM68*DM$168</f>
        <v>9.7830897363767894E-4</v>
      </c>
      <c r="DN68" s="16">
        <f>+'MATRIZ (A)'!DN68*DN$168</f>
        <v>0.41968396093278709</v>
      </c>
      <c r="DO68" s="16">
        <f>+'MATRIZ (A)'!DO68*DO$168</f>
        <v>78.034073959464394</v>
      </c>
      <c r="DP68" s="16">
        <f>+'MATRIZ (A)'!DP68*DP$168</f>
        <v>1.6976396161666076</v>
      </c>
      <c r="DQ68" s="16">
        <f>+'MATRIZ (A)'!DQ68*DQ$168</f>
        <v>2.1078598430004791</v>
      </c>
      <c r="DR68" s="16">
        <f>+'MATRIZ (A)'!DR68*DR$168</f>
        <v>117.6473757397203</v>
      </c>
      <c r="DS68" s="16">
        <f>+'MATRIZ (A)'!DS68*DS$168</f>
        <v>844.00608833773435</v>
      </c>
      <c r="DT68" s="16">
        <f>+'MATRIZ (A)'!DT68*DT$168</f>
        <v>353.315701685048</v>
      </c>
      <c r="DU68" s="16">
        <f>+'MATRIZ (A)'!DU68*DU$168</f>
        <v>42.267193682628189</v>
      </c>
      <c r="DV68" s="16">
        <f>+'MATRIZ (A)'!DV68*DV$168</f>
        <v>2096.9098504360486</v>
      </c>
      <c r="DW68" s="16">
        <f>+'MATRIZ (A)'!DW68*DW$168</f>
        <v>1637.0963462290131</v>
      </c>
      <c r="DX68" s="16">
        <f>+'MATRIZ (A)'!DX68*DX$168</f>
        <v>782.19628507027551</v>
      </c>
      <c r="DY68" s="16">
        <f>+'MATRIZ (A)'!DY68*DY$168</f>
        <v>153.52989721963112</v>
      </c>
      <c r="DZ68" s="16">
        <f>+'MATRIZ (A)'!DZ68*DZ$168</f>
        <v>27.472211347670815</v>
      </c>
      <c r="EA68" s="16">
        <f>+'MATRIZ (A)'!EA68*EA$168</f>
        <v>67.557689593748293</v>
      </c>
      <c r="EB68" s="16">
        <f>+'MATRIZ (A)'!EB68*EB$168</f>
        <v>55.621884471431969</v>
      </c>
      <c r="EC68" s="16">
        <f>+'MATRIZ (A)'!EC68*EC$168</f>
        <v>40.17380550777402</v>
      </c>
      <c r="ED68" s="16">
        <f>+'MATRIZ (A)'!ED68*ED$168</f>
        <v>0.59925465711870407</v>
      </c>
      <c r="EE68" s="16">
        <f>+'MATRIZ (A)'!EE68*EE$168</f>
        <v>888.3725212689933</v>
      </c>
      <c r="EF68" s="16">
        <f>+'MATRIZ (A)'!EF68*EF$168</f>
        <v>7.5056737039054786</v>
      </c>
      <c r="EG68" s="16">
        <f>+'MATRIZ (A)'!EG68*EG$168</f>
        <v>20.591480700835859</v>
      </c>
      <c r="EH68" s="16">
        <f>+'MATRIZ (A)'!EH68*EH$168</f>
        <v>0</v>
      </c>
      <c r="EI68" s="18">
        <f t="shared" si="4"/>
        <v>95817.483502293602</v>
      </c>
      <c r="EJ68" s="20">
        <f>+'MATRIZ (I-A) INVERSA'!FM68</f>
        <v>6735.699317175875</v>
      </c>
      <c r="EK68" s="20">
        <f>+'MATRIZ (I-A) INVERSA'!FN68</f>
        <v>0</v>
      </c>
      <c r="EL68" s="20">
        <f>+'MATRIZ (I-A) INVERSA'!FO68</f>
        <v>0</v>
      </c>
      <c r="EM68" s="20">
        <f>+'MATRIZ (I-A) INVERSA'!FP68</f>
        <v>0</v>
      </c>
      <c r="EN68" s="20">
        <f>+'MATRIZ (I-A) INVERSA'!FQ68</f>
        <v>0</v>
      </c>
      <c r="EO68" s="20">
        <f>+'MATRIZ (I-A) INVERSA'!FR68</f>
        <v>0</v>
      </c>
      <c r="EP68" s="20">
        <f>+'MATRIZ (I-A) INVERSA'!FS68</f>
        <v>0</v>
      </c>
      <c r="EQ68" s="20">
        <f>+'MATRIZ (I-A) INVERSA'!FT68</f>
        <v>0</v>
      </c>
      <c r="ER68" s="20">
        <f>+'MATRIZ (I-A) INVERSA'!FU68</f>
        <v>0</v>
      </c>
      <c r="ES68" s="20">
        <f>+'MATRIZ (I-A) INVERSA'!FV68</f>
        <v>0</v>
      </c>
      <c r="ET68" s="20">
        <f>+'MATRIZ (I-A) INVERSA'!FW68</f>
        <v>0</v>
      </c>
      <c r="EU68" s="20">
        <f>+'MATRIZ (I-A) INVERSA'!FX68</f>
        <v>15.799319331622383</v>
      </c>
      <c r="EV68" s="20">
        <f>+'MATRIZ (I-A) INVERSA'!FY68</f>
        <v>2184.3972726834149</v>
      </c>
      <c r="EW68" s="20">
        <f>+'MATRIZ (I-A) INVERSA'!FZ68</f>
        <v>13.750120976671729</v>
      </c>
      <c r="EX68" s="20">
        <f>+'MATRIZ (I-A) INVERSA'!GA68</f>
        <v>61633.72979408237</v>
      </c>
      <c r="EY68" s="20">
        <f>+'MATRIZ (I-A) INVERSA'!GB68</f>
        <v>0</v>
      </c>
      <c r="EZ68" s="20">
        <f>+'MATRIZ (I-A) INVERSA'!GC68</f>
        <v>0</v>
      </c>
      <c r="FA68" s="20">
        <f>+'MATRIZ (I-A) INVERSA'!GD68</f>
        <v>0</v>
      </c>
      <c r="FB68" s="20">
        <f>+'MATRIZ (I-A) INVERSA'!GE68</f>
        <v>0</v>
      </c>
      <c r="FC68" s="20">
        <f>+'MATRIZ (I-A) INVERSA'!GF68</f>
        <v>0</v>
      </c>
      <c r="FD68" s="20">
        <f>+'MATRIZ (I-A) INVERSA'!GG68</f>
        <v>0</v>
      </c>
      <c r="FE68" s="20">
        <f>+'MATRIZ (I-A) INVERSA'!GH68</f>
        <v>0</v>
      </c>
      <c r="FF68" s="20">
        <f>+'MATRIZ (I-A) INVERSA'!GI68</f>
        <v>0</v>
      </c>
      <c r="FG68" s="18">
        <f t="shared" si="2"/>
        <v>70583.375824249961</v>
      </c>
      <c r="FH68" s="17">
        <f t="shared" si="5"/>
        <v>166400.85932654358</v>
      </c>
      <c r="FI68" s="28"/>
      <c r="FJ68" s="17">
        <v>166400.85932654384</v>
      </c>
      <c r="FK68" s="48">
        <f t="shared" si="3"/>
        <v>-2.6193447411060333E-10</v>
      </c>
      <c r="FM68" s="46">
        <f>+IFERROR((FH68/'MIP 2017'!FH68*100-100),0)</f>
        <v>0.2131009170600322</v>
      </c>
    </row>
    <row r="69" spans="1:169" s="7" customFormat="1" ht="21.95" customHeight="1" thickBot="1" x14ac:dyDescent="0.25">
      <c r="A69" s="137" t="s">
        <v>188</v>
      </c>
      <c r="B69" s="138" t="s">
        <v>190</v>
      </c>
      <c r="C69" s="16">
        <f>+'MATRIZ (A)'!C69*C$168</f>
        <v>5.3355156161331889</v>
      </c>
      <c r="D69" s="16">
        <f>+'MATRIZ (A)'!D69*D$168</f>
        <v>0.89820877318592629</v>
      </c>
      <c r="E69" s="16">
        <f>+'MATRIZ (A)'!E69*E$168</f>
        <v>3.0052722874583315</v>
      </c>
      <c r="F69" s="16">
        <f>+'MATRIZ (A)'!F69*F$168</f>
        <v>50.550511328143472</v>
      </c>
      <c r="G69" s="16">
        <f>+'MATRIZ (A)'!G69*G$168</f>
        <v>14.714561507833592</v>
      </c>
      <c r="H69" s="16">
        <f>+'MATRIZ (A)'!H69*H$168</f>
        <v>9.6734934835096844</v>
      </c>
      <c r="I69" s="16">
        <f>+'MATRIZ (A)'!I69*I$168</f>
        <v>7.9875074892514926</v>
      </c>
      <c r="J69" s="16">
        <f>+'MATRIZ (A)'!J69*J$168</f>
        <v>28.154133248204019</v>
      </c>
      <c r="K69" s="16">
        <f>+'MATRIZ (A)'!K69*K$168</f>
        <v>29.075938000689909</v>
      </c>
      <c r="L69" s="16">
        <f>+'MATRIZ (A)'!L69*L$168</f>
        <v>46.807921596654204</v>
      </c>
      <c r="M69" s="16">
        <f>+'MATRIZ (A)'!M69*M$168</f>
        <v>29.182792151313258</v>
      </c>
      <c r="N69" s="16">
        <f>+'MATRIZ (A)'!N69*N$168</f>
        <v>10.620257477572265</v>
      </c>
      <c r="O69" s="16">
        <f>+'MATRIZ (A)'!O69*O$168</f>
        <v>16.02560072762439</v>
      </c>
      <c r="P69" s="16">
        <f>+'MATRIZ (A)'!P69*P$168</f>
        <v>132.49371558817842</v>
      </c>
      <c r="Q69" s="16">
        <f>+'MATRIZ (A)'!Q69*Q$168</f>
        <v>10.593248216786332</v>
      </c>
      <c r="R69" s="16">
        <f>+'MATRIZ (A)'!R69*R$168</f>
        <v>230.83820752461634</v>
      </c>
      <c r="S69" s="16">
        <f>+'MATRIZ (A)'!S69*S$168</f>
        <v>51.69140180772699</v>
      </c>
      <c r="T69" s="16">
        <f>+'MATRIZ (A)'!T69*T$168</f>
        <v>94.320447178245487</v>
      </c>
      <c r="U69" s="16">
        <f>+'MATRIZ (A)'!U69*U$168</f>
        <v>56.65325459731725</v>
      </c>
      <c r="V69" s="16">
        <f>+'MATRIZ (A)'!V69*V$168</f>
        <v>6.9177847221323283</v>
      </c>
      <c r="W69" s="16">
        <f>+'MATRIZ (A)'!W69*W$168</f>
        <v>39.615077402166527</v>
      </c>
      <c r="X69" s="16">
        <f>+'MATRIZ (A)'!X69*X$168</f>
        <v>116.59875617009841</v>
      </c>
      <c r="Y69" s="16">
        <f>+'MATRIZ (A)'!Y69*Y$168</f>
        <v>19.648483317669342</v>
      </c>
      <c r="Z69" s="16">
        <f>+'MATRIZ (A)'!Z69*Z$168</f>
        <v>117.41798048150315</v>
      </c>
      <c r="AA69" s="16">
        <f>+'MATRIZ (A)'!AA69*AA$168</f>
        <v>4.450899285488183</v>
      </c>
      <c r="AB69" s="16">
        <f>+'MATRIZ (A)'!AB69*AB$168</f>
        <v>36.207846490737616</v>
      </c>
      <c r="AC69" s="16">
        <f>+'MATRIZ (A)'!AC69*AC$168</f>
        <v>3.1843380151422145</v>
      </c>
      <c r="AD69" s="16">
        <f>+'MATRIZ (A)'!AD69*AD$168</f>
        <v>18.398012979462976</v>
      </c>
      <c r="AE69" s="16">
        <f>+'MATRIZ (A)'!AE69*AE$168</f>
        <v>19.220805054094221</v>
      </c>
      <c r="AF69" s="16">
        <f>+'MATRIZ (A)'!AF69*AF$168</f>
        <v>50.747411914106678</v>
      </c>
      <c r="AG69" s="16">
        <f>+'MATRIZ (A)'!AG69*AG$168</f>
        <v>4.9523178849588487E-3</v>
      </c>
      <c r="AH69" s="16">
        <f>+'MATRIZ (A)'!AH69*AH$168</f>
        <v>1.9486135237270907</v>
      </c>
      <c r="AI69" s="16">
        <f>+'MATRIZ (A)'!AI69*AI$168</f>
        <v>152.99943575876847</v>
      </c>
      <c r="AJ69" s="16">
        <f>+'MATRIZ (A)'!AJ69*AJ$168</f>
        <v>35.318112176258275</v>
      </c>
      <c r="AK69" s="16">
        <f>+'MATRIZ (A)'!AK69*AK$168</f>
        <v>135.47522535526306</v>
      </c>
      <c r="AL69" s="16">
        <f>+'MATRIZ (A)'!AL69*AL$168</f>
        <v>87.215862008295531</v>
      </c>
      <c r="AM69" s="16">
        <f>+'MATRIZ (A)'!AM69*AM$168</f>
        <v>259.50529287996346</v>
      </c>
      <c r="AN69" s="16">
        <f>+'MATRIZ (A)'!AN69*AN$168</f>
        <v>5.2641891158344407</v>
      </c>
      <c r="AO69" s="16">
        <f>+'MATRIZ (A)'!AO69*AO$168</f>
        <v>53.147586669211954</v>
      </c>
      <c r="AP69" s="16">
        <f>+'MATRIZ (A)'!AP69*AP$168</f>
        <v>299.58320028015504</v>
      </c>
      <c r="AQ69" s="16">
        <f>+'MATRIZ (A)'!AQ69*AQ$168</f>
        <v>34.940721457560983</v>
      </c>
      <c r="AR69" s="16">
        <f>+'MATRIZ (A)'!AR69*AR$168</f>
        <v>12.952922803489741</v>
      </c>
      <c r="AS69" s="16">
        <f>+'MATRIZ (A)'!AS69*AS$168</f>
        <v>79.439276468037249</v>
      </c>
      <c r="AT69" s="16">
        <f>+'MATRIZ (A)'!AT69*AT$168</f>
        <v>4.5550491700332545</v>
      </c>
      <c r="AU69" s="16">
        <f>+'MATRIZ (A)'!AU69*AU$168</f>
        <v>293.57112352583204</v>
      </c>
      <c r="AV69" s="16">
        <f>+'MATRIZ (A)'!AV69*AV$168</f>
        <v>27.578202203114799</v>
      </c>
      <c r="AW69" s="16">
        <f>+'MATRIZ (A)'!AW69*AW$168</f>
        <v>411.44966767093473</v>
      </c>
      <c r="AX69" s="16">
        <f>+'MATRIZ (A)'!AX69*AX$168</f>
        <v>21.567271738342043</v>
      </c>
      <c r="AY69" s="16">
        <f>+'MATRIZ (A)'!AY69*AY$168</f>
        <v>16.991545582804424</v>
      </c>
      <c r="AZ69" s="16">
        <f>+'MATRIZ (A)'!AZ69*AZ$168</f>
        <v>4.0374097750162408</v>
      </c>
      <c r="BA69" s="16">
        <f>+'MATRIZ (A)'!BA69*BA$168</f>
        <v>2.908656195843796</v>
      </c>
      <c r="BB69" s="16">
        <f>+'MATRIZ (A)'!BB69*BB$168</f>
        <v>15.326352346141006</v>
      </c>
      <c r="BC69" s="16">
        <f>+'MATRIZ (A)'!BC69*BC$168</f>
        <v>97.41984804319469</v>
      </c>
      <c r="BD69" s="16">
        <f>+'MATRIZ (A)'!BD69*BD$168</f>
        <v>38.79706342685347</v>
      </c>
      <c r="BE69" s="16">
        <f>+'MATRIZ (A)'!BE69*BE$168</f>
        <v>295.05652138852514</v>
      </c>
      <c r="BF69" s="16">
        <f>+'MATRIZ (A)'!BF69*BF$168</f>
        <v>96.415081567481749</v>
      </c>
      <c r="BG69" s="16">
        <f>+'MATRIZ (A)'!BG69*BG$168</f>
        <v>110.0481691939962</v>
      </c>
      <c r="BH69" s="16">
        <f>+'MATRIZ (A)'!BH69*BH$168</f>
        <v>205.34197666251092</v>
      </c>
      <c r="BI69" s="16">
        <f>+'MATRIZ (A)'!BI69*BI$168</f>
        <v>107.49584368765147</v>
      </c>
      <c r="BJ69" s="16">
        <f>+'MATRIZ (A)'!BJ69*BJ$168</f>
        <v>41.009857398703737</v>
      </c>
      <c r="BK69" s="16">
        <f>+'MATRIZ (A)'!BK69*BK$168</f>
        <v>11.429117515480629</v>
      </c>
      <c r="BL69" s="16">
        <f>+'MATRIZ (A)'!BL69*BL$168</f>
        <v>8.4226213649606976</v>
      </c>
      <c r="BM69" s="16">
        <f>+'MATRIZ (A)'!BM69*BM$168</f>
        <v>81.692024470434262</v>
      </c>
      <c r="BN69" s="16">
        <f>+'MATRIZ (A)'!BN69*BN$168</f>
        <v>61.463151790259232</v>
      </c>
      <c r="BO69" s="16">
        <f>+'MATRIZ (A)'!BO69*BO$168</f>
        <v>37.038817012569965</v>
      </c>
      <c r="BP69" s="16">
        <f>+'MATRIZ (A)'!BP69*BP$168</f>
        <v>9.2279498634718902</v>
      </c>
      <c r="BQ69" s="16">
        <f>+'MATRIZ (A)'!BQ69*BQ$168</f>
        <v>10.12951883563599</v>
      </c>
      <c r="BR69" s="16">
        <f>+'MATRIZ (A)'!BR69*BR$168</f>
        <v>52.816260901603094</v>
      </c>
      <c r="BS69" s="16">
        <f>+'MATRIZ (A)'!BS69*BS$168</f>
        <v>8.3020830492111646</v>
      </c>
      <c r="BT69" s="16">
        <f>+'MATRIZ (A)'!BT69*BT$168</f>
        <v>38.927043277832041</v>
      </c>
      <c r="BU69" s="16">
        <f>+'MATRIZ (A)'!BU69*BU$168</f>
        <v>186.15963338250685</v>
      </c>
      <c r="BV69" s="16">
        <f>+'MATRIZ (A)'!BV69*BV$168</f>
        <v>62.676184108510391</v>
      </c>
      <c r="BW69" s="16">
        <f>+'MATRIZ (A)'!BW69*BW$168</f>
        <v>88.031379353946619</v>
      </c>
      <c r="BX69" s="16">
        <f>+'MATRIZ (A)'!BX69*BX$168</f>
        <v>95.852845014864968</v>
      </c>
      <c r="BY69" s="16">
        <f>+'MATRIZ (A)'!BY69*BY$168</f>
        <v>44.997050501566456</v>
      </c>
      <c r="BZ69" s="16">
        <f>+'MATRIZ (A)'!BZ69*BZ$168</f>
        <v>49.598981128335417</v>
      </c>
      <c r="CA69" s="16">
        <f>+'MATRIZ (A)'!CA69*CA$168</f>
        <v>121.93598327816461</v>
      </c>
      <c r="CB69" s="16">
        <f>+'MATRIZ (A)'!CB69*CB$168</f>
        <v>166.95911433056386</v>
      </c>
      <c r="CC69" s="16">
        <f>+'MATRIZ (A)'!CC69*CC$168</f>
        <v>180.70521148934606</v>
      </c>
      <c r="CD69" s="16">
        <f>+'MATRIZ (A)'!CD69*CD$168</f>
        <v>70.564700061762579</v>
      </c>
      <c r="CE69" s="16">
        <f>+'MATRIZ (A)'!CE69*CE$168</f>
        <v>183.00694757020599</v>
      </c>
      <c r="CF69" s="16">
        <f>+'MATRIZ (A)'!CF69*CF$168</f>
        <v>266.24021712595749</v>
      </c>
      <c r="CG69" s="16">
        <f>+'MATRIZ (A)'!CG69*CG$168</f>
        <v>1836.1214476526172</v>
      </c>
      <c r="CH69" s="16">
        <f>+'MATRIZ (A)'!CH69*CH$168</f>
        <v>1354.8591525525721</v>
      </c>
      <c r="CI69" s="16">
        <f>+'MATRIZ (A)'!CI69*CI$168</f>
        <v>0.89131985924667922</v>
      </c>
      <c r="CJ69" s="16">
        <f>+'MATRIZ (A)'!CJ69*CJ$168</f>
        <v>145.98739228005365</v>
      </c>
      <c r="CK69" s="16">
        <f>+'MATRIZ (A)'!CK69*CK$168</f>
        <v>105.54247037120315</v>
      </c>
      <c r="CL69" s="16">
        <f>+'MATRIZ (A)'!CL69*CL$168</f>
        <v>176.3040608290913</v>
      </c>
      <c r="CM69" s="16">
        <f>+'MATRIZ (A)'!CM69*CM$168</f>
        <v>29.785727096871803</v>
      </c>
      <c r="CN69" s="16">
        <f>+'MATRIZ (A)'!CN69*CN$168</f>
        <v>56.694685025505365</v>
      </c>
      <c r="CO69" s="16">
        <f>+'MATRIZ (A)'!CO69*CO$168</f>
        <v>50.247001231182452</v>
      </c>
      <c r="CP69" s="16">
        <f>+'MATRIZ (A)'!CP69*CP$168</f>
        <v>11.72443928826269</v>
      </c>
      <c r="CQ69" s="16">
        <f>+'MATRIZ (A)'!CQ69*CQ$168</f>
        <v>2076.3033657096494</v>
      </c>
      <c r="CR69" s="16">
        <f>+'MATRIZ (A)'!CR69*CR$168</f>
        <v>2002.6355735969873</v>
      </c>
      <c r="CS69" s="16">
        <f>+'MATRIZ (A)'!CS69*CS$168</f>
        <v>12.576547885295394</v>
      </c>
      <c r="CT69" s="16">
        <f>+'MATRIZ (A)'!CT69*CT$168</f>
        <v>82.072306380095554</v>
      </c>
      <c r="CU69" s="16">
        <f>+'MATRIZ (A)'!CU69*CU$168</f>
        <v>81.510675406258756</v>
      </c>
      <c r="CV69" s="16">
        <f>+'MATRIZ (A)'!CV69*CV$168</f>
        <v>2.1505989023170429</v>
      </c>
      <c r="CW69" s="16">
        <f>+'MATRIZ (A)'!CW69*CW$168</f>
        <v>123.34389528989161</v>
      </c>
      <c r="CX69" s="16">
        <f>+'MATRIZ (A)'!CX69*CX$168</f>
        <v>18.84913591520495</v>
      </c>
      <c r="CY69" s="16">
        <f>+'MATRIZ (A)'!CY69*CY$168</f>
        <v>73.312974458227743</v>
      </c>
      <c r="CZ69" s="16">
        <f>+'MATRIZ (A)'!CZ69*CZ$168</f>
        <v>7.4213572257580882</v>
      </c>
      <c r="DA69" s="16">
        <f>+'MATRIZ (A)'!DA69*DA$168</f>
        <v>592.12818667454314</v>
      </c>
      <c r="DB69" s="16">
        <f>+'MATRIZ (A)'!DB69*DB$168</f>
        <v>59.351813479793663</v>
      </c>
      <c r="DC69" s="16">
        <f>+'MATRIZ (A)'!DC69*DC$168</f>
        <v>29.73010313570872</v>
      </c>
      <c r="DD69" s="16">
        <f>+'MATRIZ (A)'!DD69*DD$168</f>
        <v>26.811089347469537</v>
      </c>
      <c r="DE69" s="16">
        <f>+'MATRIZ (A)'!DE69*DE$168</f>
        <v>110.29482928721042</v>
      </c>
      <c r="DF69" s="16">
        <f>+'MATRIZ (A)'!DF69*DF$168</f>
        <v>42.011445081888525</v>
      </c>
      <c r="DG69" s="16">
        <f>+'MATRIZ (A)'!DG69*DG$168</f>
        <v>102.31903753659756</v>
      </c>
      <c r="DH69" s="16">
        <f>+'MATRIZ (A)'!DH69*DH$168</f>
        <v>100.72445270587303</v>
      </c>
      <c r="DI69" s="16">
        <f>+'MATRIZ (A)'!DI69*DI$168</f>
        <v>209.39597332777373</v>
      </c>
      <c r="DJ69" s="16">
        <f>+'MATRIZ (A)'!DJ69*DJ$168</f>
        <v>17.206934436425872</v>
      </c>
      <c r="DK69" s="16">
        <f>+'MATRIZ (A)'!DK69*DK$168</f>
        <v>4.5316845897239446</v>
      </c>
      <c r="DL69" s="16">
        <f>+'MATRIZ (A)'!DL69*DL$168</f>
        <v>25.415581101526552</v>
      </c>
      <c r="DM69" s="16">
        <f>+'MATRIZ (A)'!DM69*DM$168</f>
        <v>5.3560388808374798E-2</v>
      </c>
      <c r="DN69" s="16">
        <f>+'MATRIZ (A)'!DN69*DN$168</f>
        <v>4.2514479805963461</v>
      </c>
      <c r="DO69" s="16">
        <f>+'MATRIZ (A)'!DO69*DO$168</f>
        <v>34.193318656030321</v>
      </c>
      <c r="DP69" s="16">
        <f>+'MATRIZ (A)'!DP69*DP$168</f>
        <v>38.298516229450797</v>
      </c>
      <c r="DQ69" s="16">
        <f>+'MATRIZ (A)'!DQ69*DQ$168</f>
        <v>1162.0971409993786</v>
      </c>
      <c r="DR69" s="16">
        <f>+'MATRIZ (A)'!DR69*DR$168</f>
        <v>100.29549020039543</v>
      </c>
      <c r="DS69" s="16">
        <f>+'MATRIZ (A)'!DS69*DS$168</f>
        <v>150.18246626944358</v>
      </c>
      <c r="DT69" s="16">
        <f>+'MATRIZ (A)'!DT69*DT$168</f>
        <v>68.339982425283992</v>
      </c>
      <c r="DU69" s="16">
        <f>+'MATRIZ (A)'!DU69*DU$168</f>
        <v>1.7715572755656845</v>
      </c>
      <c r="DV69" s="16">
        <f>+'MATRIZ (A)'!DV69*DV$168</f>
        <v>1653.9993003170471</v>
      </c>
      <c r="DW69" s="16">
        <f>+'MATRIZ (A)'!DW69*DW$168</f>
        <v>2003.0079652098539</v>
      </c>
      <c r="DX69" s="16">
        <f>+'MATRIZ (A)'!DX69*DX$168</f>
        <v>46.263998655710026</v>
      </c>
      <c r="DY69" s="16">
        <f>+'MATRIZ (A)'!DY69*DY$168</f>
        <v>8.4132140441798615</v>
      </c>
      <c r="DZ69" s="16">
        <f>+'MATRIZ (A)'!DZ69*DZ$168</f>
        <v>8.316863851913185</v>
      </c>
      <c r="EA69" s="16">
        <f>+'MATRIZ (A)'!EA69*EA$168</f>
        <v>162.89878813974684</v>
      </c>
      <c r="EB69" s="16">
        <f>+'MATRIZ (A)'!EB69*EB$168</f>
        <v>357.11953652664249</v>
      </c>
      <c r="EC69" s="16">
        <f>+'MATRIZ (A)'!EC69*EC$168</f>
        <v>47.481239031205632</v>
      </c>
      <c r="ED69" s="16">
        <f>+'MATRIZ (A)'!ED69*ED$168</f>
        <v>98.951634721387663</v>
      </c>
      <c r="EE69" s="16">
        <f>+'MATRIZ (A)'!EE69*EE$168</f>
        <v>4369.0707011464965</v>
      </c>
      <c r="EF69" s="16">
        <f>+'MATRIZ (A)'!EF69*EF$168</f>
        <v>3.4894493680098408</v>
      </c>
      <c r="EG69" s="16">
        <f>+'MATRIZ (A)'!EG69*EG$168</f>
        <v>134.38246304113991</v>
      </c>
      <c r="EH69" s="16">
        <f>+'MATRIZ (A)'!EH69*EH$168</f>
        <v>0</v>
      </c>
      <c r="EI69" s="18">
        <f t="shared" si="4"/>
        <v>26065.705142390791</v>
      </c>
      <c r="EJ69" s="20">
        <f>+'MATRIZ (I-A) INVERSA'!FM69</f>
        <v>125990.66284742492</v>
      </c>
      <c r="EK69" s="20">
        <f>+'MATRIZ (I-A) INVERSA'!FN69</f>
        <v>37.093951046956256</v>
      </c>
      <c r="EL69" s="20">
        <f>+'MATRIZ (I-A) INVERSA'!FO69</f>
        <v>125.97320434399758</v>
      </c>
      <c r="EM69" s="20">
        <f>+'MATRIZ (I-A) INVERSA'!FP69</f>
        <v>0</v>
      </c>
      <c r="EN69" s="20">
        <f>+'MATRIZ (I-A) INVERSA'!FQ69</f>
        <v>0.11784132362627442</v>
      </c>
      <c r="EO69" s="20">
        <f>+'MATRIZ (I-A) INVERSA'!FR69</f>
        <v>0</v>
      </c>
      <c r="EP69" s="20">
        <f>+'MATRIZ (I-A) INVERSA'!FS69</f>
        <v>4.786837597234527</v>
      </c>
      <c r="EQ69" s="20">
        <f>+'MATRIZ (I-A) INVERSA'!FT69</f>
        <v>0</v>
      </c>
      <c r="ER69" s="20">
        <f>+'MATRIZ (I-A) INVERSA'!FU69</f>
        <v>0</v>
      </c>
      <c r="ES69" s="20">
        <f>+'MATRIZ (I-A) INVERSA'!FV69</f>
        <v>0</v>
      </c>
      <c r="ET69" s="20">
        <f>+'MATRIZ (I-A) INVERSA'!FW69</f>
        <v>0</v>
      </c>
      <c r="EU69" s="20">
        <f>+'MATRIZ (I-A) INVERSA'!FX69</f>
        <v>164.53445003479357</v>
      </c>
      <c r="EV69" s="20">
        <f>+'MATRIZ (I-A) INVERSA'!FY69</f>
        <v>1202.6976401977552</v>
      </c>
      <c r="EW69" s="20">
        <f>+'MATRIZ (I-A) INVERSA'!FZ69</f>
        <v>-14.760159197595289</v>
      </c>
      <c r="EX69" s="20">
        <f>+'MATRIZ (I-A) INVERSA'!GA69</f>
        <v>35436.014075467829</v>
      </c>
      <c r="EY69" s="20">
        <f>+'MATRIZ (I-A) INVERSA'!GB69</f>
        <v>261.33865097270996</v>
      </c>
      <c r="EZ69" s="20">
        <f>+'MATRIZ (I-A) INVERSA'!GC69</f>
        <v>20.289973351020347</v>
      </c>
      <c r="FA69" s="20">
        <f>+'MATRIZ (I-A) INVERSA'!GD69</f>
        <v>61.965019850663332</v>
      </c>
      <c r="FB69" s="20">
        <f>+'MATRIZ (I-A) INVERSA'!GE69</f>
        <v>71.849477111011041</v>
      </c>
      <c r="FC69" s="20">
        <f>+'MATRIZ (I-A) INVERSA'!GF69</f>
        <v>2.9461868029829046</v>
      </c>
      <c r="FD69" s="20">
        <f>+'MATRIZ (I-A) INVERSA'!GG69</f>
        <v>68.427297393715222</v>
      </c>
      <c r="FE69" s="20">
        <f>+'MATRIZ (I-A) INVERSA'!GH69</f>
        <v>6.3951504402494903</v>
      </c>
      <c r="FF69" s="20">
        <f>+'MATRIZ (I-A) INVERSA'!GI69</f>
        <v>0.87239803120365156</v>
      </c>
      <c r="FG69" s="18">
        <f t="shared" si="2"/>
        <v>163441.20484219308</v>
      </c>
      <c r="FH69" s="17">
        <f t="shared" si="5"/>
        <v>189506.90998458388</v>
      </c>
      <c r="FI69" s="28"/>
      <c r="FJ69" s="17">
        <v>189506.90998458391</v>
      </c>
      <c r="FK69" s="48">
        <f t="shared" si="3"/>
        <v>0</v>
      </c>
      <c r="FM69" s="46">
        <f>+IFERROR((FH69/'MIP 2017'!FH69*100-100),0)</f>
        <v>0.22582303529350156</v>
      </c>
    </row>
    <row r="70" spans="1:169" s="7" customFormat="1" ht="21.95" customHeight="1" thickBot="1" x14ac:dyDescent="0.25">
      <c r="A70" s="137" t="s">
        <v>191</v>
      </c>
      <c r="B70" s="138" t="s">
        <v>193</v>
      </c>
      <c r="C70" s="16">
        <f>+'MATRIZ (A)'!C70*C$168</f>
        <v>6.803395724058954E-2</v>
      </c>
      <c r="D70" s="16">
        <f>+'MATRIZ (A)'!D70*D$168</f>
        <v>9.0248304510458857E-3</v>
      </c>
      <c r="E70" s="16">
        <f>+'MATRIZ (A)'!E70*E$168</f>
        <v>3.2639255351049591E-2</v>
      </c>
      <c r="F70" s="16">
        <f>+'MATRIZ (A)'!F70*F$168</f>
        <v>0.48240792236169727</v>
      </c>
      <c r="G70" s="16">
        <f>+'MATRIZ (A)'!G70*G$168</f>
        <v>0.46486320900384326</v>
      </c>
      <c r="H70" s="16">
        <f>+'MATRIZ (A)'!H70*H$168</f>
        <v>0.17069518381659299</v>
      </c>
      <c r="I70" s="16">
        <f>+'MATRIZ (A)'!I70*I$168</f>
        <v>6.8686124998950326E-2</v>
      </c>
      <c r="J70" s="16">
        <f>+'MATRIZ (A)'!J70*J$168</f>
        <v>0.51164881977628818</v>
      </c>
      <c r="K70" s="16">
        <f>+'MATRIZ (A)'!K70*K$168</f>
        <v>0.45612047490277441</v>
      </c>
      <c r="L70" s="16">
        <f>+'MATRIZ (A)'!L70*L$168</f>
        <v>0.60396665823376849</v>
      </c>
      <c r="M70" s="16">
        <f>+'MATRIZ (A)'!M70*M$168</f>
        <v>0.60327205249965865</v>
      </c>
      <c r="N70" s="16">
        <f>+'MATRIZ (A)'!N70*N$168</f>
        <v>1.9455736153312719</v>
      </c>
      <c r="O70" s="16">
        <f>+'MATRIZ (A)'!O70*O$168</f>
        <v>2.8822573616910283</v>
      </c>
      <c r="P70" s="16">
        <f>+'MATRIZ (A)'!P70*P$168</f>
        <v>4.0022048980363234</v>
      </c>
      <c r="Q70" s="16">
        <f>+'MATRIZ (A)'!Q70*Q$168</f>
        <v>0.1212367422104384</v>
      </c>
      <c r="R70" s="16">
        <f>+'MATRIZ (A)'!R70*R$168</f>
        <v>8.0904795511144378</v>
      </c>
      <c r="S70" s="16">
        <f>+'MATRIZ (A)'!S70*S$168</f>
        <v>1.0739501477887179</v>
      </c>
      <c r="T70" s="16">
        <f>+'MATRIZ (A)'!T70*T$168</f>
        <v>1.1172489655066462</v>
      </c>
      <c r="U70" s="16">
        <f>+'MATRIZ (A)'!U70*U$168</f>
        <v>1.4249089905453398</v>
      </c>
      <c r="V70" s="16">
        <f>+'MATRIZ (A)'!V70*V$168</f>
        <v>0.11354613102051372</v>
      </c>
      <c r="W70" s="16">
        <f>+'MATRIZ (A)'!W70*W$168</f>
        <v>0.54744070170224857</v>
      </c>
      <c r="X70" s="16">
        <f>+'MATRIZ (A)'!X70*X$168</f>
        <v>2313.4623393970951</v>
      </c>
      <c r="Y70" s="16">
        <f>+'MATRIZ (A)'!Y70*Y$168</f>
        <v>705.37974753260835</v>
      </c>
      <c r="Z70" s="16">
        <f>+'MATRIZ (A)'!Z70*Z$168</f>
        <v>1175.7300695529577</v>
      </c>
      <c r="AA70" s="16">
        <f>+'MATRIZ (A)'!AA70*AA$168</f>
        <v>88.887251664087913</v>
      </c>
      <c r="AB70" s="16">
        <f>+'MATRIZ (A)'!AB70*AB$168</f>
        <v>113.91712219123237</v>
      </c>
      <c r="AC70" s="16">
        <f>+'MATRIZ (A)'!AC70*AC$168</f>
        <v>0.11177760764618942</v>
      </c>
      <c r="AD70" s="16">
        <f>+'MATRIZ (A)'!AD70*AD$168</f>
        <v>2.1546125634323654</v>
      </c>
      <c r="AE70" s="16">
        <f>+'MATRIZ (A)'!AE70*AE$168</f>
        <v>143.37951114753798</v>
      </c>
      <c r="AF70" s="16">
        <f>+'MATRIZ (A)'!AF70*AF$168</f>
        <v>27.546908826280099</v>
      </c>
      <c r="AG70" s="16">
        <f>+'MATRIZ (A)'!AG70*AG$168</f>
        <v>2.486368912227526E-4</v>
      </c>
      <c r="AH70" s="16">
        <f>+'MATRIZ (A)'!AH70*AH$168</f>
        <v>7.0509537431015845E-2</v>
      </c>
      <c r="AI70" s="16">
        <f>+'MATRIZ (A)'!AI70*AI$168</f>
        <v>106.4011188824295</v>
      </c>
      <c r="AJ70" s="16">
        <f>+'MATRIZ (A)'!AJ70*AJ$168</f>
        <v>2.2965976210456414</v>
      </c>
      <c r="AK70" s="16">
        <f>+'MATRIZ (A)'!AK70*AK$168</f>
        <v>8.4239761745016022</v>
      </c>
      <c r="AL70" s="16">
        <f>+'MATRIZ (A)'!AL70*AL$168</f>
        <v>4.6654327917946006</v>
      </c>
      <c r="AM70" s="16">
        <f>+'MATRIZ (A)'!AM70*AM$168</f>
        <v>374.0843205152309</v>
      </c>
      <c r="AN70" s="16">
        <f>+'MATRIZ (A)'!AN70*AN$168</f>
        <v>5.8226671524670177</v>
      </c>
      <c r="AO70" s="16">
        <f>+'MATRIZ (A)'!AO70*AO$168</f>
        <v>26.611224404882499</v>
      </c>
      <c r="AP70" s="16">
        <f>+'MATRIZ (A)'!AP70*AP$168</f>
        <v>10.236023627538131</v>
      </c>
      <c r="AQ70" s="16">
        <f>+'MATRIZ (A)'!AQ70*AQ$168</f>
        <v>1.4044466353329603</v>
      </c>
      <c r="AR70" s="16">
        <f>+'MATRIZ (A)'!AR70*AR$168</f>
        <v>0.47934930061458381</v>
      </c>
      <c r="AS70" s="16">
        <f>+'MATRIZ (A)'!AS70*AS$168</f>
        <v>0.22256140854728496</v>
      </c>
      <c r="AT70" s="16">
        <f>+'MATRIZ (A)'!AT70*AT$168</f>
        <v>0.55225421812369502</v>
      </c>
      <c r="AU70" s="16">
        <f>+'MATRIZ (A)'!AU70*AU$168</f>
        <v>18.170115244754108</v>
      </c>
      <c r="AV70" s="16">
        <f>+'MATRIZ (A)'!AV70*AV$168</f>
        <v>327.47362570463537</v>
      </c>
      <c r="AW70" s="16">
        <f>+'MATRIZ (A)'!AW70*AW$168</f>
        <v>40.266625364135031</v>
      </c>
      <c r="AX70" s="16">
        <f>+'MATRIZ (A)'!AX70*AX$168</f>
        <v>9.1261739752869833</v>
      </c>
      <c r="AY70" s="16">
        <f>+'MATRIZ (A)'!AY70*AY$168</f>
        <v>0.9153042729994344</v>
      </c>
      <c r="AZ70" s="16">
        <f>+'MATRIZ (A)'!AZ70*AZ$168</f>
        <v>0.1101520623159729</v>
      </c>
      <c r="BA70" s="16">
        <f>+'MATRIZ (A)'!BA70*BA$168</f>
        <v>0.431279675739621</v>
      </c>
      <c r="BB70" s="16">
        <f>+'MATRIZ (A)'!BB70*BB$168</f>
        <v>1.1057686719219577</v>
      </c>
      <c r="BC70" s="16">
        <f>+'MATRIZ (A)'!BC70*BC$168</f>
        <v>6.8912360948337206</v>
      </c>
      <c r="BD70" s="16">
        <f>+'MATRIZ (A)'!BD70*BD$168</f>
        <v>2.4890291814510803</v>
      </c>
      <c r="BE70" s="16">
        <f>+'MATRIZ (A)'!BE70*BE$168</f>
        <v>125.76525997997828</v>
      </c>
      <c r="BF70" s="16">
        <f>+'MATRIZ (A)'!BF70*BF$168</f>
        <v>5.5255941272692706</v>
      </c>
      <c r="BG70" s="16">
        <f>+'MATRIZ (A)'!BG70*BG$168</f>
        <v>4.5639304735927197</v>
      </c>
      <c r="BH70" s="16">
        <f>+'MATRIZ (A)'!BH70*BH$168</f>
        <v>51.140727541113165</v>
      </c>
      <c r="BI70" s="16">
        <f>+'MATRIZ (A)'!BI70*BI$168</f>
        <v>683.84247053242495</v>
      </c>
      <c r="BJ70" s="16">
        <f>+'MATRIZ (A)'!BJ70*BJ$168</f>
        <v>3.5087297626418006</v>
      </c>
      <c r="BK70" s="16">
        <f>+'MATRIZ (A)'!BK70*BK$168</f>
        <v>2.8460288658717903</v>
      </c>
      <c r="BL70" s="16">
        <f>+'MATRIZ (A)'!BL70*BL$168</f>
        <v>0.48835677370507813</v>
      </c>
      <c r="BM70" s="16">
        <f>+'MATRIZ (A)'!BM70*BM$168</f>
        <v>19.464526936144068</v>
      </c>
      <c r="BN70" s="16">
        <f>+'MATRIZ (A)'!BN70*BN$168</f>
        <v>8.0169147951414743</v>
      </c>
      <c r="BO70" s="16">
        <f>+'MATRIZ (A)'!BO70*BO$168</f>
        <v>3.0128947739797298</v>
      </c>
      <c r="BP70" s="16">
        <f>+'MATRIZ (A)'!BP70*BP$168</f>
        <v>0.63714297165806433</v>
      </c>
      <c r="BQ70" s="16">
        <f>+'MATRIZ (A)'!BQ70*BQ$168</f>
        <v>0.65325611558312624</v>
      </c>
      <c r="BR70" s="16">
        <f>+'MATRIZ (A)'!BR70*BR$168</f>
        <v>4.0949802419406893</v>
      </c>
      <c r="BS70" s="16">
        <f>+'MATRIZ (A)'!BS70*BS$168</f>
        <v>0.65387515375071559</v>
      </c>
      <c r="BT70" s="16">
        <f>+'MATRIZ (A)'!BT70*BT$168</f>
        <v>2.0692511813570542</v>
      </c>
      <c r="BU70" s="16">
        <f>+'MATRIZ (A)'!BU70*BU$168</f>
        <v>13.349434837340565</v>
      </c>
      <c r="BV70" s="16">
        <f>+'MATRIZ (A)'!BV70*BV$168</f>
        <v>7.1751981133562763</v>
      </c>
      <c r="BW70" s="16">
        <f>+'MATRIZ (A)'!BW70*BW$168</f>
        <v>7.5034117616206943</v>
      </c>
      <c r="BX70" s="16">
        <f>+'MATRIZ (A)'!BX70*BX$168</f>
        <v>8.6412834796070594</v>
      </c>
      <c r="BY70" s="16">
        <f>+'MATRIZ (A)'!BY70*BY$168</f>
        <v>5.7973623369849276</v>
      </c>
      <c r="BZ70" s="16">
        <f>+'MATRIZ (A)'!BZ70*BZ$168</f>
        <v>1.7827847984865177</v>
      </c>
      <c r="CA70" s="16">
        <f>+'MATRIZ (A)'!CA70*CA$168</f>
        <v>1.2585715107711453</v>
      </c>
      <c r="CB70" s="16">
        <f>+'MATRIZ (A)'!CB70*CB$168</f>
        <v>11.913725828870305</v>
      </c>
      <c r="CC70" s="16">
        <f>+'MATRIZ (A)'!CC70*CC$168</f>
        <v>12.239686712349602</v>
      </c>
      <c r="CD70" s="16">
        <f>+'MATRIZ (A)'!CD70*CD$168</f>
        <v>4.8244892410312383</v>
      </c>
      <c r="CE70" s="16">
        <f>+'MATRIZ (A)'!CE70*CE$168</f>
        <v>12.848055467610706</v>
      </c>
      <c r="CF70" s="16">
        <f>+'MATRIZ (A)'!CF70*CF$168</f>
        <v>17.49425855351231</v>
      </c>
      <c r="CG70" s="16">
        <f>+'MATRIZ (A)'!CG70*CG$168</f>
        <v>71.414755408601664</v>
      </c>
      <c r="CH70" s="16">
        <f>+'MATRIZ (A)'!CH70*CH$168</f>
        <v>9.4249050340800498</v>
      </c>
      <c r="CI70" s="16">
        <f>+'MATRIZ (A)'!CI70*CI$168</f>
        <v>5.4464921356543669E-2</v>
      </c>
      <c r="CJ70" s="16">
        <f>+'MATRIZ (A)'!CJ70*CJ$168</f>
        <v>8.4184128716510767</v>
      </c>
      <c r="CK70" s="16">
        <f>+'MATRIZ (A)'!CK70*CK$168</f>
        <v>4.0145775648332096</v>
      </c>
      <c r="CL70" s="16">
        <f>+'MATRIZ (A)'!CL70*CL$168</f>
        <v>6.4328980757314049</v>
      </c>
      <c r="CM70" s="16">
        <f>+'MATRIZ (A)'!CM70*CM$168</f>
        <v>1.9933289911245493</v>
      </c>
      <c r="CN70" s="16">
        <f>+'MATRIZ (A)'!CN70*CN$168</f>
        <v>1.6166879800445666</v>
      </c>
      <c r="CO70" s="16">
        <f>+'MATRIZ (A)'!CO70*CO$168</f>
        <v>9.4930451146925812</v>
      </c>
      <c r="CP70" s="16">
        <f>+'MATRIZ (A)'!CP70*CP$168</f>
        <v>0.95588050432461968</v>
      </c>
      <c r="CQ70" s="16">
        <f>+'MATRIZ (A)'!CQ70*CQ$168</f>
        <v>22.934297922848014</v>
      </c>
      <c r="CR70" s="16">
        <f>+'MATRIZ (A)'!CR70*CR$168</f>
        <v>40.168099245554771</v>
      </c>
      <c r="CS70" s="16">
        <f>+'MATRIZ (A)'!CS70*CS$168</f>
        <v>0.38684944053643239</v>
      </c>
      <c r="CT70" s="16">
        <f>+'MATRIZ (A)'!CT70*CT$168</f>
        <v>4.9125309306265379</v>
      </c>
      <c r="CU70" s="16">
        <f>+'MATRIZ (A)'!CU70*CU$168</f>
        <v>1.2541015760603007</v>
      </c>
      <c r="CV70" s="16">
        <f>+'MATRIZ (A)'!CV70*CV$168</f>
        <v>0.27765417777373147</v>
      </c>
      <c r="CW70" s="16">
        <f>+'MATRIZ (A)'!CW70*CW$168</f>
        <v>1.8082106912799201</v>
      </c>
      <c r="CX70" s="16">
        <f>+'MATRIZ (A)'!CX70*CX$168</f>
        <v>0.84186573124712238</v>
      </c>
      <c r="CY70" s="16">
        <f>+'MATRIZ (A)'!CY70*CY$168</f>
        <v>0.98218906922025062</v>
      </c>
      <c r="CZ70" s="16">
        <f>+'MATRIZ (A)'!CZ70*CZ$168</f>
        <v>0.31901852004041731</v>
      </c>
      <c r="DA70" s="16">
        <f>+'MATRIZ (A)'!DA70*DA$168</f>
        <v>9.2365604303655271</v>
      </c>
      <c r="DB70" s="16">
        <f>+'MATRIZ (A)'!DB70*DB$168</f>
        <v>0.88873534410040589</v>
      </c>
      <c r="DC70" s="16">
        <f>+'MATRIZ (A)'!DC70*DC$168</f>
        <v>0.57756146864552405</v>
      </c>
      <c r="DD70" s="16">
        <f>+'MATRIZ (A)'!DD70*DD$168</f>
        <v>2.4945694292292284</v>
      </c>
      <c r="DE70" s="16">
        <f>+'MATRIZ (A)'!DE70*DE$168</f>
        <v>8.2089287954558934</v>
      </c>
      <c r="DF70" s="16">
        <f>+'MATRIZ (A)'!DF70*DF$168</f>
        <v>18.752591621744553</v>
      </c>
      <c r="DG70" s="16">
        <f>+'MATRIZ (A)'!DG70*DG$168</f>
        <v>1.5426396091061181</v>
      </c>
      <c r="DH70" s="16">
        <f>+'MATRIZ (A)'!DH70*DH$168</f>
        <v>3.8514742623171268</v>
      </c>
      <c r="DI70" s="16">
        <f>+'MATRIZ (A)'!DI70*DI$168</f>
        <v>159.22037423417484</v>
      </c>
      <c r="DJ70" s="16">
        <f>+'MATRIZ (A)'!DJ70*DJ$168</f>
        <v>1.5767584028461934</v>
      </c>
      <c r="DK70" s="16">
        <f>+'MATRIZ (A)'!DK70*DK$168</f>
        <v>0.44677147334822692</v>
      </c>
      <c r="DL70" s="16">
        <f>+'MATRIZ (A)'!DL70*DL$168</f>
        <v>2.3290569907095948</v>
      </c>
      <c r="DM70" s="16">
        <f>+'MATRIZ (A)'!DM70*DM$168</f>
        <v>5.5281874375593693E-3</v>
      </c>
      <c r="DN70" s="16">
        <f>+'MATRIZ (A)'!DN70*DN$168</f>
        <v>3.4665087163176775E-2</v>
      </c>
      <c r="DO70" s="16">
        <f>+'MATRIZ (A)'!DO70*DO$168</f>
        <v>1.922026540880031</v>
      </c>
      <c r="DP70" s="16">
        <f>+'MATRIZ (A)'!DP70*DP$168</f>
        <v>1.3895191186620417</v>
      </c>
      <c r="DQ70" s="16">
        <f>+'MATRIZ (A)'!DQ70*DQ$168</f>
        <v>6.6195010849148233</v>
      </c>
      <c r="DR70" s="16">
        <f>+'MATRIZ (A)'!DR70*DR$168</f>
        <v>13.007889822870105</v>
      </c>
      <c r="DS70" s="16">
        <f>+'MATRIZ (A)'!DS70*DS$168</f>
        <v>83.799587187797059</v>
      </c>
      <c r="DT70" s="16">
        <f>+'MATRIZ (A)'!DT70*DT$168</f>
        <v>32.582816963835157</v>
      </c>
      <c r="DU70" s="16">
        <f>+'MATRIZ (A)'!DU70*DU$168</f>
        <v>6.8669110310122475E-2</v>
      </c>
      <c r="DV70" s="16">
        <f>+'MATRIZ (A)'!DV70*DV$168</f>
        <v>134.6809505072799</v>
      </c>
      <c r="DW70" s="16">
        <f>+'MATRIZ (A)'!DW70*DW$168</f>
        <v>2200.2440134530857</v>
      </c>
      <c r="DX70" s="16">
        <f>+'MATRIZ (A)'!DX70*DX$168</f>
        <v>0.9776789705533917</v>
      </c>
      <c r="DY70" s="16">
        <f>+'MATRIZ (A)'!DY70*DY$168</f>
        <v>1.3618064003153632</v>
      </c>
      <c r="DZ70" s="16">
        <f>+'MATRIZ (A)'!DZ70*DZ$168</f>
        <v>0.59761477748641134</v>
      </c>
      <c r="EA70" s="16">
        <f>+'MATRIZ (A)'!EA70*EA$168</f>
        <v>3.9461595013216697</v>
      </c>
      <c r="EB70" s="16">
        <f>+'MATRIZ (A)'!EB70*EB$168</f>
        <v>20.872590339024121</v>
      </c>
      <c r="EC70" s="16">
        <f>+'MATRIZ (A)'!EC70*EC$168</f>
        <v>0.73165439866929471</v>
      </c>
      <c r="ED70" s="16">
        <f>+'MATRIZ (A)'!ED70*ED$168</f>
        <v>0.61736871112596159</v>
      </c>
      <c r="EE70" s="16">
        <f>+'MATRIZ (A)'!EE70*EE$168</f>
        <v>36.192523304148573</v>
      </c>
      <c r="EF70" s="16">
        <f>+'MATRIZ (A)'!EF70*EF$168</f>
        <v>8.3110596130208811E-2</v>
      </c>
      <c r="EG70" s="16">
        <f>+'MATRIZ (A)'!EG70*EG$168</f>
        <v>2.8542907588774176</v>
      </c>
      <c r="EH70" s="16">
        <f>+'MATRIZ (A)'!EH70*EH$168</f>
        <v>0</v>
      </c>
      <c r="EI70" s="18">
        <f t="shared" si="4"/>
        <v>9504.1415507546189</v>
      </c>
      <c r="EJ70" s="20">
        <f>+'MATRIZ (I-A) INVERSA'!FM70</f>
        <v>45987.792899491047</v>
      </c>
      <c r="EK70" s="20">
        <f>+'MATRIZ (I-A) INVERSA'!FN70</f>
        <v>24.026742354953434</v>
      </c>
      <c r="EL70" s="20">
        <f>+'MATRIZ (I-A) INVERSA'!FO70</f>
        <v>105.04768244684452</v>
      </c>
      <c r="EM70" s="20">
        <f>+'MATRIZ (I-A) INVERSA'!FP70</f>
        <v>0</v>
      </c>
      <c r="EN70" s="20">
        <f>+'MATRIZ (I-A) INVERSA'!FQ70</f>
        <v>0</v>
      </c>
      <c r="EO70" s="20">
        <f>+'MATRIZ (I-A) INVERSA'!FR70</f>
        <v>0</v>
      </c>
      <c r="EP70" s="20">
        <f>+'MATRIZ (I-A) INVERSA'!FS70</f>
        <v>0</v>
      </c>
      <c r="EQ70" s="20">
        <f>+'MATRIZ (I-A) INVERSA'!FT70</f>
        <v>0</v>
      </c>
      <c r="ER70" s="20">
        <f>+'MATRIZ (I-A) INVERSA'!FU70</f>
        <v>0</v>
      </c>
      <c r="ES70" s="20">
        <f>+'MATRIZ (I-A) INVERSA'!FV70</f>
        <v>0</v>
      </c>
      <c r="ET70" s="20">
        <f>+'MATRIZ (I-A) INVERSA'!FW70</f>
        <v>0</v>
      </c>
      <c r="EU70" s="20">
        <f>+'MATRIZ (I-A) INVERSA'!FX70</f>
        <v>15474.404209562283</v>
      </c>
      <c r="EV70" s="20">
        <f>+'MATRIZ (I-A) INVERSA'!FY70</f>
        <v>84.793869405829867</v>
      </c>
      <c r="EW70" s="20">
        <f>+'MATRIZ (I-A) INVERSA'!FZ70</f>
        <v>1827.4847594376124</v>
      </c>
      <c r="EX70" s="20">
        <f>+'MATRIZ (I-A) INVERSA'!GA70</f>
        <v>77339.131570073427</v>
      </c>
      <c r="EY70" s="20">
        <f>+'MATRIZ (I-A) INVERSA'!GB70</f>
        <v>1165.3757920210739</v>
      </c>
      <c r="EZ70" s="20">
        <f>+'MATRIZ (I-A) INVERSA'!GC70</f>
        <v>254.27458270373367</v>
      </c>
      <c r="FA70" s="20">
        <f>+'MATRIZ (I-A) INVERSA'!GD70</f>
        <v>304.85970622171521</v>
      </c>
      <c r="FB70" s="20">
        <f>+'MATRIZ (I-A) INVERSA'!GE70</f>
        <v>105.95321184000957</v>
      </c>
      <c r="FC70" s="20">
        <f>+'MATRIZ (I-A) INVERSA'!GF70</f>
        <v>0</v>
      </c>
      <c r="FD70" s="20">
        <f>+'MATRIZ (I-A) INVERSA'!GG70</f>
        <v>184.9912084415391</v>
      </c>
      <c r="FE70" s="20">
        <f>+'MATRIZ (I-A) INVERSA'!GH70</f>
        <v>32.25197111270306</v>
      </c>
      <c r="FF70" s="20">
        <f>+'MATRIZ (I-A) INVERSA'!GI70</f>
        <v>0</v>
      </c>
      <c r="FG70" s="18">
        <f t="shared" si="2"/>
        <v>142890.38820511274</v>
      </c>
      <c r="FH70" s="17">
        <f t="shared" si="5"/>
        <v>152394.52975586738</v>
      </c>
      <c r="FI70" s="28"/>
      <c r="FJ70" s="17">
        <v>152394.52975586749</v>
      </c>
      <c r="FK70" s="48">
        <f t="shared" si="3"/>
        <v>0</v>
      </c>
      <c r="FM70" s="46">
        <f>+IFERROR((FH70/'MIP 2017'!FH70*100-100),0)</f>
        <v>0.19684174540297761</v>
      </c>
    </row>
    <row r="71" spans="1:169" s="7" customFormat="1" ht="21.95" customHeight="1" thickBot="1" x14ac:dyDescent="0.25">
      <c r="A71" s="137" t="s">
        <v>192</v>
      </c>
      <c r="B71" s="138" t="s">
        <v>194</v>
      </c>
      <c r="C71" s="16">
        <f>+'MATRIZ (A)'!C71*C$168</f>
        <v>0.60998542256208621</v>
      </c>
      <c r="D71" s="16">
        <f>+'MATRIZ (A)'!D71*D$168</f>
        <v>8.0915696212774099E-2</v>
      </c>
      <c r="E71" s="16">
        <f>+'MATRIZ (A)'!E71*E$168</f>
        <v>0.30381508033249432</v>
      </c>
      <c r="F71" s="16">
        <f>+'MATRIZ (A)'!F71*F$168</f>
        <v>4.3252195271913312</v>
      </c>
      <c r="G71" s="16">
        <f>+'MATRIZ (A)'!G71*G$168</f>
        <v>4.8910630281036456</v>
      </c>
      <c r="H71" s="16">
        <f>+'MATRIZ (A)'!H71*H$168</f>
        <v>1.5304353598228997</v>
      </c>
      <c r="I71" s="16">
        <f>+'MATRIZ (A)'!I71*I$168</f>
        <v>4.2158498786296281</v>
      </c>
      <c r="J71" s="16">
        <f>+'MATRIZ (A)'!J71*J$168</f>
        <v>4.5873903884637146</v>
      </c>
      <c r="K71" s="16">
        <f>+'MATRIZ (A)'!K71*K$168</f>
        <v>4.104411857312531</v>
      </c>
      <c r="L71" s="16">
        <f>+'MATRIZ (A)'!L71*L$168</f>
        <v>5.4755641144856089</v>
      </c>
      <c r="M71" s="16">
        <f>+'MATRIZ (A)'!M71*M$168</f>
        <v>5.4088748147132266</v>
      </c>
      <c r="N71" s="16">
        <f>+'MATRIZ (A)'!N71*N$168</f>
        <v>84.760915101052305</v>
      </c>
      <c r="O71" s="16">
        <f>+'MATRIZ (A)'!O71*O$168</f>
        <v>28.412177504970291</v>
      </c>
      <c r="P71" s="16">
        <f>+'MATRIZ (A)'!P71*P$168</f>
        <v>134.99750344218037</v>
      </c>
      <c r="Q71" s="16">
        <f>+'MATRIZ (A)'!Q71*Q$168</f>
        <v>1.0869960888173105</v>
      </c>
      <c r="R71" s="16">
        <f>+'MATRIZ (A)'!R71*R$168</f>
        <v>97.043054062807926</v>
      </c>
      <c r="S71" s="16">
        <f>+'MATRIZ (A)'!S71*S$168</f>
        <v>5.4494121386448953</v>
      </c>
      <c r="T71" s="16">
        <f>+'MATRIZ (A)'!T71*T$168</f>
        <v>15.44863241804986</v>
      </c>
      <c r="U71" s="16">
        <f>+'MATRIZ (A)'!U71*U$168</f>
        <v>25.885476312378021</v>
      </c>
      <c r="V71" s="16">
        <f>+'MATRIZ (A)'!V71*V$168</f>
        <v>5.4985795759257341</v>
      </c>
      <c r="W71" s="16">
        <f>+'MATRIZ (A)'!W71*W$168</f>
        <v>4.6266450823874772</v>
      </c>
      <c r="X71" s="16">
        <f>+'MATRIZ (A)'!X71*X$168</f>
        <v>108.06655694116787</v>
      </c>
      <c r="Y71" s="16">
        <f>+'MATRIZ (A)'!Y71*Y$168</f>
        <v>11.953581565217315</v>
      </c>
      <c r="Z71" s="16">
        <f>+'MATRIZ (A)'!Z71*Z$168</f>
        <v>51.045165454387991</v>
      </c>
      <c r="AA71" s="16">
        <f>+'MATRIZ (A)'!AA71*AA$168</f>
        <v>2.5197705985210916</v>
      </c>
      <c r="AB71" s="16">
        <f>+'MATRIZ (A)'!AB71*AB$168</f>
        <v>29.528223589032425</v>
      </c>
      <c r="AC71" s="16">
        <f>+'MATRIZ (A)'!AC71*AC$168</f>
        <v>1.0039106184557467</v>
      </c>
      <c r="AD71" s="16">
        <f>+'MATRIZ (A)'!AD71*AD$168</f>
        <v>16.301934769486607</v>
      </c>
      <c r="AE71" s="16">
        <f>+'MATRIZ (A)'!AE71*AE$168</f>
        <v>4.5405816951182993</v>
      </c>
      <c r="AF71" s="16">
        <f>+'MATRIZ (A)'!AF71*AF$168</f>
        <v>68.769619940133083</v>
      </c>
      <c r="AG71" s="16">
        <f>+'MATRIZ (A)'!AG71*AG$168</f>
        <v>2.2920582968292249E-3</v>
      </c>
      <c r="AH71" s="16">
        <f>+'MATRIZ (A)'!AH71*AH$168</f>
        <v>2.3226829070886095</v>
      </c>
      <c r="AI71" s="16">
        <f>+'MATRIZ (A)'!AI71*AI$168</f>
        <v>42.299601027845767</v>
      </c>
      <c r="AJ71" s="16">
        <f>+'MATRIZ (A)'!AJ71*AJ$168</f>
        <v>19.781112389274597</v>
      </c>
      <c r="AK71" s="16">
        <f>+'MATRIZ (A)'!AK71*AK$168</f>
        <v>59.56248887143451</v>
      </c>
      <c r="AL71" s="16">
        <f>+'MATRIZ (A)'!AL71*AL$168</f>
        <v>42.422896213497495</v>
      </c>
      <c r="AM71" s="16">
        <f>+'MATRIZ (A)'!AM71*AM$168</f>
        <v>134.12811332881378</v>
      </c>
      <c r="AN71" s="16">
        <f>+'MATRIZ (A)'!AN71*AN$168</f>
        <v>2.7179326637317551</v>
      </c>
      <c r="AO71" s="16">
        <f>+'MATRIZ (A)'!AO71*AO$168</f>
        <v>28.464088260844086</v>
      </c>
      <c r="AP71" s="16">
        <f>+'MATRIZ (A)'!AP71*AP$168</f>
        <v>64.157616759557797</v>
      </c>
      <c r="AQ71" s="16">
        <f>+'MATRIZ (A)'!AQ71*AQ$168</f>
        <v>12.818058082422381</v>
      </c>
      <c r="AR71" s="16">
        <f>+'MATRIZ (A)'!AR71*AR$168</f>
        <v>4.9525059889801151</v>
      </c>
      <c r="AS71" s="16">
        <f>+'MATRIZ (A)'!AS71*AS$168</f>
        <v>2.3944899022893629</v>
      </c>
      <c r="AT71" s="16">
        <f>+'MATRIZ (A)'!AT71*AT$168</f>
        <v>3.1907796914882822</v>
      </c>
      <c r="AU71" s="16">
        <f>+'MATRIZ (A)'!AU71*AU$168</f>
        <v>36.655403196141407</v>
      </c>
      <c r="AV71" s="16">
        <f>+'MATRIZ (A)'!AV71*AV$168</f>
        <v>12.438057579552298</v>
      </c>
      <c r="AW71" s="16">
        <f>+'MATRIZ (A)'!AW71*AW$168</f>
        <v>48.023080171752106</v>
      </c>
      <c r="AX71" s="16">
        <f>+'MATRIZ (A)'!AX71*AX$168</f>
        <v>24.533579628442361</v>
      </c>
      <c r="AY71" s="16">
        <f>+'MATRIZ (A)'!AY71*AY$168</f>
        <v>7.7027041240171625</v>
      </c>
      <c r="AZ71" s="16">
        <f>+'MATRIZ (A)'!AZ71*AZ$168</f>
        <v>1.5921802202707402</v>
      </c>
      <c r="BA71" s="16">
        <f>+'MATRIZ (A)'!BA71*BA$168</f>
        <v>69.871795282905367</v>
      </c>
      <c r="BB71" s="16">
        <f>+'MATRIZ (A)'!BB71*BB$168</f>
        <v>10.371311152627202</v>
      </c>
      <c r="BC71" s="16">
        <f>+'MATRIZ (A)'!BC71*BC$168</f>
        <v>62.552232269084065</v>
      </c>
      <c r="BD71" s="16">
        <f>+'MATRIZ (A)'!BD71*BD$168</f>
        <v>19.625787001064051</v>
      </c>
      <c r="BE71" s="16">
        <f>+'MATRIZ (A)'!BE71*BE$168</f>
        <v>47.510676596121364</v>
      </c>
      <c r="BF71" s="16">
        <f>+'MATRIZ (A)'!BF71*BF$168</f>
        <v>47.066064250455568</v>
      </c>
      <c r="BG71" s="16">
        <f>+'MATRIZ (A)'!BG71*BG$168</f>
        <v>24.679703383312294</v>
      </c>
      <c r="BH71" s="16">
        <f>+'MATRIZ (A)'!BH71*BH$168</f>
        <v>29.939825919180649</v>
      </c>
      <c r="BI71" s="16">
        <f>+'MATRIZ (A)'!BI71*BI$168</f>
        <v>14.411976116762004</v>
      </c>
      <c r="BJ71" s="16">
        <f>+'MATRIZ (A)'!BJ71*BJ$168</f>
        <v>661.02786901700563</v>
      </c>
      <c r="BK71" s="16">
        <f>+'MATRIZ (A)'!BK71*BK$168</f>
        <v>9.6610287200876268</v>
      </c>
      <c r="BL71" s="16">
        <f>+'MATRIZ (A)'!BL71*BL$168</f>
        <v>4.3477283012815784</v>
      </c>
      <c r="BM71" s="16">
        <f>+'MATRIZ (A)'!BM71*BM$168</f>
        <v>47.839366181052512</v>
      </c>
      <c r="BN71" s="16">
        <f>+'MATRIZ (A)'!BN71*BN$168</f>
        <v>74.86377244533054</v>
      </c>
      <c r="BO71" s="16">
        <f>+'MATRIZ (A)'!BO71*BO$168</f>
        <v>23.61082399085721</v>
      </c>
      <c r="BP71" s="16">
        <f>+'MATRIZ (A)'!BP71*BP$168</f>
        <v>5.7673006139016421</v>
      </c>
      <c r="BQ71" s="16">
        <f>+'MATRIZ (A)'!BQ71*BQ$168</f>
        <v>6.1941099185973183</v>
      </c>
      <c r="BR71" s="16">
        <f>+'MATRIZ (A)'!BR71*BR$168</f>
        <v>37.167518648594623</v>
      </c>
      <c r="BS71" s="16">
        <f>+'MATRIZ (A)'!BS71*BS$168</f>
        <v>20.073563317089697</v>
      </c>
      <c r="BT71" s="16">
        <f>+'MATRIZ (A)'!BT71*BT$168</f>
        <v>28.357713141120257</v>
      </c>
      <c r="BU71" s="16">
        <f>+'MATRIZ (A)'!BU71*BU$168</f>
        <v>134.46225870827789</v>
      </c>
      <c r="BV71" s="16">
        <f>+'MATRIZ (A)'!BV71*BV$168</f>
        <v>89.555710257025765</v>
      </c>
      <c r="BW71" s="16">
        <f>+'MATRIZ (A)'!BW71*BW$168</f>
        <v>84.115798294823321</v>
      </c>
      <c r="BX71" s="16">
        <f>+'MATRIZ (A)'!BX71*BX$168</f>
        <v>26.333158979034657</v>
      </c>
      <c r="BY71" s="16">
        <f>+'MATRIZ (A)'!BY71*BY$168</f>
        <v>6.8410605842499468</v>
      </c>
      <c r="BZ71" s="16">
        <f>+'MATRIZ (A)'!BZ71*BZ$168</f>
        <v>25.657890974230074</v>
      </c>
      <c r="CA71" s="16">
        <f>+'MATRIZ (A)'!CA71*CA$168</f>
        <v>11.201870415571612</v>
      </c>
      <c r="CB71" s="16">
        <f>+'MATRIZ (A)'!CB71*CB$168</f>
        <v>103.9997040377493</v>
      </c>
      <c r="CC71" s="16">
        <f>+'MATRIZ (A)'!CC71*CC$168</f>
        <v>137.73626579995013</v>
      </c>
      <c r="CD71" s="16">
        <f>+'MATRIZ (A)'!CD71*CD$168</f>
        <v>396.26311822442869</v>
      </c>
      <c r="CE71" s="16">
        <f>+'MATRIZ (A)'!CE71*CE$168</f>
        <v>114.7426340212138</v>
      </c>
      <c r="CF71" s="16">
        <f>+'MATRIZ (A)'!CF71*CF$168</f>
        <v>227.62079411231085</v>
      </c>
      <c r="CG71" s="16">
        <f>+'MATRIZ (A)'!CG71*CG$168</f>
        <v>132.32787937642777</v>
      </c>
      <c r="CH71" s="16">
        <f>+'MATRIZ (A)'!CH71*CH$168</f>
        <v>70.402166071291148</v>
      </c>
      <c r="CI71" s="16">
        <f>+'MATRIZ (A)'!CI71*CI$168</f>
        <v>0.48832685053135672</v>
      </c>
      <c r="CJ71" s="16">
        <f>+'MATRIZ (A)'!CJ71*CJ$168</f>
        <v>615.56633829207567</v>
      </c>
      <c r="CK71" s="16">
        <f>+'MATRIZ (A)'!CK71*CK$168</f>
        <v>289.26495307019491</v>
      </c>
      <c r="CL71" s="16">
        <f>+'MATRIZ (A)'!CL71*CL$168</f>
        <v>735.72840125915388</v>
      </c>
      <c r="CM71" s="16">
        <f>+'MATRIZ (A)'!CM71*CM$168</f>
        <v>33.326817291023296</v>
      </c>
      <c r="CN71" s="16">
        <f>+'MATRIZ (A)'!CN71*CN$168</f>
        <v>3.1193055769726632</v>
      </c>
      <c r="CO71" s="16">
        <f>+'MATRIZ (A)'!CO71*CO$168</f>
        <v>29.88714431059827</v>
      </c>
      <c r="CP71" s="16">
        <f>+'MATRIZ (A)'!CP71*CP$168</f>
        <v>1.39196193711482</v>
      </c>
      <c r="CQ71" s="16">
        <f>+'MATRIZ (A)'!CQ71*CQ$168</f>
        <v>49.222582893644443</v>
      </c>
      <c r="CR71" s="16">
        <f>+'MATRIZ (A)'!CR71*CR$168</f>
        <v>150.52540019242466</v>
      </c>
      <c r="CS71" s="16">
        <f>+'MATRIZ (A)'!CS71*CS$168</f>
        <v>5.5995021601434178</v>
      </c>
      <c r="CT71" s="16">
        <f>+'MATRIZ (A)'!CT71*CT$168</f>
        <v>14.172824194061182</v>
      </c>
      <c r="CU71" s="16">
        <f>+'MATRIZ (A)'!CU71*CU$168</f>
        <v>60.908523073020426</v>
      </c>
      <c r="CV71" s="16">
        <f>+'MATRIZ (A)'!CV71*CV$168</f>
        <v>0.14352194106315302</v>
      </c>
      <c r="CW71" s="16">
        <f>+'MATRIZ (A)'!CW71*CW$168</f>
        <v>24.720732959165019</v>
      </c>
      <c r="CX71" s="16">
        <f>+'MATRIZ (A)'!CX71*CX$168</f>
        <v>5.935431010151877</v>
      </c>
      <c r="CY71" s="16">
        <f>+'MATRIZ (A)'!CY71*CY$168</f>
        <v>2.8451560145134605</v>
      </c>
      <c r="CZ71" s="16">
        <f>+'MATRIZ (A)'!CZ71*CZ$168</f>
        <v>4.4991897172617961</v>
      </c>
      <c r="DA71" s="16">
        <f>+'MATRIZ (A)'!DA71*DA$168</f>
        <v>53.473426013070622</v>
      </c>
      <c r="DB71" s="16">
        <f>+'MATRIZ (A)'!DB71*DB$168</f>
        <v>6.2424555066469525</v>
      </c>
      <c r="DC71" s="16">
        <f>+'MATRIZ (A)'!DC71*DC$168</f>
        <v>4.5915268628799035</v>
      </c>
      <c r="DD71" s="16">
        <f>+'MATRIZ (A)'!DD71*DD$168</f>
        <v>5.1743487463159195</v>
      </c>
      <c r="DE71" s="16">
        <f>+'MATRIZ (A)'!DE71*DE$168</f>
        <v>17.804134162025079</v>
      </c>
      <c r="DF71" s="16">
        <f>+'MATRIZ (A)'!DF71*DF$168</f>
        <v>8.1335670733940191</v>
      </c>
      <c r="DG71" s="16">
        <f>+'MATRIZ (A)'!DG71*DG$168</f>
        <v>11.472772400993591</v>
      </c>
      <c r="DH71" s="16">
        <f>+'MATRIZ (A)'!DH71*DH$168</f>
        <v>7.668340931628455</v>
      </c>
      <c r="DI71" s="16">
        <f>+'MATRIZ (A)'!DI71*DI$168</f>
        <v>178.79840468452315</v>
      </c>
      <c r="DJ71" s="16">
        <f>+'MATRIZ (A)'!DJ71*DJ$168</f>
        <v>19.069515561364575</v>
      </c>
      <c r="DK71" s="16">
        <f>+'MATRIZ (A)'!DK71*DK$168</f>
        <v>5.5933262014968728</v>
      </c>
      <c r="DL71" s="16">
        <f>+'MATRIZ (A)'!DL71*DL$168</f>
        <v>28.863962523006251</v>
      </c>
      <c r="DM71" s="16">
        <f>+'MATRIZ (A)'!DM71*DM$168</f>
        <v>4.6434592319473892E-3</v>
      </c>
      <c r="DN71" s="16">
        <f>+'MATRIZ (A)'!DN71*DN$168</f>
        <v>0.16686923583022703</v>
      </c>
      <c r="DO71" s="16">
        <f>+'MATRIZ (A)'!DO71*DO$168</f>
        <v>4.9803478178458827</v>
      </c>
      <c r="DP71" s="16">
        <f>+'MATRIZ (A)'!DP71*DP$168</f>
        <v>6.8719803218336244</v>
      </c>
      <c r="DQ71" s="16">
        <f>+'MATRIZ (A)'!DQ71*DQ$168</f>
        <v>8.439651603619323</v>
      </c>
      <c r="DR71" s="16">
        <f>+'MATRIZ (A)'!DR71*DR$168</f>
        <v>7.5280636491515134</v>
      </c>
      <c r="DS71" s="16">
        <f>+'MATRIZ (A)'!DS71*DS$168</f>
        <v>19.972927854918577</v>
      </c>
      <c r="DT71" s="16">
        <f>+'MATRIZ (A)'!DT71*DT$168</f>
        <v>12.917410319307256</v>
      </c>
      <c r="DU71" s="16">
        <f>+'MATRIZ (A)'!DU71*DU$168</f>
        <v>0.13014875038800455</v>
      </c>
      <c r="DV71" s="16">
        <f>+'MATRIZ (A)'!DV71*DV$168</f>
        <v>62.470457868980745</v>
      </c>
      <c r="DW71" s="16">
        <f>+'MATRIZ (A)'!DW71*DW$168</f>
        <v>277.10562295658053</v>
      </c>
      <c r="DX71" s="16">
        <f>+'MATRIZ (A)'!DX71*DX$168</f>
        <v>5.150296381481315</v>
      </c>
      <c r="DY71" s="16">
        <f>+'MATRIZ (A)'!DY71*DY$168</f>
        <v>0.98896853433747767</v>
      </c>
      <c r="DZ71" s="16">
        <f>+'MATRIZ (A)'!DZ71*DZ$168</f>
        <v>2.5170748659343833</v>
      </c>
      <c r="EA71" s="16">
        <f>+'MATRIZ (A)'!EA71*EA$168</f>
        <v>8.5936900259503641</v>
      </c>
      <c r="EB71" s="16">
        <f>+'MATRIZ (A)'!EB71*EB$168</f>
        <v>11.019763802191827</v>
      </c>
      <c r="EC71" s="16">
        <f>+'MATRIZ (A)'!EC71*EC$168</f>
        <v>5.7281910232127737</v>
      </c>
      <c r="ED71" s="16">
        <f>+'MATRIZ (A)'!ED71*ED$168</f>
        <v>0.88042655041028706</v>
      </c>
      <c r="EE71" s="16">
        <f>+'MATRIZ (A)'!EE71*EE$168</f>
        <v>13.799669524819096</v>
      </c>
      <c r="EF71" s="16">
        <f>+'MATRIZ (A)'!EF71*EF$168</f>
        <v>0.45227368939758394</v>
      </c>
      <c r="EG71" s="16">
        <f>+'MATRIZ (A)'!EG71*EG$168</f>
        <v>1.3926467818119499</v>
      </c>
      <c r="EH71" s="16">
        <f>+'MATRIZ (A)'!EH71*EH$168</f>
        <v>0</v>
      </c>
      <c r="EI71" s="18">
        <f t="shared" si="4"/>
        <v>6914.1754196830161</v>
      </c>
      <c r="EJ71" s="20">
        <f>+'MATRIZ (I-A) INVERSA'!FM71</f>
        <v>17186.800371459416</v>
      </c>
      <c r="EK71" s="20">
        <f>+'MATRIZ (I-A) INVERSA'!FN71</f>
        <v>0</v>
      </c>
      <c r="EL71" s="20">
        <f>+'MATRIZ (I-A) INVERSA'!FO71</f>
        <v>0</v>
      </c>
      <c r="EM71" s="20">
        <f>+'MATRIZ (I-A) INVERSA'!FP71</f>
        <v>0</v>
      </c>
      <c r="EN71" s="20">
        <f>+'MATRIZ (I-A) INVERSA'!FQ71</f>
        <v>0</v>
      </c>
      <c r="EO71" s="20">
        <f>+'MATRIZ (I-A) INVERSA'!FR71</f>
        <v>0</v>
      </c>
      <c r="EP71" s="20">
        <f>+'MATRIZ (I-A) INVERSA'!FS71</f>
        <v>0</v>
      </c>
      <c r="EQ71" s="20">
        <f>+'MATRIZ (I-A) INVERSA'!FT71</f>
        <v>0</v>
      </c>
      <c r="ER71" s="20">
        <f>+'MATRIZ (I-A) INVERSA'!FU71</f>
        <v>0</v>
      </c>
      <c r="ES71" s="20">
        <f>+'MATRIZ (I-A) INVERSA'!FV71</f>
        <v>0</v>
      </c>
      <c r="ET71" s="20">
        <f>+'MATRIZ (I-A) INVERSA'!FW71</f>
        <v>0</v>
      </c>
      <c r="EU71" s="20">
        <f>+'MATRIZ (I-A) INVERSA'!FX71</f>
        <v>104.41944169719848</v>
      </c>
      <c r="EV71" s="20">
        <f>+'MATRIZ (I-A) INVERSA'!FY71</f>
        <v>760.2530612364726</v>
      </c>
      <c r="EW71" s="20">
        <f>+'MATRIZ (I-A) INVERSA'!FZ71</f>
        <v>3.1041747757767868</v>
      </c>
      <c r="EX71" s="20">
        <f>+'MATRIZ (I-A) INVERSA'!GA71</f>
        <v>147648.48397584417</v>
      </c>
      <c r="EY71" s="20">
        <f>+'MATRIZ (I-A) INVERSA'!GB71</f>
        <v>0</v>
      </c>
      <c r="EZ71" s="20">
        <f>+'MATRIZ (I-A) INVERSA'!GC71</f>
        <v>0</v>
      </c>
      <c r="FA71" s="20">
        <f>+'MATRIZ (I-A) INVERSA'!GD71</f>
        <v>0</v>
      </c>
      <c r="FB71" s="20">
        <f>+'MATRIZ (I-A) INVERSA'!GE71</f>
        <v>0</v>
      </c>
      <c r="FC71" s="20">
        <f>+'MATRIZ (I-A) INVERSA'!GF71</f>
        <v>0</v>
      </c>
      <c r="FD71" s="20">
        <f>+'MATRIZ (I-A) INVERSA'!GG71</f>
        <v>0</v>
      </c>
      <c r="FE71" s="20">
        <f>+'MATRIZ (I-A) INVERSA'!GH71</f>
        <v>0</v>
      </c>
      <c r="FF71" s="20">
        <f>+'MATRIZ (I-A) INVERSA'!GI71</f>
        <v>0</v>
      </c>
      <c r="FG71" s="18">
        <f t="shared" si="2"/>
        <v>165703.06102501304</v>
      </c>
      <c r="FH71" s="17">
        <f t="shared" si="5"/>
        <v>172617.23644469606</v>
      </c>
      <c r="FI71" s="28"/>
      <c r="FJ71" s="17">
        <v>172617.236444696</v>
      </c>
      <c r="FK71" s="48">
        <f t="shared" si="3"/>
        <v>0</v>
      </c>
      <c r="FM71" s="46">
        <f>+IFERROR((FH71/'MIP 2017'!FH71*100-100),0)</f>
        <v>3.0290506479047963E-2</v>
      </c>
    </row>
    <row r="72" spans="1:169" s="7" customFormat="1" ht="21.95" customHeight="1" thickBot="1" x14ac:dyDescent="0.25">
      <c r="A72" s="137" t="s">
        <v>195</v>
      </c>
      <c r="B72" s="138" t="s">
        <v>197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5.4539378925660923E-5</v>
      </c>
      <c r="H72" s="16">
        <f>+'MATRIZ (A)'!H72*H$168</f>
        <v>0</v>
      </c>
      <c r="I72" s="16">
        <f>+'MATRIZ (A)'!I72*I$168</f>
        <v>1.498240305333648E-4</v>
      </c>
      <c r="J72" s="16">
        <f>+'MATRIZ (A)'!J72*J$168</f>
        <v>0</v>
      </c>
      <c r="K72" s="16">
        <f>+'MATRIZ (A)'!K72*K$168</f>
        <v>0</v>
      </c>
      <c r="L72" s="16">
        <f>+'MATRIZ (A)'!L72*L$168</f>
        <v>1.2344931875624781E-2</v>
      </c>
      <c r="M72" s="16">
        <f>+'MATRIZ (A)'!M72*M$168</f>
        <v>0</v>
      </c>
      <c r="N72" s="16">
        <f>+'MATRIZ (A)'!N72*N$168</f>
        <v>0.37998740744819509</v>
      </c>
      <c r="O72" s="16">
        <f>+'MATRIZ (A)'!O72*O$168</f>
        <v>3.4281607622876145E-2</v>
      </c>
      <c r="P72" s="16">
        <f>+'MATRIZ (A)'!P72*P$168</f>
        <v>1.2036754373104274E-3</v>
      </c>
      <c r="Q72" s="16">
        <f>+'MATRIZ (A)'!Q72*Q$168</f>
        <v>0</v>
      </c>
      <c r="R72" s="16">
        <f>+'MATRIZ (A)'!R72*R$168</f>
        <v>0</v>
      </c>
      <c r="S72" s="16">
        <f>+'MATRIZ (A)'!S72*S$168</f>
        <v>6.1252342287018355E-4</v>
      </c>
      <c r="T72" s="16">
        <f>+'MATRIZ (A)'!T72*T$168</f>
        <v>0</v>
      </c>
      <c r="U72" s="16">
        <f>+'MATRIZ (A)'!U72*U$168</f>
        <v>7.2329606837565768E-4</v>
      </c>
      <c r="V72" s="16">
        <f>+'MATRIZ (A)'!V72*V$168</f>
        <v>5.5810355492013725E-5</v>
      </c>
      <c r="W72" s="16">
        <f>+'MATRIZ (A)'!W72*W$168</f>
        <v>1.4313777497660032</v>
      </c>
      <c r="X72" s="16">
        <f>+'MATRIZ (A)'!X72*X$168</f>
        <v>4.3147333191168649</v>
      </c>
      <c r="Y72" s="16">
        <f>+'MATRIZ (A)'!Y72*Y$168</f>
        <v>0</v>
      </c>
      <c r="Z72" s="16">
        <f>+'MATRIZ (A)'!Z72*Z$168</f>
        <v>1.5195009943891488E-2</v>
      </c>
      <c r="AA72" s="16">
        <f>+'MATRIZ (A)'!AA72*AA$168</f>
        <v>0</v>
      </c>
      <c r="AB72" s="16">
        <f>+'MATRIZ (A)'!AB72*AB$168</f>
        <v>5.7511013767172187E-2</v>
      </c>
      <c r="AC72" s="16">
        <f>+'MATRIZ (A)'!AC72*AC$168</f>
        <v>2.9055777662341498E-3</v>
      </c>
      <c r="AD72" s="16">
        <f>+'MATRIZ (A)'!AD72*AD$168</f>
        <v>0</v>
      </c>
      <c r="AE72" s="16">
        <f>+'MATRIZ (A)'!AE72*AE$168</f>
        <v>0.31305276326431181</v>
      </c>
      <c r="AF72" s="16">
        <f>+'MATRIZ (A)'!AF72*AF$168</f>
        <v>9.5109064590388273E-3</v>
      </c>
      <c r="AG72" s="16">
        <f>+'MATRIZ (A)'!AG72*AG$168</f>
        <v>0</v>
      </c>
      <c r="AH72" s="16">
        <f>+'MATRIZ (A)'!AH72*AH$168</f>
        <v>1.7022395861970832E-3</v>
      </c>
      <c r="AI72" s="16">
        <f>+'MATRIZ (A)'!AI72*AI$168</f>
        <v>100.06970648815661</v>
      </c>
      <c r="AJ72" s="16">
        <f>+'MATRIZ (A)'!AJ72*AJ$168</f>
        <v>2.6529839123727927</v>
      </c>
      <c r="AK72" s="16">
        <f>+'MATRIZ (A)'!AK72*AK$168</f>
        <v>117.51858706217264</v>
      </c>
      <c r="AL72" s="16">
        <f>+'MATRIZ (A)'!AL72*AL$168</f>
        <v>20.417896428219841</v>
      </c>
      <c r="AM72" s="16">
        <f>+'MATRIZ (A)'!AM72*AM$168</f>
        <v>17.533399242628434</v>
      </c>
      <c r="AN72" s="16">
        <f>+'MATRIZ (A)'!AN72*AN$168</f>
        <v>1.2904779391584202E-2</v>
      </c>
      <c r="AO72" s="16">
        <f>+'MATRIZ (A)'!AO72*AO$168</f>
        <v>4.0916836299718504</v>
      </c>
      <c r="AP72" s="16">
        <f>+'MATRIZ (A)'!AP72*AP$168</f>
        <v>18.70198888764525</v>
      </c>
      <c r="AQ72" s="16">
        <f>+'MATRIZ (A)'!AQ72*AQ$168</f>
        <v>38.817530066020772</v>
      </c>
      <c r="AR72" s="16">
        <f>+'MATRIZ (A)'!AR72*AR$168</f>
        <v>5.9438356215344261E-3</v>
      </c>
      <c r="AS72" s="16">
        <f>+'MATRIZ (A)'!AS72*AS$168</f>
        <v>0.64602662993792459</v>
      </c>
      <c r="AT72" s="16">
        <f>+'MATRIZ (A)'!AT72*AT$168</f>
        <v>1.9376220322243402E-2</v>
      </c>
      <c r="AU72" s="16">
        <f>+'MATRIZ (A)'!AU72*AU$168</f>
        <v>109.10447363042563</v>
      </c>
      <c r="AV72" s="16">
        <f>+'MATRIZ (A)'!AV72*AV$168</f>
        <v>7.8801110449570766</v>
      </c>
      <c r="AW72" s="16">
        <f>+'MATRIZ (A)'!AW72*AW$168</f>
        <v>165.79427878179612</v>
      </c>
      <c r="AX72" s="16">
        <f>+'MATRIZ (A)'!AX72*AX$168</f>
        <v>3.3498386615770488</v>
      </c>
      <c r="AY72" s="16">
        <f>+'MATRIZ (A)'!AY72*AY$168</f>
        <v>3.0417513463938537</v>
      </c>
      <c r="AZ72" s="16">
        <f>+'MATRIZ (A)'!AZ72*AZ$168</f>
        <v>0.56334377939065583</v>
      </c>
      <c r="BA72" s="16">
        <f>+'MATRIZ (A)'!BA72*BA$168</f>
        <v>1.09516297136443</v>
      </c>
      <c r="BB72" s="16">
        <f>+'MATRIZ (A)'!BB72*BB$168</f>
        <v>7.8926580066223186</v>
      </c>
      <c r="BC72" s="16">
        <f>+'MATRIZ (A)'!BC72*BC$168</f>
        <v>3.2963517264384627</v>
      </c>
      <c r="BD72" s="16">
        <f>+'MATRIZ (A)'!BD72*BD$168</f>
        <v>9.577261697409341</v>
      </c>
      <c r="BE72" s="16">
        <f>+'MATRIZ (A)'!BE72*BE$168</f>
        <v>1.4791226378510982</v>
      </c>
      <c r="BF72" s="16">
        <f>+'MATRIZ (A)'!BF72*BF$168</f>
        <v>33.383264252418101</v>
      </c>
      <c r="BG72" s="16">
        <f>+'MATRIZ (A)'!BG72*BG$168</f>
        <v>0.12201951160848339</v>
      </c>
      <c r="BH72" s="16">
        <f>+'MATRIZ (A)'!BH72*BH$168</f>
        <v>138.06288884208888</v>
      </c>
      <c r="BI72" s="16">
        <f>+'MATRIZ (A)'!BI72*BI$168</f>
        <v>144.45925412776265</v>
      </c>
      <c r="BJ72" s="16">
        <f>+'MATRIZ (A)'!BJ72*BJ$168</f>
        <v>7.7791146558669838E-2</v>
      </c>
      <c r="BK72" s="16">
        <f>+'MATRIZ (A)'!BK72*BK$168</f>
        <v>34.817331369713379</v>
      </c>
      <c r="BL72" s="16">
        <f>+'MATRIZ (A)'!BL72*BL$168</f>
        <v>1.7341190732893954</v>
      </c>
      <c r="BM72" s="16">
        <f>+'MATRIZ (A)'!BM72*BM$168</f>
        <v>24.945135663961558</v>
      </c>
      <c r="BN72" s="16">
        <f>+'MATRIZ (A)'!BN72*BN$168</f>
        <v>701.85019526285055</v>
      </c>
      <c r="BO72" s="16">
        <f>+'MATRIZ (A)'!BO72*BO$168</f>
        <v>0.26586614401000747</v>
      </c>
      <c r="BP72" s="16">
        <f>+'MATRIZ (A)'!BP72*BP$168</f>
        <v>1.6840529254968997E-2</v>
      </c>
      <c r="BQ72" s="16">
        <f>+'MATRIZ (A)'!BQ72*BQ$168</f>
        <v>2.2314491720133867</v>
      </c>
      <c r="BR72" s="16">
        <f>+'MATRIZ (A)'!BR72*BR$168</f>
        <v>63.898477720040589</v>
      </c>
      <c r="BS72" s="16">
        <f>+'MATRIZ (A)'!BS72*BS$168</f>
        <v>73.059809856904394</v>
      </c>
      <c r="BT72" s="16">
        <f>+'MATRIZ (A)'!BT72*BT$168</f>
        <v>34.832961194163772</v>
      </c>
      <c r="BU72" s="16">
        <f>+'MATRIZ (A)'!BU72*BU$168</f>
        <v>1.8351453923741308</v>
      </c>
      <c r="BV72" s="16">
        <f>+'MATRIZ (A)'!BV72*BV$168</f>
        <v>38.537964861751355</v>
      </c>
      <c r="BW72" s="16">
        <f>+'MATRIZ (A)'!BW72*BW$168</f>
        <v>53.518396846297371</v>
      </c>
      <c r="BX72" s="16">
        <f>+'MATRIZ (A)'!BX72*BX$168</f>
        <v>5.8565226679011122</v>
      </c>
      <c r="BY72" s="16">
        <f>+'MATRIZ (A)'!BY72*BY$168</f>
        <v>1.1621837677876263</v>
      </c>
      <c r="BZ72" s="16">
        <f>+'MATRIZ (A)'!BZ72*BZ$168</f>
        <v>5.3647852992392045E-4</v>
      </c>
      <c r="CA72" s="16">
        <f>+'MATRIZ (A)'!CA72*CA$168</f>
        <v>0.18565624725822591</v>
      </c>
      <c r="CB72" s="16">
        <f>+'MATRIZ (A)'!CB72*CB$168</f>
        <v>25.854320790870727</v>
      </c>
      <c r="CC72" s="16">
        <f>+'MATRIZ (A)'!CC72*CC$168</f>
        <v>1455.6841354604151</v>
      </c>
      <c r="CD72" s="16">
        <f>+'MATRIZ (A)'!CD72*CD$168</f>
        <v>0.61866572530610087</v>
      </c>
      <c r="CE72" s="16">
        <f>+'MATRIZ (A)'!CE72*CE$168</f>
        <v>63.855731542621307</v>
      </c>
      <c r="CF72" s="16">
        <f>+'MATRIZ (A)'!CF72*CF$168</f>
        <v>3804.0701313323138</v>
      </c>
      <c r="CG72" s="16">
        <f>+'MATRIZ (A)'!CG72*CG$168</f>
        <v>51.782154512007203</v>
      </c>
      <c r="CH72" s="16">
        <f>+'MATRIZ (A)'!CH72*CH$168</f>
        <v>0.59505057632467195</v>
      </c>
      <c r="CI72" s="16">
        <f>+'MATRIZ (A)'!CI72*CI$168</f>
        <v>0</v>
      </c>
      <c r="CJ72" s="16">
        <f>+'MATRIZ (A)'!CJ72*CJ$168</f>
        <v>0.3075649885114935</v>
      </c>
      <c r="CK72" s="16">
        <f>+'MATRIZ (A)'!CK72*CK$168</f>
        <v>5.2271170332500016E-3</v>
      </c>
      <c r="CL72" s="16">
        <f>+'MATRIZ (A)'!CL72*CL$168</f>
        <v>0.34916424344199126</v>
      </c>
      <c r="CM72" s="16">
        <f>+'MATRIZ (A)'!CM72*CM$168</f>
        <v>3.9369877271281497E-3</v>
      </c>
      <c r="CN72" s="16">
        <f>+'MATRIZ (A)'!CN72*CN$168</f>
        <v>0.21066610821608786</v>
      </c>
      <c r="CO72" s="16">
        <f>+'MATRIZ (A)'!CO72*CO$168</f>
        <v>0.52351971180776191</v>
      </c>
      <c r="CP72" s="16">
        <f>+'MATRIZ (A)'!CP72*CP$168</f>
        <v>0.14236528915102736</v>
      </c>
      <c r="CQ72" s="16">
        <f>+'MATRIZ (A)'!CQ72*CQ$168</f>
        <v>96.838952468996297</v>
      </c>
      <c r="CR72" s="16">
        <f>+'MATRIZ (A)'!CR72*CR$168</f>
        <v>103.44782315244386</v>
      </c>
      <c r="CS72" s="16">
        <f>+'MATRIZ (A)'!CS72*CS$168</f>
        <v>0.37179356629788818</v>
      </c>
      <c r="CT72" s="16">
        <f>+'MATRIZ (A)'!CT72*CT$168</f>
        <v>1.7914578699868975</v>
      </c>
      <c r="CU72" s="16">
        <f>+'MATRIZ (A)'!CU72*CU$168</f>
        <v>1.6679657555712404</v>
      </c>
      <c r="CV72" s="16">
        <f>+'MATRIZ (A)'!CV72*CV$168</f>
        <v>0.20239043007773777</v>
      </c>
      <c r="CW72" s="16">
        <f>+'MATRIZ (A)'!CW72*CW$168</f>
        <v>2.6956099877446742</v>
      </c>
      <c r="CX72" s="16">
        <f>+'MATRIZ (A)'!CX72*CX$168</f>
        <v>0.79296093545483404</v>
      </c>
      <c r="CY72" s="16">
        <f>+'MATRIZ (A)'!CY72*CY$168</f>
        <v>0.15893468401294508</v>
      </c>
      <c r="CZ72" s="16">
        <f>+'MATRIZ (A)'!CZ72*CZ$168</f>
        <v>0.19775326425420811</v>
      </c>
      <c r="DA72" s="16">
        <f>+'MATRIZ (A)'!DA72*DA$168</f>
        <v>387.93057693467995</v>
      </c>
      <c r="DB72" s="16">
        <f>+'MATRIZ (A)'!DB72*DB$168</f>
        <v>0.66705184817571705</v>
      </c>
      <c r="DC72" s="16">
        <f>+'MATRIZ (A)'!DC72*DC$168</f>
        <v>0.51031650681143081</v>
      </c>
      <c r="DD72" s="16">
        <f>+'MATRIZ (A)'!DD72*DD$168</f>
        <v>2.4495883493497792</v>
      </c>
      <c r="DE72" s="16">
        <f>+'MATRIZ (A)'!DE72*DE$168</f>
        <v>92.08654487535604</v>
      </c>
      <c r="DF72" s="16">
        <f>+'MATRIZ (A)'!DF72*DF$168</f>
        <v>32.873156296992164</v>
      </c>
      <c r="DG72" s="16">
        <f>+'MATRIZ (A)'!DG72*DG$168</f>
        <v>59.384194343795158</v>
      </c>
      <c r="DH72" s="16">
        <f>+'MATRIZ (A)'!DH72*DH$168</f>
        <v>12.377049748729821</v>
      </c>
      <c r="DI72" s="16">
        <f>+'MATRIZ (A)'!DI72*DI$168</f>
        <v>0.12202549904605356</v>
      </c>
      <c r="DJ72" s="16">
        <f>+'MATRIZ (A)'!DJ72*DJ$168</f>
        <v>0.91371396846680342</v>
      </c>
      <c r="DK72" s="16">
        <f>+'MATRIZ (A)'!DK72*DK$168</f>
        <v>0.28587123586325119</v>
      </c>
      <c r="DL72" s="16">
        <f>+'MATRIZ (A)'!DL72*DL$168</f>
        <v>0.16000081468426644</v>
      </c>
      <c r="DM72" s="16">
        <f>+'MATRIZ (A)'!DM72*DM$168</f>
        <v>4.9901286758991057E-4</v>
      </c>
      <c r="DN72" s="16">
        <f>+'MATRIZ (A)'!DN72*DN$168</f>
        <v>5.4661677042829551E-2</v>
      </c>
      <c r="DO72" s="16">
        <f>+'MATRIZ (A)'!DO72*DO$168</f>
        <v>9.0586231510218997</v>
      </c>
      <c r="DP72" s="16">
        <f>+'MATRIZ (A)'!DP72*DP$168</f>
        <v>0.53259538325162192</v>
      </c>
      <c r="DQ72" s="16">
        <f>+'MATRIZ (A)'!DQ72*DQ$168</f>
        <v>5.9772009218704791E-2</v>
      </c>
      <c r="DR72" s="16">
        <f>+'MATRIZ (A)'!DR72*DR$168</f>
        <v>2.117368161020543</v>
      </c>
      <c r="DS72" s="16">
        <f>+'MATRIZ (A)'!DS72*DS$168</f>
        <v>6.7863335667984295</v>
      </c>
      <c r="DT72" s="16">
        <f>+'MATRIZ (A)'!DT72*DT$168</f>
        <v>2.2360509214982414</v>
      </c>
      <c r="DU72" s="16">
        <f>+'MATRIZ (A)'!DU72*DU$168</f>
        <v>1.4183264498385587E-2</v>
      </c>
      <c r="DV72" s="16">
        <f>+'MATRIZ (A)'!DV72*DV$168</f>
        <v>55.087663296157309</v>
      </c>
      <c r="DW72" s="16">
        <f>+'MATRIZ (A)'!DW72*DW$168</f>
        <v>580.94376800549253</v>
      </c>
      <c r="DX72" s="16">
        <f>+'MATRIZ (A)'!DX72*DX$168</f>
        <v>0.11813919740881641</v>
      </c>
      <c r="DY72" s="16">
        <f>+'MATRIZ (A)'!DY72*DY$168</f>
        <v>0.91874670640753564</v>
      </c>
      <c r="DZ72" s="16">
        <f>+'MATRIZ (A)'!DZ72*DZ$168</f>
        <v>0.10675745484702434</v>
      </c>
      <c r="EA72" s="16">
        <f>+'MATRIZ (A)'!EA72*EA$168</f>
        <v>9.8165218785820907E-2</v>
      </c>
      <c r="EB72" s="16">
        <f>+'MATRIZ (A)'!EB72*EB$168</f>
        <v>9.7772008844402691</v>
      </c>
      <c r="EC72" s="16">
        <f>+'MATRIZ (A)'!EC72*EC$168</f>
        <v>0.21136872688912905</v>
      </c>
      <c r="ED72" s="16">
        <f>+'MATRIZ (A)'!ED72*ED$168</f>
        <v>24.035312128722492</v>
      </c>
      <c r="EE72" s="16">
        <f>+'MATRIZ (A)'!EE72*EE$168</f>
        <v>0.88380724857355775</v>
      </c>
      <c r="EF72" s="16">
        <f>+'MATRIZ (A)'!EF72*EF$168</f>
        <v>3.87531663611222E-2</v>
      </c>
      <c r="EG72" s="16">
        <f>+'MATRIZ (A)'!EG72*EG$168</f>
        <v>0.68309545974523911</v>
      </c>
      <c r="EH72" s="16">
        <f>+'MATRIZ (A)'!EH72*EH$168</f>
        <v>0</v>
      </c>
      <c r="EI72" s="18">
        <f t="shared" si="4"/>
        <v>8890.6828253541207</v>
      </c>
      <c r="EJ72" s="20">
        <f>+'MATRIZ (I-A) INVERSA'!FM72</f>
        <v>1838.3820061098663</v>
      </c>
      <c r="EK72" s="20">
        <f>+'MATRIZ (I-A) INVERSA'!FN72</f>
        <v>0</v>
      </c>
      <c r="EL72" s="20">
        <f>+'MATRIZ (I-A) INVERSA'!FO72</f>
        <v>0</v>
      </c>
      <c r="EM72" s="20">
        <f>+'MATRIZ (I-A) INVERSA'!FP72</f>
        <v>0</v>
      </c>
      <c r="EN72" s="20">
        <f>+'MATRIZ (I-A) INVERSA'!FQ72</f>
        <v>0</v>
      </c>
      <c r="EO72" s="20">
        <f>+'MATRIZ (I-A) INVERSA'!FR72</f>
        <v>0</v>
      </c>
      <c r="EP72" s="20">
        <f>+'MATRIZ (I-A) INVERSA'!FS72</f>
        <v>0</v>
      </c>
      <c r="EQ72" s="20">
        <f>+'MATRIZ (I-A) INVERSA'!FT72</f>
        <v>0</v>
      </c>
      <c r="ER72" s="20">
        <f>+'MATRIZ (I-A) INVERSA'!FU72</f>
        <v>0</v>
      </c>
      <c r="ES72" s="20">
        <f>+'MATRIZ (I-A) INVERSA'!FV72</f>
        <v>0</v>
      </c>
      <c r="ET72" s="20">
        <f>+'MATRIZ (I-A) INVERSA'!FW72</f>
        <v>0</v>
      </c>
      <c r="EU72" s="20">
        <f>+'MATRIZ (I-A) INVERSA'!FX72</f>
        <v>0</v>
      </c>
      <c r="EV72" s="20">
        <f>+'MATRIZ (I-A) INVERSA'!FY72</f>
        <v>9132.0241275540211</v>
      </c>
      <c r="EW72" s="20">
        <f>+'MATRIZ (I-A) INVERSA'!FZ72</f>
        <v>0</v>
      </c>
      <c r="EX72" s="20">
        <f>+'MATRIZ (I-A) INVERSA'!GA72</f>
        <v>40431.849679569481</v>
      </c>
      <c r="EY72" s="20">
        <f>+'MATRIZ (I-A) INVERSA'!GB72</f>
        <v>0</v>
      </c>
      <c r="EZ72" s="20">
        <f>+'MATRIZ (I-A) INVERSA'!GC72</f>
        <v>0</v>
      </c>
      <c r="FA72" s="20">
        <f>+'MATRIZ (I-A) INVERSA'!GD72</f>
        <v>0</v>
      </c>
      <c r="FB72" s="20">
        <f>+'MATRIZ (I-A) INVERSA'!GE72</f>
        <v>0</v>
      </c>
      <c r="FC72" s="20">
        <f>+'MATRIZ (I-A) INVERSA'!GF72</f>
        <v>0</v>
      </c>
      <c r="FD72" s="20">
        <f>+'MATRIZ (I-A) INVERSA'!GG72</f>
        <v>0</v>
      </c>
      <c r="FE72" s="20">
        <f>+'MATRIZ (I-A) INVERSA'!GH72</f>
        <v>0</v>
      </c>
      <c r="FF72" s="20">
        <f>+'MATRIZ (I-A) INVERSA'!GI72</f>
        <v>0</v>
      </c>
      <c r="FG72" s="18">
        <f t="shared" si="2"/>
        <v>51402.255813233365</v>
      </c>
      <c r="FH72" s="17">
        <f t="shared" si="5"/>
        <v>60292.938638587482</v>
      </c>
      <c r="FI72" s="28"/>
      <c r="FJ72" s="17">
        <v>60292.938638587555</v>
      </c>
      <c r="FK72" s="48">
        <f t="shared" si="3"/>
        <v>-7.2759576141834259E-11</v>
      </c>
      <c r="FM72" s="46">
        <f>+IFERROR((FH72/'MIP 2017'!FH72*100-100),0)</f>
        <v>7.9993402588968365E-2</v>
      </c>
    </row>
    <row r="73" spans="1:169" s="7" customFormat="1" ht="21.95" customHeight="1" thickBot="1" x14ac:dyDescent="0.25">
      <c r="A73" s="137" t="s">
        <v>196</v>
      </c>
      <c r="B73" s="138" t="s">
        <v>199</v>
      </c>
      <c r="C73" s="16">
        <f>+'MATRIZ (A)'!C73*C$168</f>
        <v>0.16945664075757144</v>
      </c>
      <c r="D73" s="16">
        <f>+'MATRIZ (A)'!D73*D$168</f>
        <v>2.2381593779597388E-2</v>
      </c>
      <c r="E73" s="16">
        <f>+'MATRIZ (A)'!E73*E$168</f>
        <v>3.0343917984138071E-2</v>
      </c>
      <c r="F73" s="16">
        <f>+'MATRIZ (A)'!F73*F$168</f>
        <v>2.7645187625443297</v>
      </c>
      <c r="G73" s="16">
        <f>+'MATRIZ (A)'!G73*G$168</f>
        <v>0.67567673568552145</v>
      </c>
      <c r="H73" s="16">
        <f>+'MATRIZ (A)'!H73*H$168</f>
        <v>0.219572950268934</v>
      </c>
      <c r="I73" s="16">
        <f>+'MATRIZ (A)'!I73*I$168</f>
        <v>5.2859550075793363E-2</v>
      </c>
      <c r="J73" s="16">
        <f>+'MATRIZ (A)'!J73*J$168</f>
        <v>0.47405765945803469</v>
      </c>
      <c r="K73" s="16">
        <f>+'MATRIZ (A)'!K73*K$168</f>
        <v>0.47066658336377526</v>
      </c>
      <c r="L73" s="16">
        <f>+'MATRIZ (A)'!L73*L$168</f>
        <v>0.80652479058353954</v>
      </c>
      <c r="M73" s="16">
        <f>+'MATRIZ (A)'!M73*M$168</f>
        <v>9.9230985271155596</v>
      </c>
      <c r="N73" s="16">
        <f>+'MATRIZ (A)'!N73*N$168</f>
        <v>1.3744078999286211</v>
      </c>
      <c r="O73" s="16">
        <f>+'MATRIZ (A)'!O73*O$168</f>
        <v>0.38918215349990282</v>
      </c>
      <c r="P73" s="16">
        <f>+'MATRIZ (A)'!P73*P$168</f>
        <v>38.760513783130499</v>
      </c>
      <c r="Q73" s="16">
        <f>+'MATRIZ (A)'!Q73*Q$168</f>
        <v>0.21369566578330176</v>
      </c>
      <c r="R73" s="16">
        <f>+'MATRIZ (A)'!R73*R$168</f>
        <v>26.336367377544459</v>
      </c>
      <c r="S73" s="16">
        <f>+'MATRIZ (A)'!S73*S$168</f>
        <v>5.2437344751899708</v>
      </c>
      <c r="T73" s="16">
        <f>+'MATRIZ (A)'!T73*T$168</f>
        <v>4.8040033743920656</v>
      </c>
      <c r="U73" s="16">
        <f>+'MATRIZ (A)'!U73*U$168</f>
        <v>1.1398181996277079</v>
      </c>
      <c r="V73" s="16">
        <f>+'MATRIZ (A)'!V73*V$168</f>
        <v>1.0679217760737552</v>
      </c>
      <c r="W73" s="16">
        <f>+'MATRIZ (A)'!W73*W$168</f>
        <v>1.9898227762275789</v>
      </c>
      <c r="X73" s="16">
        <f>+'MATRIZ (A)'!X73*X$168</f>
        <v>58.846520686501975</v>
      </c>
      <c r="Y73" s="16">
        <f>+'MATRIZ (A)'!Y73*Y$168</f>
        <v>1.2336449065186934</v>
      </c>
      <c r="Z73" s="16">
        <f>+'MATRIZ (A)'!Z73*Z$168</f>
        <v>3.1036722818469937</v>
      </c>
      <c r="AA73" s="16">
        <f>+'MATRIZ (A)'!AA73*AA$168</f>
        <v>0.54948964519272692</v>
      </c>
      <c r="AB73" s="16">
        <f>+'MATRIZ (A)'!AB73*AB$168</f>
        <v>5.2788758234860795</v>
      </c>
      <c r="AC73" s="16">
        <f>+'MATRIZ (A)'!AC73*AC$168</f>
        <v>0.2976730729649808</v>
      </c>
      <c r="AD73" s="16">
        <f>+'MATRIZ (A)'!AD73*AD$168</f>
        <v>0.4999084343415961</v>
      </c>
      <c r="AE73" s="16">
        <f>+'MATRIZ (A)'!AE73*AE$168</f>
        <v>0.86413676178439824</v>
      </c>
      <c r="AF73" s="16">
        <f>+'MATRIZ (A)'!AF73*AF$168</f>
        <v>15.720056887547413</v>
      </c>
      <c r="AG73" s="16">
        <f>+'MATRIZ (A)'!AG73*AG$168</f>
        <v>2.683360366671488E-4</v>
      </c>
      <c r="AH73" s="16">
        <f>+'MATRIZ (A)'!AH73*AH$168</f>
        <v>0.57090856261104395</v>
      </c>
      <c r="AI73" s="16">
        <f>+'MATRIZ (A)'!AI73*AI$168</f>
        <v>10.387985953396502</v>
      </c>
      <c r="AJ73" s="16">
        <f>+'MATRIZ (A)'!AJ73*AJ$168</f>
        <v>3.7892958101199357</v>
      </c>
      <c r="AK73" s="16">
        <f>+'MATRIZ (A)'!AK73*AK$168</f>
        <v>15.908474770915394</v>
      </c>
      <c r="AL73" s="16">
        <f>+'MATRIZ (A)'!AL73*AL$168</f>
        <v>6.2865159181998846</v>
      </c>
      <c r="AM73" s="16">
        <f>+'MATRIZ (A)'!AM73*AM$168</f>
        <v>4.4372792462195116</v>
      </c>
      <c r="AN73" s="16">
        <f>+'MATRIZ (A)'!AN73*AN$168</f>
        <v>1.6738842745699012</v>
      </c>
      <c r="AO73" s="16">
        <f>+'MATRIZ (A)'!AO73*AO$168</f>
        <v>7.2772710156685259</v>
      </c>
      <c r="AP73" s="16">
        <f>+'MATRIZ (A)'!AP73*AP$168</f>
        <v>15.899089681740564</v>
      </c>
      <c r="AQ73" s="16">
        <f>+'MATRIZ (A)'!AQ73*AQ$168</f>
        <v>5.6733138072000271</v>
      </c>
      <c r="AR73" s="16">
        <f>+'MATRIZ (A)'!AR73*AR$168</f>
        <v>0.49415015819473268</v>
      </c>
      <c r="AS73" s="16">
        <f>+'MATRIZ (A)'!AS73*AS$168</f>
        <v>2.7824861419835036</v>
      </c>
      <c r="AT73" s="16">
        <f>+'MATRIZ (A)'!AT73*AT$168</f>
        <v>0.63665689456654462</v>
      </c>
      <c r="AU73" s="16">
        <f>+'MATRIZ (A)'!AU73*AU$168</f>
        <v>6.8032237760160141</v>
      </c>
      <c r="AV73" s="16">
        <f>+'MATRIZ (A)'!AV73*AV$168</f>
        <v>4.3040523936840636</v>
      </c>
      <c r="AW73" s="16">
        <f>+'MATRIZ (A)'!AW73*AW$168</f>
        <v>10.478426451707614</v>
      </c>
      <c r="AX73" s="16">
        <f>+'MATRIZ (A)'!AX73*AX$168</f>
        <v>5.0884648995113091</v>
      </c>
      <c r="AY73" s="16">
        <f>+'MATRIZ (A)'!AY73*AY$168</f>
        <v>2.2896076084778794</v>
      </c>
      <c r="AZ73" s="16">
        <f>+'MATRIZ (A)'!AZ73*AZ$168</f>
        <v>0.38673566201043075</v>
      </c>
      <c r="BA73" s="16">
        <f>+'MATRIZ (A)'!BA73*BA$168</f>
        <v>0.38434435733561889</v>
      </c>
      <c r="BB73" s="16">
        <f>+'MATRIZ (A)'!BB73*BB$168</f>
        <v>9.2963381834103451</v>
      </c>
      <c r="BC73" s="16">
        <f>+'MATRIZ (A)'!BC73*BC$168</f>
        <v>18.801003995894877</v>
      </c>
      <c r="BD73" s="16">
        <f>+'MATRIZ (A)'!BD73*BD$168</f>
        <v>6.1510078133559816</v>
      </c>
      <c r="BE73" s="16">
        <f>+'MATRIZ (A)'!BE73*BE$168</f>
        <v>16.448496888881895</v>
      </c>
      <c r="BF73" s="16">
        <f>+'MATRIZ (A)'!BF73*BF$168</f>
        <v>28.521603309721975</v>
      </c>
      <c r="BG73" s="16">
        <f>+'MATRIZ (A)'!BG73*BG$168</f>
        <v>29.620078652012154</v>
      </c>
      <c r="BH73" s="16">
        <f>+'MATRIZ (A)'!BH73*BH$168</f>
        <v>35.617862282937637</v>
      </c>
      <c r="BI73" s="16">
        <f>+'MATRIZ (A)'!BI73*BI$168</f>
        <v>8.1198258395997129</v>
      </c>
      <c r="BJ73" s="16">
        <f>+'MATRIZ (A)'!BJ73*BJ$168</f>
        <v>10.657486610811967</v>
      </c>
      <c r="BK73" s="16">
        <f>+'MATRIZ (A)'!BK73*BK$168</f>
        <v>4.7223187829766573</v>
      </c>
      <c r="BL73" s="16">
        <f>+'MATRIZ (A)'!BL73*BL$168</f>
        <v>972.77036544052919</v>
      </c>
      <c r="BM73" s="16">
        <f>+'MATRIZ (A)'!BM73*BM$168</f>
        <v>23.123554049696555</v>
      </c>
      <c r="BN73" s="16">
        <f>+'MATRIZ (A)'!BN73*BN$168</f>
        <v>7.2356597028683947</v>
      </c>
      <c r="BO73" s="16">
        <f>+'MATRIZ (A)'!BO73*BO$168</f>
        <v>13.810222746658887</v>
      </c>
      <c r="BP73" s="16">
        <f>+'MATRIZ (A)'!BP73*BP$168</f>
        <v>1.1302167936452947</v>
      </c>
      <c r="BQ73" s="16">
        <f>+'MATRIZ (A)'!BQ73*BQ$168</f>
        <v>1.0427822879544342</v>
      </c>
      <c r="BR73" s="16">
        <f>+'MATRIZ (A)'!BR73*BR$168</f>
        <v>23.144513438302493</v>
      </c>
      <c r="BS73" s="16">
        <f>+'MATRIZ (A)'!BS73*BS$168</f>
        <v>2.2256277483102251</v>
      </c>
      <c r="BT73" s="16">
        <f>+'MATRIZ (A)'!BT73*BT$168</f>
        <v>14.965243302732553</v>
      </c>
      <c r="BU73" s="16">
        <f>+'MATRIZ (A)'!BU73*BU$168</f>
        <v>35.935791420319035</v>
      </c>
      <c r="BV73" s="16">
        <f>+'MATRIZ (A)'!BV73*BV$168</f>
        <v>41.818938178499614</v>
      </c>
      <c r="BW73" s="16">
        <f>+'MATRIZ (A)'!BW73*BW$168</f>
        <v>9.0904189627950007</v>
      </c>
      <c r="BX73" s="16">
        <f>+'MATRIZ (A)'!BX73*BX$168</f>
        <v>26.088666936107064</v>
      </c>
      <c r="BY73" s="16">
        <f>+'MATRIZ (A)'!BY73*BY$168</f>
        <v>9.1184935343677083</v>
      </c>
      <c r="BZ73" s="16">
        <f>+'MATRIZ (A)'!BZ73*BZ$168</f>
        <v>0.27003273115150278</v>
      </c>
      <c r="CA73" s="16">
        <f>+'MATRIZ (A)'!CA73*CA$168</f>
        <v>69.615213679903903</v>
      </c>
      <c r="CB73" s="16">
        <f>+'MATRIZ (A)'!CB73*CB$168</f>
        <v>11010.075151274616</v>
      </c>
      <c r="CC73" s="16">
        <f>+'MATRIZ (A)'!CC73*CC$168</f>
        <v>6588.2898833371491</v>
      </c>
      <c r="CD73" s="16">
        <f>+'MATRIZ (A)'!CD73*CD$168</f>
        <v>30.815317967601079</v>
      </c>
      <c r="CE73" s="16">
        <f>+'MATRIZ (A)'!CE73*CE$168</f>
        <v>220.23032477415001</v>
      </c>
      <c r="CF73" s="16">
        <f>+'MATRIZ (A)'!CF73*CF$168</f>
        <v>5554.3513464366297</v>
      </c>
      <c r="CG73" s="16">
        <f>+'MATRIZ (A)'!CG73*CG$168</f>
        <v>163.53197788644155</v>
      </c>
      <c r="CH73" s="16">
        <f>+'MATRIZ (A)'!CH73*CH$168</f>
        <v>31.992128088369491</v>
      </c>
      <c r="CI73" s="16">
        <f>+'MATRIZ (A)'!CI73*CI$168</f>
        <v>5.0736043721028761</v>
      </c>
      <c r="CJ73" s="16">
        <f>+'MATRIZ (A)'!CJ73*CJ$168</f>
        <v>4.1703476250992955</v>
      </c>
      <c r="CK73" s="16">
        <f>+'MATRIZ (A)'!CK73*CK$168</f>
        <v>3.5139367047137182</v>
      </c>
      <c r="CL73" s="16">
        <f>+'MATRIZ (A)'!CL73*CL$168</f>
        <v>65.074166465213722</v>
      </c>
      <c r="CM73" s="16">
        <f>+'MATRIZ (A)'!CM73*CM$168</f>
        <v>8.3411865468185376</v>
      </c>
      <c r="CN73" s="16">
        <f>+'MATRIZ (A)'!CN73*CN$168</f>
        <v>3.7613991160166815</v>
      </c>
      <c r="CO73" s="16">
        <f>+'MATRIZ (A)'!CO73*CO$168</f>
        <v>46.538653187396761</v>
      </c>
      <c r="CP73" s="16">
        <f>+'MATRIZ (A)'!CP73*CP$168</f>
        <v>5.1872471129204136</v>
      </c>
      <c r="CQ73" s="16">
        <f>+'MATRIZ (A)'!CQ73*CQ$168</f>
        <v>129.14540194205318</v>
      </c>
      <c r="CR73" s="16">
        <f>+'MATRIZ (A)'!CR73*CR$168</f>
        <v>77.7650124212593</v>
      </c>
      <c r="CS73" s="16">
        <f>+'MATRIZ (A)'!CS73*CS$168</f>
        <v>0.7976280786507205</v>
      </c>
      <c r="CT73" s="16">
        <f>+'MATRIZ (A)'!CT73*CT$168</f>
        <v>2.3698901754198705</v>
      </c>
      <c r="CU73" s="16">
        <f>+'MATRIZ (A)'!CU73*CU$168</f>
        <v>2.6110784062850523</v>
      </c>
      <c r="CV73" s="16">
        <f>+'MATRIZ (A)'!CV73*CV$168</f>
        <v>3.0666381648889907E-2</v>
      </c>
      <c r="CW73" s="16">
        <f>+'MATRIZ (A)'!CW73*CW$168</f>
        <v>1.1956682335260342</v>
      </c>
      <c r="CX73" s="16">
        <f>+'MATRIZ (A)'!CX73*CX$168</f>
        <v>0.32997392530582348</v>
      </c>
      <c r="CY73" s="16">
        <f>+'MATRIZ (A)'!CY73*CY$168</f>
        <v>0.24596179966971574</v>
      </c>
      <c r="CZ73" s="16">
        <f>+'MATRIZ (A)'!CZ73*CZ$168</f>
        <v>0.26877926922871931</v>
      </c>
      <c r="DA73" s="16">
        <f>+'MATRIZ (A)'!DA73*DA$168</f>
        <v>641.07569306205801</v>
      </c>
      <c r="DB73" s="16">
        <f>+'MATRIZ (A)'!DB73*DB$168</f>
        <v>1.5301420527320879</v>
      </c>
      <c r="DC73" s="16">
        <f>+'MATRIZ (A)'!DC73*DC$168</f>
        <v>0.95860136838492616</v>
      </c>
      <c r="DD73" s="16">
        <f>+'MATRIZ (A)'!DD73*DD$168</f>
        <v>1.6699221642272783</v>
      </c>
      <c r="DE73" s="16">
        <f>+'MATRIZ (A)'!DE73*DE$168</f>
        <v>8.9533111637098326</v>
      </c>
      <c r="DF73" s="16">
        <f>+'MATRIZ (A)'!DF73*DF$168</f>
        <v>8.2242934920256943</v>
      </c>
      <c r="DG73" s="16">
        <f>+'MATRIZ (A)'!DG73*DG$168</f>
        <v>2.2532309826430161</v>
      </c>
      <c r="DH73" s="16">
        <f>+'MATRIZ (A)'!DH73*DH$168</f>
        <v>4.0236473540988893</v>
      </c>
      <c r="DI73" s="16">
        <f>+'MATRIZ (A)'!DI73*DI$168</f>
        <v>0.3338539013084203</v>
      </c>
      <c r="DJ73" s="16">
        <f>+'MATRIZ (A)'!DJ73*DJ$168</f>
        <v>0.97717958197092747</v>
      </c>
      <c r="DK73" s="16">
        <f>+'MATRIZ (A)'!DK73*DK$168</f>
        <v>2.1039663313017685</v>
      </c>
      <c r="DL73" s="16">
        <f>+'MATRIZ (A)'!DL73*DL$168</f>
        <v>2.2686398311463614</v>
      </c>
      <c r="DM73" s="16">
        <f>+'MATRIZ (A)'!DM73*DM$168</f>
        <v>4.9651694289770947E-4</v>
      </c>
      <c r="DN73" s="16">
        <f>+'MATRIZ (A)'!DN73*DN$168</f>
        <v>3.8099640308810877E-2</v>
      </c>
      <c r="DO73" s="16">
        <f>+'MATRIZ (A)'!DO73*DO$168</f>
        <v>0.73418718810391326</v>
      </c>
      <c r="DP73" s="16">
        <f>+'MATRIZ (A)'!DP73*DP$168</f>
        <v>0.67182778392365017</v>
      </c>
      <c r="DQ73" s="16">
        <f>+'MATRIZ (A)'!DQ73*DQ$168</f>
        <v>1.6653318398152228</v>
      </c>
      <c r="DR73" s="16">
        <f>+'MATRIZ (A)'!DR73*DR$168</f>
        <v>1.6048840901022838</v>
      </c>
      <c r="DS73" s="16">
        <f>+'MATRIZ (A)'!DS73*DS$168</f>
        <v>101.01133158859648</v>
      </c>
      <c r="DT73" s="16">
        <f>+'MATRIZ (A)'!DT73*DT$168</f>
        <v>58.003279959011159</v>
      </c>
      <c r="DU73" s="16">
        <f>+'MATRIZ (A)'!DU73*DU$168</f>
        <v>0.35169953093015677</v>
      </c>
      <c r="DV73" s="16">
        <f>+'MATRIZ (A)'!DV73*DV$168</f>
        <v>5778.6155154396774</v>
      </c>
      <c r="DW73" s="16">
        <f>+'MATRIZ (A)'!DW73*DW$168</f>
        <v>442.20271366003828</v>
      </c>
      <c r="DX73" s="16">
        <f>+'MATRIZ (A)'!DX73*DX$168</f>
        <v>3.4198541896475438</v>
      </c>
      <c r="DY73" s="16">
        <f>+'MATRIZ (A)'!DY73*DY$168</f>
        <v>12.888511589520988</v>
      </c>
      <c r="DZ73" s="16">
        <f>+'MATRIZ (A)'!DZ73*DZ$168</f>
        <v>0.1944941293854692</v>
      </c>
      <c r="EA73" s="16">
        <f>+'MATRIZ (A)'!EA73*EA$168</f>
        <v>2.9460978664452555</v>
      </c>
      <c r="EB73" s="16">
        <f>+'MATRIZ (A)'!EB73*EB$168</f>
        <v>7.8337564029600593</v>
      </c>
      <c r="EC73" s="16">
        <f>+'MATRIZ (A)'!EC73*EC$168</f>
        <v>1.6540203231360582</v>
      </c>
      <c r="ED73" s="16">
        <f>+'MATRIZ (A)'!ED73*ED$168</f>
        <v>0.18986186864444185</v>
      </c>
      <c r="EE73" s="16">
        <f>+'MATRIZ (A)'!EE73*EE$168</f>
        <v>3.1962319979139866</v>
      </c>
      <c r="EF73" s="16">
        <f>+'MATRIZ (A)'!EF73*EF$168</f>
        <v>48.33205107982478</v>
      </c>
      <c r="EG73" s="16">
        <f>+'MATRIZ (A)'!EG73*EG$168</f>
        <v>11.057008398384536</v>
      </c>
      <c r="EH73" s="16">
        <f>+'MATRIZ (A)'!EH73*EH$168</f>
        <v>0</v>
      </c>
      <c r="EI73" s="18">
        <f t="shared" si="4"/>
        <v>32814.907270624011</v>
      </c>
      <c r="EJ73" s="20">
        <f>+'MATRIZ (I-A) INVERSA'!FM73</f>
        <v>4937.1045017995357</v>
      </c>
      <c r="EK73" s="20">
        <f>+'MATRIZ (I-A) INVERSA'!FN73</f>
        <v>0</v>
      </c>
      <c r="EL73" s="20">
        <f>+'MATRIZ (I-A) INVERSA'!FO73</f>
        <v>0</v>
      </c>
      <c r="EM73" s="20">
        <f>+'MATRIZ (I-A) INVERSA'!FP73</f>
        <v>0</v>
      </c>
      <c r="EN73" s="20">
        <f>+'MATRIZ (I-A) INVERSA'!FQ73</f>
        <v>0</v>
      </c>
      <c r="EO73" s="20">
        <f>+'MATRIZ (I-A) INVERSA'!FR73</f>
        <v>0</v>
      </c>
      <c r="EP73" s="20">
        <f>+'MATRIZ (I-A) INVERSA'!FS73</f>
        <v>0</v>
      </c>
      <c r="EQ73" s="20">
        <f>+'MATRIZ (I-A) INVERSA'!FT73</f>
        <v>0</v>
      </c>
      <c r="ER73" s="20">
        <f>+'MATRIZ (I-A) INVERSA'!FU73</f>
        <v>0</v>
      </c>
      <c r="ES73" s="20">
        <f>+'MATRIZ (I-A) INVERSA'!FV73</f>
        <v>0</v>
      </c>
      <c r="ET73" s="20">
        <f>+'MATRIZ (I-A) INVERSA'!FW73</f>
        <v>0</v>
      </c>
      <c r="EU73" s="20">
        <f>+'MATRIZ (I-A) INVERSA'!FX73</f>
        <v>10.776394646948871</v>
      </c>
      <c r="EV73" s="20">
        <f>+'MATRIZ (I-A) INVERSA'!FY73</f>
        <v>78.889335349252931</v>
      </c>
      <c r="EW73" s="20">
        <f>+'MATRIZ (I-A) INVERSA'!FZ73</f>
        <v>0.32036000090749894</v>
      </c>
      <c r="EX73" s="20">
        <f>+'MATRIZ (I-A) INVERSA'!GA73</f>
        <v>4270.3544226410286</v>
      </c>
      <c r="EY73" s="20">
        <f>+'MATRIZ (I-A) INVERSA'!GB73</f>
        <v>0</v>
      </c>
      <c r="EZ73" s="20">
        <f>+'MATRIZ (I-A) INVERSA'!GC73</f>
        <v>0</v>
      </c>
      <c r="FA73" s="20">
        <f>+'MATRIZ (I-A) INVERSA'!GD73</f>
        <v>0</v>
      </c>
      <c r="FB73" s="20">
        <f>+'MATRIZ (I-A) INVERSA'!GE73</f>
        <v>0</v>
      </c>
      <c r="FC73" s="20">
        <f>+'MATRIZ (I-A) INVERSA'!GF73</f>
        <v>0</v>
      </c>
      <c r="FD73" s="20">
        <f>+'MATRIZ (I-A) INVERSA'!GG73</f>
        <v>0</v>
      </c>
      <c r="FE73" s="20">
        <f>+'MATRIZ (I-A) INVERSA'!GH73</f>
        <v>0</v>
      </c>
      <c r="FF73" s="20">
        <f>+'MATRIZ (I-A) INVERSA'!GI73</f>
        <v>0</v>
      </c>
      <c r="FG73" s="18">
        <f t="shared" si="2"/>
        <v>9297.4450144376733</v>
      </c>
      <c r="FH73" s="17">
        <f t="shared" si="5"/>
        <v>42112.352285061686</v>
      </c>
      <c r="FI73" s="28"/>
      <c r="FJ73" s="17">
        <v>42112.352285061694</v>
      </c>
      <c r="FK73" s="48">
        <f t="shared" si="3"/>
        <v>0</v>
      </c>
      <c r="FM73" s="46">
        <f>+IFERROR((FH73/'MIP 2017'!FH73*100-100),0)</f>
        <v>0.15419149699857826</v>
      </c>
    </row>
    <row r="74" spans="1:169" s="7" customFormat="1" ht="21.95" customHeight="1" thickBot="1" x14ac:dyDescent="0.25">
      <c r="A74" s="137" t="s">
        <v>198</v>
      </c>
      <c r="B74" s="138" t="s">
        <v>201</v>
      </c>
      <c r="C74" s="16">
        <f>+'MATRIZ (A)'!C74*C$168</f>
        <v>2.1714681762116883</v>
      </c>
      <c r="D74" s="16">
        <f>+'MATRIZ (A)'!D74*D$168</f>
        <v>0.27888995389863586</v>
      </c>
      <c r="E74" s="16">
        <f>+'MATRIZ (A)'!E74*E$168</f>
        <v>7.1828224453761275E-2</v>
      </c>
      <c r="F74" s="16">
        <f>+'MATRIZ (A)'!F74*F$168</f>
        <v>45.420091237130528</v>
      </c>
      <c r="G74" s="16">
        <f>+'MATRIZ (A)'!G74*G$168</f>
        <v>5.0845701155689715</v>
      </c>
      <c r="H74" s="16">
        <f>+'MATRIZ (A)'!H74*H$168</f>
        <v>1.339728720503129</v>
      </c>
      <c r="I74" s="16">
        <f>+'MATRIZ (A)'!I74*I$168</f>
        <v>6.4916790113881859</v>
      </c>
      <c r="J74" s="16">
        <f>+'MATRIZ (A)'!J74*J$168</f>
        <v>0.46012792924364243</v>
      </c>
      <c r="K74" s="16">
        <f>+'MATRIZ (A)'!K74*K$168</f>
        <v>1.3579687155521152</v>
      </c>
      <c r="L74" s="16">
        <f>+'MATRIZ (A)'!L74*L$168</f>
        <v>5.4146818253207822</v>
      </c>
      <c r="M74" s="16">
        <f>+'MATRIZ (A)'!M74*M$168</f>
        <v>184.78488615639284</v>
      </c>
      <c r="N74" s="16">
        <f>+'MATRIZ (A)'!N74*N$168</f>
        <v>101.83391758526956</v>
      </c>
      <c r="O74" s="16">
        <f>+'MATRIZ (A)'!O74*O$168</f>
        <v>2.8067206207548048</v>
      </c>
      <c r="P74" s="16">
        <f>+'MATRIZ (A)'!P74*P$168</f>
        <v>688.4170441196851</v>
      </c>
      <c r="Q74" s="16">
        <f>+'MATRIZ (A)'!Q74*Q$168</f>
        <v>2.1348978439518387</v>
      </c>
      <c r="R74" s="16">
        <f>+'MATRIZ (A)'!R74*R$168</f>
        <v>476.9958133921636</v>
      </c>
      <c r="S74" s="16">
        <f>+'MATRIZ (A)'!S74*S$168</f>
        <v>94.133256725778111</v>
      </c>
      <c r="T74" s="16">
        <f>+'MATRIZ (A)'!T74*T$168</f>
        <v>74.753527224142914</v>
      </c>
      <c r="U74" s="16">
        <f>+'MATRIZ (A)'!U74*U$168</f>
        <v>12.633658153722392</v>
      </c>
      <c r="V74" s="16">
        <f>+'MATRIZ (A)'!V74*V$168</f>
        <v>23.812961853877347</v>
      </c>
      <c r="W74" s="16">
        <f>+'MATRIZ (A)'!W74*W$168</f>
        <v>122.28691885444736</v>
      </c>
      <c r="X74" s="16">
        <f>+'MATRIZ (A)'!X74*X$168</f>
        <v>1186.6270688324828</v>
      </c>
      <c r="Y74" s="16">
        <f>+'MATRIZ (A)'!Y74*Y$168</f>
        <v>1.1675016312073867</v>
      </c>
      <c r="Z74" s="16">
        <f>+'MATRIZ (A)'!Z74*Z$168</f>
        <v>472.52489539956616</v>
      </c>
      <c r="AA74" s="16">
        <f>+'MATRIZ (A)'!AA74*AA$168</f>
        <v>7.0661166314889803</v>
      </c>
      <c r="AB74" s="16">
        <f>+'MATRIZ (A)'!AB74*AB$168</f>
        <v>91.886596124622258</v>
      </c>
      <c r="AC74" s="16">
        <f>+'MATRIZ (A)'!AC74*AC$168</f>
        <v>7.0278851890832037</v>
      </c>
      <c r="AD74" s="16">
        <f>+'MATRIZ (A)'!AD74*AD$168</f>
        <v>15.975420814099971</v>
      </c>
      <c r="AE74" s="16">
        <f>+'MATRIZ (A)'!AE74*AE$168</f>
        <v>114.4343046009615</v>
      </c>
      <c r="AF74" s="16">
        <f>+'MATRIZ (A)'!AF74*AF$168</f>
        <v>475.56537989522377</v>
      </c>
      <c r="AG74" s="16">
        <f>+'MATRIZ (A)'!AG74*AG$168</f>
        <v>9.9223900608218767E-3</v>
      </c>
      <c r="AH74" s="16">
        <f>+'MATRIZ (A)'!AH74*AH$168</f>
        <v>4.8362373740709952</v>
      </c>
      <c r="AI74" s="16">
        <f>+'MATRIZ (A)'!AI74*AI$168</f>
        <v>193.28853441404962</v>
      </c>
      <c r="AJ74" s="16">
        <f>+'MATRIZ (A)'!AJ74*AJ$168</f>
        <v>62.293006480399413</v>
      </c>
      <c r="AK74" s="16">
        <f>+'MATRIZ (A)'!AK74*AK$168</f>
        <v>243.44582438917632</v>
      </c>
      <c r="AL74" s="16">
        <f>+'MATRIZ (A)'!AL74*AL$168</f>
        <v>55.329261721770457</v>
      </c>
      <c r="AM74" s="16">
        <f>+'MATRIZ (A)'!AM74*AM$168</f>
        <v>36.922185471638876</v>
      </c>
      <c r="AN74" s="16">
        <f>+'MATRIZ (A)'!AN74*AN$168</f>
        <v>58.542138348517035</v>
      </c>
      <c r="AO74" s="16">
        <f>+'MATRIZ (A)'!AO74*AO$168</f>
        <v>110.10652766924082</v>
      </c>
      <c r="AP74" s="16">
        <f>+'MATRIZ (A)'!AP74*AP$168</f>
        <v>112.63680964976319</v>
      </c>
      <c r="AQ74" s="16">
        <f>+'MATRIZ (A)'!AQ74*AQ$168</f>
        <v>195.60962597667449</v>
      </c>
      <c r="AR74" s="16">
        <f>+'MATRIZ (A)'!AR74*AR$168</f>
        <v>3.201899021968345</v>
      </c>
      <c r="AS74" s="16">
        <f>+'MATRIZ (A)'!AS74*AS$168</f>
        <v>67.069843651545966</v>
      </c>
      <c r="AT74" s="16">
        <f>+'MATRIZ (A)'!AT74*AT$168</f>
        <v>9.8665957456602396</v>
      </c>
      <c r="AU74" s="16">
        <f>+'MATRIZ (A)'!AU74*AU$168</f>
        <v>60.225311989668896</v>
      </c>
      <c r="AV74" s="16">
        <f>+'MATRIZ (A)'!AV74*AV$168</f>
        <v>64.849470484697946</v>
      </c>
      <c r="AW74" s="16">
        <f>+'MATRIZ (A)'!AW74*AW$168</f>
        <v>124.241837255741</v>
      </c>
      <c r="AX74" s="16">
        <f>+'MATRIZ (A)'!AX74*AX$168</f>
        <v>28.472185057845067</v>
      </c>
      <c r="AY74" s="16">
        <f>+'MATRIZ (A)'!AY74*AY$168</f>
        <v>15.799043277482237</v>
      </c>
      <c r="AZ74" s="16">
        <f>+'MATRIZ (A)'!AZ74*AZ$168</f>
        <v>3.5250751754173542</v>
      </c>
      <c r="BA74" s="16">
        <f>+'MATRIZ (A)'!BA74*BA$168</f>
        <v>5.1648405349256361</v>
      </c>
      <c r="BB74" s="16">
        <f>+'MATRIZ (A)'!BB74*BB$168</f>
        <v>196.4561281157965</v>
      </c>
      <c r="BC74" s="16">
        <f>+'MATRIZ (A)'!BC74*BC$168</f>
        <v>203.31596043783486</v>
      </c>
      <c r="BD74" s="16">
        <f>+'MATRIZ (A)'!BD74*BD$168</f>
        <v>15.644851238627027</v>
      </c>
      <c r="BE74" s="16">
        <f>+'MATRIZ (A)'!BE74*BE$168</f>
        <v>146.89820033627763</v>
      </c>
      <c r="BF74" s="16">
        <f>+'MATRIZ (A)'!BF74*BF$168</f>
        <v>160.48566375990711</v>
      </c>
      <c r="BG74" s="16">
        <f>+'MATRIZ (A)'!BG74*BG$168</f>
        <v>32.781079642095612</v>
      </c>
      <c r="BH74" s="16">
        <f>+'MATRIZ (A)'!BH74*BH$168</f>
        <v>46.591214211981281</v>
      </c>
      <c r="BI74" s="16">
        <f>+'MATRIZ (A)'!BI74*BI$168</f>
        <v>47.922835100888939</v>
      </c>
      <c r="BJ74" s="16">
        <f>+'MATRIZ (A)'!BJ74*BJ$168</f>
        <v>54.77697757656739</v>
      </c>
      <c r="BK74" s="16">
        <f>+'MATRIZ (A)'!BK74*BK$168</f>
        <v>155.83992219577391</v>
      </c>
      <c r="BL74" s="16">
        <f>+'MATRIZ (A)'!BL74*BL$168</f>
        <v>2499.6788139120713</v>
      </c>
      <c r="BM74" s="16">
        <f>+'MATRIZ (A)'!BM74*BM$168</f>
        <v>27830.69064071398</v>
      </c>
      <c r="BN74" s="16">
        <f>+'MATRIZ (A)'!BN74*BN$168</f>
        <v>224.25871617189446</v>
      </c>
      <c r="BO74" s="16">
        <f>+'MATRIZ (A)'!BO74*BO$168</f>
        <v>148.03221924414882</v>
      </c>
      <c r="BP74" s="16">
        <f>+'MATRIZ (A)'!BP74*BP$168</f>
        <v>11.216008359227505</v>
      </c>
      <c r="BQ74" s="16">
        <f>+'MATRIZ (A)'!BQ74*BQ$168</f>
        <v>95.974129199076685</v>
      </c>
      <c r="BR74" s="16">
        <f>+'MATRIZ (A)'!BR74*BR$168</f>
        <v>629.03070484986029</v>
      </c>
      <c r="BS74" s="16">
        <f>+'MATRIZ (A)'!BS74*BS$168</f>
        <v>46.220065419956029</v>
      </c>
      <c r="BT74" s="16">
        <f>+'MATRIZ (A)'!BT74*BT$168</f>
        <v>334.14726136253506</v>
      </c>
      <c r="BU74" s="16">
        <f>+'MATRIZ (A)'!BU74*BU$168</f>
        <v>745.83275953474356</v>
      </c>
      <c r="BV74" s="16">
        <f>+'MATRIZ (A)'!BV74*BV$168</f>
        <v>93.099034822212417</v>
      </c>
      <c r="BW74" s="16">
        <f>+'MATRIZ (A)'!BW74*BW$168</f>
        <v>173.08977175454291</v>
      </c>
      <c r="BX74" s="16">
        <f>+'MATRIZ (A)'!BX74*BX$168</f>
        <v>598.09217282367331</v>
      </c>
      <c r="BY74" s="16">
        <f>+'MATRIZ (A)'!BY74*BY$168</f>
        <v>423.15393927933439</v>
      </c>
      <c r="BZ74" s="16">
        <f>+'MATRIZ (A)'!BZ74*BZ$168</f>
        <v>14.917462893659533</v>
      </c>
      <c r="CA74" s="16">
        <f>+'MATRIZ (A)'!CA74*CA$168</f>
        <v>46.067758412668788</v>
      </c>
      <c r="CB74" s="16">
        <f>+'MATRIZ (A)'!CB74*CB$168</f>
        <v>70347.072410926165</v>
      </c>
      <c r="CC74" s="16">
        <f>+'MATRIZ (A)'!CC74*CC$168</f>
        <v>79175.396294521517</v>
      </c>
      <c r="CD74" s="16">
        <f>+'MATRIZ (A)'!CD74*CD$168</f>
        <v>27927.857038011578</v>
      </c>
      <c r="CE74" s="16">
        <f>+'MATRIZ (A)'!CE74*CE$168</f>
        <v>24737.540233210915</v>
      </c>
      <c r="CF74" s="16">
        <f>+'MATRIZ (A)'!CF74*CF$168</f>
        <v>20299.409748057686</v>
      </c>
      <c r="CG74" s="16">
        <f>+'MATRIZ (A)'!CG74*CG$168</f>
        <v>9360.2428442227447</v>
      </c>
      <c r="CH74" s="16">
        <f>+'MATRIZ (A)'!CH74*CH$168</f>
        <v>1779.3427745935926</v>
      </c>
      <c r="CI74" s="16">
        <f>+'MATRIZ (A)'!CI74*CI$168</f>
        <v>8.0893813806403241</v>
      </c>
      <c r="CJ74" s="16">
        <f>+'MATRIZ (A)'!CJ74*CJ$168</f>
        <v>27.8367703548242</v>
      </c>
      <c r="CK74" s="16">
        <f>+'MATRIZ (A)'!CK74*CK$168</f>
        <v>3.5025811561185893</v>
      </c>
      <c r="CL74" s="16">
        <f>+'MATRIZ (A)'!CL74*CL$168</f>
        <v>1177.0645524128513</v>
      </c>
      <c r="CM74" s="16">
        <f>+'MATRIZ (A)'!CM74*CM$168</f>
        <v>223.2317060724871</v>
      </c>
      <c r="CN74" s="16">
        <f>+'MATRIZ (A)'!CN74*CN$168</f>
        <v>84.315444526359272</v>
      </c>
      <c r="CO74" s="16">
        <f>+'MATRIZ (A)'!CO74*CO$168</f>
        <v>3568.55620185513</v>
      </c>
      <c r="CP74" s="16">
        <f>+'MATRIZ (A)'!CP74*CP$168</f>
        <v>126.50393500999898</v>
      </c>
      <c r="CQ74" s="16">
        <f>+'MATRIZ (A)'!CQ74*CQ$168</f>
        <v>394.99401567749436</v>
      </c>
      <c r="CR74" s="16">
        <f>+'MATRIZ (A)'!CR74*CR$168</f>
        <v>403.95676715061387</v>
      </c>
      <c r="CS74" s="16">
        <f>+'MATRIZ (A)'!CS74*CS$168</f>
        <v>26.514027390459237</v>
      </c>
      <c r="CT74" s="16">
        <f>+'MATRIZ (A)'!CT74*CT$168</f>
        <v>781.08238246644362</v>
      </c>
      <c r="CU74" s="16">
        <f>+'MATRIZ (A)'!CU74*CU$168</f>
        <v>142.79721710971563</v>
      </c>
      <c r="CV74" s="16">
        <f>+'MATRIZ (A)'!CV74*CV$168</f>
        <v>4.0897039687522838</v>
      </c>
      <c r="CW74" s="16">
        <f>+'MATRIZ (A)'!CW74*CW$168</f>
        <v>173.51598604717859</v>
      </c>
      <c r="CX74" s="16">
        <f>+'MATRIZ (A)'!CX74*CX$168</f>
        <v>23.612182118319986</v>
      </c>
      <c r="CY74" s="16">
        <f>+'MATRIZ (A)'!CY74*CY$168</f>
        <v>2.5370088972560083</v>
      </c>
      <c r="CZ74" s="16">
        <f>+'MATRIZ (A)'!CZ74*CZ$168</f>
        <v>8.0714498012167049</v>
      </c>
      <c r="DA74" s="16">
        <f>+'MATRIZ (A)'!DA74*DA$168</f>
        <v>24072.579296710894</v>
      </c>
      <c r="DB74" s="16">
        <f>+'MATRIZ (A)'!DB74*DB$168</f>
        <v>27.997333413384975</v>
      </c>
      <c r="DC74" s="16">
        <f>+'MATRIZ (A)'!DC74*DC$168</f>
        <v>32.460965593313212</v>
      </c>
      <c r="DD74" s="16">
        <f>+'MATRIZ (A)'!DD74*DD$168</f>
        <v>149.95032058990117</v>
      </c>
      <c r="DE74" s="16">
        <f>+'MATRIZ (A)'!DE74*DE$168</f>
        <v>2708.5655574016182</v>
      </c>
      <c r="DF74" s="16">
        <f>+'MATRIZ (A)'!DF74*DF$168</f>
        <v>34.807076384016497</v>
      </c>
      <c r="DG74" s="16">
        <f>+'MATRIZ (A)'!DG74*DG$168</f>
        <v>490.71567710498579</v>
      </c>
      <c r="DH74" s="16">
        <f>+'MATRIZ (A)'!DH74*DH$168</f>
        <v>75.62538205176466</v>
      </c>
      <c r="DI74" s="16">
        <f>+'MATRIZ (A)'!DI74*DI$168</f>
        <v>2.9697766240512009</v>
      </c>
      <c r="DJ74" s="16">
        <f>+'MATRIZ (A)'!DJ74*DJ$168</f>
        <v>20.574730937154946</v>
      </c>
      <c r="DK74" s="16">
        <f>+'MATRIZ (A)'!DK74*DK$168</f>
        <v>92.485445666309957</v>
      </c>
      <c r="DL74" s="16">
        <f>+'MATRIZ (A)'!DL74*DL$168</f>
        <v>45.988659727708772</v>
      </c>
      <c r="DM74" s="16">
        <f>+'MATRIZ (A)'!DM74*DM$168</f>
        <v>7.4230406566453244E-2</v>
      </c>
      <c r="DN74" s="16">
        <f>+'MATRIZ (A)'!DN74*DN$168</f>
        <v>1.7017955669386196</v>
      </c>
      <c r="DO74" s="16">
        <f>+'MATRIZ (A)'!DO74*DO$168</f>
        <v>104.18302007682297</v>
      </c>
      <c r="DP74" s="16">
        <f>+'MATRIZ (A)'!DP74*DP$168</f>
        <v>24.790151605393728</v>
      </c>
      <c r="DQ74" s="16">
        <f>+'MATRIZ (A)'!DQ74*DQ$168</f>
        <v>30.638858026686016</v>
      </c>
      <c r="DR74" s="16">
        <f>+'MATRIZ (A)'!DR74*DR$168</f>
        <v>72.377125613207653</v>
      </c>
      <c r="DS74" s="16">
        <f>+'MATRIZ (A)'!DS74*DS$168</f>
        <v>838.43434689725973</v>
      </c>
      <c r="DT74" s="16">
        <f>+'MATRIZ (A)'!DT74*DT$168</f>
        <v>159.45771777417892</v>
      </c>
      <c r="DU74" s="16">
        <f>+'MATRIZ (A)'!DU74*DU$168</f>
        <v>0.74742039780866854</v>
      </c>
      <c r="DV74" s="16">
        <f>+'MATRIZ (A)'!DV74*DV$168</f>
        <v>523.83981984495028</v>
      </c>
      <c r="DW74" s="16">
        <f>+'MATRIZ (A)'!DW74*DW$168</f>
        <v>672.53268816544016</v>
      </c>
      <c r="DX74" s="16">
        <f>+'MATRIZ (A)'!DX74*DX$168</f>
        <v>42.690434612832178</v>
      </c>
      <c r="DY74" s="16">
        <f>+'MATRIZ (A)'!DY74*DY$168</f>
        <v>43.321715020187391</v>
      </c>
      <c r="DZ74" s="16">
        <f>+'MATRIZ (A)'!DZ74*DZ$168</f>
        <v>15.307929774399172</v>
      </c>
      <c r="EA74" s="16">
        <f>+'MATRIZ (A)'!EA74*EA$168</f>
        <v>66.291936277551216</v>
      </c>
      <c r="EB74" s="16">
        <f>+'MATRIZ (A)'!EB74*EB$168</f>
        <v>318.34905549414771</v>
      </c>
      <c r="EC74" s="16">
        <f>+'MATRIZ (A)'!EC74*EC$168</f>
        <v>27.445825756855221</v>
      </c>
      <c r="ED74" s="16">
        <f>+'MATRIZ (A)'!ED74*ED$168</f>
        <v>8.7109518828157952</v>
      </c>
      <c r="EE74" s="16">
        <f>+'MATRIZ (A)'!EE74*EE$168</f>
        <v>251.79674068592038</v>
      </c>
      <c r="EF74" s="16">
        <f>+'MATRIZ (A)'!EF74*EF$168</f>
        <v>79.442159149117487</v>
      </c>
      <c r="EG74" s="16">
        <f>+'MATRIZ (A)'!EG74*EG$168</f>
        <v>7.2444697355791581</v>
      </c>
      <c r="EH74" s="16">
        <f>+'MATRIZ (A)'!EH74*EH$168</f>
        <v>0</v>
      </c>
      <c r="EI74" s="18">
        <f t="shared" si="4"/>
        <v>312505.84154491761</v>
      </c>
      <c r="EJ74" s="20">
        <f>+'MATRIZ (I-A) INVERSA'!FM74</f>
        <v>3968.9528872561073</v>
      </c>
      <c r="EK74" s="20">
        <f>+'MATRIZ (I-A) INVERSA'!FN74</f>
        <v>0</v>
      </c>
      <c r="EL74" s="20">
        <f>+'MATRIZ (I-A) INVERSA'!FO74</f>
        <v>0</v>
      </c>
      <c r="EM74" s="20">
        <f>+'MATRIZ (I-A) INVERSA'!FP74</f>
        <v>0</v>
      </c>
      <c r="EN74" s="20">
        <f>+'MATRIZ (I-A) INVERSA'!FQ74</f>
        <v>0</v>
      </c>
      <c r="EO74" s="20">
        <f>+'MATRIZ (I-A) INVERSA'!FR74</f>
        <v>0</v>
      </c>
      <c r="EP74" s="20">
        <f>+'MATRIZ (I-A) INVERSA'!FS74</f>
        <v>0</v>
      </c>
      <c r="EQ74" s="20">
        <f>+'MATRIZ (I-A) INVERSA'!FT74</f>
        <v>0</v>
      </c>
      <c r="ER74" s="20">
        <f>+'MATRIZ (I-A) INVERSA'!FU74</f>
        <v>0</v>
      </c>
      <c r="ES74" s="20">
        <f>+'MATRIZ (I-A) INVERSA'!FV74</f>
        <v>0</v>
      </c>
      <c r="ET74" s="20">
        <f>+'MATRIZ (I-A) INVERSA'!FW74</f>
        <v>0</v>
      </c>
      <c r="EU74" s="20">
        <f>+'MATRIZ (I-A) INVERSA'!FX74</f>
        <v>10.198605986508575</v>
      </c>
      <c r="EV74" s="20">
        <f>+'MATRIZ (I-A) INVERSA'!FY74</f>
        <v>82.538690229706617</v>
      </c>
      <c r="EW74" s="20">
        <f>+'MATRIZ (I-A) INVERSA'!FZ74</f>
        <v>400.9859725342161</v>
      </c>
      <c r="EX74" s="20">
        <f>+'MATRIZ (I-A) INVERSA'!GA74</f>
        <v>29092.313195723418</v>
      </c>
      <c r="EY74" s="20">
        <f>+'MATRIZ (I-A) INVERSA'!GB74</f>
        <v>0</v>
      </c>
      <c r="EZ74" s="20">
        <f>+'MATRIZ (I-A) INVERSA'!GC74</f>
        <v>0</v>
      </c>
      <c r="FA74" s="20">
        <f>+'MATRIZ (I-A) INVERSA'!GD74</f>
        <v>0</v>
      </c>
      <c r="FB74" s="20">
        <f>+'MATRIZ (I-A) INVERSA'!GE74</f>
        <v>0</v>
      </c>
      <c r="FC74" s="20">
        <f>+'MATRIZ (I-A) INVERSA'!GF74</f>
        <v>0</v>
      </c>
      <c r="FD74" s="20">
        <f>+'MATRIZ (I-A) INVERSA'!GG74</f>
        <v>0</v>
      </c>
      <c r="FE74" s="20">
        <f>+'MATRIZ (I-A) INVERSA'!GH74</f>
        <v>0</v>
      </c>
      <c r="FF74" s="20">
        <f>+'MATRIZ (I-A) INVERSA'!GI74</f>
        <v>0</v>
      </c>
      <c r="FG74" s="18">
        <f t="shared" si="2"/>
        <v>33554.989351729957</v>
      </c>
      <c r="FH74" s="17">
        <f t="shared" si="5"/>
        <v>346060.83089664759</v>
      </c>
      <c r="FI74" s="28"/>
      <c r="FJ74" s="17">
        <v>346060.83089664759</v>
      </c>
      <c r="FK74" s="48">
        <f t="shared" si="3"/>
        <v>0</v>
      </c>
      <c r="FM74" s="46">
        <f>+IFERROR((FH74/'MIP 2017'!FH74*100-100),0)</f>
        <v>0.11250395439708427</v>
      </c>
    </row>
    <row r="75" spans="1:169" s="7" customFormat="1" ht="21.95" customHeight="1" thickBot="1" x14ac:dyDescent="0.25">
      <c r="A75" s="137" t="s">
        <v>200</v>
      </c>
      <c r="B75" s="138" t="s">
        <v>203</v>
      </c>
      <c r="C75" s="16">
        <f>+'MATRIZ (A)'!C75*C$168</f>
        <v>0.29981952627682462</v>
      </c>
      <c r="D75" s="16">
        <f>+'MATRIZ (A)'!D75*D$168</f>
        <v>3.6422432558841381E-2</v>
      </c>
      <c r="E75" s="16">
        <f>+'MATRIZ (A)'!E75*E$168</f>
        <v>0.12593061879910888</v>
      </c>
      <c r="F75" s="16">
        <f>+'MATRIZ (A)'!F75*F$168</f>
        <v>3.1879559471298728</v>
      </c>
      <c r="G75" s="16">
        <f>+'MATRIZ (A)'!G75*G$168</f>
        <v>4.3845281760041264</v>
      </c>
      <c r="H75" s="16">
        <f>+'MATRIZ (A)'!H75*H$168</f>
        <v>1.1242558607764959</v>
      </c>
      <c r="I75" s="16">
        <f>+'MATRIZ (A)'!I75*I$168</f>
        <v>2.6021742826997643</v>
      </c>
      <c r="J75" s="16">
        <f>+'MATRIZ (A)'!J75*J$168</f>
        <v>2.4684160325495768</v>
      </c>
      <c r="K75" s="16">
        <f>+'MATRIZ (A)'!K75*K$168</f>
        <v>3.9843460085770723</v>
      </c>
      <c r="L75" s="16">
        <f>+'MATRIZ (A)'!L75*L$168</f>
        <v>4.2317785630563938</v>
      </c>
      <c r="M75" s="16">
        <f>+'MATRIZ (A)'!M75*M$168</f>
        <v>14.39771719806679</v>
      </c>
      <c r="N75" s="16">
        <f>+'MATRIZ (A)'!N75*N$168</f>
        <v>30.10885900603844</v>
      </c>
      <c r="O75" s="16">
        <f>+'MATRIZ (A)'!O75*O$168</f>
        <v>76.532485170722154</v>
      </c>
      <c r="P75" s="16">
        <f>+'MATRIZ (A)'!P75*P$168</f>
        <v>58.231129459108097</v>
      </c>
      <c r="Q75" s="16">
        <f>+'MATRIZ (A)'!Q75*Q$168</f>
        <v>0.53504074684136516</v>
      </c>
      <c r="R75" s="16">
        <f>+'MATRIZ (A)'!R75*R$168</f>
        <v>64.032942321163731</v>
      </c>
      <c r="S75" s="16">
        <f>+'MATRIZ (A)'!S75*S$168</f>
        <v>4.9706638509349954</v>
      </c>
      <c r="T75" s="16">
        <f>+'MATRIZ (A)'!T75*T$168</f>
        <v>39.949498419427755</v>
      </c>
      <c r="U75" s="16">
        <f>+'MATRIZ (A)'!U75*U$168</f>
        <v>7.9580173034268364</v>
      </c>
      <c r="V75" s="16">
        <f>+'MATRIZ (A)'!V75*V$168</f>
        <v>10.739998473558291</v>
      </c>
      <c r="W75" s="16">
        <f>+'MATRIZ (A)'!W75*W$168</f>
        <v>22.022184590577183</v>
      </c>
      <c r="X75" s="16">
        <f>+'MATRIZ (A)'!X75*X$168</f>
        <v>292.85174246463873</v>
      </c>
      <c r="Y75" s="16">
        <f>+'MATRIZ (A)'!Y75*Y$168</f>
        <v>5.9855934625999092</v>
      </c>
      <c r="Z75" s="16">
        <f>+'MATRIZ (A)'!Z75*Z$168</f>
        <v>22.717803365590616</v>
      </c>
      <c r="AA75" s="16">
        <f>+'MATRIZ (A)'!AA75*AA$168</f>
        <v>1.5352784302999085</v>
      </c>
      <c r="AB75" s="16">
        <f>+'MATRIZ (A)'!AB75*AB$168</f>
        <v>38.699049891770663</v>
      </c>
      <c r="AC75" s="16">
        <f>+'MATRIZ (A)'!AC75*AC$168</f>
        <v>0.50125734488571183</v>
      </c>
      <c r="AD75" s="16">
        <f>+'MATRIZ (A)'!AD75*AD$168</f>
        <v>8.6477798839572575</v>
      </c>
      <c r="AE75" s="16">
        <f>+'MATRIZ (A)'!AE75*AE$168</f>
        <v>9.6039027515653874</v>
      </c>
      <c r="AF75" s="16">
        <f>+'MATRIZ (A)'!AF75*AF$168</f>
        <v>112.7683029290685</v>
      </c>
      <c r="AG75" s="16">
        <f>+'MATRIZ (A)'!AG75*AG$168</f>
        <v>5.7708335326152795E-3</v>
      </c>
      <c r="AH75" s="16">
        <f>+'MATRIZ (A)'!AH75*AH$168</f>
        <v>8.6966403372207033</v>
      </c>
      <c r="AI75" s="16">
        <f>+'MATRIZ (A)'!AI75*AI$168</f>
        <v>275.81990587880898</v>
      </c>
      <c r="AJ75" s="16">
        <f>+'MATRIZ (A)'!AJ75*AJ$168</f>
        <v>146.05904259992241</v>
      </c>
      <c r="AK75" s="16">
        <f>+'MATRIZ (A)'!AK75*AK$168</f>
        <v>213.37691984473474</v>
      </c>
      <c r="AL75" s="16">
        <f>+'MATRIZ (A)'!AL75*AL$168</f>
        <v>72.672230555697269</v>
      </c>
      <c r="AM75" s="16">
        <f>+'MATRIZ (A)'!AM75*AM$168</f>
        <v>243.67111038975585</v>
      </c>
      <c r="AN75" s="16">
        <f>+'MATRIZ (A)'!AN75*AN$168</f>
        <v>6.1654506157317996</v>
      </c>
      <c r="AO75" s="16">
        <f>+'MATRIZ (A)'!AO75*AO$168</f>
        <v>28.508552322690168</v>
      </c>
      <c r="AP75" s="16">
        <f>+'MATRIZ (A)'!AP75*AP$168</f>
        <v>102.52015299007164</v>
      </c>
      <c r="AQ75" s="16">
        <f>+'MATRIZ (A)'!AQ75*AQ$168</f>
        <v>128.81109192469984</v>
      </c>
      <c r="AR75" s="16">
        <f>+'MATRIZ (A)'!AR75*AR$168</f>
        <v>3.0009621576217631</v>
      </c>
      <c r="AS75" s="16">
        <f>+'MATRIZ (A)'!AS75*AS$168</f>
        <v>3.2834091772847516</v>
      </c>
      <c r="AT75" s="16">
        <f>+'MATRIZ (A)'!AT75*AT$168</f>
        <v>3.3556689093576728</v>
      </c>
      <c r="AU75" s="16">
        <f>+'MATRIZ (A)'!AU75*AU$168</f>
        <v>69.283370424313858</v>
      </c>
      <c r="AV75" s="16">
        <f>+'MATRIZ (A)'!AV75*AV$168</f>
        <v>175.71190240156341</v>
      </c>
      <c r="AW75" s="16">
        <f>+'MATRIZ (A)'!AW75*AW$168</f>
        <v>268.12807638276701</v>
      </c>
      <c r="AX75" s="16">
        <f>+'MATRIZ (A)'!AX75*AX$168</f>
        <v>28.089988694165914</v>
      </c>
      <c r="AY75" s="16">
        <f>+'MATRIZ (A)'!AY75*AY$168</f>
        <v>18.188008279334433</v>
      </c>
      <c r="AZ75" s="16">
        <f>+'MATRIZ (A)'!AZ75*AZ$168</f>
        <v>3.2404468349697741</v>
      </c>
      <c r="BA75" s="16">
        <f>+'MATRIZ (A)'!BA75*BA$168</f>
        <v>2.7973070791228056</v>
      </c>
      <c r="BB75" s="16">
        <f>+'MATRIZ (A)'!BB75*BB$168</f>
        <v>28.654576853284784</v>
      </c>
      <c r="BC75" s="16">
        <f>+'MATRIZ (A)'!BC75*BC$168</f>
        <v>97.764151904905901</v>
      </c>
      <c r="BD75" s="16">
        <f>+'MATRIZ (A)'!BD75*BD$168</f>
        <v>263.47543489691469</v>
      </c>
      <c r="BE75" s="16">
        <f>+'MATRIZ (A)'!BE75*BE$168</f>
        <v>24.897855830682143</v>
      </c>
      <c r="BF75" s="16">
        <f>+'MATRIZ (A)'!BF75*BF$168</f>
        <v>514.06202050017725</v>
      </c>
      <c r="BG75" s="16">
        <f>+'MATRIZ (A)'!BG75*BG$168</f>
        <v>94.256128253573337</v>
      </c>
      <c r="BH75" s="16">
        <f>+'MATRIZ (A)'!BH75*BH$168</f>
        <v>55.856156769382366</v>
      </c>
      <c r="BI75" s="16">
        <f>+'MATRIZ (A)'!BI75*BI$168</f>
        <v>386.23392431799186</v>
      </c>
      <c r="BJ75" s="16">
        <f>+'MATRIZ (A)'!BJ75*BJ$168</f>
        <v>43.03993435994618</v>
      </c>
      <c r="BK75" s="16">
        <f>+'MATRIZ (A)'!BK75*BK$168</f>
        <v>46.261648699438169</v>
      </c>
      <c r="BL75" s="16">
        <f>+'MATRIZ (A)'!BL75*BL$168</f>
        <v>3.4805241340939257</v>
      </c>
      <c r="BM75" s="16">
        <f>+'MATRIZ (A)'!BM75*BM$168</f>
        <v>2031.2288817978908</v>
      </c>
      <c r="BN75" s="16">
        <f>+'MATRIZ (A)'!BN75*BN$168</f>
        <v>13823.25792069811</v>
      </c>
      <c r="BO75" s="16">
        <f>+'MATRIZ (A)'!BO75*BO$168</f>
        <v>10352.292466813449</v>
      </c>
      <c r="BP75" s="16">
        <f>+'MATRIZ (A)'!BP75*BP$168</f>
        <v>21.887603723577854</v>
      </c>
      <c r="BQ75" s="16">
        <f>+'MATRIZ (A)'!BQ75*BQ$168</f>
        <v>106.33619705929701</v>
      </c>
      <c r="BR75" s="16">
        <f>+'MATRIZ (A)'!BR75*BR$168</f>
        <v>2542.6168681031286</v>
      </c>
      <c r="BS75" s="16">
        <f>+'MATRIZ (A)'!BS75*BS$168</f>
        <v>564.29242115035777</v>
      </c>
      <c r="BT75" s="16">
        <f>+'MATRIZ (A)'!BT75*BT$168</f>
        <v>3875.5820692709704</v>
      </c>
      <c r="BU75" s="16">
        <f>+'MATRIZ (A)'!BU75*BU$168</f>
        <v>940.71728962070051</v>
      </c>
      <c r="BV75" s="16">
        <f>+'MATRIZ (A)'!BV75*BV$168</f>
        <v>347.17161033732384</v>
      </c>
      <c r="BW75" s="16">
        <f>+'MATRIZ (A)'!BW75*BW$168</f>
        <v>2256.2631087900613</v>
      </c>
      <c r="BX75" s="16">
        <f>+'MATRIZ (A)'!BX75*BX$168</f>
        <v>926.09807621662821</v>
      </c>
      <c r="BY75" s="16">
        <f>+'MATRIZ (A)'!BY75*BY$168</f>
        <v>35.615129581571487</v>
      </c>
      <c r="BZ75" s="16">
        <f>+'MATRIZ (A)'!BZ75*BZ$168</f>
        <v>1.8426957418148326</v>
      </c>
      <c r="CA75" s="16">
        <f>+'MATRIZ (A)'!CA75*CA$168</f>
        <v>261.34352413333005</v>
      </c>
      <c r="CB75" s="16">
        <f>+'MATRIZ (A)'!CB75*CB$168</f>
        <v>19607.363007995089</v>
      </c>
      <c r="CC75" s="16">
        <f>+'MATRIZ (A)'!CC75*CC$168</f>
        <v>23230.325352250435</v>
      </c>
      <c r="CD75" s="16">
        <f>+'MATRIZ (A)'!CD75*CD$168</f>
        <v>3524.2936810252709</v>
      </c>
      <c r="CE75" s="16">
        <f>+'MATRIZ (A)'!CE75*CE$168</f>
        <v>6775.917125064072</v>
      </c>
      <c r="CF75" s="16">
        <f>+'MATRIZ (A)'!CF75*CF$168</f>
        <v>26492.511155314027</v>
      </c>
      <c r="CG75" s="16">
        <f>+'MATRIZ (A)'!CG75*CG$168</f>
        <v>430.0494847204418</v>
      </c>
      <c r="CH75" s="16">
        <f>+'MATRIZ (A)'!CH75*CH$168</f>
        <v>540.31875955143653</v>
      </c>
      <c r="CI75" s="16">
        <f>+'MATRIZ (A)'!CI75*CI$168</f>
        <v>346.66737513843208</v>
      </c>
      <c r="CJ75" s="16">
        <f>+'MATRIZ (A)'!CJ75*CJ$168</f>
        <v>26.720375505443204</v>
      </c>
      <c r="CK75" s="16">
        <f>+'MATRIZ (A)'!CK75*CK$168</f>
        <v>21.04017629292338</v>
      </c>
      <c r="CL75" s="16">
        <f>+'MATRIZ (A)'!CL75*CL$168</f>
        <v>77.248048603822511</v>
      </c>
      <c r="CM75" s="16">
        <f>+'MATRIZ (A)'!CM75*CM$168</f>
        <v>158.28671505680182</v>
      </c>
      <c r="CN75" s="16">
        <f>+'MATRIZ (A)'!CN75*CN$168</f>
        <v>14.208384227781069</v>
      </c>
      <c r="CO75" s="16">
        <f>+'MATRIZ (A)'!CO75*CO$168</f>
        <v>60.440205272623103</v>
      </c>
      <c r="CP75" s="16">
        <f>+'MATRIZ (A)'!CP75*CP$168</f>
        <v>15.43491144469961</v>
      </c>
      <c r="CQ75" s="16">
        <f>+'MATRIZ (A)'!CQ75*CQ$168</f>
        <v>95.084191136433006</v>
      </c>
      <c r="CR75" s="16">
        <f>+'MATRIZ (A)'!CR75*CR$168</f>
        <v>197.8189920651063</v>
      </c>
      <c r="CS75" s="16">
        <f>+'MATRIZ (A)'!CS75*CS$168</f>
        <v>11.184369834068264</v>
      </c>
      <c r="CT75" s="16">
        <f>+'MATRIZ (A)'!CT75*CT$168</f>
        <v>500.28357376338312</v>
      </c>
      <c r="CU75" s="16">
        <f>+'MATRIZ (A)'!CU75*CU$168</f>
        <v>15.98622555144977</v>
      </c>
      <c r="CV75" s="16">
        <f>+'MATRIZ (A)'!CV75*CV$168</f>
        <v>0.91498609315864809</v>
      </c>
      <c r="CW75" s="16">
        <f>+'MATRIZ (A)'!CW75*CW$168</f>
        <v>144.78579189132432</v>
      </c>
      <c r="CX75" s="16">
        <f>+'MATRIZ (A)'!CX75*CX$168</f>
        <v>59.258735513149311</v>
      </c>
      <c r="CY75" s="16">
        <f>+'MATRIZ (A)'!CY75*CY$168</f>
        <v>21.068722602062831</v>
      </c>
      <c r="CZ75" s="16">
        <f>+'MATRIZ (A)'!CZ75*CZ$168</f>
        <v>16.194336334565705</v>
      </c>
      <c r="DA75" s="16">
        <f>+'MATRIZ (A)'!DA75*DA$168</f>
        <v>6441.8783589751383</v>
      </c>
      <c r="DB75" s="16">
        <f>+'MATRIZ (A)'!DB75*DB$168</f>
        <v>7.2333900726792928</v>
      </c>
      <c r="DC75" s="16">
        <f>+'MATRIZ (A)'!DC75*DC$168</f>
        <v>10.236986401775891</v>
      </c>
      <c r="DD75" s="16">
        <f>+'MATRIZ (A)'!DD75*DD$168</f>
        <v>37.655527238706135</v>
      </c>
      <c r="DE75" s="16">
        <f>+'MATRIZ (A)'!DE75*DE$168</f>
        <v>1501.0817419473956</v>
      </c>
      <c r="DF75" s="16">
        <f>+'MATRIZ (A)'!DF75*DF$168</f>
        <v>27.858420362383935</v>
      </c>
      <c r="DG75" s="16">
        <f>+'MATRIZ (A)'!DG75*DG$168</f>
        <v>273.10933453605224</v>
      </c>
      <c r="DH75" s="16">
        <f>+'MATRIZ (A)'!DH75*DH$168</f>
        <v>26.910124073324543</v>
      </c>
      <c r="DI75" s="16">
        <f>+'MATRIZ (A)'!DI75*DI$168</f>
        <v>1.6357449866144975</v>
      </c>
      <c r="DJ75" s="16">
        <f>+'MATRIZ (A)'!DJ75*DJ$168</f>
        <v>27.002214355263451</v>
      </c>
      <c r="DK75" s="16">
        <f>+'MATRIZ (A)'!DK75*DK$168</f>
        <v>8.2251464835549406</v>
      </c>
      <c r="DL75" s="16">
        <f>+'MATRIZ (A)'!DL75*DL$168</f>
        <v>92.186154486006714</v>
      </c>
      <c r="DM75" s="16">
        <f>+'MATRIZ (A)'!DM75*DM$168</f>
        <v>3.4926764771719493E-2</v>
      </c>
      <c r="DN75" s="16">
        <f>+'MATRIZ (A)'!DN75*DN$168</f>
        <v>0.74103105337058162</v>
      </c>
      <c r="DO75" s="16">
        <f>+'MATRIZ (A)'!DO75*DO$168</f>
        <v>52.27840719686003</v>
      </c>
      <c r="DP75" s="16">
        <f>+'MATRIZ (A)'!DP75*DP$168</f>
        <v>34.038821601686287</v>
      </c>
      <c r="DQ75" s="16">
        <f>+'MATRIZ (A)'!DQ75*DQ$168</f>
        <v>23.620726029788969</v>
      </c>
      <c r="DR75" s="16">
        <f>+'MATRIZ (A)'!DR75*DR$168</f>
        <v>20.833372522817694</v>
      </c>
      <c r="DS75" s="16">
        <f>+'MATRIZ (A)'!DS75*DS$168</f>
        <v>389.96427588230404</v>
      </c>
      <c r="DT75" s="16">
        <f>+'MATRIZ (A)'!DT75*DT$168</f>
        <v>105.57834308426185</v>
      </c>
      <c r="DU75" s="16">
        <f>+'MATRIZ (A)'!DU75*DU$168</f>
        <v>0.63533576835843308</v>
      </c>
      <c r="DV75" s="16">
        <f>+'MATRIZ (A)'!DV75*DV$168</f>
        <v>661.48759797396269</v>
      </c>
      <c r="DW75" s="16">
        <f>+'MATRIZ (A)'!DW75*DW$168</f>
        <v>518.89822626962609</v>
      </c>
      <c r="DX75" s="16">
        <f>+'MATRIZ (A)'!DX75*DX$168</f>
        <v>13.114099017060809</v>
      </c>
      <c r="DY75" s="16">
        <f>+'MATRIZ (A)'!DY75*DY$168</f>
        <v>33.482104935760844</v>
      </c>
      <c r="DZ75" s="16">
        <f>+'MATRIZ (A)'!DZ75*DZ$168</f>
        <v>3.3522432302075216</v>
      </c>
      <c r="EA75" s="16">
        <f>+'MATRIZ (A)'!EA75*EA$168</f>
        <v>22.972622962448252</v>
      </c>
      <c r="EB75" s="16">
        <f>+'MATRIZ (A)'!EB75*EB$168</f>
        <v>94.675037412531651</v>
      </c>
      <c r="EC75" s="16">
        <f>+'MATRIZ (A)'!EC75*EC$168</f>
        <v>22.690121742488177</v>
      </c>
      <c r="ED75" s="16">
        <f>+'MATRIZ (A)'!ED75*ED$168</f>
        <v>9.6794446803378218</v>
      </c>
      <c r="EE75" s="16">
        <f>+'MATRIZ (A)'!EE75*EE$168</f>
        <v>50.694668025054874</v>
      </c>
      <c r="EF75" s="16">
        <f>+'MATRIZ (A)'!EF75*EF$168</f>
        <v>35.67317079975124</v>
      </c>
      <c r="EG75" s="16">
        <f>+'MATRIZ (A)'!EG75*EG$168</f>
        <v>9.9180078281490989</v>
      </c>
      <c r="EH75" s="16">
        <f>+'MATRIZ (A)'!EH75*EH$168</f>
        <v>0</v>
      </c>
      <c r="EI75" s="18">
        <f t="shared" si="4"/>
        <v>135233.92951365313</v>
      </c>
      <c r="EJ75" s="20">
        <f>+'MATRIZ (I-A) INVERSA'!FM75</f>
        <v>4830.4325353752502</v>
      </c>
      <c r="EK75" s="20">
        <f>+'MATRIZ (I-A) INVERSA'!FN75</f>
        <v>0</v>
      </c>
      <c r="EL75" s="20">
        <f>+'MATRIZ (I-A) INVERSA'!FO75</f>
        <v>0</v>
      </c>
      <c r="EM75" s="20">
        <f>+'MATRIZ (I-A) INVERSA'!FP75</f>
        <v>0</v>
      </c>
      <c r="EN75" s="20">
        <f>+'MATRIZ (I-A) INVERSA'!FQ75</f>
        <v>0</v>
      </c>
      <c r="EO75" s="20">
        <f>+'MATRIZ (I-A) INVERSA'!FR75</f>
        <v>0</v>
      </c>
      <c r="EP75" s="20">
        <f>+'MATRIZ (I-A) INVERSA'!FS75</f>
        <v>0</v>
      </c>
      <c r="EQ75" s="20">
        <f>+'MATRIZ (I-A) INVERSA'!FT75</f>
        <v>0</v>
      </c>
      <c r="ER75" s="20">
        <f>+'MATRIZ (I-A) INVERSA'!FU75</f>
        <v>0</v>
      </c>
      <c r="ES75" s="20">
        <f>+'MATRIZ (I-A) INVERSA'!FV75</f>
        <v>0</v>
      </c>
      <c r="ET75" s="20">
        <f>+'MATRIZ (I-A) INVERSA'!FW75</f>
        <v>0</v>
      </c>
      <c r="EU75" s="20">
        <f>+'MATRIZ (I-A) INVERSA'!FX75</f>
        <v>52.635152673162587</v>
      </c>
      <c r="EV75" s="20">
        <f>+'MATRIZ (I-A) INVERSA'!FY75</f>
        <v>9276.3205409703241</v>
      </c>
      <c r="EW75" s="20">
        <f>+'MATRIZ (I-A) INVERSA'!FZ75</f>
        <v>1220.3680400001595</v>
      </c>
      <c r="EX75" s="20">
        <f>+'MATRIZ (I-A) INVERSA'!GA75</f>
        <v>121556.38669361261</v>
      </c>
      <c r="EY75" s="20">
        <f>+'MATRIZ (I-A) INVERSA'!GB75</f>
        <v>0</v>
      </c>
      <c r="EZ75" s="20">
        <f>+'MATRIZ (I-A) INVERSA'!GC75</f>
        <v>0</v>
      </c>
      <c r="FA75" s="20">
        <f>+'MATRIZ (I-A) INVERSA'!GD75</f>
        <v>0</v>
      </c>
      <c r="FB75" s="20">
        <f>+'MATRIZ (I-A) INVERSA'!GE75</f>
        <v>0</v>
      </c>
      <c r="FC75" s="20">
        <f>+'MATRIZ (I-A) INVERSA'!GF75</f>
        <v>0</v>
      </c>
      <c r="FD75" s="20">
        <f>+'MATRIZ (I-A) INVERSA'!GG75</f>
        <v>0</v>
      </c>
      <c r="FE75" s="20">
        <f>+'MATRIZ (I-A) INVERSA'!GH75</f>
        <v>0</v>
      </c>
      <c r="FF75" s="20">
        <f>+'MATRIZ (I-A) INVERSA'!GI75</f>
        <v>0</v>
      </c>
      <c r="FG75" s="18">
        <f t="shared" si="2"/>
        <v>136936.14296263151</v>
      </c>
      <c r="FH75" s="17">
        <f t="shared" si="5"/>
        <v>272170.07247628464</v>
      </c>
      <c r="FI75" s="28"/>
      <c r="FJ75" s="17">
        <v>272170.07247628481</v>
      </c>
      <c r="FK75" s="48">
        <f t="shared" si="3"/>
        <v>0</v>
      </c>
      <c r="FM75" s="46">
        <f>+IFERROR((FH75/'MIP 2017'!FH75*100-100),0)</f>
        <v>0.11727704397522132</v>
      </c>
    </row>
    <row r="76" spans="1:169" s="7" customFormat="1" ht="21.95" customHeight="1" thickBot="1" x14ac:dyDescent="0.25">
      <c r="A76" s="137" t="s">
        <v>202</v>
      </c>
      <c r="B76" s="138" t="s">
        <v>205</v>
      </c>
      <c r="C76" s="16">
        <f>+'MATRIZ (A)'!C76*C$168</f>
        <v>0.10856981020663732</v>
      </c>
      <c r="D76" s="16">
        <f>+'MATRIZ (A)'!D76*D$168</f>
        <v>1.215319580307684E-2</v>
      </c>
      <c r="E76" s="16">
        <f>+'MATRIZ (A)'!E76*E$168</f>
        <v>2.4451323465172814E-2</v>
      </c>
      <c r="F76" s="16">
        <f>+'MATRIZ (A)'!F76*F$168</f>
        <v>20.480960514446419</v>
      </c>
      <c r="G76" s="16">
        <f>+'MATRIZ (A)'!G76*G$168</f>
        <v>10.171935209458976</v>
      </c>
      <c r="H76" s="16">
        <f>+'MATRIZ (A)'!H76*H$168</f>
        <v>12.769471107273729</v>
      </c>
      <c r="I76" s="16">
        <f>+'MATRIZ (A)'!I76*I$168</f>
        <v>60.054852255039307</v>
      </c>
      <c r="J76" s="16">
        <f>+'MATRIZ (A)'!J76*J$168</f>
        <v>16.495288524023994</v>
      </c>
      <c r="K76" s="16">
        <f>+'MATRIZ (A)'!K76*K$168</f>
        <v>58.57170741250782</v>
      </c>
      <c r="L76" s="16">
        <f>+'MATRIZ (A)'!L76*L$168</f>
        <v>40.685849933897501</v>
      </c>
      <c r="M76" s="16">
        <f>+'MATRIZ (A)'!M76*M$168</f>
        <v>242.56158984321445</v>
      </c>
      <c r="N76" s="16">
        <f>+'MATRIZ (A)'!N76*N$168</f>
        <v>48.770650223170747</v>
      </c>
      <c r="O76" s="16">
        <f>+'MATRIZ (A)'!O76*O$168</f>
        <v>45.869050771134347</v>
      </c>
      <c r="P76" s="16">
        <f>+'MATRIZ (A)'!P76*P$168</f>
        <v>588.25593376753193</v>
      </c>
      <c r="Q76" s="16">
        <f>+'MATRIZ (A)'!Q76*Q$168</f>
        <v>2.4585134372862276</v>
      </c>
      <c r="R76" s="16">
        <f>+'MATRIZ (A)'!R76*R$168</f>
        <v>329.97867378165051</v>
      </c>
      <c r="S76" s="16">
        <f>+'MATRIZ (A)'!S76*S$168</f>
        <v>23.301846472290759</v>
      </c>
      <c r="T76" s="16">
        <f>+'MATRIZ (A)'!T76*T$168</f>
        <v>875.62081396332269</v>
      </c>
      <c r="U76" s="16">
        <f>+'MATRIZ (A)'!U76*U$168</f>
        <v>21.359060796797664</v>
      </c>
      <c r="V76" s="16">
        <f>+'MATRIZ (A)'!V76*V$168</f>
        <v>6.5105400968925871</v>
      </c>
      <c r="W76" s="16">
        <f>+'MATRIZ (A)'!W76*W$168</f>
        <v>45.340060572178132</v>
      </c>
      <c r="X76" s="16">
        <f>+'MATRIZ (A)'!X76*X$168</f>
        <v>910.93611102361513</v>
      </c>
      <c r="Y76" s="16">
        <f>+'MATRIZ (A)'!Y76*Y$168</f>
        <v>0.50912293023552246</v>
      </c>
      <c r="Z76" s="16">
        <f>+'MATRIZ (A)'!Z76*Z$168</f>
        <v>32.455788158007977</v>
      </c>
      <c r="AA76" s="16">
        <f>+'MATRIZ (A)'!AA76*AA$168</f>
        <v>13.345263711035841</v>
      </c>
      <c r="AB76" s="16">
        <f>+'MATRIZ (A)'!AB76*AB$168</f>
        <v>280.4155855046231</v>
      </c>
      <c r="AC76" s="16">
        <f>+'MATRIZ (A)'!AC76*AC$168</f>
        <v>1.2205479319085892</v>
      </c>
      <c r="AD76" s="16">
        <f>+'MATRIZ (A)'!AD76*AD$168</f>
        <v>87.267367312345584</v>
      </c>
      <c r="AE76" s="16">
        <f>+'MATRIZ (A)'!AE76*AE$168</f>
        <v>9.2606503249590713</v>
      </c>
      <c r="AF76" s="16">
        <f>+'MATRIZ (A)'!AF76*AF$168</f>
        <v>960.20839398322721</v>
      </c>
      <c r="AG76" s="16">
        <f>+'MATRIZ (A)'!AG76*AG$168</f>
        <v>1.1672517721834687E-3</v>
      </c>
      <c r="AH76" s="16">
        <f>+'MATRIZ (A)'!AH76*AH$168</f>
        <v>200.85971943153552</v>
      </c>
      <c r="AI76" s="16">
        <f>+'MATRIZ (A)'!AI76*AI$168</f>
        <v>508.5201258136812</v>
      </c>
      <c r="AJ76" s="16">
        <f>+'MATRIZ (A)'!AJ76*AJ$168</f>
        <v>3372.2634332317061</v>
      </c>
      <c r="AK76" s="16">
        <f>+'MATRIZ (A)'!AK76*AK$168</f>
        <v>3116.4177230492287</v>
      </c>
      <c r="AL76" s="16">
        <f>+'MATRIZ (A)'!AL76*AL$168</f>
        <v>68.45829487860783</v>
      </c>
      <c r="AM76" s="16">
        <f>+'MATRIZ (A)'!AM76*AM$168</f>
        <v>103.46820336644289</v>
      </c>
      <c r="AN76" s="16">
        <f>+'MATRIZ (A)'!AN76*AN$168</f>
        <v>22.226326871196111</v>
      </c>
      <c r="AO76" s="16">
        <f>+'MATRIZ (A)'!AO76*AO$168</f>
        <v>49.171337704241338</v>
      </c>
      <c r="AP76" s="16">
        <f>+'MATRIZ (A)'!AP76*AP$168</f>
        <v>626.40686104547865</v>
      </c>
      <c r="AQ76" s="16">
        <f>+'MATRIZ (A)'!AQ76*AQ$168</f>
        <v>472.88986058751487</v>
      </c>
      <c r="AR76" s="16">
        <f>+'MATRIZ (A)'!AR76*AR$168</f>
        <v>8.8836998852731899</v>
      </c>
      <c r="AS76" s="16">
        <f>+'MATRIZ (A)'!AS76*AS$168</f>
        <v>9.4339072320826602</v>
      </c>
      <c r="AT76" s="16">
        <f>+'MATRIZ (A)'!AT76*AT$168</f>
        <v>5.2762022840316476</v>
      </c>
      <c r="AU76" s="16">
        <f>+'MATRIZ (A)'!AU76*AU$168</f>
        <v>262.6752040611691</v>
      </c>
      <c r="AV76" s="16">
        <f>+'MATRIZ (A)'!AV76*AV$168</f>
        <v>117.82199991969891</v>
      </c>
      <c r="AW76" s="16">
        <f>+'MATRIZ (A)'!AW76*AW$168</f>
        <v>5005.699852321226</v>
      </c>
      <c r="AX76" s="16">
        <f>+'MATRIZ (A)'!AX76*AX$168</f>
        <v>270.60615937841237</v>
      </c>
      <c r="AY76" s="16">
        <f>+'MATRIZ (A)'!AY76*AY$168</f>
        <v>213.42324754229293</v>
      </c>
      <c r="AZ76" s="16">
        <f>+'MATRIZ (A)'!AZ76*AZ$168</f>
        <v>63.951729785095324</v>
      </c>
      <c r="BA76" s="16">
        <f>+'MATRIZ (A)'!BA76*BA$168</f>
        <v>4.1121528488629799</v>
      </c>
      <c r="BB76" s="16">
        <f>+'MATRIZ (A)'!BB76*BB$168</f>
        <v>392.99795687019372</v>
      </c>
      <c r="BC76" s="16">
        <f>+'MATRIZ (A)'!BC76*BC$168</f>
        <v>1019.3454809073085</v>
      </c>
      <c r="BD76" s="16">
        <f>+'MATRIZ (A)'!BD76*BD$168</f>
        <v>108.2084077294754</v>
      </c>
      <c r="BE76" s="16">
        <f>+'MATRIZ (A)'!BE76*BE$168</f>
        <v>44.368068716263316</v>
      </c>
      <c r="BF76" s="16">
        <f>+'MATRIZ (A)'!BF76*BF$168</f>
        <v>1369.5012561021242</v>
      </c>
      <c r="BG76" s="16">
        <f>+'MATRIZ (A)'!BG76*BG$168</f>
        <v>2050.6956312494522</v>
      </c>
      <c r="BH76" s="16">
        <f>+'MATRIZ (A)'!BH76*BH$168</f>
        <v>346.74831943399948</v>
      </c>
      <c r="BI76" s="16">
        <f>+'MATRIZ (A)'!BI76*BI$168</f>
        <v>56.542131913737421</v>
      </c>
      <c r="BJ76" s="16">
        <f>+'MATRIZ (A)'!BJ76*BJ$168</f>
        <v>791.93406246677773</v>
      </c>
      <c r="BK76" s="16">
        <f>+'MATRIZ (A)'!BK76*BK$168</f>
        <v>263.3224775218622</v>
      </c>
      <c r="BL76" s="16">
        <f>+'MATRIZ (A)'!BL76*BL$168</f>
        <v>16.591761831155321</v>
      </c>
      <c r="BM76" s="16">
        <f>+'MATRIZ (A)'!BM76*BM$168</f>
        <v>1750.9426229274277</v>
      </c>
      <c r="BN76" s="16">
        <f>+'MATRIZ (A)'!BN76*BN$168</f>
        <v>2618.708512346409</v>
      </c>
      <c r="BO76" s="16">
        <f>+'MATRIZ (A)'!BO76*BO$168</f>
        <v>7884.1485767561408</v>
      </c>
      <c r="BP76" s="16">
        <f>+'MATRIZ (A)'!BP76*BP$168</f>
        <v>467.97275518700752</v>
      </c>
      <c r="BQ76" s="16">
        <f>+'MATRIZ (A)'!BQ76*BQ$168</f>
        <v>436.40766231391831</v>
      </c>
      <c r="BR76" s="16">
        <f>+'MATRIZ (A)'!BR76*BR$168</f>
        <v>3617.8035208827296</v>
      </c>
      <c r="BS76" s="16">
        <f>+'MATRIZ (A)'!BS76*BS$168</f>
        <v>693.42494496276947</v>
      </c>
      <c r="BT76" s="16">
        <f>+'MATRIZ (A)'!BT76*BT$168</f>
        <v>1926.6121873007664</v>
      </c>
      <c r="BU76" s="16">
        <f>+'MATRIZ (A)'!BU76*BU$168</f>
        <v>19407.485845639629</v>
      </c>
      <c r="BV76" s="16">
        <f>+'MATRIZ (A)'!BV76*BV$168</f>
        <v>1291.1314905370109</v>
      </c>
      <c r="BW76" s="16">
        <f>+'MATRIZ (A)'!BW76*BW$168</f>
        <v>3499.4628861057649</v>
      </c>
      <c r="BX76" s="16">
        <f>+'MATRIZ (A)'!BX76*BX$168</f>
        <v>777.92668444562901</v>
      </c>
      <c r="BY76" s="16">
        <f>+'MATRIZ (A)'!BY76*BY$168</f>
        <v>264.55139597169455</v>
      </c>
      <c r="BZ76" s="16">
        <f>+'MATRIZ (A)'!BZ76*BZ$168</f>
        <v>13.784625924093147</v>
      </c>
      <c r="CA76" s="16">
        <f>+'MATRIZ (A)'!CA76*CA$168</f>
        <v>82.732870735950826</v>
      </c>
      <c r="CB76" s="16">
        <f>+'MATRIZ (A)'!CB76*CB$168</f>
        <v>9593.9890190620081</v>
      </c>
      <c r="CC76" s="16">
        <f>+'MATRIZ (A)'!CC76*CC$168</f>
        <v>9421.1917327414794</v>
      </c>
      <c r="CD76" s="16">
        <f>+'MATRIZ (A)'!CD76*CD$168</f>
        <v>569.75530321460462</v>
      </c>
      <c r="CE76" s="16">
        <f>+'MATRIZ (A)'!CE76*CE$168</f>
        <v>8131.4213069792722</v>
      </c>
      <c r="CF76" s="16">
        <f>+'MATRIZ (A)'!CF76*CF$168</f>
        <v>29509.631749561966</v>
      </c>
      <c r="CG76" s="16">
        <f>+'MATRIZ (A)'!CG76*CG$168</f>
        <v>4162.8388547688737</v>
      </c>
      <c r="CH76" s="16">
        <f>+'MATRIZ (A)'!CH76*CH$168</f>
        <v>5734.3527283398744</v>
      </c>
      <c r="CI76" s="16">
        <f>+'MATRIZ (A)'!CI76*CI$168</f>
        <v>48.154646100483902</v>
      </c>
      <c r="CJ76" s="16">
        <f>+'MATRIZ (A)'!CJ76*CJ$168</f>
        <v>223.11361985015967</v>
      </c>
      <c r="CK76" s="16">
        <f>+'MATRIZ (A)'!CK76*CK$168</f>
        <v>191.38367079838821</v>
      </c>
      <c r="CL76" s="16">
        <f>+'MATRIZ (A)'!CL76*CL$168</f>
        <v>824.11061426774552</v>
      </c>
      <c r="CM76" s="16">
        <f>+'MATRIZ (A)'!CM76*CM$168</f>
        <v>972.75063771720647</v>
      </c>
      <c r="CN76" s="16">
        <f>+'MATRIZ (A)'!CN76*CN$168</f>
        <v>86.197997925482696</v>
      </c>
      <c r="CO76" s="16">
        <f>+'MATRIZ (A)'!CO76*CO$168</f>
        <v>104.97800498959809</v>
      </c>
      <c r="CP76" s="16">
        <f>+'MATRIZ (A)'!CP76*CP$168</f>
        <v>10.524034332044039</v>
      </c>
      <c r="CQ76" s="16">
        <f>+'MATRIZ (A)'!CQ76*CQ$168</f>
        <v>736.69004441340985</v>
      </c>
      <c r="CR76" s="16">
        <f>+'MATRIZ (A)'!CR76*CR$168</f>
        <v>1313.9459612800229</v>
      </c>
      <c r="CS76" s="16">
        <f>+'MATRIZ (A)'!CS76*CS$168</f>
        <v>5.78308038554575</v>
      </c>
      <c r="CT76" s="16">
        <f>+'MATRIZ (A)'!CT76*CT$168</f>
        <v>247.5240012273037</v>
      </c>
      <c r="CU76" s="16">
        <f>+'MATRIZ (A)'!CU76*CU$168</f>
        <v>80.738734617801015</v>
      </c>
      <c r="CV76" s="16">
        <f>+'MATRIZ (A)'!CV76*CV$168</f>
        <v>1.4942343448535222</v>
      </c>
      <c r="CW76" s="16">
        <f>+'MATRIZ (A)'!CW76*CW$168</f>
        <v>95.565393765010882</v>
      </c>
      <c r="CX76" s="16">
        <f>+'MATRIZ (A)'!CX76*CX$168</f>
        <v>14.129951697754839</v>
      </c>
      <c r="CY76" s="16">
        <f>+'MATRIZ (A)'!CY76*CY$168</f>
        <v>4.2686458613915388</v>
      </c>
      <c r="CZ76" s="16">
        <f>+'MATRIZ (A)'!CZ76*CZ$168</f>
        <v>2.9537075105694597</v>
      </c>
      <c r="DA76" s="16">
        <f>+'MATRIZ (A)'!DA76*DA$168</f>
        <v>3166.2402513946695</v>
      </c>
      <c r="DB76" s="16">
        <f>+'MATRIZ (A)'!DB76*DB$168</f>
        <v>11.888042084606308</v>
      </c>
      <c r="DC76" s="16">
        <f>+'MATRIZ (A)'!DC76*DC$168</f>
        <v>5.5673352847472941</v>
      </c>
      <c r="DD76" s="16">
        <f>+'MATRIZ (A)'!DD76*DD$168</f>
        <v>54.672894280247689</v>
      </c>
      <c r="DE76" s="16">
        <f>+'MATRIZ (A)'!DE76*DE$168</f>
        <v>1690.9008767080581</v>
      </c>
      <c r="DF76" s="16">
        <f>+'MATRIZ (A)'!DF76*DF$168</f>
        <v>160.08068445119514</v>
      </c>
      <c r="DG76" s="16">
        <f>+'MATRIZ (A)'!DG76*DG$168</f>
        <v>240.7405636038045</v>
      </c>
      <c r="DH76" s="16">
        <f>+'MATRIZ (A)'!DH76*DH$168</f>
        <v>393.22600382730189</v>
      </c>
      <c r="DI76" s="16">
        <f>+'MATRIZ (A)'!DI76*DI$168</f>
        <v>1.8860764484758827</v>
      </c>
      <c r="DJ76" s="16">
        <f>+'MATRIZ (A)'!DJ76*DJ$168</f>
        <v>404.91811966206916</v>
      </c>
      <c r="DK76" s="16">
        <f>+'MATRIZ (A)'!DK76*DK$168</f>
        <v>111.14781932404364</v>
      </c>
      <c r="DL76" s="16">
        <f>+'MATRIZ (A)'!DL76*DL$168</f>
        <v>1873.6929472964359</v>
      </c>
      <c r="DM76" s="16">
        <f>+'MATRIZ (A)'!DM76*DM$168</f>
        <v>4.8935639128548274E-3</v>
      </c>
      <c r="DN76" s="16">
        <f>+'MATRIZ (A)'!DN76*DN$168</f>
        <v>2.6088668577074765E-2</v>
      </c>
      <c r="DO76" s="16">
        <f>+'MATRIZ (A)'!DO76*DO$168</f>
        <v>31.621442526205268</v>
      </c>
      <c r="DP76" s="16">
        <f>+'MATRIZ (A)'!DP76*DP$168</f>
        <v>488.5010722938182</v>
      </c>
      <c r="DQ76" s="16">
        <f>+'MATRIZ (A)'!DQ76*DQ$168</f>
        <v>383.36252877540983</v>
      </c>
      <c r="DR76" s="16">
        <f>+'MATRIZ (A)'!DR76*DR$168</f>
        <v>52.939086234219651</v>
      </c>
      <c r="DS76" s="16">
        <f>+'MATRIZ (A)'!DS76*DS$168</f>
        <v>425.15072024169217</v>
      </c>
      <c r="DT76" s="16">
        <f>+'MATRIZ (A)'!DT76*DT$168</f>
        <v>1979.9108660412273</v>
      </c>
      <c r="DU76" s="16">
        <f>+'MATRIZ (A)'!DU76*DU$168</f>
        <v>0.1507991678528561</v>
      </c>
      <c r="DV76" s="16">
        <f>+'MATRIZ (A)'!DV76*DV$168</f>
        <v>2117.9605015119741</v>
      </c>
      <c r="DW76" s="16">
        <f>+'MATRIZ (A)'!DW76*DW$168</f>
        <v>3553.6423365170863</v>
      </c>
      <c r="DX76" s="16">
        <f>+'MATRIZ (A)'!DX76*DX$168</f>
        <v>138.98764351340481</v>
      </c>
      <c r="DY76" s="16">
        <f>+'MATRIZ (A)'!DY76*DY$168</f>
        <v>25.214360710897765</v>
      </c>
      <c r="DZ76" s="16">
        <f>+'MATRIZ (A)'!DZ76*DZ$168</f>
        <v>13.221331690548334</v>
      </c>
      <c r="EA76" s="16">
        <f>+'MATRIZ (A)'!EA76*EA$168</f>
        <v>318.96129294511417</v>
      </c>
      <c r="EB76" s="16">
        <f>+'MATRIZ (A)'!EB76*EB$168</f>
        <v>1893.3345416538314</v>
      </c>
      <c r="EC76" s="16">
        <f>+'MATRIZ (A)'!EC76*EC$168</f>
        <v>396.86258796922561</v>
      </c>
      <c r="ED76" s="16">
        <f>+'MATRIZ (A)'!ED76*ED$168</f>
        <v>54.935143681620985</v>
      </c>
      <c r="EE76" s="16">
        <f>+'MATRIZ (A)'!EE76*EE$168</f>
        <v>961.56306937990462</v>
      </c>
      <c r="EF76" s="16">
        <f>+'MATRIZ (A)'!EF76*EF$168</f>
        <v>12.257877821869098</v>
      </c>
      <c r="EG76" s="16">
        <f>+'MATRIZ (A)'!EG76*EG$168</f>
        <v>203.26554911585603</v>
      </c>
      <c r="EH76" s="16">
        <f>+'MATRIZ (A)'!EH76*EH$168</f>
        <v>0</v>
      </c>
      <c r="EI76" s="18">
        <f t="shared" ref="EI76:EI107" si="6">SUM(C76:EH76)</f>
        <v>163695.26317330322</v>
      </c>
      <c r="EJ76" s="20">
        <f>+'MATRIZ (I-A) INVERSA'!FM76</f>
        <v>4928.3439330697811</v>
      </c>
      <c r="EK76" s="20">
        <f>+'MATRIZ (I-A) INVERSA'!FN76</f>
        <v>0</v>
      </c>
      <c r="EL76" s="20">
        <f>+'MATRIZ (I-A) INVERSA'!FO76</f>
        <v>0</v>
      </c>
      <c r="EM76" s="20">
        <f>+'MATRIZ (I-A) INVERSA'!FP76</f>
        <v>0</v>
      </c>
      <c r="EN76" s="20">
        <f>+'MATRIZ (I-A) INVERSA'!FQ76</f>
        <v>0</v>
      </c>
      <c r="EO76" s="20">
        <f>+'MATRIZ (I-A) INVERSA'!FR76</f>
        <v>0</v>
      </c>
      <c r="EP76" s="20">
        <f>+'MATRIZ (I-A) INVERSA'!FS76</f>
        <v>0</v>
      </c>
      <c r="EQ76" s="20">
        <f>+'MATRIZ (I-A) INVERSA'!FT76</f>
        <v>0</v>
      </c>
      <c r="ER76" s="20">
        <f>+'MATRIZ (I-A) INVERSA'!FU76</f>
        <v>0</v>
      </c>
      <c r="ES76" s="20">
        <f>+'MATRIZ (I-A) INVERSA'!FV76</f>
        <v>0</v>
      </c>
      <c r="ET76" s="20">
        <f>+'MATRIZ (I-A) INVERSA'!FW76</f>
        <v>0</v>
      </c>
      <c r="EU76" s="20">
        <f>+'MATRIZ (I-A) INVERSA'!FX76</f>
        <v>4.0908164430613887</v>
      </c>
      <c r="EV76" s="20">
        <f>+'MATRIZ (I-A) INVERSA'!FY76</f>
        <v>930.02422530972126</v>
      </c>
      <c r="EW76" s="20">
        <f>+'MATRIZ (I-A) INVERSA'!FZ76</f>
        <v>169.02068400072088</v>
      </c>
      <c r="EX76" s="20">
        <f>+'MATRIZ (I-A) INVERSA'!GA76</f>
        <v>55582.548808173698</v>
      </c>
      <c r="EY76" s="20">
        <f>+'MATRIZ (I-A) INVERSA'!GB76</f>
        <v>0</v>
      </c>
      <c r="EZ76" s="20">
        <f>+'MATRIZ (I-A) INVERSA'!GC76</f>
        <v>0</v>
      </c>
      <c r="FA76" s="20">
        <f>+'MATRIZ (I-A) INVERSA'!GD76</f>
        <v>0</v>
      </c>
      <c r="FB76" s="20">
        <f>+'MATRIZ (I-A) INVERSA'!GE76</f>
        <v>0</v>
      </c>
      <c r="FC76" s="20">
        <f>+'MATRIZ (I-A) INVERSA'!GF76</f>
        <v>0</v>
      </c>
      <c r="FD76" s="20">
        <f>+'MATRIZ (I-A) INVERSA'!GG76</f>
        <v>0</v>
      </c>
      <c r="FE76" s="20">
        <f>+'MATRIZ (I-A) INVERSA'!GH76</f>
        <v>0</v>
      </c>
      <c r="FF76" s="20">
        <f>+'MATRIZ (I-A) INVERSA'!GI76</f>
        <v>0</v>
      </c>
      <c r="FG76" s="18">
        <f t="shared" si="2"/>
        <v>61614.028466996984</v>
      </c>
      <c r="FH76" s="17">
        <f t="shared" ref="FH76:FH107" si="7">+EI76+FG76</f>
        <v>225309.29164030019</v>
      </c>
      <c r="FI76" s="28"/>
      <c r="FJ76" s="17">
        <v>225309.29164030013</v>
      </c>
      <c r="FK76" s="48">
        <f t="shared" si="3"/>
        <v>0</v>
      </c>
      <c r="FM76" s="46">
        <f>+IFERROR((FH76/'MIP 2017'!FH76*100-100),0)</f>
        <v>0.33960712595033726</v>
      </c>
    </row>
    <row r="77" spans="1:169" s="7" customFormat="1" ht="21.95" customHeight="1" thickBot="1" x14ac:dyDescent="0.25">
      <c r="A77" s="137" t="s">
        <v>204</v>
      </c>
      <c r="B77" s="138" t="s">
        <v>207</v>
      </c>
      <c r="C77" s="16">
        <f>+'MATRIZ (A)'!C77*C$168</f>
        <v>1.2059758592533916E-2</v>
      </c>
      <c r="D77" s="16">
        <f>+'MATRIZ (A)'!D77*D$168</f>
        <v>1.5997493162609872E-3</v>
      </c>
      <c r="E77" s="16">
        <f>+'MATRIZ (A)'!E77*E$168</f>
        <v>5.785662868055123E-3</v>
      </c>
      <c r="F77" s="16">
        <f>+'MATRIZ (A)'!F77*F$168</f>
        <v>10.06457339341935</v>
      </c>
      <c r="G77" s="16">
        <f>+'MATRIZ (A)'!G77*G$168</f>
        <v>8.2402057832854203E-2</v>
      </c>
      <c r="H77" s="16">
        <f>+'MATRIZ (A)'!H77*H$168</f>
        <v>3.0257577145728229E-2</v>
      </c>
      <c r="I77" s="16">
        <f>+'MATRIZ (A)'!I77*I$168</f>
        <v>9.1882705846803477E-3</v>
      </c>
      <c r="J77" s="16">
        <f>+'MATRIZ (A)'!J77*J$168</f>
        <v>9.0695315999870213E-2</v>
      </c>
      <c r="K77" s="16">
        <f>+'MATRIZ (A)'!K77*K$168</f>
        <v>8.0711232619659387E-2</v>
      </c>
      <c r="L77" s="16">
        <f>+'MATRIZ (A)'!L77*L$168</f>
        <v>0.10705965655475914</v>
      </c>
      <c r="M77" s="16">
        <f>+'MATRIZ (A)'!M77*M$168</f>
        <v>0.10693653013656872</v>
      </c>
      <c r="N77" s="16">
        <f>+'MATRIZ (A)'!N77*N$168</f>
        <v>3.2185133185486361</v>
      </c>
      <c r="O77" s="16">
        <f>+'MATRIZ (A)'!O77*O$168</f>
        <v>6.5400445098378654E-2</v>
      </c>
      <c r="P77" s="16">
        <f>+'MATRIZ (A)'!P77*P$168</f>
        <v>1.0041775063967244</v>
      </c>
      <c r="Q77" s="16">
        <f>+'MATRIZ (A)'!Q77*Q$168</f>
        <v>2.1490530654166673E-2</v>
      </c>
      <c r="R77" s="16">
        <f>+'MATRIZ (A)'!R77*R$168</f>
        <v>8.2719579601100186</v>
      </c>
      <c r="S77" s="16">
        <f>+'MATRIZ (A)'!S77*S$168</f>
        <v>1.0819535577936779</v>
      </c>
      <c r="T77" s="16">
        <f>+'MATRIZ (A)'!T77*T$168</f>
        <v>0.19804452597283095</v>
      </c>
      <c r="U77" s="16">
        <f>+'MATRIZ (A)'!U77*U$168</f>
        <v>2.4825186477154828</v>
      </c>
      <c r="V77" s="16">
        <f>+'MATRIZ (A)'!V77*V$168</f>
        <v>2.0127286207697836E-2</v>
      </c>
      <c r="W77" s="16">
        <f>+'MATRIZ (A)'!W77*W$168</f>
        <v>7.2373108381152823E-2</v>
      </c>
      <c r="X77" s="16">
        <f>+'MATRIZ (A)'!X77*X$168</f>
        <v>16.177290362859914</v>
      </c>
      <c r="Y77" s="16">
        <f>+'MATRIZ (A)'!Y77*Y$168</f>
        <v>0.23632910338609239</v>
      </c>
      <c r="Z77" s="16">
        <f>+'MATRIZ (A)'!Z77*Z$168</f>
        <v>0.50892142530027995</v>
      </c>
      <c r="AA77" s="16">
        <f>+'MATRIZ (A)'!AA77*AA$168</f>
        <v>3.5995689086423921E-2</v>
      </c>
      <c r="AB77" s="16">
        <f>+'MATRIZ (A)'!AB77*AB$168</f>
        <v>5.1128691469160295</v>
      </c>
      <c r="AC77" s="16">
        <f>+'MATRIZ (A)'!AC77*AC$168</f>
        <v>1.9805211954654168E-2</v>
      </c>
      <c r="AD77" s="16">
        <f>+'MATRIZ (A)'!AD77*AD$168</f>
        <v>9.9294577376978249E-2</v>
      </c>
      <c r="AE77" s="16">
        <f>+'MATRIZ (A)'!AE77*AE$168</f>
        <v>8.076228370813622E-2</v>
      </c>
      <c r="AF77" s="16">
        <f>+'MATRIZ (A)'!AF77*AF$168</f>
        <v>0.50925382043104339</v>
      </c>
      <c r="AG77" s="16">
        <f>+'MATRIZ (A)'!AG77*AG$168</f>
        <v>9.6981340360765894E-4</v>
      </c>
      <c r="AH77" s="16">
        <f>+'MATRIZ (A)'!AH77*AH$168</f>
        <v>1.2498582096029739E-2</v>
      </c>
      <c r="AI77" s="16">
        <f>+'MATRIZ (A)'!AI77*AI$168</f>
        <v>235.16908680628802</v>
      </c>
      <c r="AJ77" s="16">
        <f>+'MATRIZ (A)'!AJ77*AJ$168</f>
        <v>3.7137492230730511</v>
      </c>
      <c r="AK77" s="16">
        <f>+'MATRIZ (A)'!AK77*AK$168</f>
        <v>29.264303597386288</v>
      </c>
      <c r="AL77" s="16">
        <f>+'MATRIZ (A)'!AL77*AL$168</f>
        <v>37.175072573106895</v>
      </c>
      <c r="AM77" s="16">
        <f>+'MATRIZ (A)'!AM77*AM$168</f>
        <v>39.756268754255409</v>
      </c>
      <c r="AN77" s="16">
        <f>+'MATRIZ (A)'!AN77*AN$168</f>
        <v>8.9012744115133842</v>
      </c>
      <c r="AO77" s="16">
        <f>+'MATRIZ (A)'!AO77*AO$168</f>
        <v>24.549022802039346</v>
      </c>
      <c r="AP77" s="16">
        <f>+'MATRIZ (A)'!AP77*AP$168</f>
        <v>57.18969825493101</v>
      </c>
      <c r="AQ77" s="16">
        <f>+'MATRIZ (A)'!AQ77*AQ$168</f>
        <v>87.839763332830316</v>
      </c>
      <c r="AR77" s="16">
        <f>+'MATRIZ (A)'!AR77*AR$168</f>
        <v>0.1326851966477931</v>
      </c>
      <c r="AS77" s="16">
        <f>+'MATRIZ (A)'!AS77*AS$168</f>
        <v>2.2863796199246687E-2</v>
      </c>
      <c r="AT77" s="16">
        <f>+'MATRIZ (A)'!AT77*AT$168</f>
        <v>0.21242766520372114</v>
      </c>
      <c r="AU77" s="16">
        <f>+'MATRIZ (A)'!AU77*AU$168</f>
        <v>21.835572250226139</v>
      </c>
      <c r="AV77" s="16">
        <f>+'MATRIZ (A)'!AV77*AV$168</f>
        <v>18.134521194715536</v>
      </c>
      <c r="AW77" s="16">
        <f>+'MATRIZ (A)'!AW77*AW$168</f>
        <v>18.149311072234255</v>
      </c>
      <c r="AX77" s="16">
        <f>+'MATRIZ (A)'!AX77*AX$168</f>
        <v>7.5390217552491485</v>
      </c>
      <c r="AY77" s="16">
        <f>+'MATRIZ (A)'!AY77*AY$168</f>
        <v>8.2795172217315258</v>
      </c>
      <c r="AZ77" s="16">
        <f>+'MATRIZ (A)'!AZ77*AZ$168</f>
        <v>4.2666279773774622E-2</v>
      </c>
      <c r="BA77" s="16">
        <f>+'MATRIZ (A)'!BA77*BA$168</f>
        <v>2.4505922838822358</v>
      </c>
      <c r="BB77" s="16">
        <f>+'MATRIZ (A)'!BB77*BB$168</f>
        <v>0.32361859707510787</v>
      </c>
      <c r="BC77" s="16">
        <f>+'MATRIZ (A)'!BC77*BC$168</f>
        <v>4.4127881669832201</v>
      </c>
      <c r="BD77" s="16">
        <f>+'MATRIZ (A)'!BD77*BD$168</f>
        <v>22.881672853300476</v>
      </c>
      <c r="BE77" s="16">
        <f>+'MATRIZ (A)'!BE77*BE$168</f>
        <v>1.3737277505218053</v>
      </c>
      <c r="BF77" s="16">
        <f>+'MATRIZ (A)'!BF77*BF$168</f>
        <v>44.818166934429044</v>
      </c>
      <c r="BG77" s="16">
        <f>+'MATRIZ (A)'!BG77*BG$168</f>
        <v>0.7093761336319333</v>
      </c>
      <c r="BH77" s="16">
        <f>+'MATRIZ (A)'!BH77*BH$168</f>
        <v>7.2088804498001657</v>
      </c>
      <c r="BI77" s="16">
        <f>+'MATRIZ (A)'!BI77*BI$168</f>
        <v>8.7786396388144414</v>
      </c>
      <c r="BJ77" s="16">
        <f>+'MATRIZ (A)'!BJ77*BJ$168</f>
        <v>0.46741371231332951</v>
      </c>
      <c r="BK77" s="16">
        <f>+'MATRIZ (A)'!BK77*BK$168</f>
        <v>0.3083813698178442</v>
      </c>
      <c r="BL77" s="16">
        <f>+'MATRIZ (A)'!BL77*BL$168</f>
        <v>0.16369375145770046</v>
      </c>
      <c r="BM77" s="16">
        <f>+'MATRIZ (A)'!BM77*BM$168</f>
        <v>61.131280697883739</v>
      </c>
      <c r="BN77" s="16">
        <f>+'MATRIZ (A)'!BN77*BN$168</f>
        <v>106.8341405657541</v>
      </c>
      <c r="BO77" s="16">
        <f>+'MATRIZ (A)'!BO77*BO$168</f>
        <v>13.806672527644164</v>
      </c>
      <c r="BP77" s="16">
        <f>+'MATRIZ (A)'!BP77*BP$168</f>
        <v>122.45882209864203</v>
      </c>
      <c r="BQ77" s="16">
        <f>+'MATRIZ (A)'!BQ77*BQ$168</f>
        <v>59.748956016788611</v>
      </c>
      <c r="BR77" s="16">
        <f>+'MATRIZ (A)'!BR77*BR$168</f>
        <v>100.90767615536316</v>
      </c>
      <c r="BS77" s="16">
        <f>+'MATRIZ (A)'!BS77*BS$168</f>
        <v>3.9749803584700136</v>
      </c>
      <c r="BT77" s="16">
        <f>+'MATRIZ (A)'!BT77*BT$168</f>
        <v>8.4342440534977126</v>
      </c>
      <c r="BU77" s="16">
        <f>+'MATRIZ (A)'!BU77*BU$168</f>
        <v>12.84208818001416</v>
      </c>
      <c r="BV77" s="16">
        <f>+'MATRIZ (A)'!BV77*BV$168</f>
        <v>5.6618522119123771</v>
      </c>
      <c r="BW77" s="16">
        <f>+'MATRIZ (A)'!BW77*BW$168</f>
        <v>643.89254599333685</v>
      </c>
      <c r="BX77" s="16">
        <f>+'MATRIZ (A)'!BX77*BX$168</f>
        <v>75.61398479449889</v>
      </c>
      <c r="BY77" s="16">
        <f>+'MATRIZ (A)'!BY77*BY$168</f>
        <v>31.008899621285806</v>
      </c>
      <c r="BZ77" s="16">
        <f>+'MATRIZ (A)'!BZ77*BZ$168</f>
        <v>6.7639031119190701E-2</v>
      </c>
      <c r="CA77" s="16">
        <f>+'MATRIZ (A)'!CA77*CA$168</f>
        <v>1.3689855708576308</v>
      </c>
      <c r="CB77" s="16">
        <f>+'MATRIZ (A)'!CB77*CB$168</f>
        <v>5.4566008833077202</v>
      </c>
      <c r="CC77" s="16">
        <f>+'MATRIZ (A)'!CC77*CC$168</f>
        <v>44.373160192755975</v>
      </c>
      <c r="CD77" s="16">
        <f>+'MATRIZ (A)'!CD77*CD$168</f>
        <v>0.83007179161859679</v>
      </c>
      <c r="CE77" s="16">
        <f>+'MATRIZ (A)'!CE77*CE$168</f>
        <v>142.70093749649763</v>
      </c>
      <c r="CF77" s="16">
        <f>+'MATRIZ (A)'!CF77*CF$168</f>
        <v>621.97057786915514</v>
      </c>
      <c r="CG77" s="16">
        <f>+'MATRIZ (A)'!CG77*CG$168</f>
        <v>242.49760317336572</v>
      </c>
      <c r="CH77" s="16">
        <f>+'MATRIZ (A)'!CH77*CH$168</f>
        <v>0.93715740753139398</v>
      </c>
      <c r="CI77" s="16">
        <f>+'MATRIZ (A)'!CI77*CI$168</f>
        <v>9.1615946680927415E-2</v>
      </c>
      <c r="CJ77" s="16">
        <f>+'MATRIZ (A)'!CJ77*CJ$168</f>
        <v>17.551100432734057</v>
      </c>
      <c r="CK77" s="16">
        <f>+'MATRIZ (A)'!CK77*CK$168</f>
        <v>0.67176965511253983</v>
      </c>
      <c r="CL77" s="16">
        <f>+'MATRIZ (A)'!CL77*CL$168</f>
        <v>6.4502339936149964</v>
      </c>
      <c r="CM77" s="16">
        <f>+'MATRIZ (A)'!CM77*CM$168</f>
        <v>2.4785692082638895</v>
      </c>
      <c r="CN77" s="16">
        <f>+'MATRIZ (A)'!CN77*CN$168</f>
        <v>0.81304065767341316</v>
      </c>
      <c r="CO77" s="16">
        <f>+'MATRIZ (A)'!CO77*CO$168</f>
        <v>4.0523495059492403</v>
      </c>
      <c r="CP77" s="16">
        <f>+'MATRIZ (A)'!CP77*CP$168</f>
        <v>8.7510550013129595</v>
      </c>
      <c r="CQ77" s="16">
        <f>+'MATRIZ (A)'!CQ77*CQ$168</f>
        <v>24.870254739043894</v>
      </c>
      <c r="CR77" s="16">
        <f>+'MATRIZ (A)'!CR77*CR$168</f>
        <v>22.315638517760767</v>
      </c>
      <c r="CS77" s="16">
        <f>+'MATRIZ (A)'!CS77*CS$168</f>
        <v>9.9255968001243389</v>
      </c>
      <c r="CT77" s="16">
        <f>+'MATRIZ (A)'!CT77*CT$168</f>
        <v>381.69505444335567</v>
      </c>
      <c r="CU77" s="16">
        <f>+'MATRIZ (A)'!CU77*CU$168</f>
        <v>264.43646025064771</v>
      </c>
      <c r="CV77" s="16">
        <f>+'MATRIZ (A)'!CV77*CV$168</f>
        <v>12.524946317514846</v>
      </c>
      <c r="CW77" s="16">
        <f>+'MATRIZ (A)'!CW77*CW$168</f>
        <v>594.96245801514362</v>
      </c>
      <c r="CX77" s="16">
        <f>+'MATRIZ (A)'!CX77*CX$168</f>
        <v>15.767176422640089</v>
      </c>
      <c r="CY77" s="16">
        <f>+'MATRIZ (A)'!CY77*CY$168</f>
        <v>3.7756105475615964</v>
      </c>
      <c r="CZ77" s="16">
        <f>+'MATRIZ (A)'!CZ77*CZ$168</f>
        <v>14.1303865621285</v>
      </c>
      <c r="DA77" s="16">
        <f>+'MATRIZ (A)'!DA77*DA$168</f>
        <v>5.355074831705517</v>
      </c>
      <c r="DB77" s="16">
        <f>+'MATRIZ (A)'!DB77*DB$168</f>
        <v>6.373768243360332</v>
      </c>
      <c r="DC77" s="16">
        <f>+'MATRIZ (A)'!DC77*DC$168</f>
        <v>12.587710307937217</v>
      </c>
      <c r="DD77" s="16">
        <f>+'MATRIZ (A)'!DD77*DD$168</f>
        <v>209.56373427373072</v>
      </c>
      <c r="DE77" s="16">
        <f>+'MATRIZ (A)'!DE77*DE$168</f>
        <v>191.89008199517158</v>
      </c>
      <c r="DF77" s="16">
        <f>+'MATRIZ (A)'!DF77*DF$168</f>
        <v>50.601114073712914</v>
      </c>
      <c r="DG77" s="16">
        <f>+'MATRIZ (A)'!DG77*DG$168</f>
        <v>12.33113561596781</v>
      </c>
      <c r="DH77" s="16">
        <f>+'MATRIZ (A)'!DH77*DH$168</f>
        <v>0.38276022920509756</v>
      </c>
      <c r="DI77" s="16">
        <f>+'MATRIZ (A)'!DI77*DI$168</f>
        <v>6.0480721358448078E-2</v>
      </c>
      <c r="DJ77" s="16">
        <f>+'MATRIZ (A)'!DJ77*DJ$168</f>
        <v>9.2694204391720358</v>
      </c>
      <c r="DK77" s="16">
        <f>+'MATRIZ (A)'!DK77*DK$168</f>
        <v>3.1375132490593867</v>
      </c>
      <c r="DL77" s="16">
        <f>+'MATRIZ (A)'!DL77*DL$168</f>
        <v>13.199765198686221</v>
      </c>
      <c r="DM77" s="16">
        <f>+'MATRIZ (A)'!DM77*DM$168</f>
        <v>4.2997741089645498E-2</v>
      </c>
      <c r="DN77" s="16">
        <f>+'MATRIZ (A)'!DN77*DN$168</f>
        <v>4.866152928072005E-3</v>
      </c>
      <c r="DO77" s="16">
        <f>+'MATRIZ (A)'!DO77*DO$168</f>
        <v>29.514502979080905</v>
      </c>
      <c r="DP77" s="16">
        <f>+'MATRIZ (A)'!DP77*DP$168</f>
        <v>11.741850656035092</v>
      </c>
      <c r="DQ77" s="16">
        <f>+'MATRIZ (A)'!DQ77*DQ$168</f>
        <v>1.086486928500018</v>
      </c>
      <c r="DR77" s="16">
        <f>+'MATRIZ (A)'!DR77*DR$168</f>
        <v>11.653755617317374</v>
      </c>
      <c r="DS77" s="16">
        <f>+'MATRIZ (A)'!DS77*DS$168</f>
        <v>5.0787463077134847</v>
      </c>
      <c r="DT77" s="16">
        <f>+'MATRIZ (A)'!DT77*DT$168</f>
        <v>0.48272910356957832</v>
      </c>
      <c r="DU77" s="16">
        <f>+'MATRIZ (A)'!DU77*DU$168</f>
        <v>7.6133082058123677E-2</v>
      </c>
      <c r="DV77" s="16">
        <f>+'MATRIZ (A)'!DV77*DV$168</f>
        <v>344.95777875922511</v>
      </c>
      <c r="DW77" s="16">
        <f>+'MATRIZ (A)'!DW77*DW$168</f>
        <v>36.928200104046958</v>
      </c>
      <c r="DX77" s="16">
        <f>+'MATRIZ (A)'!DX77*DX$168</f>
        <v>0.46728326873780079</v>
      </c>
      <c r="DY77" s="16">
        <f>+'MATRIZ (A)'!DY77*DY$168</f>
        <v>6.3893673584795488E-2</v>
      </c>
      <c r="DZ77" s="16">
        <f>+'MATRIZ (A)'!DZ77*DZ$168</f>
        <v>8.8590303639244752</v>
      </c>
      <c r="EA77" s="16">
        <f>+'MATRIZ (A)'!EA77*EA$168</f>
        <v>12.262260093054142</v>
      </c>
      <c r="EB77" s="16">
        <f>+'MATRIZ (A)'!EB77*EB$168</f>
        <v>42.152732368094682</v>
      </c>
      <c r="EC77" s="16">
        <f>+'MATRIZ (A)'!EC77*EC$168</f>
        <v>21.194486270395405</v>
      </c>
      <c r="ED77" s="16">
        <f>+'MATRIZ (A)'!ED77*ED$168</f>
        <v>4.3654871011772997E-2</v>
      </c>
      <c r="EE77" s="16">
        <f>+'MATRIZ (A)'!EE77*EE$168</f>
        <v>0.24110467033507368</v>
      </c>
      <c r="EF77" s="16">
        <f>+'MATRIZ (A)'!EF77*EF$168</f>
        <v>0.63223447113607623</v>
      </c>
      <c r="EG77" s="16">
        <f>+'MATRIZ (A)'!EG77*EG$168</f>
        <v>0.14909392992939019</v>
      </c>
      <c r="EH77" s="16">
        <f>+'MATRIZ (A)'!EH77*EH$168</f>
        <v>0</v>
      </c>
      <c r="EI77" s="18">
        <f t="shared" si="6"/>
        <v>5475.7941682373003</v>
      </c>
      <c r="EJ77" s="20">
        <f>+'MATRIZ (I-A) INVERSA'!FM77</f>
        <v>170.96635583231054</v>
      </c>
      <c r="EK77" s="20">
        <f>+'MATRIZ (I-A) INVERSA'!FN77</f>
        <v>0</v>
      </c>
      <c r="EL77" s="20">
        <f>+'MATRIZ (I-A) INVERSA'!FO77</f>
        <v>0</v>
      </c>
      <c r="EM77" s="20">
        <f>+'MATRIZ (I-A) INVERSA'!FP77</f>
        <v>0</v>
      </c>
      <c r="EN77" s="20">
        <f>+'MATRIZ (I-A) INVERSA'!FQ77</f>
        <v>0</v>
      </c>
      <c r="EO77" s="20">
        <f>+'MATRIZ (I-A) INVERSA'!FR77</f>
        <v>0</v>
      </c>
      <c r="EP77" s="20">
        <f>+'MATRIZ (I-A) INVERSA'!FS77</f>
        <v>0</v>
      </c>
      <c r="EQ77" s="20">
        <f>+'MATRIZ (I-A) INVERSA'!FT77</f>
        <v>0</v>
      </c>
      <c r="ER77" s="20">
        <f>+'MATRIZ (I-A) INVERSA'!FU77</f>
        <v>0</v>
      </c>
      <c r="ES77" s="20">
        <f>+'MATRIZ (I-A) INVERSA'!FV77</f>
        <v>0</v>
      </c>
      <c r="ET77" s="20">
        <f>+'MATRIZ (I-A) INVERSA'!FW77</f>
        <v>0</v>
      </c>
      <c r="EU77" s="20">
        <f>+'MATRIZ (I-A) INVERSA'!FX77</f>
        <v>2.0644317268208341</v>
      </c>
      <c r="EV77" s="20">
        <f>+'MATRIZ (I-A) INVERSA'!FY77</f>
        <v>49.396732581666598</v>
      </c>
      <c r="EW77" s="20">
        <f>+'MATRIZ (I-A) INVERSA'!FZ77</f>
        <v>6.1371300100357469E-2</v>
      </c>
      <c r="EX77" s="20">
        <f>+'MATRIZ (I-A) INVERSA'!GA77</f>
        <v>21952.952427586413</v>
      </c>
      <c r="EY77" s="20">
        <f>+'MATRIZ (I-A) INVERSA'!GB77</f>
        <v>0</v>
      </c>
      <c r="EZ77" s="20">
        <f>+'MATRIZ (I-A) INVERSA'!GC77</f>
        <v>0</v>
      </c>
      <c r="FA77" s="20">
        <f>+'MATRIZ (I-A) INVERSA'!GD77</f>
        <v>0</v>
      </c>
      <c r="FB77" s="20">
        <f>+'MATRIZ (I-A) INVERSA'!GE77</f>
        <v>0</v>
      </c>
      <c r="FC77" s="20">
        <f>+'MATRIZ (I-A) INVERSA'!GF77</f>
        <v>0</v>
      </c>
      <c r="FD77" s="20">
        <f>+'MATRIZ (I-A) INVERSA'!GG77</f>
        <v>0</v>
      </c>
      <c r="FE77" s="20">
        <f>+'MATRIZ (I-A) INVERSA'!GH77</f>
        <v>0</v>
      </c>
      <c r="FF77" s="20">
        <f>+'MATRIZ (I-A) INVERSA'!GI77</f>
        <v>0</v>
      </c>
      <c r="FG77" s="18">
        <f t="shared" ref="FG77:FG140" si="8">+SUM(EJ77:FF77)</f>
        <v>22175.441319027312</v>
      </c>
      <c r="FH77" s="17">
        <f t="shared" si="7"/>
        <v>27651.23548726461</v>
      </c>
      <c r="FI77" s="28"/>
      <c r="FJ77" s="17">
        <v>27651.235487264596</v>
      </c>
      <c r="FK77" s="48">
        <f t="shared" ref="FK77:FK140" si="9">+FH77-FJ77</f>
        <v>0</v>
      </c>
      <c r="FM77" s="46">
        <f>+IFERROR((FH77/'MIP 2017'!FH77*100-100),0)</f>
        <v>9.2106981729372706E-2</v>
      </c>
    </row>
    <row r="78" spans="1:169" s="7" customFormat="1" ht="21.95" customHeight="1" thickBot="1" x14ac:dyDescent="0.25">
      <c r="A78" s="137" t="s">
        <v>206</v>
      </c>
      <c r="B78" s="138" t="s">
        <v>209</v>
      </c>
      <c r="C78" s="16">
        <f>+'MATRIZ (A)'!C78*C$168</f>
        <v>4.5975829742142928E-3</v>
      </c>
      <c r="D78" s="16">
        <f>+'MATRIZ (A)'!D78*D$168</f>
        <v>3.7105672262213388E-4</v>
      </c>
      <c r="E78" s="16">
        <f>+'MATRIZ (A)'!E78*E$168</f>
        <v>1.6582701401478789E-3</v>
      </c>
      <c r="F78" s="16">
        <f>+'MATRIZ (A)'!F78*F$168</f>
        <v>3.4349578254643361E-4</v>
      </c>
      <c r="G78" s="16">
        <f>+'MATRIZ (A)'!G78*G$168</f>
        <v>0.10211897494940624</v>
      </c>
      <c r="H78" s="16">
        <f>+'MATRIZ (A)'!H78*H$168</f>
        <v>0.45328014315701343</v>
      </c>
      <c r="I78" s="16">
        <f>+'MATRIZ (A)'!I78*I$168</f>
        <v>1.8547839928819972E-2</v>
      </c>
      <c r="J78" s="16">
        <f>+'MATRIZ (A)'!J78*J$168</f>
        <v>0</v>
      </c>
      <c r="K78" s="16">
        <f>+'MATRIZ (A)'!K78*K$168</f>
        <v>6.3720903375505594E-2</v>
      </c>
      <c r="L78" s="16">
        <f>+'MATRIZ (A)'!L78*L$168</f>
        <v>0.23770471236844434</v>
      </c>
      <c r="M78" s="16">
        <f>+'MATRIZ (A)'!M78*M$168</f>
        <v>2.206897198005614E-2</v>
      </c>
      <c r="N78" s="16">
        <f>+'MATRIZ (A)'!N78*N$168</f>
        <v>1.8330329866140371</v>
      </c>
      <c r="O78" s="16">
        <f>+'MATRIZ (A)'!O78*O$168</f>
        <v>0.6589282360504527</v>
      </c>
      <c r="P78" s="16">
        <f>+'MATRIZ (A)'!P78*P$168</f>
        <v>3.9957069637736486</v>
      </c>
      <c r="Q78" s="16">
        <f>+'MATRIZ (A)'!Q78*Q$168</f>
        <v>5.9107326090673588E-2</v>
      </c>
      <c r="R78" s="16">
        <f>+'MATRIZ (A)'!R78*R$168</f>
        <v>48.665543265336659</v>
      </c>
      <c r="S78" s="16">
        <f>+'MATRIZ (A)'!S78*S$168</f>
        <v>6.6763827040002771E-3</v>
      </c>
      <c r="T78" s="16">
        <f>+'MATRIZ (A)'!T78*T$168</f>
        <v>1.3985738917523053E-2</v>
      </c>
      <c r="U78" s="16">
        <f>+'MATRIZ (A)'!U78*U$168</f>
        <v>0.24167597549924164</v>
      </c>
      <c r="V78" s="16">
        <f>+'MATRIZ (A)'!V78*V$168</f>
        <v>9.2365027980788409E-5</v>
      </c>
      <c r="W78" s="16">
        <f>+'MATRIZ (A)'!W78*W$168</f>
        <v>3.5947023683060297E-2</v>
      </c>
      <c r="X78" s="16">
        <f>+'MATRIZ (A)'!X78*X$168</f>
        <v>86.018730677222521</v>
      </c>
      <c r="Y78" s="16">
        <f>+'MATRIZ (A)'!Y78*Y$168</f>
        <v>0</v>
      </c>
      <c r="Z78" s="16">
        <f>+'MATRIZ (A)'!Z78*Z$168</f>
        <v>0.23295417295549328</v>
      </c>
      <c r="AA78" s="16">
        <f>+'MATRIZ (A)'!AA78*AA$168</f>
        <v>7.9670916381124179E-3</v>
      </c>
      <c r="AB78" s="16">
        <f>+'MATRIZ (A)'!AB78*AB$168</f>
        <v>1.0409269851282937E-2</v>
      </c>
      <c r="AC78" s="16">
        <f>+'MATRIZ (A)'!AC78*AC$168</f>
        <v>3.8882288887682949E-2</v>
      </c>
      <c r="AD78" s="16">
        <f>+'MATRIZ (A)'!AD78*AD$168</f>
        <v>0.37228534335876318</v>
      </c>
      <c r="AE78" s="16">
        <f>+'MATRIZ (A)'!AE78*AE$168</f>
        <v>7.3354029761508135E-2</v>
      </c>
      <c r="AF78" s="16">
        <f>+'MATRIZ (A)'!AF78*AF$168</f>
        <v>6.7989434344062317E-4</v>
      </c>
      <c r="AG78" s="16">
        <f>+'MATRIZ (A)'!AG78*AG$168</f>
        <v>0</v>
      </c>
      <c r="AH78" s="16">
        <f>+'MATRIZ (A)'!AH78*AH$168</f>
        <v>1.523808991911076E-3</v>
      </c>
      <c r="AI78" s="16">
        <f>+'MATRIZ (A)'!AI78*AI$168</f>
        <v>2957.8751276100011</v>
      </c>
      <c r="AJ78" s="16">
        <f>+'MATRIZ (A)'!AJ78*AJ$168</f>
        <v>19.67873545214789</v>
      </c>
      <c r="AK78" s="16">
        <f>+'MATRIZ (A)'!AK78*AK$168</f>
        <v>369.24014315439757</v>
      </c>
      <c r="AL78" s="16">
        <f>+'MATRIZ (A)'!AL78*AL$168</f>
        <v>483.71256506942609</v>
      </c>
      <c r="AM78" s="16">
        <f>+'MATRIZ (A)'!AM78*AM$168</f>
        <v>514.52331279617988</v>
      </c>
      <c r="AN78" s="16">
        <f>+'MATRIZ (A)'!AN78*AN$168</f>
        <v>0.41893807805269961</v>
      </c>
      <c r="AO78" s="16">
        <f>+'MATRIZ (A)'!AO78*AO$168</f>
        <v>89.337138884412241</v>
      </c>
      <c r="AP78" s="16">
        <f>+'MATRIZ (A)'!AP78*AP$168</f>
        <v>528.50284331901219</v>
      </c>
      <c r="AQ78" s="16">
        <f>+'MATRIZ (A)'!AQ78*AQ$168</f>
        <v>1151.4467506583067</v>
      </c>
      <c r="AR78" s="16">
        <f>+'MATRIZ (A)'!AR78*AR$168</f>
        <v>6.4317185066348356E-2</v>
      </c>
      <c r="AS78" s="16">
        <f>+'MATRIZ (A)'!AS78*AS$168</f>
        <v>4.601768174863663E-2</v>
      </c>
      <c r="AT78" s="16">
        <f>+'MATRIZ (A)'!AT78*AT$168</f>
        <v>5.308074970520503E-2</v>
      </c>
      <c r="AU78" s="16">
        <f>+'MATRIZ (A)'!AU78*AU$168</f>
        <v>267.00261596344592</v>
      </c>
      <c r="AV78" s="16">
        <f>+'MATRIZ (A)'!AV78*AV$168</f>
        <v>232.62280344641604</v>
      </c>
      <c r="AW78" s="16">
        <f>+'MATRIZ (A)'!AW78*AW$168</f>
        <v>140.96865804104397</v>
      </c>
      <c r="AX78" s="16">
        <f>+'MATRIZ (A)'!AX78*AX$168</f>
        <v>98.431217485406819</v>
      </c>
      <c r="AY78" s="16">
        <f>+'MATRIZ (A)'!AY78*AY$168</f>
        <v>87.235112126292833</v>
      </c>
      <c r="AZ78" s="16">
        <f>+'MATRIZ (A)'!AZ78*AZ$168</f>
        <v>0.34175433029461044</v>
      </c>
      <c r="BA78" s="16">
        <f>+'MATRIZ (A)'!BA78*BA$168</f>
        <v>32.192084203482267</v>
      </c>
      <c r="BB78" s="16">
        <f>+'MATRIZ (A)'!BB78*BB$168</f>
        <v>0.28544404078690799</v>
      </c>
      <c r="BC78" s="16">
        <f>+'MATRIZ (A)'!BC78*BC$168</f>
        <v>48.257228628532431</v>
      </c>
      <c r="BD78" s="16">
        <f>+'MATRIZ (A)'!BD78*BD$168</f>
        <v>278.87003262361299</v>
      </c>
      <c r="BE78" s="16">
        <f>+'MATRIZ (A)'!BE78*BE$168</f>
        <v>0.81640648752112233</v>
      </c>
      <c r="BF78" s="16">
        <f>+'MATRIZ (A)'!BF78*BF$168</f>
        <v>476.95152156174152</v>
      </c>
      <c r="BG78" s="16">
        <f>+'MATRIZ (A)'!BG78*BG$168</f>
        <v>3.3374537240238031</v>
      </c>
      <c r="BH78" s="16">
        <f>+'MATRIZ (A)'!BH78*BH$168</f>
        <v>11.488693020543719</v>
      </c>
      <c r="BI78" s="16">
        <f>+'MATRIZ (A)'!BI78*BI$168</f>
        <v>39.511888834244346</v>
      </c>
      <c r="BJ78" s="16">
        <f>+'MATRIZ (A)'!BJ78*BJ$168</f>
        <v>0.63262041397077007</v>
      </c>
      <c r="BK78" s="16">
        <f>+'MATRIZ (A)'!BK78*BK$168</f>
        <v>3.8984248261088282E-2</v>
      </c>
      <c r="BL78" s="16">
        <f>+'MATRIZ (A)'!BL78*BL$168</f>
        <v>0.1490568255547754</v>
      </c>
      <c r="BM78" s="16">
        <f>+'MATRIZ (A)'!BM78*BM$168</f>
        <v>741.10500890526453</v>
      </c>
      <c r="BN78" s="16">
        <f>+'MATRIZ (A)'!BN78*BN$168</f>
        <v>129.85088281249449</v>
      </c>
      <c r="BO78" s="16">
        <f>+'MATRIZ (A)'!BO78*BO$168</f>
        <v>84.673895798543228</v>
      </c>
      <c r="BP78" s="16">
        <f>+'MATRIZ (A)'!BP78*BP$168</f>
        <v>16.092824014842321</v>
      </c>
      <c r="BQ78" s="16">
        <f>+'MATRIZ (A)'!BQ78*BQ$168</f>
        <v>2036.0305820219914</v>
      </c>
      <c r="BR78" s="16">
        <f>+'MATRIZ (A)'!BR78*BR$168</f>
        <v>22.990816151883809</v>
      </c>
      <c r="BS78" s="16">
        <f>+'MATRIZ (A)'!BS78*BS$168</f>
        <v>26.740995868263308</v>
      </c>
      <c r="BT78" s="16">
        <f>+'MATRIZ (A)'!BT78*BT$168</f>
        <v>90.752280226448548</v>
      </c>
      <c r="BU78" s="16">
        <f>+'MATRIZ (A)'!BU78*BU$168</f>
        <v>87.208338529474773</v>
      </c>
      <c r="BV78" s="16">
        <f>+'MATRIZ (A)'!BV78*BV$168</f>
        <v>57.307565451969978</v>
      </c>
      <c r="BW78" s="16">
        <f>+'MATRIZ (A)'!BW78*BW$168</f>
        <v>389.72699120814053</v>
      </c>
      <c r="BX78" s="16">
        <f>+'MATRIZ (A)'!BX78*BX$168</f>
        <v>18.573434616826852</v>
      </c>
      <c r="BY78" s="16">
        <f>+'MATRIZ (A)'!BY78*BY$168</f>
        <v>251.54418203450078</v>
      </c>
      <c r="BZ78" s="16">
        <f>+'MATRIZ (A)'!BZ78*BZ$168</f>
        <v>12.630975957111843</v>
      </c>
      <c r="CA78" s="16">
        <f>+'MATRIZ (A)'!CA78*CA$168</f>
        <v>4.7205232893538627</v>
      </c>
      <c r="CB78" s="16">
        <f>+'MATRIZ (A)'!CB78*CB$168</f>
        <v>21.360605051241709</v>
      </c>
      <c r="CC78" s="16">
        <f>+'MATRIZ (A)'!CC78*CC$168</f>
        <v>168.50352776844602</v>
      </c>
      <c r="CD78" s="16">
        <f>+'MATRIZ (A)'!CD78*CD$168</f>
        <v>3.3169527771590747E-2</v>
      </c>
      <c r="CE78" s="16">
        <f>+'MATRIZ (A)'!CE78*CE$168</f>
        <v>99.824078766640028</v>
      </c>
      <c r="CF78" s="16">
        <f>+'MATRIZ (A)'!CF78*CF$168</f>
        <v>122.66510752292092</v>
      </c>
      <c r="CG78" s="16">
        <f>+'MATRIZ (A)'!CG78*CG$168</f>
        <v>452.56627182184099</v>
      </c>
      <c r="CH78" s="16">
        <f>+'MATRIZ (A)'!CH78*CH$168</f>
        <v>6.1959599573220087E-2</v>
      </c>
      <c r="CI78" s="16">
        <f>+'MATRIZ (A)'!CI78*CI$168</f>
        <v>0</v>
      </c>
      <c r="CJ78" s="16">
        <f>+'MATRIZ (A)'!CJ78*CJ$168</f>
        <v>1.1784193755374336E-2</v>
      </c>
      <c r="CK78" s="16">
        <f>+'MATRIZ (A)'!CK78*CK$168</f>
        <v>0</v>
      </c>
      <c r="CL78" s="16">
        <f>+'MATRIZ (A)'!CL78*CL$168</f>
        <v>6.1555052717202205E-3</v>
      </c>
      <c r="CM78" s="16">
        <f>+'MATRIZ (A)'!CM78*CM$168</f>
        <v>0</v>
      </c>
      <c r="CN78" s="16">
        <f>+'MATRIZ (A)'!CN78*CN$168</f>
        <v>3.093877041788411E-2</v>
      </c>
      <c r="CO78" s="16">
        <f>+'MATRIZ (A)'!CO78*CO$168</f>
        <v>3.201982041512548E-2</v>
      </c>
      <c r="CP78" s="16">
        <f>+'MATRIZ (A)'!CP78*CP$168</f>
        <v>8.0643766161356777E-4</v>
      </c>
      <c r="CQ78" s="16">
        <f>+'MATRIZ (A)'!CQ78*CQ$168</f>
        <v>2.3824732758003293</v>
      </c>
      <c r="CR78" s="16">
        <f>+'MATRIZ (A)'!CR78*CR$168</f>
        <v>2.105144424295271</v>
      </c>
      <c r="CS78" s="16">
        <f>+'MATRIZ (A)'!CS78*CS$168</f>
        <v>9.0383531573914974E-2</v>
      </c>
      <c r="CT78" s="16">
        <f>+'MATRIZ (A)'!CT78*CT$168</f>
        <v>0.88225198761227264</v>
      </c>
      <c r="CU78" s="16">
        <f>+'MATRIZ (A)'!CU78*CU$168</f>
        <v>0.66382714044611202</v>
      </c>
      <c r="CV78" s="16">
        <f>+'MATRIZ (A)'!CV78*CV$168</f>
        <v>0.41333035358568054</v>
      </c>
      <c r="CW78" s="16">
        <f>+'MATRIZ (A)'!CW78*CW$168</f>
        <v>0.36074537764109027</v>
      </c>
      <c r="CX78" s="16">
        <f>+'MATRIZ (A)'!CX78*CX$168</f>
        <v>2.729276484037355E-3</v>
      </c>
      <c r="CY78" s="16">
        <f>+'MATRIZ (A)'!CY78*CY$168</f>
        <v>5.3178587847961317E-4</v>
      </c>
      <c r="CZ78" s="16">
        <f>+'MATRIZ (A)'!CZ78*CZ$168</f>
        <v>3.2271313036911442E-2</v>
      </c>
      <c r="DA78" s="16">
        <f>+'MATRIZ (A)'!DA78*DA$168</f>
        <v>0.55883809000675055</v>
      </c>
      <c r="DB78" s="16">
        <f>+'MATRIZ (A)'!DB78*DB$168</f>
        <v>3.5871239757385574E-3</v>
      </c>
      <c r="DC78" s="16">
        <f>+'MATRIZ (A)'!DC78*DC$168</f>
        <v>0.15171501862103418</v>
      </c>
      <c r="DD78" s="16">
        <f>+'MATRIZ (A)'!DD78*DD$168</f>
        <v>3.3723395543922816</v>
      </c>
      <c r="DE78" s="16">
        <f>+'MATRIZ (A)'!DE78*DE$168</f>
        <v>167.82285606173031</v>
      </c>
      <c r="DF78" s="16">
        <f>+'MATRIZ (A)'!DF78*DF$168</f>
        <v>38.963071891323189</v>
      </c>
      <c r="DG78" s="16">
        <f>+'MATRIZ (A)'!DG78*DG$168</f>
        <v>2.5673727695839491E-2</v>
      </c>
      <c r="DH78" s="16">
        <f>+'MATRIZ (A)'!DH78*DH$168</f>
        <v>11.887019817634009</v>
      </c>
      <c r="DI78" s="16">
        <f>+'MATRIZ (A)'!DI78*DI$168</f>
        <v>0.40674495161775287</v>
      </c>
      <c r="DJ78" s="16">
        <f>+'MATRIZ (A)'!DJ78*DJ$168</f>
        <v>0.37688803284139905</v>
      </c>
      <c r="DK78" s="16">
        <f>+'MATRIZ (A)'!DK78*DK$168</f>
        <v>0.12921324351256674</v>
      </c>
      <c r="DL78" s="16">
        <f>+'MATRIZ (A)'!DL78*DL$168</f>
        <v>0.53997358419020036</v>
      </c>
      <c r="DM78" s="16">
        <f>+'MATRIZ (A)'!DM78*DM$168</f>
        <v>1.7752428694346365E-3</v>
      </c>
      <c r="DN78" s="16">
        <f>+'MATRIZ (A)'!DN78*DN$168</f>
        <v>3.1457930628401567E-4</v>
      </c>
      <c r="DO78" s="16">
        <f>+'MATRIZ (A)'!DO78*DO$168</f>
        <v>1.535271924069526E-2</v>
      </c>
      <c r="DP78" s="16">
        <f>+'MATRIZ (A)'!DP78*DP$168</f>
        <v>1.5599216686430828</v>
      </c>
      <c r="DQ78" s="16">
        <f>+'MATRIZ (A)'!DQ78*DQ$168</f>
        <v>9.7979455320579084E-2</v>
      </c>
      <c r="DR78" s="16">
        <f>+'MATRIZ (A)'!DR78*DR$168</f>
        <v>4.8785570539867304E-2</v>
      </c>
      <c r="DS78" s="16">
        <f>+'MATRIZ (A)'!DS78*DS$168</f>
        <v>0.31305535788456046</v>
      </c>
      <c r="DT78" s="16">
        <f>+'MATRIZ (A)'!DT78*DT$168</f>
        <v>0.23563391578046236</v>
      </c>
      <c r="DU78" s="16">
        <f>+'MATRIZ (A)'!DU78*DU$168</f>
        <v>4.0431707263591571E-5</v>
      </c>
      <c r="DV78" s="16">
        <f>+'MATRIZ (A)'!DV78*DV$168</f>
        <v>17.876832184541854</v>
      </c>
      <c r="DW78" s="16">
        <f>+'MATRIZ (A)'!DW78*DW$168</f>
        <v>5.2437513773267233</v>
      </c>
      <c r="DX78" s="16">
        <f>+'MATRIZ (A)'!DX78*DX$168</f>
        <v>2.851360035868666E-2</v>
      </c>
      <c r="DY78" s="16">
        <f>+'MATRIZ (A)'!DY78*DY$168</f>
        <v>2.5167796422346567E-2</v>
      </c>
      <c r="DZ78" s="16">
        <f>+'MATRIZ (A)'!DZ78*DZ$168</f>
        <v>2.1792346796264458E-2</v>
      </c>
      <c r="EA78" s="16">
        <f>+'MATRIZ (A)'!EA78*EA$168</f>
        <v>2.5543521601656918E-2</v>
      </c>
      <c r="EB78" s="16">
        <f>+'MATRIZ (A)'!EB78*EB$168</f>
        <v>1.8067000177463231E-2</v>
      </c>
      <c r="EC78" s="16">
        <f>+'MATRIZ (A)'!EC78*EC$168</f>
        <v>1.5114255986742786E-2</v>
      </c>
      <c r="ED78" s="16">
        <f>+'MATRIZ (A)'!ED78*ED$168</f>
        <v>6.5760146266661573E-2</v>
      </c>
      <c r="EE78" s="16">
        <f>+'MATRIZ (A)'!EE78*EE$168</f>
        <v>3.8302289841499707E-2</v>
      </c>
      <c r="EF78" s="16">
        <f>+'MATRIZ (A)'!EF78*EF$168</f>
        <v>2.5057941735817254E-3</v>
      </c>
      <c r="EG78" s="16">
        <f>+'MATRIZ (A)'!EG78*EG$168</f>
        <v>3.9598581696050307E-3</v>
      </c>
      <c r="EH78" s="16">
        <f>+'MATRIZ (A)'!EH78*EH$168</f>
        <v>0</v>
      </c>
      <c r="EI78" s="18">
        <f t="shared" si="6"/>
        <v>13069.059941785637</v>
      </c>
      <c r="EJ78" s="20">
        <f>+'MATRIZ (I-A) INVERSA'!FM78</f>
        <v>1713.6027007307569</v>
      </c>
      <c r="EK78" s="20">
        <f>+'MATRIZ (I-A) INVERSA'!FN78</f>
        <v>0</v>
      </c>
      <c r="EL78" s="20">
        <f>+'MATRIZ (I-A) INVERSA'!FO78</f>
        <v>0</v>
      </c>
      <c r="EM78" s="20">
        <f>+'MATRIZ (I-A) INVERSA'!FP78</f>
        <v>0</v>
      </c>
      <c r="EN78" s="20">
        <f>+'MATRIZ (I-A) INVERSA'!FQ78</f>
        <v>0</v>
      </c>
      <c r="EO78" s="20">
        <f>+'MATRIZ (I-A) INVERSA'!FR78</f>
        <v>0</v>
      </c>
      <c r="EP78" s="20">
        <f>+'MATRIZ (I-A) INVERSA'!FS78</f>
        <v>0</v>
      </c>
      <c r="EQ78" s="20">
        <f>+'MATRIZ (I-A) INVERSA'!FT78</f>
        <v>0</v>
      </c>
      <c r="ER78" s="20">
        <f>+'MATRIZ (I-A) INVERSA'!FU78</f>
        <v>0</v>
      </c>
      <c r="ES78" s="20">
        <f>+'MATRIZ (I-A) INVERSA'!FV78</f>
        <v>0</v>
      </c>
      <c r="ET78" s="20">
        <f>+'MATRIZ (I-A) INVERSA'!FW78</f>
        <v>0</v>
      </c>
      <c r="EU78" s="20">
        <f>+'MATRIZ (I-A) INVERSA'!FX78</f>
        <v>748.45978073169158</v>
      </c>
      <c r="EV78" s="20">
        <f>+'MATRIZ (I-A) INVERSA'!FY78</f>
        <v>253.59356103701083</v>
      </c>
      <c r="EW78" s="20">
        <f>+'MATRIZ (I-A) INVERSA'!FZ78</f>
        <v>-725.70313754268057</v>
      </c>
      <c r="EX78" s="20">
        <f>+'MATRIZ (I-A) INVERSA'!GA78</f>
        <v>50420.223077577321</v>
      </c>
      <c r="EY78" s="20">
        <f>+'MATRIZ (I-A) INVERSA'!GB78</f>
        <v>0</v>
      </c>
      <c r="EZ78" s="20">
        <f>+'MATRIZ (I-A) INVERSA'!GC78</f>
        <v>0</v>
      </c>
      <c r="FA78" s="20">
        <f>+'MATRIZ (I-A) INVERSA'!GD78</f>
        <v>0</v>
      </c>
      <c r="FB78" s="20">
        <f>+'MATRIZ (I-A) INVERSA'!GE78</f>
        <v>0</v>
      </c>
      <c r="FC78" s="20">
        <f>+'MATRIZ (I-A) INVERSA'!GF78</f>
        <v>0</v>
      </c>
      <c r="FD78" s="20">
        <f>+'MATRIZ (I-A) INVERSA'!GG78</f>
        <v>0</v>
      </c>
      <c r="FE78" s="20">
        <f>+'MATRIZ (I-A) INVERSA'!GH78</f>
        <v>0</v>
      </c>
      <c r="FF78" s="20">
        <f>+'MATRIZ (I-A) INVERSA'!GI78</f>
        <v>0</v>
      </c>
      <c r="FG78" s="18">
        <f t="shared" si="8"/>
        <v>52410.1759825341</v>
      </c>
      <c r="FH78" s="17">
        <f t="shared" si="7"/>
        <v>65479.235924319735</v>
      </c>
      <c r="FI78" s="28"/>
      <c r="FJ78" s="17">
        <v>65479.235924319735</v>
      </c>
      <c r="FK78" s="48">
        <f t="shared" si="9"/>
        <v>0</v>
      </c>
      <c r="FM78" s="46">
        <f>+IFERROR((FH78/'MIP 2017'!FH78*100-100),0)</f>
        <v>6.6805457093323639E-2</v>
      </c>
    </row>
    <row r="79" spans="1:169" s="7" customFormat="1" ht="21.95" customHeight="1" thickBot="1" x14ac:dyDescent="0.25">
      <c r="A79" s="137" t="s">
        <v>208</v>
      </c>
      <c r="B79" s="138" t="s">
        <v>210</v>
      </c>
      <c r="C79" s="16">
        <f>+'MATRIZ (A)'!C79*C$168</f>
        <v>1.636502185330277</v>
      </c>
      <c r="D79" s="16">
        <f>+'MATRIZ (A)'!D79*D$168</f>
        <v>0.1580873974394392</v>
      </c>
      <c r="E79" s="16">
        <f>+'MATRIZ (A)'!E79*E$168</f>
        <v>0.65266790855314993</v>
      </c>
      <c r="F79" s="16">
        <f>+'MATRIZ (A)'!F79*F$168</f>
        <v>9.9164278715903365</v>
      </c>
      <c r="G79" s="16">
        <f>+'MATRIZ (A)'!G79*G$168</f>
        <v>38.700939600198907</v>
      </c>
      <c r="H79" s="16">
        <f>+'MATRIZ (A)'!H79*H$168</f>
        <v>2.7691407537163486</v>
      </c>
      <c r="I79" s="16">
        <f>+'MATRIZ (A)'!I79*I$168</f>
        <v>5.9097460217064333</v>
      </c>
      <c r="J79" s="16">
        <f>+'MATRIZ (A)'!J79*J$168</f>
        <v>3.5578615699664184</v>
      </c>
      <c r="K79" s="16">
        <f>+'MATRIZ (A)'!K79*K$168</f>
        <v>19.237404888917133</v>
      </c>
      <c r="L79" s="16">
        <f>+'MATRIZ (A)'!L79*L$168</f>
        <v>63.21786657822954</v>
      </c>
      <c r="M79" s="16">
        <f>+'MATRIZ (A)'!M79*M$168</f>
        <v>116.02688668628541</v>
      </c>
      <c r="N79" s="16">
        <f>+'MATRIZ (A)'!N79*N$168</f>
        <v>65.130484139828027</v>
      </c>
      <c r="O79" s="16">
        <f>+'MATRIZ (A)'!O79*O$168</f>
        <v>28.668101774807781</v>
      </c>
      <c r="P79" s="16">
        <f>+'MATRIZ (A)'!P79*P$168</f>
        <v>276.82529792643328</v>
      </c>
      <c r="Q79" s="16">
        <f>+'MATRIZ (A)'!Q79*Q$168</f>
        <v>15.461895737245744</v>
      </c>
      <c r="R79" s="16">
        <f>+'MATRIZ (A)'!R79*R$168</f>
        <v>303.07981394460859</v>
      </c>
      <c r="S79" s="16">
        <f>+'MATRIZ (A)'!S79*S$168</f>
        <v>9.3902239164918839</v>
      </c>
      <c r="T79" s="16">
        <f>+'MATRIZ (A)'!T79*T$168</f>
        <v>48.118387718898745</v>
      </c>
      <c r="U79" s="16">
        <f>+'MATRIZ (A)'!U79*U$168</f>
        <v>30.907057612294899</v>
      </c>
      <c r="V79" s="16">
        <f>+'MATRIZ (A)'!V79*V$168</f>
        <v>5.3297901826125473</v>
      </c>
      <c r="W79" s="16">
        <f>+'MATRIZ (A)'!W79*W$168</f>
        <v>29.262974048582194</v>
      </c>
      <c r="X79" s="16">
        <f>+'MATRIZ (A)'!X79*X$168</f>
        <v>237.55328499856657</v>
      </c>
      <c r="Y79" s="16">
        <f>+'MATRIZ (A)'!Y79*Y$168</f>
        <v>8.946777229352568</v>
      </c>
      <c r="Z79" s="16">
        <f>+'MATRIZ (A)'!Z79*Z$168</f>
        <v>41.098802936020334</v>
      </c>
      <c r="AA79" s="16">
        <f>+'MATRIZ (A)'!AA79*AA$168</f>
        <v>2.6234790259504503</v>
      </c>
      <c r="AB79" s="16">
        <f>+'MATRIZ (A)'!AB79*AB$168</f>
        <v>38.240745378893465</v>
      </c>
      <c r="AC79" s="16">
        <f>+'MATRIZ (A)'!AC79*AC$168</f>
        <v>10.451041250834791</v>
      </c>
      <c r="AD79" s="16">
        <f>+'MATRIZ (A)'!AD79*AD$168</f>
        <v>61.585170783864989</v>
      </c>
      <c r="AE79" s="16">
        <f>+'MATRIZ (A)'!AE79*AE$168</f>
        <v>25.279762748597928</v>
      </c>
      <c r="AF79" s="16">
        <f>+'MATRIZ (A)'!AF79*AF$168</f>
        <v>124.78040774814033</v>
      </c>
      <c r="AG79" s="16">
        <f>+'MATRIZ (A)'!AG79*AG$168</f>
        <v>0.10564323051477417</v>
      </c>
      <c r="AH79" s="16">
        <f>+'MATRIZ (A)'!AH79*AH$168</f>
        <v>3.1463436809476035</v>
      </c>
      <c r="AI79" s="16">
        <f>+'MATRIZ (A)'!AI79*AI$168</f>
        <v>2845.0749763413214</v>
      </c>
      <c r="AJ79" s="16">
        <f>+'MATRIZ (A)'!AJ79*AJ$168</f>
        <v>78.285643426452211</v>
      </c>
      <c r="AK79" s="16">
        <f>+'MATRIZ (A)'!AK79*AK$168</f>
        <v>510.55971662585955</v>
      </c>
      <c r="AL79" s="16">
        <f>+'MATRIZ (A)'!AL79*AL$168</f>
        <v>486.6182169905116</v>
      </c>
      <c r="AM79" s="16">
        <f>+'MATRIZ (A)'!AM79*AM$168</f>
        <v>930.52115621206451</v>
      </c>
      <c r="AN79" s="16">
        <f>+'MATRIZ (A)'!AN79*AN$168</f>
        <v>60.486136699351746</v>
      </c>
      <c r="AO79" s="16">
        <f>+'MATRIZ (A)'!AO79*AO$168</f>
        <v>313.51120735751732</v>
      </c>
      <c r="AP79" s="16">
        <f>+'MATRIZ (A)'!AP79*AP$168</f>
        <v>715.78207489793488</v>
      </c>
      <c r="AQ79" s="16">
        <f>+'MATRIZ (A)'!AQ79*AQ$168</f>
        <v>1119.8700110065347</v>
      </c>
      <c r="AR79" s="16">
        <f>+'MATRIZ (A)'!AR79*AR$168</f>
        <v>20.635107634255149</v>
      </c>
      <c r="AS79" s="16">
        <f>+'MATRIZ (A)'!AS79*AS$168</f>
        <v>28.008310801696197</v>
      </c>
      <c r="AT79" s="16">
        <f>+'MATRIZ (A)'!AT79*AT$168</f>
        <v>16.371838170997993</v>
      </c>
      <c r="AU79" s="16">
        <f>+'MATRIZ (A)'!AU79*AU$168</f>
        <v>684.95603291713917</v>
      </c>
      <c r="AV79" s="16">
        <f>+'MATRIZ (A)'!AV79*AV$168</f>
        <v>268.36882235688205</v>
      </c>
      <c r="AW79" s="16">
        <f>+'MATRIZ (A)'!AW79*AW$168</f>
        <v>935.67175220786066</v>
      </c>
      <c r="AX79" s="16">
        <f>+'MATRIZ (A)'!AX79*AX$168</f>
        <v>167.65751045182955</v>
      </c>
      <c r="AY79" s="16">
        <f>+'MATRIZ (A)'!AY79*AY$168</f>
        <v>110.20274596000843</v>
      </c>
      <c r="AZ79" s="16">
        <f>+'MATRIZ (A)'!AZ79*AZ$168</f>
        <v>2.9069983297912696</v>
      </c>
      <c r="BA79" s="16">
        <f>+'MATRIZ (A)'!BA79*BA$168</f>
        <v>33.012399923591069</v>
      </c>
      <c r="BB79" s="16">
        <f>+'MATRIZ (A)'!BB79*BB$168</f>
        <v>20.556491644199582</v>
      </c>
      <c r="BC79" s="16">
        <f>+'MATRIZ (A)'!BC79*BC$168</f>
        <v>226.24502233599813</v>
      </c>
      <c r="BD79" s="16">
        <f>+'MATRIZ (A)'!BD79*BD$168</f>
        <v>435.52439514300386</v>
      </c>
      <c r="BE79" s="16">
        <f>+'MATRIZ (A)'!BE79*BE$168</f>
        <v>144.032245544234</v>
      </c>
      <c r="BF79" s="16">
        <f>+'MATRIZ (A)'!BF79*BF$168</f>
        <v>1070.6268481360673</v>
      </c>
      <c r="BG79" s="16">
        <f>+'MATRIZ (A)'!BG79*BG$168</f>
        <v>256.21056793895917</v>
      </c>
      <c r="BH79" s="16">
        <f>+'MATRIZ (A)'!BH79*BH$168</f>
        <v>410.2188473706376</v>
      </c>
      <c r="BI79" s="16">
        <f>+'MATRIZ (A)'!BI79*BI$168</f>
        <v>197.29118877031809</v>
      </c>
      <c r="BJ79" s="16">
        <f>+'MATRIZ (A)'!BJ79*BJ$168</f>
        <v>50.613447202249603</v>
      </c>
      <c r="BK79" s="16">
        <f>+'MATRIZ (A)'!BK79*BK$168</f>
        <v>19.251105157602435</v>
      </c>
      <c r="BL79" s="16">
        <f>+'MATRIZ (A)'!BL79*BL$168</f>
        <v>42.872568592836387</v>
      </c>
      <c r="BM79" s="16">
        <f>+'MATRIZ (A)'!BM79*BM$168</f>
        <v>890.73219680269108</v>
      </c>
      <c r="BN79" s="16">
        <f>+'MATRIZ (A)'!BN79*BN$168</f>
        <v>360.38397995640469</v>
      </c>
      <c r="BO79" s="16">
        <f>+'MATRIZ (A)'!BO79*BO$168</f>
        <v>287.06972405229146</v>
      </c>
      <c r="BP79" s="16">
        <f>+'MATRIZ (A)'!BP79*BP$168</f>
        <v>57.34205853423741</v>
      </c>
      <c r="BQ79" s="16">
        <f>+'MATRIZ (A)'!BQ79*BQ$168</f>
        <v>119.85110694472057</v>
      </c>
      <c r="BR79" s="16">
        <f>+'MATRIZ (A)'!BR79*BR$168</f>
        <v>894.46903523050992</v>
      </c>
      <c r="BS79" s="16">
        <f>+'MATRIZ (A)'!BS79*BS$168</f>
        <v>114.39046364081594</v>
      </c>
      <c r="BT79" s="16">
        <f>+'MATRIZ (A)'!BT79*BT$168</f>
        <v>267.9578955616642</v>
      </c>
      <c r="BU79" s="16">
        <f>+'MATRIZ (A)'!BU79*BU$168</f>
        <v>1810.7119819455313</v>
      </c>
      <c r="BV79" s="16">
        <f>+'MATRIZ (A)'!BV79*BV$168</f>
        <v>138.63494820898615</v>
      </c>
      <c r="BW79" s="16">
        <f>+'MATRIZ (A)'!BW79*BW$168</f>
        <v>4201.9035149704041</v>
      </c>
      <c r="BX79" s="16">
        <f>+'MATRIZ (A)'!BX79*BX$168</f>
        <v>1724.8046437587941</v>
      </c>
      <c r="BY79" s="16">
        <f>+'MATRIZ (A)'!BY79*BY$168</f>
        <v>260.64277609427501</v>
      </c>
      <c r="BZ79" s="16">
        <f>+'MATRIZ (A)'!BZ79*BZ$168</f>
        <v>11.82964995247875</v>
      </c>
      <c r="CA79" s="16">
        <f>+'MATRIZ (A)'!CA79*CA$168</f>
        <v>24.241751992824252</v>
      </c>
      <c r="CB79" s="16">
        <f>+'MATRIZ (A)'!CB79*CB$168</f>
        <v>6044.3343103300022</v>
      </c>
      <c r="CC79" s="16">
        <f>+'MATRIZ (A)'!CC79*CC$168</f>
        <v>8454.4324456640716</v>
      </c>
      <c r="CD79" s="16">
        <f>+'MATRIZ (A)'!CD79*CD$168</f>
        <v>1031.2890889830344</v>
      </c>
      <c r="CE79" s="16">
        <f>+'MATRIZ (A)'!CE79*CE$168</f>
        <v>3666.4480646601246</v>
      </c>
      <c r="CF79" s="16">
        <f>+'MATRIZ (A)'!CF79*CF$168</f>
        <v>11998.569661229123</v>
      </c>
      <c r="CG79" s="16">
        <f>+'MATRIZ (A)'!CG79*CG$168</f>
        <v>1372.3228788832869</v>
      </c>
      <c r="CH79" s="16">
        <f>+'MATRIZ (A)'!CH79*CH$168</f>
        <v>477.45707282448961</v>
      </c>
      <c r="CI79" s="16">
        <f>+'MATRIZ (A)'!CI79*CI$168</f>
        <v>3.8453810905645556</v>
      </c>
      <c r="CJ79" s="16">
        <f>+'MATRIZ (A)'!CJ79*CJ$168</f>
        <v>46.301241261118655</v>
      </c>
      <c r="CK79" s="16">
        <f>+'MATRIZ (A)'!CK79*CK$168</f>
        <v>28.201095515101688</v>
      </c>
      <c r="CL79" s="16">
        <f>+'MATRIZ (A)'!CL79*CL$168</f>
        <v>111.47895403145878</v>
      </c>
      <c r="CM79" s="16">
        <f>+'MATRIZ (A)'!CM79*CM$168</f>
        <v>82.237934828783693</v>
      </c>
      <c r="CN79" s="16">
        <f>+'MATRIZ (A)'!CN79*CN$168</f>
        <v>31.382023880875455</v>
      </c>
      <c r="CO79" s="16">
        <f>+'MATRIZ (A)'!CO79*CO$168</f>
        <v>113.95954636937739</v>
      </c>
      <c r="CP79" s="16">
        <f>+'MATRIZ (A)'!CP79*CP$168</f>
        <v>16.629677585456715</v>
      </c>
      <c r="CQ79" s="16">
        <f>+'MATRIZ (A)'!CQ79*CQ$168</f>
        <v>437.95316432401506</v>
      </c>
      <c r="CR79" s="16">
        <f>+'MATRIZ (A)'!CR79*CR$168</f>
        <v>650.07493037063227</v>
      </c>
      <c r="CS79" s="16">
        <f>+'MATRIZ (A)'!CS79*CS$168</f>
        <v>30.773675965339724</v>
      </c>
      <c r="CT79" s="16">
        <f>+'MATRIZ (A)'!CT79*CT$168</f>
        <v>1791.5828288425744</v>
      </c>
      <c r="CU79" s="16">
        <f>+'MATRIZ (A)'!CU79*CU$168</f>
        <v>568.23617030017556</v>
      </c>
      <c r="CV79" s="16">
        <f>+'MATRIZ (A)'!CV79*CV$168</f>
        <v>9.3848750052921375</v>
      </c>
      <c r="CW79" s="16">
        <f>+'MATRIZ (A)'!CW79*CW$168</f>
        <v>283.98340323082789</v>
      </c>
      <c r="CX79" s="16">
        <f>+'MATRIZ (A)'!CX79*CX$168</f>
        <v>16.634335241910442</v>
      </c>
      <c r="CY79" s="16">
        <f>+'MATRIZ (A)'!CY79*CY$168</f>
        <v>125.64361812792664</v>
      </c>
      <c r="CZ79" s="16">
        <f>+'MATRIZ (A)'!CZ79*CZ$168</f>
        <v>13.21282799724003</v>
      </c>
      <c r="DA79" s="16">
        <f>+'MATRIZ (A)'!DA79*DA$168</f>
        <v>644.03193089317563</v>
      </c>
      <c r="DB79" s="16">
        <f>+'MATRIZ (A)'!DB79*DB$168</f>
        <v>12.573030391439064</v>
      </c>
      <c r="DC79" s="16">
        <f>+'MATRIZ (A)'!DC79*DC$168</f>
        <v>13.834604702234179</v>
      </c>
      <c r="DD79" s="16">
        <f>+'MATRIZ (A)'!DD79*DD$168</f>
        <v>143.0796796196297</v>
      </c>
      <c r="DE79" s="16">
        <f>+'MATRIZ (A)'!DE79*DE$168</f>
        <v>1047.6660979979076</v>
      </c>
      <c r="DF79" s="16">
        <f>+'MATRIZ (A)'!DF79*DF$168</f>
        <v>75.239768640193134</v>
      </c>
      <c r="DG79" s="16">
        <f>+'MATRIZ (A)'!DG79*DG$168</f>
        <v>60.752781207184917</v>
      </c>
      <c r="DH79" s="16">
        <f>+'MATRIZ (A)'!DH79*DH$168</f>
        <v>64.49042630067747</v>
      </c>
      <c r="DI79" s="16">
        <f>+'MATRIZ (A)'!DI79*DI$168</f>
        <v>72.379997377570703</v>
      </c>
      <c r="DJ79" s="16">
        <f>+'MATRIZ (A)'!DJ79*DJ$168</f>
        <v>85.799004075181784</v>
      </c>
      <c r="DK79" s="16">
        <f>+'MATRIZ (A)'!DK79*DK$168</f>
        <v>27.216553366191029</v>
      </c>
      <c r="DL79" s="16">
        <f>+'MATRIZ (A)'!DL79*DL$168</f>
        <v>129.16001598814751</v>
      </c>
      <c r="DM79" s="16">
        <f>+'MATRIZ (A)'!DM79*DM$168</f>
        <v>7.7137001028936322E-2</v>
      </c>
      <c r="DN79" s="16">
        <f>+'MATRIZ (A)'!DN79*DN$168</f>
        <v>1.1755457110725827</v>
      </c>
      <c r="DO79" s="16">
        <f>+'MATRIZ (A)'!DO79*DO$168</f>
        <v>20.654651954571289</v>
      </c>
      <c r="DP79" s="16">
        <f>+'MATRIZ (A)'!DP79*DP$168</f>
        <v>22.016388778740541</v>
      </c>
      <c r="DQ79" s="16">
        <f>+'MATRIZ (A)'!DQ79*DQ$168</f>
        <v>36.214973154692672</v>
      </c>
      <c r="DR79" s="16">
        <f>+'MATRIZ (A)'!DR79*DR$168</f>
        <v>46.139880925123236</v>
      </c>
      <c r="DS79" s="16">
        <f>+'MATRIZ (A)'!DS79*DS$168</f>
        <v>432.18895560714827</v>
      </c>
      <c r="DT79" s="16">
        <f>+'MATRIZ (A)'!DT79*DT$168</f>
        <v>410.10515291316921</v>
      </c>
      <c r="DU79" s="16">
        <f>+'MATRIZ (A)'!DU79*DU$168</f>
        <v>0.84764855947999906</v>
      </c>
      <c r="DV79" s="16">
        <f>+'MATRIZ (A)'!DV79*DV$168</f>
        <v>896.93476719578609</v>
      </c>
      <c r="DW79" s="16">
        <f>+'MATRIZ (A)'!DW79*DW$168</f>
        <v>1102.0465798197645</v>
      </c>
      <c r="DX79" s="16">
        <f>+'MATRIZ (A)'!DX79*DX$168</f>
        <v>18.343806782140859</v>
      </c>
      <c r="DY79" s="16">
        <f>+'MATRIZ (A)'!DY79*DY$168</f>
        <v>26.317770803996702</v>
      </c>
      <c r="DZ79" s="16">
        <f>+'MATRIZ (A)'!DZ79*DZ$168</f>
        <v>18.025599559109864</v>
      </c>
      <c r="EA79" s="16">
        <f>+'MATRIZ (A)'!EA79*EA$168</f>
        <v>30.44124401920331</v>
      </c>
      <c r="EB79" s="16">
        <f>+'MATRIZ (A)'!EB79*EB$168</f>
        <v>113.81802265995474</v>
      </c>
      <c r="EC79" s="16">
        <f>+'MATRIZ (A)'!EC79*EC$168</f>
        <v>382.25933067174111</v>
      </c>
      <c r="ED79" s="16">
        <f>+'MATRIZ (A)'!ED79*ED$168</f>
        <v>5.6220661892809636</v>
      </c>
      <c r="EE79" s="16">
        <f>+'MATRIZ (A)'!EE79*EE$168</f>
        <v>33.534618272580389</v>
      </c>
      <c r="EF79" s="16">
        <f>+'MATRIZ (A)'!EF79*EF$168</f>
        <v>3.2991633535641922</v>
      </c>
      <c r="EG79" s="16">
        <f>+'MATRIZ (A)'!EG79*EG$168</f>
        <v>10.763181389024719</v>
      </c>
      <c r="EH79" s="16">
        <f>+'MATRIZ (A)'!EH79*EH$168</f>
        <v>0</v>
      </c>
      <c r="EI79" s="18">
        <f t="shared" si="6"/>
        <v>68388.097713693278</v>
      </c>
      <c r="EJ79" s="20">
        <f>+'MATRIZ (I-A) INVERSA'!FM79</f>
        <v>7601.4332581865619</v>
      </c>
      <c r="EK79" s="20">
        <f>+'MATRIZ (I-A) INVERSA'!FN79</f>
        <v>0</v>
      </c>
      <c r="EL79" s="20">
        <f>+'MATRIZ (I-A) INVERSA'!FO79</f>
        <v>0</v>
      </c>
      <c r="EM79" s="20">
        <f>+'MATRIZ (I-A) INVERSA'!FP79</f>
        <v>0</v>
      </c>
      <c r="EN79" s="20">
        <f>+'MATRIZ (I-A) INVERSA'!FQ79</f>
        <v>0</v>
      </c>
      <c r="EO79" s="20">
        <f>+'MATRIZ (I-A) INVERSA'!FR79</f>
        <v>0</v>
      </c>
      <c r="EP79" s="20">
        <f>+'MATRIZ (I-A) INVERSA'!FS79</f>
        <v>0</v>
      </c>
      <c r="EQ79" s="20">
        <f>+'MATRIZ (I-A) INVERSA'!FT79</f>
        <v>0</v>
      </c>
      <c r="ER79" s="20">
        <f>+'MATRIZ (I-A) INVERSA'!FU79</f>
        <v>0</v>
      </c>
      <c r="ES79" s="20">
        <f>+'MATRIZ (I-A) INVERSA'!FV79</f>
        <v>0</v>
      </c>
      <c r="ET79" s="20">
        <f>+'MATRIZ (I-A) INVERSA'!FW79</f>
        <v>0</v>
      </c>
      <c r="EU79" s="20">
        <f>+'MATRIZ (I-A) INVERSA'!FX79</f>
        <v>80.515550157254651</v>
      </c>
      <c r="EV79" s="20">
        <f>+'MATRIZ (I-A) INVERSA'!FY79</f>
        <v>36857.903592457093</v>
      </c>
      <c r="EW79" s="20">
        <f>+'MATRIZ (I-A) INVERSA'!FZ79</f>
        <v>3.2037515314431166</v>
      </c>
      <c r="EX79" s="20">
        <f>+'MATRIZ (I-A) INVERSA'!GA79</f>
        <v>200464.7224416844</v>
      </c>
      <c r="EY79" s="20">
        <f>+'MATRIZ (I-A) INVERSA'!GB79</f>
        <v>1.9387889799426581</v>
      </c>
      <c r="EZ79" s="20">
        <f>+'MATRIZ (I-A) INVERSA'!GC79</f>
        <v>0.37077641554748053</v>
      </c>
      <c r="FA79" s="20">
        <f>+'MATRIZ (I-A) INVERSA'!GD79</f>
        <v>1.3949660800078876</v>
      </c>
      <c r="FB79" s="20">
        <f>+'MATRIZ (I-A) INVERSA'!GE79</f>
        <v>1.4808531242027081</v>
      </c>
      <c r="FC79" s="20">
        <f>+'MATRIZ (I-A) INVERSA'!GF79</f>
        <v>7.0146902005206679E-2</v>
      </c>
      <c r="FD79" s="20">
        <f>+'MATRIZ (I-A) INVERSA'!GG79</f>
        <v>0.81100527048885507</v>
      </c>
      <c r="FE79" s="20">
        <f>+'MATRIZ (I-A) INVERSA'!GH79</f>
        <v>0.13606161027977468</v>
      </c>
      <c r="FF79" s="20">
        <f>+'MATRIZ (I-A) INVERSA'!GI79</f>
        <v>0</v>
      </c>
      <c r="FG79" s="18">
        <f t="shared" si="8"/>
        <v>245013.98119239919</v>
      </c>
      <c r="FH79" s="17">
        <f t="shared" si="7"/>
        <v>313402.07890609244</v>
      </c>
      <c r="FI79" s="28"/>
      <c r="FJ79" s="17">
        <v>313402.0789060925</v>
      </c>
      <c r="FK79" s="48">
        <f t="shared" si="9"/>
        <v>0</v>
      </c>
      <c r="FM79" s="46">
        <f>+IFERROR((FH79/'MIP 2017'!FH79*100-100),0)</f>
        <v>9.3404640470566846E-2</v>
      </c>
    </row>
    <row r="80" spans="1:169" s="7" customFormat="1" ht="21.95" customHeight="1" thickBot="1" x14ac:dyDescent="0.25">
      <c r="A80" s="137" t="s">
        <v>369</v>
      </c>
      <c r="B80" s="138" t="s">
        <v>388</v>
      </c>
      <c r="C80" s="16">
        <f>+'MATRIZ (A)'!C80*C$168</f>
        <v>2.2044830509817107E-2</v>
      </c>
      <c r="D80" s="16">
        <f>+'MATRIZ (A)'!D80*D$168</f>
        <v>2.9242876019924843E-3</v>
      </c>
      <c r="E80" s="16">
        <f>+'MATRIZ (A)'!E80*E$168</f>
        <v>2.5427787061667283E-2</v>
      </c>
      <c r="F80" s="16">
        <f>+'MATRIZ (A)'!F80*F$168</f>
        <v>5.5305092625273593</v>
      </c>
      <c r="G80" s="16">
        <f>+'MATRIZ (A)'!G80*G$168</f>
        <v>1.4252603276184688</v>
      </c>
      <c r="H80" s="16">
        <f>+'MATRIZ (A)'!H80*H$168</f>
        <v>5.5309826867367178E-2</v>
      </c>
      <c r="I80" s="16">
        <f>+'MATRIZ (A)'!I80*I$168</f>
        <v>1.570267813658285</v>
      </c>
      <c r="J80" s="16">
        <f>+'MATRIZ (A)'!J80*J$168</f>
        <v>0.16578796780303962</v>
      </c>
      <c r="K80" s="16">
        <f>+'MATRIZ (A)'!K80*K$168</f>
        <v>9.9867641778288032</v>
      </c>
      <c r="L80" s="16">
        <f>+'MATRIZ (A)'!L80*L$168</f>
        <v>3.9292373435744845</v>
      </c>
      <c r="M80" s="16">
        <f>+'MATRIZ (A)'!M80*M$168</f>
        <v>130.90513999038629</v>
      </c>
      <c r="N80" s="16">
        <f>+'MATRIZ (A)'!N80*N$168</f>
        <v>3.7949960651523429</v>
      </c>
      <c r="O80" s="16">
        <f>+'MATRIZ (A)'!O80*O$168</f>
        <v>16.223842620486558</v>
      </c>
      <c r="P80" s="16">
        <f>+'MATRIZ (A)'!P80*P$168</f>
        <v>54.446324400844645</v>
      </c>
      <c r="Q80" s="16">
        <f>+'MATRIZ (A)'!Q80*Q$168</f>
        <v>2.148922327129577</v>
      </c>
      <c r="R80" s="16">
        <f>+'MATRIZ (A)'!R80*R$168</f>
        <v>40.214123633748237</v>
      </c>
      <c r="S80" s="16">
        <f>+'MATRIZ (A)'!S80*S$168</f>
        <v>1.4045129791174726</v>
      </c>
      <c r="T80" s="16">
        <f>+'MATRIZ (A)'!T80*T$168</f>
        <v>74.412018082595608</v>
      </c>
      <c r="U80" s="16">
        <f>+'MATRIZ (A)'!U80*U$168</f>
        <v>24.835229795505338</v>
      </c>
      <c r="V80" s="16">
        <f>+'MATRIZ (A)'!V80*V$168</f>
        <v>3.1350867570405376</v>
      </c>
      <c r="W80" s="16">
        <f>+'MATRIZ (A)'!W80*W$168</f>
        <v>9.0170983917383616</v>
      </c>
      <c r="X80" s="16">
        <f>+'MATRIZ (A)'!X80*X$168</f>
        <v>47.657278942589365</v>
      </c>
      <c r="Y80" s="16">
        <f>+'MATRIZ (A)'!Y80*Y$168</f>
        <v>2.0641919413238545</v>
      </c>
      <c r="Z80" s="16">
        <f>+'MATRIZ (A)'!Z80*Z$168</f>
        <v>17.610716309432803</v>
      </c>
      <c r="AA80" s="16">
        <f>+'MATRIZ (A)'!AA80*AA$168</f>
        <v>4.8244186805250626</v>
      </c>
      <c r="AB80" s="16">
        <f>+'MATRIZ (A)'!AB80*AB$168</f>
        <v>229.99572510098017</v>
      </c>
      <c r="AC80" s="16">
        <f>+'MATRIZ (A)'!AC80*AC$168</f>
        <v>0.39497370861468828</v>
      </c>
      <c r="AD80" s="16">
        <f>+'MATRIZ (A)'!AD80*AD$168</f>
        <v>2.9071011166716709</v>
      </c>
      <c r="AE80" s="16">
        <f>+'MATRIZ (A)'!AE80*AE$168</f>
        <v>3.7991304934883332</v>
      </c>
      <c r="AF80" s="16">
        <f>+'MATRIZ (A)'!AF80*AF$168</f>
        <v>416.49009293200629</v>
      </c>
      <c r="AG80" s="16">
        <f>+'MATRIZ (A)'!AG80*AG$168</f>
        <v>1.6403575688543048E-4</v>
      </c>
      <c r="AH80" s="16">
        <f>+'MATRIZ (A)'!AH80*AH$168</f>
        <v>0.68084301767516753</v>
      </c>
      <c r="AI80" s="16">
        <f>+'MATRIZ (A)'!AI80*AI$168</f>
        <v>1013.3119061728603</v>
      </c>
      <c r="AJ80" s="16">
        <f>+'MATRIZ (A)'!AJ80*AJ$168</f>
        <v>8.2869387583047001</v>
      </c>
      <c r="AK80" s="16">
        <f>+'MATRIZ (A)'!AK80*AK$168</f>
        <v>156.09898276543225</v>
      </c>
      <c r="AL80" s="16">
        <f>+'MATRIZ (A)'!AL80*AL$168</f>
        <v>196.3641506236095</v>
      </c>
      <c r="AM80" s="16">
        <f>+'MATRIZ (A)'!AM80*AM$168</f>
        <v>431.16340869508474</v>
      </c>
      <c r="AN80" s="16">
        <f>+'MATRIZ (A)'!AN80*AN$168</f>
        <v>10.09066537655025</v>
      </c>
      <c r="AO80" s="16">
        <f>+'MATRIZ (A)'!AO80*AO$168</f>
        <v>64.909747635427919</v>
      </c>
      <c r="AP80" s="16">
        <f>+'MATRIZ (A)'!AP80*AP$168</f>
        <v>296.88854834009658</v>
      </c>
      <c r="AQ80" s="16">
        <f>+'MATRIZ (A)'!AQ80*AQ$168</f>
        <v>560.83575992937187</v>
      </c>
      <c r="AR80" s="16">
        <f>+'MATRIZ (A)'!AR80*AR$168</f>
        <v>2.166689611641925</v>
      </c>
      <c r="AS80" s="16">
        <f>+'MATRIZ (A)'!AS80*AS$168</f>
        <v>5.3057244120870894</v>
      </c>
      <c r="AT80" s="16">
        <f>+'MATRIZ (A)'!AT80*AT$168</f>
        <v>5.4797621919854267</v>
      </c>
      <c r="AU80" s="16">
        <f>+'MATRIZ (A)'!AU80*AU$168</f>
        <v>193.29596945807714</v>
      </c>
      <c r="AV80" s="16">
        <f>+'MATRIZ (A)'!AV80*AV$168</f>
        <v>84.106228688818106</v>
      </c>
      <c r="AW80" s="16">
        <f>+'MATRIZ (A)'!AW80*AW$168</f>
        <v>78.989927295168002</v>
      </c>
      <c r="AX80" s="16">
        <f>+'MATRIZ (A)'!AX80*AX$168</f>
        <v>46.015730765123173</v>
      </c>
      <c r="AY80" s="16">
        <f>+'MATRIZ (A)'!AY80*AY$168</f>
        <v>46.083356140258935</v>
      </c>
      <c r="AZ80" s="16">
        <f>+'MATRIZ (A)'!AZ80*AZ$168</f>
        <v>0.3488651788659089</v>
      </c>
      <c r="BA80" s="16">
        <f>+'MATRIZ (A)'!BA80*BA$168</f>
        <v>10.924405512472179</v>
      </c>
      <c r="BB80" s="16">
        <f>+'MATRIZ (A)'!BB80*BB$168</f>
        <v>8.3046171491015883</v>
      </c>
      <c r="BC80" s="16">
        <f>+'MATRIZ (A)'!BC80*BC$168</f>
        <v>25.734351521591339</v>
      </c>
      <c r="BD80" s="16">
        <f>+'MATRIZ (A)'!BD80*BD$168</f>
        <v>99.742222262058306</v>
      </c>
      <c r="BE80" s="16">
        <f>+'MATRIZ (A)'!BE80*BE$168</f>
        <v>8.8717253557000824</v>
      </c>
      <c r="BF80" s="16">
        <f>+'MATRIZ (A)'!BF80*BF$168</f>
        <v>237.98273551372921</v>
      </c>
      <c r="BG80" s="16">
        <f>+'MATRIZ (A)'!BG80*BG$168</f>
        <v>6.8544976546421434</v>
      </c>
      <c r="BH80" s="16">
        <f>+'MATRIZ (A)'!BH80*BH$168</f>
        <v>12.87148225585735</v>
      </c>
      <c r="BI80" s="16">
        <f>+'MATRIZ (A)'!BI80*BI$168</f>
        <v>13.325577518534939</v>
      </c>
      <c r="BJ80" s="16">
        <f>+'MATRIZ (A)'!BJ80*BJ$168</f>
        <v>3.5135858415376005</v>
      </c>
      <c r="BK80" s="16">
        <f>+'MATRIZ (A)'!BK80*BK$168</f>
        <v>3.5317793664803014</v>
      </c>
      <c r="BL80" s="16">
        <f>+'MATRIZ (A)'!BL80*BL$168</f>
        <v>0.19096209386372784</v>
      </c>
      <c r="BM80" s="16">
        <f>+'MATRIZ (A)'!BM80*BM$168</f>
        <v>373.36808840193902</v>
      </c>
      <c r="BN80" s="16">
        <f>+'MATRIZ (A)'!BN80*BN$168</f>
        <v>55.95683827648196</v>
      </c>
      <c r="BO80" s="16">
        <f>+'MATRIZ (A)'!BO80*BO$168</f>
        <v>16.942355006564362</v>
      </c>
      <c r="BP80" s="16">
        <f>+'MATRIZ (A)'!BP80*BP$168</f>
        <v>30.171747707233987</v>
      </c>
      <c r="BQ80" s="16">
        <f>+'MATRIZ (A)'!BQ80*BQ$168</f>
        <v>23.716557483034684</v>
      </c>
      <c r="BR80" s="16">
        <f>+'MATRIZ (A)'!BR80*BR$168</f>
        <v>11.189598330569853</v>
      </c>
      <c r="BS80" s="16">
        <f>+'MATRIZ (A)'!BS80*BS$168</f>
        <v>181.31105114444054</v>
      </c>
      <c r="BT80" s="16">
        <f>+'MATRIZ (A)'!BT80*BT$168</f>
        <v>54.608448634843612</v>
      </c>
      <c r="BU80" s="16">
        <f>+'MATRIZ (A)'!BU80*BU$168</f>
        <v>88.543174979846981</v>
      </c>
      <c r="BV80" s="16">
        <f>+'MATRIZ (A)'!BV80*BV$168</f>
        <v>26.334690249213352</v>
      </c>
      <c r="BW80" s="16">
        <f>+'MATRIZ (A)'!BW80*BW$168</f>
        <v>26.961873034631669</v>
      </c>
      <c r="BX80" s="16">
        <f>+'MATRIZ (A)'!BX80*BX$168</f>
        <v>31.965024147856106</v>
      </c>
      <c r="BY80" s="16">
        <f>+'MATRIZ (A)'!BY80*BY$168</f>
        <v>5.3265282544233381</v>
      </c>
      <c r="BZ80" s="16">
        <f>+'MATRIZ (A)'!BZ80*BZ$168</f>
        <v>58.33308131054541</v>
      </c>
      <c r="CA80" s="16">
        <f>+'MATRIZ (A)'!CA80*CA$168</f>
        <v>97.375440726739768</v>
      </c>
      <c r="CB80" s="16">
        <f>+'MATRIZ (A)'!CB80*CB$168</f>
        <v>3.8178819288709502</v>
      </c>
      <c r="CC80" s="16">
        <f>+'MATRIZ (A)'!CC80*CC$168</f>
        <v>3.9673487798370064</v>
      </c>
      <c r="CD80" s="16">
        <f>+'MATRIZ (A)'!CD80*CD$168</f>
        <v>5.5441786344033739</v>
      </c>
      <c r="CE80" s="16">
        <f>+'MATRIZ (A)'!CE80*CE$168</f>
        <v>60.973523688155737</v>
      </c>
      <c r="CF80" s="16">
        <f>+'MATRIZ (A)'!CF80*CF$168</f>
        <v>488.53860700172089</v>
      </c>
      <c r="CG80" s="16">
        <f>+'MATRIZ (A)'!CG80*CG$168</f>
        <v>1070.5989226056136</v>
      </c>
      <c r="CH80" s="16">
        <f>+'MATRIZ (A)'!CH80*CH$168</f>
        <v>591.38323520125175</v>
      </c>
      <c r="CI80" s="16">
        <f>+'MATRIZ (A)'!CI80*CI$168</f>
        <v>1.7648098225266765E-2</v>
      </c>
      <c r="CJ80" s="16">
        <f>+'MATRIZ (A)'!CJ80*CJ$168</f>
        <v>991.90786056629338</v>
      </c>
      <c r="CK80" s="16">
        <f>+'MATRIZ (A)'!CK80*CK$168</f>
        <v>690.33449730172254</v>
      </c>
      <c r="CL80" s="16">
        <f>+'MATRIZ (A)'!CL80*CL$168</f>
        <v>1709.1106947162978</v>
      </c>
      <c r="CM80" s="16">
        <f>+'MATRIZ (A)'!CM80*CM$168</f>
        <v>21.190452899471023</v>
      </c>
      <c r="CN80" s="16">
        <f>+'MATRIZ (A)'!CN80*CN$168</f>
        <v>20.50712968541152</v>
      </c>
      <c r="CO80" s="16">
        <f>+'MATRIZ (A)'!CO80*CO$168</f>
        <v>52.78545770543996</v>
      </c>
      <c r="CP80" s="16">
        <f>+'MATRIZ (A)'!CP80*CP$168</f>
        <v>11.947960083084569</v>
      </c>
      <c r="CQ80" s="16">
        <f>+'MATRIZ (A)'!CQ80*CQ$168</f>
        <v>20.599602430142081</v>
      </c>
      <c r="CR80" s="16">
        <f>+'MATRIZ (A)'!CR80*CR$168</f>
        <v>95.395914244690857</v>
      </c>
      <c r="CS80" s="16">
        <f>+'MATRIZ (A)'!CS80*CS$168</f>
        <v>4.165049951224665</v>
      </c>
      <c r="CT80" s="16">
        <f>+'MATRIZ (A)'!CT80*CT$168</f>
        <v>18.730615321642052</v>
      </c>
      <c r="CU80" s="16">
        <f>+'MATRIZ (A)'!CU80*CU$168</f>
        <v>11.390883477393981</v>
      </c>
      <c r="CV80" s="16">
        <f>+'MATRIZ (A)'!CV80*CV$168</f>
        <v>1.9728563773672748E-2</v>
      </c>
      <c r="CW80" s="16">
        <f>+'MATRIZ (A)'!CW80*CW$168</f>
        <v>29.199158694914704</v>
      </c>
      <c r="CX80" s="16">
        <f>+'MATRIZ (A)'!CX80*CX$168</f>
        <v>13.26959731312895</v>
      </c>
      <c r="CY80" s="16">
        <f>+'MATRIZ (A)'!CY80*CY$168</f>
        <v>0.80729052442009885</v>
      </c>
      <c r="CZ80" s="16">
        <f>+'MATRIZ (A)'!CZ80*CZ$168</f>
        <v>3.4517722899631114</v>
      </c>
      <c r="DA80" s="16">
        <f>+'MATRIZ (A)'!DA80*DA$168</f>
        <v>59.409828580325893</v>
      </c>
      <c r="DB80" s="16">
        <f>+'MATRIZ (A)'!DB80*DB$168</f>
        <v>65.909726196883881</v>
      </c>
      <c r="DC80" s="16">
        <f>+'MATRIZ (A)'!DC80*DC$168</f>
        <v>221.24207614229496</v>
      </c>
      <c r="DD80" s="16">
        <f>+'MATRIZ (A)'!DD80*DD$168</f>
        <v>4.8426361605990786</v>
      </c>
      <c r="DE80" s="16">
        <f>+'MATRIZ (A)'!DE80*DE$168</f>
        <v>11.478502615315664</v>
      </c>
      <c r="DF80" s="16">
        <f>+'MATRIZ (A)'!DF80*DF$168</f>
        <v>6.347153395543419</v>
      </c>
      <c r="DG80" s="16">
        <f>+'MATRIZ (A)'!DG80*DG$168</f>
        <v>21.514254013999537</v>
      </c>
      <c r="DH80" s="16">
        <f>+'MATRIZ (A)'!DH80*DH$168</f>
        <v>46.079767098216571</v>
      </c>
      <c r="DI80" s="16">
        <f>+'MATRIZ (A)'!DI80*DI$168</f>
        <v>43.524730745002429</v>
      </c>
      <c r="DJ80" s="16">
        <f>+'MATRIZ (A)'!DJ80*DJ$168</f>
        <v>152.18091204771099</v>
      </c>
      <c r="DK80" s="16">
        <f>+'MATRIZ (A)'!DK80*DK$168</f>
        <v>39.516851195103762</v>
      </c>
      <c r="DL80" s="16">
        <f>+'MATRIZ (A)'!DL80*DL$168</f>
        <v>178.3816089000737</v>
      </c>
      <c r="DM80" s="16">
        <f>+'MATRIZ (A)'!DM80*DM$168</f>
        <v>1.6781429188515861E-4</v>
      </c>
      <c r="DN80" s="16">
        <f>+'MATRIZ (A)'!DN80*DN$168</f>
        <v>1.8428936905830928</v>
      </c>
      <c r="DO80" s="16">
        <f>+'MATRIZ (A)'!DO80*DO$168</f>
        <v>17.942309798103278</v>
      </c>
      <c r="DP80" s="16">
        <f>+'MATRIZ (A)'!DP80*DP$168</f>
        <v>32.996306946932329</v>
      </c>
      <c r="DQ80" s="16">
        <f>+'MATRIZ (A)'!DQ80*DQ$168</f>
        <v>16.000882887277566</v>
      </c>
      <c r="DR80" s="16">
        <f>+'MATRIZ (A)'!DR80*DR$168</f>
        <v>108.9122999462641</v>
      </c>
      <c r="DS80" s="16">
        <f>+'MATRIZ (A)'!DS80*DS$168</f>
        <v>6.2968723263820108</v>
      </c>
      <c r="DT80" s="16">
        <f>+'MATRIZ (A)'!DT80*DT$168</f>
        <v>2.6237014972062704</v>
      </c>
      <c r="DU80" s="16">
        <f>+'MATRIZ (A)'!DU80*DU$168</f>
        <v>6.8484573956857128E-2</v>
      </c>
      <c r="DV80" s="16">
        <f>+'MATRIZ (A)'!DV80*DV$168</f>
        <v>54.723825859102618</v>
      </c>
      <c r="DW80" s="16">
        <f>+'MATRIZ (A)'!DW80*DW$168</f>
        <v>275.95697472073641</v>
      </c>
      <c r="DX80" s="16">
        <f>+'MATRIZ (A)'!DX80*DX$168</f>
        <v>40.68478504234097</v>
      </c>
      <c r="DY80" s="16">
        <f>+'MATRIZ (A)'!DY80*DY$168</f>
        <v>0.34355888334195445</v>
      </c>
      <c r="DZ80" s="16">
        <f>+'MATRIZ (A)'!DZ80*DZ$168</f>
        <v>2.3734148666422974</v>
      </c>
      <c r="EA80" s="16">
        <f>+'MATRIZ (A)'!EA80*EA$168</f>
        <v>7.4125003372803597</v>
      </c>
      <c r="EB80" s="16">
        <f>+'MATRIZ (A)'!EB80*EB$168</f>
        <v>1.1334124238578513</v>
      </c>
      <c r="EC80" s="16">
        <f>+'MATRIZ (A)'!EC80*EC$168</f>
        <v>26.835363652124812</v>
      </c>
      <c r="ED80" s="16">
        <f>+'MATRIZ (A)'!ED80*ED$168</f>
        <v>0.54232044503729404</v>
      </c>
      <c r="EE80" s="16">
        <f>+'MATRIZ (A)'!EE80*EE$168</f>
        <v>12.693530878446897</v>
      </c>
      <c r="EF80" s="16">
        <f>+'MATRIZ (A)'!EF80*EF$168</f>
        <v>2.3627919066483849</v>
      </c>
      <c r="EG80" s="16">
        <f>+'MATRIZ (A)'!EG80*EG$168</f>
        <v>3.2881481456920634</v>
      </c>
      <c r="EH80" s="16">
        <f>+'MATRIZ (A)'!EH80*EH$168</f>
        <v>0</v>
      </c>
      <c r="EI80" s="18">
        <f t="shared" si="6"/>
        <v>13208.487872160969</v>
      </c>
      <c r="EJ80" s="20">
        <f>+'MATRIZ (I-A) INVERSA'!FM80</f>
        <v>3110.8657103934293</v>
      </c>
      <c r="EK80" s="20">
        <f>+'MATRIZ (I-A) INVERSA'!FN80</f>
        <v>0</v>
      </c>
      <c r="EL80" s="20">
        <f>+'MATRIZ (I-A) INVERSA'!FO80</f>
        <v>0</v>
      </c>
      <c r="EM80" s="20">
        <f>+'MATRIZ (I-A) INVERSA'!FP80</f>
        <v>0</v>
      </c>
      <c r="EN80" s="20">
        <f>+'MATRIZ (I-A) INVERSA'!FQ80</f>
        <v>0</v>
      </c>
      <c r="EO80" s="20">
        <f>+'MATRIZ (I-A) INVERSA'!FR80</f>
        <v>0</v>
      </c>
      <c r="EP80" s="20">
        <f>+'MATRIZ (I-A) INVERSA'!FS80</f>
        <v>0</v>
      </c>
      <c r="EQ80" s="20">
        <f>+'MATRIZ (I-A) INVERSA'!FT80</f>
        <v>0</v>
      </c>
      <c r="ER80" s="20">
        <f>+'MATRIZ (I-A) INVERSA'!FU80</f>
        <v>0</v>
      </c>
      <c r="ES80" s="20">
        <f>+'MATRIZ (I-A) INVERSA'!FV80</f>
        <v>0</v>
      </c>
      <c r="ET80" s="20">
        <f>+'MATRIZ (I-A) INVERSA'!FW80</f>
        <v>0</v>
      </c>
      <c r="EU80" s="20">
        <f>+'MATRIZ (I-A) INVERSA'!FX80</f>
        <v>3.7737113199785934</v>
      </c>
      <c r="EV80" s="20">
        <f>+'MATRIZ (I-A) INVERSA'!FY80</f>
        <v>3143.9015712771143</v>
      </c>
      <c r="EW80" s="20">
        <f>+'MATRIZ (I-A) INVERSA'!FZ80</f>
        <v>479.22801152934949</v>
      </c>
      <c r="EX80" s="20">
        <f>+'MATRIZ (I-A) INVERSA'!GA80</f>
        <v>8751.1584120661028</v>
      </c>
      <c r="EY80" s="20">
        <f>+'MATRIZ (I-A) INVERSA'!GB80</f>
        <v>0</v>
      </c>
      <c r="EZ80" s="20">
        <f>+'MATRIZ (I-A) INVERSA'!GC80</f>
        <v>0</v>
      </c>
      <c r="FA80" s="20">
        <f>+'MATRIZ (I-A) INVERSA'!GD80</f>
        <v>0</v>
      </c>
      <c r="FB80" s="20">
        <f>+'MATRIZ (I-A) INVERSA'!GE80</f>
        <v>0</v>
      </c>
      <c r="FC80" s="20">
        <f>+'MATRIZ (I-A) INVERSA'!GF80</f>
        <v>0</v>
      </c>
      <c r="FD80" s="20">
        <f>+'MATRIZ (I-A) INVERSA'!GG80</f>
        <v>0</v>
      </c>
      <c r="FE80" s="20">
        <f>+'MATRIZ (I-A) INVERSA'!GH80</f>
        <v>0</v>
      </c>
      <c r="FF80" s="20">
        <f>+'MATRIZ (I-A) INVERSA'!GI80</f>
        <v>0</v>
      </c>
      <c r="FG80" s="18">
        <f t="shared" si="8"/>
        <v>15488.927416585975</v>
      </c>
      <c r="FH80" s="17">
        <f t="shared" si="7"/>
        <v>28697.415288746946</v>
      </c>
      <c r="FI80" s="28"/>
      <c r="FJ80" s="17">
        <v>28697.415288746928</v>
      </c>
      <c r="FK80" s="48">
        <f t="shared" si="9"/>
        <v>0</v>
      </c>
      <c r="FM80" s="46">
        <f>+IFERROR((FH80/'MIP 2017'!FH80*100-100),0)</f>
        <v>0.34152382117200375</v>
      </c>
    </row>
    <row r="81" spans="1:169" s="7" customFormat="1" ht="21.95" customHeight="1" thickBot="1" x14ac:dyDescent="0.25">
      <c r="A81" s="137" t="s">
        <v>211</v>
      </c>
      <c r="B81" s="138" t="s">
        <v>213</v>
      </c>
      <c r="C81" s="16">
        <f>+'MATRIZ (A)'!C81*C$168</f>
        <v>0</v>
      </c>
      <c r="D81" s="16">
        <f>+'MATRIZ (A)'!D81*D$168</f>
        <v>0</v>
      </c>
      <c r="E81" s="16">
        <f>+'MATRIZ (A)'!E81*E$168</f>
        <v>0</v>
      </c>
      <c r="F81" s="16">
        <f>+'MATRIZ (A)'!F81*F$168</f>
        <v>0</v>
      </c>
      <c r="G81" s="16">
        <f>+'MATRIZ (A)'!G81*G$168</f>
        <v>0</v>
      </c>
      <c r="H81" s="16">
        <f>+'MATRIZ (A)'!H81*H$168</f>
        <v>0</v>
      </c>
      <c r="I81" s="16">
        <f>+'MATRIZ (A)'!I81*I$168</f>
        <v>0</v>
      </c>
      <c r="J81" s="16">
        <f>+'MATRIZ (A)'!J81*J$168</f>
        <v>0</v>
      </c>
      <c r="K81" s="16">
        <f>+'MATRIZ (A)'!K81*K$168</f>
        <v>0</v>
      </c>
      <c r="L81" s="16">
        <f>+'MATRIZ (A)'!L81*L$168</f>
        <v>0</v>
      </c>
      <c r="M81" s="16">
        <f>+'MATRIZ (A)'!M81*M$168</f>
        <v>0</v>
      </c>
      <c r="N81" s="16">
        <f>+'MATRIZ (A)'!N81*N$168</f>
        <v>0.57944724653826118</v>
      </c>
      <c r="O81" s="16">
        <f>+'MATRIZ (A)'!O81*O$168</f>
        <v>0</v>
      </c>
      <c r="P81" s="16">
        <f>+'MATRIZ (A)'!P81*P$168</f>
        <v>0</v>
      </c>
      <c r="Q81" s="16">
        <f>+'MATRIZ (A)'!Q81*Q$168</f>
        <v>0</v>
      </c>
      <c r="R81" s="16">
        <f>+'MATRIZ (A)'!R81*R$168</f>
        <v>0</v>
      </c>
      <c r="S81" s="16">
        <f>+'MATRIZ (A)'!S81*S$168</f>
        <v>0</v>
      </c>
      <c r="T81" s="16">
        <f>+'MATRIZ (A)'!T81*T$168</f>
        <v>0</v>
      </c>
      <c r="U81" s="16">
        <f>+'MATRIZ (A)'!U81*U$168</f>
        <v>6.9293706668568698</v>
      </c>
      <c r="V81" s="16">
        <f>+'MATRIZ (A)'!V81*V$168</f>
        <v>0</v>
      </c>
      <c r="W81" s="16">
        <f>+'MATRIZ (A)'!W81*W$168</f>
        <v>0</v>
      </c>
      <c r="X81" s="16">
        <f>+'MATRIZ (A)'!X81*X$168</f>
        <v>0</v>
      </c>
      <c r="Y81" s="16">
        <f>+'MATRIZ (A)'!Y81*Y$168</f>
        <v>0</v>
      </c>
      <c r="Z81" s="16">
        <f>+'MATRIZ (A)'!Z81*Z$168</f>
        <v>0</v>
      </c>
      <c r="AA81" s="16">
        <f>+'MATRIZ (A)'!AA81*AA$168</f>
        <v>0</v>
      </c>
      <c r="AB81" s="16">
        <f>+'MATRIZ (A)'!AB81*AB$168</f>
        <v>0</v>
      </c>
      <c r="AC81" s="16">
        <f>+'MATRIZ (A)'!AC81*AC$168</f>
        <v>0</v>
      </c>
      <c r="AD81" s="16">
        <f>+'MATRIZ (A)'!AD81*AD$168</f>
        <v>0</v>
      </c>
      <c r="AE81" s="16">
        <f>+'MATRIZ (A)'!AE81*AE$168</f>
        <v>0</v>
      </c>
      <c r="AF81" s="16">
        <f>+'MATRIZ (A)'!AF81*AF$168</f>
        <v>115.87779245663565</v>
      </c>
      <c r="AG81" s="16">
        <f>+'MATRIZ (A)'!AG81*AG$168</f>
        <v>0</v>
      </c>
      <c r="AH81" s="16">
        <f>+'MATRIZ (A)'!AH81*AH$168</f>
        <v>0</v>
      </c>
      <c r="AI81" s="16">
        <f>+'MATRIZ (A)'!AI81*AI$168</f>
        <v>0</v>
      </c>
      <c r="AJ81" s="16">
        <f>+'MATRIZ (A)'!AJ81*AJ$168</f>
        <v>1.1611149703975583</v>
      </c>
      <c r="AK81" s="16">
        <f>+'MATRIZ (A)'!AK81*AK$168</f>
        <v>123.51618489385862</v>
      </c>
      <c r="AL81" s="16">
        <f>+'MATRIZ (A)'!AL81*AL$168</f>
        <v>3.7476810723525404</v>
      </c>
      <c r="AM81" s="16">
        <f>+'MATRIZ (A)'!AM81*AM$168</f>
        <v>0.7587605235257584</v>
      </c>
      <c r="AN81" s="16">
        <f>+'MATRIZ (A)'!AN81*AN$168</f>
        <v>0</v>
      </c>
      <c r="AO81" s="16">
        <f>+'MATRIZ (A)'!AO81*AO$168</f>
        <v>3.2827505912595107</v>
      </c>
      <c r="AP81" s="16">
        <f>+'MATRIZ (A)'!AP81*AP$168</f>
        <v>1.9039256480248208</v>
      </c>
      <c r="AQ81" s="16">
        <f>+'MATRIZ (A)'!AQ81*AQ$168</f>
        <v>0</v>
      </c>
      <c r="AR81" s="16">
        <f>+'MATRIZ (A)'!AR81*AR$168</f>
        <v>0</v>
      </c>
      <c r="AS81" s="16">
        <f>+'MATRIZ (A)'!AS81*AS$168</f>
        <v>0</v>
      </c>
      <c r="AT81" s="16">
        <f>+'MATRIZ (A)'!AT81*AT$168</f>
        <v>2.4788107201970582</v>
      </c>
      <c r="AU81" s="16">
        <f>+'MATRIZ (A)'!AU81*AU$168</f>
        <v>9.2641328430232068</v>
      </c>
      <c r="AV81" s="16">
        <f>+'MATRIZ (A)'!AV81*AV$168</f>
        <v>4.8925640835277679</v>
      </c>
      <c r="AW81" s="16">
        <f>+'MATRIZ (A)'!AW81*AW$168</f>
        <v>1.1986191797193011</v>
      </c>
      <c r="AX81" s="16">
        <f>+'MATRIZ (A)'!AX81*AX$168</f>
        <v>0</v>
      </c>
      <c r="AY81" s="16">
        <f>+'MATRIZ (A)'!AY81*AY$168</f>
        <v>0</v>
      </c>
      <c r="AZ81" s="16">
        <f>+'MATRIZ (A)'!AZ81*AZ$168</f>
        <v>0.25079027399463766</v>
      </c>
      <c r="BA81" s="16">
        <f>+'MATRIZ (A)'!BA81*BA$168</f>
        <v>0.19874798982823427</v>
      </c>
      <c r="BB81" s="16">
        <f>+'MATRIZ (A)'!BB81*BB$168</f>
        <v>0</v>
      </c>
      <c r="BC81" s="16">
        <f>+'MATRIZ (A)'!BC81*BC$168</f>
        <v>109.35399110747404</v>
      </c>
      <c r="BD81" s="16">
        <f>+'MATRIZ (A)'!BD81*BD$168</f>
        <v>0.93481869689238262</v>
      </c>
      <c r="BE81" s="16">
        <f>+'MATRIZ (A)'!BE81*BE$168</f>
        <v>2.9839544831966198</v>
      </c>
      <c r="BF81" s="16">
        <f>+'MATRIZ (A)'!BF81*BF$168</f>
        <v>7.6764562461106207</v>
      </c>
      <c r="BG81" s="16">
        <f>+'MATRIZ (A)'!BG81*BG$168</f>
        <v>0.36238392484079784</v>
      </c>
      <c r="BH81" s="16">
        <f>+'MATRIZ (A)'!BH81*BH$168</f>
        <v>0</v>
      </c>
      <c r="BI81" s="16">
        <f>+'MATRIZ (A)'!BI81*BI$168</f>
        <v>0</v>
      </c>
      <c r="BJ81" s="16">
        <f>+'MATRIZ (A)'!BJ81*BJ$168</f>
        <v>0</v>
      </c>
      <c r="BK81" s="16">
        <f>+'MATRIZ (A)'!BK81*BK$168</f>
        <v>0</v>
      </c>
      <c r="BL81" s="16">
        <f>+'MATRIZ (A)'!BL81*BL$168</f>
        <v>0</v>
      </c>
      <c r="BM81" s="16">
        <f>+'MATRIZ (A)'!BM81*BM$168</f>
        <v>5.5216056592176752</v>
      </c>
      <c r="BN81" s="16">
        <f>+'MATRIZ (A)'!BN81*BN$168</f>
        <v>49.674591554752517</v>
      </c>
      <c r="BO81" s="16">
        <f>+'MATRIZ (A)'!BO81*BO$168</f>
        <v>2.291680112133621</v>
      </c>
      <c r="BP81" s="16">
        <f>+'MATRIZ (A)'!BP81*BP$168</f>
        <v>39.615884955105301</v>
      </c>
      <c r="BQ81" s="16">
        <f>+'MATRIZ (A)'!BQ81*BQ$168</f>
        <v>3.4486226136028453</v>
      </c>
      <c r="BR81" s="16">
        <f>+'MATRIZ (A)'!BR81*BR$168</f>
        <v>722.08907039623523</v>
      </c>
      <c r="BS81" s="16">
        <f>+'MATRIZ (A)'!BS81*BS$168</f>
        <v>53.264876535798152</v>
      </c>
      <c r="BT81" s="16">
        <f>+'MATRIZ (A)'!BT81*BT$168</f>
        <v>951.69764956156905</v>
      </c>
      <c r="BU81" s="16">
        <f>+'MATRIZ (A)'!BU81*BU$168</f>
        <v>1102.1205999156562</v>
      </c>
      <c r="BV81" s="16">
        <f>+'MATRIZ (A)'!BV81*BV$168</f>
        <v>0</v>
      </c>
      <c r="BW81" s="16">
        <f>+'MATRIZ (A)'!BW81*BW$168</f>
        <v>52.83166778889958</v>
      </c>
      <c r="BX81" s="16">
        <f>+'MATRIZ (A)'!BX81*BX$168</f>
        <v>52.592122094710881</v>
      </c>
      <c r="BY81" s="16">
        <f>+'MATRIZ (A)'!BY81*BY$168</f>
        <v>0.53512643074659016</v>
      </c>
      <c r="BZ81" s="16">
        <f>+'MATRIZ (A)'!BZ81*BZ$168</f>
        <v>0</v>
      </c>
      <c r="CA81" s="16">
        <f>+'MATRIZ (A)'!CA81*CA$168</f>
        <v>6.3262523945003304</v>
      </c>
      <c r="CB81" s="16">
        <f>+'MATRIZ (A)'!CB81*CB$168</f>
        <v>1244.3815301842733</v>
      </c>
      <c r="CC81" s="16">
        <f>+'MATRIZ (A)'!CC81*CC$168</f>
        <v>139.93553381737999</v>
      </c>
      <c r="CD81" s="16">
        <f>+'MATRIZ (A)'!CD81*CD$168</f>
        <v>0</v>
      </c>
      <c r="CE81" s="16">
        <f>+'MATRIZ (A)'!CE81*CE$168</f>
        <v>0</v>
      </c>
      <c r="CF81" s="16">
        <f>+'MATRIZ (A)'!CF81*CF$168</f>
        <v>13885.401016040101</v>
      </c>
      <c r="CG81" s="16">
        <f>+'MATRIZ (A)'!CG81*CG$168</f>
        <v>5093.4431177972392</v>
      </c>
      <c r="CH81" s="16">
        <f>+'MATRIZ (A)'!CH81*CH$168</f>
        <v>0</v>
      </c>
      <c r="CI81" s="16">
        <f>+'MATRIZ (A)'!CI81*CI$168</f>
        <v>0</v>
      </c>
      <c r="CJ81" s="16">
        <f>+'MATRIZ (A)'!CJ81*CJ$168</f>
        <v>1.7037396903586424</v>
      </c>
      <c r="CK81" s="16">
        <f>+'MATRIZ (A)'!CK81*CK$168</f>
        <v>0</v>
      </c>
      <c r="CL81" s="16">
        <f>+'MATRIZ (A)'!CL81*CL$168</f>
        <v>0</v>
      </c>
      <c r="CM81" s="16">
        <f>+'MATRIZ (A)'!CM81*CM$168</f>
        <v>0</v>
      </c>
      <c r="CN81" s="16">
        <f>+'MATRIZ (A)'!CN81*CN$168</f>
        <v>0</v>
      </c>
      <c r="CO81" s="16">
        <f>+'MATRIZ (A)'!CO81*CO$168</f>
        <v>0.79136850996049146</v>
      </c>
      <c r="CP81" s="16">
        <f>+'MATRIZ (A)'!CP81*CP$168</f>
        <v>0</v>
      </c>
      <c r="CQ81" s="16">
        <f>+'MATRIZ (A)'!CQ81*CQ$168</f>
        <v>79.789923655724706</v>
      </c>
      <c r="CR81" s="16">
        <f>+'MATRIZ (A)'!CR81*CR$168</f>
        <v>4.4705113141473722</v>
      </c>
      <c r="CS81" s="16">
        <f>+'MATRIZ (A)'!CS81*CS$168</f>
        <v>0.28642547232173088</v>
      </c>
      <c r="CT81" s="16">
        <f>+'MATRIZ (A)'!CT81*CT$168</f>
        <v>10.614468547720294</v>
      </c>
      <c r="CU81" s="16">
        <f>+'MATRIZ (A)'!CU81*CU$168</f>
        <v>5.8793121915887694</v>
      </c>
      <c r="CV81" s="16">
        <f>+'MATRIZ (A)'!CV81*CV$168</f>
        <v>0</v>
      </c>
      <c r="CW81" s="16">
        <f>+'MATRIZ (A)'!CW81*CW$168</f>
        <v>24.990758033524191</v>
      </c>
      <c r="CX81" s="16">
        <f>+'MATRIZ (A)'!CX81*CX$168</f>
        <v>2.8703221050242216</v>
      </c>
      <c r="CY81" s="16">
        <f>+'MATRIZ (A)'!CY81*CY$168</f>
        <v>0</v>
      </c>
      <c r="CZ81" s="16">
        <f>+'MATRIZ (A)'!CZ81*CZ$168</f>
        <v>0</v>
      </c>
      <c r="DA81" s="16">
        <f>+'MATRIZ (A)'!DA81*DA$168</f>
        <v>13.704027474685997</v>
      </c>
      <c r="DB81" s="16">
        <f>+'MATRIZ (A)'!DB81*DB$168</f>
        <v>0</v>
      </c>
      <c r="DC81" s="16">
        <f>+'MATRIZ (A)'!DC81*DC$168</f>
        <v>0</v>
      </c>
      <c r="DD81" s="16">
        <f>+'MATRIZ (A)'!DD81*DD$168</f>
        <v>120.59029364069124</v>
      </c>
      <c r="DE81" s="16">
        <f>+'MATRIZ (A)'!DE81*DE$168</f>
        <v>0</v>
      </c>
      <c r="DF81" s="16">
        <f>+'MATRIZ (A)'!DF81*DF$168</f>
        <v>36.035214449471148</v>
      </c>
      <c r="DG81" s="16">
        <f>+'MATRIZ (A)'!DG81*DG$168</f>
        <v>0</v>
      </c>
      <c r="DH81" s="16">
        <f>+'MATRIZ (A)'!DH81*DH$168</f>
        <v>83.802953767648262</v>
      </c>
      <c r="DI81" s="16">
        <f>+'MATRIZ (A)'!DI81*DI$168</f>
        <v>0</v>
      </c>
      <c r="DJ81" s="16">
        <f>+'MATRIZ (A)'!DJ81*DJ$168</f>
        <v>0</v>
      </c>
      <c r="DK81" s="16">
        <f>+'MATRIZ (A)'!DK81*DK$168</f>
        <v>41.106371610342684</v>
      </c>
      <c r="DL81" s="16">
        <f>+'MATRIZ (A)'!DL81*DL$168</f>
        <v>0</v>
      </c>
      <c r="DM81" s="16">
        <f>+'MATRIZ (A)'!DM81*DM$168</f>
        <v>0</v>
      </c>
      <c r="DN81" s="16">
        <f>+'MATRIZ (A)'!DN81*DN$168</f>
        <v>0</v>
      </c>
      <c r="DO81" s="16">
        <f>+'MATRIZ (A)'!DO81*DO$168</f>
        <v>15.084806680450145</v>
      </c>
      <c r="DP81" s="16">
        <f>+'MATRIZ (A)'!DP81*DP$168</f>
        <v>0</v>
      </c>
      <c r="DQ81" s="16">
        <f>+'MATRIZ (A)'!DQ81*DQ$168</f>
        <v>13.828541117533348</v>
      </c>
      <c r="DR81" s="16">
        <f>+'MATRIZ (A)'!DR81*DR$168</f>
        <v>13.698454379573334</v>
      </c>
      <c r="DS81" s="16">
        <f>+'MATRIZ (A)'!DS81*DS$168</f>
        <v>64.201144525217842</v>
      </c>
      <c r="DT81" s="16">
        <f>+'MATRIZ (A)'!DT81*DT$168</f>
        <v>0</v>
      </c>
      <c r="DU81" s="16">
        <f>+'MATRIZ (A)'!DU81*DU$168</f>
        <v>0</v>
      </c>
      <c r="DV81" s="16">
        <f>+'MATRIZ (A)'!DV81*DV$168</f>
        <v>73.259915126797225</v>
      </c>
      <c r="DW81" s="16">
        <f>+'MATRIZ (A)'!DW81*DW$168</f>
        <v>0.694809359279285</v>
      </c>
      <c r="DX81" s="16">
        <f>+'MATRIZ (A)'!DX81*DX$168</f>
        <v>0</v>
      </c>
      <c r="DY81" s="16">
        <f>+'MATRIZ (A)'!DY81*DY$168</f>
        <v>0</v>
      </c>
      <c r="DZ81" s="16">
        <f>+'MATRIZ (A)'!DZ81*DZ$168</f>
        <v>0</v>
      </c>
      <c r="EA81" s="16">
        <f>+'MATRIZ (A)'!EA81*EA$168</f>
        <v>0</v>
      </c>
      <c r="EB81" s="16">
        <f>+'MATRIZ (A)'!EB81*EB$168</f>
        <v>112.30931840640487</v>
      </c>
      <c r="EC81" s="16">
        <f>+'MATRIZ (A)'!EC81*EC$168</f>
        <v>0</v>
      </c>
      <c r="ED81" s="16">
        <f>+'MATRIZ (A)'!ED81*ED$168</f>
        <v>0</v>
      </c>
      <c r="EE81" s="16">
        <f>+'MATRIZ (A)'!EE81*EE$168</f>
        <v>0</v>
      </c>
      <c r="EF81" s="16">
        <f>+'MATRIZ (A)'!EF81*EF$168</f>
        <v>0.82141934091723112</v>
      </c>
      <c r="EG81" s="16">
        <f>+'MATRIZ (A)'!EG81*EG$168</f>
        <v>0</v>
      </c>
      <c r="EH81" s="16">
        <f>+'MATRIZ (A)'!EH81*EH$168</f>
        <v>0</v>
      </c>
      <c r="EI81" s="18">
        <f t="shared" si="6"/>
        <v>24523.057344869558</v>
      </c>
      <c r="EJ81" s="20">
        <f>+'MATRIZ (I-A) INVERSA'!FM81</f>
        <v>34328.359722440422</v>
      </c>
      <c r="EK81" s="20">
        <f>+'MATRIZ (I-A) INVERSA'!FN81</f>
        <v>0</v>
      </c>
      <c r="EL81" s="20">
        <f>+'MATRIZ (I-A) INVERSA'!FO81</f>
        <v>0</v>
      </c>
      <c r="EM81" s="20">
        <f>+'MATRIZ (I-A) INVERSA'!FP81</f>
        <v>0</v>
      </c>
      <c r="EN81" s="20">
        <f>+'MATRIZ (I-A) INVERSA'!FQ81</f>
        <v>0</v>
      </c>
      <c r="EO81" s="20">
        <f>+'MATRIZ (I-A) INVERSA'!FR81</f>
        <v>0</v>
      </c>
      <c r="EP81" s="20">
        <f>+'MATRIZ (I-A) INVERSA'!FS81</f>
        <v>0</v>
      </c>
      <c r="EQ81" s="20">
        <f>+'MATRIZ (I-A) INVERSA'!FT81</f>
        <v>0</v>
      </c>
      <c r="ER81" s="20">
        <f>+'MATRIZ (I-A) INVERSA'!FU81</f>
        <v>0</v>
      </c>
      <c r="ES81" s="20">
        <f>+'MATRIZ (I-A) INVERSA'!FV81</f>
        <v>0</v>
      </c>
      <c r="ET81" s="20">
        <f>+'MATRIZ (I-A) INVERSA'!FW81</f>
        <v>0</v>
      </c>
      <c r="EU81" s="20">
        <f>+'MATRIZ (I-A) INVERSA'!FX81</f>
        <v>0</v>
      </c>
      <c r="EV81" s="20">
        <f>+'MATRIZ (I-A) INVERSA'!FY81</f>
        <v>90146.470882873749</v>
      </c>
      <c r="EW81" s="20">
        <f>+'MATRIZ (I-A) INVERSA'!FZ81</f>
        <v>240.12230394894436</v>
      </c>
      <c r="EX81" s="20">
        <f>+'MATRIZ (I-A) INVERSA'!GA81</f>
        <v>10203.733114867926</v>
      </c>
      <c r="EY81" s="20">
        <f>+'MATRIZ (I-A) INVERSA'!GB81</f>
        <v>0</v>
      </c>
      <c r="EZ81" s="20">
        <f>+'MATRIZ (I-A) INVERSA'!GC81</f>
        <v>0</v>
      </c>
      <c r="FA81" s="20">
        <f>+'MATRIZ (I-A) INVERSA'!GD81</f>
        <v>0</v>
      </c>
      <c r="FB81" s="20">
        <f>+'MATRIZ (I-A) INVERSA'!GE81</f>
        <v>0</v>
      </c>
      <c r="FC81" s="20">
        <f>+'MATRIZ (I-A) INVERSA'!GF81</f>
        <v>0</v>
      </c>
      <c r="FD81" s="20">
        <f>+'MATRIZ (I-A) INVERSA'!GG81</f>
        <v>0</v>
      </c>
      <c r="FE81" s="20">
        <f>+'MATRIZ (I-A) INVERSA'!GH81</f>
        <v>0</v>
      </c>
      <c r="FF81" s="20">
        <f>+'MATRIZ (I-A) INVERSA'!GI81</f>
        <v>0</v>
      </c>
      <c r="FG81" s="18">
        <f t="shared" si="8"/>
        <v>134918.68602413105</v>
      </c>
      <c r="FH81" s="17">
        <f t="shared" si="7"/>
        <v>159441.74336900061</v>
      </c>
      <c r="FI81" s="28"/>
      <c r="FJ81" s="17">
        <v>159441.74336900044</v>
      </c>
      <c r="FK81" s="48">
        <f t="shared" si="9"/>
        <v>0</v>
      </c>
      <c r="FM81" s="46">
        <f>+IFERROR((FH81/'MIP 2017'!FH81*100-100),0)</f>
        <v>6.1170237784267556E-2</v>
      </c>
    </row>
    <row r="82" spans="1:169" s="7" customFormat="1" ht="21.95" customHeight="1" thickBot="1" x14ac:dyDescent="0.25">
      <c r="A82" s="137" t="s">
        <v>212</v>
      </c>
      <c r="B82" s="138" t="s">
        <v>215</v>
      </c>
      <c r="C82" s="16">
        <f>+'MATRIZ (A)'!C82*C$168</f>
        <v>2.5045396286125281</v>
      </c>
      <c r="D82" s="16">
        <f>+'MATRIZ (A)'!D82*D$168</f>
        <v>0.3243629196827455</v>
      </c>
      <c r="E82" s="16">
        <f>+'MATRIZ (A)'!E82*E$168</f>
        <v>1.1919869775179641</v>
      </c>
      <c r="F82" s="16">
        <f>+'MATRIZ (A)'!F82*F$168</f>
        <v>16.907385802976297</v>
      </c>
      <c r="G82" s="16">
        <f>+'MATRIZ (A)'!G82*G$168</f>
        <v>20.185483417499263</v>
      </c>
      <c r="H82" s="16">
        <f>+'MATRIZ (A)'!H82*H$168</f>
        <v>6.2118248388906006</v>
      </c>
      <c r="I82" s="16">
        <f>+'MATRIZ (A)'!I82*I$168</f>
        <v>2.9207911199415819</v>
      </c>
      <c r="J82" s="16">
        <f>+'MATRIZ (A)'!J82*J$168</f>
        <v>17.885924361154505</v>
      </c>
      <c r="K82" s="16">
        <f>+'MATRIZ (A)'!K82*K$168</f>
        <v>18.360393291375175</v>
      </c>
      <c r="L82" s="16">
        <f>+'MATRIZ (A)'!L82*L$168</f>
        <v>28.583105680926803</v>
      </c>
      <c r="M82" s="16">
        <f>+'MATRIZ (A)'!M82*M$168</f>
        <v>23.623542011784412</v>
      </c>
      <c r="N82" s="16">
        <f>+'MATRIZ (A)'!N82*N$168</f>
        <v>16.540805548937275</v>
      </c>
      <c r="O82" s="16">
        <f>+'MATRIZ (A)'!O82*O$168</f>
        <v>14.538413667705639</v>
      </c>
      <c r="P82" s="16">
        <f>+'MATRIZ (A)'!P82*P$168</f>
        <v>171.36093649078279</v>
      </c>
      <c r="Q82" s="16">
        <f>+'MATRIZ (A)'!Q82*Q$168</f>
        <v>6.0258222149290717</v>
      </c>
      <c r="R82" s="16">
        <f>+'MATRIZ (A)'!R82*R$168</f>
        <v>320.57252528745744</v>
      </c>
      <c r="S82" s="16">
        <f>+'MATRIZ (A)'!S82*S$168</f>
        <v>18.628391410403434</v>
      </c>
      <c r="T82" s="16">
        <f>+'MATRIZ (A)'!T82*T$168</f>
        <v>81.517909497921039</v>
      </c>
      <c r="U82" s="16">
        <f>+'MATRIZ (A)'!U82*U$168</f>
        <v>41.433850206068584</v>
      </c>
      <c r="V82" s="16">
        <f>+'MATRIZ (A)'!V82*V$168</f>
        <v>4.0491814684094836</v>
      </c>
      <c r="W82" s="16">
        <f>+'MATRIZ (A)'!W82*W$168</f>
        <v>16.951678322802433</v>
      </c>
      <c r="X82" s="16">
        <f>+'MATRIZ (A)'!X82*X$168</f>
        <v>219.41165558764573</v>
      </c>
      <c r="Y82" s="16">
        <f>+'MATRIZ (A)'!Y82*Y$168</f>
        <v>46.243756387860991</v>
      </c>
      <c r="Z82" s="16">
        <f>+'MATRIZ (A)'!Z82*Z$168</f>
        <v>106.86140836795497</v>
      </c>
      <c r="AA82" s="16">
        <f>+'MATRIZ (A)'!AA82*AA$168</f>
        <v>20.362111061750173</v>
      </c>
      <c r="AB82" s="16">
        <f>+'MATRIZ (A)'!AB82*AB$168</f>
        <v>81.804792343441079</v>
      </c>
      <c r="AC82" s="16">
        <f>+'MATRIZ (A)'!AC82*AC$168</f>
        <v>5.0712112464310382</v>
      </c>
      <c r="AD82" s="16">
        <f>+'MATRIZ (A)'!AD82*AD$168</f>
        <v>17.089738977368537</v>
      </c>
      <c r="AE82" s="16">
        <f>+'MATRIZ (A)'!AE82*AE$168</f>
        <v>16.657915513364898</v>
      </c>
      <c r="AF82" s="16">
        <f>+'MATRIZ (A)'!AF82*AF$168</f>
        <v>73.281992907941415</v>
      </c>
      <c r="AG82" s="16">
        <f>+'MATRIZ (A)'!AG82*AG$168</f>
        <v>1.6833862664312547E-2</v>
      </c>
      <c r="AH82" s="16">
        <f>+'MATRIZ (A)'!AH82*AH$168</f>
        <v>4.6213360186589281</v>
      </c>
      <c r="AI82" s="16">
        <f>+'MATRIZ (A)'!AI82*AI$168</f>
        <v>358.46629685603051</v>
      </c>
      <c r="AJ82" s="16">
        <f>+'MATRIZ (A)'!AJ82*AJ$168</f>
        <v>114.53591387599283</v>
      </c>
      <c r="AK82" s="16">
        <f>+'MATRIZ (A)'!AK82*AK$168</f>
        <v>250.12489703182752</v>
      </c>
      <c r="AL82" s="16">
        <f>+'MATRIZ (A)'!AL82*AL$168</f>
        <v>205.85023127628921</v>
      </c>
      <c r="AM82" s="16">
        <f>+'MATRIZ (A)'!AM82*AM$168</f>
        <v>231.7009140885354</v>
      </c>
      <c r="AN82" s="16">
        <f>+'MATRIZ (A)'!AN82*AN$168</f>
        <v>16.248363698321359</v>
      </c>
      <c r="AO82" s="16">
        <f>+'MATRIZ (A)'!AO82*AO$168</f>
        <v>127.74595172606593</v>
      </c>
      <c r="AP82" s="16">
        <f>+'MATRIZ (A)'!AP82*AP$168</f>
        <v>303.69039770819069</v>
      </c>
      <c r="AQ82" s="16">
        <f>+'MATRIZ (A)'!AQ82*AQ$168</f>
        <v>110.58177747639589</v>
      </c>
      <c r="AR82" s="16">
        <f>+'MATRIZ (A)'!AR82*AR$168</f>
        <v>19.509953578686229</v>
      </c>
      <c r="AS82" s="16">
        <f>+'MATRIZ (A)'!AS82*AS$168</f>
        <v>8.3566685008357648</v>
      </c>
      <c r="AT82" s="16">
        <f>+'MATRIZ (A)'!AT82*AT$168</f>
        <v>16.131502869484194</v>
      </c>
      <c r="AU82" s="16">
        <f>+'MATRIZ (A)'!AU82*AU$168</f>
        <v>279.48895994221596</v>
      </c>
      <c r="AV82" s="16">
        <f>+'MATRIZ (A)'!AV82*AV$168</f>
        <v>64.129835861957375</v>
      </c>
      <c r="AW82" s="16">
        <f>+'MATRIZ (A)'!AW82*AW$168</f>
        <v>346.4701040021294</v>
      </c>
      <c r="AX82" s="16">
        <f>+'MATRIZ (A)'!AX82*AX$168</f>
        <v>62.702798159537608</v>
      </c>
      <c r="AY82" s="16">
        <f>+'MATRIZ (A)'!AY82*AY$168</f>
        <v>41.399992098768287</v>
      </c>
      <c r="AZ82" s="16">
        <f>+'MATRIZ (A)'!AZ82*AZ$168</f>
        <v>4.2829304355627622</v>
      </c>
      <c r="BA82" s="16">
        <f>+'MATRIZ (A)'!BA82*BA$168</f>
        <v>6.9665184630147463</v>
      </c>
      <c r="BB82" s="16">
        <f>+'MATRIZ (A)'!BB82*BB$168</f>
        <v>40.394129182370321</v>
      </c>
      <c r="BC82" s="16">
        <f>+'MATRIZ (A)'!BC82*BC$168</f>
        <v>242.18293266722119</v>
      </c>
      <c r="BD82" s="16">
        <f>+'MATRIZ (A)'!BD82*BD$168</f>
        <v>95.915642675413125</v>
      </c>
      <c r="BE82" s="16">
        <f>+'MATRIZ (A)'!BE82*BE$168</f>
        <v>172.74360977279702</v>
      </c>
      <c r="BF82" s="16">
        <f>+'MATRIZ (A)'!BF82*BF$168</f>
        <v>283.18918165031346</v>
      </c>
      <c r="BG82" s="16">
        <f>+'MATRIZ (A)'!BG82*BG$168</f>
        <v>144.18373597110707</v>
      </c>
      <c r="BH82" s="16">
        <f>+'MATRIZ (A)'!BH82*BH$168</f>
        <v>143.09347364416291</v>
      </c>
      <c r="BI82" s="16">
        <f>+'MATRIZ (A)'!BI82*BI$168</f>
        <v>171.0504055291903</v>
      </c>
      <c r="BJ82" s="16">
        <f>+'MATRIZ (A)'!BJ82*BJ$168</f>
        <v>105.31628608210005</v>
      </c>
      <c r="BK82" s="16">
        <f>+'MATRIZ (A)'!BK82*BK$168</f>
        <v>34.978650139148776</v>
      </c>
      <c r="BL82" s="16">
        <f>+'MATRIZ (A)'!BL82*BL$168</f>
        <v>22.223423767809489</v>
      </c>
      <c r="BM82" s="16">
        <f>+'MATRIZ (A)'!BM82*BM$168</f>
        <v>204.21923167495362</v>
      </c>
      <c r="BN82" s="16">
        <f>+'MATRIZ (A)'!BN82*BN$168</f>
        <v>136.81146356008139</v>
      </c>
      <c r="BO82" s="16">
        <f>+'MATRIZ (A)'!BO82*BO$168</f>
        <v>150.82546085014425</v>
      </c>
      <c r="BP82" s="16">
        <f>+'MATRIZ (A)'!BP82*BP$168</f>
        <v>28.024960459878052</v>
      </c>
      <c r="BQ82" s="16">
        <f>+'MATRIZ (A)'!BQ82*BQ$168</f>
        <v>40.652710921492364</v>
      </c>
      <c r="BR82" s="16">
        <f>+'MATRIZ (A)'!BR82*BR$168</f>
        <v>227.42657136382073</v>
      </c>
      <c r="BS82" s="16">
        <f>+'MATRIZ (A)'!BS82*BS$168</f>
        <v>25.783321820681078</v>
      </c>
      <c r="BT82" s="16">
        <f>+'MATRIZ (A)'!BT82*BT$168</f>
        <v>100.62574677730829</v>
      </c>
      <c r="BU82" s="16">
        <f>+'MATRIZ (A)'!BU82*BU$168</f>
        <v>1038.1011891345061</v>
      </c>
      <c r="BV82" s="16">
        <f>+'MATRIZ (A)'!BV82*BV$168</f>
        <v>68.121062453016719</v>
      </c>
      <c r="BW82" s="16">
        <f>+'MATRIZ (A)'!BW82*BW$168</f>
        <v>296.50878422326156</v>
      </c>
      <c r="BX82" s="16">
        <f>+'MATRIZ (A)'!BX82*BX$168</f>
        <v>143.28332268204153</v>
      </c>
      <c r="BY82" s="16">
        <f>+'MATRIZ (A)'!BY82*BY$168</f>
        <v>39.277941797788166</v>
      </c>
      <c r="BZ82" s="16">
        <f>+'MATRIZ (A)'!BZ82*BZ$168</f>
        <v>11.472601755492226</v>
      </c>
      <c r="CA82" s="16">
        <f>+'MATRIZ (A)'!CA82*CA$168</f>
        <v>20.752781224559477</v>
      </c>
      <c r="CB82" s="16">
        <f>+'MATRIZ (A)'!CB82*CB$168</f>
        <v>547.44054656957667</v>
      </c>
      <c r="CC82" s="16">
        <f>+'MATRIZ (A)'!CC82*CC$168</f>
        <v>571.5673161072566</v>
      </c>
      <c r="CD82" s="16">
        <f>+'MATRIZ (A)'!CD82*CD$168</f>
        <v>188.49730832273664</v>
      </c>
      <c r="CE82" s="16">
        <f>+'MATRIZ (A)'!CE82*CE$168</f>
        <v>487.30633401043593</v>
      </c>
      <c r="CF82" s="16">
        <f>+'MATRIZ (A)'!CF82*CF$168</f>
        <v>848.41105645951006</v>
      </c>
      <c r="CG82" s="16">
        <f>+'MATRIZ (A)'!CG82*CG$168</f>
        <v>869.9974829793174</v>
      </c>
      <c r="CH82" s="16">
        <f>+'MATRIZ (A)'!CH82*CH$168</f>
        <v>186.91798240563833</v>
      </c>
      <c r="CI82" s="16">
        <f>+'MATRIZ (A)'!CI82*CI$168</f>
        <v>2.6114113620144765</v>
      </c>
      <c r="CJ82" s="16">
        <f>+'MATRIZ (A)'!CJ82*CJ$168</f>
        <v>159.28571373173074</v>
      </c>
      <c r="CK82" s="16">
        <f>+'MATRIZ (A)'!CK82*CK$168</f>
        <v>133.08766618343148</v>
      </c>
      <c r="CL82" s="16">
        <f>+'MATRIZ (A)'!CL82*CL$168</f>
        <v>268.75960618873296</v>
      </c>
      <c r="CM82" s="16">
        <f>+'MATRIZ (A)'!CM82*CM$168</f>
        <v>116.72550158049404</v>
      </c>
      <c r="CN82" s="16">
        <f>+'MATRIZ (A)'!CN82*CN$168</f>
        <v>22.94475517589721</v>
      </c>
      <c r="CO82" s="16">
        <f>+'MATRIZ (A)'!CO82*CO$168</f>
        <v>170.47501072800287</v>
      </c>
      <c r="CP82" s="16">
        <f>+'MATRIZ (A)'!CP82*CP$168</f>
        <v>96.25905321430821</v>
      </c>
      <c r="CQ82" s="16">
        <f>+'MATRIZ (A)'!CQ82*CQ$168</f>
        <v>310.07090053807491</v>
      </c>
      <c r="CR82" s="16">
        <f>+'MATRIZ (A)'!CR82*CR$168</f>
        <v>672.84516304820625</v>
      </c>
      <c r="CS82" s="16">
        <f>+'MATRIZ (A)'!CS82*CS$168</f>
        <v>28.189275023463154</v>
      </c>
      <c r="CT82" s="16">
        <f>+'MATRIZ (A)'!CT82*CT$168</f>
        <v>296.40159795482776</v>
      </c>
      <c r="CU82" s="16">
        <f>+'MATRIZ (A)'!CU82*CU$168</f>
        <v>157.5981701540874</v>
      </c>
      <c r="CV82" s="16">
        <f>+'MATRIZ (A)'!CV82*CV$168</f>
        <v>1.3188288205840315</v>
      </c>
      <c r="CW82" s="16">
        <f>+'MATRIZ (A)'!CW82*CW$168</f>
        <v>226.72738905661703</v>
      </c>
      <c r="CX82" s="16">
        <f>+'MATRIZ (A)'!CX82*CX$168</f>
        <v>128.71491120844607</v>
      </c>
      <c r="CY82" s="16">
        <f>+'MATRIZ (A)'!CY82*CY$168</f>
        <v>99.735685963781194</v>
      </c>
      <c r="CZ82" s="16">
        <f>+'MATRIZ (A)'!CZ82*CZ$168</f>
        <v>32.961507032271108</v>
      </c>
      <c r="DA82" s="16">
        <f>+'MATRIZ (A)'!DA82*DA$168</f>
        <v>440.83135504618099</v>
      </c>
      <c r="DB82" s="16">
        <f>+'MATRIZ (A)'!DB82*DB$168</f>
        <v>38.656632269564525</v>
      </c>
      <c r="DC82" s="16">
        <f>+'MATRIZ (A)'!DC82*DC$168</f>
        <v>33.597372723518447</v>
      </c>
      <c r="DD82" s="16">
        <f>+'MATRIZ (A)'!DD82*DD$168</f>
        <v>630.48582791937224</v>
      </c>
      <c r="DE82" s="16">
        <f>+'MATRIZ (A)'!DE82*DE$168</f>
        <v>94.722682355008416</v>
      </c>
      <c r="DF82" s="16">
        <f>+'MATRIZ (A)'!DF82*DF$168</f>
        <v>256.95575835350485</v>
      </c>
      <c r="DG82" s="16">
        <f>+'MATRIZ (A)'!DG82*DG$168</f>
        <v>174.28807658727152</v>
      </c>
      <c r="DH82" s="16">
        <f>+'MATRIZ (A)'!DH82*DH$168</f>
        <v>58.912217945674634</v>
      </c>
      <c r="DI82" s="16">
        <f>+'MATRIZ (A)'!DI82*DI$168</f>
        <v>776.49421599765469</v>
      </c>
      <c r="DJ82" s="16">
        <f>+'MATRIZ (A)'!DJ82*DJ$168</f>
        <v>35.635280918013031</v>
      </c>
      <c r="DK82" s="16">
        <f>+'MATRIZ (A)'!DK82*DK$168</f>
        <v>8.2749870966804053</v>
      </c>
      <c r="DL82" s="16">
        <f>+'MATRIZ (A)'!DL82*DL$168</f>
        <v>65.100329262988083</v>
      </c>
      <c r="DM82" s="16">
        <f>+'MATRIZ (A)'!DM82*DM$168</f>
        <v>7.4276860216349203E-2</v>
      </c>
      <c r="DN82" s="16">
        <f>+'MATRIZ (A)'!DN82*DN$168</f>
        <v>1.1566657255716</v>
      </c>
      <c r="DO82" s="16">
        <f>+'MATRIZ (A)'!DO82*DO$168</f>
        <v>43.561871965380661</v>
      </c>
      <c r="DP82" s="16">
        <f>+'MATRIZ (A)'!DP82*DP$168</f>
        <v>53.450150520266284</v>
      </c>
      <c r="DQ82" s="16">
        <f>+'MATRIZ (A)'!DQ82*DQ$168</f>
        <v>41.062616102640781</v>
      </c>
      <c r="DR82" s="16">
        <f>+'MATRIZ (A)'!DR82*DR$168</f>
        <v>348.87379840799167</v>
      </c>
      <c r="DS82" s="16">
        <f>+'MATRIZ (A)'!DS82*DS$168</f>
        <v>249.84057835366633</v>
      </c>
      <c r="DT82" s="16">
        <f>+'MATRIZ (A)'!DT82*DT$168</f>
        <v>212.9373940404638</v>
      </c>
      <c r="DU82" s="16">
        <f>+'MATRIZ (A)'!DU82*DU$168</f>
        <v>1.2921336984162082</v>
      </c>
      <c r="DV82" s="16">
        <f>+'MATRIZ (A)'!DV82*DV$168</f>
        <v>422.20259409394458</v>
      </c>
      <c r="DW82" s="16">
        <f>+'MATRIZ (A)'!DW82*DW$168</f>
        <v>15787.976153472664</v>
      </c>
      <c r="DX82" s="16">
        <f>+'MATRIZ (A)'!DX82*DX$168</f>
        <v>31.651717405902719</v>
      </c>
      <c r="DY82" s="16">
        <f>+'MATRIZ (A)'!DY82*DY$168</f>
        <v>7.5560258779742497</v>
      </c>
      <c r="DZ82" s="16">
        <f>+'MATRIZ (A)'!DZ82*DZ$168</f>
        <v>7.3226152728050238</v>
      </c>
      <c r="EA82" s="16">
        <f>+'MATRIZ (A)'!EA82*EA$168</f>
        <v>47.833669576807488</v>
      </c>
      <c r="EB82" s="16">
        <f>+'MATRIZ (A)'!EB82*EB$168</f>
        <v>113.04055099978417</v>
      </c>
      <c r="EC82" s="16">
        <f>+'MATRIZ (A)'!EC82*EC$168</f>
        <v>32.012496761255996</v>
      </c>
      <c r="ED82" s="16">
        <f>+'MATRIZ (A)'!ED82*ED$168</f>
        <v>5.5107699055836301</v>
      </c>
      <c r="EE82" s="16">
        <f>+'MATRIZ (A)'!EE82*EE$168</f>
        <v>58.924445486195282</v>
      </c>
      <c r="EF82" s="16">
        <f>+'MATRIZ (A)'!EF82*EF$168</f>
        <v>2.0496139673371463</v>
      </c>
      <c r="EG82" s="16">
        <f>+'MATRIZ (A)'!EG82*EG$168</f>
        <v>11.127946871684355</v>
      </c>
      <c r="EH82" s="16">
        <f>+'MATRIZ (A)'!EH82*EH$168</f>
        <v>0</v>
      </c>
      <c r="EI82" s="18">
        <f t="shared" si="6"/>
        <v>34695.547231532793</v>
      </c>
      <c r="EJ82" s="20">
        <f>+'MATRIZ (I-A) INVERSA'!FM82</f>
        <v>25752.545139396359</v>
      </c>
      <c r="EK82" s="20">
        <f>+'MATRIZ (I-A) INVERSA'!FN82</f>
        <v>0</v>
      </c>
      <c r="EL82" s="20">
        <f>+'MATRIZ (I-A) INVERSA'!FO82</f>
        <v>0</v>
      </c>
      <c r="EM82" s="20">
        <f>+'MATRIZ (I-A) INVERSA'!FP82</f>
        <v>0</v>
      </c>
      <c r="EN82" s="20">
        <f>+'MATRIZ (I-A) INVERSA'!FQ82</f>
        <v>0</v>
      </c>
      <c r="EO82" s="20">
        <f>+'MATRIZ (I-A) INVERSA'!FR82</f>
        <v>0</v>
      </c>
      <c r="EP82" s="20">
        <f>+'MATRIZ (I-A) INVERSA'!FS82</f>
        <v>0</v>
      </c>
      <c r="EQ82" s="20">
        <f>+'MATRIZ (I-A) INVERSA'!FT82</f>
        <v>0</v>
      </c>
      <c r="ER82" s="20">
        <f>+'MATRIZ (I-A) INVERSA'!FU82</f>
        <v>0</v>
      </c>
      <c r="ES82" s="20">
        <f>+'MATRIZ (I-A) INVERSA'!FV82</f>
        <v>0</v>
      </c>
      <c r="ET82" s="20">
        <f>+'MATRIZ (I-A) INVERSA'!FW82</f>
        <v>0</v>
      </c>
      <c r="EU82" s="20">
        <f>+'MATRIZ (I-A) INVERSA'!FX82</f>
        <v>5382.999009671862</v>
      </c>
      <c r="EV82" s="20">
        <f>+'MATRIZ (I-A) INVERSA'!FY82</f>
        <v>8163.0451810319355</v>
      </c>
      <c r="EW82" s="20">
        <f>+'MATRIZ (I-A) INVERSA'!FZ82</f>
        <v>12.008844490095306</v>
      </c>
      <c r="EX82" s="20">
        <f>+'MATRIZ (I-A) INVERSA'!GA82</f>
        <v>1721378.4190974822</v>
      </c>
      <c r="EY82" s="20">
        <f>+'MATRIZ (I-A) INVERSA'!GB82</f>
        <v>0</v>
      </c>
      <c r="EZ82" s="20">
        <f>+'MATRIZ (I-A) INVERSA'!GC82</f>
        <v>0</v>
      </c>
      <c r="FA82" s="20">
        <f>+'MATRIZ (I-A) INVERSA'!GD82</f>
        <v>0</v>
      </c>
      <c r="FB82" s="20">
        <f>+'MATRIZ (I-A) INVERSA'!GE82</f>
        <v>0</v>
      </c>
      <c r="FC82" s="20">
        <f>+'MATRIZ (I-A) INVERSA'!GF82</f>
        <v>0</v>
      </c>
      <c r="FD82" s="20">
        <f>+'MATRIZ (I-A) INVERSA'!GG82</f>
        <v>0</v>
      </c>
      <c r="FE82" s="20">
        <f>+'MATRIZ (I-A) INVERSA'!GH82</f>
        <v>0</v>
      </c>
      <c r="FF82" s="20">
        <f>+'MATRIZ (I-A) INVERSA'!GI82</f>
        <v>0</v>
      </c>
      <c r="FG82" s="18">
        <f t="shared" si="8"/>
        <v>1760689.0172720724</v>
      </c>
      <c r="FH82" s="17">
        <f t="shared" si="7"/>
        <v>1795384.5645036052</v>
      </c>
      <c r="FI82" s="28"/>
      <c r="FJ82" s="17">
        <v>1795384.5645036055</v>
      </c>
      <c r="FK82" s="48">
        <f t="shared" si="9"/>
        <v>0</v>
      </c>
      <c r="FM82" s="46">
        <f>+IFERROR((FH82/'MIP 2017'!FH82*100-100),0)</f>
        <v>1.5468005889005099E-2</v>
      </c>
    </row>
    <row r="83" spans="1:169" s="7" customFormat="1" ht="21.95" customHeight="1" thickBot="1" x14ac:dyDescent="0.25">
      <c r="A83" s="137" t="s">
        <v>214</v>
      </c>
      <c r="B83" s="138" t="s">
        <v>217</v>
      </c>
      <c r="C83" s="16">
        <f>+'MATRIZ (A)'!C83*C$168</f>
        <v>2.3945306679907453E-2</v>
      </c>
      <c r="D83" s="16">
        <f>+'MATRIZ (A)'!D83*D$168</f>
        <v>2.9862349774922633E-3</v>
      </c>
      <c r="E83" s="16">
        <f>+'MATRIZ (A)'!E83*E$168</f>
        <v>1.3656784030086593E-2</v>
      </c>
      <c r="F83" s="16">
        <f>+'MATRIZ (A)'!F83*F$168</f>
        <v>0.16106492066949252</v>
      </c>
      <c r="G83" s="16">
        <f>+'MATRIZ (A)'!G83*G$168</f>
        <v>0.18126777365754754</v>
      </c>
      <c r="H83" s="16">
        <f>+'MATRIZ (A)'!H83*H$168</f>
        <v>6.3878590331124002E-2</v>
      </c>
      <c r="I83" s="16">
        <f>+'MATRIZ (A)'!I83*I$168</f>
        <v>1.9358209333245158E-2</v>
      </c>
      <c r="J83" s="16">
        <f>+'MATRIZ (A)'!J83*J$168</f>
        <v>0.19782948237721049</v>
      </c>
      <c r="K83" s="16">
        <f>+'MATRIZ (A)'!K83*K$168</f>
        <v>0.15099585243468644</v>
      </c>
      <c r="L83" s="16">
        <f>+'MATRIZ (A)'!L83*L$168</f>
        <v>0.21485458921667086</v>
      </c>
      <c r="M83" s="16">
        <f>+'MATRIZ (A)'!M83*M$168</f>
        <v>0.20970767130081086</v>
      </c>
      <c r="N83" s="16">
        <f>+'MATRIZ (A)'!N83*N$168</f>
        <v>3.6916886035480516</v>
      </c>
      <c r="O83" s="16">
        <f>+'MATRIZ (A)'!O83*O$168</f>
        <v>0.74211176859144956</v>
      </c>
      <c r="P83" s="16">
        <f>+'MATRIZ (A)'!P83*P$168</f>
        <v>69.720552468520253</v>
      </c>
      <c r="Q83" s="16">
        <f>+'MATRIZ (A)'!Q83*Q$168</f>
        <v>0.11652651521705641</v>
      </c>
      <c r="R83" s="16">
        <f>+'MATRIZ (A)'!R83*R$168</f>
        <v>34.308590749031978</v>
      </c>
      <c r="S83" s="16">
        <f>+'MATRIZ (A)'!S83*S$168</f>
        <v>0.20124235880915498</v>
      </c>
      <c r="T83" s="16">
        <f>+'MATRIZ (A)'!T83*T$168</f>
        <v>0.38238697937158533</v>
      </c>
      <c r="U83" s="16">
        <f>+'MATRIZ (A)'!U83*U$168</f>
        <v>15.51294681052531</v>
      </c>
      <c r="V83" s="16">
        <f>+'MATRIZ (A)'!V83*V$168</f>
        <v>4.0738351291815238E-2</v>
      </c>
      <c r="W83" s="16">
        <f>+'MATRIZ (A)'!W83*W$168</f>
        <v>17.384457845023142</v>
      </c>
      <c r="X83" s="16">
        <f>+'MATRIZ (A)'!X83*X$168</f>
        <v>101.28365864546892</v>
      </c>
      <c r="Y83" s="16">
        <f>+'MATRIZ (A)'!Y83*Y$168</f>
        <v>0.44720964039981093</v>
      </c>
      <c r="Z83" s="16">
        <f>+'MATRIZ (A)'!Z83*Z$168</f>
        <v>1.1933138601849318</v>
      </c>
      <c r="AA83" s="16">
        <f>+'MATRIZ (A)'!AA83*AA$168</f>
        <v>0.121314633281471</v>
      </c>
      <c r="AB83" s="16">
        <f>+'MATRIZ (A)'!AB83*AB$168</f>
        <v>257.05366830563202</v>
      </c>
      <c r="AC83" s="16">
        <f>+'MATRIZ (A)'!AC83*AC$168</f>
        <v>0.94959505578503378</v>
      </c>
      <c r="AD83" s="16">
        <f>+'MATRIZ (A)'!AD83*AD$168</f>
        <v>274.21206594454742</v>
      </c>
      <c r="AE83" s="16">
        <f>+'MATRIZ (A)'!AE83*AE$168</f>
        <v>2.5952890462484643</v>
      </c>
      <c r="AF83" s="16">
        <f>+'MATRIZ (A)'!AF83*AF$168</f>
        <v>58.941479489304733</v>
      </c>
      <c r="AG83" s="16">
        <f>+'MATRIZ (A)'!AG83*AG$168</f>
        <v>2.5520637158464882E-2</v>
      </c>
      <c r="AH83" s="16">
        <f>+'MATRIZ (A)'!AH83*AH$168</f>
        <v>17.20106559701054</v>
      </c>
      <c r="AI83" s="16">
        <f>+'MATRIZ (A)'!AI83*AI$168</f>
        <v>438.03286545321731</v>
      </c>
      <c r="AJ83" s="16">
        <f>+'MATRIZ (A)'!AJ83*AJ$168</f>
        <v>6.8116201811446757</v>
      </c>
      <c r="AK83" s="16">
        <f>+'MATRIZ (A)'!AK83*AK$168</f>
        <v>88.78252937660362</v>
      </c>
      <c r="AL83" s="16">
        <f>+'MATRIZ (A)'!AL83*AL$168</f>
        <v>83.981376754020943</v>
      </c>
      <c r="AM83" s="16">
        <f>+'MATRIZ (A)'!AM83*AM$168</f>
        <v>100.09808938148768</v>
      </c>
      <c r="AN83" s="16">
        <f>+'MATRIZ (A)'!AN83*AN$168</f>
        <v>38.862923226324853</v>
      </c>
      <c r="AO83" s="16">
        <f>+'MATRIZ (A)'!AO83*AO$168</f>
        <v>35.560938545573258</v>
      </c>
      <c r="AP83" s="16">
        <f>+'MATRIZ (A)'!AP83*AP$168</f>
        <v>186.49590323021772</v>
      </c>
      <c r="AQ83" s="16">
        <f>+'MATRIZ (A)'!AQ83*AQ$168</f>
        <v>189.94497446730043</v>
      </c>
      <c r="AR83" s="16">
        <f>+'MATRIZ (A)'!AR83*AR$168</f>
        <v>43.389509639317637</v>
      </c>
      <c r="AS83" s="16">
        <f>+'MATRIZ (A)'!AS83*AS$168</f>
        <v>76.063481692958206</v>
      </c>
      <c r="AT83" s="16">
        <f>+'MATRIZ (A)'!AT83*AT$168</f>
        <v>8.050464392755238</v>
      </c>
      <c r="AU83" s="16">
        <f>+'MATRIZ (A)'!AU83*AU$168</f>
        <v>85.870438551580577</v>
      </c>
      <c r="AV83" s="16">
        <f>+'MATRIZ (A)'!AV83*AV$168</f>
        <v>278.83661974056753</v>
      </c>
      <c r="AW83" s="16">
        <f>+'MATRIZ (A)'!AW83*AW$168</f>
        <v>57.2828930133592</v>
      </c>
      <c r="AX83" s="16">
        <f>+'MATRIZ (A)'!AX83*AX$168</f>
        <v>186.08238139922392</v>
      </c>
      <c r="AY83" s="16">
        <f>+'MATRIZ (A)'!AY83*AY$168</f>
        <v>509.63604037760507</v>
      </c>
      <c r="AZ83" s="16">
        <f>+'MATRIZ (A)'!AZ83*AZ$168</f>
        <v>148.7303100007754</v>
      </c>
      <c r="BA83" s="16">
        <f>+'MATRIZ (A)'!BA83*BA$168</f>
        <v>22.928685304771715</v>
      </c>
      <c r="BB83" s="16">
        <f>+'MATRIZ (A)'!BB83*BB$168</f>
        <v>27.727767350633268</v>
      </c>
      <c r="BC83" s="16">
        <f>+'MATRIZ (A)'!BC83*BC$168</f>
        <v>34.102549276101797</v>
      </c>
      <c r="BD83" s="16">
        <f>+'MATRIZ (A)'!BD83*BD$168</f>
        <v>207.32724049568222</v>
      </c>
      <c r="BE83" s="16">
        <f>+'MATRIZ (A)'!BE83*BE$168</f>
        <v>28.420248346981651</v>
      </c>
      <c r="BF83" s="16">
        <f>+'MATRIZ (A)'!BF83*BF$168</f>
        <v>159.14308425300655</v>
      </c>
      <c r="BG83" s="16">
        <f>+'MATRIZ (A)'!BG83*BG$168</f>
        <v>101.51219445548286</v>
      </c>
      <c r="BH83" s="16">
        <f>+'MATRIZ (A)'!BH83*BH$168</f>
        <v>15.313449981276374</v>
      </c>
      <c r="BI83" s="16">
        <f>+'MATRIZ (A)'!BI83*BI$168</f>
        <v>176.38534433549682</v>
      </c>
      <c r="BJ83" s="16">
        <f>+'MATRIZ (A)'!BJ83*BJ$168</f>
        <v>19.850265705648361</v>
      </c>
      <c r="BK83" s="16">
        <f>+'MATRIZ (A)'!BK83*BK$168</f>
        <v>4.9533323025984695</v>
      </c>
      <c r="BL83" s="16">
        <f>+'MATRIZ (A)'!BL83*BL$168</f>
        <v>27.056896700916948</v>
      </c>
      <c r="BM83" s="16">
        <f>+'MATRIZ (A)'!BM83*BM$168</f>
        <v>114.74852082864996</v>
      </c>
      <c r="BN83" s="16">
        <f>+'MATRIZ (A)'!BN83*BN$168</f>
        <v>97.104670752229978</v>
      </c>
      <c r="BO83" s="16">
        <f>+'MATRIZ (A)'!BO83*BO$168</f>
        <v>18.502741859464916</v>
      </c>
      <c r="BP83" s="16">
        <f>+'MATRIZ (A)'!BP83*BP$168</f>
        <v>3.0726738707498638</v>
      </c>
      <c r="BQ83" s="16">
        <f>+'MATRIZ (A)'!BQ83*BQ$168</f>
        <v>9.9715991282849039</v>
      </c>
      <c r="BR83" s="16">
        <f>+'MATRIZ (A)'!BR83*BR$168</f>
        <v>216.13156680072265</v>
      </c>
      <c r="BS83" s="16">
        <f>+'MATRIZ (A)'!BS83*BS$168</f>
        <v>6.7447305800063386</v>
      </c>
      <c r="BT83" s="16">
        <f>+'MATRIZ (A)'!BT83*BT$168</f>
        <v>398.52874236671784</v>
      </c>
      <c r="BU83" s="16">
        <f>+'MATRIZ (A)'!BU83*BU$168</f>
        <v>91.474837679475726</v>
      </c>
      <c r="BV83" s="16">
        <f>+'MATRIZ (A)'!BV83*BV$168</f>
        <v>1710.3847998190283</v>
      </c>
      <c r="BW83" s="16">
        <f>+'MATRIZ (A)'!BW83*BW$168</f>
        <v>235.54719165563912</v>
      </c>
      <c r="BX83" s="16">
        <f>+'MATRIZ (A)'!BX83*BX$168</f>
        <v>1327.7846134776805</v>
      </c>
      <c r="BY83" s="16">
        <f>+'MATRIZ (A)'!BY83*BY$168</f>
        <v>171.94645990164383</v>
      </c>
      <c r="BZ83" s="16">
        <f>+'MATRIZ (A)'!BZ83*BZ$168</f>
        <v>70.040657126074393</v>
      </c>
      <c r="CA83" s="16">
        <f>+'MATRIZ (A)'!CA83*CA$168</f>
        <v>58.995054975500274</v>
      </c>
      <c r="CB83" s="16">
        <f>+'MATRIZ (A)'!CB83*CB$168</f>
        <v>145.19947337745063</v>
      </c>
      <c r="CC83" s="16">
        <f>+'MATRIZ (A)'!CC83*CC$168</f>
        <v>11.866767977013902</v>
      </c>
      <c r="CD83" s="16">
        <f>+'MATRIZ (A)'!CD83*CD$168</f>
        <v>53.833105652841532</v>
      </c>
      <c r="CE83" s="16">
        <f>+'MATRIZ (A)'!CE83*CE$168</f>
        <v>652.20463457027427</v>
      </c>
      <c r="CF83" s="16">
        <f>+'MATRIZ (A)'!CF83*CF$168</f>
        <v>915.19932733064957</v>
      </c>
      <c r="CG83" s="16">
        <f>+'MATRIZ (A)'!CG83*CG$168</f>
        <v>2892.8101288027756</v>
      </c>
      <c r="CH83" s="16">
        <f>+'MATRIZ (A)'!CH83*CH$168</f>
        <v>1865.0849873498778</v>
      </c>
      <c r="CI83" s="16">
        <f>+'MATRIZ (A)'!CI83*CI$168</f>
        <v>124.26658737851844</v>
      </c>
      <c r="CJ83" s="16">
        <f>+'MATRIZ (A)'!CJ83*CJ$168</f>
        <v>376.25218487832109</v>
      </c>
      <c r="CK83" s="16">
        <f>+'MATRIZ (A)'!CK83*CK$168</f>
        <v>1.2547331534156534</v>
      </c>
      <c r="CL83" s="16">
        <f>+'MATRIZ (A)'!CL83*CL$168</f>
        <v>62.918125714329761</v>
      </c>
      <c r="CM83" s="16">
        <f>+'MATRIZ (A)'!CM83*CM$168</f>
        <v>39.600399884349734</v>
      </c>
      <c r="CN83" s="16">
        <f>+'MATRIZ (A)'!CN83*CN$168</f>
        <v>3.5781042108101282</v>
      </c>
      <c r="CO83" s="16">
        <f>+'MATRIZ (A)'!CO83*CO$168</f>
        <v>194.66994778364554</v>
      </c>
      <c r="CP83" s="16">
        <f>+'MATRIZ (A)'!CP83*CP$168</f>
        <v>136.38851338683415</v>
      </c>
      <c r="CQ83" s="16">
        <f>+'MATRIZ (A)'!CQ83*CQ$168</f>
        <v>332.88496013761392</v>
      </c>
      <c r="CR83" s="16">
        <f>+'MATRIZ (A)'!CR83*CR$168</f>
        <v>900.1110068573156</v>
      </c>
      <c r="CS83" s="16">
        <f>+'MATRIZ (A)'!CS83*CS$168</f>
        <v>209.42089019312797</v>
      </c>
      <c r="CT83" s="16">
        <f>+'MATRIZ (A)'!CT83*CT$168</f>
        <v>282.56715676852502</v>
      </c>
      <c r="CU83" s="16">
        <f>+'MATRIZ (A)'!CU83*CU$168</f>
        <v>170.88272475463242</v>
      </c>
      <c r="CV83" s="16">
        <f>+'MATRIZ (A)'!CV83*CV$168</f>
        <v>111.54290889406808</v>
      </c>
      <c r="CW83" s="16">
        <f>+'MATRIZ (A)'!CW83*CW$168</f>
        <v>526.17304553749932</v>
      </c>
      <c r="CX83" s="16">
        <f>+'MATRIZ (A)'!CX83*CX$168</f>
        <v>14.493611274686995</v>
      </c>
      <c r="CY83" s="16">
        <f>+'MATRIZ (A)'!CY83*CY$168</f>
        <v>1219.9372965171558</v>
      </c>
      <c r="CZ83" s="16">
        <f>+'MATRIZ (A)'!CZ83*CZ$168</f>
        <v>137.04142444959155</v>
      </c>
      <c r="DA83" s="16">
        <f>+'MATRIZ (A)'!DA83*DA$168</f>
        <v>2780.0067226219116</v>
      </c>
      <c r="DB83" s="16">
        <f>+'MATRIZ (A)'!DB83*DB$168</f>
        <v>416.34172917831842</v>
      </c>
      <c r="DC83" s="16">
        <f>+'MATRIZ (A)'!DC83*DC$168</f>
        <v>152.44782917551112</v>
      </c>
      <c r="DD83" s="16">
        <f>+'MATRIZ (A)'!DD83*DD$168</f>
        <v>241.77208037727607</v>
      </c>
      <c r="DE83" s="16">
        <f>+'MATRIZ (A)'!DE83*DE$168</f>
        <v>674.42043759549904</v>
      </c>
      <c r="DF83" s="16">
        <f>+'MATRIZ (A)'!DF83*DF$168</f>
        <v>125.77246119642132</v>
      </c>
      <c r="DG83" s="16">
        <f>+'MATRIZ (A)'!DG83*DG$168</f>
        <v>369.26280040881301</v>
      </c>
      <c r="DH83" s="16">
        <f>+'MATRIZ (A)'!DH83*DH$168</f>
        <v>235.43872500050455</v>
      </c>
      <c r="DI83" s="16">
        <f>+'MATRIZ (A)'!DI83*DI$168</f>
        <v>2.7884603638045551</v>
      </c>
      <c r="DJ83" s="16">
        <f>+'MATRIZ (A)'!DJ83*DJ$168</f>
        <v>14.987207575665881</v>
      </c>
      <c r="DK83" s="16">
        <f>+'MATRIZ (A)'!DK83*DK$168</f>
        <v>4.5056803477650256</v>
      </c>
      <c r="DL83" s="16">
        <f>+'MATRIZ (A)'!DL83*DL$168</f>
        <v>186.89549957633238</v>
      </c>
      <c r="DM83" s="16">
        <f>+'MATRIZ (A)'!DM83*DM$168</f>
        <v>6.1372239062474541E-2</v>
      </c>
      <c r="DN83" s="16">
        <f>+'MATRIZ (A)'!DN83*DN$168</f>
        <v>2.0429602885045237</v>
      </c>
      <c r="DO83" s="16">
        <f>+'MATRIZ (A)'!DO83*DO$168</f>
        <v>518.12287472282151</v>
      </c>
      <c r="DP83" s="16">
        <f>+'MATRIZ (A)'!DP83*DP$168</f>
        <v>381.85765006222965</v>
      </c>
      <c r="DQ83" s="16">
        <f>+'MATRIZ (A)'!DQ83*DQ$168</f>
        <v>301.88060673369318</v>
      </c>
      <c r="DR83" s="16">
        <f>+'MATRIZ (A)'!DR83*DR$168</f>
        <v>344.016665845001</v>
      </c>
      <c r="DS83" s="16">
        <f>+'MATRIZ (A)'!DS83*DS$168</f>
        <v>1985.9808465489921</v>
      </c>
      <c r="DT83" s="16">
        <f>+'MATRIZ (A)'!DT83*DT$168</f>
        <v>1295.7796378952517</v>
      </c>
      <c r="DU83" s="16">
        <f>+'MATRIZ (A)'!DU83*DU$168</f>
        <v>12.882023318083716</v>
      </c>
      <c r="DV83" s="16">
        <f>+'MATRIZ (A)'!DV83*DV$168</f>
        <v>6306.6252069359953</v>
      </c>
      <c r="DW83" s="16">
        <f>+'MATRIZ (A)'!DW83*DW$168</f>
        <v>2170.0339641268401</v>
      </c>
      <c r="DX83" s="16">
        <f>+'MATRIZ (A)'!DX83*DX$168</f>
        <v>567.47096278635865</v>
      </c>
      <c r="DY83" s="16">
        <f>+'MATRIZ (A)'!DY83*DY$168</f>
        <v>91.041729578677135</v>
      </c>
      <c r="DZ83" s="16">
        <f>+'MATRIZ (A)'!DZ83*DZ$168</f>
        <v>63.887825873892545</v>
      </c>
      <c r="EA83" s="16">
        <f>+'MATRIZ (A)'!EA83*EA$168</f>
        <v>484.43761016697528</v>
      </c>
      <c r="EB83" s="16">
        <f>+'MATRIZ (A)'!EB83*EB$168</f>
        <v>1850.3508802785175</v>
      </c>
      <c r="EC83" s="16">
        <f>+'MATRIZ (A)'!EC83*EC$168</f>
        <v>204.26905563288292</v>
      </c>
      <c r="ED83" s="16">
        <f>+'MATRIZ (A)'!ED83*ED$168</f>
        <v>14.006558377508421</v>
      </c>
      <c r="EE83" s="16">
        <f>+'MATRIZ (A)'!EE83*EE$168</f>
        <v>575.45341948665703</v>
      </c>
      <c r="EF83" s="16">
        <f>+'MATRIZ (A)'!EF83*EF$168</f>
        <v>21.519710681137017</v>
      </c>
      <c r="EG83" s="16">
        <f>+'MATRIZ (A)'!EG83*EG$168</f>
        <v>1.9804027551637551</v>
      </c>
      <c r="EH83" s="16">
        <f>+'MATRIZ (A)'!EH83*EH$168</f>
        <v>0</v>
      </c>
      <c r="EI83" s="18">
        <f t="shared" si="6"/>
        <v>42554.101892061837</v>
      </c>
      <c r="EJ83" s="20">
        <f>+'MATRIZ (I-A) INVERSA'!FM83</f>
        <v>45208.286247120079</v>
      </c>
      <c r="EK83" s="20">
        <f>+'MATRIZ (I-A) INVERSA'!FN83</f>
        <v>90.594134280348143</v>
      </c>
      <c r="EL83" s="20">
        <f>+'MATRIZ (I-A) INVERSA'!FO83</f>
        <v>254.97761326644931</v>
      </c>
      <c r="EM83" s="20">
        <f>+'MATRIZ (I-A) INVERSA'!FP83</f>
        <v>317.93214516907705</v>
      </c>
      <c r="EN83" s="20">
        <f>+'MATRIZ (I-A) INVERSA'!FQ83</f>
        <v>0.43287795425527337</v>
      </c>
      <c r="EO83" s="20">
        <f>+'MATRIZ (I-A) INVERSA'!FR83</f>
        <v>0</v>
      </c>
      <c r="EP83" s="20">
        <f>+'MATRIZ (I-A) INVERSA'!FS83</f>
        <v>34.62189016542581</v>
      </c>
      <c r="EQ83" s="20">
        <f>+'MATRIZ (I-A) INVERSA'!FT83</f>
        <v>0</v>
      </c>
      <c r="ER83" s="20">
        <f>+'MATRIZ (I-A) INVERSA'!FU83</f>
        <v>0</v>
      </c>
      <c r="ES83" s="20">
        <f>+'MATRIZ (I-A) INVERSA'!FV83</f>
        <v>0</v>
      </c>
      <c r="ET83" s="20">
        <f>+'MATRIZ (I-A) INVERSA'!FW83</f>
        <v>0</v>
      </c>
      <c r="EU83" s="20">
        <f>+'MATRIZ (I-A) INVERSA'!FX83</f>
        <v>3.8536526745865314</v>
      </c>
      <c r="EV83" s="20">
        <f>+'MATRIZ (I-A) INVERSA'!FY83</f>
        <v>42.793750697449219</v>
      </c>
      <c r="EW83" s="20">
        <f>+'MATRIZ (I-A) INVERSA'!FZ83</f>
        <v>0.11456115099471181</v>
      </c>
      <c r="EX83" s="20">
        <f>+'MATRIZ (I-A) INVERSA'!GA83</f>
        <v>22275.218469296095</v>
      </c>
      <c r="EY83" s="20">
        <f>+'MATRIZ (I-A) INVERSA'!GB83</f>
        <v>25932.045247840357</v>
      </c>
      <c r="EZ83" s="20">
        <f>+'MATRIZ (I-A) INVERSA'!GC83</f>
        <v>9945.9749077646138</v>
      </c>
      <c r="FA83" s="20">
        <f>+'MATRIZ (I-A) INVERSA'!GD83</f>
        <v>5651.8410034776016</v>
      </c>
      <c r="FB83" s="20">
        <f>+'MATRIZ (I-A) INVERSA'!GE83</f>
        <v>9804.463424474452</v>
      </c>
      <c r="FC83" s="20">
        <f>+'MATRIZ (I-A) INVERSA'!GF83</f>
        <v>302.85790159896851</v>
      </c>
      <c r="FD83" s="20">
        <f>+'MATRIZ (I-A) INVERSA'!GG83</f>
        <v>8357.9745437861729</v>
      </c>
      <c r="FE83" s="20">
        <f>+'MATRIZ (I-A) INVERSA'!GH83</f>
        <v>900.85460723069355</v>
      </c>
      <c r="FF83" s="20">
        <f>+'MATRIZ (I-A) INVERSA'!GI83</f>
        <v>115.49796444001097</v>
      </c>
      <c r="FG83" s="18">
        <f t="shared" si="8"/>
        <v>129240.33494238764</v>
      </c>
      <c r="FH83" s="17">
        <f t="shared" si="7"/>
        <v>171794.43683444947</v>
      </c>
      <c r="FI83" s="28"/>
      <c r="FJ83" s="17">
        <v>171794.43683444953</v>
      </c>
      <c r="FK83" s="48">
        <f t="shared" si="9"/>
        <v>0</v>
      </c>
      <c r="FM83" s="46">
        <f>+IFERROR((FH83/'MIP 2017'!FH83*100-100),0)</f>
        <v>4.7939780237521887</v>
      </c>
    </row>
    <row r="84" spans="1:169" s="7" customFormat="1" ht="21.95" customHeight="1" thickBot="1" x14ac:dyDescent="0.25">
      <c r="A84" s="137" t="s">
        <v>216</v>
      </c>
      <c r="B84" s="138" t="s">
        <v>219</v>
      </c>
      <c r="C84" s="16">
        <f>+'MATRIZ (A)'!C84*C$168</f>
        <v>0.15759788436730363</v>
      </c>
      <c r="D84" s="16">
        <f>+'MATRIZ (A)'!D84*D$168</f>
        <v>2.0905651288646472E-2</v>
      </c>
      <c r="E84" s="16">
        <f>+'MATRIZ (A)'!E84*E$168</f>
        <v>7.5905712553101354</v>
      </c>
      <c r="F84" s="16">
        <f>+'MATRIZ (A)'!F84*F$168</f>
        <v>1.1174782571793722</v>
      </c>
      <c r="G84" s="16">
        <f>+'MATRIZ (A)'!G84*G$168</f>
        <v>487.38374994322982</v>
      </c>
      <c r="H84" s="16">
        <f>+'MATRIZ (A)'!H84*H$168</f>
        <v>0.39540842444386887</v>
      </c>
      <c r="I84" s="16">
        <f>+'MATRIZ (A)'!I84*I$168</f>
        <v>35.927546251965445</v>
      </c>
      <c r="J84" s="16">
        <f>+'MATRIZ (A)'!J84*J$168</f>
        <v>1.1852136022401403</v>
      </c>
      <c r="K84" s="16">
        <f>+'MATRIZ (A)'!K84*K$168</f>
        <v>1.0547408066203254</v>
      </c>
      <c r="L84" s="16">
        <f>+'MATRIZ (A)'!L84*L$168</f>
        <v>42.058624919000863</v>
      </c>
      <c r="M84" s="16">
        <f>+'MATRIZ (A)'!M84*M$168</f>
        <v>1.3974550801984671</v>
      </c>
      <c r="N84" s="16">
        <f>+'MATRIZ (A)'!N84*N$168</f>
        <v>43.93377876452341</v>
      </c>
      <c r="O84" s="16">
        <f>+'MATRIZ (A)'!O84*O$168</f>
        <v>50.212811110820418</v>
      </c>
      <c r="P84" s="16">
        <f>+'MATRIZ (A)'!P84*P$168</f>
        <v>6729.7808388297508</v>
      </c>
      <c r="Q84" s="16">
        <f>+'MATRIZ (A)'!Q84*Q$168</f>
        <v>0.28083996367258346</v>
      </c>
      <c r="R84" s="16">
        <f>+'MATRIZ (A)'!R84*R$168</f>
        <v>12784.684094837052</v>
      </c>
      <c r="S84" s="16">
        <f>+'MATRIZ (A)'!S84*S$168</f>
        <v>629.27431095213558</v>
      </c>
      <c r="T84" s="16">
        <f>+'MATRIZ (A)'!T84*T$168</f>
        <v>237.93164310300276</v>
      </c>
      <c r="U84" s="16">
        <f>+'MATRIZ (A)'!U84*U$168</f>
        <v>808.37017308590475</v>
      </c>
      <c r="V84" s="16">
        <f>+'MATRIZ (A)'!V84*V$168</f>
        <v>48.153626036214291</v>
      </c>
      <c r="W84" s="16">
        <f>+'MATRIZ (A)'!W84*W$168</f>
        <v>110.94431419113738</v>
      </c>
      <c r="X84" s="16">
        <f>+'MATRIZ (A)'!X84*X$168</f>
        <v>367.78232966593293</v>
      </c>
      <c r="Y84" s="16">
        <f>+'MATRIZ (A)'!Y84*Y$168</f>
        <v>3.0883675176655645</v>
      </c>
      <c r="Z84" s="16">
        <f>+'MATRIZ (A)'!Z84*Z$168</f>
        <v>175.79466175157606</v>
      </c>
      <c r="AA84" s="16">
        <f>+'MATRIZ (A)'!AA84*AA$168</f>
        <v>2.0734465631920584</v>
      </c>
      <c r="AB84" s="16">
        <f>+'MATRIZ (A)'!AB84*AB$168</f>
        <v>8591.5513271767595</v>
      </c>
      <c r="AC84" s="16">
        <f>+'MATRIZ (A)'!AC84*AC$168</f>
        <v>1.7102739738830941</v>
      </c>
      <c r="AD84" s="16">
        <f>+'MATRIZ (A)'!AD84*AD$168</f>
        <v>771.81081378809006</v>
      </c>
      <c r="AE84" s="16">
        <f>+'MATRIZ (A)'!AE84*AE$168</f>
        <v>155.33788031702395</v>
      </c>
      <c r="AF84" s="16">
        <f>+'MATRIZ (A)'!AF84*AF$168</f>
        <v>7239.3578580427529</v>
      </c>
      <c r="AG84" s="16">
        <f>+'MATRIZ (A)'!AG84*AG$168</f>
        <v>4.28119033269036E-2</v>
      </c>
      <c r="AH84" s="16">
        <f>+'MATRIZ (A)'!AH84*AH$168</f>
        <v>333.10743852338243</v>
      </c>
      <c r="AI84" s="16">
        <f>+'MATRIZ (A)'!AI84*AI$168</f>
        <v>6638.287774613058</v>
      </c>
      <c r="AJ84" s="16">
        <f>+'MATRIZ (A)'!AJ84*AJ$168</f>
        <v>1122.3118251928754</v>
      </c>
      <c r="AK84" s="16">
        <f>+'MATRIZ (A)'!AK84*AK$168</f>
        <v>5442.0605377482007</v>
      </c>
      <c r="AL84" s="16">
        <f>+'MATRIZ (A)'!AL84*AL$168</f>
        <v>2991.8215676302812</v>
      </c>
      <c r="AM84" s="16">
        <f>+'MATRIZ (A)'!AM84*AM$168</f>
        <v>3780.5145177351137</v>
      </c>
      <c r="AN84" s="16">
        <f>+'MATRIZ (A)'!AN84*AN$168</f>
        <v>489.72288003042456</v>
      </c>
      <c r="AO84" s="16">
        <f>+'MATRIZ (A)'!AO84*AO$168</f>
        <v>3760.5996711792977</v>
      </c>
      <c r="AP84" s="16">
        <f>+'MATRIZ (A)'!AP84*AP$168</f>
        <v>3267.6365034866481</v>
      </c>
      <c r="AQ84" s="16">
        <f>+'MATRIZ (A)'!AQ84*AQ$168</f>
        <v>2306.1375135406338</v>
      </c>
      <c r="AR84" s="16">
        <f>+'MATRIZ (A)'!AR84*AR$168</f>
        <v>556.21198549483631</v>
      </c>
      <c r="AS84" s="16">
        <f>+'MATRIZ (A)'!AS84*AS$168</f>
        <v>1018.3308512512599</v>
      </c>
      <c r="AT84" s="16">
        <f>+'MATRIZ (A)'!AT84*AT$168</f>
        <v>381.43787521152331</v>
      </c>
      <c r="AU84" s="16">
        <f>+'MATRIZ (A)'!AU84*AU$168</f>
        <v>2233.4853082660934</v>
      </c>
      <c r="AV84" s="16">
        <f>+'MATRIZ (A)'!AV84*AV$168</f>
        <v>689.29829239497474</v>
      </c>
      <c r="AW84" s="16">
        <f>+'MATRIZ (A)'!AW84*AW$168</f>
        <v>1807.423162826673</v>
      </c>
      <c r="AX84" s="16">
        <f>+'MATRIZ (A)'!AX84*AX$168</f>
        <v>861.96414547840334</v>
      </c>
      <c r="AY84" s="16">
        <f>+'MATRIZ (A)'!AY84*AY$168</f>
        <v>452.31547178856601</v>
      </c>
      <c r="AZ84" s="16">
        <f>+'MATRIZ (A)'!AZ84*AZ$168</f>
        <v>36.352794232313101</v>
      </c>
      <c r="BA84" s="16">
        <f>+'MATRIZ (A)'!BA84*BA$168</f>
        <v>27.831413866364958</v>
      </c>
      <c r="BB84" s="16">
        <f>+'MATRIZ (A)'!BB84*BB$168</f>
        <v>962.89747122753522</v>
      </c>
      <c r="BC84" s="16">
        <f>+'MATRIZ (A)'!BC84*BC$168</f>
        <v>4579.9882593223529</v>
      </c>
      <c r="BD84" s="16">
        <f>+'MATRIZ (A)'!BD84*BD$168</f>
        <v>2763.7617632094889</v>
      </c>
      <c r="BE84" s="16">
        <f>+'MATRIZ (A)'!BE84*BE$168</f>
        <v>1303.2244448128292</v>
      </c>
      <c r="BF84" s="16">
        <f>+'MATRIZ (A)'!BF84*BF$168</f>
        <v>5566.4849412008907</v>
      </c>
      <c r="BG84" s="16">
        <f>+'MATRIZ (A)'!BG84*BG$168</f>
        <v>1563.4244179921013</v>
      </c>
      <c r="BH84" s="16">
        <f>+'MATRIZ (A)'!BH84*BH$168</f>
        <v>2135.7217128216453</v>
      </c>
      <c r="BI84" s="16">
        <f>+'MATRIZ (A)'!BI84*BI$168</f>
        <v>710.2071646448976</v>
      </c>
      <c r="BJ84" s="16">
        <f>+'MATRIZ (A)'!BJ84*BJ$168</f>
        <v>1174.0245112786711</v>
      </c>
      <c r="BK84" s="16">
        <f>+'MATRIZ (A)'!BK84*BK$168</f>
        <v>1660.0005765481997</v>
      </c>
      <c r="BL84" s="16">
        <f>+'MATRIZ (A)'!BL84*BL$168</f>
        <v>18.71576696237441</v>
      </c>
      <c r="BM84" s="16">
        <f>+'MATRIZ (A)'!BM84*BM$168</f>
        <v>5223.7418572333745</v>
      </c>
      <c r="BN84" s="16">
        <f>+'MATRIZ (A)'!BN84*BN$168</f>
        <v>2453.1255653897979</v>
      </c>
      <c r="BO84" s="16">
        <f>+'MATRIZ (A)'!BO84*BO$168</f>
        <v>1770.4927241810569</v>
      </c>
      <c r="BP84" s="16">
        <f>+'MATRIZ (A)'!BP84*BP$168</f>
        <v>38.289597623633334</v>
      </c>
      <c r="BQ84" s="16">
        <f>+'MATRIZ (A)'!BQ84*BQ$168</f>
        <v>281.39354835290027</v>
      </c>
      <c r="BR84" s="16">
        <f>+'MATRIZ (A)'!BR84*BR$168</f>
        <v>2947.7326017486439</v>
      </c>
      <c r="BS84" s="16">
        <f>+'MATRIZ (A)'!BS84*BS$168</f>
        <v>19.552372919493472</v>
      </c>
      <c r="BT84" s="16">
        <f>+'MATRIZ (A)'!BT84*BT$168</f>
        <v>792.42470631448123</v>
      </c>
      <c r="BU84" s="16">
        <f>+'MATRIZ (A)'!BU84*BU$168</f>
        <v>10444.334815582575</v>
      </c>
      <c r="BV84" s="16">
        <f>+'MATRIZ (A)'!BV84*BV$168</f>
        <v>565.14493833898041</v>
      </c>
      <c r="BW84" s="16">
        <f>+'MATRIZ (A)'!BW84*BW$168</f>
        <v>5313.2897994213909</v>
      </c>
      <c r="BX84" s="16">
        <f>+'MATRIZ (A)'!BX84*BX$168</f>
        <v>8442.3669377731821</v>
      </c>
      <c r="BY84" s="16">
        <f>+'MATRIZ (A)'!BY84*BY$168</f>
        <v>2352.6161633438514</v>
      </c>
      <c r="BZ84" s="16">
        <f>+'MATRIZ (A)'!BZ84*BZ$168</f>
        <v>160.8692988509419</v>
      </c>
      <c r="CA84" s="16">
        <f>+'MATRIZ (A)'!CA84*CA$168</f>
        <v>679.65534402538651</v>
      </c>
      <c r="CB84" s="16">
        <f>+'MATRIZ (A)'!CB84*CB$168</f>
        <v>39.18896725243188</v>
      </c>
      <c r="CC84" s="16">
        <f>+'MATRIZ (A)'!CC84*CC$168</f>
        <v>29.365040976625718</v>
      </c>
      <c r="CD84" s="16">
        <f>+'MATRIZ (A)'!CD84*CD$168</f>
        <v>2052.5279130458507</v>
      </c>
      <c r="CE84" s="16">
        <f>+'MATRIZ (A)'!CE84*CE$168</f>
        <v>3527.257030172329</v>
      </c>
      <c r="CF84" s="16">
        <f>+'MATRIZ (A)'!CF84*CF$168</f>
        <v>13654.227255713755</v>
      </c>
      <c r="CG84" s="16">
        <f>+'MATRIZ (A)'!CG84*CG$168</f>
        <v>17017.327619262771</v>
      </c>
      <c r="CH84" s="16">
        <f>+'MATRIZ (A)'!CH84*CH$168</f>
        <v>1983.6710441193381</v>
      </c>
      <c r="CI84" s="16">
        <f>+'MATRIZ (A)'!CI84*CI$168</f>
        <v>0.12616576671659255</v>
      </c>
      <c r="CJ84" s="16">
        <f>+'MATRIZ (A)'!CJ84*CJ$168</f>
        <v>582.57174581541938</v>
      </c>
      <c r="CK84" s="16">
        <f>+'MATRIZ (A)'!CK84*CK$168</f>
        <v>11.725722653552735</v>
      </c>
      <c r="CL84" s="16">
        <f>+'MATRIZ (A)'!CL84*CL$168</f>
        <v>2205.2782293414957</v>
      </c>
      <c r="CM84" s="16">
        <f>+'MATRIZ (A)'!CM84*CM$168</f>
        <v>10400.170287638097</v>
      </c>
      <c r="CN84" s="16">
        <f>+'MATRIZ (A)'!CN84*CN$168</f>
        <v>728.28644754490642</v>
      </c>
      <c r="CO84" s="16">
        <f>+'MATRIZ (A)'!CO84*CO$168</f>
        <v>3073.0292244097268</v>
      </c>
      <c r="CP84" s="16">
        <f>+'MATRIZ (A)'!CP84*CP$168</f>
        <v>113.63773925096609</v>
      </c>
      <c r="CQ84" s="16">
        <f>+'MATRIZ (A)'!CQ84*CQ$168</f>
        <v>2560.1871016325281</v>
      </c>
      <c r="CR84" s="16">
        <f>+'MATRIZ (A)'!CR84*CR$168</f>
        <v>2525.9324156483904</v>
      </c>
      <c r="CS84" s="16">
        <f>+'MATRIZ (A)'!CS84*CS$168</f>
        <v>1906.3901759541761</v>
      </c>
      <c r="CT84" s="16">
        <f>+'MATRIZ (A)'!CT84*CT$168</f>
        <v>2842.8498482649957</v>
      </c>
      <c r="CU84" s="16">
        <f>+'MATRIZ (A)'!CU84*CU$168</f>
        <v>964.18906667381134</v>
      </c>
      <c r="CV84" s="16">
        <f>+'MATRIZ (A)'!CV84*CV$168</f>
        <v>7.597906848138738</v>
      </c>
      <c r="CW84" s="16">
        <f>+'MATRIZ (A)'!CW84*CW$168</f>
        <v>13510.404916931288</v>
      </c>
      <c r="CX84" s="16">
        <f>+'MATRIZ (A)'!CX84*CX$168</f>
        <v>2474.6439610267344</v>
      </c>
      <c r="CY84" s="16">
        <f>+'MATRIZ (A)'!CY84*CY$168</f>
        <v>367.01647880821247</v>
      </c>
      <c r="CZ84" s="16">
        <f>+'MATRIZ (A)'!CZ84*CZ$168</f>
        <v>1470.2711096968917</v>
      </c>
      <c r="DA84" s="16">
        <f>+'MATRIZ (A)'!DA84*DA$168</f>
        <v>2569.5037699714221</v>
      </c>
      <c r="DB84" s="16">
        <f>+'MATRIZ (A)'!DB84*DB$168</f>
        <v>125.08611305438744</v>
      </c>
      <c r="DC84" s="16">
        <f>+'MATRIZ (A)'!DC84*DC$168</f>
        <v>190.9736816991269</v>
      </c>
      <c r="DD84" s="16">
        <f>+'MATRIZ (A)'!DD84*DD$168</f>
        <v>574.20731686627346</v>
      </c>
      <c r="DE84" s="16">
        <f>+'MATRIZ (A)'!DE84*DE$168</f>
        <v>3672.0995749828394</v>
      </c>
      <c r="DF84" s="16">
        <f>+'MATRIZ (A)'!DF84*DF$168</f>
        <v>807.46786717256498</v>
      </c>
      <c r="DG84" s="16">
        <f>+'MATRIZ (A)'!DG84*DG$168</f>
        <v>1133.2414146088411</v>
      </c>
      <c r="DH84" s="16">
        <f>+'MATRIZ (A)'!DH84*DH$168</f>
        <v>866.20055112798639</v>
      </c>
      <c r="DI84" s="16">
        <f>+'MATRIZ (A)'!DI84*DI$168</f>
        <v>145.19704777837231</v>
      </c>
      <c r="DJ84" s="16">
        <f>+'MATRIZ (A)'!DJ84*DJ$168</f>
        <v>973.43373708485467</v>
      </c>
      <c r="DK84" s="16">
        <f>+'MATRIZ (A)'!DK84*DK$168</f>
        <v>263.22451472933261</v>
      </c>
      <c r="DL84" s="16">
        <f>+'MATRIZ (A)'!DL84*DL$168</f>
        <v>2148.0199267648122</v>
      </c>
      <c r="DM84" s="16">
        <f>+'MATRIZ (A)'!DM84*DM$168</f>
        <v>1.1996997371297809E-3</v>
      </c>
      <c r="DN84" s="16">
        <f>+'MATRIZ (A)'!DN84*DN$168</f>
        <v>7.8765299974699357</v>
      </c>
      <c r="DO84" s="16">
        <f>+'MATRIZ (A)'!DO84*DO$168</f>
        <v>263.17781493258951</v>
      </c>
      <c r="DP84" s="16">
        <f>+'MATRIZ (A)'!DP84*DP$168</f>
        <v>1374.6339545303613</v>
      </c>
      <c r="DQ84" s="16">
        <f>+'MATRIZ (A)'!DQ84*DQ$168</f>
        <v>467.19842573092956</v>
      </c>
      <c r="DR84" s="16">
        <f>+'MATRIZ (A)'!DR84*DR$168</f>
        <v>454.87059912386513</v>
      </c>
      <c r="DS84" s="16">
        <f>+'MATRIZ (A)'!DS84*DS$168</f>
        <v>2988.7012449999602</v>
      </c>
      <c r="DT84" s="16">
        <f>+'MATRIZ (A)'!DT84*DT$168</f>
        <v>1124.7817744280667</v>
      </c>
      <c r="DU84" s="16">
        <f>+'MATRIZ (A)'!DU84*DU$168</f>
        <v>12.197893157513514</v>
      </c>
      <c r="DV84" s="16">
        <f>+'MATRIZ (A)'!DV84*DV$168</f>
        <v>5233.7100038395029</v>
      </c>
      <c r="DW84" s="16">
        <f>+'MATRIZ (A)'!DW84*DW$168</f>
        <v>13179.660174740049</v>
      </c>
      <c r="DX84" s="16">
        <f>+'MATRIZ (A)'!DX84*DX$168</f>
        <v>640.01749536137868</v>
      </c>
      <c r="DY84" s="16">
        <f>+'MATRIZ (A)'!DY84*DY$168</f>
        <v>160.30261995009784</v>
      </c>
      <c r="DZ84" s="16">
        <f>+'MATRIZ (A)'!DZ84*DZ$168</f>
        <v>862.76194168725681</v>
      </c>
      <c r="EA84" s="16">
        <f>+'MATRIZ (A)'!EA84*EA$168</f>
        <v>1732.9533999512068</v>
      </c>
      <c r="EB84" s="16">
        <f>+'MATRIZ (A)'!EB84*EB$168</f>
        <v>385.08661291370487</v>
      </c>
      <c r="EC84" s="16">
        <f>+'MATRIZ (A)'!EC84*EC$168</f>
        <v>348.32123317513867</v>
      </c>
      <c r="ED84" s="16">
        <f>+'MATRIZ (A)'!ED84*ED$168</f>
        <v>265.65850042605484</v>
      </c>
      <c r="EE84" s="16">
        <f>+'MATRIZ (A)'!EE84*EE$168</f>
        <v>692.75208150978426</v>
      </c>
      <c r="EF84" s="16">
        <f>+'MATRIZ (A)'!EF84*EF$168</f>
        <v>13.510386945329234</v>
      </c>
      <c r="EG84" s="16">
        <f>+'MATRIZ (A)'!EG84*EG$168</f>
        <v>67.91330645865466</v>
      </c>
      <c r="EH84" s="16">
        <f>+'MATRIZ (A)'!EH84*EH$168</f>
        <v>0</v>
      </c>
      <c r="EI84" s="18">
        <f t="shared" si="6"/>
        <v>269243.35444911045</v>
      </c>
      <c r="EJ84" s="20">
        <f>+'MATRIZ (I-A) INVERSA'!FM84</f>
        <v>1054.5398702624136</v>
      </c>
      <c r="EK84" s="20">
        <f>+'MATRIZ (I-A) INVERSA'!FN84</f>
        <v>0</v>
      </c>
      <c r="EL84" s="20">
        <f>+'MATRIZ (I-A) INVERSA'!FO84</f>
        <v>0</v>
      </c>
      <c r="EM84" s="20">
        <f>+'MATRIZ (I-A) INVERSA'!FP84</f>
        <v>0</v>
      </c>
      <c r="EN84" s="20">
        <f>+'MATRIZ (I-A) INVERSA'!FQ84</f>
        <v>0</v>
      </c>
      <c r="EO84" s="20">
        <f>+'MATRIZ (I-A) INVERSA'!FR84</f>
        <v>0</v>
      </c>
      <c r="EP84" s="20">
        <f>+'MATRIZ (I-A) INVERSA'!FS84</f>
        <v>0</v>
      </c>
      <c r="EQ84" s="20">
        <f>+'MATRIZ (I-A) INVERSA'!FT84</f>
        <v>0</v>
      </c>
      <c r="ER84" s="20">
        <f>+'MATRIZ (I-A) INVERSA'!FU84</f>
        <v>0</v>
      </c>
      <c r="ES84" s="20">
        <f>+'MATRIZ (I-A) INVERSA'!FV84</f>
        <v>0</v>
      </c>
      <c r="ET84" s="20">
        <f>+'MATRIZ (I-A) INVERSA'!FW84</f>
        <v>0</v>
      </c>
      <c r="EU84" s="20">
        <f>+'MATRIZ (I-A) INVERSA'!FX84</f>
        <v>26.978157984781213</v>
      </c>
      <c r="EV84" s="20">
        <f>+'MATRIZ (I-A) INVERSA'!FY84</f>
        <v>196.42153665145852</v>
      </c>
      <c r="EW84" s="20">
        <f>+'MATRIZ (I-A) INVERSA'!FZ84</f>
        <v>0.80200503040542293</v>
      </c>
      <c r="EX84" s="20">
        <f>+'MATRIZ (I-A) INVERSA'!GA84</f>
        <v>29127.30976046843</v>
      </c>
      <c r="EY84" s="20">
        <f>+'MATRIZ (I-A) INVERSA'!GB84</f>
        <v>0</v>
      </c>
      <c r="EZ84" s="20">
        <f>+'MATRIZ (I-A) INVERSA'!GC84</f>
        <v>0</v>
      </c>
      <c r="FA84" s="20">
        <f>+'MATRIZ (I-A) INVERSA'!GD84</f>
        <v>0</v>
      </c>
      <c r="FB84" s="20">
        <f>+'MATRIZ (I-A) INVERSA'!GE84</f>
        <v>0</v>
      </c>
      <c r="FC84" s="20">
        <f>+'MATRIZ (I-A) INVERSA'!GF84</f>
        <v>0</v>
      </c>
      <c r="FD84" s="20">
        <f>+'MATRIZ (I-A) INVERSA'!GG84</f>
        <v>0</v>
      </c>
      <c r="FE84" s="20">
        <f>+'MATRIZ (I-A) INVERSA'!GH84</f>
        <v>0</v>
      </c>
      <c r="FF84" s="20">
        <f>+'MATRIZ (I-A) INVERSA'!GI84</f>
        <v>0</v>
      </c>
      <c r="FG84" s="18">
        <f t="shared" si="8"/>
        <v>30406.051330397488</v>
      </c>
      <c r="FH84" s="17">
        <f t="shared" si="7"/>
        <v>299649.40577950794</v>
      </c>
      <c r="FI84" s="28"/>
      <c r="FJ84" s="17">
        <v>299649.40577950823</v>
      </c>
      <c r="FK84" s="48">
        <f t="shared" si="9"/>
        <v>0</v>
      </c>
      <c r="FM84" s="46">
        <f>+IFERROR((FH84/'MIP 2017'!FH84*100-100),0)</f>
        <v>0.69537440299383491</v>
      </c>
    </row>
    <row r="85" spans="1:169" s="7" customFormat="1" ht="21.95" customHeight="1" thickBot="1" x14ac:dyDescent="0.25">
      <c r="A85" s="137" t="s">
        <v>218</v>
      </c>
      <c r="B85" s="138" t="s">
        <v>221</v>
      </c>
      <c r="C85" s="16">
        <f>+'MATRIZ (A)'!C85*C$168</f>
        <v>16.421796692470746</v>
      </c>
      <c r="D85" s="16">
        <f>+'MATRIZ (A)'!D85*D$168</f>
        <v>0.32073750261183293</v>
      </c>
      <c r="E85" s="16">
        <f>+'MATRIZ (A)'!E85*E$168</f>
        <v>29.796141159003596</v>
      </c>
      <c r="F85" s="16">
        <f>+'MATRIZ (A)'!F85*F$168</f>
        <v>20.86617092207706</v>
      </c>
      <c r="G85" s="16">
        <f>+'MATRIZ (A)'!G85*G$168</f>
        <v>292.62986889893938</v>
      </c>
      <c r="H85" s="16">
        <f>+'MATRIZ (A)'!H85*H$168</f>
        <v>78.510229654618811</v>
      </c>
      <c r="I85" s="16">
        <f>+'MATRIZ (A)'!I85*I$168</f>
        <v>23.393207738482264</v>
      </c>
      <c r="J85" s="16">
        <f>+'MATRIZ (A)'!J85*J$168</f>
        <v>300.03405133977793</v>
      </c>
      <c r="K85" s="16">
        <f>+'MATRIZ (A)'!K85*K$168</f>
        <v>10.73631455023418</v>
      </c>
      <c r="L85" s="16">
        <f>+'MATRIZ (A)'!L85*L$168</f>
        <v>81.779056016091715</v>
      </c>
      <c r="M85" s="16">
        <f>+'MATRIZ (A)'!M85*M$168</f>
        <v>112.34433892856887</v>
      </c>
      <c r="N85" s="16">
        <f>+'MATRIZ (A)'!N85*N$168</f>
        <v>388.21579599749595</v>
      </c>
      <c r="O85" s="16">
        <f>+'MATRIZ (A)'!O85*O$168</f>
        <v>362.14194143273966</v>
      </c>
      <c r="P85" s="16">
        <f>+'MATRIZ (A)'!P85*P$168</f>
        <v>6417.013653653702</v>
      </c>
      <c r="Q85" s="16">
        <f>+'MATRIZ (A)'!Q85*Q$168</f>
        <v>42.281431918356482</v>
      </c>
      <c r="R85" s="16">
        <f>+'MATRIZ (A)'!R85*R$168</f>
        <v>5189.4361178153476</v>
      </c>
      <c r="S85" s="16">
        <f>+'MATRIZ (A)'!S85*S$168</f>
        <v>303.53449533203485</v>
      </c>
      <c r="T85" s="16">
        <f>+'MATRIZ (A)'!T85*T$168</f>
        <v>146.89954699830403</v>
      </c>
      <c r="U85" s="16">
        <f>+'MATRIZ (A)'!U85*U$168</f>
        <v>706.31310056781172</v>
      </c>
      <c r="V85" s="16">
        <f>+'MATRIZ (A)'!V85*V$168</f>
        <v>36.472477292389783</v>
      </c>
      <c r="W85" s="16">
        <f>+'MATRIZ (A)'!W85*W$168</f>
        <v>755.55092879371796</v>
      </c>
      <c r="X85" s="16">
        <f>+'MATRIZ (A)'!X85*X$168</f>
        <v>9109.0141981665729</v>
      </c>
      <c r="Y85" s="16">
        <f>+'MATRIZ (A)'!Y85*Y$168</f>
        <v>77.535517012553868</v>
      </c>
      <c r="Z85" s="16">
        <f>+'MATRIZ (A)'!Z85*Z$168</f>
        <v>2511.3704334356503</v>
      </c>
      <c r="AA85" s="16">
        <f>+'MATRIZ (A)'!AA85*AA$168</f>
        <v>222.5894134740482</v>
      </c>
      <c r="AB85" s="16">
        <f>+'MATRIZ (A)'!AB85*AB$168</f>
        <v>893.25598004424501</v>
      </c>
      <c r="AC85" s="16">
        <f>+'MATRIZ (A)'!AC85*AC$168</f>
        <v>10.318671858519661</v>
      </c>
      <c r="AD85" s="16">
        <f>+'MATRIZ (A)'!AD85*AD$168</f>
        <v>950.97567194423925</v>
      </c>
      <c r="AE85" s="16">
        <f>+'MATRIZ (A)'!AE85*AE$168</f>
        <v>1878.1287885387312</v>
      </c>
      <c r="AF85" s="16">
        <f>+'MATRIZ (A)'!AF85*AF$168</f>
        <v>4751.4577594096281</v>
      </c>
      <c r="AG85" s="16">
        <f>+'MATRIZ (A)'!AG85*AG$168</f>
        <v>2.5854173298270609</v>
      </c>
      <c r="AH85" s="16">
        <f>+'MATRIZ (A)'!AH85*AH$168</f>
        <v>205.19634341874001</v>
      </c>
      <c r="AI85" s="16">
        <f>+'MATRIZ (A)'!AI85*AI$168</f>
        <v>13416.797526202223</v>
      </c>
      <c r="AJ85" s="16">
        <f>+'MATRIZ (A)'!AJ85*AJ$168</f>
        <v>2296.4944639985083</v>
      </c>
      <c r="AK85" s="16">
        <f>+'MATRIZ (A)'!AK85*AK$168</f>
        <v>11604.798557694146</v>
      </c>
      <c r="AL85" s="16">
        <f>+'MATRIZ (A)'!AL85*AL$168</f>
        <v>4134.3790271987718</v>
      </c>
      <c r="AM85" s="16">
        <f>+'MATRIZ (A)'!AM85*AM$168</f>
        <v>7205.7728540942571</v>
      </c>
      <c r="AN85" s="16">
        <f>+'MATRIZ (A)'!AN85*AN$168</f>
        <v>736.60604206688777</v>
      </c>
      <c r="AO85" s="16">
        <f>+'MATRIZ (A)'!AO85*AO$168</f>
        <v>3957.9868216421423</v>
      </c>
      <c r="AP85" s="16">
        <f>+'MATRIZ (A)'!AP85*AP$168</f>
        <v>9901.8989887150547</v>
      </c>
      <c r="AQ85" s="16">
        <f>+'MATRIZ (A)'!AQ85*AQ$168</f>
        <v>1258.0537475835415</v>
      </c>
      <c r="AR85" s="16">
        <f>+'MATRIZ (A)'!AR85*AR$168</f>
        <v>703.24796231911694</v>
      </c>
      <c r="AS85" s="16">
        <f>+'MATRIZ (A)'!AS85*AS$168</f>
        <v>1641.1876832812295</v>
      </c>
      <c r="AT85" s="16">
        <f>+'MATRIZ (A)'!AT85*AT$168</f>
        <v>344.57705916551646</v>
      </c>
      <c r="AU85" s="16">
        <f>+'MATRIZ (A)'!AU85*AU$168</f>
        <v>2446.2730397174842</v>
      </c>
      <c r="AV85" s="16">
        <f>+'MATRIZ (A)'!AV85*AV$168</f>
        <v>1735.3423572733868</v>
      </c>
      <c r="AW85" s="16">
        <f>+'MATRIZ (A)'!AW85*AW$168</f>
        <v>4862.8330416317613</v>
      </c>
      <c r="AX85" s="16">
        <f>+'MATRIZ (A)'!AX85*AX$168</f>
        <v>3767.1857736271254</v>
      </c>
      <c r="AY85" s="16">
        <f>+'MATRIZ (A)'!AY85*AY$168</f>
        <v>2241.5667942650239</v>
      </c>
      <c r="AZ85" s="16">
        <f>+'MATRIZ (A)'!AZ85*AZ$168</f>
        <v>104.85971500753557</v>
      </c>
      <c r="BA85" s="16">
        <f>+'MATRIZ (A)'!BA85*BA$168</f>
        <v>76.4187827012952</v>
      </c>
      <c r="BB85" s="16">
        <f>+'MATRIZ (A)'!BB85*BB$168</f>
        <v>1789.377300407032</v>
      </c>
      <c r="BC85" s="16">
        <f>+'MATRIZ (A)'!BC85*BC$168</f>
        <v>8098.6640237093034</v>
      </c>
      <c r="BD85" s="16">
        <f>+'MATRIZ (A)'!BD85*BD$168</f>
        <v>3288.5219968774109</v>
      </c>
      <c r="BE85" s="16">
        <f>+'MATRIZ (A)'!BE85*BE$168</f>
        <v>3129.8649430890741</v>
      </c>
      <c r="BF85" s="16">
        <f>+'MATRIZ (A)'!BF85*BF$168</f>
        <v>15102.891291650287</v>
      </c>
      <c r="BG85" s="16">
        <f>+'MATRIZ (A)'!BG85*BG$168</f>
        <v>1322.6477653756192</v>
      </c>
      <c r="BH85" s="16">
        <f>+'MATRIZ (A)'!BH85*BH$168</f>
        <v>1774.4680101272811</v>
      </c>
      <c r="BI85" s="16">
        <f>+'MATRIZ (A)'!BI85*BI$168</f>
        <v>714.92212675753638</v>
      </c>
      <c r="BJ85" s="16">
        <f>+'MATRIZ (A)'!BJ85*BJ$168</f>
        <v>6049.6858404961677</v>
      </c>
      <c r="BK85" s="16">
        <f>+'MATRIZ (A)'!BK85*BK$168</f>
        <v>4173.5326682831019</v>
      </c>
      <c r="BL85" s="16">
        <f>+'MATRIZ (A)'!BL85*BL$168</f>
        <v>566.01153956020016</v>
      </c>
      <c r="BM85" s="16">
        <f>+'MATRIZ (A)'!BM85*BM$168</f>
        <v>12034.731001507102</v>
      </c>
      <c r="BN85" s="16">
        <f>+'MATRIZ (A)'!BN85*BN$168</f>
        <v>5311.3905525165628</v>
      </c>
      <c r="BO85" s="16">
        <f>+'MATRIZ (A)'!BO85*BO$168</f>
        <v>4549.8839075966944</v>
      </c>
      <c r="BP85" s="16">
        <f>+'MATRIZ (A)'!BP85*BP$168</f>
        <v>150.37522403785505</v>
      </c>
      <c r="BQ85" s="16">
        <f>+'MATRIZ (A)'!BQ85*BQ$168</f>
        <v>1617.1859523317128</v>
      </c>
      <c r="BR85" s="16">
        <f>+'MATRIZ (A)'!BR85*BR$168</f>
        <v>6530.7857289089734</v>
      </c>
      <c r="BS85" s="16">
        <f>+'MATRIZ (A)'!BS85*BS$168</f>
        <v>627.05875893079656</v>
      </c>
      <c r="BT85" s="16">
        <f>+'MATRIZ (A)'!BT85*BT$168</f>
        <v>2088.5579267897019</v>
      </c>
      <c r="BU85" s="16">
        <f>+'MATRIZ (A)'!BU85*BU$168</f>
        <v>13824.82943530076</v>
      </c>
      <c r="BV85" s="16">
        <f>+'MATRIZ (A)'!BV85*BV$168</f>
        <v>1854.4448643412591</v>
      </c>
      <c r="BW85" s="16">
        <f>+'MATRIZ (A)'!BW85*BW$168</f>
        <v>1786.1427793575099</v>
      </c>
      <c r="BX85" s="16">
        <f>+'MATRIZ (A)'!BX85*BX$168</f>
        <v>62380.740262102503</v>
      </c>
      <c r="BY85" s="16">
        <f>+'MATRIZ (A)'!BY85*BY$168</f>
        <v>13141.628738192741</v>
      </c>
      <c r="BZ85" s="16">
        <f>+'MATRIZ (A)'!BZ85*BZ$168</f>
        <v>554.83212958740148</v>
      </c>
      <c r="CA85" s="16">
        <f>+'MATRIZ (A)'!CA85*CA$168</f>
        <v>1035.7647073103958</v>
      </c>
      <c r="CB85" s="16">
        <f>+'MATRIZ (A)'!CB85*CB$168</f>
        <v>2952.1490432724318</v>
      </c>
      <c r="CC85" s="16">
        <f>+'MATRIZ (A)'!CC85*CC$168</f>
        <v>3298.3269410486405</v>
      </c>
      <c r="CD85" s="16">
        <f>+'MATRIZ (A)'!CD85*CD$168</f>
        <v>508.08090427123784</v>
      </c>
      <c r="CE85" s="16">
        <f>+'MATRIZ (A)'!CE85*CE$168</f>
        <v>2851.0872477315406</v>
      </c>
      <c r="CF85" s="16">
        <f>+'MATRIZ (A)'!CF85*CF$168</f>
        <v>1443.7067987404714</v>
      </c>
      <c r="CG85" s="16">
        <f>+'MATRIZ (A)'!CG85*CG$168</f>
        <v>70809.268574329239</v>
      </c>
      <c r="CH85" s="16">
        <f>+'MATRIZ (A)'!CH85*CH$168</f>
        <v>7667.8583599584344</v>
      </c>
      <c r="CI85" s="16">
        <f>+'MATRIZ (A)'!CI85*CI$168</f>
        <v>1.1388841374770415</v>
      </c>
      <c r="CJ85" s="16">
        <f>+'MATRIZ (A)'!CJ85*CJ$168</f>
        <v>1562.22659895163</v>
      </c>
      <c r="CK85" s="16">
        <f>+'MATRIZ (A)'!CK85*CK$168</f>
        <v>117.28343730885997</v>
      </c>
      <c r="CL85" s="16">
        <f>+'MATRIZ (A)'!CL85*CL$168</f>
        <v>3362.6921058794596</v>
      </c>
      <c r="CM85" s="16">
        <f>+'MATRIZ (A)'!CM85*CM$168</f>
        <v>463.57681961281861</v>
      </c>
      <c r="CN85" s="16">
        <f>+'MATRIZ (A)'!CN85*CN$168</f>
        <v>2797.2197185618156</v>
      </c>
      <c r="CO85" s="16">
        <f>+'MATRIZ (A)'!CO85*CO$168</f>
        <v>4060.3801940643889</v>
      </c>
      <c r="CP85" s="16">
        <f>+'MATRIZ (A)'!CP85*CP$168</f>
        <v>574.67183894010998</v>
      </c>
      <c r="CQ85" s="16">
        <f>+'MATRIZ (A)'!CQ85*CQ$168</f>
        <v>35812.434983457933</v>
      </c>
      <c r="CR85" s="16">
        <f>+'MATRIZ (A)'!CR85*CR$168</f>
        <v>50593.833334043178</v>
      </c>
      <c r="CS85" s="16">
        <f>+'MATRIZ (A)'!CS85*CS$168</f>
        <v>2512.4770085301548</v>
      </c>
      <c r="CT85" s="16">
        <f>+'MATRIZ (A)'!CT85*CT$168</f>
        <v>17644.996118890285</v>
      </c>
      <c r="CU85" s="16">
        <f>+'MATRIZ (A)'!CU85*CU$168</f>
        <v>8098.7900337381498</v>
      </c>
      <c r="CV85" s="16">
        <f>+'MATRIZ (A)'!CV85*CV$168</f>
        <v>369.85342669878128</v>
      </c>
      <c r="CW85" s="16">
        <f>+'MATRIZ (A)'!CW85*CW$168</f>
        <v>12262.545690118908</v>
      </c>
      <c r="CX85" s="16">
        <f>+'MATRIZ (A)'!CX85*CX$168</f>
        <v>1730.09282638846</v>
      </c>
      <c r="CY85" s="16">
        <f>+'MATRIZ (A)'!CY85*CY$168</f>
        <v>1392.5604268759214</v>
      </c>
      <c r="CZ85" s="16">
        <f>+'MATRIZ (A)'!CZ85*CZ$168</f>
        <v>910.75107174610537</v>
      </c>
      <c r="DA85" s="16">
        <f>+'MATRIZ (A)'!DA85*DA$168</f>
        <v>13548.997733568993</v>
      </c>
      <c r="DB85" s="16">
        <f>+'MATRIZ (A)'!DB85*DB$168</f>
        <v>1512.20142911076</v>
      </c>
      <c r="DC85" s="16">
        <f>+'MATRIZ (A)'!DC85*DC$168</f>
        <v>1994.5508165272606</v>
      </c>
      <c r="DD85" s="16">
        <f>+'MATRIZ (A)'!DD85*DD$168</f>
        <v>5651.2480748490107</v>
      </c>
      <c r="DE85" s="16">
        <f>+'MATRIZ (A)'!DE85*DE$168</f>
        <v>2495.9138083540406</v>
      </c>
      <c r="DF85" s="16">
        <f>+'MATRIZ (A)'!DF85*DF$168</f>
        <v>2973.3640089681935</v>
      </c>
      <c r="DG85" s="16">
        <f>+'MATRIZ (A)'!DG85*DG$168</f>
        <v>4583.5097034483661</v>
      </c>
      <c r="DH85" s="16">
        <f>+'MATRIZ (A)'!DH85*DH$168</f>
        <v>2965.5346672333458</v>
      </c>
      <c r="DI85" s="16">
        <f>+'MATRIZ (A)'!DI85*DI$168</f>
        <v>234.81100964620043</v>
      </c>
      <c r="DJ85" s="16">
        <f>+'MATRIZ (A)'!DJ85*DJ$168</f>
        <v>985.47935945762811</v>
      </c>
      <c r="DK85" s="16">
        <f>+'MATRIZ (A)'!DK85*DK$168</f>
        <v>522.83404315392511</v>
      </c>
      <c r="DL85" s="16">
        <f>+'MATRIZ (A)'!DL85*DL$168</f>
        <v>2272.8564123358997</v>
      </c>
      <c r="DM85" s="16">
        <f>+'MATRIZ (A)'!DM85*DM$168</f>
        <v>3.4850867636574101</v>
      </c>
      <c r="DN85" s="16">
        <f>+'MATRIZ (A)'!DN85*DN$168</f>
        <v>103.65541757786919</v>
      </c>
      <c r="DO85" s="16">
        <f>+'MATRIZ (A)'!DO85*DO$168</f>
        <v>1644.3641288844683</v>
      </c>
      <c r="DP85" s="16">
        <f>+'MATRIZ (A)'!DP85*DP$168</f>
        <v>736.17325020973556</v>
      </c>
      <c r="DQ85" s="16">
        <f>+'MATRIZ (A)'!DQ85*DQ$168</f>
        <v>405.49972910890483</v>
      </c>
      <c r="DR85" s="16">
        <f>+'MATRIZ (A)'!DR85*DR$168</f>
        <v>10762.137729024287</v>
      </c>
      <c r="DS85" s="16">
        <f>+'MATRIZ (A)'!DS85*DS$168</f>
        <v>10017.647959714572</v>
      </c>
      <c r="DT85" s="16">
        <f>+'MATRIZ (A)'!DT85*DT$168</f>
        <v>5354.426990414976</v>
      </c>
      <c r="DU85" s="16">
        <f>+'MATRIZ (A)'!DU85*DU$168</f>
        <v>169.90922044402359</v>
      </c>
      <c r="DV85" s="16">
        <f>+'MATRIZ (A)'!DV85*DV$168</f>
        <v>22794.085686808659</v>
      </c>
      <c r="DW85" s="16">
        <f>+'MATRIZ (A)'!DW85*DW$168</f>
        <v>26044.004089778544</v>
      </c>
      <c r="DX85" s="16">
        <f>+'MATRIZ (A)'!DX85*DX$168</f>
        <v>1043.406539365033</v>
      </c>
      <c r="DY85" s="16">
        <f>+'MATRIZ (A)'!DY85*DY$168</f>
        <v>1528.8211476768895</v>
      </c>
      <c r="DZ85" s="16">
        <f>+'MATRIZ (A)'!DZ85*DZ$168</f>
        <v>2002.1414950042451</v>
      </c>
      <c r="EA85" s="16">
        <f>+'MATRIZ (A)'!EA85*EA$168</f>
        <v>3109.3391321226718</v>
      </c>
      <c r="EB85" s="16">
        <f>+'MATRIZ (A)'!EB85*EB$168</f>
        <v>7660.11134615828</v>
      </c>
      <c r="EC85" s="16">
        <f>+'MATRIZ (A)'!EC85*EC$168</f>
        <v>3387.7393955624125</v>
      </c>
      <c r="ED85" s="16">
        <f>+'MATRIZ (A)'!ED85*ED$168</f>
        <v>545.95744037776387</v>
      </c>
      <c r="EE85" s="16">
        <f>+'MATRIZ (A)'!EE85*EE$168</f>
        <v>3888.2897863765961</v>
      </c>
      <c r="EF85" s="16">
        <f>+'MATRIZ (A)'!EF85*EF$168</f>
        <v>161.82584965156437</v>
      </c>
      <c r="EG85" s="16">
        <f>+'MATRIZ (A)'!EG85*EG$168</f>
        <v>577.98975001178746</v>
      </c>
      <c r="EH85" s="16">
        <f>+'MATRIZ (A)'!EH85*EH$168</f>
        <v>0</v>
      </c>
      <c r="EI85" s="18">
        <f t="shared" si="6"/>
        <v>657342.65393615491</v>
      </c>
      <c r="EJ85" s="20">
        <f>+'MATRIZ (I-A) INVERSA'!FM85</f>
        <v>337807.39110485115</v>
      </c>
      <c r="EK85" s="20">
        <f>+'MATRIZ (I-A) INVERSA'!FN85</f>
        <v>0</v>
      </c>
      <c r="EL85" s="20">
        <f>+'MATRIZ (I-A) INVERSA'!FO85</f>
        <v>0</v>
      </c>
      <c r="EM85" s="20">
        <f>+'MATRIZ (I-A) INVERSA'!FP85</f>
        <v>0</v>
      </c>
      <c r="EN85" s="20">
        <f>+'MATRIZ (I-A) INVERSA'!FQ85</f>
        <v>0</v>
      </c>
      <c r="EO85" s="20">
        <f>+'MATRIZ (I-A) INVERSA'!FR85</f>
        <v>0</v>
      </c>
      <c r="EP85" s="20">
        <f>+'MATRIZ (I-A) INVERSA'!FS85</f>
        <v>0</v>
      </c>
      <c r="EQ85" s="20">
        <f>+'MATRIZ (I-A) INVERSA'!FT85</f>
        <v>0</v>
      </c>
      <c r="ER85" s="20">
        <f>+'MATRIZ (I-A) INVERSA'!FU85</f>
        <v>0</v>
      </c>
      <c r="ES85" s="20">
        <f>+'MATRIZ (I-A) INVERSA'!FV85</f>
        <v>0</v>
      </c>
      <c r="ET85" s="20">
        <f>+'MATRIZ (I-A) INVERSA'!FW85</f>
        <v>0</v>
      </c>
      <c r="EU85" s="20">
        <f>+'MATRIZ (I-A) INVERSA'!FX85</f>
        <v>125.99516369988923</v>
      </c>
      <c r="EV85" s="20">
        <f>+'MATRIZ (I-A) INVERSA'!FY85</f>
        <v>1224.6480943222364</v>
      </c>
      <c r="EW85" s="20">
        <f>+'MATRIZ (I-A) INVERSA'!FZ85</f>
        <v>3.7455765197560575</v>
      </c>
      <c r="EX85" s="20">
        <f>+'MATRIZ (I-A) INVERSA'!GA85</f>
        <v>17071.976510324141</v>
      </c>
      <c r="EY85" s="20">
        <f>+'MATRIZ (I-A) INVERSA'!GB85</f>
        <v>0</v>
      </c>
      <c r="EZ85" s="20">
        <f>+'MATRIZ (I-A) INVERSA'!GC85</f>
        <v>0</v>
      </c>
      <c r="FA85" s="20">
        <f>+'MATRIZ (I-A) INVERSA'!GD85</f>
        <v>0</v>
      </c>
      <c r="FB85" s="20">
        <f>+'MATRIZ (I-A) INVERSA'!GE85</f>
        <v>0</v>
      </c>
      <c r="FC85" s="20">
        <f>+'MATRIZ (I-A) INVERSA'!GF85</f>
        <v>0</v>
      </c>
      <c r="FD85" s="20">
        <f>+'MATRIZ (I-A) INVERSA'!GG85</f>
        <v>0</v>
      </c>
      <c r="FE85" s="20">
        <f>+'MATRIZ (I-A) INVERSA'!GH85</f>
        <v>0</v>
      </c>
      <c r="FF85" s="20">
        <f>+'MATRIZ (I-A) INVERSA'!GI85</f>
        <v>0</v>
      </c>
      <c r="FG85" s="18">
        <f t="shared" si="8"/>
        <v>356233.75644971721</v>
      </c>
      <c r="FH85" s="17">
        <f t="shared" si="7"/>
        <v>1013576.4103858721</v>
      </c>
      <c r="FI85" s="28"/>
      <c r="FJ85" s="17">
        <v>1013576.4103858714</v>
      </c>
      <c r="FK85" s="48">
        <f t="shared" si="9"/>
        <v>0</v>
      </c>
      <c r="FM85" s="46">
        <f>+IFERROR((FH85/'MIP 2017'!FH85*100-100),0)</f>
        <v>0.75348158758534112</v>
      </c>
    </row>
    <row r="86" spans="1:169" s="7" customFormat="1" ht="21.95" customHeight="1" thickBot="1" x14ac:dyDescent="0.25">
      <c r="A86" s="137" t="s">
        <v>220</v>
      </c>
      <c r="B86" s="138" t="s">
        <v>389</v>
      </c>
      <c r="C86" s="16">
        <f>+'MATRIZ (A)'!C86*C$168</f>
        <v>26.490272598628056</v>
      </c>
      <c r="D86" s="16">
        <f>+'MATRIZ (A)'!D86*D$168</f>
        <v>1.0789874010148013</v>
      </c>
      <c r="E86" s="16">
        <f>+'MATRIZ (A)'!E86*E$168</f>
        <v>15.221001770324357</v>
      </c>
      <c r="F86" s="16">
        <f>+'MATRIZ (A)'!F86*F$168</f>
        <v>3.0264451590246875</v>
      </c>
      <c r="G86" s="16">
        <f>+'MATRIZ (A)'!G86*G$168</f>
        <v>5.469031506270186</v>
      </c>
      <c r="H86" s="16">
        <f>+'MATRIZ (A)'!H86*H$168</f>
        <v>53.666217800722542</v>
      </c>
      <c r="I86" s="16">
        <f>+'MATRIZ (A)'!I86*I$168</f>
        <v>31.796489581430077</v>
      </c>
      <c r="J86" s="16">
        <f>+'MATRIZ (A)'!J86*J$168</f>
        <v>12.369825678638222</v>
      </c>
      <c r="K86" s="16">
        <f>+'MATRIZ (A)'!K86*K$168</f>
        <v>4.7185349904838976</v>
      </c>
      <c r="L86" s="16">
        <f>+'MATRIZ (A)'!L86*L$168</f>
        <v>21.859918128709282</v>
      </c>
      <c r="M86" s="16">
        <f>+'MATRIZ (A)'!M86*M$168</f>
        <v>0.35442936835664551</v>
      </c>
      <c r="N86" s="16">
        <f>+'MATRIZ (A)'!N86*N$168</f>
        <v>159.51405102935499</v>
      </c>
      <c r="O86" s="16">
        <f>+'MATRIZ (A)'!O86*O$168</f>
        <v>10.783068620650329</v>
      </c>
      <c r="P86" s="16">
        <f>+'MATRIZ (A)'!P86*P$168</f>
        <v>364.92676383300437</v>
      </c>
      <c r="Q86" s="16">
        <f>+'MATRIZ (A)'!Q86*Q$168</f>
        <v>4.2040926714055748E-3</v>
      </c>
      <c r="R86" s="16">
        <f>+'MATRIZ (A)'!R86*R$168</f>
        <v>1609.6758098284417</v>
      </c>
      <c r="S86" s="16">
        <f>+'MATRIZ (A)'!S86*S$168</f>
        <v>9.5800851264437608</v>
      </c>
      <c r="T86" s="16">
        <f>+'MATRIZ (A)'!T86*T$168</f>
        <v>129.10276906720085</v>
      </c>
      <c r="U86" s="16">
        <f>+'MATRIZ (A)'!U86*U$168</f>
        <v>50.865400238167055</v>
      </c>
      <c r="V86" s="16">
        <f>+'MATRIZ (A)'!V86*V$168</f>
        <v>31.778078458867505</v>
      </c>
      <c r="W86" s="16">
        <f>+'MATRIZ (A)'!W86*W$168</f>
        <v>428.66153668835193</v>
      </c>
      <c r="X86" s="16">
        <f>+'MATRIZ (A)'!X86*X$168</f>
        <v>3875.8055100891725</v>
      </c>
      <c r="Y86" s="16">
        <f>+'MATRIZ (A)'!Y86*Y$168</f>
        <v>881.55634960882935</v>
      </c>
      <c r="Z86" s="16">
        <f>+'MATRIZ (A)'!Z86*Z$168</f>
        <v>3980.3268120735725</v>
      </c>
      <c r="AA86" s="16">
        <f>+'MATRIZ (A)'!AA86*AA$168</f>
        <v>19.672695229070289</v>
      </c>
      <c r="AB86" s="16">
        <f>+'MATRIZ (A)'!AB86*AB$168</f>
        <v>262.80567483046326</v>
      </c>
      <c r="AC86" s="16">
        <f>+'MATRIZ (A)'!AC86*AC$168</f>
        <v>5.5000599352595536</v>
      </c>
      <c r="AD86" s="16">
        <f>+'MATRIZ (A)'!AD86*AD$168</f>
        <v>78.00599789856193</v>
      </c>
      <c r="AE86" s="16">
        <f>+'MATRIZ (A)'!AE86*AE$168</f>
        <v>193.1671515570327</v>
      </c>
      <c r="AF86" s="16">
        <f>+'MATRIZ (A)'!AF86*AF$168</f>
        <v>42.475974221117347</v>
      </c>
      <c r="AG86" s="16">
        <f>+'MATRIZ (A)'!AG86*AG$168</f>
        <v>8.2337410743443047E-4</v>
      </c>
      <c r="AH86" s="16">
        <f>+'MATRIZ (A)'!AH86*AH$168</f>
        <v>4.8459113176320701</v>
      </c>
      <c r="AI86" s="16">
        <f>+'MATRIZ (A)'!AI86*AI$168</f>
        <v>474.83263202814913</v>
      </c>
      <c r="AJ86" s="16">
        <f>+'MATRIZ (A)'!AJ86*AJ$168</f>
        <v>142.33082318236572</v>
      </c>
      <c r="AK86" s="16">
        <f>+'MATRIZ (A)'!AK86*AK$168</f>
        <v>615.00362569360789</v>
      </c>
      <c r="AL86" s="16">
        <f>+'MATRIZ (A)'!AL86*AL$168</f>
        <v>163.8604738299191</v>
      </c>
      <c r="AM86" s="16">
        <f>+'MATRIZ (A)'!AM86*AM$168</f>
        <v>224.46355148999666</v>
      </c>
      <c r="AN86" s="16">
        <f>+'MATRIZ (A)'!AN86*AN$168</f>
        <v>66.943980197914314</v>
      </c>
      <c r="AO86" s="16">
        <f>+'MATRIZ (A)'!AO86*AO$168</f>
        <v>326.42965637037565</v>
      </c>
      <c r="AP86" s="16">
        <f>+'MATRIZ (A)'!AP86*AP$168</f>
        <v>1354.4779607207927</v>
      </c>
      <c r="AQ86" s="16">
        <f>+'MATRIZ (A)'!AQ86*AQ$168</f>
        <v>488.31359136840888</v>
      </c>
      <c r="AR86" s="16">
        <f>+'MATRIZ (A)'!AR86*AR$168</f>
        <v>83.551940747175607</v>
      </c>
      <c r="AS86" s="16">
        <f>+'MATRIZ (A)'!AS86*AS$168</f>
        <v>85.888171371588896</v>
      </c>
      <c r="AT86" s="16">
        <f>+'MATRIZ (A)'!AT86*AT$168</f>
        <v>36.681105995641019</v>
      </c>
      <c r="AU86" s="16">
        <f>+'MATRIZ (A)'!AU86*AU$168</f>
        <v>527.28130358987812</v>
      </c>
      <c r="AV86" s="16">
        <f>+'MATRIZ (A)'!AV86*AV$168</f>
        <v>57.073751956428225</v>
      </c>
      <c r="AW86" s="16">
        <f>+'MATRIZ (A)'!AW86*AW$168</f>
        <v>366.91786660464561</v>
      </c>
      <c r="AX86" s="16">
        <f>+'MATRIZ (A)'!AX86*AX$168</f>
        <v>154.97313399956863</v>
      </c>
      <c r="AY86" s="16">
        <f>+'MATRIZ (A)'!AY86*AY$168</f>
        <v>132.95028915468237</v>
      </c>
      <c r="AZ86" s="16">
        <f>+'MATRIZ (A)'!AZ86*AZ$168</f>
        <v>12.136193782048769</v>
      </c>
      <c r="BA86" s="16">
        <f>+'MATRIZ (A)'!BA86*BA$168</f>
        <v>4.439941929087583</v>
      </c>
      <c r="BB86" s="16">
        <f>+'MATRIZ (A)'!BB86*BB$168</f>
        <v>58.441737176676561</v>
      </c>
      <c r="BC86" s="16">
        <f>+'MATRIZ (A)'!BC86*BC$168</f>
        <v>133.15775092234728</v>
      </c>
      <c r="BD86" s="16">
        <f>+'MATRIZ (A)'!BD86*BD$168</f>
        <v>240.75810393797843</v>
      </c>
      <c r="BE86" s="16">
        <f>+'MATRIZ (A)'!BE86*BE$168</f>
        <v>227.05802145274635</v>
      </c>
      <c r="BF86" s="16">
        <f>+'MATRIZ (A)'!BF86*BF$168</f>
        <v>193.72191617854713</v>
      </c>
      <c r="BG86" s="16">
        <f>+'MATRIZ (A)'!BG86*BG$168</f>
        <v>39.110870702272834</v>
      </c>
      <c r="BH86" s="16">
        <f>+'MATRIZ (A)'!BH86*BH$168</f>
        <v>1262.1949875124822</v>
      </c>
      <c r="BI86" s="16">
        <f>+'MATRIZ (A)'!BI86*BI$168</f>
        <v>47.345428223482919</v>
      </c>
      <c r="BJ86" s="16">
        <f>+'MATRIZ (A)'!BJ86*BJ$168</f>
        <v>31.073337513073263</v>
      </c>
      <c r="BK86" s="16">
        <f>+'MATRIZ (A)'!BK86*BK$168</f>
        <v>2.8864077037174218</v>
      </c>
      <c r="BL86" s="16">
        <f>+'MATRIZ (A)'!BL86*BL$168</f>
        <v>13.038973193373517</v>
      </c>
      <c r="BM86" s="16">
        <f>+'MATRIZ (A)'!BM86*BM$168</f>
        <v>169.67864628238493</v>
      </c>
      <c r="BN86" s="16">
        <f>+'MATRIZ (A)'!BN86*BN$168</f>
        <v>122.7456018963322</v>
      </c>
      <c r="BO86" s="16">
        <f>+'MATRIZ (A)'!BO86*BO$168</f>
        <v>172.89354150936617</v>
      </c>
      <c r="BP86" s="16">
        <f>+'MATRIZ (A)'!BP86*BP$168</f>
        <v>8.9844617086413656</v>
      </c>
      <c r="BQ86" s="16">
        <f>+'MATRIZ (A)'!BQ86*BQ$168</f>
        <v>135.51153371821164</v>
      </c>
      <c r="BR86" s="16">
        <f>+'MATRIZ (A)'!BR86*BR$168</f>
        <v>101.85486058023272</v>
      </c>
      <c r="BS86" s="16">
        <f>+'MATRIZ (A)'!BS86*BS$168</f>
        <v>31.727725133011859</v>
      </c>
      <c r="BT86" s="16">
        <f>+'MATRIZ (A)'!BT86*BT$168</f>
        <v>151.07586162594046</v>
      </c>
      <c r="BU86" s="16">
        <f>+'MATRIZ (A)'!BU86*BU$168</f>
        <v>1513.9333114749336</v>
      </c>
      <c r="BV86" s="16">
        <f>+'MATRIZ (A)'!BV86*BV$168</f>
        <v>365.1599885056504</v>
      </c>
      <c r="BW86" s="16">
        <f>+'MATRIZ (A)'!BW86*BW$168</f>
        <v>161.36151996105579</v>
      </c>
      <c r="BX86" s="16">
        <f>+'MATRIZ (A)'!BX86*BX$168</f>
        <v>858.68459466993079</v>
      </c>
      <c r="BY86" s="16">
        <f>+'MATRIZ (A)'!BY86*BY$168</f>
        <v>360.34044001530856</v>
      </c>
      <c r="BZ86" s="16">
        <f>+'MATRIZ (A)'!BZ86*BZ$168</f>
        <v>404.45195197480564</v>
      </c>
      <c r="CA86" s="16">
        <f>+'MATRIZ (A)'!CA86*CA$168</f>
        <v>251.41003487978185</v>
      </c>
      <c r="CB86" s="16">
        <f>+'MATRIZ (A)'!CB86*CB$168</f>
        <v>4079.7243208682767</v>
      </c>
      <c r="CC86" s="16">
        <f>+'MATRIZ (A)'!CC86*CC$168</f>
        <v>3765.2260897348224</v>
      </c>
      <c r="CD86" s="16">
        <f>+'MATRIZ (A)'!CD86*CD$168</f>
        <v>77.141192500130416</v>
      </c>
      <c r="CE86" s="16">
        <f>+'MATRIZ (A)'!CE86*CE$168</f>
        <v>224.6252122387624</v>
      </c>
      <c r="CF86" s="16">
        <f>+'MATRIZ (A)'!CF86*CF$168</f>
        <v>234.14839147463215</v>
      </c>
      <c r="CG86" s="16">
        <f>+'MATRIZ (A)'!CG86*CG$168</f>
        <v>6463.3693413291685</v>
      </c>
      <c r="CH86" s="16">
        <f>+'MATRIZ (A)'!CH86*CH$168</f>
        <v>1488.4534854347864</v>
      </c>
      <c r="CI86" s="16">
        <f>+'MATRIZ (A)'!CI86*CI$168</f>
        <v>0.66270128418537078</v>
      </c>
      <c r="CJ86" s="16">
        <f>+'MATRIZ (A)'!CJ86*CJ$168</f>
        <v>549.01199416782822</v>
      </c>
      <c r="CK86" s="16">
        <f>+'MATRIZ (A)'!CK86*CK$168</f>
        <v>299.22833933978853</v>
      </c>
      <c r="CL86" s="16">
        <f>+'MATRIZ (A)'!CL86*CL$168</f>
        <v>503.29443236088906</v>
      </c>
      <c r="CM86" s="16">
        <f>+'MATRIZ (A)'!CM86*CM$168</f>
        <v>27.774761692377748</v>
      </c>
      <c r="CN86" s="16">
        <f>+'MATRIZ (A)'!CN86*CN$168</f>
        <v>41.44943777686516</v>
      </c>
      <c r="CO86" s="16">
        <f>+'MATRIZ (A)'!CO86*CO$168</f>
        <v>692.83520662133242</v>
      </c>
      <c r="CP86" s="16">
        <f>+'MATRIZ (A)'!CP86*CP$168</f>
        <v>65.222854764932919</v>
      </c>
      <c r="CQ86" s="16">
        <f>+'MATRIZ (A)'!CQ86*CQ$168</f>
        <v>6809.9955954742691</v>
      </c>
      <c r="CR86" s="16">
        <f>+'MATRIZ (A)'!CR86*CR$168</f>
        <v>9985.2816283838183</v>
      </c>
      <c r="CS86" s="16">
        <f>+'MATRIZ (A)'!CS86*CS$168</f>
        <v>264.29097680509898</v>
      </c>
      <c r="CT86" s="16">
        <f>+'MATRIZ (A)'!CT86*CT$168</f>
        <v>550.43367970215627</v>
      </c>
      <c r="CU86" s="16">
        <f>+'MATRIZ (A)'!CU86*CU$168</f>
        <v>339.65407292591885</v>
      </c>
      <c r="CV86" s="16">
        <f>+'MATRIZ (A)'!CV86*CV$168</f>
        <v>25.443806275540783</v>
      </c>
      <c r="CW86" s="16">
        <f>+'MATRIZ (A)'!CW86*CW$168</f>
        <v>2429.6680512602629</v>
      </c>
      <c r="CX86" s="16">
        <f>+'MATRIZ (A)'!CX86*CX$168</f>
        <v>131.30805827464854</v>
      </c>
      <c r="CY86" s="16">
        <f>+'MATRIZ (A)'!CY86*CY$168</f>
        <v>526.5687893865985</v>
      </c>
      <c r="CZ86" s="16">
        <f>+'MATRIZ (A)'!CZ86*CZ$168</f>
        <v>315.95642184391244</v>
      </c>
      <c r="DA86" s="16">
        <f>+'MATRIZ (A)'!DA86*DA$168</f>
        <v>4538.7707089846081</v>
      </c>
      <c r="DB86" s="16">
        <f>+'MATRIZ (A)'!DB86*DB$168</f>
        <v>330.26002288064734</v>
      </c>
      <c r="DC86" s="16">
        <f>+'MATRIZ (A)'!DC86*DC$168</f>
        <v>343.96761710530507</v>
      </c>
      <c r="DD86" s="16">
        <f>+'MATRIZ (A)'!DD86*DD$168</f>
        <v>305.07727200979582</v>
      </c>
      <c r="DE86" s="16">
        <f>+'MATRIZ (A)'!DE86*DE$168</f>
        <v>289.86035874593665</v>
      </c>
      <c r="DF86" s="16">
        <f>+'MATRIZ (A)'!DF86*DF$168</f>
        <v>492.61672786454528</v>
      </c>
      <c r="DG86" s="16">
        <f>+'MATRIZ (A)'!DG86*DG$168</f>
        <v>202.47560166509322</v>
      </c>
      <c r="DH86" s="16">
        <f>+'MATRIZ (A)'!DH86*DH$168</f>
        <v>336.80445053683337</v>
      </c>
      <c r="DI86" s="16">
        <f>+'MATRIZ (A)'!DI86*DI$168</f>
        <v>129.35275998713882</v>
      </c>
      <c r="DJ86" s="16">
        <f>+'MATRIZ (A)'!DJ86*DJ$168</f>
        <v>171.02756629637932</v>
      </c>
      <c r="DK86" s="16">
        <f>+'MATRIZ (A)'!DK86*DK$168</f>
        <v>48.743757602296206</v>
      </c>
      <c r="DL86" s="16">
        <f>+'MATRIZ (A)'!DL86*DL$168</f>
        <v>1084.9631558737678</v>
      </c>
      <c r="DM86" s="16">
        <f>+'MATRIZ (A)'!DM86*DM$168</f>
        <v>0.66968373953487925</v>
      </c>
      <c r="DN86" s="16">
        <f>+'MATRIZ (A)'!DN86*DN$168</f>
        <v>29.200140452085776</v>
      </c>
      <c r="DO86" s="16">
        <f>+'MATRIZ (A)'!DO86*DO$168</f>
        <v>393.87933058008986</v>
      </c>
      <c r="DP86" s="16">
        <f>+'MATRIZ (A)'!DP86*DP$168</f>
        <v>114.09169561600231</v>
      </c>
      <c r="DQ86" s="16">
        <f>+'MATRIZ (A)'!DQ86*DQ$168</f>
        <v>728.66363387767899</v>
      </c>
      <c r="DR86" s="16">
        <f>+'MATRIZ (A)'!DR86*DR$168</f>
        <v>973.97917405187059</v>
      </c>
      <c r="DS86" s="16">
        <f>+'MATRIZ (A)'!DS86*DS$168</f>
        <v>3052.4200267516285</v>
      </c>
      <c r="DT86" s="16">
        <f>+'MATRIZ (A)'!DT86*DT$168</f>
        <v>3372.7850203578805</v>
      </c>
      <c r="DU86" s="16">
        <f>+'MATRIZ (A)'!DU86*DU$168</f>
        <v>23.239105706921883</v>
      </c>
      <c r="DV86" s="16">
        <f>+'MATRIZ (A)'!DV86*DV$168</f>
        <v>4696.2497100962564</v>
      </c>
      <c r="DW86" s="16">
        <f>+'MATRIZ (A)'!DW86*DW$168</f>
        <v>7699.8873512622486</v>
      </c>
      <c r="DX86" s="16">
        <f>+'MATRIZ (A)'!DX86*DX$168</f>
        <v>227.19276046808693</v>
      </c>
      <c r="DY86" s="16">
        <f>+'MATRIZ (A)'!DY86*DY$168</f>
        <v>255.65736563896908</v>
      </c>
      <c r="DZ86" s="16">
        <f>+'MATRIZ (A)'!DZ86*DZ$168</f>
        <v>196.98029547635628</v>
      </c>
      <c r="EA86" s="16">
        <f>+'MATRIZ (A)'!EA86*EA$168</f>
        <v>578.99179319254881</v>
      </c>
      <c r="EB86" s="16">
        <f>+'MATRIZ (A)'!EB86*EB$168</f>
        <v>1877.2605557301486</v>
      </c>
      <c r="EC86" s="16">
        <f>+'MATRIZ (A)'!EC86*EC$168</f>
        <v>92.966291987216863</v>
      </c>
      <c r="ED86" s="16">
        <f>+'MATRIZ (A)'!ED86*ED$168</f>
        <v>280.95976134795671</v>
      </c>
      <c r="EE86" s="16">
        <f>+'MATRIZ (A)'!EE86*EE$168</f>
        <v>1630.2040694459515</v>
      </c>
      <c r="EF86" s="16">
        <f>+'MATRIZ (A)'!EF86*EF$168</f>
        <v>53.45360211811699</v>
      </c>
      <c r="EG86" s="16">
        <f>+'MATRIZ (A)'!EG86*EG$168</f>
        <v>208.75585544784968</v>
      </c>
      <c r="EH86" s="16">
        <f>+'MATRIZ (A)'!EH86*EH$168</f>
        <v>0</v>
      </c>
      <c r="EI86" s="18">
        <f t="shared" si="6"/>
        <v>99344.43354838487</v>
      </c>
      <c r="EJ86" s="20">
        <f>+'MATRIZ (I-A) INVERSA'!FM86</f>
        <v>92816.438205775936</v>
      </c>
      <c r="EK86" s="20">
        <f>+'MATRIZ (I-A) INVERSA'!FN86</f>
        <v>0</v>
      </c>
      <c r="EL86" s="20">
        <f>+'MATRIZ (I-A) INVERSA'!FO86</f>
        <v>0</v>
      </c>
      <c r="EM86" s="20">
        <f>+'MATRIZ (I-A) INVERSA'!FP86</f>
        <v>0</v>
      </c>
      <c r="EN86" s="20">
        <f>+'MATRIZ (I-A) INVERSA'!FQ86</f>
        <v>0</v>
      </c>
      <c r="EO86" s="20">
        <f>+'MATRIZ (I-A) INVERSA'!FR86</f>
        <v>0</v>
      </c>
      <c r="EP86" s="20">
        <f>+'MATRIZ (I-A) INVERSA'!FS86</f>
        <v>0</v>
      </c>
      <c r="EQ86" s="20">
        <f>+'MATRIZ (I-A) INVERSA'!FT86</f>
        <v>0</v>
      </c>
      <c r="ER86" s="20">
        <f>+'MATRIZ (I-A) INVERSA'!FU86</f>
        <v>0</v>
      </c>
      <c r="ES86" s="20">
        <f>+'MATRIZ (I-A) INVERSA'!FV86</f>
        <v>0</v>
      </c>
      <c r="ET86" s="20">
        <f>+'MATRIZ (I-A) INVERSA'!FW86</f>
        <v>0</v>
      </c>
      <c r="EU86" s="20">
        <f>+'MATRIZ (I-A) INVERSA'!FX86</f>
        <v>0</v>
      </c>
      <c r="EV86" s="20">
        <f>+'MATRIZ (I-A) INVERSA'!FY86</f>
        <v>16.791281677420855</v>
      </c>
      <c r="EW86" s="20">
        <f>+'MATRIZ (I-A) INVERSA'!FZ86</f>
        <v>0</v>
      </c>
      <c r="EX86" s="20">
        <f>+'MATRIZ (I-A) INVERSA'!GA86</f>
        <v>180.0701717846087</v>
      </c>
      <c r="EY86" s="20">
        <f>+'MATRIZ (I-A) INVERSA'!GB86</f>
        <v>0</v>
      </c>
      <c r="EZ86" s="20">
        <f>+'MATRIZ (I-A) INVERSA'!GC86</f>
        <v>0</v>
      </c>
      <c r="FA86" s="20">
        <f>+'MATRIZ (I-A) INVERSA'!GD86</f>
        <v>0</v>
      </c>
      <c r="FB86" s="20">
        <f>+'MATRIZ (I-A) INVERSA'!GE86</f>
        <v>0</v>
      </c>
      <c r="FC86" s="20">
        <f>+'MATRIZ (I-A) INVERSA'!GF86</f>
        <v>0</v>
      </c>
      <c r="FD86" s="20">
        <f>+'MATRIZ (I-A) INVERSA'!GG86</f>
        <v>0</v>
      </c>
      <c r="FE86" s="20">
        <f>+'MATRIZ (I-A) INVERSA'!GH86</f>
        <v>0</v>
      </c>
      <c r="FF86" s="20">
        <f>+'MATRIZ (I-A) INVERSA'!GI86</f>
        <v>0</v>
      </c>
      <c r="FG86" s="18">
        <f t="shared" si="8"/>
        <v>93013.299659237964</v>
      </c>
      <c r="FH86" s="17">
        <f t="shared" si="7"/>
        <v>192357.73320762283</v>
      </c>
      <c r="FI86" s="28"/>
      <c r="FJ86" s="17">
        <v>192357.73320762292</v>
      </c>
      <c r="FK86" s="48">
        <f t="shared" si="9"/>
        <v>0</v>
      </c>
      <c r="FM86" s="46">
        <f>+IFERROR((FH86/'MIP 2017'!FH86*100-100),0)</f>
        <v>0.6953845025816463</v>
      </c>
    </row>
    <row r="87" spans="1:169" s="7" customFormat="1" ht="21.95" customHeight="1" thickBot="1" x14ac:dyDescent="0.25">
      <c r="A87" s="137" t="s">
        <v>222</v>
      </c>
      <c r="B87" s="138" t="s">
        <v>390</v>
      </c>
      <c r="C87" s="16">
        <f>+'MATRIZ (A)'!C87*C$168</f>
        <v>9.872981126724795E-3</v>
      </c>
      <c r="D87" s="16">
        <f>+'MATRIZ (A)'!D87*D$168</f>
        <v>4.0214090687555566E-4</v>
      </c>
      <c r="E87" s="16">
        <f>+'MATRIZ (A)'!E87*E$168</f>
        <v>2.7388311994277385E-2</v>
      </c>
      <c r="F87" s="16">
        <f>+'MATRIZ (A)'!F87*F$168</f>
        <v>0.12233262875848204</v>
      </c>
      <c r="G87" s="16">
        <f>+'MATRIZ (A)'!G87*G$168</f>
        <v>0.43152961820859759</v>
      </c>
      <c r="H87" s="16">
        <f>+'MATRIZ (A)'!H87*H$168</f>
        <v>2.070194931072759E-2</v>
      </c>
      <c r="I87" s="16">
        <f>+'MATRIZ (A)'!I87*I$168</f>
        <v>1.0426886072557218</v>
      </c>
      <c r="J87" s="16">
        <f>+'MATRIZ (A)'!J87*J$168</f>
        <v>5.2210028864147634E-3</v>
      </c>
      <c r="K87" s="16">
        <f>+'MATRIZ (A)'!K87*K$168</f>
        <v>5.0809264558444927E-3</v>
      </c>
      <c r="L87" s="16">
        <f>+'MATRIZ (A)'!L87*L$168</f>
        <v>1.2611004933716061E-2</v>
      </c>
      <c r="M87" s="16">
        <f>+'MATRIZ (A)'!M87*M$168</f>
        <v>1.8049599528952107</v>
      </c>
      <c r="N87" s="16">
        <f>+'MATRIZ (A)'!N87*N$168</f>
        <v>0.32194682766522081</v>
      </c>
      <c r="O87" s="16">
        <f>+'MATRIZ (A)'!O87*O$168</f>
        <v>8.519396711358207E-2</v>
      </c>
      <c r="P87" s="16">
        <f>+'MATRIZ (A)'!P87*P$168</f>
        <v>15.009221571246952</v>
      </c>
      <c r="Q87" s="16">
        <f>+'MATRIZ (A)'!Q87*Q$168</f>
        <v>6.4566280936016588E-4</v>
      </c>
      <c r="R87" s="16">
        <f>+'MATRIZ (A)'!R87*R$168</f>
        <v>0.79905294356211376</v>
      </c>
      <c r="S87" s="16">
        <f>+'MATRIZ (A)'!S87*S$168</f>
        <v>0.66144795178531823</v>
      </c>
      <c r="T87" s="16">
        <f>+'MATRIZ (A)'!T87*T$168</f>
        <v>0.56787726529668514</v>
      </c>
      <c r="U87" s="16">
        <f>+'MATRIZ (A)'!U87*U$168</f>
        <v>1.5337387459714467</v>
      </c>
      <c r="V87" s="16">
        <f>+'MATRIZ (A)'!V87*V$168</f>
        <v>1.2674491636393906E-2</v>
      </c>
      <c r="W87" s="16">
        <f>+'MATRIZ (A)'!W87*W$168</f>
        <v>5.5398139619125502</v>
      </c>
      <c r="X87" s="16">
        <f>+'MATRIZ (A)'!X87*X$168</f>
        <v>2.6072221169861018</v>
      </c>
      <c r="Y87" s="16">
        <f>+'MATRIZ (A)'!Y87*Y$168</f>
        <v>0.32877943463694215</v>
      </c>
      <c r="Z87" s="16">
        <f>+'MATRIZ (A)'!Z87*Z$168</f>
        <v>1.5856144334794409</v>
      </c>
      <c r="AA87" s="16">
        <f>+'MATRIZ (A)'!AA87*AA$168</f>
        <v>1.4272354255905317E-2</v>
      </c>
      <c r="AB87" s="16">
        <f>+'MATRIZ (A)'!AB87*AB$168</f>
        <v>2.3039906213102519</v>
      </c>
      <c r="AC87" s="16">
        <f>+'MATRIZ (A)'!AC87*AC$168</f>
        <v>1.1135388288371259E-2</v>
      </c>
      <c r="AD87" s="16">
        <f>+'MATRIZ (A)'!AD87*AD$168</f>
        <v>2.9263793107969439E-2</v>
      </c>
      <c r="AE87" s="16">
        <f>+'MATRIZ (A)'!AE87*AE$168</f>
        <v>0.46573945120904037</v>
      </c>
      <c r="AF87" s="16">
        <f>+'MATRIZ (A)'!AF87*AF$168</f>
        <v>11.801938728884149</v>
      </c>
      <c r="AG87" s="16">
        <f>+'MATRIZ (A)'!AG87*AG$168</f>
        <v>5.1429051134820238E-3</v>
      </c>
      <c r="AH87" s="16">
        <f>+'MATRIZ (A)'!AH87*AH$168</f>
        <v>0.54783840638824666</v>
      </c>
      <c r="AI87" s="16">
        <f>+'MATRIZ (A)'!AI87*AI$168</f>
        <v>67.253149403916623</v>
      </c>
      <c r="AJ87" s="16">
        <f>+'MATRIZ (A)'!AJ87*AJ$168</f>
        <v>17.519915186018689</v>
      </c>
      <c r="AK87" s="16">
        <f>+'MATRIZ (A)'!AK87*AK$168</f>
        <v>57.965475900143979</v>
      </c>
      <c r="AL87" s="16">
        <f>+'MATRIZ (A)'!AL87*AL$168</f>
        <v>18.939154704055891</v>
      </c>
      <c r="AM87" s="16">
        <f>+'MATRIZ (A)'!AM87*AM$168</f>
        <v>23.91446792663303</v>
      </c>
      <c r="AN87" s="16">
        <f>+'MATRIZ (A)'!AN87*AN$168</f>
        <v>7.3711664030523876</v>
      </c>
      <c r="AO87" s="16">
        <f>+'MATRIZ (A)'!AO87*AO$168</f>
        <v>65.013109881878549</v>
      </c>
      <c r="AP87" s="16">
        <f>+'MATRIZ (A)'!AP87*AP$168</f>
        <v>147.17763676704666</v>
      </c>
      <c r="AQ87" s="16">
        <f>+'MATRIZ (A)'!AQ87*AQ$168</f>
        <v>54.003646399001013</v>
      </c>
      <c r="AR87" s="16">
        <f>+'MATRIZ (A)'!AR87*AR$168</f>
        <v>9.5604182606616472</v>
      </c>
      <c r="AS87" s="16">
        <f>+'MATRIZ (A)'!AS87*AS$168</f>
        <v>10.929504969257135</v>
      </c>
      <c r="AT87" s="16">
        <f>+'MATRIZ (A)'!AT87*AT$168</f>
        <v>4.417222955692802</v>
      </c>
      <c r="AU87" s="16">
        <f>+'MATRIZ (A)'!AU87*AU$168</f>
        <v>58.204969828496075</v>
      </c>
      <c r="AV87" s="16">
        <f>+'MATRIZ (A)'!AV87*AV$168</f>
        <v>8.3084299813116207</v>
      </c>
      <c r="AW87" s="16">
        <f>+'MATRIZ (A)'!AW87*AW$168</f>
        <v>45.064782378330442</v>
      </c>
      <c r="AX87" s="16">
        <f>+'MATRIZ (A)'!AX87*AX$168</f>
        <v>16.673576013169161</v>
      </c>
      <c r="AY87" s="16">
        <f>+'MATRIZ (A)'!AY87*AY$168</f>
        <v>15.320969783842139</v>
      </c>
      <c r="AZ87" s="16">
        <f>+'MATRIZ (A)'!AZ87*AZ$168</f>
        <v>5.1792531966462114</v>
      </c>
      <c r="BA87" s="16">
        <f>+'MATRIZ (A)'!BA87*BA$168</f>
        <v>0.48377464527035619</v>
      </c>
      <c r="BB87" s="16">
        <f>+'MATRIZ (A)'!BB87*BB$168</f>
        <v>7.3381161854263679</v>
      </c>
      <c r="BC87" s="16">
        <f>+'MATRIZ (A)'!BC87*BC$168</f>
        <v>25.023112628537344</v>
      </c>
      <c r="BD87" s="16">
        <f>+'MATRIZ (A)'!BD87*BD$168</f>
        <v>26.37285169937255</v>
      </c>
      <c r="BE87" s="16">
        <f>+'MATRIZ (A)'!BE87*BE$168</f>
        <v>27.163574093429187</v>
      </c>
      <c r="BF87" s="16">
        <f>+'MATRIZ (A)'!BF87*BF$168</f>
        <v>26.820153915771787</v>
      </c>
      <c r="BG87" s="16">
        <f>+'MATRIZ (A)'!BG87*BG$168</f>
        <v>4.3536554362973972</v>
      </c>
      <c r="BH87" s="16">
        <f>+'MATRIZ (A)'!BH87*BH$168</f>
        <v>143.62865173027558</v>
      </c>
      <c r="BI87" s="16">
        <f>+'MATRIZ (A)'!BI87*BI$168</f>
        <v>6.4092976346184134</v>
      </c>
      <c r="BJ87" s="16">
        <f>+'MATRIZ (A)'!BJ87*BJ$168</f>
        <v>8.465002847403424</v>
      </c>
      <c r="BK87" s="16">
        <f>+'MATRIZ (A)'!BK87*BK$168</f>
        <v>0.58884215285918795</v>
      </c>
      <c r="BL87" s="16">
        <f>+'MATRIZ (A)'!BL87*BL$168</f>
        <v>1.5731203369832927</v>
      </c>
      <c r="BM87" s="16">
        <f>+'MATRIZ (A)'!BM87*BM$168</f>
        <v>27.031010781656633</v>
      </c>
      <c r="BN87" s="16">
        <f>+'MATRIZ (A)'!BN87*BN$168</f>
        <v>16.04987013431543</v>
      </c>
      <c r="BO87" s="16">
        <f>+'MATRIZ (A)'!BO87*BO$168</f>
        <v>19.763096101491666</v>
      </c>
      <c r="BP87" s="16">
        <f>+'MATRIZ (A)'!BP87*BP$168</f>
        <v>1.0072290405688895</v>
      </c>
      <c r="BQ87" s="16">
        <f>+'MATRIZ (A)'!BQ87*BQ$168</f>
        <v>15.256120752575681</v>
      </c>
      <c r="BR87" s="16">
        <f>+'MATRIZ (A)'!BR87*BR$168</f>
        <v>16.296196197914394</v>
      </c>
      <c r="BS87" s="16">
        <f>+'MATRIZ (A)'!BS87*BS$168</f>
        <v>3.8250976317949119</v>
      </c>
      <c r="BT87" s="16">
        <f>+'MATRIZ (A)'!BT87*BT$168</f>
        <v>17.349512094849779</v>
      </c>
      <c r="BU87" s="16">
        <f>+'MATRIZ (A)'!BU87*BU$168</f>
        <v>171.73971771911073</v>
      </c>
      <c r="BV87" s="16">
        <f>+'MATRIZ (A)'!BV87*BV$168</f>
        <v>40.175182137614797</v>
      </c>
      <c r="BW87" s="16">
        <f>+'MATRIZ (A)'!BW87*BW$168</f>
        <v>26.427950260913253</v>
      </c>
      <c r="BX87" s="16">
        <f>+'MATRIZ (A)'!BX87*BX$168</f>
        <v>222.61992020809714</v>
      </c>
      <c r="BY87" s="16">
        <f>+'MATRIZ (A)'!BY87*BY$168</f>
        <v>18.488381591794543</v>
      </c>
      <c r="BZ87" s="16">
        <f>+'MATRIZ (A)'!BZ87*BZ$168</f>
        <v>42.636871987432052</v>
      </c>
      <c r="CA87" s="16">
        <f>+'MATRIZ (A)'!CA87*CA$168</f>
        <v>29.265103228238097</v>
      </c>
      <c r="CB87" s="16">
        <f>+'MATRIZ (A)'!CB87*CB$168</f>
        <v>431.59427793459912</v>
      </c>
      <c r="CC87" s="16">
        <f>+'MATRIZ (A)'!CC87*CC$168</f>
        <v>798.31458062123022</v>
      </c>
      <c r="CD87" s="16">
        <f>+'MATRIZ (A)'!CD87*CD$168</f>
        <v>16.881711742329276</v>
      </c>
      <c r="CE87" s="16">
        <f>+'MATRIZ (A)'!CE87*CE$168</f>
        <v>94.855928371438068</v>
      </c>
      <c r="CF87" s="16">
        <f>+'MATRIZ (A)'!CF87*CF$168</f>
        <v>116.0695799972351</v>
      </c>
      <c r="CG87" s="16">
        <f>+'MATRIZ (A)'!CG87*CG$168</f>
        <v>856.62782864778524</v>
      </c>
      <c r="CH87" s="16">
        <f>+'MATRIZ (A)'!CH87*CH$168</f>
        <v>142.92780954440863</v>
      </c>
      <c r="CI87" s="16">
        <f>+'MATRIZ (A)'!CI87*CI$168</f>
        <v>4.1409680627332968</v>
      </c>
      <c r="CJ87" s="16">
        <f>+'MATRIZ (A)'!CJ87*CJ$168</f>
        <v>66.034550232975121</v>
      </c>
      <c r="CK87" s="16">
        <f>+'MATRIZ (A)'!CK87*CK$168</f>
        <v>0.3711925898653704</v>
      </c>
      <c r="CL87" s="16">
        <f>+'MATRIZ (A)'!CL87*CL$168</f>
        <v>62.501665649876394</v>
      </c>
      <c r="CM87" s="16">
        <f>+'MATRIZ (A)'!CM87*CM$168</f>
        <v>2.9677166513704458</v>
      </c>
      <c r="CN87" s="16">
        <f>+'MATRIZ (A)'!CN87*CN$168</f>
        <v>7.6688237827485608</v>
      </c>
      <c r="CO87" s="16">
        <f>+'MATRIZ (A)'!CO87*CO$168</f>
        <v>83.700345316244594</v>
      </c>
      <c r="CP87" s="16">
        <f>+'MATRIZ (A)'!CP87*CP$168</f>
        <v>8.7462813966935347</v>
      </c>
      <c r="CQ87" s="16">
        <f>+'MATRIZ (A)'!CQ87*CQ$168</f>
        <v>753.8158814216913</v>
      </c>
      <c r="CR87" s="16">
        <f>+'MATRIZ (A)'!CR87*CR$168</f>
        <v>1085.4551837754925</v>
      </c>
      <c r="CS87" s="16">
        <f>+'MATRIZ (A)'!CS87*CS$168</f>
        <v>30.204466804263426</v>
      </c>
      <c r="CT87" s="16">
        <f>+'MATRIZ (A)'!CT87*CT$168</f>
        <v>189.3407305419266</v>
      </c>
      <c r="CU87" s="16">
        <f>+'MATRIZ (A)'!CU87*CU$168</f>
        <v>93.221317592679014</v>
      </c>
      <c r="CV87" s="16">
        <f>+'MATRIZ (A)'!CV87*CV$168</f>
        <v>4.1890019345668561</v>
      </c>
      <c r="CW87" s="16">
        <f>+'MATRIZ (A)'!CW87*CW$168</f>
        <v>286.99842299024158</v>
      </c>
      <c r="CX87" s="16">
        <f>+'MATRIZ (A)'!CX87*CX$168</f>
        <v>13.211200906046273</v>
      </c>
      <c r="CY87" s="16">
        <f>+'MATRIZ (A)'!CY87*CY$168</f>
        <v>54.600291577825615</v>
      </c>
      <c r="CZ87" s="16">
        <f>+'MATRIZ (A)'!CZ87*CZ$168</f>
        <v>33.696233828440654</v>
      </c>
      <c r="DA87" s="16">
        <f>+'MATRIZ (A)'!DA87*DA$168</f>
        <v>1024.2995669003776</v>
      </c>
      <c r="DB87" s="16">
        <f>+'MATRIZ (A)'!DB87*DB$168</f>
        <v>37.88164247258684</v>
      </c>
      <c r="DC87" s="16">
        <f>+'MATRIZ (A)'!DC87*DC$168</f>
        <v>39.481184155651036</v>
      </c>
      <c r="DD87" s="16">
        <f>+'MATRIZ (A)'!DD87*DD$168</f>
        <v>81.467250953987929</v>
      </c>
      <c r="DE87" s="16">
        <f>+'MATRIZ (A)'!DE87*DE$168</f>
        <v>64.152950360494046</v>
      </c>
      <c r="DF87" s="16">
        <f>+'MATRIZ (A)'!DF87*DF$168</f>
        <v>59.905903946978967</v>
      </c>
      <c r="DG87" s="16">
        <f>+'MATRIZ (A)'!DG87*DG$168</f>
        <v>46.240984536325321</v>
      </c>
      <c r="DH87" s="16">
        <f>+'MATRIZ (A)'!DH87*DH$168</f>
        <v>40.847307237714226</v>
      </c>
      <c r="DI87" s="16">
        <f>+'MATRIZ (A)'!DI87*DI$168</f>
        <v>14.081672707265962</v>
      </c>
      <c r="DJ87" s="16">
        <f>+'MATRIZ (A)'!DJ87*DJ$168</f>
        <v>20.735832600059421</v>
      </c>
      <c r="DK87" s="16">
        <f>+'MATRIZ (A)'!DK87*DK$168</f>
        <v>6.0278511025468795</v>
      </c>
      <c r="DL87" s="16">
        <f>+'MATRIZ (A)'!DL87*DL$168</f>
        <v>116.71036212338113</v>
      </c>
      <c r="DM87" s="16">
        <f>+'MATRIZ (A)'!DM87*DM$168</f>
        <v>8.2815812039958039E-2</v>
      </c>
      <c r="DN87" s="16">
        <f>+'MATRIZ (A)'!DN87*DN$168</f>
        <v>3.0277123194937525</v>
      </c>
      <c r="DO87" s="16">
        <f>+'MATRIZ (A)'!DO87*DO$168</f>
        <v>50.241145756449413</v>
      </c>
      <c r="DP87" s="16">
        <f>+'MATRIZ (A)'!DP87*DP$168</f>
        <v>15.64433260524568</v>
      </c>
      <c r="DQ87" s="16">
        <f>+'MATRIZ (A)'!DQ87*DQ$168</f>
        <v>11.298109185055344</v>
      </c>
      <c r="DR87" s="16">
        <f>+'MATRIZ (A)'!DR87*DR$168</f>
        <v>118.25872675889062</v>
      </c>
      <c r="DS87" s="16">
        <f>+'MATRIZ (A)'!DS87*DS$168</f>
        <v>315.03095372615149</v>
      </c>
      <c r="DT87" s="16">
        <f>+'MATRIZ (A)'!DT87*DT$168</f>
        <v>369.06724828312485</v>
      </c>
      <c r="DU87" s="16">
        <f>+'MATRIZ (A)'!DU87*DU$168</f>
        <v>2.6510118807373697</v>
      </c>
      <c r="DV87" s="16">
        <f>+'MATRIZ (A)'!DV87*DV$168</f>
        <v>622.33812892657591</v>
      </c>
      <c r="DW87" s="16">
        <f>+'MATRIZ (A)'!DW87*DW$168</f>
        <v>875.84751939051978</v>
      </c>
      <c r="DX87" s="16">
        <f>+'MATRIZ (A)'!DX87*DX$168</f>
        <v>4.5183378095441249</v>
      </c>
      <c r="DY87" s="16">
        <f>+'MATRIZ (A)'!DY87*DY$168</f>
        <v>28.987983663304334</v>
      </c>
      <c r="DZ87" s="16">
        <f>+'MATRIZ (A)'!DZ87*DZ$168</f>
        <v>16.904830952345396</v>
      </c>
      <c r="EA87" s="16">
        <f>+'MATRIZ (A)'!EA87*EA$168</f>
        <v>70.55203142923375</v>
      </c>
      <c r="EB87" s="16">
        <f>+'MATRIZ (A)'!EB87*EB$168</f>
        <v>335.88646114146087</v>
      </c>
      <c r="EC87" s="16">
        <f>+'MATRIZ (A)'!EC87*EC$168</f>
        <v>11.803537280382679</v>
      </c>
      <c r="ED87" s="16">
        <f>+'MATRIZ (A)'!ED87*ED$168</f>
        <v>30.142838069521776</v>
      </c>
      <c r="EE87" s="16">
        <f>+'MATRIZ (A)'!EE87*EE$168</f>
        <v>142.9549068856133</v>
      </c>
      <c r="EF87" s="16">
        <f>+'MATRIZ (A)'!EF87*EF$168</f>
        <v>7.6966185602445361</v>
      </c>
      <c r="EG87" s="16">
        <f>+'MATRIZ (A)'!EG87*EG$168</f>
        <v>21.835203731375088</v>
      </c>
      <c r="EH87" s="16">
        <f>+'MATRIZ (A)'!EH87*EH$168</f>
        <v>0</v>
      </c>
      <c r="EI87" s="18">
        <f t="shared" si="6"/>
        <v>11471.422558440545</v>
      </c>
      <c r="EJ87" s="20">
        <f>+'MATRIZ (I-A) INVERSA'!FM87</f>
        <v>16035.839075902088</v>
      </c>
      <c r="EK87" s="20">
        <f>+'MATRIZ (I-A) INVERSA'!FN87</f>
        <v>0</v>
      </c>
      <c r="EL87" s="20">
        <f>+'MATRIZ (I-A) INVERSA'!FO87</f>
        <v>0</v>
      </c>
      <c r="EM87" s="20">
        <f>+'MATRIZ (I-A) INVERSA'!FP87</f>
        <v>0</v>
      </c>
      <c r="EN87" s="20">
        <f>+'MATRIZ (I-A) INVERSA'!FQ87</f>
        <v>0</v>
      </c>
      <c r="EO87" s="20">
        <f>+'MATRIZ (I-A) INVERSA'!FR87</f>
        <v>0</v>
      </c>
      <c r="EP87" s="20">
        <f>+'MATRIZ (I-A) INVERSA'!FS87</f>
        <v>0</v>
      </c>
      <c r="EQ87" s="20">
        <f>+'MATRIZ (I-A) INVERSA'!FT87</f>
        <v>0</v>
      </c>
      <c r="ER87" s="20">
        <f>+'MATRIZ (I-A) INVERSA'!FU87</f>
        <v>0</v>
      </c>
      <c r="ES87" s="20">
        <f>+'MATRIZ (I-A) INVERSA'!FV87</f>
        <v>0</v>
      </c>
      <c r="ET87" s="20">
        <f>+'MATRIZ (I-A) INVERSA'!FW87</f>
        <v>0</v>
      </c>
      <c r="EU87" s="20">
        <f>+'MATRIZ (I-A) INVERSA'!FX87</f>
        <v>0</v>
      </c>
      <c r="EV87" s="20">
        <f>+'MATRIZ (I-A) INVERSA'!FY87</f>
        <v>2.5787980779635697</v>
      </c>
      <c r="EW87" s="20">
        <f>+'MATRIZ (I-A) INVERSA'!FZ87</f>
        <v>0</v>
      </c>
      <c r="EX87" s="20">
        <f>+'MATRIZ (I-A) INVERSA'!GA87</f>
        <v>1.6068362784024306</v>
      </c>
      <c r="EY87" s="20">
        <f>+'MATRIZ (I-A) INVERSA'!GB87</f>
        <v>0</v>
      </c>
      <c r="EZ87" s="20">
        <f>+'MATRIZ (I-A) INVERSA'!GC87</f>
        <v>0</v>
      </c>
      <c r="FA87" s="20">
        <f>+'MATRIZ (I-A) INVERSA'!GD87</f>
        <v>0</v>
      </c>
      <c r="FB87" s="20">
        <f>+'MATRIZ (I-A) INVERSA'!GE87</f>
        <v>0</v>
      </c>
      <c r="FC87" s="20">
        <f>+'MATRIZ (I-A) INVERSA'!GF87</f>
        <v>0</v>
      </c>
      <c r="FD87" s="20">
        <f>+'MATRIZ (I-A) INVERSA'!GG87</f>
        <v>0</v>
      </c>
      <c r="FE87" s="20">
        <f>+'MATRIZ (I-A) INVERSA'!GH87</f>
        <v>0</v>
      </c>
      <c r="FF87" s="20">
        <f>+'MATRIZ (I-A) INVERSA'!GI87</f>
        <v>0</v>
      </c>
      <c r="FG87" s="18">
        <f t="shared" si="8"/>
        <v>16040.024710258454</v>
      </c>
      <c r="FH87" s="17">
        <f t="shared" si="7"/>
        <v>27511.447268698998</v>
      </c>
      <c r="FI87" s="28"/>
      <c r="FJ87" s="17">
        <v>27511.447268699008</v>
      </c>
      <c r="FK87" s="48">
        <f t="shared" si="9"/>
        <v>0</v>
      </c>
      <c r="FM87" s="46">
        <f>+IFERROR((FH87/'MIP 2017'!FH87*100-100),0)</f>
        <v>0.53286668495682932</v>
      </c>
    </row>
    <row r="88" spans="1:169" s="7" customFormat="1" ht="21.95" customHeight="1" thickBot="1" x14ac:dyDescent="0.25">
      <c r="A88" s="137" t="s">
        <v>223</v>
      </c>
      <c r="B88" s="138" t="s">
        <v>224</v>
      </c>
      <c r="C88" s="16">
        <f>+'MATRIZ (A)'!C88*C$168</f>
        <v>5.9137953246151245E-2</v>
      </c>
      <c r="D88" s="16">
        <f>+'MATRIZ (A)'!D88*D$168</f>
        <v>7.8366975583875273E-3</v>
      </c>
      <c r="E88" s="16">
        <f>+'MATRIZ (A)'!E88*E$168</f>
        <v>2.4143066876140182E-2</v>
      </c>
      <c r="F88" s="16">
        <f>+'MATRIZ (A)'!F88*F$168</f>
        <v>0.54903128209659513</v>
      </c>
      <c r="G88" s="16">
        <f>+'MATRIZ (A)'!G88*G$168</f>
        <v>0.38820661047581079</v>
      </c>
      <c r="H88" s="16">
        <f>+'MATRIZ (A)'!H88*H$168</f>
        <v>0.13131452798347912</v>
      </c>
      <c r="I88" s="16">
        <f>+'MATRIZ (A)'!I88*I$168</f>
        <v>3.865781913815531E-2</v>
      </c>
      <c r="J88" s="16">
        <f>+'MATRIZ (A)'!J88*J$168</f>
        <v>0.3783300637069581</v>
      </c>
      <c r="K88" s="16">
        <f>+'MATRIZ (A)'!K88*K$168</f>
        <v>0.34073132630909092</v>
      </c>
      <c r="L88" s="16">
        <f>+'MATRIZ (A)'!L88*L$168</f>
        <v>0.46708465097078916</v>
      </c>
      <c r="M88" s="16">
        <f>+'MATRIZ (A)'!M88*M$168</f>
        <v>1.2231661291198614</v>
      </c>
      <c r="N88" s="16">
        <f>+'MATRIZ (A)'!N88*N$168</f>
        <v>168.05946984076658</v>
      </c>
      <c r="O88" s="16">
        <f>+'MATRIZ (A)'!O88*O$168</f>
        <v>17.871015851644142</v>
      </c>
      <c r="P88" s="16">
        <f>+'MATRIZ (A)'!P88*P$168</f>
        <v>5.6812980919244112</v>
      </c>
      <c r="Q88" s="16">
        <f>+'MATRIZ (A)'!Q88*Q$168</f>
        <v>9.8058368585062158E-2</v>
      </c>
      <c r="R88" s="16">
        <f>+'MATRIZ (A)'!R88*R$168</f>
        <v>6.8184572396056238</v>
      </c>
      <c r="S88" s="16">
        <f>+'MATRIZ (A)'!S88*S$168</f>
        <v>0.76984731106871496</v>
      </c>
      <c r="T88" s="16">
        <f>+'MATRIZ (A)'!T88*T$168</f>
        <v>1.1388891462331157</v>
      </c>
      <c r="U88" s="16">
        <f>+'MATRIZ (A)'!U88*U$168</f>
        <v>3.3419532319387688</v>
      </c>
      <c r="V88" s="16">
        <f>+'MATRIZ (A)'!V88*V$168</f>
        <v>11.033531413592552</v>
      </c>
      <c r="W88" s="16">
        <f>+'MATRIZ (A)'!W88*W$168</f>
        <v>328.42443582040596</v>
      </c>
      <c r="X88" s="16">
        <f>+'MATRIZ (A)'!X88*X$168</f>
        <v>2038.7429479384175</v>
      </c>
      <c r="Y88" s="16">
        <f>+'MATRIZ (A)'!Y88*Y$168</f>
        <v>26.882286566135448</v>
      </c>
      <c r="Z88" s="16">
        <f>+'MATRIZ (A)'!Z88*Z$168</f>
        <v>230.50410932673361</v>
      </c>
      <c r="AA88" s="16">
        <f>+'MATRIZ (A)'!AA88*AA$168</f>
        <v>3.4332267834217682</v>
      </c>
      <c r="AB88" s="16">
        <f>+'MATRIZ (A)'!AB88*AB$168</f>
        <v>1.7391822673812256</v>
      </c>
      <c r="AC88" s="16">
        <f>+'MATRIZ (A)'!AC88*AC$168</f>
        <v>0.23867662917003304</v>
      </c>
      <c r="AD88" s="16">
        <f>+'MATRIZ (A)'!AD88*AD$168</f>
        <v>0.32419060356433405</v>
      </c>
      <c r="AE88" s="16">
        <f>+'MATRIZ (A)'!AE88*AE$168</f>
        <v>89.139493111401777</v>
      </c>
      <c r="AF88" s="16">
        <f>+'MATRIZ (A)'!AF88*AF$168</f>
        <v>48.400419182536517</v>
      </c>
      <c r="AG88" s="16">
        <f>+'MATRIZ (A)'!AG88*AG$168</f>
        <v>1.584301129645203E-3</v>
      </c>
      <c r="AH88" s="16">
        <f>+'MATRIZ (A)'!AH88*AH$168</f>
        <v>7.2148142593848913E-2</v>
      </c>
      <c r="AI88" s="16">
        <f>+'MATRIZ (A)'!AI88*AI$168</f>
        <v>352.17687317410736</v>
      </c>
      <c r="AJ88" s="16">
        <f>+'MATRIZ (A)'!AJ88*AJ$168</f>
        <v>6.4277888690491656</v>
      </c>
      <c r="AK88" s="16">
        <f>+'MATRIZ (A)'!AK88*AK$168</f>
        <v>314.169234447397</v>
      </c>
      <c r="AL88" s="16">
        <f>+'MATRIZ (A)'!AL88*AL$168</f>
        <v>375.675274802844</v>
      </c>
      <c r="AM88" s="16">
        <f>+'MATRIZ (A)'!AM88*AM$168</f>
        <v>4.0177156413284907</v>
      </c>
      <c r="AN88" s="16">
        <f>+'MATRIZ (A)'!AN88*AN$168</f>
        <v>0.49435085513321536</v>
      </c>
      <c r="AO88" s="16">
        <f>+'MATRIZ (A)'!AO88*AO$168</f>
        <v>133.16337041347583</v>
      </c>
      <c r="AP88" s="16">
        <f>+'MATRIZ (A)'!AP88*AP$168</f>
        <v>73.418960903356293</v>
      </c>
      <c r="AQ88" s="16">
        <f>+'MATRIZ (A)'!AQ88*AQ$168</f>
        <v>34.284174006325472</v>
      </c>
      <c r="AR88" s="16">
        <f>+'MATRIZ (A)'!AR88*AR$168</f>
        <v>5.7908801785949313</v>
      </c>
      <c r="AS88" s="16">
        <f>+'MATRIZ (A)'!AS88*AS$168</f>
        <v>231.95322849356873</v>
      </c>
      <c r="AT88" s="16">
        <f>+'MATRIZ (A)'!AT88*AT$168</f>
        <v>2.9894828981836099</v>
      </c>
      <c r="AU88" s="16">
        <f>+'MATRIZ (A)'!AU88*AU$168</f>
        <v>519.81132684266765</v>
      </c>
      <c r="AV88" s="16">
        <f>+'MATRIZ (A)'!AV88*AV$168</f>
        <v>2976.5569564514567</v>
      </c>
      <c r="AW88" s="16">
        <f>+'MATRIZ (A)'!AW88*AW$168</f>
        <v>221.77870241865938</v>
      </c>
      <c r="AX88" s="16">
        <f>+'MATRIZ (A)'!AX88*AX$168</f>
        <v>123.78949267148401</v>
      </c>
      <c r="AY88" s="16">
        <f>+'MATRIZ (A)'!AY88*AY$168</f>
        <v>7.4451246372826558</v>
      </c>
      <c r="AZ88" s="16">
        <f>+'MATRIZ (A)'!AZ88*AZ$168</f>
        <v>1.5401849288798977</v>
      </c>
      <c r="BA88" s="16">
        <f>+'MATRIZ (A)'!BA88*BA$168</f>
        <v>9.9202578405038974E-2</v>
      </c>
      <c r="BB88" s="16">
        <f>+'MATRIZ (A)'!BB88*BB$168</f>
        <v>3.2833747150472701</v>
      </c>
      <c r="BC88" s="16">
        <f>+'MATRIZ (A)'!BC88*BC$168</f>
        <v>431.77663401236856</v>
      </c>
      <c r="BD88" s="16">
        <f>+'MATRIZ (A)'!BD88*BD$168</f>
        <v>34.549299695986775</v>
      </c>
      <c r="BE88" s="16">
        <f>+'MATRIZ (A)'!BE88*BE$168</f>
        <v>186.42232368367374</v>
      </c>
      <c r="BF88" s="16">
        <f>+'MATRIZ (A)'!BF88*BF$168</f>
        <v>197.93190039739616</v>
      </c>
      <c r="BG88" s="16">
        <f>+'MATRIZ (A)'!BG88*BG$168</f>
        <v>10.949288147289657</v>
      </c>
      <c r="BH88" s="16">
        <f>+'MATRIZ (A)'!BH88*BH$168</f>
        <v>62.252058839622755</v>
      </c>
      <c r="BI88" s="16">
        <f>+'MATRIZ (A)'!BI88*BI$168</f>
        <v>68.005977879916458</v>
      </c>
      <c r="BJ88" s="16">
        <f>+'MATRIZ (A)'!BJ88*BJ$168</f>
        <v>1.917263826910496</v>
      </c>
      <c r="BK88" s="16">
        <f>+'MATRIZ (A)'!BK88*BK$168</f>
        <v>1.1680898723720115</v>
      </c>
      <c r="BL88" s="16">
        <f>+'MATRIZ (A)'!BL88*BL$168</f>
        <v>2.5922551889904213</v>
      </c>
      <c r="BM88" s="16">
        <f>+'MATRIZ (A)'!BM88*BM$168</f>
        <v>107.62548368145598</v>
      </c>
      <c r="BN88" s="16">
        <f>+'MATRIZ (A)'!BN88*BN$168</f>
        <v>3364.2014957197853</v>
      </c>
      <c r="BO88" s="16">
        <f>+'MATRIZ (A)'!BO88*BO$168</f>
        <v>125.93074967564148</v>
      </c>
      <c r="BP88" s="16">
        <f>+'MATRIZ (A)'!BP88*BP$168</f>
        <v>4.9996588264478765</v>
      </c>
      <c r="BQ88" s="16">
        <f>+'MATRIZ (A)'!BQ88*BQ$168</f>
        <v>5.0254806884401573</v>
      </c>
      <c r="BR88" s="16">
        <f>+'MATRIZ (A)'!BR88*BR$168</f>
        <v>141.05385127726274</v>
      </c>
      <c r="BS88" s="16">
        <f>+'MATRIZ (A)'!BS88*BS$168</f>
        <v>8.5208020113774481</v>
      </c>
      <c r="BT88" s="16">
        <f>+'MATRIZ (A)'!BT88*BT$168</f>
        <v>12.018080382541592</v>
      </c>
      <c r="BU88" s="16">
        <f>+'MATRIZ (A)'!BU88*BU$168</f>
        <v>302.98514804550058</v>
      </c>
      <c r="BV88" s="16">
        <f>+'MATRIZ (A)'!BV88*BV$168</f>
        <v>24.916936862273069</v>
      </c>
      <c r="BW88" s="16">
        <f>+'MATRIZ (A)'!BW88*BW$168</f>
        <v>4.8231147546228481</v>
      </c>
      <c r="BX88" s="16">
        <f>+'MATRIZ (A)'!BX88*BX$168</f>
        <v>64.868796909638704</v>
      </c>
      <c r="BY88" s="16">
        <f>+'MATRIZ (A)'!BY88*BY$168</f>
        <v>22.834030875489365</v>
      </c>
      <c r="BZ88" s="16">
        <f>+'MATRIZ (A)'!BZ88*BZ$168</f>
        <v>302.09317979502043</v>
      </c>
      <c r="CA88" s="16">
        <f>+'MATRIZ (A)'!CA88*CA$168</f>
        <v>10279.514469579868</v>
      </c>
      <c r="CB88" s="16">
        <f>+'MATRIZ (A)'!CB88*CB$168</f>
        <v>9.125704633427123</v>
      </c>
      <c r="CC88" s="16">
        <f>+'MATRIZ (A)'!CC88*CC$168</f>
        <v>13.355889722116276</v>
      </c>
      <c r="CD88" s="16">
        <f>+'MATRIZ (A)'!CD88*CD$168</f>
        <v>8.4812465146644236</v>
      </c>
      <c r="CE88" s="16">
        <f>+'MATRIZ (A)'!CE88*CE$168</f>
        <v>16.742420500256721</v>
      </c>
      <c r="CF88" s="16">
        <f>+'MATRIZ (A)'!CF88*CF$168</f>
        <v>17.017744918725107</v>
      </c>
      <c r="CG88" s="16">
        <f>+'MATRIZ (A)'!CG88*CG$168</f>
        <v>5530.855046924994</v>
      </c>
      <c r="CH88" s="16">
        <f>+'MATRIZ (A)'!CH88*CH$168</f>
        <v>4.5464685123170669</v>
      </c>
      <c r="CI88" s="16">
        <f>+'MATRIZ (A)'!CI88*CI$168</f>
        <v>0.16523836607874742</v>
      </c>
      <c r="CJ88" s="16">
        <f>+'MATRIZ (A)'!CJ88*CJ$168</f>
        <v>4.4130893845139898</v>
      </c>
      <c r="CK88" s="16">
        <f>+'MATRIZ (A)'!CK88*CK$168</f>
        <v>2.8024664139475974</v>
      </c>
      <c r="CL88" s="16">
        <f>+'MATRIZ (A)'!CL88*CL$168</f>
        <v>64.673545054002034</v>
      </c>
      <c r="CM88" s="16">
        <f>+'MATRIZ (A)'!CM88*CM$168</f>
        <v>3.1080592431830301</v>
      </c>
      <c r="CN88" s="16">
        <f>+'MATRIZ (A)'!CN88*CN$168</f>
        <v>63.04213791254351</v>
      </c>
      <c r="CO88" s="16">
        <f>+'MATRIZ (A)'!CO88*CO$168</f>
        <v>159.94616369354665</v>
      </c>
      <c r="CP88" s="16">
        <f>+'MATRIZ (A)'!CP88*CP$168</f>
        <v>56.96189005247637</v>
      </c>
      <c r="CQ88" s="16">
        <f>+'MATRIZ (A)'!CQ88*CQ$168</f>
        <v>478.72223257584278</v>
      </c>
      <c r="CR88" s="16">
        <f>+'MATRIZ (A)'!CR88*CR$168</f>
        <v>348.72864166207376</v>
      </c>
      <c r="CS88" s="16">
        <f>+'MATRIZ (A)'!CS88*CS$168</f>
        <v>2.9485109443655797</v>
      </c>
      <c r="CT88" s="16">
        <f>+'MATRIZ (A)'!CT88*CT$168</f>
        <v>55.042340566913296</v>
      </c>
      <c r="CU88" s="16">
        <f>+'MATRIZ (A)'!CU88*CU$168</f>
        <v>3.3146225709536896</v>
      </c>
      <c r="CV88" s="16">
        <f>+'MATRIZ (A)'!CV88*CV$168</f>
        <v>10.720943309093123</v>
      </c>
      <c r="CW88" s="16">
        <f>+'MATRIZ (A)'!CW88*CW$168</f>
        <v>104.2092536224924</v>
      </c>
      <c r="CX88" s="16">
        <f>+'MATRIZ (A)'!CX88*CX$168</f>
        <v>280.5049836721459</v>
      </c>
      <c r="CY88" s="16">
        <f>+'MATRIZ (A)'!CY88*CY$168</f>
        <v>5.538078981696386</v>
      </c>
      <c r="CZ88" s="16">
        <f>+'MATRIZ (A)'!CZ88*CZ$168</f>
        <v>12.535774053485429</v>
      </c>
      <c r="DA88" s="16">
        <f>+'MATRIZ (A)'!DA88*DA$168</f>
        <v>109.87524788721903</v>
      </c>
      <c r="DB88" s="16">
        <f>+'MATRIZ (A)'!DB88*DB$168</f>
        <v>8.0744099975289707</v>
      </c>
      <c r="DC88" s="16">
        <f>+'MATRIZ (A)'!DC88*DC$168</f>
        <v>0.70996746664950805</v>
      </c>
      <c r="DD88" s="16">
        <f>+'MATRIZ (A)'!DD88*DD$168</f>
        <v>107.23763624977197</v>
      </c>
      <c r="DE88" s="16">
        <f>+'MATRIZ (A)'!DE88*DE$168</f>
        <v>87.111251478266169</v>
      </c>
      <c r="DF88" s="16">
        <f>+'MATRIZ (A)'!DF88*DF$168</f>
        <v>142.14090249772349</v>
      </c>
      <c r="DG88" s="16">
        <f>+'MATRIZ (A)'!DG88*DG$168</f>
        <v>2.8397199269909179</v>
      </c>
      <c r="DH88" s="16">
        <f>+'MATRIZ (A)'!DH88*DH$168</f>
        <v>5.348845023166982</v>
      </c>
      <c r="DI88" s="16">
        <f>+'MATRIZ (A)'!DI88*DI$168</f>
        <v>0.25376266755942561</v>
      </c>
      <c r="DJ88" s="16">
        <f>+'MATRIZ (A)'!DJ88*DJ$168</f>
        <v>23.521846511721648</v>
      </c>
      <c r="DK88" s="16">
        <f>+'MATRIZ (A)'!DK88*DK$168</f>
        <v>7.5755966411553093</v>
      </c>
      <c r="DL88" s="16">
        <f>+'MATRIZ (A)'!DL88*DL$168</f>
        <v>32.437282774352646</v>
      </c>
      <c r="DM88" s="16">
        <f>+'MATRIZ (A)'!DM88*DM$168</f>
        <v>0.10144601846420347</v>
      </c>
      <c r="DN88" s="16">
        <f>+'MATRIZ (A)'!DN88*DN$168</f>
        <v>1.7300077444907122E-2</v>
      </c>
      <c r="DO88" s="16">
        <f>+'MATRIZ (A)'!DO88*DO$168</f>
        <v>7.1648934560168431</v>
      </c>
      <c r="DP88" s="16">
        <f>+'MATRIZ (A)'!DP88*DP$168</f>
        <v>3.2263970136232145</v>
      </c>
      <c r="DQ88" s="16">
        <f>+'MATRIZ (A)'!DQ88*DQ$168</f>
        <v>161.90549169207813</v>
      </c>
      <c r="DR88" s="16">
        <f>+'MATRIZ (A)'!DR88*DR$168</f>
        <v>5.12965496697836</v>
      </c>
      <c r="DS88" s="16">
        <f>+'MATRIZ (A)'!DS88*DS$168</f>
        <v>10312.472619084754</v>
      </c>
      <c r="DT88" s="16">
        <f>+'MATRIZ (A)'!DT88*DT$168</f>
        <v>122.73220894664408</v>
      </c>
      <c r="DU88" s="16">
        <f>+'MATRIZ (A)'!DU88*DU$168</f>
        <v>17.493722363108272</v>
      </c>
      <c r="DV88" s="16">
        <f>+'MATRIZ (A)'!DV88*DV$168</f>
        <v>320.30907257437019</v>
      </c>
      <c r="DW88" s="16">
        <f>+'MATRIZ (A)'!DW88*DW$168</f>
        <v>1473.4224105824494</v>
      </c>
      <c r="DX88" s="16">
        <f>+'MATRIZ (A)'!DX88*DX$168</f>
        <v>1.0744377312358631</v>
      </c>
      <c r="DY88" s="16">
        <f>+'MATRIZ (A)'!DY88*DY$168</f>
        <v>42.461119673514062</v>
      </c>
      <c r="DZ88" s="16">
        <f>+'MATRIZ (A)'!DZ88*DZ$168</f>
        <v>0.21020088090141156</v>
      </c>
      <c r="EA88" s="16">
        <f>+'MATRIZ (A)'!EA88*EA$168</f>
        <v>92.08047829692218</v>
      </c>
      <c r="EB88" s="16">
        <f>+'MATRIZ (A)'!EB88*EB$168</f>
        <v>487.93023297248391</v>
      </c>
      <c r="EC88" s="16">
        <f>+'MATRIZ (A)'!EC88*EC$168</f>
        <v>1.6020708614955612</v>
      </c>
      <c r="ED88" s="16">
        <f>+'MATRIZ (A)'!ED88*ED$168</f>
        <v>29.855824260814522</v>
      </c>
      <c r="EE88" s="16">
        <f>+'MATRIZ (A)'!EE88*EE$168</f>
        <v>1.8972257914430013</v>
      </c>
      <c r="EF88" s="16">
        <f>+'MATRIZ (A)'!EF88*EF$168</f>
        <v>4.914238675031514E-2</v>
      </c>
      <c r="EG88" s="16">
        <f>+'MATRIZ (A)'!EG88*EG$168</f>
        <v>0.3151806237212918</v>
      </c>
      <c r="EH88" s="16">
        <f>+'MATRIZ (A)'!EH88*EH$168</f>
        <v>0</v>
      </c>
      <c r="EI88" s="18">
        <f t="shared" si="6"/>
        <v>45010.245025036034</v>
      </c>
      <c r="EJ88" s="20">
        <f>+'MATRIZ (I-A) INVERSA'!FM88</f>
        <v>52270.979833815101</v>
      </c>
      <c r="EK88" s="20">
        <f>+'MATRIZ (I-A) INVERSA'!FN88</f>
        <v>0</v>
      </c>
      <c r="EL88" s="20">
        <f>+'MATRIZ (I-A) INVERSA'!FO88</f>
        <v>0</v>
      </c>
      <c r="EM88" s="20">
        <f>+'MATRIZ (I-A) INVERSA'!FP88</f>
        <v>0</v>
      </c>
      <c r="EN88" s="20">
        <f>+'MATRIZ (I-A) INVERSA'!FQ88</f>
        <v>0</v>
      </c>
      <c r="EO88" s="20">
        <f>+'MATRIZ (I-A) INVERSA'!FR88</f>
        <v>0</v>
      </c>
      <c r="EP88" s="20">
        <f>+'MATRIZ (I-A) INVERSA'!FS88</f>
        <v>0</v>
      </c>
      <c r="EQ88" s="20">
        <f>+'MATRIZ (I-A) INVERSA'!FT88</f>
        <v>0</v>
      </c>
      <c r="ER88" s="20">
        <f>+'MATRIZ (I-A) INVERSA'!FU88</f>
        <v>0</v>
      </c>
      <c r="ES88" s="20">
        <f>+'MATRIZ (I-A) INVERSA'!FV88</f>
        <v>0</v>
      </c>
      <c r="ET88" s="20">
        <f>+'MATRIZ (I-A) INVERSA'!FW88</f>
        <v>0</v>
      </c>
      <c r="EU88" s="20">
        <f>+'MATRIZ (I-A) INVERSA'!FX88</f>
        <v>8.6104715689835469</v>
      </c>
      <c r="EV88" s="20">
        <f>+'MATRIZ (I-A) INVERSA'!FY88</f>
        <v>62.726389369308059</v>
      </c>
      <c r="EW88" s="20">
        <f>+'MATRIZ (I-A) INVERSA'!FZ88</f>
        <v>0.25597157212821048</v>
      </c>
      <c r="EX88" s="20">
        <f>+'MATRIZ (I-A) INVERSA'!GA88</f>
        <v>38784.527271227504</v>
      </c>
      <c r="EY88" s="20">
        <f>+'MATRIZ (I-A) INVERSA'!GB88</f>
        <v>0</v>
      </c>
      <c r="EZ88" s="20">
        <f>+'MATRIZ (I-A) INVERSA'!GC88</f>
        <v>0</v>
      </c>
      <c r="FA88" s="20">
        <f>+'MATRIZ (I-A) INVERSA'!GD88</f>
        <v>0</v>
      </c>
      <c r="FB88" s="20">
        <f>+'MATRIZ (I-A) INVERSA'!GE88</f>
        <v>0</v>
      </c>
      <c r="FC88" s="20">
        <f>+'MATRIZ (I-A) INVERSA'!GF88</f>
        <v>0</v>
      </c>
      <c r="FD88" s="20">
        <f>+'MATRIZ (I-A) INVERSA'!GG88</f>
        <v>0</v>
      </c>
      <c r="FE88" s="20">
        <f>+'MATRIZ (I-A) INVERSA'!GH88</f>
        <v>0</v>
      </c>
      <c r="FF88" s="20">
        <f>+'MATRIZ (I-A) INVERSA'!GI88</f>
        <v>0</v>
      </c>
      <c r="FG88" s="18">
        <f t="shared" si="8"/>
        <v>91127.099937553023</v>
      </c>
      <c r="FH88" s="17">
        <f t="shared" si="7"/>
        <v>136137.34496258906</v>
      </c>
      <c r="FI88" s="28"/>
      <c r="FJ88" s="17">
        <v>136137.34496258904</v>
      </c>
      <c r="FK88" s="48">
        <f t="shared" si="9"/>
        <v>0</v>
      </c>
      <c r="FM88" s="46">
        <f>+IFERROR((FH88/'MIP 2017'!FH88*100-100),0)</f>
        <v>0.11968012400723183</v>
      </c>
    </row>
    <row r="89" spans="1:169" s="7" customFormat="1" ht="21.95" customHeight="1" thickBot="1" x14ac:dyDescent="0.25">
      <c r="A89" s="137" t="s">
        <v>225</v>
      </c>
      <c r="B89" s="138" t="s">
        <v>391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0.12089226841062493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5.6127327518508005E-2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0.17558082101400985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0.9002813838417798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8.9604077699381904E-2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1.1742367134988521E-4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2.5963896866995118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5.3045194815103239E-2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77.562900664175132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6"/>
        <v>81.554938847845406</v>
      </c>
      <c r="EJ89" s="20">
        <f>+'MATRIZ (I-A) INVERSA'!FM89</f>
        <v>0</v>
      </c>
      <c r="EK89" s="20">
        <f>+'MATRIZ (I-A) INVERSA'!FN89</f>
        <v>0</v>
      </c>
      <c r="EL89" s="20">
        <f>+'MATRIZ (I-A) INVERSA'!FO89</f>
        <v>0</v>
      </c>
      <c r="EM89" s="20">
        <f>+'MATRIZ (I-A) INVERSA'!FP89</f>
        <v>0</v>
      </c>
      <c r="EN89" s="20">
        <f>+'MATRIZ (I-A) INVERSA'!FQ89</f>
        <v>0</v>
      </c>
      <c r="EO89" s="20">
        <f>+'MATRIZ (I-A) INVERSA'!FR89</f>
        <v>0</v>
      </c>
      <c r="EP89" s="20">
        <f>+'MATRIZ (I-A) INVERSA'!FS89</f>
        <v>0</v>
      </c>
      <c r="EQ89" s="20">
        <f>+'MATRIZ (I-A) INVERSA'!FT89</f>
        <v>0</v>
      </c>
      <c r="ER89" s="20">
        <f>+'MATRIZ (I-A) INVERSA'!FU89</f>
        <v>0</v>
      </c>
      <c r="ES89" s="20">
        <f>+'MATRIZ (I-A) INVERSA'!FV89</f>
        <v>0</v>
      </c>
      <c r="ET89" s="20">
        <f>+'MATRIZ (I-A) INVERSA'!FW89</f>
        <v>0</v>
      </c>
      <c r="EU89" s="20">
        <f>+'MATRIZ (I-A) INVERSA'!FX89</f>
        <v>0</v>
      </c>
      <c r="EV89" s="20">
        <f>+'MATRIZ (I-A) INVERSA'!FY89</f>
        <v>1104682.6003858524</v>
      </c>
      <c r="EW89" s="20">
        <f>+'MATRIZ (I-A) INVERSA'!FZ89</f>
        <v>0</v>
      </c>
      <c r="EX89" s="20">
        <f>+'MATRIZ (I-A) INVERSA'!GA89</f>
        <v>0</v>
      </c>
      <c r="EY89" s="20">
        <f>+'MATRIZ (I-A) INVERSA'!GB89</f>
        <v>0</v>
      </c>
      <c r="EZ89" s="20">
        <f>+'MATRIZ (I-A) INVERSA'!GC89</f>
        <v>0</v>
      </c>
      <c r="FA89" s="20">
        <f>+'MATRIZ (I-A) INVERSA'!GD89</f>
        <v>0</v>
      </c>
      <c r="FB89" s="20">
        <f>+'MATRIZ (I-A) INVERSA'!GE89</f>
        <v>0</v>
      </c>
      <c r="FC89" s="20">
        <f>+'MATRIZ (I-A) INVERSA'!GF89</f>
        <v>0</v>
      </c>
      <c r="FD89" s="20">
        <f>+'MATRIZ (I-A) INVERSA'!GG89</f>
        <v>0</v>
      </c>
      <c r="FE89" s="20">
        <f>+'MATRIZ (I-A) INVERSA'!GH89</f>
        <v>0</v>
      </c>
      <c r="FF89" s="20">
        <f>+'MATRIZ (I-A) INVERSA'!GI89</f>
        <v>0</v>
      </c>
      <c r="FG89" s="18">
        <f t="shared" si="8"/>
        <v>1104682.6003858524</v>
      </c>
      <c r="FH89" s="17">
        <f t="shared" si="7"/>
        <v>1104764.1553247003</v>
      </c>
      <c r="FI89" s="28"/>
      <c r="FJ89" s="17">
        <v>1104764.155324701</v>
      </c>
      <c r="FK89" s="48">
        <f t="shared" si="9"/>
        <v>0</v>
      </c>
      <c r="FM89" s="46">
        <f>+IFERROR((FH89/'MIP 2017'!FH89*100-100),0)</f>
        <v>4.9729030706657795E-6</v>
      </c>
    </row>
    <row r="90" spans="1:169" s="7" customFormat="1" ht="21.95" customHeight="1" thickBot="1" x14ac:dyDescent="0.25">
      <c r="A90" s="137" t="s">
        <v>226</v>
      </c>
      <c r="B90" s="138" t="s">
        <v>392</v>
      </c>
      <c r="C90" s="16">
        <f>+'MATRIZ (A)'!C90*C$168</f>
        <v>0</v>
      </c>
      <c r="D90" s="16">
        <f>+'MATRIZ (A)'!D90*D$168</f>
        <v>0</v>
      </c>
      <c r="E90" s="16">
        <f>+'MATRIZ (A)'!E90*E$168</f>
        <v>0</v>
      </c>
      <c r="F90" s="16">
        <f>+'MATRIZ (A)'!F90*F$168</f>
        <v>0</v>
      </c>
      <c r="G90" s="16">
        <f>+'MATRIZ (A)'!G90*G$168</f>
        <v>0</v>
      </c>
      <c r="H90" s="16">
        <f>+'MATRIZ (A)'!H90*H$168</f>
        <v>0</v>
      </c>
      <c r="I90" s="16">
        <f>+'MATRIZ (A)'!I90*I$168</f>
        <v>0</v>
      </c>
      <c r="J90" s="16">
        <f>+'MATRIZ (A)'!J90*J$168</f>
        <v>0</v>
      </c>
      <c r="K90" s="16">
        <f>+'MATRIZ (A)'!K90*K$168</f>
        <v>0</v>
      </c>
      <c r="L90" s="16">
        <f>+'MATRIZ (A)'!L90*L$168</f>
        <v>0</v>
      </c>
      <c r="M90" s="16">
        <f>+'MATRIZ (A)'!M90*M$168</f>
        <v>0</v>
      </c>
      <c r="N90" s="16">
        <f>+'MATRIZ (A)'!N90*N$168</f>
        <v>0</v>
      </c>
      <c r="O90" s="16">
        <f>+'MATRIZ (A)'!O90*O$168</f>
        <v>0</v>
      </c>
      <c r="P90" s="16">
        <f>+'MATRIZ (A)'!P90*P$168</f>
        <v>0</v>
      </c>
      <c r="Q90" s="16">
        <f>+'MATRIZ (A)'!Q90*Q$168</f>
        <v>0</v>
      </c>
      <c r="R90" s="16">
        <f>+'MATRIZ (A)'!R90*R$168</f>
        <v>0</v>
      </c>
      <c r="S90" s="16">
        <f>+'MATRIZ (A)'!S90*S$168</f>
        <v>0</v>
      </c>
      <c r="T90" s="16">
        <f>+'MATRIZ (A)'!T90*T$168</f>
        <v>0</v>
      </c>
      <c r="U90" s="16">
        <f>+'MATRIZ (A)'!U90*U$168</f>
        <v>0</v>
      </c>
      <c r="V90" s="16">
        <f>+'MATRIZ (A)'!V90*V$168</f>
        <v>0</v>
      </c>
      <c r="W90" s="16">
        <f>+'MATRIZ (A)'!W90*W$168</f>
        <v>0</v>
      </c>
      <c r="X90" s="16">
        <f>+'MATRIZ (A)'!X90*X$168</f>
        <v>0</v>
      </c>
      <c r="Y90" s="16">
        <f>+'MATRIZ (A)'!Y90*Y$168</f>
        <v>0</v>
      </c>
      <c r="Z90" s="16">
        <f>+'MATRIZ (A)'!Z90*Z$168</f>
        <v>0</v>
      </c>
      <c r="AA90" s="16">
        <f>+'MATRIZ (A)'!AA90*AA$168</f>
        <v>0</v>
      </c>
      <c r="AB90" s="16">
        <f>+'MATRIZ (A)'!AB90*AB$168</f>
        <v>0</v>
      </c>
      <c r="AC90" s="16">
        <f>+'MATRIZ (A)'!AC90*AC$168</f>
        <v>0</v>
      </c>
      <c r="AD90" s="16">
        <f>+'MATRIZ (A)'!AD90*AD$168</f>
        <v>0</v>
      </c>
      <c r="AE90" s="16">
        <f>+'MATRIZ (A)'!AE90*AE$168</f>
        <v>0</v>
      </c>
      <c r="AF90" s="16">
        <f>+'MATRIZ (A)'!AF90*AF$168</f>
        <v>0</v>
      </c>
      <c r="AG90" s="16">
        <f>+'MATRIZ (A)'!AG90*AG$168</f>
        <v>0</v>
      </c>
      <c r="AH90" s="16">
        <f>+'MATRIZ (A)'!AH90*AH$168</f>
        <v>0</v>
      </c>
      <c r="AI90" s="16">
        <f>+'MATRIZ (A)'!AI90*AI$168</f>
        <v>0</v>
      </c>
      <c r="AJ90" s="16">
        <f>+'MATRIZ (A)'!AJ90*AJ$168</f>
        <v>0</v>
      </c>
      <c r="AK90" s="16">
        <f>+'MATRIZ (A)'!AK90*AK$168</f>
        <v>0</v>
      </c>
      <c r="AL90" s="16">
        <f>+'MATRIZ (A)'!AL90*AL$168</f>
        <v>0</v>
      </c>
      <c r="AM90" s="16">
        <f>+'MATRIZ (A)'!AM90*AM$168</f>
        <v>0</v>
      </c>
      <c r="AN90" s="16">
        <f>+'MATRIZ (A)'!AN90*AN$168</f>
        <v>0</v>
      </c>
      <c r="AO90" s="16">
        <f>+'MATRIZ (A)'!AO90*AO$168</f>
        <v>0</v>
      </c>
      <c r="AP90" s="16">
        <f>+'MATRIZ (A)'!AP90*AP$168</f>
        <v>0</v>
      </c>
      <c r="AQ90" s="16">
        <f>+'MATRIZ (A)'!AQ90*AQ$168</f>
        <v>0</v>
      </c>
      <c r="AR90" s="16">
        <f>+'MATRIZ (A)'!AR90*AR$168</f>
        <v>0</v>
      </c>
      <c r="AS90" s="16">
        <f>+'MATRIZ (A)'!AS90*AS$168</f>
        <v>0</v>
      </c>
      <c r="AT90" s="16">
        <f>+'MATRIZ (A)'!AT90*AT$168</f>
        <v>0</v>
      </c>
      <c r="AU90" s="16">
        <f>+'MATRIZ (A)'!AU90*AU$168</f>
        <v>0</v>
      </c>
      <c r="AV90" s="16">
        <f>+'MATRIZ (A)'!AV90*AV$168</f>
        <v>0</v>
      </c>
      <c r="AW90" s="16">
        <f>+'MATRIZ (A)'!AW90*AW$168</f>
        <v>0</v>
      </c>
      <c r="AX90" s="16">
        <f>+'MATRIZ (A)'!AX90*AX$168</f>
        <v>0</v>
      </c>
      <c r="AY90" s="16">
        <f>+'MATRIZ (A)'!AY90*AY$168</f>
        <v>0</v>
      </c>
      <c r="AZ90" s="16">
        <f>+'MATRIZ (A)'!AZ90*AZ$168</f>
        <v>0</v>
      </c>
      <c r="BA90" s="16">
        <f>+'MATRIZ (A)'!BA90*BA$168</f>
        <v>0</v>
      </c>
      <c r="BB90" s="16">
        <f>+'MATRIZ (A)'!BB90*BB$168</f>
        <v>0</v>
      </c>
      <c r="BC90" s="16">
        <f>+'MATRIZ (A)'!BC90*BC$168</f>
        <v>0</v>
      </c>
      <c r="BD90" s="16">
        <f>+'MATRIZ (A)'!BD90*BD$168</f>
        <v>0</v>
      </c>
      <c r="BE90" s="16">
        <f>+'MATRIZ (A)'!BE90*BE$168</f>
        <v>0</v>
      </c>
      <c r="BF90" s="16">
        <f>+'MATRIZ (A)'!BF90*BF$168</f>
        <v>0</v>
      </c>
      <c r="BG90" s="16">
        <f>+'MATRIZ (A)'!BG90*BG$168</f>
        <v>0</v>
      </c>
      <c r="BH90" s="16">
        <f>+'MATRIZ (A)'!BH90*BH$168</f>
        <v>0</v>
      </c>
      <c r="BI90" s="16">
        <f>+'MATRIZ (A)'!BI90*BI$168</f>
        <v>0</v>
      </c>
      <c r="BJ90" s="16">
        <f>+'MATRIZ (A)'!BJ90*BJ$168</f>
        <v>0</v>
      </c>
      <c r="BK90" s="16">
        <f>+'MATRIZ (A)'!BK90*BK$168</f>
        <v>0</v>
      </c>
      <c r="BL90" s="16">
        <f>+'MATRIZ (A)'!BL90*BL$168</f>
        <v>0</v>
      </c>
      <c r="BM90" s="16">
        <f>+'MATRIZ (A)'!BM90*BM$168</f>
        <v>0</v>
      </c>
      <c r="BN90" s="16">
        <f>+'MATRIZ (A)'!BN90*BN$168</f>
        <v>0</v>
      </c>
      <c r="BO90" s="16">
        <f>+'MATRIZ (A)'!BO90*BO$168</f>
        <v>0</v>
      </c>
      <c r="BP90" s="16">
        <f>+'MATRIZ (A)'!BP90*BP$168</f>
        <v>0</v>
      </c>
      <c r="BQ90" s="16">
        <f>+'MATRIZ (A)'!BQ90*BQ$168</f>
        <v>0</v>
      </c>
      <c r="BR90" s="16">
        <f>+'MATRIZ (A)'!BR90*BR$168</f>
        <v>0</v>
      </c>
      <c r="BS90" s="16">
        <f>+'MATRIZ (A)'!BS90*BS$168</f>
        <v>0</v>
      </c>
      <c r="BT90" s="16">
        <f>+'MATRIZ (A)'!BT90*BT$168</f>
        <v>0</v>
      </c>
      <c r="BU90" s="16">
        <f>+'MATRIZ (A)'!BU90*BU$168</f>
        <v>0</v>
      </c>
      <c r="BV90" s="16">
        <f>+'MATRIZ (A)'!BV90*BV$168</f>
        <v>0</v>
      </c>
      <c r="BW90" s="16">
        <f>+'MATRIZ (A)'!BW90*BW$168</f>
        <v>0</v>
      </c>
      <c r="BX90" s="16">
        <f>+'MATRIZ (A)'!BX90*BX$168</f>
        <v>0</v>
      </c>
      <c r="BY90" s="16">
        <f>+'MATRIZ (A)'!BY90*BY$168</f>
        <v>0</v>
      </c>
      <c r="BZ90" s="16">
        <f>+'MATRIZ (A)'!BZ90*BZ$168</f>
        <v>0</v>
      </c>
      <c r="CA90" s="16">
        <f>+'MATRIZ (A)'!CA90*CA$168</f>
        <v>0</v>
      </c>
      <c r="CB90" s="16">
        <f>+'MATRIZ (A)'!CB90*CB$168</f>
        <v>0</v>
      </c>
      <c r="CC90" s="16">
        <f>+'MATRIZ (A)'!CC90*CC$168</f>
        <v>0</v>
      </c>
      <c r="CD90" s="16">
        <f>+'MATRIZ (A)'!CD90*CD$168</f>
        <v>0</v>
      </c>
      <c r="CE90" s="16">
        <f>+'MATRIZ (A)'!CE90*CE$168</f>
        <v>0</v>
      </c>
      <c r="CF90" s="16">
        <f>+'MATRIZ (A)'!CF90*CF$168</f>
        <v>0</v>
      </c>
      <c r="CG90" s="16">
        <f>+'MATRIZ (A)'!CG90*CG$168</f>
        <v>0</v>
      </c>
      <c r="CH90" s="16">
        <f>+'MATRIZ (A)'!CH90*CH$168</f>
        <v>0</v>
      </c>
      <c r="CI90" s="16">
        <f>+'MATRIZ (A)'!CI90*CI$168</f>
        <v>0</v>
      </c>
      <c r="CJ90" s="16">
        <f>+'MATRIZ (A)'!CJ90*CJ$168</f>
        <v>0</v>
      </c>
      <c r="CK90" s="16">
        <f>+'MATRIZ (A)'!CK90*CK$168</f>
        <v>0</v>
      </c>
      <c r="CL90" s="16">
        <f>+'MATRIZ (A)'!CL90*CL$168</f>
        <v>0</v>
      </c>
      <c r="CM90" s="16">
        <f>+'MATRIZ (A)'!CM90*CM$168</f>
        <v>0</v>
      </c>
      <c r="CN90" s="16">
        <f>+'MATRIZ (A)'!CN90*CN$168</f>
        <v>0</v>
      </c>
      <c r="CO90" s="16">
        <f>+'MATRIZ (A)'!CO90*CO$168</f>
        <v>0</v>
      </c>
      <c r="CP90" s="16">
        <f>+'MATRIZ (A)'!CP90*CP$168</f>
        <v>0</v>
      </c>
      <c r="CQ90" s="16">
        <f>+'MATRIZ (A)'!CQ90*CQ$168</f>
        <v>0</v>
      </c>
      <c r="CR90" s="16">
        <f>+'MATRIZ (A)'!CR90*CR$168</f>
        <v>0</v>
      </c>
      <c r="CS90" s="16">
        <f>+'MATRIZ (A)'!CS90*CS$168</f>
        <v>0</v>
      </c>
      <c r="CT90" s="16">
        <f>+'MATRIZ (A)'!CT90*CT$168</f>
        <v>0</v>
      </c>
      <c r="CU90" s="16">
        <f>+'MATRIZ (A)'!CU90*CU$168</f>
        <v>0</v>
      </c>
      <c r="CV90" s="16">
        <f>+'MATRIZ (A)'!CV90*CV$168</f>
        <v>0</v>
      </c>
      <c r="CW90" s="16">
        <f>+'MATRIZ (A)'!CW90*CW$168</f>
        <v>0</v>
      </c>
      <c r="CX90" s="16">
        <f>+'MATRIZ (A)'!CX90*CX$168</f>
        <v>0</v>
      </c>
      <c r="CY90" s="16">
        <f>+'MATRIZ (A)'!CY90*CY$168</f>
        <v>0</v>
      </c>
      <c r="CZ90" s="16">
        <f>+'MATRIZ (A)'!CZ90*CZ$168</f>
        <v>0</v>
      </c>
      <c r="DA90" s="16">
        <f>+'MATRIZ (A)'!DA90*DA$168</f>
        <v>0</v>
      </c>
      <c r="DB90" s="16">
        <f>+'MATRIZ (A)'!DB90*DB$168</f>
        <v>0</v>
      </c>
      <c r="DC90" s="16">
        <f>+'MATRIZ (A)'!DC90*DC$168</f>
        <v>0</v>
      </c>
      <c r="DD90" s="16">
        <f>+'MATRIZ (A)'!DD90*DD$168</f>
        <v>0</v>
      </c>
      <c r="DE90" s="16">
        <f>+'MATRIZ (A)'!DE90*DE$168</f>
        <v>0</v>
      </c>
      <c r="DF90" s="16">
        <f>+'MATRIZ (A)'!DF90*DF$168</f>
        <v>0</v>
      </c>
      <c r="DG90" s="16">
        <f>+'MATRIZ (A)'!DG90*DG$168</f>
        <v>0</v>
      </c>
      <c r="DH90" s="16">
        <f>+'MATRIZ (A)'!DH90*DH$168</f>
        <v>0</v>
      </c>
      <c r="DI90" s="16">
        <f>+'MATRIZ (A)'!DI90*DI$168</f>
        <v>0</v>
      </c>
      <c r="DJ90" s="16">
        <f>+'MATRIZ (A)'!DJ90*DJ$168</f>
        <v>0</v>
      </c>
      <c r="DK90" s="16">
        <f>+'MATRIZ (A)'!DK90*DK$168</f>
        <v>0</v>
      </c>
      <c r="DL90" s="16">
        <f>+'MATRIZ (A)'!DL90*DL$168</f>
        <v>0</v>
      </c>
      <c r="DM90" s="16">
        <f>+'MATRIZ (A)'!DM90*DM$168</f>
        <v>0</v>
      </c>
      <c r="DN90" s="16">
        <f>+'MATRIZ (A)'!DN90*DN$168</f>
        <v>0</v>
      </c>
      <c r="DO90" s="16">
        <f>+'MATRIZ (A)'!DO90*DO$168</f>
        <v>0</v>
      </c>
      <c r="DP90" s="16">
        <f>+'MATRIZ (A)'!DP90*DP$168</f>
        <v>0</v>
      </c>
      <c r="DQ90" s="16">
        <f>+'MATRIZ (A)'!DQ90*DQ$168</f>
        <v>0</v>
      </c>
      <c r="DR90" s="16">
        <f>+'MATRIZ (A)'!DR90*DR$168</f>
        <v>0</v>
      </c>
      <c r="DS90" s="16">
        <f>+'MATRIZ (A)'!DS90*DS$168</f>
        <v>0</v>
      </c>
      <c r="DT90" s="16">
        <f>+'MATRIZ (A)'!DT90*DT$168</f>
        <v>0</v>
      </c>
      <c r="DU90" s="16">
        <f>+'MATRIZ (A)'!DU90*DU$168</f>
        <v>0</v>
      </c>
      <c r="DV90" s="16">
        <f>+'MATRIZ (A)'!DV90*DV$168</f>
        <v>0</v>
      </c>
      <c r="DW90" s="16">
        <f>+'MATRIZ (A)'!DW90*DW$168</f>
        <v>0</v>
      </c>
      <c r="DX90" s="16">
        <f>+'MATRIZ (A)'!DX90*DX$168</f>
        <v>0</v>
      </c>
      <c r="DY90" s="16">
        <f>+'MATRIZ (A)'!DY90*DY$168</f>
        <v>0</v>
      </c>
      <c r="DZ90" s="16">
        <f>+'MATRIZ (A)'!DZ90*DZ$168</f>
        <v>0</v>
      </c>
      <c r="EA90" s="16">
        <f>+'MATRIZ (A)'!EA90*EA$168</f>
        <v>0</v>
      </c>
      <c r="EB90" s="16">
        <f>+'MATRIZ (A)'!EB90*EB$168</f>
        <v>0</v>
      </c>
      <c r="EC90" s="16">
        <f>+'MATRIZ (A)'!EC90*EC$168</f>
        <v>0</v>
      </c>
      <c r="ED90" s="16">
        <f>+'MATRIZ (A)'!ED90*ED$168</f>
        <v>0</v>
      </c>
      <c r="EE90" s="16">
        <f>+'MATRIZ (A)'!EE90*EE$168</f>
        <v>0</v>
      </c>
      <c r="EF90" s="16">
        <f>+'MATRIZ (A)'!EF90*EF$168</f>
        <v>0</v>
      </c>
      <c r="EG90" s="16">
        <f>+'MATRIZ (A)'!EG90*EG$168</f>
        <v>0</v>
      </c>
      <c r="EH90" s="16">
        <f>+'MATRIZ (A)'!EH90*EH$168</f>
        <v>0</v>
      </c>
      <c r="EI90" s="18">
        <f t="shared" si="6"/>
        <v>0</v>
      </c>
      <c r="EJ90" s="20">
        <f>+'MATRIZ (I-A) INVERSA'!FM90</f>
        <v>0</v>
      </c>
      <c r="EK90" s="20">
        <f>+'MATRIZ (I-A) INVERSA'!FN90</f>
        <v>0</v>
      </c>
      <c r="EL90" s="20">
        <f>+'MATRIZ (I-A) INVERSA'!FO90</f>
        <v>0</v>
      </c>
      <c r="EM90" s="20">
        <f>+'MATRIZ (I-A) INVERSA'!FP90</f>
        <v>0</v>
      </c>
      <c r="EN90" s="20">
        <f>+'MATRIZ (I-A) INVERSA'!FQ90</f>
        <v>0</v>
      </c>
      <c r="EO90" s="20">
        <f>+'MATRIZ (I-A) INVERSA'!FR90</f>
        <v>0</v>
      </c>
      <c r="EP90" s="20">
        <f>+'MATRIZ (I-A) INVERSA'!FS90</f>
        <v>0</v>
      </c>
      <c r="EQ90" s="20">
        <f>+'MATRIZ (I-A) INVERSA'!FT90</f>
        <v>0</v>
      </c>
      <c r="ER90" s="20">
        <f>+'MATRIZ (I-A) INVERSA'!FU90</f>
        <v>0</v>
      </c>
      <c r="ES90" s="20">
        <f>+'MATRIZ (I-A) INVERSA'!FV90</f>
        <v>0</v>
      </c>
      <c r="ET90" s="20">
        <f>+'MATRIZ (I-A) INVERSA'!FW90</f>
        <v>0</v>
      </c>
      <c r="EU90" s="20">
        <f>+'MATRIZ (I-A) INVERSA'!FX90</f>
        <v>0</v>
      </c>
      <c r="EV90" s="20">
        <f>+'MATRIZ (I-A) INVERSA'!FY90</f>
        <v>1078374.884542672</v>
      </c>
      <c r="EW90" s="20">
        <f>+'MATRIZ (I-A) INVERSA'!FZ90</f>
        <v>0</v>
      </c>
      <c r="EX90" s="20">
        <f>+'MATRIZ (I-A) INVERSA'!GA90</f>
        <v>0</v>
      </c>
      <c r="EY90" s="20">
        <f>+'MATRIZ (I-A) INVERSA'!GB90</f>
        <v>0</v>
      </c>
      <c r="EZ90" s="20">
        <f>+'MATRIZ (I-A) INVERSA'!GC90</f>
        <v>0</v>
      </c>
      <c r="FA90" s="20">
        <f>+'MATRIZ (I-A) INVERSA'!GD90</f>
        <v>0</v>
      </c>
      <c r="FB90" s="20">
        <f>+'MATRIZ (I-A) INVERSA'!GE90</f>
        <v>0</v>
      </c>
      <c r="FC90" s="20">
        <f>+'MATRIZ (I-A) INVERSA'!GF90</f>
        <v>0</v>
      </c>
      <c r="FD90" s="20">
        <f>+'MATRIZ (I-A) INVERSA'!GG90</f>
        <v>0</v>
      </c>
      <c r="FE90" s="20">
        <f>+'MATRIZ (I-A) INVERSA'!GH90</f>
        <v>0</v>
      </c>
      <c r="FF90" s="20">
        <f>+'MATRIZ (I-A) INVERSA'!GI90</f>
        <v>0</v>
      </c>
      <c r="FG90" s="18">
        <f t="shared" si="8"/>
        <v>1078374.884542672</v>
      </c>
      <c r="FH90" s="17">
        <f t="shared" si="7"/>
        <v>1078374.884542672</v>
      </c>
      <c r="FI90" s="28"/>
      <c r="FJ90" s="17">
        <v>1078374.884542672</v>
      </c>
      <c r="FK90" s="48">
        <f t="shared" si="9"/>
        <v>0</v>
      </c>
      <c r="FM90" s="46">
        <f>+IFERROR((FH90/'MIP 2017'!FH90*100-100),0)</f>
        <v>0</v>
      </c>
    </row>
    <row r="91" spans="1:169" s="7" customFormat="1" ht="21.95" customHeight="1" thickBot="1" x14ac:dyDescent="0.25">
      <c r="A91" s="137" t="s">
        <v>228</v>
      </c>
      <c r="B91" s="138" t="s">
        <v>227</v>
      </c>
      <c r="C91" s="16">
        <f>+'MATRIZ (A)'!C91*C$168</f>
        <v>0</v>
      </c>
      <c r="D91" s="16">
        <f>+'MATRIZ (A)'!D91*D$168</f>
        <v>0</v>
      </c>
      <c r="E91" s="16">
        <f>+'MATRIZ (A)'!E91*E$168</f>
        <v>0</v>
      </c>
      <c r="F91" s="16">
        <f>+'MATRIZ (A)'!F91*F$168</f>
        <v>0</v>
      </c>
      <c r="G91" s="16">
        <f>+'MATRIZ (A)'!G91*G$168</f>
        <v>0</v>
      </c>
      <c r="H91" s="16">
        <f>+'MATRIZ (A)'!H91*H$168</f>
        <v>0</v>
      </c>
      <c r="I91" s="16">
        <f>+'MATRIZ (A)'!I91*I$168</f>
        <v>0</v>
      </c>
      <c r="J91" s="16">
        <f>+'MATRIZ (A)'!J91*J$168</f>
        <v>0</v>
      </c>
      <c r="K91" s="16">
        <f>+'MATRIZ (A)'!K91*K$168</f>
        <v>0</v>
      </c>
      <c r="L91" s="16">
        <f>+'MATRIZ (A)'!L91*L$168</f>
        <v>0</v>
      </c>
      <c r="M91" s="16">
        <f>+'MATRIZ (A)'!M91*M$168</f>
        <v>0</v>
      </c>
      <c r="N91" s="16">
        <f>+'MATRIZ (A)'!N91*N$168</f>
        <v>0</v>
      </c>
      <c r="O91" s="16">
        <f>+'MATRIZ (A)'!O91*O$168</f>
        <v>0</v>
      </c>
      <c r="P91" s="16">
        <f>+'MATRIZ (A)'!P91*P$168</f>
        <v>0</v>
      </c>
      <c r="Q91" s="16">
        <f>+'MATRIZ (A)'!Q91*Q$168</f>
        <v>0</v>
      </c>
      <c r="R91" s="16">
        <f>+'MATRIZ (A)'!R91*R$168</f>
        <v>0</v>
      </c>
      <c r="S91" s="16">
        <f>+'MATRIZ (A)'!S91*S$168</f>
        <v>0</v>
      </c>
      <c r="T91" s="16">
        <f>+'MATRIZ (A)'!T91*T$168</f>
        <v>0</v>
      </c>
      <c r="U91" s="16">
        <f>+'MATRIZ (A)'!U91*U$168</f>
        <v>0</v>
      </c>
      <c r="V91" s="16">
        <f>+'MATRIZ (A)'!V91*V$168</f>
        <v>0</v>
      </c>
      <c r="W91" s="16">
        <f>+'MATRIZ (A)'!W91*W$168</f>
        <v>0</v>
      </c>
      <c r="X91" s="16">
        <f>+'MATRIZ (A)'!X91*X$168</f>
        <v>0</v>
      </c>
      <c r="Y91" s="16">
        <f>+'MATRIZ (A)'!Y91*Y$168</f>
        <v>0</v>
      </c>
      <c r="Z91" s="16">
        <f>+'MATRIZ (A)'!Z91*Z$168</f>
        <v>0</v>
      </c>
      <c r="AA91" s="16">
        <f>+'MATRIZ (A)'!AA91*AA$168</f>
        <v>0</v>
      </c>
      <c r="AB91" s="16">
        <f>+'MATRIZ (A)'!AB91*AB$168</f>
        <v>0</v>
      </c>
      <c r="AC91" s="16">
        <f>+'MATRIZ (A)'!AC91*AC$168</f>
        <v>0</v>
      </c>
      <c r="AD91" s="16">
        <f>+'MATRIZ (A)'!AD91*AD$168</f>
        <v>0</v>
      </c>
      <c r="AE91" s="16">
        <f>+'MATRIZ (A)'!AE91*AE$168</f>
        <v>0</v>
      </c>
      <c r="AF91" s="16">
        <f>+'MATRIZ (A)'!AF91*AF$168</f>
        <v>0</v>
      </c>
      <c r="AG91" s="16">
        <f>+'MATRIZ (A)'!AG91*AG$168</f>
        <v>0</v>
      </c>
      <c r="AH91" s="16">
        <f>+'MATRIZ (A)'!AH91*AH$168</f>
        <v>0</v>
      </c>
      <c r="AI91" s="16">
        <f>+'MATRIZ (A)'!AI91*AI$168</f>
        <v>0</v>
      </c>
      <c r="AJ91" s="16">
        <f>+'MATRIZ (A)'!AJ91*AJ$168</f>
        <v>0</v>
      </c>
      <c r="AK91" s="16">
        <f>+'MATRIZ (A)'!AK91*AK$168</f>
        <v>0</v>
      </c>
      <c r="AL91" s="16">
        <f>+'MATRIZ (A)'!AL91*AL$168</f>
        <v>0</v>
      </c>
      <c r="AM91" s="16">
        <f>+'MATRIZ (A)'!AM91*AM$168</f>
        <v>0</v>
      </c>
      <c r="AN91" s="16">
        <f>+'MATRIZ (A)'!AN91*AN$168</f>
        <v>0</v>
      </c>
      <c r="AO91" s="16">
        <f>+'MATRIZ (A)'!AO91*AO$168</f>
        <v>0</v>
      </c>
      <c r="AP91" s="16">
        <f>+'MATRIZ (A)'!AP91*AP$168</f>
        <v>0</v>
      </c>
      <c r="AQ91" s="16">
        <f>+'MATRIZ (A)'!AQ91*AQ$168</f>
        <v>0</v>
      </c>
      <c r="AR91" s="16">
        <f>+'MATRIZ (A)'!AR91*AR$168</f>
        <v>0</v>
      </c>
      <c r="AS91" s="16">
        <f>+'MATRIZ (A)'!AS91*AS$168</f>
        <v>0</v>
      </c>
      <c r="AT91" s="16">
        <f>+'MATRIZ (A)'!AT91*AT$168</f>
        <v>0</v>
      </c>
      <c r="AU91" s="16">
        <f>+'MATRIZ (A)'!AU91*AU$168</f>
        <v>0</v>
      </c>
      <c r="AV91" s="16">
        <f>+'MATRIZ (A)'!AV91*AV$168</f>
        <v>0</v>
      </c>
      <c r="AW91" s="16">
        <f>+'MATRIZ (A)'!AW91*AW$168</f>
        <v>0</v>
      </c>
      <c r="AX91" s="16">
        <f>+'MATRIZ (A)'!AX91*AX$168</f>
        <v>0</v>
      </c>
      <c r="AY91" s="16">
        <f>+'MATRIZ (A)'!AY91*AY$168</f>
        <v>0</v>
      </c>
      <c r="AZ91" s="16">
        <f>+'MATRIZ (A)'!AZ91*AZ$168</f>
        <v>0</v>
      </c>
      <c r="BA91" s="16">
        <f>+'MATRIZ (A)'!BA91*BA$168</f>
        <v>0</v>
      </c>
      <c r="BB91" s="16">
        <f>+'MATRIZ (A)'!BB91*BB$168</f>
        <v>0</v>
      </c>
      <c r="BC91" s="16">
        <f>+'MATRIZ (A)'!BC91*BC$168</f>
        <v>0</v>
      </c>
      <c r="BD91" s="16">
        <f>+'MATRIZ (A)'!BD91*BD$168</f>
        <v>0</v>
      </c>
      <c r="BE91" s="16">
        <f>+'MATRIZ (A)'!BE91*BE$168</f>
        <v>0</v>
      </c>
      <c r="BF91" s="16">
        <f>+'MATRIZ (A)'!BF91*BF$168</f>
        <v>0</v>
      </c>
      <c r="BG91" s="16">
        <f>+'MATRIZ (A)'!BG91*BG$168</f>
        <v>0</v>
      </c>
      <c r="BH91" s="16">
        <f>+'MATRIZ (A)'!BH91*BH$168</f>
        <v>0</v>
      </c>
      <c r="BI91" s="16">
        <f>+'MATRIZ (A)'!BI91*BI$168</f>
        <v>0</v>
      </c>
      <c r="BJ91" s="16">
        <f>+'MATRIZ (A)'!BJ91*BJ$168</f>
        <v>0</v>
      </c>
      <c r="BK91" s="16">
        <f>+'MATRIZ (A)'!BK91*BK$168</f>
        <v>0</v>
      </c>
      <c r="BL91" s="16">
        <f>+'MATRIZ (A)'!BL91*BL$168</f>
        <v>0</v>
      </c>
      <c r="BM91" s="16">
        <f>+'MATRIZ (A)'!BM91*BM$168</f>
        <v>0</v>
      </c>
      <c r="BN91" s="16">
        <f>+'MATRIZ (A)'!BN91*BN$168</f>
        <v>0</v>
      </c>
      <c r="BO91" s="16">
        <f>+'MATRIZ (A)'!BO91*BO$168</f>
        <v>0</v>
      </c>
      <c r="BP91" s="16">
        <f>+'MATRIZ (A)'!BP91*BP$168</f>
        <v>0</v>
      </c>
      <c r="BQ91" s="16">
        <f>+'MATRIZ (A)'!BQ91*BQ$168</f>
        <v>0</v>
      </c>
      <c r="BR91" s="16">
        <f>+'MATRIZ (A)'!BR91*BR$168</f>
        <v>0</v>
      </c>
      <c r="BS91" s="16">
        <f>+'MATRIZ (A)'!BS91*BS$168</f>
        <v>0</v>
      </c>
      <c r="BT91" s="16">
        <f>+'MATRIZ (A)'!BT91*BT$168</f>
        <v>0</v>
      </c>
      <c r="BU91" s="16">
        <f>+'MATRIZ (A)'!BU91*BU$168</f>
        <v>0</v>
      </c>
      <c r="BV91" s="16">
        <f>+'MATRIZ (A)'!BV91*BV$168</f>
        <v>0</v>
      </c>
      <c r="BW91" s="16">
        <f>+'MATRIZ (A)'!BW91*BW$168</f>
        <v>0</v>
      </c>
      <c r="BX91" s="16">
        <f>+'MATRIZ (A)'!BX91*BX$168</f>
        <v>0</v>
      </c>
      <c r="BY91" s="16">
        <f>+'MATRIZ (A)'!BY91*BY$168</f>
        <v>0</v>
      </c>
      <c r="BZ91" s="16">
        <f>+'MATRIZ (A)'!BZ91*BZ$168</f>
        <v>0</v>
      </c>
      <c r="CA91" s="16">
        <f>+'MATRIZ (A)'!CA91*CA$168</f>
        <v>0</v>
      </c>
      <c r="CB91" s="16">
        <f>+'MATRIZ (A)'!CB91*CB$168</f>
        <v>0</v>
      </c>
      <c r="CC91" s="16">
        <f>+'MATRIZ (A)'!CC91*CC$168</f>
        <v>0</v>
      </c>
      <c r="CD91" s="16">
        <f>+'MATRIZ (A)'!CD91*CD$168</f>
        <v>0</v>
      </c>
      <c r="CE91" s="16">
        <f>+'MATRIZ (A)'!CE91*CE$168</f>
        <v>0</v>
      </c>
      <c r="CF91" s="16">
        <f>+'MATRIZ (A)'!CF91*CF$168</f>
        <v>0</v>
      </c>
      <c r="CG91" s="16">
        <f>+'MATRIZ (A)'!CG91*CG$168</f>
        <v>0</v>
      </c>
      <c r="CH91" s="16">
        <f>+'MATRIZ (A)'!CH91*CH$168</f>
        <v>0</v>
      </c>
      <c r="CI91" s="16">
        <f>+'MATRIZ (A)'!CI91*CI$168</f>
        <v>0</v>
      </c>
      <c r="CJ91" s="16">
        <f>+'MATRIZ (A)'!CJ91*CJ$168</f>
        <v>0</v>
      </c>
      <c r="CK91" s="16">
        <f>+'MATRIZ (A)'!CK91*CK$168</f>
        <v>0</v>
      </c>
      <c r="CL91" s="16">
        <f>+'MATRIZ (A)'!CL91*CL$168</f>
        <v>0</v>
      </c>
      <c r="CM91" s="16">
        <f>+'MATRIZ (A)'!CM91*CM$168</f>
        <v>0</v>
      </c>
      <c r="CN91" s="16">
        <f>+'MATRIZ (A)'!CN91*CN$168</f>
        <v>0</v>
      </c>
      <c r="CO91" s="16">
        <f>+'MATRIZ (A)'!CO91*CO$168</f>
        <v>0</v>
      </c>
      <c r="CP91" s="16">
        <f>+'MATRIZ (A)'!CP91*CP$168</f>
        <v>0</v>
      </c>
      <c r="CQ91" s="16">
        <f>+'MATRIZ (A)'!CQ91*CQ$168</f>
        <v>0</v>
      </c>
      <c r="CR91" s="16">
        <f>+'MATRIZ (A)'!CR91*CR$168</f>
        <v>0</v>
      </c>
      <c r="CS91" s="16">
        <f>+'MATRIZ (A)'!CS91*CS$168</f>
        <v>0</v>
      </c>
      <c r="CT91" s="16">
        <f>+'MATRIZ (A)'!CT91*CT$168</f>
        <v>0</v>
      </c>
      <c r="CU91" s="16">
        <f>+'MATRIZ (A)'!CU91*CU$168</f>
        <v>0</v>
      </c>
      <c r="CV91" s="16">
        <f>+'MATRIZ (A)'!CV91*CV$168</f>
        <v>0</v>
      </c>
      <c r="CW91" s="16">
        <f>+'MATRIZ (A)'!CW91*CW$168</f>
        <v>0</v>
      </c>
      <c r="CX91" s="16">
        <f>+'MATRIZ (A)'!CX91*CX$168</f>
        <v>0</v>
      </c>
      <c r="CY91" s="16">
        <f>+'MATRIZ (A)'!CY91*CY$168</f>
        <v>0</v>
      </c>
      <c r="CZ91" s="16">
        <f>+'MATRIZ (A)'!CZ91*CZ$168</f>
        <v>0</v>
      </c>
      <c r="DA91" s="16">
        <f>+'MATRIZ (A)'!DA91*DA$168</f>
        <v>0</v>
      </c>
      <c r="DB91" s="16">
        <f>+'MATRIZ (A)'!DB91*DB$168</f>
        <v>0</v>
      </c>
      <c r="DC91" s="16">
        <f>+'MATRIZ (A)'!DC91*DC$168</f>
        <v>0</v>
      </c>
      <c r="DD91" s="16">
        <f>+'MATRIZ (A)'!DD91*DD$168</f>
        <v>0</v>
      </c>
      <c r="DE91" s="16">
        <f>+'MATRIZ (A)'!DE91*DE$168</f>
        <v>0</v>
      </c>
      <c r="DF91" s="16">
        <f>+'MATRIZ (A)'!DF91*DF$168</f>
        <v>0</v>
      </c>
      <c r="DG91" s="16">
        <f>+'MATRIZ (A)'!DG91*DG$168</f>
        <v>0</v>
      </c>
      <c r="DH91" s="16">
        <f>+'MATRIZ (A)'!DH91*DH$168</f>
        <v>0</v>
      </c>
      <c r="DI91" s="16">
        <f>+'MATRIZ (A)'!DI91*DI$168</f>
        <v>0</v>
      </c>
      <c r="DJ91" s="16">
        <f>+'MATRIZ (A)'!DJ91*DJ$168</f>
        <v>0</v>
      </c>
      <c r="DK91" s="16">
        <f>+'MATRIZ (A)'!DK91*DK$168</f>
        <v>0</v>
      </c>
      <c r="DL91" s="16">
        <f>+'MATRIZ (A)'!DL91*DL$168</f>
        <v>0</v>
      </c>
      <c r="DM91" s="16">
        <f>+'MATRIZ (A)'!DM91*DM$168</f>
        <v>0</v>
      </c>
      <c r="DN91" s="16">
        <f>+'MATRIZ (A)'!DN91*DN$168</f>
        <v>0</v>
      </c>
      <c r="DO91" s="16">
        <f>+'MATRIZ (A)'!DO91*DO$168</f>
        <v>0</v>
      </c>
      <c r="DP91" s="16">
        <f>+'MATRIZ (A)'!DP91*DP$168</f>
        <v>0</v>
      </c>
      <c r="DQ91" s="16">
        <f>+'MATRIZ (A)'!DQ91*DQ$168</f>
        <v>0</v>
      </c>
      <c r="DR91" s="16">
        <f>+'MATRIZ (A)'!DR91*DR$168</f>
        <v>0</v>
      </c>
      <c r="DS91" s="16">
        <f>+'MATRIZ (A)'!DS91*DS$168</f>
        <v>0</v>
      </c>
      <c r="DT91" s="16">
        <f>+'MATRIZ (A)'!DT91*DT$168</f>
        <v>0</v>
      </c>
      <c r="DU91" s="16">
        <f>+'MATRIZ (A)'!DU91*DU$168</f>
        <v>0</v>
      </c>
      <c r="DV91" s="16">
        <f>+'MATRIZ (A)'!DV91*DV$168</f>
        <v>0</v>
      </c>
      <c r="DW91" s="16">
        <f>+'MATRIZ (A)'!DW91*DW$168</f>
        <v>0</v>
      </c>
      <c r="DX91" s="16">
        <f>+'MATRIZ (A)'!DX91*DX$168</f>
        <v>0</v>
      </c>
      <c r="DY91" s="16">
        <f>+'MATRIZ (A)'!DY91*DY$168</f>
        <v>0</v>
      </c>
      <c r="DZ91" s="16">
        <f>+'MATRIZ (A)'!DZ91*DZ$168</f>
        <v>0</v>
      </c>
      <c r="EA91" s="16">
        <f>+'MATRIZ (A)'!EA91*EA$168</f>
        <v>0</v>
      </c>
      <c r="EB91" s="16">
        <f>+'MATRIZ (A)'!EB91*EB$168</f>
        <v>0</v>
      </c>
      <c r="EC91" s="16">
        <f>+'MATRIZ (A)'!EC91*EC$168</f>
        <v>0</v>
      </c>
      <c r="ED91" s="16">
        <f>+'MATRIZ (A)'!ED91*ED$168</f>
        <v>0</v>
      </c>
      <c r="EE91" s="16">
        <f>+'MATRIZ (A)'!EE91*EE$168</f>
        <v>0</v>
      </c>
      <c r="EF91" s="16">
        <f>+'MATRIZ (A)'!EF91*EF$168</f>
        <v>0</v>
      </c>
      <c r="EG91" s="16">
        <f>+'MATRIZ (A)'!EG91*EG$168</f>
        <v>0</v>
      </c>
      <c r="EH91" s="16">
        <f>+'MATRIZ (A)'!EH91*EH$168</f>
        <v>0</v>
      </c>
      <c r="EI91" s="18">
        <f t="shared" si="6"/>
        <v>0</v>
      </c>
      <c r="EJ91" s="20">
        <f>+'MATRIZ (I-A) INVERSA'!FM91</f>
        <v>0</v>
      </c>
      <c r="EK91" s="20">
        <f>+'MATRIZ (I-A) INVERSA'!FN91</f>
        <v>0</v>
      </c>
      <c r="EL91" s="20">
        <f>+'MATRIZ (I-A) INVERSA'!FO91</f>
        <v>0</v>
      </c>
      <c r="EM91" s="20">
        <f>+'MATRIZ (I-A) INVERSA'!FP91</f>
        <v>0</v>
      </c>
      <c r="EN91" s="20">
        <f>+'MATRIZ (I-A) INVERSA'!FQ91</f>
        <v>0</v>
      </c>
      <c r="EO91" s="20">
        <f>+'MATRIZ (I-A) INVERSA'!FR91</f>
        <v>0</v>
      </c>
      <c r="EP91" s="20">
        <f>+'MATRIZ (I-A) INVERSA'!FS91</f>
        <v>0</v>
      </c>
      <c r="EQ91" s="20">
        <f>+'MATRIZ (I-A) INVERSA'!FT91</f>
        <v>0</v>
      </c>
      <c r="ER91" s="20">
        <f>+'MATRIZ (I-A) INVERSA'!FU91</f>
        <v>0</v>
      </c>
      <c r="ES91" s="20">
        <f>+'MATRIZ (I-A) INVERSA'!FV91</f>
        <v>0</v>
      </c>
      <c r="ET91" s="20">
        <f>+'MATRIZ (I-A) INVERSA'!FW91</f>
        <v>0</v>
      </c>
      <c r="EU91" s="20">
        <f>+'MATRIZ (I-A) INVERSA'!FX91</f>
        <v>0</v>
      </c>
      <c r="EV91" s="20">
        <f>+'MATRIZ (I-A) INVERSA'!FY91</f>
        <v>323290.4223367204</v>
      </c>
      <c r="EW91" s="20">
        <f>+'MATRIZ (I-A) INVERSA'!FZ91</f>
        <v>0</v>
      </c>
      <c r="EX91" s="20">
        <f>+'MATRIZ (I-A) INVERSA'!GA91</f>
        <v>0</v>
      </c>
      <c r="EY91" s="20">
        <f>+'MATRIZ (I-A) INVERSA'!GB91</f>
        <v>0</v>
      </c>
      <c r="EZ91" s="20">
        <f>+'MATRIZ (I-A) INVERSA'!GC91</f>
        <v>0</v>
      </c>
      <c r="FA91" s="20">
        <f>+'MATRIZ (I-A) INVERSA'!GD91</f>
        <v>0</v>
      </c>
      <c r="FB91" s="20">
        <f>+'MATRIZ (I-A) INVERSA'!GE91</f>
        <v>0</v>
      </c>
      <c r="FC91" s="20">
        <f>+'MATRIZ (I-A) INVERSA'!GF91</f>
        <v>0</v>
      </c>
      <c r="FD91" s="20">
        <f>+'MATRIZ (I-A) INVERSA'!GG91</f>
        <v>0</v>
      </c>
      <c r="FE91" s="20">
        <f>+'MATRIZ (I-A) INVERSA'!GH91</f>
        <v>0</v>
      </c>
      <c r="FF91" s="20">
        <f>+'MATRIZ (I-A) INVERSA'!GI91</f>
        <v>0</v>
      </c>
      <c r="FG91" s="18">
        <f t="shared" si="8"/>
        <v>323290.4223367204</v>
      </c>
      <c r="FH91" s="17">
        <f t="shared" si="7"/>
        <v>323290.4223367204</v>
      </c>
      <c r="FI91" s="28"/>
      <c r="FJ91" s="17">
        <v>323290.4223367204</v>
      </c>
      <c r="FK91" s="48">
        <f t="shared" si="9"/>
        <v>0</v>
      </c>
      <c r="FM91" s="46">
        <f>+IFERROR((FH91/'MIP 2017'!FH91*100-100),0)</f>
        <v>0</v>
      </c>
    </row>
    <row r="92" spans="1:169" s="7" customFormat="1" ht="21.95" customHeight="1" thickBot="1" x14ac:dyDescent="0.25">
      <c r="A92" s="137" t="s">
        <v>230</v>
      </c>
      <c r="B92" s="138" t="s">
        <v>229</v>
      </c>
      <c r="C92" s="16">
        <f>+'MATRIZ (A)'!C92*C$168</f>
        <v>0.36670139431721471</v>
      </c>
      <c r="D92" s="16">
        <f>+'MATRIZ (A)'!D92*D$168</f>
        <v>4.8643619217559803E-2</v>
      </c>
      <c r="E92" s="16">
        <f>+'MATRIZ (A)'!E92*E$168</f>
        <v>0.17592480185122594</v>
      </c>
      <c r="F92" s="16">
        <f>+'MATRIZ (A)'!F92*F$168</f>
        <v>2.600167106760114</v>
      </c>
      <c r="G92" s="16">
        <f>+'MATRIZ (A)'!G92*G$168</f>
        <v>2.5056015234519222</v>
      </c>
      <c r="H92" s="16">
        <f>+'MATRIZ (A)'!H92*H$168</f>
        <v>0.92004293807907123</v>
      </c>
      <c r="I92" s="16">
        <f>+'MATRIZ (A)'!I92*I$168</f>
        <v>0.2793879835083985</v>
      </c>
      <c r="J92" s="16">
        <f>+'MATRIZ (A)'!J92*J$168</f>
        <v>2.7577748410140304</v>
      </c>
      <c r="K92" s="16">
        <f>+'MATRIZ (A)'!K92*K$168</f>
        <v>2.4541885570589566</v>
      </c>
      <c r="L92" s="16">
        <f>+'MATRIZ (A)'!L92*L$168</f>
        <v>3.2553657714224182</v>
      </c>
      <c r="M92" s="16">
        <f>+'MATRIZ (A)'!M92*M$168</f>
        <v>3.251621863210552</v>
      </c>
      <c r="N92" s="16">
        <f>+'MATRIZ (A)'!N92*N$168</f>
        <v>3.1691255707597636</v>
      </c>
      <c r="O92" s="16">
        <f>+'MATRIZ (A)'!O92*O$168</f>
        <v>1.7197203309975215</v>
      </c>
      <c r="P92" s="16">
        <f>+'MATRIZ (A)'!P92*P$168</f>
        <v>21.331925794090012</v>
      </c>
      <c r="Q92" s="16">
        <f>+'MATRIZ (A)'!Q92*Q$168</f>
        <v>0.69932637660618835</v>
      </c>
      <c r="R92" s="16">
        <f>+'MATRIZ (A)'!R92*R$168</f>
        <v>103.9681824604433</v>
      </c>
      <c r="S92" s="16">
        <f>+'MATRIZ (A)'!S92*S$168</f>
        <v>2.7144992647806028</v>
      </c>
      <c r="T92" s="16">
        <f>+'MATRIZ (A)'!T92*T$168</f>
        <v>6.0219450707818716</v>
      </c>
      <c r="U92" s="16">
        <f>+'MATRIZ (A)'!U92*U$168</f>
        <v>3.7321600571690832</v>
      </c>
      <c r="V92" s="16">
        <f>+'MATRIZ (A)'!V92*V$168</f>
        <v>0.61201091709694466</v>
      </c>
      <c r="W92" s="16">
        <f>+'MATRIZ (A)'!W92*W$168</f>
        <v>57.106992503958992</v>
      </c>
      <c r="X92" s="16">
        <f>+'MATRIZ (A)'!X92*X$168</f>
        <v>27.942311078671278</v>
      </c>
      <c r="Y92" s="16">
        <f>+'MATRIZ (A)'!Y92*Y$168</f>
        <v>7.1860652155233886</v>
      </c>
      <c r="Z92" s="16">
        <f>+'MATRIZ (A)'!Z92*Z$168</f>
        <v>15.474787063403816</v>
      </c>
      <c r="AA92" s="16">
        <f>+'MATRIZ (A)'!AA92*AA$168</f>
        <v>1.0945218576408642</v>
      </c>
      <c r="AB92" s="16">
        <f>+'MATRIZ (A)'!AB92*AB$168</f>
        <v>10.074828192079414</v>
      </c>
      <c r="AC92" s="16">
        <f>+'MATRIZ (A)'!AC92*AC$168</f>
        <v>0.6022175968775908</v>
      </c>
      <c r="AD92" s="16">
        <f>+'MATRIZ (A)'!AD92*AD$168</f>
        <v>12.695724752765605</v>
      </c>
      <c r="AE92" s="16">
        <f>+'MATRIZ (A)'!AE92*AE$168</f>
        <v>7.256566809105788</v>
      </c>
      <c r="AF92" s="16">
        <f>+'MATRIZ (A)'!AF92*AF$168</f>
        <v>8.6051270769993877</v>
      </c>
      <c r="AG92" s="16">
        <f>+'MATRIZ (A)'!AG92*AG$168</f>
        <v>1.3401468676539816E-3</v>
      </c>
      <c r="AH92" s="16">
        <f>+'MATRIZ (A)'!AH92*AH$168</f>
        <v>0.38004471204255497</v>
      </c>
      <c r="AI92" s="16">
        <f>+'MATRIZ (A)'!AI92*AI$168</f>
        <v>19.345358629330818</v>
      </c>
      <c r="AJ92" s="16">
        <f>+'MATRIZ (A)'!AJ92*AJ$168</f>
        <v>10.750210458900854</v>
      </c>
      <c r="AK92" s="16">
        <f>+'MATRIZ (A)'!AK92*AK$168</f>
        <v>29.456795442021956</v>
      </c>
      <c r="AL92" s="16">
        <f>+'MATRIZ (A)'!AL92*AL$168</f>
        <v>22.837383533591147</v>
      </c>
      <c r="AM92" s="16">
        <f>+'MATRIZ (A)'!AM92*AM$168</f>
        <v>20.400053819183505</v>
      </c>
      <c r="AN92" s="16">
        <f>+'MATRIZ (A)'!AN92*AN$168</f>
        <v>1.1781002130587981</v>
      </c>
      <c r="AO92" s="16">
        <f>+'MATRIZ (A)'!AO92*AO$168</f>
        <v>13.755115240543807</v>
      </c>
      <c r="AP92" s="16">
        <f>+'MATRIZ (A)'!AP92*AP$168</f>
        <v>35.266082050002247</v>
      </c>
      <c r="AQ92" s="16">
        <f>+'MATRIZ (A)'!AQ92*AQ$168</f>
        <v>5.5929021631296827</v>
      </c>
      <c r="AR92" s="16">
        <f>+'MATRIZ (A)'!AR92*AR$168</f>
        <v>2.4810008927222804</v>
      </c>
      <c r="AS92" s="16">
        <f>+'MATRIZ (A)'!AS92*AS$168</f>
        <v>0.52935570089215467</v>
      </c>
      <c r="AT92" s="16">
        <f>+'MATRIZ (A)'!AT92*AT$168</f>
        <v>1.5778051360921388</v>
      </c>
      <c r="AU92" s="16">
        <f>+'MATRIZ (A)'!AU92*AU$168</f>
        <v>19.608722207670574</v>
      </c>
      <c r="AV92" s="16">
        <f>+'MATRIZ (A)'!AV92*AV$168</f>
        <v>6.4920444707115958</v>
      </c>
      <c r="AW92" s="16">
        <f>+'MATRIZ (A)'!AW92*AW$168</f>
        <v>27.264498574958452</v>
      </c>
      <c r="AX92" s="16">
        <f>+'MATRIZ (A)'!AX92*AX$168</f>
        <v>5.0618079193533552</v>
      </c>
      <c r="AY92" s="16">
        <f>+'MATRIZ (A)'!AY92*AY$168</f>
        <v>4.2269389454281034</v>
      </c>
      <c r="AZ92" s="16">
        <f>+'MATRIZ (A)'!AZ92*AZ$168</f>
        <v>0.50847148079807125</v>
      </c>
      <c r="BA92" s="16">
        <f>+'MATRIZ (A)'!BA92*BA$168</f>
        <v>0.6893319061280927</v>
      </c>
      <c r="BB92" s="16">
        <f>+'MATRIZ (A)'!BB92*BB$168</f>
        <v>28.420985778181905</v>
      </c>
      <c r="BC92" s="16">
        <f>+'MATRIZ (A)'!BC92*BC$168</f>
        <v>33.958486971067465</v>
      </c>
      <c r="BD92" s="16">
        <f>+'MATRIZ (A)'!BD92*BD$168</f>
        <v>9.3312611966269312</v>
      </c>
      <c r="BE92" s="16">
        <f>+'MATRIZ (A)'!BE92*BE$168</f>
        <v>46.758429937254469</v>
      </c>
      <c r="BF92" s="16">
        <f>+'MATRIZ (A)'!BF92*BF$168</f>
        <v>24.052148481415262</v>
      </c>
      <c r="BG92" s="16">
        <f>+'MATRIZ (A)'!BG92*BG$168</f>
        <v>13.526202795402709</v>
      </c>
      <c r="BH92" s="16">
        <f>+'MATRIZ (A)'!BH92*BH$168</f>
        <v>14.714855853063282</v>
      </c>
      <c r="BI92" s="16">
        <f>+'MATRIZ (A)'!BI92*BI$168</f>
        <v>19.872821355912599</v>
      </c>
      <c r="BJ92" s="16">
        <f>+'MATRIZ (A)'!BJ92*BJ$168</f>
        <v>12.93447435095436</v>
      </c>
      <c r="BK92" s="16">
        <f>+'MATRIZ (A)'!BK92*BK$168</f>
        <v>9.6909967439614242</v>
      </c>
      <c r="BL92" s="16">
        <f>+'MATRIZ (A)'!BL92*BL$168</f>
        <v>2.6453088380634155</v>
      </c>
      <c r="BM92" s="16">
        <f>+'MATRIZ (A)'!BM92*BM$168</f>
        <v>666.3174791212673</v>
      </c>
      <c r="BN92" s="16">
        <f>+'MATRIZ (A)'!BN92*BN$168</f>
        <v>106.25725098980178</v>
      </c>
      <c r="BO92" s="16">
        <f>+'MATRIZ (A)'!BO92*BO$168</f>
        <v>16.478743155338638</v>
      </c>
      <c r="BP92" s="16">
        <f>+'MATRIZ (A)'!BP92*BP$168</f>
        <v>3.4445136065520341</v>
      </c>
      <c r="BQ92" s="16">
        <f>+'MATRIZ (A)'!BQ92*BQ$168</f>
        <v>57.690295847469486</v>
      </c>
      <c r="BR92" s="16">
        <f>+'MATRIZ (A)'!BR92*BR$168</f>
        <v>326.6774693509916</v>
      </c>
      <c r="BS92" s="16">
        <f>+'MATRIZ (A)'!BS92*BS$168</f>
        <v>16.490607175505613</v>
      </c>
      <c r="BT92" s="16">
        <f>+'MATRIZ (A)'!BT92*BT$168</f>
        <v>197.7104800950795</v>
      </c>
      <c r="BU92" s="16">
        <f>+'MATRIZ (A)'!BU92*BU$168</f>
        <v>219.57373364181763</v>
      </c>
      <c r="BV92" s="16">
        <f>+'MATRIZ (A)'!BV92*BV$168</f>
        <v>21.910028162324448</v>
      </c>
      <c r="BW92" s="16">
        <f>+'MATRIZ (A)'!BW92*BW$168</f>
        <v>44.773224516078919</v>
      </c>
      <c r="BX92" s="16">
        <f>+'MATRIZ (A)'!BX92*BX$168</f>
        <v>40.545332120286815</v>
      </c>
      <c r="BY92" s="16">
        <f>+'MATRIZ (A)'!BY92*BY$168</f>
        <v>200.01895441479215</v>
      </c>
      <c r="BZ92" s="16">
        <f>+'MATRIZ (A)'!BZ92*BZ$168</f>
        <v>10.303327894331398</v>
      </c>
      <c r="CA92" s="16">
        <f>+'MATRIZ (A)'!CA92*CA$168</f>
        <v>1.8571637496558135</v>
      </c>
      <c r="CB92" s="16">
        <f>+'MATRIZ (A)'!CB92*CB$168</f>
        <v>33317.458264986293</v>
      </c>
      <c r="CC92" s="16">
        <f>+'MATRIZ (A)'!CC92*CC$168</f>
        <v>40941.196723400542</v>
      </c>
      <c r="CD92" s="16">
        <f>+'MATRIZ (A)'!CD92*CD$168</f>
        <v>11235.350657350755</v>
      </c>
      <c r="CE92" s="16">
        <f>+'MATRIZ (A)'!CE92*CE$168</f>
        <v>6363.937963760266</v>
      </c>
      <c r="CF92" s="16">
        <f>+'MATRIZ (A)'!CF92*CF$168</f>
        <v>11254.385507823577</v>
      </c>
      <c r="CG92" s="16">
        <f>+'MATRIZ (A)'!CG92*CG$168</f>
        <v>4452.11146645391</v>
      </c>
      <c r="CH92" s="16">
        <f>+'MATRIZ (A)'!CH92*CH$168</f>
        <v>493.54921595598375</v>
      </c>
      <c r="CI92" s="16">
        <f>+'MATRIZ (A)'!CI92*CI$168</f>
        <v>0.29356461703665759</v>
      </c>
      <c r="CJ92" s="16">
        <f>+'MATRIZ (A)'!CJ92*CJ$168</f>
        <v>22.697877824289218</v>
      </c>
      <c r="CK92" s="16">
        <f>+'MATRIZ (A)'!CK92*CK$168</f>
        <v>20.426517438107666</v>
      </c>
      <c r="CL92" s="16">
        <f>+'MATRIZ (A)'!CL92*CL$168</f>
        <v>32.116513405482479</v>
      </c>
      <c r="CM92" s="16">
        <f>+'MATRIZ (A)'!CM92*CM$168</f>
        <v>10.741861559386138</v>
      </c>
      <c r="CN92" s="16">
        <f>+'MATRIZ (A)'!CN92*CN$168</f>
        <v>1.2246390823703583</v>
      </c>
      <c r="CO92" s="16">
        <f>+'MATRIZ (A)'!CO92*CO$168</f>
        <v>1759.5113202407331</v>
      </c>
      <c r="CP92" s="16">
        <f>+'MATRIZ (A)'!CP92*CP$168</f>
        <v>0.73549463652344738</v>
      </c>
      <c r="CQ92" s="16">
        <f>+'MATRIZ (A)'!CQ92*CQ$168</f>
        <v>104.46191544983986</v>
      </c>
      <c r="CR92" s="16">
        <f>+'MATRIZ (A)'!CR92*CR$168</f>
        <v>215.27952560244333</v>
      </c>
      <c r="CS92" s="16">
        <f>+'MATRIZ (A)'!CS92*CS$168</f>
        <v>1.6626557083932916</v>
      </c>
      <c r="CT92" s="16">
        <f>+'MATRIZ (A)'!CT92*CT$168</f>
        <v>15.742416378336724</v>
      </c>
      <c r="CU92" s="16">
        <f>+'MATRIZ (A)'!CU92*CU$168</f>
        <v>5.0121808326391362</v>
      </c>
      <c r="CV92" s="16">
        <f>+'MATRIZ (A)'!CV92*CV$168</f>
        <v>7.9518710162001946E-2</v>
      </c>
      <c r="CW92" s="16">
        <f>+'MATRIZ (A)'!CW92*CW$168</f>
        <v>2.784763740489717</v>
      </c>
      <c r="CX92" s="16">
        <f>+'MATRIZ (A)'!CX92*CX$168</f>
        <v>1.4471029905372295</v>
      </c>
      <c r="CY92" s="16">
        <f>+'MATRIZ (A)'!CY92*CY$168</f>
        <v>1.3828455551334524</v>
      </c>
      <c r="CZ92" s="16">
        <f>+'MATRIZ (A)'!CZ92*CZ$168</f>
        <v>1.3909482626725866</v>
      </c>
      <c r="DA92" s="16">
        <f>+'MATRIZ (A)'!DA92*DA$168</f>
        <v>15416.999486812558</v>
      </c>
      <c r="DB92" s="16">
        <f>+'MATRIZ (A)'!DB92*DB$168</f>
        <v>3.642320277627884</v>
      </c>
      <c r="DC92" s="16">
        <f>+'MATRIZ (A)'!DC92*DC$168</f>
        <v>2.5905373058213521</v>
      </c>
      <c r="DD92" s="16">
        <f>+'MATRIZ (A)'!DD92*DD$168</f>
        <v>2.5983230969296995</v>
      </c>
      <c r="DE92" s="16">
        <f>+'MATRIZ (A)'!DE92*DE$168</f>
        <v>574.41994130918806</v>
      </c>
      <c r="DF92" s="16">
        <f>+'MATRIZ (A)'!DF92*DF$168</f>
        <v>7.4767693697560471</v>
      </c>
      <c r="DG92" s="16">
        <f>+'MATRIZ (A)'!DG92*DG$168</f>
        <v>87.318136512798716</v>
      </c>
      <c r="DH92" s="16">
        <f>+'MATRIZ (A)'!DH92*DH$168</f>
        <v>3.5479852473362281</v>
      </c>
      <c r="DI92" s="16">
        <f>+'MATRIZ (A)'!DI92*DI$168</f>
        <v>1.8390388730653595</v>
      </c>
      <c r="DJ92" s="16">
        <f>+'MATRIZ (A)'!DJ92*DJ$168</f>
        <v>2.7705937773827536</v>
      </c>
      <c r="DK92" s="16">
        <f>+'MATRIZ (A)'!DK92*DK$168</f>
        <v>1.1462137415798213</v>
      </c>
      <c r="DL92" s="16">
        <f>+'MATRIZ (A)'!DL92*DL$168</f>
        <v>4.3103169899914189</v>
      </c>
      <c r="DM92" s="16">
        <f>+'MATRIZ (A)'!DM92*DM$168</f>
        <v>2.7914814220612594E-3</v>
      </c>
      <c r="DN92" s="16">
        <f>+'MATRIZ (A)'!DN92*DN$168</f>
        <v>9.3310493377606205E-2</v>
      </c>
      <c r="DO92" s="16">
        <f>+'MATRIZ (A)'!DO92*DO$168</f>
        <v>16.625124332214188</v>
      </c>
      <c r="DP92" s="16">
        <f>+'MATRIZ (A)'!DP92*DP$168</f>
        <v>3.3526392074637803</v>
      </c>
      <c r="DQ92" s="16">
        <f>+'MATRIZ (A)'!DQ92*DQ$168</f>
        <v>4.2801036655255178</v>
      </c>
      <c r="DR92" s="16">
        <f>+'MATRIZ (A)'!DR92*DR$168</f>
        <v>4.1205572140835063</v>
      </c>
      <c r="DS92" s="16">
        <f>+'MATRIZ (A)'!DS92*DS$168</f>
        <v>383.32321043464663</v>
      </c>
      <c r="DT92" s="16">
        <f>+'MATRIZ (A)'!DT92*DT$168</f>
        <v>53.680396102995637</v>
      </c>
      <c r="DU92" s="16">
        <f>+'MATRIZ (A)'!DU92*DU$168</f>
        <v>6.4017394843225425E-2</v>
      </c>
      <c r="DV92" s="16">
        <f>+'MATRIZ (A)'!DV92*DV$168</f>
        <v>91.56706273859173</v>
      </c>
      <c r="DW92" s="16">
        <f>+'MATRIZ (A)'!DW92*DW$168</f>
        <v>87.492238001110223</v>
      </c>
      <c r="DX92" s="16">
        <f>+'MATRIZ (A)'!DX92*DX$168</f>
        <v>4.6450224982574699</v>
      </c>
      <c r="DY92" s="16">
        <f>+'MATRIZ (A)'!DY92*DY$168</f>
        <v>25.811005333297711</v>
      </c>
      <c r="DZ92" s="16">
        <f>+'MATRIZ (A)'!DZ92*DZ$168</f>
        <v>8.8545019098202431</v>
      </c>
      <c r="EA92" s="16">
        <f>+'MATRIZ (A)'!EA92*EA$168</f>
        <v>3.6184481500205239</v>
      </c>
      <c r="EB92" s="16">
        <f>+'MATRIZ (A)'!EB92*EB$168</f>
        <v>8.1372554529401864</v>
      </c>
      <c r="EC92" s="16">
        <f>+'MATRIZ (A)'!EC92*EC$168</f>
        <v>11.697962320847418</v>
      </c>
      <c r="ED92" s="16">
        <f>+'MATRIZ (A)'!ED92*ED$168</f>
        <v>0.29190963247244062</v>
      </c>
      <c r="EE92" s="16">
        <f>+'MATRIZ (A)'!EE92*EE$168</f>
        <v>159.46122637967946</v>
      </c>
      <c r="EF92" s="16">
        <f>+'MATRIZ (A)'!EF92*EF$168</f>
        <v>0.2599130942871547</v>
      </c>
      <c r="EG92" s="16">
        <f>+'MATRIZ (A)'!EG92*EG$168</f>
        <v>0.96878942147278024</v>
      </c>
      <c r="EH92" s="16">
        <f>+'MATRIZ (A)'!EH92*EH$168</f>
        <v>0</v>
      </c>
      <c r="EI92" s="18">
        <f t="shared" si="6"/>
        <v>129915.97000851562</v>
      </c>
      <c r="EJ92" s="20">
        <f>+'MATRIZ (I-A) INVERSA'!FM92</f>
        <v>3968.0632474928088</v>
      </c>
      <c r="EK92" s="20">
        <f>+'MATRIZ (I-A) INVERSA'!FN92</f>
        <v>0</v>
      </c>
      <c r="EL92" s="20">
        <f>+'MATRIZ (I-A) INVERSA'!FO92</f>
        <v>0</v>
      </c>
      <c r="EM92" s="20">
        <f>+'MATRIZ (I-A) INVERSA'!FP92</f>
        <v>0</v>
      </c>
      <c r="EN92" s="20">
        <f>+'MATRIZ (I-A) INVERSA'!FQ92</f>
        <v>0</v>
      </c>
      <c r="EO92" s="20">
        <f>+'MATRIZ (I-A) INVERSA'!FR92</f>
        <v>0</v>
      </c>
      <c r="EP92" s="20">
        <f>+'MATRIZ (I-A) INVERSA'!FS92</f>
        <v>0</v>
      </c>
      <c r="EQ92" s="20">
        <f>+'MATRIZ (I-A) INVERSA'!FT92</f>
        <v>0</v>
      </c>
      <c r="ER92" s="20">
        <f>+'MATRIZ (I-A) INVERSA'!FU92</f>
        <v>0</v>
      </c>
      <c r="ES92" s="20">
        <f>+'MATRIZ (I-A) INVERSA'!FV92</f>
        <v>0</v>
      </c>
      <c r="ET92" s="20">
        <f>+'MATRIZ (I-A) INVERSA'!FW92</f>
        <v>0</v>
      </c>
      <c r="EU92" s="20">
        <f>+'MATRIZ (I-A) INVERSA'!FX92</f>
        <v>62.773229404987035</v>
      </c>
      <c r="EV92" s="20">
        <f>+'MATRIZ (I-A) INVERSA'!FY92</f>
        <v>706936.32843269221</v>
      </c>
      <c r="EW92" s="20">
        <f>+'MATRIZ (I-A) INVERSA'!FZ92</f>
        <v>1.866118724117239</v>
      </c>
      <c r="EX92" s="20">
        <f>+'MATRIZ (I-A) INVERSA'!GA92</f>
        <v>7635.1215627149641</v>
      </c>
      <c r="EY92" s="20">
        <f>+'MATRIZ (I-A) INVERSA'!GB92</f>
        <v>0</v>
      </c>
      <c r="EZ92" s="20">
        <f>+'MATRIZ (I-A) INVERSA'!GC92</f>
        <v>0</v>
      </c>
      <c r="FA92" s="20">
        <f>+'MATRIZ (I-A) INVERSA'!GD92</f>
        <v>0</v>
      </c>
      <c r="FB92" s="20">
        <f>+'MATRIZ (I-A) INVERSA'!GE92</f>
        <v>0</v>
      </c>
      <c r="FC92" s="20">
        <f>+'MATRIZ (I-A) INVERSA'!GF92</f>
        <v>0</v>
      </c>
      <c r="FD92" s="20">
        <f>+'MATRIZ (I-A) INVERSA'!GG92</f>
        <v>0</v>
      </c>
      <c r="FE92" s="20">
        <f>+'MATRIZ (I-A) INVERSA'!GH92</f>
        <v>0</v>
      </c>
      <c r="FF92" s="20">
        <f>+'MATRIZ (I-A) INVERSA'!GI92</f>
        <v>0</v>
      </c>
      <c r="FG92" s="18">
        <f t="shared" si="8"/>
        <v>718604.15259102907</v>
      </c>
      <c r="FH92" s="17">
        <f t="shared" si="7"/>
        <v>848520.1225995447</v>
      </c>
      <c r="FI92" s="28"/>
      <c r="FJ92" s="17">
        <v>848520.12259954552</v>
      </c>
      <c r="FK92" s="48">
        <f t="shared" si="9"/>
        <v>0</v>
      </c>
      <c r="FM92" s="46">
        <f>+IFERROR((FH92/'MIP 2017'!FH92*100-100),0)</f>
        <v>1.7180201337424705E-2</v>
      </c>
    </row>
    <row r="93" spans="1:169" s="7" customFormat="1" ht="21.95" customHeight="1" thickBot="1" x14ac:dyDescent="0.25">
      <c r="A93" s="137" t="s">
        <v>232</v>
      </c>
      <c r="B93" s="138" t="s">
        <v>231</v>
      </c>
      <c r="C93" s="16">
        <f>+'MATRIZ (A)'!C93*C$168</f>
        <v>1.1510624504353657</v>
      </c>
      <c r="D93" s="16">
        <f>+'MATRIZ (A)'!D93*D$168</f>
        <v>0.15240220201024693</v>
      </c>
      <c r="E93" s="16">
        <f>+'MATRIZ (A)'!E93*E$168</f>
        <v>7.2837702563835096</v>
      </c>
      <c r="F93" s="16">
        <f>+'MATRIZ (A)'!F93*F$168</f>
        <v>49.560862692088449</v>
      </c>
      <c r="G93" s="16">
        <f>+'MATRIZ (A)'!G93*G$168</f>
        <v>139.76091369807557</v>
      </c>
      <c r="H93" s="16">
        <f>+'MATRIZ (A)'!H93*H$168</f>
        <v>2.7703930574282092</v>
      </c>
      <c r="I93" s="16">
        <f>+'MATRIZ (A)'!I93*I$168</f>
        <v>321.92848588779839</v>
      </c>
      <c r="J93" s="16">
        <f>+'MATRIZ (A)'!J93*J$168</f>
        <v>8.5481818278190325</v>
      </c>
      <c r="K93" s="16">
        <f>+'MATRIZ (A)'!K93*K$168</f>
        <v>8.1912531111902975</v>
      </c>
      <c r="L93" s="16">
        <f>+'MATRIZ (A)'!L93*L$168</f>
        <v>10.989582841322306</v>
      </c>
      <c r="M93" s="16">
        <f>+'MATRIZ (A)'!M93*M$168</f>
        <v>573.8084592297771</v>
      </c>
      <c r="N93" s="16">
        <f>+'MATRIZ (A)'!N93*N$168</f>
        <v>88.840461906020465</v>
      </c>
      <c r="O93" s="16">
        <f>+'MATRIZ (A)'!O93*O$168</f>
        <v>30.635705022785199</v>
      </c>
      <c r="P93" s="16">
        <f>+'MATRIZ (A)'!P93*P$168</f>
        <v>169.37664367724921</v>
      </c>
      <c r="Q93" s="16">
        <f>+'MATRIZ (A)'!Q93*Q$168</f>
        <v>2.148167064409817</v>
      </c>
      <c r="R93" s="16">
        <f>+'MATRIZ (A)'!R93*R$168</f>
        <v>160.54637294267036</v>
      </c>
      <c r="S93" s="16">
        <f>+'MATRIZ (A)'!S93*S$168</f>
        <v>216.88251683283912</v>
      </c>
      <c r="T93" s="16">
        <f>+'MATRIZ (A)'!T93*T$168</f>
        <v>196.56892155996243</v>
      </c>
      <c r="U93" s="16">
        <f>+'MATRIZ (A)'!U93*U$168</f>
        <v>210.57260958138875</v>
      </c>
      <c r="V93" s="16">
        <f>+'MATRIZ (A)'!V93*V$168</f>
        <v>2.821395948839827</v>
      </c>
      <c r="W93" s="16">
        <f>+'MATRIZ (A)'!W93*W$168</f>
        <v>669.79077625614207</v>
      </c>
      <c r="X93" s="16">
        <f>+'MATRIZ (A)'!X93*X$168</f>
        <v>462.91621066047173</v>
      </c>
      <c r="Y93" s="16">
        <f>+'MATRIZ (A)'!Y93*Y$168</f>
        <v>22.002074068614704</v>
      </c>
      <c r="Z93" s="16">
        <f>+'MATRIZ (A)'!Z93*Z$168</f>
        <v>84.652991671673291</v>
      </c>
      <c r="AA93" s="16">
        <f>+'MATRIZ (A)'!AA93*AA$168</f>
        <v>5.6549976738034466</v>
      </c>
      <c r="AB93" s="16">
        <f>+'MATRIZ (A)'!AB93*AB$168</f>
        <v>728.08731053851591</v>
      </c>
      <c r="AC93" s="16">
        <f>+'MATRIZ (A)'!AC93*AC$168</f>
        <v>4.2437107065523856</v>
      </c>
      <c r="AD93" s="16">
        <f>+'MATRIZ (A)'!AD93*AD$168</f>
        <v>7.584536380697454</v>
      </c>
      <c r="AE93" s="16">
        <f>+'MATRIZ (A)'!AE93*AE$168</f>
        <v>132.53010176090854</v>
      </c>
      <c r="AF93" s="16">
        <f>+'MATRIZ (A)'!AF93*AF$168</f>
        <v>2400.3447319482348</v>
      </c>
      <c r="AG93" s="16">
        <f>+'MATRIZ (A)'!AG93*AG$168</f>
        <v>1.6072215057863686</v>
      </c>
      <c r="AH93" s="16">
        <f>+'MATRIZ (A)'!AH93*AH$168</f>
        <v>16.082725498425891</v>
      </c>
      <c r="AI93" s="16">
        <f>+'MATRIZ (A)'!AI93*AI$168</f>
        <v>5560.5183239110038</v>
      </c>
      <c r="AJ93" s="16">
        <f>+'MATRIZ (A)'!AJ93*AJ$168</f>
        <v>823.70986698542686</v>
      </c>
      <c r="AK93" s="16">
        <f>+'MATRIZ (A)'!AK93*AK$168</f>
        <v>1538.3507437172739</v>
      </c>
      <c r="AL93" s="16">
        <f>+'MATRIZ (A)'!AL93*AL$168</f>
        <v>617.67840758833836</v>
      </c>
      <c r="AM93" s="16">
        <f>+'MATRIZ (A)'!AM93*AM$168</f>
        <v>242.01208274201667</v>
      </c>
      <c r="AN93" s="16">
        <f>+'MATRIZ (A)'!AN93*AN$168</f>
        <v>99.422951257372716</v>
      </c>
      <c r="AO93" s="16">
        <f>+'MATRIZ (A)'!AO93*AO$168</f>
        <v>738.22242465699071</v>
      </c>
      <c r="AP93" s="16">
        <f>+'MATRIZ (A)'!AP93*AP$168</f>
        <v>2190.751095215634</v>
      </c>
      <c r="AQ93" s="16">
        <f>+'MATRIZ (A)'!AQ93*AQ$168</f>
        <v>800.6217510749542</v>
      </c>
      <c r="AR93" s="16">
        <f>+'MATRIZ (A)'!AR93*AR$168</f>
        <v>245.35203196701832</v>
      </c>
      <c r="AS93" s="16">
        <f>+'MATRIZ (A)'!AS93*AS$168</f>
        <v>593.80553883592654</v>
      </c>
      <c r="AT93" s="16">
        <f>+'MATRIZ (A)'!AT93*AT$168</f>
        <v>179.28725340140832</v>
      </c>
      <c r="AU93" s="16">
        <f>+'MATRIZ (A)'!AU93*AU$168</f>
        <v>966.94487319655059</v>
      </c>
      <c r="AV93" s="16">
        <f>+'MATRIZ (A)'!AV93*AV$168</f>
        <v>811.4249001170374</v>
      </c>
      <c r="AW93" s="16">
        <f>+'MATRIZ (A)'!AW93*AW$168</f>
        <v>2128.3721518683637</v>
      </c>
      <c r="AX93" s="16">
        <f>+'MATRIZ (A)'!AX93*AX$168</f>
        <v>192.80584099283911</v>
      </c>
      <c r="AY93" s="16">
        <f>+'MATRIZ (A)'!AY93*AY$168</f>
        <v>498.01034265075901</v>
      </c>
      <c r="AZ93" s="16">
        <f>+'MATRIZ (A)'!AZ93*AZ$168</f>
        <v>31.719603918002431</v>
      </c>
      <c r="BA93" s="16">
        <f>+'MATRIZ (A)'!BA93*BA$168</f>
        <v>9.8946196192003892</v>
      </c>
      <c r="BB93" s="16">
        <f>+'MATRIZ (A)'!BB93*BB$168</f>
        <v>397.56837113426019</v>
      </c>
      <c r="BC93" s="16">
        <f>+'MATRIZ (A)'!BC93*BC$168</f>
        <v>3610.8484791596902</v>
      </c>
      <c r="BD93" s="16">
        <f>+'MATRIZ (A)'!BD93*BD$168</f>
        <v>1250.8704172968246</v>
      </c>
      <c r="BE93" s="16">
        <f>+'MATRIZ (A)'!BE93*BE$168</f>
        <v>1081.060919019279</v>
      </c>
      <c r="BF93" s="16">
        <f>+'MATRIZ (A)'!BF93*BF$168</f>
        <v>2123.0318783510061</v>
      </c>
      <c r="BG93" s="16">
        <f>+'MATRIZ (A)'!BG93*BG$168</f>
        <v>117.18172783427657</v>
      </c>
      <c r="BH93" s="16">
        <f>+'MATRIZ (A)'!BH93*BH$168</f>
        <v>867.89964509469394</v>
      </c>
      <c r="BI93" s="16">
        <f>+'MATRIZ (A)'!BI93*BI$168</f>
        <v>464.95603257003944</v>
      </c>
      <c r="BJ93" s="16">
        <f>+'MATRIZ (A)'!BJ93*BJ$168</f>
        <v>1683.3962320794587</v>
      </c>
      <c r="BK93" s="16">
        <f>+'MATRIZ (A)'!BK93*BK$168</f>
        <v>103.8215159026238</v>
      </c>
      <c r="BL93" s="16">
        <f>+'MATRIZ (A)'!BL93*BL$168</f>
        <v>76.276692251273388</v>
      </c>
      <c r="BM93" s="16">
        <f>+'MATRIZ (A)'!BM93*BM$168</f>
        <v>2966.5285289788371</v>
      </c>
      <c r="BN93" s="16">
        <f>+'MATRIZ (A)'!BN93*BN$168</f>
        <v>1095.6421804356441</v>
      </c>
      <c r="BO93" s="16">
        <f>+'MATRIZ (A)'!BO93*BO$168</f>
        <v>543.68698202721407</v>
      </c>
      <c r="BP93" s="16">
        <f>+'MATRIZ (A)'!BP93*BP$168</f>
        <v>29.217594886845259</v>
      </c>
      <c r="BQ93" s="16">
        <f>+'MATRIZ (A)'!BQ93*BQ$168</f>
        <v>314.21606647864036</v>
      </c>
      <c r="BR93" s="16">
        <f>+'MATRIZ (A)'!BR93*BR$168</f>
        <v>1850.9925238757935</v>
      </c>
      <c r="BS93" s="16">
        <f>+'MATRIZ (A)'!BS93*BS$168</f>
        <v>169.25505118738482</v>
      </c>
      <c r="BT93" s="16">
        <f>+'MATRIZ (A)'!BT93*BT$168</f>
        <v>545.80079823462086</v>
      </c>
      <c r="BU93" s="16">
        <f>+'MATRIZ (A)'!BU93*BU$168</f>
        <v>3998.3449540579568</v>
      </c>
      <c r="BV93" s="16">
        <f>+'MATRIZ (A)'!BV93*BV$168</f>
        <v>657.69241592686103</v>
      </c>
      <c r="BW93" s="16">
        <f>+'MATRIZ (A)'!BW93*BW$168</f>
        <v>3035.4342382049272</v>
      </c>
      <c r="BX93" s="16">
        <f>+'MATRIZ (A)'!BX93*BX$168</f>
        <v>15221.164173077676</v>
      </c>
      <c r="BY93" s="16">
        <f>+'MATRIZ (A)'!BY93*BY$168</f>
        <v>5639.7351280949661</v>
      </c>
      <c r="BZ93" s="16">
        <f>+'MATRIZ (A)'!BZ93*BZ$168</f>
        <v>242.3657642586447</v>
      </c>
      <c r="CA93" s="16">
        <f>+'MATRIZ (A)'!CA93*CA$168</f>
        <v>1139.8383450229994</v>
      </c>
      <c r="CB93" s="16">
        <f>+'MATRIZ (A)'!CB93*CB$168</f>
        <v>132112.96831461933</v>
      </c>
      <c r="CC93" s="16">
        <f>+'MATRIZ (A)'!CC93*CC$168</f>
        <v>213412.10237242002</v>
      </c>
      <c r="CD93" s="16">
        <f>+'MATRIZ (A)'!CD93*CD$168</f>
        <v>2780.0755181212817</v>
      </c>
      <c r="CE93" s="16">
        <f>+'MATRIZ (A)'!CE93*CE$168</f>
        <v>26450.459396473689</v>
      </c>
      <c r="CF93" s="16">
        <f>+'MATRIZ (A)'!CF93*CF$168</f>
        <v>31730.418683296946</v>
      </c>
      <c r="CG93" s="16">
        <f>+'MATRIZ (A)'!CG93*CG$168</f>
        <v>41308.380396777146</v>
      </c>
      <c r="CH93" s="16">
        <f>+'MATRIZ (A)'!CH93*CH$168</f>
        <v>1748.0594591461611</v>
      </c>
      <c r="CI93" s="16">
        <f>+'MATRIZ (A)'!CI93*CI$168</f>
        <v>1292.4082601101661</v>
      </c>
      <c r="CJ93" s="16">
        <f>+'MATRIZ (A)'!CJ93*CJ$168</f>
        <v>3000.7891404131892</v>
      </c>
      <c r="CK93" s="16">
        <f>+'MATRIZ (A)'!CK93*CK$168</f>
        <v>274.99766368613803</v>
      </c>
      <c r="CL93" s="16">
        <f>+'MATRIZ (A)'!CL93*CL$168</f>
        <v>3360.5092357691919</v>
      </c>
      <c r="CM93" s="16">
        <f>+'MATRIZ (A)'!CM93*CM$168</f>
        <v>50.466043998243769</v>
      </c>
      <c r="CN93" s="16">
        <f>+'MATRIZ (A)'!CN93*CN$168</f>
        <v>1076.5308601400491</v>
      </c>
      <c r="CO93" s="16">
        <f>+'MATRIZ (A)'!CO93*CO$168</f>
        <v>7917.1138378143651</v>
      </c>
      <c r="CP93" s="16">
        <f>+'MATRIZ (A)'!CP93*CP$168</f>
        <v>634.68749338720284</v>
      </c>
      <c r="CQ93" s="16">
        <f>+'MATRIZ (A)'!CQ93*CQ$168</f>
        <v>27410.022352549455</v>
      </c>
      <c r="CR93" s="16">
        <f>+'MATRIZ (A)'!CR93*CR$168</f>
        <v>16168.324961066472</v>
      </c>
      <c r="CS93" s="16">
        <f>+'MATRIZ (A)'!CS93*CS$168</f>
        <v>972.02400989943305</v>
      </c>
      <c r="CT93" s="16">
        <f>+'MATRIZ (A)'!CT93*CT$168</f>
        <v>35268.547047002459</v>
      </c>
      <c r="CU93" s="16">
        <f>+'MATRIZ (A)'!CU93*CU$168</f>
        <v>18273.305680167276</v>
      </c>
      <c r="CV93" s="16">
        <f>+'MATRIZ (A)'!CV93*CV$168</f>
        <v>494.33038483562649</v>
      </c>
      <c r="CW93" s="16">
        <f>+'MATRIZ (A)'!CW93*CW$168</f>
        <v>11278.664759970701</v>
      </c>
      <c r="CX93" s="16">
        <f>+'MATRIZ (A)'!CX93*CX$168</f>
        <v>376.49195459589419</v>
      </c>
      <c r="CY93" s="16">
        <f>+'MATRIZ (A)'!CY93*CY$168</f>
        <v>28.824181569832895</v>
      </c>
      <c r="CZ93" s="16">
        <f>+'MATRIZ (A)'!CZ93*CZ$168</f>
        <v>317.07258486296161</v>
      </c>
      <c r="DA93" s="16">
        <f>+'MATRIZ (A)'!DA93*DA$168</f>
        <v>89149.728334309271</v>
      </c>
      <c r="DB93" s="16">
        <f>+'MATRIZ (A)'!DB93*DB$168</f>
        <v>1158.2429791745767</v>
      </c>
      <c r="DC93" s="16">
        <f>+'MATRIZ (A)'!DC93*DC$168</f>
        <v>1072.9628297772297</v>
      </c>
      <c r="DD93" s="16">
        <f>+'MATRIZ (A)'!DD93*DD$168</f>
        <v>13764.698114248136</v>
      </c>
      <c r="DE93" s="16">
        <f>+'MATRIZ (A)'!DE93*DE$168</f>
        <v>3605.9499231333011</v>
      </c>
      <c r="DF93" s="16">
        <f>+'MATRIZ (A)'!DF93*DF$168</f>
        <v>2624.1153545660745</v>
      </c>
      <c r="DG93" s="16">
        <f>+'MATRIZ (A)'!DG93*DG$168</f>
        <v>7099.7498168027414</v>
      </c>
      <c r="DH93" s="16">
        <f>+'MATRIZ (A)'!DH93*DH$168</f>
        <v>1829.2758600149891</v>
      </c>
      <c r="DI93" s="16">
        <f>+'MATRIZ (A)'!DI93*DI$168</f>
        <v>225.75045255804534</v>
      </c>
      <c r="DJ93" s="16">
        <f>+'MATRIZ (A)'!DJ93*DJ$168</f>
        <v>1009.9706762085541</v>
      </c>
      <c r="DK93" s="16">
        <f>+'MATRIZ (A)'!DK93*DK$168</f>
        <v>321.68325030333193</v>
      </c>
      <c r="DL93" s="16">
        <f>+'MATRIZ (A)'!DL93*DL$168</f>
        <v>1421.8403236581619</v>
      </c>
      <c r="DM93" s="16">
        <f>+'MATRIZ (A)'!DM93*DM$168</f>
        <v>4.2696971166324387</v>
      </c>
      <c r="DN93" s="16">
        <f>+'MATRIZ (A)'!DN93*DN$168</f>
        <v>2.4569724341557935</v>
      </c>
      <c r="DO93" s="16">
        <f>+'MATRIZ (A)'!DO93*DO$168</f>
        <v>2799.6852421288218</v>
      </c>
      <c r="DP93" s="16">
        <f>+'MATRIZ (A)'!DP93*DP$168</f>
        <v>1173.5092611348489</v>
      </c>
      <c r="DQ93" s="16">
        <f>+'MATRIZ (A)'!DQ93*DQ$168</f>
        <v>814.99903136973944</v>
      </c>
      <c r="DR93" s="16">
        <f>+'MATRIZ (A)'!DR93*DR$168</f>
        <v>5380.1825760775891</v>
      </c>
      <c r="DS93" s="16">
        <f>+'MATRIZ (A)'!DS93*DS$168</f>
        <v>11863.932263724661</v>
      </c>
      <c r="DT93" s="16">
        <f>+'MATRIZ (A)'!DT93*DT$168</f>
        <v>6284.8347226177484</v>
      </c>
      <c r="DU93" s="16">
        <f>+'MATRIZ (A)'!DU93*DU$168</f>
        <v>78.157709881526898</v>
      </c>
      <c r="DV93" s="16">
        <f>+'MATRIZ (A)'!DV93*DV$168</f>
        <v>43097.231993366215</v>
      </c>
      <c r="DW93" s="16">
        <f>+'MATRIZ (A)'!DW93*DW$168</f>
        <v>23806.07818336062</v>
      </c>
      <c r="DX93" s="16">
        <f>+'MATRIZ (A)'!DX93*DX$168</f>
        <v>666.36838611928408</v>
      </c>
      <c r="DY93" s="16">
        <f>+'MATRIZ (A)'!DY93*DY$168</f>
        <v>796.55513827038726</v>
      </c>
      <c r="DZ93" s="16">
        <f>+'MATRIZ (A)'!DZ93*DZ$168</f>
        <v>109.72095362288944</v>
      </c>
      <c r="EA93" s="16">
        <f>+'MATRIZ (A)'!EA93*EA$168</f>
        <v>3127.915544805679</v>
      </c>
      <c r="EB93" s="16">
        <f>+'MATRIZ (A)'!EB93*EB$168</f>
        <v>37695.225856433695</v>
      </c>
      <c r="EC93" s="16">
        <f>+'MATRIZ (A)'!EC93*EC$168</f>
        <v>666.22904058814731</v>
      </c>
      <c r="ED93" s="16">
        <f>+'MATRIZ (A)'!ED93*ED$168</f>
        <v>151.34704020444187</v>
      </c>
      <c r="EE93" s="16">
        <f>+'MATRIZ (A)'!EE93*EE$168</f>
        <v>1144.0944967525056</v>
      </c>
      <c r="EF93" s="16">
        <f>+'MATRIZ (A)'!EF93*EF$168</f>
        <v>685.95716441418233</v>
      </c>
      <c r="EG93" s="16">
        <f>+'MATRIZ (A)'!EG93*EG$168</f>
        <v>71.81304206849795</v>
      </c>
      <c r="EH93" s="16">
        <f>+'MATRIZ (A)'!EH93*EH$168</f>
        <v>0</v>
      </c>
      <c r="EI93" s="18">
        <f t="shared" si="6"/>
        <v>915675.8738335591</v>
      </c>
      <c r="EJ93" s="20">
        <f>+'MATRIZ (I-A) INVERSA'!FM93</f>
        <v>56116.894544152543</v>
      </c>
      <c r="EK93" s="20">
        <f>+'MATRIZ (I-A) INVERSA'!FN93</f>
        <v>0</v>
      </c>
      <c r="EL93" s="20">
        <f>+'MATRIZ (I-A) INVERSA'!FO93</f>
        <v>0</v>
      </c>
      <c r="EM93" s="20">
        <f>+'MATRIZ (I-A) INVERSA'!FP93</f>
        <v>0</v>
      </c>
      <c r="EN93" s="20">
        <f>+'MATRIZ (I-A) INVERSA'!FQ93</f>
        <v>0</v>
      </c>
      <c r="EO93" s="20">
        <f>+'MATRIZ (I-A) INVERSA'!FR93</f>
        <v>0</v>
      </c>
      <c r="EP93" s="20">
        <f>+'MATRIZ (I-A) INVERSA'!FS93</f>
        <v>0</v>
      </c>
      <c r="EQ93" s="20">
        <f>+'MATRIZ (I-A) INVERSA'!FT93</f>
        <v>0</v>
      </c>
      <c r="ER93" s="20">
        <f>+'MATRIZ (I-A) INVERSA'!FU93</f>
        <v>0</v>
      </c>
      <c r="ES93" s="20">
        <f>+'MATRIZ (I-A) INVERSA'!FV93</f>
        <v>0</v>
      </c>
      <c r="ET93" s="20">
        <f>+'MATRIZ (I-A) INVERSA'!FW93</f>
        <v>0</v>
      </c>
      <c r="EU93" s="20">
        <f>+'MATRIZ (I-A) INVERSA'!FX93</f>
        <v>186.70591754854695</v>
      </c>
      <c r="EV93" s="20">
        <f>+'MATRIZ (I-A) INVERSA'!FY93</f>
        <v>74253.285340809933</v>
      </c>
      <c r="EW93" s="20">
        <f>+'MATRIZ (I-A) INVERSA'!FZ93</f>
        <v>5.550382096689658</v>
      </c>
      <c r="EX93" s="20">
        <f>+'MATRIZ (I-A) INVERSA'!GA93</f>
        <v>1435.4572547165176</v>
      </c>
      <c r="EY93" s="20">
        <f>+'MATRIZ (I-A) INVERSA'!GB93</f>
        <v>0</v>
      </c>
      <c r="EZ93" s="20">
        <f>+'MATRIZ (I-A) INVERSA'!GC93</f>
        <v>0</v>
      </c>
      <c r="FA93" s="20">
        <f>+'MATRIZ (I-A) INVERSA'!GD93</f>
        <v>0</v>
      </c>
      <c r="FB93" s="20">
        <f>+'MATRIZ (I-A) INVERSA'!GE93</f>
        <v>0</v>
      </c>
      <c r="FC93" s="20">
        <f>+'MATRIZ (I-A) INVERSA'!GF93</f>
        <v>0</v>
      </c>
      <c r="FD93" s="20">
        <f>+'MATRIZ (I-A) INVERSA'!GG93</f>
        <v>0</v>
      </c>
      <c r="FE93" s="20">
        <f>+'MATRIZ (I-A) INVERSA'!GH93</f>
        <v>0</v>
      </c>
      <c r="FF93" s="20">
        <f>+'MATRIZ (I-A) INVERSA'!GI93</f>
        <v>0</v>
      </c>
      <c r="FG93" s="18">
        <f t="shared" si="8"/>
        <v>131997.89343932422</v>
      </c>
      <c r="FH93" s="17">
        <f t="shared" si="7"/>
        <v>1047673.7672728833</v>
      </c>
      <c r="FI93" s="28"/>
      <c r="FJ93" s="17">
        <v>1047673.7672728829</v>
      </c>
      <c r="FK93" s="48">
        <f t="shared" si="9"/>
        <v>0</v>
      </c>
      <c r="FM93" s="46">
        <f>+IFERROR((FH93/'MIP 2017'!FH93*100-100),0)</f>
        <v>0.50144785381087331</v>
      </c>
    </row>
    <row r="94" spans="1:169" s="7" customFormat="1" ht="21.95" customHeight="1" thickBot="1" x14ac:dyDescent="0.25">
      <c r="A94" s="137" t="s">
        <v>234</v>
      </c>
      <c r="B94" s="138" t="s">
        <v>233</v>
      </c>
      <c r="C94" s="16">
        <f>+'MATRIZ (A)'!C94*C$168</f>
        <v>335.8718728817455</v>
      </c>
      <c r="D94" s="16">
        <f>+'MATRIZ (A)'!D94*D$168</f>
        <v>44.526598079588126</v>
      </c>
      <c r="E94" s="16">
        <f>+'MATRIZ (A)'!E94*E$168</f>
        <v>161.48949683758548</v>
      </c>
      <c r="F94" s="16">
        <f>+'MATRIZ (A)'!F94*F$168</f>
        <v>2455.2582716656898</v>
      </c>
      <c r="G94" s="16">
        <f>+'MATRIZ (A)'!G94*G$168</f>
        <v>2310.2423874803385</v>
      </c>
      <c r="H94" s="16">
        <f>+'MATRIZ (A)'!H94*H$168</f>
        <v>839.38728010904367</v>
      </c>
      <c r="I94" s="16">
        <f>+'MATRIZ (A)'!I94*I$168</f>
        <v>256.25027755488367</v>
      </c>
      <c r="J94" s="16">
        <f>+'MATRIZ (A)'!J94*J$168</f>
        <v>2518.8293021716108</v>
      </c>
      <c r="K94" s="16">
        <f>+'MATRIZ (A)'!K94*K$168</f>
        <v>2251.7570613045696</v>
      </c>
      <c r="L94" s="16">
        <f>+'MATRIZ (A)'!L94*L$168</f>
        <v>2989.1812285481087</v>
      </c>
      <c r="M94" s="16">
        <f>+'MATRIZ (A)'!M94*M$168</f>
        <v>3094.5752337145273</v>
      </c>
      <c r="N94" s="16">
        <f>+'MATRIZ (A)'!N94*N$168</f>
        <v>1320.015897463808</v>
      </c>
      <c r="O94" s="16">
        <f>+'MATRIZ (A)'!O94*O$168</f>
        <v>1531.8024960559048</v>
      </c>
      <c r="P94" s="16">
        <f>+'MATRIZ (A)'!P94*P$168</f>
        <v>19063.345026315455</v>
      </c>
      <c r="Q94" s="16">
        <f>+'MATRIZ (A)'!Q94*Q$168</f>
        <v>599.25134504185053</v>
      </c>
      <c r="R94" s="16">
        <f>+'MATRIZ (A)'!R94*R$168</f>
        <v>35660.791837308498</v>
      </c>
      <c r="S94" s="16">
        <f>+'MATRIZ (A)'!S94*S$168</f>
        <v>2576.2762072687228</v>
      </c>
      <c r="T94" s="16">
        <f>+'MATRIZ (A)'!T94*T$168</f>
        <v>5821.9467125587908</v>
      </c>
      <c r="U94" s="16">
        <f>+'MATRIZ (A)'!U94*U$168</f>
        <v>3476.5513124046943</v>
      </c>
      <c r="V94" s="16">
        <f>+'MATRIZ (A)'!V94*V$168</f>
        <v>578.16289009382785</v>
      </c>
      <c r="W94" s="16">
        <f>+'MATRIZ (A)'!W94*W$168</f>
        <v>2162.1844468649538</v>
      </c>
      <c r="X94" s="16">
        <f>+'MATRIZ (A)'!X94*X$168</f>
        <v>17724.784515559732</v>
      </c>
      <c r="Y94" s="16">
        <f>+'MATRIZ (A)'!Y94*Y$168</f>
        <v>6559.4794086451102</v>
      </c>
      <c r="Z94" s="16">
        <f>+'MATRIZ (A)'!Z94*Z$168</f>
        <v>14242.387077229947</v>
      </c>
      <c r="AA94" s="16">
        <f>+'MATRIZ (A)'!AA94*AA$168</f>
        <v>1062.8218219422836</v>
      </c>
      <c r="AB94" s="16">
        <f>+'MATRIZ (A)'!AB94*AB$168</f>
        <v>9596.8330027162756</v>
      </c>
      <c r="AC94" s="16">
        <f>+'MATRIZ (A)'!AC94*AC$168</f>
        <v>561.27672872730579</v>
      </c>
      <c r="AD94" s="16">
        <f>+'MATRIZ (A)'!AD94*AD$168</f>
        <v>2154.5696754387636</v>
      </c>
      <c r="AE94" s="16">
        <f>+'MATRIZ (A)'!AE94*AE$168</f>
        <v>2259.0435601566555</v>
      </c>
      <c r="AF94" s="16">
        <f>+'MATRIZ (A)'!AF94*AF$168</f>
        <v>8853.3228898030375</v>
      </c>
      <c r="AG94" s="16">
        <f>+'MATRIZ (A)'!AG94*AG$168</f>
        <v>1.5579492376251503</v>
      </c>
      <c r="AH94" s="16">
        <f>+'MATRIZ (A)'!AH94*AH$168</f>
        <v>352.87778525666096</v>
      </c>
      <c r="AI94" s="16">
        <f>+'MATRIZ (A)'!AI94*AI$168</f>
        <v>18660.696468728838</v>
      </c>
      <c r="AJ94" s="16">
        <f>+'MATRIZ (A)'!AJ94*AJ$168</f>
        <v>10074.567586634155</v>
      </c>
      <c r="AK94" s="16">
        <f>+'MATRIZ (A)'!AK94*AK$168</f>
        <v>25331.103395600097</v>
      </c>
      <c r="AL94" s="16">
        <f>+'MATRIZ (A)'!AL94*AL$168</f>
        <v>21172.342956301516</v>
      </c>
      <c r="AM94" s="16">
        <f>+'MATRIZ (A)'!AM94*AM$168</f>
        <v>19593.063691937274</v>
      </c>
      <c r="AN94" s="16">
        <f>+'MATRIZ (A)'!AN94*AN$168</f>
        <v>1244.4167710758506</v>
      </c>
      <c r="AO94" s="16">
        <f>+'MATRIZ (A)'!AO94*AO$168</f>
        <v>13051.021503107013</v>
      </c>
      <c r="AP94" s="16">
        <f>+'MATRIZ (A)'!AP94*AP$168</f>
        <v>33470.028939766016</v>
      </c>
      <c r="AQ94" s="16">
        <f>+'MATRIZ (A)'!AQ94*AQ$168</f>
        <v>5607.2557729423397</v>
      </c>
      <c r="AR94" s="16">
        <f>+'MATRIZ (A)'!AR94*AR$168</f>
        <v>2456.4293965078973</v>
      </c>
      <c r="AS94" s="16">
        <f>+'MATRIZ (A)'!AS94*AS$168</f>
        <v>585.25693765029541</v>
      </c>
      <c r="AT94" s="16">
        <f>+'MATRIZ (A)'!AT94*AT$168</f>
        <v>1735.2342236577178</v>
      </c>
      <c r="AU94" s="16">
        <f>+'MATRIZ (A)'!AU94*AU$168</f>
        <v>20966.987276313605</v>
      </c>
      <c r="AV94" s="16">
        <f>+'MATRIZ (A)'!AV94*AV$168</f>
        <v>7028.4943958331469</v>
      </c>
      <c r="AW94" s="16">
        <f>+'MATRIZ (A)'!AW94*AW$168</f>
        <v>27395.025496335649</v>
      </c>
      <c r="AX94" s="16">
        <f>+'MATRIZ (A)'!AX94*AX$168</f>
        <v>4753.7138393957766</v>
      </c>
      <c r="AY94" s="16">
        <f>+'MATRIZ (A)'!AY94*AY$168</f>
        <v>3946.9612599436705</v>
      </c>
      <c r="AZ94" s="16">
        <f>+'MATRIZ (A)'!AZ94*AZ$168</f>
        <v>470.39710489780333</v>
      </c>
      <c r="BA94" s="16">
        <f>+'MATRIZ (A)'!BA94*BA$168</f>
        <v>636.0549966154889</v>
      </c>
      <c r="BB94" s="16">
        <f>+'MATRIZ (A)'!BB94*BB$168</f>
        <v>5030.1581948699077</v>
      </c>
      <c r="BC94" s="16">
        <f>+'MATRIZ (A)'!BC94*BC$168</f>
        <v>30275.687317361528</v>
      </c>
      <c r="BD94" s="16">
        <f>+'MATRIZ (A)'!BD94*BD$168</f>
        <v>8682.26720978515</v>
      </c>
      <c r="BE94" s="16">
        <f>+'MATRIZ (A)'!BE94*BE$168</f>
        <v>20829.13490741669</v>
      </c>
      <c r="BF94" s="16">
        <f>+'MATRIZ (A)'!BF94*BF$168</f>
        <v>21516.883314220446</v>
      </c>
      <c r="BG94" s="16">
        <f>+'MATRIZ (A)'!BG94*BG$168</f>
        <v>12505.352042746477</v>
      </c>
      <c r="BH94" s="16">
        <f>+'MATRIZ (A)'!BH94*BH$168</f>
        <v>12907.453643289387</v>
      </c>
      <c r="BI94" s="16">
        <f>+'MATRIZ (A)'!BI94*BI$168</f>
        <v>6638.6014773174684</v>
      </c>
      <c r="BJ94" s="16">
        <f>+'MATRIZ (A)'!BJ94*BJ$168</f>
        <v>11108.203020996983</v>
      </c>
      <c r="BK94" s="16">
        <f>+'MATRIZ (A)'!BK94*BK$168</f>
        <v>3994.7229664666802</v>
      </c>
      <c r="BL94" s="16">
        <f>+'MATRIZ (A)'!BL94*BL$168</f>
        <v>2422.6042736863337</v>
      </c>
      <c r="BM94" s="16">
        <f>+'MATRIZ (A)'!BM94*BM$168</f>
        <v>16622.102944204427</v>
      </c>
      <c r="BN94" s="16">
        <f>+'MATRIZ (A)'!BN94*BN$168</f>
        <v>16224.91267291539</v>
      </c>
      <c r="BO94" s="16">
        <f>+'MATRIZ (A)'!BO94*BO$168</f>
        <v>11780.778349530674</v>
      </c>
      <c r="BP94" s="16">
        <f>+'MATRIZ (A)'!BP94*BP$168</f>
        <v>3171.1578273584128</v>
      </c>
      <c r="BQ94" s="16">
        <f>+'MATRIZ (A)'!BQ94*BQ$168</f>
        <v>3259.1031776640589</v>
      </c>
      <c r="BR94" s="16">
        <f>+'MATRIZ (A)'!BR94*BR$168</f>
        <v>17486.891331580922</v>
      </c>
      <c r="BS94" s="16">
        <f>+'MATRIZ (A)'!BS94*BS$168</f>
        <v>1444.2126087509157</v>
      </c>
      <c r="BT94" s="16">
        <f>+'MATRIZ (A)'!BT94*BT$168</f>
        <v>9207.1394743498968</v>
      </c>
      <c r="BU94" s="16">
        <f>+'MATRIZ (A)'!BU94*BU$168</f>
        <v>65050.873520499343</v>
      </c>
      <c r="BV94" s="16">
        <f>+'MATRIZ (A)'!BV94*BV$168</f>
        <v>5976.3962282222747</v>
      </c>
      <c r="BW94" s="16">
        <f>+'MATRIZ (A)'!BW94*BW$168</f>
        <v>15719.519483262551</v>
      </c>
      <c r="BX94" s="16">
        <f>+'MATRIZ (A)'!BX94*BX$168</f>
        <v>9806.2391677418091</v>
      </c>
      <c r="BY94" s="16">
        <f>+'MATRIZ (A)'!BY94*BY$168</f>
        <v>2307.3309376197431</v>
      </c>
      <c r="BZ94" s="16">
        <f>+'MATRIZ (A)'!BZ94*BZ$168</f>
        <v>1465.8014875634376</v>
      </c>
      <c r="CA94" s="16">
        <f>+'MATRIZ (A)'!CA94*CA$168</f>
        <v>3740.0378842091718</v>
      </c>
      <c r="CB94" s="16">
        <f>+'MATRIZ (A)'!CB94*CB$168</f>
        <v>58325.683271283568</v>
      </c>
      <c r="CC94" s="16">
        <f>+'MATRIZ (A)'!CC94*CC$168</f>
        <v>61283.294918087449</v>
      </c>
      <c r="CD94" s="16">
        <f>+'MATRIZ (A)'!CD94*CD$168</f>
        <v>24047.88737563006</v>
      </c>
      <c r="CE94" s="16">
        <f>+'MATRIZ (A)'!CE94*CE$168</f>
        <v>50674.179294812442</v>
      </c>
      <c r="CF94" s="16">
        <f>+'MATRIZ (A)'!CF94*CF$168</f>
        <v>76722.982516627977</v>
      </c>
      <c r="CG94" s="16">
        <f>+'MATRIZ (A)'!CG94*CG$168</f>
        <v>63119.47840048738</v>
      </c>
      <c r="CH94" s="16">
        <f>+'MATRIZ (A)'!CH94*CH$168</f>
        <v>19388.24311342241</v>
      </c>
      <c r="CI94" s="16">
        <f>+'MATRIZ (A)'!CI94*CI$168</f>
        <v>311.47701154820277</v>
      </c>
      <c r="CJ94" s="16">
        <f>+'MATRIZ (A)'!CJ94*CJ$168</f>
        <v>24564.336282777116</v>
      </c>
      <c r="CK94" s="16">
        <f>+'MATRIZ (A)'!CK94*CK$168</f>
        <v>21348.018984165763</v>
      </c>
      <c r="CL94" s="16">
        <f>+'MATRIZ (A)'!CL94*CL$168</f>
        <v>32904.462791575388</v>
      </c>
      <c r="CM94" s="16">
        <f>+'MATRIZ (A)'!CM94*CM$168</f>
        <v>11294.996060066174</v>
      </c>
      <c r="CN94" s="16">
        <f>+'MATRIZ (A)'!CN94*CN$168</f>
        <v>1547.6506195758659</v>
      </c>
      <c r="CO94" s="16">
        <f>+'MATRIZ (A)'!CO94*CO$168</f>
        <v>11558.49804502446</v>
      </c>
      <c r="CP94" s="16">
        <f>+'MATRIZ (A)'!CP94*CP$168</f>
        <v>1093.3448918610786</v>
      </c>
      <c r="CQ94" s="16">
        <f>+'MATRIZ (A)'!CQ94*CQ$168</f>
        <v>26234.355711731896</v>
      </c>
      <c r="CR94" s="16">
        <f>+'MATRIZ (A)'!CR94*CR$168</f>
        <v>83195.490840529834</v>
      </c>
      <c r="CS94" s="16">
        <f>+'MATRIZ (A)'!CS94*CS$168</f>
        <v>2107.2883125394392</v>
      </c>
      <c r="CT94" s="16">
        <f>+'MATRIZ (A)'!CT94*CT$168</f>
        <v>10868.705395784906</v>
      </c>
      <c r="CU94" s="16">
        <f>+'MATRIZ (A)'!CU94*CU$168</f>
        <v>6614.4514108501016</v>
      </c>
      <c r="CV94" s="16">
        <f>+'MATRIZ (A)'!CV94*CV$168</f>
        <v>197.42981486442926</v>
      </c>
      <c r="CW94" s="16">
        <f>+'MATRIZ (A)'!CW94*CW$168</f>
        <v>8766.5386942618461</v>
      </c>
      <c r="CX94" s="16">
        <f>+'MATRIZ (A)'!CX94*CX$168</f>
        <v>4770.7609355132117</v>
      </c>
      <c r="CY94" s="16">
        <f>+'MATRIZ (A)'!CY94*CY$168</f>
        <v>2207.608321284481</v>
      </c>
      <c r="CZ94" s="16">
        <f>+'MATRIZ (A)'!CZ94*CZ$168</f>
        <v>1916.7687987630252</v>
      </c>
      <c r="DA94" s="16">
        <f>+'MATRIZ (A)'!DA94*DA$168</f>
        <v>31165.8929188373</v>
      </c>
      <c r="DB94" s="16">
        <f>+'MATRIZ (A)'!DB94*DB$168</f>
        <v>4613.8166552702523</v>
      </c>
      <c r="DC94" s="16">
        <f>+'MATRIZ (A)'!DC94*DC$168</f>
        <v>2965.3427128203484</v>
      </c>
      <c r="DD94" s="16">
        <f>+'MATRIZ (A)'!DD94*DD$168</f>
        <v>5176.6169216029666</v>
      </c>
      <c r="DE94" s="16">
        <f>+'MATRIZ (A)'!DE94*DE$168</f>
        <v>7820.9408036045115</v>
      </c>
      <c r="DF94" s="16">
        <f>+'MATRIZ (A)'!DF94*DF$168</f>
        <v>4363.3947547514836</v>
      </c>
      <c r="DG94" s="16">
        <f>+'MATRIZ (A)'!DG94*DG$168</f>
        <v>7629.9830427394272</v>
      </c>
      <c r="DH94" s="16">
        <f>+'MATRIZ (A)'!DH94*DH$168</f>
        <v>4115.3538336015972</v>
      </c>
      <c r="DI94" s="16">
        <f>+'MATRIZ (A)'!DI94*DI$168</f>
        <v>1781.2584255208703</v>
      </c>
      <c r="DJ94" s="16">
        <f>+'MATRIZ (A)'!DJ94*DJ$168</f>
        <v>3575.2075588528742</v>
      </c>
      <c r="DK94" s="16">
        <f>+'MATRIZ (A)'!DK94*DK$168</f>
        <v>643.47223028440237</v>
      </c>
      <c r="DL94" s="16">
        <f>+'MATRIZ (A)'!DL94*DL$168</f>
        <v>4888.022019573662</v>
      </c>
      <c r="DM94" s="16">
        <f>+'MATRIZ (A)'!DM94*DM$168</f>
        <v>3.5774252444623471</v>
      </c>
      <c r="DN94" s="16">
        <f>+'MATRIZ (A)'!DN94*DN$168</f>
        <v>218.4270276037719</v>
      </c>
      <c r="DO94" s="16">
        <f>+'MATRIZ (A)'!DO94*DO$168</f>
        <v>3615.2307160043906</v>
      </c>
      <c r="DP94" s="16">
        <f>+'MATRIZ (A)'!DP94*DP$168</f>
        <v>3418.3460104239616</v>
      </c>
      <c r="DQ94" s="16">
        <f>+'MATRIZ (A)'!DQ94*DQ$168</f>
        <v>4160.9715192308822</v>
      </c>
      <c r="DR94" s="16">
        <f>+'MATRIZ (A)'!DR94*DR$168</f>
        <v>5740.4578085479734</v>
      </c>
      <c r="DS94" s="16">
        <f>+'MATRIZ (A)'!DS94*DS$168</f>
        <v>10032.823313895769</v>
      </c>
      <c r="DT94" s="16">
        <f>+'MATRIZ (A)'!DT94*DT$168</f>
        <v>7081.3216679826783</v>
      </c>
      <c r="DU94" s="16">
        <f>+'MATRIZ (A)'!DU94*DU$168</f>
        <v>112.17765592492668</v>
      </c>
      <c r="DV94" s="16">
        <f>+'MATRIZ (A)'!DV94*DV$168</f>
        <v>31155.37948319787</v>
      </c>
      <c r="DW94" s="16">
        <f>+'MATRIZ (A)'!DW94*DW$168</f>
        <v>47110.404745654108</v>
      </c>
      <c r="DX94" s="16">
        <f>+'MATRIZ (A)'!DX94*DX$168</f>
        <v>2549.3554190162868</v>
      </c>
      <c r="DY94" s="16">
        <f>+'MATRIZ (A)'!DY94*DY$168</f>
        <v>643.59235323393386</v>
      </c>
      <c r="DZ94" s="16">
        <f>+'MATRIZ (A)'!DZ94*DZ$168</f>
        <v>953.52647275920435</v>
      </c>
      <c r="EA94" s="16">
        <f>+'MATRIZ (A)'!EA94*EA$168</f>
        <v>3816.946058596764</v>
      </c>
      <c r="EB94" s="16">
        <f>+'MATRIZ (A)'!EB94*EB$168</f>
        <v>6622.9798888407659</v>
      </c>
      <c r="EC94" s="16">
        <f>+'MATRIZ (A)'!EC94*EC$168</f>
        <v>3067.7162519712647</v>
      </c>
      <c r="ED94" s="16">
        <f>+'MATRIZ (A)'!ED94*ED$168</f>
        <v>329.41986714110601</v>
      </c>
      <c r="EE94" s="16">
        <f>+'MATRIZ (A)'!EE94*EE$168</f>
        <v>7101.2253350572946</v>
      </c>
      <c r="EF94" s="16">
        <f>+'MATRIZ (A)'!EF94*EF$168</f>
        <v>293.97537840808076</v>
      </c>
      <c r="EG94" s="16">
        <f>+'MATRIZ (A)'!EG94*EG$168</f>
        <v>809.64470895517002</v>
      </c>
      <c r="EH94" s="16">
        <f>+'MATRIZ (A)'!EH94*EH$168</f>
        <v>0</v>
      </c>
      <c r="EI94" s="18">
        <f t="shared" si="6"/>
        <v>1513410.0018715309</v>
      </c>
      <c r="EJ94" s="20">
        <f>+'MATRIZ (I-A) INVERSA'!FM94</f>
        <v>2260206.173866549</v>
      </c>
      <c r="EK94" s="20">
        <f>+'MATRIZ (I-A) INVERSA'!FN94</f>
        <v>4428.7233474582454</v>
      </c>
      <c r="EL94" s="20">
        <f>+'MATRIZ (I-A) INVERSA'!FO94</f>
        <v>16851.315463640945</v>
      </c>
      <c r="EM94" s="20">
        <f>+'MATRIZ (I-A) INVERSA'!FP94</f>
        <v>17246.965493829346</v>
      </c>
      <c r="EN94" s="20">
        <f>+'MATRIZ (I-A) INVERSA'!FQ94</f>
        <v>346.47245810470298</v>
      </c>
      <c r="EO94" s="20">
        <f>+'MATRIZ (I-A) INVERSA'!FR94</f>
        <v>3.7757779347734481</v>
      </c>
      <c r="EP94" s="20">
        <f>+'MATRIZ (I-A) INVERSA'!FS94</f>
        <v>794.28547149982774</v>
      </c>
      <c r="EQ94" s="20">
        <f>+'MATRIZ (I-A) INVERSA'!FT94</f>
        <v>447.57288582055691</v>
      </c>
      <c r="ER94" s="20">
        <f>+'MATRIZ (I-A) INVERSA'!FU94</f>
        <v>8.010516784940334</v>
      </c>
      <c r="ES94" s="20">
        <f>+'MATRIZ (I-A) INVERSA'!FV94</f>
        <v>508.76763267306075</v>
      </c>
      <c r="ET94" s="20">
        <f>+'MATRIZ (I-A) INVERSA'!FW94</f>
        <v>45.829328956092496</v>
      </c>
      <c r="EU94" s="20">
        <f>+'MATRIZ (I-A) INVERSA'!FX94</f>
        <v>58094.879322186956</v>
      </c>
      <c r="EV94" s="20">
        <f>+'MATRIZ (I-A) INVERSA'!FY94</f>
        <v>429727.3627619131</v>
      </c>
      <c r="EW94" s="20">
        <f>+'MATRIZ (I-A) INVERSA'!FZ94</f>
        <v>636.75058595172698</v>
      </c>
      <c r="EX94" s="20">
        <f>+'MATRIZ (I-A) INVERSA'!GA94</f>
        <v>241281.66136261664</v>
      </c>
      <c r="EY94" s="20">
        <f>+'MATRIZ (I-A) INVERSA'!GB94</f>
        <v>2819.9876701345061</v>
      </c>
      <c r="EZ94" s="20">
        <f>+'MATRIZ (I-A) INVERSA'!GC94</f>
        <v>816.95839065625989</v>
      </c>
      <c r="FA94" s="20">
        <f>+'MATRIZ (I-A) INVERSA'!GD94</f>
        <v>550.25082276354942</v>
      </c>
      <c r="FB94" s="20">
        <f>+'MATRIZ (I-A) INVERSA'!GE94</f>
        <v>562.91868426746328</v>
      </c>
      <c r="FC94" s="20">
        <f>+'MATRIZ (I-A) INVERSA'!GF94</f>
        <v>11.174219765218723</v>
      </c>
      <c r="FD94" s="20">
        <f>+'MATRIZ (I-A) INVERSA'!GG94</f>
        <v>1238.4181020676799</v>
      </c>
      <c r="FE94" s="20">
        <f>+'MATRIZ (I-A) INVERSA'!GH94</f>
        <v>123.19395487983444</v>
      </c>
      <c r="FF94" s="20">
        <f>+'MATRIZ (I-A) INVERSA'!GI94</f>
        <v>106.55452448192032</v>
      </c>
      <c r="FG94" s="18">
        <f t="shared" si="8"/>
        <v>3036858.0026449361</v>
      </c>
      <c r="FH94" s="17">
        <f t="shared" si="7"/>
        <v>4550268.0045164675</v>
      </c>
      <c r="FI94" s="28"/>
      <c r="FJ94" s="17">
        <v>4550268.0045164675</v>
      </c>
      <c r="FK94" s="48">
        <f t="shared" si="9"/>
        <v>0</v>
      </c>
      <c r="FM94" s="46">
        <f>+IFERROR((FH94/'MIP 2017'!FH94*100-100),0)</f>
        <v>0.27603946317415762</v>
      </c>
    </row>
    <row r="95" spans="1:169" s="7" customFormat="1" ht="21.95" customHeight="1" thickBot="1" x14ac:dyDescent="0.25">
      <c r="A95" s="137" t="s">
        <v>235</v>
      </c>
      <c r="B95" s="138" t="s">
        <v>9</v>
      </c>
      <c r="C95" s="16">
        <f>+'MATRIZ (A)'!C95*C$168</f>
        <v>1.4390396959741758</v>
      </c>
      <c r="D95" s="16">
        <f>+'MATRIZ (A)'!D95*D$168</f>
        <v>0.16186494639138174</v>
      </c>
      <c r="E95" s="16">
        <f>+'MATRIZ (A)'!E95*E$168</f>
        <v>9.4923028683688688</v>
      </c>
      <c r="F95" s="16">
        <f>+'MATRIZ (A)'!F95*F$168</f>
        <v>412.95537832945922</v>
      </c>
      <c r="G95" s="16">
        <f>+'MATRIZ (A)'!G95*G$168</f>
        <v>68.090320364367841</v>
      </c>
      <c r="H95" s="16">
        <f>+'MATRIZ (A)'!H95*H$168</f>
        <v>3.0615053576477882</v>
      </c>
      <c r="I95" s="16">
        <f>+'MATRIZ (A)'!I95*I$168</f>
        <v>11.050617622114004</v>
      </c>
      <c r="J95" s="16">
        <f>+'MATRIZ (A)'!J95*J$168</f>
        <v>51.858349898195108</v>
      </c>
      <c r="K95" s="16">
        <f>+'MATRIZ (A)'!K95*K$168</f>
        <v>115.00588261381849</v>
      </c>
      <c r="L95" s="16">
        <f>+'MATRIZ (A)'!L95*L$168</f>
        <v>117.72798080166908</v>
      </c>
      <c r="M95" s="16">
        <f>+'MATRIZ (A)'!M95*M$168</f>
        <v>10.819992571268708</v>
      </c>
      <c r="N95" s="16">
        <f>+'MATRIZ (A)'!N95*N$168</f>
        <v>36.706857406167266</v>
      </c>
      <c r="O95" s="16">
        <f>+'MATRIZ (A)'!O95*O$168</f>
        <v>84.976398495348406</v>
      </c>
      <c r="P95" s="16">
        <f>+'MATRIZ (A)'!P95*P$168</f>
        <v>664.23375052744211</v>
      </c>
      <c r="Q95" s="16">
        <f>+'MATRIZ (A)'!Q95*Q$168</f>
        <v>20.550078574721613</v>
      </c>
      <c r="R95" s="16">
        <f>+'MATRIZ (A)'!R95*R$168</f>
        <v>3658.9690288481261</v>
      </c>
      <c r="S95" s="16">
        <f>+'MATRIZ (A)'!S95*S$168</f>
        <v>186.73005224199073</v>
      </c>
      <c r="T95" s="16">
        <f>+'MATRIZ (A)'!T95*T$168</f>
        <v>2267.0200905133297</v>
      </c>
      <c r="U95" s="16">
        <f>+'MATRIZ (A)'!U95*U$168</f>
        <v>230.58986388456606</v>
      </c>
      <c r="V95" s="16">
        <f>+'MATRIZ (A)'!V95*V$168</f>
        <v>30.621754755952466</v>
      </c>
      <c r="W95" s="16">
        <f>+'MATRIZ (A)'!W95*W$168</f>
        <v>67.609946783102814</v>
      </c>
      <c r="X95" s="16">
        <f>+'MATRIZ (A)'!X95*X$168</f>
        <v>1155.5754735161158</v>
      </c>
      <c r="Y95" s="16">
        <f>+'MATRIZ (A)'!Y95*Y$168</f>
        <v>41.084174919437231</v>
      </c>
      <c r="Z95" s="16">
        <f>+'MATRIZ (A)'!Z95*Z$168</f>
        <v>515.88781742452454</v>
      </c>
      <c r="AA95" s="16">
        <f>+'MATRIZ (A)'!AA95*AA$168</f>
        <v>51.847512619165926</v>
      </c>
      <c r="AB95" s="16">
        <f>+'MATRIZ (A)'!AB95*AB$168</f>
        <v>1503.5497791190828</v>
      </c>
      <c r="AC95" s="16">
        <f>+'MATRIZ (A)'!AC95*AC$168</f>
        <v>32.625268585124751</v>
      </c>
      <c r="AD95" s="16">
        <f>+'MATRIZ (A)'!AD95*AD$168</f>
        <v>18.659392559742859</v>
      </c>
      <c r="AE95" s="16">
        <f>+'MATRIZ (A)'!AE95*AE$168</f>
        <v>247.1351308597915</v>
      </c>
      <c r="AF95" s="16">
        <f>+'MATRIZ (A)'!AF95*AF$168</f>
        <v>6462.5653202395806</v>
      </c>
      <c r="AG95" s="16">
        <f>+'MATRIZ (A)'!AG95*AG$168</f>
        <v>2.1961398893196083E-2</v>
      </c>
      <c r="AH95" s="16">
        <f>+'MATRIZ (A)'!AH95*AH$168</f>
        <v>7.4743342814584404</v>
      </c>
      <c r="AI95" s="16">
        <f>+'MATRIZ (A)'!AI95*AI$168</f>
        <v>2557.7322815353623</v>
      </c>
      <c r="AJ95" s="16">
        <f>+'MATRIZ (A)'!AJ95*AJ$168</f>
        <v>278.45762290974295</v>
      </c>
      <c r="AK95" s="16">
        <f>+'MATRIZ (A)'!AK95*AK$168</f>
        <v>1066.4795957441304</v>
      </c>
      <c r="AL95" s="16">
        <f>+'MATRIZ (A)'!AL95*AL$168</f>
        <v>397.48138823330987</v>
      </c>
      <c r="AM95" s="16">
        <f>+'MATRIZ (A)'!AM95*AM$168</f>
        <v>766.47245229782993</v>
      </c>
      <c r="AN95" s="16">
        <f>+'MATRIZ (A)'!AN95*AN$168</f>
        <v>35.231098060559589</v>
      </c>
      <c r="AO95" s="16">
        <f>+'MATRIZ (A)'!AO95*AO$168</f>
        <v>314.71456831441185</v>
      </c>
      <c r="AP95" s="16">
        <f>+'MATRIZ (A)'!AP95*AP$168</f>
        <v>959.4943699150765</v>
      </c>
      <c r="AQ95" s="16">
        <f>+'MATRIZ (A)'!AQ95*AQ$168</f>
        <v>198.46443675277712</v>
      </c>
      <c r="AR95" s="16">
        <f>+'MATRIZ (A)'!AR95*AR$168</f>
        <v>29.020114360022035</v>
      </c>
      <c r="AS95" s="16">
        <f>+'MATRIZ (A)'!AS95*AS$168</f>
        <v>151.02413219668713</v>
      </c>
      <c r="AT95" s="16">
        <f>+'MATRIZ (A)'!AT95*AT$168</f>
        <v>245.88324999626477</v>
      </c>
      <c r="AU95" s="16">
        <f>+'MATRIZ (A)'!AU95*AU$168</f>
        <v>287.09394050197568</v>
      </c>
      <c r="AV95" s="16">
        <f>+'MATRIZ (A)'!AV95*AV$168</f>
        <v>723.80043926838027</v>
      </c>
      <c r="AW95" s="16">
        <f>+'MATRIZ (A)'!AW95*AW$168</f>
        <v>5524.3669828318598</v>
      </c>
      <c r="AX95" s="16">
        <f>+'MATRIZ (A)'!AX95*AX$168</f>
        <v>278.73167387443755</v>
      </c>
      <c r="AY95" s="16">
        <f>+'MATRIZ (A)'!AY95*AY$168</f>
        <v>154.17912369544683</v>
      </c>
      <c r="AZ95" s="16">
        <f>+'MATRIZ (A)'!AZ95*AZ$168</f>
        <v>5.2955284016631898</v>
      </c>
      <c r="BA95" s="16">
        <f>+'MATRIZ (A)'!BA95*BA$168</f>
        <v>6.8133637989821159</v>
      </c>
      <c r="BB95" s="16">
        <f>+'MATRIZ (A)'!BB95*BB$168</f>
        <v>176.62302073561384</v>
      </c>
      <c r="BC95" s="16">
        <f>+'MATRIZ (A)'!BC95*BC$168</f>
        <v>326.06079082806997</v>
      </c>
      <c r="BD95" s="16">
        <f>+'MATRIZ (A)'!BD95*BD$168</f>
        <v>402.79942626757753</v>
      </c>
      <c r="BE95" s="16">
        <f>+'MATRIZ (A)'!BE95*BE$168</f>
        <v>452.21046923033248</v>
      </c>
      <c r="BF95" s="16">
        <f>+'MATRIZ (A)'!BF95*BF$168</f>
        <v>547.74192380043121</v>
      </c>
      <c r="BG95" s="16">
        <f>+'MATRIZ (A)'!BG95*BG$168</f>
        <v>436.66001271185047</v>
      </c>
      <c r="BH95" s="16">
        <f>+'MATRIZ (A)'!BH95*BH$168</f>
        <v>367.54524613554173</v>
      </c>
      <c r="BI95" s="16">
        <f>+'MATRIZ (A)'!BI95*BI$168</f>
        <v>196.21559480204968</v>
      </c>
      <c r="BJ95" s="16">
        <f>+'MATRIZ (A)'!BJ95*BJ$168</f>
        <v>242.64504628568906</v>
      </c>
      <c r="BK95" s="16">
        <f>+'MATRIZ (A)'!BK95*BK$168</f>
        <v>34.379197676443646</v>
      </c>
      <c r="BL95" s="16">
        <f>+'MATRIZ (A)'!BL95*BL$168</f>
        <v>85.125110294456377</v>
      </c>
      <c r="BM95" s="16">
        <f>+'MATRIZ (A)'!BM95*BM$168</f>
        <v>610.56155808975973</v>
      </c>
      <c r="BN95" s="16">
        <f>+'MATRIZ (A)'!BN95*BN$168</f>
        <v>220.89900624366791</v>
      </c>
      <c r="BO95" s="16">
        <f>+'MATRIZ (A)'!BO95*BO$168</f>
        <v>314.71212344464954</v>
      </c>
      <c r="BP95" s="16">
        <f>+'MATRIZ (A)'!BP95*BP$168</f>
        <v>14.790788878778287</v>
      </c>
      <c r="BQ95" s="16">
        <f>+'MATRIZ (A)'!BQ95*BQ$168</f>
        <v>26.819793302513155</v>
      </c>
      <c r="BR95" s="16">
        <f>+'MATRIZ (A)'!BR95*BR$168</f>
        <v>367.02469176918669</v>
      </c>
      <c r="BS95" s="16">
        <f>+'MATRIZ (A)'!BS95*BS$168</f>
        <v>143.18234339752172</v>
      </c>
      <c r="BT95" s="16">
        <f>+'MATRIZ (A)'!BT95*BT$168</f>
        <v>502.12313199784296</v>
      </c>
      <c r="BU95" s="16">
        <f>+'MATRIZ (A)'!BU95*BU$168</f>
        <v>500.36973108507209</v>
      </c>
      <c r="BV95" s="16">
        <f>+'MATRIZ (A)'!BV95*BV$168</f>
        <v>669.68758884489841</v>
      </c>
      <c r="BW95" s="16">
        <f>+'MATRIZ (A)'!BW95*BW$168</f>
        <v>2840.9225763895461</v>
      </c>
      <c r="BX95" s="16">
        <f>+'MATRIZ (A)'!BX95*BX$168</f>
        <v>3376.7174850018805</v>
      </c>
      <c r="BY95" s="16">
        <f>+'MATRIZ (A)'!BY95*BY$168</f>
        <v>911.76675866875814</v>
      </c>
      <c r="BZ95" s="16">
        <f>+'MATRIZ (A)'!BZ95*BZ$168</f>
        <v>640.48778026638934</v>
      </c>
      <c r="CA95" s="16">
        <f>+'MATRIZ (A)'!CA95*CA$168</f>
        <v>2315.9060564216029</v>
      </c>
      <c r="CB95" s="16">
        <f>+'MATRIZ (A)'!CB95*CB$168</f>
        <v>210.71557170811084</v>
      </c>
      <c r="CC95" s="16">
        <f>+'MATRIZ (A)'!CC95*CC$168</f>
        <v>219.48914480648088</v>
      </c>
      <c r="CD95" s="16">
        <f>+'MATRIZ (A)'!CD95*CD$168</f>
        <v>812.78420681982709</v>
      </c>
      <c r="CE95" s="16">
        <f>+'MATRIZ (A)'!CE95*CE$168</f>
        <v>546.98310537474481</v>
      </c>
      <c r="CF95" s="16">
        <f>+'MATRIZ (A)'!CF95*CF$168</f>
        <v>14826.372418253035</v>
      </c>
      <c r="CG95" s="16">
        <f>+'MATRIZ (A)'!CG95*CG$168</f>
        <v>38789.04592159934</v>
      </c>
      <c r="CH95" s="16">
        <f>+'MATRIZ (A)'!CH95*CH$168</f>
        <v>3590.5895046803953</v>
      </c>
      <c r="CI95" s="16">
        <f>+'MATRIZ (A)'!CI95*CI$168</f>
        <v>213.84450249755105</v>
      </c>
      <c r="CJ95" s="16">
        <f>+'MATRIZ (A)'!CJ95*CJ$168</f>
        <v>28338.709122004948</v>
      </c>
      <c r="CK95" s="16">
        <f>+'MATRIZ (A)'!CK95*CK$168</f>
        <v>19606.321907828224</v>
      </c>
      <c r="CL95" s="16">
        <f>+'MATRIZ (A)'!CL95*CL$168</f>
        <v>16945.862170666125</v>
      </c>
      <c r="CM95" s="16">
        <f>+'MATRIZ (A)'!CM95*CM$168</f>
        <v>38.067104931605563</v>
      </c>
      <c r="CN95" s="16">
        <f>+'MATRIZ (A)'!CN95*CN$168</f>
        <v>277.63067387126642</v>
      </c>
      <c r="CO95" s="16">
        <f>+'MATRIZ (A)'!CO95*CO$168</f>
        <v>2167.6292698640395</v>
      </c>
      <c r="CP95" s="16">
        <f>+'MATRIZ (A)'!CP95*CP$168</f>
        <v>788.81298282402281</v>
      </c>
      <c r="CQ95" s="16">
        <f>+'MATRIZ (A)'!CQ95*CQ$168</f>
        <v>1436.9480599679405</v>
      </c>
      <c r="CR95" s="16">
        <f>+'MATRIZ (A)'!CR95*CR$168</f>
        <v>1787.9654596947814</v>
      </c>
      <c r="CS95" s="16">
        <f>+'MATRIZ (A)'!CS95*CS$168</f>
        <v>288.2160813789983</v>
      </c>
      <c r="CT95" s="16">
        <f>+'MATRIZ (A)'!CT95*CT$168</f>
        <v>1495.8097005657007</v>
      </c>
      <c r="CU95" s="16">
        <f>+'MATRIZ (A)'!CU95*CU$168</f>
        <v>1166.7623134504131</v>
      </c>
      <c r="CV95" s="16">
        <f>+'MATRIZ (A)'!CV95*CV$168</f>
        <v>10.944417445475775</v>
      </c>
      <c r="CW95" s="16">
        <f>+'MATRIZ (A)'!CW95*CW$168</f>
        <v>758.15439671021284</v>
      </c>
      <c r="CX95" s="16">
        <f>+'MATRIZ (A)'!CX95*CX$168</f>
        <v>111.88633433468404</v>
      </c>
      <c r="CY95" s="16">
        <f>+'MATRIZ (A)'!CY95*CY$168</f>
        <v>59.579395989445274</v>
      </c>
      <c r="CZ95" s="16">
        <f>+'MATRIZ (A)'!CZ95*CZ$168</f>
        <v>185.91719444212842</v>
      </c>
      <c r="DA95" s="16">
        <f>+'MATRIZ (A)'!DA95*DA$168</f>
        <v>233.94103882850419</v>
      </c>
      <c r="DB95" s="16">
        <f>+'MATRIZ (A)'!DB95*DB$168</f>
        <v>612.73161141914784</v>
      </c>
      <c r="DC95" s="16">
        <f>+'MATRIZ (A)'!DC95*DC$168</f>
        <v>429.65165096723933</v>
      </c>
      <c r="DD95" s="16">
        <f>+'MATRIZ (A)'!DD95*DD$168</f>
        <v>1012.5544842352901</v>
      </c>
      <c r="DE95" s="16">
        <f>+'MATRIZ (A)'!DE95*DE$168</f>
        <v>2748.0665125348469</v>
      </c>
      <c r="DF95" s="16">
        <f>+'MATRIZ (A)'!DF95*DF$168</f>
        <v>754.64277845321624</v>
      </c>
      <c r="DG95" s="16">
        <f>+'MATRIZ (A)'!DG95*DG$168</f>
        <v>1314.0872461553772</v>
      </c>
      <c r="DH95" s="16">
        <f>+'MATRIZ (A)'!DH95*DH$168</f>
        <v>2340.7784039673315</v>
      </c>
      <c r="DI95" s="16">
        <f>+'MATRIZ (A)'!DI95*DI$168</f>
        <v>131.37269960278803</v>
      </c>
      <c r="DJ95" s="16">
        <f>+'MATRIZ (A)'!DJ95*DJ$168</f>
        <v>6060.92578592068</v>
      </c>
      <c r="DK95" s="16">
        <f>+'MATRIZ (A)'!DK95*DK$168</f>
        <v>1100.5055042286485</v>
      </c>
      <c r="DL95" s="16">
        <f>+'MATRIZ (A)'!DL95*DL$168</f>
        <v>4712.7261411993959</v>
      </c>
      <c r="DM95" s="16">
        <f>+'MATRIZ (A)'!DM95*DM$168</f>
        <v>2.0314532851891592E-2</v>
      </c>
      <c r="DN95" s="16">
        <f>+'MATRIZ (A)'!DN95*DN$168</f>
        <v>93.764146247363215</v>
      </c>
      <c r="DO95" s="16">
        <f>+'MATRIZ (A)'!DO95*DO$168</f>
        <v>3242.2828391985327</v>
      </c>
      <c r="DP95" s="16">
        <f>+'MATRIZ (A)'!DP95*DP$168</f>
        <v>2100.9290285771999</v>
      </c>
      <c r="DQ95" s="16">
        <f>+'MATRIZ (A)'!DQ95*DQ$168</f>
        <v>804.68712435036525</v>
      </c>
      <c r="DR95" s="16">
        <f>+'MATRIZ (A)'!DR95*DR$168</f>
        <v>543.82026845022699</v>
      </c>
      <c r="DS95" s="16">
        <f>+'MATRIZ (A)'!DS95*DS$168</f>
        <v>3140.1357717292067</v>
      </c>
      <c r="DT95" s="16">
        <f>+'MATRIZ (A)'!DT95*DT$168</f>
        <v>2686.8511927383302</v>
      </c>
      <c r="DU95" s="16">
        <f>+'MATRIZ (A)'!DU95*DU$168</f>
        <v>12.063106814488373</v>
      </c>
      <c r="DV95" s="16">
        <f>+'MATRIZ (A)'!DV95*DV$168</f>
        <v>1363.495223951543</v>
      </c>
      <c r="DW95" s="16">
        <f>+'MATRIZ (A)'!DW95*DW$168</f>
        <v>1896.1204779356881</v>
      </c>
      <c r="DX95" s="16">
        <f>+'MATRIZ (A)'!DX95*DX$168</f>
        <v>156.41578986154164</v>
      </c>
      <c r="DY95" s="16">
        <f>+'MATRIZ (A)'!DY95*DY$168</f>
        <v>138.00303796473798</v>
      </c>
      <c r="DZ95" s="16">
        <f>+'MATRIZ (A)'!DZ95*DZ$168</f>
        <v>16.059103564942966</v>
      </c>
      <c r="EA95" s="16">
        <f>+'MATRIZ (A)'!EA95*EA$168</f>
        <v>1000.9414106559282</v>
      </c>
      <c r="EB95" s="16">
        <f>+'MATRIZ (A)'!EB95*EB$168</f>
        <v>295.0820788563791</v>
      </c>
      <c r="EC95" s="16">
        <f>+'MATRIZ (A)'!EC95*EC$168</f>
        <v>791.68783193449315</v>
      </c>
      <c r="ED95" s="16">
        <f>+'MATRIZ (A)'!ED95*ED$168</f>
        <v>40.92737453292645</v>
      </c>
      <c r="EE95" s="16">
        <f>+'MATRIZ (A)'!EE95*EE$168</f>
        <v>46.081832918818627</v>
      </c>
      <c r="EF95" s="16">
        <f>+'MATRIZ (A)'!EF95*EF$168</f>
        <v>83.891980145739211</v>
      </c>
      <c r="EG95" s="16">
        <f>+'MATRIZ (A)'!EG95*EG$168</f>
        <v>118.55569026499414</v>
      </c>
      <c r="EH95" s="16">
        <f>+'MATRIZ (A)'!EH95*EH$168</f>
        <v>0</v>
      </c>
      <c r="EI95" s="18">
        <f t="shared" si="6"/>
        <v>223489.65128233028</v>
      </c>
      <c r="EJ95" s="20">
        <f>+'MATRIZ (I-A) INVERSA'!FM95</f>
        <v>291445.20399897575</v>
      </c>
      <c r="EK95" s="20">
        <f>+'MATRIZ (I-A) INVERSA'!FN95</f>
        <v>0</v>
      </c>
      <c r="EL95" s="20">
        <f>+'MATRIZ (I-A) INVERSA'!FO95</f>
        <v>2.5184024033002665</v>
      </c>
      <c r="EM95" s="20">
        <f>+'MATRIZ (I-A) INVERSA'!FP95</f>
        <v>0</v>
      </c>
      <c r="EN95" s="20">
        <f>+'MATRIZ (I-A) INVERSA'!FQ95</f>
        <v>488.08440415008857</v>
      </c>
      <c r="EO95" s="20">
        <f>+'MATRIZ (I-A) INVERSA'!FR95</f>
        <v>6.8209317806018026</v>
      </c>
      <c r="EP95" s="20">
        <f>+'MATRIZ (I-A) INVERSA'!FS95</f>
        <v>489.12832605469526</v>
      </c>
      <c r="EQ95" s="20">
        <f>+'MATRIZ (I-A) INVERSA'!FT95</f>
        <v>104.61596684404701</v>
      </c>
      <c r="ER95" s="20">
        <f>+'MATRIZ (I-A) INVERSA'!FU95</f>
        <v>23.948444725369587</v>
      </c>
      <c r="ES95" s="20">
        <f>+'MATRIZ (I-A) INVERSA'!FV95</f>
        <v>0</v>
      </c>
      <c r="ET95" s="20">
        <f>+'MATRIZ (I-A) INVERSA'!FW95</f>
        <v>28.748104016664097</v>
      </c>
      <c r="EU95" s="20">
        <f>+'MATRIZ (I-A) INVERSA'!FX95</f>
        <v>210.40972324388778</v>
      </c>
      <c r="EV95" s="20">
        <f>+'MATRIZ (I-A) INVERSA'!FY95</f>
        <v>1520.8213827553816</v>
      </c>
      <c r="EW95" s="20">
        <f>+'MATRIZ (I-A) INVERSA'!FZ95</f>
        <v>6.2096367848005558</v>
      </c>
      <c r="EX95" s="20">
        <f>+'MATRIZ (I-A) INVERSA'!GA95</f>
        <v>298.66959384838992</v>
      </c>
      <c r="EY95" s="20">
        <f>+'MATRIZ (I-A) INVERSA'!GB95</f>
        <v>2671.712704889524</v>
      </c>
      <c r="EZ95" s="20">
        <f>+'MATRIZ (I-A) INVERSA'!GC95</f>
        <v>463.64205666125491</v>
      </c>
      <c r="FA95" s="20">
        <f>+'MATRIZ (I-A) INVERSA'!GD95</f>
        <v>175.44397428391741</v>
      </c>
      <c r="FB95" s="20">
        <f>+'MATRIZ (I-A) INVERSA'!GE95</f>
        <v>616.04903512977069</v>
      </c>
      <c r="FC95" s="20">
        <f>+'MATRIZ (I-A) INVERSA'!GF95</f>
        <v>3.4207714701660343</v>
      </c>
      <c r="FD95" s="20">
        <f>+'MATRIZ (I-A) INVERSA'!GG95</f>
        <v>1195.3671495510262</v>
      </c>
      <c r="FE95" s="20">
        <f>+'MATRIZ (I-A) INVERSA'!GH95</f>
        <v>55.562145181617112</v>
      </c>
      <c r="FF95" s="20">
        <f>+'MATRIZ (I-A) INVERSA'!GI95</f>
        <v>0</v>
      </c>
      <c r="FG95" s="18">
        <f t="shared" si="8"/>
        <v>299806.37675275031</v>
      </c>
      <c r="FH95" s="17">
        <f t="shared" si="7"/>
        <v>523296.02803508058</v>
      </c>
      <c r="FI95" s="28"/>
      <c r="FJ95" s="17">
        <v>523296.02803508105</v>
      </c>
      <c r="FK95" s="48">
        <f t="shared" si="9"/>
        <v>-4.6566128730773926E-10</v>
      </c>
      <c r="FM95" s="46">
        <f>+IFERROR((FH95/'MIP 2017'!FH95*100-100),0)</f>
        <v>0.60120511812907296</v>
      </c>
    </row>
    <row r="96" spans="1:169" s="7" customFormat="1" ht="21.95" customHeight="1" thickBot="1" x14ac:dyDescent="0.25">
      <c r="A96" s="137" t="s">
        <v>237</v>
      </c>
      <c r="B96" s="138" t="s">
        <v>236</v>
      </c>
      <c r="C96" s="16">
        <f>+'MATRIZ (A)'!C96*C$168</f>
        <v>1.7859976781231675E-4</v>
      </c>
      <c r="D96" s="16">
        <f>+'MATRIZ (A)'!D96*D$168</f>
        <v>0</v>
      </c>
      <c r="E96" s="16">
        <f>+'MATRIZ (A)'!E96*E$168</f>
        <v>0</v>
      </c>
      <c r="F96" s="16">
        <f>+'MATRIZ (A)'!F96*F$168</f>
        <v>0</v>
      </c>
      <c r="G96" s="16">
        <f>+'MATRIZ (A)'!G96*G$168</f>
        <v>1.1446676686618515E-2</v>
      </c>
      <c r="H96" s="16">
        <f>+'MATRIZ (A)'!H96*H$168</f>
        <v>0</v>
      </c>
      <c r="I96" s="16">
        <f>+'MATRIZ (A)'!I96*I$168</f>
        <v>1.1521681775158894E-3</v>
      </c>
      <c r="J96" s="16">
        <f>+'MATRIZ (A)'!J96*J$168</f>
        <v>0</v>
      </c>
      <c r="K96" s="16">
        <f>+'MATRIZ (A)'!K96*K$168</f>
        <v>0</v>
      </c>
      <c r="L96" s="16">
        <f>+'MATRIZ (A)'!L96*L$168</f>
        <v>9.4934287978115442E-2</v>
      </c>
      <c r="M96" s="16">
        <f>+'MATRIZ (A)'!M96*M$168</f>
        <v>0</v>
      </c>
      <c r="N96" s="16">
        <f>+'MATRIZ (A)'!N96*N$168</f>
        <v>5.0715204121250787E-2</v>
      </c>
      <c r="O96" s="16">
        <f>+'MATRIZ (A)'!O96*O$168</f>
        <v>9.17220344801926E-4</v>
      </c>
      <c r="P96" s="16">
        <f>+'MATRIZ (A)'!P96*P$168</f>
        <v>645.86812549472688</v>
      </c>
      <c r="Q96" s="16">
        <f>+'MATRIZ (A)'!Q96*Q$168</f>
        <v>0</v>
      </c>
      <c r="R96" s="16">
        <f>+'MATRIZ (A)'!R96*R$168</f>
        <v>1.2289867430450222E-2</v>
      </c>
      <c r="S96" s="16">
        <f>+'MATRIZ (A)'!S96*S$168</f>
        <v>5.2761076104249132E-3</v>
      </c>
      <c r="T96" s="16">
        <f>+'MATRIZ (A)'!T96*T$168</f>
        <v>0</v>
      </c>
      <c r="U96" s="16">
        <f>+'MATRIZ (A)'!U96*U$168</f>
        <v>2.9126426156522851E-2</v>
      </c>
      <c r="V96" s="16">
        <f>+'MATRIZ (A)'!V96*V$168</f>
        <v>4.2918959892370231E-4</v>
      </c>
      <c r="W96" s="16">
        <f>+'MATRIZ (A)'!W96*W$168</f>
        <v>0.22338376858335524</v>
      </c>
      <c r="X96" s="16">
        <f>+'MATRIZ (A)'!X96*X$168</f>
        <v>1.9570090636177217E-2</v>
      </c>
      <c r="Y96" s="16">
        <f>+'MATRIZ (A)'!Y96*Y$168</f>
        <v>0</v>
      </c>
      <c r="Z96" s="16">
        <f>+'MATRIZ (A)'!Z96*Z$168</f>
        <v>0.11685179508296925</v>
      </c>
      <c r="AA96" s="16">
        <f>+'MATRIZ (A)'!AA96*AA$168</f>
        <v>0</v>
      </c>
      <c r="AB96" s="16">
        <f>+'MATRIZ (A)'!AB96*AB$168</f>
        <v>0.44248157169438973</v>
      </c>
      <c r="AC96" s="16">
        <f>+'MATRIZ (A)'!AC96*AC$168</f>
        <v>2.2347288696929295E-2</v>
      </c>
      <c r="AD96" s="16">
        <f>+'MATRIZ (A)'!AD96*AD$168</f>
        <v>0</v>
      </c>
      <c r="AE96" s="16">
        <f>+'MATRIZ (A)'!AE96*AE$168</f>
        <v>9.2861116329816841E-3</v>
      </c>
      <c r="AF96" s="16">
        <f>+'MATRIZ (A)'!AF96*AF$168</f>
        <v>8.163477011758459E-2</v>
      </c>
      <c r="AG96" s="16">
        <f>+'MATRIZ (A)'!AG96*AG$168</f>
        <v>0</v>
      </c>
      <c r="AH96" s="16">
        <f>+'MATRIZ (A)'!AH96*AH$168</f>
        <v>1.3090465359542804E-2</v>
      </c>
      <c r="AI96" s="16">
        <f>+'MATRIZ (A)'!AI96*AI$168</f>
        <v>3.860121312080719</v>
      </c>
      <c r="AJ96" s="16">
        <f>+'MATRIZ (A)'!AJ96*AJ$168</f>
        <v>0.28592144478018294</v>
      </c>
      <c r="AK96" s="16">
        <f>+'MATRIZ (A)'!AK96*AK$168</f>
        <v>0.8351434827492431</v>
      </c>
      <c r="AL96" s="16">
        <f>+'MATRIZ (A)'!AL96*AL$168</f>
        <v>0.53348573737248151</v>
      </c>
      <c r="AM96" s="16">
        <f>+'MATRIZ (A)'!AM96*AM$168</f>
        <v>1.8006988604153049</v>
      </c>
      <c r="AN96" s="16">
        <f>+'MATRIZ (A)'!AN96*AN$168</f>
        <v>0.11099838550724367</v>
      </c>
      <c r="AO96" s="16">
        <f>+'MATRIZ (A)'!AO96*AO$168</f>
        <v>0.19614210337751689</v>
      </c>
      <c r="AP96" s="16">
        <f>+'MATRIZ (A)'!AP96*AP$168</f>
        <v>5.174496351127468</v>
      </c>
      <c r="AQ96" s="16">
        <f>+'MATRIZ (A)'!AQ96*AQ$168</f>
        <v>0.13144568048134425</v>
      </c>
      <c r="AR96" s="16">
        <f>+'MATRIZ (A)'!AR96*AR$168</f>
        <v>4.5708944227022867E-2</v>
      </c>
      <c r="AS96" s="16">
        <f>+'MATRIZ (A)'!AS96*AS$168</f>
        <v>0.21656984428899212</v>
      </c>
      <c r="AT96" s="16">
        <f>+'MATRIZ (A)'!AT96*AT$168</f>
        <v>0.15338714773289583</v>
      </c>
      <c r="AU96" s="16">
        <f>+'MATRIZ (A)'!AU96*AU$168</f>
        <v>1.5091370127301091</v>
      </c>
      <c r="AV96" s="16">
        <f>+'MATRIZ (A)'!AV96*AV$168</f>
        <v>0.28441922992606539</v>
      </c>
      <c r="AW96" s="16">
        <f>+'MATRIZ (A)'!AW96*AW$168</f>
        <v>0.38726118531728754</v>
      </c>
      <c r="AX96" s="16">
        <f>+'MATRIZ (A)'!AX96*AX$168</f>
        <v>0.43740943898133133</v>
      </c>
      <c r="AY96" s="16">
        <f>+'MATRIZ (A)'!AY96*AY$168</f>
        <v>0.73310502953842349</v>
      </c>
      <c r="AZ96" s="16">
        <f>+'MATRIZ (A)'!AZ96*AZ$168</f>
        <v>3.273228738247274E-2</v>
      </c>
      <c r="BA96" s="16">
        <f>+'MATRIZ (A)'!BA96*BA$168</f>
        <v>7.1270932885275876E-2</v>
      </c>
      <c r="BB96" s="16">
        <f>+'MATRIZ (A)'!BB96*BB$168</f>
        <v>0.5505105866381248</v>
      </c>
      <c r="BC96" s="16">
        <f>+'MATRIZ (A)'!BC96*BC$168</f>
        <v>2.0401375932043155</v>
      </c>
      <c r="BD96" s="16">
        <f>+'MATRIZ (A)'!BD96*BD$168</f>
        <v>76.692879797755026</v>
      </c>
      <c r="BE96" s="16">
        <f>+'MATRIZ (A)'!BE96*BE$168</f>
        <v>0.75692358342322152</v>
      </c>
      <c r="BF96" s="16">
        <f>+'MATRIZ (A)'!BF96*BF$168</f>
        <v>1.615334953897825</v>
      </c>
      <c r="BG96" s="16">
        <f>+'MATRIZ (A)'!BG96*BG$168</f>
        <v>0.81938056913038848</v>
      </c>
      <c r="BH96" s="16">
        <f>+'MATRIZ (A)'!BH96*BH$168</f>
        <v>1.2433324650661111</v>
      </c>
      <c r="BI96" s="16">
        <f>+'MATRIZ (A)'!BI96*BI$168</f>
        <v>0.60033169753822191</v>
      </c>
      <c r="BJ96" s="16">
        <f>+'MATRIZ (A)'!BJ96*BJ$168</f>
        <v>0.60640610893949864</v>
      </c>
      <c r="BK96" s="16">
        <f>+'MATRIZ (A)'!BK96*BK$168</f>
        <v>0.16421689331081632</v>
      </c>
      <c r="BL96" s="16">
        <f>+'MATRIZ (A)'!BL96*BL$168</f>
        <v>7.0845379449293616E-2</v>
      </c>
      <c r="BM96" s="16">
        <f>+'MATRIZ (A)'!BM96*BM$168</f>
        <v>0.37166641594309818</v>
      </c>
      <c r="BN96" s="16">
        <f>+'MATRIZ (A)'!BN96*BN$168</f>
        <v>0.51710308473969591</v>
      </c>
      <c r="BO96" s="16">
        <f>+'MATRIZ (A)'!BO96*BO$168</f>
        <v>1194.6974598214904</v>
      </c>
      <c r="BP96" s="16">
        <f>+'MATRIZ (A)'!BP96*BP$168</f>
        <v>0.12968551283065172</v>
      </c>
      <c r="BQ96" s="16">
        <f>+'MATRIZ (A)'!BQ96*BQ$168</f>
        <v>0.27719914815476576</v>
      </c>
      <c r="BR96" s="16">
        <f>+'MATRIZ (A)'!BR96*BR$168</f>
        <v>0.68084886535030298</v>
      </c>
      <c r="BS96" s="16">
        <f>+'MATRIZ (A)'!BS96*BS$168</f>
        <v>1.9900603598863666E-2</v>
      </c>
      <c r="BT96" s="16">
        <f>+'MATRIZ (A)'!BT96*BT$168</f>
        <v>1.5676086742248188</v>
      </c>
      <c r="BU96" s="16">
        <f>+'MATRIZ (A)'!BU96*BU$168</f>
        <v>3.0404115352404912</v>
      </c>
      <c r="BV96" s="16">
        <f>+'MATRIZ (A)'!BV96*BV$168</f>
        <v>6.4187478857718032</v>
      </c>
      <c r="BW96" s="16">
        <f>+'MATRIZ (A)'!BW96*BW$168</f>
        <v>2.1825390000337199</v>
      </c>
      <c r="BX96" s="16">
        <f>+'MATRIZ (A)'!BX96*BX$168</f>
        <v>33.949792593031582</v>
      </c>
      <c r="BY96" s="16">
        <f>+'MATRIZ (A)'!BY96*BY$168</f>
        <v>0.60331135855595963</v>
      </c>
      <c r="BZ96" s="16">
        <f>+'MATRIZ (A)'!BZ96*BZ$168</f>
        <v>4.3139625605690827E-3</v>
      </c>
      <c r="CA96" s="16">
        <f>+'MATRIZ (A)'!CA96*CA$168</f>
        <v>0.91191021175447862</v>
      </c>
      <c r="CB96" s="16">
        <f>+'MATRIZ (A)'!CB96*CB$168</f>
        <v>0.2312780850343667</v>
      </c>
      <c r="CC96" s="16">
        <f>+'MATRIZ (A)'!CC96*CC$168</f>
        <v>0.32211454170049419</v>
      </c>
      <c r="CD96" s="16">
        <f>+'MATRIZ (A)'!CD96*CD$168</f>
        <v>0.86440911723233582</v>
      </c>
      <c r="CE96" s="16">
        <f>+'MATRIZ (A)'!CE96*CE$168</f>
        <v>1.6930222761441525</v>
      </c>
      <c r="CF96" s="16">
        <f>+'MATRIZ (A)'!CF96*CF$168</f>
        <v>4.1899919717560437</v>
      </c>
      <c r="CG96" s="16">
        <f>+'MATRIZ (A)'!CG96*CG$168</f>
        <v>110.93176748130371</v>
      </c>
      <c r="CH96" s="16">
        <f>+'MATRIZ (A)'!CH96*CH$168</f>
        <v>4.5760238568745404</v>
      </c>
      <c r="CI96" s="16">
        <f>+'MATRIZ (A)'!CI96*CI$168</f>
        <v>0</v>
      </c>
      <c r="CJ96" s="16">
        <f>+'MATRIZ (A)'!CJ96*CJ$168</f>
        <v>2.365218656976845</v>
      </c>
      <c r="CK96" s="16">
        <f>+'MATRIZ (A)'!CK96*CK$168</f>
        <v>4.0197275993858292E-2</v>
      </c>
      <c r="CL96" s="16">
        <f>+'MATRIZ (A)'!CL96*CL$168</f>
        <v>2.6862085091733823</v>
      </c>
      <c r="CM96" s="16">
        <f>+'MATRIZ (A)'!CM96*CM$168</f>
        <v>0.69367909854063314</v>
      </c>
      <c r="CN96" s="16">
        <f>+'MATRIZ (A)'!CN96*CN$168</f>
        <v>1.6455549035725683</v>
      </c>
      <c r="CO96" s="16">
        <f>+'MATRIZ (A)'!CO96*CO$168</f>
        <v>3.6688463066435726</v>
      </c>
      <c r="CP96" s="16">
        <f>+'MATRIZ (A)'!CP96*CP$168</f>
        <v>1.1797003627280591</v>
      </c>
      <c r="CQ96" s="16">
        <f>+'MATRIZ (A)'!CQ96*CQ$168</f>
        <v>4.8588786238282644</v>
      </c>
      <c r="CR96" s="16">
        <f>+'MATRIZ (A)'!CR96*CR$168</f>
        <v>18.910394988047489</v>
      </c>
      <c r="CS96" s="16">
        <f>+'MATRIZ (A)'!CS96*CS$168</f>
        <v>2.8853075024468473</v>
      </c>
      <c r="CT96" s="16">
        <f>+'MATRIZ (A)'!CT96*CT$168</f>
        <v>7.9502242305685353</v>
      </c>
      <c r="CU96" s="16">
        <f>+'MATRIZ (A)'!CU96*CU$168</f>
        <v>12.836863603419481</v>
      </c>
      <c r="CV96" s="16">
        <f>+'MATRIZ (A)'!CV96*CV$168</f>
        <v>0.73160972289456705</v>
      </c>
      <c r="CW96" s="16">
        <f>+'MATRIZ (A)'!CW96*CW$168</f>
        <v>20.878733649037759</v>
      </c>
      <c r="CX96" s="16">
        <f>+'MATRIZ (A)'!CX96*CX$168</f>
        <v>4.0576438471369158</v>
      </c>
      <c r="CY96" s="16">
        <f>+'MATRIZ (A)'!CY96*CY$168</f>
        <v>1.2246120527584865</v>
      </c>
      <c r="CZ96" s="16">
        <f>+'MATRIZ (A)'!CZ96*CZ$168</f>
        <v>1.4589350021865726</v>
      </c>
      <c r="DA96" s="16">
        <f>+'MATRIZ (A)'!DA96*DA$168</f>
        <v>21.208937399413234</v>
      </c>
      <c r="DB96" s="16">
        <f>+'MATRIZ (A)'!DB96*DB$168</f>
        <v>5.132728973868975</v>
      </c>
      <c r="DC96" s="16">
        <f>+'MATRIZ (A)'!DC96*DC$168</f>
        <v>3.9635300821193225</v>
      </c>
      <c r="DD96" s="16">
        <f>+'MATRIZ (A)'!DD96*DD$168</f>
        <v>18.917365106682198</v>
      </c>
      <c r="DE96" s="16">
        <f>+'MATRIZ (A)'!DE96*DE$168</f>
        <v>3.8222727724488363</v>
      </c>
      <c r="DF96" s="16">
        <f>+'MATRIZ (A)'!DF96*DF$168</f>
        <v>2.0754963255646159</v>
      </c>
      <c r="DG96" s="16">
        <f>+'MATRIZ (A)'!DG96*DG$168</f>
        <v>4.9282588809132442</v>
      </c>
      <c r="DH96" s="16">
        <f>+'MATRIZ (A)'!DH96*DH$168</f>
        <v>3.8201162460380167</v>
      </c>
      <c r="DI96" s="16">
        <f>+'MATRIZ (A)'!DI96*DI$168</f>
        <v>0.93839350300383972</v>
      </c>
      <c r="DJ96" s="16">
        <f>+'MATRIZ (A)'!DJ96*DJ$168</f>
        <v>1.4656823765975142</v>
      </c>
      <c r="DK96" s="16">
        <f>+'MATRIZ (A)'!DK96*DK$168</f>
        <v>0.28963047522690633</v>
      </c>
      <c r="DL96" s="16">
        <f>+'MATRIZ (A)'!DL96*DL$168</f>
        <v>1.275723241682301</v>
      </c>
      <c r="DM96" s="16">
        <f>+'MATRIZ (A)'!DM96*DM$168</f>
        <v>3.9791930141241669E-3</v>
      </c>
      <c r="DN96" s="16">
        <f>+'MATRIZ (A)'!DN96*DN$168</f>
        <v>0.42301917616144735</v>
      </c>
      <c r="DO96" s="16">
        <f>+'MATRIZ (A)'!DO96*DO$168</f>
        <v>340.38336258050708</v>
      </c>
      <c r="DP96" s="16">
        <f>+'MATRIZ (A)'!DP96*DP$168</f>
        <v>1.6938558117139653</v>
      </c>
      <c r="DQ96" s="16">
        <f>+'MATRIZ (A)'!DQ96*DQ$168</f>
        <v>0.4810389069474072</v>
      </c>
      <c r="DR96" s="16">
        <f>+'MATRIZ (A)'!DR96*DR$168</f>
        <v>16.324377670370264</v>
      </c>
      <c r="DS96" s="16">
        <f>+'MATRIZ (A)'!DS96*DS$168</f>
        <v>13.337096829455126</v>
      </c>
      <c r="DT96" s="16">
        <f>+'MATRIZ (A)'!DT96*DT$168</f>
        <v>5.1702682929002544</v>
      </c>
      <c r="DU96" s="16">
        <f>+'MATRIZ (A)'!DU96*DU$168</f>
        <v>0.10956275811487214</v>
      </c>
      <c r="DV96" s="16">
        <f>+'MATRIZ (A)'!DV96*DV$168</f>
        <v>16.431108504162157</v>
      </c>
      <c r="DW96" s="16">
        <f>+'MATRIZ (A)'!DW96*DW$168</f>
        <v>20.57183618603079</v>
      </c>
      <c r="DX96" s="16">
        <f>+'MATRIZ (A)'!DX96*DX$168</f>
        <v>0.90850728876496056</v>
      </c>
      <c r="DY96" s="16">
        <f>+'MATRIZ (A)'!DY96*DY$168</f>
        <v>0.63540503599368858</v>
      </c>
      <c r="DZ96" s="16">
        <f>+'MATRIZ (A)'!DZ96*DZ$168</f>
        <v>0.82524671957301732</v>
      </c>
      <c r="EA96" s="16">
        <f>+'MATRIZ (A)'!EA96*EA$168</f>
        <v>0.76616651060499352</v>
      </c>
      <c r="EB96" s="16">
        <f>+'MATRIZ (A)'!EB96*EB$168</f>
        <v>2.6040145419936938</v>
      </c>
      <c r="EC96" s="16">
        <f>+'MATRIZ (A)'!EC96*EC$168</f>
        <v>1.6255652039806376</v>
      </c>
      <c r="ED96" s="16">
        <f>+'MATRIZ (A)'!ED96*ED$168</f>
        <v>0.38474370888367598</v>
      </c>
      <c r="EE96" s="16">
        <f>+'MATRIZ (A)'!EE96*EE$168</f>
        <v>4.6655848664228934</v>
      </c>
      <c r="EF96" s="16">
        <f>+'MATRIZ (A)'!EF96*EF$168</f>
        <v>0.3002217443994093</v>
      </c>
      <c r="EG96" s="16">
        <f>+'MATRIZ (A)'!EG96*EG$168</f>
        <v>0.72321746119629293</v>
      </c>
      <c r="EH96" s="16">
        <f>+'MATRIZ (A)'!EH96*EH$168</f>
        <v>0</v>
      </c>
      <c r="EI96" s="18">
        <f t="shared" si="6"/>
        <v>2701.4230198576888</v>
      </c>
      <c r="EJ96" s="20">
        <f>+'MATRIZ (I-A) INVERSA'!FM96</f>
        <v>5258.8896667063054</v>
      </c>
      <c r="EK96" s="20">
        <f>+'MATRIZ (I-A) INVERSA'!FN96</f>
        <v>34.905511849843101</v>
      </c>
      <c r="EL96" s="20">
        <f>+'MATRIZ (I-A) INVERSA'!FO96</f>
        <v>247.91385217652092</v>
      </c>
      <c r="EM96" s="20">
        <f>+'MATRIZ (I-A) INVERSA'!FP96</f>
        <v>0</v>
      </c>
      <c r="EN96" s="20">
        <f>+'MATRIZ (I-A) INVERSA'!FQ96</f>
        <v>0</v>
      </c>
      <c r="EO96" s="20">
        <f>+'MATRIZ (I-A) INVERSA'!FR96</f>
        <v>0</v>
      </c>
      <c r="EP96" s="20">
        <f>+'MATRIZ (I-A) INVERSA'!FS96</f>
        <v>0</v>
      </c>
      <c r="EQ96" s="20">
        <f>+'MATRIZ (I-A) INVERSA'!FT96</f>
        <v>0</v>
      </c>
      <c r="ER96" s="20">
        <f>+'MATRIZ (I-A) INVERSA'!FU96</f>
        <v>0</v>
      </c>
      <c r="ES96" s="20">
        <f>+'MATRIZ (I-A) INVERSA'!FV96</f>
        <v>0</v>
      </c>
      <c r="ET96" s="20">
        <f>+'MATRIZ (I-A) INVERSA'!FW96</f>
        <v>0</v>
      </c>
      <c r="EU96" s="20">
        <f>+'MATRIZ (I-A) INVERSA'!FX96</f>
        <v>0</v>
      </c>
      <c r="EV96" s="20">
        <f>+'MATRIZ (I-A) INVERSA'!FY96</f>
        <v>0</v>
      </c>
      <c r="EW96" s="20">
        <f>+'MATRIZ (I-A) INVERSA'!FZ96</f>
        <v>0</v>
      </c>
      <c r="EX96" s="20">
        <f>+'MATRIZ (I-A) INVERSA'!GA96</f>
        <v>0.71209464808701062</v>
      </c>
      <c r="EY96" s="20">
        <f>+'MATRIZ (I-A) INVERSA'!GB96</f>
        <v>0</v>
      </c>
      <c r="EZ96" s="20">
        <f>+'MATRIZ (I-A) INVERSA'!GC96</f>
        <v>0</v>
      </c>
      <c r="FA96" s="20">
        <f>+'MATRIZ (I-A) INVERSA'!GD96</f>
        <v>0</v>
      </c>
      <c r="FB96" s="20">
        <f>+'MATRIZ (I-A) INVERSA'!GE96</f>
        <v>0</v>
      </c>
      <c r="FC96" s="20">
        <f>+'MATRIZ (I-A) INVERSA'!GF96</f>
        <v>0</v>
      </c>
      <c r="FD96" s="20">
        <f>+'MATRIZ (I-A) INVERSA'!GG96</f>
        <v>0</v>
      </c>
      <c r="FE96" s="20">
        <f>+'MATRIZ (I-A) INVERSA'!GH96</f>
        <v>0</v>
      </c>
      <c r="FF96" s="20">
        <f>+'MATRIZ (I-A) INVERSA'!GI96</f>
        <v>0</v>
      </c>
      <c r="FG96" s="18">
        <f t="shared" si="8"/>
        <v>5542.4211253807562</v>
      </c>
      <c r="FH96" s="17">
        <f t="shared" si="7"/>
        <v>8243.844145238445</v>
      </c>
      <c r="FI96" s="28"/>
      <c r="FJ96" s="17">
        <v>8243.844145238445</v>
      </c>
      <c r="FK96" s="48">
        <f t="shared" si="9"/>
        <v>0</v>
      </c>
      <c r="FM96" s="46">
        <f>+IFERROR((FH96/'MIP 2017'!FH96*100-100),0)</f>
        <v>0.37165832753815664</v>
      </c>
    </row>
    <row r="97" spans="1:169" s="7" customFormat="1" ht="21.95" customHeight="1" thickBot="1" x14ac:dyDescent="0.25">
      <c r="A97" s="137" t="s">
        <v>239</v>
      </c>
      <c r="B97" s="138" t="s">
        <v>238</v>
      </c>
      <c r="C97" s="16">
        <f>+'MATRIZ (A)'!C97*C$168</f>
        <v>4.059054165733321E-2</v>
      </c>
      <c r="D97" s="16">
        <f>+'MATRIZ (A)'!D97*D$168</f>
        <v>5.3539453567407304E-3</v>
      </c>
      <c r="E97" s="16">
        <f>+'MATRIZ (A)'!E97*E$168</f>
        <v>3.4939752330418335E-3</v>
      </c>
      <c r="F97" s="16">
        <f>+'MATRIZ (A)'!F97*F$168</f>
        <v>0.77797308364667594</v>
      </c>
      <c r="G97" s="16">
        <f>+'MATRIZ (A)'!G97*G$168</f>
        <v>5.3424921097981776E-2</v>
      </c>
      <c r="H97" s="16">
        <f>+'MATRIZ (A)'!H97*H$168</f>
        <v>3.736576903211377E-2</v>
      </c>
      <c r="I97" s="16">
        <f>+'MATRIZ (A)'!I97*I$168</f>
        <v>2.7640444362595824</v>
      </c>
      <c r="J97" s="16">
        <f>+'MATRIZ (A)'!J97*J$168</f>
        <v>5.4266280089904827E-2</v>
      </c>
      <c r="K97" s="16">
        <f>+'MATRIZ (A)'!K97*K$168</f>
        <v>6.3595040547156187E-2</v>
      </c>
      <c r="L97" s="16">
        <f>+'MATRIZ (A)'!L97*L$168</f>
        <v>0.25192704505920699</v>
      </c>
      <c r="M97" s="16">
        <f>+'MATRIZ (A)'!M97*M$168</f>
        <v>3.000675388761973</v>
      </c>
      <c r="N97" s="16">
        <f>+'MATRIZ (A)'!N97*N$168</f>
        <v>52.569207778673253</v>
      </c>
      <c r="O97" s="16">
        <f>+'MATRIZ (A)'!O97*O$168</f>
        <v>116.71175698798689</v>
      </c>
      <c r="P97" s="16">
        <f>+'MATRIZ (A)'!P97*P$168</f>
        <v>2262.8902574565041</v>
      </c>
      <c r="Q97" s="16">
        <f>+'MATRIZ (A)'!Q97*Q$168</f>
        <v>4.4648039765853999E-2</v>
      </c>
      <c r="R97" s="16">
        <f>+'MATRIZ (A)'!R97*R$168</f>
        <v>2963.4744711234407</v>
      </c>
      <c r="S97" s="16">
        <f>+'MATRIZ (A)'!S97*S$168</f>
        <v>226.43727383098033</v>
      </c>
      <c r="T97" s="16">
        <f>+'MATRIZ (A)'!T97*T$168</f>
        <v>1.3004431321123924</v>
      </c>
      <c r="U97" s="16">
        <f>+'MATRIZ (A)'!U97*U$168</f>
        <v>13.23517310064228</v>
      </c>
      <c r="V97" s="16">
        <f>+'MATRIZ (A)'!V97*V$168</f>
        <v>0.31576113693009389</v>
      </c>
      <c r="W97" s="16">
        <f>+'MATRIZ (A)'!W97*W$168</f>
        <v>86.746483695486191</v>
      </c>
      <c r="X97" s="16">
        <f>+'MATRIZ (A)'!X97*X$168</f>
        <v>2.5557658617165391</v>
      </c>
      <c r="Y97" s="16">
        <f>+'MATRIZ (A)'!Y97*Y$168</f>
        <v>0.14089313675799764</v>
      </c>
      <c r="Z97" s="16">
        <f>+'MATRIZ (A)'!Z97*Z$168</f>
        <v>0.55239367515476168</v>
      </c>
      <c r="AA97" s="16">
        <f>+'MATRIZ (A)'!AA97*AA$168</f>
        <v>0.1363330441940839</v>
      </c>
      <c r="AB97" s="16">
        <f>+'MATRIZ (A)'!AB97*AB$168</f>
        <v>257.39397385445113</v>
      </c>
      <c r="AC97" s="16">
        <f>+'MATRIZ (A)'!AC97*AC$168</f>
        <v>0.14886001821945583</v>
      </c>
      <c r="AD97" s="16">
        <f>+'MATRIZ (A)'!AD97*AD$168</f>
        <v>5.0025274513606326E-2</v>
      </c>
      <c r="AE97" s="16">
        <f>+'MATRIZ (A)'!AE97*AE$168</f>
        <v>94.060648409569595</v>
      </c>
      <c r="AF97" s="16">
        <f>+'MATRIZ (A)'!AF97*AF$168</f>
        <v>72.12410052706602</v>
      </c>
      <c r="AG97" s="16">
        <f>+'MATRIZ (A)'!AG97*AG$168</f>
        <v>2.6050490176103441E-3</v>
      </c>
      <c r="AH97" s="16">
        <f>+'MATRIZ (A)'!AH97*AH$168</f>
        <v>9.4704494290049776E-2</v>
      </c>
      <c r="AI97" s="16">
        <f>+'MATRIZ (A)'!AI97*AI$168</f>
        <v>199.05746902644302</v>
      </c>
      <c r="AJ97" s="16">
        <f>+'MATRIZ (A)'!AJ97*AJ$168</f>
        <v>3.7932860163296147</v>
      </c>
      <c r="AK97" s="16">
        <f>+'MATRIZ (A)'!AK97*AK$168</f>
        <v>171.10581453416762</v>
      </c>
      <c r="AL97" s="16">
        <f>+'MATRIZ (A)'!AL97*AL$168</f>
        <v>206.74557132138222</v>
      </c>
      <c r="AM97" s="16">
        <f>+'MATRIZ (A)'!AM97*AM$168</f>
        <v>386.99617762317337</v>
      </c>
      <c r="AN97" s="16">
        <f>+'MATRIZ (A)'!AN97*AN$168</f>
        <v>4.3800365817130258</v>
      </c>
      <c r="AO97" s="16">
        <f>+'MATRIZ (A)'!AO97*AO$168</f>
        <v>12.167423120710867</v>
      </c>
      <c r="AP97" s="16">
        <f>+'MATRIZ (A)'!AP97*AP$168</f>
        <v>282.18323831952932</v>
      </c>
      <c r="AQ97" s="16">
        <f>+'MATRIZ (A)'!AQ97*AQ$168</f>
        <v>31.565835656312149</v>
      </c>
      <c r="AR97" s="16">
        <f>+'MATRIZ (A)'!AR97*AR$168</f>
        <v>0.71953800251860334</v>
      </c>
      <c r="AS97" s="16">
        <f>+'MATRIZ (A)'!AS97*AS$168</f>
        <v>3.3538553747539255</v>
      </c>
      <c r="AT97" s="16">
        <f>+'MATRIZ (A)'!AT97*AT$168</f>
        <v>30.569820271369409</v>
      </c>
      <c r="AU97" s="16">
        <f>+'MATRIZ (A)'!AU97*AU$168</f>
        <v>330.09680869386199</v>
      </c>
      <c r="AV97" s="16">
        <f>+'MATRIZ (A)'!AV97*AV$168</f>
        <v>4.9594277966241807</v>
      </c>
      <c r="AW97" s="16">
        <f>+'MATRIZ (A)'!AW97*AW$168</f>
        <v>75.898864112000723</v>
      </c>
      <c r="AX97" s="16">
        <f>+'MATRIZ (A)'!AX97*AX$168</f>
        <v>12.504029010983571</v>
      </c>
      <c r="AY97" s="16">
        <f>+'MATRIZ (A)'!AY97*AY$168</f>
        <v>218.47603709200544</v>
      </c>
      <c r="AZ97" s="16">
        <f>+'MATRIZ (A)'!AZ97*AZ$168</f>
        <v>0.12565229002547074</v>
      </c>
      <c r="BA97" s="16">
        <f>+'MATRIZ (A)'!BA97*BA$168</f>
        <v>0.35570955728372294</v>
      </c>
      <c r="BB97" s="16">
        <f>+'MATRIZ (A)'!BB97*BB$168</f>
        <v>2.5921198349963186</v>
      </c>
      <c r="BC97" s="16">
        <f>+'MATRIZ (A)'!BC97*BC$168</f>
        <v>834.70434968087068</v>
      </c>
      <c r="BD97" s="16">
        <f>+'MATRIZ (A)'!BD97*BD$168</f>
        <v>1.5694376035336828</v>
      </c>
      <c r="BE97" s="16">
        <f>+'MATRIZ (A)'!BE97*BE$168</f>
        <v>266.57439950268622</v>
      </c>
      <c r="BF97" s="16">
        <f>+'MATRIZ (A)'!BF97*BF$168</f>
        <v>304.05671089671324</v>
      </c>
      <c r="BG97" s="16">
        <f>+'MATRIZ (A)'!BG97*BG$168</f>
        <v>3.0946014022468122</v>
      </c>
      <c r="BH97" s="16">
        <f>+'MATRIZ (A)'!BH97*BH$168</f>
        <v>3.8589883862456276</v>
      </c>
      <c r="BI97" s="16">
        <f>+'MATRIZ (A)'!BI97*BI$168</f>
        <v>367.20393388553254</v>
      </c>
      <c r="BJ97" s="16">
        <f>+'MATRIZ (A)'!BJ97*BJ$168</f>
        <v>16.047261775648234</v>
      </c>
      <c r="BK97" s="16">
        <f>+'MATRIZ (A)'!BK97*BK$168</f>
        <v>1.9333505420448402</v>
      </c>
      <c r="BL97" s="16">
        <f>+'MATRIZ (A)'!BL97*BL$168</f>
        <v>10.580368417964475</v>
      </c>
      <c r="BM97" s="16">
        <f>+'MATRIZ (A)'!BM97*BM$168</f>
        <v>56.029807364749686</v>
      </c>
      <c r="BN97" s="16">
        <f>+'MATRIZ (A)'!BN97*BN$168</f>
        <v>51.702164570086452</v>
      </c>
      <c r="BO97" s="16">
        <f>+'MATRIZ (A)'!BO97*BO$168</f>
        <v>137.41969964333725</v>
      </c>
      <c r="BP97" s="16">
        <f>+'MATRIZ (A)'!BP97*BP$168</f>
        <v>9.0449005719538604</v>
      </c>
      <c r="BQ97" s="16">
        <f>+'MATRIZ (A)'!BQ97*BQ$168</f>
        <v>19.931671359044653</v>
      </c>
      <c r="BR97" s="16">
        <f>+'MATRIZ (A)'!BR97*BR$168</f>
        <v>394.53321390656293</v>
      </c>
      <c r="BS97" s="16">
        <f>+'MATRIZ (A)'!BS97*BS$168</f>
        <v>1.7094247146330113</v>
      </c>
      <c r="BT97" s="16">
        <f>+'MATRIZ (A)'!BT97*BT$168</f>
        <v>2.7540836677312304</v>
      </c>
      <c r="BU97" s="16">
        <f>+'MATRIZ (A)'!BU97*BU$168</f>
        <v>296.85955692466302</v>
      </c>
      <c r="BV97" s="16">
        <f>+'MATRIZ (A)'!BV97*BV$168</f>
        <v>15.475074084321557</v>
      </c>
      <c r="BW97" s="16">
        <f>+'MATRIZ (A)'!BW97*BW$168</f>
        <v>1200.9632200195833</v>
      </c>
      <c r="BX97" s="16">
        <f>+'MATRIZ (A)'!BX97*BX$168</f>
        <v>562.80201920595584</v>
      </c>
      <c r="BY97" s="16">
        <f>+'MATRIZ (A)'!BY97*BY$168</f>
        <v>25.094524695570133</v>
      </c>
      <c r="BZ97" s="16">
        <f>+'MATRIZ (A)'!BZ97*BZ$168</f>
        <v>3.8293016820530013</v>
      </c>
      <c r="CA97" s="16">
        <f>+'MATRIZ (A)'!CA97*CA$168</f>
        <v>2.4763109365033817</v>
      </c>
      <c r="CB97" s="16">
        <f>+'MATRIZ (A)'!CB97*CB$168</f>
        <v>19.486001703962909</v>
      </c>
      <c r="CC97" s="16">
        <f>+'MATRIZ (A)'!CC97*CC$168</f>
        <v>3.4728353869493107</v>
      </c>
      <c r="CD97" s="16">
        <f>+'MATRIZ (A)'!CD97*CD$168</f>
        <v>2.7455272644603741</v>
      </c>
      <c r="CE97" s="16">
        <f>+'MATRIZ (A)'!CE97*CE$168</f>
        <v>99.623472105790796</v>
      </c>
      <c r="CF97" s="16">
        <f>+'MATRIZ (A)'!CF97*CF$168</f>
        <v>296.26427763868827</v>
      </c>
      <c r="CG97" s="16">
        <f>+'MATRIZ (A)'!CG97*CG$168</f>
        <v>4725.5652513458381</v>
      </c>
      <c r="CH97" s="16">
        <f>+'MATRIZ (A)'!CH97*CH$168</f>
        <v>240.12707493475773</v>
      </c>
      <c r="CI97" s="16">
        <f>+'MATRIZ (A)'!CI97*CI$168</f>
        <v>0.23776626868076675</v>
      </c>
      <c r="CJ97" s="16">
        <f>+'MATRIZ (A)'!CJ97*CJ$168</f>
        <v>780.84176039500846</v>
      </c>
      <c r="CK97" s="16">
        <f>+'MATRIZ (A)'!CK97*CK$168</f>
        <v>18.615046364251338</v>
      </c>
      <c r="CL97" s="16">
        <f>+'MATRIZ (A)'!CL97*CL$168</f>
        <v>1283.4489150944396</v>
      </c>
      <c r="CM97" s="16">
        <f>+'MATRIZ (A)'!CM97*CM$168</f>
        <v>25.982278576847794</v>
      </c>
      <c r="CN97" s="16">
        <f>+'MATRIZ (A)'!CN97*CN$168</f>
        <v>6.5160513792763064</v>
      </c>
      <c r="CO97" s="16">
        <f>+'MATRIZ (A)'!CO97*CO$168</f>
        <v>690.0059138360939</v>
      </c>
      <c r="CP97" s="16">
        <f>+'MATRIZ (A)'!CP97*CP$168</f>
        <v>24.637950483100944</v>
      </c>
      <c r="CQ97" s="16">
        <f>+'MATRIZ (A)'!CQ97*CQ$168</f>
        <v>1552.0944427074646</v>
      </c>
      <c r="CR97" s="16">
        <f>+'MATRIZ (A)'!CR97*CR$168</f>
        <v>531.13428651618506</v>
      </c>
      <c r="CS97" s="16">
        <f>+'MATRIZ (A)'!CS97*CS$168</f>
        <v>1054.5629233231466</v>
      </c>
      <c r="CT97" s="16">
        <f>+'MATRIZ (A)'!CT97*CT$168</f>
        <v>302.34056033667872</v>
      </c>
      <c r="CU97" s="16">
        <f>+'MATRIZ (A)'!CU97*CU$168</f>
        <v>289.69475127956025</v>
      </c>
      <c r="CV97" s="16">
        <f>+'MATRIZ (A)'!CV97*CV$168</f>
        <v>147.96909617346122</v>
      </c>
      <c r="CW97" s="16">
        <f>+'MATRIZ (A)'!CW97*CW$168</f>
        <v>4127.6182138084769</v>
      </c>
      <c r="CX97" s="16">
        <f>+'MATRIZ (A)'!CX97*CX$168</f>
        <v>294.37456148771719</v>
      </c>
      <c r="CY97" s="16">
        <f>+'MATRIZ (A)'!CY97*CY$168</f>
        <v>152.10242809626487</v>
      </c>
      <c r="CZ97" s="16">
        <f>+'MATRIZ (A)'!CZ97*CZ$168</f>
        <v>658.69968508116131</v>
      </c>
      <c r="DA97" s="16">
        <f>+'MATRIZ (A)'!DA97*DA$168</f>
        <v>1058.8459332627128</v>
      </c>
      <c r="DB97" s="16">
        <f>+'MATRIZ (A)'!DB97*DB$168</f>
        <v>472.82222640292679</v>
      </c>
      <c r="DC97" s="16">
        <f>+'MATRIZ (A)'!DC97*DC$168</f>
        <v>1088.6537485924689</v>
      </c>
      <c r="DD97" s="16">
        <f>+'MATRIZ (A)'!DD97*DD$168</f>
        <v>501.50025007688055</v>
      </c>
      <c r="DE97" s="16">
        <f>+'MATRIZ (A)'!DE97*DE$168</f>
        <v>9.5185480381747816</v>
      </c>
      <c r="DF97" s="16">
        <f>+'MATRIZ (A)'!DF97*DF$168</f>
        <v>64.105889571783081</v>
      </c>
      <c r="DG97" s="16">
        <f>+'MATRIZ (A)'!DG97*DG$168</f>
        <v>499.90787422811411</v>
      </c>
      <c r="DH97" s="16">
        <f>+'MATRIZ (A)'!DH97*DH$168</f>
        <v>6.7540626168689677</v>
      </c>
      <c r="DI97" s="16">
        <f>+'MATRIZ (A)'!DI97*DI$168</f>
        <v>1.2594398517638219</v>
      </c>
      <c r="DJ97" s="16">
        <f>+'MATRIZ (A)'!DJ97*DJ$168</f>
        <v>248.08853768361297</v>
      </c>
      <c r="DK97" s="16">
        <f>+'MATRIZ (A)'!DK97*DK$168</f>
        <v>70.41430759290985</v>
      </c>
      <c r="DL97" s="16">
        <f>+'MATRIZ (A)'!DL97*DL$168</f>
        <v>300.30231816907457</v>
      </c>
      <c r="DM97" s="16">
        <f>+'MATRIZ (A)'!DM97*DM$168</f>
        <v>0.99237565076978751</v>
      </c>
      <c r="DN97" s="16">
        <f>+'MATRIZ (A)'!DN97*DN$168</f>
        <v>5.9562722682398679</v>
      </c>
      <c r="DO97" s="16">
        <f>+'MATRIZ (A)'!DO97*DO$168</f>
        <v>1527.4565252573491</v>
      </c>
      <c r="DP97" s="16">
        <f>+'MATRIZ (A)'!DP97*DP$168</f>
        <v>65.173790989999304</v>
      </c>
      <c r="DQ97" s="16">
        <f>+'MATRIZ (A)'!DQ97*DQ$168</f>
        <v>151.43877339777268</v>
      </c>
      <c r="DR97" s="16">
        <f>+'MATRIZ (A)'!DR97*DR$168</f>
        <v>192.24647258049293</v>
      </c>
      <c r="DS97" s="16">
        <f>+'MATRIZ (A)'!DS97*DS$168</f>
        <v>150.13856632472118</v>
      </c>
      <c r="DT97" s="16">
        <f>+'MATRIZ (A)'!DT97*DT$168</f>
        <v>24.725243986789057</v>
      </c>
      <c r="DU97" s="16">
        <f>+'MATRIZ (A)'!DU97*DU$168</f>
        <v>1.0725256034974355</v>
      </c>
      <c r="DV97" s="16">
        <f>+'MATRIZ (A)'!DV97*DV$168</f>
        <v>2199.3806171735441</v>
      </c>
      <c r="DW97" s="16">
        <f>+'MATRIZ (A)'!DW97*DW$168</f>
        <v>1753.5568694114527</v>
      </c>
      <c r="DX97" s="16">
        <f>+'MATRIZ (A)'!DX97*DX$168</f>
        <v>763.17106520683444</v>
      </c>
      <c r="DY97" s="16">
        <f>+'MATRIZ (A)'!DY97*DY$168</f>
        <v>28.667370971990874</v>
      </c>
      <c r="DZ97" s="16">
        <f>+'MATRIZ (A)'!DZ97*DZ$168</f>
        <v>15.476937005534943</v>
      </c>
      <c r="EA97" s="16">
        <f>+'MATRIZ (A)'!EA97*EA$168</f>
        <v>2355.9050075145428</v>
      </c>
      <c r="EB97" s="16">
        <f>+'MATRIZ (A)'!EB97*EB$168</f>
        <v>135.83423448031579</v>
      </c>
      <c r="EC97" s="16">
        <f>+'MATRIZ (A)'!EC97*EC$168</f>
        <v>142.90455480111066</v>
      </c>
      <c r="ED97" s="16">
        <f>+'MATRIZ (A)'!ED97*ED$168</f>
        <v>15.647987867449402</v>
      </c>
      <c r="EE97" s="16">
        <f>+'MATRIZ (A)'!EE97*EE$168</f>
        <v>4.5945309917447403</v>
      </c>
      <c r="EF97" s="16">
        <f>+'MATRIZ (A)'!EF97*EF$168</f>
        <v>0.46062211066773151</v>
      </c>
      <c r="EG97" s="16">
        <f>+'MATRIZ (A)'!EG97*EG$168</f>
        <v>8.4027878907696323</v>
      </c>
      <c r="EH97" s="16">
        <f>+'MATRIZ (A)'!EH97*EH$168</f>
        <v>0</v>
      </c>
      <c r="EI97" s="18">
        <f t="shared" si="6"/>
        <v>43919.470918891777</v>
      </c>
      <c r="EJ97" s="20">
        <f>+'MATRIZ (I-A) INVERSA'!FM97</f>
        <v>362130.38158678391</v>
      </c>
      <c r="EK97" s="20">
        <f>+'MATRIZ (I-A) INVERSA'!FN97</f>
        <v>2315.6688314861194</v>
      </c>
      <c r="EL97" s="20">
        <f>+'MATRIZ (I-A) INVERSA'!FO97</f>
        <v>8314.9101237941286</v>
      </c>
      <c r="EM97" s="20">
        <f>+'MATRIZ (I-A) INVERSA'!FP97</f>
        <v>61290.284896746547</v>
      </c>
      <c r="EN97" s="20">
        <f>+'MATRIZ (I-A) INVERSA'!FQ97</f>
        <v>397.30634425595827</v>
      </c>
      <c r="EO97" s="20">
        <f>+'MATRIZ (I-A) INVERSA'!FR97</f>
        <v>5.5523172777650291</v>
      </c>
      <c r="EP97" s="20">
        <f>+'MATRIZ (I-A) INVERSA'!FS97</f>
        <v>711.44074315967248</v>
      </c>
      <c r="EQ97" s="20">
        <f>+'MATRIZ (I-A) INVERSA'!FT97</f>
        <v>85.158605733342654</v>
      </c>
      <c r="ER97" s="20">
        <f>+'MATRIZ (I-A) INVERSA'!FU97</f>
        <v>19.494310704356376</v>
      </c>
      <c r="ES97" s="20">
        <f>+'MATRIZ (I-A) INVERSA'!FV97</f>
        <v>0</v>
      </c>
      <c r="ET97" s="20">
        <f>+'MATRIZ (I-A) INVERSA'!FW97</f>
        <v>23.401288822247587</v>
      </c>
      <c r="EU97" s="20">
        <f>+'MATRIZ (I-A) INVERSA'!FX97</f>
        <v>3240.8179087982153</v>
      </c>
      <c r="EV97" s="20">
        <f>+'MATRIZ (I-A) INVERSA'!FY97</f>
        <v>9.0953965432168395</v>
      </c>
      <c r="EW97" s="20">
        <f>+'MATRIZ (I-A) INVERSA'!FZ97</f>
        <v>3.6587939674655526E-2</v>
      </c>
      <c r="EX97" s="20">
        <f>+'MATRIZ (I-A) INVERSA'!GA97</f>
        <v>869.61055775548448</v>
      </c>
      <c r="EY97" s="20">
        <f>+'MATRIZ (I-A) INVERSA'!GB97</f>
        <v>36580.152479425131</v>
      </c>
      <c r="EZ97" s="20">
        <f>+'MATRIZ (I-A) INVERSA'!GC97</f>
        <v>8203.1502783917222</v>
      </c>
      <c r="FA97" s="20">
        <f>+'MATRIZ (I-A) INVERSA'!GD97</f>
        <v>10876.947410536846</v>
      </c>
      <c r="FB97" s="20">
        <f>+'MATRIZ (I-A) INVERSA'!GE97</f>
        <v>4957.7320878512437</v>
      </c>
      <c r="FC97" s="20">
        <f>+'MATRIZ (I-A) INVERSA'!GF97</f>
        <v>143.3694245551184</v>
      </c>
      <c r="FD97" s="20">
        <f>+'MATRIZ (I-A) INVERSA'!GG97</f>
        <v>24408.99561586044</v>
      </c>
      <c r="FE97" s="20">
        <f>+'MATRIZ (I-A) INVERSA'!GH97</f>
        <v>1513.0309134473653</v>
      </c>
      <c r="FF97" s="20">
        <f>+'MATRIZ (I-A) INVERSA'!GI97</f>
        <v>393.67661098691366</v>
      </c>
      <c r="FG97" s="18">
        <f t="shared" si="8"/>
        <v>526490.21432085545</v>
      </c>
      <c r="FH97" s="17">
        <f t="shared" si="7"/>
        <v>570409.68523974717</v>
      </c>
      <c r="FI97" s="28"/>
      <c r="FJ97" s="17">
        <v>570409.68523974728</v>
      </c>
      <c r="FK97" s="48">
        <f t="shared" si="9"/>
        <v>0</v>
      </c>
      <c r="FM97" s="46">
        <f>+IFERROR((FH97/'MIP 2017'!FH97*100-100),0)</f>
        <v>2.0079098970820581</v>
      </c>
    </row>
    <row r="98" spans="1:169" s="7" customFormat="1" ht="21.95" customHeight="1" thickBot="1" x14ac:dyDescent="0.25">
      <c r="A98" s="137" t="s">
        <v>241</v>
      </c>
      <c r="B98" s="138" t="s">
        <v>240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7.1501299662275954</v>
      </c>
      <c r="O98" s="16">
        <f>+'MATRIZ (A)'!O98*O$168</f>
        <v>0</v>
      </c>
      <c r="P98" s="16">
        <f>+'MATRIZ (A)'!P98*P$168</f>
        <v>106.29468218459915</v>
      </c>
      <c r="Q98" s="16">
        <f>+'MATRIZ (A)'!Q98*Q$168</f>
        <v>0</v>
      </c>
      <c r="R98" s="16">
        <f>+'MATRIZ (A)'!R98*R$168</f>
        <v>6.0379250629496468</v>
      </c>
      <c r="S98" s="16">
        <f>+'MATRIZ (A)'!S98*S$168</f>
        <v>1.2506061136486508</v>
      </c>
      <c r="T98" s="16">
        <f>+'MATRIZ (A)'!T98*T$168</f>
        <v>0</v>
      </c>
      <c r="U98" s="16">
        <f>+'MATRIZ (A)'!U98*U$168</f>
        <v>0</v>
      </c>
      <c r="V98" s="16">
        <f>+'MATRIZ (A)'!V98*V$168</f>
        <v>1.9291696186215384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0.68975948465287207</v>
      </c>
      <c r="AA98" s="16">
        <f>+'MATRIZ (A)'!AA98*AA$168</f>
        <v>0</v>
      </c>
      <c r="AB98" s="16">
        <f>+'MATRIZ (A)'!AB98*AB$168</f>
        <v>55.599621464527388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8.8464966124928122</v>
      </c>
      <c r="AF98" s="16">
        <f>+'MATRIZ (A)'!AF98*AF$168</f>
        <v>608.63858280715226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928.55257554675427</v>
      </c>
      <c r="AJ98" s="16">
        <f>+'MATRIZ (A)'!AJ98*AJ$168</f>
        <v>22.924851368745394</v>
      </c>
      <c r="AK98" s="16">
        <f>+'MATRIZ (A)'!AK98*AK$168</f>
        <v>446.29983549324277</v>
      </c>
      <c r="AL98" s="16">
        <f>+'MATRIZ (A)'!AL98*AL$168</f>
        <v>33.825181342453071</v>
      </c>
      <c r="AM98" s="16">
        <f>+'MATRIZ (A)'!AM98*AM$168</f>
        <v>139.51488516677202</v>
      </c>
      <c r="AN98" s="16">
        <f>+'MATRIZ (A)'!AN98*AN$168</f>
        <v>84.66509670905883</v>
      </c>
      <c r="AO98" s="16">
        <f>+'MATRIZ (A)'!AO98*AO$168</f>
        <v>358.81224356863407</v>
      </c>
      <c r="AP98" s="16">
        <f>+'MATRIZ (A)'!AP98*AP$168</f>
        <v>441.0846440715535</v>
      </c>
      <c r="AQ98" s="16">
        <f>+'MATRIZ (A)'!AQ98*AQ$168</f>
        <v>143.20898683017441</v>
      </c>
      <c r="AR98" s="16">
        <f>+'MATRIZ (A)'!AR98*AR$168</f>
        <v>22.038852713746696</v>
      </c>
      <c r="AS98" s="16">
        <f>+'MATRIZ (A)'!AS98*AS$168</f>
        <v>54.014606835275124</v>
      </c>
      <c r="AT98" s="16">
        <f>+'MATRIZ (A)'!AT98*AT$168</f>
        <v>213.07201370720682</v>
      </c>
      <c r="AU98" s="16">
        <f>+'MATRIZ (A)'!AU98*AU$168</f>
        <v>321.76460342914282</v>
      </c>
      <c r="AV98" s="16">
        <f>+'MATRIZ (A)'!AV98*AV$168</f>
        <v>140.78380971510097</v>
      </c>
      <c r="AW98" s="16">
        <f>+'MATRIZ (A)'!AW98*AW$168</f>
        <v>222.66937942512317</v>
      </c>
      <c r="AX98" s="16">
        <f>+'MATRIZ (A)'!AX98*AX$168</f>
        <v>52.481048464099672</v>
      </c>
      <c r="AY98" s="16">
        <f>+'MATRIZ (A)'!AY98*AY$168</f>
        <v>10.679022788606668</v>
      </c>
      <c r="AZ98" s="16">
        <f>+'MATRIZ (A)'!AZ98*AZ$168</f>
        <v>14.574855968500295</v>
      </c>
      <c r="BA98" s="16">
        <f>+'MATRIZ (A)'!BA98*BA$168</f>
        <v>1.2413580112265485</v>
      </c>
      <c r="BB98" s="16">
        <f>+'MATRIZ (A)'!BB98*BB$168</f>
        <v>103.50600816274176</v>
      </c>
      <c r="BC98" s="16">
        <f>+'MATRIZ (A)'!BC98*BC$168</f>
        <v>272.19787842366435</v>
      </c>
      <c r="BD98" s="16">
        <f>+'MATRIZ (A)'!BD98*BD$168</f>
        <v>151.64263333485843</v>
      </c>
      <c r="BE98" s="16">
        <f>+'MATRIZ (A)'!BE98*BE$168</f>
        <v>579.57485806427496</v>
      </c>
      <c r="BF98" s="16">
        <f>+'MATRIZ (A)'!BF98*BF$168</f>
        <v>117.9322998229143</v>
      </c>
      <c r="BG98" s="16">
        <f>+'MATRIZ (A)'!BG98*BG$168</f>
        <v>104.67037856276654</v>
      </c>
      <c r="BH98" s="16">
        <f>+'MATRIZ (A)'!BH98*BH$168</f>
        <v>987.88592874876497</v>
      </c>
      <c r="BI98" s="16">
        <f>+'MATRIZ (A)'!BI98*BI$168</f>
        <v>65.579792266996549</v>
      </c>
      <c r="BJ98" s="16">
        <f>+'MATRIZ (A)'!BJ98*BJ$168</f>
        <v>72.777953832606187</v>
      </c>
      <c r="BK98" s="16">
        <f>+'MATRIZ (A)'!BK98*BK$168</f>
        <v>69.414642695838523</v>
      </c>
      <c r="BL98" s="16">
        <f>+'MATRIZ (A)'!BL98*BL$168</f>
        <v>0.48527538415893967</v>
      </c>
      <c r="BM98" s="16">
        <f>+'MATRIZ (A)'!BM98*BM$168</f>
        <v>162.34361878641019</v>
      </c>
      <c r="BN98" s="16">
        <f>+'MATRIZ (A)'!BN98*BN$168</f>
        <v>201.14343835352363</v>
      </c>
      <c r="BO98" s="16">
        <f>+'MATRIZ (A)'!BO98*BO$168</f>
        <v>69.498083866877948</v>
      </c>
      <c r="BP98" s="16">
        <f>+'MATRIZ (A)'!BP98*BP$168</f>
        <v>6.7540214760361312</v>
      </c>
      <c r="BQ98" s="16">
        <f>+'MATRIZ (A)'!BQ98*BQ$168</f>
        <v>13.789576211612392</v>
      </c>
      <c r="BR98" s="16">
        <f>+'MATRIZ (A)'!BR98*BR$168</f>
        <v>274.54466785264617</v>
      </c>
      <c r="BS98" s="16">
        <f>+'MATRIZ (A)'!BS98*BS$168</f>
        <v>35.929358446286933</v>
      </c>
      <c r="BT98" s="16">
        <f>+'MATRIZ (A)'!BT98*BT$168</f>
        <v>333.70310297405655</v>
      </c>
      <c r="BU98" s="16">
        <f>+'MATRIZ (A)'!BU98*BU$168</f>
        <v>502.89366313579006</v>
      </c>
      <c r="BV98" s="16">
        <f>+'MATRIZ (A)'!BV98*BV$168</f>
        <v>105.1111254752567</v>
      </c>
      <c r="BW98" s="16">
        <f>+'MATRIZ (A)'!BW98*BW$168</f>
        <v>1741.9409422927863</v>
      </c>
      <c r="BX98" s="16">
        <f>+'MATRIZ (A)'!BX98*BX$168</f>
        <v>835.51427316609636</v>
      </c>
      <c r="BY98" s="16">
        <f>+'MATRIZ (A)'!BY98*BY$168</f>
        <v>452.02718730665282</v>
      </c>
      <c r="BZ98" s="16">
        <f>+'MATRIZ (A)'!BZ98*BZ$168</f>
        <v>39.994790606643363</v>
      </c>
      <c r="CA98" s="16">
        <f>+'MATRIZ (A)'!CA98*CA$168</f>
        <v>304.0480033180184</v>
      </c>
      <c r="CB98" s="16">
        <f>+'MATRIZ (A)'!CB98*CB$168</f>
        <v>172.56395532672556</v>
      </c>
      <c r="CC98" s="16">
        <f>+'MATRIZ (A)'!CC98*CC$168</f>
        <v>0</v>
      </c>
      <c r="CD98" s="16">
        <f>+'MATRIZ (A)'!CD98*CD$168</f>
        <v>14.211698749157911</v>
      </c>
      <c r="CE98" s="16">
        <f>+'MATRIZ (A)'!CE98*CE$168</f>
        <v>90.231889782998223</v>
      </c>
      <c r="CF98" s="16">
        <f>+'MATRIZ (A)'!CF98*CF$168</f>
        <v>352.07887109521283</v>
      </c>
      <c r="CG98" s="16">
        <f>+'MATRIZ (A)'!CG98*CG$168</f>
        <v>9291.0764382544403</v>
      </c>
      <c r="CH98" s="16">
        <f>+'MATRIZ (A)'!CH98*CH$168</f>
        <v>26.6650361518872</v>
      </c>
      <c r="CI98" s="16">
        <f>+'MATRIZ (A)'!CI98*CI$168</f>
        <v>0</v>
      </c>
      <c r="CJ98" s="16">
        <f>+'MATRIZ (A)'!CJ98*CJ$168</f>
        <v>2367.5470638087286</v>
      </c>
      <c r="CK98" s="16">
        <f>+'MATRIZ (A)'!CK98*CK$168</f>
        <v>30296.508844776024</v>
      </c>
      <c r="CL98" s="16">
        <f>+'MATRIZ (A)'!CL98*CL$168</f>
        <v>2814.018737288417</v>
      </c>
      <c r="CM98" s="16">
        <f>+'MATRIZ (A)'!CM98*CM$168</f>
        <v>0</v>
      </c>
      <c r="CN98" s="16">
        <f>+'MATRIZ (A)'!CN98*CN$168</f>
        <v>140.39056874401135</v>
      </c>
      <c r="CO98" s="16">
        <f>+'MATRIZ (A)'!CO98*CO$168</f>
        <v>1599.1106819252004</v>
      </c>
      <c r="CP98" s="16">
        <f>+'MATRIZ (A)'!CP98*CP$168</f>
        <v>1528.9926861733395</v>
      </c>
      <c r="CQ98" s="16">
        <f>+'MATRIZ (A)'!CQ98*CQ$168</f>
        <v>715.93671964622911</v>
      </c>
      <c r="CR98" s="16">
        <f>+'MATRIZ (A)'!CR98*CR$168</f>
        <v>648.33894514547478</v>
      </c>
      <c r="CS98" s="16">
        <f>+'MATRIZ (A)'!CS98*CS$168</f>
        <v>504.65133474203736</v>
      </c>
      <c r="CT98" s="16">
        <f>+'MATRIZ (A)'!CT98*CT$168</f>
        <v>519.60921908901435</v>
      </c>
      <c r="CU98" s="16">
        <f>+'MATRIZ (A)'!CU98*CU$168</f>
        <v>887.62336600458491</v>
      </c>
      <c r="CV98" s="16">
        <f>+'MATRIZ (A)'!CV98*CV$168</f>
        <v>99.149064785045525</v>
      </c>
      <c r="CW98" s="16">
        <f>+'MATRIZ (A)'!CW98*CW$168</f>
        <v>2187.5975361427181</v>
      </c>
      <c r="CX98" s="16">
        <f>+'MATRIZ (A)'!CX98*CX$168</f>
        <v>556.83821890031504</v>
      </c>
      <c r="CY98" s="16">
        <f>+'MATRIZ (A)'!CY98*CY$168</f>
        <v>24.985689559158651</v>
      </c>
      <c r="CZ98" s="16">
        <f>+'MATRIZ (A)'!CZ98*CZ$168</f>
        <v>47.8384019687932</v>
      </c>
      <c r="DA98" s="16">
        <f>+'MATRIZ (A)'!DA98*DA$168</f>
        <v>391.01129693666593</v>
      </c>
      <c r="DB98" s="16">
        <f>+'MATRIZ (A)'!DB98*DB$168</f>
        <v>431.31398622427196</v>
      </c>
      <c r="DC98" s="16">
        <f>+'MATRIZ (A)'!DC98*DC$168</f>
        <v>263.61701933483556</v>
      </c>
      <c r="DD98" s="16">
        <f>+'MATRIZ (A)'!DD98*DD$168</f>
        <v>1868.1031115004403</v>
      </c>
      <c r="DE98" s="16">
        <f>+'MATRIZ (A)'!DE98*DE$168</f>
        <v>1198.7843952338046</v>
      </c>
      <c r="DF98" s="16">
        <f>+'MATRIZ (A)'!DF98*DF$168</f>
        <v>285.84342224731773</v>
      </c>
      <c r="DG98" s="16">
        <f>+'MATRIZ (A)'!DG98*DG$168</f>
        <v>1257.5806441373741</v>
      </c>
      <c r="DH98" s="16">
        <f>+'MATRIZ (A)'!DH98*DH$168</f>
        <v>486.38052263423708</v>
      </c>
      <c r="DI98" s="16">
        <f>+'MATRIZ (A)'!DI98*DI$168</f>
        <v>0</v>
      </c>
      <c r="DJ98" s="16">
        <f>+'MATRIZ (A)'!DJ98*DJ$168</f>
        <v>440.33594886546865</v>
      </c>
      <c r="DK98" s="16">
        <f>+'MATRIZ (A)'!DK98*DK$168</f>
        <v>52.898138028751013</v>
      </c>
      <c r="DL98" s="16">
        <f>+'MATRIZ (A)'!DL98*DL$168</f>
        <v>226.09499503763055</v>
      </c>
      <c r="DM98" s="16">
        <f>+'MATRIZ (A)'!DM98*DM$168</f>
        <v>3.7266786860433852E-2</v>
      </c>
      <c r="DN98" s="16">
        <f>+'MATRIZ (A)'!DN98*DN$168</f>
        <v>734.65476954648477</v>
      </c>
      <c r="DO98" s="16">
        <f>+'MATRIZ (A)'!DO98*DO$168</f>
        <v>1249.4039025967522</v>
      </c>
      <c r="DP98" s="16">
        <f>+'MATRIZ (A)'!DP98*DP$168</f>
        <v>1646.7166440918422</v>
      </c>
      <c r="DQ98" s="16">
        <f>+'MATRIZ (A)'!DQ98*DQ$168</f>
        <v>556.31675240483128</v>
      </c>
      <c r="DR98" s="16">
        <f>+'MATRIZ (A)'!DR98*DR$168</f>
        <v>511.1288510398154</v>
      </c>
      <c r="DS98" s="16">
        <f>+'MATRIZ (A)'!DS98*DS$168</f>
        <v>1094.0761552995102</v>
      </c>
      <c r="DT98" s="16">
        <f>+'MATRIZ (A)'!DT98*DT$168</f>
        <v>112.11134824853518</v>
      </c>
      <c r="DU98" s="16">
        <f>+'MATRIZ (A)'!DU98*DU$168</f>
        <v>9.1808687421627138</v>
      </c>
      <c r="DV98" s="16">
        <f>+'MATRIZ (A)'!DV98*DV$168</f>
        <v>1218.3334933255198</v>
      </c>
      <c r="DW98" s="16">
        <f>+'MATRIZ (A)'!DW98*DW$168</f>
        <v>2231.3028240460458</v>
      </c>
      <c r="DX98" s="16">
        <f>+'MATRIZ (A)'!DX98*DX$168</f>
        <v>209.58292640259458</v>
      </c>
      <c r="DY98" s="16">
        <f>+'MATRIZ (A)'!DY98*DY$168</f>
        <v>39.045982258076805</v>
      </c>
      <c r="DZ98" s="16">
        <f>+'MATRIZ (A)'!DZ98*DZ$168</f>
        <v>74.357337542089965</v>
      </c>
      <c r="EA98" s="16">
        <f>+'MATRIZ (A)'!EA98*EA$168</f>
        <v>260.56684693807398</v>
      </c>
      <c r="EB98" s="16">
        <f>+'MATRIZ (A)'!EB98*EB$168</f>
        <v>479.72085748999353</v>
      </c>
      <c r="EC98" s="16">
        <f>+'MATRIZ (A)'!EC98*EC$168</f>
        <v>38.953579348399096</v>
      </c>
      <c r="ED98" s="16">
        <f>+'MATRIZ (A)'!ED98*ED$168</f>
        <v>59.557214910441729</v>
      </c>
      <c r="EE98" s="16">
        <f>+'MATRIZ (A)'!EE98*EE$168</f>
        <v>3.5435289333883171</v>
      </c>
      <c r="EF98" s="16">
        <f>+'MATRIZ (A)'!EF98*EF$168</f>
        <v>10.916736688365736</v>
      </c>
      <c r="EG98" s="16">
        <f>+'MATRIZ (A)'!EG98*EG$168</f>
        <v>8.6247500438492288</v>
      </c>
      <c r="EH98" s="16">
        <f>+'MATRIZ (A)'!EH98*EH$168</f>
        <v>0</v>
      </c>
      <c r="EI98" s="18">
        <f t="shared" si="6"/>
        <v>84389.609411962476</v>
      </c>
      <c r="EJ98" s="20">
        <f>+'MATRIZ (I-A) INVERSA'!FM98</f>
        <v>354382.49482049485</v>
      </c>
      <c r="EK98" s="20">
        <f>+'MATRIZ (I-A) INVERSA'!FN98</f>
        <v>723.17957909664221</v>
      </c>
      <c r="EL98" s="20">
        <f>+'MATRIZ (I-A) INVERSA'!FO98</f>
        <v>2573.5540216887662</v>
      </c>
      <c r="EM98" s="20">
        <f>+'MATRIZ (I-A) INVERSA'!FP98</f>
        <v>14922.663717243986</v>
      </c>
      <c r="EN98" s="20">
        <f>+'MATRIZ (I-A) INVERSA'!FQ98</f>
        <v>853.04633448061543</v>
      </c>
      <c r="EO98" s="20">
        <f>+'MATRIZ (I-A) INVERSA'!FR98</f>
        <v>11.921239039212288</v>
      </c>
      <c r="EP98" s="20">
        <f>+'MATRIZ (I-A) INVERSA'!FS98</f>
        <v>915.38350109379951</v>
      </c>
      <c r="EQ98" s="20">
        <f>+'MATRIZ (I-A) INVERSA'!FT98</f>
        <v>182.84187383503735</v>
      </c>
      <c r="ER98" s="20">
        <f>+'MATRIZ (I-A) INVERSA'!FU98</f>
        <v>41.855738097310898</v>
      </c>
      <c r="ES98" s="20">
        <f>+'MATRIZ (I-A) INVERSA'!FV98</f>
        <v>0</v>
      </c>
      <c r="ET98" s="20">
        <f>+'MATRIZ (I-A) INVERSA'!FW98</f>
        <v>50.244311324361981</v>
      </c>
      <c r="EU98" s="20">
        <f>+'MATRIZ (I-A) INVERSA'!FX98</f>
        <v>0</v>
      </c>
      <c r="EV98" s="20">
        <f>+'MATRIZ (I-A) INVERSA'!FY98</f>
        <v>0</v>
      </c>
      <c r="EW98" s="20">
        <f>+'MATRIZ (I-A) INVERSA'!FZ98</f>
        <v>0</v>
      </c>
      <c r="EX98" s="20">
        <f>+'MATRIZ (I-A) INVERSA'!GA98</f>
        <v>32836.910165237539</v>
      </c>
      <c r="EY98" s="20">
        <f>+'MATRIZ (I-A) INVERSA'!GB98</f>
        <v>44361.522911923399</v>
      </c>
      <c r="EZ98" s="20">
        <f>+'MATRIZ (I-A) INVERSA'!GC98</f>
        <v>9038.66220296754</v>
      </c>
      <c r="FA98" s="20">
        <f>+'MATRIZ (I-A) INVERSA'!GD98</f>
        <v>12866.737593112932</v>
      </c>
      <c r="FB98" s="20">
        <f>+'MATRIZ (I-A) INVERSA'!GE98</f>
        <v>18540.227119746902</v>
      </c>
      <c r="FC98" s="20">
        <f>+'MATRIZ (I-A) INVERSA'!GF98</f>
        <v>103.08268375110322</v>
      </c>
      <c r="FD98" s="20">
        <f>+'MATRIZ (I-A) INVERSA'!GG98</f>
        <v>16526.624353868123</v>
      </c>
      <c r="FE98" s="20">
        <f>+'MATRIZ (I-A) INVERSA'!GH98</f>
        <v>2926.9073018255085</v>
      </c>
      <c r="FF98" s="20">
        <f>+'MATRIZ (I-A) INVERSA'!GI98</f>
        <v>224.37552495321748</v>
      </c>
      <c r="FG98" s="18">
        <f t="shared" si="8"/>
        <v>512082.23499378096</v>
      </c>
      <c r="FH98" s="17">
        <f t="shared" si="7"/>
        <v>596471.84440574341</v>
      </c>
      <c r="FI98" s="28"/>
      <c r="FJ98" s="17">
        <v>596471.84440574353</v>
      </c>
      <c r="FK98" s="48">
        <f t="shared" si="9"/>
        <v>0</v>
      </c>
      <c r="FM98" s="46">
        <f>+IFERROR((FH98/'MIP 2017'!FH98*100-100),0)</f>
        <v>2.4069892984626335</v>
      </c>
    </row>
    <row r="99" spans="1:169" s="7" customFormat="1" ht="21.95" customHeight="1" thickBot="1" x14ac:dyDescent="0.25">
      <c r="A99" s="137" t="s">
        <v>242</v>
      </c>
      <c r="B99" s="138" t="s">
        <v>393</v>
      </c>
      <c r="C99" s="16">
        <f>+'MATRIZ (A)'!C99*C$168</f>
        <v>115.95549949952004</v>
      </c>
      <c r="D99" s="16">
        <f>+'MATRIZ (A)'!D99*D$168</f>
        <v>15.273251501733217</v>
      </c>
      <c r="E99" s="16">
        <f>+'MATRIZ (A)'!E99*E$168</f>
        <v>0.1926252920618346</v>
      </c>
      <c r="F99" s="16">
        <f>+'MATRIZ (A)'!F99*F$168</f>
        <v>2523.5140972604008</v>
      </c>
      <c r="G99" s="16">
        <f>+'MATRIZ (A)'!G99*G$168</f>
        <v>15.025026315738435</v>
      </c>
      <c r="H99" s="16">
        <f>+'MATRIZ (A)'!H99*H$168</f>
        <v>67.117437727005083</v>
      </c>
      <c r="I99" s="16">
        <f>+'MATRIZ (A)'!I99*I$168</f>
        <v>4.4051613623257859</v>
      </c>
      <c r="J99" s="16">
        <f>+'MATRIZ (A)'!J99*J$168</f>
        <v>0.81632260286300695</v>
      </c>
      <c r="K99" s="16">
        <f>+'MATRIZ (A)'!K99*K$168</f>
        <v>53.845305017112821</v>
      </c>
      <c r="L99" s="16">
        <f>+'MATRIZ (A)'!L99*L$168</f>
        <v>269.72984301427596</v>
      </c>
      <c r="M99" s="16">
        <f>+'MATRIZ (A)'!M99*M$168</f>
        <v>10192.759645329685</v>
      </c>
      <c r="N99" s="16">
        <f>+'MATRIZ (A)'!N99*N$168</f>
        <v>1008.0383776645982</v>
      </c>
      <c r="O99" s="16">
        <f>+'MATRIZ (A)'!O99*O$168</f>
        <v>110.19342606860187</v>
      </c>
      <c r="P99" s="16">
        <f>+'MATRIZ (A)'!P99*P$168</f>
        <v>38475.413943425716</v>
      </c>
      <c r="Q99" s="16">
        <f>+'MATRIZ (A)'!Q99*Q$168</f>
        <v>110.58294726928993</v>
      </c>
      <c r="R99" s="16">
        <f>+'MATRIZ (A)'!R99*R$168</f>
        <v>20840.555312369681</v>
      </c>
      <c r="S99" s="16">
        <f>+'MATRIZ (A)'!S99*S$168</f>
        <v>5200.349446897616</v>
      </c>
      <c r="T99" s="16">
        <f>+'MATRIZ (A)'!T99*T$168</f>
        <v>4104.079917050909</v>
      </c>
      <c r="U99" s="16">
        <f>+'MATRIZ (A)'!U99*U$168</f>
        <v>206.09567098080478</v>
      </c>
      <c r="V99" s="16">
        <f>+'MATRIZ (A)'!V99*V$168</f>
        <v>1048.0088268685702</v>
      </c>
      <c r="W99" s="16">
        <f>+'MATRIZ (A)'!W99*W$168</f>
        <v>1668.1059101516864</v>
      </c>
      <c r="X99" s="16">
        <f>+'MATRIZ (A)'!X99*X$168</f>
        <v>7568.7817231524004</v>
      </c>
      <c r="Y99" s="16">
        <f>+'MATRIZ (A)'!Y99*Y$168</f>
        <v>0.33823408043935665</v>
      </c>
      <c r="Z99" s="16">
        <f>+'MATRIZ (A)'!Z99*Z$168</f>
        <v>488.07219791691165</v>
      </c>
      <c r="AA99" s="16">
        <f>+'MATRIZ (A)'!AA99*AA$168</f>
        <v>382.48893875206358</v>
      </c>
      <c r="AB99" s="16">
        <f>+'MATRIZ (A)'!AB99*AB$168</f>
        <v>3810.6108446470466</v>
      </c>
      <c r="AC99" s="16">
        <f>+'MATRIZ (A)'!AC99*AC$168</f>
        <v>211.50442510948733</v>
      </c>
      <c r="AD99" s="16">
        <f>+'MATRIZ (A)'!AD99*AD$168</f>
        <v>13.799154850244507</v>
      </c>
      <c r="AE99" s="16">
        <f>+'MATRIZ (A)'!AE99*AE$168</f>
        <v>487.54364517670746</v>
      </c>
      <c r="AF99" s="16">
        <f>+'MATRIZ (A)'!AF99*AF$168</f>
        <v>10890.928595232115</v>
      </c>
      <c r="AG99" s="16">
        <f>+'MATRIZ (A)'!AG99*AG$168</f>
        <v>4.0264403049344748E-2</v>
      </c>
      <c r="AH99" s="16">
        <f>+'MATRIZ (A)'!AH99*AH$168</f>
        <v>262.56708787607141</v>
      </c>
      <c r="AI99" s="16">
        <f>+'MATRIZ (A)'!AI99*AI$168</f>
        <v>7653.7639215424733</v>
      </c>
      <c r="AJ99" s="16">
        <f>+'MATRIZ (A)'!AJ99*AJ$168</f>
        <v>2163.0180062535183</v>
      </c>
      <c r="AK99" s="16">
        <f>+'MATRIZ (A)'!AK99*AK$168</f>
        <v>12258.394535009233</v>
      </c>
      <c r="AL99" s="16">
        <f>+'MATRIZ (A)'!AL99*AL$168</f>
        <v>2585.4703193290388</v>
      </c>
      <c r="AM99" s="16">
        <f>+'MATRIZ (A)'!AM99*AM$168</f>
        <v>770.7998756648426</v>
      </c>
      <c r="AN99" s="16">
        <f>+'MATRIZ (A)'!AN99*AN$168</f>
        <v>1607.8185292713911</v>
      </c>
      <c r="AO99" s="16">
        <f>+'MATRIZ (A)'!AO99*AO$168</f>
        <v>5158.5542172475471</v>
      </c>
      <c r="AP99" s="16">
        <f>+'MATRIZ (A)'!AP99*AP$168</f>
        <v>4719.9026680140505</v>
      </c>
      <c r="AQ99" s="16">
        <f>+'MATRIZ (A)'!AQ99*AQ$168</f>
        <v>5088.2194698029252</v>
      </c>
      <c r="AR99" s="16">
        <f>+'MATRIZ (A)'!AR99*AR$168</f>
        <v>75.605904662184173</v>
      </c>
      <c r="AS99" s="16">
        <f>+'MATRIZ (A)'!AS99*AS$168</f>
        <v>2904.7158250131338</v>
      </c>
      <c r="AT99" s="16">
        <f>+'MATRIZ (A)'!AT99*AT$168</f>
        <v>402.47630442385429</v>
      </c>
      <c r="AU99" s="16">
        <f>+'MATRIZ (A)'!AU99*AU$168</f>
        <v>2731.5414363037598</v>
      </c>
      <c r="AV99" s="16">
        <f>+'MATRIZ (A)'!AV99*AV$168</f>
        <v>3202.9052026822274</v>
      </c>
      <c r="AW99" s="16">
        <f>+'MATRIZ (A)'!AW99*AW$168</f>
        <v>5697.9148863740738</v>
      </c>
      <c r="AX99" s="16">
        <f>+'MATRIZ (A)'!AX99*AX$168</f>
        <v>1478.0410225700023</v>
      </c>
      <c r="AY99" s="16">
        <f>+'MATRIZ (A)'!AY99*AY$168</f>
        <v>647.37485680920918</v>
      </c>
      <c r="AZ99" s="16">
        <f>+'MATRIZ (A)'!AZ99*AZ$168</f>
        <v>181.35997383485153</v>
      </c>
      <c r="BA99" s="16">
        <f>+'MATRIZ (A)'!BA99*BA$168</f>
        <v>57.841600894088181</v>
      </c>
      <c r="BB99" s="16">
        <f>+'MATRIZ (A)'!BB99*BB$168</f>
        <v>3149.8953248584157</v>
      </c>
      <c r="BC99" s="16">
        <f>+'MATRIZ (A)'!BC99*BC$168</f>
        <v>9463.2480076759384</v>
      </c>
      <c r="BD99" s="16">
        <f>+'MATRIZ (A)'!BD99*BD$168</f>
        <v>323.19336237050351</v>
      </c>
      <c r="BE99" s="16">
        <f>+'MATRIZ (A)'!BE99*BE$168</f>
        <v>5565.5170708753831</v>
      </c>
      <c r="BF99" s="16">
        <f>+'MATRIZ (A)'!BF99*BF$168</f>
        <v>7656.8473278555566</v>
      </c>
      <c r="BG99" s="16">
        <f>+'MATRIZ (A)'!BG99*BG$168</f>
        <v>1014.168993882262</v>
      </c>
      <c r="BH99" s="16">
        <f>+'MATRIZ (A)'!BH99*BH$168</f>
        <v>1969.2547937794493</v>
      </c>
      <c r="BI99" s="16">
        <f>+'MATRIZ (A)'!BI99*BI$168</f>
        <v>1093.2651266243649</v>
      </c>
      <c r="BJ99" s="16">
        <f>+'MATRIZ (A)'!BJ99*BJ$168</f>
        <v>2168.4681066474541</v>
      </c>
      <c r="BK99" s="16">
        <f>+'MATRIZ (A)'!BK99*BK$168</f>
        <v>4349.3660566664903</v>
      </c>
      <c r="BL99" s="16">
        <f>+'MATRIZ (A)'!BL99*BL$168</f>
        <v>1081.9602865916825</v>
      </c>
      <c r="BM99" s="16">
        <f>+'MATRIZ (A)'!BM99*BM$168</f>
        <v>17543.680080078266</v>
      </c>
      <c r="BN99" s="16">
        <f>+'MATRIZ (A)'!BN99*BN$168</f>
        <v>3756.4743875798895</v>
      </c>
      <c r="BO99" s="16">
        <f>+'MATRIZ (A)'!BO99*BO$168</f>
        <v>7668.5452249263089</v>
      </c>
      <c r="BP99" s="16">
        <f>+'MATRIZ (A)'!BP99*BP$168</f>
        <v>584.21031969939713</v>
      </c>
      <c r="BQ99" s="16">
        <f>+'MATRIZ (A)'!BQ99*BQ$168</f>
        <v>489.1349852575143</v>
      </c>
      <c r="BR99" s="16">
        <f>+'MATRIZ (A)'!BR99*BR$168</f>
        <v>8853.5769585325779</v>
      </c>
      <c r="BS99" s="16">
        <f>+'MATRIZ (A)'!BS99*BS$168</f>
        <v>1290.065934227096</v>
      </c>
      <c r="BT99" s="16">
        <f>+'MATRIZ (A)'!BT99*BT$168</f>
        <v>2177.4665589427127</v>
      </c>
      <c r="BU99" s="16">
        <f>+'MATRIZ (A)'!BU99*BU$168</f>
        <v>25774.551272061115</v>
      </c>
      <c r="BV99" s="16">
        <f>+'MATRIZ (A)'!BV99*BV$168</f>
        <v>2479.7730605096508</v>
      </c>
      <c r="BW99" s="16">
        <f>+'MATRIZ (A)'!BW99*BW$168</f>
        <v>6129.731089521375</v>
      </c>
      <c r="BX99" s="16">
        <f>+'MATRIZ (A)'!BX99*BX$168</f>
        <v>238.57444985855574</v>
      </c>
      <c r="BY99" s="16">
        <f>+'MATRIZ (A)'!BY99*BY$168</f>
        <v>229.29621615531815</v>
      </c>
      <c r="BZ99" s="16">
        <f>+'MATRIZ (A)'!BZ99*BZ$168</f>
        <v>7.960358978803205</v>
      </c>
      <c r="CA99" s="16">
        <f>+'MATRIZ (A)'!CA99*CA$168</f>
        <v>2175.7359546421981</v>
      </c>
      <c r="CB99" s="16">
        <f>+'MATRIZ (A)'!CB99*CB$168</f>
        <v>7226.9544210927625</v>
      </c>
      <c r="CC99" s="16">
        <f>+'MATRIZ (A)'!CC99*CC$168</f>
        <v>7604.2236674225669</v>
      </c>
      <c r="CD99" s="16">
        <f>+'MATRIZ (A)'!CD99*CD$168</f>
        <v>1976.8115078870001</v>
      </c>
      <c r="CE99" s="16">
        <f>+'MATRIZ (A)'!CE99*CE$168</f>
        <v>10194.246024037822</v>
      </c>
      <c r="CF99" s="16">
        <f>+'MATRIZ (A)'!CF99*CF$168</f>
        <v>12847.555513613494</v>
      </c>
      <c r="CG99" s="16">
        <f>+'MATRIZ (A)'!CG99*CG$168</f>
        <v>129073.71549121206</v>
      </c>
      <c r="CH99" s="16">
        <f>+'MATRIZ (A)'!CH99*CH$168</f>
        <v>3513.959952404296</v>
      </c>
      <c r="CI99" s="16">
        <f>+'MATRIZ (A)'!CI99*CI$168</f>
        <v>17.389977126242282</v>
      </c>
      <c r="CJ99" s="16">
        <f>+'MATRIZ (A)'!CJ99*CJ$168</f>
        <v>346.98824378595225</v>
      </c>
      <c r="CK99" s="16">
        <f>+'MATRIZ (A)'!CK99*CK$168</f>
        <v>493.24247795546125</v>
      </c>
      <c r="CL99" s="16">
        <f>+'MATRIZ (A)'!CL99*CL$168</f>
        <v>65191.682871303477</v>
      </c>
      <c r="CM99" s="16">
        <f>+'MATRIZ (A)'!CM99*CM$168</f>
        <v>1328.8675792854376</v>
      </c>
      <c r="CN99" s="16">
        <f>+'MATRIZ (A)'!CN99*CN$168</f>
        <v>3860.368123568443</v>
      </c>
      <c r="CO99" s="16">
        <f>+'MATRIZ (A)'!CO99*CO$168</f>
        <v>49228.868655386796</v>
      </c>
      <c r="CP99" s="16">
        <f>+'MATRIZ (A)'!CP99*CP$168</f>
        <v>5469.6740960393608</v>
      </c>
      <c r="CQ99" s="16">
        <f>+'MATRIZ (A)'!CQ99*CQ$168</f>
        <v>1160.8789793990934</v>
      </c>
      <c r="CR99" s="16">
        <f>+'MATRIZ (A)'!CR99*CR$168</f>
        <v>4176.8512040414162</v>
      </c>
      <c r="CS99" s="16">
        <f>+'MATRIZ (A)'!CS99*CS$168</f>
        <v>538.25000389051206</v>
      </c>
      <c r="CT99" s="16">
        <f>+'MATRIZ (A)'!CT99*CT$168</f>
        <v>1780.0484991423373</v>
      </c>
      <c r="CU99" s="16">
        <f>+'MATRIZ (A)'!CU99*CU$168</f>
        <v>884.44524650762503</v>
      </c>
      <c r="CV99" s="16">
        <f>+'MATRIZ (A)'!CV99*CV$168</f>
        <v>1.3143067416997971</v>
      </c>
      <c r="CW99" s="16">
        <f>+'MATRIZ (A)'!CW99*CW$168</f>
        <v>781.01694238102698</v>
      </c>
      <c r="CX99" s="16">
        <f>+'MATRIZ (A)'!CX99*CX$168</f>
        <v>84.429547548571165</v>
      </c>
      <c r="CY99" s="16">
        <f>+'MATRIZ (A)'!CY99*CY$168</f>
        <v>51.421056914648496</v>
      </c>
      <c r="CZ99" s="16">
        <f>+'MATRIZ (A)'!CZ99*CZ$168</f>
        <v>17.132083840950763</v>
      </c>
      <c r="DA99" s="16">
        <f>+'MATRIZ (A)'!DA99*DA$168</f>
        <v>2319.4039231687475</v>
      </c>
      <c r="DB99" s="16">
        <f>+'MATRIZ (A)'!DB99*DB$168</f>
        <v>810.92113399619279</v>
      </c>
      <c r="DC99" s="16">
        <f>+'MATRIZ (A)'!DC99*DC$168</f>
        <v>543.49462451853617</v>
      </c>
      <c r="DD99" s="16">
        <f>+'MATRIZ (A)'!DD99*DD$168</f>
        <v>1442.0739447007745</v>
      </c>
      <c r="DE99" s="16">
        <f>+'MATRIZ (A)'!DE99*DE$168</f>
        <v>3150.7600257415957</v>
      </c>
      <c r="DF99" s="16">
        <f>+'MATRIZ (A)'!DF99*DF$168</f>
        <v>436.196538334526</v>
      </c>
      <c r="DG99" s="16">
        <f>+'MATRIZ (A)'!DG99*DG$168</f>
        <v>725.17637223718043</v>
      </c>
      <c r="DH99" s="16">
        <f>+'MATRIZ (A)'!DH99*DH$168</f>
        <v>3116.3234794750515</v>
      </c>
      <c r="DI99" s="16">
        <f>+'MATRIZ (A)'!DI99*DI$168</f>
        <v>20.344667057360851</v>
      </c>
      <c r="DJ99" s="16">
        <f>+'MATRIZ (A)'!DJ99*DJ$168</f>
        <v>193.31659140832173</v>
      </c>
      <c r="DK99" s="16">
        <f>+'MATRIZ (A)'!DK99*DK$168</f>
        <v>2090.1581662391764</v>
      </c>
      <c r="DL99" s="16">
        <f>+'MATRIZ (A)'!DL99*DL$168</f>
        <v>1194.9723402878062</v>
      </c>
      <c r="DM99" s="16">
        <f>+'MATRIZ (A)'!DM99*DM$168</f>
        <v>7.2512503728115255E-2</v>
      </c>
      <c r="DN99" s="16">
        <f>+'MATRIZ (A)'!DN99*DN$168</f>
        <v>23.767901081903524</v>
      </c>
      <c r="DO99" s="16">
        <f>+'MATRIZ (A)'!DO99*DO$168</f>
        <v>176.8221787061789</v>
      </c>
      <c r="DP99" s="16">
        <f>+'MATRIZ (A)'!DP99*DP$168</f>
        <v>207.4552083816105</v>
      </c>
      <c r="DQ99" s="16">
        <f>+'MATRIZ (A)'!DQ99*DQ$168</f>
        <v>1018.085494072294</v>
      </c>
      <c r="DR99" s="16">
        <f>+'MATRIZ (A)'!DR99*DR$168</f>
        <v>689.74976521669191</v>
      </c>
      <c r="DS99" s="16">
        <f>+'MATRIZ (A)'!DS99*DS$168</f>
        <v>605.80876349309221</v>
      </c>
      <c r="DT99" s="16">
        <f>+'MATRIZ (A)'!DT99*DT$168</f>
        <v>437.37648559137716</v>
      </c>
      <c r="DU99" s="16">
        <f>+'MATRIZ (A)'!DU99*DU$168</f>
        <v>0.59056638655776128</v>
      </c>
      <c r="DV99" s="16">
        <f>+'MATRIZ (A)'!DV99*DV$168</f>
        <v>6033.9072088874364</v>
      </c>
      <c r="DW99" s="16">
        <f>+'MATRIZ (A)'!DW99*DW$168</f>
        <v>4668.5441428195772</v>
      </c>
      <c r="DX99" s="16">
        <f>+'MATRIZ (A)'!DX99*DX$168</f>
        <v>1932.2621925471653</v>
      </c>
      <c r="DY99" s="16">
        <f>+'MATRIZ (A)'!DY99*DY$168</f>
        <v>7.0821024145466849</v>
      </c>
      <c r="DZ99" s="16">
        <f>+'MATRIZ (A)'!DZ99*DZ$168</f>
        <v>18.556371627677688</v>
      </c>
      <c r="EA99" s="16">
        <f>+'MATRIZ (A)'!EA99*EA$168</f>
        <v>2411.8703641199299</v>
      </c>
      <c r="EB99" s="16">
        <f>+'MATRIZ (A)'!EB99*EB$168</f>
        <v>4143.1444252954425</v>
      </c>
      <c r="EC99" s="16">
        <f>+'MATRIZ (A)'!EC99*EC$168</f>
        <v>480.71477715175865</v>
      </c>
      <c r="ED99" s="16">
        <f>+'MATRIZ (A)'!ED99*ED$168</f>
        <v>154.9369399177277</v>
      </c>
      <c r="EE99" s="16">
        <f>+'MATRIZ (A)'!EE99*EE$168</f>
        <v>55.678699842383999</v>
      </c>
      <c r="EF99" s="16">
        <f>+'MATRIZ (A)'!EF99*EF$168</f>
        <v>33.550355523765937</v>
      </c>
      <c r="EG99" s="16">
        <f>+'MATRIZ (A)'!EG99*EG$168</f>
        <v>288.80366164561468</v>
      </c>
      <c r="EH99" s="16">
        <f>+'MATRIZ (A)'!EH99*EH$168</f>
        <v>0</v>
      </c>
      <c r="EI99" s="18">
        <f t="shared" si="6"/>
        <v>634048.67136628844</v>
      </c>
      <c r="EJ99" s="20">
        <f>+'MATRIZ (I-A) INVERSA'!FM99</f>
        <v>16249.001196664036</v>
      </c>
      <c r="EK99" s="20">
        <f>+'MATRIZ (I-A) INVERSA'!FN99</f>
        <v>1.6772710085174798E-3</v>
      </c>
      <c r="EL99" s="20">
        <f>+'MATRIZ (I-A) INVERSA'!FO99</f>
        <v>4.7206870726239471E-3</v>
      </c>
      <c r="EM99" s="20">
        <f>+'MATRIZ (I-A) INVERSA'!FP99</f>
        <v>0</v>
      </c>
      <c r="EN99" s="20">
        <f>+'MATRIZ (I-A) INVERSA'!FQ99</f>
        <v>2.8012234708965772E-2</v>
      </c>
      <c r="EO99" s="20">
        <f>+'MATRIZ (I-A) INVERSA'!FR99</f>
        <v>3.0527095370404625E-4</v>
      </c>
      <c r="EP99" s="20">
        <f>+'MATRIZ (I-A) INVERSA'!FS99</f>
        <v>6.4217834731472134E-2</v>
      </c>
      <c r="EQ99" s="20">
        <f>+'MATRIZ (I-A) INVERSA'!FT99</f>
        <v>3.6186185752132075E-2</v>
      </c>
      <c r="ER99" s="20">
        <f>+'MATRIZ (I-A) INVERSA'!FU99</f>
        <v>6.4764881326309566E-4</v>
      </c>
      <c r="ES99" s="20">
        <f>+'MATRIZ (I-A) INVERSA'!FV99</f>
        <v>4.1133769814557186E-2</v>
      </c>
      <c r="ET99" s="20">
        <f>+'MATRIZ (I-A) INVERSA'!FW99</f>
        <v>3.7052928428859678E-3</v>
      </c>
      <c r="EU99" s="20">
        <f>+'MATRIZ (I-A) INVERSA'!FX99</f>
        <v>2.9304574780904251</v>
      </c>
      <c r="EV99" s="20">
        <f>+'MATRIZ (I-A) INVERSA'!FY99</f>
        <v>488.22621446088431</v>
      </c>
      <c r="EW99" s="20">
        <f>+'MATRIZ (I-A) INVERSA'!FZ99</f>
        <v>8.7116460662122197E-2</v>
      </c>
      <c r="EX99" s="20">
        <f>+'MATRIZ (I-A) INVERSA'!GA99</f>
        <v>49035.752473205619</v>
      </c>
      <c r="EY99" s="20">
        <f>+'MATRIZ (I-A) INVERSA'!GB99</f>
        <v>0</v>
      </c>
      <c r="EZ99" s="20">
        <f>+'MATRIZ (I-A) INVERSA'!GC99</f>
        <v>0</v>
      </c>
      <c r="FA99" s="20">
        <f>+'MATRIZ (I-A) INVERSA'!GD99</f>
        <v>0</v>
      </c>
      <c r="FB99" s="20">
        <f>+'MATRIZ (I-A) INVERSA'!GE99</f>
        <v>0</v>
      </c>
      <c r="FC99" s="20">
        <f>+'MATRIZ (I-A) INVERSA'!GF99</f>
        <v>0</v>
      </c>
      <c r="FD99" s="20">
        <f>+'MATRIZ (I-A) INVERSA'!GG99</f>
        <v>0</v>
      </c>
      <c r="FE99" s="20">
        <f>+'MATRIZ (I-A) INVERSA'!GH99</f>
        <v>0</v>
      </c>
      <c r="FF99" s="20">
        <f>+'MATRIZ (I-A) INVERSA'!GI99</f>
        <v>0</v>
      </c>
      <c r="FG99" s="18">
        <f t="shared" si="8"/>
        <v>65776.178064464999</v>
      </c>
      <c r="FH99" s="17">
        <f t="shared" si="7"/>
        <v>699824.84943075338</v>
      </c>
      <c r="FI99" s="28"/>
      <c r="FJ99" s="17">
        <v>699824.84943075338</v>
      </c>
      <c r="FK99" s="48">
        <f t="shared" si="9"/>
        <v>0</v>
      </c>
      <c r="FM99" s="46">
        <f>+IFERROR((FH99/'MIP 2017'!FH99*100-100),0)</f>
        <v>0.35141774225557754</v>
      </c>
    </row>
    <row r="100" spans="1:169" s="7" customFormat="1" ht="21.95" customHeight="1" thickBot="1" x14ac:dyDescent="0.25">
      <c r="A100" s="137" t="s">
        <v>244</v>
      </c>
      <c r="B100" s="138" t="s">
        <v>394</v>
      </c>
      <c r="C100" s="16">
        <f>+'MATRIZ (A)'!C100*C$168</f>
        <v>0.88650551857562088</v>
      </c>
      <c r="D100" s="16">
        <f>+'MATRIZ (A)'!D100*D$168</f>
        <v>0.11033743010339751</v>
      </c>
      <c r="E100" s="16">
        <f>+'MATRIZ (A)'!E100*E$168</f>
        <v>0.43303155101940366</v>
      </c>
      <c r="F100" s="16">
        <f>+'MATRIZ (A)'!F100*F$168</f>
        <v>18.071506281965465</v>
      </c>
      <c r="G100" s="16">
        <f>+'MATRIZ (A)'!G100*G$168</f>
        <v>30.817363258660716</v>
      </c>
      <c r="H100" s="16">
        <f>+'MATRIZ (A)'!H100*H$168</f>
        <v>0.50518489894386098</v>
      </c>
      <c r="I100" s="16">
        <f>+'MATRIZ (A)'!I100*I$168</f>
        <v>2.0732889628686135</v>
      </c>
      <c r="J100" s="16">
        <f>+'MATRIZ (A)'!J100*J$168</f>
        <v>8.5089712404665327E-2</v>
      </c>
      <c r="K100" s="16">
        <f>+'MATRIZ (A)'!K100*K$168</f>
        <v>0.45452050058353038</v>
      </c>
      <c r="L100" s="16">
        <f>+'MATRIZ (A)'!L100*L$168</f>
        <v>4.3421218051965029</v>
      </c>
      <c r="M100" s="16">
        <f>+'MATRIZ (A)'!M100*M$168</f>
        <v>72.794664074881666</v>
      </c>
      <c r="N100" s="16">
        <f>+'MATRIZ (A)'!N100*N$168</f>
        <v>18.049049412472549</v>
      </c>
      <c r="O100" s="16">
        <f>+'MATRIZ (A)'!O100*O$168</f>
        <v>5.7107501586290885</v>
      </c>
      <c r="P100" s="16">
        <f>+'MATRIZ (A)'!P100*P$168</f>
        <v>675.71672801080831</v>
      </c>
      <c r="Q100" s="16">
        <f>+'MATRIZ (A)'!Q100*Q$168</f>
        <v>0.80707339864590089</v>
      </c>
      <c r="R100" s="16">
        <f>+'MATRIZ (A)'!R100*R$168</f>
        <v>881.45122517301388</v>
      </c>
      <c r="S100" s="16">
        <f>+'MATRIZ (A)'!S100*S$168</f>
        <v>73.709909466911469</v>
      </c>
      <c r="T100" s="16">
        <f>+'MATRIZ (A)'!T100*T$168</f>
        <v>42.809632599258656</v>
      </c>
      <c r="U100" s="16">
        <f>+'MATRIZ (A)'!U100*U$168</f>
        <v>54.225306501256718</v>
      </c>
      <c r="V100" s="16">
        <f>+'MATRIZ (A)'!V100*V$168</f>
        <v>10.212486761535278</v>
      </c>
      <c r="W100" s="16">
        <f>+'MATRIZ (A)'!W100*W$168</f>
        <v>21.699329395029466</v>
      </c>
      <c r="X100" s="16">
        <f>+'MATRIZ (A)'!X100*X$168</f>
        <v>80.310006370286402</v>
      </c>
      <c r="Y100" s="16">
        <f>+'MATRIZ (A)'!Y100*Y$168</f>
        <v>0.20907080551851415</v>
      </c>
      <c r="Z100" s="16">
        <f>+'MATRIZ (A)'!Z100*Z$168</f>
        <v>18.658188961414165</v>
      </c>
      <c r="AA100" s="16">
        <f>+'MATRIZ (A)'!AA100*AA$168</f>
        <v>2.8506187819221536</v>
      </c>
      <c r="AB100" s="16">
        <f>+'MATRIZ (A)'!AB100*AB$168</f>
        <v>518.2898934672462</v>
      </c>
      <c r="AC100" s="16">
        <f>+'MATRIZ (A)'!AC100*AC$168</f>
        <v>1.6127007062000498</v>
      </c>
      <c r="AD100" s="16">
        <f>+'MATRIZ (A)'!AD100*AD$168</f>
        <v>43.940247761711049</v>
      </c>
      <c r="AE100" s="16">
        <f>+'MATRIZ (A)'!AE100*AE$168</f>
        <v>15.638684143317825</v>
      </c>
      <c r="AF100" s="16">
        <f>+'MATRIZ (A)'!AF100*AF$168</f>
        <v>561.45539205595298</v>
      </c>
      <c r="AG100" s="16">
        <f>+'MATRIZ (A)'!AG100*AG$168</f>
        <v>3.1794419525025316E-3</v>
      </c>
      <c r="AH100" s="16">
        <f>+'MATRIZ (A)'!AH100*AH$168</f>
        <v>20.795135744065803</v>
      </c>
      <c r="AI100" s="16">
        <f>+'MATRIZ (A)'!AI100*AI$168</f>
        <v>506.56389934827763</v>
      </c>
      <c r="AJ100" s="16">
        <f>+'MATRIZ (A)'!AJ100*AJ$168</f>
        <v>168.99942914329711</v>
      </c>
      <c r="AK100" s="16">
        <f>+'MATRIZ (A)'!AK100*AK$168</f>
        <v>429.96317003877095</v>
      </c>
      <c r="AL100" s="16">
        <f>+'MATRIZ (A)'!AL100*AL$168</f>
        <v>266.32663156197094</v>
      </c>
      <c r="AM100" s="16">
        <f>+'MATRIZ (A)'!AM100*AM$168</f>
        <v>481.15410242877817</v>
      </c>
      <c r="AN100" s="16">
        <f>+'MATRIZ (A)'!AN100*AN$168</f>
        <v>46.148238792800541</v>
      </c>
      <c r="AO100" s="16">
        <f>+'MATRIZ (A)'!AO100*AO$168</f>
        <v>280.40491953570745</v>
      </c>
      <c r="AP100" s="16">
        <f>+'MATRIZ (A)'!AP100*AP$168</f>
        <v>282.6060811101126</v>
      </c>
      <c r="AQ100" s="16">
        <f>+'MATRIZ (A)'!AQ100*AQ$168</f>
        <v>176.01979422320312</v>
      </c>
      <c r="AR100" s="16">
        <f>+'MATRIZ (A)'!AR100*AR$168</f>
        <v>41.85322695076416</v>
      </c>
      <c r="AS100" s="16">
        <f>+'MATRIZ (A)'!AS100*AS$168</f>
        <v>86.13815420373632</v>
      </c>
      <c r="AT100" s="16">
        <f>+'MATRIZ (A)'!AT100*AT$168</f>
        <v>33.93106702913181</v>
      </c>
      <c r="AU100" s="16">
        <f>+'MATRIZ (A)'!AU100*AU$168</f>
        <v>292.52036933384602</v>
      </c>
      <c r="AV100" s="16">
        <f>+'MATRIZ (A)'!AV100*AV$168</f>
        <v>87.537699376351796</v>
      </c>
      <c r="AW100" s="16">
        <f>+'MATRIZ (A)'!AW100*AW$168</f>
        <v>227.42746443410883</v>
      </c>
      <c r="AX100" s="16">
        <f>+'MATRIZ (A)'!AX100*AX$168</f>
        <v>102.46985439080753</v>
      </c>
      <c r="AY100" s="16">
        <f>+'MATRIZ (A)'!AY100*AY$168</f>
        <v>34.166130020114601</v>
      </c>
      <c r="AZ100" s="16">
        <f>+'MATRIZ (A)'!AZ100*AZ$168</f>
        <v>3.7058174994445015</v>
      </c>
      <c r="BA100" s="16">
        <f>+'MATRIZ (A)'!BA100*BA$168</f>
        <v>2.8807667195002882</v>
      </c>
      <c r="BB100" s="16">
        <f>+'MATRIZ (A)'!BB100*BB$168</f>
        <v>78.348894123490311</v>
      </c>
      <c r="BC100" s="16">
        <f>+'MATRIZ (A)'!BC100*BC$168</f>
        <v>354.06592896163562</v>
      </c>
      <c r="BD100" s="16">
        <f>+'MATRIZ (A)'!BD100*BD$168</f>
        <v>250.10794252275949</v>
      </c>
      <c r="BE100" s="16">
        <f>+'MATRIZ (A)'!BE100*BE$168</f>
        <v>162.56323201413781</v>
      </c>
      <c r="BF100" s="16">
        <f>+'MATRIZ (A)'!BF100*BF$168</f>
        <v>451.28752353175099</v>
      </c>
      <c r="BG100" s="16">
        <f>+'MATRIZ (A)'!BG100*BG$168</f>
        <v>122.82401548436401</v>
      </c>
      <c r="BH100" s="16">
        <f>+'MATRIZ (A)'!BH100*BH$168</f>
        <v>206.68254654836659</v>
      </c>
      <c r="BI100" s="16">
        <f>+'MATRIZ (A)'!BI100*BI$168</f>
        <v>220.72580001298508</v>
      </c>
      <c r="BJ100" s="16">
        <f>+'MATRIZ (A)'!BJ100*BJ$168</f>
        <v>142.55487716104344</v>
      </c>
      <c r="BK100" s="16">
        <f>+'MATRIZ (A)'!BK100*BK$168</f>
        <v>133.04998280300751</v>
      </c>
      <c r="BL100" s="16">
        <f>+'MATRIZ (A)'!BL100*BL$168</f>
        <v>13.598088996373598</v>
      </c>
      <c r="BM100" s="16">
        <f>+'MATRIZ (A)'!BM100*BM$168</f>
        <v>498.6693164171437</v>
      </c>
      <c r="BN100" s="16">
        <f>+'MATRIZ (A)'!BN100*BN$168</f>
        <v>246.60204361895254</v>
      </c>
      <c r="BO100" s="16">
        <f>+'MATRIZ (A)'!BO100*BO$168</f>
        <v>198.72628114833279</v>
      </c>
      <c r="BP100" s="16">
        <f>+'MATRIZ (A)'!BP100*BP$168</f>
        <v>23.93456387085417</v>
      </c>
      <c r="BQ100" s="16">
        <f>+'MATRIZ (A)'!BQ100*BQ$168</f>
        <v>33.924980400235761</v>
      </c>
      <c r="BR100" s="16">
        <f>+'MATRIZ (A)'!BR100*BR$168</f>
        <v>321.84558064564442</v>
      </c>
      <c r="BS100" s="16">
        <f>+'MATRIZ (A)'!BS100*BS$168</f>
        <v>19.199217364255794</v>
      </c>
      <c r="BT100" s="16">
        <f>+'MATRIZ (A)'!BT100*BT$168</f>
        <v>187.46687672490498</v>
      </c>
      <c r="BU100" s="16">
        <f>+'MATRIZ (A)'!BU100*BU$168</f>
        <v>1200.4797207865347</v>
      </c>
      <c r="BV100" s="16">
        <f>+'MATRIZ (A)'!BV100*BV$168</f>
        <v>52.655693108517468</v>
      </c>
      <c r="BW100" s="16">
        <f>+'MATRIZ (A)'!BW100*BW$168</f>
        <v>799.83953604985084</v>
      </c>
      <c r="BX100" s="16">
        <f>+'MATRIZ (A)'!BX100*BX$168</f>
        <v>639.68621798809374</v>
      </c>
      <c r="BY100" s="16">
        <f>+'MATRIZ (A)'!BY100*BY$168</f>
        <v>158.76471333642255</v>
      </c>
      <c r="BZ100" s="16">
        <f>+'MATRIZ (A)'!BZ100*BZ$168</f>
        <v>9.2633053885072485</v>
      </c>
      <c r="CA100" s="16">
        <f>+'MATRIZ (A)'!CA100*CA$168</f>
        <v>97.121501731554858</v>
      </c>
      <c r="CB100" s="16">
        <f>+'MATRIZ (A)'!CB100*CB$168</f>
        <v>104.27641510959451</v>
      </c>
      <c r="CC100" s="16">
        <f>+'MATRIZ (A)'!CC100*CC$168</f>
        <v>144.37290534102536</v>
      </c>
      <c r="CD100" s="16">
        <f>+'MATRIZ (A)'!CD100*CD$168</f>
        <v>367.62185403520749</v>
      </c>
      <c r="CE100" s="16">
        <f>+'MATRIZ (A)'!CE100*CE$168</f>
        <v>625.64829721970398</v>
      </c>
      <c r="CF100" s="16">
        <f>+'MATRIZ (A)'!CF100*CF$168</f>
        <v>914.51956360973213</v>
      </c>
      <c r="CG100" s="16">
        <f>+'MATRIZ (A)'!CG100*CG$168</f>
        <v>4078.5451730693994</v>
      </c>
      <c r="CH100" s="16">
        <f>+'MATRIZ (A)'!CH100*CH$168</f>
        <v>141.85985891207596</v>
      </c>
      <c r="CI100" s="16">
        <f>+'MATRIZ (A)'!CI100*CI$168</f>
        <v>0.16569323965322227</v>
      </c>
      <c r="CJ100" s="16">
        <f>+'MATRIZ (A)'!CJ100*CJ$168</f>
        <v>36.979172413446854</v>
      </c>
      <c r="CK100" s="16">
        <f>+'MATRIZ (A)'!CK100*CK$168</f>
        <v>0.82473447550391132</v>
      </c>
      <c r="CL100" s="16">
        <f>+'MATRIZ (A)'!CL100*CL$168</f>
        <v>755.93013893004513</v>
      </c>
      <c r="CM100" s="16">
        <f>+'MATRIZ (A)'!CM100*CM$168</f>
        <v>1268.6469341669563</v>
      </c>
      <c r="CN100" s="16">
        <f>+'MATRIZ (A)'!CN100*CN$168</f>
        <v>86.219634608849162</v>
      </c>
      <c r="CO100" s="16">
        <f>+'MATRIZ (A)'!CO100*CO$168</f>
        <v>709.73892874038074</v>
      </c>
      <c r="CP100" s="16">
        <f>+'MATRIZ (A)'!CP100*CP$168</f>
        <v>119.29612709878697</v>
      </c>
      <c r="CQ100" s="16">
        <f>+'MATRIZ (A)'!CQ100*CQ$168</f>
        <v>751.63379016086492</v>
      </c>
      <c r="CR100" s="16">
        <f>+'MATRIZ (A)'!CR100*CR$168</f>
        <v>484.82238563362574</v>
      </c>
      <c r="CS100" s="16">
        <f>+'MATRIZ (A)'!CS100*CS$168</f>
        <v>183.93471832676835</v>
      </c>
      <c r="CT100" s="16">
        <f>+'MATRIZ (A)'!CT100*CT$168</f>
        <v>835.63817090503881</v>
      </c>
      <c r="CU100" s="16">
        <f>+'MATRIZ (A)'!CU100*CU$168</f>
        <v>592.80986699803918</v>
      </c>
      <c r="CV100" s="16">
        <f>+'MATRIZ (A)'!CV100*CV$168</f>
        <v>0.88778714487787647</v>
      </c>
      <c r="CW100" s="16">
        <f>+'MATRIZ (A)'!CW100*CW$168</f>
        <v>868.84492011380007</v>
      </c>
      <c r="CX100" s="16">
        <f>+'MATRIZ (A)'!CX100*CX$168</f>
        <v>173.02722437212955</v>
      </c>
      <c r="CY100" s="16">
        <f>+'MATRIZ (A)'!CY100*CY$168</f>
        <v>33.144762203896555</v>
      </c>
      <c r="CZ100" s="16">
        <f>+'MATRIZ (A)'!CZ100*CZ$168</f>
        <v>241.52399155737254</v>
      </c>
      <c r="DA100" s="16">
        <f>+'MATRIZ (A)'!DA100*DA$168</f>
        <v>246.03915030395649</v>
      </c>
      <c r="DB100" s="16">
        <f>+'MATRIZ (A)'!DB100*DB$168</f>
        <v>263.56699793193729</v>
      </c>
      <c r="DC100" s="16">
        <f>+'MATRIZ (A)'!DC100*DC$168</f>
        <v>119.30244898812687</v>
      </c>
      <c r="DD100" s="16">
        <f>+'MATRIZ (A)'!DD100*DD$168</f>
        <v>2116.2124672015607</v>
      </c>
      <c r="DE100" s="16">
        <f>+'MATRIZ (A)'!DE100*DE$168</f>
        <v>425.9624759100995</v>
      </c>
      <c r="DF100" s="16">
        <f>+'MATRIZ (A)'!DF100*DF$168</f>
        <v>273.1311541337584</v>
      </c>
      <c r="DG100" s="16">
        <f>+'MATRIZ (A)'!DG100*DG$168</f>
        <v>424.18244193231561</v>
      </c>
      <c r="DH100" s="16">
        <f>+'MATRIZ (A)'!DH100*DH$168</f>
        <v>160.68344901836639</v>
      </c>
      <c r="DI100" s="16">
        <f>+'MATRIZ (A)'!DI100*DI$168</f>
        <v>9.2106035525778012</v>
      </c>
      <c r="DJ100" s="16">
        <f>+'MATRIZ (A)'!DJ100*DJ$168</f>
        <v>88.720451160551505</v>
      </c>
      <c r="DK100" s="16">
        <f>+'MATRIZ (A)'!DK100*DK$168</f>
        <v>51.580511361590794</v>
      </c>
      <c r="DL100" s="16">
        <f>+'MATRIZ (A)'!DL100*DL$168</f>
        <v>224.60518355933038</v>
      </c>
      <c r="DM100" s="16">
        <f>+'MATRIZ (A)'!DM100*DM$168</f>
        <v>0.29909600433738404</v>
      </c>
      <c r="DN100" s="16">
        <f>+'MATRIZ (A)'!DN100*DN$168</f>
        <v>18.632841030624078</v>
      </c>
      <c r="DO100" s="16">
        <f>+'MATRIZ (A)'!DO100*DO$168</f>
        <v>169.9163627367233</v>
      </c>
      <c r="DP100" s="16">
        <f>+'MATRIZ (A)'!DP100*DP$168</f>
        <v>110.49966812308308</v>
      </c>
      <c r="DQ100" s="16">
        <f>+'MATRIZ (A)'!DQ100*DQ$168</f>
        <v>85.721706795386538</v>
      </c>
      <c r="DR100" s="16">
        <f>+'MATRIZ (A)'!DR100*DR$168</f>
        <v>734.20737967067407</v>
      </c>
      <c r="DS100" s="16">
        <f>+'MATRIZ (A)'!DS100*DS$168</f>
        <v>529.87019834113528</v>
      </c>
      <c r="DT100" s="16">
        <f>+'MATRIZ (A)'!DT100*DT$168</f>
        <v>141.07482690119741</v>
      </c>
      <c r="DU100" s="16">
        <f>+'MATRIZ (A)'!DU100*DU$168</f>
        <v>1.6835408448110489</v>
      </c>
      <c r="DV100" s="16">
        <f>+'MATRIZ (A)'!DV100*DV$168</f>
        <v>1027.95009151461</v>
      </c>
      <c r="DW100" s="16">
        <f>+'MATRIZ (A)'!DW100*DW$168</f>
        <v>1403.9036633194432</v>
      </c>
      <c r="DX100" s="16">
        <f>+'MATRIZ (A)'!DX100*DX$168</f>
        <v>74.369016143938111</v>
      </c>
      <c r="DY100" s="16">
        <f>+'MATRIZ (A)'!DY100*DY$168</f>
        <v>28.808262228984301</v>
      </c>
      <c r="DZ100" s="16">
        <f>+'MATRIZ (A)'!DZ100*DZ$168</f>
        <v>51.637488529807491</v>
      </c>
      <c r="EA100" s="16">
        <f>+'MATRIZ (A)'!EA100*EA$168</f>
        <v>205.75874109315936</v>
      </c>
      <c r="EB100" s="16">
        <f>+'MATRIZ (A)'!EB100*EB$168</f>
        <v>249.22206345780552</v>
      </c>
      <c r="EC100" s="16">
        <f>+'MATRIZ (A)'!EC100*EC$168</f>
        <v>61.405286551035395</v>
      </c>
      <c r="ED100" s="16">
        <f>+'MATRIZ (A)'!ED100*ED$168</f>
        <v>21.161041651653704</v>
      </c>
      <c r="EE100" s="16">
        <f>+'MATRIZ (A)'!EE100*EE$168</f>
        <v>51.299510248119844</v>
      </c>
      <c r="EF100" s="16">
        <f>+'MATRIZ (A)'!EF100*EF$168</f>
        <v>2.8071850870788411</v>
      </c>
      <c r="EG100" s="16">
        <f>+'MATRIZ (A)'!EG100*EG$168</f>
        <v>7.7823061235835889</v>
      </c>
      <c r="EH100" s="16">
        <f>+'MATRIZ (A)'!EH100*EH$168</f>
        <v>0</v>
      </c>
      <c r="EI100" s="18">
        <f t="shared" si="6"/>
        <v>36255.654079830951</v>
      </c>
      <c r="EJ100" s="20">
        <f>+'MATRIZ (I-A) INVERSA'!FM100</f>
        <v>51010.61645948598</v>
      </c>
      <c r="EK100" s="20">
        <f>+'MATRIZ (I-A) INVERSA'!FN100</f>
        <v>264.10890614242942</v>
      </c>
      <c r="EL100" s="20">
        <f>+'MATRIZ (I-A) INVERSA'!FO100</f>
        <v>2377.2267203949405</v>
      </c>
      <c r="EM100" s="20">
        <f>+'MATRIZ (I-A) INVERSA'!FP100</f>
        <v>0</v>
      </c>
      <c r="EN100" s="20">
        <f>+'MATRIZ (I-A) INVERSA'!FQ100</f>
        <v>360.82057509723973</v>
      </c>
      <c r="EO100" s="20">
        <f>+'MATRIZ (I-A) INVERSA'!FR100</f>
        <v>0.59423995475666924</v>
      </c>
      <c r="EP100" s="20">
        <f>+'MATRIZ (I-A) INVERSA'!FS100</f>
        <v>1356.6939338866621</v>
      </c>
      <c r="EQ100" s="20">
        <f>+'MATRIZ (I-A) INVERSA'!FT100</f>
        <v>3782.3755337457883</v>
      </c>
      <c r="ER100" s="20">
        <f>+'MATRIZ (I-A) INVERSA'!FU100</f>
        <v>10.618668216549434</v>
      </c>
      <c r="ES100" s="20">
        <f>+'MATRIZ (I-A) INVERSA'!FV100</f>
        <v>3753.7241843727552</v>
      </c>
      <c r="ET100" s="20">
        <f>+'MATRIZ (I-A) INVERSA'!FW100</f>
        <v>549.93707822465535</v>
      </c>
      <c r="EU100" s="20">
        <f>+'MATRIZ (I-A) INVERSA'!FX100</f>
        <v>1.8263193059184117</v>
      </c>
      <c r="EV100" s="20">
        <f>+'MATRIZ (I-A) INVERSA'!FY100</f>
        <v>16.627149107755052</v>
      </c>
      <c r="EW100" s="20">
        <f>+'MATRIZ (I-A) INVERSA'!FZ100</f>
        <v>5.4292708616332369E-2</v>
      </c>
      <c r="EX100" s="20">
        <f>+'MATRIZ (I-A) INVERSA'!GA100</f>
        <v>3510.3184376755962</v>
      </c>
      <c r="EY100" s="20">
        <f>+'MATRIZ (I-A) INVERSA'!GB100</f>
        <v>48429.096787396251</v>
      </c>
      <c r="EZ100" s="20">
        <f>+'MATRIZ (I-A) INVERSA'!GC100</f>
        <v>4288.7466260371275</v>
      </c>
      <c r="FA100" s="20">
        <f>+'MATRIZ (I-A) INVERSA'!GD100</f>
        <v>14814.745721556674</v>
      </c>
      <c r="FB100" s="20">
        <f>+'MATRIZ (I-A) INVERSA'!GE100</f>
        <v>19331.309578149474</v>
      </c>
      <c r="FC100" s="20">
        <f>+'MATRIZ (I-A) INVERSA'!GF100</f>
        <v>340.93584873234869</v>
      </c>
      <c r="FD100" s="20">
        <f>+'MATRIZ (I-A) INVERSA'!GG100</f>
        <v>12797.747580752139</v>
      </c>
      <c r="FE100" s="20">
        <f>+'MATRIZ (I-A) INVERSA'!GH100</f>
        <v>3215.154444337426</v>
      </c>
      <c r="FF100" s="20">
        <f>+'MATRIZ (I-A) INVERSA'!GI100</f>
        <v>0</v>
      </c>
      <c r="FG100" s="18">
        <f t="shared" si="8"/>
        <v>170213.27908528107</v>
      </c>
      <c r="FH100" s="17">
        <f t="shared" si="7"/>
        <v>206468.93316511202</v>
      </c>
      <c r="FI100" s="28"/>
      <c r="FJ100" s="17">
        <v>206468.93316511199</v>
      </c>
      <c r="FK100" s="48">
        <f t="shared" si="9"/>
        <v>0</v>
      </c>
      <c r="FM100" s="46">
        <f>+IFERROR((FH100/'MIP 2017'!FH100*100-100),0)</f>
        <v>6.7113609081291372</v>
      </c>
    </row>
    <row r="101" spans="1:169" s="7" customFormat="1" ht="21.95" customHeight="1" thickBot="1" x14ac:dyDescent="0.25">
      <c r="A101" s="137" t="s">
        <v>245</v>
      </c>
      <c r="B101" s="138" t="s">
        <v>243</v>
      </c>
      <c r="C101" s="16">
        <f>+'MATRIZ (A)'!C101*C$168</f>
        <v>0.89601112640427194</v>
      </c>
      <c r="D101" s="16">
        <f>+'MATRIZ (A)'!D101*D$168</f>
        <v>0.11804767367146202</v>
      </c>
      <c r="E101" s="16">
        <f>+'MATRIZ (A)'!E101*E$168</f>
        <v>0.13615539360341508</v>
      </c>
      <c r="F101" s="16">
        <f>+'MATRIZ (A)'!F101*F$168</f>
        <v>19.383307411867744</v>
      </c>
      <c r="G101" s="16">
        <f>+'MATRIZ (A)'!G101*G$168</f>
        <v>8.6419697498472523</v>
      </c>
      <c r="H101" s="16">
        <f>+'MATRIZ (A)'!H101*H$168</f>
        <v>0.53412170769101597</v>
      </c>
      <c r="I101" s="16">
        <f>+'MATRIZ (A)'!I101*I$168</f>
        <v>0.66436233977271797</v>
      </c>
      <c r="J101" s="16">
        <f>+'MATRIZ (A)'!J101*J$168</f>
        <v>6.6206303382589371E-2</v>
      </c>
      <c r="K101" s="16">
        <f>+'MATRIZ (A)'!K101*K$168</f>
        <v>0.46571005335294507</v>
      </c>
      <c r="L101" s="16">
        <f>+'MATRIZ (A)'!L101*L$168</f>
        <v>2.8459472160842205</v>
      </c>
      <c r="M101" s="16">
        <f>+'MATRIZ (A)'!M101*M$168</f>
        <v>78.14471182092889</v>
      </c>
      <c r="N101" s="16">
        <f>+'MATRIZ (A)'!N101*N$168</f>
        <v>14.249706575427531</v>
      </c>
      <c r="O101" s="16">
        <f>+'MATRIZ (A)'!O101*O$168</f>
        <v>1.7248131728274991</v>
      </c>
      <c r="P101" s="16">
        <f>+'MATRIZ (A)'!P101*P$168</f>
        <v>4836.9278399332261</v>
      </c>
      <c r="Q101" s="16">
        <f>+'MATRIZ (A)'!Q101*Q$168</f>
        <v>0.90856943138644408</v>
      </c>
      <c r="R101" s="16">
        <f>+'MATRIZ (A)'!R101*R$168</f>
        <v>384.38837479182183</v>
      </c>
      <c r="S101" s="16">
        <f>+'MATRIZ (A)'!S101*S$168</f>
        <v>50.926523912895846</v>
      </c>
      <c r="T101" s="16">
        <f>+'MATRIZ (A)'!T101*T$168</f>
        <v>35.669331059967675</v>
      </c>
      <c r="U101" s="16">
        <f>+'MATRIZ (A)'!U101*U$168</f>
        <v>15.701439584527018</v>
      </c>
      <c r="V101" s="16">
        <f>+'MATRIZ (A)'!V101*V$168</f>
        <v>8.8759464651024214</v>
      </c>
      <c r="W101" s="16">
        <f>+'MATRIZ (A)'!W101*W$168</f>
        <v>14.731201514739352</v>
      </c>
      <c r="X101" s="16">
        <f>+'MATRIZ (A)'!X101*X$168</f>
        <v>64.631132834036293</v>
      </c>
      <c r="Y101" s="16">
        <f>+'MATRIZ (A)'!Y101*Y$168</f>
        <v>0.15893042591161319</v>
      </c>
      <c r="Z101" s="16">
        <f>+'MATRIZ (A)'!Z101*Z$168</f>
        <v>7.0197141781311947</v>
      </c>
      <c r="AA101" s="16">
        <f>+'MATRIZ (A)'!AA101*AA$168</f>
        <v>2.9814850254841718</v>
      </c>
      <c r="AB101" s="16">
        <f>+'MATRIZ (A)'!AB101*AB$168</f>
        <v>179.26131414136972</v>
      </c>
      <c r="AC101" s="16">
        <f>+'MATRIZ (A)'!AC101*AC$168</f>
        <v>2.5804543421327732</v>
      </c>
      <c r="AD101" s="16">
        <f>+'MATRIZ (A)'!AD101*AD$168</f>
        <v>13.744404185605466</v>
      </c>
      <c r="AE101" s="16">
        <f>+'MATRIZ (A)'!AE101*AE$168</f>
        <v>6.4746309471833765</v>
      </c>
      <c r="AF101" s="16">
        <f>+'MATRIZ (A)'!AF101*AF$168</f>
        <v>210.84341658057934</v>
      </c>
      <c r="AG101" s="16">
        <f>+'MATRIZ (A)'!AG101*AG$168</f>
        <v>2.6858314685039276E-2</v>
      </c>
      <c r="AH101" s="16">
        <f>+'MATRIZ (A)'!AH101*AH$168</f>
        <v>7.8266521295006157</v>
      </c>
      <c r="AI101" s="16">
        <f>+'MATRIZ (A)'!AI101*AI$168</f>
        <v>454.78921153923631</v>
      </c>
      <c r="AJ101" s="16">
        <f>+'MATRIZ (A)'!AJ101*AJ$168</f>
        <v>35.898565118132801</v>
      </c>
      <c r="AK101" s="16">
        <f>+'MATRIZ (A)'!AK101*AK$168</f>
        <v>865.34179795126852</v>
      </c>
      <c r="AL101" s="16">
        <f>+'MATRIZ (A)'!AL101*AL$168</f>
        <v>112.57811895225829</v>
      </c>
      <c r="AM101" s="16">
        <f>+'MATRIZ (A)'!AM101*AM$168</f>
        <v>77.561654544511967</v>
      </c>
      <c r="AN101" s="16">
        <f>+'MATRIZ (A)'!AN101*AN$168</f>
        <v>250.74705993257513</v>
      </c>
      <c r="AO101" s="16">
        <f>+'MATRIZ (A)'!AO101*AO$168</f>
        <v>690.02811283476547</v>
      </c>
      <c r="AP101" s="16">
        <f>+'MATRIZ (A)'!AP101*AP$168</f>
        <v>250.29303260083665</v>
      </c>
      <c r="AQ101" s="16">
        <f>+'MATRIZ (A)'!AQ101*AQ$168</f>
        <v>220.35580501116721</v>
      </c>
      <c r="AR101" s="16">
        <f>+'MATRIZ (A)'!AR101*AR$168</f>
        <v>10.746844103782239</v>
      </c>
      <c r="AS101" s="16">
        <f>+'MATRIZ (A)'!AS101*AS$168</f>
        <v>40.14184670302491</v>
      </c>
      <c r="AT101" s="16">
        <f>+'MATRIZ (A)'!AT101*AT$168</f>
        <v>76.157075280485003</v>
      </c>
      <c r="AU101" s="16">
        <f>+'MATRIZ (A)'!AU101*AU$168</f>
        <v>481.25542753674176</v>
      </c>
      <c r="AV101" s="16">
        <f>+'MATRIZ (A)'!AV101*AV$168</f>
        <v>63.567919240162738</v>
      </c>
      <c r="AW101" s="16">
        <f>+'MATRIZ (A)'!AW101*AW$168</f>
        <v>1464.4610519764594</v>
      </c>
      <c r="AX101" s="16">
        <f>+'MATRIZ (A)'!AX101*AX$168</f>
        <v>104.28585670765119</v>
      </c>
      <c r="AY101" s="16">
        <f>+'MATRIZ (A)'!AY101*AY$168</f>
        <v>12.881068661626042</v>
      </c>
      <c r="AZ101" s="16">
        <f>+'MATRIZ (A)'!AZ101*AZ$168</f>
        <v>9.0525460166445519</v>
      </c>
      <c r="BA101" s="16">
        <f>+'MATRIZ (A)'!BA101*BA$168</f>
        <v>0.9382877548811096</v>
      </c>
      <c r="BB101" s="16">
        <f>+'MATRIZ (A)'!BB101*BB$168</f>
        <v>62.292492169270467</v>
      </c>
      <c r="BC101" s="16">
        <f>+'MATRIZ (A)'!BC101*BC$168</f>
        <v>1174.4251929575923</v>
      </c>
      <c r="BD101" s="16">
        <f>+'MATRIZ (A)'!BD101*BD$168</f>
        <v>50.788194320001487</v>
      </c>
      <c r="BE101" s="16">
        <f>+'MATRIZ (A)'!BE101*BE$168</f>
        <v>82.927926575090609</v>
      </c>
      <c r="BF101" s="16">
        <f>+'MATRIZ (A)'!BF101*BF$168</f>
        <v>240.29089434098509</v>
      </c>
      <c r="BG101" s="16">
        <f>+'MATRIZ (A)'!BG101*BG$168</f>
        <v>35.207305590959919</v>
      </c>
      <c r="BH101" s="16">
        <f>+'MATRIZ (A)'!BH101*BH$168</f>
        <v>52.791582392433874</v>
      </c>
      <c r="BI101" s="16">
        <f>+'MATRIZ (A)'!BI101*BI$168</f>
        <v>37.722400937529869</v>
      </c>
      <c r="BJ101" s="16">
        <f>+'MATRIZ (A)'!BJ101*BJ$168</f>
        <v>41.823534637443309</v>
      </c>
      <c r="BK101" s="16">
        <f>+'MATRIZ (A)'!BK101*BK$168</f>
        <v>62.285111245904076</v>
      </c>
      <c r="BL101" s="16">
        <f>+'MATRIZ (A)'!BL101*BL$168</f>
        <v>28.688719150223854</v>
      </c>
      <c r="BM101" s="16">
        <f>+'MATRIZ (A)'!BM101*BM$168</f>
        <v>229.56707157679895</v>
      </c>
      <c r="BN101" s="16">
        <f>+'MATRIZ (A)'!BN101*BN$168</f>
        <v>161.43021546106741</v>
      </c>
      <c r="BO101" s="16">
        <f>+'MATRIZ (A)'!BO101*BO$168</f>
        <v>266.9393048591777</v>
      </c>
      <c r="BP101" s="16">
        <f>+'MATRIZ (A)'!BP101*BP$168</f>
        <v>5.1804430916038404</v>
      </c>
      <c r="BQ101" s="16">
        <f>+'MATRIZ (A)'!BQ101*BQ$168</f>
        <v>8.6700351135213705</v>
      </c>
      <c r="BR101" s="16">
        <f>+'MATRIZ (A)'!BR101*BR$168</f>
        <v>188.40838249908242</v>
      </c>
      <c r="BS101" s="16">
        <f>+'MATRIZ (A)'!BS101*BS$168</f>
        <v>10.184148007420262</v>
      </c>
      <c r="BT101" s="16">
        <f>+'MATRIZ (A)'!BT101*BT$168</f>
        <v>39.005916152586842</v>
      </c>
      <c r="BU101" s="16">
        <f>+'MATRIZ (A)'!BU101*BU$168</f>
        <v>409.9224187895141</v>
      </c>
      <c r="BV101" s="16">
        <f>+'MATRIZ (A)'!BV101*BV$168</f>
        <v>35.412295036972218</v>
      </c>
      <c r="BW101" s="16">
        <f>+'MATRIZ (A)'!BW101*BW$168</f>
        <v>159.53638399083349</v>
      </c>
      <c r="BX101" s="16">
        <f>+'MATRIZ (A)'!BX101*BX$168</f>
        <v>152.12540576058848</v>
      </c>
      <c r="BY101" s="16">
        <f>+'MATRIZ (A)'!BY101*BY$168</f>
        <v>43.135920701358337</v>
      </c>
      <c r="BZ101" s="16">
        <f>+'MATRIZ (A)'!BZ101*BZ$168</f>
        <v>2.8892592515227848</v>
      </c>
      <c r="CA101" s="16">
        <f>+'MATRIZ (A)'!CA101*CA$168</f>
        <v>30.392455544374609</v>
      </c>
      <c r="CB101" s="16">
        <f>+'MATRIZ (A)'!CB101*CB$168</f>
        <v>116.14833332274382</v>
      </c>
      <c r="CC101" s="16">
        <f>+'MATRIZ (A)'!CC101*CC$168</f>
        <v>59.696808111759125</v>
      </c>
      <c r="CD101" s="16">
        <f>+'MATRIZ (A)'!CD101*CD$168</f>
        <v>50.533374537046818</v>
      </c>
      <c r="CE101" s="16">
        <f>+'MATRIZ (A)'!CE101*CE$168</f>
        <v>237.27984735338111</v>
      </c>
      <c r="CF101" s="16">
        <f>+'MATRIZ (A)'!CF101*CF$168</f>
        <v>2192.1933083248828</v>
      </c>
      <c r="CG101" s="16">
        <f>+'MATRIZ (A)'!CG101*CG$168</f>
        <v>11930.082387575121</v>
      </c>
      <c r="CH101" s="16">
        <f>+'MATRIZ (A)'!CH101*CH$168</f>
        <v>62.071429931466859</v>
      </c>
      <c r="CI101" s="16">
        <f>+'MATRIZ (A)'!CI101*CI$168</f>
        <v>3.1454385789879544</v>
      </c>
      <c r="CJ101" s="16">
        <f>+'MATRIZ (A)'!CJ101*CJ$168</f>
        <v>14.437924571171013</v>
      </c>
      <c r="CK101" s="16">
        <f>+'MATRIZ (A)'!CK101*CK$168</f>
        <v>1.9422029116842012</v>
      </c>
      <c r="CL101" s="16">
        <f>+'MATRIZ (A)'!CL101*CL$168</f>
        <v>536.07024010486191</v>
      </c>
      <c r="CM101" s="16">
        <f>+'MATRIZ (A)'!CM101*CM$168</f>
        <v>323.40982621782621</v>
      </c>
      <c r="CN101" s="16">
        <f>+'MATRIZ (A)'!CN101*CN$168</f>
        <v>85.384518766637584</v>
      </c>
      <c r="CO101" s="16">
        <f>+'MATRIZ (A)'!CO101*CO$168</f>
        <v>3423.4064872879931</v>
      </c>
      <c r="CP101" s="16">
        <f>+'MATRIZ (A)'!CP101*CP$168</f>
        <v>891.86396751189181</v>
      </c>
      <c r="CQ101" s="16">
        <f>+'MATRIZ (A)'!CQ101*CQ$168</f>
        <v>68.16758618247917</v>
      </c>
      <c r="CR101" s="16">
        <f>+'MATRIZ (A)'!CR101*CR$168</f>
        <v>163.74008431114663</v>
      </c>
      <c r="CS101" s="16">
        <f>+'MATRIZ (A)'!CS101*CS$168</f>
        <v>37.91940165649337</v>
      </c>
      <c r="CT101" s="16">
        <f>+'MATRIZ (A)'!CT101*CT$168</f>
        <v>8747.7696610574203</v>
      </c>
      <c r="CU101" s="16">
        <f>+'MATRIZ (A)'!CU101*CU$168</f>
        <v>24.419037462230548</v>
      </c>
      <c r="CV101" s="16">
        <f>+'MATRIZ (A)'!CV101*CV$168</f>
        <v>0.13887699121337155</v>
      </c>
      <c r="CW101" s="16">
        <f>+'MATRIZ (A)'!CW101*CW$168</f>
        <v>573.03756168154712</v>
      </c>
      <c r="CX101" s="16">
        <f>+'MATRIZ (A)'!CX101*CX$168</f>
        <v>292.47081243799863</v>
      </c>
      <c r="CY101" s="16">
        <f>+'MATRIZ (A)'!CY101*CY$168</f>
        <v>7.0714678826099195</v>
      </c>
      <c r="CZ101" s="16">
        <f>+'MATRIZ (A)'!CZ101*CZ$168</f>
        <v>26.018497224735903</v>
      </c>
      <c r="DA101" s="16">
        <f>+'MATRIZ (A)'!DA101*DA$168</f>
        <v>62.294869891673521</v>
      </c>
      <c r="DB101" s="16">
        <f>+'MATRIZ (A)'!DB101*DB$168</f>
        <v>8.5200682734033197</v>
      </c>
      <c r="DC101" s="16">
        <f>+'MATRIZ (A)'!DC101*DC$168</f>
        <v>52.096958319455197</v>
      </c>
      <c r="DD101" s="16">
        <f>+'MATRIZ (A)'!DD101*DD$168</f>
        <v>65.551499202030186</v>
      </c>
      <c r="DE101" s="16">
        <f>+'MATRIZ (A)'!DE101*DE$168</f>
        <v>144.26685429376371</v>
      </c>
      <c r="DF101" s="16">
        <f>+'MATRIZ (A)'!DF101*DF$168</f>
        <v>37.106277127097933</v>
      </c>
      <c r="DG101" s="16">
        <f>+'MATRIZ (A)'!DG101*DG$168</f>
        <v>140.56449106692338</v>
      </c>
      <c r="DH101" s="16">
        <f>+'MATRIZ (A)'!DH101*DH$168</f>
        <v>39.065555602212015</v>
      </c>
      <c r="DI101" s="16">
        <f>+'MATRIZ (A)'!DI101*DI$168</f>
        <v>2.714486445892887</v>
      </c>
      <c r="DJ101" s="16">
        <f>+'MATRIZ (A)'!DJ101*DJ$168</f>
        <v>18.446631184193379</v>
      </c>
      <c r="DK101" s="16">
        <f>+'MATRIZ (A)'!DK101*DK$168</f>
        <v>21.994193344618125</v>
      </c>
      <c r="DL101" s="16">
        <f>+'MATRIZ (A)'!DL101*DL$168</f>
        <v>52.589436548976146</v>
      </c>
      <c r="DM101" s="16">
        <f>+'MATRIZ (A)'!DM101*DM$168</f>
        <v>2.0594898968992885E-4</v>
      </c>
      <c r="DN101" s="16">
        <f>+'MATRIZ (A)'!DN101*DN$168</f>
        <v>0.32221878135670412</v>
      </c>
      <c r="DO101" s="16">
        <f>+'MATRIZ (A)'!DO101*DO$168</f>
        <v>33.33996077388619</v>
      </c>
      <c r="DP101" s="16">
        <f>+'MATRIZ (A)'!DP101*DP$168</f>
        <v>25.787902943342687</v>
      </c>
      <c r="DQ101" s="16">
        <f>+'MATRIZ (A)'!DQ101*DQ$168</f>
        <v>16.52051915459737</v>
      </c>
      <c r="DR101" s="16">
        <f>+'MATRIZ (A)'!DR101*DR$168</f>
        <v>22.617721906023817</v>
      </c>
      <c r="DS101" s="16">
        <f>+'MATRIZ (A)'!DS101*DS$168</f>
        <v>169.73952165146861</v>
      </c>
      <c r="DT101" s="16">
        <f>+'MATRIZ (A)'!DT101*DT$168</f>
        <v>22.943863538152954</v>
      </c>
      <c r="DU101" s="16">
        <f>+'MATRIZ (A)'!DU101*DU$168</f>
        <v>0.21404714798851707</v>
      </c>
      <c r="DV101" s="16">
        <f>+'MATRIZ (A)'!DV101*DV$168</f>
        <v>138.85438452344212</v>
      </c>
      <c r="DW101" s="16">
        <f>+'MATRIZ (A)'!DW101*DW$168</f>
        <v>271.82568333829124</v>
      </c>
      <c r="DX101" s="16">
        <f>+'MATRIZ (A)'!DX101*DX$168</f>
        <v>238.20415047748983</v>
      </c>
      <c r="DY101" s="16">
        <f>+'MATRIZ (A)'!DY101*DY$168</f>
        <v>2.8518766947562479</v>
      </c>
      <c r="DZ101" s="16">
        <f>+'MATRIZ (A)'!DZ101*DZ$168</f>
        <v>15.199634396592751</v>
      </c>
      <c r="EA101" s="16">
        <f>+'MATRIZ (A)'!EA101*EA$168</f>
        <v>48.732670566211382</v>
      </c>
      <c r="EB101" s="16">
        <f>+'MATRIZ (A)'!EB101*EB$168</f>
        <v>38.559687369210828</v>
      </c>
      <c r="EC101" s="16">
        <f>+'MATRIZ (A)'!EC101*EC$168</f>
        <v>9.6901229608189592</v>
      </c>
      <c r="ED101" s="16">
        <f>+'MATRIZ (A)'!ED101*ED$168</f>
        <v>5.8200217378262105</v>
      </c>
      <c r="EE101" s="16">
        <f>+'MATRIZ (A)'!EE101*EE$168</f>
        <v>12.571093216623582</v>
      </c>
      <c r="EF101" s="16">
        <f>+'MATRIZ (A)'!EF101*EF$168</f>
        <v>0.49689203770940621</v>
      </c>
      <c r="EG101" s="16">
        <f>+'MATRIZ (A)'!EG101*EG$168</f>
        <v>3.559382612471329</v>
      </c>
      <c r="EH101" s="16">
        <f>+'MATRIZ (A)'!EH101*EH$168</f>
        <v>0</v>
      </c>
      <c r="EI101" s="18">
        <f t="shared" si="6"/>
        <v>46396.155548036026</v>
      </c>
      <c r="EJ101" s="20">
        <f>+'MATRIZ (I-A) INVERSA'!FM101</f>
        <v>4467.2695965606599</v>
      </c>
      <c r="EK101" s="20">
        <f>+'MATRIZ (I-A) INVERSA'!FN101</f>
        <v>0</v>
      </c>
      <c r="EL101" s="20">
        <f>+'MATRIZ (I-A) INVERSA'!FO101</f>
        <v>0</v>
      </c>
      <c r="EM101" s="20">
        <f>+'MATRIZ (I-A) INVERSA'!FP101</f>
        <v>0</v>
      </c>
      <c r="EN101" s="20">
        <f>+'MATRIZ (I-A) INVERSA'!FQ101</f>
        <v>0</v>
      </c>
      <c r="EO101" s="20">
        <f>+'MATRIZ (I-A) INVERSA'!FR101</f>
        <v>0</v>
      </c>
      <c r="EP101" s="20">
        <f>+'MATRIZ (I-A) INVERSA'!FS101</f>
        <v>0</v>
      </c>
      <c r="EQ101" s="20">
        <f>+'MATRIZ (I-A) INVERSA'!FT101</f>
        <v>0</v>
      </c>
      <c r="ER101" s="20">
        <f>+'MATRIZ (I-A) INVERSA'!FU101</f>
        <v>0</v>
      </c>
      <c r="ES101" s="20">
        <f>+'MATRIZ (I-A) INVERSA'!FV101</f>
        <v>0</v>
      </c>
      <c r="ET101" s="20">
        <f>+'MATRIZ (I-A) INVERSA'!FW101</f>
        <v>0</v>
      </c>
      <c r="EU101" s="20">
        <f>+'MATRIZ (I-A) INVERSA'!FX101</f>
        <v>1.3883225083499828</v>
      </c>
      <c r="EV101" s="20">
        <f>+'MATRIZ (I-A) INVERSA'!FY101</f>
        <v>13.684306414248946</v>
      </c>
      <c r="EW101" s="20">
        <f>+'MATRIZ (I-A) INVERSA'!FZ101</f>
        <v>4.1271966609057235E-2</v>
      </c>
      <c r="EX101" s="20">
        <f>+'MATRIZ (I-A) INVERSA'!GA101</f>
        <v>26383.610836311982</v>
      </c>
      <c r="EY101" s="20">
        <f>+'MATRIZ (I-A) INVERSA'!GB101</f>
        <v>0</v>
      </c>
      <c r="EZ101" s="20">
        <f>+'MATRIZ (I-A) INVERSA'!GC101</f>
        <v>0</v>
      </c>
      <c r="FA101" s="20">
        <f>+'MATRIZ (I-A) INVERSA'!GD101</f>
        <v>0</v>
      </c>
      <c r="FB101" s="20">
        <f>+'MATRIZ (I-A) INVERSA'!GE101</f>
        <v>0</v>
      </c>
      <c r="FC101" s="20">
        <f>+'MATRIZ (I-A) INVERSA'!GF101</f>
        <v>0</v>
      </c>
      <c r="FD101" s="20">
        <f>+'MATRIZ (I-A) INVERSA'!GG101</f>
        <v>0</v>
      </c>
      <c r="FE101" s="20">
        <f>+'MATRIZ (I-A) INVERSA'!GH101</f>
        <v>0</v>
      </c>
      <c r="FF101" s="20">
        <f>+'MATRIZ (I-A) INVERSA'!GI101</f>
        <v>0</v>
      </c>
      <c r="FG101" s="18">
        <f t="shared" si="8"/>
        <v>30865.99433376185</v>
      </c>
      <c r="FH101" s="17">
        <f t="shared" si="7"/>
        <v>77262.149881797872</v>
      </c>
      <c r="FI101" s="28"/>
      <c r="FJ101" s="17">
        <v>77262.149881797886</v>
      </c>
      <c r="FK101" s="48">
        <f t="shared" si="9"/>
        <v>0</v>
      </c>
      <c r="FM101" s="46">
        <f>+IFERROR((FH101/'MIP 2017'!FH101*100-100),0)</f>
        <v>0.28908061422457365</v>
      </c>
    </row>
    <row r="102" spans="1:169" s="7" customFormat="1" ht="21.95" customHeight="1" thickBot="1" x14ac:dyDescent="0.25">
      <c r="A102" s="137" t="s">
        <v>246</v>
      </c>
      <c r="B102" s="138" t="s">
        <v>395</v>
      </c>
      <c r="C102" s="16">
        <f>+'MATRIZ (A)'!C102*C$168</f>
        <v>0.65988097265576262</v>
      </c>
      <c r="D102" s="16">
        <f>+'MATRIZ (A)'!D102*D$168</f>
        <v>7.1569013661537464E-2</v>
      </c>
      <c r="E102" s="16">
        <f>+'MATRIZ (A)'!E102*E$168</f>
        <v>2.2829922729135435</v>
      </c>
      <c r="F102" s="16">
        <f>+'MATRIZ (A)'!F102*F$168</f>
        <v>35.884761762820062</v>
      </c>
      <c r="G102" s="16">
        <f>+'MATRIZ (A)'!G102*G$168</f>
        <v>7.1272347544077919</v>
      </c>
      <c r="H102" s="16">
        <f>+'MATRIZ (A)'!H102*H$168</f>
        <v>0.3315278132237589</v>
      </c>
      <c r="I102" s="16">
        <f>+'MATRIZ (A)'!I102*I$168</f>
        <v>3.730766137828246E-2</v>
      </c>
      <c r="J102" s="16">
        <f>+'MATRIZ (A)'!J102*J$168</f>
        <v>6.9450443426437983E-2</v>
      </c>
      <c r="K102" s="16">
        <f>+'MATRIZ (A)'!K102*K$168</f>
        <v>0.25283856152817902</v>
      </c>
      <c r="L102" s="16">
        <f>+'MATRIZ (A)'!L102*L$168</f>
        <v>16.416710278551523</v>
      </c>
      <c r="M102" s="16">
        <f>+'MATRIZ (A)'!M102*M$168</f>
        <v>47.792095989794568</v>
      </c>
      <c r="N102" s="16">
        <f>+'MATRIZ (A)'!N102*N$168</f>
        <v>411.4569201430615</v>
      </c>
      <c r="O102" s="16">
        <f>+'MATRIZ (A)'!O102*O$168</f>
        <v>183.72189625502341</v>
      </c>
      <c r="P102" s="16">
        <f>+'MATRIZ (A)'!P102*P$168</f>
        <v>18712.978604905504</v>
      </c>
      <c r="Q102" s="16">
        <f>+'MATRIZ (A)'!Q102*Q$168</f>
        <v>16.117170724341037</v>
      </c>
      <c r="R102" s="16">
        <f>+'MATRIZ (A)'!R102*R$168</f>
        <v>2187.8563698998569</v>
      </c>
      <c r="S102" s="16">
        <f>+'MATRIZ (A)'!S102*S$168</f>
        <v>51.337157593372716</v>
      </c>
      <c r="T102" s="16">
        <f>+'MATRIZ (A)'!T102*T$168</f>
        <v>19.260622776434069</v>
      </c>
      <c r="U102" s="16">
        <f>+'MATRIZ (A)'!U102*U$168</f>
        <v>24.942097126752557</v>
      </c>
      <c r="V102" s="16">
        <f>+'MATRIZ (A)'!V102*V$168</f>
        <v>5.7145840644980117</v>
      </c>
      <c r="W102" s="16">
        <f>+'MATRIZ (A)'!W102*W$168</f>
        <v>148.86965330727199</v>
      </c>
      <c r="X102" s="16">
        <f>+'MATRIZ (A)'!X102*X$168</f>
        <v>52.716540346810568</v>
      </c>
      <c r="Y102" s="16">
        <f>+'MATRIZ (A)'!Y102*Y$168</f>
        <v>1.4444253383304026E-2</v>
      </c>
      <c r="Z102" s="16">
        <f>+'MATRIZ (A)'!Z102*Z$168</f>
        <v>23.095291677682582</v>
      </c>
      <c r="AA102" s="16">
        <f>+'MATRIZ (A)'!AA102*AA$168</f>
        <v>1.843359463736632</v>
      </c>
      <c r="AB102" s="16">
        <f>+'MATRIZ (A)'!AB102*AB$168</f>
        <v>400.69999407077592</v>
      </c>
      <c r="AC102" s="16">
        <f>+'MATRIZ (A)'!AC102*AC$168</f>
        <v>1.2825821846299565</v>
      </c>
      <c r="AD102" s="16">
        <f>+'MATRIZ (A)'!AD102*AD$168</f>
        <v>64.427357412834368</v>
      </c>
      <c r="AE102" s="16">
        <f>+'MATRIZ (A)'!AE102*AE$168</f>
        <v>14.30434838426782</v>
      </c>
      <c r="AF102" s="16">
        <f>+'MATRIZ (A)'!AF102*AF$168</f>
        <v>452.00082798338195</v>
      </c>
      <c r="AG102" s="16">
        <f>+'MATRIZ (A)'!AG102*AG$168</f>
        <v>8.5143403823785686</v>
      </c>
      <c r="AH102" s="16">
        <f>+'MATRIZ (A)'!AH102*AH$168</f>
        <v>1.530705312114601</v>
      </c>
      <c r="AI102" s="16">
        <f>+'MATRIZ (A)'!AI102*AI$168</f>
        <v>1952.1820370631315</v>
      </c>
      <c r="AJ102" s="16">
        <f>+'MATRIZ (A)'!AJ102*AJ$168</f>
        <v>4380.1783010268118</v>
      </c>
      <c r="AK102" s="16">
        <f>+'MATRIZ (A)'!AK102*AK$168</f>
        <v>2065.4142347362149</v>
      </c>
      <c r="AL102" s="16">
        <f>+'MATRIZ (A)'!AL102*AL$168</f>
        <v>727.14404403049093</v>
      </c>
      <c r="AM102" s="16">
        <f>+'MATRIZ (A)'!AM102*AM$168</f>
        <v>432.83332456448522</v>
      </c>
      <c r="AN102" s="16">
        <f>+'MATRIZ (A)'!AN102*AN$168</f>
        <v>126.03684550714551</v>
      </c>
      <c r="AO102" s="16">
        <f>+'MATRIZ (A)'!AO102*AO$168</f>
        <v>1803.7724540149193</v>
      </c>
      <c r="AP102" s="16">
        <f>+'MATRIZ (A)'!AP102*AP$168</f>
        <v>2769.1206124307391</v>
      </c>
      <c r="AQ102" s="16">
        <f>+'MATRIZ (A)'!AQ102*AQ$168</f>
        <v>78.898426000452076</v>
      </c>
      <c r="AR102" s="16">
        <f>+'MATRIZ (A)'!AR102*AR$168</f>
        <v>187.04151069012087</v>
      </c>
      <c r="AS102" s="16">
        <f>+'MATRIZ (A)'!AS102*AS$168</f>
        <v>133.76735871041367</v>
      </c>
      <c r="AT102" s="16">
        <f>+'MATRIZ (A)'!AT102*AT$168</f>
        <v>60.718365994518628</v>
      </c>
      <c r="AU102" s="16">
        <f>+'MATRIZ (A)'!AU102*AU$168</f>
        <v>2011.262931269403</v>
      </c>
      <c r="AV102" s="16">
        <f>+'MATRIZ (A)'!AV102*AV$168</f>
        <v>344.13700176677901</v>
      </c>
      <c r="AW102" s="16">
        <f>+'MATRIZ (A)'!AW102*AW$168</f>
        <v>286.31715542973717</v>
      </c>
      <c r="AX102" s="16">
        <f>+'MATRIZ (A)'!AX102*AX$168</f>
        <v>292.06272214678853</v>
      </c>
      <c r="AY102" s="16">
        <f>+'MATRIZ (A)'!AY102*AY$168</f>
        <v>469.89489540304731</v>
      </c>
      <c r="AZ102" s="16">
        <f>+'MATRIZ (A)'!AZ102*AZ$168</f>
        <v>8.9771464843879265</v>
      </c>
      <c r="BA102" s="16">
        <f>+'MATRIZ (A)'!BA102*BA$168</f>
        <v>9.5781050708262008</v>
      </c>
      <c r="BB102" s="16">
        <f>+'MATRIZ (A)'!BB102*BB$168</f>
        <v>296.58701627463182</v>
      </c>
      <c r="BC102" s="16">
        <f>+'MATRIZ (A)'!BC102*BC$168</f>
        <v>1740.4386093226317</v>
      </c>
      <c r="BD102" s="16">
        <f>+'MATRIZ (A)'!BD102*BD$168</f>
        <v>176.07580039070902</v>
      </c>
      <c r="BE102" s="16">
        <f>+'MATRIZ (A)'!BE102*BE$168</f>
        <v>1765.5019994195989</v>
      </c>
      <c r="BF102" s="16">
        <f>+'MATRIZ (A)'!BF102*BF$168</f>
        <v>1483.5625371974893</v>
      </c>
      <c r="BG102" s="16">
        <f>+'MATRIZ (A)'!BG102*BG$168</f>
        <v>158.24793536256772</v>
      </c>
      <c r="BH102" s="16">
        <f>+'MATRIZ (A)'!BH102*BH$168</f>
        <v>360.06749679803499</v>
      </c>
      <c r="BI102" s="16">
        <f>+'MATRIZ (A)'!BI102*BI$168</f>
        <v>230.8461304677102</v>
      </c>
      <c r="BJ102" s="16">
        <f>+'MATRIZ (A)'!BJ102*BJ$168</f>
        <v>901.88602982158272</v>
      </c>
      <c r="BK102" s="16">
        <f>+'MATRIZ (A)'!BK102*BK$168</f>
        <v>200.8320858601339</v>
      </c>
      <c r="BL102" s="16">
        <f>+'MATRIZ (A)'!BL102*BL$168</f>
        <v>44.887523720662657</v>
      </c>
      <c r="BM102" s="16">
        <f>+'MATRIZ (A)'!BM102*BM$168</f>
        <v>2013.283109647575</v>
      </c>
      <c r="BN102" s="16">
        <f>+'MATRIZ (A)'!BN102*BN$168</f>
        <v>428.12479264951992</v>
      </c>
      <c r="BO102" s="16">
        <f>+'MATRIZ (A)'!BO102*BO$168</f>
        <v>1058.6977880030079</v>
      </c>
      <c r="BP102" s="16">
        <f>+'MATRIZ (A)'!BP102*BP$168</f>
        <v>45.932660888906206</v>
      </c>
      <c r="BQ102" s="16">
        <f>+'MATRIZ (A)'!BQ102*BQ$168</f>
        <v>136.13346818475213</v>
      </c>
      <c r="BR102" s="16">
        <f>+'MATRIZ (A)'!BR102*BR$168</f>
        <v>2735.5858409030866</v>
      </c>
      <c r="BS102" s="16">
        <f>+'MATRIZ (A)'!BS102*BS$168</f>
        <v>695.42824772465929</v>
      </c>
      <c r="BT102" s="16">
        <f>+'MATRIZ (A)'!BT102*BT$168</f>
        <v>3073.2548583669172</v>
      </c>
      <c r="BU102" s="16">
        <f>+'MATRIZ (A)'!BU102*BU$168</f>
        <v>2475.7789003363564</v>
      </c>
      <c r="BV102" s="16">
        <f>+'MATRIZ (A)'!BV102*BV$168</f>
        <v>3084.649722613909</v>
      </c>
      <c r="BW102" s="16">
        <f>+'MATRIZ (A)'!BW102*BW$168</f>
        <v>3628.2850586976401</v>
      </c>
      <c r="BX102" s="16">
        <f>+'MATRIZ (A)'!BX102*BX$168</f>
        <v>704.73371659959969</v>
      </c>
      <c r="BY102" s="16">
        <f>+'MATRIZ (A)'!BY102*BY$168</f>
        <v>94.702613783462425</v>
      </c>
      <c r="BZ102" s="16">
        <f>+'MATRIZ (A)'!BZ102*BZ$168</f>
        <v>5.0654500013154227</v>
      </c>
      <c r="CA102" s="16">
        <f>+'MATRIZ (A)'!CA102*CA$168</f>
        <v>1877.0266471604459</v>
      </c>
      <c r="CB102" s="16">
        <f>+'MATRIZ (A)'!CB102*CB$168</f>
        <v>156.00755303074573</v>
      </c>
      <c r="CC102" s="16">
        <f>+'MATRIZ (A)'!CC102*CC$168</f>
        <v>333.14025788702639</v>
      </c>
      <c r="CD102" s="16">
        <f>+'MATRIZ (A)'!CD102*CD$168</f>
        <v>558.39760785963335</v>
      </c>
      <c r="CE102" s="16">
        <f>+'MATRIZ (A)'!CE102*CE$168</f>
        <v>1219.3413754339206</v>
      </c>
      <c r="CF102" s="16">
        <f>+'MATRIZ (A)'!CF102*CF$168</f>
        <v>3389.0472959825365</v>
      </c>
      <c r="CG102" s="16">
        <f>+'MATRIZ (A)'!CG102*CG$168</f>
        <v>41562.858498662819</v>
      </c>
      <c r="CH102" s="16">
        <f>+'MATRIZ (A)'!CH102*CH$168</f>
        <v>684.58321308833331</v>
      </c>
      <c r="CI102" s="16">
        <f>+'MATRIZ (A)'!CI102*CI$168</f>
        <v>993.58735987572516</v>
      </c>
      <c r="CJ102" s="16">
        <f>+'MATRIZ (A)'!CJ102*CJ$168</f>
        <v>4845.3378893953377</v>
      </c>
      <c r="CK102" s="16">
        <f>+'MATRIZ (A)'!CK102*CK$168</f>
        <v>29063.490020026013</v>
      </c>
      <c r="CL102" s="16">
        <f>+'MATRIZ (A)'!CL102*CL$168</f>
        <v>30222.234247046257</v>
      </c>
      <c r="CM102" s="16">
        <f>+'MATRIZ (A)'!CM102*CM$168</f>
        <v>21926.980755233162</v>
      </c>
      <c r="CN102" s="16">
        <f>+'MATRIZ (A)'!CN102*CN$168</f>
        <v>1348.4656367310788</v>
      </c>
      <c r="CO102" s="16">
        <f>+'MATRIZ (A)'!CO102*CO$168</f>
        <v>66839.267660535887</v>
      </c>
      <c r="CP102" s="16">
        <f>+'MATRIZ (A)'!CP102*CP$168</f>
        <v>4467.5029955139471</v>
      </c>
      <c r="CQ102" s="16">
        <f>+'MATRIZ (A)'!CQ102*CQ$168</f>
        <v>761.78527537172488</v>
      </c>
      <c r="CR102" s="16">
        <f>+'MATRIZ (A)'!CR102*CR$168</f>
        <v>635.82362981404401</v>
      </c>
      <c r="CS102" s="16">
        <f>+'MATRIZ (A)'!CS102*CS$168</f>
        <v>164.45170478626417</v>
      </c>
      <c r="CT102" s="16">
        <f>+'MATRIZ (A)'!CT102*CT$168</f>
        <v>3178.869184221965</v>
      </c>
      <c r="CU102" s="16">
        <f>+'MATRIZ (A)'!CU102*CU$168</f>
        <v>1186.7085885986771</v>
      </c>
      <c r="CV102" s="16">
        <f>+'MATRIZ (A)'!CV102*CV$168</f>
        <v>10.530239490742639</v>
      </c>
      <c r="CW102" s="16">
        <f>+'MATRIZ (A)'!CW102*CW$168</f>
        <v>739.87693944448654</v>
      </c>
      <c r="CX102" s="16">
        <f>+'MATRIZ (A)'!CX102*CX$168</f>
        <v>467.70407837813525</v>
      </c>
      <c r="CY102" s="16">
        <f>+'MATRIZ (A)'!CY102*CY$168</f>
        <v>201.05518885311429</v>
      </c>
      <c r="CZ102" s="16">
        <f>+'MATRIZ (A)'!CZ102*CZ$168</f>
        <v>182.49298543916422</v>
      </c>
      <c r="DA102" s="16">
        <f>+'MATRIZ (A)'!DA102*DA$168</f>
        <v>1552.7445914478992</v>
      </c>
      <c r="DB102" s="16">
        <f>+'MATRIZ (A)'!DB102*DB$168</f>
        <v>965.12662503305478</v>
      </c>
      <c r="DC102" s="16">
        <f>+'MATRIZ (A)'!DC102*DC$168</f>
        <v>547.44125803313182</v>
      </c>
      <c r="DD102" s="16">
        <f>+'MATRIZ (A)'!DD102*DD$168</f>
        <v>2036.40101093874</v>
      </c>
      <c r="DE102" s="16">
        <f>+'MATRIZ (A)'!DE102*DE$168</f>
        <v>2444.1267434758183</v>
      </c>
      <c r="DF102" s="16">
        <f>+'MATRIZ (A)'!DF102*DF$168</f>
        <v>809.42509827609535</v>
      </c>
      <c r="DG102" s="16">
        <f>+'MATRIZ (A)'!DG102*DG$168</f>
        <v>801.16023586277936</v>
      </c>
      <c r="DH102" s="16">
        <f>+'MATRIZ (A)'!DH102*DH$168</f>
        <v>518.44608680692966</v>
      </c>
      <c r="DI102" s="16">
        <f>+'MATRIZ (A)'!DI102*DI$168</f>
        <v>13.283118792897859</v>
      </c>
      <c r="DJ102" s="16">
        <f>+'MATRIZ (A)'!DJ102*DJ$168</f>
        <v>470.42426652089165</v>
      </c>
      <c r="DK102" s="16">
        <f>+'MATRIZ (A)'!DK102*DK$168</f>
        <v>235.29028350789912</v>
      </c>
      <c r="DL102" s="16">
        <f>+'MATRIZ (A)'!DL102*DL$168</f>
        <v>974.74035492618032</v>
      </c>
      <c r="DM102" s="16">
        <f>+'MATRIZ (A)'!DM102*DM$168</f>
        <v>1.6364293445173674</v>
      </c>
      <c r="DN102" s="16">
        <f>+'MATRIZ (A)'!DN102*DN$168</f>
        <v>10.22483842712338</v>
      </c>
      <c r="DO102" s="16">
        <f>+'MATRIZ (A)'!DO102*DO$168</f>
        <v>722.06107699162305</v>
      </c>
      <c r="DP102" s="16">
        <f>+'MATRIZ (A)'!DP102*DP$168</f>
        <v>448.65968426424962</v>
      </c>
      <c r="DQ102" s="16">
        <f>+'MATRIZ (A)'!DQ102*DQ$168</f>
        <v>413.98407170587228</v>
      </c>
      <c r="DR102" s="16">
        <f>+'MATRIZ (A)'!DR102*DR$168</f>
        <v>7841.4188436885179</v>
      </c>
      <c r="DS102" s="16">
        <f>+'MATRIZ (A)'!DS102*DS$168</f>
        <v>690.50782513359184</v>
      </c>
      <c r="DT102" s="16">
        <f>+'MATRIZ (A)'!DT102*DT$168</f>
        <v>150.66946018302087</v>
      </c>
      <c r="DU102" s="16">
        <f>+'MATRIZ (A)'!DU102*DU$168</f>
        <v>4.3506252388285027</v>
      </c>
      <c r="DV102" s="16">
        <f>+'MATRIZ (A)'!DV102*DV$168</f>
        <v>1005.0420975287323</v>
      </c>
      <c r="DW102" s="16">
        <f>+'MATRIZ (A)'!DW102*DW$168</f>
        <v>3788.0420480561493</v>
      </c>
      <c r="DX102" s="16">
        <f>+'MATRIZ (A)'!DX102*DX$168</f>
        <v>280.93274133258126</v>
      </c>
      <c r="DY102" s="16">
        <f>+'MATRIZ (A)'!DY102*DY$168</f>
        <v>21.112993508060793</v>
      </c>
      <c r="DZ102" s="16">
        <f>+'MATRIZ (A)'!DZ102*DZ$168</f>
        <v>22.28220311357574</v>
      </c>
      <c r="EA102" s="16">
        <f>+'MATRIZ (A)'!EA102*EA$168</f>
        <v>97.900816611872173</v>
      </c>
      <c r="EB102" s="16">
        <f>+'MATRIZ (A)'!EB102*EB$168</f>
        <v>170.72578214848525</v>
      </c>
      <c r="EC102" s="16">
        <f>+'MATRIZ (A)'!EC102*EC$168</f>
        <v>890.07458814899155</v>
      </c>
      <c r="ED102" s="16">
        <f>+'MATRIZ (A)'!ED102*ED$168</f>
        <v>75.285339846942932</v>
      </c>
      <c r="EE102" s="16">
        <f>+'MATRIZ (A)'!EE102*EE$168</f>
        <v>197.39346647788935</v>
      </c>
      <c r="EF102" s="16">
        <f>+'MATRIZ (A)'!EF102*EF$168</f>
        <v>22.90625501718198</v>
      </c>
      <c r="EG102" s="16">
        <f>+'MATRIZ (A)'!EG102*EG$168</f>
        <v>87.76093593254673</v>
      </c>
      <c r="EH102" s="16">
        <f>+'MATRIZ (A)'!EH102*EH$168</f>
        <v>0</v>
      </c>
      <c r="EI102" s="18">
        <f t="shared" si="6"/>
        <v>313899.68672735337</v>
      </c>
      <c r="EJ102" s="20">
        <f>+'MATRIZ (I-A) INVERSA'!FM102</f>
        <v>128499.16240629286</v>
      </c>
      <c r="EK102" s="20">
        <f>+'MATRIZ (I-A) INVERSA'!FN102</f>
        <v>216.56897862851105</v>
      </c>
      <c r="EL102" s="20">
        <f>+'MATRIZ (I-A) INVERSA'!FO102</f>
        <v>987.60422867709281</v>
      </c>
      <c r="EM102" s="20">
        <f>+'MATRIZ (I-A) INVERSA'!FP102</f>
        <v>0</v>
      </c>
      <c r="EN102" s="20">
        <f>+'MATRIZ (I-A) INVERSA'!FQ102</f>
        <v>4.789819731049719</v>
      </c>
      <c r="EO102" s="20">
        <f>+'MATRIZ (I-A) INVERSA'!FR102</f>
        <v>6.6937261975746482E-2</v>
      </c>
      <c r="EP102" s="20">
        <f>+'MATRIZ (I-A) INVERSA'!FS102</f>
        <v>10.073880168776363</v>
      </c>
      <c r="EQ102" s="20">
        <f>+'MATRIZ (I-A) INVERSA'!FT102</f>
        <v>1.0266495260077417</v>
      </c>
      <c r="ER102" s="20">
        <f>+'MATRIZ (I-A) INVERSA'!FU102</f>
        <v>0.23501823065474398</v>
      </c>
      <c r="ES102" s="20">
        <f>+'MATRIZ (I-A) INVERSA'!FV102</f>
        <v>0</v>
      </c>
      <c r="ET102" s="20">
        <f>+'MATRIZ (I-A) INVERSA'!FW102</f>
        <v>0.28211972084841375</v>
      </c>
      <c r="EU102" s="20">
        <f>+'MATRIZ (I-A) INVERSA'!FX102</f>
        <v>0</v>
      </c>
      <c r="EV102" s="20">
        <f>+'MATRIZ (I-A) INVERSA'!FY102</f>
        <v>10002.188128947373</v>
      </c>
      <c r="EW102" s="20">
        <f>+'MATRIZ (I-A) INVERSA'!FZ102</f>
        <v>-5.9848268320983194E-3</v>
      </c>
      <c r="EX102" s="20">
        <f>+'MATRIZ (I-A) INVERSA'!GA102</f>
        <v>187238.86315125038</v>
      </c>
      <c r="EY102" s="20">
        <f>+'MATRIZ (I-A) INVERSA'!GB102</f>
        <v>555.35563422129837</v>
      </c>
      <c r="EZ102" s="20">
        <f>+'MATRIZ (I-A) INVERSA'!GC102</f>
        <v>79.322327939025172</v>
      </c>
      <c r="FA102" s="20">
        <f>+'MATRIZ (I-A) INVERSA'!GD102</f>
        <v>208.55720044330863</v>
      </c>
      <c r="FB102" s="20">
        <f>+'MATRIZ (I-A) INVERSA'!GE102</f>
        <v>97.884232891871775</v>
      </c>
      <c r="FC102" s="20">
        <f>+'MATRIZ (I-A) INVERSA'!GF102</f>
        <v>0.13059164177339908</v>
      </c>
      <c r="FD102" s="20">
        <f>+'MATRIZ (I-A) INVERSA'!GG102</f>
        <v>127.86848350924173</v>
      </c>
      <c r="FE102" s="20">
        <f>+'MATRIZ (I-A) INVERSA'!GH102</f>
        <v>25.268392590234441</v>
      </c>
      <c r="FF102" s="20">
        <f>+'MATRIZ (I-A) INVERSA'!GI102</f>
        <v>0</v>
      </c>
      <c r="FG102" s="18">
        <f t="shared" si="8"/>
        <v>328055.24219684541</v>
      </c>
      <c r="FH102" s="17">
        <f t="shared" si="7"/>
        <v>641954.92892419873</v>
      </c>
      <c r="FI102" s="28"/>
      <c r="FJ102" s="17">
        <v>641954.92892419919</v>
      </c>
      <c r="FK102" s="48">
        <f t="shared" si="9"/>
        <v>0</v>
      </c>
      <c r="FM102" s="46">
        <f>+IFERROR((FH102/'MIP 2017'!FH102*100-100),0)</f>
        <v>0.56333668667036818</v>
      </c>
    </row>
    <row r="103" spans="1:169" s="7" customFormat="1" ht="21.95" customHeight="1" thickBot="1" x14ac:dyDescent="0.25">
      <c r="A103" s="137" t="s">
        <v>248</v>
      </c>
      <c r="B103" s="138" t="s">
        <v>247</v>
      </c>
      <c r="C103" s="16">
        <f>+'MATRIZ (A)'!C103*C$168</f>
        <v>0.13335958274831669</v>
      </c>
      <c r="D103" s="16">
        <f>+'MATRIZ (A)'!D103*D$168</f>
        <v>1.7568757280635706E-2</v>
      </c>
      <c r="E103" s="16">
        <f>+'MATRIZ (A)'!E103*E$168</f>
        <v>1.2173700914563589E-2</v>
      </c>
      <c r="F103" s="16">
        <f>+'MATRIZ (A)'!F103*F$168</f>
        <v>3.0294724953219458</v>
      </c>
      <c r="G103" s="16">
        <f>+'MATRIZ (A)'!G103*G$168</f>
        <v>1.5715498374600404E-2</v>
      </c>
      <c r="H103" s="16">
        <f>+'MATRIZ (A)'!H103*H$168</f>
        <v>7.7166975101639196E-2</v>
      </c>
      <c r="I103" s="16">
        <f>+'MATRIZ (A)'!I103*I$168</f>
        <v>5.1471354581708187E-3</v>
      </c>
      <c r="J103" s="16">
        <f>+'MATRIZ (A)'!J103*J$168</f>
        <v>7.8313143111025379E-4</v>
      </c>
      <c r="K103" s="16">
        <f>+'MATRIZ (A)'!K103*K$168</f>
        <v>6.1795637356292295E-2</v>
      </c>
      <c r="L103" s="16">
        <f>+'MATRIZ (A)'!L103*L$168</f>
        <v>0.31803256318604822</v>
      </c>
      <c r="M103" s="16">
        <f>+'MATRIZ (A)'!M103*M$168</f>
        <v>11.726257621715941</v>
      </c>
      <c r="N103" s="16">
        <f>+'MATRIZ (A)'!N103*N$168</f>
        <v>164.62635346609747</v>
      </c>
      <c r="O103" s="16">
        <f>+'MATRIZ (A)'!O103*O$168</f>
        <v>29.2418737465152</v>
      </c>
      <c r="P103" s="16">
        <f>+'MATRIZ (A)'!P103*P$168</f>
        <v>103.83523737264069</v>
      </c>
      <c r="Q103" s="16">
        <f>+'MATRIZ (A)'!Q103*Q$168</f>
        <v>0.12711149169464764</v>
      </c>
      <c r="R103" s="16">
        <f>+'MATRIZ (A)'!R103*R$168</f>
        <v>32.642626387282036</v>
      </c>
      <c r="S103" s="16">
        <f>+'MATRIZ (A)'!S103*S$168</f>
        <v>6.0074975702734896</v>
      </c>
      <c r="T103" s="16">
        <f>+'MATRIZ (A)'!T103*T$168</f>
        <v>4.7208682534435162</v>
      </c>
      <c r="U103" s="16">
        <f>+'MATRIZ (A)'!U103*U$168</f>
        <v>2.1297096646026588</v>
      </c>
      <c r="V103" s="16">
        <f>+'MATRIZ (A)'!V103*V$168</f>
        <v>1.2091068481494889</v>
      </c>
      <c r="W103" s="16">
        <f>+'MATRIZ (A)'!W103*W$168</f>
        <v>2.5916330722018461</v>
      </c>
      <c r="X103" s="16">
        <f>+'MATRIZ (A)'!X103*X$168</f>
        <v>8.7774859048092644</v>
      </c>
      <c r="Y103" s="16">
        <f>+'MATRIZ (A)'!Y103*Y$168</f>
        <v>8.0200361722324658E-5</v>
      </c>
      <c r="Z103" s="16">
        <f>+'MATRIZ (A)'!Z103*Z$168</f>
        <v>0.79314618295851258</v>
      </c>
      <c r="AA103" s="16">
        <f>+'MATRIZ (A)'!AA103*AA$168</f>
        <v>0.4399832135536908</v>
      </c>
      <c r="AB103" s="16">
        <f>+'MATRIZ (A)'!AB103*AB$168</f>
        <v>39.271649613867481</v>
      </c>
      <c r="AC103" s="16">
        <f>+'MATRIZ (A)'!AC103*AC$168</f>
        <v>0.53820940909468928</v>
      </c>
      <c r="AD103" s="16">
        <f>+'MATRIZ (A)'!AD103*AD$168</f>
        <v>0.10156420638540216</v>
      </c>
      <c r="AE103" s="16">
        <f>+'MATRIZ (A)'!AE103*AE$168</f>
        <v>0.65297846157817152</v>
      </c>
      <c r="AF103" s="16">
        <f>+'MATRIZ (A)'!AF103*AF$168</f>
        <v>19.982543609701057</v>
      </c>
      <c r="AG103" s="16">
        <f>+'MATRIZ (A)'!AG103*AG$168</f>
        <v>3.3739268762204115E-2</v>
      </c>
      <c r="AH103" s="16">
        <f>+'MATRIZ (A)'!AH103*AH$168</f>
        <v>0.30378703350828046</v>
      </c>
      <c r="AI103" s="16">
        <f>+'MATRIZ (A)'!AI103*AI$168</f>
        <v>72.507559559997148</v>
      </c>
      <c r="AJ103" s="16">
        <f>+'MATRIZ (A)'!AJ103*AJ$168</f>
        <v>102.50066909643343</v>
      </c>
      <c r="AK103" s="16">
        <f>+'MATRIZ (A)'!AK103*AK$168</f>
        <v>224.4683383753891</v>
      </c>
      <c r="AL103" s="16">
        <f>+'MATRIZ (A)'!AL103*AL$168</f>
        <v>19.021688315709767</v>
      </c>
      <c r="AM103" s="16">
        <f>+'MATRIZ (A)'!AM103*AM$168</f>
        <v>17.035998682104701</v>
      </c>
      <c r="AN103" s="16">
        <f>+'MATRIZ (A)'!AN103*AN$168</f>
        <v>7.9046397334548075</v>
      </c>
      <c r="AO103" s="16">
        <f>+'MATRIZ (A)'!AO103*AO$168</f>
        <v>76.08938184599792</v>
      </c>
      <c r="AP103" s="16">
        <f>+'MATRIZ (A)'!AP103*AP$168</f>
        <v>98.4292929763063</v>
      </c>
      <c r="AQ103" s="16">
        <f>+'MATRIZ (A)'!AQ103*AQ$168</f>
        <v>58.761760975973758</v>
      </c>
      <c r="AR103" s="16">
        <f>+'MATRIZ (A)'!AR103*AR$168</f>
        <v>10.747572364150349</v>
      </c>
      <c r="AS103" s="16">
        <f>+'MATRIZ (A)'!AS103*AS$168</f>
        <v>40.859641555665419</v>
      </c>
      <c r="AT103" s="16">
        <f>+'MATRIZ (A)'!AT103*AT$168</f>
        <v>27.593124688131404</v>
      </c>
      <c r="AU103" s="16">
        <f>+'MATRIZ (A)'!AU103*AU$168</f>
        <v>138.02245304708467</v>
      </c>
      <c r="AV103" s="16">
        <f>+'MATRIZ (A)'!AV103*AV$168</f>
        <v>27.17204653151207</v>
      </c>
      <c r="AW103" s="16">
        <f>+'MATRIZ (A)'!AW103*AW$168</f>
        <v>110.51764695755938</v>
      </c>
      <c r="AX103" s="16">
        <f>+'MATRIZ (A)'!AX103*AX$168</f>
        <v>43.443096760966995</v>
      </c>
      <c r="AY103" s="16">
        <f>+'MATRIZ (A)'!AY103*AY$168</f>
        <v>7.6185331077887328</v>
      </c>
      <c r="AZ103" s="16">
        <f>+'MATRIZ (A)'!AZ103*AZ$168</f>
        <v>2.9292324384626061</v>
      </c>
      <c r="BA103" s="16">
        <f>+'MATRIZ (A)'!BA103*BA$168</f>
        <v>7.5843395465161292</v>
      </c>
      <c r="BB103" s="16">
        <f>+'MATRIZ (A)'!BB103*BB$168</f>
        <v>21.478223699514707</v>
      </c>
      <c r="BC103" s="16">
        <f>+'MATRIZ (A)'!BC103*BC$168</f>
        <v>730.07321076263258</v>
      </c>
      <c r="BD103" s="16">
        <f>+'MATRIZ (A)'!BD103*BD$168</f>
        <v>53.955389604619739</v>
      </c>
      <c r="BE103" s="16">
        <f>+'MATRIZ (A)'!BE103*BE$168</f>
        <v>57.461720604653465</v>
      </c>
      <c r="BF103" s="16">
        <f>+'MATRIZ (A)'!BF103*BF$168</f>
        <v>238.46010772847706</v>
      </c>
      <c r="BG103" s="16">
        <f>+'MATRIZ (A)'!BG103*BG$168</f>
        <v>48.671126972622517</v>
      </c>
      <c r="BH103" s="16">
        <f>+'MATRIZ (A)'!BH103*BH$168</f>
        <v>96.331371275273739</v>
      </c>
      <c r="BI103" s="16">
        <f>+'MATRIZ (A)'!BI103*BI$168</f>
        <v>124.25167404031956</v>
      </c>
      <c r="BJ103" s="16">
        <f>+'MATRIZ (A)'!BJ103*BJ$168</f>
        <v>91.520650477159691</v>
      </c>
      <c r="BK103" s="16">
        <f>+'MATRIZ (A)'!BK103*BK$168</f>
        <v>43.235616214475208</v>
      </c>
      <c r="BL103" s="16">
        <f>+'MATRIZ (A)'!BL103*BL$168</f>
        <v>8.8338000061715327</v>
      </c>
      <c r="BM103" s="16">
        <f>+'MATRIZ (A)'!BM103*BM$168</f>
        <v>144.61476780421296</v>
      </c>
      <c r="BN103" s="16">
        <f>+'MATRIZ (A)'!BN103*BN$168</f>
        <v>64.138383932401894</v>
      </c>
      <c r="BO103" s="16">
        <f>+'MATRIZ (A)'!BO103*BO$168</f>
        <v>84.528822882554309</v>
      </c>
      <c r="BP103" s="16">
        <f>+'MATRIZ (A)'!BP103*BP$168</f>
        <v>25.821509161327455</v>
      </c>
      <c r="BQ103" s="16">
        <f>+'MATRIZ (A)'!BQ103*BQ$168</f>
        <v>18.93497449622437</v>
      </c>
      <c r="BR103" s="16">
        <f>+'MATRIZ (A)'!BR103*BR$168</f>
        <v>257.07890141601462</v>
      </c>
      <c r="BS103" s="16">
        <f>+'MATRIZ (A)'!BS103*BS$168</f>
        <v>6.0135944717238843</v>
      </c>
      <c r="BT103" s="16">
        <f>+'MATRIZ (A)'!BT103*BT$168</f>
        <v>82.430744269499669</v>
      </c>
      <c r="BU103" s="16">
        <f>+'MATRIZ (A)'!BU103*BU$168</f>
        <v>536.9402269825398</v>
      </c>
      <c r="BV103" s="16">
        <f>+'MATRIZ (A)'!BV103*BV$168</f>
        <v>148.21205491279818</v>
      </c>
      <c r="BW103" s="16">
        <f>+'MATRIZ (A)'!BW103*BW$168</f>
        <v>226.36233923444888</v>
      </c>
      <c r="BX103" s="16">
        <f>+'MATRIZ (A)'!BX103*BX$168</f>
        <v>150.87854113389079</v>
      </c>
      <c r="BY103" s="16">
        <f>+'MATRIZ (A)'!BY103*BY$168</f>
        <v>38.400183742539497</v>
      </c>
      <c r="BZ103" s="16">
        <f>+'MATRIZ (A)'!BZ103*BZ$168</f>
        <v>0.8400346667805707</v>
      </c>
      <c r="CA103" s="16">
        <f>+'MATRIZ (A)'!CA103*CA$168</f>
        <v>40.826534532247749</v>
      </c>
      <c r="CB103" s="16">
        <f>+'MATRIZ (A)'!CB103*CB$168</f>
        <v>20.269337073315061</v>
      </c>
      <c r="CC103" s="16">
        <f>+'MATRIZ (A)'!CC103*CC$168</f>
        <v>8.7018277016586936</v>
      </c>
      <c r="CD103" s="16">
        <f>+'MATRIZ (A)'!CD103*CD$168</f>
        <v>2.3294064448544267</v>
      </c>
      <c r="CE103" s="16">
        <f>+'MATRIZ (A)'!CE103*CE$168</f>
        <v>19.145354777834921</v>
      </c>
      <c r="CF103" s="16">
        <f>+'MATRIZ (A)'!CF103*CF$168</f>
        <v>935.26102165307145</v>
      </c>
      <c r="CG103" s="16">
        <f>+'MATRIZ (A)'!CG103*CG$168</f>
        <v>4181.9860546992777</v>
      </c>
      <c r="CH103" s="16">
        <f>+'MATRIZ (A)'!CH103*CH$168</f>
        <v>15.780691991240143</v>
      </c>
      <c r="CI103" s="16">
        <f>+'MATRIZ (A)'!CI103*CI$168</f>
        <v>3.0019015375267437</v>
      </c>
      <c r="CJ103" s="16">
        <f>+'MATRIZ (A)'!CJ103*CJ$168</f>
        <v>45.574435837922756</v>
      </c>
      <c r="CK103" s="16">
        <f>+'MATRIZ (A)'!CK103*CK$168</f>
        <v>150.32899948009717</v>
      </c>
      <c r="CL103" s="16">
        <f>+'MATRIZ (A)'!CL103*CL$168</f>
        <v>429.88762211576761</v>
      </c>
      <c r="CM103" s="16">
        <f>+'MATRIZ (A)'!CM103*CM$168</f>
        <v>158.03888586693043</v>
      </c>
      <c r="CN103" s="16">
        <f>+'MATRIZ (A)'!CN103*CN$168</f>
        <v>141.61526734773457</v>
      </c>
      <c r="CO103" s="16">
        <f>+'MATRIZ (A)'!CO103*CO$168</f>
        <v>699.8992108701807</v>
      </c>
      <c r="CP103" s="16">
        <f>+'MATRIZ (A)'!CP103*CP$168</f>
        <v>6961.1069127770943</v>
      </c>
      <c r="CQ103" s="16">
        <f>+'MATRIZ (A)'!CQ103*CQ$168</f>
        <v>637.02379157023779</v>
      </c>
      <c r="CR103" s="16">
        <f>+'MATRIZ (A)'!CR103*CR$168</f>
        <v>616.216234105902</v>
      </c>
      <c r="CS103" s="16">
        <f>+'MATRIZ (A)'!CS103*CS$168</f>
        <v>98.195603286436324</v>
      </c>
      <c r="CT103" s="16">
        <f>+'MATRIZ (A)'!CT103*CT$168</f>
        <v>1315.4605217215335</v>
      </c>
      <c r="CU103" s="16">
        <f>+'MATRIZ (A)'!CU103*CU$168</f>
        <v>821.22206429021105</v>
      </c>
      <c r="CV103" s="16">
        <f>+'MATRIZ (A)'!CV103*CV$168</f>
        <v>3.7615878455250251</v>
      </c>
      <c r="CW103" s="16">
        <f>+'MATRIZ (A)'!CW103*CW$168</f>
        <v>4830.2912319375619</v>
      </c>
      <c r="CX103" s="16">
        <f>+'MATRIZ (A)'!CX103*CX$168</f>
        <v>2053.4245675279208</v>
      </c>
      <c r="CY103" s="16">
        <f>+'MATRIZ (A)'!CY103*CY$168</f>
        <v>168.67152445608781</v>
      </c>
      <c r="CZ103" s="16">
        <f>+'MATRIZ (A)'!CZ103*CZ$168</f>
        <v>505.10713596529109</v>
      </c>
      <c r="DA103" s="16">
        <f>+'MATRIZ (A)'!DA103*DA$168</f>
        <v>867.82947863316826</v>
      </c>
      <c r="DB103" s="16">
        <f>+'MATRIZ (A)'!DB103*DB$168</f>
        <v>853.43526726798677</v>
      </c>
      <c r="DC103" s="16">
        <f>+'MATRIZ (A)'!DC103*DC$168</f>
        <v>453.92957774292938</v>
      </c>
      <c r="DD103" s="16">
        <f>+'MATRIZ (A)'!DD103*DD$168</f>
        <v>789.65405321836829</v>
      </c>
      <c r="DE103" s="16">
        <f>+'MATRIZ (A)'!DE103*DE$168</f>
        <v>1357.0885751187534</v>
      </c>
      <c r="DF103" s="16">
        <f>+'MATRIZ (A)'!DF103*DF$168</f>
        <v>165.11672350009817</v>
      </c>
      <c r="DG103" s="16">
        <f>+'MATRIZ (A)'!DG103*DG$168</f>
        <v>1202.2909655002034</v>
      </c>
      <c r="DH103" s="16">
        <f>+'MATRIZ (A)'!DH103*DH$168</f>
        <v>655.75296144949652</v>
      </c>
      <c r="DI103" s="16">
        <f>+'MATRIZ (A)'!DI103*DI$168</f>
        <v>6.8540472753271828</v>
      </c>
      <c r="DJ103" s="16">
        <f>+'MATRIZ (A)'!DJ103*DJ$168</f>
        <v>58.218087035932626</v>
      </c>
      <c r="DK103" s="16">
        <f>+'MATRIZ (A)'!DK103*DK$168</f>
        <v>20.742383074404525</v>
      </c>
      <c r="DL103" s="16">
        <f>+'MATRIZ (A)'!DL103*DL$168</f>
        <v>83.683627952614827</v>
      </c>
      <c r="DM103" s="16">
        <f>+'MATRIZ (A)'!DM103*DM$168</f>
        <v>0.25199697724636383</v>
      </c>
      <c r="DN103" s="16">
        <f>+'MATRIZ (A)'!DN103*DN$168</f>
        <v>31.210914675327338</v>
      </c>
      <c r="DO103" s="16">
        <f>+'MATRIZ (A)'!DO103*DO$168</f>
        <v>417.45180142266219</v>
      </c>
      <c r="DP103" s="16">
        <f>+'MATRIZ (A)'!DP103*DP$168</f>
        <v>270.84646487578306</v>
      </c>
      <c r="DQ103" s="16">
        <f>+'MATRIZ (A)'!DQ103*DQ$168</f>
        <v>143.43343109430506</v>
      </c>
      <c r="DR103" s="16">
        <f>+'MATRIZ (A)'!DR103*DR$168</f>
        <v>1058.8498037139036</v>
      </c>
      <c r="DS103" s="16">
        <f>+'MATRIZ (A)'!DS103*DS$168</f>
        <v>544.75421477140867</v>
      </c>
      <c r="DT103" s="16">
        <f>+'MATRIZ (A)'!DT103*DT$168</f>
        <v>195.38894224387064</v>
      </c>
      <c r="DU103" s="16">
        <f>+'MATRIZ (A)'!DU103*DU$168</f>
        <v>25.825957136225629</v>
      </c>
      <c r="DV103" s="16">
        <f>+'MATRIZ (A)'!DV103*DV$168</f>
        <v>626.10897783606936</v>
      </c>
      <c r="DW103" s="16">
        <f>+'MATRIZ (A)'!DW103*DW$168</f>
        <v>1738.2905886547981</v>
      </c>
      <c r="DX103" s="16">
        <f>+'MATRIZ (A)'!DX103*DX$168</f>
        <v>18.713457567613585</v>
      </c>
      <c r="DY103" s="16">
        <f>+'MATRIZ (A)'!DY103*DY$168</f>
        <v>70.632149128007356</v>
      </c>
      <c r="DZ103" s="16">
        <f>+'MATRIZ (A)'!DZ103*DZ$168</f>
        <v>4.2965064733203908</v>
      </c>
      <c r="EA103" s="16">
        <f>+'MATRIZ (A)'!EA103*EA$168</f>
        <v>355.96780127988427</v>
      </c>
      <c r="EB103" s="16">
        <f>+'MATRIZ (A)'!EB103*EB$168</f>
        <v>371.65366858203845</v>
      </c>
      <c r="EC103" s="16">
        <f>+'MATRIZ (A)'!EC103*EC$168</f>
        <v>162.86569146336771</v>
      </c>
      <c r="ED103" s="16">
        <f>+'MATRIZ (A)'!ED103*ED$168</f>
        <v>129.26837268371398</v>
      </c>
      <c r="EE103" s="16">
        <f>+'MATRIZ (A)'!EE103*EE$168</f>
        <v>3.1455437038102474</v>
      </c>
      <c r="EF103" s="16">
        <f>+'MATRIZ (A)'!EF103*EF$168</f>
        <v>27.332745427113757</v>
      </c>
      <c r="EG103" s="16">
        <f>+'MATRIZ (A)'!EG103*EG$168</f>
        <v>5.6852511038438776</v>
      </c>
      <c r="EH103" s="16">
        <f>+'MATRIZ (A)'!EH103*EH$168</f>
        <v>0</v>
      </c>
      <c r="EI103" s="18">
        <f t="shared" si="6"/>
        <v>42405.797401125521</v>
      </c>
      <c r="EJ103" s="20">
        <f>+'MATRIZ (I-A) INVERSA'!FM103</f>
        <v>90146.862351972202</v>
      </c>
      <c r="EK103" s="20">
        <f>+'MATRIZ (I-A) INVERSA'!FN103</f>
        <v>0</v>
      </c>
      <c r="EL103" s="20">
        <f>+'MATRIZ (I-A) INVERSA'!FO103</f>
        <v>0</v>
      </c>
      <c r="EM103" s="20">
        <f>+'MATRIZ (I-A) INVERSA'!FP103</f>
        <v>0</v>
      </c>
      <c r="EN103" s="20">
        <f>+'MATRIZ (I-A) INVERSA'!FQ103</f>
        <v>0.28641021506117115</v>
      </c>
      <c r="EO103" s="20">
        <f>+'MATRIZ (I-A) INVERSA'!FR103</f>
        <v>0</v>
      </c>
      <c r="EP103" s="20">
        <f>+'MATRIZ (I-A) INVERSA'!FS103</f>
        <v>11.634281960671707</v>
      </c>
      <c r="EQ103" s="20">
        <f>+'MATRIZ (I-A) INVERSA'!FT103</f>
        <v>0</v>
      </c>
      <c r="ER103" s="20">
        <f>+'MATRIZ (I-A) INVERSA'!FU103</f>
        <v>0</v>
      </c>
      <c r="ES103" s="20">
        <f>+'MATRIZ (I-A) INVERSA'!FV103</f>
        <v>0</v>
      </c>
      <c r="ET103" s="20">
        <f>+'MATRIZ (I-A) INVERSA'!FW103</f>
        <v>0</v>
      </c>
      <c r="EU103" s="20">
        <f>+'MATRIZ (I-A) INVERSA'!FX103</f>
        <v>0</v>
      </c>
      <c r="EV103" s="20">
        <f>+'MATRIZ (I-A) INVERSA'!FY103</f>
        <v>0.5371417658058607</v>
      </c>
      <c r="EW103" s="20">
        <f>+'MATRIZ (I-A) INVERSA'!FZ103</f>
        <v>0</v>
      </c>
      <c r="EX103" s="20">
        <f>+'MATRIZ (I-A) INVERSA'!GA103</f>
        <v>11328.724847171094</v>
      </c>
      <c r="EY103" s="20">
        <f>+'MATRIZ (I-A) INVERSA'!GB103</f>
        <v>933.61688852332259</v>
      </c>
      <c r="EZ103" s="20">
        <f>+'MATRIZ (I-A) INVERSA'!GC103</f>
        <v>77.844662470973603</v>
      </c>
      <c r="FA103" s="20">
        <f>+'MATRIZ (I-A) INVERSA'!GD103</f>
        <v>330.89754978487099</v>
      </c>
      <c r="FB103" s="20">
        <f>+'MATRIZ (I-A) INVERSA'!GE103</f>
        <v>108.08732614530652</v>
      </c>
      <c r="FC103" s="20">
        <f>+'MATRIZ (I-A) INVERSA'!GF103</f>
        <v>0.12525166590274034</v>
      </c>
      <c r="FD103" s="20">
        <f>+'MATRIZ (I-A) INVERSA'!GG103</f>
        <v>144.20856601625115</v>
      </c>
      <c r="FE103" s="20">
        <f>+'MATRIZ (I-A) INVERSA'!GH103</f>
        <v>38.358249116389651</v>
      </c>
      <c r="FF103" s="20">
        <f>+'MATRIZ (I-A) INVERSA'!GI103</f>
        <v>0.92224549410891332</v>
      </c>
      <c r="FG103" s="18">
        <f t="shared" si="8"/>
        <v>103122.10577230195</v>
      </c>
      <c r="FH103" s="17">
        <f t="shared" si="7"/>
        <v>145527.90317342748</v>
      </c>
      <c r="FI103" s="28"/>
      <c r="FJ103" s="17">
        <v>145527.90317342762</v>
      </c>
      <c r="FK103" s="48">
        <f t="shared" si="9"/>
        <v>0</v>
      </c>
      <c r="FM103" s="46">
        <f>+IFERROR((FH103/'MIP 2017'!FH103*100-100),0)</f>
        <v>0.34938116067712599</v>
      </c>
    </row>
    <row r="104" spans="1:169" s="7" customFormat="1" ht="21.95" customHeight="1" thickBot="1" x14ac:dyDescent="0.25">
      <c r="A104" s="137" t="s">
        <v>250</v>
      </c>
      <c r="B104" s="138" t="s">
        <v>249</v>
      </c>
      <c r="C104" s="16">
        <f>+'MATRIZ (A)'!C104*C$168</f>
        <v>9.0961537765098882E-2</v>
      </c>
      <c r="D104" s="16">
        <f>+'MATRIZ (A)'!D104*D$168</f>
        <v>1.2066216477654223E-2</v>
      </c>
      <c r="E104" s="16">
        <f>+'MATRIZ (A)'!E104*E$168</f>
        <v>4.3638750098574673E-2</v>
      </c>
      <c r="F104" s="16">
        <f>+'MATRIZ (A)'!F104*F$168</f>
        <v>3.6843050969699989</v>
      </c>
      <c r="G104" s="16">
        <f>+'MATRIZ (A)'!G104*G$168</f>
        <v>0.72628141961860992</v>
      </c>
      <c r="H104" s="16">
        <f>+'MATRIZ (A)'!H104*H$168</f>
        <v>0.22821980432721581</v>
      </c>
      <c r="I104" s="16">
        <f>+'MATRIZ (A)'!I104*I$168</f>
        <v>9.0323597278567563E-2</v>
      </c>
      <c r="J104" s="16">
        <f>+'MATRIZ (A)'!J104*J$168</f>
        <v>0.68407550185516464</v>
      </c>
      <c r="K104" s="16">
        <f>+'MATRIZ (A)'!K104*K$168</f>
        <v>0.60876988354857731</v>
      </c>
      <c r="L104" s="16">
        <f>+'MATRIZ (A)'!L104*L$168</f>
        <v>2.4229236056401922</v>
      </c>
      <c r="M104" s="16">
        <f>+'MATRIZ (A)'!M104*M$168</f>
        <v>0.80657594841973812</v>
      </c>
      <c r="N104" s="16">
        <f>+'MATRIZ (A)'!N104*N$168</f>
        <v>16.051892683927576</v>
      </c>
      <c r="O104" s="16">
        <f>+'MATRIZ (A)'!O104*O$168</f>
        <v>5.9951253456446087</v>
      </c>
      <c r="P104" s="16">
        <f>+'MATRIZ (A)'!P104*P$168</f>
        <v>194.30699217143246</v>
      </c>
      <c r="Q104" s="16">
        <f>+'MATRIZ (A)'!Q104*Q$168</f>
        <v>0.16209376835297531</v>
      </c>
      <c r="R104" s="16">
        <f>+'MATRIZ (A)'!R104*R$168</f>
        <v>60.289453355131172</v>
      </c>
      <c r="S104" s="16">
        <f>+'MATRIZ (A)'!S104*S$168</f>
        <v>3.320404705060179</v>
      </c>
      <c r="T104" s="16">
        <f>+'MATRIZ (A)'!T104*T$168</f>
        <v>1.4937641156101857</v>
      </c>
      <c r="U104" s="16">
        <f>+'MATRIZ (A)'!U104*U$168</f>
        <v>4.1555895397839029</v>
      </c>
      <c r="V104" s="16">
        <f>+'MATRIZ (A)'!V104*V$168</f>
        <v>0.19314007325950799</v>
      </c>
      <c r="W104" s="16">
        <f>+'MATRIZ (A)'!W104*W$168</f>
        <v>15.685464085336045</v>
      </c>
      <c r="X104" s="16">
        <f>+'MATRIZ (A)'!X104*X$168</f>
        <v>7.9056622668736702</v>
      </c>
      <c r="Y104" s="16">
        <f>+'MATRIZ (A)'!Y104*Y$168</f>
        <v>1.7825281076483988</v>
      </c>
      <c r="Z104" s="16">
        <f>+'MATRIZ (A)'!Z104*Z$168</f>
        <v>9.0637790284045874</v>
      </c>
      <c r="AA104" s="16">
        <f>+'MATRIZ (A)'!AA104*AA$168</f>
        <v>0.27149989836799437</v>
      </c>
      <c r="AB104" s="16">
        <f>+'MATRIZ (A)'!AB104*AB$168</f>
        <v>87.23294513105202</v>
      </c>
      <c r="AC104" s="16">
        <f>+'MATRIZ (A)'!AC104*AC$168</f>
        <v>0.94418999527668446</v>
      </c>
      <c r="AD104" s="16">
        <f>+'MATRIZ (A)'!AD104*AD$168</f>
        <v>0.68603425457644573</v>
      </c>
      <c r="AE104" s="16">
        <f>+'MATRIZ (A)'!AE104*AE$168</f>
        <v>1.5747320346574591</v>
      </c>
      <c r="AF104" s="16">
        <f>+'MATRIZ (A)'!AF104*AF$168</f>
        <v>96.09314126843563</v>
      </c>
      <c r="AG104" s="16">
        <f>+'MATRIZ (A)'!AG104*AG$168</f>
        <v>3.33675985151358E-2</v>
      </c>
      <c r="AH104" s="16">
        <f>+'MATRIZ (A)'!AH104*AH$168</f>
        <v>0.66622886787008262</v>
      </c>
      <c r="AI104" s="16">
        <f>+'MATRIZ (A)'!AI104*AI$168</f>
        <v>411.42372385700577</v>
      </c>
      <c r="AJ104" s="16">
        <f>+'MATRIZ (A)'!AJ104*AJ$168</f>
        <v>49.264605403879905</v>
      </c>
      <c r="AK104" s="16">
        <f>+'MATRIZ (A)'!AK104*AK$168</f>
        <v>202.33144436140512</v>
      </c>
      <c r="AL104" s="16">
        <f>+'MATRIZ (A)'!AL104*AL$168</f>
        <v>250.44663985883628</v>
      </c>
      <c r="AM104" s="16">
        <f>+'MATRIZ (A)'!AM104*AM$168</f>
        <v>190.07905763441229</v>
      </c>
      <c r="AN104" s="16">
        <f>+'MATRIZ (A)'!AN104*AN$168</f>
        <v>34.914783636988048</v>
      </c>
      <c r="AO104" s="16">
        <f>+'MATRIZ (A)'!AO104*AO$168</f>
        <v>248.19884168340567</v>
      </c>
      <c r="AP104" s="16">
        <f>+'MATRIZ (A)'!AP104*AP$168</f>
        <v>597.95877769073479</v>
      </c>
      <c r="AQ104" s="16">
        <f>+'MATRIZ (A)'!AQ104*AQ$168</f>
        <v>62.906660826484853</v>
      </c>
      <c r="AR104" s="16">
        <f>+'MATRIZ (A)'!AR104*AR$168</f>
        <v>29.856611753953889</v>
      </c>
      <c r="AS104" s="16">
        <f>+'MATRIZ (A)'!AS104*AS$168</f>
        <v>55.955658137001869</v>
      </c>
      <c r="AT104" s="16">
        <f>+'MATRIZ (A)'!AT104*AT$168</f>
        <v>164.68572041681853</v>
      </c>
      <c r="AU104" s="16">
        <f>+'MATRIZ (A)'!AU104*AU$168</f>
        <v>313.58263911387604</v>
      </c>
      <c r="AV104" s="16">
        <f>+'MATRIZ (A)'!AV104*AV$168</f>
        <v>29.360757851806238</v>
      </c>
      <c r="AW104" s="16">
        <f>+'MATRIZ (A)'!AW104*AW$168</f>
        <v>479.94891490007666</v>
      </c>
      <c r="AX104" s="16">
        <f>+'MATRIZ (A)'!AX104*AX$168</f>
        <v>40.939379827276881</v>
      </c>
      <c r="AY104" s="16">
        <f>+'MATRIZ (A)'!AY104*AY$168</f>
        <v>26.925961551951879</v>
      </c>
      <c r="AZ104" s="16">
        <f>+'MATRIZ (A)'!AZ104*AZ$168</f>
        <v>2.5112868250175011</v>
      </c>
      <c r="BA104" s="16">
        <f>+'MATRIZ (A)'!BA104*BA$168</f>
        <v>2.6172817046527155</v>
      </c>
      <c r="BB104" s="16">
        <f>+'MATRIZ (A)'!BB104*BB$168</f>
        <v>24.490643862065962</v>
      </c>
      <c r="BC104" s="16">
        <f>+'MATRIZ (A)'!BC104*BC$168</f>
        <v>181.8874882373469</v>
      </c>
      <c r="BD104" s="16">
        <f>+'MATRIZ (A)'!BD104*BD$168</f>
        <v>42.48464882884457</v>
      </c>
      <c r="BE104" s="16">
        <f>+'MATRIZ (A)'!BE104*BE$168</f>
        <v>321.50424037837422</v>
      </c>
      <c r="BF104" s="16">
        <f>+'MATRIZ (A)'!BF104*BF$168</f>
        <v>361.80942964112273</v>
      </c>
      <c r="BG104" s="16">
        <f>+'MATRIZ (A)'!BG104*BG$168</f>
        <v>152.05522191541101</v>
      </c>
      <c r="BH104" s="16">
        <f>+'MATRIZ (A)'!BH104*BH$168</f>
        <v>226.16712897591975</v>
      </c>
      <c r="BI104" s="16">
        <f>+'MATRIZ (A)'!BI104*BI$168</f>
        <v>195.24861378115733</v>
      </c>
      <c r="BJ104" s="16">
        <f>+'MATRIZ (A)'!BJ104*BJ$168</f>
        <v>235.63776298617577</v>
      </c>
      <c r="BK104" s="16">
        <f>+'MATRIZ (A)'!BK104*BK$168</f>
        <v>44.796767668085735</v>
      </c>
      <c r="BL104" s="16">
        <f>+'MATRIZ (A)'!BL104*BL$168</f>
        <v>9.9102617636238222</v>
      </c>
      <c r="BM104" s="16">
        <f>+'MATRIZ (A)'!BM104*BM$168</f>
        <v>287.71955537035655</v>
      </c>
      <c r="BN104" s="16">
        <f>+'MATRIZ (A)'!BN104*BN$168</f>
        <v>193.50563971405566</v>
      </c>
      <c r="BO104" s="16">
        <f>+'MATRIZ (A)'!BO104*BO$168</f>
        <v>199.87179800252869</v>
      </c>
      <c r="BP104" s="16">
        <f>+'MATRIZ (A)'!BP104*BP$168</f>
        <v>84.586930190757599</v>
      </c>
      <c r="BQ104" s="16">
        <f>+'MATRIZ (A)'!BQ104*BQ$168</f>
        <v>96.333955251339276</v>
      </c>
      <c r="BR104" s="16">
        <f>+'MATRIZ (A)'!BR104*BR$168</f>
        <v>379.48857261286446</v>
      </c>
      <c r="BS104" s="16">
        <f>+'MATRIZ (A)'!BS104*BS$168</f>
        <v>36.03814854370038</v>
      </c>
      <c r="BT104" s="16">
        <f>+'MATRIZ (A)'!BT104*BT$168</f>
        <v>76.260610230730933</v>
      </c>
      <c r="BU104" s="16">
        <f>+'MATRIZ (A)'!BU104*BU$168</f>
        <v>2999.8279345528108</v>
      </c>
      <c r="BV104" s="16">
        <f>+'MATRIZ (A)'!BV104*BV$168</f>
        <v>150.59345130624533</v>
      </c>
      <c r="BW104" s="16">
        <f>+'MATRIZ (A)'!BW104*BW$168</f>
        <v>400.14751951412688</v>
      </c>
      <c r="BX104" s="16">
        <f>+'MATRIZ (A)'!BX104*BX$168</f>
        <v>991.09830743427153</v>
      </c>
      <c r="BY104" s="16">
        <f>+'MATRIZ (A)'!BY104*BY$168</f>
        <v>138.63240980295055</v>
      </c>
      <c r="BZ104" s="16">
        <f>+'MATRIZ (A)'!BZ104*BZ$168</f>
        <v>4.6873180956727438</v>
      </c>
      <c r="CA104" s="16">
        <f>+'MATRIZ (A)'!CA104*CA$168</f>
        <v>66.088466107657922</v>
      </c>
      <c r="CB104" s="16">
        <f>+'MATRIZ (A)'!CB104*CB$168</f>
        <v>29.933586864394595</v>
      </c>
      <c r="CC104" s="16">
        <f>+'MATRIZ (A)'!CC104*CC$168</f>
        <v>36.79589156679598</v>
      </c>
      <c r="CD104" s="16">
        <f>+'MATRIZ (A)'!CD104*CD$168</f>
        <v>30.114524653255444</v>
      </c>
      <c r="CE104" s="16">
        <f>+'MATRIZ (A)'!CE104*CE$168</f>
        <v>301.6144090080453</v>
      </c>
      <c r="CF104" s="16">
        <f>+'MATRIZ (A)'!CF104*CF$168</f>
        <v>546.39297364483423</v>
      </c>
      <c r="CG104" s="16">
        <f>+'MATRIZ (A)'!CG104*CG$168</f>
        <v>8072.1276018324379</v>
      </c>
      <c r="CH104" s="16">
        <f>+'MATRIZ (A)'!CH104*CH$168</f>
        <v>101.06876010891968</v>
      </c>
      <c r="CI104" s="16">
        <f>+'MATRIZ (A)'!CI104*CI$168</f>
        <v>2.9976268197012788</v>
      </c>
      <c r="CJ104" s="16">
        <f>+'MATRIZ (A)'!CJ104*CJ$168</f>
        <v>310.56516835750284</v>
      </c>
      <c r="CK104" s="16">
        <f>+'MATRIZ (A)'!CK104*CK$168</f>
        <v>242.30405713305672</v>
      </c>
      <c r="CL104" s="16">
        <f>+'MATRIZ (A)'!CL104*CL$168</f>
        <v>428.39515753424661</v>
      </c>
      <c r="CM104" s="16">
        <f>+'MATRIZ (A)'!CM104*CM$168</f>
        <v>1494.6499845435212</v>
      </c>
      <c r="CN104" s="16">
        <f>+'MATRIZ (A)'!CN104*CN$168</f>
        <v>112.26590094606588</v>
      </c>
      <c r="CO104" s="16">
        <f>+'MATRIZ (A)'!CO104*CO$168</f>
        <v>1464.9842397944835</v>
      </c>
      <c r="CP104" s="16">
        <f>+'MATRIZ (A)'!CP104*CP$168</f>
        <v>105.01345024896068</v>
      </c>
      <c r="CQ104" s="16">
        <f>+'MATRIZ (A)'!CQ104*CQ$168</f>
        <v>2030.9375118409059</v>
      </c>
      <c r="CR104" s="16">
        <f>+'MATRIZ (A)'!CR104*CR$168</f>
        <v>674.3753897668837</v>
      </c>
      <c r="CS104" s="16">
        <f>+'MATRIZ (A)'!CS104*CS$168</f>
        <v>639.14872883890769</v>
      </c>
      <c r="CT104" s="16">
        <f>+'MATRIZ (A)'!CT104*CT$168</f>
        <v>1440.0128664993622</v>
      </c>
      <c r="CU104" s="16">
        <f>+'MATRIZ (A)'!CU104*CU$168</f>
        <v>2508.4693122972062</v>
      </c>
      <c r="CV104" s="16">
        <f>+'MATRIZ (A)'!CV104*CV$168</f>
        <v>26.003057790660552</v>
      </c>
      <c r="CW104" s="16">
        <f>+'MATRIZ (A)'!CW104*CW$168</f>
        <v>1204.8329337749742</v>
      </c>
      <c r="CX104" s="16">
        <f>+'MATRIZ (A)'!CX104*CX$168</f>
        <v>462.04388382810737</v>
      </c>
      <c r="CY104" s="16">
        <f>+'MATRIZ (A)'!CY104*CY$168</f>
        <v>192.07298006251881</v>
      </c>
      <c r="CZ104" s="16">
        <f>+'MATRIZ (A)'!CZ104*CZ$168</f>
        <v>141.90904884557028</v>
      </c>
      <c r="DA104" s="16">
        <f>+'MATRIZ (A)'!DA104*DA$168</f>
        <v>945.42912444008789</v>
      </c>
      <c r="DB104" s="16">
        <f>+'MATRIZ (A)'!DB104*DB$168</f>
        <v>185.80856496730226</v>
      </c>
      <c r="DC104" s="16">
        <f>+'MATRIZ (A)'!DC104*DC$168</f>
        <v>258.31769385461541</v>
      </c>
      <c r="DD104" s="16">
        <f>+'MATRIZ (A)'!DD104*DD$168</f>
        <v>8149.347356456441</v>
      </c>
      <c r="DE104" s="16">
        <f>+'MATRIZ (A)'!DE104*DE$168</f>
        <v>625.05867964123615</v>
      </c>
      <c r="DF104" s="16">
        <f>+'MATRIZ (A)'!DF104*DF$168</f>
        <v>686.84959330455035</v>
      </c>
      <c r="DG104" s="16">
        <f>+'MATRIZ (A)'!DG104*DG$168</f>
        <v>478.67059581033703</v>
      </c>
      <c r="DH104" s="16">
        <f>+'MATRIZ (A)'!DH104*DH$168</f>
        <v>425.27418967608185</v>
      </c>
      <c r="DI104" s="16">
        <f>+'MATRIZ (A)'!DI104*DI$168</f>
        <v>22.561343411947124</v>
      </c>
      <c r="DJ104" s="16">
        <f>+'MATRIZ (A)'!DJ104*DJ$168</f>
        <v>93.681935548141425</v>
      </c>
      <c r="DK104" s="16">
        <f>+'MATRIZ (A)'!DK104*DK$168</f>
        <v>36.763336239996221</v>
      </c>
      <c r="DL104" s="16">
        <f>+'MATRIZ (A)'!DL104*DL$168</f>
        <v>106.05692177547078</v>
      </c>
      <c r="DM104" s="16">
        <f>+'MATRIZ (A)'!DM104*DM$168</f>
        <v>0.28472946129929605</v>
      </c>
      <c r="DN104" s="16">
        <f>+'MATRIZ (A)'!DN104*DN$168</f>
        <v>143.31204742815783</v>
      </c>
      <c r="DO104" s="16">
        <f>+'MATRIZ (A)'!DO104*DO$168</f>
        <v>1592.3096224701187</v>
      </c>
      <c r="DP104" s="16">
        <f>+'MATRIZ (A)'!DP104*DP$168</f>
        <v>349.71490544863201</v>
      </c>
      <c r="DQ104" s="16">
        <f>+'MATRIZ (A)'!DQ104*DQ$168</f>
        <v>135.00550790839685</v>
      </c>
      <c r="DR104" s="16">
        <f>+'MATRIZ (A)'!DR104*DR$168</f>
        <v>2108.3044625510338</v>
      </c>
      <c r="DS104" s="16">
        <f>+'MATRIZ (A)'!DS104*DS$168</f>
        <v>1186.7473602905584</v>
      </c>
      <c r="DT104" s="16">
        <f>+'MATRIZ (A)'!DT104*DT$168</f>
        <v>190.17490437992595</v>
      </c>
      <c r="DU104" s="16">
        <f>+'MATRIZ (A)'!DU104*DU$168</f>
        <v>13.620083922617331</v>
      </c>
      <c r="DV104" s="16">
        <f>+'MATRIZ (A)'!DV104*DV$168</f>
        <v>1528.2953315423565</v>
      </c>
      <c r="DW104" s="16">
        <f>+'MATRIZ (A)'!DW104*DW$168</f>
        <v>1260.8965651855483</v>
      </c>
      <c r="DX104" s="16">
        <f>+'MATRIZ (A)'!DX104*DX$168</f>
        <v>774.67991658497795</v>
      </c>
      <c r="DY104" s="16">
        <f>+'MATRIZ (A)'!DY104*DY$168</f>
        <v>124.30374725288536</v>
      </c>
      <c r="DZ104" s="16">
        <f>+'MATRIZ (A)'!DZ104*DZ$168</f>
        <v>162.52352125440976</v>
      </c>
      <c r="EA104" s="16">
        <f>+'MATRIZ (A)'!EA104*EA$168</f>
        <v>250.01709552364173</v>
      </c>
      <c r="EB104" s="16">
        <f>+'MATRIZ (A)'!EB104*EB$168</f>
        <v>675.4290561472535</v>
      </c>
      <c r="EC104" s="16">
        <f>+'MATRIZ (A)'!EC104*EC$168</f>
        <v>342.47305747519385</v>
      </c>
      <c r="ED104" s="16">
        <f>+'MATRIZ (A)'!ED104*ED$168</f>
        <v>11.789582675320554</v>
      </c>
      <c r="EE104" s="16">
        <f>+'MATRIZ (A)'!EE104*EE$168</f>
        <v>87.789376751206632</v>
      </c>
      <c r="EF104" s="16">
        <f>+'MATRIZ (A)'!EF104*EF$168</f>
        <v>16.52806222100001</v>
      </c>
      <c r="EG104" s="16">
        <f>+'MATRIZ (A)'!EG104*EG$168</f>
        <v>41.945176127221679</v>
      </c>
      <c r="EH104" s="16">
        <f>+'MATRIZ (A)'!EH104*EH$168</f>
        <v>0</v>
      </c>
      <c r="EI104" s="18">
        <f t="shared" si="6"/>
        <v>57221.080235790279</v>
      </c>
      <c r="EJ104" s="20">
        <f>+'MATRIZ (I-A) INVERSA'!FM104</f>
        <v>128036.23713053862</v>
      </c>
      <c r="EK104" s="20">
        <f>+'MATRIZ (I-A) INVERSA'!FN104</f>
        <v>2619.2727578281247</v>
      </c>
      <c r="EL104" s="20">
        <f>+'MATRIZ (I-A) INVERSA'!FO104</f>
        <v>8705.1805415171384</v>
      </c>
      <c r="EM104" s="20">
        <f>+'MATRIZ (I-A) INVERSA'!FP104</f>
        <v>0</v>
      </c>
      <c r="EN104" s="20">
        <f>+'MATRIZ (I-A) INVERSA'!FQ104</f>
        <v>59.870908442312611</v>
      </c>
      <c r="EO104" s="20">
        <f>+'MATRIZ (I-A) INVERSA'!FR104</f>
        <v>18.034154425402132</v>
      </c>
      <c r="EP104" s="20">
        <f>+'MATRIZ (I-A) INVERSA'!FS104</f>
        <v>271.57097443541898</v>
      </c>
      <c r="EQ104" s="20">
        <f>+'MATRIZ (I-A) INVERSA'!FT104</f>
        <v>1060.1978851552428</v>
      </c>
      <c r="ER104" s="20">
        <f>+'MATRIZ (I-A) INVERSA'!FU104</f>
        <v>10.832773051117575</v>
      </c>
      <c r="ES104" s="20">
        <f>+'MATRIZ (I-A) INVERSA'!FV104</f>
        <v>20.862126192694049</v>
      </c>
      <c r="ET104" s="20">
        <f>+'MATRIZ (I-A) INVERSA'!FW104</f>
        <v>8.0521940526262412</v>
      </c>
      <c r="EU104" s="20">
        <f>+'MATRIZ (I-A) INVERSA'!FX104</f>
        <v>4527.5209827176168</v>
      </c>
      <c r="EV104" s="20">
        <f>+'MATRIZ (I-A) INVERSA'!FY104</f>
        <v>1058.3865139639206</v>
      </c>
      <c r="EW104" s="20">
        <f>+'MATRIZ (I-A) INVERSA'!FZ104</f>
        <v>0.46289714582080527</v>
      </c>
      <c r="EX104" s="20">
        <f>+'MATRIZ (I-A) INVERSA'!GA104</f>
        <v>19044.055349288508</v>
      </c>
      <c r="EY104" s="20">
        <f>+'MATRIZ (I-A) INVERSA'!GB104</f>
        <v>327877.47726586444</v>
      </c>
      <c r="EZ104" s="20">
        <f>+'MATRIZ (I-A) INVERSA'!GC104</f>
        <v>66142.535586959551</v>
      </c>
      <c r="FA104" s="20">
        <f>+'MATRIZ (I-A) INVERSA'!GD104</f>
        <v>35694.752550202429</v>
      </c>
      <c r="FB104" s="20">
        <f>+'MATRIZ (I-A) INVERSA'!GE104</f>
        <v>54829.468901703069</v>
      </c>
      <c r="FC104" s="20">
        <f>+'MATRIZ (I-A) INVERSA'!GF104</f>
        <v>1315.0581923171985</v>
      </c>
      <c r="FD104" s="20">
        <f>+'MATRIZ (I-A) INVERSA'!GG104</f>
        <v>142962.56452018369</v>
      </c>
      <c r="FE104" s="20">
        <f>+'MATRIZ (I-A) INVERSA'!GH104</f>
        <v>13901.106060406126</v>
      </c>
      <c r="FF104" s="20">
        <f>+'MATRIZ (I-A) INVERSA'!GI104</f>
        <v>944.59926044274846</v>
      </c>
      <c r="FG104" s="18">
        <f t="shared" si="8"/>
        <v>809108.09952683374</v>
      </c>
      <c r="FH104" s="17">
        <f t="shared" si="7"/>
        <v>866329.17976262397</v>
      </c>
      <c r="FI104" s="28"/>
      <c r="FJ104" s="17">
        <v>866329.17976262444</v>
      </c>
      <c r="FK104" s="48">
        <f t="shared" si="9"/>
        <v>0</v>
      </c>
      <c r="FM104" s="46">
        <f>+IFERROR((FH104/'MIP 2017'!FH104*100-100),0)</f>
        <v>10.13115402917191</v>
      </c>
    </row>
    <row r="105" spans="1:169" s="7" customFormat="1" ht="21.95" customHeight="1" thickBot="1" x14ac:dyDescent="0.25">
      <c r="A105" s="137" t="s">
        <v>252</v>
      </c>
      <c r="B105" s="138" t="s">
        <v>251</v>
      </c>
      <c r="C105" s="16">
        <f>+'MATRIZ (A)'!C105*C$168</f>
        <v>0.24027727953711592</v>
      </c>
      <c r="D105" s="16">
        <f>+'MATRIZ (A)'!D105*D$168</f>
        <v>3.1873226209562719E-2</v>
      </c>
      <c r="E105" s="16">
        <f>+'MATRIZ (A)'!E105*E$168</f>
        <v>0.11527289900444854</v>
      </c>
      <c r="F105" s="16">
        <f>+'MATRIZ (A)'!F105*F$168</f>
        <v>21.40761841505131</v>
      </c>
      <c r="G105" s="16">
        <f>+'MATRIZ (A)'!G105*G$168</f>
        <v>1.6439132794743665</v>
      </c>
      <c r="H105" s="16">
        <f>+'MATRIZ (A)'!H105*H$168</f>
        <v>0.60284857828422111</v>
      </c>
      <c r="I105" s="16">
        <f>+'MATRIZ (A)'!I105*I$168</f>
        <v>0.18886480344319015</v>
      </c>
      <c r="J105" s="16">
        <f>+'MATRIZ (A)'!J105*J$168</f>
        <v>1.8070033183499312</v>
      </c>
      <c r="K105" s="16">
        <f>+'MATRIZ (A)'!K105*K$168</f>
        <v>1.6080815592730984</v>
      </c>
      <c r="L105" s="16">
        <f>+'MATRIZ (A)'!L105*L$168</f>
        <v>2.6108379144076923</v>
      </c>
      <c r="M105" s="16">
        <f>+'MATRIZ (A)'!M105*M$168</f>
        <v>2.1305914498372061</v>
      </c>
      <c r="N105" s="16">
        <f>+'MATRIZ (A)'!N105*N$168</f>
        <v>58.193394434457929</v>
      </c>
      <c r="O105" s="16">
        <f>+'MATRIZ (A)'!O105*O$168</f>
        <v>66.949574970310977</v>
      </c>
      <c r="P105" s="16">
        <f>+'MATRIZ (A)'!P105*P$168</f>
        <v>453.15647001808651</v>
      </c>
      <c r="Q105" s="16">
        <f>+'MATRIZ (A)'!Q105*Q$168</f>
        <v>0.42817492587197825</v>
      </c>
      <c r="R105" s="16">
        <f>+'MATRIZ (A)'!R105*R$168</f>
        <v>777.50595060897535</v>
      </c>
      <c r="S105" s="16">
        <f>+'MATRIZ (A)'!S105*S$168</f>
        <v>37.42582148672976</v>
      </c>
      <c r="T105" s="16">
        <f>+'MATRIZ (A)'!T105*T$168</f>
        <v>3.9458169550283793</v>
      </c>
      <c r="U105" s="16">
        <f>+'MATRIZ (A)'!U105*U$168</f>
        <v>26.918332071785155</v>
      </c>
      <c r="V105" s="16">
        <f>+'MATRIZ (A)'!V105*V$168</f>
        <v>0.76285851005070449</v>
      </c>
      <c r="W105" s="16">
        <f>+'MATRIZ (A)'!W105*W$168</f>
        <v>207.32726264338589</v>
      </c>
      <c r="X105" s="16">
        <f>+'MATRIZ (A)'!X105*X$168</f>
        <v>73.721460929143078</v>
      </c>
      <c r="Y105" s="16">
        <f>+'MATRIZ (A)'!Y105*Y$168</f>
        <v>4.7282720755020486</v>
      </c>
      <c r="Z105" s="16">
        <f>+'MATRIZ (A)'!Z105*Z$168</f>
        <v>29.706775585052231</v>
      </c>
      <c r="AA105" s="16">
        <f>+'MATRIZ (A)'!AA105*AA$168</f>
        <v>0.71964657574977176</v>
      </c>
      <c r="AB105" s="16">
        <f>+'MATRIZ (A)'!AB105*AB$168</f>
        <v>699.5279552843341</v>
      </c>
      <c r="AC105" s="16">
        <f>+'MATRIZ (A)'!AC105*AC$168</f>
        <v>3.5643489693833064</v>
      </c>
      <c r="AD105" s="16">
        <f>+'MATRIZ (A)'!AD105*AD$168</f>
        <v>2.8674765215037579</v>
      </c>
      <c r="AE105" s="16">
        <f>+'MATRIZ (A)'!AE105*AE$168</f>
        <v>6.9159571405752711</v>
      </c>
      <c r="AF105" s="16">
        <f>+'MATRIZ (A)'!AF105*AF$168</f>
        <v>351.52552459955194</v>
      </c>
      <c r="AG105" s="16">
        <f>+'MATRIZ (A)'!AG105*AG$168</f>
        <v>8.7811731433323737E-4</v>
      </c>
      <c r="AH105" s="16">
        <f>+'MATRIZ (A)'!AH105*AH$168</f>
        <v>6.6550363166016009</v>
      </c>
      <c r="AI105" s="16">
        <f>+'MATRIZ (A)'!AI105*AI$168</f>
        <v>2092.7471640062518</v>
      </c>
      <c r="AJ105" s="16">
        <f>+'MATRIZ (A)'!AJ105*AJ$168</f>
        <v>154.0641374602844</v>
      </c>
      <c r="AK105" s="16">
        <f>+'MATRIZ (A)'!AK105*AK$168</f>
        <v>442.69443186545266</v>
      </c>
      <c r="AL105" s="16">
        <f>+'MATRIZ (A)'!AL105*AL$168</f>
        <v>290.42133367509354</v>
      </c>
      <c r="AM105" s="16">
        <f>+'MATRIZ (A)'!AM105*AM$168</f>
        <v>349.36406996254351</v>
      </c>
      <c r="AN105" s="16">
        <f>+'MATRIZ (A)'!AN105*AN$168</f>
        <v>187.29550340203298</v>
      </c>
      <c r="AO105" s="16">
        <f>+'MATRIZ (A)'!AO105*AO$168</f>
        <v>447.49201059068326</v>
      </c>
      <c r="AP105" s="16">
        <f>+'MATRIZ (A)'!AP105*AP$168</f>
        <v>1480.0036560040878</v>
      </c>
      <c r="AQ105" s="16">
        <f>+'MATRIZ (A)'!AQ105*AQ$168</f>
        <v>172.50036583756724</v>
      </c>
      <c r="AR105" s="16">
        <f>+'MATRIZ (A)'!AR105*AR$168</f>
        <v>45.578851048839304</v>
      </c>
      <c r="AS105" s="16">
        <f>+'MATRIZ (A)'!AS105*AS$168</f>
        <v>313.95455244928922</v>
      </c>
      <c r="AT105" s="16">
        <f>+'MATRIZ (A)'!AT105*AT$168</f>
        <v>300.88789632093068</v>
      </c>
      <c r="AU105" s="16">
        <f>+'MATRIZ (A)'!AU105*AU$168</f>
        <v>488.31599009609431</v>
      </c>
      <c r="AV105" s="16">
        <f>+'MATRIZ (A)'!AV105*AV$168</f>
        <v>179.23337450315717</v>
      </c>
      <c r="AW105" s="16">
        <f>+'MATRIZ (A)'!AW105*AW$168</f>
        <v>653.23352729931003</v>
      </c>
      <c r="AX105" s="16">
        <f>+'MATRIZ (A)'!AX105*AX$168</f>
        <v>104.23816271038898</v>
      </c>
      <c r="AY105" s="16">
        <f>+'MATRIZ (A)'!AY105*AY$168</f>
        <v>185.04179463263429</v>
      </c>
      <c r="AZ105" s="16">
        <f>+'MATRIZ (A)'!AZ105*AZ$168</f>
        <v>1.5099099995847669</v>
      </c>
      <c r="BA105" s="16">
        <f>+'MATRIZ (A)'!BA105*BA$168</f>
        <v>11.496331736669424</v>
      </c>
      <c r="BB105" s="16">
        <f>+'MATRIZ (A)'!BB105*BB$168</f>
        <v>156.7039273050851</v>
      </c>
      <c r="BC105" s="16">
        <f>+'MATRIZ (A)'!BC105*BC$168</f>
        <v>263.94243743480121</v>
      </c>
      <c r="BD105" s="16">
        <f>+'MATRIZ (A)'!BD105*BD$168</f>
        <v>149.72936166842979</v>
      </c>
      <c r="BE105" s="16">
        <f>+'MATRIZ (A)'!BE105*BE$168</f>
        <v>598.74234684646797</v>
      </c>
      <c r="BF105" s="16">
        <f>+'MATRIZ (A)'!BF105*BF$168</f>
        <v>617.32399801153167</v>
      </c>
      <c r="BG105" s="16">
        <f>+'MATRIZ (A)'!BG105*BG$168</f>
        <v>263.30831822311058</v>
      </c>
      <c r="BH105" s="16">
        <f>+'MATRIZ (A)'!BH105*BH$168</f>
        <v>951.28495985301936</v>
      </c>
      <c r="BI105" s="16">
        <f>+'MATRIZ (A)'!BI105*BI$168</f>
        <v>651.56507959641226</v>
      </c>
      <c r="BJ105" s="16">
        <f>+'MATRIZ (A)'!BJ105*BJ$168</f>
        <v>341.05936336768377</v>
      </c>
      <c r="BK105" s="16">
        <f>+'MATRIZ (A)'!BK105*BK$168</f>
        <v>66.911767952150058</v>
      </c>
      <c r="BL105" s="16">
        <f>+'MATRIZ (A)'!BL105*BL$168</f>
        <v>34.889828646030558</v>
      </c>
      <c r="BM105" s="16">
        <f>+'MATRIZ (A)'!BM105*BM$168</f>
        <v>708.22173890874114</v>
      </c>
      <c r="BN105" s="16">
        <f>+'MATRIZ (A)'!BN105*BN$168</f>
        <v>440.50887733693565</v>
      </c>
      <c r="BO105" s="16">
        <f>+'MATRIZ (A)'!BO105*BO$168</f>
        <v>152.37650432426761</v>
      </c>
      <c r="BP105" s="16">
        <f>+'MATRIZ (A)'!BP105*BP$168</f>
        <v>34.178319319992859</v>
      </c>
      <c r="BQ105" s="16">
        <f>+'MATRIZ (A)'!BQ105*BQ$168</f>
        <v>86.563776081331326</v>
      </c>
      <c r="BR105" s="16">
        <f>+'MATRIZ (A)'!BR105*BR$168</f>
        <v>434.35221393406846</v>
      </c>
      <c r="BS105" s="16">
        <f>+'MATRIZ (A)'!BS105*BS$168</f>
        <v>76.173925759657891</v>
      </c>
      <c r="BT105" s="16">
        <f>+'MATRIZ (A)'!BT105*BT$168</f>
        <v>258.21959991318687</v>
      </c>
      <c r="BU105" s="16">
        <f>+'MATRIZ (A)'!BU105*BU$168</f>
        <v>1062.8850818868104</v>
      </c>
      <c r="BV105" s="16">
        <f>+'MATRIZ (A)'!BV105*BV$168</f>
        <v>239.09423879052119</v>
      </c>
      <c r="BW105" s="16">
        <f>+'MATRIZ (A)'!BW105*BW$168</f>
        <v>2292.6596655261155</v>
      </c>
      <c r="BX105" s="16">
        <f>+'MATRIZ (A)'!BX105*BX$168</f>
        <v>2585.8928500830934</v>
      </c>
      <c r="BY105" s="16">
        <f>+'MATRIZ (A)'!BY105*BY$168</f>
        <v>1374.7156127550722</v>
      </c>
      <c r="BZ105" s="16">
        <f>+'MATRIZ (A)'!BZ105*BZ$168</f>
        <v>58.801720682054771</v>
      </c>
      <c r="CA105" s="16">
        <f>+'MATRIZ (A)'!CA105*CA$168</f>
        <v>330.33325681359656</v>
      </c>
      <c r="CB105" s="16">
        <f>+'MATRIZ (A)'!CB105*CB$168</f>
        <v>74.773761038086747</v>
      </c>
      <c r="CC105" s="16">
        <f>+'MATRIZ (A)'!CC105*CC$168</f>
        <v>43.222984740738724</v>
      </c>
      <c r="CD105" s="16">
        <f>+'MATRIZ (A)'!CD105*CD$168</f>
        <v>382.95337714504819</v>
      </c>
      <c r="CE105" s="16">
        <f>+'MATRIZ (A)'!CE105*CE$168</f>
        <v>2538.5108707187505</v>
      </c>
      <c r="CF105" s="16">
        <f>+'MATRIZ (A)'!CF105*CF$168</f>
        <v>5360.3904418692991</v>
      </c>
      <c r="CG105" s="16">
        <f>+'MATRIZ (A)'!CG105*CG$168</f>
        <v>22245.014933438357</v>
      </c>
      <c r="CH105" s="16">
        <f>+'MATRIZ (A)'!CH105*CH$168</f>
        <v>247.35737839067068</v>
      </c>
      <c r="CI105" s="16">
        <f>+'MATRIZ (A)'!CI105*CI$168</f>
        <v>0.19235516592801793</v>
      </c>
      <c r="CJ105" s="16">
        <f>+'MATRIZ (A)'!CJ105*CJ$168</f>
        <v>2686.7944415742299</v>
      </c>
      <c r="CK105" s="16">
        <f>+'MATRIZ (A)'!CK105*CK$168</f>
        <v>64.16117805589451</v>
      </c>
      <c r="CL105" s="16">
        <f>+'MATRIZ (A)'!CL105*CL$168</f>
        <v>4698.2866671128941</v>
      </c>
      <c r="CM105" s="16">
        <f>+'MATRIZ (A)'!CM105*CM$168</f>
        <v>608.82142675711361</v>
      </c>
      <c r="CN105" s="16">
        <f>+'MATRIZ (A)'!CN105*CN$168</f>
        <v>474.02001609069254</v>
      </c>
      <c r="CO105" s="16">
        <f>+'MATRIZ (A)'!CO105*CO$168</f>
        <v>2609.3459622074492</v>
      </c>
      <c r="CP105" s="16">
        <f>+'MATRIZ (A)'!CP105*CP$168</f>
        <v>453.11218020186806</v>
      </c>
      <c r="CQ105" s="16">
        <f>+'MATRIZ (A)'!CQ105*CQ$168</f>
        <v>7034.8730955410192</v>
      </c>
      <c r="CR105" s="16">
        <f>+'MATRIZ (A)'!CR105*CR$168</f>
        <v>924.38596137027196</v>
      </c>
      <c r="CS105" s="16">
        <f>+'MATRIZ (A)'!CS105*CS$168</f>
        <v>313.41498208993795</v>
      </c>
      <c r="CT105" s="16">
        <f>+'MATRIZ (A)'!CT105*CT$168</f>
        <v>4556.8460463515621</v>
      </c>
      <c r="CU105" s="16">
        <f>+'MATRIZ (A)'!CU105*CU$168</f>
        <v>3268.6317441805304</v>
      </c>
      <c r="CV105" s="16">
        <f>+'MATRIZ (A)'!CV105*CV$168</f>
        <v>62.49279461136922</v>
      </c>
      <c r="CW105" s="16">
        <f>+'MATRIZ (A)'!CW105*CW$168</f>
        <v>2652.4258233399687</v>
      </c>
      <c r="CX105" s="16">
        <f>+'MATRIZ (A)'!CX105*CX$168</f>
        <v>223.42310607569928</v>
      </c>
      <c r="CY105" s="16">
        <f>+'MATRIZ (A)'!CY105*CY$168</f>
        <v>569.40547800766649</v>
      </c>
      <c r="CZ105" s="16">
        <f>+'MATRIZ (A)'!CZ105*CZ$168</f>
        <v>405.26154153750588</v>
      </c>
      <c r="DA105" s="16">
        <f>+'MATRIZ (A)'!DA105*DA$168</f>
        <v>4413.2919486348765</v>
      </c>
      <c r="DB105" s="16">
        <f>+'MATRIZ (A)'!DB105*DB$168</f>
        <v>744.13651982916736</v>
      </c>
      <c r="DC105" s="16">
        <f>+'MATRIZ (A)'!DC105*DC$168</f>
        <v>2241.1951662696351</v>
      </c>
      <c r="DD105" s="16">
        <f>+'MATRIZ (A)'!DD105*DD$168</f>
        <v>7495.7841697923041</v>
      </c>
      <c r="DE105" s="16">
        <f>+'MATRIZ (A)'!DE105*DE$168</f>
        <v>3552.2818943631364</v>
      </c>
      <c r="DF105" s="16">
        <f>+'MATRIZ (A)'!DF105*DF$168</f>
        <v>983.71910747214235</v>
      </c>
      <c r="DG105" s="16">
        <f>+'MATRIZ (A)'!DG105*DG$168</f>
        <v>2942.7013015381167</v>
      </c>
      <c r="DH105" s="16">
        <f>+'MATRIZ (A)'!DH105*DH$168</f>
        <v>2652.6960314134681</v>
      </c>
      <c r="DI105" s="16">
        <f>+'MATRIZ (A)'!DI105*DI$168</f>
        <v>82.41837278728309</v>
      </c>
      <c r="DJ105" s="16">
        <f>+'MATRIZ (A)'!DJ105*DJ$168</f>
        <v>305.05795902762088</v>
      </c>
      <c r="DK105" s="16">
        <f>+'MATRIZ (A)'!DK105*DK$168</f>
        <v>81.412855998703094</v>
      </c>
      <c r="DL105" s="16">
        <f>+'MATRIZ (A)'!DL105*DL$168</f>
        <v>372.45108057946635</v>
      </c>
      <c r="DM105" s="16">
        <f>+'MATRIZ (A)'!DM105*DM$168</f>
        <v>1.1163658060382997</v>
      </c>
      <c r="DN105" s="16">
        <f>+'MATRIZ (A)'!DN105*DN$168</f>
        <v>1113.6411422744086</v>
      </c>
      <c r="DO105" s="16">
        <f>+'MATRIZ (A)'!DO105*DO$168</f>
        <v>4372.590128755638</v>
      </c>
      <c r="DP105" s="16">
        <f>+'MATRIZ (A)'!DP105*DP$168</f>
        <v>3452.3451939385318</v>
      </c>
      <c r="DQ105" s="16">
        <f>+'MATRIZ (A)'!DQ105*DQ$168</f>
        <v>837.01359522816472</v>
      </c>
      <c r="DR105" s="16">
        <f>+'MATRIZ (A)'!DR105*DR$168</f>
        <v>2761.7624855840172</v>
      </c>
      <c r="DS105" s="16">
        <f>+'MATRIZ (A)'!DS105*DS$168</f>
        <v>5130.6658765322554</v>
      </c>
      <c r="DT105" s="16">
        <f>+'MATRIZ (A)'!DT105*DT$168</f>
        <v>1436.66291275716</v>
      </c>
      <c r="DU105" s="16">
        <f>+'MATRIZ (A)'!DU105*DU$168</f>
        <v>53.293083572853</v>
      </c>
      <c r="DV105" s="16">
        <f>+'MATRIZ (A)'!DV105*DV$168</f>
        <v>12109.929256515814</v>
      </c>
      <c r="DW105" s="16">
        <f>+'MATRIZ (A)'!DW105*DW$168</f>
        <v>8053.8597558301954</v>
      </c>
      <c r="DX105" s="16">
        <f>+'MATRIZ (A)'!DX105*DX$168</f>
        <v>3036.0633472427594</v>
      </c>
      <c r="DY105" s="16">
        <f>+'MATRIZ (A)'!DY105*DY$168</f>
        <v>333.36191805262308</v>
      </c>
      <c r="DZ105" s="16">
        <f>+'MATRIZ (A)'!DZ105*DZ$168</f>
        <v>1310.5982050151092</v>
      </c>
      <c r="EA105" s="16">
        <f>+'MATRIZ (A)'!EA105*EA$168</f>
        <v>1525.2846823072252</v>
      </c>
      <c r="EB105" s="16">
        <f>+'MATRIZ (A)'!EB105*EB$168</f>
        <v>6632.2143200016681</v>
      </c>
      <c r="EC105" s="16">
        <f>+'MATRIZ (A)'!EC105*EC$168</f>
        <v>359.72038800586415</v>
      </c>
      <c r="ED105" s="16">
        <f>+'MATRIZ (A)'!ED105*ED$168</f>
        <v>47.651486574266727</v>
      </c>
      <c r="EE105" s="16">
        <f>+'MATRIZ (A)'!EE105*EE$168</f>
        <v>109.04646065657744</v>
      </c>
      <c r="EF105" s="16">
        <f>+'MATRIZ (A)'!EF105*EF$168</f>
        <v>110.8780115629954</v>
      </c>
      <c r="EG105" s="16">
        <f>+'MATRIZ (A)'!EG105*EG$168</f>
        <v>452.47194326512459</v>
      </c>
      <c r="EH105" s="16">
        <f>+'MATRIZ (A)'!EH105*EH$168</f>
        <v>0</v>
      </c>
      <c r="EI105" s="18">
        <f t="shared" si="6"/>
        <v>166580.88152088111</v>
      </c>
      <c r="EJ105" s="20">
        <f>+'MATRIZ (I-A) INVERSA'!FM105</f>
        <v>809827.71731809969</v>
      </c>
      <c r="EK105" s="20">
        <f>+'MATRIZ (I-A) INVERSA'!FN105</f>
        <v>9825.0259299931986</v>
      </c>
      <c r="EL105" s="20">
        <f>+'MATRIZ (I-A) INVERSA'!FO105</f>
        <v>33089.023938395709</v>
      </c>
      <c r="EM105" s="20">
        <f>+'MATRIZ (I-A) INVERSA'!FP105</f>
        <v>193455.79944399375</v>
      </c>
      <c r="EN105" s="20">
        <f>+'MATRIZ (I-A) INVERSA'!FQ105</f>
        <v>9475.3776977537127</v>
      </c>
      <c r="EO105" s="20">
        <f>+'MATRIZ (I-A) INVERSA'!FR105</f>
        <v>42.589632948161643</v>
      </c>
      <c r="EP105" s="20">
        <f>+'MATRIZ (I-A) INVERSA'!FS105</f>
        <v>17259.11961081086</v>
      </c>
      <c r="EQ105" s="20">
        <f>+'MATRIZ (I-A) INVERSA'!FT105</f>
        <v>2995.8159259786894</v>
      </c>
      <c r="ER105" s="20">
        <f>+'MATRIZ (I-A) INVERSA'!FU105</f>
        <v>85.259632416702942</v>
      </c>
      <c r="ES105" s="20">
        <f>+'MATRIZ (I-A) INVERSA'!FV105</f>
        <v>8721.8955401227377</v>
      </c>
      <c r="ET105" s="20">
        <f>+'MATRIZ (I-A) INVERSA'!FW105</f>
        <v>85.782685228301716</v>
      </c>
      <c r="EU105" s="20">
        <f>+'MATRIZ (I-A) INVERSA'!FX105</f>
        <v>69251.425721340245</v>
      </c>
      <c r="EV105" s="20">
        <f>+'MATRIZ (I-A) INVERSA'!FY105</f>
        <v>299.46869311466401</v>
      </c>
      <c r="EW105" s="20">
        <f>+'MATRIZ (I-A) INVERSA'!FZ105</f>
        <v>1.2227549097789578</v>
      </c>
      <c r="EX105" s="20">
        <f>+'MATRIZ (I-A) INVERSA'!GA105</f>
        <v>0</v>
      </c>
      <c r="EY105" s="20">
        <f>+'MATRIZ (I-A) INVERSA'!GB105</f>
        <v>161122.20674998907</v>
      </c>
      <c r="EZ105" s="20">
        <f>+'MATRIZ (I-A) INVERSA'!GC105</f>
        <v>34795.938355770086</v>
      </c>
      <c r="FA105" s="20">
        <f>+'MATRIZ (I-A) INVERSA'!GD105</f>
        <v>51996.732984297698</v>
      </c>
      <c r="FB105" s="20">
        <f>+'MATRIZ (I-A) INVERSA'!GE105</f>
        <v>42312.65953913371</v>
      </c>
      <c r="FC105" s="20">
        <f>+'MATRIZ (I-A) INVERSA'!GF105</f>
        <v>915.92757119899659</v>
      </c>
      <c r="FD105" s="20">
        <f>+'MATRIZ (I-A) INVERSA'!GG105</f>
        <v>88663.793993098763</v>
      </c>
      <c r="FE105" s="20">
        <f>+'MATRIZ (I-A) INVERSA'!GH105</f>
        <v>9139.0569661302252</v>
      </c>
      <c r="FF105" s="20">
        <f>+'MATRIZ (I-A) INVERSA'!GI105</f>
        <v>378.07354470876714</v>
      </c>
      <c r="FG105" s="18">
        <f t="shared" si="8"/>
        <v>1543739.9142294333</v>
      </c>
      <c r="FH105" s="17">
        <f t="shared" si="7"/>
        <v>1710320.7957503144</v>
      </c>
      <c r="FI105" s="28"/>
      <c r="FJ105" s="17">
        <v>1710320.7957503134</v>
      </c>
      <c r="FK105" s="48">
        <f t="shared" si="9"/>
        <v>0</v>
      </c>
      <c r="FM105" s="46">
        <f>+IFERROR((FH105/'MIP 2017'!FH105*100-100),0)</f>
        <v>2.9922427204244428</v>
      </c>
    </row>
    <row r="106" spans="1:169" s="7" customFormat="1" ht="21.95" customHeight="1" thickBot="1" x14ac:dyDescent="0.25">
      <c r="A106" s="137" t="s">
        <v>254</v>
      </c>
      <c r="B106" s="138" t="s">
        <v>253</v>
      </c>
      <c r="C106" s="16">
        <f>+'MATRIZ (A)'!C106*C$168</f>
        <v>2.4335773916060011</v>
      </c>
      <c r="D106" s="16">
        <f>+'MATRIZ (A)'!D106*D$168</f>
        <v>0.6108920596171965</v>
      </c>
      <c r="E106" s="16">
        <f>+'MATRIZ (A)'!E106*E$168</f>
        <v>8.2884305606944472E-2</v>
      </c>
      <c r="F106" s="16">
        <f>+'MATRIZ (A)'!F106*F$168</f>
        <v>1.3392413412063169</v>
      </c>
      <c r="G106" s="16">
        <f>+'MATRIZ (A)'!G106*G$168</f>
        <v>4.9632382424187638</v>
      </c>
      <c r="H106" s="16">
        <f>+'MATRIZ (A)'!H106*H$168</f>
        <v>1.5254645775297986</v>
      </c>
      <c r="I106" s="16">
        <f>+'MATRIZ (A)'!I106*I$168</f>
        <v>0.29936105187330414</v>
      </c>
      <c r="J106" s="16">
        <f>+'MATRIZ (A)'!J106*J$168</f>
        <v>2.3650300999454306</v>
      </c>
      <c r="K106" s="16">
        <f>+'MATRIZ (A)'!K106*K$168</f>
        <v>6.3067250224350406</v>
      </c>
      <c r="L106" s="16">
        <f>+'MATRIZ (A)'!L106*L$168</f>
        <v>3.0917341091144359</v>
      </c>
      <c r="M106" s="16">
        <f>+'MATRIZ (A)'!M106*M$168</f>
        <v>5.9084335070527043</v>
      </c>
      <c r="N106" s="16">
        <f>+'MATRIZ (A)'!N106*N$168</f>
        <v>19.441515827959954</v>
      </c>
      <c r="O106" s="16">
        <f>+'MATRIZ (A)'!O106*O$168</f>
        <v>4.4903632314143751</v>
      </c>
      <c r="P106" s="16">
        <f>+'MATRIZ (A)'!P106*P$168</f>
        <v>20.670527063481821</v>
      </c>
      <c r="Q106" s="16">
        <f>+'MATRIZ (A)'!Q106*Q$168</f>
        <v>1.3687545397446537</v>
      </c>
      <c r="R106" s="16">
        <f>+'MATRIZ (A)'!R106*R$168</f>
        <v>41.311516079118434</v>
      </c>
      <c r="S106" s="16">
        <f>+'MATRIZ (A)'!S106*S$168</f>
        <v>4.2611890186105592</v>
      </c>
      <c r="T106" s="16">
        <f>+'MATRIZ (A)'!T106*T$168</f>
        <v>4.5387952205702717</v>
      </c>
      <c r="U106" s="16">
        <f>+'MATRIZ (A)'!U106*U$168</f>
        <v>12.425960101401266</v>
      </c>
      <c r="V106" s="16">
        <f>+'MATRIZ (A)'!V106*V$168</f>
        <v>6.9616083422076924</v>
      </c>
      <c r="W106" s="16">
        <f>+'MATRIZ (A)'!W106*W$168</f>
        <v>50.478504789472808</v>
      </c>
      <c r="X106" s="16">
        <f>+'MATRIZ (A)'!X106*X$168</f>
        <v>33.112358473825452</v>
      </c>
      <c r="Y106" s="16">
        <f>+'MATRIZ (A)'!Y106*Y$168</f>
        <v>2.9407940539545256</v>
      </c>
      <c r="Z106" s="16">
        <f>+'MATRIZ (A)'!Z106*Z$168</f>
        <v>10.373566481128051</v>
      </c>
      <c r="AA106" s="16">
        <f>+'MATRIZ (A)'!AA106*AA$168</f>
        <v>7.5965478375821869</v>
      </c>
      <c r="AB106" s="16">
        <f>+'MATRIZ (A)'!AB106*AB$168</f>
        <v>545.1318164599719</v>
      </c>
      <c r="AC106" s="16">
        <f>+'MATRIZ (A)'!AC106*AC$168</f>
        <v>4.0889943224234964</v>
      </c>
      <c r="AD106" s="16">
        <f>+'MATRIZ (A)'!AD106*AD$168</f>
        <v>1.1897465431686942</v>
      </c>
      <c r="AE106" s="16">
        <f>+'MATRIZ (A)'!AE106*AE$168</f>
        <v>7.8236081744556278</v>
      </c>
      <c r="AF106" s="16">
        <f>+'MATRIZ (A)'!AF106*AF$168</f>
        <v>99.611577859101303</v>
      </c>
      <c r="AG106" s="16">
        <f>+'MATRIZ (A)'!AG106*AG$168</f>
        <v>6.237996831598365E-4</v>
      </c>
      <c r="AH106" s="16">
        <f>+'MATRIZ (A)'!AH106*AH$168</f>
        <v>0.16370323516406454</v>
      </c>
      <c r="AI106" s="16">
        <f>+'MATRIZ (A)'!AI106*AI$168</f>
        <v>258.69371877885004</v>
      </c>
      <c r="AJ106" s="16">
        <f>+'MATRIZ (A)'!AJ106*AJ$168</f>
        <v>258.09642812219619</v>
      </c>
      <c r="AK106" s="16">
        <f>+'MATRIZ (A)'!AK106*AK$168</f>
        <v>95.39396890436791</v>
      </c>
      <c r="AL106" s="16">
        <f>+'MATRIZ (A)'!AL106*AL$168</f>
        <v>161.69248055537739</v>
      </c>
      <c r="AM106" s="16">
        <f>+'MATRIZ (A)'!AM106*AM$168</f>
        <v>474.41556508540083</v>
      </c>
      <c r="AN106" s="16">
        <f>+'MATRIZ (A)'!AN106*AN$168</f>
        <v>140.7522195021169</v>
      </c>
      <c r="AO106" s="16">
        <f>+'MATRIZ (A)'!AO106*AO$168</f>
        <v>210.22931599486225</v>
      </c>
      <c r="AP106" s="16">
        <f>+'MATRIZ (A)'!AP106*AP$168</f>
        <v>437.5702977368162</v>
      </c>
      <c r="AQ106" s="16">
        <f>+'MATRIZ (A)'!AQ106*AQ$168</f>
        <v>35.51439910245599</v>
      </c>
      <c r="AR106" s="16">
        <f>+'MATRIZ (A)'!AR106*AR$168</f>
        <v>53.891196918212998</v>
      </c>
      <c r="AS106" s="16">
        <f>+'MATRIZ (A)'!AS106*AS$168</f>
        <v>23.760532753167507</v>
      </c>
      <c r="AT106" s="16">
        <f>+'MATRIZ (A)'!AT106*AT$168</f>
        <v>119.94972372173578</v>
      </c>
      <c r="AU106" s="16">
        <f>+'MATRIZ (A)'!AU106*AU$168</f>
        <v>3662.4928577720152</v>
      </c>
      <c r="AV106" s="16">
        <f>+'MATRIZ (A)'!AV106*AV$168</f>
        <v>39.958927017349382</v>
      </c>
      <c r="AW106" s="16">
        <f>+'MATRIZ (A)'!AW106*AW$168</f>
        <v>409.21041438372561</v>
      </c>
      <c r="AX106" s="16">
        <f>+'MATRIZ (A)'!AX106*AX$168</f>
        <v>24.62154476935449</v>
      </c>
      <c r="AY106" s="16">
        <f>+'MATRIZ (A)'!AY106*AY$168</f>
        <v>14.133669409176388</v>
      </c>
      <c r="AZ106" s="16">
        <f>+'MATRIZ (A)'!AZ106*AZ$168</f>
        <v>2.8021890564321223</v>
      </c>
      <c r="BA106" s="16">
        <f>+'MATRIZ (A)'!BA106*BA$168</f>
        <v>3.6309251858435503</v>
      </c>
      <c r="BB106" s="16">
        <f>+'MATRIZ (A)'!BB106*BB$168</f>
        <v>15.892748417232365</v>
      </c>
      <c r="BC106" s="16">
        <f>+'MATRIZ (A)'!BC106*BC$168</f>
        <v>169.07741857684132</v>
      </c>
      <c r="BD106" s="16">
        <f>+'MATRIZ (A)'!BD106*BD$168</f>
        <v>90.841357441831335</v>
      </c>
      <c r="BE106" s="16">
        <f>+'MATRIZ (A)'!BE106*BE$168</f>
        <v>190.82432673290253</v>
      </c>
      <c r="BF106" s="16">
        <f>+'MATRIZ (A)'!BF106*BF$168</f>
        <v>112.78891292836202</v>
      </c>
      <c r="BG106" s="16">
        <f>+'MATRIZ (A)'!BG106*BG$168</f>
        <v>223.90205651500105</v>
      </c>
      <c r="BH106" s="16">
        <f>+'MATRIZ (A)'!BH106*BH$168</f>
        <v>177.63405469804016</v>
      </c>
      <c r="BI106" s="16">
        <f>+'MATRIZ (A)'!BI106*BI$168</f>
        <v>185.08505651165001</v>
      </c>
      <c r="BJ106" s="16">
        <f>+'MATRIZ (A)'!BJ106*BJ$168</f>
        <v>118.89345157147895</v>
      </c>
      <c r="BK106" s="16">
        <f>+'MATRIZ (A)'!BK106*BK$168</f>
        <v>8.8893514180048143</v>
      </c>
      <c r="BL106" s="16">
        <f>+'MATRIZ (A)'!BL106*BL$168</f>
        <v>20.260881154124366</v>
      </c>
      <c r="BM106" s="16">
        <f>+'MATRIZ (A)'!BM106*BM$168</f>
        <v>118.72314161496153</v>
      </c>
      <c r="BN106" s="16">
        <f>+'MATRIZ (A)'!BN106*BN$168</f>
        <v>36.229797472161756</v>
      </c>
      <c r="BO106" s="16">
        <f>+'MATRIZ (A)'!BO106*BO$168</f>
        <v>32.426028802137772</v>
      </c>
      <c r="BP106" s="16">
        <f>+'MATRIZ (A)'!BP106*BP$168</f>
        <v>2.6858065709107768</v>
      </c>
      <c r="BQ106" s="16">
        <f>+'MATRIZ (A)'!BQ106*BQ$168</f>
        <v>8.0132240304593463</v>
      </c>
      <c r="BR106" s="16">
        <f>+'MATRIZ (A)'!BR106*BR$168</f>
        <v>90.522827073056817</v>
      </c>
      <c r="BS106" s="16">
        <f>+'MATRIZ (A)'!BS106*BS$168</f>
        <v>6.3225552347698519</v>
      </c>
      <c r="BT106" s="16">
        <f>+'MATRIZ (A)'!BT106*BT$168</f>
        <v>62.422751492822115</v>
      </c>
      <c r="BU106" s="16">
        <f>+'MATRIZ (A)'!BU106*BU$168</f>
        <v>383.79851764693331</v>
      </c>
      <c r="BV106" s="16">
        <f>+'MATRIZ (A)'!BV106*BV$168</f>
        <v>101.40523346256811</v>
      </c>
      <c r="BW106" s="16">
        <f>+'MATRIZ (A)'!BW106*BW$168</f>
        <v>134.96668709931507</v>
      </c>
      <c r="BX106" s="16">
        <f>+'MATRIZ (A)'!BX106*BX$168</f>
        <v>295.34960938610186</v>
      </c>
      <c r="BY106" s="16">
        <f>+'MATRIZ (A)'!BY106*BY$168</f>
        <v>173.67807103936207</v>
      </c>
      <c r="BZ106" s="16">
        <f>+'MATRIZ (A)'!BZ106*BZ$168</f>
        <v>4.2513935701188954</v>
      </c>
      <c r="CA106" s="16">
        <f>+'MATRIZ (A)'!CA106*CA$168</f>
        <v>23.886023700211037</v>
      </c>
      <c r="CB106" s="16">
        <f>+'MATRIZ (A)'!CB106*CB$168</f>
        <v>735.91122204340036</v>
      </c>
      <c r="CC106" s="16">
        <f>+'MATRIZ (A)'!CC106*CC$168</f>
        <v>129.96196458542539</v>
      </c>
      <c r="CD106" s="16">
        <f>+'MATRIZ (A)'!CD106*CD$168</f>
        <v>244.76094106007824</v>
      </c>
      <c r="CE106" s="16">
        <f>+'MATRIZ (A)'!CE106*CE$168</f>
        <v>399.07811337974567</v>
      </c>
      <c r="CF106" s="16">
        <f>+'MATRIZ (A)'!CF106*CF$168</f>
        <v>897.98737646435336</v>
      </c>
      <c r="CG106" s="16">
        <f>+'MATRIZ (A)'!CG106*CG$168</f>
        <v>7111.4355892039011</v>
      </c>
      <c r="CH106" s="16">
        <f>+'MATRIZ (A)'!CH106*CH$168</f>
        <v>203.07905141791065</v>
      </c>
      <c r="CI106" s="16">
        <f>+'MATRIZ (A)'!CI106*CI$168</f>
        <v>7.0139242050226133E-2</v>
      </c>
      <c r="CJ106" s="16">
        <f>+'MATRIZ (A)'!CJ106*CJ$168</f>
        <v>120.73161652831583</v>
      </c>
      <c r="CK106" s="16">
        <f>+'MATRIZ (A)'!CK106*CK$168</f>
        <v>128.95947052417307</v>
      </c>
      <c r="CL106" s="16">
        <f>+'MATRIZ (A)'!CL106*CL$168</f>
        <v>172.62308506700774</v>
      </c>
      <c r="CM106" s="16">
        <f>+'MATRIZ (A)'!CM106*CM$168</f>
        <v>214.3626252180668</v>
      </c>
      <c r="CN106" s="16">
        <f>+'MATRIZ (A)'!CN106*CN$168</f>
        <v>42.744895094212424</v>
      </c>
      <c r="CO106" s="16">
        <f>+'MATRIZ (A)'!CO106*CO$168</f>
        <v>165.65383823842029</v>
      </c>
      <c r="CP106" s="16">
        <f>+'MATRIZ (A)'!CP106*CP$168</f>
        <v>75.130532226324419</v>
      </c>
      <c r="CQ106" s="16">
        <f>+'MATRIZ (A)'!CQ106*CQ$168</f>
        <v>1101.8669342961175</v>
      </c>
      <c r="CR106" s="16">
        <f>+'MATRIZ (A)'!CR106*CR$168</f>
        <v>1401.9033118556024</v>
      </c>
      <c r="CS106" s="16">
        <f>+'MATRIZ (A)'!CS106*CS$168</f>
        <v>17943.828155220312</v>
      </c>
      <c r="CT106" s="16">
        <f>+'MATRIZ (A)'!CT106*CT$168</f>
        <v>9312.5019779202212</v>
      </c>
      <c r="CU106" s="16">
        <f>+'MATRIZ (A)'!CU106*CU$168</f>
        <v>873.18655670108137</v>
      </c>
      <c r="CV106" s="16">
        <f>+'MATRIZ (A)'!CV106*CV$168</f>
        <v>38.54074515363849</v>
      </c>
      <c r="CW106" s="16">
        <f>+'MATRIZ (A)'!CW106*CW$168</f>
        <v>2103.3302686304241</v>
      </c>
      <c r="CX106" s="16">
        <f>+'MATRIZ (A)'!CX106*CX$168</f>
        <v>1480.5081715399328</v>
      </c>
      <c r="CY106" s="16">
        <f>+'MATRIZ (A)'!CY106*CY$168</f>
        <v>141.74288489228832</v>
      </c>
      <c r="CZ106" s="16">
        <f>+'MATRIZ (A)'!CZ106*CZ$168</f>
        <v>105.84323818545214</v>
      </c>
      <c r="DA106" s="16">
        <f>+'MATRIZ (A)'!DA106*DA$168</f>
        <v>1287.1243738508574</v>
      </c>
      <c r="DB106" s="16">
        <f>+'MATRIZ (A)'!DB106*DB$168</f>
        <v>151.53588919186822</v>
      </c>
      <c r="DC106" s="16">
        <f>+'MATRIZ (A)'!DC106*DC$168</f>
        <v>155.85789631566448</v>
      </c>
      <c r="DD106" s="16">
        <f>+'MATRIZ (A)'!DD106*DD$168</f>
        <v>819.71453107498598</v>
      </c>
      <c r="DE106" s="16">
        <f>+'MATRIZ (A)'!DE106*DE$168</f>
        <v>169.51840650618618</v>
      </c>
      <c r="DF106" s="16">
        <f>+'MATRIZ (A)'!DF106*DF$168</f>
        <v>103.12970086250976</v>
      </c>
      <c r="DG106" s="16">
        <f>+'MATRIZ (A)'!DG106*DG$168</f>
        <v>16505.514692309014</v>
      </c>
      <c r="DH106" s="16">
        <f>+'MATRIZ (A)'!DH106*DH$168</f>
        <v>168.8722716718143</v>
      </c>
      <c r="DI106" s="16">
        <f>+'MATRIZ (A)'!DI106*DI$168</f>
        <v>14.910242613677884</v>
      </c>
      <c r="DJ106" s="16">
        <f>+'MATRIZ (A)'!DJ106*DJ$168</f>
        <v>135.52753499207671</v>
      </c>
      <c r="DK106" s="16">
        <f>+'MATRIZ (A)'!DK106*DK$168</f>
        <v>105.00967214352048</v>
      </c>
      <c r="DL106" s="16">
        <f>+'MATRIZ (A)'!DL106*DL$168</f>
        <v>188.29997613311554</v>
      </c>
      <c r="DM106" s="16">
        <f>+'MATRIZ (A)'!DM106*DM$168</f>
        <v>0.52113120806497337</v>
      </c>
      <c r="DN106" s="16">
        <f>+'MATRIZ (A)'!DN106*DN$168</f>
        <v>121.3265926061989</v>
      </c>
      <c r="DO106" s="16">
        <f>+'MATRIZ (A)'!DO106*DO$168</f>
        <v>264.80468798736803</v>
      </c>
      <c r="DP106" s="16">
        <f>+'MATRIZ (A)'!DP106*DP$168</f>
        <v>591.11065681663115</v>
      </c>
      <c r="DQ106" s="16">
        <f>+'MATRIZ (A)'!DQ106*DQ$168</f>
        <v>83.623042609970071</v>
      </c>
      <c r="DR106" s="16">
        <f>+'MATRIZ (A)'!DR106*DR$168</f>
        <v>790.58589216672169</v>
      </c>
      <c r="DS106" s="16">
        <f>+'MATRIZ (A)'!DS106*DS$168</f>
        <v>1778.1067128471975</v>
      </c>
      <c r="DT106" s="16">
        <f>+'MATRIZ (A)'!DT106*DT$168</f>
        <v>262.55690330890758</v>
      </c>
      <c r="DU106" s="16">
        <f>+'MATRIZ (A)'!DU106*DU$168</f>
        <v>24.559842063639653</v>
      </c>
      <c r="DV106" s="16">
        <f>+'MATRIZ (A)'!DV106*DV$168</f>
        <v>1105.2241650346539</v>
      </c>
      <c r="DW106" s="16">
        <f>+'MATRIZ (A)'!DW106*DW$168</f>
        <v>829.76992507921523</v>
      </c>
      <c r="DX106" s="16">
        <f>+'MATRIZ (A)'!DX106*DX$168</f>
        <v>157.62294318851909</v>
      </c>
      <c r="DY106" s="16">
        <f>+'MATRIZ (A)'!DY106*DY$168</f>
        <v>29.749670827262811</v>
      </c>
      <c r="DZ106" s="16">
        <f>+'MATRIZ (A)'!DZ106*DZ$168</f>
        <v>224.41452547684807</v>
      </c>
      <c r="EA106" s="16">
        <f>+'MATRIZ (A)'!EA106*EA$168</f>
        <v>157.46780621732881</v>
      </c>
      <c r="EB106" s="16">
        <f>+'MATRIZ (A)'!EB106*EB$168</f>
        <v>3130.5161734353519</v>
      </c>
      <c r="EC106" s="16">
        <f>+'MATRIZ (A)'!EC106*EC$168</f>
        <v>52.78348652330493</v>
      </c>
      <c r="ED106" s="16">
        <f>+'MATRIZ (A)'!ED106*ED$168</f>
        <v>8.1286889407153495</v>
      </c>
      <c r="EE106" s="16">
        <f>+'MATRIZ (A)'!EE106*EE$168</f>
        <v>118.18436202900115</v>
      </c>
      <c r="EF106" s="16">
        <f>+'MATRIZ (A)'!EF106*EF$168</f>
        <v>26.965054478810718</v>
      </c>
      <c r="EG106" s="16">
        <f>+'MATRIZ (A)'!EG106*EG$168</f>
        <v>36.416878538931016</v>
      </c>
      <c r="EH106" s="16">
        <f>+'MATRIZ (A)'!EH106*EH$168</f>
        <v>0</v>
      </c>
      <c r="EI106" s="18">
        <f t="shared" si="6"/>
        <v>84867.687345832062</v>
      </c>
      <c r="EJ106" s="20">
        <f>+'MATRIZ (I-A) INVERSA'!FM106</f>
        <v>81040.449139123026</v>
      </c>
      <c r="EK106" s="20">
        <f>+'MATRIZ (I-A) INVERSA'!FN106</f>
        <v>0</v>
      </c>
      <c r="EL106" s="20">
        <f>+'MATRIZ (I-A) INVERSA'!FO106</f>
        <v>0</v>
      </c>
      <c r="EM106" s="20">
        <f>+'MATRIZ (I-A) INVERSA'!FP106</f>
        <v>0</v>
      </c>
      <c r="EN106" s="20">
        <f>+'MATRIZ (I-A) INVERSA'!FQ106</f>
        <v>0</v>
      </c>
      <c r="EO106" s="20">
        <f>+'MATRIZ (I-A) INVERSA'!FR106</f>
        <v>0</v>
      </c>
      <c r="EP106" s="20">
        <f>+'MATRIZ (I-A) INVERSA'!FS106</f>
        <v>0</v>
      </c>
      <c r="EQ106" s="20">
        <f>+'MATRIZ (I-A) INVERSA'!FT106</f>
        <v>0</v>
      </c>
      <c r="ER106" s="20">
        <f>+'MATRIZ (I-A) INVERSA'!FU106</f>
        <v>0</v>
      </c>
      <c r="ES106" s="20">
        <f>+'MATRIZ (I-A) INVERSA'!FV106</f>
        <v>0</v>
      </c>
      <c r="ET106" s="20">
        <f>+'MATRIZ (I-A) INVERSA'!FW106</f>
        <v>0</v>
      </c>
      <c r="EU106" s="20">
        <f>+'MATRIZ (I-A) INVERSA'!FX106</f>
        <v>555.31638907920433</v>
      </c>
      <c r="EV106" s="20">
        <f>+'MATRIZ (I-A) INVERSA'!FY106</f>
        <v>5747.6196163441418</v>
      </c>
      <c r="EW106" s="20">
        <f>+'MATRIZ (I-A) INVERSA'!FZ106</f>
        <v>0.44585806766002084</v>
      </c>
      <c r="EX106" s="20">
        <f>+'MATRIZ (I-A) INVERSA'!GA106</f>
        <v>12230.528138051401</v>
      </c>
      <c r="EY106" s="20">
        <f>+'MATRIZ (I-A) INVERSA'!GB106</f>
        <v>0</v>
      </c>
      <c r="EZ106" s="20">
        <f>+'MATRIZ (I-A) INVERSA'!GC106</f>
        <v>0</v>
      </c>
      <c r="FA106" s="20">
        <f>+'MATRIZ (I-A) INVERSA'!GD106</f>
        <v>0</v>
      </c>
      <c r="FB106" s="20">
        <f>+'MATRIZ (I-A) INVERSA'!GE106</f>
        <v>0</v>
      </c>
      <c r="FC106" s="20">
        <f>+'MATRIZ (I-A) INVERSA'!GF106</f>
        <v>0</v>
      </c>
      <c r="FD106" s="20">
        <f>+'MATRIZ (I-A) INVERSA'!GG106</f>
        <v>0</v>
      </c>
      <c r="FE106" s="20">
        <f>+'MATRIZ (I-A) INVERSA'!GH106</f>
        <v>0</v>
      </c>
      <c r="FF106" s="20">
        <f>+'MATRIZ (I-A) INVERSA'!GI106</f>
        <v>0</v>
      </c>
      <c r="FG106" s="18">
        <f t="shared" si="8"/>
        <v>99574.35914066543</v>
      </c>
      <c r="FH106" s="17">
        <f t="shared" si="7"/>
        <v>184442.04648649751</v>
      </c>
      <c r="FI106" s="28"/>
      <c r="FJ106" s="17">
        <v>184442.04648649754</v>
      </c>
      <c r="FK106" s="48">
        <f t="shared" si="9"/>
        <v>0</v>
      </c>
      <c r="FM106" s="46">
        <f>+IFERROR((FH106/'MIP 2017'!FH106*100-100),0)</f>
        <v>0.32575779935963567</v>
      </c>
    </row>
    <row r="107" spans="1:169" s="7" customFormat="1" ht="21.95" customHeight="1" thickBot="1" x14ac:dyDescent="0.25">
      <c r="A107" s="137" t="s">
        <v>256</v>
      </c>
      <c r="B107" s="138" t="s">
        <v>255</v>
      </c>
      <c r="C107" s="16">
        <f>+'MATRIZ (A)'!C107*C$168</f>
        <v>114.87228482393614</v>
      </c>
      <c r="D107" s="16">
        <f>+'MATRIZ (A)'!D107*D$168</f>
        <v>29.839577506750022</v>
      </c>
      <c r="E107" s="16">
        <f>+'MATRIZ (A)'!E107*E$168</f>
        <v>2.5584208888197986</v>
      </c>
      <c r="F107" s="16">
        <f>+'MATRIZ (A)'!F107*F$168</f>
        <v>33.799298710216</v>
      </c>
      <c r="G107" s="16">
        <f>+'MATRIZ (A)'!G107*G$168</f>
        <v>75.859455367155377</v>
      </c>
      <c r="H107" s="16">
        <f>+'MATRIZ (A)'!H107*H$168</f>
        <v>67.140750069655738</v>
      </c>
      <c r="I107" s="16">
        <f>+'MATRIZ (A)'!I107*I$168</f>
        <v>12.613024543226526</v>
      </c>
      <c r="J107" s="16">
        <f>+'MATRIZ (A)'!J107*J$168</f>
        <v>92.022433488990529</v>
      </c>
      <c r="K107" s="16">
        <f>+'MATRIZ (A)'!K107*K$168</f>
        <v>289.21177562461116</v>
      </c>
      <c r="L107" s="16">
        <f>+'MATRIZ (A)'!L107*L$168</f>
        <v>120.51582047591486</v>
      </c>
      <c r="M107" s="16">
        <f>+'MATRIZ (A)'!M107*M$168</f>
        <v>262.81276447870874</v>
      </c>
      <c r="N107" s="16">
        <f>+'MATRIZ (A)'!N107*N$168</f>
        <v>94.392498624702029</v>
      </c>
      <c r="O107" s="16">
        <f>+'MATRIZ (A)'!O107*O$168</f>
        <v>122.16650348949982</v>
      </c>
      <c r="P107" s="16">
        <f>+'MATRIZ (A)'!P107*P$168</f>
        <v>577.11416111066512</v>
      </c>
      <c r="Q107" s="16">
        <f>+'MATRIZ (A)'!Q107*Q$168</f>
        <v>61.78011100598102</v>
      </c>
      <c r="R107" s="16">
        <f>+'MATRIZ (A)'!R107*R$168</f>
        <v>695.61759534178054</v>
      </c>
      <c r="S107" s="16">
        <f>+'MATRIZ (A)'!S107*S$168</f>
        <v>165.75199812334751</v>
      </c>
      <c r="T107" s="16">
        <f>+'MATRIZ (A)'!T107*T$168</f>
        <v>167.94765122080508</v>
      </c>
      <c r="U107" s="16">
        <f>+'MATRIZ (A)'!U107*U$168</f>
        <v>238.23250535406683</v>
      </c>
      <c r="V107" s="16">
        <f>+'MATRIZ (A)'!V107*V$168</f>
        <v>339.5280400425217</v>
      </c>
      <c r="W107" s="16">
        <f>+'MATRIZ (A)'!W107*W$168</f>
        <v>217.73245821947819</v>
      </c>
      <c r="X107" s="16">
        <f>+'MATRIZ (A)'!X107*X$168</f>
        <v>1173.6195468450435</v>
      </c>
      <c r="Y107" s="16">
        <f>+'MATRIZ (A)'!Y107*Y$168</f>
        <v>76.753011123607379</v>
      </c>
      <c r="Z107" s="16">
        <f>+'MATRIZ (A)'!Z107*Z$168</f>
        <v>363.09989408697021</v>
      </c>
      <c r="AA107" s="16">
        <f>+'MATRIZ (A)'!AA107*AA$168</f>
        <v>338.94411791236331</v>
      </c>
      <c r="AB107" s="16">
        <f>+'MATRIZ (A)'!AB107*AB$168</f>
        <v>3426.3058565941392</v>
      </c>
      <c r="AC107" s="16">
        <f>+'MATRIZ (A)'!AC107*AC$168</f>
        <v>57.030220007294766</v>
      </c>
      <c r="AD107" s="16">
        <f>+'MATRIZ (A)'!AD107*AD$168</f>
        <v>38.670151069702904</v>
      </c>
      <c r="AE107" s="16">
        <f>+'MATRIZ (A)'!AE107*AE$168</f>
        <v>74.989895205719719</v>
      </c>
      <c r="AF107" s="16">
        <f>+'MATRIZ (A)'!AF107*AF$168</f>
        <v>295.33581114354541</v>
      </c>
      <c r="AG107" s="16">
        <f>+'MATRIZ (A)'!AG107*AG$168</f>
        <v>3.1515651430035936E-2</v>
      </c>
      <c r="AH107" s="16">
        <f>+'MATRIZ (A)'!AH107*AH$168</f>
        <v>2.9370445634567881</v>
      </c>
      <c r="AI107" s="16">
        <f>+'MATRIZ (A)'!AI107*AI$168</f>
        <v>1554.4877058902873</v>
      </c>
      <c r="AJ107" s="16">
        <f>+'MATRIZ (A)'!AJ107*AJ$168</f>
        <v>249.24705141509293</v>
      </c>
      <c r="AK107" s="16">
        <f>+'MATRIZ (A)'!AK107*AK$168</f>
        <v>751.35162054726595</v>
      </c>
      <c r="AL107" s="16">
        <f>+'MATRIZ (A)'!AL107*AL$168</f>
        <v>264.21540996432219</v>
      </c>
      <c r="AM107" s="16">
        <f>+'MATRIZ (A)'!AM107*AM$168</f>
        <v>637.41761600539644</v>
      </c>
      <c r="AN107" s="16">
        <f>+'MATRIZ (A)'!AN107*AN$168</f>
        <v>75.055245002672507</v>
      </c>
      <c r="AO107" s="16">
        <f>+'MATRIZ (A)'!AO107*AO$168</f>
        <v>468.77190940710972</v>
      </c>
      <c r="AP107" s="16">
        <f>+'MATRIZ (A)'!AP107*AP$168</f>
        <v>1641.2576595557812</v>
      </c>
      <c r="AQ107" s="16">
        <f>+'MATRIZ (A)'!AQ107*AQ$168</f>
        <v>205.8883103577613</v>
      </c>
      <c r="AR107" s="16">
        <f>+'MATRIZ (A)'!AR107*AR$168</f>
        <v>49.577490615924688</v>
      </c>
      <c r="AS107" s="16">
        <f>+'MATRIZ (A)'!AS107*AS$168</f>
        <v>172.62360585012968</v>
      </c>
      <c r="AT107" s="16">
        <f>+'MATRIZ (A)'!AT107*AT$168</f>
        <v>170.5451139646388</v>
      </c>
      <c r="AU107" s="16">
        <f>+'MATRIZ (A)'!AU107*AU$168</f>
        <v>880.5454231450899</v>
      </c>
      <c r="AV107" s="16">
        <f>+'MATRIZ (A)'!AV107*AV$168</f>
        <v>198.08729937119088</v>
      </c>
      <c r="AW107" s="16">
        <f>+'MATRIZ (A)'!AW107*AW$168</f>
        <v>901.94637029924274</v>
      </c>
      <c r="AX107" s="16">
        <f>+'MATRIZ (A)'!AX107*AX$168</f>
        <v>405.3902645959281</v>
      </c>
      <c r="AY107" s="16">
        <f>+'MATRIZ (A)'!AY107*AY$168</f>
        <v>117.78522879668633</v>
      </c>
      <c r="AZ107" s="16">
        <f>+'MATRIZ (A)'!AZ107*AZ$168</f>
        <v>36.706672254795521</v>
      </c>
      <c r="BA107" s="16">
        <f>+'MATRIZ (A)'!BA107*BA$168</f>
        <v>41.035700408407003</v>
      </c>
      <c r="BB107" s="16">
        <f>+'MATRIZ (A)'!BB107*BB$168</f>
        <v>197.23899876485828</v>
      </c>
      <c r="BC107" s="16">
        <f>+'MATRIZ (A)'!BC107*BC$168</f>
        <v>539.599912086465</v>
      </c>
      <c r="BD107" s="16">
        <f>+'MATRIZ (A)'!BD107*BD$168</f>
        <v>553.83053199255698</v>
      </c>
      <c r="BE107" s="16">
        <f>+'MATRIZ (A)'!BE107*BE$168</f>
        <v>514.90672693577153</v>
      </c>
      <c r="BF107" s="16">
        <f>+'MATRIZ (A)'!BF107*BF$168</f>
        <v>798.79269553785696</v>
      </c>
      <c r="BG107" s="16">
        <f>+'MATRIZ (A)'!BG107*BG$168</f>
        <v>182.57148633284763</v>
      </c>
      <c r="BH107" s="16">
        <f>+'MATRIZ (A)'!BH107*BH$168</f>
        <v>525.99764487869174</v>
      </c>
      <c r="BI107" s="16">
        <f>+'MATRIZ (A)'!BI107*BI$168</f>
        <v>127.82183002440888</v>
      </c>
      <c r="BJ107" s="16">
        <f>+'MATRIZ (A)'!BJ107*BJ$168</f>
        <v>367.7963887456965</v>
      </c>
      <c r="BK107" s="16">
        <f>+'MATRIZ (A)'!BK107*BK$168</f>
        <v>78.996170099564253</v>
      </c>
      <c r="BL107" s="16">
        <f>+'MATRIZ (A)'!BL107*BL$168</f>
        <v>152.72302937506606</v>
      </c>
      <c r="BM107" s="16">
        <f>+'MATRIZ (A)'!BM107*BM$168</f>
        <v>738.94488861498974</v>
      </c>
      <c r="BN107" s="16">
        <f>+'MATRIZ (A)'!BN107*BN$168</f>
        <v>443.23831157295973</v>
      </c>
      <c r="BO107" s="16">
        <f>+'MATRIZ (A)'!BO107*BO$168</f>
        <v>809.52293648956254</v>
      </c>
      <c r="BP107" s="16">
        <f>+'MATRIZ (A)'!BP107*BP$168</f>
        <v>56.824503199697041</v>
      </c>
      <c r="BQ107" s="16">
        <f>+'MATRIZ (A)'!BQ107*BQ$168</f>
        <v>105.96052539468329</v>
      </c>
      <c r="BR107" s="16">
        <f>+'MATRIZ (A)'!BR107*BR$168</f>
        <v>581.47291910536035</v>
      </c>
      <c r="BS107" s="16">
        <f>+'MATRIZ (A)'!BS107*BS$168</f>
        <v>82.774961798630116</v>
      </c>
      <c r="BT107" s="16">
        <f>+'MATRIZ (A)'!BT107*BT$168</f>
        <v>1056.9408211902457</v>
      </c>
      <c r="BU107" s="16">
        <f>+'MATRIZ (A)'!BU107*BU$168</f>
        <v>1421.3936234338169</v>
      </c>
      <c r="BV107" s="16">
        <f>+'MATRIZ (A)'!BV107*BV$168</f>
        <v>2113.735919990685</v>
      </c>
      <c r="BW107" s="16">
        <f>+'MATRIZ (A)'!BW107*BW$168</f>
        <v>2037.460718468652</v>
      </c>
      <c r="BX107" s="16">
        <f>+'MATRIZ (A)'!BX107*BX$168</f>
        <v>5702.5976654903034</v>
      </c>
      <c r="BY107" s="16">
        <f>+'MATRIZ (A)'!BY107*BY$168</f>
        <v>1116.9930540826435</v>
      </c>
      <c r="BZ107" s="16">
        <f>+'MATRIZ (A)'!BZ107*BZ$168</f>
        <v>73.482726260914831</v>
      </c>
      <c r="CA107" s="16">
        <f>+'MATRIZ (A)'!CA107*CA$168</f>
        <v>244.68024480902923</v>
      </c>
      <c r="CB107" s="16">
        <f>+'MATRIZ (A)'!CB107*CB$168</f>
        <v>3241.256723630795</v>
      </c>
      <c r="CC107" s="16">
        <f>+'MATRIZ (A)'!CC107*CC$168</f>
        <v>421.25781760522659</v>
      </c>
      <c r="CD107" s="16">
        <f>+'MATRIZ (A)'!CD107*CD$168</f>
        <v>150.8247020391571</v>
      </c>
      <c r="CE107" s="16">
        <f>+'MATRIZ (A)'!CE107*CE$168</f>
        <v>800.01808662217661</v>
      </c>
      <c r="CF107" s="16">
        <f>+'MATRIZ (A)'!CF107*CF$168</f>
        <v>3278.1962365362438</v>
      </c>
      <c r="CG107" s="16">
        <f>+'MATRIZ (A)'!CG107*CG$168</f>
        <v>27117.048269545743</v>
      </c>
      <c r="CH107" s="16">
        <f>+'MATRIZ (A)'!CH107*CH$168</f>
        <v>5364.0342935851186</v>
      </c>
      <c r="CI107" s="16">
        <f>+'MATRIZ (A)'!CI107*CI$168</f>
        <v>2.0702205822202857</v>
      </c>
      <c r="CJ107" s="16">
        <f>+'MATRIZ (A)'!CJ107*CJ$168</f>
        <v>2082.1407786708373</v>
      </c>
      <c r="CK107" s="16">
        <f>+'MATRIZ (A)'!CK107*CK$168</f>
        <v>5793.5670749298033</v>
      </c>
      <c r="CL107" s="16">
        <f>+'MATRIZ (A)'!CL107*CL$168</f>
        <v>5996.4933259807949</v>
      </c>
      <c r="CM107" s="16">
        <f>+'MATRIZ (A)'!CM107*CM$168</f>
        <v>193.04712987075806</v>
      </c>
      <c r="CN107" s="16">
        <f>+'MATRIZ (A)'!CN107*CN$168</f>
        <v>346.69278652648467</v>
      </c>
      <c r="CO107" s="16">
        <f>+'MATRIZ (A)'!CO107*CO$168</f>
        <v>1922.1524135623938</v>
      </c>
      <c r="CP107" s="16">
        <f>+'MATRIZ (A)'!CP107*CP$168</f>
        <v>1052.7718315025766</v>
      </c>
      <c r="CQ107" s="16">
        <f>+'MATRIZ (A)'!CQ107*CQ$168</f>
        <v>6688.4414757843433</v>
      </c>
      <c r="CR107" s="16">
        <f>+'MATRIZ (A)'!CR107*CR$168</f>
        <v>11235.204413492716</v>
      </c>
      <c r="CS107" s="16">
        <f>+'MATRIZ (A)'!CS107*CS$168</f>
        <v>9548.3556030854543</v>
      </c>
      <c r="CT107" s="16">
        <f>+'MATRIZ (A)'!CT107*CT$168</f>
        <v>83236.215086457101</v>
      </c>
      <c r="CU107" s="16">
        <f>+'MATRIZ (A)'!CU107*CU$168</f>
        <v>10977.499196439599</v>
      </c>
      <c r="CV107" s="16">
        <f>+'MATRIZ (A)'!CV107*CV$168</f>
        <v>741.06946568246553</v>
      </c>
      <c r="CW107" s="16">
        <f>+'MATRIZ (A)'!CW107*CW$168</f>
        <v>14825.097013163224</v>
      </c>
      <c r="CX107" s="16">
        <f>+'MATRIZ (A)'!CX107*CX$168</f>
        <v>3953.6827946557837</v>
      </c>
      <c r="CY107" s="16">
        <f>+'MATRIZ (A)'!CY107*CY$168</f>
        <v>1172.5531505740325</v>
      </c>
      <c r="CZ107" s="16">
        <f>+'MATRIZ (A)'!CZ107*CZ$168</f>
        <v>1753.088597586413</v>
      </c>
      <c r="DA107" s="16">
        <f>+'MATRIZ (A)'!DA107*DA$168</f>
        <v>8119.1710816309751</v>
      </c>
      <c r="DB107" s="16">
        <f>+'MATRIZ (A)'!DB107*DB$168</f>
        <v>4237.6925436077254</v>
      </c>
      <c r="DC107" s="16">
        <f>+'MATRIZ (A)'!DC107*DC$168</f>
        <v>3924.3241717789078</v>
      </c>
      <c r="DD107" s="16">
        <f>+'MATRIZ (A)'!DD107*DD$168</f>
        <v>10741.244326167747</v>
      </c>
      <c r="DE107" s="16">
        <f>+'MATRIZ (A)'!DE107*DE$168</f>
        <v>3814.1408079125113</v>
      </c>
      <c r="DF107" s="16">
        <f>+'MATRIZ (A)'!DF107*DF$168</f>
        <v>1024.5755433059521</v>
      </c>
      <c r="DG107" s="16">
        <f>+'MATRIZ (A)'!DG107*DG$168</f>
        <v>5606.4240780409054</v>
      </c>
      <c r="DH107" s="16">
        <f>+'MATRIZ (A)'!DH107*DH$168</f>
        <v>4780.8522859453715</v>
      </c>
      <c r="DI107" s="16">
        <f>+'MATRIZ (A)'!DI107*DI$168</f>
        <v>325.80943011454553</v>
      </c>
      <c r="DJ107" s="16">
        <f>+'MATRIZ (A)'!DJ107*DJ$168</f>
        <v>1488.961443044939</v>
      </c>
      <c r="DK107" s="16">
        <f>+'MATRIZ (A)'!DK107*DK$168</f>
        <v>3712.5131511966683</v>
      </c>
      <c r="DL107" s="16">
        <f>+'MATRIZ (A)'!DL107*DL$168</f>
        <v>2868.3638468660356</v>
      </c>
      <c r="DM107" s="16">
        <f>+'MATRIZ (A)'!DM107*DM$168</f>
        <v>5.2951024702439211</v>
      </c>
      <c r="DN107" s="16">
        <f>+'MATRIZ (A)'!DN107*DN$168</f>
        <v>430.60035215254942</v>
      </c>
      <c r="DO107" s="16">
        <f>+'MATRIZ (A)'!DO107*DO$168</f>
        <v>3502.9532823058439</v>
      </c>
      <c r="DP107" s="16">
        <f>+'MATRIZ (A)'!DP107*DP$168</f>
        <v>4955.1339145315305</v>
      </c>
      <c r="DQ107" s="16">
        <f>+'MATRIZ (A)'!DQ107*DQ$168</f>
        <v>1243.6992279625565</v>
      </c>
      <c r="DR107" s="16">
        <f>+'MATRIZ (A)'!DR107*DR$168</f>
        <v>15793.04101738489</v>
      </c>
      <c r="DS107" s="16">
        <f>+'MATRIZ (A)'!DS107*DS$168</f>
        <v>11421.29693912776</v>
      </c>
      <c r="DT107" s="16">
        <f>+'MATRIZ (A)'!DT107*DT$168</f>
        <v>6422.2001325641049</v>
      </c>
      <c r="DU107" s="16">
        <f>+'MATRIZ (A)'!DU107*DU$168</f>
        <v>199.83450101665005</v>
      </c>
      <c r="DV107" s="16">
        <f>+'MATRIZ (A)'!DV107*DV$168</f>
        <v>13838.518227690196</v>
      </c>
      <c r="DW107" s="16">
        <f>+'MATRIZ (A)'!DW107*DW$168</f>
        <v>19600.43577384084</v>
      </c>
      <c r="DX107" s="16">
        <f>+'MATRIZ (A)'!DX107*DX$168</f>
        <v>2334.5738676369065</v>
      </c>
      <c r="DY107" s="16">
        <f>+'MATRIZ (A)'!DY107*DY$168</f>
        <v>419.2774167733948</v>
      </c>
      <c r="DZ107" s="16">
        <f>+'MATRIZ (A)'!DZ107*DZ$168</f>
        <v>589.68125628196958</v>
      </c>
      <c r="EA107" s="16">
        <f>+'MATRIZ (A)'!EA107*EA$168</f>
        <v>1523.6040939291279</v>
      </c>
      <c r="EB107" s="16">
        <f>+'MATRIZ (A)'!EB107*EB$168</f>
        <v>3635.4339954211737</v>
      </c>
      <c r="EC107" s="16">
        <f>+'MATRIZ (A)'!EC107*EC$168</f>
        <v>1904.4674583487624</v>
      </c>
      <c r="ED107" s="16">
        <f>+'MATRIZ (A)'!ED107*ED$168</f>
        <v>150.68823514308795</v>
      </c>
      <c r="EE107" s="16">
        <f>+'MATRIZ (A)'!EE107*EE$168</f>
        <v>3409.4012920933205</v>
      </c>
      <c r="EF107" s="16">
        <f>+'MATRIZ (A)'!EF107*EF$168</f>
        <v>141.27136361971668</v>
      </c>
      <c r="EG107" s="16">
        <f>+'MATRIZ (A)'!EG107*EG$168</f>
        <v>802.17421711106988</v>
      </c>
      <c r="EH107" s="16">
        <f>+'MATRIZ (A)'!EH107*EH$168</f>
        <v>0</v>
      </c>
      <c r="EI107" s="18">
        <f t="shared" si="6"/>
        <v>383937.8939899673</v>
      </c>
      <c r="EJ107" s="20">
        <f>+'MATRIZ (I-A) INVERSA'!FM107</f>
        <v>658528.63944109459</v>
      </c>
      <c r="EK107" s="20">
        <f>+'MATRIZ (I-A) INVERSA'!FN107</f>
        <v>0</v>
      </c>
      <c r="EL107" s="20">
        <f>+'MATRIZ (I-A) INVERSA'!FO107</f>
        <v>0</v>
      </c>
      <c r="EM107" s="20">
        <f>+'MATRIZ (I-A) INVERSA'!FP107</f>
        <v>0</v>
      </c>
      <c r="EN107" s="20">
        <f>+'MATRIZ (I-A) INVERSA'!FQ107</f>
        <v>4.3690086723317281</v>
      </c>
      <c r="EO107" s="20">
        <f>+'MATRIZ (I-A) INVERSA'!FR107</f>
        <v>0</v>
      </c>
      <c r="EP107" s="20">
        <f>+'MATRIZ (I-A) INVERSA'!FS107</f>
        <v>177.47369370771563</v>
      </c>
      <c r="EQ107" s="20">
        <f>+'MATRIZ (I-A) INVERSA'!FT107</f>
        <v>0</v>
      </c>
      <c r="ER107" s="20">
        <f>+'MATRIZ (I-A) INVERSA'!FU107</f>
        <v>0</v>
      </c>
      <c r="ES107" s="20">
        <f>+'MATRIZ (I-A) INVERSA'!FV107</f>
        <v>0</v>
      </c>
      <c r="ET107" s="20">
        <f>+'MATRIZ (I-A) INVERSA'!FW107</f>
        <v>0</v>
      </c>
      <c r="EU107" s="20">
        <f>+'MATRIZ (I-A) INVERSA'!FX107</f>
        <v>137.56312413281853</v>
      </c>
      <c r="EV107" s="20">
        <f>+'MATRIZ (I-A) INVERSA'!FY107</f>
        <v>1002.113143614475</v>
      </c>
      <c r="EW107" s="20">
        <f>+'MATRIZ (I-A) INVERSA'!FZ107</f>
        <v>4.0894681399316752</v>
      </c>
      <c r="EX107" s="20">
        <f>+'MATRIZ (I-A) INVERSA'!GA107</f>
        <v>10058.951085891431</v>
      </c>
      <c r="EY107" s="20">
        <f>+'MATRIZ (I-A) INVERSA'!GB107</f>
        <v>8561.8687268100566</v>
      </c>
      <c r="EZ107" s="20">
        <f>+'MATRIZ (I-A) INVERSA'!GC107</f>
        <v>713.88573766429215</v>
      </c>
      <c r="FA107" s="20">
        <f>+'MATRIZ (I-A) INVERSA'!GD107</f>
        <v>3034.5438456690763</v>
      </c>
      <c r="FB107" s="20">
        <f>+'MATRIZ (I-A) INVERSA'!GE107</f>
        <v>991.23045958578018</v>
      </c>
      <c r="FC107" s="20">
        <f>+'MATRIZ (I-A) INVERSA'!GF107</f>
        <v>1.1486385202068294</v>
      </c>
      <c r="FD107" s="20">
        <f>+'MATRIZ (I-A) INVERSA'!GG107</f>
        <v>1322.4855148727531</v>
      </c>
      <c r="FE107" s="20">
        <f>+'MATRIZ (I-A) INVERSA'!GH107</f>
        <v>351.76987216272045</v>
      </c>
      <c r="FF107" s="20">
        <f>+'MATRIZ (I-A) INVERSA'!GI107</f>
        <v>8.5320068009317485</v>
      </c>
      <c r="FG107" s="18">
        <f t="shared" si="8"/>
        <v>684898.6637673392</v>
      </c>
      <c r="FH107" s="17">
        <f t="shared" si="7"/>
        <v>1068836.5577573064</v>
      </c>
      <c r="FI107" s="28"/>
      <c r="FJ107" s="17">
        <v>1068836.5577573066</v>
      </c>
      <c r="FK107" s="48">
        <f t="shared" si="9"/>
        <v>0</v>
      </c>
      <c r="FM107" s="46">
        <f>+IFERROR((FH107/'MIP 2017'!FH107*100-100),0)</f>
        <v>0.47626531861591559</v>
      </c>
    </row>
    <row r="108" spans="1:169" s="7" customFormat="1" ht="21.95" customHeight="1" thickBot="1" x14ac:dyDescent="0.25">
      <c r="A108" s="137" t="s">
        <v>257</v>
      </c>
      <c r="B108" s="138" t="s">
        <v>10</v>
      </c>
      <c r="C108" s="16">
        <f>+'MATRIZ (A)'!C108*C$168</f>
        <v>0.90249195692573569</v>
      </c>
      <c r="D108" s="16">
        <f>+'MATRIZ (A)'!D108*D$168</f>
        <v>0.11931157528735986</v>
      </c>
      <c r="E108" s="16">
        <f>+'MATRIZ (A)'!E108*E$168</f>
        <v>0.43150295102649983</v>
      </c>
      <c r="F108" s="16">
        <f>+'MATRIZ (A)'!F108*F$168</f>
        <v>6.4081065671474979</v>
      </c>
      <c r="G108" s="16">
        <f>+'MATRIZ (A)'!G108*G$168</f>
        <v>6.3625065195186083</v>
      </c>
      <c r="H108" s="16">
        <f>+'MATRIZ (A)'!H108*H$168</f>
        <v>2.2597065530011045</v>
      </c>
      <c r="I108" s="16">
        <f>+'MATRIZ (A)'!I108*I$168</f>
        <v>0.68527426546239922</v>
      </c>
      <c r="J108" s="16">
        <f>+'MATRIZ (A)'!J108*J$168</f>
        <v>6.7776142319875703</v>
      </c>
      <c r="K108" s="16">
        <f>+'MATRIZ (A)'!K108*K$168</f>
        <v>6.060156184071082</v>
      </c>
      <c r="L108" s="16">
        <f>+'MATRIZ (A)'!L108*L$168</f>
        <v>8.7356751309289749</v>
      </c>
      <c r="M108" s="16">
        <f>+'MATRIZ (A)'!M108*M$168</f>
        <v>7.975478243165413</v>
      </c>
      <c r="N108" s="16">
        <f>+'MATRIZ (A)'!N108*N$168</f>
        <v>50.063973433232256</v>
      </c>
      <c r="O108" s="16">
        <f>+'MATRIZ (A)'!O108*O$168</f>
        <v>9.4809691332738542</v>
      </c>
      <c r="P108" s="16">
        <f>+'MATRIZ (A)'!P108*P$168</f>
        <v>91.224150431385809</v>
      </c>
      <c r="Q108" s="16">
        <f>+'MATRIZ (A)'!Q108*Q$168</f>
        <v>1.6027942878592942</v>
      </c>
      <c r="R108" s="16">
        <f>+'MATRIZ (A)'!R108*R$168</f>
        <v>230.81071224072781</v>
      </c>
      <c r="S108" s="16">
        <f>+'MATRIZ (A)'!S108*S$168</f>
        <v>7.6329423414390574</v>
      </c>
      <c r="T108" s="16">
        <f>+'MATRIZ (A)'!T108*T$168</f>
        <v>14.770441925291012</v>
      </c>
      <c r="U108" s="16">
        <f>+'MATRIZ (A)'!U108*U$168</f>
        <v>21.697390651803385</v>
      </c>
      <c r="V108" s="16">
        <f>+'MATRIZ (A)'!V108*V$168</f>
        <v>1.5011215815442218</v>
      </c>
      <c r="W108" s="16">
        <f>+'MATRIZ (A)'!W108*W$168</f>
        <v>82.907110859158976</v>
      </c>
      <c r="X108" s="16">
        <f>+'MATRIZ (A)'!X108*X$168</f>
        <v>47.296889715457276</v>
      </c>
      <c r="Y108" s="16">
        <f>+'MATRIZ (A)'!Y108*Y$168</f>
        <v>17.674740233240357</v>
      </c>
      <c r="Z108" s="16">
        <f>+'MATRIZ (A)'!Z108*Z$168</f>
        <v>45.154831205217732</v>
      </c>
      <c r="AA108" s="16">
        <f>+'MATRIZ (A)'!AA108*AA$168</f>
        <v>3.9849860633071046</v>
      </c>
      <c r="AB108" s="16">
        <f>+'MATRIZ (A)'!AB108*AB$168</f>
        <v>184.04616700066609</v>
      </c>
      <c r="AC108" s="16">
        <f>+'MATRIZ (A)'!AC108*AC$168</f>
        <v>12.319079860001988</v>
      </c>
      <c r="AD108" s="16">
        <f>+'MATRIZ (A)'!AD108*AD$168</f>
        <v>5.7875964121817933</v>
      </c>
      <c r="AE108" s="16">
        <f>+'MATRIZ (A)'!AE108*AE$168</f>
        <v>38.123420964300607</v>
      </c>
      <c r="AF108" s="16">
        <f>+'MATRIZ (A)'!AF108*AF$168</f>
        <v>103.31332617375601</v>
      </c>
      <c r="AG108" s="16">
        <f>+'MATRIZ (A)'!AG108*AG$168</f>
        <v>1.0115563078540417E-2</v>
      </c>
      <c r="AH108" s="16">
        <f>+'MATRIZ (A)'!AH108*AH$168</f>
        <v>0.9321619978691823</v>
      </c>
      <c r="AI108" s="16">
        <f>+'MATRIZ (A)'!AI108*AI$168</f>
        <v>2033.9090115024187</v>
      </c>
      <c r="AJ108" s="16">
        <f>+'MATRIZ (A)'!AJ108*AJ$168</f>
        <v>886.35719435884312</v>
      </c>
      <c r="AK108" s="16">
        <f>+'MATRIZ (A)'!AK108*AK$168</f>
        <v>423.29386073731712</v>
      </c>
      <c r="AL108" s="16">
        <f>+'MATRIZ (A)'!AL108*AL$168</f>
        <v>420.97913012652947</v>
      </c>
      <c r="AM108" s="16">
        <f>+'MATRIZ (A)'!AM108*AM$168</f>
        <v>3007.5358435877788</v>
      </c>
      <c r="AN108" s="16">
        <f>+'MATRIZ (A)'!AN108*AN$168</f>
        <v>347.27800862972845</v>
      </c>
      <c r="AO108" s="16">
        <f>+'MATRIZ (A)'!AO108*AO$168</f>
        <v>604.7071290775408</v>
      </c>
      <c r="AP108" s="16">
        <f>+'MATRIZ (A)'!AP108*AP$168</f>
        <v>1534.471185286013</v>
      </c>
      <c r="AQ108" s="16">
        <f>+'MATRIZ (A)'!AQ108*AQ$168</f>
        <v>70.615783427933508</v>
      </c>
      <c r="AR108" s="16">
        <f>+'MATRIZ (A)'!AR108*AR$168</f>
        <v>240.32376418841494</v>
      </c>
      <c r="AS108" s="16">
        <f>+'MATRIZ (A)'!AS108*AS$168</f>
        <v>114.58759386970259</v>
      </c>
      <c r="AT108" s="16">
        <f>+'MATRIZ (A)'!AT108*AT$168</f>
        <v>325.84204339679172</v>
      </c>
      <c r="AU108" s="16">
        <f>+'MATRIZ (A)'!AU108*AU$168</f>
        <v>9191.0313811904307</v>
      </c>
      <c r="AV108" s="16">
        <f>+'MATRIZ (A)'!AV108*AV$168</f>
        <v>182.9405275500078</v>
      </c>
      <c r="AW108" s="16">
        <f>+'MATRIZ (A)'!AW108*AW$168</f>
        <v>1729.6213454025092</v>
      </c>
      <c r="AX108" s="16">
        <f>+'MATRIZ (A)'!AX108*AX$168</f>
        <v>114.90847927327357</v>
      </c>
      <c r="AY108" s="16">
        <f>+'MATRIZ (A)'!AY108*AY$168</f>
        <v>57.178015515413982</v>
      </c>
      <c r="AZ108" s="16">
        <f>+'MATRIZ (A)'!AZ108*AZ$168</f>
        <v>18.394319518304844</v>
      </c>
      <c r="BA108" s="16">
        <f>+'MATRIZ (A)'!BA108*BA$168</f>
        <v>7.5162516452463279</v>
      </c>
      <c r="BB108" s="16">
        <f>+'MATRIZ (A)'!BB108*BB$168</f>
        <v>56.328622312968122</v>
      </c>
      <c r="BC108" s="16">
        <f>+'MATRIZ (A)'!BC108*BC$168</f>
        <v>445.94280586370428</v>
      </c>
      <c r="BD108" s="16">
        <f>+'MATRIZ (A)'!BD108*BD$168</f>
        <v>368.9957491194948</v>
      </c>
      <c r="BE108" s="16">
        <f>+'MATRIZ (A)'!BE108*BE$168</f>
        <v>562.25354281280681</v>
      </c>
      <c r="BF108" s="16">
        <f>+'MATRIZ (A)'!BF108*BF$168</f>
        <v>645.11069681491381</v>
      </c>
      <c r="BG108" s="16">
        <f>+'MATRIZ (A)'!BG108*BG$168</f>
        <v>731.7307743042627</v>
      </c>
      <c r="BH108" s="16">
        <f>+'MATRIZ (A)'!BH108*BH$168</f>
        <v>546.3473137106057</v>
      </c>
      <c r="BI108" s="16">
        <f>+'MATRIZ (A)'!BI108*BI$168</f>
        <v>970.62470739828439</v>
      </c>
      <c r="BJ108" s="16">
        <f>+'MATRIZ (A)'!BJ108*BJ$168</f>
        <v>647.19156828989662</v>
      </c>
      <c r="BK108" s="16">
        <f>+'MATRIZ (A)'!BK108*BK$168</f>
        <v>42.887107405525285</v>
      </c>
      <c r="BL108" s="16">
        <f>+'MATRIZ (A)'!BL108*BL$168</f>
        <v>106.14656571658257</v>
      </c>
      <c r="BM108" s="16">
        <f>+'MATRIZ (A)'!BM108*BM$168</f>
        <v>742.21857174598551</v>
      </c>
      <c r="BN108" s="16">
        <f>+'MATRIZ (A)'!BN108*BN$168</f>
        <v>234.7367297283171</v>
      </c>
      <c r="BO108" s="16">
        <f>+'MATRIZ (A)'!BO108*BO$168</f>
        <v>848.13197098481339</v>
      </c>
      <c r="BP108" s="16">
        <f>+'MATRIZ (A)'!BP108*BP$168</f>
        <v>10.885264192006467</v>
      </c>
      <c r="BQ108" s="16">
        <f>+'MATRIZ (A)'!BQ108*BQ$168</f>
        <v>279.07355214591303</v>
      </c>
      <c r="BR108" s="16">
        <f>+'MATRIZ (A)'!BR108*BR$168</f>
        <v>793.44935690786826</v>
      </c>
      <c r="BS108" s="16">
        <f>+'MATRIZ (A)'!BS108*BS$168</f>
        <v>26.818517047067882</v>
      </c>
      <c r="BT108" s="16">
        <f>+'MATRIZ (A)'!BT108*BT$168</f>
        <v>181.94558434685888</v>
      </c>
      <c r="BU108" s="16">
        <f>+'MATRIZ (A)'!BU108*BU$168</f>
        <v>8816.9561075322454</v>
      </c>
      <c r="BV108" s="16">
        <f>+'MATRIZ (A)'!BV108*BV$168</f>
        <v>143.54895824810635</v>
      </c>
      <c r="BW108" s="16">
        <f>+'MATRIZ (A)'!BW108*BW$168</f>
        <v>3124.6577850979279</v>
      </c>
      <c r="BX108" s="16">
        <f>+'MATRIZ (A)'!BX108*BX$168</f>
        <v>3934.7300120852196</v>
      </c>
      <c r="BY108" s="16">
        <f>+'MATRIZ (A)'!BY108*BY$168</f>
        <v>1426.0391478974782</v>
      </c>
      <c r="BZ108" s="16">
        <f>+'MATRIZ (A)'!BZ108*BZ$168</f>
        <v>9.0687707273318487</v>
      </c>
      <c r="CA108" s="16">
        <f>+'MATRIZ (A)'!CA108*CA$168</f>
        <v>202.85768003107452</v>
      </c>
      <c r="CB108" s="16">
        <f>+'MATRIZ (A)'!CB108*CB$168</f>
        <v>1516.8716887021048</v>
      </c>
      <c r="CC108" s="16">
        <f>+'MATRIZ (A)'!CC108*CC$168</f>
        <v>167.48061350711831</v>
      </c>
      <c r="CD108" s="16">
        <f>+'MATRIZ (A)'!CD108*CD$168</f>
        <v>88.377881310659731</v>
      </c>
      <c r="CE108" s="16">
        <f>+'MATRIZ (A)'!CE108*CE$168</f>
        <v>5994.1101811399521</v>
      </c>
      <c r="CF108" s="16">
        <f>+'MATRIZ (A)'!CF108*CF$168</f>
        <v>3383.4597785608803</v>
      </c>
      <c r="CG108" s="16">
        <f>+'MATRIZ (A)'!CG108*CG$168</f>
        <v>27918.804365097742</v>
      </c>
      <c r="CH108" s="16">
        <f>+'MATRIZ (A)'!CH108*CH$168</f>
        <v>361.98145069273295</v>
      </c>
      <c r="CI108" s="16">
        <f>+'MATRIZ (A)'!CI108*CI$168</f>
        <v>0.72004627679163868</v>
      </c>
      <c r="CJ108" s="16">
        <f>+'MATRIZ (A)'!CJ108*CJ$168</f>
        <v>252.01855841100195</v>
      </c>
      <c r="CK108" s="16">
        <f>+'MATRIZ (A)'!CK108*CK$168</f>
        <v>56.667298853198062</v>
      </c>
      <c r="CL108" s="16">
        <f>+'MATRIZ (A)'!CL108*CL$168</f>
        <v>833.70613181141755</v>
      </c>
      <c r="CM108" s="16">
        <f>+'MATRIZ (A)'!CM108*CM$168</f>
        <v>1210.5834897320487</v>
      </c>
      <c r="CN108" s="16">
        <f>+'MATRIZ (A)'!CN108*CN$168</f>
        <v>607.20764863303464</v>
      </c>
      <c r="CO108" s="16">
        <f>+'MATRIZ (A)'!CO108*CO$168</f>
        <v>1755.3958197959601</v>
      </c>
      <c r="CP108" s="16">
        <f>+'MATRIZ (A)'!CP108*CP$168</f>
        <v>679.31185033484417</v>
      </c>
      <c r="CQ108" s="16">
        <f>+'MATRIZ (A)'!CQ108*CQ$168</f>
        <v>3202.7564801602098</v>
      </c>
      <c r="CR108" s="16">
        <f>+'MATRIZ (A)'!CR108*CR$168</f>
        <v>3940.5819820955571</v>
      </c>
      <c r="CS108" s="16">
        <f>+'MATRIZ (A)'!CS108*CS$168</f>
        <v>2819.7759995272786</v>
      </c>
      <c r="CT108" s="16">
        <f>+'MATRIZ (A)'!CT108*CT$168</f>
        <v>29482.627955213688</v>
      </c>
      <c r="CU108" s="16">
        <f>+'MATRIZ (A)'!CU108*CU$168</f>
        <v>37268.66967572851</v>
      </c>
      <c r="CV108" s="16">
        <f>+'MATRIZ (A)'!CV108*CV$168</f>
        <v>2358.6174060826888</v>
      </c>
      <c r="CW108" s="16">
        <f>+'MATRIZ (A)'!CW108*CW$168</f>
        <v>12722.423361162095</v>
      </c>
      <c r="CX108" s="16">
        <f>+'MATRIZ (A)'!CX108*CX$168</f>
        <v>6275.1230591923322</v>
      </c>
      <c r="CY108" s="16">
        <f>+'MATRIZ (A)'!CY108*CY$168</f>
        <v>956.56054107551563</v>
      </c>
      <c r="CZ108" s="16">
        <f>+'MATRIZ (A)'!CZ108*CZ$168</f>
        <v>2459.4262786840795</v>
      </c>
      <c r="DA108" s="16">
        <f>+'MATRIZ (A)'!DA108*DA$168</f>
        <v>5468.0527153540706</v>
      </c>
      <c r="DB108" s="16">
        <f>+'MATRIZ (A)'!DB108*DB$168</f>
        <v>1242.1105234695913</v>
      </c>
      <c r="DC108" s="16">
        <f>+'MATRIZ (A)'!DC108*DC$168</f>
        <v>1632.2630537002156</v>
      </c>
      <c r="DD108" s="16">
        <f>+'MATRIZ (A)'!DD108*DD$168</f>
        <v>28154.080620944704</v>
      </c>
      <c r="DE108" s="16">
        <f>+'MATRIZ (A)'!DE108*DE$168</f>
        <v>1869.9581832758763</v>
      </c>
      <c r="DF108" s="16">
        <f>+'MATRIZ (A)'!DF108*DF$168</f>
        <v>1579.0357730221936</v>
      </c>
      <c r="DG108" s="16">
        <f>+'MATRIZ (A)'!DG108*DG$168</f>
        <v>10230.84996990645</v>
      </c>
      <c r="DH108" s="16">
        <f>+'MATRIZ (A)'!DH108*DH$168</f>
        <v>1257.7739112863512</v>
      </c>
      <c r="DI108" s="16">
        <f>+'MATRIZ (A)'!DI108*DI$168</f>
        <v>33.100263948734437</v>
      </c>
      <c r="DJ108" s="16">
        <f>+'MATRIZ (A)'!DJ108*DJ$168</f>
        <v>459.52533282821418</v>
      </c>
      <c r="DK108" s="16">
        <f>+'MATRIZ (A)'!DK108*DK$168</f>
        <v>74.430087672081214</v>
      </c>
      <c r="DL108" s="16">
        <f>+'MATRIZ (A)'!DL108*DL$168</f>
        <v>583.82293860707648</v>
      </c>
      <c r="DM108" s="16">
        <f>+'MATRIZ (A)'!DM108*DM$168</f>
        <v>1.0145209895023237</v>
      </c>
      <c r="DN108" s="16">
        <f>+'MATRIZ (A)'!DN108*DN$168</f>
        <v>296.37650798333078</v>
      </c>
      <c r="DO108" s="16">
        <f>+'MATRIZ (A)'!DO108*DO$168</f>
        <v>2351.4171932165191</v>
      </c>
      <c r="DP108" s="16">
        <f>+'MATRIZ (A)'!DP108*DP$168</f>
        <v>2842.1976966751049</v>
      </c>
      <c r="DQ108" s="16">
        <f>+'MATRIZ (A)'!DQ108*DQ$168</f>
        <v>218.23861557005287</v>
      </c>
      <c r="DR108" s="16">
        <f>+'MATRIZ (A)'!DR108*DR$168</f>
        <v>13397.406273734983</v>
      </c>
      <c r="DS108" s="16">
        <f>+'MATRIZ (A)'!DS108*DS$168</f>
        <v>7809.9529924085955</v>
      </c>
      <c r="DT108" s="16">
        <f>+'MATRIZ (A)'!DT108*DT$168</f>
        <v>830.79180873791017</v>
      </c>
      <c r="DU108" s="16">
        <f>+'MATRIZ (A)'!DU108*DU$168</f>
        <v>90.423688708090793</v>
      </c>
      <c r="DV108" s="16">
        <f>+'MATRIZ (A)'!DV108*DV$168</f>
        <v>5362.941570490013</v>
      </c>
      <c r="DW108" s="16">
        <f>+'MATRIZ (A)'!DW108*DW$168</f>
        <v>7164.4280530136211</v>
      </c>
      <c r="DX108" s="16">
        <f>+'MATRIZ (A)'!DX108*DX$168</f>
        <v>147.43404419847133</v>
      </c>
      <c r="DY108" s="16">
        <f>+'MATRIZ (A)'!DY108*DY$168</f>
        <v>248.66626562438461</v>
      </c>
      <c r="DZ108" s="16">
        <f>+'MATRIZ (A)'!DZ108*DZ$168</f>
        <v>6263.8806119378542</v>
      </c>
      <c r="EA108" s="16">
        <f>+'MATRIZ (A)'!EA108*EA$168</f>
        <v>385.44344094013701</v>
      </c>
      <c r="EB108" s="16">
        <f>+'MATRIZ (A)'!EB108*EB$168</f>
        <v>1832.184219340789</v>
      </c>
      <c r="EC108" s="16">
        <f>+'MATRIZ (A)'!EC108*EC$168</f>
        <v>416.28240942635665</v>
      </c>
      <c r="ED108" s="16">
        <f>+'MATRIZ (A)'!ED108*ED$168</f>
        <v>7.8819291690659066</v>
      </c>
      <c r="EE108" s="16">
        <f>+'MATRIZ (A)'!EE108*EE$168</f>
        <v>230.47568817933163</v>
      </c>
      <c r="EF108" s="16">
        <f>+'MATRIZ (A)'!EF108*EF$168</f>
        <v>45.769730778701096</v>
      </c>
      <c r="EG108" s="16">
        <f>+'MATRIZ (A)'!EG108*EG$168</f>
        <v>31.090461864925512</v>
      </c>
      <c r="EH108" s="16">
        <f>+'MATRIZ (A)'!EH108*EH$168</f>
        <v>0</v>
      </c>
      <c r="EI108" s="18">
        <f t="shared" ref="EI108:EI139" si="10">SUM(C108:EH108)</f>
        <v>297099.78171578952</v>
      </c>
      <c r="EJ108" s="20">
        <f>+'MATRIZ (I-A) INVERSA'!FM108</f>
        <v>10493.702090832767</v>
      </c>
      <c r="EK108" s="20">
        <f>+'MATRIZ (I-A) INVERSA'!FN108</f>
        <v>0</v>
      </c>
      <c r="EL108" s="20">
        <f>+'MATRIZ (I-A) INVERSA'!FO108</f>
        <v>0</v>
      </c>
      <c r="EM108" s="20">
        <f>+'MATRIZ (I-A) INVERSA'!FP108</f>
        <v>0</v>
      </c>
      <c r="EN108" s="20">
        <f>+'MATRIZ (I-A) INVERSA'!FQ108</f>
        <v>0</v>
      </c>
      <c r="EO108" s="20">
        <f>+'MATRIZ (I-A) INVERSA'!FR108</f>
        <v>0</v>
      </c>
      <c r="EP108" s="20">
        <f>+'MATRIZ (I-A) INVERSA'!FS108</f>
        <v>0</v>
      </c>
      <c r="EQ108" s="20">
        <f>+'MATRIZ (I-A) INVERSA'!FT108</f>
        <v>0</v>
      </c>
      <c r="ER108" s="20">
        <f>+'MATRIZ (I-A) INVERSA'!FU108</f>
        <v>0</v>
      </c>
      <c r="ES108" s="20">
        <f>+'MATRIZ (I-A) INVERSA'!FV108</f>
        <v>0</v>
      </c>
      <c r="ET108" s="20">
        <f>+'MATRIZ (I-A) INVERSA'!FW108</f>
        <v>0</v>
      </c>
      <c r="EU108" s="20">
        <f>+'MATRIZ (I-A) INVERSA'!FX108</f>
        <v>153.96824921037475</v>
      </c>
      <c r="EV108" s="20">
        <f>+'MATRIZ (I-A) INVERSA'!FY108</f>
        <v>194169.45577976969</v>
      </c>
      <c r="EW108" s="20">
        <f>+'MATRIZ (I-A) INVERSA'!FZ108</f>
        <v>4.5771586947891389</v>
      </c>
      <c r="EX108" s="20">
        <f>+'MATRIZ (I-A) INVERSA'!GA108</f>
        <v>665494.91732740728</v>
      </c>
      <c r="EY108" s="20">
        <f>+'MATRIZ (I-A) INVERSA'!GB108</f>
        <v>0</v>
      </c>
      <c r="EZ108" s="20">
        <f>+'MATRIZ (I-A) INVERSA'!GC108</f>
        <v>0</v>
      </c>
      <c r="FA108" s="20">
        <f>+'MATRIZ (I-A) INVERSA'!GD108</f>
        <v>0</v>
      </c>
      <c r="FB108" s="20">
        <f>+'MATRIZ (I-A) INVERSA'!GE108</f>
        <v>0</v>
      </c>
      <c r="FC108" s="20">
        <f>+'MATRIZ (I-A) INVERSA'!GF108</f>
        <v>0</v>
      </c>
      <c r="FD108" s="20">
        <f>+'MATRIZ (I-A) INVERSA'!GG108</f>
        <v>0</v>
      </c>
      <c r="FE108" s="20">
        <f>+'MATRIZ (I-A) INVERSA'!GH108</f>
        <v>0</v>
      </c>
      <c r="FF108" s="20">
        <f>+'MATRIZ (I-A) INVERSA'!GI108</f>
        <v>0</v>
      </c>
      <c r="FG108" s="18">
        <f t="shared" si="8"/>
        <v>870316.62060591485</v>
      </c>
      <c r="FH108" s="17">
        <f t="shared" ref="FH108:FH139" si="11">+EI108+FG108</f>
        <v>1167416.4023217044</v>
      </c>
      <c r="FI108" s="28"/>
      <c r="FJ108" s="17">
        <v>1167416.4023217035</v>
      </c>
      <c r="FK108" s="48">
        <f t="shared" si="9"/>
        <v>0</v>
      </c>
      <c r="FM108" s="46">
        <f>+IFERROR((FH108/'MIP 2017'!FH108*100-100),0)</f>
        <v>0.15766691446953018</v>
      </c>
    </row>
    <row r="109" spans="1:169" s="7" customFormat="1" ht="21.95" customHeight="1" thickBot="1" x14ac:dyDescent="0.25">
      <c r="A109" s="137" t="s">
        <v>258</v>
      </c>
      <c r="B109" s="138" t="s">
        <v>396</v>
      </c>
      <c r="C109" s="16">
        <f>+'MATRIZ (A)'!C109*C$168</f>
        <v>0</v>
      </c>
      <c r="D109" s="16">
        <f>+'MATRIZ (A)'!D109*D$168</f>
        <v>0</v>
      </c>
      <c r="E109" s="16">
        <f>+'MATRIZ (A)'!E109*E$168</f>
        <v>0</v>
      </c>
      <c r="F109" s="16">
        <f>+'MATRIZ (A)'!F109*F$168</f>
        <v>0</v>
      </c>
      <c r="G109" s="16">
        <f>+'MATRIZ (A)'!G109*G$168</f>
        <v>0</v>
      </c>
      <c r="H109" s="16">
        <f>+'MATRIZ (A)'!H109*H$168</f>
        <v>0</v>
      </c>
      <c r="I109" s="16">
        <f>+'MATRIZ (A)'!I109*I$168</f>
        <v>0</v>
      </c>
      <c r="J109" s="16">
        <f>+'MATRIZ (A)'!J109*J$168</f>
        <v>0</v>
      </c>
      <c r="K109" s="16">
        <f>+'MATRIZ (A)'!K109*K$168</f>
        <v>0</v>
      </c>
      <c r="L109" s="16">
        <f>+'MATRIZ (A)'!L109*L$168</f>
        <v>0</v>
      </c>
      <c r="M109" s="16">
        <f>+'MATRIZ (A)'!M109*M$168</f>
        <v>0</v>
      </c>
      <c r="N109" s="16">
        <f>+'MATRIZ (A)'!N109*N$168</f>
        <v>0.12463774464028239</v>
      </c>
      <c r="O109" s="16">
        <f>+'MATRIZ (A)'!O109*O$168</f>
        <v>3.3648848834307549E-2</v>
      </c>
      <c r="P109" s="16">
        <f>+'MATRIZ (A)'!P109*P$168</f>
        <v>0</v>
      </c>
      <c r="Q109" s="16">
        <f>+'MATRIZ (A)'!Q109*Q$168</f>
        <v>0</v>
      </c>
      <c r="R109" s="16">
        <f>+'MATRIZ (A)'!R109*R$168</f>
        <v>0</v>
      </c>
      <c r="S109" s="16">
        <f>+'MATRIZ (A)'!S109*S$168</f>
        <v>1.7188767595542123E-3</v>
      </c>
      <c r="T109" s="16">
        <f>+'MATRIZ (A)'!T109*T$168</f>
        <v>0</v>
      </c>
      <c r="U109" s="16">
        <f>+'MATRIZ (A)'!U109*U$168</f>
        <v>0.10744912008212804</v>
      </c>
      <c r="V109" s="16">
        <f>+'MATRIZ (A)'!V109*V$168</f>
        <v>0</v>
      </c>
      <c r="W109" s="16">
        <f>+'MATRIZ (A)'!W109*W$168</f>
        <v>3.5548684703535886E-2</v>
      </c>
      <c r="X109" s="16">
        <f>+'MATRIZ (A)'!X109*X$168</f>
        <v>4.6948759270395192E-3</v>
      </c>
      <c r="Y109" s="16">
        <f>+'MATRIZ (A)'!Y109*Y$168</f>
        <v>0</v>
      </c>
      <c r="Z109" s="16">
        <f>+'MATRIZ (A)'!Z109*Z$168</f>
        <v>0</v>
      </c>
      <c r="AA109" s="16">
        <f>+'MATRIZ (A)'!AA109*AA$168</f>
        <v>0</v>
      </c>
      <c r="AB109" s="16">
        <f>+'MATRIZ (A)'!AB109*AB$168</f>
        <v>0.11279119193932274</v>
      </c>
      <c r="AC109" s="16">
        <f>+'MATRIZ (A)'!AC109*AC$168</f>
        <v>1.0236060548189345E-2</v>
      </c>
      <c r="AD109" s="16">
        <f>+'MATRIZ (A)'!AD109*AD$168</f>
        <v>0</v>
      </c>
      <c r="AE109" s="16">
        <f>+'MATRIZ (A)'!AE109*AE$168</f>
        <v>5.8172947370844837E-2</v>
      </c>
      <c r="AF109" s="16">
        <f>+'MATRIZ (A)'!AF109*AF$168</f>
        <v>0.15251547225997705</v>
      </c>
      <c r="AG109" s="16">
        <f>+'MATRIZ (A)'!AG109*AG$168</f>
        <v>2.3516297927817548E-3</v>
      </c>
      <c r="AH109" s="16">
        <f>+'MATRIZ (A)'!AH109*AH$168</f>
        <v>0</v>
      </c>
      <c r="AI109" s="16">
        <f>+'MATRIZ (A)'!AI109*AI$168</f>
        <v>4.8727605519696695</v>
      </c>
      <c r="AJ109" s="16">
        <f>+'MATRIZ (A)'!AJ109*AJ$168</f>
        <v>0.64978143880480566</v>
      </c>
      <c r="AK109" s="16">
        <f>+'MATRIZ (A)'!AK109*AK$168</f>
        <v>1.1100891750599073</v>
      </c>
      <c r="AL109" s="16">
        <f>+'MATRIZ (A)'!AL109*AL$168</f>
        <v>8.9010557842650259E-2</v>
      </c>
      <c r="AM109" s="16">
        <f>+'MATRIZ (A)'!AM109*AM$168</f>
        <v>5.4037999943952961</v>
      </c>
      <c r="AN109" s="16">
        <f>+'MATRIZ (A)'!AN109*AN$168</f>
        <v>0.59368353708520016</v>
      </c>
      <c r="AO109" s="16">
        <f>+'MATRIZ (A)'!AO109*AO$168</f>
        <v>0.53468397286935709</v>
      </c>
      <c r="AP109" s="16">
        <f>+'MATRIZ (A)'!AP109*AP$168</f>
        <v>1.9875638266290141</v>
      </c>
      <c r="AQ109" s="16">
        <f>+'MATRIZ (A)'!AQ109*AQ$168</f>
        <v>0.22378110575695945</v>
      </c>
      <c r="AR109" s="16">
        <f>+'MATRIZ (A)'!AR109*AR$168</f>
        <v>0.39655280433601431</v>
      </c>
      <c r="AS109" s="16">
        <f>+'MATRIZ (A)'!AS109*AS$168</f>
        <v>0.16905774875058785</v>
      </c>
      <c r="AT109" s="16">
        <f>+'MATRIZ (A)'!AT109*AT$168</f>
        <v>0.54654169239958605</v>
      </c>
      <c r="AU109" s="16">
        <f>+'MATRIZ (A)'!AU109*AU$168</f>
        <v>2.1997503100628744</v>
      </c>
      <c r="AV109" s="16">
        <f>+'MATRIZ (A)'!AV109*AV$168</f>
        <v>0.33848158880656887</v>
      </c>
      <c r="AW109" s="16">
        <f>+'MATRIZ (A)'!AW109*AW$168</f>
        <v>5.8175414080274894</v>
      </c>
      <c r="AX109" s="16">
        <f>+'MATRIZ (A)'!AX109*AX$168</f>
        <v>0.19267392254547105</v>
      </c>
      <c r="AY109" s="16">
        <f>+'MATRIZ (A)'!AY109*AY$168</f>
        <v>6.4157236220549557E-2</v>
      </c>
      <c r="AZ109" s="16">
        <f>+'MATRIZ (A)'!AZ109*AZ$168</f>
        <v>3.8185306175559854E-2</v>
      </c>
      <c r="BA109" s="16">
        <f>+'MATRIZ (A)'!BA109*BA$168</f>
        <v>4.161997600350623E-4</v>
      </c>
      <c r="BB109" s="16">
        <f>+'MATRIZ (A)'!BB109*BB$168</f>
        <v>0.18824837328393546</v>
      </c>
      <c r="BC109" s="16">
        <f>+'MATRIZ (A)'!BC109*BC$168</f>
        <v>0.6629873982027723</v>
      </c>
      <c r="BD109" s="16">
        <f>+'MATRIZ (A)'!BD109*BD$168</f>
        <v>0.11045099670001049</v>
      </c>
      <c r="BE109" s="16">
        <f>+'MATRIZ (A)'!BE109*BE$168</f>
        <v>1.0257316249343436</v>
      </c>
      <c r="BF109" s="16">
        <f>+'MATRIZ (A)'!BF109*BF$168</f>
        <v>1.9318664796400526</v>
      </c>
      <c r="BG109" s="16">
        <f>+'MATRIZ (A)'!BG109*BG$168</f>
        <v>0.48020509541158063</v>
      </c>
      <c r="BH109" s="16">
        <f>+'MATRIZ (A)'!BH109*BH$168</f>
        <v>0.49274801948044605</v>
      </c>
      <c r="BI109" s="16">
        <f>+'MATRIZ (A)'!BI109*BI$168</f>
        <v>1.4025338744913063</v>
      </c>
      <c r="BJ109" s="16">
        <f>+'MATRIZ (A)'!BJ109*BJ$168</f>
        <v>1.0364201187300162</v>
      </c>
      <c r="BK109" s="16">
        <f>+'MATRIZ (A)'!BK109*BK$168</f>
        <v>0.4993325571542081</v>
      </c>
      <c r="BL109" s="16">
        <f>+'MATRIZ (A)'!BL109*BL$168</f>
        <v>0.3619765978741189</v>
      </c>
      <c r="BM109" s="16">
        <f>+'MATRIZ (A)'!BM109*BM$168</f>
        <v>1.8210245675639198</v>
      </c>
      <c r="BN109" s="16">
        <f>+'MATRIZ (A)'!BN109*BN$168</f>
        <v>0.65608052407143502</v>
      </c>
      <c r="BO109" s="16">
        <f>+'MATRIZ (A)'!BO109*BO$168</f>
        <v>1.9697821607601045</v>
      </c>
      <c r="BP109" s="16">
        <f>+'MATRIZ (A)'!BP109*BP$168</f>
        <v>0.33005851752354765</v>
      </c>
      <c r="BQ109" s="16">
        <f>+'MATRIZ (A)'!BQ109*BQ$168</f>
        <v>1.1194685101849056</v>
      </c>
      <c r="BR109" s="16">
        <f>+'MATRIZ (A)'!BR109*BR$168</f>
        <v>1.6485609903666942</v>
      </c>
      <c r="BS109" s="16">
        <f>+'MATRIZ (A)'!BS109*BS$168</f>
        <v>8.7671720803201528E-2</v>
      </c>
      <c r="BT109" s="16">
        <f>+'MATRIZ (A)'!BT109*BT$168</f>
        <v>0.11972601424867944</v>
      </c>
      <c r="BU109" s="16">
        <f>+'MATRIZ (A)'!BU109*BU$168</f>
        <v>17.386494331459122</v>
      </c>
      <c r="BV109" s="16">
        <f>+'MATRIZ (A)'!BV109*BV$168</f>
        <v>1.6402838703628106</v>
      </c>
      <c r="BW109" s="16">
        <f>+'MATRIZ (A)'!BW109*BW$168</f>
        <v>7.1825390018481317</v>
      </c>
      <c r="BX109" s="16">
        <f>+'MATRIZ (A)'!BX109*BX$168</f>
        <v>16.958866750574643</v>
      </c>
      <c r="BY109" s="16">
        <f>+'MATRIZ (A)'!BY109*BY$168</f>
        <v>4.4458567093656693</v>
      </c>
      <c r="BZ109" s="16">
        <f>+'MATRIZ (A)'!BZ109*BZ$168</f>
        <v>4.2188549170872898E-2</v>
      </c>
      <c r="CA109" s="16">
        <f>+'MATRIZ (A)'!CA109*CA$168</f>
        <v>1.0092157159053723</v>
      </c>
      <c r="CB109" s="16">
        <f>+'MATRIZ (A)'!CB109*CB$168</f>
        <v>3.7750658631296179E-3</v>
      </c>
      <c r="CC109" s="16">
        <f>+'MATRIZ (A)'!CC109*CC$168</f>
        <v>2.0335656781920915E-6</v>
      </c>
      <c r="CD109" s="16">
        <f>+'MATRIZ (A)'!CD109*CD$168</f>
        <v>1.5512551634701652E-2</v>
      </c>
      <c r="CE109" s="16">
        <f>+'MATRIZ (A)'!CE109*CE$168</f>
        <v>13.416975440437801</v>
      </c>
      <c r="CF109" s="16">
        <f>+'MATRIZ (A)'!CF109*CF$168</f>
        <v>4.4186456728113308</v>
      </c>
      <c r="CG109" s="16">
        <f>+'MATRIZ (A)'!CG109*CG$168</f>
        <v>53.246332252092536</v>
      </c>
      <c r="CH109" s="16">
        <f>+'MATRIZ (A)'!CH109*CH$168</f>
        <v>0.57594858461538379</v>
      </c>
      <c r="CI109" s="16">
        <f>+'MATRIZ (A)'!CI109*CI$168</f>
        <v>0.20820426945849885</v>
      </c>
      <c r="CJ109" s="16">
        <f>+'MATRIZ (A)'!CJ109*CJ$168</f>
        <v>0.72102481118730699</v>
      </c>
      <c r="CK109" s="16">
        <f>+'MATRIZ (A)'!CK109*CK$168</f>
        <v>1.309268713606086E-3</v>
      </c>
      <c r="CL109" s="16">
        <f>+'MATRIZ (A)'!CL109*CL$168</f>
        <v>2.2706112998342283</v>
      </c>
      <c r="CM109" s="16">
        <f>+'MATRIZ (A)'!CM109*CM$168</f>
        <v>5.251940475908869</v>
      </c>
      <c r="CN109" s="16">
        <f>+'MATRIZ (A)'!CN109*CN$168</f>
        <v>3.2126708085596265</v>
      </c>
      <c r="CO109" s="16">
        <f>+'MATRIZ (A)'!CO109*CO$168</f>
        <v>6.009099361131816</v>
      </c>
      <c r="CP109" s="16">
        <f>+'MATRIZ (A)'!CP109*CP$168</f>
        <v>0.74877140616661775</v>
      </c>
      <c r="CQ109" s="16">
        <f>+'MATRIZ (A)'!CQ109*CQ$168</f>
        <v>8.3467192919380366</v>
      </c>
      <c r="CR109" s="16">
        <f>+'MATRIZ (A)'!CR109*CR$168</f>
        <v>8.5641105215410356</v>
      </c>
      <c r="CS109" s="16">
        <f>+'MATRIZ (A)'!CS109*CS$168</f>
        <v>6.3877320552372252</v>
      </c>
      <c r="CT109" s="16">
        <f>+'MATRIZ (A)'!CT109*CT$168</f>
        <v>89.247540881073348</v>
      </c>
      <c r="CU109" s="16">
        <f>+'MATRIZ (A)'!CU109*CU$168</f>
        <v>83.767558508689916</v>
      </c>
      <c r="CV109" s="16">
        <f>+'MATRIZ (A)'!CV109*CV$168</f>
        <v>8.3054964951723598</v>
      </c>
      <c r="CW109" s="16">
        <f>+'MATRIZ (A)'!CW109*CW$168</f>
        <v>2550.165229842818</v>
      </c>
      <c r="CX109" s="16">
        <f>+'MATRIZ (A)'!CX109*CX$168</f>
        <v>101.84351547107325</v>
      </c>
      <c r="CY109" s="16">
        <f>+'MATRIZ (A)'!CY109*CY$168</f>
        <v>26.145306212330564</v>
      </c>
      <c r="CZ109" s="16">
        <f>+'MATRIZ (A)'!CZ109*CZ$168</f>
        <v>1653.4354128781783</v>
      </c>
      <c r="DA109" s="16">
        <f>+'MATRIZ (A)'!DA109*DA$168</f>
        <v>13.247248105454469</v>
      </c>
      <c r="DB109" s="16">
        <f>+'MATRIZ (A)'!DB109*DB$168</f>
        <v>3.3852809433373996</v>
      </c>
      <c r="DC109" s="16">
        <f>+'MATRIZ (A)'!DC109*DC$168</f>
        <v>3.9079532577315392</v>
      </c>
      <c r="DD109" s="16">
        <f>+'MATRIZ (A)'!DD109*DD$168</f>
        <v>65.409200700370164</v>
      </c>
      <c r="DE109" s="16">
        <f>+'MATRIZ (A)'!DE109*DE$168</f>
        <v>7.0438908949127104</v>
      </c>
      <c r="DF109" s="16">
        <f>+'MATRIZ (A)'!DF109*DF$168</f>
        <v>4.2739363423493071</v>
      </c>
      <c r="DG109" s="16">
        <f>+'MATRIZ (A)'!DG109*DG$168</f>
        <v>16.321033256227459</v>
      </c>
      <c r="DH109" s="16">
        <f>+'MATRIZ (A)'!DH109*DH$168</f>
        <v>2.7332603996060443</v>
      </c>
      <c r="DI109" s="16">
        <f>+'MATRIZ (A)'!DI109*DI$168</f>
        <v>2.4758391889148645E-2</v>
      </c>
      <c r="DJ109" s="16">
        <f>+'MATRIZ (A)'!DJ109*DJ$168</f>
        <v>2.266472556671189</v>
      </c>
      <c r="DK109" s="16">
        <f>+'MATRIZ (A)'!DK109*DK$168</f>
        <v>0.54657232018990654</v>
      </c>
      <c r="DL109" s="16">
        <f>+'MATRIZ (A)'!DL109*DL$168</f>
        <v>3.1753022970024487</v>
      </c>
      <c r="DM109" s="16">
        <f>+'MATRIZ (A)'!DM109*DM$168</f>
        <v>7.5092814611770701E-3</v>
      </c>
      <c r="DN109" s="16">
        <f>+'MATRIZ (A)'!DN109*DN$168</f>
        <v>0.19090925612711301</v>
      </c>
      <c r="DO109" s="16">
        <f>+'MATRIZ (A)'!DO109*DO$168</f>
        <v>8.6127700468633392</v>
      </c>
      <c r="DP109" s="16">
        <f>+'MATRIZ (A)'!DP109*DP$168</f>
        <v>7.9116520669982098</v>
      </c>
      <c r="DQ109" s="16">
        <f>+'MATRIZ (A)'!DQ109*DQ$168</f>
        <v>1.1252606139912598</v>
      </c>
      <c r="DR109" s="16">
        <f>+'MATRIZ (A)'!DR109*DR$168</f>
        <v>28.482887377925369</v>
      </c>
      <c r="DS109" s="16">
        <f>+'MATRIZ (A)'!DS109*DS$168</f>
        <v>28.882697272188782</v>
      </c>
      <c r="DT109" s="16">
        <f>+'MATRIZ (A)'!DT109*DT$168</f>
        <v>2.466368754155833</v>
      </c>
      <c r="DU109" s="16">
        <f>+'MATRIZ (A)'!DU109*DU$168</f>
        <v>0.4592994224753269</v>
      </c>
      <c r="DV109" s="16">
        <f>+'MATRIZ (A)'!DV109*DV$168</f>
        <v>15.643192643035764</v>
      </c>
      <c r="DW109" s="16">
        <f>+'MATRIZ (A)'!DW109*DW$168</f>
        <v>16.338367876379664</v>
      </c>
      <c r="DX109" s="16">
        <f>+'MATRIZ (A)'!DX109*DX$168</f>
        <v>1.0129463370149439</v>
      </c>
      <c r="DY109" s="16">
        <f>+'MATRIZ (A)'!DY109*DY$168</f>
        <v>0.5445733720856597</v>
      </c>
      <c r="DZ109" s="16">
        <f>+'MATRIZ (A)'!DZ109*DZ$168</f>
        <v>14.076316876192246</v>
      </c>
      <c r="EA109" s="16">
        <f>+'MATRIZ (A)'!EA109*EA$168</f>
        <v>1.6616247104749091</v>
      </c>
      <c r="EB109" s="16">
        <f>+'MATRIZ (A)'!EB109*EB$168</f>
        <v>2.9849733694675691</v>
      </c>
      <c r="EC109" s="16">
        <f>+'MATRIZ (A)'!EC109*EC$168</f>
        <v>2.8315895442357784</v>
      </c>
      <c r="ED109" s="16">
        <f>+'MATRIZ (A)'!ED109*ED$168</f>
        <v>9.5097176053253948E-2</v>
      </c>
      <c r="EE109" s="16">
        <f>+'MATRIZ (A)'!EE109*EE$168</f>
        <v>0.31597310244183519</v>
      </c>
      <c r="EF109" s="16">
        <f>+'MATRIZ (A)'!EF109*EF$168</f>
        <v>3.4307791219459337E-2</v>
      </c>
      <c r="EG109" s="16">
        <f>+'MATRIZ (A)'!EG109*EG$168</f>
        <v>0.31500382907299768</v>
      </c>
      <c r="EH109" s="16">
        <f>+'MATRIZ (A)'!EH109*EH$168</f>
        <v>0</v>
      </c>
      <c r="EI109" s="18">
        <f t="shared" si="10"/>
        <v>4973.1202725461026</v>
      </c>
      <c r="EJ109" s="20">
        <f>+'MATRIZ (I-A) INVERSA'!FM109</f>
        <v>41.810177192263644</v>
      </c>
      <c r="EK109" s="20">
        <f>+'MATRIZ (I-A) INVERSA'!FN109</f>
        <v>0</v>
      </c>
      <c r="EL109" s="20">
        <f>+'MATRIZ (I-A) INVERSA'!FO109</f>
        <v>0</v>
      </c>
      <c r="EM109" s="20">
        <f>+'MATRIZ (I-A) INVERSA'!FP109</f>
        <v>0</v>
      </c>
      <c r="EN109" s="20">
        <f>+'MATRIZ (I-A) INVERSA'!FQ109</f>
        <v>0</v>
      </c>
      <c r="EO109" s="20">
        <f>+'MATRIZ (I-A) INVERSA'!FR109</f>
        <v>0</v>
      </c>
      <c r="EP109" s="20">
        <f>+'MATRIZ (I-A) INVERSA'!FS109</f>
        <v>0</v>
      </c>
      <c r="EQ109" s="20">
        <f>+'MATRIZ (I-A) INVERSA'!FT109</f>
        <v>0</v>
      </c>
      <c r="ER109" s="20">
        <f>+'MATRIZ (I-A) INVERSA'!FU109</f>
        <v>0</v>
      </c>
      <c r="ES109" s="20">
        <f>+'MATRIZ (I-A) INVERSA'!FV109</f>
        <v>0</v>
      </c>
      <c r="ET109" s="20">
        <f>+'MATRIZ (I-A) INVERSA'!FW109</f>
        <v>0</v>
      </c>
      <c r="EU109" s="20">
        <f>+'MATRIZ (I-A) INVERSA'!FX109</f>
        <v>47652.704876230571</v>
      </c>
      <c r="EV109" s="20">
        <f>+'MATRIZ (I-A) INVERSA'!FY109</f>
        <v>448.63561767075657</v>
      </c>
      <c r="EW109" s="20">
        <f>+'MATRIZ (I-A) INVERSA'!FZ109</f>
        <v>0</v>
      </c>
      <c r="EX109" s="20">
        <f>+'MATRIZ (I-A) INVERSA'!GA109</f>
        <v>1594.7478516318824</v>
      </c>
      <c r="EY109" s="20">
        <f>+'MATRIZ (I-A) INVERSA'!GB109</f>
        <v>0</v>
      </c>
      <c r="EZ109" s="20">
        <f>+'MATRIZ (I-A) INVERSA'!GC109</f>
        <v>0</v>
      </c>
      <c r="FA109" s="20">
        <f>+'MATRIZ (I-A) INVERSA'!GD109</f>
        <v>0</v>
      </c>
      <c r="FB109" s="20">
        <f>+'MATRIZ (I-A) INVERSA'!GE109</f>
        <v>0</v>
      </c>
      <c r="FC109" s="20">
        <f>+'MATRIZ (I-A) INVERSA'!GF109</f>
        <v>0</v>
      </c>
      <c r="FD109" s="20">
        <f>+'MATRIZ (I-A) INVERSA'!GG109</f>
        <v>0</v>
      </c>
      <c r="FE109" s="20">
        <f>+'MATRIZ (I-A) INVERSA'!GH109</f>
        <v>0</v>
      </c>
      <c r="FF109" s="20">
        <f>+'MATRIZ (I-A) INVERSA'!GI109</f>
        <v>0</v>
      </c>
      <c r="FG109" s="18">
        <f t="shared" si="8"/>
        <v>49737.898522725474</v>
      </c>
      <c r="FH109" s="17">
        <f t="shared" si="11"/>
        <v>54711.018795271579</v>
      </c>
      <c r="FI109" s="28"/>
      <c r="FJ109" s="17">
        <v>54711.018795271579</v>
      </c>
      <c r="FK109" s="48">
        <f t="shared" si="9"/>
        <v>0</v>
      </c>
      <c r="FM109" s="46">
        <f>+IFERROR((FH109/'MIP 2017'!FH109*100-100),0)</f>
        <v>4.2036718839085552E-2</v>
      </c>
    </row>
    <row r="110" spans="1:169" s="7" customFormat="1" ht="21.95" customHeight="1" thickBot="1" x14ac:dyDescent="0.25">
      <c r="A110" s="137" t="s">
        <v>260</v>
      </c>
      <c r="B110" s="138" t="s">
        <v>397</v>
      </c>
      <c r="C110" s="16">
        <f>+'MATRIZ (A)'!C110*C$168</f>
        <v>9.2722701691981371</v>
      </c>
      <c r="D110" s="16">
        <f>+'MATRIZ (A)'!D110*D$168</f>
        <v>1.6459600796865757</v>
      </c>
      <c r="E110" s="16">
        <f>+'MATRIZ (A)'!E110*E$168</f>
        <v>13.027457794164171</v>
      </c>
      <c r="F110" s="16">
        <f>+'MATRIZ (A)'!F110*F$168</f>
        <v>69.823414000907363</v>
      </c>
      <c r="G110" s="16">
        <f>+'MATRIZ (A)'!G110*G$168</f>
        <v>172.52892738648544</v>
      </c>
      <c r="H110" s="16">
        <f>+'MATRIZ (A)'!H110*H$168</f>
        <v>21.963877486732979</v>
      </c>
      <c r="I110" s="16">
        <f>+'MATRIZ (A)'!I110*I$168</f>
        <v>58.25657803285074</v>
      </c>
      <c r="J110" s="16">
        <f>+'MATRIZ (A)'!J110*J$168</f>
        <v>60.685958123797334</v>
      </c>
      <c r="K110" s="16">
        <f>+'MATRIZ (A)'!K110*K$168</f>
        <v>82.192571023274866</v>
      </c>
      <c r="L110" s="16">
        <f>+'MATRIZ (A)'!L110*L$168</f>
        <v>131.73806337292771</v>
      </c>
      <c r="M110" s="16">
        <f>+'MATRIZ (A)'!M110*M$168</f>
        <v>133.0769026303991</v>
      </c>
      <c r="N110" s="16">
        <f>+'MATRIZ (A)'!N110*N$168</f>
        <v>159.69791820620605</v>
      </c>
      <c r="O110" s="16">
        <f>+'MATRIZ (A)'!O110*O$168</f>
        <v>134.73817267197418</v>
      </c>
      <c r="P110" s="16">
        <f>+'MATRIZ (A)'!P110*P$168</f>
        <v>2825.419733584501</v>
      </c>
      <c r="Q110" s="16">
        <f>+'MATRIZ (A)'!Q110*Q$168</f>
        <v>20.017624905719238</v>
      </c>
      <c r="R110" s="16">
        <f>+'MATRIZ (A)'!R110*R$168</f>
        <v>2283.9052928123178</v>
      </c>
      <c r="S110" s="16">
        <f>+'MATRIZ (A)'!S110*S$168</f>
        <v>218.83081351063578</v>
      </c>
      <c r="T110" s="16">
        <f>+'MATRIZ (A)'!T110*T$168</f>
        <v>220.86355071480466</v>
      </c>
      <c r="U110" s="16">
        <f>+'MATRIZ (A)'!U110*U$168</f>
        <v>247.11597298023131</v>
      </c>
      <c r="V110" s="16">
        <f>+'MATRIZ (A)'!V110*V$168</f>
        <v>20.576596729122709</v>
      </c>
      <c r="W110" s="16">
        <f>+'MATRIZ (A)'!W110*W$168</f>
        <v>373.1415972198767</v>
      </c>
      <c r="X110" s="16">
        <f>+'MATRIZ (A)'!X110*X$168</f>
        <v>671.30219587950887</v>
      </c>
      <c r="Y110" s="16">
        <f>+'MATRIZ (A)'!Y110*Y$168</f>
        <v>116.60912997081859</v>
      </c>
      <c r="Z110" s="16">
        <f>+'MATRIZ (A)'!Z110*Z$168</f>
        <v>262.73365447014942</v>
      </c>
      <c r="AA110" s="16">
        <f>+'MATRIZ (A)'!AA110*AA$168</f>
        <v>25.352205813991866</v>
      </c>
      <c r="AB110" s="16">
        <f>+'MATRIZ (A)'!AB110*AB$168</f>
        <v>668.62434217596967</v>
      </c>
      <c r="AC110" s="16">
        <f>+'MATRIZ (A)'!AC110*AC$168</f>
        <v>252.86631190627526</v>
      </c>
      <c r="AD110" s="16">
        <f>+'MATRIZ (A)'!AD110*AD$168</f>
        <v>101.17676354891248</v>
      </c>
      <c r="AE110" s="16">
        <f>+'MATRIZ (A)'!AE110*AE$168</f>
        <v>147.60301219702387</v>
      </c>
      <c r="AF110" s="16">
        <f>+'MATRIZ (A)'!AF110*AF$168</f>
        <v>201.27342530958637</v>
      </c>
      <c r="AG110" s="16">
        <f>+'MATRIZ (A)'!AG110*AG$168</f>
        <v>1.3337878554982592</v>
      </c>
      <c r="AH110" s="16">
        <f>+'MATRIZ (A)'!AH110*AH$168</f>
        <v>18.098964956456129</v>
      </c>
      <c r="AI110" s="16">
        <f>+'MATRIZ (A)'!AI110*AI$168</f>
        <v>3260.1549934639916</v>
      </c>
      <c r="AJ110" s="16">
        <f>+'MATRIZ (A)'!AJ110*AJ$168</f>
        <v>520.94904545912118</v>
      </c>
      <c r="AK110" s="16">
        <f>+'MATRIZ (A)'!AK110*AK$168</f>
        <v>1732.5873500834882</v>
      </c>
      <c r="AL110" s="16">
        <f>+'MATRIZ (A)'!AL110*AL$168</f>
        <v>582.41488524027125</v>
      </c>
      <c r="AM110" s="16">
        <f>+'MATRIZ (A)'!AM110*AM$168</f>
        <v>1797.3535630586819</v>
      </c>
      <c r="AN110" s="16">
        <f>+'MATRIZ (A)'!AN110*AN$168</f>
        <v>807.24244090965465</v>
      </c>
      <c r="AO110" s="16">
        <f>+'MATRIZ (A)'!AO110*AO$168</f>
        <v>680.01405951680636</v>
      </c>
      <c r="AP110" s="16">
        <f>+'MATRIZ (A)'!AP110*AP$168</f>
        <v>1569.2125809419638</v>
      </c>
      <c r="AQ110" s="16">
        <f>+'MATRIZ (A)'!AQ110*AQ$168</f>
        <v>589.65756972636575</v>
      </c>
      <c r="AR110" s="16">
        <f>+'MATRIZ (A)'!AR110*AR$168</f>
        <v>129.62419938352582</v>
      </c>
      <c r="AS110" s="16">
        <f>+'MATRIZ (A)'!AS110*AS$168</f>
        <v>1253.4792025416496</v>
      </c>
      <c r="AT110" s="16">
        <f>+'MATRIZ (A)'!AT110*AT$168</f>
        <v>364.65885594295929</v>
      </c>
      <c r="AU110" s="16">
        <f>+'MATRIZ (A)'!AU110*AU$168</f>
        <v>1700.537792308244</v>
      </c>
      <c r="AV110" s="16">
        <f>+'MATRIZ (A)'!AV110*AV$168</f>
        <v>919.10904498764398</v>
      </c>
      <c r="AW110" s="16">
        <f>+'MATRIZ (A)'!AW110*AW$168</f>
        <v>2192.8161554640478</v>
      </c>
      <c r="AX110" s="16">
        <f>+'MATRIZ (A)'!AX110*AX$168</f>
        <v>347.51599256373402</v>
      </c>
      <c r="AY110" s="16">
        <f>+'MATRIZ (A)'!AY110*AY$168</f>
        <v>269.13536518790698</v>
      </c>
      <c r="AZ110" s="16">
        <f>+'MATRIZ (A)'!AZ110*AZ$168</f>
        <v>33.686499980916274</v>
      </c>
      <c r="BA110" s="16">
        <f>+'MATRIZ (A)'!BA110*BA$168</f>
        <v>14.847525658021265</v>
      </c>
      <c r="BB110" s="16">
        <f>+'MATRIZ (A)'!BB110*BB$168</f>
        <v>511.36616027431688</v>
      </c>
      <c r="BC110" s="16">
        <f>+'MATRIZ (A)'!BC110*BC$168</f>
        <v>586.73073645900763</v>
      </c>
      <c r="BD110" s="16">
        <f>+'MATRIZ (A)'!BD110*BD$168</f>
        <v>770.30414240234677</v>
      </c>
      <c r="BE110" s="16">
        <f>+'MATRIZ (A)'!BE110*BE$168</f>
        <v>1986.744305821833</v>
      </c>
      <c r="BF110" s="16">
        <f>+'MATRIZ (A)'!BF110*BF$168</f>
        <v>2142.0376840705908</v>
      </c>
      <c r="BG110" s="16">
        <f>+'MATRIZ (A)'!BG110*BG$168</f>
        <v>970.50928620575326</v>
      </c>
      <c r="BH110" s="16">
        <f>+'MATRIZ (A)'!BH110*BH$168</f>
        <v>919.097529445291</v>
      </c>
      <c r="BI110" s="16">
        <f>+'MATRIZ (A)'!BI110*BI$168</f>
        <v>982.62643872756246</v>
      </c>
      <c r="BJ110" s="16">
        <f>+'MATRIZ (A)'!BJ110*BJ$168</f>
        <v>401.51205678217821</v>
      </c>
      <c r="BK110" s="16">
        <f>+'MATRIZ (A)'!BK110*BK$168</f>
        <v>184.06765692064471</v>
      </c>
      <c r="BL110" s="16">
        <f>+'MATRIZ (A)'!BL110*BL$168</f>
        <v>250.22487256540904</v>
      </c>
      <c r="BM110" s="16">
        <f>+'MATRIZ (A)'!BM110*BM$168</f>
        <v>2013.1972214095886</v>
      </c>
      <c r="BN110" s="16">
        <f>+'MATRIZ (A)'!BN110*BN$168</f>
        <v>633.68129306633534</v>
      </c>
      <c r="BO110" s="16">
        <f>+'MATRIZ (A)'!BO110*BO$168</f>
        <v>818.9011165642853</v>
      </c>
      <c r="BP110" s="16">
        <f>+'MATRIZ (A)'!BP110*BP$168</f>
        <v>130.95382000960242</v>
      </c>
      <c r="BQ110" s="16">
        <f>+'MATRIZ (A)'!BQ110*BQ$168</f>
        <v>435.16950946304087</v>
      </c>
      <c r="BR110" s="16">
        <f>+'MATRIZ (A)'!BR110*BR$168</f>
        <v>996.99844112421727</v>
      </c>
      <c r="BS110" s="16">
        <f>+'MATRIZ (A)'!BS110*BS$168</f>
        <v>138.94164617440541</v>
      </c>
      <c r="BT110" s="16">
        <f>+'MATRIZ (A)'!BT110*BT$168</f>
        <v>754.50135854386076</v>
      </c>
      <c r="BU110" s="16">
        <f>+'MATRIZ (A)'!BU110*BU$168</f>
        <v>3729.5889863253587</v>
      </c>
      <c r="BV110" s="16">
        <f>+'MATRIZ (A)'!BV110*BV$168</f>
        <v>1032.0518609213532</v>
      </c>
      <c r="BW110" s="16">
        <f>+'MATRIZ (A)'!BW110*BW$168</f>
        <v>1780.1492218848673</v>
      </c>
      <c r="BX110" s="16">
        <f>+'MATRIZ (A)'!BX110*BX$168</f>
        <v>13380.33484202705</v>
      </c>
      <c r="BY110" s="16">
        <f>+'MATRIZ (A)'!BY110*BY$168</f>
        <v>2094.6852949140748</v>
      </c>
      <c r="BZ110" s="16">
        <f>+'MATRIZ (A)'!BZ110*BZ$168</f>
        <v>83.243856364444753</v>
      </c>
      <c r="CA110" s="16">
        <f>+'MATRIZ (A)'!CA110*CA$168</f>
        <v>4197.2357388176324</v>
      </c>
      <c r="CB110" s="16">
        <f>+'MATRIZ (A)'!CB110*CB$168</f>
        <v>7540.5818611896611</v>
      </c>
      <c r="CC110" s="16">
        <f>+'MATRIZ (A)'!CC110*CC$168</f>
        <v>8366.4584306446832</v>
      </c>
      <c r="CD110" s="16">
        <f>+'MATRIZ (A)'!CD110*CD$168</f>
        <v>105.83157573528727</v>
      </c>
      <c r="CE110" s="16">
        <f>+'MATRIZ (A)'!CE110*CE$168</f>
        <v>305.91698175729601</v>
      </c>
      <c r="CF110" s="16">
        <f>+'MATRIZ (A)'!CF110*CF$168</f>
        <v>4537.024969484597</v>
      </c>
      <c r="CG110" s="16">
        <f>+'MATRIZ (A)'!CG110*CG$168</f>
        <v>111860.69935761442</v>
      </c>
      <c r="CH110" s="16">
        <f>+'MATRIZ (A)'!CH110*CH$168</f>
        <v>6757.4653552234759</v>
      </c>
      <c r="CI110" s="16">
        <f>+'MATRIZ (A)'!CI110*CI$168</f>
        <v>62.270202558677617</v>
      </c>
      <c r="CJ110" s="16">
        <f>+'MATRIZ (A)'!CJ110*CJ$168</f>
        <v>3691.4331057492386</v>
      </c>
      <c r="CK110" s="16">
        <f>+'MATRIZ (A)'!CK110*CK$168</f>
        <v>457.9916358754968</v>
      </c>
      <c r="CL110" s="16">
        <f>+'MATRIZ (A)'!CL110*CL$168</f>
        <v>2011.2211677012326</v>
      </c>
      <c r="CM110" s="16">
        <f>+'MATRIZ (A)'!CM110*CM$168</f>
        <v>1631.800643602372</v>
      </c>
      <c r="CN110" s="16">
        <f>+'MATRIZ (A)'!CN110*CN$168</f>
        <v>4206.080450974775</v>
      </c>
      <c r="CO110" s="16">
        <f>+'MATRIZ (A)'!CO110*CO$168</f>
        <v>4675.081105403754</v>
      </c>
      <c r="CP110" s="16">
        <f>+'MATRIZ (A)'!CP110*CP$168</f>
        <v>1123.9601685374014</v>
      </c>
      <c r="CQ110" s="16">
        <f>+'MATRIZ (A)'!CQ110*CQ$168</f>
        <v>13857.144806975162</v>
      </c>
      <c r="CR110" s="16">
        <f>+'MATRIZ (A)'!CR110*CR$168</f>
        <v>11999.529622201853</v>
      </c>
      <c r="CS110" s="16">
        <f>+'MATRIZ (A)'!CS110*CS$168</f>
        <v>1528.3773211189994</v>
      </c>
      <c r="CT110" s="16">
        <f>+'MATRIZ (A)'!CT110*CT$168</f>
        <v>16087.739622959531</v>
      </c>
      <c r="CU110" s="16">
        <f>+'MATRIZ (A)'!CU110*CU$168</f>
        <v>9109.3183771279691</v>
      </c>
      <c r="CV110" s="16">
        <f>+'MATRIZ (A)'!CV110*CV$168</f>
        <v>3088.7779003054125</v>
      </c>
      <c r="CW110" s="16">
        <f>+'MATRIZ (A)'!CW110*CW$168</f>
        <v>125049.58454517351</v>
      </c>
      <c r="CX110" s="16">
        <f>+'MATRIZ (A)'!CX110*CX$168</f>
        <v>94020.430485871315</v>
      </c>
      <c r="CY110" s="16">
        <f>+'MATRIZ (A)'!CY110*CY$168</f>
        <v>13801.949682611848</v>
      </c>
      <c r="CZ110" s="16">
        <f>+'MATRIZ (A)'!CZ110*CZ$168</f>
        <v>25269.113740302339</v>
      </c>
      <c r="DA110" s="16">
        <f>+'MATRIZ (A)'!DA110*DA$168</f>
        <v>147334.54349081428</v>
      </c>
      <c r="DB110" s="16">
        <f>+'MATRIZ (A)'!DB110*DB$168</f>
        <v>1895.3647790899302</v>
      </c>
      <c r="DC110" s="16">
        <f>+'MATRIZ (A)'!DC110*DC$168</f>
        <v>1221.5170077025114</v>
      </c>
      <c r="DD110" s="16">
        <f>+'MATRIZ (A)'!DD110*DD$168</f>
        <v>4979.1585051086986</v>
      </c>
      <c r="DE110" s="16">
        <f>+'MATRIZ (A)'!DE110*DE$168</f>
        <v>4179.0735882525451</v>
      </c>
      <c r="DF110" s="16">
        <f>+'MATRIZ (A)'!DF110*DF$168</f>
        <v>1330.5056698120345</v>
      </c>
      <c r="DG110" s="16">
        <f>+'MATRIZ (A)'!DG110*DG$168</f>
        <v>4546.0367743053048</v>
      </c>
      <c r="DH110" s="16">
        <f>+'MATRIZ (A)'!DH110*DH$168</f>
        <v>2149.488027329171</v>
      </c>
      <c r="DI110" s="16">
        <f>+'MATRIZ (A)'!DI110*DI$168</f>
        <v>809.8795577833821</v>
      </c>
      <c r="DJ110" s="16">
        <f>+'MATRIZ (A)'!DJ110*DJ$168</f>
        <v>2978.9547106830082</v>
      </c>
      <c r="DK110" s="16">
        <f>+'MATRIZ (A)'!DK110*DK$168</f>
        <v>938.3057300777042</v>
      </c>
      <c r="DL110" s="16">
        <f>+'MATRIZ (A)'!DL110*DL$168</f>
        <v>3980.3471341058744</v>
      </c>
      <c r="DM110" s="16">
        <f>+'MATRIZ (A)'!DM110*DM$168</f>
        <v>11.156201729372732</v>
      </c>
      <c r="DN110" s="16">
        <f>+'MATRIZ (A)'!DN110*DN$168</f>
        <v>498.94253055622619</v>
      </c>
      <c r="DO110" s="16">
        <f>+'MATRIZ (A)'!DO110*DO$168</f>
        <v>4068.4218781341356</v>
      </c>
      <c r="DP110" s="16">
        <f>+'MATRIZ (A)'!DP110*DP$168</f>
        <v>2340.4974288440808</v>
      </c>
      <c r="DQ110" s="16">
        <f>+'MATRIZ (A)'!DQ110*DQ$168</f>
        <v>929.99517761528671</v>
      </c>
      <c r="DR110" s="16">
        <f>+'MATRIZ (A)'!DR110*DR$168</f>
        <v>4065.8183575115595</v>
      </c>
      <c r="DS110" s="16">
        <f>+'MATRIZ (A)'!DS110*DS$168</f>
        <v>35627.215463735876</v>
      </c>
      <c r="DT110" s="16">
        <f>+'MATRIZ (A)'!DT110*DT$168</f>
        <v>988.19662290115537</v>
      </c>
      <c r="DU110" s="16">
        <f>+'MATRIZ (A)'!DU110*DU$168</f>
        <v>11979.120898499887</v>
      </c>
      <c r="DV110" s="16">
        <f>+'MATRIZ (A)'!DV110*DV$168</f>
        <v>13301.650010279234</v>
      </c>
      <c r="DW110" s="16">
        <f>+'MATRIZ (A)'!DW110*DW$168</f>
        <v>14675.788765888377</v>
      </c>
      <c r="DX110" s="16">
        <f>+'MATRIZ (A)'!DX110*DX$168</f>
        <v>610.40876078531369</v>
      </c>
      <c r="DY110" s="16">
        <f>+'MATRIZ (A)'!DY110*DY$168</f>
        <v>350.62630241994549</v>
      </c>
      <c r="DZ110" s="16">
        <f>+'MATRIZ (A)'!DZ110*DZ$168</f>
        <v>2835.8801807399373</v>
      </c>
      <c r="EA110" s="16">
        <f>+'MATRIZ (A)'!EA110*EA$168</f>
        <v>2675.8578496602913</v>
      </c>
      <c r="EB110" s="16">
        <f>+'MATRIZ (A)'!EB110*EB$168</f>
        <v>8296.6505138624016</v>
      </c>
      <c r="EC110" s="16">
        <f>+'MATRIZ (A)'!EC110*EC$168</f>
        <v>1388.0245023278944</v>
      </c>
      <c r="ED110" s="16">
        <f>+'MATRIZ (A)'!ED110*ED$168</f>
        <v>200.85839394420108</v>
      </c>
      <c r="EE110" s="16">
        <f>+'MATRIZ (A)'!EE110*EE$168</f>
        <v>2667.7063496538303</v>
      </c>
      <c r="EF110" s="16">
        <f>+'MATRIZ (A)'!EF110*EF$168</f>
        <v>206.57558993448311</v>
      </c>
      <c r="EG110" s="16">
        <f>+'MATRIZ (A)'!EG110*EG$168</f>
        <v>560.28193205544926</v>
      </c>
      <c r="EH110" s="16">
        <f>+'MATRIZ (A)'!EH110*EH$168</f>
        <v>0</v>
      </c>
      <c r="EI110" s="18">
        <f t="shared" si="10"/>
        <v>826183.97705006774</v>
      </c>
      <c r="EJ110" s="20">
        <f>+'MATRIZ (I-A) INVERSA'!FM110</f>
        <v>992924.60851093708</v>
      </c>
      <c r="EK110" s="20">
        <f>+'MATRIZ (I-A) INVERSA'!FN110</f>
        <v>0</v>
      </c>
      <c r="EL110" s="20">
        <f>+'MATRIZ (I-A) INVERSA'!FO110</f>
        <v>0</v>
      </c>
      <c r="EM110" s="20">
        <f>+'MATRIZ (I-A) INVERSA'!FP110</f>
        <v>0</v>
      </c>
      <c r="EN110" s="20">
        <f>+'MATRIZ (I-A) INVERSA'!FQ110</f>
        <v>0</v>
      </c>
      <c r="EO110" s="20">
        <f>+'MATRIZ (I-A) INVERSA'!FR110</f>
        <v>0</v>
      </c>
      <c r="EP110" s="20">
        <f>+'MATRIZ (I-A) INVERSA'!FS110</f>
        <v>0</v>
      </c>
      <c r="EQ110" s="20">
        <f>+'MATRIZ (I-A) INVERSA'!FT110</f>
        <v>0</v>
      </c>
      <c r="ER110" s="20">
        <f>+'MATRIZ (I-A) INVERSA'!FU110</f>
        <v>0</v>
      </c>
      <c r="ES110" s="20">
        <f>+'MATRIZ (I-A) INVERSA'!FV110</f>
        <v>0</v>
      </c>
      <c r="ET110" s="20">
        <f>+'MATRIZ (I-A) INVERSA'!FW110</f>
        <v>0</v>
      </c>
      <c r="EU110" s="20">
        <f>+'MATRIZ (I-A) INVERSA'!FX110</f>
        <v>203.78216197491975</v>
      </c>
      <c r="EV110" s="20">
        <f>+'MATRIZ (I-A) INVERSA'!FY110</f>
        <v>1737.1857450095958</v>
      </c>
      <c r="EW110" s="20">
        <f>+'MATRIZ (I-A) INVERSA'!FZ110</f>
        <v>5.7470140941281302</v>
      </c>
      <c r="EX110" s="20">
        <f>+'MATRIZ (I-A) INVERSA'!GA110</f>
        <v>87773.123746747704</v>
      </c>
      <c r="EY110" s="20">
        <f>+'MATRIZ (I-A) INVERSA'!GB110</f>
        <v>0</v>
      </c>
      <c r="EZ110" s="20">
        <f>+'MATRIZ (I-A) INVERSA'!GC110</f>
        <v>0</v>
      </c>
      <c r="FA110" s="20">
        <f>+'MATRIZ (I-A) INVERSA'!GD110</f>
        <v>0</v>
      </c>
      <c r="FB110" s="20">
        <f>+'MATRIZ (I-A) INVERSA'!GE110</f>
        <v>0</v>
      </c>
      <c r="FC110" s="20">
        <f>+'MATRIZ (I-A) INVERSA'!GF110</f>
        <v>0</v>
      </c>
      <c r="FD110" s="20">
        <f>+'MATRIZ (I-A) INVERSA'!GG110</f>
        <v>0</v>
      </c>
      <c r="FE110" s="20">
        <f>+'MATRIZ (I-A) INVERSA'!GH110</f>
        <v>0</v>
      </c>
      <c r="FF110" s="20">
        <f>+'MATRIZ (I-A) INVERSA'!GI110</f>
        <v>0</v>
      </c>
      <c r="FG110" s="18">
        <f t="shared" si="8"/>
        <v>1082644.4471787633</v>
      </c>
      <c r="FH110" s="17">
        <f t="shared" si="11"/>
        <v>1908828.4242288312</v>
      </c>
      <c r="FI110" s="28"/>
      <c r="FJ110" s="17">
        <v>1908828.4242288324</v>
      </c>
      <c r="FK110" s="48">
        <f t="shared" si="9"/>
        <v>0</v>
      </c>
      <c r="FM110" s="46">
        <f>+IFERROR((FH110/'MIP 2017'!FH110*100-100),0)</f>
        <v>0.25759682445567478</v>
      </c>
    </row>
    <row r="111" spans="1:169" s="7" customFormat="1" ht="21.95" customHeight="1" thickBot="1" x14ac:dyDescent="0.25">
      <c r="A111" s="137" t="s">
        <v>262</v>
      </c>
      <c r="B111" s="138" t="s">
        <v>259</v>
      </c>
      <c r="C111" s="16">
        <f>+'MATRIZ (A)'!C111*C$168</f>
        <v>1.4377079737756144</v>
      </c>
      <c r="D111" s="16">
        <f>+'MATRIZ (A)'!D111*D$168</f>
        <v>0.26137622825627438</v>
      </c>
      <c r="E111" s="16">
        <f>+'MATRIZ (A)'!E111*E$168</f>
        <v>2.1452406988164432</v>
      </c>
      <c r="F111" s="16">
        <f>+'MATRIZ (A)'!F111*F$168</f>
        <v>10.845787467024053</v>
      </c>
      <c r="G111" s="16">
        <f>+'MATRIZ (A)'!G111*G$168</f>
        <v>28.312045351819151</v>
      </c>
      <c r="H111" s="16">
        <f>+'MATRIZ (A)'!H111*H$168</f>
        <v>3.3887328998613651</v>
      </c>
      <c r="I111" s="16">
        <f>+'MATRIZ (A)'!I111*I$168</f>
        <v>9.8213924946748499</v>
      </c>
      <c r="J111" s="16">
        <f>+'MATRIZ (A)'!J111*J$168</f>
        <v>9.2841579943509522</v>
      </c>
      <c r="K111" s="16">
        <f>+'MATRIZ (A)'!K111*K$168</f>
        <v>13.04326439351718</v>
      </c>
      <c r="L111" s="16">
        <f>+'MATRIZ (A)'!L111*L$168</f>
        <v>24.665244872766962</v>
      </c>
      <c r="M111" s="16">
        <f>+'MATRIZ (A)'!M111*M$168</f>
        <v>21.381685129976919</v>
      </c>
      <c r="N111" s="16">
        <f>+'MATRIZ (A)'!N111*N$168</f>
        <v>50.452952142506689</v>
      </c>
      <c r="O111" s="16">
        <f>+'MATRIZ (A)'!O111*O$168</f>
        <v>33.472858037629059</v>
      </c>
      <c r="P111" s="16">
        <f>+'MATRIZ (A)'!P111*P$168</f>
        <v>471.52277009252356</v>
      </c>
      <c r="Q111" s="16">
        <f>+'MATRIZ (A)'!Q111*Q$168</f>
        <v>3.1561327473490435</v>
      </c>
      <c r="R111" s="16">
        <f>+'MATRIZ (A)'!R111*R$168</f>
        <v>372.71650992499281</v>
      </c>
      <c r="S111" s="16">
        <f>+'MATRIZ (A)'!S111*S$168</f>
        <v>36.145277099352924</v>
      </c>
      <c r="T111" s="16">
        <f>+'MATRIZ (A)'!T111*T$168</f>
        <v>35.25771500679334</v>
      </c>
      <c r="U111" s="16">
        <f>+'MATRIZ (A)'!U111*U$168</f>
        <v>43.05890156838722</v>
      </c>
      <c r="V111" s="16">
        <f>+'MATRIZ (A)'!V111*V$168</f>
        <v>3.2807656591831527</v>
      </c>
      <c r="W111" s="16">
        <f>+'MATRIZ (A)'!W111*W$168</f>
        <v>268.07773142259981</v>
      </c>
      <c r="X111" s="16">
        <f>+'MATRIZ (A)'!X111*X$168</f>
        <v>108.07244512976655</v>
      </c>
      <c r="Y111" s="16">
        <f>+'MATRIZ (A)'!Y111*Y$168</f>
        <v>17.136720577817098</v>
      </c>
      <c r="Z111" s="16">
        <f>+'MATRIZ (A)'!Z111*Z$168</f>
        <v>43.212611006556152</v>
      </c>
      <c r="AA111" s="16">
        <f>+'MATRIZ (A)'!AA111*AA$168</f>
        <v>3.8992345523139478</v>
      </c>
      <c r="AB111" s="16">
        <f>+'MATRIZ (A)'!AB111*AB$168</f>
        <v>114.35485997007346</v>
      </c>
      <c r="AC111" s="16">
        <f>+'MATRIZ (A)'!AC111*AC$168</f>
        <v>43.494518836398292</v>
      </c>
      <c r="AD111" s="16">
        <f>+'MATRIZ (A)'!AD111*AD$168</f>
        <v>16.295764983563032</v>
      </c>
      <c r="AE111" s="16">
        <f>+'MATRIZ (A)'!AE111*AE$168</f>
        <v>23.827645751521118</v>
      </c>
      <c r="AF111" s="16">
        <f>+'MATRIZ (A)'!AF111*AF$168</f>
        <v>16.552443983624229</v>
      </c>
      <c r="AG111" s="16">
        <f>+'MATRIZ (A)'!AG111*AG$168</f>
        <v>0.27875945315828449</v>
      </c>
      <c r="AH111" s="16">
        <f>+'MATRIZ (A)'!AH111*AH$168</f>
        <v>3.413810870593823</v>
      </c>
      <c r="AI111" s="16">
        <f>+'MATRIZ (A)'!AI111*AI$168</f>
        <v>479.86685882620537</v>
      </c>
      <c r="AJ111" s="16">
        <f>+'MATRIZ (A)'!AJ111*AJ$168</f>
        <v>63.103763391896301</v>
      </c>
      <c r="AK111" s="16">
        <f>+'MATRIZ (A)'!AK111*AK$168</f>
        <v>391.80776890083018</v>
      </c>
      <c r="AL111" s="16">
        <f>+'MATRIZ (A)'!AL111*AL$168</f>
        <v>91.700874682579069</v>
      </c>
      <c r="AM111" s="16">
        <f>+'MATRIZ (A)'!AM111*AM$168</f>
        <v>279.24166529302124</v>
      </c>
      <c r="AN111" s="16">
        <f>+'MATRIZ (A)'!AN111*AN$168</f>
        <v>54.138223970395224</v>
      </c>
      <c r="AO111" s="16">
        <f>+'MATRIZ (A)'!AO111*AO$168</f>
        <v>108.17466827272405</v>
      </c>
      <c r="AP111" s="16">
        <f>+'MATRIZ (A)'!AP111*AP$168</f>
        <v>372.89416253408007</v>
      </c>
      <c r="AQ111" s="16">
        <f>+'MATRIZ (A)'!AQ111*AQ$168</f>
        <v>69.579849124404163</v>
      </c>
      <c r="AR111" s="16">
        <f>+'MATRIZ (A)'!AR111*AR$168</f>
        <v>24.760697514447596</v>
      </c>
      <c r="AS111" s="16">
        <f>+'MATRIZ (A)'!AS111*AS$168</f>
        <v>242.03529603529097</v>
      </c>
      <c r="AT111" s="16">
        <f>+'MATRIZ (A)'!AT111*AT$168</f>
        <v>80.900491654993303</v>
      </c>
      <c r="AU111" s="16">
        <f>+'MATRIZ (A)'!AU111*AU$168</f>
        <v>339.59305586208802</v>
      </c>
      <c r="AV111" s="16">
        <f>+'MATRIZ (A)'!AV111*AV$168</f>
        <v>130.88617509313036</v>
      </c>
      <c r="AW111" s="16">
        <f>+'MATRIZ (A)'!AW111*AW$168</f>
        <v>406.84519523295836</v>
      </c>
      <c r="AX111" s="16">
        <f>+'MATRIZ (A)'!AX111*AX$168</f>
        <v>58.455958060815185</v>
      </c>
      <c r="AY111" s="16">
        <f>+'MATRIZ (A)'!AY111*AY$168</f>
        <v>70.722936674755104</v>
      </c>
      <c r="AZ111" s="16">
        <f>+'MATRIZ (A)'!AZ111*AZ$168</f>
        <v>6.8785410150860926</v>
      </c>
      <c r="BA111" s="16">
        <f>+'MATRIZ (A)'!BA111*BA$168</f>
        <v>4.3072148118015532</v>
      </c>
      <c r="BB111" s="16">
        <f>+'MATRIZ (A)'!BB111*BB$168</f>
        <v>115.59691971124764</v>
      </c>
      <c r="BC111" s="16">
        <f>+'MATRIZ (A)'!BC111*BC$168</f>
        <v>137.20530009747444</v>
      </c>
      <c r="BD111" s="16">
        <f>+'MATRIZ (A)'!BD111*BD$168</f>
        <v>86.2560896867558</v>
      </c>
      <c r="BE111" s="16">
        <f>+'MATRIZ (A)'!BE111*BE$168</f>
        <v>259.66338974167945</v>
      </c>
      <c r="BF111" s="16">
        <f>+'MATRIZ (A)'!BF111*BF$168</f>
        <v>326.13564289259767</v>
      </c>
      <c r="BG111" s="16">
        <f>+'MATRIZ (A)'!BG111*BG$168</f>
        <v>73.394429695317086</v>
      </c>
      <c r="BH111" s="16">
        <f>+'MATRIZ (A)'!BH111*BH$168</f>
        <v>133.47286894712209</v>
      </c>
      <c r="BI111" s="16">
        <f>+'MATRIZ (A)'!BI111*BI$168</f>
        <v>328.5525774073181</v>
      </c>
      <c r="BJ111" s="16">
        <f>+'MATRIZ (A)'!BJ111*BJ$168</f>
        <v>91.206134526369013</v>
      </c>
      <c r="BK111" s="16">
        <f>+'MATRIZ (A)'!BK111*BK$168</f>
        <v>40.514702910502258</v>
      </c>
      <c r="BL111" s="16">
        <f>+'MATRIZ (A)'!BL111*BL$168</f>
        <v>47.941191118368842</v>
      </c>
      <c r="BM111" s="16">
        <f>+'MATRIZ (A)'!BM111*BM$168</f>
        <v>178.3396557346876</v>
      </c>
      <c r="BN111" s="16">
        <f>+'MATRIZ (A)'!BN111*BN$168</f>
        <v>84.439970943891325</v>
      </c>
      <c r="BO111" s="16">
        <f>+'MATRIZ (A)'!BO111*BO$168</f>
        <v>146.79504459361885</v>
      </c>
      <c r="BP111" s="16">
        <f>+'MATRIZ (A)'!BP111*BP$168</f>
        <v>35.591481441947344</v>
      </c>
      <c r="BQ111" s="16">
        <f>+'MATRIZ (A)'!BQ111*BQ$168</f>
        <v>88.98718303492376</v>
      </c>
      <c r="BR111" s="16">
        <f>+'MATRIZ (A)'!BR111*BR$168</f>
        <v>142.36670777875031</v>
      </c>
      <c r="BS111" s="16">
        <f>+'MATRIZ (A)'!BS111*BS$168</f>
        <v>13.054635813052556</v>
      </c>
      <c r="BT111" s="16">
        <f>+'MATRIZ (A)'!BT111*BT$168</f>
        <v>257.84033749816922</v>
      </c>
      <c r="BU111" s="16">
        <f>+'MATRIZ (A)'!BU111*BU$168</f>
        <v>618.73002398825247</v>
      </c>
      <c r="BV111" s="16">
        <f>+'MATRIZ (A)'!BV111*BV$168</f>
        <v>542.98297969196085</v>
      </c>
      <c r="BW111" s="16">
        <f>+'MATRIZ (A)'!BW111*BW$168</f>
        <v>328.85252727465365</v>
      </c>
      <c r="BX111" s="16">
        <f>+'MATRIZ (A)'!BX111*BX$168</f>
        <v>3994.8726408491716</v>
      </c>
      <c r="BY111" s="16">
        <f>+'MATRIZ (A)'!BY111*BY$168</f>
        <v>692.34675741184753</v>
      </c>
      <c r="BZ111" s="16">
        <f>+'MATRIZ (A)'!BZ111*BZ$168</f>
        <v>16.699850561205917</v>
      </c>
      <c r="CA111" s="16">
        <f>+'MATRIZ (A)'!CA111*CA$168</f>
        <v>742.22434473003341</v>
      </c>
      <c r="CB111" s="16">
        <f>+'MATRIZ (A)'!CB111*CB$168</f>
        <v>1257.7044315108919</v>
      </c>
      <c r="CC111" s="16">
        <f>+'MATRIZ (A)'!CC111*CC$168</f>
        <v>1393.3438177940056</v>
      </c>
      <c r="CD111" s="16">
        <f>+'MATRIZ (A)'!CD111*CD$168</f>
        <v>4.6739526931225539</v>
      </c>
      <c r="CE111" s="16">
        <f>+'MATRIZ (A)'!CE111*CE$168</f>
        <v>50.268127353755119</v>
      </c>
      <c r="CF111" s="16">
        <f>+'MATRIZ (A)'!CF111*CF$168</f>
        <v>1095.5925601384286</v>
      </c>
      <c r="CG111" s="16">
        <f>+'MATRIZ (A)'!CG111*CG$168</f>
        <v>60127.031654746577</v>
      </c>
      <c r="CH111" s="16">
        <f>+'MATRIZ (A)'!CH111*CH$168</f>
        <v>1813.9146501788987</v>
      </c>
      <c r="CI111" s="16">
        <f>+'MATRIZ (A)'!CI111*CI$168</f>
        <v>15.17369456024861</v>
      </c>
      <c r="CJ111" s="16">
        <f>+'MATRIZ (A)'!CJ111*CJ$168</f>
        <v>946.12284394281528</v>
      </c>
      <c r="CK111" s="16">
        <f>+'MATRIZ (A)'!CK111*CK$168</f>
        <v>71.524451149504785</v>
      </c>
      <c r="CL111" s="16">
        <f>+'MATRIZ (A)'!CL111*CL$168</f>
        <v>624.7669373608511</v>
      </c>
      <c r="CM111" s="16">
        <f>+'MATRIZ (A)'!CM111*CM$168</f>
        <v>760.06459748015175</v>
      </c>
      <c r="CN111" s="16">
        <f>+'MATRIZ (A)'!CN111*CN$168</f>
        <v>882.55955794483577</v>
      </c>
      <c r="CO111" s="16">
        <f>+'MATRIZ (A)'!CO111*CO$168</f>
        <v>1829.1240983862631</v>
      </c>
      <c r="CP111" s="16">
        <f>+'MATRIZ (A)'!CP111*CP$168</f>
        <v>449.45618565611665</v>
      </c>
      <c r="CQ111" s="16">
        <f>+'MATRIZ (A)'!CQ111*CQ$168</f>
        <v>5720.322920982263</v>
      </c>
      <c r="CR111" s="16">
        <f>+'MATRIZ (A)'!CR111*CR$168</f>
        <v>5287.7253329801224</v>
      </c>
      <c r="CS111" s="16">
        <f>+'MATRIZ (A)'!CS111*CS$168</f>
        <v>896.95081288274685</v>
      </c>
      <c r="CT111" s="16">
        <f>+'MATRIZ (A)'!CT111*CT$168</f>
        <v>4567.6107939158783</v>
      </c>
      <c r="CU111" s="16">
        <f>+'MATRIZ (A)'!CU111*CU$168</f>
        <v>2671.1407598359083</v>
      </c>
      <c r="CV111" s="16">
        <f>+'MATRIZ (A)'!CV111*CV$168</f>
        <v>69.70162982056975</v>
      </c>
      <c r="CW111" s="16">
        <f>+'MATRIZ (A)'!CW111*CW$168</f>
        <v>43639.254186456033</v>
      </c>
      <c r="CX111" s="16">
        <f>+'MATRIZ (A)'!CX111*CX$168</f>
        <v>42493.21729011659</v>
      </c>
      <c r="CY111" s="16">
        <f>+'MATRIZ (A)'!CY111*CY$168</f>
        <v>1718.1710611977933</v>
      </c>
      <c r="CZ111" s="16">
        <f>+'MATRIZ (A)'!CZ111*CZ$168</f>
        <v>3498.3899843853173</v>
      </c>
      <c r="DA111" s="16">
        <f>+'MATRIZ (A)'!DA111*DA$168</f>
        <v>26724.025123641823</v>
      </c>
      <c r="DB111" s="16">
        <f>+'MATRIZ (A)'!DB111*DB$168</f>
        <v>520.04160216026128</v>
      </c>
      <c r="DC111" s="16">
        <f>+'MATRIZ (A)'!DC111*DC$168</f>
        <v>340.06525693192151</v>
      </c>
      <c r="DD111" s="16">
        <f>+'MATRIZ (A)'!DD111*DD$168</f>
        <v>1987.937697410131</v>
      </c>
      <c r="DE111" s="16">
        <f>+'MATRIZ (A)'!DE111*DE$168</f>
        <v>1127.857876543148</v>
      </c>
      <c r="DF111" s="16">
        <f>+'MATRIZ (A)'!DF111*DF$168</f>
        <v>443.75468131485496</v>
      </c>
      <c r="DG111" s="16">
        <f>+'MATRIZ (A)'!DG111*DG$168</f>
        <v>1393.836481207619</v>
      </c>
      <c r="DH111" s="16">
        <f>+'MATRIZ (A)'!DH111*DH$168</f>
        <v>577.0361309373551</v>
      </c>
      <c r="DI111" s="16">
        <f>+'MATRIZ (A)'!DI111*DI$168</f>
        <v>569.75079706723932</v>
      </c>
      <c r="DJ111" s="16">
        <f>+'MATRIZ (A)'!DJ111*DJ$168</f>
        <v>1046.3298295214117</v>
      </c>
      <c r="DK111" s="16">
        <f>+'MATRIZ (A)'!DK111*DK$168</f>
        <v>259.55904263594618</v>
      </c>
      <c r="DL111" s="16">
        <f>+'MATRIZ (A)'!DL111*DL$168</f>
        <v>1110.3915784206392</v>
      </c>
      <c r="DM111" s="16">
        <f>+'MATRIZ (A)'!DM111*DM$168</f>
        <v>3.2739430279049442</v>
      </c>
      <c r="DN111" s="16">
        <f>+'MATRIZ (A)'!DN111*DN$168</f>
        <v>84.843925435462126</v>
      </c>
      <c r="DO111" s="16">
        <f>+'MATRIZ (A)'!DO111*DO$168</f>
        <v>2244.4513721395674</v>
      </c>
      <c r="DP111" s="16">
        <f>+'MATRIZ (A)'!DP111*DP$168</f>
        <v>917.41507581750363</v>
      </c>
      <c r="DQ111" s="16">
        <f>+'MATRIZ (A)'!DQ111*DQ$168</f>
        <v>255.15703011476225</v>
      </c>
      <c r="DR111" s="16">
        <f>+'MATRIZ (A)'!DR111*DR$168</f>
        <v>1283.8439022158466</v>
      </c>
      <c r="DS111" s="16">
        <f>+'MATRIZ (A)'!DS111*DS$168</f>
        <v>5519.4123204533116</v>
      </c>
      <c r="DT111" s="16">
        <f>+'MATRIZ (A)'!DT111*DT$168</f>
        <v>251.19030423847011</v>
      </c>
      <c r="DU111" s="16">
        <f>+'MATRIZ (A)'!DU111*DU$168</f>
        <v>2305.8331534022936</v>
      </c>
      <c r="DV111" s="16">
        <f>+'MATRIZ (A)'!DV111*DV$168</f>
        <v>3745.3870522080392</v>
      </c>
      <c r="DW111" s="16">
        <f>+'MATRIZ (A)'!DW111*DW$168</f>
        <v>7599.1189815719317</v>
      </c>
      <c r="DX111" s="16">
        <f>+'MATRIZ (A)'!DX111*DX$168</f>
        <v>159.20618784101708</v>
      </c>
      <c r="DY111" s="16">
        <f>+'MATRIZ (A)'!DY111*DY$168</f>
        <v>84.221736399388774</v>
      </c>
      <c r="DZ111" s="16">
        <f>+'MATRIZ (A)'!DZ111*DZ$168</f>
        <v>1086.6669129935192</v>
      </c>
      <c r="EA111" s="16">
        <f>+'MATRIZ (A)'!EA111*EA$168</f>
        <v>1240.1783560761239</v>
      </c>
      <c r="EB111" s="16">
        <f>+'MATRIZ (A)'!EB111*EB$168</f>
        <v>1573.3566124268852</v>
      </c>
      <c r="EC111" s="16">
        <f>+'MATRIZ (A)'!EC111*EC$168</f>
        <v>344.85838507174014</v>
      </c>
      <c r="ED111" s="16">
        <f>+'MATRIZ (A)'!ED111*ED$168</f>
        <v>105.7075926996831</v>
      </c>
      <c r="EE111" s="16">
        <f>+'MATRIZ (A)'!EE111*EE$168</f>
        <v>1368.4582068098957</v>
      </c>
      <c r="EF111" s="16">
        <f>+'MATRIZ (A)'!EF111*EF$168</f>
        <v>32.117341745116541</v>
      </c>
      <c r="EG111" s="16">
        <f>+'MATRIZ (A)'!EG111*EG$168</f>
        <v>150.92203283255921</v>
      </c>
      <c r="EH111" s="16">
        <f>+'MATRIZ (A)'!EH111*EH$168</f>
        <v>0</v>
      </c>
      <c r="EI111" s="18">
        <f t="shared" si="10"/>
        <v>262972.23670613719</v>
      </c>
      <c r="EJ111" s="20">
        <f>+'MATRIZ (I-A) INVERSA'!FM111</f>
        <v>214918.6482133574</v>
      </c>
      <c r="EK111" s="20">
        <f>+'MATRIZ (I-A) INVERSA'!FN111</f>
        <v>0</v>
      </c>
      <c r="EL111" s="20">
        <f>+'MATRIZ (I-A) INVERSA'!FO111</f>
        <v>0</v>
      </c>
      <c r="EM111" s="20">
        <f>+'MATRIZ (I-A) INVERSA'!FP111</f>
        <v>0</v>
      </c>
      <c r="EN111" s="20">
        <f>+'MATRIZ (I-A) INVERSA'!FQ111</f>
        <v>0</v>
      </c>
      <c r="EO111" s="20">
        <f>+'MATRIZ (I-A) INVERSA'!FR111</f>
        <v>0</v>
      </c>
      <c r="EP111" s="20">
        <f>+'MATRIZ (I-A) INVERSA'!FS111</f>
        <v>0</v>
      </c>
      <c r="EQ111" s="20">
        <f>+'MATRIZ (I-A) INVERSA'!FT111</f>
        <v>0</v>
      </c>
      <c r="ER111" s="20">
        <f>+'MATRIZ (I-A) INVERSA'!FU111</f>
        <v>0</v>
      </c>
      <c r="ES111" s="20">
        <f>+'MATRIZ (I-A) INVERSA'!FV111</f>
        <v>0</v>
      </c>
      <c r="ET111" s="20">
        <f>+'MATRIZ (I-A) INVERSA'!FW111</f>
        <v>0</v>
      </c>
      <c r="EU111" s="20">
        <f>+'MATRIZ (I-A) INVERSA'!FX111</f>
        <v>9.8219429844857835</v>
      </c>
      <c r="EV111" s="20">
        <f>+'MATRIZ (I-A) INVERSA'!FY111</f>
        <v>71.511225303225828</v>
      </c>
      <c r="EW111" s="20">
        <f>+'MATRIZ (I-A) INVERSA'!FZ111</f>
        <v>0.29198612026649584</v>
      </c>
      <c r="EX111" s="20">
        <f>+'MATRIZ (I-A) INVERSA'!GA111</f>
        <v>33507.395405093324</v>
      </c>
      <c r="EY111" s="20">
        <f>+'MATRIZ (I-A) INVERSA'!GB111</f>
        <v>0</v>
      </c>
      <c r="EZ111" s="20">
        <f>+'MATRIZ (I-A) INVERSA'!GC111</f>
        <v>0</v>
      </c>
      <c r="FA111" s="20">
        <f>+'MATRIZ (I-A) INVERSA'!GD111</f>
        <v>0</v>
      </c>
      <c r="FB111" s="20">
        <f>+'MATRIZ (I-A) INVERSA'!GE111</f>
        <v>0</v>
      </c>
      <c r="FC111" s="20">
        <f>+'MATRIZ (I-A) INVERSA'!GF111</f>
        <v>0</v>
      </c>
      <c r="FD111" s="20">
        <f>+'MATRIZ (I-A) INVERSA'!GG111</f>
        <v>0</v>
      </c>
      <c r="FE111" s="20">
        <f>+'MATRIZ (I-A) INVERSA'!GH111</f>
        <v>0</v>
      </c>
      <c r="FF111" s="20">
        <f>+'MATRIZ (I-A) INVERSA'!GI111</f>
        <v>0</v>
      </c>
      <c r="FG111" s="18">
        <f t="shared" si="8"/>
        <v>248507.66877285868</v>
      </c>
      <c r="FH111" s="17">
        <f t="shared" si="11"/>
        <v>511479.90547899588</v>
      </c>
      <c r="FI111" s="28"/>
      <c r="FJ111" s="17">
        <v>511479.90547899553</v>
      </c>
      <c r="FK111" s="48">
        <f t="shared" si="9"/>
        <v>0</v>
      </c>
      <c r="FM111" s="46">
        <f>+IFERROR((FH111/'MIP 2017'!FH111*100-100),0)</f>
        <v>0.36207560667828886</v>
      </c>
    </row>
    <row r="112" spans="1:169" s="7" customFormat="1" ht="21.95" customHeight="1" thickBot="1" x14ac:dyDescent="0.25">
      <c r="A112" s="137" t="s">
        <v>264</v>
      </c>
      <c r="B112" s="138" t="s">
        <v>261</v>
      </c>
      <c r="C112" s="16">
        <f>+'MATRIZ (A)'!C112*C$168</f>
        <v>0</v>
      </c>
      <c r="D112" s="16">
        <f>+'MATRIZ (A)'!D112*D$168</f>
        <v>0</v>
      </c>
      <c r="E112" s="16">
        <f>+'MATRIZ (A)'!E112*E$168</f>
        <v>0</v>
      </c>
      <c r="F112" s="16">
        <f>+'MATRIZ (A)'!F112*F$168</f>
        <v>574.51381141700438</v>
      </c>
      <c r="G112" s="16">
        <f>+'MATRIZ (A)'!G112*G$168</f>
        <v>1.1257664327591181E-4</v>
      </c>
      <c r="H112" s="16">
        <f>+'MATRIZ (A)'!H112*H$168</f>
        <v>0</v>
      </c>
      <c r="I112" s="16">
        <f>+'MATRIZ (A)'!I112*I$168</f>
        <v>3.0925703174038366E-4</v>
      </c>
      <c r="J112" s="16">
        <f>+'MATRIZ (A)'!J112*J$168</f>
        <v>0</v>
      </c>
      <c r="K112" s="16">
        <f>+'MATRIZ (A)'!K112*K$168</f>
        <v>0</v>
      </c>
      <c r="L112" s="16">
        <f>+'MATRIZ (A)'!L112*L$168</f>
        <v>2.5481606490640882E-2</v>
      </c>
      <c r="M112" s="16">
        <f>+'MATRIZ (A)'!M112*M$168</f>
        <v>0</v>
      </c>
      <c r="N112" s="16">
        <f>+'MATRIZ (A)'!N112*N$168</f>
        <v>25.797860546996791</v>
      </c>
      <c r="O112" s="16">
        <f>+'MATRIZ (A)'!O112*O$168</f>
        <v>22.643969172573978</v>
      </c>
      <c r="P112" s="16">
        <f>+'MATRIZ (A)'!P112*P$168</f>
        <v>1192.5950012087592</v>
      </c>
      <c r="Q112" s="16">
        <f>+'MATRIZ (A)'!Q112*Q$168</f>
        <v>0</v>
      </c>
      <c r="R112" s="16">
        <f>+'MATRIZ (A)'!R112*R$168</f>
        <v>1176.7835769186524</v>
      </c>
      <c r="S112" s="16">
        <f>+'MATRIZ (A)'!S112*S$168</f>
        <v>84.567425033679044</v>
      </c>
      <c r="T112" s="16">
        <f>+'MATRIZ (A)'!T112*T$168</f>
        <v>0</v>
      </c>
      <c r="U112" s="16">
        <f>+'MATRIZ (A)'!U112*U$168</f>
        <v>36.648803948382501</v>
      </c>
      <c r="V112" s="16">
        <f>+'MATRIZ (A)'!V112*V$168</f>
        <v>20.203906342525553</v>
      </c>
      <c r="W112" s="16">
        <f>+'MATRIZ (A)'!W112*W$168</f>
        <v>44.133578629217432</v>
      </c>
      <c r="X112" s="16">
        <f>+'MATRIZ (A)'!X112*X$168</f>
        <v>23.496063866627367</v>
      </c>
      <c r="Y112" s="16">
        <f>+'MATRIZ (A)'!Y112*Y$168</f>
        <v>211.71541466225676</v>
      </c>
      <c r="Z112" s="16">
        <f>+'MATRIZ (A)'!Z112*Z$168</f>
        <v>128.56058280043709</v>
      </c>
      <c r="AA112" s="16">
        <f>+'MATRIZ (A)'!AA112*AA$168</f>
        <v>6.3002894727952183</v>
      </c>
      <c r="AB112" s="16">
        <f>+'MATRIZ (A)'!AB112*AB$168</f>
        <v>2693.7418586057902</v>
      </c>
      <c r="AC112" s="16">
        <f>+'MATRIZ (A)'!AC112*AC$168</f>
        <v>1.920452994669793</v>
      </c>
      <c r="AD112" s="16">
        <f>+'MATRIZ (A)'!AD112*AD$168</f>
        <v>0</v>
      </c>
      <c r="AE112" s="16">
        <f>+'MATRIZ (A)'!AE112*AE$168</f>
        <v>53.657129047889832</v>
      </c>
      <c r="AF112" s="16">
        <f>+'MATRIZ (A)'!AF112*AF$168</f>
        <v>352.68136488449318</v>
      </c>
      <c r="AG112" s="16">
        <f>+'MATRIZ (A)'!AG112*AG$168</f>
        <v>3.8932504314432781</v>
      </c>
      <c r="AH112" s="16">
        <f>+'MATRIZ (A)'!AH112*AH$168</f>
        <v>8.0725799963448566</v>
      </c>
      <c r="AI112" s="16">
        <f>+'MATRIZ (A)'!AI112*AI$168</f>
        <v>437.32462399092503</v>
      </c>
      <c r="AJ112" s="16">
        <f>+'MATRIZ (A)'!AJ112*AJ$168</f>
        <v>209.76105237985018</v>
      </c>
      <c r="AK112" s="16">
        <f>+'MATRIZ (A)'!AK112*AK$168</f>
        <v>757.22846943643731</v>
      </c>
      <c r="AL112" s="16">
        <f>+'MATRIZ (A)'!AL112*AL$168</f>
        <v>296.39192268760127</v>
      </c>
      <c r="AM112" s="16">
        <f>+'MATRIZ (A)'!AM112*AM$168</f>
        <v>648.63966201230949</v>
      </c>
      <c r="AN112" s="16">
        <f>+'MATRIZ (A)'!AN112*AN$168</f>
        <v>81.551875474852793</v>
      </c>
      <c r="AO112" s="16">
        <f>+'MATRIZ (A)'!AO112*AO$168</f>
        <v>396.11507634560343</v>
      </c>
      <c r="AP112" s="16">
        <f>+'MATRIZ (A)'!AP112*AP$168</f>
        <v>309.16177117260321</v>
      </c>
      <c r="AQ112" s="16">
        <f>+'MATRIZ (A)'!AQ112*AQ$168</f>
        <v>453.55174816544718</v>
      </c>
      <c r="AR112" s="16">
        <f>+'MATRIZ (A)'!AR112*AR$168</f>
        <v>43.803112218835878</v>
      </c>
      <c r="AS112" s="16">
        <f>+'MATRIZ (A)'!AS112*AS$168</f>
        <v>309.53977934453877</v>
      </c>
      <c r="AT112" s="16">
        <f>+'MATRIZ (A)'!AT112*AT$168</f>
        <v>100.62424187045335</v>
      </c>
      <c r="AU112" s="16">
        <f>+'MATRIZ (A)'!AU112*AU$168</f>
        <v>343.37019555069855</v>
      </c>
      <c r="AV112" s="16">
        <f>+'MATRIZ (A)'!AV112*AV$168</f>
        <v>144.51847915669612</v>
      </c>
      <c r="AW112" s="16">
        <f>+'MATRIZ (A)'!AW112*AW$168</f>
        <v>415.35183490329473</v>
      </c>
      <c r="AX112" s="16">
        <f>+'MATRIZ (A)'!AX112*AX$168</f>
        <v>59.578912893695936</v>
      </c>
      <c r="AY112" s="16">
        <f>+'MATRIZ (A)'!AY112*AY$168</f>
        <v>58.642371331413678</v>
      </c>
      <c r="AZ112" s="16">
        <f>+'MATRIZ (A)'!AZ112*AZ$168</f>
        <v>8.7719814134980751</v>
      </c>
      <c r="BA112" s="16">
        <f>+'MATRIZ (A)'!BA112*BA$168</f>
        <v>3.4992927565469683</v>
      </c>
      <c r="BB112" s="16">
        <f>+'MATRIZ (A)'!BB112*BB$168</f>
        <v>65.780797413951831</v>
      </c>
      <c r="BC112" s="16">
        <f>+'MATRIZ (A)'!BC112*BC$168</f>
        <v>322.80688974464647</v>
      </c>
      <c r="BD112" s="16">
        <f>+'MATRIZ (A)'!BD112*BD$168</f>
        <v>237.32317629646002</v>
      </c>
      <c r="BE112" s="16">
        <f>+'MATRIZ (A)'!BE112*BE$168</f>
        <v>325.80727059976886</v>
      </c>
      <c r="BF112" s="16">
        <f>+'MATRIZ (A)'!BF112*BF$168</f>
        <v>801.7962241148</v>
      </c>
      <c r="BG112" s="16">
        <f>+'MATRIZ (A)'!BG112*BG$168</f>
        <v>267.34541172389788</v>
      </c>
      <c r="BH112" s="16">
        <f>+'MATRIZ (A)'!BH112*BH$168</f>
        <v>393.10293390540852</v>
      </c>
      <c r="BI112" s="16">
        <f>+'MATRIZ (A)'!BI112*BI$168</f>
        <v>686.84044544050835</v>
      </c>
      <c r="BJ112" s="16">
        <f>+'MATRIZ (A)'!BJ112*BJ$168</f>
        <v>329.60440670285152</v>
      </c>
      <c r="BK112" s="16">
        <f>+'MATRIZ (A)'!BK112*BK$168</f>
        <v>86.462960011887347</v>
      </c>
      <c r="BL112" s="16">
        <f>+'MATRIZ (A)'!BL112*BL$168</f>
        <v>24.181956704146369</v>
      </c>
      <c r="BM112" s="16">
        <f>+'MATRIZ (A)'!BM112*BM$168</f>
        <v>599.78695674919572</v>
      </c>
      <c r="BN112" s="16">
        <f>+'MATRIZ (A)'!BN112*BN$168</f>
        <v>276.33010927634035</v>
      </c>
      <c r="BO112" s="16">
        <f>+'MATRIZ (A)'!BO112*BO$168</f>
        <v>345.23088115426452</v>
      </c>
      <c r="BP112" s="16">
        <f>+'MATRIZ (A)'!BP112*BP$168</f>
        <v>20.285921820680063</v>
      </c>
      <c r="BQ112" s="16">
        <f>+'MATRIZ (A)'!BQ112*BQ$168</f>
        <v>97.94354461621667</v>
      </c>
      <c r="BR112" s="16">
        <f>+'MATRIZ (A)'!BR112*BR$168</f>
        <v>457.9920112395331</v>
      </c>
      <c r="BS112" s="16">
        <f>+'MATRIZ (A)'!BS112*BS$168</f>
        <v>33.028918501616026</v>
      </c>
      <c r="BT112" s="16">
        <f>+'MATRIZ (A)'!BT112*BT$168</f>
        <v>228.52465114128651</v>
      </c>
      <c r="BU112" s="16">
        <f>+'MATRIZ (A)'!BU112*BU$168</f>
        <v>1554.0696395860016</v>
      </c>
      <c r="BV112" s="16">
        <f>+'MATRIZ (A)'!BV112*BV$168</f>
        <v>144.38761873770045</v>
      </c>
      <c r="BW112" s="16">
        <f>+'MATRIZ (A)'!BW112*BW$168</f>
        <v>767.99547223828449</v>
      </c>
      <c r="BX112" s="16">
        <f>+'MATRIZ (A)'!BX112*BX$168</f>
        <v>6595.0697170342846</v>
      </c>
      <c r="BY112" s="16">
        <f>+'MATRIZ (A)'!BY112*BY$168</f>
        <v>288.09941177241922</v>
      </c>
      <c r="BZ112" s="16">
        <f>+'MATRIZ (A)'!BZ112*BZ$168</f>
        <v>149.96614550835579</v>
      </c>
      <c r="CA112" s="16">
        <f>+'MATRIZ (A)'!CA112*CA$168</f>
        <v>287.23806990881701</v>
      </c>
      <c r="CB112" s="16">
        <f>+'MATRIZ (A)'!CB112*CB$168</f>
        <v>6.621103873413106</v>
      </c>
      <c r="CC112" s="16">
        <f>+'MATRIZ (A)'!CC112*CC$168</f>
        <v>945.51817384123524</v>
      </c>
      <c r="CD112" s="16">
        <f>+'MATRIZ (A)'!CD112*CD$168</f>
        <v>887.84025507272668</v>
      </c>
      <c r="CE112" s="16">
        <f>+'MATRIZ (A)'!CE112*CE$168</f>
        <v>2193.5378820973792</v>
      </c>
      <c r="CF112" s="16">
        <f>+'MATRIZ (A)'!CF112*CF$168</f>
        <v>3318.5483072424963</v>
      </c>
      <c r="CG112" s="16">
        <f>+'MATRIZ (A)'!CG112*CG$168</f>
        <v>13786.325862122734</v>
      </c>
      <c r="CH112" s="16">
        <f>+'MATRIZ (A)'!CH112*CH$168</f>
        <v>587.15548263723326</v>
      </c>
      <c r="CI112" s="16">
        <f>+'MATRIZ (A)'!CI112*CI$168</f>
        <v>6.7162957912553853</v>
      </c>
      <c r="CJ112" s="16">
        <f>+'MATRIZ (A)'!CJ112*CJ$168</f>
        <v>4817.3688802399047</v>
      </c>
      <c r="CK112" s="16">
        <f>+'MATRIZ (A)'!CK112*CK$168</f>
        <v>1259.6395286871107</v>
      </c>
      <c r="CL112" s="16">
        <f>+'MATRIZ (A)'!CL112*CL$168</f>
        <v>3798.167966107113</v>
      </c>
      <c r="CM112" s="16">
        <f>+'MATRIZ (A)'!CM112*CM$168</f>
        <v>297.38505683931976</v>
      </c>
      <c r="CN112" s="16">
        <f>+'MATRIZ (A)'!CN112*CN$168</f>
        <v>380.55936943589387</v>
      </c>
      <c r="CO112" s="16">
        <f>+'MATRIZ (A)'!CO112*CO$168</f>
        <v>1606.1198980708302</v>
      </c>
      <c r="CP112" s="16">
        <f>+'MATRIZ (A)'!CP112*CP$168</f>
        <v>216.28637104487248</v>
      </c>
      <c r="CQ112" s="16">
        <f>+'MATRIZ (A)'!CQ112*CQ$168</f>
        <v>2961.5880633199031</v>
      </c>
      <c r="CR112" s="16">
        <f>+'MATRIZ (A)'!CR112*CR$168</f>
        <v>1572.6557627742643</v>
      </c>
      <c r="CS112" s="16">
        <f>+'MATRIZ (A)'!CS112*CS$168</f>
        <v>225.44277402183315</v>
      </c>
      <c r="CT112" s="16">
        <f>+'MATRIZ (A)'!CT112*CT$168</f>
        <v>1453.3786136271972</v>
      </c>
      <c r="CU112" s="16">
        <f>+'MATRIZ (A)'!CU112*CU$168</f>
        <v>1174.7553055113583</v>
      </c>
      <c r="CV112" s="16">
        <f>+'MATRIZ (A)'!CV112*CV$168</f>
        <v>52.565917972685867</v>
      </c>
      <c r="CW112" s="16">
        <f>+'MATRIZ (A)'!CW112*CW$168</f>
        <v>10598.189113901091</v>
      </c>
      <c r="CX112" s="16">
        <f>+'MATRIZ (A)'!CX112*CX$168</f>
        <v>415.12364031384823</v>
      </c>
      <c r="CY112" s="16">
        <f>+'MATRIZ (A)'!CY112*CY$168</f>
        <v>66123.571479424019</v>
      </c>
      <c r="CZ112" s="16">
        <f>+'MATRIZ (A)'!CZ112*CZ$168</f>
        <v>747.40084034382767</v>
      </c>
      <c r="DA112" s="16">
        <f>+'MATRIZ (A)'!DA112*DA$168</f>
        <v>5598.1728520054457</v>
      </c>
      <c r="DB112" s="16">
        <f>+'MATRIZ (A)'!DB112*DB$168</f>
        <v>610.61058595846691</v>
      </c>
      <c r="DC112" s="16">
        <f>+'MATRIZ (A)'!DC112*DC$168</f>
        <v>1217.6625499776442</v>
      </c>
      <c r="DD112" s="16">
        <f>+'MATRIZ (A)'!DD112*DD$168</f>
        <v>2239.4635912510357</v>
      </c>
      <c r="DE112" s="16">
        <f>+'MATRIZ (A)'!DE112*DE$168</f>
        <v>993.64654648579506</v>
      </c>
      <c r="DF112" s="16">
        <f>+'MATRIZ (A)'!DF112*DF$168</f>
        <v>342.60050283396697</v>
      </c>
      <c r="DG112" s="16">
        <f>+'MATRIZ (A)'!DG112*DG$168</f>
        <v>886.58787919167105</v>
      </c>
      <c r="DH112" s="16">
        <f>+'MATRIZ (A)'!DH112*DH$168</f>
        <v>376.13214036526455</v>
      </c>
      <c r="DI112" s="16">
        <f>+'MATRIZ (A)'!DI112*DI$168</f>
        <v>26.202056353869189</v>
      </c>
      <c r="DJ112" s="16">
        <f>+'MATRIZ (A)'!DJ112*DJ$168</f>
        <v>1777.3490067300431</v>
      </c>
      <c r="DK112" s="16">
        <f>+'MATRIZ (A)'!DK112*DK$168</f>
        <v>523.68428868607702</v>
      </c>
      <c r="DL112" s="16">
        <f>+'MATRIZ (A)'!DL112*DL$168</f>
        <v>2235.426990334835</v>
      </c>
      <c r="DM112" s="16">
        <f>+'MATRIZ (A)'!DM112*DM$168</f>
        <v>7.194825964062205</v>
      </c>
      <c r="DN112" s="16">
        <f>+'MATRIZ (A)'!DN112*DN$168</f>
        <v>175.26936960035869</v>
      </c>
      <c r="DO112" s="16">
        <f>+'MATRIZ (A)'!DO112*DO$168</f>
        <v>1668.250415663075</v>
      </c>
      <c r="DP112" s="16">
        <f>+'MATRIZ (A)'!DP112*DP$168</f>
        <v>1133.1933652709081</v>
      </c>
      <c r="DQ112" s="16">
        <f>+'MATRIZ (A)'!DQ112*DQ$168</f>
        <v>373.85800029318182</v>
      </c>
      <c r="DR112" s="16">
        <f>+'MATRIZ (A)'!DR112*DR$168</f>
        <v>764.51484056937954</v>
      </c>
      <c r="DS112" s="16">
        <f>+'MATRIZ (A)'!DS112*DS$168</f>
        <v>3473.9335423369621</v>
      </c>
      <c r="DT112" s="16">
        <f>+'MATRIZ (A)'!DT112*DT$168</f>
        <v>1895.2306073613954</v>
      </c>
      <c r="DU112" s="16">
        <f>+'MATRIZ (A)'!DU112*DU$168</f>
        <v>30.284795000127797</v>
      </c>
      <c r="DV112" s="16">
        <f>+'MATRIZ (A)'!DV112*DV$168</f>
        <v>3917.3522375057787</v>
      </c>
      <c r="DW112" s="16">
        <f>+'MATRIZ (A)'!DW112*DW$168</f>
        <v>5292.5717259234025</v>
      </c>
      <c r="DX112" s="16">
        <f>+'MATRIZ (A)'!DX112*DX$168</f>
        <v>276.0950638521191</v>
      </c>
      <c r="DY112" s="16">
        <f>+'MATRIZ (A)'!DY112*DY$168</f>
        <v>2433.4223173834416</v>
      </c>
      <c r="DZ112" s="16">
        <f>+'MATRIZ (A)'!DZ112*DZ$168</f>
        <v>155.76929711704628</v>
      </c>
      <c r="EA112" s="16">
        <f>+'MATRIZ (A)'!EA112*EA$168</f>
        <v>1227.1600376667759</v>
      </c>
      <c r="EB112" s="16">
        <f>+'MATRIZ (A)'!EB112*EB$168</f>
        <v>635.68947645317496</v>
      </c>
      <c r="EC112" s="16">
        <f>+'MATRIZ (A)'!EC112*EC$168</f>
        <v>249.27585688585094</v>
      </c>
      <c r="ED112" s="16">
        <f>+'MATRIZ (A)'!ED112*ED$168</f>
        <v>16.822907843217401</v>
      </c>
      <c r="EE112" s="16">
        <f>+'MATRIZ (A)'!EE112*EE$168</f>
        <v>83.676790529339485</v>
      </c>
      <c r="EF112" s="16">
        <f>+'MATRIZ (A)'!EF112*EF$168</f>
        <v>72.322099413097064</v>
      </c>
      <c r="EG112" s="16">
        <f>+'MATRIZ (A)'!EG112*EG$168</f>
        <v>11.9275869385436</v>
      </c>
      <c r="EH112" s="16">
        <f>+'MATRIZ (A)'!EH112*EH$168</f>
        <v>0</v>
      </c>
      <c r="EI112" s="18">
        <f t="shared" si="10"/>
        <v>187280.19686252822</v>
      </c>
      <c r="EJ112" s="20">
        <f>+'MATRIZ (I-A) INVERSA'!FM112</f>
        <v>280925.55696380965</v>
      </c>
      <c r="EK112" s="20">
        <f>+'MATRIZ (I-A) INVERSA'!FN112</f>
        <v>61.553870774963634</v>
      </c>
      <c r="EL112" s="20">
        <f>+'MATRIZ (I-A) INVERSA'!FO112</f>
        <v>124.06875112081869</v>
      </c>
      <c r="EM112" s="20">
        <f>+'MATRIZ (I-A) INVERSA'!FP112</f>
        <v>0</v>
      </c>
      <c r="EN112" s="20">
        <f>+'MATRIZ (I-A) INVERSA'!FQ112</f>
        <v>0</v>
      </c>
      <c r="EO112" s="20">
        <f>+'MATRIZ (I-A) INVERSA'!FR112</f>
        <v>0</v>
      </c>
      <c r="EP112" s="20">
        <f>+'MATRIZ (I-A) INVERSA'!FS112</f>
        <v>0</v>
      </c>
      <c r="EQ112" s="20">
        <f>+'MATRIZ (I-A) INVERSA'!FT112</f>
        <v>0</v>
      </c>
      <c r="ER112" s="20">
        <f>+'MATRIZ (I-A) INVERSA'!FU112</f>
        <v>0</v>
      </c>
      <c r="ES112" s="20">
        <f>+'MATRIZ (I-A) INVERSA'!FV112</f>
        <v>0</v>
      </c>
      <c r="ET112" s="20">
        <f>+'MATRIZ (I-A) INVERSA'!FW112</f>
        <v>0</v>
      </c>
      <c r="EU112" s="20">
        <f>+'MATRIZ (I-A) INVERSA'!FX112</f>
        <v>0</v>
      </c>
      <c r="EV112" s="20">
        <f>+'MATRIZ (I-A) INVERSA'!FY112</f>
        <v>0</v>
      </c>
      <c r="EW112" s="20">
        <f>+'MATRIZ (I-A) INVERSA'!FZ112</f>
        <v>0</v>
      </c>
      <c r="EX112" s="20">
        <f>+'MATRIZ (I-A) INVERSA'!GA112</f>
        <v>1751.5968678372183</v>
      </c>
      <c r="EY112" s="20">
        <f>+'MATRIZ (I-A) INVERSA'!GB112</f>
        <v>3278.0796813945171</v>
      </c>
      <c r="EZ112" s="20">
        <f>+'MATRIZ (I-A) INVERSA'!GC112</f>
        <v>982.2697484833177</v>
      </c>
      <c r="FA112" s="20">
        <f>+'MATRIZ (I-A) INVERSA'!GD112</f>
        <v>60.198335058200016</v>
      </c>
      <c r="FB112" s="20">
        <f>+'MATRIZ (I-A) INVERSA'!GE112</f>
        <v>836.03424854757338</v>
      </c>
      <c r="FC112" s="20">
        <f>+'MATRIZ (I-A) INVERSA'!GF112</f>
        <v>0</v>
      </c>
      <c r="FD112" s="20">
        <f>+'MATRIZ (I-A) INVERSA'!GG112</f>
        <v>1577.2181066654366</v>
      </c>
      <c r="FE112" s="20">
        <f>+'MATRIZ (I-A) INVERSA'!GH112</f>
        <v>1459.2902276769989</v>
      </c>
      <c r="FF112" s="20">
        <f>+'MATRIZ (I-A) INVERSA'!GI112</f>
        <v>19.039302404076974</v>
      </c>
      <c r="FG112" s="18">
        <f t="shared" si="8"/>
        <v>291074.90610377275</v>
      </c>
      <c r="FH112" s="17">
        <f t="shared" si="11"/>
        <v>478355.10296630097</v>
      </c>
      <c r="FI112" s="28"/>
      <c r="FJ112" s="17">
        <v>478355.10296630114</v>
      </c>
      <c r="FK112" s="48">
        <f t="shared" si="9"/>
        <v>0</v>
      </c>
      <c r="FM112" s="46">
        <f>+IFERROR((FH112/'MIP 2017'!FH112*100-100),0)</f>
        <v>0.58746591828099781</v>
      </c>
    </row>
    <row r="113" spans="1:169" s="7" customFormat="1" ht="21.95" customHeight="1" thickBot="1" x14ac:dyDescent="0.25">
      <c r="A113" s="137" t="s">
        <v>265</v>
      </c>
      <c r="B113" s="138" t="s">
        <v>263</v>
      </c>
      <c r="C113" s="16">
        <f>+'MATRIZ (A)'!C113*C$168</f>
        <v>3.305624805005513E-2</v>
      </c>
      <c r="D113" s="16">
        <f>+'MATRIZ (A)'!D113*D$168</f>
        <v>0</v>
      </c>
      <c r="E113" s="16">
        <f>+'MATRIZ (A)'!E113*E$168</f>
        <v>1.2889612019351669E-3</v>
      </c>
      <c r="F113" s="16">
        <f>+'MATRIZ (A)'!F113*F$168</f>
        <v>2.3476998907332541E-2</v>
      </c>
      <c r="G113" s="16">
        <f>+'MATRIZ (A)'!G113*G$168</f>
        <v>2.1543316829493158</v>
      </c>
      <c r="H113" s="16">
        <f>+'MATRIZ (A)'!H113*H$168</f>
        <v>4.3163420407438414E-3</v>
      </c>
      <c r="I113" s="16">
        <f>+'MATRIZ (A)'!I113*I$168</f>
        <v>0</v>
      </c>
      <c r="J113" s="16">
        <f>+'MATRIZ (A)'!J113*J$168</f>
        <v>3.5416338521720206E-3</v>
      </c>
      <c r="K113" s="16">
        <f>+'MATRIZ (A)'!K113*K$168</f>
        <v>0</v>
      </c>
      <c r="L113" s="16">
        <f>+'MATRIZ (A)'!L113*L$168</f>
        <v>0</v>
      </c>
      <c r="M113" s="16">
        <f>+'MATRIZ (A)'!M113*M$168</f>
        <v>3.6827001631423516E-2</v>
      </c>
      <c r="N113" s="16">
        <f>+'MATRIZ (A)'!N113*N$168</f>
        <v>2.7563821087873128</v>
      </c>
      <c r="O113" s="16">
        <f>+'MATRIZ (A)'!O113*O$168</f>
        <v>0.93242636755738506</v>
      </c>
      <c r="P113" s="16">
        <f>+'MATRIZ (A)'!P113*P$168</f>
        <v>1.6530814462109273</v>
      </c>
      <c r="Q113" s="16">
        <f>+'MATRIZ (A)'!Q113*Q$168</f>
        <v>0</v>
      </c>
      <c r="R113" s="16">
        <f>+'MATRIZ (A)'!R113*R$168</f>
        <v>4.0007299004598496</v>
      </c>
      <c r="S113" s="16">
        <f>+'MATRIZ (A)'!S113*S$168</f>
        <v>0.17256603272383514</v>
      </c>
      <c r="T113" s="16">
        <f>+'MATRIZ (A)'!T113*T$168</f>
        <v>1.0784549688801926E-2</v>
      </c>
      <c r="U113" s="16">
        <f>+'MATRIZ (A)'!U113*U$168</f>
        <v>7.1064298868601368</v>
      </c>
      <c r="V113" s="16">
        <f>+'MATRIZ (A)'!V113*V$168</f>
        <v>0</v>
      </c>
      <c r="W113" s="16">
        <f>+'MATRIZ (A)'!W113*W$168</f>
        <v>0.81697881121653348</v>
      </c>
      <c r="X113" s="16">
        <f>+'MATRIZ (A)'!X113*X$168</f>
        <v>4.5935180279149872</v>
      </c>
      <c r="Y113" s="16">
        <f>+'MATRIZ (A)'!Y113*Y$168</f>
        <v>2.3846991400504152E-2</v>
      </c>
      <c r="Z113" s="16">
        <f>+'MATRIZ (A)'!Z113*Z$168</f>
        <v>2.4836408388013265E-2</v>
      </c>
      <c r="AA113" s="16">
        <f>+'MATRIZ (A)'!AA113*AA$168</f>
        <v>0.10142579953880682</v>
      </c>
      <c r="AB113" s="16">
        <f>+'MATRIZ (A)'!AB113*AB$168</f>
        <v>2.9165246577102795</v>
      </c>
      <c r="AC113" s="16">
        <f>+'MATRIZ (A)'!AC113*AC$168</f>
        <v>9.6890728875473758E-2</v>
      </c>
      <c r="AD113" s="16">
        <f>+'MATRIZ (A)'!AD113*AD$168</f>
        <v>3.2129358760456722E-2</v>
      </c>
      <c r="AE113" s="16">
        <f>+'MATRIZ (A)'!AE113*AE$168</f>
        <v>3.9441991208012563</v>
      </c>
      <c r="AF113" s="16">
        <f>+'MATRIZ (A)'!AF113*AF$168</f>
        <v>2.567322906246035</v>
      </c>
      <c r="AG113" s="16">
        <f>+'MATRIZ (A)'!AG113*AG$168</f>
        <v>5.7065662201484804E-2</v>
      </c>
      <c r="AH113" s="16">
        <f>+'MATRIZ (A)'!AH113*AH$168</f>
        <v>5.7250504393434641E-3</v>
      </c>
      <c r="AI113" s="16">
        <f>+'MATRIZ (A)'!AI113*AI$168</f>
        <v>62.35678718668867</v>
      </c>
      <c r="AJ113" s="16">
        <f>+'MATRIZ (A)'!AJ113*AJ$168</f>
        <v>5.093852233932247</v>
      </c>
      <c r="AK113" s="16">
        <f>+'MATRIZ (A)'!AK113*AK$168</f>
        <v>53.927207585990693</v>
      </c>
      <c r="AL113" s="16">
        <f>+'MATRIZ (A)'!AL113*AL$168</f>
        <v>1.7125996957634488</v>
      </c>
      <c r="AM113" s="16">
        <f>+'MATRIZ (A)'!AM113*AM$168</f>
        <v>37.414345334036796</v>
      </c>
      <c r="AN113" s="16">
        <f>+'MATRIZ (A)'!AN113*AN$168</f>
        <v>236.41094932199388</v>
      </c>
      <c r="AO113" s="16">
        <f>+'MATRIZ (A)'!AO113*AO$168</f>
        <v>8.7082045271819677</v>
      </c>
      <c r="AP113" s="16">
        <f>+'MATRIZ (A)'!AP113*AP$168</f>
        <v>39.851698949162817</v>
      </c>
      <c r="AQ113" s="16">
        <f>+'MATRIZ (A)'!AQ113*AQ$168</f>
        <v>3.4519097153619267</v>
      </c>
      <c r="AR113" s="16">
        <f>+'MATRIZ (A)'!AR113*AR$168</f>
        <v>3.2959758967022519</v>
      </c>
      <c r="AS113" s="16">
        <f>+'MATRIZ (A)'!AS113*AS$168</f>
        <v>0.66592662756203103</v>
      </c>
      <c r="AT113" s="16">
        <f>+'MATRIZ (A)'!AT113*AT$168</f>
        <v>10.91935619394234</v>
      </c>
      <c r="AU113" s="16">
        <f>+'MATRIZ (A)'!AU113*AU$168</f>
        <v>26.781952948112568</v>
      </c>
      <c r="AV113" s="16">
        <f>+'MATRIZ (A)'!AV113*AV$168</f>
        <v>5.7263850011815522</v>
      </c>
      <c r="AW113" s="16">
        <f>+'MATRIZ (A)'!AW113*AW$168</f>
        <v>100.94928873522595</v>
      </c>
      <c r="AX113" s="16">
        <f>+'MATRIZ (A)'!AX113*AX$168</f>
        <v>6.3663036014574939</v>
      </c>
      <c r="AY113" s="16">
        <f>+'MATRIZ (A)'!AY113*AY$168</f>
        <v>10.538786669245166</v>
      </c>
      <c r="AZ113" s="16">
        <f>+'MATRIZ (A)'!AZ113*AZ$168</f>
        <v>0.78739312163583752</v>
      </c>
      <c r="BA113" s="16">
        <f>+'MATRIZ (A)'!BA113*BA$168</f>
        <v>1.5694723126423036E-2</v>
      </c>
      <c r="BB113" s="16">
        <f>+'MATRIZ (A)'!BB113*BB$168</f>
        <v>3.9158141955756052</v>
      </c>
      <c r="BC113" s="16">
        <f>+'MATRIZ (A)'!BC113*BC$168</f>
        <v>13.466295595887143</v>
      </c>
      <c r="BD113" s="16">
        <f>+'MATRIZ (A)'!BD113*BD$168</f>
        <v>1.4425278155796966</v>
      </c>
      <c r="BE113" s="16">
        <f>+'MATRIZ (A)'!BE113*BE$168</f>
        <v>19.672620389737805</v>
      </c>
      <c r="BF113" s="16">
        <f>+'MATRIZ (A)'!BF113*BF$168</f>
        <v>41.674619999461648</v>
      </c>
      <c r="BG113" s="16">
        <f>+'MATRIZ (A)'!BG113*BG$168</f>
        <v>19.1721106946083</v>
      </c>
      <c r="BH113" s="16">
        <f>+'MATRIZ (A)'!BH113*BH$168</f>
        <v>6.9343381067879184</v>
      </c>
      <c r="BI113" s="16">
        <f>+'MATRIZ (A)'!BI113*BI$168</f>
        <v>9.0739830763804221</v>
      </c>
      <c r="BJ113" s="16">
        <f>+'MATRIZ (A)'!BJ113*BJ$168</f>
        <v>10.373518474047703</v>
      </c>
      <c r="BK113" s="16">
        <f>+'MATRIZ (A)'!BK113*BK$168</f>
        <v>14.64361141917332</v>
      </c>
      <c r="BL113" s="16">
        <f>+'MATRIZ (A)'!BL113*BL$168</f>
        <v>4.9868575657208352</v>
      </c>
      <c r="BM113" s="16">
        <f>+'MATRIZ (A)'!BM113*BM$168</f>
        <v>53.036789170254877</v>
      </c>
      <c r="BN113" s="16">
        <f>+'MATRIZ (A)'!BN113*BN$168</f>
        <v>11.989526515954344</v>
      </c>
      <c r="BO113" s="16">
        <f>+'MATRIZ (A)'!BO113*BO$168</f>
        <v>12.497258835911291</v>
      </c>
      <c r="BP113" s="16">
        <f>+'MATRIZ (A)'!BP113*BP$168</f>
        <v>9.1408041559832363</v>
      </c>
      <c r="BQ113" s="16">
        <f>+'MATRIZ (A)'!BQ113*BQ$168</f>
        <v>15.742830358774095</v>
      </c>
      <c r="BR113" s="16">
        <f>+'MATRIZ (A)'!BR113*BR$168</f>
        <v>23.933437012310495</v>
      </c>
      <c r="BS113" s="16">
        <f>+'MATRIZ (A)'!BS113*BS$168</f>
        <v>2.5445517346276598</v>
      </c>
      <c r="BT113" s="16">
        <f>+'MATRIZ (A)'!BT113*BT$168</f>
        <v>2.260947745511487</v>
      </c>
      <c r="BU113" s="16">
        <f>+'MATRIZ (A)'!BU113*BU$168</f>
        <v>388.38728993344648</v>
      </c>
      <c r="BV113" s="16">
        <f>+'MATRIZ (A)'!BV113*BV$168</f>
        <v>39.572294959804758</v>
      </c>
      <c r="BW113" s="16">
        <f>+'MATRIZ (A)'!BW113*BW$168</f>
        <v>36.81371765594492</v>
      </c>
      <c r="BX113" s="16">
        <f>+'MATRIZ (A)'!BX113*BX$168</f>
        <v>2939.0994358830603</v>
      </c>
      <c r="BY113" s="16">
        <f>+'MATRIZ (A)'!BY113*BY$168</f>
        <v>51.56207521592885</v>
      </c>
      <c r="BZ113" s="16">
        <f>+'MATRIZ (A)'!BZ113*BZ$168</f>
        <v>1.0377704418139522</v>
      </c>
      <c r="CA113" s="16">
        <f>+'MATRIZ (A)'!CA113*CA$168</f>
        <v>16.826227368522893</v>
      </c>
      <c r="CB113" s="16">
        <f>+'MATRIZ (A)'!CB113*CB$168</f>
        <v>34.562929058013736</v>
      </c>
      <c r="CC113" s="16">
        <f>+'MATRIZ (A)'!CC113*CC$168</f>
        <v>59.511405448867833</v>
      </c>
      <c r="CD113" s="16">
        <f>+'MATRIZ (A)'!CD113*CD$168</f>
        <v>159.95088598370873</v>
      </c>
      <c r="CE113" s="16">
        <f>+'MATRIZ (A)'!CE113*CE$168</f>
        <v>232.81604913268484</v>
      </c>
      <c r="CF113" s="16">
        <f>+'MATRIZ (A)'!CF113*CF$168</f>
        <v>55.032165503132227</v>
      </c>
      <c r="CG113" s="16">
        <f>+'MATRIZ (A)'!CG113*CG$168</f>
        <v>1943.3788838726177</v>
      </c>
      <c r="CH113" s="16">
        <f>+'MATRIZ (A)'!CH113*CH$168</f>
        <v>6.2248465403446103</v>
      </c>
      <c r="CI113" s="16">
        <f>+'MATRIZ (A)'!CI113*CI$168</f>
        <v>5.0523745473436739</v>
      </c>
      <c r="CJ113" s="16">
        <f>+'MATRIZ (A)'!CJ113*CJ$168</f>
        <v>13.039699118931244</v>
      </c>
      <c r="CK113" s="16">
        <f>+'MATRIZ (A)'!CK113*CK$168</f>
        <v>0.12979661350162056</v>
      </c>
      <c r="CL113" s="16">
        <f>+'MATRIZ (A)'!CL113*CL$168</f>
        <v>27.215577046470422</v>
      </c>
      <c r="CM113" s="16">
        <f>+'MATRIZ (A)'!CM113*CM$168</f>
        <v>188.30253072417136</v>
      </c>
      <c r="CN113" s="16">
        <f>+'MATRIZ (A)'!CN113*CN$168</f>
        <v>87.55499836663644</v>
      </c>
      <c r="CO113" s="16">
        <f>+'MATRIZ (A)'!CO113*CO$168</f>
        <v>123.74521874881538</v>
      </c>
      <c r="CP113" s="16">
        <f>+'MATRIZ (A)'!CP113*CP$168</f>
        <v>26.174914124239677</v>
      </c>
      <c r="CQ113" s="16">
        <f>+'MATRIZ (A)'!CQ113*CQ$168</f>
        <v>363.22938042259244</v>
      </c>
      <c r="CR113" s="16">
        <f>+'MATRIZ (A)'!CR113*CR$168</f>
        <v>559.9235488311017</v>
      </c>
      <c r="CS113" s="16">
        <f>+'MATRIZ (A)'!CS113*CS$168</f>
        <v>51.356370507138962</v>
      </c>
      <c r="CT113" s="16">
        <f>+'MATRIZ (A)'!CT113*CT$168</f>
        <v>1625.8660162677049</v>
      </c>
      <c r="CU113" s="16">
        <f>+'MATRIZ (A)'!CU113*CU$168</f>
        <v>82.354084409981056</v>
      </c>
      <c r="CV113" s="16">
        <f>+'MATRIZ (A)'!CV113*CV$168</f>
        <v>3314.8940409817887</v>
      </c>
      <c r="CW113" s="16">
        <f>+'MATRIZ (A)'!CW113*CW$168</f>
        <v>25895.97057750764</v>
      </c>
      <c r="CX113" s="16">
        <f>+'MATRIZ (A)'!CX113*CX$168</f>
        <v>21531.400247980546</v>
      </c>
      <c r="CY113" s="16">
        <f>+'MATRIZ (A)'!CY113*CY$168</f>
        <v>79132.596464648639</v>
      </c>
      <c r="CZ113" s="16">
        <f>+'MATRIZ (A)'!CZ113*CZ$168</f>
        <v>31029.027132455296</v>
      </c>
      <c r="DA113" s="16">
        <f>+'MATRIZ (A)'!DA113*DA$168</f>
        <v>218.93265942748948</v>
      </c>
      <c r="DB113" s="16">
        <f>+'MATRIZ (A)'!DB113*DB$168</f>
        <v>27.133005142113888</v>
      </c>
      <c r="DC113" s="16">
        <f>+'MATRIZ (A)'!DC113*DC$168</f>
        <v>44.949472347097725</v>
      </c>
      <c r="DD113" s="16">
        <f>+'MATRIZ (A)'!DD113*DD$168</f>
        <v>264.10029316761268</v>
      </c>
      <c r="DE113" s="16">
        <f>+'MATRIZ (A)'!DE113*DE$168</f>
        <v>86.969985854809934</v>
      </c>
      <c r="DF113" s="16">
        <f>+'MATRIZ (A)'!DF113*DF$168</f>
        <v>184.17984489736082</v>
      </c>
      <c r="DG113" s="16">
        <f>+'MATRIZ (A)'!DG113*DG$168</f>
        <v>95.171330260664121</v>
      </c>
      <c r="DH113" s="16">
        <f>+'MATRIZ (A)'!DH113*DH$168</f>
        <v>18.350139049727936</v>
      </c>
      <c r="DI113" s="16">
        <f>+'MATRIZ (A)'!DI113*DI$168</f>
        <v>20.26907291975122</v>
      </c>
      <c r="DJ113" s="16">
        <f>+'MATRIZ (A)'!DJ113*DJ$168</f>
        <v>186.79213501108623</v>
      </c>
      <c r="DK113" s="16">
        <f>+'MATRIZ (A)'!DK113*DK$168</f>
        <v>59.791294122351161</v>
      </c>
      <c r="DL113" s="16">
        <f>+'MATRIZ (A)'!DL113*DL$168</f>
        <v>262.31112697885419</v>
      </c>
      <c r="DM113" s="16">
        <f>+'MATRIZ (A)'!DM113*DM$168</f>
        <v>0.82146431479873649</v>
      </c>
      <c r="DN113" s="16">
        <f>+'MATRIZ (A)'!DN113*DN$168</f>
        <v>51.349623879643367</v>
      </c>
      <c r="DO113" s="16">
        <f>+'MATRIZ (A)'!DO113*DO$168</f>
        <v>105.94911886762353</v>
      </c>
      <c r="DP113" s="16">
        <f>+'MATRIZ (A)'!DP113*DP$168</f>
        <v>48.965045109729708</v>
      </c>
      <c r="DQ113" s="16">
        <f>+'MATRIZ (A)'!DQ113*DQ$168</f>
        <v>21.556267219258462</v>
      </c>
      <c r="DR113" s="16">
        <f>+'MATRIZ (A)'!DR113*DR$168</f>
        <v>313.6114486809588</v>
      </c>
      <c r="DS113" s="16">
        <f>+'MATRIZ (A)'!DS113*DS$168</f>
        <v>5275.597193064089</v>
      </c>
      <c r="DT113" s="16">
        <f>+'MATRIZ (A)'!DT113*DT$168</f>
        <v>734.84977719874666</v>
      </c>
      <c r="DU113" s="16">
        <f>+'MATRIZ (A)'!DU113*DU$168</f>
        <v>62.570290255187743</v>
      </c>
      <c r="DV113" s="16">
        <f>+'MATRIZ (A)'!DV113*DV$168</f>
        <v>661.16706975630723</v>
      </c>
      <c r="DW113" s="16">
        <f>+'MATRIZ (A)'!DW113*DW$168</f>
        <v>108.03043501209901</v>
      </c>
      <c r="DX113" s="16">
        <f>+'MATRIZ (A)'!DX113*DX$168</f>
        <v>23.764870666390426</v>
      </c>
      <c r="DY113" s="16">
        <f>+'MATRIZ (A)'!DY113*DY$168</f>
        <v>1.8775693570937866</v>
      </c>
      <c r="DZ113" s="16">
        <f>+'MATRIZ (A)'!DZ113*DZ$168</f>
        <v>10.234948428994262</v>
      </c>
      <c r="EA113" s="16">
        <f>+'MATRIZ (A)'!EA113*EA$168</f>
        <v>38.291964900891102</v>
      </c>
      <c r="EB113" s="16">
        <f>+'MATRIZ (A)'!EB113*EB$168</f>
        <v>36.782654659583031</v>
      </c>
      <c r="EC113" s="16">
        <f>+'MATRIZ (A)'!EC113*EC$168</f>
        <v>47.989182408230853</v>
      </c>
      <c r="ED113" s="16">
        <f>+'MATRIZ (A)'!ED113*ED$168</f>
        <v>5.0509253656806905</v>
      </c>
      <c r="EE113" s="16">
        <f>+'MATRIZ (A)'!EE113*EE$168</f>
        <v>8.9085137911795584</v>
      </c>
      <c r="EF113" s="16">
        <f>+'MATRIZ (A)'!EF113*EF$168</f>
        <v>5.3137344776959736</v>
      </c>
      <c r="EG113" s="16">
        <f>+'MATRIZ (A)'!EG113*EG$168</f>
        <v>9.5659084094044147</v>
      </c>
      <c r="EH113" s="16">
        <f>+'MATRIZ (A)'!EH113*EH$168</f>
        <v>0</v>
      </c>
      <c r="EI113" s="18">
        <f t="shared" si="10"/>
        <v>179989.354078918</v>
      </c>
      <c r="EJ113" s="20">
        <f>+'MATRIZ (I-A) INVERSA'!FM113</f>
        <v>79867.409829412645</v>
      </c>
      <c r="EK113" s="20">
        <f>+'MATRIZ (I-A) INVERSA'!FN113</f>
        <v>0</v>
      </c>
      <c r="EL113" s="20">
        <f>+'MATRIZ (I-A) INVERSA'!FO113</f>
        <v>0</v>
      </c>
      <c r="EM113" s="20">
        <f>+'MATRIZ (I-A) INVERSA'!FP113</f>
        <v>0</v>
      </c>
      <c r="EN113" s="20">
        <f>+'MATRIZ (I-A) INVERSA'!FQ113</f>
        <v>0</v>
      </c>
      <c r="EO113" s="20">
        <f>+'MATRIZ (I-A) INVERSA'!FR113</f>
        <v>0</v>
      </c>
      <c r="EP113" s="20">
        <f>+'MATRIZ (I-A) INVERSA'!FS113</f>
        <v>0</v>
      </c>
      <c r="EQ113" s="20">
        <f>+'MATRIZ (I-A) INVERSA'!FT113</f>
        <v>0</v>
      </c>
      <c r="ER113" s="20">
        <f>+'MATRIZ (I-A) INVERSA'!FU113</f>
        <v>0</v>
      </c>
      <c r="ES113" s="20">
        <f>+'MATRIZ (I-A) INVERSA'!FV113</f>
        <v>0</v>
      </c>
      <c r="ET113" s="20">
        <f>+'MATRIZ (I-A) INVERSA'!FW113</f>
        <v>0</v>
      </c>
      <c r="EU113" s="20">
        <f>+'MATRIZ (I-A) INVERSA'!FX113</f>
        <v>0</v>
      </c>
      <c r="EV113" s="20">
        <f>+'MATRIZ (I-A) INVERSA'!FY113</f>
        <v>189.92833973458909</v>
      </c>
      <c r="EW113" s="20">
        <f>+'MATRIZ (I-A) INVERSA'!FZ113</f>
        <v>0</v>
      </c>
      <c r="EX113" s="20">
        <f>+'MATRIZ (I-A) INVERSA'!GA113</f>
        <v>9737.0512525658123</v>
      </c>
      <c r="EY113" s="20">
        <f>+'MATRIZ (I-A) INVERSA'!GB113</f>
        <v>3625.9261749703483</v>
      </c>
      <c r="EZ113" s="20">
        <f>+'MATRIZ (I-A) INVERSA'!GC113</f>
        <v>944.85747188333823</v>
      </c>
      <c r="FA113" s="20">
        <f>+'MATRIZ (I-A) INVERSA'!GD113</f>
        <v>685.38388040771338</v>
      </c>
      <c r="FB113" s="20">
        <f>+'MATRIZ (I-A) INVERSA'!GE113</f>
        <v>759.49590054192129</v>
      </c>
      <c r="FC113" s="20">
        <f>+'MATRIZ (I-A) INVERSA'!GF113</f>
        <v>17.059827947588161</v>
      </c>
      <c r="FD113" s="20">
        <f>+'MATRIZ (I-A) INVERSA'!GG113</f>
        <v>1536.4489722988619</v>
      </c>
      <c r="FE113" s="20">
        <f>+'MATRIZ (I-A) INVERSA'!GH113</f>
        <v>139.74492972743684</v>
      </c>
      <c r="FF113" s="20">
        <f>+'MATRIZ (I-A) INVERSA'!GI113</f>
        <v>37.239382342791671</v>
      </c>
      <c r="FG113" s="18">
        <f t="shared" si="8"/>
        <v>97540.545961833035</v>
      </c>
      <c r="FH113" s="17">
        <f t="shared" si="11"/>
        <v>277529.90004075103</v>
      </c>
      <c r="FI113" s="28"/>
      <c r="FJ113" s="17">
        <v>277529.90004075115</v>
      </c>
      <c r="FK113" s="48">
        <f t="shared" si="9"/>
        <v>0</v>
      </c>
      <c r="FM113" s="46">
        <f>+IFERROR((FH113/'MIP 2017'!FH113*100-100),0)</f>
        <v>0.6942578821251999</v>
      </c>
    </row>
    <row r="114" spans="1:169" s="7" customFormat="1" ht="21.95" customHeight="1" thickBot="1" x14ac:dyDescent="0.25">
      <c r="A114" s="137" t="s">
        <v>267</v>
      </c>
      <c r="B114" s="138" t="s">
        <v>398</v>
      </c>
      <c r="C114" s="16">
        <f>+'MATRIZ (A)'!C114*C$168</f>
        <v>6.8106779910369012E-3</v>
      </c>
      <c r="D114" s="16">
        <f>+'MATRIZ (A)'!D114*D$168</f>
        <v>9.034490513085612E-4</v>
      </c>
      <c r="E114" s="16">
        <f>+'MATRIZ (A)'!E114*E$168</f>
        <v>4.6355816429162158E-2</v>
      </c>
      <c r="F114" s="16">
        <f>+'MATRIZ (A)'!F114*F$168</f>
        <v>0.3025817317017131</v>
      </c>
      <c r="G114" s="16">
        <f>+'MATRIZ (A)'!G114*G$168</f>
        <v>2.1566304764790227</v>
      </c>
      <c r="H114" s="16">
        <f>+'MATRIZ (A)'!H114*H$168</f>
        <v>0.13390364485537784</v>
      </c>
      <c r="I114" s="16">
        <f>+'MATRIZ (A)'!I114*I$168</f>
        <v>2.526806601957261</v>
      </c>
      <c r="J114" s="16">
        <f>+'MATRIZ (A)'!J114*J$168</f>
        <v>0.15307686637851389</v>
      </c>
      <c r="K114" s="16">
        <f>+'MATRIZ (A)'!K114*K$168</f>
        <v>0.5996643521843168</v>
      </c>
      <c r="L114" s="16">
        <f>+'MATRIZ (A)'!L114*L$168</f>
        <v>203.66429113224436</v>
      </c>
      <c r="M114" s="16">
        <f>+'MATRIZ (A)'!M114*M$168</f>
        <v>1.7784235781527411</v>
      </c>
      <c r="N114" s="16">
        <f>+'MATRIZ (A)'!N114*N$168</f>
        <v>108.23866646050574</v>
      </c>
      <c r="O114" s="16">
        <f>+'MATRIZ (A)'!O114*O$168</f>
        <v>0.3512883741910367</v>
      </c>
      <c r="P114" s="16">
        <f>+'MATRIZ (A)'!P114*P$168</f>
        <v>26.070273177933384</v>
      </c>
      <c r="Q114" s="16">
        <f>+'MATRIZ (A)'!Q114*Q$168</f>
        <v>0.11955643054098442</v>
      </c>
      <c r="R114" s="16">
        <f>+'MATRIZ (A)'!R114*R$168</f>
        <v>33.917410837858526</v>
      </c>
      <c r="S114" s="16">
        <f>+'MATRIZ (A)'!S114*S$168</f>
        <v>10.439127740779114</v>
      </c>
      <c r="T114" s="16">
        <f>+'MATRIZ (A)'!T114*T$168</f>
        <v>2.0650511251488592</v>
      </c>
      <c r="U114" s="16">
        <f>+'MATRIZ (A)'!U114*U$168</f>
        <v>19.572911474086361</v>
      </c>
      <c r="V114" s="16">
        <f>+'MATRIZ (A)'!V114*V$168</f>
        <v>1.0626376657303913</v>
      </c>
      <c r="W114" s="16">
        <f>+'MATRIZ (A)'!W114*W$168</f>
        <v>474.14734255283668</v>
      </c>
      <c r="X114" s="16">
        <f>+'MATRIZ (A)'!X114*X$168</f>
        <v>2.2083331728488482</v>
      </c>
      <c r="Y114" s="16">
        <f>+'MATRIZ (A)'!Y114*Y$168</f>
        <v>0.15995930676667047</v>
      </c>
      <c r="Z114" s="16">
        <f>+'MATRIZ (A)'!Z114*Z$168</f>
        <v>251.35280131092463</v>
      </c>
      <c r="AA114" s="16">
        <f>+'MATRIZ (A)'!AA114*AA$168</f>
        <v>0.24254097120529164</v>
      </c>
      <c r="AB114" s="16">
        <f>+'MATRIZ (A)'!AB114*AB$168</f>
        <v>951.01204019394288</v>
      </c>
      <c r="AC114" s="16">
        <f>+'MATRIZ (A)'!AC114*AC$168</f>
        <v>48.210991464795427</v>
      </c>
      <c r="AD114" s="16">
        <f>+'MATRIZ (A)'!AD114*AD$168</f>
        <v>7.5578221069193721E-2</v>
      </c>
      <c r="AE114" s="16">
        <f>+'MATRIZ (A)'!AE114*AE$168</f>
        <v>0.93370769399115661</v>
      </c>
      <c r="AF114" s="16">
        <f>+'MATRIZ (A)'!AF114*AF$168</f>
        <v>170.36879504994735</v>
      </c>
      <c r="AG114" s="16">
        <f>+'MATRIZ (A)'!AG114*AG$168</f>
        <v>2.4890302894219289E-5</v>
      </c>
      <c r="AH114" s="16">
        <f>+'MATRIZ (A)'!AH114*AH$168</f>
        <v>27.979288014073301</v>
      </c>
      <c r="AI114" s="16">
        <f>+'MATRIZ (A)'!AI114*AI$168</f>
        <v>4772.7788507896294</v>
      </c>
      <c r="AJ114" s="16">
        <f>+'MATRIZ (A)'!AJ114*AJ$168</f>
        <v>583.81123700280341</v>
      </c>
      <c r="AK114" s="16">
        <f>+'MATRIZ (A)'!AK114*AK$168</f>
        <v>1743.0645221794448</v>
      </c>
      <c r="AL114" s="16">
        <f>+'MATRIZ (A)'!AL114*AL$168</f>
        <v>1130.6461737145303</v>
      </c>
      <c r="AM114" s="16">
        <f>+'MATRIZ (A)'!AM114*AM$168</f>
        <v>3737.7631597426675</v>
      </c>
      <c r="AN114" s="16">
        <f>+'MATRIZ (A)'!AN114*AN$168</f>
        <v>215.26392587515883</v>
      </c>
      <c r="AO114" s="16">
        <f>+'MATRIZ (A)'!AO114*AO$168</f>
        <v>412.8258248741958</v>
      </c>
      <c r="AP114" s="16">
        <f>+'MATRIZ (A)'!AP114*AP$168</f>
        <v>11073.946878505709</v>
      </c>
      <c r="AQ114" s="16">
        <f>+'MATRIZ (A)'!AQ114*AQ$168</f>
        <v>288.28217843299745</v>
      </c>
      <c r="AR114" s="16">
        <f>+'MATRIZ (A)'!AR114*AR$168</f>
        <v>100.0276234110982</v>
      </c>
      <c r="AS114" s="16">
        <f>+'MATRIZ (A)'!AS114*AS$168</f>
        <v>463.80361846749503</v>
      </c>
      <c r="AT114" s="16">
        <f>+'MATRIZ (A)'!AT114*AT$168</f>
        <v>321.03685408005015</v>
      </c>
      <c r="AU114" s="16">
        <f>+'MATRIZ (A)'!AU114*AU$168</f>
        <v>3245.6383523120935</v>
      </c>
      <c r="AV114" s="16">
        <f>+'MATRIZ (A)'!AV114*AV$168</f>
        <v>597.10141974490421</v>
      </c>
      <c r="AW114" s="16">
        <f>+'MATRIZ (A)'!AW114*AW$168</f>
        <v>824.2819547174189</v>
      </c>
      <c r="AX114" s="16">
        <f>+'MATRIZ (A)'!AX114*AX$168</f>
        <v>935.31572810041496</v>
      </c>
      <c r="AY114" s="16">
        <f>+'MATRIZ (A)'!AY114*AY$168</f>
        <v>1567.5366971845988</v>
      </c>
      <c r="AZ114" s="16">
        <f>+'MATRIZ (A)'!AZ114*AZ$168</f>
        <v>69.964063435291749</v>
      </c>
      <c r="BA114" s="16">
        <f>+'MATRIZ (A)'!BA114*BA$168</f>
        <v>152.34782138876344</v>
      </c>
      <c r="BB114" s="16">
        <f>+'MATRIZ (A)'!BB114*BB$168</f>
        <v>1177.6058457117244</v>
      </c>
      <c r="BC114" s="16">
        <f>+'MATRIZ (A)'!BC114*BC$168</f>
        <v>4323.178869078678</v>
      </c>
      <c r="BD114" s="16">
        <f>+'MATRIZ (A)'!BD114*BD$168</f>
        <v>1178.1745992639514</v>
      </c>
      <c r="BE114" s="16">
        <f>+'MATRIZ (A)'!BE114*BE$168</f>
        <v>1615.9623224358686</v>
      </c>
      <c r="BF114" s="16">
        <f>+'MATRIZ (A)'!BF114*BF$168</f>
        <v>3420.405139386191</v>
      </c>
      <c r="BG114" s="16">
        <f>+'MATRIZ (A)'!BG114*BG$168</f>
        <v>1741.5325162730117</v>
      </c>
      <c r="BH114" s="16">
        <f>+'MATRIZ (A)'!BH114*BH$168</f>
        <v>2650.8619852295528</v>
      </c>
      <c r="BI114" s="16">
        <f>+'MATRIZ (A)'!BI114*BI$168</f>
        <v>1264.8990909075944</v>
      </c>
      <c r="BJ114" s="16">
        <f>+'MATRIZ (A)'!BJ114*BJ$168</f>
        <v>1279.6523869027308</v>
      </c>
      <c r="BK114" s="16">
        <f>+'MATRIZ (A)'!BK114*BK$168</f>
        <v>308.13983553874345</v>
      </c>
      <c r="BL114" s="16">
        <f>+'MATRIZ (A)'!BL114*BL$168</f>
        <v>150.71971184158102</v>
      </c>
      <c r="BM114" s="16">
        <f>+'MATRIZ (A)'!BM114*BM$168</f>
        <v>618.06994614169548</v>
      </c>
      <c r="BN114" s="16">
        <f>+'MATRIZ (A)'!BN114*BN$168</f>
        <v>1096.7274905143076</v>
      </c>
      <c r="BO114" s="16">
        <f>+'MATRIZ (A)'!BO114*BO$168</f>
        <v>2785.4451134002611</v>
      </c>
      <c r="BP114" s="16">
        <f>+'MATRIZ (A)'!BP114*BP$168</f>
        <v>277.38991296673555</v>
      </c>
      <c r="BQ114" s="16">
        <f>+'MATRIZ (A)'!BQ114*BQ$168</f>
        <v>564.11779539614918</v>
      </c>
      <c r="BR114" s="16">
        <f>+'MATRIZ (A)'!BR114*BR$168</f>
        <v>1456.1207844720939</v>
      </c>
      <c r="BS114" s="16">
        <f>+'MATRIZ (A)'!BS114*BS$168</f>
        <v>42.77234010712354</v>
      </c>
      <c r="BT114" s="16">
        <f>+'MATRIZ (A)'!BT114*BT$168</f>
        <v>3354.5879394885937</v>
      </c>
      <c r="BU114" s="16">
        <f>+'MATRIZ (A)'!BU114*BU$168</f>
        <v>6494.8158418819858</v>
      </c>
      <c r="BV114" s="16">
        <f>+'MATRIZ (A)'!BV114*BV$168</f>
        <v>13716.259409137774</v>
      </c>
      <c r="BW114" s="16">
        <f>+'MATRIZ (A)'!BW114*BW$168</f>
        <v>4753.9691909654312</v>
      </c>
      <c r="BX114" s="16">
        <f>+'MATRIZ (A)'!BX114*BX$168</f>
        <v>72305.197882748427</v>
      </c>
      <c r="BY114" s="16">
        <f>+'MATRIZ (A)'!BY114*BY$168</f>
        <v>1166.9817158251515</v>
      </c>
      <c r="BZ114" s="16">
        <f>+'MATRIZ (A)'!BZ114*BZ$168</f>
        <v>9.4747699529816831</v>
      </c>
      <c r="CA114" s="16">
        <f>+'MATRIZ (A)'!CA114*CA$168</f>
        <v>1951.514033507377</v>
      </c>
      <c r="CB114" s="16">
        <f>+'MATRIZ (A)'!CB114*CB$168</f>
        <v>643.99871642895221</v>
      </c>
      <c r="CC114" s="16">
        <f>+'MATRIZ (A)'!CC114*CC$168</f>
        <v>680.21530013337917</v>
      </c>
      <c r="CD114" s="16">
        <f>+'MATRIZ (A)'!CD114*CD$168</f>
        <v>224.69149711437112</v>
      </c>
      <c r="CE114" s="16">
        <f>+'MATRIZ (A)'!CE114*CE$168</f>
        <v>2424.4216558550424</v>
      </c>
      <c r="CF114" s="16">
        <f>+'MATRIZ (A)'!CF114*CF$168</f>
        <v>8796.3633945457386</v>
      </c>
      <c r="CG114" s="16">
        <f>+'MATRIZ (A)'!CG114*CG$168</f>
        <v>236409.90143073958</v>
      </c>
      <c r="CH114" s="16">
        <f>+'MATRIZ (A)'!CH114*CH$168</f>
        <v>9786.2231511542923</v>
      </c>
      <c r="CI114" s="16">
        <f>+'MATRIZ (A)'!CI114*CI$168</f>
        <v>5.4523219905435773E-3</v>
      </c>
      <c r="CJ114" s="16">
        <f>+'MATRIZ (A)'!CJ114*CJ$168</f>
        <v>5072.5428224116313</v>
      </c>
      <c r="CK114" s="16">
        <f>+'MATRIZ (A)'!CK114*CK$168</f>
        <v>99.661166954016792</v>
      </c>
      <c r="CL114" s="16">
        <f>+'MATRIZ (A)'!CL114*CL$168</f>
        <v>5744.8546155157064</v>
      </c>
      <c r="CM114" s="16">
        <f>+'MATRIZ (A)'!CM114*CM$168</f>
        <v>64.938758572803977</v>
      </c>
      <c r="CN114" s="16">
        <f>+'MATRIZ (A)'!CN114*CN$168</f>
        <v>3462.5674461101862</v>
      </c>
      <c r="CO114" s="16">
        <f>+'MATRIZ (A)'!CO114*CO$168</f>
        <v>7471.7268833779308</v>
      </c>
      <c r="CP114" s="16">
        <f>+'MATRIZ (A)'!CP114*CP$168</f>
        <v>2340.1326208975465</v>
      </c>
      <c r="CQ114" s="16">
        <f>+'MATRIZ (A)'!CQ114*CQ$168</f>
        <v>10317.261883808338</v>
      </c>
      <c r="CR114" s="16">
        <f>+'MATRIZ (A)'!CR114*CR$168</f>
        <v>40357.547161218958</v>
      </c>
      <c r="CS114" s="16">
        <f>+'MATRIZ (A)'!CS114*CS$168</f>
        <v>6111.0983272705962</v>
      </c>
      <c r="CT114" s="16">
        <f>+'MATRIZ (A)'!CT114*CT$168</f>
        <v>13535.157246278564</v>
      </c>
      <c r="CU114" s="16">
        <f>+'MATRIZ (A)'!CU114*CU$168</f>
        <v>27424.154525440197</v>
      </c>
      <c r="CV114" s="16">
        <f>+'MATRIZ (A)'!CV114*CV$168</f>
        <v>1563.1799215021513</v>
      </c>
      <c r="CW114" s="16">
        <f>+'MATRIZ (A)'!CW114*CW$168</f>
        <v>44142.572495784792</v>
      </c>
      <c r="CX114" s="16">
        <f>+'MATRIZ (A)'!CX114*CX$168</f>
        <v>8570.7189800893502</v>
      </c>
      <c r="CY114" s="16">
        <f>+'MATRIZ (A)'!CY114*CY$168</f>
        <v>2614.2798265411739</v>
      </c>
      <c r="CZ114" s="16">
        <f>+'MATRIZ (A)'!CZ114*CZ$168</f>
        <v>3088.1906823864729</v>
      </c>
      <c r="DA114" s="16">
        <f>+'MATRIZ (A)'!DA114*DA$168</f>
        <v>45443.532635747957</v>
      </c>
      <c r="DB114" s="16">
        <f>+'MATRIZ (A)'!DB114*DB$168</f>
        <v>10963.445247826134</v>
      </c>
      <c r="DC114" s="16">
        <f>+'MATRIZ (A)'!DC114*DC$168</f>
        <v>8387.107716081613</v>
      </c>
      <c r="DD114" s="16">
        <f>+'MATRIZ (A)'!DD114*DD$168</f>
        <v>40267.671061623878</v>
      </c>
      <c r="DE114" s="16">
        <f>+'MATRIZ (A)'!DE114*DE$168</f>
        <v>8374.4763036696659</v>
      </c>
      <c r="DF114" s="16">
        <f>+'MATRIZ (A)'!DF114*DF$168</f>
        <v>4444.8447383177918</v>
      </c>
      <c r="DG114" s="16">
        <f>+'MATRIZ (A)'!DG114*DG$168</f>
        <v>10502.291640482859</v>
      </c>
      <c r="DH114" s="16">
        <f>+'MATRIZ (A)'!DH114*DH$168</f>
        <v>8154.4900041183337</v>
      </c>
      <c r="DI114" s="16">
        <f>+'MATRIZ (A)'!DI114*DI$168</f>
        <v>2005.2908420560175</v>
      </c>
      <c r="DJ114" s="16">
        <f>+'MATRIZ (A)'!DJ114*DJ$168</f>
        <v>3068.8639018975955</v>
      </c>
      <c r="DK114" s="16">
        <f>+'MATRIZ (A)'!DK114*DK$168</f>
        <v>598.04669468590021</v>
      </c>
      <c r="DL114" s="16">
        <f>+'MATRIZ (A)'!DL114*DL$168</f>
        <v>2629.2974018789778</v>
      </c>
      <c r="DM114" s="16">
        <f>+'MATRIZ (A)'!DM114*DM$168</f>
        <v>8.2164197086078161</v>
      </c>
      <c r="DN114" s="16">
        <f>+'MATRIZ (A)'!DN114*DN$168</f>
        <v>900.53093839264102</v>
      </c>
      <c r="DO114" s="16">
        <f>+'MATRIZ (A)'!DO114*DO$168</f>
        <v>5605.5781908570834</v>
      </c>
      <c r="DP114" s="16">
        <f>+'MATRIZ (A)'!DP114*DP$168</f>
        <v>3539.6534978490786</v>
      </c>
      <c r="DQ114" s="16">
        <f>+'MATRIZ (A)'!DQ114*DQ$168</f>
        <v>984.33183269604501</v>
      </c>
      <c r="DR114" s="16">
        <f>+'MATRIZ (A)'!DR114*DR$168</f>
        <v>34801.013631602516</v>
      </c>
      <c r="DS114" s="16">
        <f>+'MATRIZ (A)'!DS114*DS$168</f>
        <v>27844.110840699104</v>
      </c>
      <c r="DT114" s="16">
        <f>+'MATRIZ (A)'!DT114*DT$168</f>
        <v>10796.749048601288</v>
      </c>
      <c r="DU114" s="16">
        <f>+'MATRIZ (A)'!DU114*DU$168</f>
        <v>233.26647927006391</v>
      </c>
      <c r="DV114" s="16">
        <f>+'MATRIZ (A)'!DV114*DV$168</f>
        <v>35013.919768662861</v>
      </c>
      <c r="DW114" s="16">
        <f>+'MATRIZ (A)'!DW114*DW$168</f>
        <v>43882.823087849945</v>
      </c>
      <c r="DX114" s="16">
        <f>+'MATRIZ (A)'!DX114*DX$168</f>
        <v>1942.4600761354766</v>
      </c>
      <c r="DY114" s="16">
        <f>+'MATRIZ (A)'!DY114*DY$168</f>
        <v>1363.5157547733004</v>
      </c>
      <c r="DZ114" s="16">
        <f>+'MATRIZ (A)'!DZ114*DZ$168</f>
        <v>1755.8120166452884</v>
      </c>
      <c r="EA114" s="16">
        <f>+'MATRIZ (A)'!EA114*EA$168</f>
        <v>1618.1641714039076</v>
      </c>
      <c r="EB114" s="16">
        <f>+'MATRIZ (A)'!EB114*EB$168</f>
        <v>5599.072618876231</v>
      </c>
      <c r="EC114" s="16">
        <f>+'MATRIZ (A)'!EC114*EC$168</f>
        <v>3473.9656313887049</v>
      </c>
      <c r="ED114" s="16">
        <f>+'MATRIZ (A)'!ED114*ED$168</f>
        <v>789.89656573049854</v>
      </c>
      <c r="EE114" s="16">
        <f>+'MATRIZ (A)'!EE114*EE$168</f>
        <v>9887.4043902945159</v>
      </c>
      <c r="EF114" s="16">
        <f>+'MATRIZ (A)'!EF114*EF$168</f>
        <v>638.02972873557258</v>
      </c>
      <c r="EG114" s="16">
        <f>+'MATRIZ (A)'!EG114*EG$168</f>
        <v>1542.7054099753709</v>
      </c>
      <c r="EH114" s="16">
        <f>+'MATRIZ (A)'!EH114*EH$168</f>
        <v>0</v>
      </c>
      <c r="EI114" s="18">
        <f t="shared" si="10"/>
        <v>942286.89537848043</v>
      </c>
      <c r="EJ114" s="20">
        <f>+'MATRIZ (I-A) INVERSA'!FM114</f>
        <v>2579493.7320848489</v>
      </c>
      <c r="EK114" s="20">
        <f>+'MATRIZ (I-A) INVERSA'!FN114</f>
        <v>0</v>
      </c>
      <c r="EL114" s="20">
        <f>+'MATRIZ (I-A) INVERSA'!FO114</f>
        <v>0</v>
      </c>
      <c r="EM114" s="20">
        <f>+'MATRIZ (I-A) INVERSA'!FP114</f>
        <v>0</v>
      </c>
      <c r="EN114" s="20">
        <f>+'MATRIZ (I-A) INVERSA'!FQ114</f>
        <v>0</v>
      </c>
      <c r="EO114" s="20">
        <f>+'MATRIZ (I-A) INVERSA'!FR114</f>
        <v>0</v>
      </c>
      <c r="EP114" s="20">
        <f>+'MATRIZ (I-A) INVERSA'!FS114</f>
        <v>0</v>
      </c>
      <c r="EQ114" s="20">
        <f>+'MATRIZ (I-A) INVERSA'!FT114</f>
        <v>0</v>
      </c>
      <c r="ER114" s="20">
        <f>+'MATRIZ (I-A) INVERSA'!FU114</f>
        <v>0</v>
      </c>
      <c r="ES114" s="20">
        <f>+'MATRIZ (I-A) INVERSA'!FV114</f>
        <v>0</v>
      </c>
      <c r="ET114" s="20">
        <f>+'MATRIZ (I-A) INVERSA'!FW114</f>
        <v>0</v>
      </c>
      <c r="EU114" s="20">
        <f>+'MATRIZ (I-A) INVERSA'!FX114</f>
        <v>1.1658757194826008</v>
      </c>
      <c r="EV114" s="20">
        <f>+'MATRIZ (I-A) INVERSA'!FY114</f>
        <v>37437.526525088258</v>
      </c>
      <c r="EW114" s="20">
        <f>+'MATRIZ (I-A) INVERSA'!FZ114</f>
        <v>3.4659082075954077E-2</v>
      </c>
      <c r="EX114" s="20">
        <f>+'MATRIZ (I-A) INVERSA'!GA114</f>
        <v>399.17950123491812</v>
      </c>
      <c r="EY114" s="20">
        <f>+'MATRIZ (I-A) INVERSA'!GB114</f>
        <v>0</v>
      </c>
      <c r="EZ114" s="20">
        <f>+'MATRIZ (I-A) INVERSA'!GC114</f>
        <v>0</v>
      </c>
      <c r="FA114" s="20">
        <f>+'MATRIZ (I-A) INVERSA'!GD114</f>
        <v>0</v>
      </c>
      <c r="FB114" s="20">
        <f>+'MATRIZ (I-A) INVERSA'!GE114</f>
        <v>0</v>
      </c>
      <c r="FC114" s="20">
        <f>+'MATRIZ (I-A) INVERSA'!GF114</f>
        <v>0</v>
      </c>
      <c r="FD114" s="20">
        <f>+'MATRIZ (I-A) INVERSA'!GG114</f>
        <v>0</v>
      </c>
      <c r="FE114" s="20">
        <f>+'MATRIZ (I-A) INVERSA'!GH114</f>
        <v>0</v>
      </c>
      <c r="FF114" s="20">
        <f>+'MATRIZ (I-A) INVERSA'!GI114</f>
        <v>0</v>
      </c>
      <c r="FG114" s="18">
        <f t="shared" si="8"/>
        <v>2617331.6386459735</v>
      </c>
      <c r="FH114" s="17">
        <f t="shared" si="11"/>
        <v>3559618.5340244537</v>
      </c>
      <c r="FI114" s="28"/>
      <c r="FJ114" s="17">
        <v>3559618.5340244542</v>
      </c>
      <c r="FK114" s="48">
        <f t="shared" si="9"/>
        <v>0</v>
      </c>
      <c r="FM114" s="46">
        <f>+IFERROR((FH114/'MIP 2017'!FH114*100-100),0)</f>
        <v>0.19663579130279629</v>
      </c>
    </row>
    <row r="115" spans="1:169" s="7" customFormat="1" ht="21.95" customHeight="1" thickBot="1" x14ac:dyDescent="0.25">
      <c r="A115" s="137" t="s">
        <v>269</v>
      </c>
      <c r="B115" s="138" t="s">
        <v>266</v>
      </c>
      <c r="C115" s="16">
        <f>+'MATRIZ (A)'!C115*C$168</f>
        <v>0</v>
      </c>
      <c r="D115" s="16">
        <f>+'MATRIZ (A)'!D115*D$168</f>
        <v>0</v>
      </c>
      <c r="E115" s="16">
        <f>+'MATRIZ (A)'!E115*E$168</f>
        <v>0</v>
      </c>
      <c r="F115" s="16">
        <f>+'MATRIZ (A)'!F115*F$168</f>
        <v>55.123193876036439</v>
      </c>
      <c r="G115" s="16">
        <f>+'MATRIZ (A)'!G115*G$168</f>
        <v>7.1991889480664409E-3</v>
      </c>
      <c r="H115" s="16">
        <f>+'MATRIZ (A)'!H115*H$168</f>
        <v>0</v>
      </c>
      <c r="I115" s="16">
        <f>+'MATRIZ (A)'!I115*I$168</f>
        <v>1.9776747114057792E-2</v>
      </c>
      <c r="J115" s="16">
        <f>+'MATRIZ (A)'!J115*J$168</f>
        <v>0</v>
      </c>
      <c r="K115" s="16">
        <f>+'MATRIZ (A)'!K115*K$168</f>
        <v>0</v>
      </c>
      <c r="L115" s="16">
        <f>+'MATRIZ (A)'!L115*L$168</f>
        <v>1.6295289545700316</v>
      </c>
      <c r="M115" s="16">
        <f>+'MATRIZ (A)'!M115*M$168</f>
        <v>0</v>
      </c>
      <c r="N115" s="16">
        <f>+'MATRIZ (A)'!N115*N$168</f>
        <v>72.683074034249017</v>
      </c>
      <c r="O115" s="16">
        <f>+'MATRIZ (A)'!O115*O$168</f>
        <v>121.1733597319861</v>
      </c>
      <c r="P115" s="16">
        <f>+'MATRIZ (A)'!P115*P$168</f>
        <v>845.34188909511909</v>
      </c>
      <c r="Q115" s="16">
        <f>+'MATRIZ (A)'!Q115*Q$168</f>
        <v>0</v>
      </c>
      <c r="R115" s="16">
        <f>+'MATRIZ (A)'!R115*R$168</f>
        <v>1010.8018715480848</v>
      </c>
      <c r="S115" s="16">
        <f>+'MATRIZ (A)'!S115*S$168</f>
        <v>8.1080064191643555E-2</v>
      </c>
      <c r="T115" s="16">
        <f>+'MATRIZ (A)'!T115*T$168</f>
        <v>0</v>
      </c>
      <c r="U115" s="16">
        <f>+'MATRIZ (A)'!U115*U$168</f>
        <v>0.34599969502291744</v>
      </c>
      <c r="V115" s="16">
        <f>+'MATRIZ (A)'!V115*V$168</f>
        <v>7.3669576434564343E-3</v>
      </c>
      <c r="W115" s="16">
        <f>+'MATRIZ (A)'!W115*W$168</f>
        <v>172.17969240756997</v>
      </c>
      <c r="X115" s="16">
        <f>+'MATRIZ (A)'!X115*X$168</f>
        <v>324.45251276250639</v>
      </c>
      <c r="Y115" s="16">
        <f>+'MATRIZ (A)'!Y115*Y$168</f>
        <v>0</v>
      </c>
      <c r="Z115" s="16">
        <f>+'MATRIZ (A)'!Z115*Z$168</f>
        <v>2.1565693580527858</v>
      </c>
      <c r="AA115" s="16">
        <f>+'MATRIZ (A)'!AA115*AA$168</f>
        <v>0</v>
      </c>
      <c r="AB115" s="16">
        <f>+'MATRIZ (A)'!AB115*AB$168</f>
        <v>509.50285086442591</v>
      </c>
      <c r="AC115" s="16">
        <f>+'MATRIZ (A)'!AC115*AC$168</f>
        <v>0.38354250119077637</v>
      </c>
      <c r="AD115" s="16">
        <f>+'MATRIZ (A)'!AD115*AD$168</f>
        <v>25.48855091902848</v>
      </c>
      <c r="AE115" s="16">
        <f>+'MATRIZ (A)'!AE115*AE$168</f>
        <v>23.39516270011995</v>
      </c>
      <c r="AF115" s="16">
        <f>+'MATRIZ (A)'!AF115*AF$168</f>
        <v>203.59798182290317</v>
      </c>
      <c r="AG115" s="16">
        <f>+'MATRIZ (A)'!AG115*AG$168</f>
        <v>0.99518988711875567</v>
      </c>
      <c r="AH115" s="16">
        <f>+'MATRIZ (A)'!AH115*AH$168</f>
        <v>6.413382506540227</v>
      </c>
      <c r="AI115" s="16">
        <f>+'MATRIZ (A)'!AI115*AI$168</f>
        <v>516.31192997697394</v>
      </c>
      <c r="AJ115" s="16">
        <f>+'MATRIZ (A)'!AJ115*AJ$168</f>
        <v>150.87748976767375</v>
      </c>
      <c r="AK115" s="16">
        <f>+'MATRIZ (A)'!AK115*AK$168</f>
        <v>870.63256712907832</v>
      </c>
      <c r="AL115" s="16">
        <f>+'MATRIZ (A)'!AL115*AL$168</f>
        <v>304.70745292266582</v>
      </c>
      <c r="AM115" s="16">
        <f>+'MATRIZ (A)'!AM115*AM$168</f>
        <v>106.39684631511635</v>
      </c>
      <c r="AN115" s="16">
        <f>+'MATRIZ (A)'!AN115*AN$168</f>
        <v>121.15574547933899</v>
      </c>
      <c r="AO115" s="16">
        <f>+'MATRIZ (A)'!AO115*AO$168</f>
        <v>380.83411684310528</v>
      </c>
      <c r="AP115" s="16">
        <f>+'MATRIZ (A)'!AP115*AP$168</f>
        <v>867.93716397034609</v>
      </c>
      <c r="AQ115" s="16">
        <f>+'MATRIZ (A)'!AQ115*AQ$168</f>
        <v>185.06835632979309</v>
      </c>
      <c r="AR115" s="16">
        <f>+'MATRIZ (A)'!AR115*AR$168</f>
        <v>43.234182531190918</v>
      </c>
      <c r="AS115" s="16">
        <f>+'MATRIZ (A)'!AS115*AS$168</f>
        <v>182.00023380540074</v>
      </c>
      <c r="AT115" s="16">
        <f>+'MATRIZ (A)'!AT115*AT$168</f>
        <v>102.94451602571202</v>
      </c>
      <c r="AU115" s="16">
        <f>+'MATRIZ (A)'!AU115*AU$168</f>
        <v>436.24856353349452</v>
      </c>
      <c r="AV115" s="16">
        <f>+'MATRIZ (A)'!AV115*AV$168</f>
        <v>198.05736030805642</v>
      </c>
      <c r="AW115" s="16">
        <f>+'MATRIZ (A)'!AW115*AW$168</f>
        <v>800.42607793884724</v>
      </c>
      <c r="AX115" s="16">
        <f>+'MATRIZ (A)'!AX115*AX$168</f>
        <v>108.9871403006745</v>
      </c>
      <c r="AY115" s="16">
        <f>+'MATRIZ (A)'!AY115*AY$168</f>
        <v>199.96823006997766</v>
      </c>
      <c r="AZ115" s="16">
        <f>+'MATRIZ (A)'!AZ115*AZ$168</f>
        <v>19.203901491619582</v>
      </c>
      <c r="BA115" s="16">
        <f>+'MATRIZ (A)'!BA115*BA$168</f>
        <v>2.2371329514808798</v>
      </c>
      <c r="BB115" s="16">
        <f>+'MATRIZ (A)'!BB115*BB$168</f>
        <v>154.47583751895024</v>
      </c>
      <c r="BC115" s="16">
        <f>+'MATRIZ (A)'!BC115*BC$168</f>
        <v>505.28722213596529</v>
      </c>
      <c r="BD115" s="16">
        <f>+'MATRIZ (A)'!BD115*BD$168</f>
        <v>164.27007320148195</v>
      </c>
      <c r="BE115" s="16">
        <f>+'MATRIZ (A)'!BE115*BE$168</f>
        <v>799.18005003438577</v>
      </c>
      <c r="BF115" s="16">
        <f>+'MATRIZ (A)'!BF115*BF$168</f>
        <v>694.77696525799706</v>
      </c>
      <c r="BG115" s="16">
        <f>+'MATRIZ (A)'!BG115*BG$168</f>
        <v>161.58837679812885</v>
      </c>
      <c r="BH115" s="16">
        <f>+'MATRIZ (A)'!BH115*BH$168</f>
        <v>861.74381808811302</v>
      </c>
      <c r="BI115" s="16">
        <f>+'MATRIZ (A)'!BI115*BI$168</f>
        <v>1067.1064345774653</v>
      </c>
      <c r="BJ115" s="16">
        <f>+'MATRIZ (A)'!BJ115*BJ$168</f>
        <v>100.22830477189429</v>
      </c>
      <c r="BK115" s="16">
        <f>+'MATRIZ (A)'!BK115*BK$168</f>
        <v>108.04286684398913</v>
      </c>
      <c r="BL115" s="16">
        <f>+'MATRIZ (A)'!BL115*BL$168</f>
        <v>66.434451930261503</v>
      </c>
      <c r="BM115" s="16">
        <f>+'MATRIZ (A)'!BM115*BM$168</f>
        <v>902.06624932460181</v>
      </c>
      <c r="BN115" s="16">
        <f>+'MATRIZ (A)'!BN115*BN$168</f>
        <v>524.19408522782987</v>
      </c>
      <c r="BO115" s="16">
        <f>+'MATRIZ (A)'!BO115*BO$168</f>
        <v>234.63518616633823</v>
      </c>
      <c r="BP115" s="16">
        <f>+'MATRIZ (A)'!BP115*BP$168</f>
        <v>55.481003370448335</v>
      </c>
      <c r="BQ115" s="16">
        <f>+'MATRIZ (A)'!BQ115*BQ$168</f>
        <v>292.00319126933152</v>
      </c>
      <c r="BR115" s="16">
        <f>+'MATRIZ (A)'!BR115*BR$168</f>
        <v>535.51462149210442</v>
      </c>
      <c r="BS115" s="16">
        <f>+'MATRIZ (A)'!BS115*BS$168</f>
        <v>90.08971657725111</v>
      </c>
      <c r="BT115" s="16">
        <f>+'MATRIZ (A)'!BT115*BT$168</f>
        <v>207.78916006570071</v>
      </c>
      <c r="BU115" s="16">
        <f>+'MATRIZ (A)'!BU115*BU$168</f>
        <v>1760.2292968166823</v>
      </c>
      <c r="BV115" s="16">
        <f>+'MATRIZ (A)'!BV115*BV$168</f>
        <v>262.72513664329978</v>
      </c>
      <c r="BW115" s="16">
        <f>+'MATRIZ (A)'!BW115*BW$168</f>
        <v>1554.2488201717824</v>
      </c>
      <c r="BX115" s="16">
        <f>+'MATRIZ (A)'!BX115*BX$168</f>
        <v>4359.5167307590609</v>
      </c>
      <c r="BY115" s="16">
        <f>+'MATRIZ (A)'!BY115*BY$168</f>
        <v>225.66769538568181</v>
      </c>
      <c r="BZ115" s="16">
        <f>+'MATRIZ (A)'!BZ115*BZ$168</f>
        <v>168.60804319246728</v>
      </c>
      <c r="CA115" s="16">
        <f>+'MATRIZ (A)'!CA115*CA$168</f>
        <v>892.61077154343957</v>
      </c>
      <c r="CB115" s="16">
        <f>+'MATRIZ (A)'!CB115*CB$168</f>
        <v>1548.8413066707549</v>
      </c>
      <c r="CC115" s="16">
        <f>+'MATRIZ (A)'!CC115*CC$168</f>
        <v>110.10810599013558</v>
      </c>
      <c r="CD115" s="16">
        <f>+'MATRIZ (A)'!CD115*CD$168</f>
        <v>0.14904177752975506</v>
      </c>
      <c r="CE115" s="16">
        <f>+'MATRIZ (A)'!CE115*CE$168</f>
        <v>2535.9940310452321</v>
      </c>
      <c r="CF115" s="16">
        <f>+'MATRIZ (A)'!CF115*CF$168</f>
        <v>2109.1200134267424</v>
      </c>
      <c r="CG115" s="16">
        <f>+'MATRIZ (A)'!CG115*CG$168</f>
        <v>26434.832085850969</v>
      </c>
      <c r="CH115" s="16">
        <f>+'MATRIZ (A)'!CH115*CH$168</f>
        <v>1319.0290817109662</v>
      </c>
      <c r="CI115" s="16">
        <f>+'MATRIZ (A)'!CI115*CI$168</f>
        <v>0</v>
      </c>
      <c r="CJ115" s="16">
        <f>+'MATRIZ (A)'!CJ115*CJ$168</f>
        <v>2630.5331192610456</v>
      </c>
      <c r="CK115" s="16">
        <f>+'MATRIZ (A)'!CK115*CK$168</f>
        <v>111.28973109005446</v>
      </c>
      <c r="CL115" s="16">
        <f>+'MATRIZ (A)'!CL115*CL$168</f>
        <v>3304.3624477439971</v>
      </c>
      <c r="CM115" s="16">
        <f>+'MATRIZ (A)'!CM115*CM$168</f>
        <v>538.31198391993928</v>
      </c>
      <c r="CN115" s="16">
        <f>+'MATRIZ (A)'!CN115*CN$168</f>
        <v>1253.636872177321</v>
      </c>
      <c r="CO115" s="16">
        <f>+'MATRIZ (A)'!CO115*CO$168</f>
        <v>2489.6266249366272</v>
      </c>
      <c r="CP115" s="16">
        <f>+'MATRIZ (A)'!CP115*CP$168</f>
        <v>175.55593676068381</v>
      </c>
      <c r="CQ115" s="16">
        <f>+'MATRIZ (A)'!CQ115*CQ$168</f>
        <v>2443.1919178459361</v>
      </c>
      <c r="CR115" s="16">
        <f>+'MATRIZ (A)'!CR115*CR$168</f>
        <v>2641.3760372986576</v>
      </c>
      <c r="CS115" s="16">
        <f>+'MATRIZ (A)'!CS115*CS$168</f>
        <v>389.61570159773083</v>
      </c>
      <c r="CT115" s="16">
        <f>+'MATRIZ (A)'!CT115*CT$168</f>
        <v>1005.2200847626028</v>
      </c>
      <c r="CU115" s="16">
        <f>+'MATRIZ (A)'!CU115*CU$168</f>
        <v>3367.5054652282979</v>
      </c>
      <c r="CV115" s="16">
        <f>+'MATRIZ (A)'!CV115*CV$168</f>
        <v>50.037424401403236</v>
      </c>
      <c r="CW115" s="16">
        <f>+'MATRIZ (A)'!CW115*CW$168</f>
        <v>5001.7733511485221</v>
      </c>
      <c r="CX115" s="16">
        <f>+'MATRIZ (A)'!CX115*CX$168</f>
        <v>874.71042059712727</v>
      </c>
      <c r="CY115" s="16">
        <f>+'MATRIZ (A)'!CY115*CY$168</f>
        <v>1571.6348943229832</v>
      </c>
      <c r="CZ115" s="16">
        <f>+'MATRIZ (A)'!CZ115*CZ$168</f>
        <v>551.90967299015813</v>
      </c>
      <c r="DA115" s="16">
        <f>+'MATRIZ (A)'!DA115*DA$168</f>
        <v>20192.315942540936</v>
      </c>
      <c r="DB115" s="16">
        <f>+'MATRIZ (A)'!DB115*DB$168</f>
        <v>25897.480295753703</v>
      </c>
      <c r="DC115" s="16">
        <f>+'MATRIZ (A)'!DC115*DC$168</f>
        <v>2377.6344779839783</v>
      </c>
      <c r="DD115" s="16">
        <f>+'MATRIZ (A)'!DD115*DD$168</f>
        <v>4057.997758465689</v>
      </c>
      <c r="DE115" s="16">
        <f>+'MATRIZ (A)'!DE115*DE$168</f>
        <v>1358.4781974754974</v>
      </c>
      <c r="DF115" s="16">
        <f>+'MATRIZ (A)'!DF115*DF$168</f>
        <v>4994.3026573884663</v>
      </c>
      <c r="DG115" s="16">
        <f>+'MATRIZ (A)'!DG115*DG$168</f>
        <v>1781.3513253702299</v>
      </c>
      <c r="DH115" s="16">
        <f>+'MATRIZ (A)'!DH115*DH$168</f>
        <v>820.85364705058146</v>
      </c>
      <c r="DI115" s="16">
        <f>+'MATRIZ (A)'!DI115*DI$168</f>
        <v>541.35616501647189</v>
      </c>
      <c r="DJ115" s="16">
        <f>+'MATRIZ (A)'!DJ115*DJ$168</f>
        <v>359.23984742257971</v>
      </c>
      <c r="DK115" s="16">
        <f>+'MATRIZ (A)'!DK115*DK$168</f>
        <v>109.52150556404092</v>
      </c>
      <c r="DL115" s="16">
        <f>+'MATRIZ (A)'!DL115*DL$168</f>
        <v>468.17815976271208</v>
      </c>
      <c r="DM115" s="16">
        <f>+'MATRIZ (A)'!DM115*DM$168</f>
        <v>1.504700807107286</v>
      </c>
      <c r="DN115" s="16">
        <f>+'MATRIZ (A)'!DN115*DN$168</f>
        <v>189.03059124158585</v>
      </c>
      <c r="DO115" s="16">
        <f>+'MATRIZ (A)'!DO115*DO$168</f>
        <v>1129.6152881901987</v>
      </c>
      <c r="DP115" s="16">
        <f>+'MATRIZ (A)'!DP115*DP$168</f>
        <v>2390.7059479732452</v>
      </c>
      <c r="DQ115" s="16">
        <f>+'MATRIZ (A)'!DQ115*DQ$168</f>
        <v>631.8327905550658</v>
      </c>
      <c r="DR115" s="16">
        <f>+'MATRIZ (A)'!DR115*DR$168</f>
        <v>4605.1426797718932</v>
      </c>
      <c r="DS115" s="16">
        <f>+'MATRIZ (A)'!DS115*DS$168</f>
        <v>3802.7750154185264</v>
      </c>
      <c r="DT115" s="16">
        <f>+'MATRIZ (A)'!DT115*DT$168</f>
        <v>473.05979455769113</v>
      </c>
      <c r="DU115" s="16">
        <f>+'MATRIZ (A)'!DU115*DU$168</f>
        <v>121.44410115504778</v>
      </c>
      <c r="DV115" s="16">
        <f>+'MATRIZ (A)'!DV115*DV$168</f>
        <v>4033.6765702143239</v>
      </c>
      <c r="DW115" s="16">
        <f>+'MATRIZ (A)'!DW115*DW$168</f>
        <v>3118.8740610531363</v>
      </c>
      <c r="DX115" s="16">
        <f>+'MATRIZ (A)'!DX115*DX$168</f>
        <v>94.679711507234117</v>
      </c>
      <c r="DY115" s="16">
        <f>+'MATRIZ (A)'!DY115*DY$168</f>
        <v>11.033396862489061</v>
      </c>
      <c r="DZ115" s="16">
        <f>+'MATRIZ (A)'!DZ115*DZ$168</f>
        <v>68.284950578231559</v>
      </c>
      <c r="EA115" s="16">
        <f>+'MATRIZ (A)'!EA115*EA$168</f>
        <v>1759.3833015987714</v>
      </c>
      <c r="EB115" s="16">
        <f>+'MATRIZ (A)'!EB115*EB$168</f>
        <v>3059.6441772368621</v>
      </c>
      <c r="EC115" s="16">
        <f>+'MATRIZ (A)'!EC115*EC$168</f>
        <v>151.82687573912634</v>
      </c>
      <c r="ED115" s="16">
        <f>+'MATRIZ (A)'!ED115*ED$168</f>
        <v>151.97118900207701</v>
      </c>
      <c r="EE115" s="16">
        <f>+'MATRIZ (A)'!EE115*EE$168</f>
        <v>79.700366830571568</v>
      </c>
      <c r="EF115" s="16">
        <f>+'MATRIZ (A)'!EF115*EF$168</f>
        <v>286.23751938346129</v>
      </c>
      <c r="EG115" s="16">
        <f>+'MATRIZ (A)'!EG115*EG$168</f>
        <v>22.937576304856346</v>
      </c>
      <c r="EH115" s="16">
        <f>+'MATRIZ (A)'!EH115*EH$168</f>
        <v>0</v>
      </c>
      <c r="EI115" s="18">
        <f t="shared" si="10"/>
        <v>177321.9588308094</v>
      </c>
      <c r="EJ115" s="20">
        <f>+'MATRIZ (I-A) INVERSA'!FM115</f>
        <v>34855.220024657669</v>
      </c>
      <c r="EK115" s="20">
        <f>+'MATRIZ (I-A) INVERSA'!FN115</f>
        <v>0</v>
      </c>
      <c r="EL115" s="20">
        <f>+'MATRIZ (I-A) INVERSA'!FO115</f>
        <v>0</v>
      </c>
      <c r="EM115" s="20">
        <f>+'MATRIZ (I-A) INVERSA'!FP115</f>
        <v>0</v>
      </c>
      <c r="EN115" s="20">
        <f>+'MATRIZ (I-A) INVERSA'!FQ115</f>
        <v>0</v>
      </c>
      <c r="EO115" s="20">
        <f>+'MATRIZ (I-A) INVERSA'!FR115</f>
        <v>0</v>
      </c>
      <c r="EP115" s="20">
        <f>+'MATRIZ (I-A) INVERSA'!FS115</f>
        <v>0</v>
      </c>
      <c r="EQ115" s="20">
        <f>+'MATRIZ (I-A) INVERSA'!FT115</f>
        <v>0</v>
      </c>
      <c r="ER115" s="20">
        <f>+'MATRIZ (I-A) INVERSA'!FU115</f>
        <v>0</v>
      </c>
      <c r="ES115" s="20">
        <f>+'MATRIZ (I-A) INVERSA'!FV115</f>
        <v>0</v>
      </c>
      <c r="ET115" s="20">
        <f>+'MATRIZ (I-A) INVERSA'!FW115</f>
        <v>0</v>
      </c>
      <c r="EU115" s="20">
        <f>+'MATRIZ (I-A) INVERSA'!FX115</f>
        <v>456.74866794747902</v>
      </c>
      <c r="EV115" s="20">
        <f>+'MATRIZ (I-A) INVERSA'!FY115</f>
        <v>39304.274637359405</v>
      </c>
      <c r="EW115" s="20">
        <f>+'MATRIZ (I-A) INVERSA'!FZ115</f>
        <v>0</v>
      </c>
      <c r="EX115" s="20">
        <f>+'MATRIZ (I-A) INVERSA'!GA115</f>
        <v>17746.217721883193</v>
      </c>
      <c r="EY115" s="20">
        <f>+'MATRIZ (I-A) INVERSA'!GB115</f>
        <v>0</v>
      </c>
      <c r="EZ115" s="20">
        <f>+'MATRIZ (I-A) INVERSA'!GC115</f>
        <v>0</v>
      </c>
      <c r="FA115" s="20">
        <f>+'MATRIZ (I-A) INVERSA'!GD115</f>
        <v>0</v>
      </c>
      <c r="FB115" s="20">
        <f>+'MATRIZ (I-A) INVERSA'!GE115</f>
        <v>0</v>
      </c>
      <c r="FC115" s="20">
        <f>+'MATRIZ (I-A) INVERSA'!GF115</f>
        <v>0</v>
      </c>
      <c r="FD115" s="20">
        <f>+'MATRIZ (I-A) INVERSA'!GG115</f>
        <v>0</v>
      </c>
      <c r="FE115" s="20">
        <f>+'MATRIZ (I-A) INVERSA'!GH115</f>
        <v>0</v>
      </c>
      <c r="FF115" s="20">
        <f>+'MATRIZ (I-A) INVERSA'!GI115</f>
        <v>0</v>
      </c>
      <c r="FG115" s="18">
        <f t="shared" si="8"/>
        <v>92362.461051847742</v>
      </c>
      <c r="FH115" s="17">
        <f t="shared" si="11"/>
        <v>269684.41988265712</v>
      </c>
      <c r="FI115" s="28"/>
      <c r="FJ115" s="17">
        <v>269684.41988265718</v>
      </c>
      <c r="FK115" s="48">
        <f t="shared" si="9"/>
        <v>0</v>
      </c>
      <c r="FM115" s="46">
        <f>+IFERROR((FH115/'MIP 2017'!FH115*100-100),0)</f>
        <v>0.41924929670469169</v>
      </c>
    </row>
    <row r="116" spans="1:169" s="7" customFormat="1" ht="21.95" customHeight="1" thickBot="1" x14ac:dyDescent="0.25">
      <c r="A116" s="137" t="s">
        <v>270</v>
      </c>
      <c r="B116" s="138" t="s">
        <v>268</v>
      </c>
      <c r="C116" s="16">
        <f>+'MATRIZ (A)'!C116*C$168</f>
        <v>0.19141110014091103</v>
      </c>
      <c r="D116" s="16">
        <f>+'MATRIZ (A)'!D116*D$168</f>
        <v>0</v>
      </c>
      <c r="E116" s="16">
        <f>+'MATRIZ (A)'!E116*E$168</f>
        <v>4.1426901590971799</v>
      </c>
      <c r="F116" s="16">
        <f>+'MATRIZ (A)'!F116*F$168</f>
        <v>75.454507236156289</v>
      </c>
      <c r="G116" s="16">
        <f>+'MATRIZ (A)'!G116*G$168</f>
        <v>319.7494783188211</v>
      </c>
      <c r="H116" s="16">
        <f>+'MATRIZ (A)'!H116*H$168</f>
        <v>13.872619027354057</v>
      </c>
      <c r="I116" s="16">
        <f>+'MATRIZ (A)'!I116*I$168</f>
        <v>0</v>
      </c>
      <c r="J116" s="16">
        <f>+'MATRIZ (A)'!J116*J$168</f>
        <v>11.382725627808652</v>
      </c>
      <c r="K116" s="16">
        <f>+'MATRIZ (A)'!K116*K$168</f>
        <v>0</v>
      </c>
      <c r="L116" s="16">
        <f>+'MATRIZ (A)'!L116*L$168</f>
        <v>0</v>
      </c>
      <c r="M116" s="16">
        <f>+'MATRIZ (A)'!M116*M$168</f>
        <v>118.36109342818506</v>
      </c>
      <c r="N116" s="16">
        <f>+'MATRIZ (A)'!N116*N$168</f>
        <v>33.856252490079711</v>
      </c>
      <c r="O116" s="16">
        <f>+'MATRIZ (A)'!O116*O$168</f>
        <v>187.74298897762876</v>
      </c>
      <c r="P116" s="16">
        <f>+'MATRIZ (A)'!P116*P$168</f>
        <v>135.73606681215662</v>
      </c>
      <c r="Q116" s="16">
        <f>+'MATRIZ (A)'!Q116*Q$168</f>
        <v>0</v>
      </c>
      <c r="R116" s="16">
        <f>+'MATRIZ (A)'!R116*R$168</f>
        <v>5569.6334176088931</v>
      </c>
      <c r="S116" s="16">
        <f>+'MATRIZ (A)'!S116*S$168</f>
        <v>84.651016730215829</v>
      </c>
      <c r="T116" s="16">
        <f>+'MATRIZ (A)'!T116*T$168</f>
        <v>34.661282123169372</v>
      </c>
      <c r="U116" s="16">
        <f>+'MATRIZ (A)'!U116*U$168</f>
        <v>468.7748154736496</v>
      </c>
      <c r="V116" s="16">
        <f>+'MATRIZ (A)'!V116*V$168</f>
        <v>0</v>
      </c>
      <c r="W116" s="16">
        <f>+'MATRIZ (A)'!W116*W$168</f>
        <v>288.46230272271191</v>
      </c>
      <c r="X116" s="16">
        <f>+'MATRIZ (A)'!X116*X$168</f>
        <v>2771.2020264182311</v>
      </c>
      <c r="Y116" s="16">
        <f>+'MATRIZ (A)'!Y116*Y$168</f>
        <v>76.64365416943923</v>
      </c>
      <c r="Z116" s="16">
        <f>+'MATRIZ (A)'!Z116*Z$168</f>
        <v>80.450248654887019</v>
      </c>
      <c r="AA116" s="16">
        <f>+'MATRIZ (A)'!AA116*AA$168</f>
        <v>325.98006906426082</v>
      </c>
      <c r="AB116" s="16">
        <f>+'MATRIZ (A)'!AB116*AB$168</f>
        <v>451.13315546136812</v>
      </c>
      <c r="AC116" s="16">
        <f>+'MATRIZ (A)'!AC116*AC$168</f>
        <v>295.70693451222735</v>
      </c>
      <c r="AD116" s="16">
        <f>+'MATRIZ (A)'!AD116*AD$168</f>
        <v>103.2629827454975</v>
      </c>
      <c r="AE116" s="16">
        <f>+'MATRIZ (A)'!AE116*AE$168</f>
        <v>43.647911671573119</v>
      </c>
      <c r="AF116" s="16">
        <f>+'MATRIZ (A)'!AF116*AF$168</f>
        <v>1561.5574974871463</v>
      </c>
      <c r="AG116" s="16">
        <f>+'MATRIZ (A)'!AG116*AG$168</f>
        <v>2.0297300651914282E-3</v>
      </c>
      <c r="AH116" s="16">
        <f>+'MATRIZ (A)'!AH116*AH$168</f>
        <v>18.400173783195143</v>
      </c>
      <c r="AI116" s="16">
        <f>+'MATRIZ (A)'!AI116*AI$168</f>
        <v>1016.5779343460599</v>
      </c>
      <c r="AJ116" s="16">
        <f>+'MATRIZ (A)'!AJ116*AJ$168</f>
        <v>344.87788328071224</v>
      </c>
      <c r="AK116" s="16">
        <f>+'MATRIZ (A)'!AK116*AK$168</f>
        <v>826.99533246933629</v>
      </c>
      <c r="AL116" s="16">
        <f>+'MATRIZ (A)'!AL116*AL$168</f>
        <v>149.62980857333437</v>
      </c>
      <c r="AM116" s="16">
        <f>+'MATRIZ (A)'!AM116*AM$168</f>
        <v>109.13098234896684</v>
      </c>
      <c r="AN116" s="16">
        <f>+'MATRIZ (A)'!AN116*AN$168</f>
        <v>224.94628588074585</v>
      </c>
      <c r="AO116" s="16">
        <f>+'MATRIZ (A)'!AO116*AO$168</f>
        <v>219.15301087956274</v>
      </c>
      <c r="AP116" s="16">
        <f>+'MATRIZ (A)'!AP116*AP$168</f>
        <v>1097.4738711089603</v>
      </c>
      <c r="AQ116" s="16">
        <f>+'MATRIZ (A)'!AQ116*AQ$168</f>
        <v>98.96461194349078</v>
      </c>
      <c r="AR116" s="16">
        <f>+'MATRIZ (A)'!AR116*AR$168</f>
        <v>74.342574284957152</v>
      </c>
      <c r="AS116" s="16">
        <f>+'MATRIZ (A)'!AS116*AS$168</f>
        <v>64.982154102343131</v>
      </c>
      <c r="AT116" s="16">
        <f>+'MATRIZ (A)'!AT116*AT$168</f>
        <v>243.66018796400377</v>
      </c>
      <c r="AU116" s="16">
        <f>+'MATRIZ (A)'!AU116*AU$168</f>
        <v>409.93505616314536</v>
      </c>
      <c r="AV116" s="16">
        <f>+'MATRIZ (A)'!AV116*AV$168</f>
        <v>138.76005591055866</v>
      </c>
      <c r="AW116" s="16">
        <f>+'MATRIZ (A)'!AW116*AW$168</f>
        <v>939.05492762372728</v>
      </c>
      <c r="AX116" s="16">
        <f>+'MATRIZ (A)'!AX116*AX$168</f>
        <v>426.09884540909513</v>
      </c>
      <c r="AY116" s="16">
        <f>+'MATRIZ (A)'!AY116*AY$168</f>
        <v>358.03147878685894</v>
      </c>
      <c r="AZ116" s="16">
        <f>+'MATRIZ (A)'!AZ116*AZ$168</f>
        <v>43.524151570864575</v>
      </c>
      <c r="BA116" s="16">
        <f>+'MATRIZ (A)'!BA116*BA$168</f>
        <v>17.982683726408446</v>
      </c>
      <c r="BB116" s="16">
        <f>+'MATRIZ (A)'!BB116*BB$168</f>
        <v>54.603661389334079</v>
      </c>
      <c r="BC116" s="16">
        <f>+'MATRIZ (A)'!BC116*BC$168</f>
        <v>601.02594491606658</v>
      </c>
      <c r="BD116" s="16">
        <f>+'MATRIZ (A)'!BD116*BD$168</f>
        <v>565.62154229266525</v>
      </c>
      <c r="BE116" s="16">
        <f>+'MATRIZ (A)'!BE116*BE$168</f>
        <v>436.16757335839679</v>
      </c>
      <c r="BF116" s="16">
        <f>+'MATRIZ (A)'!BF116*BF$168</f>
        <v>917.49019482100425</v>
      </c>
      <c r="BG116" s="16">
        <f>+'MATRIZ (A)'!BG116*BG$168</f>
        <v>70.763950002959731</v>
      </c>
      <c r="BH116" s="16">
        <f>+'MATRIZ (A)'!BH116*BH$168</f>
        <v>272.15641940063506</v>
      </c>
      <c r="BI116" s="16">
        <f>+'MATRIZ (A)'!BI116*BI$168</f>
        <v>222.03750575917815</v>
      </c>
      <c r="BJ116" s="16">
        <f>+'MATRIZ (A)'!BJ116*BJ$168</f>
        <v>1231.268634857098</v>
      </c>
      <c r="BK116" s="16">
        <f>+'MATRIZ (A)'!BK116*BK$168</f>
        <v>82.553106909770136</v>
      </c>
      <c r="BL116" s="16">
        <f>+'MATRIZ (A)'!BL116*BL$168</f>
        <v>30.41230228113703</v>
      </c>
      <c r="BM116" s="16">
        <f>+'MATRIZ (A)'!BM116*BM$168</f>
        <v>4091.3387510795133</v>
      </c>
      <c r="BN116" s="16">
        <f>+'MATRIZ (A)'!BN116*BN$168</f>
        <v>276.3895599458304</v>
      </c>
      <c r="BO116" s="16">
        <f>+'MATRIZ (A)'!BO116*BO$168</f>
        <v>551.20201115599173</v>
      </c>
      <c r="BP116" s="16">
        <f>+'MATRIZ (A)'!BP116*BP$168</f>
        <v>33.756872129420728</v>
      </c>
      <c r="BQ116" s="16">
        <f>+'MATRIZ (A)'!BQ116*BQ$168</f>
        <v>151.88674021998267</v>
      </c>
      <c r="BR116" s="16">
        <f>+'MATRIZ (A)'!BR116*BR$168</f>
        <v>1349.3870325488347</v>
      </c>
      <c r="BS116" s="16">
        <f>+'MATRIZ (A)'!BS116*BS$168</f>
        <v>59.632618970424382</v>
      </c>
      <c r="BT116" s="16">
        <f>+'MATRIZ (A)'!BT116*BT$168</f>
        <v>378.71169556636647</v>
      </c>
      <c r="BU116" s="16">
        <f>+'MATRIZ (A)'!BU116*BU$168</f>
        <v>2118.5311300242338</v>
      </c>
      <c r="BV116" s="16">
        <f>+'MATRIZ (A)'!BV116*BV$168</f>
        <v>1043.8566232722856</v>
      </c>
      <c r="BW116" s="16">
        <f>+'MATRIZ (A)'!BW116*BW$168</f>
        <v>3622.7741925320279</v>
      </c>
      <c r="BX116" s="16">
        <f>+'MATRIZ (A)'!BX116*BX$168</f>
        <v>840.54039903760133</v>
      </c>
      <c r="BY116" s="16">
        <f>+'MATRIZ (A)'!BY116*BY$168</f>
        <v>501.69121605534264</v>
      </c>
      <c r="BZ116" s="16">
        <f>+'MATRIZ (A)'!BZ116*BZ$168</f>
        <v>45.523087833242116</v>
      </c>
      <c r="CA116" s="16">
        <f>+'MATRIZ (A)'!CA116*CA$168</f>
        <v>263.18513873685924</v>
      </c>
      <c r="CB116" s="16">
        <f>+'MATRIZ (A)'!CB116*CB$168</f>
        <v>2978.8288375169345</v>
      </c>
      <c r="CC116" s="16">
        <f>+'MATRIZ (A)'!CC116*CC$168</f>
        <v>1.0778994917500263E-2</v>
      </c>
      <c r="CD116" s="16">
        <f>+'MATRIZ (A)'!CD116*CD$168</f>
        <v>0.65151819513208031</v>
      </c>
      <c r="CE116" s="16">
        <f>+'MATRIZ (A)'!CE116*CE$168</f>
        <v>147.65782799366113</v>
      </c>
      <c r="CF116" s="16">
        <f>+'MATRIZ (A)'!CF116*CF$168</f>
        <v>4338.2354432687525</v>
      </c>
      <c r="CG116" s="16">
        <f>+'MATRIZ (A)'!CG116*CG$168</f>
        <v>25550.455981817227</v>
      </c>
      <c r="CH116" s="16">
        <f>+'MATRIZ (A)'!CH116*CH$168</f>
        <v>1346.0691082028875</v>
      </c>
      <c r="CI116" s="16">
        <f>+'MATRIZ (A)'!CI116*CI$168</f>
        <v>0.17970450396498788</v>
      </c>
      <c r="CJ116" s="16">
        <f>+'MATRIZ (A)'!CJ116*CJ$168</f>
        <v>2047.7171580482689</v>
      </c>
      <c r="CK116" s="16">
        <f>+'MATRIZ (A)'!CK116*CK$168</f>
        <v>415.38175514912194</v>
      </c>
      <c r="CL116" s="16">
        <f>+'MATRIZ (A)'!CL116*CL$168</f>
        <v>2354.5415680888209</v>
      </c>
      <c r="CM116" s="16">
        <f>+'MATRIZ (A)'!CM116*CM$168</f>
        <v>1080.9279262405062</v>
      </c>
      <c r="CN116" s="16">
        <f>+'MATRIZ (A)'!CN116*CN$168</f>
        <v>766.3761914786744</v>
      </c>
      <c r="CO116" s="16">
        <f>+'MATRIZ (A)'!CO116*CO$168</f>
        <v>1545.7537822954887</v>
      </c>
      <c r="CP116" s="16">
        <f>+'MATRIZ (A)'!CP116*CP$168</f>
        <v>178.73938782484288</v>
      </c>
      <c r="CQ116" s="16">
        <f>+'MATRIZ (A)'!CQ116*CQ$168</f>
        <v>6121.8023414691406</v>
      </c>
      <c r="CR116" s="16">
        <f>+'MATRIZ (A)'!CR116*CR$168</f>
        <v>5808.8746381167493</v>
      </c>
      <c r="CS116" s="16">
        <f>+'MATRIZ (A)'!CS116*CS$168</f>
        <v>340.57979704955545</v>
      </c>
      <c r="CT116" s="16">
        <f>+'MATRIZ (A)'!CT116*CT$168</f>
        <v>1857.1795650220763</v>
      </c>
      <c r="CU116" s="16">
        <f>+'MATRIZ (A)'!CU116*CU$168</f>
        <v>7543.3475871693036</v>
      </c>
      <c r="CV116" s="16">
        <f>+'MATRIZ (A)'!CV116*CV$168</f>
        <v>0.17301357323582542</v>
      </c>
      <c r="CW116" s="16">
        <f>+'MATRIZ (A)'!CW116*CW$168</f>
        <v>2186.5443005932766</v>
      </c>
      <c r="CX116" s="16">
        <f>+'MATRIZ (A)'!CX116*CX$168</f>
        <v>170.17394525455006</v>
      </c>
      <c r="CY116" s="16">
        <f>+'MATRIZ (A)'!CY116*CY$168</f>
        <v>17025.995031976152</v>
      </c>
      <c r="CZ116" s="16">
        <f>+'MATRIZ (A)'!CZ116*CZ$168</f>
        <v>561.10601985526057</v>
      </c>
      <c r="DA116" s="16">
        <f>+'MATRIZ (A)'!DA116*DA$168</f>
        <v>5539.2191970042768</v>
      </c>
      <c r="DB116" s="16">
        <f>+'MATRIZ (A)'!DB116*DB$168</f>
        <v>2114.3270518631975</v>
      </c>
      <c r="DC116" s="16">
        <f>+'MATRIZ (A)'!DC116*DC$168</f>
        <v>18167.032767493041</v>
      </c>
      <c r="DD116" s="16">
        <f>+'MATRIZ (A)'!DD116*DD$168</f>
        <v>8500.6768757998052</v>
      </c>
      <c r="DE116" s="16">
        <f>+'MATRIZ (A)'!DE116*DE$168</f>
        <v>2830.067150601441</v>
      </c>
      <c r="DF116" s="16">
        <f>+'MATRIZ (A)'!DF116*DF$168</f>
        <v>744.42579104330855</v>
      </c>
      <c r="DG116" s="16">
        <f>+'MATRIZ (A)'!DG116*DG$168</f>
        <v>14031.23771765028</v>
      </c>
      <c r="DH116" s="16">
        <f>+'MATRIZ (A)'!DH116*DH$168</f>
        <v>1915.6791359299625</v>
      </c>
      <c r="DI116" s="16">
        <f>+'MATRIZ (A)'!DI116*DI$168</f>
        <v>285.07536858379058</v>
      </c>
      <c r="DJ116" s="16">
        <f>+'MATRIZ (A)'!DJ116*DJ$168</f>
        <v>710.91104460985366</v>
      </c>
      <c r="DK116" s="16">
        <f>+'MATRIZ (A)'!DK116*DK$168</f>
        <v>215.85924906820063</v>
      </c>
      <c r="DL116" s="16">
        <f>+'MATRIZ (A)'!DL116*DL$168</f>
        <v>1447.2117745721512</v>
      </c>
      <c r="DM116" s="16">
        <f>+'MATRIZ (A)'!DM116*DM$168</f>
        <v>2.9656603479082966</v>
      </c>
      <c r="DN116" s="16">
        <f>+'MATRIZ (A)'!DN116*DN$168</f>
        <v>303.10965961612771</v>
      </c>
      <c r="DO116" s="16">
        <f>+'MATRIZ (A)'!DO116*DO$168</f>
        <v>3606.014526651702</v>
      </c>
      <c r="DP116" s="16">
        <f>+'MATRIZ (A)'!DP116*DP$168</f>
        <v>1233.845044686386</v>
      </c>
      <c r="DQ116" s="16">
        <f>+'MATRIZ (A)'!DQ116*DQ$168</f>
        <v>727.55585389141947</v>
      </c>
      <c r="DR116" s="16">
        <f>+'MATRIZ (A)'!DR116*DR$168</f>
        <v>4887.0496030712238</v>
      </c>
      <c r="DS116" s="16">
        <f>+'MATRIZ (A)'!DS116*DS$168</f>
        <v>258.72308183020516</v>
      </c>
      <c r="DT116" s="16">
        <f>+'MATRIZ (A)'!DT116*DT$168</f>
        <v>1.0443752998652178</v>
      </c>
      <c r="DU116" s="16">
        <f>+'MATRIZ (A)'!DU116*DU$168</f>
        <v>140.2265060433769</v>
      </c>
      <c r="DV116" s="16">
        <f>+'MATRIZ (A)'!DV116*DV$168</f>
        <v>8507.3611173907266</v>
      </c>
      <c r="DW116" s="16">
        <f>+'MATRIZ (A)'!DW116*DW$168</f>
        <v>5589.2732100627181</v>
      </c>
      <c r="DX116" s="16">
        <f>+'MATRIZ (A)'!DX116*DX$168</f>
        <v>199.02451118072935</v>
      </c>
      <c r="DY116" s="16">
        <f>+'MATRIZ (A)'!DY116*DY$168</f>
        <v>0.56432339606714388</v>
      </c>
      <c r="DZ116" s="16">
        <f>+'MATRIZ (A)'!DZ116*DZ$168</f>
        <v>22.850729698351806</v>
      </c>
      <c r="EA116" s="16">
        <f>+'MATRIZ (A)'!EA116*EA$168</f>
        <v>858.20684823754812</v>
      </c>
      <c r="EB116" s="16">
        <f>+'MATRIZ (A)'!EB116*EB$168</f>
        <v>1047.1697185985001</v>
      </c>
      <c r="EC116" s="16">
        <f>+'MATRIZ (A)'!EC116*EC$168</f>
        <v>642.41731297782098</v>
      </c>
      <c r="ED116" s="16">
        <f>+'MATRIZ (A)'!ED116*ED$168</f>
        <v>158.21004132622556</v>
      </c>
      <c r="EE116" s="16">
        <f>+'MATRIZ (A)'!EE116*EE$168</f>
        <v>871.14387571328041</v>
      </c>
      <c r="EF116" s="16">
        <f>+'MATRIZ (A)'!EF116*EF$168</f>
        <v>39.811166460174526</v>
      </c>
      <c r="EG116" s="16">
        <f>+'MATRIZ (A)'!EG116*EG$168</f>
        <v>86.747648868553796</v>
      </c>
      <c r="EH116" s="16">
        <f>+'MATRIZ (A)'!EH116*EH$168</f>
        <v>0</v>
      </c>
      <c r="EI116" s="18">
        <f t="shared" si="10"/>
        <v>209743.63024226998</v>
      </c>
      <c r="EJ116" s="20">
        <f>+'MATRIZ (I-A) INVERSA'!FM116</f>
        <v>3027.9871788485816</v>
      </c>
      <c r="EK116" s="20">
        <f>+'MATRIZ (I-A) INVERSA'!FN116</f>
        <v>0</v>
      </c>
      <c r="EL116" s="20">
        <f>+'MATRIZ (I-A) INVERSA'!FO116</f>
        <v>0</v>
      </c>
      <c r="EM116" s="20">
        <f>+'MATRIZ (I-A) INVERSA'!FP116</f>
        <v>0</v>
      </c>
      <c r="EN116" s="20">
        <f>+'MATRIZ (I-A) INVERSA'!FQ116</f>
        <v>0</v>
      </c>
      <c r="EO116" s="20">
        <f>+'MATRIZ (I-A) INVERSA'!FR116</f>
        <v>0</v>
      </c>
      <c r="EP116" s="20">
        <f>+'MATRIZ (I-A) INVERSA'!FS116</f>
        <v>0</v>
      </c>
      <c r="EQ116" s="20">
        <f>+'MATRIZ (I-A) INVERSA'!FT116</f>
        <v>0</v>
      </c>
      <c r="ER116" s="20">
        <f>+'MATRIZ (I-A) INVERSA'!FU116</f>
        <v>0</v>
      </c>
      <c r="ES116" s="20">
        <f>+'MATRIZ (I-A) INVERSA'!FV116</f>
        <v>0</v>
      </c>
      <c r="ET116" s="20">
        <f>+'MATRIZ (I-A) INVERSA'!FW116</f>
        <v>0</v>
      </c>
      <c r="EU116" s="20">
        <f>+'MATRIZ (I-A) INVERSA'!FX116</f>
        <v>0</v>
      </c>
      <c r="EV116" s="20">
        <f>+'MATRIZ (I-A) INVERSA'!FY116</f>
        <v>0</v>
      </c>
      <c r="EW116" s="20">
        <f>+'MATRIZ (I-A) INVERSA'!FZ116</f>
        <v>0</v>
      </c>
      <c r="EX116" s="20">
        <f>+'MATRIZ (I-A) INVERSA'!GA116</f>
        <v>6447.9432598643853</v>
      </c>
      <c r="EY116" s="20">
        <f>+'MATRIZ (I-A) INVERSA'!GB116</f>
        <v>0</v>
      </c>
      <c r="EZ116" s="20">
        <f>+'MATRIZ (I-A) INVERSA'!GC116</f>
        <v>0</v>
      </c>
      <c r="FA116" s="20">
        <f>+'MATRIZ (I-A) INVERSA'!GD116</f>
        <v>0</v>
      </c>
      <c r="FB116" s="20">
        <f>+'MATRIZ (I-A) INVERSA'!GE116</f>
        <v>0</v>
      </c>
      <c r="FC116" s="20">
        <f>+'MATRIZ (I-A) INVERSA'!GF116</f>
        <v>0</v>
      </c>
      <c r="FD116" s="20">
        <f>+'MATRIZ (I-A) INVERSA'!GG116</f>
        <v>0</v>
      </c>
      <c r="FE116" s="20">
        <f>+'MATRIZ (I-A) INVERSA'!GH116</f>
        <v>0</v>
      </c>
      <c r="FF116" s="20">
        <f>+'MATRIZ (I-A) INVERSA'!GI116</f>
        <v>0</v>
      </c>
      <c r="FG116" s="18">
        <f t="shared" si="8"/>
        <v>9475.9304387129669</v>
      </c>
      <c r="FH116" s="17">
        <f t="shared" si="11"/>
        <v>219219.56068098295</v>
      </c>
      <c r="FI116" s="28"/>
      <c r="FJ116" s="17">
        <v>219219.56068098306</v>
      </c>
      <c r="FK116" s="48">
        <f t="shared" si="9"/>
        <v>0</v>
      </c>
      <c r="FM116" s="46">
        <f>+IFERROR((FH116/'MIP 2017'!FH116*100-100),0)</f>
        <v>0.94773323719137181</v>
      </c>
    </row>
    <row r="117" spans="1:169" s="7" customFormat="1" ht="21.95" customHeight="1" thickBot="1" x14ac:dyDescent="0.25">
      <c r="A117" s="137" t="s">
        <v>272</v>
      </c>
      <c r="B117" s="138" t="s">
        <v>399</v>
      </c>
      <c r="C117" s="16">
        <f>+'MATRIZ (A)'!C117*C$168</f>
        <v>3.5283686304482025</v>
      </c>
      <c r="D117" s="16">
        <f>+'MATRIZ (A)'!D117*D$168</f>
        <v>0.46796667984487417</v>
      </c>
      <c r="E117" s="16">
        <f>+'MATRIZ (A)'!E117*E$168</f>
        <v>1.7138992955422383</v>
      </c>
      <c r="F117" s="16">
        <f>+'MATRIZ (A)'!F117*F$168</f>
        <v>25.338353515885171</v>
      </c>
      <c r="G117" s="16">
        <f>+'MATRIZ (A)'!G117*G$168</f>
        <v>25.086329265256111</v>
      </c>
      <c r="H117" s="16">
        <f>+'MATRIZ (A)'!H117*H$168</f>
        <v>8.8936892510278387</v>
      </c>
      <c r="I117" s="16">
        <f>+'MATRIZ (A)'!I117*I$168</f>
        <v>2.6877989165695646</v>
      </c>
      <c r="J117" s="16">
        <f>+'MATRIZ (A)'!J117*J$168</f>
        <v>26.565594835096665</v>
      </c>
      <c r="K117" s="16">
        <f>+'MATRIZ (A)'!K117*K$168</f>
        <v>23.61005388237178</v>
      </c>
      <c r="L117" s="16">
        <f>+'MATRIZ (A)'!L117*L$168</f>
        <v>31.317626776900376</v>
      </c>
      <c r="M117" s="16">
        <f>+'MATRIZ (A)'!M117*M$168</f>
        <v>31.644997793517181</v>
      </c>
      <c r="N117" s="16">
        <f>+'MATRIZ (A)'!N117*N$168</f>
        <v>35.130117070165049</v>
      </c>
      <c r="O117" s="16">
        <f>+'MATRIZ (A)'!O117*O$168</f>
        <v>33.293520376058773</v>
      </c>
      <c r="P117" s="16">
        <f>+'MATRIZ (A)'!P117*P$168</f>
        <v>222.22972658957525</v>
      </c>
      <c r="Q117" s="16">
        <f>+'MATRIZ (A)'!Q117*Q$168</f>
        <v>6.2865176287996398</v>
      </c>
      <c r="R117" s="16">
        <f>+'MATRIZ (A)'!R117*R$168</f>
        <v>2366.0681103420893</v>
      </c>
      <c r="S117" s="16">
        <f>+'MATRIZ (A)'!S117*S$168</f>
        <v>26.382636340499698</v>
      </c>
      <c r="T117" s="16">
        <f>+'MATRIZ (A)'!T117*T$168</f>
        <v>58.039392332760478</v>
      </c>
      <c r="U117" s="16">
        <f>+'MATRIZ (A)'!U117*U$168</f>
        <v>274.8159825594937</v>
      </c>
      <c r="V117" s="16">
        <f>+'MATRIZ (A)'!V117*V$168</f>
        <v>5.8902051158873796</v>
      </c>
      <c r="W117" s="16">
        <f>+'MATRIZ (A)'!W117*W$168</f>
        <v>22.256847245454217</v>
      </c>
      <c r="X117" s="16">
        <f>+'MATRIZ (A)'!X117*X$168</f>
        <v>209.41534641728899</v>
      </c>
      <c r="Y117" s="16">
        <f>+'MATRIZ (A)'!Y117*Y$168</f>
        <v>72.87758171660532</v>
      </c>
      <c r="Z117" s="16">
        <f>+'MATRIZ (A)'!Z117*Z$168</f>
        <v>289.91391213669158</v>
      </c>
      <c r="AA117" s="16">
        <f>+'MATRIZ (A)'!AA117*AA$168</f>
        <v>12.361392126040725</v>
      </c>
      <c r="AB117" s="16">
        <f>+'MATRIZ (A)'!AB117*AB$168</f>
        <v>332.23737165366742</v>
      </c>
      <c r="AC117" s="16">
        <f>+'MATRIZ (A)'!AC117*AC$168</f>
        <v>6.7013900606863661</v>
      </c>
      <c r="AD117" s="16">
        <f>+'MATRIZ (A)'!AD117*AD$168</f>
        <v>23.069107022419612</v>
      </c>
      <c r="AE117" s="16">
        <f>+'MATRIZ (A)'!AE117*AE$168</f>
        <v>50.078148388798539</v>
      </c>
      <c r="AF117" s="16">
        <f>+'MATRIZ (A)'!AF117*AF$168</f>
        <v>102.50010663844617</v>
      </c>
      <c r="AG117" s="16">
        <f>+'MATRIZ (A)'!AG117*AG$168</f>
        <v>1.3745487129970943E-2</v>
      </c>
      <c r="AH117" s="16">
        <f>+'MATRIZ (A)'!AH117*AH$168</f>
        <v>3.7131085668217585</v>
      </c>
      <c r="AI117" s="16">
        <f>+'MATRIZ (A)'!AI117*AI$168</f>
        <v>615.47142675117709</v>
      </c>
      <c r="AJ117" s="16">
        <f>+'MATRIZ (A)'!AJ117*AJ$168</f>
        <v>890.47956212403733</v>
      </c>
      <c r="AK117" s="16">
        <f>+'MATRIZ (A)'!AK117*AK$168</f>
        <v>582.41885574014054</v>
      </c>
      <c r="AL117" s="16">
        <f>+'MATRIZ (A)'!AL117*AL$168</f>
        <v>222.8106769667786</v>
      </c>
      <c r="AM117" s="16">
        <f>+'MATRIZ (A)'!AM117*AM$168</f>
        <v>1359.3689649461746</v>
      </c>
      <c r="AN117" s="16">
        <f>+'MATRIZ (A)'!AN117*AN$168</f>
        <v>341.3958058419845</v>
      </c>
      <c r="AO117" s="16">
        <f>+'MATRIZ (A)'!AO117*AO$168</f>
        <v>376.5251134270207</v>
      </c>
      <c r="AP117" s="16">
        <f>+'MATRIZ (A)'!AP117*AP$168</f>
        <v>1968.8611898402328</v>
      </c>
      <c r="AQ117" s="16">
        <f>+'MATRIZ (A)'!AQ117*AQ$168</f>
        <v>112.50643081346328</v>
      </c>
      <c r="AR117" s="16">
        <f>+'MATRIZ (A)'!AR117*AR$168</f>
        <v>57.103508030972016</v>
      </c>
      <c r="AS117" s="16">
        <f>+'MATRIZ (A)'!AS117*AS$168</f>
        <v>218.84949012768456</v>
      </c>
      <c r="AT117" s="16">
        <f>+'MATRIZ (A)'!AT117*AT$168</f>
        <v>234.00004270658707</v>
      </c>
      <c r="AU117" s="16">
        <f>+'MATRIZ (A)'!AU117*AU$168</f>
        <v>7106.0197230483709</v>
      </c>
      <c r="AV117" s="16">
        <f>+'MATRIZ (A)'!AV117*AV$168</f>
        <v>136.36046835352096</v>
      </c>
      <c r="AW117" s="16">
        <f>+'MATRIZ (A)'!AW117*AW$168</f>
        <v>1511.956898048207</v>
      </c>
      <c r="AX117" s="16">
        <f>+'MATRIZ (A)'!AX117*AX$168</f>
        <v>52.476638338413984</v>
      </c>
      <c r="AY117" s="16">
        <f>+'MATRIZ (A)'!AY117*AY$168</f>
        <v>55.229530929433047</v>
      </c>
      <c r="AZ117" s="16">
        <f>+'MATRIZ (A)'!AZ117*AZ$168</f>
        <v>5.32461461346315</v>
      </c>
      <c r="BA117" s="16">
        <f>+'MATRIZ (A)'!BA117*BA$168</f>
        <v>6.7188095261973082</v>
      </c>
      <c r="BB117" s="16">
        <f>+'MATRIZ (A)'!BB117*BB$168</f>
        <v>62.256945468648496</v>
      </c>
      <c r="BC117" s="16">
        <f>+'MATRIZ (A)'!BC117*BC$168</f>
        <v>1182.6144222273394</v>
      </c>
      <c r="BD117" s="16">
        <f>+'MATRIZ (A)'!BD117*BD$168</f>
        <v>477.0826782188106</v>
      </c>
      <c r="BE117" s="16">
        <f>+'MATRIZ (A)'!BE117*BE$168</f>
        <v>455.38775920844603</v>
      </c>
      <c r="BF117" s="16">
        <f>+'MATRIZ (A)'!BF117*BF$168</f>
        <v>1864.3001451390155</v>
      </c>
      <c r="BG117" s="16">
        <f>+'MATRIZ (A)'!BG117*BG$168</f>
        <v>129.71127220266692</v>
      </c>
      <c r="BH117" s="16">
        <f>+'MATRIZ (A)'!BH117*BH$168</f>
        <v>1127.6891641842126</v>
      </c>
      <c r="BI117" s="16">
        <f>+'MATRIZ (A)'!BI117*BI$168</f>
        <v>693.84846939794943</v>
      </c>
      <c r="BJ117" s="16">
        <f>+'MATRIZ (A)'!BJ117*BJ$168</f>
        <v>579.13066742307399</v>
      </c>
      <c r="BK117" s="16">
        <f>+'MATRIZ (A)'!BK117*BK$168</f>
        <v>71.329095074102383</v>
      </c>
      <c r="BL117" s="16">
        <f>+'MATRIZ (A)'!BL117*BL$168</f>
        <v>27.583575323078435</v>
      </c>
      <c r="BM117" s="16">
        <f>+'MATRIZ (A)'!BM117*BM$168</f>
        <v>2248.1877898128491</v>
      </c>
      <c r="BN117" s="16">
        <f>+'MATRIZ (A)'!BN117*BN$168</f>
        <v>231.82871564420321</v>
      </c>
      <c r="BO117" s="16">
        <f>+'MATRIZ (A)'!BO117*BO$168</f>
        <v>655.74374065438724</v>
      </c>
      <c r="BP117" s="16">
        <f>+'MATRIZ (A)'!BP117*BP$168</f>
        <v>67.233484248193093</v>
      </c>
      <c r="BQ117" s="16">
        <f>+'MATRIZ (A)'!BQ117*BQ$168</f>
        <v>95.579486540142369</v>
      </c>
      <c r="BR117" s="16">
        <f>+'MATRIZ (A)'!BR117*BR$168</f>
        <v>3810.1662915567458</v>
      </c>
      <c r="BS117" s="16">
        <f>+'MATRIZ (A)'!BS117*BS$168</f>
        <v>28.18017452552148</v>
      </c>
      <c r="BT117" s="16">
        <f>+'MATRIZ (A)'!BT117*BT$168</f>
        <v>684.26883739719096</v>
      </c>
      <c r="BU117" s="16">
        <f>+'MATRIZ (A)'!BU117*BU$168</f>
        <v>13357.308363585304</v>
      </c>
      <c r="BV117" s="16">
        <f>+'MATRIZ (A)'!BV117*BV$168</f>
        <v>243.56573011843696</v>
      </c>
      <c r="BW117" s="16">
        <f>+'MATRIZ (A)'!BW117*BW$168</f>
        <v>1293.3970737521383</v>
      </c>
      <c r="BX117" s="16">
        <f>+'MATRIZ (A)'!BX117*BX$168</f>
        <v>4738.9660355373508</v>
      </c>
      <c r="BY117" s="16">
        <f>+'MATRIZ (A)'!BY117*BY$168</f>
        <v>93.173729193576534</v>
      </c>
      <c r="BZ117" s="16">
        <f>+'MATRIZ (A)'!BZ117*BZ$168</f>
        <v>14.665054975953764</v>
      </c>
      <c r="CA117" s="16">
        <f>+'MATRIZ (A)'!CA117*CA$168</f>
        <v>336.10283322333436</v>
      </c>
      <c r="CB117" s="16">
        <f>+'MATRIZ (A)'!CB117*CB$168</f>
        <v>618.11432841042063</v>
      </c>
      <c r="CC117" s="16">
        <f>+'MATRIZ (A)'!CC117*CC$168</f>
        <v>636.93719073954935</v>
      </c>
      <c r="CD117" s="16">
        <f>+'MATRIZ (A)'!CD117*CD$168</f>
        <v>383.05648586113716</v>
      </c>
      <c r="CE117" s="16">
        <f>+'MATRIZ (A)'!CE117*CE$168</f>
        <v>1967.5101253721045</v>
      </c>
      <c r="CF117" s="16">
        <f>+'MATRIZ (A)'!CF117*CF$168</f>
        <v>809.09003517928829</v>
      </c>
      <c r="CG117" s="16">
        <f>+'MATRIZ (A)'!CG117*CG$168</f>
        <v>22538.223904726994</v>
      </c>
      <c r="CH117" s="16">
        <f>+'MATRIZ (A)'!CH117*CH$168</f>
        <v>292.08364833461627</v>
      </c>
      <c r="CI117" s="16">
        <f>+'MATRIZ (A)'!CI117*CI$168</f>
        <v>2.8996914053719931</v>
      </c>
      <c r="CJ117" s="16">
        <f>+'MATRIZ (A)'!CJ117*CJ$168</f>
        <v>991.10032639714223</v>
      </c>
      <c r="CK117" s="16">
        <f>+'MATRIZ (A)'!CK117*CK$168</f>
        <v>307.17741497059296</v>
      </c>
      <c r="CL117" s="16">
        <f>+'MATRIZ (A)'!CL117*CL$168</f>
        <v>4970.3310275436133</v>
      </c>
      <c r="CM117" s="16">
        <f>+'MATRIZ (A)'!CM117*CM$168</f>
        <v>309.68832492927993</v>
      </c>
      <c r="CN117" s="16">
        <f>+'MATRIZ (A)'!CN117*CN$168</f>
        <v>472.71317909893622</v>
      </c>
      <c r="CO117" s="16">
        <f>+'MATRIZ (A)'!CO117*CO$168</f>
        <v>8103.260109736545</v>
      </c>
      <c r="CP117" s="16">
        <f>+'MATRIZ (A)'!CP117*CP$168</f>
        <v>8348.8646359490212</v>
      </c>
      <c r="CQ117" s="16">
        <f>+'MATRIZ (A)'!CQ117*CQ$168</f>
        <v>8363.0887738724032</v>
      </c>
      <c r="CR117" s="16">
        <f>+'MATRIZ (A)'!CR117*CR$168</f>
        <v>1489.5961859119623</v>
      </c>
      <c r="CS117" s="16">
        <f>+'MATRIZ (A)'!CS117*CS$168</f>
        <v>815.78811693784189</v>
      </c>
      <c r="CT117" s="16">
        <f>+'MATRIZ (A)'!CT117*CT$168</f>
        <v>10475.560738707643</v>
      </c>
      <c r="CU117" s="16">
        <f>+'MATRIZ (A)'!CU117*CU$168</f>
        <v>10790.016576267577</v>
      </c>
      <c r="CV117" s="16">
        <f>+'MATRIZ (A)'!CV117*CV$168</f>
        <v>0.8425964585859107</v>
      </c>
      <c r="CW117" s="16">
        <f>+'MATRIZ (A)'!CW117*CW$168</f>
        <v>3287.2406536937801</v>
      </c>
      <c r="CX117" s="16">
        <f>+'MATRIZ (A)'!CX117*CX$168</f>
        <v>3535.6738704945683</v>
      </c>
      <c r="CY117" s="16">
        <f>+'MATRIZ (A)'!CY117*CY$168</f>
        <v>5486.7776081359243</v>
      </c>
      <c r="CZ117" s="16">
        <f>+'MATRIZ (A)'!CZ117*CZ$168</f>
        <v>341.93936172044823</v>
      </c>
      <c r="DA117" s="16">
        <f>+'MATRIZ (A)'!DA117*DA$168</f>
        <v>16920.601723056101</v>
      </c>
      <c r="DB117" s="16">
        <f>+'MATRIZ (A)'!DB117*DB$168</f>
        <v>1107.1628872703122</v>
      </c>
      <c r="DC117" s="16">
        <f>+'MATRIZ (A)'!DC117*DC$168</f>
        <v>1062.5504828500736</v>
      </c>
      <c r="DD117" s="16">
        <f>+'MATRIZ (A)'!DD117*DD$168</f>
        <v>48137.297508518241</v>
      </c>
      <c r="DE117" s="16">
        <f>+'MATRIZ (A)'!DE117*DE$168</f>
        <v>1016.5566440436276</v>
      </c>
      <c r="DF117" s="16">
        <f>+'MATRIZ (A)'!DF117*DF$168</f>
        <v>9305.6950870739511</v>
      </c>
      <c r="DG117" s="16">
        <f>+'MATRIZ (A)'!DG117*DG$168</f>
        <v>11522.219967240988</v>
      </c>
      <c r="DH117" s="16">
        <f>+'MATRIZ (A)'!DH117*DH$168</f>
        <v>2687.2578307685276</v>
      </c>
      <c r="DI117" s="16">
        <f>+'MATRIZ (A)'!DI117*DI$168</f>
        <v>157.15194902206116</v>
      </c>
      <c r="DJ117" s="16">
        <f>+'MATRIZ (A)'!DJ117*DJ$168</f>
        <v>585.66970462832319</v>
      </c>
      <c r="DK117" s="16">
        <f>+'MATRIZ (A)'!DK117*DK$168</f>
        <v>186.18597684741755</v>
      </c>
      <c r="DL117" s="16">
        <f>+'MATRIZ (A)'!DL117*DL$168</f>
        <v>809.85361999189615</v>
      </c>
      <c r="DM117" s="16">
        <f>+'MATRIZ (A)'!DM117*DM$168</f>
        <v>2.5263557962929983</v>
      </c>
      <c r="DN117" s="16">
        <f>+'MATRIZ (A)'!DN117*DN$168</f>
        <v>1.853920613279251</v>
      </c>
      <c r="DO117" s="16">
        <f>+'MATRIZ (A)'!DO117*DO$168</f>
        <v>908.13006185535585</v>
      </c>
      <c r="DP117" s="16">
        <f>+'MATRIZ (A)'!DP117*DP$168</f>
        <v>1097.8574832526276</v>
      </c>
      <c r="DQ117" s="16">
        <f>+'MATRIZ (A)'!DQ117*DQ$168</f>
        <v>177.54864679902408</v>
      </c>
      <c r="DR117" s="16">
        <f>+'MATRIZ (A)'!DR117*DR$168</f>
        <v>29569.254244174372</v>
      </c>
      <c r="DS117" s="16">
        <f>+'MATRIZ (A)'!DS117*DS$168</f>
        <v>6232.4193583418501</v>
      </c>
      <c r="DT117" s="16">
        <f>+'MATRIZ (A)'!DT117*DT$168</f>
        <v>261.92964648034871</v>
      </c>
      <c r="DU117" s="16">
        <f>+'MATRIZ (A)'!DU117*DU$168</f>
        <v>1.1148847573660416</v>
      </c>
      <c r="DV117" s="16">
        <f>+'MATRIZ (A)'!DV117*DV$168</f>
        <v>2192.2111348510907</v>
      </c>
      <c r="DW117" s="16">
        <f>+'MATRIZ (A)'!DW117*DW$168</f>
        <v>13309.184667530935</v>
      </c>
      <c r="DX117" s="16">
        <f>+'MATRIZ (A)'!DX117*DX$168</f>
        <v>44.551875998786123</v>
      </c>
      <c r="DY117" s="16">
        <f>+'MATRIZ (A)'!DY117*DY$168</f>
        <v>115.55406825856701</v>
      </c>
      <c r="DZ117" s="16">
        <f>+'MATRIZ (A)'!DZ117*DZ$168</f>
        <v>39.813195549631772</v>
      </c>
      <c r="EA117" s="16">
        <f>+'MATRIZ (A)'!EA117*EA$168</f>
        <v>1040.3438975776048</v>
      </c>
      <c r="EB117" s="16">
        <f>+'MATRIZ (A)'!EB117*EB$168</f>
        <v>4446.9850758734974</v>
      </c>
      <c r="EC117" s="16">
        <f>+'MATRIZ (A)'!EC117*EC$168</f>
        <v>163.91981449631857</v>
      </c>
      <c r="ED117" s="16">
        <f>+'MATRIZ (A)'!ED117*ED$168</f>
        <v>51.054155154592891</v>
      </c>
      <c r="EE117" s="16">
        <f>+'MATRIZ (A)'!EE117*EE$168</f>
        <v>73.763172385893213</v>
      </c>
      <c r="EF117" s="16">
        <f>+'MATRIZ (A)'!EF117*EF$168</f>
        <v>2.6672898775220615</v>
      </c>
      <c r="EG117" s="16">
        <f>+'MATRIZ (A)'!EG117*EG$168</f>
        <v>7.909747914309345</v>
      </c>
      <c r="EH117" s="16">
        <f>+'MATRIZ (A)'!EH117*EH$168</f>
        <v>0</v>
      </c>
      <c r="EI117" s="18">
        <f t="shared" si="10"/>
        <v>303333.67921917047</v>
      </c>
      <c r="EJ117" s="20">
        <f>+'MATRIZ (I-A) INVERSA'!FM117</f>
        <v>24446.354088880096</v>
      </c>
      <c r="EK117" s="20">
        <f>+'MATRIZ (I-A) INVERSA'!FN117</f>
        <v>0</v>
      </c>
      <c r="EL117" s="20">
        <f>+'MATRIZ (I-A) INVERSA'!FO117</f>
        <v>0</v>
      </c>
      <c r="EM117" s="20">
        <f>+'MATRIZ (I-A) INVERSA'!FP117</f>
        <v>0</v>
      </c>
      <c r="EN117" s="20">
        <f>+'MATRIZ (I-A) INVERSA'!FQ117</f>
        <v>0</v>
      </c>
      <c r="EO117" s="20">
        <f>+'MATRIZ (I-A) INVERSA'!FR117</f>
        <v>0</v>
      </c>
      <c r="EP117" s="20">
        <f>+'MATRIZ (I-A) INVERSA'!FS117</f>
        <v>0</v>
      </c>
      <c r="EQ117" s="20">
        <f>+'MATRIZ (I-A) INVERSA'!FT117</f>
        <v>0</v>
      </c>
      <c r="ER117" s="20">
        <f>+'MATRIZ (I-A) INVERSA'!FU117</f>
        <v>0</v>
      </c>
      <c r="ES117" s="20">
        <f>+'MATRIZ (I-A) INVERSA'!FV117</f>
        <v>0</v>
      </c>
      <c r="ET117" s="20">
        <f>+'MATRIZ (I-A) INVERSA'!FW117</f>
        <v>0</v>
      </c>
      <c r="EU117" s="20">
        <f>+'MATRIZ (I-A) INVERSA'!FX117</f>
        <v>819.1171352906855</v>
      </c>
      <c r="EV117" s="20">
        <f>+'MATRIZ (I-A) INVERSA'!FY117</f>
        <v>4396.8366776848961</v>
      </c>
      <c r="EW117" s="20">
        <f>+'MATRIZ (I-A) INVERSA'!FZ117</f>
        <v>43.084091197371947</v>
      </c>
      <c r="EX117" s="20">
        <f>+'MATRIZ (I-A) INVERSA'!GA117</f>
        <v>896989.29725753469</v>
      </c>
      <c r="EY117" s="20">
        <f>+'MATRIZ (I-A) INVERSA'!GB117</f>
        <v>0</v>
      </c>
      <c r="EZ117" s="20">
        <f>+'MATRIZ (I-A) INVERSA'!GC117</f>
        <v>0</v>
      </c>
      <c r="FA117" s="20">
        <f>+'MATRIZ (I-A) INVERSA'!GD117</f>
        <v>0</v>
      </c>
      <c r="FB117" s="20">
        <f>+'MATRIZ (I-A) INVERSA'!GE117</f>
        <v>0</v>
      </c>
      <c r="FC117" s="20">
        <f>+'MATRIZ (I-A) INVERSA'!GF117</f>
        <v>0</v>
      </c>
      <c r="FD117" s="20">
        <f>+'MATRIZ (I-A) INVERSA'!GG117</f>
        <v>0</v>
      </c>
      <c r="FE117" s="20">
        <f>+'MATRIZ (I-A) INVERSA'!GH117</f>
        <v>0</v>
      </c>
      <c r="FF117" s="20">
        <f>+'MATRIZ (I-A) INVERSA'!GI117</f>
        <v>0</v>
      </c>
      <c r="FG117" s="18">
        <f t="shared" si="8"/>
        <v>926694.68925058772</v>
      </c>
      <c r="FH117" s="17">
        <f t="shared" si="11"/>
        <v>1230028.3684697582</v>
      </c>
      <c r="FI117" s="28"/>
      <c r="FJ117" s="17">
        <v>1230028.3684697596</v>
      </c>
      <c r="FK117" s="48">
        <f t="shared" si="9"/>
        <v>0</v>
      </c>
      <c r="FM117" s="46">
        <f>+IFERROR((FH117/'MIP 2017'!FH117*100-100),0)</f>
        <v>0.17086579770423782</v>
      </c>
    </row>
    <row r="118" spans="1:169" s="7" customFormat="1" ht="21.95" customHeight="1" thickBot="1" x14ac:dyDescent="0.25">
      <c r="A118" s="137" t="s">
        <v>274</v>
      </c>
      <c r="B118" s="138" t="s">
        <v>271</v>
      </c>
      <c r="C118" s="16">
        <f>+'MATRIZ (A)'!C118*C$168</f>
        <v>2.7240523424944207E-2</v>
      </c>
      <c r="D118" s="16">
        <f>+'MATRIZ (A)'!D118*D$168</f>
        <v>3.5886595802681965E-3</v>
      </c>
      <c r="E118" s="16">
        <f>+'MATRIZ (A)'!E118*E$168</f>
        <v>3.0285693603797297</v>
      </c>
      <c r="F118" s="16">
        <f>+'MATRIZ (A)'!F118*F$168</f>
        <v>18.394752959234971</v>
      </c>
      <c r="G118" s="16">
        <f>+'MATRIZ (A)'!G118*G$168</f>
        <v>85.763142842209504</v>
      </c>
      <c r="H118" s="16">
        <f>+'MATRIZ (A)'!H118*H$168</f>
        <v>8.1936037405403042</v>
      </c>
      <c r="I118" s="16">
        <f>+'MATRIZ (A)'!I118*I$168</f>
        <v>4.2322418670209752</v>
      </c>
      <c r="J118" s="16">
        <f>+'MATRIZ (A)'!J118*J$168</f>
        <v>7.1308030176758832</v>
      </c>
      <c r="K118" s="16">
        <f>+'MATRIZ (A)'!K118*K$168</f>
        <v>38.80191296432298</v>
      </c>
      <c r="L118" s="16">
        <f>+'MATRIZ (A)'!L118*L$168</f>
        <v>52.244800172784366</v>
      </c>
      <c r="M118" s="16">
        <f>+'MATRIZ (A)'!M118*M$168</f>
        <v>122.66823235156544</v>
      </c>
      <c r="N118" s="16">
        <f>+'MATRIZ (A)'!N118*N$168</f>
        <v>22.167320001568797</v>
      </c>
      <c r="O118" s="16">
        <f>+'MATRIZ (A)'!O118*O$168</f>
        <v>21.965522128768065</v>
      </c>
      <c r="P118" s="16">
        <f>+'MATRIZ (A)'!P118*P$168</f>
        <v>434.05058901666774</v>
      </c>
      <c r="Q118" s="16">
        <f>+'MATRIZ (A)'!Q118*Q$168</f>
        <v>7.5460214262237821</v>
      </c>
      <c r="R118" s="16">
        <f>+'MATRIZ (A)'!R118*R$168</f>
        <v>2350.2447461594575</v>
      </c>
      <c r="S118" s="16">
        <f>+'MATRIZ (A)'!S118*S$168</f>
        <v>24.86826207268907</v>
      </c>
      <c r="T118" s="16">
        <f>+'MATRIZ (A)'!T118*T$168</f>
        <v>138.07915454854123</v>
      </c>
      <c r="U118" s="16">
        <f>+'MATRIZ (A)'!U118*U$168</f>
        <v>534.64847590532577</v>
      </c>
      <c r="V118" s="16">
        <f>+'MATRIZ (A)'!V118*V$168</f>
        <v>9.7153601005538626</v>
      </c>
      <c r="W118" s="16">
        <f>+'MATRIZ (A)'!W118*W$168</f>
        <v>24.233301200690036</v>
      </c>
      <c r="X118" s="16">
        <f>+'MATRIZ (A)'!X118*X$168</f>
        <v>132.65419320298162</v>
      </c>
      <c r="Y118" s="16">
        <f>+'MATRIZ (A)'!Y118*Y$168</f>
        <v>1.8547340330943736</v>
      </c>
      <c r="Z118" s="16">
        <f>+'MATRIZ (A)'!Z118*Z$168</f>
        <v>96.411596605862698</v>
      </c>
      <c r="AA118" s="16">
        <f>+'MATRIZ (A)'!AA118*AA$168</f>
        <v>15.304033237655593</v>
      </c>
      <c r="AB118" s="16">
        <f>+'MATRIZ (A)'!AB118*AB$168</f>
        <v>379.88015603419757</v>
      </c>
      <c r="AC118" s="16">
        <f>+'MATRIZ (A)'!AC118*AC$168</f>
        <v>30.125032376802526</v>
      </c>
      <c r="AD118" s="16">
        <f>+'MATRIZ (A)'!AD118*AD$168</f>
        <v>3.4692259204173621</v>
      </c>
      <c r="AE118" s="16">
        <f>+'MATRIZ (A)'!AE118*AE$168</f>
        <v>43.815226609693198</v>
      </c>
      <c r="AF118" s="16">
        <f>+'MATRIZ (A)'!AF118*AF$168</f>
        <v>982.54646600030071</v>
      </c>
      <c r="AG118" s="16">
        <f>+'MATRIZ (A)'!AG118*AG$168</f>
        <v>6.7866081882240358E-5</v>
      </c>
      <c r="AH118" s="16">
        <f>+'MATRIZ (A)'!AH118*AH$168</f>
        <v>0.59668349216226102</v>
      </c>
      <c r="AI118" s="16">
        <f>+'MATRIZ (A)'!AI118*AI$168</f>
        <v>1763.5242329990872</v>
      </c>
      <c r="AJ118" s="16">
        <f>+'MATRIZ (A)'!AJ118*AJ$168</f>
        <v>168.77744176069524</v>
      </c>
      <c r="AK118" s="16">
        <f>+'MATRIZ (A)'!AK118*AK$168</f>
        <v>1155.2379327262643</v>
      </c>
      <c r="AL118" s="16">
        <f>+'MATRIZ (A)'!AL118*AL$168</f>
        <v>64.864613804828295</v>
      </c>
      <c r="AM118" s="16">
        <f>+'MATRIZ (A)'!AM118*AM$168</f>
        <v>454.87741641379228</v>
      </c>
      <c r="AN118" s="16">
        <f>+'MATRIZ (A)'!AN118*AN$168</f>
        <v>143.17249722947329</v>
      </c>
      <c r="AO118" s="16">
        <f>+'MATRIZ (A)'!AO118*AO$168</f>
        <v>855.27307643652159</v>
      </c>
      <c r="AP118" s="16">
        <f>+'MATRIZ (A)'!AP118*AP$168</f>
        <v>1809.6491956612263</v>
      </c>
      <c r="AQ118" s="16">
        <f>+'MATRIZ (A)'!AQ118*AQ$168</f>
        <v>1047.1069262964161</v>
      </c>
      <c r="AR118" s="16">
        <f>+'MATRIZ (A)'!AR118*AR$168</f>
        <v>131.39665469137253</v>
      </c>
      <c r="AS118" s="16">
        <f>+'MATRIZ (A)'!AS118*AS$168</f>
        <v>129.12902195010986</v>
      </c>
      <c r="AT118" s="16">
        <f>+'MATRIZ (A)'!AT118*AT$168</f>
        <v>116.38875421545708</v>
      </c>
      <c r="AU118" s="16">
        <f>+'MATRIZ (A)'!AU118*AU$168</f>
        <v>478.12080875020001</v>
      </c>
      <c r="AV118" s="16">
        <f>+'MATRIZ (A)'!AV118*AV$168</f>
        <v>214.43365976730965</v>
      </c>
      <c r="AW118" s="16">
        <f>+'MATRIZ (A)'!AW118*AW$168</f>
        <v>751.81991701133222</v>
      </c>
      <c r="AX118" s="16">
        <f>+'MATRIZ (A)'!AX118*AX$168</f>
        <v>31.859962066247462</v>
      </c>
      <c r="AY118" s="16">
        <f>+'MATRIZ (A)'!AY118*AY$168</f>
        <v>64.358083575816437</v>
      </c>
      <c r="AZ118" s="16">
        <f>+'MATRIZ (A)'!AZ118*AZ$168</f>
        <v>3.1956911771867165</v>
      </c>
      <c r="BA118" s="16">
        <f>+'MATRIZ (A)'!BA118*BA$168</f>
        <v>1.3521545591095365</v>
      </c>
      <c r="BB118" s="16">
        <f>+'MATRIZ (A)'!BB118*BB$168</f>
        <v>502.60903330309003</v>
      </c>
      <c r="BC118" s="16">
        <f>+'MATRIZ (A)'!BC118*BC$168</f>
        <v>77.005725623552763</v>
      </c>
      <c r="BD118" s="16">
        <f>+'MATRIZ (A)'!BD118*BD$168</f>
        <v>204.90933918463449</v>
      </c>
      <c r="BE118" s="16">
        <f>+'MATRIZ (A)'!BE118*BE$168</f>
        <v>631.97093913497713</v>
      </c>
      <c r="BF118" s="16">
        <f>+'MATRIZ (A)'!BF118*BF$168</f>
        <v>288.52246856538994</v>
      </c>
      <c r="BG118" s="16">
        <f>+'MATRIZ (A)'!BG118*BG$168</f>
        <v>109.36266938554533</v>
      </c>
      <c r="BH118" s="16">
        <f>+'MATRIZ (A)'!BH118*BH$168</f>
        <v>245.6950874261895</v>
      </c>
      <c r="BI118" s="16">
        <f>+'MATRIZ (A)'!BI118*BI$168</f>
        <v>805.54445752858123</v>
      </c>
      <c r="BJ118" s="16">
        <f>+'MATRIZ (A)'!BJ118*BJ$168</f>
        <v>19.57881858554645</v>
      </c>
      <c r="BK118" s="16">
        <f>+'MATRIZ (A)'!BK118*BK$168</f>
        <v>379.5001101773862</v>
      </c>
      <c r="BL118" s="16">
        <f>+'MATRIZ (A)'!BL118*BL$168</f>
        <v>4.120175957031929</v>
      </c>
      <c r="BM118" s="16">
        <f>+'MATRIZ (A)'!BM118*BM$168</f>
        <v>910.5224708323999</v>
      </c>
      <c r="BN118" s="16">
        <f>+'MATRIZ (A)'!BN118*BN$168</f>
        <v>67.272224743239136</v>
      </c>
      <c r="BO118" s="16">
        <f>+'MATRIZ (A)'!BO118*BO$168</f>
        <v>171.29075735863822</v>
      </c>
      <c r="BP118" s="16">
        <f>+'MATRIZ (A)'!BP118*BP$168</f>
        <v>41.466206865025335</v>
      </c>
      <c r="BQ118" s="16">
        <f>+'MATRIZ (A)'!BQ118*BQ$168</f>
        <v>51.268754418171433</v>
      </c>
      <c r="BR118" s="16">
        <f>+'MATRIZ (A)'!BR118*BR$168</f>
        <v>183.32551165384558</v>
      </c>
      <c r="BS118" s="16">
        <f>+'MATRIZ (A)'!BS118*BS$168</f>
        <v>13.624354225887487</v>
      </c>
      <c r="BT118" s="16">
        <f>+'MATRIZ (A)'!BT118*BT$168</f>
        <v>594.30651416883597</v>
      </c>
      <c r="BU118" s="16">
        <f>+'MATRIZ (A)'!BU118*BU$168</f>
        <v>4418.9213707707568</v>
      </c>
      <c r="BV118" s="16">
        <f>+'MATRIZ (A)'!BV118*BV$168</f>
        <v>41.929315600642404</v>
      </c>
      <c r="BW118" s="16">
        <f>+'MATRIZ (A)'!BW118*BW$168</f>
        <v>6308.342111629704</v>
      </c>
      <c r="BX118" s="16">
        <f>+'MATRIZ (A)'!BX118*BX$168</f>
        <v>3676.6714728503312</v>
      </c>
      <c r="BY118" s="16">
        <f>+'MATRIZ (A)'!BY118*BY$168</f>
        <v>3587.4218004209288</v>
      </c>
      <c r="BZ118" s="16">
        <f>+'MATRIZ (A)'!BZ118*BZ$168</f>
        <v>43.227581452987494</v>
      </c>
      <c r="CA118" s="16">
        <f>+'MATRIZ (A)'!CA118*CA$168</f>
        <v>276.08493256421542</v>
      </c>
      <c r="CB118" s="16">
        <f>+'MATRIZ (A)'!CB118*CB$168</f>
        <v>37205.216163297569</v>
      </c>
      <c r="CC118" s="16">
        <f>+'MATRIZ (A)'!CC118*CC$168</f>
        <v>47535.334825490609</v>
      </c>
      <c r="CD118" s="16">
        <f>+'MATRIZ (A)'!CD118*CD$168</f>
        <v>15700.857214221011</v>
      </c>
      <c r="CE118" s="16">
        <f>+'MATRIZ (A)'!CE118*CE$168</f>
        <v>94602.008353569225</v>
      </c>
      <c r="CF118" s="16">
        <f>+'MATRIZ (A)'!CF118*CF$168</f>
        <v>11885.264484480964</v>
      </c>
      <c r="CG118" s="16">
        <f>+'MATRIZ (A)'!CG118*CG$168</f>
        <v>3240.7634132284757</v>
      </c>
      <c r="CH118" s="16">
        <f>+'MATRIZ (A)'!CH118*CH$168</f>
        <v>498.78670052173595</v>
      </c>
      <c r="CI118" s="16">
        <f>+'MATRIZ (A)'!CI118*CI$168</f>
        <v>3.0141706428903231E-3</v>
      </c>
      <c r="CJ118" s="16">
        <f>+'MATRIZ (A)'!CJ118*CJ$168</f>
        <v>1248.0436617546593</v>
      </c>
      <c r="CK118" s="16">
        <f>+'MATRIZ (A)'!CK118*CK$168</f>
        <v>935.5579950693417</v>
      </c>
      <c r="CL118" s="16">
        <f>+'MATRIZ (A)'!CL118*CL$168</f>
        <v>478.05658979543836</v>
      </c>
      <c r="CM118" s="16">
        <f>+'MATRIZ (A)'!CM118*CM$168</f>
        <v>16.934969043765179</v>
      </c>
      <c r="CN118" s="16">
        <f>+'MATRIZ (A)'!CN118*CN$168</f>
        <v>39.969941663570417</v>
      </c>
      <c r="CO118" s="16">
        <f>+'MATRIZ (A)'!CO118*CO$168</f>
        <v>717.40660418693051</v>
      </c>
      <c r="CP118" s="16">
        <f>+'MATRIZ (A)'!CP118*CP$168</f>
        <v>38.124837620200339</v>
      </c>
      <c r="CQ118" s="16">
        <f>+'MATRIZ (A)'!CQ118*CQ$168</f>
        <v>537.684019365621</v>
      </c>
      <c r="CR118" s="16">
        <f>+'MATRIZ (A)'!CR118*CR$168</f>
        <v>1062.4007681830985</v>
      </c>
      <c r="CS118" s="16">
        <f>+'MATRIZ (A)'!CS118*CS$168</f>
        <v>19.01921960443741</v>
      </c>
      <c r="CT118" s="16">
        <f>+'MATRIZ (A)'!CT118*CT$168</f>
        <v>1311.1608334266032</v>
      </c>
      <c r="CU118" s="16">
        <f>+'MATRIZ (A)'!CU118*CU$168</f>
        <v>694.94954246945679</v>
      </c>
      <c r="CV118" s="16">
        <f>+'MATRIZ (A)'!CV118*CV$168</f>
        <v>127.71647052264379</v>
      </c>
      <c r="CW118" s="16">
        <f>+'MATRIZ (A)'!CW118*CW$168</f>
        <v>1159.9109628027163</v>
      </c>
      <c r="CX118" s="16">
        <f>+'MATRIZ (A)'!CX118*CX$168</f>
        <v>206.71495382472634</v>
      </c>
      <c r="CY118" s="16">
        <f>+'MATRIZ (A)'!CY118*CY$168</f>
        <v>118.59987459699819</v>
      </c>
      <c r="CZ118" s="16">
        <f>+'MATRIZ (A)'!CZ118*CZ$168</f>
        <v>72.020716740558413</v>
      </c>
      <c r="DA118" s="16">
        <f>+'MATRIZ (A)'!DA118*DA$168</f>
        <v>16712.147363524658</v>
      </c>
      <c r="DB118" s="16">
        <f>+'MATRIZ (A)'!DB118*DB$168</f>
        <v>111.15193793016756</v>
      </c>
      <c r="DC118" s="16">
        <f>+'MATRIZ (A)'!DC118*DC$168</f>
        <v>59.5821524302591</v>
      </c>
      <c r="DD118" s="16">
        <f>+'MATRIZ (A)'!DD118*DD$168</f>
        <v>759.32376241585814</v>
      </c>
      <c r="DE118" s="16">
        <f>+'MATRIZ (A)'!DE118*DE$168</f>
        <v>22182.954274468946</v>
      </c>
      <c r="DF118" s="16">
        <f>+'MATRIZ (A)'!DF118*DF$168</f>
        <v>2682.7298484327321</v>
      </c>
      <c r="DG118" s="16">
        <f>+'MATRIZ (A)'!DG118*DG$168</f>
        <v>159.78286564027297</v>
      </c>
      <c r="DH118" s="16">
        <f>+'MATRIZ (A)'!DH118*DH$168</f>
        <v>1890.3262936514036</v>
      </c>
      <c r="DI118" s="16">
        <f>+'MATRIZ (A)'!DI118*DI$168</f>
        <v>0.23667767208085133</v>
      </c>
      <c r="DJ118" s="16">
        <f>+'MATRIZ (A)'!DJ118*DJ$168</f>
        <v>273.14639562030698</v>
      </c>
      <c r="DK118" s="16">
        <f>+'MATRIZ (A)'!DK118*DK$168</f>
        <v>76.450703444724184</v>
      </c>
      <c r="DL118" s="16">
        <f>+'MATRIZ (A)'!DL118*DL$168</f>
        <v>376.45245343689527</v>
      </c>
      <c r="DM118" s="16">
        <f>+'MATRIZ (A)'!DM118*DM$168</f>
        <v>1.0378103262163463</v>
      </c>
      <c r="DN118" s="16">
        <f>+'MATRIZ (A)'!DN118*DN$168</f>
        <v>98.789495093172391</v>
      </c>
      <c r="DO118" s="16">
        <f>+'MATRIZ (A)'!DO118*DO$168</f>
        <v>33.503476659945626</v>
      </c>
      <c r="DP118" s="16">
        <f>+'MATRIZ (A)'!DP118*DP$168</f>
        <v>47.256162205974576</v>
      </c>
      <c r="DQ118" s="16">
        <f>+'MATRIZ (A)'!DQ118*DQ$168</f>
        <v>139.96880738057729</v>
      </c>
      <c r="DR118" s="16">
        <f>+'MATRIZ (A)'!DR118*DR$168</f>
        <v>275.36618609099332</v>
      </c>
      <c r="DS118" s="16">
        <f>+'MATRIZ (A)'!DS118*DS$168</f>
        <v>22224.879545164793</v>
      </c>
      <c r="DT118" s="16">
        <f>+'MATRIZ (A)'!DT118*DT$168</f>
        <v>903.24134238479155</v>
      </c>
      <c r="DU118" s="16">
        <f>+'MATRIZ (A)'!DU118*DU$168</f>
        <v>3.0118417788946372</v>
      </c>
      <c r="DV118" s="16">
        <f>+'MATRIZ (A)'!DV118*DV$168</f>
        <v>3771.1434526984499</v>
      </c>
      <c r="DW118" s="16">
        <f>+'MATRIZ (A)'!DW118*DW$168</f>
        <v>2174.9323232519605</v>
      </c>
      <c r="DX118" s="16">
        <f>+'MATRIZ (A)'!DX118*DX$168</f>
        <v>49.176163476224751</v>
      </c>
      <c r="DY118" s="16">
        <f>+'MATRIZ (A)'!DY118*DY$168</f>
        <v>402.48247836816995</v>
      </c>
      <c r="DZ118" s="16">
        <f>+'MATRIZ (A)'!DZ118*DZ$168</f>
        <v>43.750677460607108</v>
      </c>
      <c r="EA118" s="16">
        <f>+'MATRIZ (A)'!EA118*EA$168</f>
        <v>293.01879564000706</v>
      </c>
      <c r="EB118" s="16">
        <f>+'MATRIZ (A)'!EB118*EB$168</f>
        <v>3965.1072171109677</v>
      </c>
      <c r="EC118" s="16">
        <f>+'MATRIZ (A)'!EC118*EC$168</f>
        <v>34.57999126575266</v>
      </c>
      <c r="ED118" s="16">
        <f>+'MATRIZ (A)'!ED118*ED$168</f>
        <v>13.923023836113984</v>
      </c>
      <c r="EE118" s="16">
        <f>+'MATRIZ (A)'!EE118*EE$168</f>
        <v>106.77828533788711</v>
      </c>
      <c r="EF118" s="16">
        <f>+'MATRIZ (A)'!EF118*EF$168</f>
        <v>74.122418046256627</v>
      </c>
      <c r="EG118" s="16">
        <f>+'MATRIZ (A)'!EG118*EG$168</f>
        <v>41.147266381842584</v>
      </c>
      <c r="EH118" s="16">
        <f>+'MATRIZ (A)'!EH118*EH$168</f>
        <v>0</v>
      </c>
      <c r="EI118" s="18">
        <f t="shared" si="10"/>
        <v>338067.70492019731</v>
      </c>
      <c r="EJ118" s="20">
        <f>+'MATRIZ (I-A) INVERSA'!FM118</f>
        <v>28433.612342365854</v>
      </c>
      <c r="EK118" s="20">
        <f>+'MATRIZ (I-A) INVERSA'!FN118</f>
        <v>0</v>
      </c>
      <c r="EL118" s="20">
        <f>+'MATRIZ (I-A) INVERSA'!FO118</f>
        <v>0</v>
      </c>
      <c r="EM118" s="20">
        <f>+'MATRIZ (I-A) INVERSA'!FP118</f>
        <v>0</v>
      </c>
      <c r="EN118" s="20">
        <f>+'MATRIZ (I-A) INVERSA'!FQ118</f>
        <v>0</v>
      </c>
      <c r="EO118" s="20">
        <f>+'MATRIZ (I-A) INVERSA'!FR118</f>
        <v>0</v>
      </c>
      <c r="EP118" s="20">
        <f>+'MATRIZ (I-A) INVERSA'!FS118</f>
        <v>0</v>
      </c>
      <c r="EQ118" s="20">
        <f>+'MATRIZ (I-A) INVERSA'!FT118</f>
        <v>0</v>
      </c>
      <c r="ER118" s="20">
        <f>+'MATRIZ (I-A) INVERSA'!FU118</f>
        <v>0</v>
      </c>
      <c r="ES118" s="20">
        <f>+'MATRIZ (I-A) INVERSA'!FV118</f>
        <v>0</v>
      </c>
      <c r="ET118" s="20">
        <f>+'MATRIZ (I-A) INVERSA'!FW118</f>
        <v>0</v>
      </c>
      <c r="EU118" s="20">
        <f>+'MATRIZ (I-A) INVERSA'!FX118</f>
        <v>0</v>
      </c>
      <c r="EV118" s="20">
        <f>+'MATRIZ (I-A) INVERSA'!FY118</f>
        <v>30035.460480627105</v>
      </c>
      <c r="EW118" s="20">
        <f>+'MATRIZ (I-A) INVERSA'!FZ118</f>
        <v>0</v>
      </c>
      <c r="EX118" s="20">
        <f>+'MATRIZ (I-A) INVERSA'!GA118</f>
        <v>15142.867899694862</v>
      </c>
      <c r="EY118" s="20">
        <f>+'MATRIZ (I-A) INVERSA'!GB118</f>
        <v>0</v>
      </c>
      <c r="EZ118" s="20">
        <f>+'MATRIZ (I-A) INVERSA'!GC118</f>
        <v>0</v>
      </c>
      <c r="FA118" s="20">
        <f>+'MATRIZ (I-A) INVERSA'!GD118</f>
        <v>0</v>
      </c>
      <c r="FB118" s="20">
        <f>+'MATRIZ (I-A) INVERSA'!GE118</f>
        <v>0</v>
      </c>
      <c r="FC118" s="20">
        <f>+'MATRIZ (I-A) INVERSA'!GF118</f>
        <v>0</v>
      </c>
      <c r="FD118" s="20">
        <f>+'MATRIZ (I-A) INVERSA'!GG118</f>
        <v>0</v>
      </c>
      <c r="FE118" s="20">
        <f>+'MATRIZ (I-A) INVERSA'!GH118</f>
        <v>0</v>
      </c>
      <c r="FF118" s="20">
        <f>+'MATRIZ (I-A) INVERSA'!GI118</f>
        <v>0</v>
      </c>
      <c r="FG118" s="18">
        <f t="shared" si="8"/>
        <v>73611.940722687825</v>
      </c>
      <c r="FH118" s="17">
        <f t="shared" si="11"/>
        <v>411679.64564288512</v>
      </c>
      <c r="FI118" s="28"/>
      <c r="FJ118" s="17">
        <v>411679.64564288472</v>
      </c>
      <c r="FK118" s="48">
        <f t="shared" si="9"/>
        <v>0</v>
      </c>
      <c r="FM118" s="46">
        <f>+IFERROR((FH118/'MIP 2017'!FH118*100-100),0)</f>
        <v>0.15098503195756052</v>
      </c>
    </row>
    <row r="119" spans="1:169" s="7" customFormat="1" ht="21.95" customHeight="1" thickBot="1" x14ac:dyDescent="0.25">
      <c r="A119" s="137" t="s">
        <v>276</v>
      </c>
      <c r="B119" s="138" t="s">
        <v>273</v>
      </c>
      <c r="C119" s="16">
        <f>+'MATRIZ (A)'!C119*C$168</f>
        <v>8.2786434975947419E-3</v>
      </c>
      <c r="D119" s="16">
        <f>+'MATRIZ (A)'!D119*D$168</f>
        <v>1.0981773949475854E-3</v>
      </c>
      <c r="E119" s="16">
        <f>+'MATRIZ (A)'!E119*E$168</f>
        <v>3.9716748817470319E-3</v>
      </c>
      <c r="F119" s="16">
        <f>+'MATRIZ (A)'!F119*F$168</f>
        <v>5.8701321687417513E-2</v>
      </c>
      <c r="G119" s="16">
        <f>+'MATRIZ (A)'!G119*G$168</f>
        <v>5.6566410930374164E-2</v>
      </c>
      <c r="H119" s="16">
        <f>+'MATRIZ (A)'!H119*H$168</f>
        <v>2.0770871354384438E-2</v>
      </c>
      <c r="I119" s="16">
        <f>+'MATRIZ (A)'!I119*I$168</f>
        <v>6.3074576448899243E-3</v>
      </c>
      <c r="J119" s="16">
        <f>+'MATRIZ (A)'!J119*J$168</f>
        <v>6.22594708097607E-2</v>
      </c>
      <c r="K119" s="16">
        <f>+'MATRIZ (A)'!K119*K$168</f>
        <v>5.540571280782218E-2</v>
      </c>
      <c r="L119" s="16">
        <f>+'MATRIZ (A)'!L119*L$168</f>
        <v>7.349307391115513E-2</v>
      </c>
      <c r="M119" s="16">
        <f>+'MATRIZ (A)'!M119*M$168</f>
        <v>7.3408551512674822E-2</v>
      </c>
      <c r="N119" s="16">
        <f>+'MATRIZ (A)'!N119*N$168</f>
        <v>2.6844316801334065</v>
      </c>
      <c r="O119" s="16">
        <f>+'MATRIZ (A)'!O119*O$168</f>
        <v>0.61255175539289508</v>
      </c>
      <c r="P119" s="16">
        <f>+'MATRIZ (A)'!P119*P$168</f>
        <v>5.1075154502085933</v>
      </c>
      <c r="Q119" s="16">
        <f>+'MATRIZ (A)'!Q119*Q$168</f>
        <v>1.4752570749643474E-2</v>
      </c>
      <c r="R119" s="16">
        <f>+'MATRIZ (A)'!R119*R$168</f>
        <v>334.04255655102901</v>
      </c>
      <c r="S119" s="16">
        <f>+'MATRIZ (A)'!S119*S$168</f>
        <v>6.1282482248109331E-2</v>
      </c>
      <c r="T119" s="16">
        <f>+'MATRIZ (A)'!T119*T$168</f>
        <v>0.13595131400011887</v>
      </c>
      <c r="U119" s="16">
        <f>+'MATRIZ (A)'!U119*U$168</f>
        <v>75.692100183641415</v>
      </c>
      <c r="V119" s="16">
        <f>+'MATRIZ (A)'!V119*V$168</f>
        <v>1.3816746480376733E-2</v>
      </c>
      <c r="W119" s="16">
        <f>+'MATRIZ (A)'!W119*W$168</f>
        <v>0.44767668322501142</v>
      </c>
      <c r="X119" s="16">
        <f>+'MATRIZ (A)'!X119*X$168</f>
        <v>63.836754235107655</v>
      </c>
      <c r="Y119" s="16">
        <f>+'MATRIZ (A)'!Y119*Y$168</f>
        <v>0.16223246759275189</v>
      </c>
      <c r="Z119" s="16">
        <f>+'MATRIZ (A)'!Z119*Z$168</f>
        <v>91.931985806069065</v>
      </c>
      <c r="AA119" s="16">
        <f>+'MATRIZ (A)'!AA119*AA$168</f>
        <v>2.4709904025877562E-2</v>
      </c>
      <c r="AB119" s="16">
        <f>+'MATRIZ (A)'!AB119*AB$168</f>
        <v>8.8089125286482997</v>
      </c>
      <c r="AC119" s="16">
        <f>+'MATRIZ (A)'!AC119*AC$168</f>
        <v>0.13526166389825894</v>
      </c>
      <c r="AD119" s="16">
        <f>+'MATRIZ (A)'!AD119*AD$168</f>
        <v>5.3190535296536348E-2</v>
      </c>
      <c r="AE119" s="16">
        <f>+'MATRIZ (A)'!AE119*AE$168</f>
        <v>8.5427100326823115</v>
      </c>
      <c r="AF119" s="16">
        <f>+'MATRIZ (A)'!AF119*AF$168</f>
        <v>2.2475736574871279</v>
      </c>
      <c r="AG119" s="16">
        <f>+'MATRIZ (A)'!AG119*AG$168</f>
        <v>3.0255129442262841E-5</v>
      </c>
      <c r="AH119" s="16">
        <f>+'MATRIZ (A)'!AH119*AH$168</f>
        <v>8.5798819772817652E-3</v>
      </c>
      <c r="AI119" s="16">
        <f>+'MATRIZ (A)'!AI119*AI$168</f>
        <v>117.65104203490053</v>
      </c>
      <c r="AJ119" s="16">
        <f>+'MATRIZ (A)'!AJ119*AJ$168</f>
        <v>88.012871589385014</v>
      </c>
      <c r="AK119" s="16">
        <f>+'MATRIZ (A)'!AK119*AK$168</f>
        <v>36.570861452513888</v>
      </c>
      <c r="AL119" s="16">
        <f>+'MATRIZ (A)'!AL119*AL$168</f>
        <v>354.7524129472161</v>
      </c>
      <c r="AM119" s="16">
        <f>+'MATRIZ (A)'!AM119*AM$168</f>
        <v>298.24439225693419</v>
      </c>
      <c r="AN119" s="16">
        <f>+'MATRIZ (A)'!AN119*AN$168</f>
        <v>37.049562002886397</v>
      </c>
      <c r="AO119" s="16">
        <f>+'MATRIZ (A)'!AO119*AO$168</f>
        <v>70.92801904744087</v>
      </c>
      <c r="AP119" s="16">
        <f>+'MATRIZ (A)'!AP119*AP$168</f>
        <v>67.714563906944605</v>
      </c>
      <c r="AQ119" s="16">
        <f>+'MATRIZ (A)'!AQ119*AQ$168</f>
        <v>14.878147344526834</v>
      </c>
      <c r="AR119" s="16">
        <f>+'MATRIZ (A)'!AR119*AR$168</f>
        <v>4.6176255784371207</v>
      </c>
      <c r="AS119" s="16">
        <f>+'MATRIZ (A)'!AS119*AS$168</f>
        <v>14.283248594168112</v>
      </c>
      <c r="AT119" s="16">
        <f>+'MATRIZ (A)'!AT119*AT$168</f>
        <v>8.5940767298072203</v>
      </c>
      <c r="AU119" s="16">
        <f>+'MATRIZ (A)'!AU119*AU$168</f>
        <v>364.16099665556629</v>
      </c>
      <c r="AV119" s="16">
        <f>+'MATRIZ (A)'!AV119*AV$168</f>
        <v>19.618427648678022</v>
      </c>
      <c r="AW119" s="16">
        <f>+'MATRIZ (A)'!AW119*AW$168</f>
        <v>61.04545324295038</v>
      </c>
      <c r="AX119" s="16">
        <f>+'MATRIZ (A)'!AX119*AX$168</f>
        <v>295.51195857614454</v>
      </c>
      <c r="AY119" s="16">
        <f>+'MATRIZ (A)'!AY119*AY$168</f>
        <v>0.9639309335440065</v>
      </c>
      <c r="AZ119" s="16">
        <f>+'MATRIZ (A)'!AZ119*AZ$168</f>
        <v>3.7681335823820326</v>
      </c>
      <c r="BA119" s="16">
        <f>+'MATRIZ (A)'!BA119*BA$168</f>
        <v>1.5562343614694087E-2</v>
      </c>
      <c r="BB119" s="16">
        <f>+'MATRIZ (A)'!BB119*BB$168</f>
        <v>5.6141353038165436</v>
      </c>
      <c r="BC119" s="16">
        <f>+'MATRIZ (A)'!BC119*BC$168</f>
        <v>33.658581970885869</v>
      </c>
      <c r="BD119" s="16">
        <f>+'MATRIZ (A)'!BD119*BD$168</f>
        <v>15.085460483065814</v>
      </c>
      <c r="BE119" s="16">
        <f>+'MATRIZ (A)'!BE119*BE$168</f>
        <v>153.59331324074228</v>
      </c>
      <c r="BF119" s="16">
        <f>+'MATRIZ (A)'!BF119*BF$168</f>
        <v>161.0118585701882</v>
      </c>
      <c r="BG119" s="16">
        <f>+'MATRIZ (A)'!BG119*BG$168</f>
        <v>326.3465231342168</v>
      </c>
      <c r="BH119" s="16">
        <f>+'MATRIZ (A)'!BH119*BH$168</f>
        <v>71.245324495156638</v>
      </c>
      <c r="BI119" s="16">
        <f>+'MATRIZ (A)'!BI119*BI$168</f>
        <v>1600.8641961924325</v>
      </c>
      <c r="BJ119" s="16">
        <f>+'MATRIZ (A)'!BJ119*BJ$168</f>
        <v>258.27943780812751</v>
      </c>
      <c r="BK119" s="16">
        <f>+'MATRIZ (A)'!BK119*BK$168</f>
        <v>6.0369619032581934</v>
      </c>
      <c r="BL119" s="16">
        <f>+'MATRIZ (A)'!BL119*BL$168</f>
        <v>2.4200321571591017</v>
      </c>
      <c r="BM119" s="16">
        <f>+'MATRIZ (A)'!BM119*BM$168</f>
        <v>81.172055435434046</v>
      </c>
      <c r="BN119" s="16">
        <f>+'MATRIZ (A)'!BN119*BN$168</f>
        <v>22.11993274683314</v>
      </c>
      <c r="BO119" s="16">
        <f>+'MATRIZ (A)'!BO119*BO$168</f>
        <v>46.086521384483802</v>
      </c>
      <c r="BP119" s="16">
        <f>+'MATRIZ (A)'!BP119*BP$168</f>
        <v>1.1501824462933528</v>
      </c>
      <c r="BQ119" s="16">
        <f>+'MATRIZ (A)'!BQ119*BQ$168</f>
        <v>130.29109526041941</v>
      </c>
      <c r="BR119" s="16">
        <f>+'MATRIZ (A)'!BR119*BR$168</f>
        <v>317.91620512797357</v>
      </c>
      <c r="BS119" s="16">
        <f>+'MATRIZ (A)'!BS119*BS$168</f>
        <v>156.65305016791282</v>
      </c>
      <c r="BT119" s="16">
        <f>+'MATRIZ (A)'!BT119*BT$168</f>
        <v>19.941492697587215</v>
      </c>
      <c r="BU119" s="16">
        <f>+'MATRIZ (A)'!BU119*BU$168</f>
        <v>3336.1861724615251</v>
      </c>
      <c r="BV119" s="16">
        <f>+'MATRIZ (A)'!BV119*BV$168</f>
        <v>6.2563591017004114</v>
      </c>
      <c r="BW119" s="16">
        <f>+'MATRIZ (A)'!BW119*BW$168</f>
        <v>115.10197127384669</v>
      </c>
      <c r="BX119" s="16">
        <f>+'MATRIZ (A)'!BX119*BX$168</f>
        <v>250.47676238963362</v>
      </c>
      <c r="BY119" s="16">
        <f>+'MATRIZ (A)'!BY119*BY$168</f>
        <v>60.571255042599319</v>
      </c>
      <c r="BZ119" s="16">
        <f>+'MATRIZ (A)'!BZ119*BZ$168</f>
        <v>5.3133559901261326E-2</v>
      </c>
      <c r="CA119" s="16">
        <f>+'MATRIZ (A)'!CA119*CA$168</f>
        <v>23.160439663499066</v>
      </c>
      <c r="CB119" s="16">
        <f>+'MATRIZ (A)'!CB119*CB$168</f>
        <v>1.6522387175981992</v>
      </c>
      <c r="CC119" s="16">
        <f>+'MATRIZ (A)'!CC119*CC$168</f>
        <v>1.5644147767555265</v>
      </c>
      <c r="CD119" s="16">
        <f>+'MATRIZ (A)'!CD119*CD$168</f>
        <v>5.1197916064918703</v>
      </c>
      <c r="CE119" s="16">
        <f>+'MATRIZ (A)'!CE119*CE$168</f>
        <v>218.95639736649335</v>
      </c>
      <c r="CF119" s="16">
        <f>+'MATRIZ (A)'!CF119*CF$168</f>
        <v>43.727070258301488</v>
      </c>
      <c r="CG119" s="16">
        <f>+'MATRIZ (A)'!CG119*CG$168</f>
        <v>2575.6638109852497</v>
      </c>
      <c r="CH119" s="16">
        <f>+'MATRIZ (A)'!CH119*CH$168</f>
        <v>7.8342648967876523</v>
      </c>
      <c r="CI119" s="16">
        <f>+'MATRIZ (A)'!CI119*CI$168</f>
        <v>6.6275090458261885E-3</v>
      </c>
      <c r="CJ119" s="16">
        <f>+'MATRIZ (A)'!CJ119*CJ$168</f>
        <v>27.289871173325494</v>
      </c>
      <c r="CK119" s="16">
        <f>+'MATRIZ (A)'!CK119*CK$168</f>
        <v>0.47671065064572454</v>
      </c>
      <c r="CL119" s="16">
        <f>+'MATRIZ (A)'!CL119*CL$168</f>
        <v>159.32193608783601</v>
      </c>
      <c r="CM119" s="16">
        <f>+'MATRIZ (A)'!CM119*CM$168</f>
        <v>35.3638210038728</v>
      </c>
      <c r="CN119" s="16">
        <f>+'MATRIZ (A)'!CN119*CN$168</f>
        <v>28.955594169385574</v>
      </c>
      <c r="CO119" s="16">
        <f>+'MATRIZ (A)'!CO119*CO$168</f>
        <v>281.7639125974643</v>
      </c>
      <c r="CP119" s="16">
        <f>+'MATRIZ (A)'!CP119*CP$168</f>
        <v>269.87624526024752</v>
      </c>
      <c r="CQ119" s="16">
        <f>+'MATRIZ (A)'!CQ119*CQ$168</f>
        <v>352.31234303941494</v>
      </c>
      <c r="CR119" s="16">
        <f>+'MATRIZ (A)'!CR119*CR$168</f>
        <v>123.31142717194815</v>
      </c>
      <c r="CS119" s="16">
        <f>+'MATRIZ (A)'!CS119*CS$168</f>
        <v>85.025394183263074</v>
      </c>
      <c r="CT119" s="16">
        <f>+'MATRIZ (A)'!CT119*CT$168</f>
        <v>1091.4838315377308</v>
      </c>
      <c r="CU119" s="16">
        <f>+'MATRIZ (A)'!CU119*CU$168</f>
        <v>1317.6158355995233</v>
      </c>
      <c r="CV119" s="16">
        <f>+'MATRIZ (A)'!CV119*CV$168</f>
        <v>64.32020338673864</v>
      </c>
      <c r="CW119" s="16">
        <f>+'MATRIZ (A)'!CW119*CW$168</f>
        <v>366.25888260654403</v>
      </c>
      <c r="CX119" s="16">
        <f>+'MATRIZ (A)'!CX119*CX$168</f>
        <v>193.15851144914475</v>
      </c>
      <c r="CY119" s="16">
        <f>+'MATRIZ (A)'!CY119*CY$168</f>
        <v>184.46572771464201</v>
      </c>
      <c r="CZ119" s="16">
        <f>+'MATRIZ (A)'!CZ119*CZ$168</f>
        <v>73.995097091098884</v>
      </c>
      <c r="DA119" s="16">
        <f>+'MATRIZ (A)'!DA119*DA$168</f>
        <v>586.00279037420751</v>
      </c>
      <c r="DB119" s="16">
        <f>+'MATRIZ (A)'!DB119*DB$168</f>
        <v>61.846410645062186</v>
      </c>
      <c r="DC119" s="16">
        <f>+'MATRIZ (A)'!DC119*DC$168</f>
        <v>124.8920196042983</v>
      </c>
      <c r="DD119" s="16">
        <f>+'MATRIZ (A)'!DD119*DD$168</f>
        <v>3462.2235976077941</v>
      </c>
      <c r="DE119" s="16">
        <f>+'MATRIZ (A)'!DE119*DE$168</f>
        <v>76.902214010451758</v>
      </c>
      <c r="DF119" s="16">
        <f>+'MATRIZ (A)'!DF119*DF$168</f>
        <v>1033.2965949076674</v>
      </c>
      <c r="DG119" s="16">
        <f>+'MATRIZ (A)'!DG119*DG$168</f>
        <v>516.80425297242346</v>
      </c>
      <c r="DH119" s="16">
        <f>+'MATRIZ (A)'!DH119*DH$168</f>
        <v>109.94157337282486</v>
      </c>
      <c r="DI119" s="16">
        <f>+'MATRIZ (A)'!DI119*DI$168</f>
        <v>4.4776428885842847</v>
      </c>
      <c r="DJ119" s="16">
        <f>+'MATRIZ (A)'!DJ119*DJ$168</f>
        <v>27.294573616061076</v>
      </c>
      <c r="DK119" s="16">
        <f>+'MATRIZ (A)'!DK119*DK$168</f>
        <v>7.1072463546166942</v>
      </c>
      <c r="DL119" s="16">
        <f>+'MATRIZ (A)'!DL119*DL$168</f>
        <v>37.221412411037051</v>
      </c>
      <c r="DM119" s="16">
        <f>+'MATRIZ (A)'!DM119*DM$168</f>
        <v>9.7571253598361649E-2</v>
      </c>
      <c r="DN119" s="16">
        <f>+'MATRIZ (A)'!DN119*DN$168</f>
        <v>1.7292247381026764</v>
      </c>
      <c r="DO119" s="16">
        <f>+'MATRIZ (A)'!DO119*DO$168</f>
        <v>86.902666865946287</v>
      </c>
      <c r="DP119" s="16">
        <f>+'MATRIZ (A)'!DP119*DP$168</f>
        <v>113.21424937028817</v>
      </c>
      <c r="DQ119" s="16">
        <f>+'MATRIZ (A)'!DQ119*DQ$168</f>
        <v>9.4110551987838758</v>
      </c>
      <c r="DR119" s="16">
        <f>+'MATRIZ (A)'!DR119*DR$168</f>
        <v>1242.1294116901884</v>
      </c>
      <c r="DS119" s="16">
        <f>+'MATRIZ (A)'!DS119*DS$168</f>
        <v>350.53867303211325</v>
      </c>
      <c r="DT119" s="16">
        <f>+'MATRIZ (A)'!DT119*DT$168</f>
        <v>26.758043942421534</v>
      </c>
      <c r="DU119" s="16">
        <f>+'MATRIZ (A)'!DU119*DU$168</f>
        <v>1.3287994516739774</v>
      </c>
      <c r="DV119" s="16">
        <f>+'MATRIZ (A)'!DV119*DV$168</f>
        <v>161.34681574660891</v>
      </c>
      <c r="DW119" s="16">
        <f>+'MATRIZ (A)'!DW119*DW$168</f>
        <v>561.01641712622927</v>
      </c>
      <c r="DX119" s="16">
        <f>+'MATRIZ (A)'!DX119*DX$168</f>
        <v>1.0864863587115587</v>
      </c>
      <c r="DY119" s="16">
        <f>+'MATRIZ (A)'!DY119*DY$168</f>
        <v>9.1875291335247624</v>
      </c>
      <c r="DZ119" s="16">
        <f>+'MATRIZ (A)'!DZ119*DZ$168</f>
        <v>175.10579081486642</v>
      </c>
      <c r="EA119" s="16">
        <f>+'MATRIZ (A)'!EA119*EA$168</f>
        <v>34.643832746095249</v>
      </c>
      <c r="EB119" s="16">
        <f>+'MATRIZ (A)'!EB119*EB$168</f>
        <v>158.23856484287191</v>
      </c>
      <c r="EC119" s="16">
        <f>+'MATRIZ (A)'!EC119*EC$168</f>
        <v>14.644964528946284</v>
      </c>
      <c r="ED119" s="16">
        <f>+'MATRIZ (A)'!ED119*ED$168</f>
        <v>20.101499468103491</v>
      </c>
      <c r="EE119" s="16">
        <f>+'MATRIZ (A)'!EE119*EE$168</f>
        <v>3.9211730754281806</v>
      </c>
      <c r="EF119" s="16">
        <f>+'MATRIZ (A)'!EF119*EF$168</f>
        <v>0.98552658816352956</v>
      </c>
      <c r="EG119" s="16">
        <f>+'MATRIZ (A)'!EG119*EG$168</f>
        <v>1.9946821479669641E-2</v>
      </c>
      <c r="EH119" s="16">
        <f>+'MATRIZ (A)'!EH119*EH$168</f>
        <v>0</v>
      </c>
      <c r="EI119" s="18">
        <f t="shared" si="10"/>
        <v>26184.597110636911</v>
      </c>
      <c r="EJ119" s="20">
        <f>+'MATRIZ (I-A) INVERSA'!FM119</f>
        <v>2083.3966004895042</v>
      </c>
      <c r="EK119" s="20">
        <f>+'MATRIZ (I-A) INVERSA'!FN119</f>
        <v>0</v>
      </c>
      <c r="EL119" s="20">
        <f>+'MATRIZ (I-A) INVERSA'!FO119</f>
        <v>0</v>
      </c>
      <c r="EM119" s="20">
        <f>+'MATRIZ (I-A) INVERSA'!FP119</f>
        <v>0</v>
      </c>
      <c r="EN119" s="20">
        <f>+'MATRIZ (I-A) INVERSA'!FQ119</f>
        <v>0</v>
      </c>
      <c r="EO119" s="20">
        <f>+'MATRIZ (I-A) INVERSA'!FR119</f>
        <v>0</v>
      </c>
      <c r="EP119" s="20">
        <f>+'MATRIZ (I-A) INVERSA'!FS119</f>
        <v>0</v>
      </c>
      <c r="EQ119" s="20">
        <f>+'MATRIZ (I-A) INVERSA'!FT119</f>
        <v>0</v>
      </c>
      <c r="ER119" s="20">
        <f>+'MATRIZ (I-A) INVERSA'!FU119</f>
        <v>0</v>
      </c>
      <c r="ES119" s="20">
        <f>+'MATRIZ (I-A) INVERSA'!FV119</f>
        <v>0</v>
      </c>
      <c r="ET119" s="20">
        <f>+'MATRIZ (I-A) INVERSA'!FW119</f>
        <v>0</v>
      </c>
      <c r="EU119" s="20">
        <f>+'MATRIZ (I-A) INVERSA'!FX119</f>
        <v>1.4171671978620097</v>
      </c>
      <c r="EV119" s="20">
        <f>+'MATRIZ (I-A) INVERSA'!FY119</f>
        <v>82699.336549067943</v>
      </c>
      <c r="EW119" s="20">
        <f>+'MATRIZ (I-A) INVERSA'!FZ119</f>
        <v>4.2129459774534958E-2</v>
      </c>
      <c r="EX119" s="20">
        <f>+'MATRIZ (I-A) INVERSA'!GA119</f>
        <v>164086.00325244741</v>
      </c>
      <c r="EY119" s="20">
        <f>+'MATRIZ (I-A) INVERSA'!GB119</f>
        <v>0</v>
      </c>
      <c r="EZ119" s="20">
        <f>+'MATRIZ (I-A) INVERSA'!GC119</f>
        <v>0</v>
      </c>
      <c r="FA119" s="20">
        <f>+'MATRIZ (I-A) INVERSA'!GD119</f>
        <v>0</v>
      </c>
      <c r="FB119" s="20">
        <f>+'MATRIZ (I-A) INVERSA'!GE119</f>
        <v>0</v>
      </c>
      <c r="FC119" s="20">
        <f>+'MATRIZ (I-A) INVERSA'!GF119</f>
        <v>0</v>
      </c>
      <c r="FD119" s="20">
        <f>+'MATRIZ (I-A) INVERSA'!GG119</f>
        <v>0</v>
      </c>
      <c r="FE119" s="20">
        <f>+'MATRIZ (I-A) INVERSA'!GH119</f>
        <v>0</v>
      </c>
      <c r="FF119" s="20">
        <f>+'MATRIZ (I-A) INVERSA'!GI119</f>
        <v>0</v>
      </c>
      <c r="FG119" s="18">
        <f t="shared" si="8"/>
        <v>248870.19569866249</v>
      </c>
      <c r="FH119" s="17">
        <f t="shared" si="11"/>
        <v>275054.79280929943</v>
      </c>
      <c r="FI119" s="28"/>
      <c r="FJ119" s="17">
        <v>275054.79280929943</v>
      </c>
      <c r="FK119" s="48">
        <f t="shared" si="9"/>
        <v>0</v>
      </c>
      <c r="FM119" s="46">
        <f>+IFERROR((FH119/'MIP 2017'!FH119*100-100),0)</f>
        <v>4.4889763224546186E-2</v>
      </c>
    </row>
    <row r="120" spans="1:169" s="7" customFormat="1" ht="21.95" customHeight="1" thickBot="1" x14ac:dyDescent="0.25">
      <c r="A120" s="137" t="s">
        <v>278</v>
      </c>
      <c r="B120" s="138" t="s">
        <v>275</v>
      </c>
      <c r="C120" s="16">
        <f>+'MATRIZ (A)'!C120*C$168</f>
        <v>4.5098405597637732E-2</v>
      </c>
      <c r="D120" s="16">
        <f>+'MATRIZ (A)'!D120*D$168</f>
        <v>5.9823870408108023E-3</v>
      </c>
      <c r="E120" s="16">
        <f>+'MATRIZ (A)'!E120*E$168</f>
        <v>2.1635936463626864E-2</v>
      </c>
      <c r="F120" s="16">
        <f>+'MATRIZ (A)'!F120*F$168</f>
        <v>0.32732335777986954</v>
      </c>
      <c r="G120" s="16">
        <f>+'MATRIZ (A)'!G120*G$168</f>
        <v>0.31508360477543057</v>
      </c>
      <c r="H120" s="16">
        <f>+'MATRIZ (A)'!H120*H$168</f>
        <v>0.11390595273634357</v>
      </c>
      <c r="I120" s="16">
        <f>+'MATRIZ (A)'!I120*I$168</f>
        <v>3.4360252768682681E-2</v>
      </c>
      <c r="J120" s="16">
        <f>+'MATRIZ (A)'!J120*J$168</f>
        <v>0.34248427838179307</v>
      </c>
      <c r="K120" s="16">
        <f>+'MATRIZ (A)'!K120*K$168</f>
        <v>0.31186924962128743</v>
      </c>
      <c r="L120" s="16">
        <f>+'MATRIZ (A)'!L120*L$168</f>
        <v>0.40035791574131741</v>
      </c>
      <c r="M120" s="16">
        <f>+'MATRIZ (A)'!M120*M$168</f>
        <v>0.39989747492032346</v>
      </c>
      <c r="N120" s="16">
        <f>+'MATRIZ (A)'!N120*N$168</f>
        <v>315.7952605537256</v>
      </c>
      <c r="O120" s="16">
        <f>+'MATRIZ (A)'!O120*O$168</f>
        <v>18.525341394361398</v>
      </c>
      <c r="P120" s="16">
        <f>+'MATRIZ (A)'!P120*P$168</f>
        <v>2.4827231049954479</v>
      </c>
      <c r="Q120" s="16">
        <f>+'MATRIZ (A)'!Q120*Q$168</f>
        <v>8.0365511507841533E-2</v>
      </c>
      <c r="R120" s="16">
        <f>+'MATRIZ (A)'!R120*R$168</f>
        <v>6.338597202652104</v>
      </c>
      <c r="S120" s="16">
        <f>+'MATRIZ (A)'!S120*S$168</f>
        <v>0.43507195665795473</v>
      </c>
      <c r="T120" s="16">
        <f>+'MATRIZ (A)'!T120*T$168</f>
        <v>0.7406029142444055</v>
      </c>
      <c r="U120" s="16">
        <f>+'MATRIZ (A)'!U120*U$168</f>
        <v>0.80802210446212397</v>
      </c>
      <c r="V120" s="16">
        <f>+'MATRIZ (A)'!V120*V$168</f>
        <v>7.5267552829494502E-2</v>
      </c>
      <c r="W120" s="16">
        <f>+'MATRIZ (A)'!W120*W$168</f>
        <v>519.31554223813066</v>
      </c>
      <c r="X120" s="16">
        <f>+'MATRIZ (A)'!X120*X$168</f>
        <v>20.846101656186086</v>
      </c>
      <c r="Y120" s="16">
        <f>+'MATRIZ (A)'!Y120*Y$168</f>
        <v>0.89588804486251594</v>
      </c>
      <c r="Z120" s="16">
        <f>+'MATRIZ (A)'!Z120*Z$168</f>
        <v>2.2882254890187887</v>
      </c>
      <c r="AA120" s="16">
        <f>+'MATRIZ (A)'!AA120*AA$168</f>
        <v>10.897684395539807</v>
      </c>
      <c r="AB120" s="16">
        <f>+'MATRIZ (A)'!AB120*AB$168</f>
        <v>1209.6876297823328</v>
      </c>
      <c r="AC120" s="16">
        <f>+'MATRIZ (A)'!AC120*AC$168</f>
        <v>52.606290386364272</v>
      </c>
      <c r="AD120" s="16">
        <f>+'MATRIZ (A)'!AD120*AD$168</f>
        <v>0.28975862234623417</v>
      </c>
      <c r="AE120" s="16">
        <f>+'MATRIZ (A)'!AE120*AE$168</f>
        <v>66.027985148855819</v>
      </c>
      <c r="AF120" s="16">
        <f>+'MATRIZ (A)'!AF120*AF$168</f>
        <v>192.39663455442769</v>
      </c>
      <c r="AG120" s="16">
        <f>+'MATRIZ (A)'!AG120*AG$168</f>
        <v>4.4729817728601179E-3</v>
      </c>
      <c r="AH120" s="16">
        <f>+'MATRIZ (A)'!AH120*AH$168</f>
        <v>4.6739420232763416E-2</v>
      </c>
      <c r="AI120" s="16">
        <f>+'MATRIZ (A)'!AI120*AI$168</f>
        <v>3503.973492634188</v>
      </c>
      <c r="AJ120" s="16">
        <f>+'MATRIZ (A)'!AJ120*AJ$168</f>
        <v>4612.9191751339104</v>
      </c>
      <c r="AK120" s="16">
        <f>+'MATRIZ (A)'!AK120*AK$168</f>
        <v>1129.7968477685467</v>
      </c>
      <c r="AL120" s="16">
        <f>+'MATRIZ (A)'!AL120*AL$168</f>
        <v>2789.9176656492173</v>
      </c>
      <c r="AM120" s="16">
        <f>+'MATRIZ (A)'!AM120*AM$168</f>
        <v>8008.3208516008672</v>
      </c>
      <c r="AN120" s="16">
        <f>+'MATRIZ (A)'!AN120*AN$168</f>
        <v>2523.8790469404744</v>
      </c>
      <c r="AO120" s="16">
        <f>+'MATRIZ (A)'!AO120*AO$168</f>
        <v>3414.7500243613731</v>
      </c>
      <c r="AP120" s="16">
        <f>+'MATRIZ (A)'!AP120*AP$168</f>
        <v>6984.1581376036584</v>
      </c>
      <c r="AQ120" s="16">
        <f>+'MATRIZ (A)'!AQ120*AQ$168</f>
        <v>47.594665252000425</v>
      </c>
      <c r="AR120" s="16">
        <f>+'MATRIZ (A)'!AR120*AR$168</f>
        <v>973.02827263893278</v>
      </c>
      <c r="AS120" s="16">
        <f>+'MATRIZ (A)'!AS120*AS$168</f>
        <v>290.15718534658407</v>
      </c>
      <c r="AT120" s="16">
        <f>+'MATRIZ (A)'!AT120*AT$168</f>
        <v>2084.5509988473518</v>
      </c>
      <c r="AU120" s="16">
        <f>+'MATRIZ (A)'!AU120*AU$168</f>
        <v>68008.10849982177</v>
      </c>
      <c r="AV120" s="16">
        <f>+'MATRIZ (A)'!AV120*AV$168</f>
        <v>588.22124984677532</v>
      </c>
      <c r="AW120" s="16">
        <f>+'MATRIZ (A)'!AW120*AW$168</f>
        <v>6983.9331844272465</v>
      </c>
      <c r="AX120" s="16">
        <f>+'MATRIZ (A)'!AX120*AX$168</f>
        <v>259.54440996144581</v>
      </c>
      <c r="AY120" s="16">
        <f>+'MATRIZ (A)'!AY120*AY$168</f>
        <v>178.48806186525493</v>
      </c>
      <c r="AZ120" s="16">
        <f>+'MATRIZ (A)'!AZ120*AZ$168</f>
        <v>16.350290141794495</v>
      </c>
      <c r="BA120" s="16">
        <f>+'MATRIZ (A)'!BA120*BA$168</f>
        <v>48.066301855047001</v>
      </c>
      <c r="BB120" s="16">
        <f>+'MATRIZ (A)'!BB120*BB$168</f>
        <v>163.91601299668716</v>
      </c>
      <c r="BC120" s="16">
        <f>+'MATRIZ (A)'!BC120*BC$168</f>
        <v>907.26530199310298</v>
      </c>
      <c r="BD120" s="16">
        <f>+'MATRIZ (A)'!BD120*BD$168</f>
        <v>1430.3434352251788</v>
      </c>
      <c r="BE120" s="16">
        <f>+'MATRIZ (A)'!BE120*BE$168</f>
        <v>2843.058149162192</v>
      </c>
      <c r="BF120" s="16">
        <f>+'MATRIZ (A)'!BF120*BF$168</f>
        <v>1501.2612352811689</v>
      </c>
      <c r="BG120" s="16">
        <f>+'MATRIZ (A)'!BG120*BG$168</f>
        <v>3946.3343564228294</v>
      </c>
      <c r="BH120" s="16">
        <f>+'MATRIZ (A)'!BH120*BH$168</f>
        <v>2881.0289297184372</v>
      </c>
      <c r="BI120" s="16">
        <f>+'MATRIZ (A)'!BI120*BI$168</f>
        <v>3213.1180343422957</v>
      </c>
      <c r="BJ120" s="16">
        <f>+'MATRIZ (A)'!BJ120*BJ$168</f>
        <v>1911.1354451488594</v>
      </c>
      <c r="BK120" s="16">
        <f>+'MATRIZ (A)'!BK120*BK$168</f>
        <v>5.1650610224986737</v>
      </c>
      <c r="BL120" s="16">
        <f>+'MATRIZ (A)'!BL120*BL$168</f>
        <v>245.27673268865902</v>
      </c>
      <c r="BM120" s="16">
        <f>+'MATRIZ (A)'!BM120*BM$168</f>
        <v>938.81018380902094</v>
      </c>
      <c r="BN120" s="16">
        <f>+'MATRIZ (A)'!BN120*BN$168</f>
        <v>266.78551427143088</v>
      </c>
      <c r="BO120" s="16">
        <f>+'MATRIZ (A)'!BO120*BO$168</f>
        <v>168.98439212623799</v>
      </c>
      <c r="BP120" s="16">
        <f>+'MATRIZ (A)'!BP120*BP$168</f>
        <v>7.0516490975278519</v>
      </c>
      <c r="BQ120" s="16">
        <f>+'MATRIZ (A)'!BQ120*BQ$168</f>
        <v>16.343186392740382</v>
      </c>
      <c r="BR120" s="16">
        <f>+'MATRIZ (A)'!BR120*BR$168</f>
        <v>1051.3609878309439</v>
      </c>
      <c r="BS120" s="16">
        <f>+'MATRIZ (A)'!BS120*BS$168</f>
        <v>65.239677277262871</v>
      </c>
      <c r="BT120" s="16">
        <f>+'MATRIZ (A)'!BT120*BT$168</f>
        <v>640.51789614148367</v>
      </c>
      <c r="BU120" s="16">
        <f>+'MATRIZ (A)'!BU120*BU$168</f>
        <v>4639.7562048244617</v>
      </c>
      <c r="BV120" s="16">
        <f>+'MATRIZ (A)'!BV120*BV$168</f>
        <v>845.42817055724254</v>
      </c>
      <c r="BW120" s="16">
        <f>+'MATRIZ (A)'!BW120*BW$168</f>
        <v>1174.5092983602458</v>
      </c>
      <c r="BX120" s="16">
        <f>+'MATRIZ (A)'!BX120*BX$168</f>
        <v>360.47511963488023</v>
      </c>
      <c r="BY120" s="16">
        <f>+'MATRIZ (A)'!BY120*BY$168</f>
        <v>909.83743540316357</v>
      </c>
      <c r="BZ120" s="16">
        <f>+'MATRIZ (A)'!BZ120*BZ$168</f>
        <v>38.005290347628751</v>
      </c>
      <c r="CA120" s="16">
        <f>+'MATRIZ (A)'!CA120*CA$168</f>
        <v>255.10885375616257</v>
      </c>
      <c r="CB120" s="16">
        <f>+'MATRIZ (A)'!CB120*CB$168</f>
        <v>11295.47700741006</v>
      </c>
      <c r="CC120" s="16">
        <f>+'MATRIZ (A)'!CC120*CC$168</f>
        <v>8.470608883997528</v>
      </c>
      <c r="CD120" s="16">
        <f>+'MATRIZ (A)'!CD120*CD$168</f>
        <v>4.4840380081340703</v>
      </c>
      <c r="CE120" s="16">
        <f>+'MATRIZ (A)'!CE120*CE$168</f>
        <v>516.50869039598888</v>
      </c>
      <c r="CF120" s="16">
        <f>+'MATRIZ (A)'!CF120*CF$168</f>
        <v>12972.594471402565</v>
      </c>
      <c r="CG120" s="16">
        <f>+'MATRIZ (A)'!CG120*CG$168</f>
        <v>112461.36157465972</v>
      </c>
      <c r="CH120" s="16">
        <f>+'MATRIZ (A)'!CH120*CH$168</f>
        <v>1200.3487655345318</v>
      </c>
      <c r="CI120" s="16">
        <f>+'MATRIZ (A)'!CI120*CI$168</f>
        <v>0.26797078923863332</v>
      </c>
      <c r="CJ120" s="16">
        <f>+'MATRIZ (A)'!CJ120*CJ$168</f>
        <v>471.64536579599343</v>
      </c>
      <c r="CK120" s="16">
        <f>+'MATRIZ (A)'!CK120*CK$168</f>
        <v>52.387486726855471</v>
      </c>
      <c r="CL120" s="16">
        <f>+'MATRIZ (A)'!CL120*CL$168</f>
        <v>49.846344957080717</v>
      </c>
      <c r="CM120" s="16">
        <f>+'MATRIZ (A)'!CM120*CM$168</f>
        <v>105.85689950706313</v>
      </c>
      <c r="CN120" s="16">
        <f>+'MATRIZ (A)'!CN120*CN$168</f>
        <v>462.79248056603046</v>
      </c>
      <c r="CO120" s="16">
        <f>+'MATRIZ (A)'!CO120*CO$168</f>
        <v>774.89149015705755</v>
      </c>
      <c r="CP120" s="16">
        <f>+'MATRIZ (A)'!CP120*CP$168</f>
        <v>360.22524333341408</v>
      </c>
      <c r="CQ120" s="16">
        <f>+'MATRIZ (A)'!CQ120*CQ$168</f>
        <v>12796.006997056827</v>
      </c>
      <c r="CR120" s="16">
        <f>+'MATRIZ (A)'!CR120*CR$168</f>
        <v>17934.241562146013</v>
      </c>
      <c r="CS120" s="16">
        <f>+'MATRIZ (A)'!CS120*CS$168</f>
        <v>2854.1332190005432</v>
      </c>
      <c r="CT120" s="16">
        <f>+'MATRIZ (A)'!CT120*CT$168</f>
        <v>17410.463719471212</v>
      </c>
      <c r="CU120" s="16">
        <f>+'MATRIZ (A)'!CU120*CU$168</f>
        <v>11238.74254273668</v>
      </c>
      <c r="CV120" s="16">
        <f>+'MATRIZ (A)'!CV120*CV$168</f>
        <v>242.7531908199139</v>
      </c>
      <c r="CW120" s="16">
        <f>+'MATRIZ (A)'!CW120*CW$168</f>
        <v>25044.185761364894</v>
      </c>
      <c r="CX120" s="16">
        <f>+'MATRIZ (A)'!CX120*CX$168</f>
        <v>25981.454280029655</v>
      </c>
      <c r="CY120" s="16">
        <f>+'MATRIZ (A)'!CY120*CY$168</f>
        <v>1888.4115325334208</v>
      </c>
      <c r="CZ120" s="16">
        <f>+'MATRIZ (A)'!CZ120*CZ$168</f>
        <v>1091.1606980867282</v>
      </c>
      <c r="DA120" s="16">
        <f>+'MATRIZ (A)'!DA120*DA$168</f>
        <v>18787.201872742105</v>
      </c>
      <c r="DB120" s="16">
        <f>+'MATRIZ (A)'!DB120*DB$168</f>
        <v>868.45003254241817</v>
      </c>
      <c r="DC120" s="16">
        <f>+'MATRIZ (A)'!DC120*DC$168</f>
        <v>844.77383806968669</v>
      </c>
      <c r="DD120" s="16">
        <f>+'MATRIZ (A)'!DD120*DD$168</f>
        <v>8073.3607685233937</v>
      </c>
      <c r="DE120" s="16">
        <f>+'MATRIZ (A)'!DE120*DE$168</f>
        <v>713.71382465353292</v>
      </c>
      <c r="DF120" s="16">
        <f>+'MATRIZ (A)'!DF120*DF$168</f>
        <v>1188.9270738856769</v>
      </c>
      <c r="DG120" s="16">
        <f>+'MATRIZ (A)'!DG120*DG$168</f>
        <v>27939.144047536851</v>
      </c>
      <c r="DH120" s="16">
        <f>+'MATRIZ (A)'!DH120*DH$168</f>
        <v>782.33221530847186</v>
      </c>
      <c r="DI120" s="16">
        <f>+'MATRIZ (A)'!DI120*DI$168</f>
        <v>131.34552202297982</v>
      </c>
      <c r="DJ120" s="16">
        <f>+'MATRIZ (A)'!DJ120*DJ$168</f>
        <v>963.47088867690866</v>
      </c>
      <c r="DK120" s="16">
        <f>+'MATRIZ (A)'!DK120*DK$168</f>
        <v>233.29271183109338</v>
      </c>
      <c r="DL120" s="16">
        <f>+'MATRIZ (A)'!DL120*DL$168</f>
        <v>1011.9340457792571</v>
      </c>
      <c r="DM120" s="16">
        <f>+'MATRIZ (A)'!DM120*DM$168</f>
        <v>3.2047719598249009</v>
      </c>
      <c r="DN120" s="16">
        <f>+'MATRIZ (A)'!DN120*DN$168</f>
        <v>1933.5198623934348</v>
      </c>
      <c r="DO120" s="16">
        <f>+'MATRIZ (A)'!DO120*DO$168</f>
        <v>2485.297432924187</v>
      </c>
      <c r="DP120" s="16">
        <f>+'MATRIZ (A)'!DP120*DP$168</f>
        <v>425.12893856788781</v>
      </c>
      <c r="DQ120" s="16">
        <f>+'MATRIZ (A)'!DQ120*DQ$168</f>
        <v>126.60230509626351</v>
      </c>
      <c r="DR120" s="16">
        <f>+'MATRIZ (A)'!DR120*DR$168</f>
        <v>6888.4215645702971</v>
      </c>
      <c r="DS120" s="16">
        <f>+'MATRIZ (A)'!DS120*DS$168</f>
        <v>14641.732998049516</v>
      </c>
      <c r="DT120" s="16">
        <f>+'MATRIZ (A)'!DT120*DT$168</f>
        <v>343.49421714117113</v>
      </c>
      <c r="DU120" s="16">
        <f>+'MATRIZ (A)'!DU120*DU$168</f>
        <v>338.12127679807543</v>
      </c>
      <c r="DV120" s="16">
        <f>+'MATRIZ (A)'!DV120*DV$168</f>
        <v>11380.633857946566</v>
      </c>
      <c r="DW120" s="16">
        <f>+'MATRIZ (A)'!DW120*DW$168</f>
        <v>5650.5516907562805</v>
      </c>
      <c r="DX120" s="16">
        <f>+'MATRIZ (A)'!DX120*DX$168</f>
        <v>869.60317111714585</v>
      </c>
      <c r="DY120" s="16">
        <f>+'MATRIZ (A)'!DY120*DY$168</f>
        <v>8.3538895426994788</v>
      </c>
      <c r="DZ120" s="16">
        <f>+'MATRIZ (A)'!DZ120*DZ$168</f>
        <v>1945.7969202162403</v>
      </c>
      <c r="EA120" s="16">
        <f>+'MATRIZ (A)'!EA120*EA$168</f>
        <v>1858.6835892212096</v>
      </c>
      <c r="EB120" s="16">
        <f>+'MATRIZ (A)'!EB120*EB$168</f>
        <v>6240.0331931195678</v>
      </c>
      <c r="EC120" s="16">
        <f>+'MATRIZ (A)'!EC120*EC$168</f>
        <v>194.72687767259075</v>
      </c>
      <c r="ED120" s="16">
        <f>+'MATRIZ (A)'!ED120*ED$168</f>
        <v>5.2212600660881554</v>
      </c>
      <c r="EE120" s="16">
        <f>+'MATRIZ (A)'!EE120*EE$168</f>
        <v>618.19581911486796</v>
      </c>
      <c r="EF120" s="16">
        <f>+'MATRIZ (A)'!EF120*EF$168</f>
        <v>330.26503911771329</v>
      </c>
      <c r="EG120" s="16">
        <f>+'MATRIZ (A)'!EG120*EG$168</f>
        <v>239.11874314548865</v>
      </c>
      <c r="EH120" s="16">
        <f>+'MATRIZ (A)'!EH120*EH$168</f>
        <v>0</v>
      </c>
      <c r="EI120" s="18">
        <f t="shared" si="10"/>
        <v>520578.14332084311</v>
      </c>
      <c r="EJ120" s="20">
        <f>+'MATRIZ (I-A) INVERSA'!FM120</f>
        <v>303.76024419944099</v>
      </c>
      <c r="EK120" s="20">
        <f>+'MATRIZ (I-A) INVERSA'!FN120</f>
        <v>0</v>
      </c>
      <c r="EL120" s="20">
        <f>+'MATRIZ (I-A) INVERSA'!FO120</f>
        <v>0</v>
      </c>
      <c r="EM120" s="20">
        <f>+'MATRIZ (I-A) INVERSA'!FP120</f>
        <v>0</v>
      </c>
      <c r="EN120" s="20">
        <f>+'MATRIZ (I-A) INVERSA'!FQ120</f>
        <v>0</v>
      </c>
      <c r="EO120" s="20">
        <f>+'MATRIZ (I-A) INVERSA'!FR120</f>
        <v>0</v>
      </c>
      <c r="EP120" s="20">
        <f>+'MATRIZ (I-A) INVERSA'!FS120</f>
        <v>0</v>
      </c>
      <c r="EQ120" s="20">
        <f>+'MATRIZ (I-A) INVERSA'!FT120</f>
        <v>0</v>
      </c>
      <c r="ER120" s="20">
        <f>+'MATRIZ (I-A) INVERSA'!FU120</f>
        <v>0</v>
      </c>
      <c r="ES120" s="20">
        <f>+'MATRIZ (I-A) INVERSA'!FV120</f>
        <v>0</v>
      </c>
      <c r="ET120" s="20">
        <f>+'MATRIZ (I-A) INVERSA'!FW120</f>
        <v>0</v>
      </c>
      <c r="EU120" s="20">
        <f>+'MATRIZ (I-A) INVERSA'!FX120</f>
        <v>7.7201030709218808</v>
      </c>
      <c r="EV120" s="20">
        <f>+'MATRIZ (I-A) INVERSA'!FY120</f>
        <v>56.208229974542391</v>
      </c>
      <c r="EW120" s="20">
        <f>+'MATRIZ (I-A) INVERSA'!FZ120</f>
        <v>0.22950275187877747</v>
      </c>
      <c r="EX120" s="20">
        <f>+'MATRIZ (I-A) INVERSA'!GA120</f>
        <v>23864.392892700816</v>
      </c>
      <c r="EY120" s="20">
        <f>+'MATRIZ (I-A) INVERSA'!GB120</f>
        <v>0</v>
      </c>
      <c r="EZ120" s="20">
        <f>+'MATRIZ (I-A) INVERSA'!GC120</f>
        <v>0</v>
      </c>
      <c r="FA120" s="20">
        <f>+'MATRIZ (I-A) INVERSA'!GD120</f>
        <v>0</v>
      </c>
      <c r="FB120" s="20">
        <f>+'MATRIZ (I-A) INVERSA'!GE120</f>
        <v>0</v>
      </c>
      <c r="FC120" s="20">
        <f>+'MATRIZ (I-A) INVERSA'!GF120</f>
        <v>0</v>
      </c>
      <c r="FD120" s="20">
        <f>+'MATRIZ (I-A) INVERSA'!GG120</f>
        <v>0</v>
      </c>
      <c r="FE120" s="20">
        <f>+'MATRIZ (I-A) INVERSA'!GH120</f>
        <v>0</v>
      </c>
      <c r="FF120" s="20">
        <f>+'MATRIZ (I-A) INVERSA'!GI120</f>
        <v>0</v>
      </c>
      <c r="FG120" s="18">
        <f t="shared" si="8"/>
        <v>24232.3109726976</v>
      </c>
      <c r="FH120" s="17">
        <f t="shared" si="11"/>
        <v>544810.45429354068</v>
      </c>
      <c r="FI120" s="28"/>
      <c r="FJ120" s="17">
        <v>544810.45429354068</v>
      </c>
      <c r="FK120" s="48">
        <f t="shared" si="9"/>
        <v>0</v>
      </c>
      <c r="FM120" s="46">
        <f>+IFERROR((FH120/'MIP 2017'!FH120*100-100),0)</f>
        <v>0.82065039860890465</v>
      </c>
    </row>
    <row r="121" spans="1:169" s="7" customFormat="1" ht="21.95" customHeight="1" thickBot="1" x14ac:dyDescent="0.25">
      <c r="A121" s="137" t="s">
        <v>280</v>
      </c>
      <c r="B121" s="138" t="s">
        <v>277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33.264106650976778</v>
      </c>
      <c r="G121" s="16">
        <f>+'MATRIZ (A)'!G121*G$168</f>
        <v>30.603395549602947</v>
      </c>
      <c r="H121" s="16">
        <f>+'MATRIZ (A)'!H121*H$168</f>
        <v>3.329351083093961</v>
      </c>
      <c r="I121" s="16">
        <f>+'MATRIZ (A)'!I121*I$168</f>
        <v>0</v>
      </c>
      <c r="J121" s="16">
        <f>+'MATRIZ (A)'!J121*J$168</f>
        <v>14.64199145266403</v>
      </c>
      <c r="K121" s="16">
        <f>+'MATRIZ (A)'!K121*K$168</f>
        <v>44.265583135284089</v>
      </c>
      <c r="L121" s="16">
        <f>+'MATRIZ (A)'!L121*L$168</f>
        <v>0</v>
      </c>
      <c r="M121" s="16">
        <f>+'MATRIZ (A)'!M121*M$168</f>
        <v>0.42503998164015183</v>
      </c>
      <c r="N121" s="16">
        <f>+'MATRIZ (A)'!N121*N$168</f>
        <v>106.30572530368021</v>
      </c>
      <c r="O121" s="16">
        <f>+'MATRIZ (A)'!O121*O$168</f>
        <v>22.596747225245821</v>
      </c>
      <c r="P121" s="16">
        <f>+'MATRIZ (A)'!P121*P$168</f>
        <v>6.0954484260292013E-2</v>
      </c>
      <c r="Q121" s="16">
        <f>+'MATRIZ (A)'!Q121*Q$168</f>
        <v>0</v>
      </c>
      <c r="R121" s="16">
        <f>+'MATRIZ (A)'!R121*R$168</f>
        <v>2574.428635205481</v>
      </c>
      <c r="S121" s="16">
        <f>+'MATRIZ (A)'!S121*S$168</f>
        <v>437.7398018104405</v>
      </c>
      <c r="T121" s="16">
        <f>+'MATRIZ (A)'!T121*T$168</f>
        <v>0.13085755683066749</v>
      </c>
      <c r="U121" s="16">
        <f>+'MATRIZ (A)'!U121*U$168</f>
        <v>447.67025019413865</v>
      </c>
      <c r="V121" s="16">
        <f>+'MATRIZ (A)'!V121*V$168</f>
        <v>1.7010405069415414E-2</v>
      </c>
      <c r="W121" s="16">
        <f>+'MATRIZ (A)'!W121*W$168</f>
        <v>148.23860951272178</v>
      </c>
      <c r="X121" s="16">
        <f>+'MATRIZ (A)'!X121*X$168</f>
        <v>9.2011843805144498</v>
      </c>
      <c r="Y121" s="16">
        <f>+'MATRIZ (A)'!Y121*Y$168</f>
        <v>53.405168379003612</v>
      </c>
      <c r="Z121" s="16">
        <f>+'MATRIZ (A)'!Z121*Z$168</f>
        <v>60.936280885365278</v>
      </c>
      <c r="AA121" s="16">
        <f>+'MATRIZ (A)'!AA121*AA$168</f>
        <v>5.6441738811353881</v>
      </c>
      <c r="AB121" s="16">
        <f>+'MATRIZ (A)'!AB121*AB$168</f>
        <v>769.74590332603123</v>
      </c>
      <c r="AC121" s="16">
        <f>+'MATRIZ (A)'!AC121*AC$168</f>
        <v>127.47815473627406</v>
      </c>
      <c r="AD121" s="16">
        <f>+'MATRIZ (A)'!AD121*AD$168</f>
        <v>1.9270471791186222E-2</v>
      </c>
      <c r="AE121" s="16">
        <f>+'MATRIZ (A)'!AE121*AE$168</f>
        <v>165.38921401390184</v>
      </c>
      <c r="AF121" s="16">
        <f>+'MATRIZ (A)'!AF121*AF$168</f>
        <v>214.98622656171031</v>
      </c>
      <c r="AG121" s="16">
        <f>+'MATRIZ (A)'!AG121*AG$168</f>
        <v>7.4458282111984868</v>
      </c>
      <c r="AH121" s="16">
        <f>+'MATRIZ (A)'!AH121*AH$168</f>
        <v>0</v>
      </c>
      <c r="AI121" s="16">
        <f>+'MATRIZ (A)'!AI121*AI$168</f>
        <v>485.53708736971549</v>
      </c>
      <c r="AJ121" s="16">
        <f>+'MATRIZ (A)'!AJ121*AJ$168</f>
        <v>27.578252853655602</v>
      </c>
      <c r="AK121" s="16">
        <f>+'MATRIZ (A)'!AK121*AK$168</f>
        <v>833.97554051976692</v>
      </c>
      <c r="AL121" s="16">
        <f>+'MATRIZ (A)'!AL121*AL$168</f>
        <v>76.562976530882395</v>
      </c>
      <c r="AM121" s="16">
        <f>+'MATRIZ (A)'!AM121*AM$168</f>
        <v>805.9964743467051</v>
      </c>
      <c r="AN121" s="16">
        <f>+'MATRIZ (A)'!AN121*AN$168</f>
        <v>42.439832276024163</v>
      </c>
      <c r="AO121" s="16">
        <f>+'MATRIZ (A)'!AO121*AO$168</f>
        <v>1169.7308305147667</v>
      </c>
      <c r="AP121" s="16">
        <f>+'MATRIZ (A)'!AP121*AP$168</f>
        <v>937.41025760730054</v>
      </c>
      <c r="AQ121" s="16">
        <f>+'MATRIZ (A)'!AQ121*AQ$168</f>
        <v>16.656184915397397</v>
      </c>
      <c r="AR121" s="16">
        <f>+'MATRIZ (A)'!AR121*AR$168</f>
        <v>494.34752578030123</v>
      </c>
      <c r="AS121" s="16">
        <f>+'MATRIZ (A)'!AS121*AS$168</f>
        <v>120.48025462035829</v>
      </c>
      <c r="AT121" s="16">
        <f>+'MATRIZ (A)'!AT121*AT$168</f>
        <v>421.24567707687856</v>
      </c>
      <c r="AU121" s="16">
        <f>+'MATRIZ (A)'!AU121*AU$168</f>
        <v>574.37116231829498</v>
      </c>
      <c r="AV121" s="16">
        <f>+'MATRIZ (A)'!AV121*AV$168</f>
        <v>21.298606196446215</v>
      </c>
      <c r="AW121" s="16">
        <f>+'MATRIZ (A)'!AW121*AW$168</f>
        <v>221.57747866512216</v>
      </c>
      <c r="AX121" s="16">
        <f>+'MATRIZ (A)'!AX121*AX$168</f>
        <v>222.4605374836315</v>
      </c>
      <c r="AY121" s="16">
        <f>+'MATRIZ (A)'!AY121*AY$168</f>
        <v>69.174693542114198</v>
      </c>
      <c r="AZ121" s="16">
        <f>+'MATRIZ (A)'!AZ121*AZ$168</f>
        <v>8.0978059057182712</v>
      </c>
      <c r="BA121" s="16">
        <f>+'MATRIZ (A)'!BA121*BA$168</f>
        <v>0.46672963433221848</v>
      </c>
      <c r="BB121" s="16">
        <f>+'MATRIZ (A)'!BB121*BB$168</f>
        <v>9.3880089970989591</v>
      </c>
      <c r="BC121" s="16">
        <f>+'MATRIZ (A)'!BC121*BC$168</f>
        <v>144.16895647239548</v>
      </c>
      <c r="BD121" s="16">
        <f>+'MATRIZ (A)'!BD121*BD$168</f>
        <v>773.74475616588575</v>
      </c>
      <c r="BE121" s="16">
        <f>+'MATRIZ (A)'!BE121*BE$168</f>
        <v>251.09189366158881</v>
      </c>
      <c r="BF121" s="16">
        <f>+'MATRIZ (A)'!BF121*BF$168</f>
        <v>1091.3687754163041</v>
      </c>
      <c r="BG121" s="16">
        <f>+'MATRIZ (A)'!BG121*BG$168</f>
        <v>100.39479562908961</v>
      </c>
      <c r="BH121" s="16">
        <f>+'MATRIZ (A)'!BH121*BH$168</f>
        <v>978.53415614027836</v>
      </c>
      <c r="BI121" s="16">
        <f>+'MATRIZ (A)'!BI121*BI$168</f>
        <v>441.74468882429795</v>
      </c>
      <c r="BJ121" s="16">
        <f>+'MATRIZ (A)'!BJ121*BJ$168</f>
        <v>90.151902562204342</v>
      </c>
      <c r="BK121" s="16">
        <f>+'MATRIZ (A)'!BK121*BK$168</f>
        <v>45.149821868286409</v>
      </c>
      <c r="BL121" s="16">
        <f>+'MATRIZ (A)'!BL121*BL$168</f>
        <v>2.470643426526403E-3</v>
      </c>
      <c r="BM121" s="16">
        <f>+'MATRIZ (A)'!BM121*BM$168</f>
        <v>213.80419819296034</v>
      </c>
      <c r="BN121" s="16">
        <f>+'MATRIZ (A)'!BN121*BN$168</f>
        <v>413.67707299380191</v>
      </c>
      <c r="BO121" s="16">
        <f>+'MATRIZ (A)'!BO121*BO$168</f>
        <v>298.75395270975616</v>
      </c>
      <c r="BP121" s="16">
        <f>+'MATRIZ (A)'!BP121*BP$168</f>
        <v>0.2273642654287221</v>
      </c>
      <c r="BQ121" s="16">
        <f>+'MATRIZ (A)'!BQ121*BQ$168</f>
        <v>333.27913027986324</v>
      </c>
      <c r="BR121" s="16">
        <f>+'MATRIZ (A)'!BR121*BR$168</f>
        <v>527.69190657607214</v>
      </c>
      <c r="BS121" s="16">
        <f>+'MATRIZ (A)'!BS121*BS$168</f>
        <v>69.075542533580574</v>
      </c>
      <c r="BT121" s="16">
        <f>+'MATRIZ (A)'!BT121*BT$168</f>
        <v>294.96905380068057</v>
      </c>
      <c r="BU121" s="16">
        <f>+'MATRIZ (A)'!BU121*BU$168</f>
        <v>9723.5323054780511</v>
      </c>
      <c r="BV121" s="16">
        <f>+'MATRIZ (A)'!BV121*BV$168</f>
        <v>583.80806122211186</v>
      </c>
      <c r="BW121" s="16">
        <f>+'MATRIZ (A)'!BW121*BW$168</f>
        <v>2969.7117337790319</v>
      </c>
      <c r="BX121" s="16">
        <f>+'MATRIZ (A)'!BX121*BX$168</f>
        <v>1697.562716090958</v>
      </c>
      <c r="BY121" s="16">
        <f>+'MATRIZ (A)'!BY121*BY$168</f>
        <v>1455.4326885051871</v>
      </c>
      <c r="BZ121" s="16">
        <f>+'MATRIZ (A)'!BZ121*BZ$168</f>
        <v>80.755434110024524</v>
      </c>
      <c r="CA121" s="16">
        <f>+'MATRIZ (A)'!CA121*CA$168</f>
        <v>690.13316680391574</v>
      </c>
      <c r="CB121" s="16">
        <f>+'MATRIZ (A)'!CB121*CB$168</f>
        <v>7.9448352243361038</v>
      </c>
      <c r="CC121" s="16">
        <f>+'MATRIZ (A)'!CC121*CC$168</f>
        <v>22.252972093513247</v>
      </c>
      <c r="CD121" s="16">
        <f>+'MATRIZ (A)'!CD121*CD$168</f>
        <v>696.28593208581583</v>
      </c>
      <c r="CE121" s="16">
        <f>+'MATRIZ (A)'!CE121*CE$168</f>
        <v>4387.6635849223103</v>
      </c>
      <c r="CF121" s="16">
        <f>+'MATRIZ (A)'!CF121*CF$168</f>
        <v>11015.754766177921</v>
      </c>
      <c r="CG121" s="16">
        <f>+'MATRIZ (A)'!CG121*CG$168</f>
        <v>32301.151473992133</v>
      </c>
      <c r="CH121" s="16">
        <f>+'MATRIZ (A)'!CH121*CH$168</f>
        <v>593.18700540741611</v>
      </c>
      <c r="CI121" s="16">
        <f>+'MATRIZ (A)'!CI121*CI$168</f>
        <v>5.9097417071448275E-3</v>
      </c>
      <c r="CJ121" s="16">
        <f>+'MATRIZ (A)'!CJ121*CJ$168</f>
        <v>123.72295682697553</v>
      </c>
      <c r="CK121" s="16">
        <f>+'MATRIZ (A)'!CK121*CK$168</f>
        <v>5.5912290905297621E-3</v>
      </c>
      <c r="CL121" s="16">
        <f>+'MATRIZ (A)'!CL121*CL$168</f>
        <v>0.66186658803609799</v>
      </c>
      <c r="CM121" s="16">
        <f>+'MATRIZ (A)'!CM121*CM$168</f>
        <v>20923.76084999412</v>
      </c>
      <c r="CN121" s="16">
        <f>+'MATRIZ (A)'!CN121*CN$168</f>
        <v>68.406543713815509</v>
      </c>
      <c r="CO121" s="16">
        <f>+'MATRIZ (A)'!CO121*CO$168</f>
        <v>854.35930085593554</v>
      </c>
      <c r="CP121" s="16">
        <f>+'MATRIZ (A)'!CP121*CP$168</f>
        <v>266.18149440626661</v>
      </c>
      <c r="CQ121" s="16">
        <f>+'MATRIZ (A)'!CQ121*CQ$168</f>
        <v>1983.956795064099</v>
      </c>
      <c r="CR121" s="16">
        <f>+'MATRIZ (A)'!CR121*CR$168</f>
        <v>3454.8535642940701</v>
      </c>
      <c r="CS121" s="16">
        <f>+'MATRIZ (A)'!CS121*CS$168</f>
        <v>884.68995307802197</v>
      </c>
      <c r="CT121" s="16">
        <f>+'MATRIZ (A)'!CT121*CT$168</f>
        <v>3121.1154237947649</v>
      </c>
      <c r="CU121" s="16">
        <f>+'MATRIZ (A)'!CU121*CU$168</f>
        <v>383.49395196932738</v>
      </c>
      <c r="CV121" s="16">
        <f>+'MATRIZ (A)'!CV121*CV$168</f>
        <v>728.33936117950907</v>
      </c>
      <c r="CW121" s="16">
        <f>+'MATRIZ (A)'!CW121*CW$168</f>
        <v>1344.7334266544165</v>
      </c>
      <c r="CX121" s="16">
        <f>+'MATRIZ (A)'!CX121*CX$168</f>
        <v>18527.214010398984</v>
      </c>
      <c r="CY121" s="16">
        <f>+'MATRIZ (A)'!CY121*CY$168</f>
        <v>2923.3201094268416</v>
      </c>
      <c r="CZ121" s="16">
        <f>+'MATRIZ (A)'!CZ121*CZ$168</f>
        <v>3693.526638499633</v>
      </c>
      <c r="DA121" s="16">
        <f>+'MATRIZ (A)'!DA121*DA$168</f>
        <v>3306.2111471837552</v>
      </c>
      <c r="DB121" s="16">
        <f>+'MATRIZ (A)'!DB121*DB$168</f>
        <v>291.41302127946284</v>
      </c>
      <c r="DC121" s="16">
        <f>+'MATRIZ (A)'!DC121*DC$168</f>
        <v>3929.3286678516406</v>
      </c>
      <c r="DD121" s="16">
        <f>+'MATRIZ (A)'!DD121*DD$168</f>
        <v>1397.9587722303872</v>
      </c>
      <c r="DE121" s="16">
        <f>+'MATRIZ (A)'!DE121*DE$168</f>
        <v>887.66331697850217</v>
      </c>
      <c r="DF121" s="16">
        <f>+'MATRIZ (A)'!DF121*DF$168</f>
        <v>1190.3376584027669</v>
      </c>
      <c r="DG121" s="16">
        <f>+'MATRIZ (A)'!DG121*DG$168</f>
        <v>17293.592005226412</v>
      </c>
      <c r="DH121" s="16">
        <f>+'MATRIZ (A)'!DH121*DH$168</f>
        <v>7729.9982946100326</v>
      </c>
      <c r="DI121" s="16">
        <f>+'MATRIZ (A)'!DI121*DI$168</f>
        <v>72.26419015845903</v>
      </c>
      <c r="DJ121" s="16">
        <f>+'MATRIZ (A)'!DJ121*DJ$168</f>
        <v>163.3406992223226</v>
      </c>
      <c r="DK121" s="16">
        <f>+'MATRIZ (A)'!DK121*DK$168</f>
        <v>53.757168375075146</v>
      </c>
      <c r="DL121" s="16">
        <f>+'MATRIZ (A)'!DL121*DL$168</f>
        <v>418.42121255563126</v>
      </c>
      <c r="DM121" s="16">
        <f>+'MATRIZ (A)'!DM121*DM$168</f>
        <v>0.73763026914169993</v>
      </c>
      <c r="DN121" s="16">
        <f>+'MATRIZ (A)'!DN121*DN$168</f>
        <v>12.104664311189969</v>
      </c>
      <c r="DO121" s="16">
        <f>+'MATRIZ (A)'!DO121*DO$168</f>
        <v>1145.6135002929832</v>
      </c>
      <c r="DP121" s="16">
        <f>+'MATRIZ (A)'!DP121*DP$168</f>
        <v>227.0196658944852</v>
      </c>
      <c r="DQ121" s="16">
        <f>+'MATRIZ (A)'!DQ121*DQ$168</f>
        <v>235.44034332284144</v>
      </c>
      <c r="DR121" s="16">
        <f>+'MATRIZ (A)'!DR121*DR$168</f>
        <v>922.8524891901925</v>
      </c>
      <c r="DS121" s="16">
        <f>+'MATRIZ (A)'!DS121*DS$168</f>
        <v>17278.543985211578</v>
      </c>
      <c r="DT121" s="16">
        <f>+'MATRIZ (A)'!DT121*DT$168</f>
        <v>2357.992535771572</v>
      </c>
      <c r="DU121" s="16">
        <f>+'MATRIZ (A)'!DU121*DU$168</f>
        <v>205.56312827138288</v>
      </c>
      <c r="DV121" s="16">
        <f>+'MATRIZ (A)'!DV121*DV$168</f>
        <v>8343.4790432441005</v>
      </c>
      <c r="DW121" s="16">
        <f>+'MATRIZ (A)'!DW121*DW$168</f>
        <v>4638.5756579679401</v>
      </c>
      <c r="DX121" s="16">
        <f>+'MATRIZ (A)'!DX121*DX$168</f>
        <v>371.84007370109219</v>
      </c>
      <c r="DY121" s="16">
        <f>+'MATRIZ (A)'!DY121*DY$168</f>
        <v>7471.4065509509519</v>
      </c>
      <c r="DZ121" s="16">
        <f>+'MATRIZ (A)'!DZ121*DZ$168</f>
        <v>66.088558529149822</v>
      </c>
      <c r="EA121" s="16">
        <f>+'MATRIZ (A)'!EA121*EA$168</f>
        <v>2185.9997333385768</v>
      </c>
      <c r="EB121" s="16">
        <f>+'MATRIZ (A)'!EB121*EB$168</f>
        <v>2917.4235360230796</v>
      </c>
      <c r="EC121" s="16">
        <f>+'MATRIZ (A)'!EC121*EC$168</f>
        <v>6.0620094550939587</v>
      </c>
      <c r="ED121" s="16">
        <f>+'MATRIZ (A)'!ED121*ED$168</f>
        <v>16.210313693409169</v>
      </c>
      <c r="EE121" s="16">
        <f>+'MATRIZ (A)'!EE121*EE$168</f>
        <v>5.1217124220048804</v>
      </c>
      <c r="EF121" s="16">
        <f>+'MATRIZ (A)'!EF121*EF$168</f>
        <v>13.0850270047675</v>
      </c>
      <c r="EG121" s="16">
        <f>+'MATRIZ (A)'!EG121*EG$168</f>
        <v>121.68245692649043</v>
      </c>
      <c r="EH121" s="16">
        <f>+'MATRIZ (A)'!EH121*EH$168</f>
        <v>0</v>
      </c>
      <c r="EI121" s="18">
        <f t="shared" si="10"/>
        <v>228689.24901376324</v>
      </c>
      <c r="EJ121" s="20">
        <f>+'MATRIZ (I-A) INVERSA'!FM121</f>
        <v>3860.1895152739835</v>
      </c>
      <c r="EK121" s="20">
        <f>+'MATRIZ (I-A) INVERSA'!FN121</f>
        <v>0</v>
      </c>
      <c r="EL121" s="20">
        <f>+'MATRIZ (I-A) INVERSA'!FO121</f>
        <v>0</v>
      </c>
      <c r="EM121" s="20">
        <f>+'MATRIZ (I-A) INVERSA'!FP121</f>
        <v>0</v>
      </c>
      <c r="EN121" s="20">
        <f>+'MATRIZ (I-A) INVERSA'!FQ121</f>
        <v>0</v>
      </c>
      <c r="EO121" s="20">
        <f>+'MATRIZ (I-A) INVERSA'!FR121</f>
        <v>0</v>
      </c>
      <c r="EP121" s="20">
        <f>+'MATRIZ (I-A) INVERSA'!FS121</f>
        <v>0</v>
      </c>
      <c r="EQ121" s="20">
        <f>+'MATRIZ (I-A) INVERSA'!FT121</f>
        <v>0</v>
      </c>
      <c r="ER121" s="20">
        <f>+'MATRIZ (I-A) INVERSA'!FU121</f>
        <v>0</v>
      </c>
      <c r="ES121" s="20">
        <f>+'MATRIZ (I-A) INVERSA'!FV121</f>
        <v>0</v>
      </c>
      <c r="ET121" s="20">
        <f>+'MATRIZ (I-A) INVERSA'!FW121</f>
        <v>0</v>
      </c>
      <c r="EU121" s="20">
        <f>+'MATRIZ (I-A) INVERSA'!FX121</f>
        <v>140.80414891886832</v>
      </c>
      <c r="EV121" s="20">
        <f>+'MATRIZ (I-A) INVERSA'!FY121</f>
        <v>26.304239459792107</v>
      </c>
      <c r="EW121" s="20">
        <f>+'MATRIZ (I-A) INVERSA'!FZ121</f>
        <v>0</v>
      </c>
      <c r="EX121" s="20">
        <f>+'MATRIZ (I-A) INVERSA'!GA121</f>
        <v>58117.144657675984</v>
      </c>
      <c r="EY121" s="20">
        <f>+'MATRIZ (I-A) INVERSA'!GB121</f>
        <v>0</v>
      </c>
      <c r="EZ121" s="20">
        <f>+'MATRIZ (I-A) INVERSA'!GC121</f>
        <v>0</v>
      </c>
      <c r="FA121" s="20">
        <f>+'MATRIZ (I-A) INVERSA'!GD121</f>
        <v>0</v>
      </c>
      <c r="FB121" s="20">
        <f>+'MATRIZ (I-A) INVERSA'!GE121</f>
        <v>0</v>
      </c>
      <c r="FC121" s="20">
        <f>+'MATRIZ (I-A) INVERSA'!GF121</f>
        <v>0</v>
      </c>
      <c r="FD121" s="20">
        <f>+'MATRIZ (I-A) INVERSA'!GG121</f>
        <v>0</v>
      </c>
      <c r="FE121" s="20">
        <f>+'MATRIZ (I-A) INVERSA'!GH121</f>
        <v>0</v>
      </c>
      <c r="FF121" s="20">
        <f>+'MATRIZ (I-A) INVERSA'!GI121</f>
        <v>0</v>
      </c>
      <c r="FG121" s="18">
        <f t="shared" si="8"/>
        <v>62144.442561328629</v>
      </c>
      <c r="FH121" s="17">
        <f t="shared" si="11"/>
        <v>290833.69157509186</v>
      </c>
      <c r="FI121" s="28"/>
      <c r="FJ121" s="17">
        <v>290833.69157509186</v>
      </c>
      <c r="FK121" s="48">
        <f t="shared" si="9"/>
        <v>0</v>
      </c>
      <c r="FM121" s="46">
        <f>+IFERROR((FH121/'MIP 2017'!FH121*100-100),0)</f>
        <v>1.2005643230062333</v>
      </c>
    </row>
    <row r="122" spans="1:169" s="7" customFormat="1" ht="21.95" customHeight="1" thickBot="1" x14ac:dyDescent="0.25">
      <c r="A122" s="137" t="s">
        <v>281</v>
      </c>
      <c r="B122" s="138" t="s">
        <v>279</v>
      </c>
      <c r="C122" s="16">
        <f>+'MATRIZ (A)'!C122*C$168</f>
        <v>0.87766557976887494</v>
      </c>
      <c r="D122" s="16">
        <f>+'MATRIZ (A)'!D122*D$168</f>
        <v>0.11642396490509284</v>
      </c>
      <c r="E122" s="16">
        <f>+'MATRIZ (A)'!E122*E$168</f>
        <v>0.42105960218660732</v>
      </c>
      <c r="F122" s="16">
        <f>+'MATRIZ (A)'!F122*F$168</f>
        <v>6.223257414932176</v>
      </c>
      <c r="G122" s="16">
        <f>+'MATRIZ (A)'!G122*G$168</f>
        <v>5.9969235127802527</v>
      </c>
      <c r="H122" s="16">
        <f>+'MATRIZ (A)'!H122*H$168</f>
        <v>2.2020369466141401</v>
      </c>
      <c r="I122" s="16">
        <f>+'MATRIZ (A)'!I122*I$168</f>
        <v>0.66868907597945326</v>
      </c>
      <c r="J122" s="16">
        <f>+'MATRIZ (A)'!J122*J$168</f>
        <v>6.6004768245217731</v>
      </c>
      <c r="K122" s="16">
        <f>+'MATRIZ (A)'!K122*K$168</f>
        <v>5.8738713737477886</v>
      </c>
      <c r="L122" s="16">
        <f>+'MATRIZ (A)'!L122*L$168</f>
        <v>7.7914142989695216</v>
      </c>
      <c r="M122" s="16">
        <f>+'MATRIZ (A)'!M122*M$168</f>
        <v>7.7824536039127521</v>
      </c>
      <c r="N122" s="16">
        <f>+'MATRIZ (A)'!N122*N$168</f>
        <v>7.2835799362146245</v>
      </c>
      <c r="O122" s="16">
        <f>+'MATRIZ (A)'!O122*O$168</f>
        <v>8.8592863933631349</v>
      </c>
      <c r="P122" s="16">
        <f>+'MATRIZ (A)'!P122*P$168</f>
        <v>48.134667171468621</v>
      </c>
      <c r="Q122" s="16">
        <f>+'MATRIZ (A)'!Q122*Q$168</f>
        <v>1.5640030355008054</v>
      </c>
      <c r="R122" s="16">
        <f>+'MATRIZ (A)'!R122*R$168</f>
        <v>91.289606624474615</v>
      </c>
      <c r="S122" s="16">
        <f>+'MATRIZ (A)'!S122*S$168</f>
        <v>6.4969007697443892</v>
      </c>
      <c r="T122" s="16">
        <f>+'MATRIZ (A)'!T122*T$168</f>
        <v>14.412963773222216</v>
      </c>
      <c r="U122" s="16">
        <f>+'MATRIZ (A)'!U122*U$168</f>
        <v>8.9325769444225127</v>
      </c>
      <c r="V122" s="16">
        <f>+'MATRIZ (A)'!V122*V$168</f>
        <v>1.4647910389839358</v>
      </c>
      <c r="W122" s="16">
        <f>+'MATRIZ (A)'!W122*W$168</f>
        <v>5.2092244565865577</v>
      </c>
      <c r="X122" s="16">
        <f>+'MATRIZ (A)'!X122*X$168</f>
        <v>7944.4813193111349</v>
      </c>
      <c r="Y122" s="16">
        <f>+'MATRIZ (A)'!Y122*Y$168</f>
        <v>1265.7908692531644</v>
      </c>
      <c r="Z122" s="16">
        <f>+'MATRIZ (A)'!Z122*Z$168</f>
        <v>330.22263616421714</v>
      </c>
      <c r="AA122" s="16">
        <f>+'MATRIZ (A)'!AA122*AA$168</f>
        <v>33.840837497010028</v>
      </c>
      <c r="AB122" s="16">
        <f>+'MATRIZ (A)'!AB122*AB$168</f>
        <v>27.344862124738434</v>
      </c>
      <c r="AC122" s="16">
        <f>+'MATRIZ (A)'!AC122*AC$168</f>
        <v>1.4465768349027219</v>
      </c>
      <c r="AD122" s="16">
        <f>+'MATRIZ (A)'!AD122*AD$168</f>
        <v>5.6390279413305677</v>
      </c>
      <c r="AE122" s="16">
        <f>+'MATRIZ (A)'!AE122*AE$168</f>
        <v>38.095834799269554</v>
      </c>
      <c r="AF122" s="16">
        <f>+'MATRIZ (A)'!AF122*AF$168</f>
        <v>20.595568934451048</v>
      </c>
      <c r="AG122" s="16">
        <f>+'MATRIZ (A)'!AG122*AG$168</f>
        <v>3.2075165128974186E-3</v>
      </c>
      <c r="AH122" s="16">
        <f>+'MATRIZ (A)'!AH122*AH$168</f>
        <v>4.552333956372375</v>
      </c>
      <c r="AI122" s="16">
        <f>+'MATRIZ (A)'!AI122*AI$168</f>
        <v>604.98620845447317</v>
      </c>
      <c r="AJ122" s="16">
        <f>+'MATRIZ (A)'!AJ122*AJ$168</f>
        <v>27.483004030860815</v>
      </c>
      <c r="AK122" s="16">
        <f>+'MATRIZ (A)'!AK122*AK$168</f>
        <v>117.50396767902009</v>
      </c>
      <c r="AL122" s="16">
        <f>+'MATRIZ (A)'!AL122*AL$168</f>
        <v>54.65914711541771</v>
      </c>
      <c r="AM122" s="16">
        <f>+'MATRIZ (A)'!AM122*AM$168</f>
        <v>93.064792667547749</v>
      </c>
      <c r="AN122" s="16">
        <f>+'MATRIZ (A)'!AN122*AN$168</f>
        <v>2.8196729615531368</v>
      </c>
      <c r="AO122" s="16">
        <f>+'MATRIZ (A)'!AO122*AO$168</f>
        <v>32.921585190200723</v>
      </c>
      <c r="AP122" s="16">
        <f>+'MATRIZ (A)'!AP122*AP$168</f>
        <v>84.406077610430586</v>
      </c>
      <c r="AQ122" s="16">
        <f>+'MATRIZ (A)'!AQ122*AQ$168</f>
        <v>13.720677758465625</v>
      </c>
      <c r="AR122" s="16">
        <f>+'MATRIZ (A)'!AR122*AR$168</f>
        <v>5.9380441979845919</v>
      </c>
      <c r="AS122" s="16">
        <f>+'MATRIZ (A)'!AS122*AS$168</f>
        <v>2.459345589868609</v>
      </c>
      <c r="AT122" s="16">
        <f>+'MATRIZ (A)'!AT122*AT$168</f>
        <v>3.7763294085887997</v>
      </c>
      <c r="AU122" s="16">
        <f>+'MATRIZ (A)'!AU122*AU$168</f>
        <v>52.089713439283173</v>
      </c>
      <c r="AV122" s="16">
        <f>+'MATRIZ (A)'!AV122*AV$168</f>
        <v>76.810336190138486</v>
      </c>
      <c r="AW122" s="16">
        <f>+'MATRIZ (A)'!AW122*AW$168</f>
        <v>65.255033986041312</v>
      </c>
      <c r="AX122" s="16">
        <f>+'MATRIZ (A)'!AX122*AX$168</f>
        <v>12.114965067121888</v>
      </c>
      <c r="AY122" s="16">
        <f>+'MATRIZ (A)'!AY122*AY$168</f>
        <v>10.116784058305491</v>
      </c>
      <c r="AZ122" s="16">
        <f>+'MATRIZ (A)'!AZ122*AZ$168</f>
        <v>2.9144750124387016</v>
      </c>
      <c r="BA122" s="16">
        <f>+'MATRIZ (A)'!BA122*BA$168</f>
        <v>1.6498516133858465</v>
      </c>
      <c r="BB122" s="16">
        <f>+'MATRIZ (A)'!BB122*BB$168</f>
        <v>12.86731677706933</v>
      </c>
      <c r="BC122" s="16">
        <f>+'MATRIZ (A)'!BC122*BC$168</f>
        <v>78.191794953012646</v>
      </c>
      <c r="BD122" s="16">
        <f>+'MATRIZ (A)'!BD122*BD$168</f>
        <v>22.333503212774435</v>
      </c>
      <c r="BE122" s="16">
        <f>+'MATRIZ (A)'!BE122*BE$168</f>
        <v>53.664264367545918</v>
      </c>
      <c r="BF122" s="16">
        <f>+'MATRIZ (A)'!BF122*BF$168</f>
        <v>55.158574163537899</v>
      </c>
      <c r="BG122" s="16">
        <f>+'MATRIZ (A)'!BG122*BG$168</f>
        <v>32.087054205855942</v>
      </c>
      <c r="BH122" s="16">
        <f>+'MATRIZ (A)'!BH122*BH$168</f>
        <v>33.281105019351152</v>
      </c>
      <c r="BI122" s="16">
        <f>+'MATRIZ (A)'!BI122*BI$168</f>
        <v>58.215632259472564</v>
      </c>
      <c r="BJ122" s="16">
        <f>+'MATRIZ (A)'!BJ122*BJ$168</f>
        <v>28.630935395752722</v>
      </c>
      <c r="BK122" s="16">
        <f>+'MATRIZ (A)'!BK122*BK$168</f>
        <v>10.141350339954158</v>
      </c>
      <c r="BL122" s="16">
        <f>+'MATRIZ (A)'!BL122*BL$168</f>
        <v>6.2179889630991658</v>
      </c>
      <c r="BM122" s="16">
        <f>+'MATRIZ (A)'!BM122*BM$168</f>
        <v>56.15165282357119</v>
      </c>
      <c r="BN122" s="16">
        <f>+'MATRIZ (A)'!BN122*BN$168</f>
        <v>39.606428641234949</v>
      </c>
      <c r="BO122" s="16">
        <f>+'MATRIZ (A)'!BO122*BO$168</f>
        <v>30.195482866844696</v>
      </c>
      <c r="BP122" s="16">
        <f>+'MATRIZ (A)'!BP122*BP$168</f>
        <v>8.2194021676328006</v>
      </c>
      <c r="BQ122" s="16">
        <f>+'MATRIZ (A)'!BQ122*BQ$168</f>
        <v>8.3134070433235223</v>
      </c>
      <c r="BR122" s="16">
        <f>+'MATRIZ (A)'!BR122*BR$168</f>
        <v>44.900230857093014</v>
      </c>
      <c r="BS122" s="16">
        <f>+'MATRIZ (A)'!BS122*BS$168</f>
        <v>3.6506251625806407</v>
      </c>
      <c r="BT122" s="16">
        <f>+'MATRIZ (A)'!BT122*BT$168</f>
        <v>23.553329534283264</v>
      </c>
      <c r="BU122" s="16">
        <f>+'MATRIZ (A)'!BU122*BU$168</f>
        <v>167.63950547236115</v>
      </c>
      <c r="BV122" s="16">
        <f>+'MATRIZ (A)'!BV122*BV$168</f>
        <v>13.956944112832055</v>
      </c>
      <c r="BW122" s="16">
        <f>+'MATRIZ (A)'!BW122*BW$168</f>
        <v>39.230320545255822</v>
      </c>
      <c r="BX122" s="16">
        <f>+'MATRIZ (A)'!BX122*BX$168</f>
        <v>16.962086378860739</v>
      </c>
      <c r="BY122" s="16">
        <f>+'MATRIZ (A)'!BY122*BY$168</f>
        <v>4.8113921294318613</v>
      </c>
      <c r="BZ122" s="16">
        <f>+'MATRIZ (A)'!BZ122*BZ$168</f>
        <v>3.6054185643861878</v>
      </c>
      <c r="CA122" s="16">
        <f>+'MATRIZ (A)'!CA122*CA$168</f>
        <v>4.4449481903453147</v>
      </c>
      <c r="CB122" s="16">
        <f>+'MATRIZ (A)'!CB122*CB$168</f>
        <v>149.61156949159331</v>
      </c>
      <c r="CC122" s="16">
        <f>+'MATRIZ (A)'!CC122*CC$168</f>
        <v>157.87109600747465</v>
      </c>
      <c r="CD122" s="16">
        <f>+'MATRIZ (A)'!CD122*CD$168</f>
        <v>60.081344363288856</v>
      </c>
      <c r="CE122" s="16">
        <f>+'MATRIZ (A)'!CE122*CE$168</f>
        <v>128.4884893741</v>
      </c>
      <c r="CF122" s="16">
        <f>+'MATRIZ (A)'!CF122*CF$168</f>
        <v>200.65759150219299</v>
      </c>
      <c r="CG122" s="16">
        <f>+'MATRIZ (A)'!CG122*CG$168</f>
        <v>140.45955427252798</v>
      </c>
      <c r="CH122" s="16">
        <f>+'MATRIZ (A)'!CH122*CH$168</f>
        <v>49.781627653831912</v>
      </c>
      <c r="CI122" s="16">
        <f>+'MATRIZ (A)'!CI122*CI$168</f>
        <v>0.70261952587020882</v>
      </c>
      <c r="CJ122" s="16">
        <f>+'MATRIZ (A)'!CJ122*CJ$168</f>
        <v>54.325253213913655</v>
      </c>
      <c r="CK122" s="16">
        <f>+'MATRIZ (A)'!CK122*CK$168</f>
        <v>48.888964012139802</v>
      </c>
      <c r="CL122" s="16">
        <f>+'MATRIZ (A)'!CL122*CL$168</f>
        <v>76.867878865478204</v>
      </c>
      <c r="CM122" s="16">
        <f>+'MATRIZ (A)'!CM122*CM$168</f>
        <v>25.709643593992304</v>
      </c>
      <c r="CN122" s="16">
        <f>+'MATRIZ (A)'!CN122*CN$168</f>
        <v>2.9310594038986064</v>
      </c>
      <c r="CO122" s="16">
        <f>+'MATRIZ (A)'!CO122*CO$168</f>
        <v>24.371880819703879</v>
      </c>
      <c r="CP122" s="16">
        <f>+'MATRIZ (A)'!CP122*CP$168</f>
        <v>1.760337802323283</v>
      </c>
      <c r="CQ122" s="16">
        <f>+'MATRIZ (A)'!CQ122*CQ$168</f>
        <v>867.09096806351374</v>
      </c>
      <c r="CR122" s="16">
        <f>+'MATRIZ (A)'!CR122*CR$168</f>
        <v>261.28278748656913</v>
      </c>
      <c r="CS122" s="16">
        <f>+'MATRIZ (A)'!CS122*CS$168</f>
        <v>3.9794113381546068</v>
      </c>
      <c r="CT122" s="16">
        <f>+'MATRIZ (A)'!CT122*CT$168</f>
        <v>14.315319607626652</v>
      </c>
      <c r="CU122" s="16">
        <f>+'MATRIZ (A)'!CU122*CU$168</f>
        <v>11.996187264505743</v>
      </c>
      <c r="CV122" s="16">
        <f>+'MATRIZ (A)'!CV122*CV$168</f>
        <v>0.19032061491545371</v>
      </c>
      <c r="CW122" s="16">
        <f>+'MATRIZ (A)'!CW122*CW$168</f>
        <v>6.6650722377728107</v>
      </c>
      <c r="CX122" s="16">
        <f>+'MATRIZ (A)'!CX122*CX$168</f>
        <v>3.2466568151453745</v>
      </c>
      <c r="CY122" s="16">
        <f>+'MATRIZ (A)'!CY122*CY$168</f>
        <v>3.3097118382569439</v>
      </c>
      <c r="CZ122" s="16">
        <f>+'MATRIZ (A)'!CZ122*CZ$168</f>
        <v>3.3291049128954335</v>
      </c>
      <c r="DA122" s="16">
        <f>+'MATRIZ (A)'!DA122*DA$168</f>
        <v>72.32713910323109</v>
      </c>
      <c r="DB122" s="16">
        <f>+'MATRIZ (A)'!DB122*DB$168</f>
        <v>8.7175538127429935</v>
      </c>
      <c r="DC122" s="16">
        <f>+'MATRIZ (A)'!DC122*DC$168</f>
        <v>6.20020938469571</v>
      </c>
      <c r="DD122" s="16">
        <f>+'MATRIZ (A)'!DD122*DD$168</f>
        <v>6.2188439494204779</v>
      </c>
      <c r="DE122" s="16">
        <f>+'MATRIZ (A)'!DE122*DE$168</f>
        <v>18.158786081102622</v>
      </c>
      <c r="DF122" s="16">
        <f>+'MATRIZ (A)'!DF122*DF$168</f>
        <v>36.07722394561813</v>
      </c>
      <c r="DG122" s="16">
        <f>+'MATRIZ (A)'!DG122*DG$168</f>
        <v>14.088139291746302</v>
      </c>
      <c r="DH122" s="16">
        <f>+'MATRIZ (A)'!DH122*DH$168</f>
        <v>8.4917717177291436</v>
      </c>
      <c r="DI122" s="16">
        <f>+'MATRIZ (A)'!DI122*DI$168</f>
        <v>1029.3178091006412</v>
      </c>
      <c r="DJ122" s="16">
        <f>+'MATRIZ (A)'!DJ122*DJ$168</f>
        <v>6.9874259065164113</v>
      </c>
      <c r="DK122" s="16">
        <f>+'MATRIZ (A)'!DK122*DK$168</f>
        <v>1.0590160415185215</v>
      </c>
      <c r="DL122" s="16">
        <f>+'MATRIZ (A)'!DL122*DL$168</f>
        <v>10.813567622445991</v>
      </c>
      <c r="DM122" s="16">
        <f>+'MATRIZ (A)'!DM122*DM$168</f>
        <v>6.6811503819592232E-3</v>
      </c>
      <c r="DN122" s="16">
        <f>+'MATRIZ (A)'!DN122*DN$168</f>
        <v>0.22332996148341061</v>
      </c>
      <c r="DO122" s="16">
        <f>+'MATRIZ (A)'!DO122*DO$168</f>
        <v>14.853928678505474</v>
      </c>
      <c r="DP122" s="16">
        <f>+'MATRIZ (A)'!DP122*DP$168</f>
        <v>8.8272793101928517</v>
      </c>
      <c r="DQ122" s="16">
        <f>+'MATRIZ (A)'!DQ122*DQ$168</f>
        <v>10.244028856418213</v>
      </c>
      <c r="DR122" s="16">
        <f>+'MATRIZ (A)'!DR122*DR$168</f>
        <v>10.543961240792306</v>
      </c>
      <c r="DS122" s="16">
        <f>+'MATRIZ (A)'!DS122*DS$168</f>
        <v>15.762200486012429</v>
      </c>
      <c r="DT122" s="16">
        <f>+'MATRIZ (A)'!DT122*DT$168</f>
        <v>16.185634084885873</v>
      </c>
      <c r="DU122" s="16">
        <f>+'MATRIZ (A)'!DU122*DU$168</f>
        <v>0.15321966273127638</v>
      </c>
      <c r="DV122" s="16">
        <f>+'MATRIZ (A)'!DV122*DV$168</f>
        <v>74.266290954140729</v>
      </c>
      <c r="DW122" s="16">
        <f>+'MATRIZ (A)'!DW122*DW$168</f>
        <v>119.12355862506094</v>
      </c>
      <c r="DX122" s="16">
        <f>+'MATRIZ (A)'!DX122*DX$168</f>
        <v>6.0433639010252564</v>
      </c>
      <c r="DY122" s="16">
        <f>+'MATRIZ (A)'!DY122*DY$168</f>
        <v>1.080394719905406</v>
      </c>
      <c r="DZ122" s="16">
        <f>+'MATRIZ (A)'!DZ122*DZ$168</f>
        <v>1.7763884514684352</v>
      </c>
      <c r="EA122" s="16">
        <f>+'MATRIZ (A)'!EA122*EA$168</f>
        <v>12.34549554487055</v>
      </c>
      <c r="EB122" s="16">
        <f>+'MATRIZ (A)'!EB122*EB$168</f>
        <v>106.77819546802513</v>
      </c>
      <c r="EC122" s="16">
        <f>+'MATRIZ (A)'!EC122*EC$168</f>
        <v>7.0442132904192043</v>
      </c>
      <c r="ED122" s="16">
        <f>+'MATRIZ (A)'!ED122*ED$168</f>
        <v>0.69865847470004183</v>
      </c>
      <c r="EE122" s="16">
        <f>+'MATRIZ (A)'!EE122*EE$168</f>
        <v>17.546725222644273</v>
      </c>
      <c r="EF122" s="16">
        <f>+'MATRIZ (A)'!EF122*EF$168</f>
        <v>0.62207774533228433</v>
      </c>
      <c r="EG122" s="16">
        <f>+'MATRIZ (A)'!EG122*EG$168</f>
        <v>2.1556062612254916</v>
      </c>
      <c r="EH122" s="16">
        <f>+'MATRIZ (A)'!EH122*EH$168</f>
        <v>0</v>
      </c>
      <c r="EI122" s="18">
        <f t="shared" si="10"/>
        <v>15973.588820983299</v>
      </c>
      <c r="EJ122" s="20">
        <f>+'MATRIZ (I-A) INVERSA'!FM122</f>
        <v>31879.20024895075</v>
      </c>
      <c r="EK122" s="20">
        <f>+'MATRIZ (I-A) INVERSA'!FN122</f>
        <v>0</v>
      </c>
      <c r="EL122" s="20">
        <f>+'MATRIZ (I-A) INVERSA'!FO122</f>
        <v>0</v>
      </c>
      <c r="EM122" s="20">
        <f>+'MATRIZ (I-A) INVERSA'!FP122</f>
        <v>0</v>
      </c>
      <c r="EN122" s="20">
        <f>+'MATRIZ (I-A) INVERSA'!FQ122</f>
        <v>0</v>
      </c>
      <c r="EO122" s="20">
        <f>+'MATRIZ (I-A) INVERSA'!FR122</f>
        <v>0</v>
      </c>
      <c r="EP122" s="20">
        <f>+'MATRIZ (I-A) INVERSA'!FS122</f>
        <v>0</v>
      </c>
      <c r="EQ122" s="20">
        <f>+'MATRIZ (I-A) INVERSA'!FT122</f>
        <v>0</v>
      </c>
      <c r="ER122" s="20">
        <f>+'MATRIZ (I-A) INVERSA'!FU122</f>
        <v>0</v>
      </c>
      <c r="ES122" s="20">
        <f>+'MATRIZ (I-A) INVERSA'!FV122</f>
        <v>0</v>
      </c>
      <c r="ET122" s="20">
        <f>+'MATRIZ (I-A) INVERSA'!FW122</f>
        <v>0</v>
      </c>
      <c r="EU122" s="20">
        <f>+'MATRIZ (I-A) INVERSA'!FX122</f>
        <v>150.24186881611257</v>
      </c>
      <c r="EV122" s="20">
        <f>+'MATRIZ (I-A) INVERSA'!FY122</f>
        <v>1093.8752289498466</v>
      </c>
      <c r="EW122" s="20">
        <f>+'MATRIZ (I-A) INVERSA'!FZ122</f>
        <v>4.4663810863590774</v>
      </c>
      <c r="EX122" s="20">
        <f>+'MATRIZ (I-A) INVERSA'!GA122</f>
        <v>550.73518178342817</v>
      </c>
      <c r="EY122" s="20">
        <f>+'MATRIZ (I-A) INVERSA'!GB122</f>
        <v>0</v>
      </c>
      <c r="EZ122" s="20">
        <f>+'MATRIZ (I-A) INVERSA'!GC122</f>
        <v>0</v>
      </c>
      <c r="FA122" s="20">
        <f>+'MATRIZ (I-A) INVERSA'!GD122</f>
        <v>0</v>
      </c>
      <c r="FB122" s="20">
        <f>+'MATRIZ (I-A) INVERSA'!GE122</f>
        <v>0</v>
      </c>
      <c r="FC122" s="20">
        <f>+'MATRIZ (I-A) INVERSA'!GF122</f>
        <v>0</v>
      </c>
      <c r="FD122" s="20">
        <f>+'MATRIZ (I-A) INVERSA'!GG122</f>
        <v>0</v>
      </c>
      <c r="FE122" s="20">
        <f>+'MATRIZ (I-A) INVERSA'!GH122</f>
        <v>0</v>
      </c>
      <c r="FF122" s="20">
        <f>+'MATRIZ (I-A) INVERSA'!GI122</f>
        <v>0</v>
      </c>
      <c r="FG122" s="18">
        <f t="shared" si="8"/>
        <v>33678.518909586492</v>
      </c>
      <c r="FH122" s="17">
        <f t="shared" si="11"/>
        <v>49652.107730569791</v>
      </c>
      <c r="FI122" s="28"/>
      <c r="FJ122" s="17">
        <v>49652.107730569813</v>
      </c>
      <c r="FK122" s="48">
        <f t="shared" si="9"/>
        <v>0</v>
      </c>
      <c r="FM122" s="46">
        <f>+IFERROR((FH122/'MIP 2017'!FH122*100-100),0)</f>
        <v>0.28119879027821071</v>
      </c>
    </row>
    <row r="123" spans="1:169" s="7" customFormat="1" ht="21.95" customHeight="1" thickBot="1" x14ac:dyDescent="0.25">
      <c r="A123" s="137" t="s">
        <v>283</v>
      </c>
      <c r="B123" s="138" t="s">
        <v>400</v>
      </c>
      <c r="C123" s="16">
        <f>+'MATRIZ (A)'!C123*C$168</f>
        <v>0.11947515844646088</v>
      </c>
      <c r="D123" s="16">
        <f>+'MATRIZ (A)'!D123*D$168</f>
        <v>1.5848601078401837E-2</v>
      </c>
      <c r="E123" s="16">
        <f>+'MATRIZ (A)'!E123*E$168</f>
        <v>5.7318144685469335E-2</v>
      </c>
      <c r="F123" s="16">
        <f>+'MATRIZ (A)'!F123*F$168</f>
        <v>0.84716170126887558</v>
      </c>
      <c r="G123" s="16">
        <f>+'MATRIZ (A)'!G123*G$168</f>
        <v>0.81635124288388594</v>
      </c>
      <c r="H123" s="16">
        <f>+'MATRIZ (A)'!H123*H$168</f>
        <v>0.29975963415469387</v>
      </c>
      <c r="I123" s="16">
        <f>+'MATRIZ (A)'!I123*I$168</f>
        <v>9.1027533887225495E-2</v>
      </c>
      <c r="J123" s="16">
        <f>+'MATRIZ (A)'!J123*J$168</f>
        <v>0.89851195331096423</v>
      </c>
      <c r="K123" s="16">
        <f>+'MATRIZ (A)'!K123*K$168</f>
        <v>0.79960035946431374</v>
      </c>
      <c r="L123" s="16">
        <f>+'MATRIZ (A)'!L123*L$168</f>
        <v>1.060632294747782</v>
      </c>
      <c r="M123" s="16">
        <f>+'MATRIZ (A)'!M123*M$168</f>
        <v>1.0594124902044844</v>
      </c>
      <c r="N123" s="16">
        <f>+'MATRIZ (A)'!N123*N$168</f>
        <v>0.44038578491277885</v>
      </c>
      <c r="O123" s="16">
        <f>+'MATRIZ (A)'!O123*O$168</f>
        <v>0.53828599564239266</v>
      </c>
      <c r="P123" s="16">
        <f>+'MATRIZ (A)'!P123*P$168</f>
        <v>21.470022080944243</v>
      </c>
      <c r="Q123" s="16">
        <f>+'MATRIZ (A)'!Q123*Q$168</f>
        <v>0.21290513697302815</v>
      </c>
      <c r="R123" s="16">
        <f>+'MATRIZ (A)'!R123*R$168</f>
        <v>19.960034307613984</v>
      </c>
      <c r="S123" s="16">
        <f>+'MATRIZ (A)'!S123*S$168</f>
        <v>3.4040548566191511</v>
      </c>
      <c r="T123" s="16">
        <f>+'MATRIZ (A)'!T123*T$168</f>
        <v>1.9620128328859552</v>
      </c>
      <c r="U123" s="16">
        <f>+'MATRIZ (A)'!U123*U$168</f>
        <v>1.2181543574879927</v>
      </c>
      <c r="V123" s="16">
        <f>+'MATRIZ (A)'!V123*V$168</f>
        <v>4.0861691832048663</v>
      </c>
      <c r="W123" s="16">
        <f>+'MATRIZ (A)'!W123*W$168</f>
        <v>0.71194497836798787</v>
      </c>
      <c r="X123" s="16">
        <f>+'MATRIZ (A)'!X123*X$168</f>
        <v>5.9396973737277881</v>
      </c>
      <c r="Y123" s="16">
        <f>+'MATRIZ (A)'!Y123*Y$168</f>
        <v>2.3412953796640443</v>
      </c>
      <c r="Z123" s="16">
        <f>+'MATRIZ (A)'!Z123*Z$168</f>
        <v>5.0418478494414058</v>
      </c>
      <c r="AA123" s="16">
        <f>+'MATRIZ (A)'!AA123*AA$168</f>
        <v>0.35660669523289584</v>
      </c>
      <c r="AB123" s="16">
        <f>+'MATRIZ (A)'!AB123*AB$168</f>
        <v>91.492568683639746</v>
      </c>
      <c r="AC123" s="16">
        <f>+'MATRIZ (A)'!AC123*AC$168</f>
        <v>0.19707027331670396</v>
      </c>
      <c r="AD123" s="16">
        <f>+'MATRIZ (A)'!AD123*AD$168</f>
        <v>0.76763151285015474</v>
      </c>
      <c r="AE123" s="16">
        <f>+'MATRIZ (A)'!AE123*AE$168</f>
        <v>18.33467401900236</v>
      </c>
      <c r="AF123" s="16">
        <f>+'MATRIZ (A)'!AF123*AF$168</f>
        <v>892.76122459230942</v>
      </c>
      <c r="AG123" s="16">
        <f>+'MATRIZ (A)'!AG123*AG$168</f>
        <v>4.3663389841376224E-4</v>
      </c>
      <c r="AH123" s="16">
        <f>+'MATRIZ (A)'!AH123*AH$168</f>
        <v>0.12382255124109376</v>
      </c>
      <c r="AI123" s="16">
        <f>+'MATRIZ (A)'!AI123*AI$168</f>
        <v>1281.4436844872773</v>
      </c>
      <c r="AJ123" s="16">
        <f>+'MATRIZ (A)'!AJ123*AJ$168</f>
        <v>4.2514332696816828</v>
      </c>
      <c r="AK123" s="16">
        <f>+'MATRIZ (A)'!AK123*AK$168</f>
        <v>719.50946243648173</v>
      </c>
      <c r="AL123" s="16">
        <f>+'MATRIZ (A)'!AL123*AL$168</f>
        <v>13.322366555440901</v>
      </c>
      <c r="AM123" s="16">
        <f>+'MATRIZ (A)'!AM123*AM$168</f>
        <v>133.96680037049035</v>
      </c>
      <c r="AN123" s="16">
        <f>+'MATRIZ (A)'!AN123*AN$168</f>
        <v>117.56703909584148</v>
      </c>
      <c r="AO123" s="16">
        <f>+'MATRIZ (A)'!AO123*AO$168</f>
        <v>66.24034848174071</v>
      </c>
      <c r="AP123" s="16">
        <f>+'MATRIZ (A)'!AP123*AP$168</f>
        <v>813.8136304484018</v>
      </c>
      <c r="AQ123" s="16">
        <f>+'MATRIZ (A)'!AQ123*AQ$168</f>
        <v>283.82803714294658</v>
      </c>
      <c r="AR123" s="16">
        <f>+'MATRIZ (A)'!AR123*AR$168</f>
        <v>6.2991042032706686</v>
      </c>
      <c r="AS123" s="16">
        <f>+'MATRIZ (A)'!AS123*AS$168</f>
        <v>72.669671883127037</v>
      </c>
      <c r="AT123" s="16">
        <f>+'MATRIZ (A)'!AT123*AT$168</f>
        <v>429.47408146189287</v>
      </c>
      <c r="AU123" s="16">
        <f>+'MATRIZ (A)'!AU123*AU$168</f>
        <v>574.34366332181582</v>
      </c>
      <c r="AV123" s="16">
        <f>+'MATRIZ (A)'!AV123*AV$168</f>
        <v>252.69263372185233</v>
      </c>
      <c r="AW123" s="16">
        <f>+'MATRIZ (A)'!AW123*AW$168</f>
        <v>421.81757776621174</v>
      </c>
      <c r="AX123" s="16">
        <f>+'MATRIZ (A)'!AX123*AX$168</f>
        <v>98.80439863225844</v>
      </c>
      <c r="AY123" s="16">
        <f>+'MATRIZ (A)'!AY123*AY$168</f>
        <v>20.034019378174911</v>
      </c>
      <c r="AZ123" s="16">
        <f>+'MATRIZ (A)'!AZ123*AZ$168</f>
        <v>21.52987301989911</v>
      </c>
      <c r="BA123" s="16">
        <f>+'MATRIZ (A)'!BA123*BA$168</f>
        <v>2.1492650919029961</v>
      </c>
      <c r="BB123" s="16">
        <f>+'MATRIZ (A)'!BB123*BB$168</f>
        <v>77.619102684674829</v>
      </c>
      <c r="BC123" s="16">
        <f>+'MATRIZ (A)'!BC123*BC$168</f>
        <v>483.66320914903673</v>
      </c>
      <c r="BD123" s="16">
        <f>+'MATRIZ (A)'!BD123*BD$168</f>
        <v>294.78660058503755</v>
      </c>
      <c r="BE123" s="16">
        <f>+'MATRIZ (A)'!BE123*BE$168</f>
        <v>977.93582247866948</v>
      </c>
      <c r="BF123" s="16">
        <f>+'MATRIZ (A)'!BF123*BF$168</f>
        <v>150.09019339261985</v>
      </c>
      <c r="BG123" s="16">
        <f>+'MATRIZ (A)'!BG123*BG$168</f>
        <v>187.08593723591085</v>
      </c>
      <c r="BH123" s="16">
        <f>+'MATRIZ (A)'!BH123*BH$168</f>
        <v>1365.5724828388718</v>
      </c>
      <c r="BI123" s="16">
        <f>+'MATRIZ (A)'!BI123*BI$168</f>
        <v>32.521457676135185</v>
      </c>
      <c r="BJ123" s="16">
        <f>+'MATRIZ (A)'!BJ123*BJ$168</f>
        <v>137.17629631655757</v>
      </c>
      <c r="BK123" s="16">
        <f>+'MATRIZ (A)'!BK123*BK$168</f>
        <v>1.386411825095218</v>
      </c>
      <c r="BL123" s="16">
        <f>+'MATRIZ (A)'!BL123*BL$168</f>
        <v>0.86017859106359507</v>
      </c>
      <c r="BM123" s="16">
        <f>+'MATRIZ (A)'!BM123*BM$168</f>
        <v>263.86348986364698</v>
      </c>
      <c r="BN123" s="16">
        <f>+'MATRIZ (A)'!BN123*BN$168</f>
        <v>326.13589787407847</v>
      </c>
      <c r="BO123" s="16">
        <f>+'MATRIZ (A)'!BO123*BO$168</f>
        <v>100.66449716230446</v>
      </c>
      <c r="BP123" s="16">
        <f>+'MATRIZ (A)'!BP123*BP$168</f>
        <v>1.1188935728477774</v>
      </c>
      <c r="BQ123" s="16">
        <f>+'MATRIZ (A)'!BQ123*BQ$168</f>
        <v>21.835033279784131</v>
      </c>
      <c r="BR123" s="16">
        <f>+'MATRIZ (A)'!BR123*BR$168</f>
        <v>52.616088633919517</v>
      </c>
      <c r="BS123" s="16">
        <f>+'MATRIZ (A)'!BS123*BS$168</f>
        <v>41.148264547594692</v>
      </c>
      <c r="BT123" s="16">
        <f>+'MATRIZ (A)'!BT123*BT$168</f>
        <v>635.11968933555704</v>
      </c>
      <c r="BU123" s="16">
        <f>+'MATRIZ (A)'!BU123*BU$168</f>
        <v>245.73620706434602</v>
      </c>
      <c r="BV123" s="16">
        <f>+'MATRIZ (A)'!BV123*BV$168</f>
        <v>114.41641769077248</v>
      </c>
      <c r="BW123" s="16">
        <f>+'MATRIZ (A)'!BW123*BW$168</f>
        <v>3157.4856744108006</v>
      </c>
      <c r="BX123" s="16">
        <f>+'MATRIZ (A)'!BX123*BX$168</f>
        <v>376.12334440477389</v>
      </c>
      <c r="BY123" s="16">
        <f>+'MATRIZ (A)'!BY123*BY$168</f>
        <v>163.70382717220835</v>
      </c>
      <c r="BZ123" s="16">
        <f>+'MATRIZ (A)'!BZ123*BZ$168</f>
        <v>0.49110936181088427</v>
      </c>
      <c r="CA123" s="16">
        <f>+'MATRIZ (A)'!CA123*CA$168</f>
        <v>502.48552272327788</v>
      </c>
      <c r="CB123" s="16">
        <f>+'MATRIZ (A)'!CB123*CB$168</f>
        <v>362.04545715614262</v>
      </c>
      <c r="CC123" s="16">
        <f>+'MATRIZ (A)'!CC123*CC$168</f>
        <v>21.490730233008019</v>
      </c>
      <c r="CD123" s="16">
        <f>+'MATRIZ (A)'!CD123*CD$168</f>
        <v>8.1822583887624596</v>
      </c>
      <c r="CE123" s="16">
        <f>+'MATRIZ (A)'!CE123*CE$168</f>
        <v>152.65093176470904</v>
      </c>
      <c r="CF123" s="16">
        <f>+'MATRIZ (A)'!CF123*CF$168</f>
        <v>207.71969244476267</v>
      </c>
      <c r="CG123" s="16">
        <f>+'MATRIZ (A)'!CG123*CG$168</f>
        <v>7994.0016279219799</v>
      </c>
      <c r="CH123" s="16">
        <f>+'MATRIZ (A)'!CH123*CH$168</f>
        <v>58.080198699302585</v>
      </c>
      <c r="CI123" s="16">
        <f>+'MATRIZ (A)'!CI123*CI$168</f>
        <v>9.5646429706206196E-2</v>
      </c>
      <c r="CJ123" s="16">
        <f>+'MATRIZ (A)'!CJ123*CJ$168</f>
        <v>3716.4687262314883</v>
      </c>
      <c r="CK123" s="16">
        <f>+'MATRIZ (A)'!CK123*CK$168</f>
        <v>60953.960129102416</v>
      </c>
      <c r="CL123" s="16">
        <f>+'MATRIZ (A)'!CL123*CL$168</f>
        <v>5225.5093373178324</v>
      </c>
      <c r="CM123" s="16">
        <f>+'MATRIZ (A)'!CM123*CM$168</f>
        <v>3.858397109350348</v>
      </c>
      <c r="CN123" s="16">
        <f>+'MATRIZ (A)'!CN123*CN$168</f>
        <v>182.79300700392079</v>
      </c>
      <c r="CO123" s="16">
        <f>+'MATRIZ (A)'!CO123*CO$168</f>
        <v>1625.1012277259701</v>
      </c>
      <c r="CP123" s="16">
        <f>+'MATRIZ (A)'!CP123*CP$168</f>
        <v>2947.1079764154815</v>
      </c>
      <c r="CQ123" s="16">
        <f>+'MATRIZ (A)'!CQ123*CQ$168</f>
        <v>761.92776906526626</v>
      </c>
      <c r="CR123" s="16">
        <f>+'MATRIZ (A)'!CR123*CR$168</f>
        <v>559.52891725315146</v>
      </c>
      <c r="CS123" s="16">
        <f>+'MATRIZ (A)'!CS123*CS$168</f>
        <v>699.34093570376183</v>
      </c>
      <c r="CT123" s="16">
        <f>+'MATRIZ (A)'!CT123*CT$168</f>
        <v>669.25889914745335</v>
      </c>
      <c r="CU123" s="16">
        <f>+'MATRIZ (A)'!CU123*CU$168</f>
        <v>254.91547711428717</v>
      </c>
      <c r="CV123" s="16">
        <f>+'MATRIZ (A)'!CV123*CV$168</f>
        <v>0.54384937536297262</v>
      </c>
      <c r="CW123" s="16">
        <f>+'MATRIZ (A)'!CW123*CW$168</f>
        <v>574.84748418068511</v>
      </c>
      <c r="CX123" s="16">
        <f>+'MATRIZ (A)'!CX123*CX$168</f>
        <v>828.04887713719972</v>
      </c>
      <c r="CY123" s="16">
        <f>+'MATRIZ (A)'!CY123*CY$168</f>
        <v>3.2698102598527239</v>
      </c>
      <c r="CZ123" s="16">
        <f>+'MATRIZ (A)'!CZ123*CZ$168</f>
        <v>73.517704945730003</v>
      </c>
      <c r="DA123" s="16">
        <f>+'MATRIZ (A)'!DA123*DA$168</f>
        <v>688.00554133082369</v>
      </c>
      <c r="DB123" s="16">
        <f>+'MATRIZ (A)'!DB123*DB$168</f>
        <v>98.357923950621739</v>
      </c>
      <c r="DC123" s="16">
        <f>+'MATRIZ (A)'!DC123*DC$168</f>
        <v>304.21572547836877</v>
      </c>
      <c r="DD123" s="16">
        <f>+'MATRIZ (A)'!DD123*DD$168</f>
        <v>1509.0028732854721</v>
      </c>
      <c r="DE123" s="16">
        <f>+'MATRIZ (A)'!DE123*DE$168</f>
        <v>1429.1584851927016</v>
      </c>
      <c r="DF123" s="16">
        <f>+'MATRIZ (A)'!DF123*DF$168</f>
        <v>158.81766883275881</v>
      </c>
      <c r="DG123" s="16">
        <f>+'MATRIZ (A)'!DG123*DG$168</f>
        <v>371.64585919410621</v>
      </c>
      <c r="DH123" s="16">
        <f>+'MATRIZ (A)'!DH123*DH$168</f>
        <v>931.6294116129576</v>
      </c>
      <c r="DI123" s="16">
        <f>+'MATRIZ (A)'!DI123*DI$168</f>
        <v>0.60014399725758039</v>
      </c>
      <c r="DJ123" s="16">
        <f>+'MATRIZ (A)'!DJ123*DJ$168</f>
        <v>871.53166742688586</v>
      </c>
      <c r="DK123" s="16">
        <f>+'MATRIZ (A)'!DK123*DK$168</f>
        <v>101.34003659547126</v>
      </c>
      <c r="DL123" s="16">
        <f>+'MATRIZ (A)'!DL123*DL$168</f>
        <v>433.90866148639185</v>
      </c>
      <c r="DM123" s="16">
        <f>+'MATRIZ (A)'!DM123*DM$168</f>
        <v>2.0776512028050824E-3</v>
      </c>
      <c r="DN123" s="16">
        <f>+'MATRIZ (A)'!DN123*DN$168</f>
        <v>26.61082427092801</v>
      </c>
      <c r="DO123" s="16">
        <f>+'MATRIZ (A)'!DO123*DO$168</f>
        <v>1727.1804306182066</v>
      </c>
      <c r="DP123" s="16">
        <f>+'MATRIZ (A)'!DP123*DP$168</f>
        <v>2447.5846236863795</v>
      </c>
      <c r="DQ123" s="16">
        <f>+'MATRIZ (A)'!DQ123*DQ$168</f>
        <v>44.977164924482288</v>
      </c>
      <c r="DR123" s="16">
        <f>+'MATRIZ (A)'!DR123*DR$168</f>
        <v>317.21113205514666</v>
      </c>
      <c r="DS123" s="16">
        <f>+'MATRIZ (A)'!DS123*DS$168</f>
        <v>9.4389736236331654</v>
      </c>
      <c r="DT123" s="16">
        <f>+'MATRIZ (A)'!DT123*DT$168</f>
        <v>2.9160086554715443</v>
      </c>
      <c r="DU123" s="16">
        <f>+'MATRIZ (A)'!DU123*DU$168</f>
        <v>4.4329584244197751E-2</v>
      </c>
      <c r="DV123" s="16">
        <f>+'MATRIZ (A)'!DV123*DV$168</f>
        <v>307.49297471719018</v>
      </c>
      <c r="DW123" s="16">
        <f>+'MATRIZ (A)'!DW123*DW$168</f>
        <v>2872.5649949286631</v>
      </c>
      <c r="DX123" s="16">
        <f>+'MATRIZ (A)'!DX123*DX$168</f>
        <v>0.88124387266034543</v>
      </c>
      <c r="DY123" s="16">
        <f>+'MATRIZ (A)'!DY123*DY$168</f>
        <v>0.31496466008806706</v>
      </c>
      <c r="DZ123" s="16">
        <f>+'MATRIZ (A)'!DZ123*DZ$168</f>
        <v>1.4464770736829033</v>
      </c>
      <c r="EA123" s="16">
        <f>+'MATRIZ (A)'!EA123*EA$168</f>
        <v>123.25022741037412</v>
      </c>
      <c r="EB123" s="16">
        <f>+'MATRIZ (A)'!EB123*EB$168</f>
        <v>62.860511367877592</v>
      </c>
      <c r="EC123" s="16">
        <f>+'MATRIZ (A)'!EC123*EC$168</f>
        <v>22.106419635926393</v>
      </c>
      <c r="ED123" s="16">
        <f>+'MATRIZ (A)'!ED123*ED$168</f>
        <v>2.5655692994817181</v>
      </c>
      <c r="EE123" s="16">
        <f>+'MATRIZ (A)'!EE123*EE$168</f>
        <v>2.4334640186204055</v>
      </c>
      <c r="EF123" s="16">
        <f>+'MATRIZ (A)'!EF123*EF$168</f>
        <v>21.698124769994031</v>
      </c>
      <c r="EG123" s="16">
        <f>+'MATRIZ (A)'!EG123*EG$168</f>
        <v>15.872389916003181</v>
      </c>
      <c r="EH123" s="16">
        <f>+'MATRIZ (A)'!EH123*EH$168</f>
        <v>0</v>
      </c>
      <c r="EI123" s="18">
        <f t="shared" si="10"/>
        <v>118914.75667808484</v>
      </c>
      <c r="EJ123" s="20">
        <f>+'MATRIZ (I-A) INVERSA'!FM123</f>
        <v>3603.3704087819533</v>
      </c>
      <c r="EK123" s="20">
        <f>+'MATRIZ (I-A) INVERSA'!FN123</f>
        <v>279.78100760827988</v>
      </c>
      <c r="EL123" s="20">
        <f>+'MATRIZ (I-A) INVERSA'!FO123</f>
        <v>1297.1895850827727</v>
      </c>
      <c r="EM123" s="20">
        <f>+'MATRIZ (I-A) INVERSA'!FP123</f>
        <v>0</v>
      </c>
      <c r="EN123" s="20">
        <f>+'MATRIZ (I-A) INVERSA'!FQ123</f>
        <v>210.65037481351152</v>
      </c>
      <c r="EO123" s="20">
        <f>+'MATRIZ (I-A) INVERSA'!FR123</f>
        <v>2.943818372281628</v>
      </c>
      <c r="EP123" s="20">
        <f>+'MATRIZ (I-A) INVERSA'!FS123</f>
        <v>602.6455305559474</v>
      </c>
      <c r="EQ123" s="20">
        <f>+'MATRIZ (I-A) INVERSA'!FT123</f>
        <v>45.15078220036667</v>
      </c>
      <c r="ER123" s="20">
        <f>+'MATRIZ (I-A) INVERSA'!FU123</f>
        <v>10.335812442899687</v>
      </c>
      <c r="ES123" s="20">
        <f>+'MATRIZ (I-A) INVERSA'!FV123</f>
        <v>0</v>
      </c>
      <c r="ET123" s="20">
        <f>+'MATRIZ (I-A) INVERSA'!FW123</f>
        <v>12.407277992897958</v>
      </c>
      <c r="EU123" s="20">
        <f>+'MATRIZ (I-A) INVERSA'!FX123</f>
        <v>20.45217619998775</v>
      </c>
      <c r="EV123" s="20">
        <f>+'MATRIZ (I-A) INVERSA'!FY123</f>
        <v>186.66460465880812</v>
      </c>
      <c r="EW123" s="20">
        <f>+'MATRIZ (I-A) INVERSA'!FZ123</f>
        <v>0.60800104308015701</v>
      </c>
      <c r="EX123" s="20">
        <f>+'MATRIZ (I-A) INVERSA'!GA123</f>
        <v>0</v>
      </c>
      <c r="EY123" s="20">
        <f>+'MATRIZ (I-A) INVERSA'!GB123</f>
        <v>36357.676207912795</v>
      </c>
      <c r="EZ123" s="20">
        <f>+'MATRIZ (I-A) INVERSA'!GC123</f>
        <v>9086.184659356486</v>
      </c>
      <c r="FA123" s="20">
        <f>+'MATRIZ (I-A) INVERSA'!GD123</f>
        <v>1479.7539856421965</v>
      </c>
      <c r="FB123" s="20">
        <f>+'MATRIZ (I-A) INVERSA'!GE123</f>
        <v>7273.9158082680633</v>
      </c>
      <c r="FC123" s="20">
        <f>+'MATRIZ (I-A) INVERSA'!GF123</f>
        <v>108.89947469034816</v>
      </c>
      <c r="FD123" s="20">
        <f>+'MATRIZ (I-A) INVERSA'!GG123</f>
        <v>19048.718783470693</v>
      </c>
      <c r="FE123" s="20">
        <f>+'MATRIZ (I-A) INVERSA'!GH123</f>
        <v>1105.2331108808523</v>
      </c>
      <c r="FF123" s="20">
        <f>+'MATRIZ (I-A) INVERSA'!GI123</f>
        <v>21.502622470737261</v>
      </c>
      <c r="FG123" s="18">
        <f t="shared" si="8"/>
        <v>80754.084032444967</v>
      </c>
      <c r="FH123" s="17">
        <f t="shared" si="11"/>
        <v>199668.84071052982</v>
      </c>
      <c r="FI123" s="28"/>
      <c r="FJ123" s="17">
        <v>199668.84071052985</v>
      </c>
      <c r="FK123" s="48">
        <f t="shared" si="9"/>
        <v>0</v>
      </c>
      <c r="FM123" s="46">
        <f>+IFERROR((FH123/'MIP 2017'!FH123*100-100),0)</f>
        <v>5.8993117067062997</v>
      </c>
    </row>
    <row r="124" spans="1:169" s="7" customFormat="1" ht="21.95" customHeight="1" thickBot="1" x14ac:dyDescent="0.25">
      <c r="A124" s="137" t="s">
        <v>285</v>
      </c>
      <c r="B124" s="138" t="s">
        <v>401</v>
      </c>
      <c r="C124" s="16">
        <f>+'MATRIZ (A)'!C124*C$168</f>
        <v>1.4640280380010704E-2</v>
      </c>
      <c r="D124" s="16">
        <f>+'MATRIZ (A)'!D124*D$168</f>
        <v>1.9420603114137665E-3</v>
      </c>
      <c r="E124" s="16">
        <f>+'MATRIZ (A)'!E124*E$168</f>
        <v>7.0236668439601392E-3</v>
      </c>
      <c r="F124" s="16">
        <f>+'MATRIZ (A)'!F124*F$168</f>
        <v>0.10380973748062523</v>
      </c>
      <c r="G124" s="16">
        <f>+'MATRIZ (A)'!G124*G$168</f>
        <v>0.10003427691410892</v>
      </c>
      <c r="H124" s="16">
        <f>+'MATRIZ (A)'!H124*H$168</f>
        <v>3.6732029885532674E-2</v>
      </c>
      <c r="I124" s="16">
        <f>+'MATRIZ (A)'!I124*I$168</f>
        <v>1.1154357405661876E-2</v>
      </c>
      <c r="J124" s="16">
        <f>+'MATRIZ (A)'!J124*J$168</f>
        <v>0.11010210902677625</v>
      </c>
      <c r="K124" s="16">
        <f>+'MATRIZ (A)'!K124*K$168</f>
        <v>9.79816524768264E-2</v>
      </c>
      <c r="L124" s="16">
        <f>+'MATRIZ (A)'!L124*L$168</f>
        <v>0.12996805676688061</v>
      </c>
      <c r="M124" s="16">
        <f>+'MATRIZ (A)'!M124*M$168</f>
        <v>0.12981858401660434</v>
      </c>
      <c r="N124" s="16">
        <f>+'MATRIZ (A)'!N124*N$168</f>
        <v>5.3806891983691769E-2</v>
      </c>
      <c r="O124" s="16">
        <f>+'MATRIZ (A)'!O124*O$168</f>
        <v>6.5904735457866556E-2</v>
      </c>
      <c r="P124" s="16">
        <f>+'MATRIZ (A)'!P124*P$168</f>
        <v>0.80293113873096733</v>
      </c>
      <c r="Q124" s="16">
        <f>+'MATRIZ (A)'!Q124*Q$168</f>
        <v>2.6089029218793625E-2</v>
      </c>
      <c r="R124" s="16">
        <f>+'MATRIZ (A)'!R124*R$168</f>
        <v>1.5227957750321564</v>
      </c>
      <c r="S124" s="16">
        <f>+'MATRIZ (A)'!S124*S$168</f>
        <v>0.10837436383823237</v>
      </c>
      <c r="T124" s="16">
        <f>+'MATRIZ (A)'!T124*T$168</f>
        <v>0.24042167724348687</v>
      </c>
      <c r="U124" s="16">
        <f>+'MATRIZ (A)'!U124*U$168</f>
        <v>0.14900371393942935</v>
      </c>
      <c r="V124" s="16">
        <f>+'MATRIZ (A)'!V124*V$168</f>
        <v>2.4434080591948626E-2</v>
      </c>
      <c r="W124" s="16">
        <f>+'MATRIZ (A)'!W124*W$168</f>
        <v>8.6894722049963097E-2</v>
      </c>
      <c r="X124" s="16">
        <f>+'MATRIZ (A)'!X124*X$168</f>
        <v>0.72784029797086203</v>
      </c>
      <c r="Y124" s="16">
        <f>+'MATRIZ (A)'!Y124*Y$168</f>
        <v>0.28689830803669125</v>
      </c>
      <c r="Z124" s="16">
        <f>+'MATRIZ (A)'!Z124*Z$168</f>
        <v>0.61781936185716535</v>
      </c>
      <c r="AA124" s="16">
        <f>+'MATRIZ (A)'!AA124*AA$168</f>
        <v>4.3697970954674842E-2</v>
      </c>
      <c r="AB124" s="16">
        <f>+'MATRIZ (A)'!AB124*AB$168</f>
        <v>0.40223002093328736</v>
      </c>
      <c r="AC124" s="16">
        <f>+'MATRIZ (A)'!AC124*AC$168</f>
        <v>2.4043089567413439E-2</v>
      </c>
      <c r="AD124" s="16">
        <f>+'MATRIZ (A)'!AD124*AD$168</f>
        <v>3.4015624704705241</v>
      </c>
      <c r="AE124" s="16">
        <f>+'MATRIZ (A)'!AE124*AE$168</f>
        <v>9.5433025077396941E-2</v>
      </c>
      <c r="AF124" s="16">
        <f>+'MATRIZ (A)'!AF124*AF$168</f>
        <v>6430.5568240599778</v>
      </c>
      <c r="AG124" s="16">
        <f>+'MATRIZ (A)'!AG124*AG$168</f>
        <v>5.3504366759715725E-5</v>
      </c>
      <c r="AH124" s="16">
        <f>+'MATRIZ (A)'!AH124*AH$168</f>
        <v>1.517300241413954E-2</v>
      </c>
      <c r="AI124" s="16">
        <f>+'MATRIZ (A)'!AI124*AI$168</f>
        <v>242.22987426389943</v>
      </c>
      <c r="AJ124" s="16">
        <f>+'MATRIZ (A)'!AJ124*AJ$168</f>
        <v>48.597270919805972</v>
      </c>
      <c r="AK124" s="16">
        <f>+'MATRIZ (A)'!AK124*AK$168</f>
        <v>82.369480134947892</v>
      </c>
      <c r="AL124" s="16">
        <f>+'MATRIZ (A)'!AL124*AL$168</f>
        <v>20.182796912175462</v>
      </c>
      <c r="AM124" s="16">
        <f>+'MATRIZ (A)'!AM124*AM$168</f>
        <v>1167.1975890614005</v>
      </c>
      <c r="AN124" s="16">
        <f>+'MATRIZ (A)'!AN124*AN$168</f>
        <v>13.370701869713189</v>
      </c>
      <c r="AO124" s="16">
        <f>+'MATRIZ (A)'!AO124*AO$168</f>
        <v>224.35063386402894</v>
      </c>
      <c r="AP124" s="16">
        <f>+'MATRIZ (A)'!AP124*AP$168</f>
        <v>504.55534054653879</v>
      </c>
      <c r="AQ124" s="16">
        <f>+'MATRIZ (A)'!AQ124*AQ$168</f>
        <v>2077.6675038527351</v>
      </c>
      <c r="AR124" s="16">
        <f>+'MATRIZ (A)'!AR124*AR$168</f>
        <v>36.903567598998052</v>
      </c>
      <c r="AS124" s="16">
        <f>+'MATRIZ (A)'!AS124*AS$168</f>
        <v>45.27733866395662</v>
      </c>
      <c r="AT124" s="16">
        <f>+'MATRIZ (A)'!AT124*AT$168</f>
        <v>139.66471561334856</v>
      </c>
      <c r="AU124" s="16">
        <f>+'MATRIZ (A)'!AU124*AU$168</f>
        <v>723.76379205171179</v>
      </c>
      <c r="AV124" s="16">
        <f>+'MATRIZ (A)'!AV124*AV$168</f>
        <v>27.57831003746351</v>
      </c>
      <c r="AW124" s="16">
        <f>+'MATRIZ (A)'!AW124*AW$168</f>
        <v>343.96748650626154</v>
      </c>
      <c r="AX124" s="16">
        <f>+'MATRIZ (A)'!AX124*AX$168</f>
        <v>26.301281509327413</v>
      </c>
      <c r="AY124" s="16">
        <f>+'MATRIZ (A)'!AY124*AY$168</f>
        <v>1.567020100970655</v>
      </c>
      <c r="AZ124" s="16">
        <f>+'MATRIZ (A)'!AZ124*AZ$168</f>
        <v>5.7261831081733066</v>
      </c>
      <c r="BA124" s="16">
        <f>+'MATRIZ (A)'!BA124*BA$168</f>
        <v>2.7521063560157641E-2</v>
      </c>
      <c r="BB124" s="16">
        <f>+'MATRIZ (A)'!BB124*BB$168</f>
        <v>19.97033205464481</v>
      </c>
      <c r="BC124" s="16">
        <f>+'MATRIZ (A)'!BC124*BC$168</f>
        <v>726.2156131018138</v>
      </c>
      <c r="BD124" s="16">
        <f>+'MATRIZ (A)'!BD124*BD$168</f>
        <v>0.37254366177717918</v>
      </c>
      <c r="BE124" s="16">
        <f>+'MATRIZ (A)'!BE124*BE$168</f>
        <v>1374.2912973399339</v>
      </c>
      <c r="BF124" s="16">
        <f>+'MATRIZ (A)'!BF124*BF$168</f>
        <v>148.74984866892626</v>
      </c>
      <c r="BG124" s="16">
        <f>+'MATRIZ (A)'!BG124*BG$168</f>
        <v>88.177842154529742</v>
      </c>
      <c r="BH124" s="16">
        <f>+'MATRIZ (A)'!BH124*BH$168</f>
        <v>168.38979530573502</v>
      </c>
      <c r="BI124" s="16">
        <f>+'MATRIZ (A)'!BI124*BI$168</f>
        <v>86.636510127654219</v>
      </c>
      <c r="BJ124" s="16">
        <f>+'MATRIZ (A)'!BJ124*BJ$168</f>
        <v>63.448882380136077</v>
      </c>
      <c r="BK124" s="16">
        <f>+'MATRIZ (A)'!BK124*BK$168</f>
        <v>0.23534729558811388</v>
      </c>
      <c r="BL124" s="16">
        <f>+'MATRIZ (A)'!BL124*BL$168</f>
        <v>280.69455326912799</v>
      </c>
      <c r="BM124" s="16">
        <f>+'MATRIZ (A)'!BM124*BM$168</f>
        <v>1280.44838339948</v>
      </c>
      <c r="BN124" s="16">
        <f>+'MATRIZ (A)'!BN124*BN$168</f>
        <v>144.04342351705276</v>
      </c>
      <c r="BO124" s="16">
        <f>+'MATRIZ (A)'!BO124*BO$168</f>
        <v>237.01613086326716</v>
      </c>
      <c r="BP124" s="16">
        <f>+'MATRIZ (A)'!BP124*BP$168</f>
        <v>0.13710729355696147</v>
      </c>
      <c r="BQ124" s="16">
        <f>+'MATRIZ (A)'!BQ124*BQ$168</f>
        <v>0.13867538255227407</v>
      </c>
      <c r="BR124" s="16">
        <f>+'MATRIZ (A)'!BR124*BR$168</f>
        <v>120.04386567767047</v>
      </c>
      <c r="BS124" s="16">
        <f>+'MATRIZ (A)'!BS124*BS$168</f>
        <v>6.0895832278824578E-2</v>
      </c>
      <c r="BT124" s="16">
        <f>+'MATRIZ (A)'!BT124*BT$168</f>
        <v>92.62226156849438</v>
      </c>
      <c r="BU124" s="16">
        <f>+'MATRIZ (A)'!BU124*BU$168</f>
        <v>381.11255080665364</v>
      </c>
      <c r="BV124" s="16">
        <f>+'MATRIZ (A)'!BV124*BV$168</f>
        <v>0.23281484402499911</v>
      </c>
      <c r="BW124" s="16">
        <f>+'MATRIZ (A)'!BW124*BW$168</f>
        <v>83.535444535477453</v>
      </c>
      <c r="BX124" s="16">
        <f>+'MATRIZ (A)'!BX124*BX$168</f>
        <v>60.043311774776939</v>
      </c>
      <c r="BY124" s="16">
        <f>+'MATRIZ (A)'!BY124*BY$168</f>
        <v>24.935779249934008</v>
      </c>
      <c r="BZ124" s="16">
        <f>+'MATRIZ (A)'!BZ124*BZ$168</f>
        <v>6.0141744061342518E-2</v>
      </c>
      <c r="CA124" s="16">
        <f>+'MATRIZ (A)'!CA124*CA$168</f>
        <v>169.62932882397192</v>
      </c>
      <c r="CB124" s="16">
        <f>+'MATRIZ (A)'!CB124*CB$168</f>
        <v>1050.6846599639507</v>
      </c>
      <c r="CC124" s="16">
        <f>+'MATRIZ (A)'!CC124*CC$168</f>
        <v>2242.9127459711549</v>
      </c>
      <c r="CD124" s="16">
        <f>+'MATRIZ (A)'!CD124*CD$168</f>
        <v>1.0022128557418886</v>
      </c>
      <c r="CE124" s="16">
        <f>+'MATRIZ (A)'!CE124*CE$168</f>
        <v>2.1430943309960857</v>
      </c>
      <c r="CF124" s="16">
        <f>+'MATRIZ (A)'!CF124*CF$168</f>
        <v>4.3673477117062083</v>
      </c>
      <c r="CG124" s="16">
        <f>+'MATRIZ (A)'!CG124*CG$168</f>
        <v>9120.7367127335001</v>
      </c>
      <c r="CH124" s="16">
        <f>+'MATRIZ (A)'!CH124*CH$168</f>
        <v>214.90936643493083</v>
      </c>
      <c r="CI124" s="16">
        <f>+'MATRIZ (A)'!CI124*CI$168</f>
        <v>1.1720348953321044E-2</v>
      </c>
      <c r="CJ124" s="16">
        <f>+'MATRIZ (A)'!CJ124*CJ$168</f>
        <v>201.77631150358033</v>
      </c>
      <c r="CK124" s="16">
        <f>+'MATRIZ (A)'!CK124*CK$168</f>
        <v>411.05441413942827</v>
      </c>
      <c r="CL124" s="16">
        <f>+'MATRIZ (A)'!CL124*CL$168</f>
        <v>80.084384264006928</v>
      </c>
      <c r="CM124" s="16">
        <f>+'MATRIZ (A)'!CM124*CM$168</f>
        <v>0.4288608319188203</v>
      </c>
      <c r="CN124" s="16">
        <f>+'MATRIZ (A)'!CN124*CN$168</f>
        <v>0.88392267199926478</v>
      </c>
      <c r="CO124" s="16">
        <f>+'MATRIZ (A)'!CO124*CO$168</f>
        <v>421.09756057812359</v>
      </c>
      <c r="CP124" s="16">
        <f>+'MATRIZ (A)'!CP124*CP$168</f>
        <v>2.9364076230870863E-2</v>
      </c>
      <c r="CQ124" s="16">
        <f>+'MATRIZ (A)'!CQ124*CQ$168</f>
        <v>2145.7174162568699</v>
      </c>
      <c r="CR124" s="16">
        <f>+'MATRIZ (A)'!CR124*CR$168</f>
        <v>1111.2259750511776</v>
      </c>
      <c r="CS124" s="16">
        <f>+'MATRIZ (A)'!CS124*CS$168</f>
        <v>322.51177556035867</v>
      </c>
      <c r="CT124" s="16">
        <f>+'MATRIZ (A)'!CT124*CT$168</f>
        <v>374.66661554139347</v>
      </c>
      <c r="CU124" s="16">
        <f>+'MATRIZ (A)'!CU124*CU$168</f>
        <v>172.44977824146858</v>
      </c>
      <c r="CV124" s="16">
        <f>+'MATRIZ (A)'!CV124*CV$168</f>
        <v>73.777643923841552</v>
      </c>
      <c r="CW124" s="16">
        <f>+'MATRIZ (A)'!CW124*CW$168</f>
        <v>20.198409653465433</v>
      </c>
      <c r="CX124" s="16">
        <f>+'MATRIZ (A)'!CX124*CX$168</f>
        <v>4.0490338714769747</v>
      </c>
      <c r="CY124" s="16">
        <f>+'MATRIZ (A)'!CY124*CY$168</f>
        <v>5.5209080093903774E-2</v>
      </c>
      <c r="CZ124" s="16">
        <f>+'MATRIZ (A)'!CZ124*CZ$168</f>
        <v>0.36102820807730557</v>
      </c>
      <c r="DA124" s="16">
        <f>+'MATRIZ (A)'!DA124*DA$168</f>
        <v>1174.7826575864672</v>
      </c>
      <c r="DB124" s="16">
        <f>+'MATRIZ (A)'!DB124*DB$168</f>
        <v>235.46178429032963</v>
      </c>
      <c r="DC124" s="16">
        <f>+'MATRIZ (A)'!DC124*DC$168</f>
        <v>0.10342527484172617</v>
      </c>
      <c r="DD124" s="16">
        <f>+'MATRIZ (A)'!DD124*DD$168</f>
        <v>115.0440210559492</v>
      </c>
      <c r="DE124" s="16">
        <f>+'MATRIZ (A)'!DE124*DE$168</f>
        <v>237.39639372095579</v>
      </c>
      <c r="DF124" s="16">
        <f>+'MATRIZ (A)'!DF124*DF$168</f>
        <v>44.351035160457108</v>
      </c>
      <c r="DG124" s="16">
        <f>+'MATRIZ (A)'!DG124*DG$168</f>
        <v>0.89144132938954945</v>
      </c>
      <c r="DH124" s="16">
        <f>+'MATRIZ (A)'!DH124*DH$168</f>
        <v>0.14165067166395973</v>
      </c>
      <c r="DI124" s="16">
        <f>+'MATRIZ (A)'!DI124*DI$168</f>
        <v>0.26777683405234903</v>
      </c>
      <c r="DJ124" s="16">
        <f>+'MATRIZ (A)'!DJ124*DJ$168</f>
        <v>32.249364799251651</v>
      </c>
      <c r="DK124" s="16">
        <f>+'MATRIZ (A)'!DK124*DK$168</f>
        <v>10.523468050253408</v>
      </c>
      <c r="DL124" s="16">
        <f>+'MATRIZ (A)'!DL124*DL$168</f>
        <v>45.026564909924559</v>
      </c>
      <c r="DM124" s="16">
        <f>+'MATRIZ (A)'!DM124*DM$168</f>
        <v>0.14444921676272104</v>
      </c>
      <c r="DN124" s="16">
        <f>+'MATRIZ (A)'!DN124*DN$168</f>
        <v>0.43513701311663555</v>
      </c>
      <c r="DO124" s="16">
        <f>+'MATRIZ (A)'!DO124*DO$168</f>
        <v>71.229739654963325</v>
      </c>
      <c r="DP124" s="16">
        <f>+'MATRIZ (A)'!DP124*DP$168</f>
        <v>414.02297776582049</v>
      </c>
      <c r="DQ124" s="16">
        <f>+'MATRIZ (A)'!DQ124*DQ$168</f>
        <v>30.075757189919578</v>
      </c>
      <c r="DR124" s="16">
        <f>+'MATRIZ (A)'!DR124*DR$168</f>
        <v>545.58352066980717</v>
      </c>
      <c r="DS124" s="16">
        <f>+'MATRIZ (A)'!DS124*DS$168</f>
        <v>1870.8600499418876</v>
      </c>
      <c r="DT124" s="16">
        <f>+'MATRIZ (A)'!DT124*DT$168</f>
        <v>0.26999147123143297</v>
      </c>
      <c r="DU124" s="16">
        <f>+'MATRIZ (A)'!DU124*DU$168</f>
        <v>2.5558468667613503E-3</v>
      </c>
      <c r="DV124" s="16">
        <f>+'MATRIZ (A)'!DV124*DV$168</f>
        <v>1228.7847690787655</v>
      </c>
      <c r="DW124" s="16">
        <f>+'MATRIZ (A)'!DW124*DW$168</f>
        <v>652.94417151997732</v>
      </c>
      <c r="DX124" s="16">
        <f>+'MATRIZ (A)'!DX124*DX$168</f>
        <v>2712.2707908372481</v>
      </c>
      <c r="DY124" s="16">
        <f>+'MATRIZ (A)'!DY124*DY$168</f>
        <v>1.8021991502348317E-2</v>
      </c>
      <c r="DZ124" s="16">
        <f>+'MATRIZ (A)'!DZ124*DZ$168</f>
        <v>7882.2987761722197</v>
      </c>
      <c r="EA124" s="16">
        <f>+'MATRIZ (A)'!EA124*EA$168</f>
        <v>571.72983891155764</v>
      </c>
      <c r="EB124" s="16">
        <f>+'MATRIZ (A)'!EB124*EB$168</f>
        <v>1450.8947525728747</v>
      </c>
      <c r="EC124" s="16">
        <f>+'MATRIZ (A)'!EC124*EC$168</f>
        <v>43.2736759432753</v>
      </c>
      <c r="ED124" s="16">
        <f>+'MATRIZ (A)'!ED124*ED$168</f>
        <v>17.099711255729396</v>
      </c>
      <c r="EE124" s="16">
        <f>+'MATRIZ (A)'!EE124*EE$168</f>
        <v>0.29269574076058363</v>
      </c>
      <c r="EF124" s="16">
        <f>+'MATRIZ (A)'!EF124*EF$168</f>
        <v>0.34200017280296935</v>
      </c>
      <c r="EG124" s="16">
        <f>+'MATRIZ (A)'!EG124*EG$168</f>
        <v>4.056383623489479</v>
      </c>
      <c r="EH124" s="16">
        <f>+'MATRIZ (A)'!EH124*EH$168</f>
        <v>0</v>
      </c>
      <c r="EI124" s="18">
        <f t="shared" si="10"/>
        <v>55092.541440481931</v>
      </c>
      <c r="EJ124" s="20">
        <f>+'MATRIZ (I-A) INVERSA'!FM124</f>
        <v>14370.261953216102</v>
      </c>
      <c r="EK124" s="20">
        <f>+'MATRIZ (I-A) INVERSA'!FN124</f>
        <v>177.30003929223417</v>
      </c>
      <c r="EL124" s="20">
        <f>+'MATRIZ (I-A) INVERSA'!FO124</f>
        <v>965.79352500429229</v>
      </c>
      <c r="EM124" s="20">
        <f>+'MATRIZ (I-A) INVERSA'!FP124</f>
        <v>0</v>
      </c>
      <c r="EN124" s="20">
        <f>+'MATRIZ (I-A) INVERSA'!FQ124</f>
        <v>0</v>
      </c>
      <c r="EO124" s="20">
        <f>+'MATRIZ (I-A) INVERSA'!FR124</f>
        <v>0</v>
      </c>
      <c r="EP124" s="20">
        <f>+'MATRIZ (I-A) INVERSA'!FS124</f>
        <v>0</v>
      </c>
      <c r="EQ124" s="20">
        <f>+'MATRIZ (I-A) INVERSA'!FT124</f>
        <v>0</v>
      </c>
      <c r="ER124" s="20">
        <f>+'MATRIZ (I-A) INVERSA'!FU124</f>
        <v>0</v>
      </c>
      <c r="ES124" s="20">
        <f>+'MATRIZ (I-A) INVERSA'!FV124</f>
        <v>0</v>
      </c>
      <c r="ET124" s="20">
        <f>+'MATRIZ (I-A) INVERSA'!FW124</f>
        <v>0</v>
      </c>
      <c r="EU124" s="20">
        <f>+'MATRIZ (I-A) INVERSA'!FX124</f>
        <v>2.5061744871707443</v>
      </c>
      <c r="EV124" s="20">
        <f>+'MATRIZ (I-A) INVERSA'!FY124</f>
        <v>18.24685896510999</v>
      </c>
      <c r="EW124" s="20">
        <f>+'MATRIZ (I-A) INVERSA'!FZ124</f>
        <v>7.4503401860072135E-2</v>
      </c>
      <c r="EX124" s="20">
        <f>+'MATRIZ (I-A) INVERSA'!GA124</f>
        <v>57.699575115664196</v>
      </c>
      <c r="EY124" s="20">
        <f>+'MATRIZ (I-A) INVERSA'!GB124</f>
        <v>0</v>
      </c>
      <c r="EZ124" s="20">
        <f>+'MATRIZ (I-A) INVERSA'!GC124</f>
        <v>0</v>
      </c>
      <c r="FA124" s="20">
        <f>+'MATRIZ (I-A) INVERSA'!GD124</f>
        <v>0</v>
      </c>
      <c r="FB124" s="20">
        <f>+'MATRIZ (I-A) INVERSA'!GE124</f>
        <v>0</v>
      </c>
      <c r="FC124" s="20">
        <f>+'MATRIZ (I-A) INVERSA'!GF124</f>
        <v>0</v>
      </c>
      <c r="FD124" s="20">
        <f>+'MATRIZ (I-A) INVERSA'!GG124</f>
        <v>0</v>
      </c>
      <c r="FE124" s="20">
        <f>+'MATRIZ (I-A) INVERSA'!GH124</f>
        <v>0</v>
      </c>
      <c r="FF124" s="20">
        <f>+'MATRIZ (I-A) INVERSA'!GI124</f>
        <v>0</v>
      </c>
      <c r="FG124" s="18">
        <f t="shared" si="8"/>
        <v>15591.882629482436</v>
      </c>
      <c r="FH124" s="17">
        <f t="shared" si="11"/>
        <v>70684.424069964371</v>
      </c>
      <c r="FI124" s="28"/>
      <c r="FJ124" s="17">
        <v>70684.424069964283</v>
      </c>
      <c r="FK124" s="48">
        <f t="shared" si="9"/>
        <v>0</v>
      </c>
      <c r="FM124" s="46">
        <f>+IFERROR((FH124/'MIP 2017'!FH124*100-100),0)</f>
        <v>0.83847627544955117</v>
      </c>
    </row>
    <row r="125" spans="1:169" s="7" customFormat="1" ht="21.95" customHeight="1" thickBot="1" x14ac:dyDescent="0.25">
      <c r="A125" s="137" t="s">
        <v>287</v>
      </c>
      <c r="B125" s="138" t="s">
        <v>402</v>
      </c>
      <c r="C125" s="16">
        <f>+'MATRIZ (A)'!C125*C$168</f>
        <v>5.9346296231148452</v>
      </c>
      <c r="D125" s="16">
        <f>+'MATRIZ (A)'!D125*D$168</f>
        <v>4.2646026821034265E-2</v>
      </c>
      <c r="E125" s="16">
        <f>+'MATRIZ (A)'!E125*E$168</f>
        <v>0.15423387360791205</v>
      </c>
      <c r="F125" s="16">
        <f>+'MATRIZ (A)'!F125*F$168</f>
        <v>2.2795753679042456</v>
      </c>
      <c r="G125" s="16">
        <f>+'MATRIZ (A)'!G125*G$168</f>
        <v>348.76881993515866</v>
      </c>
      <c r="H125" s="16">
        <f>+'MATRIZ (A)'!H125*H$168</f>
        <v>0.80660478074911479</v>
      </c>
      <c r="I125" s="16">
        <f>+'MATRIZ (A)'!I125*I$168</f>
        <v>0.24498280289671273</v>
      </c>
      <c r="J125" s="16">
        <f>+'MATRIZ (A)'!J125*J$168</f>
        <v>2.4177506058965816</v>
      </c>
      <c r="K125" s="16">
        <f>+'MATRIZ (A)'!K125*K$168</f>
        <v>2.1515954756596329</v>
      </c>
      <c r="L125" s="16">
        <f>+'MATRIZ (A)'!L125*L$168</f>
        <v>2.8574842960578324</v>
      </c>
      <c r="M125" s="16">
        <f>+'MATRIZ (A)'!M125*M$168</f>
        <v>2.8507079740538868</v>
      </c>
      <c r="N125" s="16">
        <f>+'MATRIZ (A)'!N125*N$168</f>
        <v>10.317099615824375</v>
      </c>
      <c r="O125" s="16">
        <f>+'MATRIZ (A)'!O125*O$168</f>
        <v>30.55292903013542</v>
      </c>
      <c r="P125" s="16">
        <f>+'MATRIZ (A)'!P125*P$168</f>
        <v>300.18370101101505</v>
      </c>
      <c r="Q125" s="16">
        <f>+'MATRIZ (A)'!Q125*Q$168</f>
        <v>0.57289335107697159</v>
      </c>
      <c r="R125" s="16">
        <f>+'MATRIZ (A)'!R125*R$168</f>
        <v>424.51396147213899</v>
      </c>
      <c r="S125" s="16">
        <f>+'MATRIZ (A)'!S125*S$168</f>
        <v>20.272282318530376</v>
      </c>
      <c r="T125" s="16">
        <f>+'MATRIZ (A)'!T125*T$168</f>
        <v>5.2794597756955657</v>
      </c>
      <c r="U125" s="16">
        <f>+'MATRIZ (A)'!U125*U$168</f>
        <v>744.59832349992837</v>
      </c>
      <c r="V125" s="16">
        <f>+'MATRIZ (A)'!V125*V$168</f>
        <v>0.53656785388308259</v>
      </c>
      <c r="W125" s="16">
        <f>+'MATRIZ (A)'!W125*W$168</f>
        <v>59.91516870737113</v>
      </c>
      <c r="X125" s="16">
        <f>+'MATRIZ (A)'!X125*X$168</f>
        <v>631.04343242782966</v>
      </c>
      <c r="Y125" s="16">
        <f>+'MATRIZ (A)'!Y125*Y$168</f>
        <v>6.3000478757198275</v>
      </c>
      <c r="Z125" s="16">
        <f>+'MATRIZ (A)'!Z125*Z$168</f>
        <v>13.630090321966071</v>
      </c>
      <c r="AA125" s="16">
        <f>+'MATRIZ (A)'!AA125*AA$168</f>
        <v>0.95959971177479841</v>
      </c>
      <c r="AB125" s="16">
        <f>+'MATRIZ (A)'!AB125*AB$168</f>
        <v>56.489717554337773</v>
      </c>
      <c r="AC125" s="16">
        <f>+'MATRIZ (A)'!AC125*AC$168</f>
        <v>0.62306511802066022</v>
      </c>
      <c r="AD125" s="16">
        <f>+'MATRIZ (A)'!AD125*AD$168</f>
        <v>2.1066618288719656</v>
      </c>
      <c r="AE125" s="16">
        <f>+'MATRIZ (A)'!AE125*AE$168</f>
        <v>290.63359525808795</v>
      </c>
      <c r="AF125" s="16">
        <f>+'MATRIZ (A)'!AF125*AF$168</f>
        <v>275.40733838118416</v>
      </c>
      <c r="AG125" s="16">
        <f>+'MATRIZ (A)'!AG125*AG$168</f>
        <v>1.1749737734083861E-3</v>
      </c>
      <c r="AH125" s="16">
        <f>+'MATRIZ (A)'!AH125*AH$168</f>
        <v>0.33366828505613805</v>
      </c>
      <c r="AI125" s="16">
        <f>+'MATRIZ (A)'!AI125*AI$168</f>
        <v>2002.6877171432729</v>
      </c>
      <c r="AJ125" s="16">
        <f>+'MATRIZ (A)'!AJ125*AJ$168</f>
        <v>478.0292471306521</v>
      </c>
      <c r="AK125" s="16">
        <f>+'MATRIZ (A)'!AK125*AK$168</f>
        <v>891.20515505836102</v>
      </c>
      <c r="AL125" s="16">
        <f>+'MATRIZ (A)'!AL125*AL$168</f>
        <v>195.65490055549617</v>
      </c>
      <c r="AM125" s="16">
        <f>+'MATRIZ (A)'!AM125*AM$168</f>
        <v>1792.8463257009464</v>
      </c>
      <c r="AN125" s="16">
        <f>+'MATRIZ (A)'!AN125*AN$168</f>
        <v>370.80518897745407</v>
      </c>
      <c r="AO125" s="16">
        <f>+'MATRIZ (A)'!AO125*AO$168</f>
        <v>311.61461314167701</v>
      </c>
      <c r="AP125" s="16">
        <f>+'MATRIZ (A)'!AP125*AP$168</f>
        <v>220.43849494524846</v>
      </c>
      <c r="AQ125" s="16">
        <f>+'MATRIZ (A)'!AQ125*AQ$168</f>
        <v>117.8789767175813</v>
      </c>
      <c r="AR125" s="16">
        <f>+'MATRIZ (A)'!AR125*AR$168</f>
        <v>2.3728254631196699</v>
      </c>
      <c r="AS125" s="16">
        <f>+'MATRIZ (A)'!AS125*AS$168</f>
        <v>14.435139339198273</v>
      </c>
      <c r="AT125" s="16">
        <f>+'MATRIZ (A)'!AT125*AT$168</f>
        <v>139.38949551550144</v>
      </c>
      <c r="AU125" s="16">
        <f>+'MATRIZ (A)'!AU125*AU$168</f>
        <v>275.26230366451523</v>
      </c>
      <c r="AV125" s="16">
        <f>+'MATRIZ (A)'!AV125*AV$168</f>
        <v>213.47394728581546</v>
      </c>
      <c r="AW125" s="16">
        <f>+'MATRIZ (A)'!AW125*AW$168</f>
        <v>285.97534659720418</v>
      </c>
      <c r="AX125" s="16">
        <f>+'MATRIZ (A)'!AX125*AX$168</f>
        <v>4.5849311030718436</v>
      </c>
      <c r="AY125" s="16">
        <f>+'MATRIZ (A)'!AY125*AY$168</f>
        <v>4.8083886963823215</v>
      </c>
      <c r="AZ125" s="16">
        <f>+'MATRIZ (A)'!AZ125*AZ$168</f>
        <v>1.0675438026195252</v>
      </c>
      <c r="BA125" s="16">
        <f>+'MATRIZ (A)'!BA125*BA$168</f>
        <v>0.62083420513030729</v>
      </c>
      <c r="BB125" s="16">
        <f>+'MATRIZ (A)'!BB125*BB$168</f>
        <v>94.985402574938945</v>
      </c>
      <c r="BC125" s="16">
        <f>+'MATRIZ (A)'!BC125*BC$168</f>
        <v>593.67567647477642</v>
      </c>
      <c r="BD125" s="16">
        <f>+'MATRIZ (A)'!BD125*BD$168</f>
        <v>56.283530265259316</v>
      </c>
      <c r="BE125" s="16">
        <f>+'MATRIZ (A)'!BE125*BE$168</f>
        <v>199.76531734234766</v>
      </c>
      <c r="BF125" s="16">
        <f>+'MATRIZ (A)'!BF125*BF$168</f>
        <v>558.98870954249264</v>
      </c>
      <c r="BG125" s="16">
        <f>+'MATRIZ (A)'!BG125*BG$168</f>
        <v>203.36550760150104</v>
      </c>
      <c r="BH125" s="16">
        <f>+'MATRIZ (A)'!BH125*BH$168</f>
        <v>174.04699703556335</v>
      </c>
      <c r="BI125" s="16">
        <f>+'MATRIZ (A)'!BI125*BI$168</f>
        <v>462.54334121539824</v>
      </c>
      <c r="BJ125" s="16">
        <f>+'MATRIZ (A)'!BJ125*BJ$168</f>
        <v>268.64792907732044</v>
      </c>
      <c r="BK125" s="16">
        <f>+'MATRIZ (A)'!BK125*BK$168</f>
        <v>713.0388254731248</v>
      </c>
      <c r="BL125" s="16">
        <f>+'MATRIZ (A)'!BL125*BL$168</f>
        <v>15.349916414512512</v>
      </c>
      <c r="BM125" s="16">
        <f>+'MATRIZ (A)'!BM125*BM$168</f>
        <v>2809.1164901802586</v>
      </c>
      <c r="BN125" s="16">
        <f>+'MATRIZ (A)'!BN125*BN$168</f>
        <v>156.22314206822406</v>
      </c>
      <c r="BO125" s="16">
        <f>+'MATRIZ (A)'!BO125*BO$168</f>
        <v>19.168106907946758</v>
      </c>
      <c r="BP125" s="16">
        <f>+'MATRIZ (A)'!BP125*BP$168</f>
        <v>8.699524262325939</v>
      </c>
      <c r="BQ125" s="16">
        <f>+'MATRIZ (A)'!BQ125*BQ$168</f>
        <v>429.79786151729274</v>
      </c>
      <c r="BR125" s="16">
        <f>+'MATRIZ (A)'!BR125*BR$168</f>
        <v>50.745971727816901</v>
      </c>
      <c r="BS125" s="16">
        <f>+'MATRIZ (A)'!BS125*BS$168</f>
        <v>1.6002203022069517</v>
      </c>
      <c r="BT125" s="16">
        <f>+'MATRIZ (A)'!BT125*BT$168</f>
        <v>69.038026989962589</v>
      </c>
      <c r="BU125" s="16">
        <f>+'MATRIZ (A)'!BU125*BU$168</f>
        <v>1082.5886295613759</v>
      </c>
      <c r="BV125" s="16">
        <f>+'MATRIZ (A)'!BV125*BV$168</f>
        <v>15.863492988224985</v>
      </c>
      <c r="BW125" s="16">
        <f>+'MATRIZ (A)'!BW125*BW$168</f>
        <v>24.103954032575363</v>
      </c>
      <c r="BX125" s="16">
        <f>+'MATRIZ (A)'!BX125*BX$168</f>
        <v>4341.2859431792376</v>
      </c>
      <c r="BY125" s="16">
        <f>+'MATRIZ (A)'!BY125*BY$168</f>
        <v>2571.6070268054241</v>
      </c>
      <c r="BZ125" s="16">
        <f>+'MATRIZ (A)'!BZ125*BZ$168</f>
        <v>7.4523687091172715</v>
      </c>
      <c r="CA125" s="16">
        <f>+'MATRIZ (A)'!CA125*CA$168</f>
        <v>28.626561610033015</v>
      </c>
      <c r="CB125" s="16">
        <f>+'MATRIZ (A)'!CB125*CB$168</f>
        <v>5760.9854679738155</v>
      </c>
      <c r="CC125" s="16">
        <f>+'MATRIZ (A)'!CC125*CC$168</f>
        <v>10181.438249806974</v>
      </c>
      <c r="CD125" s="16">
        <f>+'MATRIZ (A)'!CD125*CD$168</f>
        <v>27189.567921229867</v>
      </c>
      <c r="CE125" s="16">
        <f>+'MATRIZ (A)'!CE125*CE$168</f>
        <v>37491.197660248283</v>
      </c>
      <c r="CF125" s="16">
        <f>+'MATRIZ (A)'!CF125*CF$168</f>
        <v>4989.2629041617438</v>
      </c>
      <c r="CG125" s="16">
        <f>+'MATRIZ (A)'!CG125*CG$168</f>
        <v>10853.985559617528</v>
      </c>
      <c r="CH125" s="16">
        <f>+'MATRIZ (A)'!CH125*CH$168</f>
        <v>19.693104059398266</v>
      </c>
      <c r="CI125" s="16">
        <f>+'MATRIZ (A)'!CI125*CI$168</f>
        <v>0.80144390998462478</v>
      </c>
      <c r="CJ125" s="16">
        <f>+'MATRIZ (A)'!CJ125*CJ$168</f>
        <v>25.141423361257079</v>
      </c>
      <c r="CK125" s="16">
        <f>+'MATRIZ (A)'!CK125*CK$168</f>
        <v>17.946225736458988</v>
      </c>
      <c r="CL125" s="16">
        <f>+'MATRIZ (A)'!CL125*CL$168</f>
        <v>65.703645907700761</v>
      </c>
      <c r="CM125" s="16">
        <f>+'MATRIZ (A)'!CM125*CM$168</f>
        <v>20862.637918331169</v>
      </c>
      <c r="CN125" s="16">
        <f>+'MATRIZ (A)'!CN125*CN$168</f>
        <v>805.1942741189971</v>
      </c>
      <c r="CO125" s="16">
        <f>+'MATRIZ (A)'!CO125*CO$168</f>
        <v>5585.7403756272543</v>
      </c>
      <c r="CP125" s="16">
        <f>+'MATRIZ (A)'!CP125*CP$168</f>
        <v>2669.8152374633337</v>
      </c>
      <c r="CQ125" s="16">
        <f>+'MATRIZ (A)'!CQ125*CQ$168</f>
        <v>1210.9403373020211</v>
      </c>
      <c r="CR125" s="16">
        <f>+'MATRIZ (A)'!CR125*CR$168</f>
        <v>1201.3340831020814</v>
      </c>
      <c r="CS125" s="16">
        <f>+'MATRIZ (A)'!CS125*CS$168</f>
        <v>849.05956312985711</v>
      </c>
      <c r="CT125" s="16">
        <f>+'MATRIZ (A)'!CT125*CT$168</f>
        <v>51733.363246388537</v>
      </c>
      <c r="CU125" s="16">
        <f>+'MATRIZ (A)'!CU125*CU$168</f>
        <v>323.91552630569493</v>
      </c>
      <c r="CV125" s="16">
        <f>+'MATRIZ (A)'!CV125*CV$168</f>
        <v>32.241121650762445</v>
      </c>
      <c r="CW125" s="16">
        <f>+'MATRIZ (A)'!CW125*CW$168</f>
        <v>7426.0529255779365</v>
      </c>
      <c r="CX125" s="16">
        <f>+'MATRIZ (A)'!CX125*CX$168</f>
        <v>1717.1868080521529</v>
      </c>
      <c r="CY125" s="16">
        <f>+'MATRIZ (A)'!CY125*CY$168</f>
        <v>79.670899573401698</v>
      </c>
      <c r="CZ125" s="16">
        <f>+'MATRIZ (A)'!CZ125*CZ$168</f>
        <v>455.8449496663527</v>
      </c>
      <c r="DA125" s="16">
        <f>+'MATRIZ (A)'!DA125*DA$168</f>
        <v>1914.4172019310454</v>
      </c>
      <c r="DB125" s="16">
        <f>+'MATRIZ (A)'!DB125*DB$168</f>
        <v>98.592311183161016</v>
      </c>
      <c r="DC125" s="16">
        <f>+'MATRIZ (A)'!DC125*DC$168</f>
        <v>1232.4869788133904</v>
      </c>
      <c r="DD125" s="16">
        <f>+'MATRIZ (A)'!DD125*DD$168</f>
        <v>2517.0924102582553</v>
      </c>
      <c r="DE125" s="16">
        <f>+'MATRIZ (A)'!DE125*DE$168</f>
        <v>1631.5257476293264</v>
      </c>
      <c r="DF125" s="16">
        <f>+'MATRIZ (A)'!DF125*DF$168</f>
        <v>432.84995006654276</v>
      </c>
      <c r="DG125" s="16">
        <f>+'MATRIZ (A)'!DG125*DG$168</f>
        <v>650.37925398174957</v>
      </c>
      <c r="DH125" s="16">
        <f>+'MATRIZ (A)'!DH125*DH$168</f>
        <v>531.94904569181324</v>
      </c>
      <c r="DI125" s="16">
        <f>+'MATRIZ (A)'!DI125*DI$168</f>
        <v>1.8484817057331759</v>
      </c>
      <c r="DJ125" s="16">
        <f>+'MATRIZ (A)'!DJ125*DJ$168</f>
        <v>999.20495688986784</v>
      </c>
      <c r="DK125" s="16">
        <f>+'MATRIZ (A)'!DK125*DK$168</f>
        <v>326.11579163675185</v>
      </c>
      <c r="DL125" s="16">
        <f>+'MATRIZ (A)'!DL125*DL$168</f>
        <v>1519.1843107640079</v>
      </c>
      <c r="DM125" s="16">
        <f>+'MATRIZ (A)'!DM125*DM$168</f>
        <v>4.4775774910210977</v>
      </c>
      <c r="DN125" s="16">
        <f>+'MATRIZ (A)'!DN125*DN$168</f>
        <v>83.858585762076601</v>
      </c>
      <c r="DO125" s="16">
        <f>+'MATRIZ (A)'!DO125*DO$168</f>
        <v>570.06300096303028</v>
      </c>
      <c r="DP125" s="16">
        <f>+'MATRIZ (A)'!DP125*DP$168</f>
        <v>1248.5639179006914</v>
      </c>
      <c r="DQ125" s="16">
        <f>+'MATRIZ (A)'!DQ125*DQ$168</f>
        <v>679.13465774033284</v>
      </c>
      <c r="DR125" s="16">
        <f>+'MATRIZ (A)'!DR125*DR$168</f>
        <v>1316.2314372952239</v>
      </c>
      <c r="DS125" s="16">
        <f>+'MATRIZ (A)'!DS125*DS$168</f>
        <v>15272.668600470042</v>
      </c>
      <c r="DT125" s="16">
        <f>+'MATRIZ (A)'!DT125*DT$168</f>
        <v>3907.448464582495</v>
      </c>
      <c r="DU125" s="16">
        <f>+'MATRIZ (A)'!DU125*DU$168</f>
        <v>16.142227414903324</v>
      </c>
      <c r="DV125" s="16">
        <f>+'MATRIZ (A)'!DV125*DV$168</f>
        <v>2359.2692363097212</v>
      </c>
      <c r="DW125" s="16">
        <f>+'MATRIZ (A)'!DW125*DW$168</f>
        <v>1683.6534026126521</v>
      </c>
      <c r="DX125" s="16">
        <f>+'MATRIZ (A)'!DX125*DX$168</f>
        <v>3.1332105340362135</v>
      </c>
      <c r="DY125" s="16">
        <f>+'MATRIZ (A)'!DY125*DY$168</f>
        <v>5.8447957703269413</v>
      </c>
      <c r="DZ125" s="16">
        <f>+'MATRIZ (A)'!DZ125*DZ$168</f>
        <v>135.88731384756858</v>
      </c>
      <c r="EA125" s="16">
        <f>+'MATRIZ (A)'!EA125*EA$168</f>
        <v>358.31271677992231</v>
      </c>
      <c r="EB125" s="16">
        <f>+'MATRIZ (A)'!EB125*EB$168</f>
        <v>377.34053860508374</v>
      </c>
      <c r="EC125" s="16">
        <f>+'MATRIZ (A)'!EC125*EC$168</f>
        <v>7.1959838326295147</v>
      </c>
      <c r="ED125" s="16">
        <f>+'MATRIZ (A)'!ED125*ED$168</f>
        <v>477.5742256348214</v>
      </c>
      <c r="EE125" s="16">
        <f>+'MATRIZ (A)'!EE125*EE$168</f>
        <v>1244.3402911299863</v>
      </c>
      <c r="EF125" s="16">
        <f>+'MATRIZ (A)'!EF125*EF$168</f>
        <v>69.963648801407771</v>
      </c>
      <c r="EG125" s="16">
        <f>+'MATRIZ (A)'!EG125*EG$168</f>
        <v>51.130189349124613</v>
      </c>
      <c r="EH125" s="16">
        <f>+'MATRIZ (A)'!EH125*EH$168</f>
        <v>0</v>
      </c>
      <c r="EI125" s="18">
        <f t="shared" si="10"/>
        <v>258799.14099371794</v>
      </c>
      <c r="EJ125" s="20">
        <f>+'MATRIZ (I-A) INVERSA'!FM125</f>
        <v>5061.9228743803924</v>
      </c>
      <c r="EK125" s="20">
        <f>+'MATRIZ (I-A) INVERSA'!FN125</f>
        <v>0</v>
      </c>
      <c r="EL125" s="20">
        <f>+'MATRIZ (I-A) INVERSA'!FO125</f>
        <v>0</v>
      </c>
      <c r="EM125" s="20">
        <f>+'MATRIZ (I-A) INVERSA'!FP125</f>
        <v>0</v>
      </c>
      <c r="EN125" s="20">
        <f>+'MATRIZ (I-A) INVERSA'!FQ125</f>
        <v>0</v>
      </c>
      <c r="EO125" s="20">
        <f>+'MATRIZ (I-A) INVERSA'!FR125</f>
        <v>0</v>
      </c>
      <c r="EP125" s="20">
        <f>+'MATRIZ (I-A) INVERSA'!FS125</f>
        <v>0</v>
      </c>
      <c r="EQ125" s="20">
        <f>+'MATRIZ (I-A) INVERSA'!FT125</f>
        <v>0</v>
      </c>
      <c r="ER125" s="20">
        <f>+'MATRIZ (I-A) INVERSA'!FU125</f>
        <v>0</v>
      </c>
      <c r="ES125" s="20">
        <f>+'MATRIZ (I-A) INVERSA'!FV125</f>
        <v>0</v>
      </c>
      <c r="ET125" s="20">
        <f>+'MATRIZ (I-A) INVERSA'!FW125</f>
        <v>0</v>
      </c>
      <c r="EU125" s="20">
        <f>+'MATRIZ (I-A) INVERSA'!FX125</f>
        <v>55.033504248007041</v>
      </c>
      <c r="EV125" s="20">
        <f>+'MATRIZ (I-A) INVERSA'!FY125</f>
        <v>400.68582435487497</v>
      </c>
      <c r="EW125" s="20">
        <f>+'MATRIZ (I-A) INVERSA'!FZ125</f>
        <v>1.636032648064345</v>
      </c>
      <c r="EX125" s="20">
        <f>+'MATRIZ (I-A) INVERSA'!GA125</f>
        <v>21204.232756664576</v>
      </c>
      <c r="EY125" s="20">
        <f>+'MATRIZ (I-A) INVERSA'!GB125</f>
        <v>0</v>
      </c>
      <c r="EZ125" s="20">
        <f>+'MATRIZ (I-A) INVERSA'!GC125</f>
        <v>0</v>
      </c>
      <c r="FA125" s="20">
        <f>+'MATRIZ (I-A) INVERSA'!GD125</f>
        <v>0</v>
      </c>
      <c r="FB125" s="20">
        <f>+'MATRIZ (I-A) INVERSA'!GE125</f>
        <v>0</v>
      </c>
      <c r="FC125" s="20">
        <f>+'MATRIZ (I-A) INVERSA'!GF125</f>
        <v>0</v>
      </c>
      <c r="FD125" s="20">
        <f>+'MATRIZ (I-A) INVERSA'!GG125</f>
        <v>0</v>
      </c>
      <c r="FE125" s="20">
        <f>+'MATRIZ (I-A) INVERSA'!GH125</f>
        <v>0</v>
      </c>
      <c r="FF125" s="20">
        <f>+'MATRIZ (I-A) INVERSA'!GI125</f>
        <v>0</v>
      </c>
      <c r="FG125" s="18">
        <f t="shared" si="8"/>
        <v>26723.510992295916</v>
      </c>
      <c r="FH125" s="17">
        <f t="shared" si="11"/>
        <v>285522.65198601387</v>
      </c>
      <c r="FI125" s="28"/>
      <c r="FJ125" s="17">
        <v>285522.65198601404</v>
      </c>
      <c r="FK125" s="48">
        <f t="shared" si="9"/>
        <v>0</v>
      </c>
      <c r="FM125" s="46">
        <f>+IFERROR((FH125/'MIP 2017'!FH125*100-100),0)</f>
        <v>0.76669543427570375</v>
      </c>
    </row>
    <row r="126" spans="1:169" s="7" customFormat="1" ht="21.95" customHeight="1" thickBot="1" x14ac:dyDescent="0.25">
      <c r="A126" s="137" t="s">
        <v>289</v>
      </c>
      <c r="B126" s="138" t="s">
        <v>403</v>
      </c>
      <c r="C126" s="16">
        <f>+'MATRIZ (A)'!C126*C$168</f>
        <v>8.9171112937552136E-4</v>
      </c>
      <c r="D126" s="16">
        <f>+'MATRIZ (A)'!D126*D$168</f>
        <v>1.1828713307776693E-4</v>
      </c>
      <c r="E126" s="16">
        <f>+'MATRIZ (A)'!E126*E$168</f>
        <v>4.2779794725355668E-4</v>
      </c>
      <c r="F126" s="16">
        <f>+'MATRIZ (A)'!F126*F$168</f>
        <v>6.3228500989239277E-3</v>
      </c>
      <c r="G126" s="16">
        <f>+'MATRIZ (A)'!G126*G$168</f>
        <v>2.2102419947072564E-2</v>
      </c>
      <c r="H126" s="16">
        <f>+'MATRIZ (A)'!H126*H$168</f>
        <v>2.2372768146029036E-3</v>
      </c>
      <c r="I126" s="16">
        <f>+'MATRIZ (A)'!I126*I$168</f>
        <v>6.793903109425074E-4</v>
      </c>
      <c r="J126" s="16">
        <f>+'MATRIZ (A)'!J126*J$168</f>
        <v>6.7061062656247885E-3</v>
      </c>
      <c r="K126" s="16">
        <f>+'MATRIZ (A)'!K126*K$168</f>
        <v>5.9678727265008048E-3</v>
      </c>
      <c r="L126" s="16">
        <f>+'MATRIZ (A)'!L126*L$168</f>
        <v>7.9161026752311604E-3</v>
      </c>
      <c r="M126" s="16">
        <f>+'MATRIZ (A)'!M126*M$168</f>
        <v>7.9069985794420032E-3</v>
      </c>
      <c r="N126" s="16">
        <f>+'MATRIZ (A)'!N126*N$168</f>
        <v>3.2772736022511463E-3</v>
      </c>
      <c r="O126" s="16">
        <f>+'MATRIZ (A)'!O126*O$168</f>
        <v>4.01412982271629E-3</v>
      </c>
      <c r="P126" s="16">
        <f>+'MATRIZ (A)'!P126*P$168</f>
        <v>4.8904980911850596E-2</v>
      </c>
      <c r="Q126" s="16">
        <f>+'MATRIZ (A)'!Q126*Q$168</f>
        <v>1.5890322524673144E-3</v>
      </c>
      <c r="R126" s="16">
        <f>+'MATRIZ (A)'!R126*R$168</f>
        <v>9.2750542005753819E-2</v>
      </c>
      <c r="S126" s="16">
        <f>+'MATRIZ (A)'!S126*S$168</f>
        <v>6.6008726516939278E-3</v>
      </c>
      <c r="T126" s="16">
        <f>+'MATRIZ (A)'!T126*T$168</f>
        <v>1.4643618822619159E-2</v>
      </c>
      <c r="U126" s="16">
        <f>+'MATRIZ (A)'!U126*U$168</f>
        <v>9.0755276940931474E-3</v>
      </c>
      <c r="V126" s="16">
        <f>+'MATRIZ (A)'!V126*V$168</f>
        <v>1.4882325361505876E-3</v>
      </c>
      <c r="W126" s="16">
        <f>+'MATRIZ (A)'!W126*W$168</f>
        <v>1.7808406541617017E-2</v>
      </c>
      <c r="X126" s="16">
        <f>+'MATRIZ (A)'!X126*X$168</f>
        <v>4.4331343202604623E-2</v>
      </c>
      <c r="Y126" s="16">
        <f>+'MATRIZ (A)'!Y126*Y$168</f>
        <v>1.7474420409640895E-2</v>
      </c>
      <c r="Z126" s="16">
        <f>+'MATRIZ (A)'!Z126*Z$168</f>
        <v>3.7630181021937097E-2</v>
      </c>
      <c r="AA126" s="16">
        <f>+'MATRIZ (A)'!AA126*AA$168</f>
        <v>2.6615587966890659E-3</v>
      </c>
      <c r="AB126" s="16">
        <f>+'MATRIZ (A)'!AB126*AB$168</f>
        <v>2.4499051720681533E-2</v>
      </c>
      <c r="AC126" s="16">
        <f>+'MATRIZ (A)'!AC126*AC$168</f>
        <v>1.4644180299379877E-3</v>
      </c>
      <c r="AD126" s="16">
        <f>+'MATRIZ (A)'!AD126*AD$168</f>
        <v>5.7292710231021931E-3</v>
      </c>
      <c r="AE126" s="16">
        <f>+'MATRIZ (A)'!AE126*AE$168</f>
        <v>5.8126407666125477E-3</v>
      </c>
      <c r="AF126" s="16">
        <f>+'MATRIZ (A)'!AF126*AF$168</f>
        <v>2.092516609744121E-2</v>
      </c>
      <c r="AG126" s="16">
        <f>+'MATRIZ (A)'!AG126*AG$168</f>
        <v>3.2588473766506737E-6</v>
      </c>
      <c r="AH126" s="16">
        <f>+'MATRIZ (A)'!AH126*AH$168</f>
        <v>9.2415819694294612E-4</v>
      </c>
      <c r="AI126" s="16">
        <f>+'MATRIZ (A)'!AI126*AI$168</f>
        <v>8.7321712578486572</v>
      </c>
      <c r="AJ126" s="16">
        <f>+'MATRIZ (A)'!AJ126*AJ$168</f>
        <v>8.2965847766924811E-2</v>
      </c>
      <c r="AK126" s="16">
        <f>+'MATRIZ (A)'!AK126*AK$168</f>
        <v>1.1184977751731764</v>
      </c>
      <c r="AL126" s="16">
        <f>+'MATRIZ (A)'!AL126*AL$168</f>
        <v>5.5533874095674514E-2</v>
      </c>
      <c r="AM126" s="16">
        <f>+'MATRIZ (A)'!AM126*AM$168</f>
        <v>0.86386614763829972</v>
      </c>
      <c r="AN126" s="16">
        <f>+'MATRIZ (A)'!AN126*AN$168</f>
        <v>2.8647970468185548E-3</v>
      </c>
      <c r="AO126" s="16">
        <f>+'MATRIZ (A)'!AO126*AO$168</f>
        <v>1.7318364255627485</v>
      </c>
      <c r="AP126" s="16">
        <f>+'MATRIZ (A)'!AP126*AP$168</f>
        <v>8.5756853780201245E-2</v>
      </c>
      <c r="AQ126" s="16">
        <f>+'MATRIZ (A)'!AQ126*AQ$168</f>
        <v>1.3600311265947759E-2</v>
      </c>
      <c r="AR126" s="16">
        <f>+'MATRIZ (A)'!AR126*AR$168</f>
        <v>1.5620991749860891E-2</v>
      </c>
      <c r="AS126" s="16">
        <f>+'MATRIZ (A)'!AS126*AS$168</f>
        <v>1.1125226292125451E-2</v>
      </c>
      <c r="AT126" s="16">
        <f>+'MATRIZ (A)'!AT126*AT$168</f>
        <v>5.4627026001086147E-2</v>
      </c>
      <c r="AU126" s="16">
        <f>+'MATRIZ (A)'!AU126*AU$168</f>
        <v>4.8116801158316509</v>
      </c>
      <c r="AV126" s="16">
        <f>+'MATRIZ (A)'!AV126*AV$168</f>
        <v>2.5575290322750095E-2</v>
      </c>
      <c r="AW126" s="16">
        <f>+'MATRIZ (A)'!AW126*AW$168</f>
        <v>7.1195637667264139E-2</v>
      </c>
      <c r="AX126" s="16">
        <f>+'MATRIZ (A)'!AX126*AX$168</f>
        <v>8.6859224835914489E-2</v>
      </c>
      <c r="AY126" s="16">
        <f>+'MATRIZ (A)'!AY126*AY$168</f>
        <v>1.0278686035124584E-2</v>
      </c>
      <c r="AZ126" s="16">
        <f>+'MATRIZ (A)'!AZ126*AZ$168</f>
        <v>1.2364547433530351E-3</v>
      </c>
      <c r="BA126" s="16">
        <f>+'MATRIZ (A)'!BA126*BA$168</f>
        <v>1.6762546912934011E-3</v>
      </c>
      <c r="BB126" s="16">
        <f>+'MATRIZ (A)'!BB126*BB$168</f>
        <v>1.3073236366788631E-2</v>
      </c>
      <c r="BC126" s="16">
        <f>+'MATRIZ (A)'!BC126*BC$168</f>
        <v>4.8063860220387653</v>
      </c>
      <c r="BD126" s="16">
        <f>+'MATRIZ (A)'!BD126*BD$168</f>
        <v>2.2690913067388789E-2</v>
      </c>
      <c r="BE126" s="16">
        <f>+'MATRIZ (A)'!BE126*BE$168</f>
        <v>1.6782504622642436</v>
      </c>
      <c r="BF126" s="16">
        <f>+'MATRIZ (A)'!BF126*BF$168</f>
        <v>4.5056465261805689</v>
      </c>
      <c r="BG126" s="16">
        <f>+'MATRIZ (A)'!BG126*BG$168</f>
        <v>16.017246486095775</v>
      </c>
      <c r="BH126" s="16">
        <f>+'MATRIZ (A)'!BH126*BH$168</f>
        <v>4.1764052871847736E-2</v>
      </c>
      <c r="BI126" s="16">
        <f>+'MATRIZ (A)'!BI126*BI$168</f>
        <v>1.6929156804878682E-2</v>
      </c>
      <c r="BJ126" s="16">
        <f>+'MATRIZ (A)'!BJ126*BJ$168</f>
        <v>3.2497254578461514</v>
      </c>
      <c r="BK126" s="16">
        <f>+'MATRIZ (A)'!BK126*BK$168</f>
        <v>1.0303645458461273E-2</v>
      </c>
      <c r="BL126" s="16">
        <f>+'MATRIZ (A)'!BL126*BL$168</f>
        <v>6.3174973344514839E-3</v>
      </c>
      <c r="BM126" s="16">
        <f>+'MATRIZ (A)'!BM126*BM$168</f>
        <v>14.907794554218478</v>
      </c>
      <c r="BN126" s="16">
        <f>+'MATRIZ (A)'!BN126*BN$168</f>
        <v>7.7875099049264276E-2</v>
      </c>
      <c r="BO126" s="16">
        <f>+'MATRIZ (A)'!BO126*BO$168</f>
        <v>1.7190024610490251</v>
      </c>
      <c r="BP126" s="16">
        <f>+'MATRIZ (A)'!BP126*BP$168</f>
        <v>0.99562226443773905</v>
      </c>
      <c r="BQ126" s="16">
        <f>+'MATRIZ (A)'!BQ126*BQ$168</f>
        <v>8.4954104917937395E-3</v>
      </c>
      <c r="BR126" s="16">
        <f>+'MATRIZ (A)'!BR126*BR$168</f>
        <v>4.4775469358271289</v>
      </c>
      <c r="BS126" s="16">
        <f>+'MATRIZ (A)'!BS126*BS$168</f>
        <v>3.7090472290239903E-3</v>
      </c>
      <c r="BT126" s="16">
        <f>+'MATRIZ (A)'!BT126*BT$168</f>
        <v>2.3930260641075191E-2</v>
      </c>
      <c r="BU126" s="16">
        <f>+'MATRIZ (A)'!BU126*BU$168</f>
        <v>332.63920413222741</v>
      </c>
      <c r="BV126" s="16">
        <f>+'MATRIZ (A)'!BV126*BV$168</f>
        <v>1.4180301340701917E-2</v>
      </c>
      <c r="BW126" s="16">
        <f>+'MATRIZ (A)'!BW126*BW$168</f>
        <v>3.9632156277815113E-2</v>
      </c>
      <c r="BX126" s="16">
        <f>+'MATRIZ (A)'!BX126*BX$168</f>
        <v>3.5881536963417462E-2</v>
      </c>
      <c r="BY126" s="16">
        <f>+'MATRIZ (A)'!BY126*BY$168</f>
        <v>4.8883903032109445E-3</v>
      </c>
      <c r="BZ126" s="16">
        <f>+'MATRIZ (A)'!BZ126*BZ$168</f>
        <v>3.6631171758688729E-3</v>
      </c>
      <c r="CA126" s="16">
        <f>+'MATRIZ (A)'!CA126*CA$168</f>
        <v>4.5160820501497622E-3</v>
      </c>
      <c r="CB126" s="16">
        <f>+'MATRIZ (A)'!CB126*CB$168</f>
        <v>0.15200584900928357</v>
      </c>
      <c r="CC126" s="16">
        <f>+'MATRIZ (A)'!CC126*CC$168</f>
        <v>0.16039755524381905</v>
      </c>
      <c r="CD126" s="16">
        <f>+'MATRIZ (A)'!CD126*CD$168</f>
        <v>6.1042844417684067E-2</v>
      </c>
      <c r="CE126" s="16">
        <f>+'MATRIZ (A)'!CE126*CE$168</f>
        <v>2.8526331119622839</v>
      </c>
      <c r="CF126" s="16">
        <f>+'MATRIZ (A)'!CF126*CF$168</f>
        <v>0.1951292539519183</v>
      </c>
      <c r="CG126" s="16">
        <f>+'MATRIZ (A)'!CG126*CG$168</f>
        <v>17.855939000512858</v>
      </c>
      <c r="CH126" s="16">
        <f>+'MATRIZ (A)'!CH126*CH$168</f>
        <v>4.9342740007435236E-2</v>
      </c>
      <c r="CI126" s="16">
        <f>+'MATRIZ (A)'!CI126*CI$168</f>
        <v>7.1386376015795093E-4</v>
      </c>
      <c r="CJ126" s="16">
        <f>+'MATRIZ (A)'!CJ126*CJ$168</f>
        <v>5.5194636788361895E-2</v>
      </c>
      <c r="CK126" s="16">
        <f>+'MATRIZ (A)'!CK126*CK$168</f>
        <v>4.9671348994618988E-2</v>
      </c>
      <c r="CL126" s="16">
        <f>+'MATRIZ (A)'!CL126*CL$168</f>
        <v>7.8098018944626646E-2</v>
      </c>
      <c r="CM126" s="16">
        <f>+'MATRIZ (A)'!CM126*CM$168</f>
        <v>2.6121082851486836E-2</v>
      </c>
      <c r="CN126" s="16">
        <f>+'MATRIZ (A)'!CN126*CN$168</f>
        <v>5.7999577503353265E-3</v>
      </c>
      <c r="CO126" s="16">
        <f>+'MATRIZ (A)'!CO126*CO$168</f>
        <v>2.6520656801335359E-2</v>
      </c>
      <c r="CP126" s="16">
        <f>+'MATRIZ (A)'!CP126*CP$168</f>
        <v>5.6633756719905295E-2</v>
      </c>
      <c r="CQ126" s="16">
        <f>+'MATRIZ (A)'!CQ126*CQ$168</f>
        <v>2.0736944080657529</v>
      </c>
      <c r="CR126" s="16">
        <f>+'MATRIZ (A)'!CR126*CR$168</f>
        <v>0.54926402822041698</v>
      </c>
      <c r="CS126" s="16">
        <f>+'MATRIZ (A)'!CS126*CS$168</f>
        <v>9.3855583532944653</v>
      </c>
      <c r="CT126" s="16">
        <f>+'MATRIZ (A)'!CT126*CT$168</f>
        <v>4.9448653529532649</v>
      </c>
      <c r="CU126" s="16">
        <f>+'MATRIZ (A)'!CU126*CU$168</f>
        <v>4.3382475226723134</v>
      </c>
      <c r="CV126" s="16">
        <f>+'MATRIZ (A)'!CV126*CV$168</f>
        <v>1.9336637368688281E-4</v>
      </c>
      <c r="CW126" s="16">
        <f>+'MATRIZ (A)'!CW126*CW$168</f>
        <v>6.7717354189496008E-3</v>
      </c>
      <c r="CX126" s="16">
        <f>+'MATRIZ (A)'!CX126*CX$168</f>
        <v>3.2986140530774917E-3</v>
      </c>
      <c r="CY126" s="16">
        <f>+'MATRIZ (A)'!CY126*CY$168</f>
        <v>3.3626781649302366E-3</v>
      </c>
      <c r="CZ126" s="16">
        <f>+'MATRIZ (A)'!CZ126*CZ$168</f>
        <v>0.40280433670018539</v>
      </c>
      <c r="DA126" s="16">
        <f>+'MATRIZ (A)'!DA126*DA$168</f>
        <v>0.25861957343939507</v>
      </c>
      <c r="DB126" s="16">
        <f>+'MATRIZ (A)'!DB126*DB$168</f>
        <v>8.8570634817421289E-3</v>
      </c>
      <c r="DC126" s="16">
        <f>+'MATRIZ (A)'!DC126*DC$168</f>
        <v>6.2994332240392447E-3</v>
      </c>
      <c r="DD126" s="16">
        <f>+'MATRIZ (A)'!DD126*DD$168</f>
        <v>26.825084269668341</v>
      </c>
      <c r="DE126" s="16">
        <f>+'MATRIZ (A)'!DE126*DE$168</f>
        <v>1.8051583502871452E-2</v>
      </c>
      <c r="DF126" s="16">
        <f>+'MATRIZ (A)'!DF126*DF$168</f>
        <v>0.27373252436854795</v>
      </c>
      <c r="DG126" s="16">
        <f>+'MATRIZ (A)'!DG126*DG$168</f>
        <v>0.14188724235433159</v>
      </c>
      <c r="DH126" s="16">
        <f>+'MATRIZ (A)'!DH126*DH$168</f>
        <v>0.22585081397605666</v>
      </c>
      <c r="DI126" s="16">
        <f>+'MATRIZ (A)'!DI126*DI$168</f>
        <v>4.4720076222235765E-3</v>
      </c>
      <c r="DJ126" s="16">
        <f>+'MATRIZ (A)'!DJ126*DJ$168</f>
        <v>4.3652014711903088E-2</v>
      </c>
      <c r="DK126" s="16">
        <f>+'MATRIZ (A)'!DK126*DK$168</f>
        <v>1.0759637978032099E-3</v>
      </c>
      <c r="DL126" s="16">
        <f>+'MATRIZ (A)'!DL126*DL$168</f>
        <v>4.2725797527218369E-2</v>
      </c>
      <c r="DM126" s="16">
        <f>+'MATRIZ (A)'!DM126*DM$168</f>
        <v>6.7880708665747697E-6</v>
      </c>
      <c r="DN126" s="16">
        <f>+'MATRIZ (A)'!DN126*DN$168</f>
        <v>0.11393054202925897</v>
      </c>
      <c r="DO126" s="16">
        <f>+'MATRIZ (A)'!DO126*DO$168</f>
        <v>6.7110338426762646E-3</v>
      </c>
      <c r="DP126" s="16">
        <f>+'MATRIZ (A)'!DP126*DP$168</f>
        <v>6.4194234941385195E-2</v>
      </c>
      <c r="DQ126" s="16">
        <f>+'MATRIZ (A)'!DQ126*DQ$168</f>
        <v>0.11349579297343658</v>
      </c>
      <c r="DR126" s="16">
        <f>+'MATRIZ (A)'!DR126*DR$168</f>
        <v>0.26578653264048063</v>
      </c>
      <c r="DS126" s="16">
        <f>+'MATRIZ (A)'!DS126*DS$168</f>
        <v>1.6014447781496542E-2</v>
      </c>
      <c r="DT126" s="16">
        <f>+'MATRIZ (A)'!DT126*DT$168</f>
        <v>1.6444657717229021E-2</v>
      </c>
      <c r="DU126" s="16">
        <f>+'MATRIZ (A)'!DU126*DU$168</f>
        <v>1.5567168366409286E-4</v>
      </c>
      <c r="DV126" s="16">
        <f>+'MATRIZ (A)'!DV126*DV$168</f>
        <v>3.0309402573264252</v>
      </c>
      <c r="DW126" s="16">
        <f>+'MATRIZ (A)'!DW126*DW$168</f>
        <v>1.6697029356607977</v>
      </c>
      <c r="DX126" s="16">
        <f>+'MATRIZ (A)'!DX126*DX$168</f>
        <v>6.1400776943190743E-3</v>
      </c>
      <c r="DY126" s="16">
        <f>+'MATRIZ (A)'!DY126*DY$168</f>
        <v>1.0976846056921839E-3</v>
      </c>
      <c r="DZ126" s="16">
        <f>+'MATRIZ (A)'!DZ126*DZ$168</f>
        <v>1.8048165369384658E-3</v>
      </c>
      <c r="EA126" s="16">
        <f>+'MATRIZ (A)'!EA126*EA$168</f>
        <v>8.7990134110327092E-3</v>
      </c>
      <c r="EB126" s="16">
        <f>+'MATRIZ (A)'!EB126*EB$168</f>
        <v>1.5278078138296455E-2</v>
      </c>
      <c r="EC126" s="16">
        <f>+'MATRIZ (A)'!EC126*EC$168</f>
        <v>7.1569439813464197E-3</v>
      </c>
      <c r="ED126" s="16">
        <f>+'MATRIZ (A)'!ED126*ED$168</f>
        <v>7.098393190793867E-4</v>
      </c>
      <c r="EE126" s="16">
        <f>+'MATRIZ (A)'!EE126*EE$168</f>
        <v>1.7827530811048167E-2</v>
      </c>
      <c r="EF126" s="16">
        <f>+'MATRIZ (A)'!EF126*EF$168</f>
        <v>6.3203304497335745E-4</v>
      </c>
      <c r="EG126" s="16">
        <f>+'MATRIZ (A)'!EG126*EG$168</f>
        <v>1.8889449037409827E-3</v>
      </c>
      <c r="EH126" s="16">
        <f>+'MATRIZ (A)'!EH126*EH$168</f>
        <v>0</v>
      </c>
      <c r="EI126" s="18">
        <f t="shared" si="10"/>
        <v>480.06645852096455</v>
      </c>
      <c r="EJ126" s="20">
        <f>+'MATRIZ (I-A) INVERSA'!FM126</f>
        <v>5.9667358001553188</v>
      </c>
      <c r="EK126" s="20">
        <f>+'MATRIZ (I-A) INVERSA'!FN126</f>
        <v>0</v>
      </c>
      <c r="EL126" s="20">
        <f>+'MATRIZ (I-A) INVERSA'!FO126</f>
        <v>0</v>
      </c>
      <c r="EM126" s="20">
        <f>+'MATRIZ (I-A) INVERSA'!FP126</f>
        <v>0</v>
      </c>
      <c r="EN126" s="20">
        <f>+'MATRIZ (I-A) INVERSA'!FQ126</f>
        <v>0</v>
      </c>
      <c r="EO126" s="20">
        <f>+'MATRIZ (I-A) INVERSA'!FR126</f>
        <v>0</v>
      </c>
      <c r="EP126" s="20">
        <f>+'MATRIZ (I-A) INVERSA'!FS126</f>
        <v>0</v>
      </c>
      <c r="EQ126" s="20">
        <f>+'MATRIZ (I-A) INVERSA'!FT126</f>
        <v>0</v>
      </c>
      <c r="ER126" s="20">
        <f>+'MATRIZ (I-A) INVERSA'!FU126</f>
        <v>0</v>
      </c>
      <c r="ES126" s="20">
        <f>+'MATRIZ (I-A) INVERSA'!FV126</f>
        <v>0</v>
      </c>
      <c r="ET126" s="20">
        <f>+'MATRIZ (I-A) INVERSA'!FW126</f>
        <v>0</v>
      </c>
      <c r="EU126" s="20">
        <f>+'MATRIZ (I-A) INVERSA'!FX126</f>
        <v>0.15264623520587992</v>
      </c>
      <c r="EV126" s="20">
        <f>+'MATRIZ (I-A) INVERSA'!FY126</f>
        <v>1.1113808474289744</v>
      </c>
      <c r="EW126" s="20">
        <f>+'MATRIZ (I-A) INVERSA'!FZ126</f>
        <v>4.5378579433268118E-3</v>
      </c>
      <c r="EX126" s="20">
        <f>+'MATRIZ (I-A) INVERSA'!GA126</f>
        <v>193.95850767075709</v>
      </c>
      <c r="EY126" s="20">
        <f>+'MATRIZ (I-A) INVERSA'!GB126</f>
        <v>0</v>
      </c>
      <c r="EZ126" s="20">
        <f>+'MATRIZ (I-A) INVERSA'!GC126</f>
        <v>0</v>
      </c>
      <c r="FA126" s="20">
        <f>+'MATRIZ (I-A) INVERSA'!GD126</f>
        <v>0</v>
      </c>
      <c r="FB126" s="20">
        <f>+'MATRIZ (I-A) INVERSA'!GE126</f>
        <v>0</v>
      </c>
      <c r="FC126" s="20">
        <f>+'MATRIZ (I-A) INVERSA'!GF126</f>
        <v>0</v>
      </c>
      <c r="FD126" s="20">
        <f>+'MATRIZ (I-A) INVERSA'!GG126</f>
        <v>0</v>
      </c>
      <c r="FE126" s="20">
        <f>+'MATRIZ (I-A) INVERSA'!GH126</f>
        <v>0</v>
      </c>
      <c r="FF126" s="20">
        <f>+'MATRIZ (I-A) INVERSA'!GI126</f>
        <v>0</v>
      </c>
      <c r="FG126" s="18">
        <f t="shared" si="8"/>
        <v>201.19380841149058</v>
      </c>
      <c r="FH126" s="17">
        <f t="shared" si="11"/>
        <v>681.26026693245512</v>
      </c>
      <c r="FI126" s="28"/>
      <c r="FJ126" s="17">
        <v>681.26026693245478</v>
      </c>
      <c r="FK126" s="48">
        <f t="shared" si="9"/>
        <v>0</v>
      </c>
      <c r="FM126" s="46">
        <f>+IFERROR((FH126/'MIP 2017'!FH126*100-100),0)</f>
        <v>9.8460693724234716E-2</v>
      </c>
    </row>
    <row r="127" spans="1:169" s="7" customFormat="1" ht="21.95" customHeight="1" thickBot="1" x14ac:dyDescent="0.25">
      <c r="A127" s="137" t="s">
        <v>291</v>
      </c>
      <c r="B127" s="138" t="s">
        <v>282</v>
      </c>
      <c r="C127" s="16">
        <f>+'MATRIZ (A)'!C127*C$168</f>
        <v>0</v>
      </c>
      <c r="D127" s="16">
        <f>+'MATRIZ (A)'!D127*D$168</f>
        <v>0</v>
      </c>
      <c r="E127" s="16">
        <f>+'MATRIZ (A)'!E127*E$168</f>
        <v>0</v>
      </c>
      <c r="F127" s="16">
        <f>+'MATRIZ (A)'!F127*F$168</f>
        <v>0</v>
      </c>
      <c r="G127" s="16">
        <f>+'MATRIZ (A)'!G127*G$168</f>
        <v>0</v>
      </c>
      <c r="H127" s="16">
        <f>+'MATRIZ (A)'!H127*H$168</f>
        <v>0</v>
      </c>
      <c r="I127" s="16">
        <f>+'MATRIZ (A)'!I127*I$168</f>
        <v>0</v>
      </c>
      <c r="J127" s="16">
        <f>+'MATRIZ (A)'!J127*J$168</f>
        <v>0</v>
      </c>
      <c r="K127" s="16">
        <f>+'MATRIZ (A)'!K127*K$168</f>
        <v>0</v>
      </c>
      <c r="L127" s="16">
        <f>+'MATRIZ (A)'!L127*L$168</f>
        <v>0</v>
      </c>
      <c r="M127" s="16">
        <f>+'MATRIZ (A)'!M127*M$168</f>
        <v>0</v>
      </c>
      <c r="N127" s="16">
        <f>+'MATRIZ (A)'!N127*N$168</f>
        <v>3.9057151551396072</v>
      </c>
      <c r="O127" s="16">
        <f>+'MATRIZ (A)'!O127*O$168</f>
        <v>0</v>
      </c>
      <c r="P127" s="16">
        <f>+'MATRIZ (A)'!P127*P$168</f>
        <v>2496.9499580002362</v>
      </c>
      <c r="Q127" s="16">
        <f>+'MATRIZ (A)'!Q127*Q$168</f>
        <v>0</v>
      </c>
      <c r="R127" s="16">
        <f>+'MATRIZ (A)'!R127*R$168</f>
        <v>3505.2819585220823</v>
      </c>
      <c r="S127" s="16">
        <f>+'MATRIZ (A)'!S127*S$168</f>
        <v>0</v>
      </c>
      <c r="T127" s="16">
        <f>+'MATRIZ (A)'!T127*T$168</f>
        <v>0</v>
      </c>
      <c r="U127" s="16">
        <f>+'MATRIZ (A)'!U127*U$168</f>
        <v>0</v>
      </c>
      <c r="V127" s="16">
        <f>+'MATRIZ (A)'!V127*V$168</f>
        <v>0</v>
      </c>
      <c r="W127" s="16">
        <f>+'MATRIZ (A)'!W127*W$168</f>
        <v>0</v>
      </c>
      <c r="X127" s="16">
        <f>+'MATRIZ (A)'!X127*X$168</f>
        <v>0</v>
      </c>
      <c r="Y127" s="16">
        <f>+'MATRIZ (A)'!Y127*Y$168</f>
        <v>0</v>
      </c>
      <c r="Z127" s="16">
        <f>+'MATRIZ (A)'!Z127*Z$168</f>
        <v>0</v>
      </c>
      <c r="AA127" s="16">
        <f>+'MATRIZ (A)'!AA127*AA$168</f>
        <v>0</v>
      </c>
      <c r="AB127" s="16">
        <f>+'MATRIZ (A)'!AB127*AB$168</f>
        <v>0</v>
      </c>
      <c r="AC127" s="16">
        <f>+'MATRIZ (A)'!AC127*AC$168</f>
        <v>0</v>
      </c>
      <c r="AD127" s="16">
        <f>+'MATRIZ (A)'!AD127*AD$168</f>
        <v>0</v>
      </c>
      <c r="AE127" s="16">
        <f>+'MATRIZ (A)'!AE127*AE$168</f>
        <v>0.14777477527717126</v>
      </c>
      <c r="AF127" s="16">
        <f>+'MATRIZ (A)'!AF127*AF$168</f>
        <v>0</v>
      </c>
      <c r="AG127" s="16">
        <f>+'MATRIZ (A)'!AG127*AG$168</f>
        <v>0</v>
      </c>
      <c r="AH127" s="16">
        <f>+'MATRIZ (A)'!AH127*AH$168</f>
        <v>0</v>
      </c>
      <c r="AI127" s="16">
        <f>+'MATRIZ (A)'!AI127*AI$168</f>
        <v>35.529158960178506</v>
      </c>
      <c r="AJ127" s="16">
        <f>+'MATRIZ (A)'!AJ127*AJ$168</f>
        <v>312.51581698346723</v>
      </c>
      <c r="AK127" s="16">
        <f>+'MATRIZ (A)'!AK127*AK$168</f>
        <v>280.80531965235855</v>
      </c>
      <c r="AL127" s="16">
        <f>+'MATRIZ (A)'!AL127*AL$168</f>
        <v>389.85489654445854</v>
      </c>
      <c r="AM127" s="16">
        <f>+'MATRIZ (A)'!AM127*AM$168</f>
        <v>26.329584650091029</v>
      </c>
      <c r="AN127" s="16">
        <f>+'MATRIZ (A)'!AN127*AN$168</f>
        <v>1047.4848734925531</v>
      </c>
      <c r="AO127" s="16">
        <f>+'MATRIZ (A)'!AO127*AO$168</f>
        <v>25.319246798745841</v>
      </c>
      <c r="AP127" s="16">
        <f>+'MATRIZ (A)'!AP127*AP$168</f>
        <v>1637.265417703456</v>
      </c>
      <c r="AQ127" s="16">
        <f>+'MATRIZ (A)'!AQ127*AQ$168</f>
        <v>0.89985041947139333</v>
      </c>
      <c r="AR127" s="16">
        <f>+'MATRIZ (A)'!AR127*AR$168</f>
        <v>19.125318717417276</v>
      </c>
      <c r="AS127" s="16">
        <f>+'MATRIZ (A)'!AS127*AS$168</f>
        <v>0</v>
      </c>
      <c r="AT127" s="16">
        <f>+'MATRIZ (A)'!AT127*AT$168</f>
        <v>0</v>
      </c>
      <c r="AU127" s="16">
        <f>+'MATRIZ (A)'!AU127*AU$168</f>
        <v>4672.4117682286305</v>
      </c>
      <c r="AV127" s="16">
        <f>+'MATRIZ (A)'!AV127*AV$168</f>
        <v>614.96540223694853</v>
      </c>
      <c r="AW127" s="16">
        <f>+'MATRIZ (A)'!AW127*AW$168</f>
        <v>763.63753145909743</v>
      </c>
      <c r="AX127" s="16">
        <f>+'MATRIZ (A)'!AX127*AX$168</f>
        <v>3.0768810088091363</v>
      </c>
      <c r="AY127" s="16">
        <f>+'MATRIZ (A)'!AY127*AY$168</f>
        <v>374.77646795837916</v>
      </c>
      <c r="AZ127" s="16">
        <f>+'MATRIZ (A)'!AZ127*AZ$168</f>
        <v>4.5245596033291724</v>
      </c>
      <c r="BA127" s="16">
        <f>+'MATRIZ (A)'!BA127*BA$168</f>
        <v>109.6084801361926</v>
      </c>
      <c r="BB127" s="16">
        <f>+'MATRIZ (A)'!BB127*BB$168</f>
        <v>0</v>
      </c>
      <c r="BC127" s="16">
        <f>+'MATRIZ (A)'!BC127*BC$168</f>
        <v>1585.1024676555983</v>
      </c>
      <c r="BD127" s="16">
        <f>+'MATRIZ (A)'!BD127*BD$168</f>
        <v>0</v>
      </c>
      <c r="BE127" s="16">
        <f>+'MATRIZ (A)'!BE127*BE$168</f>
        <v>340.2745810274007</v>
      </c>
      <c r="BF127" s="16">
        <f>+'MATRIZ (A)'!BF127*BF$168</f>
        <v>13.241011475611364</v>
      </c>
      <c r="BG127" s="16">
        <f>+'MATRIZ (A)'!BG127*BG$168</f>
        <v>10.966183397410925</v>
      </c>
      <c r="BH127" s="16">
        <f>+'MATRIZ (A)'!BH127*BH$168</f>
        <v>0</v>
      </c>
      <c r="BI127" s="16">
        <f>+'MATRIZ (A)'!BI127*BI$168</f>
        <v>2112.2309606480903</v>
      </c>
      <c r="BJ127" s="16">
        <f>+'MATRIZ (A)'!BJ127*BJ$168</f>
        <v>0</v>
      </c>
      <c r="BK127" s="16">
        <f>+'MATRIZ (A)'!BK127*BK$168</f>
        <v>0</v>
      </c>
      <c r="BL127" s="16">
        <f>+'MATRIZ (A)'!BL127*BL$168</f>
        <v>10.260859821303853</v>
      </c>
      <c r="BM127" s="16">
        <f>+'MATRIZ (A)'!BM127*BM$168</f>
        <v>10.375804522582737</v>
      </c>
      <c r="BN127" s="16">
        <f>+'MATRIZ (A)'!BN127*BN$168</f>
        <v>0</v>
      </c>
      <c r="BO127" s="16">
        <f>+'MATRIZ (A)'!BO127*BO$168</f>
        <v>113.87987637663682</v>
      </c>
      <c r="BP127" s="16">
        <f>+'MATRIZ (A)'!BP127*BP$168</f>
        <v>0</v>
      </c>
      <c r="BQ127" s="16">
        <f>+'MATRIZ (A)'!BQ127*BQ$168</f>
        <v>4.517283914262932</v>
      </c>
      <c r="BR127" s="16">
        <f>+'MATRIZ (A)'!BR127*BR$168</f>
        <v>59.993107921671815</v>
      </c>
      <c r="BS127" s="16">
        <f>+'MATRIZ (A)'!BS127*BS$168</f>
        <v>0</v>
      </c>
      <c r="BT127" s="16">
        <f>+'MATRIZ (A)'!BT127*BT$168</f>
        <v>2.0996533054256901</v>
      </c>
      <c r="BU127" s="16">
        <f>+'MATRIZ (A)'!BU127*BU$168</f>
        <v>1244.1053028825359</v>
      </c>
      <c r="BV127" s="16">
        <f>+'MATRIZ (A)'!BV127*BV$168</f>
        <v>0</v>
      </c>
      <c r="BW127" s="16">
        <f>+'MATRIZ (A)'!BW127*BW$168</f>
        <v>2393.0136910474403</v>
      </c>
      <c r="BX127" s="16">
        <f>+'MATRIZ (A)'!BX127*BX$168</f>
        <v>3118.9426173757188</v>
      </c>
      <c r="BY127" s="16">
        <f>+'MATRIZ (A)'!BY127*BY$168</f>
        <v>0</v>
      </c>
      <c r="BZ127" s="16">
        <f>+'MATRIZ (A)'!BZ127*BZ$168</f>
        <v>0</v>
      </c>
      <c r="CA127" s="16">
        <f>+'MATRIZ (A)'!CA127*CA$168</f>
        <v>0.28118614091223798</v>
      </c>
      <c r="CB127" s="16">
        <f>+'MATRIZ (A)'!CB127*CB$168</f>
        <v>0</v>
      </c>
      <c r="CC127" s="16">
        <f>+'MATRIZ (A)'!CC127*CC$168</f>
        <v>0</v>
      </c>
      <c r="CD127" s="16">
        <f>+'MATRIZ (A)'!CD127*CD$168</f>
        <v>0</v>
      </c>
      <c r="CE127" s="16">
        <f>+'MATRIZ (A)'!CE127*CE$168</f>
        <v>3061.4201709872764</v>
      </c>
      <c r="CF127" s="16">
        <f>+'MATRIZ (A)'!CF127*CF$168</f>
        <v>828.39724096992893</v>
      </c>
      <c r="CG127" s="16">
        <f>+'MATRIZ (A)'!CG127*CG$168</f>
        <v>28272.393751072148</v>
      </c>
      <c r="CH127" s="16">
        <f>+'MATRIZ (A)'!CH127*CH$168</f>
        <v>502.67295520568518</v>
      </c>
      <c r="CI127" s="16">
        <f>+'MATRIZ (A)'!CI127*CI$168</f>
        <v>0</v>
      </c>
      <c r="CJ127" s="16">
        <f>+'MATRIZ (A)'!CJ127*CJ$168</f>
        <v>224.2070688901878</v>
      </c>
      <c r="CK127" s="16">
        <f>+'MATRIZ (A)'!CK127*CK$168</f>
        <v>0</v>
      </c>
      <c r="CL127" s="16">
        <f>+'MATRIZ (A)'!CL127*CL$168</f>
        <v>6.3889506440315778</v>
      </c>
      <c r="CM127" s="16">
        <f>+'MATRIZ (A)'!CM127*CM$168</f>
        <v>10348.10242709056</v>
      </c>
      <c r="CN127" s="16">
        <f>+'MATRIZ (A)'!CN127*CN$168</f>
        <v>668.94413066041318</v>
      </c>
      <c r="CO127" s="16">
        <f>+'MATRIZ (A)'!CO127*CO$168</f>
        <v>6703.6077463105548</v>
      </c>
      <c r="CP127" s="16">
        <f>+'MATRIZ (A)'!CP127*CP$168</f>
        <v>75.956311673688376</v>
      </c>
      <c r="CQ127" s="16">
        <f>+'MATRIZ (A)'!CQ127*CQ$168</f>
        <v>3033.2009267018839</v>
      </c>
      <c r="CR127" s="16">
        <f>+'MATRIZ (A)'!CR127*CR$168</f>
        <v>20347.766358462341</v>
      </c>
      <c r="CS127" s="16">
        <f>+'MATRIZ (A)'!CS127*CS$168</f>
        <v>829.43973468556123</v>
      </c>
      <c r="CT127" s="16">
        <f>+'MATRIZ (A)'!CT127*CT$168</f>
        <v>12902.974829090002</v>
      </c>
      <c r="CU127" s="16">
        <f>+'MATRIZ (A)'!CU127*CU$168</f>
        <v>2417.9770079599989</v>
      </c>
      <c r="CV127" s="16">
        <f>+'MATRIZ (A)'!CV127*CV$168</f>
        <v>0</v>
      </c>
      <c r="CW127" s="16">
        <f>+'MATRIZ (A)'!CW127*CW$168</f>
        <v>0</v>
      </c>
      <c r="CX127" s="16">
        <f>+'MATRIZ (A)'!CX127*CX$168</f>
        <v>0</v>
      </c>
      <c r="CY127" s="16">
        <f>+'MATRIZ (A)'!CY127*CY$168</f>
        <v>0</v>
      </c>
      <c r="CZ127" s="16">
        <f>+'MATRIZ (A)'!CZ127*CZ$168</f>
        <v>0</v>
      </c>
      <c r="DA127" s="16">
        <f>+'MATRIZ (A)'!DA127*DA$168</f>
        <v>4824.0169733522916</v>
      </c>
      <c r="DB127" s="16">
        <f>+'MATRIZ (A)'!DB127*DB$168</f>
        <v>33.754341009714807</v>
      </c>
      <c r="DC127" s="16">
        <f>+'MATRIZ (A)'!DC127*DC$168</f>
        <v>6.635641242967484</v>
      </c>
      <c r="DD127" s="16">
        <f>+'MATRIZ (A)'!DD127*DD$168</f>
        <v>9421.7507102161017</v>
      </c>
      <c r="DE127" s="16">
        <f>+'MATRIZ (A)'!DE127*DE$168</f>
        <v>74.853675626253874</v>
      </c>
      <c r="DF127" s="16">
        <f>+'MATRIZ (A)'!DF127*DF$168</f>
        <v>0</v>
      </c>
      <c r="DG127" s="16">
        <f>+'MATRIZ (A)'!DG127*DG$168</f>
        <v>705.28194839007153</v>
      </c>
      <c r="DH127" s="16">
        <f>+'MATRIZ (A)'!DH127*DH$168</f>
        <v>417.57040651603114</v>
      </c>
      <c r="DI127" s="16">
        <f>+'MATRIZ (A)'!DI127*DI$168</f>
        <v>150.93573439780627</v>
      </c>
      <c r="DJ127" s="16">
        <f>+'MATRIZ (A)'!DJ127*DJ$168</f>
        <v>5419.1739742029231</v>
      </c>
      <c r="DK127" s="16">
        <f>+'MATRIZ (A)'!DK127*DK$168</f>
        <v>0</v>
      </c>
      <c r="DL127" s="16">
        <f>+'MATRIZ (A)'!DL127*DL$168</f>
        <v>506.838729160855</v>
      </c>
      <c r="DM127" s="16">
        <f>+'MATRIZ (A)'!DM127*DM$168</f>
        <v>15.482084952672151</v>
      </c>
      <c r="DN127" s="16">
        <f>+'MATRIZ (A)'!DN127*DN$168</f>
        <v>2014.2201640437008</v>
      </c>
      <c r="DO127" s="16">
        <f>+'MATRIZ (A)'!DO127*DO$168</f>
        <v>138.22723248560968</v>
      </c>
      <c r="DP127" s="16">
        <f>+'MATRIZ (A)'!DP127*DP$168</f>
        <v>8046.0681235383781</v>
      </c>
      <c r="DQ127" s="16">
        <f>+'MATRIZ (A)'!DQ127*DQ$168</f>
        <v>1000.0385674922882</v>
      </c>
      <c r="DR127" s="16">
        <f>+'MATRIZ (A)'!DR127*DR$168</f>
        <v>7543.591761912945</v>
      </c>
      <c r="DS127" s="16">
        <f>+'MATRIZ (A)'!DS127*DS$168</f>
        <v>0</v>
      </c>
      <c r="DT127" s="16">
        <f>+'MATRIZ (A)'!DT127*DT$168</f>
        <v>0</v>
      </c>
      <c r="DU127" s="16">
        <f>+'MATRIZ (A)'!DU127*DU$168</f>
        <v>0</v>
      </c>
      <c r="DV127" s="16">
        <f>+'MATRIZ (A)'!DV127*DV$168</f>
        <v>9594.543171868203</v>
      </c>
      <c r="DW127" s="16">
        <f>+'MATRIZ (A)'!DW127*DW$168</f>
        <v>41.537726836773992</v>
      </c>
      <c r="DX127" s="16">
        <f>+'MATRIZ (A)'!DX127*DX$168</f>
        <v>0</v>
      </c>
      <c r="DY127" s="16">
        <f>+'MATRIZ (A)'!DY127*DY$168</f>
        <v>0</v>
      </c>
      <c r="DZ127" s="16">
        <f>+'MATRIZ (A)'!DZ127*DZ$168</f>
        <v>0</v>
      </c>
      <c r="EA127" s="16">
        <f>+'MATRIZ (A)'!EA127*EA$168</f>
        <v>15.53049913517075</v>
      </c>
      <c r="EB127" s="16">
        <f>+'MATRIZ (A)'!EB127*EB$168</f>
        <v>76.929261744271955</v>
      </c>
      <c r="EC127" s="16">
        <f>+'MATRIZ (A)'!EC127*EC$168</f>
        <v>0</v>
      </c>
      <c r="ED127" s="16">
        <f>+'MATRIZ (A)'!ED127*ED$168</f>
        <v>9.9396826220369796</v>
      </c>
      <c r="EE127" s="16">
        <f>+'MATRIZ (A)'!EE127*EE$168</f>
        <v>0</v>
      </c>
      <c r="EF127" s="16">
        <f>+'MATRIZ (A)'!EF127*EF$168</f>
        <v>0.3666204446193202</v>
      </c>
      <c r="EG127" s="16">
        <f>+'MATRIZ (A)'!EG127*EG$168</f>
        <v>231.72733080088878</v>
      </c>
      <c r="EH127" s="16">
        <f>+'MATRIZ (A)'!EH127*EH$168</f>
        <v>0</v>
      </c>
      <c r="EI127" s="18">
        <f t="shared" si="10"/>
        <v>167856.16454091575</v>
      </c>
      <c r="EJ127" s="20">
        <f>+'MATRIZ (I-A) INVERSA'!FM127</f>
        <v>0</v>
      </c>
      <c r="EK127" s="20">
        <f>+'MATRIZ (I-A) INVERSA'!FN127</f>
        <v>0</v>
      </c>
      <c r="EL127" s="20">
        <f>+'MATRIZ (I-A) INVERSA'!FO127</f>
        <v>0</v>
      </c>
      <c r="EM127" s="20">
        <f>+'MATRIZ (I-A) INVERSA'!FP127</f>
        <v>0</v>
      </c>
      <c r="EN127" s="20">
        <f>+'MATRIZ (I-A) INVERSA'!FQ127</f>
        <v>0</v>
      </c>
      <c r="EO127" s="20">
        <f>+'MATRIZ (I-A) INVERSA'!FR127</f>
        <v>0</v>
      </c>
      <c r="EP127" s="20">
        <f>+'MATRIZ (I-A) INVERSA'!FS127</f>
        <v>0</v>
      </c>
      <c r="EQ127" s="20">
        <f>+'MATRIZ (I-A) INVERSA'!FT127</f>
        <v>0</v>
      </c>
      <c r="ER127" s="20">
        <f>+'MATRIZ (I-A) INVERSA'!FU127</f>
        <v>0</v>
      </c>
      <c r="ES127" s="20">
        <f>+'MATRIZ (I-A) INVERSA'!FV127</f>
        <v>0</v>
      </c>
      <c r="ET127" s="20">
        <f>+'MATRIZ (I-A) INVERSA'!FW127</f>
        <v>0</v>
      </c>
      <c r="EU127" s="20">
        <f>+'MATRIZ (I-A) INVERSA'!FX127</f>
        <v>0</v>
      </c>
      <c r="EV127" s="20">
        <f>+'MATRIZ (I-A) INVERSA'!FY127</f>
        <v>0</v>
      </c>
      <c r="EW127" s="20">
        <f>+'MATRIZ (I-A) INVERSA'!FZ127</f>
        <v>0</v>
      </c>
      <c r="EX127" s="20">
        <f>+'MATRIZ (I-A) INVERSA'!GA127</f>
        <v>0</v>
      </c>
      <c r="EY127" s="20">
        <f>+'MATRIZ (I-A) INVERSA'!GB127</f>
        <v>0</v>
      </c>
      <c r="EZ127" s="20">
        <f>+'MATRIZ (I-A) INVERSA'!GC127</f>
        <v>0</v>
      </c>
      <c r="FA127" s="20">
        <f>+'MATRIZ (I-A) INVERSA'!GD127</f>
        <v>0</v>
      </c>
      <c r="FB127" s="20">
        <f>+'MATRIZ (I-A) INVERSA'!GE127</f>
        <v>0</v>
      </c>
      <c r="FC127" s="20">
        <f>+'MATRIZ (I-A) INVERSA'!GF127</f>
        <v>0</v>
      </c>
      <c r="FD127" s="20">
        <f>+'MATRIZ (I-A) INVERSA'!GG127</f>
        <v>0</v>
      </c>
      <c r="FE127" s="20">
        <f>+'MATRIZ (I-A) INVERSA'!GH127</f>
        <v>0</v>
      </c>
      <c r="FF127" s="20">
        <f>+'MATRIZ (I-A) INVERSA'!GI127</f>
        <v>0</v>
      </c>
      <c r="FG127" s="18">
        <f t="shared" si="8"/>
        <v>0</v>
      </c>
      <c r="FH127" s="17">
        <f t="shared" si="11"/>
        <v>167856.16454091575</v>
      </c>
      <c r="FI127" s="28"/>
      <c r="FJ127" s="17">
        <v>167856.16454091578</v>
      </c>
      <c r="FK127" s="48">
        <f t="shared" si="9"/>
        <v>0</v>
      </c>
      <c r="FM127" s="46">
        <f>+IFERROR((FH127/'MIP 2017'!FH127*100-100),0)</f>
        <v>1.4249287598819365</v>
      </c>
    </row>
    <row r="128" spans="1:169" s="7" customFormat="1" ht="21.95" customHeight="1" thickBot="1" x14ac:dyDescent="0.25">
      <c r="A128" s="137" t="s">
        <v>293</v>
      </c>
      <c r="B128" s="138" t="s">
        <v>284</v>
      </c>
      <c r="C128" s="16">
        <f>+'MATRIZ (A)'!C128*C$168</f>
        <v>6.2167094310198812E-3</v>
      </c>
      <c r="D128" s="16">
        <f>+'MATRIZ (A)'!D128*D$168</f>
        <v>8.24658021581315E-4</v>
      </c>
      <c r="E128" s="16">
        <f>+'MATRIZ (A)'!E128*E$168</f>
        <v>2.9824630933165722E-3</v>
      </c>
      <c r="F128" s="16">
        <f>+'MATRIZ (A)'!F128*F$168</f>
        <v>4.4080779689755448E-2</v>
      </c>
      <c r="G128" s="16">
        <f>+'MATRIZ (A)'!G128*G$168</f>
        <v>32.718000881225386</v>
      </c>
      <c r="H128" s="16">
        <f>+'MATRIZ (A)'!H128*H$168</f>
        <v>1.5597539847780438E-2</v>
      </c>
      <c r="I128" s="16">
        <f>+'MATRIZ (A)'!I128*I$168</f>
        <v>8.0573682811775436E-3</v>
      </c>
      <c r="J128" s="16">
        <f>+'MATRIZ (A)'!J128*J$168</f>
        <v>4.6752712502452679E-2</v>
      </c>
      <c r="K128" s="16">
        <f>+'MATRIZ (A)'!K128*K$168</f>
        <v>4.1605997099022345E-2</v>
      </c>
      <c r="L128" s="16">
        <f>+'MATRIZ (A)'!L128*L$168</f>
        <v>5.5188399624994298E-2</v>
      </c>
      <c r="M128" s="16">
        <f>+'MATRIZ (A)'!M128*M$168</f>
        <v>5.5124928937807745E-2</v>
      </c>
      <c r="N128" s="16">
        <f>+'MATRIZ (A)'!N128*N$168</f>
        <v>0.10684526460081166</v>
      </c>
      <c r="O128" s="16">
        <f>+'MATRIZ (A)'!O128*O$168</f>
        <v>0.17707024665677035</v>
      </c>
      <c r="P128" s="16">
        <f>+'MATRIZ (A)'!P128*P$168</f>
        <v>3.0654612187483115</v>
      </c>
      <c r="Q128" s="16">
        <f>+'MATRIZ (A)'!Q128*Q$168</f>
        <v>1.1078197259942708E-2</v>
      </c>
      <c r="R128" s="16">
        <f>+'MATRIZ (A)'!R128*R$168</f>
        <v>4.7667459648888721</v>
      </c>
      <c r="S128" s="16">
        <f>+'MATRIZ (A)'!S128*S$168</f>
        <v>0.31948986923969491</v>
      </c>
      <c r="T128" s="16">
        <f>+'MATRIZ (A)'!T128*T$168</f>
        <v>0.10209037460661734</v>
      </c>
      <c r="U128" s="16">
        <f>+'MATRIZ (A)'!U128*U$168</f>
        <v>0.16154657563350971</v>
      </c>
      <c r="V128" s="16">
        <f>+'MATRIZ (A)'!V128*V$168</f>
        <v>1.3894696420781555E-2</v>
      </c>
      <c r="W128" s="16">
        <f>+'MATRIZ (A)'!W128*W$168</f>
        <v>0.14051834193885965</v>
      </c>
      <c r="X128" s="16">
        <f>+'MATRIZ (A)'!X128*X$168</f>
        <v>0.30973348362044928</v>
      </c>
      <c r="Y128" s="16">
        <f>+'MATRIZ (A)'!Y128*Y$168</f>
        <v>0.12182576911235642</v>
      </c>
      <c r="Z128" s="16">
        <f>+'MATRIZ (A)'!Z128*Z$168</f>
        <v>0.30146487576107894</v>
      </c>
      <c r="AA128" s="16">
        <f>+'MATRIZ (A)'!AA128*AA$168</f>
        <v>1.8555490817052323E-2</v>
      </c>
      <c r="AB128" s="16">
        <f>+'MATRIZ (A)'!AB128*AB$168</f>
        <v>0.63695963084183216</v>
      </c>
      <c r="AC128" s="16">
        <f>+'MATRIZ (A)'!AC128*AC$168</f>
        <v>1.0249779089785941E-2</v>
      </c>
      <c r="AD128" s="16">
        <f>+'MATRIZ (A)'!AD128*AD$168</f>
        <v>3.9942546446775418E-2</v>
      </c>
      <c r="AE128" s="16">
        <f>+'MATRIZ (A)'!AE128*AE$168</f>
        <v>0.17785526648340869</v>
      </c>
      <c r="AF128" s="16">
        <f>+'MATRIZ (A)'!AF128*AF$168</f>
        <v>1.0407488897450949</v>
      </c>
      <c r="AG128" s="16">
        <f>+'MATRIZ (A)'!AG128*AG$168</f>
        <v>3.5846870292830456E-4</v>
      </c>
      <c r="AH128" s="16">
        <f>+'MATRIZ (A)'!AH128*AH$168</f>
        <v>6.4429194493882871E-3</v>
      </c>
      <c r="AI128" s="16">
        <f>+'MATRIZ (A)'!AI128*AI$168</f>
        <v>2.0171786974382946</v>
      </c>
      <c r="AJ128" s="16">
        <f>+'MATRIZ (A)'!AJ128*AJ$168</f>
        <v>0.40460846363282132</v>
      </c>
      <c r="AK128" s="16">
        <f>+'MATRIZ (A)'!AK128*AK$168</f>
        <v>123.07316639643595</v>
      </c>
      <c r="AL128" s="16">
        <f>+'MATRIZ (A)'!AL128*AL$168</f>
        <v>0.64066846767515917</v>
      </c>
      <c r="AM128" s="16">
        <f>+'MATRIZ (A)'!AM128*AM$168</f>
        <v>1.3892568886661425</v>
      </c>
      <c r="AN128" s="16">
        <f>+'MATRIZ (A)'!AN128*AN$168</f>
        <v>0.26986463373421909</v>
      </c>
      <c r="AO128" s="16">
        <f>+'MATRIZ (A)'!AO128*AO$168</f>
        <v>29.750280842051051</v>
      </c>
      <c r="AP128" s="16">
        <f>+'MATRIZ (A)'!AP128*AP$168</f>
        <v>2.2133471119984902</v>
      </c>
      <c r="AQ128" s="16">
        <f>+'MATRIZ (A)'!AQ128*AQ$168</f>
        <v>0.41834350721817437</v>
      </c>
      <c r="AR128" s="16">
        <f>+'MATRIZ (A)'!AR128*AR$168</f>
        <v>7.4841350992218239E-2</v>
      </c>
      <c r="AS128" s="16">
        <f>+'MATRIZ (A)'!AS128*AS$168</f>
        <v>3.3567299546132179</v>
      </c>
      <c r="AT128" s="16">
        <f>+'MATRIZ (A)'!AT128*AT$168</f>
        <v>0.56980162218325892</v>
      </c>
      <c r="AU128" s="16">
        <f>+'MATRIZ (A)'!AU128*AU$168</f>
        <v>3.2637517361107098</v>
      </c>
      <c r="AV128" s="16">
        <f>+'MATRIZ (A)'!AV128*AV$168</f>
        <v>0.37631043967070466</v>
      </c>
      <c r="AW128" s="16">
        <f>+'MATRIZ (A)'!AW128*AW$168</f>
        <v>1.8447430584534179</v>
      </c>
      <c r="AX128" s="16">
        <f>+'MATRIZ (A)'!AX128*AX$168</f>
        <v>0.1916595229018056</v>
      </c>
      <c r="AY128" s="16">
        <f>+'MATRIZ (A)'!AY128*AY$168</f>
        <v>0.40226450732193797</v>
      </c>
      <c r="AZ128" s="16">
        <f>+'MATRIZ (A)'!AZ128*AZ$168</f>
        <v>2.8441446791954938E-2</v>
      </c>
      <c r="BA128" s="16">
        <f>+'MATRIZ (A)'!BA128*BA$168</f>
        <v>1.3488275815511867E-2</v>
      </c>
      <c r="BB128" s="16">
        <f>+'MATRIZ (A)'!BB128*BB$168</f>
        <v>0.18289019936075995</v>
      </c>
      <c r="BC128" s="16">
        <f>+'MATRIZ (A)'!BC128*BC$168</f>
        <v>111.15082779773563</v>
      </c>
      <c r="BD128" s="16">
        <f>+'MATRIZ (A)'!BD128*BD$168</f>
        <v>21.000160092627095</v>
      </c>
      <c r="BE128" s="16">
        <f>+'MATRIZ (A)'!BE128*BE$168</f>
        <v>1.7360224093405487</v>
      </c>
      <c r="BF128" s="16">
        <f>+'MATRIZ (A)'!BF128*BF$168</f>
        <v>20.739965241239364</v>
      </c>
      <c r="BG128" s="16">
        <f>+'MATRIZ (A)'!BG128*BG$168</f>
        <v>32.268750709089083</v>
      </c>
      <c r="BH128" s="16">
        <f>+'MATRIZ (A)'!BH128*BH$168</f>
        <v>1.7812595328507557</v>
      </c>
      <c r="BI128" s="16">
        <f>+'MATRIZ (A)'!BI128*BI$168</f>
        <v>84.179279501288946</v>
      </c>
      <c r="BJ128" s="16">
        <f>+'MATRIZ (A)'!BJ128*BJ$168</f>
        <v>8.3993026372133137</v>
      </c>
      <c r="BK128" s="16">
        <f>+'MATRIZ (A)'!BK128*BK$168</f>
        <v>0.1415109014438691</v>
      </c>
      <c r="BL128" s="16">
        <f>+'MATRIZ (A)'!BL128*BL$168</f>
        <v>8.4886192737296376E-2</v>
      </c>
      <c r="BM128" s="16">
        <f>+'MATRIZ (A)'!BM128*BM$168</f>
        <v>54.372884420652063</v>
      </c>
      <c r="BN128" s="16">
        <f>+'MATRIZ (A)'!BN128*BN$168</f>
        <v>0.69225393192996787</v>
      </c>
      <c r="BO128" s="16">
        <f>+'MATRIZ (A)'!BO128*BO$168</f>
        <v>42.8011481762518</v>
      </c>
      <c r="BP128" s="16">
        <f>+'MATRIZ (A)'!BP128*BP$168</f>
        <v>0.12496600699603641</v>
      </c>
      <c r="BQ128" s="16">
        <f>+'MATRIZ (A)'!BQ128*BQ$168</f>
        <v>0.18942623078299245</v>
      </c>
      <c r="BR128" s="16">
        <f>+'MATRIZ (A)'!BR128*BR$168</f>
        <v>1.9548480295928554</v>
      </c>
      <c r="BS128" s="16">
        <f>+'MATRIZ (A)'!BS128*BS$168</f>
        <v>10.491856952930005</v>
      </c>
      <c r="BT128" s="16">
        <f>+'MATRIZ (A)'!BT128*BT$168</f>
        <v>0.90946829970680398</v>
      </c>
      <c r="BU128" s="16">
        <f>+'MATRIZ (A)'!BU128*BU$168</f>
        <v>5.3438921945654947</v>
      </c>
      <c r="BV128" s="16">
        <f>+'MATRIZ (A)'!BV128*BV$168</f>
        <v>0.48931343773991337</v>
      </c>
      <c r="BW128" s="16">
        <f>+'MATRIZ (A)'!BW128*BW$168</f>
        <v>4.9474155456521602</v>
      </c>
      <c r="BX128" s="16">
        <f>+'MATRIZ (A)'!BX128*BX$168</f>
        <v>3.8022571672962107</v>
      </c>
      <c r="BY128" s="16">
        <f>+'MATRIZ (A)'!BY128*BY$168</f>
        <v>0.43219780570634825</v>
      </c>
      <c r="BZ128" s="16">
        <f>+'MATRIZ (A)'!BZ128*BZ$168</f>
        <v>3.5823230071210271E-2</v>
      </c>
      <c r="CA128" s="16">
        <f>+'MATRIZ (A)'!CA128*CA$168</f>
        <v>0.66873110599619656</v>
      </c>
      <c r="CB128" s="16">
        <f>+'MATRIZ (A)'!CB128*CB$168</f>
        <v>1.3852036573607032</v>
      </c>
      <c r="CC128" s="16">
        <f>+'MATRIZ (A)'!CC128*CC$168</f>
        <v>1.1189107922451915</v>
      </c>
      <c r="CD128" s="16">
        <f>+'MATRIZ (A)'!CD128*CD$168</f>
        <v>0.4691987516129289</v>
      </c>
      <c r="CE128" s="16">
        <f>+'MATRIZ (A)'!CE128*CE$168</f>
        <v>1.570304893846451</v>
      </c>
      <c r="CF128" s="16">
        <f>+'MATRIZ (A)'!CF128*CF$168</f>
        <v>29.766676240590321</v>
      </c>
      <c r="CG128" s="16">
        <f>+'MATRIZ (A)'!CG128*CG$168</f>
        <v>22.852789507759024</v>
      </c>
      <c r="CH128" s="16">
        <f>+'MATRIZ (A)'!CH128*CH$168</f>
        <v>0.7249483225973149</v>
      </c>
      <c r="CI128" s="16">
        <f>+'MATRIZ (A)'!CI128*CI$168</f>
        <v>3.470275479659294E-2</v>
      </c>
      <c r="CJ128" s="16">
        <f>+'MATRIZ (A)'!CJ128*CJ$168</f>
        <v>4.9579262008161455</v>
      </c>
      <c r="CK128" s="16">
        <f>+'MATRIZ (A)'!CK128*CK$168</f>
        <v>55.530482564345931</v>
      </c>
      <c r="CL128" s="16">
        <f>+'MATRIZ (A)'!CL128*CL$168</f>
        <v>8.2191410993080911</v>
      </c>
      <c r="CM128" s="16">
        <f>+'MATRIZ (A)'!CM128*CM$168</f>
        <v>0.59020230170675614</v>
      </c>
      <c r="CN128" s="16">
        <f>+'MATRIZ (A)'!CN128*CN$168</f>
        <v>0.59483865506778333</v>
      </c>
      <c r="CO128" s="16">
        <f>+'MATRIZ (A)'!CO128*CO$168</f>
        <v>43.505455555066064</v>
      </c>
      <c r="CP128" s="16">
        <f>+'MATRIZ (A)'!CP128*CP$168</f>
        <v>5.104158598081515</v>
      </c>
      <c r="CQ128" s="16">
        <f>+'MATRIZ (A)'!CQ128*CQ$168</f>
        <v>1882.2287480941848</v>
      </c>
      <c r="CR128" s="16">
        <f>+'MATRIZ (A)'!CR128*CR$168</f>
        <v>116.21865578565503</v>
      </c>
      <c r="CS128" s="16">
        <f>+'MATRIZ (A)'!CS128*CS$168</f>
        <v>2.3418725476369802</v>
      </c>
      <c r="CT128" s="16">
        <f>+'MATRIZ (A)'!CT128*CT$168</f>
        <v>271.6892138207657</v>
      </c>
      <c r="CU128" s="16">
        <f>+'MATRIZ (A)'!CU128*CU$168</f>
        <v>4.2564951054971329</v>
      </c>
      <c r="CV128" s="16">
        <f>+'MATRIZ (A)'!CV128*CV$168</f>
        <v>0.2070727916948259</v>
      </c>
      <c r="CW128" s="16">
        <f>+'MATRIZ (A)'!CW128*CW$168</f>
        <v>12.212029943287682</v>
      </c>
      <c r="CX128" s="16">
        <f>+'MATRIZ (A)'!CX128*CX$168</f>
        <v>5.3019684962275271</v>
      </c>
      <c r="CY128" s="16">
        <f>+'MATRIZ (A)'!CY128*CY$168</f>
        <v>3.0124336159405005</v>
      </c>
      <c r="CZ128" s="16">
        <f>+'MATRIZ (A)'!CZ128*CZ$168</f>
        <v>1.7220521282356174</v>
      </c>
      <c r="DA128" s="16">
        <f>+'MATRIZ (A)'!DA128*DA$168</f>
        <v>466.59835691258172</v>
      </c>
      <c r="DB128" s="16">
        <f>+'MATRIZ (A)'!DB128*DB$168</f>
        <v>67.87175681059297</v>
      </c>
      <c r="DC128" s="16">
        <f>+'MATRIZ (A)'!DC128*DC$168</f>
        <v>1.9770446655138423</v>
      </c>
      <c r="DD128" s="16">
        <f>+'MATRIZ (A)'!DD128*DD$168</f>
        <v>92.436758705382772</v>
      </c>
      <c r="DE128" s="16">
        <f>+'MATRIZ (A)'!DE128*DE$168</f>
        <v>2.1184251316538236</v>
      </c>
      <c r="DF128" s="16">
        <f>+'MATRIZ (A)'!DF128*DF$168</f>
        <v>3.1892925677786237</v>
      </c>
      <c r="DG128" s="16">
        <f>+'MATRIZ (A)'!DG128*DG$168</f>
        <v>4.7209094806298504</v>
      </c>
      <c r="DH128" s="16">
        <f>+'MATRIZ (A)'!DH128*DH$168</f>
        <v>1.7312835564423628</v>
      </c>
      <c r="DI128" s="16">
        <f>+'MATRIZ (A)'!DI128*DI$168</f>
        <v>6.9881733036050608E-2</v>
      </c>
      <c r="DJ128" s="16">
        <f>+'MATRIZ (A)'!DJ128*DJ$168</f>
        <v>87.792737311282309</v>
      </c>
      <c r="DK128" s="16">
        <f>+'MATRIZ (A)'!DK128*DK$168</f>
        <v>28.462284593536967</v>
      </c>
      <c r="DL128" s="16">
        <f>+'MATRIZ (A)'!DL128*DL$168</f>
        <v>121.71931066051869</v>
      </c>
      <c r="DM128" s="16">
        <f>+'MATRIZ (A)'!DM128*DM$168</f>
        <v>2.7261449610764734E-3</v>
      </c>
      <c r="DN128" s="16">
        <f>+'MATRIZ (A)'!DN128*DN$168</f>
        <v>2.6697822694873349E-2</v>
      </c>
      <c r="DO128" s="16">
        <f>+'MATRIZ (A)'!DO128*DO$168</f>
        <v>5365.9862242324825</v>
      </c>
      <c r="DP128" s="16">
        <f>+'MATRIZ (A)'!DP128*DP$168</f>
        <v>2.8396765040312282</v>
      </c>
      <c r="DQ128" s="16">
        <f>+'MATRIZ (A)'!DQ128*DQ$168</f>
        <v>0.60720507572831517</v>
      </c>
      <c r="DR128" s="16">
        <f>+'MATRIZ (A)'!DR128*DR$168</f>
        <v>17.983038189819027</v>
      </c>
      <c r="DS128" s="16">
        <f>+'MATRIZ (A)'!DS128*DS$168</f>
        <v>3.7079675186190379</v>
      </c>
      <c r="DT128" s="16">
        <f>+'MATRIZ (A)'!DT128*DT$168</f>
        <v>0.21929642046503439</v>
      </c>
      <c r="DU128" s="16">
        <f>+'MATRIZ (A)'!DU128*DU$168</f>
        <v>2.8679614427474982E-2</v>
      </c>
      <c r="DV128" s="16">
        <f>+'MATRIZ (A)'!DV128*DV$168</f>
        <v>4.9918593674099743</v>
      </c>
      <c r="DW128" s="16">
        <f>+'MATRIZ (A)'!DW128*DW$168</f>
        <v>9.5907661737510139</v>
      </c>
      <c r="DX128" s="16">
        <f>+'MATRIZ (A)'!DX128*DX$168</f>
        <v>84.539810394687962</v>
      </c>
      <c r="DY128" s="16">
        <f>+'MATRIZ (A)'!DY128*DY$168</f>
        <v>8.2776675741092154E-2</v>
      </c>
      <c r="DZ128" s="16">
        <f>+'MATRIZ (A)'!DZ128*DZ$168</f>
        <v>5.2167770212561353E-2</v>
      </c>
      <c r="EA128" s="16">
        <f>+'MATRIZ (A)'!EA128*EA$168</f>
        <v>992.27937285857718</v>
      </c>
      <c r="EB128" s="16">
        <f>+'MATRIZ (A)'!EB128*EB$168</f>
        <v>1.7544581222606324</v>
      </c>
      <c r="EC128" s="16">
        <f>+'MATRIZ (A)'!EC128*EC$168</f>
        <v>0.55183667571015194</v>
      </c>
      <c r="ED128" s="16">
        <f>+'MATRIZ (A)'!ED128*ED$168</f>
        <v>5.1259517362191608E-2</v>
      </c>
      <c r="EE128" s="16">
        <f>+'MATRIZ (A)'!EE128*EE$168</f>
        <v>0.12428753581045419</v>
      </c>
      <c r="EF128" s="16">
        <f>+'MATRIZ (A)'!EF128*EF$168</f>
        <v>2.6601530742543573E-2</v>
      </c>
      <c r="EG128" s="16">
        <f>+'MATRIZ (A)'!EG128*EG$168</f>
        <v>8.0114826962773597E-2</v>
      </c>
      <c r="EH128" s="16">
        <f>+'MATRIZ (A)'!EH128*EH$168</f>
        <v>0</v>
      </c>
      <c r="EI128" s="18">
        <f t="shared" si="10"/>
        <v>10463.573742308055</v>
      </c>
      <c r="EJ128" s="20">
        <f>+'MATRIZ (I-A) INVERSA'!FM128</f>
        <v>7983.7493570553925</v>
      </c>
      <c r="EK128" s="20">
        <f>+'MATRIZ (I-A) INVERSA'!FN128</f>
        <v>8601.258680941386</v>
      </c>
      <c r="EL128" s="20">
        <f>+'MATRIZ (I-A) INVERSA'!FO128</f>
        <v>35700.43137976795</v>
      </c>
      <c r="EM128" s="20">
        <f>+'MATRIZ (I-A) INVERSA'!FP128</f>
        <v>50220.075209011142</v>
      </c>
      <c r="EN128" s="20">
        <f>+'MATRIZ (I-A) INVERSA'!FQ128</f>
        <v>0</v>
      </c>
      <c r="EO128" s="20">
        <f>+'MATRIZ (I-A) INVERSA'!FR128</f>
        <v>0</v>
      </c>
      <c r="EP128" s="20">
        <f>+'MATRIZ (I-A) INVERSA'!FS128</f>
        <v>158.73864074637589</v>
      </c>
      <c r="EQ128" s="20">
        <f>+'MATRIZ (I-A) INVERSA'!FT128</f>
        <v>0</v>
      </c>
      <c r="ER128" s="20">
        <f>+'MATRIZ (I-A) INVERSA'!FU128</f>
        <v>0</v>
      </c>
      <c r="ES128" s="20">
        <f>+'MATRIZ (I-A) INVERSA'!FV128</f>
        <v>0</v>
      </c>
      <c r="ET128" s="20">
        <f>+'MATRIZ (I-A) INVERSA'!FW128</f>
        <v>0</v>
      </c>
      <c r="EU128" s="20">
        <f>+'MATRIZ (I-A) INVERSA'!FX128</f>
        <v>4.9673954442970505</v>
      </c>
      <c r="EV128" s="20">
        <f>+'MATRIZ (I-A) INVERSA'!FY128</f>
        <v>7.7481726627154934</v>
      </c>
      <c r="EW128" s="20">
        <f>+'MATRIZ (I-A) INVERSA'!FZ128</f>
        <v>3.1636416036059274E-2</v>
      </c>
      <c r="EX128" s="20">
        <f>+'MATRIZ (I-A) INVERSA'!GA128</f>
        <v>271.29455056460574</v>
      </c>
      <c r="EY128" s="20">
        <f>+'MATRIZ (I-A) INVERSA'!GB128</f>
        <v>57383.437789946031</v>
      </c>
      <c r="EZ128" s="20">
        <f>+'MATRIZ (I-A) INVERSA'!GC128</f>
        <v>9866.6745417623333</v>
      </c>
      <c r="FA128" s="20">
        <f>+'MATRIZ (I-A) INVERSA'!GD128</f>
        <v>1531.9627152965527</v>
      </c>
      <c r="FB128" s="20">
        <f>+'MATRIZ (I-A) INVERSA'!GE128</f>
        <v>5697.0599260699619</v>
      </c>
      <c r="FC128" s="20">
        <f>+'MATRIZ (I-A) INVERSA'!GF128</f>
        <v>288.39095301898641</v>
      </c>
      <c r="FD128" s="20">
        <f>+'MATRIZ (I-A) INVERSA'!GG128</f>
        <v>41979.806880528937</v>
      </c>
      <c r="FE128" s="20">
        <f>+'MATRIZ (I-A) INVERSA'!GH128</f>
        <v>1794.9679865450867</v>
      </c>
      <c r="FF128" s="20">
        <f>+'MATRIZ (I-A) INVERSA'!GI128</f>
        <v>1423.7572010856481</v>
      </c>
      <c r="FG128" s="18">
        <f t="shared" si="8"/>
        <v>222914.35301686346</v>
      </c>
      <c r="FH128" s="17">
        <f t="shared" si="11"/>
        <v>233377.9267591715</v>
      </c>
      <c r="FI128" s="28"/>
      <c r="FJ128" s="17">
        <v>233377.9267591715</v>
      </c>
      <c r="FK128" s="48">
        <f t="shared" si="9"/>
        <v>0</v>
      </c>
      <c r="FM128" s="46">
        <f>+IFERROR((FH128/'MIP 2017'!FH128*100-100),0)</f>
        <v>7.0201126329812809</v>
      </c>
    </row>
    <row r="129" spans="1:169" s="7" customFormat="1" ht="21.95" customHeight="1" thickBot="1" x14ac:dyDescent="0.25">
      <c r="A129" s="137" t="s">
        <v>295</v>
      </c>
      <c r="B129" s="138" t="s">
        <v>286</v>
      </c>
      <c r="C129" s="16">
        <f>+'MATRIZ (A)'!C129*C$168</f>
        <v>0</v>
      </c>
      <c r="D129" s="16">
        <f>+'MATRIZ (A)'!D129*D$168</f>
        <v>0</v>
      </c>
      <c r="E129" s="16">
        <f>+'MATRIZ (A)'!E129*E$168</f>
        <v>0</v>
      </c>
      <c r="F129" s="16">
        <f>+'MATRIZ (A)'!F129*F$168</f>
        <v>0</v>
      </c>
      <c r="G129" s="16">
        <f>+'MATRIZ (A)'!G129*G$168</f>
        <v>0</v>
      </c>
      <c r="H129" s="16">
        <f>+'MATRIZ (A)'!H129*H$168</f>
        <v>0</v>
      </c>
      <c r="I129" s="16">
        <f>+'MATRIZ (A)'!I129*I$168</f>
        <v>0</v>
      </c>
      <c r="J129" s="16">
        <f>+'MATRIZ (A)'!J129*J$168</f>
        <v>0</v>
      </c>
      <c r="K129" s="16">
        <f>+'MATRIZ (A)'!K129*K$168</f>
        <v>0</v>
      </c>
      <c r="L129" s="16">
        <f>+'MATRIZ (A)'!L129*L$168</f>
        <v>0</v>
      </c>
      <c r="M129" s="16">
        <f>+'MATRIZ (A)'!M129*M$168</f>
        <v>0</v>
      </c>
      <c r="N129" s="16">
        <f>+'MATRIZ (A)'!N129*N$168</f>
        <v>91.076771870426711</v>
      </c>
      <c r="O129" s="16">
        <f>+'MATRIZ (A)'!O129*O$168</f>
        <v>224.55109126739083</v>
      </c>
      <c r="P129" s="16">
        <f>+'MATRIZ (A)'!P129*P$168</f>
        <v>6865.531401663995</v>
      </c>
      <c r="Q129" s="16">
        <f>+'MATRIZ (A)'!Q129*Q$168</f>
        <v>0</v>
      </c>
      <c r="R129" s="16">
        <f>+'MATRIZ (A)'!R129*R$168</f>
        <v>3885.2712964456191</v>
      </c>
      <c r="S129" s="16">
        <f>+'MATRIZ (A)'!S129*S$168</f>
        <v>90.766677240249351</v>
      </c>
      <c r="T129" s="16">
        <f>+'MATRIZ (A)'!T129*T$168</f>
        <v>0</v>
      </c>
      <c r="U129" s="16">
        <f>+'MATRIZ (A)'!U129*U$168</f>
        <v>569.14004654699966</v>
      </c>
      <c r="V129" s="16">
        <f>+'MATRIZ (A)'!V129*V$168</f>
        <v>0</v>
      </c>
      <c r="W129" s="16">
        <f>+'MATRIZ (A)'!W129*W$168</f>
        <v>1650.4802644063286</v>
      </c>
      <c r="X129" s="16">
        <f>+'MATRIZ (A)'!X129*X$168</f>
        <v>0</v>
      </c>
      <c r="Y129" s="16">
        <f>+'MATRIZ (A)'!Y129*Y$168</f>
        <v>0</v>
      </c>
      <c r="Z129" s="16">
        <f>+'MATRIZ (A)'!Z129*Z$168</f>
        <v>47.598498366875837</v>
      </c>
      <c r="AA129" s="16">
        <f>+'MATRIZ (A)'!AA129*AA$168</f>
        <v>0</v>
      </c>
      <c r="AB129" s="16">
        <f>+'MATRIZ (A)'!AB129*AB$168</f>
        <v>629.80392669423907</v>
      </c>
      <c r="AC129" s="16">
        <f>+'MATRIZ (A)'!AC129*AC$168</f>
        <v>0.36108179132633395</v>
      </c>
      <c r="AD129" s="16">
        <f>+'MATRIZ (A)'!AD129*AD$168</f>
        <v>33.103364759451566</v>
      </c>
      <c r="AE129" s="16">
        <f>+'MATRIZ (A)'!AE129*AE$168</f>
        <v>158.75673168878558</v>
      </c>
      <c r="AF129" s="16">
        <f>+'MATRIZ (A)'!AF129*AF$168</f>
        <v>629.08897667831627</v>
      </c>
      <c r="AG129" s="16">
        <f>+'MATRIZ (A)'!AG129*AG$168</f>
        <v>0</v>
      </c>
      <c r="AH129" s="16">
        <f>+'MATRIZ (A)'!AH129*AH$168</f>
        <v>0</v>
      </c>
      <c r="AI129" s="16">
        <f>+'MATRIZ (A)'!AI129*AI$168</f>
        <v>3030.3101517899122</v>
      </c>
      <c r="AJ129" s="16">
        <f>+'MATRIZ (A)'!AJ129*AJ$168</f>
        <v>212.82405780833986</v>
      </c>
      <c r="AK129" s="16">
        <f>+'MATRIZ (A)'!AK129*AK$168</f>
        <v>1233.1829523145143</v>
      </c>
      <c r="AL129" s="16">
        <f>+'MATRIZ (A)'!AL129*AL$168</f>
        <v>734.80163711429566</v>
      </c>
      <c r="AM129" s="16">
        <f>+'MATRIZ (A)'!AM129*AM$168</f>
        <v>2136.8457127582283</v>
      </c>
      <c r="AN129" s="16">
        <f>+'MATRIZ (A)'!AN129*AN$168</f>
        <v>158.14608478275801</v>
      </c>
      <c r="AO129" s="16">
        <f>+'MATRIZ (A)'!AO129*AO$168</f>
        <v>917.30090539968091</v>
      </c>
      <c r="AP129" s="16">
        <f>+'MATRIZ (A)'!AP129*AP$168</f>
        <v>1158.9014901129883</v>
      </c>
      <c r="AQ129" s="16">
        <f>+'MATRIZ (A)'!AQ129*AQ$168</f>
        <v>845.79988656910325</v>
      </c>
      <c r="AR129" s="16">
        <f>+'MATRIZ (A)'!AR129*AR$168</f>
        <v>155.51930029530536</v>
      </c>
      <c r="AS129" s="16">
        <f>+'MATRIZ (A)'!AS129*AS$168</f>
        <v>149.33026112201486</v>
      </c>
      <c r="AT129" s="16">
        <f>+'MATRIZ (A)'!AT129*AT$168</f>
        <v>224.28587646618425</v>
      </c>
      <c r="AU129" s="16">
        <f>+'MATRIZ (A)'!AU129*AU$168</f>
        <v>1449.3195774172436</v>
      </c>
      <c r="AV129" s="16">
        <f>+'MATRIZ (A)'!AV129*AV$168</f>
        <v>508.39921094960869</v>
      </c>
      <c r="AW129" s="16">
        <f>+'MATRIZ (A)'!AW129*AW$168</f>
        <v>2153.1861595589708</v>
      </c>
      <c r="AX129" s="16">
        <f>+'MATRIZ (A)'!AX129*AX$168</f>
        <v>24.749188714427365</v>
      </c>
      <c r="AY129" s="16">
        <f>+'MATRIZ (A)'!AY129*AY$168</f>
        <v>177.02993506247498</v>
      </c>
      <c r="AZ129" s="16">
        <f>+'MATRIZ (A)'!AZ129*AZ$168</f>
        <v>3.3480455608543016</v>
      </c>
      <c r="BA129" s="16">
        <f>+'MATRIZ (A)'!BA129*BA$168</f>
        <v>9.7256766632416056</v>
      </c>
      <c r="BB129" s="16">
        <f>+'MATRIZ (A)'!BB129*BB$168</f>
        <v>802.23530514528022</v>
      </c>
      <c r="BC129" s="16">
        <f>+'MATRIZ (A)'!BC129*BC$168</f>
        <v>1235.0470016686738</v>
      </c>
      <c r="BD129" s="16">
        <f>+'MATRIZ (A)'!BD129*BD$168</f>
        <v>380.81794747591414</v>
      </c>
      <c r="BE129" s="16">
        <f>+'MATRIZ (A)'!BE129*BE$168</f>
        <v>769.64376158028733</v>
      </c>
      <c r="BF129" s="16">
        <f>+'MATRIZ (A)'!BF129*BF$168</f>
        <v>1576.7446767614651</v>
      </c>
      <c r="BG129" s="16">
        <f>+'MATRIZ (A)'!BG129*BG$168</f>
        <v>553.30161262738829</v>
      </c>
      <c r="BH129" s="16">
        <f>+'MATRIZ (A)'!BH129*BH$168</f>
        <v>496.68926238723122</v>
      </c>
      <c r="BI129" s="16">
        <f>+'MATRIZ (A)'!BI129*BI$168</f>
        <v>374.08600344157367</v>
      </c>
      <c r="BJ129" s="16">
        <f>+'MATRIZ (A)'!BJ129*BJ$168</f>
        <v>564.75026587210675</v>
      </c>
      <c r="BK129" s="16">
        <f>+'MATRIZ (A)'!BK129*BK$168</f>
        <v>148.2949801267155</v>
      </c>
      <c r="BL129" s="16">
        <f>+'MATRIZ (A)'!BL129*BL$168</f>
        <v>94.762185487031942</v>
      </c>
      <c r="BM129" s="16">
        <f>+'MATRIZ (A)'!BM129*BM$168</f>
        <v>1563.1610097296907</v>
      </c>
      <c r="BN129" s="16">
        <f>+'MATRIZ (A)'!BN129*BN$168</f>
        <v>551.63591735834416</v>
      </c>
      <c r="BO129" s="16">
        <f>+'MATRIZ (A)'!BO129*BO$168</f>
        <v>1118.9367919685121</v>
      </c>
      <c r="BP129" s="16">
        <f>+'MATRIZ (A)'!BP129*BP$168</f>
        <v>1.7984870471845726E-2</v>
      </c>
      <c r="BQ129" s="16">
        <f>+'MATRIZ (A)'!BQ129*BQ$168</f>
        <v>64.644542591891138</v>
      </c>
      <c r="BR129" s="16">
        <f>+'MATRIZ (A)'!BR129*BR$168</f>
        <v>822.53786992435687</v>
      </c>
      <c r="BS129" s="16">
        <f>+'MATRIZ (A)'!BS129*BS$168</f>
        <v>181.78158644317722</v>
      </c>
      <c r="BT129" s="16">
        <f>+'MATRIZ (A)'!BT129*BT$168</f>
        <v>189.57260789869878</v>
      </c>
      <c r="BU129" s="16">
        <f>+'MATRIZ (A)'!BU129*BU$168</f>
        <v>1385.2823102561129</v>
      </c>
      <c r="BV129" s="16">
        <f>+'MATRIZ (A)'!BV129*BV$168</f>
        <v>723.42474857755224</v>
      </c>
      <c r="BW129" s="16">
        <f>+'MATRIZ (A)'!BW129*BW$168</f>
        <v>639.97565698682502</v>
      </c>
      <c r="BX129" s="16">
        <f>+'MATRIZ (A)'!BX129*BX$168</f>
        <v>16112.299924684427</v>
      </c>
      <c r="BY129" s="16">
        <f>+'MATRIZ (A)'!BY129*BY$168</f>
        <v>4856.4767621782103</v>
      </c>
      <c r="BZ129" s="16">
        <f>+'MATRIZ (A)'!BZ129*BZ$168</f>
        <v>168.30914083982043</v>
      </c>
      <c r="CA129" s="16">
        <f>+'MATRIZ (A)'!CA129*CA$168</f>
        <v>266.52975325526279</v>
      </c>
      <c r="CB129" s="16">
        <f>+'MATRIZ (A)'!CB129*CB$168</f>
        <v>11.235699835154508</v>
      </c>
      <c r="CC129" s="16">
        <f>+'MATRIZ (A)'!CC129*CC$168</f>
        <v>1.2622721847115198E-3</v>
      </c>
      <c r="CD129" s="16">
        <f>+'MATRIZ (A)'!CD129*CD$168</f>
        <v>278.90056922368495</v>
      </c>
      <c r="CE129" s="16">
        <f>+'MATRIZ (A)'!CE129*CE$168</f>
        <v>667.76853554247475</v>
      </c>
      <c r="CF129" s="16">
        <f>+'MATRIZ (A)'!CF129*CF$168</f>
        <v>4102.8718124449324</v>
      </c>
      <c r="CG129" s="16">
        <f>+'MATRIZ (A)'!CG129*CG$168</f>
        <v>37645.324457922652</v>
      </c>
      <c r="CH129" s="16">
        <f>+'MATRIZ (A)'!CH129*CH$168</f>
        <v>508.63409894708252</v>
      </c>
      <c r="CI129" s="16">
        <f>+'MATRIZ (A)'!CI129*CI$168</f>
        <v>438.32575211375615</v>
      </c>
      <c r="CJ129" s="16">
        <f>+'MATRIZ (A)'!CJ129*CJ$168</f>
        <v>2130.2851751501207</v>
      </c>
      <c r="CK129" s="16">
        <f>+'MATRIZ (A)'!CK129*CK$168</f>
        <v>6.7668050494303493</v>
      </c>
      <c r="CL129" s="16">
        <f>+'MATRIZ (A)'!CL129*CL$168</f>
        <v>2450.2617627362151</v>
      </c>
      <c r="CM129" s="16">
        <f>+'MATRIZ (A)'!CM129*CM$168</f>
        <v>1172.6800214955877</v>
      </c>
      <c r="CN129" s="16">
        <f>+'MATRIZ (A)'!CN129*CN$168</f>
        <v>2056.8313115986434</v>
      </c>
      <c r="CO129" s="16">
        <f>+'MATRIZ (A)'!CO129*CO$168</f>
        <v>6514.2809224412886</v>
      </c>
      <c r="CP129" s="16">
        <f>+'MATRIZ (A)'!CP129*CP$168</f>
        <v>566.13929963744511</v>
      </c>
      <c r="CQ129" s="16">
        <f>+'MATRIZ (A)'!CQ129*CQ$168</f>
        <v>5923.9593304083373</v>
      </c>
      <c r="CR129" s="16">
        <f>+'MATRIZ (A)'!CR129*CR$168</f>
        <v>4547.5751643008334</v>
      </c>
      <c r="CS129" s="16">
        <f>+'MATRIZ (A)'!CS129*CS$168</f>
        <v>357.47806031409021</v>
      </c>
      <c r="CT129" s="16">
        <f>+'MATRIZ (A)'!CT129*CT$168</f>
        <v>8436.8095400925504</v>
      </c>
      <c r="CU129" s="16">
        <f>+'MATRIZ (A)'!CU129*CU$168</f>
        <v>4116.1803929953057</v>
      </c>
      <c r="CV129" s="16">
        <f>+'MATRIZ (A)'!CV129*CV$168</f>
        <v>427.10583317325148</v>
      </c>
      <c r="CW129" s="16">
        <f>+'MATRIZ (A)'!CW129*CW$168</f>
        <v>28465.011802553468</v>
      </c>
      <c r="CX129" s="16">
        <f>+'MATRIZ (A)'!CX129*CX$168</f>
        <v>2035.1484132671237</v>
      </c>
      <c r="CY129" s="16">
        <f>+'MATRIZ (A)'!CY129*CY$168</f>
        <v>2037.9500455452044</v>
      </c>
      <c r="CZ129" s="16">
        <f>+'MATRIZ (A)'!CZ129*CZ$168</f>
        <v>412.13619739596129</v>
      </c>
      <c r="DA129" s="16">
        <f>+'MATRIZ (A)'!DA129*DA$168</f>
        <v>43282.924053946568</v>
      </c>
      <c r="DB129" s="16">
        <f>+'MATRIZ (A)'!DB129*DB$168</f>
        <v>135.88689226544378</v>
      </c>
      <c r="DC129" s="16">
        <f>+'MATRIZ (A)'!DC129*DC$168</f>
        <v>385.67324693960336</v>
      </c>
      <c r="DD129" s="16">
        <f>+'MATRIZ (A)'!DD129*DD$168</f>
        <v>3074.7763160833151</v>
      </c>
      <c r="DE129" s="16">
        <f>+'MATRIZ (A)'!DE129*DE$168</f>
        <v>904.38443805455518</v>
      </c>
      <c r="DF129" s="16">
        <f>+'MATRIZ (A)'!DF129*DF$168</f>
        <v>624.23809617529207</v>
      </c>
      <c r="DG129" s="16">
        <f>+'MATRIZ (A)'!DG129*DG$168</f>
        <v>950.17769355280257</v>
      </c>
      <c r="DH129" s="16">
        <f>+'MATRIZ (A)'!DH129*DH$168</f>
        <v>526.21274821721761</v>
      </c>
      <c r="DI129" s="16">
        <f>+'MATRIZ (A)'!DI129*DI$168</f>
        <v>159.74953696243182</v>
      </c>
      <c r="DJ129" s="16">
        <f>+'MATRIZ (A)'!DJ129*DJ$168</f>
        <v>1282.9086348444255</v>
      </c>
      <c r="DK129" s="16">
        <f>+'MATRIZ (A)'!DK129*DK$168</f>
        <v>353.74203425733702</v>
      </c>
      <c r="DL129" s="16">
        <f>+'MATRIZ (A)'!DL129*DL$168</f>
        <v>1535.2224206249714</v>
      </c>
      <c r="DM129" s="16">
        <f>+'MATRIZ (A)'!DM129*DM$168</f>
        <v>4.8600128505679496</v>
      </c>
      <c r="DN129" s="16">
        <f>+'MATRIZ (A)'!DN129*DN$168</f>
        <v>18.640664698647882</v>
      </c>
      <c r="DO129" s="16">
        <f>+'MATRIZ (A)'!DO129*DO$168</f>
        <v>530.75673104644238</v>
      </c>
      <c r="DP129" s="16">
        <f>+'MATRIZ (A)'!DP129*DP$168</f>
        <v>13269.709228824007</v>
      </c>
      <c r="DQ129" s="16">
        <f>+'MATRIZ (A)'!DQ129*DQ$168</f>
        <v>433.1458867570978</v>
      </c>
      <c r="DR129" s="16">
        <f>+'MATRIZ (A)'!DR129*DR$168</f>
        <v>3045.4024589157848</v>
      </c>
      <c r="DS129" s="16">
        <f>+'MATRIZ (A)'!DS129*DS$168</f>
        <v>21365.095793941622</v>
      </c>
      <c r="DT129" s="16">
        <f>+'MATRIZ (A)'!DT129*DT$168</f>
        <v>4158.7699537939579</v>
      </c>
      <c r="DU129" s="16">
        <f>+'MATRIZ (A)'!DU129*DU$168</f>
        <v>352.78062387467031</v>
      </c>
      <c r="DV129" s="16">
        <f>+'MATRIZ (A)'!DV129*DV$168</f>
        <v>21462.211941599053</v>
      </c>
      <c r="DW129" s="16">
        <f>+'MATRIZ (A)'!DW129*DW$168</f>
        <v>13838.250308261937</v>
      </c>
      <c r="DX129" s="16">
        <f>+'MATRIZ (A)'!DX129*DX$168</f>
        <v>82.211978219917498</v>
      </c>
      <c r="DY129" s="16">
        <f>+'MATRIZ (A)'!DY129*DY$168</f>
        <v>2919.2981454964388</v>
      </c>
      <c r="DZ129" s="16">
        <f>+'MATRIZ (A)'!DZ129*DZ$168</f>
        <v>572.01835715338689</v>
      </c>
      <c r="EA129" s="16">
        <f>+'MATRIZ (A)'!EA129*EA$168</f>
        <v>503.21804990187997</v>
      </c>
      <c r="EB129" s="16">
        <f>+'MATRIZ (A)'!EB129*EB$168</f>
        <v>4554.9064388716752</v>
      </c>
      <c r="EC129" s="16">
        <f>+'MATRIZ (A)'!EC129*EC$168</f>
        <v>896.74692383162903</v>
      </c>
      <c r="ED129" s="16">
        <f>+'MATRIZ (A)'!ED129*ED$168</f>
        <v>152.94479570622835</v>
      </c>
      <c r="EE129" s="16">
        <f>+'MATRIZ (A)'!EE129*EE$168</f>
        <v>61.804612832826265</v>
      </c>
      <c r="EF129" s="16">
        <f>+'MATRIZ (A)'!EF129*EF$168</f>
        <v>312.08959690935092</v>
      </c>
      <c r="EG129" s="16">
        <f>+'MATRIZ (A)'!EG129*EG$168</f>
        <v>221.04697671761895</v>
      </c>
      <c r="EH129" s="16">
        <f>+'MATRIZ (A)'!EH129*EH$168</f>
        <v>0</v>
      </c>
      <c r="EI129" s="18">
        <f t="shared" si="10"/>
        <v>323080.96370860277</v>
      </c>
      <c r="EJ129" s="20">
        <f>+'MATRIZ (I-A) INVERSA'!FM129</f>
        <v>41607.569374284176</v>
      </c>
      <c r="EK129" s="20">
        <f>+'MATRIZ (I-A) INVERSA'!FN129</f>
        <v>0</v>
      </c>
      <c r="EL129" s="20">
        <f>+'MATRIZ (I-A) INVERSA'!FO129</f>
        <v>0</v>
      </c>
      <c r="EM129" s="20">
        <f>+'MATRIZ (I-A) INVERSA'!FP129</f>
        <v>0</v>
      </c>
      <c r="EN129" s="20">
        <f>+'MATRIZ (I-A) INVERSA'!FQ129</f>
        <v>0</v>
      </c>
      <c r="EO129" s="20">
        <f>+'MATRIZ (I-A) INVERSA'!FR129</f>
        <v>0</v>
      </c>
      <c r="EP129" s="20">
        <f>+'MATRIZ (I-A) INVERSA'!FS129</f>
        <v>0</v>
      </c>
      <c r="EQ129" s="20">
        <f>+'MATRIZ (I-A) INVERSA'!FT129</f>
        <v>0</v>
      </c>
      <c r="ER129" s="20">
        <f>+'MATRIZ (I-A) INVERSA'!FU129</f>
        <v>0</v>
      </c>
      <c r="ES129" s="20">
        <f>+'MATRIZ (I-A) INVERSA'!FV129</f>
        <v>0</v>
      </c>
      <c r="ET129" s="20">
        <f>+'MATRIZ (I-A) INVERSA'!FW129</f>
        <v>0</v>
      </c>
      <c r="EU129" s="20">
        <f>+'MATRIZ (I-A) INVERSA'!FX129</f>
        <v>0</v>
      </c>
      <c r="EV129" s="20">
        <f>+'MATRIZ (I-A) INVERSA'!FY129</f>
        <v>0</v>
      </c>
      <c r="EW129" s="20">
        <f>+'MATRIZ (I-A) INVERSA'!FZ129</f>
        <v>0</v>
      </c>
      <c r="EX129" s="20">
        <f>+'MATRIZ (I-A) INVERSA'!GA129</f>
        <v>5959.0891678141606</v>
      </c>
      <c r="EY129" s="20">
        <f>+'MATRIZ (I-A) INVERSA'!GB129</f>
        <v>0</v>
      </c>
      <c r="EZ129" s="20">
        <f>+'MATRIZ (I-A) INVERSA'!GC129</f>
        <v>0</v>
      </c>
      <c r="FA129" s="20">
        <f>+'MATRIZ (I-A) INVERSA'!GD129</f>
        <v>0</v>
      </c>
      <c r="FB129" s="20">
        <f>+'MATRIZ (I-A) INVERSA'!GE129</f>
        <v>0</v>
      </c>
      <c r="FC129" s="20">
        <f>+'MATRIZ (I-A) INVERSA'!GF129</f>
        <v>0</v>
      </c>
      <c r="FD129" s="20">
        <f>+'MATRIZ (I-A) INVERSA'!GG129</f>
        <v>0</v>
      </c>
      <c r="FE129" s="20">
        <f>+'MATRIZ (I-A) INVERSA'!GH129</f>
        <v>0</v>
      </c>
      <c r="FF129" s="20">
        <f>+'MATRIZ (I-A) INVERSA'!GI129</f>
        <v>0</v>
      </c>
      <c r="FG129" s="18">
        <f t="shared" si="8"/>
        <v>47566.658542098339</v>
      </c>
      <c r="FH129" s="17">
        <f t="shared" si="11"/>
        <v>370647.62225070113</v>
      </c>
      <c r="FI129" s="28"/>
      <c r="FJ129" s="17">
        <v>370647.62225070095</v>
      </c>
      <c r="FK129" s="48">
        <f t="shared" si="9"/>
        <v>0</v>
      </c>
      <c r="FM129" s="46">
        <f>+IFERROR((FH129/'MIP 2017'!FH129*100-100),0)</f>
        <v>0.6393987354467896</v>
      </c>
    </row>
    <row r="130" spans="1:169" s="7" customFormat="1" ht="21.95" customHeight="1" thickBot="1" x14ac:dyDescent="0.25">
      <c r="A130" s="137" t="s">
        <v>297</v>
      </c>
      <c r="B130" s="138" t="s">
        <v>288</v>
      </c>
      <c r="C130" s="16">
        <f>+'MATRIZ (A)'!C130*C$168</f>
        <v>7.1517575225713594E-3</v>
      </c>
      <c r="D130" s="16">
        <f>+'MATRIZ (A)'!D130*D$168</f>
        <v>9.4869388296718723E-4</v>
      </c>
      <c r="E130" s="16">
        <f>+'MATRIZ (A)'!E130*E$168</f>
        <v>4.6811314255803321E-3</v>
      </c>
      <c r="F130" s="16">
        <f>+'MATRIZ (A)'!F130*F$168</f>
        <v>5.7683425324721711E-2</v>
      </c>
      <c r="G130" s="16">
        <f>+'MATRIZ (A)'!G130*G$168</f>
        <v>7.3464562595719526E-2</v>
      </c>
      <c r="H130" s="16">
        <f>+'MATRIZ (A)'!H130*H$168</f>
        <v>1.7943547817011289E-2</v>
      </c>
      <c r="I130" s="16">
        <f>+'MATRIZ (A)'!I130*I$168</f>
        <v>6.5484284207318832E-2</v>
      </c>
      <c r="J130" s="16">
        <f>+'MATRIZ (A)'!J130*J$168</f>
        <v>5.3784734038177164E-2</v>
      </c>
      <c r="K130" s="16">
        <f>+'MATRIZ (A)'!K130*K$168</f>
        <v>4.78639071101317E-2</v>
      </c>
      <c r="L130" s="16">
        <f>+'MATRIZ (A)'!L130*L$168</f>
        <v>6.3489223126192637E-2</v>
      </c>
      <c r="M130" s="16">
        <f>+'MATRIZ (A)'!M130*M$168</f>
        <v>0.16796462042750035</v>
      </c>
      <c r="N130" s="16">
        <f>+'MATRIZ (A)'!N130*N$168</f>
        <v>0.75184540123380217</v>
      </c>
      <c r="O130" s="16">
        <f>+'MATRIZ (A)'!O130*O$168</f>
        <v>10.415189984523701</v>
      </c>
      <c r="P130" s="16">
        <f>+'MATRIZ (A)'!P130*P$168</f>
        <v>16548.297527872859</v>
      </c>
      <c r="Q130" s="16">
        <f>+'MATRIZ (A)'!Q130*Q$168</f>
        <v>1.2744456125775024E-2</v>
      </c>
      <c r="R130" s="16">
        <f>+'MATRIZ (A)'!R130*R$168</f>
        <v>139.51520809026491</v>
      </c>
      <c r="S130" s="16">
        <f>+'MATRIZ (A)'!S130*S$168</f>
        <v>20.384349912794963</v>
      </c>
      <c r="T130" s="16">
        <f>+'MATRIZ (A)'!T130*T$168</f>
        <v>0.14704439836082947</v>
      </c>
      <c r="U130" s="16">
        <f>+'MATRIZ (A)'!U130*U$168</f>
        <v>401.93420393817803</v>
      </c>
      <c r="V130" s="16">
        <f>+'MATRIZ (A)'!V130*V$168</f>
        <v>1.1936015919420232E-2</v>
      </c>
      <c r="W130" s="16">
        <f>+'MATRIZ (A)'!W130*W$168</f>
        <v>45.877885301343952</v>
      </c>
      <c r="X130" s="16">
        <f>+'MATRIZ (A)'!X130*X$168</f>
        <v>0.4250918182833664</v>
      </c>
      <c r="Y130" s="16">
        <f>+'MATRIZ (A)'!Y130*Y$168</f>
        <v>0.14014944245985139</v>
      </c>
      <c r="Z130" s="16">
        <f>+'MATRIZ (A)'!Z130*Z$168</f>
        <v>1448.0507144066937</v>
      </c>
      <c r="AA130" s="16">
        <f>+'MATRIZ (A)'!AA130*AA$168</f>
        <v>2.1674376123177991E-2</v>
      </c>
      <c r="AB130" s="16">
        <f>+'MATRIZ (A)'!AB130*AB$168</f>
        <v>6.251392305283237</v>
      </c>
      <c r="AC130" s="16">
        <f>+'MATRIZ (A)'!AC130*AC$168</f>
        <v>0.95187123641009497</v>
      </c>
      <c r="AD130" s="16">
        <f>+'MATRIZ (A)'!AD130*AD$168</f>
        <v>8.9775296134263947</v>
      </c>
      <c r="AE130" s="16">
        <f>+'MATRIZ (A)'!AE130*AE$168</f>
        <v>40.5558548885815</v>
      </c>
      <c r="AF130" s="16">
        <f>+'MATRIZ (A)'!AF130*AF$168</f>
        <v>92.91397781880903</v>
      </c>
      <c r="AG130" s="16">
        <f>+'MATRIZ (A)'!AG130*AG$168</f>
        <v>2.246625792094592</v>
      </c>
      <c r="AH130" s="16">
        <f>+'MATRIZ (A)'!AH130*AH$168</f>
        <v>0.27638330675593953</v>
      </c>
      <c r="AI130" s="16">
        <f>+'MATRIZ (A)'!AI130*AI$168</f>
        <v>2367.8593565282599</v>
      </c>
      <c r="AJ130" s="16">
        <f>+'MATRIZ (A)'!AJ130*AJ$168</f>
        <v>291.3007743242037</v>
      </c>
      <c r="AK130" s="16">
        <f>+'MATRIZ (A)'!AK130*AK$168</f>
        <v>859.46287360146596</v>
      </c>
      <c r="AL130" s="16">
        <f>+'MATRIZ (A)'!AL130*AL$168</f>
        <v>48.233333836239368</v>
      </c>
      <c r="AM130" s="16">
        <f>+'MATRIZ (A)'!AM130*AM$168</f>
        <v>2382.1286117990044</v>
      </c>
      <c r="AN130" s="16">
        <f>+'MATRIZ (A)'!AN130*AN$168</f>
        <v>41.795015108447799</v>
      </c>
      <c r="AO130" s="16">
        <f>+'MATRIZ (A)'!AO130*AO$168</f>
        <v>529.3298360428837</v>
      </c>
      <c r="AP130" s="16">
        <f>+'MATRIZ (A)'!AP130*AP$168</f>
        <v>1655.1471705070267</v>
      </c>
      <c r="AQ130" s="16">
        <f>+'MATRIZ (A)'!AQ130*AQ$168</f>
        <v>145.75074248080946</v>
      </c>
      <c r="AR130" s="16">
        <f>+'MATRIZ (A)'!AR130*AR$168</f>
        <v>104.27873898310099</v>
      </c>
      <c r="AS130" s="16">
        <f>+'MATRIZ (A)'!AS130*AS$168</f>
        <v>103.30541084618977</v>
      </c>
      <c r="AT130" s="16">
        <f>+'MATRIZ (A)'!AT130*AT$168</f>
        <v>26.155289981954272</v>
      </c>
      <c r="AU130" s="16">
        <f>+'MATRIZ (A)'!AU130*AU$168</f>
        <v>480.97697296652922</v>
      </c>
      <c r="AV130" s="16">
        <f>+'MATRIZ (A)'!AV130*AV$168</f>
        <v>319.78413442156733</v>
      </c>
      <c r="AW130" s="16">
        <f>+'MATRIZ (A)'!AW130*AW$168</f>
        <v>734.12055915531437</v>
      </c>
      <c r="AX130" s="16">
        <f>+'MATRIZ (A)'!AX130*AX$168</f>
        <v>229.19564801701145</v>
      </c>
      <c r="AY130" s="16">
        <f>+'MATRIZ (A)'!AY130*AY$168</f>
        <v>41.435734396585808</v>
      </c>
      <c r="AZ130" s="16">
        <f>+'MATRIZ (A)'!AZ130*AZ$168</f>
        <v>20.361610183480249</v>
      </c>
      <c r="BA130" s="16">
        <f>+'MATRIZ (A)'!BA130*BA$168</f>
        <v>0.85821605437531501</v>
      </c>
      <c r="BB130" s="16">
        <f>+'MATRIZ (A)'!BB130*BB$168</f>
        <v>53.100199762369598</v>
      </c>
      <c r="BC130" s="16">
        <f>+'MATRIZ (A)'!BC130*BC$168</f>
        <v>264.68520776202456</v>
      </c>
      <c r="BD130" s="16">
        <f>+'MATRIZ (A)'!BD130*BD$168</f>
        <v>523.53388909557816</v>
      </c>
      <c r="BE130" s="16">
        <f>+'MATRIZ (A)'!BE130*BE$168</f>
        <v>63.63478727319162</v>
      </c>
      <c r="BF130" s="16">
        <f>+'MATRIZ (A)'!BF130*BF$168</f>
        <v>474.72265048057983</v>
      </c>
      <c r="BG130" s="16">
        <f>+'MATRIZ (A)'!BG130*BG$168</f>
        <v>66.408026585126706</v>
      </c>
      <c r="BH130" s="16">
        <f>+'MATRIZ (A)'!BH130*BH$168</f>
        <v>1001.3343214558098</v>
      </c>
      <c r="BI130" s="16">
        <f>+'MATRIZ (A)'!BI130*BI$168</f>
        <v>443.24514459286428</v>
      </c>
      <c r="BJ130" s="16">
        <f>+'MATRIZ (A)'!BJ130*BJ$168</f>
        <v>514.52723684514422</v>
      </c>
      <c r="BK130" s="16">
        <f>+'MATRIZ (A)'!BK130*BK$168</f>
        <v>24.359821870255402</v>
      </c>
      <c r="BL130" s="16">
        <f>+'MATRIZ (A)'!BL130*BL$168</f>
        <v>157.60302780334266</v>
      </c>
      <c r="BM130" s="16">
        <f>+'MATRIZ (A)'!BM130*BM$168</f>
        <v>668.48293052892541</v>
      </c>
      <c r="BN130" s="16">
        <f>+'MATRIZ (A)'!BN130*BN$168</f>
        <v>53.172342302103345</v>
      </c>
      <c r="BO130" s="16">
        <f>+'MATRIZ (A)'!BO130*BO$168</f>
        <v>504.08274939125022</v>
      </c>
      <c r="BP130" s="16">
        <f>+'MATRIZ (A)'!BP130*BP$168</f>
        <v>39.298978953182733</v>
      </c>
      <c r="BQ130" s="16">
        <f>+'MATRIZ (A)'!BQ130*BQ$168</f>
        <v>12.483310272376249</v>
      </c>
      <c r="BR130" s="16">
        <f>+'MATRIZ (A)'!BR130*BR$168</f>
        <v>202.18906095080087</v>
      </c>
      <c r="BS130" s="16">
        <f>+'MATRIZ (A)'!BS130*BS$168</f>
        <v>6.3514711832563462</v>
      </c>
      <c r="BT130" s="16">
        <f>+'MATRIZ (A)'!BT130*BT$168</f>
        <v>486.57720029887633</v>
      </c>
      <c r="BU130" s="16">
        <f>+'MATRIZ (A)'!BU130*BU$168</f>
        <v>4385.2758969622164</v>
      </c>
      <c r="BV130" s="16">
        <f>+'MATRIZ (A)'!BV130*BV$168</f>
        <v>44.775493470483987</v>
      </c>
      <c r="BW130" s="16">
        <f>+'MATRIZ (A)'!BW130*BW$168</f>
        <v>1303.3144478955148</v>
      </c>
      <c r="BX130" s="16">
        <f>+'MATRIZ (A)'!BX130*BX$168</f>
        <v>7107.4542628899717</v>
      </c>
      <c r="BY130" s="16">
        <f>+'MATRIZ (A)'!BY130*BY$168</f>
        <v>1330.2229473976488</v>
      </c>
      <c r="BZ130" s="16">
        <f>+'MATRIZ (A)'!BZ130*BZ$168</f>
        <v>46.627307075238406</v>
      </c>
      <c r="CA130" s="16">
        <f>+'MATRIZ (A)'!CA130*CA$168</f>
        <v>91.922705834179311</v>
      </c>
      <c r="CB130" s="16">
        <f>+'MATRIZ (A)'!CB130*CB$168</f>
        <v>28.312832106841007</v>
      </c>
      <c r="CC130" s="16">
        <f>+'MATRIZ (A)'!CC130*CC$168</f>
        <v>80.781824201330679</v>
      </c>
      <c r="CD130" s="16">
        <f>+'MATRIZ (A)'!CD130*CD$168</f>
        <v>140.84296981453164</v>
      </c>
      <c r="CE130" s="16">
        <f>+'MATRIZ (A)'!CE130*CE$168</f>
        <v>199.90818104287021</v>
      </c>
      <c r="CF130" s="16">
        <f>+'MATRIZ (A)'!CF130*CF$168</f>
        <v>480.75409344364209</v>
      </c>
      <c r="CG130" s="16">
        <f>+'MATRIZ (A)'!CG130*CG$168</f>
        <v>10862.388404180565</v>
      </c>
      <c r="CH130" s="16">
        <f>+'MATRIZ (A)'!CH130*CH$168</f>
        <v>360.05589178170726</v>
      </c>
      <c r="CI130" s="16">
        <f>+'MATRIZ (A)'!CI130*CI$168</f>
        <v>0.84929027127540946</v>
      </c>
      <c r="CJ130" s="16">
        <f>+'MATRIZ (A)'!CJ130*CJ$168</f>
        <v>1913.7673016205094</v>
      </c>
      <c r="CK130" s="16">
        <f>+'MATRIZ (A)'!CK130*CK$168</f>
        <v>0.40579983942646397</v>
      </c>
      <c r="CL130" s="16">
        <f>+'MATRIZ (A)'!CL130*CL$168</f>
        <v>1574.2788279591434</v>
      </c>
      <c r="CM130" s="16">
        <f>+'MATRIZ (A)'!CM130*CM$168</f>
        <v>144.19342624492131</v>
      </c>
      <c r="CN130" s="16">
        <f>+'MATRIZ (A)'!CN130*CN$168</f>
        <v>249.40422913278138</v>
      </c>
      <c r="CO130" s="16">
        <f>+'MATRIZ (A)'!CO130*CO$168</f>
        <v>1525.4400193340211</v>
      </c>
      <c r="CP130" s="16">
        <f>+'MATRIZ (A)'!CP130*CP$168</f>
        <v>119.39331065765481</v>
      </c>
      <c r="CQ130" s="16">
        <f>+'MATRIZ (A)'!CQ130*CQ$168</f>
        <v>3823.6829402294125</v>
      </c>
      <c r="CR130" s="16">
        <f>+'MATRIZ (A)'!CR130*CR$168</f>
        <v>1846.8933087087667</v>
      </c>
      <c r="CS130" s="16">
        <f>+'MATRIZ (A)'!CS130*CS$168</f>
        <v>997.9113261537791</v>
      </c>
      <c r="CT130" s="16">
        <f>+'MATRIZ (A)'!CT130*CT$168</f>
        <v>5785.1165595315169</v>
      </c>
      <c r="CU130" s="16">
        <f>+'MATRIZ (A)'!CU130*CU$168</f>
        <v>588.01859167589805</v>
      </c>
      <c r="CV130" s="16">
        <f>+'MATRIZ (A)'!CV130*CV$168</f>
        <v>222.92871704688608</v>
      </c>
      <c r="CW130" s="16">
        <f>+'MATRIZ (A)'!CW130*CW$168</f>
        <v>10450.452928487879</v>
      </c>
      <c r="CX130" s="16">
        <f>+'MATRIZ (A)'!CX130*CX$168</f>
        <v>1375.8536674562813</v>
      </c>
      <c r="CY130" s="16">
        <f>+'MATRIZ (A)'!CY130*CY$168</f>
        <v>1921.0756641144324</v>
      </c>
      <c r="CZ130" s="16">
        <f>+'MATRIZ (A)'!CZ130*CZ$168</f>
        <v>303.72164602963772</v>
      </c>
      <c r="DA130" s="16">
        <f>+'MATRIZ (A)'!DA130*DA$168</f>
        <v>6343.8272362863372</v>
      </c>
      <c r="DB130" s="16">
        <f>+'MATRIZ (A)'!DB130*DB$168</f>
        <v>1316.5862874880327</v>
      </c>
      <c r="DC130" s="16">
        <f>+'MATRIZ (A)'!DC130*DC$168</f>
        <v>860.1319356648213</v>
      </c>
      <c r="DD130" s="16">
        <f>+'MATRIZ (A)'!DD130*DD$168</f>
        <v>2302.0080307993167</v>
      </c>
      <c r="DE130" s="16">
        <f>+'MATRIZ (A)'!DE130*DE$168</f>
        <v>406.24148976201167</v>
      </c>
      <c r="DF130" s="16">
        <f>+'MATRIZ (A)'!DF130*DF$168</f>
        <v>102.69548473003456</v>
      </c>
      <c r="DG130" s="16">
        <f>+'MATRIZ (A)'!DG130*DG$168</f>
        <v>446.69597648446455</v>
      </c>
      <c r="DH130" s="16">
        <f>+'MATRIZ (A)'!DH130*DH$168</f>
        <v>1176.2627056849515</v>
      </c>
      <c r="DI130" s="16">
        <f>+'MATRIZ (A)'!DI130*DI$168</f>
        <v>96.981627831689508</v>
      </c>
      <c r="DJ130" s="16">
        <f>+'MATRIZ (A)'!DJ130*DJ$168</f>
        <v>624.26161233866537</v>
      </c>
      <c r="DK130" s="16">
        <f>+'MATRIZ (A)'!DK130*DK$168</f>
        <v>3.5508181143458151</v>
      </c>
      <c r="DL130" s="16">
        <f>+'MATRIZ (A)'!DL130*DL$168</f>
        <v>18.44864557097786</v>
      </c>
      <c r="DM130" s="16">
        <f>+'MATRIZ (A)'!DM130*DM$168</f>
        <v>4.8720081073912735E-2</v>
      </c>
      <c r="DN130" s="16">
        <f>+'MATRIZ (A)'!DN130*DN$168</f>
        <v>96.950085203741253</v>
      </c>
      <c r="DO130" s="16">
        <f>+'MATRIZ (A)'!DO130*DO$168</f>
        <v>190.95852506414744</v>
      </c>
      <c r="DP130" s="16">
        <f>+'MATRIZ (A)'!DP130*DP$168</f>
        <v>507.82142642443353</v>
      </c>
      <c r="DQ130" s="16">
        <f>+'MATRIZ (A)'!DQ130*DQ$168</f>
        <v>1719.5476833239618</v>
      </c>
      <c r="DR130" s="16">
        <f>+'MATRIZ (A)'!DR130*DR$168</f>
        <v>3076.3144015740731</v>
      </c>
      <c r="DS130" s="16">
        <f>+'MATRIZ (A)'!DS130*DS$168</f>
        <v>9840.010838251168</v>
      </c>
      <c r="DT130" s="16">
        <f>+'MATRIZ (A)'!DT130*DT$168</f>
        <v>2015.8794745804196</v>
      </c>
      <c r="DU130" s="16">
        <f>+'MATRIZ (A)'!DU130*DU$168</f>
        <v>24.095613137148213</v>
      </c>
      <c r="DV130" s="16">
        <f>+'MATRIZ (A)'!DV130*DV$168</f>
        <v>7044.2899074504467</v>
      </c>
      <c r="DW130" s="16">
        <f>+'MATRIZ (A)'!DW130*DW$168</f>
        <v>12546.293779859341</v>
      </c>
      <c r="DX130" s="16">
        <f>+'MATRIZ (A)'!DX130*DX$168</f>
        <v>425.96220672478836</v>
      </c>
      <c r="DY130" s="16">
        <f>+'MATRIZ (A)'!DY130*DY$168</f>
        <v>3329.8034250614655</v>
      </c>
      <c r="DZ130" s="16">
        <f>+'MATRIZ (A)'!DZ130*DZ$168</f>
        <v>413.36080307963368</v>
      </c>
      <c r="EA130" s="16">
        <f>+'MATRIZ (A)'!EA130*EA$168</f>
        <v>2046.7301963075211</v>
      </c>
      <c r="EB130" s="16">
        <f>+'MATRIZ (A)'!EB130*EB$168</f>
        <v>4595.8436568725883</v>
      </c>
      <c r="EC130" s="16">
        <f>+'MATRIZ (A)'!EC130*EC$168</f>
        <v>18.350957702276922</v>
      </c>
      <c r="ED130" s="16">
        <f>+'MATRIZ (A)'!ED130*ED$168</f>
        <v>90.541157797469623</v>
      </c>
      <c r="EE130" s="16">
        <f>+'MATRIZ (A)'!EE130*EE$168</f>
        <v>1425.3681810208971</v>
      </c>
      <c r="EF130" s="16">
        <f>+'MATRIZ (A)'!EF130*EF$168</f>
        <v>400.35038598814032</v>
      </c>
      <c r="EG130" s="16">
        <f>+'MATRIZ (A)'!EG130*EG$168</f>
        <v>32.484479735593631</v>
      </c>
      <c r="EH130" s="16">
        <f>+'MATRIZ (A)'!EH130*EH$168</f>
        <v>0</v>
      </c>
      <c r="EI130" s="18">
        <f t="shared" si="10"/>
        <v>157554.71461549247</v>
      </c>
      <c r="EJ130" s="20">
        <f>+'MATRIZ (I-A) INVERSA'!FM130</f>
        <v>27616.555945192456</v>
      </c>
      <c r="EK130" s="20">
        <f>+'MATRIZ (I-A) INVERSA'!FN130</f>
        <v>0</v>
      </c>
      <c r="EL130" s="20">
        <f>+'MATRIZ (I-A) INVERSA'!FO130</f>
        <v>0</v>
      </c>
      <c r="EM130" s="20">
        <f>+'MATRIZ (I-A) INVERSA'!FP130</f>
        <v>0</v>
      </c>
      <c r="EN130" s="20">
        <f>+'MATRIZ (I-A) INVERSA'!FQ130</f>
        <v>0</v>
      </c>
      <c r="EO130" s="20">
        <f>+'MATRIZ (I-A) INVERSA'!FR130</f>
        <v>0</v>
      </c>
      <c r="EP130" s="20">
        <f>+'MATRIZ (I-A) INVERSA'!FS130</f>
        <v>0</v>
      </c>
      <c r="EQ130" s="20">
        <f>+'MATRIZ (I-A) INVERSA'!FT130</f>
        <v>0</v>
      </c>
      <c r="ER130" s="20">
        <f>+'MATRIZ (I-A) INVERSA'!FU130</f>
        <v>0</v>
      </c>
      <c r="ES130" s="20">
        <f>+'MATRIZ (I-A) INVERSA'!FV130</f>
        <v>0</v>
      </c>
      <c r="ET130" s="20">
        <f>+'MATRIZ (I-A) INVERSA'!FW130</f>
        <v>0</v>
      </c>
      <c r="EU130" s="20">
        <f>+'MATRIZ (I-A) INVERSA'!FX130</f>
        <v>1.2242629086511176</v>
      </c>
      <c r="EV130" s="20">
        <f>+'MATRIZ (I-A) INVERSA'!FY130</f>
        <v>8.9135663716659366</v>
      </c>
      <c r="EW130" s="20">
        <f>+'MATRIZ (I-A) INVERSA'!FZ130</f>
        <v>3.6394812864201334E-2</v>
      </c>
      <c r="EX130" s="20">
        <f>+'MATRIZ (I-A) INVERSA'!GA130</f>
        <v>260.34105834335566</v>
      </c>
      <c r="EY130" s="20">
        <f>+'MATRIZ (I-A) INVERSA'!GB130</f>
        <v>0</v>
      </c>
      <c r="EZ130" s="20">
        <f>+'MATRIZ (I-A) INVERSA'!GC130</f>
        <v>0</v>
      </c>
      <c r="FA130" s="20">
        <f>+'MATRIZ (I-A) INVERSA'!GD130</f>
        <v>0</v>
      </c>
      <c r="FB130" s="20">
        <f>+'MATRIZ (I-A) INVERSA'!GE130</f>
        <v>0</v>
      </c>
      <c r="FC130" s="20">
        <f>+'MATRIZ (I-A) INVERSA'!GF130</f>
        <v>0</v>
      </c>
      <c r="FD130" s="20">
        <f>+'MATRIZ (I-A) INVERSA'!GG130</f>
        <v>0</v>
      </c>
      <c r="FE130" s="20">
        <f>+'MATRIZ (I-A) INVERSA'!GH130</f>
        <v>0</v>
      </c>
      <c r="FF130" s="20">
        <f>+'MATRIZ (I-A) INVERSA'!GI130</f>
        <v>0</v>
      </c>
      <c r="FG130" s="18">
        <f t="shared" si="8"/>
        <v>27887.071227628992</v>
      </c>
      <c r="FH130" s="17">
        <f t="shared" si="11"/>
        <v>185441.78584312147</v>
      </c>
      <c r="FI130" s="28"/>
      <c r="FJ130" s="17">
        <v>185441.78584312124</v>
      </c>
      <c r="FK130" s="48">
        <f t="shared" si="9"/>
        <v>2.3283064365386963E-10</v>
      </c>
      <c r="FM130" s="46">
        <f>+IFERROR((FH130/'MIP 2017'!FH130*100-100),0)</f>
        <v>0.8186176733941295</v>
      </c>
    </row>
    <row r="131" spans="1:169" s="7" customFormat="1" ht="21.95" customHeight="1" thickBot="1" x14ac:dyDescent="0.25">
      <c r="A131" s="137" t="s">
        <v>299</v>
      </c>
      <c r="B131" s="138" t="s">
        <v>290</v>
      </c>
      <c r="C131" s="16">
        <f>+'MATRIZ (A)'!C131*C$168</f>
        <v>0.21750410112033697</v>
      </c>
      <c r="D131" s="16">
        <f>+'MATRIZ (A)'!D131*D$168</f>
        <v>2.8825310180191799E-2</v>
      </c>
      <c r="E131" s="16">
        <f>+'MATRIZ (A)'!E131*E$168</f>
        <v>9.01795364285264E-2</v>
      </c>
      <c r="F131" s="16">
        <f>+'MATRIZ (A)'!F131*F$168</f>
        <v>1.9768498310578158</v>
      </c>
      <c r="G131" s="16">
        <f>+'MATRIZ (A)'!G131*G$168</f>
        <v>1.2872956221861171</v>
      </c>
      <c r="H131" s="16">
        <f>+'MATRIZ (A)'!H131*H$168</f>
        <v>0.48854533437998965</v>
      </c>
      <c r="I131" s="16">
        <f>+'MATRIZ (A)'!I131*I$168</f>
        <v>0.14427376188882987</v>
      </c>
      <c r="J131" s="16">
        <f>+'MATRIZ (A)'!J131*J$168</f>
        <v>1.4131953496329905</v>
      </c>
      <c r="K131" s="16">
        <f>+'MATRIZ (A)'!K131*K$168</f>
        <v>1.2711933961597099</v>
      </c>
      <c r="L131" s="16">
        <f>+'MATRIZ (A)'!L131*L$168</f>
        <v>1.7368429697109375</v>
      </c>
      <c r="M131" s="16">
        <f>+'MATRIZ (A)'!M131*M$168</f>
        <v>4.2700582350915415</v>
      </c>
      <c r="N131" s="16">
        <f>+'MATRIZ (A)'!N131*N$168</f>
        <v>237.71341783024081</v>
      </c>
      <c r="O131" s="16">
        <f>+'MATRIZ (A)'!O131*O$168</f>
        <v>62.013014966246423</v>
      </c>
      <c r="P131" s="16">
        <f>+'MATRIZ (A)'!P131*P$168</f>
        <v>21.524624499351781</v>
      </c>
      <c r="Q131" s="16">
        <f>+'MATRIZ (A)'!Q131*Q$168</f>
        <v>0.36304683835857432</v>
      </c>
      <c r="R131" s="16">
        <f>+'MATRIZ (A)'!R131*R$168</f>
        <v>25.776428633034694</v>
      </c>
      <c r="S131" s="16">
        <f>+'MATRIZ (A)'!S131*S$168</f>
        <v>6.4580070420151134</v>
      </c>
      <c r="T131" s="16">
        <f>+'MATRIZ (A)'!T131*T$168</f>
        <v>4.1338518007899934</v>
      </c>
      <c r="U131" s="16">
        <f>+'MATRIZ (A)'!U131*U$168</f>
        <v>234.6252476798511</v>
      </c>
      <c r="V131" s="16">
        <f>+'MATRIZ (A)'!V131*V$168</f>
        <v>0.58131253326095422</v>
      </c>
      <c r="W131" s="16">
        <f>+'MATRIZ (A)'!W131*W$168</f>
        <v>6.2777522825728811</v>
      </c>
      <c r="X131" s="16">
        <f>+'MATRIZ (A)'!X131*X$168</f>
        <v>21.433886754455425</v>
      </c>
      <c r="Y131" s="16">
        <f>+'MATRIZ (A)'!Y131*Y$168</f>
        <v>3.6819772552840178</v>
      </c>
      <c r="Z131" s="16">
        <f>+'MATRIZ (A)'!Z131*Z$168</f>
        <v>8.0708227593337689</v>
      </c>
      <c r="AA131" s="16">
        <f>+'MATRIZ (A)'!AA131*AA$168</f>
        <v>0.65851122524801931</v>
      </c>
      <c r="AB131" s="16">
        <f>+'MATRIZ (A)'!AB131*AB$168</f>
        <v>250.36840405660897</v>
      </c>
      <c r="AC131" s="16">
        <f>+'MATRIZ (A)'!AC131*AC$168</f>
        <v>0.3705290130999383</v>
      </c>
      <c r="AD131" s="16">
        <f>+'MATRIZ (A)'!AD131*AD$168</f>
        <v>1.2174684968512064</v>
      </c>
      <c r="AE131" s="16">
        <f>+'MATRIZ (A)'!AE131*AE$168</f>
        <v>13.082170239121313</v>
      </c>
      <c r="AF131" s="16">
        <f>+'MATRIZ (A)'!AF131*AF$168</f>
        <v>47.024924458044701</v>
      </c>
      <c r="AG131" s="16">
        <f>+'MATRIZ (A)'!AG131*AG$168</f>
        <v>5.0898330213839955</v>
      </c>
      <c r="AH131" s="16">
        <f>+'MATRIZ (A)'!AH131*AH$168</f>
        <v>0.26180161196109408</v>
      </c>
      <c r="AI131" s="16">
        <f>+'MATRIZ (A)'!AI131*AI$168</f>
        <v>2827.2784584028495</v>
      </c>
      <c r="AJ131" s="16">
        <f>+'MATRIZ (A)'!AJ131*AJ$168</f>
        <v>71.693614702013704</v>
      </c>
      <c r="AK131" s="16">
        <f>+'MATRIZ (A)'!AK131*AK$168</f>
        <v>1342.1233543186127</v>
      </c>
      <c r="AL131" s="16">
        <f>+'MATRIZ (A)'!AL131*AL$168</f>
        <v>67.057393229854597</v>
      </c>
      <c r="AM131" s="16">
        <f>+'MATRIZ (A)'!AM131*AM$168</f>
        <v>2173.3671055029922</v>
      </c>
      <c r="AN131" s="16">
        <f>+'MATRIZ (A)'!AN131*AN$168</f>
        <v>766.6454981782598</v>
      </c>
      <c r="AO131" s="16">
        <f>+'MATRIZ (A)'!AO131*AO$168</f>
        <v>443.24587544705133</v>
      </c>
      <c r="AP131" s="16">
        <f>+'MATRIZ (A)'!AP131*AP$168</f>
        <v>1664.1679206201197</v>
      </c>
      <c r="AQ131" s="16">
        <f>+'MATRIZ (A)'!AQ131*AQ$168</f>
        <v>246.12752234893574</v>
      </c>
      <c r="AR131" s="16">
        <f>+'MATRIZ (A)'!AR131*AR$168</f>
        <v>282.40256656662933</v>
      </c>
      <c r="AS131" s="16">
        <f>+'MATRIZ (A)'!AS131*AS$168</f>
        <v>26.828494698261586</v>
      </c>
      <c r="AT131" s="16">
        <f>+'MATRIZ (A)'!AT131*AT$168</f>
        <v>883.61532672155158</v>
      </c>
      <c r="AU131" s="16">
        <f>+'MATRIZ (A)'!AU131*AU$168</f>
        <v>1730.3141391606941</v>
      </c>
      <c r="AV131" s="16">
        <f>+'MATRIZ (A)'!AV131*AV$168</f>
        <v>272.84110217893522</v>
      </c>
      <c r="AW131" s="16">
        <f>+'MATRIZ (A)'!AW131*AW$168</f>
        <v>8791.0074281367361</v>
      </c>
      <c r="AX131" s="16">
        <f>+'MATRIZ (A)'!AX131*AX$168</f>
        <v>60.357806030681076</v>
      </c>
      <c r="AY131" s="16">
        <f>+'MATRIZ (A)'!AY131*AY$168</f>
        <v>34.547646996006115</v>
      </c>
      <c r="AZ131" s="16">
        <f>+'MATRIZ (A)'!AZ131*AZ$168</f>
        <v>6.3928888485437172</v>
      </c>
      <c r="BA131" s="16">
        <f>+'MATRIZ (A)'!BA131*BA$168</f>
        <v>1.2706581758187445</v>
      </c>
      <c r="BB131" s="16">
        <f>+'MATRIZ (A)'!BB131*BB$168</f>
        <v>297.48898913539477</v>
      </c>
      <c r="BC131" s="16">
        <f>+'MATRIZ (A)'!BC131*BC$168</f>
        <v>429.6593828412386</v>
      </c>
      <c r="BD131" s="16">
        <f>+'MATRIZ (A)'!BD131*BD$168</f>
        <v>85.182636634373765</v>
      </c>
      <c r="BE131" s="16">
        <f>+'MATRIZ (A)'!BE131*BE$168</f>
        <v>1489.453576079972</v>
      </c>
      <c r="BF131" s="16">
        <f>+'MATRIZ (A)'!BF131*BF$168</f>
        <v>2582.6673391455975</v>
      </c>
      <c r="BG131" s="16">
        <f>+'MATRIZ (A)'!BG131*BG$168</f>
        <v>35.864910823971265</v>
      </c>
      <c r="BH131" s="16">
        <f>+'MATRIZ (A)'!BH131*BH$168</f>
        <v>523.9218979581857</v>
      </c>
      <c r="BI131" s="16">
        <f>+'MATRIZ (A)'!BI131*BI$168</f>
        <v>500.51771402500304</v>
      </c>
      <c r="BJ131" s="16">
        <f>+'MATRIZ (A)'!BJ131*BJ$168</f>
        <v>414.30351443701858</v>
      </c>
      <c r="BK131" s="16">
        <f>+'MATRIZ (A)'!BK131*BK$168</f>
        <v>932.59998130174279</v>
      </c>
      <c r="BL131" s="16">
        <f>+'MATRIZ (A)'!BL131*BL$168</f>
        <v>431.94523896314735</v>
      </c>
      <c r="BM131" s="16">
        <f>+'MATRIZ (A)'!BM131*BM$168</f>
        <v>1557.7477725366157</v>
      </c>
      <c r="BN131" s="16">
        <f>+'MATRIZ (A)'!BN131*BN$168</f>
        <v>647.36921814970935</v>
      </c>
      <c r="BO131" s="16">
        <f>+'MATRIZ (A)'!BO131*BO$168</f>
        <v>402.23294136241645</v>
      </c>
      <c r="BP131" s="16">
        <f>+'MATRIZ (A)'!BP131*BP$168</f>
        <v>716.18775854232206</v>
      </c>
      <c r="BQ131" s="16">
        <f>+'MATRIZ (A)'!BQ131*BQ$168</f>
        <v>1089.8708476612312</v>
      </c>
      <c r="BR131" s="16">
        <f>+'MATRIZ (A)'!BR131*BR$168</f>
        <v>1516.538254884144</v>
      </c>
      <c r="BS131" s="16">
        <f>+'MATRIZ (A)'!BS131*BS$168</f>
        <v>117.92865462482212</v>
      </c>
      <c r="BT131" s="16">
        <f>+'MATRIZ (A)'!BT131*BT$168</f>
        <v>65.719546348750896</v>
      </c>
      <c r="BU131" s="16">
        <f>+'MATRIZ (A)'!BU131*BU$168</f>
        <v>466.2520073097553</v>
      </c>
      <c r="BV131" s="16">
        <f>+'MATRIZ (A)'!BV131*BV$168</f>
        <v>3483.6418108562266</v>
      </c>
      <c r="BW131" s="16">
        <f>+'MATRIZ (A)'!BW131*BW$168</f>
        <v>1057.2753173971939</v>
      </c>
      <c r="BX131" s="16">
        <f>+'MATRIZ (A)'!BX131*BX$168</f>
        <v>13566.222618462627</v>
      </c>
      <c r="BY131" s="16">
        <f>+'MATRIZ (A)'!BY131*BY$168</f>
        <v>3092.2135885958905</v>
      </c>
      <c r="BZ131" s="16">
        <f>+'MATRIZ (A)'!BZ131*BZ$168</f>
        <v>88.627820701071315</v>
      </c>
      <c r="CA131" s="16">
        <f>+'MATRIZ (A)'!CA131*CA$168</f>
        <v>1437.1728310059505</v>
      </c>
      <c r="CB131" s="16">
        <f>+'MATRIZ (A)'!CB131*CB$168</f>
        <v>42.040904208838796</v>
      </c>
      <c r="CC131" s="16">
        <f>+'MATRIZ (A)'!CC131*CC$168</f>
        <v>35.733740260555777</v>
      </c>
      <c r="CD131" s="16">
        <f>+'MATRIZ (A)'!CD131*CD$168</f>
        <v>35.45511242968486</v>
      </c>
      <c r="CE131" s="16">
        <f>+'MATRIZ (A)'!CE131*CE$168</f>
        <v>373.76891920842928</v>
      </c>
      <c r="CF131" s="16">
        <f>+'MATRIZ (A)'!CF131*CF$168</f>
        <v>2067.3885872962082</v>
      </c>
      <c r="CG131" s="16">
        <f>+'MATRIZ (A)'!CG131*CG$168</f>
        <v>50274.61609652247</v>
      </c>
      <c r="CH131" s="16">
        <f>+'MATRIZ (A)'!CH131*CH$168</f>
        <v>442.16912159506109</v>
      </c>
      <c r="CI131" s="16">
        <f>+'MATRIZ (A)'!CI131*CI$168</f>
        <v>450.8182089513304</v>
      </c>
      <c r="CJ131" s="16">
        <f>+'MATRIZ (A)'!CJ131*CJ$168</f>
        <v>1068.9312017476148</v>
      </c>
      <c r="CK131" s="16">
        <f>+'MATRIZ (A)'!CK131*CK$168</f>
        <v>10.470521329642386</v>
      </c>
      <c r="CL131" s="16">
        <f>+'MATRIZ (A)'!CL131*CL$168</f>
        <v>2306.4929759880583</v>
      </c>
      <c r="CM131" s="16">
        <f>+'MATRIZ (A)'!CM131*CM$168</f>
        <v>5675.6043528916907</v>
      </c>
      <c r="CN131" s="16">
        <f>+'MATRIZ (A)'!CN131*CN$168</f>
        <v>4251.1888257567198</v>
      </c>
      <c r="CO131" s="16">
        <f>+'MATRIZ (A)'!CO131*CO$168</f>
        <v>6788.5324838536917</v>
      </c>
      <c r="CP131" s="16">
        <f>+'MATRIZ (A)'!CP131*CP$168</f>
        <v>585.37443821681768</v>
      </c>
      <c r="CQ131" s="16">
        <f>+'MATRIZ (A)'!CQ131*CQ$168</f>
        <v>11953.105443924624</v>
      </c>
      <c r="CR131" s="16">
        <f>+'MATRIZ (A)'!CR131*CR$168</f>
        <v>10761.545874342632</v>
      </c>
      <c r="CS131" s="16">
        <f>+'MATRIZ (A)'!CS131*CS$168</f>
        <v>2963.5702662977287</v>
      </c>
      <c r="CT131" s="16">
        <f>+'MATRIZ (A)'!CT131*CT$168</f>
        <v>57177.739874749226</v>
      </c>
      <c r="CU131" s="16">
        <f>+'MATRIZ (A)'!CU131*CU$168</f>
        <v>3408.3899346634803</v>
      </c>
      <c r="CV131" s="16">
        <f>+'MATRIZ (A)'!CV131*CV$168</f>
        <v>438.08592102481225</v>
      </c>
      <c r="CW131" s="16">
        <f>+'MATRIZ (A)'!CW131*CW$168</f>
        <v>88666.021033723431</v>
      </c>
      <c r="CX131" s="16">
        <f>+'MATRIZ (A)'!CX131*CX$168</f>
        <v>48932.62290709676</v>
      </c>
      <c r="CY131" s="16">
        <f>+'MATRIZ (A)'!CY131*CY$168</f>
        <v>19435.040705856503</v>
      </c>
      <c r="CZ131" s="16">
        <f>+'MATRIZ (A)'!CZ131*CZ$168</f>
        <v>11467.805813665269</v>
      </c>
      <c r="DA131" s="16">
        <f>+'MATRIZ (A)'!DA131*DA$168</f>
        <v>18049.166306126583</v>
      </c>
      <c r="DB131" s="16">
        <f>+'MATRIZ (A)'!DB131*DB$168</f>
        <v>2223.2372392040643</v>
      </c>
      <c r="DC131" s="16">
        <f>+'MATRIZ (A)'!DC131*DC$168</f>
        <v>1145.6287562177868</v>
      </c>
      <c r="DD131" s="16">
        <f>+'MATRIZ (A)'!DD131*DD$168</f>
        <v>16916.368996592701</v>
      </c>
      <c r="DE131" s="16">
        <f>+'MATRIZ (A)'!DE131*DE$168</f>
        <v>6644.1767725238296</v>
      </c>
      <c r="DF131" s="16">
        <f>+'MATRIZ (A)'!DF131*DF$168</f>
        <v>4261.3185790588941</v>
      </c>
      <c r="DG131" s="16">
        <f>+'MATRIZ (A)'!DG131*DG$168</f>
        <v>7214.1109318799117</v>
      </c>
      <c r="DH131" s="16">
        <f>+'MATRIZ (A)'!DH131*DH$168</f>
        <v>1198.2482662294858</v>
      </c>
      <c r="DI131" s="16">
        <f>+'MATRIZ (A)'!DI131*DI$168</f>
        <v>0.99492269904288888</v>
      </c>
      <c r="DJ131" s="16">
        <f>+'MATRIZ (A)'!DJ131*DJ$168</f>
        <v>3109.8890860063998</v>
      </c>
      <c r="DK131" s="16">
        <f>+'MATRIZ (A)'!DK131*DK$168</f>
        <v>921.02029031649124</v>
      </c>
      <c r="DL131" s="16">
        <f>+'MATRIZ (A)'!DL131*DL$168</f>
        <v>4453.2629731948773</v>
      </c>
      <c r="DM131" s="16">
        <f>+'MATRIZ (A)'!DM131*DM$168</f>
        <v>12.64477085689715</v>
      </c>
      <c r="DN131" s="16">
        <f>+'MATRIZ (A)'!DN131*DN$168</f>
        <v>10.050489413567771</v>
      </c>
      <c r="DO131" s="16">
        <f>+'MATRIZ (A)'!DO131*DO$168</f>
        <v>8681.581117401749</v>
      </c>
      <c r="DP131" s="16">
        <f>+'MATRIZ (A)'!DP131*DP$168</f>
        <v>3411.3068176745878</v>
      </c>
      <c r="DQ131" s="16">
        <f>+'MATRIZ (A)'!DQ131*DQ$168</f>
        <v>1515.2666659777417</v>
      </c>
      <c r="DR131" s="16">
        <f>+'MATRIZ (A)'!DR131*DR$168</f>
        <v>5471.8390641253091</v>
      </c>
      <c r="DS131" s="16">
        <f>+'MATRIZ (A)'!DS131*DS$168</f>
        <v>25807.71020551</v>
      </c>
      <c r="DT131" s="16">
        <f>+'MATRIZ (A)'!DT131*DT$168</f>
        <v>387.67551547160139</v>
      </c>
      <c r="DU131" s="16">
        <f>+'MATRIZ (A)'!DU131*DU$168</f>
        <v>407.14117791613336</v>
      </c>
      <c r="DV131" s="16">
        <f>+'MATRIZ (A)'!DV131*DV$168</f>
        <v>16451.784799911689</v>
      </c>
      <c r="DW131" s="16">
        <f>+'MATRIZ (A)'!DW131*DW$168</f>
        <v>7324.0910992072486</v>
      </c>
      <c r="DX131" s="16">
        <f>+'MATRIZ (A)'!DX131*DX$168</f>
        <v>2114.163518277644</v>
      </c>
      <c r="DY131" s="16">
        <f>+'MATRIZ (A)'!DY131*DY$168</f>
        <v>150.70159905922293</v>
      </c>
      <c r="DZ131" s="16">
        <f>+'MATRIZ (A)'!DZ131*DZ$168</f>
        <v>219.95488409462962</v>
      </c>
      <c r="EA131" s="16">
        <f>+'MATRIZ (A)'!EA131*EA$168</f>
        <v>3093.8828571314093</v>
      </c>
      <c r="EB131" s="16">
        <f>+'MATRIZ (A)'!EB131*EB$168</f>
        <v>2990.8766697219075</v>
      </c>
      <c r="EC131" s="16">
        <f>+'MATRIZ (A)'!EC131*EC$168</f>
        <v>4227.9911608806788</v>
      </c>
      <c r="ED131" s="16">
        <f>+'MATRIZ (A)'!ED131*ED$168</f>
        <v>187.44171979927069</v>
      </c>
      <c r="EE131" s="16">
        <f>+'MATRIZ (A)'!EE131*EE$168</f>
        <v>4.0247743585881643</v>
      </c>
      <c r="EF131" s="16">
        <f>+'MATRIZ (A)'!EF131*EF$168</f>
        <v>40.081467135447177</v>
      </c>
      <c r="EG131" s="16">
        <f>+'MATRIZ (A)'!EG131*EG$168</f>
        <v>679.01081957753706</v>
      </c>
      <c r="EH131" s="16">
        <f>+'MATRIZ (A)'!EH131*EH$168</f>
        <v>0</v>
      </c>
      <c r="EI131" s="18">
        <f t="shared" si="10"/>
        <v>538622.70034564834</v>
      </c>
      <c r="EJ131" s="20">
        <f>+'MATRIZ (I-A) INVERSA'!FM131</f>
        <v>3506.1962982850564</v>
      </c>
      <c r="EK131" s="20">
        <f>+'MATRIZ (I-A) INVERSA'!FN131</f>
        <v>0</v>
      </c>
      <c r="EL131" s="20">
        <f>+'MATRIZ (I-A) INVERSA'!FO131</f>
        <v>0</v>
      </c>
      <c r="EM131" s="20">
        <f>+'MATRIZ (I-A) INVERSA'!FP131</f>
        <v>0</v>
      </c>
      <c r="EN131" s="20">
        <f>+'MATRIZ (I-A) INVERSA'!FQ131</f>
        <v>0</v>
      </c>
      <c r="EO131" s="20">
        <f>+'MATRIZ (I-A) INVERSA'!FR131</f>
        <v>0</v>
      </c>
      <c r="EP131" s="20">
        <f>+'MATRIZ (I-A) INVERSA'!FS131</f>
        <v>0</v>
      </c>
      <c r="EQ131" s="20">
        <f>+'MATRIZ (I-A) INVERSA'!FT131</f>
        <v>0</v>
      </c>
      <c r="ER131" s="20">
        <f>+'MATRIZ (I-A) INVERSA'!FU131</f>
        <v>0</v>
      </c>
      <c r="ES131" s="20">
        <f>+'MATRIZ (I-A) INVERSA'!FV131</f>
        <v>0</v>
      </c>
      <c r="ET131" s="20">
        <f>+'MATRIZ (I-A) INVERSA'!FW131</f>
        <v>0</v>
      </c>
      <c r="EU131" s="20">
        <f>+'MATRIZ (I-A) INVERSA'!FX131</f>
        <v>32.1635827087403</v>
      </c>
      <c r="EV131" s="20">
        <f>+'MATRIZ (I-A) INVERSA'!FY131</f>
        <v>579.10803769741881</v>
      </c>
      <c r="EW131" s="20">
        <f>+'MATRIZ (I-A) INVERSA'!FZ131</f>
        <v>0.95615701942371867</v>
      </c>
      <c r="EX131" s="20">
        <f>+'MATRIZ (I-A) INVERSA'!GA131</f>
        <v>337009.24925598514</v>
      </c>
      <c r="EY131" s="20">
        <f>+'MATRIZ (I-A) INVERSA'!GB131</f>
        <v>0</v>
      </c>
      <c r="EZ131" s="20">
        <f>+'MATRIZ (I-A) INVERSA'!GC131</f>
        <v>0</v>
      </c>
      <c r="FA131" s="20">
        <f>+'MATRIZ (I-A) INVERSA'!GD131</f>
        <v>0</v>
      </c>
      <c r="FB131" s="20">
        <f>+'MATRIZ (I-A) INVERSA'!GE131</f>
        <v>0</v>
      </c>
      <c r="FC131" s="20">
        <f>+'MATRIZ (I-A) INVERSA'!GF131</f>
        <v>0</v>
      </c>
      <c r="FD131" s="20">
        <f>+'MATRIZ (I-A) INVERSA'!GG131</f>
        <v>0</v>
      </c>
      <c r="FE131" s="20">
        <f>+'MATRIZ (I-A) INVERSA'!GH131</f>
        <v>0</v>
      </c>
      <c r="FF131" s="20">
        <f>+'MATRIZ (I-A) INVERSA'!GI131</f>
        <v>0</v>
      </c>
      <c r="FG131" s="18">
        <f t="shared" si="8"/>
        <v>341127.67333169578</v>
      </c>
      <c r="FH131" s="17">
        <f t="shared" si="11"/>
        <v>879750.37367734406</v>
      </c>
      <c r="FI131" s="28"/>
      <c r="FJ131" s="17">
        <v>879750.37367734383</v>
      </c>
      <c r="FK131" s="48">
        <f t="shared" si="9"/>
        <v>0</v>
      </c>
      <c r="FM131" s="46">
        <f>+IFERROR((FH131/'MIP 2017'!FH131*100-100),0)</f>
        <v>0.54345776601860507</v>
      </c>
    </row>
    <row r="132" spans="1:169" s="7" customFormat="1" ht="21.95" customHeight="1" thickBot="1" x14ac:dyDescent="0.25">
      <c r="A132" s="137" t="s">
        <v>301</v>
      </c>
      <c r="B132" s="138" t="s">
        <v>292</v>
      </c>
      <c r="C132" s="16">
        <f>+'MATRIZ (A)'!C132*C$168</f>
        <v>4.3408957784734934</v>
      </c>
      <c r="D132" s="16">
        <f>+'MATRIZ (A)'!D132*D$168</f>
        <v>0.41559234367555331</v>
      </c>
      <c r="E132" s="16">
        <f>+'MATRIZ (A)'!E132*E$168</f>
        <v>2.4695730931754474</v>
      </c>
      <c r="F132" s="16">
        <f>+'MATRIZ (A)'!F132*F$168</f>
        <v>14.244336752963127</v>
      </c>
      <c r="G132" s="16">
        <f>+'MATRIZ (A)'!G132*G$168</f>
        <v>10.274782190198858</v>
      </c>
      <c r="H132" s="16">
        <f>+'MATRIZ (A)'!H132*H$168</f>
        <v>11.580473117707028</v>
      </c>
      <c r="I132" s="16">
        <f>+'MATRIZ (A)'!I132*I$168</f>
        <v>4.5063506470300139</v>
      </c>
      <c r="J132" s="16">
        <f>+'MATRIZ (A)'!J132*J$168</f>
        <v>9.945182545430395</v>
      </c>
      <c r="K132" s="16">
        <f>+'MATRIZ (A)'!K132*K$168</f>
        <v>10.843121796729642</v>
      </c>
      <c r="L132" s="16">
        <f>+'MATRIZ (A)'!L132*L$168</f>
        <v>18.31193102290981</v>
      </c>
      <c r="M132" s="16">
        <f>+'MATRIZ (A)'!M132*M$168</f>
        <v>20.82205311633621</v>
      </c>
      <c r="N132" s="16">
        <f>+'MATRIZ (A)'!N132*N$168</f>
        <v>50.670273773382654</v>
      </c>
      <c r="O132" s="16">
        <f>+'MATRIZ (A)'!O132*O$168</f>
        <v>10.991047358152905</v>
      </c>
      <c r="P132" s="16">
        <f>+'MATRIZ (A)'!P132*P$168</f>
        <v>1188.9443116286072</v>
      </c>
      <c r="Q132" s="16">
        <f>+'MATRIZ (A)'!Q132*Q$168</f>
        <v>3.6298599145243622</v>
      </c>
      <c r="R132" s="16">
        <f>+'MATRIZ (A)'!R132*R$168</f>
        <v>370.68556711428124</v>
      </c>
      <c r="S132" s="16">
        <f>+'MATRIZ (A)'!S132*S$168</f>
        <v>21.791701648003702</v>
      </c>
      <c r="T132" s="16">
        <f>+'MATRIZ (A)'!T132*T$168</f>
        <v>56.506051245729793</v>
      </c>
      <c r="U132" s="16">
        <f>+'MATRIZ (A)'!U132*U$168</f>
        <v>52.422800290056792</v>
      </c>
      <c r="V132" s="16">
        <f>+'MATRIZ (A)'!V132*V$168</f>
        <v>5.7145425813930864</v>
      </c>
      <c r="W132" s="16">
        <f>+'MATRIZ (A)'!W132*W$168</f>
        <v>81.407573187733604</v>
      </c>
      <c r="X132" s="16">
        <f>+'MATRIZ (A)'!X132*X$168</f>
        <v>514.56651143695512</v>
      </c>
      <c r="Y132" s="16">
        <f>+'MATRIZ (A)'!Y132*Y$168</f>
        <v>120.74618845110628</v>
      </c>
      <c r="Z132" s="16">
        <f>+'MATRIZ (A)'!Z132*Z$168</f>
        <v>552.31905659826714</v>
      </c>
      <c r="AA132" s="16">
        <f>+'MATRIZ (A)'!AA132*AA$168</f>
        <v>5.7570618898071118</v>
      </c>
      <c r="AB132" s="16">
        <f>+'MATRIZ (A)'!AB132*AB$168</f>
        <v>103.45866807867505</v>
      </c>
      <c r="AC132" s="16">
        <f>+'MATRIZ (A)'!AC132*AC$168</f>
        <v>5.0331542158886471</v>
      </c>
      <c r="AD132" s="16">
        <f>+'MATRIZ (A)'!AD132*AD$168</f>
        <v>19.095870124458799</v>
      </c>
      <c r="AE132" s="16">
        <f>+'MATRIZ (A)'!AE132*AE$168</f>
        <v>33.92237655445475</v>
      </c>
      <c r="AF132" s="16">
        <f>+'MATRIZ (A)'!AF132*AF$168</f>
        <v>91.906643839002555</v>
      </c>
      <c r="AG132" s="16">
        <f>+'MATRIZ (A)'!AG132*AG$168</f>
        <v>0.44890314662003583</v>
      </c>
      <c r="AH132" s="16">
        <f>+'MATRIZ (A)'!AH132*AH$168</f>
        <v>2.068165907727133</v>
      </c>
      <c r="AI132" s="16">
        <f>+'MATRIZ (A)'!AI132*AI$168</f>
        <v>531.11615837263298</v>
      </c>
      <c r="AJ132" s="16">
        <f>+'MATRIZ (A)'!AJ132*AJ$168</f>
        <v>163.15981065186742</v>
      </c>
      <c r="AK132" s="16">
        <f>+'MATRIZ (A)'!AK132*AK$168</f>
        <v>514.56984096533131</v>
      </c>
      <c r="AL132" s="16">
        <f>+'MATRIZ (A)'!AL132*AL$168</f>
        <v>150.08104291019472</v>
      </c>
      <c r="AM132" s="16">
        <f>+'MATRIZ (A)'!AM132*AM$168</f>
        <v>352.97146716363221</v>
      </c>
      <c r="AN132" s="16">
        <f>+'MATRIZ (A)'!AN132*AN$168</f>
        <v>80.850830103117559</v>
      </c>
      <c r="AO132" s="16">
        <f>+'MATRIZ (A)'!AO132*AO$168</f>
        <v>253.6932293807121</v>
      </c>
      <c r="AP132" s="16">
        <f>+'MATRIZ (A)'!AP132*AP$168</f>
        <v>646.27977055398105</v>
      </c>
      <c r="AQ132" s="16">
        <f>+'MATRIZ (A)'!AQ132*AQ$168</f>
        <v>106.9940211598804</v>
      </c>
      <c r="AR132" s="16">
        <f>+'MATRIZ (A)'!AR132*AR$168</f>
        <v>51.42684941109529</v>
      </c>
      <c r="AS132" s="16">
        <f>+'MATRIZ (A)'!AS132*AS$168</f>
        <v>271.32327053716062</v>
      </c>
      <c r="AT132" s="16">
        <f>+'MATRIZ (A)'!AT132*AT$168</f>
        <v>56.420240103101811</v>
      </c>
      <c r="AU132" s="16">
        <f>+'MATRIZ (A)'!AU132*AU$168</f>
        <v>1434.1518551716661</v>
      </c>
      <c r="AV132" s="16">
        <f>+'MATRIZ (A)'!AV132*AV$168</f>
        <v>79.957490302576616</v>
      </c>
      <c r="AW132" s="16">
        <f>+'MATRIZ (A)'!AW132*AW$168</f>
        <v>497.20925449211643</v>
      </c>
      <c r="AX132" s="16">
        <f>+'MATRIZ (A)'!AX132*AX$168</f>
        <v>62.175349893713339</v>
      </c>
      <c r="AY132" s="16">
        <f>+'MATRIZ (A)'!AY132*AY$168</f>
        <v>63.428884816645592</v>
      </c>
      <c r="AZ132" s="16">
        <f>+'MATRIZ (A)'!AZ132*AZ$168</f>
        <v>7.6574696259396369</v>
      </c>
      <c r="BA132" s="16">
        <f>+'MATRIZ (A)'!BA132*BA$168</f>
        <v>4.8338019187963663</v>
      </c>
      <c r="BB132" s="16">
        <f>+'MATRIZ (A)'!BB132*BB$168</f>
        <v>48.739473898273957</v>
      </c>
      <c r="BC132" s="16">
        <f>+'MATRIZ (A)'!BC132*BC$168</f>
        <v>262.92023899794071</v>
      </c>
      <c r="BD132" s="16">
        <f>+'MATRIZ (A)'!BD132*BD$168</f>
        <v>144.33852071669222</v>
      </c>
      <c r="BE132" s="16">
        <f>+'MATRIZ (A)'!BE132*BE$168</f>
        <v>289.3086854349537</v>
      </c>
      <c r="BF132" s="16">
        <f>+'MATRIZ (A)'!BF132*BF$168</f>
        <v>340.24398141411251</v>
      </c>
      <c r="BG132" s="16">
        <f>+'MATRIZ (A)'!BG132*BG$168</f>
        <v>113.11413642477217</v>
      </c>
      <c r="BH132" s="16">
        <f>+'MATRIZ (A)'!BH132*BH$168</f>
        <v>369.35119496028847</v>
      </c>
      <c r="BI132" s="16">
        <f>+'MATRIZ (A)'!BI132*BI$168</f>
        <v>157.04193846055486</v>
      </c>
      <c r="BJ132" s="16">
        <f>+'MATRIZ (A)'!BJ132*BJ$168</f>
        <v>112.82129742538456</v>
      </c>
      <c r="BK132" s="16">
        <f>+'MATRIZ (A)'!BK132*BK$168</f>
        <v>31.985045923757273</v>
      </c>
      <c r="BL132" s="16">
        <f>+'MATRIZ (A)'!BL132*BL$168</f>
        <v>25.261215212489812</v>
      </c>
      <c r="BM132" s="16">
        <f>+'MATRIZ (A)'!BM132*BM$168</f>
        <v>207.63679387119794</v>
      </c>
      <c r="BN132" s="16">
        <f>+'MATRIZ (A)'!BN132*BN$168</f>
        <v>121.1559089684677</v>
      </c>
      <c r="BO132" s="16">
        <f>+'MATRIZ (A)'!BO132*BO$168</f>
        <v>194.52527324362362</v>
      </c>
      <c r="BP132" s="16">
        <f>+'MATRIZ (A)'!BP132*BP$168</f>
        <v>23.109552515308522</v>
      </c>
      <c r="BQ132" s="16">
        <f>+'MATRIZ (A)'!BQ132*BQ$168</f>
        <v>51.617515342653739</v>
      </c>
      <c r="BR132" s="16">
        <f>+'MATRIZ (A)'!BR132*BR$168</f>
        <v>214.64537497967785</v>
      </c>
      <c r="BS132" s="16">
        <f>+'MATRIZ (A)'!BS132*BS$168</f>
        <v>24.953022123457529</v>
      </c>
      <c r="BT132" s="16">
        <f>+'MATRIZ (A)'!BT132*BT$168</f>
        <v>220.14096365524034</v>
      </c>
      <c r="BU132" s="16">
        <f>+'MATRIZ (A)'!BU132*BU$168</f>
        <v>964.81149154772356</v>
      </c>
      <c r="BV132" s="16">
        <f>+'MATRIZ (A)'!BV132*BV$168</f>
        <v>373.38187345657821</v>
      </c>
      <c r="BW132" s="16">
        <f>+'MATRIZ (A)'!BW132*BW$168</f>
        <v>278.49924001991332</v>
      </c>
      <c r="BX132" s="16">
        <f>+'MATRIZ (A)'!BX132*BX$168</f>
        <v>1472.7566340491371</v>
      </c>
      <c r="BY132" s="16">
        <f>+'MATRIZ (A)'!BY132*BY$168</f>
        <v>204.43253225803107</v>
      </c>
      <c r="BZ132" s="16">
        <f>+'MATRIZ (A)'!BZ132*BZ$168</f>
        <v>302.75067474147181</v>
      </c>
      <c r="CA132" s="16">
        <f>+'MATRIZ (A)'!CA132*CA$168</f>
        <v>4074.4905867205684</v>
      </c>
      <c r="CB132" s="16">
        <f>+'MATRIZ (A)'!CB132*CB$168</f>
        <v>922.32802332858921</v>
      </c>
      <c r="CC132" s="16">
        <f>+'MATRIZ (A)'!CC132*CC$168</f>
        <v>818.20486325335287</v>
      </c>
      <c r="CD132" s="16">
        <f>+'MATRIZ (A)'!CD132*CD$168</f>
        <v>277.4373363269799</v>
      </c>
      <c r="CE132" s="16">
        <f>+'MATRIZ (A)'!CE132*CE$168</f>
        <v>736.95683912829327</v>
      </c>
      <c r="CF132" s="16">
        <f>+'MATRIZ (A)'!CF132*CF$168</f>
        <v>735.14742388540253</v>
      </c>
      <c r="CG132" s="16">
        <f>+'MATRIZ (A)'!CG132*CG$168</f>
        <v>11301.769581441513</v>
      </c>
      <c r="CH132" s="16">
        <f>+'MATRIZ (A)'!CH132*CH$168</f>
        <v>417.32057053038676</v>
      </c>
      <c r="CI132" s="16">
        <f>+'MATRIZ (A)'!CI132*CI$168</f>
        <v>34.836041935386447</v>
      </c>
      <c r="CJ132" s="16">
        <f>+'MATRIZ (A)'!CJ132*CJ$168</f>
        <v>345.68390720807832</v>
      </c>
      <c r="CK132" s="16">
        <f>+'MATRIZ (A)'!CK132*CK$168</f>
        <v>354.59566621221444</v>
      </c>
      <c r="CL132" s="16">
        <f>+'MATRIZ (A)'!CL132*CL$168</f>
        <v>609.18186593918813</v>
      </c>
      <c r="CM132" s="16">
        <f>+'MATRIZ (A)'!CM132*CM$168</f>
        <v>588.00482986276768</v>
      </c>
      <c r="CN132" s="16">
        <f>+'MATRIZ (A)'!CN132*CN$168</f>
        <v>177.88643290674906</v>
      </c>
      <c r="CO132" s="16">
        <f>+'MATRIZ (A)'!CO132*CO$168</f>
        <v>1357.0038132578848</v>
      </c>
      <c r="CP132" s="16">
        <f>+'MATRIZ (A)'!CP132*CP$168</f>
        <v>171.73357849227804</v>
      </c>
      <c r="CQ132" s="16">
        <f>+'MATRIZ (A)'!CQ132*CQ$168</f>
        <v>1976.3036788837005</v>
      </c>
      <c r="CR132" s="16">
        <f>+'MATRIZ (A)'!CR132*CR$168</f>
        <v>2820.1762593373364</v>
      </c>
      <c r="CS132" s="16">
        <f>+'MATRIZ (A)'!CS132*CS$168</f>
        <v>369.70843576737985</v>
      </c>
      <c r="CT132" s="16">
        <f>+'MATRIZ (A)'!CT132*CT$168</f>
        <v>1565.5825381978264</v>
      </c>
      <c r="CU132" s="16">
        <f>+'MATRIZ (A)'!CU132*CU$168</f>
        <v>592.86665628634489</v>
      </c>
      <c r="CV132" s="16">
        <f>+'MATRIZ (A)'!CV132*CV$168</f>
        <v>53.072959679259384</v>
      </c>
      <c r="CW132" s="16">
        <f>+'MATRIZ (A)'!CW132*CW$168</f>
        <v>2519.5610763094469</v>
      </c>
      <c r="CX132" s="16">
        <f>+'MATRIZ (A)'!CX132*CX$168</f>
        <v>1362.2727905244028</v>
      </c>
      <c r="CY132" s="16">
        <f>+'MATRIZ (A)'!CY132*CY$168</f>
        <v>446.28276583571045</v>
      </c>
      <c r="CZ132" s="16">
        <f>+'MATRIZ (A)'!CZ132*CZ$168</f>
        <v>270.66212864935443</v>
      </c>
      <c r="DA132" s="16">
        <f>+'MATRIZ (A)'!DA132*DA$168</f>
        <v>2052.4303806837829</v>
      </c>
      <c r="DB132" s="16">
        <f>+'MATRIZ (A)'!DB132*DB$168</f>
        <v>283.64170195813466</v>
      </c>
      <c r="DC132" s="16">
        <f>+'MATRIZ (A)'!DC132*DC$168</f>
        <v>273.52000521201944</v>
      </c>
      <c r="DD132" s="16">
        <f>+'MATRIZ (A)'!DD132*DD$168</f>
        <v>1007.2059354393009</v>
      </c>
      <c r="DE132" s="16">
        <f>+'MATRIZ (A)'!DE132*DE$168</f>
        <v>433.49798757895121</v>
      </c>
      <c r="DF132" s="16">
        <f>+'MATRIZ (A)'!DF132*DF$168</f>
        <v>338.95671564397583</v>
      </c>
      <c r="DG132" s="16">
        <f>+'MATRIZ (A)'!DG132*DG$168</f>
        <v>1278.6775643853744</v>
      </c>
      <c r="DH132" s="16">
        <f>+'MATRIZ (A)'!DH132*DH$168</f>
        <v>305.54989226131511</v>
      </c>
      <c r="DI132" s="16">
        <f>+'MATRIZ (A)'!DI132*DI$168</f>
        <v>50.633389890384095</v>
      </c>
      <c r="DJ132" s="16">
        <f>+'MATRIZ (A)'!DJ132*DJ$168</f>
        <v>159.96116972039687</v>
      </c>
      <c r="DK132" s="16">
        <f>+'MATRIZ (A)'!DK132*DK$168</f>
        <v>39.183413413228251</v>
      </c>
      <c r="DL132" s="16">
        <f>+'MATRIZ (A)'!DL132*DL$168</f>
        <v>297.81187946575136</v>
      </c>
      <c r="DM132" s="16">
        <f>+'MATRIZ (A)'!DM132*DM$168</f>
        <v>0.48725805567272784</v>
      </c>
      <c r="DN132" s="16">
        <f>+'MATRIZ (A)'!DN132*DN$168</f>
        <v>41.902906566782775</v>
      </c>
      <c r="DO132" s="16">
        <f>+'MATRIZ (A)'!DO132*DO$168</f>
        <v>370.14943396587671</v>
      </c>
      <c r="DP132" s="16">
        <f>+'MATRIZ (A)'!DP132*DP$168</f>
        <v>141.88205168603599</v>
      </c>
      <c r="DQ132" s="16">
        <f>+'MATRIZ (A)'!DQ132*DQ$168</f>
        <v>337.80780541701921</v>
      </c>
      <c r="DR132" s="16">
        <f>+'MATRIZ (A)'!DR132*DR$168</f>
        <v>946.1041895529994</v>
      </c>
      <c r="DS132" s="16">
        <f>+'MATRIZ (A)'!DS132*DS$168</f>
        <v>9837.0595970877366</v>
      </c>
      <c r="DT132" s="16">
        <f>+'MATRIZ (A)'!DT132*DT$168</f>
        <v>808.48478668788266</v>
      </c>
      <c r="DU132" s="16">
        <f>+'MATRIZ (A)'!DU132*DU$168</f>
        <v>31.072658652336703</v>
      </c>
      <c r="DV132" s="16">
        <f>+'MATRIZ (A)'!DV132*DV$168</f>
        <v>2129.669815824906</v>
      </c>
      <c r="DW132" s="16">
        <f>+'MATRIZ (A)'!DW132*DW$168</f>
        <v>3518.0198422042636</v>
      </c>
      <c r="DX132" s="16">
        <f>+'MATRIZ (A)'!DX132*DX$168</f>
        <v>111.87660566158095</v>
      </c>
      <c r="DY132" s="16">
        <f>+'MATRIZ (A)'!DY132*DY$168</f>
        <v>271.93325234684687</v>
      </c>
      <c r="DZ132" s="16">
        <f>+'MATRIZ (A)'!DZ132*DZ$168</f>
        <v>92.290395803858075</v>
      </c>
      <c r="EA132" s="16">
        <f>+'MATRIZ (A)'!EA132*EA$168</f>
        <v>335.28533589902827</v>
      </c>
      <c r="EB132" s="16">
        <f>+'MATRIZ (A)'!EB132*EB$168</f>
        <v>1431.2668610629153</v>
      </c>
      <c r="EC132" s="16">
        <f>+'MATRIZ (A)'!EC132*EC$168</f>
        <v>116.48004514490408</v>
      </c>
      <c r="ED132" s="16">
        <f>+'MATRIZ (A)'!ED132*ED$168</f>
        <v>78.789335999089658</v>
      </c>
      <c r="EE132" s="16">
        <f>+'MATRIZ (A)'!EE132*EE$168</f>
        <v>410.49015969507326</v>
      </c>
      <c r="EF132" s="16">
        <f>+'MATRIZ (A)'!EF132*EF$168</f>
        <v>69.353104100931247</v>
      </c>
      <c r="EG132" s="16">
        <f>+'MATRIZ (A)'!EG132*EG$168</f>
        <v>61.134916861682477</v>
      </c>
      <c r="EH132" s="16">
        <f>+'MATRIZ (A)'!EH132*EH$168</f>
        <v>0</v>
      </c>
      <c r="EI132" s="18">
        <f t="shared" si="10"/>
        <v>77839.364882395719</v>
      </c>
      <c r="EJ132" s="20">
        <f>+'MATRIZ (I-A) INVERSA'!FM132</f>
        <v>81446.242568849208</v>
      </c>
      <c r="EK132" s="20">
        <f>+'MATRIZ (I-A) INVERSA'!FN132</f>
        <v>0</v>
      </c>
      <c r="EL132" s="20">
        <f>+'MATRIZ (I-A) INVERSA'!FO132</f>
        <v>0</v>
      </c>
      <c r="EM132" s="20">
        <f>+'MATRIZ (I-A) INVERSA'!FP132</f>
        <v>0</v>
      </c>
      <c r="EN132" s="20">
        <f>+'MATRIZ (I-A) INVERSA'!FQ132</f>
        <v>0</v>
      </c>
      <c r="EO132" s="20">
        <f>+'MATRIZ (I-A) INVERSA'!FR132</f>
        <v>0</v>
      </c>
      <c r="EP132" s="20">
        <f>+'MATRIZ (I-A) INVERSA'!FS132</f>
        <v>0</v>
      </c>
      <c r="EQ132" s="20">
        <f>+'MATRIZ (I-A) INVERSA'!FT132</f>
        <v>0</v>
      </c>
      <c r="ER132" s="20">
        <f>+'MATRIZ (I-A) INVERSA'!FU132</f>
        <v>0</v>
      </c>
      <c r="ES132" s="20">
        <f>+'MATRIZ (I-A) INVERSA'!FV132</f>
        <v>0</v>
      </c>
      <c r="ET132" s="20">
        <f>+'MATRIZ (I-A) INVERSA'!FW132</f>
        <v>0</v>
      </c>
      <c r="EU132" s="20">
        <f>+'MATRIZ (I-A) INVERSA'!FX132</f>
        <v>967293.11694204353</v>
      </c>
      <c r="EV132" s="20">
        <f>+'MATRIZ (I-A) INVERSA'!FY132</f>
        <v>2289.5123755430723</v>
      </c>
      <c r="EW132" s="20">
        <f>+'MATRIZ (I-A) INVERSA'!FZ132</f>
        <v>3.2105827357025589</v>
      </c>
      <c r="EX132" s="20">
        <f>+'MATRIZ (I-A) INVERSA'!GA132</f>
        <v>18184.429922998657</v>
      </c>
      <c r="EY132" s="20">
        <f>+'MATRIZ (I-A) INVERSA'!GB132</f>
        <v>0</v>
      </c>
      <c r="EZ132" s="20">
        <f>+'MATRIZ (I-A) INVERSA'!GC132</f>
        <v>0</v>
      </c>
      <c r="FA132" s="20">
        <f>+'MATRIZ (I-A) INVERSA'!GD132</f>
        <v>0</v>
      </c>
      <c r="FB132" s="20">
        <f>+'MATRIZ (I-A) INVERSA'!GE132</f>
        <v>0</v>
      </c>
      <c r="FC132" s="20">
        <f>+'MATRIZ (I-A) INVERSA'!GF132</f>
        <v>0</v>
      </c>
      <c r="FD132" s="20">
        <f>+'MATRIZ (I-A) INVERSA'!GG132</f>
        <v>0</v>
      </c>
      <c r="FE132" s="20">
        <f>+'MATRIZ (I-A) INVERSA'!GH132</f>
        <v>0</v>
      </c>
      <c r="FF132" s="20">
        <f>+'MATRIZ (I-A) INVERSA'!GI132</f>
        <v>0</v>
      </c>
      <c r="FG132" s="18">
        <f t="shared" si="8"/>
        <v>1069216.5123921703</v>
      </c>
      <c r="FH132" s="17">
        <f t="shared" si="11"/>
        <v>1147055.8772745659</v>
      </c>
      <c r="FI132" s="28"/>
      <c r="FJ132" s="17">
        <v>1147055.8772745656</v>
      </c>
      <c r="FK132" s="48">
        <f t="shared" si="9"/>
        <v>0</v>
      </c>
      <c r="FM132" s="46">
        <f>+IFERROR((FH132/'MIP 2017'!FH132*100-100),0)</f>
        <v>5.6420896555508193E-2</v>
      </c>
    </row>
    <row r="133" spans="1:169" s="7" customFormat="1" ht="21.95" customHeight="1" thickBot="1" x14ac:dyDescent="0.25">
      <c r="A133" s="137" t="s">
        <v>302</v>
      </c>
      <c r="B133" s="138" t="s">
        <v>294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4.7658128672125799E-3</v>
      </c>
      <c r="F133" s="16">
        <f>+'MATRIZ (A)'!F133*F$168</f>
        <v>2.8128559944559702E-2</v>
      </c>
      <c r="G133" s="16">
        <f>+'MATRIZ (A)'!G133*G$168</f>
        <v>0.13433655531289945</v>
      </c>
      <c r="H133" s="16">
        <f>+'MATRIZ (A)'!H133*H$168</f>
        <v>1.2920751086024336E-2</v>
      </c>
      <c r="I133" s="16">
        <f>+'MATRIZ (A)'!I133*I$168</f>
        <v>6.7948060126150744E-3</v>
      </c>
      <c r="J133" s="16">
        <f>+'MATRIZ (A)'!J133*J$168</f>
        <v>1.1267186027321002E-2</v>
      </c>
      <c r="K133" s="16">
        <f>+'MATRIZ (A)'!K133*K$168</f>
        <v>6.1288320388687985E-2</v>
      </c>
      <c r="L133" s="16">
        <f>+'MATRIZ (A)'!L133*L$168</f>
        <v>9.8874218057977636E-2</v>
      </c>
      <c r="M133" s="16">
        <f>+'MATRIZ (A)'!M133*M$168</f>
        <v>0.19002373219628699</v>
      </c>
      <c r="N133" s="16">
        <f>+'MATRIZ (A)'!N133*N$168</f>
        <v>0.36963049802103626</v>
      </c>
      <c r="O133" s="16">
        <f>+'MATRIZ (A)'!O133*O$168</f>
        <v>0.11849708667569714</v>
      </c>
      <c r="P133" s="16">
        <f>+'MATRIZ (A)'!P133*P$168</f>
        <v>0.67453079412277561</v>
      </c>
      <c r="Q133" s="16">
        <f>+'MATRIZ (A)'!Q133*Q$168</f>
        <v>1.1881216273226148E-2</v>
      </c>
      <c r="R133" s="16">
        <f>+'MATRIZ (A)'!R133*R$168</f>
        <v>3.6882500822691839</v>
      </c>
      <c r="S133" s="16">
        <f>+'MATRIZ (A)'!S133*S$168</f>
        <v>4.1758771610508956E-2</v>
      </c>
      <c r="T133" s="16">
        <f>+'MATRIZ (A)'!T133*T$168</f>
        <v>0.2160353583380813</v>
      </c>
      <c r="U133" s="16">
        <f>+'MATRIZ (A)'!U133*U$168</f>
        <v>1.162871409131583</v>
      </c>
      <c r="V133" s="16">
        <f>+'MATRIZ (A)'!V133*V$168</f>
        <v>1.4975816902001917E-2</v>
      </c>
      <c r="W133" s="16">
        <f>+'MATRIZ (A)'!W133*W$168</f>
        <v>8.5446693450540318E-2</v>
      </c>
      <c r="X133" s="16">
        <f>+'MATRIZ (A)'!X133*X$168</f>
        <v>0.23151085971883856</v>
      </c>
      <c r="Y133" s="16">
        <f>+'MATRIZ (A)'!Y133*Y$168</f>
        <v>3.0827153909339421E-3</v>
      </c>
      <c r="Z133" s="16">
        <f>+'MATRIZ (A)'!Z133*Z$168</f>
        <v>0.17424492616202483</v>
      </c>
      <c r="AA133" s="16">
        <f>+'MATRIZ (A)'!AA133*AA$168</f>
        <v>2.4052402797759539E-2</v>
      </c>
      <c r="AB133" s="16">
        <f>+'MATRIZ (A)'!AB133*AB$168</f>
        <v>1.0047521317955017</v>
      </c>
      <c r="AC133" s="16">
        <f>+'MATRIZ (A)'!AC133*AC$168</f>
        <v>5.1460009733396019E-2</v>
      </c>
      <c r="AD133" s="16">
        <f>+'MATRIZ (A)'!AD133*AD$168</f>
        <v>3.5194009713974835E-3</v>
      </c>
      <c r="AE133" s="16">
        <f>+'MATRIZ (A)'!AE133*AE$168</f>
        <v>8.5425864083489469E-2</v>
      </c>
      <c r="AF133" s="16">
        <f>+'MATRIZ (A)'!AF133*AF$168</f>
        <v>1.5985157146193816</v>
      </c>
      <c r="AG133" s="16">
        <f>+'MATRIZ (A)'!AG133*AG$168</f>
        <v>6.9837421066804581E-3</v>
      </c>
      <c r="AH133" s="16">
        <f>+'MATRIZ (A)'!AH133*AH$168</f>
        <v>2.2798736461509157E-3</v>
      </c>
      <c r="AI133" s="16">
        <f>+'MATRIZ (A)'!AI133*AI$168</f>
        <v>7.0504589126274793</v>
      </c>
      <c r="AJ133" s="16">
        <f>+'MATRIZ (A)'!AJ133*AJ$168</f>
        <v>0.40403237130228847</v>
      </c>
      <c r="AK133" s="16">
        <f>+'MATRIZ (A)'!AK133*AK$168</f>
        <v>3.7846336166141645</v>
      </c>
      <c r="AL133" s="16">
        <f>+'MATRIZ (A)'!AL133*AL$168</f>
        <v>0.26507827567777698</v>
      </c>
      <c r="AM133" s="16">
        <f>+'MATRIZ (A)'!AM133*AM$168</f>
        <v>3.9993170243097458</v>
      </c>
      <c r="AN133" s="16">
        <f>+'MATRIZ (A)'!AN133*AN$168</f>
        <v>1.2926138275834265</v>
      </c>
      <c r="AO133" s="16">
        <f>+'MATRIZ (A)'!AO133*AO$168</f>
        <v>1.974965690594888</v>
      </c>
      <c r="AP133" s="16">
        <f>+'MATRIZ (A)'!AP133*AP$168</f>
        <v>6.0232188614844908</v>
      </c>
      <c r="AQ133" s="16">
        <f>+'MATRIZ (A)'!AQ133*AQ$168</f>
        <v>2.0136629395025092</v>
      </c>
      <c r="AR133" s="16">
        <f>+'MATRIZ (A)'!AR133*AR$168</f>
        <v>0.60095579808974975</v>
      </c>
      <c r="AS133" s="16">
        <f>+'MATRIZ (A)'!AS133*AS$168</f>
        <v>0.27578843342998466</v>
      </c>
      <c r="AT133" s="16">
        <f>+'MATRIZ (A)'!AT133*AT$168</f>
        <v>1.4225652602635441</v>
      </c>
      <c r="AU133" s="16">
        <f>+'MATRIZ (A)'!AU133*AU$168</f>
        <v>3.3858895123783799</v>
      </c>
      <c r="AV133" s="16">
        <f>+'MATRIZ (A)'!AV133*AV$168</f>
        <v>0.7714439877335858</v>
      </c>
      <c r="AW133" s="16">
        <f>+'MATRIZ (A)'!AW133*AW$168</f>
        <v>13.296192984526526</v>
      </c>
      <c r="AX133" s="16">
        <f>+'MATRIZ (A)'!AX133*AX$168</f>
        <v>0.20494473738172259</v>
      </c>
      <c r="AY133" s="16">
        <f>+'MATRIZ (A)'!AY133*AY$168</f>
        <v>0.2754874632551999</v>
      </c>
      <c r="AZ133" s="16">
        <f>+'MATRIZ (A)'!AZ133*AZ$168</f>
        <v>1.9046474652005502E-2</v>
      </c>
      <c r="BA133" s="16">
        <f>+'MATRIZ (A)'!BA133*BA$168</f>
        <v>1.5736216902731043E-2</v>
      </c>
      <c r="BB133" s="16">
        <f>+'MATRIZ (A)'!BB133*BB$168</f>
        <v>1.2903992724097553</v>
      </c>
      <c r="BC133" s="16">
        <f>+'MATRIZ (A)'!BC133*BC$168</f>
        <v>1.0327804768356694</v>
      </c>
      <c r="BD133" s="16">
        <f>+'MATRIZ (A)'!BD133*BD$168</f>
        <v>0.53413104899009378</v>
      </c>
      <c r="BE133" s="16">
        <f>+'MATRIZ (A)'!BE133*BE$168</f>
        <v>3.1547864922667457</v>
      </c>
      <c r="BF133" s="16">
        <f>+'MATRIZ (A)'!BF133*BF$168</f>
        <v>4.2543512733604363</v>
      </c>
      <c r="BG133" s="16">
        <f>+'MATRIZ (A)'!BG133*BG$168</f>
        <v>0.35140042394675763</v>
      </c>
      <c r="BH133" s="16">
        <f>+'MATRIZ (A)'!BH133*BH$168</f>
        <v>1.324517151552796</v>
      </c>
      <c r="BI133" s="16">
        <f>+'MATRIZ (A)'!BI133*BI$168</f>
        <v>2.0687347423331031</v>
      </c>
      <c r="BJ133" s="16">
        <f>+'MATRIZ (A)'!BJ133*BJ$168</f>
        <v>0.6994523969799924</v>
      </c>
      <c r="BK133" s="16">
        <f>+'MATRIZ (A)'!BK133*BK$168</f>
        <v>1.8955074540939327</v>
      </c>
      <c r="BL133" s="16">
        <f>+'MATRIZ (A)'!BL133*BL$168</f>
        <v>0.61009960561607546</v>
      </c>
      <c r="BM133" s="16">
        <f>+'MATRIZ (A)'!BM133*BM$168</f>
        <v>3.6153172200716561</v>
      </c>
      <c r="BN133" s="16">
        <f>+'MATRIZ (A)'!BN133*BN$168</f>
        <v>1.0871251734245255</v>
      </c>
      <c r="BO133" s="16">
        <f>+'MATRIZ (A)'!BO133*BO$168</f>
        <v>1.0430812183944704</v>
      </c>
      <c r="BP133" s="16">
        <f>+'MATRIZ (A)'!BP133*BP$168</f>
        <v>1.0717255856981869</v>
      </c>
      <c r="BQ133" s="16">
        <f>+'MATRIZ (A)'!BQ133*BQ$168</f>
        <v>1.6213232244234035</v>
      </c>
      <c r="BR133" s="16">
        <f>+'MATRIZ (A)'!BR133*BR$168</f>
        <v>2.4811678108985964</v>
      </c>
      <c r="BS133" s="16">
        <f>+'MATRIZ (A)'!BS133*BS$168</f>
        <v>0.18525343748520509</v>
      </c>
      <c r="BT133" s="16">
        <f>+'MATRIZ (A)'!BT133*BT$168</f>
        <v>1.2942663596853163</v>
      </c>
      <c r="BU133" s="16">
        <f>+'MATRIZ (A)'!BU133*BU$168</f>
        <v>8.1557815935384532</v>
      </c>
      <c r="BV133" s="16">
        <f>+'MATRIZ (A)'!BV133*BV$168</f>
        <v>5.9737117717671193</v>
      </c>
      <c r="BW133" s="16">
        <f>+'MATRIZ (A)'!BW133*BW$168</f>
        <v>11.830520656965069</v>
      </c>
      <c r="BX133" s="16">
        <f>+'MATRIZ (A)'!BX133*BX$168</f>
        <v>30.33501648099648</v>
      </c>
      <c r="BY133" s="16">
        <f>+'MATRIZ (A)'!BY133*BY$168</f>
        <v>10.008183557329486</v>
      </c>
      <c r="BZ133" s="16">
        <f>+'MATRIZ (A)'!BZ133*BZ$168</f>
        <v>0.18912084075322541</v>
      </c>
      <c r="CA133" s="16">
        <f>+'MATRIZ (A)'!CA133*CA$168</f>
        <v>2.5968887329838037</v>
      </c>
      <c r="CB133" s="16">
        <f>+'MATRIZ (A)'!CB133*CB$168</f>
        <v>58.799132991158835</v>
      </c>
      <c r="CC133" s="16">
        <f>+'MATRIZ (A)'!CC133*CC$168</f>
        <v>75.100050752179172</v>
      </c>
      <c r="CD133" s="16">
        <f>+'MATRIZ (A)'!CD133*CD$168</f>
        <v>24.830889021809629</v>
      </c>
      <c r="CE133" s="16">
        <f>+'MATRIZ (A)'!CE133*CE$168</f>
        <v>150.05526863247846</v>
      </c>
      <c r="CF133" s="16">
        <f>+'MATRIZ (A)'!CF133*CF$168</f>
        <v>22.258459480268215</v>
      </c>
      <c r="CG133" s="16">
        <f>+'MATRIZ (A)'!CG133*CG$168</f>
        <v>93.509793346221841</v>
      </c>
      <c r="CH133" s="16">
        <f>+'MATRIZ (A)'!CH133*CH$168</f>
        <v>2.1948035518188207</v>
      </c>
      <c r="CI133" s="16">
        <f>+'MATRIZ (A)'!CI133*CI$168</f>
        <v>0.6182588000331527</v>
      </c>
      <c r="CJ133" s="16">
        <f>+'MATRIZ (A)'!CJ133*CJ$168</f>
        <v>3.8368623883445547</v>
      </c>
      <c r="CK133" s="16">
        <f>+'MATRIZ (A)'!CK133*CK$168</f>
        <v>1.4851185607354145</v>
      </c>
      <c r="CL133" s="16">
        <f>+'MATRIZ (A)'!CL133*CL$168</f>
        <v>4.3170646472779604</v>
      </c>
      <c r="CM133" s="16">
        <f>+'MATRIZ (A)'!CM133*CM$168</f>
        <v>7.8188608599368177</v>
      </c>
      <c r="CN133" s="16">
        <f>+'MATRIZ (A)'!CN133*CN$168</f>
        <v>6.1779373627602254</v>
      </c>
      <c r="CO133" s="16">
        <f>+'MATRIZ (A)'!CO133*CO$168</f>
        <v>11.031400583381032</v>
      </c>
      <c r="CP133" s="16">
        <f>+'MATRIZ (A)'!CP133*CP$168</f>
        <v>1.055125784154846</v>
      </c>
      <c r="CQ133" s="16">
        <f>+'MATRIZ (A)'!CQ133*CQ$168</f>
        <v>18.108930830455567</v>
      </c>
      <c r="CR133" s="16">
        <f>+'MATRIZ (A)'!CR133*CR$168</f>
        <v>19.693032024936102</v>
      </c>
      <c r="CS133" s="16">
        <f>+'MATRIZ (A)'!CS133*CS$168</f>
        <v>4.6111637548596933</v>
      </c>
      <c r="CT133" s="16">
        <f>+'MATRIZ (A)'!CT133*CT$168</f>
        <v>81.854945482268491</v>
      </c>
      <c r="CU133" s="16">
        <f>+'MATRIZ (A)'!CU133*CU$168</f>
        <v>8.474143839484336</v>
      </c>
      <c r="CV133" s="16">
        <f>+'MATRIZ (A)'!CV133*CV$168</f>
        <v>0.94684407379041924</v>
      </c>
      <c r="CW133" s="16">
        <f>+'MATRIZ (A)'!CW133*CW$168</f>
        <v>127.29969810635139</v>
      </c>
      <c r="CX133" s="16">
        <f>+'MATRIZ (A)'!CX133*CX$168</f>
        <v>68.218034357182702</v>
      </c>
      <c r="CY133" s="16">
        <f>+'MATRIZ (A)'!CY133*CY$168</f>
        <v>27.101420527205633</v>
      </c>
      <c r="CZ133" s="16">
        <f>+'MATRIZ (A)'!CZ133*CZ$168</f>
        <v>16.135569312608261</v>
      </c>
      <c r="DA133" s="16">
        <f>+'MATRIZ (A)'!DA133*DA$168</f>
        <v>54.876252076412719</v>
      </c>
      <c r="DB133" s="16">
        <f>+'MATRIZ (A)'!DB133*DB$168</f>
        <v>4.1645943063531936</v>
      </c>
      <c r="DC133" s="16">
        <f>+'MATRIZ (A)'!DC133*DC$168</f>
        <v>2.3883428069139789</v>
      </c>
      <c r="DD133" s="16">
        <f>+'MATRIZ (A)'!DD133*DD$168</f>
        <v>27.993268677452946</v>
      </c>
      <c r="DE133" s="16">
        <f>+'MATRIZ (A)'!DE133*DE$168</f>
        <v>44.862930243843827</v>
      </c>
      <c r="DF133" s="16">
        <f>+'MATRIZ (A)'!DF133*DF$168</f>
        <v>10.472107331448232</v>
      </c>
      <c r="DG133" s="16">
        <f>+'MATRIZ (A)'!DG133*DG$168</f>
        <v>11.05777986692701</v>
      </c>
      <c r="DH133" s="16">
        <f>+'MATRIZ (A)'!DH133*DH$168</f>
        <v>5.3342568819256559</v>
      </c>
      <c r="DI133" s="16">
        <f>+'MATRIZ (A)'!DI133*DI$168</f>
        <v>0.16347624081808157</v>
      </c>
      <c r="DJ133" s="16">
        <f>+'MATRIZ (A)'!DJ133*DJ$168</f>
        <v>4.9509331777963279</v>
      </c>
      <c r="DK133" s="16">
        <f>+'MATRIZ (A)'!DK133*DK$168</f>
        <v>1.4324141198815623</v>
      </c>
      <c r="DL133" s="16">
        <f>+'MATRIZ (A)'!DL133*DL$168</f>
        <v>6.9191927566909968</v>
      </c>
      <c r="DM133" s="16">
        <f>+'MATRIZ (A)'!DM133*DM$168</f>
        <v>1.967973934614467E-2</v>
      </c>
      <c r="DN133" s="16">
        <f>+'MATRIZ (A)'!DN133*DN$168</f>
        <v>0.25084348245591559</v>
      </c>
      <c r="DO133" s="16">
        <f>+'MATRIZ (A)'!DO133*DO$168</f>
        <v>12.442742123277654</v>
      </c>
      <c r="DP133" s="16">
        <f>+'MATRIZ (A)'!DP133*DP$168</f>
        <v>5.1641274371211034</v>
      </c>
      <c r="DQ133" s="16">
        <f>+'MATRIZ (A)'!DQ133*DQ$168</f>
        <v>2.3812970994046734</v>
      </c>
      <c r="DR133" s="16">
        <f>+'MATRIZ (A)'!DR133*DR$168</f>
        <v>10.877156406050362</v>
      </c>
      <c r="DS133" s="16">
        <f>+'MATRIZ (A)'!DS133*DS$168</f>
        <v>73.111893370075677</v>
      </c>
      <c r="DT133" s="16">
        <f>+'MATRIZ (A)'!DT133*DT$168</f>
        <v>2.8607632329797172</v>
      </c>
      <c r="DU133" s="16">
        <f>+'MATRIZ (A)'!DU133*DU$168</f>
        <v>0.58687772687120787</v>
      </c>
      <c r="DV133" s="16">
        <f>+'MATRIZ (A)'!DV133*DV$168</f>
        <v>32.437715800065753</v>
      </c>
      <c r="DW133" s="16">
        <f>+'MATRIZ (A)'!DW133*DW$168</f>
        <v>17.299299116199887</v>
      </c>
      <c r="DX133" s="16">
        <f>+'MATRIZ (A)'!DX133*DX$168</f>
        <v>3.1381429242518761</v>
      </c>
      <c r="DY133" s="16">
        <f>+'MATRIZ (A)'!DY133*DY$168</f>
        <v>0.95534531086698105</v>
      </c>
      <c r="DZ133" s="16">
        <f>+'MATRIZ (A)'!DZ133*DZ$168</f>
        <v>0.55640108415843559</v>
      </c>
      <c r="EA133" s="16">
        <f>+'MATRIZ (A)'!EA133*EA$168</f>
        <v>4.9300547766903611</v>
      </c>
      <c r="EB133" s="16">
        <f>+'MATRIZ (A)'!EB133*EB$168</f>
        <v>11.003489255294454</v>
      </c>
      <c r="EC133" s="16">
        <f>+'MATRIZ (A)'!EC133*EC$168</f>
        <v>6.1498312331289835</v>
      </c>
      <c r="ED133" s="16">
        <f>+'MATRIZ (A)'!ED133*ED$168</f>
        <v>0.34308015642206086</v>
      </c>
      <c r="EE133" s="16">
        <f>+'MATRIZ (A)'!EE133*EE$168</f>
        <v>1.0160935192461178</v>
      </c>
      <c r="EF133" s="16">
        <f>+'MATRIZ (A)'!EF133*EF$168</f>
        <v>0.22456793421906818</v>
      </c>
      <c r="EG133" s="16">
        <f>+'MATRIZ (A)'!EG133*EG$168</f>
        <v>1.1217149024587101</v>
      </c>
      <c r="EH133" s="16">
        <f>+'MATRIZ (A)'!EH133*EH$168</f>
        <v>0</v>
      </c>
      <c r="EI133" s="18">
        <f t="shared" si="10"/>
        <v>1352.918255889575</v>
      </c>
      <c r="EJ133" s="20">
        <f>+'MATRIZ (I-A) INVERSA'!FM133</f>
        <v>9302.5931899989464</v>
      </c>
      <c r="EK133" s="20">
        <f>+'MATRIZ (I-A) INVERSA'!FN133</f>
        <v>0</v>
      </c>
      <c r="EL133" s="20">
        <f>+'MATRIZ (I-A) INVERSA'!FO133</f>
        <v>0</v>
      </c>
      <c r="EM133" s="20">
        <f>+'MATRIZ (I-A) INVERSA'!FP133</f>
        <v>0</v>
      </c>
      <c r="EN133" s="20">
        <f>+'MATRIZ (I-A) INVERSA'!FQ133</f>
        <v>2.3184835871755625</v>
      </c>
      <c r="EO133" s="20">
        <f>+'MATRIZ (I-A) INVERSA'!FR133</f>
        <v>0</v>
      </c>
      <c r="EP133" s="20">
        <f>+'MATRIZ (I-A) INVERSA'!FS133</f>
        <v>94.179223910114459</v>
      </c>
      <c r="EQ133" s="20">
        <f>+'MATRIZ (I-A) INVERSA'!FT133</f>
        <v>0</v>
      </c>
      <c r="ER133" s="20">
        <f>+'MATRIZ (I-A) INVERSA'!FU133</f>
        <v>0</v>
      </c>
      <c r="ES133" s="20">
        <f>+'MATRIZ (I-A) INVERSA'!FV133</f>
        <v>0</v>
      </c>
      <c r="ET133" s="20">
        <f>+'MATRIZ (I-A) INVERSA'!FW133</f>
        <v>0</v>
      </c>
      <c r="EU133" s="20">
        <f>+'MATRIZ (I-A) INVERSA'!FX133</f>
        <v>779019.29967152781</v>
      </c>
      <c r="EV133" s="20">
        <f>+'MATRIZ (I-A) INVERSA'!FY133</f>
        <v>49.321931114233877</v>
      </c>
      <c r="EW133" s="20">
        <f>+'MATRIZ (I-A) INVERSA'!FZ133</f>
        <v>0</v>
      </c>
      <c r="EX133" s="20">
        <f>+'MATRIZ (I-A) INVERSA'!GA133</f>
        <v>491.5336220028712</v>
      </c>
      <c r="EY133" s="20">
        <f>+'MATRIZ (I-A) INVERSA'!GB133</f>
        <v>7837.7658168999706</v>
      </c>
      <c r="EZ133" s="20">
        <f>+'MATRIZ (I-A) INVERSA'!GC133</f>
        <v>633.19238153935544</v>
      </c>
      <c r="FA133" s="20">
        <f>+'MATRIZ (I-A) INVERSA'!GD133</f>
        <v>2948.9151191157216</v>
      </c>
      <c r="FB133" s="20">
        <f>+'MATRIZ (I-A) INVERSA'!GE133</f>
        <v>918.86541650789309</v>
      </c>
      <c r="FC133" s="20">
        <f>+'MATRIZ (I-A) INVERSA'!GF133</f>
        <v>1.0115738053024359</v>
      </c>
      <c r="FD133" s="20">
        <f>+'MATRIZ (I-A) INVERSA'!GG133</f>
        <v>1228.7912967261132</v>
      </c>
      <c r="FE133" s="20">
        <f>+'MATRIZ (I-A) INVERSA'!GH133</f>
        <v>333.53999910086884</v>
      </c>
      <c r="FF133" s="20">
        <f>+'MATRIZ (I-A) INVERSA'!GI133</f>
        <v>0</v>
      </c>
      <c r="FG133" s="18">
        <f t="shared" si="8"/>
        <v>802861.32772583643</v>
      </c>
      <c r="FH133" s="17">
        <f t="shared" si="11"/>
        <v>804214.24598172598</v>
      </c>
      <c r="FI133" s="28"/>
      <c r="FJ133" s="17">
        <v>804214.24598172563</v>
      </c>
      <c r="FK133" s="48">
        <f t="shared" si="9"/>
        <v>0</v>
      </c>
      <c r="FM133" s="46">
        <f>+IFERROR((FH133/'MIP 2017'!FH133*100-100),0)</f>
        <v>0.21375262524063032</v>
      </c>
    </row>
    <row r="134" spans="1:169" s="7" customFormat="1" ht="21.95" customHeight="1" thickBot="1" x14ac:dyDescent="0.25">
      <c r="A134" s="137" t="s">
        <v>304</v>
      </c>
      <c r="B134" s="138" t="s">
        <v>296</v>
      </c>
      <c r="C134" s="16">
        <f>+'MATRIZ (A)'!C134*C$168</f>
        <v>0</v>
      </c>
      <c r="D134" s="16">
        <f>+'MATRIZ (A)'!D134*D$168</f>
        <v>0</v>
      </c>
      <c r="E134" s="16">
        <f>+'MATRIZ (A)'!E134*E$168</f>
        <v>1.2218159408879171E-4</v>
      </c>
      <c r="F134" s="16">
        <f>+'MATRIZ (A)'!F134*F$168</f>
        <v>7.2106354413289562E-4</v>
      </c>
      <c r="G134" s="16">
        <f>+'MATRIZ (A)'!G134*G$168</f>
        <v>4.9888608921541174E-3</v>
      </c>
      <c r="H134" s="16">
        <f>+'MATRIZ (A)'!H134*H$168</f>
        <v>3.3124340553442245E-4</v>
      </c>
      <c r="I134" s="16">
        <f>+'MATRIZ (A)'!I134*I$168</f>
        <v>4.4182550352573355E-3</v>
      </c>
      <c r="J134" s="16">
        <f>+'MATRIZ (A)'!J134*J$168</f>
        <v>2.8882664674521793E-4</v>
      </c>
      <c r="K134" s="16">
        <f>+'MATRIZ (A)'!K134*K$168</f>
        <v>1.5711599334731683E-3</v>
      </c>
      <c r="L134" s="16">
        <f>+'MATRIZ (A)'!L134*L$168</f>
        <v>0.35222896163263517</v>
      </c>
      <c r="M134" s="16">
        <f>+'MATRIZ (A)'!M134*M$168</f>
        <v>4.8716563493655073E-3</v>
      </c>
      <c r="N134" s="16">
        <f>+'MATRIZ (A)'!N134*N$168</f>
        <v>0.91606011149699251</v>
      </c>
      <c r="O134" s="16">
        <f>+'MATRIZ (A)'!O134*O$168</f>
        <v>0.18904977353078592</v>
      </c>
      <c r="P134" s="16">
        <f>+'MATRIZ (A)'!P134*P$168</f>
        <v>5.0916674875874687E-2</v>
      </c>
      <c r="Q134" s="16">
        <f>+'MATRIZ (A)'!Q134*Q$168</f>
        <v>3.045998624837974E-4</v>
      </c>
      <c r="R134" s="16">
        <f>+'MATRIZ (A)'!R134*R$168</f>
        <v>9.4167556306833586E-2</v>
      </c>
      <c r="S134" s="16">
        <f>+'MATRIZ (A)'!S134*S$168</f>
        <v>2.9746679436603661E-2</v>
      </c>
      <c r="T134" s="16">
        <f>+'MATRIZ (A)'!T134*T$168</f>
        <v>5.5385188627282995E-3</v>
      </c>
      <c r="U134" s="16">
        <f>+'MATRIZ (A)'!U134*U$168</f>
        <v>0.75835784232059289</v>
      </c>
      <c r="V134" s="16">
        <f>+'MATRIZ (A)'!V134*V$168</f>
        <v>1.9632813184966994E-3</v>
      </c>
      <c r="W134" s="16">
        <f>+'MATRIZ (A)'!W134*W$168</f>
        <v>0.831688560583141</v>
      </c>
      <c r="X134" s="16">
        <f>+'MATRIZ (A)'!X134*X$168</f>
        <v>3.6573187956460057E-2</v>
      </c>
      <c r="Y134" s="16">
        <f>+'MATRIZ (A)'!Y134*Y$168</f>
        <v>7.5125988981721356E-5</v>
      </c>
      <c r="Z134" s="16">
        <f>+'MATRIZ (A)'!Z134*Z$168</f>
        <v>0.43483935481704894</v>
      </c>
      <c r="AA134" s="16">
        <f>+'MATRIZ (A)'!AA134*AA$168</f>
        <v>6.1614521873950222E-4</v>
      </c>
      <c r="AB134" s="16">
        <f>+'MATRIZ (A)'!AB134*AB$168</f>
        <v>2.397729910127008</v>
      </c>
      <c r="AC134" s="16">
        <f>+'MATRIZ (A)'!AC134*AC$168</f>
        <v>8.3623994819170419E-2</v>
      </c>
      <c r="AD134" s="16">
        <f>+'MATRIZ (A)'!AD134*AD$168</f>
        <v>9.0227214727901748E-5</v>
      </c>
      <c r="AE134" s="16">
        <f>+'MATRIZ (A)'!AE134*AE$168</f>
        <v>3.808245461915058E-2</v>
      </c>
      <c r="AF134" s="16">
        <f>+'MATRIZ (A)'!AF134*AF$168</f>
        <v>0.43094277213762783</v>
      </c>
      <c r="AG134" s="16">
        <f>+'MATRIZ (A)'!AG134*AG$168</f>
        <v>1.5675677664957768E-2</v>
      </c>
      <c r="AH134" s="16">
        <f>+'MATRIZ (A)'!AH134*AH$168</f>
        <v>4.8277683744494641E-2</v>
      </c>
      <c r="AI134" s="16">
        <f>+'MATRIZ (A)'!AI134*AI$168</f>
        <v>16.923430660155841</v>
      </c>
      <c r="AJ134" s="16">
        <f>+'MATRIZ (A)'!AJ134*AJ$168</f>
        <v>1.2068136149818174</v>
      </c>
      <c r="AK134" s="16">
        <f>+'MATRIZ (A)'!AK134*AK$168</f>
        <v>7.1047799039242161</v>
      </c>
      <c r="AL134" s="16">
        <f>+'MATRIZ (A)'!AL134*AL$168</f>
        <v>2.1172698934712333</v>
      </c>
      <c r="AM134" s="16">
        <f>+'MATRIZ (A)'!AM134*AM$168</f>
        <v>13.100854483504166</v>
      </c>
      <c r="AN134" s="16">
        <f>+'MATRIZ (A)'!AN134*AN$168</f>
        <v>2.729772852292514</v>
      </c>
      <c r="AO134" s="16">
        <f>+'MATRIZ (A)'!AO134*AO$168</f>
        <v>2.0609297870239596</v>
      </c>
      <c r="AP134" s="16">
        <f>+'MATRIZ (A)'!AP134*AP$168</f>
        <v>24.19740610572013</v>
      </c>
      <c r="AQ134" s="16">
        <f>+'MATRIZ (A)'!AQ134*AQ$168</f>
        <v>1.2583361410589393</v>
      </c>
      <c r="AR134" s="16">
        <f>+'MATRIZ (A)'!AR134*AR$168</f>
        <v>1.0390109967073018</v>
      </c>
      <c r="AS134" s="16">
        <f>+'MATRIZ (A)'!AS134*AS$168</f>
        <v>0.8812632298534796</v>
      </c>
      <c r="AT134" s="16">
        <f>+'MATRIZ (A)'!AT134*AT$168</f>
        <v>3.2726346936583983</v>
      </c>
      <c r="AU134" s="16">
        <f>+'MATRIZ (A)'!AU134*AU$168</f>
        <v>10.846133334944533</v>
      </c>
      <c r="AV134" s="16">
        <f>+'MATRIZ (A)'!AV134*AV$168</f>
        <v>1.8600493937544333</v>
      </c>
      <c r="AW134" s="16">
        <f>+'MATRIZ (A)'!AW134*AW$168</f>
        <v>28.45307152947208</v>
      </c>
      <c r="AX134" s="16">
        <f>+'MATRIZ (A)'!AX134*AX$168</f>
        <v>1.7907541600554679</v>
      </c>
      <c r="AY134" s="16">
        <f>+'MATRIZ (A)'!AY134*AY$168</f>
        <v>2.8051900739090811</v>
      </c>
      <c r="AZ134" s="16">
        <f>+'MATRIZ (A)'!AZ134*AZ$168</f>
        <v>0.13943369845862269</v>
      </c>
      <c r="BA134" s="16">
        <f>+'MATRIZ (A)'!BA134*BA$168</f>
        <v>0.26567422350513548</v>
      </c>
      <c r="BB134" s="16">
        <f>+'MATRIZ (A)'!BB134*BB$168</f>
        <v>2.9448084807892974</v>
      </c>
      <c r="BC134" s="16">
        <f>+'MATRIZ (A)'!BC134*BC$168</f>
        <v>8.7231551201377862</v>
      </c>
      <c r="BD134" s="16">
        <f>+'MATRIZ (A)'!BD134*BD$168</f>
        <v>2.2820979204837792</v>
      </c>
      <c r="BE134" s="16">
        <f>+'MATRIZ (A)'!BE134*BE$168</f>
        <v>7.3427654624177361</v>
      </c>
      <c r="BF134" s="16">
        <f>+'MATRIZ (A)'!BF134*BF$168</f>
        <v>13.815417896244817</v>
      </c>
      <c r="BG134" s="16">
        <f>+'MATRIZ (A)'!BG134*BG$168</f>
        <v>3.0909401431269838</v>
      </c>
      <c r="BH134" s="16">
        <f>+'MATRIZ (A)'!BH134*BH$168</f>
        <v>6.1657127085393428</v>
      </c>
      <c r="BI134" s="16">
        <f>+'MATRIZ (A)'!BI134*BI$168</f>
        <v>3.7198339502226179</v>
      </c>
      <c r="BJ134" s="16">
        <f>+'MATRIZ (A)'!BJ134*BJ$168</f>
        <v>3.4600721209250991</v>
      </c>
      <c r="BK134" s="16">
        <f>+'MATRIZ (A)'!BK134*BK$168</f>
        <v>3.3998811388427321</v>
      </c>
      <c r="BL134" s="16">
        <f>+'MATRIZ (A)'!BL134*BL$168</f>
        <v>1.5850008731230441</v>
      </c>
      <c r="BM134" s="16">
        <f>+'MATRIZ (A)'!BM134*BM$168</f>
        <v>5.8322998660784862</v>
      </c>
      <c r="BN134" s="16">
        <f>+'MATRIZ (A)'!BN134*BN$168</f>
        <v>3.8568674290249105</v>
      </c>
      <c r="BO134" s="16">
        <f>+'MATRIZ (A)'!BO134*BO$168</f>
        <v>6.0175479568151626</v>
      </c>
      <c r="BP134" s="16">
        <f>+'MATRIZ (A)'!BP134*BP$168</f>
        <v>2.6794203778093122</v>
      </c>
      <c r="BQ134" s="16">
        <f>+'MATRIZ (A)'!BQ134*BQ$168</f>
        <v>4.3239647022715877</v>
      </c>
      <c r="BR134" s="16">
        <f>+'MATRIZ (A)'!BR134*BR$168</f>
        <v>7.145611735975991</v>
      </c>
      <c r="BS134" s="16">
        <f>+'MATRIZ (A)'!BS134*BS$168</f>
        <v>0.43356660882901416</v>
      </c>
      <c r="BT134" s="16">
        <f>+'MATRIZ (A)'!BT134*BT$168</f>
        <v>5.9830671453224049</v>
      </c>
      <c r="BU134" s="16">
        <f>+'MATRIZ (A)'!BU134*BU$168</f>
        <v>12.534921114994642</v>
      </c>
      <c r="BV134" s="16">
        <f>+'MATRIZ (A)'!BV134*BV$168</f>
        <v>34.391550130852153</v>
      </c>
      <c r="BW134" s="16">
        <f>+'MATRIZ (A)'!BW134*BW$168</f>
        <v>11.513047495383725</v>
      </c>
      <c r="BX134" s="16">
        <f>+'MATRIZ (A)'!BX134*BX$168</f>
        <v>166.59463629467621</v>
      </c>
      <c r="BY134" s="16">
        <f>+'MATRIZ (A)'!BY134*BY$168</f>
        <v>11.581215884587099</v>
      </c>
      <c r="BZ134" s="16">
        <f>+'MATRIZ (A)'!BZ134*BZ$168</f>
        <v>0.28745364839516163</v>
      </c>
      <c r="CA134" s="16">
        <f>+'MATRIZ (A)'!CA134*CA$168</f>
        <v>7.7922594721075331</v>
      </c>
      <c r="CB134" s="16">
        <f>+'MATRIZ (A)'!CB134*CB$168</f>
        <v>1.7154569932287032</v>
      </c>
      <c r="CC134" s="16">
        <f>+'MATRIZ (A)'!CC134*CC$168</f>
        <v>1.925359896526561</v>
      </c>
      <c r="CD134" s="16">
        <f>+'MATRIZ (A)'!CD134*CD$168</f>
        <v>0.70371239093107452</v>
      </c>
      <c r="CE134" s="16">
        <f>+'MATRIZ (A)'!CE134*CE$168</f>
        <v>6.7082532005099624</v>
      </c>
      <c r="CF134" s="16">
        <f>+'MATRIZ (A)'!CF134*CF$168</f>
        <v>21.577400554048758</v>
      </c>
      <c r="CG134" s="16">
        <f>+'MATRIZ (A)'!CG134*CG$168</f>
        <v>562.57282137527238</v>
      </c>
      <c r="CH134" s="16">
        <f>+'MATRIZ (A)'!CH134*CH$168</f>
        <v>18.222393402239604</v>
      </c>
      <c r="CI134" s="16">
        <f>+'MATRIZ (A)'!CI134*CI$168</f>
        <v>1.3878642916148551</v>
      </c>
      <c r="CJ134" s="16">
        <f>+'MATRIZ (A)'!CJ134*CJ$168</f>
        <v>12.027886467820434</v>
      </c>
      <c r="CK134" s="16">
        <f>+'MATRIZ (A)'!CK134*CK$168</f>
        <v>0.1861422025226894</v>
      </c>
      <c r="CL134" s="16">
        <f>+'MATRIZ (A)'!CL134*CL$168</f>
        <v>16.918926420781265</v>
      </c>
      <c r="CM134" s="16">
        <f>+'MATRIZ (A)'!CM134*CM$168</f>
        <v>17.569022529456255</v>
      </c>
      <c r="CN134" s="16">
        <f>+'MATRIZ (A)'!CN134*CN$168</f>
        <v>19.061642121649466</v>
      </c>
      <c r="CO134" s="16">
        <f>+'MATRIZ (A)'!CO134*CO$168</f>
        <v>33.749399991600335</v>
      </c>
      <c r="CP134" s="16">
        <f>+'MATRIZ (A)'!CP134*CP$168</f>
        <v>5.8339169443432155</v>
      </c>
      <c r="CQ134" s="16">
        <f>+'MATRIZ (A)'!CQ134*CQ$168</f>
        <v>54.567712319490319</v>
      </c>
      <c r="CR134" s="16">
        <f>+'MATRIZ (A)'!CR134*CR$168</f>
        <v>102.6481280249052</v>
      </c>
      <c r="CS134" s="16">
        <f>+'MATRIZ (A)'!CS134*CS$168</f>
        <v>19.658331729787349</v>
      </c>
      <c r="CT134" s="16">
        <f>+'MATRIZ (A)'!CT134*CT$168</f>
        <v>199.32194784259067</v>
      </c>
      <c r="CU134" s="16">
        <f>+'MATRIZ (A)'!CU134*CU$168</f>
        <v>57.624600485683899</v>
      </c>
      <c r="CV134" s="16">
        <f>+'MATRIZ (A)'!CV134*CV$168</f>
        <v>4.0359356455509516</v>
      </c>
      <c r="CW134" s="16">
        <f>+'MATRIZ (A)'!CW134*CW$168</f>
        <v>349.21902273852703</v>
      </c>
      <c r="CX134" s="16">
        <f>+'MATRIZ (A)'!CX134*CX$168</f>
        <v>165.47459419033513</v>
      </c>
      <c r="CY134" s="16">
        <f>+'MATRIZ (A)'!CY134*CY$168</f>
        <v>64.369592309024313</v>
      </c>
      <c r="CZ134" s="16">
        <f>+'MATRIZ (A)'!CZ134*CZ$168</f>
        <v>40.638299851642728</v>
      </c>
      <c r="DA134" s="16">
        <f>+'MATRIZ (A)'!DA134*DA$168</f>
        <v>134.18501719073893</v>
      </c>
      <c r="DB134" s="16">
        <f>+'MATRIZ (A)'!DB134*DB$168</f>
        <v>25.758750286826789</v>
      </c>
      <c r="DC134" s="16">
        <f>+'MATRIZ (A)'!DC134*DC$168</f>
        <v>17.991517704896538</v>
      </c>
      <c r="DD134" s="16">
        <f>+'MATRIZ (A)'!DD134*DD$168</f>
        <v>121.45857394785916</v>
      </c>
      <c r="DE134" s="16">
        <f>+'MATRIZ (A)'!DE134*DE$168</f>
        <v>35.245551628566389</v>
      </c>
      <c r="DF134" s="16">
        <f>+'MATRIZ (A)'!DF134*DF$168</f>
        <v>20.824637526075279</v>
      </c>
      <c r="DG134" s="16">
        <f>+'MATRIZ (A)'!DG134*DG$168</f>
        <v>40.284208592385767</v>
      </c>
      <c r="DH134" s="16">
        <f>+'MATRIZ (A)'!DH134*DH$168</f>
        <v>17.780029036052316</v>
      </c>
      <c r="DI134" s="16">
        <f>+'MATRIZ (A)'!DI134*DI$168</f>
        <v>3.4607986440208665</v>
      </c>
      <c r="DJ134" s="16">
        <f>+'MATRIZ (A)'!DJ134*DJ$168</f>
        <v>14.872073662781684</v>
      </c>
      <c r="DK134" s="16">
        <f>+'MATRIZ (A)'!DK134*DK$168</f>
        <v>3.8673269936904182</v>
      </c>
      <c r="DL134" s="16">
        <f>+'MATRIZ (A)'!DL134*DL$168</f>
        <v>18.248836216908096</v>
      </c>
      <c r="DM134" s="16">
        <f>+'MATRIZ (A)'!DM134*DM$168</f>
        <v>5.3132670326113247E-2</v>
      </c>
      <c r="DN134" s="16">
        <f>+'MATRIZ (A)'!DN134*DN$168</f>
        <v>1.5847118110274248</v>
      </c>
      <c r="DO134" s="16">
        <f>+'MATRIZ (A)'!DO134*DO$168</f>
        <v>36.398521405880544</v>
      </c>
      <c r="DP134" s="16">
        <f>+'MATRIZ (A)'!DP134*DP$168</f>
        <v>16.588582095723648</v>
      </c>
      <c r="DQ134" s="16">
        <f>+'MATRIZ (A)'!DQ134*DQ$168</f>
        <v>6.3593296481052048</v>
      </c>
      <c r="DR134" s="16">
        <f>+'MATRIZ (A)'!DR134*DR$168</f>
        <v>76.841889999068627</v>
      </c>
      <c r="DS134" s="16">
        <f>+'MATRIZ (A)'!DS134*DS$168</f>
        <v>127.73785573018407</v>
      </c>
      <c r="DT134" s="16">
        <f>+'MATRIZ (A)'!DT134*DT$168</f>
        <v>19.824437253498253</v>
      </c>
      <c r="DU134" s="16">
        <f>+'MATRIZ (A)'!DU134*DU$168</f>
        <v>1.6558688842340801</v>
      </c>
      <c r="DV134" s="16">
        <f>+'MATRIZ (A)'!DV134*DV$168</f>
        <v>111.07002922086544</v>
      </c>
      <c r="DW134" s="16">
        <f>+'MATRIZ (A)'!DW134*DW$168</f>
        <v>98.203617721482772</v>
      </c>
      <c r="DX134" s="16">
        <f>+'MATRIZ (A)'!DX134*DX$168</f>
        <v>9.8589503943732613</v>
      </c>
      <c r="DY134" s="16">
        <f>+'MATRIZ (A)'!DY134*DY$168</f>
        <v>2.8201318630566434</v>
      </c>
      <c r="DZ134" s="16">
        <f>+'MATRIZ (A)'!DZ134*DZ$168</f>
        <v>3.6723493655294144</v>
      </c>
      <c r="EA134" s="16">
        <f>+'MATRIZ (A)'!EA134*EA$168</f>
        <v>12.317008517766928</v>
      </c>
      <c r="EB134" s="16">
        <f>+'MATRIZ (A)'!EB134*EB$168</f>
        <v>18.913146779770635</v>
      </c>
      <c r="EC134" s="16">
        <f>+'MATRIZ (A)'!EC134*EC$168</f>
        <v>19.011503342190444</v>
      </c>
      <c r="ED134" s="16">
        <f>+'MATRIZ (A)'!ED134*ED$168</f>
        <v>1.9401486860341068</v>
      </c>
      <c r="EE134" s="16">
        <f>+'MATRIZ (A)'!EE134*EE$168</f>
        <v>17.065769543835195</v>
      </c>
      <c r="EF134" s="16">
        <f>+'MATRIZ (A)'!EF134*EF$168</f>
        <v>1.2248849948841261</v>
      </c>
      <c r="EG134" s="16">
        <f>+'MATRIZ (A)'!EG134*EG$168</f>
        <v>4.7529210873086996</v>
      </c>
      <c r="EH134" s="16">
        <f>+'MATRIZ (A)'!EH134*EH$168</f>
        <v>0</v>
      </c>
      <c r="EI134" s="18">
        <f t="shared" si="10"/>
        <v>3285.8742631623959</v>
      </c>
      <c r="EJ134" s="20">
        <f>+'MATRIZ (I-A) INVERSA'!FM134</f>
        <v>8.0403137637879425</v>
      </c>
      <c r="EK134" s="20">
        <f>+'MATRIZ (I-A) INVERSA'!FN134</f>
        <v>0</v>
      </c>
      <c r="EL134" s="20">
        <f>+'MATRIZ (I-A) INVERSA'!FO134</f>
        <v>0</v>
      </c>
      <c r="EM134" s="20">
        <f>+'MATRIZ (I-A) INVERSA'!FP134</f>
        <v>0</v>
      </c>
      <c r="EN134" s="20">
        <f>+'MATRIZ (I-A) INVERSA'!FQ134</f>
        <v>0</v>
      </c>
      <c r="EO134" s="20">
        <f>+'MATRIZ (I-A) INVERSA'!FR134</f>
        <v>0</v>
      </c>
      <c r="EP134" s="20">
        <f>+'MATRIZ (I-A) INVERSA'!FS134</f>
        <v>0</v>
      </c>
      <c r="EQ134" s="20">
        <f>+'MATRIZ (I-A) INVERSA'!FT134</f>
        <v>0</v>
      </c>
      <c r="ER134" s="20">
        <f>+'MATRIZ (I-A) INVERSA'!FU134</f>
        <v>0</v>
      </c>
      <c r="ES134" s="20">
        <f>+'MATRIZ (I-A) INVERSA'!FV134</f>
        <v>0</v>
      </c>
      <c r="ET134" s="20">
        <f>+'MATRIZ (I-A) INVERSA'!FW134</f>
        <v>0</v>
      </c>
      <c r="EU134" s="20">
        <f>+'MATRIZ (I-A) INVERSA'!FX134</f>
        <v>29515.563876562333</v>
      </c>
      <c r="EV134" s="20">
        <f>+'MATRIZ (I-A) INVERSA'!FY134</f>
        <v>1.2165816716307307</v>
      </c>
      <c r="EW134" s="20">
        <f>+'MATRIZ (I-A) INVERSA'!FZ134</f>
        <v>0</v>
      </c>
      <c r="EX134" s="20">
        <f>+'MATRIZ (I-A) INVERSA'!GA134</f>
        <v>1034.8981990150103</v>
      </c>
      <c r="EY134" s="20">
        <f>+'MATRIZ (I-A) INVERSA'!GB134</f>
        <v>0</v>
      </c>
      <c r="EZ134" s="20">
        <f>+'MATRIZ (I-A) INVERSA'!GC134</f>
        <v>0</v>
      </c>
      <c r="FA134" s="20">
        <f>+'MATRIZ (I-A) INVERSA'!GD134</f>
        <v>0</v>
      </c>
      <c r="FB134" s="20">
        <f>+'MATRIZ (I-A) INVERSA'!GE134</f>
        <v>0</v>
      </c>
      <c r="FC134" s="20">
        <f>+'MATRIZ (I-A) INVERSA'!GF134</f>
        <v>0</v>
      </c>
      <c r="FD134" s="20">
        <f>+'MATRIZ (I-A) INVERSA'!GG134</f>
        <v>0</v>
      </c>
      <c r="FE134" s="20">
        <f>+'MATRIZ (I-A) INVERSA'!GH134</f>
        <v>0</v>
      </c>
      <c r="FF134" s="20">
        <f>+'MATRIZ (I-A) INVERSA'!GI134</f>
        <v>0</v>
      </c>
      <c r="FG134" s="18">
        <f t="shared" si="8"/>
        <v>30559.71897101276</v>
      </c>
      <c r="FH134" s="17">
        <f t="shared" si="11"/>
        <v>33845.593234175154</v>
      </c>
      <c r="FI134" s="28"/>
      <c r="FJ134" s="17">
        <v>33845.593234175176</v>
      </c>
      <c r="FK134" s="48">
        <f t="shared" si="9"/>
        <v>0</v>
      </c>
      <c r="FM134" s="46">
        <f>+IFERROR((FH134/'MIP 2017'!FH134*100-100),0)</f>
        <v>7.8894978117133974E-2</v>
      </c>
    </row>
    <row r="135" spans="1:169" s="7" customFormat="1" ht="21.95" customHeight="1" thickBot="1" x14ac:dyDescent="0.25">
      <c r="A135" s="137" t="s">
        <v>306</v>
      </c>
      <c r="B135" s="138" t="s">
        <v>298</v>
      </c>
      <c r="C135" s="16">
        <f>+'MATRIZ (A)'!C135*C$168</f>
        <v>1.047343757470272</v>
      </c>
      <c r="D135" s="16">
        <f>+'MATRIZ (A)'!D135*D$168</f>
        <v>0.3878844322297898</v>
      </c>
      <c r="E135" s="16">
        <f>+'MATRIZ (A)'!E135*E$168</f>
        <v>0.70877242512272942</v>
      </c>
      <c r="F135" s="16">
        <f>+'MATRIZ (A)'!F135*F$168</f>
        <v>17.270627877440546</v>
      </c>
      <c r="G135" s="16">
        <f>+'MATRIZ (A)'!G135*G$168</f>
        <v>4.9136461160483709</v>
      </c>
      <c r="H135" s="16">
        <f>+'MATRIZ (A)'!H135*H$168</f>
        <v>2.4859689531683777</v>
      </c>
      <c r="I135" s="16">
        <f>+'MATRIZ (A)'!I135*I$168</f>
        <v>0.6294204658082454</v>
      </c>
      <c r="J135" s="16">
        <f>+'MATRIZ (A)'!J135*J$168</f>
        <v>3.4851096961344137</v>
      </c>
      <c r="K135" s="16">
        <f>+'MATRIZ (A)'!K135*K$168</f>
        <v>9.3645779619584122</v>
      </c>
      <c r="L135" s="16">
        <f>+'MATRIZ (A)'!L135*L$168</f>
        <v>8.7732142801601558</v>
      </c>
      <c r="M135" s="16">
        <f>+'MATRIZ (A)'!M135*M$168</f>
        <v>27.616450540078123</v>
      </c>
      <c r="N135" s="16">
        <f>+'MATRIZ (A)'!N135*N$168</f>
        <v>24.781522080788733</v>
      </c>
      <c r="O135" s="16">
        <f>+'MATRIZ (A)'!O135*O$168</f>
        <v>8.3304068551232309</v>
      </c>
      <c r="P135" s="16">
        <f>+'MATRIZ (A)'!P135*P$168</f>
        <v>644.7143537658236</v>
      </c>
      <c r="Q135" s="16">
        <f>+'MATRIZ (A)'!Q135*Q$168</f>
        <v>3.8491321830678982</v>
      </c>
      <c r="R135" s="16">
        <f>+'MATRIZ (A)'!R135*R$168</f>
        <v>616.91990723142169</v>
      </c>
      <c r="S135" s="16">
        <f>+'MATRIZ (A)'!S135*S$168</f>
        <v>23.762480701000417</v>
      </c>
      <c r="T135" s="16">
        <f>+'MATRIZ (A)'!T135*T$168</f>
        <v>59.576366479503548</v>
      </c>
      <c r="U135" s="16">
        <f>+'MATRIZ (A)'!U135*U$168</f>
        <v>37.242387917456384</v>
      </c>
      <c r="V135" s="16">
        <f>+'MATRIZ (A)'!V135*V$168</f>
        <v>1.6126487423719575</v>
      </c>
      <c r="W135" s="16">
        <f>+'MATRIZ (A)'!W135*W$168</f>
        <v>64.359452316890625</v>
      </c>
      <c r="X135" s="16">
        <f>+'MATRIZ (A)'!X135*X$168</f>
        <v>59.448444905905021</v>
      </c>
      <c r="Y135" s="16">
        <f>+'MATRIZ (A)'!Y135*Y$168</f>
        <v>4.8671819336319464</v>
      </c>
      <c r="Z135" s="16">
        <f>+'MATRIZ (A)'!Z135*Z$168</f>
        <v>44.921087941701579</v>
      </c>
      <c r="AA135" s="16">
        <f>+'MATRIZ (A)'!AA135*AA$168</f>
        <v>9.613455212587553</v>
      </c>
      <c r="AB135" s="16">
        <f>+'MATRIZ (A)'!AB135*AB$168</f>
        <v>531.33132913648342</v>
      </c>
      <c r="AC135" s="16">
        <f>+'MATRIZ (A)'!AC135*AC$168</f>
        <v>1.6134549467463024</v>
      </c>
      <c r="AD135" s="16">
        <f>+'MATRIZ (A)'!AD135*AD$168</f>
        <v>5.1254878058669924</v>
      </c>
      <c r="AE135" s="16">
        <f>+'MATRIZ (A)'!AE135*AE$168</f>
        <v>3.6308037862377835</v>
      </c>
      <c r="AF135" s="16">
        <f>+'MATRIZ (A)'!AF135*AF$168</f>
        <v>128.79250445131854</v>
      </c>
      <c r="AG135" s="16">
        <f>+'MATRIZ (A)'!AG135*AG$168</f>
        <v>4.4107051229473969E-2</v>
      </c>
      <c r="AH135" s="16">
        <f>+'MATRIZ (A)'!AH135*AH$168</f>
        <v>0.99462539714777309</v>
      </c>
      <c r="AI135" s="16">
        <f>+'MATRIZ (A)'!AI135*AI$168</f>
        <v>1051.6040010397019</v>
      </c>
      <c r="AJ135" s="16">
        <f>+'MATRIZ (A)'!AJ135*AJ$168</f>
        <v>82.070889730211093</v>
      </c>
      <c r="AK135" s="16">
        <f>+'MATRIZ (A)'!AK135*AK$168</f>
        <v>725.17519469797458</v>
      </c>
      <c r="AL135" s="16">
        <f>+'MATRIZ (A)'!AL135*AL$168</f>
        <v>101.51877100262165</v>
      </c>
      <c r="AM135" s="16">
        <f>+'MATRIZ (A)'!AM135*AM$168</f>
        <v>375.68160275116929</v>
      </c>
      <c r="AN135" s="16">
        <f>+'MATRIZ (A)'!AN135*AN$168</f>
        <v>55.569826106552689</v>
      </c>
      <c r="AO135" s="16">
        <f>+'MATRIZ (A)'!AO135*AO$168</f>
        <v>196.10973813057149</v>
      </c>
      <c r="AP135" s="16">
        <f>+'MATRIZ (A)'!AP135*AP$168</f>
        <v>623.87504900679176</v>
      </c>
      <c r="AQ135" s="16">
        <f>+'MATRIZ (A)'!AQ135*AQ$168</f>
        <v>431.22478154481797</v>
      </c>
      <c r="AR135" s="16">
        <f>+'MATRIZ (A)'!AR135*AR$168</f>
        <v>17.296748495094484</v>
      </c>
      <c r="AS135" s="16">
        <f>+'MATRIZ (A)'!AS135*AS$168</f>
        <v>82.647582005226297</v>
      </c>
      <c r="AT135" s="16">
        <f>+'MATRIZ (A)'!AT135*AT$168</f>
        <v>91.914268779600334</v>
      </c>
      <c r="AU135" s="16">
        <f>+'MATRIZ (A)'!AU135*AU$168</f>
        <v>513.00543455227375</v>
      </c>
      <c r="AV135" s="16">
        <f>+'MATRIZ (A)'!AV135*AV$168</f>
        <v>62.984706518782161</v>
      </c>
      <c r="AW135" s="16">
        <f>+'MATRIZ (A)'!AW135*AW$168</f>
        <v>172.92912325683994</v>
      </c>
      <c r="AX135" s="16">
        <f>+'MATRIZ (A)'!AX135*AX$168</f>
        <v>55.484487589280768</v>
      </c>
      <c r="AY135" s="16">
        <f>+'MATRIZ (A)'!AY135*AY$168</f>
        <v>127.70564786180681</v>
      </c>
      <c r="AZ135" s="16">
        <f>+'MATRIZ (A)'!AZ135*AZ$168</f>
        <v>3.0509289277807916</v>
      </c>
      <c r="BA135" s="16">
        <f>+'MATRIZ (A)'!BA135*BA$168</f>
        <v>3.4361442421381985</v>
      </c>
      <c r="BB135" s="16">
        <f>+'MATRIZ (A)'!BB135*BB$168</f>
        <v>64.298517488452049</v>
      </c>
      <c r="BC135" s="16">
        <f>+'MATRIZ (A)'!BC135*BC$168</f>
        <v>326.34654044477259</v>
      </c>
      <c r="BD135" s="16">
        <f>+'MATRIZ (A)'!BD135*BD$168</f>
        <v>401.01284044646695</v>
      </c>
      <c r="BE135" s="16">
        <f>+'MATRIZ (A)'!BE135*BE$168</f>
        <v>192.61127920253296</v>
      </c>
      <c r="BF135" s="16">
        <f>+'MATRIZ (A)'!BF135*BF$168</f>
        <v>393.96362565073088</v>
      </c>
      <c r="BG135" s="16">
        <f>+'MATRIZ (A)'!BG135*BG$168</f>
        <v>59.82563518429923</v>
      </c>
      <c r="BH135" s="16">
        <f>+'MATRIZ (A)'!BH135*BH$168</f>
        <v>614.01598740237444</v>
      </c>
      <c r="BI135" s="16">
        <f>+'MATRIZ (A)'!BI135*BI$168</f>
        <v>404.9456487378597</v>
      </c>
      <c r="BJ135" s="16">
        <f>+'MATRIZ (A)'!BJ135*BJ$168</f>
        <v>225.47312565588746</v>
      </c>
      <c r="BK135" s="16">
        <f>+'MATRIZ (A)'!BK135*BK$168</f>
        <v>64.682238703779234</v>
      </c>
      <c r="BL135" s="16">
        <f>+'MATRIZ (A)'!BL135*BL$168</f>
        <v>32.00187597195945</v>
      </c>
      <c r="BM135" s="16">
        <f>+'MATRIZ (A)'!BM135*BM$168</f>
        <v>824.19133647239244</v>
      </c>
      <c r="BN135" s="16">
        <f>+'MATRIZ (A)'!BN135*BN$168</f>
        <v>162.74989584377494</v>
      </c>
      <c r="BO135" s="16">
        <f>+'MATRIZ (A)'!BO135*BO$168</f>
        <v>256.72946075266071</v>
      </c>
      <c r="BP135" s="16">
        <f>+'MATRIZ (A)'!BP135*BP$168</f>
        <v>120.16225966910608</v>
      </c>
      <c r="BQ135" s="16">
        <f>+'MATRIZ (A)'!BQ135*BQ$168</f>
        <v>29.152005292390125</v>
      </c>
      <c r="BR135" s="16">
        <f>+'MATRIZ (A)'!BR135*BR$168</f>
        <v>562.18961568188104</v>
      </c>
      <c r="BS135" s="16">
        <f>+'MATRIZ (A)'!BS135*BS$168</f>
        <v>18.95428483010549</v>
      </c>
      <c r="BT135" s="16">
        <f>+'MATRIZ (A)'!BT135*BT$168</f>
        <v>149.09757746646284</v>
      </c>
      <c r="BU135" s="16">
        <f>+'MATRIZ (A)'!BU135*BU$168</f>
        <v>1824.6814186814222</v>
      </c>
      <c r="BV135" s="16">
        <f>+'MATRIZ (A)'!BV135*BV$168</f>
        <v>657.17264491066021</v>
      </c>
      <c r="BW135" s="16">
        <f>+'MATRIZ (A)'!BW135*BW$168</f>
        <v>1473.7627063219463</v>
      </c>
      <c r="BX135" s="16">
        <f>+'MATRIZ (A)'!BX135*BX$168</f>
        <v>1634.6804435243489</v>
      </c>
      <c r="BY135" s="16">
        <f>+'MATRIZ (A)'!BY135*BY$168</f>
        <v>305.13667768559782</v>
      </c>
      <c r="BZ135" s="16">
        <f>+'MATRIZ (A)'!BZ135*BZ$168</f>
        <v>5.6833269061619252</v>
      </c>
      <c r="CA135" s="16">
        <f>+'MATRIZ (A)'!CA135*CA$168</f>
        <v>145.22899824762146</v>
      </c>
      <c r="CB135" s="16">
        <f>+'MATRIZ (A)'!CB135*CB$168</f>
        <v>476.45009364408054</v>
      </c>
      <c r="CC135" s="16">
        <f>+'MATRIZ (A)'!CC135*CC$168</f>
        <v>600.32005823962947</v>
      </c>
      <c r="CD135" s="16">
        <f>+'MATRIZ (A)'!CD135*CD$168</f>
        <v>217.92002320330278</v>
      </c>
      <c r="CE135" s="16">
        <f>+'MATRIZ (A)'!CE135*CE$168</f>
        <v>1346.5119938548219</v>
      </c>
      <c r="CF135" s="16">
        <f>+'MATRIZ (A)'!CF135*CF$168</f>
        <v>1479.1565109689755</v>
      </c>
      <c r="CG135" s="16">
        <f>+'MATRIZ (A)'!CG135*CG$168</f>
        <v>10404.144028801731</v>
      </c>
      <c r="CH135" s="16">
        <f>+'MATRIZ (A)'!CH135*CH$168</f>
        <v>833.87281839942989</v>
      </c>
      <c r="CI135" s="16">
        <f>+'MATRIZ (A)'!CI135*CI$168</f>
        <v>4.5262393906877652</v>
      </c>
      <c r="CJ135" s="16">
        <f>+'MATRIZ (A)'!CJ135*CJ$168</f>
        <v>334.03970564558233</v>
      </c>
      <c r="CK135" s="16">
        <f>+'MATRIZ (A)'!CK135*CK$168</f>
        <v>29.182995702192191</v>
      </c>
      <c r="CL135" s="16">
        <f>+'MATRIZ (A)'!CL135*CL$168</f>
        <v>385.89603822746386</v>
      </c>
      <c r="CM135" s="16">
        <f>+'MATRIZ (A)'!CM135*CM$168</f>
        <v>805.11832145785752</v>
      </c>
      <c r="CN135" s="16">
        <f>+'MATRIZ (A)'!CN135*CN$168</f>
        <v>112.05899623463949</v>
      </c>
      <c r="CO135" s="16">
        <f>+'MATRIZ (A)'!CO135*CO$168</f>
        <v>847.91855926102062</v>
      </c>
      <c r="CP135" s="16">
        <f>+'MATRIZ (A)'!CP135*CP$168</f>
        <v>254.24554986408739</v>
      </c>
      <c r="CQ135" s="16">
        <f>+'MATRIZ (A)'!CQ135*CQ$168</f>
        <v>1728.9438569089602</v>
      </c>
      <c r="CR135" s="16">
        <f>+'MATRIZ (A)'!CR135*CR$168</f>
        <v>1255.1557013879535</v>
      </c>
      <c r="CS135" s="16">
        <f>+'MATRIZ (A)'!CS135*CS$168</f>
        <v>348.08331028031927</v>
      </c>
      <c r="CT135" s="16">
        <f>+'MATRIZ (A)'!CT135*CT$168</f>
        <v>1945.4352938245402</v>
      </c>
      <c r="CU135" s="16">
        <f>+'MATRIZ (A)'!CU135*CU$168</f>
        <v>6879.8412839008315</v>
      </c>
      <c r="CV135" s="16">
        <f>+'MATRIZ (A)'!CV135*CV$168</f>
        <v>22.366585241503465</v>
      </c>
      <c r="CW135" s="16">
        <f>+'MATRIZ (A)'!CW135*CW$168</f>
        <v>6086.8793638804154</v>
      </c>
      <c r="CX135" s="16">
        <f>+'MATRIZ (A)'!CX135*CX$168</f>
        <v>1301.1834949335168</v>
      </c>
      <c r="CY135" s="16">
        <f>+'MATRIZ (A)'!CY135*CY$168</f>
        <v>1102.1378229608986</v>
      </c>
      <c r="CZ135" s="16">
        <f>+'MATRIZ (A)'!CZ135*CZ$168</f>
        <v>738.42447028949903</v>
      </c>
      <c r="DA135" s="16">
        <f>+'MATRIZ (A)'!DA135*DA$168</f>
        <v>2477.9519319723631</v>
      </c>
      <c r="DB135" s="16">
        <f>+'MATRIZ (A)'!DB135*DB$168</f>
        <v>1368.4636282132692</v>
      </c>
      <c r="DC135" s="16">
        <f>+'MATRIZ (A)'!DC135*DC$168</f>
        <v>1113.4078405445762</v>
      </c>
      <c r="DD135" s="16">
        <f>+'MATRIZ (A)'!DD135*DD$168</f>
        <v>4923.13019328464</v>
      </c>
      <c r="DE135" s="16">
        <f>+'MATRIZ (A)'!DE135*DE$168</f>
        <v>1896.3144401714605</v>
      </c>
      <c r="DF135" s="16">
        <f>+'MATRIZ (A)'!DF135*DF$168</f>
        <v>976.79463970600955</v>
      </c>
      <c r="DG135" s="16">
        <f>+'MATRIZ (A)'!DG135*DG$168</f>
        <v>1020.2154563572446</v>
      </c>
      <c r="DH135" s="16">
        <f>+'MATRIZ (A)'!DH135*DH$168</f>
        <v>1478.9987884047162</v>
      </c>
      <c r="DI135" s="16">
        <f>+'MATRIZ (A)'!DI135*DI$168</f>
        <v>24.227274592097398</v>
      </c>
      <c r="DJ135" s="16">
        <f>+'MATRIZ (A)'!DJ135*DJ$168</f>
        <v>204.6259196532778</v>
      </c>
      <c r="DK135" s="16">
        <f>+'MATRIZ (A)'!DK135*DK$168</f>
        <v>58.577711938719283</v>
      </c>
      <c r="DL135" s="16">
        <f>+'MATRIZ (A)'!DL135*DL$168</f>
        <v>265.95933838456335</v>
      </c>
      <c r="DM135" s="16">
        <f>+'MATRIZ (A)'!DM135*DM$168</f>
        <v>0.80028515513066367</v>
      </c>
      <c r="DN135" s="16">
        <f>+'MATRIZ (A)'!DN135*DN$168</f>
        <v>282.55411373205754</v>
      </c>
      <c r="DO135" s="16">
        <f>+'MATRIZ (A)'!DO135*DO$168</f>
        <v>576.29803573636377</v>
      </c>
      <c r="DP135" s="16">
        <f>+'MATRIZ (A)'!DP135*DP$168</f>
        <v>3449.3744558568328</v>
      </c>
      <c r="DQ135" s="16">
        <f>+'MATRIZ (A)'!DQ135*DQ$168</f>
        <v>200.99375660137144</v>
      </c>
      <c r="DR135" s="16">
        <f>+'MATRIZ (A)'!DR135*DR$168</f>
        <v>1413.3533123619507</v>
      </c>
      <c r="DS135" s="16">
        <f>+'MATRIZ (A)'!DS135*DS$168</f>
        <v>10516.51579618088</v>
      </c>
      <c r="DT135" s="16">
        <f>+'MATRIZ (A)'!DT135*DT$168</f>
        <v>976.28100937945112</v>
      </c>
      <c r="DU135" s="16">
        <f>+'MATRIZ (A)'!DU135*DU$168</f>
        <v>131.34718382693896</v>
      </c>
      <c r="DV135" s="16">
        <f>+'MATRIZ (A)'!DV135*DV$168</f>
        <v>32742.886372146528</v>
      </c>
      <c r="DW135" s="16">
        <f>+'MATRIZ (A)'!DW135*DW$168</f>
        <v>9165.0819926194235</v>
      </c>
      <c r="DX135" s="16">
        <f>+'MATRIZ (A)'!DX135*DX$168</f>
        <v>422.22094614272237</v>
      </c>
      <c r="DY135" s="16">
        <f>+'MATRIZ (A)'!DY135*DY$168</f>
        <v>100.04321802284807</v>
      </c>
      <c r="DZ135" s="16">
        <f>+'MATRIZ (A)'!DZ135*DZ$168</f>
        <v>221.94090818000348</v>
      </c>
      <c r="EA135" s="16">
        <f>+'MATRIZ (A)'!EA135*EA$168</f>
        <v>3011.2923975271997</v>
      </c>
      <c r="EB135" s="16">
        <f>+'MATRIZ (A)'!EB135*EB$168</f>
        <v>6056.171778937407</v>
      </c>
      <c r="EC135" s="16">
        <f>+'MATRIZ (A)'!EC135*EC$168</f>
        <v>395.48729285460888</v>
      </c>
      <c r="ED135" s="16">
        <f>+'MATRIZ (A)'!ED135*ED$168</f>
        <v>25.726302482779872</v>
      </c>
      <c r="EE135" s="16">
        <f>+'MATRIZ (A)'!EE135*EE$168</f>
        <v>1358.9461350780055</v>
      </c>
      <c r="EF135" s="16">
        <f>+'MATRIZ (A)'!EF135*EF$168</f>
        <v>37.124491356441943</v>
      </c>
      <c r="EG135" s="16">
        <f>+'MATRIZ (A)'!EG135*EG$168</f>
        <v>49.893826522034622</v>
      </c>
      <c r="EH135" s="16">
        <f>+'MATRIZ (A)'!EH135*EH$168</f>
        <v>0</v>
      </c>
      <c r="EI135" s="18">
        <f t="shared" si="10"/>
        <v>144557.06294119061</v>
      </c>
      <c r="EJ135" s="20">
        <f>+'MATRIZ (I-A) INVERSA'!FM135</f>
        <v>1031330.5940163359</v>
      </c>
      <c r="EK135" s="20">
        <f>+'MATRIZ (I-A) INVERSA'!FN135</f>
        <v>338.13812249355055</v>
      </c>
      <c r="EL135" s="20">
        <f>+'MATRIZ (I-A) INVERSA'!FO135</f>
        <v>0</v>
      </c>
      <c r="EM135" s="20">
        <f>+'MATRIZ (I-A) INVERSA'!FP135</f>
        <v>0</v>
      </c>
      <c r="EN135" s="20">
        <f>+'MATRIZ (I-A) INVERSA'!FQ135</f>
        <v>0</v>
      </c>
      <c r="EO135" s="20">
        <f>+'MATRIZ (I-A) INVERSA'!FR135</f>
        <v>0</v>
      </c>
      <c r="EP135" s="20">
        <f>+'MATRIZ (I-A) INVERSA'!FS135</f>
        <v>0</v>
      </c>
      <c r="EQ135" s="20">
        <f>+'MATRIZ (I-A) INVERSA'!FT135</f>
        <v>0</v>
      </c>
      <c r="ER135" s="20">
        <f>+'MATRIZ (I-A) INVERSA'!FU135</f>
        <v>0</v>
      </c>
      <c r="ES135" s="20">
        <f>+'MATRIZ (I-A) INVERSA'!FV135</f>
        <v>0</v>
      </c>
      <c r="ET135" s="20">
        <f>+'MATRIZ (I-A) INVERSA'!FW135</f>
        <v>0</v>
      </c>
      <c r="EU135" s="20">
        <f>+'MATRIZ (I-A) INVERSA'!FX135</f>
        <v>1934289.5759709077</v>
      </c>
      <c r="EV135" s="20">
        <f>+'MATRIZ (I-A) INVERSA'!FY135</f>
        <v>926.18396056693211</v>
      </c>
      <c r="EW135" s="20">
        <f>+'MATRIZ (I-A) INVERSA'!FZ135</f>
        <v>-23.196106273135324</v>
      </c>
      <c r="EX135" s="20">
        <f>+'MATRIZ (I-A) INVERSA'!GA135</f>
        <v>33406.449668076326</v>
      </c>
      <c r="EY135" s="20">
        <f>+'MATRIZ (I-A) INVERSA'!GB135</f>
        <v>17430.226207359592</v>
      </c>
      <c r="EZ135" s="20">
        <f>+'MATRIZ (I-A) INVERSA'!GC135</f>
        <v>3933.9774274353344</v>
      </c>
      <c r="FA135" s="20">
        <f>+'MATRIZ (I-A) INVERSA'!GD135</f>
        <v>653.93543976541446</v>
      </c>
      <c r="FB135" s="20">
        <f>+'MATRIZ (I-A) INVERSA'!GE135</f>
        <v>4082.0102303844255</v>
      </c>
      <c r="FC135" s="20">
        <f>+'MATRIZ (I-A) INVERSA'!GF135</f>
        <v>0</v>
      </c>
      <c r="FD135" s="20">
        <f>+'MATRIZ (I-A) INVERSA'!GG135</f>
        <v>2469.9580678821203</v>
      </c>
      <c r="FE135" s="20">
        <f>+'MATRIZ (I-A) INVERSA'!GH135</f>
        <v>180.50335898680703</v>
      </c>
      <c r="FF135" s="20">
        <f>+'MATRIZ (I-A) INVERSA'!GI135</f>
        <v>0</v>
      </c>
      <c r="FG135" s="18">
        <f t="shared" si="8"/>
        <v>3029018.3563639205</v>
      </c>
      <c r="FH135" s="17">
        <f t="shared" si="11"/>
        <v>3173575.4193051113</v>
      </c>
      <c r="FI135" s="28"/>
      <c r="FJ135" s="17">
        <v>3173575.4193051117</v>
      </c>
      <c r="FK135" s="48">
        <f t="shared" si="9"/>
        <v>0</v>
      </c>
      <c r="FM135" s="46">
        <f>+IFERROR((FH135/'MIP 2017'!FH135*100-100),0)</f>
        <v>0.13926056684270804</v>
      </c>
    </row>
    <row r="136" spans="1:169" s="7" customFormat="1" ht="21.95" customHeight="1" thickBot="1" x14ac:dyDescent="0.25">
      <c r="A136" s="137" t="s">
        <v>308</v>
      </c>
      <c r="B136" s="138" t="s">
        <v>300</v>
      </c>
      <c r="C136" s="16">
        <f>+'MATRIZ (A)'!C136*C$168</f>
        <v>0.61214996599828053</v>
      </c>
      <c r="D136" s="16">
        <f>+'MATRIZ (A)'!D136*D$168</f>
        <v>8.1202826909089434E-2</v>
      </c>
      <c r="E136" s="16">
        <f>+'MATRIZ (A)'!E136*E$168</f>
        <v>0.29367862555309249</v>
      </c>
      <c r="F136" s="16">
        <f>+'MATRIZ (A)'!F136*F$168</f>
        <v>4.4274105012001375</v>
      </c>
      <c r="G136" s="16">
        <f>+'MATRIZ (A)'!G136*G$168</f>
        <v>15.643151990448654</v>
      </c>
      <c r="H136" s="16">
        <f>+'MATRIZ (A)'!H136*H$168</f>
        <v>1.5440294178916962</v>
      </c>
      <c r="I136" s="16">
        <f>+'MATRIZ (A)'!I136*I$168</f>
        <v>0.473804499290787</v>
      </c>
      <c r="J136" s="16">
        <f>+'MATRIZ (A)'!J136*J$168</f>
        <v>4.6395697242365994</v>
      </c>
      <c r="K136" s="16">
        <f>+'MATRIZ (A)'!K136*K$168</f>
        <v>4.2068681591233101</v>
      </c>
      <c r="L136" s="16">
        <f>+'MATRIZ (A)'!L136*L$168</f>
        <v>6.1987894943760695</v>
      </c>
      <c r="M136" s="16">
        <f>+'MATRIZ (A)'!M136*M$168</f>
        <v>5.4280682971217225</v>
      </c>
      <c r="N136" s="16">
        <f>+'MATRIZ (A)'!N136*N$168</f>
        <v>7.3506766534372536</v>
      </c>
      <c r="O136" s="16">
        <f>+'MATRIZ (A)'!O136*O$168</f>
        <v>3.9448739151121792</v>
      </c>
      <c r="P136" s="16">
        <f>+'MATRIZ (A)'!P136*P$168</f>
        <v>127.26818672132983</v>
      </c>
      <c r="Q136" s="16">
        <f>+'MATRIZ (A)'!Q136*Q$168</f>
        <v>1.0908533125511757</v>
      </c>
      <c r="R136" s="16">
        <f>+'MATRIZ (A)'!R136*R$168</f>
        <v>288.24790630393079</v>
      </c>
      <c r="S136" s="16">
        <f>+'MATRIZ (A)'!S136*S$168</f>
        <v>34.215062102031069</v>
      </c>
      <c r="T136" s="16">
        <f>+'MATRIZ (A)'!T136*T$168</f>
        <v>10.121288679205936</v>
      </c>
      <c r="U136" s="16">
        <f>+'MATRIZ (A)'!U136*U$168</f>
        <v>11.189865917765434</v>
      </c>
      <c r="V136" s="16">
        <f>+'MATRIZ (A)'!V136*V$168</f>
        <v>1.0465684059818521</v>
      </c>
      <c r="W136" s="16">
        <f>+'MATRIZ (A)'!W136*W$168</f>
        <v>8.7383575131092197</v>
      </c>
      <c r="X136" s="16">
        <f>+'MATRIZ (A)'!X136*X$168</f>
        <v>125.20828210591434</v>
      </c>
      <c r="Y136" s="16">
        <f>+'MATRIZ (A)'!Y136*Y$168</f>
        <v>24.586569903062802</v>
      </c>
      <c r="Z136" s="16">
        <f>+'MATRIZ (A)'!Z136*Z$168</f>
        <v>96.751197482381201</v>
      </c>
      <c r="AA136" s="16">
        <f>+'MATRIZ (A)'!AA136*AA$168</f>
        <v>4.8715101948241371</v>
      </c>
      <c r="AB136" s="16">
        <f>+'MATRIZ (A)'!AB136*AB$168</f>
        <v>31.227014427446399</v>
      </c>
      <c r="AC136" s="16">
        <f>+'MATRIZ (A)'!AC136*AC$168</f>
        <v>1.9722975929737667</v>
      </c>
      <c r="AD136" s="16">
        <f>+'MATRIZ (A)'!AD136*AD$168</f>
        <v>7.0504323677292229</v>
      </c>
      <c r="AE136" s="16">
        <f>+'MATRIZ (A)'!AE136*AE$168</f>
        <v>61.075760466377616</v>
      </c>
      <c r="AF136" s="16">
        <f>+'MATRIZ (A)'!AF136*AF$168</f>
        <v>18.382552936671498</v>
      </c>
      <c r="AG136" s="16">
        <f>+'MATRIZ (A)'!AG136*AG$168</f>
        <v>9.7662043026117876E-2</v>
      </c>
      <c r="AH136" s="16">
        <f>+'MATRIZ (A)'!AH136*AH$168</f>
        <v>5.1506558665808742</v>
      </c>
      <c r="AI136" s="16">
        <f>+'MATRIZ (A)'!AI136*AI$168</f>
        <v>112.03978802553068</v>
      </c>
      <c r="AJ136" s="16">
        <f>+'MATRIZ (A)'!AJ136*AJ$168</f>
        <v>20.866386177552382</v>
      </c>
      <c r="AK136" s="16">
        <f>+'MATRIZ (A)'!AK136*AK$168</f>
        <v>102.55312701967127</v>
      </c>
      <c r="AL136" s="16">
        <f>+'MATRIZ (A)'!AL136*AL$168</f>
        <v>43.231648734407059</v>
      </c>
      <c r="AM136" s="16">
        <f>+'MATRIZ (A)'!AM136*AM$168</f>
        <v>100.99202083277133</v>
      </c>
      <c r="AN136" s="16">
        <f>+'MATRIZ (A)'!AN136*AN$168</f>
        <v>18.881256624889893</v>
      </c>
      <c r="AO136" s="16">
        <f>+'MATRIZ (A)'!AO136*AO$168</f>
        <v>37.785044340117537</v>
      </c>
      <c r="AP136" s="16">
        <f>+'MATRIZ (A)'!AP136*AP$168</f>
        <v>139.80372941256317</v>
      </c>
      <c r="AQ136" s="16">
        <f>+'MATRIZ (A)'!AQ136*AQ$168</f>
        <v>14.4657762256157</v>
      </c>
      <c r="AR136" s="16">
        <f>+'MATRIZ (A)'!AR136*AR$168</f>
        <v>9.9558198219304419</v>
      </c>
      <c r="AS136" s="16">
        <f>+'MATRIZ (A)'!AS136*AS$168</f>
        <v>6.899453815587882</v>
      </c>
      <c r="AT136" s="16">
        <f>+'MATRIZ (A)'!AT136*AT$168</f>
        <v>18.159113157049656</v>
      </c>
      <c r="AU136" s="16">
        <f>+'MATRIZ (A)'!AU136*AU$168</f>
        <v>101.40218498306642</v>
      </c>
      <c r="AV136" s="16">
        <f>+'MATRIZ (A)'!AV136*AV$168</f>
        <v>39.264321995569546</v>
      </c>
      <c r="AW136" s="16">
        <f>+'MATRIZ (A)'!AW136*AW$168</f>
        <v>184.0072213647563</v>
      </c>
      <c r="AX136" s="16">
        <f>+'MATRIZ (A)'!AX136*AX$168</f>
        <v>82.287969725009816</v>
      </c>
      <c r="AY136" s="16">
        <f>+'MATRIZ (A)'!AY136*AY$168</f>
        <v>158.44186826117982</v>
      </c>
      <c r="AZ136" s="16">
        <f>+'MATRIZ (A)'!AZ136*AZ$168</f>
        <v>4.5098373670179797</v>
      </c>
      <c r="BA136" s="16">
        <f>+'MATRIZ (A)'!BA136*BA$168</f>
        <v>2.1653746238302691</v>
      </c>
      <c r="BB136" s="16">
        <f>+'MATRIZ (A)'!BB136*BB$168</f>
        <v>16.903646552751894</v>
      </c>
      <c r="BC136" s="16">
        <f>+'MATRIZ (A)'!BC136*BC$168</f>
        <v>152.49685514816684</v>
      </c>
      <c r="BD136" s="16">
        <f>+'MATRIZ (A)'!BD136*BD$168</f>
        <v>40.229913361537989</v>
      </c>
      <c r="BE136" s="16">
        <f>+'MATRIZ (A)'!BE136*BE$168</f>
        <v>73.40073981039653</v>
      </c>
      <c r="BF136" s="16">
        <f>+'MATRIZ (A)'!BF136*BF$168</f>
        <v>99.413316092501688</v>
      </c>
      <c r="BG136" s="16">
        <f>+'MATRIZ (A)'!BG136*BG$168</f>
        <v>34.053015806154669</v>
      </c>
      <c r="BH136" s="16">
        <f>+'MATRIZ (A)'!BH136*BH$168</f>
        <v>50.505050298288275</v>
      </c>
      <c r="BI136" s="16">
        <f>+'MATRIZ (A)'!BI136*BI$168</f>
        <v>62.160470397451419</v>
      </c>
      <c r="BJ136" s="16">
        <f>+'MATRIZ (A)'!BJ136*BJ$168</f>
        <v>30.159754044693834</v>
      </c>
      <c r="BK136" s="16">
        <f>+'MATRIZ (A)'!BK136*BK$168</f>
        <v>22.446890028927736</v>
      </c>
      <c r="BL136" s="16">
        <f>+'MATRIZ (A)'!BL136*BL$168</f>
        <v>11.401441596118547</v>
      </c>
      <c r="BM136" s="16">
        <f>+'MATRIZ (A)'!BM136*BM$168</f>
        <v>56.995493631671771</v>
      </c>
      <c r="BN136" s="16">
        <f>+'MATRIZ (A)'!BN136*BN$168</f>
        <v>48.556574762613515</v>
      </c>
      <c r="BO136" s="16">
        <f>+'MATRIZ (A)'!BO136*BO$168</f>
        <v>41.00613594138126</v>
      </c>
      <c r="BP136" s="16">
        <f>+'MATRIZ (A)'!BP136*BP$168</f>
        <v>17.908200576054533</v>
      </c>
      <c r="BQ136" s="16">
        <f>+'MATRIZ (A)'!BQ136*BQ$168</f>
        <v>86.785940592895741</v>
      </c>
      <c r="BR136" s="16">
        <f>+'MATRIZ (A)'!BR136*BR$168</f>
        <v>123.43336290972168</v>
      </c>
      <c r="BS136" s="16">
        <f>+'MATRIZ (A)'!BS136*BS$168</f>
        <v>4.951166096515399</v>
      </c>
      <c r="BT136" s="16">
        <f>+'MATRIZ (A)'!BT136*BT$168</f>
        <v>43.342573280430379</v>
      </c>
      <c r="BU136" s="16">
        <f>+'MATRIZ (A)'!BU136*BU$168</f>
        <v>173.65163814437682</v>
      </c>
      <c r="BV136" s="16">
        <f>+'MATRIZ (A)'!BV136*BV$168</f>
        <v>110.75019656197335</v>
      </c>
      <c r="BW136" s="16">
        <f>+'MATRIZ (A)'!BW136*BW$168</f>
        <v>66.316511582208747</v>
      </c>
      <c r="BX136" s="16">
        <f>+'MATRIZ (A)'!BX136*BX$168</f>
        <v>437.49118110517509</v>
      </c>
      <c r="BY136" s="16">
        <f>+'MATRIZ (A)'!BY136*BY$168</f>
        <v>67.067257024993026</v>
      </c>
      <c r="BZ136" s="16">
        <f>+'MATRIZ (A)'!BZ136*BZ$168</f>
        <v>4.3627466489678017</v>
      </c>
      <c r="CA136" s="16">
        <f>+'MATRIZ (A)'!CA136*CA$168</f>
        <v>42.310471906657249</v>
      </c>
      <c r="CB136" s="16">
        <f>+'MATRIZ (A)'!CB136*CB$168</f>
        <v>105.59635931009822</v>
      </c>
      <c r="CC136" s="16">
        <f>+'MATRIZ (A)'!CC136*CC$168</f>
        <v>111.77367408306469</v>
      </c>
      <c r="CD136" s="16">
        <f>+'MATRIZ (A)'!CD136*CD$168</f>
        <v>46.446561241210347</v>
      </c>
      <c r="CE136" s="16">
        <f>+'MATRIZ (A)'!CE136*CE$168</f>
        <v>110.78636582740293</v>
      </c>
      <c r="CF136" s="16">
        <f>+'MATRIZ (A)'!CF136*CF$168</f>
        <v>302.76155488077796</v>
      </c>
      <c r="CG136" s="16">
        <f>+'MATRIZ (A)'!CG136*CG$168</f>
        <v>2464.6763300333669</v>
      </c>
      <c r="CH136" s="16">
        <f>+'MATRIZ (A)'!CH136*CH$168</f>
        <v>71.893061233447597</v>
      </c>
      <c r="CI136" s="16">
        <f>+'MATRIZ (A)'!CI136*CI$168</f>
        <v>7.3216541027214559</v>
      </c>
      <c r="CJ136" s="16">
        <f>+'MATRIZ (A)'!CJ136*CJ$168</f>
        <v>216.13433592810088</v>
      </c>
      <c r="CK136" s="16">
        <f>+'MATRIZ (A)'!CK136*CK$168</f>
        <v>35.116403845530243</v>
      </c>
      <c r="CL136" s="16">
        <f>+'MATRIZ (A)'!CL136*CL$168</f>
        <v>217.17930284816222</v>
      </c>
      <c r="CM136" s="16">
        <f>+'MATRIZ (A)'!CM136*CM$168</f>
        <v>159.37045078235843</v>
      </c>
      <c r="CN136" s="16">
        <f>+'MATRIZ (A)'!CN136*CN$168</f>
        <v>77.607715505301258</v>
      </c>
      <c r="CO136" s="16">
        <f>+'MATRIZ (A)'!CO136*CO$168</f>
        <v>490.27173436192948</v>
      </c>
      <c r="CP136" s="16">
        <f>+'MATRIZ (A)'!CP136*CP$168</f>
        <v>28.119939624712828</v>
      </c>
      <c r="CQ136" s="16">
        <f>+'MATRIZ (A)'!CQ136*CQ$168</f>
        <v>780.62243561434684</v>
      </c>
      <c r="CR136" s="16">
        <f>+'MATRIZ (A)'!CR136*CR$168</f>
        <v>622.84719283903428</v>
      </c>
      <c r="CS136" s="16">
        <f>+'MATRIZ (A)'!CS136*CS$168</f>
        <v>88.979598342933897</v>
      </c>
      <c r="CT136" s="16">
        <f>+'MATRIZ (A)'!CT136*CT$168</f>
        <v>940.34582010076429</v>
      </c>
      <c r="CU136" s="16">
        <f>+'MATRIZ (A)'!CU136*CU$168</f>
        <v>374.83480921929799</v>
      </c>
      <c r="CV136" s="16">
        <f>+'MATRIZ (A)'!CV136*CV$168</f>
        <v>13.040682317131308</v>
      </c>
      <c r="CW136" s="16">
        <f>+'MATRIZ (A)'!CW136*CW$168</f>
        <v>1480.4943762847972</v>
      </c>
      <c r="CX136" s="16">
        <f>+'MATRIZ (A)'!CX136*CX$168</f>
        <v>817.46531161408745</v>
      </c>
      <c r="CY136" s="16">
        <f>+'MATRIZ (A)'!CY136*CY$168</f>
        <v>313.29833621066183</v>
      </c>
      <c r="CZ136" s="16">
        <f>+'MATRIZ (A)'!CZ136*CZ$168</f>
        <v>194.6400373974727</v>
      </c>
      <c r="DA136" s="16">
        <f>+'MATRIZ (A)'!DA136*DA$168</f>
        <v>594.55753763066275</v>
      </c>
      <c r="DB136" s="16">
        <f>+'MATRIZ (A)'!DB136*DB$168</f>
        <v>85.430594604874159</v>
      </c>
      <c r="DC136" s="16">
        <f>+'MATRIZ (A)'!DC136*DC$168</f>
        <v>60.915775493298099</v>
      </c>
      <c r="DD136" s="16">
        <f>+'MATRIZ (A)'!DD136*DD$168</f>
        <v>841.18138339812481</v>
      </c>
      <c r="DE136" s="16">
        <f>+'MATRIZ (A)'!DE136*DE$168</f>
        <v>500.73952244562201</v>
      </c>
      <c r="DF136" s="16">
        <f>+'MATRIZ (A)'!DF136*DF$168</f>
        <v>295.19819678018604</v>
      </c>
      <c r="DG136" s="16">
        <f>+'MATRIZ (A)'!DG136*DG$168</f>
        <v>350.78156553970314</v>
      </c>
      <c r="DH136" s="16">
        <f>+'MATRIZ (A)'!DH136*DH$168</f>
        <v>91.70842043382028</v>
      </c>
      <c r="DI136" s="16">
        <f>+'MATRIZ (A)'!DI136*DI$168</f>
        <v>423.30606918970102</v>
      </c>
      <c r="DJ136" s="16">
        <f>+'MATRIZ (A)'!DJ136*DJ$168</f>
        <v>70.283440558112076</v>
      </c>
      <c r="DK136" s="16">
        <f>+'MATRIZ (A)'!DK136*DK$168</f>
        <v>19.598069259374633</v>
      </c>
      <c r="DL136" s="16">
        <f>+'MATRIZ (A)'!DL136*DL$168</f>
        <v>96.169122972164587</v>
      </c>
      <c r="DM136" s="16">
        <f>+'MATRIZ (A)'!DM136*DM$168</f>
        <v>0.26317378326732949</v>
      </c>
      <c r="DN136" s="16">
        <f>+'MATRIZ (A)'!DN136*DN$168</f>
        <v>3.3973614630476625</v>
      </c>
      <c r="DO136" s="16">
        <f>+'MATRIZ (A)'!DO136*DO$168</f>
        <v>269.74061807473976</v>
      </c>
      <c r="DP136" s="16">
        <f>+'MATRIZ (A)'!DP136*DP$168</f>
        <v>235.15783270257876</v>
      </c>
      <c r="DQ136" s="16">
        <f>+'MATRIZ (A)'!DQ136*DQ$168</f>
        <v>37.974948794750397</v>
      </c>
      <c r="DR136" s="16">
        <f>+'MATRIZ (A)'!DR136*DR$168</f>
        <v>207.4002045380108</v>
      </c>
      <c r="DS136" s="16">
        <f>+'MATRIZ (A)'!DS136*DS$168</f>
        <v>608.40430437476323</v>
      </c>
      <c r="DT136" s="16">
        <f>+'MATRIZ (A)'!DT136*DT$168</f>
        <v>63.308373189758065</v>
      </c>
      <c r="DU136" s="16">
        <f>+'MATRIZ (A)'!DU136*DU$168</f>
        <v>7.6700235684255702</v>
      </c>
      <c r="DV136" s="16">
        <f>+'MATRIZ (A)'!DV136*DV$168</f>
        <v>861.91448258390767</v>
      </c>
      <c r="DW136" s="16">
        <f>+'MATRIZ (A)'!DW136*DW$168</f>
        <v>42244.871941141253</v>
      </c>
      <c r="DX136" s="16">
        <f>+'MATRIZ (A)'!DX136*DX$168</f>
        <v>154.91277736492921</v>
      </c>
      <c r="DY136" s="16">
        <f>+'MATRIZ (A)'!DY136*DY$168</f>
        <v>28.680521446105811</v>
      </c>
      <c r="DZ136" s="16">
        <f>+'MATRIZ (A)'!DZ136*DZ$168</f>
        <v>30.631632015328726</v>
      </c>
      <c r="EA136" s="16">
        <f>+'MATRIZ (A)'!EA136*EA$168</f>
        <v>113.90490371790794</v>
      </c>
      <c r="EB136" s="16">
        <f>+'MATRIZ (A)'!EB136*EB$168</f>
        <v>4051.3870415885904</v>
      </c>
      <c r="EC136" s="16">
        <f>+'MATRIZ (A)'!EC136*EC$168</f>
        <v>86.633939763131607</v>
      </c>
      <c r="ED136" s="16">
        <f>+'MATRIZ (A)'!ED136*ED$168</f>
        <v>11.066742319664655</v>
      </c>
      <c r="EE136" s="16">
        <f>+'MATRIZ (A)'!EE136*EE$168</f>
        <v>43.697665880721409</v>
      </c>
      <c r="EF136" s="16">
        <f>+'MATRIZ (A)'!EF136*EF$168</f>
        <v>35.991594497533917</v>
      </c>
      <c r="EG136" s="16">
        <f>+'MATRIZ (A)'!EG136*EG$168</f>
        <v>919.75402070430266</v>
      </c>
      <c r="EH136" s="16">
        <f>+'MATRIZ (A)'!EH136*EH$168</f>
        <v>0</v>
      </c>
      <c r="EI136" s="18">
        <f t="shared" si="10"/>
        <v>67547.206630191416</v>
      </c>
      <c r="EJ136" s="20">
        <f>+'MATRIZ (I-A) INVERSA'!FM136</f>
        <v>971204.16934047337</v>
      </c>
      <c r="EK136" s="20">
        <f>+'MATRIZ (I-A) INVERSA'!FN136</f>
        <v>358.96745610498698</v>
      </c>
      <c r="EL136" s="20">
        <f>+'MATRIZ (I-A) INVERSA'!FO136</f>
        <v>1569.4470261755705</v>
      </c>
      <c r="EM136" s="20">
        <f>+'MATRIZ (I-A) INVERSA'!FP136</f>
        <v>0</v>
      </c>
      <c r="EN136" s="20">
        <f>+'MATRIZ (I-A) INVERSA'!FQ136</f>
        <v>0</v>
      </c>
      <c r="EO136" s="20">
        <f>+'MATRIZ (I-A) INVERSA'!FR136</f>
        <v>0</v>
      </c>
      <c r="EP136" s="20">
        <f>+'MATRIZ (I-A) INVERSA'!FS136</f>
        <v>0</v>
      </c>
      <c r="EQ136" s="20">
        <f>+'MATRIZ (I-A) INVERSA'!FT136</f>
        <v>0</v>
      </c>
      <c r="ER136" s="20">
        <f>+'MATRIZ (I-A) INVERSA'!FU136</f>
        <v>0</v>
      </c>
      <c r="ES136" s="20">
        <f>+'MATRIZ (I-A) INVERSA'!FV136</f>
        <v>0</v>
      </c>
      <c r="ET136" s="20">
        <f>+'MATRIZ (I-A) INVERSA'!FW136</f>
        <v>0</v>
      </c>
      <c r="EU136" s="20">
        <f>+'MATRIZ (I-A) INVERSA'!FX136</f>
        <v>1611096.2764344127</v>
      </c>
      <c r="EV136" s="20">
        <f>+'MATRIZ (I-A) INVERSA'!FY136</f>
        <v>762.95083189242405</v>
      </c>
      <c r="EW136" s="20">
        <f>+'MATRIZ (I-A) INVERSA'!FZ136</f>
        <v>69.007123946970822</v>
      </c>
      <c r="EX136" s="20">
        <f>+'MATRIZ (I-A) INVERSA'!GA136</f>
        <v>10621.144428106752</v>
      </c>
      <c r="EY136" s="20">
        <f>+'MATRIZ (I-A) INVERSA'!GB136</f>
        <v>84526.061391328753</v>
      </c>
      <c r="EZ136" s="20">
        <f>+'MATRIZ (I-A) INVERSA'!GC136</f>
        <v>105448.0812924576</v>
      </c>
      <c r="FA136" s="20">
        <f>+'MATRIZ (I-A) INVERSA'!GD136</f>
        <v>26320.499309556624</v>
      </c>
      <c r="FB136" s="20">
        <f>+'MATRIZ (I-A) INVERSA'!GE136</f>
        <v>1890.6545215206547</v>
      </c>
      <c r="FC136" s="20">
        <f>+'MATRIZ (I-A) INVERSA'!GF136</f>
        <v>0</v>
      </c>
      <c r="FD136" s="20">
        <f>+'MATRIZ (I-A) INVERSA'!GG136</f>
        <v>2435.2710925642564</v>
      </c>
      <c r="FE136" s="20">
        <f>+'MATRIZ (I-A) INVERSA'!GH136</f>
        <v>141.91328939828892</v>
      </c>
      <c r="FF136" s="20">
        <f>+'MATRIZ (I-A) INVERSA'!GI136</f>
        <v>0</v>
      </c>
      <c r="FG136" s="18">
        <f t="shared" si="8"/>
        <v>2816444.4435379393</v>
      </c>
      <c r="FH136" s="17">
        <f t="shared" si="11"/>
        <v>2883991.6501681306</v>
      </c>
      <c r="FI136" s="28"/>
      <c r="FJ136" s="17">
        <v>2883991.6501681311</v>
      </c>
      <c r="FK136" s="48">
        <f t="shared" si="9"/>
        <v>0</v>
      </c>
      <c r="FM136" s="46">
        <f>+IFERROR((FH136/'MIP 2017'!FH136*100-100),0)</f>
        <v>0.97095414899965249</v>
      </c>
    </row>
    <row r="137" spans="1:169" s="7" customFormat="1" ht="21.95" customHeight="1" thickBot="1" x14ac:dyDescent="0.25">
      <c r="A137" s="137" t="s">
        <v>310</v>
      </c>
      <c r="B137" s="138" t="s">
        <v>409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0</v>
      </c>
      <c r="N137" s="16">
        <f>+'MATRIZ (A)'!N137*N$168</f>
        <v>0</v>
      </c>
      <c r="O137" s="16">
        <f>+'MATRIZ (A)'!O137*O$168</f>
        <v>0</v>
      </c>
      <c r="P137" s="16">
        <f>+'MATRIZ (A)'!P137*P$168</f>
        <v>0</v>
      </c>
      <c r="Q137" s="16">
        <f>+'MATRIZ (A)'!Q137*Q$168</f>
        <v>0</v>
      </c>
      <c r="R137" s="16">
        <f>+'MATRIZ (A)'!R137*R$168</f>
        <v>0</v>
      </c>
      <c r="S137" s="16">
        <f>+'MATRIZ (A)'!S137*S$168</f>
        <v>0</v>
      </c>
      <c r="T137" s="16">
        <f>+'MATRIZ (A)'!T137*T$168</f>
        <v>0</v>
      </c>
      <c r="U137" s="16">
        <f>+'MATRIZ (A)'!U137*U$168</f>
        <v>0</v>
      </c>
      <c r="V137" s="16">
        <f>+'MATRIZ (A)'!V137*V$168</f>
        <v>0</v>
      </c>
      <c r="W137" s="16">
        <f>+'MATRIZ (A)'!W137*W$168</f>
        <v>0</v>
      </c>
      <c r="X137" s="16">
        <f>+'MATRIZ (A)'!X137*X$168</f>
        <v>0</v>
      </c>
      <c r="Y137" s="16">
        <f>+'MATRIZ (A)'!Y137*Y$168</f>
        <v>0</v>
      </c>
      <c r="Z137" s="16">
        <f>+'MATRIZ (A)'!Z137*Z$168</f>
        <v>2.4736102835308373</v>
      </c>
      <c r="AA137" s="16">
        <f>+'MATRIZ (A)'!AA137*AA$168</f>
        <v>0</v>
      </c>
      <c r="AB137" s="16">
        <f>+'MATRIZ (A)'!AB137*AB$168</f>
        <v>0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0</v>
      </c>
      <c r="AF137" s="16">
        <f>+'MATRIZ (A)'!AF137*AF$168</f>
        <v>0</v>
      </c>
      <c r="AG137" s="16">
        <f>+'MATRIZ (A)'!AG137*AG$168</f>
        <v>0</v>
      </c>
      <c r="AH137" s="16">
        <f>+'MATRIZ (A)'!AH137*AH$168</f>
        <v>0</v>
      </c>
      <c r="AI137" s="16">
        <f>+'MATRIZ (A)'!AI137*AI$168</f>
        <v>0</v>
      </c>
      <c r="AJ137" s="16">
        <f>+'MATRIZ (A)'!AJ137*AJ$168</f>
        <v>0</v>
      </c>
      <c r="AK137" s="16">
        <f>+'MATRIZ (A)'!AK137*AK$168</f>
        <v>0</v>
      </c>
      <c r="AL137" s="16">
        <f>+'MATRIZ (A)'!AL137*AL$168</f>
        <v>0</v>
      </c>
      <c r="AM137" s="16">
        <f>+'MATRIZ (A)'!AM137*AM$168</f>
        <v>0</v>
      </c>
      <c r="AN137" s="16">
        <f>+'MATRIZ (A)'!AN137*AN$168</f>
        <v>0</v>
      </c>
      <c r="AO137" s="16">
        <f>+'MATRIZ (A)'!AO137*AO$168</f>
        <v>0</v>
      </c>
      <c r="AP137" s="16">
        <f>+'MATRIZ (A)'!AP137*AP$168</f>
        <v>0</v>
      </c>
      <c r="AQ137" s="16">
        <f>+'MATRIZ (A)'!AQ137*AQ$168</f>
        <v>0</v>
      </c>
      <c r="AR137" s="16">
        <f>+'MATRIZ (A)'!AR137*AR$168</f>
        <v>0</v>
      </c>
      <c r="AS137" s="16">
        <f>+'MATRIZ (A)'!AS137*AS$168</f>
        <v>0</v>
      </c>
      <c r="AT137" s="16">
        <f>+'MATRIZ (A)'!AT137*AT$168</f>
        <v>0</v>
      </c>
      <c r="AU137" s="16">
        <f>+'MATRIZ (A)'!AU137*AU$168</f>
        <v>0</v>
      </c>
      <c r="AV137" s="16">
        <f>+'MATRIZ (A)'!AV137*AV$168</f>
        <v>0</v>
      </c>
      <c r="AW137" s="16">
        <f>+'MATRIZ (A)'!AW137*AW$168</f>
        <v>0</v>
      </c>
      <c r="AX137" s="16">
        <f>+'MATRIZ (A)'!AX137*AX$168</f>
        <v>0</v>
      </c>
      <c r="AY137" s="16">
        <f>+'MATRIZ (A)'!AY137*AY$168</f>
        <v>0</v>
      </c>
      <c r="AZ137" s="16">
        <f>+'MATRIZ (A)'!AZ137*AZ$168</f>
        <v>0</v>
      </c>
      <c r="BA137" s="16">
        <f>+'MATRIZ (A)'!BA137*BA$168</f>
        <v>0</v>
      </c>
      <c r="BB137" s="16">
        <f>+'MATRIZ (A)'!BB137*BB$168</f>
        <v>0</v>
      </c>
      <c r="BC137" s="16">
        <f>+'MATRIZ (A)'!BC137*BC$168</f>
        <v>0</v>
      </c>
      <c r="BD137" s="16">
        <f>+'MATRIZ (A)'!BD137*BD$168</f>
        <v>0</v>
      </c>
      <c r="BE137" s="16">
        <f>+'MATRIZ (A)'!BE137*BE$168</f>
        <v>0</v>
      </c>
      <c r="BF137" s="16">
        <f>+'MATRIZ (A)'!BF137*BF$168</f>
        <v>0</v>
      </c>
      <c r="BG137" s="16">
        <f>+'MATRIZ (A)'!BG137*BG$168</f>
        <v>0</v>
      </c>
      <c r="BH137" s="16">
        <f>+'MATRIZ (A)'!BH137*BH$168</f>
        <v>0</v>
      </c>
      <c r="BI137" s="16">
        <f>+'MATRIZ (A)'!BI137*BI$168</f>
        <v>0</v>
      </c>
      <c r="BJ137" s="16">
        <f>+'MATRIZ (A)'!BJ137*BJ$168</f>
        <v>0</v>
      </c>
      <c r="BK137" s="16">
        <f>+'MATRIZ (A)'!BK137*BK$168</f>
        <v>0</v>
      </c>
      <c r="BL137" s="16">
        <f>+'MATRIZ (A)'!BL137*BL$168</f>
        <v>0</v>
      </c>
      <c r="BM137" s="16">
        <f>+'MATRIZ (A)'!BM137*BM$168</f>
        <v>0</v>
      </c>
      <c r="BN137" s="16">
        <f>+'MATRIZ (A)'!BN137*BN$168</f>
        <v>0</v>
      </c>
      <c r="BO137" s="16">
        <f>+'MATRIZ (A)'!BO137*BO$168</f>
        <v>0</v>
      </c>
      <c r="BP137" s="16">
        <f>+'MATRIZ (A)'!BP137*BP$168</f>
        <v>0</v>
      </c>
      <c r="BQ137" s="16">
        <f>+'MATRIZ (A)'!BQ137*BQ$168</f>
        <v>0</v>
      </c>
      <c r="BR137" s="16">
        <f>+'MATRIZ (A)'!BR137*BR$168</f>
        <v>0</v>
      </c>
      <c r="BS137" s="16">
        <f>+'MATRIZ (A)'!BS137*BS$168</f>
        <v>0</v>
      </c>
      <c r="BT137" s="16">
        <f>+'MATRIZ (A)'!BT137*BT$168</f>
        <v>0</v>
      </c>
      <c r="BU137" s="16">
        <f>+'MATRIZ (A)'!BU137*BU$168</f>
        <v>13.410702127799434</v>
      </c>
      <c r="BV137" s="16">
        <f>+'MATRIZ (A)'!BV137*BV$168</f>
        <v>0</v>
      </c>
      <c r="BW137" s="16">
        <f>+'MATRIZ (A)'!BW137*BW$168</f>
        <v>0</v>
      </c>
      <c r="BX137" s="16">
        <f>+'MATRIZ (A)'!BX137*BX$168</f>
        <v>0</v>
      </c>
      <c r="BY137" s="16">
        <f>+'MATRIZ (A)'!BY137*BY$168</f>
        <v>83.206695503419155</v>
      </c>
      <c r="BZ137" s="16">
        <f>+'MATRIZ (A)'!BZ137*BZ$168</f>
        <v>0.19107848497944285</v>
      </c>
      <c r="CA137" s="16">
        <f>+'MATRIZ (A)'!CA137*CA$168</f>
        <v>0</v>
      </c>
      <c r="CB137" s="16">
        <f>+'MATRIZ (A)'!CB137*CB$168</f>
        <v>0</v>
      </c>
      <c r="CC137" s="16">
        <f>+'MATRIZ (A)'!CC137*CC$168</f>
        <v>0</v>
      </c>
      <c r="CD137" s="16">
        <f>+'MATRIZ (A)'!CD137*CD$168</f>
        <v>0</v>
      </c>
      <c r="CE137" s="16">
        <f>+'MATRIZ (A)'!CE137*CE$168</f>
        <v>6.0657502216096084</v>
      </c>
      <c r="CF137" s="16">
        <f>+'MATRIZ (A)'!CF137*CF$168</f>
        <v>0</v>
      </c>
      <c r="CG137" s="16">
        <f>+'MATRIZ (A)'!CG137*CG$168</f>
        <v>5.5654467957477891</v>
      </c>
      <c r="CH137" s="16">
        <f>+'MATRIZ (A)'!CH137*CH$168</f>
        <v>0</v>
      </c>
      <c r="CI137" s="16">
        <f>+'MATRIZ (A)'!CI137*CI$168</f>
        <v>0</v>
      </c>
      <c r="CJ137" s="16">
        <f>+'MATRIZ (A)'!CJ137*CJ$168</f>
        <v>0</v>
      </c>
      <c r="CK137" s="16">
        <f>+'MATRIZ (A)'!CK137*CK$168</f>
        <v>0</v>
      </c>
      <c r="CL137" s="16">
        <f>+'MATRIZ (A)'!CL137*CL$168</f>
        <v>0</v>
      </c>
      <c r="CM137" s="16">
        <f>+'MATRIZ (A)'!CM137*CM$168</f>
        <v>0</v>
      </c>
      <c r="CN137" s="16">
        <f>+'MATRIZ (A)'!CN137*CN$168</f>
        <v>0</v>
      </c>
      <c r="CO137" s="16">
        <f>+'MATRIZ (A)'!CO137*CO$168</f>
        <v>5.8049220220388094</v>
      </c>
      <c r="CP137" s="16">
        <f>+'MATRIZ (A)'!CP137*CP$168</f>
        <v>0</v>
      </c>
      <c r="CQ137" s="16">
        <f>+'MATRIZ (A)'!CQ137*CQ$168</f>
        <v>311.74743465559482</v>
      </c>
      <c r="CR137" s="16">
        <f>+'MATRIZ (A)'!CR137*CR$168</f>
        <v>58.909474169497543</v>
      </c>
      <c r="CS137" s="16">
        <f>+'MATRIZ (A)'!CS137*CS$168</f>
        <v>1750.5168697358881</v>
      </c>
      <c r="CT137" s="16">
        <f>+'MATRIZ (A)'!CT137*CT$168</f>
        <v>924.3708212925884</v>
      </c>
      <c r="CU137" s="16">
        <f>+'MATRIZ (A)'!CU137*CU$168</f>
        <v>16.215026560129349</v>
      </c>
      <c r="CV137" s="16">
        <f>+'MATRIZ (A)'!CV137*CV$168</f>
        <v>6.5498875876741303E-2</v>
      </c>
      <c r="CW137" s="16">
        <f>+'MATRIZ (A)'!CW137*CW$168</f>
        <v>297.77927350331504</v>
      </c>
      <c r="CX137" s="16">
        <f>+'MATRIZ (A)'!CX137*CX$168</f>
        <v>33.781696818694549</v>
      </c>
      <c r="CY137" s="16">
        <f>+'MATRIZ (A)'!CY137*CY$168</f>
        <v>0</v>
      </c>
      <c r="CZ137" s="16">
        <f>+'MATRIZ (A)'!CZ137*CZ$168</f>
        <v>0</v>
      </c>
      <c r="DA137" s="16">
        <f>+'MATRIZ (A)'!DA137*DA$168</f>
        <v>66.158181901743902</v>
      </c>
      <c r="DB137" s="16">
        <f>+'MATRIZ (A)'!DB137*DB$168</f>
        <v>0</v>
      </c>
      <c r="DC137" s="16">
        <f>+'MATRIZ (A)'!DC137*DC$168</f>
        <v>0</v>
      </c>
      <c r="DD137" s="16">
        <f>+'MATRIZ (A)'!DD137*DD$168</f>
        <v>2.6575069858894262</v>
      </c>
      <c r="DE137" s="16">
        <f>+'MATRIZ (A)'!DE137*DE$168</f>
        <v>0.16898625147125529</v>
      </c>
      <c r="DF137" s="16">
        <f>+'MATRIZ (A)'!DF137*DF$168</f>
        <v>1.8586533524862201E-2</v>
      </c>
      <c r="DG137" s="16">
        <f>+'MATRIZ (A)'!DG137*DG$168</f>
        <v>0.52418320286476827</v>
      </c>
      <c r="DH137" s="16">
        <f>+'MATRIZ (A)'!DH137*DH$168</f>
        <v>0</v>
      </c>
      <c r="DI137" s="16">
        <f>+'MATRIZ (A)'!DI137*DI$168</f>
        <v>0</v>
      </c>
      <c r="DJ137" s="16">
        <f>+'MATRIZ (A)'!DJ137*DJ$168</f>
        <v>0</v>
      </c>
      <c r="DK137" s="16">
        <f>+'MATRIZ (A)'!DK137*DK$168</f>
        <v>0</v>
      </c>
      <c r="DL137" s="16">
        <f>+'MATRIZ (A)'!DL137*DL$168</f>
        <v>0</v>
      </c>
      <c r="DM137" s="16">
        <f>+'MATRIZ (A)'!DM137*DM$168</f>
        <v>0</v>
      </c>
      <c r="DN137" s="16">
        <f>+'MATRIZ (A)'!DN137*DN$168</f>
        <v>0</v>
      </c>
      <c r="DO137" s="16">
        <f>+'MATRIZ (A)'!DO137*DO$168</f>
        <v>54.802229763525723</v>
      </c>
      <c r="DP137" s="16">
        <f>+'MATRIZ (A)'!DP137*DP$168</f>
        <v>0</v>
      </c>
      <c r="DQ137" s="16">
        <f>+'MATRIZ (A)'!DQ137*DQ$168</f>
        <v>0</v>
      </c>
      <c r="DR137" s="16">
        <f>+'MATRIZ (A)'!DR137*DR$168</f>
        <v>0.16660451466070425</v>
      </c>
      <c r="DS137" s="16">
        <f>+'MATRIZ (A)'!DS137*DS$168</f>
        <v>15.419416071862599</v>
      </c>
      <c r="DT137" s="16">
        <f>+'MATRIZ (A)'!DT137*DT$168</f>
        <v>0</v>
      </c>
      <c r="DU137" s="16">
        <f>+'MATRIZ (A)'!DU137*DU$168</f>
        <v>0</v>
      </c>
      <c r="DV137" s="16">
        <f>+'MATRIZ (A)'!DV137*DV$168</f>
        <v>72.146020618570873</v>
      </c>
      <c r="DW137" s="16">
        <f>+'MATRIZ (A)'!DW137*DW$168</f>
        <v>11.885951831121169</v>
      </c>
      <c r="DX137" s="16">
        <f>+'MATRIZ (A)'!DX137*DX$168</f>
        <v>2113.4202618785534</v>
      </c>
      <c r="DY137" s="16">
        <f>+'MATRIZ (A)'!DY137*DY$168</f>
        <v>0</v>
      </c>
      <c r="DZ137" s="16">
        <f>+'MATRIZ (A)'!DZ137*DZ$168</f>
        <v>3.3639096137190139</v>
      </c>
      <c r="EA137" s="16">
        <f>+'MATRIZ (A)'!EA137*EA$168</f>
        <v>141.72569805882895</v>
      </c>
      <c r="EB137" s="16">
        <f>+'MATRIZ (A)'!EB137*EB$168</f>
        <v>206.97563214107819</v>
      </c>
      <c r="EC137" s="16">
        <f>+'MATRIZ (A)'!EC137*EC$168</f>
        <v>0</v>
      </c>
      <c r="ED137" s="16">
        <f>+'MATRIZ (A)'!ED137*ED$168</f>
        <v>0</v>
      </c>
      <c r="EE137" s="16">
        <f>+'MATRIZ (A)'!EE137*EE$168</f>
        <v>0</v>
      </c>
      <c r="EF137" s="16">
        <f>+'MATRIZ (A)'!EF137*EF$168</f>
        <v>0.39786061613199208</v>
      </c>
      <c r="EG137" s="16">
        <f>+'MATRIZ (A)'!EG137*EG$168</f>
        <v>0</v>
      </c>
      <c r="EH137" s="16">
        <f>+'MATRIZ (A)'!EH137*EH$168</f>
        <v>0</v>
      </c>
      <c r="EI137" s="18">
        <f t="shared" si="10"/>
        <v>6199.9353310342549</v>
      </c>
      <c r="EJ137" s="20">
        <f>+'MATRIZ (I-A) INVERSA'!FM137</f>
        <v>37162.595217163551</v>
      </c>
      <c r="EK137" s="20">
        <f>+'MATRIZ (I-A) INVERSA'!FN137</f>
        <v>711.59655123641483</v>
      </c>
      <c r="EL137" s="20">
        <f>+'MATRIZ (I-A) INVERSA'!FO137</f>
        <v>994.13741423982083</v>
      </c>
      <c r="EM137" s="20">
        <f>+'MATRIZ (I-A) INVERSA'!FP137</f>
        <v>3382.0123655922957</v>
      </c>
      <c r="EN137" s="20">
        <f>+'MATRIZ (I-A) INVERSA'!FQ137</f>
        <v>0</v>
      </c>
      <c r="EO137" s="20">
        <f>+'MATRIZ (I-A) INVERSA'!FR137</f>
        <v>1.1885662625399591</v>
      </c>
      <c r="EP137" s="20">
        <f>+'MATRIZ (I-A) INVERSA'!FS137</f>
        <v>26.34792551575471</v>
      </c>
      <c r="EQ137" s="20">
        <f>+'MATRIZ (I-A) INVERSA'!FT137</f>
        <v>4.2176198153320703</v>
      </c>
      <c r="ER137" s="20">
        <f>+'MATRIZ (I-A) INVERSA'!FU137</f>
        <v>0</v>
      </c>
      <c r="ES137" s="20">
        <f>+'MATRIZ (I-A) INVERSA'!FV137</f>
        <v>0</v>
      </c>
      <c r="ET137" s="20">
        <f>+'MATRIZ (I-A) INVERSA'!FW137</f>
        <v>0</v>
      </c>
      <c r="EU137" s="20">
        <f>+'MATRIZ (I-A) INVERSA'!FX137</f>
        <v>0</v>
      </c>
      <c r="EV137" s="20">
        <f>+'MATRIZ (I-A) INVERSA'!FY137</f>
        <v>3898.8356011379783</v>
      </c>
      <c r="EW137" s="20">
        <f>+'MATRIZ (I-A) INVERSA'!FZ137</f>
        <v>0</v>
      </c>
      <c r="EX137" s="20">
        <f>+'MATRIZ (I-A) INVERSA'!GA137</f>
        <v>0</v>
      </c>
      <c r="EY137" s="20">
        <f>+'MATRIZ (I-A) INVERSA'!GB137</f>
        <v>13123.26322323452</v>
      </c>
      <c r="EZ137" s="20">
        <f>+'MATRIZ (I-A) INVERSA'!GC137</f>
        <v>2158.7687428232184</v>
      </c>
      <c r="FA137" s="20">
        <f>+'MATRIZ (I-A) INVERSA'!GD137</f>
        <v>1785.2522697714385</v>
      </c>
      <c r="FB137" s="20">
        <f>+'MATRIZ (I-A) INVERSA'!GE137</f>
        <v>2060.9601018693575</v>
      </c>
      <c r="FC137" s="20">
        <f>+'MATRIZ (I-A) INVERSA'!GF137</f>
        <v>50.826408410533325</v>
      </c>
      <c r="FD137" s="20">
        <f>+'MATRIZ (I-A) INVERSA'!GG137</f>
        <v>8659.1260984930013</v>
      </c>
      <c r="FE137" s="20">
        <f>+'MATRIZ (I-A) INVERSA'!GH137</f>
        <v>627.42057595131348</v>
      </c>
      <c r="FF137" s="20">
        <f>+'MATRIZ (I-A) INVERSA'!GI137</f>
        <v>127.90242100976303</v>
      </c>
      <c r="FG137" s="18">
        <f t="shared" si="8"/>
        <v>74774.451102526829</v>
      </c>
      <c r="FH137" s="17">
        <f t="shared" si="11"/>
        <v>80974.386433561085</v>
      </c>
      <c r="FI137" s="28"/>
      <c r="FJ137" s="17">
        <v>80974.386433561143</v>
      </c>
      <c r="FK137" s="48">
        <f t="shared" si="9"/>
        <v>0</v>
      </c>
      <c r="FM137" s="46">
        <f>+IFERROR((FH137/'MIP 2017'!FH137*100-100),0)</f>
        <v>4.7310292065034076</v>
      </c>
    </row>
    <row r="138" spans="1:169" s="7" customFormat="1" ht="21.95" customHeight="1" thickBot="1" x14ac:dyDescent="0.25">
      <c r="A138" s="137" t="s">
        <v>312</v>
      </c>
      <c r="B138" s="138" t="s">
        <v>405</v>
      </c>
      <c r="C138" s="16">
        <f>+'MATRIZ (A)'!C138*C$168</f>
        <v>1.4932384039543152E-2</v>
      </c>
      <c r="D138" s="16">
        <f>+'MATRIZ (A)'!D138*D$168</f>
        <v>1.9808084029305957E-3</v>
      </c>
      <c r="E138" s="16">
        <f>+'MATRIZ (A)'!E138*E$168</f>
        <v>7.1638034216215023E-3</v>
      </c>
      <c r="F138" s="16">
        <f>+'MATRIZ (A)'!F138*F$168</f>
        <v>0.10588095493180165</v>
      </c>
      <c r="G138" s="16">
        <f>+'MATRIZ (A)'!G138*G$168</f>
        <v>0.1024896805113818</v>
      </c>
      <c r="H138" s="16">
        <f>+'MATRIZ (A)'!H138*H$168</f>
        <v>3.7464909316330265E-2</v>
      </c>
      <c r="I138" s="16">
        <f>+'MATRIZ (A)'!I138*I$168</f>
        <v>1.263923233526444E-2</v>
      </c>
      <c r="J138" s="16">
        <f>+'MATRIZ (A)'!J138*J$168</f>
        <v>0.11229887221260117</v>
      </c>
      <c r="K138" s="16">
        <f>+'MATRIZ (A)'!K138*K$168</f>
        <v>9.9936587663354365E-2</v>
      </c>
      <c r="L138" s="16">
        <f>+'MATRIZ (A)'!L138*L$168</f>
        <v>0.23657178037609325</v>
      </c>
      <c r="M138" s="16">
        <f>+'MATRIZ (A)'!M138*M$168</f>
        <v>0.13240873136913361</v>
      </c>
      <c r="N138" s="16">
        <f>+'MATRIZ (A)'!N138*N$168</f>
        <v>0.11012990970037953</v>
      </c>
      <c r="O138" s="16">
        <f>+'MATRIZ (A)'!O138*O$168</f>
        <v>6.7219670275238327E-2</v>
      </c>
      <c r="P138" s="16">
        <f>+'MATRIZ (A)'!P138*P$168</f>
        <v>0.82909267239493789</v>
      </c>
      <c r="Q138" s="16">
        <f>+'MATRIZ (A)'!Q138*Q$168</f>
        <v>2.6609558929335485E-2</v>
      </c>
      <c r="R138" s="16">
        <f>+'MATRIZ (A)'!R138*R$168</f>
        <v>1.5531786780272916</v>
      </c>
      <c r="S138" s="16">
        <f>+'MATRIZ (A)'!S138*S$168</f>
        <v>0.11569739020474126</v>
      </c>
      <c r="T138" s="16">
        <f>+'MATRIZ (A)'!T138*T$168</f>
        <v>0.24521858344547728</v>
      </c>
      <c r="U138" s="16">
        <f>+'MATRIZ (A)'!U138*U$168</f>
        <v>0.15807067958130311</v>
      </c>
      <c r="V138" s="16">
        <f>+'MATRIZ (A)'!V138*V$168</f>
        <v>2.539181346185294E-2</v>
      </c>
      <c r="W138" s="16">
        <f>+'MATRIZ (A)'!W138*W$168</f>
        <v>0.33141872463521826</v>
      </c>
      <c r="X138" s="16">
        <f>+'MATRIZ (A)'!X138*X$168</f>
        <v>0.74236220664159769</v>
      </c>
      <c r="Y138" s="16">
        <f>+'MATRIZ (A)'!Y138*Y$168</f>
        <v>0.29262251846954668</v>
      </c>
      <c r="Z138" s="16">
        <f>+'MATRIZ (A)'!Z138*Z$168</f>
        <v>0.75816967742629837</v>
      </c>
      <c r="AA138" s="16">
        <f>+'MATRIZ (A)'!AA138*AA$168</f>
        <v>4.4569835215377877E-2</v>
      </c>
      <c r="AB138" s="16">
        <f>+'MATRIZ (A)'!AB138*AB$168</f>
        <v>0.89480679084321679</v>
      </c>
      <c r="AC138" s="16">
        <f>+'MATRIZ (A)'!AC138*AC$168</f>
        <v>4.9003360509009927E-2</v>
      </c>
      <c r="AD138" s="16">
        <f>+'MATRIZ (A)'!AD138*AD$168</f>
        <v>9.5941019872098465E-2</v>
      </c>
      <c r="AE138" s="16">
        <f>+'MATRIZ (A)'!AE138*AE$168</f>
        <v>9.7459426236437496E-2</v>
      </c>
      <c r="AF138" s="16">
        <f>+'MATRIZ (A)'!AF138*AF$168</f>
        <v>0.43054077795302309</v>
      </c>
      <c r="AG138" s="16">
        <f>+'MATRIZ (A)'!AG138*AG$168</f>
        <v>5.457188875559351E-5</v>
      </c>
      <c r="AH138" s="16">
        <f>+'MATRIZ (A)'!AH138*AH$168</f>
        <v>2.9817729907572421E-2</v>
      </c>
      <c r="AI138" s="16">
        <f>+'MATRIZ (A)'!AI138*AI$168</f>
        <v>3.2210406752780947</v>
      </c>
      <c r="AJ138" s="16">
        <f>+'MATRIZ (A)'!AJ138*AJ$168</f>
        <v>0.73276873653020491</v>
      </c>
      <c r="AK138" s="16">
        <f>+'MATRIZ (A)'!AK138*AK$168</f>
        <v>1.9796734924579555</v>
      </c>
      <c r="AL138" s="16">
        <f>+'MATRIZ (A)'!AL138*AL$168</f>
        <v>1.5083582209497268</v>
      </c>
      <c r="AM138" s="16">
        <f>+'MATRIZ (A)'!AM138*AM$168</f>
        <v>2.7417851862186997</v>
      </c>
      <c r="AN138" s="16">
        <f>+'MATRIZ (A)'!AN138*AN$168</f>
        <v>0.156700730280846</v>
      </c>
      <c r="AO138" s="16">
        <f>+'MATRIZ (A)'!AO138*AO$168</f>
        <v>0.76464239423286717</v>
      </c>
      <c r="AP138" s="16">
        <f>+'MATRIZ (A)'!AP138*AP$168</f>
        <v>7.0987469859040644</v>
      </c>
      <c r="AQ138" s="16">
        <f>+'MATRIZ (A)'!AQ138*AQ$168</f>
        <v>0.36785907109581706</v>
      </c>
      <c r="AR138" s="16">
        <f>+'MATRIZ (A)'!AR138*AR$168</f>
        <v>0.15110741057935584</v>
      </c>
      <c r="AS138" s="16">
        <f>+'MATRIZ (A)'!AS138*AS$168</f>
        <v>0.25835659948343537</v>
      </c>
      <c r="AT138" s="16">
        <f>+'MATRIZ (A)'!AT138*AT$168</f>
        <v>0.22750131662496245</v>
      </c>
      <c r="AU138" s="16">
        <f>+'MATRIZ (A)'!AU138*AU$168</f>
        <v>2.4429864193813096</v>
      </c>
      <c r="AV138" s="16">
        <f>+'MATRIZ (A)'!AV138*AV$168</f>
        <v>0.56875233157096272</v>
      </c>
      <c r="AW138" s="16">
        <f>+'MATRIZ (A)'!AW138*AW$168</f>
        <v>1.5254896313608148</v>
      </c>
      <c r="AX138" s="16">
        <f>+'MATRIZ (A)'!AX138*AX$168</f>
        <v>0.68534893242299821</v>
      </c>
      <c r="AY138" s="16">
        <f>+'MATRIZ (A)'!AY138*AY$168</f>
        <v>0.97528904053232057</v>
      </c>
      <c r="AZ138" s="16">
        <f>+'MATRIZ (A)'!AZ138*AZ$168</f>
        <v>5.6546207842739851E-2</v>
      </c>
      <c r="BA138" s="16">
        <f>+'MATRIZ (A)'!BA138*BA$168</f>
        <v>0.10615504084540588</v>
      </c>
      <c r="BB138" s="16">
        <f>+'MATRIZ (A)'!BB138*BB$168</f>
        <v>0.81895266839469771</v>
      </c>
      <c r="BC138" s="16">
        <f>+'MATRIZ (A)'!BC138*BC$168</f>
        <v>3.545910533147246</v>
      </c>
      <c r="BD138" s="16">
        <f>+'MATRIZ (A)'!BD138*BD$168</f>
        <v>0.98216170905557165</v>
      </c>
      <c r="BE138" s="16">
        <f>+'MATRIZ (A)'!BE138*BE$168</f>
        <v>1.7360875665953635</v>
      </c>
      <c r="BF138" s="16">
        <f>+'MATRIZ (A)'!BF138*BF$168</f>
        <v>3.0604688458789298</v>
      </c>
      <c r="BG138" s="16">
        <f>+'MATRIZ (A)'!BG138*BG$168</f>
        <v>1.4370103998464332</v>
      </c>
      <c r="BH138" s="16">
        <f>+'MATRIZ (A)'!BH138*BH$168</f>
        <v>1.9172574597551575</v>
      </c>
      <c r="BI138" s="16">
        <f>+'MATRIZ (A)'!BI138*BI$168</f>
        <v>0.92532480709808229</v>
      </c>
      <c r="BJ138" s="16">
        <f>+'MATRIZ (A)'!BJ138*BJ$168</f>
        <v>1.1425386556831332</v>
      </c>
      <c r="BK138" s="16">
        <f>+'MATRIZ (A)'!BK138*BK$168</f>
        <v>0.32773890700568875</v>
      </c>
      <c r="BL138" s="16">
        <f>+'MATRIZ (A)'!BL138*BL$168</f>
        <v>0.182958467473671</v>
      </c>
      <c r="BM138" s="16">
        <f>+'MATRIZ (A)'!BM138*BM$168</f>
        <v>1.2238757491701993</v>
      </c>
      <c r="BN138" s="16">
        <f>+'MATRIZ (A)'!BN138*BN$168</f>
        <v>1.2354938882470246</v>
      </c>
      <c r="BO138" s="16">
        <f>+'MATRIZ (A)'!BO138*BO$168</f>
        <v>1.9405193009430239</v>
      </c>
      <c r="BP138" s="16">
        <f>+'MATRIZ (A)'!BP138*BP$168</f>
        <v>0.28173052189559455</v>
      </c>
      <c r="BQ138" s="16">
        <f>+'MATRIZ (A)'!BQ138*BQ$168</f>
        <v>0.43027018206766976</v>
      </c>
      <c r="BR138" s="16">
        <f>+'MATRIZ (A)'!BR138*BR$168</f>
        <v>2.0474767683250756</v>
      </c>
      <c r="BS138" s="16">
        <f>+'MATRIZ (A)'!BS138*BS$168</f>
        <v>8.3914053766176319E-2</v>
      </c>
      <c r="BT138" s="16">
        <f>+'MATRIZ (A)'!BT138*BT$168</f>
        <v>2.1161203640718589</v>
      </c>
      <c r="BU138" s="16">
        <f>+'MATRIZ (A)'!BU138*BU$168</f>
        <v>6.1482675261258617</v>
      </c>
      <c r="BV138" s="16">
        <f>+'MATRIZ (A)'!BV138*BV$168</f>
        <v>7.2695470596164471</v>
      </c>
      <c r="BW138" s="16">
        <f>+'MATRIZ (A)'!BW138*BW$168</f>
        <v>3.0545793681947773</v>
      </c>
      <c r="BX138" s="16">
        <f>+'MATRIZ (A)'!BX138*BX$168</f>
        <v>37.334121901899813</v>
      </c>
      <c r="BY138" s="16">
        <f>+'MATRIZ (A)'!BY138*BY$168</f>
        <v>0.65371964018029349</v>
      </c>
      <c r="BZ138" s="16">
        <f>+'MATRIZ (A)'!BZ138*BZ$168</f>
        <v>6.5861724403104796E-2</v>
      </c>
      <c r="CA138" s="16">
        <f>+'MATRIZ (A)'!CA138*CA$168</f>
        <v>3.8362085694315997</v>
      </c>
      <c r="CB138" s="16">
        <f>+'MATRIZ (A)'!CB138*CB$168</f>
        <v>2.5999269029926828</v>
      </c>
      <c r="CC138" s="16">
        <f>+'MATRIZ (A)'!CC138*CC$168</f>
        <v>2.685979590253496</v>
      </c>
      <c r="CD138" s="16">
        <f>+'MATRIZ (A)'!CD138*CD$168</f>
        <v>1.0222090604042244</v>
      </c>
      <c r="CE138" s="16">
        <f>+'MATRIZ (A)'!CE138*CE$168</f>
        <v>2.7354767592016782</v>
      </c>
      <c r="CF138" s="16">
        <f>+'MATRIZ (A)'!CF138*CF$168</f>
        <v>7.6870140156827667</v>
      </c>
      <c r="CG138" s="16">
        <f>+'MATRIZ (A)'!CG138*CG$168</f>
        <v>130.23579814499431</v>
      </c>
      <c r="CH138" s="16">
        <f>+'MATRIZ (A)'!CH138*CH$168</f>
        <v>5.839801957589823</v>
      </c>
      <c r="CI138" s="16">
        <f>+'MATRIZ (A)'!CI138*CI$168</f>
        <v>1.1954193984385939E-2</v>
      </c>
      <c r="CJ138" s="16">
        <f>+'MATRIZ (A)'!CJ138*CJ$168</f>
        <v>3.5156245678640614</v>
      </c>
      <c r="CK138" s="16">
        <f>+'MATRIZ (A)'!CK138*CK$168</f>
        <v>0.87582506743568656</v>
      </c>
      <c r="CL138" s="16">
        <f>+'MATRIZ (A)'!CL138*CL$168</f>
        <v>4.2496482292169988</v>
      </c>
      <c r="CM138" s="16">
        <f>+'MATRIZ (A)'!CM138*CM$168</f>
        <v>0.4705880566504429</v>
      </c>
      <c r="CN138" s="16">
        <f>+'MATRIZ (A)'!CN138*CN$168</f>
        <v>1.8248078027425703</v>
      </c>
      <c r="CO138" s="16">
        <f>+'MATRIZ (A)'!CO138*CO$168</f>
        <v>4.2401691859003172</v>
      </c>
      <c r="CP138" s="16">
        <f>+'MATRIZ (A)'!CP138*CP$168</f>
        <v>1.2294299011630447</v>
      </c>
      <c r="CQ138" s="16">
        <f>+'MATRIZ (A)'!CQ138*CQ$168</f>
        <v>14.79662136071576</v>
      </c>
      <c r="CR138" s="16">
        <f>+'MATRIZ (A)'!CR138*CR$168</f>
        <v>30.220490438971332</v>
      </c>
      <c r="CS138" s="16">
        <f>+'MATRIZ (A)'!CS138*CS$168</f>
        <v>3.2002023309944763</v>
      </c>
      <c r="CT138" s="16">
        <f>+'MATRIZ (A)'!CT138*CT$168</f>
        <v>7.1696390470144271</v>
      </c>
      <c r="CU138" s="16">
        <f>+'MATRIZ (A)'!CU138*CU$168</f>
        <v>14.257325448147549</v>
      </c>
      <c r="CV138" s="16">
        <f>+'MATRIZ (A)'!CV138*CV$168</f>
        <v>0.80372287227021066</v>
      </c>
      <c r="CW138" s="16">
        <f>+'MATRIZ (A)'!CW138*CW$168</f>
        <v>22.732068385220039</v>
      </c>
      <c r="CX138" s="16">
        <f>+'MATRIZ (A)'!CX138*CX$168</f>
        <v>12.407841894706475</v>
      </c>
      <c r="CY138" s="16">
        <f>+'MATRIZ (A)'!CY138*CY$168</f>
        <v>1.3953938151534733</v>
      </c>
      <c r="CZ138" s="16">
        <f>+'MATRIZ (A)'!CZ138*CZ$168</f>
        <v>1.6392480691585363</v>
      </c>
      <c r="DA138" s="16">
        <f>+'MATRIZ (A)'!DA138*DA$168</f>
        <v>24.388832307058376</v>
      </c>
      <c r="DB138" s="16">
        <f>+'MATRIZ (A)'!DB138*DB$168</f>
        <v>5.7684755888618877</v>
      </c>
      <c r="DC138" s="16">
        <f>+'MATRIZ (A)'!DC138*DC$168</f>
        <v>4.4050931870607606</v>
      </c>
      <c r="DD138" s="16">
        <f>+'MATRIZ (A)'!DD138*DD$168</f>
        <v>20.74448915339681</v>
      </c>
      <c r="DE138" s="16">
        <f>+'MATRIZ (A)'!DE138*DE$168</f>
        <v>4.4334156881061899</v>
      </c>
      <c r="DF138" s="16">
        <f>+'MATRIZ (A)'!DF138*DF$168</f>
        <v>2.5880353368371938</v>
      </c>
      <c r="DG138" s="16">
        <f>+'MATRIZ (A)'!DG138*DG$168</f>
        <v>5.6166922992577879</v>
      </c>
      <c r="DH138" s="16">
        <f>+'MATRIZ (A)'!DH138*DH$168</f>
        <v>4.3114229454319588</v>
      </c>
      <c r="DI138" s="16">
        <f>+'MATRIZ (A)'!DI138*DI$168</f>
        <v>1.1029969184624797</v>
      </c>
      <c r="DJ138" s="16">
        <f>+'MATRIZ (A)'!DJ138*DJ$168</f>
        <v>1.6840562011146309</v>
      </c>
      <c r="DK138" s="16">
        <f>+'MATRIZ (A)'!DK138*DK$168</f>
        <v>0.32403788076028439</v>
      </c>
      <c r="DL138" s="16">
        <f>+'MATRIZ (A)'!DL138*DL$168</f>
        <v>1.5206124507317358</v>
      </c>
      <c r="DM138" s="16">
        <f>+'MATRIZ (A)'!DM138*DM$168</f>
        <v>4.3180384774919199E-3</v>
      </c>
      <c r="DN138" s="16">
        <f>+'MATRIZ (A)'!DN138*DN$168</f>
        <v>0.46434442495845241</v>
      </c>
      <c r="DO138" s="16">
        <f>+'MATRIZ (A)'!DO138*DO$168</f>
        <v>15.777005414306547</v>
      </c>
      <c r="DP138" s="16">
        <f>+'MATRIZ (A)'!DP138*DP$168</f>
        <v>1.9326353854806972</v>
      </c>
      <c r="DQ138" s="16">
        <f>+'MATRIZ (A)'!DQ138*DQ$168</f>
        <v>0.70919531824632553</v>
      </c>
      <c r="DR138" s="16">
        <f>+'MATRIZ (A)'!DR138*DR$168</f>
        <v>18.023908011030635</v>
      </c>
      <c r="DS138" s="16">
        <f>+'MATRIZ (A)'!DS138*DS$168</f>
        <v>252.34314217521336</v>
      </c>
      <c r="DT138" s="16">
        <f>+'MATRIZ (A)'!DT138*DT$168</f>
        <v>5.8043699132159263</v>
      </c>
      <c r="DU138" s="16">
        <f>+'MATRIZ (A)'!DU138*DU$168</f>
        <v>0.12210606407928647</v>
      </c>
      <c r="DV138" s="16">
        <f>+'MATRIZ (A)'!DV138*DV$168</f>
        <v>22.665078454807816</v>
      </c>
      <c r="DW138" s="16">
        <f>+'MATRIZ (A)'!DW138*DW$168</f>
        <v>24.466984487932962</v>
      </c>
      <c r="DX138" s="16">
        <f>+'MATRIZ (A)'!DX138*DX$168</f>
        <v>1.0981865046116481</v>
      </c>
      <c r="DY138" s="16">
        <f>+'MATRIZ (A)'!DY138*DY$168</f>
        <v>0.7145352606217078</v>
      </c>
      <c r="DZ138" s="16">
        <f>+'MATRIZ (A)'!DZ138*DZ$168</f>
        <v>0.92969387527811909</v>
      </c>
      <c r="EA138" s="16">
        <f>+'MATRIZ (A)'!EA138*EA$168</f>
        <v>0.97442429405648123</v>
      </c>
      <c r="EB138" s="16">
        <f>+'MATRIZ (A)'!EB138*EB$168</f>
        <v>3.0960632799988499</v>
      </c>
      <c r="EC138" s="16">
        <f>+'MATRIZ (A)'!EC138*EC$168</f>
        <v>1.900707801569224</v>
      </c>
      <c r="ED138" s="16">
        <f>+'MATRIZ (A)'!ED138*ED$168</f>
        <v>0.41678209050042442</v>
      </c>
      <c r="EE138" s="16">
        <f>+'MATRIZ (A)'!EE138*EE$168</f>
        <v>5.3670430974176266</v>
      </c>
      <c r="EF138" s="16">
        <f>+'MATRIZ (A)'!EF138*EF$168</f>
        <v>0.37772495795770261</v>
      </c>
      <c r="EG138" s="16">
        <f>+'MATRIZ (A)'!EG138*EG$168</f>
        <v>0.8222483433243718</v>
      </c>
      <c r="EH138" s="16">
        <f>+'MATRIZ (A)'!EH138*EH$168</f>
        <v>0</v>
      </c>
      <c r="EI138" s="18">
        <f t="shared" si="10"/>
        <v>829.87383265065807</v>
      </c>
      <c r="EJ138" s="20">
        <f>+'MATRIZ (I-A) INVERSA'!FM138</f>
        <v>1062.7047671943008</v>
      </c>
      <c r="EK138" s="20">
        <f>+'MATRIZ (I-A) INVERSA'!FN138</f>
        <v>7.2576836504817726</v>
      </c>
      <c r="EL138" s="20">
        <f>+'MATRIZ (I-A) INVERSA'!FO138</f>
        <v>11.426218773072788</v>
      </c>
      <c r="EM138" s="20">
        <f>+'MATRIZ (I-A) INVERSA'!FP138</f>
        <v>24.777829607454095</v>
      </c>
      <c r="EN138" s="20">
        <f>+'MATRIZ (I-A) INVERSA'!FQ138</f>
        <v>0</v>
      </c>
      <c r="EO138" s="20">
        <f>+'MATRIZ (I-A) INVERSA'!FR138</f>
        <v>0.16904520308273888</v>
      </c>
      <c r="EP138" s="20">
        <f>+'MATRIZ (I-A) INVERSA'!FS138</f>
        <v>3.7473639964350665</v>
      </c>
      <c r="EQ138" s="20">
        <f>+'MATRIZ (I-A) INVERSA'!FT138</f>
        <v>0.59985582687244055</v>
      </c>
      <c r="ER138" s="20">
        <f>+'MATRIZ (I-A) INVERSA'!FU138</f>
        <v>0</v>
      </c>
      <c r="ES138" s="20">
        <f>+'MATRIZ (I-A) INVERSA'!FV138</f>
        <v>0</v>
      </c>
      <c r="ET138" s="20">
        <f>+'MATRIZ (I-A) INVERSA'!FW138</f>
        <v>0</v>
      </c>
      <c r="EU138" s="20">
        <f>+'MATRIZ (I-A) INVERSA'!FX138</f>
        <v>2.556177814984669</v>
      </c>
      <c r="EV138" s="20">
        <f>+'MATRIZ (I-A) INVERSA'!FY138</f>
        <v>18.610921274050362</v>
      </c>
      <c r="EW138" s="20">
        <f>+'MATRIZ (I-A) INVERSA'!FZ138</f>
        <v>7.5989897730783601E-2</v>
      </c>
      <c r="EX138" s="20">
        <f>+'MATRIZ (I-A) INVERSA'!GA138</f>
        <v>0</v>
      </c>
      <c r="EY138" s="20">
        <f>+'MATRIZ (I-A) INVERSA'!GB138</f>
        <v>22857.734552906353</v>
      </c>
      <c r="EZ138" s="20">
        <f>+'MATRIZ (I-A) INVERSA'!GC138</f>
        <v>4961.5366981385341</v>
      </c>
      <c r="FA138" s="20">
        <f>+'MATRIZ (I-A) INVERSA'!GD138</f>
        <v>1955.4183648111223</v>
      </c>
      <c r="FB138" s="20">
        <f>+'MATRIZ (I-A) INVERSA'!GE138</f>
        <v>3824.9734130053043</v>
      </c>
      <c r="FC138" s="20">
        <f>+'MATRIZ (I-A) INVERSA'!GF138</f>
        <v>108.37079930927273</v>
      </c>
      <c r="FD138" s="20">
        <f>+'MATRIZ (I-A) INVERSA'!GG138</f>
        <v>22545.22243871004</v>
      </c>
      <c r="FE138" s="20">
        <f>+'MATRIZ (I-A) INVERSA'!GH138</f>
        <v>1021.5587784781085</v>
      </c>
      <c r="FF138" s="20">
        <f>+'MATRIZ (I-A) INVERSA'!GI138</f>
        <v>217.75842994929022</v>
      </c>
      <c r="FG138" s="18">
        <f t="shared" si="8"/>
        <v>58624.499328546488</v>
      </c>
      <c r="FH138" s="17">
        <f t="shared" si="11"/>
        <v>59454.373161197145</v>
      </c>
      <c r="FI138" s="28"/>
      <c r="FJ138" s="17">
        <v>59454.373161197138</v>
      </c>
      <c r="FK138" s="48">
        <f t="shared" si="9"/>
        <v>0</v>
      </c>
      <c r="FM138" s="46">
        <f>+IFERROR((FH138/'MIP 2017'!FH138*100-100),0)</f>
        <v>13.488852978036945</v>
      </c>
    </row>
    <row r="139" spans="1:169" s="7" customFormat="1" ht="21.95" customHeight="1" thickBot="1" x14ac:dyDescent="0.25">
      <c r="A139" s="137" t="s">
        <v>314</v>
      </c>
      <c r="B139" s="138" t="s">
        <v>406</v>
      </c>
      <c r="C139" s="16">
        <f>+'MATRIZ (A)'!C139*C$168</f>
        <v>0</v>
      </c>
      <c r="D139" s="16">
        <f>+'MATRIZ (A)'!D139*D$168</f>
        <v>0</v>
      </c>
      <c r="E139" s="16">
        <f>+'MATRIZ (A)'!E139*E$168</f>
        <v>0</v>
      </c>
      <c r="F139" s="16">
        <f>+'MATRIZ (A)'!F139*F$168</f>
        <v>1.416087952008689E-2</v>
      </c>
      <c r="G139" s="16">
        <f>+'MATRIZ (A)'!G139*G$168</f>
        <v>2.0399333757014382E-4</v>
      </c>
      <c r="H139" s="16">
        <f>+'MATRIZ (A)'!H139*H$168</f>
        <v>0</v>
      </c>
      <c r="I139" s="16">
        <f>+'MATRIZ (A)'!I139*I$168</f>
        <v>5.6038599336400232E-4</v>
      </c>
      <c r="J139" s="16">
        <f>+'MATRIZ (A)'!J139*J$168</f>
        <v>0</v>
      </c>
      <c r="K139" s="16">
        <f>+'MATRIZ (A)'!K139*K$168</f>
        <v>0</v>
      </c>
      <c r="L139" s="16">
        <f>+'MATRIZ (A)'!L139*L$168</f>
        <v>4.6202009938272288E-2</v>
      </c>
      <c r="M139" s="16">
        <f>+'MATRIZ (A)'!M139*M$168</f>
        <v>0</v>
      </c>
      <c r="N139" s="16">
        <f>+'MATRIZ (A)'!N139*N$168</f>
        <v>7.1327290166006044E-2</v>
      </c>
      <c r="O139" s="16">
        <f>+'MATRIZ (A)'!O139*O$168</f>
        <v>4.0854667163454754E-2</v>
      </c>
      <c r="P139" s="16">
        <f>+'MATRIZ (A)'!P139*P$168</f>
        <v>0.47707625093833705</v>
      </c>
      <c r="Q139" s="16">
        <f>+'MATRIZ (A)'!Q139*Q$168</f>
        <v>1.1302947761927266E-6</v>
      </c>
      <c r="R139" s="16">
        <f>+'MATRIZ (A)'!R139*R$168</f>
        <v>0.45463531560781401</v>
      </c>
      <c r="S139" s="16">
        <f>+'MATRIZ (A)'!S139*S$168</f>
        <v>2.3957590782413881E-2</v>
      </c>
      <c r="T139" s="16">
        <f>+'MATRIZ (A)'!T139*T$168</f>
        <v>0</v>
      </c>
      <c r="U139" s="16">
        <f>+'MATRIZ (A)'!U139*U$168</f>
        <v>1.7482204858785114E-2</v>
      </c>
      <c r="V139" s="16">
        <f>+'MATRIZ (A)'!V139*V$168</f>
        <v>4.1649734076920788E-4</v>
      </c>
      <c r="W139" s="16">
        <f>+'MATRIZ (A)'!W139*W$168</f>
        <v>0.22898042390946199</v>
      </c>
      <c r="X139" s="16">
        <f>+'MATRIZ (A)'!X139*X$168</f>
        <v>3.7008987991837584E-2</v>
      </c>
      <c r="Y139" s="16">
        <f>+'MATRIZ (A)'!Y139*Y$168</f>
        <v>0</v>
      </c>
      <c r="Z139" s="16">
        <f>+'MATRIZ (A)'!Z139*Z$168</f>
        <v>6.9868789422333516E-2</v>
      </c>
      <c r="AA139" s="16">
        <f>+'MATRIZ (A)'!AA139*AA$168</f>
        <v>0</v>
      </c>
      <c r="AB139" s="16">
        <f>+'MATRIZ (A)'!AB139*AB$168</f>
        <v>0.6740505286937668</v>
      </c>
      <c r="AC139" s="16">
        <f>+'MATRIZ (A)'!AC139*AC$168</f>
        <v>1.3005919887400914E-2</v>
      </c>
      <c r="AD139" s="16">
        <f>+'MATRIZ (A)'!AD139*AD$168</f>
        <v>5.0397405846157213E-3</v>
      </c>
      <c r="AE139" s="16">
        <f>+'MATRIZ (A)'!AE139*AE$168</f>
        <v>3.8309918251505978E-3</v>
      </c>
      <c r="AF139" s="16">
        <f>+'MATRIZ (A)'!AF139*AF$168</f>
        <v>0.25537685761822942</v>
      </c>
      <c r="AG139" s="16">
        <f>+'MATRIZ (A)'!AG139*AG$168</f>
        <v>3.9283450910327688E-7</v>
      </c>
      <c r="AH139" s="16">
        <f>+'MATRIZ (A)'!AH139*AH$168</f>
        <v>1.0382517133890459E-2</v>
      </c>
      <c r="AI139" s="16">
        <f>+'MATRIZ (A)'!AI139*AI$168</f>
        <v>2.5670597398296096</v>
      </c>
      <c r="AJ139" s="16">
        <f>+'MATRIZ (A)'!AJ139*AJ$168</f>
        <v>0.25806372901863001</v>
      </c>
      <c r="AK139" s="16">
        <f>+'MATRIZ (A)'!AK139*AK$168</f>
        <v>0.81640402170403081</v>
      </c>
      <c r="AL139" s="16">
        <f>+'MATRIZ (A)'!AL139*AL$168</f>
        <v>0.70140534611422811</v>
      </c>
      <c r="AM139" s="16">
        <f>+'MATRIZ (A)'!AM139*AM$168</f>
        <v>1.1834579394445179</v>
      </c>
      <c r="AN139" s="16">
        <f>+'MATRIZ (A)'!AN139*AN$168</f>
        <v>0.18051755981918302</v>
      </c>
      <c r="AO139" s="16">
        <f>+'MATRIZ (A)'!AO139*AO$168</f>
        <v>0.61640770376894616</v>
      </c>
      <c r="AP139" s="16">
        <f>+'MATRIZ (A)'!AP139*AP$168</f>
        <v>3.8720586546424798</v>
      </c>
      <c r="AQ139" s="16">
        <f>+'MATRIZ (A)'!AQ139*AQ$168</f>
        <v>0.19909385225312998</v>
      </c>
      <c r="AR139" s="16">
        <f>+'MATRIZ (A)'!AR139*AR$168</f>
        <v>7.9395500711270536E-2</v>
      </c>
      <c r="AS139" s="16">
        <f>+'MATRIZ (A)'!AS139*AS$168</f>
        <v>0.33460374909518747</v>
      </c>
      <c r="AT139" s="16">
        <f>+'MATRIZ (A)'!AT139*AT$168</f>
        <v>0.42469573220381612</v>
      </c>
      <c r="AU139" s="16">
        <f>+'MATRIZ (A)'!AU139*AU$168</f>
        <v>1.2877535840126957</v>
      </c>
      <c r="AV139" s="16">
        <f>+'MATRIZ (A)'!AV139*AV$168</f>
        <v>0.25383152824013588</v>
      </c>
      <c r="AW139" s="16">
        <f>+'MATRIZ (A)'!AW139*AW$168</f>
        <v>1.0341439117545606</v>
      </c>
      <c r="AX139" s="16">
        <f>+'MATRIZ (A)'!AX139*AX$168</f>
        <v>0.30675262899315442</v>
      </c>
      <c r="AY139" s="16">
        <f>+'MATRIZ (A)'!AY139*AY$168</f>
        <v>0.4741896453261798</v>
      </c>
      <c r="AZ139" s="16">
        <f>+'MATRIZ (A)'!AZ139*AZ$168</f>
        <v>2.0885022972402169E-2</v>
      </c>
      <c r="BA139" s="16">
        <f>+'MATRIZ (A)'!BA139*BA$168</f>
        <v>4.181062475780218E-2</v>
      </c>
      <c r="BB139" s="16">
        <f>+'MATRIZ (A)'!BB139*BB$168</f>
        <v>0.35981616438250524</v>
      </c>
      <c r="BC139" s="16">
        <f>+'MATRIZ (A)'!BC139*BC$168</f>
        <v>1.2507287184885485</v>
      </c>
      <c r="BD139" s="16">
        <f>+'MATRIZ (A)'!BD139*BD$168</f>
        <v>0.37675769687803196</v>
      </c>
      <c r="BE139" s="16">
        <f>+'MATRIZ (A)'!BE139*BE$168</f>
        <v>1.0181411688166546</v>
      </c>
      <c r="BF139" s="16">
        <f>+'MATRIZ (A)'!BF139*BF$168</f>
        <v>1.4680761128820181</v>
      </c>
      <c r="BG139" s="16">
        <f>+'MATRIZ (A)'!BG139*BG$168</f>
        <v>0.63992840083878999</v>
      </c>
      <c r="BH139" s="16">
        <f>+'MATRIZ (A)'!BH139*BH$168</f>
        <v>1.3350426132023827</v>
      </c>
      <c r="BI139" s="16">
        <f>+'MATRIZ (A)'!BI139*BI$168</f>
        <v>0.85354572955915264</v>
      </c>
      <c r="BJ139" s="16">
        <f>+'MATRIZ (A)'!BJ139*BJ$168</f>
        <v>0.73177954179606697</v>
      </c>
      <c r="BK139" s="16">
        <f>+'MATRIZ (A)'!BK139*BK$168</f>
        <v>0.14732672134291055</v>
      </c>
      <c r="BL139" s="16">
        <f>+'MATRIZ (A)'!BL139*BL$168</f>
        <v>5.5242962719246703E-2</v>
      </c>
      <c r="BM139" s="16">
        <f>+'MATRIZ (A)'!BM139*BM$168</f>
        <v>0.77085005308716414</v>
      </c>
      <c r="BN139" s="16">
        <f>+'MATRIZ (A)'!BN139*BN$168</f>
        <v>0.69516297557178131</v>
      </c>
      <c r="BO139" s="16">
        <f>+'MATRIZ (A)'!BO139*BO$168</f>
        <v>0.91625983239761843</v>
      </c>
      <c r="BP139" s="16">
        <f>+'MATRIZ (A)'!BP139*BP$168</f>
        <v>0.17445730907069218</v>
      </c>
      <c r="BQ139" s="16">
        <f>+'MATRIZ (A)'!BQ139*BQ$168</f>
        <v>0.2791603669390173</v>
      </c>
      <c r="BR139" s="16">
        <f>+'MATRIZ (A)'!BR139*BR$168</f>
        <v>0.98406490727429352</v>
      </c>
      <c r="BS139" s="16">
        <f>+'MATRIZ (A)'!BS139*BS$168</f>
        <v>9.3078971663311791E-2</v>
      </c>
      <c r="BT139" s="16">
        <f>+'MATRIZ (A)'!BT139*BT$168</f>
        <v>0.95029230692558331</v>
      </c>
      <c r="BU139" s="16">
        <f>+'MATRIZ (A)'!BU139*BU$168</f>
        <v>4.4896689020050795</v>
      </c>
      <c r="BV139" s="16">
        <f>+'MATRIZ (A)'!BV139*BV$168</f>
        <v>3.2754042595117476</v>
      </c>
      <c r="BW139" s="16">
        <f>+'MATRIZ (A)'!BW139*BW$168</f>
        <v>2.6767264581573809</v>
      </c>
      <c r="BX139" s="16">
        <f>+'MATRIZ (A)'!BX139*BX$168</f>
        <v>22.314599801809308</v>
      </c>
      <c r="BY139" s="16">
        <f>+'MATRIZ (A)'!BY139*BY$168</f>
        <v>1.0819568833867081</v>
      </c>
      <c r="BZ139" s="16">
        <f>+'MATRIZ (A)'!BZ139*BZ$168</f>
        <v>3.7779679721860464E-2</v>
      </c>
      <c r="CA139" s="16">
        <f>+'MATRIZ (A)'!CA139*CA$168</f>
        <v>0.65319674634279457</v>
      </c>
      <c r="CB139" s="16">
        <f>+'MATRIZ (A)'!CB139*CB$168</f>
        <v>4.7335102806855163E-2</v>
      </c>
      <c r="CC139" s="16">
        <f>+'MATRIZ (A)'!CC139*CC$168</f>
        <v>8.0679476202349164E-5</v>
      </c>
      <c r="CD139" s="16">
        <f>+'MATRIZ (A)'!CD139*CD$168</f>
        <v>0.22188141560708666</v>
      </c>
      <c r="CE139" s="16">
        <f>+'MATRIZ (A)'!CE139*CE$168</f>
        <v>1.8939384229301504</v>
      </c>
      <c r="CF139" s="16">
        <f>+'MATRIZ (A)'!CF139*CF$168</f>
        <v>5.302246447102986</v>
      </c>
      <c r="CG139" s="16">
        <f>+'MATRIZ (A)'!CG139*CG$168</f>
        <v>74.71525646562317</v>
      </c>
      <c r="CH139" s="16">
        <f>+'MATRIZ (A)'!CH139*CH$168</f>
        <v>2.3802359454747726</v>
      </c>
      <c r="CI139" s="16">
        <f>+'MATRIZ (A)'!CI139*CI$168</f>
        <v>1.9376632130500449E-3</v>
      </c>
      <c r="CJ139" s="16">
        <f>+'MATRIZ (A)'!CJ139*CJ$168</f>
        <v>2.8502645091379888</v>
      </c>
      <c r="CK139" s="16">
        <f>+'MATRIZ (A)'!CK139*CK$168</f>
        <v>4.9448867560805673E-2</v>
      </c>
      <c r="CL139" s="16">
        <f>+'MATRIZ (A)'!CL139*CL$168</f>
        <v>4.1644809464902508</v>
      </c>
      <c r="CM139" s="16">
        <f>+'MATRIZ (A)'!CM139*CM$168</f>
        <v>2.1987972880986182</v>
      </c>
      <c r="CN139" s="16">
        <f>+'MATRIZ (A)'!CN139*CN$168</f>
        <v>1.1016640057355955</v>
      </c>
      <c r="CO139" s="16">
        <f>+'MATRIZ (A)'!CO139*CO$168</f>
        <v>4.7700741846905546</v>
      </c>
      <c r="CP139" s="16">
        <f>+'MATRIZ (A)'!CP139*CP$168</f>
        <v>0.8501500718623477</v>
      </c>
      <c r="CQ139" s="16">
        <f>+'MATRIZ (A)'!CQ139*CQ$168</f>
        <v>788.1254841827448</v>
      </c>
      <c r="CR139" s="16">
        <f>+'MATRIZ (A)'!CR139*CR$168</f>
        <v>559.81276616077605</v>
      </c>
      <c r="CS139" s="16">
        <f>+'MATRIZ (A)'!CS139*CS$168</f>
        <v>1.6948574184694414</v>
      </c>
      <c r="CT139" s="16">
        <f>+'MATRIZ (A)'!CT139*CT$168</f>
        <v>6.1932615770226622</v>
      </c>
      <c r="CU139" s="16">
        <f>+'MATRIZ (A)'!CU139*CU$168</f>
        <v>10.786049659594601</v>
      </c>
      <c r="CV139" s="16">
        <f>+'MATRIZ (A)'!CV139*CV$168</f>
        <v>0.40024460728567551</v>
      </c>
      <c r="CW139" s="16">
        <f>+'MATRIZ (A)'!CW139*CW$168</f>
        <v>11.62372119810955</v>
      </c>
      <c r="CX139" s="16">
        <f>+'MATRIZ (A)'!CX139*CX$168</f>
        <v>2.1159117688947671</v>
      </c>
      <c r="CY139" s="16">
        <f>+'MATRIZ (A)'!CY139*CY$168</f>
        <v>0.95766455162426167</v>
      </c>
      <c r="CZ139" s="16">
        <f>+'MATRIZ (A)'!CZ139*CZ$168</f>
        <v>0.96348765093932176</v>
      </c>
      <c r="DA139" s="16">
        <f>+'MATRIZ (A)'!DA139*DA$168</f>
        <v>13.102505063519217</v>
      </c>
      <c r="DB139" s="16">
        <f>+'MATRIZ (A)'!DB139*DB$168</f>
        <v>2.9784298325396117</v>
      </c>
      <c r="DC139" s="16">
        <f>+'MATRIZ (A)'!DC139*DC$168</f>
        <v>3.2996966995556143</v>
      </c>
      <c r="DD139" s="16">
        <f>+'MATRIZ (A)'!DD139*DD$168</f>
        <v>22.77868867847204</v>
      </c>
      <c r="DE139" s="16">
        <f>+'MATRIZ (A)'!DE139*DE$168</f>
        <v>4.3334328633470012</v>
      </c>
      <c r="DF139" s="16">
        <f>+'MATRIZ (A)'!DF139*DF$168</f>
        <v>2.2989940616122415</v>
      </c>
      <c r="DG139" s="16">
        <f>+'MATRIZ (A)'!DG139*DG$168</f>
        <v>4.3547729454709252</v>
      </c>
      <c r="DH139" s="16">
        <f>+'MATRIZ (A)'!DH139*DH$168</f>
        <v>3.6698879459983722</v>
      </c>
      <c r="DI139" s="16">
        <f>+'MATRIZ (A)'!DI139*DI$168</f>
        <v>0.50407506772226729</v>
      </c>
      <c r="DJ139" s="16">
        <f>+'MATRIZ (A)'!DJ139*DJ$168</f>
        <v>0.90845034067511476</v>
      </c>
      <c r="DK139" s="16">
        <f>+'MATRIZ (A)'!DK139*DK$168</f>
        <v>0.18984373158614562</v>
      </c>
      <c r="DL139" s="16">
        <f>+'MATRIZ (A)'!DL139*DL$168</f>
        <v>0.85620472791243296</v>
      </c>
      <c r="DM139" s="16">
        <f>+'MATRIZ (A)'!DM139*DM$168</f>
        <v>2.6082367537843812E-3</v>
      </c>
      <c r="DN139" s="16">
        <f>+'MATRIZ (A)'!DN139*DN$168</f>
        <v>0.95726789755727404</v>
      </c>
      <c r="DO139" s="16">
        <f>+'MATRIZ (A)'!DO139*DO$168</f>
        <v>5.4282804691685378</v>
      </c>
      <c r="DP139" s="16">
        <f>+'MATRIZ (A)'!DP139*DP$168</f>
        <v>2.9682261074338756</v>
      </c>
      <c r="DQ139" s="16">
        <f>+'MATRIZ (A)'!DQ139*DQ$168</f>
        <v>0.80940952074111971</v>
      </c>
      <c r="DR139" s="16">
        <f>+'MATRIZ (A)'!DR139*DR$168</f>
        <v>13.116009411436059</v>
      </c>
      <c r="DS139" s="16">
        <f>+'MATRIZ (A)'!DS139*DS$168</f>
        <v>9.4386491475660392</v>
      </c>
      <c r="DT139" s="16">
        <f>+'MATRIZ (A)'!DT139*DT$168</f>
        <v>3.3349128592091422</v>
      </c>
      <c r="DU139" s="16">
        <f>+'MATRIZ (A)'!DU139*DU$168</f>
        <v>8.5766831426812726E-2</v>
      </c>
      <c r="DV139" s="16">
        <f>+'MATRIZ (A)'!DV139*DV$168</f>
        <v>338.01458109889506</v>
      </c>
      <c r="DW139" s="16">
        <f>+'MATRIZ (A)'!DW139*DW$168</f>
        <v>132.98986998266119</v>
      </c>
      <c r="DX139" s="16">
        <f>+'MATRIZ (A)'!DX139*DX$168</f>
        <v>2.2946287014403879</v>
      </c>
      <c r="DY139" s="16">
        <f>+'MATRIZ (A)'!DY139*DY$168</f>
        <v>0.51657851007582367</v>
      </c>
      <c r="DZ139" s="16">
        <f>+'MATRIZ (A)'!DZ139*DZ$168</f>
        <v>2239.2801728724658</v>
      </c>
      <c r="EA139" s="16">
        <f>+'MATRIZ (A)'!EA139*EA$168</f>
        <v>1.3805517750940262</v>
      </c>
      <c r="EB139" s="16">
        <f>+'MATRIZ (A)'!EB139*EB$168</f>
        <v>5.4304478996428669</v>
      </c>
      <c r="EC139" s="16">
        <f>+'MATRIZ (A)'!EC139*EC$168</f>
        <v>1.3434141897787111</v>
      </c>
      <c r="ED139" s="16">
        <f>+'MATRIZ (A)'!ED139*ED$168</f>
        <v>0.20717368072514744</v>
      </c>
      <c r="EE139" s="16">
        <f>+'MATRIZ (A)'!EE139*EE$168</f>
        <v>2.3105465310388289</v>
      </c>
      <c r="EF139" s="16">
        <f>+'MATRIZ (A)'!EF139*EF$168</f>
        <v>3.9716429484455875</v>
      </c>
      <c r="EG139" s="16">
        <f>+'MATRIZ (A)'!EG139*EG$168</f>
        <v>0.61614993096792259</v>
      </c>
      <c r="EH139" s="16">
        <f>+'MATRIZ (A)'!EH139*EH$168</f>
        <v>0</v>
      </c>
      <c r="EI139" s="18">
        <f t="shared" si="10"/>
        <v>4371.719110477482</v>
      </c>
      <c r="EJ139" s="20">
        <f>+'MATRIZ (I-A) INVERSA'!FM139</f>
        <v>130748.6802809885</v>
      </c>
      <c r="EK139" s="20">
        <f>+'MATRIZ (I-A) INVERSA'!FN139</f>
        <v>309.93347035308267</v>
      </c>
      <c r="EL139" s="20">
        <f>+'MATRIZ (I-A) INVERSA'!FO139</f>
        <v>673.17924287872131</v>
      </c>
      <c r="EM139" s="20">
        <f>+'MATRIZ (I-A) INVERSA'!FP139</f>
        <v>0</v>
      </c>
      <c r="EN139" s="20">
        <f>+'MATRIZ (I-A) INVERSA'!FQ139</f>
        <v>0</v>
      </c>
      <c r="EO139" s="20">
        <f>+'MATRIZ (I-A) INVERSA'!FR139</f>
        <v>0.25450522345874216</v>
      </c>
      <c r="EP139" s="20">
        <f>+'MATRIZ (I-A) INVERSA'!FS139</f>
        <v>5.6418265286543106</v>
      </c>
      <c r="EQ139" s="20">
        <f>+'MATRIZ (I-A) INVERSA'!FT139</f>
        <v>0.90311016507505804</v>
      </c>
      <c r="ER139" s="20">
        <f>+'MATRIZ (I-A) INVERSA'!FU139</f>
        <v>0</v>
      </c>
      <c r="ES139" s="20">
        <f>+'MATRIZ (I-A) INVERSA'!FV139</f>
        <v>0</v>
      </c>
      <c r="ET139" s="20">
        <f>+'MATRIZ (I-A) INVERSA'!FW139</f>
        <v>0</v>
      </c>
      <c r="EU139" s="20">
        <f>+'MATRIZ (I-A) INVERSA'!FX139</f>
        <v>41.812528976882568</v>
      </c>
      <c r="EV139" s="20">
        <f>+'MATRIZ (I-A) INVERSA'!FY139</f>
        <v>0</v>
      </c>
      <c r="EW139" s="20">
        <f>+'MATRIZ (I-A) INVERSA'!FZ139</f>
        <v>0</v>
      </c>
      <c r="EX139" s="20">
        <f>+'MATRIZ (I-A) INVERSA'!GA139</f>
        <v>688.37519427006919</v>
      </c>
      <c r="EY139" s="20">
        <f>+'MATRIZ (I-A) INVERSA'!GB139</f>
        <v>8215.625019428182</v>
      </c>
      <c r="EZ139" s="20">
        <f>+'MATRIZ (I-A) INVERSA'!GC139</f>
        <v>1317.8259846474893</v>
      </c>
      <c r="FA139" s="20">
        <f>+'MATRIZ (I-A) INVERSA'!GD139</f>
        <v>395.13104101832539</v>
      </c>
      <c r="FB139" s="20">
        <f>+'MATRIZ (I-A) INVERSA'!GE139</f>
        <v>1217.3512557673885</v>
      </c>
      <c r="FC139" s="20">
        <f>+'MATRIZ (I-A) INVERSA'!GF139</f>
        <v>18.436927524456706</v>
      </c>
      <c r="FD139" s="20">
        <f>+'MATRIZ (I-A) INVERSA'!GG139</f>
        <v>2763.4104212203438</v>
      </c>
      <c r="FE139" s="20">
        <f>+'MATRIZ (I-A) INVERSA'!GH139</f>
        <v>396.05167745308194</v>
      </c>
      <c r="FF139" s="20">
        <f>+'MATRIZ (I-A) INVERSA'!GI139</f>
        <v>46.395717110533589</v>
      </c>
      <c r="FG139" s="18">
        <f t="shared" si="8"/>
        <v>146839.00820355423</v>
      </c>
      <c r="FH139" s="17">
        <f t="shared" si="11"/>
        <v>151210.72731403171</v>
      </c>
      <c r="FI139" s="28"/>
      <c r="FJ139" s="17">
        <v>151210.72731403171</v>
      </c>
      <c r="FK139" s="48">
        <f t="shared" si="9"/>
        <v>0</v>
      </c>
      <c r="FM139" s="46">
        <f>+IFERROR((FH139/'MIP 2017'!FH139*100-100),0)</f>
        <v>1.2624841439176322</v>
      </c>
    </row>
    <row r="140" spans="1:169" s="7" customFormat="1" ht="21.95" customHeight="1" thickBot="1" x14ac:dyDescent="0.25">
      <c r="A140" s="137" t="s">
        <v>370</v>
      </c>
      <c r="B140" s="138" t="s">
        <v>407</v>
      </c>
      <c r="C140" s="16">
        <f>+'MATRIZ (A)'!C140*C$168</f>
        <v>8.5966211793999311E-3</v>
      </c>
      <c r="D140" s="16">
        <f>+'MATRIZ (A)'!D140*D$168</f>
        <v>7.8236034140933837E-4</v>
      </c>
      <c r="E140" s="16">
        <f>+'MATRIZ (A)'!E140*E$168</f>
        <v>2.8294890522662843E-3</v>
      </c>
      <c r="F140" s="16">
        <f>+'MATRIZ (A)'!F140*F$168</f>
        <v>5.9073884682899667E-2</v>
      </c>
      <c r="G140" s="16">
        <f>+'MATRIZ (A)'!G140*G$168</f>
        <v>0.2899283135466128</v>
      </c>
      <c r="H140" s="16">
        <f>+'MATRIZ (A)'!H140*H$168</f>
        <v>1.4797523677821887E-2</v>
      </c>
      <c r="I140" s="16">
        <f>+'MATRIZ (A)'!I140*I$168</f>
        <v>4.7016125320341164E-3</v>
      </c>
      <c r="J140" s="16">
        <f>+'MATRIZ (A)'!J140*J$168</f>
        <v>4.4354710871656523E-2</v>
      </c>
      <c r="K140" s="16">
        <f>+'MATRIZ (A)'!K140*K$168</f>
        <v>3.9471976556596684E-2</v>
      </c>
      <c r="L140" s="16">
        <f>+'MATRIZ (A)'!L140*L$168</f>
        <v>6.9502059246827674E-2</v>
      </c>
      <c r="M140" s="16">
        <f>+'MATRIZ (A)'!M140*M$168</f>
        <v>5.2297506475775191E-2</v>
      </c>
      <c r="N140" s="16">
        <f>+'MATRIZ (A)'!N140*N$168</f>
        <v>0.60950364587052064</v>
      </c>
      <c r="O140" s="16">
        <f>+'MATRIZ (A)'!O140*O$168</f>
        <v>0.10297838239259727</v>
      </c>
      <c r="P140" s="16">
        <f>+'MATRIZ (A)'!P140*P$168</f>
        <v>272.71501851554052</v>
      </c>
      <c r="Q140" s="16">
        <f>+'MATRIZ (A)'!Q140*Q$168</f>
        <v>1.0509983488512219E-2</v>
      </c>
      <c r="R140" s="16">
        <f>+'MATRIZ (A)'!R140*R$168</f>
        <v>1.8354945092131412</v>
      </c>
      <c r="S140" s="16">
        <f>+'MATRIZ (A)'!S140*S$168</f>
        <v>8.6187580455380483E-2</v>
      </c>
      <c r="T140" s="16">
        <f>+'MATRIZ (A)'!T140*T$168</f>
        <v>9.6854039179396625E-2</v>
      </c>
      <c r="U140" s="16">
        <f>+'MATRIZ (A)'!U140*U$168</f>
        <v>0.44701909728405093</v>
      </c>
      <c r="V140" s="16">
        <f>+'MATRIZ (A)'!V140*V$168</f>
        <v>1.19423681602906E-2</v>
      </c>
      <c r="W140" s="16">
        <f>+'MATRIZ (A)'!W140*W$168</f>
        <v>0.44302543574230946</v>
      </c>
      <c r="X140" s="16">
        <f>+'MATRIZ (A)'!X140*X$168</f>
        <v>0.64919834868539528</v>
      </c>
      <c r="Y140" s="16">
        <f>+'MATRIZ (A)'!Y140*Y$168</f>
        <v>0.11557718208140928</v>
      </c>
      <c r="Z140" s="16">
        <f>+'MATRIZ (A)'!Z140*Z$168</f>
        <v>0.30831616852845561</v>
      </c>
      <c r="AA140" s="16">
        <f>+'MATRIZ (A)'!AA140*AA$168</f>
        <v>2.0185593606558909E-2</v>
      </c>
      <c r="AB140" s="16">
        <f>+'MATRIZ (A)'!AB140*AB$168</f>
        <v>5.8413616229892371</v>
      </c>
      <c r="AC140" s="16">
        <f>+'MATRIZ (A)'!AC140*AC$168</f>
        <v>2.9063376681029065E-2</v>
      </c>
      <c r="AD140" s="16">
        <f>+'MATRIZ (A)'!AD140*AD$168</f>
        <v>3.9029822740511082E-2</v>
      </c>
      <c r="AE140" s="16">
        <f>+'MATRIZ (A)'!AE140*AE$168</f>
        <v>0.20564954058635518</v>
      </c>
      <c r="AF140" s="16">
        <f>+'MATRIZ (A)'!AF140*AF$168</f>
        <v>1.0551093375477678</v>
      </c>
      <c r="AG140" s="16">
        <f>+'MATRIZ (A)'!AG140*AG$168</f>
        <v>2.1554271203116724E-5</v>
      </c>
      <c r="AH140" s="16">
        <f>+'MATRIZ (A)'!AH140*AH$168</f>
        <v>1.4029415892799964E-2</v>
      </c>
      <c r="AI140" s="16">
        <f>+'MATRIZ (A)'!AI140*AI$168</f>
        <v>5.4359811502323359</v>
      </c>
      <c r="AJ140" s="16">
        <f>+'MATRIZ (A)'!AJ140*AJ$168</f>
        <v>1.7272794548218138</v>
      </c>
      <c r="AK140" s="16">
        <f>+'MATRIZ (A)'!AK140*AK$168</f>
        <v>11.219709413529531</v>
      </c>
      <c r="AL140" s="16">
        <f>+'MATRIZ (A)'!AL140*AL$168</f>
        <v>1.5104953321762911</v>
      </c>
      <c r="AM140" s="16">
        <f>+'MATRIZ (A)'!AM140*AM$168</f>
        <v>3.9085116338346277</v>
      </c>
      <c r="AN140" s="16">
        <f>+'MATRIZ (A)'!AN140*AN$168</f>
        <v>17.607047782705447</v>
      </c>
      <c r="AO140" s="16">
        <f>+'MATRIZ (A)'!AO140*AO$168</f>
        <v>1.9016001810305379</v>
      </c>
      <c r="AP140" s="16">
        <f>+'MATRIZ (A)'!AP140*AP$168</f>
        <v>44.171502854956628</v>
      </c>
      <c r="AQ140" s="16">
        <f>+'MATRIZ (A)'!AQ140*AQ$168</f>
        <v>0.76308613329248598</v>
      </c>
      <c r="AR140" s="16">
        <f>+'MATRIZ (A)'!AR140*AR$168</f>
        <v>0.3290899093057757</v>
      </c>
      <c r="AS140" s="16">
        <f>+'MATRIZ (A)'!AS140*AS$168</f>
        <v>0.50313216901234592</v>
      </c>
      <c r="AT140" s="16">
        <f>+'MATRIZ (A)'!AT140*AT$168</f>
        <v>10.925723105662724</v>
      </c>
      <c r="AU140" s="16">
        <f>+'MATRIZ (A)'!AU140*AU$168</f>
        <v>18.053943393870426</v>
      </c>
      <c r="AV140" s="16">
        <f>+'MATRIZ (A)'!AV140*AV$168</f>
        <v>4.3122345238901572</v>
      </c>
      <c r="AW140" s="16">
        <f>+'MATRIZ (A)'!AW140*AW$168</f>
        <v>3.1459152261946248</v>
      </c>
      <c r="AX140" s="16">
        <f>+'MATRIZ (A)'!AX140*AX$168</f>
        <v>0.39017824959996844</v>
      </c>
      <c r="AY140" s="16">
        <f>+'MATRIZ (A)'!AY140*AY$168</f>
        <v>0.4887234903751328</v>
      </c>
      <c r="AZ140" s="16">
        <f>+'MATRIZ (A)'!AZ140*AZ$168</f>
        <v>1.3292621530756761</v>
      </c>
      <c r="BA140" s="16">
        <f>+'MATRIZ (A)'!BA140*BA$168</f>
        <v>4.6918183158936061E-2</v>
      </c>
      <c r="BB140" s="16">
        <f>+'MATRIZ (A)'!BB140*BB$168</f>
        <v>0.46456381000447244</v>
      </c>
      <c r="BC140" s="16">
        <f>+'MATRIZ (A)'!BC140*BC$168</f>
        <v>2.3224094965704101</v>
      </c>
      <c r="BD140" s="16">
        <f>+'MATRIZ (A)'!BD140*BD$168</f>
        <v>1.2090723944934616</v>
      </c>
      <c r="BE140" s="16">
        <f>+'MATRIZ (A)'!BE140*BE$168</f>
        <v>2.3156145279378753</v>
      </c>
      <c r="BF140" s="16">
        <f>+'MATRIZ (A)'!BF140*BF$168</f>
        <v>2.1705699246520602</v>
      </c>
      <c r="BG140" s="16">
        <f>+'MATRIZ (A)'!BG140*BG$168</f>
        <v>1.7935702244403799</v>
      </c>
      <c r="BH140" s="16">
        <f>+'MATRIZ (A)'!BH140*BH$168</f>
        <v>3.0741055696364197</v>
      </c>
      <c r="BI140" s="16">
        <f>+'MATRIZ (A)'!BI140*BI$168</f>
        <v>2.2750576547528536</v>
      </c>
      <c r="BJ140" s="16">
        <f>+'MATRIZ (A)'!BJ140*BJ$168</f>
        <v>1.4258980586939267</v>
      </c>
      <c r="BK140" s="16">
        <f>+'MATRIZ (A)'!BK140*BK$168</f>
        <v>0.53425667403108168</v>
      </c>
      <c r="BL140" s="16">
        <f>+'MATRIZ (A)'!BL140*BL$168</f>
        <v>0.16813677950093034</v>
      </c>
      <c r="BM140" s="16">
        <f>+'MATRIZ (A)'!BM140*BM$168</f>
        <v>3.4158580224679986</v>
      </c>
      <c r="BN140" s="16">
        <f>+'MATRIZ (A)'!BN140*BN$168</f>
        <v>6.4638847831259776</v>
      </c>
      <c r="BO140" s="16">
        <f>+'MATRIZ (A)'!BO140*BO$168</f>
        <v>0.93296277922152482</v>
      </c>
      <c r="BP140" s="16">
        <f>+'MATRIZ (A)'!BP140*BP$168</f>
        <v>0.20619475656028111</v>
      </c>
      <c r="BQ140" s="16">
        <f>+'MATRIZ (A)'!BQ140*BQ$168</f>
        <v>0.40726180568055653</v>
      </c>
      <c r="BR140" s="16">
        <f>+'MATRIZ (A)'!BR140*BR$168</f>
        <v>1.5272111982970091</v>
      </c>
      <c r="BS140" s="16">
        <f>+'MATRIZ (A)'!BS140*BS$168</f>
        <v>0.16854621715216872</v>
      </c>
      <c r="BT140" s="16">
        <f>+'MATRIZ (A)'!BT140*BT$168</f>
        <v>1.1942983302254815</v>
      </c>
      <c r="BU140" s="16">
        <f>+'MATRIZ (A)'!BU140*BU$168</f>
        <v>5.5445687557195811</v>
      </c>
      <c r="BV140" s="16">
        <f>+'MATRIZ (A)'!BV140*BV$168</f>
        <v>2.1164080598119654</v>
      </c>
      <c r="BW140" s="16">
        <f>+'MATRIZ (A)'!BW140*BW$168</f>
        <v>5.4094113116279638</v>
      </c>
      <c r="BX140" s="16">
        <f>+'MATRIZ (A)'!BX140*BX$168</f>
        <v>12.281042868694037</v>
      </c>
      <c r="BY140" s="16">
        <f>+'MATRIZ (A)'!BY140*BY$168</f>
        <v>3.7304602775555673</v>
      </c>
      <c r="BZ140" s="16">
        <f>+'MATRIZ (A)'!BZ140*BZ$168</f>
        <v>8.7795015812309335E-2</v>
      </c>
      <c r="CA140" s="16">
        <f>+'MATRIZ (A)'!CA140*CA$168</f>
        <v>0.84726382280481505</v>
      </c>
      <c r="CB140" s="16">
        <f>+'MATRIZ (A)'!CB140*CB$168</f>
        <v>6.6477266558992039</v>
      </c>
      <c r="CC140" s="16">
        <f>+'MATRIZ (A)'!CC140*CC$168</f>
        <v>5.9283546081185623</v>
      </c>
      <c r="CD140" s="16">
        <f>+'MATRIZ (A)'!CD140*CD$168</f>
        <v>13.793337175370873</v>
      </c>
      <c r="CE140" s="16">
        <f>+'MATRIZ (A)'!CE140*CE$168</f>
        <v>21.424783230587469</v>
      </c>
      <c r="CF140" s="16">
        <f>+'MATRIZ (A)'!CF140*CF$168</f>
        <v>13.451115097985758</v>
      </c>
      <c r="CG140" s="16">
        <f>+'MATRIZ (A)'!CG140*CG$168</f>
        <v>129.91111899385248</v>
      </c>
      <c r="CH140" s="16">
        <f>+'MATRIZ (A)'!CH140*CH$168</f>
        <v>10.174572331207308</v>
      </c>
      <c r="CI140" s="16">
        <f>+'MATRIZ (A)'!CI140*CI$168</f>
        <v>4.721550692667038E-3</v>
      </c>
      <c r="CJ140" s="16">
        <f>+'MATRIZ (A)'!CJ140*CJ$168</f>
        <v>5.2343141331591942</v>
      </c>
      <c r="CK140" s="16">
        <f>+'MATRIZ (A)'!CK140*CK$168</f>
        <v>27.26836772802671</v>
      </c>
      <c r="CL140" s="16">
        <f>+'MATRIZ (A)'!CL140*CL$168</f>
        <v>7.478039057930971</v>
      </c>
      <c r="CM140" s="16">
        <f>+'MATRIZ (A)'!CM140*CM$168</f>
        <v>11.558011968658002</v>
      </c>
      <c r="CN140" s="16">
        <f>+'MATRIZ (A)'!CN140*CN$168</f>
        <v>1.3362126708614572</v>
      </c>
      <c r="CO140" s="16">
        <f>+'MATRIZ (A)'!CO140*CO$168</f>
        <v>12.64584929472313</v>
      </c>
      <c r="CP140" s="16">
        <f>+'MATRIZ (A)'!CP140*CP$168</f>
        <v>3.4379050451127648</v>
      </c>
      <c r="CQ140" s="16">
        <f>+'MATRIZ (A)'!CQ140*CQ$168</f>
        <v>1436.1855986234955</v>
      </c>
      <c r="CR140" s="16">
        <f>+'MATRIZ (A)'!CR140*CR$168</f>
        <v>1032.6290039708292</v>
      </c>
      <c r="CS140" s="16">
        <f>+'MATRIZ (A)'!CS140*CS$168</f>
        <v>942.99231615878068</v>
      </c>
      <c r="CT140" s="16">
        <f>+'MATRIZ (A)'!CT140*CT$168</f>
        <v>92.956714128638083</v>
      </c>
      <c r="CU140" s="16">
        <f>+'MATRIZ (A)'!CU140*CU$168</f>
        <v>13.761194553182147</v>
      </c>
      <c r="CV140" s="16">
        <f>+'MATRIZ (A)'!CV140*CV$168</f>
        <v>23.955538871780284</v>
      </c>
      <c r="CW140" s="16">
        <f>+'MATRIZ (A)'!CW140*CW$168</f>
        <v>124.28285973267357</v>
      </c>
      <c r="CX140" s="16">
        <f>+'MATRIZ (A)'!CX140*CX$168</f>
        <v>50.629924388330004</v>
      </c>
      <c r="CY140" s="16">
        <f>+'MATRIZ (A)'!CY140*CY$168</f>
        <v>2.1470527379046644</v>
      </c>
      <c r="CZ140" s="16">
        <f>+'MATRIZ (A)'!CZ140*CZ$168</f>
        <v>8.8008306145140196</v>
      </c>
      <c r="DA140" s="16">
        <f>+'MATRIZ (A)'!DA140*DA$168</f>
        <v>20.02218344730024</v>
      </c>
      <c r="DB140" s="16">
        <f>+'MATRIZ (A)'!DB140*DB$168</f>
        <v>3.1704767066175559</v>
      </c>
      <c r="DC140" s="16">
        <f>+'MATRIZ (A)'!DC140*DC$168</f>
        <v>4.3927185542640839</v>
      </c>
      <c r="DD140" s="16">
        <f>+'MATRIZ (A)'!DD140*DD$168</f>
        <v>17.675631216833363</v>
      </c>
      <c r="DE140" s="16">
        <f>+'MATRIZ (A)'!DE140*DE$168</f>
        <v>6.7113469280283882</v>
      </c>
      <c r="DF140" s="16">
        <f>+'MATRIZ (A)'!DF140*DF$168</f>
        <v>2.685689744782743</v>
      </c>
      <c r="DG140" s="16">
        <f>+'MATRIZ (A)'!DG140*DG$168</f>
        <v>3242.5179829800636</v>
      </c>
      <c r="DH140" s="16">
        <f>+'MATRIZ (A)'!DH140*DH$168</f>
        <v>4.9549782443425121</v>
      </c>
      <c r="DI140" s="16">
        <f>+'MATRIZ (A)'!DI140*DI$168</f>
        <v>0.2977997713989845</v>
      </c>
      <c r="DJ140" s="16">
        <f>+'MATRIZ (A)'!DJ140*DJ$168</f>
        <v>2.3505312036847612</v>
      </c>
      <c r="DK140" s="16">
        <f>+'MATRIZ (A)'!DK140*DK$168</f>
        <v>1.1173227744873782</v>
      </c>
      <c r="DL140" s="16">
        <f>+'MATRIZ (A)'!DL140*DL$168</f>
        <v>4.9067731774434069</v>
      </c>
      <c r="DM140" s="16">
        <f>+'MATRIZ (A)'!DM140*DM$168</f>
        <v>1.3703229667774153E-2</v>
      </c>
      <c r="DN140" s="16">
        <f>+'MATRIZ (A)'!DN140*DN$168</f>
        <v>1.7555141018354967</v>
      </c>
      <c r="DO140" s="16">
        <f>+'MATRIZ (A)'!DO140*DO$168</f>
        <v>552.03932089185128</v>
      </c>
      <c r="DP140" s="16">
        <f>+'MATRIZ (A)'!DP140*DP$168</f>
        <v>12.333567738833089</v>
      </c>
      <c r="DQ140" s="16">
        <f>+'MATRIZ (A)'!DQ140*DQ$168</f>
        <v>55.648796778160431</v>
      </c>
      <c r="DR140" s="16">
        <f>+'MATRIZ (A)'!DR140*DR$168</f>
        <v>11.577832450687534</v>
      </c>
      <c r="DS140" s="16">
        <f>+'MATRIZ (A)'!DS140*DS$168</f>
        <v>27.459208944533888</v>
      </c>
      <c r="DT140" s="16">
        <f>+'MATRIZ (A)'!DT140*DT$168</f>
        <v>5.5815463276086312</v>
      </c>
      <c r="DU140" s="16">
        <f>+'MATRIZ (A)'!DU140*DU$168</f>
        <v>0.28341231450670534</v>
      </c>
      <c r="DV140" s="16">
        <f>+'MATRIZ (A)'!DV140*DV$168</f>
        <v>629.67249969712657</v>
      </c>
      <c r="DW140" s="16">
        <f>+'MATRIZ (A)'!DW140*DW$168</f>
        <v>22.015660107182782</v>
      </c>
      <c r="DX140" s="16">
        <f>+'MATRIZ (A)'!DX140*DX$168</f>
        <v>3.5095024030893431</v>
      </c>
      <c r="DY140" s="16">
        <f>+'MATRIZ (A)'!DY140*DY$168</f>
        <v>0.64084803124939083</v>
      </c>
      <c r="DZ140" s="16">
        <f>+'MATRIZ (A)'!DZ140*DZ$168</f>
        <v>13.831781670865672</v>
      </c>
      <c r="EA140" s="16">
        <f>+'MATRIZ (A)'!EA140*EA$168</f>
        <v>1054.2840261853671</v>
      </c>
      <c r="EB140" s="16">
        <f>+'MATRIZ (A)'!EB140*EB$168</f>
        <v>2403.5213242123586</v>
      </c>
      <c r="EC140" s="16">
        <f>+'MATRIZ (A)'!EC140*EC$168</f>
        <v>0.99009934433911218</v>
      </c>
      <c r="ED140" s="16">
        <f>+'MATRIZ (A)'!ED140*ED$168</f>
        <v>0.35625866241698845</v>
      </c>
      <c r="EE140" s="16">
        <f>+'MATRIZ (A)'!EE140*EE$168</f>
        <v>2.849295874696216</v>
      </c>
      <c r="EF140" s="16">
        <f>+'MATRIZ (A)'!EF140*EF$168</f>
        <v>7.0861862357685714</v>
      </c>
      <c r="EG140" s="16">
        <f>+'MATRIZ (A)'!EG140*EG$168</f>
        <v>0.64054077110875407</v>
      </c>
      <c r="EH140" s="16">
        <f>+'MATRIZ (A)'!EH140*EH$168</f>
        <v>0</v>
      </c>
      <c r="EI140" s="18">
        <f t="shared" ref="EI140:EI147" si="12">SUM(C140:EH140)</f>
        <v>12590.608993084115</v>
      </c>
      <c r="EJ140" s="20">
        <f>+'MATRIZ (I-A) INVERSA'!FM140</f>
        <v>117901.93113489586</v>
      </c>
      <c r="EK140" s="20">
        <f>+'MATRIZ (I-A) INVERSA'!FN140</f>
        <v>4731.5474491641826</v>
      </c>
      <c r="EL140" s="20">
        <f>+'MATRIZ (I-A) INVERSA'!FO140</f>
        <v>9041.7174657107589</v>
      </c>
      <c r="EM140" s="20">
        <f>+'MATRIZ (I-A) INVERSA'!FP140</f>
        <v>15286.518113277352</v>
      </c>
      <c r="EN140" s="20">
        <f>+'MATRIZ (I-A) INVERSA'!FQ140</f>
        <v>0</v>
      </c>
      <c r="EO140" s="20">
        <f>+'MATRIZ (I-A) INVERSA'!FR140</f>
        <v>1.5995968387384774</v>
      </c>
      <c r="EP140" s="20">
        <f>+'MATRIZ (I-A) INVERSA'!FS140</f>
        <v>35.459578225156932</v>
      </c>
      <c r="EQ140" s="20">
        <f>+'MATRIZ (I-A) INVERSA'!FT140</f>
        <v>5.6761591980481825</v>
      </c>
      <c r="ER140" s="20">
        <f>+'MATRIZ (I-A) INVERSA'!FU140</f>
        <v>0</v>
      </c>
      <c r="ES140" s="20">
        <f>+'MATRIZ (I-A) INVERSA'!FV140</f>
        <v>0</v>
      </c>
      <c r="ET140" s="20">
        <f>+'MATRIZ (I-A) INVERSA'!FW140</f>
        <v>0</v>
      </c>
      <c r="EU140" s="20">
        <f>+'MATRIZ (I-A) INVERSA'!FX140</f>
        <v>1709.5353510356188</v>
      </c>
      <c r="EV140" s="20">
        <f>+'MATRIZ (I-A) INVERSA'!FY140</f>
        <v>7.3507597707916901</v>
      </c>
      <c r="EW140" s="20">
        <f>+'MATRIZ (I-A) INVERSA'!FZ140</f>
        <v>3.0013747035987123E-2</v>
      </c>
      <c r="EX140" s="20">
        <f>+'MATRIZ (I-A) INVERSA'!GA140</f>
        <v>0</v>
      </c>
      <c r="EY140" s="20">
        <f>+'MATRIZ (I-A) INVERSA'!GB140</f>
        <v>29525.798512149413</v>
      </c>
      <c r="EZ140" s="20">
        <f>+'MATRIZ (I-A) INVERSA'!GC140</f>
        <v>3676.0581203184256</v>
      </c>
      <c r="FA140" s="20">
        <f>+'MATRIZ (I-A) INVERSA'!GD140</f>
        <v>1400.4947281224429</v>
      </c>
      <c r="FB140" s="20">
        <f>+'MATRIZ (I-A) INVERSA'!GE140</f>
        <v>3409.7816900026783</v>
      </c>
      <c r="FC140" s="20">
        <f>+'MATRIZ (I-A) INVERSA'!GF140</f>
        <v>60.604912106396618</v>
      </c>
      <c r="FD140" s="20">
        <f>+'MATRIZ (I-A) INVERSA'!GG140</f>
        <v>12790.910386907966</v>
      </c>
      <c r="FE140" s="20">
        <f>+'MATRIZ (I-A) INVERSA'!GH140</f>
        <v>1284.131981710294</v>
      </c>
      <c r="FF140" s="20">
        <f>+'MATRIZ (I-A) INVERSA'!GI140</f>
        <v>147.96057411125039</v>
      </c>
      <c r="FG140" s="18">
        <f t="shared" si="8"/>
        <v>201017.10652729237</v>
      </c>
      <c r="FH140" s="17">
        <f t="shared" ref="FH140:FH147" si="13">+EI140+FG140</f>
        <v>213607.71552037649</v>
      </c>
      <c r="FI140" s="28"/>
      <c r="FJ140" s="17">
        <v>213607.71552037657</v>
      </c>
      <c r="FK140" s="48">
        <f t="shared" si="9"/>
        <v>0</v>
      </c>
      <c r="FM140" s="46">
        <f>+IFERROR((FH140/'MIP 2017'!FH140*100-100),0)</f>
        <v>3.2358859306292942</v>
      </c>
    </row>
    <row r="141" spans="1:169" s="7" customFormat="1" ht="21.95" customHeight="1" thickBot="1" x14ac:dyDescent="0.25">
      <c r="A141" s="137" t="s">
        <v>371</v>
      </c>
      <c r="B141" s="138" t="s">
        <v>303</v>
      </c>
      <c r="C141" s="16">
        <f>+'MATRIZ (A)'!C141*C$168</f>
        <v>0.54748769620712401</v>
      </c>
      <c r="D141" s="16">
        <f>+'MATRIZ (A)'!D141*D$168</f>
        <v>7.2625257043774982E-2</v>
      </c>
      <c r="E141" s="16">
        <f>+'MATRIZ (A)'!E141*E$168</f>
        <v>0.27506645746045283</v>
      </c>
      <c r="F141" s="16">
        <f>+'MATRIZ (A)'!F141*F$168</f>
        <v>4.037425135977835</v>
      </c>
      <c r="G141" s="16">
        <f>+'MATRIZ (A)'!G141*G$168</f>
        <v>4.0992925354084822</v>
      </c>
      <c r="H141" s="16">
        <f>+'MATRIZ (A)'!H141*H$168</f>
        <v>1.4072735540537835</v>
      </c>
      <c r="I141" s="16">
        <f>+'MATRIZ (A)'!I141*I$168</f>
        <v>0.43729144260668079</v>
      </c>
      <c r="J141" s="16">
        <f>+'MATRIZ (A)'!J141*J$168</f>
        <v>4.1467117769501387</v>
      </c>
      <c r="K141" s="16">
        <f>+'MATRIZ (A)'!K141*K$168</f>
        <v>3.8236971107206399</v>
      </c>
      <c r="L141" s="16">
        <f>+'MATRIZ (A)'!L141*L$168</f>
        <v>5.3213002778653156</v>
      </c>
      <c r="M141" s="16">
        <f>+'MATRIZ (A)'!M141*M$168</f>
        <v>5.349489431171488</v>
      </c>
      <c r="N141" s="16">
        <f>+'MATRIZ (A)'!N141*N$168</f>
        <v>14.338912646238558</v>
      </c>
      <c r="O141" s="16">
        <f>+'MATRIZ (A)'!O141*O$168</f>
        <v>10.866444233544794</v>
      </c>
      <c r="P141" s="16">
        <f>+'MATRIZ (A)'!P141*P$168</f>
        <v>210.96769706545143</v>
      </c>
      <c r="Q141" s="16">
        <f>+'MATRIZ (A)'!Q141*Q$168</f>
        <v>1.006561983707754</v>
      </c>
      <c r="R141" s="16">
        <f>+'MATRIZ (A)'!R141*R$168</f>
        <v>424.17314514061684</v>
      </c>
      <c r="S141" s="16">
        <f>+'MATRIZ (A)'!S141*S$168</f>
        <v>99.808471652111251</v>
      </c>
      <c r="T141" s="16">
        <f>+'MATRIZ (A)'!T141*T$168</f>
        <v>9.5533316772841683</v>
      </c>
      <c r="U141" s="16">
        <f>+'MATRIZ (A)'!U141*U$168</f>
        <v>21.375175695705614</v>
      </c>
      <c r="V141" s="16">
        <f>+'MATRIZ (A)'!V141*V$168</f>
        <v>0.95451223958273412</v>
      </c>
      <c r="W141" s="16">
        <f>+'MATRIZ (A)'!W141*W$168</f>
        <v>28.537297369509204</v>
      </c>
      <c r="X141" s="16">
        <f>+'MATRIZ (A)'!X141*X$168</f>
        <v>525.74432353047393</v>
      </c>
      <c r="Y141" s="16">
        <f>+'MATRIZ (A)'!Y141*Y$168</f>
        <v>75.936737621065134</v>
      </c>
      <c r="Z141" s="16">
        <f>+'MATRIZ (A)'!Z141*Z$168</f>
        <v>39.242841835354589</v>
      </c>
      <c r="AA141" s="16">
        <f>+'MATRIZ (A)'!AA141*AA$168</f>
        <v>3.3319188296210784</v>
      </c>
      <c r="AB141" s="16">
        <f>+'MATRIZ (A)'!AB141*AB$168</f>
        <v>24.202343431693869</v>
      </c>
      <c r="AC141" s="16">
        <f>+'MATRIZ (A)'!AC141*AC$168</f>
        <v>1.114194940466678</v>
      </c>
      <c r="AD141" s="16">
        <f>+'MATRIZ (A)'!AD141*AD$168</f>
        <v>3.5455085629809973</v>
      </c>
      <c r="AE141" s="16">
        <f>+'MATRIZ (A)'!AE141*AE$168</f>
        <v>5.5490929240678764</v>
      </c>
      <c r="AF141" s="16">
        <f>+'MATRIZ (A)'!AF141*AF$168</f>
        <v>48.566581108232214</v>
      </c>
      <c r="AG141" s="16">
        <f>+'MATRIZ (A)'!AG141*AG$168</f>
        <v>8.4755715262848294E-3</v>
      </c>
      <c r="AH141" s="16">
        <f>+'MATRIZ (A)'!AH141*AH$168</f>
        <v>0.81284088372286156</v>
      </c>
      <c r="AI141" s="16">
        <f>+'MATRIZ (A)'!AI141*AI$168</f>
        <v>281.37285650927191</v>
      </c>
      <c r="AJ141" s="16">
        <f>+'MATRIZ (A)'!AJ141*AJ$168</f>
        <v>76.267199645652866</v>
      </c>
      <c r="AK141" s="16">
        <f>+'MATRIZ (A)'!AK141*AK$168</f>
        <v>439.53669424707641</v>
      </c>
      <c r="AL141" s="16">
        <f>+'MATRIZ (A)'!AL141*AL$168</f>
        <v>56.207748181493315</v>
      </c>
      <c r="AM141" s="16">
        <f>+'MATRIZ (A)'!AM141*AM$168</f>
        <v>66.947100843608467</v>
      </c>
      <c r="AN141" s="16">
        <f>+'MATRIZ (A)'!AN141*AN$168</f>
        <v>25.853170637739989</v>
      </c>
      <c r="AO141" s="16">
        <f>+'MATRIZ (A)'!AO141*AO$168</f>
        <v>116.13633828475857</v>
      </c>
      <c r="AP141" s="16">
        <f>+'MATRIZ (A)'!AP141*AP$168</f>
        <v>418.48684623776541</v>
      </c>
      <c r="AQ141" s="16">
        <f>+'MATRIZ (A)'!AQ141*AQ$168</f>
        <v>91.338619003064451</v>
      </c>
      <c r="AR141" s="16">
        <f>+'MATRIZ (A)'!AR141*AR$168</f>
        <v>35.623864637193471</v>
      </c>
      <c r="AS141" s="16">
        <f>+'MATRIZ (A)'!AS141*AS$168</f>
        <v>251.11688192694916</v>
      </c>
      <c r="AT141" s="16">
        <f>+'MATRIZ (A)'!AT141*AT$168</f>
        <v>33.650730708424284</v>
      </c>
      <c r="AU141" s="16">
        <f>+'MATRIZ (A)'!AU141*AU$168</f>
        <v>189.27283645486588</v>
      </c>
      <c r="AV141" s="16">
        <f>+'MATRIZ (A)'!AV141*AV$168</f>
        <v>90.232773896065538</v>
      </c>
      <c r="AW141" s="16">
        <f>+'MATRIZ (A)'!AW141*AW$168</f>
        <v>103.97082627515674</v>
      </c>
      <c r="AX141" s="16">
        <f>+'MATRIZ (A)'!AX141*AX$168</f>
        <v>45.312852396452207</v>
      </c>
      <c r="AY141" s="16">
        <f>+'MATRIZ (A)'!AY141*AY$168</f>
        <v>30.36775387577579</v>
      </c>
      <c r="AZ141" s="16">
        <f>+'MATRIZ (A)'!AZ141*AZ$168</f>
        <v>6.6964866062114146</v>
      </c>
      <c r="BA141" s="16">
        <f>+'MATRIZ (A)'!BA141*BA$168</f>
        <v>2.5521537022654575</v>
      </c>
      <c r="BB141" s="16">
        <f>+'MATRIZ (A)'!BB141*BB$168</f>
        <v>25.239201577708222</v>
      </c>
      <c r="BC141" s="16">
        <f>+'MATRIZ (A)'!BC141*BC$168</f>
        <v>94.413867523040238</v>
      </c>
      <c r="BD141" s="16">
        <f>+'MATRIZ (A)'!BD141*BD$168</f>
        <v>56.215403963289276</v>
      </c>
      <c r="BE141" s="16">
        <f>+'MATRIZ (A)'!BE141*BE$168</f>
        <v>204.28072691018031</v>
      </c>
      <c r="BF141" s="16">
        <f>+'MATRIZ (A)'!BF141*BF$168</f>
        <v>365.60724436883646</v>
      </c>
      <c r="BG141" s="16">
        <f>+'MATRIZ (A)'!BG141*BG$168</f>
        <v>57.47793702049443</v>
      </c>
      <c r="BH141" s="16">
        <f>+'MATRIZ (A)'!BH141*BH$168</f>
        <v>342.87902244752723</v>
      </c>
      <c r="BI141" s="16">
        <f>+'MATRIZ (A)'!BI141*BI$168</f>
        <v>315.09418543254515</v>
      </c>
      <c r="BJ141" s="16">
        <f>+'MATRIZ (A)'!BJ141*BJ$168</f>
        <v>71.533116953835204</v>
      </c>
      <c r="BK141" s="16">
        <f>+'MATRIZ (A)'!BK141*BK$168</f>
        <v>21.188582106336156</v>
      </c>
      <c r="BL141" s="16">
        <f>+'MATRIZ (A)'!BL141*BL$168</f>
        <v>13.433347995847933</v>
      </c>
      <c r="BM141" s="16">
        <f>+'MATRIZ (A)'!BM141*BM$168</f>
        <v>490.47474330289339</v>
      </c>
      <c r="BN141" s="16">
        <f>+'MATRIZ (A)'!BN141*BN$168</f>
        <v>145.48507374132171</v>
      </c>
      <c r="BO141" s="16">
        <f>+'MATRIZ (A)'!BO141*BO$168</f>
        <v>112.3684511747859</v>
      </c>
      <c r="BP141" s="16">
        <f>+'MATRIZ (A)'!BP141*BP$168</f>
        <v>15.102034238077449</v>
      </c>
      <c r="BQ141" s="16">
        <f>+'MATRIZ (A)'!BQ141*BQ$168</f>
        <v>23.490536812308726</v>
      </c>
      <c r="BR141" s="16">
        <f>+'MATRIZ (A)'!BR141*BR$168</f>
        <v>101.51068599265832</v>
      </c>
      <c r="BS141" s="16">
        <f>+'MATRIZ (A)'!BS141*BS$168</f>
        <v>28.1391021860439</v>
      </c>
      <c r="BT141" s="16">
        <f>+'MATRIZ (A)'!BT141*BT$168</f>
        <v>64.107467058574485</v>
      </c>
      <c r="BU141" s="16">
        <f>+'MATRIZ (A)'!BU141*BU$168</f>
        <v>854.29583535091115</v>
      </c>
      <c r="BV141" s="16">
        <f>+'MATRIZ (A)'!BV141*BV$168</f>
        <v>55.108214797697357</v>
      </c>
      <c r="BW141" s="16">
        <f>+'MATRIZ (A)'!BW141*BW$168</f>
        <v>758.87479522133106</v>
      </c>
      <c r="BX141" s="16">
        <f>+'MATRIZ (A)'!BX141*BX$168</f>
        <v>225.20805836998014</v>
      </c>
      <c r="BY141" s="16">
        <f>+'MATRIZ (A)'!BY141*BY$168</f>
        <v>36.252300933426653</v>
      </c>
      <c r="BZ141" s="16">
        <f>+'MATRIZ (A)'!BZ141*BZ$168</f>
        <v>2.8013826483551876</v>
      </c>
      <c r="CA141" s="16">
        <f>+'MATRIZ (A)'!CA141*CA$168</f>
        <v>61.574930041895421</v>
      </c>
      <c r="CB141" s="16">
        <f>+'MATRIZ (A)'!CB141*CB$168</f>
        <v>259.56853223821889</v>
      </c>
      <c r="CC141" s="16">
        <f>+'MATRIZ (A)'!CC141*CC$168</f>
        <v>296.48949084621137</v>
      </c>
      <c r="CD141" s="16">
        <f>+'MATRIZ (A)'!CD141*CD$168</f>
        <v>103.16458377798045</v>
      </c>
      <c r="CE141" s="16">
        <f>+'MATRIZ (A)'!CE141*CE$168</f>
        <v>481.96639529376017</v>
      </c>
      <c r="CF141" s="16">
        <f>+'MATRIZ (A)'!CF141*CF$168</f>
        <v>822.58072010711874</v>
      </c>
      <c r="CG141" s="16">
        <f>+'MATRIZ (A)'!CG141*CG$168</f>
        <v>6058.6549452056888</v>
      </c>
      <c r="CH141" s="16">
        <f>+'MATRIZ (A)'!CH141*CH$168</f>
        <v>953.08049318435735</v>
      </c>
      <c r="CI141" s="16">
        <f>+'MATRIZ (A)'!CI141*CI$168</f>
        <v>0.97216983904562804</v>
      </c>
      <c r="CJ141" s="16">
        <f>+'MATRIZ (A)'!CJ141*CJ$168</f>
        <v>1031.7907559141552</v>
      </c>
      <c r="CK141" s="16">
        <f>+'MATRIZ (A)'!CK141*CK$168</f>
        <v>76.548806995260605</v>
      </c>
      <c r="CL141" s="16">
        <f>+'MATRIZ (A)'!CL141*CL$168</f>
        <v>250.40416347285594</v>
      </c>
      <c r="CM141" s="16">
        <f>+'MATRIZ (A)'!CM141*CM$168</f>
        <v>39.585068813022822</v>
      </c>
      <c r="CN141" s="16">
        <f>+'MATRIZ (A)'!CN141*CN$168</f>
        <v>100.16420922791332</v>
      </c>
      <c r="CO141" s="16">
        <f>+'MATRIZ (A)'!CO141*CO$168</f>
        <v>292.06090528647997</v>
      </c>
      <c r="CP141" s="16">
        <f>+'MATRIZ (A)'!CP141*CP$168</f>
        <v>28.421599621848728</v>
      </c>
      <c r="CQ141" s="16">
        <f>+'MATRIZ (A)'!CQ141*CQ$168</f>
        <v>4754.9005628564291</v>
      </c>
      <c r="CR141" s="16">
        <f>+'MATRIZ (A)'!CR141*CR$168</f>
        <v>647.66402878741428</v>
      </c>
      <c r="CS141" s="16">
        <f>+'MATRIZ (A)'!CS141*CS$168</f>
        <v>685.95247530722907</v>
      </c>
      <c r="CT141" s="16">
        <f>+'MATRIZ (A)'!CT141*CT$168</f>
        <v>472.98405520834518</v>
      </c>
      <c r="CU141" s="16">
        <f>+'MATRIZ (A)'!CU141*CU$168</f>
        <v>421.97121785218093</v>
      </c>
      <c r="CV141" s="16">
        <f>+'MATRIZ (A)'!CV141*CV$168</f>
        <v>3.5061033004829945</v>
      </c>
      <c r="CW141" s="16">
        <f>+'MATRIZ (A)'!CW141*CW$168</f>
        <v>5642.940632160432</v>
      </c>
      <c r="CX141" s="16">
        <f>+'MATRIZ (A)'!CX141*CX$168</f>
        <v>616.85142775495967</v>
      </c>
      <c r="CY141" s="16">
        <f>+'MATRIZ (A)'!CY141*CY$168</f>
        <v>35.372725176934161</v>
      </c>
      <c r="CZ141" s="16">
        <f>+'MATRIZ (A)'!CZ141*CZ$168</f>
        <v>458.91845895173765</v>
      </c>
      <c r="DA141" s="16">
        <f>+'MATRIZ (A)'!DA141*DA$168</f>
        <v>1676.0197179001857</v>
      </c>
      <c r="DB141" s="16">
        <f>+'MATRIZ (A)'!DB141*DB$168</f>
        <v>2298.6185287926955</v>
      </c>
      <c r="DC141" s="16">
        <f>+'MATRIZ (A)'!DC141*DC$168</f>
        <v>1000.2252388882639</v>
      </c>
      <c r="DD141" s="16">
        <f>+'MATRIZ (A)'!DD141*DD$168</f>
        <v>1171.061837232488</v>
      </c>
      <c r="DE141" s="16">
        <f>+'MATRIZ (A)'!DE141*DE$168</f>
        <v>1457.5743750651479</v>
      </c>
      <c r="DF141" s="16">
        <f>+'MATRIZ (A)'!DF141*DF$168</f>
        <v>136.33703560698001</v>
      </c>
      <c r="DG141" s="16">
        <f>+'MATRIZ (A)'!DG141*DG$168</f>
        <v>1796.4763520858951</v>
      </c>
      <c r="DH141" s="16">
        <f>+'MATRIZ (A)'!DH141*DH$168</f>
        <v>99.687701451188886</v>
      </c>
      <c r="DI141" s="16">
        <f>+'MATRIZ (A)'!DI141*DI$168</f>
        <v>75.702823397686387</v>
      </c>
      <c r="DJ141" s="16">
        <f>+'MATRIZ (A)'!DJ141*DJ$168</f>
        <v>179.00119305784565</v>
      </c>
      <c r="DK141" s="16">
        <f>+'MATRIZ (A)'!DK141*DK$168</f>
        <v>54.054848786943126</v>
      </c>
      <c r="DL141" s="16">
        <f>+'MATRIZ (A)'!DL141*DL$168</f>
        <v>235.42468730062282</v>
      </c>
      <c r="DM141" s="16">
        <f>+'MATRIZ (A)'!DM141*DM$168</f>
        <v>0.73774370154344171</v>
      </c>
      <c r="DN141" s="16">
        <f>+'MATRIZ (A)'!DN141*DN$168</f>
        <v>46.025537079441342</v>
      </c>
      <c r="DO141" s="16">
        <f>+'MATRIZ (A)'!DO141*DO$168</f>
        <v>507.07040648256287</v>
      </c>
      <c r="DP141" s="16">
        <f>+'MATRIZ (A)'!DP141*DP$168</f>
        <v>156.62878224552111</v>
      </c>
      <c r="DQ141" s="16">
        <f>+'MATRIZ (A)'!DQ141*DQ$168</f>
        <v>42.776372783937241</v>
      </c>
      <c r="DR141" s="16">
        <f>+'MATRIZ (A)'!DR141*DR$168</f>
        <v>1288.0052272996165</v>
      </c>
      <c r="DS141" s="16">
        <f>+'MATRIZ (A)'!DS141*DS$168</f>
        <v>3129.3880936937808</v>
      </c>
      <c r="DT141" s="16">
        <f>+'MATRIZ (A)'!DT141*DT$168</f>
        <v>32.345396332236838</v>
      </c>
      <c r="DU141" s="16">
        <f>+'MATRIZ (A)'!DU141*DU$168</f>
        <v>1.3202020626310307</v>
      </c>
      <c r="DV141" s="16">
        <f>+'MATRIZ (A)'!DV141*DV$168</f>
        <v>1733.2078381937697</v>
      </c>
      <c r="DW141" s="16">
        <f>+'MATRIZ (A)'!DW141*DW$168</f>
        <v>4411.9424959801436</v>
      </c>
      <c r="DX141" s="16">
        <f>+'MATRIZ (A)'!DX141*DX$168</f>
        <v>23.675851122618358</v>
      </c>
      <c r="DY141" s="16">
        <f>+'MATRIZ (A)'!DY141*DY$168</f>
        <v>5.1605967701834938</v>
      </c>
      <c r="DZ141" s="16">
        <f>+'MATRIZ (A)'!DZ141*DZ$168</f>
        <v>23.890805742857491</v>
      </c>
      <c r="EA141" s="16">
        <f>+'MATRIZ (A)'!EA141*EA$168</f>
        <v>414.91608357972967</v>
      </c>
      <c r="EB141" s="16">
        <f>+'MATRIZ (A)'!EB141*EB$168</f>
        <v>5883.0930593840158</v>
      </c>
      <c r="EC141" s="16">
        <f>+'MATRIZ (A)'!EC141*EC$168</f>
        <v>20.108584647886264</v>
      </c>
      <c r="ED141" s="16">
        <f>+'MATRIZ (A)'!ED141*ED$168</f>
        <v>1.9106406551461936</v>
      </c>
      <c r="EE141" s="16">
        <f>+'MATRIZ (A)'!EE141*EE$168</f>
        <v>24.772113903640076</v>
      </c>
      <c r="EF141" s="16">
        <f>+'MATRIZ (A)'!EF141*EF$168</f>
        <v>64.497292867990453</v>
      </c>
      <c r="EG141" s="16">
        <f>+'MATRIZ (A)'!EG141*EG$168</f>
        <v>25.944550386178136</v>
      </c>
      <c r="EH141" s="16">
        <f>+'MATRIZ (A)'!EH141*EH$168</f>
        <v>0</v>
      </c>
      <c r="EI141" s="18">
        <f t="shared" si="12"/>
        <v>61036.370593519554</v>
      </c>
      <c r="EJ141" s="20">
        <f>+'MATRIZ (I-A) INVERSA'!FM141</f>
        <v>217679.91932150297</v>
      </c>
      <c r="EK141" s="20">
        <f>+'MATRIZ (I-A) INVERSA'!FN141</f>
        <v>0</v>
      </c>
      <c r="EL141" s="20">
        <f>+'MATRIZ (I-A) INVERSA'!FO141</f>
        <v>0</v>
      </c>
      <c r="EM141" s="20">
        <f>+'MATRIZ (I-A) INVERSA'!FP141</f>
        <v>0</v>
      </c>
      <c r="EN141" s="20">
        <f>+'MATRIZ (I-A) INVERSA'!FQ141</f>
        <v>0</v>
      </c>
      <c r="EO141" s="20">
        <f>+'MATRIZ (I-A) INVERSA'!FR141</f>
        <v>0</v>
      </c>
      <c r="EP141" s="20">
        <f>+'MATRIZ (I-A) INVERSA'!FS141</f>
        <v>0</v>
      </c>
      <c r="EQ141" s="20">
        <f>+'MATRIZ (I-A) INVERSA'!FT141</f>
        <v>0</v>
      </c>
      <c r="ER141" s="20">
        <f>+'MATRIZ (I-A) INVERSA'!FU141</f>
        <v>0</v>
      </c>
      <c r="ES141" s="20">
        <f>+'MATRIZ (I-A) INVERSA'!FV141</f>
        <v>0</v>
      </c>
      <c r="ET141" s="20">
        <f>+'MATRIZ (I-A) INVERSA'!FW141</f>
        <v>0</v>
      </c>
      <c r="EU141" s="20">
        <f>+'MATRIZ (I-A) INVERSA'!FX141</f>
        <v>2734.5638552179421</v>
      </c>
      <c r="EV141" s="20">
        <f>+'MATRIZ (I-A) INVERSA'!FY141</f>
        <v>38632.789659422284</v>
      </c>
      <c r="EW141" s="20">
        <f>+'MATRIZ (I-A) INVERSA'!FZ141</f>
        <v>2.7861280511852216</v>
      </c>
      <c r="EX141" s="20">
        <f>+'MATRIZ (I-A) INVERSA'!GA141</f>
        <v>5935.4198461410815</v>
      </c>
      <c r="EY141" s="20">
        <f>+'MATRIZ (I-A) INVERSA'!GB141</f>
        <v>0</v>
      </c>
      <c r="EZ141" s="20">
        <f>+'MATRIZ (I-A) INVERSA'!GC141</f>
        <v>0</v>
      </c>
      <c r="FA141" s="20">
        <f>+'MATRIZ (I-A) INVERSA'!GD141</f>
        <v>0</v>
      </c>
      <c r="FB141" s="20">
        <f>+'MATRIZ (I-A) INVERSA'!GE141</f>
        <v>0</v>
      </c>
      <c r="FC141" s="20">
        <f>+'MATRIZ (I-A) INVERSA'!GF141</f>
        <v>0</v>
      </c>
      <c r="FD141" s="20">
        <f>+'MATRIZ (I-A) INVERSA'!GG141</f>
        <v>0</v>
      </c>
      <c r="FE141" s="20">
        <f>+'MATRIZ (I-A) INVERSA'!GH141</f>
        <v>0</v>
      </c>
      <c r="FF141" s="20">
        <f>+'MATRIZ (I-A) INVERSA'!GI141</f>
        <v>0</v>
      </c>
      <c r="FG141" s="18">
        <f t="shared" ref="FG141:FG147" si="14">+SUM(EJ141:FF141)</f>
        <v>264985.47881033545</v>
      </c>
      <c r="FH141" s="17">
        <f t="shared" si="13"/>
        <v>326021.84940385498</v>
      </c>
      <c r="FI141" s="28"/>
      <c r="FJ141" s="17">
        <v>326021.8494038551</v>
      </c>
      <c r="FK141" s="48">
        <f t="shared" ref="FK141:FK149" si="15">+FH141-FJ141</f>
        <v>0</v>
      </c>
      <c r="FM141" s="46">
        <f>+IFERROR((FH141/'MIP 2017'!FH141*100-100),0)</f>
        <v>0.22613454528108434</v>
      </c>
    </row>
    <row r="142" spans="1:169" s="7" customFormat="1" ht="21.95" customHeight="1" thickBot="1" x14ac:dyDescent="0.25">
      <c r="A142" s="137" t="s">
        <v>372</v>
      </c>
      <c r="B142" s="138" t="s">
        <v>305</v>
      </c>
      <c r="C142" s="16">
        <f>+'MATRIZ (A)'!C142*C$168</f>
        <v>8.7075882813484842E-2</v>
      </c>
      <c r="D142" s="16">
        <f>+'MATRIZ (A)'!D142*D$168</f>
        <v>1.1550777150707915E-2</v>
      </c>
      <c r="E142" s="16">
        <f>+'MATRIZ (A)'!E142*E$168</f>
        <v>4.1774609170783177E-2</v>
      </c>
      <c r="F142" s="16">
        <f>+'MATRIZ (A)'!F142*F$168</f>
        <v>0.61742837576413545</v>
      </c>
      <c r="G142" s="16">
        <f>+'MATRIZ (A)'!G142*G$168</f>
        <v>0.59497309804242116</v>
      </c>
      <c r="H142" s="16">
        <f>+'MATRIZ (A)'!H142*H$168</f>
        <v>0.2184708111315371</v>
      </c>
      <c r="I142" s="16">
        <f>+'MATRIZ (A)'!I142*I$168</f>
        <v>6.6342685597830783E-2</v>
      </c>
      <c r="J142" s="16">
        <f>+'MATRIZ (A)'!J142*J$168</f>
        <v>0.65485346552673684</v>
      </c>
      <c r="K142" s="16">
        <f>+'MATRIZ (A)'!K142*K$168</f>
        <v>0.58276471949217512</v>
      </c>
      <c r="L142" s="16">
        <f>+'MATRIZ (A)'!L142*L$168</f>
        <v>0.77301000983431789</v>
      </c>
      <c r="M142" s="16">
        <f>+'MATRIZ (A)'!M142*M$168</f>
        <v>0.77212099190918027</v>
      </c>
      <c r="N142" s="16">
        <f>+'MATRIZ (A)'!N142*N$168</f>
        <v>0.74439569525559635</v>
      </c>
      <c r="O142" s="16">
        <f>+'MATRIZ (A)'!O142*O$168</f>
        <v>0.39198108728971709</v>
      </c>
      <c r="P142" s="16">
        <f>+'MATRIZ (A)'!P142*P$168</f>
        <v>43.398876854958083</v>
      </c>
      <c r="Q142" s="16">
        <f>+'MATRIZ (A)'!Q142*Q$168</f>
        <v>0.15516951806981685</v>
      </c>
      <c r="R142" s="16">
        <f>+'MATRIZ (A)'!R142*R$168</f>
        <v>57.651936421478347</v>
      </c>
      <c r="S142" s="16">
        <f>+'MATRIZ (A)'!S142*S$168</f>
        <v>6.5822674947579118</v>
      </c>
      <c r="T142" s="16">
        <f>+'MATRIZ (A)'!T142*T$168</f>
        <v>1.4299541573028285</v>
      </c>
      <c r="U142" s="16">
        <f>+'MATRIZ (A)'!U142*U$168</f>
        <v>0.88622824133059985</v>
      </c>
      <c r="V142" s="16">
        <f>+'MATRIZ (A)'!V142*V$168</f>
        <v>0.1453263928732359</v>
      </c>
      <c r="W142" s="16">
        <f>+'MATRIZ (A)'!W142*W$168</f>
        <v>0.51682306881662288</v>
      </c>
      <c r="X142" s="16">
        <f>+'MATRIZ (A)'!X142*X$168</f>
        <v>11.31722768008261</v>
      </c>
      <c r="Y142" s="16">
        <f>+'MATRIZ (A)'!Y142*Y$168</f>
        <v>1.7063828561712113</v>
      </c>
      <c r="Z142" s="16">
        <f>+'MATRIZ (A)'!Z142*Z$168</f>
        <v>3.6745994582473425</v>
      </c>
      <c r="AA142" s="16">
        <f>+'MATRIZ (A)'!AA142*AA$168</f>
        <v>0.25990208515620988</v>
      </c>
      <c r="AB142" s="16">
        <f>+'MATRIZ (A)'!AB142*AB$168</f>
        <v>130.03779097824528</v>
      </c>
      <c r="AC142" s="16">
        <f>+'MATRIZ (A)'!AC142*AC$168</f>
        <v>0.17799322317288852</v>
      </c>
      <c r="AD142" s="16">
        <f>+'MATRIZ (A)'!AD142*AD$168</f>
        <v>2.9726241911325757</v>
      </c>
      <c r="AE142" s="16">
        <f>+'MATRIZ (A)'!AE142*AE$168</f>
        <v>0.5676062679456485</v>
      </c>
      <c r="AF142" s="16">
        <f>+'MATRIZ (A)'!AF142*AF$168</f>
        <v>8.89245841325444</v>
      </c>
      <c r="AG142" s="16">
        <f>+'MATRIZ (A)'!AG142*AG$168</f>
        <v>3.1822750992801098E-4</v>
      </c>
      <c r="AH142" s="16">
        <f>+'MATRIZ (A)'!AH142*AH$168</f>
        <v>2.9377161498395292</v>
      </c>
      <c r="AI142" s="16">
        <f>+'MATRIZ (A)'!AI142*AI$168</f>
        <v>420.64786223787331</v>
      </c>
      <c r="AJ142" s="16">
        <f>+'MATRIZ (A)'!AJ142*AJ$168</f>
        <v>33.181468120337492</v>
      </c>
      <c r="AK142" s="16">
        <f>+'MATRIZ (A)'!AK142*AK$168</f>
        <v>294.81910062188598</v>
      </c>
      <c r="AL142" s="16">
        <f>+'MATRIZ (A)'!AL142*AL$168</f>
        <v>6.9800232547696552</v>
      </c>
      <c r="AM142" s="16">
        <f>+'MATRIZ (A)'!AM142*AM$168</f>
        <v>413.76087813524538</v>
      </c>
      <c r="AN142" s="16">
        <f>+'MATRIZ (A)'!AN142*AN$168</f>
        <v>6.3689964625290996</v>
      </c>
      <c r="AO142" s="16">
        <f>+'MATRIZ (A)'!AO142*AO$168</f>
        <v>262.5099936707</v>
      </c>
      <c r="AP142" s="16">
        <f>+'MATRIZ (A)'!AP142*AP$168</f>
        <v>396.57071501124301</v>
      </c>
      <c r="AQ142" s="16">
        <f>+'MATRIZ (A)'!AQ142*AQ$168</f>
        <v>36.747027086954333</v>
      </c>
      <c r="AR142" s="16">
        <f>+'MATRIZ (A)'!AR142*AR$168</f>
        <v>16.102060602046134</v>
      </c>
      <c r="AS142" s="16">
        <f>+'MATRIZ (A)'!AS142*AS$168</f>
        <v>103.60440831774019</v>
      </c>
      <c r="AT142" s="16">
        <f>+'MATRIZ (A)'!AT142*AT$168</f>
        <v>31.26449793429822</v>
      </c>
      <c r="AU142" s="16">
        <f>+'MATRIZ (A)'!AU142*AU$168</f>
        <v>243.05955625867426</v>
      </c>
      <c r="AV142" s="16">
        <f>+'MATRIZ (A)'!AV142*AV$168</f>
        <v>71.05836099688814</v>
      </c>
      <c r="AW142" s="16">
        <f>+'MATRIZ (A)'!AW142*AW$168</f>
        <v>489.55923294520471</v>
      </c>
      <c r="AX142" s="16">
        <f>+'MATRIZ (A)'!AX142*AX$168</f>
        <v>42.128194587775695</v>
      </c>
      <c r="AY142" s="16">
        <f>+'MATRIZ (A)'!AY142*AY$168</f>
        <v>113.99508752168563</v>
      </c>
      <c r="AZ142" s="16">
        <f>+'MATRIZ (A)'!AZ142*AZ$168</f>
        <v>16.038565344193497</v>
      </c>
      <c r="BA142" s="16">
        <f>+'MATRIZ (A)'!BA142*BA$168</f>
        <v>7.2641782657197878</v>
      </c>
      <c r="BB142" s="16">
        <f>+'MATRIZ (A)'!BB142*BB$168</f>
        <v>149.34146600938828</v>
      </c>
      <c r="BC142" s="16">
        <f>+'MATRIZ (A)'!BC142*BC$168</f>
        <v>282.11372421049163</v>
      </c>
      <c r="BD142" s="16">
        <f>+'MATRIZ (A)'!BD142*BD$168</f>
        <v>105.74152867465726</v>
      </c>
      <c r="BE142" s="16">
        <f>+'MATRIZ (A)'!BE142*BE$168</f>
        <v>74.654444759679819</v>
      </c>
      <c r="BF142" s="16">
        <f>+'MATRIZ (A)'!BF142*BF$168</f>
        <v>248.51304137066688</v>
      </c>
      <c r="BG142" s="16">
        <f>+'MATRIZ (A)'!BG142*BG$168</f>
        <v>26.677464661107571</v>
      </c>
      <c r="BH142" s="16">
        <f>+'MATRIZ (A)'!BH142*BH$168</f>
        <v>242.17887054144242</v>
      </c>
      <c r="BI142" s="16">
        <f>+'MATRIZ (A)'!BI142*BI$168</f>
        <v>74.933949082865396</v>
      </c>
      <c r="BJ142" s="16">
        <f>+'MATRIZ (A)'!BJ142*BJ$168</f>
        <v>11.240944386205342</v>
      </c>
      <c r="BK142" s="16">
        <f>+'MATRIZ (A)'!BK142*BK$168</f>
        <v>125.20147872078098</v>
      </c>
      <c r="BL142" s="16">
        <f>+'MATRIZ (A)'!BL142*BL$168</f>
        <v>40.170944501839671</v>
      </c>
      <c r="BM142" s="16">
        <f>+'MATRIZ (A)'!BM142*BM$168</f>
        <v>62.853006681801503</v>
      </c>
      <c r="BN142" s="16">
        <f>+'MATRIZ (A)'!BN142*BN$168</f>
        <v>36.686914294904277</v>
      </c>
      <c r="BO142" s="16">
        <f>+'MATRIZ (A)'!BO142*BO$168</f>
        <v>37.427250478869482</v>
      </c>
      <c r="BP142" s="16">
        <f>+'MATRIZ (A)'!BP142*BP$168</f>
        <v>0.89242249840052712</v>
      </c>
      <c r="BQ142" s="16">
        <f>+'MATRIZ (A)'!BQ142*BQ$168</f>
        <v>5.0657364512749146</v>
      </c>
      <c r="BR142" s="16">
        <f>+'MATRIZ (A)'!BR142*BR$168</f>
        <v>335.60194637465099</v>
      </c>
      <c r="BS142" s="16">
        <f>+'MATRIZ (A)'!BS142*BS$168</f>
        <v>18.461966358052361</v>
      </c>
      <c r="BT142" s="16">
        <f>+'MATRIZ (A)'!BT142*BT$168</f>
        <v>101.27538794120842</v>
      </c>
      <c r="BU142" s="16">
        <f>+'MATRIZ (A)'!BU142*BU$168</f>
        <v>282.60552464531958</v>
      </c>
      <c r="BV142" s="16">
        <f>+'MATRIZ (A)'!BV142*BV$168</f>
        <v>83.111404889264733</v>
      </c>
      <c r="BW142" s="16">
        <f>+'MATRIZ (A)'!BW142*BW$168</f>
        <v>801.75925683843082</v>
      </c>
      <c r="BX142" s="16">
        <f>+'MATRIZ (A)'!BX142*BX$168</f>
        <v>2127.6278005358249</v>
      </c>
      <c r="BY142" s="16">
        <f>+'MATRIZ (A)'!BY142*BY$168</f>
        <v>680.92706002975535</v>
      </c>
      <c r="BZ142" s="16">
        <f>+'MATRIZ (A)'!BZ142*BZ$168</f>
        <v>12.298767151092846</v>
      </c>
      <c r="CA142" s="16">
        <f>+'MATRIZ (A)'!CA142*CA$168</f>
        <v>686.4846815597565</v>
      </c>
      <c r="CB142" s="16">
        <f>+'MATRIZ (A)'!CB142*CB$168</f>
        <v>20.978912216870615</v>
      </c>
      <c r="CC142" s="16">
        <f>+'MATRIZ (A)'!CC142*CC$168</f>
        <v>15.90895204434347</v>
      </c>
      <c r="CD142" s="16">
        <f>+'MATRIZ (A)'!CD142*CD$168</f>
        <v>6.0410556208969499</v>
      </c>
      <c r="CE142" s="16">
        <f>+'MATRIZ (A)'!CE142*CE$168</f>
        <v>104.56578271721533</v>
      </c>
      <c r="CF142" s="16">
        <f>+'MATRIZ (A)'!CF142*CF$168</f>
        <v>909.08488647476509</v>
      </c>
      <c r="CG142" s="16">
        <f>+'MATRIZ (A)'!CG142*CG$168</f>
        <v>15026.761119191007</v>
      </c>
      <c r="CH142" s="16">
        <f>+'MATRIZ (A)'!CH142*CH$168</f>
        <v>252.78879527602362</v>
      </c>
      <c r="CI142" s="16">
        <f>+'MATRIZ (A)'!CI142*CI$168</f>
        <v>6.9709029164903652E-2</v>
      </c>
      <c r="CJ142" s="16">
        <f>+'MATRIZ (A)'!CJ142*CJ$168</f>
        <v>222.68201493673311</v>
      </c>
      <c r="CK142" s="16">
        <f>+'MATRIZ (A)'!CK142*CK$168</f>
        <v>4.8504234406854811</v>
      </c>
      <c r="CL142" s="16">
        <f>+'MATRIZ (A)'!CL142*CL$168</f>
        <v>76.213658524747885</v>
      </c>
      <c r="CM142" s="16">
        <f>+'MATRIZ (A)'!CM142*CM$168</f>
        <v>312.18718244903192</v>
      </c>
      <c r="CN142" s="16">
        <f>+'MATRIZ (A)'!CN142*CN$168</f>
        <v>408.89021544542476</v>
      </c>
      <c r="CO142" s="16">
        <f>+'MATRIZ (A)'!CO142*CO$168</f>
        <v>747.36468321675943</v>
      </c>
      <c r="CP142" s="16">
        <f>+'MATRIZ (A)'!CP142*CP$168</f>
        <v>84.366899726912663</v>
      </c>
      <c r="CQ142" s="16">
        <f>+'MATRIZ (A)'!CQ142*CQ$168</f>
        <v>2904.4046225353127</v>
      </c>
      <c r="CR142" s="16">
        <f>+'MATRIZ (A)'!CR142*CR$168</f>
        <v>2078.5311899603212</v>
      </c>
      <c r="CS142" s="16">
        <f>+'MATRIZ (A)'!CS142*CS$168</f>
        <v>605.16260938633934</v>
      </c>
      <c r="CT142" s="16">
        <f>+'MATRIZ (A)'!CT142*CT$168</f>
        <v>1440.1396202173835</v>
      </c>
      <c r="CU142" s="16">
        <f>+'MATRIZ (A)'!CU142*CU$168</f>
        <v>1475.5489437985623</v>
      </c>
      <c r="CV142" s="16">
        <f>+'MATRIZ (A)'!CV142*CV$168</f>
        <v>674.80121028531823</v>
      </c>
      <c r="CW142" s="16">
        <f>+'MATRIZ (A)'!CW142*CW$168</f>
        <v>10652.52993759828</v>
      </c>
      <c r="CX142" s="16">
        <f>+'MATRIZ (A)'!CX142*CX$168</f>
        <v>485.60373725791226</v>
      </c>
      <c r="CY142" s="16">
        <f>+'MATRIZ (A)'!CY142*CY$168</f>
        <v>2626.3688564038162</v>
      </c>
      <c r="CZ142" s="16">
        <f>+'MATRIZ (A)'!CZ142*CZ$168</f>
        <v>463.05143494278576</v>
      </c>
      <c r="DA142" s="16">
        <f>+'MATRIZ (A)'!DA142*DA$168</f>
        <v>3054.9520073978006</v>
      </c>
      <c r="DB142" s="16">
        <f>+'MATRIZ (A)'!DB142*DB$168</f>
        <v>337.77907298180173</v>
      </c>
      <c r="DC142" s="16">
        <f>+'MATRIZ (A)'!DC142*DC$168</f>
        <v>578.11936674373453</v>
      </c>
      <c r="DD142" s="16">
        <f>+'MATRIZ (A)'!DD142*DD$168</f>
        <v>1403.7275152557413</v>
      </c>
      <c r="DE142" s="16">
        <f>+'MATRIZ (A)'!DE142*DE$168</f>
        <v>378.2681129060033</v>
      </c>
      <c r="DF142" s="16">
        <f>+'MATRIZ (A)'!DF142*DF$168</f>
        <v>601.90428710446827</v>
      </c>
      <c r="DG142" s="16">
        <f>+'MATRIZ (A)'!DG142*DG$168</f>
        <v>398.96745521982996</v>
      </c>
      <c r="DH142" s="16">
        <f>+'MATRIZ (A)'!DH142*DH$168</f>
        <v>1004.3861289412077</v>
      </c>
      <c r="DI142" s="16">
        <f>+'MATRIZ (A)'!DI142*DI$168</f>
        <v>256.99031305816118</v>
      </c>
      <c r="DJ142" s="16">
        <f>+'MATRIZ (A)'!DJ142*DJ$168</f>
        <v>227.25139303770831</v>
      </c>
      <c r="DK142" s="16">
        <f>+'MATRIZ (A)'!DK142*DK$168</f>
        <v>69.344140574012627</v>
      </c>
      <c r="DL142" s="16">
        <f>+'MATRIZ (A)'!DL142*DL$168</f>
        <v>296.63943327757102</v>
      </c>
      <c r="DM142" s="16">
        <f>+'MATRIZ (A)'!DM142*DM$168</f>
        <v>0.95192888973602485</v>
      </c>
      <c r="DN142" s="16">
        <f>+'MATRIZ (A)'!DN142*DN$168</f>
        <v>66.656488693954003</v>
      </c>
      <c r="DO142" s="16">
        <f>+'MATRIZ (A)'!DO142*DO$168</f>
        <v>598.5195690285741</v>
      </c>
      <c r="DP142" s="16">
        <f>+'MATRIZ (A)'!DP142*DP$168</f>
        <v>288.52607426957394</v>
      </c>
      <c r="DQ142" s="16">
        <f>+'MATRIZ (A)'!DQ142*DQ$168</f>
        <v>375.70024038855541</v>
      </c>
      <c r="DR142" s="16">
        <f>+'MATRIZ (A)'!DR142*DR$168</f>
        <v>3190.6952090352243</v>
      </c>
      <c r="DS142" s="16">
        <f>+'MATRIZ (A)'!DS142*DS$168</f>
        <v>8318.7452154983985</v>
      </c>
      <c r="DT142" s="16">
        <f>+'MATRIZ (A)'!DT142*DT$168</f>
        <v>775.03392072760391</v>
      </c>
      <c r="DU142" s="16">
        <f>+'MATRIZ (A)'!DU142*DU$168</f>
        <v>276.84359171712737</v>
      </c>
      <c r="DV142" s="16">
        <f>+'MATRIZ (A)'!DV142*DV$168</f>
        <v>6628.2129219126673</v>
      </c>
      <c r="DW142" s="16">
        <f>+'MATRIZ (A)'!DW142*DW$168</f>
        <v>5278.9244003824706</v>
      </c>
      <c r="DX142" s="16">
        <f>+'MATRIZ (A)'!DX142*DX$168</f>
        <v>76.960123685265984</v>
      </c>
      <c r="DY142" s="16">
        <f>+'MATRIZ (A)'!DY142*DY$168</f>
        <v>488.28444656225463</v>
      </c>
      <c r="DZ142" s="16">
        <f>+'MATRIZ (A)'!DZ142*DZ$168</f>
        <v>376.82254992105783</v>
      </c>
      <c r="EA142" s="16">
        <f>+'MATRIZ (A)'!EA142*EA$168</f>
        <v>555.68146659930335</v>
      </c>
      <c r="EB142" s="16">
        <f>+'MATRIZ (A)'!EB142*EB$168</f>
        <v>2091.5994245875249</v>
      </c>
      <c r="EC142" s="16">
        <f>+'MATRIZ (A)'!EC142*EC$168</f>
        <v>1138.9886193711279</v>
      </c>
      <c r="ED142" s="16">
        <f>+'MATRIZ (A)'!ED142*ED$168</f>
        <v>278.66638639124983</v>
      </c>
      <c r="EE142" s="16">
        <f>+'MATRIZ (A)'!EE142*EE$168</f>
        <v>3031.8570486984081</v>
      </c>
      <c r="EF142" s="16">
        <f>+'MATRIZ (A)'!EF142*EF$168</f>
        <v>65.135802548974752</v>
      </c>
      <c r="EG142" s="16">
        <f>+'MATRIZ (A)'!EG142*EG$168</f>
        <v>5.2402363256009297</v>
      </c>
      <c r="EH142" s="16">
        <f>+'MATRIZ (A)'!EH142*EH$168</f>
        <v>0</v>
      </c>
      <c r="EI142" s="18">
        <f t="shared" si="12"/>
        <v>94053.646479342104</v>
      </c>
      <c r="EJ142" s="20">
        <f>+'MATRIZ (I-A) INVERSA'!FM142</f>
        <v>16222.531388386597</v>
      </c>
      <c r="EK142" s="20">
        <f>+'MATRIZ (I-A) INVERSA'!FN142</f>
        <v>0</v>
      </c>
      <c r="EL142" s="20">
        <f>+'MATRIZ (I-A) INVERSA'!FO142</f>
        <v>0</v>
      </c>
      <c r="EM142" s="20">
        <f>+'MATRIZ (I-A) INVERSA'!FP142</f>
        <v>0</v>
      </c>
      <c r="EN142" s="20">
        <f>+'MATRIZ (I-A) INVERSA'!FQ142</f>
        <v>0</v>
      </c>
      <c r="EO142" s="20">
        <f>+'MATRIZ (I-A) INVERSA'!FR142</f>
        <v>0</v>
      </c>
      <c r="EP142" s="20">
        <f>+'MATRIZ (I-A) INVERSA'!FS142</f>
        <v>0</v>
      </c>
      <c r="EQ142" s="20">
        <f>+'MATRIZ (I-A) INVERSA'!FT142</f>
        <v>0</v>
      </c>
      <c r="ER142" s="20">
        <f>+'MATRIZ (I-A) INVERSA'!FU142</f>
        <v>0</v>
      </c>
      <c r="ES142" s="20">
        <f>+'MATRIZ (I-A) INVERSA'!FV142</f>
        <v>0</v>
      </c>
      <c r="ET142" s="20">
        <f>+'MATRIZ (I-A) INVERSA'!FW142</f>
        <v>0</v>
      </c>
      <c r="EU142" s="20">
        <f>+'MATRIZ (I-A) INVERSA'!FX142</f>
        <v>14.905954687383229</v>
      </c>
      <c r="EV142" s="20">
        <f>+'MATRIZ (I-A) INVERSA'!FY142</f>
        <v>108.52670247555335</v>
      </c>
      <c r="EW142" s="20">
        <f>+'MATRIZ (I-A) INVERSA'!FZ142</f>
        <v>0.44312330919777559</v>
      </c>
      <c r="EX142" s="20">
        <f>+'MATRIZ (I-A) INVERSA'!GA142</f>
        <v>26926.793437625853</v>
      </c>
      <c r="EY142" s="20">
        <f>+'MATRIZ (I-A) INVERSA'!GB142</f>
        <v>0</v>
      </c>
      <c r="EZ142" s="20">
        <f>+'MATRIZ (I-A) INVERSA'!GC142</f>
        <v>0</v>
      </c>
      <c r="FA142" s="20">
        <f>+'MATRIZ (I-A) INVERSA'!GD142</f>
        <v>0</v>
      </c>
      <c r="FB142" s="20">
        <f>+'MATRIZ (I-A) INVERSA'!GE142</f>
        <v>0</v>
      </c>
      <c r="FC142" s="20">
        <f>+'MATRIZ (I-A) INVERSA'!GF142</f>
        <v>0</v>
      </c>
      <c r="FD142" s="20">
        <f>+'MATRIZ (I-A) INVERSA'!GG142</f>
        <v>0</v>
      </c>
      <c r="FE142" s="20">
        <f>+'MATRIZ (I-A) INVERSA'!GH142</f>
        <v>0</v>
      </c>
      <c r="FF142" s="20">
        <f>+'MATRIZ (I-A) INVERSA'!GI142</f>
        <v>0</v>
      </c>
      <c r="FG142" s="18">
        <f t="shared" si="14"/>
        <v>43273.200606484585</v>
      </c>
      <c r="FH142" s="17">
        <f t="shared" si="13"/>
        <v>137326.84708582668</v>
      </c>
      <c r="FI142" s="28"/>
      <c r="FJ142" s="17">
        <v>137326.84708582665</v>
      </c>
      <c r="FK142" s="48">
        <f t="shared" si="15"/>
        <v>0</v>
      </c>
      <c r="FM142" s="46">
        <f>+IFERROR((FH142/'MIP 2017'!FH142*100-100),0)</f>
        <v>0.59022474745016495</v>
      </c>
    </row>
    <row r="143" spans="1:169" s="7" customFormat="1" ht="21.95" customHeight="1" thickBot="1" x14ac:dyDescent="0.25">
      <c r="A143" s="137" t="s">
        <v>373</v>
      </c>
      <c r="B143" s="138" t="s">
        <v>307</v>
      </c>
      <c r="C143" s="16">
        <f>+'MATRIZ (A)'!C143*C$168</f>
        <v>4.0322390778085568E-2</v>
      </c>
      <c r="D143" s="16">
        <f>+'MATRIZ (A)'!D143*D$168</f>
        <v>5.3488398281194127E-3</v>
      </c>
      <c r="E143" s="16">
        <f>+'MATRIZ (A)'!E143*E$168</f>
        <v>1.9344645855548608E-2</v>
      </c>
      <c r="F143" s="16">
        <f>+'MATRIZ (A)'!F143*F$168</f>
        <v>0.28591370469785954</v>
      </c>
      <c r="G143" s="16">
        <f>+'MATRIZ (A)'!G143*G$168</f>
        <v>0.27551529753769477</v>
      </c>
      <c r="H143" s="16">
        <f>+'MATRIZ (A)'!H143*H$168</f>
        <v>0.10116768427051689</v>
      </c>
      <c r="I143" s="16">
        <f>+'MATRIZ (A)'!I143*I$168</f>
        <v>3.0794460567777491E-2</v>
      </c>
      <c r="J143" s="16">
        <f>+'MATRIZ (A)'!J143*J$168</f>
        <v>0.30324421052281847</v>
      </c>
      <c r="K143" s="16">
        <f>+'MATRIZ (A)'!K143*K$168</f>
        <v>0.2702398247397978</v>
      </c>
      <c r="L143" s="16">
        <f>+'MATRIZ (A)'!L143*L$168</f>
        <v>0.3579591809442339</v>
      </c>
      <c r="M143" s="16">
        <f>+'MATRIZ (A)'!M143*M$168</f>
        <v>0.357547501762492</v>
      </c>
      <c r="N143" s="16">
        <f>+'MATRIZ (A)'!N143*N$168</f>
        <v>0.15037850943783768</v>
      </c>
      <c r="O143" s="16">
        <f>+'MATRIZ (A)'!O143*O$168</f>
        <v>0.18151541010695482</v>
      </c>
      <c r="P143" s="16">
        <f>+'MATRIZ (A)'!P143*P$168</f>
        <v>5.0990900360493328</v>
      </c>
      <c r="Q143" s="16">
        <f>+'MATRIZ (A)'!Q143*Q$168</f>
        <v>7.1854636924673421E-2</v>
      </c>
      <c r="R143" s="16">
        <f>+'MATRIZ (A)'!R143*R$168</f>
        <v>4.1942450607488997</v>
      </c>
      <c r="S143" s="16">
        <f>+'MATRIZ (A)'!S143*S$168</f>
        <v>0.29878787094959497</v>
      </c>
      <c r="T143" s="16">
        <f>+'MATRIZ (A)'!T143*T$168</f>
        <v>0.68001092093012705</v>
      </c>
      <c r="U143" s="16">
        <f>+'MATRIZ (A)'!U143*U$168</f>
        <v>0.41038735768032836</v>
      </c>
      <c r="V143" s="16">
        <f>+'MATRIZ (A)'!V143*V$168</f>
        <v>6.7296562658526654E-2</v>
      </c>
      <c r="W143" s="16">
        <f>+'MATRIZ (A)'!W143*W$168</f>
        <v>0.24010498581566345</v>
      </c>
      <c r="X143" s="16">
        <f>+'MATRIZ (A)'!X143*X$168</f>
        <v>2.0053282686772609</v>
      </c>
      <c r="Y143" s="16">
        <f>+'MATRIZ (A)'!Y143*Y$168</f>
        <v>0.79017787842520637</v>
      </c>
      <c r="Z143" s="16">
        <f>+'MATRIZ (A)'!Z143*Z$168</f>
        <v>1.7026433355652657</v>
      </c>
      <c r="AA143" s="16">
        <f>+'MATRIZ (A)'!AA143*AA$168</f>
        <v>0.12210808945936438</v>
      </c>
      <c r="AB143" s="16">
        <f>+'MATRIZ (A)'!AB143*AB$168</f>
        <v>10.076909233350959</v>
      </c>
      <c r="AC143" s="16">
        <f>+'MATRIZ (A)'!AC143*AC$168</f>
        <v>6.6224870857237078E-2</v>
      </c>
      <c r="AD143" s="16">
        <f>+'MATRIZ (A)'!AD143*AD$168</f>
        <v>0.25907258242798203</v>
      </c>
      <c r="AE143" s="16">
        <f>+'MATRIZ (A)'!AE143*AE$168</f>
        <v>0.26293085690594248</v>
      </c>
      <c r="AF143" s="16">
        <f>+'MATRIZ (A)'!AF143*AF$168</f>
        <v>0.95793867573826186</v>
      </c>
      <c r="AG143" s="16">
        <f>+'MATRIZ (A)'!AG143*AG$168</f>
        <v>1.4736220405757639E-4</v>
      </c>
      <c r="AH143" s="16">
        <f>+'MATRIZ (A)'!AH143*AH$168</f>
        <v>4.2077799815210468E-2</v>
      </c>
      <c r="AI143" s="16">
        <f>+'MATRIZ (A)'!AI143*AI$168</f>
        <v>4.0471466779571497</v>
      </c>
      <c r="AJ143" s="16">
        <f>+'MATRIZ (A)'!AJ143*AJ$168</f>
        <v>18.797608348058468</v>
      </c>
      <c r="AK143" s="16">
        <f>+'MATRIZ (A)'!AK143*AK$168</f>
        <v>122.55378935376713</v>
      </c>
      <c r="AL143" s="16">
        <f>+'MATRIZ (A)'!AL143*AL$168</f>
        <v>2.8650714266324249</v>
      </c>
      <c r="AM143" s="16">
        <f>+'MATRIZ (A)'!AM143*AM$168</f>
        <v>2.2500819160648908</v>
      </c>
      <c r="AN143" s="16">
        <f>+'MATRIZ (A)'!AN143*AN$168</f>
        <v>0.13035364016902018</v>
      </c>
      <c r="AO143" s="16">
        <f>+'MATRIZ (A)'!AO143*AO$168</f>
        <v>1.5200935692351696</v>
      </c>
      <c r="AP143" s="16">
        <f>+'MATRIZ (A)'!AP143*AP$168</f>
        <v>93.120784386217309</v>
      </c>
      <c r="AQ143" s="16">
        <f>+'MATRIZ (A)'!AQ143*AQ$168</f>
        <v>0.61551083648969562</v>
      </c>
      <c r="AR143" s="16">
        <f>+'MATRIZ (A)'!AR143*AR$168</f>
        <v>0.27373833623156979</v>
      </c>
      <c r="AS143" s="16">
        <f>+'MATRIZ (A)'!AS143*AS$168</f>
        <v>5.9732373197234713E-2</v>
      </c>
      <c r="AT143" s="16">
        <f>+'MATRIZ (A)'!AT143*AT$168</f>
        <v>0.17436865639156518</v>
      </c>
      <c r="AU143" s="16">
        <f>+'MATRIZ (A)'!AU143*AU$168</f>
        <v>2.1644954353665229</v>
      </c>
      <c r="AV143" s="16">
        <f>+'MATRIZ (A)'!AV143*AV$168</f>
        <v>0.71609484511665866</v>
      </c>
      <c r="AW143" s="16">
        <f>+'MATRIZ (A)'!AW143*AW$168</f>
        <v>3.0020712174734068</v>
      </c>
      <c r="AX143" s="16">
        <f>+'MATRIZ (A)'!AX143*AX$168</f>
        <v>0.57681646363592509</v>
      </c>
      <c r="AY143" s="16">
        <f>+'MATRIZ (A)'!AY143*AY$168</f>
        <v>0.57085180827793802</v>
      </c>
      <c r="AZ143" s="16">
        <f>+'MATRIZ (A)'!AZ143*AZ$168</f>
        <v>5.7680437614627267E-2</v>
      </c>
      <c r="BA143" s="16">
        <f>+'MATRIZ (A)'!BA143*BA$168</f>
        <v>7.7923365947137779E-2</v>
      </c>
      <c r="BB143" s="16">
        <f>+'MATRIZ (A)'!BB143*BB$168</f>
        <v>0.59157459412922753</v>
      </c>
      <c r="BC143" s="16">
        <f>+'MATRIZ (A)'!BC143*BC$168</f>
        <v>3.9329219401647757</v>
      </c>
      <c r="BD143" s="16">
        <f>+'MATRIZ (A)'!BD143*BD$168</f>
        <v>99.592459166192626</v>
      </c>
      <c r="BE143" s="16">
        <f>+'MATRIZ (A)'!BE143*BE$168</f>
        <v>2.4675613346555472</v>
      </c>
      <c r="BF143" s="16">
        <f>+'MATRIZ (A)'!BF143*BF$168</f>
        <v>2.5582238174469087</v>
      </c>
      <c r="BG143" s="16">
        <f>+'MATRIZ (A)'!BG143*BG$168</f>
        <v>1.4770972898662331</v>
      </c>
      <c r="BH143" s="16">
        <f>+'MATRIZ (A)'!BH143*BH$168</f>
        <v>1.8142257946268727</v>
      </c>
      <c r="BI143" s="16">
        <f>+'MATRIZ (A)'!BI143*BI$168</f>
        <v>0.78452275915511083</v>
      </c>
      <c r="BJ143" s="16">
        <f>+'MATRIZ (A)'!BJ143*BJ$168</f>
        <v>2.150477866386141</v>
      </c>
      <c r="BK143" s="16">
        <f>+'MATRIZ (A)'!BK143*BK$168</f>
        <v>0.46604758837767868</v>
      </c>
      <c r="BL143" s="16">
        <f>+'MATRIZ (A)'!BL143*BL$168</f>
        <v>0.28771986760488999</v>
      </c>
      <c r="BM143" s="16">
        <f>+'MATRIZ (A)'!BM143*BM$168</f>
        <v>1.9336568730119643</v>
      </c>
      <c r="BN143" s="16">
        <f>+'MATRIZ (A)'!BN143*BN$168</f>
        <v>1.8272164168422627</v>
      </c>
      <c r="BO143" s="16">
        <f>+'MATRIZ (A)'!BO143*BO$168</f>
        <v>1.3895308082996212</v>
      </c>
      <c r="BP143" s="16">
        <f>+'MATRIZ (A)'!BP143*BP$168</f>
        <v>0.3776221305759892</v>
      </c>
      <c r="BQ143" s="16">
        <f>+'MATRIZ (A)'!BQ143*BQ$168</f>
        <v>0.38205229884737057</v>
      </c>
      <c r="BR143" s="16">
        <f>+'MATRIZ (A)'!BR143*BR$168</f>
        <v>2.0750871418593997</v>
      </c>
      <c r="BS143" s="16">
        <f>+'MATRIZ (A)'!BS143*BS$168</f>
        <v>0.16964301433788104</v>
      </c>
      <c r="BT143" s="16">
        <f>+'MATRIZ (A)'!BT143*BT$168</f>
        <v>1.0889079720797277</v>
      </c>
      <c r="BU143" s="16">
        <f>+'MATRIZ (A)'!BU143*BU$168</f>
        <v>7.8076863896463244</v>
      </c>
      <c r="BV143" s="16">
        <f>+'MATRIZ (A)'!BV143*BV$168</f>
        <v>0.64943114124847923</v>
      </c>
      <c r="BW143" s="16">
        <f>+'MATRIZ (A)'!BW143*BW$168</f>
        <v>59.495829486508299</v>
      </c>
      <c r="BX143" s="16">
        <f>+'MATRIZ (A)'!BX143*BX$168</f>
        <v>898.39993366129022</v>
      </c>
      <c r="BY143" s="16">
        <f>+'MATRIZ (A)'!BY143*BY$168</f>
        <v>17.138186688360598</v>
      </c>
      <c r="BZ143" s="16">
        <f>+'MATRIZ (A)'!BZ143*BZ$168</f>
        <v>0.8173073863182172</v>
      </c>
      <c r="CA143" s="16">
        <f>+'MATRIZ (A)'!CA143*CA$168</f>
        <v>0.22937827698076568</v>
      </c>
      <c r="CB143" s="16">
        <f>+'MATRIZ (A)'!CB143*CB$168</f>
        <v>6.8745439678602818</v>
      </c>
      <c r="CC143" s="16">
        <f>+'MATRIZ (A)'!CC143*CC$168</f>
        <v>7.253035976931459</v>
      </c>
      <c r="CD143" s="16">
        <f>+'MATRIZ (A)'!CD143*CD$168</f>
        <v>3.8244730838038188</v>
      </c>
      <c r="CE143" s="16">
        <f>+'MATRIZ (A)'!CE143*CE$168</f>
        <v>52.98482485221821</v>
      </c>
      <c r="CF143" s="16">
        <f>+'MATRIZ (A)'!CF143*CF$168</f>
        <v>8.9015780699670817</v>
      </c>
      <c r="CG143" s="16">
        <f>+'MATRIZ (A)'!CG143*CG$168</f>
        <v>52.402084976893711</v>
      </c>
      <c r="CH143" s="16">
        <f>+'MATRIZ (A)'!CH143*CH$168</f>
        <v>2.270634658979453</v>
      </c>
      <c r="CI143" s="16">
        <f>+'MATRIZ (A)'!CI143*CI$168</f>
        <v>3.2280289604056871E-2</v>
      </c>
      <c r="CJ143" s="16">
        <f>+'MATRIZ (A)'!CJ143*CJ$168</f>
        <v>2.5151663436481657</v>
      </c>
      <c r="CK143" s="16">
        <f>+'MATRIZ (A)'!CK143*CK$168</f>
        <v>2.2464675764359114</v>
      </c>
      <c r="CL143" s="16">
        <f>+'MATRIZ (A)'!CL143*CL$168</f>
        <v>3.5533719736117781</v>
      </c>
      <c r="CM143" s="16">
        <f>+'MATRIZ (A)'!CM143*CM$168</f>
        <v>1.1833707256143895</v>
      </c>
      <c r="CN143" s="16">
        <f>+'MATRIZ (A)'!CN143*CN$168</f>
        <v>0.14160951067587604</v>
      </c>
      <c r="CO143" s="16">
        <f>+'MATRIZ (A)'!CO143*CO$168</f>
        <v>10.055778761968254</v>
      </c>
      <c r="CP143" s="16">
        <f>+'MATRIZ (A)'!CP143*CP$168</f>
        <v>9.3441087288976488E-2</v>
      </c>
      <c r="CQ143" s="16">
        <f>+'MATRIZ (A)'!CQ143*CQ$168</f>
        <v>1517.1044506199469</v>
      </c>
      <c r="CR143" s="16">
        <f>+'MATRIZ (A)'!CR143*CR$168</f>
        <v>1068.9339408307883</v>
      </c>
      <c r="CS143" s="16">
        <f>+'MATRIZ (A)'!CS143*CS$168</f>
        <v>0.19768697116226203</v>
      </c>
      <c r="CT143" s="16">
        <f>+'MATRIZ (A)'!CT143*CT$168</f>
        <v>1757.009398335478</v>
      </c>
      <c r="CU143" s="16">
        <f>+'MATRIZ (A)'!CU143*CU$168</f>
        <v>0.55881340645225019</v>
      </c>
      <c r="CV143" s="16">
        <f>+'MATRIZ (A)'!CV143*CV$168</f>
        <v>2.0880837660946892</v>
      </c>
      <c r="CW143" s="16">
        <f>+'MATRIZ (A)'!CW143*CW$168</f>
        <v>65.557635429210848</v>
      </c>
      <c r="CX143" s="16">
        <f>+'MATRIZ (A)'!CX143*CX$168</f>
        <v>0.15147548070550099</v>
      </c>
      <c r="CY143" s="16">
        <f>+'MATRIZ (A)'!CY143*CY$168</f>
        <v>0.16106976567687978</v>
      </c>
      <c r="CZ143" s="16">
        <f>+'MATRIZ (A)'!CZ143*CZ$168</f>
        <v>0.29040854474195904</v>
      </c>
      <c r="DA143" s="16">
        <f>+'MATRIZ (A)'!DA143*DA$168</f>
        <v>8.4902684547126022</v>
      </c>
      <c r="DB143" s="16">
        <f>+'MATRIZ (A)'!DB143*DB$168</f>
        <v>0.40157855184778873</v>
      </c>
      <c r="DC143" s="16">
        <f>+'MATRIZ (A)'!DC143*DC$168</f>
        <v>0.28531942003456268</v>
      </c>
      <c r="DD143" s="16">
        <f>+'MATRIZ (A)'!DD143*DD$168</f>
        <v>3.2476635848936106</v>
      </c>
      <c r="DE143" s="16">
        <f>+'MATRIZ (A)'!DE143*DE$168</f>
        <v>0.83495480791381493</v>
      </c>
      <c r="DF143" s="16">
        <f>+'MATRIZ (A)'!DF143*DF$168</f>
        <v>16.271653283910766</v>
      </c>
      <c r="DG143" s="16">
        <f>+'MATRIZ (A)'!DG143*DG$168</f>
        <v>0.65838508837902554</v>
      </c>
      <c r="DH143" s="16">
        <f>+'MATRIZ (A)'!DH143*DH$168</f>
        <v>0.3945309580155324</v>
      </c>
      <c r="DI143" s="16">
        <f>+'MATRIZ (A)'!DI143*DI$168</f>
        <v>0.20939282243710725</v>
      </c>
      <c r="DJ143" s="16">
        <f>+'MATRIZ (A)'!DJ143*DJ$168</f>
        <v>0.35152019526641876</v>
      </c>
      <c r="DK143" s="16">
        <f>+'MATRIZ (A)'!DK143*DK$168</f>
        <v>238.30135482337127</v>
      </c>
      <c r="DL143" s="16">
        <f>+'MATRIZ (A)'!DL143*DL$168</f>
        <v>0.54433152099024995</v>
      </c>
      <c r="DM143" s="16">
        <f>+'MATRIZ (A)'!DM143*DM$168</f>
        <v>3.0695057748471733E-4</v>
      </c>
      <c r="DN143" s="16">
        <f>+'MATRIZ (A)'!DN143*DN$168</f>
        <v>2.0607760062023323E-2</v>
      </c>
      <c r="DO143" s="16">
        <f>+'MATRIZ (A)'!DO143*DO$168</f>
        <v>7.8474609042793881</v>
      </c>
      <c r="DP143" s="16">
        <f>+'MATRIZ (A)'!DP143*DP$168</f>
        <v>5.3964604162372183</v>
      </c>
      <c r="DQ143" s="16">
        <f>+'MATRIZ (A)'!DQ143*DQ$168</f>
        <v>1.6094110983800278</v>
      </c>
      <c r="DR143" s="16">
        <f>+'MATRIZ (A)'!DR143*DR$168</f>
        <v>0.46555644902589055</v>
      </c>
      <c r="DS143" s="16">
        <f>+'MATRIZ (A)'!DS143*DS$168</f>
        <v>103.47506526966652</v>
      </c>
      <c r="DT143" s="16">
        <f>+'MATRIZ (A)'!DT143*DT$168</f>
        <v>13.281919317959037</v>
      </c>
      <c r="DU143" s="16">
        <f>+'MATRIZ (A)'!DU143*DU$168</f>
        <v>79.436379236882416</v>
      </c>
      <c r="DV143" s="16">
        <f>+'MATRIZ (A)'!DV143*DV$168</f>
        <v>55.574219250439647</v>
      </c>
      <c r="DW143" s="16">
        <f>+'MATRIZ (A)'!DW143*DW$168</f>
        <v>2208.3650235437353</v>
      </c>
      <c r="DX143" s="16">
        <f>+'MATRIZ (A)'!DX143*DX$168</f>
        <v>0.48175168653051603</v>
      </c>
      <c r="DY143" s="16">
        <f>+'MATRIZ (A)'!DY143*DY$168</f>
        <v>1322.9324392861934</v>
      </c>
      <c r="DZ143" s="16">
        <f>+'MATRIZ (A)'!DZ143*DZ$168</f>
        <v>0.7650322013433376</v>
      </c>
      <c r="EA143" s="16">
        <f>+'MATRIZ (A)'!EA143*EA$168</f>
        <v>0.46978665068472175</v>
      </c>
      <c r="EB143" s="16">
        <f>+'MATRIZ (A)'!EB143*EB$168</f>
        <v>10.866321775606105</v>
      </c>
      <c r="EC143" s="16">
        <f>+'MATRIZ (A)'!EC143*EC$168</f>
        <v>0.33892812891374202</v>
      </c>
      <c r="ED143" s="16">
        <f>+'MATRIZ (A)'!ED143*ED$168</f>
        <v>19.913605388878999</v>
      </c>
      <c r="EE143" s="16">
        <f>+'MATRIZ (A)'!EE143*EE$168</f>
        <v>0.81975547546882144</v>
      </c>
      <c r="EF143" s="16">
        <f>+'MATRIZ (A)'!EF143*EF$168</f>
        <v>3.1318345289066733E-2</v>
      </c>
      <c r="EG143" s="16">
        <f>+'MATRIZ (A)'!EG143*EG$168</f>
        <v>9.0108897643214156E-2</v>
      </c>
      <c r="EH143" s="16">
        <f>+'MATRIZ (A)'!EH143*EH$168</f>
        <v>0</v>
      </c>
      <c r="EI143" s="18">
        <f t="shared" si="12"/>
        <v>10061.763179396221</v>
      </c>
      <c r="EJ143" s="20">
        <f>+'MATRIZ (I-A) INVERSA'!FM143</f>
        <v>6275.0450245504107</v>
      </c>
      <c r="EK143" s="20">
        <f>+'MATRIZ (I-A) INVERSA'!FN143</f>
        <v>0</v>
      </c>
      <c r="EL143" s="20">
        <f>+'MATRIZ (I-A) INVERSA'!FO143</f>
        <v>0</v>
      </c>
      <c r="EM143" s="20">
        <f>+'MATRIZ (I-A) INVERSA'!FP143</f>
        <v>0</v>
      </c>
      <c r="EN143" s="20">
        <f>+'MATRIZ (I-A) INVERSA'!FQ143</f>
        <v>0</v>
      </c>
      <c r="EO143" s="20">
        <f>+'MATRIZ (I-A) INVERSA'!FR143</f>
        <v>0</v>
      </c>
      <c r="EP143" s="20">
        <f>+'MATRIZ (I-A) INVERSA'!FS143</f>
        <v>0</v>
      </c>
      <c r="EQ143" s="20">
        <f>+'MATRIZ (I-A) INVERSA'!FT143</f>
        <v>0</v>
      </c>
      <c r="ER143" s="20">
        <f>+'MATRIZ (I-A) INVERSA'!FU143</f>
        <v>0</v>
      </c>
      <c r="ES143" s="20">
        <f>+'MATRIZ (I-A) INVERSA'!FV143</f>
        <v>0</v>
      </c>
      <c r="ET143" s="20">
        <f>+'MATRIZ (I-A) INVERSA'!FW143</f>
        <v>0</v>
      </c>
      <c r="EU143" s="20">
        <f>+'MATRIZ (I-A) INVERSA'!FX143</f>
        <v>6.9025281215067196</v>
      </c>
      <c r="EV143" s="20">
        <f>+'MATRIZ (I-A) INVERSA'!FY143</f>
        <v>50.25566167901772</v>
      </c>
      <c r="EW143" s="20">
        <f>+'MATRIZ (I-A) INVERSA'!FZ143</f>
        <v>0.20519793379096332</v>
      </c>
      <c r="EX143" s="20">
        <f>+'MATRIZ (I-A) INVERSA'!GA143</f>
        <v>88.744785382395932</v>
      </c>
      <c r="EY143" s="20">
        <f>+'MATRIZ (I-A) INVERSA'!GB143</f>
        <v>0</v>
      </c>
      <c r="EZ143" s="20">
        <f>+'MATRIZ (I-A) INVERSA'!GC143</f>
        <v>0</v>
      </c>
      <c r="FA143" s="20">
        <f>+'MATRIZ (I-A) INVERSA'!GD143</f>
        <v>0</v>
      </c>
      <c r="FB143" s="20">
        <f>+'MATRIZ (I-A) INVERSA'!GE143</f>
        <v>0</v>
      </c>
      <c r="FC143" s="20">
        <f>+'MATRIZ (I-A) INVERSA'!GF143</f>
        <v>0</v>
      </c>
      <c r="FD143" s="20">
        <f>+'MATRIZ (I-A) INVERSA'!GG143</f>
        <v>0</v>
      </c>
      <c r="FE143" s="20">
        <f>+'MATRIZ (I-A) INVERSA'!GH143</f>
        <v>0</v>
      </c>
      <c r="FF143" s="20">
        <f>+'MATRIZ (I-A) INVERSA'!GI143</f>
        <v>0</v>
      </c>
      <c r="FG143" s="18">
        <f t="shared" si="14"/>
        <v>6421.1531976671222</v>
      </c>
      <c r="FH143" s="17">
        <f t="shared" si="13"/>
        <v>16482.916377063342</v>
      </c>
      <c r="FI143" s="28"/>
      <c r="FJ143" s="17">
        <v>16482.916377063339</v>
      </c>
      <c r="FK143" s="48">
        <f t="shared" si="15"/>
        <v>0</v>
      </c>
      <c r="FM143" s="46">
        <f>+IFERROR((FH143/'MIP 2017'!FH143*100-100),0)</f>
        <v>2.2942100809712116</v>
      </c>
    </row>
    <row r="144" spans="1:169" s="7" customFormat="1" ht="21.95" customHeight="1" thickBot="1" x14ac:dyDescent="0.25">
      <c r="A144" s="137" t="s">
        <v>374</v>
      </c>
      <c r="B144" s="138" t="s">
        <v>309</v>
      </c>
      <c r="C144" s="16">
        <f>+'MATRIZ (A)'!C144*C$168</f>
        <v>0.37109238888486229</v>
      </c>
      <c r="D144" s="16">
        <f>+'MATRIZ (A)'!D144*D$168</f>
        <v>4.9226092780641634E-2</v>
      </c>
      <c r="E144" s="16">
        <f>+'MATRIZ (A)'!E144*E$168</f>
        <v>0.17803137919512058</v>
      </c>
      <c r="F144" s="16">
        <f>+'MATRIZ (A)'!F144*F$168</f>
        <v>2.6313023023652966</v>
      </c>
      <c r="G144" s="16">
        <f>+'MATRIZ (A)'!G144*G$168</f>
        <v>2.5356043618612287</v>
      </c>
      <c r="H144" s="16">
        <f>+'MATRIZ (A)'!H144*H$168</f>
        <v>0.93105981340519306</v>
      </c>
      <c r="I144" s="16">
        <f>+'MATRIZ (A)'!I144*I$168</f>
        <v>0.28273346061010307</v>
      </c>
      <c r="J144" s="16">
        <f>+'MATRIZ (A)'!J144*J$168</f>
        <v>2.7907972797975944</v>
      </c>
      <c r="K144" s="16">
        <f>+'MATRIZ (A)'!K144*K$168</f>
        <v>2.4835757608957292</v>
      </c>
      <c r="L144" s="16">
        <f>+'MATRIZ (A)'!L144*L$168</f>
        <v>3.2943465160815362</v>
      </c>
      <c r="M144" s="16">
        <f>+'MATRIZ (A)'!M144*M$168</f>
        <v>3.2905577771685199</v>
      </c>
      <c r="N144" s="16">
        <f>+'MATRIZ (A)'!N144*N$168</f>
        <v>1.363862410173549</v>
      </c>
      <c r="O144" s="16">
        <f>+'MATRIZ (A)'!O144*O$168</f>
        <v>1.6705107474086984</v>
      </c>
      <c r="P144" s="16">
        <f>+'MATRIZ (A)'!P144*P$168</f>
        <v>20.352180876845992</v>
      </c>
      <c r="Q144" s="16">
        <f>+'MATRIZ (A)'!Q144*Q$168</f>
        <v>0.66128789375562635</v>
      </c>
      <c r="R144" s="16">
        <f>+'MATRIZ (A)'!R144*R$168</f>
        <v>38.598845600800239</v>
      </c>
      <c r="S144" s="16">
        <f>+'MATRIZ (A)'!S144*S$168</f>
        <v>2.7470035085883704</v>
      </c>
      <c r="T144" s="16">
        <f>+'MATRIZ (A)'!T144*T$168</f>
        <v>6.0940536814996191</v>
      </c>
      <c r="U144" s="16">
        <f>+'MATRIZ (A)'!U144*U$168</f>
        <v>3.7768500823246578</v>
      </c>
      <c r="V144" s="16">
        <f>+'MATRIZ (A)'!V144*V$168</f>
        <v>0.61933932286239723</v>
      </c>
      <c r="W144" s="16">
        <f>+'MATRIZ (A)'!W144*W$168</f>
        <v>2.2025513958758864</v>
      </c>
      <c r="X144" s="16">
        <f>+'MATRIZ (A)'!X144*X$168</f>
        <v>18.448826654266558</v>
      </c>
      <c r="Y144" s="16">
        <f>+'MATRIZ (A)'!Y144*Y$168</f>
        <v>7.2721133566352512</v>
      </c>
      <c r="Z144" s="16">
        <f>+'MATRIZ (A)'!Z144*Z$168</f>
        <v>15.660086893139752</v>
      </c>
      <c r="AA144" s="16">
        <f>+'MATRIZ (A)'!AA144*AA$168</f>
        <v>1.1076279968744531</v>
      </c>
      <c r="AB144" s="16">
        <f>+'MATRIZ (A)'!AB144*AB$168</f>
        <v>10.195467263942705</v>
      </c>
      <c r="AC144" s="16">
        <f>+'MATRIZ (A)'!AC144*AC$168</f>
        <v>0.60942873443368029</v>
      </c>
      <c r="AD144" s="16">
        <f>+'MATRIZ (A)'!AD144*AD$168</f>
        <v>2.3842798418594864</v>
      </c>
      <c r="AE144" s="16">
        <f>+'MATRIZ (A)'!AE144*AE$168</f>
        <v>2.4189747966052484</v>
      </c>
      <c r="AF144" s="16">
        <f>+'MATRIZ (A)'!AF144*AF$168</f>
        <v>8.7081674985373976</v>
      </c>
      <c r="AG144" s="16">
        <f>+'MATRIZ (A)'!AG144*AG$168</f>
        <v>1.356194195825928E-3</v>
      </c>
      <c r="AH144" s="16">
        <f>+'MATRIZ (A)'!AH144*AH$168</f>
        <v>0.38459548357466011</v>
      </c>
      <c r="AI144" s="16">
        <f>+'MATRIZ (A)'!AI144*AI$168</f>
        <v>19.577005865929831</v>
      </c>
      <c r="AJ144" s="16">
        <f>+'MATRIZ (A)'!AJ144*AJ$168</f>
        <v>10.831246273285732</v>
      </c>
      <c r="AK144" s="16">
        <f>+'MATRIZ (A)'!AK144*AK$168</f>
        <v>27.208953433671546</v>
      </c>
      <c r="AL144" s="16">
        <f>+'MATRIZ (A)'!AL144*AL$168</f>
        <v>23.110845343634168</v>
      </c>
      <c r="AM144" s="16">
        <f>+'MATRIZ (A)'!AM144*AM$168</f>
        <v>20.644330298324093</v>
      </c>
      <c r="AN144" s="16">
        <f>+'MATRIZ (A)'!AN144*AN$168</f>
        <v>1.1922071450635638</v>
      </c>
      <c r="AO144" s="16">
        <f>+'MATRIZ (A)'!AO144*AO$168</f>
        <v>13.9198231943029</v>
      </c>
      <c r="AP144" s="16">
        <f>+'MATRIZ (A)'!AP144*AP$168</f>
        <v>35.688368894567162</v>
      </c>
      <c r="AQ144" s="16">
        <f>+'MATRIZ (A)'!AQ144*AQ$168</f>
        <v>5.65987328294616</v>
      </c>
      <c r="AR144" s="16">
        <f>+'MATRIZ (A)'!AR144*AR$168</f>
        <v>2.5107091556607313</v>
      </c>
      <c r="AS144" s="16">
        <f>+'MATRIZ (A)'!AS144*AS$168</f>
        <v>0.53569436783750046</v>
      </c>
      <c r="AT144" s="16">
        <f>+'MATRIZ (A)'!AT144*AT$168</f>
        <v>1.5966982570040105</v>
      </c>
      <c r="AU144" s="16">
        <f>+'MATRIZ (A)'!AU144*AU$168</f>
        <v>19.843523040246389</v>
      </c>
      <c r="AV144" s="16">
        <f>+'MATRIZ (A)'!AV144*AV$168</f>
        <v>6.5697821953169235</v>
      </c>
      <c r="AW144" s="16">
        <f>+'MATRIZ (A)'!AW144*AW$168</f>
        <v>27.59097201353152</v>
      </c>
      <c r="AX144" s="16">
        <f>+'MATRIZ (A)'!AX144*AX$168</f>
        <v>5.1224195543806541</v>
      </c>
      <c r="AY144" s="16">
        <f>+'MATRIZ (A)'!AY144*AY$168</f>
        <v>4.2775536042071138</v>
      </c>
      <c r="AZ144" s="16">
        <f>+'MATRIZ (A)'!AZ144*AZ$168</f>
        <v>0.51456007370932888</v>
      </c>
      <c r="BA144" s="16">
        <f>+'MATRIZ (A)'!BA144*BA$168</f>
        <v>0.69758617704721615</v>
      </c>
      <c r="BB144" s="16">
        <f>+'MATRIZ (A)'!BB144*BB$168</f>
        <v>5.4405270428838817</v>
      </c>
      <c r="BC144" s="16">
        <f>+'MATRIZ (A)'!BC144*BC$168</f>
        <v>33.06086127696836</v>
      </c>
      <c r="BD144" s="16">
        <f>+'MATRIZ (A)'!BD144*BD$168</f>
        <v>9.4429965700360814</v>
      </c>
      <c r="BE144" s="16">
        <f>+'MATRIZ (A)'!BE144*BE$168</f>
        <v>22.690191481755132</v>
      </c>
      <c r="BF144" s="16">
        <f>+'MATRIZ (A)'!BF144*BF$168</f>
        <v>23.322011852419262</v>
      </c>
      <c r="BG144" s="16">
        <f>+'MATRIZ (A)'!BG144*BG$168</f>
        <v>13.566968868330024</v>
      </c>
      <c r="BH144" s="16">
        <f>+'MATRIZ (A)'!BH144*BH$168</f>
        <v>13.933695474654941</v>
      </c>
      <c r="BI144" s="16">
        <f>+'MATRIZ (A)'!BI144*BI$168</f>
        <v>7.0451977479841803</v>
      </c>
      <c r="BJ144" s="16">
        <f>+'MATRIZ (A)'!BJ144*BJ$168</f>
        <v>12.105661264300647</v>
      </c>
      <c r="BK144" s="16">
        <f>+'MATRIZ (A)'!BK144*BK$168</f>
        <v>4.2879406586309896</v>
      </c>
      <c r="BL144" s="16">
        <f>+'MATRIZ (A)'!BL144*BL$168</f>
        <v>2.6290747085966641</v>
      </c>
      <c r="BM144" s="16">
        <f>+'MATRIZ (A)'!BM144*BM$168</f>
        <v>17.79114466681683</v>
      </c>
      <c r="BN144" s="16">
        <f>+'MATRIZ (A)'!BN144*BN$168</f>
        <v>16.746292162379429</v>
      </c>
      <c r="BO144" s="16">
        <f>+'MATRIZ (A)'!BO144*BO$168</f>
        <v>12.767179354965867</v>
      </c>
      <c r="BP144" s="16">
        <f>+'MATRIZ (A)'!BP144*BP$168</f>
        <v>3.4753072877661459</v>
      </c>
      <c r="BQ144" s="16">
        <f>+'MATRIZ (A)'!BQ144*BQ$168</f>
        <v>3.5150541967153175</v>
      </c>
      <c r="BR144" s="16">
        <f>+'MATRIZ (A)'!BR144*BR$168</f>
        <v>18.984604517165035</v>
      </c>
      <c r="BS144" s="16">
        <f>+'MATRIZ (A)'!BS144*BS$168</f>
        <v>1.543548298728989</v>
      </c>
      <c r="BT144" s="16">
        <f>+'MATRIZ (A)'!BT144*BT$168</f>
        <v>9.9587605171565219</v>
      </c>
      <c r="BU144" s="16">
        <f>+'MATRIZ (A)'!BU144*BU$168</f>
        <v>70.880920923887416</v>
      </c>
      <c r="BV144" s="16">
        <f>+'MATRIZ (A)'!BV144*BV$168</f>
        <v>5.9012405769943568</v>
      </c>
      <c r="BW144" s="16">
        <f>+'MATRIZ (A)'!BW144*BW$168</f>
        <v>16.493224167889736</v>
      </c>
      <c r="BX144" s="16">
        <f>+'MATRIZ (A)'!BX144*BX$168</f>
        <v>7.1718673944811799</v>
      </c>
      <c r="BY144" s="16">
        <f>+'MATRIZ (A)'!BY144*BY$168</f>
        <v>2.0343409156399654</v>
      </c>
      <c r="BZ144" s="16">
        <f>+'MATRIZ (A)'!BZ144*BZ$168</f>
        <v>1.524434156732267</v>
      </c>
      <c r="CA144" s="16">
        <f>+'MATRIZ (A)'!CA144*CA$168</f>
        <v>1.8794019959846953</v>
      </c>
      <c r="CB144" s="16">
        <f>+'MATRIZ (A)'!CB144*CB$168</f>
        <v>63.258393637892851</v>
      </c>
      <c r="CC144" s="16">
        <f>+'MATRIZ (A)'!CC144*CC$168</f>
        <v>66.750666203308299</v>
      </c>
      <c r="CD144" s="16">
        <f>+'MATRIZ (A)'!CD144*CD$168</f>
        <v>25.403445368175756</v>
      </c>
      <c r="CE144" s="16">
        <f>+'MATRIZ (A)'!CE144*CE$168</f>
        <v>54.321773507889723</v>
      </c>
      <c r="CF144" s="16">
        <f>+'MATRIZ (A)'!CF144*CF$168</f>
        <v>81.204527570547214</v>
      </c>
      <c r="CG144" s="16">
        <f>+'MATRIZ (A)'!CG144*CG$168</f>
        <v>53.127819745749264</v>
      </c>
      <c r="CH144" s="16">
        <f>+'MATRIZ (A)'!CH144*CH$168</f>
        <v>20.534357663907457</v>
      </c>
      <c r="CI144" s="16">
        <f>+'MATRIZ (A)'!CI144*CI$168</f>
        <v>0.29707984948092381</v>
      </c>
      <c r="CJ144" s="16">
        <f>+'MATRIZ (A)'!CJ144*CJ$168</f>
        <v>22.969669150333008</v>
      </c>
      <c r="CK144" s="16">
        <f>+'MATRIZ (A)'!CK144*CK$168</f>
        <v>20.671110800709119</v>
      </c>
      <c r="CL144" s="16">
        <f>+'MATRIZ (A)'!CL144*CL$168</f>
        <v>32.501086352519764</v>
      </c>
      <c r="CM144" s="16">
        <f>+'MATRIZ (A)'!CM144*CM$168</f>
        <v>10.870487892649775</v>
      </c>
      <c r="CN144" s="16">
        <f>+'MATRIZ (A)'!CN144*CN$168</f>
        <v>1.2393032850195727</v>
      </c>
      <c r="CO144" s="16">
        <f>+'MATRIZ (A)'!CO144*CO$168</f>
        <v>10.304858346367848</v>
      </c>
      <c r="CP144" s="16">
        <f>+'MATRIZ (A)'!CP144*CP$168</f>
        <v>0.74430167408468073</v>
      </c>
      <c r="CQ144" s="16">
        <f>+'MATRIZ (A)'!CQ144*CQ$168</f>
        <v>30.825518927579733</v>
      </c>
      <c r="CR144" s="16">
        <f>+'MATRIZ (A)'!CR144*CR$168</f>
        <v>89.273499441276229</v>
      </c>
      <c r="CS144" s="16">
        <f>+'MATRIZ (A)'!CS144*CS$168</f>
        <v>985.47171739392627</v>
      </c>
      <c r="CT144" s="16">
        <f>+'MATRIZ (A)'!CT144*CT$168</f>
        <v>6.0527680169973515</v>
      </c>
      <c r="CU144" s="16">
        <f>+'MATRIZ (A)'!CU144*CU$168</f>
        <v>5.0721982177629776</v>
      </c>
      <c r="CV144" s="16">
        <f>+'MATRIZ (A)'!CV144*CV$168</f>
        <v>8.0470891500166286E-2</v>
      </c>
      <c r="CW144" s="16">
        <f>+'MATRIZ (A)'!CW144*CW$168</f>
        <v>2.8181093526040106</v>
      </c>
      <c r="CX144" s="16">
        <f>+'MATRIZ (A)'!CX144*CX$168</f>
        <v>1.3727434015800088</v>
      </c>
      <c r="CY144" s="16">
        <f>+'MATRIZ (A)'!CY144*CY$168</f>
        <v>1.3994041704389453</v>
      </c>
      <c r="CZ144" s="16">
        <f>+'MATRIZ (A)'!CZ144*CZ$168</f>
        <v>1.4076039022745208</v>
      </c>
      <c r="DA144" s="16">
        <f>+'MATRIZ (A)'!DA144*DA$168</f>
        <v>30.218354793787228</v>
      </c>
      <c r="DB144" s="16">
        <f>+'MATRIZ (A)'!DB144*DB$168</f>
        <v>3.6859345338061997</v>
      </c>
      <c r="DC144" s="16">
        <f>+'MATRIZ (A)'!DC144*DC$168</f>
        <v>2.6215571912470126</v>
      </c>
      <c r="DD144" s="16">
        <f>+'MATRIZ (A)'!DD144*DD$168</f>
        <v>2.6294362117976027</v>
      </c>
      <c r="DE144" s="16">
        <f>+'MATRIZ (A)'!DE144*DE$168</f>
        <v>7.5123041807568454</v>
      </c>
      <c r="DF144" s="16">
        <f>+'MATRIZ (A)'!DF144*DF$168</f>
        <v>4.1318079276694846</v>
      </c>
      <c r="DG144" s="16">
        <f>+'MATRIZ (A)'!DG144*DG$168</f>
        <v>6295.4377608220384</v>
      </c>
      <c r="DH144" s="16">
        <f>+'MATRIZ (A)'!DH144*DH$168</f>
        <v>3.5904699070309514</v>
      </c>
      <c r="DI144" s="16">
        <f>+'MATRIZ (A)'!DI144*DI$168</f>
        <v>1.8610600865825824</v>
      </c>
      <c r="DJ144" s="16">
        <f>+'MATRIZ (A)'!DJ144*DJ$168</f>
        <v>2.8037697140281481</v>
      </c>
      <c r="DK144" s="16">
        <f>+'MATRIZ (A)'!DK144*DK$168</f>
        <v>0.44777054241775061</v>
      </c>
      <c r="DL144" s="16">
        <f>+'MATRIZ (A)'!DL144*DL$168</f>
        <v>4.3619300429582131</v>
      </c>
      <c r="DM144" s="16">
        <f>+'MATRIZ (A)'!DM144*DM$168</f>
        <v>2.824907473747763E-3</v>
      </c>
      <c r="DN144" s="16">
        <f>+'MATRIZ (A)'!DN144*DN$168</f>
        <v>9.4427821743069573E-2</v>
      </c>
      <c r="DO144" s="16">
        <f>+'MATRIZ (A)'!DO144*DO$168</f>
        <v>2.7928479285774599</v>
      </c>
      <c r="DP144" s="16">
        <f>+'MATRIZ (A)'!DP144*DP$168</f>
        <v>2.9382271465646332</v>
      </c>
      <c r="DQ144" s="16">
        <f>+'MATRIZ (A)'!DQ144*DQ$168</f>
        <v>4.3313549349112943</v>
      </c>
      <c r="DR144" s="16">
        <f>+'MATRIZ (A)'!DR144*DR$168</f>
        <v>4.1698980254987754</v>
      </c>
      <c r="DS144" s="16">
        <f>+'MATRIZ (A)'!DS144*DS$168</f>
        <v>6.6645346100696248</v>
      </c>
      <c r="DT144" s="16">
        <f>+'MATRIZ (A)'!DT144*DT$168</f>
        <v>6.8435697566700417</v>
      </c>
      <c r="DU144" s="16">
        <f>+'MATRIZ (A)'!DU144*DU$168</f>
        <v>6.4783958694216368E-2</v>
      </c>
      <c r="DV144" s="16">
        <f>+'MATRIZ (A)'!DV144*DV$168</f>
        <v>31.279664771827726</v>
      </c>
      <c r="DW144" s="16">
        <f>+'MATRIZ (A)'!DW144*DW$168</f>
        <v>1163.4095963102152</v>
      </c>
      <c r="DX144" s="16">
        <f>+'MATRIZ (A)'!DX144*DX$168</f>
        <v>2.555240171914436</v>
      </c>
      <c r="DY144" s="16">
        <f>+'MATRIZ (A)'!DY144*DY$168</f>
        <v>0.45680982231736722</v>
      </c>
      <c r="DZ144" s="16">
        <f>+'MATRIZ (A)'!DZ144*DZ$168</f>
        <v>0.75108816984311744</v>
      </c>
      <c r="EA144" s="16">
        <f>+'MATRIZ (A)'!EA144*EA$168</f>
        <v>3.6617765540470164</v>
      </c>
      <c r="EB144" s="16">
        <f>+'MATRIZ (A)'!EB144*EB$168</f>
        <v>6.3580887656751717</v>
      </c>
      <c r="EC144" s="16">
        <f>+'MATRIZ (A)'!EC144*EC$168</f>
        <v>2.9784168343989812</v>
      </c>
      <c r="ED144" s="16">
        <f>+'MATRIZ (A)'!ED144*ED$168</f>
        <v>0.29540504762573477</v>
      </c>
      <c r="EE144" s="16">
        <f>+'MATRIZ (A)'!EE144*EE$168</f>
        <v>12240.778637667659</v>
      </c>
      <c r="EF144" s="16">
        <f>+'MATRIZ (A)'!EF144*EF$168</f>
        <v>0.26302537311336527</v>
      </c>
      <c r="EG144" s="16">
        <f>+'MATRIZ (A)'!EG144*EG$168</f>
        <v>485.4125927304957</v>
      </c>
      <c r="EH144" s="16">
        <f>+'MATRIZ (A)'!EH144*EH$168</f>
        <v>0</v>
      </c>
      <c r="EI144" s="18">
        <f t="shared" si="12"/>
        <v>22642.77821964581</v>
      </c>
      <c r="EJ144" s="20">
        <f>+'MATRIZ (I-A) INVERSA'!FM144</f>
        <v>202635.69345400683</v>
      </c>
      <c r="EK144" s="20">
        <f>+'MATRIZ (I-A) INVERSA'!FN144</f>
        <v>123.33377514309879</v>
      </c>
      <c r="EL144" s="20">
        <f>+'MATRIZ (I-A) INVERSA'!FO144</f>
        <v>539.22945752700991</v>
      </c>
      <c r="EM144" s="20">
        <f>+'MATRIZ (I-A) INVERSA'!FP144</f>
        <v>0</v>
      </c>
      <c r="EN144" s="20">
        <f>+'MATRIZ (I-A) INVERSA'!FQ144</f>
        <v>0.79662653045343235</v>
      </c>
      <c r="EO144" s="20">
        <f>+'MATRIZ (I-A) INVERSA'!FR144</f>
        <v>0</v>
      </c>
      <c r="EP144" s="20">
        <f>+'MATRIZ (I-A) INVERSA'!FS144</f>
        <v>32.359801380224404</v>
      </c>
      <c r="EQ144" s="20">
        <f>+'MATRIZ (I-A) INVERSA'!FT144</f>
        <v>0</v>
      </c>
      <c r="ER144" s="20">
        <f>+'MATRIZ (I-A) INVERSA'!FU144</f>
        <v>0</v>
      </c>
      <c r="ES144" s="20">
        <f>+'MATRIZ (I-A) INVERSA'!FV144</f>
        <v>0</v>
      </c>
      <c r="ET144" s="20">
        <f>+'MATRIZ (I-A) INVERSA'!FW144</f>
        <v>0</v>
      </c>
      <c r="EU144" s="20">
        <f>+'MATRIZ (I-A) INVERSA'!FX144</f>
        <v>63.524895238775919</v>
      </c>
      <c r="EV144" s="20">
        <f>+'MATRIZ (I-A) INVERSA'!FY144</f>
        <v>462.50961779755767</v>
      </c>
      <c r="EW144" s="20">
        <f>+'MATRIZ (I-A) INVERSA'!FZ144</f>
        <v>1.8884642000471612</v>
      </c>
      <c r="EX144" s="20">
        <f>+'MATRIZ (I-A) INVERSA'!GA144</f>
        <v>207.74503402190294</v>
      </c>
      <c r="EY144" s="20">
        <f>+'MATRIZ (I-A) INVERSA'!GB144</f>
        <v>3734.4675540932903</v>
      </c>
      <c r="EZ144" s="20">
        <f>+'MATRIZ (I-A) INVERSA'!GC144</f>
        <v>311.37864988389441</v>
      </c>
      <c r="FA144" s="20">
        <f>+'MATRIZ (I-A) INVERSA'!GD144</f>
        <v>1323.590199139484</v>
      </c>
      <c r="FB144" s="20">
        <f>+'MATRIZ (I-A) INVERSA'!GE144</f>
        <v>432.34930458122608</v>
      </c>
      <c r="FC144" s="20">
        <f>+'MATRIZ (I-A) INVERSA'!GF144</f>
        <v>0.50100666361096136</v>
      </c>
      <c r="FD144" s="20">
        <f>+'MATRIZ (I-A) INVERSA'!GG144</f>
        <v>576.83426406500462</v>
      </c>
      <c r="FE144" s="20">
        <f>+'MATRIZ (I-A) INVERSA'!GH144</f>
        <v>153.4329964655586</v>
      </c>
      <c r="FF144" s="20">
        <f>+'MATRIZ (I-A) INVERSA'!GI144</f>
        <v>4.4794781142432942</v>
      </c>
      <c r="FG144" s="18">
        <f t="shared" si="14"/>
        <v>210604.11457885226</v>
      </c>
      <c r="FH144" s="17">
        <f t="shared" si="13"/>
        <v>233246.89279849807</v>
      </c>
      <c r="FI144" s="28"/>
      <c r="FJ144" s="17">
        <v>233246.89279849824</v>
      </c>
      <c r="FK144" s="48">
        <f t="shared" si="15"/>
        <v>0</v>
      </c>
      <c r="FM144" s="46">
        <f>+IFERROR((FH144/'MIP 2017'!FH144*100-100),0)</f>
        <v>0.39999340918899406</v>
      </c>
    </row>
    <row r="145" spans="1:169" s="7" customFormat="1" ht="21.95" customHeight="1" thickBot="1" x14ac:dyDescent="0.25">
      <c r="A145" s="137" t="s">
        <v>375</v>
      </c>
      <c r="B145" s="138" t="s">
        <v>311</v>
      </c>
      <c r="C145" s="16">
        <f>+'MATRIZ (A)'!C145*C$168</f>
        <v>5.2839288487009702E-2</v>
      </c>
      <c r="D145" s="16">
        <f>+'MATRIZ (A)'!D145*D$168</f>
        <v>7.0092294949537642E-3</v>
      </c>
      <c r="E145" s="16">
        <f>+'MATRIZ (A)'!E145*E$168</f>
        <v>2.5349620975249617E-2</v>
      </c>
      <c r="F145" s="16">
        <f>+'MATRIZ (A)'!F145*F$168</f>
        <v>0.39259914386791411</v>
      </c>
      <c r="G145" s="16">
        <f>+'MATRIZ (A)'!G145*G$168</f>
        <v>0.37752369010747977</v>
      </c>
      <c r="H145" s="16">
        <f>+'MATRIZ (A)'!H145*H$168</f>
        <v>0.13436766132729741</v>
      </c>
      <c r="I145" s="16">
        <f>+'MATRIZ (A)'!I145*I$168</f>
        <v>4.0257993258770511E-2</v>
      </c>
      <c r="J145" s="16">
        <f>+'MATRIZ (A)'!J145*J$168</f>
        <v>0.40527356606706028</v>
      </c>
      <c r="K145" s="16">
        <f>+'MATRIZ (A)'!K145*K$168</f>
        <v>0.37750415614969873</v>
      </c>
      <c r="L145" s="16">
        <f>+'MATRIZ (A)'!L145*L$168</f>
        <v>0.46907705777122816</v>
      </c>
      <c r="M145" s="16">
        <f>+'MATRIZ (A)'!M145*M$168</f>
        <v>0.46853758492181613</v>
      </c>
      <c r="N145" s="16">
        <f>+'MATRIZ (A)'!N145*N$168</f>
        <v>0.38084170629164638</v>
      </c>
      <c r="O145" s="16">
        <f>+'MATRIZ (A)'!O145*O$168</f>
        <v>0.28341133077141822</v>
      </c>
      <c r="P145" s="16">
        <f>+'MATRIZ (A)'!P145*P$168</f>
        <v>2.8979164997779758</v>
      </c>
      <c r="Q145" s="16">
        <f>+'MATRIZ (A)'!Q145*Q$168</f>
        <v>9.4159791032421059E-2</v>
      </c>
      <c r="R145" s="16">
        <f>+'MATRIZ (A)'!R145*R$168</f>
        <v>6.883971206956347</v>
      </c>
      <c r="S145" s="16">
        <f>+'MATRIZ (A)'!S145*S$168</f>
        <v>0.62923808891270627</v>
      </c>
      <c r="T145" s="16">
        <f>+'MATRIZ (A)'!T145*T$168</f>
        <v>0.86772316053075838</v>
      </c>
      <c r="U145" s="16">
        <f>+'MATRIZ (A)'!U145*U$168</f>
        <v>0.90620194272757348</v>
      </c>
      <c r="V145" s="16">
        <f>+'MATRIZ (A)'!V145*V$168</f>
        <v>8.8186796960228325E-2</v>
      </c>
      <c r="W145" s="16">
        <f>+'MATRIZ (A)'!W145*W$168</f>
        <v>0.3959108278478724</v>
      </c>
      <c r="X145" s="16">
        <f>+'MATRIZ (A)'!X145*X$168</f>
        <v>2.6373763292857717</v>
      </c>
      <c r="Y145" s="16">
        <f>+'MATRIZ (A)'!Y145*Y$168</f>
        <v>1.0642656326130218</v>
      </c>
      <c r="Z145" s="16">
        <f>+'MATRIZ (A)'!Z145*Z$168</f>
        <v>2.2626198730691058</v>
      </c>
      <c r="AA145" s="16">
        <f>+'MATRIZ (A)'!AA145*AA$168</f>
        <v>0.16075727697013278</v>
      </c>
      <c r="AB145" s="16">
        <f>+'MATRIZ (A)'!AB145*AB$168</f>
        <v>2.0001446576686046</v>
      </c>
      <c r="AC145" s="16">
        <f>+'MATRIZ (A)'!AC145*AC$168</f>
        <v>0.15552202128526799</v>
      </c>
      <c r="AD145" s="16">
        <f>+'MATRIZ (A)'!AD145*AD$168</f>
        <v>0.33949402944198848</v>
      </c>
      <c r="AE145" s="16">
        <f>+'MATRIZ (A)'!AE145*AE$168</f>
        <v>0.43998101772500514</v>
      </c>
      <c r="AF145" s="16">
        <f>+'MATRIZ (A)'!AF145*AF$168</f>
        <v>1.3775102835768096</v>
      </c>
      <c r="AG145" s="16">
        <f>+'MATRIZ (A)'!AG145*AG$168</f>
        <v>6.9886362769827938E-3</v>
      </c>
      <c r="AH145" s="16">
        <f>+'MATRIZ (A)'!AH145*AH$168</f>
        <v>5.4761973880600487E-2</v>
      </c>
      <c r="AI145" s="16">
        <f>+'MATRIZ (A)'!AI145*AI$168</f>
        <v>4.58562225620999</v>
      </c>
      <c r="AJ145" s="16">
        <f>+'MATRIZ (A)'!AJ145*AJ$168</f>
        <v>1.5926371059630309</v>
      </c>
      <c r="AK145" s="16">
        <f>+'MATRIZ (A)'!AK145*AK$168</f>
        <v>5.047614300656539</v>
      </c>
      <c r="AL145" s="16">
        <f>+'MATRIZ (A)'!AL145*AL$168</f>
        <v>3.3617740084340269</v>
      </c>
      <c r="AM145" s="16">
        <f>+'MATRIZ (A)'!AM145*AM$168</f>
        <v>4.5531404683271353</v>
      </c>
      <c r="AN145" s="16">
        <f>+'MATRIZ (A)'!AN145*AN$168</f>
        <v>0.61077159721935714</v>
      </c>
      <c r="AO145" s="16">
        <f>+'MATRIZ (A)'!AO145*AO$168</f>
        <v>2.8500914832818389</v>
      </c>
      <c r="AP145" s="16">
        <f>+'MATRIZ (A)'!AP145*AP$168</f>
        <v>6.4848299226555488</v>
      </c>
      <c r="AQ145" s="16">
        <f>+'MATRIZ (A)'!AQ145*AQ$168</f>
        <v>0.94662414972709197</v>
      </c>
      <c r="AR145" s="16">
        <f>+'MATRIZ (A)'!AR145*AR$168</f>
        <v>0.77753585389135549</v>
      </c>
      <c r="AS145" s="16">
        <f>+'MATRIZ (A)'!AS145*AS$168</f>
        <v>0.15521309196059921</v>
      </c>
      <c r="AT145" s="16">
        <f>+'MATRIZ (A)'!AT145*AT$168</f>
        <v>0.93666654850362185</v>
      </c>
      <c r="AU145" s="16">
        <f>+'MATRIZ (A)'!AU145*AU$168</f>
        <v>4.0732318954535751</v>
      </c>
      <c r="AV145" s="16">
        <f>+'MATRIZ (A)'!AV145*AV$168</f>
        <v>1.0935494176820022</v>
      </c>
      <c r="AW145" s="16">
        <f>+'MATRIZ (A)'!AW145*AW$168</f>
        <v>8.8414362872932379</v>
      </c>
      <c r="AX145" s="16">
        <f>+'MATRIZ (A)'!AX145*AX$168</f>
        <v>0.88049561052103664</v>
      </c>
      <c r="AY145" s="16">
        <f>+'MATRIZ (A)'!AY145*AY$168</f>
        <v>0.66391228108558775</v>
      </c>
      <c r="AZ145" s="16">
        <f>+'MATRIZ (A)'!AZ145*AZ$168</f>
        <v>8.0943512226599998E-2</v>
      </c>
      <c r="BA145" s="16">
        <f>+'MATRIZ (A)'!BA145*BA$168</f>
        <v>0.10007015092454784</v>
      </c>
      <c r="BB145" s="16">
        <f>+'MATRIZ (A)'!BB145*BB$168</f>
        <v>0.94019360203546887</v>
      </c>
      <c r="BC145" s="16">
        <f>+'MATRIZ (A)'!BC145*BC$168</f>
        <v>5.0089251067962346</v>
      </c>
      <c r="BD145" s="16">
        <f>+'MATRIZ (A)'!BD145*BD$168</f>
        <v>1.8055143656353807</v>
      </c>
      <c r="BE145" s="16">
        <f>+'MATRIZ (A)'!BE145*BE$168</f>
        <v>4.1726531320782394</v>
      </c>
      <c r="BF145" s="16">
        <f>+'MATRIZ (A)'!BF145*BF$168</f>
        <v>5.311935051076027</v>
      </c>
      <c r="BG145" s="16">
        <f>+'MATRIZ (A)'!BG145*BG$168</f>
        <v>2.0012816536600515</v>
      </c>
      <c r="BH145" s="16">
        <f>+'MATRIZ (A)'!BH145*BH$168</f>
        <v>2.7933140547832438</v>
      </c>
      <c r="BI145" s="16">
        <f>+'MATRIZ (A)'!BI145*BI$168</f>
        <v>1.5121127851662304</v>
      </c>
      <c r="BJ145" s="16">
        <f>+'MATRIZ (A)'!BJ145*BJ$168</f>
        <v>1.9945518581364166</v>
      </c>
      <c r="BK145" s="16">
        <f>+'MATRIZ (A)'!BK145*BK$168</f>
        <v>1.1425705125248831</v>
      </c>
      <c r="BL145" s="16">
        <f>+'MATRIZ (A)'!BL145*BL$168</f>
        <v>0.60937936087536548</v>
      </c>
      <c r="BM145" s="16">
        <f>+'MATRIZ (A)'!BM145*BM$168</f>
        <v>3.4909987424614997</v>
      </c>
      <c r="BN145" s="16">
        <f>+'MATRIZ (A)'!BN145*BN$168</f>
        <v>2.9555715240493732</v>
      </c>
      <c r="BO145" s="16">
        <f>+'MATRIZ (A)'!BO145*BO$168</f>
        <v>2.1929144424846161</v>
      </c>
      <c r="BP145" s="16">
        <f>+'MATRIZ (A)'!BP145*BP$168</f>
        <v>0.8851920321012372</v>
      </c>
      <c r="BQ145" s="16">
        <f>+'MATRIZ (A)'!BQ145*BQ$168</f>
        <v>1.2743514680775079</v>
      </c>
      <c r="BR145" s="16">
        <f>+'MATRIZ (A)'!BR145*BR$168</f>
        <v>3.8078592774950519</v>
      </c>
      <c r="BS145" s="16">
        <f>+'MATRIZ (A)'!BS145*BS$168</f>
        <v>0.32077382178164021</v>
      </c>
      <c r="BT145" s="16">
        <f>+'MATRIZ (A)'!BT145*BT$168</f>
        <v>1.6097474481063523</v>
      </c>
      <c r="BU145" s="16">
        <f>+'MATRIZ (A)'!BU145*BU$168</f>
        <v>15.559226075355401</v>
      </c>
      <c r="BV145" s="16">
        <f>+'MATRIZ (A)'!BV145*BV$168</f>
        <v>3.0562268360400107</v>
      </c>
      <c r="BW145" s="16">
        <f>+'MATRIZ (A)'!BW145*BW$168</f>
        <v>4.5117248296419952</v>
      </c>
      <c r="BX145" s="16">
        <f>+'MATRIZ (A)'!BX145*BX$168</f>
        <v>9.3391384418150949</v>
      </c>
      <c r="BY145" s="16">
        <f>+'MATRIZ (A)'!BY145*BY$168</f>
        <v>2.8499066445829353</v>
      </c>
      <c r="BZ145" s="16">
        <f>+'MATRIZ (A)'!BZ145*BZ$168</f>
        <v>0.30857880028587498</v>
      </c>
      <c r="CA145" s="16">
        <f>+'MATRIZ (A)'!CA145*CA$168</f>
        <v>1.4238958138360436</v>
      </c>
      <c r="CB145" s="16">
        <f>+'MATRIZ (A)'!CB145*CB$168</f>
        <v>9.0145516073794987</v>
      </c>
      <c r="CC145" s="16">
        <f>+'MATRIZ (A)'!CC145*CC$168</f>
        <v>9.5156283306753657</v>
      </c>
      <c r="CD145" s="16">
        <f>+'MATRIZ (A)'!CD145*CD$168</f>
        <v>4.0024445338727519</v>
      </c>
      <c r="CE145" s="16">
        <f>+'MATRIZ (A)'!CE145*CE$168</f>
        <v>10.280915181768494</v>
      </c>
      <c r="CF145" s="16">
        <f>+'MATRIZ (A)'!CF145*CF$168</f>
        <v>18.593659506179378</v>
      </c>
      <c r="CG145" s="16">
        <f>+'MATRIZ (A)'!CG145*CG$168</f>
        <v>51.164389228777374</v>
      </c>
      <c r="CH145" s="16">
        <f>+'MATRIZ (A)'!CH145*CH$168</f>
        <v>3.478239567901944</v>
      </c>
      <c r="CI145" s="16">
        <f>+'MATRIZ (A)'!CI145*CI$168</f>
        <v>0.28846482187265449</v>
      </c>
      <c r="CJ145" s="16">
        <f>+'MATRIZ (A)'!CJ145*CJ$168</f>
        <v>3.9145203871263528</v>
      </c>
      <c r="CK145" s="16">
        <f>+'MATRIZ (A)'!CK145*CK$168</f>
        <v>2.943328453132191</v>
      </c>
      <c r="CL145" s="16">
        <f>+'MATRIZ (A)'!CL145*CL$168</f>
        <v>5.8689344040022515</v>
      </c>
      <c r="CM145" s="16">
        <f>+'MATRIZ (A)'!CM145*CM$168</f>
        <v>15.927863647188062</v>
      </c>
      <c r="CN145" s="16">
        <f>+'MATRIZ (A)'!CN145*CN$168</f>
        <v>2.5342198368123312</v>
      </c>
      <c r="CO145" s="16">
        <f>+'MATRIZ (A)'!CO145*CO$168</f>
        <v>5.6244059133802287</v>
      </c>
      <c r="CP145" s="16">
        <f>+'MATRIZ (A)'!CP145*CP$168</f>
        <v>0.56730100102770775</v>
      </c>
      <c r="CQ145" s="16">
        <f>+'MATRIZ (A)'!CQ145*CQ$168</f>
        <v>11.45392998446262</v>
      </c>
      <c r="CR145" s="16">
        <f>+'MATRIZ (A)'!CR145*CR$168</f>
        <v>20.426767716703761</v>
      </c>
      <c r="CS145" s="16">
        <f>+'MATRIZ (A)'!CS145*CS$168</f>
        <v>2.3327761925616226</v>
      </c>
      <c r="CT145" s="16">
        <f>+'MATRIZ (A)'!CT145*CT$168</f>
        <v>33.752566828926994</v>
      </c>
      <c r="CU145" s="16">
        <f>+'MATRIZ (A)'!CU145*CU$168</f>
        <v>2.7533775395527007</v>
      </c>
      <c r="CV145" s="16">
        <f>+'MATRIZ (A)'!CV145*CV$168</f>
        <v>0.64123512173328068</v>
      </c>
      <c r="CW145" s="16">
        <f>+'MATRIZ (A)'!CW145*CW$168</f>
        <v>49.553787301849013</v>
      </c>
      <c r="CX145" s="16">
        <f>+'MATRIZ (A)'!CX145*CX$168</f>
        <v>36.916546032281083</v>
      </c>
      <c r="CY145" s="16">
        <f>+'MATRIZ (A)'!CY145*CY$168</f>
        <v>12.39189480224551</v>
      </c>
      <c r="CZ145" s="16">
        <f>+'MATRIZ (A)'!CZ145*CZ$168</f>
        <v>8.4547923319874343</v>
      </c>
      <c r="DA145" s="16">
        <f>+'MATRIZ (A)'!DA145*DA$168</f>
        <v>15.929314796578057</v>
      </c>
      <c r="DB145" s="16">
        <f>+'MATRIZ (A)'!DB145*DB$168</f>
        <v>1.8943350599964139</v>
      </c>
      <c r="DC145" s="16">
        <f>+'MATRIZ (A)'!DC145*DC$168</f>
        <v>3.1157989210183477</v>
      </c>
      <c r="DD145" s="16">
        <f>+'MATRIZ (A)'!DD145*DD$168</f>
        <v>10.340137790257781</v>
      </c>
      <c r="DE145" s="16">
        <f>+'MATRIZ (A)'!DE145*DE$168</f>
        <v>5.1736579583581506</v>
      </c>
      <c r="DF145" s="16">
        <f>+'MATRIZ (A)'!DF145*DF$168</f>
        <v>3.5551625626089112</v>
      </c>
      <c r="DG145" s="16">
        <f>+'MATRIZ (A)'!DG145*DG$168</f>
        <v>14.105753901325484</v>
      </c>
      <c r="DH145" s="16">
        <f>+'MATRIZ (A)'!DH145*DH$168</f>
        <v>5.3318021902504231</v>
      </c>
      <c r="DI145" s="16">
        <f>+'MATRIZ (A)'!DI145*DI$168</f>
        <v>0.30389829392440149</v>
      </c>
      <c r="DJ145" s="16">
        <f>+'MATRIZ (A)'!DJ145*DJ$168</f>
        <v>2.1849299167808511</v>
      </c>
      <c r="DK145" s="16">
        <f>+'MATRIZ (A)'!DK145*DK$168</f>
        <v>0.59538782908286025</v>
      </c>
      <c r="DL145" s="16">
        <f>+'MATRIZ (A)'!DL145*DL$168</f>
        <v>3.2775312257557756</v>
      </c>
      <c r="DM145" s="16">
        <f>+'MATRIZ (A)'!DM145*DM$168</f>
        <v>7.7062315575885708E-3</v>
      </c>
      <c r="DN145" s="16">
        <f>+'MATRIZ (A)'!DN145*DN$168</f>
        <v>2.5361262674883811E-2</v>
      </c>
      <c r="DO145" s="16">
        <f>+'MATRIZ (A)'!DO145*DO$168</f>
        <v>5.7556472764467355</v>
      </c>
      <c r="DP145" s="16">
        <f>+'MATRIZ (A)'!DP145*DP$168</f>
        <v>2.3992779227844871</v>
      </c>
      <c r="DQ145" s="16">
        <f>+'MATRIZ (A)'!DQ145*DQ$168</f>
        <v>1.5699591312456793</v>
      </c>
      <c r="DR145" s="16">
        <f>+'MATRIZ (A)'!DR145*DR$168</f>
        <v>4.0656614863663556</v>
      </c>
      <c r="DS145" s="16">
        <f>+'MATRIZ (A)'!DS145*DS$168</f>
        <v>24.355280291074639</v>
      </c>
      <c r="DT145" s="16">
        <f>+'MATRIZ (A)'!DT145*DT$168</f>
        <v>2.4541013531917799</v>
      </c>
      <c r="DU145" s="16">
        <f>+'MATRIZ (A)'!DU145*DU$168</f>
        <v>0.34240555756823199</v>
      </c>
      <c r="DV145" s="16">
        <f>+'MATRIZ (A)'!DV145*DV$168</f>
        <v>17.924584872088584</v>
      </c>
      <c r="DW145" s="16">
        <f>+'MATRIZ (A)'!DW145*DW$168</f>
        <v>13.501655583180899</v>
      </c>
      <c r="DX145" s="16">
        <f>+'MATRIZ (A)'!DX145*DX$168</f>
        <v>1.7183952341460622</v>
      </c>
      <c r="DY145" s="16">
        <f>+'MATRIZ (A)'!DY145*DY$168</f>
        <v>4.1758673541503732</v>
      </c>
      <c r="DZ145" s="16">
        <f>+'MATRIZ (A)'!DZ145*DZ$168</f>
        <v>0.25660497785698794</v>
      </c>
      <c r="EA145" s="16">
        <f>+'MATRIZ (A)'!EA145*EA$168</f>
        <v>3.3888335564023717</v>
      </c>
      <c r="EB145" s="16">
        <f>+'MATRIZ (A)'!EB145*EB$168</f>
        <v>180.57459073206121</v>
      </c>
      <c r="EC145" s="16">
        <f>+'MATRIZ (A)'!EC145*EC$168</f>
        <v>2.735046186712065</v>
      </c>
      <c r="ED145" s="16">
        <f>+'MATRIZ (A)'!ED145*ED$168</f>
        <v>0.15308113815912269</v>
      </c>
      <c r="EE145" s="16">
        <f>+'MATRIZ (A)'!EE145*EE$168</f>
        <v>1.056389241430373</v>
      </c>
      <c r="EF145" s="16">
        <f>+'MATRIZ (A)'!EF145*EF$168</f>
        <v>235.99838547781945</v>
      </c>
      <c r="EG145" s="16">
        <f>+'MATRIZ (A)'!EG145*EG$168</f>
        <v>0.54811307721749658</v>
      </c>
      <c r="EH145" s="16">
        <f>+'MATRIZ (A)'!EH145*EH$168</f>
        <v>0</v>
      </c>
      <c r="EI145" s="18">
        <f t="shared" si="12"/>
        <v>1046.4032183624029</v>
      </c>
      <c r="EJ145" s="20">
        <f>+'MATRIZ (I-A) INVERSA'!FM145</f>
        <v>14533.83265695644</v>
      </c>
      <c r="EK145" s="20">
        <f>+'MATRIZ (I-A) INVERSA'!FN145</f>
        <v>0</v>
      </c>
      <c r="EL145" s="20">
        <f>+'MATRIZ (I-A) INVERSA'!FO145</f>
        <v>0</v>
      </c>
      <c r="EM145" s="20">
        <f>+'MATRIZ (I-A) INVERSA'!FP145</f>
        <v>0</v>
      </c>
      <c r="EN145" s="20">
        <f>+'MATRIZ (I-A) INVERSA'!FQ145</f>
        <v>0</v>
      </c>
      <c r="EO145" s="20">
        <f>+'MATRIZ (I-A) INVERSA'!FR145</f>
        <v>0</v>
      </c>
      <c r="EP145" s="20">
        <f>+'MATRIZ (I-A) INVERSA'!FS145</f>
        <v>0</v>
      </c>
      <c r="EQ145" s="20">
        <f>+'MATRIZ (I-A) INVERSA'!FT145</f>
        <v>0</v>
      </c>
      <c r="ER145" s="20">
        <f>+'MATRIZ (I-A) INVERSA'!FU145</f>
        <v>0</v>
      </c>
      <c r="ES145" s="20">
        <f>+'MATRIZ (I-A) INVERSA'!FV145</f>
        <v>0</v>
      </c>
      <c r="ET145" s="20">
        <f>+'MATRIZ (I-A) INVERSA'!FW145</f>
        <v>0</v>
      </c>
      <c r="EU145" s="20">
        <f>+'MATRIZ (I-A) INVERSA'!FX145</f>
        <v>9.0452145238424571</v>
      </c>
      <c r="EV145" s="20">
        <f>+'MATRIZ (I-A) INVERSA'!FY145</f>
        <v>65.85605055458106</v>
      </c>
      <c r="EW145" s="20">
        <f>+'MATRIZ (I-A) INVERSA'!FZ145</f>
        <v>0.26889558409844394</v>
      </c>
      <c r="EX145" s="20">
        <f>+'MATRIZ (I-A) INVERSA'!GA145</f>
        <v>246.46213887676896</v>
      </c>
      <c r="EY145" s="20">
        <f>+'MATRIZ (I-A) INVERSA'!GB145</f>
        <v>0</v>
      </c>
      <c r="EZ145" s="20">
        <f>+'MATRIZ (I-A) INVERSA'!GC145</f>
        <v>0</v>
      </c>
      <c r="FA145" s="20">
        <f>+'MATRIZ (I-A) INVERSA'!GD145</f>
        <v>0</v>
      </c>
      <c r="FB145" s="20">
        <f>+'MATRIZ (I-A) INVERSA'!GE145</f>
        <v>0</v>
      </c>
      <c r="FC145" s="20">
        <f>+'MATRIZ (I-A) INVERSA'!GF145</f>
        <v>0</v>
      </c>
      <c r="FD145" s="20">
        <f>+'MATRIZ (I-A) INVERSA'!GG145</f>
        <v>0</v>
      </c>
      <c r="FE145" s="20">
        <f>+'MATRIZ (I-A) INVERSA'!GH145</f>
        <v>0</v>
      </c>
      <c r="FF145" s="20">
        <f>+'MATRIZ (I-A) INVERSA'!GI145</f>
        <v>0</v>
      </c>
      <c r="FG145" s="18">
        <f t="shared" si="14"/>
        <v>14855.464956495731</v>
      </c>
      <c r="FH145" s="17">
        <f t="shared" si="13"/>
        <v>15901.868174858133</v>
      </c>
      <c r="FI145" s="28"/>
      <c r="FJ145" s="17">
        <v>15901.868174858137</v>
      </c>
      <c r="FK145" s="48">
        <f t="shared" si="15"/>
        <v>0</v>
      </c>
      <c r="FM145" s="46">
        <f>+IFERROR((FH145/'MIP 2017'!FH145*100-100),0)</f>
        <v>4.1676516893801363E-2</v>
      </c>
    </row>
    <row r="146" spans="1:169" s="7" customFormat="1" ht="21.95" customHeight="1" thickBot="1" x14ac:dyDescent="0.25">
      <c r="A146" s="137" t="s">
        <v>376</v>
      </c>
      <c r="B146" s="138" t="s">
        <v>313</v>
      </c>
      <c r="C146" s="16">
        <f>+'MATRIZ (A)'!C146*C$168</f>
        <v>9.0618191860180719E-4</v>
      </c>
      <c r="D146" s="16">
        <f>+'MATRIZ (A)'!D146*D$168</f>
        <v>1.2020671007368123E-4</v>
      </c>
      <c r="E146" s="16">
        <f>+'MATRIZ (A)'!E146*E$168</f>
        <v>4.3474030080529417E-4</v>
      </c>
      <c r="F146" s="16">
        <f>+'MATRIZ (A)'!F146*F$168</f>
        <v>7.3703137080008054E-3</v>
      </c>
      <c r="G146" s="16">
        <f>+'MATRIZ (A)'!G146*G$168</f>
        <v>6.1917702821962899E-3</v>
      </c>
      <c r="H146" s="16">
        <f>+'MATRIZ (A)'!H146*H$168</f>
        <v>2.273583596203407E-3</v>
      </c>
      <c r="I146" s="16">
        <f>+'MATRIZ (A)'!I146*I$168</f>
        <v>6.9041553387419246E-4</v>
      </c>
      <c r="J146" s="16">
        <f>+'MATRIZ (A)'!J146*J$168</f>
        <v>6.8149337178142564E-3</v>
      </c>
      <c r="K146" s="16">
        <f>+'MATRIZ (A)'!K146*K$168</f>
        <v>6.0647200411855194E-3</v>
      </c>
      <c r="L146" s="16">
        <f>+'MATRIZ (A)'!L146*L$168</f>
        <v>8.0445660862319066E-3</v>
      </c>
      <c r="M146" s="16">
        <f>+'MATRIZ (A)'!M146*M$168</f>
        <v>8.0353142481449126E-3</v>
      </c>
      <c r="N146" s="16">
        <f>+'MATRIZ (A)'!N146*N$168</f>
        <v>8.2083644672630615E-2</v>
      </c>
      <c r="O146" s="16">
        <f>+'MATRIZ (A)'!O146*O$168</f>
        <v>2.3855348636238189E-2</v>
      </c>
      <c r="P146" s="16">
        <f>+'MATRIZ (A)'!P146*P$168</f>
        <v>0.12863264323769791</v>
      </c>
      <c r="Q146" s="16">
        <f>+'MATRIZ (A)'!Q146*Q$168</f>
        <v>1.6148192478761618E-3</v>
      </c>
      <c r="R146" s="16">
        <f>+'MATRIZ (A)'!R146*R$168</f>
        <v>9.7225601253902269E-2</v>
      </c>
      <c r="S146" s="16">
        <f>+'MATRIZ (A)'!S146*S$168</f>
        <v>8.0887449917643201E-3</v>
      </c>
      <c r="T146" s="16">
        <f>+'MATRIZ (A)'!T146*T$168</f>
        <v>1.4881257127796079E-2</v>
      </c>
      <c r="U146" s="16">
        <f>+'MATRIZ (A)'!U146*U$168</f>
        <v>8.1794205960931454E-2</v>
      </c>
      <c r="V146" s="16">
        <f>+'MATRIZ (A)'!V146*V$168</f>
        <v>1.5123837423438062E-3</v>
      </c>
      <c r="W146" s="16">
        <f>+'MATRIZ (A)'!W146*W$168</f>
        <v>6.7411585735869268E-3</v>
      </c>
      <c r="X146" s="16">
        <f>+'MATRIZ (A)'!X146*X$168</f>
        <v>4.8220232284457619E-2</v>
      </c>
      <c r="Y146" s="16">
        <f>+'MATRIZ (A)'!Y146*Y$168</f>
        <v>1.7757997283663438E-2</v>
      </c>
      <c r="Z146" s="16">
        <f>+'MATRIZ (A)'!Z146*Z$168</f>
        <v>3.8957940712442456E-2</v>
      </c>
      <c r="AA146" s="16">
        <f>+'MATRIZ (A)'!AA146*AA$168</f>
        <v>2.7047508743602584E-3</v>
      </c>
      <c r="AB146" s="16">
        <f>+'MATRIZ (A)'!AB146*AB$168</f>
        <v>0.11862338923396407</v>
      </c>
      <c r="AC146" s="16">
        <f>+'MATRIZ (A)'!AC146*AC$168</f>
        <v>1.6072240171550694E-3</v>
      </c>
      <c r="AD146" s="16">
        <f>+'MATRIZ (A)'!AD146*AD$168</f>
        <v>5.822246282313817E-3</v>
      </c>
      <c r="AE146" s="16">
        <f>+'MATRIZ (A)'!AE146*AE$168</f>
        <v>9.7739332973817844E-3</v>
      </c>
      <c r="AF146" s="16">
        <f>+'MATRIZ (A)'!AF146*AF$168</f>
        <v>3.9118090683817663E-2</v>
      </c>
      <c r="AG146" s="16">
        <f>+'MATRIZ (A)'!AG146*AG$168</f>
        <v>1.5908791154771479E-3</v>
      </c>
      <c r="AH146" s="16">
        <f>+'MATRIZ (A)'!AH146*AH$168</f>
        <v>9.3915554085752891E-4</v>
      </c>
      <c r="AI146" s="16">
        <f>+'MATRIZ (A)'!AI146*AI$168</f>
        <v>1.0235911340850397</v>
      </c>
      <c r="AJ146" s="16">
        <f>+'MATRIZ (A)'!AJ146*AJ$168</f>
        <v>6.1813993086279738E-2</v>
      </c>
      <c r="AK146" s="16">
        <f>+'MATRIZ (A)'!AK146*AK$168</f>
        <v>0.54507041005708845</v>
      </c>
      <c r="AL146" s="16">
        <f>+'MATRIZ (A)'!AL146*AL$168</f>
        <v>0.17986590499763411</v>
      </c>
      <c r="AM146" s="16">
        <f>+'MATRIZ (A)'!AM146*AM$168</f>
        <v>0.77639820527899372</v>
      </c>
      <c r="AN146" s="16">
        <f>+'MATRIZ (A)'!AN146*AN$168</f>
        <v>0.24987248006294624</v>
      </c>
      <c r="AO146" s="16">
        <f>+'MATRIZ (A)'!AO146*AO$168</f>
        <v>0.26971646035167635</v>
      </c>
      <c r="AP146" s="16">
        <f>+'MATRIZ (A)'!AP146*AP$168</f>
        <v>0.79174166330122342</v>
      </c>
      <c r="AQ146" s="16">
        <f>+'MATRIZ (A)'!AQ146*AQ$168</f>
        <v>0.10296843580908743</v>
      </c>
      <c r="AR146" s="16">
        <f>+'MATRIZ (A)'!AR146*AR$168</f>
        <v>0.1052675115635021</v>
      </c>
      <c r="AS146" s="16">
        <f>+'MATRIZ (A)'!AS146*AS$168</f>
        <v>2.5684139130674979E-2</v>
      </c>
      <c r="AT146" s="16">
        <f>+'MATRIZ (A)'!AT146*AT$168</f>
        <v>0.34511684637219758</v>
      </c>
      <c r="AU146" s="16">
        <f>+'MATRIZ (A)'!AU146*AU$168</f>
        <v>0.68956080113134444</v>
      </c>
      <c r="AV146" s="16">
        <f>+'MATRIZ (A)'!AV146*AV$168</f>
        <v>0.10488926789095571</v>
      </c>
      <c r="AW146" s="16">
        <f>+'MATRIZ (A)'!AW146*AW$168</f>
        <v>2.982820765512864</v>
      </c>
      <c r="AX146" s="16">
        <f>+'MATRIZ (A)'!AX146*AX$168</f>
        <v>4.2753234204952834E-2</v>
      </c>
      <c r="AY146" s="16">
        <f>+'MATRIZ (A)'!AY146*AY$168</f>
        <v>2.1999330475441545E-2</v>
      </c>
      <c r="AZ146" s="16">
        <f>+'MATRIZ (A)'!AZ146*AZ$168</f>
        <v>3.919729802477857E-3</v>
      </c>
      <c r="BA146" s="16">
        <f>+'MATRIZ (A)'!BA146*BA$168</f>
        <v>2.2899525480854191E-3</v>
      </c>
      <c r="BB146" s="16">
        <f>+'MATRIZ (A)'!BB146*BB$168</f>
        <v>0.10644608291326801</v>
      </c>
      <c r="BC146" s="16">
        <f>+'MATRIZ (A)'!BC146*BC$168</f>
        <v>0.25716273386455474</v>
      </c>
      <c r="BD146" s="16">
        <f>+'MATRIZ (A)'!BD146*BD$168</f>
        <v>5.5145589233122516E-2</v>
      </c>
      <c r="BE146" s="16">
        <f>+'MATRIZ (A)'!BE146*BE$168</f>
        <v>0.63211961794167992</v>
      </c>
      <c r="BF146" s="16">
        <f>+'MATRIZ (A)'!BF146*BF$168</f>
        <v>0.98498192888891412</v>
      </c>
      <c r="BG146" s="16">
        <f>+'MATRIZ (A)'!BG146*BG$168</f>
        <v>7.7246371858753465E-2</v>
      </c>
      <c r="BH146" s="16">
        <f>+'MATRIZ (A)'!BH146*BH$168</f>
        <v>0.26231120612372633</v>
      </c>
      <c r="BI146" s="16">
        <f>+'MATRIZ (A)'!BI146*BI$168</f>
        <v>0.24102762224828167</v>
      </c>
      <c r="BJ146" s="16">
        <f>+'MATRIZ (A)'!BJ146*BJ$168</f>
        <v>0.2487185772671705</v>
      </c>
      <c r="BK146" s="16">
        <f>+'MATRIZ (A)'!BK146*BK$168</f>
        <v>0.31571539379610419</v>
      </c>
      <c r="BL146" s="16">
        <f>+'MATRIZ (A)'!BL146*BL$168</f>
        <v>0.14105465129582165</v>
      </c>
      <c r="BM146" s="16">
        <f>+'MATRIZ (A)'!BM146*BM$168</f>
        <v>0.60810864181396274</v>
      </c>
      <c r="BN146" s="16">
        <f>+'MATRIZ (A)'!BN146*BN$168</f>
        <v>0.3125162469501982</v>
      </c>
      <c r="BO146" s="16">
        <f>+'MATRIZ (A)'!BO146*BO$168</f>
        <v>0.22916937941766527</v>
      </c>
      <c r="BP146" s="16">
        <f>+'MATRIZ (A)'!BP146*BP$168</f>
        <v>0.26625396895899855</v>
      </c>
      <c r="BQ146" s="16">
        <f>+'MATRIZ (A)'!BQ146*BQ$168</f>
        <v>0.38612834244212191</v>
      </c>
      <c r="BR146" s="16">
        <f>+'MATRIZ (A)'!BR146*BR$168</f>
        <v>0.66637482359111277</v>
      </c>
      <c r="BS146" s="16">
        <f>+'MATRIZ (A)'!BS146*BS$168</f>
        <v>5.4817893858600461E-2</v>
      </c>
      <c r="BT146" s="16">
        <f>+'MATRIZ (A)'!BT146*BT$168</f>
        <v>5.7354987203236452E-2</v>
      </c>
      <c r="BU146" s="16">
        <f>+'MATRIZ (A)'!BU146*BU$168</f>
        <v>1.2149262058865125</v>
      </c>
      <c r="BV146" s="16">
        <f>+'MATRIZ (A)'!BV146*BV$168</f>
        <v>1.1026496408788704</v>
      </c>
      <c r="BW146" s="16">
        <f>+'MATRIZ (A)'!BW146*BW$168</f>
        <v>1.0903292374803171</v>
      </c>
      <c r="BX146" s="16">
        <f>+'MATRIZ (A)'!BX146*BX$168</f>
        <v>4.3072716852651824</v>
      </c>
      <c r="BY146" s="16">
        <f>+'MATRIZ (A)'!BY146*BY$168</f>
        <v>0.97378388753812573</v>
      </c>
      <c r="BZ146" s="16">
        <f>+'MATRIZ (A)'!BZ146*BZ$168</f>
        <v>3.1311181482267927E-2</v>
      </c>
      <c r="CA146" s="16">
        <f>+'MATRIZ (A)'!CA146*CA$168</f>
        <v>0.45978067743291745</v>
      </c>
      <c r="CB146" s="16">
        <f>+'MATRIZ (A)'!CB146*CB$168</f>
        <v>0.1574168807602559</v>
      </c>
      <c r="CC146" s="16">
        <f>+'MATRIZ (A)'!CC146*CC$168</f>
        <v>0.16300187778590294</v>
      </c>
      <c r="CD146" s="16">
        <f>+'MATRIZ (A)'!CD146*CD$168</f>
        <v>7.0537681426775092E-2</v>
      </c>
      <c r="CE146" s="16">
        <f>+'MATRIZ (A)'!CE146*CE$168</f>
        <v>0.33326667936410737</v>
      </c>
      <c r="CF146" s="16">
        <f>+'MATRIZ (A)'!CF146*CF$168</f>
        <v>0.90207081679981427</v>
      </c>
      <c r="CG146" s="16">
        <f>+'MATRIZ (A)'!CG146*CG$168</f>
        <v>18.381998249066761</v>
      </c>
      <c r="CH146" s="16">
        <f>+'MATRIZ (A)'!CH146*CH$168</f>
        <v>3.596117611372502</v>
      </c>
      <c r="CI146" s="16">
        <f>+'MATRIZ (A)'!CI146*CI$168</f>
        <v>0.1412825668260245</v>
      </c>
      <c r="CJ146" s="16">
        <f>+'MATRIZ (A)'!CJ146*CJ$168</f>
        <v>0.43135260837714168</v>
      </c>
      <c r="CK146" s="16">
        <f>+'MATRIZ (A)'!CK146*CK$168</f>
        <v>5.0477421273193997E-2</v>
      </c>
      <c r="CL146" s="16">
        <f>+'MATRIZ (A)'!CL146*CL$168</f>
        <v>0.82585016380147735</v>
      </c>
      <c r="CM146" s="16">
        <f>+'MATRIZ (A)'!CM146*CM$168</f>
        <v>2.4818761404809382</v>
      </c>
      <c r="CN146" s="16">
        <f>+'MATRIZ (A)'!CN146*CN$168</f>
        <v>1.3428150228766709</v>
      </c>
      <c r="CO146" s="16">
        <f>+'MATRIZ (A)'!CO146*CO$168</f>
        <v>2.7152468551664724</v>
      </c>
      <c r="CP146" s="16">
        <f>+'MATRIZ (A)'!CP146*CP$168</f>
        <v>0.20261226669067567</v>
      </c>
      <c r="CQ146" s="16">
        <f>+'MATRIZ (A)'!CQ146*CQ$168</f>
        <v>477.51508624657214</v>
      </c>
      <c r="CR146" s="16">
        <f>+'MATRIZ (A)'!CR146*CR$168</f>
        <v>27.375762310820953</v>
      </c>
      <c r="CS146" s="16">
        <f>+'MATRIZ (A)'!CS146*CS$168</f>
        <v>0.97309121492977313</v>
      </c>
      <c r="CT146" s="16">
        <f>+'MATRIZ (A)'!CT146*CT$168</f>
        <v>18.000531674431347</v>
      </c>
      <c r="CU146" s="16">
        <f>+'MATRIZ (A)'!CU146*CU$168</f>
        <v>2.051974859390695</v>
      </c>
      <c r="CV146" s="16">
        <f>+'MATRIZ (A)'!CV146*CV$168</f>
        <v>0.13867105554221168</v>
      </c>
      <c r="CW146" s="16">
        <f>+'MATRIZ (A)'!CW146*CW$168</f>
        <v>27.684478521512389</v>
      </c>
      <c r="CX146" s="16">
        <f>+'MATRIZ (A)'!CX146*CX$168</f>
        <v>15.284519242380616</v>
      </c>
      <c r="CY146" s="16">
        <f>+'MATRIZ (A)'!CY146*CY$168</f>
        <v>6.0698990311719543</v>
      </c>
      <c r="CZ146" s="16">
        <f>+'MATRIZ (A)'!CZ146*CZ$168</f>
        <v>3.5883122375851899</v>
      </c>
      <c r="DA146" s="16">
        <f>+'MATRIZ (A)'!DA146*DA$168</f>
        <v>7.0347462582668756</v>
      </c>
      <c r="DB146" s="16">
        <f>+'MATRIZ (A)'!DB146*DB$168</f>
        <v>0.7206507550480018</v>
      </c>
      <c r="DC146" s="16">
        <f>+'MATRIZ (A)'!DC146*DC$168</f>
        <v>0.39085254041249351</v>
      </c>
      <c r="DD146" s="16">
        <f>+'MATRIZ (A)'!DD146*DD$168</f>
        <v>8.7419385995576491</v>
      </c>
      <c r="DE146" s="16">
        <f>+'MATRIZ (A)'!DE146*DE$168</f>
        <v>2.2400114591465674</v>
      </c>
      <c r="DF146" s="16">
        <f>+'MATRIZ (A)'!DF146*DF$168</f>
        <v>1.6081228731347326</v>
      </c>
      <c r="DG146" s="16">
        <f>+'MATRIZ (A)'!DG146*DG$168</f>
        <v>2.3434345014473772</v>
      </c>
      <c r="DH146" s="16">
        <f>+'MATRIZ (A)'!DH146*DH$168</f>
        <v>0.47813813323268023</v>
      </c>
      <c r="DI146" s="16">
        <f>+'MATRIZ (A)'!DI146*DI$168</f>
        <v>5.4175045972742371E-3</v>
      </c>
      <c r="DJ146" s="16">
        <f>+'MATRIZ (A)'!DJ146*DJ$168</f>
        <v>0.98965274187251617</v>
      </c>
      <c r="DK146" s="16">
        <f>+'MATRIZ (A)'!DK146*DK$168</f>
        <v>0.29067291606446283</v>
      </c>
      <c r="DL146" s="16">
        <f>+'MATRIZ (A)'!DL146*DL$168</f>
        <v>1.4142326665680742</v>
      </c>
      <c r="DM146" s="16">
        <f>+'MATRIZ (A)'!DM146*DM$168</f>
        <v>3.9853907828905659E-3</v>
      </c>
      <c r="DN146" s="16">
        <f>+'MATRIZ (A)'!DN146*DN$168</f>
        <v>3.9297474956153038E-2</v>
      </c>
      <c r="DO146" s="16">
        <f>+'MATRIZ (A)'!DO146*DO$168</f>
        <v>3.3030076348135093</v>
      </c>
      <c r="DP146" s="16">
        <f>+'MATRIZ (A)'!DP146*DP$168</f>
        <v>1.1142653963177298</v>
      </c>
      <c r="DQ146" s="16">
        <f>+'MATRIZ (A)'!DQ146*DQ$168</f>
        <v>0.51594284526884404</v>
      </c>
      <c r="DR146" s="16">
        <f>+'MATRIZ (A)'!DR146*DR$168</f>
        <v>2.4904689090179271</v>
      </c>
      <c r="DS146" s="16">
        <f>+'MATRIZ (A)'!DS146*DS$168</f>
        <v>8.1274914650849137</v>
      </c>
      <c r="DT146" s="16">
        <f>+'MATRIZ (A)'!DT146*DT$168</f>
        <v>0.14633221329447027</v>
      </c>
      <c r="DU146" s="16">
        <f>+'MATRIZ (A)'!DU146*DU$168</f>
        <v>0.12759909086064752</v>
      </c>
      <c r="DV146" s="16">
        <f>+'MATRIZ (A)'!DV146*DV$168</f>
        <v>5.4070662685609765</v>
      </c>
      <c r="DW146" s="16">
        <f>+'MATRIZ (A)'!DW146*DW$168</f>
        <v>2.5071997275425004</v>
      </c>
      <c r="DX146" s="16">
        <f>+'MATRIZ (A)'!DX146*DX$168</f>
        <v>0.68475335181452635</v>
      </c>
      <c r="DY146" s="16">
        <f>+'MATRIZ (A)'!DY146*DY$168</f>
        <v>5.1505912921164534E-2</v>
      </c>
      <c r="DZ146" s="16">
        <f>+'MATRIZ (A)'!DZ146*DZ$168</f>
        <v>6.8046733958150099E-2</v>
      </c>
      <c r="EA146" s="16">
        <f>+'MATRIZ (A)'!EA146*EA$168</f>
        <v>6.7670320832096271</v>
      </c>
      <c r="EB146" s="16">
        <f>+'MATRIZ (A)'!EB146*EB$168</f>
        <v>1.0313006364248058</v>
      </c>
      <c r="EC146" s="16">
        <f>+'MATRIZ (A)'!EC146*EC$168</f>
        <v>1.454402591853081</v>
      </c>
      <c r="ED146" s="16">
        <f>+'MATRIZ (A)'!ED146*ED$168</f>
        <v>5.9214476603590367E-2</v>
      </c>
      <c r="EE146" s="16">
        <f>+'MATRIZ (A)'!EE146*EE$168</f>
        <v>1.9466478932032356E-2</v>
      </c>
      <c r="EF146" s="16">
        <f>+'MATRIZ (A)'!EF146*EF$168</f>
        <v>1.5458439773058111E-2</v>
      </c>
      <c r="EG146" s="16">
        <f>+'MATRIZ (A)'!EG146*EG$168</f>
        <v>1.0451187485198046</v>
      </c>
      <c r="EH146" s="16">
        <f>+'MATRIZ (A)'!EH146*EH$168</f>
        <v>0</v>
      </c>
      <c r="EI146" s="18">
        <f t="shared" si="12"/>
        <v>695.90161529047293</v>
      </c>
      <c r="EJ146" s="20">
        <f>+'MATRIZ (I-A) INVERSA'!FM146</f>
        <v>42898.354448560822</v>
      </c>
      <c r="EK146" s="20">
        <f>+'MATRIZ (I-A) INVERSA'!FN146</f>
        <v>120.88393815659592</v>
      </c>
      <c r="EL146" s="20">
        <f>+'MATRIZ (I-A) INVERSA'!FO146</f>
        <v>583.09745606796139</v>
      </c>
      <c r="EM146" s="20">
        <f>+'MATRIZ (I-A) INVERSA'!FP146</f>
        <v>0</v>
      </c>
      <c r="EN146" s="20">
        <f>+'MATRIZ (I-A) INVERSA'!FQ146</f>
        <v>0</v>
      </c>
      <c r="EO146" s="20">
        <f>+'MATRIZ (I-A) INVERSA'!FR146</f>
        <v>0</v>
      </c>
      <c r="EP146" s="20">
        <f>+'MATRIZ (I-A) INVERSA'!FS146</f>
        <v>0</v>
      </c>
      <c r="EQ146" s="20">
        <f>+'MATRIZ (I-A) INVERSA'!FT146</f>
        <v>0</v>
      </c>
      <c r="ER146" s="20">
        <f>+'MATRIZ (I-A) INVERSA'!FU146</f>
        <v>0</v>
      </c>
      <c r="ES146" s="20">
        <f>+'MATRIZ (I-A) INVERSA'!FV146</f>
        <v>0</v>
      </c>
      <c r="ET146" s="20">
        <f>+'MATRIZ (I-A) INVERSA'!FW146</f>
        <v>0</v>
      </c>
      <c r="EU146" s="20">
        <f>+'MATRIZ (I-A) INVERSA'!FX146</f>
        <v>0.49275596406593752</v>
      </c>
      <c r="EV146" s="20">
        <f>+'MATRIZ (I-A) INVERSA'!FY146</f>
        <v>1.1294164617254323</v>
      </c>
      <c r="EW146" s="20">
        <f>+'MATRIZ (I-A) INVERSA'!FZ146</f>
        <v>4.6114988161088935E-3</v>
      </c>
      <c r="EX146" s="20">
        <f>+'MATRIZ (I-A) INVERSA'!GA146</f>
        <v>437.80834615371708</v>
      </c>
      <c r="EY146" s="20">
        <f>+'MATRIZ (I-A) INVERSA'!GB146</f>
        <v>0</v>
      </c>
      <c r="EZ146" s="20">
        <f>+'MATRIZ (I-A) INVERSA'!GC146</f>
        <v>0</v>
      </c>
      <c r="FA146" s="20">
        <f>+'MATRIZ (I-A) INVERSA'!GD146</f>
        <v>0</v>
      </c>
      <c r="FB146" s="20">
        <f>+'MATRIZ (I-A) INVERSA'!GE146</f>
        <v>0</v>
      </c>
      <c r="FC146" s="20">
        <f>+'MATRIZ (I-A) INVERSA'!GF146</f>
        <v>0</v>
      </c>
      <c r="FD146" s="20">
        <f>+'MATRIZ (I-A) INVERSA'!GG146</f>
        <v>0</v>
      </c>
      <c r="FE146" s="20">
        <f>+'MATRIZ (I-A) INVERSA'!GH146</f>
        <v>0</v>
      </c>
      <c r="FF146" s="20">
        <f>+'MATRIZ (I-A) INVERSA'!GI146</f>
        <v>0</v>
      </c>
      <c r="FG146" s="18">
        <f t="shared" si="14"/>
        <v>44041.770972863706</v>
      </c>
      <c r="FH146" s="17">
        <f t="shared" si="13"/>
        <v>44737.672588154179</v>
      </c>
      <c r="FI146" s="28"/>
      <c r="FJ146" s="17">
        <v>44737.67258815415</v>
      </c>
      <c r="FK146" s="48">
        <f t="shared" si="15"/>
        <v>0</v>
      </c>
      <c r="FM146" s="46">
        <f>+IFERROR((FH146/'MIP 2017'!FH146*100-100),0)</f>
        <v>0.10318502325532108</v>
      </c>
    </row>
    <row r="147" spans="1:169" s="7" customFormat="1" ht="21.95" customHeight="1" thickBot="1" x14ac:dyDescent="0.25">
      <c r="A147" s="137" t="s">
        <v>377</v>
      </c>
      <c r="B147" s="138" t="s">
        <v>315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2"/>
        <v>0</v>
      </c>
      <c r="EJ147" s="20">
        <f>+'MATRIZ (I-A) INVERSA'!FM147</f>
        <v>431681.21850252402</v>
      </c>
      <c r="EK147" s="20">
        <f>+'MATRIZ (I-A) INVERSA'!FN147</f>
        <v>0</v>
      </c>
      <c r="EL147" s="20">
        <f>+'MATRIZ (I-A) INVERSA'!FO147</f>
        <v>0</v>
      </c>
      <c r="EM147" s="20">
        <f>+'MATRIZ (I-A) INVERSA'!FP147</f>
        <v>0</v>
      </c>
      <c r="EN147" s="20">
        <f>+'MATRIZ (I-A) INVERSA'!FQ147</f>
        <v>0</v>
      </c>
      <c r="EO147" s="20">
        <f>+'MATRIZ (I-A) INVERSA'!FR147</f>
        <v>0</v>
      </c>
      <c r="EP147" s="20">
        <f>+'MATRIZ (I-A) INVERSA'!FS147</f>
        <v>0</v>
      </c>
      <c r="EQ147" s="20">
        <f>+'MATRIZ (I-A) INVERSA'!FT147</f>
        <v>0</v>
      </c>
      <c r="ER147" s="20">
        <f>+'MATRIZ (I-A) INVERSA'!FU147</f>
        <v>0</v>
      </c>
      <c r="ES147" s="20">
        <f>+'MATRIZ (I-A) INVERSA'!FV147</f>
        <v>0</v>
      </c>
      <c r="ET147" s="20">
        <f>+'MATRIZ (I-A) INVERSA'!FW147</f>
        <v>0</v>
      </c>
      <c r="EU147" s="20">
        <f>+'MATRIZ (I-A) INVERSA'!FX147</f>
        <v>0</v>
      </c>
      <c r="EV147" s="20">
        <f>+'MATRIZ (I-A) INVERSA'!FY147</f>
        <v>0</v>
      </c>
      <c r="EW147" s="20">
        <f>+'MATRIZ (I-A) INVERSA'!FZ147</f>
        <v>0</v>
      </c>
      <c r="EX147" s="20">
        <f>+'MATRIZ (I-A) INVERSA'!GA147</f>
        <v>0</v>
      </c>
      <c r="EY147" s="20">
        <f>+'MATRIZ (I-A) INVERSA'!GB147</f>
        <v>0</v>
      </c>
      <c r="EZ147" s="20">
        <f>+'MATRIZ (I-A) INVERSA'!GC147</f>
        <v>0</v>
      </c>
      <c r="FA147" s="20">
        <f>+'MATRIZ (I-A) INVERSA'!GD147</f>
        <v>0</v>
      </c>
      <c r="FB147" s="20">
        <f>+'MATRIZ (I-A) INVERSA'!GE147</f>
        <v>0</v>
      </c>
      <c r="FC147" s="20">
        <f>+'MATRIZ (I-A) INVERSA'!GF147</f>
        <v>0</v>
      </c>
      <c r="FD147" s="20">
        <f>+'MATRIZ (I-A) INVERSA'!GG147</f>
        <v>0</v>
      </c>
      <c r="FE147" s="20">
        <f>+'MATRIZ (I-A) INVERSA'!GH147</f>
        <v>0</v>
      </c>
      <c r="FF147" s="20">
        <f>+'MATRIZ (I-A) INVERSA'!GI147</f>
        <v>0</v>
      </c>
      <c r="FG147" s="18">
        <f t="shared" si="14"/>
        <v>431681.21850252402</v>
      </c>
      <c r="FH147" s="17">
        <f t="shared" si="13"/>
        <v>431681.21850252402</v>
      </c>
      <c r="FI147" s="28"/>
      <c r="FJ147" s="17">
        <v>431681.21850252402</v>
      </c>
      <c r="FK147" s="48">
        <f t="shared" si="15"/>
        <v>0</v>
      </c>
      <c r="FM147" s="46">
        <f>+IFERROR((FH147/'MIP 2017'!#REF!*100-100),0)</f>
        <v>0</v>
      </c>
    </row>
    <row r="148" spans="1:169" s="7" customFormat="1" ht="21.75" customHeight="1" thickBot="1" x14ac:dyDescent="0.25"/>
    <row r="149" spans="1:169" s="7" customFormat="1" ht="21.75" customHeight="1" thickBot="1" x14ac:dyDescent="0.25">
      <c r="A149" s="179" t="s">
        <v>11</v>
      </c>
      <c r="B149" s="180"/>
      <c r="C149" s="16">
        <f t="shared" ref="C149:AH149" si="16">SUM(C12:C147)</f>
        <v>1922.7072947182478</v>
      </c>
      <c r="D149" s="16">
        <f t="shared" si="16"/>
        <v>494.2674442220532</v>
      </c>
      <c r="E149" s="16">
        <f t="shared" si="16"/>
        <v>1088.9149058758105</v>
      </c>
      <c r="F149" s="16">
        <f t="shared" si="16"/>
        <v>24308.124490782306</v>
      </c>
      <c r="G149" s="16">
        <f t="shared" si="16"/>
        <v>9240.3491947094008</v>
      </c>
      <c r="H149" s="16">
        <f t="shared" si="16"/>
        <v>4380.0255430957486</v>
      </c>
      <c r="I149" s="16">
        <f t="shared" si="16"/>
        <v>1663.7665422004266</v>
      </c>
      <c r="J149" s="16">
        <f t="shared" si="16"/>
        <v>14098.322985902936</v>
      </c>
      <c r="K149" s="16">
        <f t="shared" si="16"/>
        <v>14393.729443379094</v>
      </c>
      <c r="L149" s="16">
        <f t="shared" si="16"/>
        <v>15468.987800666337</v>
      </c>
      <c r="M149" s="16">
        <f t="shared" si="16"/>
        <v>40630.821331807361</v>
      </c>
      <c r="N149" s="16">
        <f t="shared" si="16"/>
        <v>11140.396954799178</v>
      </c>
      <c r="O149" s="16">
        <f t="shared" si="16"/>
        <v>8260.4240747126514</v>
      </c>
      <c r="P149" s="16">
        <f t="shared" si="16"/>
        <v>174188.49023486875</v>
      </c>
      <c r="Q149" s="16">
        <f t="shared" si="16"/>
        <v>5218.3566429184984</v>
      </c>
      <c r="R149" s="16">
        <f t="shared" si="16"/>
        <v>205134.80095142266</v>
      </c>
      <c r="S149" s="16">
        <f t="shared" si="16"/>
        <v>31073.137144619242</v>
      </c>
      <c r="T149" s="16">
        <f t="shared" si="16"/>
        <v>72400.377296177452</v>
      </c>
      <c r="U149" s="16">
        <f t="shared" si="16"/>
        <v>31670.836432880234</v>
      </c>
      <c r="V149" s="16">
        <f t="shared" si="16"/>
        <v>4276.2226736954726</v>
      </c>
      <c r="W149" s="16">
        <f t="shared" si="16"/>
        <v>19039.517787485151</v>
      </c>
      <c r="X149" s="16">
        <f t="shared" si="16"/>
        <v>155345.51153471979</v>
      </c>
      <c r="Y149" s="16">
        <f t="shared" si="16"/>
        <v>43716.339062837978</v>
      </c>
      <c r="Z149" s="16">
        <f t="shared" si="16"/>
        <v>120359.78461287708</v>
      </c>
      <c r="AA149" s="16">
        <f t="shared" si="16"/>
        <v>8650.9269551871912</v>
      </c>
      <c r="AB149" s="16">
        <f t="shared" si="16"/>
        <v>52514.060453853352</v>
      </c>
      <c r="AC149" s="16">
        <f t="shared" si="16"/>
        <v>7976.488116986262</v>
      </c>
      <c r="AD149" s="16">
        <f t="shared" si="16"/>
        <v>7646.0216870261738</v>
      </c>
      <c r="AE149" s="16">
        <f t="shared" si="16"/>
        <v>18375.216698423228</v>
      </c>
      <c r="AF149" s="16">
        <f t="shared" si="16"/>
        <v>65107.857898906303</v>
      </c>
      <c r="AG149" s="16">
        <f t="shared" si="16"/>
        <v>37.06364395263337</v>
      </c>
      <c r="AH149" s="16">
        <f t="shared" si="16"/>
        <v>1938.3006499959483</v>
      </c>
      <c r="AI149" s="16">
        <f t="shared" ref="AI149:BN149" si="17">SUM(AI12:AI147)</f>
        <v>592275.2504109419</v>
      </c>
      <c r="AJ149" s="16">
        <f t="shared" si="17"/>
        <v>84309.519410043737</v>
      </c>
      <c r="AK149" s="16">
        <f t="shared" si="17"/>
        <v>235000.34436040575</v>
      </c>
      <c r="AL149" s="16">
        <f t="shared" si="17"/>
        <v>160216.19336384773</v>
      </c>
      <c r="AM149" s="16">
        <f t="shared" si="17"/>
        <v>320484.6712830863</v>
      </c>
      <c r="AN149" s="16">
        <f t="shared" si="17"/>
        <v>55377.878943023563</v>
      </c>
      <c r="AO149" s="16">
        <f t="shared" si="17"/>
        <v>87718.456030058253</v>
      </c>
      <c r="AP149" s="16">
        <f t="shared" si="17"/>
        <v>205221.19213859711</v>
      </c>
      <c r="AQ149" s="16">
        <f t="shared" si="17"/>
        <v>145582.71273876401</v>
      </c>
      <c r="AR149" s="16">
        <f t="shared" si="17"/>
        <v>10334.038091904127</v>
      </c>
      <c r="AS149" s="16">
        <f t="shared" si="17"/>
        <v>175522.54440946903</v>
      </c>
      <c r="AT149" s="16">
        <f t="shared" si="17"/>
        <v>35409.778684246725</v>
      </c>
      <c r="AU149" s="16">
        <f t="shared" si="17"/>
        <v>182378.92923350204</v>
      </c>
      <c r="AV149" s="16">
        <f t="shared" si="17"/>
        <v>44214.537126598472</v>
      </c>
      <c r="AW149" s="16">
        <f t="shared" si="17"/>
        <v>151305.39688651689</v>
      </c>
      <c r="AX149" s="16">
        <f t="shared" si="17"/>
        <v>23643.867621247853</v>
      </c>
      <c r="AY149" s="16">
        <f t="shared" si="17"/>
        <v>24142.319667749547</v>
      </c>
      <c r="AZ149" s="16">
        <f t="shared" si="17"/>
        <v>4043.6469984145297</v>
      </c>
      <c r="BA149" s="16">
        <f t="shared" si="17"/>
        <v>2374.5295905148259</v>
      </c>
      <c r="BB149" s="16">
        <f t="shared" si="17"/>
        <v>44697.465188696231</v>
      </c>
      <c r="BC149" s="16">
        <f t="shared" si="17"/>
        <v>102408.06528073105</v>
      </c>
      <c r="BD149" s="16">
        <f t="shared" si="17"/>
        <v>51584.568684851212</v>
      </c>
      <c r="BE149" s="16">
        <f t="shared" si="17"/>
        <v>65210.655327412031</v>
      </c>
      <c r="BF149" s="16">
        <f t="shared" si="17"/>
        <v>98115.5677191047</v>
      </c>
      <c r="BG149" s="16">
        <f t="shared" si="17"/>
        <v>47586.705655178142</v>
      </c>
      <c r="BH149" s="16">
        <f t="shared" si="17"/>
        <v>68546.276172720958</v>
      </c>
      <c r="BI149" s="16">
        <f t="shared" si="17"/>
        <v>41561.644267077514</v>
      </c>
      <c r="BJ149" s="16">
        <f t="shared" si="17"/>
        <v>41343.91707514783</v>
      </c>
      <c r="BK149" s="16">
        <f t="shared" si="17"/>
        <v>21682.612713304035</v>
      </c>
      <c r="BL149" s="16">
        <f t="shared" si="17"/>
        <v>14007.311196803388</v>
      </c>
      <c r="BM149" s="16">
        <f t="shared" si="17"/>
        <v>135855.84973177226</v>
      </c>
      <c r="BN149" s="16">
        <f t="shared" si="17"/>
        <v>63011.990523655761</v>
      </c>
      <c r="BO149" s="16">
        <f t="shared" ref="BO149:CT149" si="18">SUM(BO12:BO147)</f>
        <v>65293.501514701849</v>
      </c>
      <c r="BP149" s="16">
        <f t="shared" si="18"/>
        <v>6969.4293024752496</v>
      </c>
      <c r="BQ149" s="16">
        <f t="shared" si="18"/>
        <v>14347.919295983838</v>
      </c>
      <c r="BR149" s="16">
        <f t="shared" si="18"/>
        <v>73885.897338964118</v>
      </c>
      <c r="BS149" s="16">
        <f t="shared" si="18"/>
        <v>8284.6692981209053</v>
      </c>
      <c r="BT149" s="16">
        <f t="shared" si="18"/>
        <v>54987.382580158854</v>
      </c>
      <c r="BU149" s="16">
        <f t="shared" si="18"/>
        <v>248139.6301527356</v>
      </c>
      <c r="BV149" s="16">
        <f t="shared" si="18"/>
        <v>55237.102150738872</v>
      </c>
      <c r="BW149" s="16">
        <f t="shared" si="18"/>
        <v>101999.24677102566</v>
      </c>
      <c r="BX149" s="16">
        <f t="shared" si="18"/>
        <v>292539.66692548903</v>
      </c>
      <c r="BY149" s="16">
        <f t="shared" si="18"/>
        <v>58730.76833840648</v>
      </c>
      <c r="BZ149" s="16">
        <f t="shared" si="18"/>
        <v>5842.9888012099673</v>
      </c>
      <c r="CA149" s="16">
        <f t="shared" si="18"/>
        <v>44961.800701073436</v>
      </c>
      <c r="CB149" s="16">
        <f t="shared" si="18"/>
        <v>490669.94099461654</v>
      </c>
      <c r="CC149" s="16">
        <f t="shared" si="18"/>
        <v>584344.86621963023</v>
      </c>
      <c r="CD149" s="16">
        <f t="shared" si="18"/>
        <v>175445.41219885208</v>
      </c>
      <c r="CE149" s="16">
        <f t="shared" si="18"/>
        <v>380691.0931929003</v>
      </c>
      <c r="CF149" s="16">
        <f t="shared" si="18"/>
        <v>423670.5043698228</v>
      </c>
      <c r="CG149" s="16">
        <f t="shared" si="18"/>
        <v>1484723.2020145417</v>
      </c>
      <c r="CH149" s="16">
        <f t="shared" si="18"/>
        <v>106221.61458463622</v>
      </c>
      <c r="CI149" s="16">
        <f t="shared" si="18"/>
        <v>4435.4933813190655</v>
      </c>
      <c r="CJ149" s="16">
        <f t="shared" si="18"/>
        <v>109975.02613070475</v>
      </c>
      <c r="CK149" s="16">
        <f t="shared" si="18"/>
        <v>176321.95038409653</v>
      </c>
      <c r="CL149" s="16">
        <f t="shared" si="18"/>
        <v>217488.61224924389</v>
      </c>
      <c r="CM149" s="16">
        <f t="shared" si="18"/>
        <v>119794.18001855953</v>
      </c>
      <c r="CN149" s="16">
        <f t="shared" si="18"/>
        <v>35872.891117343155</v>
      </c>
      <c r="CO149" s="16">
        <f t="shared" si="18"/>
        <v>233991.43474415483</v>
      </c>
      <c r="CP149" s="16">
        <f t="shared" si="18"/>
        <v>47725.806419315064</v>
      </c>
      <c r="CQ149" s="16">
        <f t="shared" si="18"/>
        <v>321281.12642810197</v>
      </c>
      <c r="CR149" s="16">
        <f t="shared" si="18"/>
        <v>656186.42967164924</v>
      </c>
      <c r="CS149" s="16">
        <f t="shared" si="18"/>
        <v>72705.621258463492</v>
      </c>
      <c r="CT149" s="16">
        <f t="shared" si="18"/>
        <v>441880.91247768397</v>
      </c>
      <c r="CU149" s="16">
        <f t="shared" ref="CU149:DZ149" si="19">SUM(CU12:CU147)</f>
        <v>199087.67190798873</v>
      </c>
      <c r="CV149" s="16">
        <f t="shared" si="19"/>
        <v>16152.518433321222</v>
      </c>
      <c r="CW149" s="16">
        <f t="shared" si="19"/>
        <v>557194.37149695901</v>
      </c>
      <c r="CX149" s="16">
        <f t="shared" si="19"/>
        <v>303969.08958040748</v>
      </c>
      <c r="CY149" s="16">
        <f t="shared" si="19"/>
        <v>231680.56945643082</v>
      </c>
      <c r="CZ149" s="16">
        <f t="shared" si="19"/>
        <v>99120.218229932114</v>
      </c>
      <c r="DA149" s="16">
        <f t="shared" si="19"/>
        <v>656733.05708175804</v>
      </c>
      <c r="DB149" s="16">
        <f t="shared" si="19"/>
        <v>79212.48612371624</v>
      </c>
      <c r="DC149" s="16">
        <f t="shared" si="19"/>
        <v>67176.698866293882</v>
      </c>
      <c r="DD149" s="16">
        <f t="shared" si="19"/>
        <v>264887.26124541706</v>
      </c>
      <c r="DE149" s="16">
        <f t="shared" si="19"/>
        <v>113339.30540047179</v>
      </c>
      <c r="DF149" s="16">
        <f t="shared" si="19"/>
        <v>61441.040179232135</v>
      </c>
      <c r="DG149" s="16">
        <f t="shared" si="19"/>
        <v>195956.87945796817</v>
      </c>
      <c r="DH149" s="16">
        <f t="shared" si="19"/>
        <v>69258.887100576947</v>
      </c>
      <c r="DI149" s="16">
        <f t="shared" si="19"/>
        <v>13437.874590040583</v>
      </c>
      <c r="DJ149" s="16">
        <f t="shared" si="19"/>
        <v>43991.366773289796</v>
      </c>
      <c r="DK149" s="16">
        <f t="shared" si="19"/>
        <v>15616.432302693625</v>
      </c>
      <c r="DL149" s="16">
        <f t="shared" si="19"/>
        <v>52411.145122334819</v>
      </c>
      <c r="DM149" s="16">
        <f t="shared" si="19"/>
        <v>111.24157323177232</v>
      </c>
      <c r="DN149" s="16">
        <f t="shared" si="19"/>
        <v>10450.718394679106</v>
      </c>
      <c r="DO149" s="16">
        <f t="shared" si="19"/>
        <v>74481.458063607759</v>
      </c>
      <c r="DP149" s="16">
        <f t="shared" si="19"/>
        <v>73166.182144764301</v>
      </c>
      <c r="DQ149" s="16">
        <f t="shared" si="19"/>
        <v>30674.524434752748</v>
      </c>
      <c r="DR149" s="16">
        <f t="shared" si="19"/>
        <v>196983.71964352691</v>
      </c>
      <c r="DS149" s="16">
        <f t="shared" si="19"/>
        <v>350618.95752543485</v>
      </c>
      <c r="DT149" s="16">
        <f t="shared" si="19"/>
        <v>83491.018141443594</v>
      </c>
      <c r="DU149" s="16">
        <f t="shared" si="19"/>
        <v>17748.664801192499</v>
      </c>
      <c r="DV149" s="16">
        <f t="shared" si="19"/>
        <v>446528.54618442978</v>
      </c>
      <c r="DW149" s="16">
        <f t="shared" si="19"/>
        <v>490463.63379458588</v>
      </c>
      <c r="DX149" s="16">
        <f t="shared" si="19"/>
        <v>31245.759453325838</v>
      </c>
      <c r="DY149" s="16">
        <f t="shared" si="19"/>
        <v>27020.60830227211</v>
      </c>
      <c r="DZ149" s="16">
        <f t="shared" si="19"/>
        <v>36279.527725076201</v>
      </c>
      <c r="EA149" s="16">
        <f t="shared" ref="EA149:EH149" si="20">SUM(EA12:EA147)</f>
        <v>56419.821406151634</v>
      </c>
      <c r="EB149" s="16">
        <f t="shared" si="20"/>
        <v>169563.85737977005</v>
      </c>
      <c r="EC149" s="16">
        <f t="shared" si="20"/>
        <v>29123.013731106832</v>
      </c>
      <c r="ED149" s="16">
        <f t="shared" si="20"/>
        <v>5618.5730227727909</v>
      </c>
      <c r="EE149" s="16">
        <f t="shared" si="20"/>
        <v>63831.320829330602</v>
      </c>
      <c r="EF149" s="16">
        <f t="shared" si="20"/>
        <v>5707.1818745117826</v>
      </c>
      <c r="EG149" s="16">
        <f t="shared" si="20"/>
        <v>9984.6896482994307</v>
      </c>
      <c r="EH149" s="16">
        <f t="shared" si="20"/>
        <v>0</v>
      </c>
      <c r="EI149" s="18">
        <f>SUM(C149:EH149)</f>
        <v>16871754.597460914</v>
      </c>
      <c r="EJ149" s="19">
        <f>SUM(EJ12:EJ147)</f>
        <v>16877399.804633822</v>
      </c>
      <c r="EK149" s="19">
        <f t="shared" ref="EK149:FF149" si="21">SUM(EK12:EK147)</f>
        <v>39800.999997619692</v>
      </c>
      <c r="EL149" s="19">
        <f t="shared" si="21"/>
        <v>136746.41090396603</v>
      </c>
      <c r="EM149" s="19">
        <f t="shared" si="21"/>
        <v>359467.54663431458</v>
      </c>
      <c r="EN149" s="19">
        <f t="shared" si="21"/>
        <v>12298.002553170834</v>
      </c>
      <c r="EO149" s="19">
        <f t="shared" si="21"/>
        <v>99.125616400318393</v>
      </c>
      <c r="EP149" s="19">
        <f t="shared" si="21"/>
        <v>23750.30297135888</v>
      </c>
      <c r="EQ149" s="19">
        <f t="shared" si="21"/>
        <v>8818.9617783623871</v>
      </c>
      <c r="ER149" s="19">
        <f t="shared" si="21"/>
        <v>224.15566640100917</v>
      </c>
      <c r="ES149" s="19">
        <f t="shared" si="21"/>
        <v>13049.669392819553</v>
      </c>
      <c r="ET149" s="19">
        <f t="shared" si="21"/>
        <v>818.26427958198076</v>
      </c>
      <c r="EU149" s="19">
        <f t="shared" si="21"/>
        <v>5546087.6496169157</v>
      </c>
      <c r="EV149" s="19">
        <f t="shared" si="21"/>
        <v>4514849.3194896514</v>
      </c>
      <c r="EW149" s="19">
        <f t="shared" si="21"/>
        <v>-31931.888414111258</v>
      </c>
      <c r="EX149" s="19">
        <f t="shared" si="21"/>
        <v>8881620.1495814733</v>
      </c>
      <c r="EY149" s="19">
        <f t="shared" si="21"/>
        <v>980668.85855551611</v>
      </c>
      <c r="EZ149" s="19">
        <f t="shared" si="21"/>
        <v>289621.07328861055</v>
      </c>
      <c r="FA149" s="19">
        <f t="shared" si="21"/>
        <v>190015.90392715155</v>
      </c>
      <c r="FB149" s="19">
        <f t="shared" si="21"/>
        <v>195652.6597255283</v>
      </c>
      <c r="FC149" s="19">
        <f t="shared" si="21"/>
        <v>3932.7606371155593</v>
      </c>
      <c r="FD149" s="19">
        <f t="shared" si="21"/>
        <v>429604.423370187</v>
      </c>
      <c r="FE149" s="19">
        <f t="shared" si="21"/>
        <v>42828.091306794813</v>
      </c>
      <c r="FF149" s="19">
        <f t="shared" si="21"/>
        <v>6507.9071240921385</v>
      </c>
      <c r="FG149" s="18">
        <f>SUM(FG12:FG147)</f>
        <v>38521930.152636737</v>
      </c>
      <c r="FH149" s="17">
        <f>+FG149+EI149</f>
        <v>55393684.750097647</v>
      </c>
      <c r="FI149" s="28"/>
      <c r="FJ149" s="44">
        <f>SUM(FJ12:FJ147)</f>
        <v>55393684.750097647</v>
      </c>
      <c r="FK149" s="43">
        <f t="shared" si="15"/>
        <v>0</v>
      </c>
      <c r="FM149" s="46">
        <f>+IFERROR((FH149/'MIP 2017'!FH149*100-100),0)</f>
        <v>0.71426727343042273</v>
      </c>
    </row>
    <row r="150" spans="1:169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69" s="7" customFormat="1" ht="21.75" customHeight="1" thickBot="1" x14ac:dyDescent="0.25">
      <c r="A151" s="179" t="s">
        <v>12</v>
      </c>
      <c r="B151" s="180"/>
      <c r="C151" s="16">
        <f>+'MATRIZ (A)'!C151*C$168</f>
        <v>1218.9971780152139</v>
      </c>
      <c r="D151" s="16">
        <f>+'MATRIZ (A)'!D151*D$168</f>
        <v>205.41487234516561</v>
      </c>
      <c r="E151" s="16">
        <f>+'MATRIZ (A)'!E151*E$168</f>
        <v>643.51888145788325</v>
      </c>
      <c r="F151" s="16">
        <f>+'MATRIZ (A)'!F151*F$168</f>
        <v>8744.721278645482</v>
      </c>
      <c r="G151" s="16">
        <f>+'MATRIZ (A)'!G151*G$168</f>
        <v>6356.6206458509614</v>
      </c>
      <c r="H151" s="16">
        <f>+'MATRIZ (A)'!H151*H$168</f>
        <v>1661.400531667879</v>
      </c>
      <c r="I151" s="16">
        <f>+'MATRIZ (A)'!I151*I$168</f>
        <v>863.93274539057484</v>
      </c>
      <c r="J151" s="16">
        <f>+'MATRIZ (A)'!J151*J$168</f>
        <v>4460.8249962080472</v>
      </c>
      <c r="K151" s="16">
        <f>+'MATRIZ (A)'!K151*K$168</f>
        <v>6716.0957555516752</v>
      </c>
      <c r="L151" s="16">
        <f>+'MATRIZ (A)'!L151*L$168</f>
        <v>8460.610959598418</v>
      </c>
      <c r="M151" s="16">
        <f>+'MATRIZ (A)'!M151*M$168</f>
        <v>9035.9405251684129</v>
      </c>
      <c r="N151" s="16">
        <f>+'MATRIZ (A)'!N151*N$168</f>
        <v>4179.7061719396215</v>
      </c>
      <c r="O151" s="16">
        <f>+'MATRIZ (A)'!O151*O$168</f>
        <v>5074.1535328350556</v>
      </c>
      <c r="P151" s="16">
        <f>+'MATRIZ (A)'!P151*P$168</f>
        <v>77854.600525269474</v>
      </c>
      <c r="Q151" s="16">
        <f>+'MATRIZ (A)'!Q151*Q$168</f>
        <v>1917.9949465782888</v>
      </c>
      <c r="R151" s="16">
        <f>+'MATRIZ (A)'!R151*R$168</f>
        <v>115269.80079626017</v>
      </c>
      <c r="S151" s="16">
        <f>+'MATRIZ (A)'!S151*S$168</f>
        <v>7938.333687312389</v>
      </c>
      <c r="T151" s="16">
        <f>+'MATRIZ (A)'!T151*T$168</f>
        <v>17682.799501343285</v>
      </c>
      <c r="U151" s="16">
        <f>+'MATRIZ (A)'!U151*U$168</f>
        <v>10965.717377367313</v>
      </c>
      <c r="V151" s="16">
        <f>+'MATRIZ (A)'!V151*V$168</f>
        <v>1530.9639119913827</v>
      </c>
      <c r="W151" s="16">
        <f>+'MATRIZ (A)'!W151*W$168</f>
        <v>6419.9511783224971</v>
      </c>
      <c r="X151" s="16">
        <f>+'MATRIZ (A)'!X151*X$168</f>
        <v>49258.224062394191</v>
      </c>
      <c r="Y151" s="16">
        <f>+'MATRIZ (A)'!Y151*Y$168</f>
        <v>10333.283761612016</v>
      </c>
      <c r="Z151" s="16">
        <f>+'MATRIZ (A)'!Z151*Z$168</f>
        <v>18910.540880701454</v>
      </c>
      <c r="AA151" s="16">
        <f>+'MATRIZ (A)'!AA151*AA$168</f>
        <v>1819.1455287982167</v>
      </c>
      <c r="AB151" s="16">
        <f>+'MATRIZ (A)'!AB151*AB$168</f>
        <v>20175.442836069458</v>
      </c>
      <c r="AC151" s="16">
        <f>+'MATRIZ (A)'!AC151*AC$168</f>
        <v>898.11167828135854</v>
      </c>
      <c r="AD151" s="16">
        <f>+'MATRIZ (A)'!AD151*AD$168</f>
        <v>5771.3977066472598</v>
      </c>
      <c r="AE151" s="16">
        <f>+'MATRIZ (A)'!AE151*AE$168</f>
        <v>2884.6806668559643</v>
      </c>
      <c r="AF151" s="16">
        <f>+'MATRIZ (A)'!AF151*AF$168</f>
        <v>24775.203109900547</v>
      </c>
      <c r="AG151" s="16">
        <f>+'MATRIZ (A)'!AG151*AG$168</f>
        <v>2.4372875255053694</v>
      </c>
      <c r="AH151" s="16">
        <f>+'MATRIZ (A)'!AH151*AH$168</f>
        <v>1277.4632725160059</v>
      </c>
      <c r="AI151" s="16">
        <f>+'MATRIZ (A)'!AI151*AI$168</f>
        <v>92302.019675655654</v>
      </c>
      <c r="AJ151" s="16">
        <f>+'MATRIZ (A)'!AJ151*AJ$168</f>
        <v>25263.826136745407</v>
      </c>
      <c r="AK151" s="16">
        <f>+'MATRIZ (A)'!AK151*AK$168</f>
        <v>69868.243603945099</v>
      </c>
      <c r="AL151" s="16">
        <f>+'MATRIZ (A)'!AL151*AL$168</f>
        <v>106013.83233208515</v>
      </c>
      <c r="AM151" s="16">
        <f>+'MATRIZ (A)'!AM151*AM$168</f>
        <v>77755.789419037785</v>
      </c>
      <c r="AN151" s="16">
        <f>+'MATRIZ (A)'!AN151*AN$168</f>
        <v>24917.053369924448</v>
      </c>
      <c r="AO151" s="16">
        <f>+'MATRIZ (A)'!AO151*AO$168</f>
        <v>78931.649284247105</v>
      </c>
      <c r="AP151" s="16">
        <f>+'MATRIZ (A)'!AP151*AP$168</f>
        <v>54595.828877198612</v>
      </c>
      <c r="AQ151" s="16">
        <f>+'MATRIZ (A)'!AQ151*AQ$168</f>
        <v>12079.426444128248</v>
      </c>
      <c r="AR151" s="16">
        <f>+'MATRIZ (A)'!AR151*AR$168</f>
        <v>11652.934678356862</v>
      </c>
      <c r="AS151" s="16">
        <f>+'MATRIZ (A)'!AS151*AS$168</f>
        <v>2805.6222138924518</v>
      </c>
      <c r="AT151" s="16">
        <f>+'MATRIZ (A)'!AT151*AT$168</f>
        <v>6335.1805947212988</v>
      </c>
      <c r="AU151" s="16">
        <f>+'MATRIZ (A)'!AU151*AU$168</f>
        <v>99187.971692671927</v>
      </c>
      <c r="AV151" s="16">
        <f>+'MATRIZ (A)'!AV151*AV$168</f>
        <v>50404.926063218481</v>
      </c>
      <c r="AW151" s="16">
        <f>+'MATRIZ (A)'!AW151*AW$168</f>
        <v>112094.40187403317</v>
      </c>
      <c r="AX151" s="16">
        <f>+'MATRIZ (A)'!AX151*AX$168</f>
        <v>36135.037320977572</v>
      </c>
      <c r="AY151" s="16">
        <f>+'MATRIZ (A)'!AY151*AY$168</f>
        <v>23496.817680334108</v>
      </c>
      <c r="AZ151" s="16">
        <f>+'MATRIZ (A)'!AZ151*AZ$168</f>
        <v>1879.9453564337248</v>
      </c>
      <c r="BA151" s="16">
        <f>+'MATRIZ (A)'!BA151*BA$168</f>
        <v>2676.5560028882869</v>
      </c>
      <c r="BB151" s="16">
        <f>+'MATRIZ (A)'!BB151*BB$168</f>
        <v>13231.440342288244</v>
      </c>
      <c r="BC151" s="16">
        <f>+'MATRIZ (A)'!BC151*BC$168</f>
        <v>152493.07843408876</v>
      </c>
      <c r="BD151" s="16">
        <f>+'MATRIZ (A)'!BD151*BD$168</f>
        <v>16242.205591364662</v>
      </c>
      <c r="BE151" s="16">
        <f>+'MATRIZ (A)'!BE151*BE$168</f>
        <v>98845.856930285649</v>
      </c>
      <c r="BF151" s="16">
        <f>+'MATRIZ (A)'!BF151*BF$168</f>
        <v>189474.42756744742</v>
      </c>
      <c r="BG151" s="16">
        <f>+'MATRIZ (A)'!BG151*BG$168</f>
        <v>68240.819288332597</v>
      </c>
      <c r="BH151" s="16">
        <f>+'MATRIZ (A)'!BH151*BH$168</f>
        <v>48187.176088760112</v>
      </c>
      <c r="BI151" s="16">
        <f>+'MATRIZ (A)'!BI151*BI$168</f>
        <v>39694.521832910323</v>
      </c>
      <c r="BJ151" s="16">
        <f>+'MATRIZ (A)'!BJ151*BJ$168</f>
        <v>61584.884468962497</v>
      </c>
      <c r="BK151" s="16">
        <f>+'MATRIZ (A)'!BK151*BK$168</f>
        <v>19346.306807599638</v>
      </c>
      <c r="BL151" s="16">
        <f>+'MATRIZ (A)'!BL151*BL$168</f>
        <v>6765.8830677434207</v>
      </c>
      <c r="BM151" s="16">
        <f>+'MATRIZ (A)'!BM151*BM$168</f>
        <v>45527.062856255747</v>
      </c>
      <c r="BN151" s="16">
        <f>+'MATRIZ (A)'!BN151*BN$168</f>
        <v>141610.68845389038</v>
      </c>
      <c r="BO151" s="16">
        <f>+'MATRIZ (A)'!BO151*BO$168</f>
        <v>57145.99884190959</v>
      </c>
      <c r="BP151" s="16">
        <f>+'MATRIZ (A)'!BP151*BP$168</f>
        <v>13027.665038034947</v>
      </c>
      <c r="BQ151" s="16">
        <f>+'MATRIZ (A)'!BQ151*BQ$168</f>
        <v>20268.218867118838</v>
      </c>
      <c r="BR151" s="16">
        <f>+'MATRIZ (A)'!BR151*BR$168</f>
        <v>118766.91759516821</v>
      </c>
      <c r="BS151" s="16">
        <f>+'MATRIZ (A)'!BS151*BS$168</f>
        <v>5489.1914507362935</v>
      </c>
      <c r="BT151" s="16">
        <f>+'MATRIZ (A)'!BT151*BT$168</f>
        <v>27525.708137689962</v>
      </c>
      <c r="BU151" s="16">
        <f>+'MATRIZ (A)'!BU151*BU$168</f>
        <v>686380.86194158287</v>
      </c>
      <c r="BV151" s="16">
        <f>+'MATRIZ (A)'!BV151*BV$168</f>
        <v>24350.060923778321</v>
      </c>
      <c r="BW151" s="16">
        <f>+'MATRIZ (A)'!BW151*BW$168</f>
        <v>55778.531047708275</v>
      </c>
      <c r="BX151" s="16">
        <f>+'MATRIZ (A)'!BX151*BX$168</f>
        <v>26002.052527253109</v>
      </c>
      <c r="BY151" s="16">
        <f>+'MATRIZ (A)'!BY151*BY$168</f>
        <v>8068.0399924977746</v>
      </c>
      <c r="BZ151" s="16">
        <f>+'MATRIZ (A)'!BZ151*BZ$168</f>
        <v>4220.5483332734366</v>
      </c>
      <c r="CA151" s="16">
        <f>+'MATRIZ (A)'!CA151*CA$168</f>
        <v>8609.2599117217305</v>
      </c>
      <c r="CB151" s="16">
        <f>+'MATRIZ (A)'!CB151*CB$168</f>
        <v>104070.12543121603</v>
      </c>
      <c r="CC151" s="16">
        <f>+'MATRIZ (A)'!CC151*CC$168</f>
        <v>119439.20012024754</v>
      </c>
      <c r="CD151" s="16">
        <f>+'MATRIZ (A)'!CD151*CD$168</f>
        <v>35131.428202625742</v>
      </c>
      <c r="CE151" s="16">
        <f>+'MATRIZ (A)'!CE151*CE$168</f>
        <v>138909.72164711601</v>
      </c>
      <c r="CF151" s="16">
        <f>+'MATRIZ (A)'!CF151*CF$168</f>
        <v>198638.06954753603</v>
      </c>
      <c r="CG151" s="16">
        <f>+'MATRIZ (A)'!CG151*CG$168</f>
        <v>214168.47277014371</v>
      </c>
      <c r="CH151" s="16">
        <f>+'MATRIZ (A)'!CH151*CH$168</f>
        <v>30898.554031041127</v>
      </c>
      <c r="CI151" s="16">
        <f>+'MATRIZ (A)'!CI151*CI$168</f>
        <v>910.10134931371192</v>
      </c>
      <c r="CJ151" s="16">
        <f>+'MATRIZ (A)'!CJ151*CJ$168</f>
        <v>65344.915169170243</v>
      </c>
      <c r="CK151" s="16">
        <f>+'MATRIZ (A)'!CK151*CK$168</f>
        <v>47699.37765299248</v>
      </c>
      <c r="CL151" s="16">
        <f>+'MATRIZ (A)'!CL151*CL$168</f>
        <v>97414.963361565155</v>
      </c>
      <c r="CM151" s="16">
        <f>+'MATRIZ (A)'!CM151*CM$168</f>
        <v>31200.568339552123</v>
      </c>
      <c r="CN151" s="16">
        <f>+'MATRIZ (A)'!CN151*CN$168</f>
        <v>5209.1356676671194</v>
      </c>
      <c r="CO151" s="16">
        <f>+'MATRIZ (A)'!CO151*CO$168</f>
        <v>28131.137201748337</v>
      </c>
      <c r="CP151" s="16">
        <f>+'MATRIZ (A)'!CP151*CP$168</f>
        <v>12921.56599527988</v>
      </c>
      <c r="CQ151" s="16">
        <f>+'MATRIZ (A)'!CQ151*CQ$168</f>
        <v>96883.035415614533</v>
      </c>
      <c r="CR151" s="16">
        <f>+'MATRIZ (A)'!CR151*CR$168</f>
        <v>242235.91519412553</v>
      </c>
      <c r="CS151" s="16">
        <f>+'MATRIZ (A)'!CS151*CS$168</f>
        <v>21678.335105007776</v>
      </c>
      <c r="CT151" s="16">
        <f>+'MATRIZ (A)'!CT151*CT$168</f>
        <v>63315.726136319172</v>
      </c>
      <c r="CU151" s="16">
        <f>+'MATRIZ (A)'!CU151*CU$168</f>
        <v>46211.950146066352</v>
      </c>
      <c r="CV151" s="16">
        <f>+'MATRIZ (A)'!CV151*CV$168</f>
        <v>1238.4275092380276</v>
      </c>
      <c r="CW151" s="16">
        <f>+'MATRIZ (A)'!CW151*CW$168</f>
        <v>28042.16894022268</v>
      </c>
      <c r="CX151" s="16">
        <f>+'MATRIZ (A)'!CX151*CX$168</f>
        <v>20221.377118943612</v>
      </c>
      <c r="CY151" s="16">
        <f>+'MATRIZ (A)'!CY151*CY$168</f>
        <v>19069.974677770482</v>
      </c>
      <c r="CZ151" s="16">
        <f>+'MATRIZ (A)'!CZ151*CZ$168</f>
        <v>6115.186045071704</v>
      </c>
      <c r="DA151" s="16">
        <f>+'MATRIZ (A)'!DA151*DA$168</f>
        <v>63706.075953207284</v>
      </c>
      <c r="DB151" s="16">
        <f>+'MATRIZ (A)'!DB151*DB$168</f>
        <v>13198.124488386569</v>
      </c>
      <c r="DC151" s="16">
        <f>+'MATRIZ (A)'!DC151*DC$168</f>
        <v>10163.106608237593</v>
      </c>
      <c r="DD151" s="16">
        <f>+'MATRIZ (A)'!DD151*DD$168</f>
        <v>90571.726370281263</v>
      </c>
      <c r="DE151" s="16">
        <f>+'MATRIZ (A)'!DE151*DE$168</f>
        <v>22190.767419570235</v>
      </c>
      <c r="DF151" s="16">
        <f>+'MATRIZ (A)'!DF151*DF$168</f>
        <v>22739.686280060519</v>
      </c>
      <c r="DG151" s="16">
        <f>+'MATRIZ (A)'!DG151*DG$168</f>
        <v>30283.076715824416</v>
      </c>
      <c r="DH151" s="16">
        <f>+'MATRIZ (A)'!DH151*DH$168</f>
        <v>12406.379579397777</v>
      </c>
      <c r="DI151" s="16">
        <f>+'MATRIZ (A)'!DI151*DI$168</f>
        <v>8701.1087114357779</v>
      </c>
      <c r="DJ151" s="16">
        <f>+'MATRIZ (A)'!DJ151*DJ$168</f>
        <v>8686.5066513074871</v>
      </c>
      <c r="DK151" s="16">
        <f>+'MATRIZ (A)'!DK151*DK$168</f>
        <v>1583.1937347259138</v>
      </c>
      <c r="DL151" s="16">
        <f>+'MATRIZ (A)'!DL151*DL$168</f>
        <v>14222.009808632072</v>
      </c>
      <c r="DM151" s="16">
        <f>+'MATRIZ (A)'!DM151*DM$168</f>
        <v>13.676754348172105</v>
      </c>
      <c r="DN151" s="16">
        <f>+'MATRIZ (A)'!DN151*DN$168</f>
        <v>1406.0352067640388</v>
      </c>
      <c r="DO151" s="16">
        <f>+'MATRIZ (A)'!DO151*DO$168</f>
        <v>24883.249143624602</v>
      </c>
      <c r="DP151" s="16">
        <f>+'MATRIZ (A)'!DP151*DP$168</f>
        <v>13144.168876654005</v>
      </c>
      <c r="DQ151" s="16">
        <f>+'MATRIZ (A)'!DQ151*DQ$168</f>
        <v>10769.804194615901</v>
      </c>
      <c r="DR151" s="16">
        <f>+'MATRIZ (A)'!DR151*DR$168</f>
        <v>46062.663502077005</v>
      </c>
      <c r="DS151" s="16">
        <f>+'MATRIZ (A)'!DS151*DS$168</f>
        <v>29367.886591750801</v>
      </c>
      <c r="DT151" s="16">
        <f>+'MATRIZ (A)'!DT151*DT$168</f>
        <v>18603.00914994366</v>
      </c>
      <c r="DU151" s="16">
        <f>+'MATRIZ (A)'!DU151*DU$168</f>
        <v>1145.4735068567736</v>
      </c>
      <c r="DV151" s="16">
        <f>+'MATRIZ (A)'!DV151*DV$168</f>
        <v>81921.557385969703</v>
      </c>
      <c r="DW151" s="16">
        <f>+'MATRIZ (A)'!DW151*DW$168</f>
        <v>198925.73943058451</v>
      </c>
      <c r="DX151" s="16">
        <f>+'MATRIZ (A)'!DX151*DX$168</f>
        <v>8657.9591409626919</v>
      </c>
      <c r="DY151" s="16">
        <f>+'MATRIZ (A)'!DY151*DY$168</f>
        <v>1326.1697326439059</v>
      </c>
      <c r="DZ151" s="16">
        <f>+'MATRIZ (A)'!DZ151*DZ$168</f>
        <v>4986.5414186357139</v>
      </c>
      <c r="EA151" s="16">
        <f>+'MATRIZ (A)'!EA151*EA$168</f>
        <v>11053.527295329941</v>
      </c>
      <c r="EB151" s="16">
        <f>+'MATRIZ (A)'!EB151*EB$168</f>
        <v>26804.60655343064</v>
      </c>
      <c r="EC151" s="16">
        <f>+'MATRIZ (A)'!EC151*EC$168</f>
        <v>8957.4073665165743</v>
      </c>
      <c r="ED151" s="16">
        <f>+'MATRIZ (A)'!ED151*ED$168</f>
        <v>944.98938175468709</v>
      </c>
      <c r="EE151" s="16">
        <f>+'MATRIZ (A)'!EE151*EE$168</f>
        <v>15621.970410116472</v>
      </c>
      <c r="EF151" s="16">
        <f>+'MATRIZ (A)'!EF151*EF$168</f>
        <v>595.8532131996451</v>
      </c>
      <c r="EG151" s="16">
        <f>+'MATRIZ (A)'!EG151*EG$168</f>
        <v>2030.5721047804418</v>
      </c>
      <c r="EH151" s="16">
        <f>+'MATRIZ (A)'!EH151*EH$168</f>
        <v>0</v>
      </c>
      <c r="EI151" s="18">
        <f>SUM(C151:EH151)</f>
        <v>5759356.5552065391</v>
      </c>
      <c r="EJ151" s="41">
        <f>+'MIP 2017'!EJ151</f>
        <v>2421238.422548783</v>
      </c>
      <c r="EK151" s="41">
        <f>+'MIP 2017'!EK151</f>
        <v>17066.620565717592</v>
      </c>
      <c r="EL151" s="41">
        <f>+'MIP 2017'!EL151</f>
        <v>60207.608869486648</v>
      </c>
      <c r="EM151" s="41">
        <f>+'MIP 2017'!EM151</f>
        <v>94137.152939792126</v>
      </c>
      <c r="EN151" s="41">
        <f>+'MIP 2017'!EN151</f>
        <v>241960.17881166167</v>
      </c>
      <c r="EO151" s="41">
        <f>+'MIP 2017'!EO151</f>
        <v>7444.880385943864</v>
      </c>
      <c r="EP151" s="41">
        <f>+'MIP 2017'!EP151</f>
        <v>183996.20952609941</v>
      </c>
      <c r="EQ151" s="41">
        <f>+'MIP 2017'!EQ151</f>
        <v>188878.8931520656</v>
      </c>
      <c r="ER151" s="41">
        <f>+'MIP 2017'!ER151</f>
        <v>19441.957471232912</v>
      </c>
      <c r="ES151" s="41">
        <f>+'MIP 2017'!ES151</f>
        <v>115168.32453401622</v>
      </c>
      <c r="ET151" s="41">
        <f>+'MIP 2017'!ET151</f>
        <v>35473.360034104277</v>
      </c>
      <c r="EU151" s="41">
        <f>+'MIP 2017'!EU151</f>
        <v>71906.188440877886</v>
      </c>
      <c r="EV151" s="41">
        <f>+'MIP 2017'!EV151</f>
        <v>1568862.5198429965</v>
      </c>
      <c r="EW151" s="41">
        <f>+'MIP 2017'!EW151</f>
        <v>-22654.0557237877</v>
      </c>
      <c r="EX151" s="41">
        <f>+'MIP 2017'!EX151</f>
        <v>262975.97102210915</v>
      </c>
      <c r="EY151" s="41">
        <f>+'MIP 2017'!EY151</f>
        <v>52520.520502143409</v>
      </c>
      <c r="EZ151" s="41">
        <f>+'MIP 2017'!EZ151</f>
        <v>10374.522111692664</v>
      </c>
      <c r="FA151" s="41">
        <f>+'MIP 2017'!FA151</f>
        <v>11421.203364605484</v>
      </c>
      <c r="FB151" s="41">
        <f>+'MIP 2017'!FB151</f>
        <v>10576.936666322668</v>
      </c>
      <c r="FC151" s="41">
        <f>+'MIP 2017'!FC151</f>
        <v>167.01307680913527</v>
      </c>
      <c r="FD151" s="41">
        <f>+'MIP 2017'!FD151</f>
        <v>23997.611399224748</v>
      </c>
      <c r="FE151" s="41">
        <f>+'MIP 2017'!FE151</f>
        <v>2306.1646850742245</v>
      </c>
      <c r="FF151" s="41">
        <f>+'MIP 2017'!FF151</f>
        <v>96.5025016719473</v>
      </c>
      <c r="FG151" s="18">
        <f>+SUM(EJ151:FF151)</f>
        <v>5377564.7067286447</v>
      </c>
      <c r="FH151" s="17">
        <f>+FG151+EI151</f>
        <v>11136921.261935184</v>
      </c>
      <c r="FI151" s="28"/>
    </row>
    <row r="152" spans="1:169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69" s="7" customFormat="1" ht="21.75" customHeight="1" thickBot="1" x14ac:dyDescent="0.25">
      <c r="A153" s="179" t="s">
        <v>13</v>
      </c>
      <c r="B153" s="180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1">
        <f>+'MIP 2017'!EJ153</f>
        <v>0</v>
      </c>
      <c r="EK153" s="41">
        <f>+'MIP 2017'!EK153</f>
        <v>0</v>
      </c>
      <c r="EL153" s="41">
        <f>+'MIP 2017'!EL153</f>
        <v>0</v>
      </c>
      <c r="EM153" s="41">
        <f>+'MIP 2017'!EM153</f>
        <v>0</v>
      </c>
      <c r="EN153" s="41">
        <f>+'MIP 2017'!EN153</f>
        <v>0</v>
      </c>
      <c r="EO153" s="41">
        <f>+'MIP 2017'!EO153</f>
        <v>0</v>
      </c>
      <c r="EP153" s="41">
        <f>+'MIP 2017'!EP153</f>
        <v>0</v>
      </c>
      <c r="EQ153" s="41">
        <f>+'MIP 2017'!EQ153</f>
        <v>0</v>
      </c>
      <c r="ER153" s="41">
        <f>+'MIP 2017'!ER153</f>
        <v>0</v>
      </c>
      <c r="ES153" s="41">
        <f>+'MIP 2017'!ES153</f>
        <v>0</v>
      </c>
      <c r="ET153" s="41">
        <f>+'MIP 2017'!ET153</f>
        <v>0</v>
      </c>
      <c r="EU153" s="41">
        <f>+'MIP 2017'!EU153</f>
        <v>0</v>
      </c>
      <c r="EV153" s="41">
        <f>+'MIP 2017'!EV153</f>
        <v>0</v>
      </c>
      <c r="EW153" s="41">
        <f>+'MIP 2017'!EW153</f>
        <v>0</v>
      </c>
      <c r="EX153" s="41">
        <f>+'MIP 2017'!EX153</f>
        <v>0</v>
      </c>
      <c r="EY153" s="41">
        <f>+'MIP 2017'!EY153</f>
        <v>0</v>
      </c>
      <c r="EZ153" s="41">
        <f>+'MIP 2017'!EZ153</f>
        <v>0</v>
      </c>
      <c r="FA153" s="41">
        <f>+'MIP 2017'!FA153</f>
        <v>0</v>
      </c>
      <c r="FB153" s="41">
        <f>+'MIP 2017'!FB153</f>
        <v>0</v>
      </c>
      <c r="FC153" s="41">
        <f>+'MIP 2017'!FC153</f>
        <v>0</v>
      </c>
      <c r="FD153" s="41">
        <f>+'MIP 2017'!FD153</f>
        <v>0</v>
      </c>
      <c r="FE153" s="41">
        <f>+'MIP 2017'!FE153</f>
        <v>0</v>
      </c>
      <c r="FF153" s="41">
        <f>+'MIP 2017'!FF153</f>
        <v>0</v>
      </c>
      <c r="FG153" s="18">
        <f>SUM(EJ153:FF153)</f>
        <v>0</v>
      </c>
      <c r="FH153" s="17">
        <f>+EI153+FG153</f>
        <v>0</v>
      </c>
      <c r="FI153" s="28"/>
    </row>
    <row r="154" spans="1:169" s="7" customFormat="1" ht="21.75" customHeight="1" thickBot="1" x14ac:dyDescent="0.25">
      <c r="A154" s="179" t="s">
        <v>14</v>
      </c>
      <c r="B154" s="180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1">
        <f>+'MIP 2017'!EJ154</f>
        <v>0</v>
      </c>
      <c r="EK154" s="41">
        <f>+'MIP 2017'!EK154</f>
        <v>0</v>
      </c>
      <c r="EL154" s="41">
        <f>+'MIP 2017'!EL154</f>
        <v>0</v>
      </c>
      <c r="EM154" s="41">
        <f>+'MIP 2017'!EM154</f>
        <v>0</v>
      </c>
      <c r="EN154" s="41">
        <f>+'MIP 2017'!EN154</f>
        <v>0</v>
      </c>
      <c r="EO154" s="41">
        <f>+'MIP 2017'!EO154</f>
        <v>0</v>
      </c>
      <c r="EP154" s="41">
        <f>+'MIP 2017'!EP154</f>
        <v>0</v>
      </c>
      <c r="EQ154" s="41">
        <f>+'MIP 2017'!EQ154</f>
        <v>0</v>
      </c>
      <c r="ER154" s="41">
        <f>+'MIP 2017'!ER154</f>
        <v>0</v>
      </c>
      <c r="ES154" s="41">
        <f>+'MIP 2017'!ES154</f>
        <v>0</v>
      </c>
      <c r="ET154" s="41">
        <f>+'MIP 2017'!ET154</f>
        <v>0</v>
      </c>
      <c r="EU154" s="41">
        <f>+'MIP 2017'!EU154</f>
        <v>0</v>
      </c>
      <c r="EV154" s="41">
        <f>+'MIP 2017'!EV154</f>
        <v>0</v>
      </c>
      <c r="EW154" s="41">
        <f>+'MIP 2017'!EW154</f>
        <v>0</v>
      </c>
      <c r="EX154" s="41">
        <f>+'MIP 2017'!EX154</f>
        <v>0</v>
      </c>
      <c r="EY154" s="41">
        <f>+'MIP 2017'!EY154</f>
        <v>0</v>
      </c>
      <c r="EZ154" s="41">
        <f>+'MIP 2017'!EZ154</f>
        <v>0</v>
      </c>
      <c r="FA154" s="41">
        <f>+'MIP 2017'!FA154</f>
        <v>0</v>
      </c>
      <c r="FB154" s="41">
        <f>+'MIP 2017'!FB154</f>
        <v>0</v>
      </c>
      <c r="FC154" s="41">
        <f>+'MIP 2017'!FC154</f>
        <v>0</v>
      </c>
      <c r="FD154" s="41">
        <f>+'MIP 2017'!FD154</f>
        <v>0</v>
      </c>
      <c r="FE154" s="41">
        <f>+'MIP 2017'!FE154</f>
        <v>0</v>
      </c>
      <c r="FF154" s="41">
        <f>+'MIP 2017'!FF154</f>
        <v>0</v>
      </c>
      <c r="FG154" s="18">
        <f>SUM(EJ154:FF154)</f>
        <v>0</v>
      </c>
      <c r="FH154" s="17">
        <f>+EI154+FG154</f>
        <v>0</v>
      </c>
      <c r="FI154" s="28"/>
    </row>
    <row r="155" spans="1:169" s="7" customFormat="1" ht="21.75" customHeight="1" thickBot="1" x14ac:dyDescent="0.25">
      <c r="A155" s="179" t="s">
        <v>15</v>
      </c>
      <c r="B155" s="180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2">+EK153+EK154</f>
        <v>0</v>
      </c>
      <c r="EL155" s="19">
        <f t="shared" si="22"/>
        <v>0</v>
      </c>
      <c r="EM155" s="19">
        <f t="shared" si="22"/>
        <v>0</v>
      </c>
      <c r="EN155" s="19">
        <f t="shared" si="22"/>
        <v>0</v>
      </c>
      <c r="EO155" s="19">
        <f t="shared" si="22"/>
        <v>0</v>
      </c>
      <c r="EP155" s="19">
        <f t="shared" si="22"/>
        <v>0</v>
      </c>
      <c r="EQ155" s="19">
        <f t="shared" si="22"/>
        <v>0</v>
      </c>
      <c r="ER155" s="19">
        <f t="shared" si="22"/>
        <v>0</v>
      </c>
      <c r="ES155" s="19">
        <f t="shared" si="22"/>
        <v>0</v>
      </c>
      <c r="ET155" s="19">
        <f t="shared" si="22"/>
        <v>0</v>
      </c>
      <c r="EU155" s="19">
        <f t="shared" si="22"/>
        <v>0</v>
      </c>
      <c r="EV155" s="19">
        <f t="shared" si="22"/>
        <v>0</v>
      </c>
      <c r="EW155" s="19">
        <f t="shared" si="22"/>
        <v>0</v>
      </c>
      <c r="EX155" s="19">
        <f t="shared" si="22"/>
        <v>0</v>
      </c>
      <c r="EY155" s="19">
        <f t="shared" si="22"/>
        <v>0</v>
      </c>
      <c r="EZ155" s="19">
        <f t="shared" si="22"/>
        <v>0</v>
      </c>
      <c r="FA155" s="19">
        <f t="shared" si="22"/>
        <v>0</v>
      </c>
      <c r="FB155" s="19">
        <f t="shared" si="22"/>
        <v>0</v>
      </c>
      <c r="FC155" s="19">
        <f t="shared" si="22"/>
        <v>0</v>
      </c>
      <c r="FD155" s="19">
        <f t="shared" si="22"/>
        <v>0</v>
      </c>
      <c r="FE155" s="19">
        <f t="shared" si="22"/>
        <v>0</v>
      </c>
      <c r="FF155" s="19">
        <f t="shared" si="22"/>
        <v>0</v>
      </c>
      <c r="FG155" s="18">
        <f>SUM(EJ155:FF155)</f>
        <v>0</v>
      </c>
      <c r="FH155" s="17">
        <f>+EI155+FG155</f>
        <v>0</v>
      </c>
      <c r="FI155" s="28"/>
    </row>
    <row r="156" spans="1:169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69" s="7" customFormat="1" ht="21.75" customHeight="1" thickBot="1" x14ac:dyDescent="0.25">
      <c r="A157" s="179" t="s">
        <v>16</v>
      </c>
      <c r="B157" s="180"/>
      <c r="C157" s="16">
        <f>+C155+C151</f>
        <v>1218.9971780152139</v>
      </c>
      <c r="D157" s="16">
        <f t="shared" ref="D157:BO157" si="23">+D155+D151</f>
        <v>205.41487234516561</v>
      </c>
      <c r="E157" s="16">
        <f t="shared" si="23"/>
        <v>643.51888145788325</v>
      </c>
      <c r="F157" s="16">
        <f t="shared" si="23"/>
        <v>8744.721278645482</v>
      </c>
      <c r="G157" s="16">
        <f t="shared" si="23"/>
        <v>6356.6206458509614</v>
      </c>
      <c r="H157" s="16">
        <f t="shared" si="23"/>
        <v>1661.400531667879</v>
      </c>
      <c r="I157" s="16">
        <f t="shared" si="23"/>
        <v>863.93274539057484</v>
      </c>
      <c r="J157" s="16">
        <f t="shared" si="23"/>
        <v>4460.8249962080472</v>
      </c>
      <c r="K157" s="16">
        <f t="shared" si="23"/>
        <v>6716.0957555516752</v>
      </c>
      <c r="L157" s="16">
        <f t="shared" si="23"/>
        <v>8460.610959598418</v>
      </c>
      <c r="M157" s="16">
        <f t="shared" si="23"/>
        <v>9035.9405251684129</v>
      </c>
      <c r="N157" s="16">
        <f t="shared" si="23"/>
        <v>4179.7061719396215</v>
      </c>
      <c r="O157" s="16">
        <f t="shared" si="23"/>
        <v>5074.1535328350556</v>
      </c>
      <c r="P157" s="16">
        <f t="shared" si="23"/>
        <v>77854.600525269474</v>
      </c>
      <c r="Q157" s="16">
        <f t="shared" si="23"/>
        <v>1917.9949465782888</v>
      </c>
      <c r="R157" s="16">
        <f t="shared" si="23"/>
        <v>115269.80079626017</v>
      </c>
      <c r="S157" s="16">
        <f t="shared" si="23"/>
        <v>7938.333687312389</v>
      </c>
      <c r="T157" s="16">
        <f t="shared" si="23"/>
        <v>17682.799501343285</v>
      </c>
      <c r="U157" s="16">
        <f t="shared" si="23"/>
        <v>10965.717377367313</v>
      </c>
      <c r="V157" s="16">
        <f t="shared" si="23"/>
        <v>1530.9639119913827</v>
      </c>
      <c r="W157" s="16">
        <f t="shared" si="23"/>
        <v>6419.9511783224971</v>
      </c>
      <c r="X157" s="16">
        <f t="shared" si="23"/>
        <v>49258.224062394191</v>
      </c>
      <c r="Y157" s="16">
        <f t="shared" si="23"/>
        <v>10333.283761612016</v>
      </c>
      <c r="Z157" s="16">
        <f t="shared" si="23"/>
        <v>18910.540880701454</v>
      </c>
      <c r="AA157" s="16">
        <f t="shared" si="23"/>
        <v>1819.1455287982167</v>
      </c>
      <c r="AB157" s="16">
        <f t="shared" si="23"/>
        <v>20175.442836069458</v>
      </c>
      <c r="AC157" s="16">
        <f t="shared" si="23"/>
        <v>898.11167828135854</v>
      </c>
      <c r="AD157" s="16">
        <f t="shared" si="23"/>
        <v>5771.3977066472598</v>
      </c>
      <c r="AE157" s="16">
        <f t="shared" si="23"/>
        <v>2884.6806668559643</v>
      </c>
      <c r="AF157" s="16">
        <f t="shared" si="23"/>
        <v>24775.203109900547</v>
      </c>
      <c r="AG157" s="16">
        <f t="shared" si="23"/>
        <v>2.4372875255053694</v>
      </c>
      <c r="AH157" s="16">
        <f t="shared" si="23"/>
        <v>1277.4632725160059</v>
      </c>
      <c r="AI157" s="16">
        <f t="shared" si="23"/>
        <v>92302.019675655654</v>
      </c>
      <c r="AJ157" s="16">
        <f t="shared" si="23"/>
        <v>25263.826136745407</v>
      </c>
      <c r="AK157" s="16">
        <f t="shared" si="23"/>
        <v>69868.243603945099</v>
      </c>
      <c r="AL157" s="16">
        <f t="shared" si="23"/>
        <v>106013.83233208515</v>
      </c>
      <c r="AM157" s="16">
        <f t="shared" si="23"/>
        <v>77755.789419037785</v>
      </c>
      <c r="AN157" s="16">
        <f t="shared" si="23"/>
        <v>24917.053369924448</v>
      </c>
      <c r="AO157" s="16">
        <f t="shared" si="23"/>
        <v>78931.649284247105</v>
      </c>
      <c r="AP157" s="16">
        <f t="shared" si="23"/>
        <v>54595.828877198612</v>
      </c>
      <c r="AQ157" s="16">
        <f t="shared" si="23"/>
        <v>12079.426444128248</v>
      </c>
      <c r="AR157" s="16">
        <f t="shared" si="23"/>
        <v>11652.934678356862</v>
      </c>
      <c r="AS157" s="16">
        <f t="shared" si="23"/>
        <v>2805.6222138924518</v>
      </c>
      <c r="AT157" s="16">
        <f t="shared" si="23"/>
        <v>6335.1805947212988</v>
      </c>
      <c r="AU157" s="16">
        <f t="shared" si="23"/>
        <v>99187.971692671927</v>
      </c>
      <c r="AV157" s="16">
        <f t="shared" si="23"/>
        <v>50404.926063218481</v>
      </c>
      <c r="AW157" s="16">
        <f t="shared" si="23"/>
        <v>112094.40187403317</v>
      </c>
      <c r="AX157" s="16">
        <f t="shared" si="23"/>
        <v>36135.037320977572</v>
      </c>
      <c r="AY157" s="16">
        <f t="shared" si="23"/>
        <v>23496.817680334108</v>
      </c>
      <c r="AZ157" s="16">
        <f t="shared" si="23"/>
        <v>1879.9453564337248</v>
      </c>
      <c r="BA157" s="16">
        <f t="shared" si="23"/>
        <v>2676.5560028882869</v>
      </c>
      <c r="BB157" s="16">
        <f t="shared" si="23"/>
        <v>13231.440342288244</v>
      </c>
      <c r="BC157" s="16">
        <f t="shared" si="23"/>
        <v>152493.07843408876</v>
      </c>
      <c r="BD157" s="16">
        <f t="shared" si="23"/>
        <v>16242.205591364662</v>
      </c>
      <c r="BE157" s="16">
        <f t="shared" si="23"/>
        <v>98845.856930285649</v>
      </c>
      <c r="BF157" s="16">
        <f t="shared" si="23"/>
        <v>189474.42756744742</v>
      </c>
      <c r="BG157" s="16">
        <f t="shared" si="23"/>
        <v>68240.819288332597</v>
      </c>
      <c r="BH157" s="16">
        <f t="shared" si="23"/>
        <v>48187.176088760112</v>
      </c>
      <c r="BI157" s="16">
        <f t="shared" si="23"/>
        <v>39694.521832910323</v>
      </c>
      <c r="BJ157" s="16">
        <f t="shared" si="23"/>
        <v>61584.884468962497</v>
      </c>
      <c r="BK157" s="16">
        <f t="shared" si="23"/>
        <v>19346.306807599638</v>
      </c>
      <c r="BL157" s="16">
        <f t="shared" si="23"/>
        <v>6765.8830677434207</v>
      </c>
      <c r="BM157" s="16">
        <f t="shared" si="23"/>
        <v>45527.062856255747</v>
      </c>
      <c r="BN157" s="16">
        <f t="shared" si="23"/>
        <v>141610.68845389038</v>
      </c>
      <c r="BO157" s="16">
        <f t="shared" si="23"/>
        <v>57145.99884190959</v>
      </c>
      <c r="BP157" s="16">
        <f t="shared" ref="BP157:EA157" si="24">+BP155+BP151</f>
        <v>13027.665038034947</v>
      </c>
      <c r="BQ157" s="16">
        <f t="shared" si="24"/>
        <v>20268.218867118838</v>
      </c>
      <c r="BR157" s="16">
        <f t="shared" si="24"/>
        <v>118766.91759516821</v>
      </c>
      <c r="BS157" s="16">
        <f t="shared" si="24"/>
        <v>5489.1914507362935</v>
      </c>
      <c r="BT157" s="16">
        <f t="shared" si="24"/>
        <v>27525.708137689962</v>
      </c>
      <c r="BU157" s="16">
        <f t="shared" si="24"/>
        <v>686380.86194158287</v>
      </c>
      <c r="BV157" s="16">
        <f t="shared" si="24"/>
        <v>24350.060923778321</v>
      </c>
      <c r="BW157" s="16">
        <f t="shared" si="24"/>
        <v>55778.531047708275</v>
      </c>
      <c r="BX157" s="16">
        <f t="shared" si="24"/>
        <v>26002.052527253109</v>
      </c>
      <c r="BY157" s="16">
        <f t="shared" si="24"/>
        <v>8068.0399924977746</v>
      </c>
      <c r="BZ157" s="16">
        <f t="shared" si="24"/>
        <v>4220.5483332734366</v>
      </c>
      <c r="CA157" s="16">
        <f t="shared" si="24"/>
        <v>8609.2599117217305</v>
      </c>
      <c r="CB157" s="16">
        <f t="shared" si="24"/>
        <v>104070.12543121603</v>
      </c>
      <c r="CC157" s="16">
        <f t="shared" si="24"/>
        <v>119439.20012024754</v>
      </c>
      <c r="CD157" s="16">
        <f t="shared" si="24"/>
        <v>35131.428202625742</v>
      </c>
      <c r="CE157" s="16">
        <f t="shared" si="24"/>
        <v>138909.72164711601</v>
      </c>
      <c r="CF157" s="16">
        <f t="shared" si="24"/>
        <v>198638.06954753603</v>
      </c>
      <c r="CG157" s="16">
        <f t="shared" si="24"/>
        <v>214168.47277014371</v>
      </c>
      <c r="CH157" s="16">
        <f t="shared" si="24"/>
        <v>30898.554031041127</v>
      </c>
      <c r="CI157" s="16">
        <f t="shared" si="24"/>
        <v>910.10134931371192</v>
      </c>
      <c r="CJ157" s="16">
        <f t="shared" si="24"/>
        <v>65344.915169170243</v>
      </c>
      <c r="CK157" s="16">
        <f t="shared" si="24"/>
        <v>47699.37765299248</v>
      </c>
      <c r="CL157" s="16">
        <f t="shared" si="24"/>
        <v>97414.963361565155</v>
      </c>
      <c r="CM157" s="16">
        <f t="shared" si="24"/>
        <v>31200.568339552123</v>
      </c>
      <c r="CN157" s="16">
        <f t="shared" si="24"/>
        <v>5209.1356676671194</v>
      </c>
      <c r="CO157" s="16">
        <f t="shared" si="24"/>
        <v>28131.137201748337</v>
      </c>
      <c r="CP157" s="16">
        <f t="shared" si="24"/>
        <v>12921.56599527988</v>
      </c>
      <c r="CQ157" s="16">
        <f t="shared" si="24"/>
        <v>96883.035415614533</v>
      </c>
      <c r="CR157" s="16">
        <f t="shared" si="24"/>
        <v>242235.91519412553</v>
      </c>
      <c r="CS157" s="16">
        <f t="shared" si="24"/>
        <v>21678.335105007776</v>
      </c>
      <c r="CT157" s="16">
        <f t="shared" si="24"/>
        <v>63315.726136319172</v>
      </c>
      <c r="CU157" s="16">
        <f t="shared" si="24"/>
        <v>46211.950146066352</v>
      </c>
      <c r="CV157" s="16">
        <f t="shared" si="24"/>
        <v>1238.4275092380276</v>
      </c>
      <c r="CW157" s="16">
        <f t="shared" si="24"/>
        <v>28042.16894022268</v>
      </c>
      <c r="CX157" s="16">
        <f t="shared" si="24"/>
        <v>20221.377118943612</v>
      </c>
      <c r="CY157" s="16">
        <f t="shared" si="24"/>
        <v>19069.974677770482</v>
      </c>
      <c r="CZ157" s="16">
        <f t="shared" si="24"/>
        <v>6115.186045071704</v>
      </c>
      <c r="DA157" s="16">
        <f t="shared" si="24"/>
        <v>63706.075953207284</v>
      </c>
      <c r="DB157" s="16">
        <f t="shared" si="24"/>
        <v>13198.124488386569</v>
      </c>
      <c r="DC157" s="16">
        <f t="shared" si="24"/>
        <v>10163.106608237593</v>
      </c>
      <c r="DD157" s="16">
        <f t="shared" si="24"/>
        <v>90571.726370281263</v>
      </c>
      <c r="DE157" s="16">
        <f t="shared" si="24"/>
        <v>22190.767419570235</v>
      </c>
      <c r="DF157" s="16">
        <f t="shared" si="24"/>
        <v>22739.686280060519</v>
      </c>
      <c r="DG157" s="16">
        <f t="shared" si="24"/>
        <v>30283.076715824416</v>
      </c>
      <c r="DH157" s="16">
        <f t="shared" si="24"/>
        <v>12406.379579397777</v>
      </c>
      <c r="DI157" s="16">
        <f t="shared" si="24"/>
        <v>8701.1087114357779</v>
      </c>
      <c r="DJ157" s="16">
        <f t="shared" si="24"/>
        <v>8686.5066513074871</v>
      </c>
      <c r="DK157" s="16">
        <f t="shared" si="24"/>
        <v>1583.1937347259138</v>
      </c>
      <c r="DL157" s="16">
        <f t="shared" si="24"/>
        <v>14222.009808632072</v>
      </c>
      <c r="DM157" s="16">
        <f t="shared" si="24"/>
        <v>13.676754348172105</v>
      </c>
      <c r="DN157" s="16">
        <f t="shared" si="24"/>
        <v>1406.0352067640388</v>
      </c>
      <c r="DO157" s="16">
        <f t="shared" si="24"/>
        <v>24883.249143624602</v>
      </c>
      <c r="DP157" s="16">
        <f t="shared" si="24"/>
        <v>13144.168876654005</v>
      </c>
      <c r="DQ157" s="16">
        <f t="shared" si="24"/>
        <v>10769.804194615901</v>
      </c>
      <c r="DR157" s="16">
        <f t="shared" si="24"/>
        <v>46062.663502077005</v>
      </c>
      <c r="DS157" s="16">
        <f t="shared" si="24"/>
        <v>29367.886591750801</v>
      </c>
      <c r="DT157" s="16">
        <f t="shared" si="24"/>
        <v>18603.00914994366</v>
      </c>
      <c r="DU157" s="16">
        <f t="shared" si="24"/>
        <v>1145.4735068567736</v>
      </c>
      <c r="DV157" s="16">
        <f t="shared" si="24"/>
        <v>81921.557385969703</v>
      </c>
      <c r="DW157" s="16">
        <f t="shared" si="24"/>
        <v>198925.73943058451</v>
      </c>
      <c r="DX157" s="16">
        <f t="shared" si="24"/>
        <v>8657.9591409626919</v>
      </c>
      <c r="DY157" s="16">
        <f t="shared" si="24"/>
        <v>1326.1697326439059</v>
      </c>
      <c r="DZ157" s="16">
        <f t="shared" si="24"/>
        <v>4986.5414186357139</v>
      </c>
      <c r="EA157" s="16">
        <f t="shared" si="24"/>
        <v>11053.527295329941</v>
      </c>
      <c r="EB157" s="16">
        <f t="shared" ref="EB157:EH157" si="25">+EB155+EB151</f>
        <v>26804.60655343064</v>
      </c>
      <c r="EC157" s="16">
        <f t="shared" si="25"/>
        <v>8957.4073665165743</v>
      </c>
      <c r="ED157" s="16">
        <f t="shared" si="25"/>
        <v>944.98938175468709</v>
      </c>
      <c r="EE157" s="16">
        <f t="shared" si="25"/>
        <v>15621.970410116472</v>
      </c>
      <c r="EF157" s="16">
        <f t="shared" si="25"/>
        <v>595.8532131996451</v>
      </c>
      <c r="EG157" s="16">
        <f t="shared" si="25"/>
        <v>2030.5721047804418</v>
      </c>
      <c r="EH157" s="16">
        <f t="shared" si="25"/>
        <v>0</v>
      </c>
      <c r="EI157" s="18">
        <f>SUM(C157:EH157)</f>
        <v>5759356.5552065391</v>
      </c>
      <c r="EJ157" s="19">
        <f>+EJ155+EJ151</f>
        <v>2421238.422548783</v>
      </c>
      <c r="EK157" s="19">
        <f t="shared" ref="EK157:FF157" si="26">+EK155+EK151</f>
        <v>17066.620565717592</v>
      </c>
      <c r="EL157" s="19">
        <f t="shared" si="26"/>
        <v>60207.608869486648</v>
      </c>
      <c r="EM157" s="19">
        <f t="shared" si="26"/>
        <v>94137.152939792126</v>
      </c>
      <c r="EN157" s="19">
        <f t="shared" si="26"/>
        <v>241960.17881166167</v>
      </c>
      <c r="EO157" s="19">
        <f t="shared" si="26"/>
        <v>7444.880385943864</v>
      </c>
      <c r="EP157" s="19">
        <f t="shared" si="26"/>
        <v>183996.20952609941</v>
      </c>
      <c r="EQ157" s="19">
        <f t="shared" si="26"/>
        <v>188878.8931520656</v>
      </c>
      <c r="ER157" s="19">
        <f t="shared" si="26"/>
        <v>19441.957471232912</v>
      </c>
      <c r="ES157" s="19">
        <f t="shared" si="26"/>
        <v>115168.32453401622</v>
      </c>
      <c r="ET157" s="19">
        <f t="shared" si="26"/>
        <v>35473.360034104277</v>
      </c>
      <c r="EU157" s="19">
        <f t="shared" si="26"/>
        <v>71906.188440877886</v>
      </c>
      <c r="EV157" s="19">
        <f t="shared" si="26"/>
        <v>1568862.5198429965</v>
      </c>
      <c r="EW157" s="19">
        <f t="shared" si="26"/>
        <v>-22654.0557237877</v>
      </c>
      <c r="EX157" s="19">
        <f t="shared" si="26"/>
        <v>262975.97102210915</v>
      </c>
      <c r="EY157" s="19">
        <f t="shared" si="26"/>
        <v>52520.520502143409</v>
      </c>
      <c r="EZ157" s="19">
        <f t="shared" si="26"/>
        <v>10374.522111692664</v>
      </c>
      <c r="FA157" s="19">
        <f t="shared" si="26"/>
        <v>11421.203364605484</v>
      </c>
      <c r="FB157" s="19">
        <f t="shared" si="26"/>
        <v>10576.936666322668</v>
      </c>
      <c r="FC157" s="19">
        <f t="shared" si="26"/>
        <v>167.01307680913527</v>
      </c>
      <c r="FD157" s="19">
        <f t="shared" si="26"/>
        <v>23997.611399224748</v>
      </c>
      <c r="FE157" s="19">
        <f t="shared" si="26"/>
        <v>2306.1646850742245</v>
      </c>
      <c r="FF157" s="19">
        <f t="shared" si="26"/>
        <v>96.5025016719473</v>
      </c>
      <c r="FG157" s="18">
        <f>+SUM(EJ157:FF157)</f>
        <v>5377564.7067286447</v>
      </c>
      <c r="FH157" s="17">
        <f>+FG157+EI157</f>
        <v>11136921.261935184</v>
      </c>
      <c r="FI157" s="28"/>
    </row>
    <row r="158" spans="1:169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69" s="7" customFormat="1" ht="21.75" customHeight="1" thickBot="1" x14ac:dyDescent="0.25">
      <c r="A159" s="179" t="s">
        <v>17</v>
      </c>
      <c r="B159" s="180"/>
      <c r="C159" s="16">
        <f>+'MATRIZ (A)'!C159*C$168</f>
        <v>107.07302479829947</v>
      </c>
      <c r="D159" s="16">
        <f>+'MATRIZ (A)'!D159*D$168</f>
        <v>16.975435286918653</v>
      </c>
      <c r="E159" s="16">
        <f>+'MATRIZ (A)'!E159*E$168</f>
        <v>43.052409302754874</v>
      </c>
      <c r="F159" s="16">
        <f>+'MATRIZ (A)'!F159*F$168</f>
        <v>678.90694224040305</v>
      </c>
      <c r="G159" s="16">
        <f>+'MATRIZ (A)'!G159*G$168</f>
        <v>415.69065039157556</v>
      </c>
      <c r="H159" s="16">
        <f>+'MATRIZ (A)'!H159*H$168</f>
        <v>360.89472666679677</v>
      </c>
      <c r="I159" s="16">
        <f>+'MATRIZ (A)'!I159*I$168</f>
        <v>102.06807558517349</v>
      </c>
      <c r="J159" s="16">
        <f>+'MATRIZ (A)'!J159*J$168</f>
        <v>769.9425163698063</v>
      </c>
      <c r="K159" s="16">
        <f>+'MATRIZ (A)'!K159*K$168</f>
        <v>1358.1014615317686</v>
      </c>
      <c r="L159" s="16">
        <f>+'MATRIZ (A)'!L159*L$168</f>
        <v>676.41536823950923</v>
      </c>
      <c r="M159" s="16">
        <f>+'MATRIZ (A)'!M159*M$168</f>
        <v>2464.0422016502043</v>
      </c>
      <c r="N159" s="16">
        <f>+'MATRIZ (A)'!N159*N$168</f>
        <v>510.64381845223988</v>
      </c>
      <c r="O159" s="16">
        <f>+'MATRIZ (A)'!O159*O$168</f>
        <v>805.61620661575216</v>
      </c>
      <c r="P159" s="16">
        <f>+'MATRIZ (A)'!P159*P$168</f>
        <v>3924.5051307535691</v>
      </c>
      <c r="Q159" s="16">
        <f>+'MATRIZ (A)'!Q159*Q$168</f>
        <v>183.6888567773679</v>
      </c>
      <c r="R159" s="16">
        <f>+'MATRIZ (A)'!R159*R$168</f>
        <v>10255.214420751941</v>
      </c>
      <c r="S159" s="16">
        <f>+'MATRIZ (A)'!S159*S$168</f>
        <v>987.77039215491891</v>
      </c>
      <c r="T159" s="16">
        <f>+'MATRIZ (A)'!T159*T$168</f>
        <v>2425.7189879035041</v>
      </c>
      <c r="U159" s="16">
        <f>+'MATRIZ (A)'!U159*U$168</f>
        <v>1641.4121054345103</v>
      </c>
      <c r="V159" s="16">
        <f>+'MATRIZ (A)'!V159*V$168</f>
        <v>315.56464630642455</v>
      </c>
      <c r="W159" s="16">
        <f>+'MATRIZ (A)'!W159*W$168</f>
        <v>1019.4152341291287</v>
      </c>
      <c r="X159" s="16">
        <f>+'MATRIZ (A)'!X159*X$168</f>
        <v>5864.1811217974973</v>
      </c>
      <c r="Y159" s="16">
        <f>+'MATRIZ (A)'!Y159*Y$168</f>
        <v>504.35361846608413</v>
      </c>
      <c r="Z159" s="16">
        <f>+'MATRIZ (A)'!Z159*Z$168</f>
        <v>965.58923549544409</v>
      </c>
      <c r="AA159" s="16">
        <f>+'MATRIZ (A)'!AA159*AA$168</f>
        <v>271.19594020999176</v>
      </c>
      <c r="AB159" s="16">
        <f>+'MATRIZ (A)'!AB159*AB$168</f>
        <v>15917.560253120815</v>
      </c>
      <c r="AC159" s="16">
        <f>+'MATRIZ (A)'!AC159*AC$168</f>
        <v>214.76541725543339</v>
      </c>
      <c r="AD159" s="16">
        <f>+'MATRIZ (A)'!AD159*AD$168</f>
        <v>1928.2045147221334</v>
      </c>
      <c r="AE159" s="16">
        <f>+'MATRIZ (A)'!AE159*AE$168</f>
        <v>540.01220897275766</v>
      </c>
      <c r="AF159" s="16">
        <f>+'MATRIZ (A)'!AF159*AF$168</f>
        <v>9987.9630628581908</v>
      </c>
      <c r="AG159" s="16">
        <f>+'MATRIZ (A)'!AG159*AG$168</f>
        <v>2.1261789212719031</v>
      </c>
      <c r="AH159" s="16">
        <f>+'MATRIZ (A)'!AH159*AH$168</f>
        <v>335.67808919997867</v>
      </c>
      <c r="AI159" s="16">
        <f>+'MATRIZ (A)'!AI159*AI$168</f>
        <v>5906.6417042862131</v>
      </c>
      <c r="AJ159" s="16">
        <f>+'MATRIZ (A)'!AJ159*AJ$168</f>
        <v>1646.26327299684</v>
      </c>
      <c r="AK159" s="16">
        <f>+'MATRIZ (A)'!AK159*AK$168</f>
        <v>5241.5106292824448</v>
      </c>
      <c r="AL159" s="16">
        <f>+'MATRIZ (A)'!AL159*AL$168</f>
        <v>2637.1009913878861</v>
      </c>
      <c r="AM159" s="16">
        <f>+'MATRIZ (A)'!AM159*AM$168</f>
        <v>5900.8293880364536</v>
      </c>
      <c r="AN159" s="16">
        <f>+'MATRIZ (A)'!AN159*AN$168</f>
        <v>1365.2370120026678</v>
      </c>
      <c r="AO159" s="16">
        <f>+'MATRIZ (A)'!AO159*AO$168</f>
        <v>2667.8878247075781</v>
      </c>
      <c r="AP159" s="16">
        <f>+'MATRIZ (A)'!AP159*AP$168</f>
        <v>6465.8640120868295</v>
      </c>
      <c r="AQ159" s="16">
        <f>+'MATRIZ (A)'!AQ159*AQ$168</f>
        <v>2315.6252421259128</v>
      </c>
      <c r="AR159" s="16">
        <f>+'MATRIZ (A)'!AR159*AR$168</f>
        <v>899.99321078445917</v>
      </c>
      <c r="AS159" s="16">
        <f>+'MATRIZ (A)'!AS159*AS$168</f>
        <v>549.31291912810866</v>
      </c>
      <c r="AT159" s="16">
        <f>+'MATRIZ (A)'!AT159*AT$168</f>
        <v>919.46676229506863</v>
      </c>
      <c r="AU159" s="16">
        <f>+'MATRIZ (A)'!AU159*AU$168</f>
        <v>6046.3525838310061</v>
      </c>
      <c r="AV159" s="16">
        <f>+'MATRIZ (A)'!AV159*AV$168</f>
        <v>2206.4594513358848</v>
      </c>
      <c r="AW159" s="16">
        <f>+'MATRIZ (A)'!AW159*AW$168</f>
        <v>8872.3962755025877</v>
      </c>
      <c r="AX159" s="16">
        <f>+'MATRIZ (A)'!AX159*AX$168</f>
        <v>2231.487072524154</v>
      </c>
      <c r="AY159" s="16">
        <f>+'MATRIZ (A)'!AY159*AY$168</f>
        <v>2275.2647014267063</v>
      </c>
      <c r="AZ159" s="16">
        <f>+'MATRIZ (A)'!AZ159*AZ$168</f>
        <v>176.59016724120912</v>
      </c>
      <c r="BA159" s="16">
        <f>+'MATRIZ (A)'!BA159*BA$168</f>
        <v>338.07300497199475</v>
      </c>
      <c r="BB159" s="16">
        <f>+'MATRIZ (A)'!BB159*BB$168</f>
        <v>2955.6171261124837</v>
      </c>
      <c r="BC159" s="16">
        <f>+'MATRIZ (A)'!BC159*BC$168</f>
        <v>5713.0771876810059</v>
      </c>
      <c r="BD159" s="16">
        <f>+'MATRIZ (A)'!BD159*BD$168</f>
        <v>1834.5770619849143</v>
      </c>
      <c r="BE159" s="16">
        <f>+'MATRIZ (A)'!BE159*BE$168</f>
        <v>3433.4784080825902</v>
      </c>
      <c r="BF159" s="16">
        <f>+'MATRIZ (A)'!BF159*BF$168</f>
        <v>6651.1118735867767</v>
      </c>
      <c r="BG159" s="16">
        <f>+'MATRIZ (A)'!BG159*BG$168</f>
        <v>3306.4438217449378</v>
      </c>
      <c r="BH159" s="16">
        <f>+'MATRIZ (A)'!BH159*BH$168</f>
        <v>2727.2281830795282</v>
      </c>
      <c r="BI159" s="16">
        <f>+'MATRIZ (A)'!BI159*BI$168</f>
        <v>1531.0391517762448</v>
      </c>
      <c r="BJ159" s="16">
        <f>+'MATRIZ (A)'!BJ159*BJ$168</f>
        <v>3917.6156909275114</v>
      </c>
      <c r="BK159" s="16">
        <f>+'MATRIZ (A)'!BK159*BK$168</f>
        <v>1869.3324528712287</v>
      </c>
      <c r="BL159" s="16">
        <f>+'MATRIZ (A)'!BL159*BL$168</f>
        <v>1469.9259329187541</v>
      </c>
      <c r="BM159" s="16">
        <f>+'MATRIZ (A)'!BM159*BM$168</f>
        <v>12634.07717967067</v>
      </c>
      <c r="BN159" s="16">
        <f>+'MATRIZ (A)'!BN159*BN$168</f>
        <v>10605.086897135359</v>
      </c>
      <c r="BO159" s="16">
        <f>+'MATRIZ (A)'!BO159*BO$168</f>
        <v>5957.0103038911739</v>
      </c>
      <c r="BP159" s="16">
        <f>+'MATRIZ (A)'!BP159*BP$168</f>
        <v>787.30429442201364</v>
      </c>
      <c r="BQ159" s="16">
        <f>+'MATRIZ (A)'!BQ159*BQ$168</f>
        <v>908.84581962183802</v>
      </c>
      <c r="BR159" s="16">
        <f>+'MATRIZ (A)'!BR159*BR$168</f>
        <v>7566.9420365832666</v>
      </c>
      <c r="BS159" s="16">
        <f>+'MATRIZ (A)'!BS159*BS$168</f>
        <v>797.66861669535035</v>
      </c>
      <c r="BT159" s="16">
        <f>+'MATRIZ (A)'!BT159*BT$168</f>
        <v>4399.4370373729344</v>
      </c>
      <c r="BU159" s="16">
        <f>+'MATRIZ (A)'!BU159*BU$168</f>
        <v>25722.368550185634</v>
      </c>
      <c r="BV159" s="16">
        <f>+'MATRIZ (A)'!BV159*BV$168</f>
        <v>3856.8543748154179</v>
      </c>
      <c r="BW159" s="16">
        <f>+'MATRIZ (A)'!BW159*BW$168</f>
        <v>6218.1250474963708</v>
      </c>
      <c r="BX159" s="16">
        <f>+'MATRIZ (A)'!BX159*BX$168</f>
        <v>8616.5926571676846</v>
      </c>
      <c r="BY159" s="16">
        <f>+'MATRIZ (A)'!BY159*BY$168</f>
        <v>2211.1301199741761</v>
      </c>
      <c r="BZ159" s="16">
        <f>+'MATRIZ (A)'!BZ159*BZ$168</f>
        <v>2172.333644578594</v>
      </c>
      <c r="CA159" s="16">
        <f>+'MATRIZ (A)'!CA159*CA$168</f>
        <v>2146.3651697828868</v>
      </c>
      <c r="CB159" s="16">
        <f>+'MATRIZ (A)'!CB159*CB$168</f>
        <v>29098.647493346085</v>
      </c>
      <c r="CC159" s="16">
        <f>+'MATRIZ (A)'!CC159*CC$168</f>
        <v>31908.562604691491</v>
      </c>
      <c r="CD159" s="16">
        <f>+'MATRIZ (A)'!CD159*CD$168</f>
        <v>17276.784636166885</v>
      </c>
      <c r="CE159" s="16">
        <f>+'MATRIZ (A)'!CE159*CE$168</f>
        <v>29675.990261951858</v>
      </c>
      <c r="CF159" s="16">
        <f>+'MATRIZ (A)'!CF159*CF$168</f>
        <v>44542.307978723686</v>
      </c>
      <c r="CG159" s="16">
        <f>+'MATRIZ (A)'!CG159*CG$168</f>
        <v>45061.073578314572</v>
      </c>
      <c r="CH159" s="16">
        <f>+'MATRIZ (A)'!CH159*CH$168</f>
        <v>9174.8769236298267</v>
      </c>
      <c r="CI159" s="16">
        <f>+'MATRIZ (A)'!CI159*CI$168</f>
        <v>292.56701004394506</v>
      </c>
      <c r="CJ159" s="16">
        <f>+'MATRIZ (A)'!CJ159*CJ$168</f>
        <v>36755.239082057269</v>
      </c>
      <c r="CK159" s="16">
        <f>+'MATRIZ (A)'!CK159*CK$168</f>
        <v>33209.189093247216</v>
      </c>
      <c r="CL159" s="16">
        <f>+'MATRIZ (A)'!CL159*CL$168</f>
        <v>47983.422035781623</v>
      </c>
      <c r="CM159" s="16">
        <f>+'MATRIZ (A)'!CM159*CM$168</f>
        <v>16831.733485088131</v>
      </c>
      <c r="CN159" s="16">
        <f>+'MATRIZ (A)'!CN159*CN$168</f>
        <v>902.8751183161512</v>
      </c>
      <c r="CO159" s="16">
        <f>+'MATRIZ (A)'!CO159*CO$168</f>
        <v>13601.068219470593</v>
      </c>
      <c r="CP159" s="16">
        <f>+'MATRIZ (A)'!CP159*CP$168</f>
        <v>1119.518603969311</v>
      </c>
      <c r="CQ159" s="16">
        <f>+'MATRIZ (A)'!CQ159*CQ$168</f>
        <v>14515.071944709734</v>
      </c>
      <c r="CR159" s="16">
        <f>+'MATRIZ (A)'!CR159*CR$168</f>
        <v>33518.480185165303</v>
      </c>
      <c r="CS159" s="16">
        <f>+'MATRIZ (A)'!CS159*CS$168</f>
        <v>2705.2114450685449</v>
      </c>
      <c r="CT159" s="16">
        <f>+'MATRIZ (A)'!CT159*CT$168</f>
        <v>13237.086104201577</v>
      </c>
      <c r="CU159" s="16">
        <f>+'MATRIZ (A)'!CU159*CU$168</f>
        <v>5068.6313591411399</v>
      </c>
      <c r="CV159" s="16">
        <f>+'MATRIZ (A)'!CV159*CV$168</f>
        <v>149.61108851021845</v>
      </c>
      <c r="CW159" s="16">
        <f>+'MATRIZ (A)'!CW159*CW$168</f>
        <v>5851.7939156128086</v>
      </c>
      <c r="CX159" s="16">
        <f>+'MATRIZ (A)'!CX159*CX$168</f>
        <v>1651.2666464868641</v>
      </c>
      <c r="CY159" s="16">
        <f>+'MATRIZ (A)'!CY159*CY$168</f>
        <v>8137.4036796872379</v>
      </c>
      <c r="CZ159" s="16">
        <f>+'MATRIZ (A)'!CZ159*CZ$168</f>
        <v>1982.7728446909471</v>
      </c>
      <c r="DA159" s="16">
        <f>+'MATRIZ (A)'!DA159*DA$168</f>
        <v>15256.972670311998</v>
      </c>
      <c r="DB159" s="16">
        <f>+'MATRIZ (A)'!DB159*DB$168</f>
        <v>2734.2558485790596</v>
      </c>
      <c r="DC159" s="16">
        <f>+'MATRIZ (A)'!DC159*DC$168</f>
        <v>2481.5390459229652</v>
      </c>
      <c r="DD159" s="16">
        <f>+'MATRIZ (A)'!DD159*DD$168</f>
        <v>4704.9932556406893</v>
      </c>
      <c r="DE159" s="16">
        <f>+'MATRIZ (A)'!DE159*DE$168</f>
        <v>6100.7847838475045</v>
      </c>
      <c r="DF159" s="16">
        <f>+'MATRIZ (A)'!DF159*DF$168</f>
        <v>1666.9181030169605</v>
      </c>
      <c r="DG159" s="16">
        <f>+'MATRIZ (A)'!DG159*DG$168</f>
        <v>4938.5359080782328</v>
      </c>
      <c r="DH159" s="16">
        <f>+'MATRIZ (A)'!DH159*DH$168</f>
        <v>2840.7534470008159</v>
      </c>
      <c r="DI159" s="16">
        <f>+'MATRIZ (A)'!DI159*DI$168</f>
        <v>717.08744139202906</v>
      </c>
      <c r="DJ159" s="16">
        <f>+'MATRIZ (A)'!DJ159*DJ$168</f>
        <v>4134.7600955267517</v>
      </c>
      <c r="DK159" s="16">
        <f>+'MATRIZ (A)'!DK159*DK$168</f>
        <v>773.44426070904149</v>
      </c>
      <c r="DL159" s="16">
        <f>+'MATRIZ (A)'!DL159*DL$168</f>
        <v>5634.6149578513505</v>
      </c>
      <c r="DM159" s="16">
        <f>+'MATRIZ (A)'!DM159*DM$168</f>
        <v>4.373581429543635</v>
      </c>
      <c r="DN159" s="16">
        <f>+'MATRIZ (A)'!DN159*DN$168</f>
        <v>326.2670395051029</v>
      </c>
      <c r="DO159" s="16">
        <f>+'MATRIZ (A)'!DO159*DO$168</f>
        <v>5680.0030450552713</v>
      </c>
      <c r="DP159" s="16">
        <f>+'MATRIZ (A)'!DP159*DP$168</f>
        <v>3622.8215069127864</v>
      </c>
      <c r="DQ159" s="16">
        <f>+'MATRIZ (A)'!DQ159*DQ$168</f>
        <v>2498.1483174379628</v>
      </c>
      <c r="DR159" s="16">
        <f>+'MATRIZ (A)'!DR159*DR$168</f>
        <v>3878.480531094322</v>
      </c>
      <c r="DS159" s="16">
        <f>+'MATRIZ (A)'!DS159*DS$168</f>
        <v>7472.8709460028003</v>
      </c>
      <c r="DT159" s="16">
        <f>+'MATRIZ (A)'!DT159*DT$168</f>
        <v>5613.5367803298177</v>
      </c>
      <c r="DU159" s="16">
        <f>+'MATRIZ (A)'!DU159*DU$168</f>
        <v>85.244638521008724</v>
      </c>
      <c r="DV159" s="16">
        <f>+'MATRIZ (A)'!DV159*DV$168</f>
        <v>13628.348204930164</v>
      </c>
      <c r="DW159" s="16">
        <f>+'MATRIZ (A)'!DW159*DW$168</f>
        <v>18927.455793611145</v>
      </c>
      <c r="DX159" s="16">
        <f>+'MATRIZ (A)'!DX159*DX$168</f>
        <v>3133.6857710559893</v>
      </c>
      <c r="DY159" s="16">
        <f>+'MATRIZ (A)'!DY159*DY$168</f>
        <v>672.22244164528001</v>
      </c>
      <c r="DZ159" s="16">
        <f>+'MATRIZ (A)'!DZ159*DZ$168</f>
        <v>725.21175469477646</v>
      </c>
      <c r="EA159" s="16">
        <f>+'MATRIZ (A)'!EA159*EA$168</f>
        <v>4289.548275955699</v>
      </c>
      <c r="EB159" s="16">
        <f>+'MATRIZ (A)'!EB159*EB$168</f>
        <v>5187.076450536194</v>
      </c>
      <c r="EC159" s="16">
        <f>+'MATRIZ (A)'!EC159*EC$168</f>
        <v>2600.3564533084032</v>
      </c>
      <c r="ED159" s="16">
        <f>+'MATRIZ (A)'!ED159*ED$168</f>
        <v>272.90305771167806</v>
      </c>
      <c r="EE159" s="16">
        <f>+'MATRIZ (A)'!EE159*EE$168</f>
        <v>3616.5121029415768</v>
      </c>
      <c r="EF159" s="16">
        <f>+'MATRIZ (A)'!EF159*EF$168</f>
        <v>175.91038737446405</v>
      </c>
      <c r="EG159" s="16">
        <f>+'MATRIZ (A)'!EG159*EG$168</f>
        <v>866.6428740439278</v>
      </c>
      <c r="EH159" s="16">
        <f>+'MATRIZ (A)'!EH159*EH$168</f>
        <v>0</v>
      </c>
      <c r="EI159" s="18">
        <f>SUM(C159:EH159)</f>
        <v>833779.75222852384</v>
      </c>
      <c r="EJ159" s="41">
        <f>+'MIP 2017'!EJ159</f>
        <v>1414857.3994589392</v>
      </c>
      <c r="EK159" s="41">
        <f>+'MIP 2017'!EK159</f>
        <v>6648.3477634237515</v>
      </c>
      <c r="EL159" s="41">
        <f>+'MIP 2017'!EL159</f>
        <v>25343.396312679957</v>
      </c>
      <c r="EM159" s="41">
        <f>+'MIP 2017'!EM159</f>
        <v>54071.255716050982</v>
      </c>
      <c r="EN159" s="41">
        <f>+'MIP 2017'!EN159</f>
        <v>1560.1849185396459</v>
      </c>
      <c r="EO159" s="41">
        <f>+'MIP 2017'!EO159</f>
        <v>22.297539276646404</v>
      </c>
      <c r="EP159" s="41">
        <f>+'MIP 2017'!EP159</f>
        <v>5293.6728521274272</v>
      </c>
      <c r="EQ159" s="41">
        <f>+'MIP 2017'!EQ159</f>
        <v>2941.612986258333</v>
      </c>
      <c r="ER159" s="41">
        <f>+'MIP 2017'!ER159</f>
        <v>61.271017171601443</v>
      </c>
      <c r="ES159" s="41">
        <f>+'MIP 2017'!ES159</f>
        <v>3020.7712147612765</v>
      </c>
      <c r="ET159" s="41">
        <f>+'MIP 2017'!ET159</f>
        <v>342.3559258069829</v>
      </c>
      <c r="EU159" s="41">
        <f>+'MIP 2017'!EU159</f>
        <v>0</v>
      </c>
      <c r="EV159" s="41">
        <f>+'MIP 2017'!EV159</f>
        <v>165200.08097346078</v>
      </c>
      <c r="EW159" s="41">
        <f>+'MIP 2017'!EW159</f>
        <v>9810.7545678209699</v>
      </c>
      <c r="EX159" s="41">
        <f>+'MIP 2017'!EX159</f>
        <v>18981.521268416895</v>
      </c>
      <c r="EY159" s="41">
        <f>+'MIP 2017'!EY159</f>
        <v>47412.542334299185</v>
      </c>
      <c r="EZ159" s="41">
        <f>+'MIP 2017'!EZ159</f>
        <v>9628.2538962039398</v>
      </c>
      <c r="FA159" s="41">
        <f>+'MIP 2017'!FA159</f>
        <v>9419.0488883956859</v>
      </c>
      <c r="FB159" s="41">
        <f>+'MIP 2017'!FB159</f>
        <v>9676.5299181853479</v>
      </c>
      <c r="FC159" s="41">
        <f>+'MIP 2017'!FC159</f>
        <v>210.36213762723673</v>
      </c>
      <c r="FD159" s="41">
        <f>+'MIP 2017'!FD159</f>
        <v>21858.317010989762</v>
      </c>
      <c r="FE159" s="41">
        <f>+'MIP 2017'!FE159</f>
        <v>2315.6637309954167</v>
      </c>
      <c r="FF159" s="41">
        <f>+'MIP 2017'!FF159</f>
        <v>173.43844968873486</v>
      </c>
      <c r="FG159" s="18">
        <f>+SUM(EJ159:FF159)</f>
        <v>1808849.0788811196</v>
      </c>
      <c r="FH159" s="17">
        <f>+FG159+EI159</f>
        <v>2642628.8311096434</v>
      </c>
      <c r="FI159" s="28"/>
    </row>
    <row r="160" spans="1:169" s="7" customFormat="1" ht="21.75" customHeight="1" thickBot="1" x14ac:dyDescent="0.25">
      <c r="A160" s="179" t="s">
        <v>18</v>
      </c>
      <c r="B160" s="180"/>
      <c r="C160" s="16">
        <f>+'MATRIZ (A)'!C160*C$168</f>
        <v>-0.67986028476120142</v>
      </c>
      <c r="D160" s="16">
        <f>+'MATRIZ (A)'!D160*D$168</f>
        <v>-2.7691699999556167E-2</v>
      </c>
      <c r="E160" s="16">
        <f>+'MATRIZ (A)'!E160*E$168</f>
        <v>-0.39050838331615656</v>
      </c>
      <c r="F160" s="16">
        <f>+'MATRIZ (A)'!F160*F$168</f>
        <v>-7.6925304816456222E-2</v>
      </c>
      <c r="G160" s="16">
        <f>+'MATRIZ (A)'!G160*G$168</f>
        <v>-0.13740668918438831</v>
      </c>
      <c r="H160" s="16">
        <f>+'MATRIZ (A)'!H160*H$168</f>
        <v>-1.3772006979694174</v>
      </c>
      <c r="I160" s="16">
        <f>+'MATRIZ (A)'!I160*I$168</f>
        <v>-0.81174947821297538</v>
      </c>
      <c r="J160" s="16">
        <f>+'MATRIZ (A)'!J160*J$168</f>
        <v>-0.3173634015453991</v>
      </c>
      <c r="K160" s="16">
        <f>+'MATRIZ (A)'!K160*K$168</f>
        <v>-0.12054242325066367</v>
      </c>
      <c r="L160" s="16">
        <f>+'MATRIZ (A)'!L160*L$168</f>
        <v>-0.56027668289551524</v>
      </c>
      <c r="M160" s="16">
        <f>+'MATRIZ (A)'!M160*M$168</f>
        <v>0</v>
      </c>
      <c r="N160" s="16">
        <f>+'MATRIZ (A)'!N160*N$168</f>
        <v>-4.092402353017115</v>
      </c>
      <c r="O160" s="16">
        <f>+'MATRIZ (A)'!O160*O$168</f>
        <v>-0.27609618531480651</v>
      </c>
      <c r="P160" s="16">
        <f>+'MATRIZ (A)'!P160*P$168</f>
        <v>-449.34136045608295</v>
      </c>
      <c r="Q160" s="16">
        <f>+'MATRIZ (A)'!Q160*Q$168</f>
        <v>0</v>
      </c>
      <c r="R160" s="16">
        <f>+'MATRIZ (A)'!R160*R$168</f>
        <v>-41.27821012091033</v>
      </c>
      <c r="S160" s="16">
        <f>+'MATRIZ (A)'!S160*S$168</f>
        <v>-0.24284942483012609</v>
      </c>
      <c r="T160" s="16">
        <f>+'MATRIZ (A)'!T160*T$168</f>
        <v>-3.309312785998999</v>
      </c>
      <c r="U160" s="16">
        <f>+'MATRIZ (A)'!U160*U$168</f>
        <v>-1.2789288927443772</v>
      </c>
      <c r="V160" s="16">
        <f>+'MATRIZ (A)'!V160*V$168</f>
        <v>-0.81543078216046605</v>
      </c>
      <c r="W160" s="16">
        <f>+'MATRIZ (A)'!W160*W$168</f>
        <v>-10.928713790949674</v>
      </c>
      <c r="X160" s="16">
        <f>+'MATRIZ (A)'!X160*X$168</f>
        <v>-99.46342101983727</v>
      </c>
      <c r="Y160" s="16">
        <f>+'MATRIZ (A)'!Y160*Y$168</f>
        <v>-22.624690077257188</v>
      </c>
      <c r="Z160" s="16">
        <f>+'MATRIZ (A)'!Z160*Z$168</f>
        <v>-102.15135964960966</v>
      </c>
      <c r="AA160" s="16">
        <f>+'MATRIZ (A)'!AA160*AA$168</f>
        <v>-0.50464788949643147</v>
      </c>
      <c r="AB160" s="16">
        <f>+'MATRIZ (A)'!AB160*AB$168</f>
        <v>-6.7306105869734054</v>
      </c>
      <c r="AC160" s="16">
        <f>+'MATRIZ (A)'!AC160*AC$168</f>
        <v>-0.14069816507319066</v>
      </c>
      <c r="AD160" s="16">
        <f>+'MATRIZ (A)'!AD160*AD$168</f>
        <v>-2.001954985739212</v>
      </c>
      <c r="AE160" s="16">
        <f>+'MATRIZ (A)'!AE160*AE$168</f>
        <v>-4.9552879767264466</v>
      </c>
      <c r="AF160" s="16">
        <f>+'MATRIZ (A)'!AF160*AF$168</f>
        <v>-0.96245322806151101</v>
      </c>
      <c r="AG160" s="16">
        <f>+'MATRIZ (A)'!AG160*AG$168</f>
        <v>0</v>
      </c>
      <c r="AH160" s="16">
        <f>+'MATRIZ (A)'!AH160*AH$168</f>
        <v>-0.1144770585666444</v>
      </c>
      <c r="AI160" s="16">
        <f>+'MATRIZ (A)'!AI160*AI$168</f>
        <v>-12.204139558375728</v>
      </c>
      <c r="AJ160" s="16">
        <f>+'MATRIZ (A)'!AJ160*AJ$168</f>
        <v>-3.3502004732076283</v>
      </c>
      <c r="AK160" s="16">
        <f>+'MATRIZ (A)'!AK160*AK$168</f>
        <v>-14.718317058226081</v>
      </c>
      <c r="AL160" s="16">
        <f>+'MATRIZ (A)'!AL160*AL$168</f>
        <v>-3.864217275869219</v>
      </c>
      <c r="AM160" s="16">
        <f>+'MATRIZ (A)'!AM160*AM$168</f>
        <v>-5.3003754637032658</v>
      </c>
      <c r="AN160" s="16">
        <f>+'MATRIZ (A)'!AN160*AN$168</f>
        <v>-1.5782339489684503</v>
      </c>
      <c r="AO160" s="16">
        <f>+'MATRIZ (A)'!AO160*AO$168</f>
        <v>-7.1403368037019543</v>
      </c>
      <c r="AP160" s="16">
        <f>+'MATRIZ (A)'!AP160*AP$168</f>
        <v>-31.991590196355055</v>
      </c>
      <c r="AQ160" s="16">
        <f>+'MATRIZ (A)'!AQ160*AQ$168</f>
        <v>-11.512005132827193</v>
      </c>
      <c r="AR160" s="16">
        <f>+'MATRIZ (A)'!AR160*AR$168</f>
        <v>-1.9692479926498849</v>
      </c>
      <c r="AS160" s="16">
        <f>+'MATRIZ (A)'!AS160*AS$168</f>
        <v>-2.0197492118839389</v>
      </c>
      <c r="AT160" s="16">
        <f>+'MATRIZ (A)'!AT160*AT$168</f>
        <v>-0.86283062572796032</v>
      </c>
      <c r="AU160" s="16">
        <f>+'MATRIZ (A)'!AU160*AU$168</f>
        <v>-12.443553348104285</v>
      </c>
      <c r="AV160" s="16">
        <f>+'MATRIZ (A)'!AV160*AV$168</f>
        <v>-1.3359720205072827</v>
      </c>
      <c r="AW160" s="16">
        <f>+'MATRIZ (A)'!AW160*AW$168</f>
        <v>-8.6326928815056885</v>
      </c>
      <c r="AX160" s="16">
        <f>+'MATRIZ (A)'!AX160*AX$168</f>
        <v>-3.6625655695029167</v>
      </c>
      <c r="AY160" s="16">
        <f>+'MATRIZ (A)'!AY160*AY$168</f>
        <v>-3.1383623215230525</v>
      </c>
      <c r="AZ160" s="16">
        <f>+'MATRIZ (A)'!AZ160*AZ$168</f>
        <v>-0.2123976494372683</v>
      </c>
      <c r="BA160" s="16">
        <f>+'MATRIZ (A)'!BA160*BA$168</f>
        <v>-0.10493963409539761</v>
      </c>
      <c r="BB160" s="16">
        <f>+'MATRIZ (A)'!BB160*BB$168</f>
        <v>-1.3699305759064937</v>
      </c>
      <c r="BC160" s="16">
        <f>+'MATRIZ (A)'!BC160*BC$168</f>
        <v>-3.1030073016674873</v>
      </c>
      <c r="BD160" s="16">
        <f>+'MATRIZ (A)'!BD160*BD$168</f>
        <v>-57.63035356309414</v>
      </c>
      <c r="BE160" s="16">
        <f>+'MATRIZ (A)'!BE160*BE$168</f>
        <v>-5.342658926216826</v>
      </c>
      <c r="BF160" s="16">
        <f>+'MATRIZ (A)'!BF160*BF$168</f>
        <v>-4.53389853393612</v>
      </c>
      <c r="BG160" s="16">
        <f>+'MATRIZ (A)'!BG160*BG$168</f>
        <v>-0.92156277829487288</v>
      </c>
      <c r="BH160" s="16">
        <f>+'MATRIZ (A)'!BH160*BH$168</f>
        <v>-29.650266576024666</v>
      </c>
      <c r="BI160" s="16">
        <f>+'MATRIZ (A)'!BI160*BI$168</f>
        <v>-1.1023243533259879</v>
      </c>
      <c r="BJ160" s="16">
        <f>+'MATRIZ (A)'!BJ160*BJ$168</f>
        <v>-0.71382096679671503</v>
      </c>
      <c r="BK160" s="16">
        <f>+'MATRIZ (A)'!BK160*BK$168</f>
        <v>-6.2161847467766006E-2</v>
      </c>
      <c r="BL160" s="16">
        <f>+'MATRIZ (A)'!BL160*BL$168</f>
        <v>-0.30737814244543332</v>
      </c>
      <c r="BM160" s="16">
        <f>+'MATRIZ (A)'!BM160*BM$168</f>
        <v>-3.9546672951628326</v>
      </c>
      <c r="BN160" s="16">
        <f>+'MATRIZ (A)'!BN160*BN$168</f>
        <v>-2.8855879529931179</v>
      </c>
      <c r="BO160" s="16">
        <f>+'MATRIZ (A)'!BO160*BO$168</f>
        <v>-817.59600128534521</v>
      </c>
      <c r="BP160" s="16">
        <f>+'MATRIZ (A)'!BP160*BP$168</f>
        <v>-0.21145235022101283</v>
      </c>
      <c r="BQ160" s="16">
        <f>+'MATRIZ (A)'!BQ160*BQ$168</f>
        <v>-3.1967431556271655</v>
      </c>
      <c r="BR160" s="16">
        <f>+'MATRIZ (A)'!BR160*BR$168</f>
        <v>-2.36198139452345</v>
      </c>
      <c r="BS160" s="16">
        <f>+'MATRIZ (A)'!BS160*BS$168</f>
        <v>-0.74804617457887179</v>
      </c>
      <c r="BT160" s="16">
        <f>+'MATRIZ (A)'!BT160*BT$168</f>
        <v>-3.5587563676720038</v>
      </c>
      <c r="BU160" s="16">
        <f>+'MATRIZ (A)'!BU160*BU$168</f>
        <v>-35.658507852493209</v>
      </c>
      <c r="BV160" s="16">
        <f>+'MATRIZ (A)'!BV160*BV$168</f>
        <v>-8.6236920064793186</v>
      </c>
      <c r="BW160" s="16">
        <f>+'MATRIZ (A)'!BW160*BW$168</f>
        <v>-3.6941508510352965</v>
      </c>
      <c r="BX160" s="16">
        <f>+'MATRIZ (A)'!BX160*BX$168</f>
        <v>-18.414195060611629</v>
      </c>
      <c r="BY160" s="16">
        <f>+'MATRIZ (A)'!BY160*BY$168</f>
        <v>-9.122402572590925</v>
      </c>
      <c r="BZ160" s="16">
        <f>+'MATRIZ (A)'!BZ160*BZ$168</f>
        <v>-9.5655638538151013</v>
      </c>
      <c r="CA160" s="16">
        <f>+'MATRIZ (A)'!CA160*CA$168</f>
        <v>-5.8155093398981705</v>
      </c>
      <c r="CB160" s="16">
        <f>+'MATRIZ (A)'!CB160*CB$168</f>
        <v>-102.36507444325099</v>
      </c>
      <c r="CC160" s="16">
        <f>+'MATRIZ (A)'!CC160*CC$168</f>
        <v>-91.03440318313686</v>
      </c>
      <c r="CD160" s="16">
        <f>+'MATRIZ (A)'!CD160*CD$168</f>
        <v>-1.584978717344508</v>
      </c>
      <c r="CE160" s="16">
        <f>+'MATRIZ (A)'!CE160*CE$168</f>
        <v>-4.0152083894996933</v>
      </c>
      <c r="CF160" s="16">
        <f>+'MATRIZ (A)'!CF160*CF$168</f>
        <v>-5.1468297358870805</v>
      </c>
      <c r="CG160" s="16">
        <f>+'MATRIZ (A)'!CG160*CG$168</f>
        <v>-151.22075136843944</v>
      </c>
      <c r="CH160" s="16">
        <f>+'MATRIZ (A)'!CH160*CH$168</f>
        <v>-35.50977221710513</v>
      </c>
      <c r="CI160" s="16">
        <f>+'MATRIZ (A)'!CI160*CI$168</f>
        <v>0</v>
      </c>
      <c r="CJ160" s="16">
        <f>+'MATRIZ (A)'!CJ160*CJ$168</f>
        <v>-12.928146642302941</v>
      </c>
      <c r="CK160" s="16">
        <f>+'MATRIZ (A)'!CK160*CK$168</f>
        <v>-7.6626433929314564</v>
      </c>
      <c r="CL160" s="16">
        <f>+'MATRIZ (A)'!CL160*CL$168</f>
        <v>-11.852163742924473</v>
      </c>
      <c r="CM160" s="16">
        <f>+'MATRIZ (A)'!CM160*CM$168</f>
        <v>-0.65592146588906541</v>
      </c>
      <c r="CN160" s="16">
        <f>+'MATRIZ (A)'!CN160*CN$168</f>
        <v>-0.96684729707803851</v>
      </c>
      <c r="CO160" s="16">
        <f>+'MATRIZ (A)'!CO160*CO$168</f>
        <v>-16.536586576784028</v>
      </c>
      <c r="CP160" s="16">
        <f>+'MATRIZ (A)'!CP160*CP$168</f>
        <v>-1.5343528702179381</v>
      </c>
      <c r="CQ160" s="16">
        <f>+'MATRIZ (A)'!CQ160*CQ$168</f>
        <v>-161.5189959066322</v>
      </c>
      <c r="CR160" s="16">
        <f>+'MATRIZ (A)'!CR160*CR$168</f>
        <v>-236.02293110658226</v>
      </c>
      <c r="CS160" s="16">
        <f>+'MATRIZ (A)'!CS160*CS$168</f>
        <v>-6.2448349816843898</v>
      </c>
      <c r="CT160" s="16">
        <f>+'MATRIZ (A)'!CT160*CT$168</f>
        <v>-12.167769442628249</v>
      </c>
      <c r="CU160" s="16">
        <f>+'MATRIZ (A)'!CU160*CU$168</f>
        <v>-7.7953724708169965</v>
      </c>
      <c r="CV160" s="16">
        <f>+'MATRIZ (A)'!CV160*CV$168</f>
        <v>-0.59433272149679828</v>
      </c>
      <c r="CW160" s="16">
        <f>+'MATRIZ (A)'!CW160*CW$168</f>
        <v>-57.334598752293189</v>
      </c>
      <c r="CX160" s="16">
        <f>+'MATRIZ (A)'!CX160*CX$168</f>
        <v>-2.8091829379435174</v>
      </c>
      <c r="CY160" s="16">
        <f>+'MATRIZ (A)'!CY160*CY$168</f>
        <v>-12.45677068402594</v>
      </c>
      <c r="CZ160" s="16">
        <f>+'MATRIZ (A)'!CZ160*CZ$168</f>
        <v>-7.470825949520477</v>
      </c>
      <c r="DA160" s="16">
        <f>+'MATRIZ (A)'!DA160*DA$168</f>
        <v>-100.78738669665231</v>
      </c>
      <c r="DB160" s="16">
        <f>+'MATRIZ (A)'!DB160*DB$168</f>
        <v>-7.7965579920568446</v>
      </c>
      <c r="DC160" s="16">
        <f>+'MATRIZ (A)'!DC160*DC$168</f>
        <v>-8.1142517599315109</v>
      </c>
      <c r="DD160" s="16">
        <f>+'MATRIZ (A)'!DD160*DD$168</f>
        <v>-6.9128619423266002</v>
      </c>
      <c r="DE160" s="16">
        <f>+'MATRIZ (A)'!DE160*DE$168</f>
        <v>-6.0881735633396632</v>
      </c>
      <c r="DF160" s="16">
        <f>+'MATRIZ (A)'!DF160*DF$168</f>
        <v>-11.569939626445519</v>
      </c>
      <c r="DG160" s="16">
        <f>+'MATRIZ (A)'!DG160*DG$168</f>
        <v>-4.6446737315081918</v>
      </c>
      <c r="DH160" s="16">
        <f>+'MATRIZ (A)'!DH160*DH$168</f>
        <v>-7.9167782888241094</v>
      </c>
      <c r="DI160" s="16">
        <f>+'MATRIZ (A)'!DI160*DI$168</f>
        <v>-3.0578424271805078</v>
      </c>
      <c r="DJ160" s="16">
        <f>+'MATRIZ (A)'!DJ160*DJ$168</f>
        <v>-4.0309151369353069</v>
      </c>
      <c r="DK160" s="16">
        <f>+'MATRIZ (A)'!DK160*DK$168</f>
        <v>-1.1485054193251574</v>
      </c>
      <c r="DL160" s="16">
        <f>+'MATRIZ (A)'!DL160*DL$168</f>
        <v>-25.648530531747486</v>
      </c>
      <c r="DM160" s="16">
        <f>+'MATRIZ (A)'!DM160*DM$168</f>
        <v>-1.5779157002321745E-2</v>
      </c>
      <c r="DN160" s="16">
        <f>+'MATRIZ (A)'!DN160*DN$168</f>
        <v>-0.68956273137973678</v>
      </c>
      <c r="DO160" s="16">
        <f>+'MATRIZ (A)'!DO160*DO$168</f>
        <v>-239.50499894284465</v>
      </c>
      <c r="DP160" s="16">
        <f>+'MATRIZ (A)'!DP160*DP$168</f>
        <v>-2.6805261501243463</v>
      </c>
      <c r="DQ160" s="16">
        <f>+'MATRIZ (A)'!DQ160*DQ$168</f>
        <v>-18.523710931882206</v>
      </c>
      <c r="DR160" s="16">
        <f>+'MATRIZ (A)'!DR160*DR$168</f>
        <v>-22.964484305863046</v>
      </c>
      <c r="DS160" s="16">
        <f>+'MATRIZ (A)'!DS160*DS$168</f>
        <v>-62.977804489294947</v>
      </c>
      <c r="DT160" s="16">
        <f>+'MATRIZ (A)'!DT160*DT$168</f>
        <v>-79.711936350150992</v>
      </c>
      <c r="DU160" s="16">
        <f>+'MATRIZ (A)'!DU160*DU$168</f>
        <v>-0.54884305379896647</v>
      </c>
      <c r="DV160" s="16">
        <f>+'MATRIZ (A)'!DV160*DV$168</f>
        <v>-110.53665972805908</v>
      </c>
      <c r="DW160" s="16">
        <f>+'MATRIZ (A)'!DW160*DW$168</f>
        <v>-181.78902290673054</v>
      </c>
      <c r="DX160" s="16">
        <f>+'MATRIZ (A)'!DX160*DX$168</f>
        <v>-5.7761945729619244</v>
      </c>
      <c r="DY160" s="16">
        <f>+'MATRIZ (A)'!DY160*DY$168</f>
        <v>-6.0338681002615333</v>
      </c>
      <c r="DZ160" s="16">
        <f>+'MATRIZ (A)'!DZ160*DZ$168</f>
        <v>-4.7330717659283978</v>
      </c>
      <c r="EA160" s="16">
        <f>+'MATRIZ (A)'!EA160*EA$168</f>
        <v>-13.642288934583023</v>
      </c>
      <c r="EB160" s="16">
        <f>+'MATRIZ (A)'!EB160*EB$168</f>
        <v>-43.469918542202926</v>
      </c>
      <c r="EC160" s="16">
        <f>+'MATRIZ (A)'!EC160*EC$168</f>
        <v>-2.1886063768321833</v>
      </c>
      <c r="ED160" s="16">
        <f>+'MATRIZ (A)'!ED160*ED$168</f>
        <v>-6.6344074357691625</v>
      </c>
      <c r="EE160" s="16">
        <f>+'MATRIZ (A)'!EE160*EE$168</f>
        <v>-39.126677883139791</v>
      </c>
      <c r="EF160" s="16">
        <f>+'MATRIZ (A)'!EF160*EF$168</f>
        <v>-1.2554189849533028</v>
      </c>
      <c r="EG160" s="16">
        <f>+'MATRIZ (A)'!EG160*EG$168</f>
        <v>-4.9377864709677635</v>
      </c>
      <c r="EH160" s="16">
        <f>+'MATRIZ (A)'!EH160*EH$168</f>
        <v>0</v>
      </c>
      <c r="EI160" s="18">
        <f>SUM(C160:EH160)</f>
        <v>-3894.7860586471179</v>
      </c>
      <c r="EJ160" s="41">
        <f>+'MIP 2017'!EJ160</f>
        <v>-5850.8987808789452</v>
      </c>
      <c r="EK160" s="41">
        <f>+'MIP 2017'!EK160</f>
        <v>0</v>
      </c>
      <c r="EL160" s="41">
        <f>+'MIP 2017'!EL160</f>
        <v>0</v>
      </c>
      <c r="EM160" s="41">
        <f>+'MIP 2017'!EM160</f>
        <v>0</v>
      </c>
      <c r="EN160" s="41">
        <f>+'MIP 2017'!EN160</f>
        <v>0</v>
      </c>
      <c r="EO160" s="41">
        <f>+'MIP 2017'!EO160</f>
        <v>0</v>
      </c>
      <c r="EP160" s="41">
        <f>+'MIP 2017'!EP160</f>
        <v>0</v>
      </c>
      <c r="EQ160" s="41">
        <f>+'MIP 2017'!EQ160</f>
        <v>0</v>
      </c>
      <c r="ER160" s="41">
        <f>+'MIP 2017'!ER160</f>
        <v>0</v>
      </c>
      <c r="ES160" s="41">
        <f>+'MIP 2017'!ES160</f>
        <v>0</v>
      </c>
      <c r="ET160" s="41">
        <f>+'MIP 2017'!ET160</f>
        <v>0</v>
      </c>
      <c r="EU160" s="41">
        <f>+'MIP 2017'!EU160</f>
        <v>0</v>
      </c>
      <c r="EV160" s="41">
        <f>+'MIP 2017'!EV160</f>
        <v>0</v>
      </c>
      <c r="EW160" s="41">
        <f>+'MIP 2017'!EW160</f>
        <v>0</v>
      </c>
      <c r="EX160" s="41">
        <f>+'MIP 2017'!EX160</f>
        <v>0</v>
      </c>
      <c r="EY160" s="41">
        <f>+'MIP 2017'!EY160</f>
        <v>0</v>
      </c>
      <c r="EZ160" s="41">
        <f>+'MIP 2017'!EZ160</f>
        <v>0</v>
      </c>
      <c r="FA160" s="41">
        <f>+'MIP 2017'!FA160</f>
        <v>0</v>
      </c>
      <c r="FB160" s="41">
        <f>+'MIP 2017'!FB160</f>
        <v>0</v>
      </c>
      <c r="FC160" s="41">
        <f>+'MIP 2017'!FC160</f>
        <v>0</v>
      </c>
      <c r="FD160" s="41">
        <f>+'MIP 2017'!FD160</f>
        <v>0</v>
      </c>
      <c r="FE160" s="41">
        <f>+'MIP 2017'!FE160</f>
        <v>0</v>
      </c>
      <c r="FF160" s="41">
        <f>+'MIP 2017'!FF160</f>
        <v>0</v>
      </c>
      <c r="FG160" s="18">
        <f>+SUM(EJ160:FF160)</f>
        <v>-5850.8987808789452</v>
      </c>
      <c r="FH160" s="17">
        <f>+FG160+EI160</f>
        <v>-9745.684839526064</v>
      </c>
      <c r="FI160" s="28"/>
    </row>
    <row r="161" spans="1:166" s="7" customFormat="1" ht="21.75" customHeight="1" thickBot="1" x14ac:dyDescent="0.25">
      <c r="A161" s="179" t="s">
        <v>19</v>
      </c>
      <c r="B161" s="180"/>
      <c r="C161" s="16">
        <f t="shared" ref="C161:BN161" si="27">+C159+C160</f>
        <v>106.39316451353827</v>
      </c>
      <c r="D161" s="16">
        <f t="shared" si="27"/>
        <v>16.947743586919096</v>
      </c>
      <c r="E161" s="16">
        <f t="shared" si="27"/>
        <v>42.661900919438715</v>
      </c>
      <c r="F161" s="16">
        <f t="shared" si="27"/>
        <v>678.83001693558663</v>
      </c>
      <c r="G161" s="16">
        <f t="shared" si="27"/>
        <v>415.55324370239117</v>
      </c>
      <c r="H161" s="16">
        <f t="shared" si="27"/>
        <v>359.51752596882733</v>
      </c>
      <c r="I161" s="16">
        <f t="shared" si="27"/>
        <v>101.25632610696051</v>
      </c>
      <c r="J161" s="16">
        <f t="shared" si="27"/>
        <v>769.62515296826086</v>
      </c>
      <c r="K161" s="16">
        <f t="shared" si="27"/>
        <v>1357.9809191085178</v>
      </c>
      <c r="L161" s="16">
        <f t="shared" si="27"/>
        <v>675.85509155661373</v>
      </c>
      <c r="M161" s="16">
        <f t="shared" si="27"/>
        <v>2464.0422016502043</v>
      </c>
      <c r="N161" s="16">
        <f t="shared" si="27"/>
        <v>506.55141609922276</v>
      </c>
      <c r="O161" s="16">
        <f t="shared" si="27"/>
        <v>805.34011043043733</v>
      </c>
      <c r="P161" s="16">
        <f t="shared" si="27"/>
        <v>3475.1637702974863</v>
      </c>
      <c r="Q161" s="16">
        <f t="shared" si="27"/>
        <v>183.6888567773679</v>
      </c>
      <c r="R161" s="16">
        <f t="shared" si="27"/>
        <v>10213.936210631031</v>
      </c>
      <c r="S161" s="16">
        <f t="shared" si="27"/>
        <v>987.52754273008884</v>
      </c>
      <c r="T161" s="16">
        <f t="shared" si="27"/>
        <v>2422.4096751175052</v>
      </c>
      <c r="U161" s="16">
        <f t="shared" si="27"/>
        <v>1640.1331765417658</v>
      </c>
      <c r="V161" s="16">
        <f t="shared" si="27"/>
        <v>314.74921552426406</v>
      </c>
      <c r="W161" s="16">
        <f t="shared" si="27"/>
        <v>1008.486520338179</v>
      </c>
      <c r="X161" s="16">
        <f t="shared" si="27"/>
        <v>5764.71770077766</v>
      </c>
      <c r="Y161" s="16">
        <f t="shared" si="27"/>
        <v>481.72892838882694</v>
      </c>
      <c r="Z161" s="16">
        <f t="shared" si="27"/>
        <v>863.43787584583447</v>
      </c>
      <c r="AA161" s="16">
        <f t="shared" si="27"/>
        <v>270.69129232049534</v>
      </c>
      <c r="AB161" s="16">
        <f t="shared" si="27"/>
        <v>15910.829642533841</v>
      </c>
      <c r="AC161" s="16">
        <f t="shared" si="27"/>
        <v>214.6247190903602</v>
      </c>
      <c r="AD161" s="16">
        <f t="shared" si="27"/>
        <v>1926.2025597363941</v>
      </c>
      <c r="AE161" s="16">
        <f t="shared" si="27"/>
        <v>535.05692099603118</v>
      </c>
      <c r="AF161" s="16">
        <f t="shared" si="27"/>
        <v>9987.0006096301295</v>
      </c>
      <c r="AG161" s="16">
        <f t="shared" si="27"/>
        <v>2.1261789212719031</v>
      </c>
      <c r="AH161" s="16">
        <f t="shared" si="27"/>
        <v>335.56361214141202</v>
      </c>
      <c r="AI161" s="16">
        <f t="shared" si="27"/>
        <v>5894.4375647278375</v>
      </c>
      <c r="AJ161" s="16">
        <f t="shared" si="27"/>
        <v>1642.9130725236323</v>
      </c>
      <c r="AK161" s="16">
        <f t="shared" si="27"/>
        <v>5226.7923122242191</v>
      </c>
      <c r="AL161" s="16">
        <f t="shared" si="27"/>
        <v>2633.236774112017</v>
      </c>
      <c r="AM161" s="16">
        <f t="shared" si="27"/>
        <v>5895.5290125727506</v>
      </c>
      <c r="AN161" s="16">
        <f t="shared" si="27"/>
        <v>1363.6587780536993</v>
      </c>
      <c r="AO161" s="16">
        <f t="shared" si="27"/>
        <v>2660.7474879038764</v>
      </c>
      <c r="AP161" s="16">
        <f t="shared" si="27"/>
        <v>6433.8724218904745</v>
      </c>
      <c r="AQ161" s="16">
        <f t="shared" si="27"/>
        <v>2304.1132369930856</v>
      </c>
      <c r="AR161" s="16">
        <f t="shared" si="27"/>
        <v>898.02396279180925</v>
      </c>
      <c r="AS161" s="16">
        <f t="shared" si="27"/>
        <v>547.29316991622477</v>
      </c>
      <c r="AT161" s="16">
        <f t="shared" si="27"/>
        <v>918.60393166934068</v>
      </c>
      <c r="AU161" s="16">
        <f t="shared" si="27"/>
        <v>6033.9090304829015</v>
      </c>
      <c r="AV161" s="16">
        <f t="shared" si="27"/>
        <v>2205.1234793153776</v>
      </c>
      <c r="AW161" s="16">
        <f t="shared" si="27"/>
        <v>8863.7635826210826</v>
      </c>
      <c r="AX161" s="16">
        <f t="shared" si="27"/>
        <v>2227.824506954651</v>
      </c>
      <c r="AY161" s="16">
        <f t="shared" si="27"/>
        <v>2272.1263391051834</v>
      </c>
      <c r="AZ161" s="16">
        <f t="shared" si="27"/>
        <v>176.37776959177185</v>
      </c>
      <c r="BA161" s="16">
        <f t="shared" si="27"/>
        <v>337.96806533789936</v>
      </c>
      <c r="BB161" s="16">
        <f t="shared" si="27"/>
        <v>2954.2471955365772</v>
      </c>
      <c r="BC161" s="16">
        <f t="shared" si="27"/>
        <v>5709.9741803793386</v>
      </c>
      <c r="BD161" s="16">
        <f t="shared" si="27"/>
        <v>1776.9467084218202</v>
      </c>
      <c r="BE161" s="16">
        <f t="shared" si="27"/>
        <v>3428.1357491563735</v>
      </c>
      <c r="BF161" s="16">
        <f t="shared" si="27"/>
        <v>6646.5779750528409</v>
      </c>
      <c r="BG161" s="16">
        <f t="shared" si="27"/>
        <v>3305.5222589666428</v>
      </c>
      <c r="BH161" s="16">
        <f t="shared" si="27"/>
        <v>2697.5779165035037</v>
      </c>
      <c r="BI161" s="16">
        <f t="shared" si="27"/>
        <v>1529.9368274229189</v>
      </c>
      <c r="BJ161" s="16">
        <f t="shared" si="27"/>
        <v>3916.9018699607145</v>
      </c>
      <c r="BK161" s="16">
        <f t="shared" si="27"/>
        <v>1869.270291023761</v>
      </c>
      <c r="BL161" s="16">
        <f t="shared" si="27"/>
        <v>1469.6185547763087</v>
      </c>
      <c r="BM161" s="16">
        <f t="shared" si="27"/>
        <v>12630.122512375508</v>
      </c>
      <c r="BN161" s="16">
        <f t="shared" si="27"/>
        <v>10602.201309182366</v>
      </c>
      <c r="BO161" s="16">
        <f t="shared" ref="BO161:DZ161" si="28">+BO159+BO160</f>
        <v>5139.4143026058282</v>
      </c>
      <c r="BP161" s="16">
        <f t="shared" si="28"/>
        <v>787.09284207179257</v>
      </c>
      <c r="BQ161" s="16">
        <f t="shared" si="28"/>
        <v>905.64907646621089</v>
      </c>
      <c r="BR161" s="16">
        <f t="shared" si="28"/>
        <v>7564.5800551887432</v>
      </c>
      <c r="BS161" s="16">
        <f t="shared" si="28"/>
        <v>796.92057052077143</v>
      </c>
      <c r="BT161" s="16">
        <f t="shared" si="28"/>
        <v>4395.8782810052626</v>
      </c>
      <c r="BU161" s="16">
        <f t="shared" si="28"/>
        <v>25686.710042333139</v>
      </c>
      <c r="BV161" s="16">
        <f t="shared" si="28"/>
        <v>3848.2306828089386</v>
      </c>
      <c r="BW161" s="16">
        <f t="shared" si="28"/>
        <v>6214.4308966453355</v>
      </c>
      <c r="BX161" s="16">
        <f t="shared" si="28"/>
        <v>8598.1784621070728</v>
      </c>
      <c r="BY161" s="16">
        <f t="shared" si="28"/>
        <v>2202.0077174015851</v>
      </c>
      <c r="BZ161" s="16">
        <f t="shared" si="28"/>
        <v>2162.7680807247789</v>
      </c>
      <c r="CA161" s="16">
        <f t="shared" si="28"/>
        <v>2140.5496604429886</v>
      </c>
      <c r="CB161" s="16">
        <f t="shared" si="28"/>
        <v>28996.282418902832</v>
      </c>
      <c r="CC161" s="16">
        <f t="shared" si="28"/>
        <v>31817.528201508354</v>
      </c>
      <c r="CD161" s="16">
        <f t="shared" si="28"/>
        <v>17275.199657449542</v>
      </c>
      <c r="CE161" s="16">
        <f t="shared" si="28"/>
        <v>29671.975053562357</v>
      </c>
      <c r="CF161" s="16">
        <f t="shared" si="28"/>
        <v>44537.161148987798</v>
      </c>
      <c r="CG161" s="16">
        <f t="shared" si="28"/>
        <v>44909.852826946131</v>
      </c>
      <c r="CH161" s="16">
        <f t="shared" si="28"/>
        <v>9139.3671514127218</v>
      </c>
      <c r="CI161" s="16">
        <f t="shared" si="28"/>
        <v>292.56701004394506</v>
      </c>
      <c r="CJ161" s="16">
        <f t="shared" si="28"/>
        <v>36742.310935414964</v>
      </c>
      <c r="CK161" s="16">
        <f t="shared" si="28"/>
        <v>33201.526449854282</v>
      </c>
      <c r="CL161" s="16">
        <f t="shared" si="28"/>
        <v>47971.569872038701</v>
      </c>
      <c r="CM161" s="16">
        <f t="shared" si="28"/>
        <v>16831.077563622242</v>
      </c>
      <c r="CN161" s="16">
        <f t="shared" si="28"/>
        <v>901.90827101907314</v>
      </c>
      <c r="CO161" s="16">
        <f t="shared" si="28"/>
        <v>13584.53163289381</v>
      </c>
      <c r="CP161" s="16">
        <f t="shared" si="28"/>
        <v>1117.9842510990932</v>
      </c>
      <c r="CQ161" s="16">
        <f t="shared" si="28"/>
        <v>14353.552948803102</v>
      </c>
      <c r="CR161" s="16">
        <f t="shared" si="28"/>
        <v>33282.457254058718</v>
      </c>
      <c r="CS161" s="16">
        <f t="shared" si="28"/>
        <v>2698.9666100868603</v>
      </c>
      <c r="CT161" s="16">
        <f t="shared" si="28"/>
        <v>13224.918334758948</v>
      </c>
      <c r="CU161" s="16">
        <f t="shared" si="28"/>
        <v>5060.8359866703231</v>
      </c>
      <c r="CV161" s="16">
        <f t="shared" si="28"/>
        <v>149.01675578872164</v>
      </c>
      <c r="CW161" s="16">
        <f t="shared" si="28"/>
        <v>5794.4593168605152</v>
      </c>
      <c r="CX161" s="16">
        <f t="shared" si="28"/>
        <v>1648.4574635489207</v>
      </c>
      <c r="CY161" s="16">
        <f t="shared" si="28"/>
        <v>8124.9469090032117</v>
      </c>
      <c r="CZ161" s="16">
        <f t="shared" si="28"/>
        <v>1975.3020187414265</v>
      </c>
      <c r="DA161" s="16">
        <f t="shared" si="28"/>
        <v>15156.185283615345</v>
      </c>
      <c r="DB161" s="16">
        <f t="shared" si="28"/>
        <v>2726.4592905870027</v>
      </c>
      <c r="DC161" s="16">
        <f t="shared" si="28"/>
        <v>2473.4247941630338</v>
      </c>
      <c r="DD161" s="16">
        <f t="shared" si="28"/>
        <v>4698.080393698363</v>
      </c>
      <c r="DE161" s="16">
        <f t="shared" si="28"/>
        <v>6094.6966102841652</v>
      </c>
      <c r="DF161" s="16">
        <f t="shared" si="28"/>
        <v>1655.3481633905149</v>
      </c>
      <c r="DG161" s="16">
        <f t="shared" si="28"/>
        <v>4933.8912343467246</v>
      </c>
      <c r="DH161" s="16">
        <f t="shared" si="28"/>
        <v>2832.8366687119919</v>
      </c>
      <c r="DI161" s="16">
        <f t="shared" si="28"/>
        <v>714.02959896484856</v>
      </c>
      <c r="DJ161" s="16">
        <f t="shared" si="28"/>
        <v>4130.7291803898161</v>
      </c>
      <c r="DK161" s="16">
        <f t="shared" si="28"/>
        <v>772.29575528971634</v>
      </c>
      <c r="DL161" s="16">
        <f t="shared" si="28"/>
        <v>5608.9664273196031</v>
      </c>
      <c r="DM161" s="16">
        <f t="shared" si="28"/>
        <v>4.3578022725413135</v>
      </c>
      <c r="DN161" s="16">
        <f t="shared" si="28"/>
        <v>325.57747677372316</v>
      </c>
      <c r="DO161" s="16">
        <f t="shared" si="28"/>
        <v>5440.4980461124269</v>
      </c>
      <c r="DP161" s="16">
        <f t="shared" si="28"/>
        <v>3620.1409807626619</v>
      </c>
      <c r="DQ161" s="16">
        <f t="shared" si="28"/>
        <v>2479.6246065060805</v>
      </c>
      <c r="DR161" s="16">
        <f t="shared" si="28"/>
        <v>3855.5160467884589</v>
      </c>
      <c r="DS161" s="16">
        <f t="shared" si="28"/>
        <v>7409.8931415135057</v>
      </c>
      <c r="DT161" s="16">
        <f t="shared" si="28"/>
        <v>5533.8248439796671</v>
      </c>
      <c r="DU161" s="16">
        <f t="shared" si="28"/>
        <v>84.695795467209763</v>
      </c>
      <c r="DV161" s="16">
        <f t="shared" si="28"/>
        <v>13517.811545202105</v>
      </c>
      <c r="DW161" s="16">
        <f t="shared" si="28"/>
        <v>18745.666770704414</v>
      </c>
      <c r="DX161" s="16">
        <f t="shared" si="28"/>
        <v>3127.9095764830272</v>
      </c>
      <c r="DY161" s="16">
        <f t="shared" si="28"/>
        <v>666.18857354501847</v>
      </c>
      <c r="DZ161" s="16">
        <f t="shared" si="28"/>
        <v>720.47868292884812</v>
      </c>
      <c r="EA161" s="16">
        <f t="shared" ref="EA161:EH161" si="29">+EA159+EA160</f>
        <v>4275.9059870211158</v>
      </c>
      <c r="EB161" s="16">
        <f t="shared" si="29"/>
        <v>5143.6065319939908</v>
      </c>
      <c r="EC161" s="16">
        <f t="shared" si="29"/>
        <v>2598.1678469315711</v>
      </c>
      <c r="ED161" s="16">
        <f t="shared" si="29"/>
        <v>266.2686502759089</v>
      </c>
      <c r="EE161" s="16">
        <f t="shared" si="29"/>
        <v>3577.3854250584372</v>
      </c>
      <c r="EF161" s="16">
        <f t="shared" si="29"/>
        <v>174.65496838951074</v>
      </c>
      <c r="EG161" s="16">
        <f t="shared" si="29"/>
        <v>861.70508757296</v>
      </c>
      <c r="EH161" s="16">
        <f t="shared" si="29"/>
        <v>0</v>
      </c>
      <c r="EI161" s="18">
        <f>SUM(C161:EH161)</f>
        <v>829884.96616987674</v>
      </c>
      <c r="EJ161" s="19">
        <f>+EJ159+EJ160</f>
        <v>1409006.5006780603</v>
      </c>
      <c r="EK161" s="19">
        <f t="shared" ref="EK161:FF161" si="30">+EK159+EK160</f>
        <v>6648.3477634237515</v>
      </c>
      <c r="EL161" s="19">
        <f t="shared" si="30"/>
        <v>25343.396312679957</v>
      </c>
      <c r="EM161" s="19">
        <f t="shared" si="30"/>
        <v>54071.255716050982</v>
      </c>
      <c r="EN161" s="19">
        <f t="shared" si="30"/>
        <v>1560.1849185396459</v>
      </c>
      <c r="EO161" s="19">
        <f t="shared" si="30"/>
        <v>22.297539276646404</v>
      </c>
      <c r="EP161" s="19">
        <f t="shared" si="30"/>
        <v>5293.6728521274272</v>
      </c>
      <c r="EQ161" s="19">
        <f t="shared" si="30"/>
        <v>2941.612986258333</v>
      </c>
      <c r="ER161" s="19">
        <f t="shared" si="30"/>
        <v>61.271017171601443</v>
      </c>
      <c r="ES161" s="19">
        <f t="shared" si="30"/>
        <v>3020.7712147612765</v>
      </c>
      <c r="ET161" s="19">
        <f t="shared" si="30"/>
        <v>342.3559258069829</v>
      </c>
      <c r="EU161" s="19">
        <f t="shared" si="30"/>
        <v>0</v>
      </c>
      <c r="EV161" s="19">
        <f t="shared" si="30"/>
        <v>165200.08097346078</v>
      </c>
      <c r="EW161" s="19">
        <f t="shared" si="30"/>
        <v>9810.7545678209699</v>
      </c>
      <c r="EX161" s="19">
        <f t="shared" si="30"/>
        <v>18981.521268416895</v>
      </c>
      <c r="EY161" s="19">
        <f t="shared" si="30"/>
        <v>47412.542334299185</v>
      </c>
      <c r="EZ161" s="19">
        <f t="shared" si="30"/>
        <v>9628.2538962039398</v>
      </c>
      <c r="FA161" s="19">
        <f t="shared" si="30"/>
        <v>9419.0488883956859</v>
      </c>
      <c r="FB161" s="19">
        <f t="shared" si="30"/>
        <v>9676.5299181853479</v>
      </c>
      <c r="FC161" s="19">
        <f t="shared" si="30"/>
        <v>210.36213762723673</v>
      </c>
      <c r="FD161" s="19">
        <f t="shared" si="30"/>
        <v>21858.317010989762</v>
      </c>
      <c r="FE161" s="19">
        <f t="shared" si="30"/>
        <v>2315.6637309954167</v>
      </c>
      <c r="FF161" s="19">
        <f t="shared" si="30"/>
        <v>173.43844968873486</v>
      </c>
      <c r="FG161" s="18">
        <f>+SUM(EJ161:FF161)</f>
        <v>1802998.180100241</v>
      </c>
      <c r="FH161" s="17">
        <f>+FG161+EI161</f>
        <v>2632883.1462701177</v>
      </c>
      <c r="FI161" s="28"/>
    </row>
    <row r="162" spans="1:166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6" s="7" customFormat="1" ht="21.75" customHeight="1" thickBot="1" x14ac:dyDescent="0.25"/>
    <row r="164" spans="1:166" s="7" customFormat="1" ht="21.75" customHeight="1" thickBot="1" x14ac:dyDescent="0.25">
      <c r="A164" s="179" t="s">
        <v>20</v>
      </c>
      <c r="B164" s="180"/>
      <c r="C164" s="16">
        <f t="shared" ref="C164:BN164" si="31">+C161+C157+C149</f>
        <v>3248.097637247</v>
      </c>
      <c r="D164" s="16">
        <f t="shared" si="31"/>
        <v>716.63006015413794</v>
      </c>
      <c r="E164" s="16">
        <f t="shared" si="31"/>
        <v>1775.0956882531325</v>
      </c>
      <c r="F164" s="16">
        <f t="shared" si="31"/>
        <v>33731.675786363376</v>
      </c>
      <c r="G164" s="16">
        <f t="shared" si="31"/>
        <v>16012.523084262753</v>
      </c>
      <c r="H164" s="16">
        <f t="shared" si="31"/>
        <v>6400.9436007324548</v>
      </c>
      <c r="I164" s="16">
        <f t="shared" si="31"/>
        <v>2628.9556136979618</v>
      </c>
      <c r="J164" s="16">
        <f t="shared" si="31"/>
        <v>19328.773135079246</v>
      </c>
      <c r="K164" s="16">
        <f t="shared" si="31"/>
        <v>22467.806118039287</v>
      </c>
      <c r="L164" s="16">
        <f t="shared" si="31"/>
        <v>24605.453851821367</v>
      </c>
      <c r="M164" s="16">
        <f t="shared" si="31"/>
        <v>52130.804058625974</v>
      </c>
      <c r="N164" s="16">
        <f t="shared" si="31"/>
        <v>15826.654542838023</v>
      </c>
      <c r="O164" s="16">
        <f t="shared" si="31"/>
        <v>14139.917717978144</v>
      </c>
      <c r="P164" s="16">
        <f t="shared" si="31"/>
        <v>255518.25453043572</v>
      </c>
      <c r="Q164" s="16">
        <f t="shared" si="31"/>
        <v>7320.0404462741553</v>
      </c>
      <c r="R164" s="16">
        <f t="shared" si="31"/>
        <v>330618.53795831383</v>
      </c>
      <c r="S164" s="16">
        <f t="shared" si="31"/>
        <v>39998.998374661722</v>
      </c>
      <c r="T164" s="16">
        <f t="shared" si="31"/>
        <v>92505.586472638242</v>
      </c>
      <c r="U164" s="16">
        <f t="shared" si="31"/>
        <v>44276.686986789311</v>
      </c>
      <c r="V164" s="16">
        <f t="shared" si="31"/>
        <v>6121.9358012111188</v>
      </c>
      <c r="W164" s="16">
        <f t="shared" si="31"/>
        <v>26467.955486145827</v>
      </c>
      <c r="X164" s="16">
        <f t="shared" si="31"/>
        <v>210368.45329789165</v>
      </c>
      <c r="Y164" s="16">
        <f t="shared" si="31"/>
        <v>54531.351752838818</v>
      </c>
      <c r="Z164" s="16">
        <f t="shared" si="31"/>
        <v>140133.76336942436</v>
      </c>
      <c r="AA164" s="16">
        <f t="shared" si="31"/>
        <v>10740.763776305903</v>
      </c>
      <c r="AB164" s="16">
        <f t="shared" si="31"/>
        <v>88600.332932456658</v>
      </c>
      <c r="AC164" s="16">
        <f t="shared" si="31"/>
        <v>9089.2245143579803</v>
      </c>
      <c r="AD164" s="16">
        <f t="shared" si="31"/>
        <v>15343.621953409827</v>
      </c>
      <c r="AE164" s="16">
        <f t="shared" si="31"/>
        <v>21794.954286275224</v>
      </c>
      <c r="AF164" s="16">
        <f t="shared" si="31"/>
        <v>99870.061618436972</v>
      </c>
      <c r="AG164" s="16">
        <f t="shared" si="31"/>
        <v>41.62711039941064</v>
      </c>
      <c r="AH164" s="16">
        <f t="shared" si="31"/>
        <v>3551.3275346533665</v>
      </c>
      <c r="AI164" s="16">
        <f t="shared" si="31"/>
        <v>690471.70765132539</v>
      </c>
      <c r="AJ164" s="16">
        <f t="shared" si="31"/>
        <v>111216.25861931278</v>
      </c>
      <c r="AK164" s="16">
        <f t="shared" si="31"/>
        <v>310095.3802765751</v>
      </c>
      <c r="AL164" s="16">
        <f t="shared" si="31"/>
        <v>268863.26247004489</v>
      </c>
      <c r="AM164" s="16">
        <f t="shared" si="31"/>
        <v>404135.98971469683</v>
      </c>
      <c r="AN164" s="16">
        <f t="shared" si="31"/>
        <v>81658.591091001712</v>
      </c>
      <c r="AO164" s="16">
        <f t="shared" si="31"/>
        <v>169310.85280220924</v>
      </c>
      <c r="AP164" s="16">
        <f t="shared" si="31"/>
        <v>266250.8934376862</v>
      </c>
      <c r="AQ164" s="16">
        <f t="shared" si="31"/>
        <v>159966.25241988534</v>
      </c>
      <c r="AR164" s="16">
        <f t="shared" si="31"/>
        <v>22884.996733052798</v>
      </c>
      <c r="AS164" s="16">
        <f t="shared" si="31"/>
        <v>178875.4597932777</v>
      </c>
      <c r="AT164" s="16">
        <f t="shared" si="31"/>
        <v>42663.563210637367</v>
      </c>
      <c r="AU164" s="16">
        <f t="shared" si="31"/>
        <v>287600.80995665689</v>
      </c>
      <c r="AV164" s="16">
        <f t="shared" si="31"/>
        <v>96824.586669132332</v>
      </c>
      <c r="AW164" s="16">
        <f t="shared" si="31"/>
        <v>272263.5623431711</v>
      </c>
      <c r="AX164" s="16">
        <f t="shared" si="31"/>
        <v>62006.729449180079</v>
      </c>
      <c r="AY164" s="16">
        <f t="shared" si="31"/>
        <v>49911.263687188839</v>
      </c>
      <c r="AZ164" s="16">
        <f t="shared" si="31"/>
        <v>6099.9701244400258</v>
      </c>
      <c r="BA164" s="16">
        <f t="shared" si="31"/>
        <v>5389.0536587410124</v>
      </c>
      <c r="BB164" s="16">
        <f t="shared" si="31"/>
        <v>60883.152726521053</v>
      </c>
      <c r="BC164" s="16">
        <f t="shared" si="31"/>
        <v>260611.11789519916</v>
      </c>
      <c r="BD164" s="16">
        <f t="shared" si="31"/>
        <v>69603.720984637694</v>
      </c>
      <c r="BE164" s="16">
        <f t="shared" si="31"/>
        <v>167484.64800685405</v>
      </c>
      <c r="BF164" s="16">
        <f t="shared" si="31"/>
        <v>294236.57326160499</v>
      </c>
      <c r="BG164" s="16">
        <f t="shared" si="31"/>
        <v>119133.04720247738</v>
      </c>
      <c r="BH164" s="16">
        <f t="shared" si="31"/>
        <v>119431.03017798458</v>
      </c>
      <c r="BI164" s="16">
        <f t="shared" si="31"/>
        <v>82786.102927410757</v>
      </c>
      <c r="BJ164" s="16">
        <f t="shared" si="31"/>
        <v>106845.70341407103</v>
      </c>
      <c r="BK164" s="16">
        <f t="shared" si="31"/>
        <v>42898.189811927434</v>
      </c>
      <c r="BL164" s="16">
        <f t="shared" si="31"/>
        <v>22242.812819323117</v>
      </c>
      <c r="BM164" s="16">
        <f t="shared" si="31"/>
        <v>194013.03510040353</v>
      </c>
      <c r="BN164" s="16">
        <f t="shared" si="31"/>
        <v>215224.8802867285</v>
      </c>
      <c r="BO164" s="16">
        <f t="shared" ref="BO164:DZ164" si="32">+BO161+BO157+BO149</f>
        <v>127578.91465921726</v>
      </c>
      <c r="BP164" s="16">
        <f t="shared" si="32"/>
        <v>20784.187182581991</v>
      </c>
      <c r="BQ164" s="16">
        <f t="shared" si="32"/>
        <v>35521.78723956889</v>
      </c>
      <c r="BR164" s="16">
        <f t="shared" si="32"/>
        <v>200217.39498932107</v>
      </c>
      <c r="BS164" s="16">
        <f t="shared" si="32"/>
        <v>14570.781319377969</v>
      </c>
      <c r="BT164" s="16">
        <f t="shared" si="32"/>
        <v>86908.968998854078</v>
      </c>
      <c r="BU164" s="16">
        <f t="shared" si="32"/>
        <v>960207.20213665161</v>
      </c>
      <c r="BV164" s="16">
        <f t="shared" si="32"/>
        <v>83435.393757326136</v>
      </c>
      <c r="BW164" s="16">
        <f t="shared" si="32"/>
        <v>163992.20871537927</v>
      </c>
      <c r="BX164" s="16">
        <f t="shared" si="32"/>
        <v>327139.89791484922</v>
      </c>
      <c r="BY164" s="16">
        <f t="shared" si="32"/>
        <v>69000.816048305845</v>
      </c>
      <c r="BZ164" s="16">
        <f t="shared" si="32"/>
        <v>12226.305215208184</v>
      </c>
      <c r="CA164" s="16">
        <f t="shared" si="32"/>
        <v>55711.610273238155</v>
      </c>
      <c r="CB164" s="16">
        <f t="shared" si="32"/>
        <v>623736.34884473542</v>
      </c>
      <c r="CC164" s="16">
        <f t="shared" si="32"/>
        <v>735601.59454138612</v>
      </c>
      <c r="CD164" s="16">
        <f t="shared" si="32"/>
        <v>227852.04005892738</v>
      </c>
      <c r="CE164" s="16">
        <f t="shared" si="32"/>
        <v>549272.78989357862</v>
      </c>
      <c r="CF164" s="16">
        <f t="shared" si="32"/>
        <v>666845.73506634659</v>
      </c>
      <c r="CG164" s="16">
        <f t="shared" si="32"/>
        <v>1743801.5276116314</v>
      </c>
      <c r="CH164" s="16">
        <f t="shared" si="32"/>
        <v>146259.53576709007</v>
      </c>
      <c r="CI164" s="16">
        <f t="shared" si="32"/>
        <v>5638.1617406767227</v>
      </c>
      <c r="CJ164" s="16">
        <f t="shared" si="32"/>
        <v>212062.25223528995</v>
      </c>
      <c r="CK164" s="16">
        <f t="shared" si="32"/>
        <v>257222.85448694328</v>
      </c>
      <c r="CL164" s="16">
        <f t="shared" si="32"/>
        <v>362875.14548284776</v>
      </c>
      <c r="CM164" s="16">
        <f t="shared" si="32"/>
        <v>167825.82592173389</v>
      </c>
      <c r="CN164" s="16">
        <f t="shared" si="32"/>
        <v>41983.935056029346</v>
      </c>
      <c r="CO164" s="16">
        <f t="shared" si="32"/>
        <v>275707.10357879696</v>
      </c>
      <c r="CP164" s="16">
        <f t="shared" si="32"/>
        <v>61765.356665694038</v>
      </c>
      <c r="CQ164" s="16">
        <f t="shared" si="32"/>
        <v>432517.71479251957</v>
      </c>
      <c r="CR164" s="16">
        <f t="shared" si="32"/>
        <v>931704.80211983342</v>
      </c>
      <c r="CS164" s="16">
        <f t="shared" si="32"/>
        <v>97082.922973558132</v>
      </c>
      <c r="CT164" s="16">
        <f t="shared" si="32"/>
        <v>518421.5569487621</v>
      </c>
      <c r="CU164" s="16">
        <f t="shared" si="32"/>
        <v>250360.45804072541</v>
      </c>
      <c r="CV164" s="16">
        <f t="shared" si="32"/>
        <v>17539.962698347972</v>
      </c>
      <c r="CW164" s="16">
        <f t="shared" si="32"/>
        <v>591030.99975404225</v>
      </c>
      <c r="CX164" s="16">
        <f t="shared" si="32"/>
        <v>325838.92416290002</v>
      </c>
      <c r="CY164" s="16">
        <f t="shared" si="32"/>
        <v>258875.4910432045</v>
      </c>
      <c r="CZ164" s="16">
        <f t="shared" si="32"/>
        <v>107210.70629374524</v>
      </c>
      <c r="DA164" s="16">
        <f t="shared" si="32"/>
        <v>735595.31831858063</v>
      </c>
      <c r="DB164" s="16">
        <f t="shared" si="32"/>
        <v>95137.069902689807</v>
      </c>
      <c r="DC164" s="16">
        <f t="shared" si="32"/>
        <v>79813.230268694504</v>
      </c>
      <c r="DD164" s="16">
        <f t="shared" si="32"/>
        <v>360157.06800939667</v>
      </c>
      <c r="DE164" s="16">
        <f t="shared" si="32"/>
        <v>141624.76943032618</v>
      </c>
      <c r="DF164" s="16">
        <f t="shared" si="32"/>
        <v>85836.074622683169</v>
      </c>
      <c r="DG164" s="16">
        <f t="shared" si="32"/>
        <v>231173.84740813932</v>
      </c>
      <c r="DH164" s="16">
        <f t="shared" si="32"/>
        <v>84498.103348686709</v>
      </c>
      <c r="DI164" s="16">
        <f t="shared" si="32"/>
        <v>22853.012900441208</v>
      </c>
      <c r="DJ164" s="16">
        <f t="shared" si="32"/>
        <v>56808.6026049871</v>
      </c>
      <c r="DK164" s="16">
        <f t="shared" si="32"/>
        <v>17971.921792709254</v>
      </c>
      <c r="DL164" s="16">
        <f t="shared" si="32"/>
        <v>72242.121358286502</v>
      </c>
      <c r="DM164" s="16">
        <f t="shared" si="32"/>
        <v>129.27612985248572</v>
      </c>
      <c r="DN164" s="16">
        <f t="shared" si="32"/>
        <v>12182.331078216868</v>
      </c>
      <c r="DO164" s="16">
        <f t="shared" si="32"/>
        <v>104805.20525334479</v>
      </c>
      <c r="DP164" s="16">
        <f t="shared" si="32"/>
        <v>89930.492002180967</v>
      </c>
      <c r="DQ164" s="16">
        <f t="shared" si="32"/>
        <v>43923.953235874731</v>
      </c>
      <c r="DR164" s="16">
        <f t="shared" si="32"/>
        <v>246901.89919239236</v>
      </c>
      <c r="DS164" s="16">
        <f t="shared" si="32"/>
        <v>387396.73725869914</v>
      </c>
      <c r="DT164" s="16">
        <f t="shared" si="32"/>
        <v>107627.85213536692</v>
      </c>
      <c r="DU164" s="16">
        <f t="shared" si="32"/>
        <v>18978.834103516481</v>
      </c>
      <c r="DV164" s="16">
        <f t="shared" si="32"/>
        <v>541967.91511560162</v>
      </c>
      <c r="DW164" s="16">
        <f t="shared" si="32"/>
        <v>708135.03999587474</v>
      </c>
      <c r="DX164" s="16">
        <f t="shared" si="32"/>
        <v>43031.628170771553</v>
      </c>
      <c r="DY164" s="16">
        <f t="shared" si="32"/>
        <v>29012.966608461036</v>
      </c>
      <c r="DZ164" s="16">
        <f t="shared" si="32"/>
        <v>41986.547826640759</v>
      </c>
      <c r="EA164" s="16">
        <f t="shared" ref="EA164:EH164" si="33">+EA161+EA157+EA149</f>
        <v>71749.254688502697</v>
      </c>
      <c r="EB164" s="16">
        <f t="shared" si="33"/>
        <v>201512.07046519467</v>
      </c>
      <c r="EC164" s="16">
        <f t="shared" si="33"/>
        <v>40678.588944554976</v>
      </c>
      <c r="ED164" s="16">
        <f t="shared" si="33"/>
        <v>6829.8310548033869</v>
      </c>
      <c r="EE164" s="16">
        <f t="shared" si="33"/>
        <v>83030.676664505503</v>
      </c>
      <c r="EF164" s="16">
        <f t="shared" si="33"/>
        <v>6477.6900561009388</v>
      </c>
      <c r="EG164" s="16">
        <f t="shared" si="33"/>
        <v>12876.966840652833</v>
      </c>
      <c r="EH164" s="16">
        <f t="shared" si="33"/>
        <v>0</v>
      </c>
      <c r="EI164" s="18">
        <f>SUM(C164:EH164)</f>
        <v>23460996.118837327</v>
      </c>
      <c r="EJ164" s="19">
        <f>+EJ161+EJ157+EJ149</f>
        <v>20707644.727860667</v>
      </c>
      <c r="EK164" s="19">
        <f t="shared" ref="EK164:FF164" si="34">+EK161+EK157+EK149</f>
        <v>63515.968326761038</v>
      </c>
      <c r="EL164" s="19">
        <f t="shared" si="34"/>
        <v>222297.41608613264</v>
      </c>
      <c r="EM164" s="19">
        <f t="shared" si="34"/>
        <v>507675.9552901577</v>
      </c>
      <c r="EN164" s="19">
        <f t="shared" si="34"/>
        <v>255818.36628337216</v>
      </c>
      <c r="EO164" s="19">
        <f t="shared" si="34"/>
        <v>7566.3035416208286</v>
      </c>
      <c r="EP164" s="19">
        <f t="shared" si="34"/>
        <v>213040.18534958572</v>
      </c>
      <c r="EQ164" s="19">
        <f t="shared" si="34"/>
        <v>200639.46791668632</v>
      </c>
      <c r="ER164" s="19">
        <f t="shared" si="34"/>
        <v>19727.384154805524</v>
      </c>
      <c r="ES164" s="19">
        <f t="shared" si="34"/>
        <v>131238.76514159705</v>
      </c>
      <c r="ET164" s="19">
        <f t="shared" si="34"/>
        <v>36633.980239493234</v>
      </c>
      <c r="EU164" s="19">
        <f t="shared" si="34"/>
        <v>5617993.8380577937</v>
      </c>
      <c r="EV164" s="19">
        <f t="shared" si="34"/>
        <v>6248911.9203061089</v>
      </c>
      <c r="EW164" s="19">
        <f t="shared" si="34"/>
        <v>-44775.189570077986</v>
      </c>
      <c r="EX164" s="19">
        <f t="shared" si="34"/>
        <v>9163577.6418719999</v>
      </c>
      <c r="EY164" s="19">
        <f t="shared" si="34"/>
        <v>1080601.9213919586</v>
      </c>
      <c r="EZ164" s="19">
        <f t="shared" si="34"/>
        <v>309623.84929650713</v>
      </c>
      <c r="FA164" s="19">
        <f t="shared" si="34"/>
        <v>210856.15618015273</v>
      </c>
      <c r="FB164" s="19">
        <f t="shared" si="34"/>
        <v>215906.12631003631</v>
      </c>
      <c r="FC164" s="19">
        <f t="shared" si="34"/>
        <v>4310.1358515519314</v>
      </c>
      <c r="FD164" s="19">
        <f t="shared" si="34"/>
        <v>475460.35178040148</v>
      </c>
      <c r="FE164" s="19">
        <f t="shared" si="34"/>
        <v>47449.919722864455</v>
      </c>
      <c r="FF164" s="19">
        <f t="shared" si="34"/>
        <v>6777.8480754528209</v>
      </c>
      <c r="FG164" s="18">
        <f>+SUM(EJ164:FF164)</f>
        <v>45702493.039465621</v>
      </c>
      <c r="FH164" s="17">
        <f>+FG164+EI164</f>
        <v>69163489.158302948</v>
      </c>
      <c r="FI164" s="28"/>
    </row>
    <row r="165" spans="1:166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6" s="7" customFormat="1" ht="21.75" customHeight="1" thickBot="1" x14ac:dyDescent="0.25">
      <c r="A166" s="179" t="s">
        <v>21</v>
      </c>
      <c r="B166" s="180"/>
      <c r="C166" s="16">
        <f t="shared" ref="C166:BN166" si="35">+C168-C164</f>
        <v>4440.2173513269117</v>
      </c>
      <c r="D166" s="16">
        <f t="shared" si="35"/>
        <v>857.99948615105018</v>
      </c>
      <c r="E166" s="16">
        <f t="shared" si="35"/>
        <v>2268.2030351244857</v>
      </c>
      <c r="F166" s="16">
        <f t="shared" si="35"/>
        <v>11307.218852806043</v>
      </c>
      <c r="G166" s="16">
        <f t="shared" si="35"/>
        <v>21786.948236902561</v>
      </c>
      <c r="H166" s="16">
        <f t="shared" si="35"/>
        <v>11754.358067840967</v>
      </c>
      <c r="I166" s="16">
        <f t="shared" si="35"/>
        <v>9236.5943100517143</v>
      </c>
      <c r="J166" s="16">
        <f t="shared" si="35"/>
        <v>24229.537936360059</v>
      </c>
      <c r="K166" s="16">
        <f t="shared" si="35"/>
        <v>33402.352853797041</v>
      </c>
      <c r="L166" s="16">
        <f t="shared" si="35"/>
        <v>43579.643876291026</v>
      </c>
      <c r="M166" s="16">
        <f t="shared" si="35"/>
        <v>19942.890346714194</v>
      </c>
      <c r="N166" s="16">
        <f t="shared" si="35"/>
        <v>17086.663705394432</v>
      </c>
      <c r="O166" s="16">
        <f t="shared" si="35"/>
        <v>19185.869705275556</v>
      </c>
      <c r="P166" s="16">
        <f t="shared" si="35"/>
        <v>367459.10246974399</v>
      </c>
      <c r="Q166" s="16">
        <f t="shared" si="35"/>
        <v>13631.654357467231</v>
      </c>
      <c r="R166" s="16">
        <f t="shared" si="35"/>
        <v>312750.44016327255</v>
      </c>
      <c r="S166" s="16">
        <f t="shared" si="35"/>
        <v>39499.90383259888</v>
      </c>
      <c r="T166" s="16">
        <f t="shared" si="35"/>
        <v>72262.946297370014</v>
      </c>
      <c r="U166" s="16">
        <f t="shared" si="35"/>
        <v>59087.259477378102</v>
      </c>
      <c r="V166" s="16">
        <f t="shared" si="35"/>
        <v>12533.364974104421</v>
      </c>
      <c r="W166" s="16">
        <f t="shared" si="35"/>
        <v>21563.162473711378</v>
      </c>
      <c r="X166" s="16">
        <f t="shared" si="35"/>
        <v>240167.28985625057</v>
      </c>
      <c r="Y166" s="16">
        <f t="shared" si="35"/>
        <v>30569.096985678611</v>
      </c>
      <c r="Z166" s="16">
        <f t="shared" si="35"/>
        <v>60273.868432650779</v>
      </c>
      <c r="AA166" s="16">
        <f t="shared" si="35"/>
        <v>9521.0380008501706</v>
      </c>
      <c r="AB166" s="16">
        <f t="shared" si="35"/>
        <v>96920.453527921112</v>
      </c>
      <c r="AC166" s="16">
        <f t="shared" si="35"/>
        <v>40541.522967427598</v>
      </c>
      <c r="AD166" s="16">
        <f t="shared" si="35"/>
        <v>13498.839013791068</v>
      </c>
      <c r="AE166" s="16">
        <f t="shared" si="35"/>
        <v>8491.9141614271357</v>
      </c>
      <c r="AF166" s="16">
        <f t="shared" si="35"/>
        <v>103867.51213313281</v>
      </c>
      <c r="AG166" s="16">
        <f t="shared" si="35"/>
        <v>284.75215352620194</v>
      </c>
      <c r="AH166" s="16">
        <f t="shared" si="35"/>
        <v>2681.3902472355148</v>
      </c>
      <c r="AI166" s="16">
        <f t="shared" si="35"/>
        <v>307623.59731991845</v>
      </c>
      <c r="AJ166" s="16">
        <f t="shared" si="35"/>
        <v>49898.080503180652</v>
      </c>
      <c r="AK166" s="16">
        <f t="shared" si="35"/>
        <v>129598.23170227383</v>
      </c>
      <c r="AL166" s="16">
        <f t="shared" si="35"/>
        <v>79077.439872933843</v>
      </c>
      <c r="AM166" s="16">
        <f t="shared" si="35"/>
        <v>200067.85481083853</v>
      </c>
      <c r="AN166" s="16">
        <f t="shared" si="35"/>
        <v>36855.564743935989</v>
      </c>
      <c r="AO166" s="16">
        <f t="shared" si="35"/>
        <v>96366.795734287094</v>
      </c>
      <c r="AP166" s="16">
        <f t="shared" si="35"/>
        <v>150669.60279584758</v>
      </c>
      <c r="AQ166" s="16">
        <f t="shared" si="35"/>
        <v>81669.088493108691</v>
      </c>
      <c r="AR166" s="16">
        <f t="shared" si="35"/>
        <v>11426.888532475674</v>
      </c>
      <c r="AS166" s="16">
        <f t="shared" si="35"/>
        <v>63764.476831532869</v>
      </c>
      <c r="AT166" s="16">
        <f t="shared" si="35"/>
        <v>23222.48678392166</v>
      </c>
      <c r="AU166" s="16">
        <f t="shared" si="35"/>
        <v>173028.20904561813</v>
      </c>
      <c r="AV166" s="16">
        <f t="shared" si="35"/>
        <v>56824.427896636204</v>
      </c>
      <c r="AW166" s="16">
        <f t="shared" si="35"/>
        <v>125162.38707675552</v>
      </c>
      <c r="AX166" s="16">
        <f t="shared" si="35"/>
        <v>34778.929724340465</v>
      </c>
      <c r="AY166" s="16">
        <f t="shared" si="35"/>
        <v>62185.79976303289</v>
      </c>
      <c r="AZ166" s="16">
        <f t="shared" si="35"/>
        <v>3903.1772197403479</v>
      </c>
      <c r="BA166" s="16">
        <f t="shared" si="35"/>
        <v>3755.0617565695766</v>
      </c>
      <c r="BB166" s="16">
        <f t="shared" si="35"/>
        <v>55584.638932948896</v>
      </c>
      <c r="BC166" s="16">
        <f t="shared" si="35"/>
        <v>104122.09226929955</v>
      </c>
      <c r="BD166" s="16">
        <f t="shared" si="35"/>
        <v>82214.141101336645</v>
      </c>
      <c r="BE166" s="16">
        <f t="shared" si="35"/>
        <v>101918.46724718635</v>
      </c>
      <c r="BF166" s="16">
        <f t="shared" si="35"/>
        <v>119977.28608270403</v>
      </c>
      <c r="BG166" s="16">
        <f t="shared" si="35"/>
        <v>47267.812124066462</v>
      </c>
      <c r="BH166" s="16">
        <f t="shared" si="35"/>
        <v>70075.879806599332</v>
      </c>
      <c r="BI166" s="16">
        <f t="shared" si="35"/>
        <v>69608.426828456737</v>
      </c>
      <c r="BJ166" s="16">
        <f t="shared" si="35"/>
        <v>65771.533030624967</v>
      </c>
      <c r="BK166" s="16">
        <f t="shared" si="35"/>
        <v>17394.748826660121</v>
      </c>
      <c r="BL166" s="16">
        <f t="shared" si="35"/>
        <v>19869.539465738577</v>
      </c>
      <c r="BM166" s="16">
        <f t="shared" si="35"/>
        <v>152047.79579624406</v>
      </c>
      <c r="BN166" s="16">
        <f t="shared" si="35"/>
        <v>56945.192189556314</v>
      </c>
      <c r="BO166" s="16">
        <f t="shared" ref="BO166:DZ166" si="36">+BO168-BO164</f>
        <v>97730.376981082867</v>
      </c>
      <c r="BP166" s="16">
        <f t="shared" si="36"/>
        <v>6867.0483046826048</v>
      </c>
      <c r="BQ166" s="16">
        <f t="shared" si="36"/>
        <v>29957.448684750845</v>
      </c>
      <c r="BR166" s="16">
        <f t="shared" si="36"/>
        <v>113184.68391677144</v>
      </c>
      <c r="BS166" s="16">
        <f t="shared" si="36"/>
        <v>14126.633969368959</v>
      </c>
      <c r="BT166" s="16">
        <f t="shared" si="36"/>
        <v>72532.774370146362</v>
      </c>
      <c r="BU166" s="16">
        <f t="shared" si="36"/>
        <v>835177.36236695386</v>
      </c>
      <c r="BV166" s="16">
        <f t="shared" si="36"/>
        <v>88359.043077123395</v>
      </c>
      <c r="BW166" s="16">
        <f t="shared" si="36"/>
        <v>135657.19706412897</v>
      </c>
      <c r="BX166" s="16">
        <f t="shared" si="36"/>
        <v>686436.5124710222</v>
      </c>
      <c r="BY166" s="16">
        <f t="shared" si="36"/>
        <v>123356.91715931708</v>
      </c>
      <c r="BZ166" s="16">
        <f t="shared" si="36"/>
        <v>15285.142053490825</v>
      </c>
      <c r="CA166" s="16">
        <f t="shared" si="36"/>
        <v>80425.73468935088</v>
      </c>
      <c r="CB166" s="16">
        <f t="shared" si="36"/>
        <v>481027.80647996557</v>
      </c>
      <c r="CC166" s="16">
        <f t="shared" si="36"/>
        <v>342773.29000128584</v>
      </c>
      <c r="CD166" s="16">
        <f t="shared" si="36"/>
        <v>95438.382277793018</v>
      </c>
      <c r="CE166" s="16">
        <f t="shared" si="36"/>
        <v>299247.3327059669</v>
      </c>
      <c r="CF166" s="16">
        <f t="shared" si="36"/>
        <v>380828.03220653627</v>
      </c>
      <c r="CG166" s="16">
        <f t="shared" si="36"/>
        <v>2806466.476904836</v>
      </c>
      <c r="CH166" s="16">
        <f t="shared" si="36"/>
        <v>377036.49226799095</v>
      </c>
      <c r="CI166" s="16">
        <f t="shared" si="36"/>
        <v>2605.6824045617223</v>
      </c>
      <c r="CJ166" s="16">
        <f t="shared" si="36"/>
        <v>358347.43300445733</v>
      </c>
      <c r="CK166" s="16">
        <f t="shared" si="36"/>
        <v>339248.98991880025</v>
      </c>
      <c r="CL166" s="16">
        <f t="shared" si="36"/>
        <v>336949.70394790563</v>
      </c>
      <c r="CM166" s="16">
        <f t="shared" si="36"/>
        <v>38643.107243378094</v>
      </c>
      <c r="CN166" s="16">
        <f t="shared" si="36"/>
        <v>35278.21482576854</v>
      </c>
      <c r="CO166" s="16">
        <f t="shared" si="36"/>
        <v>366247.82534540223</v>
      </c>
      <c r="CP166" s="16">
        <f t="shared" si="36"/>
        <v>83762.546507733583</v>
      </c>
      <c r="CQ166" s="16">
        <f t="shared" si="36"/>
        <v>433811.46497010486</v>
      </c>
      <c r="CR166" s="16">
        <f t="shared" si="36"/>
        <v>778615.99363048002</v>
      </c>
      <c r="CS166" s="16">
        <f t="shared" si="36"/>
        <v>87359.123512939404</v>
      </c>
      <c r="CT166" s="16">
        <f t="shared" si="36"/>
        <v>550415.00080854446</v>
      </c>
      <c r="CU166" s="16">
        <f t="shared" si="36"/>
        <v>917055.94428097806</v>
      </c>
      <c r="CV166" s="16">
        <f t="shared" si="36"/>
        <v>37171.05609692361</v>
      </c>
      <c r="CW166" s="16">
        <f t="shared" si="36"/>
        <v>1317797.4244747902</v>
      </c>
      <c r="CX166" s="16">
        <f t="shared" si="36"/>
        <v>185640.98131609551</v>
      </c>
      <c r="CY166" s="16">
        <f t="shared" si="36"/>
        <v>219479.61192309664</v>
      </c>
      <c r="CZ166" s="16">
        <f t="shared" si="36"/>
        <v>170319.19374700589</v>
      </c>
      <c r="DA166" s="16">
        <f t="shared" si="36"/>
        <v>2824023.2157058734</v>
      </c>
      <c r="DB166" s="16">
        <f t="shared" si="36"/>
        <v>174547.34997996737</v>
      </c>
      <c r="DC166" s="16">
        <f t="shared" si="36"/>
        <v>139406.33041228855</v>
      </c>
      <c r="DD166" s="16">
        <f t="shared" si="36"/>
        <v>869871.30046036292</v>
      </c>
      <c r="DE166" s="16">
        <f t="shared" si="36"/>
        <v>270054.87621255853</v>
      </c>
      <c r="DF166" s="16">
        <f t="shared" si="36"/>
        <v>189218.71818661626</v>
      </c>
      <c r="DG166" s="16">
        <f t="shared" si="36"/>
        <v>313636.60688540136</v>
      </c>
      <c r="DH166" s="16">
        <f t="shared" si="36"/>
        <v>206335.58822640515</v>
      </c>
      <c r="DI166" s="16">
        <f t="shared" si="36"/>
        <v>26799.094830128604</v>
      </c>
      <c r="DJ166" s="16">
        <f t="shared" si="36"/>
        <v>142860.23810554275</v>
      </c>
      <c r="DK166" s="16">
        <f t="shared" si="36"/>
        <v>52712.502277255029</v>
      </c>
      <c r="DL166" s="16">
        <f t="shared" si="36"/>
        <v>213280.53062772754</v>
      </c>
      <c r="DM166" s="16">
        <f t="shared" si="36"/>
        <v>551.98413707996906</v>
      </c>
      <c r="DN166" s="16">
        <f t="shared" si="36"/>
        <v>155673.83346269891</v>
      </c>
      <c r="DO166" s="16">
        <f t="shared" si="36"/>
        <v>128572.72150582672</v>
      </c>
      <c r="DP166" s="16">
        <f t="shared" si="36"/>
        <v>280717.13024852</v>
      </c>
      <c r="DQ166" s="16">
        <f t="shared" si="36"/>
        <v>141517.8326072465</v>
      </c>
      <c r="DR166" s="16">
        <f t="shared" si="36"/>
        <v>632848.47448495147</v>
      </c>
      <c r="DS166" s="16">
        <f t="shared" si="36"/>
        <v>759659.14001586649</v>
      </c>
      <c r="DT166" s="16">
        <f t="shared" si="36"/>
        <v>696586.39384635875</v>
      </c>
      <c r="DU166" s="16">
        <f t="shared" si="36"/>
        <v>14866.759130658695</v>
      </c>
      <c r="DV166" s="16">
        <f t="shared" si="36"/>
        <v>2631607.5041895099</v>
      </c>
      <c r="DW166" s="16">
        <f t="shared" si="36"/>
        <v>2175856.6101722564</v>
      </c>
      <c r="DX166" s="16">
        <f t="shared" si="36"/>
        <v>37942.75826278959</v>
      </c>
      <c r="DY166" s="16">
        <f t="shared" si="36"/>
        <v>30441.406552736102</v>
      </c>
      <c r="DZ166" s="16">
        <f t="shared" si="36"/>
        <v>109224.17948739095</v>
      </c>
      <c r="EA166" s="16">
        <f t="shared" ref="EA166:EH166" si="37">+EA168-EA164</f>
        <v>141858.46083187388</v>
      </c>
      <c r="EB166" s="16">
        <f t="shared" si="37"/>
        <v>124509.77893866043</v>
      </c>
      <c r="EC166" s="16">
        <f t="shared" si="37"/>
        <v>96648.258141271683</v>
      </c>
      <c r="ED166" s="16">
        <f t="shared" si="37"/>
        <v>9653.0853222599508</v>
      </c>
      <c r="EE166" s="16">
        <f t="shared" si="37"/>
        <v>150216.21613399274</v>
      </c>
      <c r="EF166" s="16">
        <f t="shared" si="37"/>
        <v>9424.1781187571978</v>
      </c>
      <c r="EG166" s="16">
        <f t="shared" si="37"/>
        <v>31860.705747501317</v>
      </c>
      <c r="EH166" s="16">
        <f t="shared" si="37"/>
        <v>431681.21850252402</v>
      </c>
      <c r="EI166" s="18">
        <f>SUM(C166:EH166)</f>
        <v>31932688.631260343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31932688.631260343</v>
      </c>
      <c r="FI166" s="28"/>
    </row>
    <row r="167" spans="1:166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6" s="7" customFormat="1" ht="21.75" customHeight="1" thickBot="1" x14ac:dyDescent="0.25">
      <c r="A168" s="179" t="s">
        <v>22</v>
      </c>
      <c r="B168" s="180"/>
      <c r="C168" s="42">
        <f t="array" ref="C168:EH168">+TRANSPOSE('MATRIZ (I-A) INVERSA'!$GN$12:$GN$147)</f>
        <v>7688.3149885739122</v>
      </c>
      <c r="D168" s="42">
        <v>1574.6295463051881</v>
      </c>
      <c r="E168" s="42">
        <v>4043.2987233776184</v>
      </c>
      <c r="F168" s="42">
        <v>45038.894639169419</v>
      </c>
      <c r="G168" s="42">
        <v>37799.471321165314</v>
      </c>
      <c r="H168" s="42">
        <v>18155.301668573422</v>
      </c>
      <c r="I168" s="42">
        <v>11865.549923749677</v>
      </c>
      <c r="J168" s="42">
        <v>43558.311071439304</v>
      </c>
      <c r="K168" s="42">
        <v>55870.158971836325</v>
      </c>
      <c r="L168" s="42">
        <v>68185.097728112392</v>
      </c>
      <c r="M168" s="42">
        <v>72073.694405340168</v>
      </c>
      <c r="N168" s="42">
        <v>32913.318248232456</v>
      </c>
      <c r="O168" s="42">
        <v>33325.7874232537</v>
      </c>
      <c r="P168" s="42">
        <v>622977.35700017971</v>
      </c>
      <c r="Q168" s="42">
        <v>20951.694803741386</v>
      </c>
      <c r="R168" s="42">
        <v>643368.97812158638</v>
      </c>
      <c r="S168" s="42">
        <v>79498.902207260602</v>
      </c>
      <c r="T168" s="42">
        <v>164768.53277000826</v>
      </c>
      <c r="U168" s="42">
        <v>103363.94646416741</v>
      </c>
      <c r="V168" s="42">
        <v>18655.30077531554</v>
      </c>
      <c r="W168" s="42">
        <v>48031.117959857205</v>
      </c>
      <c r="X168" s="42">
        <v>450535.74315414223</v>
      </c>
      <c r="Y168" s="42">
        <v>85100.448738517429</v>
      </c>
      <c r="Z168" s="42">
        <v>200407.63180207514</v>
      </c>
      <c r="AA168" s="42">
        <v>20261.801777156074</v>
      </c>
      <c r="AB168" s="42">
        <v>185520.78646037777</v>
      </c>
      <c r="AC168" s="42">
        <v>49630.747481785576</v>
      </c>
      <c r="AD168" s="42">
        <v>28842.460967200896</v>
      </c>
      <c r="AE168" s="42">
        <v>30286.86844770236</v>
      </c>
      <c r="AF168" s="42">
        <v>203737.57375156978</v>
      </c>
      <c r="AG168" s="42">
        <v>326.37926392561258</v>
      </c>
      <c r="AH168" s="42">
        <v>6232.7177818888813</v>
      </c>
      <c r="AI168" s="42">
        <v>998095.30497124384</v>
      </c>
      <c r="AJ168" s="42">
        <v>161114.33912249343</v>
      </c>
      <c r="AK168" s="42">
        <v>439693.61197884893</v>
      </c>
      <c r="AL168" s="42">
        <v>347940.70234297874</v>
      </c>
      <c r="AM168" s="42">
        <v>604203.84452553536</v>
      </c>
      <c r="AN168" s="42">
        <v>118514.1558349377</v>
      </c>
      <c r="AO168" s="42">
        <v>265677.64853649633</v>
      </c>
      <c r="AP168" s="42">
        <v>416920.49623353378</v>
      </c>
      <c r="AQ168" s="42">
        <v>241635.34091299403</v>
      </c>
      <c r="AR168" s="42">
        <v>34311.885265528472</v>
      </c>
      <c r="AS168" s="42">
        <v>242639.93662481057</v>
      </c>
      <c r="AT168" s="42">
        <v>65886.049994559027</v>
      </c>
      <c r="AU168" s="42">
        <v>460629.01900227502</v>
      </c>
      <c r="AV168" s="42">
        <v>153649.01456576854</v>
      </c>
      <c r="AW168" s="42">
        <v>397425.94941992662</v>
      </c>
      <c r="AX168" s="42">
        <v>96785.659173520544</v>
      </c>
      <c r="AY168" s="42">
        <v>112097.06345022173</v>
      </c>
      <c r="AZ168" s="42">
        <v>10003.147344180374</v>
      </c>
      <c r="BA168" s="42">
        <v>9144.115415310589</v>
      </c>
      <c r="BB168" s="42">
        <v>116467.79165946995</v>
      </c>
      <c r="BC168" s="42">
        <v>364733.21016449871</v>
      </c>
      <c r="BD168" s="42">
        <v>151817.86208597434</v>
      </c>
      <c r="BE168" s="42">
        <v>269403.1152540404</v>
      </c>
      <c r="BF168" s="42">
        <v>414213.85934430902</v>
      </c>
      <c r="BG168" s="42">
        <v>166400.85932654384</v>
      </c>
      <c r="BH168" s="42">
        <v>189506.90998458391</v>
      </c>
      <c r="BI168" s="42">
        <v>152394.52975586749</v>
      </c>
      <c r="BJ168" s="42">
        <v>172617.236444696</v>
      </c>
      <c r="BK168" s="42">
        <v>60292.938638587555</v>
      </c>
      <c r="BL168" s="42">
        <v>42112.352285061694</v>
      </c>
      <c r="BM168" s="42">
        <v>346060.83089664759</v>
      </c>
      <c r="BN168" s="42">
        <v>272170.07247628481</v>
      </c>
      <c r="BO168" s="42">
        <v>225309.29164030013</v>
      </c>
      <c r="BP168" s="42">
        <v>27651.235487264596</v>
      </c>
      <c r="BQ168" s="42">
        <v>65479.235924319735</v>
      </c>
      <c r="BR168" s="42">
        <v>313402.0789060925</v>
      </c>
      <c r="BS168" s="42">
        <v>28697.415288746928</v>
      </c>
      <c r="BT168" s="42">
        <v>159441.74336900044</v>
      </c>
      <c r="BU168" s="42">
        <v>1795384.5645036055</v>
      </c>
      <c r="BV168" s="42">
        <v>171794.43683444953</v>
      </c>
      <c r="BW168" s="42">
        <v>299649.40577950823</v>
      </c>
      <c r="BX168" s="42">
        <v>1013576.4103858714</v>
      </c>
      <c r="BY168" s="42">
        <v>192357.73320762292</v>
      </c>
      <c r="BZ168" s="42">
        <v>27511.447268699008</v>
      </c>
      <c r="CA168" s="42">
        <v>136137.34496258904</v>
      </c>
      <c r="CB168" s="42">
        <v>1104764.155324701</v>
      </c>
      <c r="CC168" s="42">
        <v>1078374.884542672</v>
      </c>
      <c r="CD168" s="42">
        <v>323290.4223367204</v>
      </c>
      <c r="CE168" s="42">
        <v>848520.12259954552</v>
      </c>
      <c r="CF168" s="42">
        <v>1047673.7672728829</v>
      </c>
      <c r="CG168" s="42">
        <v>4550268.0045164675</v>
      </c>
      <c r="CH168" s="42">
        <v>523296.02803508105</v>
      </c>
      <c r="CI168" s="42">
        <v>8243.844145238445</v>
      </c>
      <c r="CJ168" s="42">
        <v>570409.68523974728</v>
      </c>
      <c r="CK168" s="42">
        <v>596471.84440574353</v>
      </c>
      <c r="CL168" s="42">
        <v>699824.84943075338</v>
      </c>
      <c r="CM168" s="42">
        <v>206468.93316511199</v>
      </c>
      <c r="CN168" s="42">
        <v>77262.149881797886</v>
      </c>
      <c r="CO168" s="42">
        <v>641954.92892419919</v>
      </c>
      <c r="CP168" s="42">
        <v>145527.90317342762</v>
      </c>
      <c r="CQ168" s="42">
        <v>866329.17976262444</v>
      </c>
      <c r="CR168" s="42">
        <v>1710320.7957503134</v>
      </c>
      <c r="CS168" s="42">
        <v>184442.04648649754</v>
      </c>
      <c r="CT168" s="42">
        <v>1068836.5577573066</v>
      </c>
      <c r="CU168" s="42">
        <v>1167416.4023217035</v>
      </c>
      <c r="CV168" s="42">
        <v>54711.018795271579</v>
      </c>
      <c r="CW168" s="42">
        <v>1908828.4242288324</v>
      </c>
      <c r="CX168" s="42">
        <v>511479.90547899553</v>
      </c>
      <c r="CY168" s="42">
        <v>478355.10296630114</v>
      </c>
      <c r="CZ168" s="42">
        <v>277529.90004075115</v>
      </c>
      <c r="DA168" s="42">
        <v>3559618.5340244542</v>
      </c>
      <c r="DB168" s="42">
        <v>269684.41988265718</v>
      </c>
      <c r="DC168" s="42">
        <v>219219.56068098306</v>
      </c>
      <c r="DD168" s="42">
        <v>1230028.3684697596</v>
      </c>
      <c r="DE168" s="42">
        <v>411679.64564288472</v>
      </c>
      <c r="DF168" s="42">
        <v>275054.79280929943</v>
      </c>
      <c r="DG168" s="42">
        <v>544810.45429354068</v>
      </c>
      <c r="DH168" s="42">
        <v>290833.69157509186</v>
      </c>
      <c r="DI168" s="42">
        <v>49652.107730569813</v>
      </c>
      <c r="DJ168" s="42">
        <v>199668.84071052985</v>
      </c>
      <c r="DK168" s="42">
        <v>70684.424069964283</v>
      </c>
      <c r="DL168" s="42">
        <v>285522.65198601404</v>
      </c>
      <c r="DM168" s="42">
        <v>681.26026693245478</v>
      </c>
      <c r="DN168" s="42">
        <v>167856.16454091578</v>
      </c>
      <c r="DO168" s="42">
        <v>233377.9267591715</v>
      </c>
      <c r="DP168" s="42">
        <v>370647.62225070095</v>
      </c>
      <c r="DQ168" s="42">
        <v>185441.78584312124</v>
      </c>
      <c r="DR168" s="42">
        <v>879750.37367734383</v>
      </c>
      <c r="DS168" s="42">
        <v>1147055.8772745656</v>
      </c>
      <c r="DT168" s="42">
        <v>804214.24598172563</v>
      </c>
      <c r="DU168" s="42">
        <v>33845.593234175176</v>
      </c>
      <c r="DV168" s="42">
        <v>3173575.4193051117</v>
      </c>
      <c r="DW168" s="42">
        <v>2883991.6501681311</v>
      </c>
      <c r="DX168" s="42">
        <v>80974.386433561143</v>
      </c>
      <c r="DY168" s="42">
        <v>59454.373161197138</v>
      </c>
      <c r="DZ168" s="42">
        <v>151210.72731403171</v>
      </c>
      <c r="EA168" s="42">
        <v>213607.71552037657</v>
      </c>
      <c r="EB168" s="42">
        <v>326021.8494038551</v>
      </c>
      <c r="EC168" s="42">
        <v>137326.84708582665</v>
      </c>
      <c r="ED168" s="42">
        <v>16482.916377063339</v>
      </c>
      <c r="EE168" s="42">
        <v>233246.89279849824</v>
      </c>
      <c r="EF168" s="42">
        <v>15901.868174858137</v>
      </c>
      <c r="EG168" s="42">
        <v>44737.67258815415</v>
      </c>
      <c r="EH168" s="42">
        <v>431681.21850252402</v>
      </c>
      <c r="EI168" s="18">
        <f>SUM(C168:EH168)</f>
        <v>55393684.750097647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55393684.750097647</v>
      </c>
      <c r="FI168" s="28"/>
    </row>
    <row r="169" spans="1:166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6" s="7" customFormat="1" ht="21.75" customHeight="1" thickBot="1" x14ac:dyDescent="0.25">
      <c r="A170" s="179" t="s">
        <v>23</v>
      </c>
      <c r="B170" s="180"/>
      <c r="C170" s="16">
        <f t="shared" ref="C170:BN170" si="38">+C161+C166</f>
        <v>4546.6105158404498</v>
      </c>
      <c r="D170" s="16">
        <f t="shared" si="38"/>
        <v>874.94722973796922</v>
      </c>
      <c r="E170" s="16">
        <f t="shared" si="38"/>
        <v>2310.8649360439244</v>
      </c>
      <c r="F170" s="16">
        <f t="shared" si="38"/>
        <v>11986.048869741629</v>
      </c>
      <c r="G170" s="16">
        <f t="shared" si="38"/>
        <v>22202.501480604951</v>
      </c>
      <c r="H170" s="16">
        <f t="shared" si="38"/>
        <v>12113.875593809795</v>
      </c>
      <c r="I170" s="16">
        <f t="shared" si="38"/>
        <v>9337.8506361586751</v>
      </c>
      <c r="J170" s="16">
        <f t="shared" si="38"/>
        <v>24999.163089328318</v>
      </c>
      <c r="K170" s="16">
        <f t="shared" si="38"/>
        <v>34760.333772905557</v>
      </c>
      <c r="L170" s="16">
        <f t="shared" si="38"/>
        <v>44255.498967847641</v>
      </c>
      <c r="M170" s="16">
        <f t="shared" si="38"/>
        <v>22406.932548364399</v>
      </c>
      <c r="N170" s="16">
        <f t="shared" si="38"/>
        <v>17593.215121493657</v>
      </c>
      <c r="O170" s="16">
        <f t="shared" si="38"/>
        <v>19991.209815705992</v>
      </c>
      <c r="P170" s="16">
        <f t="shared" si="38"/>
        <v>370934.26624004147</v>
      </c>
      <c r="Q170" s="16">
        <f t="shared" si="38"/>
        <v>13815.343214244598</v>
      </c>
      <c r="R170" s="16">
        <f t="shared" si="38"/>
        <v>322964.37637390359</v>
      </c>
      <c r="S170" s="16">
        <f t="shared" si="38"/>
        <v>40487.431375328968</v>
      </c>
      <c r="T170" s="16">
        <f t="shared" si="38"/>
        <v>74685.355972487523</v>
      </c>
      <c r="U170" s="16">
        <f t="shared" si="38"/>
        <v>60727.392653919866</v>
      </c>
      <c r="V170" s="16">
        <f t="shared" si="38"/>
        <v>12848.114189628684</v>
      </c>
      <c r="W170" s="16">
        <f t="shared" si="38"/>
        <v>22571.648994049556</v>
      </c>
      <c r="X170" s="16">
        <f t="shared" si="38"/>
        <v>245932.00755702824</v>
      </c>
      <c r="Y170" s="16">
        <f t="shared" si="38"/>
        <v>31050.825914067438</v>
      </c>
      <c r="Z170" s="16">
        <f t="shared" si="38"/>
        <v>61137.306308496612</v>
      </c>
      <c r="AA170" s="16">
        <f t="shared" si="38"/>
        <v>9791.7292931706652</v>
      </c>
      <c r="AB170" s="16">
        <f t="shared" si="38"/>
        <v>112831.28317045496</v>
      </c>
      <c r="AC170" s="16">
        <f t="shared" si="38"/>
        <v>40756.147686517957</v>
      </c>
      <c r="AD170" s="16">
        <f t="shared" si="38"/>
        <v>15425.041573527462</v>
      </c>
      <c r="AE170" s="16">
        <f t="shared" si="38"/>
        <v>9026.9710824231661</v>
      </c>
      <c r="AF170" s="16">
        <f t="shared" si="38"/>
        <v>113854.51274276295</v>
      </c>
      <c r="AG170" s="16">
        <f t="shared" si="38"/>
        <v>286.87833244747384</v>
      </c>
      <c r="AH170" s="16">
        <f t="shared" si="38"/>
        <v>3016.9538593769266</v>
      </c>
      <c r="AI170" s="16">
        <f t="shared" si="38"/>
        <v>313518.0348846463</v>
      </c>
      <c r="AJ170" s="16">
        <f t="shared" si="38"/>
        <v>51540.993575704284</v>
      </c>
      <c r="AK170" s="16">
        <f t="shared" si="38"/>
        <v>134825.02401449805</v>
      </c>
      <c r="AL170" s="16">
        <f t="shared" si="38"/>
        <v>81710.676647045853</v>
      </c>
      <c r="AM170" s="16">
        <f t="shared" si="38"/>
        <v>205963.38382341128</v>
      </c>
      <c r="AN170" s="16">
        <f t="shared" si="38"/>
        <v>38219.22352198969</v>
      </c>
      <c r="AO170" s="16">
        <f t="shared" si="38"/>
        <v>99027.543222190972</v>
      </c>
      <c r="AP170" s="16">
        <f t="shared" si="38"/>
        <v>157103.47521773804</v>
      </c>
      <c r="AQ170" s="16">
        <f t="shared" si="38"/>
        <v>83973.201730101777</v>
      </c>
      <c r="AR170" s="16">
        <f t="shared" si="38"/>
        <v>12324.912495267483</v>
      </c>
      <c r="AS170" s="16">
        <f t="shared" si="38"/>
        <v>64311.770001449091</v>
      </c>
      <c r="AT170" s="16">
        <f t="shared" si="38"/>
        <v>24141.090715591003</v>
      </c>
      <c r="AU170" s="16">
        <f t="shared" si="38"/>
        <v>179062.11807610103</v>
      </c>
      <c r="AV170" s="16">
        <f t="shared" si="38"/>
        <v>59029.551375951582</v>
      </c>
      <c r="AW170" s="16">
        <f t="shared" si="38"/>
        <v>134026.15065937661</v>
      </c>
      <c r="AX170" s="16">
        <f t="shared" si="38"/>
        <v>37006.754231295119</v>
      </c>
      <c r="AY170" s="16">
        <f t="shared" si="38"/>
        <v>64457.926102138073</v>
      </c>
      <c r="AZ170" s="16">
        <f t="shared" si="38"/>
        <v>4079.5549893321199</v>
      </c>
      <c r="BA170" s="16">
        <f t="shared" si="38"/>
        <v>4093.0298219074757</v>
      </c>
      <c r="BB170" s="16">
        <f t="shared" si="38"/>
        <v>58538.886128485472</v>
      </c>
      <c r="BC170" s="16">
        <f t="shared" si="38"/>
        <v>109832.0664496789</v>
      </c>
      <c r="BD170" s="16">
        <f t="shared" si="38"/>
        <v>83991.087809758465</v>
      </c>
      <c r="BE170" s="16">
        <f t="shared" si="38"/>
        <v>105346.60299634271</v>
      </c>
      <c r="BF170" s="16">
        <f t="shared" si="38"/>
        <v>126623.86405775687</v>
      </c>
      <c r="BG170" s="16">
        <f t="shared" si="38"/>
        <v>50573.334383033107</v>
      </c>
      <c r="BH170" s="16">
        <f t="shared" si="38"/>
        <v>72773.457723102838</v>
      </c>
      <c r="BI170" s="16">
        <f t="shared" si="38"/>
        <v>71138.363655879657</v>
      </c>
      <c r="BJ170" s="16">
        <f t="shared" si="38"/>
        <v>69688.434900585678</v>
      </c>
      <c r="BK170" s="16">
        <f t="shared" si="38"/>
        <v>19264.019117683882</v>
      </c>
      <c r="BL170" s="16">
        <f t="shared" si="38"/>
        <v>21339.158020514886</v>
      </c>
      <c r="BM170" s="16">
        <f t="shared" si="38"/>
        <v>164677.91830861956</v>
      </c>
      <c r="BN170" s="16">
        <f t="shared" si="38"/>
        <v>67547.393498738675</v>
      </c>
      <c r="BO170" s="16">
        <f t="shared" ref="BO170:DZ170" si="39">+BO161+BO166</f>
        <v>102869.7912836887</v>
      </c>
      <c r="BP170" s="16">
        <f t="shared" si="39"/>
        <v>7654.1411467543976</v>
      </c>
      <c r="BQ170" s="16">
        <f t="shared" si="39"/>
        <v>30863.097761217057</v>
      </c>
      <c r="BR170" s="16">
        <f t="shared" si="39"/>
        <v>120749.26397196017</v>
      </c>
      <c r="BS170" s="16">
        <f t="shared" si="39"/>
        <v>14923.55453988973</v>
      </c>
      <c r="BT170" s="16">
        <f t="shared" si="39"/>
        <v>76928.652651151628</v>
      </c>
      <c r="BU170" s="16">
        <f t="shared" si="39"/>
        <v>860864.07240928698</v>
      </c>
      <c r="BV170" s="16">
        <f t="shared" si="39"/>
        <v>92207.27375993233</v>
      </c>
      <c r="BW170" s="16">
        <f t="shared" si="39"/>
        <v>141871.62796077429</v>
      </c>
      <c r="BX170" s="16">
        <f t="shared" si="39"/>
        <v>695034.69093312928</v>
      </c>
      <c r="BY170" s="16">
        <f t="shared" si="39"/>
        <v>125558.92487671867</v>
      </c>
      <c r="BZ170" s="16">
        <f t="shared" si="39"/>
        <v>17447.910134215603</v>
      </c>
      <c r="CA170" s="16">
        <f t="shared" si="39"/>
        <v>82566.284349793874</v>
      </c>
      <c r="CB170" s="16">
        <f t="shared" si="39"/>
        <v>510024.08889886842</v>
      </c>
      <c r="CC170" s="16">
        <f t="shared" si="39"/>
        <v>374590.81820279418</v>
      </c>
      <c r="CD170" s="16">
        <f t="shared" si="39"/>
        <v>112713.58193524256</v>
      </c>
      <c r="CE170" s="16">
        <f t="shared" si="39"/>
        <v>328919.30775952927</v>
      </c>
      <c r="CF170" s="16">
        <f t="shared" si="39"/>
        <v>425365.1933555241</v>
      </c>
      <c r="CG170" s="16">
        <f t="shared" si="39"/>
        <v>2851376.329731782</v>
      </c>
      <c r="CH170" s="16">
        <f t="shared" si="39"/>
        <v>386175.85941940366</v>
      </c>
      <c r="CI170" s="16">
        <f t="shared" si="39"/>
        <v>2898.2494146056674</v>
      </c>
      <c r="CJ170" s="16">
        <f t="shared" si="39"/>
        <v>395089.74393987231</v>
      </c>
      <c r="CK170" s="16">
        <f t="shared" si="39"/>
        <v>372450.51636865456</v>
      </c>
      <c r="CL170" s="16">
        <f t="shared" si="39"/>
        <v>384921.27381994436</v>
      </c>
      <c r="CM170" s="16">
        <f t="shared" si="39"/>
        <v>55474.184807000333</v>
      </c>
      <c r="CN170" s="16">
        <f t="shared" si="39"/>
        <v>36180.123096787611</v>
      </c>
      <c r="CO170" s="16">
        <f t="shared" si="39"/>
        <v>379832.35697829607</v>
      </c>
      <c r="CP170" s="16">
        <f t="shared" si="39"/>
        <v>84880.530758832683</v>
      </c>
      <c r="CQ170" s="16">
        <f t="shared" si="39"/>
        <v>448165.01791890798</v>
      </c>
      <c r="CR170" s="16">
        <f t="shared" si="39"/>
        <v>811898.4508845387</v>
      </c>
      <c r="CS170" s="16">
        <f t="shared" si="39"/>
        <v>90058.090123026268</v>
      </c>
      <c r="CT170" s="16">
        <f t="shared" si="39"/>
        <v>563639.91914330341</v>
      </c>
      <c r="CU170" s="16">
        <f t="shared" si="39"/>
        <v>922116.7802676484</v>
      </c>
      <c r="CV170" s="16">
        <f t="shared" si="39"/>
        <v>37320.072852712328</v>
      </c>
      <c r="CW170" s="16">
        <f t="shared" si="39"/>
        <v>1323591.8837916506</v>
      </c>
      <c r="CX170" s="16">
        <f t="shared" si="39"/>
        <v>187289.43877964444</v>
      </c>
      <c r="CY170" s="16">
        <f t="shared" si="39"/>
        <v>227604.55883209986</v>
      </c>
      <c r="CZ170" s="16">
        <f t="shared" si="39"/>
        <v>172294.49576574733</v>
      </c>
      <c r="DA170" s="16">
        <f t="shared" si="39"/>
        <v>2839179.4009894887</v>
      </c>
      <c r="DB170" s="16">
        <f t="shared" si="39"/>
        <v>177273.80927055437</v>
      </c>
      <c r="DC170" s="16">
        <f t="shared" si="39"/>
        <v>141879.75520645158</v>
      </c>
      <c r="DD170" s="16">
        <f t="shared" si="39"/>
        <v>874569.38085406134</v>
      </c>
      <c r="DE170" s="16">
        <f t="shared" si="39"/>
        <v>276149.57282284269</v>
      </c>
      <c r="DF170" s="16">
        <f t="shared" si="39"/>
        <v>190874.06635000676</v>
      </c>
      <c r="DG170" s="16">
        <f t="shared" si="39"/>
        <v>318570.49811974808</v>
      </c>
      <c r="DH170" s="16">
        <f t="shared" si="39"/>
        <v>209168.42489511715</v>
      </c>
      <c r="DI170" s="16">
        <f t="shared" si="39"/>
        <v>27513.124429093452</v>
      </c>
      <c r="DJ170" s="16">
        <f t="shared" si="39"/>
        <v>146990.96728593257</v>
      </c>
      <c r="DK170" s="16">
        <f t="shared" si="39"/>
        <v>53484.798032544742</v>
      </c>
      <c r="DL170" s="16">
        <f t="shared" si="39"/>
        <v>218889.49705504713</v>
      </c>
      <c r="DM170" s="16">
        <f t="shared" si="39"/>
        <v>556.34193935251039</v>
      </c>
      <c r="DN170" s="16">
        <f t="shared" si="39"/>
        <v>155999.41093947264</v>
      </c>
      <c r="DO170" s="16">
        <f t="shared" si="39"/>
        <v>134013.21955193914</v>
      </c>
      <c r="DP170" s="16">
        <f t="shared" si="39"/>
        <v>284337.27122928266</v>
      </c>
      <c r="DQ170" s="16">
        <f t="shared" si="39"/>
        <v>143997.45721375258</v>
      </c>
      <c r="DR170" s="16">
        <f t="shared" si="39"/>
        <v>636703.9905317399</v>
      </c>
      <c r="DS170" s="16">
        <f t="shared" si="39"/>
        <v>767069.03315737995</v>
      </c>
      <c r="DT170" s="16">
        <f t="shared" si="39"/>
        <v>702120.21869033843</v>
      </c>
      <c r="DU170" s="16">
        <f t="shared" si="39"/>
        <v>14951.454926125904</v>
      </c>
      <c r="DV170" s="16">
        <f t="shared" si="39"/>
        <v>2645125.3157347119</v>
      </c>
      <c r="DW170" s="16">
        <f t="shared" si="39"/>
        <v>2194602.2769429609</v>
      </c>
      <c r="DX170" s="16">
        <f t="shared" si="39"/>
        <v>41070.667839272617</v>
      </c>
      <c r="DY170" s="16">
        <f t="shared" si="39"/>
        <v>31107.595126281121</v>
      </c>
      <c r="DZ170" s="16">
        <f t="shared" si="39"/>
        <v>109944.6581703198</v>
      </c>
      <c r="EA170" s="16">
        <f t="shared" ref="EA170:EH170" si="40">+EA161+EA166</f>
        <v>146134.36681889498</v>
      </c>
      <c r="EB170" s="16">
        <f t="shared" si="40"/>
        <v>129653.38547065442</v>
      </c>
      <c r="EC170" s="16">
        <f t="shared" si="40"/>
        <v>99246.425988203249</v>
      </c>
      <c r="ED170" s="16">
        <f t="shared" si="40"/>
        <v>9919.3539725358605</v>
      </c>
      <c r="EE170" s="16">
        <f t="shared" si="40"/>
        <v>153793.60155905117</v>
      </c>
      <c r="EF170" s="16">
        <f t="shared" si="40"/>
        <v>9598.8330871467078</v>
      </c>
      <c r="EG170" s="16">
        <f t="shared" si="40"/>
        <v>32722.410835074275</v>
      </c>
      <c r="EH170" s="16">
        <f t="shared" si="40"/>
        <v>431681.21850252402</v>
      </c>
      <c r="EI170" s="18">
        <f>SUM(C170:EH170)</f>
        <v>32762573.597430207</v>
      </c>
      <c r="EJ170" s="19">
        <f>+EJ161+EJ166</f>
        <v>1409006.5006780603</v>
      </c>
      <c r="EK170" s="19">
        <f t="shared" ref="EK170:FF170" si="41">+EK161+EK166</f>
        <v>6648.3477634237515</v>
      </c>
      <c r="EL170" s="19">
        <f t="shared" si="41"/>
        <v>25343.396312679957</v>
      </c>
      <c r="EM170" s="19">
        <f t="shared" si="41"/>
        <v>54071.255716050982</v>
      </c>
      <c r="EN170" s="19">
        <f t="shared" si="41"/>
        <v>1560.1849185396459</v>
      </c>
      <c r="EO170" s="19">
        <f t="shared" si="41"/>
        <v>22.297539276646404</v>
      </c>
      <c r="EP170" s="19">
        <f t="shared" si="41"/>
        <v>5293.6728521274272</v>
      </c>
      <c r="EQ170" s="19">
        <f t="shared" si="41"/>
        <v>2941.612986258333</v>
      </c>
      <c r="ER170" s="19">
        <f t="shared" si="41"/>
        <v>61.271017171601443</v>
      </c>
      <c r="ES170" s="19">
        <f t="shared" si="41"/>
        <v>3020.7712147612765</v>
      </c>
      <c r="ET170" s="19">
        <f t="shared" si="41"/>
        <v>342.3559258069829</v>
      </c>
      <c r="EU170" s="19">
        <f t="shared" si="41"/>
        <v>0</v>
      </c>
      <c r="EV170" s="19">
        <f t="shared" si="41"/>
        <v>165200.08097346078</v>
      </c>
      <c r="EW170" s="19">
        <f t="shared" si="41"/>
        <v>9810.7545678209699</v>
      </c>
      <c r="EX170" s="19">
        <f t="shared" si="41"/>
        <v>18981.521268416895</v>
      </c>
      <c r="EY170" s="19">
        <f t="shared" si="41"/>
        <v>47412.542334299185</v>
      </c>
      <c r="EZ170" s="19">
        <f t="shared" si="41"/>
        <v>9628.2538962039398</v>
      </c>
      <c r="FA170" s="19">
        <f t="shared" si="41"/>
        <v>9419.0488883956859</v>
      </c>
      <c r="FB170" s="19">
        <f t="shared" si="41"/>
        <v>9676.5299181853479</v>
      </c>
      <c r="FC170" s="19">
        <f t="shared" si="41"/>
        <v>210.36213762723673</v>
      </c>
      <c r="FD170" s="19">
        <f t="shared" si="41"/>
        <v>21858.317010989762</v>
      </c>
      <c r="FE170" s="19">
        <f t="shared" si="41"/>
        <v>2315.6637309954167</v>
      </c>
      <c r="FF170" s="19">
        <f t="shared" si="41"/>
        <v>173.43844968873486</v>
      </c>
      <c r="FG170" s="18">
        <f>+SUM(EJ170:FF170)</f>
        <v>1802998.180100241</v>
      </c>
      <c r="FH170" s="17">
        <f>+FG170+EI170</f>
        <v>34565571.777530447</v>
      </c>
      <c r="FI170" s="28"/>
      <c r="FJ170" s="7">
        <f>+FH170/'MIP 2017'!FH170*100-100</f>
        <v>0.64618727507227902</v>
      </c>
    </row>
    <row r="171" spans="1:166" s="7" customFormat="1" ht="21.75" customHeight="1" x14ac:dyDescent="0.2">
      <c r="C171" s="32">
        <f>+C170-'MIP 2017'!C170</f>
        <v>28.015967347481819</v>
      </c>
      <c r="D171" s="32">
        <f>+D170-'MIP 2017'!D170</f>
        <v>7.9718073961035998</v>
      </c>
      <c r="E171" s="32">
        <f>+E170-'MIP 2017'!E170</f>
        <v>53.193533020002633</v>
      </c>
      <c r="F171" s="32">
        <f>+F170-'MIP 2017'!F170</f>
        <v>65.562041302051512</v>
      </c>
      <c r="G171" s="32">
        <f>+G170-'MIP 2017'!G170</f>
        <v>10.92099654534104</v>
      </c>
      <c r="H171" s="32">
        <f>+H170-'MIP 2017'!H170</f>
        <v>37.017186054756166</v>
      </c>
      <c r="I171" s="32">
        <f>+I170-'MIP 2017'!I170</f>
        <v>17.611355749157156</v>
      </c>
      <c r="J171" s="32">
        <f>+J170-'MIP 2017'!J170</f>
        <v>139.80499703732858</v>
      </c>
      <c r="K171" s="32">
        <f>+K170-'MIP 2017'!K170</f>
        <v>146.59689609309862</v>
      </c>
      <c r="L171" s="32">
        <f>+L170-'MIP 2017'!L170</f>
        <v>192.54256165990228</v>
      </c>
      <c r="M171" s="32">
        <f>+M170-'MIP 2017'!M170</f>
        <v>41.407908747438341</v>
      </c>
      <c r="N171" s="32">
        <f>+N170-'MIP 2017'!N170</f>
        <v>67.563063878500543</v>
      </c>
      <c r="O171" s="32">
        <f>+O170-'MIP 2017'!O170</f>
        <v>27.05814374584952</v>
      </c>
      <c r="P171" s="32">
        <f>+P170-'MIP 2017'!P170</f>
        <v>376.6357147640083</v>
      </c>
      <c r="Q171" s="32">
        <f>+Q170-'MIP 2017'!Q170</f>
        <v>135.28552570688589</v>
      </c>
      <c r="R171" s="32">
        <f>+R170-'MIP 2017'!R170</f>
        <v>361.36231573246187</v>
      </c>
      <c r="S171" s="32">
        <f>+S170-'MIP 2017'!S170</f>
        <v>244.80513486877317</v>
      </c>
      <c r="T171" s="32">
        <f>+T170-'MIP 2017'!T170</f>
        <v>114.59013843191497</v>
      </c>
      <c r="U171" s="32">
        <f>+U170-'MIP 2017'!U170</f>
        <v>178.68718607692426</v>
      </c>
      <c r="V171" s="32">
        <f>+V170-'MIP 2017'!V170</f>
        <v>31.536702064880956</v>
      </c>
      <c r="W171" s="32">
        <f>+W170-'MIP 2017'!W170</f>
        <v>23.373822881476372</v>
      </c>
      <c r="X171" s="32">
        <f>+X170-'MIP 2017'!X170</f>
        <v>708.99827803310473</v>
      </c>
      <c r="Y171" s="32">
        <f>+Y170-'MIP 2017'!Y170</f>
        <v>125.44974457233184</v>
      </c>
      <c r="Z171" s="32">
        <f>+Z170-'MIP 2017'!Z170</f>
        <v>215.52496409787273</v>
      </c>
      <c r="AA171" s="32">
        <f>+AA170-'MIP 2017'!AA170</f>
        <v>13.136703710384609</v>
      </c>
      <c r="AB171" s="32">
        <f>+AB170-'MIP 2017'!AB170</f>
        <v>305.78659701079596</v>
      </c>
      <c r="AC171" s="32">
        <f>+AC170-'MIP 2017'!AC170</f>
        <v>49.038478682588902</v>
      </c>
      <c r="AD171" s="32">
        <f>+AD170-'MIP 2017'!AD170</f>
        <v>135.82281033296931</v>
      </c>
      <c r="AE171" s="32">
        <f>+AE170-'MIP 2017'!AE170</f>
        <v>67.389785303530516</v>
      </c>
      <c r="AF171" s="32">
        <f>+AF170-'MIP 2017'!AF170</f>
        <v>108.74162609296036</v>
      </c>
      <c r="AG171" s="32">
        <f>+AG170-'MIP 2017'!AG170</f>
        <v>3.4056757447263521</v>
      </c>
      <c r="AH171" s="32">
        <f>+AH170-'MIP 2017'!AH170</f>
        <v>3.2139443330406721</v>
      </c>
      <c r="AI171" s="32">
        <f>+AI170-'MIP 2017'!AI170</f>
        <v>1398.6948004536098</v>
      </c>
      <c r="AJ171" s="32">
        <f>+AJ170-'MIP 2017'!AJ170</f>
        <v>290.50696487090318</v>
      </c>
      <c r="AK171" s="32">
        <f>+AK170-'MIP 2017'!AK170</f>
        <v>62.948916851426475</v>
      </c>
      <c r="AL171" s="32">
        <f>+AL170-'MIP 2017'!AL170</f>
        <v>513.46661403184407</v>
      </c>
      <c r="AM171" s="32">
        <f>+AM170-'MIP 2017'!AM170</f>
        <v>495.68856283047353</v>
      </c>
      <c r="AN171" s="32">
        <f>+AN170-'MIP 2017'!AN170</f>
        <v>207.37306637700385</v>
      </c>
      <c r="AO171" s="32">
        <f>+AO170-'MIP 2017'!AO170</f>
        <v>583.62884023919469</v>
      </c>
      <c r="AP171" s="32">
        <f>+AP170-'MIP 2017'!AP170</f>
        <v>196.09523127807188</v>
      </c>
      <c r="AQ171" s="32">
        <f>+AQ170-'MIP 2017'!AQ170</f>
        <v>173.68107648882142</v>
      </c>
      <c r="AR171" s="32">
        <f>+AR170-'MIP 2017'!AR170</f>
        <v>153.4135455416108</v>
      </c>
      <c r="AS171" s="32">
        <f>+AS170-'MIP 2017'!AS170</f>
        <v>100.67746003623324</v>
      </c>
      <c r="AT171" s="32">
        <f>+AT170-'MIP 2017'!AT170</f>
        <v>241.57120103032503</v>
      </c>
      <c r="AU171" s="32">
        <f>+AU170-'MIP 2017'!AU170</f>
        <v>2300.4322951901122</v>
      </c>
      <c r="AV171" s="32">
        <f>+AV170-'MIP 2017'!AV170</f>
        <v>151.84909439834883</v>
      </c>
      <c r="AW171" s="32">
        <f>+AW170-'MIP 2017'!AW170</f>
        <v>1701.8968493141001</v>
      </c>
      <c r="AX171" s="32">
        <f>+AX170-'MIP 2017'!AX170</f>
        <v>95.141674358732416</v>
      </c>
      <c r="AY171" s="32">
        <f>+AY170-'MIP 2017'!AY170</f>
        <v>354.76906565912213</v>
      </c>
      <c r="AZ171" s="32">
        <f>+AZ170-'MIP 2017'!AZ170</f>
        <v>8.2354328228652776</v>
      </c>
      <c r="BA171" s="32">
        <f>+BA170-'MIP 2017'!BA170</f>
        <v>24.234737669055448</v>
      </c>
      <c r="BB171" s="32">
        <f>+BB170-'MIP 2017'!BB170</f>
        <v>80.044688334164675</v>
      </c>
      <c r="BC171" s="32">
        <f>+BC170-'MIP 2017'!BC170</f>
        <v>436.71066388172039</v>
      </c>
      <c r="BD171" s="32">
        <f>+BD170-'MIP 2017'!BD170</f>
        <v>371.03096792857104</v>
      </c>
      <c r="BE171" s="32">
        <f>+BE170-'MIP 2017'!BE170</f>
        <v>216.8052299967967</v>
      </c>
      <c r="BF171" s="32">
        <f>+BF170-'MIP 2017'!BF170</f>
        <v>262.38228059362154</v>
      </c>
      <c r="BG171" s="32">
        <f>+BG170-'MIP 2017'!BG170</f>
        <v>107.54306410233403</v>
      </c>
      <c r="BH171" s="32">
        <f>+BH170-'MIP 2017'!BH170</f>
        <v>163.96895145524468</v>
      </c>
      <c r="BI171" s="32">
        <f>+BI170-'MIP 2017'!BI170</f>
        <v>139.75490068559884</v>
      </c>
      <c r="BJ171" s="32">
        <f>+BJ170-'MIP 2017'!BJ170</f>
        <v>21.102587807967211</v>
      </c>
      <c r="BK171" s="32">
        <f>+BK170-'MIP 2017'!BK170</f>
        <v>15.39762728163987</v>
      </c>
      <c r="BL171" s="32">
        <f>+BL170-'MIP 2017'!BL170</f>
        <v>32.852511419569055</v>
      </c>
      <c r="BM171" s="32">
        <f>+BM170-'MIP 2017'!BM170</f>
        <v>185.06096920755226</v>
      </c>
      <c r="BN171" s="32">
        <f>+BN170-'MIP 2017'!BN170</f>
        <v>79.124791161535541</v>
      </c>
      <c r="BO171" s="32">
        <f>+BO170-'MIP 2017'!BO170</f>
        <v>348.17072904342785</v>
      </c>
      <c r="BP171" s="32">
        <f>+BP170-'MIP 2017'!BP170</f>
        <v>7.043510822342796</v>
      </c>
      <c r="BQ171" s="32">
        <f>+BQ170-'MIP 2017'!BQ170</f>
        <v>20.604468623085268</v>
      </c>
      <c r="BR171" s="32">
        <f>+BR170-'MIP 2017'!BR170</f>
        <v>112.68016737869766</v>
      </c>
      <c r="BS171" s="32">
        <f>+BS170-'MIP 2017'!BS170</f>
        <v>50.794020041141266</v>
      </c>
      <c r="BT171" s="32">
        <f>+BT170-'MIP 2017'!BT170</f>
        <v>47.028672200263827</v>
      </c>
      <c r="BU171" s="32">
        <f>+BU170-'MIP 2017'!BU170</f>
        <v>133.13791163661517</v>
      </c>
      <c r="BV171" s="32">
        <f>+BV170-'MIP 2017'!BV170</f>
        <v>4218.1779179622972</v>
      </c>
      <c r="BW171" s="32">
        <f>+BW170-'MIP 2017'!BW170</f>
        <v>979.72622059250716</v>
      </c>
      <c r="BX171" s="32">
        <f>+BX170-'MIP 2017'!BX170</f>
        <v>5197.7940027400618</v>
      </c>
      <c r="BY171" s="32">
        <f>+BY170-'MIP 2017'!BY170</f>
        <v>867.08771163040365</v>
      </c>
      <c r="BZ171" s="32">
        <f>+BZ170-'MIP 2017'!BZ170</f>
        <v>92.481298298011097</v>
      </c>
      <c r="CA171" s="32">
        <f>+CA170-'MIP 2017'!CA170</f>
        <v>98.697310434494284</v>
      </c>
      <c r="CB171" s="32">
        <f>+CB170-'MIP 2017'!CB170</f>
        <v>2.5363002670928836E-2</v>
      </c>
      <c r="CC171" s="32">
        <f>+CC170-'MIP 2017'!CC170</f>
        <v>0</v>
      </c>
      <c r="CD171" s="32">
        <f>+CD170-'MIP 2017'!CD170</f>
        <v>0</v>
      </c>
      <c r="CE171" s="32">
        <f>+CE170-'MIP 2017'!CE170</f>
        <v>56.499292619060725</v>
      </c>
      <c r="CF171" s="32">
        <f>+CF170-'MIP 2017'!CF170</f>
        <v>2122.3421935592778</v>
      </c>
      <c r="CG171" s="32">
        <f>+CG170-'MIP 2017'!CG170</f>
        <v>7849.2568671493791</v>
      </c>
      <c r="CH171" s="32">
        <f>+CH170-'MIP 2017'!CH170</f>
        <v>2307.8342143936898</v>
      </c>
      <c r="CI171" s="32">
        <f>+CI170-'MIP 2017'!CI170</f>
        <v>10.73170004530084</v>
      </c>
      <c r="CJ171" s="32">
        <f>+CJ170-'MIP 2017'!CJ170</f>
        <v>7776.8930653797579</v>
      </c>
      <c r="CK171" s="32">
        <f>+CK170-'MIP 2017'!CK170</f>
        <v>8754.1330259544775</v>
      </c>
      <c r="CL171" s="32">
        <f>+CL170-'MIP 2017'!CL170</f>
        <v>1347.9447329718387</v>
      </c>
      <c r="CM171" s="32">
        <f>+CM170-'MIP 2017'!CM170</f>
        <v>3488.9188194738526</v>
      </c>
      <c r="CN171" s="32">
        <f>+CN170-'MIP 2017'!CN170</f>
        <v>104.28824497624009</v>
      </c>
      <c r="CO171" s="32">
        <f>+CO170-'MIP 2017'!CO170</f>
        <v>2127.7486260928563</v>
      </c>
      <c r="CP171" s="32">
        <f>+CP170-'MIP 2017'!CP170</f>
        <v>295.52407810003206</v>
      </c>
      <c r="CQ171" s="32">
        <f>+CQ170-'MIP 2017'!CQ170</f>
        <v>41227.46980223601</v>
      </c>
      <c r="CR171" s="32">
        <f>+CR170-'MIP 2017'!CR170</f>
        <v>23588.157371985842</v>
      </c>
      <c r="CS171" s="32">
        <f>+CS170-'MIP 2017'!CS170</f>
        <v>292.41867588659807</v>
      </c>
      <c r="CT171" s="32">
        <f>+CT170-'MIP 2017'!CT170</f>
        <v>2671.6970900959568</v>
      </c>
      <c r="CU171" s="32">
        <f>+CU170-'MIP 2017'!CU170</f>
        <v>1451.5844069082523</v>
      </c>
      <c r="CV171" s="32">
        <f>+CV170-'MIP 2017'!CV170</f>
        <v>15.681542089885625</v>
      </c>
      <c r="CW171" s="32">
        <f>+CW170-'MIP 2017'!CW170</f>
        <v>3400.7703848823439</v>
      </c>
      <c r="CX171" s="32">
        <f>+CX170-'MIP 2017'!CX170</f>
        <v>675.68288878680323</v>
      </c>
      <c r="CY171" s="32">
        <f>+CY170-'MIP 2017'!CY170</f>
        <v>1329.2900853858155</v>
      </c>
      <c r="CZ171" s="32">
        <f>+CZ170-'MIP 2017'!CZ170</f>
        <v>1187.9208829582785</v>
      </c>
      <c r="DA171" s="32">
        <f>+DA170-'MIP 2017'!DA170</f>
        <v>5571.8865584172308</v>
      </c>
      <c r="DB171" s="32">
        <f>+DB170-'MIP 2017'!DB170</f>
        <v>740.11626636685105</v>
      </c>
      <c r="DC171" s="32">
        <f>+DC170-'MIP 2017'!DC170</f>
        <v>1332.0176231970254</v>
      </c>
      <c r="DD171" s="32">
        <f>+DD170-'MIP 2017'!DD170</f>
        <v>1491.7909885018598</v>
      </c>
      <c r="DE171" s="32">
        <f>+DE170-'MIP 2017'!DE170</f>
        <v>416.31594601279357</v>
      </c>
      <c r="DF171" s="32">
        <f>+DF170-'MIP 2017'!DF170</f>
        <v>85.644470841391012</v>
      </c>
      <c r="DG171" s="32">
        <f>+DG170-'MIP 2017'!DG170</f>
        <v>2593.0700231886003</v>
      </c>
      <c r="DH171" s="32">
        <f>+DH170-'MIP 2017'!DH170</f>
        <v>2481.4105544606864</v>
      </c>
      <c r="DI171" s="32">
        <f>+DI170-'MIP 2017'!DI170</f>
        <v>77.149629238239868</v>
      </c>
      <c r="DJ171" s="32">
        <f>+DJ170-'MIP 2017'!DJ170</f>
        <v>8188.3963183027226</v>
      </c>
      <c r="DK171" s="32">
        <f>+DK170-'MIP 2017'!DK170</f>
        <v>444.72840034783439</v>
      </c>
      <c r="DL171" s="32">
        <f>+DL170-'MIP 2017'!DL170</f>
        <v>1665.4468748803192</v>
      </c>
      <c r="DM171" s="32">
        <f>+DM170-'MIP 2017'!DM170</f>
        <v>0.54723931732303299</v>
      </c>
      <c r="DN171" s="32">
        <f>+DN170-'MIP 2017'!DN170</f>
        <v>2191.651006219181</v>
      </c>
      <c r="DO171" s="32">
        <f>+DO170-'MIP 2017'!DO170</f>
        <v>8790.7578530535975</v>
      </c>
      <c r="DP171" s="32">
        <f>+DP170-'MIP 2017'!DP170</f>
        <v>1806.4981900607236</v>
      </c>
      <c r="DQ171" s="32">
        <f>+DQ170-'MIP 2017'!DQ170</f>
        <v>1169.2172152254498</v>
      </c>
      <c r="DR171" s="32">
        <f>+DR170-'MIP 2017'!DR170</f>
        <v>3441.5141074097482</v>
      </c>
      <c r="DS171" s="32">
        <f>+DS170-'MIP 2017'!DS170</f>
        <v>432.54318096640054</v>
      </c>
      <c r="DT171" s="32">
        <f>+DT170-'MIP 2017'!DT170</f>
        <v>1497.5992420997936</v>
      </c>
      <c r="DU171" s="32">
        <f>+DU170-'MIP 2017'!DU170</f>
        <v>11.786648018800406</v>
      </c>
      <c r="DV171" s="32">
        <f>+DV170-'MIP 2017'!DV170</f>
        <v>3678.4938170509413</v>
      </c>
      <c r="DW171" s="32">
        <f>+DW170-'MIP 2017'!DW170</f>
        <v>21103.674855419435</v>
      </c>
      <c r="DX171" s="32">
        <f>+DX170-'MIP 2017'!DX170</f>
        <v>1855.2909347914247</v>
      </c>
      <c r="DY171" s="32">
        <f>+DY170-'MIP 2017'!DY170</f>
        <v>3697.3303205373777</v>
      </c>
      <c r="DZ171" s="32">
        <f>+DZ170-'MIP 2017'!DZ170</f>
        <v>1370.7286446893559</v>
      </c>
      <c r="EA171" s="32">
        <f>+EA170-'MIP 2017'!EA170</f>
        <v>4580.5209817102295</v>
      </c>
      <c r="EB171" s="32">
        <f>+EB170-'MIP 2017'!EB170</f>
        <v>292.52958323271014</v>
      </c>
      <c r="EC171" s="32">
        <f>+EC170-'MIP 2017'!EC170</f>
        <v>582.33985321427463</v>
      </c>
      <c r="ED171" s="32">
        <f>+ED170-'MIP 2017'!ED170</f>
        <v>222.46695939584424</v>
      </c>
      <c r="EE171" s="32">
        <f>+EE170-'MIP 2017'!EE170</f>
        <v>612.71345654735342</v>
      </c>
      <c r="EF171" s="32">
        <f>+EF170-'MIP 2017'!EF170</f>
        <v>3.9987927356469299</v>
      </c>
      <c r="EG171" s="32">
        <f>+EG170-'MIP 2017'!EG170</f>
        <v>33.729823104047682</v>
      </c>
      <c r="EH171" s="32">
        <f>+EH170-'MIP 2017'!EH170</f>
        <v>0</v>
      </c>
      <c r="EI171" s="32">
        <f>+EI170-'MIP 2017'!EI170</f>
        <v>221924.27992520854</v>
      </c>
      <c r="EJ171" s="32">
        <f>+EJ170-'MIP 2017'!EJ170</f>
        <v>0</v>
      </c>
      <c r="EK171" s="32">
        <f>+EK170-'MIP 2017'!EK170</f>
        <v>0</v>
      </c>
      <c r="EL171" s="32">
        <f>+EL170-'MIP 2017'!EL170</f>
        <v>0</v>
      </c>
      <c r="EM171" s="32">
        <f>+EM170-'MIP 2017'!EM170</f>
        <v>0</v>
      </c>
      <c r="EN171" s="32">
        <f>+EN170-'MIP 2017'!EN170</f>
        <v>0</v>
      </c>
      <c r="EO171" s="32">
        <f>+EO170-'MIP 2017'!EO170</f>
        <v>0</v>
      </c>
      <c r="EP171" s="32">
        <f>+EP170-'MIP 2017'!EP170</f>
        <v>0</v>
      </c>
      <c r="EQ171" s="32">
        <f>+EQ170-'MIP 2017'!EQ170</f>
        <v>0</v>
      </c>
      <c r="ER171" s="32">
        <f>+ER170-'MIP 2017'!ER170</f>
        <v>0</v>
      </c>
      <c r="ES171" s="32">
        <f>+ES170-'MIP 2017'!ES170</f>
        <v>0</v>
      </c>
      <c r="ET171" s="32">
        <f>+ET170-'MIP 2017'!ET170</f>
        <v>0</v>
      </c>
      <c r="EU171" s="32">
        <f>+EU170-'MIP 2017'!EU170</f>
        <v>0</v>
      </c>
      <c r="EV171" s="32">
        <f>+EV170-'MIP 2017'!EV170</f>
        <v>0</v>
      </c>
      <c r="EW171" s="32">
        <f>+EW170-'MIP 2017'!EW170</f>
        <v>0</v>
      </c>
      <c r="EX171" s="32">
        <f>+EX170-'MIP 2017'!EX170</f>
        <v>0</v>
      </c>
      <c r="EY171" s="32">
        <f>+EY170-'MIP 2017'!EY170</f>
        <v>0</v>
      </c>
      <c r="EZ171" s="32">
        <f>+EZ170-'MIP 2017'!EZ170</f>
        <v>0</v>
      </c>
      <c r="FA171" s="32">
        <f>+FA170-'MIP 2017'!FA170</f>
        <v>0</v>
      </c>
      <c r="FB171" s="32">
        <f>+FB170-'MIP 2017'!FB170</f>
        <v>0</v>
      </c>
      <c r="FC171" s="32">
        <f>+FC170-'MIP 2017'!FC170</f>
        <v>0</v>
      </c>
      <c r="FD171" s="32">
        <f>+FD170-'MIP 2017'!FD170</f>
        <v>0</v>
      </c>
      <c r="FE171" s="32">
        <f>+FE170-'MIP 2017'!FE170</f>
        <v>0</v>
      </c>
      <c r="FF171" s="32">
        <f>+FF170-'MIP 2017'!FF170</f>
        <v>0</v>
      </c>
      <c r="FG171" s="32">
        <f>+FG170-'MIP 2017'!FG170</f>
        <v>0</v>
      </c>
      <c r="FH171" s="32">
        <f>+FH170-'MIP 2017'!FH170</f>
        <v>221924.27992520481</v>
      </c>
    </row>
    <row r="172" spans="1:166" s="7" customFormat="1" ht="21.75" customHeight="1" thickBot="1" x14ac:dyDescent="0.25">
      <c r="C172" s="29">
        <f>+C166-C173</f>
        <v>0</v>
      </c>
      <c r="D172" s="29">
        <f t="shared" ref="D172:BO172" si="42">+D166-D173</f>
        <v>0</v>
      </c>
      <c r="E172" s="29">
        <f t="shared" si="42"/>
        <v>0</v>
      </c>
      <c r="F172" s="29">
        <f t="shared" si="42"/>
        <v>0</v>
      </c>
      <c r="G172" s="29">
        <f t="shared" si="42"/>
        <v>0</v>
      </c>
      <c r="H172" s="29">
        <f t="shared" si="42"/>
        <v>0</v>
      </c>
      <c r="I172" s="29">
        <f t="shared" si="42"/>
        <v>0</v>
      </c>
      <c r="J172" s="29">
        <f t="shared" si="42"/>
        <v>0</v>
      </c>
      <c r="K172" s="29">
        <f t="shared" si="42"/>
        <v>0</v>
      </c>
      <c r="L172" s="29">
        <f t="shared" si="42"/>
        <v>0</v>
      </c>
      <c r="M172" s="29">
        <f t="shared" si="42"/>
        <v>0</v>
      </c>
      <c r="N172" s="29">
        <f t="shared" si="42"/>
        <v>0</v>
      </c>
      <c r="O172" s="29">
        <f t="shared" si="42"/>
        <v>0</v>
      </c>
      <c r="P172" s="29">
        <f t="shared" si="42"/>
        <v>0</v>
      </c>
      <c r="Q172" s="29">
        <f t="shared" si="42"/>
        <v>0</v>
      </c>
      <c r="R172" s="29">
        <f t="shared" si="42"/>
        <v>0</v>
      </c>
      <c r="S172" s="29">
        <f t="shared" si="42"/>
        <v>0</v>
      </c>
      <c r="T172" s="29">
        <f t="shared" si="42"/>
        <v>0</v>
      </c>
      <c r="U172" s="29">
        <f t="shared" si="42"/>
        <v>0</v>
      </c>
      <c r="V172" s="29">
        <f t="shared" si="42"/>
        <v>0</v>
      </c>
      <c r="W172" s="29">
        <f t="shared" si="42"/>
        <v>0</v>
      </c>
      <c r="X172" s="29">
        <f t="shared" si="42"/>
        <v>0</v>
      </c>
      <c r="Y172" s="29">
        <f t="shared" si="42"/>
        <v>0</v>
      </c>
      <c r="Z172" s="29">
        <f t="shared" si="42"/>
        <v>0</v>
      </c>
      <c r="AA172" s="29">
        <f t="shared" si="42"/>
        <v>0</v>
      </c>
      <c r="AB172" s="29">
        <f t="shared" si="42"/>
        <v>0</v>
      </c>
      <c r="AC172" s="29">
        <f t="shared" si="42"/>
        <v>0</v>
      </c>
      <c r="AD172" s="29">
        <f t="shared" si="42"/>
        <v>0</v>
      </c>
      <c r="AE172" s="29">
        <f t="shared" si="42"/>
        <v>0</v>
      </c>
      <c r="AF172" s="29">
        <f t="shared" si="42"/>
        <v>0</v>
      </c>
      <c r="AG172" s="29">
        <f t="shared" si="42"/>
        <v>0</v>
      </c>
      <c r="AH172" s="29">
        <f t="shared" si="42"/>
        <v>0</v>
      </c>
      <c r="AI172" s="29">
        <f t="shared" si="42"/>
        <v>0</v>
      </c>
      <c r="AJ172" s="29">
        <f t="shared" si="42"/>
        <v>0</v>
      </c>
      <c r="AK172" s="29">
        <f t="shared" si="42"/>
        <v>0</v>
      </c>
      <c r="AL172" s="29">
        <f t="shared" si="42"/>
        <v>0</v>
      </c>
      <c r="AM172" s="29">
        <f t="shared" si="42"/>
        <v>0</v>
      </c>
      <c r="AN172" s="29">
        <f t="shared" si="42"/>
        <v>0</v>
      </c>
      <c r="AO172" s="29">
        <f t="shared" si="42"/>
        <v>0</v>
      </c>
      <c r="AP172" s="29">
        <f t="shared" si="42"/>
        <v>0</v>
      </c>
      <c r="AQ172" s="29">
        <f t="shared" si="42"/>
        <v>0</v>
      </c>
      <c r="AR172" s="29">
        <f t="shared" si="42"/>
        <v>0</v>
      </c>
      <c r="AS172" s="29">
        <f t="shared" si="42"/>
        <v>0</v>
      </c>
      <c r="AT172" s="29">
        <f t="shared" si="42"/>
        <v>0</v>
      </c>
      <c r="AU172" s="29">
        <f t="shared" si="42"/>
        <v>0</v>
      </c>
      <c r="AV172" s="29">
        <f t="shared" si="42"/>
        <v>0</v>
      </c>
      <c r="AW172" s="29">
        <f t="shared" si="42"/>
        <v>0</v>
      </c>
      <c r="AX172" s="29">
        <f t="shared" si="42"/>
        <v>0</v>
      </c>
      <c r="AY172" s="29">
        <f t="shared" si="42"/>
        <v>0</v>
      </c>
      <c r="AZ172" s="29">
        <f t="shared" si="42"/>
        <v>0</v>
      </c>
      <c r="BA172" s="29">
        <f t="shared" si="42"/>
        <v>0</v>
      </c>
      <c r="BB172" s="29">
        <f t="shared" si="42"/>
        <v>0</v>
      </c>
      <c r="BC172" s="29">
        <f t="shared" si="42"/>
        <v>0</v>
      </c>
      <c r="BD172" s="29">
        <f t="shared" si="42"/>
        <v>0</v>
      </c>
      <c r="BE172" s="29">
        <f t="shared" si="42"/>
        <v>0</v>
      </c>
      <c r="BF172" s="29">
        <f t="shared" si="42"/>
        <v>0</v>
      </c>
      <c r="BG172" s="29">
        <f t="shared" si="42"/>
        <v>0</v>
      </c>
      <c r="BH172" s="29">
        <f t="shared" si="42"/>
        <v>0</v>
      </c>
      <c r="BI172" s="29">
        <f t="shared" si="42"/>
        <v>0</v>
      </c>
      <c r="BJ172" s="29">
        <f t="shared" si="42"/>
        <v>0</v>
      </c>
      <c r="BK172" s="29">
        <f t="shared" si="42"/>
        <v>0</v>
      </c>
      <c r="BL172" s="29">
        <f t="shared" si="42"/>
        <v>0</v>
      </c>
      <c r="BM172" s="29">
        <f t="shared" si="42"/>
        <v>0</v>
      </c>
      <c r="BN172" s="29">
        <f t="shared" si="42"/>
        <v>0</v>
      </c>
      <c r="BO172" s="29">
        <f t="shared" si="42"/>
        <v>0</v>
      </c>
      <c r="BP172" s="29">
        <f t="shared" ref="BP172:EA172" si="43">+BP166-BP173</f>
        <v>0</v>
      </c>
      <c r="BQ172" s="29">
        <f t="shared" si="43"/>
        <v>0</v>
      </c>
      <c r="BR172" s="29">
        <f t="shared" si="43"/>
        <v>0</v>
      </c>
      <c r="BS172" s="29">
        <f t="shared" si="43"/>
        <v>0</v>
      </c>
      <c r="BT172" s="29">
        <f t="shared" si="43"/>
        <v>0</v>
      </c>
      <c r="BU172" s="29">
        <f t="shared" si="43"/>
        <v>0</v>
      </c>
      <c r="BV172" s="29">
        <f t="shared" si="43"/>
        <v>0</v>
      </c>
      <c r="BW172" s="29">
        <f t="shared" si="43"/>
        <v>0</v>
      </c>
      <c r="BX172" s="29">
        <f t="shared" si="43"/>
        <v>0</v>
      </c>
      <c r="BY172" s="29">
        <f t="shared" si="43"/>
        <v>0</v>
      </c>
      <c r="BZ172" s="29">
        <f t="shared" si="43"/>
        <v>0</v>
      </c>
      <c r="CA172" s="29">
        <f t="shared" si="43"/>
        <v>0</v>
      </c>
      <c r="CB172" s="29">
        <f t="shared" si="43"/>
        <v>0</v>
      </c>
      <c r="CC172" s="29">
        <f t="shared" si="43"/>
        <v>0</v>
      </c>
      <c r="CD172" s="29">
        <f t="shared" si="43"/>
        <v>0</v>
      </c>
      <c r="CE172" s="29">
        <f t="shared" si="43"/>
        <v>0</v>
      </c>
      <c r="CF172" s="29">
        <f t="shared" si="43"/>
        <v>0</v>
      </c>
      <c r="CG172" s="29">
        <f t="shared" si="43"/>
        <v>0</v>
      </c>
      <c r="CH172" s="29">
        <f t="shared" si="43"/>
        <v>0</v>
      </c>
      <c r="CI172" s="29">
        <f t="shared" si="43"/>
        <v>0</v>
      </c>
      <c r="CJ172" s="29">
        <f t="shared" si="43"/>
        <v>0</v>
      </c>
      <c r="CK172" s="29">
        <f t="shared" si="43"/>
        <v>0</v>
      </c>
      <c r="CL172" s="29">
        <f t="shared" si="43"/>
        <v>0</v>
      </c>
      <c r="CM172" s="29">
        <f t="shared" si="43"/>
        <v>0</v>
      </c>
      <c r="CN172" s="29">
        <f t="shared" si="43"/>
        <v>0</v>
      </c>
      <c r="CO172" s="29">
        <f t="shared" si="43"/>
        <v>0</v>
      </c>
      <c r="CP172" s="29">
        <f t="shared" si="43"/>
        <v>0</v>
      </c>
      <c r="CQ172" s="29">
        <f t="shared" si="43"/>
        <v>0</v>
      </c>
      <c r="CR172" s="29">
        <f t="shared" si="43"/>
        <v>0</v>
      </c>
      <c r="CS172" s="29">
        <f t="shared" si="43"/>
        <v>0</v>
      </c>
      <c r="CT172" s="29">
        <f t="shared" si="43"/>
        <v>0</v>
      </c>
      <c r="CU172" s="29">
        <f t="shared" si="43"/>
        <v>0</v>
      </c>
      <c r="CV172" s="29">
        <f t="shared" si="43"/>
        <v>0</v>
      </c>
      <c r="CW172" s="29">
        <f t="shared" si="43"/>
        <v>0</v>
      </c>
      <c r="CX172" s="29">
        <f t="shared" si="43"/>
        <v>0</v>
      </c>
      <c r="CY172" s="29">
        <f t="shared" si="43"/>
        <v>0</v>
      </c>
      <c r="CZ172" s="29">
        <f t="shared" si="43"/>
        <v>0</v>
      </c>
      <c r="DA172" s="29">
        <f t="shared" si="43"/>
        <v>0</v>
      </c>
      <c r="DB172" s="29">
        <f t="shared" si="43"/>
        <v>0</v>
      </c>
      <c r="DC172" s="29">
        <f t="shared" si="43"/>
        <v>0</v>
      </c>
      <c r="DD172" s="29">
        <f t="shared" si="43"/>
        <v>0</v>
      </c>
      <c r="DE172" s="29">
        <f t="shared" si="43"/>
        <v>0</v>
      </c>
      <c r="DF172" s="29">
        <f t="shared" si="43"/>
        <v>0</v>
      </c>
      <c r="DG172" s="29">
        <f t="shared" si="43"/>
        <v>0</v>
      </c>
      <c r="DH172" s="29">
        <f t="shared" si="43"/>
        <v>0</v>
      </c>
      <c r="DI172" s="29">
        <f t="shared" si="43"/>
        <v>0</v>
      </c>
      <c r="DJ172" s="29">
        <f t="shared" si="43"/>
        <v>0</v>
      </c>
      <c r="DK172" s="29">
        <f t="shared" si="43"/>
        <v>0</v>
      </c>
      <c r="DL172" s="29">
        <f t="shared" si="43"/>
        <v>0</v>
      </c>
      <c r="DM172" s="29">
        <f t="shared" si="43"/>
        <v>0</v>
      </c>
      <c r="DN172" s="29">
        <f t="shared" si="43"/>
        <v>0</v>
      </c>
      <c r="DO172" s="29">
        <f t="shared" si="43"/>
        <v>0</v>
      </c>
      <c r="DP172" s="29">
        <f t="shared" si="43"/>
        <v>0</v>
      </c>
      <c r="DQ172" s="29">
        <f t="shared" si="43"/>
        <v>0</v>
      </c>
      <c r="DR172" s="29">
        <f t="shared" si="43"/>
        <v>0</v>
      </c>
      <c r="DS172" s="29">
        <f t="shared" si="43"/>
        <v>0</v>
      </c>
      <c r="DT172" s="29">
        <f t="shared" si="43"/>
        <v>0</v>
      </c>
      <c r="DU172" s="29">
        <f t="shared" si="43"/>
        <v>0</v>
      </c>
      <c r="DV172" s="29">
        <f t="shared" si="43"/>
        <v>0</v>
      </c>
      <c r="DW172" s="29">
        <f t="shared" si="43"/>
        <v>0</v>
      </c>
      <c r="DX172" s="29">
        <f t="shared" si="43"/>
        <v>0</v>
      </c>
      <c r="DY172" s="29">
        <f t="shared" si="43"/>
        <v>0</v>
      </c>
      <c r="DZ172" s="29">
        <f t="shared" si="43"/>
        <v>0</v>
      </c>
      <c r="EA172" s="29">
        <f t="shared" si="43"/>
        <v>0</v>
      </c>
      <c r="EB172" s="29">
        <f t="shared" ref="EB172:EI172" si="44">+EB166-EB173</f>
        <v>0</v>
      </c>
      <c r="EC172" s="29">
        <f t="shared" si="44"/>
        <v>0</v>
      </c>
      <c r="ED172" s="29">
        <f t="shared" si="44"/>
        <v>0</v>
      </c>
      <c r="EE172" s="29">
        <f t="shared" si="44"/>
        <v>0</v>
      </c>
      <c r="EF172" s="29">
        <f t="shared" si="44"/>
        <v>0</v>
      </c>
      <c r="EG172" s="29">
        <f t="shared" si="44"/>
        <v>0</v>
      </c>
      <c r="EH172" s="29">
        <f t="shared" si="44"/>
        <v>0</v>
      </c>
      <c r="EI172" s="29">
        <f t="shared" si="44"/>
        <v>0</v>
      </c>
    </row>
    <row r="173" spans="1:166" s="7" customFormat="1" ht="21.75" customHeight="1" thickBot="1" x14ac:dyDescent="0.25">
      <c r="A173" s="179" t="s">
        <v>21</v>
      </c>
      <c r="B173" s="180"/>
      <c r="C173" s="16">
        <f>+SUM(C174:C178)</f>
        <v>4440.2173513269117</v>
      </c>
      <c r="D173" s="16">
        <f t="shared" ref="D173:BO173" si="45">+SUM(D174:D178)</f>
        <v>857.99948615105029</v>
      </c>
      <c r="E173" s="16">
        <f t="shared" si="45"/>
        <v>2268.2030351244857</v>
      </c>
      <c r="F173" s="16">
        <f t="shared" si="45"/>
        <v>11307.218852806043</v>
      </c>
      <c r="G173" s="16">
        <f t="shared" si="45"/>
        <v>21786.948236902557</v>
      </c>
      <c r="H173" s="16">
        <f t="shared" si="45"/>
        <v>11754.358067840967</v>
      </c>
      <c r="I173" s="16">
        <f t="shared" si="45"/>
        <v>9236.5943100517143</v>
      </c>
      <c r="J173" s="16">
        <f t="shared" si="45"/>
        <v>24229.537936360059</v>
      </c>
      <c r="K173" s="16">
        <f t="shared" si="45"/>
        <v>33402.352853797041</v>
      </c>
      <c r="L173" s="16">
        <f t="shared" si="45"/>
        <v>43579.643876291026</v>
      </c>
      <c r="M173" s="16">
        <f t="shared" si="45"/>
        <v>19942.890346714194</v>
      </c>
      <c r="N173" s="16">
        <f t="shared" si="45"/>
        <v>17086.663705394432</v>
      </c>
      <c r="O173" s="16">
        <f t="shared" si="45"/>
        <v>19185.869705275556</v>
      </c>
      <c r="P173" s="16">
        <f t="shared" si="45"/>
        <v>367459.10246974393</v>
      </c>
      <c r="Q173" s="16">
        <f t="shared" si="45"/>
        <v>13631.654357467231</v>
      </c>
      <c r="R173" s="16">
        <f t="shared" si="45"/>
        <v>312750.44016327249</v>
      </c>
      <c r="S173" s="16">
        <f t="shared" si="45"/>
        <v>39499.90383259888</v>
      </c>
      <c r="T173" s="16">
        <f t="shared" si="45"/>
        <v>72262.946297370014</v>
      </c>
      <c r="U173" s="16">
        <f t="shared" si="45"/>
        <v>59087.259477378102</v>
      </c>
      <c r="V173" s="16">
        <f t="shared" si="45"/>
        <v>12533.364974104421</v>
      </c>
      <c r="W173" s="16">
        <f t="shared" si="45"/>
        <v>21563.162473711378</v>
      </c>
      <c r="X173" s="16">
        <f t="shared" si="45"/>
        <v>240167.28985625054</v>
      </c>
      <c r="Y173" s="16">
        <f t="shared" si="45"/>
        <v>30569.096985678611</v>
      </c>
      <c r="Z173" s="16">
        <f t="shared" si="45"/>
        <v>60273.868432650786</v>
      </c>
      <c r="AA173" s="16">
        <f t="shared" si="45"/>
        <v>9521.0380008501706</v>
      </c>
      <c r="AB173" s="16">
        <f t="shared" si="45"/>
        <v>96920.453527921112</v>
      </c>
      <c r="AC173" s="16">
        <f t="shared" si="45"/>
        <v>40541.522967427598</v>
      </c>
      <c r="AD173" s="16">
        <f t="shared" si="45"/>
        <v>13498.839013791068</v>
      </c>
      <c r="AE173" s="16">
        <f t="shared" si="45"/>
        <v>8491.9141614271357</v>
      </c>
      <c r="AF173" s="16">
        <f t="shared" si="45"/>
        <v>103867.51213313281</v>
      </c>
      <c r="AG173" s="16">
        <f t="shared" si="45"/>
        <v>284.75215352620194</v>
      </c>
      <c r="AH173" s="16">
        <f t="shared" si="45"/>
        <v>2681.3902472355153</v>
      </c>
      <c r="AI173" s="16">
        <f t="shared" si="45"/>
        <v>307623.59731991845</v>
      </c>
      <c r="AJ173" s="16">
        <f t="shared" si="45"/>
        <v>49898.080503180652</v>
      </c>
      <c r="AK173" s="16">
        <f t="shared" si="45"/>
        <v>129598.23170227383</v>
      </c>
      <c r="AL173" s="16">
        <f t="shared" si="45"/>
        <v>79077.439872933843</v>
      </c>
      <c r="AM173" s="16">
        <f t="shared" si="45"/>
        <v>200067.85481083853</v>
      </c>
      <c r="AN173" s="16">
        <f t="shared" si="45"/>
        <v>36855.564743935989</v>
      </c>
      <c r="AO173" s="16">
        <f t="shared" si="45"/>
        <v>96366.79573428708</v>
      </c>
      <c r="AP173" s="16">
        <f t="shared" si="45"/>
        <v>150669.60279584758</v>
      </c>
      <c r="AQ173" s="16">
        <f t="shared" si="45"/>
        <v>81669.088493108691</v>
      </c>
      <c r="AR173" s="16">
        <f t="shared" si="45"/>
        <v>11426.888532475674</v>
      </c>
      <c r="AS173" s="16">
        <f t="shared" si="45"/>
        <v>63764.476831532869</v>
      </c>
      <c r="AT173" s="16">
        <f t="shared" si="45"/>
        <v>23222.48678392166</v>
      </c>
      <c r="AU173" s="16">
        <f t="shared" si="45"/>
        <v>173028.20904561816</v>
      </c>
      <c r="AV173" s="16">
        <f t="shared" si="45"/>
        <v>56824.427896636204</v>
      </c>
      <c r="AW173" s="16">
        <f t="shared" si="45"/>
        <v>125162.38707675551</v>
      </c>
      <c r="AX173" s="16">
        <f t="shared" si="45"/>
        <v>34778.929724340465</v>
      </c>
      <c r="AY173" s="16">
        <f t="shared" si="45"/>
        <v>62185.79976303289</v>
      </c>
      <c r="AZ173" s="16">
        <f t="shared" si="45"/>
        <v>3903.1772197403479</v>
      </c>
      <c r="BA173" s="16">
        <f t="shared" si="45"/>
        <v>3755.0617565695766</v>
      </c>
      <c r="BB173" s="16">
        <f t="shared" si="45"/>
        <v>55584.638932948896</v>
      </c>
      <c r="BC173" s="16">
        <f t="shared" si="45"/>
        <v>104122.09226929957</v>
      </c>
      <c r="BD173" s="16">
        <f t="shared" si="45"/>
        <v>82214.141101336645</v>
      </c>
      <c r="BE173" s="16">
        <f t="shared" si="45"/>
        <v>101918.46724718635</v>
      </c>
      <c r="BF173" s="16">
        <f t="shared" si="45"/>
        <v>119977.28608270403</v>
      </c>
      <c r="BG173" s="16">
        <f t="shared" si="45"/>
        <v>47267.812124066462</v>
      </c>
      <c r="BH173" s="16">
        <f t="shared" si="45"/>
        <v>70075.879806599332</v>
      </c>
      <c r="BI173" s="16">
        <f t="shared" si="45"/>
        <v>69608.426828456737</v>
      </c>
      <c r="BJ173" s="16">
        <f t="shared" si="45"/>
        <v>65771.533030624967</v>
      </c>
      <c r="BK173" s="16">
        <f t="shared" si="45"/>
        <v>17394.748826660121</v>
      </c>
      <c r="BL173" s="16">
        <f t="shared" si="45"/>
        <v>19869.539465738577</v>
      </c>
      <c r="BM173" s="16">
        <f t="shared" si="45"/>
        <v>152047.79579624403</v>
      </c>
      <c r="BN173" s="16">
        <f t="shared" si="45"/>
        <v>56945.192189556314</v>
      </c>
      <c r="BO173" s="16">
        <f t="shared" si="45"/>
        <v>97730.376981082867</v>
      </c>
      <c r="BP173" s="16">
        <f t="shared" ref="BP173:EA173" si="46">+SUM(BP174:BP178)</f>
        <v>6867.0483046826039</v>
      </c>
      <c r="BQ173" s="16">
        <f t="shared" si="46"/>
        <v>29957.448684750845</v>
      </c>
      <c r="BR173" s="16">
        <f t="shared" si="46"/>
        <v>113184.68391677144</v>
      </c>
      <c r="BS173" s="16">
        <f t="shared" si="46"/>
        <v>14126.633969368959</v>
      </c>
      <c r="BT173" s="16">
        <f t="shared" si="46"/>
        <v>72532.774370146362</v>
      </c>
      <c r="BU173" s="16">
        <f t="shared" si="46"/>
        <v>835177.36236695386</v>
      </c>
      <c r="BV173" s="16">
        <f t="shared" si="46"/>
        <v>88359.043077123395</v>
      </c>
      <c r="BW173" s="16">
        <f t="shared" si="46"/>
        <v>135657.19706412894</v>
      </c>
      <c r="BX173" s="16">
        <f t="shared" si="46"/>
        <v>686436.51247102232</v>
      </c>
      <c r="BY173" s="16">
        <f t="shared" si="46"/>
        <v>123356.91715931708</v>
      </c>
      <c r="BZ173" s="16">
        <f t="shared" si="46"/>
        <v>15285.142053490827</v>
      </c>
      <c r="CA173" s="16">
        <f t="shared" si="46"/>
        <v>80425.73468935088</v>
      </c>
      <c r="CB173" s="16">
        <f t="shared" si="46"/>
        <v>481027.80647996551</v>
      </c>
      <c r="CC173" s="16">
        <f t="shared" si="46"/>
        <v>342773.2900012859</v>
      </c>
      <c r="CD173" s="16">
        <f t="shared" si="46"/>
        <v>95438.382277793018</v>
      </c>
      <c r="CE173" s="16">
        <f t="shared" si="46"/>
        <v>299247.3327059669</v>
      </c>
      <c r="CF173" s="16">
        <f t="shared" si="46"/>
        <v>380828.03220653627</v>
      </c>
      <c r="CG173" s="16">
        <f t="shared" si="46"/>
        <v>2806466.476904836</v>
      </c>
      <c r="CH173" s="16">
        <f t="shared" si="46"/>
        <v>377036.49226799095</v>
      </c>
      <c r="CI173" s="16">
        <f t="shared" si="46"/>
        <v>2605.6824045617223</v>
      </c>
      <c r="CJ173" s="16">
        <f t="shared" si="46"/>
        <v>358347.43300445733</v>
      </c>
      <c r="CK173" s="16">
        <f t="shared" si="46"/>
        <v>339248.9899188003</v>
      </c>
      <c r="CL173" s="16">
        <f t="shared" si="46"/>
        <v>336949.70394790568</v>
      </c>
      <c r="CM173" s="16">
        <f t="shared" si="46"/>
        <v>38643.107243378094</v>
      </c>
      <c r="CN173" s="16">
        <f t="shared" si="46"/>
        <v>35278.21482576854</v>
      </c>
      <c r="CO173" s="16">
        <f t="shared" si="46"/>
        <v>366247.82534540223</v>
      </c>
      <c r="CP173" s="16">
        <f t="shared" si="46"/>
        <v>83762.546507733583</v>
      </c>
      <c r="CQ173" s="16">
        <f t="shared" si="46"/>
        <v>433811.46497010486</v>
      </c>
      <c r="CR173" s="16">
        <f t="shared" si="46"/>
        <v>778615.99363048002</v>
      </c>
      <c r="CS173" s="16">
        <f t="shared" si="46"/>
        <v>87359.123512939404</v>
      </c>
      <c r="CT173" s="16">
        <f t="shared" si="46"/>
        <v>550415.00080854446</v>
      </c>
      <c r="CU173" s="16">
        <f t="shared" si="46"/>
        <v>917055.94428097806</v>
      </c>
      <c r="CV173" s="16">
        <f t="shared" si="46"/>
        <v>37171.05609692361</v>
      </c>
      <c r="CW173" s="16">
        <f t="shared" si="46"/>
        <v>1317797.4244747902</v>
      </c>
      <c r="CX173" s="16">
        <f t="shared" si="46"/>
        <v>185640.98131609551</v>
      </c>
      <c r="CY173" s="16">
        <f t="shared" si="46"/>
        <v>219479.61192309667</v>
      </c>
      <c r="CZ173" s="16">
        <f t="shared" si="46"/>
        <v>170319.19374700592</v>
      </c>
      <c r="DA173" s="16">
        <f t="shared" si="46"/>
        <v>2824023.2157058739</v>
      </c>
      <c r="DB173" s="16">
        <f t="shared" si="46"/>
        <v>174547.34997996737</v>
      </c>
      <c r="DC173" s="16">
        <f t="shared" si="46"/>
        <v>139406.33041228852</v>
      </c>
      <c r="DD173" s="16">
        <f t="shared" si="46"/>
        <v>869871.30046036292</v>
      </c>
      <c r="DE173" s="16">
        <f t="shared" si="46"/>
        <v>270054.87621255859</v>
      </c>
      <c r="DF173" s="16">
        <f t="shared" si="46"/>
        <v>189218.71818661626</v>
      </c>
      <c r="DG173" s="16">
        <f t="shared" si="46"/>
        <v>313636.60688540136</v>
      </c>
      <c r="DH173" s="16">
        <f t="shared" si="46"/>
        <v>206335.58822640515</v>
      </c>
      <c r="DI173" s="16">
        <f t="shared" si="46"/>
        <v>26799.094830128604</v>
      </c>
      <c r="DJ173" s="16">
        <f t="shared" si="46"/>
        <v>142860.23810554272</v>
      </c>
      <c r="DK173" s="16">
        <f t="shared" si="46"/>
        <v>52712.502277255022</v>
      </c>
      <c r="DL173" s="16">
        <f t="shared" si="46"/>
        <v>213280.53062772751</v>
      </c>
      <c r="DM173" s="16">
        <f t="shared" si="46"/>
        <v>551.98413707996906</v>
      </c>
      <c r="DN173" s="16">
        <f t="shared" si="46"/>
        <v>155673.83346269891</v>
      </c>
      <c r="DO173" s="16">
        <f t="shared" si="46"/>
        <v>128572.72150582673</v>
      </c>
      <c r="DP173" s="16">
        <f t="shared" si="46"/>
        <v>280717.13024852</v>
      </c>
      <c r="DQ173" s="16">
        <f t="shared" si="46"/>
        <v>141517.8326072465</v>
      </c>
      <c r="DR173" s="16">
        <f t="shared" si="46"/>
        <v>632848.47448495135</v>
      </c>
      <c r="DS173" s="16">
        <f t="shared" si="46"/>
        <v>759659.14001586637</v>
      </c>
      <c r="DT173" s="16">
        <f t="shared" si="46"/>
        <v>696586.39384635875</v>
      </c>
      <c r="DU173" s="16">
        <f t="shared" si="46"/>
        <v>14866.759130658696</v>
      </c>
      <c r="DV173" s="16">
        <f t="shared" si="46"/>
        <v>2631607.5041895099</v>
      </c>
      <c r="DW173" s="16">
        <f t="shared" si="46"/>
        <v>2175856.6101722564</v>
      </c>
      <c r="DX173" s="16">
        <f t="shared" si="46"/>
        <v>37942.75826278959</v>
      </c>
      <c r="DY173" s="16">
        <f t="shared" si="46"/>
        <v>30441.406552736102</v>
      </c>
      <c r="DZ173" s="16">
        <f t="shared" si="46"/>
        <v>109224.17948739095</v>
      </c>
      <c r="EA173" s="16">
        <f t="shared" si="46"/>
        <v>141858.46083187388</v>
      </c>
      <c r="EB173" s="16">
        <f t="shared" ref="EB173:EG173" si="47">+SUM(EB174:EB178)</f>
        <v>124509.77893866044</v>
      </c>
      <c r="EC173" s="16">
        <f t="shared" si="47"/>
        <v>96648.258141271683</v>
      </c>
      <c r="ED173" s="16">
        <f t="shared" si="47"/>
        <v>9653.0853222599508</v>
      </c>
      <c r="EE173" s="16">
        <f t="shared" si="47"/>
        <v>150216.21613399277</v>
      </c>
      <c r="EF173" s="16">
        <f t="shared" si="47"/>
        <v>9424.1781187571978</v>
      </c>
      <c r="EG173" s="16">
        <f t="shared" si="47"/>
        <v>31860.705747501317</v>
      </c>
      <c r="EH173" s="16">
        <f t="shared" ref="EH173" si="48">+SUM(EH174:EH178)</f>
        <v>431681.21850252408</v>
      </c>
      <c r="EI173" s="18">
        <f t="shared" ref="EI173:EI182" si="49">SUM(C173:EH173)</f>
        <v>31932688.631260347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6" s="7" customFormat="1" ht="21.75" customHeight="1" thickBot="1" x14ac:dyDescent="0.25">
      <c r="A174" s="179" t="s">
        <v>24</v>
      </c>
      <c r="B174" s="180"/>
      <c r="C174" s="16">
        <f>+C$166*'MATRIZ (A)'!C174</f>
        <v>2766.2780421070233</v>
      </c>
      <c r="D174" s="16">
        <f>+D$166*'MATRIZ (A)'!D174</f>
        <v>339.42009042448421</v>
      </c>
      <c r="E174" s="16">
        <f>+E$166*'MATRIZ (A)'!E174</f>
        <v>1495.4436518498803</v>
      </c>
      <c r="F174" s="16">
        <f>+F$166*'MATRIZ (A)'!F174</f>
        <v>4468.7221173162125</v>
      </c>
      <c r="G174" s="16">
        <f>+G$166*'MATRIZ (A)'!G174</f>
        <v>7154.1445358681003</v>
      </c>
      <c r="H174" s="16">
        <f>+H$166*'MATRIZ (A)'!H174</f>
        <v>3209.8086696181254</v>
      </c>
      <c r="I174" s="16">
        <f>+I$166*'MATRIZ (A)'!I174</f>
        <v>4210.531587264114</v>
      </c>
      <c r="J174" s="16">
        <f>+J$166*'MATRIZ (A)'!J174</f>
        <v>6189.8139034485384</v>
      </c>
      <c r="K174" s="16">
        <f>+K$166*'MATRIZ (A)'!K174</f>
        <v>12517.829494862261</v>
      </c>
      <c r="L174" s="16">
        <f>+L$166*'MATRIZ (A)'!L174</f>
        <v>10500.204054540662</v>
      </c>
      <c r="M174" s="16">
        <f>+M$166*'MATRIZ (A)'!M174</f>
        <v>8091.6696584746142</v>
      </c>
      <c r="N174" s="16">
        <f>+N$166*'MATRIZ (A)'!N174</f>
        <v>11470.600536646947</v>
      </c>
      <c r="O174" s="16">
        <f>+O$166*'MATRIZ (A)'!O174</f>
        <v>12605.595439405379</v>
      </c>
      <c r="P174" s="16">
        <f>+P$166*'MATRIZ (A)'!P174</f>
        <v>169850.12101444686</v>
      </c>
      <c r="Q174" s="16">
        <f>+Q$166*'MATRIZ (A)'!Q174</f>
        <v>6250.2315213427855</v>
      </c>
      <c r="R174" s="16">
        <f>+R$166*'MATRIZ (A)'!R174</f>
        <v>139753.94147071106</v>
      </c>
      <c r="S174" s="16">
        <f>+S$166*'MATRIZ (A)'!S174</f>
        <v>21180.994309098009</v>
      </c>
      <c r="T174" s="16">
        <f>+T$166*'MATRIZ (A)'!T174</f>
        <v>26563.841558062311</v>
      </c>
      <c r="U174" s="16">
        <f>+U$166*'MATRIZ (A)'!U174</f>
        <v>14763.773541101724</v>
      </c>
      <c r="V174" s="16">
        <f>+V$166*'MATRIZ (A)'!V174</f>
        <v>5533.9134548222191</v>
      </c>
      <c r="W174" s="16">
        <f>+W$166*'MATRIZ (A)'!W174</f>
        <v>12097.464921730452</v>
      </c>
      <c r="X174" s="16">
        <f>+X$166*'MATRIZ (A)'!X174</f>
        <v>88590.981587166141</v>
      </c>
      <c r="Y174" s="16">
        <f>+Y$166*'MATRIZ (A)'!Y174</f>
        <v>3201.7684580186046</v>
      </c>
      <c r="Z174" s="16">
        <f>+Z$166*'MATRIZ (A)'!Z174</f>
        <v>15032.147841038197</v>
      </c>
      <c r="AA174" s="16">
        <f>+AA$166*'MATRIZ (A)'!AA174</f>
        <v>4697.9394784069254</v>
      </c>
      <c r="AB174" s="16">
        <f>+AB$166*'MATRIZ (A)'!AB174</f>
        <v>27356.825302485151</v>
      </c>
      <c r="AC174" s="16">
        <f>+AC$166*'MATRIZ (A)'!AC174</f>
        <v>5180.5235910588144</v>
      </c>
      <c r="AD174" s="16">
        <f>+AD$166*'MATRIZ (A)'!AD174</f>
        <v>223.90550625833183</v>
      </c>
      <c r="AE174" s="16">
        <f>+AE$166*'MATRIZ (A)'!AE174</f>
        <v>3403.430645902275</v>
      </c>
      <c r="AF174" s="16">
        <f>+AF$166*'MATRIZ (A)'!AF174</f>
        <v>16026.901805917272</v>
      </c>
      <c r="AG174" s="16">
        <f>+AG$166*'MATRIZ (A)'!AG174</f>
        <v>39.82302965378198</v>
      </c>
      <c r="AH174" s="16">
        <f>+AH$166*'MATRIZ (A)'!AH174</f>
        <v>311.60786721993355</v>
      </c>
      <c r="AI174" s="16">
        <f>+AI$166*'MATRIZ (A)'!AI174</f>
        <v>121849.74368043254</v>
      </c>
      <c r="AJ174" s="16">
        <f>+AJ$166*'MATRIZ (A)'!AJ174</f>
        <v>21101.947145909653</v>
      </c>
      <c r="AK174" s="16">
        <f>+AK$166*'MATRIZ (A)'!AK174</f>
        <v>71876.381830397106</v>
      </c>
      <c r="AL174" s="16">
        <f>+AL$166*'MATRIZ (A)'!AL174</f>
        <v>20932.204487254217</v>
      </c>
      <c r="AM174" s="16">
        <f>+AM$166*'MATRIZ (A)'!AM174</f>
        <v>79907.62032069033</v>
      </c>
      <c r="AN174" s="16">
        <f>+AN$166*'MATRIZ (A)'!AN174</f>
        <v>9437.2845078329283</v>
      </c>
      <c r="AO174" s="16">
        <f>+AO$166*'MATRIZ (A)'!AO174</f>
        <v>36519.890995794762</v>
      </c>
      <c r="AP174" s="16">
        <f>+AP$166*'MATRIZ (A)'!AP174</f>
        <v>69844.934552776671</v>
      </c>
      <c r="AQ174" s="16">
        <f>+AQ$166*'MATRIZ (A)'!AQ174</f>
        <v>40709.520537303266</v>
      </c>
      <c r="AR174" s="16">
        <f>+AR$166*'MATRIZ (A)'!AR174</f>
        <v>6319.6421567377192</v>
      </c>
      <c r="AS174" s="16">
        <f>+AS$166*'MATRIZ (A)'!AS174</f>
        <v>15164.073107374408</v>
      </c>
      <c r="AT174" s="16">
        <f>+AT$166*'MATRIZ (A)'!AT174</f>
        <v>6713.3751866376042</v>
      </c>
      <c r="AU174" s="16">
        <f>+AU$166*'MATRIZ (A)'!AU174</f>
        <v>47762.14842238243</v>
      </c>
      <c r="AV174" s="16">
        <f>+AV$166*'MATRIZ (A)'!AV174</f>
        <v>17981.587381147383</v>
      </c>
      <c r="AW174" s="16">
        <f>+AW$166*'MATRIZ (A)'!AW174</f>
        <v>52113.0620097063</v>
      </c>
      <c r="AX174" s="16">
        <f>+AX$166*'MATRIZ (A)'!AX174</f>
        <v>15205.649069438867</v>
      </c>
      <c r="AY174" s="16">
        <f>+AY$166*'MATRIZ (A)'!AY174</f>
        <v>17420.124510217018</v>
      </c>
      <c r="AZ174" s="16">
        <f>+AZ$166*'MATRIZ (A)'!AZ174</f>
        <v>1758.3309741504911</v>
      </c>
      <c r="BA174" s="16">
        <f>+BA$166*'MATRIZ (A)'!BA174</f>
        <v>1286.2139901918904</v>
      </c>
      <c r="BB174" s="16">
        <f>+BB$166*'MATRIZ (A)'!BB174</f>
        <v>25315.685266329056</v>
      </c>
      <c r="BC174" s="16">
        <f>+BC$166*'MATRIZ (A)'!BC174</f>
        <v>44732.635151290997</v>
      </c>
      <c r="BD174" s="16">
        <f>+BD$166*'MATRIZ (A)'!BD174</f>
        <v>43140.675332510116</v>
      </c>
      <c r="BE174" s="16">
        <f>+BE$166*'MATRIZ (A)'!BE174</f>
        <v>35975.855139367457</v>
      </c>
      <c r="BF174" s="16">
        <f>+BF$166*'MATRIZ (A)'!BF174</f>
        <v>69812.747290213403</v>
      </c>
      <c r="BG174" s="16">
        <f>+BG$166*'MATRIZ (A)'!BG174</f>
        <v>24619.957014742413</v>
      </c>
      <c r="BH174" s="16">
        <f>+BH$166*'MATRIZ (A)'!BH174</f>
        <v>31671.482357116263</v>
      </c>
      <c r="BI174" s="16">
        <f>+BI$166*'MATRIZ (A)'!BI174</f>
        <v>28576.283311638756</v>
      </c>
      <c r="BJ174" s="16">
        <f>+BJ$166*'MATRIZ (A)'!BJ174</f>
        <v>31820.352045894371</v>
      </c>
      <c r="BK174" s="16">
        <f>+BK$166*'MATRIZ (A)'!BK174</f>
        <v>9261.7696595833877</v>
      </c>
      <c r="BL174" s="16">
        <f>+BL$166*'MATRIZ (A)'!BL174</f>
        <v>8271.5071113724061</v>
      </c>
      <c r="BM174" s="16">
        <f>+BM$166*'MATRIZ (A)'!BM174</f>
        <v>43426.244107928316</v>
      </c>
      <c r="BN174" s="16">
        <f>+BN$166*'MATRIZ (A)'!BN174</f>
        <v>31582.108272483354</v>
      </c>
      <c r="BO174" s="16">
        <f>+BO$166*'MATRIZ (A)'!BO174</f>
        <v>48295.799368908753</v>
      </c>
      <c r="BP174" s="16">
        <f>+BP$166*'MATRIZ (A)'!BP174</f>
        <v>4922.4037532498014</v>
      </c>
      <c r="BQ174" s="16">
        <f>+BQ$166*'MATRIZ (A)'!BQ174</f>
        <v>13892.678613240416</v>
      </c>
      <c r="BR174" s="16">
        <f>+BR$166*'MATRIZ (A)'!BR174</f>
        <v>69147.142219320071</v>
      </c>
      <c r="BS174" s="16">
        <f>+BS$166*'MATRIZ (A)'!BS174</f>
        <v>9392.0831636301264</v>
      </c>
      <c r="BT174" s="16">
        <f>+BT$166*'MATRIZ (A)'!BT174</f>
        <v>34705.398109760616</v>
      </c>
      <c r="BU174" s="16">
        <f>+BU$166*'MATRIZ (A)'!BU174</f>
        <v>213517.20875508257</v>
      </c>
      <c r="BV174" s="16">
        <f>+BV$166*'MATRIZ (A)'!BV174</f>
        <v>49313.854621876708</v>
      </c>
      <c r="BW174" s="16">
        <f>+BW$166*'MATRIZ (A)'!BW174</f>
        <v>44530.256433980365</v>
      </c>
      <c r="BX174" s="16">
        <f>+BX$166*'MATRIZ (A)'!BX174</f>
        <v>242650.9086923734</v>
      </c>
      <c r="BY174" s="16">
        <f>+BY$166*'MATRIZ (A)'!BY174</f>
        <v>58447.844934912064</v>
      </c>
      <c r="BZ174" s="16">
        <f>+BZ$166*'MATRIZ (A)'!BZ174</f>
        <v>3738.912705096423</v>
      </c>
      <c r="CA174" s="16">
        <f>+CA$166*'MATRIZ (A)'!CA174</f>
        <v>14934.478258921099</v>
      </c>
      <c r="CB174" s="16">
        <f>+CB$166*'MATRIZ (A)'!CB174</f>
        <v>220321.55192192501</v>
      </c>
      <c r="CC174" s="16">
        <f>+CC$166*'MATRIZ (A)'!CC174</f>
        <v>134106.11523417462</v>
      </c>
      <c r="CD174" s="16">
        <f>+CD$166*'MATRIZ (A)'!CD174</f>
        <v>62673.81043163922</v>
      </c>
      <c r="CE174" s="16">
        <f>+CE$166*'MATRIZ (A)'!CE174</f>
        <v>173831.73073596926</v>
      </c>
      <c r="CF174" s="16">
        <f>+CF$166*'MATRIZ (A)'!CF174</f>
        <v>206950.59187373749</v>
      </c>
      <c r="CG174" s="16">
        <f>+CG$166*'MATRIZ (A)'!CG174</f>
        <v>1249036.1186599634</v>
      </c>
      <c r="CH174" s="16">
        <f>+CH$166*'MATRIZ (A)'!CH174</f>
        <v>123650.67303048617</v>
      </c>
      <c r="CI174" s="16">
        <f>+CI$166*'MATRIZ (A)'!CI174</f>
        <v>219.68570781243719</v>
      </c>
      <c r="CJ174" s="16">
        <f>+CJ$166*'MATRIZ (A)'!CJ174</f>
        <v>43696.010218703341</v>
      </c>
      <c r="CK174" s="16">
        <f>+CK$166*'MATRIZ (A)'!CK174</f>
        <v>21495.115513511959</v>
      </c>
      <c r="CL174" s="16">
        <f>+CL$166*'MATRIZ (A)'!CL174</f>
        <v>100302.21672387436</v>
      </c>
      <c r="CM174" s="16">
        <f>+CM$166*'MATRIZ (A)'!CM174</f>
        <v>12361.875514682908</v>
      </c>
      <c r="CN174" s="16">
        <f>+CN$166*'MATRIZ (A)'!CN174</f>
        <v>15843.367266770572</v>
      </c>
      <c r="CO174" s="16">
        <f>+CO$166*'MATRIZ (A)'!CO174</f>
        <v>130975.65788126957</v>
      </c>
      <c r="CP174" s="16">
        <f>+CP$166*'MATRIZ (A)'!CP174</f>
        <v>50370.40011722489</v>
      </c>
      <c r="CQ174" s="16">
        <f>+CQ$166*'MATRIZ (A)'!CQ174</f>
        <v>212549.00084318817</v>
      </c>
      <c r="CR174" s="16">
        <f>+CR$166*'MATRIZ (A)'!CR174</f>
        <v>317573.27457131317</v>
      </c>
      <c r="CS174" s="16">
        <f>+CS$166*'MATRIZ (A)'!CS174</f>
        <v>46432.927180978848</v>
      </c>
      <c r="CT174" s="16">
        <f>+CT$166*'MATRIZ (A)'!CT174</f>
        <v>182353.22109692267</v>
      </c>
      <c r="CU174" s="16">
        <f>+CU$166*'MATRIZ (A)'!CU174</f>
        <v>413121.95861773944</v>
      </c>
      <c r="CV174" s="16">
        <f>+CV$166*'MATRIZ (A)'!CV174</f>
        <v>32114.944875841502</v>
      </c>
      <c r="CW174" s="16">
        <f>+CW$166*'MATRIZ (A)'!CW174</f>
        <v>582270.40984438383</v>
      </c>
      <c r="CX174" s="16">
        <f>+CX$166*'MATRIZ (A)'!CX174</f>
        <v>110040.24417262398</v>
      </c>
      <c r="CY174" s="16">
        <f>+CY$166*'MATRIZ (A)'!CY174</f>
        <v>71826.188573090112</v>
      </c>
      <c r="CZ174" s="16">
        <f>+CZ$166*'MATRIZ (A)'!CZ174</f>
        <v>71339.869828896772</v>
      </c>
      <c r="DA174" s="16">
        <f>+DA$166*'MATRIZ (A)'!DA174</f>
        <v>121310.32360573864</v>
      </c>
      <c r="DB174" s="16">
        <f>+DB$166*'MATRIZ (A)'!DB174</f>
        <v>49229.446635337925</v>
      </c>
      <c r="DC174" s="16">
        <f>+DC$166*'MATRIZ (A)'!DC174</f>
        <v>68137.533980431486</v>
      </c>
      <c r="DD174" s="16">
        <f>+DD$166*'MATRIZ (A)'!DD174</f>
        <v>650094.768208205</v>
      </c>
      <c r="DE174" s="16">
        <f>+DE$166*'MATRIZ (A)'!DE174</f>
        <v>100909.45075766533</v>
      </c>
      <c r="DF174" s="16">
        <f>+DF$166*'MATRIZ (A)'!DF174</f>
        <v>134572.68356969405</v>
      </c>
      <c r="DG174" s="16">
        <f>+DG$166*'MATRIZ (A)'!DG174</f>
        <v>118912.1033645397</v>
      </c>
      <c r="DH174" s="16">
        <f>+DH$166*'MATRIZ (A)'!DH174</f>
        <v>67122.137301283714</v>
      </c>
      <c r="DI174" s="16">
        <f>+DI$166*'MATRIZ (A)'!DI174</f>
        <v>7586.6266044219583</v>
      </c>
      <c r="DJ174" s="16">
        <f>+DJ$166*'MATRIZ (A)'!DJ174</f>
        <v>17096.244718983522</v>
      </c>
      <c r="DK174" s="16">
        <f>+DK$166*'MATRIZ (A)'!DK174</f>
        <v>4963.8836044898853</v>
      </c>
      <c r="DL174" s="16">
        <f>+DL$166*'MATRIZ (A)'!DL174</f>
        <v>20613.206367816998</v>
      </c>
      <c r="DM174" s="16">
        <f>+DM$166*'MATRIZ (A)'!DM174</f>
        <v>70.380872357129405</v>
      </c>
      <c r="DN174" s="16">
        <f>+DN$166*'MATRIZ (A)'!DN174</f>
        <v>129611.71151730225</v>
      </c>
      <c r="DO174" s="16">
        <f>+DO$166*'MATRIZ (A)'!DO174</f>
        <v>49527.389569085113</v>
      </c>
      <c r="DP174" s="16">
        <f>+DP$166*'MATRIZ (A)'!DP174</f>
        <v>192216.22109430021</v>
      </c>
      <c r="DQ174" s="16">
        <f>+DQ$166*'MATRIZ (A)'!DQ174</f>
        <v>95858.972473509872</v>
      </c>
      <c r="DR174" s="16">
        <f>+DR$166*'MATRIZ (A)'!DR174</f>
        <v>435144.72993613052</v>
      </c>
      <c r="DS174" s="16">
        <f>+DS$166*'MATRIZ (A)'!DS174</f>
        <v>716542.66293610085</v>
      </c>
      <c r="DT174" s="16">
        <f>+DT$166*'MATRIZ (A)'!DT174</f>
        <v>678016.48795594706</v>
      </c>
      <c r="DU174" s="16">
        <f>+DU$166*'MATRIZ (A)'!DU174</f>
        <v>13348.31033805826</v>
      </c>
      <c r="DV174" s="16">
        <f>+DV$166*'MATRIZ (A)'!DV174</f>
        <v>2198811.5288287057</v>
      </c>
      <c r="DW174" s="16">
        <f>+DW$166*'MATRIZ (A)'!DW174</f>
        <v>1627706.2238919409</v>
      </c>
      <c r="DX174" s="16">
        <f>+DX$166*'MATRIZ (A)'!DX174</f>
        <v>13353.573775959003</v>
      </c>
      <c r="DY174" s="16">
        <f>+DY$166*'MATRIZ (A)'!DY174</f>
        <v>10762.170587482706</v>
      </c>
      <c r="DZ174" s="16">
        <f>+DZ$166*'MATRIZ (A)'!DZ174</f>
        <v>27789.982011179061</v>
      </c>
      <c r="EA174" s="16">
        <f>+EA$166*'MATRIZ (A)'!EA174</f>
        <v>40563.551632448827</v>
      </c>
      <c r="EB174" s="16">
        <f>+EB$166*'MATRIZ (A)'!EB174</f>
        <v>97337.493366792449</v>
      </c>
      <c r="EC174" s="16">
        <f>+EC$166*'MATRIZ (A)'!EC174</f>
        <v>36426.928391986236</v>
      </c>
      <c r="ED174" s="16">
        <f>+ED$166*'MATRIZ (A)'!ED174</f>
        <v>4011.2929929443571</v>
      </c>
      <c r="EE174" s="16">
        <f>+EE$166*'MATRIZ (A)'!EE174</f>
        <v>26515.694846104139</v>
      </c>
      <c r="EF174" s="16">
        <f>+EF$166*'MATRIZ (A)'!EF174</f>
        <v>5828.6814959347512</v>
      </c>
      <c r="EG174" s="16">
        <f>+EG$166*'MATRIZ (A)'!EG174</f>
        <v>4534.5160800932699</v>
      </c>
      <c r="EH174" s="16">
        <f>+EH$166*'MATRIZ (A)'!EH174</f>
        <v>429152.01870497176</v>
      </c>
      <c r="EI174" s="18">
        <f t="shared" si="49"/>
        <v>15313816.097698126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4" t="e">
        <f>+#REF!</f>
        <v>#REF!</v>
      </c>
      <c r="FE174" s="65"/>
      <c r="FF174" s="63" t="s">
        <v>83</v>
      </c>
      <c r="FG174" s="63" t="s">
        <v>84</v>
      </c>
      <c r="FH174" s="63" t="s">
        <v>59</v>
      </c>
    </row>
    <row r="175" spans="1:166" s="7" customFormat="1" ht="21.75" customHeight="1" thickBot="1" x14ac:dyDescent="0.25">
      <c r="A175" s="179" t="s">
        <v>25</v>
      </c>
      <c r="B175" s="180"/>
      <c r="C175" s="16">
        <f>+C$166*'MATRIZ (A)'!C175</f>
        <v>139.63393192190907</v>
      </c>
      <c r="D175" s="16">
        <f>+D$166*'MATRIZ (A)'!D175</f>
        <v>16.113432408230452</v>
      </c>
      <c r="E175" s="16">
        <f>+E$166*'MATRIZ (A)'!E175</f>
        <v>15.762129131894413</v>
      </c>
      <c r="F175" s="16">
        <f>+F$166*'MATRIZ (A)'!F175</f>
        <v>318.81612529790794</v>
      </c>
      <c r="G175" s="16">
        <f>+G$166*'MATRIZ (A)'!G175</f>
        <v>350.49522832642015</v>
      </c>
      <c r="H175" s="16">
        <f>+H$166*'MATRIZ (A)'!H175</f>
        <v>254.81903210451489</v>
      </c>
      <c r="I175" s="16">
        <f>+I$166*'MATRIZ (A)'!I175</f>
        <v>253.96983521208418</v>
      </c>
      <c r="J175" s="16">
        <f>+J$166*'MATRIZ (A)'!J175</f>
        <v>359.67045417156521</v>
      </c>
      <c r="K175" s="16">
        <f>+K$166*'MATRIZ (A)'!K175</f>
        <v>572.83501544955266</v>
      </c>
      <c r="L175" s="16">
        <f>+L$166*'MATRIZ (A)'!L175</f>
        <v>479.94965471134202</v>
      </c>
      <c r="M175" s="16">
        <f>+M$166*'MATRIZ (A)'!M175</f>
        <v>2699.1867294414919</v>
      </c>
      <c r="N175" s="16">
        <f>+N$166*'MATRIZ (A)'!N175</f>
        <v>621.94658932103721</v>
      </c>
      <c r="O175" s="16">
        <f>+O$166*'MATRIZ (A)'!O175</f>
        <v>734.90448011086005</v>
      </c>
      <c r="P175" s="16">
        <f>+P$166*'MATRIZ (A)'!P175</f>
        <v>13699.972850493663</v>
      </c>
      <c r="Q175" s="16">
        <f>+Q$166*'MATRIZ (A)'!Q175</f>
        <v>150.14795575607894</v>
      </c>
      <c r="R175" s="16">
        <f>+R$166*'MATRIZ (A)'!R175</f>
        <v>8283.7587262886082</v>
      </c>
      <c r="S175" s="16">
        <f>+S$166*'MATRIZ (A)'!S175</f>
        <v>1527.6165677737365</v>
      </c>
      <c r="T175" s="16">
        <f>+T$166*'MATRIZ (A)'!T175</f>
        <v>2336.1801453897656</v>
      </c>
      <c r="U175" s="16">
        <f>+U$166*'MATRIZ (A)'!U175</f>
        <v>1446.8310731750928</v>
      </c>
      <c r="V175" s="16">
        <f>+V$166*'MATRIZ (A)'!V175</f>
        <v>143.93203928700788</v>
      </c>
      <c r="W175" s="16">
        <f>+W$166*'MATRIZ (A)'!W175</f>
        <v>1147.9614786830496</v>
      </c>
      <c r="X175" s="16">
        <f>+X$166*'MATRIZ (A)'!X175</f>
        <v>5950.5457136886007</v>
      </c>
      <c r="Y175" s="16">
        <f>+Y$166*'MATRIZ (A)'!Y175</f>
        <v>381.08781369487986</v>
      </c>
      <c r="Z175" s="16">
        <f>+Z$166*'MATRIZ (A)'!Z175</f>
        <v>1085.4036979215286</v>
      </c>
      <c r="AA175" s="16">
        <f>+AA$166*'MATRIZ (A)'!AA175</f>
        <v>417.34294016513689</v>
      </c>
      <c r="AB175" s="16">
        <f>+AB$166*'MATRIZ (A)'!AB175</f>
        <v>1659.2479874753235</v>
      </c>
      <c r="AC175" s="16">
        <f>+AC$166*'MATRIZ (A)'!AC175</f>
        <v>1338.7980810927845</v>
      </c>
      <c r="AD175" s="16">
        <f>+AD$166*'MATRIZ (A)'!AD175</f>
        <v>232.05970249149627</v>
      </c>
      <c r="AE175" s="16">
        <f>+AE$166*'MATRIZ (A)'!AE175</f>
        <v>499.34070950447102</v>
      </c>
      <c r="AF175" s="16">
        <f>+AF$166*'MATRIZ (A)'!AF175</f>
        <v>2202.3276631018553</v>
      </c>
      <c r="AG175" s="16">
        <f>+AG$166*'MATRIZ (A)'!AG175</f>
        <v>10.268503189332584</v>
      </c>
      <c r="AH175" s="16">
        <f>+AH$166*'MATRIZ (A)'!AH175</f>
        <v>33.403664517844312</v>
      </c>
      <c r="AI175" s="16">
        <f>+AI$166*'MATRIZ (A)'!AI175</f>
        <v>8632.8828836597695</v>
      </c>
      <c r="AJ175" s="16">
        <f>+AJ$166*'MATRIZ (A)'!AJ175</f>
        <v>1230.4113813204126</v>
      </c>
      <c r="AK175" s="16">
        <f>+AK$166*'MATRIZ (A)'!AK175</f>
        <v>4435.5584349247092</v>
      </c>
      <c r="AL175" s="16">
        <f>+AL$166*'MATRIZ (A)'!AL175</f>
        <v>1620.3115946208422</v>
      </c>
      <c r="AM175" s="16">
        <f>+AM$166*'MATRIZ (A)'!AM175</f>
        <v>3065.4991936668348</v>
      </c>
      <c r="AN175" s="16">
        <f>+AN$166*'MATRIZ (A)'!AN175</f>
        <v>777.17629319325647</v>
      </c>
      <c r="AO175" s="16">
        <f>+AO$166*'MATRIZ (A)'!AO175</f>
        <v>3171.5341018465051</v>
      </c>
      <c r="AP175" s="16">
        <f>+AP$166*'MATRIZ (A)'!AP175</f>
        <v>5076.650309243747</v>
      </c>
      <c r="AQ175" s="16">
        <f>+AQ$166*'MATRIZ (A)'!AQ175</f>
        <v>3473.8158850423238</v>
      </c>
      <c r="AR175" s="16">
        <f>+AR$166*'MATRIZ (A)'!AR175</f>
        <v>414.91733216806045</v>
      </c>
      <c r="AS175" s="16">
        <f>+AS$166*'MATRIZ (A)'!AS175</f>
        <v>1595.1518251829905</v>
      </c>
      <c r="AT175" s="16">
        <f>+AT$166*'MATRIZ (A)'!AT175</f>
        <v>429.23860044689508</v>
      </c>
      <c r="AU175" s="16">
        <f>+AU$166*'MATRIZ (A)'!AU175</f>
        <v>3078.1121499114424</v>
      </c>
      <c r="AV175" s="16">
        <f>+AV$166*'MATRIZ (A)'!AV175</f>
        <v>1585.1442825735219</v>
      </c>
      <c r="AW175" s="16">
        <f>+AW$166*'MATRIZ (A)'!AW175</f>
        <v>4113.5255819515305</v>
      </c>
      <c r="AX175" s="16">
        <f>+AX$166*'MATRIZ (A)'!AX175</f>
        <v>1093.799604871863</v>
      </c>
      <c r="AY175" s="16">
        <f>+AY$166*'MATRIZ (A)'!AY175</f>
        <v>1526.3813040017949</v>
      </c>
      <c r="AZ175" s="16">
        <f>+AZ$166*'MATRIZ (A)'!AZ175</f>
        <v>116.81525364065905</v>
      </c>
      <c r="BA175" s="16">
        <f>+BA$166*'MATRIZ (A)'!BA175</f>
        <v>70.100130400222127</v>
      </c>
      <c r="BB175" s="16">
        <f>+BB$166*'MATRIZ (A)'!BB175</f>
        <v>1698.8357570086496</v>
      </c>
      <c r="BC175" s="16">
        <f>+BC$166*'MATRIZ (A)'!BC175</f>
        <v>3554.8604598319262</v>
      </c>
      <c r="BD175" s="16">
        <f>+BD$166*'MATRIZ (A)'!BD175</f>
        <v>2638.8796270754897</v>
      </c>
      <c r="BE175" s="16">
        <f>+BE$166*'MATRIZ (A)'!BE175</f>
        <v>2081.9934910689617</v>
      </c>
      <c r="BF175" s="16">
        <f>+BF$166*'MATRIZ (A)'!BF175</f>
        <v>4840.040307510033</v>
      </c>
      <c r="BG175" s="16">
        <f>+BG$166*'MATRIZ (A)'!BG175</f>
        <v>2558.62703418205</v>
      </c>
      <c r="BH175" s="16">
        <f>+BH$166*'MATRIZ (A)'!BH175</f>
        <v>2625.8374352240958</v>
      </c>
      <c r="BI175" s="16">
        <f>+BI$166*'MATRIZ (A)'!BI175</f>
        <v>1539.5267808723179</v>
      </c>
      <c r="BJ175" s="16">
        <f>+BJ$166*'MATRIZ (A)'!BJ175</f>
        <v>1897.8055807815842</v>
      </c>
      <c r="BK175" s="16">
        <f>+BK$166*'MATRIZ (A)'!BK175</f>
        <v>644.63945723910706</v>
      </c>
      <c r="BL175" s="16">
        <f>+BL$166*'MATRIZ (A)'!BL175</f>
        <v>283.11952901062915</v>
      </c>
      <c r="BM175" s="16">
        <f>+BM$166*'MATRIZ (A)'!BM175</f>
        <v>3177.4986979938303</v>
      </c>
      <c r="BN175" s="16">
        <f>+BN$166*'MATRIZ (A)'!BN175</f>
        <v>2334.3427352396975</v>
      </c>
      <c r="BO175" s="16">
        <f>+BO$166*'MATRIZ (A)'!BO175</f>
        <v>4088.4552832639606</v>
      </c>
      <c r="BP175" s="16">
        <f>+BP$166*'MATRIZ (A)'!BP175</f>
        <v>283.97022185251734</v>
      </c>
      <c r="BQ175" s="16">
        <f>+BQ$166*'MATRIZ (A)'!BQ175</f>
        <v>849.50546004724936</v>
      </c>
      <c r="BR175" s="16">
        <f>+BR$166*'MATRIZ (A)'!BR175</f>
        <v>4280.9380235390372</v>
      </c>
      <c r="BS175" s="16">
        <f>+BS$166*'MATRIZ (A)'!BS175</f>
        <v>796.64434785867149</v>
      </c>
      <c r="BT175" s="16">
        <f>+BT$166*'MATRIZ (A)'!BT175</f>
        <v>2175.4499130107274</v>
      </c>
      <c r="BU175" s="16">
        <f>+BU$166*'MATRIZ (A)'!BU175</f>
        <v>13134.111143565799</v>
      </c>
      <c r="BV175" s="16">
        <f>+BV$166*'MATRIZ (A)'!BV175</f>
        <v>2804.7380620678027</v>
      </c>
      <c r="BW175" s="16">
        <f>+BW$166*'MATRIZ (A)'!BW175</f>
        <v>3535.0983904498967</v>
      </c>
      <c r="BX175" s="16">
        <f>+BX$166*'MATRIZ (A)'!BX175</f>
        <v>24053.187633048699</v>
      </c>
      <c r="BY175" s="16">
        <f>+BY$166*'MATRIZ (A)'!BY175</f>
        <v>6641.4029696949101</v>
      </c>
      <c r="BZ175" s="16">
        <f>+BZ$166*'MATRIZ (A)'!BZ175</f>
        <v>959.27758352242199</v>
      </c>
      <c r="CA175" s="16">
        <f>+CA$166*'MATRIZ (A)'!CA175</f>
        <v>1008.4388835835289</v>
      </c>
      <c r="CB175" s="16">
        <f>+CB$166*'MATRIZ (A)'!CB175</f>
        <v>22904.596404136373</v>
      </c>
      <c r="CC175" s="16">
        <f>+CC$166*'MATRIZ (A)'!CC175</f>
        <v>13082.845342046105</v>
      </c>
      <c r="CD175" s="16">
        <f>+CD$166*'MATRIZ (A)'!CD175</f>
        <v>1907.5295092067911</v>
      </c>
      <c r="CE175" s="16">
        <f>+CE$166*'MATRIZ (A)'!CE175</f>
        <v>9650.2395971345486</v>
      </c>
      <c r="CF175" s="16">
        <f>+CF$166*'MATRIZ (A)'!CF175</f>
        <v>24756.692154304765</v>
      </c>
      <c r="CG175" s="16">
        <f>+CG$166*'MATRIZ (A)'!CG175</f>
        <v>106723.48527317104</v>
      </c>
      <c r="CH175" s="16">
        <f>+CH$166*'MATRIZ (A)'!CH175</f>
        <v>6502.308499727852</v>
      </c>
      <c r="CI175" s="16">
        <f>+CI$166*'MATRIZ (A)'!CI175</f>
        <v>41.265854205169063</v>
      </c>
      <c r="CJ175" s="16">
        <f>+CJ$166*'MATRIZ (A)'!CJ175</f>
        <v>12327.74753968219</v>
      </c>
      <c r="CK175" s="16">
        <f>+CK$166*'MATRIZ (A)'!CK175</f>
        <v>5666.7502951210781</v>
      </c>
      <c r="CL175" s="16">
        <f>+CL$166*'MATRIZ (A)'!CL175</f>
        <v>6057.8890674177283</v>
      </c>
      <c r="CM175" s="16">
        <f>+CM$166*'MATRIZ (A)'!CM175</f>
        <v>1080.6794660062922</v>
      </c>
      <c r="CN175" s="16">
        <f>+CN$166*'MATRIZ (A)'!CN175</f>
        <v>1616.8220401232586</v>
      </c>
      <c r="CO175" s="16">
        <f>+CO$166*'MATRIZ (A)'!CO175</f>
        <v>20756.503249439098</v>
      </c>
      <c r="CP175" s="16">
        <f>+CP$166*'MATRIZ (A)'!CP175</f>
        <v>3648.915425423294</v>
      </c>
      <c r="CQ175" s="16">
        <f>+CQ$166*'MATRIZ (A)'!CQ175</f>
        <v>20316.487156907871</v>
      </c>
      <c r="CR175" s="16">
        <f>+CR$166*'MATRIZ (A)'!CR175</f>
        <v>37072.497270694694</v>
      </c>
      <c r="CS175" s="16">
        <f>+CS$166*'MATRIZ (A)'!CS175</f>
        <v>7595.3524216295091</v>
      </c>
      <c r="CT175" s="16">
        <f>+CT$166*'MATRIZ (A)'!CT175</f>
        <v>31475.624436544382</v>
      </c>
      <c r="CU175" s="16">
        <f>+CU$166*'MATRIZ (A)'!CU175</f>
        <v>26611.987079582217</v>
      </c>
      <c r="CV175" s="16">
        <f>+CV$166*'MATRIZ (A)'!CV175</f>
        <v>1759.0906629403012</v>
      </c>
      <c r="CW175" s="16">
        <f>+CW$166*'MATRIZ (A)'!CW175</f>
        <v>35409.524475319333</v>
      </c>
      <c r="CX175" s="16">
        <f>+CX$166*'MATRIZ (A)'!CX175</f>
        <v>7435.6161600996375</v>
      </c>
      <c r="CY175" s="16">
        <f>+CY$166*'MATRIZ (A)'!CY175</f>
        <v>6836.922465524417</v>
      </c>
      <c r="CZ175" s="16">
        <f>+CZ$166*'MATRIZ (A)'!CZ175</f>
        <v>4936.8834061342177</v>
      </c>
      <c r="DA175" s="16">
        <f>+DA$166*'MATRIZ (A)'!DA175</f>
        <v>99470.04244075036</v>
      </c>
      <c r="DB175" s="16">
        <f>+DB$166*'MATRIZ (A)'!DB175</f>
        <v>15817.382734932075</v>
      </c>
      <c r="DC175" s="16">
        <f>+DC$166*'MATRIZ (A)'!DC175</f>
        <v>5282.2763194346671</v>
      </c>
      <c r="DD175" s="16">
        <f>+DD$166*'MATRIZ (A)'!DD175</f>
        <v>43283.468769163555</v>
      </c>
      <c r="DE175" s="16">
        <f>+DE$166*'MATRIZ (A)'!DE175</f>
        <v>6438.2189988120681</v>
      </c>
      <c r="DF175" s="16">
        <f>+DF$166*'MATRIZ (A)'!DF175</f>
        <v>7919.8263011125582</v>
      </c>
      <c r="DG175" s="16">
        <f>+DG$166*'MATRIZ (A)'!DG175</f>
        <v>7396.2650376628644</v>
      </c>
      <c r="DH175" s="16">
        <f>+DH$166*'MATRIZ (A)'!DH175</f>
        <v>5532.8643425550717</v>
      </c>
      <c r="DI175" s="16">
        <f>+DI$166*'MATRIZ (A)'!DI175</f>
        <v>645.32306764295288</v>
      </c>
      <c r="DJ175" s="16">
        <f>+DJ$166*'MATRIZ (A)'!DJ175</f>
        <v>6876.8283184521615</v>
      </c>
      <c r="DK175" s="16">
        <f>+DK$166*'MATRIZ (A)'!DK175</f>
        <v>1556.8056563756804</v>
      </c>
      <c r="DL175" s="16">
        <f>+DL$166*'MATRIZ (A)'!DL175</f>
        <v>6819.5465035193911</v>
      </c>
      <c r="DM175" s="16">
        <f>+DM$166*'MATRIZ (A)'!DM175</f>
        <v>15.451046987760687</v>
      </c>
      <c r="DN175" s="16">
        <f>+DN$166*'MATRIZ (A)'!DN175</f>
        <v>5420.1865240938714</v>
      </c>
      <c r="DO175" s="16">
        <f>+DO$166*'MATRIZ (A)'!DO175</f>
        <v>4669.8475626326999</v>
      </c>
      <c r="DP175" s="16">
        <f>+DP$166*'MATRIZ (A)'!DP175</f>
        <v>11028.229354185039</v>
      </c>
      <c r="DQ175" s="16">
        <f>+DQ$166*'MATRIZ (A)'!DQ175</f>
        <v>5629.5599920969607</v>
      </c>
      <c r="DR175" s="16">
        <f>+DR$166*'MATRIZ (A)'!DR175</f>
        <v>22981.630478598436</v>
      </c>
      <c r="DS175" s="16">
        <f>+DS$166*'MATRIZ (A)'!DS175</f>
        <v>7370.7949521760684</v>
      </c>
      <c r="DT175" s="16">
        <f>+DT$166*'MATRIZ (A)'!DT175</f>
        <v>2437.1171210593725</v>
      </c>
      <c r="DU175" s="16">
        <f>+DU$166*'MATRIZ (A)'!DU175</f>
        <v>484.18756369009424</v>
      </c>
      <c r="DV175" s="16">
        <f>+DV$166*'MATRIZ (A)'!DV175</f>
        <v>27942.76819341637</v>
      </c>
      <c r="DW175" s="16">
        <f>+DW$166*'MATRIZ (A)'!DW175</f>
        <v>48544.871485481606</v>
      </c>
      <c r="DX175" s="16">
        <f>+DX$166*'MATRIZ (A)'!DX175</f>
        <v>547.71176510692374</v>
      </c>
      <c r="DY175" s="16">
        <f>+DY$166*'MATRIZ (A)'!DY175</f>
        <v>658.14803212732181</v>
      </c>
      <c r="DZ175" s="16">
        <f>+DZ$166*'MATRIZ (A)'!DZ175</f>
        <v>4490.0876982818181</v>
      </c>
      <c r="EA175" s="16">
        <f>+EA$166*'MATRIZ (A)'!EA175</f>
        <v>4060.8744568265756</v>
      </c>
      <c r="EB175" s="16">
        <f>+EB$166*'MATRIZ (A)'!EB175</f>
        <v>6607.232477000809</v>
      </c>
      <c r="EC175" s="16">
        <f>+EC$166*'MATRIZ (A)'!EC175</f>
        <v>2274.1672388894945</v>
      </c>
      <c r="ED175" s="16">
        <f>+ED$166*'MATRIZ (A)'!ED175</f>
        <v>267.19390877280381</v>
      </c>
      <c r="EE175" s="16">
        <f>+EE$166*'MATRIZ (A)'!EE175</f>
        <v>2000.254705421534</v>
      </c>
      <c r="EF175" s="16">
        <f>+EF$166*'MATRIZ (A)'!EF175</f>
        <v>396.09878177026735</v>
      </c>
      <c r="EG175" s="16">
        <f>+EG$166*'MATRIZ (A)'!EG175</f>
        <v>519.92429437006774</v>
      </c>
      <c r="EH175" s="16">
        <f>+EH$166*'MATRIZ (A)'!EH175</f>
        <v>2529.1997975522254</v>
      </c>
      <c r="EI175" s="18">
        <f t="shared" si="49"/>
        <v>973447.22207598365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79" t="s">
        <v>23</v>
      </c>
      <c r="FE175" s="180"/>
      <c r="FF175" s="20" t="e">
        <f>VLOOKUP($FD175,'MIP 2017'!$A$12:$FH$190,MATCH($FD$174,'MIP 2017'!$A$10:$FH$10,0),0)</f>
        <v>#REF!</v>
      </c>
      <c r="FG175" s="20" t="e">
        <f>VLOOKUP($FD175,$A$12:$FH$190,MATCH($FD$174,$A$10:$FH$10,0),0)</f>
        <v>#REF!</v>
      </c>
      <c r="FH175" s="20" t="e">
        <f>+FG175-FF175</f>
        <v>#REF!</v>
      </c>
    </row>
    <row r="176" spans="1:166" s="7" customFormat="1" ht="21.75" customHeight="1" thickBot="1" x14ac:dyDescent="0.25">
      <c r="A176" s="179" t="s">
        <v>26</v>
      </c>
      <c r="B176" s="180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49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79" t="s">
        <v>24</v>
      </c>
      <c r="FE176" s="180"/>
      <c r="FF176" s="20" t="e">
        <f>VLOOKUP($FD176,'MIP 2017'!$A$12:$FH$190,MATCH($FD$174,'MIP 2017'!$A$10:$FH$10,0),0)</f>
        <v>#REF!</v>
      </c>
      <c r="FG176" s="20" t="e">
        <f>VLOOKUP($FD176,$A$12:$FH$190,MATCH($FD$174,$A$10:$FH$10,0),0)</f>
        <v>#REF!</v>
      </c>
      <c r="FH176" s="20" t="e">
        <f t="shared" ref="FH176:FH177" si="50">+FG176-FF176</f>
        <v>#REF!</v>
      </c>
    </row>
    <row r="177" spans="1:165" s="7" customFormat="1" ht="21.75" customHeight="1" thickBot="1" x14ac:dyDescent="0.25">
      <c r="A177" s="179" t="s">
        <v>27</v>
      </c>
      <c r="B177" s="180"/>
      <c r="C177" s="16">
        <f>+C$166*'MATRIZ (A)'!C177</f>
        <v>255.80208629331352</v>
      </c>
      <c r="D177" s="16">
        <f>+D$166*'MATRIZ (A)'!D177</f>
        <v>58.091265031735404</v>
      </c>
      <c r="E177" s="16">
        <f>+E$166*'MATRIZ (A)'!E177</f>
        <v>504.73093711610807</v>
      </c>
      <c r="F177" s="16">
        <f>+F$166*'MATRIZ (A)'!F177</f>
        <v>4582.4609470099513</v>
      </c>
      <c r="G177" s="16">
        <f>+G$166*'MATRIZ (A)'!G177</f>
        <v>14174.96530659615</v>
      </c>
      <c r="H177" s="16">
        <f>+H$166*'MATRIZ (A)'!H177</f>
        <v>623.70547262563514</v>
      </c>
      <c r="I177" s="16">
        <f>+I$166*'MATRIZ (A)'!I177</f>
        <v>3380.1234439773643</v>
      </c>
      <c r="J177" s="16">
        <f>+J$166*'MATRIZ (A)'!J177</f>
        <v>3654.7766049569436</v>
      </c>
      <c r="K177" s="16">
        <f>+K$166*'MATRIZ (A)'!K177</f>
        <v>4239.4275554311389</v>
      </c>
      <c r="L177" s="16">
        <f>+L$166*'MATRIZ (A)'!L177</f>
        <v>8431.2218587546595</v>
      </c>
      <c r="M177" s="16">
        <f>+M$166*'MATRIZ (A)'!M177</f>
        <v>6764.1006875979201</v>
      </c>
      <c r="N177" s="16">
        <f>+N$166*'MATRIZ (A)'!N177</f>
        <v>2054.636101578255</v>
      </c>
      <c r="O177" s="16">
        <f>+O$166*'MATRIZ (A)'!O177</f>
        <v>3512.6551174551901</v>
      </c>
      <c r="P177" s="16">
        <f>+P$166*'MATRIZ (A)'!P177</f>
        <v>180324.22071128906</v>
      </c>
      <c r="Q177" s="16">
        <f>+Q$166*'MATRIZ (A)'!Q177</f>
        <v>465.98780347371064</v>
      </c>
      <c r="R177" s="16">
        <f>+R$166*'MATRIZ (A)'!R177</f>
        <v>141452.45870944471</v>
      </c>
      <c r="S177" s="16">
        <f>+S$166*'MATRIZ (A)'!S177</f>
        <v>12035.369709404167</v>
      </c>
      <c r="T177" s="16">
        <f>+T$166*'MATRIZ (A)'!T177</f>
        <v>10098.825932397216</v>
      </c>
      <c r="U177" s="16">
        <f>+U$166*'MATRIZ (A)'!U177</f>
        <v>11553.900562040257</v>
      </c>
      <c r="V177" s="16">
        <f>+V$166*'MATRIZ (A)'!V177</f>
        <v>57.319700481259225</v>
      </c>
      <c r="W177" s="16">
        <f>+W$166*'MATRIZ (A)'!W177</f>
        <v>3122.019641936402</v>
      </c>
      <c r="X177" s="16">
        <f>+X$166*'MATRIZ (A)'!X177</f>
        <v>64407.616534271547</v>
      </c>
      <c r="Y177" s="16">
        <f>+Y$166*'MATRIZ (A)'!Y177</f>
        <v>17735.668838104477</v>
      </c>
      <c r="Z177" s="16">
        <f>+Z$166*'MATRIZ (A)'!Z177</f>
        <v>34875.475267573689</v>
      </c>
      <c r="AA177" s="16">
        <f>+AA$166*'MATRIZ (A)'!AA177</f>
        <v>2975.7866693145329</v>
      </c>
      <c r="AB177" s="16">
        <f>+AB$166*'MATRIZ (A)'!AB177</f>
        <v>35022.430389165893</v>
      </c>
      <c r="AC177" s="16">
        <f>+AC$166*'MATRIZ (A)'!AC177</f>
        <v>27909.673249682077</v>
      </c>
      <c r="AD177" s="16">
        <f>+AD$166*'MATRIZ (A)'!AD177</f>
        <v>3254.8906323595002</v>
      </c>
      <c r="AE177" s="16">
        <f>+AE$166*'MATRIZ (A)'!AE177</f>
        <v>2135.7099931016692</v>
      </c>
      <c r="AF177" s="16">
        <f>+AF$166*'MATRIZ (A)'!AF177</f>
        <v>64643.027347950214</v>
      </c>
      <c r="AG177" s="16">
        <f>+AG$166*'MATRIZ (A)'!AG177</f>
        <v>23.933462362769419</v>
      </c>
      <c r="AH177" s="16">
        <f>+AH$166*'MATRIZ (A)'!AH177</f>
        <v>356.74898387072301</v>
      </c>
      <c r="AI177" s="16">
        <f>+AI$166*'MATRIZ (A)'!AI177</f>
        <v>169886.1391475843</v>
      </c>
      <c r="AJ177" s="16">
        <f>+AJ$166*'MATRIZ (A)'!AJ177</f>
        <v>27565.72197595059</v>
      </c>
      <c r="AK177" s="16">
        <f>+AK$166*'MATRIZ (A)'!AK177</f>
        <v>47160.067835378024</v>
      </c>
      <c r="AL177" s="16">
        <f>+AL$166*'MATRIZ (A)'!AL177</f>
        <v>56086.028259431048</v>
      </c>
      <c r="AM177" s="16">
        <f>+AM$166*'MATRIZ (A)'!AM177</f>
        <v>104424.37539883262</v>
      </c>
      <c r="AN177" s="16">
        <f>+AN$166*'MATRIZ (A)'!AN177</f>
        <v>26641.103942909802</v>
      </c>
      <c r="AO177" s="16">
        <f>+AO$166*'MATRIZ (A)'!AO177</f>
        <v>56656.834528669489</v>
      </c>
      <c r="AP177" s="16">
        <f>+AP$166*'MATRIZ (A)'!AP177</f>
        <v>58186.784902892738</v>
      </c>
      <c r="AQ177" s="16">
        <f>+AQ$166*'MATRIZ (A)'!AQ177</f>
        <v>36901.260345425355</v>
      </c>
      <c r="AR177" s="16">
        <f>+AR$166*'MATRIZ (A)'!AR177</f>
        <v>4041.9283964062015</v>
      </c>
      <c r="AS177" s="16">
        <f>+AS$166*'MATRIZ (A)'!AS177</f>
        <v>47005.251898975475</v>
      </c>
      <c r="AT177" s="16">
        <f>+AT$166*'MATRIZ (A)'!AT177</f>
        <v>16079.872996837163</v>
      </c>
      <c r="AU177" s="16">
        <f>+AU$166*'MATRIZ (A)'!AU177</f>
        <v>120074.78275936551</v>
      </c>
      <c r="AV177" s="16">
        <f>+AV$166*'MATRIZ (A)'!AV177</f>
        <v>36850.732907068894</v>
      </c>
      <c r="AW177" s="16">
        <f>+AW$166*'MATRIZ (A)'!AW177</f>
        <v>68920.164746904018</v>
      </c>
      <c r="AX177" s="16">
        <f>+AX$166*'MATRIZ (A)'!AX177</f>
        <v>11631.095332713568</v>
      </c>
      <c r="AY177" s="16">
        <f>+AY$166*'MATRIZ (A)'!AY177</f>
        <v>9448.6180017079532</v>
      </c>
      <c r="AZ177" s="16">
        <f>+AZ$166*'MATRIZ (A)'!AZ177</f>
        <v>619.77503593101255</v>
      </c>
      <c r="BA177" s="16">
        <f>+BA$166*'MATRIZ (A)'!BA177</f>
        <v>377.37398279150369</v>
      </c>
      <c r="BB177" s="16">
        <f>+BB$166*'MATRIZ (A)'!BB177</f>
        <v>18998.03533621956</v>
      </c>
      <c r="BC177" s="16">
        <f>+BC$166*'MATRIZ (A)'!BC177</f>
        <v>54419.744111076776</v>
      </c>
      <c r="BD177" s="16">
        <f>+BD$166*'MATRIZ (A)'!BD177</f>
        <v>11571.567384599359</v>
      </c>
      <c r="BE177" s="16">
        <f>+BE$166*'MATRIZ (A)'!BE177</f>
        <v>63860.618616749925</v>
      </c>
      <c r="BF177" s="16">
        <f>+BF$166*'MATRIZ (A)'!BF177</f>
        <v>45308.758608488642</v>
      </c>
      <c r="BG177" s="16">
        <f>+BG$166*'MATRIZ (A)'!BG177</f>
        <v>20089.228075142</v>
      </c>
      <c r="BH177" s="16">
        <f>+BH$166*'MATRIZ (A)'!BH177</f>
        <v>30804.227591561084</v>
      </c>
      <c r="BI177" s="16">
        <f>+BI$166*'MATRIZ (A)'!BI177</f>
        <v>39492.616735945667</v>
      </c>
      <c r="BJ177" s="16">
        <f>+BJ$166*'MATRIZ (A)'!BJ177</f>
        <v>30820.567316979148</v>
      </c>
      <c r="BK177" s="16">
        <f>+BK$166*'MATRIZ (A)'!BK177</f>
        <v>7488.3397098376272</v>
      </c>
      <c r="BL177" s="16">
        <f>+BL$166*'MATRIZ (A)'!BL177</f>
        <v>10472.831239634022</v>
      </c>
      <c r="BM177" s="16">
        <f>+BM$166*'MATRIZ (A)'!BM177</f>
        <v>105323.75568770804</v>
      </c>
      <c r="BN177" s="16">
        <f>+BN$166*'MATRIZ (A)'!BN177</f>
        <v>22445.769543120055</v>
      </c>
      <c r="BO177" s="16">
        <f>+BO$166*'MATRIZ (A)'!BO177</f>
        <v>40265.315739241509</v>
      </c>
      <c r="BP177" s="16">
        <f>+BP$166*'MATRIZ (A)'!BP177</f>
        <v>1660.6743295802853</v>
      </c>
      <c r="BQ177" s="16">
        <f>+BQ$166*'MATRIZ (A)'!BQ177</f>
        <v>15215.264611463179</v>
      </c>
      <c r="BR177" s="16">
        <f>+BR$166*'MATRIZ (A)'!BR177</f>
        <v>39756.603673912323</v>
      </c>
      <c r="BS177" s="16">
        <f>+BS$166*'MATRIZ (A)'!BS177</f>
        <v>3937.9064578801613</v>
      </c>
      <c r="BT177" s="16">
        <f>+BT$166*'MATRIZ (A)'!BT177</f>
        <v>9293.2293463805581</v>
      </c>
      <c r="BU177" s="16">
        <f>+BU$166*'MATRIZ (A)'!BU177</f>
        <v>608526.04246830556</v>
      </c>
      <c r="BV177" s="16">
        <f>+BV$166*'MATRIZ (A)'!BV177</f>
        <v>22225.191475066906</v>
      </c>
      <c r="BW177" s="16">
        <f>+BW$166*'MATRIZ (A)'!BW177</f>
        <v>71596.581104653858</v>
      </c>
      <c r="BX177" s="16">
        <f>+BX$166*'MATRIZ (A)'!BX177</f>
        <v>419079.11828861706</v>
      </c>
      <c r="BY177" s="16">
        <f>+BY$166*'MATRIZ (A)'!BY177</f>
        <v>58267.669254710105</v>
      </c>
      <c r="BZ177" s="16">
        <f>+BZ$166*'MATRIZ (A)'!BZ177</f>
        <v>2783.7146152837604</v>
      </c>
      <c r="CA177" s="16">
        <f>+CA$166*'MATRIZ (A)'!CA177</f>
        <v>62556.135627059812</v>
      </c>
      <c r="CB177" s="16">
        <f>+CB$166*'MATRIZ (A)'!CB177</f>
        <v>190757.56784318021</v>
      </c>
      <c r="CC177" s="16">
        <f>+CC$166*'MATRIZ (A)'!CC177</f>
        <v>183686.94732668158</v>
      </c>
      <c r="CD177" s="16">
        <f>+CD$166*'MATRIZ (A)'!CD177</f>
        <v>30857.042336947008</v>
      </c>
      <c r="CE177" s="16">
        <f>+CE$166*'MATRIZ (A)'!CE177</f>
        <v>115765.36237286309</v>
      </c>
      <c r="CF177" s="16">
        <f>+CF$166*'MATRIZ (A)'!CF177</f>
        <v>131620.29968635624</v>
      </c>
      <c r="CG177" s="16">
        <f>+CG$166*'MATRIZ (A)'!CG177</f>
        <v>1144735.5073165707</v>
      </c>
      <c r="CH177" s="16">
        <f>+CH$166*'MATRIZ (A)'!CH177</f>
        <v>41880.247768282155</v>
      </c>
      <c r="CI177" s="16">
        <f>+CI$166*'MATRIZ (A)'!CI177</f>
        <v>2344.7308425441161</v>
      </c>
      <c r="CJ177" s="16">
        <f>+CJ$166*'MATRIZ (A)'!CJ177</f>
        <v>228052.55079105115</v>
      </c>
      <c r="CK177" s="16">
        <f>+CK$166*'MATRIZ (A)'!CK177</f>
        <v>32.026122780562062</v>
      </c>
      <c r="CL177" s="16">
        <f>+CL$166*'MATRIZ (A)'!CL177</f>
        <v>94543.310399488037</v>
      </c>
      <c r="CM177" s="16">
        <f>+CM$166*'MATRIZ (A)'!CM177</f>
        <v>24562.920360903343</v>
      </c>
      <c r="CN177" s="16">
        <f>+CN$166*'MATRIZ (A)'!CN177</f>
        <v>17818.025518874711</v>
      </c>
      <c r="CO177" s="16">
        <f>+CO$166*'MATRIZ (A)'!CO177</f>
        <v>209791.13940381457</v>
      </c>
      <c r="CP177" s="16">
        <f>+CP$166*'MATRIZ (A)'!CP177</f>
        <v>26531.642341725532</v>
      </c>
      <c r="CQ177" s="16">
        <f>+CQ$166*'MATRIZ (A)'!CQ177</f>
        <v>192889.38642617816</v>
      </c>
      <c r="CR177" s="16">
        <f>+CR$166*'MATRIZ (A)'!CR177</f>
        <v>359144.62834570033</v>
      </c>
      <c r="CS177" s="16">
        <f>+CS$166*'MATRIZ (A)'!CS177</f>
        <v>32920.636660921758</v>
      </c>
      <c r="CT177" s="16">
        <f>+CT$166*'MATRIZ (A)'!CT177</f>
        <v>336586.15527507744</v>
      </c>
      <c r="CU177" s="16">
        <f>+CU$166*'MATRIZ (A)'!CU177</f>
        <v>443945.9453499107</v>
      </c>
      <c r="CV177" s="16">
        <f>+CV$166*'MATRIZ (A)'!CV177</f>
        <v>3297.0205581418072</v>
      </c>
      <c r="CW177" s="16">
        <f>+CW$166*'MATRIZ (A)'!CW177</f>
        <v>700117.49015508709</v>
      </c>
      <c r="CX177" s="16">
        <f>+CX$166*'MATRIZ (A)'!CX177</f>
        <v>68165.120983371904</v>
      </c>
      <c r="CY177" s="16">
        <f>+CY$166*'MATRIZ (A)'!CY177</f>
        <v>140816.50088448214</v>
      </c>
      <c r="CZ177" s="16">
        <f>+CZ$166*'MATRIZ (A)'!CZ177</f>
        <v>74357.126606320002</v>
      </c>
      <c r="DA177" s="16">
        <f>+DA$166*'MATRIZ (A)'!DA177</f>
        <v>2484089.3409005469</v>
      </c>
      <c r="DB177" s="16">
        <f>+DB$166*'MATRIZ (A)'!DB177</f>
        <v>38429.128571928297</v>
      </c>
      <c r="DC177" s="16">
        <f>+DC$166*'MATRIZ (A)'!DC177</f>
        <v>28573.275542957435</v>
      </c>
      <c r="DD177" s="16">
        <f>+DD$166*'MATRIZ (A)'!DD177</f>
        <v>173330.15897614422</v>
      </c>
      <c r="DE177" s="16">
        <f>+DE$166*'MATRIZ (A)'!DE177</f>
        <v>108088.67985234392</v>
      </c>
      <c r="DF177" s="16">
        <f>+DF$166*'MATRIZ (A)'!DF177</f>
        <v>44841.997979779699</v>
      </c>
      <c r="DG177" s="16">
        <f>+DG$166*'MATRIZ (A)'!DG177</f>
        <v>162196.30133578324</v>
      </c>
      <c r="DH177" s="16">
        <f>+DH$166*'MATRIZ (A)'!DH177</f>
        <v>54604.736662965945</v>
      </c>
      <c r="DI177" s="16">
        <f>+DI$166*'MATRIZ (A)'!DI177</f>
        <v>9193.4144063661461</v>
      </c>
      <c r="DJ177" s="16">
        <f>+DJ$166*'MATRIZ (A)'!DJ177</f>
        <v>105494.69636836057</v>
      </c>
      <c r="DK177" s="16">
        <f>+DK$166*'MATRIZ (A)'!DK177</f>
        <v>32445.715074879554</v>
      </c>
      <c r="DL177" s="16">
        <f>+DL$166*'MATRIZ (A)'!DL177</f>
        <v>142412.3857214906</v>
      </c>
      <c r="DM177" s="16">
        <f>+DM$166*'MATRIZ (A)'!DM177</f>
        <v>466.15221773507898</v>
      </c>
      <c r="DN177" s="16">
        <f>+DN$166*'MATRIZ (A)'!DN177</f>
        <v>20641.935421302798</v>
      </c>
      <c r="DO177" s="16">
        <f>+DO$166*'MATRIZ (A)'!DO177</f>
        <v>61401.956701014104</v>
      </c>
      <c r="DP177" s="16">
        <f>+DP$166*'MATRIZ (A)'!DP177</f>
        <v>73842.477011576513</v>
      </c>
      <c r="DQ177" s="16">
        <f>+DQ$166*'MATRIZ (A)'!DQ177</f>
        <v>19049.742372740053</v>
      </c>
      <c r="DR177" s="16">
        <f>+DR$166*'MATRIZ (A)'!DR177</f>
        <v>147668.6654035525</v>
      </c>
      <c r="DS177" s="16">
        <f>+DS$166*'MATRIZ (A)'!DS177</f>
        <v>35745.682127589535</v>
      </c>
      <c r="DT177" s="16">
        <f>+DT$166*'MATRIZ (A)'!DT177</f>
        <v>16132.788769352323</v>
      </c>
      <c r="DU177" s="16">
        <f>+DU$166*'MATRIZ (A)'!DU177</f>
        <v>1034.2612289103411</v>
      </c>
      <c r="DV177" s="16">
        <f>+DV$166*'MATRIZ (A)'!DV177</f>
        <v>286573.74811011093</v>
      </c>
      <c r="DW177" s="16">
        <f>+DW$166*'MATRIZ (A)'!DW177</f>
        <v>171056.75398972791</v>
      </c>
      <c r="DX177" s="16">
        <f>+DX$166*'MATRIZ (A)'!DX177</f>
        <v>8025.0278516584767</v>
      </c>
      <c r="DY177" s="16">
        <f>+DY$166*'MATRIZ (A)'!DY177</f>
        <v>19021.087933126073</v>
      </c>
      <c r="DZ177" s="16">
        <f>+DZ$166*'MATRIZ (A)'!DZ177</f>
        <v>76814.86106393607</v>
      </c>
      <c r="EA177" s="16">
        <f>+EA$166*'MATRIZ (A)'!EA177</f>
        <v>72223.706442802766</v>
      </c>
      <c r="EB177" s="16">
        <f>+EB$166*'MATRIZ (A)'!EB177</f>
        <v>20565.05309486718</v>
      </c>
      <c r="EC177" s="16">
        <f>+EC$166*'MATRIZ (A)'!EC177</f>
        <v>20506.532482519433</v>
      </c>
      <c r="ED177" s="16">
        <f>+ED$166*'MATRIZ (A)'!ED177</f>
        <v>5374.5984205427894</v>
      </c>
      <c r="EE177" s="16">
        <f>+EE$166*'MATRIZ (A)'!EE177</f>
        <v>41293.036262713744</v>
      </c>
      <c r="EF177" s="16">
        <f>+EF$166*'MATRIZ (A)'!EF177</f>
        <v>3199.3978410521795</v>
      </c>
      <c r="EG177" s="16">
        <f>+EG$166*'MATRIZ (A)'!EG177</f>
        <v>1324.5683885757246</v>
      </c>
      <c r="EH177" s="16">
        <f>+EH$166*'MATRIZ (A)'!EH177</f>
        <v>0</v>
      </c>
      <c r="EI177" s="18">
        <f t="shared" si="49"/>
        <v>12660386.377073849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79" t="s">
        <v>33</v>
      </c>
      <c r="FE177" s="180"/>
      <c r="FF177" s="20" t="e">
        <f>VLOOKUP($FD177,'MIP 2017'!$A$12:$FH$190,MATCH($FD$174,'MIP 2017'!$A$10:$FH$10,0),0)</f>
        <v>#REF!</v>
      </c>
      <c r="FG177" s="20" t="e">
        <f>VLOOKUP($FD177,$A$12:$FH$190,MATCH($FD$174,$A$10:$FH$10,0),0)</f>
        <v>#REF!</v>
      </c>
      <c r="FH177" s="20" t="e">
        <f t="shared" si="50"/>
        <v>#REF!</v>
      </c>
    </row>
    <row r="178" spans="1:165" s="7" customFormat="1" ht="21.75" customHeight="1" thickBot="1" x14ac:dyDescent="0.25">
      <c r="A178" s="179" t="s">
        <v>28</v>
      </c>
      <c r="B178" s="180"/>
      <c r="C178" s="16">
        <f>+C$166*'MATRIZ (A)'!C178</f>
        <v>1278.5032910046659</v>
      </c>
      <c r="D178" s="16">
        <f>+D$166*'MATRIZ (A)'!D178</f>
        <v>444.37469828660022</v>
      </c>
      <c r="E178" s="16">
        <f>+E$166*'MATRIZ (A)'!E178</f>
        <v>252.26631702660293</v>
      </c>
      <c r="F178" s="16">
        <f>+F$166*'MATRIZ (A)'!F178</f>
        <v>1937.2196631819716</v>
      </c>
      <c r="G178" s="16">
        <f>+G$166*'MATRIZ (A)'!G178</f>
        <v>107.34316611188999</v>
      </c>
      <c r="H178" s="16">
        <f>+H$166*'MATRIZ (A)'!H178</f>
        <v>7666.0248934926913</v>
      </c>
      <c r="I178" s="16">
        <f>+I$166*'MATRIZ (A)'!I178</f>
        <v>1391.9694435981517</v>
      </c>
      <c r="J178" s="16">
        <f>+J$166*'MATRIZ (A)'!J178</f>
        <v>14025.276973783013</v>
      </c>
      <c r="K178" s="16">
        <f>+K$166*'MATRIZ (A)'!K178</f>
        <v>16072.260788054089</v>
      </c>
      <c r="L178" s="16">
        <f>+L$166*'MATRIZ (A)'!L178</f>
        <v>24168.268308284365</v>
      </c>
      <c r="M178" s="16">
        <f>+M$166*'MATRIZ (A)'!M178</f>
        <v>2387.9332712001683</v>
      </c>
      <c r="N178" s="16">
        <f>+N$166*'MATRIZ (A)'!N178</f>
        <v>2939.4804778481944</v>
      </c>
      <c r="O178" s="16">
        <f>+O$166*'MATRIZ (A)'!O178</f>
        <v>2332.7146683041269</v>
      </c>
      <c r="P178" s="16">
        <f>+P$166*'MATRIZ (A)'!P178</f>
        <v>3584.7878935144022</v>
      </c>
      <c r="Q178" s="16">
        <f>+Q$166*'MATRIZ (A)'!Q178</f>
        <v>6765.2870768946559</v>
      </c>
      <c r="R178" s="16">
        <f>+R$166*'MATRIZ (A)'!R178</f>
        <v>23260.281256828166</v>
      </c>
      <c r="S178" s="16">
        <f>+S$166*'MATRIZ (A)'!S178</f>
        <v>4755.9232463229728</v>
      </c>
      <c r="T178" s="16">
        <f>+T$166*'MATRIZ (A)'!T178</f>
        <v>33264.098661520715</v>
      </c>
      <c r="U178" s="16">
        <f>+U$166*'MATRIZ (A)'!U178</f>
        <v>31322.754301061032</v>
      </c>
      <c r="V178" s="16">
        <f>+V$166*'MATRIZ (A)'!V178</f>
        <v>6798.199779513935</v>
      </c>
      <c r="W178" s="16">
        <f>+W$166*'MATRIZ (A)'!W178</f>
        <v>5195.716431361474</v>
      </c>
      <c r="X178" s="16">
        <f>+X$166*'MATRIZ (A)'!X178</f>
        <v>81218.146021124267</v>
      </c>
      <c r="Y178" s="16">
        <f>+Y$166*'MATRIZ (A)'!Y178</f>
        <v>9250.571875860649</v>
      </c>
      <c r="Z178" s="16">
        <f>+Z$166*'MATRIZ (A)'!Z178</f>
        <v>9280.8416261173679</v>
      </c>
      <c r="AA178" s="16">
        <f>+AA$166*'MATRIZ (A)'!AA178</f>
        <v>1429.9689129635756</v>
      </c>
      <c r="AB178" s="16">
        <f>+AB$166*'MATRIZ (A)'!AB178</f>
        <v>32881.949848794749</v>
      </c>
      <c r="AC178" s="16">
        <f>+AC$166*'MATRIZ (A)'!AC178</f>
        <v>6112.5280455939219</v>
      </c>
      <c r="AD178" s="16">
        <f>+AD$166*'MATRIZ (A)'!AD178</f>
        <v>9787.9831726817411</v>
      </c>
      <c r="AE178" s="16">
        <f>+AE$166*'MATRIZ (A)'!AE178</f>
        <v>2453.4328129187197</v>
      </c>
      <c r="AF178" s="16">
        <f>+AF$166*'MATRIZ (A)'!AF178</f>
        <v>20995.255316163475</v>
      </c>
      <c r="AG178" s="16">
        <f>+AG$166*'MATRIZ (A)'!AG178</f>
        <v>210.72715832031795</v>
      </c>
      <c r="AH178" s="16">
        <f>+AH$166*'MATRIZ (A)'!AH178</f>
        <v>1979.6297316270143</v>
      </c>
      <c r="AI178" s="16">
        <f>+AI$166*'MATRIZ (A)'!AI178</f>
        <v>7254.831608241856</v>
      </c>
      <c r="AJ178" s="16">
        <f>+AJ$166*'MATRIZ (A)'!AJ178</f>
        <v>0</v>
      </c>
      <c r="AK178" s="16">
        <f>+AK$166*'MATRIZ (A)'!AK178</f>
        <v>6126.2236015739836</v>
      </c>
      <c r="AL178" s="16">
        <f>+AL$166*'MATRIZ (A)'!AL178</f>
        <v>438.89553162772523</v>
      </c>
      <c r="AM178" s="16">
        <f>+AM$166*'MATRIZ (A)'!AM178</f>
        <v>12670.359897648736</v>
      </c>
      <c r="AN178" s="16">
        <f>+AN$166*'MATRIZ (A)'!AN178</f>
        <v>0</v>
      </c>
      <c r="AO178" s="16">
        <f>+AO$166*'MATRIZ (A)'!AO178</f>
        <v>18.536107976327994</v>
      </c>
      <c r="AP178" s="16">
        <f>+AP$166*'MATRIZ (A)'!AP178</f>
        <v>17561.233030934414</v>
      </c>
      <c r="AQ178" s="16">
        <f>+AQ$166*'MATRIZ (A)'!AQ178</f>
        <v>584.49172533774777</v>
      </c>
      <c r="AR178" s="16">
        <f>+AR$166*'MATRIZ (A)'!AR178</f>
        <v>650.40064716369227</v>
      </c>
      <c r="AS178" s="16">
        <f>+AS$166*'MATRIZ (A)'!AS178</f>
        <v>0</v>
      </c>
      <c r="AT178" s="16">
        <f>+AT$166*'MATRIZ (A)'!AT178</f>
        <v>0</v>
      </c>
      <c r="AU178" s="16">
        <f>+AU$166*'MATRIZ (A)'!AU178</f>
        <v>2113.1657139587583</v>
      </c>
      <c r="AV178" s="16">
        <f>+AV$166*'MATRIZ (A)'!AV178</f>
        <v>406.96332584640362</v>
      </c>
      <c r="AW178" s="16">
        <f>+AW$166*'MATRIZ (A)'!AW178</f>
        <v>15.634738193671488</v>
      </c>
      <c r="AX178" s="16">
        <f>+AX$166*'MATRIZ (A)'!AX178</f>
        <v>6848.3857173161678</v>
      </c>
      <c r="AY178" s="16">
        <f>+AY$166*'MATRIZ (A)'!AY178</f>
        <v>33790.675947106123</v>
      </c>
      <c r="AZ178" s="16">
        <f>+AZ$166*'MATRIZ (A)'!AZ178</f>
        <v>1408.2559560181855</v>
      </c>
      <c r="BA178" s="16">
        <f>+BA$166*'MATRIZ (A)'!BA178</f>
        <v>2021.3736531859604</v>
      </c>
      <c r="BB178" s="16">
        <f>+BB$166*'MATRIZ (A)'!BB178</f>
        <v>9572.0825733916336</v>
      </c>
      <c r="BC178" s="16">
        <f>+BC$166*'MATRIZ (A)'!BC178</f>
        <v>1414.8525470998513</v>
      </c>
      <c r="BD178" s="16">
        <f>+BD$166*'MATRIZ (A)'!BD178</f>
        <v>24863.018757151684</v>
      </c>
      <c r="BE178" s="16">
        <f>+BE$166*'MATRIZ (A)'!BE178</f>
        <v>0</v>
      </c>
      <c r="BF178" s="16">
        <f>+BF$166*'MATRIZ (A)'!BF178</f>
        <v>15.739876491945191</v>
      </c>
      <c r="BG178" s="16">
        <f>+BG$166*'MATRIZ (A)'!BG178</f>
        <v>0</v>
      </c>
      <c r="BH178" s="16">
        <f>+BH$166*'MATRIZ (A)'!BH178</f>
        <v>4974.3324226978884</v>
      </c>
      <c r="BI178" s="16">
        <f>+BI$166*'MATRIZ (A)'!BI178</f>
        <v>0</v>
      </c>
      <c r="BJ178" s="16">
        <f>+BJ$166*'MATRIZ (A)'!BJ178</f>
        <v>1232.8080869698622</v>
      </c>
      <c r="BK178" s="16">
        <f>+BK$166*'MATRIZ (A)'!BK178</f>
        <v>0</v>
      </c>
      <c r="BL178" s="16">
        <f>+BL$166*'MATRIZ (A)'!BL178</f>
        <v>842.08158572151876</v>
      </c>
      <c r="BM178" s="16">
        <f>+BM$166*'MATRIZ (A)'!BM178</f>
        <v>120.29730261385765</v>
      </c>
      <c r="BN178" s="16">
        <f>+BN$166*'MATRIZ (A)'!BN178</f>
        <v>582.97163871320845</v>
      </c>
      <c r="BO178" s="16">
        <f>+BO$166*'MATRIZ (A)'!BO178</f>
        <v>5080.8065896686421</v>
      </c>
      <c r="BP178" s="16">
        <f>+BP$166*'MATRIZ (A)'!BP178</f>
        <v>0</v>
      </c>
      <c r="BQ178" s="16">
        <f>+BQ$166*'MATRIZ (A)'!BQ178</f>
        <v>0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26358.697000994456</v>
      </c>
      <c r="BU178" s="16">
        <f>+BU$166*'MATRIZ (A)'!BU178</f>
        <v>0</v>
      </c>
      <c r="BV178" s="16">
        <f>+BV$166*'MATRIZ (A)'!BV178</f>
        <v>14015.25891811198</v>
      </c>
      <c r="BW178" s="16">
        <f>+BW$166*'MATRIZ (A)'!BW178</f>
        <v>15995.261135044842</v>
      </c>
      <c r="BX178" s="16">
        <f>+BX$166*'MATRIZ (A)'!BX178</f>
        <v>653.297856983114</v>
      </c>
      <c r="BY178" s="16">
        <f>+BY$166*'MATRIZ (A)'!BY178</f>
        <v>0</v>
      </c>
      <c r="BZ178" s="16">
        <f>+BZ$166*'MATRIZ (A)'!BZ178</f>
        <v>7803.2371495882207</v>
      </c>
      <c r="CA178" s="16">
        <f>+CA$166*'MATRIZ (A)'!CA178</f>
        <v>1926.6819197864327</v>
      </c>
      <c r="CB178" s="16">
        <f>+CB$166*'MATRIZ (A)'!CB178</f>
        <v>47044.09031072395</v>
      </c>
      <c r="CC178" s="16">
        <f>+CC$166*'MATRIZ (A)'!CC178</f>
        <v>11897.382098383543</v>
      </c>
      <c r="CD178" s="16">
        <f>+CD$166*'MATRIZ (A)'!CD178</f>
        <v>0</v>
      </c>
      <c r="CE178" s="16">
        <f>+CE$166*'MATRIZ (A)'!CE178</f>
        <v>0</v>
      </c>
      <c r="CF178" s="16">
        <f>+CF$166*'MATRIZ (A)'!CF178</f>
        <v>17500.448492137777</v>
      </c>
      <c r="CG178" s="16">
        <f>+CG$166*'MATRIZ (A)'!CG178</f>
        <v>305971.36565513106</v>
      </c>
      <c r="CH178" s="16">
        <f>+CH$166*'MATRIZ (A)'!CH178</f>
        <v>205003.26296949477</v>
      </c>
      <c r="CI178" s="16">
        <f>+CI$166*'MATRIZ (A)'!CI178</f>
        <v>0</v>
      </c>
      <c r="CJ178" s="16">
        <f>+CJ$166*'MATRIZ (A)'!CJ178</f>
        <v>74271.124455020661</v>
      </c>
      <c r="CK178" s="16">
        <f>+CK$166*'MATRIZ (A)'!CK178</f>
        <v>312055.09798738669</v>
      </c>
      <c r="CL178" s="16">
        <f>+CL$166*'MATRIZ (A)'!CL178</f>
        <v>136046.28775712554</v>
      </c>
      <c r="CM178" s="16">
        <f>+CM$166*'MATRIZ (A)'!CM178</f>
        <v>637.63190178554873</v>
      </c>
      <c r="CN178" s="16">
        <f>+CN$166*'MATRIZ (A)'!CN178</f>
        <v>0</v>
      </c>
      <c r="CO178" s="16">
        <f>+CO$166*'MATRIZ (A)'!CO178</f>
        <v>4724.5248108789974</v>
      </c>
      <c r="CP178" s="16">
        <f>+CP$166*'MATRIZ (A)'!CP178</f>
        <v>3211.5886233598699</v>
      </c>
      <c r="CQ178" s="16">
        <f>+CQ$166*'MATRIZ (A)'!CQ178</f>
        <v>8056.5905438306518</v>
      </c>
      <c r="CR178" s="16">
        <f>+CR$166*'MATRIZ (A)'!CR178</f>
        <v>64825.593442771831</v>
      </c>
      <c r="CS178" s="16">
        <f>+CS$166*'MATRIZ (A)'!CS178</f>
        <v>410.20724940928159</v>
      </c>
      <c r="CT178" s="16">
        <f>+CT$166*'MATRIZ (A)'!CT178</f>
        <v>0</v>
      </c>
      <c r="CU178" s="16">
        <f>+CU$166*'MATRIZ (A)'!CU178</f>
        <v>33376.053233745748</v>
      </c>
      <c r="CV178" s="16">
        <f>+CV$166*'MATRIZ (A)'!CV178</f>
        <v>0</v>
      </c>
      <c r="CW178" s="16">
        <f>+CW$166*'MATRIZ (A)'!CW178</f>
        <v>0</v>
      </c>
      <c r="CX178" s="16">
        <f>+CX$166*'MATRIZ (A)'!CX178</f>
        <v>0</v>
      </c>
      <c r="CY178" s="16">
        <f>+CY$166*'MATRIZ (A)'!CY178</f>
        <v>0</v>
      </c>
      <c r="CZ178" s="16">
        <f>+CZ$166*'MATRIZ (A)'!CZ178</f>
        <v>19685.313905654912</v>
      </c>
      <c r="DA178" s="16">
        <f>+DA$166*'MATRIZ (A)'!DA178</f>
        <v>119153.50875883769</v>
      </c>
      <c r="DB178" s="16">
        <f>+DB$166*'MATRIZ (A)'!DB178</f>
        <v>71071.392037769081</v>
      </c>
      <c r="DC178" s="16">
        <f>+DC$166*'MATRIZ (A)'!DC178</f>
        <v>37413.244569464943</v>
      </c>
      <c r="DD178" s="16">
        <f>+DD$166*'MATRIZ (A)'!DD178</f>
        <v>3162.9045068502073</v>
      </c>
      <c r="DE178" s="16">
        <f>+DE$166*'MATRIZ (A)'!DE178</f>
        <v>54618.526603737242</v>
      </c>
      <c r="DF178" s="16">
        <f>+DF$166*'MATRIZ (A)'!DF178</f>
        <v>1884.2103360299407</v>
      </c>
      <c r="DG178" s="16">
        <f>+DG$166*'MATRIZ (A)'!DG178</f>
        <v>25131.937147415556</v>
      </c>
      <c r="DH178" s="16">
        <f>+DH$166*'MATRIZ (A)'!DH178</f>
        <v>79075.849919600398</v>
      </c>
      <c r="DI178" s="16">
        <f>+DI$166*'MATRIZ (A)'!DI178</f>
        <v>9373.7307516975488</v>
      </c>
      <c r="DJ178" s="16">
        <f>+DJ$166*'MATRIZ (A)'!DJ178</f>
        <v>13392.468699746489</v>
      </c>
      <c r="DK178" s="16">
        <f>+DK$166*'MATRIZ (A)'!DK178</f>
        <v>13746.097941509906</v>
      </c>
      <c r="DL178" s="16">
        <f>+DL$166*'MATRIZ (A)'!DL178</f>
        <v>43435.392034900528</v>
      </c>
      <c r="DM178" s="16">
        <f>+DM$166*'MATRIZ (A)'!DM178</f>
        <v>0</v>
      </c>
      <c r="DN178" s="16">
        <f>+DN$166*'MATRIZ (A)'!DN178</f>
        <v>0</v>
      </c>
      <c r="DO178" s="16">
        <f>+DO$166*'MATRIZ (A)'!DO178</f>
        <v>12973.52767309481</v>
      </c>
      <c r="DP178" s="16">
        <f>+DP$166*'MATRIZ (A)'!DP178</f>
        <v>3630.2027884582208</v>
      </c>
      <c r="DQ178" s="16">
        <f>+DQ$166*'MATRIZ (A)'!DQ178</f>
        <v>20979.55776889962</v>
      </c>
      <c r="DR178" s="16">
        <f>+DR$166*'MATRIZ (A)'!DR178</f>
        <v>27053.448666669945</v>
      </c>
      <c r="DS178" s="16">
        <f>+DS$166*'MATRIZ (A)'!DS178</f>
        <v>0</v>
      </c>
      <c r="DT178" s="16">
        <f>+DT$166*'MATRIZ (A)'!DT178</f>
        <v>0</v>
      </c>
      <c r="DU178" s="16">
        <f>+DU$166*'MATRIZ (A)'!DU178</f>
        <v>0</v>
      </c>
      <c r="DV178" s="16">
        <f>+DV$166*'MATRIZ (A)'!DV178</f>
        <v>118279.45905727707</v>
      </c>
      <c r="DW178" s="16">
        <f>+DW$166*'MATRIZ (A)'!DW178</f>
        <v>328548.76080510602</v>
      </c>
      <c r="DX178" s="16">
        <f>+DX$166*'MATRIZ (A)'!DX178</f>
        <v>16016.444870065186</v>
      </c>
      <c r="DY178" s="16">
        <f>+DY$166*'MATRIZ (A)'!DY178</f>
        <v>0</v>
      </c>
      <c r="DZ178" s="16">
        <f>+DZ$166*'MATRIZ (A)'!DZ178</f>
        <v>129.24871399400709</v>
      </c>
      <c r="EA178" s="16">
        <f>+EA$166*'MATRIZ (A)'!EA178</f>
        <v>25010.328299795714</v>
      </c>
      <c r="EB178" s="16">
        <f>+EB$166*'MATRIZ (A)'!EB178</f>
        <v>0</v>
      </c>
      <c r="EC178" s="16">
        <f>+EC$166*'MATRIZ (A)'!EC178</f>
        <v>37440.630027876519</v>
      </c>
      <c r="ED178" s="16">
        <f>+ED$166*'MATRIZ (A)'!ED178</f>
        <v>0</v>
      </c>
      <c r="EE178" s="16">
        <f>+EE$166*'MATRIZ (A)'!EE178</f>
        <v>80407.230319753333</v>
      </c>
      <c r="EF178" s="16">
        <f>+EF$166*'MATRIZ (A)'!EF178</f>
        <v>0</v>
      </c>
      <c r="EG178" s="16">
        <f>+EG$166*'MATRIZ (A)'!EG178</f>
        <v>25481.696984462254</v>
      </c>
      <c r="EH178" s="16">
        <f>+EH$166*'MATRIZ (A)'!EH178</f>
        <v>2.9103830456733717E-11</v>
      </c>
      <c r="EI178" s="18">
        <f t="shared" si="49"/>
        <v>2985038.9344123718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5" s="7" customFormat="1" ht="21.75" customHeight="1" thickBot="1" x14ac:dyDescent="0.25">
      <c r="A179" s="179" t="s">
        <v>29</v>
      </c>
      <c r="B179" s="180"/>
      <c r="C179" s="16">
        <f>+C$166*'MATRIZ (A)'!C179</f>
        <v>0.20276547539527554</v>
      </c>
      <c r="D179" s="16">
        <f>+D$166*'MATRIZ (A)'!D179</f>
        <v>6.0202683358883045</v>
      </c>
      <c r="E179" s="16">
        <f>+E$166*'MATRIZ (A)'!E179</f>
        <v>15.556130552819145</v>
      </c>
      <c r="F179" s="16">
        <f>+F$166*'MATRIZ (A)'!F179</f>
        <v>132.82024183608078</v>
      </c>
      <c r="G179" s="16">
        <f>+G$166*'MATRIZ (A)'!G179</f>
        <v>483.92567611904855</v>
      </c>
      <c r="H179" s="16">
        <f>+H$166*'MATRIZ (A)'!H179</f>
        <v>38.679307392197501</v>
      </c>
      <c r="I179" s="16">
        <f>+I$166*'MATRIZ (A)'!I179</f>
        <v>98.146521706754115</v>
      </c>
      <c r="J179" s="16">
        <f>+J$166*'MATRIZ (A)'!J179</f>
        <v>87.837416820611878</v>
      </c>
      <c r="K179" s="16">
        <f>+K$166*'MATRIZ (A)'!K179</f>
        <v>231.98282099132251</v>
      </c>
      <c r="L179" s="16">
        <f>+L$166*'MATRIZ (A)'!L179</f>
        <v>454.50626757785756</v>
      </c>
      <c r="M179" s="16">
        <f>+M$166*'MATRIZ (A)'!M179</f>
        <v>4406.4281216996724</v>
      </c>
      <c r="N179" s="16">
        <f>+N$166*'MATRIZ (A)'!N179</f>
        <v>865.05997207786527</v>
      </c>
      <c r="O179" s="16">
        <f>+O$166*'MATRIZ (A)'!O179</f>
        <v>862.30068597581499</v>
      </c>
      <c r="P179" s="16">
        <f>+P$166*'MATRIZ (A)'!P179</f>
        <v>49483.689321473415</v>
      </c>
      <c r="Q179" s="16">
        <f>+Q$166*'MATRIZ (A)'!Q179</f>
        <v>20.60471641518555</v>
      </c>
      <c r="R179" s="16">
        <f>+R$166*'MATRIZ (A)'!R179</f>
        <v>35783.77642133231</v>
      </c>
      <c r="S179" s="16">
        <f>+S$166*'MATRIZ (A)'!S179</f>
        <v>1066.5229629175519</v>
      </c>
      <c r="T179" s="16">
        <f>+T$166*'MATRIZ (A)'!T179</f>
        <v>1723.8392675460748</v>
      </c>
      <c r="U179" s="16">
        <f>+U$166*'MATRIZ (A)'!U179</f>
        <v>1988.3842963629691</v>
      </c>
      <c r="V179" s="16">
        <f>+V$166*'MATRIZ (A)'!V179</f>
        <v>33.800403700386781</v>
      </c>
      <c r="W179" s="16">
        <f>+W$166*'MATRIZ (A)'!W179</f>
        <v>1658.8619336962561</v>
      </c>
      <c r="X179" s="16">
        <f>+X$166*'MATRIZ (A)'!X179</f>
        <v>8185.9125044138045</v>
      </c>
      <c r="Y179" s="16">
        <f>+Y$166*'MATRIZ (A)'!Y179</f>
        <v>2475.9449833908261</v>
      </c>
      <c r="Z179" s="16">
        <f>+Z$166*'MATRIZ (A)'!Z179</f>
        <v>3272.2406363578566</v>
      </c>
      <c r="AA179" s="16">
        <f>+AA$166*'MATRIZ (A)'!AA179</f>
        <v>324.79128672581578</v>
      </c>
      <c r="AB179" s="16">
        <f>+AB$166*'MATRIZ (A)'!AB179</f>
        <v>2620.308033680813</v>
      </c>
      <c r="AC179" s="16">
        <f>+AC$166*'MATRIZ (A)'!AC179</f>
        <v>1583.7594799236301</v>
      </c>
      <c r="AD179" s="16">
        <f>+AD$166*'MATRIZ (A)'!AD179</f>
        <v>268.74378211668773</v>
      </c>
      <c r="AE179" s="16">
        <f>+AE$166*'MATRIZ (A)'!AE179</f>
        <v>937.43886199126825</v>
      </c>
      <c r="AF179" s="16">
        <f>+AF$166*'MATRIZ (A)'!AF179</f>
        <v>4380.8859526148681</v>
      </c>
      <c r="AG179" s="16">
        <f>+AG$166*'MATRIZ (A)'!AG179</f>
        <v>3.0654622491003969</v>
      </c>
      <c r="AH179" s="16">
        <f>+AH$166*'MATRIZ (A)'!AH179</f>
        <v>32.374381312295085</v>
      </c>
      <c r="AI179" s="16">
        <f>+AI$166*'MATRIZ (A)'!AI179</f>
        <v>13317.255616274751</v>
      </c>
      <c r="AJ179" s="16">
        <f>+AJ$166*'MATRIZ (A)'!AJ179</f>
        <v>2725.187869352244</v>
      </c>
      <c r="AK179" s="16">
        <f>+AK$166*'MATRIZ (A)'!AK179</f>
        <v>11318.811398549822</v>
      </c>
      <c r="AL179" s="16">
        <f>+AL$166*'MATRIZ (A)'!AL179</f>
        <v>5440.5492157243571</v>
      </c>
      <c r="AM179" s="16">
        <f>+AM$166*'MATRIZ (A)'!AM179</f>
        <v>10831.647301739202</v>
      </c>
      <c r="AN179" s="16">
        <f>+AN$166*'MATRIZ (A)'!AN179</f>
        <v>2045.0666346984549</v>
      </c>
      <c r="AO179" s="16">
        <f>+AO$166*'MATRIZ (A)'!AO179</f>
        <v>7374.494948963611</v>
      </c>
      <c r="AP179" s="16">
        <f>+AP$166*'MATRIZ (A)'!AP179</f>
        <v>7071.2690206414163</v>
      </c>
      <c r="AQ179" s="16">
        <f>+AQ$166*'MATRIZ (A)'!AQ179</f>
        <v>12542.250508897301</v>
      </c>
      <c r="AR179" s="16">
        <f>+AR$166*'MATRIZ (A)'!AR179</f>
        <v>747.57188256180166</v>
      </c>
      <c r="AS179" s="16">
        <f>+AS$166*'MATRIZ (A)'!AS179</f>
        <v>2160.954126330148</v>
      </c>
      <c r="AT179" s="16">
        <f>+AT$166*'MATRIZ (A)'!AT179</f>
        <v>1627.1087838346803</v>
      </c>
      <c r="AU179" s="16">
        <f>+AU$166*'MATRIZ (A)'!AU179</f>
        <v>4352.7227368244685</v>
      </c>
      <c r="AV179" s="16">
        <f>+AV$166*'MATRIZ (A)'!AV179</f>
        <v>4534.1686974119648</v>
      </c>
      <c r="AW179" s="16">
        <f>+AW$166*'MATRIZ (A)'!AW179</f>
        <v>9756.3725717298239</v>
      </c>
      <c r="AX179" s="16">
        <f>+AX$166*'MATRIZ (A)'!AX179</f>
        <v>3108.1103677797623</v>
      </c>
      <c r="AY179" s="16">
        <f>+AY$166*'MATRIZ (A)'!AY179</f>
        <v>539.57617707213979</v>
      </c>
      <c r="AZ179" s="16">
        <f>+AZ$166*'MATRIZ (A)'!AZ179</f>
        <v>91.548695426267159</v>
      </c>
      <c r="BA179" s="16">
        <f>+BA$166*'MATRIZ (A)'!BA179</f>
        <v>50.601298184933619</v>
      </c>
      <c r="BB179" s="16">
        <f>+BB$166*'MATRIZ (A)'!BB179</f>
        <v>2059.3405198626847</v>
      </c>
      <c r="BC179" s="16">
        <f>+BC$166*'MATRIZ (A)'!BC179</f>
        <v>13896.629864560236</v>
      </c>
      <c r="BD179" s="16">
        <f>+BD$166*'MATRIZ (A)'!BD179</f>
        <v>8097.5600772835687</v>
      </c>
      <c r="BE179" s="16">
        <f>+BE$166*'MATRIZ (A)'!BE179</f>
        <v>6280.8293593126109</v>
      </c>
      <c r="BF179" s="16">
        <f>+BF$166*'MATRIZ (A)'!BF179</f>
        <v>15261.238415339692</v>
      </c>
      <c r="BG179" s="16">
        <f>+BG$166*'MATRIZ (A)'!BG179</f>
        <v>3727.0488995302426</v>
      </c>
      <c r="BH179" s="16">
        <f>+BH$166*'MATRIZ (A)'!BH179</f>
        <v>2087.2784058040661</v>
      </c>
      <c r="BI179" s="16">
        <f>+BI$166*'MATRIZ (A)'!BI179</f>
        <v>6296.7791079305707</v>
      </c>
      <c r="BJ179" s="16">
        <f>+BJ$166*'MATRIZ (A)'!BJ179</f>
        <v>9927.326507041842</v>
      </c>
      <c r="BK179" s="16">
        <f>+BK$166*'MATRIZ (A)'!BK179</f>
        <v>5759.9933132479073</v>
      </c>
      <c r="BL179" s="16">
        <f>+BL$166*'MATRIZ (A)'!BL179</f>
        <v>1762.8364937451913</v>
      </c>
      <c r="BM179" s="16">
        <f>+BM$166*'MATRIZ (A)'!BM179</f>
        <v>19635.851842704778</v>
      </c>
      <c r="BN179" s="16">
        <f>+BN$166*'MATRIZ (A)'!BN179</f>
        <v>8641.5283885678982</v>
      </c>
      <c r="BO179" s="16">
        <f>+BO$166*'MATRIZ (A)'!BO179</f>
        <v>9282.2908887911781</v>
      </c>
      <c r="BP179" s="16">
        <f>+BP$166*'MATRIZ (A)'!BP179</f>
        <v>1445.4381416376718</v>
      </c>
      <c r="BQ179" s="16">
        <f>+BQ$166*'MATRIZ (A)'!BQ179</f>
        <v>6154.5303115744246</v>
      </c>
      <c r="BR179" s="16">
        <f>+BR$166*'MATRIZ (A)'!BR179</f>
        <v>10243.840042558277</v>
      </c>
      <c r="BS179" s="16">
        <f>+BS$166*'MATRIZ (A)'!BS179</f>
        <v>591.94534692738409</v>
      </c>
      <c r="BT179" s="16">
        <f>+BT$166*'MATRIZ (A)'!BT179</f>
        <v>1632.8518783785639</v>
      </c>
      <c r="BU179" s="16">
        <f>+BU$166*'MATRIZ (A)'!BU179</f>
        <v>58003.47502699848</v>
      </c>
      <c r="BV179" s="16">
        <f>+BV$166*'MATRIZ (A)'!BV179</f>
        <v>979.20017688340567</v>
      </c>
      <c r="BW179" s="16">
        <f>+BW$166*'MATRIZ (A)'!BW179</f>
        <v>1839.7896567039202</v>
      </c>
      <c r="BX179" s="16">
        <f>+BX$166*'MATRIZ (A)'!BX179</f>
        <v>239097.39571049978</v>
      </c>
      <c r="BY179" s="16">
        <f>+BY$166*'MATRIZ (A)'!BY179</f>
        <v>48999.173933071295</v>
      </c>
      <c r="BZ179" s="16">
        <f>+BZ$166*'MATRIZ (A)'!BZ179</f>
        <v>182.77709596171943</v>
      </c>
      <c r="CA179" s="16">
        <f>+CA$166*'MATRIZ (A)'!CA179</f>
        <v>3523.7157542854279</v>
      </c>
      <c r="CB179" s="16">
        <f>+CB$166*'MATRIZ (A)'!CB179</f>
        <v>4663.8792169736844</v>
      </c>
      <c r="CC179" s="16">
        <f>+CC$166*'MATRIZ (A)'!CC179</f>
        <v>8009.948046221999</v>
      </c>
      <c r="CD179" s="16">
        <f>+CD$166*'MATRIZ (A)'!CD179</f>
        <v>530.12860933000002</v>
      </c>
      <c r="CE179" s="16">
        <f>+CE$166*'MATRIZ (A)'!CE179</f>
        <v>5418.808851194829</v>
      </c>
      <c r="CF179" s="16">
        <f>+CF$166*'MATRIZ (A)'!CF179</f>
        <v>16192.598269972295</v>
      </c>
      <c r="CG179" s="16">
        <f>+CG$166*'MATRIZ (A)'!CG179</f>
        <v>152361.89630262068</v>
      </c>
      <c r="CH179" s="16">
        <f>+CH$166*'MATRIZ (A)'!CH179</f>
        <v>4177.8270129648336</v>
      </c>
      <c r="CI179" s="16">
        <f>+CI$166*'MATRIZ (A)'!CI179</f>
        <v>2344.7308425441165</v>
      </c>
      <c r="CJ179" s="16">
        <f>+CJ$166*'MATRIZ (A)'!CJ179</f>
        <v>34092.422130101724</v>
      </c>
      <c r="CK179" s="16">
        <f>+CK$166*'MATRIZ (A)'!CK179</f>
        <v>0</v>
      </c>
      <c r="CL179" s="16">
        <f>+CL$166*'MATRIZ (A)'!CL179</f>
        <v>17934.656011891184</v>
      </c>
      <c r="CM179" s="16">
        <f>+CM$166*'MATRIZ (A)'!CM179</f>
        <v>8437.8254731156339</v>
      </c>
      <c r="CN179" s="16">
        <f>+CN$166*'MATRIZ (A)'!CN179</f>
        <v>3763.8997519065197</v>
      </c>
      <c r="CO179" s="16">
        <f>+CO$166*'MATRIZ (A)'!CO179</f>
        <v>29862.039731858964</v>
      </c>
      <c r="CP179" s="16">
        <f>+CP$166*'MATRIZ (A)'!CP179</f>
        <v>1073.480083282532</v>
      </c>
      <c r="CQ179" s="16">
        <f>+CQ$166*'MATRIZ (A)'!CQ179</f>
        <v>64723.605341133582</v>
      </c>
      <c r="CR179" s="16">
        <f>+CR$166*'MATRIZ (A)'!CR179</f>
        <v>20008.052913870615</v>
      </c>
      <c r="CS179" s="16">
        <f>+CS$166*'MATRIZ (A)'!CS179</f>
        <v>14073.81106939571</v>
      </c>
      <c r="CT179" s="16">
        <f>+CT$166*'MATRIZ (A)'!CT179</f>
        <v>177924.58974465964</v>
      </c>
      <c r="CU179" s="16">
        <f>+CU$166*'MATRIZ (A)'!CU179</f>
        <v>22173.225539484116</v>
      </c>
      <c r="CV179" s="16">
        <f>+CV$166*'MATRIZ (A)'!CV179</f>
        <v>3297.0205581418204</v>
      </c>
      <c r="CW179" s="16">
        <f>+CW$166*'MATRIZ (A)'!CW179</f>
        <v>88340.622984793838</v>
      </c>
      <c r="CX179" s="16">
        <f>+CX$166*'MATRIZ (A)'!CX179</f>
        <v>15359.644920067529</v>
      </c>
      <c r="CY179" s="16">
        <f>+CY$166*'MATRIZ (A)'!CY179</f>
        <v>10210.184693156212</v>
      </c>
      <c r="CZ179" s="16">
        <f>+CZ$166*'MATRIZ (A)'!CZ179</f>
        <v>5899.9100647138175</v>
      </c>
      <c r="DA179" s="16">
        <f>+DA$166*'MATRIZ (A)'!DA179</f>
        <v>47413.45616609796</v>
      </c>
      <c r="DB179" s="16">
        <f>+DB$166*'MATRIZ (A)'!DB179</f>
        <v>2626.1550272055119</v>
      </c>
      <c r="DC179" s="16">
        <f>+DC$166*'MATRIZ (A)'!DC179</f>
        <v>2633.1599313983693</v>
      </c>
      <c r="DD179" s="16">
        <f>+DD$166*'MATRIZ (A)'!DD179</f>
        <v>28792.575085979708</v>
      </c>
      <c r="DE179" s="16">
        <f>+DE$166*'MATRIZ (A)'!DE179</f>
        <v>3562.2937414869284</v>
      </c>
      <c r="DF179" s="16">
        <f>+DF$166*'MATRIZ (A)'!DF179</f>
        <v>9829.6250624708555</v>
      </c>
      <c r="DG179" s="16">
        <f>+DG$166*'MATRIZ (A)'!DG179</f>
        <v>16342.317519637736</v>
      </c>
      <c r="DH179" s="16">
        <f>+DH$166*'MATRIZ (A)'!DH179</f>
        <v>3301.8765955493263</v>
      </c>
      <c r="DI179" s="16">
        <f>+DI$166*'MATRIZ (A)'!DI179</f>
        <v>293.12400134792335</v>
      </c>
      <c r="DJ179" s="16">
        <f>+DJ$166*'MATRIZ (A)'!DJ179</f>
        <v>25399.769618107799</v>
      </c>
      <c r="DK179" s="16">
        <f>+DK$166*'MATRIZ (A)'!DK179</f>
        <v>4478.4032060899308</v>
      </c>
      <c r="DL179" s="16">
        <f>+DL$166*'MATRIZ (A)'!DL179</f>
        <v>19583.212597437887</v>
      </c>
      <c r="DM179" s="16">
        <f>+DM$166*'MATRIZ (A)'!DM179</f>
        <v>61.528161834983671</v>
      </c>
      <c r="DN179" s="16">
        <f>+DN$166*'MATRIZ (A)'!DN179</f>
        <v>138.9025862185793</v>
      </c>
      <c r="DO179" s="16">
        <f>+DO$166*'MATRIZ (A)'!DO179</f>
        <v>5710.5648811961519</v>
      </c>
      <c r="DP179" s="16">
        <f>+DP$166*'MATRIZ (A)'!DP179</f>
        <v>6262.8281582098152</v>
      </c>
      <c r="DQ179" s="16">
        <f>+DQ$166*'MATRIZ (A)'!DQ179</f>
        <v>1532.5419698288899</v>
      </c>
      <c r="DR179" s="16">
        <f>+DR$166*'MATRIZ (A)'!DR179</f>
        <v>22808.989499554304</v>
      </c>
      <c r="DS179" s="16">
        <f>+DS$166*'MATRIZ (A)'!DS179</f>
        <v>35745.682127589389</v>
      </c>
      <c r="DT179" s="16">
        <f>+DT$166*'MATRIZ (A)'!DT179</f>
        <v>16132.78876935221</v>
      </c>
      <c r="DU179" s="16">
        <f>+DU$166*'MATRIZ (A)'!DU179</f>
        <v>1034.2612289103517</v>
      </c>
      <c r="DV179" s="16">
        <f>+DV$166*'MATRIZ (A)'!DV179</f>
        <v>59508.680709509521</v>
      </c>
      <c r="DW179" s="16">
        <f>+DW$166*'MATRIZ (A)'!DW179</f>
        <v>57579.651819142215</v>
      </c>
      <c r="DX179" s="16">
        <f>+DX$166*'MATRIZ (A)'!DX179</f>
        <v>0</v>
      </c>
      <c r="DY179" s="16">
        <f>+DY$166*'MATRIZ (A)'!DY179</f>
        <v>0</v>
      </c>
      <c r="DZ179" s="16">
        <f>+DZ$166*'MATRIZ (A)'!DZ179</f>
        <v>4578.29287554445</v>
      </c>
      <c r="EA179" s="16">
        <f>+EA$166*'MATRIZ (A)'!EA179</f>
        <v>12111.857335650429</v>
      </c>
      <c r="EB179" s="16">
        <f>+EB$166*'MATRIZ (A)'!EB179</f>
        <v>12025.986849444018</v>
      </c>
      <c r="EC179" s="16">
        <f>+EC$166*'MATRIZ (A)'!EC179</f>
        <v>1106.926468816687</v>
      </c>
      <c r="ED179" s="16">
        <f>+ED$166*'MATRIZ (A)'!ED179</f>
        <v>479.85798655098813</v>
      </c>
      <c r="EE179" s="16">
        <f>+EE$166*'MATRIZ (A)'!EE179</f>
        <v>446.30396152007279</v>
      </c>
      <c r="EF179" s="16">
        <f>+EF$166*'MATRIZ (A)'!EF179</f>
        <v>556.4833071492601</v>
      </c>
      <c r="EG179" s="16">
        <f>+EG$166*'MATRIZ (A)'!EG179</f>
        <v>131.6702974966087</v>
      </c>
      <c r="EH179" s="16">
        <f>+EH$166*'MATRIZ (A)'!EH179</f>
        <v>0</v>
      </c>
      <c r="EI179" s="18">
        <f t="shared" si="49"/>
        <v>1821658.9196057073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5" s="7" customFormat="1" ht="21.75" customHeight="1" thickBot="1" x14ac:dyDescent="0.25">
      <c r="A180" s="179" t="s">
        <v>30</v>
      </c>
      <c r="B180" s="180"/>
      <c r="C180" s="16">
        <f>+C$166*'MATRIZ (A)'!C180</f>
        <v>287.3431363376817</v>
      </c>
      <c r="D180" s="16">
        <f>+D$166*'MATRIZ (A)'!D180</f>
        <v>45.409115987642842</v>
      </c>
      <c r="E180" s="16">
        <f>+E$166*'MATRIZ (A)'!E180</f>
        <v>0.35199208204399712</v>
      </c>
      <c r="F180" s="16">
        <f>+F$166*'MATRIZ (A)'!F180</f>
        <v>74.882984959731388</v>
      </c>
      <c r="G180" s="16">
        <f>+G$166*'MATRIZ (A)'!G180</f>
        <v>1.459626802577189</v>
      </c>
      <c r="H180" s="16">
        <f>+H$166*'MATRIZ (A)'!H180</f>
        <v>553.71203973333559</v>
      </c>
      <c r="I180" s="16">
        <f>+I$166*'MATRIZ (A)'!I180</f>
        <v>165.53059282203094</v>
      </c>
      <c r="J180" s="16">
        <f>+J$166*'MATRIZ (A)'!J180</f>
        <v>1565.0486242919824</v>
      </c>
      <c r="K180" s="16">
        <f>+K$166*'MATRIZ (A)'!K180</f>
        <v>1960.9041630905872</v>
      </c>
      <c r="L180" s="16">
        <f>+L$166*'MATRIZ (A)'!L180</f>
        <v>692.6934953557552</v>
      </c>
      <c r="M180" s="16">
        <f>+M$166*'MATRIZ (A)'!M180</f>
        <v>953.3978702861956</v>
      </c>
      <c r="N180" s="16">
        <f>+N$166*'MATRIZ (A)'!N180</f>
        <v>612.78704685125899</v>
      </c>
      <c r="O180" s="16">
        <f>+O$166*'MATRIZ (A)'!O180</f>
        <v>787.2509165788457</v>
      </c>
      <c r="P180" s="16">
        <f>+P$166*'MATRIZ (A)'!P180</f>
        <v>382.01234802608042</v>
      </c>
      <c r="Q180" s="16">
        <f>+Q$166*'MATRIZ (A)'!Q180</f>
        <v>587.62834000125019</v>
      </c>
      <c r="R180" s="16">
        <f>+R$166*'MATRIZ (A)'!R180</f>
        <v>416.74341332603495</v>
      </c>
      <c r="S180" s="16">
        <f>+S$166*'MATRIZ (A)'!S180</f>
        <v>0</v>
      </c>
      <c r="T180" s="16">
        <f>+T$166*'MATRIZ (A)'!T180</f>
        <v>4697.8012940778535</v>
      </c>
      <c r="U180" s="16">
        <f>+U$166*'MATRIZ (A)'!U180</f>
        <v>1443.6651523904422</v>
      </c>
      <c r="V180" s="16">
        <f>+V$166*'MATRIZ (A)'!V180</f>
        <v>243.07715564644695</v>
      </c>
      <c r="W180" s="16">
        <f>+W$166*'MATRIZ (A)'!W180</f>
        <v>875.83411415080741</v>
      </c>
      <c r="X180" s="16">
        <f>+X$166*'MATRIZ (A)'!X180</f>
        <v>15997.01297392543</v>
      </c>
      <c r="Y180" s="16">
        <f>+Y$166*'MATRIZ (A)'!Y180</f>
        <v>1720.0553207501214</v>
      </c>
      <c r="Z180" s="16">
        <f>+Z$166*'MATRIZ (A)'!Z180</f>
        <v>1443.9743439255283</v>
      </c>
      <c r="AA180" s="16">
        <f>+AA$166*'MATRIZ (A)'!AA180</f>
        <v>36.356636463139651</v>
      </c>
      <c r="AB180" s="16">
        <f>+AB$166*'MATRIZ (A)'!AB180</f>
        <v>896.55443080216378</v>
      </c>
      <c r="AC180" s="16">
        <f>+AC$166*'MATRIZ (A)'!AC180</f>
        <v>2272.0350980626449</v>
      </c>
      <c r="AD180" s="16">
        <f>+AD$166*'MATRIZ (A)'!AD180</f>
        <v>710.60598713915556</v>
      </c>
      <c r="AE180" s="16">
        <f>+AE$166*'MATRIZ (A)'!AE180</f>
        <v>218.57637612393151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299.47392035015031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0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0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49"/>
        <v>39942.178510340855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5" s="7" customFormat="1" ht="21.75" customHeight="1" thickBot="1" x14ac:dyDescent="0.25">
      <c r="A181" s="179" t="s">
        <v>31</v>
      </c>
      <c r="B181" s="180"/>
      <c r="C181" s="16">
        <f>+C177-C179</f>
        <v>255.59932081791825</v>
      </c>
      <c r="D181" s="16">
        <f t="shared" ref="D181:BO182" si="51">+D177-D179</f>
        <v>52.0709966958471</v>
      </c>
      <c r="E181" s="16">
        <f t="shared" si="51"/>
        <v>489.17480656328894</v>
      </c>
      <c r="F181" s="16">
        <f t="shared" si="51"/>
        <v>4449.6407051738706</v>
      </c>
      <c r="G181" s="16">
        <f t="shared" si="51"/>
        <v>13691.039630477102</v>
      </c>
      <c r="H181" s="16">
        <f t="shared" si="51"/>
        <v>585.02616523343761</v>
      </c>
      <c r="I181" s="16">
        <f t="shared" si="51"/>
        <v>3281.9769222706104</v>
      </c>
      <c r="J181" s="16">
        <f t="shared" si="51"/>
        <v>3566.9391881363317</v>
      </c>
      <c r="K181" s="16">
        <f t="shared" si="51"/>
        <v>4007.4447344398163</v>
      </c>
      <c r="L181" s="16">
        <f t="shared" si="51"/>
        <v>7976.7155911768023</v>
      </c>
      <c r="M181" s="16">
        <f t="shared" si="51"/>
        <v>2357.6725658982477</v>
      </c>
      <c r="N181" s="16">
        <f t="shared" si="51"/>
        <v>1189.5761295003897</v>
      </c>
      <c r="O181" s="16">
        <f t="shared" si="51"/>
        <v>2650.3544314793753</v>
      </c>
      <c r="P181" s="16">
        <f t="shared" si="51"/>
        <v>130840.53138981565</v>
      </c>
      <c r="Q181" s="16">
        <f t="shared" si="51"/>
        <v>445.38308705852512</v>
      </c>
      <c r="R181" s="16">
        <f t="shared" si="51"/>
        <v>105668.6822881124</v>
      </c>
      <c r="S181" s="16">
        <f t="shared" si="51"/>
        <v>10968.846746486615</v>
      </c>
      <c r="T181" s="16">
        <f t="shared" si="51"/>
        <v>8374.9866648511415</v>
      </c>
      <c r="U181" s="16">
        <f t="shared" si="51"/>
        <v>9565.5162656772882</v>
      </c>
      <c r="V181" s="16">
        <f t="shared" si="51"/>
        <v>23.519296780872445</v>
      </c>
      <c r="W181" s="16">
        <f t="shared" si="51"/>
        <v>1463.1577082401459</v>
      </c>
      <c r="X181" s="16">
        <f t="shared" si="51"/>
        <v>56221.704029857741</v>
      </c>
      <c r="Y181" s="16">
        <f t="shared" si="51"/>
        <v>15259.723854713651</v>
      </c>
      <c r="Z181" s="16">
        <f t="shared" si="51"/>
        <v>31603.234631215833</v>
      </c>
      <c r="AA181" s="16">
        <f t="shared" si="51"/>
        <v>2650.9953825887169</v>
      </c>
      <c r="AB181" s="16">
        <f t="shared" si="51"/>
        <v>32402.12235548508</v>
      </c>
      <c r="AC181" s="16">
        <f t="shared" si="51"/>
        <v>26325.913769758448</v>
      </c>
      <c r="AD181" s="16">
        <f t="shared" si="51"/>
        <v>2986.1468502428124</v>
      </c>
      <c r="AE181" s="16">
        <f t="shared" si="51"/>
        <v>1198.2711311104008</v>
      </c>
      <c r="AF181" s="16">
        <f t="shared" si="51"/>
        <v>60262.141395335348</v>
      </c>
      <c r="AG181" s="16">
        <f t="shared" si="51"/>
        <v>20.868000113669023</v>
      </c>
      <c r="AH181" s="16">
        <f t="shared" si="51"/>
        <v>324.37460255842791</v>
      </c>
      <c r="AI181" s="16">
        <f t="shared" si="51"/>
        <v>156568.88353130955</v>
      </c>
      <c r="AJ181" s="16">
        <f t="shared" si="51"/>
        <v>24840.534106598345</v>
      </c>
      <c r="AK181" s="16">
        <f t="shared" si="51"/>
        <v>35841.256436828204</v>
      </c>
      <c r="AL181" s="16">
        <f t="shared" si="51"/>
        <v>50645.479043706691</v>
      </c>
      <c r="AM181" s="16">
        <f t="shared" si="51"/>
        <v>93592.728097093423</v>
      </c>
      <c r="AN181" s="16">
        <f t="shared" si="51"/>
        <v>24596.037308211347</v>
      </c>
      <c r="AO181" s="16">
        <f t="shared" si="51"/>
        <v>49282.339579705877</v>
      </c>
      <c r="AP181" s="16">
        <f t="shared" si="51"/>
        <v>51115.515882251319</v>
      </c>
      <c r="AQ181" s="16">
        <f t="shared" si="51"/>
        <v>24359.009836528054</v>
      </c>
      <c r="AR181" s="16">
        <f t="shared" si="51"/>
        <v>3294.3565138444001</v>
      </c>
      <c r="AS181" s="16">
        <f t="shared" si="51"/>
        <v>44844.297772645325</v>
      </c>
      <c r="AT181" s="16">
        <f t="shared" si="51"/>
        <v>14452.764213002483</v>
      </c>
      <c r="AU181" s="16">
        <f t="shared" si="51"/>
        <v>115722.06002254105</v>
      </c>
      <c r="AV181" s="16">
        <f t="shared" si="51"/>
        <v>32316.564209656928</v>
      </c>
      <c r="AW181" s="16">
        <f t="shared" si="51"/>
        <v>59163.792175174196</v>
      </c>
      <c r="AX181" s="16">
        <f t="shared" si="51"/>
        <v>8522.9849649338066</v>
      </c>
      <c r="AY181" s="16">
        <f t="shared" si="51"/>
        <v>8909.0418246358131</v>
      </c>
      <c r="AZ181" s="16">
        <f t="shared" si="51"/>
        <v>528.22634050474539</v>
      </c>
      <c r="BA181" s="16">
        <f t="shared" si="51"/>
        <v>326.77268460657007</v>
      </c>
      <c r="BB181" s="16">
        <f t="shared" si="51"/>
        <v>16938.694816356874</v>
      </c>
      <c r="BC181" s="16">
        <f t="shared" si="51"/>
        <v>40523.114246516539</v>
      </c>
      <c r="BD181" s="16">
        <f t="shared" si="51"/>
        <v>3474.0073073157901</v>
      </c>
      <c r="BE181" s="16">
        <f t="shared" si="51"/>
        <v>57579.789257437311</v>
      </c>
      <c r="BF181" s="16">
        <f t="shared" si="51"/>
        <v>30047.52019314895</v>
      </c>
      <c r="BG181" s="16">
        <f t="shared" si="51"/>
        <v>16362.179175611758</v>
      </c>
      <c r="BH181" s="16">
        <f t="shared" si="51"/>
        <v>28716.949185757017</v>
      </c>
      <c r="BI181" s="16">
        <f t="shared" si="51"/>
        <v>33195.837628015099</v>
      </c>
      <c r="BJ181" s="16">
        <f t="shared" si="51"/>
        <v>20893.240809937306</v>
      </c>
      <c r="BK181" s="16">
        <f t="shared" si="51"/>
        <v>1728.3463965897199</v>
      </c>
      <c r="BL181" s="16">
        <f t="shared" si="51"/>
        <v>8709.9947458888309</v>
      </c>
      <c r="BM181" s="16">
        <f t="shared" si="51"/>
        <v>85687.903845003253</v>
      </c>
      <c r="BN181" s="16">
        <f t="shared" si="51"/>
        <v>13804.241154552157</v>
      </c>
      <c r="BO181" s="16">
        <f t="shared" si="51"/>
        <v>30983.024850450332</v>
      </c>
      <c r="BP181" s="16">
        <f t="shared" ref="BP181:EA182" si="52">+BP177-BP179</f>
        <v>215.23618794261347</v>
      </c>
      <c r="BQ181" s="16">
        <f t="shared" si="52"/>
        <v>9060.7342998887543</v>
      </c>
      <c r="BR181" s="16">
        <f t="shared" si="52"/>
        <v>29512.763631354046</v>
      </c>
      <c r="BS181" s="16">
        <f t="shared" si="52"/>
        <v>3345.9611109527773</v>
      </c>
      <c r="BT181" s="16">
        <f t="shared" si="52"/>
        <v>7660.3774680019942</v>
      </c>
      <c r="BU181" s="16">
        <f t="shared" si="52"/>
        <v>550522.56744130712</v>
      </c>
      <c r="BV181" s="16">
        <f t="shared" si="52"/>
        <v>21245.9912981835</v>
      </c>
      <c r="BW181" s="16">
        <f t="shared" si="52"/>
        <v>69756.791447949945</v>
      </c>
      <c r="BX181" s="16">
        <f t="shared" si="52"/>
        <v>179981.72257811727</v>
      </c>
      <c r="BY181" s="16">
        <f t="shared" si="52"/>
        <v>9268.4953216388094</v>
      </c>
      <c r="BZ181" s="16">
        <f t="shared" si="52"/>
        <v>2600.9375193220408</v>
      </c>
      <c r="CA181" s="16">
        <f t="shared" si="52"/>
        <v>59032.419872774386</v>
      </c>
      <c r="CB181" s="16">
        <f t="shared" si="52"/>
        <v>186093.68862620654</v>
      </c>
      <c r="CC181" s="16">
        <f t="shared" si="52"/>
        <v>175676.99928045957</v>
      </c>
      <c r="CD181" s="16">
        <f t="shared" si="52"/>
        <v>30326.913727617008</v>
      </c>
      <c r="CE181" s="16">
        <f t="shared" si="52"/>
        <v>110346.55352166826</v>
      </c>
      <c r="CF181" s="16">
        <f t="shared" si="52"/>
        <v>115427.70141638395</v>
      </c>
      <c r="CG181" s="16">
        <f t="shared" si="52"/>
        <v>992373.61101395008</v>
      </c>
      <c r="CH181" s="16">
        <f t="shared" si="52"/>
        <v>37702.420755317318</v>
      </c>
      <c r="CI181" s="16">
        <f t="shared" si="52"/>
        <v>0</v>
      </c>
      <c r="CJ181" s="16">
        <f t="shared" si="52"/>
        <v>193960.12866094941</v>
      </c>
      <c r="CK181" s="16">
        <f t="shared" si="52"/>
        <v>32.026122780562062</v>
      </c>
      <c r="CL181" s="16">
        <f t="shared" si="52"/>
        <v>76608.654387596849</v>
      </c>
      <c r="CM181" s="16">
        <f t="shared" si="52"/>
        <v>16125.094887787709</v>
      </c>
      <c r="CN181" s="16">
        <f t="shared" si="52"/>
        <v>14054.125766968191</v>
      </c>
      <c r="CO181" s="16">
        <f t="shared" si="52"/>
        <v>179929.0996719556</v>
      </c>
      <c r="CP181" s="16">
        <f t="shared" si="52"/>
        <v>25458.162258443001</v>
      </c>
      <c r="CQ181" s="16">
        <f t="shared" si="52"/>
        <v>128165.78108504458</v>
      </c>
      <c r="CR181" s="16">
        <f t="shared" si="52"/>
        <v>339136.57543182973</v>
      </c>
      <c r="CS181" s="16">
        <f t="shared" si="52"/>
        <v>18846.825591526049</v>
      </c>
      <c r="CT181" s="16">
        <f t="shared" si="52"/>
        <v>158661.56553041781</v>
      </c>
      <c r="CU181" s="16">
        <f t="shared" si="52"/>
        <v>421772.71981042658</v>
      </c>
      <c r="CV181" s="16">
        <f t="shared" si="52"/>
        <v>-1.3187673175707459E-11</v>
      </c>
      <c r="CW181" s="16">
        <f t="shared" si="52"/>
        <v>611776.86717029323</v>
      </c>
      <c r="CX181" s="16">
        <f t="shared" si="52"/>
        <v>52805.476063304377</v>
      </c>
      <c r="CY181" s="16">
        <f t="shared" si="52"/>
        <v>130606.31619132592</v>
      </c>
      <c r="CZ181" s="16">
        <f t="shared" si="52"/>
        <v>68457.216541606191</v>
      </c>
      <c r="DA181" s="16">
        <f t="shared" si="52"/>
        <v>2436675.884734449</v>
      </c>
      <c r="DB181" s="16">
        <f t="shared" si="52"/>
        <v>35802.973544722787</v>
      </c>
      <c r="DC181" s="16">
        <f t="shared" si="52"/>
        <v>25940.115611559067</v>
      </c>
      <c r="DD181" s="16">
        <f t="shared" si="52"/>
        <v>144537.5838901645</v>
      </c>
      <c r="DE181" s="16">
        <f t="shared" si="52"/>
        <v>104526.386110857</v>
      </c>
      <c r="DF181" s="16">
        <f t="shared" si="52"/>
        <v>35012.372917308843</v>
      </c>
      <c r="DG181" s="16">
        <f t="shared" si="52"/>
        <v>145853.98381614551</v>
      </c>
      <c r="DH181" s="16">
        <f t="shared" si="52"/>
        <v>51302.860067416615</v>
      </c>
      <c r="DI181" s="16">
        <f t="shared" si="52"/>
        <v>8900.2904050182224</v>
      </c>
      <c r="DJ181" s="16">
        <f t="shared" si="52"/>
        <v>80094.92675025278</v>
      </c>
      <c r="DK181" s="16">
        <f t="shared" si="52"/>
        <v>27967.311868789624</v>
      </c>
      <c r="DL181" s="16">
        <f t="shared" si="52"/>
        <v>122829.17312405272</v>
      </c>
      <c r="DM181" s="16">
        <f t="shared" si="52"/>
        <v>404.6240559000953</v>
      </c>
      <c r="DN181" s="16">
        <f t="shared" si="52"/>
        <v>20503.032835084217</v>
      </c>
      <c r="DO181" s="16">
        <f t="shared" si="52"/>
        <v>55691.391819817953</v>
      </c>
      <c r="DP181" s="16">
        <f t="shared" si="52"/>
        <v>67579.6488533667</v>
      </c>
      <c r="DQ181" s="16">
        <f t="shared" si="52"/>
        <v>17517.200402911163</v>
      </c>
      <c r="DR181" s="16">
        <f t="shared" si="52"/>
        <v>124859.6759039982</v>
      </c>
      <c r="DS181" s="16">
        <f t="shared" si="52"/>
        <v>1.4551915228366852E-10</v>
      </c>
      <c r="DT181" s="16">
        <f t="shared" si="52"/>
        <v>1.127773430198431E-10</v>
      </c>
      <c r="DU181" s="16">
        <f t="shared" si="52"/>
        <v>-1.0686562745831907E-11</v>
      </c>
      <c r="DV181" s="16">
        <f t="shared" si="52"/>
        <v>227065.0674006014</v>
      </c>
      <c r="DW181" s="16">
        <f t="shared" si="52"/>
        <v>113477.10217058568</v>
      </c>
      <c r="DX181" s="16">
        <f t="shared" si="52"/>
        <v>8025.0278516584767</v>
      </c>
      <c r="DY181" s="16">
        <f t="shared" si="52"/>
        <v>19021.087933126073</v>
      </c>
      <c r="DZ181" s="16">
        <f t="shared" si="52"/>
        <v>72236.568188391626</v>
      </c>
      <c r="EA181" s="16">
        <f t="shared" si="52"/>
        <v>60111.849107152339</v>
      </c>
      <c r="EB181" s="16">
        <f t="shared" ref="EB181:EG182" si="53">+EB177-EB179</f>
        <v>8539.0662454231624</v>
      </c>
      <c r="EC181" s="16">
        <f t="shared" si="53"/>
        <v>19399.606013702745</v>
      </c>
      <c r="ED181" s="16">
        <f t="shared" si="53"/>
        <v>4894.7404339918012</v>
      </c>
      <c r="EE181" s="16">
        <f t="shared" si="53"/>
        <v>40846.732301193668</v>
      </c>
      <c r="EF181" s="16">
        <f t="shared" si="53"/>
        <v>2642.9145339029192</v>
      </c>
      <c r="EG181" s="16">
        <f t="shared" si="53"/>
        <v>1192.8980910791158</v>
      </c>
      <c r="EH181" s="16">
        <f t="shared" ref="EH181" si="54">+EH177-EH179</f>
        <v>0</v>
      </c>
      <c r="EI181" s="18">
        <f t="shared" si="49"/>
        <v>10838727.457468141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5" s="7" customFormat="1" ht="21.75" customHeight="1" thickBot="1" x14ac:dyDescent="0.25">
      <c r="A182" s="179" t="s">
        <v>32</v>
      </c>
      <c r="B182" s="180"/>
      <c r="C182" s="16">
        <f>+C178-C180</f>
        <v>991.16015466698423</v>
      </c>
      <c r="D182" s="16">
        <f t="shared" si="51"/>
        <v>398.96558229895737</v>
      </c>
      <c r="E182" s="16">
        <f t="shared" si="51"/>
        <v>251.91432494455893</v>
      </c>
      <c r="F182" s="16">
        <f t="shared" si="51"/>
        <v>1862.3366782222402</v>
      </c>
      <c r="G182" s="16">
        <f t="shared" si="51"/>
        <v>105.88353930931279</v>
      </c>
      <c r="H182" s="16">
        <f t="shared" si="51"/>
        <v>7112.3128537593557</v>
      </c>
      <c r="I182" s="16">
        <f t="shared" si="51"/>
        <v>1226.4388507761207</v>
      </c>
      <c r="J182" s="16">
        <f t="shared" si="51"/>
        <v>12460.22834949103</v>
      </c>
      <c r="K182" s="16">
        <f t="shared" si="51"/>
        <v>14111.356624963502</v>
      </c>
      <c r="L182" s="16">
        <f t="shared" si="51"/>
        <v>23475.574812928611</v>
      </c>
      <c r="M182" s="16">
        <f t="shared" si="51"/>
        <v>1434.5354009139728</v>
      </c>
      <c r="N182" s="16">
        <f t="shared" si="51"/>
        <v>2326.6934309969356</v>
      </c>
      <c r="O182" s="16">
        <f t="shared" si="51"/>
        <v>1545.4637517252813</v>
      </c>
      <c r="P182" s="16">
        <f t="shared" si="51"/>
        <v>3202.7755454883218</v>
      </c>
      <c r="Q182" s="16">
        <f t="shared" si="51"/>
        <v>6177.6587368934061</v>
      </c>
      <c r="R182" s="16">
        <f t="shared" si="51"/>
        <v>22843.53784350213</v>
      </c>
      <c r="S182" s="16">
        <f t="shared" si="51"/>
        <v>4755.9232463229728</v>
      </c>
      <c r="T182" s="16">
        <f t="shared" si="51"/>
        <v>28566.297367442861</v>
      </c>
      <c r="U182" s="16">
        <f t="shared" si="51"/>
        <v>29879.089148670588</v>
      </c>
      <c r="V182" s="16">
        <f t="shared" si="51"/>
        <v>6555.1226238674881</v>
      </c>
      <c r="W182" s="16">
        <f t="shared" si="51"/>
        <v>4319.8823172106668</v>
      </c>
      <c r="X182" s="16">
        <f t="shared" si="51"/>
        <v>65221.133047198833</v>
      </c>
      <c r="Y182" s="16">
        <f t="shared" si="51"/>
        <v>7530.5165551105274</v>
      </c>
      <c r="Z182" s="16">
        <f t="shared" si="51"/>
        <v>7836.8672821918399</v>
      </c>
      <c r="AA182" s="16">
        <f t="shared" si="51"/>
        <v>1393.6122765004359</v>
      </c>
      <c r="AB182" s="16">
        <f t="shared" si="51"/>
        <v>31985.395417992586</v>
      </c>
      <c r="AC182" s="16">
        <f t="shared" si="51"/>
        <v>3840.492947531277</v>
      </c>
      <c r="AD182" s="16">
        <f t="shared" si="51"/>
        <v>9077.3771855425857</v>
      </c>
      <c r="AE182" s="16">
        <f t="shared" si="51"/>
        <v>2234.8564367947884</v>
      </c>
      <c r="AF182" s="16">
        <f t="shared" si="51"/>
        <v>20995.255316163475</v>
      </c>
      <c r="AG182" s="16">
        <f t="shared" si="51"/>
        <v>210.72715832031795</v>
      </c>
      <c r="AH182" s="16">
        <f t="shared" si="51"/>
        <v>1979.6297316270143</v>
      </c>
      <c r="AI182" s="16">
        <f t="shared" si="51"/>
        <v>7254.831608241856</v>
      </c>
      <c r="AJ182" s="16">
        <f t="shared" si="51"/>
        <v>0</v>
      </c>
      <c r="AK182" s="16">
        <f t="shared" si="51"/>
        <v>6126.2236015739836</v>
      </c>
      <c r="AL182" s="16">
        <f t="shared" si="51"/>
        <v>438.89553162772523</v>
      </c>
      <c r="AM182" s="16">
        <f t="shared" si="51"/>
        <v>12670.359897648736</v>
      </c>
      <c r="AN182" s="16">
        <f t="shared" si="51"/>
        <v>0</v>
      </c>
      <c r="AO182" s="16">
        <f t="shared" si="51"/>
        <v>18.536107976327994</v>
      </c>
      <c r="AP182" s="16">
        <f t="shared" si="51"/>
        <v>17561.233030934414</v>
      </c>
      <c r="AQ182" s="16">
        <f t="shared" si="51"/>
        <v>584.49172533774777</v>
      </c>
      <c r="AR182" s="16">
        <f t="shared" si="51"/>
        <v>650.40064716369227</v>
      </c>
      <c r="AS182" s="16">
        <f t="shared" si="51"/>
        <v>0</v>
      </c>
      <c r="AT182" s="16">
        <f t="shared" si="51"/>
        <v>0</v>
      </c>
      <c r="AU182" s="16">
        <f t="shared" si="51"/>
        <v>2113.1657139587583</v>
      </c>
      <c r="AV182" s="16">
        <f t="shared" si="51"/>
        <v>406.96332584640362</v>
      </c>
      <c r="AW182" s="16">
        <f t="shared" si="51"/>
        <v>15.634738193671488</v>
      </c>
      <c r="AX182" s="16">
        <f t="shared" si="51"/>
        <v>6848.3857173161678</v>
      </c>
      <c r="AY182" s="16">
        <f t="shared" si="51"/>
        <v>33790.675947106123</v>
      </c>
      <c r="AZ182" s="16">
        <f t="shared" si="51"/>
        <v>1408.2559560181855</v>
      </c>
      <c r="BA182" s="16">
        <f t="shared" si="51"/>
        <v>2021.3736531859604</v>
      </c>
      <c r="BB182" s="16">
        <f t="shared" si="51"/>
        <v>9572.0825733916336</v>
      </c>
      <c r="BC182" s="16">
        <f t="shared" si="51"/>
        <v>1414.8525470998513</v>
      </c>
      <c r="BD182" s="16">
        <f t="shared" si="51"/>
        <v>24863.018757151684</v>
      </c>
      <c r="BE182" s="16">
        <f t="shared" si="51"/>
        <v>0</v>
      </c>
      <c r="BF182" s="16">
        <f t="shared" si="51"/>
        <v>15.739876491945191</v>
      </c>
      <c r="BG182" s="16">
        <f t="shared" si="51"/>
        <v>0</v>
      </c>
      <c r="BH182" s="16">
        <f t="shared" si="51"/>
        <v>4974.3324226978884</v>
      </c>
      <c r="BI182" s="16">
        <f t="shared" si="51"/>
        <v>0</v>
      </c>
      <c r="BJ182" s="16">
        <f t="shared" si="51"/>
        <v>1232.8080869698622</v>
      </c>
      <c r="BK182" s="16">
        <f t="shared" si="51"/>
        <v>0</v>
      </c>
      <c r="BL182" s="16">
        <f t="shared" si="51"/>
        <v>842.08158572151876</v>
      </c>
      <c r="BM182" s="16">
        <f t="shared" si="51"/>
        <v>120.29730261385765</v>
      </c>
      <c r="BN182" s="16">
        <f t="shared" si="51"/>
        <v>582.97163871320845</v>
      </c>
      <c r="BO182" s="16">
        <f t="shared" si="51"/>
        <v>5080.8065896686421</v>
      </c>
      <c r="BP182" s="16">
        <f t="shared" si="52"/>
        <v>0</v>
      </c>
      <c r="BQ182" s="16">
        <f t="shared" si="52"/>
        <v>0</v>
      </c>
      <c r="BR182" s="16">
        <f t="shared" si="52"/>
        <v>0</v>
      </c>
      <c r="BS182" s="16">
        <f t="shared" si="52"/>
        <v>0</v>
      </c>
      <c r="BT182" s="16">
        <f t="shared" si="52"/>
        <v>26358.697000994456</v>
      </c>
      <c r="BU182" s="16">
        <f t="shared" si="52"/>
        <v>0</v>
      </c>
      <c r="BV182" s="16">
        <f t="shared" si="52"/>
        <v>14015.25891811198</v>
      </c>
      <c r="BW182" s="16">
        <f t="shared" si="52"/>
        <v>15995.261135044842</v>
      </c>
      <c r="BX182" s="16">
        <f t="shared" si="52"/>
        <v>653.297856983114</v>
      </c>
      <c r="BY182" s="16">
        <f t="shared" si="52"/>
        <v>0</v>
      </c>
      <c r="BZ182" s="16">
        <f t="shared" si="52"/>
        <v>7803.2371495882207</v>
      </c>
      <c r="CA182" s="16">
        <f t="shared" si="52"/>
        <v>1926.6819197864327</v>
      </c>
      <c r="CB182" s="16">
        <f t="shared" si="52"/>
        <v>47044.09031072395</v>
      </c>
      <c r="CC182" s="16">
        <f t="shared" si="52"/>
        <v>11897.382098383543</v>
      </c>
      <c r="CD182" s="16">
        <f t="shared" si="52"/>
        <v>0</v>
      </c>
      <c r="CE182" s="16">
        <f t="shared" si="52"/>
        <v>0</v>
      </c>
      <c r="CF182" s="16">
        <f t="shared" si="52"/>
        <v>17500.448492137777</v>
      </c>
      <c r="CG182" s="16">
        <f t="shared" si="52"/>
        <v>305971.36565513106</v>
      </c>
      <c r="CH182" s="16">
        <f t="shared" si="52"/>
        <v>205003.26296949477</v>
      </c>
      <c r="CI182" s="16">
        <f t="shared" si="52"/>
        <v>0</v>
      </c>
      <c r="CJ182" s="16">
        <f t="shared" si="52"/>
        <v>74271.124455020661</v>
      </c>
      <c r="CK182" s="16">
        <f t="shared" si="52"/>
        <v>312055.09798738669</v>
      </c>
      <c r="CL182" s="16">
        <f t="shared" si="52"/>
        <v>136046.28775712554</v>
      </c>
      <c r="CM182" s="16">
        <f t="shared" si="52"/>
        <v>637.63190178554873</v>
      </c>
      <c r="CN182" s="16">
        <f t="shared" si="52"/>
        <v>0</v>
      </c>
      <c r="CO182" s="16">
        <f t="shared" si="52"/>
        <v>4724.5248108789974</v>
      </c>
      <c r="CP182" s="16">
        <f t="shared" si="52"/>
        <v>3211.5886233598699</v>
      </c>
      <c r="CQ182" s="16">
        <f t="shared" si="52"/>
        <v>8056.5905438306518</v>
      </c>
      <c r="CR182" s="16">
        <f t="shared" si="52"/>
        <v>64526.119522421679</v>
      </c>
      <c r="CS182" s="16">
        <f t="shared" si="52"/>
        <v>410.20724940928159</v>
      </c>
      <c r="CT182" s="16">
        <f t="shared" si="52"/>
        <v>0</v>
      </c>
      <c r="CU182" s="16">
        <f t="shared" si="52"/>
        <v>33376.053233745748</v>
      </c>
      <c r="CV182" s="16">
        <f t="shared" si="52"/>
        <v>0</v>
      </c>
      <c r="CW182" s="16">
        <f t="shared" si="52"/>
        <v>0</v>
      </c>
      <c r="CX182" s="16">
        <f t="shared" si="52"/>
        <v>0</v>
      </c>
      <c r="CY182" s="16">
        <f t="shared" si="52"/>
        <v>0</v>
      </c>
      <c r="CZ182" s="16">
        <f t="shared" si="52"/>
        <v>19685.313905654912</v>
      </c>
      <c r="DA182" s="16">
        <f t="shared" si="52"/>
        <v>119153.50875883769</v>
      </c>
      <c r="DB182" s="16">
        <f t="shared" si="52"/>
        <v>71071.392037769081</v>
      </c>
      <c r="DC182" s="16">
        <f t="shared" si="52"/>
        <v>37413.244569464943</v>
      </c>
      <c r="DD182" s="16">
        <f t="shared" si="52"/>
        <v>3162.9045068502073</v>
      </c>
      <c r="DE182" s="16">
        <f t="shared" si="52"/>
        <v>54618.526603737242</v>
      </c>
      <c r="DF182" s="16">
        <f t="shared" si="52"/>
        <v>1884.2103360299407</v>
      </c>
      <c r="DG182" s="16">
        <f t="shared" si="52"/>
        <v>25131.937147415556</v>
      </c>
      <c r="DH182" s="16">
        <f t="shared" si="52"/>
        <v>79075.849919600398</v>
      </c>
      <c r="DI182" s="16">
        <f t="shared" si="52"/>
        <v>9373.7307516975488</v>
      </c>
      <c r="DJ182" s="16">
        <f t="shared" si="52"/>
        <v>13392.468699746489</v>
      </c>
      <c r="DK182" s="16">
        <f t="shared" si="52"/>
        <v>13746.097941509906</v>
      </c>
      <c r="DL182" s="16">
        <f t="shared" si="52"/>
        <v>43435.392034900528</v>
      </c>
      <c r="DM182" s="16">
        <f t="shared" si="52"/>
        <v>0</v>
      </c>
      <c r="DN182" s="16">
        <f t="shared" si="52"/>
        <v>0</v>
      </c>
      <c r="DO182" s="16">
        <f t="shared" si="52"/>
        <v>12973.52767309481</v>
      </c>
      <c r="DP182" s="16">
        <f t="shared" si="52"/>
        <v>3630.2027884582208</v>
      </c>
      <c r="DQ182" s="16">
        <f t="shared" si="52"/>
        <v>20979.55776889962</v>
      </c>
      <c r="DR182" s="16">
        <f t="shared" si="52"/>
        <v>27053.448666669945</v>
      </c>
      <c r="DS182" s="16">
        <f t="shared" si="52"/>
        <v>0</v>
      </c>
      <c r="DT182" s="16">
        <f t="shared" si="52"/>
        <v>0</v>
      </c>
      <c r="DU182" s="16">
        <f t="shared" si="52"/>
        <v>0</v>
      </c>
      <c r="DV182" s="16">
        <f t="shared" si="52"/>
        <v>118279.45905727707</v>
      </c>
      <c r="DW182" s="16">
        <f t="shared" si="52"/>
        <v>328548.76080510602</v>
      </c>
      <c r="DX182" s="16">
        <f t="shared" si="52"/>
        <v>16016.444870065186</v>
      </c>
      <c r="DY182" s="16">
        <f t="shared" si="52"/>
        <v>0</v>
      </c>
      <c r="DZ182" s="16">
        <f t="shared" si="52"/>
        <v>129.24871399400709</v>
      </c>
      <c r="EA182" s="16">
        <f t="shared" si="52"/>
        <v>25010.328299795714</v>
      </c>
      <c r="EB182" s="16">
        <f t="shared" si="53"/>
        <v>0</v>
      </c>
      <c r="EC182" s="16">
        <f t="shared" si="53"/>
        <v>37440.630027876519</v>
      </c>
      <c r="ED182" s="16">
        <f t="shared" si="53"/>
        <v>0</v>
      </c>
      <c r="EE182" s="16">
        <f t="shared" si="53"/>
        <v>80407.230319753333</v>
      </c>
      <c r="EF182" s="16">
        <f t="shared" si="53"/>
        <v>0</v>
      </c>
      <c r="EG182" s="16">
        <f t="shared" si="53"/>
        <v>25481.696984462254</v>
      </c>
      <c r="EH182" s="16">
        <f t="shared" ref="EH182" si="55">+EH178-EH180</f>
        <v>2.9103830456733717E-11</v>
      </c>
      <c r="EI182" s="18">
        <f t="shared" si="49"/>
        <v>2945096.75590203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4" t="s">
        <v>4</v>
      </c>
      <c r="FE182" s="65"/>
      <c r="FF182" s="63" t="s">
        <v>83</v>
      </c>
      <c r="FG182" s="63" t="s">
        <v>84</v>
      </c>
      <c r="FH182" s="63" t="s">
        <v>59</v>
      </c>
      <c r="FI182" s="63" t="s">
        <v>346</v>
      </c>
    </row>
    <row r="183" spans="1:165" s="7" customFormat="1" ht="21.75" customHeight="1" thickBot="1" x14ac:dyDescent="0.25">
      <c r="FC183" s="7" t="s">
        <v>351</v>
      </c>
      <c r="FD183" s="179" t="s">
        <v>23</v>
      </c>
      <c r="FE183" s="180"/>
      <c r="FF183" s="20">
        <f>+'MIP 2017'!FH170</f>
        <v>34343647.497605242</v>
      </c>
      <c r="FG183" s="20">
        <f>+FH170</f>
        <v>34565571.777530447</v>
      </c>
      <c r="FH183" s="20">
        <f>+FG183-FF183</f>
        <v>221924.27992520481</v>
      </c>
      <c r="FI183" s="80">
        <f>+FH183/FF183</f>
        <v>6.4618727507228064E-3</v>
      </c>
    </row>
    <row r="184" spans="1:165" s="7" customFormat="1" ht="21.75" customHeight="1" thickBot="1" x14ac:dyDescent="0.25">
      <c r="A184" s="179" t="s">
        <v>33</v>
      </c>
      <c r="B184" s="180"/>
      <c r="C184" s="16">
        <f>+IFERROR((C$168/'MATRIZ (A)'!C184*1000),0)</f>
        <v>1375.4756060657805</v>
      </c>
      <c r="D184" s="16">
        <f>+IFERROR((D$168/'MATRIZ (A)'!D184*1000),0)</f>
        <v>276.51942000919979</v>
      </c>
      <c r="E184" s="16">
        <f>+IFERROR((E$168/'MATRIZ (A)'!E184*1000),0)</f>
        <v>540.44033360964022</v>
      </c>
      <c r="F184" s="16">
        <f>+IFERROR((F$168/'MATRIZ (A)'!F184*1000),0)</f>
        <v>1146.2699391526573</v>
      </c>
      <c r="G184" s="16">
        <f>+IFERROR((G$168/'MATRIZ (A)'!G184*1000),0)</f>
        <v>1877.9237156646109</v>
      </c>
      <c r="H184" s="16">
        <f>+IFERROR((H$168/'MATRIZ (A)'!H184*1000),0)</f>
        <v>1681.1371641310241</v>
      </c>
      <c r="I184" s="16">
        <f>+IFERROR((I$168/'MATRIZ (A)'!I184*1000),0)</f>
        <v>1293.4394502746247</v>
      </c>
      <c r="J184" s="16">
        <f>+IFERROR((J$168/'MATRIZ (A)'!J184*1000),0)</f>
        <v>3297.4405640557356</v>
      </c>
      <c r="K184" s="16">
        <f>+IFERROR((K$168/'MATRIZ (A)'!K184*1000),0)</f>
        <v>7933.4582620552401</v>
      </c>
      <c r="L184" s="16">
        <f>+IFERROR((L$168/'MATRIZ (A)'!L184*1000),0)</f>
        <v>7979.7173856943728</v>
      </c>
      <c r="M184" s="16">
        <f>+IFERROR((M$168/'MATRIZ (A)'!M184*1000),0)</f>
        <v>1801.3288474617739</v>
      </c>
      <c r="N184" s="16">
        <f>+IFERROR((N$168/'MATRIZ (A)'!N184*1000),0)</f>
        <v>3200.2900447262409</v>
      </c>
      <c r="O184" s="16">
        <f>+IFERROR((O$168/'MATRIZ (A)'!O184*1000),0)</f>
        <v>3098.1934111764563</v>
      </c>
      <c r="P184" s="16">
        <f>+IFERROR((P$168/'MATRIZ (A)'!P184*1000),0)</f>
        <v>42977.638226406933</v>
      </c>
      <c r="Q184" s="16">
        <f>+IFERROR((Q$168/'MATRIZ (A)'!Q184*1000),0)</f>
        <v>3089.2512191512265</v>
      </c>
      <c r="R184" s="16">
        <f>+IFERROR((R$168/'MATRIZ (A)'!R184*1000),0)</f>
        <v>31182.890292154563</v>
      </c>
      <c r="S184" s="16">
        <f>+IFERROR((S$168/'MATRIZ (A)'!S184*1000),0)</f>
        <v>7192.4890083644013</v>
      </c>
      <c r="T184" s="16">
        <f>+IFERROR((T$168/'MATRIZ (A)'!T184*1000),0)</f>
        <v>18241.988780295505</v>
      </c>
      <c r="U184" s="16">
        <f>+IFERROR((U$168/'MATRIZ (A)'!U184*1000),0)</f>
        <v>9528.0357483221869</v>
      </c>
      <c r="V184" s="16">
        <f>+IFERROR((V$168/'MATRIZ (A)'!V184*1000),0)</f>
        <v>3007.3818541873939</v>
      </c>
      <c r="W184" s="16">
        <f>+IFERROR((W$168/'MATRIZ (A)'!W184*1000),0)</f>
        <v>3871.0085803635329</v>
      </c>
      <c r="X184" s="16">
        <f>+IFERROR((X$168/'MATRIZ (A)'!X184*1000),0)</f>
        <v>34441.290922722961</v>
      </c>
      <c r="Y184" s="16">
        <f>+IFERROR((Y$168/'MATRIZ (A)'!Y184*1000),0)</f>
        <v>1635.6080888648958</v>
      </c>
      <c r="Z184" s="16">
        <f>+IFERROR((Z$168/'MATRIZ (A)'!Z184*1000),0)</f>
        <v>7566.6745028368596</v>
      </c>
      <c r="AA184" s="16">
        <f>+IFERROR((AA$168/'MATRIZ (A)'!AA184*1000),0)</f>
        <v>1694.2730574440664</v>
      </c>
      <c r="AB184" s="16">
        <f>+IFERROR((AB$168/'MATRIZ (A)'!AB184*1000),0)</f>
        <v>16048.49338269273</v>
      </c>
      <c r="AC184" s="16">
        <f>+IFERROR((AC$168/'MATRIZ (A)'!AC184*1000),0)</f>
        <v>2307.7767555978057</v>
      </c>
      <c r="AD184" s="16">
        <f>+IFERROR((AD$168/'MATRIZ (A)'!AD184*1000),0)</f>
        <v>1963.2874227912962</v>
      </c>
      <c r="AE184" s="16">
        <f>+IFERROR((AE$168/'MATRIZ (A)'!AE184*1000),0)</f>
        <v>1248.3191792364132</v>
      </c>
      <c r="AF184" s="16">
        <f>+IFERROR((AF$168/'MATRIZ (A)'!AF184*1000),0)</f>
        <v>4264.0725850518065</v>
      </c>
      <c r="AG184" s="16">
        <f>+IFERROR((AG$168/'MATRIZ (A)'!AG184*1000),0)</f>
        <v>78.937101698550109</v>
      </c>
      <c r="AH184" s="16">
        <f>+IFERROR((AH$168/'MATRIZ (A)'!AH184*1000),0)</f>
        <v>519.55347745852987</v>
      </c>
      <c r="AI184" s="16">
        <f>+IFERROR((AI$168/'MATRIZ (A)'!AI184*1000),0)</f>
        <v>18995.745525106649</v>
      </c>
      <c r="AJ184" s="16">
        <f>+IFERROR((AJ$168/'MATRIZ (A)'!AJ184*1000),0)</f>
        <v>2689.1572341149363</v>
      </c>
      <c r="AK184" s="16">
        <f>+IFERROR((AK$168/'MATRIZ (A)'!AK184*1000),0)</f>
        <v>11234.245195184276</v>
      </c>
      <c r="AL184" s="16">
        <f>+IFERROR((AL$168/'MATRIZ (A)'!AL184*1000),0)</f>
        <v>2573.1696951354011</v>
      </c>
      <c r="AM184" s="16">
        <f>+IFERROR((AM$168/'MATRIZ (A)'!AM184*1000),0)</f>
        <v>18913.518843201211</v>
      </c>
      <c r="AN184" s="16">
        <f>+IFERROR((AN$168/'MATRIZ (A)'!AN184*1000),0)</f>
        <v>2143.6310932568754</v>
      </c>
      <c r="AO184" s="16">
        <f>+IFERROR((AO$168/'MATRIZ (A)'!AO184*1000),0)</f>
        <v>3471.4593970110836</v>
      </c>
      <c r="AP184" s="16">
        <f>+IFERROR((AP$168/'MATRIZ (A)'!AP184*1000),0)</f>
        <v>14767.432584664717</v>
      </c>
      <c r="AQ184" s="16">
        <f>+IFERROR((AQ$168/'MATRIZ (A)'!AQ184*1000),0)</f>
        <v>5129.6095288327642</v>
      </c>
      <c r="AR184" s="16">
        <f>+IFERROR((AR$168/'MATRIZ (A)'!AR184*1000),0)</f>
        <v>1031.8438086017684</v>
      </c>
      <c r="AS184" s="16">
        <f>+IFERROR((AS$168/'MATRIZ (A)'!AS184*1000),0)</f>
        <v>1921.0072587259758</v>
      </c>
      <c r="AT184" s="16">
        <f>+IFERROR((AT$168/'MATRIZ (A)'!AT184*1000),0)</f>
        <v>593.9433774858652</v>
      </c>
      <c r="AU184" s="16">
        <f>+IFERROR((AU$168/'MATRIZ (A)'!AU184*1000),0)</f>
        <v>6126.7105783690859</v>
      </c>
      <c r="AV184" s="16">
        <f>+IFERROR((AV$168/'MATRIZ (A)'!AV184*1000),0)</f>
        <v>1748.4978796788691</v>
      </c>
      <c r="AW184" s="16">
        <f>+IFERROR((AW$168/'MATRIZ (A)'!AW184*1000),0)</f>
        <v>6131.8639080068924</v>
      </c>
      <c r="AX184" s="16">
        <f>+IFERROR((AX$168/'MATRIZ (A)'!AX184*1000),0)</f>
        <v>3697.5060191286343</v>
      </c>
      <c r="AY184" s="16">
        <f>+IFERROR((AY$168/'MATRIZ (A)'!AY184*1000),0)</f>
        <v>12440.470931592916</v>
      </c>
      <c r="AZ184" s="16">
        <f>+IFERROR((AZ$168/'MATRIZ (A)'!AZ184*1000),0)</f>
        <v>811.63846155869908</v>
      </c>
      <c r="BA184" s="16">
        <f>+IFERROR((BA$168/'MATRIZ (A)'!BA184*1000),0)</f>
        <v>858.08067641739569</v>
      </c>
      <c r="BB184" s="16">
        <f>+IFERROR((BB$168/'MATRIZ (A)'!BB184*1000),0)</f>
        <v>5969.1620910610854</v>
      </c>
      <c r="BC184" s="16">
        <f>+IFERROR((BC$168/'MATRIZ (A)'!BC184*1000),0)</f>
        <v>6651.4472666817928</v>
      </c>
      <c r="BD184" s="16">
        <f>+IFERROR((BD$168/'MATRIZ (A)'!BD184*1000),0)</f>
        <v>10540.562979319751</v>
      </c>
      <c r="BE184" s="16">
        <f>+IFERROR((BE$168/'MATRIZ (A)'!BE184*1000),0)</f>
        <v>3471.1436769846923</v>
      </c>
      <c r="BF184" s="16">
        <f>+IFERROR((BF$168/'MATRIZ (A)'!BF184*1000),0)</f>
        <v>8679.9861401001181</v>
      </c>
      <c r="BG184" s="16">
        <f>+IFERROR((BG$168/'MATRIZ (A)'!BG184*1000),0)</f>
        <v>2051.3621757722217</v>
      </c>
      <c r="BH184" s="16">
        <f>+IFERROR((BH$168/'MATRIZ (A)'!BH184*1000),0)</f>
        <v>4039.1006683223295</v>
      </c>
      <c r="BI184" s="16">
        <f>+IFERROR((BI$168/'MATRIZ (A)'!BI184*1000),0)</f>
        <v>4235.3205005781856</v>
      </c>
      <c r="BJ184" s="16">
        <f>+IFERROR((BJ$168/'MATRIZ (A)'!BJ184*1000),0)</f>
        <v>2969.8993251373618</v>
      </c>
      <c r="BK184" s="16">
        <f>+IFERROR((BK$168/'MATRIZ (A)'!BK184*1000),0)</f>
        <v>981.78473527939889</v>
      </c>
      <c r="BL184" s="16">
        <f>+IFERROR((BL$168/'MATRIZ (A)'!BL184*1000),0)</f>
        <v>1101.6961064669847</v>
      </c>
      <c r="BM184" s="16">
        <f>+IFERROR((BM$168/'MATRIZ (A)'!BM184*1000),0)</f>
        <v>3758.2233984480649</v>
      </c>
      <c r="BN184" s="16">
        <f>+IFERROR((BN$168/'MATRIZ (A)'!BN184*1000),0)</f>
        <v>2670.127778762821</v>
      </c>
      <c r="BO184" s="16">
        <f>+IFERROR((BO$168/'MATRIZ (A)'!BO184*1000),0)</f>
        <v>9110.836327036297</v>
      </c>
      <c r="BP184" s="16">
        <f>+IFERROR((BP$168/'MATRIZ (A)'!BP184*1000),0)</f>
        <v>650.5986953812403</v>
      </c>
      <c r="BQ184" s="16">
        <f>+IFERROR((BQ$168/'MATRIZ (A)'!BQ184*1000),0)</f>
        <v>1363.9105583801818</v>
      </c>
      <c r="BR184" s="16">
        <f>+IFERROR((BR$168/'MATRIZ (A)'!BR184*1000),0)</f>
        <v>6775.3225601134545</v>
      </c>
      <c r="BS184" s="16">
        <f>+IFERROR((BS$168/'MATRIZ (A)'!BS184*1000),0)</f>
        <v>1089.7089486979273</v>
      </c>
      <c r="BT184" s="16">
        <f>+IFERROR((BT$168/'MATRIZ (A)'!BT184*1000),0)</f>
        <v>11642.117157166189</v>
      </c>
      <c r="BU184" s="16">
        <f>+IFERROR((BU$168/'MATRIZ (A)'!BU184*1000),0)</f>
        <v>20275.135674153822</v>
      </c>
      <c r="BV184" s="16">
        <f>+IFERROR((BV$168/'MATRIZ (A)'!BV184*1000),0)</f>
        <v>5820.257539439197</v>
      </c>
      <c r="BW184" s="16">
        <f>+IFERROR((BW$168/'MATRIZ (A)'!BW184*1000),0)</f>
        <v>9171.3347006246822</v>
      </c>
      <c r="BX184" s="16">
        <f>+IFERROR((BX$168/'MATRIZ (A)'!BX184*1000),0)</f>
        <v>15453.569005903828</v>
      </c>
      <c r="BY184" s="16">
        <f>+IFERROR((BY$168/'MATRIZ (A)'!BY184*1000),0)</f>
        <v>5223.0695941489093</v>
      </c>
      <c r="BZ184" s="16">
        <f>+IFERROR((BZ$168/'MATRIZ (A)'!BZ184*1000),0)</f>
        <v>1219.4636728885275</v>
      </c>
      <c r="CA184" s="16">
        <f>+IFERROR((CA$168/'MATRIZ (A)'!CA184*1000),0)</f>
        <v>4053.8458482210517</v>
      </c>
      <c r="CB184" s="16">
        <f>+IFERROR((CB$168/'MATRIZ (A)'!CB184*1000),0)</f>
        <v>49068.002440104116</v>
      </c>
      <c r="CC184" s="16">
        <f>+IFERROR((CC$168/'MATRIZ (A)'!CC184*1000),0)</f>
        <v>24043</v>
      </c>
      <c r="CD184" s="16">
        <f>+IFERROR((CD$168/'MATRIZ (A)'!CD184*1000),0)</f>
        <v>6652</v>
      </c>
      <c r="CE184" s="16">
        <f>+IFERROR((CE$168/'MATRIZ (A)'!CE184*1000),0)</f>
        <v>25948.457231435004</v>
      </c>
      <c r="CF184" s="16">
        <f>+IFERROR((CF$168/'MATRIZ (A)'!CF184*1000),0)</f>
        <v>33589.593901700639</v>
      </c>
      <c r="CG184" s="16">
        <f>+IFERROR((CG$168/'MATRIZ (A)'!CG184*1000),0)</f>
        <v>396317.98248911957</v>
      </c>
      <c r="CH184" s="16">
        <f>+IFERROR((CH$168/'MATRIZ (A)'!CH184*1000),0)</f>
        <v>53072.165760069016</v>
      </c>
      <c r="CI184" s="16">
        <f>+IFERROR((CI$168/'MATRIZ (A)'!CI184*1000),0)</f>
        <v>13.048315582579956</v>
      </c>
      <c r="CJ184" s="16">
        <f>+IFERROR((CJ$168/'MATRIZ (A)'!CJ184*1000),0)</f>
        <v>14175.019159298527</v>
      </c>
      <c r="CK184" s="16">
        <f>+IFERROR((CK$168/'MATRIZ (A)'!CK184*1000),0)</f>
        <v>38405.693196602449</v>
      </c>
      <c r="CL184" s="16">
        <f>+IFERROR((CL$168/'MATRIZ (A)'!CL184*1000),0)</f>
        <v>23533.410974736333</v>
      </c>
      <c r="CM184" s="16">
        <f>+IFERROR((CM$168/'MATRIZ (A)'!CM184*1000),0)</f>
        <v>2087.2742193630061</v>
      </c>
      <c r="CN184" s="16">
        <f>+IFERROR((CN$168/'MATRIZ (A)'!CN184*1000),0)</f>
        <v>1670.8160830329805</v>
      </c>
      <c r="CO184" s="16">
        <f>+IFERROR((CO$168/'MATRIZ (A)'!CO184*1000),0)</f>
        <v>13345.760411688034</v>
      </c>
      <c r="CP184" s="16">
        <f>+IFERROR((CP$168/'MATRIZ (A)'!CP184*1000),0)</f>
        <v>8030.9609742889961</v>
      </c>
      <c r="CQ184" s="16">
        <f>+IFERROR((CQ$168/'MATRIZ (A)'!CQ184*1000),0)</f>
        <v>34613.120399828462</v>
      </c>
      <c r="CR184" s="16">
        <f>+IFERROR((CR$168/'MATRIZ (A)'!CR184*1000),0)</f>
        <v>91838.18283380245</v>
      </c>
      <c r="CS184" s="16">
        <f>+IFERROR((CS$168/'MATRIZ (A)'!CS184*1000),0)</f>
        <v>4810.6200864792927</v>
      </c>
      <c r="CT184" s="16">
        <f>+IFERROR((CT$168/'MATRIZ (A)'!CT184*1000),0)</f>
        <v>13675.824472516815</v>
      </c>
      <c r="CU184" s="16">
        <f>+IFERROR((CU$168/'MATRIZ (A)'!CU184*1000),0)</f>
        <v>24085.915739591619</v>
      </c>
      <c r="CV184" s="16">
        <f>+IFERROR((CV$168/'MATRIZ (A)'!CV184*1000),0)</f>
        <v>1008.4237301258978</v>
      </c>
      <c r="CW184" s="16">
        <f>+IFERROR((CW$168/'MATRIZ (A)'!CW184*1000),0)</f>
        <v>33153.182117911012</v>
      </c>
      <c r="CX184" s="16">
        <f>+IFERROR((CX$168/'MATRIZ (A)'!CX184*1000),0)</f>
        <v>10147.609464591234</v>
      </c>
      <c r="CY184" s="16">
        <f>+IFERROR((CY$168/'MATRIZ (A)'!CY184*1000),0)</f>
        <v>2858.6957813975478</v>
      </c>
      <c r="CZ184" s="16">
        <f>+IFERROR((CZ$168/'MATRIZ (A)'!CZ184*1000),0)</f>
        <v>4103.2910086966031</v>
      </c>
      <c r="DA184" s="16">
        <f>+IFERROR((DA$168/'MATRIZ (A)'!DA184*1000),0)</f>
        <v>24650.376337376318</v>
      </c>
      <c r="DB184" s="16">
        <f>+IFERROR((DB$168/'MATRIZ (A)'!DB184*1000),0)</f>
        <v>10813.144764269164</v>
      </c>
      <c r="DC184" s="16">
        <f>+IFERROR((DC$168/'MATRIZ (A)'!DC184*1000),0)</f>
        <v>10923.554213596479</v>
      </c>
      <c r="DD184" s="16">
        <f>+IFERROR((DD$168/'MATRIZ (A)'!DD184*1000),0)</f>
        <v>29372.101269202867</v>
      </c>
      <c r="DE184" s="16">
        <f>+IFERROR((DE$168/'MATRIZ (A)'!DE184*1000),0)</f>
        <v>13166.850002151448</v>
      </c>
      <c r="DF184" s="16">
        <f>+IFERROR((DF$168/'MATRIZ (A)'!DF184*1000),0)</f>
        <v>6072.7248086277305</v>
      </c>
      <c r="DG184" s="16">
        <f>+IFERROR((DG$168/'MATRIZ (A)'!DG184*1000),0)</f>
        <v>15301.550110996875</v>
      </c>
      <c r="DH184" s="16">
        <f>+IFERROR((DH$168/'MATRIZ (A)'!DH184*1000),0)</f>
        <v>13726.844544772557</v>
      </c>
      <c r="DI184" s="16">
        <f>+IFERROR((DI$168/'MATRIZ (A)'!DI184*1000),0)</f>
        <v>2694.5558114947767</v>
      </c>
      <c r="DJ184" s="16">
        <f>+IFERROR((DJ$168/'MATRIZ (A)'!DJ184*1000),0)</f>
        <v>3307.2355046004377</v>
      </c>
      <c r="DK184" s="16">
        <f>+IFERROR((DK$168/'MATRIZ (A)'!DK184*1000),0)</f>
        <v>1047.71176850192</v>
      </c>
      <c r="DL184" s="16">
        <f>+IFERROR((DL$168/'MATRIZ (A)'!DL184*1000),0)</f>
        <v>5210.6458209064031</v>
      </c>
      <c r="DM184" s="16">
        <f>+IFERROR((DM$168/'MATRIZ (A)'!DM184*1000),0)</f>
        <v>11.010830676309384</v>
      </c>
      <c r="DN184" s="16">
        <f>+IFERROR((DN$168/'MATRIZ (A)'!DN184*1000),0)</f>
        <v>31847.427630602942</v>
      </c>
      <c r="DO184" s="16">
        <f>+IFERROR((DO$168/'MATRIZ (A)'!DO184*1000),0)</f>
        <v>7185.3303621783643</v>
      </c>
      <c r="DP184" s="16">
        <f>+IFERROR((DP$168/'MATRIZ (A)'!DP184*1000),0)</f>
        <v>32915.121750415216</v>
      </c>
      <c r="DQ184" s="16">
        <f>+IFERROR((DQ$168/'MATRIZ (A)'!DQ184*1000),0)</f>
        <v>22072.219967236135</v>
      </c>
      <c r="DR184" s="16">
        <f>+IFERROR((DR$168/'MATRIZ (A)'!DR184*1000),0)</f>
        <v>37216.160892091786</v>
      </c>
      <c r="DS184" s="16">
        <f>+IFERROR((DS$168/'MATRIZ (A)'!DS184*1000),0)</f>
        <v>44136.888385888567</v>
      </c>
      <c r="DT184" s="16">
        <f>+IFERROR((DT$168/'MATRIZ (A)'!DT184*1000),0)</f>
        <v>39774.838416957973</v>
      </c>
      <c r="DU184" s="16">
        <f>+IFERROR((DU$168/'MATRIZ (A)'!DU184*1000),0)</f>
        <v>599.47258091892195</v>
      </c>
      <c r="DV184" s="16">
        <f>+IFERROR((DV$168/'MATRIZ (A)'!DV184*1000),0)</f>
        <v>162780.37362182545</v>
      </c>
      <c r="DW184" s="16">
        <f>+IFERROR((DW$168/'MATRIZ (A)'!DW184*1000),0)</f>
        <v>85797.03915948802</v>
      </c>
      <c r="DX184" s="16">
        <f>+IFERROR((DX$168/'MATRIZ (A)'!DX184*1000),0)</f>
        <v>12689.211498659959</v>
      </c>
      <c r="DY184" s="16">
        <f>+IFERROR((DY$168/'MATRIZ (A)'!DY184*1000),0)</f>
        <v>1599.0579384605408</v>
      </c>
      <c r="DZ184" s="16">
        <f>+IFERROR((DZ$168/'MATRIZ (A)'!DZ184*1000),0)</f>
        <v>3964.4262542343736</v>
      </c>
      <c r="EA184" s="16">
        <f>+IFERROR((EA$168/'MATRIZ (A)'!EA184*1000),0)</f>
        <v>10548.642824391709</v>
      </c>
      <c r="EB184" s="16">
        <f>+IFERROR((EB$168/'MATRIZ (A)'!EB184*1000),0)</f>
        <v>22937.753152033038</v>
      </c>
      <c r="EC184" s="16">
        <f>+IFERROR((EC$168/'MATRIZ (A)'!EC184*1000),0)</f>
        <v>18366.769136636925</v>
      </c>
      <c r="ED184" s="16">
        <f>+IFERROR((ED$168/'MATRIZ (A)'!ED184*1000),0)</f>
        <v>912.46435392226283</v>
      </c>
      <c r="EE184" s="16">
        <f>+IFERROR((EE$168/'MATRIZ (A)'!EE184*1000),0)</f>
        <v>27826.862173290843</v>
      </c>
      <c r="EF184" s="16">
        <f>+IFERROR((EF$168/'MATRIZ (A)'!EF184*1000),0)</f>
        <v>862.35925157562485</v>
      </c>
      <c r="EG184" s="16">
        <f>+IFERROR((EG$168/'MATRIZ (A)'!EG184*1000),0)</f>
        <v>12806.200460025046</v>
      </c>
      <c r="EH184" s="16">
        <f>+IFERROR((EH$168/'MATRIZ (A)'!EH184*1000),0)</f>
        <v>158810.00000000003</v>
      </c>
      <c r="EI184" s="18">
        <f>SUM(C184:EH184)</f>
        <v>2272804.0998408324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352</v>
      </c>
      <c r="FD184" s="179" t="s">
        <v>22</v>
      </c>
      <c r="FE184" s="180"/>
      <c r="FF184" s="20">
        <f>+'MIP 2017'!FH168</f>
        <v>55000831.808375902</v>
      </c>
      <c r="FG184" s="20">
        <f>+FH168</f>
        <v>55393684.750097647</v>
      </c>
      <c r="FH184" s="20">
        <f t="shared" ref="FH184:FH187" si="56">+FG184-FF184</f>
        <v>392852.94172174484</v>
      </c>
      <c r="FI184" s="80">
        <f t="shared" ref="FI184:FI187" si="57">+FH184/FF184</f>
        <v>7.1426727343043292E-3</v>
      </c>
    </row>
    <row r="185" spans="1:165" s="7" customFormat="1" ht="21.75" customHeight="1" thickBot="1" x14ac:dyDescent="0.25">
      <c r="A185" s="179" t="s">
        <v>56</v>
      </c>
      <c r="B185" s="180"/>
      <c r="C185" s="16">
        <f>+C184-'MIP 2017'!C184</f>
        <v>8.4756060657805392</v>
      </c>
      <c r="D185" s="16">
        <f>+D184-'MIP 2017'!D184</f>
        <v>2.5194200091997914</v>
      </c>
      <c r="E185" s="16">
        <f>+E184-'MIP 2017'!E184</f>
        <v>12.44033360964022</v>
      </c>
      <c r="F185" s="16">
        <f>+F184-'MIP 2017'!F184</f>
        <v>6.2699391526573436</v>
      </c>
      <c r="G185" s="16">
        <f>+G184-'MIP 2017'!G184</f>
        <v>0.9237156646108815</v>
      </c>
      <c r="H185" s="16">
        <f>+H184-'MIP 2017'!H184</f>
        <v>5.1371641310240648</v>
      </c>
      <c r="I185" s="16">
        <f>+I184-'MIP 2017'!I184</f>
        <v>2.4394502746247326</v>
      </c>
      <c r="J185" s="16">
        <f>+J184-'MIP 2017'!J184</f>
        <v>18.440564055735649</v>
      </c>
      <c r="K185" s="16">
        <f>+K184-'MIP 2017'!K184</f>
        <v>33.458262055240084</v>
      </c>
      <c r="L185" s="16">
        <f>+L184-'MIP 2017'!L184</f>
        <v>34.717385694372751</v>
      </c>
      <c r="M185" s="16">
        <f>+M184-'MIP 2017'!M184</f>
        <v>3.3288474617738757</v>
      </c>
      <c r="N185" s="16">
        <f>+N184-'MIP 2017'!N184</f>
        <v>12.290044726240922</v>
      </c>
      <c r="O185" s="16">
        <f>+O184-'MIP 2017'!O184</f>
        <v>4.1934111764562658</v>
      </c>
      <c r="P185" s="16">
        <f>+P184-'MIP 2017'!P184</f>
        <v>43.638226406932517</v>
      </c>
      <c r="Q185" s="16">
        <f>+Q184-'MIP 2017'!Q184</f>
        <v>30.251219151226451</v>
      </c>
      <c r="R185" s="16">
        <f>+R184-'MIP 2017'!R184</f>
        <v>34.890292154563213</v>
      </c>
      <c r="S185" s="16">
        <f>+S184-'MIP 2017'!S184</f>
        <v>43.489008364401343</v>
      </c>
      <c r="T185" s="16">
        <f>+T184-'MIP 2017'!T184</f>
        <v>27.988780295505421</v>
      </c>
      <c r="U185" s="16">
        <f>+U184-'MIP 2017'!U184</f>
        <v>28.035748322186919</v>
      </c>
      <c r="V185" s="16">
        <f>+V184-'MIP 2017'!V184</f>
        <v>7.3818541873938557</v>
      </c>
      <c r="W185" s="16">
        <f>+W184-'MIP 2017'!W184</f>
        <v>4.0085803635329285</v>
      </c>
      <c r="X185" s="16">
        <f>+X184-'MIP 2017'!X184</f>
        <v>99.290922722961113</v>
      </c>
      <c r="Y185" s="16">
        <f>+Y184-'MIP 2017'!Y184</f>
        <v>6.6080888648957625</v>
      </c>
      <c r="Z185" s="16">
        <f>+Z184-'MIP 2017'!Z184</f>
        <v>26.674502836859574</v>
      </c>
      <c r="AA185" s="16">
        <f>+AA184-'MIP 2017'!AA184</f>
        <v>2.2730574440663531</v>
      </c>
      <c r="AB185" s="16">
        <f>+AB184-'MIP 2017'!AB184</f>
        <v>43.493382692729938</v>
      </c>
      <c r="AC185" s="16">
        <f>+AC184-'MIP 2017'!AC184</f>
        <v>2.7767555978057317</v>
      </c>
      <c r="AD185" s="16">
        <f>+AD184-'MIP 2017'!AD184</f>
        <v>17.287422791296194</v>
      </c>
      <c r="AE185" s="16">
        <f>+AE184-'MIP 2017'!AE184</f>
        <v>9.3191792364132198</v>
      </c>
      <c r="AF185" s="16">
        <f>+AF184-'MIP 2017'!AF184</f>
        <v>4.0725850518065272</v>
      </c>
      <c r="AG185" s="16">
        <f>+AG184-'MIP 2017'!AG184</f>
        <v>0.93710169855010861</v>
      </c>
      <c r="AH185" s="16">
        <f>+AH184-'MIP 2017'!AH184</f>
        <v>0.55347745852986918</v>
      </c>
      <c r="AI185" s="16">
        <f>+AI184-'MIP 2017'!AI184</f>
        <v>84.745525106649438</v>
      </c>
      <c r="AJ185" s="16">
        <f>+AJ184-'MIP 2017'!AJ184</f>
        <v>15.157234114936273</v>
      </c>
      <c r="AK185" s="16">
        <f>+AK184-'MIP 2017'!AK184</f>
        <v>5.2451951842758717</v>
      </c>
      <c r="AL185" s="16">
        <f>+AL184-'MIP 2017'!AL184</f>
        <v>16.169695135401071</v>
      </c>
      <c r="AM185" s="16">
        <f>+AM184-'MIP 2017'!AM184</f>
        <v>45.518843201210984</v>
      </c>
      <c r="AN185" s="16">
        <f>+AN184-'MIP 2017'!AN184</f>
        <v>11.631093256875374</v>
      </c>
      <c r="AO185" s="16">
        <f>+AO184-'MIP 2017'!AO184</f>
        <v>20.459397011083638</v>
      </c>
      <c r="AP185" s="16">
        <f>+AP184-'MIP 2017'!AP184</f>
        <v>18.432584664717069</v>
      </c>
      <c r="AQ185" s="16">
        <f>+AQ184-'MIP 2017'!AQ184</f>
        <v>10.609528832764227</v>
      </c>
      <c r="AR185" s="16">
        <f>+AR184-'MIP 2017'!AR184</f>
        <v>12.843808601768387</v>
      </c>
      <c r="AS185" s="16">
        <f>+AS184-'MIP 2017'!AS184</f>
        <v>3.0072587259758166</v>
      </c>
      <c r="AT185" s="16">
        <f>+AT184-'MIP 2017'!AT184</f>
        <v>5.9433774858651987</v>
      </c>
      <c r="AU185" s="16">
        <f>+AU184-'MIP 2017'!AU184</f>
        <v>78.710578369085852</v>
      </c>
      <c r="AV185" s="16">
        <f>+AV184-'MIP 2017'!AV184</f>
        <v>4.4978796788691398</v>
      </c>
      <c r="AW185" s="16">
        <f>+AW184-'MIP 2017'!AW184</f>
        <v>77.863908006892416</v>
      </c>
      <c r="AX185" s="16">
        <f>+AX184-'MIP 2017'!AX184</f>
        <v>9.506019128634307</v>
      </c>
      <c r="AY185" s="16">
        <f>+AY184-'MIP 2017'!AY184</f>
        <v>68.470931592915804</v>
      </c>
      <c r="AZ185" s="16">
        <f>+AZ184-'MIP 2017'!AZ184</f>
        <v>1.6384615586990776</v>
      </c>
      <c r="BA185" s="16">
        <f>+BA184-'MIP 2017'!BA184</f>
        <v>5.0806764173956935</v>
      </c>
      <c r="BB185" s="16">
        <f>+BB184-'MIP 2017'!BB184</f>
        <v>8.162091061085448</v>
      </c>
      <c r="BC185" s="16">
        <f>+BC184-'MIP 2017'!BC184</f>
        <v>26.447266681792826</v>
      </c>
      <c r="BD185" s="16">
        <f>+BD184-'MIP 2017'!BD184</f>
        <v>46.562979319751321</v>
      </c>
      <c r="BE185" s="16">
        <f>+BE184-'MIP 2017'!BE184</f>
        <v>7.1436769846923198</v>
      </c>
      <c r="BF185" s="16">
        <f>+BF184-'MIP 2017'!BF184</f>
        <v>17.986140100118064</v>
      </c>
      <c r="BG185" s="16">
        <f>+BG184-'MIP 2017'!BG184</f>
        <v>4.3621757722216898</v>
      </c>
      <c r="BH185" s="16">
        <f>+BH184-'MIP 2017'!BH184</f>
        <v>9.1006683223295113</v>
      </c>
      <c r="BI185" s="16">
        <f>+BI184-'MIP 2017'!BI184</f>
        <v>8.3205005781856016</v>
      </c>
      <c r="BJ185" s="16">
        <f>+BJ184-'MIP 2017'!BJ184</f>
        <v>0.89932513736175679</v>
      </c>
      <c r="BK185" s="16">
        <f>+BK184-'MIP 2017'!BK184</f>
        <v>0.78473527939888754</v>
      </c>
      <c r="BL185" s="16">
        <f>+BL184-'MIP 2017'!BL184</f>
        <v>1.6961064669847019</v>
      </c>
      <c r="BM185" s="16">
        <f>+BM184-'MIP 2017'!BM184</f>
        <v>4.2233984480649269</v>
      </c>
      <c r="BN185" s="16">
        <f>+BN184-'MIP 2017'!BN184</f>
        <v>3.1277787628209808</v>
      </c>
      <c r="BO185" s="16">
        <f>+BO184-'MIP 2017'!BO184</f>
        <v>30.836327036297007</v>
      </c>
      <c r="BP185" s="16">
        <f>+BP184-'MIP 2017'!BP184</f>
        <v>0.59869538124030441</v>
      </c>
      <c r="BQ185" s="16">
        <f>+BQ184-'MIP 2017'!BQ184</f>
        <v>0.91055838018178292</v>
      </c>
      <c r="BR185" s="16">
        <f>+BR184-'MIP 2017'!BR184</f>
        <v>6.3225601134545286</v>
      </c>
      <c r="BS185" s="16">
        <f>+BS184-'MIP 2017'!BS184</f>
        <v>3.7089486979273261</v>
      </c>
      <c r="BT185" s="16">
        <f>+BT184-'MIP 2017'!BT184</f>
        <v>7.1171571661889175</v>
      </c>
      <c r="BU185" s="16">
        <f>+BU184-'MIP 2017'!BU184</f>
        <v>3.1356741538220376</v>
      </c>
      <c r="BV185" s="16">
        <f>+BV184-'MIP 2017'!BV184</f>
        <v>266.25753943919699</v>
      </c>
      <c r="BW185" s="16">
        <f>+BW184-'MIP 2017'!BW184</f>
        <v>63.334700624682227</v>
      </c>
      <c r="BX185" s="16">
        <f>+BX184-'MIP 2017'!BX184</f>
        <v>115.56900590382793</v>
      </c>
      <c r="BY185" s="16">
        <f>+BY184-'MIP 2017'!BY184</f>
        <v>36.069594148909346</v>
      </c>
      <c r="BZ185" s="16">
        <f>+BZ184-'MIP 2017'!BZ184</f>
        <v>6.4636728885275261</v>
      </c>
      <c r="CA185" s="16">
        <f>+CA184-'MIP 2017'!CA184</f>
        <v>4.8458482210517104</v>
      </c>
      <c r="CB185" s="16">
        <f>+CB184-'MIP 2017'!CB184</f>
        <v>2.4401041155215353E-3</v>
      </c>
      <c r="CC185" s="16">
        <f>+CC184-'MIP 2017'!CC184</f>
        <v>0</v>
      </c>
      <c r="CD185" s="16">
        <f>+CD184-'MIP 2017'!CD184</f>
        <v>0</v>
      </c>
      <c r="CE185" s="16">
        <f>+CE184-'MIP 2017'!CE184</f>
        <v>4.4572314350043598</v>
      </c>
      <c r="CF185" s="16">
        <f>+CF184-'MIP 2017'!CF184</f>
        <v>167.59390170063853</v>
      </c>
      <c r="CG185" s="16">
        <f>+CG184-'MIP 2017'!CG184</f>
        <v>1090.9824891195749</v>
      </c>
      <c r="CH185" s="16">
        <f>+CH184-'MIP 2017'!CH184</f>
        <v>317.16576006901596</v>
      </c>
      <c r="CI185" s="16">
        <f>+CI184-'MIP 2017'!CI184</f>
        <v>4.8315582579956384E-2</v>
      </c>
      <c r="CJ185" s="16">
        <f>+CJ184-'MIP 2017'!CJ184</f>
        <v>279.01915929852657</v>
      </c>
      <c r="CK185" s="16">
        <f>+CK184-'MIP 2017'!CK184</f>
        <v>902.69319660244946</v>
      </c>
      <c r="CL185" s="16">
        <f>+CL184-'MIP 2017'!CL184</f>
        <v>82.410974736332719</v>
      </c>
      <c r="CM185" s="16">
        <f>+CM184-'MIP 2017'!CM184</f>
        <v>131.27421936300607</v>
      </c>
      <c r="CN185" s="16">
        <f>+CN184-'MIP 2017'!CN184</f>
        <v>4.8160830329804867</v>
      </c>
      <c r="CO185" s="16">
        <f>+CO184-'MIP 2017'!CO184</f>
        <v>74.760411688033855</v>
      </c>
      <c r="CP185" s="16">
        <f>+CP184-'MIP 2017'!CP184</f>
        <v>27.960974288996113</v>
      </c>
      <c r="CQ185" s="16">
        <f>+CQ184-'MIP 2017'!CQ184</f>
        <v>3184.1203998284618</v>
      </c>
      <c r="CR185" s="16">
        <f>+CR184-'MIP 2017'!CR184</f>
        <v>2668.1828338024497</v>
      </c>
      <c r="CS185" s="16">
        <f>+CS184-'MIP 2017'!CS184</f>
        <v>15.620086479292695</v>
      </c>
      <c r="CT185" s="16">
        <f>+CT184-'MIP 2017'!CT184</f>
        <v>64.824472516815149</v>
      </c>
      <c r="CU185" s="16">
        <f>+CU184-'MIP 2017'!CU184</f>
        <v>37.915739591619058</v>
      </c>
      <c r="CV185" s="16">
        <f>+CV184-'MIP 2017'!CV184</f>
        <v>0.42373012589780501</v>
      </c>
      <c r="CW185" s="16">
        <f>+CW184-'MIP 2017'!CW184</f>
        <v>85.182117911012028</v>
      </c>
      <c r="CX185" s="16">
        <f>+CX184-'MIP 2017'!CX184</f>
        <v>36.609464591234428</v>
      </c>
      <c r="CY185" s="16">
        <f>+CY184-'MIP 2017'!CY184</f>
        <v>16.695781397547762</v>
      </c>
      <c r="CZ185" s="16">
        <f>+CZ184-'MIP 2017'!CZ184</f>
        <v>28.291008696603058</v>
      </c>
      <c r="DA185" s="16">
        <f>+DA184-'MIP 2017'!DA184</f>
        <v>48.376337376317679</v>
      </c>
      <c r="DB185" s="16">
        <f>+DB184-'MIP 2017'!DB184</f>
        <v>45.144764269163716</v>
      </c>
      <c r="DC185" s="16">
        <f>+DC184-'MIP 2017'!DC184</f>
        <v>102.5542135964788</v>
      </c>
      <c r="DD185" s="16">
        <f>+DD184-'MIP 2017'!DD184</f>
        <v>50.101269202867115</v>
      </c>
      <c r="DE185" s="16">
        <f>+DE184-'MIP 2017'!DE184</f>
        <v>19.85000215144828</v>
      </c>
      <c r="DF185" s="16">
        <f>+DF184-'MIP 2017'!DF184</f>
        <v>2.7248086277304537</v>
      </c>
      <c r="DG185" s="16">
        <f>+DG184-'MIP 2017'!DG184</f>
        <v>124.55011099687545</v>
      </c>
      <c r="DH185" s="16">
        <f>+DH184-'MIP 2017'!DH184</f>
        <v>162.84454477255713</v>
      </c>
      <c r="DI185" s="16">
        <f>+DI184-'MIP 2017'!DI184</f>
        <v>7.5558114947766626</v>
      </c>
      <c r="DJ185" s="16">
        <f>+DJ184-'MIP 2017'!DJ184</f>
        <v>184.23550460043771</v>
      </c>
      <c r="DK185" s="16">
        <f>+DK184-'MIP 2017'!DK184</f>
        <v>8.7117685019200053</v>
      </c>
      <c r="DL185" s="16">
        <f>+DL184-'MIP 2017'!DL184</f>
        <v>39.64582090640306</v>
      </c>
      <c r="DM185" s="16">
        <f>+DM184-'MIP 2017'!DM184</f>
        <v>1.0830676309383946E-2</v>
      </c>
      <c r="DN185" s="16">
        <f>+DN184-'MIP 2017'!DN184</f>
        <v>447.42763060294237</v>
      </c>
      <c r="DO185" s="16">
        <f>+DO184-'MIP 2017'!DO184</f>
        <v>471.33036217836434</v>
      </c>
      <c r="DP185" s="16">
        <f>+DP184-'MIP 2017'!DP184</f>
        <v>209.1217504152155</v>
      </c>
      <c r="DQ185" s="16">
        <f>+DQ184-'MIP 2017'!DQ184</f>
        <v>179.21996723613483</v>
      </c>
      <c r="DR185" s="16">
        <f>+DR184-'MIP 2017'!DR184</f>
        <v>201.16089209178608</v>
      </c>
      <c r="DS185" s="16">
        <f>+DS184-'MIP 2017'!DS184</f>
        <v>24.888385888567427</v>
      </c>
      <c r="DT185" s="16">
        <f>+DT184-'MIP 2017'!DT184</f>
        <v>84.838416957973095</v>
      </c>
      <c r="DU185" s="16">
        <f>+DU184-'MIP 2017'!DU184</f>
        <v>0.47258091892194898</v>
      </c>
      <c r="DV185" s="16">
        <f>+DV184-'MIP 2017'!DV184</f>
        <v>226.37362182544894</v>
      </c>
      <c r="DW185" s="16">
        <f>+DW184-'MIP 2017'!DW184</f>
        <v>825.03915948802023</v>
      </c>
      <c r="DX185" s="16">
        <f>+DX184-'MIP 2017'!DX184</f>
        <v>573.21149865995903</v>
      </c>
      <c r="DY185" s="16">
        <f>+DY184-'MIP 2017'!DY184</f>
        <v>190.05793846054075</v>
      </c>
      <c r="DZ185" s="16">
        <f>+DZ184-'MIP 2017'!DZ184</f>
        <v>49.426254234373573</v>
      </c>
      <c r="EA185" s="16">
        <f>+EA184-'MIP 2017'!EA184</f>
        <v>330.64282439170893</v>
      </c>
      <c r="EB185" s="16">
        <f>+EB184-'MIP 2017'!EB184</f>
        <v>51.753152033037622</v>
      </c>
      <c r="EC185" s="16">
        <f>+EC184-'MIP 2017'!EC184</f>
        <v>107.7691366369254</v>
      </c>
      <c r="ED185" s="16">
        <f>+ED184-'MIP 2017'!ED184</f>
        <v>20.464353922262831</v>
      </c>
      <c r="EE185" s="16">
        <f>+EE184-'MIP 2017'!EE184</f>
        <v>110.8621732908432</v>
      </c>
      <c r="EF185" s="16">
        <f>+EF184-'MIP 2017'!EF184</f>
        <v>0.3592515756248531</v>
      </c>
      <c r="EG185" s="16">
        <f>+EG184-'MIP 2017'!EG184</f>
        <v>13.200460025045686</v>
      </c>
      <c r="EH185" s="16">
        <f>+EH184-'MIP 2017'!EH184</f>
        <v>0</v>
      </c>
      <c r="EI185" s="18">
        <f>SUM(C185:EH185)</f>
        <v>15892.099840832312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353</v>
      </c>
      <c r="FD185" s="179" t="s">
        <v>27</v>
      </c>
      <c r="FE185" s="180"/>
      <c r="FF185" s="20">
        <f>+'MIP 2017'!EI181</f>
        <v>10767857.559065783</v>
      </c>
      <c r="FG185" s="20">
        <f>+EI181</f>
        <v>10838727.457468141</v>
      </c>
      <c r="FH185" s="20">
        <f t="shared" si="56"/>
        <v>70869.898402357474</v>
      </c>
      <c r="FI185" s="80">
        <f t="shared" si="57"/>
        <v>6.5816155176282006E-3</v>
      </c>
    </row>
    <row r="186" spans="1:165" ht="21.75" customHeight="1" thickBot="1" x14ac:dyDescent="0.3">
      <c r="FC186" s="1" t="s">
        <v>354</v>
      </c>
      <c r="FD186" s="179" t="s">
        <v>24</v>
      </c>
      <c r="FE186" s="180"/>
      <c r="FF186" s="20">
        <f>+'MIP 2017'!EI174</f>
        <v>15221845.813049003</v>
      </c>
      <c r="FG186" s="20">
        <f>+EI174</f>
        <v>15313816.097698126</v>
      </c>
      <c r="FH186" s="20">
        <f t="shared" si="56"/>
        <v>91970.284649122506</v>
      </c>
      <c r="FI186" s="80">
        <f t="shared" si="57"/>
        <v>6.0419929211397291E-3</v>
      </c>
    </row>
    <row r="187" spans="1:165" s="7" customFormat="1" ht="21.75" customHeight="1" thickBot="1" x14ac:dyDescent="0.25">
      <c r="A187" s="179" t="s">
        <v>54</v>
      </c>
      <c r="B187" s="180"/>
      <c r="C187" s="16">
        <f>+C174-'MIP 2017'!C174</f>
        <v>17.045655226396775</v>
      </c>
      <c r="D187" s="16">
        <f>+D174-'MIP 2017'!D174</f>
        <v>3.0925197489252696</v>
      </c>
      <c r="E187" s="16">
        <f>+E174-'MIP 2017'!E174</f>
        <v>34.42344467366911</v>
      </c>
      <c r="F187" s="16">
        <f>+F174-'MIP 2017'!F174</f>
        <v>24.443296302794806</v>
      </c>
      <c r="G187" s="16">
        <f>+G174-'MIP 2017'!G174</f>
        <v>3.5189903186974334</v>
      </c>
      <c r="H187" s="16">
        <f>+H174-'MIP 2017'!H174</f>
        <v>9.808428673655726</v>
      </c>
      <c r="I187" s="16">
        <f>+I174-'MIP 2017'!I174</f>
        <v>7.9411389800161487</v>
      </c>
      <c r="J187" s="16">
        <f>+J174-'MIP 2017'!J174</f>
        <v>34.615835391811743</v>
      </c>
      <c r="K187" s="16">
        <f>+K174-'MIP 2017'!K174</f>
        <v>52.792213151873511</v>
      </c>
      <c r="L187" s="16">
        <f>+L174-'MIP 2017'!L174</f>
        <v>45.683276288031266</v>
      </c>
      <c r="M187" s="16">
        <f>+M174-'MIP 2017'!M174</f>
        <v>14.953368476893047</v>
      </c>
      <c r="N187" s="16">
        <f>+N174-'MIP 2017'!N174</f>
        <v>44.05044282300878</v>
      </c>
      <c r="O187" s="16">
        <f>+O174-'MIP 2017'!O174</f>
        <v>17.061699444197075</v>
      </c>
      <c r="P187" s="16">
        <f>+P174-'MIP 2017'!P174</f>
        <v>172.46080384936067</v>
      </c>
      <c r="Q187" s="16">
        <f>+Q174-'MIP 2017'!Q174</f>
        <v>61.204838999785352</v>
      </c>
      <c r="R187" s="16">
        <f>+R174-'MIP 2017'!R174</f>
        <v>156.36959249066422</v>
      </c>
      <c r="S187" s="16">
        <f>+S174-'MIP 2017'!S174</f>
        <v>128.06977356565767</v>
      </c>
      <c r="T187" s="16">
        <f>+T174-'MIP 2017'!T174</f>
        <v>40.757043222012726</v>
      </c>
      <c r="U187" s="16">
        <f>+U174-'MIP 2017'!U174</f>
        <v>43.441633744605497</v>
      </c>
      <c r="V187" s="16">
        <f>+V174-'MIP 2017'!V174</f>
        <v>13.583423785137711</v>
      </c>
      <c r="W187" s="16">
        <f>+W174-'MIP 2017'!W174</f>
        <v>12.527396756433518</v>
      </c>
      <c r="X187" s="16">
        <f>+X174-'MIP 2017'!X174</f>
        <v>255.39926266000839</v>
      </c>
      <c r="Y187" s="16">
        <f>+Y174-'MIP 2017'!Y174</f>
        <v>12.93559908357247</v>
      </c>
      <c r="Z187" s="16">
        <f>+Z174-'MIP 2017'!Z174</f>
        <v>52.992245150706367</v>
      </c>
      <c r="AA187" s="16">
        <f>+AA174-'MIP 2017'!AA174</f>
        <v>6.3028130301972851</v>
      </c>
      <c r="AB187" s="16">
        <f>+AB174-'MIP 2017'!AB174</f>
        <v>74.140347244192526</v>
      </c>
      <c r="AC187" s="16">
        <f>+AC174-'MIP 2017'!AC174</f>
        <v>6.233292646762493</v>
      </c>
      <c r="AD187" s="16">
        <f>+AD174-'MIP 2017'!AD174</f>
        <v>1.9715651957285729</v>
      </c>
      <c r="AE187" s="16">
        <f>+AE174-'MIP 2017'!AE174</f>
        <v>25.407909079204273</v>
      </c>
      <c r="AF187" s="16">
        <f>+AF174-'MIP 2017'!AF174</f>
        <v>15.307178623172149</v>
      </c>
      <c r="AG187" s="16">
        <f>+AG174-'MIP 2017'!AG174</f>
        <v>0.47275904393453771</v>
      </c>
      <c r="AH187" s="16">
        <f>+AH174-'MIP 2017'!AH174</f>
        <v>0.33195414502932863</v>
      </c>
      <c r="AI187" s="16">
        <f>+AI174-'MIP 2017'!AI174</f>
        <v>543.6070144581463</v>
      </c>
      <c r="AJ187" s="16">
        <f>+AJ174-'MIP 2017'!AJ174</f>
        <v>118.93955069415097</v>
      </c>
      <c r="AK187" s="16">
        <f>+AK174-'MIP 2017'!AK174</f>
        <v>33.558609883402823</v>
      </c>
      <c r="AL187" s="16">
        <f>+AL174-'MIP 2017'!AL174</f>
        <v>131.53713325272474</v>
      </c>
      <c r="AM187" s="16">
        <f>+AM174-'MIP 2017'!AM174</f>
        <v>192.31230688036885</v>
      </c>
      <c r="AN187" s="16">
        <f>+AN174-'MIP 2017'!AN174</f>
        <v>51.205609280248609</v>
      </c>
      <c r="AO187" s="16">
        <f>+AO174-'MIP 2017'!AO174</f>
        <v>215.23367069416418</v>
      </c>
      <c r="AP187" s="16">
        <f>+AP174-'MIP 2017'!AP174</f>
        <v>87.179857579511008</v>
      </c>
      <c r="AQ187" s="16">
        <f>+AQ174-'MIP 2017'!AQ174</f>
        <v>84.199163597309962</v>
      </c>
      <c r="AR187" s="16">
        <f>+AR174-'MIP 2017'!AR174</f>
        <v>78.663334136582307</v>
      </c>
      <c r="AS187" s="16">
        <f>+AS174-'MIP 2017'!AS174</f>
        <v>23.738739646254544</v>
      </c>
      <c r="AT187" s="16">
        <f>+AT174-'MIP 2017'!AT174</f>
        <v>67.178327852264374</v>
      </c>
      <c r="AU187" s="16">
        <f>+AU174-'MIP 2017'!AU174</f>
        <v>613.60599270816601</v>
      </c>
      <c r="AV187" s="16">
        <f>+AV174-'MIP 2017'!AV174</f>
        <v>46.256285132203629</v>
      </c>
      <c r="AW187" s="16">
        <f>+AW174-'MIP 2017'!AW174</f>
        <v>661.74441037132783</v>
      </c>
      <c r="AX187" s="16">
        <f>+AX174-'MIP 2017'!AX174</f>
        <v>39.092618151156785</v>
      </c>
      <c r="AY187" s="16">
        <f>+AY174-'MIP 2017'!AY174</f>
        <v>95.878376328186278</v>
      </c>
      <c r="AZ187" s="16">
        <f>+AZ174-'MIP 2017'!AZ174</f>
        <v>3.5495578943894088</v>
      </c>
      <c r="BA187" s="16">
        <f>+BA174-'MIP 2017'!BA174</f>
        <v>7.6156441547848317</v>
      </c>
      <c r="BB187" s="16">
        <f>+BB174-'MIP 2017'!BB174</f>
        <v>34.616069268238789</v>
      </c>
      <c r="BC187" s="16">
        <f>+BC174-'MIP 2017'!BC174</f>
        <v>177.86443818799307</v>
      </c>
      <c r="BD187" s="16">
        <f>+BD174-'MIP 2017'!BD174</f>
        <v>190.57410664770578</v>
      </c>
      <c r="BE187" s="16">
        <f>+BE174-'MIP 2017'!BE174</f>
        <v>74.03896590849763</v>
      </c>
      <c r="BF187" s="16">
        <f>+BF174-'MIP 2017'!BF174</f>
        <v>144.66173485400213</v>
      </c>
      <c r="BG187" s="16">
        <f>+BG174-'MIP 2017'!BG174</f>
        <v>52.353787776381068</v>
      </c>
      <c r="BH187" s="16">
        <f>+BH174-'MIP 2017'!BH174</f>
        <v>71.360354662392638</v>
      </c>
      <c r="BI187" s="16">
        <f>+BI174-'MIP 2017'!BI174</f>
        <v>56.1395487742775</v>
      </c>
      <c r="BJ187" s="16">
        <f>+BJ174-'MIP 2017'!BJ174</f>
        <v>9.6356271178556199</v>
      </c>
      <c r="BK187" s="16">
        <f>+BK174-'MIP 2017'!BK174</f>
        <v>7.4028828727514338</v>
      </c>
      <c r="BL187" s="16">
        <f>+BL174-'MIP 2017'!BL174</f>
        <v>12.734325392415485</v>
      </c>
      <c r="BM187" s="16">
        <f>+BM174-'MIP 2017'!BM174</f>
        <v>48.801338432000193</v>
      </c>
      <c r="BN187" s="16">
        <f>+BN174-'MIP 2017'!BN174</f>
        <v>36.995176158030517</v>
      </c>
      <c r="BO187" s="16">
        <f>+BO174-'MIP 2017'!BO174</f>
        <v>163.46085149172723</v>
      </c>
      <c r="BP187" s="16">
        <f>+BP174-'MIP 2017'!BP174</f>
        <v>4.5297053507629244</v>
      </c>
      <c r="BQ187" s="16">
        <f>+BQ174-'MIP 2017'!BQ174</f>
        <v>9.2748713298897201</v>
      </c>
      <c r="BR187" s="16">
        <f>+BR174-'MIP 2017'!BR174</f>
        <v>64.526368962717243</v>
      </c>
      <c r="BS187" s="16">
        <f>+BS174-'MIP 2017'!BS174</f>
        <v>31.967026298349083</v>
      </c>
      <c r="BT187" s="16">
        <f>+BT174-'MIP 2017'!BT174</f>
        <v>21.216396427538712</v>
      </c>
      <c r="BU187" s="16">
        <f>+BU174-'MIP 2017'!BU174</f>
        <v>33.02174661855679</v>
      </c>
      <c r="BV187" s="16">
        <f>+BV174-'MIP 2017'!BV174</f>
        <v>2255.9458070215114</v>
      </c>
      <c r="BW187" s="16">
        <f>+BW174-'MIP 2017'!BW174</f>
        <v>307.5136337347285</v>
      </c>
      <c r="BX187" s="16">
        <f>+BX174-'MIP 2017'!BX174</f>
        <v>1814.6568141330499</v>
      </c>
      <c r="BY187" s="16">
        <f>+BY174-'MIP 2017'!BY174</f>
        <v>403.63047202022426</v>
      </c>
      <c r="BZ187" s="16">
        <f>+BZ174-'MIP 2017'!BZ174</f>
        <v>19.817817637206645</v>
      </c>
      <c r="CA187" s="16">
        <f>+CA174-'MIP 2017'!CA174</f>
        <v>17.852236521304803</v>
      </c>
      <c r="CB187" s="16">
        <f>+CB174-'MIP 2017'!CB174</f>
        <v>1.0956376820104197E-2</v>
      </c>
      <c r="CC187" s="16">
        <f>+CC174-'MIP 2017'!CC174</f>
        <v>0</v>
      </c>
      <c r="CD187" s="16">
        <f>+CD174-'MIP 2017'!CD174</f>
        <v>0</v>
      </c>
      <c r="CE187" s="16">
        <f>+CE174-'MIP 2017'!CE174</f>
        <v>29.859511404880323</v>
      </c>
      <c r="CF187" s="16">
        <f>+CF174-'MIP 2017'!CF174</f>
        <v>1032.571493804804</v>
      </c>
      <c r="CG187" s="16">
        <f>+CG174-'MIP 2017'!CG174</f>
        <v>3438.3414176099468</v>
      </c>
      <c r="CH187" s="16">
        <f>+CH174-'MIP 2017'!CH174</f>
        <v>738.9515602596075</v>
      </c>
      <c r="CI187" s="16">
        <f>+CI174-'MIP 2017'!CI174</f>
        <v>0.81345694701138882</v>
      </c>
      <c r="CJ187" s="16">
        <f>+CJ174-'MIP 2017'!CJ174</f>
        <v>860.10635321962036</v>
      </c>
      <c r="CK187" s="16">
        <f>+CK174-'MIP 2017'!CK174</f>
        <v>505.22443208881668</v>
      </c>
      <c r="CL187" s="16">
        <f>+CL174-'MIP 2017'!CL174</f>
        <v>351.24544662499102</v>
      </c>
      <c r="CM187" s="16">
        <f>+CM174-'MIP 2017'!CM174</f>
        <v>777.47118370864155</v>
      </c>
      <c r="CN187" s="16">
        <f>+CN174-'MIP 2017'!CN174</f>
        <v>45.668085825618618</v>
      </c>
      <c r="CO187" s="16">
        <f>+CO174-'MIP 2017'!CO174</f>
        <v>733.70072609269118</v>
      </c>
      <c r="CP187" s="16">
        <f>+CP174-'MIP 2017'!CP174</f>
        <v>175.37197193625616</v>
      </c>
      <c r="CQ187" s="16">
        <f>+CQ174-'MIP 2017'!CQ174</f>
        <v>19552.747678631946</v>
      </c>
      <c r="CR187" s="16">
        <f>+CR174-'MIP 2017'!CR174</f>
        <v>9226.4843830701429</v>
      </c>
      <c r="CS187" s="16">
        <f>+CS174-'MIP 2017'!CS174</f>
        <v>150.76774407776247</v>
      </c>
      <c r="CT187" s="16">
        <f>+CT174-'MIP 2017'!CT174</f>
        <v>864.36846225295449</v>
      </c>
      <c r="CU187" s="16">
        <f>+CU174-'MIP 2017'!CU174</f>
        <v>650.33128787315218</v>
      </c>
      <c r="CV187" s="16">
        <f>+CV174-'MIP 2017'!CV174</f>
        <v>13.494396481284639</v>
      </c>
      <c r="CW187" s="16">
        <f>+CW174-'MIP 2017'!CW174</f>
        <v>1496.0562920041848</v>
      </c>
      <c r="CX187" s="16">
        <f>+CX174-'MIP 2017'!CX174</f>
        <v>396.99147239608283</v>
      </c>
      <c r="CY187" s="16">
        <f>+CY174-'MIP 2017'!CY174</f>
        <v>419.49001738446532</v>
      </c>
      <c r="CZ187" s="16">
        <f>+CZ174-'MIP 2017'!CZ174</f>
        <v>491.86783814900264</v>
      </c>
      <c r="DA187" s="16">
        <f>+DA174-'MIP 2017'!DA174</f>
        <v>238.07138120982563</v>
      </c>
      <c r="DB187" s="16">
        <f>+DB174-'MIP 2017'!DB174</f>
        <v>205.53241558343143</v>
      </c>
      <c r="DC187" s="16">
        <f>+DC174-'MIP 2017'!DC174</f>
        <v>639.69941258394101</v>
      </c>
      <c r="DD187" s="16">
        <f>+DD174-'MIP 2017'!DD174</f>
        <v>1108.8948894347996</v>
      </c>
      <c r="DE187" s="16">
        <f>+DE174-'MIP 2017'!DE174</f>
        <v>152.12847524757672</v>
      </c>
      <c r="DF187" s="16">
        <f>+DF174-'MIP 2017'!DF174</f>
        <v>60.382253568706801</v>
      </c>
      <c r="DG187" s="16">
        <f>+DG174-'MIP 2017'!DG174</f>
        <v>967.90949710913992</v>
      </c>
      <c r="DH187" s="16">
        <f>+DH174-'MIP 2017'!DH174</f>
        <v>796.28452535740507</v>
      </c>
      <c r="DI187" s="16">
        <f>+DI174-'MIP 2017'!DI174</f>
        <v>21.273680901221269</v>
      </c>
      <c r="DJ187" s="16">
        <f>+DJ174-'MIP 2017'!DJ174</f>
        <v>952.37707390149444</v>
      </c>
      <c r="DK187" s="16">
        <f>+DK174-'MIP 2017'!DK174</f>
        <v>41.274906069465942</v>
      </c>
      <c r="DL187" s="16">
        <f>+DL174-'MIP 2017'!DL174</f>
        <v>156.83804197288919</v>
      </c>
      <c r="DM187" s="16">
        <f>+DM174-'MIP 2017'!DM174</f>
        <v>6.9229331490163304E-2</v>
      </c>
      <c r="DN187" s="16">
        <f>+DN174-'MIP 2017'!DN174</f>
        <v>1820.9276320594508</v>
      </c>
      <c r="DO187" s="16">
        <f>+DO174-'MIP 2017'!DO174</f>
        <v>3248.8085149460967</v>
      </c>
      <c r="DP187" s="16">
        <f>+DP174-'MIP 2017'!DP174</f>
        <v>1221.2196241665515</v>
      </c>
      <c r="DQ187" s="16">
        <f>+DQ174-'MIP 2017'!DQ174</f>
        <v>778.34680569029297</v>
      </c>
      <c r="DR187" s="16">
        <f>+DR174-'MIP 2017'!DR174</f>
        <v>2352.045454575331</v>
      </c>
      <c r="DS187" s="16">
        <f>+DS174-'MIP 2017'!DS174</f>
        <v>404.05182496912312</v>
      </c>
      <c r="DT187" s="16">
        <f>+DT174-'MIP 2017'!DT174</f>
        <v>1446.1867803607602</v>
      </c>
      <c r="DU187" s="16">
        <f>+DU174-'MIP 2017'!DU174</f>
        <v>10.522844524348329</v>
      </c>
      <c r="DV187" s="16">
        <f>+DV174-'MIP 2017'!DV174</f>
        <v>3057.8190626897849</v>
      </c>
      <c r="DW187" s="16">
        <f>+DW174-'MIP 2017'!DW174</f>
        <v>15652.304415270919</v>
      </c>
      <c r="DX187" s="16">
        <f>+DX174-'MIP 2017'!DX174</f>
        <v>603.22282731217274</v>
      </c>
      <c r="DY187" s="16">
        <f>+DY174-'MIP 2017'!DY174</f>
        <v>1279.1506211381111</v>
      </c>
      <c r="DZ187" s="16">
        <f>+DZ174-'MIP 2017'!DZ174</f>
        <v>346.46998782891387</v>
      </c>
      <c r="EA187" s="16">
        <f>+EA174-'MIP 2017'!EA174</f>
        <v>1271.4476641581859</v>
      </c>
      <c r="EB187" s="16">
        <f>+EB174-'MIP 2017'!EB174</f>
        <v>219.61706795499776</v>
      </c>
      <c r="EC187" s="16">
        <f>+EC174-'MIP 2017'!EC174</f>
        <v>213.73920442593226</v>
      </c>
      <c r="ED187" s="16">
        <f>+ED174-'MIP 2017'!ED174</f>
        <v>89.963535715829494</v>
      </c>
      <c r="EE187" s="16">
        <f>+EE174-'MIP 2017'!EE174</f>
        <v>105.63848480831439</v>
      </c>
      <c r="EF187" s="16">
        <f>+EF174-'MIP 2017'!EF174</f>
        <v>2.4281794477246876</v>
      </c>
      <c r="EG187" s="16">
        <f>+EG174-'MIP 2017'!EG174</f>
        <v>4.6741184815173256</v>
      </c>
      <c r="EH187" s="16">
        <f>+EH174-'MIP 2017'!EH174</f>
        <v>0</v>
      </c>
      <c r="EI187" s="18">
        <f>SUM(C187:EH187)</f>
        <v>91970.284649128022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355</v>
      </c>
      <c r="FD187" s="179" t="s">
        <v>33</v>
      </c>
      <c r="FE187" s="180"/>
      <c r="FF187" s="20">
        <f>+'MIP 2017'!EI184</f>
        <v>2256912</v>
      </c>
      <c r="FG187" s="20">
        <f>+EI184</f>
        <v>2272804.0998408324</v>
      </c>
      <c r="FH187" s="20">
        <f t="shared" si="56"/>
        <v>15892.099840832409</v>
      </c>
      <c r="FI187" s="80">
        <f t="shared" si="57"/>
        <v>7.0415239233219589E-3</v>
      </c>
    </row>
    <row r="188" spans="1:165" s="7" customFormat="1" ht="21.75" customHeight="1" thickBot="1" x14ac:dyDescent="0.3">
      <c r="A188" s="179" t="s">
        <v>64</v>
      </c>
      <c r="B188" s="180"/>
      <c r="C188" s="16">
        <f>+IFERROR(ROUND(((C187*1000000)/('MIP 2017'!C193*13)),0),0)</f>
        <v>7</v>
      </c>
      <c r="D188" s="16">
        <f>+IFERROR(ROUND(((D187*1000000)/('MIP 2017'!D193*13)),0),0)</f>
        <v>1</v>
      </c>
      <c r="E188" s="16">
        <f>+IFERROR(ROUND(((E187*1000000)/('MIP 2017'!E193*13)),0),0)</f>
        <v>11</v>
      </c>
      <c r="F188" s="16">
        <f>+IFERROR(ROUND(((F187*1000000)/('MIP 2017'!F193*13)),0),0)</f>
        <v>4</v>
      </c>
      <c r="G188" s="16">
        <f>+IFERROR(ROUND(((G187*1000000)/('MIP 2017'!G193*13)),0),0)</f>
        <v>1</v>
      </c>
      <c r="H188" s="16">
        <f>+IFERROR(ROUND(((H187*1000000)/('MIP 2017'!H193*13)),0),0)</f>
        <v>3</v>
      </c>
      <c r="I188" s="16">
        <f>+IFERROR(ROUND(((I187*1000000)/('MIP 2017'!I193*13)),0),0)</f>
        <v>2</v>
      </c>
      <c r="J188" s="16">
        <f>+IFERROR(ROUND(((J187*1000000)/('MIP 2017'!J193*13)),0),0)</f>
        <v>13</v>
      </c>
      <c r="K188" s="16">
        <f>+IFERROR(ROUND(((K187*1000000)/('MIP 2017'!K193*13)),0),0)</f>
        <v>18</v>
      </c>
      <c r="L188" s="16">
        <f>+IFERROR(ROUND(((L187*1000000)/('MIP 2017'!L193*13)),0),0)</f>
        <v>15</v>
      </c>
      <c r="M188" s="16">
        <f>+IFERROR(ROUND(((M187*1000000)/('MIP 2017'!M193*13)),0),0)</f>
        <v>3</v>
      </c>
      <c r="N188" s="16">
        <f>+IFERROR(ROUND(((N187*1000000)/('MIP 2017'!N193*13)),0),0)</f>
        <v>10</v>
      </c>
      <c r="O188" s="16">
        <f>+IFERROR(ROUND(((O187*1000000)/('MIP 2017'!O193*13)),0),0)</f>
        <v>4</v>
      </c>
      <c r="P188" s="16">
        <f>+IFERROR(ROUND(((P187*1000000)/('MIP 2017'!P193*13)),0),0)</f>
        <v>43</v>
      </c>
      <c r="Q188" s="16">
        <f>+IFERROR(ROUND(((Q187*1000000)/('MIP 2017'!Q193*13)),0),0)</f>
        <v>19</v>
      </c>
      <c r="R188" s="16">
        <f>+IFERROR(ROUND(((R187*1000000)/('MIP 2017'!R193*13)),0),0)</f>
        <v>32</v>
      </c>
      <c r="S188" s="16">
        <f>+IFERROR(ROUND(((S187*1000000)/('MIP 2017'!S193*13)),0),0)</f>
        <v>35</v>
      </c>
      <c r="T188" s="16">
        <f>+IFERROR(ROUND(((T187*1000000)/('MIP 2017'!T193*13)),0),0)</f>
        <v>11</v>
      </c>
      <c r="U188" s="16">
        <f>+IFERROR(ROUND(((U187*1000000)/('MIP 2017'!U193*13)),0),0)</f>
        <v>13</v>
      </c>
      <c r="V188" s="16">
        <f>+IFERROR(ROUND(((V187*1000000)/('MIP 2017'!V193*13)),0),0)</f>
        <v>4</v>
      </c>
      <c r="W188" s="16">
        <f>+IFERROR(ROUND(((W187*1000000)/('MIP 2017'!W193*13)),0),0)</f>
        <v>3</v>
      </c>
      <c r="X188" s="16">
        <f>+IFERROR(ROUND(((X187*1000000)/('MIP 2017'!X193*13)),0),0)</f>
        <v>54</v>
      </c>
      <c r="Y188" s="16">
        <f>+IFERROR(ROUND(((Y187*1000000)/('MIP 2017'!Y193*13)),0),0)</f>
        <v>4</v>
      </c>
      <c r="Z188" s="16">
        <f>+IFERROR(ROUND(((Z187*1000000)/('MIP 2017'!Z193*13)),0),0)</f>
        <v>16</v>
      </c>
      <c r="AA188" s="16">
        <f>+IFERROR(ROUND(((AA187*1000000)/('MIP 2017'!AA193*13)),0),0)</f>
        <v>2</v>
      </c>
      <c r="AB188" s="16">
        <f>+IFERROR(ROUND(((AB187*1000000)/('MIP 2017'!AB193*13)),0),0)</f>
        <v>23</v>
      </c>
      <c r="AC188" s="16">
        <f>+IFERROR(ROUND(((AC187*1000000)/('MIP 2017'!AC193*13)),0),0)</f>
        <v>2</v>
      </c>
      <c r="AD188" s="16">
        <f>+IFERROR(ROUND(((AD187*1000000)/('MIP 2017'!AD193*13)),0),0)</f>
        <v>1</v>
      </c>
      <c r="AE188" s="16">
        <f>+IFERROR(ROUND(((AE187*1000000)/('MIP 2017'!AE193*13)),0),0)</f>
        <v>6</v>
      </c>
      <c r="AF188" s="16">
        <f>+IFERROR(ROUND(((AF187*1000000)/('MIP 2017'!AF193*13)),0),0)</f>
        <v>3</v>
      </c>
      <c r="AG188" s="16">
        <f>+IFERROR(ROUND(((AG187*1000000)/('MIP 2017'!AG193*13)),0),0)</f>
        <v>0</v>
      </c>
      <c r="AH188" s="16">
        <f>+IFERROR(ROUND(((AH187*1000000)/('MIP 2017'!AH193*13)),0),0)</f>
        <v>0</v>
      </c>
      <c r="AI188" s="16">
        <f>+IFERROR(ROUND(((AI187*1000000)/('MIP 2017'!AI193*13)),0),0)</f>
        <v>80</v>
      </c>
      <c r="AJ188" s="16">
        <f>+IFERROR(ROUND(((AJ187*1000000)/('MIP 2017'!AJ193*13)),0),0)</f>
        <v>15</v>
      </c>
      <c r="AK188" s="16">
        <f>+IFERROR(ROUND(((AK187*1000000)/('MIP 2017'!AK193*13)),0),0)</f>
        <v>5</v>
      </c>
      <c r="AL188" s="16">
        <f>+IFERROR(ROUND(((AL187*1000000)/('MIP 2017'!AL193*13)),0),0)</f>
        <v>16</v>
      </c>
      <c r="AM188" s="16">
        <f>+IFERROR(ROUND(((AM187*1000000)/('MIP 2017'!AM193*13)),0),0)</f>
        <v>29</v>
      </c>
      <c r="AN188" s="16">
        <f>+IFERROR(ROUND(((AN187*1000000)/('MIP 2017'!AN193*13)),0),0)</f>
        <v>12</v>
      </c>
      <c r="AO188" s="16">
        <f>+IFERROR(ROUND(((AO187*1000000)/('MIP 2017'!AO193*13)),0),0)</f>
        <v>20</v>
      </c>
      <c r="AP188" s="16">
        <f>+IFERROR(ROUND(((AP187*1000000)/('MIP 2017'!AP193*13)),0),0)</f>
        <v>14</v>
      </c>
      <c r="AQ188" s="16">
        <f>+IFERROR(ROUND(((AQ187*1000000)/('MIP 2017'!AQ193*13)),0),0)</f>
        <v>10</v>
      </c>
      <c r="AR188" s="16">
        <f>+IFERROR(ROUND(((AR187*1000000)/('MIP 2017'!AR193*13)),0),0)</f>
        <v>11</v>
      </c>
      <c r="AS188" s="16">
        <f>+IFERROR(ROUND(((AS187*1000000)/('MIP 2017'!AS193*13)),0),0)</f>
        <v>3</v>
      </c>
      <c r="AT188" s="16">
        <f>+IFERROR(ROUND(((AT187*1000000)/('MIP 2017'!AT193*13)),0),0)</f>
        <v>6</v>
      </c>
      <c r="AU188" s="16">
        <f>+IFERROR(ROUND(((AU187*1000000)/('MIP 2017'!AU193*13)),0),0)</f>
        <v>69</v>
      </c>
      <c r="AV188" s="16">
        <f>+IFERROR(ROUND(((AV187*1000000)/('MIP 2017'!AV193*13)),0),0)</f>
        <v>4</v>
      </c>
      <c r="AW188" s="16">
        <f>+IFERROR(ROUND(((AW187*1000000)/('MIP 2017'!AW193*13)),0),0)</f>
        <v>78</v>
      </c>
      <c r="AX188" s="16">
        <f>+IFERROR(ROUND(((AX187*1000000)/('MIP 2017'!AX193*13)),0),0)</f>
        <v>5</v>
      </c>
      <c r="AY188" s="16">
        <f>+IFERROR(ROUND(((AY187*1000000)/('MIP 2017'!AY193*13)),0),0)</f>
        <v>17</v>
      </c>
      <c r="AZ188" s="16">
        <f>+IFERROR(ROUND(((AZ187*1000000)/('MIP 2017'!AZ193*13)),0),0)</f>
        <v>1</v>
      </c>
      <c r="BA188" s="16">
        <f>+IFERROR(ROUND(((BA187*1000000)/('MIP 2017'!BA193*13)),0),0)</f>
        <v>2</v>
      </c>
      <c r="BB188" s="16">
        <f>+IFERROR(ROUND(((BB187*1000000)/('MIP 2017'!BB193*13)),0),0)</f>
        <v>5</v>
      </c>
      <c r="BC188" s="16">
        <f>+IFERROR(ROUND(((BC187*1000000)/('MIP 2017'!BC193*13)),0),0)</f>
        <v>23</v>
      </c>
      <c r="BD188" s="16">
        <f>+IFERROR(ROUND(((BD187*1000000)/('MIP 2017'!BD193*13)),0),0)</f>
        <v>35</v>
      </c>
      <c r="BE188" s="16">
        <f>+IFERROR(ROUND(((BE187*1000000)/('MIP 2017'!BE193*13)),0),0)</f>
        <v>7</v>
      </c>
      <c r="BF188" s="16">
        <f>+IFERROR(ROUND(((BF187*1000000)/('MIP 2017'!BF193*13)),0),0)</f>
        <v>17</v>
      </c>
      <c r="BG188" s="16">
        <f>+IFERROR(ROUND(((BG187*1000000)/('MIP 2017'!BG193*13)),0),0)</f>
        <v>4</v>
      </c>
      <c r="BH188" s="16">
        <f>+IFERROR(ROUND(((BH187*1000000)/('MIP 2017'!BH193*13)),0),0)</f>
        <v>8</v>
      </c>
      <c r="BI188" s="16">
        <f>+IFERROR(ROUND(((BI187*1000000)/('MIP 2017'!BI193*13)),0),0)</f>
        <v>8</v>
      </c>
      <c r="BJ188" s="16">
        <f>+IFERROR(ROUND(((BJ187*1000000)/('MIP 2017'!BJ193*13)),0),0)</f>
        <v>1</v>
      </c>
      <c r="BK188" s="16">
        <f>+IFERROR(ROUND(((BK187*1000000)/('MIP 2017'!BK193*13)),0),0)</f>
        <v>1</v>
      </c>
      <c r="BL188" s="16">
        <f>+IFERROR(ROUND(((BL187*1000000)/('MIP 2017'!BL193*13)),0),0)</f>
        <v>1</v>
      </c>
      <c r="BM188" s="16">
        <f>+IFERROR(ROUND(((BM187*1000000)/('MIP 2017'!BM193*13)),0),0)</f>
        <v>4</v>
      </c>
      <c r="BN188" s="16">
        <f>+IFERROR(ROUND(((BN187*1000000)/('MIP 2017'!BN193*13)),0),0)</f>
        <v>3</v>
      </c>
      <c r="BO188" s="16">
        <f>+IFERROR(ROUND(((BO187*1000000)/('MIP 2017'!BO193*13)),0),0)</f>
        <v>24</v>
      </c>
      <c r="BP188" s="16">
        <f>+IFERROR(ROUND(((BP187*1000000)/('MIP 2017'!BP193*13)),0),0)</f>
        <v>1</v>
      </c>
      <c r="BQ188" s="16">
        <f>+IFERROR(ROUND(((BQ187*1000000)/('MIP 2017'!BQ193*13)),0),0)</f>
        <v>1</v>
      </c>
      <c r="BR188" s="16">
        <f>+IFERROR(ROUND(((BR187*1000000)/('MIP 2017'!BR193*13)),0),0)</f>
        <v>6</v>
      </c>
      <c r="BS188" s="16">
        <f>+IFERROR(ROUND(((BS187*1000000)/('MIP 2017'!BS193*13)),0),0)</f>
        <v>4</v>
      </c>
      <c r="BT188" s="16">
        <f>+IFERROR(ROUND(((BT187*1000000)/('MIP 2017'!BT193*13)),0),0)</f>
        <v>4</v>
      </c>
      <c r="BU188" s="16">
        <f>+IFERROR(ROUND(((BU187*1000000)/('MIP 2017'!BU193*13)),0),0)</f>
        <v>3</v>
      </c>
      <c r="BV188" s="16">
        <f>+IFERROR(ROUND(((BV187*1000000)/('MIP 2017'!BV193*13)),0),0)</f>
        <v>201</v>
      </c>
      <c r="BW188" s="16">
        <f>+IFERROR(ROUND(((BW187*1000000)/('MIP 2017'!BW193*13)),0),0)</f>
        <v>48</v>
      </c>
      <c r="BX188" s="16">
        <f>+IFERROR(ROUND(((BX187*1000000)/('MIP 2017'!BX193*13)),0),0)</f>
        <v>115</v>
      </c>
      <c r="BY188" s="16">
        <f>+IFERROR(ROUND(((BY187*1000000)/('MIP 2017'!BY193*13)),0),0)</f>
        <v>36</v>
      </c>
      <c r="BZ188" s="16">
        <f>+IFERROR(ROUND(((BZ187*1000000)/('MIP 2017'!BZ193*13)),0),0)</f>
        <v>3</v>
      </c>
      <c r="CA188" s="16">
        <f>+IFERROR(ROUND(((CA187*1000000)/('MIP 2017'!CA193*13)),0),0)</f>
        <v>3</v>
      </c>
      <c r="CB188" s="16">
        <f>+IFERROR(ROUND(((CB187*1000000)/('MIP 2017'!CB193*13)),0),0)</f>
        <v>0</v>
      </c>
      <c r="CC188" s="16">
        <f>+IFERROR(ROUND(((CC187*1000000)/('MIP 2017'!CC193*13)),0),0)</f>
        <v>0</v>
      </c>
      <c r="CD188" s="16">
        <f>+IFERROR(ROUND(((CD187*1000000)/('MIP 2017'!CD193*13)),0),0)</f>
        <v>0</v>
      </c>
      <c r="CE188" s="16">
        <f>+IFERROR(ROUND(((CE187*1000000)/('MIP 2017'!CE193*13)),0),0)</f>
        <v>4</v>
      </c>
      <c r="CF188" s="16">
        <f>+IFERROR(ROUND(((CF187*1000000)/('MIP 2017'!CF193*13)),0),0)</f>
        <v>149</v>
      </c>
      <c r="CG188" s="16">
        <f>+IFERROR(ROUND(((CG187*1000000)/('MIP 2017'!CG193*13)),0),0)</f>
        <v>694</v>
      </c>
      <c r="CH188" s="16">
        <f>+IFERROR(ROUND(((CH187*1000000)/('MIP 2017'!CH193*13)),0),0)</f>
        <v>162</v>
      </c>
      <c r="CI188" s="16">
        <f>+IFERROR(ROUND(((CI187*1000000)/('MIP 2017'!CI193*13)),0),0)</f>
        <v>0</v>
      </c>
      <c r="CJ188" s="16">
        <f>+IFERROR(ROUND(((CJ187*1000000)/('MIP 2017'!CJ193*13)),0),0)</f>
        <v>141</v>
      </c>
      <c r="CK188" s="16">
        <f>+IFERROR(ROUND(((CK187*1000000)/('MIP 2017'!CK193*13)),0),0)</f>
        <v>116</v>
      </c>
      <c r="CL188" s="16">
        <f>+IFERROR(ROUND(((CL187*1000000)/('MIP 2017'!CL193*13)),0),0)</f>
        <v>45</v>
      </c>
      <c r="CM188" s="16">
        <f>+IFERROR(ROUND(((CM187*1000000)/('MIP 2017'!CM193*13)),0),0)</f>
        <v>131</v>
      </c>
      <c r="CN188" s="16">
        <f>+IFERROR(ROUND(((CN187*1000000)/('MIP 2017'!CN193*13)),0),0)</f>
        <v>5</v>
      </c>
      <c r="CO188" s="16">
        <f>+IFERROR(ROUND(((CO187*1000000)/('MIP 2017'!CO193*13)),0),0)</f>
        <v>66</v>
      </c>
      <c r="CP188" s="16">
        <f>+IFERROR(ROUND(((CP187*1000000)/('MIP 2017'!CP193*13)),0),0)</f>
        <v>19</v>
      </c>
      <c r="CQ188" s="16">
        <f>+IFERROR(ROUND(((CQ187*1000000)/('MIP 2017'!CQ193*13)),0),0)</f>
        <v>2717</v>
      </c>
      <c r="CR188" s="16">
        <f>+IFERROR(ROUND(((CR187*1000000)/('MIP 2017'!CR193*13)),0),0)</f>
        <v>1960</v>
      </c>
      <c r="CS188" s="16">
        <f>+IFERROR(ROUND(((CS187*1000000)/('MIP 2017'!CS193*13)),0),0)</f>
        <v>15</v>
      </c>
      <c r="CT188" s="16">
        <f>+IFERROR(ROUND(((CT187*1000000)/('MIP 2017'!CT193*13)),0),0)</f>
        <v>65</v>
      </c>
      <c r="CU188" s="16">
        <f>+IFERROR(ROUND(((CU187*1000000)/('MIP 2017'!CU193*13)),0),0)</f>
        <v>32</v>
      </c>
      <c r="CV188" s="16">
        <f>+IFERROR(ROUND(((CV187*1000000)/('MIP 2017'!CV193*13)),0),0)</f>
        <v>0</v>
      </c>
      <c r="CW188" s="16">
        <f>+IFERROR(ROUND(((CW187*1000000)/('MIP 2017'!CW193*13)),0),0)</f>
        <v>85</v>
      </c>
      <c r="CX188" s="16">
        <f>+IFERROR(ROUND(((CX187*1000000)/('MIP 2017'!CX193*13)),0),0)</f>
        <v>37</v>
      </c>
      <c r="CY188" s="16">
        <f>+IFERROR(ROUND(((CY187*1000000)/('MIP 2017'!CY193*13)),0),0)</f>
        <v>17</v>
      </c>
      <c r="CZ188" s="16">
        <f>+IFERROR(ROUND(((CZ187*1000000)/('MIP 2017'!CZ193*13)),0),0)</f>
        <v>24</v>
      </c>
      <c r="DA188" s="16">
        <f>+IFERROR(ROUND(((DA187*1000000)/('MIP 2017'!DA193*13)),0),0)</f>
        <v>37</v>
      </c>
      <c r="DB188" s="16">
        <f>+IFERROR(ROUND(((DB187*1000000)/('MIP 2017'!DB193*13)),0),0)</f>
        <v>19</v>
      </c>
      <c r="DC188" s="16">
        <f>+IFERROR(ROUND(((DC187*1000000)/('MIP 2017'!DC193*13)),0),0)</f>
        <v>67</v>
      </c>
      <c r="DD188" s="16">
        <f>+IFERROR(ROUND(((DD187*1000000)/('MIP 2017'!DD193*13)),0),0)</f>
        <v>49</v>
      </c>
      <c r="DE188" s="16">
        <f>+IFERROR(ROUND(((DE187*1000000)/('MIP 2017'!DE193*13)),0),0)</f>
        <v>11</v>
      </c>
      <c r="DF188" s="16">
        <f>+IFERROR(ROUND(((DF187*1000000)/('MIP 2017'!DF193*13)),0),0)</f>
        <v>3</v>
      </c>
      <c r="DG188" s="16">
        <f>+IFERROR(ROUND(((DG187*1000000)/('MIP 2017'!DG193*13)),0),0)</f>
        <v>96</v>
      </c>
      <c r="DH188" s="16">
        <f>+IFERROR(ROUND(((DH187*1000000)/('MIP 2017'!DH193*13)),0),0)</f>
        <v>104</v>
      </c>
      <c r="DI188" s="16">
        <f>+IFERROR(ROUND(((DI187*1000000)/('MIP 2017'!DI193*13)),0),0)</f>
        <v>3</v>
      </c>
      <c r="DJ188" s="16">
        <f>+IFERROR(ROUND(((DJ187*1000000)/('MIP 2017'!DJ193*13)),0),0)</f>
        <v>140</v>
      </c>
      <c r="DK188" s="16">
        <f>+IFERROR(ROUND(((DK187*1000000)/('MIP 2017'!DK193*13)),0),0)</f>
        <v>6</v>
      </c>
      <c r="DL188" s="16">
        <f>+IFERROR(ROUND(((DL187*1000000)/('MIP 2017'!DL193*13)),0),0)</f>
        <v>20</v>
      </c>
      <c r="DM188" s="16">
        <f>+IFERROR(ROUND(((DM187*1000000)/('MIP 2017'!DM193*13)),0),0)</f>
        <v>0</v>
      </c>
      <c r="DN188" s="16">
        <f>+IFERROR(ROUND(((DN187*1000000)/('MIP 2017'!DN193*13)),0),0)</f>
        <v>447</v>
      </c>
      <c r="DO188" s="16">
        <f>+IFERROR(ROUND(((DO187*1000000)/('MIP 2017'!DO193*13)),0),0)</f>
        <v>352</v>
      </c>
      <c r="DP188" s="16">
        <f>+IFERROR(ROUND(((DP187*1000000)/('MIP 2017'!DP193*13)),0),0)</f>
        <v>201</v>
      </c>
      <c r="DQ188" s="16">
        <f>+IFERROR(ROUND(((DQ187*1000000)/('MIP 2017'!DQ193*13)),0),0)</f>
        <v>144</v>
      </c>
      <c r="DR188" s="16">
        <f>+IFERROR(ROUND(((DR187*1000000)/('MIP 2017'!DR193*13)),0),0)</f>
        <v>184</v>
      </c>
      <c r="DS188" s="16">
        <f>+IFERROR(ROUND(((DS187*1000000)/('MIP 2017'!DS193*13)),0),0)</f>
        <v>25</v>
      </c>
      <c r="DT188" s="16">
        <f>+IFERROR(ROUND(((DT187*1000000)/('MIP 2017'!DT193*13)),0),0)</f>
        <v>85</v>
      </c>
      <c r="DU188" s="16">
        <f>+IFERROR(ROUND(((DU187*1000000)/('MIP 2017'!DU193*13)),0),0)</f>
        <v>0</v>
      </c>
      <c r="DV188" s="16">
        <f>+IFERROR(ROUND(((DV187*1000000)/('MIP 2017'!DV193*13)),0),0)</f>
        <v>216</v>
      </c>
      <c r="DW188" s="16">
        <f>+IFERROR(ROUND(((DW187*1000000)/('MIP 2017'!DW193*13)),0),0)</f>
        <v>699</v>
      </c>
      <c r="DX188" s="16">
        <f>+IFERROR(ROUND(((DX187*1000000)/('MIP 2017'!DX193*13)),0),0)</f>
        <v>101</v>
      </c>
      <c r="DY188" s="16">
        <f>+IFERROR(ROUND(((DY187*1000000)/('MIP 2017'!DY193*13)),0),0)</f>
        <v>190</v>
      </c>
      <c r="DZ188" s="16">
        <f>+IFERROR(ROUND(((DZ187*1000000)/('MIP 2017'!DZ193*13)),0),0)</f>
        <v>36</v>
      </c>
      <c r="EA188" s="16">
        <f>+IFERROR(ROUND(((EA187*1000000)/('MIP 2017'!EA193*13)),0),0)</f>
        <v>185</v>
      </c>
      <c r="EB188" s="16">
        <f>+IFERROR(ROUND(((EB187*1000000)/('MIP 2017'!EB193*13)),0),0)</f>
        <v>39</v>
      </c>
      <c r="EC188" s="16">
        <f>+IFERROR(ROUND(((EC187*1000000)/('MIP 2017'!EC193*13)),0),0)</f>
        <v>31</v>
      </c>
      <c r="ED188" s="16">
        <f>+IFERROR(ROUND(((ED187*1000000)/('MIP 2017'!ED193*13)),0),0)</f>
        <v>20</v>
      </c>
      <c r="EE188" s="16">
        <f>+IFERROR(ROUND(((EE187*1000000)/('MIP 2017'!EE193*13)),0),0)</f>
        <v>28</v>
      </c>
      <c r="EF188" s="16">
        <f>+IFERROR(ROUND(((EF187*1000000)/('MIP 2017'!EF193*13)),0),0)</f>
        <v>0</v>
      </c>
      <c r="EG188" s="16">
        <f>+IFERROR(ROUND(((EG187*1000000)/('MIP 2017'!EG193*13)),0),0)</f>
        <v>2</v>
      </c>
      <c r="EH188" s="16">
        <f>+IFERROR(ROUND(((EH187*1000000)/('MIP 2017'!EH193*13)),0),0)</f>
        <v>0</v>
      </c>
      <c r="EI188" s="18">
        <f>SUM(C188:EH188)</f>
        <v>11350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5" ht="21.75" customHeight="1" thickBot="1" x14ac:dyDescent="0.3">
      <c r="FC189" s="21"/>
      <c r="FI189" s="7"/>
    </row>
    <row r="190" spans="1:165" s="7" customFormat="1" ht="21.75" customHeight="1" thickBot="1" x14ac:dyDescent="0.25">
      <c r="A190" s="179" t="s">
        <v>65</v>
      </c>
      <c r="B190" s="180"/>
      <c r="C190" s="50">
        <f>+IFERROR((C170/'MIP 2017'!C170*100-100),0)</f>
        <v>0.620015074307247</v>
      </c>
      <c r="D190" s="50">
        <f>+IFERROR((D170/'MIP 2017'!D170*100-100),0)</f>
        <v>0.9194963537224794</v>
      </c>
      <c r="E190" s="50">
        <f>+IFERROR((E170/'MIP 2017'!E170*100-100),0)</f>
        <v>2.3561237897045402</v>
      </c>
      <c r="F190" s="50">
        <f>+IFERROR((F170/'MIP 2017'!F170*100-100),0)</f>
        <v>0.54999466251356921</v>
      </c>
      <c r="G190" s="50">
        <f>+IFERROR((G170/'MIP 2017'!G170*100-100),0)</f>
        <v>4.9212342280839039E-2</v>
      </c>
      <c r="H190" s="50">
        <f>+IFERROR((H170/'MIP 2017'!H170*100-100),0)</f>
        <v>0.30651337297278758</v>
      </c>
      <c r="I190" s="50">
        <f>+IFERROR((I170/'MIP 2017'!I170*100-100),0)</f>
        <v>0.18895819323196861</v>
      </c>
      <c r="J190" s="50">
        <f>+IFERROR((J170/'MIP 2017'!J170*100-100),0)</f>
        <v>0.56238377724113775</v>
      </c>
      <c r="K190" s="50">
        <f>+IFERROR((K170/'MIP 2017'!K170*100-100),0)</f>
        <v>0.42352230449668582</v>
      </c>
      <c r="L190" s="50">
        <f>+IFERROR((L170/'MIP 2017'!L170*100-100),0)</f>
        <v>0.43697150024382836</v>
      </c>
      <c r="M190" s="50">
        <f>+IFERROR((M170/'MIP 2017'!M170*100-100),0)</f>
        <v>0.18514168307990531</v>
      </c>
      <c r="N190" s="50">
        <f>+IFERROR((N170/'MIP 2017'!N170*100-100),0)</f>
        <v>0.38550955853962421</v>
      </c>
      <c r="O190" s="50">
        <f>+IFERROR((O170/'MIP 2017'!O170*100-100),0)</f>
        <v>0.13553365146916008</v>
      </c>
      <c r="P190" s="50">
        <f>+IFERROR((P170/'MIP 2017'!P170*100-100),0)</f>
        <v>0.10164025342835714</v>
      </c>
      <c r="Q190" s="50">
        <f>+IFERROR((Q170/'MIP 2017'!Q170*100-100),0)</f>
        <v>0.98892511118751258</v>
      </c>
      <c r="R190" s="50">
        <f>+IFERROR((R170/'MIP 2017'!R170*100-100),0)</f>
        <v>0.11201455038710151</v>
      </c>
      <c r="S190" s="50">
        <f>+IFERROR((S170/'MIP 2017'!S170*100-100),0)</f>
        <v>0.60832295935657044</v>
      </c>
      <c r="T190" s="50">
        <f>+IFERROR((T170/'MIP 2017'!T170*100-100),0)</f>
        <v>0.15366630227040901</v>
      </c>
      <c r="U190" s="50">
        <f>+IFERROR((U170/'MIP 2017'!U170*100-100),0)</f>
        <v>0.29511314023355339</v>
      </c>
      <c r="V190" s="50">
        <f>+IFERROR((V170/'MIP 2017'!V170*100-100),0)</f>
        <v>0.24606180624648744</v>
      </c>
      <c r="W190" s="50">
        <f>+IFERROR((W170/'MIP 2017'!W170*100-100),0)</f>
        <v>0.1036612455012289</v>
      </c>
      <c r="X190" s="50">
        <f>+IFERROR((X170/'MIP 2017'!X170*100-100),0)</f>
        <v>0.28912387957301178</v>
      </c>
      <c r="Y190" s="50">
        <f>+IFERROR((Y170/'MIP 2017'!Y170*100-100),0)</f>
        <v>0.40565309176766107</v>
      </c>
      <c r="Z190" s="50">
        <f>+IFERROR((Z170/'MIP 2017'!Z170*100-100),0)</f>
        <v>0.35377324717325109</v>
      </c>
      <c r="AA190" s="50">
        <f>+IFERROR((AA170/'MIP 2017'!AA170*100-100),0)</f>
        <v>0.13434145650515461</v>
      </c>
      <c r="AB190" s="50">
        <f>+IFERROR((AB170/'MIP 2017'!AB170*100-100),0)</f>
        <v>0.27174872035442377</v>
      </c>
      <c r="AC190" s="50">
        <f>+IFERROR((AC170/'MIP 2017'!AC170*100-100),0)</f>
        <v>0.12046662029527511</v>
      </c>
      <c r="AD190" s="50">
        <f>+IFERROR((AD170/'MIP 2017'!AD170*100-100),0)</f>
        <v>0.88835677242013844</v>
      </c>
      <c r="AE190" s="50">
        <f>+IFERROR((AE170/'MIP 2017'!AE170*100-100),0)</f>
        <v>0.75215328784609881</v>
      </c>
      <c r="AF190" s="50">
        <f>+IFERROR((AF170/'MIP 2017'!AF170*100-100),0)</f>
        <v>9.5600588070581694E-2</v>
      </c>
      <c r="AG190" s="50">
        <f>+IFERROR((AG170/'MIP 2017'!AG170*100-100),0)</f>
        <v>1.2014124340386019</v>
      </c>
      <c r="AH190" s="50">
        <f>+IFERROR((AH170/'MIP 2017'!AH170*100-100),0)</f>
        <v>0.10664305559340903</v>
      </c>
      <c r="AI190" s="50">
        <f>+IFERROR((AI170/'MIP 2017'!AI170*100-100),0)</f>
        <v>0.44812820637014283</v>
      </c>
      <c r="AJ190" s="50">
        <f>+IFERROR((AJ170/'MIP 2017'!AJ170*100-100),0)</f>
        <v>0.56683747625041292</v>
      </c>
      <c r="AK190" s="50">
        <f>+IFERROR((AK170/'MIP 2017'!AK170*100-100),0)</f>
        <v>4.6711151342691437E-2</v>
      </c>
      <c r="AL190" s="50">
        <f>+IFERROR((AL170/'MIP 2017'!AL170*100-100),0)</f>
        <v>0.63236977455638055</v>
      </c>
      <c r="AM190" s="50">
        <f>+IFERROR((AM170/'MIP 2017'!AM170*100-100),0)</f>
        <v>0.24124890397092713</v>
      </c>
      <c r="AN190" s="50">
        <f>+IFERROR((AN170/'MIP 2017'!AN170*100-100),0)</f>
        <v>0.54554846420633396</v>
      </c>
      <c r="AO190" s="50">
        <f>+IFERROR((AO170/'MIP 2017'!AO170*100-100),0)</f>
        <v>0.59285415853618417</v>
      </c>
      <c r="AP190" s="50">
        <f>+IFERROR((AP170/'MIP 2017'!AP170*100-100),0)</f>
        <v>0.12497514858446834</v>
      </c>
      <c r="AQ190" s="50">
        <f>+IFERROR((AQ170/'MIP 2017'!AQ170*100-100),0)</f>
        <v>0.20725784006178571</v>
      </c>
      <c r="AR190" s="50">
        <f>+IFERROR((AR170/'MIP 2017'!AR170*100-100),0)</f>
        <v>1.2604326400164894</v>
      </c>
      <c r="AS190" s="50">
        <f>+IFERROR((AS170/'MIP 2017'!AS170*100-100),0)</f>
        <v>0.15679138300177442</v>
      </c>
      <c r="AT190" s="50">
        <f>+IFERROR((AT170/'MIP 2017'!AT170*100-100),0)</f>
        <v>1.0107784839906486</v>
      </c>
      <c r="AU190" s="50">
        <f>+IFERROR((AU170/'MIP 2017'!AU170*100-100),0)</f>
        <v>1.3014315206528551</v>
      </c>
      <c r="AV190" s="50">
        <f>+IFERROR((AV170/'MIP 2017'!AV170*100-100),0)</f>
        <v>0.25790594488930196</v>
      </c>
      <c r="AW190" s="50">
        <f>+IFERROR((AW170/'MIP 2017'!AW170*100-100),0)</f>
        <v>1.2861563925816455</v>
      </c>
      <c r="AX190" s="50">
        <f>+IFERROR((AX170/'MIP 2017'!AX170*100-100),0)</f>
        <v>0.25775539936645941</v>
      </c>
      <c r="AY190" s="50">
        <f>+IFERROR((AY170/'MIP 2017'!AY170*100-100),0)</f>
        <v>0.5534346232857672</v>
      </c>
      <c r="AZ190" s="50">
        <f>+IFERROR((AZ170/'MIP 2017'!AZ170*100-100),0)</f>
        <v>0.2022792047776818</v>
      </c>
      <c r="BA190" s="50">
        <f>+IFERROR((BA170/'MIP 2017'!BA170*100-100),0)</f>
        <v>0.59562443345784288</v>
      </c>
      <c r="BB190" s="50">
        <f>+IFERROR((BB170/'MIP 2017'!BB170*100-100),0)</f>
        <v>0.13692486262513626</v>
      </c>
      <c r="BC190" s="50">
        <f>+IFERROR((BC170/'MIP 2017'!BC170*100-100),0)</f>
        <v>0.39920402538552935</v>
      </c>
      <c r="BD190" s="50">
        <f>+IFERROR((BD170/'MIP 2017'!BD170*100-100),0)</f>
        <v>0.44371049475653024</v>
      </c>
      <c r="BE190" s="50">
        <f>+IFERROR((BE170/'MIP 2017'!BE170*100-100),0)</f>
        <v>0.20622624089760677</v>
      </c>
      <c r="BF190" s="50">
        <f>+IFERROR((BF170/'MIP 2017'!BF170*100-100),0)</f>
        <v>0.20764419418280511</v>
      </c>
      <c r="BG190" s="50">
        <f>+IFERROR((BG170/'MIP 2017'!BG170*100-100),0)</f>
        <v>0.21310091706021694</v>
      </c>
      <c r="BH190" s="50">
        <f>+IFERROR((BH170/'MIP 2017'!BH170*100-100),0)</f>
        <v>0.22582303529352998</v>
      </c>
      <c r="BI190" s="50">
        <f>+IFERROR((BI170/'MIP 2017'!BI170*100-100),0)</f>
        <v>0.19684174540304866</v>
      </c>
      <c r="BJ190" s="50">
        <f>+IFERROR((BJ170/'MIP 2017'!BJ170*100-100),0)</f>
        <v>3.0290506479019541E-2</v>
      </c>
      <c r="BK190" s="50">
        <f>+IFERROR((BK170/'MIP 2017'!BK170*100-100),0)</f>
        <v>7.9993402588954154E-2</v>
      </c>
      <c r="BL190" s="50">
        <f>+IFERROR((BL170/'MIP 2017'!BL170*100-100),0)</f>
        <v>0.15419149699860668</v>
      </c>
      <c r="BM190" s="50">
        <f>+IFERROR((BM170/'MIP 2017'!BM170*100-100),0)</f>
        <v>0.11250395439705585</v>
      </c>
      <c r="BN190" s="50">
        <f>+IFERROR((BN170/'MIP 2017'!BN170*100-100),0)</f>
        <v>0.11727704397526395</v>
      </c>
      <c r="BO190" s="50">
        <f>+IFERROR((BO170/'MIP 2017'!BO170*100-100),0)</f>
        <v>0.33960712595042253</v>
      </c>
      <c r="BP190" s="50">
        <f>+IFERROR((BP170/'MIP 2017'!BP170*100-100),0)</f>
        <v>9.2106981729216386E-2</v>
      </c>
      <c r="BQ190" s="50">
        <f>+IFERROR((BQ170/'MIP 2017'!BQ170*100-100),0)</f>
        <v>6.6805457093295217E-2</v>
      </c>
      <c r="BR190" s="50">
        <f>+IFERROR((BR170/'MIP 2017'!BR170*100-100),0)</f>
        <v>9.3404640470609479E-2</v>
      </c>
      <c r="BS190" s="50">
        <f>+IFERROR((BS170/'MIP 2017'!BS170*100-100),0)</f>
        <v>0.34152382117196112</v>
      </c>
      <c r="BT190" s="50">
        <f>+IFERROR((BT170/'MIP 2017'!BT170*100-100),0)</f>
        <v>6.1170237784182291E-2</v>
      </c>
      <c r="BU190" s="50">
        <f>+IFERROR((BU170/'MIP 2017'!BU170*100-100),0)</f>
        <v>1.5468005889005099E-2</v>
      </c>
      <c r="BV190" s="50">
        <f>+IFERROR((BV170/'MIP 2017'!BV170*100-100),0)</f>
        <v>4.7939780237521887</v>
      </c>
      <c r="BW190" s="50">
        <f>+IFERROR((BW170/'MIP 2017'!BW170*100-100),0)</f>
        <v>0.69537440299387754</v>
      </c>
      <c r="BX190" s="50">
        <f>+IFERROR((BX170/'MIP 2017'!BX170*100-100),0)</f>
        <v>0.75348158758528427</v>
      </c>
      <c r="BY190" s="50">
        <f>+IFERROR((BY170/'MIP 2017'!BY170*100-100),0)</f>
        <v>0.69538450258168893</v>
      </c>
      <c r="BZ190" s="50">
        <f>+IFERROR((BZ170/'MIP 2017'!BZ170*100-100),0)</f>
        <v>0.53286668495691458</v>
      </c>
      <c r="CA190" s="50">
        <f>+IFERROR((CA170/'MIP 2017'!CA170*100-100),0)</f>
        <v>0.11968012400724604</v>
      </c>
      <c r="CB190" s="50">
        <f>+IFERROR((CB170/'MIP 2017'!CB170*100-100),0)</f>
        <v>4.9729031275091984E-6</v>
      </c>
      <c r="CC190" s="50">
        <f>+IFERROR((CC170/'MIP 2017'!CC170*100-100),0)</f>
        <v>0</v>
      </c>
      <c r="CD190" s="50">
        <f>+IFERROR((CD170/'MIP 2017'!CD170*100-100),0)</f>
        <v>0</v>
      </c>
      <c r="CE190" s="50">
        <f>+IFERROR((CE170/'MIP 2017'!CE170*100-100),0)</f>
        <v>1.7180201337581025E-2</v>
      </c>
      <c r="CF190" s="50">
        <f>+IFERROR((CF170/'MIP 2017'!CF170*100-100),0)</f>
        <v>0.50144785381078805</v>
      </c>
      <c r="CG190" s="50">
        <f>+IFERROR((CG170/'MIP 2017'!CG170*100-100),0)</f>
        <v>0.27603946317422867</v>
      </c>
      <c r="CH190" s="50">
        <f>+IFERROR((CH170/'MIP 2017'!CH170*100-100),0)</f>
        <v>0.60120511812911559</v>
      </c>
      <c r="CI190" s="50">
        <f>+IFERROR((CI170/'MIP 2017'!CI170*100-100),0)</f>
        <v>0.37165832753807138</v>
      </c>
      <c r="CJ190" s="50">
        <f>+IFERROR((CJ170/'MIP 2017'!CJ170*100-100),0)</f>
        <v>2.0079098970821008</v>
      </c>
      <c r="CK190" s="50">
        <f>+IFERROR((CK170/'MIP 2017'!CK170*100-100),0)</f>
        <v>2.406989298462662</v>
      </c>
      <c r="CL190" s="50">
        <f>+IFERROR((CL170/'MIP 2017'!CL170*100-100),0)</f>
        <v>0.3514177422555349</v>
      </c>
      <c r="CM190" s="50">
        <f>+IFERROR((CM170/'MIP 2017'!CM170*100-100),0)</f>
        <v>6.7113609081292225</v>
      </c>
      <c r="CN190" s="50">
        <f>+IFERROR((CN170/'MIP 2017'!CN170*100-100),0)</f>
        <v>0.28908061422453102</v>
      </c>
      <c r="CO190" s="50">
        <f>+IFERROR((CO170/'MIP 2017'!CO170*100-100),0)</f>
        <v>0.56333668667043924</v>
      </c>
      <c r="CP190" s="50">
        <f>+IFERROR((CP170/'MIP 2017'!CP170*100-100),0)</f>
        <v>0.34938116067719704</v>
      </c>
      <c r="CQ190" s="50">
        <f>+IFERROR((CQ170/'MIP 2017'!CQ170*100-100),0)</f>
        <v>10.131154029172023</v>
      </c>
      <c r="CR190" s="50">
        <f>+IFERROR((CR170/'MIP 2017'!CR170*100-100),0)</f>
        <v>2.9922427204244428</v>
      </c>
      <c r="CS190" s="50">
        <f>+IFERROR((CS170/'MIP 2017'!CS170*100-100),0)</f>
        <v>0.32575779935963567</v>
      </c>
      <c r="CT190" s="50">
        <f>+IFERROR((CT170/'MIP 2017'!CT170*100-100),0)</f>
        <v>0.47626531861595822</v>
      </c>
      <c r="CU190" s="50">
        <f>+IFERROR((CU170/'MIP 2017'!CU170*100-100),0)</f>
        <v>0.15766691446950176</v>
      </c>
      <c r="CV190" s="50">
        <f>+IFERROR((CV170/'MIP 2017'!CV170*100-100),0)</f>
        <v>4.2036718839113973E-2</v>
      </c>
      <c r="CW190" s="50">
        <f>+IFERROR((CW170/'MIP 2017'!CW170*100-100),0)</f>
        <v>0.25759682445571741</v>
      </c>
      <c r="CX190" s="50">
        <f>+IFERROR((CX170/'MIP 2017'!CX170*100-100),0)</f>
        <v>0.3620756066782036</v>
      </c>
      <c r="CY190" s="50">
        <f>+IFERROR((CY170/'MIP 2017'!CY170*100-100),0)</f>
        <v>0.58746591828105466</v>
      </c>
      <c r="CZ190" s="50">
        <f>+IFERROR((CZ170/'MIP 2017'!CZ170*100-100),0)</f>
        <v>0.69425788212522832</v>
      </c>
      <c r="DA190" s="50">
        <f>+IFERROR((DA170/'MIP 2017'!DA170*100-100),0)</f>
        <v>0.19663579130279629</v>
      </c>
      <c r="DB190" s="50">
        <f>+IFERROR((DB170/'MIP 2017'!DB170*100-100),0)</f>
        <v>0.41924929670467748</v>
      </c>
      <c r="DC190" s="50">
        <f>+IFERROR((DC170/'MIP 2017'!DC170*100-100),0)</f>
        <v>0.94773323719137181</v>
      </c>
      <c r="DD190" s="50">
        <f>+IFERROR((DD170/'MIP 2017'!DD170*100-100),0)</f>
        <v>0.17086579770437993</v>
      </c>
      <c r="DE190" s="50">
        <f>+IFERROR((DE170/'MIP 2017'!DE170*100-100),0)</f>
        <v>0.15098503195744684</v>
      </c>
      <c r="DF190" s="50">
        <f>+IFERROR((DF170/'MIP 2017'!DF170*100-100),0)</f>
        <v>4.4889763224546186E-2</v>
      </c>
      <c r="DG190" s="50">
        <f>+IFERROR((DG170/'MIP 2017'!DG170*100-100),0)</f>
        <v>0.82065039860890465</v>
      </c>
      <c r="DH190" s="50">
        <f>+IFERROR((DH170/'MIP 2017'!DH170*100-100),0)</f>
        <v>1.2005643230062333</v>
      </c>
      <c r="DI190" s="50">
        <f>+IFERROR((DI170/'MIP 2017'!DI170*100-100),0)</f>
        <v>0.28119879027825334</v>
      </c>
      <c r="DJ190" s="50">
        <f>+IFERROR((DJ170/'MIP 2017'!DJ170*100-100),0)</f>
        <v>5.8993117067062997</v>
      </c>
      <c r="DK190" s="50">
        <f>+IFERROR((DK170/'MIP 2017'!DK170*100-100),0)</f>
        <v>0.83847627544943748</v>
      </c>
      <c r="DL190" s="50">
        <f>+IFERROR((DL170/'MIP 2017'!DL170*100-100),0)</f>
        <v>0.76669543427581743</v>
      </c>
      <c r="DM190" s="50">
        <f>+IFERROR((DM170/'MIP 2017'!DM170*100-100),0)</f>
        <v>9.8460693721676762E-2</v>
      </c>
      <c r="DN190" s="50">
        <f>+IFERROR((DN170/'MIP 2017'!DN170*100-100),0)</f>
        <v>1.4249287598819791</v>
      </c>
      <c r="DO190" s="50">
        <f>+IFERROR((DO170/'MIP 2017'!DO170*100-100),0)</f>
        <v>7.0201126329812809</v>
      </c>
      <c r="DP190" s="50">
        <f>+IFERROR((DP170/'MIP 2017'!DP170*100-100),0)</f>
        <v>0.63939873544676118</v>
      </c>
      <c r="DQ190" s="50">
        <f>+IFERROR((DQ170/'MIP 2017'!DQ170*100-100),0)</f>
        <v>0.81861767339393054</v>
      </c>
      <c r="DR190" s="50">
        <f>+IFERROR((DR170/'MIP 2017'!DR170*100-100),0)</f>
        <v>0.54345776601860507</v>
      </c>
      <c r="DS190" s="50">
        <f>+IFERROR((DS170/'MIP 2017'!DS170*100-100),0)</f>
        <v>5.6420896555508193E-2</v>
      </c>
      <c r="DT190" s="50">
        <f>+IFERROR((DT170/'MIP 2017'!DT170*100-100),0)</f>
        <v>0.21375262524057348</v>
      </c>
      <c r="DU190" s="50">
        <f>+IFERROR((DU170/'MIP 2017'!DU170*100-100),0)</f>
        <v>7.889497811723345E-2</v>
      </c>
      <c r="DV190" s="50">
        <f>+IFERROR((DV170/'MIP 2017'!DV170*100-100),0)</f>
        <v>0.13926056684270804</v>
      </c>
      <c r="DW190" s="50">
        <f>+IFERROR((DW170/'MIP 2017'!DW170*100-100),0)</f>
        <v>0.97095414899970933</v>
      </c>
      <c r="DX190" s="50">
        <f>+IFERROR((DX170/'MIP 2017'!DX170*100-100),0)</f>
        <v>4.7310292065034787</v>
      </c>
      <c r="DY190" s="50">
        <f>+IFERROR((DY170/'MIP 2017'!DY170*100-100),0)</f>
        <v>13.488852978036945</v>
      </c>
      <c r="DZ190" s="50">
        <f>+IFERROR((DZ170/'MIP 2017'!DZ170*100-100),0)</f>
        <v>1.2624841439176038</v>
      </c>
      <c r="EA190" s="50">
        <f>+IFERROR((EA170/'MIP 2017'!EA170*100-100),0)</f>
        <v>3.235885930629351</v>
      </c>
      <c r="EB190" s="50">
        <f>+IFERROR((EB170/'MIP 2017'!EB170*100-100),0)</f>
        <v>0.22613454528107013</v>
      </c>
      <c r="EC190" s="50">
        <f>+IFERROR((EC170/'MIP 2017'!EC170*100-100),0)</f>
        <v>0.59022474745017917</v>
      </c>
      <c r="ED190" s="50">
        <f>+IFERROR((ED170/'MIP 2017'!ED170*100-100),0)</f>
        <v>2.2942100809711974</v>
      </c>
      <c r="EE190" s="50">
        <f>+IFERROR((EE170/'MIP 2017'!EE170*100-100),0)</f>
        <v>0.39999340918910775</v>
      </c>
      <c r="EF190" s="50">
        <f>+IFERROR((EF170/'MIP 2017'!EF170*100-100),0)</f>
        <v>4.1676516893843996E-2</v>
      </c>
      <c r="EG190" s="50">
        <f>+IFERROR((EG170/'MIP 2017'!EG170*100-100),0)</f>
        <v>0.10318502325527845</v>
      </c>
      <c r="EH190" s="50">
        <f>+IFERROR((EH170/'MIP 2017'!EH170*100-100),0)</f>
        <v>4.2632564145606011E-14</v>
      </c>
      <c r="EI190" s="51">
        <f>+IFERROR((EI170/'MIP 2017'!EI170*100-100),0)</f>
        <v>0.68199093927061938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4" t="s">
        <v>4</v>
      </c>
      <c r="FE190" s="65"/>
      <c r="FF190" s="63" t="str">
        <f>+VLOOKUP(1,'VAR. PIB'!$A$3:$B$138,2,0)</f>
        <v>AE135</v>
      </c>
      <c r="FG190" s="63" t="str">
        <f>+VLOOKUP(2,'VAR. PIB'!$A$3:$B$138,2,0)</f>
        <v>AE101</v>
      </c>
      <c r="FH190" s="63" t="str">
        <f>+VLOOKUP(3,'VAR. PIB'!$A$3:$B$138,2,0)</f>
        <v>AE125</v>
      </c>
    </row>
    <row r="191" spans="1:165" ht="21.75" customHeight="1" x14ac:dyDescent="0.25">
      <c r="FC191" s="21"/>
      <c r="FD191" s="179" t="s">
        <v>23</v>
      </c>
      <c r="FE191" s="180"/>
      <c r="FF191" s="20"/>
      <c r="FG191" s="20"/>
      <c r="FH191" s="20"/>
      <c r="FI191" s="7"/>
    </row>
    <row r="192" spans="1:165" ht="21.75" customHeight="1" x14ac:dyDescent="0.25">
      <c r="FC192" s="21"/>
      <c r="FD192" s="179" t="s">
        <v>22</v>
      </c>
      <c r="FE192" s="180"/>
      <c r="FF192" s="60">
        <f>+VLOOKUP(FF$190,'VAR. PIB'!$B$3:$H$138,5,0)</f>
        <v>0.13488852978036944</v>
      </c>
      <c r="FG192" s="60">
        <f>+VLOOKUP(FG$190,'VAR. PIB'!$B$3:$H$138,5,0)</f>
        <v>0.10131154029172013</v>
      </c>
      <c r="FH192" s="60">
        <f>+VLOOKUP(FH$190,'VAR. PIB'!$B$3:$H$138,5,0)</f>
        <v>7.0201126329812708E-2</v>
      </c>
      <c r="FI192" s="7"/>
    </row>
    <row r="193" spans="159:165" x14ac:dyDescent="0.25">
      <c r="FC193" s="21"/>
      <c r="FD193" s="179" t="s">
        <v>27</v>
      </c>
      <c r="FE193" s="180"/>
      <c r="FF193" s="20"/>
      <c r="FG193" s="20"/>
      <c r="FH193" s="20"/>
      <c r="FI193" s="7"/>
    </row>
    <row r="194" spans="159:165" x14ac:dyDescent="0.25">
      <c r="FC194" s="21"/>
      <c r="FD194" s="179" t="s">
        <v>24</v>
      </c>
      <c r="FE194" s="180"/>
      <c r="FF194" s="20"/>
      <c r="FG194" s="20"/>
      <c r="FH194" s="20"/>
      <c r="FI194" s="7"/>
    </row>
    <row r="195" spans="159:165" x14ac:dyDescent="0.25">
      <c r="FC195" s="21"/>
      <c r="FD195" s="179" t="s">
        <v>33</v>
      </c>
      <c r="FE195" s="180"/>
      <c r="FF195" s="20">
        <f>+VLOOKUP(FF$190,'VAR. PO'!$B$3:$F$138,5,0)</f>
        <v>190</v>
      </c>
      <c r="FG195" s="20">
        <f>+VLOOKUP(FG$190,'VAR. PO'!$B$3:$F$138,5,0)</f>
        <v>3184</v>
      </c>
      <c r="FH195" s="20">
        <f>+VLOOKUP(FH$190,'VAR. PO'!$B$3:$F$138,5,0)</f>
        <v>471</v>
      </c>
      <c r="FI195" s="7"/>
    </row>
  </sheetData>
  <mergeCells count="72">
    <mergeCell ref="FD191:FE191"/>
    <mergeCell ref="FD192:FE192"/>
    <mergeCell ref="FD193:FE193"/>
    <mergeCell ref="FD194:FE194"/>
    <mergeCell ref="FD195:FE195"/>
    <mergeCell ref="FD183:FE183"/>
    <mergeCell ref="FD184:FE184"/>
    <mergeCell ref="FD185:FE185"/>
    <mergeCell ref="FD186:FE186"/>
    <mergeCell ref="FD187:FE187"/>
    <mergeCell ref="FD175:FE175"/>
    <mergeCell ref="FD176:FE176"/>
    <mergeCell ref="FD177:FE177"/>
    <mergeCell ref="FJ9:FJ11"/>
    <mergeCell ref="FK9:FK11"/>
    <mergeCell ref="EJ9:FG9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ES10:ES11"/>
    <mergeCell ref="ET10:ET11"/>
    <mergeCell ref="FM9:FM11"/>
    <mergeCell ref="A157:B157"/>
    <mergeCell ref="C9:EH9"/>
    <mergeCell ref="EI9:EI11"/>
    <mergeCell ref="FH9:FH11"/>
    <mergeCell ref="EJ10:EJ11"/>
    <mergeCell ref="FG10:FG11"/>
    <mergeCell ref="A149:B149"/>
    <mergeCell ref="A151:B151"/>
    <mergeCell ref="A153:B153"/>
    <mergeCell ref="A154:B154"/>
    <mergeCell ref="A155:B155"/>
    <mergeCell ref="EU10:EU11"/>
    <mergeCell ref="EV10:EV11"/>
    <mergeCell ref="EW10:EW11"/>
    <mergeCell ref="EX10:EX11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3:B173"/>
    <mergeCell ref="A174:B174"/>
    <mergeCell ref="A175:B175"/>
    <mergeCell ref="A176:B176"/>
    <mergeCell ref="A178:B178"/>
    <mergeCell ref="A179:B179"/>
    <mergeCell ref="A180:B180"/>
    <mergeCell ref="A181:B181"/>
    <mergeCell ref="A182:B182"/>
    <mergeCell ref="A184:B184"/>
    <mergeCell ref="A185:B185"/>
    <mergeCell ref="A187:B187"/>
    <mergeCell ref="A188:B188"/>
    <mergeCell ref="A190:B190"/>
    <mergeCell ref="FD10:FD11"/>
    <mergeCell ref="FE10:FE11"/>
    <mergeCell ref="FF10:FF11"/>
    <mergeCell ref="EY10:EY11"/>
    <mergeCell ref="EZ10:EZ11"/>
    <mergeCell ref="FA10:FA11"/>
    <mergeCell ref="FB10:FB11"/>
    <mergeCell ref="FC10:FC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3"/>
  </sheetPr>
  <dimension ref="A2:FR200"/>
  <sheetViews>
    <sheetView zoomScale="80" zoomScaleNormal="80" workbookViewId="0">
      <pane xSplit="2" ySplit="11" topLeftCell="DY181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5703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74" ht="18.75" x14ac:dyDescent="0.3">
      <c r="C2" s="4" t="s">
        <v>76</v>
      </c>
    </row>
    <row r="3" spans="1:174" ht="18.75" x14ac:dyDescent="0.3">
      <c r="C3" s="4" t="s">
        <v>343</v>
      </c>
    </row>
    <row r="4" spans="1:174" ht="15.75" x14ac:dyDescent="0.25">
      <c r="C4" s="27" t="s">
        <v>48</v>
      </c>
    </row>
    <row r="5" spans="1:174" ht="15.75" x14ac:dyDescent="0.25">
      <c r="C5" s="5" t="s">
        <v>411</v>
      </c>
    </row>
    <row r="6" spans="1:174" ht="15.75" x14ac:dyDescent="0.25">
      <c r="C6" s="27" t="s">
        <v>47</v>
      </c>
    </row>
    <row r="7" spans="1:174" s="26" customFormat="1" ht="15.75" x14ac:dyDescent="0.25">
      <c r="C7" s="27" t="s">
        <v>75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74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96" t="s">
        <v>2</v>
      </c>
      <c r="EJ9" s="198" t="s">
        <v>3</v>
      </c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99"/>
      <c r="FH9" s="79" t="s">
        <v>4</v>
      </c>
      <c r="FJ9" s="185" t="s">
        <v>60</v>
      </c>
      <c r="FK9" s="185" t="s">
        <v>61</v>
      </c>
      <c r="FM9" s="185" t="s">
        <v>66</v>
      </c>
    </row>
    <row r="10" spans="1:174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  <c r="EI10" s="196"/>
      <c r="EJ10" s="181" t="s">
        <v>316</v>
      </c>
      <c r="EK10" s="175" t="s">
        <v>318</v>
      </c>
      <c r="EL10" s="175" t="s">
        <v>319</v>
      </c>
      <c r="EM10" s="175" t="s">
        <v>320</v>
      </c>
      <c r="EN10" s="175" t="s">
        <v>325</v>
      </c>
      <c r="EO10" s="175" t="s">
        <v>324</v>
      </c>
      <c r="EP10" s="175" t="s">
        <v>321</v>
      </c>
      <c r="EQ10" s="175" t="s">
        <v>322</v>
      </c>
      <c r="ER10" s="175" t="s">
        <v>323</v>
      </c>
      <c r="ES10" s="175" t="s">
        <v>326</v>
      </c>
      <c r="ET10" s="175" t="s">
        <v>327</v>
      </c>
      <c r="EU10" s="181" t="s">
        <v>5</v>
      </c>
      <c r="EV10" s="181" t="s">
        <v>6</v>
      </c>
      <c r="EW10" s="181" t="s">
        <v>7</v>
      </c>
      <c r="EX10" s="183" t="s">
        <v>379</v>
      </c>
      <c r="EY10" s="177" t="s">
        <v>333</v>
      </c>
      <c r="EZ10" s="177" t="s">
        <v>332</v>
      </c>
      <c r="FA10" s="177" t="s">
        <v>329</v>
      </c>
      <c r="FB10" s="177" t="s">
        <v>330</v>
      </c>
      <c r="FC10" s="177" t="s">
        <v>331</v>
      </c>
      <c r="FD10" s="177" t="s">
        <v>334</v>
      </c>
      <c r="FE10" s="177" t="s">
        <v>335</v>
      </c>
      <c r="FF10" s="177" t="s">
        <v>328</v>
      </c>
      <c r="FG10" s="192" t="s">
        <v>8</v>
      </c>
      <c r="FH10" s="192" t="s">
        <v>4</v>
      </c>
      <c r="FJ10" s="185"/>
      <c r="FK10" s="185"/>
      <c r="FM10" s="185"/>
      <c r="FP10" s="175" t="s">
        <v>361</v>
      </c>
      <c r="FQ10" s="175" t="s">
        <v>356</v>
      </c>
      <c r="FR10" s="175" t="s">
        <v>357</v>
      </c>
    </row>
    <row r="11" spans="1:174" s="7" customFormat="1" ht="90.75" customHeight="1" thickBot="1" x14ac:dyDescent="0.25">
      <c r="A11" s="10"/>
      <c r="B11" s="11" t="s">
        <v>336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  <c r="EI11" s="196"/>
      <c r="EJ11" s="197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82"/>
      <c r="EV11" s="182"/>
      <c r="EW11" s="182"/>
      <c r="EX11" s="184"/>
      <c r="EY11" s="178"/>
      <c r="EZ11" s="178"/>
      <c r="FA11" s="178"/>
      <c r="FB11" s="178"/>
      <c r="FC11" s="178"/>
      <c r="FD11" s="178"/>
      <c r="FE11" s="178"/>
      <c r="FF11" s="178"/>
      <c r="FG11" s="176"/>
      <c r="FH11" s="176"/>
      <c r="FJ11" s="185"/>
      <c r="FK11" s="185"/>
      <c r="FM11" s="185"/>
      <c r="FP11" s="176"/>
      <c r="FQ11" s="176"/>
      <c r="FR11" s="176"/>
    </row>
    <row r="12" spans="1:174" s="7" customFormat="1" ht="21.95" customHeight="1" thickTop="1" thickBot="1" x14ac:dyDescent="0.25">
      <c r="A12" s="137" t="s">
        <v>87</v>
      </c>
      <c r="B12" s="138" t="s">
        <v>88</v>
      </c>
      <c r="C12" s="31">
        <f>+'MATRIZ (A)'!C12*C$168</f>
        <v>71.84955622741586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3.5845392065443247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19.641240141932375</v>
      </c>
      <c r="AJ12" s="31">
        <f>+'MATRIZ (A)'!AJ12*AJ$168</f>
        <v>2.4765338467882082E-2</v>
      </c>
      <c r="AK12" s="31">
        <f>+'MATRIZ (A)'!AK12*AK$168</f>
        <v>18.470248950650554</v>
      </c>
      <c r="AL12" s="31">
        <f>+'MATRIZ (A)'!AL12*AL$168</f>
        <v>0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3.3902050133556583</v>
      </c>
      <c r="AQ12" s="31">
        <f>+'MATRIZ (A)'!AQ12*AQ$168</f>
        <v>0.26654416505964001</v>
      </c>
      <c r="AR12" s="31">
        <f>+'MATRIZ (A)'!AR12*AR$168</f>
        <v>0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2.3623957867218461</v>
      </c>
      <c r="AV12" s="31">
        <f>+'MATRIZ (A)'!AV12*AV$168</f>
        <v>6.5537108079269437</v>
      </c>
      <c r="AW12" s="31">
        <f>+'MATRIZ (A)'!AW12*AW$168</f>
        <v>0</v>
      </c>
      <c r="AX12" s="31">
        <f>+'MATRIZ (A)'!AX12*AX$168</f>
        <v>0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0.33313333866549588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0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93.512251819033338</v>
      </c>
      <c r="CR12" s="31">
        <f>+'MATRIZ (A)'!CR12*CR$168</f>
        <v>1002.0439293557976</v>
      </c>
      <c r="CS12" s="31">
        <f>+'MATRIZ (A)'!CS12*CS$168</f>
        <v>0</v>
      </c>
      <c r="CT12" s="31">
        <f>+'MATRIZ (A)'!CT12*CT$168</f>
        <v>0.20819493411637408</v>
      </c>
      <c r="CU12" s="31">
        <f>+'MATRIZ (A)'!CU12*CU$168</f>
        <v>0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0</v>
      </c>
      <c r="CY12" s="31">
        <f>+'MATRIZ (A)'!CY12*CY$168</f>
        <v>0</v>
      </c>
      <c r="CZ12" s="31">
        <f>+'MATRIZ (A)'!CZ12*CZ$168</f>
        <v>0</v>
      </c>
      <c r="DA12" s="31">
        <f>+'MATRIZ (A)'!DA12*DA$168</f>
        <v>0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0</v>
      </c>
      <c r="DS12" s="31">
        <f>+'MATRIZ (A)'!DS12*DS$168</f>
        <v>0</v>
      </c>
      <c r="DT12" s="31">
        <f>+'MATRIZ (A)'!DT12*DT$168</f>
        <v>65.754262863212801</v>
      </c>
      <c r="DU12" s="31">
        <f>+'MATRIZ (A)'!DU12*DU$168</f>
        <v>0</v>
      </c>
      <c r="DV12" s="31">
        <f>+'MATRIZ (A)'!DV12*DV$168</f>
        <v>200.96083027431362</v>
      </c>
      <c r="DW12" s="31">
        <f>+'MATRIZ (A)'!DW12*DW$168</f>
        <v>58.801337741528037</v>
      </c>
      <c r="DX12" s="31">
        <f>+'MATRIZ (A)'!DX12*DX$168</f>
        <v>0</v>
      </c>
      <c r="DY12" s="31">
        <f>+'MATRIZ (A)'!DY12*DY$168</f>
        <v>0</v>
      </c>
      <c r="DZ12" s="31">
        <f>+'MATRIZ (A)'!DZ12*DZ$168</f>
        <v>5.0959393140229512</v>
      </c>
      <c r="EA12" s="31">
        <f>+'MATRIZ (A)'!EA12*EA$168</f>
        <v>3.8260578448023792</v>
      </c>
      <c r="EB12" s="31">
        <f>+'MATRIZ (A)'!EB12*EB$168</f>
        <v>19.907835165082474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75" si="0">SUM(C12:EH12)</f>
        <v>1576.5869782886498</v>
      </c>
      <c r="EJ12" s="15">
        <f>+'MATRIZ (I-A) INVERSA'!HY12</f>
        <v>5324.1949685359696</v>
      </c>
      <c r="EK12" s="15">
        <f>+'MATRIZ (I-A) INVERSA'!HZ12</f>
        <v>17.2086310499568</v>
      </c>
      <c r="EL12" s="15">
        <f>+'MATRIZ (I-A) INVERSA'!IA12</f>
        <v>59.344705349867866</v>
      </c>
      <c r="EM12" s="15">
        <f>+'MATRIZ (I-A) INVERSA'!IB12</f>
        <v>0</v>
      </c>
      <c r="EN12" s="15">
        <f>+'MATRIZ (I-A) INVERSA'!IC12</f>
        <v>0</v>
      </c>
      <c r="EO12" s="15">
        <f>+'MATRIZ (I-A) INVERSA'!ID12</f>
        <v>0</v>
      </c>
      <c r="EP12" s="15">
        <f>+'MATRIZ (I-A) INVERSA'!IE12</f>
        <v>0</v>
      </c>
      <c r="EQ12" s="15">
        <f>+'MATRIZ (I-A) INVERSA'!IF12</f>
        <v>0</v>
      </c>
      <c r="ER12" s="15">
        <f>+'MATRIZ (I-A) INVERSA'!IG12</f>
        <v>0</v>
      </c>
      <c r="ES12" s="15">
        <f>+'MATRIZ (I-A) INVERSA'!IH12</f>
        <v>0</v>
      </c>
      <c r="ET12" s="15">
        <f>+'MATRIZ (I-A) INVERSA'!II12</f>
        <v>0</v>
      </c>
      <c r="EU12" s="15">
        <f>+'MATRIZ (I-A) INVERSA'!IJ12</f>
        <v>293.18158479821398</v>
      </c>
      <c r="EV12" s="15">
        <f>+'MATRIZ (I-A) INVERSA'!IK12</f>
        <v>0</v>
      </c>
      <c r="EW12" s="15">
        <f>+'MATRIZ (I-A) INVERSA'!IL12</f>
        <v>0</v>
      </c>
      <c r="EX12" s="15">
        <f>+'MATRIZ (I-A) INVERSA'!IM12</f>
        <v>354.11723323191103</v>
      </c>
      <c r="EY12" s="130">
        <f>+'MATRIZ (I-A) INVERSA'!IN12</f>
        <v>49.233829695881553</v>
      </c>
      <c r="EZ12" s="15">
        <f>+'MATRIZ (I-A) INVERSA'!IO12</f>
        <v>1.2909272368867004</v>
      </c>
      <c r="FA12" s="15">
        <f>+'MATRIZ (I-A) INVERSA'!IP12</f>
        <v>0.92390422650400961</v>
      </c>
      <c r="FB12" s="15">
        <f>+'MATRIZ (I-A) INVERSA'!IQ12</f>
        <v>2.6417147065524409</v>
      </c>
      <c r="FC12" s="15">
        <f>+'MATRIZ (I-A) INVERSA'!IR12</f>
        <v>0</v>
      </c>
      <c r="FD12" s="15">
        <f>+'MATRIZ (I-A) INVERSA'!IS12</f>
        <v>9.4042779181630447</v>
      </c>
      <c r="FE12" s="15">
        <f>+'MATRIZ (I-A) INVERSA'!IT12</f>
        <v>0.18623353535662743</v>
      </c>
      <c r="FF12" s="15">
        <f>+'MATRIZ (I-A) INVERSA'!IU12</f>
        <v>0</v>
      </c>
      <c r="FG12" s="14">
        <f>+SUM(EJ12:FF12)</f>
        <v>6111.7280102852637</v>
      </c>
      <c r="FH12" s="13">
        <f t="shared" ref="FH12:FH75" si="1">+EI12+FG12</f>
        <v>7688.3149885739131</v>
      </c>
      <c r="FI12" s="28"/>
      <c r="FJ12" s="13">
        <f t="array" ref="FJ12:FJ147">+TRANSPOSE(C168:EH168)</f>
        <v>7688.3149885739122</v>
      </c>
      <c r="FK12" s="47">
        <f>+FH12-FJ12</f>
        <v>0</v>
      </c>
      <c r="FM12" s="45">
        <f>+IFERROR((FH12/'MIP 2017'!FH12*100-100),0)</f>
        <v>0.62001507430728964</v>
      </c>
      <c r="FP12" s="15">
        <f>+SUM(EK12:EL12)</f>
        <v>76.553336399824673</v>
      </c>
      <c r="FQ12" s="15">
        <f>+SUM(EN12:ET12)</f>
        <v>0</v>
      </c>
      <c r="FR12" s="15">
        <f>+SUM(EY12:FE12)</f>
        <v>63.680887319344379</v>
      </c>
    </row>
    <row r="13" spans="1:174" s="7" customFormat="1" ht="21.95" customHeight="1" thickBot="1" x14ac:dyDescent="0.25">
      <c r="A13" s="137" t="s">
        <v>89</v>
      </c>
      <c r="B13" s="138" t="s">
        <v>90</v>
      </c>
      <c r="C13" s="16">
        <f>+'MATRIZ (A)'!C13*C$168</f>
        <v>0</v>
      </c>
      <c r="D13" s="16">
        <f>+'MATRIZ (A)'!D13*D$168</f>
        <v>1.1049995971112294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0.35807373684977606</v>
      </c>
      <c r="Y13" s="16">
        <f>+'MATRIZ (A)'!Y13*Y$168</f>
        <v>0</v>
      </c>
      <c r="Z13" s="16">
        <f>+'MATRIZ (A)'!Z13*Z$168</f>
        <v>0.45586735060373967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3.3713533696631097E-2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53.248308510361149</v>
      </c>
      <c r="AJ13" s="16">
        <f>+'MATRIZ (A)'!AJ13*AJ$168</f>
        <v>0</v>
      </c>
      <c r="AK13" s="16">
        <f>+'MATRIZ (A)'!AK13*AK$168</f>
        <v>0.27977860227454276</v>
      </c>
      <c r="AL13" s="16">
        <f>+'MATRIZ (A)'!AL13*AL$168</f>
        <v>0</v>
      </c>
      <c r="AM13" s="16">
        <f>+'MATRIZ (A)'!AM13*AM$168</f>
        <v>366.55503265951359</v>
      </c>
      <c r="AN13" s="16">
        <f>+'MATRIZ (A)'!AN13*AN$168</f>
        <v>0</v>
      </c>
      <c r="AO13" s="16">
        <f>+'MATRIZ (A)'!AO13*AO$168</f>
        <v>149.66750139884437</v>
      </c>
      <c r="AP13" s="16">
        <f>+'MATRIZ (A)'!AP13*AP$168</f>
        <v>28.327206034695987</v>
      </c>
      <c r="AQ13" s="16">
        <f>+'MATRIZ (A)'!AQ13*AQ$168</f>
        <v>1.9417856800640254E-3</v>
      </c>
      <c r="AR13" s="16">
        <f>+'MATRIZ (A)'!AR13*AR$168</f>
        <v>0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0.16423590786278713</v>
      </c>
      <c r="AV13" s="16">
        <f>+'MATRIZ (A)'!AV13*AV$168</f>
        <v>478.46499890018117</v>
      </c>
      <c r="AW13" s="16">
        <f>+'MATRIZ (A)'!AW13*AW$168</f>
        <v>0</v>
      </c>
      <c r="AX13" s="16">
        <f>+'MATRIZ (A)'!AX13*AX$168</f>
        <v>0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69.994632801525839</v>
      </c>
      <c r="CR13" s="16">
        <f>+'MATRIZ (A)'!CR13*CR$168</f>
        <v>158.22425604269594</v>
      </c>
      <c r="CS13" s="16">
        <f>+'MATRIZ (A)'!CS13*CS$168</f>
        <v>0.71695046573692289</v>
      </c>
      <c r="CT13" s="16">
        <f>+'MATRIZ (A)'!CT13*CT$168</f>
        <v>0</v>
      </c>
      <c r="CU13" s="16">
        <f>+'MATRIZ (A)'!CU13*CU$168</f>
        <v>0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0</v>
      </c>
      <c r="CY13" s="16">
        <f>+'MATRIZ (A)'!CY13*CY$168</f>
        <v>0</v>
      </c>
      <c r="CZ13" s="16">
        <f>+'MATRIZ (A)'!CZ13*CZ$168</f>
        <v>0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0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0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7.870548910872506E-2</v>
      </c>
      <c r="DW13" s="16">
        <f>+'MATRIZ (A)'!DW13*DW$168</f>
        <v>8.3787978924198384E-2</v>
      </c>
      <c r="DX13" s="16">
        <f>+'MATRIZ (A)'!DX13*DX$168</f>
        <v>0</v>
      </c>
      <c r="DY13" s="16">
        <f>+'MATRIZ (A)'!DY13*DY$168</f>
        <v>0</v>
      </c>
      <c r="DZ13" s="16">
        <f>+'MATRIZ (A)'!DZ13*DZ$168</f>
        <v>1.1601963123284484</v>
      </c>
      <c r="EA13" s="16">
        <f>+'MATRIZ (A)'!EA13*EA$168</f>
        <v>3.4104972562193088E-2</v>
      </c>
      <c r="EB13" s="16">
        <f>+'MATRIZ (A)'!EB13*EB$168</f>
        <v>3.9431463687859019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1312.8974384493431</v>
      </c>
      <c r="EJ13" s="20">
        <f>+'MATRIZ (I-A) INVERSA'!HY13</f>
        <v>253.68545386177706</v>
      </c>
      <c r="EK13" s="20">
        <f>+'MATRIZ (I-A) INVERSA'!HZ13</f>
        <v>0</v>
      </c>
      <c r="EL13" s="20">
        <f>+'MATRIZ (I-A) INVERSA'!IA13</f>
        <v>0</v>
      </c>
      <c r="EM13" s="20">
        <f>+'MATRIZ (I-A) INVERSA'!IB13</f>
        <v>0</v>
      </c>
      <c r="EN13" s="20">
        <f>+'MATRIZ (I-A) INVERSA'!IC13</f>
        <v>0</v>
      </c>
      <c r="EO13" s="20">
        <f>+'MATRIZ (I-A) INVERSA'!ID13</f>
        <v>0</v>
      </c>
      <c r="EP13" s="20">
        <f>+'MATRIZ (I-A) INVERSA'!IE13</f>
        <v>0</v>
      </c>
      <c r="EQ13" s="20">
        <f>+'MATRIZ (I-A) INVERSA'!IF13</f>
        <v>0</v>
      </c>
      <c r="ER13" s="20">
        <f>+'MATRIZ (I-A) INVERSA'!IG13</f>
        <v>0</v>
      </c>
      <c r="ES13" s="20">
        <f>+'MATRIZ (I-A) INVERSA'!IH13</f>
        <v>0</v>
      </c>
      <c r="ET13" s="20">
        <f>+'MATRIZ (I-A) INVERSA'!II13</f>
        <v>0</v>
      </c>
      <c r="EU13" s="20">
        <f>+'MATRIZ (I-A) INVERSA'!IJ13</f>
        <v>0</v>
      </c>
      <c r="EV13" s="20">
        <f>+'MATRIZ (I-A) INVERSA'!IK13</f>
        <v>0</v>
      </c>
      <c r="EW13" s="20">
        <f>+'MATRIZ (I-A) INVERSA'!IL13</f>
        <v>0</v>
      </c>
      <c r="EX13" s="20">
        <f>+'MATRIZ (I-A) INVERSA'!IM13</f>
        <v>8.0466539940666912</v>
      </c>
      <c r="EY13" s="20">
        <f>+'MATRIZ (I-A) INVERSA'!IN13</f>
        <v>0</v>
      </c>
      <c r="EZ13" s="20">
        <f>+'MATRIZ (I-A) INVERSA'!IO13</f>
        <v>0</v>
      </c>
      <c r="FA13" s="20">
        <f>+'MATRIZ (I-A) INVERSA'!IP13</f>
        <v>0</v>
      </c>
      <c r="FB13" s="20">
        <f>+'MATRIZ (I-A) INVERSA'!IQ13</f>
        <v>0</v>
      </c>
      <c r="FC13" s="20">
        <f>+'MATRIZ (I-A) INVERSA'!IR13</f>
        <v>0</v>
      </c>
      <c r="FD13" s="20">
        <f>+'MATRIZ (I-A) INVERSA'!IS13</f>
        <v>0</v>
      </c>
      <c r="FE13" s="20">
        <f>+'MATRIZ (I-A) INVERSA'!IT13</f>
        <v>0</v>
      </c>
      <c r="FF13" s="20">
        <f>+'MATRIZ (I-A) INVERSA'!IU13</f>
        <v>0</v>
      </c>
      <c r="FG13" s="18">
        <f t="shared" ref="FG13:FG76" si="2">+SUM(EJ13:FF13)</f>
        <v>261.73210785584376</v>
      </c>
      <c r="FH13" s="17">
        <f t="shared" si="1"/>
        <v>1574.629546305187</v>
      </c>
      <c r="FI13" s="28"/>
      <c r="FJ13" s="17">
        <v>1574.6295463051881</v>
      </c>
      <c r="FK13" s="48">
        <f t="shared" ref="FK13:FK76" si="3">+FH13-FJ13</f>
        <v>0</v>
      </c>
      <c r="FM13" s="46">
        <f>+IFERROR((FH13/'MIP 2017'!FH13*100-100),0)</f>
        <v>0.91949635372246519</v>
      </c>
      <c r="FP13" s="15">
        <f t="shared" ref="FP13:FP76" si="4">+SUM(EK13:EL13)</f>
        <v>0</v>
      </c>
      <c r="FQ13" s="15">
        <f t="shared" ref="FQ13:FQ76" si="5">+SUM(EN13:ET13)</f>
        <v>0</v>
      </c>
      <c r="FR13" s="15">
        <f t="shared" ref="FR13:FR76" si="6">+SUM(EY13:FE13)</f>
        <v>0</v>
      </c>
    </row>
    <row r="14" spans="1:174" s="7" customFormat="1" ht="21.95" customHeight="1" thickBot="1" x14ac:dyDescent="0.25">
      <c r="A14" s="137" t="s">
        <v>91</v>
      </c>
      <c r="B14" s="138" t="s">
        <v>92</v>
      </c>
      <c r="C14" s="16">
        <f>+'MATRIZ (A)'!C14*C$168</f>
        <v>0</v>
      </c>
      <c r="D14" s="16">
        <f>+'MATRIZ (A)'!D14*D$168</f>
        <v>0</v>
      </c>
      <c r="E14" s="16">
        <f>+'MATRIZ (A)'!E14*E$168</f>
        <v>56.091179889041086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1.5275015987890636E-3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0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24.625191479724954</v>
      </c>
      <c r="AJ14" s="16">
        <f>+'MATRIZ (A)'!AJ14*AJ$168</f>
        <v>9.8597724820580681E-3</v>
      </c>
      <c r="AK14" s="16">
        <f>+'MATRIZ (A)'!AK14*AK$168</f>
        <v>247.57192459814016</v>
      </c>
      <c r="AL14" s="16">
        <f>+'MATRIZ (A)'!AL14*AL$168</f>
        <v>0</v>
      </c>
      <c r="AM14" s="16">
        <f>+'MATRIZ (A)'!AM14*AM$168</f>
        <v>0</v>
      </c>
      <c r="AN14" s="16">
        <f>+'MATRIZ (A)'!AN14*AN$168</f>
        <v>0</v>
      </c>
      <c r="AO14" s="16">
        <f>+'MATRIZ (A)'!AO14*AO$168</f>
        <v>107.16956374237085</v>
      </c>
      <c r="AP14" s="16">
        <f>+'MATRIZ (A)'!AP14*AP$168</f>
        <v>211.88313238941595</v>
      </c>
      <c r="AQ14" s="16">
        <f>+'MATRIZ (A)'!AQ14*AQ$168</f>
        <v>9.4834652850140783E-2</v>
      </c>
      <c r="AR14" s="16">
        <f>+'MATRIZ (A)'!AR14*AR$168</f>
        <v>0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106.85326259713554</v>
      </c>
      <c r="AV14" s="16">
        <f>+'MATRIZ (A)'!AV14*AV$168</f>
        <v>0</v>
      </c>
      <c r="AW14" s="16">
        <f>+'MATRIZ (A)'!AW14*AW$168</f>
        <v>0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0.66022314939013615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0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0.39731738301015745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0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340.20287006333513</v>
      </c>
      <c r="CR14" s="16">
        <f>+'MATRIZ (A)'!CR14*CR$168</f>
        <v>1807.7501533230468</v>
      </c>
      <c r="CS14" s="16">
        <f>+'MATRIZ (A)'!CS14*CS$168</f>
        <v>0</v>
      </c>
      <c r="CT14" s="16">
        <f>+'MATRIZ (A)'!CT14*CT$168</f>
        <v>0.24830737959297949</v>
      </c>
      <c r="CU14" s="16">
        <f>+'MATRIZ (A)'!CU14*CU$168</f>
        <v>0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0</v>
      </c>
      <c r="CY14" s="16">
        <f>+'MATRIZ (A)'!CY14*CY$168</f>
        <v>0</v>
      </c>
      <c r="CZ14" s="16">
        <f>+'MATRIZ (A)'!CZ14*CZ$168</f>
        <v>0</v>
      </c>
      <c r="DA14" s="16">
        <f>+'MATRIZ (A)'!DA14*DA$168</f>
        <v>0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0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0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0</v>
      </c>
      <c r="DS14" s="16">
        <f>+'MATRIZ (A)'!DS14*DS$168</f>
        <v>0</v>
      </c>
      <c r="DT14" s="16">
        <f>+'MATRIZ (A)'!DT14*DT$168</f>
        <v>2.8519210529543186</v>
      </c>
      <c r="DU14" s="16">
        <f>+'MATRIZ (A)'!DU14*DU$168</f>
        <v>0</v>
      </c>
      <c r="DV14" s="16">
        <f>+'MATRIZ (A)'!DV14*DV$168</f>
        <v>29.575228249817339</v>
      </c>
      <c r="DW14" s="16">
        <f>+'MATRIZ (A)'!DW14*DW$168</f>
        <v>26.564520287090481</v>
      </c>
      <c r="DX14" s="16">
        <f>+'MATRIZ (A)'!DX14*DX$168</f>
        <v>0</v>
      </c>
      <c r="DY14" s="16">
        <f>+'MATRIZ (A)'!DY14*DY$168</f>
        <v>0</v>
      </c>
      <c r="DZ14" s="16">
        <f>+'MATRIZ (A)'!DZ14*DZ$168</f>
        <v>22.503368939539204</v>
      </c>
      <c r="EA14" s="16">
        <f>+'MATRIZ (A)'!EA14*EA$168</f>
        <v>3.6469070690612235</v>
      </c>
      <c r="EB14" s="16">
        <f>+'MATRIZ (A)'!EB14*EB$168</f>
        <v>93.68162800571514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0.28199754799251164</v>
      </c>
      <c r="EH14" s="16">
        <f>+'MATRIZ (A)'!EH14*EH$168</f>
        <v>0</v>
      </c>
      <c r="EI14" s="18">
        <f t="shared" si="0"/>
        <v>3082.6649190733051</v>
      </c>
      <c r="EJ14" s="20">
        <f>+'MATRIZ (I-A) INVERSA'!HY14</f>
        <v>721.81647426855079</v>
      </c>
      <c r="EK14" s="20">
        <f>+'MATRIZ (I-A) INVERSA'!HZ14</f>
        <v>2.5034818361186928</v>
      </c>
      <c r="EL14" s="20">
        <f>+'MATRIZ (I-A) INVERSA'!IA14</f>
        <v>8.6333649365783174</v>
      </c>
      <c r="EM14" s="20">
        <f>+'MATRIZ (I-A) INVERSA'!IB14</f>
        <v>0</v>
      </c>
      <c r="EN14" s="20">
        <f>+'MATRIZ (I-A) INVERSA'!IC14</f>
        <v>0</v>
      </c>
      <c r="EO14" s="20">
        <f>+'MATRIZ (I-A) INVERSA'!ID14</f>
        <v>0</v>
      </c>
      <c r="EP14" s="20">
        <f>+'MATRIZ (I-A) INVERSA'!IE14</f>
        <v>0</v>
      </c>
      <c r="EQ14" s="20">
        <f>+'MATRIZ (I-A) INVERSA'!IF14</f>
        <v>0</v>
      </c>
      <c r="ER14" s="20">
        <f>+'MATRIZ (I-A) INVERSA'!IG14</f>
        <v>0</v>
      </c>
      <c r="ES14" s="20">
        <f>+'MATRIZ (I-A) INVERSA'!IH14</f>
        <v>0</v>
      </c>
      <c r="ET14" s="20">
        <f>+'MATRIZ (I-A) INVERSA'!II14</f>
        <v>0</v>
      </c>
      <c r="EU14" s="20">
        <f>+'MATRIZ (I-A) INVERSA'!IJ14</f>
        <v>0</v>
      </c>
      <c r="EV14" s="20">
        <f>+'MATRIZ (I-A) INVERSA'!IK14</f>
        <v>0</v>
      </c>
      <c r="EW14" s="20">
        <f>+'MATRIZ (I-A) INVERSA'!IL14</f>
        <v>-90.371758130405993</v>
      </c>
      <c r="EX14" s="20">
        <f>+'MATRIZ (I-A) INVERSA'!IM14</f>
        <v>280.96052928170337</v>
      </c>
      <c r="EY14" s="20">
        <f>+'MATRIZ (I-A) INVERSA'!IN14</f>
        <v>28.676846603623019</v>
      </c>
      <c r="EZ14" s="20">
        <f>+'MATRIZ (I-A) INVERSA'!IO14</f>
        <v>0.7519163668012514</v>
      </c>
      <c r="FA14" s="20">
        <f>+'MATRIZ (I-A) INVERSA'!IP14</f>
        <v>0.53813932297269074</v>
      </c>
      <c r="FB14" s="20">
        <f>+'MATRIZ (I-A) INVERSA'!IQ14</f>
        <v>1.5386990587221452</v>
      </c>
      <c r="FC14" s="20">
        <f>+'MATRIZ (I-A) INVERSA'!IR14</f>
        <v>0</v>
      </c>
      <c r="FD14" s="20">
        <f>+'MATRIZ (I-A) INVERSA'!IS14</f>
        <v>5.4776367579538547</v>
      </c>
      <c r="FE14" s="20">
        <f>+'MATRIZ (I-A) INVERSA'!IT14</f>
        <v>0.10847400169479712</v>
      </c>
      <c r="FF14" s="20">
        <f>+'MATRIZ (I-A) INVERSA'!IU14</f>
        <v>0</v>
      </c>
      <c r="FG14" s="18">
        <f t="shared" si="2"/>
        <v>960.633804304313</v>
      </c>
      <c r="FH14" s="17">
        <f t="shared" si="1"/>
        <v>4043.298723377618</v>
      </c>
      <c r="FI14" s="28"/>
      <c r="FJ14" s="17">
        <v>4043.2987233776184</v>
      </c>
      <c r="FK14" s="48">
        <f t="shared" si="3"/>
        <v>0</v>
      </c>
      <c r="FM14" s="46">
        <f>+IFERROR((FH14/'MIP 2017'!FH14*100-100),0)</f>
        <v>2.3561237897045402</v>
      </c>
      <c r="FP14" s="15">
        <f t="shared" si="4"/>
        <v>11.136846772697011</v>
      </c>
      <c r="FQ14" s="15">
        <f t="shared" si="5"/>
        <v>0</v>
      </c>
      <c r="FR14" s="15">
        <f t="shared" si="6"/>
        <v>37.091712111767755</v>
      </c>
    </row>
    <row r="15" spans="1:174" s="7" customFormat="1" ht="21.95" customHeight="1" thickBot="1" x14ac:dyDescent="0.25">
      <c r="A15" s="137" t="s">
        <v>93</v>
      </c>
      <c r="B15" s="138" t="s">
        <v>94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1318.3553881378268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36800.417109106354</v>
      </c>
      <c r="AO15" s="16">
        <f>+'MATRIZ (A)'!AO15*AO$168</f>
        <v>6580.5683916070075</v>
      </c>
      <c r="AP15" s="16">
        <f>+'MATRIZ (A)'!AP15*AP$168</f>
        <v>0</v>
      </c>
      <c r="AQ15" s="16">
        <f>+'MATRIZ (A)'!AQ15*AQ$168</f>
        <v>0</v>
      </c>
      <c r="AR15" s="16">
        <f>+'MATRIZ (A)'!AR15*AR$168</f>
        <v>0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45.561157838542037</v>
      </c>
      <c r="AV15" s="16">
        <f>+'MATRIZ (A)'!AV15*AV$168</f>
        <v>0</v>
      </c>
      <c r="AW15" s="16">
        <f>+'MATRIZ (A)'!AW15*AW$168</f>
        <v>0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8.0852731081312426E-2</v>
      </c>
      <c r="BG15" s="16">
        <f>+'MATRIZ (A)'!BG15*BG$168</f>
        <v>0</v>
      </c>
      <c r="BH15" s="16">
        <f>+'MATRIZ (A)'!BH15*BH$168</f>
        <v>0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3.7537948272693973E-2</v>
      </c>
      <c r="BN15" s="16">
        <f>+'MATRIZ (A)'!BN15*BN$168</f>
        <v>0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0.11742842690537288</v>
      </c>
      <c r="BS15" s="16">
        <f>+'MATRIZ (A)'!BS15*BS$168</f>
        <v>0</v>
      </c>
      <c r="BT15" s="16">
        <f>+'MATRIZ (A)'!BT15*BT$168</f>
        <v>0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0.60210805523170974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5.9927193800430226E-2</v>
      </c>
      <c r="CH15" s="16">
        <f>+'MATRIZ (A)'!CH15*CH$168</f>
        <v>0</v>
      </c>
      <c r="CI15" s="16">
        <f>+'MATRIZ (A)'!CI15*CI$168</f>
        <v>0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7.8532933884449074E-5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1.736465035199545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0</v>
      </c>
      <c r="DE15" s="16">
        <f>+'MATRIZ (A)'!DE15*DE$168</f>
        <v>0</v>
      </c>
      <c r="DF15" s="16">
        <f>+'MATRIZ (A)'!DF15*DF$168</f>
        <v>145.43465829885363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51.874056395288399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0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44944.84515930729</v>
      </c>
      <c r="EJ15" s="20">
        <f>+'MATRIZ (I-A) INVERSA'!HY15</f>
        <v>0</v>
      </c>
      <c r="EK15" s="20">
        <f>+'MATRIZ (I-A) INVERSA'!HZ15</f>
        <v>0</v>
      </c>
      <c r="EL15" s="20">
        <f>+'MATRIZ (I-A) INVERSA'!IA15</f>
        <v>0</v>
      </c>
      <c r="EM15" s="20">
        <f>+'MATRIZ (I-A) INVERSA'!IB15</f>
        <v>0</v>
      </c>
      <c r="EN15" s="20">
        <f>+'MATRIZ (I-A) INVERSA'!IC15</f>
        <v>0</v>
      </c>
      <c r="EO15" s="20">
        <f>+'MATRIZ (I-A) INVERSA'!ID15</f>
        <v>0</v>
      </c>
      <c r="EP15" s="20">
        <f>+'MATRIZ (I-A) INVERSA'!IE15</f>
        <v>0</v>
      </c>
      <c r="EQ15" s="20">
        <f>+'MATRIZ (I-A) INVERSA'!IF15</f>
        <v>0</v>
      </c>
      <c r="ER15" s="20">
        <f>+'MATRIZ (I-A) INVERSA'!IG15</f>
        <v>0</v>
      </c>
      <c r="ES15" s="20">
        <f>+'MATRIZ (I-A) INVERSA'!IH15</f>
        <v>0</v>
      </c>
      <c r="ET15" s="20">
        <f>+'MATRIZ (I-A) INVERSA'!II15</f>
        <v>0</v>
      </c>
      <c r="EU15" s="20">
        <f>+'MATRIZ (I-A) INVERSA'!IJ15</f>
        <v>0</v>
      </c>
      <c r="EV15" s="20">
        <f>+'MATRIZ (I-A) INVERSA'!IK15</f>
        <v>0</v>
      </c>
      <c r="EW15" s="20">
        <f>+'MATRIZ (I-A) INVERSA'!IL15</f>
        <v>0</v>
      </c>
      <c r="EX15" s="20">
        <f>+'MATRIZ (I-A) INVERSA'!IM15</f>
        <v>94.049479862213872</v>
      </c>
      <c r="EY15" s="20">
        <f>+'MATRIZ (I-A) INVERSA'!IN15</f>
        <v>0</v>
      </c>
      <c r="EZ15" s="20">
        <f>+'MATRIZ (I-A) INVERSA'!IO15</f>
        <v>0</v>
      </c>
      <c r="FA15" s="20">
        <f>+'MATRIZ (I-A) INVERSA'!IP15</f>
        <v>0</v>
      </c>
      <c r="FB15" s="20">
        <f>+'MATRIZ (I-A) INVERSA'!IQ15</f>
        <v>0</v>
      </c>
      <c r="FC15" s="20">
        <f>+'MATRIZ (I-A) INVERSA'!IR15</f>
        <v>0</v>
      </c>
      <c r="FD15" s="20">
        <f>+'MATRIZ (I-A) INVERSA'!IS15</f>
        <v>0</v>
      </c>
      <c r="FE15" s="20">
        <f>+'MATRIZ (I-A) INVERSA'!IT15</f>
        <v>0</v>
      </c>
      <c r="FF15" s="20">
        <f>+'MATRIZ (I-A) INVERSA'!IU15</f>
        <v>0</v>
      </c>
      <c r="FG15" s="18">
        <f t="shared" si="2"/>
        <v>94.049479862213872</v>
      </c>
      <c r="FH15" s="17">
        <f t="shared" si="1"/>
        <v>45038.894639169506</v>
      </c>
      <c r="FI15" s="28"/>
      <c r="FJ15" s="17">
        <v>45038.894639169419</v>
      </c>
      <c r="FK15" s="48">
        <f t="shared" si="3"/>
        <v>8.7311491370201111E-11</v>
      </c>
      <c r="FM15" s="46">
        <f>+IFERROR((FH15/'MIP 2017'!FH15*100-100),0)</f>
        <v>0.54999466251403817</v>
      </c>
      <c r="FP15" s="15">
        <f t="shared" si="4"/>
        <v>0</v>
      </c>
      <c r="FQ15" s="15">
        <f t="shared" si="5"/>
        <v>0</v>
      </c>
      <c r="FR15" s="15">
        <f t="shared" si="6"/>
        <v>0</v>
      </c>
    </row>
    <row r="16" spans="1:174" s="7" customFormat="1" ht="21.95" customHeight="1" thickBot="1" x14ac:dyDescent="0.25">
      <c r="A16" s="137" t="s">
        <v>95</v>
      </c>
      <c r="B16" s="138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0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1.0553146437525547</v>
      </c>
      <c r="AJ16" s="16">
        <f>+'MATRIZ (A)'!AJ16*AJ$168</f>
        <v>0</v>
      </c>
      <c r="AK16" s="16">
        <f>+'MATRIZ (A)'!AK16*AK$168</f>
        <v>11.930025714972645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3.215691072628617</v>
      </c>
      <c r="AQ16" s="16">
        <f>+'MATRIZ (A)'!AQ16*AQ$168</f>
        <v>5.2931974764081298E-2</v>
      </c>
      <c r="AR16" s="16">
        <f>+'MATRIZ (A)'!AR16*AR$168</f>
        <v>0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0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0.27896900989380585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35.196916949987234</v>
      </c>
      <c r="CR16" s="16">
        <f>+'MATRIZ (A)'!CR16*CR$168</f>
        <v>184.41619659692441</v>
      </c>
      <c r="CS16" s="16">
        <f>+'MATRIZ (A)'!CS16*CS$168</f>
        <v>0</v>
      </c>
      <c r="CT16" s="16">
        <f>+'MATRIZ (A)'!CT16*CT$168</f>
        <v>0.17434440776181201</v>
      </c>
      <c r="CU16" s="16">
        <f>+'MATRIZ (A)'!CU16*CU$168</f>
        <v>0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0</v>
      </c>
      <c r="CY16" s="16">
        <f>+'MATRIZ (A)'!CY16*CY$168</f>
        <v>0</v>
      </c>
      <c r="CZ16" s="16">
        <f>+'MATRIZ (A)'!CZ16*CZ$168</f>
        <v>0</v>
      </c>
      <c r="DA16" s="16">
        <f>+'MATRIZ (A)'!DA16*DA$168</f>
        <v>0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0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</v>
      </c>
      <c r="DV16" s="16">
        <f>+'MATRIZ (A)'!DV16*DV$168</f>
        <v>326.14111124565039</v>
      </c>
      <c r="DW16" s="16">
        <f>+'MATRIZ (A)'!DW16*DW$168</f>
        <v>551.15632920823418</v>
      </c>
      <c r="DX16" s="16">
        <f>+'MATRIZ (A)'!DX16*DX$168</f>
        <v>0</v>
      </c>
      <c r="DY16" s="16">
        <f>+'MATRIZ (A)'!DY16*DY$168</f>
        <v>0</v>
      </c>
      <c r="DZ16" s="16">
        <f>+'MATRIZ (A)'!DZ16*DZ$168</f>
        <v>0.40218872624194385</v>
      </c>
      <c r="EA16" s="16">
        <f>+'MATRIZ (A)'!EA16*EA$168</f>
        <v>9.9527965540469143</v>
      </c>
      <c r="EB16" s="16">
        <f>+'MATRIZ (A)'!EB16*EB$168</f>
        <v>0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1123.9728161048588</v>
      </c>
      <c r="EJ16" s="20">
        <f>+'MATRIZ (I-A) INVERSA'!HY16</f>
        <v>1946.0840938154772</v>
      </c>
      <c r="EK16" s="20">
        <f>+'MATRIZ (I-A) INVERSA'!HZ16</f>
        <v>51.505687416000683</v>
      </c>
      <c r="EL16" s="20">
        <f>+'MATRIZ (I-A) INVERSA'!IA16</f>
        <v>177.61958139910439</v>
      </c>
      <c r="EM16" s="20">
        <f>+'MATRIZ (I-A) INVERSA'!IB16</f>
        <v>0</v>
      </c>
      <c r="EN16" s="20">
        <f>+'MATRIZ (I-A) INVERSA'!IC16</f>
        <v>0</v>
      </c>
      <c r="EO16" s="20">
        <f>+'MATRIZ (I-A) INVERSA'!ID16</f>
        <v>0</v>
      </c>
      <c r="EP16" s="20">
        <f>+'MATRIZ (I-A) INVERSA'!IE16</f>
        <v>0</v>
      </c>
      <c r="EQ16" s="20">
        <f>+'MATRIZ (I-A) INVERSA'!IF16</f>
        <v>0</v>
      </c>
      <c r="ER16" s="20">
        <f>+'MATRIZ (I-A) INVERSA'!IG16</f>
        <v>0</v>
      </c>
      <c r="ES16" s="20">
        <f>+'MATRIZ (I-A) INVERSA'!IH16</f>
        <v>0</v>
      </c>
      <c r="ET16" s="20">
        <f>+'MATRIZ (I-A) INVERSA'!II16</f>
        <v>0</v>
      </c>
      <c r="EU16" s="20">
        <f>+'MATRIZ (I-A) INVERSA'!IJ16</f>
        <v>0</v>
      </c>
      <c r="EV16" s="20">
        <f>+'MATRIZ (I-A) INVERSA'!IK16</f>
        <v>0</v>
      </c>
      <c r="EW16" s="20">
        <f>+'MATRIZ (I-A) INVERSA'!IL16</f>
        <v>-0.16768438028157107</v>
      </c>
      <c r="EX16" s="20">
        <f>+'MATRIZ (I-A) INVERSA'!IM16</f>
        <v>34468.623899421502</v>
      </c>
      <c r="EY16" s="20">
        <f>+'MATRIZ (I-A) INVERSA'!IN16</f>
        <v>24.61110376672006</v>
      </c>
      <c r="EZ16" s="20">
        <f>+'MATRIZ (I-A) INVERSA'!IO16</f>
        <v>0.64531124997902567</v>
      </c>
      <c r="FA16" s="20">
        <f>+'MATRIZ (I-A) INVERSA'!IP16</f>
        <v>0.46184306460530106</v>
      </c>
      <c r="FB16" s="20">
        <f>+'MATRIZ (I-A) INVERSA'!IQ16</f>
        <v>1.3205455510293396</v>
      </c>
      <c r="FC16" s="20">
        <f>+'MATRIZ (I-A) INVERSA'!IR16</f>
        <v>0</v>
      </c>
      <c r="FD16" s="20">
        <f>+'MATRIZ (I-A) INVERSA'!IS16</f>
        <v>4.7010289698090597</v>
      </c>
      <c r="FE16" s="20">
        <f>+'MATRIZ (I-A) INVERSA'!IT16</f>
        <v>9.3094786487602679E-2</v>
      </c>
      <c r="FF16" s="20">
        <f>+'MATRIZ (I-A) INVERSA'!IU16</f>
        <v>0</v>
      </c>
      <c r="FG16" s="18">
        <f t="shared" si="2"/>
        <v>36675.498505060445</v>
      </c>
      <c r="FH16" s="17">
        <f t="shared" si="1"/>
        <v>37799.4713211653</v>
      </c>
      <c r="FI16" s="28"/>
      <c r="FJ16" s="17">
        <v>37799.471321165314</v>
      </c>
      <c r="FK16" s="48">
        <f t="shared" si="3"/>
        <v>0</v>
      </c>
      <c r="FM16" s="46">
        <f>+IFERROR((FH16/'MIP 2017'!FH16*100-100),0)</f>
        <v>4.9212342280767984E-2</v>
      </c>
      <c r="FP16" s="15">
        <f t="shared" si="4"/>
        <v>229.12526881510507</v>
      </c>
      <c r="FQ16" s="15">
        <f t="shared" si="5"/>
        <v>0</v>
      </c>
      <c r="FR16" s="15">
        <f t="shared" si="6"/>
        <v>31.832927388630388</v>
      </c>
    </row>
    <row r="17" spans="1:174" s="7" customFormat="1" ht="21.95" customHeight="1" thickBot="1" x14ac:dyDescent="0.25">
      <c r="A17" s="137" t="s">
        <v>96</v>
      </c>
      <c r="B17" s="138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27.515450992732656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37.784680108723187</v>
      </c>
      <c r="AJ17" s="16">
        <f>+'MATRIZ (A)'!AJ17*AJ$168</f>
        <v>0</v>
      </c>
      <c r="AK17" s="16">
        <f>+'MATRIZ (A)'!AK17*AK$168</f>
        <v>809.82664898233475</v>
      </c>
      <c r="AL17" s="16">
        <f>+'MATRIZ (A)'!AL17*AL$168</f>
        <v>0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8.529280204700726E-2</v>
      </c>
      <c r="AQ17" s="16">
        <f>+'MATRIZ (A)'!AQ17*AQ$168</f>
        <v>2.0470625430311138</v>
      </c>
      <c r="AR17" s="16">
        <f>+'MATRIZ (A)'!AR17*AR$168</f>
        <v>0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60.880600253482172</v>
      </c>
      <c r="AV17" s="16">
        <f>+'MATRIZ (A)'!AV17*AV$168</f>
        <v>0</v>
      </c>
      <c r="AW17" s="16">
        <f>+'MATRIZ (A)'!AW17*AW$168</f>
        <v>0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0.43297944069034466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62.382936400317796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270.39083419611421</v>
      </c>
      <c r="CR17" s="16">
        <f>+'MATRIZ (A)'!CR17*CR$168</f>
        <v>852.40090510762218</v>
      </c>
      <c r="CS17" s="16">
        <f>+'MATRIZ (A)'!CS17*CS$168</f>
        <v>2.3139625605844514</v>
      </c>
      <c r="CT17" s="16">
        <f>+'MATRIZ (A)'!CT17*CT$168</f>
        <v>0.27059473089478409</v>
      </c>
      <c r="CU17" s="16">
        <f>+'MATRIZ (A)'!CU17*CU$168</f>
        <v>0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0</v>
      </c>
      <c r="CY17" s="16">
        <f>+'MATRIZ (A)'!CY17*CY$168</f>
        <v>0</v>
      </c>
      <c r="CZ17" s="16">
        <f>+'MATRIZ (A)'!CZ17*CZ$168</f>
        <v>0</v>
      </c>
      <c r="DA17" s="16">
        <f>+'MATRIZ (A)'!DA17*DA$168</f>
        <v>0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0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</v>
      </c>
      <c r="DS17" s="16">
        <f>+'MATRIZ (A)'!DS17*DS$168</f>
        <v>0</v>
      </c>
      <c r="DT17" s="16">
        <f>+'MATRIZ (A)'!DT17*DT$168</f>
        <v>45.926235034783616</v>
      </c>
      <c r="DU17" s="16">
        <f>+'MATRIZ (A)'!DU17*DU$168</f>
        <v>0</v>
      </c>
      <c r="DV17" s="16">
        <f>+'MATRIZ (A)'!DV17*DV$168</f>
        <v>195.64725276935619</v>
      </c>
      <c r="DW17" s="16">
        <f>+'MATRIZ (A)'!DW17*DW$168</f>
        <v>58.605318061537062</v>
      </c>
      <c r="DX17" s="16">
        <f>+'MATRIZ (A)'!DX17*DX$168</f>
        <v>0</v>
      </c>
      <c r="DY17" s="16">
        <f>+'MATRIZ (A)'!DY17*DY$168</f>
        <v>0</v>
      </c>
      <c r="DZ17" s="16">
        <f>+'MATRIZ (A)'!DZ17*DZ$168</f>
        <v>2.7842364896788574</v>
      </c>
      <c r="EA17" s="16">
        <f>+'MATRIZ (A)'!EA17*EA$168</f>
        <v>30.993281785346287</v>
      </c>
      <c r="EB17" s="16">
        <f>+'MATRIZ (A)'!EB17*EB$168</f>
        <v>36.72385356976487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2497.0121258290415</v>
      </c>
      <c r="EJ17" s="20">
        <f>+'MATRIZ (I-A) INVERSA'!HY17</f>
        <v>15520.858399561572</v>
      </c>
      <c r="EK17" s="20">
        <f>+'MATRIZ (I-A) INVERSA'!HZ17</f>
        <v>12.936394184802722</v>
      </c>
      <c r="EL17" s="20">
        <f>+'MATRIZ (I-A) INVERSA'!IA17</f>
        <v>44.61171251555124</v>
      </c>
      <c r="EM17" s="20">
        <f>+'MATRIZ (I-A) INVERSA'!IB17</f>
        <v>0</v>
      </c>
      <c r="EN17" s="20">
        <f>+'MATRIZ (I-A) INVERSA'!IC17</f>
        <v>0</v>
      </c>
      <c r="EO17" s="20">
        <f>+'MATRIZ (I-A) INVERSA'!ID17</f>
        <v>0</v>
      </c>
      <c r="EP17" s="20">
        <f>+'MATRIZ (I-A) INVERSA'!IE17</f>
        <v>0</v>
      </c>
      <c r="EQ17" s="20">
        <f>+'MATRIZ (I-A) INVERSA'!IF17</f>
        <v>0</v>
      </c>
      <c r="ER17" s="20">
        <f>+'MATRIZ (I-A) INVERSA'!IG17</f>
        <v>0</v>
      </c>
      <c r="ES17" s="20">
        <f>+'MATRIZ (I-A) INVERSA'!IH17</f>
        <v>0</v>
      </c>
      <c r="ET17" s="20">
        <f>+'MATRIZ (I-A) INVERSA'!II17</f>
        <v>0</v>
      </c>
      <c r="EU17" s="20">
        <f>+'MATRIZ (I-A) INVERSA'!IJ17</f>
        <v>0</v>
      </c>
      <c r="EV17" s="20">
        <f>+'MATRIZ (I-A) INVERSA'!IK17</f>
        <v>0</v>
      </c>
      <c r="EW17" s="20">
        <f>+'MATRIZ (I-A) INVERSA'!IL17</f>
        <v>0</v>
      </c>
      <c r="EX17" s="20">
        <f>+'MATRIZ (I-A) INVERSA'!IM17</f>
        <v>63.125476107483642</v>
      </c>
      <c r="EY17" s="20">
        <f>+'MATRIZ (I-A) INVERSA'!IN17</f>
        <v>12.955831935618722</v>
      </c>
      <c r="EZ17" s="20">
        <f>+'MATRIZ (I-A) INVERSA'!IO17</f>
        <v>0.33970618222323273</v>
      </c>
      <c r="FA17" s="20">
        <f>+'MATRIZ (I-A) INVERSA'!IP17</f>
        <v>0.24312445237618907</v>
      </c>
      <c r="FB17" s="20">
        <f>+'MATRIZ (I-A) INVERSA'!IQ17</f>
        <v>0.69516452348635305</v>
      </c>
      <c r="FC17" s="20">
        <f>+'MATRIZ (I-A) INVERSA'!IR17</f>
        <v>0</v>
      </c>
      <c r="FD17" s="20">
        <f>+'MATRIZ (I-A) INVERSA'!IS17</f>
        <v>2.4747261169033683</v>
      </c>
      <c r="FE17" s="20">
        <f>+'MATRIZ (I-A) INVERSA'!IT17</f>
        <v>4.9007164377838461E-2</v>
      </c>
      <c r="FF17" s="20">
        <f>+'MATRIZ (I-A) INVERSA'!IU17</f>
        <v>0</v>
      </c>
      <c r="FG17" s="18">
        <f t="shared" si="2"/>
        <v>15658.289542744393</v>
      </c>
      <c r="FH17" s="17">
        <f t="shared" si="1"/>
        <v>18155.301668573433</v>
      </c>
      <c r="FI17" s="28"/>
      <c r="FJ17" s="17">
        <v>18155.301668573422</v>
      </c>
      <c r="FK17" s="48">
        <f t="shared" si="3"/>
        <v>0</v>
      </c>
      <c r="FM17" s="46">
        <f>+IFERROR((FH17/'MIP 2017'!FH17*100-100),0)</f>
        <v>0.30651337297284442</v>
      </c>
      <c r="FP17" s="15">
        <f t="shared" si="4"/>
        <v>57.548106700353962</v>
      </c>
      <c r="FQ17" s="15">
        <f t="shared" si="5"/>
        <v>0</v>
      </c>
      <c r="FR17" s="15">
        <f t="shared" si="6"/>
        <v>16.757560374985704</v>
      </c>
    </row>
    <row r="18" spans="1:174" s="7" customFormat="1" ht="21.95" customHeight="1" thickBot="1" x14ac:dyDescent="0.25">
      <c r="A18" s="137" t="s">
        <v>98</v>
      </c>
      <c r="B18" s="138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0.88238556054468043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0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22.546510936357173</v>
      </c>
      <c r="AJ18" s="16">
        <f>+'MATRIZ (A)'!AJ18*AJ$168</f>
        <v>0.31934514066693759</v>
      </c>
      <c r="AK18" s="16">
        <f>+'MATRIZ (A)'!AK18*AK$168</f>
        <v>50.045790466736612</v>
      </c>
      <c r="AL18" s="16">
        <f>+'MATRIZ (A)'!AL18*AL$168</f>
        <v>0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0.14018886161931862</v>
      </c>
      <c r="AR18" s="16">
        <f>+'MATRIZ (A)'!AR18*AR$168</f>
        <v>0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21.622684840085807</v>
      </c>
      <c r="AV18" s="16">
        <f>+'MATRIZ (A)'!AV18*AV$168</f>
        <v>0</v>
      </c>
      <c r="AW18" s="16">
        <f>+'MATRIZ (A)'!AW18*AW$168</f>
        <v>0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0.2414907662784945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24.108271515843885</v>
      </c>
      <c r="CR18" s="16">
        <f>+'MATRIZ (A)'!CR18*CR$168</f>
        <v>644.17570917224339</v>
      </c>
      <c r="CS18" s="16">
        <f>+'MATRIZ (A)'!CS18*CS$168</f>
        <v>0</v>
      </c>
      <c r="CT18" s="16">
        <f>+'MATRIZ (A)'!CT18*CT$168</f>
        <v>0.15092201331896088</v>
      </c>
      <c r="CU18" s="16">
        <f>+'MATRIZ (A)'!CU18*CU$168</f>
        <v>0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0</v>
      </c>
      <c r="CY18" s="16">
        <f>+'MATRIZ (A)'!CY18*CY$168</f>
        <v>0</v>
      </c>
      <c r="CZ18" s="16">
        <f>+'MATRIZ (A)'!CZ18*CZ$168</f>
        <v>0</v>
      </c>
      <c r="DA18" s="16">
        <f>+'MATRIZ (A)'!DA18*DA$168</f>
        <v>0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0</v>
      </c>
      <c r="DS18" s="16">
        <f>+'MATRIZ (A)'!DS18*DS$168</f>
        <v>0</v>
      </c>
      <c r="DT18" s="16">
        <f>+'MATRIZ (A)'!DT18*DT$168</f>
        <v>52.487081817119247</v>
      </c>
      <c r="DU18" s="16">
        <f>+'MATRIZ (A)'!DU18*DU$168</f>
        <v>0</v>
      </c>
      <c r="DV18" s="16">
        <f>+'MATRIZ (A)'!DV18*DV$168</f>
        <v>175.67974970026077</v>
      </c>
      <c r="DW18" s="16">
        <f>+'MATRIZ (A)'!DW18*DW$168</f>
        <v>49.249891313772494</v>
      </c>
      <c r="DX18" s="16">
        <f>+'MATRIZ (A)'!DX18*DX$168</f>
        <v>0</v>
      </c>
      <c r="DY18" s="16">
        <f>+'MATRIZ (A)'!DY18*DY$168</f>
        <v>0</v>
      </c>
      <c r="DZ18" s="16">
        <f>+'MATRIZ (A)'!DZ18*DZ$168</f>
        <v>0.96408822781966952</v>
      </c>
      <c r="EA18" s="16">
        <f>+'MATRIZ (A)'!EA18*EA$168</f>
        <v>2.2535714811511802</v>
      </c>
      <c r="EB18" s="16">
        <f>+'MATRIZ (A)'!EB18*EB$168</f>
        <v>55.424932993522773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1100.2926148073414</v>
      </c>
      <c r="EJ18" s="20">
        <f>+'MATRIZ (I-A) INVERSA'!HY18</f>
        <v>3266.5484241486843</v>
      </c>
      <c r="EK18" s="20">
        <f>+'MATRIZ (I-A) INVERSA'!HZ18</f>
        <v>0</v>
      </c>
      <c r="EL18" s="20">
        <f>+'MATRIZ (I-A) INVERSA'!IA18</f>
        <v>0</v>
      </c>
      <c r="EM18" s="20">
        <f>+'MATRIZ (I-A) INVERSA'!IB18</f>
        <v>0</v>
      </c>
      <c r="EN18" s="20">
        <f>+'MATRIZ (I-A) INVERSA'!IC18</f>
        <v>0</v>
      </c>
      <c r="EO18" s="20">
        <f>+'MATRIZ (I-A) INVERSA'!ID18</f>
        <v>0</v>
      </c>
      <c r="EP18" s="20">
        <f>+'MATRIZ (I-A) INVERSA'!IE18</f>
        <v>0</v>
      </c>
      <c r="EQ18" s="20">
        <f>+'MATRIZ (I-A) INVERSA'!IF18</f>
        <v>0</v>
      </c>
      <c r="ER18" s="20">
        <f>+'MATRIZ (I-A) INVERSA'!IG18</f>
        <v>0</v>
      </c>
      <c r="ES18" s="20">
        <f>+'MATRIZ (I-A) INVERSA'!IH18</f>
        <v>0</v>
      </c>
      <c r="ET18" s="20">
        <f>+'MATRIZ (I-A) INVERSA'!II18</f>
        <v>0</v>
      </c>
      <c r="EU18" s="20">
        <f>+'MATRIZ (I-A) INVERSA'!IJ18</f>
        <v>0</v>
      </c>
      <c r="EV18" s="20">
        <f>+'MATRIZ (I-A) INVERSA'!IK18</f>
        <v>0</v>
      </c>
      <c r="EW18" s="20">
        <f>+'MATRIZ (I-A) INVERSA'!IL18</f>
        <v>-1.4477734787021745E-3</v>
      </c>
      <c r="EX18" s="20">
        <f>+'MATRIZ (I-A) INVERSA'!IM18</f>
        <v>7498.7103325671114</v>
      </c>
      <c r="EY18" s="20">
        <f>+'MATRIZ (I-A) INVERSA'!IN18</f>
        <v>0</v>
      </c>
      <c r="EZ18" s="20">
        <f>+'MATRIZ (I-A) INVERSA'!IO18</f>
        <v>0</v>
      </c>
      <c r="FA18" s="20">
        <f>+'MATRIZ (I-A) INVERSA'!IP18</f>
        <v>0</v>
      </c>
      <c r="FB18" s="20">
        <f>+'MATRIZ (I-A) INVERSA'!IQ18</f>
        <v>0</v>
      </c>
      <c r="FC18" s="20">
        <f>+'MATRIZ (I-A) INVERSA'!IR18</f>
        <v>0</v>
      </c>
      <c r="FD18" s="20">
        <f>+'MATRIZ (I-A) INVERSA'!IS18</f>
        <v>0</v>
      </c>
      <c r="FE18" s="20">
        <f>+'MATRIZ (I-A) INVERSA'!IT18</f>
        <v>0</v>
      </c>
      <c r="FF18" s="20">
        <f>+'MATRIZ (I-A) INVERSA'!IU18</f>
        <v>0</v>
      </c>
      <c r="FG18" s="18">
        <f t="shared" si="2"/>
        <v>10765.257308942317</v>
      </c>
      <c r="FH18" s="17">
        <f t="shared" si="1"/>
        <v>11865.549923749659</v>
      </c>
      <c r="FI18" s="28"/>
      <c r="FJ18" s="17">
        <v>11865.549923749677</v>
      </c>
      <c r="FK18" s="48">
        <f t="shared" si="3"/>
        <v>-1.8189894035458565E-11</v>
      </c>
      <c r="FM18" s="46">
        <f>+IFERROR((FH18/'MIP 2017'!FH18*100-100),0)</f>
        <v>0.18895819323179808</v>
      </c>
      <c r="FP18" s="15">
        <f t="shared" si="4"/>
        <v>0</v>
      </c>
      <c r="FQ18" s="15">
        <f t="shared" si="5"/>
        <v>0</v>
      </c>
      <c r="FR18" s="15">
        <f t="shared" si="6"/>
        <v>0</v>
      </c>
    </row>
    <row r="19" spans="1:174" s="7" customFormat="1" ht="21.95" customHeight="1" thickBot="1" x14ac:dyDescent="0.25">
      <c r="A19" s="137" t="s">
        <v>100</v>
      </c>
      <c r="B19" s="138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7111.2206870756681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48.241090189652041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902.32678519404919</v>
      </c>
      <c r="AJ19" s="16">
        <f>+'MATRIZ (A)'!AJ19*AJ$168</f>
        <v>0</v>
      </c>
      <c r="AK19" s="16">
        <f>+'MATRIZ (A)'!AK19*AK$168</f>
        <v>3242.5810547113415</v>
      </c>
      <c r="AL19" s="16">
        <f>+'MATRIZ (A)'!AL19*AL$168</f>
        <v>0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924.47936995515522</v>
      </c>
      <c r="AP19" s="16">
        <f>+'MATRIZ (A)'!AP19*AP$168</f>
        <v>69.929584580742159</v>
      </c>
      <c r="AQ19" s="16">
        <f>+'MATRIZ (A)'!AQ19*AQ$168</f>
        <v>0.71606710984880462</v>
      </c>
      <c r="AR19" s="16">
        <f>+'MATRIZ (A)'!AR19*AR$168</f>
        <v>0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82.77341512488411</v>
      </c>
      <c r="AV19" s="16">
        <f>+'MATRIZ (A)'!AV19*AV$168</f>
        <v>0</v>
      </c>
      <c r="AW19" s="16">
        <f>+'MATRIZ (A)'!AW19*AW$168</f>
        <v>0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1.0148990998565199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356.95061621585336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516.43520380392579</v>
      </c>
      <c r="CR19" s="16">
        <f>+'MATRIZ (A)'!CR19*CR$168</f>
        <v>4660.3031028320711</v>
      </c>
      <c r="CS19" s="16">
        <f>+'MATRIZ (A)'!CS19*CS$168</f>
        <v>0</v>
      </c>
      <c r="CT19" s="16">
        <f>+'MATRIZ (A)'!CT19*CT$168</f>
        <v>0.63427110620580007</v>
      </c>
      <c r="CU19" s="16">
        <f>+'MATRIZ (A)'!CU19*CU$168</f>
        <v>0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0</v>
      </c>
      <c r="CY19" s="16">
        <f>+'MATRIZ (A)'!CY19*CY$168</f>
        <v>0</v>
      </c>
      <c r="CZ19" s="16">
        <f>+'MATRIZ (A)'!CZ19*CZ$168</f>
        <v>0</v>
      </c>
      <c r="DA19" s="16">
        <f>+'MATRIZ (A)'!DA19*DA$168</f>
        <v>0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0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</v>
      </c>
      <c r="DS19" s="16">
        <f>+'MATRIZ (A)'!DS19*DS$168</f>
        <v>0</v>
      </c>
      <c r="DT19" s="16">
        <f>+'MATRIZ (A)'!DT19*DT$168</f>
        <v>249.34482812969304</v>
      </c>
      <c r="DU19" s="16">
        <f>+'MATRIZ (A)'!DU19*DU$168</f>
        <v>0</v>
      </c>
      <c r="DV19" s="16">
        <f>+'MATRIZ (A)'!DV19*DV$168</f>
        <v>507.26097982562561</v>
      </c>
      <c r="DW19" s="16">
        <f>+'MATRIZ (A)'!DW19*DW$168</f>
        <v>186.52148802637859</v>
      </c>
      <c r="DX19" s="16">
        <f>+'MATRIZ (A)'!DX19*DX$168</f>
        <v>0</v>
      </c>
      <c r="DY19" s="16">
        <f>+'MATRIZ (A)'!DY19*DY$168</f>
        <v>0</v>
      </c>
      <c r="DZ19" s="16">
        <f>+'MATRIZ (A)'!DZ19*DZ$168</f>
        <v>38.636842648320467</v>
      </c>
      <c r="EA19" s="16">
        <f>+'MATRIZ (A)'!EA19*EA$168</f>
        <v>12.15912229451143</v>
      </c>
      <c r="EB19" s="16">
        <f>+'MATRIZ (A)'!EB19*EB$168</f>
        <v>151.07764231942082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19062.607050243201</v>
      </c>
      <c r="EJ19" s="20">
        <f>+'MATRIZ (I-A) INVERSA'!HY19</f>
        <v>24203.843172134308</v>
      </c>
      <c r="EK19" s="20">
        <f>+'MATRIZ (I-A) INVERSA'!HZ19</f>
        <v>43.609913277383626</v>
      </c>
      <c r="EL19" s="20">
        <f>+'MATRIZ (I-A) INVERSA'!IA19</f>
        <v>150.39066421184728</v>
      </c>
      <c r="EM19" s="20">
        <f>+'MATRIZ (I-A) INVERSA'!IB19</f>
        <v>0</v>
      </c>
      <c r="EN19" s="20">
        <f>+'MATRIZ (I-A) INVERSA'!IC19</f>
        <v>0</v>
      </c>
      <c r="EO19" s="20">
        <f>+'MATRIZ (I-A) INVERSA'!ID19</f>
        <v>0</v>
      </c>
      <c r="EP19" s="20">
        <f>+'MATRIZ (I-A) INVERSA'!IE19</f>
        <v>0</v>
      </c>
      <c r="EQ19" s="20">
        <f>+'MATRIZ (I-A) INVERSA'!IF19</f>
        <v>0</v>
      </c>
      <c r="ER19" s="20">
        <f>+'MATRIZ (I-A) INVERSA'!IG19</f>
        <v>0</v>
      </c>
      <c r="ES19" s="20">
        <f>+'MATRIZ (I-A) INVERSA'!IH19</f>
        <v>0</v>
      </c>
      <c r="ET19" s="20">
        <f>+'MATRIZ (I-A) INVERSA'!II19</f>
        <v>0</v>
      </c>
      <c r="EU19" s="20">
        <f>+'MATRIZ (I-A) INVERSA'!IJ19</f>
        <v>0</v>
      </c>
      <c r="EV19" s="20">
        <f>+'MATRIZ (I-A) INVERSA'!IK19</f>
        <v>0</v>
      </c>
      <c r="EW19" s="20">
        <f>+'MATRIZ (I-A) INVERSA'!IL19</f>
        <v>0</v>
      </c>
      <c r="EX19" s="20">
        <f>+'MATRIZ (I-A) INVERSA'!IM19</f>
        <v>72.37688731652392</v>
      </c>
      <c r="EY19" s="20">
        <f>+'MATRIZ (I-A) INVERSA'!IN19</f>
        <v>19.702059021966576</v>
      </c>
      <c r="EZ19" s="20">
        <f>+'MATRIZ (I-A) INVERSA'!IO19</f>
        <v>0.51659447926988211</v>
      </c>
      <c r="FA19" s="20">
        <f>+'MATRIZ (I-A) INVERSA'!IP19</f>
        <v>0.3697217078920238</v>
      </c>
      <c r="FB19" s="20">
        <f>+'MATRIZ (I-A) INVERSA'!IQ19</f>
        <v>1.0571434192544051</v>
      </c>
      <c r="FC19" s="20">
        <f>+'MATRIZ (I-A) INVERSA'!IR19</f>
        <v>0</v>
      </c>
      <c r="FD19" s="20">
        <f>+'MATRIZ (I-A) INVERSA'!IS19</f>
        <v>3.7633399584620228</v>
      </c>
      <c r="FE19" s="20">
        <f>+'MATRIZ (I-A) INVERSA'!IT19</f>
        <v>7.4525669202058886E-2</v>
      </c>
      <c r="FF19" s="20">
        <f>+'MATRIZ (I-A) INVERSA'!IU19</f>
        <v>0</v>
      </c>
      <c r="FG19" s="18">
        <f t="shared" si="2"/>
        <v>24495.704021196114</v>
      </c>
      <c r="FH19" s="17">
        <f t="shared" si="1"/>
        <v>43558.311071439311</v>
      </c>
      <c r="FI19" s="28"/>
      <c r="FJ19" s="17">
        <v>43558.311071439304</v>
      </c>
      <c r="FK19" s="48">
        <f t="shared" si="3"/>
        <v>0</v>
      </c>
      <c r="FM19" s="46">
        <f>+IFERROR((FH19/'MIP 2017'!FH19*100-100),0)</f>
        <v>0.5623837772410667</v>
      </c>
      <c r="FP19" s="15">
        <f t="shared" si="4"/>
        <v>194.00057748923092</v>
      </c>
      <c r="FQ19" s="15">
        <f t="shared" si="5"/>
        <v>0</v>
      </c>
      <c r="FR19" s="15">
        <f t="shared" si="6"/>
        <v>25.483384256046971</v>
      </c>
    </row>
    <row r="20" spans="1:174" s="7" customFormat="1" ht="21.95" customHeight="1" thickBot="1" x14ac:dyDescent="0.25">
      <c r="A20" s="137" t="s">
        <v>102</v>
      </c>
      <c r="B20" s="138" t="s">
        <v>381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2045.9883228229289</v>
      </c>
      <c r="L20" s="16">
        <f>+'MATRIZ (A)'!L20*L$168</f>
        <v>0</v>
      </c>
      <c r="M20" s="16">
        <f>+'MATRIZ (A)'!M20*M$168</f>
        <v>0</v>
      </c>
      <c r="N20" s="16">
        <f>+'MATRIZ (A)'!N20*N$168</f>
        <v>0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41.915270816278927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37.793946982123316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108.50145460179647</v>
      </c>
      <c r="AJ20" s="16">
        <f>+'MATRIZ (A)'!AJ20*AJ$168</f>
        <v>2.0120796572155219E-2</v>
      </c>
      <c r="AK20" s="16">
        <f>+'MATRIZ (A)'!AK20*AK$168</f>
        <v>3146.3578927214376</v>
      </c>
      <c r="AL20" s="16">
        <f>+'MATRIZ (A)'!AL20*AL$168</f>
        <v>0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58.341069742797913</v>
      </c>
      <c r="AQ20" s="16">
        <f>+'MATRIZ (A)'!AQ20*AQ$168</f>
        <v>5.3145654215228673</v>
      </c>
      <c r="AR20" s="16">
        <f>+'MATRIZ (A)'!AR20*AR$168</f>
        <v>0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267.13807993728557</v>
      </c>
      <c r="AV20" s="16">
        <f>+'MATRIZ (A)'!AV20*AV$168</f>
        <v>7.3022198066985586</v>
      </c>
      <c r="AW20" s="16">
        <f>+'MATRIZ (A)'!AW20*AW$168</f>
        <v>0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14.285861169491296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2.190558445785602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0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743.48411509029108</v>
      </c>
      <c r="CR20" s="16">
        <f>+'MATRIZ (A)'!CR20*CR$168</f>
        <v>5116.1104421364262</v>
      </c>
      <c r="CS20" s="16">
        <f>+'MATRIZ (A)'!CS20*CS$168</f>
        <v>5.9141388697571837E-2</v>
      </c>
      <c r="CT20" s="16">
        <f>+'MATRIZ (A)'!CT20*CT$168</f>
        <v>1.3690108985349561</v>
      </c>
      <c r="CU20" s="16">
        <f>+'MATRIZ (A)'!CU20*CU$168</f>
        <v>0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0</v>
      </c>
      <c r="CY20" s="16">
        <f>+'MATRIZ (A)'!CY20*CY$168</f>
        <v>0</v>
      </c>
      <c r="CZ20" s="16">
        <f>+'MATRIZ (A)'!CZ20*CZ$168</f>
        <v>0</v>
      </c>
      <c r="DA20" s="16">
        <f>+'MATRIZ (A)'!DA20*DA$168</f>
        <v>0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0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0</v>
      </c>
      <c r="DS20" s="16">
        <f>+'MATRIZ (A)'!DS20*DS$168</f>
        <v>0</v>
      </c>
      <c r="DT20" s="16">
        <f>+'MATRIZ (A)'!DT20*DT$168</f>
        <v>93.394751558014036</v>
      </c>
      <c r="DU20" s="16">
        <f>+'MATRIZ (A)'!DU20*DU$168</f>
        <v>0</v>
      </c>
      <c r="DV20" s="16">
        <f>+'MATRIZ (A)'!DV20*DV$168</f>
        <v>282.38833628074713</v>
      </c>
      <c r="DW20" s="16">
        <f>+'MATRIZ (A)'!DW20*DW$168</f>
        <v>152.83781615175133</v>
      </c>
      <c r="DX20" s="16">
        <f>+'MATRIZ (A)'!DX20*DX$168</f>
        <v>0</v>
      </c>
      <c r="DY20" s="16">
        <f>+'MATRIZ (A)'!DY20*DY$168</f>
        <v>0</v>
      </c>
      <c r="DZ20" s="16">
        <f>+'MATRIZ (A)'!DZ20*DZ$168</f>
        <v>37.838284814208052</v>
      </c>
      <c r="EA20" s="16">
        <f>+'MATRIZ (A)'!EA20*EA$168</f>
        <v>28.666403093067142</v>
      </c>
      <c r="EB20" s="16">
        <f>+'MATRIZ (A)'!EB20*EB$168</f>
        <v>215.29866793833023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12406.59633261479</v>
      </c>
      <c r="EJ20" s="20">
        <f>+'MATRIZ (I-A) INVERSA'!HY20</f>
        <v>11561.100130347237</v>
      </c>
      <c r="EK20" s="20">
        <f>+'MATRIZ (I-A) INVERSA'!HZ20</f>
        <v>0</v>
      </c>
      <c r="EL20" s="20">
        <f>+'MATRIZ (I-A) INVERSA'!IA20</f>
        <v>0</v>
      </c>
      <c r="EM20" s="20">
        <f>+'MATRIZ (I-A) INVERSA'!IB20</f>
        <v>0</v>
      </c>
      <c r="EN20" s="20">
        <f>+'MATRIZ (I-A) INVERSA'!IC20</f>
        <v>0</v>
      </c>
      <c r="EO20" s="20">
        <f>+'MATRIZ (I-A) INVERSA'!ID20</f>
        <v>0</v>
      </c>
      <c r="EP20" s="20">
        <f>+'MATRIZ (I-A) INVERSA'!IE20</f>
        <v>0</v>
      </c>
      <c r="EQ20" s="20">
        <f>+'MATRIZ (I-A) INVERSA'!IF20</f>
        <v>0</v>
      </c>
      <c r="ER20" s="20">
        <f>+'MATRIZ (I-A) INVERSA'!IG20</f>
        <v>0</v>
      </c>
      <c r="ES20" s="20">
        <f>+'MATRIZ (I-A) INVERSA'!IH20</f>
        <v>0</v>
      </c>
      <c r="ET20" s="20">
        <f>+'MATRIZ (I-A) INVERSA'!II20</f>
        <v>0</v>
      </c>
      <c r="EU20" s="20">
        <f>+'MATRIZ (I-A) INVERSA'!IJ20</f>
        <v>0</v>
      </c>
      <c r="EV20" s="20">
        <f>+'MATRIZ (I-A) INVERSA'!IK20</f>
        <v>0</v>
      </c>
      <c r="EW20" s="20">
        <f>+'MATRIZ (I-A) INVERSA'!IL20</f>
        <v>1.5916157281026244E-12</v>
      </c>
      <c r="EX20" s="20">
        <f>+'MATRIZ (I-A) INVERSA'!IM20</f>
        <v>31902.462508874323</v>
      </c>
      <c r="EY20" s="20">
        <f>+'MATRIZ (I-A) INVERSA'!IN20</f>
        <v>0</v>
      </c>
      <c r="EZ20" s="20">
        <f>+'MATRIZ (I-A) INVERSA'!IO20</f>
        <v>0</v>
      </c>
      <c r="FA20" s="20">
        <f>+'MATRIZ (I-A) INVERSA'!IP20</f>
        <v>0</v>
      </c>
      <c r="FB20" s="20">
        <f>+'MATRIZ (I-A) INVERSA'!IQ20</f>
        <v>0</v>
      </c>
      <c r="FC20" s="20">
        <f>+'MATRIZ (I-A) INVERSA'!IR20</f>
        <v>0</v>
      </c>
      <c r="FD20" s="20">
        <f>+'MATRIZ (I-A) INVERSA'!IS20</f>
        <v>0</v>
      </c>
      <c r="FE20" s="20">
        <f>+'MATRIZ (I-A) INVERSA'!IT20</f>
        <v>0</v>
      </c>
      <c r="FF20" s="20">
        <f>+'MATRIZ (I-A) INVERSA'!IU20</f>
        <v>0</v>
      </c>
      <c r="FG20" s="18">
        <f t="shared" si="2"/>
        <v>43463.562639221564</v>
      </c>
      <c r="FH20" s="17">
        <f t="shared" si="1"/>
        <v>55870.158971836354</v>
      </c>
      <c r="FI20" s="28"/>
      <c r="FJ20" s="17">
        <v>55870.158971836325</v>
      </c>
      <c r="FK20" s="48">
        <f t="shared" si="3"/>
        <v>0</v>
      </c>
      <c r="FM20" s="46">
        <f>+IFERROR((FH20/'MIP 2017'!FH20*100-100),0)</f>
        <v>0.42352230449675687</v>
      </c>
      <c r="FP20" s="15">
        <f t="shared" si="4"/>
        <v>0</v>
      </c>
      <c r="FQ20" s="15">
        <f t="shared" si="5"/>
        <v>0</v>
      </c>
      <c r="FR20" s="15">
        <f t="shared" si="6"/>
        <v>0</v>
      </c>
    </row>
    <row r="21" spans="1:174" s="7" customFormat="1" ht="21.95" customHeight="1" thickBot="1" x14ac:dyDescent="0.25">
      <c r="A21" s="137" t="s">
        <v>104</v>
      </c>
      <c r="B21" s="138" t="s">
        <v>382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729.53749446059271</v>
      </c>
      <c r="I21" s="16">
        <f>+'MATRIZ (A)'!I21*I$168</f>
        <v>0</v>
      </c>
      <c r="J21" s="16">
        <f>+'MATRIZ (A)'!J21*J$168</f>
        <v>0</v>
      </c>
      <c r="K21" s="16">
        <f>+'MATRIZ (A)'!K21*K$168</f>
        <v>0</v>
      </c>
      <c r="L21" s="16">
        <f>+'MATRIZ (A)'!L21*L$168</f>
        <v>1075.8122429509874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0</v>
      </c>
      <c r="W21" s="16">
        <f>+'MATRIZ (A)'!W21*W$168</f>
        <v>197.35345695591937</v>
      </c>
      <c r="X21" s="16">
        <f>+'MATRIZ (A)'!X21*X$168</f>
        <v>0</v>
      </c>
      <c r="Y21" s="16">
        <f>+'MATRIZ (A)'!Y21*Y$168</f>
        <v>0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140.43762909830269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117.70673611995325</v>
      </c>
      <c r="AJ21" s="16">
        <f>+'MATRIZ (A)'!AJ21*AJ$168</f>
        <v>5.1747714112554705E-3</v>
      </c>
      <c r="AK21" s="16">
        <f>+'MATRIZ (A)'!AK21*AK$168</f>
        <v>3394.2711022055237</v>
      </c>
      <c r="AL21" s="16">
        <f>+'MATRIZ (A)'!AL21*AL$168</f>
        <v>0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177.19331874160412</v>
      </c>
      <c r="AQ21" s="16">
        <f>+'MATRIZ (A)'!AQ21*AQ$168</f>
        <v>1.8870997949471944</v>
      </c>
      <c r="AR21" s="16">
        <f>+'MATRIZ (A)'!AR21*AR$168</f>
        <v>0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3183.4484949740358</v>
      </c>
      <c r="AV21" s="16">
        <f>+'MATRIZ (A)'!AV21*AV$168</f>
        <v>0</v>
      </c>
      <c r="AW21" s="16">
        <f>+'MATRIZ (A)'!AW21*AW$168</f>
        <v>0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11.68873521219256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0.2649584747717455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0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782.29908526454517</v>
      </c>
      <c r="CR21" s="16">
        <f>+'MATRIZ (A)'!CR21*CR$168</f>
        <v>4919.0856936866303</v>
      </c>
      <c r="CS21" s="16">
        <f>+'MATRIZ (A)'!CS21*CS$168</f>
        <v>4.9588500110578293</v>
      </c>
      <c r="CT21" s="16">
        <f>+'MATRIZ (A)'!CT21*CT$168</f>
        <v>0.16558838697939066</v>
      </c>
      <c r="CU21" s="16">
        <f>+'MATRIZ (A)'!CU21*CU$168</f>
        <v>0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0</v>
      </c>
      <c r="CY21" s="16">
        <f>+'MATRIZ (A)'!CY21*CY$168</f>
        <v>0</v>
      </c>
      <c r="CZ21" s="16">
        <f>+'MATRIZ (A)'!CZ21*CZ$168</f>
        <v>0</v>
      </c>
      <c r="DA21" s="16">
        <f>+'MATRIZ (A)'!DA21*DA$168</f>
        <v>0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0</v>
      </c>
      <c r="DS21" s="16">
        <f>+'MATRIZ (A)'!DS21*DS$168</f>
        <v>0</v>
      </c>
      <c r="DT21" s="16">
        <f>+'MATRIZ (A)'!DT21*DT$168</f>
        <v>406.91516373494966</v>
      </c>
      <c r="DU21" s="16">
        <f>+'MATRIZ (A)'!DU21*DU$168</f>
        <v>0</v>
      </c>
      <c r="DV21" s="16">
        <f>+'MATRIZ (A)'!DV21*DV$168</f>
        <v>2322.31201782886</v>
      </c>
      <c r="DW21" s="16">
        <f>+'MATRIZ (A)'!DW21*DW$168</f>
        <v>1214.696503673845</v>
      </c>
      <c r="DX21" s="16">
        <f>+'MATRIZ (A)'!DX21*DX$168</f>
        <v>0</v>
      </c>
      <c r="DY21" s="16">
        <f>+'MATRIZ (A)'!DY21*DY$168</f>
        <v>0</v>
      </c>
      <c r="DZ21" s="16">
        <f>+'MATRIZ (A)'!DZ21*DZ$168</f>
        <v>36.092425620527919</v>
      </c>
      <c r="EA21" s="16">
        <f>+'MATRIZ (A)'!EA21*EA$168</f>
        <v>41.474939398636266</v>
      </c>
      <c r="EB21" s="16">
        <f>+'MATRIZ (A)'!EB21*EB$168</f>
        <v>215.75550294813041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1.8038517741389939</v>
      </c>
      <c r="EH21" s="16">
        <f>+'MATRIZ (A)'!EH21*EH$168</f>
        <v>0</v>
      </c>
      <c r="EI21" s="18">
        <f t="shared" si="0"/>
        <v>18975.166066088543</v>
      </c>
      <c r="EJ21" s="20">
        <f>+'MATRIZ (I-A) INVERSA'!HY21</f>
        <v>42223.243927970405</v>
      </c>
      <c r="EK21" s="20">
        <f>+'MATRIZ (I-A) INVERSA'!HZ21</f>
        <v>36.605279005369916</v>
      </c>
      <c r="EL21" s="20">
        <f>+'MATRIZ (I-A) INVERSA'!IA21</f>
        <v>126.23488123588049</v>
      </c>
      <c r="EM21" s="20">
        <f>+'MATRIZ (I-A) INVERSA'!IB21</f>
        <v>0</v>
      </c>
      <c r="EN21" s="20">
        <f>+'MATRIZ (I-A) INVERSA'!IC21</f>
        <v>0</v>
      </c>
      <c r="EO21" s="20">
        <f>+'MATRIZ (I-A) INVERSA'!ID21</f>
        <v>0</v>
      </c>
      <c r="EP21" s="20">
        <f>+'MATRIZ (I-A) INVERSA'!IE21</f>
        <v>0</v>
      </c>
      <c r="EQ21" s="20">
        <f>+'MATRIZ (I-A) INVERSA'!IF21</f>
        <v>0</v>
      </c>
      <c r="ER21" s="20">
        <f>+'MATRIZ (I-A) INVERSA'!IG21</f>
        <v>0</v>
      </c>
      <c r="ES21" s="20">
        <f>+'MATRIZ (I-A) INVERSA'!IH21</f>
        <v>0</v>
      </c>
      <c r="ET21" s="20">
        <f>+'MATRIZ (I-A) INVERSA'!II21</f>
        <v>0</v>
      </c>
      <c r="EU21" s="20">
        <f>+'MATRIZ (I-A) INVERSA'!IJ21</f>
        <v>0</v>
      </c>
      <c r="EV21" s="20">
        <f>+'MATRIZ (I-A) INVERSA'!IK21</f>
        <v>0</v>
      </c>
      <c r="EW21" s="20">
        <f>+'MATRIZ (I-A) INVERSA'!IL21</f>
        <v>3.865352482534945E-12</v>
      </c>
      <c r="EX21" s="20">
        <f>+'MATRIZ (I-A) INVERSA'!IM21</f>
        <v>6725.0954064625876</v>
      </c>
      <c r="EY21" s="20">
        <f>+'MATRIZ (I-A) INVERSA'!IN21</f>
        <v>76.348612496628277</v>
      </c>
      <c r="EZ21" s="20">
        <f>+'MATRIZ (I-A) INVERSA'!IO21</f>
        <v>2.0018857760855924</v>
      </c>
      <c r="FA21" s="20">
        <f>+'MATRIZ (I-A) INVERSA'!IP21</f>
        <v>1.4327304255848357</v>
      </c>
      <c r="FB21" s="20">
        <f>+'MATRIZ (I-A) INVERSA'!IQ21</f>
        <v>4.0965988976089749</v>
      </c>
      <c r="FC21" s="20">
        <f>+'MATRIZ (I-A) INVERSA'!IR21</f>
        <v>0</v>
      </c>
      <c r="FD21" s="20">
        <f>+'MATRIZ (I-A) INVERSA'!IS21</f>
        <v>14.583540931500799</v>
      </c>
      <c r="FE21" s="20">
        <f>+'MATRIZ (I-A) INVERSA'!IT21</f>
        <v>0.28879882212392</v>
      </c>
      <c r="FF21" s="20">
        <f>+'MATRIZ (I-A) INVERSA'!IU21</f>
        <v>0</v>
      </c>
      <c r="FG21" s="18">
        <f t="shared" si="2"/>
        <v>49209.931662023802</v>
      </c>
      <c r="FH21" s="17">
        <f t="shared" si="1"/>
        <v>68185.097728112349</v>
      </c>
      <c r="FI21" s="28"/>
      <c r="FJ21" s="17">
        <v>68185.097728112392</v>
      </c>
      <c r="FK21" s="48">
        <f t="shared" si="3"/>
        <v>0</v>
      </c>
      <c r="FM21" s="46">
        <f>+IFERROR((FH21/'MIP 2017'!FH21*100-100),0)</f>
        <v>0.43697150024372888</v>
      </c>
      <c r="FP21" s="15">
        <f t="shared" si="4"/>
        <v>162.8401602412504</v>
      </c>
      <c r="FQ21" s="15">
        <f t="shared" si="5"/>
        <v>0</v>
      </c>
      <c r="FR21" s="15">
        <f t="shared" si="6"/>
        <v>98.752167349532399</v>
      </c>
    </row>
    <row r="22" spans="1:174" s="7" customFormat="1" ht="21.95" customHeight="1" thickBot="1" x14ac:dyDescent="0.25">
      <c r="A22" s="137" t="s">
        <v>105</v>
      </c>
      <c r="B22" s="138" t="s">
        <v>106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586.9084860485932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0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5.7013162545223786</v>
      </c>
      <c r="AQ22" s="16">
        <f>+'MATRIZ (A)'!AQ22*AQ$168</f>
        <v>63858.775753614602</v>
      </c>
      <c r="AR22" s="16">
        <f>+'MATRIZ (A)'!AR22*AR$168</f>
        <v>0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0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9.569121219626874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64460.954677137343</v>
      </c>
      <c r="EJ22" s="20">
        <f>+'MATRIZ (I-A) INVERSA'!HY22</f>
        <v>0</v>
      </c>
      <c r="EK22" s="20">
        <f>+'MATRIZ (I-A) INVERSA'!HZ22</f>
        <v>0</v>
      </c>
      <c r="EL22" s="20">
        <f>+'MATRIZ (I-A) INVERSA'!IA22</f>
        <v>0</v>
      </c>
      <c r="EM22" s="20">
        <f>+'MATRIZ (I-A) INVERSA'!IB22</f>
        <v>0</v>
      </c>
      <c r="EN22" s="20">
        <f>+'MATRIZ (I-A) INVERSA'!IC22</f>
        <v>0</v>
      </c>
      <c r="EO22" s="20">
        <f>+'MATRIZ (I-A) INVERSA'!ID22</f>
        <v>0</v>
      </c>
      <c r="EP22" s="20">
        <f>+'MATRIZ (I-A) INVERSA'!IE22</f>
        <v>0</v>
      </c>
      <c r="EQ22" s="20">
        <f>+'MATRIZ (I-A) INVERSA'!IF22</f>
        <v>0</v>
      </c>
      <c r="ER22" s="20">
        <f>+'MATRIZ (I-A) INVERSA'!IG22</f>
        <v>0</v>
      </c>
      <c r="ES22" s="20">
        <f>+'MATRIZ (I-A) INVERSA'!IH22</f>
        <v>0</v>
      </c>
      <c r="ET22" s="20">
        <f>+'MATRIZ (I-A) INVERSA'!II22</f>
        <v>0</v>
      </c>
      <c r="EU22" s="20">
        <f>+'MATRIZ (I-A) INVERSA'!IJ22</f>
        <v>0</v>
      </c>
      <c r="EV22" s="20">
        <f>+'MATRIZ (I-A) INVERSA'!IK22</f>
        <v>10998.445619089602</v>
      </c>
      <c r="EW22" s="20">
        <f>+'MATRIZ (I-A) INVERSA'!IL22</f>
        <v>-3508.8049439949359</v>
      </c>
      <c r="EX22" s="20">
        <f>+'MATRIZ (I-A) INVERSA'!IM22</f>
        <v>123.09905310813114</v>
      </c>
      <c r="EY22" s="20">
        <f>+'MATRIZ (I-A) INVERSA'!IN22</f>
        <v>0</v>
      </c>
      <c r="EZ22" s="20">
        <f>+'MATRIZ (I-A) INVERSA'!IO22</f>
        <v>0</v>
      </c>
      <c r="FA22" s="20">
        <f>+'MATRIZ (I-A) INVERSA'!IP22</f>
        <v>0</v>
      </c>
      <c r="FB22" s="20">
        <f>+'MATRIZ (I-A) INVERSA'!IQ22</f>
        <v>0</v>
      </c>
      <c r="FC22" s="20">
        <f>+'MATRIZ (I-A) INVERSA'!IR22</f>
        <v>0</v>
      </c>
      <c r="FD22" s="20">
        <f>+'MATRIZ (I-A) INVERSA'!IS22</f>
        <v>0</v>
      </c>
      <c r="FE22" s="20">
        <f>+'MATRIZ (I-A) INVERSA'!IT22</f>
        <v>0</v>
      </c>
      <c r="FF22" s="20">
        <f>+'MATRIZ (I-A) INVERSA'!IU22</f>
        <v>0</v>
      </c>
      <c r="FG22" s="18">
        <f t="shared" si="2"/>
        <v>7612.7397282027978</v>
      </c>
      <c r="FH22" s="17">
        <f t="shared" si="1"/>
        <v>72073.694405340138</v>
      </c>
      <c r="FI22" s="28"/>
      <c r="FJ22" s="17">
        <v>72073.694405340168</v>
      </c>
      <c r="FK22" s="48">
        <f t="shared" si="3"/>
        <v>0</v>
      </c>
      <c r="FM22" s="46">
        <f>+IFERROR((FH22/'MIP 2017'!FH22*100-100),0)</f>
        <v>0.18514168307972056</v>
      </c>
      <c r="FP22" s="15">
        <f t="shared" si="4"/>
        <v>0</v>
      </c>
      <c r="FQ22" s="15">
        <f t="shared" si="5"/>
        <v>0</v>
      </c>
      <c r="FR22" s="15">
        <f t="shared" si="6"/>
        <v>0</v>
      </c>
    </row>
    <row r="23" spans="1:174" s="7" customFormat="1" ht="21.95" customHeight="1" thickBot="1" x14ac:dyDescent="0.25">
      <c r="A23" s="137" t="s">
        <v>107</v>
      </c>
      <c r="B23" s="138" t="s">
        <v>108</v>
      </c>
      <c r="C23" s="16">
        <f>+'MATRIZ (A)'!C23*C$168</f>
        <v>1.189338109069743E-2</v>
      </c>
      <c r="D23" s="16">
        <f>+'MATRIZ (A)'!D23*D$168</f>
        <v>1.5776790324520799E-3</v>
      </c>
      <c r="E23" s="16">
        <f>+'MATRIZ (A)'!E23*E$168</f>
        <v>5.7058433486950021E-3</v>
      </c>
      <c r="F23" s="16">
        <f>+'MATRIZ (A)'!F23*F$168</f>
        <v>8.4332317191689571E-2</v>
      </c>
      <c r="G23" s="16">
        <f>+'MATRIZ (A)'!G23*G$168</f>
        <v>8.1265231716210043E-2</v>
      </c>
      <c r="H23" s="16">
        <f>+'MATRIZ (A)'!H23*H$168</f>
        <v>2.9840140921072147E-2</v>
      </c>
      <c r="I23" s="16">
        <f>+'MATRIZ (A)'!I23*I$168</f>
        <v>9.0615083867186703E-3</v>
      </c>
      <c r="J23" s="16">
        <f>+'MATRIZ (A)'!J23*J$168</f>
        <v>8.9444075356158587E-2</v>
      </c>
      <c r="K23" s="16">
        <f>+'MATRIZ (A)'!K23*K$168</f>
        <v>7.9597733277996283E-2</v>
      </c>
      <c r="L23" s="16">
        <f>+'MATRIZ (A)'!L23*L$168</f>
        <v>0.10558265201371628</v>
      </c>
      <c r="M23" s="16">
        <f>+'MATRIZ (A)'!M23*M$168</f>
        <v>0.105461224258539</v>
      </c>
      <c r="N23" s="16">
        <f>+'MATRIZ (A)'!N23*N$168</f>
        <v>177.71159994912637</v>
      </c>
      <c r="O23" s="16">
        <f>+'MATRIZ (A)'!O23*O$168</f>
        <v>5.3539284367273385E-2</v>
      </c>
      <c r="P23" s="16">
        <f>+'MATRIZ (A)'!P23*P$168</f>
        <v>0.65228026886381663</v>
      </c>
      <c r="Q23" s="16">
        <f>+'MATRIZ (A)'!Q23*Q$168</f>
        <v>2.119404538243044E-2</v>
      </c>
      <c r="R23" s="16">
        <f>+'MATRIZ (A)'!R23*R$168</f>
        <v>1.2370794824728719</v>
      </c>
      <c r="S23" s="16">
        <f>+'MATRIZ (A)'!S23*S$168</f>
        <v>8.8040500327429771E-2</v>
      </c>
      <c r="T23" s="16">
        <f>+'MATRIZ (A)'!T23*T$168</f>
        <v>0.19531228608337325</v>
      </c>
      <c r="U23" s="16">
        <f>+'MATRIZ (A)'!U23*U$168</f>
        <v>0.12104672231759557</v>
      </c>
      <c r="V23" s="16">
        <f>+'MATRIZ (A)'!V23*V$168</f>
        <v>1.9849608377558021E-2</v>
      </c>
      <c r="W23" s="16">
        <f>+'MATRIZ (A)'!W23*W$168</f>
        <v>7.0591000806344145E-2</v>
      </c>
      <c r="X23" s="16">
        <f>+'MATRIZ (A)'!X23*X$168</f>
        <v>0.59127843266946389</v>
      </c>
      <c r="Y23" s="16">
        <f>+'MATRIZ (A)'!Y23*Y$168</f>
        <v>0.23306868606256673</v>
      </c>
      <c r="Z23" s="16">
        <f>+'MATRIZ (A)'!Z23*Z$168</f>
        <v>0.50190030006606956</v>
      </c>
      <c r="AA23" s="16">
        <f>+'MATRIZ (A)'!AA23*AA$168</f>
        <v>3.5499089359229553E-2</v>
      </c>
      <c r="AB23" s="16">
        <f>+'MATRIZ (A)'!AB23*AB$168</f>
        <v>0.32676115490318863</v>
      </c>
      <c r="AC23" s="16">
        <f>+'MATRIZ (A)'!AC23*AC$168</f>
        <v>1.9531977489546586E-2</v>
      </c>
      <c r="AD23" s="16">
        <f>+'MATRIZ (A)'!AD23*AD$168</f>
        <v>7.6415333850732681E-2</v>
      </c>
      <c r="AE23" s="16">
        <f>+'MATRIZ (A)'!AE23*AE$168</f>
        <v>7.752729499861781E-2</v>
      </c>
      <c r="AF23" s="16">
        <f>+'MATRIZ (A)'!AF23*AF$168</f>
        <v>0.27909371834048796</v>
      </c>
      <c r="AG23" s="16">
        <f>+'MATRIZ (A)'!AG23*AG$168</f>
        <v>4.3465548976684137E-5</v>
      </c>
      <c r="AH23" s="16">
        <f>+'MATRIZ (A)'!AH23*AH$168</f>
        <v>1.2326150546121011E-2</v>
      </c>
      <c r="AI23" s="16">
        <f>+'MATRIZ (A)'!AI23*AI$168</f>
        <v>0.62743618126472545</v>
      </c>
      <c r="AJ23" s="16">
        <f>+'MATRIZ (A)'!AJ23*AJ$168</f>
        <v>0.3471376494745414</v>
      </c>
      <c r="AK23" s="16">
        <f>+'MATRIZ (A)'!AK23*AK$168</f>
        <v>0.87203742776330662</v>
      </c>
      <c r="AL23" s="16">
        <f>+'MATRIZ (A)'!AL23*AL$168</f>
        <v>0.74069449881736382</v>
      </c>
      <c r="AM23" s="16">
        <f>+'MATRIZ (A)'!AM23*AM$168</f>
        <v>0.66164355549846599</v>
      </c>
      <c r="AN23" s="16">
        <f>+'MATRIZ (A)'!AN23*AN$168</f>
        <v>3.8209821435310404E-2</v>
      </c>
      <c r="AO23" s="16">
        <f>+'MATRIZ (A)'!AO23*AO$168</f>
        <v>0.44612545803611042</v>
      </c>
      <c r="AP23" s="16">
        <f>+'MATRIZ (A)'!AP23*AP$168</f>
        <v>1.1437997234165151</v>
      </c>
      <c r="AQ23" s="16">
        <f>+'MATRIZ (A)'!AQ23*AQ$168</f>
        <v>0.18139695637902464</v>
      </c>
      <c r="AR23" s="16">
        <f>+'MATRIZ (A)'!AR23*AR$168</f>
        <v>8.0467349076892736E-2</v>
      </c>
      <c r="AS23" s="16">
        <f>+'MATRIZ (A)'!AS23*AS$168</f>
        <v>1.7168816865194236E-2</v>
      </c>
      <c r="AT23" s="16">
        <f>+'MATRIZ (A)'!AT23*AT$168</f>
        <v>5.1173619902220767E-2</v>
      </c>
      <c r="AU23" s="16">
        <f>+'MATRIZ (A)'!AU23*AU$168</f>
        <v>0.6359779633554008</v>
      </c>
      <c r="AV23" s="16">
        <f>+'MATRIZ (A)'!AV23*AV$168</f>
        <v>0.2105592183299298</v>
      </c>
      <c r="AW23" s="16">
        <f>+'MATRIZ (A)'!AW23*AW$168</f>
        <v>0.88428098944791844</v>
      </c>
      <c r="AX23" s="16">
        <f>+'MATRIZ (A)'!AX23*AX$168</f>
        <v>0.16417175261870426</v>
      </c>
      <c r="AY23" s="16">
        <f>+'MATRIZ (A)'!AY23*AY$168</f>
        <v>2.676432002967176</v>
      </c>
      <c r="AZ23" s="16">
        <f>+'MATRIZ (A)'!AZ23*AZ$168</f>
        <v>1.6491470140556283E-2</v>
      </c>
      <c r="BA23" s="16">
        <f>+'MATRIZ (A)'!BA23*BA$168</f>
        <v>2.2357392648652379E-2</v>
      </c>
      <c r="BB23" s="16">
        <f>+'MATRIZ (A)'!BB23*BB$168</f>
        <v>0.17436698620983943</v>
      </c>
      <c r="BC23" s="16">
        <f>+'MATRIZ (A)'!BC23*BC$168</f>
        <v>1.0595890245425241</v>
      </c>
      <c r="BD23" s="16">
        <f>+'MATRIZ (A)'!BD23*BD$168</f>
        <v>0.3026447327121915</v>
      </c>
      <c r="BE23" s="16">
        <f>+'MATRIZ (A)'!BE23*BE$168</f>
        <v>0.72721268987583554</v>
      </c>
      <c r="BF23" s="16">
        <f>+'MATRIZ (A)'!BF23*BF$168</f>
        <v>0.80779404480895978</v>
      </c>
      <c r="BG23" s="16">
        <f>+'MATRIZ (A)'!BG23*BG$168</f>
        <v>0.43481660047396115</v>
      </c>
      <c r="BH23" s="16">
        <f>+'MATRIZ (A)'!BH23*BH$168</f>
        <v>0.4465700597627037</v>
      </c>
      <c r="BI23" s="16">
        <f>+'MATRIZ (A)'!BI23*BI$168</f>
        <v>0.22579612028124024</v>
      </c>
      <c r="BJ23" s="16">
        <f>+'MATRIZ (A)'!BJ23*BJ$168</f>
        <v>0.38798220357974794</v>
      </c>
      <c r="BK23" s="16">
        <f>+'MATRIZ (A)'!BK23*BK$168</f>
        <v>0.13742699628155811</v>
      </c>
      <c r="BL23" s="16">
        <f>+'MATRIZ (A)'!BL23*BL$168</f>
        <v>8.4260923591607348E-2</v>
      </c>
      <c r="BM23" s="16">
        <f>+'MATRIZ (A)'!BM23*BM$168</f>
        <v>0.59821050555512778</v>
      </c>
      <c r="BN23" s="16">
        <f>+'MATRIZ (A)'!BN23*BN$168</f>
        <v>0.53671279850779663</v>
      </c>
      <c r="BO23" s="16">
        <f>+'MATRIZ (A)'!BO23*BO$168</f>
        <v>0.40918362669250574</v>
      </c>
      <c r="BP23" s="16">
        <f>+'MATRIZ (A)'!BP23*BP$168</f>
        <v>0.11138238136569588</v>
      </c>
      <c r="BQ23" s="16">
        <f>+'MATRIZ (A)'!BQ23*BQ$168</f>
        <v>0.11265625587638116</v>
      </c>
      <c r="BR23" s="16">
        <f>+'MATRIZ (A)'!BR23*BR$168</f>
        <v>0.69607418316216851</v>
      </c>
      <c r="BS23" s="16">
        <f>+'MATRIZ (A)'!BS23*BS$168</f>
        <v>4.947018235498607E-2</v>
      </c>
      <c r="BT23" s="16">
        <f>+'MATRIZ (A)'!BT23*BT$168</f>
        <v>0.31917478657392395</v>
      </c>
      <c r="BU23" s="16">
        <f>+'MATRIZ (A)'!BU23*BU$168</f>
        <v>2.2717086899589893</v>
      </c>
      <c r="BV23" s="16">
        <f>+'MATRIZ (A)'!BV23*BV$168</f>
        <v>1341.5943336598968</v>
      </c>
      <c r="BW23" s="16">
        <f>+'MATRIZ (A)'!BW23*BW$168</f>
        <v>0.52860205792007131</v>
      </c>
      <c r="BX23" s="16">
        <f>+'MATRIZ (A)'!BX23*BX$168</f>
        <v>0.22985583808612409</v>
      </c>
      <c r="BY23" s="16">
        <f>+'MATRIZ (A)'!BY23*BY$168</f>
        <v>6.5199913829575809E-2</v>
      </c>
      <c r="BZ23" s="16">
        <f>+'MATRIZ (A)'!BZ23*BZ$168</f>
        <v>4.8857580798613943E-2</v>
      </c>
      <c r="CA23" s="16">
        <f>+'MATRIZ (A)'!CA23*CA$168</f>
        <v>0.50952292759453366</v>
      </c>
      <c r="CB23" s="16">
        <f>+'MATRIZ (A)'!CB23*CB$168</f>
        <v>2.0274093601910024</v>
      </c>
      <c r="CC23" s="16">
        <f>+'MATRIZ (A)'!CC23*CC$168</f>
        <v>2.1393354727633636</v>
      </c>
      <c r="CD23" s="16">
        <f>+'MATRIZ (A)'!CD23*CD$168</f>
        <v>0.81417152663340819</v>
      </c>
      <c r="CE23" s="16">
        <f>+'MATRIZ (A)'!CE23*CE$168</f>
        <v>1.740993815026312</v>
      </c>
      <c r="CF23" s="16">
        <f>+'MATRIZ (A)'!CF23*CF$168</f>
        <v>2.9498382981284164</v>
      </c>
      <c r="CG23" s="16">
        <f>+'MATRIZ (A)'!CG23*CG$168</f>
        <v>1.4689429748253517</v>
      </c>
      <c r="CH23" s="16">
        <f>+'MATRIZ (A)'!CH23*CH$168</f>
        <v>0.65811897108272155</v>
      </c>
      <c r="CI23" s="16">
        <f>+'MATRIZ (A)'!CI23*CI$168</f>
        <v>9.5213051252849012E-3</v>
      </c>
      <c r="CJ23" s="16">
        <f>+'MATRIZ (A)'!CJ23*CJ$168</f>
        <v>0.73616985126824463</v>
      </c>
      <c r="CK23" s="16">
        <f>+'MATRIZ (A)'!CK23*CK$168</f>
        <v>0.66250186122018295</v>
      </c>
      <c r="CL23" s="16">
        <f>+'MATRIZ (A)'!CL23*CL$168</f>
        <v>1.0416484342720265</v>
      </c>
      <c r="CM23" s="16">
        <f>+'MATRIZ (A)'!CM23*CM$168</f>
        <v>0.34839532963099823</v>
      </c>
      <c r="CN23" s="16">
        <f>+'MATRIZ (A)'!CN23*CN$168</f>
        <v>3.9719236225737233E-2</v>
      </c>
      <c r="CO23" s="16">
        <f>+'MATRIZ (A)'!CO23*CO$168</f>
        <v>0.33026710078129123</v>
      </c>
      <c r="CP23" s="16">
        <f>+'MATRIZ (A)'!CP23*CP$168</f>
        <v>2.3854607966857944E-2</v>
      </c>
      <c r="CQ23" s="16">
        <f>+'MATRIZ (A)'!CQ23*CQ$168</f>
        <v>436.81146057133554</v>
      </c>
      <c r="CR23" s="16">
        <f>+'MATRIZ (A)'!CR23*CR$168</f>
        <v>365.48415038468232</v>
      </c>
      <c r="CS23" s="16">
        <f>+'MATRIZ (A)'!CS23*CS$168</f>
        <v>5.3925614325422803E-2</v>
      </c>
      <c r="CT23" s="16">
        <f>+'MATRIZ (A)'!CT23*CT$168</f>
        <v>0.19398909499615183</v>
      </c>
      <c r="CU23" s="16">
        <f>+'MATRIZ (A)'!CU23*CU$168</f>
        <v>0.1625621763698539</v>
      </c>
      <c r="CV23" s="16">
        <f>+'MATRIZ (A)'!CV23*CV$168</f>
        <v>2.5790638880944274E-3</v>
      </c>
      <c r="CW23" s="16">
        <f>+'MATRIZ (A)'!CW23*CW$168</f>
        <v>9.0319417723701334E-2</v>
      </c>
      <c r="CX23" s="16">
        <f>+'MATRIZ (A)'!CX23*CX$168</f>
        <v>1.3397338141300776</v>
      </c>
      <c r="CY23" s="16">
        <f>+'MATRIZ (A)'!CY23*CY$168</f>
        <v>4.4850413528976063E-2</v>
      </c>
      <c r="CZ23" s="16">
        <f>+'MATRIZ (A)'!CZ23*CZ$168</f>
        <v>4.5113212062395394E-2</v>
      </c>
      <c r="DA23" s="16">
        <f>+'MATRIZ (A)'!DA23*DA$168</f>
        <v>0.96848768732878665</v>
      </c>
      <c r="DB23" s="16">
        <f>+'MATRIZ (A)'!DB23*DB$168</f>
        <v>0.11813291083024841</v>
      </c>
      <c r="DC23" s="16">
        <f>+'MATRIZ (A)'!DC23*DC$168</f>
        <v>8.4019989793520003E-2</v>
      </c>
      <c r="DD23" s="16">
        <f>+'MATRIZ (A)'!DD23*DD$168</f>
        <v>8.4272509642582899E-2</v>
      </c>
      <c r="DE23" s="16">
        <f>+'MATRIZ (A)'!DE23*DE$168</f>
        <v>0.24076671785015244</v>
      </c>
      <c r="DF23" s="16">
        <f>+'MATRIZ (A)'!DF23*DF$168</f>
        <v>0.1588953974562039</v>
      </c>
      <c r="DG23" s="16">
        <f>+'MATRIZ (A)'!DG23*DG$168</f>
        <v>0.19091053963821977</v>
      </c>
      <c r="DH23" s="16">
        <f>+'MATRIZ (A)'!DH23*DH$168</f>
        <v>0.11507330297806065</v>
      </c>
      <c r="DI23" s="16">
        <f>+'MATRIZ (A)'!DI23*DI$168</f>
        <v>5.9646323948941309E-2</v>
      </c>
      <c r="DJ23" s="16">
        <f>+'MATRIZ (A)'!DJ23*DJ$168</f>
        <v>8.9859837329724288E-2</v>
      </c>
      <c r="DK23" s="16">
        <f>+'MATRIZ (A)'!DK23*DK$168</f>
        <v>1.435088905532615E-2</v>
      </c>
      <c r="DL23" s="16">
        <f>+'MATRIZ (A)'!DL23*DL$168</f>
        <v>0.13979833013487189</v>
      </c>
      <c r="DM23" s="16">
        <f>+'MATRIZ (A)'!DM23*DM$168</f>
        <v>9.0537295125354186E-5</v>
      </c>
      <c r="DN23" s="16">
        <f>+'MATRIZ (A)'!DN23*DN$168</f>
        <v>3.026378614041641E-3</v>
      </c>
      <c r="DO23" s="16">
        <f>+'MATRIZ (A)'!DO23*DO$168</f>
        <v>8.9509797931324867E-2</v>
      </c>
      <c r="DP23" s="16">
        <f>+'MATRIZ (A)'!DP23*DP$168</f>
        <v>9.4169150949544519E-2</v>
      </c>
      <c r="DQ23" s="16">
        <f>+'MATRIZ (A)'!DQ23*DQ$168</f>
        <v>1627.5080012039266</v>
      </c>
      <c r="DR23" s="16">
        <f>+'MATRIZ (A)'!DR23*DR$168</f>
        <v>0.13364377123345184</v>
      </c>
      <c r="DS23" s="16">
        <f>+'MATRIZ (A)'!DS23*DS$168</f>
        <v>38.921648234083911</v>
      </c>
      <c r="DT23" s="16">
        <f>+'MATRIZ (A)'!DT23*DT$168</f>
        <v>0.21933401377871392</v>
      </c>
      <c r="DU23" s="16">
        <f>+'MATRIZ (A)'!DU23*DU$168</f>
        <v>2.0763031859254251E-3</v>
      </c>
      <c r="DV23" s="16">
        <f>+'MATRIZ (A)'!DV23*DV$168</f>
        <v>1.2570994891544112</v>
      </c>
      <c r="DW23" s="16">
        <f>+'MATRIZ (A)'!DW23*DW$168</f>
        <v>1.5808742749684994</v>
      </c>
      <c r="DX23" s="16">
        <f>+'MATRIZ (A)'!DX23*DX$168</f>
        <v>8.1894552551081135E-2</v>
      </c>
      <c r="DY23" s="16">
        <f>+'MATRIZ (A)'!DY23*DY$168</f>
        <v>1.4640594810150932E-2</v>
      </c>
      <c r="DZ23" s="16">
        <f>+'MATRIZ (A)'!DZ23*DZ$168</f>
        <v>2.4072112778983131E-2</v>
      </c>
      <c r="EA23" s="16">
        <f>+'MATRIZ (A)'!EA23*EA$168</f>
        <v>0.11735865604016572</v>
      </c>
      <c r="EB23" s="16">
        <f>+'MATRIZ (A)'!EB23*EB$168</f>
        <v>0.20377451805436778</v>
      </c>
      <c r="EC23" s="16">
        <f>+'MATRIZ (A)'!EC23*EC$168</f>
        <v>9.5457216368418848E-2</v>
      </c>
      <c r="ED23" s="16">
        <f>+'MATRIZ (A)'!ED23*ED$168</f>
        <v>9.467628312416208E-3</v>
      </c>
      <c r="EE23" s="16">
        <f>+'MATRIZ (A)'!EE23*EE$168</f>
        <v>0.23777836886530013</v>
      </c>
      <c r="EF23" s="16">
        <f>+'MATRIZ (A)'!EF23*EF$168</f>
        <v>185.10722386242102</v>
      </c>
      <c r="EG23" s="16">
        <f>+'MATRIZ (A)'!EG23*EG$168</f>
        <v>2.5194192221482659E-2</v>
      </c>
      <c r="EH23" s="16">
        <f>+'MATRIZ (A)'!EH23*EH$168</f>
        <v>0</v>
      </c>
      <c r="EI23" s="18">
        <f t="shared" si="0"/>
        <v>4222.824829358</v>
      </c>
      <c r="EJ23" s="20">
        <f>+'MATRIZ (I-A) INVERSA'!HY23</f>
        <v>5743.0291696628165</v>
      </c>
      <c r="EK23" s="20">
        <f>+'MATRIZ (I-A) INVERSA'!HZ23</f>
        <v>0</v>
      </c>
      <c r="EL23" s="20">
        <f>+'MATRIZ (I-A) INVERSA'!IA23</f>
        <v>0</v>
      </c>
      <c r="EM23" s="20">
        <f>+'MATRIZ (I-A) INVERSA'!IB23</f>
        <v>0</v>
      </c>
      <c r="EN23" s="20">
        <f>+'MATRIZ (I-A) INVERSA'!IC23</f>
        <v>0</v>
      </c>
      <c r="EO23" s="20">
        <f>+'MATRIZ (I-A) INVERSA'!ID23</f>
        <v>0</v>
      </c>
      <c r="EP23" s="20">
        <f>+'MATRIZ (I-A) INVERSA'!IE23</f>
        <v>0</v>
      </c>
      <c r="EQ23" s="20">
        <f>+'MATRIZ (I-A) INVERSA'!IF23</f>
        <v>0</v>
      </c>
      <c r="ER23" s="20">
        <f>+'MATRIZ (I-A) INVERSA'!IG23</f>
        <v>0</v>
      </c>
      <c r="ES23" s="20">
        <f>+'MATRIZ (I-A) INVERSA'!IH23</f>
        <v>0</v>
      </c>
      <c r="ET23" s="20">
        <f>+'MATRIZ (I-A) INVERSA'!II23</f>
        <v>0</v>
      </c>
      <c r="EU23" s="20">
        <f>+'MATRIZ (I-A) INVERSA'!IJ23</f>
        <v>2.0359506431585888</v>
      </c>
      <c r="EV23" s="20">
        <f>+'MATRIZ (I-A) INVERSA'!IK23</f>
        <v>14.823271258969108</v>
      </c>
      <c r="EW23" s="20">
        <f>+'MATRIZ (I-A) INVERSA'!IL23</f>
        <v>6.0524616187341472E-2</v>
      </c>
      <c r="EX23" s="20">
        <f>+'MATRIZ (I-A) INVERSA'!IM23</f>
        <v>22930.544502693319</v>
      </c>
      <c r="EY23" s="20">
        <f>+'MATRIZ (I-A) INVERSA'!IN23</f>
        <v>0</v>
      </c>
      <c r="EZ23" s="20">
        <f>+'MATRIZ (I-A) INVERSA'!IO23</f>
        <v>0</v>
      </c>
      <c r="FA23" s="20">
        <f>+'MATRIZ (I-A) INVERSA'!IP23</f>
        <v>0</v>
      </c>
      <c r="FB23" s="20">
        <f>+'MATRIZ (I-A) INVERSA'!IQ23</f>
        <v>0</v>
      </c>
      <c r="FC23" s="20">
        <f>+'MATRIZ (I-A) INVERSA'!IR23</f>
        <v>0</v>
      </c>
      <c r="FD23" s="20">
        <f>+'MATRIZ (I-A) INVERSA'!IS23</f>
        <v>0</v>
      </c>
      <c r="FE23" s="20">
        <f>+'MATRIZ (I-A) INVERSA'!IT23</f>
        <v>0</v>
      </c>
      <c r="FF23" s="20">
        <f>+'MATRIZ (I-A) INVERSA'!IU23</f>
        <v>0</v>
      </c>
      <c r="FG23" s="18">
        <f t="shared" si="2"/>
        <v>28690.493418874452</v>
      </c>
      <c r="FH23" s="17">
        <f t="shared" si="1"/>
        <v>32913.318248232448</v>
      </c>
      <c r="FI23" s="28"/>
      <c r="FJ23" s="17">
        <v>32913.318248232456</v>
      </c>
      <c r="FK23" s="48">
        <f t="shared" si="3"/>
        <v>0</v>
      </c>
      <c r="FM23" s="46">
        <f>+IFERROR((FH23/'MIP 2017'!FH23*100-100),0)</f>
        <v>0.38550955853952473</v>
      </c>
      <c r="FP23" s="15">
        <f t="shared" si="4"/>
        <v>0</v>
      </c>
      <c r="FQ23" s="15">
        <f t="shared" si="5"/>
        <v>0</v>
      </c>
      <c r="FR23" s="15">
        <f t="shared" si="6"/>
        <v>0</v>
      </c>
    </row>
    <row r="24" spans="1:174" s="7" customFormat="1" ht="21.95" customHeight="1" thickBot="1" x14ac:dyDescent="0.25">
      <c r="A24" s="137" t="s">
        <v>109</v>
      </c>
      <c r="B24" s="138" t="s">
        <v>110</v>
      </c>
      <c r="C24" s="16">
        <f>+'MATRIZ (A)'!C24*C$168</f>
        <v>6.4252377027336161E-2</v>
      </c>
      <c r="D24" s="16">
        <f>+'MATRIZ (A)'!D24*D$168</f>
        <v>8.5231968309265379E-3</v>
      </c>
      <c r="E24" s="16">
        <f>+'MATRIZ (A)'!E24*E$168</f>
        <v>3.0825044224473883E-2</v>
      </c>
      <c r="F24" s="16">
        <f>+'MATRIZ (A)'!F24*F$168</f>
        <v>0.4555938970144946</v>
      </c>
      <c r="G24" s="16">
        <f>+'MATRIZ (A)'!G24*G$168</f>
        <v>0.43902438403557259</v>
      </c>
      <c r="H24" s="16">
        <f>+'MATRIZ (A)'!H24*H$168</f>
        <v>0.16120731105717381</v>
      </c>
      <c r="I24" s="16">
        <f>+'MATRIZ (A)'!I24*I$168</f>
        <v>4.8953569120492639E-2</v>
      </c>
      <c r="J24" s="16">
        <f>+'MATRIZ (A)'!J24*J$168</f>
        <v>0.48320947666769537</v>
      </c>
      <c r="K24" s="16">
        <f>+'MATRIZ (A)'!K24*K$168</f>
        <v>0.43001595005640691</v>
      </c>
      <c r="L24" s="16">
        <f>+'MATRIZ (A)'!L24*L$168</f>
        <v>0.57039594653512626</v>
      </c>
      <c r="M24" s="16">
        <f>+'MATRIZ (A)'!M24*M$168</f>
        <v>0.5697399495694413</v>
      </c>
      <c r="N24" s="16">
        <f>+'MATRIZ (A)'!N24*N$168</f>
        <v>27.83214878304641</v>
      </c>
      <c r="O24" s="16">
        <f>+'MATRIZ (A)'!O24*O$168</f>
        <v>71.767465543299778</v>
      </c>
      <c r="P24" s="16">
        <f>+'MATRIZ (A)'!P24*P$168</f>
        <v>3.523855617080248</v>
      </c>
      <c r="Q24" s="16">
        <f>+'MATRIZ (A)'!Q24*Q$168</f>
        <v>0.1144979534635041</v>
      </c>
      <c r="R24" s="16">
        <f>+'MATRIZ (A)'!R24*R$168</f>
        <v>6.6831539925008707</v>
      </c>
      <c r="S24" s="16">
        <f>+'MATRIZ (A)'!S24*S$168</f>
        <v>0.47562685308535885</v>
      </c>
      <c r="T24" s="16">
        <f>+'MATRIZ (A)'!T24*T$168</f>
        <v>1.0551481153929751</v>
      </c>
      <c r="U24" s="16">
        <f>+'MATRIZ (A)'!U24*U$168</f>
        <v>0.65393848737906213</v>
      </c>
      <c r="V24" s="16">
        <f>+'MATRIZ (A)'!V24*V$168</f>
        <v>0.10723481502811578</v>
      </c>
      <c r="W24" s="16">
        <f>+'MATRIZ (A)'!W24*W$168</f>
        <v>0.38135830038220403</v>
      </c>
      <c r="X24" s="16">
        <f>+'MATRIZ (A)'!X24*X$168</f>
        <v>8171.2536242904698</v>
      </c>
      <c r="Y24" s="16">
        <f>+'MATRIZ (A)'!Y24*Y$168</f>
        <v>1.2591219415201418</v>
      </c>
      <c r="Z24" s="16">
        <f>+'MATRIZ (A)'!Z24*Z$168</f>
        <v>2.7114482470591721</v>
      </c>
      <c r="AA24" s="16">
        <f>+'MATRIZ (A)'!AA24*AA$168</f>
        <v>1555.8155452859619</v>
      </c>
      <c r="AB24" s="16">
        <f>+'MATRIZ (A)'!AB24*AB$168</f>
        <v>1.765282787343722</v>
      </c>
      <c r="AC24" s="16">
        <f>+'MATRIZ (A)'!AC24*AC$168</f>
        <v>0.10551885726838324</v>
      </c>
      <c r="AD24" s="16">
        <f>+'MATRIZ (A)'!AD24*AD$168</f>
        <v>0.41282346910479134</v>
      </c>
      <c r="AE24" s="16">
        <f>+'MATRIZ (A)'!AE24*AE$168</f>
        <v>0.41883068827727271</v>
      </c>
      <c r="AF24" s="16">
        <f>+'MATRIZ (A)'!AF24*AF$168</f>
        <v>1.507765931321271</v>
      </c>
      <c r="AG24" s="16">
        <f>+'MATRIZ (A)'!AG24*AG$168</f>
        <v>2.3481672867057578E-4</v>
      </c>
      <c r="AH24" s="16">
        <f>+'MATRIZ (A)'!AH24*AH$168</f>
        <v>6.6590355269498122E-2</v>
      </c>
      <c r="AI24" s="16">
        <f>+'MATRIZ (A)'!AI24*AI$168</f>
        <v>3.3896388059696108</v>
      </c>
      <c r="AJ24" s="16">
        <f>+'MATRIZ (A)'!AJ24*AJ$168</f>
        <v>1.8753640335183746</v>
      </c>
      <c r="AK24" s="16">
        <f>+'MATRIZ (A)'!AK24*AK$168</f>
        <v>274.2848423231631</v>
      </c>
      <c r="AL24" s="16">
        <f>+'MATRIZ (A)'!AL24*AL$168</f>
        <v>4.0015014937435502</v>
      </c>
      <c r="AM24" s="16">
        <f>+'MATRIZ (A)'!AM24*AM$168</f>
        <v>4.2502111531346918</v>
      </c>
      <c r="AN24" s="16">
        <f>+'MATRIZ (A)'!AN24*AN$168</f>
        <v>0.20642337399993202</v>
      </c>
      <c r="AO24" s="16">
        <f>+'MATRIZ (A)'!AO24*AO$168</f>
        <v>2.4101322334360935</v>
      </c>
      <c r="AP24" s="16">
        <f>+'MATRIZ (A)'!AP24*AP$168</f>
        <v>6.1792227552687615</v>
      </c>
      <c r="AQ24" s="16">
        <f>+'MATRIZ (A)'!AQ24*AQ$168</f>
        <v>0.97997243542398638</v>
      </c>
      <c r="AR24" s="16">
        <f>+'MATRIZ (A)'!AR24*AR$168</f>
        <v>0.43471393137505204</v>
      </c>
      <c r="AS24" s="16">
        <f>+'MATRIZ (A)'!AS24*AS$168</f>
        <v>9.2752202752384827E-2</v>
      </c>
      <c r="AT24" s="16">
        <f>+'MATRIZ (A)'!AT24*AT$168</f>
        <v>0.27645853561211936</v>
      </c>
      <c r="AU24" s="16">
        <f>+'MATRIZ (A)'!AU24*AU$168</f>
        <v>56.898932062889315</v>
      </c>
      <c r="AV24" s="16">
        <f>+'MATRIZ (A)'!AV24*AV$168</f>
        <v>1.1375175973548584</v>
      </c>
      <c r="AW24" s="16">
        <f>+'MATRIZ (A)'!AW24*AW$168</f>
        <v>4.7772080200603204</v>
      </c>
      <c r="AX24" s="16">
        <f>+'MATRIZ (A)'!AX24*AX$168</f>
        <v>0.88691561012420128</v>
      </c>
      <c r="AY24" s="16">
        <f>+'MATRIZ (A)'!AY24*AY$168</f>
        <v>0.74063223920615318</v>
      </c>
      <c r="AZ24" s="16">
        <f>+'MATRIZ (A)'!AZ24*AZ$168</f>
        <v>8.9092929010310809E-2</v>
      </c>
      <c r="BA24" s="16">
        <f>+'MATRIZ (A)'!BA24*BA$168</f>
        <v>0.12078277916554755</v>
      </c>
      <c r="BB24" s="16">
        <f>+'MATRIZ (A)'!BB24*BB$168</f>
        <v>0.94199397577850197</v>
      </c>
      <c r="BC24" s="16">
        <f>+'MATRIZ (A)'!BC24*BC$168</f>
        <v>5.7242858847081086</v>
      </c>
      <c r="BD24" s="16">
        <f>+'MATRIZ (A)'!BD24*BD$168</f>
        <v>1.6349970898326622</v>
      </c>
      <c r="BE24" s="16">
        <f>+'MATRIZ (A)'!BE24*BE$168</f>
        <v>3.9286678508529582</v>
      </c>
      <c r="BF24" s="16">
        <f>+'MATRIZ (A)'!BF24*BF$168</f>
        <v>4.0380636829568033</v>
      </c>
      <c r="BG24" s="16">
        <f>+'MATRIZ (A)'!BG24*BG$168</f>
        <v>2.3490376654330571</v>
      </c>
      <c r="BH24" s="16">
        <f>+'MATRIZ (A)'!BH24*BH$168</f>
        <v>13.388581691881832</v>
      </c>
      <c r="BI24" s="16">
        <f>+'MATRIZ (A)'!BI24*BI$168</f>
        <v>1.2198328920081081</v>
      </c>
      <c r="BJ24" s="16">
        <f>+'MATRIZ (A)'!BJ24*BJ$168</f>
        <v>2.0960211931492756</v>
      </c>
      <c r="BK24" s="16">
        <f>+'MATRIZ (A)'!BK24*BK$168</f>
        <v>0.74243069413823048</v>
      </c>
      <c r="BL24" s="16">
        <f>+'MATRIZ (A)'!BL24*BL$168</f>
        <v>0.45520820278046309</v>
      </c>
      <c r="BM24" s="16">
        <f>+'MATRIZ (A)'!BM24*BM$168</f>
        <v>3.0804278641103293</v>
      </c>
      <c r="BN24" s="16">
        <f>+'MATRIZ (A)'!BN24*BN$168</f>
        <v>2.8995180447125022</v>
      </c>
      <c r="BO24" s="16">
        <f>+'MATRIZ (A)'!BO24*BO$168</f>
        <v>2.2105590037994771</v>
      </c>
      <c r="BP24" s="16">
        <f>+'MATRIZ (A)'!BP24*BP$168</f>
        <v>0.60172819714898851</v>
      </c>
      <c r="BQ24" s="16">
        <f>+'MATRIZ (A)'!BQ24*BQ$168</f>
        <v>0.6086101312871357</v>
      </c>
      <c r="BR24" s="16">
        <f>+'MATRIZ (A)'!BR24*BR$168</f>
        <v>3.2870681363670395</v>
      </c>
      <c r="BS24" s="16">
        <f>+'MATRIZ (A)'!BS24*BS$168</f>
        <v>0.26725594547456355</v>
      </c>
      <c r="BT24" s="16">
        <f>+'MATRIZ (A)'!BT24*BT$168</f>
        <v>1.7242984621595721</v>
      </c>
      <c r="BU24" s="16">
        <f>+'MATRIZ (A)'!BU24*BU$168</f>
        <v>12.27259785341341</v>
      </c>
      <c r="BV24" s="16">
        <f>+'MATRIZ (A)'!BV24*BV$168</f>
        <v>35.810724721288459</v>
      </c>
      <c r="BW24" s="16">
        <f>+'MATRIZ (A)'!BW24*BW$168</f>
        <v>2.8557008695762365</v>
      </c>
      <c r="BX24" s="16">
        <f>+'MATRIZ (A)'!BX24*BX$168</f>
        <v>1.2417649664144361</v>
      </c>
      <c r="BY24" s="16">
        <f>+'MATRIZ (A)'!BY24*BY$168</f>
        <v>0.35223368473447914</v>
      </c>
      <c r="BZ24" s="16">
        <f>+'MATRIZ (A)'!BZ24*BZ$168</f>
        <v>0.26394644871603956</v>
      </c>
      <c r="CA24" s="16">
        <f>+'MATRIZ (A)'!CA24*CA$168</f>
        <v>0.32540695861429636</v>
      </c>
      <c r="CB24" s="16">
        <f>+'MATRIZ (A)'!CB24*CB$168</f>
        <v>10.952803883635067</v>
      </c>
      <c r="CC24" s="16">
        <f>+'MATRIZ (A)'!CC24*CC$168</f>
        <v>11.557469514826217</v>
      </c>
      <c r="CD24" s="16">
        <f>+'MATRIZ (A)'!CD24*CD$168</f>
        <v>4.3984511633187733</v>
      </c>
      <c r="CE24" s="16">
        <f>+'MATRIZ (A)'!CE24*CE$168</f>
        <v>9.4054827767039377</v>
      </c>
      <c r="CF24" s="16">
        <f>+'MATRIZ (A)'!CF24*CF$168</f>
        <v>14.060067190999055</v>
      </c>
      <c r="CG24" s="16">
        <f>+'MATRIZ (A)'!CG24*CG$168</f>
        <v>7.694186185911299</v>
      </c>
      <c r="CH24" s="16">
        <f>+'MATRIZ (A)'!CH24*CH$168</f>
        <v>3.5553984133178012</v>
      </c>
      <c r="CI24" s="16">
        <f>+'MATRIZ (A)'!CI24*CI$168</f>
        <v>5.1437558591359289E-2</v>
      </c>
      <c r="CJ24" s="16">
        <f>+'MATRIZ (A)'!CJ24*CJ$168</f>
        <v>3.9770576994999431</v>
      </c>
      <c r="CK24" s="16">
        <f>+'MATRIZ (A)'!CK24*CK$168</f>
        <v>3.5790763823859768</v>
      </c>
      <c r="CL24" s="16">
        <f>+'MATRIZ (A)'!CL24*CL$168</f>
        <v>5.6273642808880995</v>
      </c>
      <c r="CM24" s="16">
        <f>+'MATRIZ (A)'!CM24*CM$168</f>
        <v>1.8821584798558988</v>
      </c>
      <c r="CN24" s="16">
        <f>+'MATRIZ (A)'!CN24*CN$168</f>
        <v>0.21457778252897508</v>
      </c>
      <c r="CO24" s="16">
        <f>+'MATRIZ (A)'!CO24*CO$168</f>
        <v>1.7842231840803133</v>
      </c>
      <c r="CP24" s="16">
        <f>+'MATRIZ (A)'!CP24*CP$168</f>
        <v>0.12887128170177681</v>
      </c>
      <c r="CQ24" s="16">
        <f>+'MATRIZ (A)'!CQ24*CQ$168</f>
        <v>31.624676869379535</v>
      </c>
      <c r="CR24" s="16">
        <f>+'MATRIZ (A)'!CR24*CR$168</f>
        <v>349.93660381484301</v>
      </c>
      <c r="CS24" s="16">
        <f>+'MATRIZ (A)'!CS24*CS$168</f>
        <v>0.29132581194912405</v>
      </c>
      <c r="CT24" s="16">
        <f>+'MATRIZ (A)'!CT24*CT$168</f>
        <v>1.0479997551439404</v>
      </c>
      <c r="CU24" s="16">
        <f>+'MATRIZ (A)'!CU24*CU$168</f>
        <v>0.87822009291116332</v>
      </c>
      <c r="CV24" s="16">
        <f>+'MATRIZ (A)'!CV24*CV$168</f>
        <v>1.3933042593333176E-2</v>
      </c>
      <c r="CW24" s="16">
        <f>+'MATRIZ (A)'!CW24*CW$168</f>
        <v>0.4879383949961722</v>
      </c>
      <c r="CX24" s="16">
        <f>+'MATRIZ (A)'!CX24*CX$168</f>
        <v>0.23768212240934106</v>
      </c>
      <c r="CY24" s="16">
        <f>+'MATRIZ (A)'!CY24*CY$168</f>
        <v>0.24229827144357677</v>
      </c>
      <c r="CZ24" s="16">
        <f>+'MATRIZ (A)'!CZ24*CZ$168</f>
        <v>0.2437180048501433</v>
      </c>
      <c r="DA24" s="16">
        <f>+'MATRIZ (A)'!DA24*DA$168</f>
        <v>5.2321232757986946</v>
      </c>
      <c r="DB24" s="16">
        <f>+'MATRIZ (A)'!DB24*DB$168</f>
        <v>0.6381970163168047</v>
      </c>
      <c r="DC24" s="16">
        <f>+'MATRIZ (A)'!DC24*DC$168</f>
        <v>0.45390659063877825</v>
      </c>
      <c r="DD24" s="16">
        <f>+'MATRIZ (A)'!DD24*DD$168</f>
        <v>0.455270794848258</v>
      </c>
      <c r="DE24" s="16">
        <f>+'MATRIZ (A)'!DE24*DE$168</f>
        <v>1.3007095133815403</v>
      </c>
      <c r="DF24" s="16">
        <f>+'MATRIZ (A)'!DF24*DF$168</f>
        <v>0.71539726689335414</v>
      </c>
      <c r="DG24" s="16">
        <f>+'MATRIZ (A)'!DG24*DG$168</f>
        <v>1.0313682776819015</v>
      </c>
      <c r="DH24" s="16">
        <f>+'MATRIZ (A)'!DH24*DH$168</f>
        <v>0.62166790018276197</v>
      </c>
      <c r="DI24" s="16">
        <f>+'MATRIZ (A)'!DI24*DI$168</f>
        <v>0.32223116920549921</v>
      </c>
      <c r="DJ24" s="16">
        <f>+'MATRIZ (A)'!DJ24*DJ$168</f>
        <v>0.48545557429758374</v>
      </c>
      <c r="DK24" s="16">
        <f>+'MATRIZ (A)'!DK24*DK$168</f>
        <v>7.7528730243202601E-2</v>
      </c>
      <c r="DL24" s="16">
        <f>+'MATRIZ (A)'!DL24*DL$168</f>
        <v>0.75524150341432217</v>
      </c>
      <c r="DM24" s="16">
        <f>+'MATRIZ (A)'!DM24*DM$168</f>
        <v>4.8911544808561574E-4</v>
      </c>
      <c r="DN24" s="16">
        <f>+'MATRIZ (A)'!DN24*DN$168</f>
        <v>1.6349599685237019E-2</v>
      </c>
      <c r="DO24" s="16">
        <f>+'MATRIZ (A)'!DO24*DO$168</f>
        <v>0.48356453395935933</v>
      </c>
      <c r="DP24" s="16">
        <f>+'MATRIZ (A)'!DP24*DP$168</f>
        <v>0.50873605621590823</v>
      </c>
      <c r="DQ24" s="16">
        <f>+'MATRIZ (A)'!DQ24*DQ$168</f>
        <v>288.81062169066831</v>
      </c>
      <c r="DR24" s="16">
        <f>+'MATRIZ (A)'!DR24*DR$168</f>
        <v>0.72199233432141474</v>
      </c>
      <c r="DS24" s="16">
        <f>+'MATRIZ (A)'!DS24*DS$168</f>
        <v>4.8217447169193131</v>
      </c>
      <c r="DT24" s="16">
        <f>+'MATRIZ (A)'!DT24*DT$168</f>
        <v>21.812016586448756</v>
      </c>
      <c r="DU24" s="16">
        <f>+'MATRIZ (A)'!DU24*DU$168</f>
        <v>1.1216946140697208E-2</v>
      </c>
      <c r="DV24" s="16">
        <f>+'MATRIZ (A)'!DV24*DV$168</f>
        <v>62.397432143519126</v>
      </c>
      <c r="DW24" s="16">
        <f>+'MATRIZ (A)'!DW24*DW$168</f>
        <v>8.5404586949240997</v>
      </c>
      <c r="DX24" s="16">
        <f>+'MATRIZ (A)'!DX24*DX$168</f>
        <v>0.44242420442684238</v>
      </c>
      <c r="DY24" s="16">
        <f>+'MATRIZ (A)'!DY24*DY$168</f>
        <v>7.9093826261234901E-2</v>
      </c>
      <c r="DZ24" s="16">
        <f>+'MATRIZ (A)'!DZ24*DZ$168</f>
        <v>0.13004632192686957</v>
      </c>
      <c r="EA24" s="16">
        <f>+'MATRIZ (A)'!EA24*EA$168</f>
        <v>0.63401420990471358</v>
      </c>
      <c r="EB24" s="16">
        <f>+'MATRIZ (A)'!EB24*EB$168</f>
        <v>1.1008641750186434</v>
      </c>
      <c r="EC24" s="16">
        <f>+'MATRIZ (A)'!EC24*EC$168</f>
        <v>0.51569465480938304</v>
      </c>
      <c r="ED24" s="16">
        <f>+'MATRIZ (A)'!ED24*ED$168</f>
        <v>5.1147576895509764E-2</v>
      </c>
      <c r="EE24" s="16">
        <f>+'MATRIZ (A)'!EE24*EE$168</f>
        <v>1.2845653636061518</v>
      </c>
      <c r="EF24" s="16">
        <f>+'MATRIZ (A)'!EF24*EF$168</f>
        <v>124.09146585268613</v>
      </c>
      <c r="EG24" s="16">
        <f>+'MATRIZ (A)'!EG24*EG$168</f>
        <v>89.271166414424471</v>
      </c>
      <c r="EH24" s="16">
        <f>+'MATRIZ (A)'!EH24*EH$168</f>
        <v>0</v>
      </c>
      <c r="EI24" s="18">
        <f t="shared" si="0"/>
        <v>11400.213457449547</v>
      </c>
      <c r="EJ24" s="20">
        <f>+'MATRIZ (I-A) INVERSA'!HY24</f>
        <v>2237.6120932276544</v>
      </c>
      <c r="EK24" s="20">
        <f>+'MATRIZ (I-A) INVERSA'!HZ24</f>
        <v>0</v>
      </c>
      <c r="EL24" s="20">
        <f>+'MATRIZ (I-A) INVERSA'!IA24</f>
        <v>0</v>
      </c>
      <c r="EM24" s="20">
        <f>+'MATRIZ (I-A) INVERSA'!IB24</f>
        <v>0</v>
      </c>
      <c r="EN24" s="20">
        <f>+'MATRIZ (I-A) INVERSA'!IC24</f>
        <v>0</v>
      </c>
      <c r="EO24" s="20">
        <f>+'MATRIZ (I-A) INVERSA'!ID24</f>
        <v>0</v>
      </c>
      <c r="EP24" s="20">
        <f>+'MATRIZ (I-A) INVERSA'!IE24</f>
        <v>0</v>
      </c>
      <c r="EQ24" s="20">
        <f>+'MATRIZ (I-A) INVERSA'!IF24</f>
        <v>0</v>
      </c>
      <c r="ER24" s="20">
        <f>+'MATRIZ (I-A) INVERSA'!IG24</f>
        <v>0</v>
      </c>
      <c r="ES24" s="20">
        <f>+'MATRIZ (I-A) INVERSA'!IH24</f>
        <v>0</v>
      </c>
      <c r="ET24" s="20">
        <f>+'MATRIZ (I-A) INVERSA'!II24</f>
        <v>0</v>
      </c>
      <c r="EU24" s="20">
        <f>+'MATRIZ (I-A) INVERSA'!IJ24</f>
        <v>10.998947005540055</v>
      </c>
      <c r="EV24" s="20">
        <f>+'MATRIZ (I-A) INVERSA'!IK24</f>
        <v>80.080710980893031</v>
      </c>
      <c r="EW24" s="20">
        <f>+'MATRIZ (I-A) INVERSA'!IL24</f>
        <v>0.32697602381089053</v>
      </c>
      <c r="EX24" s="20">
        <f>+'MATRIZ (I-A) INVERSA'!IM24</f>
        <v>19596.55523856627</v>
      </c>
      <c r="EY24" s="20">
        <f>+'MATRIZ (I-A) INVERSA'!IN24</f>
        <v>0</v>
      </c>
      <c r="EZ24" s="20">
        <f>+'MATRIZ (I-A) INVERSA'!IO24</f>
        <v>0</v>
      </c>
      <c r="FA24" s="20">
        <f>+'MATRIZ (I-A) INVERSA'!IP24</f>
        <v>0</v>
      </c>
      <c r="FB24" s="20">
        <f>+'MATRIZ (I-A) INVERSA'!IQ24</f>
        <v>0</v>
      </c>
      <c r="FC24" s="20">
        <f>+'MATRIZ (I-A) INVERSA'!IR24</f>
        <v>0</v>
      </c>
      <c r="FD24" s="20">
        <f>+'MATRIZ (I-A) INVERSA'!IS24</f>
        <v>0</v>
      </c>
      <c r="FE24" s="20">
        <f>+'MATRIZ (I-A) INVERSA'!IT24</f>
        <v>0</v>
      </c>
      <c r="FF24" s="20">
        <f>+'MATRIZ (I-A) INVERSA'!IU24</f>
        <v>0</v>
      </c>
      <c r="FG24" s="18">
        <f t="shared" si="2"/>
        <v>21925.573965804168</v>
      </c>
      <c r="FH24" s="17">
        <f t="shared" si="1"/>
        <v>33325.787423253714</v>
      </c>
      <c r="FI24" s="28"/>
      <c r="FJ24" s="17">
        <v>33325.7874232537</v>
      </c>
      <c r="FK24" s="48">
        <f t="shared" si="3"/>
        <v>0</v>
      </c>
      <c r="FM24" s="46">
        <f>+IFERROR((FH24/'MIP 2017'!FH24*100-100),0)</f>
        <v>0.1355336514691885</v>
      </c>
      <c r="FP24" s="15">
        <f t="shared" si="4"/>
        <v>0</v>
      </c>
      <c r="FQ24" s="15">
        <f t="shared" si="5"/>
        <v>0</v>
      </c>
      <c r="FR24" s="15">
        <f t="shared" si="6"/>
        <v>0</v>
      </c>
    </row>
    <row r="25" spans="1:174" s="7" customFormat="1" ht="21.95" customHeight="1" thickBot="1" x14ac:dyDescent="0.25">
      <c r="A25" s="137" t="s">
        <v>111</v>
      </c>
      <c r="B25" s="138" t="s">
        <v>112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1.6942728113796588</v>
      </c>
      <c r="G25" s="16">
        <f>+'MATRIZ (A)'!G25*G$168</f>
        <v>165.20879211733754</v>
      </c>
      <c r="H25" s="16">
        <f>+'MATRIZ (A)'!H25*H$168</f>
        <v>0</v>
      </c>
      <c r="I25" s="16">
        <f>+'MATRIZ (A)'!I25*I$168</f>
        <v>2.1719197233383927</v>
      </c>
      <c r="J25" s="16">
        <f>+'MATRIZ (A)'!J25*J$168</f>
        <v>0</v>
      </c>
      <c r="K25" s="16">
        <f>+'MATRIZ (A)'!K25*K$168</f>
        <v>0</v>
      </c>
      <c r="L25" s="16">
        <f>+'MATRIZ (A)'!L25*L$168</f>
        <v>1.4845226837891039</v>
      </c>
      <c r="M25" s="16">
        <f>+'MATRIZ (A)'!M25*M$168</f>
        <v>0</v>
      </c>
      <c r="N25" s="16">
        <f>+'MATRIZ (A)'!N25*N$168</f>
        <v>38.136096090611233</v>
      </c>
      <c r="O25" s="16">
        <f>+'MATRIZ (A)'!O25*O$168</f>
        <v>72.446656572555597</v>
      </c>
      <c r="P25" s="16">
        <f>+'MATRIZ (A)'!P25*P$168</f>
        <v>1320.3845902385619</v>
      </c>
      <c r="Q25" s="16">
        <f>+'MATRIZ (A)'!Q25*Q$168</f>
        <v>3.7588652064268797</v>
      </c>
      <c r="R25" s="16">
        <f>+'MATRIZ (A)'!R25*R$168</f>
        <v>2772.2524055177532</v>
      </c>
      <c r="S25" s="16">
        <f>+'MATRIZ (A)'!S25*S$168</f>
        <v>0.60604677394817086</v>
      </c>
      <c r="T25" s="16">
        <f>+'MATRIZ (A)'!T25*T$168</f>
        <v>0</v>
      </c>
      <c r="U25" s="16">
        <f>+'MATRIZ (A)'!U25*U$168</f>
        <v>36.614448274087493</v>
      </c>
      <c r="V25" s="16">
        <f>+'MATRIZ (A)'!V25*V$168</f>
        <v>0.55934062220980929</v>
      </c>
      <c r="W25" s="16">
        <f>+'MATRIZ (A)'!W25*W$168</f>
        <v>11.788737444261638</v>
      </c>
      <c r="X25" s="16">
        <f>+'MATRIZ (A)'!X25*X$168</f>
        <v>53.121915594213121</v>
      </c>
      <c r="Y25" s="16">
        <f>+'MATRIZ (A)'!Y25*Y$168</f>
        <v>0.44316813945085742</v>
      </c>
      <c r="Z25" s="16">
        <f>+'MATRIZ (A)'!Z25*Z$168</f>
        <v>94.466427974520485</v>
      </c>
      <c r="AA25" s="16">
        <f>+'MATRIZ (A)'!AA25*AA$168</f>
        <v>8.5755024485560744E-2</v>
      </c>
      <c r="AB25" s="16">
        <f>+'MATRIZ (A)'!AB25*AB$168</f>
        <v>9.5116398331097223</v>
      </c>
      <c r="AC25" s="16">
        <f>+'MATRIZ (A)'!AC25*AC$168</f>
        <v>0.22879391707698857</v>
      </c>
      <c r="AD25" s="16">
        <f>+'MATRIZ (A)'!AD25*AD$168</f>
        <v>2.1785013143335306</v>
      </c>
      <c r="AE25" s="16">
        <f>+'MATRIZ (A)'!AE25*AE$168</f>
        <v>3.1708078590543152</v>
      </c>
      <c r="AF25" s="16">
        <f>+'MATRIZ (A)'!AF25*AF$168</f>
        <v>15.845342909219237</v>
      </c>
      <c r="AG25" s="16">
        <f>+'MATRIZ (A)'!AG25*AG$168</f>
        <v>2.6977258287239521E-2</v>
      </c>
      <c r="AH25" s="16">
        <f>+'MATRIZ (A)'!AH25*AH$168</f>
        <v>0.10929685251156394</v>
      </c>
      <c r="AI25" s="16">
        <f>+'MATRIZ (A)'!AI25*AI$168</f>
        <v>267.98119370773509</v>
      </c>
      <c r="AJ25" s="16">
        <f>+'MATRIZ (A)'!AJ25*AJ$168</f>
        <v>68.792737146963518</v>
      </c>
      <c r="AK25" s="16">
        <f>+'MATRIZ (A)'!AK25*AK$168</f>
        <v>16345.353268739618</v>
      </c>
      <c r="AL25" s="16">
        <f>+'MATRIZ (A)'!AL25*AL$168</f>
        <v>10.956818970157148</v>
      </c>
      <c r="AM25" s="16">
        <f>+'MATRIZ (A)'!AM25*AM$168</f>
        <v>1411.456000295686</v>
      </c>
      <c r="AN25" s="16">
        <f>+'MATRIZ (A)'!AN25*AN$168</f>
        <v>35.007114060871594</v>
      </c>
      <c r="AO25" s="16">
        <f>+'MATRIZ (A)'!AO25*AO$168</f>
        <v>230.61436575179457</v>
      </c>
      <c r="AP25" s="16">
        <f>+'MATRIZ (A)'!AP25*AP$168</f>
        <v>592.53986516585087</v>
      </c>
      <c r="AQ25" s="16">
        <f>+'MATRIZ (A)'!AQ25*AQ$168</f>
        <v>71.715264132289576</v>
      </c>
      <c r="AR25" s="16">
        <f>+'MATRIZ (A)'!AR25*AR$168</f>
        <v>5.230055210867028</v>
      </c>
      <c r="AS25" s="16">
        <f>+'MATRIZ (A)'!AS25*AS$168</f>
        <v>15.257494501972143</v>
      </c>
      <c r="AT25" s="16">
        <f>+'MATRIZ (A)'!AT25*AT$168</f>
        <v>14.327935361941115</v>
      </c>
      <c r="AU25" s="16">
        <f>+'MATRIZ (A)'!AU25*AU$168</f>
        <v>299.26834605832397</v>
      </c>
      <c r="AV25" s="16">
        <f>+'MATRIZ (A)'!AV25*AV$168</f>
        <v>72.168223209864053</v>
      </c>
      <c r="AW25" s="16">
        <f>+'MATRIZ (A)'!AW25*AW$168</f>
        <v>79.695829487153603</v>
      </c>
      <c r="AX25" s="16">
        <f>+'MATRIZ (A)'!AX25*AX$168</f>
        <v>36.816034480489293</v>
      </c>
      <c r="AY25" s="16">
        <f>+'MATRIZ (A)'!AY25*AY$168</f>
        <v>44.865984074093149</v>
      </c>
      <c r="AZ25" s="16">
        <f>+'MATRIZ (A)'!AZ25*AZ$168</f>
        <v>0.8099216310284173</v>
      </c>
      <c r="BA25" s="16">
        <f>+'MATRIZ (A)'!BA25*BA$168</f>
        <v>1.8140120085213569</v>
      </c>
      <c r="BB25" s="16">
        <f>+'MATRIZ (A)'!BB25*BB$168</f>
        <v>4.262405169543106</v>
      </c>
      <c r="BC25" s="16">
        <f>+'MATRIZ (A)'!BC25*BC$168</f>
        <v>1748.6297588513776</v>
      </c>
      <c r="BD25" s="16">
        <f>+'MATRIZ (A)'!BD25*BD$168</f>
        <v>1568.3346074600138</v>
      </c>
      <c r="BE25" s="16">
        <f>+'MATRIZ (A)'!BE25*BE$168</f>
        <v>69.291594268206467</v>
      </c>
      <c r="BF25" s="16">
        <f>+'MATRIZ (A)'!BF25*BF$168</f>
        <v>105.37910533354837</v>
      </c>
      <c r="BG25" s="16">
        <f>+'MATRIZ (A)'!BG25*BG$168</f>
        <v>85.539005252651421</v>
      </c>
      <c r="BH25" s="16">
        <f>+'MATRIZ (A)'!BH25*BH$168</f>
        <v>259.55188938376023</v>
      </c>
      <c r="BI25" s="16">
        <f>+'MATRIZ (A)'!BI25*BI$168</f>
        <v>115.65675413650514</v>
      </c>
      <c r="BJ25" s="16">
        <f>+'MATRIZ (A)'!BJ25*BJ$168</f>
        <v>4.9083194617535773</v>
      </c>
      <c r="BK25" s="16">
        <f>+'MATRIZ (A)'!BK25*BK$168</f>
        <v>9.1022528811855583</v>
      </c>
      <c r="BL25" s="16">
        <f>+'MATRIZ (A)'!BL25*BL$168</f>
        <v>38.339003924110798</v>
      </c>
      <c r="BM25" s="16">
        <f>+'MATRIZ (A)'!BM25*BM$168</f>
        <v>31.887739531537985</v>
      </c>
      <c r="BN25" s="16">
        <f>+'MATRIZ (A)'!BN25*BN$168</f>
        <v>83.938090598622239</v>
      </c>
      <c r="BO25" s="16">
        <f>+'MATRIZ (A)'!BO25*BO$168</f>
        <v>4.9434789039472307</v>
      </c>
      <c r="BP25" s="16">
        <f>+'MATRIZ (A)'!BP25*BP$168</f>
        <v>2.140429810582547</v>
      </c>
      <c r="BQ25" s="16">
        <f>+'MATRIZ (A)'!BQ25*BQ$168</f>
        <v>0.91507292988496003</v>
      </c>
      <c r="BR25" s="16">
        <f>+'MATRIZ (A)'!BR25*BR$168</f>
        <v>20.93850600743033</v>
      </c>
      <c r="BS25" s="16">
        <f>+'MATRIZ (A)'!BS25*BS$168</f>
        <v>2.0269573921601123</v>
      </c>
      <c r="BT25" s="16">
        <f>+'MATRIZ (A)'!BT25*BT$168</f>
        <v>35.041529705513305</v>
      </c>
      <c r="BU25" s="16">
        <f>+'MATRIZ (A)'!BU25*BU$168</f>
        <v>34.217668503733996</v>
      </c>
      <c r="BV25" s="16">
        <f>+'MATRIZ (A)'!BV25*BV$168</f>
        <v>143.47367691886615</v>
      </c>
      <c r="BW25" s="16">
        <f>+'MATRIZ (A)'!BW25*BW$168</f>
        <v>36.159739448749306</v>
      </c>
      <c r="BX25" s="16">
        <f>+'MATRIZ (A)'!BX25*BX$168</f>
        <v>43.182923093254445</v>
      </c>
      <c r="BY25" s="16">
        <f>+'MATRIZ (A)'!BY25*BY$168</f>
        <v>12.200241143435608</v>
      </c>
      <c r="BZ25" s="16">
        <f>+'MATRIZ (A)'!BZ25*BZ$168</f>
        <v>5.5027250578788687</v>
      </c>
      <c r="CA25" s="16">
        <f>+'MATRIZ (A)'!CA25*CA$168</f>
        <v>102.99614143589127</v>
      </c>
      <c r="CB25" s="16">
        <f>+'MATRIZ (A)'!CB25*CB$168</f>
        <v>16.665450182611295</v>
      </c>
      <c r="CC25" s="16">
        <f>+'MATRIZ (A)'!CC25*CC$168</f>
        <v>13.007164029647459</v>
      </c>
      <c r="CD25" s="16">
        <f>+'MATRIZ (A)'!CD25*CD$168</f>
        <v>0.63322563212526739</v>
      </c>
      <c r="CE25" s="16">
        <f>+'MATRIZ (A)'!CE25*CE$168</f>
        <v>18.463389049524544</v>
      </c>
      <c r="CF25" s="16">
        <f>+'MATRIZ (A)'!CF25*CF$168</f>
        <v>34.244496331307673</v>
      </c>
      <c r="CG25" s="16">
        <f>+'MATRIZ (A)'!CG25*CG$168</f>
        <v>787.87109415170664</v>
      </c>
      <c r="CH25" s="16">
        <f>+'MATRIZ (A)'!CH25*CH$168</f>
        <v>44.188170752018181</v>
      </c>
      <c r="CI25" s="16">
        <f>+'MATRIZ (A)'!CI25*CI$168</f>
        <v>0</v>
      </c>
      <c r="CJ25" s="16">
        <f>+'MATRIZ (A)'!CJ25*CJ$168</f>
        <v>36.979630261462333</v>
      </c>
      <c r="CK25" s="16">
        <f>+'MATRIZ (A)'!CK25*CK$168</f>
        <v>4.4699070334036008</v>
      </c>
      <c r="CL25" s="16">
        <f>+'MATRIZ (A)'!CL25*CL$168</f>
        <v>25.616238704056567</v>
      </c>
      <c r="CM25" s="16">
        <f>+'MATRIZ (A)'!CM25*CM$168</f>
        <v>0.88224538511955475</v>
      </c>
      <c r="CN25" s="16">
        <f>+'MATRIZ (A)'!CN25*CN$168</f>
        <v>12.462777802572536</v>
      </c>
      <c r="CO25" s="16">
        <f>+'MATRIZ (A)'!CO25*CO$168</f>
        <v>42.336537395428095</v>
      </c>
      <c r="CP25" s="16">
        <f>+'MATRIZ (A)'!CP25*CP$168</f>
        <v>4.2430459751326453</v>
      </c>
      <c r="CQ25" s="16">
        <f>+'MATRIZ (A)'!CQ25*CQ$168</f>
        <v>3291.1001195894278</v>
      </c>
      <c r="CR25" s="16">
        <f>+'MATRIZ (A)'!CR25*CR$168</f>
        <v>7042.4320870803631</v>
      </c>
      <c r="CS25" s="16">
        <f>+'MATRIZ (A)'!CS25*CS$168</f>
        <v>82.562856724100243</v>
      </c>
      <c r="CT25" s="16">
        <f>+'MATRIZ (A)'!CT25*CT$168</f>
        <v>89.622617905550996</v>
      </c>
      <c r="CU25" s="16">
        <f>+'MATRIZ (A)'!CU25*CU$168</f>
        <v>338.71200704896182</v>
      </c>
      <c r="CV25" s="16">
        <f>+'MATRIZ (A)'!CV25*CV$168</f>
        <v>3.5930661806782789</v>
      </c>
      <c r="CW25" s="16">
        <f>+'MATRIZ (A)'!CW25*CW$168</f>
        <v>277.6837843659805</v>
      </c>
      <c r="CX25" s="16">
        <f>+'MATRIZ (A)'!CX25*CX$168</f>
        <v>19.101747227724619</v>
      </c>
      <c r="CY25" s="16">
        <f>+'MATRIZ (A)'!CY25*CY$168</f>
        <v>71.650015005270362</v>
      </c>
      <c r="CZ25" s="16">
        <f>+'MATRIZ (A)'!CZ25*CZ$168</f>
        <v>31.17919999218822</v>
      </c>
      <c r="DA25" s="16">
        <f>+'MATRIZ (A)'!DA25*DA$168</f>
        <v>429.20610747060732</v>
      </c>
      <c r="DB25" s="16">
        <f>+'MATRIZ (A)'!DB25*DB$168</f>
        <v>478.43076676442666</v>
      </c>
      <c r="DC25" s="16">
        <f>+'MATRIZ (A)'!DC25*DC$168</f>
        <v>274.0946992490351</v>
      </c>
      <c r="DD25" s="16">
        <f>+'MATRIZ (A)'!DD25*DD$168</f>
        <v>33.228777418669573</v>
      </c>
      <c r="DE25" s="16">
        <f>+'MATRIZ (A)'!DE25*DE$168</f>
        <v>239.14272432770119</v>
      </c>
      <c r="DF25" s="16">
        <f>+'MATRIZ (A)'!DF25*DF$168</f>
        <v>55.738037669653693</v>
      </c>
      <c r="DG25" s="16">
        <f>+'MATRIZ (A)'!DG25*DG$168</f>
        <v>474.74111977474917</v>
      </c>
      <c r="DH25" s="16">
        <f>+'MATRIZ (A)'!DH25*DH$168</f>
        <v>339.56182210041044</v>
      </c>
      <c r="DI25" s="16">
        <f>+'MATRIZ (A)'!DI25*DI$168</f>
        <v>4.8722546392186272</v>
      </c>
      <c r="DJ25" s="16">
        <f>+'MATRIZ (A)'!DJ25*DJ$168</f>
        <v>54.322238340218128</v>
      </c>
      <c r="DK25" s="16">
        <f>+'MATRIZ (A)'!DK25*DK$168</f>
        <v>15.090802471242444</v>
      </c>
      <c r="DL25" s="16">
        <f>+'MATRIZ (A)'!DL25*DL$168</f>
        <v>66.95948633941282</v>
      </c>
      <c r="DM25" s="16">
        <f>+'MATRIZ (A)'!DM25*DM$168</f>
        <v>0.20733044657697375</v>
      </c>
      <c r="DN25" s="16">
        <f>+'MATRIZ (A)'!DN25*DN$168</f>
        <v>6.3444875182938345</v>
      </c>
      <c r="DO25" s="16">
        <f>+'MATRIZ (A)'!DO25*DO$168</f>
        <v>61.496918435965291</v>
      </c>
      <c r="DP25" s="16">
        <f>+'MATRIZ (A)'!DP25*DP$168</f>
        <v>45.340059448303656</v>
      </c>
      <c r="DQ25" s="16">
        <f>+'MATRIZ (A)'!DQ25*DQ$168</f>
        <v>196.07346059556565</v>
      </c>
      <c r="DR25" s="16">
        <f>+'MATRIZ (A)'!DR25*DR$168</f>
        <v>643.36101580417358</v>
      </c>
      <c r="DS25" s="16">
        <f>+'MATRIZ (A)'!DS25*DS$168</f>
        <v>364.89620726714321</v>
      </c>
      <c r="DT25" s="16">
        <f>+'MATRIZ (A)'!DT25*DT$168</f>
        <v>97.349512377550752</v>
      </c>
      <c r="DU25" s="16">
        <f>+'MATRIZ (A)'!DU25*DU$168</f>
        <v>2.7327958642234442</v>
      </c>
      <c r="DV25" s="16">
        <f>+'MATRIZ (A)'!DV25*DV$168</f>
        <v>1586.9216397157611</v>
      </c>
      <c r="DW25" s="16">
        <f>+'MATRIZ (A)'!DW25*DW$168</f>
        <v>2277.7211794507339</v>
      </c>
      <c r="DX25" s="16">
        <f>+'MATRIZ (A)'!DX25*DX$168</f>
        <v>52.028653122988835</v>
      </c>
      <c r="DY25" s="16">
        <f>+'MATRIZ (A)'!DY25*DY$168</f>
        <v>12.007678155533531</v>
      </c>
      <c r="DZ25" s="16">
        <f>+'MATRIZ (A)'!DZ25*DZ$168</f>
        <v>98.598919465041305</v>
      </c>
      <c r="EA25" s="16">
        <f>+'MATRIZ (A)'!EA25*EA$168</f>
        <v>153.88125250259242</v>
      </c>
      <c r="EB25" s="16">
        <f>+'MATRIZ (A)'!EB25*EB$168</f>
        <v>295.65657767477001</v>
      </c>
      <c r="EC25" s="16">
        <f>+'MATRIZ (A)'!EC25*EC$168</f>
        <v>14.993756194614148</v>
      </c>
      <c r="ED25" s="16">
        <f>+'MATRIZ (A)'!ED25*ED$168</f>
        <v>4.4836277129129476</v>
      </c>
      <c r="EE25" s="16">
        <f>+'MATRIZ (A)'!EE25*EE$168</f>
        <v>21.295506164654356</v>
      </c>
      <c r="EF25" s="16">
        <f>+'MATRIZ (A)'!EF25*EF$168</f>
        <v>6.6014725968806252</v>
      </c>
      <c r="EG25" s="16">
        <f>+'MATRIZ (A)'!EG25*EG$168</f>
        <v>11.658298116931057</v>
      </c>
      <c r="EH25" s="16">
        <f>+'MATRIZ (A)'!EH25*EH$168</f>
        <v>0</v>
      </c>
      <c r="EI25" s="18">
        <f t="shared" si="0"/>
        <v>49488.265460354785</v>
      </c>
      <c r="EJ25" s="20">
        <f>+'MATRIZ (I-A) INVERSA'!HY25</f>
        <v>19207.102685850943</v>
      </c>
      <c r="EK25" s="20">
        <f>+'MATRIZ (I-A) INVERSA'!HZ25</f>
        <v>93.280704847526636</v>
      </c>
      <c r="EL25" s="20">
        <f>+'MATRIZ (I-A) INVERSA'!IA25</f>
        <v>321.68252825772299</v>
      </c>
      <c r="EM25" s="20">
        <f>+'MATRIZ (I-A) INVERSA'!IB25</f>
        <v>0</v>
      </c>
      <c r="EN25" s="20">
        <f>+'MATRIZ (I-A) INVERSA'!IC25</f>
        <v>0</v>
      </c>
      <c r="EO25" s="20">
        <f>+'MATRIZ (I-A) INVERSA'!ID25</f>
        <v>0</v>
      </c>
      <c r="EP25" s="20">
        <f>+'MATRIZ (I-A) INVERSA'!IE25</f>
        <v>0</v>
      </c>
      <c r="EQ25" s="20">
        <f>+'MATRIZ (I-A) INVERSA'!IF25</f>
        <v>0</v>
      </c>
      <c r="ER25" s="20">
        <f>+'MATRIZ (I-A) INVERSA'!IG25</f>
        <v>0</v>
      </c>
      <c r="ES25" s="20">
        <f>+'MATRIZ (I-A) INVERSA'!IH25</f>
        <v>0</v>
      </c>
      <c r="ET25" s="20">
        <f>+'MATRIZ (I-A) INVERSA'!II25</f>
        <v>0</v>
      </c>
      <c r="EU25" s="20">
        <f>+'MATRIZ (I-A) INVERSA'!IJ25</f>
        <v>0</v>
      </c>
      <c r="EV25" s="20">
        <f>+'MATRIZ (I-A) INVERSA'!IK25</f>
        <v>0</v>
      </c>
      <c r="EW25" s="20">
        <f>+'MATRIZ (I-A) INVERSA'!IL25</f>
        <v>0</v>
      </c>
      <c r="EX25" s="20">
        <f>+'MATRIZ (I-A) INVERSA'!IM25</f>
        <v>553807.53082848387</v>
      </c>
      <c r="EY25" s="20">
        <f>+'MATRIZ (I-A) INVERSA'!IN25</f>
        <v>45.997419310742416</v>
      </c>
      <c r="EZ25" s="20">
        <f>+'MATRIZ (I-A) INVERSA'!IO25</f>
        <v>1.2060674902099442</v>
      </c>
      <c r="FA25" s="20">
        <f>+'MATRIZ (I-A) INVERSA'!IP25</f>
        <v>0.8631709207262217</v>
      </c>
      <c r="FB25" s="20">
        <f>+'MATRIZ (I-A) INVERSA'!IQ25</f>
        <v>2.4680602708997084</v>
      </c>
      <c r="FC25" s="20">
        <f>+'MATRIZ (I-A) INVERSA'!IR25</f>
        <v>0</v>
      </c>
      <c r="FD25" s="20">
        <f>+'MATRIZ (I-A) INVERSA'!IS25</f>
        <v>8.7860830121993612</v>
      </c>
      <c r="FE25" s="20">
        <f>+'MATRIZ (I-A) INVERSA'!IT25</f>
        <v>0.17399138089469687</v>
      </c>
      <c r="FF25" s="20">
        <f>+'MATRIZ (I-A) INVERSA'!IU25</f>
        <v>0</v>
      </c>
      <c r="FG25" s="18">
        <f t="shared" si="2"/>
        <v>573489.09153982566</v>
      </c>
      <c r="FH25" s="17">
        <f t="shared" si="1"/>
        <v>622977.3570001804</v>
      </c>
      <c r="FI25" s="28"/>
      <c r="FJ25" s="17">
        <v>622977.35700017971</v>
      </c>
      <c r="FK25" s="48">
        <f t="shared" si="3"/>
        <v>0</v>
      </c>
      <c r="FM25" s="46">
        <f>+IFERROR((FH25/'MIP 2017'!FH25*100-100),0)</f>
        <v>0.10164025342847083</v>
      </c>
      <c r="FP25" s="15">
        <f t="shared" si="4"/>
        <v>414.96323310524963</v>
      </c>
      <c r="FQ25" s="15">
        <f t="shared" si="5"/>
        <v>0</v>
      </c>
      <c r="FR25" s="15">
        <f t="shared" si="6"/>
        <v>59.494792385672348</v>
      </c>
    </row>
    <row r="26" spans="1:174" s="7" customFormat="1" ht="21.95" customHeight="1" thickBot="1" x14ac:dyDescent="0.25">
      <c r="A26" s="137" t="s">
        <v>113</v>
      </c>
      <c r="B26" s="138" t="s">
        <v>114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7.0283046105645166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83.97676372958459</v>
      </c>
      <c r="AJ26" s="16">
        <f>+'MATRIZ (A)'!AJ26*AJ$168</f>
        <v>0</v>
      </c>
      <c r="AK26" s="16">
        <f>+'MATRIZ (A)'!AK26*AK$168</f>
        <v>1839.3388312786044</v>
      </c>
      <c r="AL26" s="16">
        <f>+'MATRIZ (A)'!AL26*AL$168</f>
        <v>0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3.3289301110187535</v>
      </c>
      <c r="AR26" s="16">
        <f>+'MATRIZ (A)'!AR26*AR$168</f>
        <v>0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72.327142811713614</v>
      </c>
      <c r="AV26" s="16">
        <f>+'MATRIZ (A)'!AV26*AV$168</f>
        <v>0</v>
      </c>
      <c r="AW26" s="16">
        <f>+'MATRIZ (A)'!AW26*AW$168</f>
        <v>0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6.3689714792708935E-2</v>
      </c>
      <c r="BG26" s="16">
        <f>+'MATRIZ (A)'!BG26*BG$168</f>
        <v>0</v>
      </c>
      <c r="BH26" s="16">
        <f>+'MATRIZ (A)'!BH26*BH$168</f>
        <v>0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2.9569579003917199E-2</v>
      </c>
      <c r="BN26" s="16">
        <f>+'MATRIZ (A)'!BN26*BN$168</f>
        <v>0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9.2501303519829908E-2</v>
      </c>
      <c r="BS26" s="16">
        <f>+'MATRIZ (A)'!BS26*BS$168</f>
        <v>0</v>
      </c>
      <c r="BT26" s="16">
        <f>+'MATRIZ (A)'!BT26*BT$168</f>
        <v>0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0.52650371272776164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0.47429554696840243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4.7206146662360102E-2</v>
      </c>
      <c r="CH26" s="16">
        <f>+'MATRIZ (A)'!CH26*CH$168</f>
        <v>0</v>
      </c>
      <c r="CI26" s="16">
        <f>+'MATRIZ (A)'!CI26*CI$168</f>
        <v>0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1446.9270240854601</v>
      </c>
      <c r="CR26" s="16">
        <f>+'MATRIZ (A)'!CR26*CR$168</f>
        <v>2004.2233534320392</v>
      </c>
      <c r="CS26" s="16">
        <f>+'MATRIZ (A)'!CS26*CS$168</f>
        <v>0</v>
      </c>
      <c r="CT26" s="16">
        <f>+'MATRIZ (A)'!CT26*CT$168</f>
        <v>0.32904363826956728</v>
      </c>
      <c r="CU26" s="16">
        <f>+'MATRIZ (A)'!CU26*CU$168</f>
        <v>0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1.367856859753402</v>
      </c>
      <c r="CY26" s="16">
        <f>+'MATRIZ (A)'!CY26*CY$168</f>
        <v>0</v>
      </c>
      <c r="CZ26" s="16">
        <f>+'MATRIZ (A)'!CZ26*CZ$168</f>
        <v>0</v>
      </c>
      <c r="DA26" s="16">
        <f>+'MATRIZ (A)'!DA26*DA$168</f>
        <v>0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0</v>
      </c>
      <c r="DE26" s="16">
        <f>+'MATRIZ (A)'!DE26*DE$168</f>
        <v>0</v>
      </c>
      <c r="DF26" s="16">
        <f>+'MATRIZ (A)'!DF26*DF$168</f>
        <v>2.7945817985831473E-2</v>
      </c>
      <c r="DG26" s="16">
        <f>+'MATRIZ (A)'!DG26*DG$168</f>
        <v>0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0</v>
      </c>
      <c r="DS26" s="16">
        <f>+'MATRIZ (A)'!DS26*DS$168</f>
        <v>40.862489278614341</v>
      </c>
      <c r="DT26" s="16">
        <f>+'MATRIZ (A)'!DT26*DT$168</f>
        <v>109.32930019825289</v>
      </c>
      <c r="DU26" s="16">
        <f>+'MATRIZ (A)'!DU26*DU$168</f>
        <v>0</v>
      </c>
      <c r="DV26" s="16">
        <f>+'MATRIZ (A)'!DV26*DV$168</f>
        <v>232.61026678135781</v>
      </c>
      <c r="DW26" s="16">
        <f>+'MATRIZ (A)'!DW26*DW$168</f>
        <v>869.56166582374624</v>
      </c>
      <c r="DX26" s="16">
        <f>+'MATRIZ (A)'!DX26*DX$168</f>
        <v>0</v>
      </c>
      <c r="DY26" s="16">
        <f>+'MATRIZ (A)'!DY26*DY$168</f>
        <v>0</v>
      </c>
      <c r="DZ26" s="16">
        <f>+'MATRIZ (A)'!DZ26*DZ$168</f>
        <v>26.243737572624614</v>
      </c>
      <c r="EA26" s="16">
        <f>+'MATRIZ (A)'!EA26*EA$168</f>
        <v>64.638608208409551</v>
      </c>
      <c r="EB26" s="16">
        <f>+'MATRIZ (A)'!EB26*EB$168</f>
        <v>131.11048642048578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6934.4655166621606</v>
      </c>
      <c r="EJ26" s="20">
        <f>+'MATRIZ (I-A) INVERSA'!HY26</f>
        <v>13855.87441009386</v>
      </c>
      <c r="EK26" s="20">
        <f>+'MATRIZ (I-A) INVERSA'!HZ26</f>
        <v>0</v>
      </c>
      <c r="EL26" s="20">
        <f>+'MATRIZ (I-A) INVERSA'!IA26</f>
        <v>0</v>
      </c>
      <c r="EM26" s="20">
        <f>+'MATRIZ (I-A) INVERSA'!IB26</f>
        <v>0</v>
      </c>
      <c r="EN26" s="20">
        <f>+'MATRIZ (I-A) INVERSA'!IC26</f>
        <v>0</v>
      </c>
      <c r="EO26" s="20">
        <f>+'MATRIZ (I-A) INVERSA'!ID26</f>
        <v>0</v>
      </c>
      <c r="EP26" s="20">
        <f>+'MATRIZ (I-A) INVERSA'!IE26</f>
        <v>0</v>
      </c>
      <c r="EQ26" s="20">
        <f>+'MATRIZ (I-A) INVERSA'!IF26</f>
        <v>0</v>
      </c>
      <c r="ER26" s="20">
        <f>+'MATRIZ (I-A) INVERSA'!IG26</f>
        <v>0</v>
      </c>
      <c r="ES26" s="20">
        <f>+'MATRIZ (I-A) INVERSA'!IH26</f>
        <v>0</v>
      </c>
      <c r="ET26" s="20">
        <f>+'MATRIZ (I-A) INVERSA'!II26</f>
        <v>0</v>
      </c>
      <c r="EU26" s="20">
        <f>+'MATRIZ (I-A) INVERSA'!IJ26</f>
        <v>0</v>
      </c>
      <c r="EV26" s="20">
        <f>+'MATRIZ (I-A) INVERSA'!IK26</f>
        <v>0</v>
      </c>
      <c r="EW26" s="20">
        <f>+'MATRIZ (I-A) INVERSA'!IL26</f>
        <v>0</v>
      </c>
      <c r="EX26" s="20">
        <f>+'MATRIZ (I-A) INVERSA'!IM26</f>
        <v>161.35487698536508</v>
      </c>
      <c r="EY26" s="20">
        <f>+'MATRIZ (I-A) INVERSA'!IN26</f>
        <v>0</v>
      </c>
      <c r="EZ26" s="20">
        <f>+'MATRIZ (I-A) INVERSA'!IO26</f>
        <v>0</v>
      </c>
      <c r="FA26" s="20">
        <f>+'MATRIZ (I-A) INVERSA'!IP26</f>
        <v>0</v>
      </c>
      <c r="FB26" s="20">
        <f>+'MATRIZ (I-A) INVERSA'!IQ26</f>
        <v>0</v>
      </c>
      <c r="FC26" s="20">
        <f>+'MATRIZ (I-A) INVERSA'!IR26</f>
        <v>0</v>
      </c>
      <c r="FD26" s="20">
        <f>+'MATRIZ (I-A) INVERSA'!IS26</f>
        <v>0</v>
      </c>
      <c r="FE26" s="20">
        <f>+'MATRIZ (I-A) INVERSA'!IT26</f>
        <v>0</v>
      </c>
      <c r="FF26" s="20">
        <f>+'MATRIZ (I-A) INVERSA'!IU26</f>
        <v>0</v>
      </c>
      <c r="FG26" s="18">
        <f t="shared" si="2"/>
        <v>14017.229287079226</v>
      </c>
      <c r="FH26" s="17">
        <f t="shared" si="1"/>
        <v>20951.694803741386</v>
      </c>
      <c r="FI26" s="28"/>
      <c r="FJ26" s="17">
        <v>20951.694803741386</v>
      </c>
      <c r="FK26" s="48">
        <f t="shared" si="3"/>
        <v>0</v>
      </c>
      <c r="FM26" s="46">
        <f>+IFERROR((FH26/'MIP 2017'!FH26*100-100),0)</f>
        <v>0.98892511118751258</v>
      </c>
      <c r="FP26" s="15">
        <f t="shared" si="4"/>
        <v>0</v>
      </c>
      <c r="FQ26" s="15">
        <f t="shared" si="5"/>
        <v>0</v>
      </c>
      <c r="FR26" s="15">
        <f t="shared" si="6"/>
        <v>0</v>
      </c>
    </row>
    <row r="27" spans="1:174" s="7" customFormat="1" ht="21.95" customHeight="1" thickBot="1" x14ac:dyDescent="0.25">
      <c r="A27" s="137" t="s">
        <v>115</v>
      </c>
      <c r="B27" s="138" t="s">
        <v>116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16.41191359927091</v>
      </c>
      <c r="J27" s="16">
        <f>+'MATRIZ (A)'!J27*J$168</f>
        <v>0</v>
      </c>
      <c r="K27" s="16">
        <f>+'MATRIZ (A)'!K27*K$168</f>
        <v>25.22539327218777</v>
      </c>
      <c r="L27" s="16">
        <f>+'MATRIZ (A)'!L27*L$168</f>
        <v>391.2260046946779</v>
      </c>
      <c r="M27" s="16">
        <f>+'MATRIZ (A)'!M27*M$168</f>
        <v>0</v>
      </c>
      <c r="N27" s="16">
        <f>+'MATRIZ (A)'!N27*N$168</f>
        <v>954.60820976347395</v>
      </c>
      <c r="O27" s="16">
        <f>+'MATRIZ (A)'!O27*O$168</f>
        <v>138.86632995484837</v>
      </c>
      <c r="P27" s="16">
        <f>+'MATRIZ (A)'!P27*P$168</f>
        <v>266.91355650729082</v>
      </c>
      <c r="Q27" s="16">
        <f>+'MATRIZ (A)'!Q27*Q$168</f>
        <v>147.3543060308107</v>
      </c>
      <c r="R27" s="16">
        <f>+'MATRIZ (A)'!R27*R$168</f>
        <v>6497.2865463335329</v>
      </c>
      <c r="S27" s="16">
        <f>+'MATRIZ (A)'!S27*S$168</f>
        <v>176.42103104454873</v>
      </c>
      <c r="T27" s="16">
        <f>+'MATRIZ (A)'!T27*T$168</f>
        <v>655.59813381474862</v>
      </c>
      <c r="U27" s="16">
        <f>+'MATRIZ (A)'!U27*U$168</f>
        <v>302.82885982423011</v>
      </c>
      <c r="V27" s="16">
        <f>+'MATRIZ (A)'!V27*V$168</f>
        <v>231.59165202835689</v>
      </c>
      <c r="W27" s="16">
        <f>+'MATRIZ (A)'!W27*W$168</f>
        <v>1102.0527478776328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0.27730265902404883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33.290418745288349</v>
      </c>
      <c r="AJ27" s="16">
        <f>+'MATRIZ (A)'!AJ27*AJ$168</f>
        <v>0</v>
      </c>
      <c r="AK27" s="16">
        <f>+'MATRIZ (A)'!AK27*AK$168</f>
        <v>76750.682283234884</v>
      </c>
      <c r="AL27" s="16">
        <f>+'MATRIZ (A)'!AL27*AL$168</f>
        <v>0</v>
      </c>
      <c r="AM27" s="16">
        <f>+'MATRIZ (A)'!AM27*AM$168</f>
        <v>79.989528098636953</v>
      </c>
      <c r="AN27" s="16">
        <f>+'MATRIZ (A)'!AN27*AN$168</f>
        <v>63.644836153825651</v>
      </c>
      <c r="AO27" s="16">
        <f>+'MATRIZ (A)'!AO27*AO$168</f>
        <v>10.677225007043083</v>
      </c>
      <c r="AP27" s="16">
        <f>+'MATRIZ (A)'!AP27*AP$168</f>
        <v>11.582080861392217</v>
      </c>
      <c r="AQ27" s="16">
        <f>+'MATRIZ (A)'!AQ27*AQ$168</f>
        <v>1.5453506991619166</v>
      </c>
      <c r="AR27" s="16">
        <f>+'MATRIZ (A)'!AR27*AR$168</f>
        <v>0</v>
      </c>
      <c r="AS27" s="16">
        <f>+'MATRIZ (A)'!AS27*AS$168</f>
        <v>0</v>
      </c>
      <c r="AT27" s="16">
        <f>+'MATRIZ (A)'!AT27*AT$168</f>
        <v>0</v>
      </c>
      <c r="AU27" s="16">
        <f>+'MATRIZ (A)'!AU27*AU$168</f>
        <v>25.524539226123974</v>
      </c>
      <c r="AV27" s="16">
        <f>+'MATRIZ (A)'!AV27*AV$168</f>
        <v>0</v>
      </c>
      <c r="AW27" s="16">
        <f>+'MATRIZ (A)'!AW27*AW$168</f>
        <v>0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2.3829914933129812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7.6711220629062493E-2</v>
      </c>
      <c r="BG27" s="16">
        <f>+'MATRIZ (A)'!BG27*BG$168</f>
        <v>0</v>
      </c>
      <c r="BH27" s="16">
        <f>+'MATRIZ (A)'!BH27*BH$168</f>
        <v>32.459636995397027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3.5615146123054386E-2</v>
      </c>
      <c r="BN27" s="16">
        <f>+'MATRIZ (A)'!BN27*BN$168</f>
        <v>0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0.11141340365364411</v>
      </c>
      <c r="BS27" s="16">
        <f>+'MATRIZ (A)'!BS27*BS$168</f>
        <v>0</v>
      </c>
      <c r="BT27" s="16">
        <f>+'MATRIZ (A)'!BT27*BT$168</f>
        <v>0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39.728883696679517</v>
      </c>
      <c r="BY27" s="16">
        <f>+'MATRIZ (A)'!BY27*BY$168</f>
        <v>0.30879990538162538</v>
      </c>
      <c r="BZ27" s="16">
        <f>+'MATRIZ (A)'!BZ27*BZ$168</f>
        <v>0.28462198369880143</v>
      </c>
      <c r="CA27" s="16">
        <f>+'MATRIZ (A)'!CA27*CA$168</f>
        <v>0.57126634128121623</v>
      </c>
      <c r="CB27" s="16">
        <f>+'MATRIZ (A)'!CB27*CB$168</f>
        <v>0</v>
      </c>
      <c r="CC27" s="16">
        <f>+'MATRIZ (A)'!CC27*CC$168</f>
        <v>5.4622945391661144</v>
      </c>
      <c r="CD27" s="16">
        <f>+'MATRIZ (A)'!CD27*CD$168</f>
        <v>0</v>
      </c>
      <c r="CE27" s="16">
        <f>+'MATRIZ (A)'!CE27*CE$168</f>
        <v>0.66036597462303437</v>
      </c>
      <c r="CF27" s="16">
        <f>+'MATRIZ (A)'!CF27*CF$168</f>
        <v>0</v>
      </c>
      <c r="CG27" s="16">
        <f>+'MATRIZ (A)'!CG27*CG$168</f>
        <v>6.5299586498888049E-2</v>
      </c>
      <c r="CH27" s="16">
        <f>+'MATRIZ (A)'!CH27*CH$168</f>
        <v>0</v>
      </c>
      <c r="CI27" s="16">
        <f>+'MATRIZ (A)'!CI27*CI$168</f>
        <v>0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5227.330368535504</v>
      </c>
      <c r="CR27" s="16">
        <f>+'MATRIZ (A)'!CR27*CR$168</f>
        <v>5871.1329213621038</v>
      </c>
      <c r="CS27" s="16">
        <f>+'MATRIZ (A)'!CS27*CS$168</f>
        <v>4.9520174245432272E-2</v>
      </c>
      <c r="CT27" s="16">
        <f>+'MATRIZ (A)'!CT27*CT$168</f>
        <v>0.37263849836228385</v>
      </c>
      <c r="CU27" s="16">
        <f>+'MATRIZ (A)'!CU27*CU$168</f>
        <v>0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1.6475182798201504</v>
      </c>
      <c r="CY27" s="16">
        <f>+'MATRIZ (A)'!CY27*CY$168</f>
        <v>0</v>
      </c>
      <c r="CZ27" s="16">
        <f>+'MATRIZ (A)'!CZ27*CZ$168</f>
        <v>0</v>
      </c>
      <c r="DA27" s="16">
        <f>+'MATRIZ (A)'!DA27*DA$168</f>
        <v>0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0</v>
      </c>
      <c r="DE27" s="16">
        <f>+'MATRIZ (A)'!DE27*DE$168</f>
        <v>0</v>
      </c>
      <c r="DF27" s="16">
        <f>+'MATRIZ (A)'!DF27*DF$168</f>
        <v>5.275848210005865</v>
      </c>
      <c r="DG27" s="16">
        <f>+'MATRIZ (A)'!DG27*DG$168</f>
        <v>0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20.605716023832471</v>
      </c>
      <c r="DR27" s="16">
        <f>+'MATRIZ (A)'!DR27*DR$168</f>
        <v>0</v>
      </c>
      <c r="DS27" s="16">
        <f>+'MATRIZ (A)'!DS27*DS$168</f>
        <v>135.19403399920483</v>
      </c>
      <c r="DT27" s="16">
        <f>+'MATRIZ (A)'!DT27*DT$168</f>
        <v>23.52522131872847</v>
      </c>
      <c r="DU27" s="16">
        <f>+'MATRIZ (A)'!DU27*DU$168</f>
        <v>0</v>
      </c>
      <c r="DV27" s="16">
        <f>+'MATRIZ (A)'!DV27*DV$168</f>
        <v>2169.7640528614111</v>
      </c>
      <c r="DW27" s="16">
        <f>+'MATRIZ (A)'!DW27*DW$168</f>
        <v>318.07226372297362</v>
      </c>
      <c r="DX27" s="16">
        <f>+'MATRIZ (A)'!DX27*DX$168</f>
        <v>0</v>
      </c>
      <c r="DY27" s="16">
        <f>+'MATRIZ (A)'!DY27*DY$168</f>
        <v>0</v>
      </c>
      <c r="DZ27" s="16">
        <f>+'MATRIZ (A)'!DZ27*DZ$168</f>
        <v>11.890620184259225</v>
      </c>
      <c r="EA27" s="16">
        <f>+'MATRIZ (A)'!EA27*EA$168</f>
        <v>24.958584858381563</v>
      </c>
      <c r="EB27" s="16">
        <f>+'MATRIZ (A)'!EB27*EB$168</f>
        <v>2.1610652170417259E-3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101775.56761881146</v>
      </c>
      <c r="EJ27" s="20">
        <f>+'MATRIZ (I-A) INVERSA'!HY27</f>
        <v>10472.75460137413</v>
      </c>
      <c r="EK27" s="20">
        <f>+'MATRIZ (I-A) INVERSA'!HZ27</f>
        <v>65.503942071951514</v>
      </c>
      <c r="EL27" s="20">
        <f>+'MATRIZ (I-A) INVERSA'!IA27</f>
        <v>225.89316548363871</v>
      </c>
      <c r="EM27" s="20">
        <f>+'MATRIZ (I-A) INVERSA'!IB27</f>
        <v>0</v>
      </c>
      <c r="EN27" s="20">
        <f>+'MATRIZ (I-A) INVERSA'!IC27</f>
        <v>0</v>
      </c>
      <c r="EO27" s="20">
        <f>+'MATRIZ (I-A) INVERSA'!ID27</f>
        <v>0</v>
      </c>
      <c r="EP27" s="20">
        <f>+'MATRIZ (I-A) INVERSA'!IE27</f>
        <v>0</v>
      </c>
      <c r="EQ27" s="20">
        <f>+'MATRIZ (I-A) INVERSA'!IF27</f>
        <v>0</v>
      </c>
      <c r="ER27" s="20">
        <f>+'MATRIZ (I-A) INVERSA'!IG27</f>
        <v>0</v>
      </c>
      <c r="ES27" s="20">
        <f>+'MATRIZ (I-A) INVERSA'!IH27</f>
        <v>0</v>
      </c>
      <c r="ET27" s="20">
        <f>+'MATRIZ (I-A) INVERSA'!II27</f>
        <v>0</v>
      </c>
      <c r="EU27" s="20">
        <f>+'MATRIZ (I-A) INVERSA'!IJ27</f>
        <v>0</v>
      </c>
      <c r="EV27" s="20">
        <f>+'MATRIZ (I-A) INVERSA'!IK27</f>
        <v>0</v>
      </c>
      <c r="EW27" s="20">
        <f>+'MATRIZ (I-A) INVERSA'!IL27</f>
        <v>0</v>
      </c>
      <c r="EX27" s="20">
        <f>+'MATRIZ (I-A) INVERSA'!IM27</f>
        <v>530793.07420783979</v>
      </c>
      <c r="EY27" s="20">
        <f>+'MATRIZ (I-A) INVERSA'!IN27</f>
        <v>27.975516988207438</v>
      </c>
      <c r="EZ27" s="20">
        <f>+'MATRIZ (I-A) INVERSA'!IO27</f>
        <v>0.73352727320102351</v>
      </c>
      <c r="FA27" s="20">
        <f>+'MATRIZ (I-A) INVERSA'!IP27</f>
        <v>0.52497842527577476</v>
      </c>
      <c r="FB27" s="20">
        <f>+'MATRIZ (I-A) INVERSA'!IQ27</f>
        <v>1.5010681701516575</v>
      </c>
      <c r="FC27" s="20">
        <f>+'MATRIZ (I-A) INVERSA'!IR27</f>
        <v>0</v>
      </c>
      <c r="FD27" s="20">
        <f>+'MATRIZ (I-A) INVERSA'!IS27</f>
        <v>5.3436740202113908</v>
      </c>
      <c r="FE27" s="20">
        <f>+'MATRIZ (I-A) INVERSA'!IT27</f>
        <v>0.10582112877111974</v>
      </c>
      <c r="FF27" s="20">
        <f>+'MATRIZ (I-A) INVERSA'!IU27</f>
        <v>0</v>
      </c>
      <c r="FG27" s="18">
        <f t="shared" si="2"/>
        <v>541593.41050277534</v>
      </c>
      <c r="FH27" s="17">
        <f t="shared" si="1"/>
        <v>643368.97812158684</v>
      </c>
      <c r="FI27" s="28"/>
      <c r="FJ27" s="17">
        <v>643368.97812158638</v>
      </c>
      <c r="FK27" s="48">
        <f t="shared" si="3"/>
        <v>0</v>
      </c>
      <c r="FM27" s="46">
        <f>+IFERROR((FH27/'MIP 2017'!FH27*100-100),0)</f>
        <v>0.11201455038720098</v>
      </c>
      <c r="FP27" s="15">
        <f t="shared" si="4"/>
        <v>291.3971075555902</v>
      </c>
      <c r="FQ27" s="15">
        <f t="shared" si="5"/>
        <v>0</v>
      </c>
      <c r="FR27" s="15">
        <f t="shared" si="6"/>
        <v>36.184586005818403</v>
      </c>
    </row>
    <row r="28" spans="1:174" s="7" customFormat="1" ht="21.95" customHeight="1" thickBot="1" x14ac:dyDescent="0.25">
      <c r="A28" s="137" t="s">
        <v>117</v>
      </c>
      <c r="B28" s="138" t="s">
        <v>118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0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76262.805070279283</v>
      </c>
      <c r="AM28" s="16">
        <f>+'MATRIZ (A)'!AM28*AM$168</f>
        <v>0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3235.9313958824505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0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0.16574109880160229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79498.902207260529</v>
      </c>
      <c r="EJ28" s="20">
        <f>+'MATRIZ (I-A) INVERSA'!HY28</f>
        <v>0</v>
      </c>
      <c r="EK28" s="20">
        <f>+'MATRIZ (I-A) INVERSA'!HZ28</f>
        <v>0</v>
      </c>
      <c r="EL28" s="20">
        <f>+'MATRIZ (I-A) INVERSA'!IA28</f>
        <v>0</v>
      </c>
      <c r="EM28" s="20">
        <f>+'MATRIZ (I-A) INVERSA'!IB28</f>
        <v>0</v>
      </c>
      <c r="EN28" s="20">
        <f>+'MATRIZ (I-A) INVERSA'!IC28</f>
        <v>0</v>
      </c>
      <c r="EO28" s="20">
        <f>+'MATRIZ (I-A) INVERSA'!ID28</f>
        <v>0</v>
      </c>
      <c r="EP28" s="20">
        <f>+'MATRIZ (I-A) INVERSA'!IE28</f>
        <v>0</v>
      </c>
      <c r="EQ28" s="20">
        <f>+'MATRIZ (I-A) INVERSA'!IF28</f>
        <v>0</v>
      </c>
      <c r="ER28" s="20">
        <f>+'MATRIZ (I-A) INVERSA'!IG28</f>
        <v>0</v>
      </c>
      <c r="ES28" s="20">
        <f>+'MATRIZ (I-A) INVERSA'!IH28</f>
        <v>0</v>
      </c>
      <c r="ET28" s="20">
        <f>+'MATRIZ (I-A) INVERSA'!II28</f>
        <v>0</v>
      </c>
      <c r="EU28" s="20">
        <f>+'MATRIZ (I-A) INVERSA'!IJ28</f>
        <v>0</v>
      </c>
      <c r="EV28" s="20">
        <f>+'MATRIZ (I-A) INVERSA'!IK28</f>
        <v>0</v>
      </c>
      <c r="EW28" s="20">
        <f>+'MATRIZ (I-A) INVERSA'!IL28</f>
        <v>0</v>
      </c>
      <c r="EX28" s="20">
        <f>+'MATRIZ (I-A) INVERSA'!IM28</f>
        <v>0</v>
      </c>
      <c r="EY28" s="20">
        <f>+'MATRIZ (I-A) INVERSA'!IN28</f>
        <v>0</v>
      </c>
      <c r="EZ28" s="20">
        <f>+'MATRIZ (I-A) INVERSA'!IO28</f>
        <v>0</v>
      </c>
      <c r="FA28" s="20">
        <f>+'MATRIZ (I-A) INVERSA'!IP28</f>
        <v>0</v>
      </c>
      <c r="FB28" s="20">
        <f>+'MATRIZ (I-A) INVERSA'!IQ28</f>
        <v>0</v>
      </c>
      <c r="FC28" s="20">
        <f>+'MATRIZ (I-A) INVERSA'!IR28</f>
        <v>0</v>
      </c>
      <c r="FD28" s="20">
        <f>+'MATRIZ (I-A) INVERSA'!IS28</f>
        <v>0</v>
      </c>
      <c r="FE28" s="20">
        <f>+'MATRIZ (I-A) INVERSA'!IT28</f>
        <v>0</v>
      </c>
      <c r="FF28" s="20">
        <f>+'MATRIZ (I-A) INVERSA'!IU28</f>
        <v>0</v>
      </c>
      <c r="FG28" s="18">
        <f t="shared" si="2"/>
        <v>0</v>
      </c>
      <c r="FH28" s="17">
        <f t="shared" si="1"/>
        <v>79498.902207260529</v>
      </c>
      <c r="FI28" s="28"/>
      <c r="FJ28" s="17">
        <v>79498.902207260602</v>
      </c>
      <c r="FK28" s="48">
        <f t="shared" si="3"/>
        <v>0</v>
      </c>
      <c r="FM28" s="46">
        <f>+IFERROR((FH28/'MIP 2017'!FH28*100-100),0)</f>
        <v>0.60832295935648517</v>
      </c>
      <c r="FP28" s="15">
        <f t="shared" si="4"/>
        <v>0</v>
      </c>
      <c r="FQ28" s="15">
        <f t="shared" si="5"/>
        <v>0</v>
      </c>
      <c r="FR28" s="15">
        <f t="shared" si="6"/>
        <v>0</v>
      </c>
    </row>
    <row r="29" spans="1:174" s="7" customFormat="1" ht="21.95" customHeight="1" thickBot="1" x14ac:dyDescent="0.25">
      <c r="A29" s="137" t="s">
        <v>119</v>
      </c>
      <c r="B29" s="138" t="s">
        <v>120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536.71686047087235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3921.3184614934471</v>
      </c>
      <c r="AR29" s="16">
        <f>+'MATRIZ (A)'!AR29*AR$168</f>
        <v>0</v>
      </c>
      <c r="AS29" s="16">
        <f>+'MATRIZ (A)'!AS29*AS$168</f>
        <v>155935.83585037562</v>
      </c>
      <c r="AT29" s="16">
        <f>+'MATRIZ (A)'!AT29*AT$168</f>
        <v>0</v>
      </c>
      <c r="AU29" s="16">
        <f>+'MATRIZ (A)'!AU29*AU$168</f>
        <v>0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0</v>
      </c>
      <c r="BE29" s="16">
        <f>+'MATRIZ (A)'!BE29*BE$168</f>
        <v>0</v>
      </c>
      <c r="BF29" s="16">
        <f>+'MATRIZ (A)'!BF29*BF$168</f>
        <v>4.0752136379721221E-2</v>
      </c>
      <c r="BG29" s="16">
        <f>+'MATRIZ (A)'!BG29*BG$168</f>
        <v>0</v>
      </c>
      <c r="BH29" s="16">
        <f>+'MATRIZ (A)'!BH29*BH$168</f>
        <v>0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1.8920221580212254E-2</v>
      </c>
      <c r="BN29" s="16">
        <f>+'MATRIZ (A)'!BN29*BN$168</f>
        <v>0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5.9187354639773558E-2</v>
      </c>
      <c r="BS29" s="16">
        <f>+'MATRIZ (A)'!BS29*BS$168</f>
        <v>0</v>
      </c>
      <c r="BT29" s="16">
        <f>+'MATRIZ (A)'!BT29*BT$168</f>
        <v>0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0.3034800340566684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3.0205054819398378E-2</v>
      </c>
      <c r="CH29" s="16">
        <f>+'MATRIZ (A)'!CH29*CH$168</f>
        <v>0</v>
      </c>
      <c r="CI29" s="16">
        <f>+'MATRIZ (A)'!CI29*CI$168</f>
        <v>0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3.9582890882685434E-5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0.87522906136469625</v>
      </c>
      <c r="CY29" s="16">
        <f>+'MATRIZ (A)'!CY29*CY$168</f>
        <v>0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0</v>
      </c>
      <c r="DE29" s="16">
        <f>+'MATRIZ (A)'!DE29*DE$168</f>
        <v>0</v>
      </c>
      <c r="DF29" s="16">
        <f>+'MATRIZ (A)'!DF29*DF$168</f>
        <v>1.7881251148762309E-2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26.146038513703946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6.677069723720269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160428.03997527427</v>
      </c>
      <c r="EJ29" s="20">
        <f>+'MATRIZ (I-A) INVERSA'!HY29</f>
        <v>0</v>
      </c>
      <c r="EK29" s="20">
        <f>+'MATRIZ (I-A) INVERSA'!HZ29</f>
        <v>0</v>
      </c>
      <c r="EL29" s="20">
        <f>+'MATRIZ (I-A) INVERSA'!IA29</f>
        <v>0</v>
      </c>
      <c r="EM29" s="20">
        <f>+'MATRIZ (I-A) INVERSA'!IB29</f>
        <v>0</v>
      </c>
      <c r="EN29" s="20">
        <f>+'MATRIZ (I-A) INVERSA'!IC29</f>
        <v>0</v>
      </c>
      <c r="EO29" s="20">
        <f>+'MATRIZ (I-A) INVERSA'!ID29</f>
        <v>0</v>
      </c>
      <c r="EP29" s="20">
        <f>+'MATRIZ (I-A) INVERSA'!IE29</f>
        <v>0</v>
      </c>
      <c r="EQ29" s="20">
        <f>+'MATRIZ (I-A) INVERSA'!IF29</f>
        <v>0</v>
      </c>
      <c r="ER29" s="20">
        <f>+'MATRIZ (I-A) INVERSA'!IG29</f>
        <v>0</v>
      </c>
      <c r="ES29" s="20">
        <f>+'MATRIZ (I-A) INVERSA'!IH29</f>
        <v>0</v>
      </c>
      <c r="ET29" s="20">
        <f>+'MATRIZ (I-A) INVERSA'!II29</f>
        <v>0</v>
      </c>
      <c r="EU29" s="20">
        <f>+'MATRIZ (I-A) INVERSA'!IJ29</f>
        <v>0</v>
      </c>
      <c r="EV29" s="20">
        <f>+'MATRIZ (I-A) INVERSA'!IK29</f>
        <v>9932.3615796025824</v>
      </c>
      <c r="EW29" s="20">
        <f>+'MATRIZ (I-A) INVERSA'!IL29</f>
        <v>-5610.2506696274895</v>
      </c>
      <c r="EX29" s="20">
        <f>+'MATRIZ (I-A) INVERSA'!IM29</f>
        <v>18.38188475883463</v>
      </c>
      <c r="EY29" s="20">
        <f>+'MATRIZ (I-A) INVERSA'!IN29</f>
        <v>0</v>
      </c>
      <c r="EZ29" s="20">
        <f>+'MATRIZ (I-A) INVERSA'!IO29</f>
        <v>0</v>
      </c>
      <c r="FA29" s="20">
        <f>+'MATRIZ (I-A) INVERSA'!IP29</f>
        <v>0</v>
      </c>
      <c r="FB29" s="20">
        <f>+'MATRIZ (I-A) INVERSA'!IQ29</f>
        <v>0</v>
      </c>
      <c r="FC29" s="20">
        <f>+'MATRIZ (I-A) INVERSA'!IR29</f>
        <v>0</v>
      </c>
      <c r="FD29" s="20">
        <f>+'MATRIZ (I-A) INVERSA'!IS29</f>
        <v>0</v>
      </c>
      <c r="FE29" s="20">
        <f>+'MATRIZ (I-A) INVERSA'!IT29</f>
        <v>0</v>
      </c>
      <c r="FF29" s="20">
        <f>+'MATRIZ (I-A) INVERSA'!IU29</f>
        <v>0</v>
      </c>
      <c r="FG29" s="18">
        <f t="shared" si="2"/>
        <v>4340.4927947339274</v>
      </c>
      <c r="FH29" s="17">
        <f t="shared" si="1"/>
        <v>164768.5327700082</v>
      </c>
      <c r="FI29" s="28"/>
      <c r="FJ29" s="17">
        <v>164768.53277000826</v>
      </c>
      <c r="FK29" s="48">
        <f t="shared" si="3"/>
        <v>0</v>
      </c>
      <c r="FM29" s="46">
        <f>+IFERROR((FH29/'MIP 2017'!FH29*100-100),0)</f>
        <v>0.1536663022702669</v>
      </c>
      <c r="FP29" s="15">
        <f t="shared" si="4"/>
        <v>0</v>
      </c>
      <c r="FQ29" s="15">
        <f t="shared" si="5"/>
        <v>0</v>
      </c>
      <c r="FR29" s="15">
        <f t="shared" si="6"/>
        <v>0</v>
      </c>
    </row>
    <row r="30" spans="1:174" s="7" customFormat="1" ht="21.95" customHeight="1" thickBot="1" x14ac:dyDescent="0.25">
      <c r="A30" s="137" t="s">
        <v>121</v>
      </c>
      <c r="B30" s="138" t="s">
        <v>122</v>
      </c>
      <c r="C30" s="16">
        <f>+'MATRIZ (A)'!C30*C$168</f>
        <v>0</v>
      </c>
      <c r="D30" s="16">
        <f>+'MATRIZ (A)'!D30*D$168</f>
        <v>0</v>
      </c>
      <c r="E30" s="16">
        <f>+'MATRIZ (A)'!E30*E$168</f>
        <v>0</v>
      </c>
      <c r="F30" s="16">
        <f>+'MATRIZ (A)'!F30*F$168</f>
        <v>0</v>
      </c>
      <c r="G30" s="16">
        <f>+'MATRIZ (A)'!G30*G$168</f>
        <v>694.35550839220627</v>
      </c>
      <c r="H30" s="16">
        <f>+'MATRIZ (A)'!H30*H$168</f>
        <v>0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98.605323442477726</v>
      </c>
      <c r="V30" s="16">
        <f>+'MATRIZ (A)'!V30*V$168</f>
        <v>0</v>
      </c>
      <c r="W30" s="16">
        <f>+'MATRIZ (A)'!W30*W$168</f>
        <v>0</v>
      </c>
      <c r="X30" s="16">
        <f>+'MATRIZ (A)'!X30*X$168</f>
        <v>2.4488686037087497</v>
      </c>
      <c r="Y30" s="16">
        <f>+'MATRIZ (A)'!Y30*Y$168</f>
        <v>0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45.814929240583695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123.81981540351315</v>
      </c>
      <c r="AJ30" s="16">
        <f>+'MATRIZ (A)'!AJ30*AJ$168</f>
        <v>0</v>
      </c>
      <c r="AK30" s="16">
        <f>+'MATRIZ (A)'!AK30*AK$168</f>
        <v>18178.340792695046</v>
      </c>
      <c r="AL30" s="16">
        <f>+'MATRIZ (A)'!AL30*AL$168</f>
        <v>0</v>
      </c>
      <c r="AM30" s="16">
        <f>+'MATRIZ (A)'!AM30*AM$168</f>
        <v>214.22620274322296</v>
      </c>
      <c r="AN30" s="16">
        <f>+'MATRIZ (A)'!AN30*AN$168</f>
        <v>0</v>
      </c>
      <c r="AO30" s="16">
        <f>+'MATRIZ (A)'!AO30*AO$168</f>
        <v>57.326806724150345</v>
      </c>
      <c r="AP30" s="16">
        <f>+'MATRIZ (A)'!AP30*AP$168</f>
        <v>140.86194945133568</v>
      </c>
      <c r="AQ30" s="16">
        <f>+'MATRIZ (A)'!AQ30*AQ$168</f>
        <v>6.7731627046459302</v>
      </c>
      <c r="AR30" s="16">
        <f>+'MATRIZ (A)'!AR30*AR$168</f>
        <v>0</v>
      </c>
      <c r="AS30" s="16">
        <f>+'MATRIZ (A)'!AS30*AS$168</f>
        <v>0</v>
      </c>
      <c r="AT30" s="16">
        <f>+'MATRIZ (A)'!AT30*AT$168</f>
        <v>0</v>
      </c>
      <c r="AU30" s="16">
        <f>+'MATRIZ (A)'!AU30*AU$168</f>
        <v>398.38361360194818</v>
      </c>
      <c r="AV30" s="16">
        <f>+'MATRIZ (A)'!AV30*AV$168</f>
        <v>0</v>
      </c>
      <c r="AW30" s="16">
        <f>+'MATRIZ (A)'!AW30*AW$168</f>
        <v>0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1.6428186974102144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0.10509782352052577</v>
      </c>
      <c r="BG30" s="16">
        <f>+'MATRIZ (A)'!BG30*BG$168</f>
        <v>0</v>
      </c>
      <c r="BH30" s="16">
        <f>+'MATRIZ (A)'!BH30*BH$168</f>
        <v>103.68973987947922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4.8794352523709179E-2</v>
      </c>
      <c r="BN30" s="16">
        <f>+'MATRIZ (A)'!BN30*BN$168</f>
        <v>0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0.1526413755248687</v>
      </c>
      <c r="BS30" s="16">
        <f>+'MATRIZ (A)'!BS30*BS$168</f>
        <v>0</v>
      </c>
      <c r="BT30" s="16">
        <f>+'MATRIZ (A)'!BT30*BT$168</f>
        <v>0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1.0038209185979241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0.78266058898355795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7.7897401286097984E-2</v>
      </c>
      <c r="CH30" s="16">
        <f>+'MATRIZ (A)'!CH30*CH$168</f>
        <v>0</v>
      </c>
      <c r="CI30" s="16">
        <f>+'MATRIZ (A)'!CI30*CI$168</f>
        <v>0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1154.3228935000532</v>
      </c>
      <c r="CR30" s="16">
        <f>+'MATRIZ (A)'!CR30*CR$168</f>
        <v>4135.1007590658155</v>
      </c>
      <c r="CS30" s="16">
        <f>+'MATRIZ (A)'!CS30*CS$168</f>
        <v>0.19192517074569895</v>
      </c>
      <c r="CT30" s="16">
        <f>+'MATRIZ (A)'!CT30*CT$168</f>
        <v>0.62734768861420775</v>
      </c>
      <c r="CU30" s="16">
        <f>+'MATRIZ (A)'!CU30*CU$168</f>
        <v>0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2.2571741656497544</v>
      </c>
      <c r="CY30" s="16">
        <f>+'MATRIZ (A)'!CY30*CY$168</f>
        <v>0</v>
      </c>
      <c r="CZ30" s="16">
        <f>+'MATRIZ (A)'!CZ30*CZ$168</f>
        <v>0</v>
      </c>
      <c r="DA30" s="16">
        <f>+'MATRIZ (A)'!DA30*DA$168</f>
        <v>0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0</v>
      </c>
      <c r="DE30" s="16">
        <f>+'MATRIZ (A)'!DE30*DE$168</f>
        <v>0</v>
      </c>
      <c r="DF30" s="16">
        <f>+'MATRIZ (A)'!DF30*DF$168</f>
        <v>4.6114897144238394E-2</v>
      </c>
      <c r="DG30" s="16">
        <f>+'MATRIZ (A)'!DG30*DG$168</f>
        <v>0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0</v>
      </c>
      <c r="DS30" s="16">
        <f>+'MATRIZ (A)'!DS30*DS$168</f>
        <v>67.429391084426996</v>
      </c>
      <c r="DT30" s="16">
        <f>+'MATRIZ (A)'!DT30*DT$168</f>
        <v>278.12108897758338</v>
      </c>
      <c r="DU30" s="16">
        <f>+'MATRIZ (A)'!DU30*DU$168</f>
        <v>0</v>
      </c>
      <c r="DV30" s="16">
        <f>+'MATRIZ (A)'!DV30*DV$168</f>
        <v>3347.2760554472161</v>
      </c>
      <c r="DW30" s="16">
        <f>+'MATRIZ (A)'!DW30*DW$168</f>
        <v>3982.0885968681241</v>
      </c>
      <c r="DX30" s="16">
        <f>+'MATRIZ (A)'!DX30*DX$168</f>
        <v>0</v>
      </c>
      <c r="DY30" s="16">
        <f>+'MATRIZ (A)'!DY30*DY$168</f>
        <v>0</v>
      </c>
      <c r="DZ30" s="16">
        <f>+'MATRIZ (A)'!DZ30*DZ$168</f>
        <v>8.0080880699699986</v>
      </c>
      <c r="EA30" s="16">
        <f>+'MATRIZ (A)'!EA30*EA$168</f>
        <v>95.870240787527109</v>
      </c>
      <c r="EB30" s="16">
        <f>+'MATRIZ (A)'!EB30*EB$168</f>
        <v>0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0</v>
      </c>
      <c r="EH30" s="16">
        <f>+'MATRIZ (A)'!EH30*EH$168</f>
        <v>0</v>
      </c>
      <c r="EI30" s="18">
        <f t="shared" si="0"/>
        <v>33139.800119763029</v>
      </c>
      <c r="EJ30" s="20">
        <f>+'MATRIZ (I-A) INVERSA'!HY30</f>
        <v>52491.59489369169</v>
      </c>
      <c r="EK30" s="20">
        <f>+'MATRIZ (I-A) INVERSA'!HZ30</f>
        <v>104.64271047155019</v>
      </c>
      <c r="EL30" s="20">
        <f>+'MATRIZ (I-A) INVERSA'!IA30</f>
        <v>360.8648940126626</v>
      </c>
      <c r="EM30" s="20">
        <f>+'MATRIZ (I-A) INVERSA'!IB30</f>
        <v>0</v>
      </c>
      <c r="EN30" s="20">
        <f>+'MATRIZ (I-A) INVERSA'!IC30</f>
        <v>0</v>
      </c>
      <c r="EO30" s="20">
        <f>+'MATRIZ (I-A) INVERSA'!ID30</f>
        <v>0</v>
      </c>
      <c r="EP30" s="20">
        <f>+'MATRIZ (I-A) INVERSA'!IE30</f>
        <v>0</v>
      </c>
      <c r="EQ30" s="20">
        <f>+'MATRIZ (I-A) INVERSA'!IF30</f>
        <v>0</v>
      </c>
      <c r="ER30" s="20">
        <f>+'MATRIZ (I-A) INVERSA'!IG30</f>
        <v>0</v>
      </c>
      <c r="ES30" s="20">
        <f>+'MATRIZ (I-A) INVERSA'!IH30</f>
        <v>0</v>
      </c>
      <c r="ET30" s="20">
        <f>+'MATRIZ (I-A) INVERSA'!II30</f>
        <v>0</v>
      </c>
      <c r="EU30" s="20">
        <f>+'MATRIZ (I-A) INVERSA'!IJ30</f>
        <v>0</v>
      </c>
      <c r="EV30" s="20">
        <f>+'MATRIZ (I-A) INVERSA'!IK30</f>
        <v>0</v>
      </c>
      <c r="EW30" s="20">
        <f>+'MATRIZ (I-A) INVERSA'!IL30</f>
        <v>-2.2681979413391673E-2</v>
      </c>
      <c r="EX30" s="20">
        <f>+'MATRIZ (I-A) INVERSA'!IM30</f>
        <v>17147.912937362711</v>
      </c>
      <c r="EY30" s="20">
        <f>+'MATRIZ (I-A) INVERSA'!IN30</f>
        <v>92.121637217556938</v>
      </c>
      <c r="EZ30" s="20">
        <f>+'MATRIZ (I-A) INVERSA'!IO30</f>
        <v>2.4154596813882989</v>
      </c>
      <c r="FA30" s="20">
        <f>+'MATRIZ (I-A) INVERSA'!IP30</f>
        <v>1.7287212980080151</v>
      </c>
      <c r="FB30" s="20">
        <f>+'MATRIZ (I-A) INVERSA'!IQ30</f>
        <v>4.9429241099573868</v>
      </c>
      <c r="FC30" s="20">
        <f>+'MATRIZ (I-A) INVERSA'!IR30</f>
        <v>0</v>
      </c>
      <c r="FD30" s="20">
        <f>+'MATRIZ (I-A) INVERSA'!IS30</f>
        <v>17.596386143866589</v>
      </c>
      <c r="FE30" s="20">
        <f>+'MATRIZ (I-A) INVERSA'!IT30</f>
        <v>0.3484623944113252</v>
      </c>
      <c r="FF30" s="20">
        <f>+'MATRIZ (I-A) INVERSA'!IU30</f>
        <v>0</v>
      </c>
      <c r="FG30" s="18">
        <f t="shared" si="2"/>
        <v>70224.146344404377</v>
      </c>
      <c r="FH30" s="17">
        <f t="shared" si="1"/>
        <v>103363.94646416741</v>
      </c>
      <c r="FI30" s="28"/>
      <c r="FJ30" s="17">
        <v>103363.94646416741</v>
      </c>
      <c r="FK30" s="48">
        <f t="shared" si="3"/>
        <v>0</v>
      </c>
      <c r="FM30" s="46">
        <f>+IFERROR((FH30/'MIP 2017'!FH30*100-100),0)</f>
        <v>0.29511314023353918</v>
      </c>
      <c r="FP30" s="15">
        <f t="shared" si="4"/>
        <v>465.50760448421278</v>
      </c>
      <c r="FQ30" s="15">
        <f t="shared" si="5"/>
        <v>0</v>
      </c>
      <c r="FR30" s="15">
        <f t="shared" si="6"/>
        <v>119.15359084518856</v>
      </c>
    </row>
    <row r="31" spans="1:174" s="7" customFormat="1" ht="21.95" customHeight="1" thickBot="1" x14ac:dyDescent="0.25">
      <c r="A31" s="137" t="s">
        <v>123</v>
      </c>
      <c r="B31" s="138" t="s">
        <v>124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20.951743638231104</v>
      </c>
      <c r="W31" s="16">
        <f>+'MATRIZ (A)'!W31*W$168</f>
        <v>0</v>
      </c>
      <c r="X31" s="16">
        <f>+'MATRIZ (A)'!X31*X$168</f>
        <v>27.708736414065299</v>
      </c>
      <c r="Y31" s="16">
        <f>+'MATRIZ (A)'!Y31*Y$168</f>
        <v>0</v>
      </c>
      <c r="Z31" s="16">
        <f>+'MATRIZ (A)'!Z31*Z$168</f>
        <v>0</v>
      </c>
      <c r="AA31" s="16">
        <f>+'MATRIZ (A)'!AA31*AA$168</f>
        <v>0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0.85577177485128086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190.35416734106579</v>
      </c>
      <c r="AJ31" s="16">
        <f>+'MATRIZ (A)'!AJ31*AJ$168</f>
        <v>1.681330155865619E-2</v>
      </c>
      <c r="AK31" s="16">
        <f>+'MATRIZ (A)'!AK31*AK$168</f>
        <v>4259.8949675120866</v>
      </c>
      <c r="AL31" s="16">
        <f>+'MATRIZ (A)'!AL31*AL$168</f>
        <v>0</v>
      </c>
      <c r="AM31" s="16">
        <f>+'MATRIZ (A)'!AM31*AM$168</f>
        <v>0</v>
      </c>
      <c r="AN31" s="16">
        <f>+'MATRIZ (A)'!AN31*AN$168</f>
        <v>0</v>
      </c>
      <c r="AO31" s="16">
        <f>+'MATRIZ (A)'!AO31*AO$168</f>
        <v>8.148370920620831</v>
      </c>
      <c r="AP31" s="16">
        <f>+'MATRIZ (A)'!AP31*AP$168</f>
        <v>61.107837882824732</v>
      </c>
      <c r="AQ31" s="16">
        <f>+'MATRIZ (A)'!AQ31*AQ$168</f>
        <v>4.078103858448638</v>
      </c>
      <c r="AR31" s="16">
        <f>+'MATRIZ (A)'!AR31*AR$168</f>
        <v>221.73877056049434</v>
      </c>
      <c r="AS31" s="16">
        <f>+'MATRIZ (A)'!AS31*AS$168</f>
        <v>0</v>
      </c>
      <c r="AT31" s="16">
        <f>+'MATRIZ (A)'!AT31*AT$168</f>
        <v>0</v>
      </c>
      <c r="AU31" s="16">
        <f>+'MATRIZ (A)'!AU31*AU$168</f>
        <v>1475.7566766112568</v>
      </c>
      <c r="AV31" s="16">
        <f>+'MATRIZ (A)'!AV31*AV$168</f>
        <v>27.185159030856013</v>
      </c>
      <c r="AW31" s="16">
        <f>+'MATRIZ (A)'!AW31*AW$168</f>
        <v>42.742708064478308</v>
      </c>
      <c r="AX31" s="16">
        <f>+'MATRIZ (A)'!AX31*AX$168</f>
        <v>2.4433929654361393</v>
      </c>
      <c r="AY31" s="16">
        <f>+'MATRIZ (A)'!AY31*AY$168</f>
        <v>0</v>
      </c>
      <c r="AZ31" s="16">
        <f>+'MATRIZ (A)'!AZ31*AZ$168</f>
        <v>0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25.523511614453064</v>
      </c>
      <c r="BI31" s="16">
        <f>+'MATRIZ (A)'!BI31*BI$168</f>
        <v>15.617470267921338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0</v>
      </c>
      <c r="BO31" s="16">
        <f>+'MATRIZ (A)'!BO31*BO$168</f>
        <v>0</v>
      </c>
      <c r="BP31" s="16">
        <f>+'MATRIZ (A)'!BP31*BP$168</f>
        <v>0</v>
      </c>
      <c r="BQ31" s="16">
        <f>+'MATRIZ (A)'!BQ31*BQ$168</f>
        <v>0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0.80248760336363811</v>
      </c>
      <c r="BY31" s="16">
        <f>+'MATRIZ (A)'!BY31*BY$168</f>
        <v>7.6746953089306916E-2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0</v>
      </c>
      <c r="CD31" s="16">
        <f>+'MATRIZ (A)'!CD31*CD$168</f>
        <v>0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12.624502577657095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103.68567658215008</v>
      </c>
      <c r="CR31" s="16">
        <f>+'MATRIZ (A)'!CR31*CR$168</f>
        <v>72.728973324840169</v>
      </c>
      <c r="CS31" s="16">
        <f>+'MATRIZ (A)'!CS31*CS$168</f>
        <v>0</v>
      </c>
      <c r="CT31" s="16">
        <f>+'MATRIZ (A)'!CT31*CT$168</f>
        <v>0.50152246659185595</v>
      </c>
      <c r="CU31" s="16">
        <f>+'MATRIZ (A)'!CU31*CU$168</f>
        <v>0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0</v>
      </c>
      <c r="CY31" s="16">
        <f>+'MATRIZ (A)'!CY31*CY$168</f>
        <v>0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0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</v>
      </c>
      <c r="DS31" s="16">
        <f>+'MATRIZ (A)'!DS31*DS$168</f>
        <v>0</v>
      </c>
      <c r="DT31" s="16">
        <f>+'MATRIZ (A)'!DT31*DT$168</f>
        <v>1.7314015058003553</v>
      </c>
      <c r="DU31" s="16">
        <f>+'MATRIZ (A)'!DU31*DU$168</f>
        <v>0</v>
      </c>
      <c r="DV31" s="16">
        <f>+'MATRIZ (A)'!DV31*DV$168</f>
        <v>95.383974611565435</v>
      </c>
      <c r="DW31" s="16">
        <f>+'MATRIZ (A)'!DW31*DW$168</f>
        <v>68.72417040903656</v>
      </c>
      <c r="DX31" s="16">
        <f>+'MATRIZ (A)'!DX31*DX$168</f>
        <v>0</v>
      </c>
      <c r="DY31" s="16">
        <f>+'MATRIZ (A)'!DY31*DY$168</f>
        <v>0</v>
      </c>
      <c r="DZ31" s="16">
        <f>+'MATRIZ (A)'!DZ31*DZ$168</f>
        <v>229.42154181611463</v>
      </c>
      <c r="EA31" s="16">
        <f>+'MATRIZ (A)'!EA31*EA$168</f>
        <v>64.297670731659579</v>
      </c>
      <c r="EB31" s="16">
        <f>+'MATRIZ (A)'!EB31*EB$168</f>
        <v>0.10626143355168456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0</v>
      </c>
      <c r="EH31" s="16">
        <f>+'MATRIZ (A)'!EH31*EH$168</f>
        <v>0</v>
      </c>
      <c r="EI31" s="18">
        <f t="shared" si="0"/>
        <v>7034.2091317740678</v>
      </c>
      <c r="EJ31" s="20">
        <f>+'MATRIZ (I-A) INVERSA'!HY31</f>
        <v>1725.8872681827706</v>
      </c>
      <c r="EK31" s="20">
        <f>+'MATRIZ (I-A) INVERSA'!HZ31</f>
        <v>9.4544940948622838</v>
      </c>
      <c r="EL31" s="20">
        <f>+'MATRIZ (I-A) INVERSA'!IA31</f>
        <v>32.604230090288112</v>
      </c>
      <c r="EM31" s="20">
        <f>+'MATRIZ (I-A) INVERSA'!IB31</f>
        <v>0</v>
      </c>
      <c r="EN31" s="20">
        <f>+'MATRIZ (I-A) INVERSA'!IC31</f>
        <v>0</v>
      </c>
      <c r="EO31" s="20">
        <f>+'MATRIZ (I-A) INVERSA'!ID31</f>
        <v>0</v>
      </c>
      <c r="EP31" s="20">
        <f>+'MATRIZ (I-A) INVERSA'!IE31</f>
        <v>0</v>
      </c>
      <c r="EQ31" s="20">
        <f>+'MATRIZ (I-A) INVERSA'!IF31</f>
        <v>0</v>
      </c>
      <c r="ER31" s="20">
        <f>+'MATRIZ (I-A) INVERSA'!IG31</f>
        <v>0</v>
      </c>
      <c r="ES31" s="20">
        <f>+'MATRIZ (I-A) INVERSA'!IH31</f>
        <v>0</v>
      </c>
      <c r="ET31" s="20">
        <f>+'MATRIZ (I-A) INVERSA'!II31</f>
        <v>0</v>
      </c>
      <c r="EU31" s="20">
        <f>+'MATRIZ (I-A) INVERSA'!IJ31</f>
        <v>0</v>
      </c>
      <c r="EV31" s="20">
        <f>+'MATRIZ (I-A) INVERSA'!IK31</f>
        <v>0</v>
      </c>
      <c r="EW31" s="20">
        <f>+'MATRIZ (I-A) INVERSA'!IL31</f>
        <v>2.2737367544323206E-13</v>
      </c>
      <c r="EX31" s="20">
        <f>+'MATRIZ (I-A) INVERSA'!IM31</f>
        <v>9829.6404106970986</v>
      </c>
      <c r="EY31" s="20">
        <f>+'MATRIZ (I-A) INVERSA'!IN31</f>
        <v>18.172689723596847</v>
      </c>
      <c r="EZ31" s="20">
        <f>+'MATRIZ (I-A) INVERSA'!IO31</f>
        <v>0.47649391234833449</v>
      </c>
      <c r="FA31" s="20">
        <f>+'MATRIZ (I-A) INVERSA'!IP31</f>
        <v>0.34102211723703441</v>
      </c>
      <c r="FB31" s="20">
        <f>+'MATRIZ (I-A) INVERSA'!IQ31</f>
        <v>0.97508282408622027</v>
      </c>
      <c r="FC31" s="20">
        <f>+'MATRIZ (I-A) INVERSA'!IR31</f>
        <v>0</v>
      </c>
      <c r="FD31" s="20">
        <f>+'MATRIZ (I-A) INVERSA'!IS31</f>
        <v>3.4712112735675786</v>
      </c>
      <c r="FE31" s="20">
        <f>+'MATRIZ (I-A) INVERSA'!IT31</f>
        <v>6.8740625603772559E-2</v>
      </c>
      <c r="FF31" s="20">
        <f>+'MATRIZ (I-A) INVERSA'!IU31</f>
        <v>0</v>
      </c>
      <c r="FG31" s="18">
        <f t="shared" si="2"/>
        <v>11621.091643541458</v>
      </c>
      <c r="FH31" s="17">
        <f t="shared" si="1"/>
        <v>18655.300775315525</v>
      </c>
      <c r="FI31" s="28"/>
      <c r="FJ31" s="17">
        <v>18655.30077531554</v>
      </c>
      <c r="FK31" s="48">
        <f t="shared" si="3"/>
        <v>0</v>
      </c>
      <c r="FM31" s="46">
        <f>+IFERROR((FH31/'MIP 2017'!FH31*100-100),0)</f>
        <v>0.24606180624635954</v>
      </c>
      <c r="FP31" s="15">
        <f t="shared" si="4"/>
        <v>42.058724185150396</v>
      </c>
      <c r="FQ31" s="15">
        <f t="shared" si="5"/>
        <v>0</v>
      </c>
      <c r="FR31" s="15">
        <f t="shared" si="6"/>
        <v>23.505240476439791</v>
      </c>
    </row>
    <row r="32" spans="1:174" s="7" customFormat="1" ht="21.95" customHeight="1" thickBot="1" x14ac:dyDescent="0.25">
      <c r="A32" s="137" t="s">
        <v>125</v>
      </c>
      <c r="B32" s="138" t="s">
        <v>126</v>
      </c>
      <c r="C32" s="16">
        <f>+'MATRIZ (A)'!C32*C$168</f>
        <v>8.1510432550969611E-2</v>
      </c>
      <c r="D32" s="16">
        <f>+'MATRIZ (A)'!D32*D$168</f>
        <v>1.0812509864192311E-2</v>
      </c>
      <c r="E32" s="16">
        <f>+'MATRIZ (A)'!E32*E$168</f>
        <v>3.9104587322437337E-2</v>
      </c>
      <c r="F32" s="16">
        <f>+'MATRIZ (A)'!F32*F$168</f>
        <v>0.57796547507392615</v>
      </c>
      <c r="G32" s="16">
        <f>+'MATRIZ (A)'!G32*G$168</f>
        <v>0.55694542519318424</v>
      </c>
      <c r="H32" s="16">
        <f>+'MATRIZ (A)'!H32*H$168</f>
        <v>0.2045072612497823</v>
      </c>
      <c r="I32" s="16">
        <f>+'MATRIZ (A)'!I32*I$168</f>
        <v>32.462448116439774</v>
      </c>
      <c r="J32" s="16">
        <f>+'MATRIZ (A)'!J32*J$168</f>
        <v>0.61299854228201522</v>
      </c>
      <c r="K32" s="16">
        <f>+'MATRIZ (A)'!K32*K$168</f>
        <v>50.345405577919244</v>
      </c>
      <c r="L32" s="16">
        <f>+'MATRIZ (A)'!L32*L$168</f>
        <v>773.0806917695013</v>
      </c>
      <c r="M32" s="16">
        <f>+'MATRIZ (A)'!M32*M$168</f>
        <v>0.72277092116319674</v>
      </c>
      <c r="N32" s="16">
        <f>+'MATRIZ (A)'!N32*N$168</f>
        <v>1884.8839528472445</v>
      </c>
      <c r="O32" s="16">
        <f>+'MATRIZ (A)'!O32*O$168</f>
        <v>274.51637841204251</v>
      </c>
      <c r="P32" s="16">
        <f>+'MATRIZ (A)'!P32*P$168</f>
        <v>531.41021922534685</v>
      </c>
      <c r="Q32" s="16">
        <f>+'MATRIZ (A)'!Q32*Q$168</f>
        <v>291.05163702676867</v>
      </c>
      <c r="R32" s="16">
        <f>+'MATRIZ (A)'!R32*R$168</f>
        <v>12835.399914472064</v>
      </c>
      <c r="S32" s="16">
        <f>+'MATRIZ (A)'!S32*S$168</f>
        <v>348.89319709488831</v>
      </c>
      <c r="T32" s="16">
        <f>+'MATRIZ (A)'!T32*T$168</f>
        <v>1295.6182330795775</v>
      </c>
      <c r="U32" s="16">
        <f>+'MATRIZ (A)'!U32*U$168</f>
        <v>598.6733216934856</v>
      </c>
      <c r="V32" s="16">
        <f>+'MATRIZ (A)'!V32*V$168</f>
        <v>457.34351377422894</v>
      </c>
      <c r="W32" s="16">
        <f>+'MATRIZ (A)'!W32*W$168</f>
        <v>2176.1526919002231</v>
      </c>
      <c r="X32" s="16">
        <f>+'MATRIZ (A)'!X32*X$168</f>
        <v>4.0556215424549302</v>
      </c>
      <c r="Y32" s="16">
        <f>+'MATRIZ (A)'!Y32*Y$168</f>
        <v>1.5973194897374587</v>
      </c>
      <c r="Z32" s="16">
        <f>+'MATRIZ (A)'!Z32*Z$168</f>
        <v>3.4397376359061744</v>
      </c>
      <c r="AA32" s="16">
        <f>+'MATRIZ (A)'!AA32*AA$168</f>
        <v>0.24329045767309607</v>
      </c>
      <c r="AB32" s="16">
        <f>+'MATRIZ (A)'!AB32*AB$168</f>
        <v>2.2394340914414821</v>
      </c>
      <c r="AC32" s="16">
        <f>+'MATRIZ (A)'!AC32*AC$168</f>
        <v>59.022402057436494</v>
      </c>
      <c r="AD32" s="16">
        <f>+'MATRIZ (A)'!AD32*AD$168</f>
        <v>0.52370699872484472</v>
      </c>
      <c r="AE32" s="16">
        <f>+'MATRIZ (A)'!AE32*AE$168</f>
        <v>0.5313277445373944</v>
      </c>
      <c r="AF32" s="16">
        <f>+'MATRIZ (A)'!AF32*AF$168</f>
        <v>1.9127487407248005</v>
      </c>
      <c r="AG32" s="16">
        <f>+'MATRIZ (A)'!AG32*AG$168</f>
        <v>2.9788801612739066E-4</v>
      </c>
      <c r="AH32" s="16">
        <f>+'MATRIZ (A)'!AH32*AH$168</f>
        <v>8.4476386911417622E-2</v>
      </c>
      <c r="AI32" s="16">
        <f>+'MATRIZ (A)'!AI32*AI$168</f>
        <v>8.8315270631863036</v>
      </c>
      <c r="AJ32" s="16">
        <f>+'MATRIZ (A)'!AJ32*AJ$168</f>
        <v>2.379082932567286</v>
      </c>
      <c r="AK32" s="16">
        <f>+'MATRIZ (A)'!AK32*AK$168</f>
        <v>6.1030236291665405</v>
      </c>
      <c r="AL32" s="16">
        <f>+'MATRIZ (A)'!AL32*AL$168</f>
        <v>5.076296515374386</v>
      </c>
      <c r="AM32" s="16">
        <f>+'MATRIZ (A)'!AM32*AM$168</f>
        <v>4.5345265565755906</v>
      </c>
      <c r="AN32" s="16">
        <f>+'MATRIZ (A)'!AN32*AN$168</f>
        <v>125.9092939720848</v>
      </c>
      <c r="AO32" s="16">
        <f>+'MATRIZ (A)'!AO32*AO$168</f>
        <v>3.0574887644830708</v>
      </c>
      <c r="AP32" s="16">
        <f>+'MATRIZ (A)'!AP32*AP$168</f>
        <v>8.6719938401492183</v>
      </c>
      <c r="AQ32" s="16">
        <f>+'MATRIZ (A)'!AQ32*AQ$168</f>
        <v>1.5412655852191386</v>
      </c>
      <c r="AR32" s="16">
        <f>+'MATRIZ (A)'!AR32*AR$168</f>
        <v>0.55147719386689387</v>
      </c>
      <c r="AS32" s="16">
        <f>+'MATRIZ (A)'!AS32*AS$168</f>
        <v>0.3142830957295305</v>
      </c>
      <c r="AT32" s="16">
        <f>+'MATRIZ (A)'!AT32*AT$168</f>
        <v>0.35071472625151751</v>
      </c>
      <c r="AU32" s="16">
        <f>+'MATRIZ (A)'!AU32*AU$168</f>
        <v>13.867646542692297</v>
      </c>
      <c r="AV32" s="16">
        <f>+'MATRIZ (A)'!AV32*AV$168</f>
        <v>1.4589358139043449</v>
      </c>
      <c r="AW32" s="16">
        <f>+'MATRIZ (A)'!AW32*AW$168</f>
        <v>6.0603562096295835</v>
      </c>
      <c r="AX32" s="16">
        <f>+'MATRIZ (A)'!AX32*AX$168</f>
        <v>1.1251393078683112</v>
      </c>
      <c r="AY32" s="16">
        <f>+'MATRIZ (A)'!AY32*AY$168</f>
        <v>0.9395645261995933</v>
      </c>
      <c r="AZ32" s="16">
        <f>+'MATRIZ (A)'!AZ32*AZ$168</f>
        <v>0.11302310539847649</v>
      </c>
      <c r="BA32" s="16">
        <f>+'MATRIZ (A)'!BA32*BA$168</f>
        <v>0.15322478373529194</v>
      </c>
      <c r="BB32" s="16">
        <f>+'MATRIZ (A)'!BB32*BB$168</f>
        <v>174.93416375489949</v>
      </c>
      <c r="BC32" s="16">
        <f>+'MATRIZ (A)'!BC32*BC$168</f>
        <v>7.2618172291035634</v>
      </c>
      <c r="BD32" s="16">
        <f>+'MATRIZ (A)'!BD32*BD$168</f>
        <v>2.0741539251557559</v>
      </c>
      <c r="BE32" s="16">
        <f>+'MATRIZ (A)'!BE32*BE$168</f>
        <v>4.9838999067049627</v>
      </c>
      <c r="BF32" s="16">
        <f>+'MATRIZ (A)'!BF32*BF$168</f>
        <v>5.7269308547880264</v>
      </c>
      <c r="BG32" s="16">
        <f>+'MATRIZ (A)'!BG32*BG$168</f>
        <v>2.980213958298823</v>
      </c>
      <c r="BH32" s="16">
        <f>+'MATRIZ (A)'!BH32*BH$168</f>
        <v>3.0605358104636187</v>
      </c>
      <c r="BI32" s="16">
        <f>+'MATRIZ (A)'!BI32*BI$168</f>
        <v>1.5476620592361841</v>
      </c>
      <c r="BJ32" s="16">
        <f>+'MATRIZ (A)'!BJ32*BJ$168</f>
        <v>2.6590081487087986</v>
      </c>
      <c r="BK32" s="16">
        <f>+'MATRIZ (A)'!BK32*BK$168</f>
        <v>0.94184604240520686</v>
      </c>
      <c r="BL32" s="16">
        <f>+'MATRIZ (A)'!BL32*BL$168</f>
        <v>0.60866933215169583</v>
      </c>
      <c r="BM32" s="16">
        <f>+'MATRIZ (A)'!BM32*BM$168</f>
        <v>9.7302758671122884</v>
      </c>
      <c r="BN32" s="16">
        <f>+'MATRIZ (A)'!BN32*BN$168</f>
        <v>3.6783225920701192</v>
      </c>
      <c r="BO32" s="16">
        <f>+'MATRIZ (A)'!BO32*BO$168</f>
        <v>2.8043105783071152</v>
      </c>
      <c r="BP32" s="16">
        <f>+'MATRIZ (A)'!BP32*BP$168</f>
        <v>0.76335114585507213</v>
      </c>
      <c r="BQ32" s="16">
        <f>+'MATRIZ (A)'!BQ32*BQ$168</f>
        <v>0.77208155326317462</v>
      </c>
      <c r="BR32" s="16">
        <f>+'MATRIZ (A)'!BR32*BR$168</f>
        <v>5.0475673492666582</v>
      </c>
      <c r="BS32" s="16">
        <f>+'MATRIZ (A)'!BS32*BS$168</f>
        <v>0.33904033944428191</v>
      </c>
      <c r="BT32" s="16">
        <f>+'MATRIZ (A)'!BT32*BT$168</f>
        <v>4.5764455695083246</v>
      </c>
      <c r="BU32" s="16">
        <f>+'MATRIZ (A)'!BU32*BU$168</f>
        <v>15.568992243356723</v>
      </c>
      <c r="BV32" s="16">
        <f>+'MATRIZ (A)'!BV32*BV$168</f>
        <v>1.490773190797547</v>
      </c>
      <c r="BW32" s="16">
        <f>+'MATRIZ (A)'!BW32*BW$168</f>
        <v>3.6227362143552666</v>
      </c>
      <c r="BX32" s="16">
        <f>+'MATRIZ (A)'!BX32*BX$168</f>
        <v>78.976007608334356</v>
      </c>
      <c r="BY32" s="16">
        <f>+'MATRIZ (A)'!BY32*BY$168</f>
        <v>1.0564746787754296</v>
      </c>
      <c r="BZ32" s="16">
        <f>+'MATRIZ (A)'!BZ32*BZ$168</f>
        <v>0.89674170056429015</v>
      </c>
      <c r="CA32" s="16">
        <f>+'MATRIZ (A)'!CA32*CA$168</f>
        <v>4.9126557328862512</v>
      </c>
      <c r="CB32" s="16">
        <f>+'MATRIZ (A)'!CB32*CB$168</f>
        <v>13.894704344108645</v>
      </c>
      <c r="CC32" s="16">
        <f>+'MATRIZ (A)'!CC32*CC$168</f>
        <v>25.445425783528105</v>
      </c>
      <c r="CD32" s="16">
        <f>+'MATRIZ (A)'!CD32*CD$168</f>
        <v>5.5798660448608253</v>
      </c>
      <c r="CE32" s="16">
        <f>+'MATRIZ (A)'!CE32*CE$168</f>
        <v>13.261454261505547</v>
      </c>
      <c r="CF32" s="16">
        <f>+'MATRIZ (A)'!CF32*CF$168</f>
        <v>17.836572146528461</v>
      </c>
      <c r="CG32" s="16">
        <f>+'MATRIZ (A)'!CG32*CG$168</f>
        <v>10.22535986230686</v>
      </c>
      <c r="CH32" s="16">
        <f>+'MATRIZ (A)'!CH32*CH$168</f>
        <v>4.5103710705872988</v>
      </c>
      <c r="CI32" s="16">
        <f>+'MATRIZ (A)'!CI32*CI$168</f>
        <v>6.5253580398492605E-2</v>
      </c>
      <c r="CJ32" s="16">
        <f>+'MATRIZ (A)'!CJ32*CJ$168</f>
        <v>5.0452871685741014</v>
      </c>
      <c r="CK32" s="16">
        <f>+'MATRIZ (A)'!CK32*CK$168</f>
        <v>4.5404088931546163</v>
      </c>
      <c r="CL32" s="16">
        <f>+'MATRIZ (A)'!CL32*CL$168</f>
        <v>7.1388626830399735</v>
      </c>
      <c r="CM32" s="16">
        <f>+'MATRIZ (A)'!CM32*CM$168</f>
        <v>2.3877023531325401</v>
      </c>
      <c r="CN32" s="16">
        <f>+'MATRIZ (A)'!CN32*CN$168</f>
        <v>0.27221293092897392</v>
      </c>
      <c r="CO32" s="16">
        <f>+'MATRIZ (A)'!CO32*CO$168</f>
        <v>2.2634618395515584</v>
      </c>
      <c r="CP32" s="16">
        <f>+'MATRIZ (A)'!CP32*CP$168</f>
        <v>0.16348584131666605</v>
      </c>
      <c r="CQ32" s="16">
        <f>+'MATRIZ (A)'!CQ32*CQ$168</f>
        <v>7.4667241402530609</v>
      </c>
      <c r="CR32" s="16">
        <f>+'MATRIZ (A)'!CR32*CR$168</f>
        <v>195.62190348479851</v>
      </c>
      <c r="CS32" s="16">
        <f>+'MATRIZ (A)'!CS32*CS$168</f>
        <v>0.36957532225045553</v>
      </c>
      <c r="CT32" s="16">
        <f>+'MATRIZ (A)'!CT32*CT$168</f>
        <v>1.4202409868781503</v>
      </c>
      <c r="CU32" s="16">
        <f>+'MATRIZ (A)'!CU32*CU$168</f>
        <v>1.114108192723924</v>
      </c>
      <c r="CV32" s="16">
        <f>+'MATRIZ (A)'!CV32*CV$168</f>
        <v>1.7675429004758724E-2</v>
      </c>
      <c r="CW32" s="16">
        <f>+'MATRIZ (A)'!CW32*CW$168</f>
        <v>0.61899763828881926</v>
      </c>
      <c r="CX32" s="16">
        <f>+'MATRIZ (A)'!CX32*CX$168</f>
        <v>13.278967344472498</v>
      </c>
      <c r="CY32" s="16">
        <f>+'MATRIZ (A)'!CY32*CY$168</f>
        <v>0.30737908580900641</v>
      </c>
      <c r="CZ32" s="16">
        <f>+'MATRIZ (A)'!CZ32*CZ$168</f>
        <v>0.30918015667097726</v>
      </c>
      <c r="DA32" s="16">
        <f>+'MATRIZ (A)'!DA32*DA$168</f>
        <v>6.6374607617848103</v>
      </c>
      <c r="DB32" s="16">
        <f>+'MATRIZ (A)'!DB32*DB$168</f>
        <v>0.80961541439298335</v>
      </c>
      <c r="DC32" s="16">
        <f>+'MATRIZ (A)'!DC32*DC$168</f>
        <v>0.57582496169693242</v>
      </c>
      <c r="DD32" s="16">
        <f>+'MATRIZ (A)'!DD32*DD$168</f>
        <v>0.57755558833437559</v>
      </c>
      <c r="DE32" s="16">
        <f>+'MATRIZ (A)'!DE32*DE$168</f>
        <v>1.6500773973511325</v>
      </c>
      <c r="DF32" s="16">
        <f>+'MATRIZ (A)'!DF32*DF$168</f>
        <v>11.521797304476202</v>
      </c>
      <c r="DG32" s="16">
        <f>+'MATRIZ (A)'!DG32*DG$168</f>
        <v>1.3083916630420371</v>
      </c>
      <c r="DH32" s="16">
        <f>+'MATRIZ (A)'!DH32*DH$168</f>
        <v>0.78864661186606944</v>
      </c>
      <c r="DI32" s="16">
        <f>+'MATRIZ (A)'!DI32*DI$168</f>
        <v>0.40878179451898561</v>
      </c>
      <c r="DJ32" s="16">
        <f>+'MATRIZ (A)'!DJ32*DJ$168</f>
        <v>0.61584793708784491</v>
      </c>
      <c r="DK32" s="16">
        <f>+'MATRIZ (A)'!DK32*DK$168</f>
        <v>9.8352786770243492E-2</v>
      </c>
      <c r="DL32" s="16">
        <f>+'MATRIZ (A)'!DL32*DL$168</f>
        <v>0.95809780854574922</v>
      </c>
      <c r="DM32" s="16">
        <f>+'MATRIZ (A)'!DM32*DM$168</f>
        <v>6.204908454026226E-4</v>
      </c>
      <c r="DN32" s="16">
        <f>+'MATRIZ (A)'!DN32*DN$168</f>
        <v>2.0741068331400173E-2</v>
      </c>
      <c r="DO32" s="16">
        <f>+'MATRIZ (A)'!DO32*DO$168</f>
        <v>0.61344896722756392</v>
      </c>
      <c r="DP32" s="16">
        <f>+'MATRIZ (A)'!DP32*DP$168</f>
        <v>0.6453815082793094</v>
      </c>
      <c r="DQ32" s="16">
        <f>+'MATRIZ (A)'!DQ32*DQ$168</f>
        <v>41.631118627088043</v>
      </c>
      <c r="DR32" s="16">
        <f>+'MATRIZ (A)'!DR32*DR$168</f>
        <v>0.9159179814310231</v>
      </c>
      <c r="DS32" s="16">
        <f>+'MATRIZ (A)'!DS32*DS$168</f>
        <v>558.87955458742022</v>
      </c>
      <c r="DT32" s="16">
        <f>+'MATRIZ (A)'!DT32*DT$168</f>
        <v>47.946604268461591</v>
      </c>
      <c r="DU32" s="16">
        <f>+'MATRIZ (A)'!DU32*DU$168</f>
        <v>1.4229794664875521E-2</v>
      </c>
      <c r="DV32" s="16">
        <f>+'MATRIZ (A)'!DV32*DV$168</f>
        <v>830.27711301592467</v>
      </c>
      <c r="DW32" s="16">
        <f>+'MATRIZ (A)'!DW32*DW$168</f>
        <v>11.838393499173606</v>
      </c>
      <c r="DX32" s="16">
        <f>+'MATRIZ (A)'!DX32*DX$168</f>
        <v>0.65578960734296143</v>
      </c>
      <c r="DY32" s="16">
        <f>+'MATRIZ (A)'!DY32*DY$168</f>
        <v>0.10033826434034702</v>
      </c>
      <c r="DZ32" s="16">
        <f>+'MATRIZ (A)'!DZ32*DZ$168</f>
        <v>0.16982380038618736</v>
      </c>
      <c r="EA32" s="16">
        <f>+'MATRIZ (A)'!EA32*EA$168</f>
        <v>0.80430911483333511</v>
      </c>
      <c r="EB32" s="16">
        <f>+'MATRIZ (A)'!EB32*EB$168</f>
        <v>1.400820382434804</v>
      </c>
      <c r="EC32" s="16">
        <f>+'MATRIZ (A)'!EC32*EC$168</f>
        <v>0.65420917205681295</v>
      </c>
      <c r="ED32" s="16">
        <f>+'MATRIZ (A)'!ED32*ED$168</f>
        <v>6.4885710219144965E-2</v>
      </c>
      <c r="EE32" s="16">
        <f>+'MATRIZ (A)'!EE32*EE$168</f>
        <v>1.6295969623502657</v>
      </c>
      <c r="EF32" s="16">
        <f>+'MATRIZ (A)'!EF32*EF$168</f>
        <v>5.7773515643303831E-2</v>
      </c>
      <c r="EG32" s="16">
        <f>+'MATRIZ (A)'!EG32*EG$168</f>
        <v>0.17266658573242635</v>
      </c>
      <c r="EH32" s="16">
        <f>+'MATRIZ (A)'!EH32*EH$168</f>
        <v>0</v>
      </c>
      <c r="EI32" s="18">
        <f t="shared" si="0"/>
        <v>24015.941092266574</v>
      </c>
      <c r="EJ32" s="20">
        <f>+'MATRIZ (I-A) INVERSA'!HY32</f>
        <v>2628.9251665182774</v>
      </c>
      <c r="EK32" s="20">
        <f>+'MATRIZ (I-A) INVERSA'!HZ32</f>
        <v>0</v>
      </c>
      <c r="EL32" s="20">
        <f>+'MATRIZ (I-A) INVERSA'!IA32</f>
        <v>0</v>
      </c>
      <c r="EM32" s="20">
        <f>+'MATRIZ (I-A) INVERSA'!IB32</f>
        <v>0</v>
      </c>
      <c r="EN32" s="20">
        <f>+'MATRIZ (I-A) INVERSA'!IC32</f>
        <v>0</v>
      </c>
      <c r="EO32" s="20">
        <f>+'MATRIZ (I-A) INVERSA'!ID32</f>
        <v>0</v>
      </c>
      <c r="EP32" s="20">
        <f>+'MATRIZ (I-A) INVERSA'!IE32</f>
        <v>0</v>
      </c>
      <c r="EQ32" s="20">
        <f>+'MATRIZ (I-A) INVERSA'!IF32</f>
        <v>0</v>
      </c>
      <c r="ER32" s="20">
        <f>+'MATRIZ (I-A) INVERSA'!IG32</f>
        <v>0</v>
      </c>
      <c r="ES32" s="20">
        <f>+'MATRIZ (I-A) INVERSA'!IH32</f>
        <v>0</v>
      </c>
      <c r="ET32" s="20">
        <f>+'MATRIZ (I-A) INVERSA'!II32</f>
        <v>0</v>
      </c>
      <c r="EU32" s="20">
        <f>+'MATRIZ (I-A) INVERSA'!IJ32</f>
        <v>13.953241413081635</v>
      </c>
      <c r="EV32" s="20">
        <f>+'MATRIZ (I-A) INVERSA'!IK32</f>
        <v>101.59022425372197</v>
      </c>
      <c r="EW32" s="20">
        <f>+'MATRIZ (I-A) INVERSA'!IL32</f>
        <v>0.41480110725370922</v>
      </c>
      <c r="EX32" s="20">
        <f>+'MATRIZ (I-A) INVERSA'!IM32</f>
        <v>21270.293434298284</v>
      </c>
      <c r="EY32" s="20">
        <f>+'MATRIZ (I-A) INVERSA'!IN32</f>
        <v>0</v>
      </c>
      <c r="EZ32" s="20">
        <f>+'MATRIZ (I-A) INVERSA'!IO32</f>
        <v>0</v>
      </c>
      <c r="FA32" s="20">
        <f>+'MATRIZ (I-A) INVERSA'!IP32</f>
        <v>0</v>
      </c>
      <c r="FB32" s="20">
        <f>+'MATRIZ (I-A) INVERSA'!IQ32</f>
        <v>0</v>
      </c>
      <c r="FC32" s="20">
        <f>+'MATRIZ (I-A) INVERSA'!IR32</f>
        <v>0</v>
      </c>
      <c r="FD32" s="20">
        <f>+'MATRIZ (I-A) INVERSA'!IS32</f>
        <v>0</v>
      </c>
      <c r="FE32" s="20">
        <f>+'MATRIZ (I-A) INVERSA'!IT32</f>
        <v>0</v>
      </c>
      <c r="FF32" s="20">
        <f>+'MATRIZ (I-A) INVERSA'!IU32</f>
        <v>0</v>
      </c>
      <c r="FG32" s="18">
        <f t="shared" si="2"/>
        <v>24015.176867590621</v>
      </c>
      <c r="FH32" s="17">
        <f t="shared" si="1"/>
        <v>48031.117959857191</v>
      </c>
      <c r="FI32" s="28"/>
      <c r="FJ32" s="17">
        <v>48031.117959857205</v>
      </c>
      <c r="FK32" s="48">
        <f t="shared" si="3"/>
        <v>0</v>
      </c>
      <c r="FM32" s="46">
        <f>+IFERROR((FH32/'MIP 2017'!FH32*100-100),0)</f>
        <v>0.10366124550118627</v>
      </c>
      <c r="FP32" s="15">
        <f t="shared" si="4"/>
        <v>0</v>
      </c>
      <c r="FQ32" s="15">
        <f t="shared" si="5"/>
        <v>0</v>
      </c>
      <c r="FR32" s="15">
        <f t="shared" si="6"/>
        <v>0</v>
      </c>
    </row>
    <row r="33" spans="1:174" s="7" customFormat="1" ht="21.95" customHeight="1" thickBot="1" x14ac:dyDescent="0.25">
      <c r="A33" s="137" t="s">
        <v>127</v>
      </c>
      <c r="B33" s="138" t="s">
        <v>128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2.8224761718963688E-2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22164.095473203532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8.4189876579641734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143803.79653343887</v>
      </c>
      <c r="AJ33" s="16">
        <f>+'MATRIZ (A)'!AJ33*AJ$168</f>
        <v>7.5860692400695803E-2</v>
      </c>
      <c r="AK33" s="16">
        <f>+'MATRIZ (A)'!AK33*AK$168</f>
        <v>2.3494988016775045</v>
      </c>
      <c r="AL33" s="16">
        <f>+'MATRIZ (A)'!AL33*AL$168</f>
        <v>0</v>
      </c>
      <c r="AM33" s="16">
        <f>+'MATRIZ (A)'!AM33*AM$168</f>
        <v>177234.47401246222</v>
      </c>
      <c r="AN33" s="16">
        <f>+'MATRIZ (A)'!AN33*AN$168</f>
        <v>0</v>
      </c>
      <c r="AO33" s="16">
        <f>+'MATRIZ (A)'!AO33*AO$168</f>
        <v>73.550370041462116</v>
      </c>
      <c r="AP33" s="16">
        <f>+'MATRIZ (A)'!AP33*AP$168</f>
        <v>534.7317104885293</v>
      </c>
      <c r="AQ33" s="16">
        <f>+'MATRIZ (A)'!AQ33*AQ$168</f>
        <v>37.912978849722776</v>
      </c>
      <c r="AR33" s="16">
        <f>+'MATRIZ (A)'!AR33*AR$168</f>
        <v>20.684076112100396</v>
      </c>
      <c r="AS33" s="16">
        <f>+'MATRIZ (A)'!AS33*AS$168</f>
        <v>0</v>
      </c>
      <c r="AT33" s="16">
        <f>+'MATRIZ (A)'!AT33*AT$168</f>
        <v>0</v>
      </c>
      <c r="AU33" s="16">
        <f>+'MATRIZ (A)'!AU33*AU$168</f>
        <v>205.50822232679272</v>
      </c>
      <c r="AV33" s="16">
        <f>+'MATRIZ (A)'!AV33*AV$168</f>
        <v>239.13297239468739</v>
      </c>
      <c r="AW33" s="16">
        <f>+'MATRIZ (A)'!AW33*AW$168</f>
        <v>3285.0612670906676</v>
      </c>
      <c r="AX33" s="16">
        <f>+'MATRIZ (A)'!AX33*AX$168</f>
        <v>1.7508665431787815</v>
      </c>
      <c r="AY33" s="16">
        <f>+'MATRIZ (A)'!AY33*AY$168</f>
        <v>0</v>
      </c>
      <c r="AZ33" s="16">
        <f>+'MATRIZ (A)'!AZ33*AZ$168</f>
        <v>0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1.4010291456828181</v>
      </c>
      <c r="BG33" s="16">
        <f>+'MATRIZ (A)'!BG33*BG$168</f>
        <v>0</v>
      </c>
      <c r="BH33" s="16">
        <f>+'MATRIZ (A)'!BH33*BH$168</f>
        <v>2.3069950962921162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0.65046361323636026</v>
      </c>
      <c r="BN33" s="16">
        <f>+'MATRIZ (A)'!BN33*BN$168</f>
        <v>0</v>
      </c>
      <c r="BO33" s="16">
        <f>+'MATRIZ (A)'!BO33*BO$168</f>
        <v>0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2.034818693516435</v>
      </c>
      <c r="BS33" s="16">
        <f>+'MATRIZ (A)'!BS33*BS$168</f>
        <v>0</v>
      </c>
      <c r="BT33" s="16">
        <f>+'MATRIZ (A)'!BT33*BT$168</f>
        <v>0</v>
      </c>
      <c r="BU33" s="16">
        <f>+'MATRIZ (A)'!BU33*BU$168</f>
        <v>0</v>
      </c>
      <c r="BV33" s="16">
        <f>+'MATRIZ (A)'!BV33*BV$168</f>
        <v>2.6304580439691807E-3</v>
      </c>
      <c r="BW33" s="16">
        <f>+'MATRIZ (A)'!BW33*BW$168</f>
        <v>0</v>
      </c>
      <c r="BX33" s="16">
        <f>+'MATRIZ (A)'!BX33*BX$168</f>
        <v>1.7288930468238377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10.433425351849378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1.4381613286641086E-2</v>
      </c>
      <c r="CG33" s="16">
        <f>+'MATRIZ (A)'!CG33*CG$168</f>
        <v>1.03842806557701</v>
      </c>
      <c r="CH33" s="16">
        <f>+'MATRIZ (A)'!CH33*CH$168</f>
        <v>0</v>
      </c>
      <c r="CI33" s="16">
        <f>+'MATRIZ (A)'!CI33*CI$168</f>
        <v>0</v>
      </c>
      <c r="CJ33" s="16">
        <f>+'MATRIZ (A)'!CJ33*CJ$168</f>
        <v>0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431.29565430088184</v>
      </c>
      <c r="CR33" s="16">
        <f>+'MATRIZ (A)'!CR33*CR$168</f>
        <v>2556.548050519074</v>
      </c>
      <c r="CS33" s="16">
        <f>+'MATRIZ (A)'!CS33*CS$168</f>
        <v>9.0628705446547908</v>
      </c>
      <c r="CT33" s="16">
        <f>+'MATRIZ (A)'!CT33*CT$168</f>
        <v>0.51477376924018903</v>
      </c>
      <c r="CU33" s="16">
        <f>+'MATRIZ (A)'!CU33*CU$168</f>
        <v>0</v>
      </c>
      <c r="CV33" s="16">
        <f>+'MATRIZ (A)'!CV33*CV$168</f>
        <v>0</v>
      </c>
      <c r="CW33" s="16">
        <f>+'MATRIZ (A)'!CW33*CW$168</f>
        <v>0</v>
      </c>
      <c r="CX33" s="16">
        <f>+'MATRIZ (A)'!CX33*CX$168</f>
        <v>30.089745791357785</v>
      </c>
      <c r="CY33" s="16">
        <f>+'MATRIZ (A)'!CY33*CY$168</f>
        <v>0</v>
      </c>
      <c r="CZ33" s="16">
        <f>+'MATRIZ (A)'!CZ33*CZ$168</f>
        <v>0</v>
      </c>
      <c r="DA33" s="16">
        <f>+'MATRIZ (A)'!DA33*DA$168</f>
        <v>0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0</v>
      </c>
      <c r="DE33" s="16">
        <f>+'MATRIZ (A)'!DE33*DE$168</f>
        <v>0</v>
      </c>
      <c r="DF33" s="16">
        <f>+'MATRIZ (A)'!DF33*DF$168</f>
        <v>0.61474455688062135</v>
      </c>
      <c r="DG33" s="16">
        <f>+'MATRIZ (A)'!DG33*DG$168</f>
        <v>0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0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0</v>
      </c>
      <c r="DS33" s="16">
        <f>+'MATRIZ (A)'!DS33*DS$168</f>
        <v>899.98654593438573</v>
      </c>
      <c r="DT33" s="16">
        <f>+'MATRIZ (A)'!DT33*DT$168</f>
        <v>9.5032201846553104</v>
      </c>
      <c r="DU33" s="16">
        <f>+'MATRIZ (A)'!DU33*DU$168</f>
        <v>0</v>
      </c>
      <c r="DV33" s="16">
        <f>+'MATRIZ (A)'!DV33*DV$168</f>
        <v>480.18782219336981</v>
      </c>
      <c r="DW33" s="16">
        <f>+'MATRIZ (A)'!DW33*DW$168</f>
        <v>402.19791350633142</v>
      </c>
      <c r="DX33" s="16">
        <f>+'MATRIZ (A)'!DX33*DX$168</f>
        <v>0</v>
      </c>
      <c r="DY33" s="16">
        <f>+'MATRIZ (A)'!DY33*DY$168</f>
        <v>0</v>
      </c>
      <c r="DZ33" s="16">
        <f>+'MATRIZ (A)'!DZ33*DZ$168</f>
        <v>24.348370083724973</v>
      </c>
      <c r="EA33" s="16">
        <f>+'MATRIZ (A)'!EA33*EA$168</f>
        <v>22.694827554045563</v>
      </c>
      <c r="EB33" s="16">
        <f>+'MATRIZ (A)'!EB33*EB$168</f>
        <v>70.912380517604205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0.45930073588785036</v>
      </c>
      <c r="EH33" s="16">
        <f>+'MATRIZ (A)'!EH33*EH$168</f>
        <v>0</v>
      </c>
      <c r="EI33" s="18">
        <f t="shared" si="0"/>
        <v>352569.59834014199</v>
      </c>
      <c r="EJ33" s="20">
        <f>+'MATRIZ (I-A) INVERSA'!HY33</f>
        <v>49590.499786381202</v>
      </c>
      <c r="EK33" s="20">
        <f>+'MATRIZ (I-A) INVERSA'!HZ33</f>
        <v>0</v>
      </c>
      <c r="EL33" s="20">
        <f>+'MATRIZ (I-A) INVERSA'!IA33</f>
        <v>0</v>
      </c>
      <c r="EM33" s="20">
        <f>+'MATRIZ (I-A) INVERSA'!IB33</f>
        <v>0</v>
      </c>
      <c r="EN33" s="20">
        <f>+'MATRIZ (I-A) INVERSA'!IC33</f>
        <v>0</v>
      </c>
      <c r="EO33" s="20">
        <f>+'MATRIZ (I-A) INVERSA'!ID33</f>
        <v>0</v>
      </c>
      <c r="EP33" s="20">
        <f>+'MATRIZ (I-A) INVERSA'!IE33</f>
        <v>0</v>
      </c>
      <c r="EQ33" s="20">
        <f>+'MATRIZ (I-A) INVERSA'!IF33</f>
        <v>0</v>
      </c>
      <c r="ER33" s="20">
        <f>+'MATRIZ (I-A) INVERSA'!IG33</f>
        <v>0</v>
      </c>
      <c r="ES33" s="20">
        <f>+'MATRIZ (I-A) INVERSA'!IH33</f>
        <v>0</v>
      </c>
      <c r="ET33" s="20">
        <f>+'MATRIZ (I-A) INVERSA'!II33</f>
        <v>0</v>
      </c>
      <c r="EU33" s="20">
        <f>+'MATRIZ (I-A) INVERSA'!IJ33</f>
        <v>876.93800821742661</v>
      </c>
      <c r="EV33" s="20">
        <f>+'MATRIZ (I-A) INVERSA'!IK33</f>
        <v>62799.030254948688</v>
      </c>
      <c r="EW33" s="20">
        <f>+'MATRIZ (I-A) INVERSA'!IL33</f>
        <v>-23812.453503141343</v>
      </c>
      <c r="EX33" s="20">
        <f>+'MATRIZ (I-A) INVERSA'!IM33</f>
        <v>8512.1302675944262</v>
      </c>
      <c r="EY33" s="20">
        <f>+'MATRIZ (I-A) INVERSA'!IN33</f>
        <v>0</v>
      </c>
      <c r="EZ33" s="20">
        <f>+'MATRIZ (I-A) INVERSA'!IO33</f>
        <v>0</v>
      </c>
      <c r="FA33" s="20">
        <f>+'MATRIZ (I-A) INVERSA'!IP33</f>
        <v>0</v>
      </c>
      <c r="FB33" s="20">
        <f>+'MATRIZ (I-A) INVERSA'!IQ33</f>
        <v>0</v>
      </c>
      <c r="FC33" s="20">
        <f>+'MATRIZ (I-A) INVERSA'!IR33</f>
        <v>0</v>
      </c>
      <c r="FD33" s="20">
        <f>+'MATRIZ (I-A) INVERSA'!IS33</f>
        <v>0</v>
      </c>
      <c r="FE33" s="20">
        <f>+'MATRIZ (I-A) INVERSA'!IT33</f>
        <v>0</v>
      </c>
      <c r="FF33" s="20">
        <f>+'MATRIZ (I-A) INVERSA'!IU33</f>
        <v>0</v>
      </c>
      <c r="FG33" s="18">
        <f t="shared" si="2"/>
        <v>97966.144814000407</v>
      </c>
      <c r="FH33" s="17">
        <f t="shared" si="1"/>
        <v>450535.7431541424</v>
      </c>
      <c r="FI33" s="28"/>
      <c r="FJ33" s="17">
        <v>450535.74315414223</v>
      </c>
      <c r="FK33" s="48">
        <f t="shared" si="3"/>
        <v>0</v>
      </c>
      <c r="FM33" s="46">
        <f>+IFERROR((FH33/'MIP 2017'!FH33*100-100),0)</f>
        <v>0.28912387957309704</v>
      </c>
      <c r="FP33" s="15">
        <f t="shared" si="4"/>
        <v>0</v>
      </c>
      <c r="FQ33" s="15">
        <f t="shared" si="5"/>
        <v>0</v>
      </c>
      <c r="FR33" s="15">
        <f t="shared" si="6"/>
        <v>0</v>
      </c>
    </row>
    <row r="34" spans="1:174" s="7" customFormat="1" ht="21.95" customHeight="1" thickBot="1" x14ac:dyDescent="0.25">
      <c r="A34" s="137" t="s">
        <v>129</v>
      </c>
      <c r="B34" s="138" t="s">
        <v>130</v>
      </c>
      <c r="C34" s="16">
        <f>+'MATRIZ (A)'!C34*C$168</f>
        <v>3.0689145600977015</v>
      </c>
      <c r="D34" s="16">
        <f>+'MATRIZ (A)'!D34*D$168</f>
        <v>0.54070597373079932</v>
      </c>
      <c r="E34" s="16">
        <f>+'MATRIZ (A)'!E34*E$168</f>
        <v>1.7849023756272702</v>
      </c>
      <c r="F34" s="16">
        <f>+'MATRIZ (A)'!F34*F$168</f>
        <v>30.683294208551327</v>
      </c>
      <c r="G34" s="16">
        <f>+'MATRIZ (A)'!G34*G$168</f>
        <v>5.4454666828561642</v>
      </c>
      <c r="H34" s="16">
        <f>+'MATRIZ (A)'!H34*H$168</f>
        <v>5.0947788452371601</v>
      </c>
      <c r="I34" s="16">
        <f>+'MATRIZ (A)'!I34*I$168</f>
        <v>2.3610462240797978</v>
      </c>
      <c r="J34" s="16">
        <f>+'MATRIZ (A)'!J34*J$168</f>
        <v>14.680862648613394</v>
      </c>
      <c r="K34" s="16">
        <f>+'MATRIZ (A)'!K34*K$168</f>
        <v>15.756987873285459</v>
      </c>
      <c r="L34" s="16">
        <f>+'MATRIZ (A)'!L34*L$168</f>
        <v>26.852777927628768</v>
      </c>
      <c r="M34" s="16">
        <f>+'MATRIZ (A)'!M34*M$168</f>
        <v>14.494413678058887</v>
      </c>
      <c r="N34" s="16">
        <f>+'MATRIZ (A)'!N34*N$168</f>
        <v>3.3367973548617287</v>
      </c>
      <c r="O34" s="16">
        <f>+'MATRIZ (A)'!O34*O$168</f>
        <v>7.8673656061934496</v>
      </c>
      <c r="P34" s="16">
        <f>+'MATRIZ (A)'!P34*P$168</f>
        <v>43.003249527537996</v>
      </c>
      <c r="Q34" s="16">
        <f>+'MATRIZ (A)'!Q34*Q$168</f>
        <v>6.2302582344374331</v>
      </c>
      <c r="R34" s="16">
        <f>+'MATRIZ (A)'!R34*R$168</f>
        <v>78.924448792915385</v>
      </c>
      <c r="S34" s="16">
        <f>+'MATRIZ (A)'!S34*S$168</f>
        <v>29.678258722669561</v>
      </c>
      <c r="T34" s="16">
        <f>+'MATRIZ (A)'!T34*T$168</f>
        <v>55.098703035314237</v>
      </c>
      <c r="U34" s="16">
        <f>+'MATRIZ (A)'!U34*U$168</f>
        <v>30.051537374614909</v>
      </c>
      <c r="V34" s="16">
        <f>+'MATRIZ (A)'!V34*V$168</f>
        <v>3.7278916244788385</v>
      </c>
      <c r="W34" s="16">
        <f>+'MATRIZ (A)'!W34*W$168</f>
        <v>8.4740053654891661</v>
      </c>
      <c r="X34" s="16">
        <f>+'MATRIZ (A)'!X34*X$168</f>
        <v>24.779308620694572</v>
      </c>
      <c r="Y34" s="16">
        <f>+'MATRIZ (A)'!Y34*Y$168</f>
        <v>621.22728308165779</v>
      </c>
      <c r="Z34" s="16">
        <f>+'MATRIZ (A)'!Z34*Z$168</f>
        <v>3.6022887234887913</v>
      </c>
      <c r="AA34" s="16">
        <f>+'MATRIZ (A)'!AA34*AA$168</f>
        <v>0.46937795061139453</v>
      </c>
      <c r="AB34" s="16">
        <f>+'MATRIZ (A)'!AB34*AB$168</f>
        <v>0.36499379190584996</v>
      </c>
      <c r="AC34" s="16">
        <f>+'MATRIZ (A)'!AC34*AC$168</f>
        <v>1.1187893081706233</v>
      </c>
      <c r="AD34" s="16">
        <f>+'MATRIZ (A)'!AD34*AD$168</f>
        <v>0.19972210348686453</v>
      </c>
      <c r="AE34" s="16">
        <f>+'MATRIZ (A)'!AE34*AE$168</f>
        <v>0.55453253471689146</v>
      </c>
      <c r="AF34" s="16">
        <f>+'MATRIZ (A)'!AF34*AF$168</f>
        <v>2.4964541296647891</v>
      </c>
      <c r="AG34" s="16">
        <f>+'MATRIZ (A)'!AG34*AG$168</f>
        <v>0</v>
      </c>
      <c r="AH34" s="16">
        <f>+'MATRIZ (A)'!AH34*AH$168</f>
        <v>0.36145102752148445</v>
      </c>
      <c r="AI34" s="16">
        <f>+'MATRIZ (A)'!AI34*AI$168</f>
        <v>72894.199367839363</v>
      </c>
      <c r="AJ34" s="16">
        <f>+'MATRIZ (A)'!AJ34*AJ$168</f>
        <v>0.28448930876955858</v>
      </c>
      <c r="AK34" s="16">
        <f>+'MATRIZ (A)'!AK34*AK$168</f>
        <v>0.92695438688359744</v>
      </c>
      <c r="AL34" s="16">
        <f>+'MATRIZ (A)'!AL34*AL$168</f>
        <v>1.1169377518065058</v>
      </c>
      <c r="AM34" s="16">
        <f>+'MATRIZ (A)'!AM34*AM$168</f>
        <v>5375.01260783824</v>
      </c>
      <c r="AN34" s="16">
        <f>+'MATRIZ (A)'!AN34*AN$168</f>
        <v>0.91502659862720304</v>
      </c>
      <c r="AO34" s="16">
        <f>+'MATRIZ (A)'!AO34*AO$168</f>
        <v>1.4191505436725269</v>
      </c>
      <c r="AP34" s="16">
        <f>+'MATRIZ (A)'!AP34*AP$168</f>
        <v>4.5069168579372469</v>
      </c>
      <c r="AQ34" s="16">
        <f>+'MATRIZ (A)'!AQ34*AQ$168</f>
        <v>8.0949535343042491</v>
      </c>
      <c r="AR34" s="16">
        <f>+'MATRIZ (A)'!AR34*AR$168</f>
        <v>3.2727443764597096E-2</v>
      </c>
      <c r="AS34" s="16">
        <f>+'MATRIZ (A)'!AS34*AS$168</f>
        <v>0.64739482506875889</v>
      </c>
      <c r="AT34" s="16">
        <f>+'MATRIZ (A)'!AT34*AT$168</f>
        <v>4.8612459717222826E-3</v>
      </c>
      <c r="AU34" s="16">
        <f>+'MATRIZ (A)'!AU34*AU$168</f>
        <v>2.175436968710744</v>
      </c>
      <c r="AV34" s="16">
        <f>+'MATRIZ (A)'!AV34*AV$168</f>
        <v>196.34105890940739</v>
      </c>
      <c r="AW34" s="16">
        <f>+'MATRIZ (A)'!AW34*AW$168</f>
        <v>11.040219450164535</v>
      </c>
      <c r="AX34" s="16">
        <f>+'MATRIZ (A)'!AX34*AX$168</f>
        <v>0.23803673451023594</v>
      </c>
      <c r="AY34" s="16">
        <f>+'MATRIZ (A)'!AY34*AY$168</f>
        <v>0.16112438098395171</v>
      </c>
      <c r="AZ34" s="16">
        <f>+'MATRIZ (A)'!AZ34*AZ$168</f>
        <v>5.7937930034617315E-4</v>
      </c>
      <c r="BA34" s="16">
        <f>+'MATRIZ (A)'!BA34*BA$168</f>
        <v>2.0962916930244045E-3</v>
      </c>
      <c r="BB34" s="16">
        <f>+'MATRIZ (A)'!BB34*BB$168</f>
        <v>0.11099620847434322</v>
      </c>
      <c r="BC34" s="16">
        <f>+'MATRIZ (A)'!BC34*BC$168</f>
        <v>1.1681769667077422</v>
      </c>
      <c r="BD34" s="16">
        <f>+'MATRIZ (A)'!BD34*BD$168</f>
        <v>0.31397749618465254</v>
      </c>
      <c r="BE34" s="16">
        <f>+'MATRIZ (A)'!BE34*BE$168</f>
        <v>37.502758516250438</v>
      </c>
      <c r="BF34" s="16">
        <f>+'MATRIZ (A)'!BF34*BF$168</f>
        <v>5.2846288010848497</v>
      </c>
      <c r="BG34" s="16">
        <f>+'MATRIZ (A)'!BG34*BG$168</f>
        <v>25.299046217570385</v>
      </c>
      <c r="BH34" s="16">
        <f>+'MATRIZ (A)'!BH34*BH$168</f>
        <v>36.698899425772098</v>
      </c>
      <c r="BI34" s="16">
        <f>+'MATRIZ (A)'!BI34*BI$168</f>
        <v>19.312114023362273</v>
      </c>
      <c r="BJ34" s="16">
        <f>+'MATRIZ (A)'!BJ34*BJ$168</f>
        <v>0.10533243644034494</v>
      </c>
      <c r="BK34" s="16">
        <f>+'MATRIZ (A)'!BK34*BK$168</f>
        <v>2.1898348376313253E-3</v>
      </c>
      <c r="BL34" s="16">
        <f>+'MATRIZ (A)'!BL34*BL$168</f>
        <v>0</v>
      </c>
      <c r="BM34" s="16">
        <f>+'MATRIZ (A)'!BM34*BM$168</f>
        <v>0.87714183649111055</v>
      </c>
      <c r="BN34" s="16">
        <f>+'MATRIZ (A)'!BN34*BN$168</f>
        <v>1.5573911191963308</v>
      </c>
      <c r="BO34" s="16">
        <f>+'MATRIZ (A)'!BO34*BO$168</f>
        <v>0.21933654686603174</v>
      </c>
      <c r="BP34" s="16">
        <f>+'MATRIZ (A)'!BP34*BP$168</f>
        <v>2.2072263669065423E-2</v>
      </c>
      <c r="BQ34" s="16">
        <f>+'MATRIZ (A)'!BQ34*BQ$168</f>
        <v>0</v>
      </c>
      <c r="BR34" s="16">
        <f>+'MATRIZ (A)'!BR34*BR$168</f>
        <v>0.27654181178234283</v>
      </c>
      <c r="BS34" s="16">
        <f>+'MATRIZ (A)'!BS34*BS$168</f>
        <v>0.17973769941932533</v>
      </c>
      <c r="BT34" s="16">
        <f>+'MATRIZ (A)'!BT34*BT$168</f>
        <v>1.3756682531030719</v>
      </c>
      <c r="BU34" s="16">
        <f>+'MATRIZ (A)'!BU34*BU$168</f>
        <v>0.1803492423122576</v>
      </c>
      <c r="BV34" s="16">
        <f>+'MATRIZ (A)'!BV34*BV$168</f>
        <v>1.5658097056417857</v>
      </c>
      <c r="BW34" s="16">
        <f>+'MATRIZ (A)'!BW34*BW$168</f>
        <v>0.83593616597137443</v>
      </c>
      <c r="BX34" s="16">
        <f>+'MATRIZ (A)'!BX34*BX$168</f>
        <v>0.99285521006946675</v>
      </c>
      <c r="BY34" s="16">
        <f>+'MATRIZ (A)'!BY34*BY$168</f>
        <v>4.1929028718386201</v>
      </c>
      <c r="BZ34" s="16">
        <f>+'MATRIZ (A)'!BZ34*BZ$168</f>
        <v>0.28776561576859466</v>
      </c>
      <c r="CA34" s="16">
        <f>+'MATRIZ (A)'!CA34*CA$168</f>
        <v>0.38694051417181585</v>
      </c>
      <c r="CB34" s="16">
        <f>+'MATRIZ (A)'!CB34*CB$168</f>
        <v>0</v>
      </c>
      <c r="CC34" s="16">
        <f>+'MATRIZ (A)'!CC34*CC$168</f>
        <v>0</v>
      </c>
      <c r="CD34" s="16">
        <f>+'MATRIZ (A)'!CD34*CD$168</f>
        <v>2.815453989159679E-3</v>
      </c>
      <c r="CE34" s="16">
        <f>+'MATRIZ (A)'!CE34*CE$168</f>
        <v>7.6741450046578424E-2</v>
      </c>
      <c r="CF34" s="16">
        <f>+'MATRIZ (A)'!CF34*CF$168</f>
        <v>7.6343969844448398E-2</v>
      </c>
      <c r="CG34" s="16">
        <f>+'MATRIZ (A)'!CG34*CG$168</f>
        <v>8.4620714167937265</v>
      </c>
      <c r="CH34" s="16">
        <f>+'MATRIZ (A)'!CH34*CH$168</f>
        <v>0.44734098930142319</v>
      </c>
      <c r="CI34" s="16">
        <f>+'MATRIZ (A)'!CI34*CI$168</f>
        <v>0</v>
      </c>
      <c r="CJ34" s="16">
        <f>+'MATRIZ (A)'!CJ34*CJ$168</f>
        <v>0</v>
      </c>
      <c r="CK34" s="16">
        <f>+'MATRIZ (A)'!CK34*CK$168</f>
        <v>8.3006512175988159E-2</v>
      </c>
      <c r="CL34" s="16">
        <f>+'MATRIZ (A)'!CL34*CL$168</f>
        <v>0</v>
      </c>
      <c r="CM34" s="16">
        <f>+'MATRIZ (A)'!CM34*CM$168</f>
        <v>0</v>
      </c>
      <c r="CN34" s="16">
        <f>+'MATRIZ (A)'!CN34*CN$168</f>
        <v>7.3265786061468396E-3</v>
      </c>
      <c r="CO34" s="16">
        <f>+'MATRIZ (A)'!CO34*CO$168</f>
        <v>1.2079107797879497E-2</v>
      </c>
      <c r="CP34" s="16">
        <f>+'MATRIZ (A)'!CP34*CP$168</f>
        <v>0</v>
      </c>
      <c r="CQ34" s="16">
        <f>+'MATRIZ (A)'!CQ34*CQ$168</f>
        <v>0.1749633200391533</v>
      </c>
      <c r="CR34" s="16">
        <f>+'MATRIZ (A)'!CR34*CR$168</f>
        <v>5.9446411688179213E-2</v>
      </c>
      <c r="CS34" s="16">
        <f>+'MATRIZ (A)'!CS34*CS$168</f>
        <v>0</v>
      </c>
      <c r="CT34" s="16">
        <f>+'MATRIZ (A)'!CT34*CT$168</f>
        <v>0.2866631850644738</v>
      </c>
      <c r="CU34" s="16">
        <f>+'MATRIZ (A)'!CU34*CU$168</f>
        <v>3.6344619463419402E-2</v>
      </c>
      <c r="CV34" s="16">
        <f>+'MATRIZ (A)'!CV34*CV$168</f>
        <v>0</v>
      </c>
      <c r="CW34" s="16">
        <f>+'MATRIZ (A)'!CW34*CW$168</f>
        <v>2.0223440984823843E-2</v>
      </c>
      <c r="CX34" s="16">
        <f>+'MATRIZ (A)'!CX34*CX$168</f>
        <v>8.0132212053509094E-2</v>
      </c>
      <c r="CY34" s="16">
        <f>+'MATRIZ (A)'!CY34*CY$168</f>
        <v>2.056995576131361E-2</v>
      </c>
      <c r="CZ34" s="16">
        <f>+'MATRIZ (A)'!CZ34*CZ$168</f>
        <v>8.5784095815724887E-4</v>
      </c>
      <c r="DA34" s="16">
        <f>+'MATRIZ (A)'!DA34*DA$168</f>
        <v>7.5922888105435935E-5</v>
      </c>
      <c r="DB34" s="16">
        <f>+'MATRIZ (A)'!DB34*DB$168</f>
        <v>0</v>
      </c>
      <c r="DC34" s="16">
        <f>+'MATRIZ (A)'!DC34*DC$168</f>
        <v>0.14507235332479709</v>
      </c>
      <c r="DD34" s="16">
        <f>+'MATRIZ (A)'!DD34*DD$168</f>
        <v>7.8947520234861318E-2</v>
      </c>
      <c r="DE34" s="16">
        <f>+'MATRIZ (A)'!DE34*DE$168</f>
        <v>2.0791006829596972</v>
      </c>
      <c r="DF34" s="16">
        <f>+'MATRIZ (A)'!DF34*DF$168</f>
        <v>4.1015075562644245</v>
      </c>
      <c r="DG34" s="16">
        <f>+'MATRIZ (A)'!DG34*DG$168</f>
        <v>0</v>
      </c>
      <c r="DH34" s="16">
        <f>+'MATRIZ (A)'!DH34*DH$168</f>
        <v>5.2882197198937622E-2</v>
      </c>
      <c r="DI34" s="16">
        <f>+'MATRIZ (A)'!DI34*DI$168</f>
        <v>0</v>
      </c>
      <c r="DJ34" s="16">
        <f>+'MATRIZ (A)'!DJ34*DJ$168</f>
        <v>1.0078141764993695E-3</v>
      </c>
      <c r="DK34" s="16">
        <f>+'MATRIZ (A)'!DK34*DK$168</f>
        <v>3.4583502852531228E-4</v>
      </c>
      <c r="DL34" s="16">
        <f>+'MATRIZ (A)'!DL34*DL$168</f>
        <v>2.0157983618677438E-4</v>
      </c>
      <c r="DM34" s="16">
        <f>+'MATRIZ (A)'!DM34*DM$168</f>
        <v>0</v>
      </c>
      <c r="DN34" s="16">
        <f>+'MATRIZ (A)'!DN34*DN$168</f>
        <v>0</v>
      </c>
      <c r="DO34" s="16">
        <f>+'MATRIZ (A)'!DO34*DO$168</f>
        <v>0</v>
      </c>
      <c r="DP34" s="16">
        <f>+'MATRIZ (A)'!DP34*DP$168</f>
        <v>0</v>
      </c>
      <c r="DQ34" s="16">
        <f>+'MATRIZ (A)'!DQ34*DQ$168</f>
        <v>1.9674066616923873</v>
      </c>
      <c r="DR34" s="16">
        <f>+'MATRIZ (A)'!DR34*DR$168</f>
        <v>7.8876523672802594E-4</v>
      </c>
      <c r="DS34" s="16">
        <f>+'MATRIZ (A)'!DS34*DS$168</f>
        <v>7.6859812723988385</v>
      </c>
      <c r="DT34" s="16">
        <f>+'MATRIZ (A)'!DT34*DT$168</f>
        <v>2.220276172665907</v>
      </c>
      <c r="DU34" s="16">
        <f>+'MATRIZ (A)'!DU34*DU$168</f>
        <v>9.3567082754931357E-4</v>
      </c>
      <c r="DV34" s="16">
        <f>+'MATRIZ (A)'!DV34*DV$168</f>
        <v>4.1957055380333843</v>
      </c>
      <c r="DW34" s="16">
        <f>+'MATRIZ (A)'!DW34*DW$168</f>
        <v>71.097080432847378</v>
      </c>
      <c r="DX34" s="16">
        <f>+'MATRIZ (A)'!DX34*DX$168</f>
        <v>7.4570046171950595E-3</v>
      </c>
      <c r="DY34" s="16">
        <f>+'MATRIZ (A)'!DY34*DY$168</f>
        <v>1.8130615255115671E-2</v>
      </c>
      <c r="DZ34" s="16">
        <f>+'MATRIZ (A)'!DZ34*DZ$168</f>
        <v>1.4891745915561453E-4</v>
      </c>
      <c r="EA34" s="16">
        <f>+'MATRIZ (A)'!EA34*EA$168</f>
        <v>1.5261187878976927</v>
      </c>
      <c r="EB34" s="16">
        <f>+'MATRIZ (A)'!EB34*EB$168</f>
        <v>0.16566041275438748</v>
      </c>
      <c r="EC34" s="16">
        <f>+'MATRIZ (A)'!EC34*EC$168</f>
        <v>0</v>
      </c>
      <c r="ED34" s="16">
        <f>+'MATRIZ (A)'!ED34*ED$168</f>
        <v>0</v>
      </c>
      <c r="EE34" s="16">
        <f>+'MATRIZ (A)'!EE34*EE$168</f>
        <v>2.1153663853477078</v>
      </c>
      <c r="EF34" s="16">
        <f>+'MATRIZ (A)'!EF34*EF$168</f>
        <v>2.5594026094547461E-4</v>
      </c>
      <c r="EG34" s="16">
        <f>+'MATRIZ (A)'!EG34*EG$168</f>
        <v>8.8688333296688803E-3</v>
      </c>
      <c r="EH34" s="16">
        <f>+'MATRIZ (A)'!EH34*EH$168</f>
        <v>0</v>
      </c>
      <c r="EI34" s="18">
        <f t="shared" si="0"/>
        <v>79785.515626317429</v>
      </c>
      <c r="EJ34" s="20">
        <f>+'MATRIZ (I-A) INVERSA'!HY34</f>
        <v>114.62674266716647</v>
      </c>
      <c r="EK34" s="20">
        <f>+'MATRIZ (I-A) INVERSA'!HZ34</f>
        <v>0</v>
      </c>
      <c r="EL34" s="20">
        <f>+'MATRIZ (I-A) INVERSA'!IA34</f>
        <v>0</v>
      </c>
      <c r="EM34" s="20">
        <f>+'MATRIZ (I-A) INVERSA'!IB34</f>
        <v>0</v>
      </c>
      <c r="EN34" s="20">
        <f>+'MATRIZ (I-A) INVERSA'!IC34</f>
        <v>0</v>
      </c>
      <c r="EO34" s="20">
        <f>+'MATRIZ (I-A) INVERSA'!ID34</f>
        <v>0</v>
      </c>
      <c r="EP34" s="20">
        <f>+'MATRIZ (I-A) INVERSA'!IE34</f>
        <v>0</v>
      </c>
      <c r="EQ34" s="20">
        <f>+'MATRIZ (I-A) INVERSA'!IF34</f>
        <v>0</v>
      </c>
      <c r="ER34" s="20">
        <f>+'MATRIZ (I-A) INVERSA'!IG34</f>
        <v>0</v>
      </c>
      <c r="ES34" s="20">
        <f>+'MATRIZ (I-A) INVERSA'!IH34</f>
        <v>0</v>
      </c>
      <c r="ET34" s="20">
        <f>+'MATRIZ (I-A) INVERSA'!II34</f>
        <v>0</v>
      </c>
      <c r="EU34" s="20">
        <f>+'MATRIZ (I-A) INVERSA'!IJ34</f>
        <v>0</v>
      </c>
      <c r="EV34" s="20">
        <f>+'MATRIZ (I-A) INVERSA'!IK34</f>
        <v>1033.7744754772214</v>
      </c>
      <c r="EW34" s="20">
        <f>+'MATRIZ (I-A) INVERSA'!IL34</f>
        <v>3301.7779269635803</v>
      </c>
      <c r="EX34" s="20">
        <f>+'MATRIZ (I-A) INVERSA'!IM34</f>
        <v>864.75396709200788</v>
      </c>
      <c r="EY34" s="20">
        <f>+'MATRIZ (I-A) INVERSA'!IN34</f>
        <v>0</v>
      </c>
      <c r="EZ34" s="20">
        <f>+'MATRIZ (I-A) INVERSA'!IO34</f>
        <v>0</v>
      </c>
      <c r="FA34" s="20">
        <f>+'MATRIZ (I-A) INVERSA'!IP34</f>
        <v>0</v>
      </c>
      <c r="FB34" s="20">
        <f>+'MATRIZ (I-A) INVERSA'!IQ34</f>
        <v>0</v>
      </c>
      <c r="FC34" s="20">
        <f>+'MATRIZ (I-A) INVERSA'!IR34</f>
        <v>0</v>
      </c>
      <c r="FD34" s="20">
        <f>+'MATRIZ (I-A) INVERSA'!IS34</f>
        <v>0</v>
      </c>
      <c r="FE34" s="20">
        <f>+'MATRIZ (I-A) INVERSA'!IT34</f>
        <v>0</v>
      </c>
      <c r="FF34" s="20">
        <f>+'MATRIZ (I-A) INVERSA'!IU34</f>
        <v>0</v>
      </c>
      <c r="FG34" s="18">
        <f t="shared" si="2"/>
        <v>5314.9331121999758</v>
      </c>
      <c r="FH34" s="17">
        <f t="shared" si="1"/>
        <v>85100.4487385174</v>
      </c>
      <c r="FI34" s="28"/>
      <c r="FJ34" s="17">
        <v>85100.448738517429</v>
      </c>
      <c r="FK34" s="48">
        <f t="shared" si="3"/>
        <v>0</v>
      </c>
      <c r="FM34" s="46">
        <f>+IFERROR((FH34/'MIP 2017'!FH34*100-100),0)</f>
        <v>0.40565309176767528</v>
      </c>
      <c r="FP34" s="15">
        <f t="shared" si="4"/>
        <v>0</v>
      </c>
      <c r="FQ34" s="15">
        <f t="shared" si="5"/>
        <v>0</v>
      </c>
      <c r="FR34" s="15">
        <f t="shared" si="6"/>
        <v>0</v>
      </c>
    </row>
    <row r="35" spans="1:174" s="7" customFormat="1" ht="21.95" customHeight="1" thickBot="1" x14ac:dyDescent="0.25">
      <c r="A35" s="137" t="s">
        <v>131</v>
      </c>
      <c r="B35" s="138" t="s">
        <v>132</v>
      </c>
      <c r="C35" s="16">
        <f>+'MATRIZ (A)'!C35*C$168</f>
        <v>16.786865272459998</v>
      </c>
      <c r="D35" s="16">
        <f>+'MATRIZ (A)'!D35*D$168</f>
        <v>2.957644520655621</v>
      </c>
      <c r="E35" s="16">
        <f>+'MATRIZ (A)'!E35*E$168</f>
        <v>9.7633593628604896</v>
      </c>
      <c r="F35" s="16">
        <f>+'MATRIZ (A)'!F35*F$168</f>
        <v>167.8366457936859</v>
      </c>
      <c r="G35" s="16">
        <f>+'MATRIZ (A)'!G35*G$168</f>
        <v>29.786529980119717</v>
      </c>
      <c r="H35" s="16">
        <f>+'MATRIZ (A)'!H35*H$168</f>
        <v>27.868278635053549</v>
      </c>
      <c r="I35" s="16">
        <f>+'MATRIZ (A)'!I35*I$168</f>
        <v>12.914847933862379</v>
      </c>
      <c r="J35" s="16">
        <f>+'MATRIZ (A)'!J35*J$168</f>
        <v>80.303852889901734</v>
      </c>
      <c r="K35" s="16">
        <f>+'MATRIZ (A)'!K35*K$168</f>
        <v>86.19022372529264</v>
      </c>
      <c r="L35" s="16">
        <f>+'MATRIZ (A)'!L35*L$168</f>
        <v>146.88384327260025</v>
      </c>
      <c r="M35" s="16">
        <f>+'MATRIZ (A)'!M35*M$168</f>
        <v>79.283982936667272</v>
      </c>
      <c r="N35" s="16">
        <f>+'MATRIZ (A)'!N35*N$168</f>
        <v>18.252175660368163</v>
      </c>
      <c r="O35" s="16">
        <f>+'MATRIZ (A)'!O35*O$168</f>
        <v>43.034240248171159</v>
      </c>
      <c r="P35" s="16">
        <f>+'MATRIZ (A)'!P35*P$168</f>
        <v>235.22641049797664</v>
      </c>
      <c r="Q35" s="16">
        <f>+'MATRIZ (A)'!Q35*Q$168</f>
        <v>34.079314867210279</v>
      </c>
      <c r="R35" s="16">
        <f>+'MATRIZ (A)'!R35*R$168</f>
        <v>431.71423076296384</v>
      </c>
      <c r="S35" s="16">
        <f>+'MATRIZ (A)'!S35*S$168</f>
        <v>162.33913357392518</v>
      </c>
      <c r="T35" s="16">
        <f>+'MATRIZ (A)'!T35*T$168</f>
        <v>301.38815741799505</v>
      </c>
      <c r="U35" s="16">
        <f>+'MATRIZ (A)'!U35*U$168</f>
        <v>164.38095595658956</v>
      </c>
      <c r="V35" s="16">
        <f>+'MATRIZ (A)'!V35*V$168</f>
        <v>20.391448906438772</v>
      </c>
      <c r="W35" s="16">
        <f>+'MATRIZ (A)'!W35*W$168</f>
        <v>46.352540483903539</v>
      </c>
      <c r="X35" s="16">
        <f>+'MATRIZ (A)'!X35*X$168</f>
        <v>135.54203195121332</v>
      </c>
      <c r="Y35" s="16">
        <f>+'MATRIZ (A)'!Y35*Y$168</f>
        <v>3.1204771625539318</v>
      </c>
      <c r="Z35" s="16">
        <f>+'MATRIZ (A)'!Z35*Z$168</f>
        <v>10127.934363410013</v>
      </c>
      <c r="AA35" s="16">
        <f>+'MATRIZ (A)'!AA35*AA$168</f>
        <v>2.5674824973055017</v>
      </c>
      <c r="AB35" s="16">
        <f>+'MATRIZ (A)'!AB35*AB$168</f>
        <v>1.9965044611123817</v>
      </c>
      <c r="AC35" s="16">
        <f>+'MATRIZ (A)'!AC35*AC$168</f>
        <v>6.1197420184715332</v>
      </c>
      <c r="AD35" s="16">
        <f>+'MATRIZ (A)'!AD35*AD$168</f>
        <v>1.6941887790864791</v>
      </c>
      <c r="AE35" s="16">
        <f>+'MATRIZ (A)'!AE35*AE$168</f>
        <v>3.0332753705570243</v>
      </c>
      <c r="AF35" s="16">
        <f>+'MATRIZ (A)'!AF35*AF$168</f>
        <v>13.655524881157014</v>
      </c>
      <c r="AG35" s="16">
        <f>+'MATRIZ (A)'!AG35*AG$168</f>
        <v>0</v>
      </c>
      <c r="AH35" s="16">
        <f>+'MATRIZ (A)'!AH35*AH$168</f>
        <v>1.9771256523356</v>
      </c>
      <c r="AI35" s="16">
        <f>+'MATRIZ (A)'!AI35*AI$168</f>
        <v>119796.3581043141</v>
      </c>
      <c r="AJ35" s="16">
        <f>+'MATRIZ (A)'!AJ35*AJ$168</f>
        <v>1.5560648873349072</v>
      </c>
      <c r="AK35" s="16">
        <f>+'MATRIZ (A)'!AK35*AK$168</f>
        <v>5.1252839589656984</v>
      </c>
      <c r="AL35" s="16">
        <f>+'MATRIZ (A)'!AL35*AL$168</f>
        <v>6.1096140639064433</v>
      </c>
      <c r="AM35" s="16">
        <f>+'MATRIZ (A)'!AM35*AM$168</f>
        <v>2802.3832189919453</v>
      </c>
      <c r="AN35" s="16">
        <f>+'MATRIZ (A)'!AN35*AN$168</f>
        <v>5.0051664623022853</v>
      </c>
      <c r="AO35" s="16">
        <f>+'MATRIZ (A)'!AO35*AO$168</f>
        <v>10.204834814663625</v>
      </c>
      <c r="AP35" s="16">
        <f>+'MATRIZ (A)'!AP35*AP$168</f>
        <v>2962.9561230802628</v>
      </c>
      <c r="AQ35" s="16">
        <f>+'MATRIZ (A)'!AQ35*AQ$168</f>
        <v>46.421796169620031</v>
      </c>
      <c r="AR35" s="16">
        <f>+'MATRIZ (A)'!AR35*AR$168</f>
        <v>0.17901807900797739</v>
      </c>
      <c r="AS35" s="16">
        <f>+'MATRIZ (A)'!AS35*AS$168</f>
        <v>3.5412291524241977</v>
      </c>
      <c r="AT35" s="16">
        <f>+'MATRIZ (A)'!AT35*AT$168</f>
        <v>2.6590861226515501E-2</v>
      </c>
      <c r="AU35" s="16">
        <f>+'MATRIZ (A)'!AU35*AU$168</f>
        <v>178.94244879092832</v>
      </c>
      <c r="AV35" s="16">
        <f>+'MATRIZ (A)'!AV35*AV$168</f>
        <v>22.027107445142622</v>
      </c>
      <c r="AW35" s="16">
        <f>+'MATRIZ (A)'!AW35*AW$168</f>
        <v>60.389650105607465</v>
      </c>
      <c r="AX35" s="16">
        <f>+'MATRIZ (A)'!AX35*AX$168</f>
        <v>1.3020533852830518</v>
      </c>
      <c r="AY35" s="16">
        <f>+'MATRIZ (A)'!AY35*AY$168</f>
        <v>0.88134525178830792</v>
      </c>
      <c r="AZ35" s="16">
        <f>+'MATRIZ (A)'!AZ35*AZ$168</f>
        <v>3.1691863902049166E-3</v>
      </c>
      <c r="BA35" s="16">
        <f>+'MATRIZ (A)'!BA35*BA$168</f>
        <v>1.1466649049186121E-2</v>
      </c>
      <c r="BB35" s="16">
        <f>+'MATRIZ (A)'!BB35*BB$168</f>
        <v>0.60714573863971077</v>
      </c>
      <c r="BC35" s="16">
        <f>+'MATRIZ (A)'!BC35*BC$168</f>
        <v>6.3898909436858196</v>
      </c>
      <c r="BD35" s="16">
        <f>+'MATRIZ (A)'!BD35*BD$168</f>
        <v>1.7174469421749845</v>
      </c>
      <c r="BE35" s="16">
        <f>+'MATRIZ (A)'!BE35*BE$168</f>
        <v>205.13889918716265</v>
      </c>
      <c r="BF35" s="16">
        <f>+'MATRIZ (A)'!BF35*BF$168</f>
        <v>28.88634292329392</v>
      </c>
      <c r="BG35" s="16">
        <f>+'MATRIZ (A)'!BG35*BG$168</f>
        <v>138.38498011576195</v>
      </c>
      <c r="BH35" s="16">
        <f>+'MATRIZ (A)'!BH35*BH$168</f>
        <v>200.74181546728462</v>
      </c>
      <c r="BI35" s="16">
        <f>+'MATRIZ (A)'!BI35*BI$168</f>
        <v>105.63665096829772</v>
      </c>
      <c r="BJ35" s="16">
        <f>+'MATRIZ (A)'!BJ35*BJ$168</f>
        <v>0.57616508531528943</v>
      </c>
      <c r="BK35" s="16">
        <f>+'MATRIZ (A)'!BK35*BK$168</f>
        <v>1.1978327082226124E-2</v>
      </c>
      <c r="BL35" s="16">
        <f>+'MATRIZ (A)'!BL35*BL$168</f>
        <v>0</v>
      </c>
      <c r="BM35" s="16">
        <f>+'MATRIZ (A)'!BM35*BM$168</f>
        <v>4.7884626399831882</v>
      </c>
      <c r="BN35" s="16">
        <f>+'MATRIZ (A)'!BN35*BN$168</f>
        <v>8.518880008716236</v>
      </c>
      <c r="BO35" s="16">
        <f>+'MATRIZ (A)'!BO35*BO$168</f>
        <v>1.1997639521933983</v>
      </c>
      <c r="BP35" s="16">
        <f>+'MATRIZ (A)'!BP35*BP$168</f>
        <v>0.12073458195558853</v>
      </c>
      <c r="BQ35" s="16">
        <f>+'MATRIZ (A)'!BQ35*BQ$168</f>
        <v>0</v>
      </c>
      <c r="BR35" s="16">
        <f>+'MATRIZ (A)'!BR35*BR$168</f>
        <v>1.4830335071270577</v>
      </c>
      <c r="BS35" s="16">
        <f>+'MATRIZ (A)'!BS35*BS$168</f>
        <v>0.98315951306186566</v>
      </c>
      <c r="BT35" s="16">
        <f>+'MATRIZ (A)'!BT35*BT$168</f>
        <v>7.5248616969338107</v>
      </c>
      <c r="BU35" s="16">
        <f>+'MATRIZ (A)'!BU35*BU$168</f>
        <v>0.98650463328302218</v>
      </c>
      <c r="BV35" s="16">
        <f>+'MATRIZ (A)'!BV35*BV$168</f>
        <v>8.564929409465897</v>
      </c>
      <c r="BW35" s="16">
        <f>+'MATRIZ (A)'!BW35*BW$168</f>
        <v>4.5725443050755628</v>
      </c>
      <c r="BX35" s="16">
        <f>+'MATRIZ (A)'!BX35*BX$168</f>
        <v>7.1434479265812936</v>
      </c>
      <c r="BY35" s="16">
        <f>+'MATRIZ (A)'!BY35*BY$168</f>
        <v>22.935045675505787</v>
      </c>
      <c r="BZ35" s="16">
        <f>+'MATRIZ (A)'!BZ35*BZ$168</f>
        <v>1.5740687879561235</v>
      </c>
      <c r="CA35" s="16">
        <f>+'MATRIZ (A)'!CA35*CA$168</f>
        <v>1.9645674736341256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1.5400443991288221E-2</v>
      </c>
      <c r="CE35" s="16">
        <f>+'MATRIZ (A)'!CE35*CE$168</f>
        <v>0.41977329688322074</v>
      </c>
      <c r="CF35" s="16">
        <f>+'MATRIZ (A)'!CF35*CF$168</f>
        <v>0.41759909278891882</v>
      </c>
      <c r="CG35" s="16">
        <f>+'MATRIZ (A)'!CG35*CG$168</f>
        <v>73.84494787993556</v>
      </c>
      <c r="CH35" s="16">
        <f>+'MATRIZ (A)'!CH35*CH$168</f>
        <v>2.4469410181340763</v>
      </c>
      <c r="CI35" s="16">
        <f>+'MATRIZ (A)'!CI35*CI$168</f>
        <v>0</v>
      </c>
      <c r="CJ35" s="16">
        <f>+'MATRIZ (A)'!CJ35*CJ$168</f>
        <v>0</v>
      </c>
      <c r="CK35" s="16">
        <f>+'MATRIZ (A)'!CK35*CK$168</f>
        <v>0.45404298795166292</v>
      </c>
      <c r="CL35" s="16">
        <f>+'MATRIZ (A)'!CL35*CL$168</f>
        <v>0</v>
      </c>
      <c r="CM35" s="16">
        <f>+'MATRIZ (A)'!CM35*CM$168</f>
        <v>0</v>
      </c>
      <c r="CN35" s="16">
        <f>+'MATRIZ (A)'!CN35*CN$168</f>
        <v>4.0076152516138885E-2</v>
      </c>
      <c r="CO35" s="16">
        <f>+'MATRIZ (A)'!CO35*CO$168</f>
        <v>6.6072336405503806E-2</v>
      </c>
      <c r="CP35" s="16">
        <f>+'MATRIZ (A)'!CP35*CP$168</f>
        <v>0</v>
      </c>
      <c r="CQ35" s="16">
        <f>+'MATRIZ (A)'!CQ35*CQ$168</f>
        <v>463.01013579176077</v>
      </c>
      <c r="CR35" s="16">
        <f>+'MATRIZ (A)'!CR35*CR$168</f>
        <v>1681.0703138644503</v>
      </c>
      <c r="CS35" s="16">
        <f>+'MATRIZ (A)'!CS35*CS$168</f>
        <v>0.18607589724037171</v>
      </c>
      <c r="CT35" s="16">
        <f>+'MATRIZ (A)'!CT35*CT$168</f>
        <v>2.638320520735391</v>
      </c>
      <c r="CU35" s="16">
        <f>+'MATRIZ (A)'!CU35*CU$168</f>
        <v>0.19880391531389699</v>
      </c>
      <c r="CV35" s="16">
        <f>+'MATRIZ (A)'!CV35*CV$168</f>
        <v>0</v>
      </c>
      <c r="CW35" s="16">
        <f>+'MATRIZ (A)'!CW35*CW$168</f>
        <v>0.110621580532687</v>
      </c>
      <c r="CX35" s="16">
        <f>+'MATRIZ (A)'!CX35*CX$168</f>
        <v>0</v>
      </c>
      <c r="CY35" s="16">
        <f>+'MATRIZ (A)'!CY35*CY$168</f>
        <v>0.11251700536578017</v>
      </c>
      <c r="CZ35" s="16">
        <f>+'MATRIZ (A)'!CZ35*CZ$168</f>
        <v>4.6923628233316731E-3</v>
      </c>
      <c r="DA35" s="16">
        <f>+'MATRIZ (A)'!DA35*DA$168</f>
        <v>4.1529578903670548E-4</v>
      </c>
      <c r="DB35" s="16">
        <f>+'MATRIZ (A)'!DB35*DB$168</f>
        <v>0</v>
      </c>
      <c r="DC35" s="16">
        <f>+'MATRIZ (A)'!DC35*DC$168</f>
        <v>0.79354116979540557</v>
      </c>
      <c r="DD35" s="16">
        <f>+'MATRIZ (A)'!DD35*DD$168</f>
        <v>0.43184043081839163</v>
      </c>
      <c r="DE35" s="16">
        <f>+'MATRIZ (A)'!DE35*DE$168</f>
        <v>11.372614769572758</v>
      </c>
      <c r="DF35" s="16">
        <f>+'MATRIZ (A)'!DF35*DF$168</f>
        <v>22.426161147123796</v>
      </c>
      <c r="DG35" s="16">
        <f>+'MATRIZ (A)'!DG35*DG$168</f>
        <v>0</v>
      </c>
      <c r="DH35" s="16">
        <f>+'MATRIZ (A)'!DH35*DH$168</f>
        <v>0.28926394081885604</v>
      </c>
      <c r="DI35" s="16">
        <f>+'MATRIZ (A)'!DI35*DI$168</f>
        <v>0</v>
      </c>
      <c r="DJ35" s="16">
        <f>+'MATRIZ (A)'!DJ35*DJ$168</f>
        <v>5.5127115692759901E-3</v>
      </c>
      <c r="DK35" s="16">
        <f>+'MATRIZ (A)'!DK35*DK$168</f>
        <v>1.8917066332947876E-3</v>
      </c>
      <c r="DL35" s="16">
        <f>+'MATRIZ (A)'!DL35*DL$168</f>
        <v>1.1026353081671353E-3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10.761652017095896</v>
      </c>
      <c r="DR35" s="16">
        <f>+'MATRIZ (A)'!DR35*DR$168</f>
        <v>4.314520818765267E-3</v>
      </c>
      <c r="DS35" s="16">
        <f>+'MATRIZ (A)'!DS35*DS$168</f>
        <v>28.947960055907689</v>
      </c>
      <c r="DT35" s="16">
        <f>+'MATRIZ (A)'!DT35*DT$168</f>
        <v>154.67119182262581</v>
      </c>
      <c r="DU35" s="16">
        <f>+'MATRIZ (A)'!DU35*DU$168</f>
        <v>5.1180897395010682E-3</v>
      </c>
      <c r="DV35" s="16">
        <f>+'MATRIZ (A)'!DV35*DV$168</f>
        <v>819.00399598956608</v>
      </c>
      <c r="DW35" s="16">
        <f>+'MATRIZ (A)'!DW35*DW$168</f>
        <v>1005.9831058736359</v>
      </c>
      <c r="DX35" s="16">
        <f>+'MATRIZ (A)'!DX35*DX$168</f>
        <v>4.0789578658384153E-2</v>
      </c>
      <c r="DY35" s="16">
        <f>+'MATRIZ (A)'!DY35*DY$168</f>
        <v>9.9173890192871719E-2</v>
      </c>
      <c r="DZ35" s="16">
        <f>+'MATRIZ (A)'!DZ35*DZ$168</f>
        <v>20.806771257707378</v>
      </c>
      <c r="EA35" s="16">
        <f>+'MATRIZ (A)'!EA35*EA$168</f>
        <v>28.361698817400196</v>
      </c>
      <c r="EB35" s="16">
        <f>+'MATRIZ (A)'!EB35*EB$168</f>
        <v>63.884935201783215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11.57098701098807</v>
      </c>
      <c r="EF35" s="16">
        <f>+'MATRIZ (A)'!EF35*EF$168</f>
        <v>1.3999851068363263E-3</v>
      </c>
      <c r="EG35" s="16">
        <f>+'MATRIZ (A)'!EG35*EG$168</f>
        <v>4.8512236920768038E-2</v>
      </c>
      <c r="EH35" s="16">
        <f>+'MATRIZ (A)'!EH35*EH$168</f>
        <v>0</v>
      </c>
      <c r="EI35" s="18">
        <f t="shared" si="0"/>
        <v>143483.80128864502</v>
      </c>
      <c r="EJ35" s="20">
        <f>+'MATRIZ (I-A) INVERSA'!HY35</f>
        <v>36927.758210602835</v>
      </c>
      <c r="EK35" s="20">
        <f>+'MATRIZ (I-A) INVERSA'!HZ35</f>
        <v>63.239451706838828</v>
      </c>
      <c r="EL35" s="20">
        <f>+'MATRIZ (I-A) INVERSA'!IA35</f>
        <v>218.08397292816443</v>
      </c>
      <c r="EM35" s="20">
        <f>+'MATRIZ (I-A) INVERSA'!IB35</f>
        <v>0</v>
      </c>
      <c r="EN35" s="20">
        <f>+'MATRIZ (I-A) INVERSA'!IC35</f>
        <v>0</v>
      </c>
      <c r="EO35" s="20">
        <f>+'MATRIZ (I-A) INVERSA'!ID35</f>
        <v>0</v>
      </c>
      <c r="EP35" s="20">
        <f>+'MATRIZ (I-A) INVERSA'!IE35</f>
        <v>0</v>
      </c>
      <c r="EQ35" s="20">
        <f>+'MATRIZ (I-A) INVERSA'!IF35</f>
        <v>0</v>
      </c>
      <c r="ER35" s="20">
        <f>+'MATRIZ (I-A) INVERSA'!IG35</f>
        <v>0</v>
      </c>
      <c r="ES35" s="20">
        <f>+'MATRIZ (I-A) INVERSA'!IH35</f>
        <v>0</v>
      </c>
      <c r="ET35" s="20">
        <f>+'MATRIZ (I-A) INVERSA'!II35</f>
        <v>0</v>
      </c>
      <c r="EU35" s="20">
        <f>+'MATRIZ (I-A) INVERSA'!IJ35</f>
        <v>0</v>
      </c>
      <c r="EV35" s="20">
        <f>+'MATRIZ (I-A) INVERSA'!IK35</f>
        <v>7966.4948862234969</v>
      </c>
      <c r="EW35" s="20">
        <f>+'MATRIZ (I-A) INVERSA'!IL35</f>
        <v>0</v>
      </c>
      <c r="EX35" s="20">
        <f>+'MATRIZ (I-A) INVERSA'!IM35</f>
        <v>11671.82770078143</v>
      </c>
      <c r="EY35" s="20">
        <f>+'MATRIZ (I-A) INVERSA'!IN35</f>
        <v>59.087728877683389</v>
      </c>
      <c r="EZ35" s="20">
        <f>+'MATRIZ (I-A) INVERSA'!IO35</f>
        <v>1.5492997202360437</v>
      </c>
      <c r="FA35" s="20">
        <f>+'MATRIZ (I-A) INVERSA'!IP35</f>
        <v>1.1088189316538442</v>
      </c>
      <c r="FB35" s="20">
        <f>+'MATRIZ (I-A) INVERSA'!IQ35</f>
        <v>3.1704403926558018</v>
      </c>
      <c r="FC35" s="20">
        <f>+'MATRIZ (I-A) INVERSA'!IR35</f>
        <v>0</v>
      </c>
      <c r="FD35" s="20">
        <f>+'MATRIZ (I-A) INVERSA'!IS35</f>
        <v>11.286496040450931</v>
      </c>
      <c r="FE35" s="20">
        <f>+'MATRIZ (I-A) INVERSA'!IT35</f>
        <v>0.22350722487073488</v>
      </c>
      <c r="FF35" s="20">
        <f>+'MATRIZ (I-A) INVERSA'!IU35</f>
        <v>0</v>
      </c>
      <c r="FG35" s="18">
        <f t="shared" si="2"/>
        <v>56923.830513430315</v>
      </c>
      <c r="FH35" s="17">
        <f t="shared" si="1"/>
        <v>200407.63180207534</v>
      </c>
      <c r="FI35" s="28"/>
      <c r="FJ35" s="17">
        <v>200407.63180207514</v>
      </c>
      <c r="FK35" s="48">
        <f t="shared" si="3"/>
        <v>0</v>
      </c>
      <c r="FM35" s="46">
        <f>+IFERROR((FH35/'MIP 2017'!FH35*100-100),0)</f>
        <v>0.35377324717325109</v>
      </c>
      <c r="FP35" s="15">
        <f t="shared" si="4"/>
        <v>281.32342463500328</v>
      </c>
      <c r="FQ35" s="15">
        <f t="shared" si="5"/>
        <v>0</v>
      </c>
      <c r="FR35" s="15">
        <f t="shared" si="6"/>
        <v>76.426291187550731</v>
      </c>
    </row>
    <row r="36" spans="1:174" s="7" customFormat="1" ht="21.95" customHeight="1" thickBot="1" x14ac:dyDescent="0.25">
      <c r="A36" s="137" t="s">
        <v>133</v>
      </c>
      <c r="B36" s="138" t="s">
        <v>134</v>
      </c>
      <c r="C36" s="16">
        <f>+'MATRIZ (A)'!C36*C$168</f>
        <v>0.49210428527940225</v>
      </c>
      <c r="D36" s="16">
        <f>+'MATRIZ (A)'!D36*D$168</f>
        <v>8.6702878668810907E-2</v>
      </c>
      <c r="E36" s="16">
        <f>+'MATRIZ (A)'!E36*E$168</f>
        <v>0.28621132672510813</v>
      </c>
      <c r="F36" s="16">
        <f>+'MATRIZ (A)'!F36*F$168</f>
        <v>4.9201045747054204</v>
      </c>
      <c r="G36" s="16">
        <f>+'MATRIZ (A)'!G36*G$168</f>
        <v>0.87318738840823851</v>
      </c>
      <c r="H36" s="16">
        <f>+'MATRIZ (A)'!H36*H$168</f>
        <v>0.81695415535199301</v>
      </c>
      <c r="I36" s="16">
        <f>+'MATRIZ (A)'!I36*I$168</f>
        <v>0.37859671289624658</v>
      </c>
      <c r="J36" s="16">
        <f>+'MATRIZ (A)'!J36*J$168</f>
        <v>2.3540946740306015</v>
      </c>
      <c r="K36" s="16">
        <f>+'MATRIZ (A)'!K36*K$168</f>
        <v>2.526652698761509</v>
      </c>
      <c r="L36" s="16">
        <f>+'MATRIZ (A)'!L36*L$168</f>
        <v>4.3058765016324125</v>
      </c>
      <c r="M36" s="16">
        <f>+'MATRIZ (A)'!M36*M$168</f>
        <v>2.3241973485759351</v>
      </c>
      <c r="N36" s="16">
        <f>+'MATRIZ (A)'!N36*N$168</f>
        <v>17.571134580456189</v>
      </c>
      <c r="O36" s="16">
        <f>+'MATRIZ (A)'!O36*O$168</f>
        <v>1.2615419076848862</v>
      </c>
      <c r="P36" s="16">
        <f>+'MATRIZ (A)'!P36*P$168</f>
        <v>6.8956248077389164</v>
      </c>
      <c r="Q36" s="16">
        <f>+'MATRIZ (A)'!Q36*Q$168</f>
        <v>0.9990296945465752</v>
      </c>
      <c r="R36" s="16">
        <f>+'MATRIZ (A)'!R36*R$168</f>
        <v>12.655634004705535</v>
      </c>
      <c r="S36" s="16">
        <f>+'MATRIZ (A)'!S36*S$168</f>
        <v>54.248453754344844</v>
      </c>
      <c r="T36" s="16">
        <f>+'MATRIZ (A)'!T36*T$168</f>
        <v>8.8351458947596573</v>
      </c>
      <c r="U36" s="16">
        <f>+'MATRIZ (A)'!U36*U$168</f>
        <v>4.818801576806135</v>
      </c>
      <c r="V36" s="16">
        <f>+'MATRIZ (A)'!V36*V$168</f>
        <v>0.59777208115068059</v>
      </c>
      <c r="W36" s="16">
        <f>+'MATRIZ (A)'!W36*W$168</f>
        <v>1.3588173512738997</v>
      </c>
      <c r="X36" s="16">
        <f>+'MATRIZ (A)'!X36*X$168</f>
        <v>3.9733931068176842</v>
      </c>
      <c r="Y36" s="16">
        <f>+'MATRIZ (A)'!Y36*Y$168</f>
        <v>9.1476291665279333E-2</v>
      </c>
      <c r="Z36" s="16">
        <f>+'MATRIZ (A)'!Z36*Z$168</f>
        <v>0.57763149899685262</v>
      </c>
      <c r="AA36" s="16">
        <f>+'MATRIZ (A)'!AA36*AA$168</f>
        <v>1446.8249662659264</v>
      </c>
      <c r="AB36" s="16">
        <f>+'MATRIZ (A)'!AB36*AB$168</f>
        <v>5.8527210705901486E-2</v>
      </c>
      <c r="AC36" s="16">
        <f>+'MATRIZ (A)'!AC36*AC$168</f>
        <v>0.17939926384200608</v>
      </c>
      <c r="AD36" s="16">
        <f>+'MATRIZ (A)'!AD36*AD$168</f>
        <v>0.11111998250629374</v>
      </c>
      <c r="AE36" s="16">
        <f>+'MATRIZ (A)'!AE36*AE$168</f>
        <v>8.8919985003539356E-2</v>
      </c>
      <c r="AF36" s="16">
        <f>+'MATRIZ (A)'!AF36*AF$168</f>
        <v>0.40030953979129097</v>
      </c>
      <c r="AG36" s="16">
        <f>+'MATRIZ (A)'!AG36*AG$168</f>
        <v>0</v>
      </c>
      <c r="AH36" s="16">
        <f>+'MATRIZ (A)'!AH36*AH$168</f>
        <v>5.7959124009077316E-2</v>
      </c>
      <c r="AI36" s="16">
        <f>+'MATRIZ (A)'!AI36*AI$168</f>
        <v>1148.7456458197348</v>
      </c>
      <c r="AJ36" s="16">
        <f>+'MATRIZ (A)'!AJ36*AJ$168</f>
        <v>1.1677236660064843</v>
      </c>
      <c r="AK36" s="16">
        <f>+'MATRIZ (A)'!AK36*AK$168</f>
        <v>3.0330126619223585</v>
      </c>
      <c r="AL36" s="16">
        <f>+'MATRIZ (A)'!AL36*AL$168</f>
        <v>0.1791023644649215</v>
      </c>
      <c r="AM36" s="16">
        <f>+'MATRIZ (A)'!AM36*AM$168</f>
        <v>958.72045408988572</v>
      </c>
      <c r="AN36" s="16">
        <f>+'MATRIZ (A)'!AN36*AN$168</f>
        <v>0.14672565870154003</v>
      </c>
      <c r="AO36" s="16">
        <f>+'MATRIZ (A)'!AO36*AO$168</f>
        <v>29.174997826793909</v>
      </c>
      <c r="AP36" s="16">
        <f>+'MATRIZ (A)'!AP36*AP$168</f>
        <v>85.437282716006763</v>
      </c>
      <c r="AQ36" s="16">
        <f>+'MATRIZ (A)'!AQ36*AQ$168</f>
        <v>1.3245964006941313</v>
      </c>
      <c r="AR36" s="16">
        <f>+'MATRIZ (A)'!AR36*AR$168</f>
        <v>5.2478865108209977E-3</v>
      </c>
      <c r="AS36" s="16">
        <f>+'MATRIZ (A)'!AS36*AS$168</f>
        <v>0.10381056932191125</v>
      </c>
      <c r="AT36" s="16">
        <f>+'MATRIZ (A)'!AT36*AT$168</f>
        <v>7.795068672115811E-4</v>
      </c>
      <c r="AU36" s="16">
        <f>+'MATRIZ (A)'!AU36*AU$168</f>
        <v>389.70743000881663</v>
      </c>
      <c r="AV36" s="16">
        <f>+'MATRIZ (A)'!AV36*AV$168</f>
        <v>31.408151849489233</v>
      </c>
      <c r="AW36" s="16">
        <f>+'MATRIZ (A)'!AW36*AW$168</f>
        <v>1.7703129870380003</v>
      </c>
      <c r="AX36" s="16">
        <f>+'MATRIZ (A)'!AX36*AX$168</f>
        <v>3.8169487879999256E-2</v>
      </c>
      <c r="AY36" s="16">
        <f>+'MATRIZ (A)'!AY36*AY$168</f>
        <v>2.5836495866039814E-2</v>
      </c>
      <c r="AZ36" s="16">
        <f>+'MATRIZ (A)'!AZ36*AZ$168</f>
        <v>705.74199159955378</v>
      </c>
      <c r="BA36" s="16">
        <f>+'MATRIZ (A)'!BA36*BA$168</f>
        <v>3.3614299294799558E-4</v>
      </c>
      <c r="BB36" s="16">
        <f>+'MATRIZ (A)'!BB36*BB$168</f>
        <v>1.7798380753308186E-2</v>
      </c>
      <c r="BC36" s="16">
        <f>+'MATRIZ (A)'!BC36*BC$168</f>
        <v>0.18731863661374534</v>
      </c>
      <c r="BD36" s="16">
        <f>+'MATRIZ (A)'!BD36*BD$168</f>
        <v>5.0346683926204096E-2</v>
      </c>
      <c r="BE36" s="16">
        <f>+'MATRIZ (A)'!BE36*BE$168</f>
        <v>6.0136141994966126</v>
      </c>
      <c r="BF36" s="16">
        <f>+'MATRIZ (A)'!BF36*BF$168</f>
        <v>0.95187575746714514</v>
      </c>
      <c r="BG36" s="16">
        <f>+'MATRIZ (A)'!BG36*BG$168</f>
        <v>4.0567336800512583</v>
      </c>
      <c r="BH36" s="16">
        <f>+'MATRIZ (A)'!BH36*BH$168</f>
        <v>5.8847143896652803</v>
      </c>
      <c r="BI36" s="16">
        <f>+'MATRIZ (A)'!BI36*BI$168</f>
        <v>3.0967216201673784</v>
      </c>
      <c r="BJ36" s="16">
        <f>+'MATRIZ (A)'!BJ36*BJ$168</f>
        <v>1.6890187829003558E-2</v>
      </c>
      <c r="BK36" s="16">
        <f>+'MATRIZ (A)'!BK36*BK$168</f>
        <v>3.5114275309710538E-4</v>
      </c>
      <c r="BL36" s="16">
        <f>+'MATRIZ (A)'!BL36*BL$168</f>
        <v>0</v>
      </c>
      <c r="BM36" s="16">
        <f>+'MATRIZ (A)'!BM36*BM$168</f>
        <v>0.18915780253079001</v>
      </c>
      <c r="BN36" s="16">
        <f>+'MATRIZ (A)'!BN36*BN$168</f>
        <v>0.24972961240999803</v>
      </c>
      <c r="BO36" s="16">
        <f>+'MATRIZ (A)'!BO36*BO$168</f>
        <v>3.5170889419523108E-2</v>
      </c>
      <c r="BP36" s="16">
        <f>+'MATRIZ (A)'!BP36*BP$168</f>
        <v>3.5393150655253689E-3</v>
      </c>
      <c r="BQ36" s="16">
        <f>+'MATRIZ (A)'!BQ36*BQ$168</f>
        <v>0</v>
      </c>
      <c r="BR36" s="16">
        <f>+'MATRIZ (A)'!BR36*BR$168</f>
        <v>0.19608632753275718</v>
      </c>
      <c r="BS36" s="16">
        <f>+'MATRIZ (A)'!BS36*BS$168</f>
        <v>2.8821164740309761E-2</v>
      </c>
      <c r="BT36" s="16">
        <f>+'MATRIZ (A)'!BT36*BT$168</f>
        <v>0.220590123712437</v>
      </c>
      <c r="BU36" s="16">
        <f>+'MATRIZ (A)'!BU36*BU$168</f>
        <v>2.8919226407505397E-2</v>
      </c>
      <c r="BV36" s="16">
        <f>+'MATRIZ (A)'!BV36*BV$168</f>
        <v>20.025999492906806</v>
      </c>
      <c r="BW36" s="16">
        <f>+'MATRIZ (A)'!BW36*BW$168</f>
        <v>0.13404340897696762</v>
      </c>
      <c r="BX36" s="16">
        <f>+'MATRIZ (A)'!BX36*BX$168</f>
        <v>0.19258214778789082</v>
      </c>
      <c r="BY36" s="16">
        <f>+'MATRIZ (A)'!BY36*BY$168</f>
        <v>0.67233721584168471</v>
      </c>
      <c r="BZ36" s="16">
        <f>+'MATRIZ (A)'!BZ36*BZ$168</f>
        <v>4.6143576141553788E-2</v>
      </c>
      <c r="CA36" s="16">
        <f>+'MATRIZ (A)'!CA36*CA$168</f>
        <v>0.8400980595123807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4.5146156595130406E-4</v>
      </c>
      <c r="CE36" s="16">
        <f>+'MATRIZ (A)'!CE36*CE$168</f>
        <v>1.2305587427391315E-2</v>
      </c>
      <c r="CF36" s="16">
        <f>+'MATRIZ (A)'!CF36*CF$168</f>
        <v>1.2241850980204047E-2</v>
      </c>
      <c r="CG36" s="16">
        <f>+'MATRIZ (A)'!CG36*CG$168</f>
        <v>1.4327248753549076</v>
      </c>
      <c r="CH36" s="16">
        <f>+'MATRIZ (A)'!CH36*CH$168</f>
        <v>7.1731686726837149E-2</v>
      </c>
      <c r="CI36" s="16">
        <f>+'MATRIZ (A)'!CI36*CI$168</f>
        <v>0</v>
      </c>
      <c r="CJ36" s="16">
        <f>+'MATRIZ (A)'!CJ36*CJ$168</f>
        <v>0</v>
      </c>
      <c r="CK36" s="16">
        <f>+'MATRIZ (A)'!CK36*CK$168</f>
        <v>1.3310197969995042E-2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1.1748260363450675E-3</v>
      </c>
      <c r="CO36" s="16">
        <f>+'MATRIZ (A)'!CO36*CO$168</f>
        <v>1.9369000320097235E-3</v>
      </c>
      <c r="CP36" s="16">
        <f>+'MATRIZ (A)'!CP36*CP$168</f>
        <v>0</v>
      </c>
      <c r="CQ36" s="16">
        <f>+'MATRIZ (A)'!CQ36*CQ$168</f>
        <v>20.610471038214811</v>
      </c>
      <c r="CR36" s="16">
        <f>+'MATRIZ (A)'!CR36*CR$168</f>
        <v>164.09142319309123</v>
      </c>
      <c r="CS36" s="16">
        <f>+'MATRIZ (A)'!CS36*CS$168</f>
        <v>0.13927182285503603</v>
      </c>
      <c r="CT36" s="16">
        <f>+'MATRIZ (A)'!CT36*CT$168</f>
        <v>6.6825815932606294E-2</v>
      </c>
      <c r="CU36" s="16">
        <f>+'MATRIZ (A)'!CU36*CU$168</f>
        <v>5.8279051549185047E-3</v>
      </c>
      <c r="CV36" s="16">
        <f>+'MATRIZ (A)'!CV36*CV$168</f>
        <v>0</v>
      </c>
      <c r="CW36" s="16">
        <f>+'MATRIZ (A)'!CW36*CW$168</f>
        <v>3.242854037425556E-3</v>
      </c>
      <c r="CX36" s="16">
        <f>+'MATRIZ (A)'!CX36*CX$168</f>
        <v>2.2567314394100557</v>
      </c>
      <c r="CY36" s="16">
        <f>+'MATRIZ (A)'!CY36*CY$168</f>
        <v>3.2984181149141854E-3</v>
      </c>
      <c r="CZ36" s="16">
        <f>+'MATRIZ (A)'!CZ36*CZ$168</f>
        <v>1.3755586978085539E-4</v>
      </c>
      <c r="DA36" s="16">
        <f>+'MATRIZ (A)'!DA36*DA$168</f>
        <v>1.2174329997080184E-5</v>
      </c>
      <c r="DB36" s="16">
        <f>+'MATRIZ (A)'!DB36*DB$168</f>
        <v>0</v>
      </c>
      <c r="DC36" s="16">
        <f>+'MATRIZ (A)'!DC36*DC$168</f>
        <v>2.3262533168869774E-2</v>
      </c>
      <c r="DD36" s="16">
        <f>+'MATRIZ (A)'!DD36*DD$168</f>
        <v>1.2659333539256542E-2</v>
      </c>
      <c r="DE36" s="16">
        <f>+'MATRIZ (A)'!DE36*DE$168</f>
        <v>0.33338639299858069</v>
      </c>
      <c r="DF36" s="16">
        <f>+'MATRIZ (A)'!DF36*DF$168</f>
        <v>0.70352519892185061</v>
      </c>
      <c r="DG36" s="16">
        <f>+'MATRIZ (A)'!DG36*DG$168</f>
        <v>0</v>
      </c>
      <c r="DH36" s="16">
        <f>+'MATRIZ (A)'!DH36*DH$168</f>
        <v>8.479726413679993E-3</v>
      </c>
      <c r="DI36" s="16">
        <f>+'MATRIZ (A)'!DI36*DI$168</f>
        <v>0</v>
      </c>
      <c r="DJ36" s="16">
        <f>+'MATRIZ (A)'!DJ36*DJ$168</f>
        <v>1.6160426278041527E-4</v>
      </c>
      <c r="DK36" s="16">
        <f>+'MATRIZ (A)'!DK36*DK$168</f>
        <v>5.5455079052970581E-5</v>
      </c>
      <c r="DL36" s="16">
        <f>+'MATRIZ (A)'!DL36*DL$168</f>
        <v>3.232357866954547E-5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0.31547611709178519</v>
      </c>
      <c r="DR36" s="16">
        <f>+'MATRIZ (A)'!DR36*DR$168</f>
        <v>1.2647949151798035E-4</v>
      </c>
      <c r="DS36" s="16">
        <f>+'MATRIZ (A)'!DS36*DS$168</f>
        <v>68.264770205679397</v>
      </c>
      <c r="DT36" s="16">
        <f>+'MATRIZ (A)'!DT36*DT$168</f>
        <v>5.6637496600751556</v>
      </c>
      <c r="DU36" s="16">
        <f>+'MATRIZ (A)'!DU36*DU$168</f>
        <v>1.5003598661061549E-4</v>
      </c>
      <c r="DV36" s="16">
        <f>+'MATRIZ (A)'!DV36*DV$168</f>
        <v>33.033263529373095</v>
      </c>
      <c r="DW36" s="16">
        <f>+'MATRIZ (A)'!DW36*DW$168</f>
        <v>21.847063575968402</v>
      </c>
      <c r="DX36" s="16">
        <f>+'MATRIZ (A)'!DX36*DX$168</f>
        <v>1.1957400102247068E-3</v>
      </c>
      <c r="DY36" s="16">
        <f>+'MATRIZ (A)'!DY36*DY$168</f>
        <v>2.907266816027123E-3</v>
      </c>
      <c r="DZ36" s="16">
        <f>+'MATRIZ (A)'!DZ36*DZ$168</f>
        <v>1.2078927138097018</v>
      </c>
      <c r="EA36" s="16">
        <f>+'MATRIZ (A)'!EA36*EA$168</f>
        <v>77.656698945148563</v>
      </c>
      <c r="EB36" s="16">
        <f>+'MATRIZ (A)'!EB36*EB$168</f>
        <v>6.1706758118173228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0.33920164370182582</v>
      </c>
      <c r="EF36" s="16">
        <f>+'MATRIZ (A)'!EF36*EF$168</f>
        <v>4.1040340719940665E-5</v>
      </c>
      <c r="EG36" s="16">
        <f>+'MATRIZ (A)'!EG36*EG$168</f>
        <v>1.422128508791037E-3</v>
      </c>
      <c r="EH36" s="16">
        <f>+'MATRIZ (A)'!EH36*EH$168</f>
        <v>0</v>
      </c>
      <c r="EI36" s="18">
        <f t="shared" si="0"/>
        <v>5385.150848312911</v>
      </c>
      <c r="EJ36" s="20">
        <f>+'MATRIZ (I-A) INVERSA'!HY36</f>
        <v>11921.60598344105</v>
      </c>
      <c r="EK36" s="20">
        <f>+'MATRIZ (I-A) INVERSA'!HZ36</f>
        <v>0</v>
      </c>
      <c r="EL36" s="20">
        <f>+'MATRIZ (I-A) INVERSA'!IA36</f>
        <v>0</v>
      </c>
      <c r="EM36" s="20">
        <f>+'MATRIZ (I-A) INVERSA'!IB36</f>
        <v>0</v>
      </c>
      <c r="EN36" s="20">
        <f>+'MATRIZ (I-A) INVERSA'!IC36</f>
        <v>0</v>
      </c>
      <c r="EO36" s="20">
        <f>+'MATRIZ (I-A) INVERSA'!ID36</f>
        <v>0</v>
      </c>
      <c r="EP36" s="20">
        <f>+'MATRIZ (I-A) INVERSA'!IE36</f>
        <v>0</v>
      </c>
      <c r="EQ36" s="20">
        <f>+'MATRIZ (I-A) INVERSA'!IF36</f>
        <v>0</v>
      </c>
      <c r="ER36" s="20">
        <f>+'MATRIZ (I-A) INVERSA'!IG36</f>
        <v>0</v>
      </c>
      <c r="ES36" s="20">
        <f>+'MATRIZ (I-A) INVERSA'!IH36</f>
        <v>0</v>
      </c>
      <c r="ET36" s="20">
        <f>+'MATRIZ (I-A) INVERSA'!II36</f>
        <v>0</v>
      </c>
      <c r="EU36" s="20">
        <f>+'MATRIZ (I-A) INVERSA'!IJ36</f>
        <v>0</v>
      </c>
      <c r="EV36" s="20">
        <f>+'MATRIZ (I-A) INVERSA'!IK36</f>
        <v>0</v>
      </c>
      <c r="EW36" s="20">
        <f>+'MATRIZ (I-A) INVERSA'!IL36</f>
        <v>0</v>
      </c>
      <c r="EX36" s="20">
        <f>+'MATRIZ (I-A) INVERSA'!IM36</f>
        <v>2955.0449454021145</v>
      </c>
      <c r="EY36" s="20">
        <f>+'MATRIZ (I-A) INVERSA'!IN36</f>
        <v>0</v>
      </c>
      <c r="EZ36" s="20">
        <f>+'MATRIZ (I-A) INVERSA'!IO36</f>
        <v>0</v>
      </c>
      <c r="FA36" s="20">
        <f>+'MATRIZ (I-A) INVERSA'!IP36</f>
        <v>0</v>
      </c>
      <c r="FB36" s="20">
        <f>+'MATRIZ (I-A) INVERSA'!IQ36</f>
        <v>0</v>
      </c>
      <c r="FC36" s="20">
        <f>+'MATRIZ (I-A) INVERSA'!IR36</f>
        <v>0</v>
      </c>
      <c r="FD36" s="20">
        <f>+'MATRIZ (I-A) INVERSA'!IS36</f>
        <v>0</v>
      </c>
      <c r="FE36" s="20">
        <f>+'MATRIZ (I-A) INVERSA'!IT36</f>
        <v>0</v>
      </c>
      <c r="FF36" s="20">
        <f>+'MATRIZ (I-A) INVERSA'!IU36</f>
        <v>0</v>
      </c>
      <c r="FG36" s="18">
        <f t="shared" si="2"/>
        <v>14876.650928843164</v>
      </c>
      <c r="FH36" s="17">
        <f t="shared" si="1"/>
        <v>20261.801777156077</v>
      </c>
      <c r="FI36" s="28"/>
      <c r="FJ36" s="17">
        <v>20261.801777156074</v>
      </c>
      <c r="FK36" s="48">
        <f t="shared" si="3"/>
        <v>0</v>
      </c>
      <c r="FM36" s="46">
        <f>+IFERROR((FH36/'MIP 2017'!FH36*100-100),0)</f>
        <v>0.13434145650512619</v>
      </c>
      <c r="FP36" s="15">
        <f t="shared" si="4"/>
        <v>0</v>
      </c>
      <c r="FQ36" s="15">
        <f t="shared" si="5"/>
        <v>0</v>
      </c>
      <c r="FR36" s="15">
        <f t="shared" si="6"/>
        <v>0</v>
      </c>
    </row>
    <row r="37" spans="1:174" s="7" customFormat="1" ht="21.95" customHeight="1" thickBot="1" x14ac:dyDescent="0.25">
      <c r="A37" s="137" t="s">
        <v>135</v>
      </c>
      <c r="B37" s="138" t="s">
        <v>136</v>
      </c>
      <c r="C37" s="16">
        <f>+'MATRIZ (A)'!C37*C$168</f>
        <v>559.5274234034074</v>
      </c>
      <c r="D37" s="16">
        <f>+'MATRIZ (A)'!D37*D$168</f>
        <v>278.84949418331183</v>
      </c>
      <c r="E37" s="16">
        <f>+'MATRIZ (A)'!E37*E$168</f>
        <v>396.89303941219339</v>
      </c>
      <c r="F37" s="16">
        <f>+'MATRIZ (A)'!F37*F$168</f>
        <v>9869.1830310187634</v>
      </c>
      <c r="G37" s="16">
        <f>+'MATRIZ (A)'!G37*G$168</f>
        <v>361.88908034544727</v>
      </c>
      <c r="H37" s="16">
        <f>+'MATRIZ (A)'!H37*H$168</f>
        <v>1348.5014526756888</v>
      </c>
      <c r="I37" s="16">
        <f>+'MATRIZ (A)'!I37*I$168</f>
        <v>178.13794163356388</v>
      </c>
      <c r="J37" s="16">
        <f>+'MATRIZ (A)'!J37*J$168</f>
        <v>853.10396770112516</v>
      </c>
      <c r="K37" s="16">
        <f>+'MATRIZ (A)'!K37*K$168</f>
        <v>5532.683022157682</v>
      </c>
      <c r="L37" s="16">
        <f>+'MATRIZ (A)'!L37*L$168</f>
        <v>1987.4334957684466</v>
      </c>
      <c r="M37" s="16">
        <f>+'MATRIZ (A)'!M37*M$168</f>
        <v>20138.498881977623</v>
      </c>
      <c r="N37" s="16">
        <f>+'MATRIZ (A)'!N37*N$168</f>
        <v>270.02730481186092</v>
      </c>
      <c r="O37" s="16">
        <f>+'MATRIZ (A)'!O37*O$168</f>
        <v>1111.1505575367785</v>
      </c>
      <c r="P37" s="16">
        <f>+'MATRIZ (A)'!P37*P$168</f>
        <v>8220.4991799204017</v>
      </c>
      <c r="Q37" s="16">
        <f>+'MATRIZ (A)'!Q37*Q$168</f>
        <v>2312.2364546094814</v>
      </c>
      <c r="R37" s="16">
        <f>+'MATRIZ (A)'!R37*R$168</f>
        <v>15494.004460296541</v>
      </c>
      <c r="S37" s="16">
        <f>+'MATRIZ (A)'!S37*S$168</f>
        <v>12904.597224534897</v>
      </c>
      <c r="T37" s="16">
        <f>+'MATRIZ (A)'!T37*T$168</f>
        <v>42844.092534648073</v>
      </c>
      <c r="U37" s="16">
        <f>+'MATRIZ (A)'!U37*U$168</f>
        <v>13081.829587985947</v>
      </c>
      <c r="V37" s="16">
        <f>+'MATRIZ (A)'!V37*V$168</f>
        <v>457.68228298141088</v>
      </c>
      <c r="W37" s="16">
        <f>+'MATRIZ (A)'!W37*W$168</f>
        <v>1143.0204763989211</v>
      </c>
      <c r="X37" s="16">
        <f>+'MATRIZ (A)'!X37*X$168</f>
        <v>15035.9950956868</v>
      </c>
      <c r="Y37" s="16">
        <f>+'MATRIZ (A)'!Y37*Y$168</f>
        <v>80.519637080459901</v>
      </c>
      <c r="Z37" s="16">
        <f>+'MATRIZ (A)'!Z37*Z$168</f>
        <v>3303.4286034508964</v>
      </c>
      <c r="AA37" s="16">
        <f>+'MATRIZ (A)'!AA37*AA$168</f>
        <v>77.919089018232015</v>
      </c>
      <c r="AB37" s="16">
        <f>+'MATRIZ (A)'!AB37*AB$168</f>
        <v>8157.2134412900041</v>
      </c>
      <c r="AC37" s="16">
        <f>+'MATRIZ (A)'!AC37*AC$168</f>
        <v>0</v>
      </c>
      <c r="AD37" s="16">
        <f>+'MATRIZ (A)'!AD37*AD$168</f>
        <v>0</v>
      </c>
      <c r="AE37" s="16">
        <f>+'MATRIZ (A)'!AE37*AE$168</f>
        <v>0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180.35753044565431</v>
      </c>
      <c r="AJ37" s="16">
        <f>+'MATRIZ (A)'!AJ37*AJ$168</f>
        <v>0</v>
      </c>
      <c r="AK37" s="16">
        <f>+'MATRIZ (A)'!AK37*AK$168</f>
        <v>2265.3129152340657</v>
      </c>
      <c r="AL37" s="16">
        <f>+'MATRIZ (A)'!AL37*AL$168</f>
        <v>1329.3200723108482</v>
      </c>
      <c r="AM37" s="16">
        <f>+'MATRIZ (A)'!AM37*AM$168</f>
        <v>252.59651619141505</v>
      </c>
      <c r="AN37" s="16">
        <f>+'MATRIZ (A)'!AN37*AN$168</f>
        <v>46.911101504459943</v>
      </c>
      <c r="AO37" s="16">
        <f>+'MATRIZ (A)'!AO37*AO$168</f>
        <v>0</v>
      </c>
      <c r="AP37" s="16">
        <f>+'MATRIZ (A)'!AP37*AP$168</f>
        <v>44.506962836140076</v>
      </c>
      <c r="AQ37" s="16">
        <f>+'MATRIZ (A)'!AQ37*AQ$168</f>
        <v>13828.214186789502</v>
      </c>
      <c r="AR37" s="16">
        <f>+'MATRIZ (A)'!AR37*AR$168</f>
        <v>0</v>
      </c>
      <c r="AS37" s="16">
        <f>+'MATRIZ (A)'!AS37*AS$168</f>
        <v>1226.0783078508957</v>
      </c>
      <c r="AT37" s="16">
        <f>+'MATRIZ (A)'!AT37*AT$168</f>
        <v>0.24598087481474662</v>
      </c>
      <c r="AU37" s="16">
        <f>+'MATRIZ (A)'!AU37*AU$168</f>
        <v>0</v>
      </c>
      <c r="AV37" s="16">
        <f>+'MATRIZ (A)'!AV37*AV$168</f>
        <v>20.535356706259336</v>
      </c>
      <c r="AW37" s="16">
        <f>+'MATRIZ (A)'!AW37*AW$168</f>
        <v>0</v>
      </c>
      <c r="AX37" s="16">
        <f>+'MATRIZ (A)'!AX37*AX$168</f>
        <v>0</v>
      </c>
      <c r="AY37" s="16">
        <f>+'MATRIZ (A)'!AY37*AY$168</f>
        <v>0</v>
      </c>
      <c r="AZ37" s="16">
        <f>+'MATRIZ (A)'!AZ37*AZ$168</f>
        <v>3.9856199131523939</v>
      </c>
      <c r="BA37" s="16">
        <f>+'MATRIZ (A)'!BA37*BA$168</f>
        <v>6.7775861469658971E-2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0</v>
      </c>
      <c r="BE37" s="16">
        <f>+'MATRIZ (A)'!BE37*BE$168</f>
        <v>0</v>
      </c>
      <c r="BF37" s="16">
        <f>+'MATRIZ (A)'!BF37*BF$168</f>
        <v>0.12289279326214718</v>
      </c>
      <c r="BG37" s="16">
        <f>+'MATRIZ (A)'!BG37*BG$168</f>
        <v>0</v>
      </c>
      <c r="BH37" s="16">
        <f>+'MATRIZ (A)'!BH37*BH$168</f>
        <v>3.5507245544827102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5.7056122345724894E-2</v>
      </c>
      <c r="BN37" s="16">
        <f>+'MATRIZ (A)'!BN37*BN$168</f>
        <v>0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0.17848633185028709</v>
      </c>
      <c r="BS37" s="16">
        <f>+'MATRIZ (A)'!BS37*BS$168</f>
        <v>0</v>
      </c>
      <c r="BT37" s="16">
        <f>+'MATRIZ (A)'!BT37*BT$168</f>
        <v>8.2060895670517484E-2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0.91517923715710414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6.0622781375165653</v>
      </c>
      <c r="CF37" s="16">
        <f>+'MATRIZ (A)'!CF37*CF$168</f>
        <v>0</v>
      </c>
      <c r="CG37" s="16">
        <f>+'MATRIZ (A)'!CG37*CG$168</f>
        <v>9.1086845676126987E-2</v>
      </c>
      <c r="CH37" s="16">
        <f>+'MATRIZ (A)'!CH37*CH$168</f>
        <v>0</v>
      </c>
      <c r="CI37" s="16">
        <f>+'MATRIZ (A)'!CI37*CI$168</f>
        <v>0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0</v>
      </c>
      <c r="CM37" s="16">
        <f>+'MATRIZ (A)'!CM37*CM$168</f>
        <v>0</v>
      </c>
      <c r="CN37" s="16">
        <f>+'MATRIZ (A)'!CN37*CN$168</f>
        <v>0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1.1936679786889908E-4</v>
      </c>
      <c r="CR37" s="16">
        <f>+'MATRIZ (A)'!CR37*CR$168</f>
        <v>3.9523810587554224E-15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2.6393547345124619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0</v>
      </c>
      <c r="DE37" s="16">
        <f>+'MATRIZ (A)'!DE37*DE$168</f>
        <v>0</v>
      </c>
      <c r="DF37" s="16">
        <f>+'MATRIZ (A)'!DF37*DF$168</f>
        <v>5.3922986520698601E-2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0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78.846411283793856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229.60784008506462</v>
      </c>
      <c r="DW37" s="16">
        <f>+'MATRIZ (A)'!DW37*DW$168</f>
        <v>1.5299599564549213</v>
      </c>
      <c r="DX37" s="16">
        <f>+'MATRIZ (A)'!DX37*DX$168</f>
        <v>0</v>
      </c>
      <c r="DY37" s="16">
        <f>+'MATRIZ (A)'!DY37*DY$168</f>
        <v>0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0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185520.78646037771</v>
      </c>
      <c r="EJ37" s="20">
        <f>+'MATRIZ (I-A) INVERSA'!HY37</f>
        <v>0</v>
      </c>
      <c r="EK37" s="20">
        <f>+'MATRIZ (I-A) INVERSA'!HZ37</f>
        <v>0</v>
      </c>
      <c r="EL37" s="20">
        <f>+'MATRIZ (I-A) INVERSA'!IA37</f>
        <v>0</v>
      </c>
      <c r="EM37" s="20">
        <f>+'MATRIZ (I-A) INVERSA'!IB37</f>
        <v>0</v>
      </c>
      <c r="EN37" s="20">
        <f>+'MATRIZ (I-A) INVERSA'!IC37</f>
        <v>0</v>
      </c>
      <c r="EO37" s="20">
        <f>+'MATRIZ (I-A) INVERSA'!ID37</f>
        <v>0</v>
      </c>
      <c r="EP37" s="20">
        <f>+'MATRIZ (I-A) INVERSA'!IE37</f>
        <v>0</v>
      </c>
      <c r="EQ37" s="20">
        <f>+'MATRIZ (I-A) INVERSA'!IF37</f>
        <v>0</v>
      </c>
      <c r="ER37" s="20">
        <f>+'MATRIZ (I-A) INVERSA'!IG37</f>
        <v>0</v>
      </c>
      <c r="ES37" s="20">
        <f>+'MATRIZ (I-A) INVERSA'!IH37</f>
        <v>0</v>
      </c>
      <c r="ET37" s="20">
        <f>+'MATRIZ (I-A) INVERSA'!II37</f>
        <v>0</v>
      </c>
      <c r="EU37" s="20">
        <f>+'MATRIZ (I-A) INVERSA'!IJ37</f>
        <v>0</v>
      </c>
      <c r="EV37" s="20">
        <f>+'MATRIZ (I-A) INVERSA'!IK37</f>
        <v>0</v>
      </c>
      <c r="EW37" s="20">
        <f>+'MATRIZ (I-A) INVERSA'!IL37</f>
        <v>0</v>
      </c>
      <c r="EX37" s="20">
        <f>+'MATRIZ (I-A) INVERSA'!IM37</f>
        <v>0</v>
      </c>
      <c r="EY37" s="20">
        <f>+'MATRIZ (I-A) INVERSA'!IN37</f>
        <v>0</v>
      </c>
      <c r="EZ37" s="20">
        <f>+'MATRIZ (I-A) INVERSA'!IO37</f>
        <v>0</v>
      </c>
      <c r="FA37" s="20">
        <f>+'MATRIZ (I-A) INVERSA'!IP37</f>
        <v>0</v>
      </c>
      <c r="FB37" s="20">
        <f>+'MATRIZ (I-A) INVERSA'!IQ37</f>
        <v>0</v>
      </c>
      <c r="FC37" s="20">
        <f>+'MATRIZ (I-A) INVERSA'!IR37</f>
        <v>0</v>
      </c>
      <c r="FD37" s="20">
        <f>+'MATRIZ (I-A) INVERSA'!IS37</f>
        <v>0</v>
      </c>
      <c r="FE37" s="20">
        <f>+'MATRIZ (I-A) INVERSA'!IT37</f>
        <v>0</v>
      </c>
      <c r="FF37" s="20">
        <f>+'MATRIZ (I-A) INVERSA'!IU37</f>
        <v>0</v>
      </c>
      <c r="FG37" s="18">
        <f t="shared" si="2"/>
        <v>0</v>
      </c>
      <c r="FH37" s="17">
        <f t="shared" si="1"/>
        <v>185520.78646037771</v>
      </c>
      <c r="FI37" s="28"/>
      <c r="FJ37" s="17">
        <v>185520.78646037777</v>
      </c>
      <c r="FK37" s="48">
        <f t="shared" si="3"/>
        <v>0</v>
      </c>
      <c r="FM37" s="46">
        <f>+IFERROR((FH37/'MIP 2017'!FH37*100-100),0)</f>
        <v>0.27174872035438113</v>
      </c>
      <c r="FP37" s="15">
        <f t="shared" si="4"/>
        <v>0</v>
      </c>
      <c r="FQ37" s="15">
        <f t="shared" si="5"/>
        <v>0</v>
      </c>
      <c r="FR37" s="15">
        <f t="shared" si="6"/>
        <v>0</v>
      </c>
    </row>
    <row r="38" spans="1:174" s="7" customFormat="1" ht="21.95" customHeight="1" thickBot="1" x14ac:dyDescent="0.25">
      <c r="A38" s="137" t="s">
        <v>137</v>
      </c>
      <c r="B38" s="138" t="s">
        <v>138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47.967319538242606</v>
      </c>
      <c r="H38" s="16">
        <f>+'MATRIZ (A)'!H38*H$168</f>
        <v>0</v>
      </c>
      <c r="I38" s="16">
        <f>+'MATRIZ (A)'!I38*I$168</f>
        <v>1.0984782989885409</v>
      </c>
      <c r="J38" s="16">
        <f>+'MATRIZ (A)'!J38*J$168</f>
        <v>0</v>
      </c>
      <c r="K38" s="16">
        <f>+'MATRIZ (A)'!K38*K$168</f>
        <v>16.517445044303628</v>
      </c>
      <c r="L38" s="16">
        <f>+'MATRIZ (A)'!L38*L$168</f>
        <v>111.69099078186242</v>
      </c>
      <c r="M38" s="16">
        <f>+'MATRIZ (A)'!M38*M$168</f>
        <v>0</v>
      </c>
      <c r="N38" s="16">
        <f>+'MATRIZ (A)'!N38*N$168</f>
        <v>13.284088280112611</v>
      </c>
      <c r="O38" s="16">
        <f>+'MATRIZ (A)'!O38*O$168</f>
        <v>15.114454472246152</v>
      </c>
      <c r="P38" s="16">
        <f>+'MATRIZ (A)'!P38*P$168</f>
        <v>3.3272382158147202</v>
      </c>
      <c r="Q38" s="16">
        <f>+'MATRIZ (A)'!Q38*Q$168</f>
        <v>0</v>
      </c>
      <c r="R38" s="16">
        <f>+'MATRIZ (A)'!R38*R$168</f>
        <v>652.90254030677841</v>
      </c>
      <c r="S38" s="16">
        <f>+'MATRIZ (A)'!S38*S$168</f>
        <v>2.1818972150461285E-2</v>
      </c>
      <c r="T38" s="16">
        <f>+'MATRIZ (A)'!T38*T$168</f>
        <v>0</v>
      </c>
      <c r="U38" s="16">
        <f>+'MATRIZ (A)'!U38*U$168</f>
        <v>7.3556561645213483</v>
      </c>
      <c r="V38" s="16">
        <f>+'MATRIZ (A)'!V38*V$168</f>
        <v>4.3115746995439306</v>
      </c>
      <c r="W38" s="16">
        <f>+'MATRIZ (A)'!W38*W$168</f>
        <v>5.9739375781001822</v>
      </c>
      <c r="X38" s="16">
        <f>+'MATRIZ (A)'!X38*X$168</f>
        <v>37.06096095639402</v>
      </c>
      <c r="Y38" s="16">
        <f>+'MATRIZ (A)'!Y38*Y$168</f>
        <v>0</v>
      </c>
      <c r="Z38" s="16">
        <f>+'MATRIZ (A)'!Z38*Z$168</f>
        <v>0</v>
      </c>
      <c r="AA38" s="16">
        <f>+'MATRIZ (A)'!AA38*AA$168</f>
        <v>8.2512913116942723</v>
      </c>
      <c r="AB38" s="16">
        <f>+'MATRIZ (A)'!AB38*AB$168</f>
        <v>1.9626519241300533</v>
      </c>
      <c r="AC38" s="16">
        <f>+'MATRIZ (A)'!AC38*AC$168</f>
        <v>5720.3492238621393</v>
      </c>
      <c r="AD38" s="16">
        <f>+'MATRIZ (A)'!AD38*AD$168</f>
        <v>3.3570682349780556E-2</v>
      </c>
      <c r="AE38" s="16">
        <f>+'MATRIZ (A)'!AE38*AE$168</f>
        <v>6.2645696195704792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14.100286653048149</v>
      </c>
      <c r="AJ38" s="16">
        <f>+'MATRIZ (A)'!AJ38*AJ$168</f>
        <v>29.001479843692071</v>
      </c>
      <c r="AK38" s="16">
        <f>+'MATRIZ (A)'!AK38*AK$168</f>
        <v>153.32243072742284</v>
      </c>
      <c r="AL38" s="16">
        <f>+'MATRIZ (A)'!AL38*AL$168</f>
        <v>0.35333495336563059</v>
      </c>
      <c r="AM38" s="16">
        <f>+'MATRIZ (A)'!AM38*AM$168</f>
        <v>415.47608003455929</v>
      </c>
      <c r="AN38" s="16">
        <f>+'MATRIZ (A)'!AN38*AN$168</f>
        <v>2.1132266836606681</v>
      </c>
      <c r="AO38" s="16">
        <f>+'MATRIZ (A)'!AO38*AO$168</f>
        <v>91.298616262645211</v>
      </c>
      <c r="AP38" s="16">
        <f>+'MATRIZ (A)'!AP38*AP$168</f>
        <v>95.610121024686578</v>
      </c>
      <c r="AQ38" s="16">
        <f>+'MATRIZ (A)'!AQ38*AQ$168</f>
        <v>32.649964216784824</v>
      </c>
      <c r="AR38" s="16">
        <f>+'MATRIZ (A)'!AR38*AR$168</f>
        <v>1.2207303073902174</v>
      </c>
      <c r="AS38" s="16">
        <f>+'MATRIZ (A)'!AS38*AS$168</f>
        <v>40.235563578416098</v>
      </c>
      <c r="AT38" s="16">
        <f>+'MATRIZ (A)'!AT38*AT$168</f>
        <v>0</v>
      </c>
      <c r="AU38" s="16">
        <f>+'MATRIZ (A)'!AU38*AU$168</f>
        <v>202.85448474874096</v>
      </c>
      <c r="AV38" s="16">
        <f>+'MATRIZ (A)'!AV38*AV$168</f>
        <v>5.5174844823343836</v>
      </c>
      <c r="AW38" s="16">
        <f>+'MATRIZ (A)'!AW38*AW$168</f>
        <v>13.886402537601731</v>
      </c>
      <c r="AX38" s="16">
        <f>+'MATRIZ (A)'!AX38*AX$168</f>
        <v>1.7096202202230084</v>
      </c>
      <c r="AY38" s="16">
        <f>+'MATRIZ (A)'!AY38*AY$168</f>
        <v>4.1495973875209924E-2</v>
      </c>
      <c r="AZ38" s="16">
        <f>+'MATRIZ (A)'!AZ38*AZ$168</f>
        <v>19.853722426154228</v>
      </c>
      <c r="BA38" s="16">
        <f>+'MATRIZ (A)'!BA38*BA$168</f>
        <v>7.3215824677771643E-3</v>
      </c>
      <c r="BB38" s="16">
        <f>+'MATRIZ (A)'!BB38*BB$168</f>
        <v>17764.177655189978</v>
      </c>
      <c r="BC38" s="16">
        <f>+'MATRIZ (A)'!BC38*BC$168</f>
        <v>33.811373193072235</v>
      </c>
      <c r="BD38" s="16">
        <f>+'MATRIZ (A)'!BD38*BD$168</f>
        <v>7.0559111526391316</v>
      </c>
      <c r="BE38" s="16">
        <f>+'MATRIZ (A)'!BE38*BE$168</f>
        <v>6.5340981571066896</v>
      </c>
      <c r="BF38" s="16">
        <f>+'MATRIZ (A)'!BF38*BF$168</f>
        <v>192.25245770550626</v>
      </c>
      <c r="BG38" s="16">
        <f>+'MATRIZ (A)'!BG38*BG$168</f>
        <v>47.171978088598522</v>
      </c>
      <c r="BH38" s="16">
        <f>+'MATRIZ (A)'!BH38*BH$168</f>
        <v>15.375713251819628</v>
      </c>
      <c r="BI38" s="16">
        <f>+'MATRIZ (A)'!BI38*BI$168</f>
        <v>7.8505363191214483</v>
      </c>
      <c r="BJ38" s="16">
        <f>+'MATRIZ (A)'!BJ38*BJ$168</f>
        <v>16.27087249813107</v>
      </c>
      <c r="BK38" s="16">
        <f>+'MATRIZ (A)'!BK38*BK$168</f>
        <v>151.08137300000854</v>
      </c>
      <c r="BL38" s="16">
        <f>+'MATRIZ (A)'!BL38*BL$168</f>
        <v>7.6004752131248718</v>
      </c>
      <c r="BM38" s="16">
        <f>+'MATRIZ (A)'!BM38*BM$168</f>
        <v>668.78338230110273</v>
      </c>
      <c r="BN38" s="16">
        <f>+'MATRIZ (A)'!BN38*BN$168</f>
        <v>23.869774547743013</v>
      </c>
      <c r="BO38" s="16">
        <f>+'MATRIZ (A)'!BO38*BO$168</f>
        <v>62.969434222290225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42.103500193815833</v>
      </c>
      <c r="BS38" s="16">
        <f>+'MATRIZ (A)'!BS38*BS$168</f>
        <v>31.344622532910492</v>
      </c>
      <c r="BT38" s="16">
        <f>+'MATRIZ (A)'!BT38*BT$168</f>
        <v>1312.5781586382061</v>
      </c>
      <c r="BU38" s="16">
        <f>+'MATRIZ (A)'!BU38*BU$168</f>
        <v>5.2963599735362967</v>
      </c>
      <c r="BV38" s="16">
        <f>+'MATRIZ (A)'!BV38*BV$168</f>
        <v>229.14553933610657</v>
      </c>
      <c r="BW38" s="16">
        <f>+'MATRIZ (A)'!BW38*BW$168</f>
        <v>0.3297390081495094</v>
      </c>
      <c r="BX38" s="16">
        <f>+'MATRIZ (A)'!BX38*BX$168</f>
        <v>3.2598750132532679</v>
      </c>
      <c r="BY38" s="16">
        <f>+'MATRIZ (A)'!BY38*BY$168</f>
        <v>2.2639115053502814</v>
      </c>
      <c r="BZ38" s="16">
        <f>+'MATRIZ (A)'!BZ38*BZ$168</f>
        <v>3.8188836888703809E-2</v>
      </c>
      <c r="CA38" s="16">
        <f>+'MATRIZ (A)'!CA38*CA$168</f>
        <v>8.7807832931832603</v>
      </c>
      <c r="CB38" s="16">
        <f>+'MATRIZ (A)'!CB38*CB$168</f>
        <v>1732.6754765418418</v>
      </c>
      <c r="CC38" s="16">
        <f>+'MATRIZ (A)'!CC38*CC$168</f>
        <v>929.41841186395322</v>
      </c>
      <c r="CD38" s="16">
        <f>+'MATRIZ (A)'!CD38*CD$168</f>
        <v>80.456033438078137</v>
      </c>
      <c r="CE38" s="16">
        <f>+'MATRIZ (A)'!CE38*CE$168</f>
        <v>188.52128429310531</v>
      </c>
      <c r="CF38" s="16">
        <f>+'MATRIZ (A)'!CF38*CF$168</f>
        <v>259.28501089540526</v>
      </c>
      <c r="CG38" s="16">
        <f>+'MATRIZ (A)'!CG38*CG$168</f>
        <v>158.63436261108842</v>
      </c>
      <c r="CH38" s="16">
        <f>+'MATRIZ (A)'!CH38*CH$168</f>
        <v>0</v>
      </c>
      <c r="CI38" s="16">
        <f>+'MATRIZ (A)'!CI38*CI$168</f>
        <v>0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0</v>
      </c>
      <c r="CM38" s="16">
        <f>+'MATRIZ (A)'!CM38*CM$168</f>
        <v>0</v>
      </c>
      <c r="CN38" s="16">
        <f>+'MATRIZ (A)'!CN38*CN$168</f>
        <v>6.4280095841791756</v>
      </c>
      <c r="CO38" s="16">
        <f>+'MATRIZ (A)'!CO38*CO$168</f>
        <v>11.343767282738282</v>
      </c>
      <c r="CP38" s="16">
        <f>+'MATRIZ (A)'!CP38*CP$168</f>
        <v>13.57609584787998</v>
      </c>
      <c r="CQ38" s="16">
        <f>+'MATRIZ (A)'!CQ38*CQ$168</f>
        <v>0.86558362878010764</v>
      </c>
      <c r="CR38" s="16">
        <f>+'MATRIZ (A)'!CR38*CR$168</f>
        <v>36.06054412586235</v>
      </c>
      <c r="CS38" s="16">
        <f>+'MATRIZ (A)'!CS38*CS$168</f>
        <v>1.8745408916863682E-3</v>
      </c>
      <c r="CT38" s="16">
        <f>+'MATRIZ (A)'!CT38*CT$168</f>
        <v>3.6862684893043274</v>
      </c>
      <c r="CU38" s="16">
        <f>+'MATRIZ (A)'!CU38*CU$168</f>
        <v>0</v>
      </c>
      <c r="CV38" s="16">
        <f>+'MATRIZ (A)'!CV38*CV$168</f>
        <v>9.131265113230454E-3</v>
      </c>
      <c r="CW38" s="16">
        <f>+'MATRIZ (A)'!CW38*CW$168</f>
        <v>0.594770410956177</v>
      </c>
      <c r="CX38" s="16">
        <f>+'MATRIZ (A)'!CX38*CX$168</f>
        <v>25.323619900470959</v>
      </c>
      <c r="CY38" s="16">
        <f>+'MATRIZ (A)'!CY38*CY$168</f>
        <v>0</v>
      </c>
      <c r="CZ38" s="16">
        <f>+'MATRIZ (A)'!CZ38*CZ$168</f>
        <v>7.8798634579956581E-4</v>
      </c>
      <c r="DA38" s="16">
        <f>+'MATRIZ (A)'!DA38*DA$168</f>
        <v>1241.3872585057857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2.2334543158274163</v>
      </c>
      <c r="DE38" s="16">
        <f>+'MATRIZ (A)'!DE38*DE$168</f>
        <v>5.381355848656697</v>
      </c>
      <c r="DF38" s="16">
        <f>+'MATRIZ (A)'!DF38*DF$168</f>
        <v>1.0222180463176305</v>
      </c>
      <c r="DG38" s="16">
        <f>+'MATRIZ (A)'!DG38*DG$168</f>
        <v>0</v>
      </c>
      <c r="DH38" s="16">
        <f>+'MATRIZ (A)'!DH38*DH$168</f>
        <v>7.448817249486666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1.008599117731853</v>
      </c>
      <c r="DL38" s="16">
        <f>+'MATRIZ (A)'!DL38*DL$168</f>
        <v>2.4119748675907617E-3</v>
      </c>
      <c r="DM38" s="16">
        <f>+'MATRIZ (A)'!DM38*DM$168</f>
        <v>0</v>
      </c>
      <c r="DN38" s="16">
        <f>+'MATRIZ (A)'!DN38*DN$168</f>
        <v>6.7059449561882841E-3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0.58617942912512955</v>
      </c>
      <c r="DR38" s="16">
        <f>+'MATRIZ (A)'!DR38*DR$168</f>
        <v>5.9623192441786557E-2</v>
      </c>
      <c r="DS38" s="16">
        <f>+'MATRIZ (A)'!DS38*DS$168</f>
        <v>771.78329478884848</v>
      </c>
      <c r="DT38" s="16">
        <f>+'MATRIZ (A)'!DT38*DT$168</f>
        <v>6.8384757083145686</v>
      </c>
      <c r="DU38" s="16">
        <f>+'MATRIZ (A)'!DU38*DU$168</f>
        <v>0</v>
      </c>
      <c r="DV38" s="16">
        <f>+'MATRIZ (A)'!DV38*DV$168</f>
        <v>30.440129349505096</v>
      </c>
      <c r="DW38" s="16">
        <f>+'MATRIZ (A)'!DW38*DW$168</f>
        <v>150.4538352178518</v>
      </c>
      <c r="DX38" s="16">
        <f>+'MATRIZ (A)'!DX38*DX$168</f>
        <v>17.006191128509911</v>
      </c>
      <c r="DY38" s="16">
        <f>+'MATRIZ (A)'!DY38*DY$168</f>
        <v>1.8939801436034849</v>
      </c>
      <c r="DZ38" s="16">
        <f>+'MATRIZ (A)'!DZ38*DZ$168</f>
        <v>0.48420195220528905</v>
      </c>
      <c r="EA38" s="16">
        <f>+'MATRIZ (A)'!EA38*EA$168</f>
        <v>1.0374276544104147E-2</v>
      </c>
      <c r="EB38" s="16">
        <f>+'MATRIZ (A)'!EB38*EB$168</f>
        <v>7.241777148566479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33.177732995484341</v>
      </c>
      <c r="EG38" s="16">
        <f>+'MATRIZ (A)'!EG38*EG$168</f>
        <v>0</v>
      </c>
      <c r="EH38" s="16">
        <f>+'MATRIZ (A)'!EH38*EH$168</f>
        <v>0</v>
      </c>
      <c r="EI38" s="18">
        <f t="shared" si="0"/>
        <v>34138.033539178272</v>
      </c>
      <c r="EJ38" s="20">
        <f>+'MATRIZ (I-A) INVERSA'!HY38</f>
        <v>7970.2406965641476</v>
      </c>
      <c r="EK38" s="20">
        <f>+'MATRIZ (I-A) INVERSA'!HZ38</f>
        <v>0</v>
      </c>
      <c r="EL38" s="20">
        <f>+'MATRIZ (I-A) INVERSA'!IA38</f>
        <v>0</v>
      </c>
      <c r="EM38" s="20">
        <f>+'MATRIZ (I-A) INVERSA'!IB38</f>
        <v>0</v>
      </c>
      <c r="EN38" s="20">
        <f>+'MATRIZ (I-A) INVERSA'!IC38</f>
        <v>0</v>
      </c>
      <c r="EO38" s="20">
        <f>+'MATRIZ (I-A) INVERSA'!ID38</f>
        <v>0</v>
      </c>
      <c r="EP38" s="20">
        <f>+'MATRIZ (I-A) INVERSA'!IE38</f>
        <v>0</v>
      </c>
      <c r="EQ38" s="20">
        <f>+'MATRIZ (I-A) INVERSA'!IF38</f>
        <v>0</v>
      </c>
      <c r="ER38" s="20">
        <f>+'MATRIZ (I-A) INVERSA'!IG38</f>
        <v>0</v>
      </c>
      <c r="ES38" s="20">
        <f>+'MATRIZ (I-A) INVERSA'!IH38</f>
        <v>0</v>
      </c>
      <c r="ET38" s="20">
        <f>+'MATRIZ (I-A) INVERSA'!II38</f>
        <v>0</v>
      </c>
      <c r="EU38" s="20">
        <f>+'MATRIZ (I-A) INVERSA'!IJ38</f>
        <v>0</v>
      </c>
      <c r="EV38" s="20">
        <f>+'MATRIZ (I-A) INVERSA'!IK38</f>
        <v>1195.7695611084339</v>
      </c>
      <c r="EW38" s="20">
        <f>+'MATRIZ (I-A) INVERSA'!IL38</f>
        <v>0</v>
      </c>
      <c r="EX38" s="20">
        <f>+'MATRIZ (I-A) INVERSA'!IM38</f>
        <v>6326.7036849347096</v>
      </c>
      <c r="EY38" s="20">
        <f>+'MATRIZ (I-A) INVERSA'!IN38</f>
        <v>0</v>
      </c>
      <c r="EZ38" s="20">
        <f>+'MATRIZ (I-A) INVERSA'!IO38</f>
        <v>0</v>
      </c>
      <c r="FA38" s="20">
        <f>+'MATRIZ (I-A) INVERSA'!IP38</f>
        <v>0</v>
      </c>
      <c r="FB38" s="20">
        <f>+'MATRIZ (I-A) INVERSA'!IQ38</f>
        <v>0</v>
      </c>
      <c r="FC38" s="20">
        <f>+'MATRIZ (I-A) INVERSA'!IR38</f>
        <v>0</v>
      </c>
      <c r="FD38" s="20">
        <f>+'MATRIZ (I-A) INVERSA'!IS38</f>
        <v>0</v>
      </c>
      <c r="FE38" s="20">
        <f>+'MATRIZ (I-A) INVERSA'!IT38</f>
        <v>0</v>
      </c>
      <c r="FF38" s="20">
        <f>+'MATRIZ (I-A) INVERSA'!IU38</f>
        <v>0</v>
      </c>
      <c r="FG38" s="18">
        <f t="shared" si="2"/>
        <v>15492.713942607292</v>
      </c>
      <c r="FH38" s="17">
        <f t="shared" si="1"/>
        <v>49630.747481785562</v>
      </c>
      <c r="FI38" s="28"/>
      <c r="FJ38" s="17">
        <v>49630.747481785576</v>
      </c>
      <c r="FK38" s="48">
        <f t="shared" si="3"/>
        <v>0</v>
      </c>
      <c r="FM38" s="46">
        <f>+IFERROR((FH38/'MIP 2017'!FH38*100-100),0)</f>
        <v>0.12046662029521826</v>
      </c>
      <c r="FP38" s="15">
        <f t="shared" si="4"/>
        <v>0</v>
      </c>
      <c r="FQ38" s="15">
        <f t="shared" si="5"/>
        <v>0</v>
      </c>
      <c r="FR38" s="15">
        <f t="shared" si="6"/>
        <v>0</v>
      </c>
    </row>
    <row r="39" spans="1:174" s="7" customFormat="1" ht="21.95" customHeight="1" thickBot="1" x14ac:dyDescent="0.25">
      <c r="A39" s="137" t="s">
        <v>139</v>
      </c>
      <c r="B39" s="138" t="s">
        <v>140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0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1523.6495160181096</v>
      </c>
      <c r="AE39" s="16">
        <f>+'MATRIZ (A)'!AE39*AE$168</f>
        <v>3.1177776788195368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1925.6070293137959</v>
      </c>
      <c r="AJ39" s="16">
        <f>+'MATRIZ (A)'!AJ39*AJ$168</f>
        <v>16368.687047087033</v>
      </c>
      <c r="AK39" s="16">
        <f>+'MATRIZ (A)'!AK39*AK$168</f>
        <v>0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0</v>
      </c>
      <c r="AT39" s="16">
        <f>+'MATRIZ (A)'!AT39*AT$168</f>
        <v>0</v>
      </c>
      <c r="AU39" s="16">
        <f>+'MATRIZ (A)'!AU39*AU$168</f>
        <v>360.45389366509335</v>
      </c>
      <c r="AV39" s="16">
        <f>+'MATRIZ (A)'!AV39*AV$168</f>
        <v>9.2642663682508397E-3</v>
      </c>
      <c r="AW39" s="16">
        <f>+'MATRIZ (A)'!AW39*AW$168</f>
        <v>0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1.4465697634325871</v>
      </c>
      <c r="BW39" s="16">
        <f>+'MATRIZ (A)'!BW39*BW$168</f>
        <v>0</v>
      </c>
      <c r="BX39" s="16">
        <f>+'MATRIZ (A)'!BX39*BX$168</f>
        <v>1.7686758862440159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0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512.82805223789865</v>
      </c>
      <c r="CR39" s="16">
        <f>+'MATRIZ (A)'!CR39*CR$168</f>
        <v>3021.548405546394</v>
      </c>
      <c r="CS39" s="16">
        <f>+'MATRIZ (A)'!CS39*CS$168</f>
        <v>0</v>
      </c>
      <c r="CT39" s="16">
        <f>+'MATRIZ (A)'!CT39*CT$168</f>
        <v>1.1053512719107859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0</v>
      </c>
      <c r="CY39" s="16">
        <f>+'MATRIZ (A)'!CY39*CY$168</f>
        <v>0</v>
      </c>
      <c r="CZ39" s="16">
        <f>+'MATRIZ (A)'!CZ39*CZ$168</f>
        <v>0</v>
      </c>
      <c r="DA39" s="16">
        <f>+'MATRIZ (A)'!DA39*DA$168</f>
        <v>0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0</v>
      </c>
      <c r="DW39" s="16">
        <f>+'MATRIZ (A)'!DW39*DW$168</f>
        <v>0</v>
      </c>
      <c r="DX39" s="16">
        <f>+'MATRIZ (A)'!DX39*DX$168</f>
        <v>0</v>
      </c>
      <c r="DY39" s="16">
        <f>+'MATRIZ (A)'!DY39*DY$168</f>
        <v>0</v>
      </c>
      <c r="DZ39" s="16">
        <f>+'MATRIZ (A)'!DZ39*DZ$168</f>
        <v>0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23720.221582735099</v>
      </c>
      <c r="EJ39" s="20">
        <f>+'MATRIZ (I-A) INVERSA'!HY39</f>
        <v>4802.7337060876107</v>
      </c>
      <c r="EK39" s="20">
        <f>+'MATRIZ (I-A) INVERSA'!HZ39</f>
        <v>0</v>
      </c>
      <c r="EL39" s="20">
        <f>+'MATRIZ (I-A) INVERSA'!IA39</f>
        <v>0</v>
      </c>
      <c r="EM39" s="20">
        <f>+'MATRIZ (I-A) INVERSA'!IB39</f>
        <v>0</v>
      </c>
      <c r="EN39" s="20">
        <f>+'MATRIZ (I-A) INVERSA'!IC39</f>
        <v>0</v>
      </c>
      <c r="EO39" s="20">
        <f>+'MATRIZ (I-A) INVERSA'!ID39</f>
        <v>0</v>
      </c>
      <c r="EP39" s="20">
        <f>+'MATRIZ (I-A) INVERSA'!IE39</f>
        <v>0</v>
      </c>
      <c r="EQ39" s="20">
        <f>+'MATRIZ (I-A) INVERSA'!IF39</f>
        <v>0</v>
      </c>
      <c r="ER39" s="20">
        <f>+'MATRIZ (I-A) INVERSA'!IG39</f>
        <v>0</v>
      </c>
      <c r="ES39" s="20">
        <f>+'MATRIZ (I-A) INVERSA'!IH39</f>
        <v>0</v>
      </c>
      <c r="ET39" s="20">
        <f>+'MATRIZ (I-A) INVERSA'!II39</f>
        <v>0</v>
      </c>
      <c r="EU39" s="20">
        <f>+'MATRIZ (I-A) INVERSA'!IJ39</f>
        <v>0</v>
      </c>
      <c r="EV39" s="20">
        <f>+'MATRIZ (I-A) INVERSA'!IK39</f>
        <v>0</v>
      </c>
      <c r="EW39" s="20">
        <f>+'MATRIZ (I-A) INVERSA'!IL39</f>
        <v>0</v>
      </c>
      <c r="EX39" s="20">
        <f>+'MATRIZ (I-A) INVERSA'!IM39</f>
        <v>319.50567837818409</v>
      </c>
      <c r="EY39" s="20">
        <f>+'MATRIZ (I-A) INVERSA'!IN39</f>
        <v>0</v>
      </c>
      <c r="EZ39" s="20">
        <f>+'MATRIZ (I-A) INVERSA'!IO39</f>
        <v>0</v>
      </c>
      <c r="FA39" s="20">
        <f>+'MATRIZ (I-A) INVERSA'!IP39</f>
        <v>0</v>
      </c>
      <c r="FB39" s="20">
        <f>+'MATRIZ (I-A) INVERSA'!IQ39</f>
        <v>0</v>
      </c>
      <c r="FC39" s="20">
        <f>+'MATRIZ (I-A) INVERSA'!IR39</f>
        <v>0</v>
      </c>
      <c r="FD39" s="20">
        <f>+'MATRIZ (I-A) INVERSA'!IS39</f>
        <v>0</v>
      </c>
      <c r="FE39" s="20">
        <f>+'MATRIZ (I-A) INVERSA'!IT39</f>
        <v>0</v>
      </c>
      <c r="FF39" s="20">
        <f>+'MATRIZ (I-A) INVERSA'!IU39</f>
        <v>0</v>
      </c>
      <c r="FG39" s="18">
        <f t="shared" si="2"/>
        <v>5122.2393844657945</v>
      </c>
      <c r="FH39" s="17">
        <f t="shared" si="1"/>
        <v>28842.460967200896</v>
      </c>
      <c r="FI39" s="28"/>
      <c r="FJ39" s="17">
        <v>28842.460967200896</v>
      </c>
      <c r="FK39" s="48">
        <f t="shared" si="3"/>
        <v>0</v>
      </c>
      <c r="FM39" s="46">
        <f>+IFERROR((FH39/'MIP 2017'!FH39*100-100),0)</f>
        <v>0.88835677242012423</v>
      </c>
      <c r="FP39" s="15">
        <f t="shared" si="4"/>
        <v>0</v>
      </c>
      <c r="FQ39" s="15">
        <f t="shared" si="5"/>
        <v>0</v>
      </c>
      <c r="FR39" s="15">
        <f t="shared" si="6"/>
        <v>0</v>
      </c>
    </row>
    <row r="40" spans="1:174" s="7" customFormat="1" ht="21.95" customHeight="1" thickBot="1" x14ac:dyDescent="0.25">
      <c r="A40" s="137" t="s">
        <v>141</v>
      </c>
      <c r="B40" s="138" t="s">
        <v>142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0.81163677414794422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759.66601296959129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1687.7784354462613</v>
      </c>
      <c r="AJ40" s="16">
        <f>+'MATRIZ (A)'!AJ40*AJ$168</f>
        <v>22151.420405414781</v>
      </c>
      <c r="AK40" s="16">
        <f>+'MATRIZ (A)'!AK40*AK$168</f>
        <v>0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270.39509386940472</v>
      </c>
      <c r="CR40" s="16">
        <f>+'MATRIZ (A)'!CR40*CR$168</f>
        <v>2174.2995044046511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27044.371088878837</v>
      </c>
      <c r="EJ40" s="20">
        <f>+'MATRIZ (I-A) INVERSA'!HY40</f>
        <v>59.287180188267698</v>
      </c>
      <c r="EK40" s="20">
        <f>+'MATRIZ (I-A) INVERSA'!HZ40</f>
        <v>0</v>
      </c>
      <c r="EL40" s="20">
        <f>+'MATRIZ (I-A) INVERSA'!IA40</f>
        <v>0</v>
      </c>
      <c r="EM40" s="20">
        <f>+'MATRIZ (I-A) INVERSA'!IB40</f>
        <v>0</v>
      </c>
      <c r="EN40" s="20">
        <f>+'MATRIZ (I-A) INVERSA'!IC40</f>
        <v>0</v>
      </c>
      <c r="EO40" s="20">
        <f>+'MATRIZ (I-A) INVERSA'!ID40</f>
        <v>0</v>
      </c>
      <c r="EP40" s="20">
        <f>+'MATRIZ (I-A) INVERSA'!IE40</f>
        <v>0</v>
      </c>
      <c r="EQ40" s="20">
        <f>+'MATRIZ (I-A) INVERSA'!IF40</f>
        <v>0</v>
      </c>
      <c r="ER40" s="20">
        <f>+'MATRIZ (I-A) INVERSA'!IG40</f>
        <v>0</v>
      </c>
      <c r="ES40" s="20">
        <f>+'MATRIZ (I-A) INVERSA'!IH40</f>
        <v>0</v>
      </c>
      <c r="ET40" s="20">
        <f>+'MATRIZ (I-A) INVERSA'!II40</f>
        <v>0</v>
      </c>
      <c r="EU40" s="20">
        <f>+'MATRIZ (I-A) INVERSA'!IJ40</f>
        <v>0</v>
      </c>
      <c r="EV40" s="20">
        <f>+'MATRIZ (I-A) INVERSA'!IK40</f>
        <v>0</v>
      </c>
      <c r="EW40" s="20">
        <f>+'MATRIZ (I-A) INVERSA'!IL40</f>
        <v>0</v>
      </c>
      <c r="EX40" s="20">
        <f>+'MATRIZ (I-A) INVERSA'!IM40</f>
        <v>3183.2101786352773</v>
      </c>
      <c r="EY40" s="20">
        <f>+'MATRIZ (I-A) INVERSA'!IN40</f>
        <v>0</v>
      </c>
      <c r="EZ40" s="20">
        <f>+'MATRIZ (I-A) INVERSA'!IO40</f>
        <v>0</v>
      </c>
      <c r="FA40" s="20">
        <f>+'MATRIZ (I-A) INVERSA'!IP40</f>
        <v>0</v>
      </c>
      <c r="FB40" s="20">
        <f>+'MATRIZ (I-A) INVERSA'!IQ40</f>
        <v>0</v>
      </c>
      <c r="FC40" s="20">
        <f>+'MATRIZ (I-A) INVERSA'!IR40</f>
        <v>0</v>
      </c>
      <c r="FD40" s="20">
        <f>+'MATRIZ (I-A) INVERSA'!IS40</f>
        <v>0</v>
      </c>
      <c r="FE40" s="20">
        <f>+'MATRIZ (I-A) INVERSA'!IT40</f>
        <v>0</v>
      </c>
      <c r="FF40" s="20">
        <f>+'MATRIZ (I-A) INVERSA'!IU40</f>
        <v>0</v>
      </c>
      <c r="FG40" s="18">
        <f t="shared" si="2"/>
        <v>3242.4973588235448</v>
      </c>
      <c r="FH40" s="17">
        <f t="shared" si="1"/>
        <v>30286.868447702382</v>
      </c>
      <c r="FI40" s="28"/>
      <c r="FJ40" s="17">
        <v>30286.86844770236</v>
      </c>
      <c r="FK40" s="48">
        <f t="shared" si="3"/>
        <v>0</v>
      </c>
      <c r="FM40" s="46">
        <f>+IFERROR((FH40/'MIP 2017'!FH40*100-100),0)</f>
        <v>0.75215328784619828</v>
      </c>
      <c r="FP40" s="15">
        <f t="shared" si="4"/>
        <v>0</v>
      </c>
      <c r="FQ40" s="15">
        <f t="shared" si="5"/>
        <v>0</v>
      </c>
      <c r="FR40" s="15">
        <f t="shared" si="6"/>
        <v>0</v>
      </c>
    </row>
    <row r="41" spans="1:174" s="7" customFormat="1" ht="21.95" customHeight="1" thickBot="1" x14ac:dyDescent="0.25">
      <c r="A41" s="137" t="s">
        <v>143</v>
      </c>
      <c r="B41" s="138" t="s">
        <v>144</v>
      </c>
      <c r="C41" s="16">
        <f>+'MATRIZ (A)'!C41*C$168</f>
        <v>9.0756581574313627E-2</v>
      </c>
      <c r="D41" s="16">
        <f>+'MATRIZ (A)'!D41*D$168</f>
        <v>9.4260880117512085E-3</v>
      </c>
      <c r="E41" s="16">
        <f>+'MATRIZ (A)'!E41*E$168</f>
        <v>9.5791410718922053E-5</v>
      </c>
      <c r="F41" s="16">
        <f>+'MATRIZ (A)'!F41*F$168</f>
        <v>1.5573550613673013</v>
      </c>
      <c r="G41" s="16">
        <f>+'MATRIZ (A)'!G41*G$168</f>
        <v>1.1942310427211231</v>
      </c>
      <c r="H41" s="16">
        <f>+'MATRIZ (A)'!H41*H$168</f>
        <v>4.1402057487036216E-2</v>
      </c>
      <c r="I41" s="16">
        <f>+'MATRIZ (A)'!I41*I$168</f>
        <v>2.7100512781004643E-3</v>
      </c>
      <c r="J41" s="16">
        <f>+'MATRIZ (A)'!J41*J$168</f>
        <v>4.2017005964048622E-4</v>
      </c>
      <c r="K41" s="16">
        <f>+'MATRIZ (A)'!K41*K$168</f>
        <v>3.3154941306218294E-2</v>
      </c>
      <c r="L41" s="16">
        <f>+'MATRIZ (A)'!L41*L$168</f>
        <v>0.16638766961820736</v>
      </c>
      <c r="M41" s="16">
        <f>+'MATRIZ (A)'!M41*M$168</f>
        <v>6.2914373865584743</v>
      </c>
      <c r="N41" s="16">
        <f>+'MATRIZ (A)'!N41*N$168</f>
        <v>52.899252867045135</v>
      </c>
      <c r="O41" s="16">
        <f>+'MATRIZ (A)'!O41*O$168</f>
        <v>0.62188179313054359</v>
      </c>
      <c r="P41" s="16">
        <f>+'MATRIZ (A)'!P41*P$168</f>
        <v>24.598178927879093</v>
      </c>
      <c r="Q41" s="16">
        <f>+'MATRIZ (A)'!Q41*Q$168</f>
        <v>6.8198569134958031E-2</v>
      </c>
      <c r="R41" s="16">
        <f>+'MATRIZ (A)'!R41*R$168</f>
        <v>14.165848173515414</v>
      </c>
      <c r="S41" s="16">
        <f>+'MATRIZ (A)'!S41*S$168</f>
        <v>3.2705685753229603</v>
      </c>
      <c r="T41" s="16">
        <f>+'MATRIZ (A)'!T41*T$168</f>
        <v>2.5328666642738571</v>
      </c>
      <c r="U41" s="16">
        <f>+'MATRIZ (A)'!U41*U$168</f>
        <v>2.6586648776344788</v>
      </c>
      <c r="V41" s="16">
        <f>+'MATRIZ (A)'!V41*V$168</f>
        <v>0.6468581141677715</v>
      </c>
      <c r="W41" s="16">
        <f>+'MATRIZ (A)'!W41*W$168</f>
        <v>62.02188412115558</v>
      </c>
      <c r="X41" s="16">
        <f>+'MATRIZ (A)'!X41*X$168</f>
        <v>606.09313212148675</v>
      </c>
      <c r="Y41" s="16">
        <f>+'MATRIZ (A)'!Y41*Y$168</f>
        <v>0</v>
      </c>
      <c r="Z41" s="16">
        <f>+'MATRIZ (A)'!Z41*Z$168</f>
        <v>0.30035839780089563</v>
      </c>
      <c r="AA41" s="16">
        <f>+'MATRIZ (A)'!AA41*AA$168</f>
        <v>0.23605685019361256</v>
      </c>
      <c r="AB41" s="16">
        <f>+'MATRIZ (A)'!AB41*AB$168</f>
        <v>81.914618637088438</v>
      </c>
      <c r="AC41" s="16">
        <f>+'MATRIZ (A)'!AC41*AC$168</f>
        <v>0.1308463104467926</v>
      </c>
      <c r="AD41" s="16">
        <f>+'MATRIZ (A)'!AD41*AD$168</f>
        <v>8.207111387266916E-3</v>
      </c>
      <c r="AE41" s="16">
        <f>+'MATRIZ (A)'!AE41*AE$168</f>
        <v>12.858518093258738</v>
      </c>
      <c r="AF41" s="16">
        <f>+'MATRIZ (A)'!AF41*AF$168</f>
        <v>4600.0045566445497</v>
      </c>
      <c r="AG41" s="16">
        <f>+'MATRIZ (A)'!AG41*AG$168</f>
        <v>0</v>
      </c>
      <c r="AH41" s="16">
        <f>+'MATRIZ (A)'!AH41*AH$168</f>
        <v>0.16205834137512876</v>
      </c>
      <c r="AI41" s="16">
        <f>+'MATRIZ (A)'!AI41*AI$168</f>
        <v>27.92257605942946</v>
      </c>
      <c r="AJ41" s="16">
        <f>+'MATRIZ (A)'!AJ41*AJ$168</f>
        <v>3.056730974608977</v>
      </c>
      <c r="AK41" s="16">
        <f>+'MATRIZ (A)'!AK41*AK$168</f>
        <v>12.224197467216706</v>
      </c>
      <c r="AL41" s="16">
        <f>+'MATRIZ (A)'!AL41*AL$168</f>
        <v>32.890745572550699</v>
      </c>
      <c r="AM41" s="16">
        <f>+'MATRIZ (A)'!AM41*AM$168</f>
        <v>6.5293301386704368</v>
      </c>
      <c r="AN41" s="16">
        <f>+'MATRIZ (A)'!AN41*AN$168</f>
        <v>2.2528339985632262</v>
      </c>
      <c r="AO41" s="16">
        <f>+'MATRIZ (A)'!AO41*AO$168</f>
        <v>4.8533985064730825</v>
      </c>
      <c r="AP41" s="16">
        <f>+'MATRIZ (A)'!AP41*AP$168</f>
        <v>31.192271698716485</v>
      </c>
      <c r="AQ41" s="16">
        <f>+'MATRIZ (A)'!AQ41*AQ$168</f>
        <v>5.1598423919266132</v>
      </c>
      <c r="AR41" s="16">
        <f>+'MATRIZ (A)'!AR41*AR$168</f>
        <v>4.5650750003178725E-2</v>
      </c>
      <c r="AS41" s="16">
        <f>+'MATRIZ (A)'!AS41*AS$168</f>
        <v>1.9320925577421575</v>
      </c>
      <c r="AT41" s="16">
        <f>+'MATRIZ (A)'!AT41*AT$168</f>
        <v>0.71688151204400563</v>
      </c>
      <c r="AU41" s="16">
        <f>+'MATRIZ (A)'!AU41*AU$168</f>
        <v>2.5265993273629546</v>
      </c>
      <c r="AV41" s="16">
        <f>+'MATRIZ (A)'!AV41*AV$168</f>
        <v>2.6825163585851572</v>
      </c>
      <c r="AW41" s="16">
        <f>+'MATRIZ (A)'!AW41*AW$168</f>
        <v>4.3821746359306895</v>
      </c>
      <c r="AX41" s="16">
        <f>+'MATRIZ (A)'!AX41*AX$168</f>
        <v>0.90949505776571526</v>
      </c>
      <c r="AY41" s="16">
        <f>+'MATRIZ (A)'!AY41*AY$168</f>
        <v>0.39937586700612987</v>
      </c>
      <c r="AZ41" s="16">
        <f>+'MATRIZ (A)'!AZ41*AZ$168</f>
        <v>0.13686228434629213</v>
      </c>
      <c r="BA41" s="16">
        <f>+'MATRIZ (A)'!BA41*BA$168</f>
        <v>3.562455136309612E-2</v>
      </c>
      <c r="BB41" s="16">
        <f>+'MATRIZ (A)'!BB41*BB$168</f>
        <v>2.2469684592257182</v>
      </c>
      <c r="BC41" s="16">
        <f>+'MATRIZ (A)'!BC41*BC$168</f>
        <v>7.7430561829077291</v>
      </c>
      <c r="BD41" s="16">
        <f>+'MATRIZ (A)'!BD41*BD$168</f>
        <v>0.35956610916440723</v>
      </c>
      <c r="BE41" s="16">
        <f>+'MATRIZ (A)'!BE41*BE$168</f>
        <v>13.251056222642802</v>
      </c>
      <c r="BF41" s="16">
        <f>+'MATRIZ (A)'!BF41*BF$168</f>
        <v>6.598298437712744</v>
      </c>
      <c r="BG41" s="16">
        <f>+'MATRIZ (A)'!BG41*BG$168</f>
        <v>275.59915057987558</v>
      </c>
      <c r="BH41" s="16">
        <f>+'MATRIZ (A)'!BH41*BH$168</f>
        <v>1.760484591015077</v>
      </c>
      <c r="BI41" s="16">
        <f>+'MATRIZ (A)'!BI41*BI$168</f>
        <v>2.2303717144615351</v>
      </c>
      <c r="BJ41" s="16">
        <f>+'MATRIZ (A)'!BJ41*BJ$168</f>
        <v>4.8513799833245841</v>
      </c>
      <c r="BK41" s="16">
        <f>+'MATRIZ (A)'!BK41*BK$168</f>
        <v>1038.9802007099856</v>
      </c>
      <c r="BL41" s="16">
        <f>+'MATRIZ (A)'!BL41*BL$168</f>
        <v>2234.7211632029375</v>
      </c>
      <c r="BM41" s="16">
        <f>+'MATRIZ (A)'!BM41*BM$168</f>
        <v>12325.875140300828</v>
      </c>
      <c r="BN41" s="16">
        <f>+'MATRIZ (A)'!BN41*BN$168</f>
        <v>2.7944206815808701</v>
      </c>
      <c r="BO41" s="16">
        <f>+'MATRIZ (A)'!BO41*BO$168</f>
        <v>4.8158046659852918</v>
      </c>
      <c r="BP41" s="16">
        <f>+'MATRIZ (A)'!BP41*BP$168</f>
        <v>0.37888910187224456</v>
      </c>
      <c r="BQ41" s="16">
        <f>+'MATRIZ (A)'!BQ41*BQ$168</f>
        <v>1.7588197190975283</v>
      </c>
      <c r="BR41" s="16">
        <f>+'MATRIZ (A)'!BR41*BR$168</f>
        <v>5.7983731932775138</v>
      </c>
      <c r="BS41" s="16">
        <f>+'MATRIZ (A)'!BS41*BS$168</f>
        <v>0.79090952503664591</v>
      </c>
      <c r="BT41" s="16">
        <f>+'MATRIZ (A)'!BT41*BT$168</f>
        <v>3.0549076563025843</v>
      </c>
      <c r="BU41" s="16">
        <f>+'MATRIZ (A)'!BU41*BU$168</f>
        <v>38.223275183543421</v>
      </c>
      <c r="BV41" s="16">
        <f>+'MATRIZ (A)'!BV41*BV$168</f>
        <v>1.7262600468067364</v>
      </c>
      <c r="BW41" s="16">
        <f>+'MATRIZ (A)'!BW41*BW$168</f>
        <v>22.631344065574151</v>
      </c>
      <c r="BX41" s="16">
        <f>+'MATRIZ (A)'!BX41*BX$168</f>
        <v>259.25505631978137</v>
      </c>
      <c r="BY41" s="16">
        <f>+'MATRIZ (A)'!BY41*BY$168</f>
        <v>72.687174860677715</v>
      </c>
      <c r="BZ41" s="16">
        <f>+'MATRIZ (A)'!BZ41*BZ$168</f>
        <v>2.4982148417162411E-2</v>
      </c>
      <c r="CA41" s="16">
        <f>+'MATRIZ (A)'!CA41*CA$168</f>
        <v>90.6927479732433</v>
      </c>
      <c r="CB41" s="16">
        <f>+'MATRIZ (A)'!CB41*CB$168</f>
        <v>17990.943608611869</v>
      </c>
      <c r="CC41" s="16">
        <f>+'MATRIZ (A)'!CC41*CC$168</f>
        <v>23541.924774298335</v>
      </c>
      <c r="CD41" s="16">
        <f>+'MATRIZ (A)'!CD41*CD$168</f>
        <v>47488.066373454421</v>
      </c>
      <c r="CE41" s="16">
        <f>+'MATRIZ (A)'!CE41*CE$168</f>
        <v>55697.619670713808</v>
      </c>
      <c r="CF41" s="16">
        <f>+'MATRIZ (A)'!CF41*CF$168</f>
        <v>25883.596200812332</v>
      </c>
      <c r="CG41" s="16">
        <f>+'MATRIZ (A)'!CG41*CG$168</f>
        <v>116.09367389032118</v>
      </c>
      <c r="CH41" s="16">
        <f>+'MATRIZ (A)'!CH41*CH$168</f>
        <v>2.1644829544295674</v>
      </c>
      <c r="CI41" s="16">
        <f>+'MATRIZ (A)'!CI41*CI$168</f>
        <v>7.9171169978172092E-3</v>
      </c>
      <c r="CJ41" s="16">
        <f>+'MATRIZ (A)'!CJ41*CJ$168</f>
        <v>0.18391614986578558</v>
      </c>
      <c r="CK41" s="16">
        <f>+'MATRIZ (A)'!CK41*CK$168</f>
        <v>4.890279451090886E-3</v>
      </c>
      <c r="CL41" s="16">
        <f>+'MATRIZ (A)'!CL41*CL$168</f>
        <v>40.117004227387902</v>
      </c>
      <c r="CM41" s="16">
        <f>+'MATRIZ (A)'!CM41*CM$168</f>
        <v>71.946051054386004</v>
      </c>
      <c r="CN41" s="16">
        <f>+'MATRIZ (A)'!CN41*CN$168</f>
        <v>5.110930860137719</v>
      </c>
      <c r="CO41" s="16">
        <f>+'MATRIZ (A)'!CO41*CO$168</f>
        <v>1045.6048296848926</v>
      </c>
      <c r="CP41" s="16">
        <f>+'MATRIZ (A)'!CP41*CP$168</f>
        <v>12.446061861023823</v>
      </c>
      <c r="CQ41" s="16">
        <f>+'MATRIZ (A)'!CQ41*CQ$168</f>
        <v>6.9881853992954346</v>
      </c>
      <c r="CR41" s="16">
        <f>+'MATRIZ (A)'!CR41*CR$168</f>
        <v>6.3948215832977686</v>
      </c>
      <c r="CS41" s="16">
        <f>+'MATRIZ (A)'!CS41*CS$168</f>
        <v>3.1383806169270549</v>
      </c>
      <c r="CT41" s="16">
        <f>+'MATRIZ (A)'!CT41*CT$168</f>
        <v>281.87200154571593</v>
      </c>
      <c r="CU41" s="16">
        <f>+'MATRIZ (A)'!CU41*CU$168</f>
        <v>1.5860358231237013</v>
      </c>
      <c r="CV41" s="16">
        <f>+'MATRIZ (A)'!CV41*CV$168</f>
        <v>0.10557173267357785</v>
      </c>
      <c r="CW41" s="16">
        <f>+'MATRIZ (A)'!CW41*CW$168</f>
        <v>25.536372848997331</v>
      </c>
      <c r="CX41" s="16">
        <f>+'MATRIZ (A)'!CX41*CX$168</f>
        <v>7.0302763158491013</v>
      </c>
      <c r="CY41" s="16">
        <f>+'MATRIZ (A)'!CY41*CY$168</f>
        <v>0.26186590440820745</v>
      </c>
      <c r="CZ41" s="16">
        <f>+'MATRIZ (A)'!CZ41*CZ$168</f>
        <v>1.551864514210177</v>
      </c>
      <c r="DA41" s="16">
        <f>+'MATRIZ (A)'!DA41*DA$168</f>
        <v>6026.0662321529881</v>
      </c>
      <c r="DB41" s="16">
        <f>+'MATRIZ (A)'!DB41*DB$168</f>
        <v>0.81466016324303225</v>
      </c>
      <c r="DC41" s="16">
        <f>+'MATRIZ (A)'!DC41*DC$168</f>
        <v>4.5351332444881685</v>
      </c>
      <c r="DD41" s="16">
        <f>+'MATRIZ (A)'!DD41*DD$168</f>
        <v>9.3266018781904751</v>
      </c>
      <c r="DE41" s="16">
        <f>+'MATRIZ (A)'!DE41*DE$168</f>
        <v>93.682935497681385</v>
      </c>
      <c r="DF41" s="16">
        <f>+'MATRIZ (A)'!DF41*DF$168</f>
        <v>1.7307888497500949</v>
      </c>
      <c r="DG41" s="16">
        <f>+'MATRIZ (A)'!DG41*DG$168</f>
        <v>2.6139178284132325</v>
      </c>
      <c r="DH41" s="16">
        <f>+'MATRIZ (A)'!DH41*DH$168</f>
        <v>3.7180931831488766</v>
      </c>
      <c r="DI41" s="16">
        <f>+'MATRIZ (A)'!DI41*DI$168</f>
        <v>1.2188504302346062E-2</v>
      </c>
      <c r="DJ41" s="16">
        <f>+'MATRIZ (A)'!DJ41*DJ$168</f>
        <v>3.5029432317839704</v>
      </c>
      <c r="DK41" s="16">
        <f>+'MATRIZ (A)'!DK41*DK$168</f>
        <v>2.3964251997915849</v>
      </c>
      <c r="DL41" s="16">
        <f>+'MATRIZ (A)'!DL41*DL$168</f>
        <v>5.8868599964957067</v>
      </c>
      <c r="DM41" s="16">
        <f>+'MATRIZ (A)'!DM41*DM$168</f>
        <v>1.5250732140962283E-2</v>
      </c>
      <c r="DN41" s="16">
        <f>+'MATRIZ (A)'!DN41*DN$168</f>
        <v>0.30079816934687048</v>
      </c>
      <c r="DO41" s="16">
        <f>+'MATRIZ (A)'!DO41*DO$168</f>
        <v>2.0277460837610732</v>
      </c>
      <c r="DP41" s="16">
        <f>+'MATRIZ (A)'!DP41*DP$168</f>
        <v>4.1794381952270117</v>
      </c>
      <c r="DQ41" s="16">
        <f>+'MATRIZ (A)'!DQ41*DQ$168</f>
        <v>18.794804349755371</v>
      </c>
      <c r="DR41" s="16">
        <f>+'MATRIZ (A)'!DR41*DR$168</f>
        <v>4.7825446078401352</v>
      </c>
      <c r="DS41" s="16">
        <f>+'MATRIZ (A)'!DS41*DS$168</f>
        <v>211.08923815600787</v>
      </c>
      <c r="DT41" s="16">
        <f>+'MATRIZ (A)'!DT41*DT$168</f>
        <v>13.567989664893284</v>
      </c>
      <c r="DU41" s="16">
        <f>+'MATRIZ (A)'!DU41*DU$168</f>
        <v>5.2874655520907553E-2</v>
      </c>
      <c r="DV41" s="16">
        <f>+'MATRIZ (A)'!DV41*DV$168</f>
        <v>11.561552209674872</v>
      </c>
      <c r="DW41" s="16">
        <f>+'MATRIZ (A)'!DW41*DW$168</f>
        <v>9.1621741500774885</v>
      </c>
      <c r="DX41" s="16">
        <f>+'MATRIZ (A)'!DX41*DX$168</f>
        <v>11.341381102976094</v>
      </c>
      <c r="DY41" s="16">
        <f>+'MATRIZ (A)'!DY41*DY$168</f>
        <v>3.9713463510320218E-3</v>
      </c>
      <c r="DZ41" s="16">
        <f>+'MATRIZ (A)'!DZ41*DZ$168</f>
        <v>0.46971752323841681</v>
      </c>
      <c r="EA41" s="16">
        <f>+'MATRIZ (A)'!EA41*EA$168</f>
        <v>2.6939320266492586</v>
      </c>
      <c r="EB41" s="16">
        <f>+'MATRIZ (A)'!EB41*EB$168</f>
        <v>3.796548432411937</v>
      </c>
      <c r="EC41" s="16">
        <f>+'MATRIZ (A)'!EC41*EC$168</f>
        <v>0.29959928507807637</v>
      </c>
      <c r="ED41" s="16">
        <f>+'MATRIZ (A)'!ED41*ED$168</f>
        <v>1.7263667195197265</v>
      </c>
      <c r="EE41" s="16">
        <f>+'MATRIZ (A)'!EE41*EE$168</f>
        <v>4.2645711149838501</v>
      </c>
      <c r="EF41" s="16">
        <f>+'MATRIZ (A)'!EF41*EF$168</f>
        <v>52.280691718328995</v>
      </c>
      <c r="EG41" s="16">
        <f>+'MATRIZ (A)'!EG41*EG$168</f>
        <v>22.826394164339849</v>
      </c>
      <c r="EH41" s="16">
        <f>+'MATRIZ (A)'!EH41*EH$168</f>
        <v>0</v>
      </c>
      <c r="EI41" s="18">
        <f t="shared" si="0"/>
        <v>200793.09905977041</v>
      </c>
      <c r="EJ41" s="20">
        <f>+'MATRIZ (I-A) INVERSA'!HY41</f>
        <v>1507.4921751302284</v>
      </c>
      <c r="EK41" s="20">
        <f>+'MATRIZ (I-A) INVERSA'!HZ41</f>
        <v>0</v>
      </c>
      <c r="EL41" s="20">
        <f>+'MATRIZ (I-A) INVERSA'!IA41</f>
        <v>0</v>
      </c>
      <c r="EM41" s="20">
        <f>+'MATRIZ (I-A) INVERSA'!IB41</f>
        <v>0</v>
      </c>
      <c r="EN41" s="20">
        <f>+'MATRIZ (I-A) INVERSA'!IC41</f>
        <v>0</v>
      </c>
      <c r="EO41" s="20">
        <f>+'MATRIZ (I-A) INVERSA'!ID41</f>
        <v>0</v>
      </c>
      <c r="EP41" s="20">
        <f>+'MATRIZ (I-A) INVERSA'!IE41</f>
        <v>0</v>
      </c>
      <c r="EQ41" s="20">
        <f>+'MATRIZ (I-A) INVERSA'!IF41</f>
        <v>0</v>
      </c>
      <c r="ER41" s="20">
        <f>+'MATRIZ (I-A) INVERSA'!IG41</f>
        <v>0</v>
      </c>
      <c r="ES41" s="20">
        <f>+'MATRIZ (I-A) INVERSA'!IH41</f>
        <v>0</v>
      </c>
      <c r="ET41" s="20">
        <f>+'MATRIZ (I-A) INVERSA'!II41</f>
        <v>0</v>
      </c>
      <c r="EU41" s="20">
        <f>+'MATRIZ (I-A) INVERSA'!IJ41</f>
        <v>0</v>
      </c>
      <c r="EV41" s="20">
        <f>+'MATRIZ (I-A) INVERSA'!IK41</f>
        <v>0.28819030728224021</v>
      </c>
      <c r="EW41" s="20">
        <f>+'MATRIZ (I-A) INVERSA'!IL41</f>
        <v>0</v>
      </c>
      <c r="EX41" s="20">
        <f>+'MATRIZ (I-A) INVERSA'!IM41</f>
        <v>1436.694326361966</v>
      </c>
      <c r="EY41" s="20">
        <f>+'MATRIZ (I-A) INVERSA'!IN41</f>
        <v>0</v>
      </c>
      <c r="EZ41" s="20">
        <f>+'MATRIZ (I-A) INVERSA'!IO41</f>
        <v>0</v>
      </c>
      <c r="FA41" s="20">
        <f>+'MATRIZ (I-A) INVERSA'!IP41</f>
        <v>0</v>
      </c>
      <c r="FB41" s="20">
        <f>+'MATRIZ (I-A) INVERSA'!IQ41</f>
        <v>0</v>
      </c>
      <c r="FC41" s="20">
        <f>+'MATRIZ (I-A) INVERSA'!IR41</f>
        <v>0</v>
      </c>
      <c r="FD41" s="20">
        <f>+'MATRIZ (I-A) INVERSA'!IS41</f>
        <v>0</v>
      </c>
      <c r="FE41" s="20">
        <f>+'MATRIZ (I-A) INVERSA'!IT41</f>
        <v>0</v>
      </c>
      <c r="FF41" s="20">
        <f>+'MATRIZ (I-A) INVERSA'!IU41</f>
        <v>0</v>
      </c>
      <c r="FG41" s="18">
        <f t="shared" si="2"/>
        <v>2944.4746917994767</v>
      </c>
      <c r="FH41" s="17">
        <f t="shared" si="1"/>
        <v>203737.57375156987</v>
      </c>
      <c r="FI41" s="28"/>
      <c r="FJ41" s="17">
        <v>203737.57375156978</v>
      </c>
      <c r="FK41" s="48">
        <f t="shared" si="3"/>
        <v>0</v>
      </c>
      <c r="FM41" s="46">
        <f>+IFERROR((FH41/'MIP 2017'!FH41*100-100),0)</f>
        <v>9.5600588070581694E-2</v>
      </c>
      <c r="FP41" s="15">
        <f t="shared" si="4"/>
        <v>0</v>
      </c>
      <c r="FQ41" s="15">
        <f t="shared" si="5"/>
        <v>0</v>
      </c>
      <c r="FR41" s="15">
        <f t="shared" si="6"/>
        <v>0</v>
      </c>
    </row>
    <row r="42" spans="1:174" s="7" customFormat="1" ht="21.95" customHeight="1" thickBot="1" x14ac:dyDescent="0.25">
      <c r="A42" s="137" t="s">
        <v>145</v>
      </c>
      <c r="B42" s="138" t="s">
        <v>146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2.6573241888455942E-2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8.0210208397297507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300.74022873359684</v>
      </c>
      <c r="AV42" s="16">
        <f>+'MATRIZ (A)'!AV42*AV$168</f>
        <v>0</v>
      </c>
      <c r="AW42" s="16">
        <f>+'MATRIZ (A)'!AW42*AW$168</f>
        <v>7.3104218112343229E-3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0.28979161999965469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2.1709550074987479E-2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3.85061896112938E-4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0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0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3.5887360191052607E-3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309.11060820501615</v>
      </c>
      <c r="EJ42" s="20">
        <f>+'MATRIZ (I-A) INVERSA'!HY42</f>
        <v>0</v>
      </c>
      <c r="EK42" s="20">
        <f>+'MATRIZ (I-A) INVERSA'!HZ42</f>
        <v>0</v>
      </c>
      <c r="EL42" s="20">
        <f>+'MATRIZ (I-A) INVERSA'!IA42</f>
        <v>0</v>
      </c>
      <c r="EM42" s="20">
        <f>+'MATRIZ (I-A) INVERSA'!IB42</f>
        <v>0</v>
      </c>
      <c r="EN42" s="20">
        <f>+'MATRIZ (I-A) INVERSA'!IC42</f>
        <v>0</v>
      </c>
      <c r="EO42" s="20">
        <f>+'MATRIZ (I-A) INVERSA'!ID42</f>
        <v>0</v>
      </c>
      <c r="EP42" s="20">
        <f>+'MATRIZ (I-A) INVERSA'!IE42</f>
        <v>0</v>
      </c>
      <c r="EQ42" s="20">
        <f>+'MATRIZ (I-A) INVERSA'!IF42</f>
        <v>0</v>
      </c>
      <c r="ER42" s="20">
        <f>+'MATRIZ (I-A) INVERSA'!IG42</f>
        <v>0</v>
      </c>
      <c r="ES42" s="20">
        <f>+'MATRIZ (I-A) INVERSA'!IH42</f>
        <v>0</v>
      </c>
      <c r="ET42" s="20">
        <f>+'MATRIZ (I-A) INVERSA'!II42</f>
        <v>0</v>
      </c>
      <c r="EU42" s="20">
        <f>+'MATRIZ (I-A) INVERSA'!IJ42</f>
        <v>0</v>
      </c>
      <c r="EV42" s="20">
        <f>+'MATRIZ (I-A) INVERSA'!IK42</f>
        <v>0</v>
      </c>
      <c r="EW42" s="20">
        <f>+'MATRIZ (I-A) INVERSA'!IL42</f>
        <v>0</v>
      </c>
      <c r="EX42" s="20">
        <f>+'MATRIZ (I-A) INVERSA'!IM42</f>
        <v>17.268655720596492</v>
      </c>
      <c r="EY42" s="20">
        <f>+'MATRIZ (I-A) INVERSA'!IN42</f>
        <v>0</v>
      </c>
      <c r="EZ42" s="20">
        <f>+'MATRIZ (I-A) INVERSA'!IO42</f>
        <v>0</v>
      </c>
      <c r="FA42" s="20">
        <f>+'MATRIZ (I-A) INVERSA'!IP42</f>
        <v>0</v>
      </c>
      <c r="FB42" s="20">
        <f>+'MATRIZ (I-A) INVERSA'!IQ42</f>
        <v>0</v>
      </c>
      <c r="FC42" s="20">
        <f>+'MATRIZ (I-A) INVERSA'!IR42</f>
        <v>0</v>
      </c>
      <c r="FD42" s="20">
        <f>+'MATRIZ (I-A) INVERSA'!IS42</f>
        <v>0</v>
      </c>
      <c r="FE42" s="20">
        <f>+'MATRIZ (I-A) INVERSA'!IT42</f>
        <v>0</v>
      </c>
      <c r="FF42" s="20">
        <f>+'MATRIZ (I-A) INVERSA'!IU42</f>
        <v>0</v>
      </c>
      <c r="FG42" s="18">
        <f t="shared" si="2"/>
        <v>17.268655720596492</v>
      </c>
      <c r="FH42" s="17">
        <f t="shared" si="1"/>
        <v>326.37926392561263</v>
      </c>
      <c r="FI42" s="28"/>
      <c r="FJ42" s="17">
        <v>326.37926392561258</v>
      </c>
      <c r="FK42" s="48">
        <f t="shared" si="3"/>
        <v>0</v>
      </c>
      <c r="FM42" s="46">
        <f>+IFERROR((FH42/'MIP 2017'!FH42*100-100),0)</f>
        <v>1.2014124340386161</v>
      </c>
      <c r="FP42" s="15">
        <f t="shared" si="4"/>
        <v>0</v>
      </c>
      <c r="FQ42" s="15">
        <f t="shared" si="5"/>
        <v>0</v>
      </c>
      <c r="FR42" s="15">
        <f t="shared" si="6"/>
        <v>0</v>
      </c>
    </row>
    <row r="43" spans="1:174" s="7" customFormat="1" ht="21.95" customHeight="1" thickBot="1" x14ac:dyDescent="0.25">
      <c r="A43" s="137" t="s">
        <v>147</v>
      </c>
      <c r="B43" s="138" t="s">
        <v>148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1.8344674915782753</v>
      </c>
      <c r="H43" s="16">
        <f>+'MATRIZ (A)'!H43*H$168</f>
        <v>0</v>
      </c>
      <c r="I43" s="16">
        <f>+'MATRIZ (A)'!I43*I$168</f>
        <v>2.8425217605729301E-4</v>
      </c>
      <c r="J43" s="16">
        <f>+'MATRIZ (A)'!J43*J$168</f>
        <v>0</v>
      </c>
      <c r="K43" s="16">
        <f>+'MATRIZ (A)'!K43*K$168</f>
        <v>4.4918622341886649E-2</v>
      </c>
      <c r="L43" s="16">
        <f>+'MATRIZ (A)'!L43*L$168</f>
        <v>2.342130121872496E-2</v>
      </c>
      <c r="M43" s="16">
        <f>+'MATRIZ (A)'!M43*M$168</f>
        <v>0</v>
      </c>
      <c r="N43" s="16">
        <f>+'MATRIZ (A)'!N43*N$168</f>
        <v>2.2195947033418495</v>
      </c>
      <c r="O43" s="16">
        <f>+'MATRIZ (A)'!O43*O$168</f>
        <v>0</v>
      </c>
      <c r="P43" s="16">
        <f>+'MATRIZ (A)'!P43*P$168</f>
        <v>2.28366144672639E-3</v>
      </c>
      <c r="Q43" s="16">
        <f>+'MATRIZ (A)'!Q43*Q$168</f>
        <v>0</v>
      </c>
      <c r="R43" s="16">
        <f>+'MATRIZ (A)'!R43*R$168</f>
        <v>0</v>
      </c>
      <c r="S43" s="16">
        <f>+'MATRIZ (A)'!S43*S$168</f>
        <v>1.1621040711365573E-3</v>
      </c>
      <c r="T43" s="16">
        <f>+'MATRIZ (A)'!T43*T$168</f>
        <v>0</v>
      </c>
      <c r="U43" s="16">
        <f>+'MATRIZ (A)'!U43*U$168</f>
        <v>1.3722663890268249E-3</v>
      </c>
      <c r="V43" s="16">
        <f>+'MATRIZ (A)'!V43*V$168</f>
        <v>1.058856509110075E-4</v>
      </c>
      <c r="W43" s="16">
        <f>+'MATRIZ (A)'!W43*W$168</f>
        <v>27.305330149286007</v>
      </c>
      <c r="X43" s="16">
        <f>+'MATRIZ (A)'!X43*X$168</f>
        <v>0.31736830475097516</v>
      </c>
      <c r="Y43" s="16">
        <f>+'MATRIZ (A)'!Y43*Y$168</f>
        <v>0</v>
      </c>
      <c r="Z43" s="16">
        <f>+'MATRIZ (A)'!Z43*Z$168</f>
        <v>2.8828583948697743E-2</v>
      </c>
      <c r="AA43" s="16">
        <f>+'MATRIZ (A)'!AA43*AA$168</f>
        <v>0.67448435715965349</v>
      </c>
      <c r="AB43" s="16">
        <f>+'MATRIZ (A)'!AB43*AB$168</f>
        <v>0.10911220818438147</v>
      </c>
      <c r="AC43" s="16">
        <f>+'MATRIZ (A)'!AC43*AC$168</f>
        <v>23.189056625936416</v>
      </c>
      <c r="AD43" s="16">
        <f>+'MATRIZ (A)'!AD43*AD$168</f>
        <v>0</v>
      </c>
      <c r="AE43" s="16">
        <f>+'MATRIZ (A)'!AE43*AE$168</f>
        <v>2.7543419744172935E-5</v>
      </c>
      <c r="AF43" s="16">
        <f>+'MATRIZ (A)'!AF43*AF$168</f>
        <v>337.85416873565231</v>
      </c>
      <c r="AG43" s="16">
        <f>+'MATRIZ (A)'!AG43*AG$168</f>
        <v>0</v>
      </c>
      <c r="AH43" s="16">
        <f>+'MATRIZ (A)'!AH43*AH$168</f>
        <v>0.10249494410650165</v>
      </c>
      <c r="AI43" s="16">
        <f>+'MATRIZ (A)'!AI43*AI$168</f>
        <v>0.54793094476641035</v>
      </c>
      <c r="AJ43" s="16">
        <f>+'MATRIZ (A)'!AJ43*AJ$168</f>
        <v>6.686332209509771E-2</v>
      </c>
      <c r="AK43" s="16">
        <f>+'MATRIZ (A)'!AK43*AK$168</f>
        <v>0.19924376708338545</v>
      </c>
      <c r="AL43" s="16">
        <f>+'MATRIZ (A)'!AL43*AL$168</f>
        <v>0.13024544260558599</v>
      </c>
      <c r="AM43" s="16">
        <f>+'MATRIZ (A)'!AM43*AM$168</f>
        <v>0.43034016711631878</v>
      </c>
      <c r="AN43" s="16">
        <f>+'MATRIZ (A)'!AN43*AN$168</f>
        <v>2.4483466440853977E-2</v>
      </c>
      <c r="AO43" s="16">
        <f>+'MATRIZ (A)'!AO43*AO$168</f>
        <v>4.6054812225044907E-2</v>
      </c>
      <c r="AP43" s="16">
        <f>+'MATRIZ (A)'!AP43*AP$168</f>
        <v>1.2751336017314652</v>
      </c>
      <c r="AQ43" s="16">
        <f>+'MATRIZ (A)'!AQ43*AQ$168</f>
        <v>2.0243449439146519</v>
      </c>
      <c r="AR43" s="16">
        <f>+'MATRIZ (A)'!AR43*AR$168</f>
        <v>1.1530321116843307E-2</v>
      </c>
      <c r="AS43" s="16">
        <f>+'MATRIZ (A)'!AS43*AS$168</f>
        <v>5.3323249074836203E-2</v>
      </c>
      <c r="AT43" s="16">
        <f>+'MATRIZ (A)'!AT43*AT$168</f>
        <v>3.676134443023607E-2</v>
      </c>
      <c r="AU43" s="16">
        <f>+'MATRIZ (A)'!AU43*AU$168</f>
        <v>0.37031228704216956</v>
      </c>
      <c r="AV43" s="16">
        <f>+'MATRIZ (A)'!AV43*AV$168</f>
        <v>6.8543318148677604E-2</v>
      </c>
      <c r="AW43" s="16">
        <f>+'MATRIZ (A)'!AW43*AW$168</f>
        <v>9.3508285259870511E-2</v>
      </c>
      <c r="AX43" s="16">
        <f>+'MATRIZ (A)'!AX43*AX$168</f>
        <v>0.10791344632932405</v>
      </c>
      <c r="AY43" s="16">
        <f>+'MATRIZ (A)'!AY43*AY$168</f>
        <v>0.18085811354383496</v>
      </c>
      <c r="AZ43" s="16">
        <f>+'MATRIZ (A)'!AZ43*AZ$168</f>
        <v>8.0707052178047509E-3</v>
      </c>
      <c r="BA43" s="16">
        <f>+'MATRIZ (A)'!BA43*BA$168</f>
        <v>1.758329917248002E-2</v>
      </c>
      <c r="BB43" s="16">
        <f>+'MATRIZ (A)'!BB43*BB$168</f>
        <v>0.13511618567131972</v>
      </c>
      <c r="BC43" s="16">
        <f>+'MATRIZ (A)'!BC43*BC$168</f>
        <v>0.49890729419095581</v>
      </c>
      <c r="BD43" s="16">
        <f>+'MATRIZ (A)'!BD43*BD$168</f>
        <v>0.1356011592957945</v>
      </c>
      <c r="BE43" s="16">
        <f>+'MATRIZ (A)'!BE43*BE$168</f>
        <v>1.1815074305906903</v>
      </c>
      <c r="BF43" s="16">
        <f>+'MATRIZ (A)'!BF43*BF$168</f>
        <v>0.59923680043422134</v>
      </c>
      <c r="BG43" s="16">
        <f>+'MATRIZ (A)'!BG43*BG$168</f>
        <v>63.305522962315692</v>
      </c>
      <c r="BH43" s="16">
        <f>+'MATRIZ (A)'!BH43*BH$168</f>
        <v>2.8617450164348508</v>
      </c>
      <c r="BI43" s="16">
        <f>+'MATRIZ (A)'!BI43*BI$168</f>
        <v>4.4973791003091428</v>
      </c>
      <c r="BJ43" s="16">
        <f>+'MATRIZ (A)'!BJ43*BJ$168</f>
        <v>0.14758849170306795</v>
      </c>
      <c r="BK43" s="16">
        <f>+'MATRIZ (A)'!BK43*BK$168</f>
        <v>3.4947438221600305E-2</v>
      </c>
      <c r="BL43" s="16">
        <f>+'MATRIZ (A)'!BL43*BL$168</f>
        <v>71.299636483983591</v>
      </c>
      <c r="BM43" s="16">
        <f>+'MATRIZ (A)'!BM43*BM$168</f>
        <v>80.21614241792706</v>
      </c>
      <c r="BN43" s="16">
        <f>+'MATRIZ (A)'!BN43*BN$168</f>
        <v>0.12647114167158899</v>
      </c>
      <c r="BO43" s="16">
        <f>+'MATRIZ (A)'!BO43*BO$168</f>
        <v>0.32128519822202611</v>
      </c>
      <c r="BP43" s="16">
        <f>+'MATRIZ (A)'!BP43*BP$168</f>
        <v>3.1950529361946492E-2</v>
      </c>
      <c r="BQ43" s="16">
        <f>+'MATRIZ (A)'!BQ43*BQ$168</f>
        <v>6.5038819073897622E-2</v>
      </c>
      <c r="BR43" s="16">
        <f>+'MATRIZ (A)'!BR43*BR$168</f>
        <v>0.16771645560761092</v>
      </c>
      <c r="BS43" s="16">
        <f>+'MATRIZ (A)'!BS43*BS$168</f>
        <v>4.9096911268863624E-3</v>
      </c>
      <c r="BT43" s="16">
        <f>+'MATRIZ (A)'!BT43*BT$168</f>
        <v>0.39315570423400759</v>
      </c>
      <c r="BU43" s="16">
        <f>+'MATRIZ (A)'!BU43*BU$168</f>
        <v>0.74221989219649276</v>
      </c>
      <c r="BV43" s="16">
        <f>+'MATRIZ (A)'!BV43*BV$168</f>
        <v>104.36970079662902</v>
      </c>
      <c r="BW43" s="16">
        <f>+'MATRIZ (A)'!BW43*BW$168</f>
        <v>0.53838930459995971</v>
      </c>
      <c r="BX43" s="16">
        <f>+'MATRIZ (A)'!BX43*BX$168</f>
        <v>10.829775642000127</v>
      </c>
      <c r="BY43" s="16">
        <f>+'MATRIZ (A)'!BY43*BY$168</f>
        <v>3.1557083008121469</v>
      </c>
      <c r="BZ43" s="16">
        <f>+'MATRIZ (A)'!BZ43*BZ$168</f>
        <v>1.017828642014355E-3</v>
      </c>
      <c r="CA43" s="16">
        <f>+'MATRIZ (A)'!CA43*CA$168</f>
        <v>0.22476890386411369</v>
      </c>
      <c r="CB43" s="16">
        <f>+'MATRIZ (A)'!CB43*CB$168</f>
        <v>1.226629750218197E-2</v>
      </c>
      <c r="CC43" s="16">
        <f>+'MATRIZ (A)'!CC43*CC$168</f>
        <v>1.4255120959007168</v>
      </c>
      <c r="CD43" s="16">
        <f>+'MATRIZ (A)'!CD43*CD$168</f>
        <v>0</v>
      </c>
      <c r="CE43" s="16">
        <f>+'MATRIZ (A)'!CE43*CE$168</f>
        <v>1451.8381891191968</v>
      </c>
      <c r="CF43" s="16">
        <f>+'MATRIZ (A)'!CF43*CF$168</f>
        <v>16.42745420234559</v>
      </c>
      <c r="CG43" s="16">
        <f>+'MATRIZ (A)'!CG43*CG$168</f>
        <v>32.649024965603019</v>
      </c>
      <c r="CH43" s="16">
        <f>+'MATRIZ (A)'!CH43*CH$168</f>
        <v>1.128953883981695</v>
      </c>
      <c r="CI43" s="16">
        <f>+'MATRIZ (A)'!CI43*CI$168</f>
        <v>0</v>
      </c>
      <c r="CJ43" s="16">
        <f>+'MATRIZ (A)'!CJ43*CJ$168</f>
        <v>0.58352466525027269</v>
      </c>
      <c r="CK43" s="16">
        <f>+'MATRIZ (A)'!CK43*CK$168</f>
        <v>9.9170966494361683E-3</v>
      </c>
      <c r="CL43" s="16">
        <f>+'MATRIZ (A)'!CL43*CL$168</f>
        <v>0.66244844466176578</v>
      </c>
      <c r="CM43" s="16">
        <f>+'MATRIZ (A)'!CM43*CM$168</f>
        <v>7.4694114459683885E-3</v>
      </c>
      <c r="CN43" s="16">
        <f>+'MATRIZ (A)'!CN43*CN$168</f>
        <v>0.39968421266446147</v>
      </c>
      <c r="CO43" s="16">
        <f>+'MATRIZ (A)'!CO43*CO$168</f>
        <v>0.86143600305670809</v>
      </c>
      <c r="CP43" s="16">
        <f>+'MATRIZ (A)'!CP43*CP$168</f>
        <v>0.27010115194567119</v>
      </c>
      <c r="CQ43" s="16">
        <f>+'MATRIZ (A)'!CQ43*CQ$168</f>
        <v>1.1895759371565908</v>
      </c>
      <c r="CR43" s="16">
        <f>+'MATRIZ (A)'!CR43*CR$168</f>
        <v>4.6566352063460368</v>
      </c>
      <c r="CS43" s="16">
        <f>+'MATRIZ (A)'!CS43*CS$168</f>
        <v>0.70538170604575501</v>
      </c>
      <c r="CT43" s="16">
        <f>+'MATRIZ (A)'!CT43*CT$168</f>
        <v>1.5596281196962536</v>
      </c>
      <c r="CU43" s="16">
        <f>+'MATRIZ (A)'!CU43*CU$168</f>
        <v>3.1645317104493991</v>
      </c>
      <c r="CV43" s="16">
        <f>+'MATRIZ (A)'!CV43*CV$168</f>
        <v>0.19919190695214431</v>
      </c>
      <c r="CW43" s="16">
        <f>+'MATRIZ (A)'!CW43*CW$168</f>
        <v>5.093314774954985</v>
      </c>
      <c r="CX43" s="16">
        <f>+'MATRIZ (A)'!CX43*CX$168</f>
        <v>0.98761610662574595</v>
      </c>
      <c r="CY43" s="16">
        <f>+'MATRIZ (A)'!CY43*CY$168</f>
        <v>0.30153727423316884</v>
      </c>
      <c r="CZ43" s="16">
        <f>+'MATRIZ (A)'!CZ43*CZ$168</f>
        <v>0.35809773350633711</v>
      </c>
      <c r="DA43" s="16">
        <f>+'MATRIZ (A)'!DA43*DA$168</f>
        <v>5.2181118429493383</v>
      </c>
      <c r="DB43" s="16">
        <f>+'MATRIZ (A)'!DB43*DB$168</f>
        <v>1.2655575925436175</v>
      </c>
      <c r="DC43" s="16">
        <f>+'MATRIZ (A)'!DC43*DC$168</f>
        <v>0.96819299963233896</v>
      </c>
      <c r="DD43" s="16">
        <f>+'MATRIZ (A)'!DD43*DD$168</f>
        <v>4.6474575291325211</v>
      </c>
      <c r="DE43" s="16">
        <f>+'MATRIZ (A)'!DE43*DE$168</f>
        <v>0.930255204576804</v>
      </c>
      <c r="DF43" s="16">
        <f>+'MATRIZ (A)'!DF43*DF$168</f>
        <v>0.5086856368450291</v>
      </c>
      <c r="DG43" s="16">
        <f>+'MATRIZ (A)'!DG43*DG$168</f>
        <v>1.2108030201976918</v>
      </c>
      <c r="DH43" s="16">
        <f>+'MATRIZ (A)'!DH43*DH$168</f>
        <v>0.93832075100941836</v>
      </c>
      <c r="DI43" s="16">
        <f>+'MATRIZ (A)'!DI43*DI$168</f>
        <v>0.23151168417267695</v>
      </c>
      <c r="DJ43" s="16">
        <f>+'MATRIZ (A)'!DJ43*DJ$168</f>
        <v>0.35381372775366038</v>
      </c>
      <c r="DK43" s="16">
        <f>+'MATRIZ (A)'!DK43*DK$168</f>
        <v>6.8910169438772345E-2</v>
      </c>
      <c r="DL43" s="16">
        <f>+'MATRIZ (A)'!DL43*DL$168</f>
        <v>1.1490599410464064</v>
      </c>
      <c r="DM43" s="16">
        <f>+'MATRIZ (A)'!DM43*DM$168</f>
        <v>9.4674728071364944E-4</v>
      </c>
      <c r="DN43" s="16">
        <f>+'MATRIZ (A)'!DN43*DN$168</f>
        <v>0.10370633196191538</v>
      </c>
      <c r="DO43" s="16">
        <f>+'MATRIZ (A)'!DO43*DO$168</f>
        <v>0.64700536152374988</v>
      </c>
      <c r="DP43" s="16">
        <f>+'MATRIZ (A)'!DP43*DP$168</f>
        <v>0.4085709249408277</v>
      </c>
      <c r="DQ43" s="16">
        <f>+'MATRIZ (A)'!DQ43*DQ$168</f>
        <v>0.11340185968331551</v>
      </c>
      <c r="DR43" s="16">
        <f>+'MATRIZ (A)'!DR43*DR$168</f>
        <v>4.0171560272534945</v>
      </c>
      <c r="DS43" s="16">
        <f>+'MATRIZ (A)'!DS43*DS$168</f>
        <v>3.1708962190871617</v>
      </c>
      <c r="DT43" s="16">
        <f>+'MATRIZ (A)'!DT43*DT$168</f>
        <v>1.2450287203176573</v>
      </c>
      <c r="DU43" s="16">
        <f>+'MATRIZ (A)'!DU43*DU$168</f>
        <v>2.6909059801087369E-2</v>
      </c>
      <c r="DV43" s="16">
        <f>+'MATRIZ (A)'!DV43*DV$168</f>
        <v>4.0356917701457693</v>
      </c>
      <c r="DW43" s="16">
        <f>+'MATRIZ (A)'!DW43*DW$168</f>
        <v>5.0625760722476727</v>
      </c>
      <c r="DX43" s="16">
        <f>+'MATRIZ (A)'!DX43*DX$168</f>
        <v>0.22413843641484363</v>
      </c>
      <c r="DY43" s="16">
        <f>+'MATRIZ (A)'!DY43*DY$168</f>
        <v>0.15676119830733451</v>
      </c>
      <c r="DZ43" s="16">
        <f>+'MATRIZ (A)'!DZ43*DZ$168</f>
        <v>0.20254453669798322</v>
      </c>
      <c r="EA43" s="16">
        <f>+'MATRIZ (A)'!EA43*EA$168</f>
        <v>0.18624300089694812</v>
      </c>
      <c r="EB43" s="16">
        <f>+'MATRIZ (A)'!EB43*EB$168</f>
        <v>0.63956612566728688</v>
      </c>
      <c r="EC43" s="16">
        <f>+'MATRIZ (A)'!EC43*EC$168</f>
        <v>0.40101724906749675</v>
      </c>
      <c r="ED43" s="16">
        <f>+'MATRIZ (A)'!ED43*ED$168</f>
        <v>9.117508285000836E-2</v>
      </c>
      <c r="EE43" s="16">
        <f>+'MATRIZ (A)'!EE43*EE$168</f>
        <v>1.1413360484221198</v>
      </c>
      <c r="EF43" s="16">
        <f>+'MATRIZ (A)'!EF43*EF$168</f>
        <v>7.3524065719258277E-2</v>
      </c>
      <c r="EG43" s="16">
        <f>+'MATRIZ (A)'!EG43*EG$168</f>
        <v>0.17803251485085664</v>
      </c>
      <c r="EH43" s="16">
        <f>+'MATRIZ (A)'!EH43*EH$168</f>
        <v>0</v>
      </c>
      <c r="EI43" s="18">
        <f t="shared" si="0"/>
        <v>2309.3953650457006</v>
      </c>
      <c r="EJ43" s="20">
        <f>+'MATRIZ (I-A) INVERSA'!HY43</f>
        <v>0</v>
      </c>
      <c r="EK43" s="20">
        <f>+'MATRIZ (I-A) INVERSA'!HZ43</f>
        <v>0</v>
      </c>
      <c r="EL43" s="20">
        <f>+'MATRIZ (I-A) INVERSA'!IA43</f>
        <v>0</v>
      </c>
      <c r="EM43" s="20">
        <f>+'MATRIZ (I-A) INVERSA'!IB43</f>
        <v>0</v>
      </c>
      <c r="EN43" s="20">
        <f>+'MATRIZ (I-A) INVERSA'!IC43</f>
        <v>0</v>
      </c>
      <c r="EO43" s="20">
        <f>+'MATRIZ (I-A) INVERSA'!ID43</f>
        <v>0</v>
      </c>
      <c r="EP43" s="20">
        <f>+'MATRIZ (I-A) INVERSA'!IE43</f>
        <v>0</v>
      </c>
      <c r="EQ43" s="20">
        <f>+'MATRIZ (I-A) INVERSA'!IF43</f>
        <v>0</v>
      </c>
      <c r="ER43" s="20">
        <f>+'MATRIZ (I-A) INVERSA'!IG43</f>
        <v>0</v>
      </c>
      <c r="ES43" s="20">
        <f>+'MATRIZ (I-A) INVERSA'!IH43</f>
        <v>0</v>
      </c>
      <c r="ET43" s="20">
        <f>+'MATRIZ (I-A) INVERSA'!II43</f>
        <v>0</v>
      </c>
      <c r="EU43" s="20">
        <f>+'MATRIZ (I-A) INVERSA'!IJ43</f>
        <v>0</v>
      </c>
      <c r="EV43" s="20">
        <f>+'MATRIZ (I-A) INVERSA'!IK43</f>
        <v>0</v>
      </c>
      <c r="EW43" s="20">
        <f>+'MATRIZ (I-A) INVERSA'!IL43</f>
        <v>3401.0166184667942</v>
      </c>
      <c r="EX43" s="20">
        <f>+'MATRIZ (I-A) INVERSA'!IM43</f>
        <v>522.30579837638652</v>
      </c>
      <c r="EY43" s="20">
        <f>+'MATRIZ (I-A) INVERSA'!IN43</f>
        <v>0</v>
      </c>
      <c r="EZ43" s="20">
        <f>+'MATRIZ (I-A) INVERSA'!IO43</f>
        <v>0</v>
      </c>
      <c r="FA43" s="20">
        <f>+'MATRIZ (I-A) INVERSA'!IP43</f>
        <v>0</v>
      </c>
      <c r="FB43" s="20">
        <f>+'MATRIZ (I-A) INVERSA'!IQ43</f>
        <v>0</v>
      </c>
      <c r="FC43" s="20">
        <f>+'MATRIZ (I-A) INVERSA'!IR43</f>
        <v>0</v>
      </c>
      <c r="FD43" s="20">
        <f>+'MATRIZ (I-A) INVERSA'!IS43</f>
        <v>0</v>
      </c>
      <c r="FE43" s="20">
        <f>+'MATRIZ (I-A) INVERSA'!IT43</f>
        <v>0</v>
      </c>
      <c r="FF43" s="20">
        <f>+'MATRIZ (I-A) INVERSA'!IU43</f>
        <v>0</v>
      </c>
      <c r="FG43" s="18">
        <f t="shared" si="2"/>
        <v>3923.3224168431807</v>
      </c>
      <c r="FH43" s="17">
        <f t="shared" si="1"/>
        <v>6232.7177818888813</v>
      </c>
      <c r="FI43" s="28"/>
      <c r="FJ43" s="17">
        <v>6232.7177818888813</v>
      </c>
      <c r="FK43" s="48">
        <f t="shared" si="3"/>
        <v>0</v>
      </c>
      <c r="FM43" s="46">
        <f>+IFERROR((FH43/'MIP 2017'!FH43*100-100),0)</f>
        <v>0.10664305559340903</v>
      </c>
      <c r="FP43" s="15">
        <f t="shared" si="4"/>
        <v>0</v>
      </c>
      <c r="FQ43" s="15">
        <f t="shared" si="5"/>
        <v>0</v>
      </c>
      <c r="FR43" s="15">
        <f t="shared" si="6"/>
        <v>0</v>
      </c>
    </row>
    <row r="44" spans="1:174" s="7" customFormat="1" ht="21.95" customHeight="1" thickBot="1" x14ac:dyDescent="0.25">
      <c r="A44" s="137" t="s">
        <v>364</v>
      </c>
      <c r="B44" s="138" t="s">
        <v>383</v>
      </c>
      <c r="C44" s="16">
        <f>+'MATRIZ (A)'!C44*C$168</f>
        <v>3.4277507713493209</v>
      </c>
      <c r="D44" s="16">
        <f>+'MATRIZ (A)'!D44*D$168</f>
        <v>0.45429790665356468</v>
      </c>
      <c r="E44" s="16">
        <f>+'MATRIZ (A)'!E44*E$168</f>
        <v>1.5495951482617409</v>
      </c>
      <c r="F44" s="16">
        <f>+'MATRIZ (A)'!F44*F$168</f>
        <v>27.208660978692262</v>
      </c>
      <c r="G44" s="16">
        <f>+'MATRIZ (A)'!G44*G$168</f>
        <v>22.192248220222524</v>
      </c>
      <c r="H44" s="16">
        <f>+'MATRIZ (A)'!H44*H$168</f>
        <v>8.2163981068654941</v>
      </c>
      <c r="I44" s="16">
        <f>+'MATRIZ (A)'!I44*I$168</f>
        <v>2.4683230074854725</v>
      </c>
      <c r="J44" s="16">
        <f>+'MATRIZ (A)'!J44*J$168</f>
        <v>24.288284717740193</v>
      </c>
      <c r="K44" s="16">
        <f>+'MATRIZ (A)'!K44*K$168</f>
        <v>21.704624640187212</v>
      </c>
      <c r="L44" s="16">
        <f>+'MATRIZ (A)'!L44*L$168</f>
        <v>29.156680911398681</v>
      </c>
      <c r="M44" s="16">
        <f>+'MATRIZ (A)'!M44*M$168</f>
        <v>45.925953282457705</v>
      </c>
      <c r="N44" s="16">
        <f>+'MATRIZ (A)'!N44*N$168</f>
        <v>15.547640042045398</v>
      </c>
      <c r="O44" s="16">
        <f>+'MATRIZ (A)'!O44*O$168</f>
        <v>17.99539811727011</v>
      </c>
      <c r="P44" s="16">
        <f>+'MATRIZ (A)'!P44*P$168</f>
        <v>243.29725328406087</v>
      </c>
      <c r="Q44" s="16">
        <f>+'MATRIZ (A)'!Q44*Q$168</f>
        <v>5.9423270307567684</v>
      </c>
      <c r="R44" s="16">
        <f>+'MATRIZ (A)'!R44*R$168</f>
        <v>377.93641371046584</v>
      </c>
      <c r="S44" s="16">
        <f>+'MATRIZ (A)'!S44*S$168</f>
        <v>32.787294393184631</v>
      </c>
      <c r="T44" s="16">
        <f>+'MATRIZ (A)'!T44*T$168</f>
        <v>59.994594422458626</v>
      </c>
      <c r="U44" s="16">
        <f>+'MATRIZ (A)'!U44*U$168</f>
        <v>34.207583057152632</v>
      </c>
      <c r="V44" s="16">
        <f>+'MATRIZ (A)'!V44*V$168</f>
        <v>7.2164758833410181</v>
      </c>
      <c r="W44" s="16">
        <f>+'MATRIZ (A)'!W44*W$168</f>
        <v>24.726506990134418</v>
      </c>
      <c r="X44" s="16">
        <f>+'MATRIZ (A)'!X44*X$168</f>
        <v>5998.0508415697986</v>
      </c>
      <c r="Y44" s="16">
        <f>+'MATRIZ (A)'!Y44*Y$168</f>
        <v>5600.6475138014312</v>
      </c>
      <c r="Z44" s="16">
        <f>+'MATRIZ (A)'!Z44*Z$168</f>
        <v>18839.245748928621</v>
      </c>
      <c r="AA44" s="16">
        <f>+'MATRIZ (A)'!AA44*AA$168</f>
        <v>553.62141249408182</v>
      </c>
      <c r="AB44" s="16">
        <f>+'MATRIZ (A)'!AB44*AB$168</f>
        <v>113.15188301771052</v>
      </c>
      <c r="AC44" s="16">
        <f>+'MATRIZ (A)'!AC44*AC$168</f>
        <v>5.6746568238107802</v>
      </c>
      <c r="AD44" s="16">
        <f>+'MATRIZ (A)'!AD44*AD$168</f>
        <v>83.203720983641631</v>
      </c>
      <c r="AE44" s="16">
        <f>+'MATRIZ (A)'!AE44*AE$168</f>
        <v>1700.1180783976238</v>
      </c>
      <c r="AF44" s="16">
        <f>+'MATRIZ (A)'!AF44*AF$168</f>
        <v>96.238376772746435</v>
      </c>
      <c r="AG44" s="16">
        <f>+'MATRIZ (A)'!AG44*AG$168</f>
        <v>1.1802385301329673E-2</v>
      </c>
      <c r="AH44" s="16">
        <f>+'MATRIZ (A)'!AH44*AH$168</f>
        <v>3.8060560705220245</v>
      </c>
      <c r="AI44" s="16">
        <f>+'MATRIZ (A)'!AI44*AI$168</f>
        <v>114896.7514622804</v>
      </c>
      <c r="AJ44" s="16">
        <f>+'MATRIZ (A)'!AJ44*AJ$168</f>
        <v>325.8448866313189</v>
      </c>
      <c r="AK44" s="16">
        <f>+'MATRIZ (A)'!AK44*AK$168</f>
        <v>386.44743637138663</v>
      </c>
      <c r="AL44" s="16">
        <f>+'MATRIZ (A)'!AL44*AL$168</f>
        <v>328.88368959407097</v>
      </c>
      <c r="AM44" s="16">
        <f>+'MATRIZ (A)'!AM44*AM$168</f>
        <v>5884.1509110365896</v>
      </c>
      <c r="AN44" s="16">
        <f>+'MATRIZ (A)'!AN44*AN$168</f>
        <v>14.734702895894591</v>
      </c>
      <c r="AO44" s="16">
        <f>+'MATRIZ (A)'!AO44*AO$168</f>
        <v>877.77906915121514</v>
      </c>
      <c r="AP44" s="16">
        <f>+'MATRIZ (A)'!AP44*AP$168</f>
        <v>3425.3682484375913</v>
      </c>
      <c r="AQ44" s="16">
        <f>+'MATRIZ (A)'!AQ44*AQ$168</f>
        <v>345.69475846397341</v>
      </c>
      <c r="AR44" s="16">
        <f>+'MATRIZ (A)'!AR44*AR$168</f>
        <v>22.992418817417185</v>
      </c>
      <c r="AS44" s="16">
        <f>+'MATRIZ (A)'!AS44*AS$168</f>
        <v>10.952998426553545</v>
      </c>
      <c r="AT44" s="16">
        <f>+'MATRIZ (A)'!AT44*AT$168</f>
        <v>15.714049202662665</v>
      </c>
      <c r="AU44" s="16">
        <f>+'MATRIZ (A)'!AU44*AU$168</f>
        <v>1806.8214264821415</v>
      </c>
      <c r="AV44" s="16">
        <f>+'MATRIZ (A)'!AV44*AV$168</f>
        <v>1372.2364035228061</v>
      </c>
      <c r="AW44" s="16">
        <f>+'MATRIZ (A)'!AW44*AW$168</f>
        <v>423.1330945544903</v>
      </c>
      <c r="AX44" s="16">
        <f>+'MATRIZ (A)'!AX44*AX$168</f>
        <v>71.280035007296092</v>
      </c>
      <c r="AY44" s="16">
        <f>+'MATRIZ (A)'!AY44*AY$168</f>
        <v>95.91348702023123</v>
      </c>
      <c r="AZ44" s="16">
        <f>+'MATRIZ (A)'!AZ44*AZ$168</f>
        <v>1351.59316479068</v>
      </c>
      <c r="BA44" s="16">
        <f>+'MATRIZ (A)'!BA44*BA$168</f>
        <v>285.38131782438916</v>
      </c>
      <c r="BB44" s="16">
        <f>+'MATRIZ (A)'!BB44*BB$168</f>
        <v>53.930066801160329</v>
      </c>
      <c r="BC44" s="16">
        <f>+'MATRIZ (A)'!BC44*BC$168</f>
        <v>319.69030847358584</v>
      </c>
      <c r="BD44" s="16">
        <f>+'MATRIZ (A)'!BD44*BD$168</f>
        <v>150.91747396228357</v>
      </c>
      <c r="BE44" s="16">
        <f>+'MATRIZ (A)'!BE44*BE$168</f>
        <v>208.92506737357286</v>
      </c>
      <c r="BF44" s="16">
        <f>+'MATRIZ (A)'!BF44*BF$168</f>
        <v>335.85357853994941</v>
      </c>
      <c r="BG44" s="16">
        <f>+'MATRIZ (A)'!BG44*BG$168</f>
        <v>120.51452584932387</v>
      </c>
      <c r="BH44" s="16">
        <f>+'MATRIZ (A)'!BH44*BH$168</f>
        <v>132.82788211603716</v>
      </c>
      <c r="BI44" s="16">
        <f>+'MATRIZ (A)'!BI44*BI$168</f>
        <v>141.67221929027772</v>
      </c>
      <c r="BJ44" s="16">
        <f>+'MATRIZ (A)'!BJ44*BJ$168</f>
        <v>111.04357704310793</v>
      </c>
      <c r="BK44" s="16">
        <f>+'MATRIZ (A)'!BK44*BK$168</f>
        <v>45.116061132706719</v>
      </c>
      <c r="BL44" s="16">
        <f>+'MATRIZ (A)'!BL44*BL$168</f>
        <v>24.795400796265049</v>
      </c>
      <c r="BM44" s="16">
        <f>+'MATRIZ (A)'!BM44*BM$168</f>
        <v>369.3005908672198</v>
      </c>
      <c r="BN44" s="16">
        <f>+'MATRIZ (A)'!BN44*BN$168</f>
        <v>198.08121050594656</v>
      </c>
      <c r="BO44" s="16">
        <f>+'MATRIZ (A)'!BO44*BO$168</f>
        <v>127.02899852431595</v>
      </c>
      <c r="BP44" s="16">
        <f>+'MATRIZ (A)'!BP44*BP$168</f>
        <v>31.473573916331748</v>
      </c>
      <c r="BQ44" s="16">
        <f>+'MATRIZ (A)'!BQ44*BQ$168</f>
        <v>47.547603512319924</v>
      </c>
      <c r="BR44" s="16">
        <f>+'MATRIZ (A)'!BR44*BR$168</f>
        <v>195.43248875683076</v>
      </c>
      <c r="BS44" s="16">
        <f>+'MATRIZ (A)'!BS44*BS$168</f>
        <v>15.969326961004382</v>
      </c>
      <c r="BT44" s="16">
        <f>+'MATRIZ (A)'!BT44*BT$168</f>
        <v>115.75768857276316</v>
      </c>
      <c r="BU44" s="16">
        <f>+'MATRIZ (A)'!BU44*BU$168</f>
        <v>709.01850744871933</v>
      </c>
      <c r="BV44" s="16">
        <f>+'MATRIZ (A)'!BV44*BV$168</f>
        <v>353.1887261881987</v>
      </c>
      <c r="BW44" s="16">
        <f>+'MATRIZ (A)'!BW44*BW$168</f>
        <v>161.96418016344404</v>
      </c>
      <c r="BX44" s="16">
        <f>+'MATRIZ (A)'!BX44*BX$168</f>
        <v>105.69752451862134</v>
      </c>
      <c r="BY44" s="16">
        <f>+'MATRIZ (A)'!BY44*BY$168</f>
        <v>21.339116433521081</v>
      </c>
      <c r="BZ44" s="16">
        <f>+'MATRIZ (A)'!BZ44*BZ$168</f>
        <v>13.369834736823877</v>
      </c>
      <c r="CA44" s="16">
        <f>+'MATRIZ (A)'!CA44*CA$168</f>
        <v>45.674860837135789</v>
      </c>
      <c r="CB44" s="16">
        <f>+'MATRIZ (A)'!CB44*CB$168</f>
        <v>564.53065768641738</v>
      </c>
      <c r="CC44" s="16">
        <f>+'MATRIZ (A)'!CC44*CC$168</f>
        <v>596.75059663713171</v>
      </c>
      <c r="CD44" s="16">
        <f>+'MATRIZ (A)'!CD44*CD$168</f>
        <v>233.2383596161703</v>
      </c>
      <c r="CE44" s="16">
        <f>+'MATRIZ (A)'!CE44*CE$168</f>
        <v>508.82255525935801</v>
      </c>
      <c r="CF44" s="16">
        <f>+'MATRIZ (A)'!CF44*CF$168</f>
        <v>752.02899675485287</v>
      </c>
      <c r="CG44" s="16">
        <f>+'MATRIZ (A)'!CG44*CG$168</f>
        <v>9473.9019912578715</v>
      </c>
      <c r="CH44" s="16">
        <f>+'MATRIZ (A)'!CH44*CH$168</f>
        <v>186.67376752518254</v>
      </c>
      <c r="CI44" s="16">
        <f>+'MATRIZ (A)'!CI44*CI$168</f>
        <v>2.6071176389190365</v>
      </c>
      <c r="CJ44" s="16">
        <f>+'MATRIZ (A)'!CJ44*CJ$168</f>
        <v>207.83920140238394</v>
      </c>
      <c r="CK44" s="16">
        <f>+'MATRIZ (A)'!CK44*CK$168</f>
        <v>179.99451859388415</v>
      </c>
      <c r="CL44" s="16">
        <f>+'MATRIZ (A)'!CL44*CL$168</f>
        <v>413.26944542374588</v>
      </c>
      <c r="CM44" s="16">
        <f>+'MATRIZ (A)'!CM44*CM$168</f>
        <v>103.68410395249897</v>
      </c>
      <c r="CN44" s="16">
        <f>+'MATRIZ (A)'!CN44*CN$168</f>
        <v>20.126309792804726</v>
      </c>
      <c r="CO44" s="16">
        <f>+'MATRIZ (A)'!CO44*CO$168</f>
        <v>200.54974991700675</v>
      </c>
      <c r="CP44" s="16">
        <f>+'MATRIZ (A)'!CP44*CP$168</f>
        <v>40.521593114914829</v>
      </c>
      <c r="CQ44" s="16">
        <f>+'MATRIZ (A)'!CQ44*CQ$168</f>
        <v>14266.894611756043</v>
      </c>
      <c r="CR44" s="16">
        <f>+'MATRIZ (A)'!CR44*CR$168</f>
        <v>74524.140917161625</v>
      </c>
      <c r="CS44" s="16">
        <f>+'MATRIZ (A)'!CS44*CS$168</f>
        <v>41.244847969137318</v>
      </c>
      <c r="CT44" s="16">
        <f>+'MATRIZ (A)'!CT44*CT$168</f>
        <v>117.20483001620975</v>
      </c>
      <c r="CU44" s="16">
        <f>+'MATRIZ (A)'!CU44*CU$168</f>
        <v>85.689064226635494</v>
      </c>
      <c r="CV44" s="16">
        <f>+'MATRIZ (A)'!CV44*CV$168</f>
        <v>1.0408357061007061</v>
      </c>
      <c r="CW44" s="16">
        <f>+'MATRIZ (A)'!CW44*CW$168</f>
        <v>47.224935072637678</v>
      </c>
      <c r="CX44" s="16">
        <f>+'MATRIZ (A)'!CX44*CX$168</f>
        <v>23.84285311553408</v>
      </c>
      <c r="CY44" s="16">
        <f>+'MATRIZ (A)'!CY44*CY$168</f>
        <v>28.476033521033298</v>
      </c>
      <c r="CZ44" s="16">
        <f>+'MATRIZ (A)'!CZ44*CZ$168</f>
        <v>14.344180409320284</v>
      </c>
      <c r="DA44" s="16">
        <f>+'MATRIZ (A)'!DA44*DA$168</f>
        <v>326.52466530329042</v>
      </c>
      <c r="DB44" s="16">
        <f>+'MATRIZ (A)'!DB44*DB$168</f>
        <v>41.5679855076216</v>
      </c>
      <c r="DC44" s="16">
        <f>+'MATRIZ (A)'!DC44*DC$168</f>
        <v>32.228459967351839</v>
      </c>
      <c r="DD44" s="16">
        <f>+'MATRIZ (A)'!DD44*DD$168</f>
        <v>179.61654984647387</v>
      </c>
      <c r="DE44" s="16">
        <f>+'MATRIZ (A)'!DE44*DE$168</f>
        <v>80.834362893938945</v>
      </c>
      <c r="DF44" s="16">
        <f>+'MATRIZ (A)'!DF44*DF$168</f>
        <v>79.339711057590023</v>
      </c>
      <c r="DG44" s="16">
        <f>+'MATRIZ (A)'!DG44*DG$168</f>
        <v>93.026778424054726</v>
      </c>
      <c r="DH44" s="16">
        <f>+'MATRIZ (A)'!DH44*DH$168</f>
        <v>49.476741519411959</v>
      </c>
      <c r="DI44" s="16">
        <f>+'MATRIZ (A)'!DI44*DI$168</f>
        <v>157.47345724963037</v>
      </c>
      <c r="DJ44" s="16">
        <f>+'MATRIZ (A)'!DJ44*DJ$168</f>
        <v>27.501922493186658</v>
      </c>
      <c r="DK44" s="16">
        <f>+'MATRIZ (A)'!DK44*DK$168</f>
        <v>8.2633840438614765</v>
      </c>
      <c r="DL44" s="16">
        <f>+'MATRIZ (A)'!DL44*DL$168</f>
        <v>43.556355560131614</v>
      </c>
      <c r="DM44" s="16">
        <f>+'MATRIZ (A)'!DM44*DM$168</f>
        <v>3.6007781608824438E-2</v>
      </c>
      <c r="DN44" s="16">
        <f>+'MATRIZ (A)'!DN44*DN$168</f>
        <v>2.6979290799768356</v>
      </c>
      <c r="DO44" s="16">
        <f>+'MATRIZ (A)'!DO44*DO$168</f>
        <v>37.145222690557333</v>
      </c>
      <c r="DP44" s="16">
        <f>+'MATRIZ (A)'!DP44*DP$168</f>
        <v>35.971449164044628</v>
      </c>
      <c r="DQ44" s="16">
        <f>+'MATRIZ (A)'!DQ44*DQ$168</f>
        <v>41.773088628837144</v>
      </c>
      <c r="DR44" s="16">
        <f>+'MATRIZ (A)'!DR44*DR$168</f>
        <v>129.92272735711043</v>
      </c>
      <c r="DS44" s="16">
        <f>+'MATRIZ (A)'!DS44*DS$168</f>
        <v>118.76635694817369</v>
      </c>
      <c r="DT44" s="16">
        <f>+'MATRIZ (A)'!DT44*DT$168</f>
        <v>2102.814619716105</v>
      </c>
      <c r="DU44" s="16">
        <f>+'MATRIZ (A)'!DU44*DU$168</f>
        <v>0.83553451836284165</v>
      </c>
      <c r="DV44" s="16">
        <f>+'MATRIZ (A)'!DV44*DV$168</f>
        <v>14636.187006112285</v>
      </c>
      <c r="DW44" s="16">
        <f>+'MATRIZ (A)'!DW44*DW$168</f>
        <v>6352.1920605897531</v>
      </c>
      <c r="DX44" s="16">
        <f>+'MATRIZ (A)'!DX44*DX$168</f>
        <v>30.418605552612675</v>
      </c>
      <c r="DY44" s="16">
        <f>+'MATRIZ (A)'!DY44*DY$168</f>
        <v>5.0040212339352994</v>
      </c>
      <c r="DZ44" s="16">
        <f>+'MATRIZ (A)'!DZ44*DZ$168</f>
        <v>587.67229130315047</v>
      </c>
      <c r="EA44" s="16">
        <f>+'MATRIZ (A)'!EA44*EA$168</f>
        <v>675.66589127967939</v>
      </c>
      <c r="EB44" s="16">
        <f>+'MATRIZ (A)'!EB44*EB$168</f>
        <v>2210.5850993094291</v>
      </c>
      <c r="EC44" s="16">
        <f>+'MATRIZ (A)'!EC44*EC$168</f>
        <v>92.994544873322141</v>
      </c>
      <c r="ED44" s="16">
        <f>+'MATRIZ (A)'!ED44*ED$168</f>
        <v>3.343139307483606</v>
      </c>
      <c r="EE44" s="16">
        <f>+'MATRIZ (A)'!EE44*EE$168</f>
        <v>72.343771751740249</v>
      </c>
      <c r="EF44" s="16">
        <f>+'MATRIZ (A)'!EF44*EF$168</f>
        <v>2.6250258670054447</v>
      </c>
      <c r="EG44" s="16">
        <f>+'MATRIZ (A)'!EG44*EG$168</f>
        <v>8.2617554665934563</v>
      </c>
      <c r="EH44" s="16">
        <f>+'MATRIZ (A)'!EH44*EH$168</f>
        <v>0</v>
      </c>
      <c r="EI44" s="18">
        <f t="shared" si="0"/>
        <v>300999.12694562593</v>
      </c>
      <c r="EJ44" s="20">
        <f>+'MATRIZ (I-A) INVERSA'!HY44</f>
        <v>603518.54619731277</v>
      </c>
      <c r="EK44" s="20">
        <f>+'MATRIZ (I-A) INVERSA'!HZ44</f>
        <v>509.30861613018919</v>
      </c>
      <c r="EL44" s="20">
        <f>+'MATRIZ (I-A) INVERSA'!IA44</f>
        <v>1756.3726985982948</v>
      </c>
      <c r="EM44" s="20">
        <f>+'MATRIZ (I-A) INVERSA'!IB44</f>
        <v>0</v>
      </c>
      <c r="EN44" s="20">
        <f>+'MATRIZ (I-A) INVERSA'!IC44</f>
        <v>0</v>
      </c>
      <c r="EO44" s="20">
        <f>+'MATRIZ (I-A) INVERSA'!ID44</f>
        <v>0</v>
      </c>
      <c r="EP44" s="20">
        <f>+'MATRIZ (I-A) INVERSA'!IE44</f>
        <v>0</v>
      </c>
      <c r="EQ44" s="20">
        <f>+'MATRIZ (I-A) INVERSA'!IF44</f>
        <v>0</v>
      </c>
      <c r="ER44" s="20">
        <f>+'MATRIZ (I-A) INVERSA'!IG44</f>
        <v>0</v>
      </c>
      <c r="ES44" s="20">
        <f>+'MATRIZ (I-A) INVERSA'!IH44</f>
        <v>0</v>
      </c>
      <c r="ET44" s="20">
        <f>+'MATRIZ (I-A) INVERSA'!II44</f>
        <v>0</v>
      </c>
      <c r="EU44" s="20">
        <f>+'MATRIZ (I-A) INVERSA'!IJ44</f>
        <v>701.81902078918392</v>
      </c>
      <c r="EV44" s="20">
        <f>+'MATRIZ (I-A) INVERSA'!IK44</f>
        <v>9478.1596378229915</v>
      </c>
      <c r="EW44" s="20">
        <f>+'MATRIZ (I-A) INVERSA'!IL44</f>
        <v>240.75652526860009</v>
      </c>
      <c r="EX44" s="20">
        <f>+'MATRIZ (I-A) INVERSA'!IM44</f>
        <v>80335.620221621881</v>
      </c>
      <c r="EY44" s="20">
        <f>+'MATRIZ (I-A) INVERSA'!IN44</f>
        <v>429.54921142348331</v>
      </c>
      <c r="EZ44" s="20">
        <f>+'MATRIZ (I-A) INVERSA'!IO44</f>
        <v>11.262921857491909</v>
      </c>
      <c r="FA44" s="20">
        <f>+'MATRIZ (I-A) INVERSA'!IP44</f>
        <v>8.0607650141589229</v>
      </c>
      <c r="FB44" s="20">
        <f>+'MATRIZ (I-A) INVERSA'!IQ44</f>
        <v>23.04810485015636</v>
      </c>
      <c r="FC44" s="20">
        <f>+'MATRIZ (I-A) INVERSA'!IR44</f>
        <v>0</v>
      </c>
      <c r="FD44" s="20">
        <f>+'MATRIZ (I-A) INVERSA'!IS44</f>
        <v>82.049277675673679</v>
      </c>
      <c r="FE44" s="20">
        <f>+'MATRIZ (I-A) INVERSA'!IT44</f>
        <v>1.6248272528703667</v>
      </c>
      <c r="FF44" s="20">
        <f>+'MATRIZ (I-A) INVERSA'!IU44</f>
        <v>0</v>
      </c>
      <c r="FG44" s="18">
        <f t="shared" si="2"/>
        <v>697096.17802561761</v>
      </c>
      <c r="FH44" s="17">
        <f t="shared" si="1"/>
        <v>998095.30497124349</v>
      </c>
      <c r="FI44" s="28"/>
      <c r="FJ44" s="17">
        <v>998095.30497124384</v>
      </c>
      <c r="FK44" s="48">
        <f t="shared" si="3"/>
        <v>0</v>
      </c>
      <c r="FM44" s="46">
        <f>+IFERROR((FH44/'MIP 2017'!FH44*100-100),0)</f>
        <v>0.44812820637008599</v>
      </c>
      <c r="FP44" s="15">
        <f t="shared" si="4"/>
        <v>2265.6813147284838</v>
      </c>
      <c r="FQ44" s="15">
        <f t="shared" si="5"/>
        <v>0</v>
      </c>
      <c r="FR44" s="15">
        <f t="shared" si="6"/>
        <v>555.59510807383447</v>
      </c>
    </row>
    <row r="45" spans="1:174" s="7" customFormat="1" ht="21.95" customHeight="1" thickBot="1" x14ac:dyDescent="0.25">
      <c r="A45" s="137" t="s">
        <v>149</v>
      </c>
      <c r="B45" s="138" t="s">
        <v>150</v>
      </c>
      <c r="C45" s="16">
        <f>+'MATRIZ (A)'!C45*C$168</f>
        <v>6.9274578913718797E-3</v>
      </c>
      <c r="D45" s="16">
        <f>+'MATRIZ (A)'!D45*D$168</f>
        <v>9.1894012140589806E-4</v>
      </c>
      <c r="E45" s="16">
        <f>+'MATRIZ (A)'!E45*E$168</f>
        <v>3.3234442948915101E-3</v>
      </c>
      <c r="F45" s="16">
        <f>+'MATRIZ (A)'!F45*F$168</f>
        <v>4.9120479010312135E-2</v>
      </c>
      <c r="G45" s="16">
        <f>+'MATRIZ (A)'!G45*G$168</f>
        <v>4.7334014310442936E-2</v>
      </c>
      <c r="H45" s="16">
        <f>+'MATRIZ (A)'!H45*H$168</f>
        <v>1.7380786685210665E-2</v>
      </c>
      <c r="I45" s="16">
        <f>+'MATRIZ (A)'!I45*I$168</f>
        <v>5.2779959964795583E-3</v>
      </c>
      <c r="J45" s="16">
        <f>+'MATRIZ (A)'!J45*J$168</f>
        <v>5.2097890493656679E-2</v>
      </c>
      <c r="K45" s="16">
        <f>+'MATRIZ (A)'!K45*K$168</f>
        <v>4.6362757682360159E-2</v>
      </c>
      <c r="L45" s="16">
        <f>+'MATRIZ (A)'!L45*L$168</f>
        <v>6.149801896590025E-2</v>
      </c>
      <c r="M45" s="16">
        <f>+'MATRIZ (A)'!M45*M$168</f>
        <v>6.1427291755999244E-2</v>
      </c>
      <c r="N45" s="16">
        <f>+'MATRIZ (A)'!N45*N$168</f>
        <v>0.16185448302368324</v>
      </c>
      <c r="O45" s="16">
        <f>+'MATRIZ (A)'!O45*O$168</f>
        <v>3.1184667771099059E-2</v>
      </c>
      <c r="P45" s="16">
        <f>+'MATRIZ (A)'!P45*P$168</f>
        <v>0.37992931206594704</v>
      </c>
      <c r="Q45" s="16">
        <f>+'MATRIZ (A)'!Q45*Q$168</f>
        <v>1.2344753423351533E-2</v>
      </c>
      <c r="R45" s="16">
        <f>+'MATRIZ (A)'!R45*R$168</f>
        <v>0.720553386607105</v>
      </c>
      <c r="S45" s="16">
        <f>+'MATRIZ (A)'!S45*S$168</f>
        <v>5.9809842801873264E-2</v>
      </c>
      <c r="T45" s="16">
        <f>+'MATRIZ (A)'!T45*T$168</f>
        <v>0.11376223692759894</v>
      </c>
      <c r="U45" s="16">
        <f>+'MATRIZ (A)'!U45*U$168</f>
        <v>7.0505272247570389E-2</v>
      </c>
      <c r="V45" s="16">
        <f>+'MATRIZ (A)'!V45*V$168</f>
        <v>1.1561668220932478E-2</v>
      </c>
      <c r="W45" s="16">
        <f>+'MATRIZ (A)'!W45*W$168</f>
        <v>4.1116666645638567E-2</v>
      </c>
      <c r="X45" s="16">
        <f>+'MATRIZ (A)'!X45*X$168</f>
        <v>1.2753352641643949</v>
      </c>
      <c r="Y45" s="16">
        <f>+'MATRIZ (A)'!Y45*Y$168</f>
        <v>0.13575395391632272</v>
      </c>
      <c r="Z45" s="16">
        <f>+'MATRIZ (A)'!Z45*Z$168</f>
        <v>0.29233850053742133</v>
      </c>
      <c r="AA45" s="16">
        <f>+'MATRIZ (A)'!AA45*AA$168</f>
        <v>4.4621730728883886</v>
      </c>
      <c r="AB45" s="16">
        <f>+'MATRIZ (A)'!AB45*AB$168</f>
        <v>143.37881238366191</v>
      </c>
      <c r="AC45" s="16">
        <f>+'MATRIZ (A)'!AC45*AC$168</f>
        <v>1.1376659888573618E-2</v>
      </c>
      <c r="AD45" s="16">
        <f>+'MATRIZ (A)'!AD45*AD$168</f>
        <v>37.347279632702232</v>
      </c>
      <c r="AE45" s="16">
        <f>+'MATRIZ (A)'!AE45*AE$168</f>
        <v>125.79696671055819</v>
      </c>
      <c r="AF45" s="16">
        <f>+'MATRIZ (A)'!AF45*AF$168</f>
        <v>0.16256184568594859</v>
      </c>
      <c r="AG45" s="16">
        <f>+'MATRIZ (A)'!AG45*AG$168</f>
        <v>2.531708670269175E-5</v>
      </c>
      <c r="AH45" s="16">
        <f>+'MATRIZ (A)'!AH45*AH$168</f>
        <v>7.1795302126282561E-3</v>
      </c>
      <c r="AI45" s="16">
        <f>+'MATRIZ (A)'!AI45*AI$168</f>
        <v>946.32257012470075</v>
      </c>
      <c r="AJ45" s="16">
        <f>+'MATRIZ (A)'!AJ45*AJ$168</f>
        <v>5326.7507723337458</v>
      </c>
      <c r="AK45" s="16">
        <f>+'MATRIZ (A)'!AK45*AK$168</f>
        <v>1.7257843846193321</v>
      </c>
      <c r="AL45" s="16">
        <f>+'MATRIZ (A)'!AL45*AL$168</f>
        <v>30.338772012911214</v>
      </c>
      <c r="AM45" s="16">
        <f>+'MATRIZ (A)'!AM45*AM$168</f>
        <v>202.24502868451626</v>
      </c>
      <c r="AN45" s="16">
        <f>+'MATRIZ (A)'!AN45*AN$168</f>
        <v>2.2255818342270039E-2</v>
      </c>
      <c r="AO45" s="16">
        <f>+'MATRIZ (A)'!AO45*AO$168</f>
        <v>4.9357863615121351</v>
      </c>
      <c r="AP45" s="16">
        <f>+'MATRIZ (A)'!AP45*AP$168</f>
        <v>24.547411206317982</v>
      </c>
      <c r="AQ45" s="16">
        <f>+'MATRIZ (A)'!AQ45*AQ$168</f>
        <v>3.3864288388524133</v>
      </c>
      <c r="AR45" s="16">
        <f>+'MATRIZ (A)'!AR45*AR$168</f>
        <v>0.38262746189655794</v>
      </c>
      <c r="AS45" s="16">
        <f>+'MATRIZ (A)'!AS45*AS$168</f>
        <v>1.0000205574118534E-2</v>
      </c>
      <c r="AT45" s="16">
        <f>+'MATRIZ (A)'!AT45*AT$168</f>
        <v>2.9806755061349527E-2</v>
      </c>
      <c r="AU45" s="16">
        <f>+'MATRIZ (A)'!AU45*AU$168</f>
        <v>46.658224471425662</v>
      </c>
      <c r="AV45" s="16">
        <f>+'MATRIZ (A)'!AV45*AV$168</f>
        <v>2770.8633404399907</v>
      </c>
      <c r="AW45" s="16">
        <f>+'MATRIZ (A)'!AW45*AW$168</f>
        <v>1.1803872387548053</v>
      </c>
      <c r="AX45" s="16">
        <f>+'MATRIZ (A)'!AX45*AX$168</f>
        <v>9.5624019321834702E-2</v>
      </c>
      <c r="AY45" s="16">
        <f>+'MATRIZ (A)'!AY45*AY$168</f>
        <v>0.11613101939277774</v>
      </c>
      <c r="AZ45" s="16">
        <f>+'MATRIZ (A)'!AZ45*AZ$168</f>
        <v>31.295981922936281</v>
      </c>
      <c r="BA45" s="16">
        <f>+'MATRIZ (A)'!BA45*BA$168</f>
        <v>1.3022360500627361E-2</v>
      </c>
      <c r="BB45" s="16">
        <f>+'MATRIZ (A)'!BB45*BB$168</f>
        <v>0.1015623686319843</v>
      </c>
      <c r="BC45" s="16">
        <f>+'MATRIZ (A)'!BC45*BC$168</f>
        <v>0.61774532033691365</v>
      </c>
      <c r="BD45" s="16">
        <f>+'MATRIZ (A)'!BD45*BD$168</f>
        <v>0.17627944702361015</v>
      </c>
      <c r="BE45" s="16">
        <f>+'MATRIZ (A)'!BE45*BE$168</f>
        <v>0.42357469661225783</v>
      </c>
      <c r="BF45" s="16">
        <f>+'MATRIZ (A)'!BF45*BF$168</f>
        <v>0.43633607057099072</v>
      </c>
      <c r="BG45" s="16">
        <f>+'MATRIZ (A)'!BG45*BG$168</f>
        <v>0.25357401356483744</v>
      </c>
      <c r="BH45" s="16">
        <f>+'MATRIZ (A)'!BH45*BH$168</f>
        <v>16.203314606809347</v>
      </c>
      <c r="BI45" s="16">
        <f>+'MATRIZ (A)'!BI45*BI$168</f>
        <v>0.8000263881505556</v>
      </c>
      <c r="BJ45" s="16">
        <f>+'MATRIZ (A)'!BJ45*BJ$168</f>
        <v>0.82289366492145355</v>
      </c>
      <c r="BK45" s="16">
        <f>+'MATRIZ (A)'!BK45*BK$168</f>
        <v>8.0046180528331734E-2</v>
      </c>
      <c r="BL45" s="16">
        <f>+'MATRIZ (A)'!BL45*BL$168</f>
        <v>4.9078894859050898E-2</v>
      </c>
      <c r="BM45" s="16">
        <f>+'MATRIZ (A)'!BM45*BM$168</f>
        <v>0.35071538652626677</v>
      </c>
      <c r="BN45" s="16">
        <f>+'MATRIZ (A)'!BN45*BN$168</f>
        <v>0.31261550294821122</v>
      </c>
      <c r="BO45" s="16">
        <f>+'MATRIZ (A)'!BO45*BO$168</f>
        <v>0.23833444183238073</v>
      </c>
      <c r="BP45" s="16">
        <f>+'MATRIZ (A)'!BP45*BP$168</f>
        <v>6.4876148411245046E-2</v>
      </c>
      <c r="BQ45" s="16">
        <f>+'MATRIZ (A)'!BQ45*BQ$168</f>
        <v>6.561813355107772E-2</v>
      </c>
      <c r="BR45" s="16">
        <f>+'MATRIZ (A)'!BR45*BR$168</f>
        <v>0.35539797944990364</v>
      </c>
      <c r="BS45" s="16">
        <f>+'MATRIZ (A)'!BS45*BS$168</f>
        <v>2.8814565221550303E-2</v>
      </c>
      <c r="BT45" s="16">
        <f>+'MATRIZ (A)'!BT45*BT$168</f>
        <v>0.78426308154439894</v>
      </c>
      <c r="BU45" s="16">
        <f>+'MATRIZ (A)'!BU45*BU$168</f>
        <v>1.323186919778726</v>
      </c>
      <c r="BV45" s="16">
        <f>+'MATRIZ (A)'!BV45*BV$168</f>
        <v>0.98680852990310175</v>
      </c>
      <c r="BW45" s="16">
        <f>+'MATRIZ (A)'!BW45*BW$168</f>
        <v>0.30789129429292345</v>
      </c>
      <c r="BX45" s="16">
        <f>+'MATRIZ (A)'!BX45*BX$168</f>
        <v>15.469634540768975</v>
      </c>
      <c r="BY45" s="16">
        <f>+'MATRIZ (A)'!BY45*BY$168</f>
        <v>3.3026919812591915</v>
      </c>
      <c r="BZ45" s="16">
        <f>+'MATRIZ (A)'!BZ45*BZ$168</f>
        <v>4.362707763043723E-2</v>
      </c>
      <c r="CA45" s="16">
        <f>+'MATRIZ (A)'!CA45*CA$168</f>
        <v>3.5084196222045803E-2</v>
      </c>
      <c r="CB45" s="16">
        <f>+'MATRIZ (A)'!CB45*CB$168</f>
        <v>1.1808915281695376</v>
      </c>
      <c r="CC45" s="16">
        <f>+'MATRIZ (A)'!CC45*CC$168</f>
        <v>1.2460843800488444</v>
      </c>
      <c r="CD45" s="16">
        <f>+'MATRIZ (A)'!CD45*CD$168</f>
        <v>0.48194619912002312</v>
      </c>
      <c r="CE45" s="16">
        <f>+'MATRIZ (A)'!CE45*CE$168</f>
        <v>87.479203317500918</v>
      </c>
      <c r="CF45" s="16">
        <f>+'MATRIZ (A)'!CF45*CF$168</f>
        <v>1.6766391418979805</v>
      </c>
      <c r="CG45" s="16">
        <f>+'MATRIZ (A)'!CG45*CG$168</f>
        <v>3.9777818464329693</v>
      </c>
      <c r="CH45" s="16">
        <f>+'MATRIZ (A)'!CH45*CH$168</f>
        <v>0.38968889395763628</v>
      </c>
      <c r="CI45" s="16">
        <f>+'MATRIZ (A)'!CI45*CI$168</f>
        <v>5.5458107180223716E-3</v>
      </c>
      <c r="CJ45" s="16">
        <f>+'MATRIZ (A)'!CJ45*CJ$168</f>
        <v>0.42879191431502439</v>
      </c>
      <c r="CK45" s="16">
        <f>+'MATRIZ (A)'!CK45*CK$168</f>
        <v>0.38588301438924028</v>
      </c>
      <c r="CL45" s="16">
        <f>+'MATRIZ (A)'!CL45*CL$168</f>
        <v>0.60672197510571557</v>
      </c>
      <c r="CM45" s="16">
        <f>+'MATRIZ (A)'!CM45*CM$168</f>
        <v>90.999285955226384</v>
      </c>
      <c r="CN45" s="16">
        <f>+'MATRIZ (A)'!CN45*CN$168</f>
        <v>0.12283347999895779</v>
      </c>
      <c r="CO45" s="16">
        <f>+'MATRIZ (A)'!CO45*CO$168</f>
        <v>0.52473366954323353</v>
      </c>
      <c r="CP45" s="16">
        <f>+'MATRIZ (A)'!CP45*CP$168</f>
        <v>1.5901936406928634</v>
      </c>
      <c r="CQ45" s="16">
        <f>+'MATRIZ (A)'!CQ45*CQ$168</f>
        <v>1595.0208183066406</v>
      </c>
      <c r="CR45" s="16">
        <f>+'MATRIZ (A)'!CR45*CR$168</f>
        <v>22498.26728457382</v>
      </c>
      <c r="CS45" s="16">
        <f>+'MATRIZ (A)'!CS45*CS$168</f>
        <v>0.14528487936186513</v>
      </c>
      <c r="CT45" s="16">
        <f>+'MATRIZ (A)'!CT45*CT$168</f>
        <v>6.2542080416069599</v>
      </c>
      <c r="CU45" s="16">
        <f>+'MATRIZ (A)'!CU45*CU$168</f>
        <v>9.4686500242791294E-2</v>
      </c>
      <c r="CV45" s="16">
        <f>+'MATRIZ (A)'!CV45*CV$168</f>
        <v>5.9102282831425992</v>
      </c>
      <c r="CW45" s="16">
        <f>+'MATRIZ (A)'!CW45*CW$168</f>
        <v>14.738906208808581</v>
      </c>
      <c r="CX45" s="16">
        <f>+'MATRIZ (A)'!CX45*CX$168</f>
        <v>5.7752152185421561</v>
      </c>
      <c r="CY45" s="16">
        <f>+'MATRIZ (A)'!CY45*CY$168</f>
        <v>2.6123719467428409E-2</v>
      </c>
      <c r="CZ45" s="16">
        <f>+'MATRIZ (A)'!CZ45*CZ$168</f>
        <v>4.3527455375812814</v>
      </c>
      <c r="DA45" s="16">
        <f>+'MATRIZ (A)'!DA45*DA$168</f>
        <v>0.56410852566810987</v>
      </c>
      <c r="DB45" s="16">
        <f>+'MATRIZ (A)'!DB45*DB$168</f>
        <v>6.8808084019255644E-2</v>
      </c>
      <c r="DC45" s="16">
        <f>+'MATRIZ (A)'!DC45*DC$168</f>
        <v>4.8938559766100433E-2</v>
      </c>
      <c r="DD45" s="16">
        <f>+'MATRIZ (A)'!DD45*DD$168</f>
        <v>4.908564330843198E-2</v>
      </c>
      <c r="DE45" s="16">
        <f>+'MATRIZ (A)'!DE45*DE$168</f>
        <v>0.1402377748456507</v>
      </c>
      <c r="DF45" s="16">
        <f>+'MATRIZ (A)'!DF45*DF$168</f>
        <v>0.39308775183638173</v>
      </c>
      <c r="DG45" s="16">
        <f>+'MATRIZ (A)'!DG45*DG$168</f>
        <v>0.11119838120694543</v>
      </c>
      <c r="DH45" s="16">
        <f>+'MATRIZ (A)'!DH45*DH$168</f>
        <v>6.7025974760457921E-2</v>
      </c>
      <c r="DI45" s="16">
        <f>+'MATRIZ (A)'!DI45*DI$168</f>
        <v>3.9091979258518574E-2</v>
      </c>
      <c r="DJ45" s="16">
        <f>+'MATRIZ (A)'!DJ45*DJ$168</f>
        <v>5.7916787348930611E-2</v>
      </c>
      <c r="DK45" s="16">
        <f>+'MATRIZ (A)'!DK45*DK$168</f>
        <v>1.0272541117727975E-2</v>
      </c>
      <c r="DL45" s="16">
        <f>+'MATRIZ (A)'!DL45*DL$168</f>
        <v>8.9355453698181556E-2</v>
      </c>
      <c r="DM45" s="16">
        <f>+'MATRIZ (A)'!DM45*DM$168</f>
        <v>7.9026367530787731E-5</v>
      </c>
      <c r="DN45" s="16">
        <f>+'MATRIZ (A)'!DN45*DN$168</f>
        <v>1.762754447389229E-3</v>
      </c>
      <c r="DO45" s="16">
        <f>+'MATRIZ (A)'!DO45*DO$168</f>
        <v>2.1176499466336787</v>
      </c>
      <c r="DP45" s="16">
        <f>+'MATRIZ (A)'!DP45*DP$168</f>
        <v>5.4850073574070408E-2</v>
      </c>
      <c r="DQ45" s="16">
        <f>+'MATRIZ (A)'!DQ45*DQ$168</f>
        <v>0.19196788358429473</v>
      </c>
      <c r="DR45" s="16">
        <f>+'MATRIZ (A)'!DR45*DR$168</f>
        <v>0.17170857382349236</v>
      </c>
      <c r="DS45" s="16">
        <f>+'MATRIZ (A)'!DS45*DS$168</f>
        <v>57.754706113917315</v>
      </c>
      <c r="DT45" s="16">
        <f>+'MATRIZ (A)'!DT45*DT$168</f>
        <v>313.10245638985555</v>
      </c>
      <c r="DU45" s="16">
        <f>+'MATRIZ (A)'!DU45*DU$168</f>
        <v>1.209370386817077E-3</v>
      </c>
      <c r="DV45" s="16">
        <f>+'MATRIZ (A)'!DV45*DV$168</f>
        <v>2839.2069255460601</v>
      </c>
      <c r="DW45" s="16">
        <f>+'MATRIZ (A)'!DW45*DW$168</f>
        <v>2762.4821728178472</v>
      </c>
      <c r="DX45" s="16">
        <f>+'MATRIZ (A)'!DX45*DX$168</f>
        <v>4.7700570595025672E-2</v>
      </c>
      <c r="DY45" s="16">
        <f>+'MATRIZ (A)'!DY45*DY$168</f>
        <v>2.3981575460582025</v>
      </c>
      <c r="DZ45" s="16">
        <f>+'MATRIZ (A)'!DZ45*DZ$168</f>
        <v>100.77944739455251</v>
      </c>
      <c r="EA45" s="16">
        <f>+'MATRIZ (A)'!EA45*EA$168</f>
        <v>197.5253274508828</v>
      </c>
      <c r="EB45" s="16">
        <f>+'MATRIZ (A)'!EB45*EB$168</f>
        <v>506.739857573368</v>
      </c>
      <c r="EC45" s="16">
        <f>+'MATRIZ (A)'!EC45*EC$168</f>
        <v>5.5600324396989351E-2</v>
      </c>
      <c r="ED45" s="16">
        <f>+'MATRIZ (A)'!ED45*ED$168</f>
        <v>5.514545944947726E-3</v>
      </c>
      <c r="EE45" s="16">
        <f>+'MATRIZ (A)'!EE45*EE$168</f>
        <v>0.13849717126123509</v>
      </c>
      <c r="EF45" s="16">
        <f>+'MATRIZ (A)'!EF45*EF$168</f>
        <v>4.9100904550498647E-3</v>
      </c>
      <c r="EG45" s="16">
        <f>+'MATRIZ (A)'!EG45*EG$168</f>
        <v>0.695131432131052</v>
      </c>
      <c r="EH45" s="16">
        <f>+'MATRIZ (A)'!EH45*EH$168</f>
        <v>0</v>
      </c>
      <c r="EI45" s="18">
        <f t="shared" si="0"/>
        <v>40856.174527419287</v>
      </c>
      <c r="EJ45" s="20">
        <f>+'MATRIZ (I-A) INVERSA'!HY45</f>
        <v>63716.72425672516</v>
      </c>
      <c r="EK45" s="20">
        <f>+'MATRIZ (I-A) INVERSA'!HZ45</f>
        <v>139.1446641948267</v>
      </c>
      <c r="EL45" s="20">
        <f>+'MATRIZ (I-A) INVERSA'!IA45</f>
        <v>479.84636742322579</v>
      </c>
      <c r="EM45" s="20">
        <f>+'MATRIZ (I-A) INVERSA'!IB45</f>
        <v>0</v>
      </c>
      <c r="EN45" s="20">
        <f>+'MATRIZ (I-A) INVERSA'!IC45</f>
        <v>0</v>
      </c>
      <c r="EO45" s="20">
        <f>+'MATRIZ (I-A) INVERSA'!ID45</f>
        <v>0</v>
      </c>
      <c r="EP45" s="20">
        <f>+'MATRIZ (I-A) INVERSA'!IE45</f>
        <v>0</v>
      </c>
      <c r="EQ45" s="20">
        <f>+'MATRIZ (I-A) INVERSA'!IF45</f>
        <v>0</v>
      </c>
      <c r="ER45" s="20">
        <f>+'MATRIZ (I-A) INVERSA'!IG45</f>
        <v>0</v>
      </c>
      <c r="ES45" s="20">
        <f>+'MATRIZ (I-A) INVERSA'!IH45</f>
        <v>0</v>
      </c>
      <c r="ET45" s="20">
        <f>+'MATRIZ (I-A) INVERSA'!II45</f>
        <v>0</v>
      </c>
      <c r="EU45" s="20">
        <f>+'MATRIZ (I-A) INVERSA'!IJ45</f>
        <v>612.46747800944468</v>
      </c>
      <c r="EV45" s="20">
        <f>+'MATRIZ (I-A) INVERSA'!IK45</f>
        <v>8.6340113610931049</v>
      </c>
      <c r="EW45" s="20">
        <f>+'MATRIZ (I-A) INVERSA'!IL45</f>
        <v>3.3966978799354171</v>
      </c>
      <c r="EX45" s="20">
        <f>+'MATRIZ (I-A) INVERSA'!IM45</f>
        <v>55160.535332393163</v>
      </c>
      <c r="EY45" s="20">
        <f>+'MATRIZ (I-A) INVERSA'!IN45</f>
        <v>106.24075360405699</v>
      </c>
      <c r="EZ45" s="20">
        <f>+'MATRIZ (I-A) INVERSA'!IO45</f>
        <v>2.7856675652091032</v>
      </c>
      <c r="FA45" s="20">
        <f>+'MATRIZ (I-A) INVERSA'!IP45</f>
        <v>1.9936755253059295</v>
      </c>
      <c r="FB45" s="20">
        <f>+'MATRIZ (I-A) INVERSA'!IQ45</f>
        <v>5.7005063990487992</v>
      </c>
      <c r="FC45" s="20">
        <f>+'MATRIZ (I-A) INVERSA'!IR45</f>
        <v>0</v>
      </c>
      <c r="FD45" s="20">
        <f>+'MATRIZ (I-A) INVERSA'!IS45</f>
        <v>20.293314156124051</v>
      </c>
      <c r="FE45" s="20">
        <f>+'MATRIZ (I-A) INVERSA'!IT45</f>
        <v>0.4018698375659972</v>
      </c>
      <c r="FF45" s="20">
        <f>+'MATRIZ (I-A) INVERSA'!IU45</f>
        <v>0</v>
      </c>
      <c r="FG45" s="18">
        <f t="shared" si="2"/>
        <v>120258.16459507417</v>
      </c>
      <c r="FH45" s="17">
        <f t="shared" si="1"/>
        <v>161114.33912249346</v>
      </c>
      <c r="FI45" s="28"/>
      <c r="FJ45" s="17">
        <v>161114.33912249343</v>
      </c>
      <c r="FK45" s="48">
        <f t="shared" si="3"/>
        <v>0</v>
      </c>
      <c r="FM45" s="46">
        <f>+IFERROR((FH45/'MIP 2017'!FH45*100-100),0)</f>
        <v>0.56683747625041292</v>
      </c>
      <c r="FP45" s="15">
        <f t="shared" si="4"/>
        <v>618.99103161805249</v>
      </c>
      <c r="FQ45" s="15">
        <f t="shared" si="5"/>
        <v>0</v>
      </c>
      <c r="FR45" s="15">
        <f t="shared" si="6"/>
        <v>137.41578708731089</v>
      </c>
    </row>
    <row r="46" spans="1:174" s="7" customFormat="1" ht="21.95" customHeight="1" thickBot="1" x14ac:dyDescent="0.25">
      <c r="A46" s="137" t="s">
        <v>151</v>
      </c>
      <c r="B46" s="138" t="s">
        <v>152</v>
      </c>
      <c r="C46" s="16">
        <f>+'MATRIZ (A)'!C46*C$168</f>
        <v>0.10202526242228055</v>
      </c>
      <c r="D46" s="16">
        <f>+'MATRIZ (A)'!D46*D$168</f>
        <v>7.6462978668525826E-3</v>
      </c>
      <c r="E46" s="16">
        <f>+'MATRIZ (A)'!E46*E$168</f>
        <v>0.12840489624902951</v>
      </c>
      <c r="F46" s="16">
        <f>+'MATRIZ (A)'!F46*F$168</f>
        <v>0.45332103409860569</v>
      </c>
      <c r="G46" s="16">
        <f>+'MATRIZ (A)'!G46*G$168</f>
        <v>3.0592014960993481</v>
      </c>
      <c r="H46" s="16">
        <f>+'MATRIZ (A)'!H46*H$168</f>
        <v>0.37364990767024459</v>
      </c>
      <c r="I46" s="16">
        <f>+'MATRIZ (A)'!I46*I$168</f>
        <v>0.17547027688663791</v>
      </c>
      <c r="J46" s="16">
        <f>+'MATRIZ (A)'!J46*J$168</f>
        <v>1.3168232121425489</v>
      </c>
      <c r="K46" s="16">
        <f>+'MATRIZ (A)'!K46*K$168</f>
        <v>0.39608631675151001</v>
      </c>
      <c r="L46" s="16">
        <f>+'MATRIZ (A)'!L46*L$168</f>
        <v>0.86869809165503109</v>
      </c>
      <c r="M46" s="16">
        <f>+'MATRIZ (A)'!M46*M$168</f>
        <v>0.82354081443908311</v>
      </c>
      <c r="N46" s="16">
        <f>+'MATRIZ (A)'!N46*N$168</f>
        <v>1.9104009272947056</v>
      </c>
      <c r="O46" s="16">
        <f>+'MATRIZ (A)'!O46*O$168</f>
        <v>1.5092790422012241</v>
      </c>
      <c r="P46" s="16">
        <f>+'MATRIZ (A)'!P46*P$168</f>
        <v>33.661235006545759</v>
      </c>
      <c r="Q46" s="16">
        <f>+'MATRIZ (A)'!Q46*Q$168</f>
        <v>0.22447890571626319</v>
      </c>
      <c r="R46" s="16">
        <f>+'MATRIZ (A)'!R46*R$168</f>
        <v>45.018185095625768</v>
      </c>
      <c r="S46" s="16">
        <f>+'MATRIZ (A)'!S46*S$168</f>
        <v>2.3519475498550477</v>
      </c>
      <c r="T46" s="16">
        <f>+'MATRIZ (A)'!T46*T$168</f>
        <v>1.7250082551563735</v>
      </c>
      <c r="U46" s="16">
        <f>+'MATRIZ (A)'!U46*U$168</f>
        <v>5.666019109865827</v>
      </c>
      <c r="V46" s="16">
        <f>+'MATRIZ (A)'!V46*V$168</f>
        <v>0.27296330330064245</v>
      </c>
      <c r="W46" s="16">
        <f>+'MATRIZ (A)'!W46*W$168</f>
        <v>2.9310127930239167</v>
      </c>
      <c r="X46" s="16">
        <f>+'MATRIZ (A)'!X46*X$168</f>
        <v>39.364517723978196</v>
      </c>
      <c r="Y46" s="16">
        <f>+'MATRIZ (A)'!Y46*Y$168</f>
        <v>1.317103407857108</v>
      </c>
      <c r="Z46" s="16">
        <f>+'MATRIZ (A)'!Z46*Z$168</f>
        <v>10.23517202400858</v>
      </c>
      <c r="AA46" s="16">
        <f>+'MATRIZ (A)'!AA46*AA$168</f>
        <v>0.87419771024986737</v>
      </c>
      <c r="AB46" s="16">
        <f>+'MATRIZ (A)'!AB46*AB$168</f>
        <v>19.089957938092279</v>
      </c>
      <c r="AC46" s="16">
        <f>+'MATRIZ (A)'!AC46*AC$168</f>
        <v>0.13786118145945475</v>
      </c>
      <c r="AD46" s="16">
        <f>+'MATRIZ (A)'!AD46*AD$168</f>
        <v>5.2218374663253906</v>
      </c>
      <c r="AE46" s="16">
        <f>+'MATRIZ (A)'!AE46*AE$168</f>
        <v>6.3104565307821145</v>
      </c>
      <c r="AF46" s="16">
        <f>+'MATRIZ (A)'!AF46*AF$168</f>
        <v>46.508211129406604</v>
      </c>
      <c r="AG46" s="16">
        <f>+'MATRIZ (A)'!AG46*AG$168</f>
        <v>1.6027222662017785E-2</v>
      </c>
      <c r="AH46" s="16">
        <f>+'MATRIZ (A)'!AH46*AH$168</f>
        <v>2.3852386922114426</v>
      </c>
      <c r="AI46" s="16">
        <f>+'MATRIZ (A)'!AI46*AI$168</f>
        <v>134.82976852674796</v>
      </c>
      <c r="AJ46" s="16">
        <f>+'MATRIZ (A)'!AJ46*AJ$168</f>
        <v>147.8303504712074</v>
      </c>
      <c r="AK46" s="16">
        <f>+'MATRIZ (A)'!AK46*AK$168</f>
        <v>2228.8251850240526</v>
      </c>
      <c r="AL46" s="16">
        <f>+'MATRIZ (A)'!AL46*AL$168</f>
        <v>31.628447232980811</v>
      </c>
      <c r="AM46" s="16">
        <f>+'MATRIZ (A)'!AM46*AM$168</f>
        <v>1131.5312007313762</v>
      </c>
      <c r="AN46" s="16">
        <f>+'MATRIZ (A)'!AN46*AN$168</f>
        <v>47.504721473078064</v>
      </c>
      <c r="AO46" s="16">
        <f>+'MATRIZ (A)'!AO46*AO$168</f>
        <v>429.59246511875261</v>
      </c>
      <c r="AP46" s="16">
        <f>+'MATRIZ (A)'!AP46*AP$168</f>
        <v>586.69391814706762</v>
      </c>
      <c r="AQ46" s="16">
        <f>+'MATRIZ (A)'!AQ46*AQ$168</f>
        <v>10.060444844489469</v>
      </c>
      <c r="AR46" s="16">
        <f>+'MATRIZ (A)'!AR46*AR$168</f>
        <v>16.341413096619242</v>
      </c>
      <c r="AS46" s="16">
        <f>+'MATRIZ (A)'!AS46*AS$168</f>
        <v>7.0863473305755251</v>
      </c>
      <c r="AT46" s="16">
        <f>+'MATRIZ (A)'!AT46*AT$168</f>
        <v>3.3520579120948071</v>
      </c>
      <c r="AU46" s="16">
        <f>+'MATRIZ (A)'!AU46*AU$168</f>
        <v>513.53720218868898</v>
      </c>
      <c r="AV46" s="16">
        <f>+'MATRIZ (A)'!AV46*AV$168</f>
        <v>138.50625891699326</v>
      </c>
      <c r="AW46" s="16">
        <f>+'MATRIZ (A)'!AW46*AW$168</f>
        <v>344.1721016589334</v>
      </c>
      <c r="AX46" s="16">
        <f>+'MATRIZ (A)'!AX46*AX$168</f>
        <v>26.210014892234486</v>
      </c>
      <c r="AY46" s="16">
        <f>+'MATRIZ (A)'!AY46*AY$168</f>
        <v>12.895823512301826</v>
      </c>
      <c r="AZ46" s="16">
        <f>+'MATRIZ (A)'!AZ46*AZ$168</f>
        <v>0.64923560254927659</v>
      </c>
      <c r="BA46" s="16">
        <f>+'MATRIZ (A)'!BA46*BA$168</f>
        <v>1.3729121890272566</v>
      </c>
      <c r="BB46" s="16">
        <f>+'MATRIZ (A)'!BB46*BB$168</f>
        <v>8.7760898133553962</v>
      </c>
      <c r="BC46" s="16">
        <f>+'MATRIZ (A)'!BC46*BC$168</f>
        <v>61.255107659151399</v>
      </c>
      <c r="BD46" s="16">
        <f>+'MATRIZ (A)'!BD46*BD$168</f>
        <v>17.483540857465279</v>
      </c>
      <c r="BE46" s="16">
        <f>+'MATRIZ (A)'!BE46*BE$168</f>
        <v>50.421891535945953</v>
      </c>
      <c r="BF46" s="16">
        <f>+'MATRIZ (A)'!BF46*BF$168</f>
        <v>119.50670299307288</v>
      </c>
      <c r="BG46" s="16">
        <f>+'MATRIZ (A)'!BG46*BG$168</f>
        <v>79.746622992852991</v>
      </c>
      <c r="BH46" s="16">
        <f>+'MATRIZ (A)'!BH46*BH$168</f>
        <v>286.33660373362579</v>
      </c>
      <c r="BI46" s="16">
        <f>+'MATRIZ (A)'!BI46*BI$168</f>
        <v>48.090056276942668</v>
      </c>
      <c r="BJ46" s="16">
        <f>+'MATRIZ (A)'!BJ46*BJ$168</f>
        <v>22.938543986472041</v>
      </c>
      <c r="BK46" s="16">
        <f>+'MATRIZ (A)'!BK46*BK$168</f>
        <v>17.412838176263769</v>
      </c>
      <c r="BL46" s="16">
        <f>+'MATRIZ (A)'!BL46*BL$168</f>
        <v>2.9128778916670015</v>
      </c>
      <c r="BM46" s="16">
        <f>+'MATRIZ (A)'!BM46*BM$168</f>
        <v>58.292135282617039</v>
      </c>
      <c r="BN46" s="16">
        <f>+'MATRIZ (A)'!BN46*BN$168</f>
        <v>23.910007912781143</v>
      </c>
      <c r="BO46" s="16">
        <f>+'MATRIZ (A)'!BO46*BO$168</f>
        <v>20.023110989450256</v>
      </c>
      <c r="BP46" s="16">
        <f>+'MATRIZ (A)'!BP46*BP$168</f>
        <v>2.2392875787251789</v>
      </c>
      <c r="BQ46" s="16">
        <f>+'MATRIZ (A)'!BQ46*BQ$168</f>
        <v>7.707446257758777</v>
      </c>
      <c r="BR46" s="16">
        <f>+'MATRIZ (A)'!BR46*BR$168</f>
        <v>30.332233422702263</v>
      </c>
      <c r="BS46" s="16">
        <f>+'MATRIZ (A)'!BS46*BS$168</f>
        <v>3.1013421450828318</v>
      </c>
      <c r="BT46" s="16">
        <f>+'MATRIZ (A)'!BT46*BT$168</f>
        <v>17.558273711573857</v>
      </c>
      <c r="BU46" s="16">
        <f>+'MATRIZ (A)'!BU46*BU$168</f>
        <v>73.080652691715741</v>
      </c>
      <c r="BV46" s="16">
        <f>+'MATRIZ (A)'!BV46*BV$168</f>
        <v>21.930312706779876</v>
      </c>
      <c r="BW46" s="16">
        <f>+'MATRIZ (A)'!BW46*BW$168</f>
        <v>21.963695995974621</v>
      </c>
      <c r="BX46" s="16">
        <f>+'MATRIZ (A)'!BX46*BX$168</f>
        <v>247.19289784158062</v>
      </c>
      <c r="BY46" s="16">
        <f>+'MATRIZ (A)'!BY46*BY$168</f>
        <v>48.686105202312739</v>
      </c>
      <c r="BZ46" s="16">
        <f>+'MATRIZ (A)'!BZ46*BZ$168</f>
        <v>2.2913460257226843</v>
      </c>
      <c r="CA46" s="16">
        <f>+'MATRIZ (A)'!CA46*CA$168</f>
        <v>7.6136162371378422</v>
      </c>
      <c r="CB46" s="16">
        <f>+'MATRIZ (A)'!CB46*CB$168</f>
        <v>24.3748720885451</v>
      </c>
      <c r="CC46" s="16">
        <f>+'MATRIZ (A)'!CC46*CC$168</f>
        <v>38.988385742286823</v>
      </c>
      <c r="CD46" s="16">
        <f>+'MATRIZ (A)'!CD46*CD$168</f>
        <v>8.5988971153851352</v>
      </c>
      <c r="CE46" s="16">
        <f>+'MATRIZ (A)'!CE46*CE$168</f>
        <v>26.627741046625911</v>
      </c>
      <c r="CF46" s="16">
        <f>+'MATRIZ (A)'!CF46*CF$168</f>
        <v>45.050378180066744</v>
      </c>
      <c r="CG46" s="16">
        <f>+'MATRIZ (A)'!CG46*CG$168</f>
        <v>423.4983555692005</v>
      </c>
      <c r="CH46" s="16">
        <f>+'MATRIZ (A)'!CH46*CH$168</f>
        <v>37.734336440675449</v>
      </c>
      <c r="CI46" s="16">
        <f>+'MATRIZ (A)'!CI46*CI$168</f>
        <v>0.74384486764794988</v>
      </c>
      <c r="CJ46" s="16">
        <f>+'MATRIZ (A)'!CJ46*CJ$168</f>
        <v>12.258247065704078</v>
      </c>
      <c r="CK46" s="16">
        <f>+'MATRIZ (A)'!CK46*CK$168</f>
        <v>4.7888241099396547</v>
      </c>
      <c r="CL46" s="16">
        <f>+'MATRIZ (A)'!CL46*CL$168</f>
        <v>23.702316280611932</v>
      </c>
      <c r="CM46" s="16">
        <f>+'MATRIZ (A)'!CM46*CM$168</f>
        <v>27.876157210788783</v>
      </c>
      <c r="CN46" s="16">
        <f>+'MATRIZ (A)'!CN46*CN$168</f>
        <v>17.497800906688219</v>
      </c>
      <c r="CO46" s="16">
        <f>+'MATRIZ (A)'!CO46*CO$168</f>
        <v>31.52533434655485</v>
      </c>
      <c r="CP46" s="16">
        <f>+'MATRIZ (A)'!CP46*CP$168</f>
        <v>3.4675278201393556</v>
      </c>
      <c r="CQ46" s="16">
        <f>+'MATRIZ (A)'!CQ46*CQ$168</f>
        <v>728.52168971820458</v>
      </c>
      <c r="CR46" s="16">
        <f>+'MATRIZ (A)'!CR46*CR$168</f>
        <v>2714.1172617178918</v>
      </c>
      <c r="CS46" s="16">
        <f>+'MATRIZ (A)'!CS46*CS$168</f>
        <v>19.426921874417243</v>
      </c>
      <c r="CT46" s="16">
        <f>+'MATRIZ (A)'!CT46*CT$168</f>
        <v>147.58067961098871</v>
      </c>
      <c r="CU46" s="16">
        <f>+'MATRIZ (A)'!CU46*CU$168</f>
        <v>40.849907428652259</v>
      </c>
      <c r="CV46" s="16">
        <f>+'MATRIZ (A)'!CV46*CV$168</f>
        <v>2.2989705826002291</v>
      </c>
      <c r="CW46" s="16">
        <f>+'MATRIZ (A)'!CW46*CW$168</f>
        <v>210.42796388190436</v>
      </c>
      <c r="CX46" s="16">
        <f>+'MATRIZ (A)'!CX46*CX$168</f>
        <v>88.486773314397595</v>
      </c>
      <c r="CY46" s="16">
        <f>+'MATRIZ (A)'!CY46*CY$168</f>
        <v>35.789792058162995</v>
      </c>
      <c r="CZ46" s="16">
        <f>+'MATRIZ (A)'!CZ46*CZ$168</f>
        <v>24.006065937814949</v>
      </c>
      <c r="DA46" s="16">
        <f>+'MATRIZ (A)'!DA46*DA$168</f>
        <v>92.042599166246461</v>
      </c>
      <c r="DB46" s="16">
        <f>+'MATRIZ (A)'!DB46*DB$168</f>
        <v>13.074641705423325</v>
      </c>
      <c r="DC46" s="16">
        <f>+'MATRIZ (A)'!DC46*DC$168</f>
        <v>11.348227322220865</v>
      </c>
      <c r="DD46" s="16">
        <f>+'MATRIZ (A)'!DD46*DD$168</f>
        <v>59.492571345604375</v>
      </c>
      <c r="DE46" s="16">
        <f>+'MATRIZ (A)'!DE46*DE$168</f>
        <v>27.583192775735597</v>
      </c>
      <c r="DF46" s="16">
        <f>+'MATRIZ (A)'!DF46*DF$168</f>
        <v>29.185657720922595</v>
      </c>
      <c r="DG46" s="16">
        <f>+'MATRIZ (A)'!DG46*DG$168</f>
        <v>31.331917718165801</v>
      </c>
      <c r="DH46" s="16">
        <f>+'MATRIZ (A)'!DH46*DH$168</f>
        <v>17.311925401793232</v>
      </c>
      <c r="DI46" s="16">
        <f>+'MATRIZ (A)'!DI46*DI$168</f>
        <v>1.8738508587138136</v>
      </c>
      <c r="DJ46" s="16">
        <f>+'MATRIZ (A)'!DJ46*DJ$168</f>
        <v>10.760068658375596</v>
      </c>
      <c r="DK46" s="16">
        <f>+'MATRIZ (A)'!DK46*DK$168</f>
        <v>3.6093199461545571</v>
      </c>
      <c r="DL46" s="16">
        <f>+'MATRIZ (A)'!DL46*DL$168</f>
        <v>18.624593729619264</v>
      </c>
      <c r="DM46" s="16">
        <f>+'MATRIZ (A)'!DM46*DM$168</f>
        <v>3.294435274066615E-2</v>
      </c>
      <c r="DN46" s="16">
        <f>+'MATRIZ (A)'!DN46*DN$168</f>
        <v>0.63764841400959327</v>
      </c>
      <c r="DO46" s="16">
        <f>+'MATRIZ (A)'!DO46*DO$168</f>
        <v>21.121482645044054</v>
      </c>
      <c r="DP46" s="16">
        <f>+'MATRIZ (A)'!DP46*DP$168</f>
        <v>11.171000368217467</v>
      </c>
      <c r="DQ46" s="16">
        <f>+'MATRIZ (A)'!DQ46*DQ$168</f>
        <v>5.3640289138104897</v>
      </c>
      <c r="DR46" s="16">
        <f>+'MATRIZ (A)'!DR46*DR$168</f>
        <v>54.362600243147838</v>
      </c>
      <c r="DS46" s="16">
        <f>+'MATRIZ (A)'!DS46*DS$168</f>
        <v>112.22298973785371</v>
      </c>
      <c r="DT46" s="16">
        <f>+'MATRIZ (A)'!DT46*DT$168</f>
        <v>102.70439280374195</v>
      </c>
      <c r="DU46" s="16">
        <f>+'MATRIZ (A)'!DU46*DU$168</f>
        <v>1.3073364340319513</v>
      </c>
      <c r="DV46" s="16">
        <f>+'MATRIZ (A)'!DV46*DV$168</f>
        <v>267.24592380528929</v>
      </c>
      <c r="DW46" s="16">
        <f>+'MATRIZ (A)'!DW46*DW$168</f>
        <v>447.10224157647747</v>
      </c>
      <c r="DX46" s="16">
        <f>+'MATRIZ (A)'!DX46*DX$168</f>
        <v>8.418422282751731</v>
      </c>
      <c r="DY46" s="16">
        <f>+'MATRIZ (A)'!DY46*DY$168</f>
        <v>5.5377587932762493</v>
      </c>
      <c r="DZ46" s="16">
        <f>+'MATRIZ (A)'!DZ46*DZ$168</f>
        <v>24.787606037224602</v>
      </c>
      <c r="EA46" s="16">
        <f>+'MATRIZ (A)'!EA46*EA$168</f>
        <v>31.409407385668224</v>
      </c>
      <c r="EB46" s="16">
        <f>+'MATRIZ (A)'!EB46*EB$168</f>
        <v>103.71044121386788</v>
      </c>
      <c r="EC46" s="16">
        <f>+'MATRIZ (A)'!EC46*EC$168</f>
        <v>21.738687978243775</v>
      </c>
      <c r="ED46" s="16">
        <f>+'MATRIZ (A)'!ED46*ED$168</f>
        <v>2.685275221724098</v>
      </c>
      <c r="EE46" s="16">
        <f>+'MATRIZ (A)'!EE46*EE$168</f>
        <v>21.281295254837293</v>
      </c>
      <c r="EF46" s="16">
        <f>+'MATRIZ (A)'!EF46*EF$168</f>
        <v>0.81393171973728229</v>
      </c>
      <c r="EG46" s="16">
        <f>+'MATRIZ (A)'!EG46*EG$168</f>
        <v>6.7085839990141167</v>
      </c>
      <c r="EH46" s="16">
        <f>+'MATRIZ (A)'!EH46*EH$168</f>
        <v>0</v>
      </c>
      <c r="EI46" s="18">
        <f t="shared" si="0"/>
        <v>13652.700797855983</v>
      </c>
      <c r="EJ46" s="20">
        <f>+'MATRIZ (I-A) INVERSA'!HY46</f>
        <v>120089.88380010454</v>
      </c>
      <c r="EK46" s="20">
        <f>+'MATRIZ (I-A) INVERSA'!HZ46</f>
        <v>75.368483512235343</v>
      </c>
      <c r="EL46" s="20">
        <f>+'MATRIZ (I-A) INVERSA'!IA46</f>
        <v>259.91146150531296</v>
      </c>
      <c r="EM46" s="20">
        <f>+'MATRIZ (I-A) INVERSA'!IB46</f>
        <v>224.02161982184418</v>
      </c>
      <c r="EN46" s="20">
        <f>+'MATRIZ (I-A) INVERSA'!IC46</f>
        <v>0</v>
      </c>
      <c r="EO46" s="20">
        <f>+'MATRIZ (I-A) INVERSA'!ID46</f>
        <v>0</v>
      </c>
      <c r="EP46" s="20">
        <f>+'MATRIZ (I-A) INVERSA'!IE46</f>
        <v>0</v>
      </c>
      <c r="EQ46" s="20">
        <f>+'MATRIZ (I-A) INVERSA'!IF46</f>
        <v>0</v>
      </c>
      <c r="ER46" s="20">
        <f>+'MATRIZ (I-A) INVERSA'!IG46</f>
        <v>0</v>
      </c>
      <c r="ES46" s="20">
        <f>+'MATRIZ (I-A) INVERSA'!IH46</f>
        <v>0</v>
      </c>
      <c r="ET46" s="20">
        <f>+'MATRIZ (I-A) INVERSA'!II46</f>
        <v>0</v>
      </c>
      <c r="EU46" s="20">
        <f>+'MATRIZ (I-A) INVERSA'!IJ46</f>
        <v>16.016383206773714</v>
      </c>
      <c r="EV46" s="20">
        <f>+'MATRIZ (I-A) INVERSA'!IK46</f>
        <v>71.841702320827011</v>
      </c>
      <c r="EW46" s="20">
        <f>+'MATRIZ (I-A) INVERSA'!IL46</f>
        <v>-13.215691859229477</v>
      </c>
      <c r="EX46" s="20">
        <f>+'MATRIZ (I-A) INVERSA'!IM46</f>
        <v>305190.12324507989</v>
      </c>
      <c r="EY46" s="20">
        <f>+'MATRIZ (I-A) INVERSA'!IN46</f>
        <v>98.157171021206437</v>
      </c>
      <c r="EZ46" s="20">
        <f>+'MATRIZ (I-A) INVERSA'!IO46</f>
        <v>2.5737133663932923</v>
      </c>
      <c r="FA46" s="20">
        <f>+'MATRIZ (I-A) INVERSA'!IP46</f>
        <v>1.8419819406361484</v>
      </c>
      <c r="FB46" s="20">
        <f>+'MATRIZ (I-A) INVERSA'!IQ46</f>
        <v>5.2667696955939851</v>
      </c>
      <c r="FC46" s="20">
        <f>+'MATRIZ (I-A) INVERSA'!IR46</f>
        <v>0</v>
      </c>
      <c r="FD46" s="20">
        <f>+'MATRIZ (I-A) INVERSA'!IS46</f>
        <v>18.749248669991296</v>
      </c>
      <c r="FE46" s="20">
        <f>+'MATRIZ (I-A) INVERSA'!IT46</f>
        <v>0.37129260698997629</v>
      </c>
      <c r="FF46" s="20">
        <f>+'MATRIZ (I-A) INVERSA'!IU46</f>
        <v>0</v>
      </c>
      <c r="FG46" s="18">
        <f t="shared" si="2"/>
        <v>426040.91118099308</v>
      </c>
      <c r="FH46" s="17">
        <f t="shared" si="1"/>
        <v>439693.61197884905</v>
      </c>
      <c r="FI46" s="28"/>
      <c r="FJ46" s="17">
        <v>439693.61197884893</v>
      </c>
      <c r="FK46" s="48">
        <f t="shared" si="3"/>
        <v>0</v>
      </c>
      <c r="FM46" s="46">
        <f>+IFERROR((FH46/'MIP 2017'!FH46*100-100),0)</f>
        <v>4.6711151342776702E-2</v>
      </c>
      <c r="FP46" s="15">
        <f t="shared" si="4"/>
        <v>335.2799450175483</v>
      </c>
      <c r="FQ46" s="15">
        <f t="shared" si="5"/>
        <v>0</v>
      </c>
      <c r="FR46" s="15">
        <f t="shared" si="6"/>
        <v>126.96017730081113</v>
      </c>
    </row>
    <row r="47" spans="1:174" s="7" customFormat="1" ht="21.95" customHeight="1" thickBot="1" x14ac:dyDescent="0.25">
      <c r="A47" s="137" t="s">
        <v>153</v>
      </c>
      <c r="B47" s="138" t="s">
        <v>154</v>
      </c>
      <c r="C47" s="16">
        <f>+'MATRIZ (A)'!C47*C$168</f>
        <v>0.32285183907765702</v>
      </c>
      <c r="D47" s="16">
        <f>+'MATRIZ (A)'!D47*D$168</f>
        <v>4.1420839960466097E-2</v>
      </c>
      <c r="E47" s="16">
        <f>+'MATRIZ (A)'!E47*E$168</f>
        <v>0.14158712635579918</v>
      </c>
      <c r="F47" s="16">
        <f>+'MATRIZ (A)'!F47*F$168</f>
        <v>2.413591003769485</v>
      </c>
      <c r="G47" s="16">
        <f>+'MATRIZ (A)'!G47*G$168</f>
        <v>2.4745202088784142</v>
      </c>
      <c r="H47" s="16">
        <f>+'MATRIZ (A)'!H47*H$168</f>
        <v>0.73719674571779903</v>
      </c>
      <c r="I47" s="16">
        <f>+'MATRIZ (A)'!I47*I$168</f>
        <v>0.31802161651572664</v>
      </c>
      <c r="J47" s="16">
        <f>+'MATRIZ (A)'!J47*J$168</f>
        <v>2.0682385577079088</v>
      </c>
      <c r="K47" s="16">
        <f>+'MATRIZ (A)'!K47*K$168</f>
        <v>2.2200603870287798</v>
      </c>
      <c r="L47" s="16">
        <f>+'MATRIZ (A)'!L47*L$168</f>
        <v>3.8707433590009734</v>
      </c>
      <c r="M47" s="16">
        <f>+'MATRIZ (A)'!M47*M$168</f>
        <v>4.4270202086409141</v>
      </c>
      <c r="N47" s="16">
        <f>+'MATRIZ (A)'!N47*N$168</f>
        <v>2.7480886460755132</v>
      </c>
      <c r="O47" s="16">
        <f>+'MATRIZ (A)'!O47*O$168</f>
        <v>1.9535269599297258</v>
      </c>
      <c r="P47" s="16">
        <f>+'MATRIZ (A)'!P47*P$168</f>
        <v>27.1392905759078</v>
      </c>
      <c r="Q47" s="16">
        <f>+'MATRIZ (A)'!Q47*Q$168</f>
        <v>0.85342949556411574</v>
      </c>
      <c r="R47" s="16">
        <f>+'MATRIZ (A)'!R47*R$168</f>
        <v>34.93518426637133</v>
      </c>
      <c r="S47" s="16">
        <f>+'MATRIZ (A)'!S47*S$168</f>
        <v>8.4928737638038978</v>
      </c>
      <c r="T47" s="16">
        <f>+'MATRIZ (A)'!T47*T$168</f>
        <v>5.2865521508696096</v>
      </c>
      <c r="U47" s="16">
        <f>+'MATRIZ (A)'!U47*U$168</f>
        <v>3.1724325807704443</v>
      </c>
      <c r="V47" s="16">
        <f>+'MATRIZ (A)'!V47*V$168</f>
        <v>0.66503183398495547</v>
      </c>
      <c r="W47" s="16">
        <f>+'MATRIZ (A)'!W47*W$168</f>
        <v>2.5906067663285279</v>
      </c>
      <c r="X47" s="16">
        <f>+'MATRIZ (A)'!X47*X$168</f>
        <v>20.189363298942236</v>
      </c>
      <c r="Y47" s="16">
        <f>+'MATRIZ (A)'!Y47*Y$168</f>
        <v>5.4228990570931019</v>
      </c>
      <c r="Z47" s="16">
        <f>+'MATRIZ (A)'!Z47*Z$168</f>
        <v>11.993843882171038</v>
      </c>
      <c r="AA47" s="16">
        <f>+'MATRIZ (A)'!AA47*AA$168</f>
        <v>0.91842400208380404</v>
      </c>
      <c r="AB47" s="16">
        <f>+'MATRIZ (A)'!AB47*AB$168</f>
        <v>8.3312777832508829</v>
      </c>
      <c r="AC47" s="16">
        <f>+'MATRIZ (A)'!AC47*AC$168</f>
        <v>0.71635254494708867</v>
      </c>
      <c r="AD47" s="16">
        <f>+'MATRIZ (A)'!AD47*AD$168</f>
        <v>38.947762483939847</v>
      </c>
      <c r="AE47" s="16">
        <f>+'MATRIZ (A)'!AE47*AE$168</f>
        <v>4.667159782373318</v>
      </c>
      <c r="AF47" s="16">
        <f>+'MATRIZ (A)'!AF47*AF$168</f>
        <v>20.378171404627437</v>
      </c>
      <c r="AG47" s="16">
        <f>+'MATRIZ (A)'!AG47*AG$168</f>
        <v>1.0050047867601172E-3</v>
      </c>
      <c r="AH47" s="16">
        <f>+'MATRIZ (A)'!AH47*AH$168</f>
        <v>0.34214586675532793</v>
      </c>
      <c r="AI47" s="16">
        <f>+'MATRIZ (A)'!AI47*AI$168</f>
        <v>2545.0590305372298</v>
      </c>
      <c r="AJ47" s="16">
        <f>+'MATRIZ (A)'!AJ47*AJ$168</f>
        <v>1403.4427581862724</v>
      </c>
      <c r="AK47" s="16">
        <f>+'MATRIZ (A)'!AK47*AK$168</f>
        <v>949.88369747452793</v>
      </c>
      <c r="AL47" s="16">
        <f>+'MATRIZ (A)'!AL47*AL$168</f>
        <v>19834.963620735994</v>
      </c>
      <c r="AM47" s="16">
        <f>+'MATRIZ (A)'!AM47*AM$168</f>
        <v>717.31878442086577</v>
      </c>
      <c r="AN47" s="16">
        <f>+'MATRIZ (A)'!AN47*AN$168</f>
        <v>2.5907169531295979</v>
      </c>
      <c r="AO47" s="16">
        <f>+'MATRIZ (A)'!AO47*AO$168</f>
        <v>2180.9397013840889</v>
      </c>
      <c r="AP47" s="16">
        <f>+'MATRIZ (A)'!AP47*AP$168</f>
        <v>7974.9922836828291</v>
      </c>
      <c r="AQ47" s="16">
        <f>+'MATRIZ (A)'!AQ47*AQ$168</f>
        <v>38.864990128810867</v>
      </c>
      <c r="AR47" s="16">
        <f>+'MATRIZ (A)'!AR47*AR$168</f>
        <v>217.66912851806001</v>
      </c>
      <c r="AS47" s="16">
        <f>+'MATRIZ (A)'!AS47*AS$168</f>
        <v>62.816824081230138</v>
      </c>
      <c r="AT47" s="16">
        <f>+'MATRIZ (A)'!AT47*AT$168</f>
        <v>1.5816737350894392</v>
      </c>
      <c r="AU47" s="16">
        <f>+'MATRIZ (A)'!AU47*AU$168</f>
        <v>642.78568374336726</v>
      </c>
      <c r="AV47" s="16">
        <f>+'MATRIZ (A)'!AV47*AV$168</f>
        <v>1093.8214395173459</v>
      </c>
      <c r="AW47" s="16">
        <f>+'MATRIZ (A)'!AW47*AW$168</f>
        <v>103.73595370386435</v>
      </c>
      <c r="AX47" s="16">
        <f>+'MATRIZ (A)'!AX47*AX$168</f>
        <v>6.1380302186939719</v>
      </c>
      <c r="AY47" s="16">
        <f>+'MATRIZ (A)'!AY47*AY$168</f>
        <v>5.1609635914599279</v>
      </c>
      <c r="AZ47" s="16">
        <f>+'MATRIZ (A)'!AZ47*AZ$168</f>
        <v>0.5391625023192369</v>
      </c>
      <c r="BA47" s="16">
        <f>+'MATRIZ (A)'!BA47*BA$168</f>
        <v>1.1082381056482531</v>
      </c>
      <c r="BB47" s="16">
        <f>+'MATRIZ (A)'!BB47*BB$168</f>
        <v>4.8298109093398693</v>
      </c>
      <c r="BC47" s="16">
        <f>+'MATRIZ (A)'!BC47*BC$168</f>
        <v>31.760854819491033</v>
      </c>
      <c r="BD47" s="16">
        <f>+'MATRIZ (A)'!BD47*BD$168</f>
        <v>14.399067204678492</v>
      </c>
      <c r="BE47" s="16">
        <f>+'MATRIZ (A)'!BE47*BE$168</f>
        <v>21.963649922456366</v>
      </c>
      <c r="BF47" s="16">
        <f>+'MATRIZ (A)'!BF47*BF$168</f>
        <v>41.657661387757663</v>
      </c>
      <c r="BG47" s="16">
        <f>+'MATRIZ (A)'!BG47*BG$168</f>
        <v>16.36841493955199</v>
      </c>
      <c r="BH47" s="16">
        <f>+'MATRIZ (A)'!BH47*BH$168</f>
        <v>10235.667976077684</v>
      </c>
      <c r="BI47" s="16">
        <f>+'MATRIZ (A)'!BI47*BI$168</f>
        <v>49.783815897202537</v>
      </c>
      <c r="BJ47" s="16">
        <f>+'MATRIZ (A)'!BJ47*BJ$168</f>
        <v>392.41336160811761</v>
      </c>
      <c r="BK47" s="16">
        <f>+'MATRIZ (A)'!BK47*BK$168</f>
        <v>4.1357087971330433</v>
      </c>
      <c r="BL47" s="16">
        <f>+'MATRIZ (A)'!BL47*BL$168</f>
        <v>3.0076182010065811</v>
      </c>
      <c r="BM47" s="16">
        <f>+'MATRIZ (A)'!BM47*BM$168</f>
        <v>46.022593137726155</v>
      </c>
      <c r="BN47" s="16">
        <f>+'MATRIZ (A)'!BN47*BN$168</f>
        <v>24.749378107657364</v>
      </c>
      <c r="BO47" s="16">
        <f>+'MATRIZ (A)'!BO47*BO$168</f>
        <v>13.847676074052147</v>
      </c>
      <c r="BP47" s="16">
        <f>+'MATRIZ (A)'!BP47*BP$168</f>
        <v>2.9549914163569744</v>
      </c>
      <c r="BQ47" s="16">
        <f>+'MATRIZ (A)'!BQ47*BQ$168</f>
        <v>4.1374387114779427</v>
      </c>
      <c r="BR47" s="16">
        <f>+'MATRIZ (A)'!BR47*BR$168</f>
        <v>23.524658327570883</v>
      </c>
      <c r="BS47" s="16">
        <f>+'MATRIZ (A)'!BS47*BS$168</f>
        <v>1.6293155248270856</v>
      </c>
      <c r="BT47" s="16">
        <f>+'MATRIZ (A)'!BT47*BT$168</f>
        <v>15.279901402433918</v>
      </c>
      <c r="BU47" s="16">
        <f>+'MATRIZ (A)'!BU47*BU$168</f>
        <v>76.217744782516505</v>
      </c>
      <c r="BV47" s="16">
        <f>+'MATRIZ (A)'!BV47*BV$168</f>
        <v>8.1833312229229094</v>
      </c>
      <c r="BW47" s="16">
        <f>+'MATRIZ (A)'!BW47*BW$168</f>
        <v>15.923853731751342</v>
      </c>
      <c r="BX47" s="16">
        <f>+'MATRIZ (A)'!BX47*BX$168</f>
        <v>9.0382240798574358</v>
      </c>
      <c r="BY47" s="16">
        <f>+'MATRIZ (A)'!BY47*BY$168</f>
        <v>3.5176237741447625</v>
      </c>
      <c r="BZ47" s="16">
        <f>+'MATRIZ (A)'!BZ47*BZ$168</f>
        <v>1.1994972032973694</v>
      </c>
      <c r="CA47" s="16">
        <f>+'MATRIZ (A)'!CA47*CA$168</f>
        <v>8.9396247451105797</v>
      </c>
      <c r="CB47" s="16">
        <f>+'MATRIZ (A)'!CB47*CB$168</f>
        <v>63.600747542399048</v>
      </c>
      <c r="CC47" s="16">
        <f>+'MATRIZ (A)'!CC47*CC$168</f>
        <v>66.292934127263194</v>
      </c>
      <c r="CD47" s="16">
        <f>+'MATRIZ (A)'!CD47*CD$168</f>
        <v>19.378981190416756</v>
      </c>
      <c r="CE47" s="16">
        <f>+'MATRIZ (A)'!CE47*CE$168</f>
        <v>47.695797179805119</v>
      </c>
      <c r="CF47" s="16">
        <f>+'MATRIZ (A)'!CF47*CF$168</f>
        <v>86.679787338454659</v>
      </c>
      <c r="CG47" s="16">
        <f>+'MATRIZ (A)'!CG47*CG$168</f>
        <v>667.90876614981823</v>
      </c>
      <c r="CH47" s="16">
        <f>+'MATRIZ (A)'!CH47*CH$168</f>
        <v>20.297923055642329</v>
      </c>
      <c r="CI47" s="16">
        <f>+'MATRIZ (A)'!CI47*CI$168</f>
        <v>0.22249151683577484</v>
      </c>
      <c r="CJ47" s="16">
        <f>+'MATRIZ (A)'!CJ47*CJ$168</f>
        <v>18.664195076518478</v>
      </c>
      <c r="CK47" s="16">
        <f>+'MATRIZ (A)'!CK47*CK$168</f>
        <v>15.322698980677849</v>
      </c>
      <c r="CL47" s="16">
        <f>+'MATRIZ (A)'!CL47*CL$168</f>
        <v>36.222837509498291</v>
      </c>
      <c r="CM47" s="16">
        <f>+'MATRIZ (A)'!CM47*CM$168</f>
        <v>8.2701808996703754</v>
      </c>
      <c r="CN47" s="16">
        <f>+'MATRIZ (A)'!CN47*CN$168</f>
        <v>3.1031506108549638</v>
      </c>
      <c r="CO47" s="16">
        <f>+'MATRIZ (A)'!CO47*CO$168</f>
        <v>21.923991909113422</v>
      </c>
      <c r="CP47" s="16">
        <f>+'MATRIZ (A)'!CP47*CP$168</f>
        <v>1.788158624171347</v>
      </c>
      <c r="CQ47" s="16">
        <f>+'MATRIZ (A)'!CQ47*CQ$168</f>
        <v>8891.9227762752726</v>
      </c>
      <c r="CR47" s="16">
        <f>+'MATRIZ (A)'!CR47*CR$168</f>
        <v>38450.360397257682</v>
      </c>
      <c r="CS47" s="16">
        <f>+'MATRIZ (A)'!CS47*CS$168</f>
        <v>71.465731462456048</v>
      </c>
      <c r="CT47" s="16">
        <f>+'MATRIZ (A)'!CT47*CT$168</f>
        <v>11.538392297697721</v>
      </c>
      <c r="CU47" s="16">
        <f>+'MATRIZ (A)'!CU47*CU$168</f>
        <v>22.827851140224862</v>
      </c>
      <c r="CV47" s="16">
        <f>+'MATRIZ (A)'!CV47*CV$168</f>
        <v>6.3723400252135617E-2</v>
      </c>
      <c r="CW47" s="16">
        <f>+'MATRIZ (A)'!CW47*CW$168</f>
        <v>3.2345636015282597</v>
      </c>
      <c r="CX47" s="16">
        <f>+'MATRIZ (A)'!CX47*CX$168</f>
        <v>1.0454620671663213</v>
      </c>
      <c r="CY47" s="16">
        <f>+'MATRIZ (A)'!CY47*CY$168</f>
        <v>1.0717644717297927</v>
      </c>
      <c r="CZ47" s="16">
        <f>+'MATRIZ (A)'!CZ47*CZ$168</f>
        <v>1.0674488173475596</v>
      </c>
      <c r="DA47" s="16">
        <f>+'MATRIZ (A)'!DA47*DA$168</f>
        <v>26.441675325905482</v>
      </c>
      <c r="DB47" s="16">
        <f>+'MATRIZ (A)'!DB47*DB$168</f>
        <v>43.00945530340141</v>
      </c>
      <c r="DC47" s="16">
        <f>+'MATRIZ (A)'!DC47*DC$168</f>
        <v>9.7107386198318881</v>
      </c>
      <c r="DD47" s="16">
        <f>+'MATRIZ (A)'!DD47*DD$168</f>
        <v>13.613585895870846</v>
      </c>
      <c r="DE47" s="16">
        <f>+'MATRIZ (A)'!DE47*DE$168</f>
        <v>13.159579504532138</v>
      </c>
      <c r="DF47" s="16">
        <f>+'MATRIZ (A)'!DF47*DF$168</f>
        <v>40.922270058963385</v>
      </c>
      <c r="DG47" s="16">
        <f>+'MATRIZ (A)'!DG47*DG$168</f>
        <v>26.512429039842988</v>
      </c>
      <c r="DH47" s="16">
        <f>+'MATRIZ (A)'!DH47*DH$168</f>
        <v>6.9854555863641998</v>
      </c>
      <c r="DI47" s="16">
        <f>+'MATRIZ (A)'!DI47*DI$168</f>
        <v>2.4267111628987363</v>
      </c>
      <c r="DJ47" s="16">
        <f>+'MATRIZ (A)'!DJ47*DJ$168</f>
        <v>3.39058584093332</v>
      </c>
      <c r="DK47" s="16">
        <f>+'MATRIZ (A)'!DK47*DK$168</f>
        <v>1.1399422260485579</v>
      </c>
      <c r="DL47" s="16">
        <f>+'MATRIZ (A)'!DL47*DL$168</f>
        <v>5.2507469567638552</v>
      </c>
      <c r="DM47" s="16">
        <f>+'MATRIZ (A)'!DM47*DM$168</f>
        <v>7.9699525071081339E-3</v>
      </c>
      <c r="DN47" s="16">
        <f>+'MATRIZ (A)'!DN47*DN$168</f>
        <v>0.14134672797673728</v>
      </c>
      <c r="DO47" s="16">
        <f>+'MATRIZ (A)'!DO47*DO$168</f>
        <v>7.6351149342269711</v>
      </c>
      <c r="DP47" s="16">
        <f>+'MATRIZ (A)'!DP47*DP$168</f>
        <v>4.2786983918485264</v>
      </c>
      <c r="DQ47" s="16">
        <f>+'MATRIZ (A)'!DQ47*DQ$168</f>
        <v>18.785122106916106</v>
      </c>
      <c r="DR47" s="16">
        <f>+'MATRIZ (A)'!DR47*DR$168</f>
        <v>10.115653778123555</v>
      </c>
      <c r="DS47" s="16">
        <f>+'MATRIZ (A)'!DS47*DS$168</f>
        <v>130.19181677360322</v>
      </c>
      <c r="DT47" s="16">
        <f>+'MATRIZ (A)'!DT47*DT$168</f>
        <v>322.81074501206183</v>
      </c>
      <c r="DU47" s="16">
        <f>+'MATRIZ (A)'!DU47*DU$168</f>
        <v>1.5328024002993632</v>
      </c>
      <c r="DV47" s="16">
        <f>+'MATRIZ (A)'!DV47*DV$168</f>
        <v>1150.0751182577928</v>
      </c>
      <c r="DW47" s="16">
        <f>+'MATRIZ (A)'!DW47*DW$168</f>
        <v>460.07505303589471</v>
      </c>
      <c r="DX47" s="16">
        <f>+'MATRIZ (A)'!DX47*DX$168</f>
        <v>2.5885135143556925</v>
      </c>
      <c r="DY47" s="16">
        <f>+'MATRIZ (A)'!DY47*DY$168</f>
        <v>0.38644751601900573</v>
      </c>
      <c r="DZ47" s="16">
        <f>+'MATRIZ (A)'!DZ47*DZ$168</f>
        <v>181.31085764639903</v>
      </c>
      <c r="EA47" s="16">
        <f>+'MATRIZ (A)'!EA47*EA$168</f>
        <v>136.64864720592541</v>
      </c>
      <c r="EB47" s="16">
        <f>+'MATRIZ (A)'!EB47*EB$168</f>
        <v>645.03091241050799</v>
      </c>
      <c r="EC47" s="16">
        <f>+'MATRIZ (A)'!EC47*EC$168</f>
        <v>2.400528738582834</v>
      </c>
      <c r="ED47" s="16">
        <f>+'MATRIZ (A)'!ED47*ED$168</f>
        <v>0.73909994421548542</v>
      </c>
      <c r="EE47" s="16">
        <f>+'MATRIZ (A)'!EE47*EE$168</f>
        <v>57.466713547732176</v>
      </c>
      <c r="EF47" s="16">
        <f>+'MATRIZ (A)'!EF47*EF$168</f>
        <v>0.2089803644830695</v>
      </c>
      <c r="EG47" s="16">
        <f>+'MATRIZ (A)'!EG47*EG$168</f>
        <v>0.97416940968332844</v>
      </c>
      <c r="EH47" s="16">
        <f>+'MATRIZ (A)'!EH47*EH$168</f>
        <v>0</v>
      </c>
      <c r="EI47" s="18">
        <f t="shared" si="0"/>
        <v>100931.28538696315</v>
      </c>
      <c r="EJ47" s="20">
        <f>+'MATRIZ (I-A) INVERSA'!HY47</f>
        <v>142588.01241653654</v>
      </c>
      <c r="EK47" s="20">
        <f>+'MATRIZ (I-A) INVERSA'!HZ47</f>
        <v>130.93258546587177</v>
      </c>
      <c r="EL47" s="20">
        <f>+'MATRIZ (I-A) INVERSA'!IA47</f>
        <v>451.52666023297974</v>
      </c>
      <c r="EM47" s="20">
        <f>+'MATRIZ (I-A) INVERSA'!IB47</f>
        <v>0</v>
      </c>
      <c r="EN47" s="20">
        <f>+'MATRIZ (I-A) INVERSA'!IC47</f>
        <v>0</v>
      </c>
      <c r="EO47" s="20">
        <f>+'MATRIZ (I-A) INVERSA'!ID47</f>
        <v>0</v>
      </c>
      <c r="EP47" s="20">
        <f>+'MATRIZ (I-A) INVERSA'!IE47</f>
        <v>0</v>
      </c>
      <c r="EQ47" s="20">
        <f>+'MATRIZ (I-A) INVERSA'!IF47</f>
        <v>0</v>
      </c>
      <c r="ER47" s="20">
        <f>+'MATRIZ (I-A) INVERSA'!IG47</f>
        <v>0</v>
      </c>
      <c r="ES47" s="20">
        <f>+'MATRIZ (I-A) INVERSA'!IH47</f>
        <v>0</v>
      </c>
      <c r="ET47" s="20">
        <f>+'MATRIZ (I-A) INVERSA'!II47</f>
        <v>0</v>
      </c>
      <c r="EU47" s="20">
        <f>+'MATRIZ (I-A) INVERSA'!IJ47</f>
        <v>216.37799621572415</v>
      </c>
      <c r="EV47" s="20">
        <f>+'MATRIZ (I-A) INVERSA'!IK47</f>
        <v>435.30422748497347</v>
      </c>
      <c r="EW47" s="20">
        <f>+'MATRIZ (I-A) INVERSA'!IL47</f>
        <v>2158.1017952337552</v>
      </c>
      <c r="EX47" s="20">
        <f>+'MATRIZ (I-A) INVERSA'!IM47</f>
        <v>100859.94615103176</v>
      </c>
      <c r="EY47" s="20">
        <f>+'MATRIZ (I-A) INVERSA'!IN47</f>
        <v>130.82588730393397</v>
      </c>
      <c r="EZ47" s="20">
        <f>+'MATRIZ (I-A) INVERSA'!IO47</f>
        <v>3.4302978714785177</v>
      </c>
      <c r="FA47" s="20">
        <f>+'MATRIZ (I-A) INVERSA'!IP47</f>
        <v>2.4550312450374494</v>
      </c>
      <c r="FB47" s="20">
        <f>+'MATRIZ (I-A) INVERSA'!IQ47</f>
        <v>7.0196584873324372</v>
      </c>
      <c r="FC47" s="20">
        <f>+'MATRIZ (I-A) INVERSA'!IR47</f>
        <v>0</v>
      </c>
      <c r="FD47" s="20">
        <f>+'MATRIZ (I-A) INVERSA'!IS47</f>
        <v>24.989382518000443</v>
      </c>
      <c r="FE47" s="20">
        <f>+'MATRIZ (I-A) INVERSA'!IT47</f>
        <v>0.49486638880780437</v>
      </c>
      <c r="FF47" s="20">
        <f>+'MATRIZ (I-A) INVERSA'!IU47</f>
        <v>0</v>
      </c>
      <c r="FG47" s="18">
        <f t="shared" si="2"/>
        <v>247009.41695601618</v>
      </c>
      <c r="FH47" s="17">
        <f t="shared" si="1"/>
        <v>347940.70234297932</v>
      </c>
      <c r="FI47" s="28"/>
      <c r="FJ47" s="17">
        <v>347940.70234297874</v>
      </c>
      <c r="FK47" s="48">
        <f t="shared" si="3"/>
        <v>5.8207660913467407E-10</v>
      </c>
      <c r="FM47" s="46">
        <f>+IFERROR((FH47/'MIP 2017'!FH47*100-100),0)</f>
        <v>0.63236977455638055</v>
      </c>
      <c r="FP47" s="15">
        <f t="shared" si="4"/>
        <v>582.45924569885153</v>
      </c>
      <c r="FQ47" s="15">
        <f t="shared" si="5"/>
        <v>0</v>
      </c>
      <c r="FR47" s="15">
        <f t="shared" si="6"/>
        <v>169.21512381459061</v>
      </c>
    </row>
    <row r="48" spans="1:174" s="7" customFormat="1" ht="21.95" customHeight="1" thickBot="1" x14ac:dyDescent="0.25">
      <c r="A48" s="137" t="s">
        <v>155</v>
      </c>
      <c r="B48" s="138" t="s">
        <v>156</v>
      </c>
      <c r="C48" s="16">
        <f>+'MATRIZ (A)'!C48*C$168</f>
        <v>1.186169134767689</v>
      </c>
      <c r="D48" s="16">
        <f>+'MATRIZ (A)'!D48*D$168</f>
        <v>0.15715743345265273</v>
      </c>
      <c r="E48" s="16">
        <f>+'MATRIZ (A)'!E48*E$168</f>
        <v>0.46935479777383282</v>
      </c>
      <c r="F48" s="16">
        <f>+'MATRIZ (A)'!F48*F$168</f>
        <v>11.490577806163296</v>
      </c>
      <c r="G48" s="16">
        <f>+'MATRIZ (A)'!G48*G$168</f>
        <v>6.7055672084845153</v>
      </c>
      <c r="H48" s="16">
        <f>+'MATRIZ (A)'!H48*H$168</f>
        <v>2.5737480050940946</v>
      </c>
      <c r="I48" s="16">
        <f>+'MATRIZ (A)'!I48*I$168</f>
        <v>0.7528380491273946</v>
      </c>
      <c r="J48" s="16">
        <f>+'MATRIZ (A)'!J48*J$168</f>
        <v>7.3543960782147</v>
      </c>
      <c r="K48" s="16">
        <f>+'MATRIZ (A)'!K48*K$168</f>
        <v>6.6402829196871265</v>
      </c>
      <c r="L48" s="16">
        <f>+'MATRIZ (A)'!L48*L$168</f>
        <v>9.1645841915681689</v>
      </c>
      <c r="M48" s="16">
        <f>+'MATRIZ (A)'!M48*M$168</f>
        <v>26.996021060905669</v>
      </c>
      <c r="N48" s="16">
        <f>+'MATRIZ (A)'!N48*N$168</f>
        <v>7.763374340832188</v>
      </c>
      <c r="O48" s="16">
        <f>+'MATRIZ (A)'!O48*O$168</f>
        <v>5.658089731017852</v>
      </c>
      <c r="P48" s="16">
        <f>+'MATRIZ (A)'!P48*P$168</f>
        <v>123.02853999438369</v>
      </c>
      <c r="Q48" s="16">
        <f>+'MATRIZ (A)'!Q48*Q$168</f>
        <v>1.9410094499693589</v>
      </c>
      <c r="R48" s="16">
        <f>+'MATRIZ (A)'!R48*R$168</f>
        <v>141.05094657776044</v>
      </c>
      <c r="S48" s="16">
        <f>+'MATRIZ (A)'!S48*S$168</f>
        <v>16.626381153555254</v>
      </c>
      <c r="T48" s="16">
        <f>+'MATRIZ (A)'!T48*T$168</f>
        <v>23.434456818514644</v>
      </c>
      <c r="U48" s="16">
        <f>+'MATRIZ (A)'!U48*U$168</f>
        <v>10.630093291326784</v>
      </c>
      <c r="V48" s="16">
        <f>+'MATRIZ (A)'!V48*V$168</f>
        <v>3.5838484969264437</v>
      </c>
      <c r="W48" s="16">
        <f>+'MATRIZ (A)'!W48*W$168</f>
        <v>10.999050957735101</v>
      </c>
      <c r="X48" s="16">
        <f>+'MATRIZ (A)'!X48*X$168</f>
        <v>8591.7951218342478</v>
      </c>
      <c r="Y48" s="16">
        <f>+'MATRIZ (A)'!Y48*Y$168</f>
        <v>7400.5261963181792</v>
      </c>
      <c r="Z48" s="16">
        <f>+'MATRIZ (A)'!Z48*Z$168</f>
        <v>15997.899760796516</v>
      </c>
      <c r="AA48" s="16">
        <f>+'MATRIZ (A)'!AA48*AA$168</f>
        <v>477.02459735372065</v>
      </c>
      <c r="AB48" s="16">
        <f>+'MATRIZ (A)'!AB48*AB$168</f>
        <v>37.288567554366104</v>
      </c>
      <c r="AC48" s="16">
        <f>+'MATRIZ (A)'!AC48*AC$168</f>
        <v>1.9900921943202532</v>
      </c>
      <c r="AD48" s="16">
        <f>+'MATRIZ (A)'!AD48*AD$168</f>
        <v>80.730281161574652</v>
      </c>
      <c r="AE48" s="16">
        <f>+'MATRIZ (A)'!AE48*AE$168</f>
        <v>2261.7231137580929</v>
      </c>
      <c r="AF48" s="16">
        <f>+'MATRIZ (A)'!AF48*AF$168</f>
        <v>42.956464012679838</v>
      </c>
      <c r="AG48" s="16">
        <f>+'MATRIZ (A)'!AG48*AG$168</f>
        <v>4.3962718228924644E-3</v>
      </c>
      <c r="AH48" s="16">
        <f>+'MATRIZ (A)'!AH48*AH$168</f>
        <v>1.4922323050308415</v>
      </c>
      <c r="AI48" s="16">
        <f>+'MATRIZ (A)'!AI48*AI$168</f>
        <v>2486.4323523226058</v>
      </c>
      <c r="AJ48" s="16">
        <f>+'MATRIZ (A)'!AJ48*AJ$168</f>
        <v>55.98850387087446</v>
      </c>
      <c r="AK48" s="16">
        <f>+'MATRIZ (A)'!AK48*AK$168</f>
        <v>151.24815040406472</v>
      </c>
      <c r="AL48" s="16">
        <f>+'MATRIZ (A)'!AL48*AL$168</f>
        <v>79.92979224686124</v>
      </c>
      <c r="AM48" s="16">
        <f>+'MATRIZ (A)'!AM48*AM$168</f>
        <v>16368.806387165541</v>
      </c>
      <c r="AN48" s="16">
        <f>+'MATRIZ (A)'!AN48*AN$168</f>
        <v>7.5909609682941825</v>
      </c>
      <c r="AO48" s="16">
        <f>+'MATRIZ (A)'!AO48*AO$168</f>
        <v>767.53311116973191</v>
      </c>
      <c r="AP48" s="16">
        <f>+'MATRIZ (A)'!AP48*AP$168</f>
        <v>4969.795073059583</v>
      </c>
      <c r="AQ48" s="16">
        <f>+'MATRIZ (A)'!AQ48*AQ$168</f>
        <v>35.698889024466943</v>
      </c>
      <c r="AR48" s="16">
        <f>+'MATRIZ (A)'!AR48*AR$168</f>
        <v>191.23759420872224</v>
      </c>
      <c r="AS48" s="16">
        <f>+'MATRIZ (A)'!AS48*AS$168</f>
        <v>7.4521331815228242</v>
      </c>
      <c r="AT48" s="16">
        <f>+'MATRIZ (A)'!AT48*AT$168</f>
        <v>5.5123211203655487</v>
      </c>
      <c r="AU48" s="16">
        <f>+'MATRIZ (A)'!AU48*AU$168</f>
        <v>2068.8339539198278</v>
      </c>
      <c r="AV48" s="16">
        <f>+'MATRIZ (A)'!AV48*AV$168</f>
        <v>727.89087450963746</v>
      </c>
      <c r="AW48" s="16">
        <f>+'MATRIZ (A)'!AW48*AW$168</f>
        <v>509.27407814258362</v>
      </c>
      <c r="AX48" s="16">
        <f>+'MATRIZ (A)'!AX48*AX$168</f>
        <v>32.140523147065984</v>
      </c>
      <c r="AY48" s="16">
        <f>+'MATRIZ (A)'!AY48*AY$168</f>
        <v>12.642574196849015</v>
      </c>
      <c r="AZ48" s="16">
        <f>+'MATRIZ (A)'!AZ48*AZ$168</f>
        <v>1.6845372705289294</v>
      </c>
      <c r="BA48" s="16">
        <f>+'MATRIZ (A)'!BA48*BA$168</f>
        <v>1.9673271906044043</v>
      </c>
      <c r="BB48" s="16">
        <f>+'MATRIZ (A)'!BB48*BB$168</f>
        <v>21.271124059574134</v>
      </c>
      <c r="BC48" s="16">
        <f>+'MATRIZ (A)'!BC48*BC$168</f>
        <v>108.1936885289641</v>
      </c>
      <c r="BD48" s="16">
        <f>+'MATRIZ (A)'!BD48*BD$168</f>
        <v>25.838665271249649</v>
      </c>
      <c r="BE48" s="16">
        <f>+'MATRIZ (A)'!BE48*BE$168</f>
        <v>71.058000856381767</v>
      </c>
      <c r="BF48" s="16">
        <f>+'MATRIZ (A)'!BF48*BF$168</f>
        <v>77.395195958179713</v>
      </c>
      <c r="BG48" s="16">
        <f>+'MATRIZ (A)'!BG48*BG$168</f>
        <v>37.895749020839176</v>
      </c>
      <c r="BH48" s="16">
        <f>+'MATRIZ (A)'!BH48*BH$168</f>
        <v>66.744330587151097</v>
      </c>
      <c r="BI48" s="16">
        <f>+'MATRIZ (A)'!BI48*BI$168</f>
        <v>117.63847489793629</v>
      </c>
      <c r="BJ48" s="16">
        <f>+'MATRIZ (A)'!BJ48*BJ$168</f>
        <v>36.456722305529865</v>
      </c>
      <c r="BK48" s="16">
        <f>+'MATRIZ (A)'!BK48*BK$168</f>
        <v>19.342682067715646</v>
      </c>
      <c r="BL48" s="16">
        <f>+'MATRIZ (A)'!BL48*BL$168</f>
        <v>8.976724272304855</v>
      </c>
      <c r="BM48" s="16">
        <f>+'MATRIZ (A)'!BM48*BM$168</f>
        <v>81.05925265425266</v>
      </c>
      <c r="BN48" s="16">
        <f>+'MATRIZ (A)'!BN48*BN$168</f>
        <v>72.172325797706108</v>
      </c>
      <c r="BO48" s="16">
        <f>+'MATRIZ (A)'!BO48*BO$168</f>
        <v>48.151683716979107</v>
      </c>
      <c r="BP48" s="16">
        <f>+'MATRIZ (A)'!BP48*BP$168</f>
        <v>10.3998894080756</v>
      </c>
      <c r="BQ48" s="16">
        <f>+'MATRIZ (A)'!BQ48*BQ$168</f>
        <v>10.458819298796058</v>
      </c>
      <c r="BR48" s="16">
        <f>+'MATRIZ (A)'!BR48*BR$168</f>
        <v>70.463675015910226</v>
      </c>
      <c r="BS48" s="16">
        <f>+'MATRIZ (A)'!BS48*BS$168</f>
        <v>6.7397834303236444</v>
      </c>
      <c r="BT48" s="16">
        <f>+'MATRIZ (A)'!BT48*BT$168</f>
        <v>31.917976374995945</v>
      </c>
      <c r="BU48" s="16">
        <f>+'MATRIZ (A)'!BU48*BU$168</f>
        <v>242.16877509291766</v>
      </c>
      <c r="BV48" s="16">
        <f>+'MATRIZ (A)'!BV48*BV$168</f>
        <v>20.91361949336962</v>
      </c>
      <c r="BW48" s="16">
        <f>+'MATRIZ (A)'!BW48*BW$168</f>
        <v>57.845968554588978</v>
      </c>
      <c r="BX48" s="16">
        <f>+'MATRIZ (A)'!BX48*BX$168</f>
        <v>35.170181215123044</v>
      </c>
      <c r="BY48" s="16">
        <f>+'MATRIZ (A)'!BY48*BY$168</f>
        <v>7.9021615158219616</v>
      </c>
      <c r="BZ48" s="16">
        <f>+'MATRIZ (A)'!BZ48*BZ$168</f>
        <v>4.1072548157740609</v>
      </c>
      <c r="CA48" s="16">
        <f>+'MATRIZ (A)'!CA48*CA$168</f>
        <v>43.092273827733564</v>
      </c>
      <c r="CB48" s="16">
        <f>+'MATRIZ (A)'!CB48*CB$168</f>
        <v>179.66364194124654</v>
      </c>
      <c r="CC48" s="16">
        <f>+'MATRIZ (A)'!CC48*CC$168</f>
        <v>189.49803149532337</v>
      </c>
      <c r="CD48" s="16">
        <f>+'MATRIZ (A)'!CD48*CD$168</f>
        <v>70.785210815894146</v>
      </c>
      <c r="CE48" s="16">
        <f>+'MATRIZ (A)'!CE48*CE$168</f>
        <v>166.40188834120195</v>
      </c>
      <c r="CF48" s="16">
        <f>+'MATRIZ (A)'!CF48*CF$168</f>
        <v>243.73115759771051</v>
      </c>
      <c r="CG48" s="16">
        <f>+'MATRIZ (A)'!CG48*CG$168</f>
        <v>412.13001663186049</v>
      </c>
      <c r="CH48" s="16">
        <f>+'MATRIZ (A)'!CH48*CH$168</f>
        <v>60.75814991872015</v>
      </c>
      <c r="CI48" s="16">
        <f>+'MATRIZ (A)'!CI48*CI$168</f>
        <v>0.87866887318482001</v>
      </c>
      <c r="CJ48" s="16">
        <f>+'MATRIZ (A)'!CJ48*CJ$168</f>
        <v>65.0922260098518</v>
      </c>
      <c r="CK48" s="16">
        <f>+'MATRIZ (A)'!CK48*CK$168</f>
        <v>60.514426567706671</v>
      </c>
      <c r="CL48" s="16">
        <f>+'MATRIZ (A)'!CL48*CL$168</f>
        <v>210.1396942163218</v>
      </c>
      <c r="CM48" s="16">
        <f>+'MATRIZ (A)'!CM48*CM$168</f>
        <v>33.733445198809171</v>
      </c>
      <c r="CN48" s="16">
        <f>+'MATRIZ (A)'!CN48*CN$168</f>
        <v>11.616878512277815</v>
      </c>
      <c r="CO48" s="16">
        <f>+'MATRIZ (A)'!CO48*CO$168</f>
        <v>122.61302791658508</v>
      </c>
      <c r="CP48" s="16">
        <f>+'MATRIZ (A)'!CP48*CP$168</f>
        <v>16.97105518104577</v>
      </c>
      <c r="CQ48" s="16">
        <f>+'MATRIZ (A)'!CQ48*CQ$168</f>
        <v>4245.519780996945</v>
      </c>
      <c r="CR48" s="16">
        <f>+'MATRIZ (A)'!CR48*CR$168</f>
        <v>25360.692955033664</v>
      </c>
      <c r="CS48" s="16">
        <f>+'MATRIZ (A)'!CS48*CS$168</f>
        <v>89.174540994220933</v>
      </c>
      <c r="CT48" s="16">
        <f>+'MATRIZ (A)'!CT48*CT$168</f>
        <v>43.644500390746401</v>
      </c>
      <c r="CU48" s="16">
        <f>+'MATRIZ (A)'!CU48*CU$168</f>
        <v>24.989193202426545</v>
      </c>
      <c r="CV48" s="16">
        <f>+'MATRIZ (A)'!CV48*CV$168</f>
        <v>0.46260406889088923</v>
      </c>
      <c r="CW48" s="16">
        <f>+'MATRIZ (A)'!CW48*CW$168</f>
        <v>27.768784912492404</v>
      </c>
      <c r="CX48" s="16">
        <f>+'MATRIZ (A)'!CX48*CX$168</f>
        <v>14.030688229150989</v>
      </c>
      <c r="CY48" s="16">
        <f>+'MATRIZ (A)'!CY48*CY$168</f>
        <v>10.537312579816467</v>
      </c>
      <c r="CZ48" s="16">
        <f>+'MATRIZ (A)'!CZ48*CZ$168</f>
        <v>6.2588326245656223</v>
      </c>
      <c r="DA48" s="16">
        <f>+'MATRIZ (A)'!DA48*DA$168</f>
        <v>100.62912161593978</v>
      </c>
      <c r="DB48" s="16">
        <f>+'MATRIZ (A)'!DB48*DB$168</f>
        <v>12.918735625508187</v>
      </c>
      <c r="DC48" s="16">
        <f>+'MATRIZ (A)'!DC48*DC$168</f>
        <v>11.016564395639808</v>
      </c>
      <c r="DD48" s="16">
        <f>+'MATRIZ (A)'!DD48*DD$168</f>
        <v>49.587052911257125</v>
      </c>
      <c r="DE48" s="16">
        <f>+'MATRIZ (A)'!DE48*DE$168</f>
        <v>30.806540472890863</v>
      </c>
      <c r="DF48" s="16">
        <f>+'MATRIZ (A)'!DF48*DF$168</f>
        <v>36.071906112556128</v>
      </c>
      <c r="DG48" s="16">
        <f>+'MATRIZ (A)'!DG48*DG$168</f>
        <v>27.743004186922224</v>
      </c>
      <c r="DH48" s="16">
        <f>+'MATRIZ (A)'!DH48*DH$168</f>
        <v>19.576985797900115</v>
      </c>
      <c r="DI48" s="16">
        <f>+'MATRIZ (A)'!DI48*DI$168</f>
        <v>193.80694371444409</v>
      </c>
      <c r="DJ48" s="16">
        <f>+'MATRIZ (A)'!DJ48*DJ$168</f>
        <v>8.8453883663208881</v>
      </c>
      <c r="DK48" s="16">
        <f>+'MATRIZ (A)'!DK48*DK$168</f>
        <v>5.2675727957508167</v>
      </c>
      <c r="DL48" s="16">
        <f>+'MATRIZ (A)'!DL48*DL$168</f>
        <v>15.168550127294123</v>
      </c>
      <c r="DM48" s="16">
        <f>+'MATRIZ (A)'!DM48*DM$168</f>
        <v>1.2124405569698947E-2</v>
      </c>
      <c r="DN48" s="16">
        <f>+'MATRIZ (A)'!DN48*DN$168</f>
        <v>1.4930252085026601</v>
      </c>
      <c r="DO48" s="16">
        <f>+'MATRIZ (A)'!DO48*DO$168</f>
        <v>17.013719379256049</v>
      </c>
      <c r="DP48" s="16">
        <f>+'MATRIZ (A)'!DP48*DP$168</f>
        <v>14.220830206692312</v>
      </c>
      <c r="DQ48" s="16">
        <f>+'MATRIZ (A)'!DQ48*DQ$168</f>
        <v>14.481010831045815</v>
      </c>
      <c r="DR48" s="16">
        <f>+'MATRIZ (A)'!DR48*DR$168</f>
        <v>32.51412854924164</v>
      </c>
      <c r="DS48" s="16">
        <f>+'MATRIZ (A)'!DS48*DS$168</f>
        <v>64.318372752684837</v>
      </c>
      <c r="DT48" s="16">
        <f>+'MATRIZ (A)'!DT48*DT$168</f>
        <v>313.71359470773183</v>
      </c>
      <c r="DU48" s="16">
        <f>+'MATRIZ (A)'!DU48*DU$168</f>
        <v>0.31695175867480174</v>
      </c>
      <c r="DV48" s="16">
        <f>+'MATRIZ (A)'!DV48*DV$168</f>
        <v>5050.6070676544623</v>
      </c>
      <c r="DW48" s="16">
        <f>+'MATRIZ (A)'!DW48*DW$168</f>
        <v>3688.569139441639</v>
      </c>
      <c r="DX48" s="16">
        <f>+'MATRIZ (A)'!DX48*DX$168</f>
        <v>13.819575096559529</v>
      </c>
      <c r="DY48" s="16">
        <f>+'MATRIZ (A)'!DY48*DY$168</f>
        <v>1.7165678658513426</v>
      </c>
      <c r="DZ48" s="16">
        <f>+'MATRIZ (A)'!DZ48*DZ$168</f>
        <v>236.50043636441285</v>
      </c>
      <c r="EA48" s="16">
        <f>+'MATRIZ (A)'!EA48*EA$168</f>
        <v>263.04509658010625</v>
      </c>
      <c r="EB48" s="16">
        <f>+'MATRIZ (A)'!EB48*EB$168</f>
        <v>763.77048142094304</v>
      </c>
      <c r="EC48" s="16">
        <f>+'MATRIZ (A)'!EC48*EC$168</f>
        <v>9.820450233614002</v>
      </c>
      <c r="ED48" s="16">
        <f>+'MATRIZ (A)'!ED48*ED$168</f>
        <v>1.1837486680469105</v>
      </c>
      <c r="EE48" s="16">
        <f>+'MATRIZ (A)'!EE48*EE$168</f>
        <v>19.813786823550661</v>
      </c>
      <c r="EF48" s="16">
        <f>+'MATRIZ (A)'!EF48*EF$168</f>
        <v>0.8768620875273665</v>
      </c>
      <c r="EG48" s="16">
        <f>+'MATRIZ (A)'!EG48*EG$168</f>
        <v>7.2154249261391046</v>
      </c>
      <c r="EH48" s="16">
        <f>+'MATRIZ (A)'!EH48*EH$168</f>
        <v>0</v>
      </c>
      <c r="EI48" s="18">
        <f t="shared" si="0"/>
        <v>107820.73891955103</v>
      </c>
      <c r="EJ48" s="20">
        <f>+'MATRIZ (I-A) INVERSA'!HY48</f>
        <v>391298.50068995444</v>
      </c>
      <c r="EK48" s="20">
        <f>+'MATRIZ (I-A) INVERSA'!HZ48</f>
        <v>210.09878065088688</v>
      </c>
      <c r="EL48" s="20">
        <f>+'MATRIZ (I-A) INVERSA'!IA48</f>
        <v>724.5346940089521</v>
      </c>
      <c r="EM48" s="20">
        <f>+'MATRIZ (I-A) INVERSA'!IB48</f>
        <v>0</v>
      </c>
      <c r="EN48" s="20">
        <f>+'MATRIZ (I-A) INVERSA'!IC48</f>
        <v>0</v>
      </c>
      <c r="EO48" s="20">
        <f>+'MATRIZ (I-A) INVERSA'!ID48</f>
        <v>0</v>
      </c>
      <c r="EP48" s="20">
        <f>+'MATRIZ (I-A) INVERSA'!IE48</f>
        <v>0</v>
      </c>
      <c r="EQ48" s="20">
        <f>+'MATRIZ (I-A) INVERSA'!IF48</f>
        <v>0</v>
      </c>
      <c r="ER48" s="20">
        <f>+'MATRIZ (I-A) INVERSA'!IG48</f>
        <v>0</v>
      </c>
      <c r="ES48" s="20">
        <f>+'MATRIZ (I-A) INVERSA'!IH48</f>
        <v>0</v>
      </c>
      <c r="ET48" s="20">
        <f>+'MATRIZ (I-A) INVERSA'!II48</f>
        <v>0</v>
      </c>
      <c r="EU48" s="20">
        <f>+'MATRIZ (I-A) INVERSA'!IJ48</f>
        <v>7807.0210556776774</v>
      </c>
      <c r="EV48" s="20">
        <f>+'MATRIZ (I-A) INVERSA'!IK48</f>
        <v>1219.4564033129379</v>
      </c>
      <c r="EW48" s="20">
        <f>+'MATRIZ (I-A) INVERSA'!IL48</f>
        <v>-10.479168750916271</v>
      </c>
      <c r="EX48" s="20">
        <f>+'MATRIZ (I-A) INVERSA'!IM48</f>
        <v>94950.599250407759</v>
      </c>
      <c r="EY48" s="20">
        <f>+'MATRIZ (I-A) INVERSA'!IN48</f>
        <v>141.77251258373772</v>
      </c>
      <c r="EZ48" s="20">
        <f>+'MATRIZ (I-A) INVERSA'!IO48</f>
        <v>3.7173219931643686</v>
      </c>
      <c r="FA48" s="20">
        <f>+'MATRIZ (I-A) INVERSA'!IP48</f>
        <v>2.6604516525994542</v>
      </c>
      <c r="FB48" s="20">
        <f>+'MATRIZ (I-A) INVERSA'!IQ48</f>
        <v>7.6070160251758789</v>
      </c>
      <c r="FC48" s="20">
        <f>+'MATRIZ (I-A) INVERSA'!IR48</f>
        <v>0</v>
      </c>
      <c r="FD48" s="20">
        <f>+'MATRIZ (I-A) INVERSA'!IS48</f>
        <v>27.080325006796418</v>
      </c>
      <c r="FE48" s="20">
        <f>+'MATRIZ (I-A) INVERSA'!IT48</f>
        <v>0.53627346070683679</v>
      </c>
      <c r="FF48" s="20">
        <f>+'MATRIZ (I-A) INVERSA'!IU48</f>
        <v>0</v>
      </c>
      <c r="FG48" s="18">
        <f t="shared" si="2"/>
        <v>496383.10560598387</v>
      </c>
      <c r="FH48" s="17">
        <f t="shared" si="1"/>
        <v>604203.84452553489</v>
      </c>
      <c r="FI48" s="28"/>
      <c r="FJ48" s="17">
        <v>604203.84452553536</v>
      </c>
      <c r="FK48" s="48">
        <f t="shared" si="3"/>
        <v>0</v>
      </c>
      <c r="FM48" s="46">
        <f>+IFERROR((FH48/'MIP 2017'!FH48*100-100),0)</f>
        <v>0.24124890397074239</v>
      </c>
      <c r="FP48" s="15">
        <f t="shared" si="4"/>
        <v>934.63347465983895</v>
      </c>
      <c r="FQ48" s="15">
        <f t="shared" si="5"/>
        <v>0</v>
      </c>
      <c r="FR48" s="15">
        <f t="shared" si="6"/>
        <v>183.37390072218068</v>
      </c>
    </row>
    <row r="49" spans="1:174" s="7" customFormat="1" ht="21.95" customHeight="1" thickBot="1" x14ac:dyDescent="0.25">
      <c r="A49" s="137" t="s">
        <v>157</v>
      </c>
      <c r="B49" s="138" t="s">
        <v>158</v>
      </c>
      <c r="C49" s="16">
        <f>+'MATRIZ (A)'!C49*C$168</f>
        <v>0.3321482932047165</v>
      </c>
      <c r="D49" s="16">
        <f>+'MATRIZ (A)'!D49*D$168</f>
        <v>4.381432114745195E-2</v>
      </c>
      <c r="E49" s="16">
        <f>+'MATRIZ (A)'!E49*E$168</f>
        <v>0.11128065439981238</v>
      </c>
      <c r="F49" s="16">
        <f>+'MATRIZ (A)'!F49*F$168</f>
        <v>28.867561101528928</v>
      </c>
      <c r="G49" s="16">
        <f>+'MATRIZ (A)'!G49*G$168</f>
        <v>1.6697458326876944</v>
      </c>
      <c r="H49" s="16">
        <f>+'MATRIZ (A)'!H49*H$168</f>
        <v>0.63873350802615569</v>
      </c>
      <c r="I49" s="16">
        <f>+'MATRIZ (A)'!I49*I$168</f>
        <v>0.18027588882130116</v>
      </c>
      <c r="J49" s="16">
        <f>+'MATRIZ (A)'!J49*J$168</f>
        <v>1.7429205490954978</v>
      </c>
      <c r="K49" s="16">
        <f>+'MATRIZ (A)'!K49*K$168</f>
        <v>1.5965474434039981</v>
      </c>
      <c r="L49" s="16">
        <f>+'MATRIZ (A)'!L49*L$168</f>
        <v>2.287627143006171</v>
      </c>
      <c r="M49" s="16">
        <f>+'MATRIZ (A)'!M49*M$168</f>
        <v>10.785731536530063</v>
      </c>
      <c r="N49" s="16">
        <f>+'MATRIZ (A)'!N49*N$168</f>
        <v>11.300488068385823</v>
      </c>
      <c r="O49" s="16">
        <f>+'MATRIZ (A)'!O49*O$168</f>
        <v>2.1786290486807305</v>
      </c>
      <c r="P49" s="16">
        <f>+'MATRIZ (A)'!P49*P$168</f>
        <v>45.605206787796178</v>
      </c>
      <c r="Q49" s="16">
        <f>+'MATRIZ (A)'!Q49*Q$168</f>
        <v>0.50749952135906418</v>
      </c>
      <c r="R49" s="16">
        <f>+'MATRIZ (A)'!R49*R$168</f>
        <v>42.006548250224782</v>
      </c>
      <c r="S49" s="16">
        <f>+'MATRIZ (A)'!S49*S$168</f>
        <v>6.1741308445135301</v>
      </c>
      <c r="T49" s="16">
        <f>+'MATRIZ (A)'!T49*T$168</f>
        <v>7.3197752884034486</v>
      </c>
      <c r="U49" s="16">
        <f>+'MATRIZ (A)'!U49*U$168</f>
        <v>2.6853480511802545</v>
      </c>
      <c r="V49" s="16">
        <f>+'MATRIZ (A)'!V49*V$168</f>
        <v>1.9904789649050083</v>
      </c>
      <c r="W49" s="16">
        <f>+'MATRIZ (A)'!W49*W$168</f>
        <v>23.485636105078051</v>
      </c>
      <c r="X49" s="16">
        <f>+'MATRIZ (A)'!X49*X$168</f>
        <v>162.40346698071809</v>
      </c>
      <c r="Y49" s="16">
        <f>+'MATRIZ (A)'!Y49*Y$168</f>
        <v>6.2190465068104723</v>
      </c>
      <c r="Z49" s="16">
        <f>+'MATRIZ (A)'!Z49*Z$168</f>
        <v>24.997937306368868</v>
      </c>
      <c r="AA49" s="16">
        <f>+'MATRIZ (A)'!AA49*AA$168</f>
        <v>1.2300761591659162</v>
      </c>
      <c r="AB49" s="16">
        <f>+'MATRIZ (A)'!AB49*AB$168</f>
        <v>9.6558245151707478</v>
      </c>
      <c r="AC49" s="16">
        <f>+'MATRIZ (A)'!AC49*AC$168</f>
        <v>0.57071481381011924</v>
      </c>
      <c r="AD49" s="16">
        <f>+'MATRIZ (A)'!AD49*AD$168</f>
        <v>66.803088701639282</v>
      </c>
      <c r="AE49" s="16">
        <f>+'MATRIZ (A)'!AE49*AE$168</f>
        <v>7.758792039829328</v>
      </c>
      <c r="AF49" s="16">
        <f>+'MATRIZ (A)'!AF49*AF$168</f>
        <v>15.23399375301943</v>
      </c>
      <c r="AG49" s="16">
        <f>+'MATRIZ (A)'!AG49*AG$168</f>
        <v>8.4669278014288737E-4</v>
      </c>
      <c r="AH49" s="16">
        <f>+'MATRIZ (A)'!AH49*AH$168</f>
        <v>0.46501673664267595</v>
      </c>
      <c r="AI49" s="16">
        <f>+'MATRIZ (A)'!AI49*AI$168</f>
        <v>145.16258010416104</v>
      </c>
      <c r="AJ49" s="16">
        <f>+'MATRIZ (A)'!AJ49*AJ$168</f>
        <v>15.184643321458106</v>
      </c>
      <c r="AK49" s="16">
        <f>+'MATRIZ (A)'!AK49*AK$168</f>
        <v>77.495001240960931</v>
      </c>
      <c r="AL49" s="16">
        <f>+'MATRIZ (A)'!AL49*AL$168</f>
        <v>42.885060033559796</v>
      </c>
      <c r="AM49" s="16">
        <f>+'MATRIZ (A)'!AM49*AM$168</f>
        <v>18.916352221659999</v>
      </c>
      <c r="AN49" s="16">
        <f>+'MATRIZ (A)'!AN49*AN$168</f>
        <v>2394.3540995236499</v>
      </c>
      <c r="AO49" s="16">
        <f>+'MATRIZ (A)'!AO49*AO$168</f>
        <v>412.41909245500528</v>
      </c>
      <c r="AP49" s="16">
        <f>+'MATRIZ (A)'!AP49*AP$168</f>
        <v>208.52345326855433</v>
      </c>
      <c r="AQ49" s="16">
        <f>+'MATRIZ (A)'!AQ49*AQ$168</f>
        <v>18.417179694356378</v>
      </c>
      <c r="AR49" s="16">
        <f>+'MATRIZ (A)'!AR49*AR$168</f>
        <v>2.8062237546720961</v>
      </c>
      <c r="AS49" s="16">
        <f>+'MATRIZ (A)'!AS49*AS$168</f>
        <v>2.9742287924008277</v>
      </c>
      <c r="AT49" s="16">
        <f>+'MATRIZ (A)'!AT49*AT$168</f>
        <v>1.5187161583120521</v>
      </c>
      <c r="AU49" s="16">
        <f>+'MATRIZ (A)'!AU49*AU$168</f>
        <v>280.0067268627804</v>
      </c>
      <c r="AV49" s="16">
        <f>+'MATRIZ (A)'!AV49*AV$168</f>
        <v>447.03927461272349</v>
      </c>
      <c r="AW49" s="16">
        <f>+'MATRIZ (A)'!AW49*AW$168</f>
        <v>27.96174997385479</v>
      </c>
      <c r="AX49" s="16">
        <f>+'MATRIZ (A)'!AX49*AX$168</f>
        <v>13.064773197381323</v>
      </c>
      <c r="AY49" s="16">
        <f>+'MATRIZ (A)'!AY49*AY$168</f>
        <v>3.8564198285697326</v>
      </c>
      <c r="AZ49" s="16">
        <f>+'MATRIZ (A)'!AZ49*AZ$168</f>
        <v>0.48623235019513739</v>
      </c>
      <c r="BA49" s="16">
        <f>+'MATRIZ (A)'!BA49*BA$168</f>
        <v>0.68945420516240419</v>
      </c>
      <c r="BB49" s="16">
        <f>+'MATRIZ (A)'!BB49*BB$168</f>
        <v>6.1368568844738833</v>
      </c>
      <c r="BC49" s="16">
        <f>+'MATRIZ (A)'!BC49*BC$168</f>
        <v>54.570027526366736</v>
      </c>
      <c r="BD49" s="16">
        <f>+'MATRIZ (A)'!BD49*BD$168</f>
        <v>8.0500048558349224</v>
      </c>
      <c r="BE49" s="16">
        <f>+'MATRIZ (A)'!BE49*BE$168</f>
        <v>22.497762326473154</v>
      </c>
      <c r="BF49" s="16">
        <f>+'MATRIZ (A)'!BF49*BF$168</f>
        <v>26.613785581132383</v>
      </c>
      <c r="BG49" s="16">
        <f>+'MATRIZ (A)'!BG49*BG$168</f>
        <v>10.025486995749622</v>
      </c>
      <c r="BH49" s="16">
        <f>+'MATRIZ (A)'!BH49*BH$168</f>
        <v>12.014480307538516</v>
      </c>
      <c r="BI49" s="16">
        <f>+'MATRIZ (A)'!BI49*BI$168</f>
        <v>8.7532835151517698</v>
      </c>
      <c r="BJ49" s="16">
        <f>+'MATRIZ (A)'!BJ49*BJ$168</f>
        <v>9.5061935062484721</v>
      </c>
      <c r="BK49" s="16">
        <f>+'MATRIZ (A)'!BK49*BK$168</f>
        <v>6.5455467757192523</v>
      </c>
      <c r="BL49" s="16">
        <f>+'MATRIZ (A)'!BL49*BL$168</f>
        <v>2.5699378192764986</v>
      </c>
      <c r="BM49" s="16">
        <f>+'MATRIZ (A)'!BM49*BM$168</f>
        <v>36.880922214853406</v>
      </c>
      <c r="BN49" s="16">
        <f>+'MATRIZ (A)'!BN49*BN$168</f>
        <v>230.29336909480858</v>
      </c>
      <c r="BO49" s="16">
        <f>+'MATRIZ (A)'!BO49*BO$168</f>
        <v>16.880531719529344</v>
      </c>
      <c r="BP49" s="16">
        <f>+'MATRIZ (A)'!BP49*BP$168</f>
        <v>2.9508512921510572</v>
      </c>
      <c r="BQ49" s="16">
        <f>+'MATRIZ (A)'!BQ49*BQ$168</f>
        <v>3.386246249796828</v>
      </c>
      <c r="BR49" s="16">
        <f>+'MATRIZ (A)'!BR49*BR$168</f>
        <v>25.330695809233809</v>
      </c>
      <c r="BS49" s="16">
        <f>+'MATRIZ (A)'!BS49*BS$168</f>
        <v>2.0771123728677154</v>
      </c>
      <c r="BT49" s="16">
        <f>+'MATRIZ (A)'!BT49*BT$168</f>
        <v>8.9905193945327078</v>
      </c>
      <c r="BU49" s="16">
        <f>+'MATRIZ (A)'!BU49*BU$168</f>
        <v>73.383018584286319</v>
      </c>
      <c r="BV49" s="16">
        <f>+'MATRIZ (A)'!BV49*BV$168</f>
        <v>6.2005253719627316</v>
      </c>
      <c r="BW49" s="16">
        <f>+'MATRIZ (A)'!BW49*BW$168</f>
        <v>16.65144404317547</v>
      </c>
      <c r="BX49" s="16">
        <f>+'MATRIZ (A)'!BX49*BX$168</f>
        <v>9.2486968759129056</v>
      </c>
      <c r="BY49" s="16">
        <f>+'MATRIZ (A)'!BY49*BY$168</f>
        <v>2.0468493430114045</v>
      </c>
      <c r="BZ49" s="16">
        <f>+'MATRIZ (A)'!BZ49*BZ$168</f>
        <v>0.95952054355818495</v>
      </c>
      <c r="CA49" s="16">
        <f>+'MATRIZ (A)'!CA49*CA$168</f>
        <v>348.74707751088738</v>
      </c>
      <c r="CB49" s="16">
        <f>+'MATRIZ (A)'!CB49*CB$168</f>
        <v>46.975136757437028</v>
      </c>
      <c r="CC49" s="16">
        <f>+'MATRIZ (A)'!CC49*CC$168</f>
        <v>50.504775800125202</v>
      </c>
      <c r="CD49" s="16">
        <f>+'MATRIZ (A)'!CD49*CD$168</f>
        <v>23.128786488824847</v>
      </c>
      <c r="CE49" s="16">
        <f>+'MATRIZ (A)'!CE49*CE$168</f>
        <v>50.625717453388305</v>
      </c>
      <c r="CF49" s="16">
        <f>+'MATRIZ (A)'!CF49*CF$168</f>
        <v>63.2874938016028</v>
      </c>
      <c r="CG49" s="16">
        <f>+'MATRIZ (A)'!CG49*CG$168</f>
        <v>149.68225886701572</v>
      </c>
      <c r="CH49" s="16">
        <f>+'MATRIZ (A)'!CH49*CH$168</f>
        <v>15.842042384663543</v>
      </c>
      <c r="CI49" s="16">
        <f>+'MATRIZ (A)'!CI49*CI$168</f>
        <v>0.1964590315498729</v>
      </c>
      <c r="CJ49" s="16">
        <f>+'MATRIZ (A)'!CJ49*CJ$168</f>
        <v>15.92290482324389</v>
      </c>
      <c r="CK49" s="16">
        <f>+'MATRIZ (A)'!CK49*CK$168</f>
        <v>34.526986612873422</v>
      </c>
      <c r="CL49" s="16">
        <f>+'MATRIZ (A)'!CL49*CL$168</f>
        <v>77.660685734883458</v>
      </c>
      <c r="CM49" s="16">
        <f>+'MATRIZ (A)'!CM49*CM$168</f>
        <v>11.974544399098269</v>
      </c>
      <c r="CN49" s="16">
        <f>+'MATRIZ (A)'!CN49*CN$168</f>
        <v>4.3016302600950578</v>
      </c>
      <c r="CO49" s="16">
        <f>+'MATRIZ (A)'!CO49*CO$168</f>
        <v>49.702377024279656</v>
      </c>
      <c r="CP49" s="16">
        <f>+'MATRIZ (A)'!CP49*CP$168</f>
        <v>6.6712807783656949</v>
      </c>
      <c r="CQ49" s="16">
        <f>+'MATRIZ (A)'!CQ49*CQ$168</f>
        <v>3477.1432196704741</v>
      </c>
      <c r="CR49" s="16">
        <f>+'MATRIZ (A)'!CR49*CR$168</f>
        <v>8162.2801244088741</v>
      </c>
      <c r="CS49" s="16">
        <f>+'MATRIZ (A)'!CS49*CS$168</f>
        <v>2.7695141239131624</v>
      </c>
      <c r="CT49" s="16">
        <f>+'MATRIZ (A)'!CT49*CT$168</f>
        <v>18.123947633075836</v>
      </c>
      <c r="CU49" s="16">
        <f>+'MATRIZ (A)'!CU49*CU$168</f>
        <v>4.1425598408446396</v>
      </c>
      <c r="CV49" s="16">
        <f>+'MATRIZ (A)'!CV49*CV$168</f>
        <v>5.7948306709379886E-2</v>
      </c>
      <c r="CW49" s="16">
        <f>+'MATRIZ (A)'!CW49*CW$168</f>
        <v>4.0365357379709383</v>
      </c>
      <c r="CX49" s="16">
        <f>+'MATRIZ (A)'!CX49*CX$168</f>
        <v>1.5098042546724064</v>
      </c>
      <c r="CY49" s="16">
        <f>+'MATRIZ (A)'!CY49*CY$168</f>
        <v>0.89819958616061746</v>
      </c>
      <c r="CZ49" s="16">
        <f>+'MATRIZ (A)'!CZ49*CZ$168</f>
        <v>1.0183610404516399</v>
      </c>
      <c r="DA49" s="16">
        <f>+'MATRIZ (A)'!DA49*DA$168</f>
        <v>21.389087158124976</v>
      </c>
      <c r="DB49" s="16">
        <f>+'MATRIZ (A)'!DB49*DB$168</f>
        <v>3.2257718530856376</v>
      </c>
      <c r="DC49" s="16">
        <f>+'MATRIZ (A)'!DC49*DC$168</f>
        <v>2.5194060814553447</v>
      </c>
      <c r="DD49" s="16">
        <f>+'MATRIZ (A)'!DD49*DD$168</f>
        <v>3.9303773479874762</v>
      </c>
      <c r="DE49" s="16">
        <f>+'MATRIZ (A)'!DE49*DE$168</f>
        <v>8.2431327109835557</v>
      </c>
      <c r="DF49" s="16">
        <f>+'MATRIZ (A)'!DF49*DF$168</f>
        <v>5.9631465073126977</v>
      </c>
      <c r="DG49" s="16">
        <f>+'MATRIZ (A)'!DG49*DG$168</f>
        <v>4.7278528154865276</v>
      </c>
      <c r="DH49" s="16">
        <f>+'MATRIZ (A)'!DH49*DH$168</f>
        <v>5.3587179682881558</v>
      </c>
      <c r="DI49" s="16">
        <f>+'MATRIZ (A)'!DI49*DI$168</f>
        <v>1.1788037344602034</v>
      </c>
      <c r="DJ49" s="16">
        <f>+'MATRIZ (A)'!DJ49*DJ$168</f>
        <v>2.4226934098161674</v>
      </c>
      <c r="DK49" s="16">
        <f>+'MATRIZ (A)'!DK49*DK$168</f>
        <v>2.1711819070050398</v>
      </c>
      <c r="DL49" s="16">
        <f>+'MATRIZ (A)'!DL49*DL$168</f>
        <v>4.2035140975167025</v>
      </c>
      <c r="DM49" s="16">
        <f>+'MATRIZ (A)'!DM49*DM$168</f>
        <v>2.7323038378694671E-3</v>
      </c>
      <c r="DN49" s="16">
        <f>+'MATRIZ (A)'!DN49*DN$168</f>
        <v>0.10583641916845908</v>
      </c>
      <c r="DO49" s="16">
        <f>+'MATRIZ (A)'!DO49*DO$168</f>
        <v>2.650349611945841</v>
      </c>
      <c r="DP49" s="16">
        <f>+'MATRIZ (A)'!DP49*DP$168</f>
        <v>3.1260175783091446</v>
      </c>
      <c r="DQ49" s="16">
        <f>+'MATRIZ (A)'!DQ49*DQ$168</f>
        <v>3.7566068445070031</v>
      </c>
      <c r="DR49" s="16">
        <f>+'MATRIZ (A)'!DR49*DR$168</f>
        <v>3.5329847868607707</v>
      </c>
      <c r="DS49" s="16">
        <f>+'MATRIZ (A)'!DS49*DS$168</f>
        <v>8.6238144122954949</v>
      </c>
      <c r="DT49" s="16">
        <f>+'MATRIZ (A)'!DT49*DT$168</f>
        <v>697.36613508952439</v>
      </c>
      <c r="DU49" s="16">
        <f>+'MATRIZ (A)'!DU49*DU$168</f>
        <v>5.4670650007016597E-2</v>
      </c>
      <c r="DV49" s="16">
        <f>+'MATRIZ (A)'!DV49*DV$168</f>
        <v>2705.1971273511385</v>
      </c>
      <c r="DW49" s="16">
        <f>+'MATRIZ (A)'!DW49*DW$168</f>
        <v>1734.3559854386356</v>
      </c>
      <c r="DX49" s="16">
        <f>+'MATRIZ (A)'!DX49*DX$168</f>
        <v>3.2445774407593753</v>
      </c>
      <c r="DY49" s="16">
        <f>+'MATRIZ (A)'!DY49*DY$168</f>
        <v>0.29070487522280897</v>
      </c>
      <c r="DZ49" s="16">
        <f>+'MATRIZ (A)'!DZ49*DZ$168</f>
        <v>38.057795534796441</v>
      </c>
      <c r="EA49" s="16">
        <f>+'MATRIZ (A)'!EA49*EA$168</f>
        <v>69.281109270110207</v>
      </c>
      <c r="EB49" s="16">
        <f>+'MATRIZ (A)'!EB49*EB$168</f>
        <v>211.89397210151731</v>
      </c>
      <c r="EC49" s="16">
        <f>+'MATRIZ (A)'!EC49*EC$168</f>
        <v>2.2671065141656088</v>
      </c>
      <c r="ED49" s="16">
        <f>+'MATRIZ (A)'!ED49*ED$168</f>
        <v>0.41839860743508145</v>
      </c>
      <c r="EE49" s="16">
        <f>+'MATRIZ (A)'!EE49*EE$168</f>
        <v>5.3725013295394932</v>
      </c>
      <c r="EF49" s="16">
        <f>+'MATRIZ (A)'!EF49*EF$168</f>
        <v>0.21462764163103859</v>
      </c>
      <c r="EG49" s="16">
        <f>+'MATRIZ (A)'!EG49*EG$168</f>
        <v>1.0310139154596993</v>
      </c>
      <c r="EH49" s="16">
        <f>+'MATRIZ (A)'!EH49*EH$168</f>
        <v>0</v>
      </c>
      <c r="EI49" s="18">
        <f t="shared" si="0"/>
        <v>23381.081987651269</v>
      </c>
      <c r="EJ49" s="20">
        <f>+'MATRIZ (I-A) INVERSA'!HY49</f>
        <v>89166.392950436391</v>
      </c>
      <c r="EK49" s="20">
        <f>+'MATRIZ (I-A) INVERSA'!HZ49</f>
        <v>168.50045939657332</v>
      </c>
      <c r="EL49" s="20">
        <f>+'MATRIZ (I-A) INVERSA'!IA49</f>
        <v>581.08109152773761</v>
      </c>
      <c r="EM49" s="20">
        <f>+'MATRIZ (I-A) INVERSA'!IB49</f>
        <v>0</v>
      </c>
      <c r="EN49" s="20">
        <f>+'MATRIZ (I-A) INVERSA'!IC49</f>
        <v>0</v>
      </c>
      <c r="EO49" s="20">
        <f>+'MATRIZ (I-A) INVERSA'!ID49</f>
        <v>0</v>
      </c>
      <c r="EP49" s="20">
        <f>+'MATRIZ (I-A) INVERSA'!IE49</f>
        <v>0</v>
      </c>
      <c r="EQ49" s="20">
        <f>+'MATRIZ (I-A) INVERSA'!IF49</f>
        <v>0</v>
      </c>
      <c r="ER49" s="20">
        <f>+'MATRIZ (I-A) INVERSA'!IG49</f>
        <v>0</v>
      </c>
      <c r="ES49" s="20">
        <f>+'MATRIZ (I-A) INVERSA'!IH49</f>
        <v>0</v>
      </c>
      <c r="ET49" s="20">
        <f>+'MATRIZ (I-A) INVERSA'!II49</f>
        <v>0</v>
      </c>
      <c r="EU49" s="20">
        <f>+'MATRIZ (I-A) INVERSA'!IJ49</f>
        <v>303.95664133747908</v>
      </c>
      <c r="EV49" s="20">
        <f>+'MATRIZ (I-A) INVERSA'!IK49</f>
        <v>289.15178513962519</v>
      </c>
      <c r="EW49" s="20">
        <f>+'MATRIZ (I-A) INVERSA'!IL49</f>
        <v>1.1789970851220346</v>
      </c>
      <c r="EX49" s="20">
        <f>+'MATRIZ (I-A) INVERSA'!IM49</f>
        <v>4368.8253119115134</v>
      </c>
      <c r="EY49" s="20">
        <f>+'MATRIZ (I-A) INVERSA'!IN49</f>
        <v>196.36556666239878</v>
      </c>
      <c r="EZ49" s="20">
        <f>+'MATRIZ (I-A) INVERSA'!IO49</f>
        <v>5.1487698592008275</v>
      </c>
      <c r="FA49" s="20">
        <f>+'MATRIZ (I-A) INVERSA'!IP49</f>
        <v>3.6849251439487598</v>
      </c>
      <c r="FB49" s="20">
        <f>+'MATRIZ (I-A) INVERSA'!IQ49</f>
        <v>10.536287924722533</v>
      </c>
      <c r="FC49" s="20">
        <f>+'MATRIZ (I-A) INVERSA'!IR49</f>
        <v>0</v>
      </c>
      <c r="FD49" s="20">
        <f>+'MATRIZ (I-A) INVERSA'!IS49</f>
        <v>37.508281883772405</v>
      </c>
      <c r="FE49" s="20">
        <f>+'MATRIZ (I-A) INVERSA'!IT49</f>
        <v>0.74277897794542502</v>
      </c>
      <c r="FF49" s="20">
        <f>+'MATRIZ (I-A) INVERSA'!IU49</f>
        <v>0</v>
      </c>
      <c r="FG49" s="18">
        <f t="shared" si="2"/>
        <v>95133.073847286418</v>
      </c>
      <c r="FH49" s="17">
        <f t="shared" si="1"/>
        <v>118514.15583493769</v>
      </c>
      <c r="FI49" s="28"/>
      <c r="FJ49" s="17">
        <v>118514.1558349377</v>
      </c>
      <c r="FK49" s="48">
        <f t="shared" si="3"/>
        <v>0</v>
      </c>
      <c r="FM49" s="46">
        <f>+IFERROR((FH49/'MIP 2017'!FH49*100-100),0)</f>
        <v>0.54554846420613501</v>
      </c>
      <c r="FP49" s="15">
        <f t="shared" si="4"/>
        <v>749.58155092431093</v>
      </c>
      <c r="FQ49" s="15">
        <f t="shared" si="5"/>
        <v>0</v>
      </c>
      <c r="FR49" s="15">
        <f t="shared" si="6"/>
        <v>253.98661045198872</v>
      </c>
    </row>
    <row r="50" spans="1:174" s="7" customFormat="1" ht="21.95" customHeight="1" thickBot="1" x14ac:dyDescent="0.25">
      <c r="A50" s="137" t="s">
        <v>365</v>
      </c>
      <c r="B50" s="138" t="s">
        <v>384</v>
      </c>
      <c r="C50" s="16">
        <f>+'MATRIZ (A)'!C50*C$168</f>
        <v>0.45206786599595333</v>
      </c>
      <c r="D50" s="16">
        <f>+'MATRIZ (A)'!D50*D$168</f>
        <v>5.989798980963542E-2</v>
      </c>
      <c r="E50" s="16">
        <f>+'MATRIZ (A)'!E50*E$168</f>
        <v>0.18034714481185707</v>
      </c>
      <c r="F50" s="16">
        <f>+'MATRIZ (A)'!F50*F$168</f>
        <v>4.3260819339540912</v>
      </c>
      <c r="G50" s="16">
        <f>+'MATRIZ (A)'!G50*G$168</f>
        <v>2.5762227740193469</v>
      </c>
      <c r="H50" s="16">
        <f>+'MATRIZ (A)'!H50*H$168</f>
        <v>0.98682176309800362</v>
      </c>
      <c r="I50" s="16">
        <f>+'MATRIZ (A)'!I50*I$168</f>
        <v>0.28945331439672639</v>
      </c>
      <c r="J50" s="16">
        <f>+'MATRIZ (A)'!J50*J$168</f>
        <v>2.8259447727047169</v>
      </c>
      <c r="K50" s="16">
        <f>+'MATRIZ (A)'!K50*K$168</f>
        <v>2.5498391378919365</v>
      </c>
      <c r="L50" s="16">
        <f>+'MATRIZ (A)'!L50*L$168</f>
        <v>3.5386099289128556</v>
      </c>
      <c r="M50" s="16">
        <f>+'MATRIZ (A)'!M50*M$168</f>
        <v>10.045911911478736</v>
      </c>
      <c r="N50" s="16">
        <f>+'MATRIZ (A)'!N50*N$168</f>
        <v>2.2197795040197796</v>
      </c>
      <c r="O50" s="16">
        <f>+'MATRIZ (A)'!O50*O$168</f>
        <v>1.7622213997064022</v>
      </c>
      <c r="P50" s="16">
        <f>+'MATRIZ (A)'!P50*P$168</f>
        <v>45.85912039799468</v>
      </c>
      <c r="Q50" s="16">
        <f>+'MATRIZ (A)'!Q50*Q$168</f>
        <v>0.74229383533977211</v>
      </c>
      <c r="R50" s="16">
        <f>+'MATRIZ (A)'!R50*R$168</f>
        <v>52.786597457519086</v>
      </c>
      <c r="S50" s="16">
        <f>+'MATRIZ (A)'!S50*S$168</f>
        <v>6.20797505744539</v>
      </c>
      <c r="T50" s="16">
        <f>+'MATRIZ (A)'!T50*T$168</f>
        <v>8.8729870496933998</v>
      </c>
      <c r="U50" s="16">
        <f>+'MATRIZ (A)'!U50*U$168</f>
        <v>3.9633587632889986</v>
      </c>
      <c r="V50" s="16">
        <f>+'MATRIZ (A)'!V50*V$168</f>
        <v>1.3175056618237022</v>
      </c>
      <c r="W50" s="16">
        <f>+'MATRIZ (A)'!W50*W$168</f>
        <v>3.387753545369383</v>
      </c>
      <c r="X50" s="16">
        <f>+'MATRIZ (A)'!X50*X$168</f>
        <v>28.165517983681376</v>
      </c>
      <c r="Y50" s="16">
        <f>+'MATRIZ (A)'!Y50*Y$168</f>
        <v>7.3625303827571882</v>
      </c>
      <c r="Z50" s="16">
        <f>+'MATRIZ (A)'!Z50*Z$168</f>
        <v>16.207027648842406</v>
      </c>
      <c r="AA50" s="16">
        <f>+'MATRIZ (A)'!AA50*AA$168</f>
        <v>1.3733276696201329</v>
      </c>
      <c r="AB50" s="16">
        <f>+'MATRIZ (A)'!AB50*AB$168</f>
        <v>12.948239859549686</v>
      </c>
      <c r="AC50" s="16">
        <f>+'MATRIZ (A)'!AC50*AC$168</f>
        <v>0.7623633144430344</v>
      </c>
      <c r="AD50" s="16">
        <f>+'MATRIZ (A)'!AD50*AD$168</f>
        <v>20.240344510465569</v>
      </c>
      <c r="AE50" s="16">
        <f>+'MATRIZ (A)'!AE50*AE$168</f>
        <v>21.514679954884762</v>
      </c>
      <c r="AF50" s="16">
        <f>+'MATRIZ (A)'!AF50*AF$168</f>
        <v>17.629365372580683</v>
      </c>
      <c r="AG50" s="16">
        <f>+'MATRIZ (A)'!AG50*AG$168</f>
        <v>1.3730562880427013E-3</v>
      </c>
      <c r="AH50" s="16">
        <f>+'MATRIZ (A)'!AH50*AH$168</f>
        <v>0.56587935879987417</v>
      </c>
      <c r="AI50" s="16">
        <f>+'MATRIZ (A)'!AI50*AI$168</f>
        <v>1824.3131250877811</v>
      </c>
      <c r="AJ50" s="16">
        <f>+'MATRIZ (A)'!AJ50*AJ$168</f>
        <v>275.90171763424325</v>
      </c>
      <c r="AK50" s="16">
        <f>+'MATRIZ (A)'!AK50*AK$168</f>
        <v>2505.1704790477793</v>
      </c>
      <c r="AL50" s="16">
        <f>+'MATRIZ (A)'!AL50*AL$168</f>
        <v>28.237918298304933</v>
      </c>
      <c r="AM50" s="16">
        <f>+'MATRIZ (A)'!AM50*AM$168</f>
        <v>700.60828632315747</v>
      </c>
      <c r="AN50" s="16">
        <f>+'MATRIZ (A)'!AN50*AN$168</f>
        <v>360.80216969676582</v>
      </c>
      <c r="AO50" s="16">
        <f>+'MATRIZ (A)'!AO50*AO$168</f>
        <v>21116.089586921651</v>
      </c>
      <c r="AP50" s="16">
        <f>+'MATRIZ (A)'!AP50*AP$168</f>
        <v>49832.587329332891</v>
      </c>
      <c r="AQ50" s="16">
        <f>+'MATRIZ (A)'!AQ50*AQ$168</f>
        <v>13.022497713752548</v>
      </c>
      <c r="AR50" s="16">
        <f>+'MATRIZ (A)'!AR50*AR$168</f>
        <v>52.537607902747979</v>
      </c>
      <c r="AS50" s="16">
        <f>+'MATRIZ (A)'!AS50*AS$168</f>
        <v>2.6659389711551378</v>
      </c>
      <c r="AT50" s="16">
        <f>+'MATRIZ (A)'!AT50*AT$168</f>
        <v>1.9191996337833821</v>
      </c>
      <c r="AU50" s="16">
        <f>+'MATRIZ (A)'!AU50*AU$168</f>
        <v>1908.3867959190979</v>
      </c>
      <c r="AV50" s="16">
        <f>+'MATRIZ (A)'!AV50*AV$168</f>
        <v>5648.7403845858689</v>
      </c>
      <c r="AW50" s="16">
        <f>+'MATRIZ (A)'!AW50*AW$168</f>
        <v>274.06415331257773</v>
      </c>
      <c r="AX50" s="16">
        <f>+'MATRIZ (A)'!AX50*AX$168</f>
        <v>31.486862579512731</v>
      </c>
      <c r="AY50" s="16">
        <f>+'MATRIZ (A)'!AY50*AY$168</f>
        <v>4.9643304698064323</v>
      </c>
      <c r="AZ50" s="16">
        <f>+'MATRIZ (A)'!AZ50*AZ$168</f>
        <v>0.64935074911667712</v>
      </c>
      <c r="BA50" s="16">
        <f>+'MATRIZ (A)'!BA50*BA$168</f>
        <v>0.76669190155991584</v>
      </c>
      <c r="BB50" s="16">
        <f>+'MATRIZ (A)'!BB50*BB$168</f>
        <v>7.7321103112833605</v>
      </c>
      <c r="BC50" s="16">
        <f>+'MATRIZ (A)'!BC50*BC$168</f>
        <v>167.2448812283086</v>
      </c>
      <c r="BD50" s="16">
        <f>+'MATRIZ (A)'!BD50*BD$168</f>
        <v>9.9818524758732696</v>
      </c>
      <c r="BE50" s="16">
        <f>+'MATRIZ (A)'!BE50*BE$168</f>
        <v>26.873259648482811</v>
      </c>
      <c r="BF50" s="16">
        <f>+'MATRIZ (A)'!BF50*BF$168</f>
        <v>29.124273031629972</v>
      </c>
      <c r="BG50" s="16">
        <f>+'MATRIZ (A)'!BG50*BG$168</f>
        <v>14.62191529186852</v>
      </c>
      <c r="BH50" s="16">
        <f>+'MATRIZ (A)'!BH50*BH$168</f>
        <v>61.228201148954575</v>
      </c>
      <c r="BI50" s="16">
        <f>+'MATRIZ (A)'!BI50*BI$168</f>
        <v>117.36369353641064</v>
      </c>
      <c r="BJ50" s="16">
        <f>+'MATRIZ (A)'!BJ50*BJ$168</f>
        <v>13.839122349261959</v>
      </c>
      <c r="BK50" s="16">
        <f>+'MATRIZ (A)'!BK50*BK$168</f>
        <v>7.2408787521493654</v>
      </c>
      <c r="BL50" s="16">
        <f>+'MATRIZ (A)'!BL50*BL$168</f>
        <v>3.3928438237339416</v>
      </c>
      <c r="BM50" s="16">
        <f>+'MATRIZ (A)'!BM50*BM$168</f>
        <v>29.627025062450226</v>
      </c>
      <c r="BN50" s="16">
        <f>+'MATRIZ (A)'!BN50*BN$168</f>
        <v>19.578280852866882</v>
      </c>
      <c r="BO50" s="16">
        <f>+'MATRIZ (A)'!BO50*BO$168</f>
        <v>18.324481819421923</v>
      </c>
      <c r="BP50" s="16">
        <f>+'MATRIZ (A)'!BP50*BP$168</f>
        <v>3.9845712240101001</v>
      </c>
      <c r="BQ50" s="16">
        <f>+'MATRIZ (A)'!BQ50*BQ$168</f>
        <v>3.9813652949938598</v>
      </c>
      <c r="BR50" s="16">
        <f>+'MATRIZ (A)'!BR50*BR$168</f>
        <v>25.272775919427456</v>
      </c>
      <c r="BS50" s="16">
        <f>+'MATRIZ (A)'!BS50*BS$168</f>
        <v>2.4344761282095262</v>
      </c>
      <c r="BT50" s="16">
        <f>+'MATRIZ (A)'!BT50*BT$168</f>
        <v>12.437459342660354</v>
      </c>
      <c r="BU50" s="16">
        <f>+'MATRIZ (A)'!BU50*BU$168</f>
        <v>89.555822734269157</v>
      </c>
      <c r="BV50" s="16">
        <f>+'MATRIZ (A)'!BV50*BV$168</f>
        <v>9.4558187580845257</v>
      </c>
      <c r="BW50" s="16">
        <f>+'MATRIZ (A)'!BW50*BW$168</f>
        <v>21.480039586308312</v>
      </c>
      <c r="BX50" s="16">
        <f>+'MATRIZ (A)'!BX50*BX$168</f>
        <v>18.393594346315229</v>
      </c>
      <c r="BY50" s="16">
        <f>+'MATRIZ (A)'!BY50*BY$168</f>
        <v>2.3732560690986277</v>
      </c>
      <c r="BZ50" s="16">
        <f>+'MATRIZ (A)'!BZ50*BZ$168</f>
        <v>1.5495500847834136</v>
      </c>
      <c r="CA50" s="16">
        <f>+'MATRIZ (A)'!CA50*CA$168</f>
        <v>3.5664819928864571</v>
      </c>
      <c r="CB50" s="16">
        <f>+'MATRIZ (A)'!CB50*CB$168</f>
        <v>68.836855325119075</v>
      </c>
      <c r="CC50" s="16">
        <f>+'MATRIZ (A)'!CC50*CC$168</f>
        <v>72.563236311761187</v>
      </c>
      <c r="CD50" s="16">
        <f>+'MATRIZ (A)'!CD50*CD$168</f>
        <v>26.954823672883567</v>
      </c>
      <c r="CE50" s="16">
        <f>+'MATRIZ (A)'!CE50*CE$168</f>
        <v>61.749111548171555</v>
      </c>
      <c r="CF50" s="16">
        <f>+'MATRIZ (A)'!CF50*CF$168</f>
        <v>91.723689320267823</v>
      </c>
      <c r="CG50" s="16">
        <f>+'MATRIZ (A)'!CG50*CG$168</f>
        <v>1076.2900731890284</v>
      </c>
      <c r="CH50" s="16">
        <f>+'MATRIZ (A)'!CH50*CH$168</f>
        <v>24.339860677265971</v>
      </c>
      <c r="CI50" s="16">
        <f>+'MATRIZ (A)'!CI50*CI$168</f>
        <v>0.30922298260816095</v>
      </c>
      <c r="CJ50" s="16">
        <f>+'MATRIZ (A)'!CJ50*CJ$168</f>
        <v>24.283773985324277</v>
      </c>
      <c r="CK50" s="16">
        <f>+'MATRIZ (A)'!CK50*CK$168</f>
        <v>20.944236012704721</v>
      </c>
      <c r="CL50" s="16">
        <f>+'MATRIZ (A)'!CL50*CL$168</f>
        <v>76.322570020079908</v>
      </c>
      <c r="CM50" s="16">
        <f>+'MATRIZ (A)'!CM50*CM$168</f>
        <v>11.661558724589176</v>
      </c>
      <c r="CN50" s="16">
        <f>+'MATRIZ (A)'!CN50*CN$168</f>
        <v>4.3672434245110958</v>
      </c>
      <c r="CO50" s="16">
        <f>+'MATRIZ (A)'!CO50*CO$168</f>
        <v>43.792579882748228</v>
      </c>
      <c r="CP50" s="16">
        <f>+'MATRIZ (A)'!CP50*CP$168</f>
        <v>4.6164871457953733</v>
      </c>
      <c r="CQ50" s="16">
        <f>+'MATRIZ (A)'!CQ50*CQ$168</f>
        <v>5017.5852198943558</v>
      </c>
      <c r="CR50" s="16">
        <f>+'MATRIZ (A)'!CR50*CR$168</f>
        <v>27729.227773179409</v>
      </c>
      <c r="CS50" s="16">
        <f>+'MATRIZ (A)'!CS50*CS$168</f>
        <v>40.160743075678091</v>
      </c>
      <c r="CT50" s="16">
        <f>+'MATRIZ (A)'!CT50*CT$168</f>
        <v>10.451627681346304</v>
      </c>
      <c r="CU50" s="16">
        <f>+'MATRIZ (A)'!CU50*CU$168</f>
        <v>10.912057297234897</v>
      </c>
      <c r="CV50" s="16">
        <f>+'MATRIZ (A)'!CV50*CV$168</f>
        <v>0.29161678131906305</v>
      </c>
      <c r="CW50" s="16">
        <f>+'MATRIZ (A)'!CW50*CW$168</f>
        <v>8.8645622904260382</v>
      </c>
      <c r="CX50" s="16">
        <f>+'MATRIZ (A)'!CX50*CX$168</f>
        <v>2.5087821204265248</v>
      </c>
      <c r="CY50" s="16">
        <f>+'MATRIZ (A)'!CY50*CY$168</f>
        <v>1.7541903496584066</v>
      </c>
      <c r="CZ50" s="16">
        <f>+'MATRIZ (A)'!CZ50*CZ$168</f>
        <v>1.8166138323236785</v>
      </c>
      <c r="DA50" s="16">
        <f>+'MATRIZ (A)'!DA50*DA$168</f>
        <v>37.789242804418173</v>
      </c>
      <c r="DB50" s="16">
        <f>+'MATRIZ (A)'!DB50*DB$168</f>
        <v>8.649441569590687</v>
      </c>
      <c r="DC50" s="16">
        <f>+'MATRIZ (A)'!DC50*DC$168</f>
        <v>5.0839094666577562</v>
      </c>
      <c r="DD50" s="16">
        <f>+'MATRIZ (A)'!DD50*DD$168</f>
        <v>11.996571474748736</v>
      </c>
      <c r="DE50" s="16">
        <f>+'MATRIZ (A)'!DE50*DE$168</f>
        <v>11.416349254297083</v>
      </c>
      <c r="DF50" s="16">
        <f>+'MATRIZ (A)'!DF50*DF$168</f>
        <v>7.211512717477377</v>
      </c>
      <c r="DG50" s="16">
        <f>+'MATRIZ (A)'!DG50*DG$168</f>
        <v>10.541604430326208</v>
      </c>
      <c r="DH50" s="16">
        <f>+'MATRIZ (A)'!DH50*DH$168</f>
        <v>7.0758176880816253</v>
      </c>
      <c r="DI50" s="16">
        <f>+'MATRIZ (A)'!DI50*DI$168</f>
        <v>2.1515386235937637</v>
      </c>
      <c r="DJ50" s="16">
        <f>+'MATRIZ (A)'!DJ50*DJ$168</f>
        <v>3.4259248528058333</v>
      </c>
      <c r="DK50" s="16">
        <f>+'MATRIZ (A)'!DK50*DK$168</f>
        <v>1.9309306566657596</v>
      </c>
      <c r="DL50" s="16">
        <f>+'MATRIZ (A)'!DL50*DL$168</f>
        <v>5.638438873523552</v>
      </c>
      <c r="DM50" s="16">
        <f>+'MATRIZ (A)'!DM50*DM$168</f>
        <v>4.2987815485347799E-3</v>
      </c>
      <c r="DN50" s="16">
        <f>+'MATRIZ (A)'!DN50*DN$168</f>
        <v>0.22491889014463248</v>
      </c>
      <c r="DO50" s="16">
        <f>+'MATRIZ (A)'!DO50*DO$168</f>
        <v>4.3537418109282591</v>
      </c>
      <c r="DP50" s="16">
        <f>+'MATRIZ (A)'!DP50*DP$168</f>
        <v>3.6859953610901428</v>
      </c>
      <c r="DQ50" s="16">
        <f>+'MATRIZ (A)'!DQ50*DQ$168</f>
        <v>5.6536219532901439</v>
      </c>
      <c r="DR50" s="16">
        <f>+'MATRIZ (A)'!DR50*DR$168</f>
        <v>10.649304064063715</v>
      </c>
      <c r="DS50" s="16">
        <f>+'MATRIZ (A)'!DS50*DS$168</f>
        <v>119.46512799973668</v>
      </c>
      <c r="DT50" s="16">
        <f>+'MATRIZ (A)'!DT50*DT$168</f>
        <v>239.57297298033743</v>
      </c>
      <c r="DU50" s="16">
        <f>+'MATRIZ (A)'!DU50*DU$168</f>
        <v>0.27470480848371015</v>
      </c>
      <c r="DV50" s="16">
        <f>+'MATRIZ (A)'!DV50*DV$168</f>
        <v>2070.194095916987</v>
      </c>
      <c r="DW50" s="16">
        <f>+'MATRIZ (A)'!DW50*DW$168</f>
        <v>1057.4909382968601</v>
      </c>
      <c r="DX50" s="16">
        <f>+'MATRIZ (A)'!DX50*DX$168</f>
        <v>4.1015454869468471</v>
      </c>
      <c r="DY50" s="16">
        <f>+'MATRIZ (A)'!DY50*DY$168</f>
        <v>0.63893335808642671</v>
      </c>
      <c r="DZ50" s="16">
        <f>+'MATRIZ (A)'!DZ50*DZ$168</f>
        <v>123.28484344836073</v>
      </c>
      <c r="EA50" s="16">
        <f>+'MATRIZ (A)'!EA50*EA$168</f>
        <v>75.758203728820888</v>
      </c>
      <c r="EB50" s="16">
        <f>+'MATRIZ (A)'!EB50*EB$168</f>
        <v>503.34896347864958</v>
      </c>
      <c r="EC50" s="16">
        <f>+'MATRIZ (A)'!EC50*EC$168</f>
        <v>3.7631473634507651</v>
      </c>
      <c r="ED50" s="16">
        <f>+'MATRIZ (A)'!ED50*ED$168</f>
        <v>0.55846139554856389</v>
      </c>
      <c r="EE50" s="16">
        <f>+'MATRIZ (A)'!EE50*EE$168</f>
        <v>15.813543276748028</v>
      </c>
      <c r="EF50" s="16">
        <f>+'MATRIZ (A)'!EF50*EF$168</f>
        <v>0.36883663214007462</v>
      </c>
      <c r="EG50" s="16">
        <f>+'MATRIZ (A)'!EG50*EG$168</f>
        <v>1.2528624884290265</v>
      </c>
      <c r="EH50" s="16">
        <f>+'MATRIZ (A)'!EH50*EH$168</f>
        <v>0</v>
      </c>
      <c r="EI50" s="18">
        <f t="shared" si="0"/>
        <v>124370.99274987444</v>
      </c>
      <c r="EJ50" s="20">
        <f>+'MATRIZ (I-A) INVERSA'!HY50</f>
        <v>110135.75123107305</v>
      </c>
      <c r="EK50" s="20">
        <f>+'MATRIZ (I-A) INVERSA'!HZ50</f>
        <v>206.70544446674904</v>
      </c>
      <c r="EL50" s="20">
        <f>+'MATRIZ (I-A) INVERSA'!IA50</f>
        <v>712.8326280272878</v>
      </c>
      <c r="EM50" s="20">
        <f>+'MATRIZ (I-A) INVERSA'!IB50</f>
        <v>0</v>
      </c>
      <c r="EN50" s="20">
        <f>+'MATRIZ (I-A) INVERSA'!IC50</f>
        <v>0</v>
      </c>
      <c r="EO50" s="20">
        <f>+'MATRIZ (I-A) INVERSA'!ID50</f>
        <v>0</v>
      </c>
      <c r="EP50" s="20">
        <f>+'MATRIZ (I-A) INVERSA'!IE50</f>
        <v>0</v>
      </c>
      <c r="EQ50" s="20">
        <f>+'MATRIZ (I-A) INVERSA'!IF50</f>
        <v>0</v>
      </c>
      <c r="ER50" s="20">
        <f>+'MATRIZ (I-A) INVERSA'!IG50</f>
        <v>0</v>
      </c>
      <c r="ES50" s="20">
        <f>+'MATRIZ (I-A) INVERSA'!IH50</f>
        <v>0</v>
      </c>
      <c r="ET50" s="20">
        <f>+'MATRIZ (I-A) INVERSA'!II50</f>
        <v>0</v>
      </c>
      <c r="EU50" s="20">
        <f>+'MATRIZ (I-A) INVERSA'!IJ50</f>
        <v>265.98251039424935</v>
      </c>
      <c r="EV50" s="20">
        <f>+'MATRIZ (I-A) INVERSA'!IK50</f>
        <v>468.56774729348831</v>
      </c>
      <c r="EW50" s="20">
        <f>+'MATRIZ (I-A) INVERSA'!IL50</f>
        <v>-1.5378921081577772</v>
      </c>
      <c r="EX50" s="20">
        <f>+'MATRIZ (I-A) INVERSA'!IM50</f>
        <v>29316.867864233962</v>
      </c>
      <c r="EY50" s="20">
        <f>+'MATRIZ (I-A) INVERSA'!IN50</f>
        <v>155.775779762555</v>
      </c>
      <c r="EZ50" s="20">
        <f>+'MATRIZ (I-A) INVERSA'!IO50</f>
        <v>4.0844922725880926</v>
      </c>
      <c r="FA50" s="20">
        <f>+'MATRIZ (I-A) INVERSA'!IP50</f>
        <v>2.9232318956008729</v>
      </c>
      <c r="FB50" s="20">
        <f>+'MATRIZ (I-A) INVERSA'!IQ50</f>
        <v>8.358382251905935</v>
      </c>
      <c r="FC50" s="20">
        <f>+'MATRIZ (I-A) INVERSA'!IR50</f>
        <v>0</v>
      </c>
      <c r="FD50" s="20">
        <f>+'MATRIZ (I-A) INVERSA'!IS50</f>
        <v>29.755124369863324</v>
      </c>
      <c r="FE50" s="20">
        <f>+'MATRIZ (I-A) INVERSA'!IT50</f>
        <v>0.5892426887633071</v>
      </c>
      <c r="FF50" s="20">
        <f>+'MATRIZ (I-A) INVERSA'!IU50</f>
        <v>0</v>
      </c>
      <c r="FG50" s="18">
        <f t="shared" si="2"/>
        <v>141306.65578662191</v>
      </c>
      <c r="FH50" s="17">
        <f t="shared" si="1"/>
        <v>265677.64853649633</v>
      </c>
      <c r="FI50" s="28"/>
      <c r="FJ50" s="17">
        <v>265677.64853649633</v>
      </c>
      <c r="FK50" s="48">
        <f t="shared" si="3"/>
        <v>0</v>
      </c>
      <c r="FM50" s="46">
        <f>+IFERROR((FH50/'MIP 2017'!FH50*100-100),0)</f>
        <v>0.59285415853615575</v>
      </c>
      <c r="FP50" s="15">
        <f t="shared" si="4"/>
        <v>919.5380724940369</v>
      </c>
      <c r="FQ50" s="15">
        <f t="shared" si="5"/>
        <v>0</v>
      </c>
      <c r="FR50" s="15">
        <f t="shared" si="6"/>
        <v>201.48625324127653</v>
      </c>
    </row>
    <row r="51" spans="1:174" s="7" customFormat="1" ht="21.95" customHeight="1" thickBot="1" x14ac:dyDescent="0.25">
      <c r="A51" s="137" t="s">
        <v>159</v>
      </c>
      <c r="B51" s="138" t="s">
        <v>160</v>
      </c>
      <c r="C51" s="16">
        <f>+'MATRIZ (A)'!C51*C$168</f>
        <v>0.35372328142202547</v>
      </c>
      <c r="D51" s="16">
        <f>+'MATRIZ (A)'!D51*D$168</f>
        <v>4.692204850193285E-2</v>
      </c>
      <c r="E51" s="16">
        <f>+'MATRIZ (A)'!E51*E$168</f>
        <v>0.16969855898749156</v>
      </c>
      <c r="F51" s="16">
        <f>+'MATRIZ (A)'!F51*F$168</f>
        <v>2.5081432890685482</v>
      </c>
      <c r="G51" s="16">
        <f>+'MATRIZ (A)'!G51*G$168</f>
        <v>2.4169921320727847</v>
      </c>
      <c r="H51" s="16">
        <f>+'MATRIZ (A)'!H51*H$168</f>
        <v>0.88748123718604788</v>
      </c>
      <c r="I51" s="16">
        <f>+'MATRIZ (A)'!I51*I$168</f>
        <v>0.26968574882734347</v>
      </c>
      <c r="J51" s="16">
        <f>+'MATRIZ (A)'!J51*J$168</f>
        <v>2.6601730489814859</v>
      </c>
      <c r="K51" s="16">
        <f>+'MATRIZ (A)'!K51*K$168</f>
        <v>2.3673311394074696</v>
      </c>
      <c r="L51" s="16">
        <f>+'MATRIZ (A)'!L51*L$168</f>
        <v>3.1554565674856208</v>
      </c>
      <c r="M51" s="16">
        <f>+'MATRIZ (A)'!M51*M$168</f>
        <v>3.1365420836209843</v>
      </c>
      <c r="N51" s="16">
        <f>+'MATRIZ (A)'!N51*N$168</f>
        <v>2.2588108749397349</v>
      </c>
      <c r="O51" s="16">
        <f>+'MATRIZ (A)'!O51*O$168</f>
        <v>1.6723522333275944</v>
      </c>
      <c r="P51" s="16">
        <f>+'MATRIZ (A)'!P51*P$168</f>
        <v>19.401082125233451</v>
      </c>
      <c r="Q51" s="16">
        <f>+'MATRIZ (A)'!Q51*Q$168</f>
        <v>0.63033608543363395</v>
      </c>
      <c r="R51" s="16">
        <f>+'MATRIZ (A)'!R51*R$168</f>
        <v>36.792213297733106</v>
      </c>
      <c r="S51" s="16">
        <f>+'MATRIZ (A)'!S51*S$168</f>
        <v>2.6240616173833895</v>
      </c>
      <c r="T51" s="16">
        <f>+'MATRIZ (A)'!T51*T$168</f>
        <v>5.8088193936276982</v>
      </c>
      <c r="U51" s="16">
        <f>+'MATRIZ (A)'!U51*U$168</f>
        <v>3.9056033364734515</v>
      </c>
      <c r="V51" s="16">
        <f>+'MATRIZ (A)'!V51*V$168</f>
        <v>0.59042011576881193</v>
      </c>
      <c r="W51" s="16">
        <f>+'MATRIZ (A)'!W51*W$168</f>
        <v>2.1409047086225375</v>
      </c>
      <c r="X51" s="16">
        <f>+'MATRIZ (A)'!X51*X$168</f>
        <v>33.485286509005178</v>
      </c>
      <c r="Y51" s="16">
        <f>+'MATRIZ (A)'!Y51*Y$168</f>
        <v>6.9317395786849874</v>
      </c>
      <c r="Z51" s="16">
        <f>+'MATRIZ (A)'!Z51*Z$168</f>
        <v>14.945947220390682</v>
      </c>
      <c r="AA51" s="16">
        <f>+'MATRIZ (A)'!AA51*AA$168</f>
        <v>1.0557850858291173</v>
      </c>
      <c r="AB51" s="16">
        <f>+'MATRIZ (A)'!AB51*AB$168</f>
        <v>10.109335888501509</v>
      </c>
      <c r="AC51" s="16">
        <f>+'MATRIZ (A)'!AC51*AC$168</f>
        <v>0.58450603693716818</v>
      </c>
      <c r="AD51" s="16">
        <f>+'MATRIZ (A)'!AD51*AD$168</f>
        <v>25.865099855323152</v>
      </c>
      <c r="AE51" s="16">
        <f>+'MATRIZ (A)'!AE51*AE$168</f>
        <v>10.880990063963313</v>
      </c>
      <c r="AF51" s="16">
        <f>+'MATRIZ (A)'!AF51*AF$168</f>
        <v>91.390400580673671</v>
      </c>
      <c r="AG51" s="16">
        <f>+'MATRIZ (A)'!AG51*AG$168</f>
        <v>7.9599192285328951E-3</v>
      </c>
      <c r="AH51" s="16">
        <f>+'MATRIZ (A)'!AH51*AH$168</f>
        <v>0.36870449674512534</v>
      </c>
      <c r="AI51" s="16">
        <f>+'MATRIZ (A)'!AI51*AI$168</f>
        <v>630.7244902032005</v>
      </c>
      <c r="AJ51" s="16">
        <f>+'MATRIZ (A)'!AJ51*AJ$168</f>
        <v>18.909455724109787</v>
      </c>
      <c r="AK51" s="16">
        <f>+'MATRIZ (A)'!AK51*AK$168</f>
        <v>79.092142626639088</v>
      </c>
      <c r="AL51" s="16">
        <f>+'MATRIZ (A)'!AL51*AL$168</f>
        <v>92.625532640683502</v>
      </c>
      <c r="AM51" s="16">
        <f>+'MATRIZ (A)'!AM51*AM$168</f>
        <v>1134.4981202608678</v>
      </c>
      <c r="AN51" s="16">
        <f>+'MATRIZ (A)'!AN51*AN$168</f>
        <v>10.185008448845432</v>
      </c>
      <c r="AO51" s="16">
        <f>+'MATRIZ (A)'!AO51*AO$168</f>
        <v>283.65366568188756</v>
      </c>
      <c r="AP51" s="16">
        <f>+'MATRIZ (A)'!AP51*AP$168</f>
        <v>9267.6038669420741</v>
      </c>
      <c r="AQ51" s="16">
        <f>+'MATRIZ (A)'!AQ51*AQ$168</f>
        <v>167.789013137377</v>
      </c>
      <c r="AR51" s="16">
        <f>+'MATRIZ (A)'!AR51*AR$168</f>
        <v>2.7685298995948795</v>
      </c>
      <c r="AS51" s="16">
        <f>+'MATRIZ (A)'!AS51*AS$168</f>
        <v>8.3932366389263198</v>
      </c>
      <c r="AT51" s="16">
        <f>+'MATRIZ (A)'!AT51*AT$168</f>
        <v>2.7021835722614234</v>
      </c>
      <c r="AU51" s="16">
        <f>+'MATRIZ (A)'!AU51*AU$168</f>
        <v>240.65548434037285</v>
      </c>
      <c r="AV51" s="16">
        <f>+'MATRIZ (A)'!AV51*AV$168</f>
        <v>690.400256491611</v>
      </c>
      <c r="AW51" s="16">
        <f>+'MATRIZ (A)'!AW51*AW$168</f>
        <v>56.977380375203687</v>
      </c>
      <c r="AX51" s="16">
        <f>+'MATRIZ (A)'!AX51*AX$168</f>
        <v>18.532237801784348</v>
      </c>
      <c r="AY51" s="16">
        <f>+'MATRIZ (A)'!AY51*AY$168</f>
        <v>16.853425786528508</v>
      </c>
      <c r="AZ51" s="16">
        <f>+'MATRIZ (A)'!AZ51*AZ$168</f>
        <v>0.54925308391383854</v>
      </c>
      <c r="BA51" s="16">
        <f>+'MATRIZ (A)'!BA51*BA$168</f>
        <v>5.1307367069982828</v>
      </c>
      <c r="BB51" s="16">
        <f>+'MATRIZ (A)'!BB51*BB$168</f>
        <v>5.8128683574386635</v>
      </c>
      <c r="BC51" s="16">
        <f>+'MATRIZ (A)'!BC51*BC$168</f>
        <v>39.071594227863777</v>
      </c>
      <c r="BD51" s="16">
        <f>+'MATRIZ (A)'!BD51*BD$168</f>
        <v>50.933436293620552</v>
      </c>
      <c r="BE51" s="16">
        <f>+'MATRIZ (A)'!BE51*BE$168</f>
        <v>25.775060429318518</v>
      </c>
      <c r="BF51" s="16">
        <f>+'MATRIZ (A)'!BF51*BF$168</f>
        <v>94.099027714411278</v>
      </c>
      <c r="BG51" s="16">
        <f>+'MATRIZ (A)'!BG51*BG$168</f>
        <v>13.100095764049499</v>
      </c>
      <c r="BH51" s="16">
        <f>+'MATRIZ (A)'!BH51*BH$168</f>
        <v>24.858135273557384</v>
      </c>
      <c r="BI51" s="16">
        <f>+'MATRIZ (A)'!BI51*BI$168</f>
        <v>24.691061706844806</v>
      </c>
      <c r="BJ51" s="16">
        <f>+'MATRIZ (A)'!BJ51*BJ$168</f>
        <v>12.168462088370072</v>
      </c>
      <c r="BK51" s="16">
        <f>+'MATRIZ (A)'!BK51*BK$168</f>
        <v>5.3274482786241055</v>
      </c>
      <c r="BL51" s="16">
        <f>+'MATRIZ (A)'!BL51*BL$168</f>
        <v>3.0809615841695854</v>
      </c>
      <c r="BM51" s="16">
        <f>+'MATRIZ (A)'!BM51*BM$168</f>
        <v>121.24111615151088</v>
      </c>
      <c r="BN51" s="16">
        <f>+'MATRIZ (A)'!BN51*BN$168</f>
        <v>34.293429632922731</v>
      </c>
      <c r="BO51" s="16">
        <f>+'MATRIZ (A)'!BO51*BO$168</f>
        <v>13.289147001902622</v>
      </c>
      <c r="BP51" s="16">
        <f>+'MATRIZ (A)'!BP51*BP$168</f>
        <v>6.681793717535049</v>
      </c>
      <c r="BQ51" s="16">
        <f>+'MATRIZ (A)'!BQ51*BQ$168</f>
        <v>15.462492417053548</v>
      </c>
      <c r="BR51" s="16">
        <f>+'MATRIZ (A)'!BR51*BR$168</f>
        <v>24.90833500730211</v>
      </c>
      <c r="BS51" s="16">
        <f>+'MATRIZ (A)'!BS51*BS$168</f>
        <v>2.7659345989337734</v>
      </c>
      <c r="BT51" s="16">
        <f>+'MATRIZ (A)'!BT51*BT$168</f>
        <v>48.327890862335188</v>
      </c>
      <c r="BU51" s="16">
        <f>+'MATRIZ (A)'!BU51*BU$168</f>
        <v>74.447547638582222</v>
      </c>
      <c r="BV51" s="16">
        <f>+'MATRIZ (A)'!BV51*BV$168</f>
        <v>25.393106879043152</v>
      </c>
      <c r="BW51" s="16">
        <f>+'MATRIZ (A)'!BW51*BW$168</f>
        <v>26.827965499739239</v>
      </c>
      <c r="BX51" s="16">
        <f>+'MATRIZ (A)'!BX51*BX$168</f>
        <v>35.216924030608567</v>
      </c>
      <c r="BY51" s="16">
        <f>+'MATRIZ (A)'!BY51*BY$168</f>
        <v>7.5286224330718428</v>
      </c>
      <c r="BZ51" s="16">
        <f>+'MATRIZ (A)'!BZ51*BZ$168</f>
        <v>1.5687961272599431</v>
      </c>
      <c r="CA51" s="16">
        <f>+'MATRIZ (A)'!CA51*CA$168</f>
        <v>3.8187011817950407</v>
      </c>
      <c r="CB51" s="16">
        <f>+'MATRIZ (A)'!CB51*CB$168</f>
        <v>62.070077944245988</v>
      </c>
      <c r="CC51" s="16">
        <f>+'MATRIZ (A)'!CC51*CC$168</f>
        <v>63.626383976792532</v>
      </c>
      <c r="CD51" s="16">
        <f>+'MATRIZ (A)'!CD51*CD$168</f>
        <v>24.24330766683498</v>
      </c>
      <c r="CE51" s="16">
        <f>+'MATRIZ (A)'!CE51*CE$168</f>
        <v>52.296722778897589</v>
      </c>
      <c r="CF51" s="16">
        <f>+'MATRIZ (A)'!CF51*CF$168</f>
        <v>88.128644178632314</v>
      </c>
      <c r="CG51" s="16">
        <f>+'MATRIZ (A)'!CG51*CG$168</f>
        <v>614.31914313035031</v>
      </c>
      <c r="CH51" s="16">
        <f>+'MATRIZ (A)'!CH51*CH$168</f>
        <v>20.874838129237869</v>
      </c>
      <c r="CI51" s="16">
        <f>+'MATRIZ (A)'!CI51*CI$168</f>
        <v>0.87346339656371741</v>
      </c>
      <c r="CJ51" s="16">
        <f>+'MATRIZ (A)'!CJ51*CJ$168</f>
        <v>33.443440890801462</v>
      </c>
      <c r="CK51" s="16">
        <f>+'MATRIZ (A)'!CK51*CK$168</f>
        <v>19.710071980013581</v>
      </c>
      <c r="CL51" s="16">
        <f>+'MATRIZ (A)'!CL51*CL$168</f>
        <v>34.388914967530255</v>
      </c>
      <c r="CM51" s="16">
        <f>+'MATRIZ (A)'!CM51*CM$168</f>
        <v>17.79156317791643</v>
      </c>
      <c r="CN51" s="16">
        <f>+'MATRIZ (A)'!CN51*CN$168</f>
        <v>14.452983840121913</v>
      </c>
      <c r="CO51" s="16">
        <f>+'MATRIZ (A)'!CO51*CO$168</f>
        <v>44.717099382540653</v>
      </c>
      <c r="CP51" s="16">
        <f>+'MATRIZ (A)'!CP51*CP$168</f>
        <v>2.9732623071502284</v>
      </c>
      <c r="CQ51" s="16">
        <f>+'MATRIZ (A)'!CQ51*CQ$168</f>
        <v>1846.5516438437849</v>
      </c>
      <c r="CR51" s="16">
        <f>+'MATRIZ (A)'!CR51*CR$168</f>
        <v>8992.3693589715167</v>
      </c>
      <c r="CS51" s="16">
        <f>+'MATRIZ (A)'!CS51*CS$168</f>
        <v>11.558941475704183</v>
      </c>
      <c r="CT51" s="16">
        <f>+'MATRIZ (A)'!CT51*CT$168</f>
        <v>112.32243356437991</v>
      </c>
      <c r="CU51" s="16">
        <f>+'MATRIZ (A)'!CU51*CU$168</f>
        <v>100.87447994582239</v>
      </c>
      <c r="CV51" s="16">
        <f>+'MATRIZ (A)'!CV51*CV$168</f>
        <v>1.3523925036041711</v>
      </c>
      <c r="CW51" s="16">
        <f>+'MATRIZ (A)'!CW51*CW$168</f>
        <v>122.18670774174444</v>
      </c>
      <c r="CX51" s="16">
        <f>+'MATRIZ (A)'!CX51*CX$168</f>
        <v>66.050921068632675</v>
      </c>
      <c r="CY51" s="16">
        <f>+'MATRIZ (A)'!CY51*CY$168</f>
        <v>26.989485243995979</v>
      </c>
      <c r="CZ51" s="16">
        <f>+'MATRIZ (A)'!CZ51*CZ$168</f>
        <v>16.591880358076562</v>
      </c>
      <c r="DA51" s="16">
        <f>+'MATRIZ (A)'!DA51*DA$168</f>
        <v>55.843986074376907</v>
      </c>
      <c r="DB51" s="16">
        <f>+'MATRIZ (A)'!DB51*DB$168</f>
        <v>160.88639089181791</v>
      </c>
      <c r="DC51" s="16">
        <f>+'MATRIZ (A)'!DC51*DC$168</f>
        <v>56.615394630640061</v>
      </c>
      <c r="DD51" s="16">
        <f>+'MATRIZ (A)'!DD51*DD$168</f>
        <v>175.83023515101809</v>
      </c>
      <c r="DE51" s="16">
        <f>+'MATRIZ (A)'!DE51*DE$168</f>
        <v>54.390626830546253</v>
      </c>
      <c r="DF51" s="16">
        <f>+'MATRIZ (A)'!DF51*DF$168</f>
        <v>123.04668534363903</v>
      </c>
      <c r="DG51" s="16">
        <f>+'MATRIZ (A)'!DG51*DG$168</f>
        <v>156.11485431153599</v>
      </c>
      <c r="DH51" s="16">
        <f>+'MATRIZ (A)'!DH51*DH$168</f>
        <v>24.471446452429685</v>
      </c>
      <c r="DI51" s="16">
        <f>+'MATRIZ (A)'!DI51*DI$168</f>
        <v>1.9252183065574655</v>
      </c>
      <c r="DJ51" s="16">
        <f>+'MATRIZ (A)'!DJ51*DJ$168</f>
        <v>11.168685862708134</v>
      </c>
      <c r="DK51" s="16">
        <f>+'MATRIZ (A)'!DK51*DK$168</f>
        <v>3.1163747211825621</v>
      </c>
      <c r="DL51" s="16">
        <f>+'MATRIZ (A)'!DL51*DL$168</f>
        <v>16.1471138973805</v>
      </c>
      <c r="DM51" s="16">
        <f>+'MATRIZ (A)'!DM51*DM$168</f>
        <v>3.9644209995333884E-2</v>
      </c>
      <c r="DN51" s="16">
        <f>+'MATRIZ (A)'!DN51*DN$168</f>
        <v>0.1707132364803782</v>
      </c>
      <c r="DO51" s="16">
        <f>+'MATRIZ (A)'!DO51*DO$168</f>
        <v>50.970288905777061</v>
      </c>
      <c r="DP51" s="16">
        <f>+'MATRIZ (A)'!DP51*DP$168</f>
        <v>14.583874023763103</v>
      </c>
      <c r="DQ51" s="16">
        <f>+'MATRIZ (A)'!DQ51*DQ$168</f>
        <v>30.591231885891062</v>
      </c>
      <c r="DR51" s="16">
        <f>+'MATRIZ (A)'!DR51*DR$168</f>
        <v>99.2083361884645</v>
      </c>
      <c r="DS51" s="16">
        <f>+'MATRIZ (A)'!DS51*DS$168</f>
        <v>722.20055719565232</v>
      </c>
      <c r="DT51" s="16">
        <f>+'MATRIZ (A)'!DT51*DT$168</f>
        <v>721.91020964710083</v>
      </c>
      <c r="DU51" s="16">
        <f>+'MATRIZ (A)'!DU51*DU$168</f>
        <v>9.5553815842387664</v>
      </c>
      <c r="DV51" s="16">
        <f>+'MATRIZ (A)'!DV51*DV$168</f>
        <v>2402.0821328044667</v>
      </c>
      <c r="DW51" s="16">
        <f>+'MATRIZ (A)'!DW51*DW$168</f>
        <v>1127.2131364357099</v>
      </c>
      <c r="DX51" s="16">
        <f>+'MATRIZ (A)'!DX51*DX$168</f>
        <v>5.3494181893882207</v>
      </c>
      <c r="DY51" s="16">
        <f>+'MATRIZ (A)'!DY51*DY$168</f>
        <v>0.73369887229577513</v>
      </c>
      <c r="DZ51" s="16">
        <f>+'MATRIZ (A)'!DZ51*DZ$168</f>
        <v>98.218394404793287</v>
      </c>
      <c r="EA51" s="16">
        <f>+'MATRIZ (A)'!EA51*EA$168</f>
        <v>33.625551361114582</v>
      </c>
      <c r="EB51" s="16">
        <f>+'MATRIZ (A)'!EB51*EB$168</f>
        <v>617.56076785292146</v>
      </c>
      <c r="EC51" s="16">
        <f>+'MATRIZ (A)'!EC51*EC$168</f>
        <v>8.6367762125720056</v>
      </c>
      <c r="ED51" s="16">
        <f>+'MATRIZ (A)'!ED51*ED$168</f>
        <v>3.3246505454349724</v>
      </c>
      <c r="EE51" s="16">
        <f>+'MATRIZ (A)'!EE51*EE$168</f>
        <v>366.76641824757661</v>
      </c>
      <c r="EF51" s="16">
        <f>+'MATRIZ (A)'!EF51*EF$168</f>
        <v>0.35098095903102228</v>
      </c>
      <c r="EG51" s="16">
        <f>+'MATRIZ (A)'!EG51*EG$168</f>
        <v>1.754510891844711</v>
      </c>
      <c r="EH51" s="16">
        <f>+'MATRIZ (A)'!EH51*EH$168</f>
        <v>0</v>
      </c>
      <c r="EI51" s="18">
        <f t="shared" si="0"/>
        <v>33303.318332013361</v>
      </c>
      <c r="EJ51" s="20">
        <f>+'MATRIZ (I-A) INVERSA'!HY51</f>
        <v>332149.42742411065</v>
      </c>
      <c r="EK51" s="20">
        <f>+'MATRIZ (I-A) INVERSA'!HZ51</f>
        <v>257.82252343236195</v>
      </c>
      <c r="EL51" s="20">
        <f>+'MATRIZ (I-A) INVERSA'!IA51</f>
        <v>889.11207644790181</v>
      </c>
      <c r="EM51" s="20">
        <f>+'MATRIZ (I-A) INVERSA'!IB51</f>
        <v>1055.2002016865931</v>
      </c>
      <c r="EN51" s="20">
        <f>+'MATRIZ (I-A) INVERSA'!IC51</f>
        <v>0</v>
      </c>
      <c r="EO51" s="20">
        <f>+'MATRIZ (I-A) INVERSA'!ID51</f>
        <v>0</v>
      </c>
      <c r="EP51" s="20">
        <f>+'MATRIZ (I-A) INVERSA'!IE51</f>
        <v>0</v>
      </c>
      <c r="EQ51" s="20">
        <f>+'MATRIZ (I-A) INVERSA'!IF51</f>
        <v>0</v>
      </c>
      <c r="ER51" s="20">
        <f>+'MATRIZ (I-A) INVERSA'!IG51</f>
        <v>0</v>
      </c>
      <c r="ES51" s="20">
        <f>+'MATRIZ (I-A) INVERSA'!IH51</f>
        <v>0</v>
      </c>
      <c r="ET51" s="20">
        <f>+'MATRIZ (I-A) INVERSA'!II51</f>
        <v>0</v>
      </c>
      <c r="EU51" s="20">
        <f>+'MATRIZ (I-A) INVERSA'!IJ51</f>
        <v>60.551590571214824</v>
      </c>
      <c r="EV51" s="20">
        <f>+'MATRIZ (I-A) INVERSA'!IK51</f>
        <v>440.86169535360284</v>
      </c>
      <c r="EW51" s="20">
        <f>+'MATRIZ (I-A) INVERSA'!IL51</f>
        <v>1.8000739807572785</v>
      </c>
      <c r="EX51" s="20">
        <f>+'MATRIZ (I-A) INVERSA'!IM51</f>
        <v>48571.483660095299</v>
      </c>
      <c r="EY51" s="20">
        <f>+'MATRIZ (I-A) INVERSA'!IN51</f>
        <v>147.60561580032316</v>
      </c>
      <c r="EZ51" s="20">
        <f>+'MATRIZ (I-A) INVERSA'!IO51</f>
        <v>3.8702678814768401</v>
      </c>
      <c r="FA51" s="20">
        <f>+'MATRIZ (I-A) INVERSA'!IP51</f>
        <v>2.7699135561061849</v>
      </c>
      <c r="FB51" s="20">
        <f>+'MATRIZ (I-A) INVERSA'!IQ51</f>
        <v>7.9199998951546338</v>
      </c>
      <c r="FC51" s="20">
        <f>+'MATRIZ (I-A) INVERSA'!IR51</f>
        <v>0</v>
      </c>
      <c r="FD51" s="20">
        <f>+'MATRIZ (I-A) INVERSA'!IS51</f>
        <v>28.194520756201804</v>
      </c>
      <c r="FE51" s="20">
        <f>+'MATRIZ (I-A) INVERSA'!IT51</f>
        <v>0.55833795255796914</v>
      </c>
      <c r="FF51" s="20">
        <f>+'MATRIZ (I-A) INVERSA'!IU51</f>
        <v>0</v>
      </c>
      <c r="FG51" s="18">
        <f t="shared" si="2"/>
        <v>383617.17790152022</v>
      </c>
      <c r="FH51" s="17">
        <f t="shared" si="1"/>
        <v>416920.4962335336</v>
      </c>
      <c r="FI51" s="28"/>
      <c r="FJ51" s="17">
        <v>416920.49623353378</v>
      </c>
      <c r="FK51" s="48">
        <f t="shared" si="3"/>
        <v>0</v>
      </c>
      <c r="FM51" s="46">
        <f>+IFERROR((FH51/'MIP 2017'!FH51*100-100),0)</f>
        <v>0.12497514858438308</v>
      </c>
      <c r="FP51" s="15">
        <f t="shared" si="4"/>
        <v>1146.9345998802637</v>
      </c>
      <c r="FQ51" s="15">
        <f t="shared" si="5"/>
        <v>0</v>
      </c>
      <c r="FR51" s="15">
        <f t="shared" si="6"/>
        <v>190.91865584182059</v>
      </c>
    </row>
    <row r="52" spans="1:174" s="7" customFormat="1" ht="21.95" customHeight="1" thickBot="1" x14ac:dyDescent="0.25">
      <c r="A52" s="137" t="s">
        <v>161</v>
      </c>
      <c r="B52" s="138" t="s">
        <v>162</v>
      </c>
      <c r="C52" s="16">
        <f>+'MATRIZ (A)'!C52*C$168</f>
        <v>48.594359981445926</v>
      </c>
      <c r="D52" s="16">
        <f>+'MATRIZ (A)'!D52*D$168</f>
        <v>14.322578458030691</v>
      </c>
      <c r="E52" s="16">
        <f>+'MATRIZ (A)'!E52*E$168</f>
        <v>30.35702524870166</v>
      </c>
      <c r="F52" s="16">
        <f>+'MATRIZ (A)'!F52*F$168</f>
        <v>674.7602497913432</v>
      </c>
      <c r="G52" s="16">
        <f>+'MATRIZ (A)'!G52*G$168</f>
        <v>125.56963965200757</v>
      </c>
      <c r="H52" s="16">
        <f>+'MATRIZ (A)'!H52*H$168</f>
        <v>93.871554560560256</v>
      </c>
      <c r="I52" s="16">
        <f>+'MATRIZ (A)'!I52*I$168</f>
        <v>30.132215509979467</v>
      </c>
      <c r="J52" s="16">
        <f>+'MATRIZ (A)'!J52*J$168</f>
        <v>172.73224834359007</v>
      </c>
      <c r="K52" s="16">
        <f>+'MATRIZ (A)'!K52*K$168</f>
        <v>336.90356373030909</v>
      </c>
      <c r="L52" s="16">
        <f>+'MATRIZ (A)'!L52*L$168</f>
        <v>329.78300709634959</v>
      </c>
      <c r="M52" s="16">
        <f>+'MATRIZ (A)'!M52*M$168</f>
        <v>1066.9477674828556</v>
      </c>
      <c r="N52" s="16">
        <f>+'MATRIZ (A)'!N52*N$168</f>
        <v>46.6625098142284</v>
      </c>
      <c r="O52" s="16">
        <f>+'MATRIZ (A)'!O52*O$168</f>
        <v>114.38374086759401</v>
      </c>
      <c r="P52" s="16">
        <f>+'MATRIZ (A)'!P52*P$168</f>
        <v>794.01660854313172</v>
      </c>
      <c r="Q52" s="16">
        <f>+'MATRIZ (A)'!Q52*Q$168</f>
        <v>135.99223861593487</v>
      </c>
      <c r="R52" s="16">
        <f>+'MATRIZ (A)'!R52*R$168</f>
        <v>1341.8275071729659</v>
      </c>
      <c r="S52" s="16">
        <f>+'MATRIZ (A)'!S52*S$168</f>
        <v>723.66863866778067</v>
      </c>
      <c r="T52" s="16">
        <f>+'MATRIZ (A)'!T52*T$168</f>
        <v>1929.3746285431621</v>
      </c>
      <c r="U52" s="16">
        <f>+'MATRIZ (A)'!U52*U$168</f>
        <v>724.2017828265997</v>
      </c>
      <c r="V52" s="16">
        <f>+'MATRIZ (A)'!V52*V$168</f>
        <v>54.524616975516828</v>
      </c>
      <c r="W52" s="16">
        <f>+'MATRIZ (A)'!W52*W$168</f>
        <v>126.37804683073827</v>
      </c>
      <c r="X52" s="16">
        <f>+'MATRIZ (A)'!X52*X$168</f>
        <v>3166.8055460661135</v>
      </c>
      <c r="Y52" s="16">
        <f>+'MATRIZ (A)'!Y52*Y$168</f>
        <v>10.468236648205771</v>
      </c>
      <c r="Z52" s="16">
        <f>+'MATRIZ (A)'!Z52*Z$168</f>
        <v>147.85690700135476</v>
      </c>
      <c r="AA52" s="16">
        <f>+'MATRIZ (A)'!AA52*AA$168</f>
        <v>389.33074815689264</v>
      </c>
      <c r="AB52" s="16">
        <f>+'MATRIZ (A)'!AB52*AB$168</f>
        <v>278.93728301800093</v>
      </c>
      <c r="AC52" s="16">
        <f>+'MATRIZ (A)'!AC52*AC$168</f>
        <v>11.757271233720145</v>
      </c>
      <c r="AD52" s="16">
        <f>+'MATRIZ (A)'!AD52*AD$168</f>
        <v>17.361748641418568</v>
      </c>
      <c r="AE52" s="16">
        <f>+'MATRIZ (A)'!AE52*AE$168</f>
        <v>25.445130435261635</v>
      </c>
      <c r="AF52" s="16">
        <f>+'MATRIZ (A)'!AF52*AF$168</f>
        <v>61.758041885660944</v>
      </c>
      <c r="AG52" s="16">
        <f>+'MATRIZ (A)'!AG52*AG$168</f>
        <v>1.8209142102615218E-3</v>
      </c>
      <c r="AH52" s="16">
        <f>+'MATRIZ (A)'!AH52*AH$168</f>
        <v>4.3788782533905524</v>
      </c>
      <c r="AI52" s="16">
        <f>+'MATRIZ (A)'!AI52*AI$168</f>
        <v>924.20941699773653</v>
      </c>
      <c r="AJ52" s="16">
        <f>+'MATRIZ (A)'!AJ52*AJ$168</f>
        <v>24.529315106168728</v>
      </c>
      <c r="AK52" s="16">
        <f>+'MATRIZ (A)'!AK52*AK$168</f>
        <v>2777.0415189539458</v>
      </c>
      <c r="AL52" s="16">
        <f>+'MATRIZ (A)'!AL52*AL$168</f>
        <v>657.49368396539217</v>
      </c>
      <c r="AM52" s="16">
        <f>+'MATRIZ (A)'!AM52*AM$168</f>
        <v>3116.6602318590212</v>
      </c>
      <c r="AN52" s="16">
        <f>+'MATRIZ (A)'!AN52*AN$168</f>
        <v>1389.4754475166146</v>
      </c>
      <c r="AO52" s="16">
        <f>+'MATRIZ (A)'!AO52*AO$168</f>
        <v>1797.333910213697</v>
      </c>
      <c r="AP52" s="16">
        <f>+'MATRIZ (A)'!AP52*AP$168</f>
        <v>4063.8583507785961</v>
      </c>
      <c r="AQ52" s="16">
        <f>+'MATRIZ (A)'!AQ52*AQ$168</f>
        <v>31647.91515151312</v>
      </c>
      <c r="AR52" s="16">
        <f>+'MATRIZ (A)'!AR52*AR$168</f>
        <v>1206.4954441774457</v>
      </c>
      <c r="AS52" s="16">
        <f>+'MATRIZ (A)'!AS52*AS$168</f>
        <v>301.64759709074076</v>
      </c>
      <c r="AT52" s="16">
        <f>+'MATRIZ (A)'!AT52*AT$168</f>
        <v>1890.5539759571827</v>
      </c>
      <c r="AU52" s="16">
        <f>+'MATRIZ (A)'!AU52*AU$168</f>
        <v>2213.3527823806453</v>
      </c>
      <c r="AV52" s="16">
        <f>+'MATRIZ (A)'!AV52*AV$168</f>
        <v>657.85759471746474</v>
      </c>
      <c r="AW52" s="16">
        <f>+'MATRIZ (A)'!AW52*AW$168</f>
        <v>9881.4574651321218</v>
      </c>
      <c r="AX52" s="16">
        <f>+'MATRIZ (A)'!AX52*AX$168</f>
        <v>35.062303959012205</v>
      </c>
      <c r="AY52" s="16">
        <f>+'MATRIZ (A)'!AY52*AY$168</f>
        <v>29.50943843189804</v>
      </c>
      <c r="AZ52" s="16">
        <f>+'MATRIZ (A)'!AZ52*AZ$168</f>
        <v>1.0050339481366224</v>
      </c>
      <c r="BA52" s="16">
        <f>+'MATRIZ (A)'!BA52*BA$168</f>
        <v>9.1819176681631749</v>
      </c>
      <c r="BB52" s="16">
        <f>+'MATRIZ (A)'!BB52*BB$168</f>
        <v>12.110740137843989</v>
      </c>
      <c r="BC52" s="16">
        <f>+'MATRIZ (A)'!BC52*BC$168</f>
        <v>67.671379048682084</v>
      </c>
      <c r="BD52" s="16">
        <f>+'MATRIZ (A)'!BD52*BD$168</f>
        <v>85.694558940987292</v>
      </c>
      <c r="BE52" s="16">
        <f>+'MATRIZ (A)'!BE52*BE$168</f>
        <v>401.36467310588444</v>
      </c>
      <c r="BF52" s="16">
        <f>+'MATRIZ (A)'!BF52*BF$168</f>
        <v>222.14084106955556</v>
      </c>
      <c r="BG52" s="16">
        <f>+'MATRIZ (A)'!BG52*BG$168</f>
        <v>257.60357867118665</v>
      </c>
      <c r="BH52" s="16">
        <f>+'MATRIZ (A)'!BH52*BH$168</f>
        <v>543.1404489723285</v>
      </c>
      <c r="BI52" s="16">
        <f>+'MATRIZ (A)'!BI52*BI$168</f>
        <v>224.34561661718593</v>
      </c>
      <c r="BJ52" s="16">
        <f>+'MATRIZ (A)'!BJ52*BJ$168</f>
        <v>12.820365516523083</v>
      </c>
      <c r="BK52" s="16">
        <f>+'MATRIZ (A)'!BK52*BK$168</f>
        <v>16.610451484780455</v>
      </c>
      <c r="BL52" s="16">
        <f>+'MATRIZ (A)'!BL52*BL$168</f>
        <v>3.9637342727106115</v>
      </c>
      <c r="BM52" s="16">
        <f>+'MATRIZ (A)'!BM52*BM$168</f>
        <v>276.43264163915404</v>
      </c>
      <c r="BN52" s="16">
        <f>+'MATRIZ (A)'!BN52*BN$168</f>
        <v>70.417127409729261</v>
      </c>
      <c r="BO52" s="16">
        <f>+'MATRIZ (A)'!BO52*BO$168</f>
        <v>32.840226402373261</v>
      </c>
      <c r="BP52" s="16">
        <f>+'MATRIZ (A)'!BP52*BP$168</f>
        <v>3.1089351390165478</v>
      </c>
      <c r="BQ52" s="16">
        <f>+'MATRIZ (A)'!BQ52*BQ$168</f>
        <v>22.683593158784202</v>
      </c>
      <c r="BR52" s="16">
        <f>+'MATRIZ (A)'!BR52*BR$168</f>
        <v>39.081957968548416</v>
      </c>
      <c r="BS52" s="16">
        <f>+'MATRIZ (A)'!BS52*BS$168</f>
        <v>6.1702270838768722</v>
      </c>
      <c r="BT52" s="16">
        <f>+'MATRIZ (A)'!BT52*BT$168</f>
        <v>49.917130688309477</v>
      </c>
      <c r="BU52" s="16">
        <f>+'MATRIZ (A)'!BU52*BU$168</f>
        <v>156.91577912282659</v>
      </c>
      <c r="BV52" s="16">
        <f>+'MATRIZ (A)'!BV52*BV$168</f>
        <v>44.974722263071506</v>
      </c>
      <c r="BW52" s="16">
        <f>+'MATRIZ (A)'!BW52*BW$168</f>
        <v>37.671907510840249</v>
      </c>
      <c r="BX52" s="16">
        <f>+'MATRIZ (A)'!BX52*BX$168</f>
        <v>65.68466392983818</v>
      </c>
      <c r="BY52" s="16">
        <f>+'MATRIZ (A)'!BY52*BY$168</f>
        <v>58.443365422961307</v>
      </c>
      <c r="BZ52" s="16">
        <f>+'MATRIZ (A)'!BZ52*BZ$168</f>
        <v>19.413351116070981</v>
      </c>
      <c r="CA52" s="16">
        <f>+'MATRIZ (A)'!CA52*CA$168</f>
        <v>273.96935002940228</v>
      </c>
      <c r="CB52" s="16">
        <f>+'MATRIZ (A)'!CB52*CB$168</f>
        <v>67.716676731459401</v>
      </c>
      <c r="CC52" s="16">
        <f>+'MATRIZ (A)'!CC52*CC$168</f>
        <v>89.041632960647135</v>
      </c>
      <c r="CD52" s="16">
        <f>+'MATRIZ (A)'!CD52*CD$168</f>
        <v>143.1976067155685</v>
      </c>
      <c r="CE52" s="16">
        <f>+'MATRIZ (A)'!CE52*CE$168</f>
        <v>224.38298041923571</v>
      </c>
      <c r="CF52" s="16">
        <f>+'MATRIZ (A)'!CF52*CF$168</f>
        <v>100.89092108507495</v>
      </c>
      <c r="CG52" s="16">
        <f>+'MATRIZ (A)'!CG52*CG$168</f>
        <v>9695.9287753582066</v>
      </c>
      <c r="CH52" s="16">
        <f>+'MATRIZ (A)'!CH52*CH$168</f>
        <v>23.210159380245301</v>
      </c>
      <c r="CI52" s="16">
        <f>+'MATRIZ (A)'!CI52*CI$168</f>
        <v>0.22942779829252716</v>
      </c>
      <c r="CJ52" s="16">
        <f>+'MATRIZ (A)'!CJ52*CJ$168</f>
        <v>16.796217248867062</v>
      </c>
      <c r="CK52" s="16">
        <f>+'MATRIZ (A)'!CK52*CK$168</f>
        <v>119.77484887817185</v>
      </c>
      <c r="CL52" s="16">
        <f>+'MATRIZ (A)'!CL52*CL$168</f>
        <v>192.56717715741505</v>
      </c>
      <c r="CM52" s="16">
        <f>+'MATRIZ (A)'!CM52*CM$168</f>
        <v>107.17198773935945</v>
      </c>
      <c r="CN52" s="16">
        <f>+'MATRIZ (A)'!CN52*CN$168</f>
        <v>20.456847377852363</v>
      </c>
      <c r="CO52" s="16">
        <f>+'MATRIZ (A)'!CO52*CO$168</f>
        <v>170.23407873061919</v>
      </c>
      <c r="CP52" s="16">
        <f>+'MATRIZ (A)'!CP52*CP$168</f>
        <v>36.093520090852287</v>
      </c>
      <c r="CQ52" s="16">
        <f>+'MATRIZ (A)'!CQ52*CQ$168</f>
        <v>471.45420805956491</v>
      </c>
      <c r="CR52" s="16">
        <f>+'MATRIZ (A)'!CR52*CR$168</f>
        <v>1383.1556929833555</v>
      </c>
      <c r="CS52" s="16">
        <f>+'MATRIZ (A)'!CS52*CS$168</f>
        <v>607.06038006653262</v>
      </c>
      <c r="CT52" s="16">
        <f>+'MATRIZ (A)'!CT52*CT$168</f>
        <v>276.45270560524023</v>
      </c>
      <c r="CU52" s="16">
        <f>+'MATRIZ (A)'!CU52*CU$168</f>
        <v>15.680408473800721</v>
      </c>
      <c r="CV52" s="16">
        <f>+'MATRIZ (A)'!CV52*CV$168</f>
        <v>1.2582548212357176</v>
      </c>
      <c r="CW52" s="16">
        <f>+'MATRIZ (A)'!CW52*CW$168</f>
        <v>75.896679078277515</v>
      </c>
      <c r="CX52" s="16">
        <f>+'MATRIZ (A)'!CX52*CX$168</f>
        <v>38.735391701663566</v>
      </c>
      <c r="CY52" s="16">
        <f>+'MATRIZ (A)'!CY52*CY$168</f>
        <v>6.3278908870766353</v>
      </c>
      <c r="CZ52" s="16">
        <f>+'MATRIZ (A)'!CZ52*CZ$168</f>
        <v>6.7474361087347292</v>
      </c>
      <c r="DA52" s="16">
        <f>+'MATRIZ (A)'!DA52*DA$168</f>
        <v>47.472507941052655</v>
      </c>
      <c r="DB52" s="16">
        <f>+'MATRIZ (A)'!DB52*DB$168</f>
        <v>44.047580607135146</v>
      </c>
      <c r="DC52" s="16">
        <f>+'MATRIZ (A)'!DC52*DC$168</f>
        <v>13.151668991490309</v>
      </c>
      <c r="DD52" s="16">
        <f>+'MATRIZ (A)'!DD52*DD$168</f>
        <v>40.679394495309189</v>
      </c>
      <c r="DE52" s="16">
        <f>+'MATRIZ (A)'!DE52*DE$168</f>
        <v>50.033937171953276</v>
      </c>
      <c r="DF52" s="16">
        <f>+'MATRIZ (A)'!DF52*DF$168</f>
        <v>60.428154169167797</v>
      </c>
      <c r="DG52" s="16">
        <f>+'MATRIZ (A)'!DG52*DG$168</f>
        <v>13.328469480962449</v>
      </c>
      <c r="DH52" s="16">
        <f>+'MATRIZ (A)'!DH52*DH$168</f>
        <v>17.093572970706312</v>
      </c>
      <c r="DI52" s="16">
        <f>+'MATRIZ (A)'!DI52*DI$168</f>
        <v>1.3854561290154337</v>
      </c>
      <c r="DJ52" s="16">
        <f>+'MATRIZ (A)'!DJ52*DJ$168</f>
        <v>27.965094794519224</v>
      </c>
      <c r="DK52" s="16">
        <f>+'MATRIZ (A)'!DK52*DK$168</f>
        <v>13.760068455930568</v>
      </c>
      <c r="DL52" s="16">
        <f>+'MATRIZ (A)'!DL52*DL$168</f>
        <v>40.35116086992759</v>
      </c>
      <c r="DM52" s="16">
        <f>+'MATRIZ (A)'!DM52*DM$168</f>
        <v>0.11131125433748644</v>
      </c>
      <c r="DN52" s="16">
        <f>+'MATRIZ (A)'!DN52*DN$168</f>
        <v>0.8947309432158449</v>
      </c>
      <c r="DO52" s="16">
        <f>+'MATRIZ (A)'!DO52*DO$168</f>
        <v>11.63149645607475</v>
      </c>
      <c r="DP52" s="16">
        <f>+'MATRIZ (A)'!DP52*DP$168</f>
        <v>13.893850540287627</v>
      </c>
      <c r="DQ52" s="16">
        <f>+'MATRIZ (A)'!DQ52*DQ$168</f>
        <v>36.007238736210908</v>
      </c>
      <c r="DR52" s="16">
        <f>+'MATRIZ (A)'!DR52*DR$168</f>
        <v>22.76676828720613</v>
      </c>
      <c r="DS52" s="16">
        <f>+'MATRIZ (A)'!DS52*DS$168</f>
        <v>727.75441956468546</v>
      </c>
      <c r="DT52" s="16">
        <f>+'MATRIZ (A)'!DT52*DT$168</f>
        <v>205.7093152812806</v>
      </c>
      <c r="DU52" s="16">
        <f>+'MATRIZ (A)'!DU52*DU$168</f>
        <v>1.2009963972962694</v>
      </c>
      <c r="DV52" s="16">
        <f>+'MATRIZ (A)'!DV52*DV$168</f>
        <v>538.15360667658831</v>
      </c>
      <c r="DW52" s="16">
        <f>+'MATRIZ (A)'!DW52*DW$168</f>
        <v>1592.738558325326</v>
      </c>
      <c r="DX52" s="16">
        <f>+'MATRIZ (A)'!DX52*DX$168</f>
        <v>7.2214426524396149</v>
      </c>
      <c r="DY52" s="16">
        <f>+'MATRIZ (A)'!DY52*DY$168</f>
        <v>3.1185500361517096</v>
      </c>
      <c r="DZ52" s="16">
        <f>+'MATRIZ (A)'!DZ52*DZ$168</f>
        <v>17.851530053118847</v>
      </c>
      <c r="EA52" s="16">
        <f>+'MATRIZ (A)'!EA52*EA$168</f>
        <v>41.370427898857599</v>
      </c>
      <c r="EB52" s="16">
        <f>+'MATRIZ (A)'!EB52*EB$168</f>
        <v>114.52900838563716</v>
      </c>
      <c r="EC52" s="16">
        <f>+'MATRIZ (A)'!EC52*EC$168</f>
        <v>4.3513279749126816</v>
      </c>
      <c r="ED52" s="16">
        <f>+'MATRIZ (A)'!ED52*ED$168</f>
        <v>4.6573412152354194</v>
      </c>
      <c r="EE52" s="16">
        <f>+'MATRIZ (A)'!EE52*EE$168</f>
        <v>34.37655966446259</v>
      </c>
      <c r="EF52" s="16">
        <f>+'MATRIZ (A)'!EF52*EF$168</f>
        <v>0.73379927572242243</v>
      </c>
      <c r="EG52" s="16">
        <f>+'MATRIZ (A)'!EG52*EG$168</f>
        <v>2.2564882559513437</v>
      </c>
      <c r="EH52" s="16">
        <f>+'MATRIZ (A)'!EH52*EH$168</f>
        <v>0</v>
      </c>
      <c r="EI52" s="18">
        <f t="shared" si="0"/>
        <v>96300.425827466155</v>
      </c>
      <c r="EJ52" s="20">
        <f>+'MATRIZ (I-A) INVERSA'!HY52</f>
        <v>83175.269550874335</v>
      </c>
      <c r="EK52" s="20">
        <f>+'MATRIZ (I-A) INVERSA'!HZ52</f>
        <v>93.586017920957659</v>
      </c>
      <c r="EL52" s="20">
        <f>+'MATRIZ (I-A) INVERSA'!IA52</f>
        <v>322.73541354125484</v>
      </c>
      <c r="EM52" s="20">
        <f>+'MATRIZ (I-A) INVERSA'!IB52</f>
        <v>0</v>
      </c>
      <c r="EN52" s="20">
        <f>+'MATRIZ (I-A) INVERSA'!IC52</f>
        <v>0</v>
      </c>
      <c r="EO52" s="20">
        <f>+'MATRIZ (I-A) INVERSA'!ID52</f>
        <v>0</v>
      </c>
      <c r="EP52" s="20">
        <f>+'MATRIZ (I-A) INVERSA'!IE52</f>
        <v>0</v>
      </c>
      <c r="EQ52" s="20">
        <f>+'MATRIZ (I-A) INVERSA'!IF52</f>
        <v>0</v>
      </c>
      <c r="ER52" s="20">
        <f>+'MATRIZ (I-A) INVERSA'!IG52</f>
        <v>0</v>
      </c>
      <c r="ES52" s="20">
        <f>+'MATRIZ (I-A) INVERSA'!IH52</f>
        <v>0</v>
      </c>
      <c r="ET52" s="20">
        <f>+'MATRIZ (I-A) INVERSA'!II52</f>
        <v>0</v>
      </c>
      <c r="EU52" s="20">
        <f>+'MATRIZ (I-A) INVERSA'!IJ52</f>
        <v>185.53474616646488</v>
      </c>
      <c r="EV52" s="20">
        <f>+'MATRIZ (I-A) INVERSA'!IK52</f>
        <v>4853.0292051645329</v>
      </c>
      <c r="EW52" s="20">
        <f>+'MATRIZ (I-A) INVERSA'!IL52</f>
        <v>-11482.642948956218</v>
      </c>
      <c r="EX52" s="20">
        <f>+'MATRIZ (I-A) INVERSA'!IM52</f>
        <v>68115.223468180149</v>
      </c>
      <c r="EY52" s="20">
        <f>+'MATRIZ (I-A) INVERSA'!IN52</f>
        <v>55.804494728766358</v>
      </c>
      <c r="EZ52" s="20">
        <f>+'MATRIZ (I-A) INVERSA'!IO52</f>
        <v>1.4632122390448725</v>
      </c>
      <c r="FA52" s="20">
        <f>+'MATRIZ (I-A) INVERSA'!IP52</f>
        <v>1.0472069480741781</v>
      </c>
      <c r="FB52" s="20">
        <f>+'MATRIZ (I-A) INVERSA'!IQ52</f>
        <v>2.9942735579849074</v>
      </c>
      <c r="FC52" s="20">
        <f>+'MATRIZ (I-A) INVERSA'!IR52</f>
        <v>0</v>
      </c>
      <c r="FD52" s="20">
        <f>+'MATRIZ (I-A) INVERSA'!IS52</f>
        <v>10.659357209335342</v>
      </c>
      <c r="FE52" s="20">
        <f>+'MATRIZ (I-A) INVERSA'!IT52</f>
        <v>0.21108795326961521</v>
      </c>
      <c r="FF52" s="20">
        <f>+'MATRIZ (I-A) INVERSA'!IU52</f>
        <v>0</v>
      </c>
      <c r="FG52" s="18">
        <f t="shared" si="2"/>
        <v>145334.91508552799</v>
      </c>
      <c r="FH52" s="17">
        <f t="shared" si="1"/>
        <v>241635.34091299414</v>
      </c>
      <c r="FI52" s="28"/>
      <c r="FJ52" s="17">
        <v>241635.34091299403</v>
      </c>
      <c r="FK52" s="48">
        <f t="shared" si="3"/>
        <v>0</v>
      </c>
      <c r="FM52" s="46">
        <f>+IFERROR((FH52/'MIP 2017'!FH52*100-100),0)</f>
        <v>0.20725784006188519</v>
      </c>
      <c r="FP52" s="15">
        <f t="shared" si="4"/>
        <v>416.3214314622125</v>
      </c>
      <c r="FQ52" s="15">
        <f t="shared" si="5"/>
        <v>0</v>
      </c>
      <c r="FR52" s="15">
        <f t="shared" si="6"/>
        <v>72.179632636475262</v>
      </c>
    </row>
    <row r="53" spans="1:174" s="7" customFormat="1" ht="21.95" customHeight="1" thickBot="1" x14ac:dyDescent="0.25">
      <c r="A53" s="137" t="s">
        <v>163</v>
      </c>
      <c r="B53" s="138" t="s">
        <v>164</v>
      </c>
      <c r="C53" s="16">
        <f>+'MATRIZ (A)'!C53*C$168</f>
        <v>5.6159372541553362E-3</v>
      </c>
      <c r="D53" s="16">
        <f>+'MATRIZ (A)'!D53*D$168</f>
        <v>7.4496447947652704E-4</v>
      </c>
      <c r="E53" s="16">
        <f>+'MATRIZ (A)'!E53*E$168</f>
        <v>2.6942429561408812E-3</v>
      </c>
      <c r="F53" s="16">
        <f>+'MATRIZ (A)'!F53*F$168</f>
        <v>3.9820888461775651E-2</v>
      </c>
      <c r="G53" s="16">
        <f>+'MATRIZ (A)'!G53*G$168</f>
        <v>3.8372640948972365E-2</v>
      </c>
      <c r="H53" s="16">
        <f>+'MATRIZ (A)'!H53*H$168</f>
        <v>1.409022024855232E-2</v>
      </c>
      <c r="I53" s="16">
        <f>+'MATRIZ (A)'!I53*I$168</f>
        <v>4.2787548923003751E-3</v>
      </c>
      <c r="J53" s="16">
        <f>+'MATRIZ (A)'!J53*J$168</f>
        <v>4.2234610253010271E-2</v>
      </c>
      <c r="K53" s="16">
        <f>+'MATRIZ (A)'!K53*K$168</f>
        <v>3.7585264631926983E-2</v>
      </c>
      <c r="L53" s="16">
        <f>+'MATRIZ (A)'!L53*L$168</f>
        <v>4.9855086986166502E-2</v>
      </c>
      <c r="M53" s="16">
        <f>+'MATRIZ (A)'!M53*M$168</f>
        <v>4.9797749997736701E-2</v>
      </c>
      <c r="N53" s="16">
        <f>+'MATRIZ (A)'!N53*N$168</f>
        <v>2.784859263512655E-2</v>
      </c>
      <c r="O53" s="16">
        <f>+'MATRIZ (A)'!O53*O$168</f>
        <v>2.5280722054232565E-2</v>
      </c>
      <c r="P53" s="16">
        <f>+'MATRIZ (A)'!P53*P$168</f>
        <v>0.308000309931039</v>
      </c>
      <c r="Q53" s="16">
        <f>+'MATRIZ (A)'!Q53*Q$168</f>
        <v>1.0007619206160522E-2</v>
      </c>
      <c r="R53" s="16">
        <f>+'MATRIZ (A)'!R53*R$168</f>
        <v>0.58413673109361464</v>
      </c>
      <c r="S53" s="16">
        <f>+'MATRIZ (A)'!S53*S$168</f>
        <v>4.157185596701455E-2</v>
      </c>
      <c r="T53" s="16">
        <f>+'MATRIZ (A)'!T53*T$168</f>
        <v>9.2224535247406286E-2</v>
      </c>
      <c r="U53" s="16">
        <f>+'MATRIZ (A)'!U53*U$168</f>
        <v>5.7157068471344011E-2</v>
      </c>
      <c r="V53" s="16">
        <f>+'MATRIZ (A)'!V53*V$168</f>
        <v>9.3727893117889743E-3</v>
      </c>
      <c r="W53" s="16">
        <f>+'MATRIZ (A)'!W53*W$168</f>
        <v>3.3332374386500926E-2</v>
      </c>
      <c r="X53" s="16">
        <f>+'MATRIZ (A)'!X53*X$168</f>
        <v>0.27919584450247364</v>
      </c>
      <c r="Y53" s="16">
        <f>+'MATRIZ (A)'!Y53*Y$168</f>
        <v>0.11005273495016286</v>
      </c>
      <c r="Z53" s="16">
        <f>+'MATRIZ (A)'!Z53*Z$168</f>
        <v>0.23699237176696714</v>
      </c>
      <c r="AA53" s="16">
        <f>+'MATRIZ (A)'!AA53*AA$168</f>
        <v>1.6762319890432101E-2</v>
      </c>
      <c r="AB53" s="16">
        <f>+'MATRIZ (A)'!AB53*AB$168</f>
        <v>0.15429339470732717</v>
      </c>
      <c r="AC53" s="16">
        <f>+'MATRIZ (A)'!AC53*AC$168</f>
        <v>9.2228071390619022E-3</v>
      </c>
      <c r="AD53" s="16">
        <f>+'MATRIZ (A)'!AD53*AD$168</f>
        <v>0.95185997774489517</v>
      </c>
      <c r="AE53" s="16">
        <f>+'MATRIZ (A)'!AE53*AE$168</f>
        <v>3.6607624095823632E-2</v>
      </c>
      <c r="AF53" s="16">
        <f>+'MATRIZ (A)'!AF53*AF$168</f>
        <v>0.1317853012761043</v>
      </c>
      <c r="AG53" s="16">
        <f>+'MATRIZ (A)'!AG53*AG$168</f>
        <v>2.0524003553657228E-5</v>
      </c>
      <c r="AH53" s="16">
        <f>+'MATRIZ (A)'!AH53*AH$168</f>
        <v>5.820286722875781E-3</v>
      </c>
      <c r="AI53" s="16">
        <f>+'MATRIZ (A)'!AI53*AI$168</f>
        <v>23.087051238131316</v>
      </c>
      <c r="AJ53" s="16">
        <f>+'MATRIZ (A)'!AJ53*AJ$168</f>
        <v>0.16391497448348175</v>
      </c>
      <c r="AK53" s="16">
        <f>+'MATRIZ (A)'!AK53*AK$168</f>
        <v>0.41176747303794398</v>
      </c>
      <c r="AL53" s="16">
        <f>+'MATRIZ (A)'!AL53*AL$168</f>
        <v>0.34974863734164791</v>
      </c>
      <c r="AM53" s="16">
        <f>+'MATRIZ (A)'!AM53*AM$168</f>
        <v>257.20140459611383</v>
      </c>
      <c r="AN53" s="16">
        <f>+'MATRIZ (A)'!AN53*AN$168</f>
        <v>1.8042300842526816E-2</v>
      </c>
      <c r="AO53" s="16">
        <f>+'MATRIZ (A)'!AO53*AO$168</f>
        <v>256.92525479868578</v>
      </c>
      <c r="AP53" s="16">
        <f>+'MATRIZ (A)'!AP53*AP$168</f>
        <v>807.1171650314584</v>
      </c>
      <c r="AQ53" s="16">
        <f>+'MATRIZ (A)'!AQ53*AQ$168</f>
        <v>0.49737231355953848</v>
      </c>
      <c r="AR53" s="16">
        <f>+'MATRIZ (A)'!AR53*AR$168</f>
        <v>83.05188511441628</v>
      </c>
      <c r="AS53" s="16">
        <f>+'MATRIZ (A)'!AS53*AS$168</f>
        <v>4.3934411325877081</v>
      </c>
      <c r="AT53" s="16">
        <f>+'MATRIZ (A)'!AT53*AT$168</f>
        <v>2.4163678624882449E-2</v>
      </c>
      <c r="AU53" s="16">
        <f>+'MATRIZ (A)'!AU53*AU$168</f>
        <v>23.686863908040245</v>
      </c>
      <c r="AV53" s="16">
        <f>+'MATRIZ (A)'!AV53*AV$168</f>
        <v>9.9423986283410912E-2</v>
      </c>
      <c r="AW53" s="16">
        <f>+'MATRIZ (A)'!AW53*AW$168</f>
        <v>0.41754876211493652</v>
      </c>
      <c r="AX53" s="16">
        <f>+'MATRIZ (A)'!AX53*AX$168</f>
        <v>7.752028246471418E-2</v>
      </c>
      <c r="AY53" s="16">
        <f>+'MATRIZ (A)'!AY53*AY$168</f>
        <v>6.4734479504419407E-2</v>
      </c>
      <c r="AZ53" s="16">
        <f>+'MATRIZ (A)'!AZ53*AZ$168</f>
        <v>7.7871095554636269E-3</v>
      </c>
      <c r="BA53" s="16">
        <f>+'MATRIZ (A)'!BA53*BA$168</f>
        <v>1.0556940311914518E-2</v>
      </c>
      <c r="BB53" s="16">
        <f>+'MATRIZ (A)'!BB53*BB$168</f>
        <v>8.2334371217327618E-2</v>
      </c>
      <c r="BC53" s="16">
        <f>+'MATRIZ (A)'!BC53*BC$168</f>
        <v>0.5003274873346828</v>
      </c>
      <c r="BD53" s="16">
        <f>+'MATRIZ (A)'!BD53*BD$168</f>
        <v>0.14290585799370981</v>
      </c>
      <c r="BE53" s="16">
        <f>+'MATRIZ (A)'!BE53*BE$168</f>
        <v>0.34578315351421407</v>
      </c>
      <c r="BF53" s="16">
        <f>+'MATRIZ (A)'!BF53*BF$168</f>
        <v>0.35294433172675715</v>
      </c>
      <c r="BG53" s="16">
        <f>+'MATRIZ (A)'!BG53*BG$168</f>
        <v>0.20531611042354164</v>
      </c>
      <c r="BH53" s="16">
        <f>+'MATRIZ (A)'!BH53*BH$168</f>
        <v>15.329230845798772</v>
      </c>
      <c r="BI53" s="16">
        <f>+'MATRIZ (A)'!BI53*BI$168</f>
        <v>0.10661870111292275</v>
      </c>
      <c r="BJ53" s="16">
        <f>+'MATRIZ (A)'!BJ53*BJ$168</f>
        <v>0.18320137010803683</v>
      </c>
      <c r="BK53" s="16">
        <f>+'MATRIZ (A)'!BK53*BK$168</f>
        <v>6.4891672288877392E-2</v>
      </c>
      <c r="BL53" s="16">
        <f>+'MATRIZ (A)'!BL53*BL$168</f>
        <v>3.9787177107926605E-2</v>
      </c>
      <c r="BM53" s="16">
        <f>+'MATRIZ (A)'!BM53*BM$168</f>
        <v>0.26924279538226698</v>
      </c>
      <c r="BN53" s="16">
        <f>+'MATRIZ (A)'!BN53*BN$168</f>
        <v>0.25343049019756519</v>
      </c>
      <c r="BO53" s="16">
        <f>+'MATRIZ (A)'!BO53*BO$168</f>
        <v>0.19321247300569599</v>
      </c>
      <c r="BP53" s="16">
        <f>+'MATRIZ (A)'!BP53*BP$168</f>
        <v>5.2593661987120288E-2</v>
      </c>
      <c r="BQ53" s="16">
        <f>+'MATRIZ (A)'!BQ53*BQ$168</f>
        <v>5.3195172967649786E-2</v>
      </c>
      <c r="BR53" s="16">
        <f>+'MATRIZ (A)'!BR53*BR$168</f>
        <v>0.28730405407595772</v>
      </c>
      <c r="BS53" s="16">
        <f>+'MATRIZ (A)'!BS53*BS$168</f>
        <v>2.3359332215002013E-2</v>
      </c>
      <c r="BT53" s="16">
        <f>+'MATRIZ (A)'!BT53*BT$168</f>
        <v>0.15071118640178602</v>
      </c>
      <c r="BU53" s="16">
        <f>+'MATRIZ (A)'!BU53*BU$168</f>
        <v>1.0726784389771022</v>
      </c>
      <c r="BV53" s="16">
        <f>+'MATRIZ (A)'!BV53*BV$168</f>
        <v>8.9306592629573689E-2</v>
      </c>
      <c r="BW53" s="16">
        <f>+'MATRIZ (A)'!BW53*BW$168</f>
        <v>0.24960067848312983</v>
      </c>
      <c r="BX53" s="16">
        <f>+'MATRIZ (A)'!BX53*BX$168</f>
        <v>0.10853565982196786</v>
      </c>
      <c r="BY53" s="16">
        <f>+'MATRIZ (A)'!BY53*BY$168</f>
        <v>3.078675628494142E-2</v>
      </c>
      <c r="BZ53" s="16">
        <f>+'MATRIZ (A)'!BZ53*BZ$168</f>
        <v>2.307006780178358E-2</v>
      </c>
      <c r="CA53" s="16">
        <f>+'MATRIZ (A)'!CA53*CA$168</f>
        <v>2.8441983724056093E-2</v>
      </c>
      <c r="CB53" s="16">
        <f>+'MATRIZ (A)'!CB53*CB$168</f>
        <v>0.95732270482995341</v>
      </c>
      <c r="CC53" s="16">
        <f>+'MATRIZ (A)'!CC53*CC$168</f>
        <v>1.0101731113303851</v>
      </c>
      <c r="CD53" s="16">
        <f>+'MATRIZ (A)'!CD53*CD$168</f>
        <v>0.38444376521907597</v>
      </c>
      <c r="CE53" s="16">
        <f>+'MATRIZ (A)'!CE53*CE$168</f>
        <v>0.82208010913799345</v>
      </c>
      <c r="CF53" s="16">
        <f>+'MATRIZ (A)'!CF53*CF$168</f>
        <v>1.2809670309559213</v>
      </c>
      <c r="CG53" s="16">
        <f>+'MATRIZ (A)'!CG53*CG$168</f>
        <v>0.67250534285265273</v>
      </c>
      <c r="CH53" s="16">
        <f>+'MATRIZ (A)'!CH53*CH$168</f>
        <v>0.31075728753539028</v>
      </c>
      <c r="CI53" s="16">
        <f>+'MATRIZ (A)'!CI53*CI$168</f>
        <v>4.4958663775678332E-3</v>
      </c>
      <c r="CJ53" s="16">
        <f>+'MATRIZ (A)'!CJ53*CJ$168</f>
        <v>0.34761214339268204</v>
      </c>
      <c r="CK53" s="16">
        <f>+'MATRIZ (A)'!CK53*CK$168</f>
        <v>46.027862954986524</v>
      </c>
      <c r="CL53" s="16">
        <f>+'MATRIZ (A)'!CL53*CL$168</f>
        <v>0.49185611754561337</v>
      </c>
      <c r="CM53" s="16">
        <f>+'MATRIZ (A)'!CM53*CM$168</f>
        <v>0.16450883864965921</v>
      </c>
      <c r="CN53" s="16">
        <f>+'MATRIZ (A)'!CN53*CN$168</f>
        <v>1.8755031620165938E-2</v>
      </c>
      <c r="CO53" s="16">
        <f>+'MATRIZ (A)'!CO53*CO$168</f>
        <v>0.15594886777404735</v>
      </c>
      <c r="CP53" s="16">
        <f>+'MATRIZ (A)'!CP53*CP$168</f>
        <v>1.1263910619086404E-2</v>
      </c>
      <c r="CQ53" s="16">
        <f>+'MATRIZ (A)'!CQ53*CQ$168</f>
        <v>350.23712558619405</v>
      </c>
      <c r="CR53" s="16">
        <f>+'MATRIZ (A)'!CR53*CR$168</f>
        <v>1476.6056079644318</v>
      </c>
      <c r="CS53" s="16">
        <f>+'MATRIZ (A)'!CS53*CS$168</f>
        <v>13.014714936379796</v>
      </c>
      <c r="CT53" s="16">
        <f>+'MATRIZ (A)'!CT53*CT$168</f>
        <v>9.159973746581454E-2</v>
      </c>
      <c r="CU53" s="16">
        <f>+'MATRIZ (A)'!CU53*CU$168</f>
        <v>7.6760256434236396E-2</v>
      </c>
      <c r="CV53" s="16">
        <f>+'MATRIZ (A)'!CV53*CV$168</f>
        <v>9.9003742440364681E-2</v>
      </c>
      <c r="CW53" s="16">
        <f>+'MATRIZ (A)'!CW53*CW$168</f>
        <v>4.2647938286017553E-2</v>
      </c>
      <c r="CX53" s="16">
        <f>+'MATRIZ (A)'!CX53*CX$168</f>
        <v>2.0774451431072091E-2</v>
      </c>
      <c r="CY53" s="16">
        <f>+'MATRIZ (A)'!CY53*CY$168</f>
        <v>2.1177922937209024E-2</v>
      </c>
      <c r="CZ53" s="16">
        <f>+'MATRIZ (A)'!CZ53*CZ$168</f>
        <v>2.1302013812874433E-2</v>
      </c>
      <c r="DA53" s="16">
        <f>+'MATRIZ (A)'!DA53*DA$168</f>
        <v>0.45731033437704599</v>
      </c>
      <c r="DB53" s="16">
        <f>+'MATRIZ (A)'!DB53*DB$168</f>
        <v>5.5781195424092725E-2</v>
      </c>
      <c r="DC53" s="16">
        <f>+'MATRIZ (A)'!DC53*DC$168</f>
        <v>3.9673410544646959E-2</v>
      </c>
      <c r="DD53" s="16">
        <f>+'MATRIZ (A)'!DD53*DD$168</f>
        <v>3.9792647926931393E-2</v>
      </c>
      <c r="DE53" s="16">
        <f>+'MATRIZ (A)'!DE53*DE$168</f>
        <v>0.11368766963945731</v>
      </c>
      <c r="DF53" s="16">
        <f>+'MATRIZ (A)'!DF53*DF$168</f>
        <v>6.2528833150530705E-2</v>
      </c>
      <c r="DG53" s="16">
        <f>+'MATRIZ (A)'!DG53*DG$168</f>
        <v>9.0146073987637326E-2</v>
      </c>
      <c r="DH53" s="16">
        <f>+'MATRIZ (A)'!DH53*DH$168</f>
        <v>5.4336478771260757E-2</v>
      </c>
      <c r="DI53" s="16">
        <f>+'MATRIZ (A)'!DI53*DI$168</f>
        <v>2.8164405914839343E-2</v>
      </c>
      <c r="DJ53" s="16">
        <f>+'MATRIZ (A)'!DJ53*DJ$168</f>
        <v>4.2430928956531444E-2</v>
      </c>
      <c r="DK53" s="16">
        <f>+'MATRIZ (A)'!DK53*DK$168</f>
        <v>6.776348278211118E-3</v>
      </c>
      <c r="DL53" s="16">
        <f>+'MATRIZ (A)'!DL53*DL$168</f>
        <v>6.6011392747450867E-2</v>
      </c>
      <c r="DM53" s="16">
        <f>+'MATRIZ (A)'!DM53*DM$168</f>
        <v>4.2750817846291452E-5</v>
      </c>
      <c r="DN53" s="16">
        <f>+'MATRIZ (A)'!DN53*DN$168</f>
        <v>1.4290261342982658E-3</v>
      </c>
      <c r="DO53" s="16">
        <f>+'MATRIZ (A)'!DO53*DO$168</f>
        <v>4.2265643804823734E-2</v>
      </c>
      <c r="DP53" s="16">
        <f>+'MATRIZ (A)'!DP53*DP$168</f>
        <v>4.4465744347784338E-2</v>
      </c>
      <c r="DQ53" s="16">
        <f>+'MATRIZ (A)'!DQ53*DQ$168</f>
        <v>6.5548683477539657E-2</v>
      </c>
      <c r="DR53" s="16">
        <f>+'MATRIZ (A)'!DR53*DR$168</f>
        <v>6.3105270732710037E-2</v>
      </c>
      <c r="DS53" s="16">
        <f>+'MATRIZ (A)'!DS53*DS$168</f>
        <v>0.2192441544547509</v>
      </c>
      <c r="DT53" s="16">
        <f>+'MATRIZ (A)'!DT53*DT$168</f>
        <v>0.67181755503031615</v>
      </c>
      <c r="DU53" s="16">
        <f>+'MATRIZ (A)'!DU53*DU$168</f>
        <v>9.8040988713296497E-4</v>
      </c>
      <c r="DV53" s="16">
        <f>+'MATRIZ (A)'!DV53*DV$168</f>
        <v>190.55752521892711</v>
      </c>
      <c r="DW53" s="16">
        <f>+'MATRIZ (A)'!DW53*DW$168</f>
        <v>47.612436864787171</v>
      </c>
      <c r="DX53" s="16">
        <f>+'MATRIZ (A)'!DX53*DX$168</f>
        <v>3.8669800040606377E-2</v>
      </c>
      <c r="DY53" s="16">
        <f>+'MATRIZ (A)'!DY53*DY$168</f>
        <v>6.9131444784553235E-3</v>
      </c>
      <c r="DZ53" s="16">
        <f>+'MATRIZ (A)'!DZ53*DZ$168</f>
        <v>9.6535807590005582</v>
      </c>
      <c r="EA53" s="16">
        <f>+'MATRIZ (A)'!EA53*EA$168</f>
        <v>7.2867217722214628</v>
      </c>
      <c r="EB53" s="16">
        <f>+'MATRIZ (A)'!EB53*EB$168</f>
        <v>185.92068930862314</v>
      </c>
      <c r="EC53" s="16">
        <f>+'MATRIZ (A)'!EC53*EC$168</f>
        <v>4.507395613520479E-2</v>
      </c>
      <c r="ED53" s="16">
        <f>+'MATRIZ (A)'!ED53*ED$168</f>
        <v>4.4705207159115856E-3</v>
      </c>
      <c r="EE53" s="16">
        <f>+'MATRIZ (A)'!EE53*EE$168</f>
        <v>0.11227660072100012</v>
      </c>
      <c r="EF53" s="16">
        <f>+'MATRIZ (A)'!EF53*EF$168</f>
        <v>3.9805019879126683E-3</v>
      </c>
      <c r="EG53" s="16">
        <f>+'MATRIZ (A)'!EG53*EG$168</f>
        <v>1.1896449092650585E-2</v>
      </c>
      <c r="EH53" s="16">
        <f>+'MATRIZ (A)'!EH53*EH$168</f>
        <v>0</v>
      </c>
      <c r="EI53" s="18">
        <f t="shared" si="0"/>
        <v>3817.5621348141331</v>
      </c>
      <c r="EJ53" s="20">
        <f>+'MATRIZ (I-A) INVERSA'!HY53</f>
        <v>16067.732357496074</v>
      </c>
      <c r="EK53" s="20">
        <f>+'MATRIZ (I-A) INVERSA'!HZ53</f>
        <v>58.710629241295266</v>
      </c>
      <c r="EL53" s="20">
        <f>+'MATRIZ (I-A) INVERSA'!IA53</f>
        <v>176.60793191084525</v>
      </c>
      <c r="EM53" s="20">
        <f>+'MATRIZ (I-A) INVERSA'!IB53</f>
        <v>104.14267271863993</v>
      </c>
      <c r="EN53" s="20">
        <f>+'MATRIZ (I-A) INVERSA'!IC53</f>
        <v>0</v>
      </c>
      <c r="EO53" s="20">
        <f>+'MATRIZ (I-A) INVERSA'!ID53</f>
        <v>0</v>
      </c>
      <c r="EP53" s="20">
        <f>+'MATRIZ (I-A) INVERSA'!IE53</f>
        <v>10.608731451141594</v>
      </c>
      <c r="EQ53" s="20">
        <f>+'MATRIZ (I-A) INVERSA'!IF53</f>
        <v>0</v>
      </c>
      <c r="ER53" s="20">
        <f>+'MATRIZ (I-A) INVERSA'!IG53</f>
        <v>0</v>
      </c>
      <c r="ES53" s="20">
        <f>+'MATRIZ (I-A) INVERSA'!IH53</f>
        <v>0</v>
      </c>
      <c r="ET53" s="20">
        <f>+'MATRIZ (I-A) INVERSA'!II53</f>
        <v>0</v>
      </c>
      <c r="EU53" s="20">
        <f>+'MATRIZ (I-A) INVERSA'!IJ53</f>
        <v>0.96135581440999285</v>
      </c>
      <c r="EV53" s="20">
        <f>+'MATRIZ (I-A) INVERSA'!IK53</f>
        <v>6.9994024959653496</v>
      </c>
      <c r="EW53" s="20">
        <f>+'MATRIZ (I-A) INVERSA'!IL53</f>
        <v>2.8579126847772786E-2</v>
      </c>
      <c r="EX53" s="20">
        <f>+'MATRIZ (I-A) INVERSA'!IM53</f>
        <v>11262.075738621861</v>
      </c>
      <c r="EY53" s="20">
        <f>+'MATRIZ (I-A) INVERSA'!IN53</f>
        <v>1019.8879778276395</v>
      </c>
      <c r="EZ53" s="20">
        <f>+'MATRIZ (I-A) INVERSA'!IO53</f>
        <v>155.3037410701788</v>
      </c>
      <c r="FA53" s="20">
        <f>+'MATRIZ (I-A) INVERSA'!IP53</f>
        <v>565.05911797476642</v>
      </c>
      <c r="FB53" s="20">
        <f>+'MATRIZ (I-A) INVERSA'!IQ53</f>
        <v>607.97368761876339</v>
      </c>
      <c r="FC53" s="20">
        <f>+'MATRIZ (I-A) INVERSA'!IR53</f>
        <v>28.187164458283604</v>
      </c>
      <c r="FD53" s="20">
        <f>+'MATRIZ (I-A) INVERSA'!IS53</f>
        <v>371.88694271534422</v>
      </c>
      <c r="FE53" s="20">
        <f>+'MATRIZ (I-A) INVERSA'!IT53</f>
        <v>55.584651227270427</v>
      </c>
      <c r="FF53" s="20">
        <f>+'MATRIZ (I-A) INVERSA'!IU53</f>
        <v>2.5724489450403381</v>
      </c>
      <c r="FG53" s="18">
        <f t="shared" si="2"/>
        <v>30494.323130714365</v>
      </c>
      <c r="FH53" s="17">
        <f t="shared" si="1"/>
        <v>34311.885265528501</v>
      </c>
      <c r="FI53" s="28"/>
      <c r="FJ53" s="17">
        <v>34311.885265528472</v>
      </c>
      <c r="FK53" s="48">
        <f t="shared" si="3"/>
        <v>0</v>
      </c>
      <c r="FM53" s="46">
        <f>+IFERROR((FH53/'MIP 2017'!FH53*100-100),0)</f>
        <v>1.2604326400166315</v>
      </c>
      <c r="FP53" s="15">
        <f t="shared" si="4"/>
        <v>235.31856115214052</v>
      </c>
      <c r="FQ53" s="15">
        <f t="shared" si="5"/>
        <v>10.608731451141594</v>
      </c>
      <c r="FR53" s="15">
        <f t="shared" si="6"/>
        <v>2803.8832828922459</v>
      </c>
    </row>
    <row r="54" spans="1:174" s="7" customFormat="1" ht="21.95" customHeight="1" thickBot="1" x14ac:dyDescent="0.25">
      <c r="A54" s="137" t="s">
        <v>165</v>
      </c>
      <c r="B54" s="138" t="s">
        <v>166</v>
      </c>
      <c r="C54" s="16">
        <f>+'MATRIZ (A)'!C54*C$168</f>
        <v>4.6286835886940292</v>
      </c>
      <c r="D54" s="16">
        <f>+'MATRIZ (A)'!D54*D$168</f>
        <v>2.1795414700552946</v>
      </c>
      <c r="E54" s="16">
        <f>+'MATRIZ (A)'!E54*E$168</f>
        <v>3.1815374188763808</v>
      </c>
      <c r="F54" s="16">
        <f>+'MATRIZ (A)'!F54*F$168</f>
        <v>78.648041578014684</v>
      </c>
      <c r="G54" s="16">
        <f>+'MATRIZ (A)'!G54*G$168</f>
        <v>4.8380315756874319</v>
      </c>
      <c r="H54" s="16">
        <f>+'MATRIZ (A)'!H54*H$168</f>
        <v>11.101474769274892</v>
      </c>
      <c r="I54" s="16">
        <f>+'MATRIZ (A)'!I54*I$168</f>
        <v>1.5954891988158102</v>
      </c>
      <c r="J54" s="16">
        <f>+'MATRIZ (A)'!J54*J$168</f>
        <v>8.7985684206319128</v>
      </c>
      <c r="K54" s="16">
        <f>+'MATRIZ (A)'!K54*K$168</f>
        <v>44.372427913877075</v>
      </c>
      <c r="L54" s="16">
        <f>+'MATRIZ (A)'!L54*L$168</f>
        <v>18.054035584943225</v>
      </c>
      <c r="M54" s="16">
        <f>+'MATRIZ (A)'!M54*M$168</f>
        <v>160.78147004720108</v>
      </c>
      <c r="N54" s="16">
        <f>+'MATRIZ (A)'!N54*N$168</f>
        <v>3.9599866864437203</v>
      </c>
      <c r="O54" s="16">
        <f>+'MATRIZ (A)'!O54*O$168</f>
        <v>9.9794844326319243</v>
      </c>
      <c r="P54" s="16">
        <f>+'MATRIZ (A)'!P54*P$168</f>
        <v>94.647801689636339</v>
      </c>
      <c r="Q54" s="16">
        <f>+'MATRIZ (A)'!Q54*Q$168</f>
        <v>18.272498525788624</v>
      </c>
      <c r="R54" s="16">
        <f>+'MATRIZ (A)'!R54*R$168</f>
        <v>158.2499719121397</v>
      </c>
      <c r="S54" s="16">
        <f>+'MATRIZ (A)'!S54*S$168</f>
        <v>103.02820722283433</v>
      </c>
      <c r="T54" s="16">
        <f>+'MATRIZ (A)'!T54*T$168</f>
        <v>334.37592231445899</v>
      </c>
      <c r="U54" s="16">
        <f>+'MATRIZ (A)'!U54*U$168</f>
        <v>103.27743255162839</v>
      </c>
      <c r="V54" s="16">
        <f>+'MATRIZ (A)'!V54*V$168</f>
        <v>4.4199728253537778</v>
      </c>
      <c r="W54" s="16">
        <f>+'MATRIZ (A)'!W54*W$168</f>
        <v>11.772641789035953</v>
      </c>
      <c r="X54" s="16">
        <f>+'MATRIZ (A)'!X54*X$168</f>
        <v>133.07524455685044</v>
      </c>
      <c r="Y54" s="16">
        <f>+'MATRIZ (A)'!Y54*Y$168</f>
        <v>6.5344682058557142</v>
      </c>
      <c r="Z54" s="16">
        <f>+'MATRIZ (A)'!Z54*Z$168</f>
        <v>38.288294166984002</v>
      </c>
      <c r="AA54" s="16">
        <f>+'MATRIZ (A)'!AA54*AA$168</f>
        <v>1.6568276383935296</v>
      </c>
      <c r="AB54" s="16">
        <f>+'MATRIZ (A)'!AB54*AB$168</f>
        <v>73.506104950058855</v>
      </c>
      <c r="AC54" s="16">
        <f>+'MATRIZ (A)'!AC54*AC$168</f>
        <v>0.63401029555893029</v>
      </c>
      <c r="AD54" s="16">
        <f>+'MATRIZ (A)'!AD54*AD$168</f>
        <v>6.0872938806865733</v>
      </c>
      <c r="AE54" s="16">
        <f>+'MATRIZ (A)'!AE54*AE$168</f>
        <v>2.5259588235926991</v>
      </c>
      <c r="AF54" s="16">
        <f>+'MATRIZ (A)'!AF54*AF$168</f>
        <v>14.722014313840964</v>
      </c>
      <c r="AG54" s="16">
        <f>+'MATRIZ (A)'!AG54*AG$168</f>
        <v>1.6650890180172578E-3</v>
      </c>
      <c r="AH54" s="16">
        <f>+'MATRIZ (A)'!AH54*AH$168</f>
        <v>0.42571757080447392</v>
      </c>
      <c r="AI54" s="16">
        <f>+'MATRIZ (A)'!AI54*AI$168</f>
        <v>716.65798156234973</v>
      </c>
      <c r="AJ54" s="16">
        <f>+'MATRIZ (A)'!AJ54*AJ$168</f>
        <v>13.438047410062586</v>
      </c>
      <c r="AK54" s="16">
        <f>+'MATRIZ (A)'!AK54*AK$168</f>
        <v>117.3639221676646</v>
      </c>
      <c r="AL54" s="16">
        <f>+'MATRIZ (A)'!AL54*AL$168</f>
        <v>13931.227528088652</v>
      </c>
      <c r="AM54" s="16">
        <f>+'MATRIZ (A)'!AM54*AM$168</f>
        <v>26.500589746601271</v>
      </c>
      <c r="AN54" s="16">
        <f>+'MATRIZ (A)'!AN54*AN$168</f>
        <v>4.3387855616448396</v>
      </c>
      <c r="AO54" s="16">
        <f>+'MATRIZ (A)'!AO54*AO$168</f>
        <v>16.818584356000041</v>
      </c>
      <c r="AP54" s="16">
        <f>+'MATRIZ (A)'!AP54*AP$168</f>
        <v>88.847659087993378</v>
      </c>
      <c r="AQ54" s="16">
        <f>+'MATRIZ (A)'!AQ54*AQ$168</f>
        <v>113.36567385329555</v>
      </c>
      <c r="AR54" s="16">
        <f>+'MATRIZ (A)'!AR54*AR$168</f>
        <v>2.8853372379856719</v>
      </c>
      <c r="AS54" s="16">
        <f>+'MATRIZ (A)'!AS54*AS$168</f>
        <v>3949.2386117634464</v>
      </c>
      <c r="AT54" s="16">
        <f>+'MATRIZ (A)'!AT54*AT$168</f>
        <v>22009.729185438071</v>
      </c>
      <c r="AU54" s="16">
        <f>+'MATRIZ (A)'!AU54*AU$168</f>
        <v>79.92452242892189</v>
      </c>
      <c r="AV54" s="16">
        <f>+'MATRIZ (A)'!AV54*AV$168</f>
        <v>7.50588678815717</v>
      </c>
      <c r="AW54" s="16">
        <f>+'MATRIZ (A)'!AW54*AW$168</f>
        <v>47.569588039860172</v>
      </c>
      <c r="AX54" s="16">
        <f>+'MATRIZ (A)'!AX54*AX$168</f>
        <v>5.2443509031021414</v>
      </c>
      <c r="AY54" s="16">
        <f>+'MATRIZ (A)'!AY54*AY$168</f>
        <v>4.4145322453313689</v>
      </c>
      <c r="AZ54" s="16">
        <f>+'MATRIZ (A)'!AZ54*AZ$168</f>
        <v>0.58245449609595301</v>
      </c>
      <c r="BA54" s="16">
        <f>+'MATRIZ (A)'!BA54*BA$168</f>
        <v>0.67434193538008746</v>
      </c>
      <c r="BB54" s="16">
        <f>+'MATRIZ (A)'!BB54*BB$168</f>
        <v>6.2334700037861959</v>
      </c>
      <c r="BC54" s="16">
        <f>+'MATRIZ (A)'!BC54*BC$168</f>
        <v>33.745047048473118</v>
      </c>
      <c r="BD54" s="16">
        <f>+'MATRIZ (A)'!BD54*BD$168</f>
        <v>9.588572498928901</v>
      </c>
      <c r="BE54" s="16">
        <f>+'MATRIZ (A)'!BE54*BE$168</f>
        <v>24.138301465288986</v>
      </c>
      <c r="BF54" s="16">
        <f>+'MATRIZ (A)'!BF54*BF$168</f>
        <v>25.640650091836498</v>
      </c>
      <c r="BG54" s="16">
        <f>+'MATRIZ (A)'!BG54*BG$168</f>
        <v>15.580291536369797</v>
      </c>
      <c r="BH54" s="16">
        <f>+'MATRIZ (A)'!BH54*BH$168</f>
        <v>15.709395217203607</v>
      </c>
      <c r="BI54" s="16">
        <f>+'MATRIZ (A)'!BI54*BI$168</f>
        <v>10.822564312412728</v>
      </c>
      <c r="BJ54" s="16">
        <f>+'MATRIZ (A)'!BJ54*BJ$168</f>
        <v>12.615048585600981</v>
      </c>
      <c r="BK54" s="16">
        <f>+'MATRIZ (A)'!BK54*BK$168</f>
        <v>5.4079764745242587</v>
      </c>
      <c r="BL54" s="16">
        <f>+'MATRIZ (A)'!BL54*BL$168</f>
        <v>2.8517056792233233</v>
      </c>
      <c r="BM54" s="16">
        <f>+'MATRIZ (A)'!BM54*BM$168</f>
        <v>24.046789442133477</v>
      </c>
      <c r="BN54" s="16">
        <f>+'MATRIZ (A)'!BN54*BN$168</f>
        <v>16.937932593717818</v>
      </c>
      <c r="BO54" s="16">
        <f>+'MATRIZ (A)'!BO54*BO$168</f>
        <v>15.063814483886695</v>
      </c>
      <c r="BP54" s="16">
        <f>+'MATRIZ (A)'!BP54*BP$168</f>
        <v>3.2769470093288606</v>
      </c>
      <c r="BQ54" s="16">
        <f>+'MATRIZ (A)'!BQ54*BQ$168</f>
        <v>3.4539062633201691</v>
      </c>
      <c r="BR54" s="16">
        <f>+'MATRIZ (A)'!BR54*BR$168</f>
        <v>21.359482141430455</v>
      </c>
      <c r="BS54" s="16">
        <f>+'MATRIZ (A)'!BS54*BS$168</f>
        <v>1.9006297359673896</v>
      </c>
      <c r="BT54" s="16">
        <f>+'MATRIZ (A)'!BT54*BT$168</f>
        <v>11.445080631069226</v>
      </c>
      <c r="BU54" s="16">
        <f>+'MATRIZ (A)'!BU54*BU$168</f>
        <v>75.604274482626394</v>
      </c>
      <c r="BV54" s="16">
        <f>+'MATRIZ (A)'!BV54*BV$168</f>
        <v>11.225959763443715</v>
      </c>
      <c r="BW54" s="16">
        <f>+'MATRIZ (A)'!BW54*BW$168</f>
        <v>18.769828153938764</v>
      </c>
      <c r="BX54" s="16">
        <f>+'MATRIZ (A)'!BX54*BX$168</f>
        <v>29.80110076357365</v>
      </c>
      <c r="BY54" s="16">
        <f>+'MATRIZ (A)'!BY54*BY$168</f>
        <v>3.3297453687394789</v>
      </c>
      <c r="BZ54" s="16">
        <f>+'MATRIZ (A)'!BZ54*BZ$168</f>
        <v>1.794137754981515</v>
      </c>
      <c r="CA54" s="16">
        <f>+'MATRIZ (A)'!CA54*CA$168</f>
        <v>11.625917413573841</v>
      </c>
      <c r="CB54" s="16">
        <f>+'MATRIZ (A)'!CB54*CB$168</f>
        <v>63.002817130798505</v>
      </c>
      <c r="CC54" s="16">
        <f>+'MATRIZ (A)'!CC54*CC$168</f>
        <v>57.313012330009535</v>
      </c>
      <c r="CD54" s="16">
        <f>+'MATRIZ (A)'!CD54*CD$168</f>
        <v>21.46298996158751</v>
      </c>
      <c r="CE54" s="16">
        <f>+'MATRIZ (A)'!CE54*CE$168</f>
        <v>49.22975228303757</v>
      </c>
      <c r="CF54" s="16">
        <f>+'MATRIZ (A)'!CF54*CF$168</f>
        <v>86.410211901881681</v>
      </c>
      <c r="CG54" s="16">
        <f>+'MATRIZ (A)'!CG54*CG$168</f>
        <v>284.37770200276282</v>
      </c>
      <c r="CH54" s="16">
        <f>+'MATRIZ (A)'!CH54*CH$168</f>
        <v>22.008708379654614</v>
      </c>
      <c r="CI54" s="16">
        <f>+'MATRIZ (A)'!CI54*CI$168</f>
        <v>0.29654483601927017</v>
      </c>
      <c r="CJ54" s="16">
        <f>+'MATRIZ (A)'!CJ54*CJ$168</f>
        <v>21.420418159994121</v>
      </c>
      <c r="CK54" s="16">
        <f>+'MATRIZ (A)'!CK54*CK$168</f>
        <v>16.894962768020065</v>
      </c>
      <c r="CL54" s="16">
        <f>+'MATRIZ (A)'!CL54*CL$168</f>
        <v>54.600963581848461</v>
      </c>
      <c r="CM54" s="16">
        <f>+'MATRIZ (A)'!CM54*CM$168</f>
        <v>10.012324380259452</v>
      </c>
      <c r="CN54" s="16">
        <f>+'MATRIZ (A)'!CN54*CN$168</f>
        <v>4.8531208046529946</v>
      </c>
      <c r="CO54" s="16">
        <f>+'MATRIZ (A)'!CO54*CO$168</f>
        <v>32.895686435493516</v>
      </c>
      <c r="CP54" s="16">
        <f>+'MATRIZ (A)'!CP54*CP$168</f>
        <v>3.9591447942092208</v>
      </c>
      <c r="CQ54" s="16">
        <f>+'MATRIZ (A)'!CQ54*CQ$168</f>
        <v>217.04665994334616</v>
      </c>
      <c r="CR54" s="16">
        <f>+'MATRIZ (A)'!CR54*CR$168</f>
        <v>932.73755947983534</v>
      </c>
      <c r="CS54" s="16">
        <f>+'MATRIZ (A)'!CS54*CS$168</f>
        <v>6.3007332887249783</v>
      </c>
      <c r="CT54" s="16">
        <f>+'MATRIZ (A)'!CT54*CT$168</f>
        <v>30.694532656770285</v>
      </c>
      <c r="CU54" s="16">
        <f>+'MATRIZ (A)'!CU54*CU$168</f>
        <v>26.436513274258843</v>
      </c>
      <c r="CV54" s="16">
        <f>+'MATRIZ (A)'!CV54*CV$168</f>
        <v>0.78922738446763052</v>
      </c>
      <c r="CW54" s="16">
        <f>+'MATRIZ (A)'!CW54*CW$168</f>
        <v>45.114540731981144</v>
      </c>
      <c r="CX54" s="16">
        <f>+'MATRIZ (A)'!CX54*CX$168</f>
        <v>29.243247342955993</v>
      </c>
      <c r="CY54" s="16">
        <f>+'MATRIZ (A)'!CY54*CY$168</f>
        <v>5.5485179074083382</v>
      </c>
      <c r="CZ54" s="16">
        <f>+'MATRIZ (A)'!CZ54*CZ$168</f>
        <v>4.2128068611220719</v>
      </c>
      <c r="DA54" s="16">
        <f>+'MATRIZ (A)'!DA54*DA$168</f>
        <v>55.983993832126195</v>
      </c>
      <c r="DB54" s="16">
        <f>+'MATRIZ (A)'!DB54*DB$168</f>
        <v>17.767062234043959</v>
      </c>
      <c r="DC54" s="16">
        <f>+'MATRIZ (A)'!DC54*DC$168</f>
        <v>7.745694157832026</v>
      </c>
      <c r="DD54" s="16">
        <f>+'MATRIZ (A)'!DD54*DD$168</f>
        <v>26.314213040362521</v>
      </c>
      <c r="DE54" s="16">
        <f>+'MATRIZ (A)'!DE54*DE$168</f>
        <v>12.90954757972769</v>
      </c>
      <c r="DF54" s="16">
        <f>+'MATRIZ (A)'!DF54*DF$168</f>
        <v>9.3895376222247346</v>
      </c>
      <c r="DG54" s="16">
        <f>+'MATRIZ (A)'!DG54*DG$168</f>
        <v>36.063828125678072</v>
      </c>
      <c r="DH54" s="16">
        <f>+'MATRIZ (A)'!DH54*DH$168</f>
        <v>8.4238681416242542</v>
      </c>
      <c r="DI54" s="16">
        <f>+'MATRIZ (A)'!DI54*DI$168</f>
        <v>2.2306441859625612</v>
      </c>
      <c r="DJ54" s="16">
        <f>+'MATRIZ (A)'!DJ54*DJ$168</f>
        <v>4.6675121340586907</v>
      </c>
      <c r="DK54" s="16">
        <f>+'MATRIZ (A)'!DK54*DK$168</f>
        <v>1.7508301504243329</v>
      </c>
      <c r="DL54" s="16">
        <f>+'MATRIZ (A)'!DL54*DL$168</f>
        <v>6.5059225809989822</v>
      </c>
      <c r="DM54" s="16">
        <f>+'MATRIZ (A)'!DM54*DM$168</f>
        <v>1.0037227945838615E-2</v>
      </c>
      <c r="DN54" s="16">
        <f>+'MATRIZ (A)'!DN54*DN$168</f>
        <v>1.9346232577397968</v>
      </c>
      <c r="DO54" s="16">
        <f>+'MATRIZ (A)'!DO54*DO$168</f>
        <v>8.6280156449797722</v>
      </c>
      <c r="DP54" s="16">
        <f>+'MATRIZ (A)'!DP54*DP$168</f>
        <v>5.0331387502427916</v>
      </c>
      <c r="DQ54" s="16">
        <f>+'MATRIZ (A)'!DQ54*DQ$168</f>
        <v>8.585280650204016</v>
      </c>
      <c r="DR54" s="16">
        <f>+'MATRIZ (A)'!DR54*DR$168</f>
        <v>21.80595323618309</v>
      </c>
      <c r="DS54" s="16">
        <f>+'MATRIZ (A)'!DS54*DS$168</f>
        <v>77.41627417388689</v>
      </c>
      <c r="DT54" s="16">
        <f>+'MATRIZ (A)'!DT54*DT$168</f>
        <v>59.781636071471198</v>
      </c>
      <c r="DU54" s="16">
        <f>+'MATRIZ (A)'!DU54*DU$168</f>
        <v>0.83478092421328143</v>
      </c>
      <c r="DV54" s="16">
        <f>+'MATRIZ (A)'!DV54*DV$168</f>
        <v>88.58380851970081</v>
      </c>
      <c r="DW54" s="16">
        <f>+'MATRIZ (A)'!DW54*DW$168</f>
        <v>82.965343187309671</v>
      </c>
      <c r="DX54" s="16">
        <f>+'MATRIZ (A)'!DX54*DX$168</f>
        <v>4.6126691105934157</v>
      </c>
      <c r="DY54" s="16">
        <f>+'MATRIZ (A)'!DY54*DY$168</f>
        <v>0.90591405752440324</v>
      </c>
      <c r="DZ54" s="16">
        <f>+'MATRIZ (A)'!DZ54*DZ$168</f>
        <v>12.784975026760874</v>
      </c>
      <c r="EA54" s="16">
        <f>+'MATRIZ (A)'!EA54*EA$168</f>
        <v>11.639277084496813</v>
      </c>
      <c r="EB54" s="16">
        <f>+'MATRIZ (A)'!EB54*EB$168</f>
        <v>71.824260292435</v>
      </c>
      <c r="EC54" s="16">
        <f>+'MATRIZ (A)'!EC54*EC$168</f>
        <v>4.2958501131532429</v>
      </c>
      <c r="ED54" s="16">
        <f>+'MATRIZ (A)'!ED54*ED$168</f>
        <v>0.71615460027813937</v>
      </c>
      <c r="EE54" s="16">
        <f>+'MATRIZ (A)'!EE54*EE$168</f>
        <v>22.644952578193177</v>
      </c>
      <c r="EF54" s="16">
        <f>+'MATRIZ (A)'!EF54*EF$168</f>
        <v>0.68402570344743918</v>
      </c>
      <c r="EG54" s="16">
        <f>+'MATRIZ (A)'!EG54*EG$168</f>
        <v>1.5909334698051905</v>
      </c>
      <c r="EH54" s="16">
        <f>+'MATRIZ (A)'!EH54*EH$168</f>
        <v>0</v>
      </c>
      <c r="EI54" s="18">
        <f t="shared" si="0"/>
        <v>45709.81022912039</v>
      </c>
      <c r="EJ54" s="20">
        <f>+'MATRIZ (I-A) INVERSA'!HY54</f>
        <v>6718.3497914683885</v>
      </c>
      <c r="EK54" s="20">
        <f>+'MATRIZ (I-A) INVERSA'!HZ54</f>
        <v>0</v>
      </c>
      <c r="EL54" s="20">
        <f>+'MATRIZ (I-A) INVERSA'!IA54</f>
        <v>0</v>
      </c>
      <c r="EM54" s="20">
        <f>+'MATRIZ (I-A) INVERSA'!IB54</f>
        <v>0</v>
      </c>
      <c r="EN54" s="20">
        <f>+'MATRIZ (I-A) INVERSA'!IC54</f>
        <v>0</v>
      </c>
      <c r="EO54" s="20">
        <f>+'MATRIZ (I-A) INVERSA'!ID54</f>
        <v>0</v>
      </c>
      <c r="EP54" s="20">
        <f>+'MATRIZ (I-A) INVERSA'!IE54</f>
        <v>0</v>
      </c>
      <c r="EQ54" s="20">
        <f>+'MATRIZ (I-A) INVERSA'!IF54</f>
        <v>0</v>
      </c>
      <c r="ER54" s="20">
        <f>+'MATRIZ (I-A) INVERSA'!IG54</f>
        <v>0</v>
      </c>
      <c r="ES54" s="20">
        <f>+'MATRIZ (I-A) INVERSA'!IH54</f>
        <v>0</v>
      </c>
      <c r="ET54" s="20">
        <f>+'MATRIZ (I-A) INVERSA'!II54</f>
        <v>0</v>
      </c>
      <c r="EU54" s="20">
        <f>+'MATRIZ (I-A) INVERSA'!IJ54</f>
        <v>58.509772764026238</v>
      </c>
      <c r="EV54" s="20">
        <f>+'MATRIZ (I-A) INVERSA'!IK54</f>
        <v>376.5986251299887</v>
      </c>
      <c r="EW54" s="20">
        <f>+'MATRIZ (I-A) INVERSA'!IL54</f>
        <v>1.5369296699367341</v>
      </c>
      <c r="EX54" s="20">
        <f>+'MATRIZ (I-A) INVERSA'!IM54</f>
        <v>189775.13127665775</v>
      </c>
      <c r="EY54" s="20">
        <f>+'MATRIZ (I-A) INVERSA'!IN54</f>
        <v>0</v>
      </c>
      <c r="EZ54" s="20">
        <f>+'MATRIZ (I-A) INVERSA'!IO54</f>
        <v>0</v>
      </c>
      <c r="FA54" s="20">
        <f>+'MATRIZ (I-A) INVERSA'!IP54</f>
        <v>0</v>
      </c>
      <c r="FB54" s="20">
        <f>+'MATRIZ (I-A) INVERSA'!IQ54</f>
        <v>0</v>
      </c>
      <c r="FC54" s="20">
        <f>+'MATRIZ (I-A) INVERSA'!IR54</f>
        <v>0</v>
      </c>
      <c r="FD54" s="20">
        <f>+'MATRIZ (I-A) INVERSA'!IS54</f>
        <v>0</v>
      </c>
      <c r="FE54" s="20">
        <f>+'MATRIZ (I-A) INVERSA'!IT54</f>
        <v>0</v>
      </c>
      <c r="FF54" s="20">
        <f>+'MATRIZ (I-A) INVERSA'!IU54</f>
        <v>0</v>
      </c>
      <c r="FG54" s="18">
        <f t="shared" si="2"/>
        <v>196930.12639569008</v>
      </c>
      <c r="FH54" s="17">
        <f t="shared" si="1"/>
        <v>242639.93662481048</v>
      </c>
      <c r="FI54" s="28"/>
      <c r="FJ54" s="17">
        <v>242639.93662481057</v>
      </c>
      <c r="FK54" s="48">
        <f t="shared" si="3"/>
        <v>0</v>
      </c>
      <c r="FM54" s="46">
        <f>+IFERROR((FH54/'MIP 2017'!FH54*100-100),0)</f>
        <v>0.15679138300184547</v>
      </c>
      <c r="FP54" s="15">
        <f t="shared" si="4"/>
        <v>0</v>
      </c>
      <c r="FQ54" s="15">
        <f t="shared" si="5"/>
        <v>0</v>
      </c>
      <c r="FR54" s="15">
        <f t="shared" si="6"/>
        <v>0</v>
      </c>
    </row>
    <row r="55" spans="1:174" s="7" customFormat="1" ht="21.95" customHeight="1" thickBot="1" x14ac:dyDescent="0.25">
      <c r="A55" s="137" t="s">
        <v>167</v>
      </c>
      <c r="B55" s="138" t="s">
        <v>168</v>
      </c>
      <c r="C55" s="16">
        <f>+'MATRIZ (A)'!C55*C$168</f>
        <v>8.4016873384416296E-2</v>
      </c>
      <c r="D55" s="16">
        <f>+'MATRIZ (A)'!D55*D$168</f>
        <v>1.099307195608158E-2</v>
      </c>
      <c r="E55" s="16">
        <f>+'MATRIZ (A)'!E55*E$168</f>
        <v>3.9757609255188509E-2</v>
      </c>
      <c r="F55" s="16">
        <f>+'MATRIZ (A)'!F55*F$168</f>
        <v>0.58761713380348046</v>
      </c>
      <c r="G55" s="16">
        <f>+'MATRIZ (A)'!G55*G$168</f>
        <v>0.63695819082816929</v>
      </c>
      <c r="H55" s="16">
        <f>+'MATRIZ (A)'!H55*H$168</f>
        <v>0.20792240346575336</v>
      </c>
      <c r="I55" s="16">
        <f>+'MATRIZ (A)'!I55*I$168</f>
        <v>6.3139467329430168E-2</v>
      </c>
      <c r="J55" s="16">
        <f>+'MATRIZ (A)'!J55*J$168</f>
        <v>0.62323523112759649</v>
      </c>
      <c r="K55" s="16">
        <f>+'MATRIZ (A)'!K55*K$168</f>
        <v>0.55462713991071599</v>
      </c>
      <c r="L55" s="16">
        <f>+'MATRIZ (A)'!L55*L$168</f>
        <v>0.73568683301618221</v>
      </c>
      <c r="M55" s="16">
        <f>+'MATRIZ (A)'!M55*M$168</f>
        <v>0.7348407394682096</v>
      </c>
      <c r="N55" s="16">
        <f>+'MATRIZ (A)'!N55*N$168</f>
        <v>0.87863889874193879</v>
      </c>
      <c r="O55" s="16">
        <f>+'MATRIZ (A)'!O55*O$168</f>
        <v>0.83777895083988563</v>
      </c>
      <c r="P55" s="16">
        <f>+'MATRIZ (A)'!P55*P$168</f>
        <v>4.6009191650635666</v>
      </c>
      <c r="Q55" s="16">
        <f>+'MATRIZ (A)'!Q55*Q$168</f>
        <v>0.14767748137426881</v>
      </c>
      <c r="R55" s="16">
        <f>+'MATRIZ (A)'!R55*R$168</f>
        <v>8.6986250774357874</v>
      </c>
      <c r="S55" s="16">
        <f>+'MATRIZ (A)'!S55*S$168</f>
        <v>0.61849421983224218</v>
      </c>
      <c r="T55" s="16">
        <f>+'MATRIZ (A)'!T55*T$168</f>
        <v>1.360911801866473</v>
      </c>
      <c r="U55" s="16">
        <f>+'MATRIZ (A)'!U55*U$168</f>
        <v>1.0835429239515026</v>
      </c>
      <c r="V55" s="16">
        <f>+'MATRIZ (A)'!V55*V$168</f>
        <v>0.13830961095767938</v>
      </c>
      <c r="W55" s="16">
        <f>+'MATRIZ (A)'!W55*W$168</f>
        <v>0.54838565687094998</v>
      </c>
      <c r="X55" s="16">
        <f>+'MATRIZ (A)'!X55*X$168</f>
        <v>4.5689265832918835</v>
      </c>
      <c r="Y55" s="16">
        <f>+'MATRIZ (A)'!Y55*Y$168</f>
        <v>1.6239937172854624</v>
      </c>
      <c r="Z55" s="16">
        <f>+'MATRIZ (A)'!Z55*Z$168</f>
        <v>3.4971808083566676</v>
      </c>
      <c r="AA55" s="16">
        <f>+'MATRIZ (A)'!AA55*AA$168</f>
        <v>0.247353254796605</v>
      </c>
      <c r="AB55" s="16">
        <f>+'MATRIZ (A)'!AB55*AB$168</f>
        <v>2.3708087937030169</v>
      </c>
      <c r="AC55" s="16">
        <f>+'MATRIZ (A)'!AC55*AC$168</f>
        <v>0.13611551387165086</v>
      </c>
      <c r="AD55" s="16">
        <f>+'MATRIZ (A)'!AD55*AD$168</f>
        <v>39.640456140357578</v>
      </c>
      <c r="AE55" s="16">
        <f>+'MATRIZ (A)'!AE55*AE$168</f>
        <v>3.552732827084768</v>
      </c>
      <c r="AF55" s="16">
        <f>+'MATRIZ (A)'!AF55*AF$168</f>
        <v>30.49790411950773</v>
      </c>
      <c r="AG55" s="16">
        <f>+'MATRIZ (A)'!AG55*AG$168</f>
        <v>2.2336727013460402E-3</v>
      </c>
      <c r="AH55" s="16">
        <f>+'MATRIZ (A)'!AH55*AH$168</f>
        <v>8.5887089267073918E-2</v>
      </c>
      <c r="AI55" s="16">
        <f>+'MATRIZ (A)'!AI55*AI$168</f>
        <v>210.31276715424747</v>
      </c>
      <c r="AJ55" s="16">
        <f>+'MATRIZ (A)'!AJ55*AJ$168</f>
        <v>3.3607373277375387</v>
      </c>
      <c r="AK55" s="16">
        <f>+'MATRIZ (A)'!AK55*AK$168</f>
        <v>607.00326552934609</v>
      </c>
      <c r="AL55" s="16">
        <f>+'MATRIZ (A)'!AL55*AL$168</f>
        <v>6.8894151417934495</v>
      </c>
      <c r="AM55" s="16">
        <f>+'MATRIZ (A)'!AM55*AM$168</f>
        <v>47.209731071686619</v>
      </c>
      <c r="AN55" s="16">
        <f>+'MATRIZ (A)'!AN55*AN$168</f>
        <v>3.3986355743553536</v>
      </c>
      <c r="AO55" s="16">
        <f>+'MATRIZ (A)'!AO55*AO$168</f>
        <v>49.383284683910283</v>
      </c>
      <c r="AP55" s="16">
        <f>+'MATRIZ (A)'!AP55*AP$168</f>
        <v>189.21154640835948</v>
      </c>
      <c r="AQ55" s="16">
        <f>+'MATRIZ (A)'!AQ55*AQ$168</f>
        <v>8.8313378064860917</v>
      </c>
      <c r="AR55" s="16">
        <f>+'MATRIZ (A)'!AR55*AR$168</f>
        <v>13.846047110421338</v>
      </c>
      <c r="AS55" s="16">
        <f>+'MATRIZ (A)'!AS55*AS$168</f>
        <v>148.30992896851521</v>
      </c>
      <c r="AT55" s="16">
        <f>+'MATRIZ (A)'!AT55*AT$168</f>
        <v>0.71949965629119028</v>
      </c>
      <c r="AU55" s="16">
        <f>+'MATRIZ (A)'!AU55*AU$168</f>
        <v>96.790756009574906</v>
      </c>
      <c r="AV55" s="16">
        <f>+'MATRIZ (A)'!AV55*AV$168</f>
        <v>1.9448092717688867</v>
      </c>
      <c r="AW55" s="16">
        <f>+'MATRIZ (A)'!AW55*AW$168</f>
        <v>169.82191578824472</v>
      </c>
      <c r="AX55" s="16">
        <f>+'MATRIZ (A)'!AX55*AX$168</f>
        <v>1.165711792002299</v>
      </c>
      <c r="AY55" s="16">
        <f>+'MATRIZ (A)'!AY55*AY$168</f>
        <v>1.3830098335237346</v>
      </c>
      <c r="AZ55" s="16">
        <f>+'MATRIZ (A)'!AZ55*AZ$168</f>
        <v>0.35351891126545254</v>
      </c>
      <c r="BA55" s="16">
        <f>+'MATRIZ (A)'!BA55*BA$168</f>
        <v>0.15661007186800363</v>
      </c>
      <c r="BB55" s="16">
        <f>+'MATRIZ (A)'!BB55*BB$168</f>
        <v>1.6982344909743126</v>
      </c>
      <c r="BC55" s="16">
        <f>+'MATRIZ (A)'!BC55*BC$168</f>
        <v>16.427402405966667</v>
      </c>
      <c r="BD55" s="16">
        <f>+'MATRIZ (A)'!BD55*BD$168</f>
        <v>4.608818489408864</v>
      </c>
      <c r="BE55" s="16">
        <f>+'MATRIZ (A)'!BE55*BE$168</f>
        <v>9.4586800460200973</v>
      </c>
      <c r="BF55" s="16">
        <f>+'MATRIZ (A)'!BF55*BF$168</f>
        <v>14.596982571551942</v>
      </c>
      <c r="BG55" s="16">
        <f>+'MATRIZ (A)'!BG55*BG$168</f>
        <v>8.6691804698595583</v>
      </c>
      <c r="BH55" s="16">
        <f>+'MATRIZ (A)'!BH55*BH$168</f>
        <v>8.9627507055003921</v>
      </c>
      <c r="BI55" s="16">
        <f>+'MATRIZ (A)'!BI55*BI$168</f>
        <v>17.734582244567164</v>
      </c>
      <c r="BJ55" s="16">
        <f>+'MATRIZ (A)'!BJ55*BJ$168</f>
        <v>2.9102227068982387</v>
      </c>
      <c r="BK55" s="16">
        <f>+'MATRIZ (A)'!BK55*BK$168</f>
        <v>1.4548102654865382</v>
      </c>
      <c r="BL55" s="16">
        <f>+'MATRIZ (A)'!BL55*BL$168</f>
        <v>0.75297630018733341</v>
      </c>
      <c r="BM55" s="16">
        <f>+'MATRIZ (A)'!BM55*BM$168</f>
        <v>19.119005666447446</v>
      </c>
      <c r="BN55" s="16">
        <f>+'MATRIZ (A)'!BN55*BN$168</f>
        <v>14.638072673451193</v>
      </c>
      <c r="BO55" s="16">
        <f>+'MATRIZ (A)'!BO55*BO$168</f>
        <v>7.57559959624614</v>
      </c>
      <c r="BP55" s="16">
        <f>+'MATRIZ (A)'!BP55*BP$168</f>
        <v>1.5082644485517136</v>
      </c>
      <c r="BQ55" s="16">
        <f>+'MATRIZ (A)'!BQ55*BQ$168</f>
        <v>2.1597514014458792</v>
      </c>
      <c r="BR55" s="16">
        <f>+'MATRIZ (A)'!BR55*BR$168</f>
        <v>13.38282241904831</v>
      </c>
      <c r="BS55" s="16">
        <f>+'MATRIZ (A)'!BS55*BS$168</f>
        <v>0.78672792781615275</v>
      </c>
      <c r="BT55" s="16">
        <f>+'MATRIZ (A)'!BT55*BT$168</f>
        <v>11.217464969527329</v>
      </c>
      <c r="BU55" s="16">
        <f>+'MATRIZ (A)'!BU55*BU$168</f>
        <v>33.785097534445853</v>
      </c>
      <c r="BV55" s="16">
        <f>+'MATRIZ (A)'!BV55*BV$168</f>
        <v>5.0703759345816026</v>
      </c>
      <c r="BW55" s="16">
        <f>+'MATRIZ (A)'!BW55*BW$168</f>
        <v>7.0773416778860998</v>
      </c>
      <c r="BX55" s="16">
        <f>+'MATRIZ (A)'!BX55*BX$168</f>
        <v>8.8560162405126484</v>
      </c>
      <c r="BY55" s="16">
        <f>+'MATRIZ (A)'!BY55*BY$168</f>
        <v>2.6508213237865066</v>
      </c>
      <c r="BZ55" s="16">
        <f>+'MATRIZ (A)'!BZ55*BZ$168</f>
        <v>0.37495933798901476</v>
      </c>
      <c r="CA55" s="16">
        <f>+'MATRIZ (A)'!CA55*CA$168</f>
        <v>1.222657702021672</v>
      </c>
      <c r="CB55" s="16">
        <f>+'MATRIZ (A)'!CB55*CB$168</f>
        <v>15.898331529058483</v>
      </c>
      <c r="CC55" s="16">
        <f>+'MATRIZ (A)'!CC55*CC$168</f>
        <v>16.972180235956031</v>
      </c>
      <c r="CD55" s="16">
        <f>+'MATRIZ (A)'!CD55*CD$168</f>
        <v>11.224418796036229</v>
      </c>
      <c r="CE55" s="16">
        <f>+'MATRIZ (A)'!CE55*CE$168</f>
        <v>19.980696747488022</v>
      </c>
      <c r="CF55" s="16">
        <f>+'MATRIZ (A)'!CF55*CF$168</f>
        <v>39.683121238257534</v>
      </c>
      <c r="CG55" s="16">
        <f>+'MATRIZ (A)'!CG55*CG$168</f>
        <v>261.65679750796909</v>
      </c>
      <c r="CH55" s="16">
        <f>+'MATRIZ (A)'!CH55*CH$168</f>
        <v>4.7490129615535057</v>
      </c>
      <c r="CI55" s="16">
        <f>+'MATRIZ (A)'!CI55*CI$168</f>
        <v>0.23728978804014758</v>
      </c>
      <c r="CJ55" s="16">
        <f>+'MATRIZ (A)'!CJ55*CJ$168</f>
        <v>8.9011880074834622</v>
      </c>
      <c r="CK55" s="16">
        <f>+'MATRIZ (A)'!CK55*CK$168</f>
        <v>11.837365165129366</v>
      </c>
      <c r="CL55" s="16">
        <f>+'MATRIZ (A)'!CL55*CL$168</f>
        <v>8.1269471956993655</v>
      </c>
      <c r="CM55" s="16">
        <f>+'MATRIZ (A)'!CM55*CM$168</f>
        <v>8.8319015528885885</v>
      </c>
      <c r="CN55" s="16">
        <f>+'MATRIZ (A)'!CN55*CN$168</f>
        <v>5.1058836909520879</v>
      </c>
      <c r="CO55" s="16">
        <f>+'MATRIZ (A)'!CO55*CO$168</f>
        <v>18.218259344508759</v>
      </c>
      <c r="CP55" s="16">
        <f>+'MATRIZ (A)'!CP55*CP$168</f>
        <v>1.469212683047715</v>
      </c>
      <c r="CQ55" s="16">
        <f>+'MATRIZ (A)'!CQ55*CQ$168</f>
        <v>1750.4217728380993</v>
      </c>
      <c r="CR55" s="16">
        <f>+'MATRIZ (A)'!CR55*CR$168</f>
        <v>8075.8434745438126</v>
      </c>
      <c r="CS55" s="16">
        <f>+'MATRIZ (A)'!CS55*CS$168</f>
        <v>7.1846465159598702</v>
      </c>
      <c r="CT55" s="16">
        <f>+'MATRIZ (A)'!CT55*CT$168</f>
        <v>44.425282213982811</v>
      </c>
      <c r="CU55" s="16">
        <f>+'MATRIZ (A)'!CU55*CU$168</f>
        <v>45.225437559425046</v>
      </c>
      <c r="CV55" s="16">
        <f>+'MATRIZ (A)'!CV55*CV$168</f>
        <v>0.2042950729142384</v>
      </c>
      <c r="CW55" s="16">
        <f>+'MATRIZ (A)'!CW55*CW$168</f>
        <v>37.609524356598314</v>
      </c>
      <c r="CX55" s="16">
        <f>+'MATRIZ (A)'!CX55*CX$168</f>
        <v>19.22355478936942</v>
      </c>
      <c r="CY55" s="16">
        <f>+'MATRIZ (A)'!CY55*CY$168</f>
        <v>7.7005394685144903</v>
      </c>
      <c r="CZ55" s="16">
        <f>+'MATRIZ (A)'!CZ55*CZ$168</f>
        <v>4.7558690462518021</v>
      </c>
      <c r="DA55" s="16">
        <f>+'MATRIZ (A)'!DA55*DA$168</f>
        <v>15.200760953267164</v>
      </c>
      <c r="DB55" s="16">
        <f>+'MATRIZ (A)'!DB55*DB$168</f>
        <v>97.475521614351905</v>
      </c>
      <c r="DC55" s="16">
        <f>+'MATRIZ (A)'!DC55*DC$168</f>
        <v>19.181562697574488</v>
      </c>
      <c r="DD55" s="16">
        <f>+'MATRIZ (A)'!DD55*DD$168</f>
        <v>33.521548660424095</v>
      </c>
      <c r="DE55" s="16">
        <f>+'MATRIZ (A)'!DE55*DE$168</f>
        <v>17.648483850138536</v>
      </c>
      <c r="DF55" s="16">
        <f>+'MATRIZ (A)'!DF55*DF$168</f>
        <v>29.487245670625573</v>
      </c>
      <c r="DG55" s="16">
        <f>+'MATRIZ (A)'!DG55*DG$168</f>
        <v>56.067633293539018</v>
      </c>
      <c r="DH55" s="16">
        <f>+'MATRIZ (A)'!DH55*DH$168</f>
        <v>9.3845830733145661</v>
      </c>
      <c r="DI55" s="16">
        <f>+'MATRIZ (A)'!DI55*DI$168</f>
        <v>0.41560988115442449</v>
      </c>
      <c r="DJ55" s="16">
        <f>+'MATRIZ (A)'!DJ55*DJ$168</f>
        <v>4.4321303959840268</v>
      </c>
      <c r="DK55" s="16">
        <f>+'MATRIZ (A)'!DK55*DK$168</f>
        <v>1.322711457221512</v>
      </c>
      <c r="DL55" s="16">
        <f>+'MATRIZ (A)'!DL55*DL$168</f>
        <v>6.3778679919131722</v>
      </c>
      <c r="DM55" s="16">
        <f>+'MATRIZ (A)'!DM55*DM$168</f>
        <v>1.7429581861121236E-2</v>
      </c>
      <c r="DN55" s="16">
        <f>+'MATRIZ (A)'!DN55*DN$168</f>
        <v>4.1913283498102381E-2</v>
      </c>
      <c r="DO55" s="16">
        <f>+'MATRIZ (A)'!DO55*DO$168</f>
        <v>16.612891531951782</v>
      </c>
      <c r="DP55" s="16">
        <f>+'MATRIZ (A)'!DP55*DP$168</f>
        <v>6.5983087207092161</v>
      </c>
      <c r="DQ55" s="16">
        <f>+'MATRIZ (A)'!DQ55*DQ$168</f>
        <v>36.994196849993045</v>
      </c>
      <c r="DR55" s="16">
        <f>+'MATRIZ (A)'!DR55*DR$168</f>
        <v>19.167317976301344</v>
      </c>
      <c r="DS55" s="16">
        <f>+'MATRIZ (A)'!DS55*DS$168</f>
        <v>311.0310199684522</v>
      </c>
      <c r="DT55" s="16">
        <f>+'MATRIZ (A)'!DT55*DT$168</f>
        <v>474.6039499003715</v>
      </c>
      <c r="DU55" s="16">
        <f>+'MATRIZ (A)'!DU55*DU$168</f>
        <v>3.7143610542518384</v>
      </c>
      <c r="DV55" s="16">
        <f>+'MATRIZ (A)'!DV55*DV$168</f>
        <v>386.02024794155864</v>
      </c>
      <c r="DW55" s="16">
        <f>+'MATRIZ (A)'!DW55*DW$168</f>
        <v>203.94316757281155</v>
      </c>
      <c r="DX55" s="16">
        <f>+'MATRIZ (A)'!DX55*DX$168</f>
        <v>1.3720446637054136</v>
      </c>
      <c r="DY55" s="16">
        <f>+'MATRIZ (A)'!DY55*DY$168</f>
        <v>0.1587302506813193</v>
      </c>
      <c r="DZ55" s="16">
        <f>+'MATRIZ (A)'!DZ55*DZ$168</f>
        <v>96.00016689835816</v>
      </c>
      <c r="EA55" s="16">
        <f>+'MATRIZ (A)'!EA55*EA$168</f>
        <v>51.900345175380579</v>
      </c>
      <c r="EB55" s="16">
        <f>+'MATRIZ (A)'!EB55*EB$168</f>
        <v>566.67431291525645</v>
      </c>
      <c r="EC55" s="16">
        <f>+'MATRIZ (A)'!EC55*EC$168</f>
        <v>2.2689792053796212</v>
      </c>
      <c r="ED55" s="16">
        <f>+'MATRIZ (A)'!ED55*ED$168</f>
        <v>1.1786413028064391</v>
      </c>
      <c r="EE55" s="16">
        <f>+'MATRIZ (A)'!EE55*EE$168</f>
        <v>125.58185182613251</v>
      </c>
      <c r="EF55" s="16">
        <f>+'MATRIZ (A)'!EF55*EF$168</f>
        <v>8.799865547286341E-2</v>
      </c>
      <c r="EG55" s="16">
        <f>+'MATRIZ (A)'!EG55*EG$168</f>
        <v>1.1500105590667595</v>
      </c>
      <c r="EH55" s="16">
        <f>+'MATRIZ (A)'!EH55*EH$168</f>
        <v>0</v>
      </c>
      <c r="EI55" s="18">
        <f t="shared" si="0"/>
        <v>14907.328366884783</v>
      </c>
      <c r="EJ55" s="20">
        <f>+'MATRIZ (I-A) INVERSA'!HY55</f>
        <v>44036.864498992945</v>
      </c>
      <c r="EK55" s="20">
        <f>+'MATRIZ (I-A) INVERSA'!HZ55</f>
        <v>335.42361626613814</v>
      </c>
      <c r="EL55" s="20">
        <f>+'MATRIZ (I-A) INVERSA'!IA55</f>
        <v>1109.2327057102641</v>
      </c>
      <c r="EM55" s="20">
        <f>+'MATRIZ (I-A) INVERSA'!IB55</f>
        <v>0</v>
      </c>
      <c r="EN55" s="20">
        <f>+'MATRIZ (I-A) INVERSA'!IC55</f>
        <v>0</v>
      </c>
      <c r="EO55" s="20">
        <f>+'MATRIZ (I-A) INVERSA'!ID55</f>
        <v>0</v>
      </c>
      <c r="EP55" s="20">
        <f>+'MATRIZ (I-A) INVERSA'!IE55</f>
        <v>0</v>
      </c>
      <c r="EQ55" s="20">
        <f>+'MATRIZ (I-A) INVERSA'!IF55</f>
        <v>0</v>
      </c>
      <c r="ER55" s="20">
        <f>+'MATRIZ (I-A) INVERSA'!IG55</f>
        <v>0</v>
      </c>
      <c r="ES55" s="20">
        <f>+'MATRIZ (I-A) INVERSA'!IH55</f>
        <v>0</v>
      </c>
      <c r="ET55" s="20">
        <f>+'MATRIZ (I-A) INVERSA'!II55</f>
        <v>0</v>
      </c>
      <c r="EU55" s="20">
        <f>+'MATRIZ (I-A) INVERSA'!IJ55</f>
        <v>14.186251739992464</v>
      </c>
      <c r="EV55" s="20">
        <f>+'MATRIZ (I-A) INVERSA'!IK55</f>
        <v>103.2867168939275</v>
      </c>
      <c r="EW55" s="20">
        <f>+'MATRIZ (I-A) INVERSA'!IL55</f>
        <v>-0.11831924264629362</v>
      </c>
      <c r="EX55" s="20">
        <f>+'MATRIZ (I-A) INVERSA'!IM55</f>
        <v>3405.2869099892469</v>
      </c>
      <c r="EY55" s="20">
        <f>+'MATRIZ (I-A) INVERSA'!IN55</f>
        <v>712.82520015100636</v>
      </c>
      <c r="EZ55" s="20">
        <f>+'MATRIZ (I-A) INVERSA'!IO55</f>
        <v>108.77772528017992</v>
      </c>
      <c r="FA55" s="20">
        <f>+'MATRIZ (I-A) INVERSA'!IP55</f>
        <v>395.91934646755806</v>
      </c>
      <c r="FB55" s="20">
        <f>+'MATRIZ (I-A) INVERSA'!IQ55</f>
        <v>425.92664240840531</v>
      </c>
      <c r="FC55" s="20">
        <f>+'MATRIZ (I-A) INVERSA'!IR55</f>
        <v>19.751592599690856</v>
      </c>
      <c r="FD55" s="20">
        <f>+'MATRIZ (I-A) INVERSA'!IS55</f>
        <v>260.24070726442784</v>
      </c>
      <c r="FE55" s="20">
        <f>+'MATRIZ (I-A) INVERSA'!IT55</f>
        <v>38.942870752471279</v>
      </c>
      <c r="FF55" s="20">
        <f>+'MATRIZ (I-A) INVERSA'!IU55</f>
        <v>12.17516240065099</v>
      </c>
      <c r="FG55" s="18">
        <f t="shared" si="2"/>
        <v>50978.721627674262</v>
      </c>
      <c r="FH55" s="17">
        <f t="shared" si="1"/>
        <v>65886.049994559042</v>
      </c>
      <c r="FI55" s="28"/>
      <c r="FJ55" s="17">
        <v>65886.049994559027</v>
      </c>
      <c r="FK55" s="48">
        <f t="shared" si="3"/>
        <v>0</v>
      </c>
      <c r="FM55" s="46">
        <f>+IFERROR((FH55/'MIP 2017'!FH55*100-100),0)</f>
        <v>1.0107784839906913</v>
      </c>
      <c r="FP55" s="15">
        <f t="shared" si="4"/>
        <v>1444.6563219764023</v>
      </c>
      <c r="FQ55" s="15">
        <f t="shared" si="5"/>
        <v>0</v>
      </c>
      <c r="FR55" s="15">
        <f t="shared" si="6"/>
        <v>1962.3840849237395</v>
      </c>
    </row>
    <row r="56" spans="1:174" s="7" customFormat="1" ht="21.95" customHeight="1" thickBot="1" x14ac:dyDescent="0.25">
      <c r="A56" s="137" t="s">
        <v>169</v>
      </c>
      <c r="B56" s="138" t="s">
        <v>170</v>
      </c>
      <c r="C56" s="16">
        <f>+'MATRIZ (A)'!C56*C$168</f>
        <v>0.69219323893754714</v>
      </c>
      <c r="D56" s="16">
        <f>+'MATRIZ (A)'!D56*D$168</f>
        <v>0.11114482276838818</v>
      </c>
      <c r="E56" s="16">
        <f>+'MATRIZ (A)'!E56*E$168</f>
        <v>0.3595530802958391</v>
      </c>
      <c r="F56" s="16">
        <f>+'MATRIZ (A)'!F56*F$168</f>
        <v>6.8688698186462291</v>
      </c>
      <c r="G56" s="16">
        <f>+'MATRIZ (A)'!G56*G$168</f>
        <v>2.4519006514511967</v>
      </c>
      <c r="H56" s="16">
        <f>+'MATRIZ (A)'!H56*H$168</f>
        <v>1.2828230494325443</v>
      </c>
      <c r="I56" s="16">
        <f>+'MATRIZ (A)'!I56*I$168</f>
        <v>0.55298878569136956</v>
      </c>
      <c r="J56" s="16">
        <f>+'MATRIZ (A)'!J56*J$168</f>
        <v>3.6642740554206865</v>
      </c>
      <c r="K56" s="16">
        <f>+'MATRIZ (A)'!K56*K$168</f>
        <v>3.7091371692736845</v>
      </c>
      <c r="L56" s="16">
        <f>+'MATRIZ (A)'!L56*L$168</f>
        <v>5.8557888963080842</v>
      </c>
      <c r="M56" s="16">
        <f>+'MATRIZ (A)'!M56*M$168</f>
        <v>7.9176690882044714</v>
      </c>
      <c r="N56" s="16">
        <f>+'MATRIZ (A)'!N56*N$168</f>
        <v>1.7815225742724556</v>
      </c>
      <c r="O56" s="16">
        <f>+'MATRIZ (A)'!O56*O$168</f>
        <v>2.1260550231331186</v>
      </c>
      <c r="P56" s="16">
        <f>+'MATRIZ (A)'!P56*P$168</f>
        <v>32.670719675221413</v>
      </c>
      <c r="Q56" s="16">
        <f>+'MATRIZ (A)'!Q56*Q$168</f>
        <v>1.3154634236614564</v>
      </c>
      <c r="R56" s="16">
        <f>+'MATRIZ (A)'!R56*R$168</f>
        <v>43.267566428392598</v>
      </c>
      <c r="S56" s="16">
        <f>+'MATRIZ (A)'!S56*S$168</f>
        <v>7.8408226002408981</v>
      </c>
      <c r="T56" s="16">
        <f>+'MATRIZ (A)'!T56*T$168</f>
        <v>13.036089063966344</v>
      </c>
      <c r="U56" s="16">
        <f>+'MATRIZ (A)'!U56*U$168</f>
        <v>9.1592804977264759</v>
      </c>
      <c r="V56" s="16">
        <f>+'MATRIZ (A)'!V56*V$168</f>
        <v>1.289027695623717</v>
      </c>
      <c r="W56" s="16">
        <f>+'MATRIZ (A)'!W56*W$168</f>
        <v>3.5085278108140603</v>
      </c>
      <c r="X56" s="16">
        <f>+'MATRIZ (A)'!X56*X$168</f>
        <v>851.93858342452779</v>
      </c>
      <c r="Y56" s="16">
        <f>+'MATRIZ (A)'!Y56*Y$168</f>
        <v>4.0675196164416159</v>
      </c>
      <c r="Z56" s="16">
        <f>+'MATRIZ (A)'!Z56*Z$168</f>
        <v>10.310548021115252</v>
      </c>
      <c r="AA56" s="16">
        <f>+'MATRIZ (A)'!AA56*AA$168</f>
        <v>0.84844312547807343</v>
      </c>
      <c r="AB56" s="16">
        <f>+'MATRIZ (A)'!AB56*AB$168</f>
        <v>88.800231388113801</v>
      </c>
      <c r="AC56" s="16">
        <f>+'MATRIZ (A)'!AC56*AC$168</f>
        <v>0.60950210780467495</v>
      </c>
      <c r="AD56" s="16">
        <f>+'MATRIZ (A)'!AD56*AD$168</f>
        <v>8.9053573909272075</v>
      </c>
      <c r="AE56" s="16">
        <f>+'MATRIZ (A)'!AE56*AE$168</f>
        <v>1.9108264879990908</v>
      </c>
      <c r="AF56" s="16">
        <f>+'MATRIZ (A)'!AF56*AF$168</f>
        <v>11.008056185994985</v>
      </c>
      <c r="AG56" s="16">
        <f>+'MATRIZ (A)'!AG56*AG$168</f>
        <v>7.4276424968909875E-4</v>
      </c>
      <c r="AH56" s="16">
        <f>+'MATRIZ (A)'!AH56*AH$168</f>
        <v>0.36305090714956723</v>
      </c>
      <c r="AI56" s="16">
        <f>+'MATRIZ (A)'!AI56*AI$168</f>
        <v>2895.133326840788</v>
      </c>
      <c r="AJ56" s="16">
        <f>+'MATRIZ (A)'!AJ56*AJ$168</f>
        <v>74.545375313394644</v>
      </c>
      <c r="AK56" s="16">
        <f>+'MATRIZ (A)'!AK56*AK$168</f>
        <v>1379.8875956471563</v>
      </c>
      <c r="AL56" s="16">
        <f>+'MATRIZ (A)'!AL56*AL$168</f>
        <v>1098.6215182152087</v>
      </c>
      <c r="AM56" s="16">
        <f>+'MATRIZ (A)'!AM56*AM$168</f>
        <v>2313.0920498839669</v>
      </c>
      <c r="AN56" s="16">
        <f>+'MATRIZ (A)'!AN56*AN$168</f>
        <v>2.1442335851144936</v>
      </c>
      <c r="AO56" s="16">
        <f>+'MATRIZ (A)'!AO56*AO$168</f>
        <v>652.92142539558813</v>
      </c>
      <c r="AP56" s="16">
        <f>+'MATRIZ (A)'!AP56*AP$168</f>
        <v>2814.5067413956926</v>
      </c>
      <c r="AQ56" s="16">
        <f>+'MATRIZ (A)'!AQ56*AQ$168</f>
        <v>9.6474079187247437</v>
      </c>
      <c r="AR56" s="16">
        <f>+'MATRIZ (A)'!AR56*AR$168</f>
        <v>161.83971497903514</v>
      </c>
      <c r="AS56" s="16">
        <f>+'MATRIZ (A)'!AS56*AS$168</f>
        <v>1.8241690669894177</v>
      </c>
      <c r="AT56" s="16">
        <f>+'MATRIZ (A)'!AT56*AT$168</f>
        <v>1.7133978169794224</v>
      </c>
      <c r="AU56" s="16">
        <f>+'MATRIZ (A)'!AU56*AU$168</f>
        <v>8485.765069642006</v>
      </c>
      <c r="AV56" s="16">
        <f>+'MATRIZ (A)'!AV56*AV$168</f>
        <v>220.65154209785578</v>
      </c>
      <c r="AW56" s="16">
        <f>+'MATRIZ (A)'!AW56*AW$168</f>
        <v>26408.163009358923</v>
      </c>
      <c r="AX56" s="16">
        <f>+'MATRIZ (A)'!AX56*AX$168</f>
        <v>4.4395548131490497</v>
      </c>
      <c r="AY56" s="16">
        <f>+'MATRIZ (A)'!AY56*AY$168</f>
        <v>3.1424807693913639</v>
      </c>
      <c r="AZ56" s="16">
        <f>+'MATRIZ (A)'!AZ56*AZ$168</f>
        <v>0.4611778185283153</v>
      </c>
      <c r="BA56" s="16">
        <f>+'MATRIZ (A)'!BA56*BA$168</f>
        <v>1.6797225486212504</v>
      </c>
      <c r="BB56" s="16">
        <f>+'MATRIZ (A)'!BB56*BB$168</f>
        <v>4.912280123350242</v>
      </c>
      <c r="BC56" s="16">
        <f>+'MATRIZ (A)'!BC56*BC$168</f>
        <v>185.21028908794631</v>
      </c>
      <c r="BD56" s="16">
        <f>+'MATRIZ (A)'!BD56*BD$168</f>
        <v>5.7384762580281592</v>
      </c>
      <c r="BE56" s="16">
        <f>+'MATRIZ (A)'!BE56*BE$168</f>
        <v>41.568731102057562</v>
      </c>
      <c r="BF56" s="16">
        <f>+'MATRIZ (A)'!BF56*BF$168</f>
        <v>67.474216109058275</v>
      </c>
      <c r="BG56" s="16">
        <f>+'MATRIZ (A)'!BG56*BG$168</f>
        <v>187.36788062033682</v>
      </c>
      <c r="BH56" s="16">
        <f>+'MATRIZ (A)'!BH56*BH$168</f>
        <v>112.09138211767346</v>
      </c>
      <c r="BI56" s="16">
        <f>+'MATRIZ (A)'!BI56*BI$168</f>
        <v>1408.9370308314385</v>
      </c>
      <c r="BJ56" s="16">
        <f>+'MATRIZ (A)'!BJ56*BJ$168</f>
        <v>42.988882167493891</v>
      </c>
      <c r="BK56" s="16">
        <f>+'MATRIZ (A)'!BK56*BK$168</f>
        <v>4.4151752404927169</v>
      </c>
      <c r="BL56" s="16">
        <f>+'MATRIZ (A)'!BL56*BL$168</f>
        <v>1.8746286348713612</v>
      </c>
      <c r="BM56" s="16">
        <f>+'MATRIZ (A)'!BM56*BM$168</f>
        <v>181.5492261941323</v>
      </c>
      <c r="BN56" s="16">
        <f>+'MATRIZ (A)'!BN56*BN$168</f>
        <v>18.025978601284745</v>
      </c>
      <c r="BO56" s="16">
        <f>+'MATRIZ (A)'!BO56*BO$168</f>
        <v>30.730414107057019</v>
      </c>
      <c r="BP56" s="16">
        <f>+'MATRIZ (A)'!BP56*BP$168</f>
        <v>13.046891739099655</v>
      </c>
      <c r="BQ56" s="16">
        <f>+'MATRIZ (A)'!BQ56*BQ$168</f>
        <v>2.2277408642137893</v>
      </c>
      <c r="BR56" s="16">
        <f>+'MATRIZ (A)'!BR56*BR$168</f>
        <v>63.035414875399169</v>
      </c>
      <c r="BS56" s="16">
        <f>+'MATRIZ (A)'!BS56*BS$168</f>
        <v>1.4302561035037431</v>
      </c>
      <c r="BT56" s="16">
        <f>+'MATRIZ (A)'!BT56*BT$168</f>
        <v>7.7114715115074315</v>
      </c>
      <c r="BU56" s="16">
        <f>+'MATRIZ (A)'!BU56*BU$168</f>
        <v>3727.1782309615469</v>
      </c>
      <c r="BV56" s="16">
        <f>+'MATRIZ (A)'!BV56*BV$168</f>
        <v>5.0113701948643241</v>
      </c>
      <c r="BW56" s="16">
        <f>+'MATRIZ (A)'!BW56*BW$168</f>
        <v>24.307782848754854</v>
      </c>
      <c r="BX56" s="16">
        <f>+'MATRIZ (A)'!BX56*BX$168</f>
        <v>23.842451369193604</v>
      </c>
      <c r="BY56" s="16">
        <f>+'MATRIZ (A)'!BY56*BY$168</f>
        <v>8.7087224645761161</v>
      </c>
      <c r="BZ56" s="16">
        <f>+'MATRIZ (A)'!BZ56*BZ$168</f>
        <v>1.513168754125074</v>
      </c>
      <c r="CA56" s="16">
        <f>+'MATRIZ (A)'!CA56*CA$168</f>
        <v>3.6846146016667465</v>
      </c>
      <c r="CB56" s="16">
        <f>+'MATRIZ (A)'!CB56*CB$168</f>
        <v>78.066216540650359</v>
      </c>
      <c r="CC56" s="16">
        <f>+'MATRIZ (A)'!CC56*CC$168</f>
        <v>91.400737374743443</v>
      </c>
      <c r="CD56" s="16">
        <f>+'MATRIZ (A)'!CD56*CD$168</f>
        <v>31.84592418414972</v>
      </c>
      <c r="CE56" s="16">
        <f>+'MATRIZ (A)'!CE56*CE$168</f>
        <v>216.43604194660628</v>
      </c>
      <c r="CF56" s="16">
        <f>+'MATRIZ (A)'!CF56*CF$168</f>
        <v>63.109076260589283</v>
      </c>
      <c r="CG56" s="16">
        <f>+'MATRIZ (A)'!CG56*CG$168</f>
        <v>1778.3789029298709</v>
      </c>
      <c r="CH56" s="16">
        <f>+'MATRIZ (A)'!CH56*CH$168</f>
        <v>29.797145660027446</v>
      </c>
      <c r="CI56" s="16">
        <f>+'MATRIZ (A)'!CI56*CI$168</f>
        <v>0.16759225477853631</v>
      </c>
      <c r="CJ56" s="16">
        <f>+'MATRIZ (A)'!CJ56*CJ$168</f>
        <v>15.212343401398357</v>
      </c>
      <c r="CK56" s="16">
        <f>+'MATRIZ (A)'!CK56*CK$168</f>
        <v>13.022150773059263</v>
      </c>
      <c r="CL56" s="16">
        <f>+'MATRIZ (A)'!CL56*CL$168</f>
        <v>44.158847934176158</v>
      </c>
      <c r="CM56" s="16">
        <f>+'MATRIZ (A)'!CM56*CM$168</f>
        <v>57.817528188259494</v>
      </c>
      <c r="CN56" s="16">
        <f>+'MATRIZ (A)'!CN56*CN$168</f>
        <v>3.0575893915122228</v>
      </c>
      <c r="CO56" s="16">
        <f>+'MATRIZ (A)'!CO56*CO$168</f>
        <v>25.655194803669787</v>
      </c>
      <c r="CP56" s="16">
        <f>+'MATRIZ (A)'!CP56*CP$168</f>
        <v>4.1189476737600543</v>
      </c>
      <c r="CQ56" s="16">
        <f>+'MATRIZ (A)'!CQ56*CQ$168</f>
        <v>807.39271553691447</v>
      </c>
      <c r="CR56" s="16">
        <f>+'MATRIZ (A)'!CR56*CR$168</f>
        <v>4751.8349579660508</v>
      </c>
      <c r="CS56" s="16">
        <f>+'MATRIZ (A)'!CS56*CS$168</f>
        <v>147.34746071275561</v>
      </c>
      <c r="CT56" s="16">
        <f>+'MATRIZ (A)'!CT56*CT$168</f>
        <v>71.415462411386869</v>
      </c>
      <c r="CU56" s="16">
        <f>+'MATRIZ (A)'!CU56*CU$168</f>
        <v>53.043926822927524</v>
      </c>
      <c r="CV56" s="16">
        <f>+'MATRIZ (A)'!CV56*CV$168</f>
        <v>3.6271407968330602</v>
      </c>
      <c r="CW56" s="16">
        <f>+'MATRIZ (A)'!CW56*CW$168</f>
        <v>12.53366957931477</v>
      </c>
      <c r="CX56" s="16">
        <f>+'MATRIZ (A)'!CX56*CX$168</f>
        <v>17.412542372065701</v>
      </c>
      <c r="CY56" s="16">
        <f>+'MATRIZ (A)'!CY56*CY$168</f>
        <v>1.7217852479514593</v>
      </c>
      <c r="CZ56" s="16">
        <f>+'MATRIZ (A)'!CZ56*CZ$168</f>
        <v>7.6972363712360341</v>
      </c>
      <c r="DA56" s="16">
        <f>+'MATRIZ (A)'!DA56*DA$168</f>
        <v>44.228075697540348</v>
      </c>
      <c r="DB56" s="16">
        <f>+'MATRIZ (A)'!DB56*DB$168</f>
        <v>3.9185596232099522</v>
      </c>
      <c r="DC56" s="16">
        <f>+'MATRIZ (A)'!DC56*DC$168</f>
        <v>2.2970913352954674</v>
      </c>
      <c r="DD56" s="16">
        <f>+'MATRIZ (A)'!DD56*DD$168</f>
        <v>512.3434020097601</v>
      </c>
      <c r="DE56" s="16">
        <f>+'MATRIZ (A)'!DE56*DE$168</f>
        <v>31.149755432808469</v>
      </c>
      <c r="DF56" s="16">
        <f>+'MATRIZ (A)'!DF56*DF$168</f>
        <v>9.4912544732444744</v>
      </c>
      <c r="DG56" s="16">
        <f>+'MATRIZ (A)'!DG56*DG$168</f>
        <v>7.0360139019029839</v>
      </c>
      <c r="DH56" s="16">
        <f>+'MATRIZ (A)'!DH56*DH$168</f>
        <v>8.9006297773500211</v>
      </c>
      <c r="DI56" s="16">
        <f>+'MATRIZ (A)'!DI56*DI$168</f>
        <v>3.6489711881754614</v>
      </c>
      <c r="DJ56" s="16">
        <f>+'MATRIZ (A)'!DJ56*DJ$168</f>
        <v>2.4381453631335477</v>
      </c>
      <c r="DK56" s="16">
        <f>+'MATRIZ (A)'!DK56*DK$168</f>
        <v>1.1677277988043264</v>
      </c>
      <c r="DL56" s="16">
        <f>+'MATRIZ (A)'!DL56*DL$168</f>
        <v>3.7859798612588125</v>
      </c>
      <c r="DM56" s="16">
        <f>+'MATRIZ (A)'!DM56*DM$168</f>
        <v>3.3117806972113471E-3</v>
      </c>
      <c r="DN56" s="16">
        <f>+'MATRIZ (A)'!DN56*DN$168</f>
        <v>1.4689641897002437</v>
      </c>
      <c r="DO56" s="16">
        <f>+'MATRIZ (A)'!DO56*DO$168</f>
        <v>3.3116281150629696</v>
      </c>
      <c r="DP56" s="16">
        <f>+'MATRIZ (A)'!DP56*DP$168</f>
        <v>2.8280842011105896</v>
      </c>
      <c r="DQ56" s="16">
        <f>+'MATRIZ (A)'!DQ56*DQ$168</f>
        <v>19.197505747455807</v>
      </c>
      <c r="DR56" s="16">
        <f>+'MATRIZ (A)'!DR56*DR$168</f>
        <v>9.0023768063200578</v>
      </c>
      <c r="DS56" s="16">
        <f>+'MATRIZ (A)'!DS56*DS$168</f>
        <v>112.31107953788288</v>
      </c>
      <c r="DT56" s="16">
        <f>+'MATRIZ (A)'!DT56*DT$168</f>
        <v>198.34880376984873</v>
      </c>
      <c r="DU56" s="16">
        <f>+'MATRIZ (A)'!DU56*DU$168</f>
        <v>2.0418780296038714</v>
      </c>
      <c r="DV56" s="16">
        <f>+'MATRIZ (A)'!DV56*DV$168</f>
        <v>326.633025012605</v>
      </c>
      <c r="DW56" s="16">
        <f>+'MATRIZ (A)'!DW56*DW$168</f>
        <v>540.66916485706633</v>
      </c>
      <c r="DX56" s="16">
        <f>+'MATRIZ (A)'!DX56*DX$168</f>
        <v>2.6856037588651951</v>
      </c>
      <c r="DY56" s="16">
        <f>+'MATRIZ (A)'!DY56*DY$168</f>
        <v>2.1415117664275454</v>
      </c>
      <c r="DZ56" s="16">
        <f>+'MATRIZ (A)'!DZ56*DZ$168</f>
        <v>54.05981036295654</v>
      </c>
      <c r="EA56" s="16">
        <f>+'MATRIZ (A)'!EA56*EA$168</f>
        <v>21.597436587705442</v>
      </c>
      <c r="EB56" s="16">
        <f>+'MATRIZ (A)'!EB56*EB$168</f>
        <v>98.399726454606665</v>
      </c>
      <c r="EC56" s="16">
        <f>+'MATRIZ (A)'!EC56*EC$168</f>
        <v>2.3256198846445053</v>
      </c>
      <c r="ED56" s="16">
        <f>+'MATRIZ (A)'!ED56*ED$168</f>
        <v>3.7551770119562344</v>
      </c>
      <c r="EE56" s="16">
        <f>+'MATRIZ (A)'!EE56*EE$168</f>
        <v>62.048237646557098</v>
      </c>
      <c r="EF56" s="16">
        <f>+'MATRIZ (A)'!EF56*EF$168</f>
        <v>0.27342809368020143</v>
      </c>
      <c r="EG56" s="16">
        <f>+'MATRIZ (A)'!EG56*EG$168</f>
        <v>3.3470664380694317</v>
      </c>
      <c r="EH56" s="16">
        <f>+'MATRIZ (A)'!EH56*EH$168</f>
        <v>0</v>
      </c>
      <c r="EI56" s="18">
        <f t="shared" si="0"/>
        <v>64256.112683110063</v>
      </c>
      <c r="EJ56" s="20">
        <f>+'MATRIZ (I-A) INVERSA'!HY56</f>
        <v>58712.49081420392</v>
      </c>
      <c r="EK56" s="20">
        <f>+'MATRIZ (I-A) INVERSA'!HZ56</f>
        <v>31.022280533566441</v>
      </c>
      <c r="EL56" s="20">
        <f>+'MATRIZ (I-A) INVERSA'!IA56</f>
        <v>106.98167054665653</v>
      </c>
      <c r="EM56" s="20">
        <f>+'MATRIZ (I-A) INVERSA'!IB56</f>
        <v>147.78711748653407</v>
      </c>
      <c r="EN56" s="20">
        <f>+'MATRIZ (I-A) INVERSA'!IC56</f>
        <v>17.924699049241191</v>
      </c>
      <c r="EO56" s="20">
        <f>+'MATRIZ (I-A) INVERSA'!ID56</f>
        <v>0.64296045913751654</v>
      </c>
      <c r="EP56" s="20">
        <f>+'MATRIZ (I-A) INVERSA'!IE56</f>
        <v>165.89578543617722</v>
      </c>
      <c r="EQ56" s="20">
        <f>+'MATRIZ (I-A) INVERSA'!IF56</f>
        <v>21.093680560127414</v>
      </c>
      <c r="ER56" s="20">
        <f>+'MATRIZ (I-A) INVERSA'!IG56</f>
        <v>2.4127999199075192</v>
      </c>
      <c r="ES56" s="20">
        <f>+'MATRIZ (I-A) INVERSA'!IH56</f>
        <v>9.1200367498711046</v>
      </c>
      <c r="ET56" s="20">
        <f>+'MATRIZ (I-A) INVERSA'!II56</f>
        <v>2.6495456552257255</v>
      </c>
      <c r="EU56" s="20">
        <f>+'MATRIZ (I-A) INVERSA'!IJ56</f>
        <v>40.625698445455676</v>
      </c>
      <c r="EV56" s="20">
        <f>+'MATRIZ (I-A) INVERSA'!IK56</f>
        <v>286.31566639479394</v>
      </c>
      <c r="EW56" s="20">
        <f>+'MATRIZ (I-A) INVERSA'!IL56</f>
        <v>-1408.774905011458</v>
      </c>
      <c r="EX56" s="20">
        <f>+'MATRIZ (I-A) INVERSA'!IM56</f>
        <v>295942.89216628118</v>
      </c>
      <c r="EY56" s="20">
        <f>+'MATRIZ (I-A) INVERSA'!IN56</f>
        <v>15598.088063571337</v>
      </c>
      <c r="EZ56" s="20">
        <f>+'MATRIZ (I-A) INVERSA'!IO56</f>
        <v>6579.3413795723973</v>
      </c>
      <c r="FA56" s="20">
        <f>+'MATRIZ (I-A) INVERSA'!IP56</f>
        <v>6489.4645846875437</v>
      </c>
      <c r="FB56" s="20">
        <f>+'MATRIZ (I-A) INVERSA'!IQ56</f>
        <v>5135.555400002374</v>
      </c>
      <c r="FC56" s="20">
        <f>+'MATRIZ (I-A) INVERSA'!IR56</f>
        <v>16.907108327941668</v>
      </c>
      <c r="FD56" s="20">
        <f>+'MATRIZ (I-A) INVERSA'!IS56</f>
        <v>7414.9824771750091</v>
      </c>
      <c r="FE56" s="20">
        <f>+'MATRIZ (I-A) INVERSA'!IT56</f>
        <v>1057.558221389967</v>
      </c>
      <c r="FF56" s="20">
        <f>+'MATRIZ (I-A) INVERSA'!IU56</f>
        <v>1.9290677277343589</v>
      </c>
      <c r="FG56" s="18">
        <f t="shared" si="2"/>
        <v>396372.90631916467</v>
      </c>
      <c r="FH56" s="17">
        <f t="shared" si="1"/>
        <v>460629.01900227473</v>
      </c>
      <c r="FI56" s="28"/>
      <c r="FJ56" s="17">
        <v>460629.01900227502</v>
      </c>
      <c r="FK56" s="48">
        <f t="shared" si="3"/>
        <v>0</v>
      </c>
      <c r="FM56" s="46">
        <f>+IFERROR((FH56/'MIP 2017'!FH56*100-100),0)</f>
        <v>1.301431520652784</v>
      </c>
      <c r="FP56" s="15">
        <f t="shared" si="4"/>
        <v>138.00395108022298</v>
      </c>
      <c r="FQ56" s="15">
        <f t="shared" si="5"/>
        <v>219.73950782968768</v>
      </c>
      <c r="FR56" s="15">
        <f t="shared" si="6"/>
        <v>42291.897234726566</v>
      </c>
    </row>
    <row r="57" spans="1:174" s="7" customFormat="1" ht="21.95" customHeight="1" thickBot="1" x14ac:dyDescent="0.25">
      <c r="A57" s="137" t="s">
        <v>171</v>
      </c>
      <c r="B57" s="138" t="s">
        <v>172</v>
      </c>
      <c r="C57" s="16">
        <f>+'MATRIZ (A)'!C57*C$168</f>
        <v>0.97968111351860532</v>
      </c>
      <c r="D57" s="16">
        <f>+'MATRIZ (A)'!D57*D$168</f>
        <v>0.16185229988088748</v>
      </c>
      <c r="E57" s="16">
        <f>+'MATRIZ (A)'!E57*E$168</f>
        <v>0.46191670258769968</v>
      </c>
      <c r="F57" s="16">
        <f>+'MATRIZ (A)'!F57*F$168</f>
        <v>11.635646923319525</v>
      </c>
      <c r="G57" s="16">
        <f>+'MATRIZ (A)'!G57*G$168</f>
        <v>1.8035447499753734</v>
      </c>
      <c r="H57" s="16">
        <f>+'MATRIZ (A)'!H57*H$168</f>
        <v>1.4978002786619278</v>
      </c>
      <c r="I57" s="16">
        <f>+'MATRIZ (A)'!I57*I$168</f>
        <v>0.6386547270549362</v>
      </c>
      <c r="J57" s="16">
        <f>+'MATRIZ (A)'!J57*J$168</f>
        <v>4.0477403290396241</v>
      </c>
      <c r="K57" s="16">
        <f>+'MATRIZ (A)'!K57*K$168</f>
        <v>4.3281936476549108</v>
      </c>
      <c r="L57" s="16">
        <f>+'MATRIZ (A)'!L57*L$168</f>
        <v>7.4763368210088679</v>
      </c>
      <c r="M57" s="16">
        <f>+'MATRIZ (A)'!M57*M$168</f>
        <v>19.365468638892139</v>
      </c>
      <c r="N57" s="16">
        <f>+'MATRIZ (A)'!N57*N$168</f>
        <v>5.4761682608065154</v>
      </c>
      <c r="O57" s="16">
        <f>+'MATRIZ (A)'!O57*O$168</f>
        <v>4.6415058869214603</v>
      </c>
      <c r="P57" s="16">
        <f>+'MATRIZ (A)'!P57*P$168</f>
        <v>71.627206604370528</v>
      </c>
      <c r="Q57" s="16">
        <f>+'MATRIZ (A)'!Q57*Q$168</f>
        <v>1.7845373316528359</v>
      </c>
      <c r="R57" s="16">
        <f>+'MATRIZ (A)'!R57*R$168</f>
        <v>57.418847425419173</v>
      </c>
      <c r="S57" s="16">
        <f>+'MATRIZ (A)'!S57*S$168</f>
        <v>15.4355774671562</v>
      </c>
      <c r="T57" s="16">
        <f>+'MATRIZ (A)'!T57*T$168</f>
        <v>20.511705763191078</v>
      </c>
      <c r="U57" s="16">
        <f>+'MATRIZ (A)'!U57*U$168</f>
        <v>8.5504757125586082</v>
      </c>
      <c r="V57" s="16">
        <f>+'MATRIZ (A)'!V57*V$168</f>
        <v>2.580782995328327</v>
      </c>
      <c r="W57" s="16">
        <f>+'MATRIZ (A)'!W57*W$168</f>
        <v>5.0389713897082373</v>
      </c>
      <c r="X57" s="16">
        <f>+'MATRIZ (A)'!X57*X$168</f>
        <v>20199.512269978663</v>
      </c>
      <c r="Y57" s="16">
        <f>+'MATRIZ (A)'!Y57*Y$168</f>
        <v>19160.433975170497</v>
      </c>
      <c r="Z57" s="16">
        <f>+'MATRIZ (A)'!Z57*Z$168</f>
        <v>41371.226422874031</v>
      </c>
      <c r="AA57" s="16">
        <f>+'MATRIZ (A)'!AA57*AA$168</f>
        <v>1228.3321654483759</v>
      </c>
      <c r="AB57" s="16">
        <f>+'MATRIZ (A)'!AB57*AB$168</f>
        <v>7.859165126477011</v>
      </c>
      <c r="AC57" s="16">
        <f>+'MATRIZ (A)'!AC57*AC$168</f>
        <v>0.7023766630231818</v>
      </c>
      <c r="AD57" s="16">
        <f>+'MATRIZ (A)'!AD57*AD$168</f>
        <v>0.56242602315926937</v>
      </c>
      <c r="AE57" s="16">
        <f>+'MATRIZ (A)'!AE57*AE$168</f>
        <v>5845.3063740410162</v>
      </c>
      <c r="AF57" s="16">
        <f>+'MATRIZ (A)'!AF57*AF$168</f>
        <v>18.618973309520431</v>
      </c>
      <c r="AG57" s="16">
        <f>+'MATRIZ (A)'!AG57*AG$168</f>
        <v>1.8335177961519343E-3</v>
      </c>
      <c r="AH57" s="16">
        <f>+'MATRIZ (A)'!AH57*AH$168</f>
        <v>0.55384538099491509</v>
      </c>
      <c r="AI57" s="16">
        <f>+'MATRIZ (A)'!AI57*AI$168</f>
        <v>5825.5750653109781</v>
      </c>
      <c r="AJ57" s="16">
        <f>+'MATRIZ (A)'!AJ57*AJ$168</f>
        <v>6.4511802860216836</v>
      </c>
      <c r="AK57" s="16">
        <f>+'MATRIZ (A)'!AK57*AK$168</f>
        <v>80.36044049196957</v>
      </c>
      <c r="AL57" s="16">
        <f>+'MATRIZ (A)'!AL57*AL$168</f>
        <v>41.492149272684138</v>
      </c>
      <c r="AM57" s="16">
        <f>+'MATRIZ (A)'!AM57*AM$168</f>
        <v>5513.7035520141044</v>
      </c>
      <c r="AN57" s="16">
        <f>+'MATRIZ (A)'!AN57*AN$168</f>
        <v>3.0930930943711723</v>
      </c>
      <c r="AO57" s="16">
        <f>+'MATRIZ (A)'!AO57*AO$168</f>
        <v>16.729412508898662</v>
      </c>
      <c r="AP57" s="16">
        <f>+'MATRIZ (A)'!AP57*AP$168</f>
        <v>94.977571000924002</v>
      </c>
      <c r="AQ57" s="16">
        <f>+'MATRIZ (A)'!AQ57*AQ$168</f>
        <v>93.591404823769992</v>
      </c>
      <c r="AR57" s="16">
        <f>+'MATRIZ (A)'!AR57*AR$168</f>
        <v>0.6969840697853954</v>
      </c>
      <c r="AS57" s="16">
        <f>+'MATRIZ (A)'!AS57*AS$168</f>
        <v>4.9871436323412697</v>
      </c>
      <c r="AT57" s="16">
        <f>+'MATRIZ (A)'!AT57*AT$168</f>
        <v>1.1892099473834139</v>
      </c>
      <c r="AU57" s="16">
        <f>+'MATRIZ (A)'!AU57*AU$168</f>
        <v>266.95888026571589</v>
      </c>
      <c r="AV57" s="16">
        <f>+'MATRIZ (A)'!AV57*AV$168</f>
        <v>1290.0974289916689</v>
      </c>
      <c r="AW57" s="16">
        <f>+'MATRIZ (A)'!AW57*AW$168</f>
        <v>28.503826879569353</v>
      </c>
      <c r="AX57" s="16">
        <f>+'MATRIZ (A)'!AX57*AX$168</f>
        <v>9.9584619999779527</v>
      </c>
      <c r="AY57" s="16">
        <f>+'MATRIZ (A)'!AY57*AY$168</f>
        <v>7.8536954739546969</v>
      </c>
      <c r="AZ57" s="16">
        <f>+'MATRIZ (A)'!AZ57*AZ$168</f>
        <v>0.40476702547778021</v>
      </c>
      <c r="BA57" s="16">
        <f>+'MATRIZ (A)'!BA57*BA$168</f>
        <v>2.4226728183671229</v>
      </c>
      <c r="BB57" s="16">
        <f>+'MATRIZ (A)'!BB57*BB$168</f>
        <v>8.6748532924395718</v>
      </c>
      <c r="BC57" s="16">
        <f>+'MATRIZ (A)'!BC57*BC$168</f>
        <v>23.928222073668305</v>
      </c>
      <c r="BD57" s="16">
        <f>+'MATRIZ (A)'!BD57*BD$168</f>
        <v>21.447136112723779</v>
      </c>
      <c r="BE57" s="16">
        <f>+'MATRIZ (A)'!BE57*BE$168</f>
        <v>22.647153990499461</v>
      </c>
      <c r="BF57" s="16">
        <f>+'MATRIZ (A)'!BF57*BF$168</f>
        <v>50.443325987016429</v>
      </c>
      <c r="BG57" s="16">
        <f>+'MATRIZ (A)'!BG57*BG$168</f>
        <v>10.275323962471687</v>
      </c>
      <c r="BH57" s="16">
        <f>+'MATRIZ (A)'!BH57*BH$168</f>
        <v>15.566131888487485</v>
      </c>
      <c r="BI57" s="16">
        <f>+'MATRIZ (A)'!BI57*BI$168</f>
        <v>219.19383975112819</v>
      </c>
      <c r="BJ57" s="16">
        <f>+'MATRIZ (A)'!BJ57*BJ$168</f>
        <v>5.7570694665794271</v>
      </c>
      <c r="BK57" s="16">
        <f>+'MATRIZ (A)'!BK57*BK$168</f>
        <v>7.6182083463764254</v>
      </c>
      <c r="BL57" s="16">
        <f>+'MATRIZ (A)'!BL57*BL$168</f>
        <v>2.2596160099706544</v>
      </c>
      <c r="BM57" s="16">
        <f>+'MATRIZ (A)'!BM57*BM$168</f>
        <v>80.717345280421029</v>
      </c>
      <c r="BN57" s="16">
        <f>+'MATRIZ (A)'!BN57*BN$168</f>
        <v>18.020841783496806</v>
      </c>
      <c r="BO57" s="16">
        <f>+'MATRIZ (A)'!BO57*BO$168</f>
        <v>14.393862026983085</v>
      </c>
      <c r="BP57" s="16">
        <f>+'MATRIZ (A)'!BP57*BP$168</f>
        <v>1.7678438302065829</v>
      </c>
      <c r="BQ57" s="16">
        <f>+'MATRIZ (A)'!BQ57*BQ$168</f>
        <v>6.1952588717002293</v>
      </c>
      <c r="BR57" s="16">
        <f>+'MATRIZ (A)'!BR57*BR$168</f>
        <v>21.545470818158687</v>
      </c>
      <c r="BS57" s="16">
        <f>+'MATRIZ (A)'!BS57*BS$168</f>
        <v>2.9844474072946938</v>
      </c>
      <c r="BT57" s="16">
        <f>+'MATRIZ (A)'!BT57*BT$168</f>
        <v>14.839146394270747</v>
      </c>
      <c r="BU57" s="16">
        <f>+'MATRIZ (A)'!BU57*BU$168</f>
        <v>55.226187063612315</v>
      </c>
      <c r="BV57" s="16">
        <f>+'MATRIZ (A)'!BV57*BV$168</f>
        <v>11.011418020664708</v>
      </c>
      <c r="BW57" s="16">
        <f>+'MATRIZ (A)'!BW57*BW$168</f>
        <v>13.325848278889989</v>
      </c>
      <c r="BX57" s="16">
        <f>+'MATRIZ (A)'!BX57*BX$168</f>
        <v>11.283234576991209</v>
      </c>
      <c r="BY57" s="16">
        <f>+'MATRIZ (A)'!BY57*BY$168</f>
        <v>3.0017171416588564</v>
      </c>
      <c r="BZ57" s="16">
        <f>+'MATRIZ (A)'!BZ57*BZ$168</f>
        <v>0.53846207457215089</v>
      </c>
      <c r="CA57" s="16">
        <f>+'MATRIZ (A)'!CA57*CA$168</f>
        <v>5.752614864498331</v>
      </c>
      <c r="CB57" s="16">
        <f>+'MATRIZ (A)'!CB57*CB$168</f>
        <v>22.691145137642749</v>
      </c>
      <c r="CC57" s="16">
        <f>+'MATRIZ (A)'!CC57*CC$168</f>
        <v>23.880626989660207</v>
      </c>
      <c r="CD57" s="16">
        <f>+'MATRIZ (A)'!CD57*CD$168</f>
        <v>7.6066810492583423</v>
      </c>
      <c r="CE57" s="16">
        <f>+'MATRIZ (A)'!CE57*CE$168</f>
        <v>25.569861299023845</v>
      </c>
      <c r="CF57" s="16">
        <f>+'MATRIZ (A)'!CF57*CF$168</f>
        <v>39.497480527296943</v>
      </c>
      <c r="CG57" s="16">
        <f>+'MATRIZ (A)'!CG57*CG$168</f>
        <v>280.80958299413413</v>
      </c>
      <c r="CH57" s="16">
        <f>+'MATRIZ (A)'!CH57*CH$168</f>
        <v>14.01023744452136</v>
      </c>
      <c r="CI57" s="16">
        <f>+'MATRIZ (A)'!CI57*CI$168</f>
        <v>0.21482225923548201</v>
      </c>
      <c r="CJ57" s="16">
        <f>+'MATRIZ (A)'!CJ57*CJ$168</f>
        <v>7.0870293249298957</v>
      </c>
      <c r="CK57" s="16">
        <f>+'MATRIZ (A)'!CK57*CK$168</f>
        <v>4.0871055650083674</v>
      </c>
      <c r="CL57" s="16">
        <f>+'MATRIZ (A)'!CL57*CL$168</f>
        <v>104.49622134823592</v>
      </c>
      <c r="CM57" s="16">
        <f>+'MATRIZ (A)'!CM57*CM$168</f>
        <v>5.2782278672079688</v>
      </c>
      <c r="CN57" s="16">
        <f>+'MATRIZ (A)'!CN57*CN$168</f>
        <v>7.654063367674885</v>
      </c>
      <c r="CO57" s="16">
        <f>+'MATRIZ (A)'!CO57*CO$168</f>
        <v>77.08891668555934</v>
      </c>
      <c r="CP57" s="16">
        <f>+'MATRIZ (A)'!CP57*CP$168</f>
        <v>8.5274735132695589</v>
      </c>
      <c r="CQ57" s="16">
        <f>+'MATRIZ (A)'!CQ57*CQ$168</f>
        <v>40.810837273079834</v>
      </c>
      <c r="CR57" s="16">
        <f>+'MATRIZ (A)'!CR57*CR$168</f>
        <v>79.658206023911461</v>
      </c>
      <c r="CS57" s="16">
        <f>+'MATRIZ (A)'!CS57*CS$168</f>
        <v>2.3762385655256222</v>
      </c>
      <c r="CT57" s="16">
        <f>+'MATRIZ (A)'!CT57*CT$168</f>
        <v>22.326907984886358</v>
      </c>
      <c r="CU57" s="16">
        <f>+'MATRIZ (A)'!CU57*CU$168</f>
        <v>4.9387931863657721</v>
      </c>
      <c r="CV57" s="16">
        <f>+'MATRIZ (A)'!CV57*CV$168</f>
        <v>0.24080993677395396</v>
      </c>
      <c r="CW57" s="16">
        <f>+'MATRIZ (A)'!CW57*CW$168</f>
        <v>31.673118255844308</v>
      </c>
      <c r="CX57" s="16">
        <f>+'MATRIZ (A)'!CX57*CX$168</f>
        <v>15.905334864158876</v>
      </c>
      <c r="CY57" s="16">
        <f>+'MATRIZ (A)'!CY57*CY$168</f>
        <v>6.6545257130059392</v>
      </c>
      <c r="CZ57" s="16">
        <f>+'MATRIZ (A)'!CZ57*CZ$168</f>
        <v>3.9892616317040095</v>
      </c>
      <c r="DA57" s="16">
        <f>+'MATRIZ (A)'!DA57*DA$168</f>
        <v>18.650762111079896</v>
      </c>
      <c r="DB57" s="16">
        <f>+'MATRIZ (A)'!DB57*DB$168</f>
        <v>3.3223178376308966</v>
      </c>
      <c r="DC57" s="16">
        <f>+'MATRIZ (A)'!DC57*DC$168</f>
        <v>2.2017023161532414</v>
      </c>
      <c r="DD57" s="16">
        <f>+'MATRIZ (A)'!DD57*DD$168</f>
        <v>9.7916743652524136</v>
      </c>
      <c r="DE57" s="16">
        <f>+'MATRIZ (A)'!DE57*DE$168</f>
        <v>9.334066115350975</v>
      </c>
      <c r="DF57" s="16">
        <f>+'MATRIZ (A)'!DF57*DF$168</f>
        <v>49.200387164955259</v>
      </c>
      <c r="DG57" s="16">
        <f>+'MATRIZ (A)'!DG57*DG$168</f>
        <v>5.1881300686847078</v>
      </c>
      <c r="DH57" s="16">
        <f>+'MATRIZ (A)'!DH57*DH$168</f>
        <v>6.4246355654625988</v>
      </c>
      <c r="DI57" s="16">
        <f>+'MATRIZ (A)'!DI57*DI$168</f>
        <v>490.421654732523</v>
      </c>
      <c r="DJ57" s="16">
        <f>+'MATRIZ (A)'!DJ57*DJ$168</f>
        <v>1.9508469487036799</v>
      </c>
      <c r="DK57" s="16">
        <f>+'MATRIZ (A)'!DK57*DK$168</f>
        <v>3.5359152797159386</v>
      </c>
      <c r="DL57" s="16">
        <f>+'MATRIZ (A)'!DL57*DL$168</f>
        <v>4.1878960619258052</v>
      </c>
      <c r="DM57" s="16">
        <f>+'MATRIZ (A)'!DM57*DM$168</f>
        <v>5.0589027592434273E-3</v>
      </c>
      <c r="DN57" s="16">
        <f>+'MATRIZ (A)'!DN57*DN$168</f>
        <v>0.11705523294569846</v>
      </c>
      <c r="DO57" s="16">
        <f>+'MATRIZ (A)'!DO57*DO$168</f>
        <v>10.827413678992366</v>
      </c>
      <c r="DP57" s="16">
        <f>+'MATRIZ (A)'!DP57*DP$168</f>
        <v>5.4462414745353911</v>
      </c>
      <c r="DQ57" s="16">
        <f>+'MATRIZ (A)'!DQ57*DQ$168</f>
        <v>6.9712863956982236</v>
      </c>
      <c r="DR57" s="16">
        <f>+'MATRIZ (A)'!DR57*DR$168</f>
        <v>5.3989201746070643</v>
      </c>
      <c r="DS57" s="16">
        <f>+'MATRIZ (A)'!DS57*DS$168</f>
        <v>67.097318361482309</v>
      </c>
      <c r="DT57" s="16">
        <f>+'MATRIZ (A)'!DT57*DT$168</f>
        <v>309.54368333235948</v>
      </c>
      <c r="DU57" s="16">
        <f>+'MATRIZ (A)'!DU57*DU$168</f>
        <v>0.1559554192420711</v>
      </c>
      <c r="DV57" s="16">
        <f>+'MATRIZ (A)'!DV57*DV$168</f>
        <v>2063.6474196151848</v>
      </c>
      <c r="DW57" s="16">
        <f>+'MATRIZ (A)'!DW57*DW$168</f>
        <v>56.511000417132898</v>
      </c>
      <c r="DX57" s="16">
        <f>+'MATRIZ (A)'!DX57*DX$168</f>
        <v>4.2506201893320075</v>
      </c>
      <c r="DY57" s="16">
        <f>+'MATRIZ (A)'!DY57*DY$168</f>
        <v>0.2762240555171131</v>
      </c>
      <c r="DZ57" s="16">
        <f>+'MATRIZ (A)'!DZ57*DZ$168</f>
        <v>0.82904435501695917</v>
      </c>
      <c r="EA57" s="16">
        <f>+'MATRIZ (A)'!EA57*EA$168</f>
        <v>92.620305987956286</v>
      </c>
      <c r="EB57" s="16">
        <f>+'MATRIZ (A)'!EB57*EB$168</f>
        <v>13.2710379846158</v>
      </c>
      <c r="EC57" s="16">
        <f>+'MATRIZ (A)'!EC57*EC$168</f>
        <v>2.8759237322652287</v>
      </c>
      <c r="ED57" s="16">
        <f>+'MATRIZ (A)'!ED57*ED$168</f>
        <v>0.69582998006696917</v>
      </c>
      <c r="EE57" s="16">
        <f>+'MATRIZ (A)'!EE57*EE$168</f>
        <v>16.319204057689586</v>
      </c>
      <c r="EF57" s="16">
        <f>+'MATRIZ (A)'!EF57*EF$168</f>
        <v>0.15466575301693303</v>
      </c>
      <c r="EG57" s="16">
        <f>+'MATRIZ (A)'!EG57*EG$168</f>
        <v>1.2926780531732256</v>
      </c>
      <c r="EH57" s="16">
        <f>+'MATRIZ (A)'!EH57*EH$168</f>
        <v>0</v>
      </c>
      <c r="EI57" s="18">
        <f t="shared" si="0"/>
        <v>106115.62434635387</v>
      </c>
      <c r="EJ57" s="20">
        <f>+'MATRIZ (I-A) INVERSA'!HY57</f>
        <v>28923.796735453649</v>
      </c>
      <c r="EK57" s="20">
        <f>+'MATRIZ (I-A) INVERSA'!HZ57</f>
        <v>0</v>
      </c>
      <c r="EL57" s="20">
        <f>+'MATRIZ (I-A) INVERSA'!IA57</f>
        <v>0</v>
      </c>
      <c r="EM57" s="20">
        <f>+'MATRIZ (I-A) INVERSA'!IB57</f>
        <v>0</v>
      </c>
      <c r="EN57" s="20">
        <f>+'MATRIZ (I-A) INVERSA'!IC57</f>
        <v>0</v>
      </c>
      <c r="EO57" s="20">
        <f>+'MATRIZ (I-A) INVERSA'!ID57</f>
        <v>0</v>
      </c>
      <c r="EP57" s="20">
        <f>+'MATRIZ (I-A) INVERSA'!IE57</f>
        <v>0</v>
      </c>
      <c r="EQ57" s="20">
        <f>+'MATRIZ (I-A) INVERSA'!IF57</f>
        <v>0</v>
      </c>
      <c r="ER57" s="20">
        <f>+'MATRIZ (I-A) INVERSA'!IG57</f>
        <v>0</v>
      </c>
      <c r="ES57" s="20">
        <f>+'MATRIZ (I-A) INVERSA'!IH57</f>
        <v>0</v>
      </c>
      <c r="ET57" s="20">
        <f>+'MATRIZ (I-A) INVERSA'!II57</f>
        <v>0</v>
      </c>
      <c r="EU57" s="20">
        <f>+'MATRIZ (I-A) INVERSA'!IJ57</f>
        <v>11.941636114751907</v>
      </c>
      <c r="EV57" s="20">
        <f>+'MATRIZ (I-A) INVERSA'!IK57</f>
        <v>122.31403926552032</v>
      </c>
      <c r="EW57" s="20">
        <f>+'MATRIZ (I-A) INVERSA'!IL57</f>
        <v>111.08893470799418</v>
      </c>
      <c r="EX57" s="20">
        <f>+'MATRIZ (I-A) INVERSA'!IM57</f>
        <v>18364.248873872799</v>
      </c>
      <c r="EY57" s="20">
        <f>+'MATRIZ (I-A) INVERSA'!IN57</f>
        <v>0</v>
      </c>
      <c r="EZ57" s="20">
        <f>+'MATRIZ (I-A) INVERSA'!IO57</f>
        <v>0</v>
      </c>
      <c r="FA57" s="20">
        <f>+'MATRIZ (I-A) INVERSA'!IP57</f>
        <v>0</v>
      </c>
      <c r="FB57" s="20">
        <f>+'MATRIZ (I-A) INVERSA'!IQ57</f>
        <v>0</v>
      </c>
      <c r="FC57" s="20">
        <f>+'MATRIZ (I-A) INVERSA'!IR57</f>
        <v>0</v>
      </c>
      <c r="FD57" s="20">
        <f>+'MATRIZ (I-A) INVERSA'!IS57</f>
        <v>0</v>
      </c>
      <c r="FE57" s="20">
        <f>+'MATRIZ (I-A) INVERSA'!IT57</f>
        <v>0</v>
      </c>
      <c r="FF57" s="20">
        <f>+'MATRIZ (I-A) INVERSA'!IU57</f>
        <v>0</v>
      </c>
      <c r="FG57" s="18">
        <f t="shared" si="2"/>
        <v>47533.390219414709</v>
      </c>
      <c r="FH57" s="17">
        <f t="shared" si="1"/>
        <v>153649.01456576859</v>
      </c>
      <c r="FI57" s="28"/>
      <c r="FJ57" s="17">
        <v>153649.01456576854</v>
      </c>
      <c r="FK57" s="48">
        <f t="shared" si="3"/>
        <v>0</v>
      </c>
      <c r="FM57" s="46">
        <f>+IFERROR((FH57/'MIP 2017'!FH57*100-100),0)</f>
        <v>0.25790594488933039</v>
      </c>
      <c r="FP57" s="15">
        <f t="shared" si="4"/>
        <v>0</v>
      </c>
      <c r="FQ57" s="15">
        <f t="shared" si="5"/>
        <v>0</v>
      </c>
      <c r="FR57" s="15">
        <f t="shared" si="6"/>
        <v>0</v>
      </c>
    </row>
    <row r="58" spans="1:174" s="7" customFormat="1" ht="21.95" customHeight="1" thickBot="1" x14ac:dyDescent="0.25">
      <c r="A58" s="137" t="s">
        <v>366</v>
      </c>
      <c r="B58" s="138" t="s">
        <v>385</v>
      </c>
      <c r="C58" s="16">
        <f>+'MATRIZ (A)'!C58*C$168</f>
        <v>9.7318933400573631</v>
      </c>
      <c r="D58" s="16">
        <f>+'MATRIZ (A)'!D58*D$168</f>
        <v>1.7103376134768276</v>
      </c>
      <c r="E58" s="16">
        <f>+'MATRIZ (A)'!E58*E$168</f>
        <v>5.6500649603065218</v>
      </c>
      <c r="F58" s="16">
        <f>+'MATRIZ (A)'!F58*F$168</f>
        <v>97.01285886842102</v>
      </c>
      <c r="G58" s="16">
        <f>+'MATRIZ (A)'!G58*G$168</f>
        <v>17.76901107712478</v>
      </c>
      <c r="H58" s="16">
        <f>+'MATRIZ (A)'!H58*H$168</f>
        <v>16.240094359191627</v>
      </c>
      <c r="I58" s="16">
        <f>+'MATRIZ (A)'!I58*I$168</f>
        <v>7.487393720126529</v>
      </c>
      <c r="J58" s="16">
        <f>+'MATRIZ (A)'!J58*J$168</f>
        <v>46.82540696990803</v>
      </c>
      <c r="K58" s="16">
        <f>+'MATRIZ (A)'!K58*K$168</f>
        <v>50.121380017635815</v>
      </c>
      <c r="L58" s="16">
        <f>+'MATRIZ (A)'!L58*L$168</f>
        <v>85.246021122370621</v>
      </c>
      <c r="M58" s="16">
        <f>+'MATRIZ (A)'!M58*M$168</f>
        <v>46.373344027333907</v>
      </c>
      <c r="N58" s="16">
        <f>+'MATRIZ (A)'!N58*N$168</f>
        <v>13.071429661453335</v>
      </c>
      <c r="O58" s="16">
        <f>+'MATRIZ (A)'!O58*O$168</f>
        <v>25.847163388067386</v>
      </c>
      <c r="P58" s="16">
        <f>+'MATRIZ (A)'!P58*P$168</f>
        <v>140.5305095820629</v>
      </c>
      <c r="Q58" s="16">
        <f>+'MATRIZ (A)'!Q58*Q$168</f>
        <v>19.732353827351258</v>
      </c>
      <c r="R58" s="16">
        <f>+'MATRIZ (A)'!R58*R$168</f>
        <v>271.26551106053819</v>
      </c>
      <c r="S58" s="16">
        <f>+'MATRIZ (A)'!S58*S$168</f>
        <v>93.912498782985111</v>
      </c>
      <c r="T58" s="16">
        <f>+'MATRIZ (A)'!T58*T$168</f>
        <v>174.57305470043346</v>
      </c>
      <c r="U58" s="16">
        <f>+'MATRIZ (A)'!U58*U$168</f>
        <v>98.152186945804715</v>
      </c>
      <c r="V58" s="16">
        <f>+'MATRIZ (A)'!V58*V$168</f>
        <v>11.916037119522143</v>
      </c>
      <c r="W58" s="16">
        <f>+'MATRIZ (A)'!W58*W$168</f>
        <v>28.837995548164493</v>
      </c>
      <c r="X58" s="16">
        <f>+'MATRIZ (A)'!X58*X$168</f>
        <v>91.925067944176391</v>
      </c>
      <c r="Y58" s="16">
        <f>+'MATRIZ (A)'!Y58*Y$168</f>
        <v>3.8457379386267623</v>
      </c>
      <c r="Z58" s="16">
        <f>+'MATRIZ (A)'!Z58*Z$168</f>
        <v>17.536861071732798</v>
      </c>
      <c r="AA58" s="16">
        <f>+'MATRIZ (A)'!AA58*AA$168</f>
        <v>1.7832177292792366</v>
      </c>
      <c r="AB58" s="16">
        <f>+'MATRIZ (A)'!AB58*AB$168</f>
        <v>7.2365308534605557</v>
      </c>
      <c r="AC58" s="16">
        <f>+'MATRIZ (A)'!AC58*AC$168</f>
        <v>3.6936444179056025</v>
      </c>
      <c r="AD58" s="16">
        <f>+'MATRIZ (A)'!AD58*AD$168</f>
        <v>17.733807857165178</v>
      </c>
      <c r="AE58" s="16">
        <f>+'MATRIZ (A)'!AE58*AE$168</f>
        <v>3.0281841555653894</v>
      </c>
      <c r="AF58" s="16">
        <f>+'MATRIZ (A)'!AF58*AF$168</f>
        <v>13.168059112288411</v>
      </c>
      <c r="AG58" s="16">
        <f>+'MATRIZ (A)'!AG58*AG$168</f>
        <v>2.7088471035096102E-2</v>
      </c>
      <c r="AH58" s="16">
        <f>+'MATRIZ (A)'!AH58*AH$168</f>
        <v>1.2480865546749711</v>
      </c>
      <c r="AI58" s="16">
        <f>+'MATRIZ (A)'!AI58*AI$168</f>
        <v>46.009382739587281</v>
      </c>
      <c r="AJ58" s="16">
        <f>+'MATRIZ (A)'!AJ58*AJ$168</f>
        <v>9.5191512812774324</v>
      </c>
      <c r="AK58" s="16">
        <f>+'MATRIZ (A)'!AK58*AK$168</f>
        <v>36.929744436577856</v>
      </c>
      <c r="AL58" s="16">
        <f>+'MATRIZ (A)'!AL58*AL$168</f>
        <v>12.011185844403954</v>
      </c>
      <c r="AM58" s="16">
        <f>+'MATRIZ (A)'!AM58*AM$168</f>
        <v>188.31496684863521</v>
      </c>
      <c r="AN58" s="16">
        <f>+'MATRIZ (A)'!AN58*AN$168</f>
        <v>9.4996628090400677</v>
      </c>
      <c r="AO58" s="16">
        <f>+'MATRIZ (A)'!AO58*AO$168</f>
        <v>29.236312245983964</v>
      </c>
      <c r="AP58" s="16">
        <f>+'MATRIZ (A)'!AP58*AP$168</f>
        <v>391.98448112726487</v>
      </c>
      <c r="AQ58" s="16">
        <f>+'MATRIZ (A)'!AQ58*AQ$168</f>
        <v>35.081807653767122</v>
      </c>
      <c r="AR58" s="16">
        <f>+'MATRIZ (A)'!AR58*AR$168</f>
        <v>7.1804745551465947</v>
      </c>
      <c r="AS58" s="16">
        <f>+'MATRIZ (A)'!AS58*AS$168</f>
        <v>4.05303152656351</v>
      </c>
      <c r="AT58" s="16">
        <f>+'MATRIZ (A)'!AT58*AT$168</f>
        <v>6.661404077898073</v>
      </c>
      <c r="AU58" s="16">
        <f>+'MATRIZ (A)'!AU58*AU$168</f>
        <v>92.547313238684438</v>
      </c>
      <c r="AV58" s="16">
        <f>+'MATRIZ (A)'!AV58*AV$168</f>
        <v>29.587414865894878</v>
      </c>
      <c r="AW58" s="16">
        <f>+'MATRIZ (A)'!AW58*AW$168</f>
        <v>4338.9168079716928</v>
      </c>
      <c r="AX58" s="16">
        <f>+'MATRIZ (A)'!AX58*AX$168</f>
        <v>4.5043692051968733</v>
      </c>
      <c r="AY58" s="16">
        <f>+'MATRIZ (A)'!AY58*AY$168</f>
        <v>2.518296749234366</v>
      </c>
      <c r="AZ58" s="16">
        <f>+'MATRIZ (A)'!AZ58*AZ$168</f>
        <v>0.20027223069575117</v>
      </c>
      <c r="BA58" s="16">
        <f>+'MATRIZ (A)'!BA58*BA$168</f>
        <v>0.25731168327816784</v>
      </c>
      <c r="BB58" s="16">
        <f>+'MATRIZ (A)'!BB58*BB$168</f>
        <v>3.9352824879477004</v>
      </c>
      <c r="BC58" s="16">
        <f>+'MATRIZ (A)'!BC58*BC$168</f>
        <v>23.872984586961557</v>
      </c>
      <c r="BD58" s="16">
        <f>+'MATRIZ (A)'!BD58*BD$168</f>
        <v>6.9673095880477272</v>
      </c>
      <c r="BE58" s="16">
        <f>+'MATRIZ (A)'!BE58*BE$168</f>
        <v>133.92019604105582</v>
      </c>
      <c r="BF58" s="16">
        <f>+'MATRIZ (A)'!BF58*BF$168</f>
        <v>48.777025457561685</v>
      </c>
      <c r="BG58" s="16">
        <f>+'MATRIZ (A)'!BG58*BG$168</f>
        <v>84.008360088469146</v>
      </c>
      <c r="BH58" s="16">
        <f>+'MATRIZ (A)'!BH58*BH$168</f>
        <v>130.00026179645266</v>
      </c>
      <c r="BI58" s="16">
        <f>+'MATRIZ (A)'!BI58*BI$168</f>
        <v>69.765509334127657</v>
      </c>
      <c r="BJ58" s="16">
        <f>+'MATRIZ (A)'!BJ58*BJ$168</f>
        <v>9.2690010949824106</v>
      </c>
      <c r="BK58" s="16">
        <f>+'MATRIZ (A)'!BK58*BK$168</f>
        <v>6.3471143973507349</v>
      </c>
      <c r="BL58" s="16">
        <f>+'MATRIZ (A)'!BL58*BL$168</f>
        <v>3.0351029709108142</v>
      </c>
      <c r="BM58" s="16">
        <f>+'MATRIZ (A)'!BM58*BM$168</f>
        <v>30.059660487462324</v>
      </c>
      <c r="BN58" s="16">
        <f>+'MATRIZ (A)'!BN58*BN$168</f>
        <v>28.650052467193728</v>
      </c>
      <c r="BO58" s="16">
        <f>+'MATRIZ (A)'!BO58*BO$168</f>
        <v>10.954503841104279</v>
      </c>
      <c r="BP58" s="16">
        <f>+'MATRIZ (A)'!BP58*BP$168</f>
        <v>5.1019140982953068</v>
      </c>
      <c r="BQ58" s="16">
        <f>+'MATRIZ (A)'!BQ58*BQ$168</f>
        <v>7.2980322828875108</v>
      </c>
      <c r="BR58" s="16">
        <f>+'MATRIZ (A)'!BR58*BR$168</f>
        <v>39.052787094788954</v>
      </c>
      <c r="BS58" s="16">
        <f>+'MATRIZ (A)'!BS58*BS$168</f>
        <v>1.6770218088649489</v>
      </c>
      <c r="BT58" s="16">
        <f>+'MATRIZ (A)'!BT58*BT$168</f>
        <v>12.551485675561313</v>
      </c>
      <c r="BU58" s="16">
        <f>+'MATRIZ (A)'!BU58*BU$168</f>
        <v>109.51303945246332</v>
      </c>
      <c r="BV58" s="16">
        <f>+'MATRIZ (A)'!BV58*BV$168</f>
        <v>34.326723160415597</v>
      </c>
      <c r="BW58" s="16">
        <f>+'MATRIZ (A)'!BW58*BW$168</f>
        <v>33.750395171062891</v>
      </c>
      <c r="BX58" s="16">
        <f>+'MATRIZ (A)'!BX58*BX$168</f>
        <v>141.33764358041657</v>
      </c>
      <c r="BY58" s="16">
        <f>+'MATRIZ (A)'!BY58*BY$168</f>
        <v>30.844265091052417</v>
      </c>
      <c r="BZ58" s="16">
        <f>+'MATRIZ (A)'!BZ58*BZ$168</f>
        <v>1.7742082648043029</v>
      </c>
      <c r="CA58" s="16">
        <f>+'MATRIZ (A)'!CA58*CA$168</f>
        <v>36.359380817820877</v>
      </c>
      <c r="CB58" s="16">
        <f>+'MATRIZ (A)'!CB58*CB$168</f>
        <v>16.993449856770898</v>
      </c>
      <c r="CC58" s="16">
        <f>+'MATRIZ (A)'!CC58*CC$168</f>
        <v>17.821150217288803</v>
      </c>
      <c r="CD58" s="16">
        <f>+'MATRIZ (A)'!CD58*CD$168</f>
        <v>7.8431203210728375</v>
      </c>
      <c r="CE58" s="16">
        <f>+'MATRIZ (A)'!CE58*CE$168</f>
        <v>26.72369748182977</v>
      </c>
      <c r="CF58" s="16">
        <f>+'MATRIZ (A)'!CF58*CF$168</f>
        <v>79.456665067541962</v>
      </c>
      <c r="CG58" s="16">
        <f>+'MATRIZ (A)'!CG58*CG$168</f>
        <v>554.07591333307187</v>
      </c>
      <c r="CH58" s="16">
        <f>+'MATRIZ (A)'!CH58*CH$168</f>
        <v>13.607735820741215</v>
      </c>
      <c r="CI58" s="16">
        <f>+'MATRIZ (A)'!CI58*CI$168</f>
        <v>2.4454798229223278</v>
      </c>
      <c r="CJ58" s="16">
        <f>+'MATRIZ (A)'!CJ58*CJ$168</f>
        <v>18.738332426258271</v>
      </c>
      <c r="CK58" s="16">
        <f>+'MATRIZ (A)'!CK58*CK$168</f>
        <v>304.85704125338066</v>
      </c>
      <c r="CL58" s="16">
        <f>+'MATRIZ (A)'!CL58*CL$168</f>
        <v>53.304019412997391</v>
      </c>
      <c r="CM58" s="16">
        <f>+'MATRIZ (A)'!CM58*CM$168</f>
        <v>33.603603328833174</v>
      </c>
      <c r="CN58" s="16">
        <f>+'MATRIZ (A)'!CN58*CN$168</f>
        <v>27.074539954757729</v>
      </c>
      <c r="CO58" s="16">
        <f>+'MATRIZ (A)'!CO58*CO$168</f>
        <v>94.850463372457426</v>
      </c>
      <c r="CP58" s="16">
        <f>+'MATRIZ (A)'!CP58*CP$168</f>
        <v>60.011406810351517</v>
      </c>
      <c r="CQ58" s="16">
        <f>+'MATRIZ (A)'!CQ58*CQ$168</f>
        <v>7092.7211787112401</v>
      </c>
      <c r="CR58" s="16">
        <f>+'MATRIZ (A)'!CR58*CR$168</f>
        <v>23914.569990999436</v>
      </c>
      <c r="CS58" s="16">
        <f>+'MATRIZ (A)'!CS58*CS$168</f>
        <v>101.09178891991438</v>
      </c>
      <c r="CT58" s="16">
        <f>+'MATRIZ (A)'!CT58*CT$168</f>
        <v>378.76030194706453</v>
      </c>
      <c r="CU58" s="16">
        <f>+'MATRIZ (A)'!CU58*CU$168</f>
        <v>102.44679010064526</v>
      </c>
      <c r="CV58" s="16">
        <f>+'MATRIZ (A)'!CV58*CV$168</f>
        <v>2.9255671672361045</v>
      </c>
      <c r="CW58" s="16">
        <f>+'MATRIZ (A)'!CW58*CW$168</f>
        <v>505.86667903240033</v>
      </c>
      <c r="CX58" s="16">
        <f>+'MATRIZ (A)'!CX58*CX$168</f>
        <v>286.46909045818762</v>
      </c>
      <c r="CY58" s="16">
        <f>+'MATRIZ (A)'!CY58*CY$168</f>
        <v>139.83906993327605</v>
      </c>
      <c r="CZ58" s="16">
        <f>+'MATRIZ (A)'!CZ58*CZ$168</f>
        <v>63.980721139926004</v>
      </c>
      <c r="DA58" s="16">
        <f>+'MATRIZ (A)'!DA58*DA$168</f>
        <v>233.45212141253592</v>
      </c>
      <c r="DB58" s="16">
        <f>+'MATRIZ (A)'!DB58*DB$168</f>
        <v>24.087864680395274</v>
      </c>
      <c r="DC58" s="16">
        <f>+'MATRIZ (A)'!DC58*DC$168</f>
        <v>17.034711016356965</v>
      </c>
      <c r="DD58" s="16">
        <f>+'MATRIZ (A)'!DD58*DD$168</f>
        <v>427.67012947913895</v>
      </c>
      <c r="DE58" s="16">
        <f>+'MATRIZ (A)'!DE58*DE$168</f>
        <v>52.989984652306497</v>
      </c>
      <c r="DF58" s="16">
        <f>+'MATRIZ (A)'!DF58*DF$168</f>
        <v>100.14466119869823</v>
      </c>
      <c r="DG58" s="16">
        <f>+'MATRIZ (A)'!DG58*DG$168</f>
        <v>120.08325698562678</v>
      </c>
      <c r="DH58" s="16">
        <f>+'MATRIZ (A)'!DH58*DH$168</f>
        <v>28.33496140062573</v>
      </c>
      <c r="DI58" s="16">
        <f>+'MATRIZ (A)'!DI58*DI$168</f>
        <v>2.2024709589746001</v>
      </c>
      <c r="DJ58" s="16">
        <f>+'MATRIZ (A)'!DJ58*DJ$168</f>
        <v>22.028890444802791</v>
      </c>
      <c r="DK58" s="16">
        <f>+'MATRIZ (A)'!DK58*DK$168</f>
        <v>6.4097307451961409</v>
      </c>
      <c r="DL58" s="16">
        <f>+'MATRIZ (A)'!DL58*DL$168</f>
        <v>30.713628821153723</v>
      </c>
      <c r="DM58" s="16">
        <f>+'MATRIZ (A)'!DM58*DM$168</f>
        <v>8.7160892855850908E-2</v>
      </c>
      <c r="DN58" s="16">
        <f>+'MATRIZ (A)'!DN58*DN$168</f>
        <v>0.43170209619141409</v>
      </c>
      <c r="DO58" s="16">
        <f>+'MATRIZ (A)'!DO58*DO$168</f>
        <v>56.568115975210404</v>
      </c>
      <c r="DP58" s="16">
        <f>+'MATRIZ (A)'!DP58*DP$168</f>
        <v>27.238406597463658</v>
      </c>
      <c r="DQ58" s="16">
        <f>+'MATRIZ (A)'!DQ58*DQ$168</f>
        <v>18.251888889899899</v>
      </c>
      <c r="DR58" s="16">
        <f>+'MATRIZ (A)'!DR58*DR$168</f>
        <v>241.17272542606088</v>
      </c>
      <c r="DS58" s="16">
        <f>+'MATRIZ (A)'!DS58*DS$168</f>
        <v>232.28873430395143</v>
      </c>
      <c r="DT58" s="16">
        <f>+'MATRIZ (A)'!DT58*DT$168</f>
        <v>61.818447033165093</v>
      </c>
      <c r="DU58" s="16">
        <f>+'MATRIZ (A)'!DU58*DU$168</f>
        <v>2.2493873040898968</v>
      </c>
      <c r="DV58" s="16">
        <f>+'MATRIZ (A)'!DV58*DV$168</f>
        <v>216.8779269122729</v>
      </c>
      <c r="DW58" s="16">
        <f>+'MATRIZ (A)'!DW58*DW$168</f>
        <v>512.62413725532474</v>
      </c>
      <c r="DX58" s="16">
        <f>+'MATRIZ (A)'!DX58*DX$168</f>
        <v>12.68893184059994</v>
      </c>
      <c r="DY58" s="16">
        <f>+'MATRIZ (A)'!DY58*DY$168</f>
        <v>2.2474238868119318</v>
      </c>
      <c r="DZ58" s="16">
        <f>+'MATRIZ (A)'!DZ58*DZ$168</f>
        <v>265.468956597192</v>
      </c>
      <c r="EA58" s="16">
        <f>+'MATRIZ (A)'!EA58*EA$168</f>
        <v>269.57507055521609</v>
      </c>
      <c r="EB58" s="16">
        <f>+'MATRIZ (A)'!EB58*EB$168</f>
        <v>339.64733697425214</v>
      </c>
      <c r="EC58" s="16">
        <f>+'MATRIZ (A)'!EC58*EC$168</f>
        <v>25.228581303937574</v>
      </c>
      <c r="ED58" s="16">
        <f>+'MATRIZ (A)'!ED58*ED$168</f>
        <v>1.6920819961859672</v>
      </c>
      <c r="EE58" s="16">
        <f>+'MATRIZ (A)'!EE58*EE$168</f>
        <v>12.518257483820275</v>
      </c>
      <c r="EF58" s="16">
        <f>+'MATRIZ (A)'!EF58*EF$168</f>
        <v>0.5315773058675497</v>
      </c>
      <c r="EG58" s="16">
        <f>+'MATRIZ (A)'!EG58*EG$168</f>
        <v>4.6062020377699078</v>
      </c>
      <c r="EH58" s="16">
        <f>+'MATRIZ (A)'!EH58*EH$168</f>
        <v>0</v>
      </c>
      <c r="EI58" s="18">
        <f t="shared" si="0"/>
        <v>44980.438746380685</v>
      </c>
      <c r="EJ58" s="20">
        <f>+'MATRIZ (I-A) INVERSA'!HY58</f>
        <v>260376.64257280112</v>
      </c>
      <c r="EK58" s="20">
        <f>+'MATRIZ (I-A) INVERSA'!HZ58</f>
        <v>604.96999464820999</v>
      </c>
      <c r="EL58" s="20">
        <f>+'MATRIZ (I-A) INVERSA'!IA58</f>
        <v>2085.1554399124352</v>
      </c>
      <c r="EM58" s="20">
        <f>+'MATRIZ (I-A) INVERSA'!IB58</f>
        <v>1789.3658081300316</v>
      </c>
      <c r="EN58" s="20">
        <f>+'MATRIZ (I-A) INVERSA'!IC58</f>
        <v>75.180211657949897</v>
      </c>
      <c r="EO58" s="20">
        <f>+'MATRIZ (I-A) INVERSA'!ID58</f>
        <v>2.9715881474768708</v>
      </c>
      <c r="EP58" s="20">
        <f>+'MATRIZ (I-A) INVERSA'!IE58</f>
        <v>561.28493174551318</v>
      </c>
      <c r="EQ58" s="20">
        <f>+'MATRIZ (I-A) INVERSA'!IF58</f>
        <v>81.679057772101174</v>
      </c>
      <c r="ER58" s="20">
        <f>+'MATRIZ (I-A) INVERSA'!IG58</f>
        <v>11.151304162386818</v>
      </c>
      <c r="ES58" s="20">
        <f>+'MATRIZ (I-A) INVERSA'!IH58</f>
        <v>35.258738938620027</v>
      </c>
      <c r="ET58" s="20">
        <f>+'MATRIZ (I-A) INVERSA'!II58</f>
        <v>10.926640295216348</v>
      </c>
      <c r="EU58" s="20">
        <f>+'MATRIZ (I-A) INVERSA'!IJ58</f>
        <v>115.55715453356761</v>
      </c>
      <c r="EV58" s="20">
        <f>+'MATRIZ (I-A) INVERSA'!IK58</f>
        <v>123.25387444718257</v>
      </c>
      <c r="EW58" s="20">
        <f>+'MATRIZ (I-A) INVERSA'!IL58</f>
        <v>0.50325554421766017</v>
      </c>
      <c r="EX58" s="20">
        <f>+'MATRIZ (I-A) INVERSA'!IM58</f>
        <v>57378.131193864552</v>
      </c>
      <c r="EY58" s="20">
        <f>+'MATRIZ (I-A) INVERSA'!IN58</f>
        <v>10869.463566411916</v>
      </c>
      <c r="EZ58" s="20">
        <f>+'MATRIZ (I-A) INVERSA'!IO58</f>
        <v>4303.0728960934284</v>
      </c>
      <c r="FA58" s="20">
        <f>+'MATRIZ (I-A) INVERSA'!IP58</f>
        <v>4435.0369421513215</v>
      </c>
      <c r="FB58" s="20">
        <f>+'MATRIZ (I-A) INVERSA'!IQ58</f>
        <v>3600.2540517502998</v>
      </c>
      <c r="FC58" s="20">
        <f>+'MATRIZ (I-A) INVERSA'!IR58</f>
        <v>24.085452183613199</v>
      </c>
      <c r="FD58" s="20">
        <f>+'MATRIZ (I-A) INVERSA'!IS58</f>
        <v>5004.3595702717212</v>
      </c>
      <c r="FE58" s="20">
        <f>+'MATRIZ (I-A) INVERSA'!IT58</f>
        <v>705.89059582277866</v>
      </c>
      <c r="FF58" s="20">
        <f>+'MATRIZ (I-A) INVERSA'!IU58</f>
        <v>251.31583226068062</v>
      </c>
      <c r="FG58" s="18">
        <f t="shared" si="2"/>
        <v>352445.51067354635</v>
      </c>
      <c r="FH58" s="17">
        <f t="shared" si="1"/>
        <v>397425.94941992703</v>
      </c>
      <c r="FI58" s="28"/>
      <c r="FJ58" s="17">
        <v>397425.94941992662</v>
      </c>
      <c r="FK58" s="48">
        <f t="shared" si="3"/>
        <v>0</v>
      </c>
      <c r="FM58" s="46">
        <f>+IFERROR((FH58/'MIP 2017'!FH58*100-100),0)</f>
        <v>1.2861563925817165</v>
      </c>
      <c r="FP58" s="15">
        <f t="shared" si="4"/>
        <v>2690.1254345606453</v>
      </c>
      <c r="FQ58" s="15">
        <f t="shared" si="5"/>
        <v>778.45247271926428</v>
      </c>
      <c r="FR58" s="15">
        <f t="shared" si="6"/>
        <v>28942.163074685075</v>
      </c>
    </row>
    <row r="59" spans="1:174" s="7" customFormat="1" ht="21.95" customHeight="1" thickBot="1" x14ac:dyDescent="0.25">
      <c r="A59" s="137" t="s">
        <v>173</v>
      </c>
      <c r="B59" s="138" t="s">
        <v>174</v>
      </c>
      <c r="C59" s="16">
        <f>+'MATRIZ (A)'!C59*C$168</f>
        <v>1.0765108184691322E-2</v>
      </c>
      <c r="D59" s="16">
        <f>+'MATRIZ (A)'!D59*D$168</f>
        <v>1.4280115415077337E-3</v>
      </c>
      <c r="E59" s="16">
        <f>+'MATRIZ (A)'!E59*E$168</f>
        <v>5.1645550130102824E-3</v>
      </c>
      <c r="F59" s="16">
        <f>+'MATRIZ (A)'!F59*F$168</f>
        <v>7.6332080096577978E-2</v>
      </c>
      <c r="G59" s="16">
        <f>+'MATRIZ (A)'!G59*G$168</f>
        <v>7.4842111547020071E-2</v>
      </c>
      <c r="H59" s="16">
        <f>+'MATRIZ (A)'!H59*H$168</f>
        <v>2.7009337614938823E-2</v>
      </c>
      <c r="I59" s="16">
        <f>+'MATRIZ (A)'!I59*I$168</f>
        <v>8.2018828250456713E-3</v>
      </c>
      <c r="J59" s="16">
        <f>+'MATRIZ (A)'!J59*J$168</f>
        <v>8.0958908181446909E-2</v>
      </c>
      <c r="K59" s="16">
        <f>+'MATRIZ (A)'!K59*K$168</f>
        <v>7.2046645395400094E-2</v>
      </c>
      <c r="L59" s="16">
        <f>+'MATRIZ (A)'!L59*L$168</f>
        <v>9.556648884674912E-2</v>
      </c>
      <c r="M59" s="16">
        <f>+'MATRIZ (A)'!M59*M$168</f>
        <v>9.545658041018773E-2</v>
      </c>
      <c r="N59" s="16">
        <f>+'MATRIZ (A)'!N59*N$168</f>
        <v>7.7722723943724299</v>
      </c>
      <c r="O59" s="16">
        <f>+'MATRIZ (A)'!O59*O$168</f>
        <v>1.0291944377329212</v>
      </c>
      <c r="P59" s="16">
        <f>+'MATRIZ (A)'!P59*P$168</f>
        <v>546.99697174913626</v>
      </c>
      <c r="Q59" s="16">
        <f>+'MATRIZ (A)'!Q59*Q$168</f>
        <v>1.918345924285372E-2</v>
      </c>
      <c r="R59" s="16">
        <f>+'MATRIZ (A)'!R59*R$168</f>
        <v>10.952086642024755</v>
      </c>
      <c r="S59" s="16">
        <f>+'MATRIZ (A)'!S59*S$168</f>
        <v>7.9688484160357134E-2</v>
      </c>
      <c r="T59" s="16">
        <f>+'MATRIZ (A)'!T59*T$168</f>
        <v>0.17678386603885407</v>
      </c>
      <c r="U59" s="16">
        <f>+'MATRIZ (A)'!U59*U$168</f>
        <v>11.20536113371756</v>
      </c>
      <c r="V59" s="16">
        <f>+'MATRIZ (A)'!V59*V$168</f>
        <v>0.54075333975007445</v>
      </c>
      <c r="W59" s="16">
        <f>+'MATRIZ (A)'!W59*W$168</f>
        <v>9.4981662838852543</v>
      </c>
      <c r="X59" s="16">
        <f>+'MATRIZ (A)'!X59*X$168</f>
        <v>119.05575586484645</v>
      </c>
      <c r="Y59" s="16">
        <f>+'MATRIZ (A)'!Y59*Y$168</f>
        <v>0.97700195952539626</v>
      </c>
      <c r="Z59" s="16">
        <f>+'MATRIZ (A)'!Z59*Z$168</f>
        <v>7.2089107524773253</v>
      </c>
      <c r="AA59" s="16">
        <f>+'MATRIZ (A)'!AA59*AA$168</f>
        <v>4.4238775503604675</v>
      </c>
      <c r="AB59" s="16">
        <f>+'MATRIZ (A)'!AB59*AB$168</f>
        <v>0.92056901599215368</v>
      </c>
      <c r="AC59" s="16">
        <f>+'MATRIZ (A)'!AC59*AC$168</f>
        <v>2.264528082056131E-2</v>
      </c>
      <c r="AD59" s="16">
        <f>+'MATRIZ (A)'!AD59*AD$168</f>
        <v>169.00592808263909</v>
      </c>
      <c r="AE59" s="16">
        <f>+'MATRIZ (A)'!AE59*AE$168</f>
        <v>4.6454297724010889</v>
      </c>
      <c r="AF59" s="16">
        <f>+'MATRIZ (A)'!AF59*AF$168</f>
        <v>2.4064560911355208</v>
      </c>
      <c r="AG59" s="16">
        <f>+'MATRIZ (A)'!AG59*AG$168</f>
        <v>3.9342162962135896E-5</v>
      </c>
      <c r="AH59" s="16">
        <f>+'MATRIZ (A)'!AH59*AH$168</f>
        <v>245.02080473077581</v>
      </c>
      <c r="AI59" s="16">
        <f>+'MATRIZ (A)'!AI59*AI$168</f>
        <v>171.74706527633677</v>
      </c>
      <c r="AJ59" s="16">
        <f>+'MATRIZ (A)'!AJ59*AJ$168</f>
        <v>5.8165581635002859</v>
      </c>
      <c r="AK59" s="16">
        <f>+'MATRIZ (A)'!AK59*AK$168</f>
        <v>23.176833144020339</v>
      </c>
      <c r="AL59" s="16">
        <f>+'MATRIZ (A)'!AL59*AL$168</f>
        <v>36.33697281840719</v>
      </c>
      <c r="AM59" s="16">
        <f>+'MATRIZ (A)'!AM59*AM$168</f>
        <v>236.20692628173629</v>
      </c>
      <c r="AN59" s="16">
        <f>+'MATRIZ (A)'!AN59*AN$168</f>
        <v>1.7525492407725718</v>
      </c>
      <c r="AO59" s="16">
        <f>+'MATRIZ (A)'!AO59*AO$168</f>
        <v>8.9579035755510077</v>
      </c>
      <c r="AP59" s="16">
        <f>+'MATRIZ (A)'!AP59*AP$168</f>
        <v>47.719312152526776</v>
      </c>
      <c r="AQ59" s="16">
        <f>+'MATRIZ (A)'!AQ59*AQ$168</f>
        <v>83.480219478385635</v>
      </c>
      <c r="AR59" s="16">
        <f>+'MATRIZ (A)'!AR59*AR$168</f>
        <v>0.35515916125543917</v>
      </c>
      <c r="AS59" s="16">
        <f>+'MATRIZ (A)'!AS59*AS$168</f>
        <v>211.81926986623856</v>
      </c>
      <c r="AT59" s="16">
        <f>+'MATRIZ (A)'!AT59*AT$168</f>
        <v>0.10890382261337619</v>
      </c>
      <c r="AU59" s="16">
        <f>+'MATRIZ (A)'!AU59*AU$168</f>
        <v>37.342217166734109</v>
      </c>
      <c r="AV59" s="16">
        <f>+'MATRIZ (A)'!AV59*AV$168</f>
        <v>264.96294353805399</v>
      </c>
      <c r="AW59" s="16">
        <f>+'MATRIZ (A)'!AW59*AW$168</f>
        <v>9.9788105693375027</v>
      </c>
      <c r="AX59" s="16">
        <f>+'MATRIZ (A)'!AX59*AX$168</f>
        <v>4845.7148846602831</v>
      </c>
      <c r="AY59" s="16">
        <f>+'MATRIZ (A)'!AY59*AY$168</f>
        <v>8079.3738053424222</v>
      </c>
      <c r="AZ59" s="16">
        <f>+'MATRIZ (A)'!AZ59*AZ$168</f>
        <v>184.21949865653721</v>
      </c>
      <c r="BA59" s="16">
        <f>+'MATRIZ (A)'!BA59*BA$168</f>
        <v>28.89317486930069</v>
      </c>
      <c r="BB59" s="16">
        <f>+'MATRIZ (A)'!BB59*BB$168</f>
        <v>0.2838865085740227</v>
      </c>
      <c r="BC59" s="16">
        <f>+'MATRIZ (A)'!BC59*BC$168</f>
        <v>201.76803028878263</v>
      </c>
      <c r="BD59" s="16">
        <f>+'MATRIZ (A)'!BD59*BD$168</f>
        <v>247.83556003273742</v>
      </c>
      <c r="BE59" s="16">
        <f>+'MATRIZ (A)'!BE59*BE$168</f>
        <v>3.1175029743407978</v>
      </c>
      <c r="BF59" s="16">
        <f>+'MATRIZ (A)'!BF59*BF$168</f>
        <v>352.37055468800168</v>
      </c>
      <c r="BG59" s="16">
        <f>+'MATRIZ (A)'!BG59*BG$168</f>
        <v>1.6698919549649771</v>
      </c>
      <c r="BH59" s="16">
        <f>+'MATRIZ (A)'!BH59*BH$168</f>
        <v>1.7189211297602343</v>
      </c>
      <c r="BI59" s="16">
        <f>+'MATRIZ (A)'!BI59*BI$168</f>
        <v>4.4826235568907755</v>
      </c>
      <c r="BJ59" s="16">
        <f>+'MATRIZ (A)'!BJ59*BJ$168</f>
        <v>0.42080224664976607</v>
      </c>
      <c r="BK59" s="16">
        <f>+'MATRIZ (A)'!BK59*BK$168</f>
        <v>0.24064030979935</v>
      </c>
      <c r="BL59" s="16">
        <f>+'MATRIZ (A)'!BL59*BL$168</f>
        <v>0.22428461553483739</v>
      </c>
      <c r="BM59" s="16">
        <f>+'MATRIZ (A)'!BM59*BM$168</f>
        <v>41.694084161147657</v>
      </c>
      <c r="BN59" s="16">
        <f>+'MATRIZ (A)'!BN59*BN$168</f>
        <v>162.59068366782111</v>
      </c>
      <c r="BO59" s="16">
        <f>+'MATRIZ (A)'!BO59*BO$168</f>
        <v>1.7131250692182429</v>
      </c>
      <c r="BP59" s="16">
        <f>+'MATRIZ (A)'!BP59*BP$168</f>
        <v>0.27552381259461078</v>
      </c>
      <c r="BQ59" s="16">
        <f>+'MATRIZ (A)'!BQ59*BQ$168</f>
        <v>3.6598858363470947</v>
      </c>
      <c r="BR59" s="16">
        <f>+'MATRIZ (A)'!BR59*BR$168</f>
        <v>44.850707374787696</v>
      </c>
      <c r="BS59" s="16">
        <f>+'MATRIZ (A)'!BS59*BS$168</f>
        <v>10.497122789122164</v>
      </c>
      <c r="BT59" s="16">
        <f>+'MATRIZ (A)'!BT59*BT$168</f>
        <v>776.78035553080065</v>
      </c>
      <c r="BU59" s="16">
        <f>+'MATRIZ (A)'!BU59*BU$168</f>
        <v>202.43504662735182</v>
      </c>
      <c r="BV59" s="16">
        <f>+'MATRIZ (A)'!BV59*BV$168</f>
        <v>414.14617625564387</v>
      </c>
      <c r="BW59" s="16">
        <f>+'MATRIZ (A)'!BW59*BW$168</f>
        <v>2.7483338001317041</v>
      </c>
      <c r="BX59" s="16">
        <f>+'MATRIZ (A)'!BX59*BX$168</f>
        <v>28.850632756236124</v>
      </c>
      <c r="BY59" s="16">
        <f>+'MATRIZ (A)'!BY59*BY$168</f>
        <v>0.50135171575279647</v>
      </c>
      <c r="BZ59" s="16">
        <f>+'MATRIZ (A)'!BZ59*BZ$168</f>
        <v>6.4865171094736089</v>
      </c>
      <c r="CA59" s="16">
        <f>+'MATRIZ (A)'!CA59*CA$168</f>
        <v>173.65347606941017</v>
      </c>
      <c r="CB59" s="16">
        <f>+'MATRIZ (A)'!CB59*CB$168</f>
        <v>19.179926583749133</v>
      </c>
      <c r="CC59" s="16">
        <f>+'MATRIZ (A)'!CC59*CC$168</f>
        <v>41.234307483636975</v>
      </c>
      <c r="CD59" s="16">
        <f>+'MATRIZ (A)'!CD59*CD$168</f>
        <v>120.68336536628819</v>
      </c>
      <c r="CE59" s="16">
        <f>+'MATRIZ (A)'!CE59*CE$168</f>
        <v>38.831177789614408</v>
      </c>
      <c r="CF59" s="16">
        <f>+'MATRIZ (A)'!CF59*CF$168</f>
        <v>8.6793378161108787</v>
      </c>
      <c r="CG59" s="16">
        <f>+'MATRIZ (A)'!CG59*CG$168</f>
        <v>182.7372362207395</v>
      </c>
      <c r="CH59" s="16">
        <f>+'MATRIZ (A)'!CH59*CH$168</f>
        <v>32.732335003881936</v>
      </c>
      <c r="CI59" s="16">
        <f>+'MATRIZ (A)'!CI59*CI$168</f>
        <v>8.61806066344902E-3</v>
      </c>
      <c r="CJ59" s="16">
        <f>+'MATRIZ (A)'!CJ59*CJ$168</f>
        <v>5.8220239648636207</v>
      </c>
      <c r="CK59" s="16">
        <f>+'MATRIZ (A)'!CK59*CK$168</f>
        <v>1.7767675166575376</v>
      </c>
      <c r="CL59" s="16">
        <f>+'MATRIZ (A)'!CL59*CL$168</f>
        <v>2.3714322003063595</v>
      </c>
      <c r="CM59" s="16">
        <f>+'MATRIZ (A)'!CM59*CM$168</f>
        <v>1.922667742540634</v>
      </c>
      <c r="CN59" s="16">
        <f>+'MATRIZ (A)'!CN59*CN$168</f>
        <v>0.36962575614847321</v>
      </c>
      <c r="CO59" s="16">
        <f>+'MATRIZ (A)'!CO59*CO$168</f>
        <v>1.8591101749637684</v>
      </c>
      <c r="CP59" s="16">
        <f>+'MATRIZ (A)'!CP59*CP$168</f>
        <v>7.5229873972410322E-2</v>
      </c>
      <c r="CQ59" s="16">
        <f>+'MATRIZ (A)'!CQ59*CQ$168</f>
        <v>1289.0848307394995</v>
      </c>
      <c r="CR59" s="16">
        <f>+'MATRIZ (A)'!CR59*CR$168</f>
        <v>263.60764115357546</v>
      </c>
      <c r="CS59" s="16">
        <f>+'MATRIZ (A)'!CS59*CS$168</f>
        <v>3.1742374373114153</v>
      </c>
      <c r="CT59" s="16">
        <f>+'MATRIZ (A)'!CT59*CT$168</f>
        <v>28.124646143218079</v>
      </c>
      <c r="CU59" s="16">
        <f>+'MATRIZ (A)'!CU59*CU$168</f>
        <v>11.365345641831913</v>
      </c>
      <c r="CV59" s="16">
        <f>+'MATRIZ (A)'!CV59*CV$168</f>
        <v>0.44380064173268835</v>
      </c>
      <c r="CW59" s="16">
        <f>+'MATRIZ (A)'!CW59*CW$168</f>
        <v>1.8883601960693661</v>
      </c>
      <c r="CX59" s="16">
        <f>+'MATRIZ (A)'!CX59*CX$168</f>
        <v>0.59459510809650407</v>
      </c>
      <c r="CY59" s="16">
        <f>+'MATRIZ (A)'!CY59*CY$168</f>
        <v>0.12608897863264806</v>
      </c>
      <c r="CZ59" s="16">
        <f>+'MATRIZ (A)'!CZ59*CZ$168</f>
        <v>0.48202060339878172</v>
      </c>
      <c r="DA59" s="16">
        <f>+'MATRIZ (A)'!DA59*DA$168</f>
        <v>46.285104075471089</v>
      </c>
      <c r="DB59" s="16">
        <f>+'MATRIZ (A)'!DB59*DB$168</f>
        <v>2.3906349229520822</v>
      </c>
      <c r="DC59" s="16">
        <f>+'MATRIZ (A)'!DC59*DC$168</f>
        <v>2.7795259455347514</v>
      </c>
      <c r="DD59" s="16">
        <f>+'MATRIZ (A)'!DD59*DD$168</f>
        <v>27.336626468159004</v>
      </c>
      <c r="DE59" s="16">
        <f>+'MATRIZ (A)'!DE59*DE$168</f>
        <v>5.1971004036110946</v>
      </c>
      <c r="DF59" s="16">
        <f>+'MATRIZ (A)'!DF59*DF$168</f>
        <v>7.2018120130175598</v>
      </c>
      <c r="DG59" s="16">
        <f>+'MATRIZ (A)'!DG59*DG$168</f>
        <v>177.78580793972552</v>
      </c>
      <c r="DH59" s="16">
        <f>+'MATRIZ (A)'!DH59*DH$168</f>
        <v>774.24065561866053</v>
      </c>
      <c r="DI59" s="16">
        <f>+'MATRIZ (A)'!DI59*DI$168</f>
        <v>331.108037598956</v>
      </c>
      <c r="DJ59" s="16">
        <f>+'MATRIZ (A)'!DJ59*DJ$168</f>
        <v>0.1388687600043958</v>
      </c>
      <c r="DK59" s="16">
        <f>+'MATRIZ (A)'!DK59*DK$168</f>
        <v>2.0517201232632187</v>
      </c>
      <c r="DL59" s="16">
        <f>+'MATRIZ (A)'!DL59*DL$168</f>
        <v>0.20361030253126794</v>
      </c>
      <c r="DM59" s="16">
        <f>+'MATRIZ (A)'!DM59*DM$168</f>
        <v>1.7386282391684816E-4</v>
      </c>
      <c r="DN59" s="16">
        <f>+'MATRIZ (A)'!DN59*DN$168</f>
        <v>0.17253207579515528</v>
      </c>
      <c r="DO59" s="16">
        <f>+'MATRIZ (A)'!DO59*DO$168</f>
        <v>11.726274156018592</v>
      </c>
      <c r="DP59" s="16">
        <f>+'MATRIZ (A)'!DP59*DP$168</f>
        <v>2.7118885754177016</v>
      </c>
      <c r="DQ59" s="16">
        <f>+'MATRIZ (A)'!DQ59*DQ$168</f>
        <v>50.40027260893725</v>
      </c>
      <c r="DR59" s="16">
        <f>+'MATRIZ (A)'!DR59*DR$168</f>
        <v>8.353288820172704</v>
      </c>
      <c r="DS59" s="16">
        <f>+'MATRIZ (A)'!DS59*DS$168</f>
        <v>214.21328888529837</v>
      </c>
      <c r="DT59" s="16">
        <f>+'MATRIZ (A)'!DT59*DT$168</f>
        <v>306.23850391633204</v>
      </c>
      <c r="DU59" s="16">
        <f>+'MATRIZ (A)'!DU59*DU$168</f>
        <v>1.0895375251131208E-2</v>
      </c>
      <c r="DV59" s="16">
        <f>+'MATRIZ (A)'!DV59*DV$168</f>
        <v>66.098912022238167</v>
      </c>
      <c r="DW59" s="16">
        <f>+'MATRIZ (A)'!DW59*DW$168</f>
        <v>1660.0048869989587</v>
      </c>
      <c r="DX59" s="16">
        <f>+'MATRIZ (A)'!DX59*DX$168</f>
        <v>0.2026579165234105</v>
      </c>
      <c r="DY59" s="16">
        <f>+'MATRIZ (A)'!DY59*DY$168</f>
        <v>0.77799280654770797</v>
      </c>
      <c r="DZ59" s="16">
        <f>+'MATRIZ (A)'!DZ59*DZ$168</f>
        <v>10.009182399357673</v>
      </c>
      <c r="EA59" s="16">
        <f>+'MATRIZ (A)'!EA59*EA$168</f>
        <v>48.401775613831532</v>
      </c>
      <c r="EB59" s="16">
        <f>+'MATRIZ (A)'!EB59*EB$168</f>
        <v>289.56483305787054</v>
      </c>
      <c r="EC59" s="16">
        <f>+'MATRIZ (A)'!EC59*EC$168</f>
        <v>341.89440352610427</v>
      </c>
      <c r="ED59" s="16">
        <f>+'MATRIZ (A)'!ED59*ED$168</f>
        <v>0.10459735066360298</v>
      </c>
      <c r="EE59" s="16">
        <f>+'MATRIZ (A)'!EE59*EE$168</f>
        <v>98.068875081088592</v>
      </c>
      <c r="EF59" s="16">
        <f>+'MATRIZ (A)'!EF59*EF$168</f>
        <v>0.24308413952973101</v>
      </c>
      <c r="EG59" s="16">
        <f>+'MATRIZ (A)'!EG59*EG$168</f>
        <v>11.381293507327237</v>
      </c>
      <c r="EH59" s="16">
        <f>+'MATRIZ (A)'!EH59*EH$168</f>
        <v>0</v>
      </c>
      <c r="EI59" s="18">
        <f t="shared" si="0"/>
        <v>24659.958225674203</v>
      </c>
      <c r="EJ59" s="20">
        <f>+'MATRIZ (I-A) INVERSA'!HY59</f>
        <v>28909.701412361894</v>
      </c>
      <c r="EK59" s="20">
        <f>+'MATRIZ (I-A) INVERSA'!HZ59</f>
        <v>0</v>
      </c>
      <c r="EL59" s="20">
        <f>+'MATRIZ (I-A) INVERSA'!IA59</f>
        <v>0</v>
      </c>
      <c r="EM59" s="20">
        <f>+'MATRIZ (I-A) INVERSA'!IB59</f>
        <v>0</v>
      </c>
      <c r="EN59" s="20">
        <f>+'MATRIZ (I-A) INVERSA'!IC59</f>
        <v>0</v>
      </c>
      <c r="EO59" s="20">
        <f>+'MATRIZ (I-A) INVERSA'!ID59</f>
        <v>0</v>
      </c>
      <c r="EP59" s="20">
        <f>+'MATRIZ (I-A) INVERSA'!IE59</f>
        <v>0</v>
      </c>
      <c r="EQ59" s="20">
        <f>+'MATRIZ (I-A) INVERSA'!IF59</f>
        <v>0</v>
      </c>
      <c r="ER59" s="20">
        <f>+'MATRIZ (I-A) INVERSA'!IG59</f>
        <v>0</v>
      </c>
      <c r="ES59" s="20">
        <f>+'MATRIZ (I-A) INVERSA'!IH59</f>
        <v>0</v>
      </c>
      <c r="ET59" s="20">
        <f>+'MATRIZ (I-A) INVERSA'!II59</f>
        <v>0</v>
      </c>
      <c r="EU59" s="20">
        <f>+'MATRIZ (I-A) INVERSA'!IJ59</f>
        <v>1.842808934243009</v>
      </c>
      <c r="EV59" s="20">
        <f>+'MATRIZ (I-A) INVERSA'!IK59</f>
        <v>49.638038608893439</v>
      </c>
      <c r="EW59" s="20">
        <f>+'MATRIZ (I-A) INVERSA'!IL59</f>
        <v>5.4782911278549076E-2</v>
      </c>
      <c r="EX59" s="20">
        <f>+'MATRIZ (I-A) INVERSA'!IM59</f>
        <v>43164.463905030119</v>
      </c>
      <c r="EY59" s="20">
        <f>+'MATRIZ (I-A) INVERSA'!IN59</f>
        <v>0</v>
      </c>
      <c r="EZ59" s="20">
        <f>+'MATRIZ (I-A) INVERSA'!IO59</f>
        <v>0</v>
      </c>
      <c r="FA59" s="20">
        <f>+'MATRIZ (I-A) INVERSA'!IP59</f>
        <v>0</v>
      </c>
      <c r="FB59" s="20">
        <f>+'MATRIZ (I-A) INVERSA'!IQ59</f>
        <v>0</v>
      </c>
      <c r="FC59" s="20">
        <f>+'MATRIZ (I-A) INVERSA'!IR59</f>
        <v>0</v>
      </c>
      <c r="FD59" s="20">
        <f>+'MATRIZ (I-A) INVERSA'!IS59</f>
        <v>0</v>
      </c>
      <c r="FE59" s="20">
        <f>+'MATRIZ (I-A) INVERSA'!IT59</f>
        <v>0</v>
      </c>
      <c r="FF59" s="20">
        <f>+'MATRIZ (I-A) INVERSA'!IU59</f>
        <v>0</v>
      </c>
      <c r="FG59" s="18">
        <f t="shared" si="2"/>
        <v>72125.700947846432</v>
      </c>
      <c r="FH59" s="17">
        <f t="shared" si="1"/>
        <v>96785.659173520631</v>
      </c>
      <c r="FI59" s="28"/>
      <c r="FJ59" s="17">
        <v>96785.659173520544</v>
      </c>
      <c r="FK59" s="48">
        <f t="shared" si="3"/>
        <v>0</v>
      </c>
      <c r="FM59" s="46">
        <f>+IFERROR((FH59/'MIP 2017'!FH59*100-100),0)</f>
        <v>0.25775539936654468</v>
      </c>
      <c r="FP59" s="15">
        <f t="shared" si="4"/>
        <v>0</v>
      </c>
      <c r="FQ59" s="15">
        <f t="shared" si="5"/>
        <v>0</v>
      </c>
      <c r="FR59" s="15">
        <f t="shared" si="6"/>
        <v>0</v>
      </c>
    </row>
    <row r="60" spans="1:174" s="7" customFormat="1" ht="21.95" customHeight="1" thickBot="1" x14ac:dyDescent="0.25">
      <c r="A60" s="137" t="s">
        <v>175</v>
      </c>
      <c r="B60" s="138" t="s">
        <v>176</v>
      </c>
      <c r="C60" s="16">
        <f>+'MATRIZ (A)'!C60*C$168</f>
        <v>2.9025006276625812E-2</v>
      </c>
      <c r="D60" s="16">
        <f>+'MATRIZ (A)'!D60*D$168</f>
        <v>3.8502208472273288E-3</v>
      </c>
      <c r="E60" s="16">
        <f>+'MATRIZ (A)'!E60*E$168</f>
        <v>1.3924731558366685E-2</v>
      </c>
      <c r="F60" s="16">
        <f>+'MATRIZ (A)'!F60*F$168</f>
        <v>0.20580741650712991</v>
      </c>
      <c r="G60" s="16">
        <f>+'MATRIZ (A)'!G60*G$168</f>
        <v>0.19839360600386594</v>
      </c>
      <c r="H60" s="16">
        <f>+'MATRIZ (A)'!H60*H$168</f>
        <v>7.2822881140751305E-2</v>
      </c>
      <c r="I60" s="16">
        <f>+'MATRIZ (A)'!I60*I$168</f>
        <v>5.0024762958250389E-2</v>
      </c>
      <c r="J60" s="16">
        <f>+'MATRIZ (A)'!J60*J$168</f>
        <v>0.2182823226483579</v>
      </c>
      <c r="K60" s="16">
        <f>+'MATRIZ (A)'!K60*K$168</f>
        <v>0.33766131080728823</v>
      </c>
      <c r="L60" s="16">
        <f>+'MATRIZ (A)'!L60*L$168</f>
        <v>0.27378525881074578</v>
      </c>
      <c r="M60" s="16">
        <f>+'MATRIZ (A)'!M60*M$168</f>
        <v>0.25737111025887749</v>
      </c>
      <c r="N60" s="16">
        <f>+'MATRIZ (A)'!N60*N$168</f>
        <v>0.96472491691661033</v>
      </c>
      <c r="O60" s="16">
        <f>+'MATRIZ (A)'!O60*O$168</f>
        <v>0.13607760844892156</v>
      </c>
      <c r="P60" s="16">
        <f>+'MATRIZ (A)'!P60*P$168</f>
        <v>3.6129260708487636</v>
      </c>
      <c r="Q60" s="16">
        <f>+'MATRIZ (A)'!Q60*Q$168</f>
        <v>5.1722659482700807E-2</v>
      </c>
      <c r="R60" s="16">
        <f>+'MATRIZ (A)'!R60*R$168</f>
        <v>3.0749330331303333</v>
      </c>
      <c r="S60" s="16">
        <f>+'MATRIZ (A)'!S60*S$168</f>
        <v>0.33068473303161389</v>
      </c>
      <c r="T60" s="16">
        <f>+'MATRIZ (A)'!T60*T$168</f>
        <v>7.246765203198394</v>
      </c>
      <c r="U60" s="16">
        <f>+'MATRIZ (A)'!U60*U$168</f>
        <v>0.31697638050207438</v>
      </c>
      <c r="V60" s="16">
        <f>+'MATRIZ (A)'!V60*V$168</f>
        <v>4.8514517522462428E-2</v>
      </c>
      <c r="W60" s="16">
        <f>+'MATRIZ (A)'!W60*W$168</f>
        <v>0.50582891517732209</v>
      </c>
      <c r="X60" s="16">
        <f>+'MATRIZ (A)'!X60*X$168</f>
        <v>18.219098926454901</v>
      </c>
      <c r="Y60" s="16">
        <f>+'MATRIZ (A)'!Y60*Y$168</f>
        <v>0.568788641704429</v>
      </c>
      <c r="Z60" s="16">
        <f>+'MATRIZ (A)'!Z60*Z$168</f>
        <v>1.6392784908958487</v>
      </c>
      <c r="AA60" s="16">
        <f>+'MATRIZ (A)'!AA60*AA$168</f>
        <v>0.75256686115734006</v>
      </c>
      <c r="AB60" s="16">
        <f>+'MATRIZ (A)'!AB60*AB$168</f>
        <v>9.0083723035369463</v>
      </c>
      <c r="AC60" s="16">
        <f>+'MATRIZ (A)'!AC60*AC$168</f>
        <v>5.342559203494042E-2</v>
      </c>
      <c r="AD60" s="16">
        <f>+'MATRIZ (A)'!AD60*AD$168</f>
        <v>0.18648654472047288</v>
      </c>
      <c r="AE60" s="16">
        <f>+'MATRIZ (A)'!AE60*AE$168</f>
        <v>0.22378935642207243</v>
      </c>
      <c r="AF60" s="16">
        <f>+'MATRIZ (A)'!AF60*AF$168</f>
        <v>5.1452504243867097</v>
      </c>
      <c r="AG60" s="16">
        <f>+'MATRIZ (A)'!AG60*AG$168</f>
        <v>5.5748518302708387E-4</v>
      </c>
      <c r="AH60" s="16">
        <f>+'MATRIZ (A)'!AH60*AH$168</f>
        <v>0.1416695307720946</v>
      </c>
      <c r="AI60" s="16">
        <f>+'MATRIZ (A)'!AI60*AI$168</f>
        <v>614.44262456697879</v>
      </c>
      <c r="AJ60" s="16">
        <f>+'MATRIZ (A)'!AJ60*AJ$168</f>
        <v>5.599779817222867</v>
      </c>
      <c r="AK60" s="16">
        <f>+'MATRIZ (A)'!AK60*AK$168</f>
        <v>80.440019717100157</v>
      </c>
      <c r="AL60" s="16">
        <f>+'MATRIZ (A)'!AL60*AL$168</f>
        <v>99.760997676552179</v>
      </c>
      <c r="AM60" s="16">
        <f>+'MATRIZ (A)'!AM60*AM$168</f>
        <v>107.5244597701243</v>
      </c>
      <c r="AN60" s="16">
        <f>+'MATRIZ (A)'!AN60*AN$168</f>
        <v>0.48541601331878165</v>
      </c>
      <c r="AO60" s="16">
        <f>+'MATRIZ (A)'!AO60*AO$168</f>
        <v>21.285487495578554</v>
      </c>
      <c r="AP60" s="16">
        <f>+'MATRIZ (A)'!AP60*AP$168</f>
        <v>119.33098140838709</v>
      </c>
      <c r="AQ60" s="16">
        <f>+'MATRIZ (A)'!AQ60*AQ$168</f>
        <v>231.16722401451068</v>
      </c>
      <c r="AR60" s="16">
        <f>+'MATRIZ (A)'!AR60*AR$168</f>
        <v>0.58127349857294608</v>
      </c>
      <c r="AS60" s="16">
        <f>+'MATRIZ (A)'!AS60*AS$168</f>
        <v>0.65944528174021488</v>
      </c>
      <c r="AT60" s="16">
        <f>+'MATRIZ (A)'!AT60*AT$168</f>
        <v>0.56000417360119104</v>
      </c>
      <c r="AU60" s="16">
        <f>+'MATRIZ (A)'!AU60*AU$168</f>
        <v>58.138223916633351</v>
      </c>
      <c r="AV60" s="16">
        <f>+'MATRIZ (A)'!AV60*AV$168</f>
        <v>48.026195982096183</v>
      </c>
      <c r="AW60" s="16">
        <f>+'MATRIZ (A)'!AW60*AW$168</f>
        <v>32.209868679100694</v>
      </c>
      <c r="AX60" s="16">
        <f>+'MATRIZ (A)'!AX60*AX$168</f>
        <v>27.714931639658982</v>
      </c>
      <c r="AY60" s="16">
        <f>+'MATRIZ (A)'!AY60*AY$168</f>
        <v>58.180961952891352</v>
      </c>
      <c r="AZ60" s="16">
        <f>+'MATRIZ (A)'!AZ60*AZ$168</f>
        <v>0.7837010946807712</v>
      </c>
      <c r="BA60" s="16">
        <f>+'MATRIZ (A)'!BA60*BA$168</f>
        <v>7.3234775287690184</v>
      </c>
      <c r="BB60" s="16">
        <f>+'MATRIZ (A)'!BB60*BB$168</f>
        <v>0.70182462640068233</v>
      </c>
      <c r="BC60" s="16">
        <f>+'MATRIZ (A)'!BC60*BC$168</f>
        <v>20.646577530424825</v>
      </c>
      <c r="BD60" s="16">
        <f>+'MATRIZ (A)'!BD60*BD$168</f>
        <v>58.318237349886836</v>
      </c>
      <c r="BE60" s="16">
        <f>+'MATRIZ (A)'!BE60*BE$168</f>
        <v>2.8211164543835086</v>
      </c>
      <c r="BF60" s="16">
        <f>+'MATRIZ (A)'!BF60*BF$168</f>
        <v>99.828233066032695</v>
      </c>
      <c r="BG60" s="16">
        <f>+'MATRIZ (A)'!BG60*BG$168</f>
        <v>2.3133130109449653</v>
      </c>
      <c r="BH60" s="16">
        <f>+'MATRIZ (A)'!BH60*BH$168</f>
        <v>6.9673246643526436</v>
      </c>
      <c r="BI60" s="16">
        <f>+'MATRIZ (A)'!BI60*BI$168</f>
        <v>14.693823265207374</v>
      </c>
      <c r="BJ60" s="16">
        <f>+'MATRIZ (A)'!BJ60*BJ$168</f>
        <v>1.0872470646583821</v>
      </c>
      <c r="BK60" s="16">
        <f>+'MATRIZ (A)'!BK60*BK$168</f>
        <v>0.48960717512038915</v>
      </c>
      <c r="BL60" s="16">
        <f>+'MATRIZ (A)'!BL60*BL$168</f>
        <v>1.03305326952627</v>
      </c>
      <c r="BM60" s="16">
        <f>+'MATRIZ (A)'!BM60*BM$168</f>
        <v>149.72515223796796</v>
      </c>
      <c r="BN60" s="16">
        <f>+'MATRIZ (A)'!BN60*BN$168</f>
        <v>29.555944205372985</v>
      </c>
      <c r="BO60" s="16">
        <f>+'MATRIZ (A)'!BO60*BO$168</f>
        <v>2.6880124295926739</v>
      </c>
      <c r="BP60" s="16">
        <f>+'MATRIZ (A)'!BP60*BP$168</f>
        <v>0.35716550904630728</v>
      </c>
      <c r="BQ60" s="16">
        <f>+'MATRIZ (A)'!BQ60*BQ$168</f>
        <v>13.510024676245349</v>
      </c>
      <c r="BR60" s="16">
        <f>+'MATRIZ (A)'!BR60*BR$168</f>
        <v>8.8669320182701892</v>
      </c>
      <c r="BS60" s="16">
        <f>+'MATRIZ (A)'!BS60*BS$168</f>
        <v>0.86431417761374385</v>
      </c>
      <c r="BT60" s="16">
        <f>+'MATRIZ (A)'!BT60*BT$168</f>
        <v>21.742579324857768</v>
      </c>
      <c r="BU60" s="16">
        <f>+'MATRIZ (A)'!BU60*BU$168</f>
        <v>14.608482212544692</v>
      </c>
      <c r="BV60" s="16">
        <f>+'MATRIZ (A)'!BV60*BV$168</f>
        <v>16.412907480294685</v>
      </c>
      <c r="BW60" s="16">
        <f>+'MATRIZ (A)'!BW60*BW$168</f>
        <v>7.0711622928810298</v>
      </c>
      <c r="BX60" s="16">
        <f>+'MATRIZ (A)'!BX60*BX$168</f>
        <v>22.456666236524729</v>
      </c>
      <c r="BY60" s="16">
        <f>+'MATRIZ (A)'!BY60*BY$168</f>
        <v>18.906971228019962</v>
      </c>
      <c r="BZ60" s="16">
        <f>+'MATRIZ (A)'!BZ60*BZ$168</f>
        <v>7.126419550684866</v>
      </c>
      <c r="CA60" s="16">
        <f>+'MATRIZ (A)'!CA60*CA$168</f>
        <v>9.9792171886189092</v>
      </c>
      <c r="CB60" s="16">
        <f>+'MATRIZ (A)'!CB60*CB$168</f>
        <v>5.3263879689761229</v>
      </c>
      <c r="CC60" s="16">
        <f>+'MATRIZ (A)'!CC60*CC$168</f>
        <v>5.2209064599792292</v>
      </c>
      <c r="CD60" s="16">
        <f>+'MATRIZ (A)'!CD60*CD$168</f>
        <v>2.0089218624331879</v>
      </c>
      <c r="CE60" s="16">
        <f>+'MATRIZ (A)'!CE60*CE$168</f>
        <v>5.9056102950084295</v>
      </c>
      <c r="CF60" s="16">
        <f>+'MATRIZ (A)'!CF60*CF$168</f>
        <v>47.579756812578559</v>
      </c>
      <c r="CG60" s="16">
        <f>+'MATRIZ (A)'!CG60*CG$168</f>
        <v>248.85020953298277</v>
      </c>
      <c r="CH60" s="16">
        <f>+'MATRIZ (A)'!CH60*CH$168</f>
        <v>17.373443122908615</v>
      </c>
      <c r="CI60" s="16">
        <f>+'MATRIZ (A)'!CI60*CI$168</f>
        <v>6.3202255391217155E-2</v>
      </c>
      <c r="CJ60" s="16">
        <f>+'MATRIZ (A)'!CJ60*CJ$168</f>
        <v>9.6214214188541032</v>
      </c>
      <c r="CK60" s="16">
        <f>+'MATRIZ (A)'!CK60*CK$168</f>
        <v>1.7651657291511775</v>
      </c>
      <c r="CL60" s="16">
        <f>+'MATRIZ (A)'!CL60*CL$168</f>
        <v>11.491025605448506</v>
      </c>
      <c r="CM60" s="16">
        <f>+'MATRIZ (A)'!CM60*CM$168</f>
        <v>2.1923937594266985</v>
      </c>
      <c r="CN60" s="16">
        <f>+'MATRIZ (A)'!CN60*CN$168</f>
        <v>3.3857868484111266</v>
      </c>
      <c r="CO60" s="16">
        <f>+'MATRIZ (A)'!CO60*CO$168</f>
        <v>21.542728062961906</v>
      </c>
      <c r="CP60" s="16">
        <f>+'MATRIZ (A)'!CP60*CP$168</f>
        <v>5.0647287683626878</v>
      </c>
      <c r="CQ60" s="16">
        <f>+'MATRIZ (A)'!CQ60*CQ$168</f>
        <v>33.821998468971699</v>
      </c>
      <c r="CR60" s="16">
        <f>+'MATRIZ (A)'!CR60*CR$168</f>
        <v>64.444787235593054</v>
      </c>
      <c r="CS60" s="16">
        <f>+'MATRIZ (A)'!CS60*CS$168</f>
        <v>6.5195559056352428</v>
      </c>
      <c r="CT60" s="16">
        <f>+'MATRIZ (A)'!CT60*CT$168</f>
        <v>21.191395465078642</v>
      </c>
      <c r="CU60" s="16">
        <f>+'MATRIZ (A)'!CU60*CU$168</f>
        <v>5.7836037232861592</v>
      </c>
      <c r="CV60" s="16">
        <f>+'MATRIZ (A)'!CV60*CV$168</f>
        <v>0.72372351469310936</v>
      </c>
      <c r="CW60" s="16">
        <f>+'MATRIZ (A)'!CW60*CW$168</f>
        <v>52.702571608906716</v>
      </c>
      <c r="CX60" s="16">
        <f>+'MATRIZ (A)'!CX60*CX$168</f>
        <v>6.0053596897309687</v>
      </c>
      <c r="CY60" s="16">
        <f>+'MATRIZ (A)'!CY60*CY$168</f>
        <v>5.4609134709226028</v>
      </c>
      <c r="CZ60" s="16">
        <f>+'MATRIZ (A)'!CZ60*CZ$168</f>
        <v>1.8202992503781172</v>
      </c>
      <c r="DA60" s="16">
        <f>+'MATRIZ (A)'!DA60*DA$168</f>
        <v>20.268827972730719</v>
      </c>
      <c r="DB60" s="16">
        <f>+'MATRIZ (A)'!DB60*DB$168</f>
        <v>1.7621145930698221</v>
      </c>
      <c r="DC60" s="16">
        <f>+'MATRIZ (A)'!DC60*DC$168</f>
        <v>1.1488920054634568</v>
      </c>
      <c r="DD60" s="16">
        <f>+'MATRIZ (A)'!DD60*DD$168</f>
        <v>9.6638756331429772</v>
      </c>
      <c r="DE60" s="16">
        <f>+'MATRIZ (A)'!DE60*DE$168</f>
        <v>8.9048100597160573</v>
      </c>
      <c r="DF60" s="16">
        <f>+'MATRIZ (A)'!DF60*DF$168</f>
        <v>2.6917534270411734</v>
      </c>
      <c r="DG60" s="16">
        <f>+'MATRIZ (A)'!DG60*DG$168</f>
        <v>6.1642910093467833</v>
      </c>
      <c r="DH60" s="16">
        <f>+'MATRIZ (A)'!DH60*DH$168</f>
        <v>2.7005112465995107</v>
      </c>
      <c r="DI60" s="16">
        <f>+'MATRIZ (A)'!DI60*DI$168</f>
        <v>3.0269045721070151</v>
      </c>
      <c r="DJ60" s="16">
        <f>+'MATRIZ (A)'!DJ60*DJ$168</f>
        <v>2.5272338608812781</v>
      </c>
      <c r="DK60" s="16">
        <f>+'MATRIZ (A)'!DK60*DK$168</f>
        <v>0.77303115562694502</v>
      </c>
      <c r="DL60" s="16">
        <f>+'MATRIZ (A)'!DL60*DL$168</f>
        <v>5.3235732999629777</v>
      </c>
      <c r="DM60" s="16">
        <f>+'MATRIZ (A)'!DM60*DM$168</f>
        <v>1.9937645285521281E-3</v>
      </c>
      <c r="DN60" s="16">
        <f>+'MATRIZ (A)'!DN60*DN$168</f>
        <v>4.0064934597825079</v>
      </c>
      <c r="DO60" s="16">
        <f>+'MATRIZ (A)'!DO60*DO$168</f>
        <v>13.55326472677279</v>
      </c>
      <c r="DP60" s="16">
        <f>+'MATRIZ (A)'!DP60*DP$168</f>
        <v>95.520035034108446</v>
      </c>
      <c r="DQ60" s="16">
        <f>+'MATRIZ (A)'!DQ60*DQ$168</f>
        <v>20.848954070333868</v>
      </c>
      <c r="DR60" s="16">
        <f>+'MATRIZ (A)'!DR60*DR$168</f>
        <v>8.3028408508096767</v>
      </c>
      <c r="DS60" s="16">
        <f>+'MATRIZ (A)'!DS60*DS$168</f>
        <v>62.366082525752901</v>
      </c>
      <c r="DT60" s="16">
        <f>+'MATRIZ (A)'!DT60*DT$168</f>
        <v>31.17982685345649</v>
      </c>
      <c r="DU60" s="16">
        <f>+'MATRIZ (A)'!DU60*DU$168</f>
        <v>1.7759212650581127</v>
      </c>
      <c r="DV60" s="16">
        <f>+'MATRIZ (A)'!DV60*DV$168</f>
        <v>146.36142729673003</v>
      </c>
      <c r="DW60" s="16">
        <f>+'MATRIZ (A)'!DW60*DW$168</f>
        <v>309.21299408004666</v>
      </c>
      <c r="DX60" s="16">
        <f>+'MATRIZ (A)'!DX60*DX$168</f>
        <v>77.999262943216735</v>
      </c>
      <c r="DY60" s="16">
        <f>+'MATRIZ (A)'!DY60*DY$168</f>
        <v>2.7849749105110777</v>
      </c>
      <c r="DZ60" s="16">
        <f>+'MATRIZ (A)'!DZ60*DZ$168</f>
        <v>1.0035105579046408</v>
      </c>
      <c r="EA60" s="16">
        <f>+'MATRIZ (A)'!EA60*EA$168</f>
        <v>27.976227888571053</v>
      </c>
      <c r="EB60" s="16">
        <f>+'MATRIZ (A)'!EB60*EB$168</f>
        <v>38.597245189424278</v>
      </c>
      <c r="EC60" s="16">
        <f>+'MATRIZ (A)'!EC60*EC$168</f>
        <v>6.6891639229701507</v>
      </c>
      <c r="ED60" s="16">
        <f>+'MATRIZ (A)'!ED60*ED$168</f>
        <v>0.49096236509530639</v>
      </c>
      <c r="EE60" s="16">
        <f>+'MATRIZ (A)'!EE60*EE$168</f>
        <v>6.530858965225355</v>
      </c>
      <c r="EF60" s="16">
        <f>+'MATRIZ (A)'!EF60*EF$168</f>
        <v>1.1139269959921587</v>
      </c>
      <c r="EG60" s="16">
        <f>+'MATRIZ (A)'!EG60*EG$168</f>
        <v>2.0249963671743147</v>
      </c>
      <c r="EH60" s="16">
        <f>+'MATRIZ (A)'!EH60*EH$168</f>
        <v>0</v>
      </c>
      <c r="EI60" s="18">
        <f t="shared" si="0"/>
        <v>3610.0394490015619</v>
      </c>
      <c r="EJ60" s="20">
        <f>+'MATRIZ (I-A) INVERSA'!HY60</f>
        <v>79074.160765932698</v>
      </c>
      <c r="EK60" s="20">
        <f>+'MATRIZ (I-A) INVERSA'!HZ60</f>
        <v>20.179407852227946</v>
      </c>
      <c r="EL60" s="20">
        <f>+'MATRIZ (I-A) INVERSA'!IA60</f>
        <v>56.795037473054762</v>
      </c>
      <c r="EM60" s="20">
        <f>+'MATRIZ (I-A) INVERSA'!IB60</f>
        <v>0</v>
      </c>
      <c r="EN60" s="20">
        <f>+'MATRIZ (I-A) INVERSA'!IC60</f>
        <v>0.122130452713409</v>
      </c>
      <c r="EO60" s="20">
        <f>+'MATRIZ (I-A) INVERSA'!ID60</f>
        <v>0</v>
      </c>
      <c r="EP60" s="20">
        <f>+'MATRIZ (I-A) INVERSA'!IE60</f>
        <v>8.4129123490833333</v>
      </c>
      <c r="EQ60" s="20">
        <f>+'MATRIZ (I-A) INVERSA'!IF60</f>
        <v>0</v>
      </c>
      <c r="ER60" s="20">
        <f>+'MATRIZ (I-A) INVERSA'!IG60</f>
        <v>0</v>
      </c>
      <c r="ES60" s="20">
        <f>+'MATRIZ (I-A) INVERSA'!IH60</f>
        <v>0</v>
      </c>
      <c r="ET60" s="20">
        <f>+'MATRIZ (I-A) INVERSA'!II60</f>
        <v>0</v>
      </c>
      <c r="EU60" s="20">
        <f>+'MATRIZ (I-A) INVERSA'!IJ60</f>
        <v>4.9686022625474582</v>
      </c>
      <c r="EV60" s="20">
        <f>+'MATRIZ (I-A) INVERSA'!IK60</f>
        <v>36.175208550933242</v>
      </c>
      <c r="EW60" s="20">
        <f>+'MATRIZ (I-A) INVERSA'!IL60</f>
        <v>0.14770630414777533</v>
      </c>
      <c r="EX60" s="20">
        <f>+'MATRIZ (I-A) INVERSA'!IM60</f>
        <v>24470.084286424586</v>
      </c>
      <c r="EY60" s="20">
        <f>+'MATRIZ (I-A) INVERSA'!IN60</f>
        <v>972.72368257451637</v>
      </c>
      <c r="EZ60" s="20">
        <f>+'MATRIZ (I-A) INVERSA'!IO60</f>
        <v>186.0248867072637</v>
      </c>
      <c r="FA60" s="20">
        <f>+'MATRIZ (I-A) INVERSA'!IP60</f>
        <v>699.87840680420106</v>
      </c>
      <c r="FB60" s="20">
        <f>+'MATRIZ (I-A) INVERSA'!IQ60</f>
        <v>742.96940988855772</v>
      </c>
      <c r="FC60" s="20">
        <f>+'MATRIZ (I-A) INVERSA'!IR60</f>
        <v>35.1939037954076</v>
      </c>
      <c r="FD60" s="20">
        <f>+'MATRIZ (I-A) INVERSA'!IS60</f>
        <v>406.89525340740937</v>
      </c>
      <c r="FE60" s="20">
        <f>+'MATRIZ (I-A) INVERSA'!IT60</f>
        <v>68.264443411616412</v>
      </c>
      <c r="FF60" s="20">
        <f>+'MATRIZ (I-A) INVERSA'!IU60</f>
        <v>1704.0279570290879</v>
      </c>
      <c r="FG60" s="18">
        <f t="shared" si="2"/>
        <v>108487.02400122008</v>
      </c>
      <c r="FH60" s="17">
        <f t="shared" si="1"/>
        <v>112097.06345022164</v>
      </c>
      <c r="FI60" s="28"/>
      <c r="FJ60" s="17">
        <v>112097.06345022173</v>
      </c>
      <c r="FK60" s="48">
        <f t="shared" si="3"/>
        <v>0</v>
      </c>
      <c r="FM60" s="46">
        <f>+IFERROR((FH60/'MIP 2017'!FH60*100-100),0)</f>
        <v>0.55343462328568194</v>
      </c>
      <c r="FP60" s="15">
        <f t="shared" si="4"/>
        <v>76.974445325282716</v>
      </c>
      <c r="FQ60" s="15">
        <f t="shared" si="5"/>
        <v>8.5350428017967417</v>
      </c>
      <c r="FR60" s="15">
        <f t="shared" si="6"/>
        <v>3111.949986588972</v>
      </c>
    </row>
    <row r="61" spans="1:174" s="7" customFormat="1" ht="21.95" customHeight="1" thickBot="1" x14ac:dyDescent="0.25">
      <c r="A61" s="137" t="s">
        <v>177</v>
      </c>
      <c r="B61" s="138" t="s">
        <v>178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0.34996681399348728</v>
      </c>
      <c r="O61" s="16">
        <f>+'MATRIZ (A)'!O61*O$168</f>
        <v>3.350909212380087</v>
      </c>
      <c r="P61" s="16">
        <f>+'MATRIZ (A)'!P61*P$168</f>
        <v>0.50581113318857884</v>
      </c>
      <c r="Q61" s="16">
        <f>+'MATRIZ (A)'!Q61*Q$168</f>
        <v>0</v>
      </c>
      <c r="R61" s="16">
        <f>+'MATRIZ (A)'!R61*R$168</f>
        <v>0</v>
      </c>
      <c r="S61" s="16">
        <f>+'MATRIZ (A)'!S61*S$168</f>
        <v>0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1.4937924503839157</v>
      </c>
      <c r="X61" s="16">
        <f>+'MATRIZ (A)'!X61*X$168</f>
        <v>0.69249757273457169</v>
      </c>
      <c r="Y61" s="16">
        <f>+'MATRIZ (A)'!Y61*Y$168</f>
        <v>0</v>
      </c>
      <c r="Z61" s="16">
        <f>+'MATRIZ (A)'!Z61*Z$168</f>
        <v>0</v>
      </c>
      <c r="AA61" s="16">
        <f>+'MATRIZ (A)'!AA61*AA$168</f>
        <v>8.4795098591014053</v>
      </c>
      <c r="AB61" s="16">
        <f>+'MATRIZ (A)'!AB61*AB$168</f>
        <v>22.51577675649327</v>
      </c>
      <c r="AC61" s="16">
        <f>+'MATRIZ (A)'!AC61*AC$168</f>
        <v>0</v>
      </c>
      <c r="AD61" s="16">
        <f>+'MATRIZ (A)'!AD61*AD$168</f>
        <v>0</v>
      </c>
      <c r="AE61" s="16">
        <f>+'MATRIZ (A)'!AE61*AE$168</f>
        <v>0</v>
      </c>
      <c r="AF61" s="16">
        <f>+'MATRIZ (A)'!AF61*AF$168</f>
        <v>0</v>
      </c>
      <c r="AG61" s="16">
        <f>+'MATRIZ (A)'!AG61*AG$168</f>
        <v>0</v>
      </c>
      <c r="AH61" s="16">
        <f>+'MATRIZ (A)'!AH61*AH$168</f>
        <v>0</v>
      </c>
      <c r="AI61" s="16">
        <f>+'MATRIZ (A)'!AI61*AI$168</f>
        <v>102.96685259823531</v>
      </c>
      <c r="AJ61" s="16">
        <f>+'MATRIZ (A)'!AJ61*AJ$168</f>
        <v>6.5218804679418056E-4</v>
      </c>
      <c r="AK61" s="16">
        <f>+'MATRIZ (A)'!AK61*AK$168</f>
        <v>0.23021873293789991</v>
      </c>
      <c r="AL61" s="16">
        <f>+'MATRIZ (A)'!AL61*AL$168</f>
        <v>1.9913896453627455E-2</v>
      </c>
      <c r="AM61" s="16">
        <f>+'MATRIZ (A)'!AM61*AM$168</f>
        <v>74.419078315538258</v>
      </c>
      <c r="AN61" s="16">
        <f>+'MATRIZ (A)'!AN61*AN$168</f>
        <v>0</v>
      </c>
      <c r="AO61" s="16">
        <f>+'MATRIZ (A)'!AO61*AO$168</f>
        <v>1.9793205130259577</v>
      </c>
      <c r="AP61" s="16">
        <f>+'MATRIZ (A)'!AP61*AP$168</f>
        <v>5.8166042545141918</v>
      </c>
      <c r="AQ61" s="16">
        <f>+'MATRIZ (A)'!AQ61*AQ$168</f>
        <v>1.6009618938002146</v>
      </c>
      <c r="AR61" s="16">
        <f>+'MATRIZ (A)'!AR61*AR$168</f>
        <v>0</v>
      </c>
      <c r="AS61" s="16">
        <f>+'MATRIZ (A)'!AS61*AS$168</f>
        <v>61.725874784816355</v>
      </c>
      <c r="AT61" s="16">
        <f>+'MATRIZ (A)'!AT61*AT$168</f>
        <v>0</v>
      </c>
      <c r="AU61" s="16">
        <f>+'MATRIZ (A)'!AU61*AU$168</f>
        <v>30.124875504052469</v>
      </c>
      <c r="AV61" s="16">
        <f>+'MATRIZ (A)'!AV61*AV$168</f>
        <v>1.6948144842004316</v>
      </c>
      <c r="AW61" s="16">
        <f>+'MATRIZ (A)'!AW61*AW$168</f>
        <v>5.693831940091626E-3</v>
      </c>
      <c r="AX61" s="16">
        <f>+'MATRIZ (A)'!AX61*AX$168</f>
        <v>1.0246820706398338E-2</v>
      </c>
      <c r="AY61" s="16">
        <f>+'MATRIZ (A)'!AY61*AY$168</f>
        <v>50.460877308195712</v>
      </c>
      <c r="AZ61" s="16">
        <f>+'MATRIZ (A)'!AZ61*AZ$168</f>
        <v>61.768779329556217</v>
      </c>
      <c r="BA61" s="16">
        <f>+'MATRIZ (A)'!BA61*BA$168</f>
        <v>378.55459881914351</v>
      </c>
      <c r="BB61" s="16">
        <f>+'MATRIZ (A)'!BB61*BB$168</f>
        <v>0</v>
      </c>
      <c r="BC61" s="16">
        <f>+'MATRIZ (A)'!BC61*BC$168</f>
        <v>1.782546499761721E-3</v>
      </c>
      <c r="BD61" s="16">
        <f>+'MATRIZ (A)'!BD61*BD$168</f>
        <v>1.1491782068687468E-2</v>
      </c>
      <c r="BE61" s="16">
        <f>+'MATRIZ (A)'!BE61*BE$168</f>
        <v>0</v>
      </c>
      <c r="BF61" s="16">
        <f>+'MATRIZ (A)'!BF61*BF$168</f>
        <v>1.9586800268428798E-2</v>
      </c>
      <c r="BG61" s="16">
        <f>+'MATRIZ (A)'!BG61*BG$168</f>
        <v>0</v>
      </c>
      <c r="BH61" s="16">
        <f>+'MATRIZ (A)'!BH61*BH$168</f>
        <v>4.2356605788297218E-4</v>
      </c>
      <c r="BI61" s="16">
        <f>+'MATRIZ (A)'!BI61*BI$168</f>
        <v>1.3972211856262066E-3</v>
      </c>
      <c r="BJ61" s="16">
        <f>+'MATRIZ (A)'!BJ61*BJ$168</f>
        <v>0</v>
      </c>
      <c r="BK61" s="16">
        <f>+'MATRIZ (A)'!BK61*BK$168</f>
        <v>0</v>
      </c>
      <c r="BL61" s="16">
        <f>+'MATRIZ (A)'!BL61*BL$168</f>
        <v>0</v>
      </c>
      <c r="BM61" s="16">
        <f>+'MATRIZ (A)'!BM61*BM$168</f>
        <v>3.0454339120689362E-2</v>
      </c>
      <c r="BN61" s="16">
        <f>+'MATRIZ (A)'!BN61*BN$168</f>
        <v>1.0309349596919485E-2</v>
      </c>
      <c r="BO61" s="16">
        <f>+'MATRIZ (A)'!BO61*BO$168</f>
        <v>1.1801402664809587E-4</v>
      </c>
      <c r="BP61" s="16">
        <f>+'MATRIZ (A)'!BP61*BP$168</f>
        <v>0</v>
      </c>
      <c r="BQ61" s="16">
        <f>+'MATRIZ (A)'!BQ61*BQ$168</f>
        <v>2.6863805197869621E-3</v>
      </c>
      <c r="BR61" s="16">
        <f>+'MATRIZ (A)'!BR61*BR$168</f>
        <v>5.116568788219129E-4</v>
      </c>
      <c r="BS61" s="16">
        <f>+'MATRIZ (A)'!BS61*BS$168</f>
        <v>0</v>
      </c>
      <c r="BT61" s="16">
        <f>+'MATRIZ (A)'!BT61*BT$168</f>
        <v>3.7277086423009769E-3</v>
      </c>
      <c r="BU61" s="16">
        <f>+'MATRIZ (A)'!BU61*BU$168</f>
        <v>1.7479241387158952E-3</v>
      </c>
      <c r="BV61" s="16">
        <f>+'MATRIZ (A)'!BV61*BV$168</f>
        <v>341.0427439162886</v>
      </c>
      <c r="BW61" s="16">
        <f>+'MATRIZ (A)'!BW61*BW$168</f>
        <v>1.2849196581271474E-4</v>
      </c>
      <c r="BX61" s="16">
        <f>+'MATRIZ (A)'!BX61*BX$168</f>
        <v>0</v>
      </c>
      <c r="BY61" s="16">
        <f>+'MATRIZ (A)'!BY61*BY$168</f>
        <v>5.1610593096817663E-3</v>
      </c>
      <c r="BZ61" s="16">
        <f>+'MATRIZ (A)'!BZ61*BZ$168</f>
        <v>0</v>
      </c>
      <c r="CA61" s="16">
        <f>+'MATRIZ (A)'!CA61*CA$168</f>
        <v>0</v>
      </c>
      <c r="CB61" s="16">
        <f>+'MATRIZ (A)'!CB61*CB$168</f>
        <v>0</v>
      </c>
      <c r="CC61" s="16">
        <f>+'MATRIZ (A)'!CC61*CC$168</f>
        <v>0</v>
      </c>
      <c r="CD61" s="16">
        <f>+'MATRIZ (A)'!CD61*CD$168</f>
        <v>0</v>
      </c>
      <c r="CE61" s="16">
        <f>+'MATRIZ (A)'!CE61*CE$168</f>
        <v>0</v>
      </c>
      <c r="CF61" s="16">
        <f>+'MATRIZ (A)'!CF61*CF$168</f>
        <v>2.2149166086281474E-3</v>
      </c>
      <c r="CG61" s="16">
        <f>+'MATRIZ (A)'!CG61*CG$168</f>
        <v>2.575292101640286E-2</v>
      </c>
      <c r="CH61" s="16">
        <f>+'MATRIZ (A)'!CH61*CH$168</f>
        <v>0</v>
      </c>
      <c r="CI61" s="16">
        <f>+'MATRIZ (A)'!CI61*CI$168</f>
        <v>0</v>
      </c>
      <c r="CJ61" s="16">
        <f>+'MATRIZ (A)'!CJ61*CJ$168</f>
        <v>0</v>
      </c>
      <c r="CK61" s="16">
        <f>+'MATRIZ (A)'!CK61*CK$168</f>
        <v>0</v>
      </c>
      <c r="CL61" s="16">
        <f>+'MATRIZ (A)'!CL61*CL$168</f>
        <v>0</v>
      </c>
      <c r="CM61" s="16">
        <f>+'MATRIZ (A)'!CM61*CM$168</f>
        <v>0</v>
      </c>
      <c r="CN61" s="16">
        <f>+'MATRIZ (A)'!CN61*CN$168</f>
        <v>0</v>
      </c>
      <c r="CO61" s="16">
        <f>+'MATRIZ (A)'!CO61*CO$168</f>
        <v>0</v>
      </c>
      <c r="CP61" s="16">
        <f>+'MATRIZ (A)'!CP61*CP$168</f>
        <v>0</v>
      </c>
      <c r="CQ61" s="16">
        <f>+'MATRIZ (A)'!CQ61*CQ$168</f>
        <v>1.6358900059672312</v>
      </c>
      <c r="CR61" s="16">
        <f>+'MATRIZ (A)'!CR61*CR$168</f>
        <v>0.87423355609789588</v>
      </c>
      <c r="CS61" s="16">
        <f>+'MATRIZ (A)'!CS61*CS$168</f>
        <v>0</v>
      </c>
      <c r="CT61" s="16">
        <f>+'MATRIZ (A)'!CT61*CT$168</f>
        <v>0</v>
      </c>
      <c r="CU61" s="16">
        <f>+'MATRIZ (A)'!CU61*CU$168</f>
        <v>0</v>
      </c>
      <c r="CV61" s="16">
        <f>+'MATRIZ (A)'!CV61*CV$168</f>
        <v>0</v>
      </c>
      <c r="CW61" s="16">
        <f>+'MATRIZ (A)'!CW61*CW$168</f>
        <v>1.3471934577604327E-5</v>
      </c>
      <c r="CX61" s="16">
        <f>+'MATRIZ (A)'!CX61*CX$168</f>
        <v>0</v>
      </c>
      <c r="CY61" s="16">
        <f>+'MATRIZ (A)'!CY61*CY$168</f>
        <v>0</v>
      </c>
      <c r="CZ61" s="16">
        <f>+'MATRIZ (A)'!CZ61*CZ$168</f>
        <v>0</v>
      </c>
      <c r="DA61" s="16">
        <f>+'MATRIZ (A)'!DA61*DA$168</f>
        <v>0</v>
      </c>
      <c r="DB61" s="16">
        <f>+'MATRIZ (A)'!DB61*DB$168</f>
        <v>0</v>
      </c>
      <c r="DC61" s="16">
        <f>+'MATRIZ (A)'!DC61*DC$168</f>
        <v>0</v>
      </c>
      <c r="DD61" s="16">
        <f>+'MATRIZ (A)'!DD61*DD$168</f>
        <v>0</v>
      </c>
      <c r="DE61" s="16">
        <f>+'MATRIZ (A)'!DE61*DE$168</f>
        <v>0</v>
      </c>
      <c r="DF61" s="16">
        <f>+'MATRIZ (A)'!DF61*DF$168</f>
        <v>0</v>
      </c>
      <c r="DG61" s="16">
        <f>+'MATRIZ (A)'!DG61*DG$168</f>
        <v>0</v>
      </c>
      <c r="DH61" s="16">
        <f>+'MATRIZ (A)'!DH61*DH$168</f>
        <v>0</v>
      </c>
      <c r="DI61" s="16">
        <f>+'MATRIZ (A)'!DI61*DI$168</f>
        <v>0</v>
      </c>
      <c r="DJ61" s="16">
        <f>+'MATRIZ (A)'!DJ61*DJ$168</f>
        <v>0</v>
      </c>
      <c r="DK61" s="16">
        <f>+'MATRIZ (A)'!DK61*DK$168</f>
        <v>0</v>
      </c>
      <c r="DL61" s="16">
        <f>+'MATRIZ (A)'!DL61*DL$168</f>
        <v>0</v>
      </c>
      <c r="DM61" s="16">
        <f>+'MATRIZ (A)'!DM61*DM$168</f>
        <v>0</v>
      </c>
      <c r="DN61" s="16">
        <f>+'MATRIZ (A)'!DN61*DN$168</f>
        <v>0</v>
      </c>
      <c r="DO61" s="16">
        <f>+'MATRIZ (A)'!DO61*DO$168</f>
        <v>0</v>
      </c>
      <c r="DP61" s="16">
        <f>+'MATRIZ (A)'!DP61*DP$168</f>
        <v>0</v>
      </c>
      <c r="DQ61" s="16">
        <f>+'MATRIZ (A)'!DQ61*DQ$168</f>
        <v>0</v>
      </c>
      <c r="DR61" s="16">
        <f>+'MATRIZ (A)'!DR61*DR$168</f>
        <v>0</v>
      </c>
      <c r="DS61" s="16">
        <f>+'MATRIZ (A)'!DS61*DS$168</f>
        <v>0</v>
      </c>
      <c r="DT61" s="16">
        <f>+'MATRIZ (A)'!DT61*DT$168</f>
        <v>0</v>
      </c>
      <c r="DU61" s="16">
        <f>+'MATRIZ (A)'!DU61*DU$168</f>
        <v>0</v>
      </c>
      <c r="DV61" s="16">
        <f>+'MATRIZ (A)'!DV61*DV$168</f>
        <v>2.4971756732772938</v>
      </c>
      <c r="DW61" s="16">
        <f>+'MATRIZ (A)'!DW61*DW$168</f>
        <v>0.59533402593769758</v>
      </c>
      <c r="DX61" s="16">
        <f>+'MATRIZ (A)'!DX61*DX$168</f>
        <v>0</v>
      </c>
      <c r="DY61" s="16">
        <f>+'MATRIZ (A)'!DY61*DY$168</f>
        <v>0</v>
      </c>
      <c r="DZ61" s="16">
        <f>+'MATRIZ (A)'!DZ61*DZ$168</f>
        <v>8.7454311198966392E-3</v>
      </c>
      <c r="EA61" s="16">
        <f>+'MATRIZ (A)'!EA61*EA$168</f>
        <v>9.9888365754586799E-3</v>
      </c>
      <c r="EB61" s="16">
        <f>+'MATRIZ (A)'!EB61*EB$168</f>
        <v>3.0679269507341679E-3</v>
      </c>
      <c r="EC61" s="16">
        <f>+'MATRIZ (A)'!EC61*EC$168</f>
        <v>90.472572513726902</v>
      </c>
      <c r="ED61" s="16">
        <f>+'MATRIZ (A)'!ED61*ED$168</f>
        <v>0</v>
      </c>
      <c r="EE61" s="16">
        <f>+'MATRIZ (A)'!EE61*EE$168</f>
        <v>0</v>
      </c>
      <c r="EF61" s="16">
        <f>+'MATRIZ (A)'!EF61*EF$168</f>
        <v>0</v>
      </c>
      <c r="EG61" s="16">
        <f>+'MATRIZ (A)'!EG61*EG$168</f>
        <v>0</v>
      </c>
      <c r="EH61" s="16">
        <f>+'MATRIZ (A)'!EH61*EH$168</f>
        <v>0</v>
      </c>
      <c r="EI61" s="18">
        <f t="shared" si="0"/>
        <v>1246.0248871092199</v>
      </c>
      <c r="EJ61" s="20">
        <f>+'MATRIZ (I-A) INVERSA'!HY61</f>
        <v>7244.7177262412715</v>
      </c>
      <c r="EK61" s="20">
        <f>+'MATRIZ (I-A) INVERSA'!HZ61</f>
        <v>0</v>
      </c>
      <c r="EL61" s="20">
        <f>+'MATRIZ (I-A) INVERSA'!IA61</f>
        <v>0</v>
      </c>
      <c r="EM61" s="20">
        <f>+'MATRIZ (I-A) INVERSA'!IB61</f>
        <v>0</v>
      </c>
      <c r="EN61" s="20">
        <f>+'MATRIZ (I-A) INVERSA'!IC61</f>
        <v>0</v>
      </c>
      <c r="EO61" s="20">
        <f>+'MATRIZ (I-A) INVERSA'!ID61</f>
        <v>0</v>
      </c>
      <c r="EP61" s="20">
        <f>+'MATRIZ (I-A) INVERSA'!IE61</f>
        <v>0</v>
      </c>
      <c r="EQ61" s="20">
        <f>+'MATRIZ (I-A) INVERSA'!IF61</f>
        <v>0</v>
      </c>
      <c r="ER61" s="20">
        <f>+'MATRIZ (I-A) INVERSA'!IG61</f>
        <v>0</v>
      </c>
      <c r="ES61" s="20">
        <f>+'MATRIZ (I-A) INVERSA'!IH61</f>
        <v>0</v>
      </c>
      <c r="ET61" s="20">
        <f>+'MATRIZ (I-A) INVERSA'!II61</f>
        <v>0</v>
      </c>
      <c r="EU61" s="20">
        <f>+'MATRIZ (I-A) INVERSA'!IJ61</f>
        <v>0</v>
      </c>
      <c r="EV61" s="20">
        <f>+'MATRIZ (I-A) INVERSA'!IK61</f>
        <v>3.9316408818838746</v>
      </c>
      <c r="EW61" s="20">
        <f>+'MATRIZ (I-A) INVERSA'!IL61</f>
        <v>-2.2207700266995638</v>
      </c>
      <c r="EX61" s="20">
        <f>+'MATRIZ (I-A) INVERSA'!IM61</f>
        <v>1510.6938599746936</v>
      </c>
      <c r="EY61" s="20">
        <f>+'MATRIZ (I-A) INVERSA'!IN61</f>
        <v>0</v>
      </c>
      <c r="EZ61" s="20">
        <f>+'MATRIZ (I-A) INVERSA'!IO61</f>
        <v>0</v>
      </c>
      <c r="FA61" s="20">
        <f>+'MATRIZ (I-A) INVERSA'!IP61</f>
        <v>0</v>
      </c>
      <c r="FB61" s="20">
        <f>+'MATRIZ (I-A) INVERSA'!IQ61</f>
        <v>0</v>
      </c>
      <c r="FC61" s="20">
        <f>+'MATRIZ (I-A) INVERSA'!IR61</f>
        <v>0</v>
      </c>
      <c r="FD61" s="20">
        <f>+'MATRIZ (I-A) INVERSA'!IS61</f>
        <v>0</v>
      </c>
      <c r="FE61" s="20">
        <f>+'MATRIZ (I-A) INVERSA'!IT61</f>
        <v>0</v>
      </c>
      <c r="FF61" s="20">
        <f>+'MATRIZ (I-A) INVERSA'!IU61</f>
        <v>0</v>
      </c>
      <c r="FG61" s="18">
        <f t="shared" si="2"/>
        <v>8757.1224570711493</v>
      </c>
      <c r="FH61" s="17">
        <f t="shared" si="1"/>
        <v>10003.147344180368</v>
      </c>
      <c r="FI61" s="28"/>
      <c r="FJ61" s="17">
        <v>10003.147344180374</v>
      </c>
      <c r="FK61" s="48">
        <f t="shared" si="3"/>
        <v>0</v>
      </c>
      <c r="FM61" s="46">
        <f>+IFERROR((FH61/'MIP 2017'!FH61*100-100),0)</f>
        <v>0.20227920477762495</v>
      </c>
      <c r="FP61" s="15">
        <f t="shared" si="4"/>
        <v>0</v>
      </c>
      <c r="FQ61" s="15">
        <f t="shared" si="5"/>
        <v>0</v>
      </c>
      <c r="FR61" s="15">
        <f t="shared" si="6"/>
        <v>0</v>
      </c>
    </row>
    <row r="62" spans="1:174" s="7" customFormat="1" ht="21.95" customHeight="1" thickBot="1" x14ac:dyDescent="0.25">
      <c r="A62" s="137" t="s">
        <v>179</v>
      </c>
      <c r="B62" s="138" t="s">
        <v>180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0.16701988859141056</v>
      </c>
      <c r="O62" s="16">
        <f>+'MATRIZ (A)'!O62*O$168</f>
        <v>0.17464372301635644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</v>
      </c>
      <c r="T62" s="16">
        <f>+'MATRIZ (A)'!T62*T$168</f>
        <v>5.7421051071022635</v>
      </c>
      <c r="U62" s="16">
        <f>+'MATRIZ (A)'!U62*U$168</f>
        <v>0</v>
      </c>
      <c r="V62" s="16">
        <f>+'MATRIZ (A)'!V62*V$168</f>
        <v>0</v>
      </c>
      <c r="W62" s="16">
        <f>+'MATRIZ (A)'!W62*W$168</f>
        <v>5.4460625265875452E-2</v>
      </c>
      <c r="X62" s="16">
        <f>+'MATRIZ (A)'!X62*X$168</f>
        <v>3.5810936574908241</v>
      </c>
      <c r="Y62" s="16">
        <f>+'MATRIZ (A)'!Y62*Y$168</f>
        <v>0</v>
      </c>
      <c r="Z62" s="16">
        <f>+'MATRIZ (A)'!Z62*Z$168</f>
        <v>0</v>
      </c>
      <c r="AA62" s="16">
        <f>+'MATRIZ (A)'!AA62*AA$168</f>
        <v>0.40879792186588793</v>
      </c>
      <c r="AB62" s="16">
        <f>+'MATRIZ (A)'!AB62*AB$168</f>
        <v>11.809050480947292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</v>
      </c>
      <c r="AG62" s="16">
        <f>+'MATRIZ (A)'!AG62*AG$168</f>
        <v>0</v>
      </c>
      <c r="AH62" s="16">
        <f>+'MATRIZ (A)'!AH62*AH$168</f>
        <v>3.6664635110224628</v>
      </c>
      <c r="AI62" s="16">
        <f>+'MATRIZ (A)'!AI62*AI$168</f>
        <v>13.792414602246758</v>
      </c>
      <c r="AJ62" s="16">
        <f>+'MATRIZ (A)'!AJ62*AJ$168</f>
        <v>7.3732936521378037E-2</v>
      </c>
      <c r="AK62" s="16">
        <f>+'MATRIZ (A)'!AK62*AK$168</f>
        <v>1.8194527806615919</v>
      </c>
      <c r="AL62" s="16">
        <f>+'MATRIZ (A)'!AL62*AL$168</f>
        <v>2.2513599725202909</v>
      </c>
      <c r="AM62" s="16">
        <f>+'MATRIZ (A)'!AM62*AM$168</f>
        <v>2.3922359049128983</v>
      </c>
      <c r="AN62" s="16">
        <f>+'MATRIZ (A)'!AN62*AN$168</f>
        <v>0</v>
      </c>
      <c r="AO62" s="16">
        <f>+'MATRIZ (A)'!AO62*AO$168</f>
        <v>0.4013592190022543</v>
      </c>
      <c r="AP62" s="16">
        <f>+'MATRIZ (A)'!AP62*AP$168</f>
        <v>2.4629937623111586</v>
      </c>
      <c r="AQ62" s="16">
        <f>+'MATRIZ (A)'!AQ62*AQ$168</f>
        <v>5.3633319835096236</v>
      </c>
      <c r="AR62" s="16">
        <f>+'MATRIZ (A)'!AR62*AR$168</f>
        <v>8.6452098757981276E-4</v>
      </c>
      <c r="AS62" s="16">
        <f>+'MATRIZ (A)'!AS62*AS$168</f>
        <v>0</v>
      </c>
      <c r="AT62" s="16">
        <f>+'MATRIZ (A)'!AT62*AT$168</f>
        <v>0</v>
      </c>
      <c r="AU62" s="16">
        <f>+'MATRIZ (A)'!AU62*AU$168</f>
        <v>1.2337483194225658</v>
      </c>
      <c r="AV62" s="16">
        <f>+'MATRIZ (A)'!AV62*AV$168</f>
        <v>1.0842434669319794</v>
      </c>
      <c r="AW62" s="16">
        <f>+'MATRIZ (A)'!AW62*AW$168</f>
        <v>0.64371457138137278</v>
      </c>
      <c r="AX62" s="16">
        <f>+'MATRIZ (A)'!AX62*AX$168</f>
        <v>0.45517590593992213</v>
      </c>
      <c r="AY62" s="16">
        <f>+'MATRIZ (A)'!AY62*AY$168</f>
        <v>0.40650832522651292</v>
      </c>
      <c r="AZ62" s="16">
        <f>+'MATRIZ (A)'!AZ62*AZ$168</f>
        <v>2.5704031613561752E-2</v>
      </c>
      <c r="BA62" s="16">
        <f>+'MATRIZ (A)'!BA62*BA$168</f>
        <v>55.51246919689401</v>
      </c>
      <c r="BB62" s="16">
        <f>+'MATRIZ (A)'!BB62*BB$168</f>
        <v>0</v>
      </c>
      <c r="BC62" s="16">
        <f>+'MATRIZ (A)'!BC62*BC$168</f>
        <v>0.20152529406110598</v>
      </c>
      <c r="BD62" s="16">
        <f>+'MATRIZ (A)'!BD62*BD$168</f>
        <v>1.2992001953317678</v>
      </c>
      <c r="BE62" s="16">
        <f>+'MATRIZ (A)'!BE62*BE$168</f>
        <v>0</v>
      </c>
      <c r="BF62" s="16">
        <f>+'MATRIZ (A)'!BF62*BF$168</f>
        <v>3.5505201925089511</v>
      </c>
      <c r="BG62" s="16">
        <f>+'MATRIZ (A)'!BG62*BG$168</f>
        <v>0</v>
      </c>
      <c r="BH62" s="16">
        <f>+'MATRIZ (A)'!BH62*BH$168</f>
        <v>4.7886141753149036E-2</v>
      </c>
      <c r="BI62" s="16">
        <f>+'MATRIZ (A)'!BI62*BI$168</f>
        <v>0.39132589368353676</v>
      </c>
      <c r="BJ62" s="16">
        <f>+'MATRIZ (A)'!BJ62*BJ$168</f>
        <v>0</v>
      </c>
      <c r="BK62" s="16">
        <f>+'MATRIZ (A)'!BK62*BK$168</f>
        <v>0</v>
      </c>
      <c r="BL62" s="16">
        <f>+'MATRIZ (A)'!BL62*BL$168</f>
        <v>0</v>
      </c>
      <c r="BM62" s="16">
        <f>+'MATRIZ (A)'!BM62*BM$168</f>
        <v>3.4430067589002391</v>
      </c>
      <c r="BN62" s="16">
        <f>+'MATRIZ (A)'!BN62*BN$168</f>
        <v>0.58693633638979559</v>
      </c>
      <c r="BO62" s="16">
        <f>+'MATRIZ (A)'!BO62*BO$168</f>
        <v>1.3342042648969798E-2</v>
      </c>
      <c r="BP62" s="16">
        <f>+'MATRIZ (A)'!BP62*BP$168</f>
        <v>0</v>
      </c>
      <c r="BQ62" s="16">
        <f>+'MATRIZ (A)'!BQ62*BQ$168</f>
        <v>0.30370799543375815</v>
      </c>
      <c r="BR62" s="16">
        <f>+'MATRIZ (A)'!BR62*BR$168</f>
        <v>0.20761556736575207</v>
      </c>
      <c r="BS62" s="16">
        <f>+'MATRIZ (A)'!BS62*BS$168</f>
        <v>1.9652443110789165E-2</v>
      </c>
      <c r="BT62" s="16">
        <f>+'MATRIZ (A)'!BT62*BT$168</f>
        <v>0.42143505396030323</v>
      </c>
      <c r="BU62" s="16">
        <f>+'MATRIZ (A)'!BU62*BU$168</f>
        <v>0.23046547887368471</v>
      </c>
      <c r="BV62" s="16">
        <f>+'MATRIZ (A)'!BV62*BV$168</f>
        <v>0.26613777418492468</v>
      </c>
      <c r="BW62" s="16">
        <f>+'MATRIZ (A)'!BW62*BW$168</f>
        <v>0.30731836956248898</v>
      </c>
      <c r="BX62" s="16">
        <f>+'MATRIZ (A)'!BX62*BX$168</f>
        <v>2.2282444556437095</v>
      </c>
      <c r="BY62" s="16">
        <f>+'MATRIZ (A)'!BY62*BY$168</f>
        <v>0.28068414202426711</v>
      </c>
      <c r="BZ62" s="16">
        <f>+'MATRIZ (A)'!BZ62*BZ$168</f>
        <v>3.1152239898102132</v>
      </c>
      <c r="CA62" s="16">
        <f>+'MATRIZ (A)'!CA62*CA$168</f>
        <v>0</v>
      </c>
      <c r="CB62" s="16">
        <f>+'MATRIZ (A)'!CB62*CB$168</f>
        <v>0</v>
      </c>
      <c r="CC62" s="16">
        <f>+'MATRIZ (A)'!CC62*CC$168</f>
        <v>0</v>
      </c>
      <c r="CD62" s="16">
        <f>+'MATRIZ (A)'!CD62*CD$168</f>
        <v>0</v>
      </c>
      <c r="CE62" s="16">
        <f>+'MATRIZ (A)'!CE62*CE$168</f>
        <v>0.37397123365078855</v>
      </c>
      <c r="CF62" s="16">
        <f>+'MATRIZ (A)'!CF62*CF$168</f>
        <v>14.779046580899402</v>
      </c>
      <c r="CG62" s="16">
        <f>+'MATRIZ (A)'!CG62*CG$168</f>
        <v>82.832881684958025</v>
      </c>
      <c r="CH62" s="16">
        <f>+'MATRIZ (A)'!CH62*CH$168</f>
        <v>0</v>
      </c>
      <c r="CI62" s="16">
        <f>+'MATRIZ (A)'!CI62*CI$168</f>
        <v>0</v>
      </c>
      <c r="CJ62" s="16">
        <f>+'MATRIZ (A)'!CJ62*CJ$168</f>
        <v>0</v>
      </c>
      <c r="CK62" s="16">
        <f>+'MATRIZ (A)'!CK62*CK$168</f>
        <v>0</v>
      </c>
      <c r="CL62" s="16">
        <f>+'MATRIZ (A)'!CL62*CL$168</f>
        <v>0</v>
      </c>
      <c r="CM62" s="16">
        <f>+'MATRIZ (A)'!CM62*CM$168</f>
        <v>0</v>
      </c>
      <c r="CN62" s="16">
        <f>+'MATRIZ (A)'!CN62*CN$168</f>
        <v>6.979247853056425E-3</v>
      </c>
      <c r="CO62" s="16">
        <f>+'MATRIZ (A)'!CO62*CO$168</f>
        <v>0</v>
      </c>
      <c r="CP62" s="16">
        <f>+'MATRIZ (A)'!CP62*CP$168</f>
        <v>0</v>
      </c>
      <c r="CQ62" s="16">
        <f>+'MATRIZ (A)'!CQ62*CQ$168</f>
        <v>2.6700973411967226</v>
      </c>
      <c r="CR62" s="16">
        <f>+'MATRIZ (A)'!CR62*CR$168</f>
        <v>0.18743812490830195</v>
      </c>
      <c r="CS62" s="16">
        <f>+'MATRIZ (A)'!CS62*CS$168</f>
        <v>0</v>
      </c>
      <c r="CT62" s="16">
        <f>+'MATRIZ (A)'!CT62*CT$168</f>
        <v>1.7232329668772786</v>
      </c>
      <c r="CU62" s="16">
        <f>+'MATRIZ (A)'!CU62*CU$168</f>
        <v>0</v>
      </c>
      <c r="CV62" s="16">
        <f>+'MATRIZ (A)'!CV62*CV$168</f>
        <v>0</v>
      </c>
      <c r="CW62" s="16">
        <f>+'MATRIZ (A)'!CW62*CW$168</f>
        <v>1.5230657812778563E-3</v>
      </c>
      <c r="CX62" s="16">
        <f>+'MATRIZ (A)'!CX62*CX$168</f>
        <v>0</v>
      </c>
      <c r="CY62" s="16">
        <f>+'MATRIZ (A)'!CY62*CY$168</f>
        <v>0</v>
      </c>
      <c r="CZ62" s="16">
        <f>+'MATRIZ (A)'!CZ62*CZ$168</f>
        <v>0</v>
      </c>
      <c r="DA62" s="16">
        <f>+'MATRIZ (A)'!DA62*DA$168</f>
        <v>0</v>
      </c>
      <c r="DB62" s="16">
        <f>+'MATRIZ (A)'!DB62*DB$168</f>
        <v>0</v>
      </c>
      <c r="DC62" s="16">
        <f>+'MATRIZ (A)'!DC62*DC$168</f>
        <v>0</v>
      </c>
      <c r="DD62" s="16">
        <f>+'MATRIZ (A)'!DD62*DD$168</f>
        <v>0</v>
      </c>
      <c r="DE62" s="16">
        <f>+'MATRIZ (A)'!DE62*DE$168</f>
        <v>0</v>
      </c>
      <c r="DF62" s="16">
        <f>+'MATRIZ (A)'!DF62*DF$168</f>
        <v>0</v>
      </c>
      <c r="DG62" s="16">
        <f>+'MATRIZ (A)'!DG62*DG$168</f>
        <v>0</v>
      </c>
      <c r="DH62" s="16">
        <f>+'MATRIZ (A)'!DH62*DH$168</f>
        <v>0</v>
      </c>
      <c r="DI62" s="16">
        <f>+'MATRIZ (A)'!DI62*DI$168</f>
        <v>0</v>
      </c>
      <c r="DJ62" s="16">
        <f>+'MATRIZ (A)'!DJ62*DJ$168</f>
        <v>0</v>
      </c>
      <c r="DK62" s="16">
        <f>+'MATRIZ (A)'!DK62*DK$168</f>
        <v>2.1483354171415638E-2</v>
      </c>
      <c r="DL62" s="16">
        <f>+'MATRIZ (A)'!DL62*DL$168</f>
        <v>0</v>
      </c>
      <c r="DM62" s="16">
        <f>+'MATRIZ (A)'!DM62*DM$168</f>
        <v>0</v>
      </c>
      <c r="DN62" s="16">
        <f>+'MATRIZ (A)'!DN62*DN$168</f>
        <v>0</v>
      </c>
      <c r="DO62" s="16">
        <f>+'MATRIZ (A)'!DO62*DO$168</f>
        <v>0</v>
      </c>
      <c r="DP62" s="16">
        <f>+'MATRIZ (A)'!DP62*DP$168</f>
        <v>113.34930132778824</v>
      </c>
      <c r="DQ62" s="16">
        <f>+'MATRIZ (A)'!DQ62*DQ$168</f>
        <v>0</v>
      </c>
      <c r="DR62" s="16">
        <f>+'MATRIZ (A)'!DR62*DR$168</f>
        <v>0.1077482786714123</v>
      </c>
      <c r="DS62" s="16">
        <f>+'MATRIZ (A)'!DS62*DS$168</f>
        <v>0</v>
      </c>
      <c r="DT62" s="16">
        <f>+'MATRIZ (A)'!DT62*DT$168</f>
        <v>26.846253055233305</v>
      </c>
      <c r="DU62" s="16">
        <f>+'MATRIZ (A)'!DU62*DU$168</f>
        <v>0</v>
      </c>
      <c r="DV62" s="16">
        <f>+'MATRIZ (A)'!DV62*DV$168</f>
        <v>0</v>
      </c>
      <c r="DW62" s="16">
        <f>+'MATRIZ (A)'!DW62*DW$168</f>
        <v>0</v>
      </c>
      <c r="DX62" s="16">
        <f>+'MATRIZ (A)'!DX62*DX$168</f>
        <v>0</v>
      </c>
      <c r="DY62" s="16">
        <f>+'MATRIZ (A)'!DY62*DY$168</f>
        <v>0</v>
      </c>
      <c r="DZ62" s="16">
        <f>+'MATRIZ (A)'!DZ62*DZ$168</f>
        <v>0</v>
      </c>
      <c r="EA62" s="16">
        <f>+'MATRIZ (A)'!EA62*EA$168</f>
        <v>0</v>
      </c>
      <c r="EB62" s="16">
        <f>+'MATRIZ (A)'!EB62*EB$168</f>
        <v>0</v>
      </c>
      <c r="EC62" s="16">
        <f>+'MATRIZ (A)'!EC62*EC$168</f>
        <v>19.834202927476952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</v>
      </c>
      <c r="EG62" s="16">
        <f>+'MATRIZ (A)'!EG62*EG$168</f>
        <v>0.377945113774383</v>
      </c>
      <c r="EH62" s="16">
        <f>+'MATRIZ (A)'!EH62*EH$168</f>
        <v>0</v>
      </c>
      <c r="EI62" s="18">
        <f t="shared" si="0"/>
        <v>393.54927684387377</v>
      </c>
      <c r="EJ62" s="20">
        <f>+'MATRIZ (I-A) INVERSA'!HY62</f>
        <v>7540.0746440646562</v>
      </c>
      <c r="EK62" s="20">
        <f>+'MATRIZ (I-A) INVERSA'!HZ62</f>
        <v>0.22600259152129668</v>
      </c>
      <c r="EL62" s="20">
        <f>+'MATRIZ (I-A) INVERSA'!IA62</f>
        <v>0.6360853474222421</v>
      </c>
      <c r="EM62" s="20">
        <f>+'MATRIZ (I-A) INVERSA'!IB62</f>
        <v>0</v>
      </c>
      <c r="EN62" s="20">
        <f>+'MATRIZ (I-A) INVERSA'!IC62</f>
        <v>7.3346641270088993E-3</v>
      </c>
      <c r="EO62" s="20">
        <f>+'MATRIZ (I-A) INVERSA'!ID62</f>
        <v>0</v>
      </c>
      <c r="EP62" s="20">
        <f>+'MATRIZ (I-A) INVERSA'!IE62</f>
        <v>0.29794171455169677</v>
      </c>
      <c r="EQ62" s="20">
        <f>+'MATRIZ (I-A) INVERSA'!IF62</f>
        <v>0</v>
      </c>
      <c r="ER62" s="20">
        <f>+'MATRIZ (I-A) INVERSA'!IG62</f>
        <v>0</v>
      </c>
      <c r="ES62" s="20">
        <f>+'MATRIZ (I-A) INVERSA'!IH62</f>
        <v>0</v>
      </c>
      <c r="ET62" s="20">
        <f>+'MATRIZ (I-A) INVERSA'!II62</f>
        <v>0</v>
      </c>
      <c r="EU62" s="20">
        <f>+'MATRIZ (I-A) INVERSA'!IJ62</f>
        <v>0</v>
      </c>
      <c r="EV62" s="20">
        <f>+'MATRIZ (I-A) INVERSA'!IK62</f>
        <v>0</v>
      </c>
      <c r="EW62" s="20">
        <f>+'MATRIZ (I-A) INVERSA'!IL62</f>
        <v>0</v>
      </c>
      <c r="EX62" s="20">
        <f>+'MATRIZ (I-A) INVERSA'!IM62</f>
        <v>785.06667324624141</v>
      </c>
      <c r="EY62" s="20">
        <f>+'MATRIZ (I-A) INVERSA'!IN62</f>
        <v>33.605145756719907</v>
      </c>
      <c r="EZ62" s="20">
        <f>+'MATRIZ (I-A) INVERSA'!IO62</f>
        <v>6.4266898649257582</v>
      </c>
      <c r="FA62" s="20">
        <f>+'MATRIZ (I-A) INVERSA'!IP62</f>
        <v>24.179030791546857</v>
      </c>
      <c r="FB62" s="20">
        <f>+'MATRIZ (I-A) INVERSA'!IQ62</f>
        <v>25.667716083571865</v>
      </c>
      <c r="FC62" s="20">
        <f>+'MATRIZ (I-A) INVERSA'!IR62</f>
        <v>1.2158604627188654</v>
      </c>
      <c r="FD62" s="20">
        <f>+'MATRIZ (I-A) INVERSA'!IS62</f>
        <v>14.057203030446404</v>
      </c>
      <c r="FE62" s="20">
        <f>+'MATRIZ (I-A) INVERSA'!IT62</f>
        <v>2.358364057485554</v>
      </c>
      <c r="FF62" s="20">
        <f>+'MATRIZ (I-A) INVERSA'!IU62</f>
        <v>316.74744679078702</v>
      </c>
      <c r="FG62" s="18">
        <f t="shared" si="2"/>
        <v>8750.5661384667201</v>
      </c>
      <c r="FH62" s="17">
        <f t="shared" si="1"/>
        <v>9144.1154153105945</v>
      </c>
      <c r="FI62" s="28"/>
      <c r="FJ62" s="17">
        <v>9144.115415310589</v>
      </c>
      <c r="FK62" s="48">
        <f t="shared" si="3"/>
        <v>0</v>
      </c>
      <c r="FM62" s="46">
        <f>+IFERROR((FH62/'MIP 2017'!FH62*100-100),0)</f>
        <v>0.5956244334579992</v>
      </c>
      <c r="FP62" s="15">
        <f t="shared" si="4"/>
        <v>0.86208793894353875</v>
      </c>
      <c r="FQ62" s="15">
        <f t="shared" si="5"/>
        <v>0.30527637867870566</v>
      </c>
      <c r="FR62" s="15">
        <f t="shared" si="6"/>
        <v>107.51001004741521</v>
      </c>
    </row>
    <row r="63" spans="1:174" s="7" customFormat="1" ht="21.95" customHeight="1" thickBot="1" x14ac:dyDescent="0.25">
      <c r="A63" s="137" t="s">
        <v>181</v>
      </c>
      <c r="B63" s="138" t="s">
        <v>182</v>
      </c>
      <c r="C63" s="16">
        <f>+'MATRIZ (A)'!C63*C$168</f>
        <v>0.21849329065552053</v>
      </c>
      <c r="D63" s="16">
        <f>+'MATRIZ (A)'!D63*D$168</f>
        <v>2.8983539732725296E-2</v>
      </c>
      <c r="E63" s="16">
        <f>+'MATRIZ (A)'!E63*E$168</f>
        <v>0.10482204174861599</v>
      </c>
      <c r="F63" s="16">
        <f>+'MATRIZ (A)'!F63*F$168</f>
        <v>1.5492689043849412</v>
      </c>
      <c r="G63" s="16">
        <f>+'MATRIZ (A)'!G63*G$168</f>
        <v>296.47788510845805</v>
      </c>
      <c r="H63" s="16">
        <f>+'MATRIZ (A)'!H63*H$168</f>
        <v>0.54819319533695221</v>
      </c>
      <c r="I63" s="16">
        <f>+'MATRIZ (A)'!I63*I$168</f>
        <v>6.921992004252397</v>
      </c>
      <c r="J63" s="16">
        <f>+'MATRIZ (A)'!J63*J$168</f>
        <v>1.6431770078815697</v>
      </c>
      <c r="K63" s="16">
        <f>+'MATRIZ (A)'!K63*K$168</f>
        <v>103.03971188407691</v>
      </c>
      <c r="L63" s="16">
        <f>+'MATRIZ (A)'!L63*L$168</f>
        <v>688.82325009316457</v>
      </c>
      <c r="M63" s="16">
        <f>+'MATRIZ (A)'!M63*M$168</f>
        <v>1.9374280323726496</v>
      </c>
      <c r="N63" s="16">
        <f>+'MATRIZ (A)'!N63*N$168</f>
        <v>82.505225301478333</v>
      </c>
      <c r="O63" s="16">
        <f>+'MATRIZ (A)'!O63*O$168</f>
        <v>93.933013363599571</v>
      </c>
      <c r="P63" s="16">
        <f>+'MATRIZ (A)'!P63*P$168</f>
        <v>32.446222459223463</v>
      </c>
      <c r="Q63" s="16">
        <f>+'MATRIZ (A)'!Q63*Q$168</f>
        <v>0.38935578391006714</v>
      </c>
      <c r="R63" s="16">
        <f>+'MATRIZ (A)'!R63*R$168</f>
        <v>4037.8847043855981</v>
      </c>
      <c r="S63" s="16">
        <f>+'MATRIZ (A)'!S63*S$168</f>
        <v>1.7524104801609559</v>
      </c>
      <c r="T63" s="16">
        <f>+'MATRIZ (A)'!T63*T$168</f>
        <v>3.5880817882130285</v>
      </c>
      <c r="U63" s="16">
        <f>+'MATRIZ (A)'!U63*U$168</f>
        <v>47.459857992928931</v>
      </c>
      <c r="V63" s="16">
        <f>+'MATRIZ (A)'!V63*V$168</f>
        <v>26.87964799662193</v>
      </c>
      <c r="W63" s="16">
        <f>+'MATRIZ (A)'!W63*W$168</f>
        <v>38.074221923291027</v>
      </c>
      <c r="X63" s="16">
        <f>+'MATRIZ (A)'!X63*X$168</f>
        <v>236.78275545522885</v>
      </c>
      <c r="Y63" s="16">
        <f>+'MATRIZ (A)'!Y63*Y$168</f>
        <v>4.2817045698131633</v>
      </c>
      <c r="Z63" s="16">
        <f>+'MATRIZ (A)'!Z63*Z$168</f>
        <v>9.2412056345491891</v>
      </c>
      <c r="AA63" s="16">
        <f>+'MATRIZ (A)'!AA63*AA$168</f>
        <v>51.395164982918715</v>
      </c>
      <c r="AB63" s="16">
        <f>+'MATRIZ (A)'!AB63*AB$168</f>
        <v>18.151369245552345</v>
      </c>
      <c r="AC63" s="16">
        <f>+'MATRIZ (A)'!AC63*AC$168</f>
        <v>0.36279849022522537</v>
      </c>
      <c r="AD63" s="16">
        <f>+'MATRIZ (A)'!AD63*AD$168</f>
        <v>1.6102758209488024</v>
      </c>
      <c r="AE63" s="16">
        <f>+'MATRIZ (A)'!AE63*AE$168</f>
        <v>39.949531727707651</v>
      </c>
      <c r="AF63" s="16">
        <f>+'MATRIZ (A)'!AF63*AF$168</f>
        <v>5.1402469471224581</v>
      </c>
      <c r="AG63" s="16">
        <f>+'MATRIZ (A)'!AG63*AG$168</f>
        <v>7.9850555141906321E-4</v>
      </c>
      <c r="AH63" s="16">
        <f>+'MATRIZ (A)'!AH63*AH$168</f>
        <v>0.228773371202175</v>
      </c>
      <c r="AI63" s="16">
        <f>+'MATRIZ (A)'!AI63*AI$168</f>
        <v>98.634494673485847</v>
      </c>
      <c r="AJ63" s="16">
        <f>+'MATRIZ (A)'!AJ63*AJ$168</f>
        <v>184.77605690649349</v>
      </c>
      <c r="AK63" s="16">
        <f>+'MATRIZ (A)'!AK63*AK$168</f>
        <v>883.43747831469966</v>
      </c>
      <c r="AL63" s="16">
        <f>+'MATRIZ (A)'!AL63*AL$168</f>
        <v>15.874157544506305</v>
      </c>
      <c r="AM63" s="16">
        <f>+'MATRIZ (A)'!AM63*AM$168</f>
        <v>2567.5210021019534</v>
      </c>
      <c r="AN63" s="16">
        <f>+'MATRIZ (A)'!AN63*AN$168</f>
        <v>13.715335658810341</v>
      </c>
      <c r="AO63" s="16">
        <f>+'MATRIZ (A)'!AO63*AO$168</f>
        <v>569.68859153428377</v>
      </c>
      <c r="AP63" s="16">
        <f>+'MATRIZ (A)'!AP63*AP$168</f>
        <v>112.2677388221063</v>
      </c>
      <c r="AQ63" s="16">
        <f>+'MATRIZ (A)'!AQ63*AQ$168</f>
        <v>26.080964478305937</v>
      </c>
      <c r="AR63" s="16">
        <f>+'MATRIZ (A)'!AR63*AR$168</f>
        <v>8.9935321115553464</v>
      </c>
      <c r="AS63" s="16">
        <f>+'MATRIZ (A)'!AS63*AS$168</f>
        <v>130.33641950452076</v>
      </c>
      <c r="AT63" s="16">
        <f>+'MATRIZ (A)'!AT63*AT$168</f>
        <v>0.96662867534082275</v>
      </c>
      <c r="AU63" s="16">
        <f>+'MATRIZ (A)'!AU63*AU$168</f>
        <v>248.51694795799318</v>
      </c>
      <c r="AV63" s="16">
        <f>+'MATRIZ (A)'!AV63*AV$168</f>
        <v>28.360241068675919</v>
      </c>
      <c r="AW63" s="16">
        <f>+'MATRIZ (A)'!AW63*AW$168</f>
        <v>101.70986373567344</v>
      </c>
      <c r="AX63" s="16">
        <f>+'MATRIZ (A)'!AX63*AX$168</f>
        <v>13.607504328351133</v>
      </c>
      <c r="AY63" s="16">
        <f>+'MATRIZ (A)'!AY63*AY$168</f>
        <v>2.9042072791103397</v>
      </c>
      <c r="AZ63" s="16">
        <f>+'MATRIZ (A)'!AZ63*AZ$168</f>
        <v>122.40333191796714</v>
      </c>
      <c r="BA63" s="16">
        <f>+'MATRIZ (A)'!BA63*BA$168</f>
        <v>0.46843709875249223</v>
      </c>
      <c r="BB63" s="16">
        <f>+'MATRIZ (A)'!BB63*BB$168</f>
        <v>8270.9099316224529</v>
      </c>
      <c r="BC63" s="16">
        <f>+'MATRIZ (A)'!BC63*BC$168</f>
        <v>227.7555869406134</v>
      </c>
      <c r="BD63" s="16">
        <f>+'MATRIZ (A)'!BD63*BD$168</f>
        <v>49.049478648521465</v>
      </c>
      <c r="BE63" s="16">
        <f>+'MATRIZ (A)'!BE63*BE$168</f>
        <v>53.676097722813303</v>
      </c>
      <c r="BF63" s="16">
        <f>+'MATRIZ (A)'!BF63*BF$168</f>
        <v>1189.3254306782972</v>
      </c>
      <c r="BG63" s="16">
        <f>+'MATRIZ (A)'!BG63*BG$168</f>
        <v>298.08935392047937</v>
      </c>
      <c r="BH63" s="16">
        <f>+'MATRIZ (A)'!BH63*BH$168</f>
        <v>102.98040481755113</v>
      </c>
      <c r="BI63" s="16">
        <f>+'MATRIZ (A)'!BI63*BI$168</f>
        <v>52.420582842364901</v>
      </c>
      <c r="BJ63" s="16">
        <f>+'MATRIZ (A)'!BJ63*BJ$168</f>
        <v>107.29515853454399</v>
      </c>
      <c r="BK63" s="16">
        <f>+'MATRIZ (A)'!BK63*BK$168</f>
        <v>931.65582569633989</v>
      </c>
      <c r="BL63" s="16">
        <f>+'MATRIZ (A)'!BL63*BL$168</f>
        <v>29.667211333197148</v>
      </c>
      <c r="BM63" s="16">
        <f>+'MATRIZ (A)'!BM63*BM$168</f>
        <v>809.51026005899791</v>
      </c>
      <c r="BN63" s="16">
        <f>+'MATRIZ (A)'!BN63*BN$168</f>
        <v>156.74326435977562</v>
      </c>
      <c r="BO63" s="16">
        <f>+'MATRIZ (A)'!BO63*BO$168</f>
        <v>394.99234782821696</v>
      </c>
      <c r="BP63" s="16">
        <f>+'MATRIZ (A)'!BP63*BP$168</f>
        <v>2.0692534352236516</v>
      </c>
      <c r="BQ63" s="16">
        <f>+'MATRIZ (A)'!BQ63*BQ$168</f>
        <v>2.1165243494659554</v>
      </c>
      <c r="BR63" s="16">
        <f>+'MATRIZ (A)'!BR63*BR$168</f>
        <v>260.07574497672294</v>
      </c>
      <c r="BS63" s="16">
        <f>+'MATRIZ (A)'!BS63*BS$168</f>
        <v>193.67255472956796</v>
      </c>
      <c r="BT63" s="16">
        <f>+'MATRIZ (A)'!BT63*BT$168</f>
        <v>6650.9831645384093</v>
      </c>
      <c r="BU63" s="16">
        <f>+'MATRIZ (A)'!BU63*BU$168</f>
        <v>74.840019356575809</v>
      </c>
      <c r="BV63" s="16">
        <f>+'MATRIZ (A)'!BV63*BV$168</f>
        <v>1297.5658808620258</v>
      </c>
      <c r="BW63" s="16">
        <f>+'MATRIZ (A)'!BW63*BW$168</f>
        <v>12.127118074065107</v>
      </c>
      <c r="BX63" s="16">
        <f>+'MATRIZ (A)'!BX63*BX$168</f>
        <v>30.287524859484307</v>
      </c>
      <c r="BY63" s="16">
        <f>+'MATRIZ (A)'!BY63*BY$168</f>
        <v>15.213067795875627</v>
      </c>
      <c r="BZ63" s="16">
        <f>+'MATRIZ (A)'!BZ63*BZ$168</f>
        <v>1.1331468816020003</v>
      </c>
      <c r="CA63" s="16">
        <f>+'MATRIZ (A)'!CA63*CA$168</f>
        <v>3.2387157629263128</v>
      </c>
      <c r="CB63" s="16">
        <f>+'MATRIZ (A)'!CB63*CB$168</f>
        <v>10692.698226318431</v>
      </c>
      <c r="CC63" s="16">
        <f>+'MATRIZ (A)'!CC63*CC$168</f>
        <v>5754.9512139519129</v>
      </c>
      <c r="CD63" s="16">
        <f>+'MATRIZ (A)'!CD63*CD$168</f>
        <v>509.73805252610344</v>
      </c>
      <c r="CE63" s="16">
        <f>+'MATRIZ (A)'!CE63*CE$168</f>
        <v>1175.9001293554334</v>
      </c>
      <c r="CF63" s="16">
        <f>+'MATRIZ (A)'!CF63*CF$168</f>
        <v>1643.0562599554407</v>
      </c>
      <c r="CG63" s="16">
        <f>+'MATRIZ (A)'!CG63*CG$168</f>
        <v>1016.2219489002697</v>
      </c>
      <c r="CH63" s="16">
        <f>+'MATRIZ (A)'!CH63*CH$168</f>
        <v>12.904684996562994</v>
      </c>
      <c r="CI63" s="16">
        <f>+'MATRIZ (A)'!CI63*CI$168</f>
        <v>0.17491588575984829</v>
      </c>
      <c r="CJ63" s="16">
        <f>+'MATRIZ (A)'!CJ63*CJ$168</f>
        <v>13.945106834392467</v>
      </c>
      <c r="CK63" s="16">
        <f>+'MATRIZ (A)'!CK63*CK$168</f>
        <v>12.17797474453557</v>
      </c>
      <c r="CL63" s="16">
        <f>+'MATRIZ (A)'!CL63*CL$168</f>
        <v>19.613985993194198</v>
      </c>
      <c r="CM63" s="16">
        <f>+'MATRIZ (A)'!CM63*CM$168</f>
        <v>6.4057583435174292</v>
      </c>
      <c r="CN63" s="16">
        <f>+'MATRIZ (A)'!CN63*CN$168</f>
        <v>40.54836388086207</v>
      </c>
      <c r="CO63" s="16">
        <f>+'MATRIZ (A)'!CO63*CO$168</f>
        <v>76.449569594121058</v>
      </c>
      <c r="CP63" s="16">
        <f>+'MATRIZ (A)'!CP63*CP$168</f>
        <v>84.122063924922813</v>
      </c>
      <c r="CQ63" s="16">
        <f>+'MATRIZ (A)'!CQ63*CQ$168</f>
        <v>22.151915462725437</v>
      </c>
      <c r="CR63" s="16">
        <f>+'MATRIZ (A)'!CR63*CR$168</f>
        <v>277.64676226115353</v>
      </c>
      <c r="CS63" s="16">
        <f>+'MATRIZ (A)'!CS63*CS$168</f>
        <v>1.5110293872971539</v>
      </c>
      <c r="CT63" s="16">
        <f>+'MATRIZ (A)'!CT63*CT$168</f>
        <v>27.358292174784459</v>
      </c>
      <c r="CU63" s="16">
        <f>+'MATRIZ (A)'!CU63*CU$168</f>
        <v>5.2691959983161061</v>
      </c>
      <c r="CV63" s="16">
        <f>+'MATRIZ (A)'!CV63*CV$168</f>
        <v>0.23356307365179652</v>
      </c>
      <c r="CW63" s="16">
        <f>+'MATRIZ (A)'!CW63*CW$168</f>
        <v>8.9910340620339682</v>
      </c>
      <c r="CX63" s="16">
        <f>+'MATRIZ (A)'!CX63*CX$168</f>
        <v>7.2024807435941129</v>
      </c>
      <c r="CY63" s="16">
        <f>+'MATRIZ (A)'!CY63*CY$168</f>
        <v>1.0414638098492552</v>
      </c>
      <c r="CZ63" s="16">
        <f>+'MATRIZ (A)'!CZ63*CZ$168</f>
        <v>1.0906949693425827</v>
      </c>
      <c r="DA63" s="16">
        <f>+'MATRIZ (A)'!DA63*DA$168</f>
        <v>7655.7222278254549</v>
      </c>
      <c r="DB63" s="16">
        <f>+'MATRIZ (A)'!DB63*DB$168</f>
        <v>3.0831421347981034</v>
      </c>
      <c r="DC63" s="16">
        <f>+'MATRIZ (A)'!DC63*DC$168</f>
        <v>2.2419467926537706</v>
      </c>
      <c r="DD63" s="16">
        <f>+'MATRIZ (A)'!DD63*DD$168</f>
        <v>18.635746120665562</v>
      </c>
      <c r="DE63" s="16">
        <f>+'MATRIZ (A)'!DE63*DE$168</f>
        <v>38.187927409836021</v>
      </c>
      <c r="DF63" s="16">
        <f>+'MATRIZ (A)'!DF63*DF$168</f>
        <v>6.0204310608046416</v>
      </c>
      <c r="DG63" s="16">
        <f>+'MATRIZ (A)'!DG63*DG$168</f>
        <v>4.3806421162550953</v>
      </c>
      <c r="DH63" s="16">
        <f>+'MATRIZ (A)'!DH63*DH$168</f>
        <v>48.598910658795482</v>
      </c>
      <c r="DI63" s="16">
        <f>+'MATRIZ (A)'!DI63*DI$168</f>
        <v>1.2627658073532835</v>
      </c>
      <c r="DJ63" s="16">
        <f>+'MATRIZ (A)'!DJ63*DJ$168</f>
        <v>1.9060420238646476</v>
      </c>
      <c r="DK63" s="16">
        <f>+'MATRIZ (A)'!DK63*DK$168</f>
        <v>6.5159367069320862</v>
      </c>
      <c r="DL63" s="16">
        <f>+'MATRIZ (A)'!DL63*DL$168</f>
        <v>2.801560993088366</v>
      </c>
      <c r="DM63" s="16">
        <f>+'MATRIZ (A)'!DM63*DM$168</f>
        <v>2.3462061188396031E-3</v>
      </c>
      <c r="DN63" s="16">
        <f>+'MATRIZ (A)'!DN63*DN$168</f>
        <v>0.17164677896531999</v>
      </c>
      <c r="DO63" s="16">
        <f>+'MATRIZ (A)'!DO63*DO$168</f>
        <v>2.1111081529721929</v>
      </c>
      <c r="DP63" s="16">
        <f>+'MATRIZ (A)'!DP63*DP$168</f>
        <v>2.0247080686002299</v>
      </c>
      <c r="DQ63" s="16">
        <f>+'MATRIZ (A)'!DQ63*DQ$168</f>
        <v>6.2368672262114586</v>
      </c>
      <c r="DR63" s="16">
        <f>+'MATRIZ (A)'!DR63*DR$168</f>
        <v>5.7196501174888681</v>
      </c>
      <c r="DS63" s="16">
        <f>+'MATRIZ (A)'!DS63*DS$168</f>
        <v>269.92278613993221</v>
      </c>
      <c r="DT63" s="16">
        <f>+'MATRIZ (A)'!DT63*DT$168</f>
        <v>46.982110195687696</v>
      </c>
      <c r="DU63" s="16">
        <f>+'MATRIZ (A)'!DU63*DU$168</f>
        <v>5.7554881549355827E-2</v>
      </c>
      <c r="DV63" s="16">
        <f>+'MATRIZ (A)'!DV63*DV$168</f>
        <v>208.52598479091503</v>
      </c>
      <c r="DW63" s="16">
        <f>+'MATRIZ (A)'!DW63*DW$168</f>
        <v>421.71678661616602</v>
      </c>
      <c r="DX63" s="16">
        <f>+'MATRIZ (A)'!DX63*DX$168</f>
        <v>49.778801186614096</v>
      </c>
      <c r="DY63" s="16">
        <f>+'MATRIZ (A)'!DY63*DY$168</f>
        <v>12.029463636082285</v>
      </c>
      <c r="DZ63" s="16">
        <f>+'MATRIZ (A)'!DZ63*DZ$168</f>
        <v>0.67038308929965562</v>
      </c>
      <c r="EA63" s="16">
        <f>+'MATRIZ (A)'!EA63*EA$168</f>
        <v>2.3541427253575171</v>
      </c>
      <c r="EB63" s="16">
        <f>+'MATRIZ (A)'!EB63*EB$168</f>
        <v>48.739695319896818</v>
      </c>
      <c r="EC63" s="16">
        <f>+'MATRIZ (A)'!EC63*EC$168</f>
        <v>2.042922197707175</v>
      </c>
      <c r="ED63" s="16">
        <f>+'MATRIZ (A)'!ED63*ED$168</f>
        <v>0.23969984236698655</v>
      </c>
      <c r="EE63" s="16">
        <f>+'MATRIZ (A)'!EE63*EE$168</f>
        <v>5.1915402629917775</v>
      </c>
      <c r="EF63" s="16">
        <f>+'MATRIZ (A)'!EF63*EF$168</f>
        <v>204.24118830426499</v>
      </c>
      <c r="EG63" s="16">
        <f>+'MATRIZ (A)'!EG63*EG$168</f>
        <v>0.59126800314441241</v>
      </c>
      <c r="EH63" s="16">
        <f>+'MATRIZ (A)'!EH63*EH$168</f>
        <v>0</v>
      </c>
      <c r="EI63" s="18">
        <f t="shared" si="0"/>
        <v>62671.11977620767</v>
      </c>
      <c r="EJ63" s="20">
        <f>+'MATRIZ (I-A) INVERSA'!HY63</f>
        <v>7515.7339864077812</v>
      </c>
      <c r="EK63" s="20">
        <f>+'MATRIZ (I-A) INVERSA'!HZ63</f>
        <v>0</v>
      </c>
      <c r="EL63" s="20">
        <f>+'MATRIZ (I-A) INVERSA'!IA63</f>
        <v>0</v>
      </c>
      <c r="EM63" s="20">
        <f>+'MATRIZ (I-A) INVERSA'!IB63</f>
        <v>0</v>
      </c>
      <c r="EN63" s="20">
        <f>+'MATRIZ (I-A) INVERSA'!IC63</f>
        <v>0</v>
      </c>
      <c r="EO63" s="20">
        <f>+'MATRIZ (I-A) INVERSA'!ID63</f>
        <v>0</v>
      </c>
      <c r="EP63" s="20">
        <f>+'MATRIZ (I-A) INVERSA'!IE63</f>
        <v>0</v>
      </c>
      <c r="EQ63" s="20">
        <f>+'MATRIZ (I-A) INVERSA'!IF63</f>
        <v>0</v>
      </c>
      <c r="ER63" s="20">
        <f>+'MATRIZ (I-A) INVERSA'!IG63</f>
        <v>0</v>
      </c>
      <c r="ES63" s="20">
        <f>+'MATRIZ (I-A) INVERSA'!IH63</f>
        <v>0</v>
      </c>
      <c r="ET63" s="20">
        <f>+'MATRIZ (I-A) INVERSA'!II63</f>
        <v>0</v>
      </c>
      <c r="EU63" s="20">
        <f>+'MATRIZ (I-A) INVERSA'!IJ63</f>
        <v>37.402446978166914</v>
      </c>
      <c r="EV63" s="20">
        <f>+'MATRIZ (I-A) INVERSA'!IK63</f>
        <v>7625.9489014816545</v>
      </c>
      <c r="EW63" s="20">
        <f>+'MATRIZ (I-A) INVERSA'!IL63</f>
        <v>1.1118976559809539</v>
      </c>
      <c r="EX63" s="20">
        <f>+'MATRIZ (I-A) INVERSA'!IM63</f>
        <v>38616.474650738746</v>
      </c>
      <c r="EY63" s="20">
        <f>+'MATRIZ (I-A) INVERSA'!IN63</f>
        <v>0</v>
      </c>
      <c r="EZ63" s="20">
        <f>+'MATRIZ (I-A) INVERSA'!IO63</f>
        <v>0</v>
      </c>
      <c r="FA63" s="20">
        <f>+'MATRIZ (I-A) INVERSA'!IP63</f>
        <v>0</v>
      </c>
      <c r="FB63" s="20">
        <f>+'MATRIZ (I-A) INVERSA'!IQ63</f>
        <v>0</v>
      </c>
      <c r="FC63" s="20">
        <f>+'MATRIZ (I-A) INVERSA'!IR63</f>
        <v>0</v>
      </c>
      <c r="FD63" s="20">
        <f>+'MATRIZ (I-A) INVERSA'!IS63</f>
        <v>0</v>
      </c>
      <c r="FE63" s="20">
        <f>+'MATRIZ (I-A) INVERSA'!IT63</f>
        <v>0</v>
      </c>
      <c r="FF63" s="20">
        <f>+'MATRIZ (I-A) INVERSA'!IU63</f>
        <v>0</v>
      </c>
      <c r="FG63" s="18">
        <f t="shared" si="2"/>
        <v>53796.67188326233</v>
      </c>
      <c r="FH63" s="17">
        <f t="shared" si="1"/>
        <v>116467.79165947001</v>
      </c>
      <c r="FI63" s="28"/>
      <c r="FJ63" s="17">
        <v>116467.79165946995</v>
      </c>
      <c r="FK63" s="48">
        <f t="shared" si="3"/>
        <v>0</v>
      </c>
      <c r="FM63" s="46">
        <f>+IFERROR((FH63/'MIP 2017'!FH63*100-100),0)</f>
        <v>0.13692486262524994</v>
      </c>
      <c r="FP63" s="15">
        <f t="shared" si="4"/>
        <v>0</v>
      </c>
      <c r="FQ63" s="15">
        <f t="shared" si="5"/>
        <v>0</v>
      </c>
      <c r="FR63" s="15">
        <f t="shared" si="6"/>
        <v>0</v>
      </c>
    </row>
    <row r="64" spans="1:174" s="7" customFormat="1" ht="21.95" customHeight="1" thickBot="1" x14ac:dyDescent="0.25">
      <c r="A64" s="137" t="s">
        <v>183</v>
      </c>
      <c r="B64" s="138" t="s">
        <v>184</v>
      </c>
      <c r="C64" s="16">
        <f>+'MATRIZ (A)'!C64*C$168</f>
        <v>2.0118387803400539E-2</v>
      </c>
      <c r="D64" s="16">
        <f>+'MATRIZ (A)'!D64*D$168</f>
        <v>2.668741408529391E-3</v>
      </c>
      <c r="E64" s="16">
        <f>+'MATRIZ (A)'!E64*E$168</f>
        <v>9.6517860109843825E-3</v>
      </c>
      <c r="F64" s="16">
        <f>+'MATRIZ (A)'!F64*F$168</f>
        <v>15.643687928189527</v>
      </c>
      <c r="G64" s="16">
        <f>+'MATRIZ (A)'!G64*G$168</f>
        <v>1511.6410928841217</v>
      </c>
      <c r="H64" s="16">
        <f>+'MATRIZ (A)'!H64*H$168</f>
        <v>5.047643917067552E-2</v>
      </c>
      <c r="I64" s="16">
        <f>+'MATRIZ (A)'!I64*I$168</f>
        <v>19.886391708549514</v>
      </c>
      <c r="J64" s="16">
        <f>+'MATRIZ (A)'!J64*J$168</f>
        <v>0.15130017116320774</v>
      </c>
      <c r="K64" s="16">
        <f>+'MATRIZ (A)'!K64*K$168</f>
        <v>0.13464447612890412</v>
      </c>
      <c r="L64" s="16">
        <f>+'MATRIZ (A)'!L64*L$168</f>
        <v>13.760613839882645</v>
      </c>
      <c r="M64" s="16">
        <f>+'MATRIZ (A)'!M64*M$168</f>
        <v>0.17839416661038504</v>
      </c>
      <c r="N64" s="16">
        <f>+'MATRIZ (A)'!N64*N$168</f>
        <v>333.52434295238521</v>
      </c>
      <c r="O64" s="16">
        <f>+'MATRIZ (A)'!O64*O$168</f>
        <v>661.23723943609343</v>
      </c>
      <c r="P64" s="16">
        <f>+'MATRIZ (A)'!P64*P$168</f>
        <v>12081.405373292653</v>
      </c>
      <c r="Q64" s="16">
        <f>+'MATRIZ (A)'!Q64*Q$168</f>
        <v>34.426003124453231</v>
      </c>
      <c r="R64" s="16">
        <f>+'MATRIZ (A)'!R64*R$168</f>
        <v>25365.646919128623</v>
      </c>
      <c r="S64" s="16">
        <f>+'MATRIZ (A)'!S64*S$168</f>
        <v>5.6936953251684868</v>
      </c>
      <c r="T64" s="16">
        <f>+'MATRIZ (A)'!T64*T$168</f>
        <v>0.33038278049186715</v>
      </c>
      <c r="U64" s="16">
        <f>+'MATRIZ (A)'!U64*U$168</f>
        <v>335.19321213494248</v>
      </c>
      <c r="V64" s="16">
        <f>+'MATRIZ (A)'!V64*V$168</f>
        <v>4.0142825286367039</v>
      </c>
      <c r="W64" s="16">
        <f>+'MATRIZ (A)'!W64*W$168</f>
        <v>74.631363045780063</v>
      </c>
      <c r="X64" s="16">
        <f>+'MATRIZ (A)'!X64*X$168</f>
        <v>275.25325217779874</v>
      </c>
      <c r="Y64" s="16">
        <f>+'MATRIZ (A)'!Y64*Y$168</f>
        <v>1.7405783514452879</v>
      </c>
      <c r="Z64" s="16">
        <f>+'MATRIZ (A)'!Z64*Z$168</f>
        <v>841.24960764753553</v>
      </c>
      <c r="AA64" s="16">
        <f>+'MATRIZ (A)'!AA64*AA$168</f>
        <v>0.50433355104122435</v>
      </c>
      <c r="AB64" s="16">
        <f>+'MATRIZ (A)'!AB64*AB$168</f>
        <v>87.575474236708658</v>
      </c>
      <c r="AC64" s="16">
        <f>+'MATRIZ (A)'!AC64*AC$168</f>
        <v>2.1116572600305621</v>
      </c>
      <c r="AD64" s="16">
        <f>+'MATRIZ (A)'!AD64*AD$168</f>
        <v>19.308136144531488</v>
      </c>
      <c r="AE64" s="16">
        <f>+'MATRIZ (A)'!AE64*AE$168</f>
        <v>19.857451552822933</v>
      </c>
      <c r="AF64" s="16">
        <f>+'MATRIZ (A)'!AF64*AF$168</f>
        <v>145.44238719360885</v>
      </c>
      <c r="AG64" s="16">
        <f>+'MATRIZ (A)'!AG64*AG$168</f>
        <v>0.24689057302165038</v>
      </c>
      <c r="AH64" s="16">
        <f>+'MATRIZ (A)'!AH64*AH$168</f>
        <v>1.0208159055046027</v>
      </c>
      <c r="AI64" s="16">
        <f>+'MATRIZ (A)'!AI64*AI$168</f>
        <v>1477.2433985470623</v>
      </c>
      <c r="AJ64" s="16">
        <f>+'MATRIZ (A)'!AJ64*AJ$168</f>
        <v>630.04521927178666</v>
      </c>
      <c r="AK64" s="16">
        <f>+'MATRIZ (A)'!AK64*AK$168</f>
        <v>1559.6282479733222</v>
      </c>
      <c r="AL64" s="16">
        <f>+'MATRIZ (A)'!AL64*AL$168</f>
        <v>66.237150294180992</v>
      </c>
      <c r="AM64" s="16">
        <f>+'MATRIZ (A)'!AM64*AM$168</f>
        <v>12023.073914607325</v>
      </c>
      <c r="AN64" s="16">
        <f>+'MATRIZ (A)'!AN64*AN$168</f>
        <v>320.34746183750235</v>
      </c>
      <c r="AO64" s="16">
        <f>+'MATRIZ (A)'!AO64*AO$168</f>
        <v>2103.3552393566902</v>
      </c>
      <c r="AP64" s="16">
        <f>+'MATRIZ (A)'!AP64*AP$168</f>
        <v>5365.4517062863497</v>
      </c>
      <c r="AQ64" s="16">
        <f>+'MATRIZ (A)'!AQ64*AQ$168</f>
        <v>605.88726714802829</v>
      </c>
      <c r="AR64" s="16">
        <f>+'MATRIZ (A)'!AR64*AR$168</f>
        <v>47.986300117585422</v>
      </c>
      <c r="AS64" s="16">
        <f>+'MATRIZ (A)'!AS64*AS$168</f>
        <v>139.43556039439267</v>
      </c>
      <c r="AT64" s="16">
        <f>+'MATRIZ (A)'!AT64*AT$168</f>
        <v>131.17396582533269</v>
      </c>
      <c r="AU64" s="16">
        <f>+'MATRIZ (A)'!AU64*AU$168</f>
        <v>2724.7421281357015</v>
      </c>
      <c r="AV64" s="16">
        <f>+'MATRIZ (A)'!AV64*AV$168</f>
        <v>352.65411003634034</v>
      </c>
      <c r="AW64" s="16">
        <f>+'MATRIZ (A)'!AW64*AW$168</f>
        <v>730.26127093764853</v>
      </c>
      <c r="AX64" s="16">
        <f>+'MATRIZ (A)'!AX64*AX$168</f>
        <v>324.70230340707411</v>
      </c>
      <c r="AY64" s="16">
        <f>+'MATRIZ (A)'!AY64*AY$168</f>
        <v>410.96558383494596</v>
      </c>
      <c r="AZ64" s="16">
        <f>+'MATRIZ (A)'!AZ64*AZ$168</f>
        <v>7.439346651015887</v>
      </c>
      <c r="BA64" s="16">
        <f>+'MATRIZ (A)'!BA64*BA$168</f>
        <v>16.772533635453911</v>
      </c>
      <c r="BB64" s="16">
        <f>+'MATRIZ (A)'!BB64*BB$168</f>
        <v>39.292031152180442</v>
      </c>
      <c r="BC64" s="16">
        <f>+'MATRIZ (A)'!BC64*BC$168</f>
        <v>15964.376162107625</v>
      </c>
      <c r="BD64" s="16">
        <f>+'MATRIZ (A)'!BD64*BD$168</f>
        <v>14350.524063213497</v>
      </c>
      <c r="BE64" s="16">
        <f>+'MATRIZ (A)'!BE64*BE$168</f>
        <v>630.01946972373014</v>
      </c>
      <c r="BF64" s="16">
        <f>+'MATRIZ (A)'!BF64*BF$168</f>
        <v>960.99339835135686</v>
      </c>
      <c r="BG64" s="16">
        <f>+'MATRIZ (A)'!BG64*BG$168</f>
        <v>782.39469247681359</v>
      </c>
      <c r="BH64" s="16">
        <f>+'MATRIZ (A)'!BH64*BH$168</f>
        <v>2375.460041752779</v>
      </c>
      <c r="BI64" s="16">
        <f>+'MATRIZ (A)'!BI64*BI$168</f>
        <v>1057.6933001204393</v>
      </c>
      <c r="BJ64" s="16">
        <f>+'MATRIZ (A)'!BJ64*BJ$168</f>
        <v>45.562894903952142</v>
      </c>
      <c r="BK64" s="16">
        <f>+'MATRIZ (A)'!BK64*BK$168</f>
        <v>83.509690549829628</v>
      </c>
      <c r="BL64" s="16">
        <f>+'MATRIZ (A)'!BL64*BL$168</f>
        <v>350.90908136029401</v>
      </c>
      <c r="BM64" s="16">
        <f>+'MATRIZ (A)'!BM64*BM$168</f>
        <v>285.89966691379863</v>
      </c>
      <c r="BN64" s="16">
        <f>+'MATRIZ (A)'!BN64*BN$168</f>
        <v>421.48729920986119</v>
      </c>
      <c r="BO64" s="16">
        <f>+'MATRIZ (A)'!BO64*BO$168</f>
        <v>42.220667624421857</v>
      </c>
      <c r="BP64" s="16">
        <f>+'MATRIZ (A)'!BP64*BP$168</f>
        <v>19.322973142676574</v>
      </c>
      <c r="BQ64" s="16">
        <f>+'MATRIZ (A)'!BQ64*BQ$168</f>
        <v>8.4129320086275037</v>
      </c>
      <c r="BR64" s="16">
        <f>+'MATRIZ (A)'!BR64*BR$168</f>
        <v>179.42007585770099</v>
      </c>
      <c r="BS64" s="16">
        <f>+'MATRIZ (A)'!BS64*BS$168</f>
        <v>18.62847375496376</v>
      </c>
      <c r="BT64" s="16">
        <f>+'MATRIZ (A)'!BT64*BT$168</f>
        <v>272.50525013774649</v>
      </c>
      <c r="BU64" s="16">
        <f>+'MATRIZ (A)'!BU64*BU$168</f>
        <v>306.49733689214605</v>
      </c>
      <c r="BV64" s="16">
        <f>+'MATRIZ (A)'!BV64*BV$168</f>
        <v>1313.2168246544406</v>
      </c>
      <c r="BW64" s="16">
        <f>+'MATRIZ (A)'!BW64*BW$168</f>
        <v>331.73582318073767</v>
      </c>
      <c r="BX64" s="16">
        <f>+'MATRIZ (A)'!BX64*BX$168</f>
        <v>392.41946291699685</v>
      </c>
      <c r="BY64" s="16">
        <f>+'MATRIZ (A)'!BY64*BY$168</f>
        <v>111.73125116518841</v>
      </c>
      <c r="BZ64" s="16">
        <f>+'MATRIZ (A)'!BZ64*BZ$168</f>
        <v>50.427508024680897</v>
      </c>
      <c r="CA64" s="16">
        <f>+'MATRIZ (A)'!CA64*CA$168</f>
        <v>365.33045224096441</v>
      </c>
      <c r="CB64" s="16">
        <f>+'MATRIZ (A)'!CB64*CB$168</f>
        <v>155.90299661120608</v>
      </c>
      <c r="CC64" s="16">
        <f>+'MATRIZ (A)'!CC64*CC$168</f>
        <v>122.2321442128755</v>
      </c>
      <c r="CD64" s="16">
        <f>+'MATRIZ (A)'!CD64*CD$168</f>
        <v>7.1706522518630988</v>
      </c>
      <c r="CE64" s="16">
        <f>+'MATRIZ (A)'!CE64*CE$168</f>
        <v>171.4536587726916</v>
      </c>
      <c r="CF64" s="16">
        <f>+'MATRIZ (A)'!CF64*CF$168</f>
        <v>317.58643886600362</v>
      </c>
      <c r="CG64" s="16">
        <f>+'MATRIZ (A)'!CG64*CG$168</f>
        <v>7208.8129179947337</v>
      </c>
      <c r="CH64" s="16">
        <f>+'MATRIZ (A)'!CH64*CH$168</f>
        <v>405.39428226315505</v>
      </c>
      <c r="CI64" s="16">
        <f>+'MATRIZ (A)'!CI64*CI$168</f>
        <v>1.6105874977369795E-2</v>
      </c>
      <c r="CJ64" s="16">
        <f>+'MATRIZ (A)'!CJ64*CJ$168</f>
        <v>339.57480944967705</v>
      </c>
      <c r="CK64" s="16">
        <f>+'MATRIZ (A)'!CK64*CK$168</f>
        <v>42.016192205381202</v>
      </c>
      <c r="CL64" s="16">
        <f>+'MATRIZ (A)'!CL64*CL$168</f>
        <v>236.12698621572846</v>
      </c>
      <c r="CM64" s="16">
        <f>+'MATRIZ (A)'!CM64*CM$168</f>
        <v>8.6610642996158642</v>
      </c>
      <c r="CN64" s="16">
        <f>+'MATRIZ (A)'!CN64*CN$168</f>
        <v>114.09011747796924</v>
      </c>
      <c r="CO64" s="16">
        <f>+'MATRIZ (A)'!CO64*CO$168</f>
        <v>387.89896271707721</v>
      </c>
      <c r="CP64" s="16">
        <f>+'MATRIZ (A)'!CP64*CP$168</f>
        <v>38.860311393985207</v>
      </c>
      <c r="CQ64" s="16">
        <f>+'MATRIZ (A)'!CQ64*CQ$168</f>
        <v>3393.8079390626085</v>
      </c>
      <c r="CR64" s="16">
        <f>+'MATRIZ (A)'!CR64*CR$168</f>
        <v>7017.6360940999666</v>
      </c>
      <c r="CS64" s="16">
        <f>+'MATRIZ (A)'!CS64*CS$168</f>
        <v>755.22666436938562</v>
      </c>
      <c r="CT64" s="16">
        <f>+'MATRIZ (A)'!CT64*CT$168</f>
        <v>818.38430533659653</v>
      </c>
      <c r="CU64" s="16">
        <f>+'MATRIZ (A)'!CU64*CU$168</f>
        <v>3099.1776572760609</v>
      </c>
      <c r="CV64" s="16">
        <f>+'MATRIZ (A)'!CV64*CV$168</f>
        <v>32.877606466435928</v>
      </c>
      <c r="CW64" s="16">
        <f>+'MATRIZ (A)'!CW64*CW$168</f>
        <v>2540.7048684945007</v>
      </c>
      <c r="CX64" s="16">
        <f>+'MATRIZ (A)'!CX64*CX$168</f>
        <v>118.01622088145395</v>
      </c>
      <c r="CY64" s="16">
        <f>+'MATRIZ (A)'!CY64*CY$168</f>
        <v>655.60746465408886</v>
      </c>
      <c r="CZ64" s="16">
        <f>+'MATRIZ (A)'!CZ64*CZ$168</f>
        <v>285.3061696639013</v>
      </c>
      <c r="DA64" s="16">
        <f>+'MATRIZ (A)'!DA64*DA$168</f>
        <v>3928.4785402979405</v>
      </c>
      <c r="DB64" s="16">
        <f>+'MATRIZ (A)'!DB64*DB$168</f>
        <v>4377.4003749184994</v>
      </c>
      <c r="DC64" s="16">
        <f>+'MATRIZ (A)'!DC64*DC$168</f>
        <v>2507.8559897855885</v>
      </c>
      <c r="DD64" s="16">
        <f>+'MATRIZ (A)'!DD64*DD$168</f>
        <v>304.15523853454368</v>
      </c>
      <c r="DE64" s="16">
        <f>+'MATRIZ (A)'!DE64*DE$168</f>
        <v>2188.3427812831624</v>
      </c>
      <c r="DF64" s="16">
        <f>+'MATRIZ (A)'!DF64*DF$168</f>
        <v>509.01478675657523</v>
      </c>
      <c r="DG64" s="16">
        <f>+'MATRIZ (A)'!DG64*DG$168</f>
        <v>4343.7666135627005</v>
      </c>
      <c r="DH64" s="16">
        <f>+'MATRIZ (A)'!DH64*DH$168</f>
        <v>3106.8723513626219</v>
      </c>
      <c r="DI64" s="16">
        <f>+'MATRIZ (A)'!DI64*DI$168</f>
        <v>44.677534623693703</v>
      </c>
      <c r="DJ64" s="16">
        <f>+'MATRIZ (A)'!DJ64*DJ$168</f>
        <v>497.15041541364582</v>
      </c>
      <c r="DK64" s="16">
        <f>+'MATRIZ (A)'!DK64*DK$168</f>
        <v>138.0912088193387</v>
      </c>
      <c r="DL64" s="16">
        <f>+'MATRIZ (A)'!DL64*DL$168</f>
        <v>612.85406088428329</v>
      </c>
      <c r="DM64" s="16">
        <f>+'MATRIZ (A)'!DM64*DM$168</f>
        <v>1.8970356389339478</v>
      </c>
      <c r="DN64" s="16">
        <f>+'MATRIZ (A)'!DN64*DN$168</f>
        <v>58.051332378468757</v>
      </c>
      <c r="DO64" s="16">
        <f>+'MATRIZ (A)'!DO64*DO$168</f>
        <v>562.79153326718745</v>
      </c>
      <c r="DP64" s="16">
        <f>+'MATRIZ (A)'!DP64*DP$168</f>
        <v>414.96714866028003</v>
      </c>
      <c r="DQ64" s="16">
        <f>+'MATRIZ (A)'!DQ64*DQ$168</f>
        <v>1794.1262632603989</v>
      </c>
      <c r="DR64" s="16">
        <f>+'MATRIZ (A)'!DR64*DR$168</f>
        <v>5886.3863748456524</v>
      </c>
      <c r="DS64" s="16">
        <f>+'MATRIZ (A)'!DS64*DS$168</f>
        <v>1641.3733381656066</v>
      </c>
      <c r="DT64" s="16">
        <f>+'MATRIZ (A)'!DT64*DT$168</f>
        <v>664.48887962808249</v>
      </c>
      <c r="DU64" s="16">
        <f>+'MATRIZ (A)'!DU64*DU$168</f>
        <v>25.006075532081557</v>
      </c>
      <c r="DV64" s="16">
        <f>+'MATRIZ (A)'!DV64*DV$168</f>
        <v>9997.0195818792363</v>
      </c>
      <c r="DW64" s="16">
        <f>+'MATRIZ (A)'!DW64*DW$168</f>
        <v>18241.352865244771</v>
      </c>
      <c r="DX64" s="16">
        <f>+'MATRIZ (A)'!DX64*DX$168</f>
        <v>476.15275090505122</v>
      </c>
      <c r="DY64" s="16">
        <f>+'MATRIZ (A)'!DY64*DY$168</f>
        <v>109.88395310430381</v>
      </c>
      <c r="DZ64" s="16">
        <f>+'MATRIZ (A)'!DZ64*DZ$168</f>
        <v>48.831777434463156</v>
      </c>
      <c r="EA64" s="16">
        <f>+'MATRIZ (A)'!EA64*EA$168</f>
        <v>699.14874111809581</v>
      </c>
      <c r="EB64" s="16">
        <f>+'MATRIZ (A)'!EB64*EB$168</f>
        <v>1833.4909524413397</v>
      </c>
      <c r="EC64" s="16">
        <f>+'MATRIZ (A)'!EC64*EC$168</f>
        <v>137.34052119183576</v>
      </c>
      <c r="ED64" s="16">
        <f>+'MATRIZ (A)'!ED64*ED$168</f>
        <v>41.03707608666268</v>
      </c>
      <c r="EE64" s="16">
        <f>+'MATRIZ (A)'!EE64*EE$168</f>
        <v>195.23647009797295</v>
      </c>
      <c r="EF64" s="16">
        <f>+'MATRIZ (A)'!EF64*EF$168</f>
        <v>60.411649325002031</v>
      </c>
      <c r="EG64" s="16">
        <f>+'MATRIZ (A)'!EG64*EG$168</f>
        <v>106.70529983605742</v>
      </c>
      <c r="EH64" s="16">
        <f>+'MATRIZ (A)'!EH64*EH$168</f>
        <v>0</v>
      </c>
      <c r="EI64" s="18">
        <f t="shared" si="0"/>
        <v>205476.1881178036</v>
      </c>
      <c r="EJ64" s="20">
        <f>+'MATRIZ (I-A) INVERSA'!HY64</f>
        <v>74703.938627892378</v>
      </c>
      <c r="EK64" s="20">
        <f>+'MATRIZ (I-A) INVERSA'!HZ64</f>
        <v>14.942743859970168</v>
      </c>
      <c r="EL64" s="20">
        <f>+'MATRIZ (I-A) INVERSA'!IA64</f>
        <v>51.530695783654608</v>
      </c>
      <c r="EM64" s="20">
        <f>+'MATRIZ (I-A) INVERSA'!IB64</f>
        <v>0</v>
      </c>
      <c r="EN64" s="20">
        <f>+'MATRIZ (I-A) INVERSA'!IC64</f>
        <v>0</v>
      </c>
      <c r="EO64" s="20">
        <f>+'MATRIZ (I-A) INVERSA'!ID64</f>
        <v>0</v>
      </c>
      <c r="EP64" s="20">
        <f>+'MATRIZ (I-A) INVERSA'!IE64</f>
        <v>0</v>
      </c>
      <c r="EQ64" s="20">
        <f>+'MATRIZ (I-A) INVERSA'!IF64</f>
        <v>0</v>
      </c>
      <c r="ER64" s="20">
        <f>+'MATRIZ (I-A) INVERSA'!IG64</f>
        <v>0</v>
      </c>
      <c r="ES64" s="20">
        <f>+'MATRIZ (I-A) INVERSA'!IH64</f>
        <v>0</v>
      </c>
      <c r="ET64" s="20">
        <f>+'MATRIZ (I-A) INVERSA'!II64</f>
        <v>0</v>
      </c>
      <c r="EU64" s="20">
        <f>+'MATRIZ (I-A) INVERSA'!IJ64</f>
        <v>3.4439361082682112</v>
      </c>
      <c r="EV64" s="20">
        <f>+'MATRIZ (I-A) INVERSA'!IK64</f>
        <v>25.07447776446001</v>
      </c>
      <c r="EW64" s="20">
        <f>+'MATRIZ (I-A) INVERSA'!IL64</f>
        <v>0.10238112197223018</v>
      </c>
      <c r="EX64" s="20">
        <f>+'MATRIZ (I-A) INVERSA'!IM64</f>
        <v>84439.521470552936</v>
      </c>
      <c r="EY64" s="20">
        <f>+'MATRIZ (I-A) INVERSA'!IN64</f>
        <v>14.278008757228413</v>
      </c>
      <c r="EZ64" s="20">
        <f>+'MATRIZ (I-A) INVERSA'!IO64</f>
        <v>0.37437409413541578</v>
      </c>
      <c r="FA64" s="20">
        <f>+'MATRIZ (I-A) INVERSA'!IP64</f>
        <v>0.26793594401144211</v>
      </c>
      <c r="FB64" s="20">
        <f>+'MATRIZ (I-A) INVERSA'!IQ64</f>
        <v>0.76610789668897183</v>
      </c>
      <c r="FC64" s="20">
        <f>+'MATRIZ (I-A) INVERSA'!IR64</f>
        <v>0</v>
      </c>
      <c r="FD64" s="20">
        <f>+'MATRIZ (I-A) INVERSA'!IS64</f>
        <v>2.7272784445239675</v>
      </c>
      <c r="FE64" s="20">
        <f>+'MATRIZ (I-A) INVERSA'!IT64</f>
        <v>5.400847476494329E-2</v>
      </c>
      <c r="FF64" s="20">
        <f>+'MATRIZ (I-A) INVERSA'!IU64</f>
        <v>0</v>
      </c>
      <c r="FG64" s="18">
        <f t="shared" si="2"/>
        <v>159257.022046695</v>
      </c>
      <c r="FH64" s="17">
        <f t="shared" si="1"/>
        <v>364733.2101644986</v>
      </c>
      <c r="FI64" s="28"/>
      <c r="FJ64" s="17">
        <v>364733.21016449871</v>
      </c>
      <c r="FK64" s="48">
        <f t="shared" si="3"/>
        <v>0</v>
      </c>
      <c r="FM64" s="46">
        <f>+IFERROR((FH64/'MIP 2017'!FH64*100-100),0)</f>
        <v>0.39920402538558619</v>
      </c>
      <c r="FP64" s="15">
        <f t="shared" si="4"/>
        <v>66.473439643624772</v>
      </c>
      <c r="FQ64" s="15">
        <f t="shared" si="5"/>
        <v>0</v>
      </c>
      <c r="FR64" s="15">
        <f t="shared" si="6"/>
        <v>18.467713611353151</v>
      </c>
    </row>
    <row r="65" spans="1:174" s="7" customFormat="1" ht="21.95" customHeight="1" thickBot="1" x14ac:dyDescent="0.25">
      <c r="A65" s="137" t="s">
        <v>185</v>
      </c>
      <c r="B65" s="138" t="s">
        <v>186</v>
      </c>
      <c r="C65" s="16">
        <f>+'MATRIZ (A)'!C65*C$168</f>
        <v>4.2343009376820194E-2</v>
      </c>
      <c r="D65" s="16">
        <f>+'MATRIZ (A)'!D65*D$168</f>
        <v>5.6168786281457364E-3</v>
      </c>
      <c r="E65" s="16">
        <f>+'MATRIZ (A)'!E65*E$168</f>
        <v>2.0314036569923109E-2</v>
      </c>
      <c r="F65" s="16">
        <f>+'MATRIZ (A)'!F65*F$168</f>
        <v>0.30024129138598799</v>
      </c>
      <c r="G65" s="16">
        <f>+'MATRIZ (A)'!G65*G$168</f>
        <v>0.28932180364256421</v>
      </c>
      <c r="H65" s="16">
        <f>+'MATRIZ (A)'!H65*H$168</f>
        <v>0.1062373564919125</v>
      </c>
      <c r="I65" s="16">
        <f>+'MATRIZ (A)'!I65*I$168</f>
        <v>3.2260929979539048E-2</v>
      </c>
      <c r="J65" s="16">
        <f>+'MATRIZ (A)'!J65*J$168</f>
        <v>0.31844025619166849</v>
      </c>
      <c r="K65" s="16">
        <f>+'MATRIZ (A)'!K65*K$168</f>
        <v>0.28338514850079422</v>
      </c>
      <c r="L65" s="16">
        <f>+'MATRIZ (A)'!L65*L$168</f>
        <v>14.532217506175643</v>
      </c>
      <c r="M65" s="16">
        <f>+'MATRIZ (A)'!M65*M$168</f>
        <v>0.37546477100301118</v>
      </c>
      <c r="N65" s="16">
        <f>+'MATRIZ (A)'!N65*N$168</f>
        <v>21.284773981947012</v>
      </c>
      <c r="O65" s="16">
        <f>+'MATRIZ (A)'!O65*O$168</f>
        <v>1.4831857478457637</v>
      </c>
      <c r="P65" s="16">
        <f>+'MATRIZ (A)'!P65*P$168</f>
        <v>775.31033377236668</v>
      </c>
      <c r="Q65" s="16">
        <f>+'MATRIZ (A)'!Q65*Q$168</f>
        <v>7.5455386110761552E-2</v>
      </c>
      <c r="R65" s="16">
        <f>+'MATRIZ (A)'!R65*R$168</f>
        <v>700.71216560767243</v>
      </c>
      <c r="S65" s="16">
        <f>+'MATRIZ (A)'!S65*S$168</f>
        <v>10.939830954221298</v>
      </c>
      <c r="T65" s="16">
        <f>+'MATRIZ (A)'!T65*T$168</f>
        <v>0.695353987059663</v>
      </c>
      <c r="U65" s="16">
        <f>+'MATRIZ (A)'!U65*U$168</f>
        <v>0.48151910515263385</v>
      </c>
      <c r="V65" s="16">
        <f>+'MATRIZ (A)'!V65*V$168</f>
        <v>7.1499551976541981E-2</v>
      </c>
      <c r="W65" s="16">
        <f>+'MATRIZ (A)'!W65*W$168</f>
        <v>6.3475295154904972</v>
      </c>
      <c r="X65" s="16">
        <f>+'MATRIZ (A)'!X65*X$168</f>
        <v>2.328949865867934</v>
      </c>
      <c r="Y65" s="16">
        <f>+'MATRIZ (A)'!Y65*Y$168</f>
        <v>0.82977493818889447</v>
      </c>
      <c r="Z65" s="16">
        <f>+'MATRIZ (A)'!Z65*Z$168</f>
        <v>7.2308629899467487</v>
      </c>
      <c r="AA65" s="16">
        <f>+'MATRIZ (A)'!AA65*AA$168</f>
        <v>0.14411373356510632</v>
      </c>
      <c r="AB65" s="16">
        <f>+'MATRIZ (A)'!AB65*AB$168</f>
        <v>35.521596015022382</v>
      </c>
      <c r="AC65" s="16">
        <f>+'MATRIZ (A)'!AC65*AC$168</f>
        <v>0.1280753818379933</v>
      </c>
      <c r="AD65" s="16">
        <f>+'MATRIZ (A)'!AD65*AD$168</f>
        <v>1.1334371889478079</v>
      </c>
      <c r="AE65" s="16">
        <f>+'MATRIZ (A)'!AE65*AE$168</f>
        <v>3.867302249073282</v>
      </c>
      <c r="AF65" s="16">
        <f>+'MATRIZ (A)'!AF65*AF$168</f>
        <v>8.5221070441156481</v>
      </c>
      <c r="AG65" s="16">
        <f>+'MATRIZ (A)'!AG65*AG$168</f>
        <v>1.5474675652392205E-4</v>
      </c>
      <c r="AH65" s="16">
        <f>+'MATRIZ (A)'!AH65*AH$168</f>
        <v>1.0551413308372146</v>
      </c>
      <c r="AI65" s="16">
        <f>+'MATRIZ (A)'!AI65*AI$168</f>
        <v>163.16485308411342</v>
      </c>
      <c r="AJ65" s="16">
        <f>+'MATRIZ (A)'!AJ65*AJ$168</f>
        <v>14.110793016679967</v>
      </c>
      <c r="AK65" s="16">
        <f>+'MATRIZ (A)'!AK65*AK$168</f>
        <v>44.162168352143382</v>
      </c>
      <c r="AL65" s="16">
        <f>+'MATRIZ (A)'!AL65*AL$168</f>
        <v>38.699358686092999</v>
      </c>
      <c r="AM65" s="16">
        <f>+'MATRIZ (A)'!AM65*AM$168</f>
        <v>755.95941678898771</v>
      </c>
      <c r="AN65" s="16">
        <f>+'MATRIZ (A)'!AN65*AN$168</f>
        <v>0.80456888420602501</v>
      </c>
      <c r="AO65" s="16">
        <f>+'MATRIZ (A)'!AO65*AO$168</f>
        <v>66.718920210831229</v>
      </c>
      <c r="AP65" s="16">
        <f>+'MATRIZ (A)'!AP65*AP$168</f>
        <v>115.81123675868787</v>
      </c>
      <c r="AQ65" s="16">
        <f>+'MATRIZ (A)'!AQ65*AQ$168</f>
        <v>2.3622093038585446</v>
      </c>
      <c r="AR65" s="16">
        <f>+'MATRIZ (A)'!AR65*AR$168</f>
        <v>7.4385304382583159</v>
      </c>
      <c r="AS65" s="16">
        <f>+'MATRIZ (A)'!AS65*AS$168</f>
        <v>3.1115199719721183</v>
      </c>
      <c r="AT65" s="16">
        <f>+'MATRIZ (A)'!AT65*AT$168</f>
        <v>5.7843132314473307</v>
      </c>
      <c r="AU65" s="16">
        <f>+'MATRIZ (A)'!AU65*AU$168</f>
        <v>229.25276766714919</v>
      </c>
      <c r="AV65" s="16">
        <f>+'MATRIZ (A)'!AV65*AV$168</f>
        <v>20.952135902680915</v>
      </c>
      <c r="AW65" s="16">
        <f>+'MATRIZ (A)'!AW65*AW$168</f>
        <v>58.472774180487775</v>
      </c>
      <c r="AX65" s="16">
        <f>+'MATRIZ (A)'!AX65*AX$168</f>
        <v>44.276984270591555</v>
      </c>
      <c r="AY65" s="16">
        <f>+'MATRIZ (A)'!AY65*AY$168</f>
        <v>166.6856453538748</v>
      </c>
      <c r="AZ65" s="16">
        <f>+'MATRIZ (A)'!AZ65*AZ$168</f>
        <v>4.0897452972401567</v>
      </c>
      <c r="BA65" s="16">
        <f>+'MATRIZ (A)'!BA65*BA$168</f>
        <v>1.1431392248754455</v>
      </c>
      <c r="BB65" s="16">
        <f>+'MATRIZ (A)'!BB65*BB$168</f>
        <v>8.2287968985036883</v>
      </c>
      <c r="BC65" s="16">
        <f>+'MATRIZ (A)'!BC65*BC$168</f>
        <v>184.44659219433197</v>
      </c>
      <c r="BD65" s="16">
        <f>+'MATRIZ (A)'!BD65*BD$168</f>
        <v>2317.0987666914716</v>
      </c>
      <c r="BE65" s="16">
        <f>+'MATRIZ (A)'!BE65*BE$168</f>
        <v>115.47659457304208</v>
      </c>
      <c r="BF65" s="16">
        <f>+'MATRIZ (A)'!BF65*BF$168</f>
        <v>142.50769025028208</v>
      </c>
      <c r="BG65" s="16">
        <f>+'MATRIZ (A)'!BG65*BG$168</f>
        <v>434.42856704121203</v>
      </c>
      <c r="BH65" s="16">
        <f>+'MATRIZ (A)'!BH65*BH$168</f>
        <v>128.63772958863629</v>
      </c>
      <c r="BI65" s="16">
        <f>+'MATRIZ (A)'!BI65*BI$168</f>
        <v>588.21660376425996</v>
      </c>
      <c r="BJ65" s="16">
        <f>+'MATRIZ (A)'!BJ65*BJ$168</f>
        <v>6.3202161079750647</v>
      </c>
      <c r="BK65" s="16">
        <f>+'MATRIZ (A)'!BK65*BK$168</f>
        <v>0.9001736584088128</v>
      </c>
      <c r="BL65" s="16">
        <f>+'MATRIZ (A)'!BL65*BL$168</f>
        <v>0.30569350778507293</v>
      </c>
      <c r="BM65" s="16">
        <f>+'MATRIZ (A)'!BM65*BM$168</f>
        <v>128.84204754742552</v>
      </c>
      <c r="BN65" s="16">
        <f>+'MATRIZ (A)'!BN65*BN$168</f>
        <v>81.848274671057496</v>
      </c>
      <c r="BO65" s="16">
        <f>+'MATRIZ (A)'!BO65*BO$168</f>
        <v>61.642533202108659</v>
      </c>
      <c r="BP65" s="16">
        <f>+'MATRIZ (A)'!BP65*BP$168</f>
        <v>1.0846170234593446</v>
      </c>
      <c r="BQ65" s="16">
        <f>+'MATRIZ (A)'!BQ65*BQ$168</f>
        <v>1.0683940345820622</v>
      </c>
      <c r="BR65" s="16">
        <f>+'MATRIZ (A)'!BR65*BR$168</f>
        <v>608.81193015452698</v>
      </c>
      <c r="BS65" s="16">
        <f>+'MATRIZ (A)'!BS65*BS$168</f>
        <v>11.221515988247464</v>
      </c>
      <c r="BT65" s="16">
        <f>+'MATRIZ (A)'!BT65*BT$168</f>
        <v>236.36869449103921</v>
      </c>
      <c r="BU65" s="16">
        <f>+'MATRIZ (A)'!BU65*BU$168</f>
        <v>1104.7302574015441</v>
      </c>
      <c r="BV65" s="16">
        <f>+'MATRIZ (A)'!BV65*BV$168</f>
        <v>83.939328954013774</v>
      </c>
      <c r="BW65" s="16">
        <f>+'MATRIZ (A)'!BW65*BW$168</f>
        <v>209.27515406240707</v>
      </c>
      <c r="BX65" s="16">
        <f>+'MATRIZ (A)'!BX65*BX$168</f>
        <v>103.90794967128237</v>
      </c>
      <c r="BY65" s="16">
        <f>+'MATRIZ (A)'!BY65*BY$168</f>
        <v>131.43585944287886</v>
      </c>
      <c r="BZ65" s="16">
        <f>+'MATRIZ (A)'!BZ65*BZ$168</f>
        <v>1.3402604669980342</v>
      </c>
      <c r="CA65" s="16">
        <f>+'MATRIZ (A)'!CA65*CA$168</f>
        <v>55.414587925570522</v>
      </c>
      <c r="CB65" s="16">
        <f>+'MATRIZ (A)'!CB65*CB$168</f>
        <v>36.645329784022174</v>
      </c>
      <c r="CC65" s="16">
        <f>+'MATRIZ (A)'!CC65*CC$168</f>
        <v>7.7782404657361912</v>
      </c>
      <c r="CD65" s="16">
        <f>+'MATRIZ (A)'!CD65*CD$168</f>
        <v>40.10518618427875</v>
      </c>
      <c r="CE65" s="16">
        <f>+'MATRIZ (A)'!CE65*CE$168</f>
        <v>12.763485296983756</v>
      </c>
      <c r="CF65" s="16">
        <f>+'MATRIZ (A)'!CF65*CF$168</f>
        <v>2160.6347805922237</v>
      </c>
      <c r="CG65" s="16">
        <f>+'MATRIZ (A)'!CG65*CG$168</f>
        <v>10906.241338112239</v>
      </c>
      <c r="CH65" s="16">
        <f>+'MATRIZ (A)'!CH65*CH$168</f>
        <v>16.264841887929268</v>
      </c>
      <c r="CI65" s="16">
        <f>+'MATRIZ (A)'!CI65*CI$168</f>
        <v>3.389790582888514E-2</v>
      </c>
      <c r="CJ65" s="16">
        <f>+'MATRIZ (A)'!CJ65*CJ$168</f>
        <v>47.569928404416224</v>
      </c>
      <c r="CK65" s="16">
        <f>+'MATRIZ (A)'!CK65*CK$168</f>
        <v>2.3635079418543796</v>
      </c>
      <c r="CL65" s="16">
        <f>+'MATRIZ (A)'!CL65*CL$168</f>
        <v>8.2029475368487859</v>
      </c>
      <c r="CM65" s="16">
        <f>+'MATRIZ (A)'!CM65*CM$168</f>
        <v>66.855408543884309</v>
      </c>
      <c r="CN65" s="16">
        <f>+'MATRIZ (A)'!CN65*CN$168</f>
        <v>7.1857343357885135</v>
      </c>
      <c r="CO65" s="16">
        <f>+'MATRIZ (A)'!CO65*CO$168</f>
        <v>255.87127024232205</v>
      </c>
      <c r="CP65" s="16">
        <f>+'MATRIZ (A)'!CP65*CP$168</f>
        <v>309.3688425196172</v>
      </c>
      <c r="CQ65" s="16">
        <f>+'MATRIZ (A)'!CQ65*CQ$168</f>
        <v>987.78289766666876</v>
      </c>
      <c r="CR65" s="16">
        <f>+'MATRIZ (A)'!CR65*CR$168</f>
        <v>2381.1167530262455</v>
      </c>
      <c r="CS65" s="16">
        <f>+'MATRIZ (A)'!CS65*CS$168</f>
        <v>1212.3898296548407</v>
      </c>
      <c r="CT65" s="16">
        <f>+'MATRIZ (A)'!CT65*CT$168</f>
        <v>278.09656330582919</v>
      </c>
      <c r="CU65" s="16">
        <f>+'MATRIZ (A)'!CU65*CU$168</f>
        <v>115.86903959200338</v>
      </c>
      <c r="CV65" s="16">
        <f>+'MATRIZ (A)'!CV65*CV$168</f>
        <v>17.181391386500817</v>
      </c>
      <c r="CW65" s="16">
        <f>+'MATRIZ (A)'!CW65*CW$168</f>
        <v>133.77788674389413</v>
      </c>
      <c r="CX65" s="16">
        <f>+'MATRIZ (A)'!CX65*CX$168</f>
        <v>25.846350077555794</v>
      </c>
      <c r="CY65" s="16">
        <f>+'MATRIZ (A)'!CY65*CY$168</f>
        <v>31.271842674931754</v>
      </c>
      <c r="CZ65" s="16">
        <f>+'MATRIZ (A)'!CZ65*CZ$168</f>
        <v>39.958680950716776</v>
      </c>
      <c r="DA65" s="16">
        <f>+'MATRIZ (A)'!DA65*DA$168</f>
        <v>3683.1244104826096</v>
      </c>
      <c r="DB65" s="16">
        <f>+'MATRIZ (A)'!DB65*DB$168</f>
        <v>1150.3131582041233</v>
      </c>
      <c r="DC65" s="16">
        <f>+'MATRIZ (A)'!DC65*DC$168</f>
        <v>450.13820053287486</v>
      </c>
      <c r="DD65" s="16">
        <f>+'MATRIZ (A)'!DD65*DD$168</f>
        <v>378.98603769373568</v>
      </c>
      <c r="DE65" s="16">
        <f>+'MATRIZ (A)'!DE65*DE$168</f>
        <v>151.93717701781094</v>
      </c>
      <c r="DF65" s="16">
        <f>+'MATRIZ (A)'!DF65*DF$168</f>
        <v>414.5330774500971</v>
      </c>
      <c r="DG65" s="16">
        <f>+'MATRIZ (A)'!DG65*DG$168</f>
        <v>9568.8408608222417</v>
      </c>
      <c r="DH65" s="16">
        <f>+'MATRIZ (A)'!DH65*DH$168</f>
        <v>1490.2731913869716</v>
      </c>
      <c r="DI65" s="16">
        <f>+'MATRIZ (A)'!DI65*DI$168</f>
        <v>43.001206812664343</v>
      </c>
      <c r="DJ65" s="16">
        <f>+'MATRIZ (A)'!DJ65*DJ$168</f>
        <v>43.623769654245869</v>
      </c>
      <c r="DK65" s="16">
        <f>+'MATRIZ (A)'!DK65*DK$168</f>
        <v>9.6024732444223257</v>
      </c>
      <c r="DL65" s="16">
        <f>+'MATRIZ (A)'!DL65*DL$168</f>
        <v>42.497987959485478</v>
      </c>
      <c r="DM65" s="16">
        <f>+'MATRIZ (A)'!DM65*DM$168</f>
        <v>0.13143220467626307</v>
      </c>
      <c r="DN65" s="16">
        <f>+'MATRIZ (A)'!DN65*DN$168</f>
        <v>17.234417207889713</v>
      </c>
      <c r="DO65" s="16">
        <f>+'MATRIZ (A)'!DO65*DO$168</f>
        <v>409.79363605195977</v>
      </c>
      <c r="DP65" s="16">
        <f>+'MATRIZ (A)'!DP65*DP$168</f>
        <v>70.988135455147699</v>
      </c>
      <c r="DQ65" s="16">
        <f>+'MATRIZ (A)'!DQ65*DQ$168</f>
        <v>37.213700648646281</v>
      </c>
      <c r="DR65" s="16">
        <f>+'MATRIZ (A)'!DR65*DR$168</f>
        <v>257.20333379561259</v>
      </c>
      <c r="DS65" s="16">
        <f>+'MATRIZ (A)'!DS65*DS$168</f>
        <v>2005.6144696530494</v>
      </c>
      <c r="DT65" s="16">
        <f>+'MATRIZ (A)'!DT65*DT$168</f>
        <v>412.09758917691727</v>
      </c>
      <c r="DU65" s="16">
        <f>+'MATRIZ (A)'!DU65*DU$168</f>
        <v>25.863408721214764</v>
      </c>
      <c r="DV65" s="16">
        <f>+'MATRIZ (A)'!DV65*DV$168</f>
        <v>9660.5340923567965</v>
      </c>
      <c r="DW65" s="16">
        <f>+'MATRIZ (A)'!DW65*DW$168</f>
        <v>2839.9989669454744</v>
      </c>
      <c r="DX65" s="16">
        <f>+'MATRIZ (A)'!DX65*DX$168</f>
        <v>370.54844298540081</v>
      </c>
      <c r="DY65" s="16">
        <f>+'MATRIZ (A)'!DY65*DY$168</f>
        <v>563.69904739270874</v>
      </c>
      <c r="DZ65" s="16">
        <f>+'MATRIZ (A)'!DZ65*DZ$168</f>
        <v>239.78035684322865</v>
      </c>
      <c r="EA65" s="16">
        <f>+'MATRIZ (A)'!EA65*EA$168</f>
        <v>22.916067776169122</v>
      </c>
      <c r="EB65" s="16">
        <f>+'MATRIZ (A)'!EB65*EB$168</f>
        <v>2347.2071040638948</v>
      </c>
      <c r="EC65" s="16">
        <f>+'MATRIZ (A)'!EC65*EC$168</f>
        <v>27.79524030219951</v>
      </c>
      <c r="ED65" s="16">
        <f>+'MATRIZ (A)'!ED65*ED$168</f>
        <v>4.5559735867110964</v>
      </c>
      <c r="EE65" s="16">
        <f>+'MATRIZ (A)'!EE65*EE$168</f>
        <v>31.621600263395184</v>
      </c>
      <c r="EF65" s="16">
        <f>+'MATRIZ (A)'!EF65*EF$168</f>
        <v>0.12661089587103191</v>
      </c>
      <c r="EG65" s="16">
        <f>+'MATRIZ (A)'!EG65*EG$168</f>
        <v>4.0964288144508547</v>
      </c>
      <c r="EH65" s="16">
        <f>+'MATRIZ (A)'!EH65*EH$168</f>
        <v>0</v>
      </c>
      <c r="EI65" s="18">
        <f t="shared" si="0"/>
        <v>65962.036497255001</v>
      </c>
      <c r="EJ65" s="20">
        <f>+'MATRIZ (I-A) INVERSA'!HY65</f>
        <v>77693.331119870651</v>
      </c>
      <c r="EK65" s="20">
        <f>+'MATRIZ (I-A) INVERSA'!HZ65</f>
        <v>42.844665138112198</v>
      </c>
      <c r="EL65" s="20">
        <f>+'MATRIZ (I-A) INVERSA'!IA65</f>
        <v>120.58650976574145</v>
      </c>
      <c r="EM65" s="20">
        <f>+'MATRIZ (I-A) INVERSA'!IB65</f>
        <v>0</v>
      </c>
      <c r="EN65" s="20">
        <f>+'MATRIZ (I-A) INVERSA'!IC65</f>
        <v>0</v>
      </c>
      <c r="EO65" s="20">
        <f>+'MATRIZ (I-A) INVERSA'!ID65</f>
        <v>0</v>
      </c>
      <c r="EP65" s="20">
        <f>+'MATRIZ (I-A) INVERSA'!IE65</f>
        <v>8.4054154282599871</v>
      </c>
      <c r="EQ65" s="20">
        <f>+'MATRIZ (I-A) INVERSA'!IF65</f>
        <v>0</v>
      </c>
      <c r="ER65" s="20">
        <f>+'MATRIZ (I-A) INVERSA'!IG65</f>
        <v>0</v>
      </c>
      <c r="ES65" s="20">
        <f>+'MATRIZ (I-A) INVERSA'!IH65</f>
        <v>0</v>
      </c>
      <c r="ET65" s="20">
        <f>+'MATRIZ (I-A) INVERSA'!II65</f>
        <v>0</v>
      </c>
      <c r="EU65" s="20">
        <f>+'MATRIZ (I-A) INVERSA'!IJ65</f>
        <v>7.2484246924061164</v>
      </c>
      <c r="EV65" s="20">
        <f>+'MATRIZ (I-A) INVERSA'!IK65</f>
        <v>52.774052149444074</v>
      </c>
      <c r="EW65" s="20">
        <f>+'MATRIZ (I-A) INVERSA'!IL65</f>
        <v>0.2154807258932927</v>
      </c>
      <c r="EX65" s="20">
        <f>+'MATRIZ (I-A) INVERSA'!IM65</f>
        <v>6774.7100451449996</v>
      </c>
      <c r="EY65" s="20">
        <f>+'MATRIZ (I-A) INVERSA'!IN65</f>
        <v>361.2482113222502</v>
      </c>
      <c r="EZ65" s="20">
        <f>+'MATRIZ (I-A) INVERSA'!IO65</f>
        <v>69.085557171345243</v>
      </c>
      <c r="FA65" s="20">
        <f>+'MATRIZ (I-A) INVERSA'!IP65</f>
        <v>259.91946852976469</v>
      </c>
      <c r="FB65" s="20">
        <f>+'MATRIZ (I-A) INVERSA'!IQ65</f>
        <v>275.92252064740751</v>
      </c>
      <c r="FC65" s="20">
        <f>+'MATRIZ (I-A) INVERSA'!IR65</f>
        <v>13.07024288941829</v>
      </c>
      <c r="FD65" s="20">
        <f>+'MATRIZ (I-A) INVERSA'!IS65</f>
        <v>151.11196028444598</v>
      </c>
      <c r="FE65" s="20">
        <f>+'MATRIZ (I-A) INVERSA'!IT65</f>
        <v>25.351914959124336</v>
      </c>
      <c r="FF65" s="20">
        <f>+'MATRIZ (I-A) INVERSA'!IU65</f>
        <v>0</v>
      </c>
      <c r="FG65" s="18">
        <f t="shared" si="2"/>
        <v>85855.82558871925</v>
      </c>
      <c r="FH65" s="17">
        <f t="shared" si="1"/>
        <v>151817.86208597425</v>
      </c>
      <c r="FI65" s="28"/>
      <c r="FJ65" s="17">
        <v>151817.86208597434</v>
      </c>
      <c r="FK65" s="48">
        <f t="shared" si="3"/>
        <v>0</v>
      </c>
      <c r="FM65" s="46">
        <f>+IFERROR((FH65/'MIP 2017'!FH65*100-100),0)</f>
        <v>0.44371049475651603</v>
      </c>
      <c r="FP65" s="15">
        <f t="shared" si="4"/>
        <v>163.43117490385364</v>
      </c>
      <c r="FQ65" s="15">
        <f t="shared" si="5"/>
        <v>8.4054154282599871</v>
      </c>
      <c r="FR65" s="15">
        <f t="shared" si="6"/>
        <v>1155.7098758037562</v>
      </c>
    </row>
    <row r="66" spans="1:174" s="7" customFormat="1" ht="21.95" customHeight="1" thickBot="1" x14ac:dyDescent="0.25">
      <c r="A66" s="137" t="s">
        <v>367</v>
      </c>
      <c r="B66" s="138" t="s">
        <v>386</v>
      </c>
      <c r="C66" s="16">
        <f>+'MATRIZ (A)'!C66*C$168</f>
        <v>522.08848743890042</v>
      </c>
      <c r="D66" s="16">
        <f>+'MATRIZ (A)'!D66*D$168</f>
        <v>91.883150374885517</v>
      </c>
      <c r="E66" s="16">
        <f>+'MATRIZ (A)'!E66*E$168</f>
        <v>303.17679563512786</v>
      </c>
      <c r="F66" s="16">
        <f>+'MATRIZ (A)'!F66*F$168</f>
        <v>5221.5360537504757</v>
      </c>
      <c r="G66" s="16">
        <f>+'MATRIZ (A)'!G66*G$168</f>
        <v>938.89224692879861</v>
      </c>
      <c r="H66" s="16">
        <f>+'MATRIZ (A)'!H66*H$168</f>
        <v>867.61649915245914</v>
      </c>
      <c r="I66" s="16">
        <f>+'MATRIZ (A)'!I66*I$168</f>
        <v>401.63182291409782</v>
      </c>
      <c r="J66" s="16">
        <f>+'MATRIZ (A)'!J66*J$168</f>
        <v>2499.5738661470164</v>
      </c>
      <c r="K66" s="16">
        <f>+'MATRIZ (A)'!K66*K$168</f>
        <v>2680.7860599528731</v>
      </c>
      <c r="L66" s="16">
        <f>+'MATRIZ (A)'!L66*L$168</f>
        <v>4565.0632547631221</v>
      </c>
      <c r="M66" s="16">
        <f>+'MATRIZ (A)'!M66*M$168</f>
        <v>2521.2927727704819</v>
      </c>
      <c r="N66" s="16">
        <f>+'MATRIZ (A)'!N66*N$168</f>
        <v>577.70007449256627</v>
      </c>
      <c r="O66" s="16">
        <f>+'MATRIZ (A)'!O66*O$168</f>
        <v>1341.3357542526633</v>
      </c>
      <c r="P66" s="16">
        <f>+'MATRIZ (A)'!P66*P$168</f>
        <v>7607.0539422875863</v>
      </c>
      <c r="Q66" s="16">
        <f>+'MATRIZ (A)'!Q66*Q$168</f>
        <v>1058.8430928532589</v>
      </c>
      <c r="R66" s="16">
        <f>+'MATRIZ (A)'!R66*R$168</f>
        <v>13724.637539418512</v>
      </c>
      <c r="S66" s="16">
        <f>+'MATRIZ (A)'!S66*S$168</f>
        <v>5068.4525727215114</v>
      </c>
      <c r="T66" s="16">
        <f>+'MATRIZ (A)'!T66*T$168</f>
        <v>9384.6564485438103</v>
      </c>
      <c r="U66" s="16">
        <f>+'MATRIZ (A)'!U66*U$168</f>
        <v>5115.9471647805649</v>
      </c>
      <c r="V66" s="16">
        <f>+'MATRIZ (A)'!V66*V$168</f>
        <v>639.77879534649446</v>
      </c>
      <c r="W66" s="16">
        <f>+'MATRIZ (A)'!W66*W$168</f>
        <v>1456.0055395038514</v>
      </c>
      <c r="X66" s="16">
        <f>+'MATRIZ (A)'!X66*X$168</f>
        <v>4335.6589917578312</v>
      </c>
      <c r="Y66" s="16">
        <f>+'MATRIZ (A)'!Y66*Y$168</f>
        <v>130.81796065827822</v>
      </c>
      <c r="Z66" s="16">
        <f>+'MATRIZ (A)'!Z66*Z$168</f>
        <v>688.20709628887425</v>
      </c>
      <c r="AA66" s="16">
        <f>+'MATRIZ (A)'!AA66*AA$168</f>
        <v>86.709502475695402</v>
      </c>
      <c r="AB66" s="16">
        <f>+'MATRIZ (A)'!AB66*AB$168</f>
        <v>175.6050040864946</v>
      </c>
      <c r="AC66" s="16">
        <f>+'MATRIZ (A)'!AC66*AC$168</f>
        <v>193.39777590486349</v>
      </c>
      <c r="AD66" s="16">
        <f>+'MATRIZ (A)'!AD66*AD$168</f>
        <v>49.944566719254908</v>
      </c>
      <c r="AE66" s="16">
        <f>+'MATRIZ (A)'!AE66*AE$168</f>
        <v>109.35596176439594</v>
      </c>
      <c r="AF66" s="16">
        <f>+'MATRIZ (A)'!AF66*AF$168</f>
        <v>587.32129544618613</v>
      </c>
      <c r="AG66" s="16">
        <f>+'MATRIZ (A)'!AG66*AG$168</f>
        <v>8.9407315679348592E-3</v>
      </c>
      <c r="AH66" s="16">
        <f>+'MATRIZ (A)'!AH66*AH$168</f>
        <v>68.466500180846012</v>
      </c>
      <c r="AI66" s="16">
        <f>+'MATRIZ (A)'!AI66*AI$168</f>
        <v>626.59650739039864</v>
      </c>
      <c r="AJ66" s="16">
        <f>+'MATRIZ (A)'!AJ66*AJ$168</f>
        <v>130.68829538884029</v>
      </c>
      <c r="AK66" s="16">
        <f>+'MATRIZ (A)'!AK66*AK$168</f>
        <v>392.68332170425293</v>
      </c>
      <c r="AL66" s="16">
        <f>+'MATRIZ (A)'!AL66*AL$168</f>
        <v>332.19808422899013</v>
      </c>
      <c r="AM66" s="16">
        <f>+'MATRIZ (A)'!AM66*AM$168</f>
        <v>2921.7912950086343</v>
      </c>
      <c r="AN66" s="16">
        <f>+'MATRIZ (A)'!AN66*AN$168</f>
        <v>172.00875037678114</v>
      </c>
      <c r="AO66" s="16">
        <f>+'MATRIZ (A)'!AO66*AO$168</f>
        <v>354.12956624900403</v>
      </c>
      <c r="AP66" s="16">
        <f>+'MATRIZ (A)'!AP66*AP$168</f>
        <v>1003.4194587260796</v>
      </c>
      <c r="AQ66" s="16">
        <f>+'MATRIZ (A)'!AQ66*AQ$168</f>
        <v>1437.0618344652091</v>
      </c>
      <c r="AR66" s="16">
        <f>+'MATRIZ (A)'!AR66*AR$168</f>
        <v>20.812013756736739</v>
      </c>
      <c r="AS66" s="16">
        <f>+'MATRIZ (A)'!AS66*AS$168</f>
        <v>132.23637062622657</v>
      </c>
      <c r="AT66" s="16">
        <f>+'MATRIZ (A)'!AT66*AT$168</f>
        <v>16.551251742309244</v>
      </c>
      <c r="AU66" s="16">
        <f>+'MATRIZ (A)'!AU66*AU$168</f>
        <v>499.25617801152265</v>
      </c>
      <c r="AV66" s="16">
        <f>+'MATRIZ (A)'!AV66*AV$168</f>
        <v>693.58868573286782</v>
      </c>
      <c r="AW66" s="16">
        <f>+'MATRIZ (A)'!AW66*AW$168</f>
        <v>2061.1400699041142</v>
      </c>
      <c r="AX66" s="16">
        <f>+'MATRIZ (A)'!AX66*AX$168</f>
        <v>96.134283238282777</v>
      </c>
      <c r="AY66" s="16">
        <f>+'MATRIZ (A)'!AY66*AY$168</f>
        <v>60.029995696884271</v>
      </c>
      <c r="AZ66" s="16">
        <f>+'MATRIZ (A)'!AZ66*AZ$168</f>
        <v>4.0684323923432872</v>
      </c>
      <c r="BA66" s="16">
        <f>+'MATRIZ (A)'!BA66*BA$168</f>
        <v>5.4775944335146836</v>
      </c>
      <c r="BB66" s="16">
        <f>+'MATRIZ (A)'!BB66*BB$168</f>
        <v>66.810666767391837</v>
      </c>
      <c r="BC66" s="16">
        <f>+'MATRIZ (A)'!BC66*BC$168</f>
        <v>466.42800257488193</v>
      </c>
      <c r="BD66" s="16">
        <f>+'MATRIZ (A)'!BD66*BD$168</f>
        <v>116.33150478611408</v>
      </c>
      <c r="BE66" s="16">
        <f>+'MATRIZ (A)'!BE66*BE$168</f>
        <v>6553.5377752322083</v>
      </c>
      <c r="BF66" s="16">
        <f>+'MATRIZ (A)'!BF66*BF$168</f>
        <v>1171.2209630617135</v>
      </c>
      <c r="BG66" s="16">
        <f>+'MATRIZ (A)'!BG66*BG$168</f>
        <v>4474.8042579905423</v>
      </c>
      <c r="BH66" s="16">
        <f>+'MATRIZ (A)'!BH66*BH$168</f>
        <v>6504.5043397441959</v>
      </c>
      <c r="BI66" s="16">
        <f>+'MATRIZ (A)'!BI66*BI$168</f>
        <v>3353.776010712571</v>
      </c>
      <c r="BJ66" s="16">
        <f>+'MATRIZ (A)'!BJ66*BJ$168</f>
        <v>111.57927616935675</v>
      </c>
      <c r="BK66" s="16">
        <f>+'MATRIZ (A)'!BK66*BK$168</f>
        <v>81.09434574179447</v>
      </c>
      <c r="BL66" s="16">
        <f>+'MATRIZ (A)'!BL66*BL$168</f>
        <v>18.132461462923413</v>
      </c>
      <c r="BM66" s="16">
        <f>+'MATRIZ (A)'!BM66*BM$168</f>
        <v>566.68724052472464</v>
      </c>
      <c r="BN66" s="16">
        <f>+'MATRIZ (A)'!BN66*BN$168</f>
        <v>437.6457380339761</v>
      </c>
      <c r="BO66" s="16">
        <f>+'MATRIZ (A)'!BO66*BO$168</f>
        <v>174.84353541105048</v>
      </c>
      <c r="BP66" s="16">
        <f>+'MATRIZ (A)'!BP66*BP$168</f>
        <v>24.916189221582616</v>
      </c>
      <c r="BQ66" s="16">
        <f>+'MATRIZ (A)'!BQ66*BQ$168</f>
        <v>22.901564298553986</v>
      </c>
      <c r="BR66" s="16">
        <f>+'MATRIZ (A)'!BR66*BR$168</f>
        <v>209.99186850637983</v>
      </c>
      <c r="BS66" s="16">
        <f>+'MATRIZ (A)'!BS66*BS$168</f>
        <v>51.295711871705457</v>
      </c>
      <c r="BT66" s="16">
        <f>+'MATRIZ (A)'!BT66*BT$168</f>
        <v>310.36027196573673</v>
      </c>
      <c r="BU66" s="16">
        <f>+'MATRIZ (A)'!BU66*BU$168</f>
        <v>615.35589349843008</v>
      </c>
      <c r="BV66" s="16">
        <f>+'MATRIZ (A)'!BV66*BV$168</f>
        <v>322.082426427737</v>
      </c>
      <c r="BW66" s="16">
        <f>+'MATRIZ (A)'!BW66*BW$168</f>
        <v>294.04447100297216</v>
      </c>
      <c r="BX66" s="16">
        <f>+'MATRIZ (A)'!BX66*BX$168</f>
        <v>266.16905014283964</v>
      </c>
      <c r="BY66" s="16">
        <f>+'MATRIZ (A)'!BY66*BY$168</f>
        <v>739.27511041938294</v>
      </c>
      <c r="BZ66" s="16">
        <f>+'MATRIZ (A)'!BZ66*BZ$168</f>
        <v>57.309176142789902</v>
      </c>
      <c r="CA66" s="16">
        <f>+'MATRIZ (A)'!CA66*CA$168</f>
        <v>111.63934380722105</v>
      </c>
      <c r="CB66" s="16">
        <f>+'MATRIZ (A)'!CB66*CB$168</f>
        <v>373.08461387778027</v>
      </c>
      <c r="CC66" s="16">
        <f>+'MATRIZ (A)'!CC66*CC$168</f>
        <v>416.46793384967293</v>
      </c>
      <c r="CD66" s="16">
        <f>+'MATRIZ (A)'!CD66*CD$168</f>
        <v>181.36170101505056</v>
      </c>
      <c r="CE66" s="16">
        <f>+'MATRIZ (A)'!CE66*CE$168</f>
        <v>422.20120791315838</v>
      </c>
      <c r="CF66" s="16">
        <f>+'MATRIZ (A)'!CF66*CF$168</f>
        <v>622.63080234898553</v>
      </c>
      <c r="CG66" s="16">
        <f>+'MATRIZ (A)'!CG66*CG$168</f>
        <v>2451.8915702443014</v>
      </c>
      <c r="CH66" s="16">
        <f>+'MATRIZ (A)'!CH66*CH$168</f>
        <v>232.0509033294062</v>
      </c>
      <c r="CI66" s="16">
        <f>+'MATRIZ (A)'!CI66*CI$168</f>
        <v>1.6424158755797864</v>
      </c>
      <c r="CJ66" s="16">
        <f>+'MATRIZ (A)'!CJ66*CJ$168</f>
        <v>114.02692795241161</v>
      </c>
      <c r="CK66" s="16">
        <f>+'MATRIZ (A)'!CK66*CK$168</f>
        <v>111.8675570448886</v>
      </c>
      <c r="CL66" s="16">
        <f>+'MATRIZ (A)'!CL66*CL$168</f>
        <v>488.16553491695169</v>
      </c>
      <c r="CM66" s="16">
        <f>+'MATRIZ (A)'!CM66*CM$168</f>
        <v>147.2236486732607</v>
      </c>
      <c r="CN66" s="16">
        <f>+'MATRIZ (A)'!CN66*CN$168</f>
        <v>33.616215419365219</v>
      </c>
      <c r="CO66" s="16">
        <f>+'MATRIZ (A)'!CO66*CO$168</f>
        <v>317.7270531069791</v>
      </c>
      <c r="CP66" s="16">
        <f>+'MATRIZ (A)'!CP66*CP$168</f>
        <v>34.986320755492031</v>
      </c>
      <c r="CQ66" s="16">
        <f>+'MATRIZ (A)'!CQ66*CQ$168</f>
        <v>210.74349739954175</v>
      </c>
      <c r="CR66" s="16">
        <f>+'MATRIZ (A)'!CR66*CR$168</f>
        <v>482.47108010253356</v>
      </c>
      <c r="CS66" s="16">
        <f>+'MATRIZ (A)'!CS66*CS$168</f>
        <v>23.466135172068388</v>
      </c>
      <c r="CT66" s="16">
        <f>+'MATRIZ (A)'!CT66*CT$168</f>
        <v>199.25702981745053</v>
      </c>
      <c r="CU66" s="16">
        <f>+'MATRIZ (A)'!CU66*CU$168</f>
        <v>43.102064175217727</v>
      </c>
      <c r="CV66" s="16">
        <f>+'MATRIZ (A)'!CV66*CV$168</f>
        <v>0.75626986114439654</v>
      </c>
      <c r="CW66" s="16">
        <f>+'MATRIZ (A)'!CW66*CW$168</f>
        <v>142.49464475019661</v>
      </c>
      <c r="CX66" s="16">
        <f>+'MATRIZ (A)'!CX66*CX$168</f>
        <v>43.722130052366595</v>
      </c>
      <c r="CY66" s="16">
        <f>+'MATRIZ (A)'!CY66*CY$168</f>
        <v>20.638000489767748</v>
      </c>
      <c r="CZ66" s="16">
        <f>+'MATRIZ (A)'!CZ66*CZ$168</f>
        <v>20.176453672676697</v>
      </c>
      <c r="DA66" s="16">
        <f>+'MATRIZ (A)'!DA66*DA$168</f>
        <v>196.5545984551807</v>
      </c>
      <c r="DB66" s="16">
        <f>+'MATRIZ (A)'!DB66*DB$168</f>
        <v>23.800846251286735</v>
      </c>
      <c r="DC66" s="16">
        <f>+'MATRIZ (A)'!DC66*DC$168</f>
        <v>43.368904790209832</v>
      </c>
      <c r="DD66" s="16">
        <f>+'MATRIZ (A)'!DD66*DD$168</f>
        <v>48.169828694060165</v>
      </c>
      <c r="DE66" s="16">
        <f>+'MATRIZ (A)'!DE66*DE$168</f>
        <v>432.97010857973709</v>
      </c>
      <c r="DF66" s="16">
        <f>+'MATRIZ (A)'!DF66*DF$168</f>
        <v>738.07903904788611</v>
      </c>
      <c r="DG66" s="16">
        <f>+'MATRIZ (A)'!DG66*DG$168</f>
        <v>42.897087443936265</v>
      </c>
      <c r="DH66" s="16">
        <f>+'MATRIZ (A)'!DH66*DH$168</f>
        <v>55.292677609848646</v>
      </c>
      <c r="DI66" s="16">
        <f>+'MATRIZ (A)'!DI66*DI$168</f>
        <v>10.649920303116906</v>
      </c>
      <c r="DJ66" s="16">
        <f>+'MATRIZ (A)'!DJ66*DJ$168</f>
        <v>23.693166334222056</v>
      </c>
      <c r="DK66" s="16">
        <f>+'MATRIZ (A)'!DK66*DK$168</f>
        <v>15.121900068965813</v>
      </c>
      <c r="DL66" s="16">
        <f>+'MATRIZ (A)'!DL66*DL$168</f>
        <v>47.923217140611818</v>
      </c>
      <c r="DM66" s="16">
        <f>+'MATRIZ (A)'!DM66*DM$168</f>
        <v>2.582644016880287E-2</v>
      </c>
      <c r="DN66" s="16">
        <f>+'MATRIZ (A)'!DN66*DN$168</f>
        <v>0.79513275331957611</v>
      </c>
      <c r="DO66" s="16">
        <f>+'MATRIZ (A)'!DO66*DO$168</f>
        <v>20.177240205295107</v>
      </c>
      <c r="DP66" s="16">
        <f>+'MATRIZ (A)'!DP66*DP$168</f>
        <v>27.056800768758688</v>
      </c>
      <c r="DQ66" s="16">
        <f>+'MATRIZ (A)'!DQ66*DQ$168</f>
        <v>369.29600434424424</v>
      </c>
      <c r="DR66" s="16">
        <f>+'MATRIZ (A)'!DR66*DR$168</f>
        <v>32.96839369272697</v>
      </c>
      <c r="DS66" s="16">
        <f>+'MATRIZ (A)'!DS66*DS$168</f>
        <v>991.58750412108225</v>
      </c>
      <c r="DT66" s="16">
        <f>+'MATRIZ (A)'!DT66*DT$168</f>
        <v>429.89166290585888</v>
      </c>
      <c r="DU66" s="16">
        <f>+'MATRIZ (A)'!DU66*DU$168</f>
        <v>0.75207530665564826</v>
      </c>
      <c r="DV66" s="16">
        <f>+'MATRIZ (A)'!DV66*DV$168</f>
        <v>946.59476303437941</v>
      </c>
      <c r="DW66" s="16">
        <f>+'MATRIZ (A)'!DW66*DW$168</f>
        <v>12493.486849769788</v>
      </c>
      <c r="DX66" s="16">
        <f>+'MATRIZ (A)'!DX66*DX$168</f>
        <v>27.742600567123869</v>
      </c>
      <c r="DY66" s="16">
        <f>+'MATRIZ (A)'!DY66*DY$168</f>
        <v>6.367823435017204</v>
      </c>
      <c r="DZ66" s="16">
        <f>+'MATRIZ (A)'!DZ66*DZ$168</f>
        <v>8.7153154914077273</v>
      </c>
      <c r="EA66" s="16">
        <f>+'MATRIZ (A)'!EA66*EA$168</f>
        <v>301.38207318606521</v>
      </c>
      <c r="EB66" s="16">
        <f>+'MATRIZ (A)'!EB66*EB$168</f>
        <v>109.16350110781539</v>
      </c>
      <c r="EC66" s="16">
        <f>+'MATRIZ (A)'!EC66*EC$168</f>
        <v>25.850910223443556</v>
      </c>
      <c r="ED66" s="16">
        <f>+'MATRIZ (A)'!ED66*ED$168</f>
        <v>5.0885712275034241</v>
      </c>
      <c r="EE66" s="16">
        <f>+'MATRIZ (A)'!EE66*EE$168</f>
        <v>425.86366999804261</v>
      </c>
      <c r="EF66" s="16">
        <f>+'MATRIZ (A)'!EF66*EF$168</f>
        <v>1.7008427862484465</v>
      </c>
      <c r="EG66" s="16">
        <f>+'MATRIZ (A)'!EG66*EG$168</f>
        <v>10.409236037474827</v>
      </c>
      <c r="EH66" s="16">
        <f>+'MATRIZ (A)'!EH66*EH$168</f>
        <v>0</v>
      </c>
      <c r="EI66" s="18">
        <f t="shared" si="0"/>
        <v>136145.26451857277</v>
      </c>
      <c r="EJ66" s="20">
        <f>+'MATRIZ (I-A) INVERSA'!HY66</f>
        <v>32476.032886521658</v>
      </c>
      <c r="EK66" s="20">
        <f>+'MATRIZ (I-A) INVERSA'!HZ66</f>
        <v>0</v>
      </c>
      <c r="EL66" s="20">
        <f>+'MATRIZ (I-A) INVERSA'!IA66</f>
        <v>0</v>
      </c>
      <c r="EM66" s="20">
        <f>+'MATRIZ (I-A) INVERSA'!IB66</f>
        <v>0</v>
      </c>
      <c r="EN66" s="20">
        <f>+'MATRIZ (I-A) INVERSA'!IC66</f>
        <v>0</v>
      </c>
      <c r="EO66" s="20">
        <f>+'MATRIZ (I-A) INVERSA'!ID66</f>
        <v>0</v>
      </c>
      <c r="EP66" s="20">
        <f>+'MATRIZ (I-A) INVERSA'!IE66</f>
        <v>0</v>
      </c>
      <c r="EQ66" s="20">
        <f>+'MATRIZ (I-A) INVERSA'!IF66</f>
        <v>0</v>
      </c>
      <c r="ER66" s="20">
        <f>+'MATRIZ (I-A) INVERSA'!IG66</f>
        <v>0</v>
      </c>
      <c r="ES66" s="20">
        <f>+'MATRIZ (I-A) INVERSA'!IH66</f>
        <v>0</v>
      </c>
      <c r="ET66" s="20">
        <f>+'MATRIZ (I-A) INVERSA'!II66</f>
        <v>0</v>
      </c>
      <c r="EU66" s="20">
        <f>+'MATRIZ (I-A) INVERSA'!IJ66</f>
        <v>297.80702483842413</v>
      </c>
      <c r="EV66" s="20">
        <f>+'MATRIZ (I-A) INVERSA'!IK66</f>
        <v>2173.4523309980336</v>
      </c>
      <c r="EW66" s="20">
        <f>+'MATRIZ (I-A) INVERSA'!IL66</f>
        <v>313.01252492209227</v>
      </c>
      <c r="EX66" s="20">
        <f>+'MATRIZ (I-A) INVERSA'!IM66</f>
        <v>97997.545968187405</v>
      </c>
      <c r="EY66" s="20">
        <f>+'MATRIZ (I-A) INVERSA'!IN66</f>
        <v>0</v>
      </c>
      <c r="EZ66" s="20">
        <f>+'MATRIZ (I-A) INVERSA'!IO66</f>
        <v>0</v>
      </c>
      <c r="FA66" s="20">
        <f>+'MATRIZ (I-A) INVERSA'!IP66</f>
        <v>0</v>
      </c>
      <c r="FB66" s="20">
        <f>+'MATRIZ (I-A) INVERSA'!IQ66</f>
        <v>0</v>
      </c>
      <c r="FC66" s="20">
        <f>+'MATRIZ (I-A) INVERSA'!IR66</f>
        <v>0</v>
      </c>
      <c r="FD66" s="20">
        <f>+'MATRIZ (I-A) INVERSA'!IS66</f>
        <v>0</v>
      </c>
      <c r="FE66" s="20">
        <f>+'MATRIZ (I-A) INVERSA'!IT66</f>
        <v>0</v>
      </c>
      <c r="FF66" s="20">
        <f>+'MATRIZ (I-A) INVERSA'!IU66</f>
        <v>0</v>
      </c>
      <c r="FG66" s="18">
        <f t="shared" si="2"/>
        <v>133257.85073546763</v>
      </c>
      <c r="FH66" s="17">
        <f t="shared" si="1"/>
        <v>269403.1152540404</v>
      </c>
      <c r="FI66" s="28"/>
      <c r="FJ66" s="17">
        <v>269403.1152540404</v>
      </c>
      <c r="FK66" s="48">
        <f t="shared" si="3"/>
        <v>0</v>
      </c>
      <c r="FM66" s="46">
        <f>+IFERROR((FH66/'MIP 2017'!FH66*100-100),0)</f>
        <v>0.20622624089759256</v>
      </c>
      <c r="FP66" s="15">
        <f t="shared" si="4"/>
        <v>0</v>
      </c>
      <c r="FQ66" s="15">
        <f t="shared" si="5"/>
        <v>0</v>
      </c>
      <c r="FR66" s="15">
        <f t="shared" si="6"/>
        <v>0</v>
      </c>
    </row>
    <row r="67" spans="1:174" s="7" customFormat="1" ht="21.95" customHeight="1" thickBot="1" x14ac:dyDescent="0.25">
      <c r="A67" s="137" t="s">
        <v>368</v>
      </c>
      <c r="B67" s="138" t="s">
        <v>387</v>
      </c>
      <c r="C67" s="16">
        <f>+'MATRIZ (A)'!C67*C$168</f>
        <v>16.434811904826535</v>
      </c>
      <c r="D67" s="16">
        <f>+'MATRIZ (A)'!D67*D$168</f>
        <v>1.46587963118997</v>
      </c>
      <c r="E67" s="16">
        <f>+'MATRIZ (A)'!E67*E$168</f>
        <v>6.0650709161488985</v>
      </c>
      <c r="F67" s="16">
        <f>+'MATRIZ (A)'!F67*F$168</f>
        <v>23.661592978354005</v>
      </c>
      <c r="G67" s="16">
        <f>+'MATRIZ (A)'!G67*G$168</f>
        <v>332.32638527258814</v>
      </c>
      <c r="H67" s="16">
        <f>+'MATRIZ (A)'!H67*H$168</f>
        <v>22.580595875560661</v>
      </c>
      <c r="I67" s="16">
        <f>+'MATRIZ (A)'!I67*I$168</f>
        <v>60.574852908067093</v>
      </c>
      <c r="J67" s="16">
        <f>+'MATRIZ (A)'!J67*J$168</f>
        <v>9.6414086547205429</v>
      </c>
      <c r="K67" s="16">
        <f>+'MATRIZ (A)'!K67*K$168</f>
        <v>210.654154449369</v>
      </c>
      <c r="L67" s="16">
        <f>+'MATRIZ (A)'!L67*L$168</f>
        <v>763.86961395088179</v>
      </c>
      <c r="M67" s="16">
        <f>+'MATRIZ (A)'!M67*M$168</f>
        <v>118.44368927416494</v>
      </c>
      <c r="N67" s="16">
        <f>+'MATRIZ (A)'!N67*N$168</f>
        <v>635.73088512822449</v>
      </c>
      <c r="O67" s="16">
        <f>+'MATRIZ (A)'!O67*O$168</f>
        <v>272.70671507295248</v>
      </c>
      <c r="P67" s="16">
        <f>+'MATRIZ (A)'!P67*P$168</f>
        <v>2979.124177728308</v>
      </c>
      <c r="Q67" s="16">
        <f>+'MATRIZ (A)'!Q67*Q$168</f>
        <v>189.54879500376984</v>
      </c>
      <c r="R67" s="16">
        <f>+'MATRIZ (A)'!R67*R$168</f>
        <v>1586.9067110698581</v>
      </c>
      <c r="S67" s="16">
        <f>+'MATRIZ (A)'!S67*S$168</f>
        <v>50.543550273333082</v>
      </c>
      <c r="T67" s="16">
        <f>+'MATRIZ (A)'!T67*T$168</f>
        <v>66.054269550437013</v>
      </c>
      <c r="U67" s="16">
        <f>+'MATRIZ (A)'!U67*U$168</f>
        <v>201.50655352616644</v>
      </c>
      <c r="V67" s="16">
        <f>+'MATRIZ (A)'!V67*V$168</f>
        <v>6.2913955197629292</v>
      </c>
      <c r="W67" s="16">
        <f>+'MATRIZ (A)'!W67*W$168</f>
        <v>126.20366987857832</v>
      </c>
      <c r="X67" s="16">
        <f>+'MATRIZ (A)'!X67*X$168</f>
        <v>774.58978613421118</v>
      </c>
      <c r="Y67" s="16">
        <f>+'MATRIZ (A)'!Y67*Y$168</f>
        <v>13.997449468557033</v>
      </c>
      <c r="Z67" s="16">
        <f>+'MATRIZ (A)'!Z67*Z$168</f>
        <v>35.3272002095025</v>
      </c>
      <c r="AA67" s="16">
        <f>+'MATRIZ (A)'!AA67*AA$168</f>
        <v>16.778250312798445</v>
      </c>
      <c r="AB67" s="16">
        <f>+'MATRIZ (A)'!AB67*AB$168</f>
        <v>69.048849652753006</v>
      </c>
      <c r="AC67" s="16">
        <f>+'MATRIZ (A)'!AC67*AC$168</f>
        <v>124.6737905187745</v>
      </c>
      <c r="AD67" s="16">
        <f>+'MATRIZ (A)'!AD67*AD$168</f>
        <v>39.170448253681037</v>
      </c>
      <c r="AE67" s="16">
        <f>+'MATRIZ (A)'!AE67*AE$168</f>
        <v>13.217344199207345</v>
      </c>
      <c r="AF67" s="16">
        <f>+'MATRIZ (A)'!AF67*AF$168</f>
        <v>94.132044109267056</v>
      </c>
      <c r="AG67" s="16">
        <f>+'MATRIZ (A)'!AG67*AG$168</f>
        <v>3.2418887808443177E-3</v>
      </c>
      <c r="AH67" s="16">
        <f>+'MATRIZ (A)'!AH67*AH$168</f>
        <v>23.144155968393449</v>
      </c>
      <c r="AI67" s="16">
        <f>+'MATRIZ (A)'!AI67*AI$168</f>
        <v>4261.3818641173957</v>
      </c>
      <c r="AJ67" s="16">
        <f>+'MATRIZ (A)'!AJ67*AJ$168</f>
        <v>347.75210511254403</v>
      </c>
      <c r="AK67" s="16">
        <f>+'MATRIZ (A)'!AK67*AK$168</f>
        <v>1772.8584597596905</v>
      </c>
      <c r="AL67" s="16">
        <f>+'MATRIZ (A)'!AL67*AL$168</f>
        <v>664.57706795495437</v>
      </c>
      <c r="AM67" s="16">
        <f>+'MATRIZ (A)'!AM67*AM$168</f>
        <v>3847.4911535975234</v>
      </c>
      <c r="AN67" s="16">
        <f>+'MATRIZ (A)'!AN67*AN$168</f>
        <v>143.59294361805433</v>
      </c>
      <c r="AO67" s="16">
        <f>+'MATRIZ (A)'!AO67*AO$168</f>
        <v>2151.3707005213673</v>
      </c>
      <c r="AP67" s="16">
        <f>+'MATRIZ (A)'!AP67*AP$168</f>
        <v>1893.2788051855746</v>
      </c>
      <c r="AQ67" s="16">
        <f>+'MATRIZ (A)'!AQ67*AQ$168</f>
        <v>240.63400590163269</v>
      </c>
      <c r="AR67" s="16">
        <f>+'MATRIZ (A)'!AR67*AR$168</f>
        <v>205.45735037599187</v>
      </c>
      <c r="AS67" s="16">
        <f>+'MATRIZ (A)'!AS67*AS$168</f>
        <v>119.00704468611005</v>
      </c>
      <c r="AT67" s="16">
        <f>+'MATRIZ (A)'!AT67*AT$168</f>
        <v>172.57133141197843</v>
      </c>
      <c r="AU67" s="16">
        <f>+'MATRIZ (A)'!AU67*AU$168</f>
        <v>5197.4316351612088</v>
      </c>
      <c r="AV67" s="16">
        <f>+'MATRIZ (A)'!AV67*AV$168</f>
        <v>600.40900590850424</v>
      </c>
      <c r="AW67" s="16">
        <f>+'MATRIZ (A)'!AW67*AW$168</f>
        <v>9568.7433997339795</v>
      </c>
      <c r="AX67" s="16">
        <f>+'MATRIZ (A)'!AX67*AX$168</f>
        <v>479.29457874118765</v>
      </c>
      <c r="AY67" s="16">
        <f>+'MATRIZ (A)'!AY67*AY$168</f>
        <v>644.33556519426952</v>
      </c>
      <c r="AZ67" s="16">
        <f>+'MATRIZ (A)'!AZ67*AZ$168</f>
        <v>23.458388268847251</v>
      </c>
      <c r="BA67" s="16">
        <f>+'MATRIZ (A)'!BA67*BA$168</f>
        <v>61.783145081056439</v>
      </c>
      <c r="BB67" s="16">
        <f>+'MATRIZ (A)'!BB67*BB$168</f>
        <v>65.982876090336077</v>
      </c>
      <c r="BC67" s="16">
        <f>+'MATRIZ (A)'!BC67*BC$168</f>
        <v>603.50241202056804</v>
      </c>
      <c r="BD67" s="16">
        <f>+'MATRIZ (A)'!BD67*BD$168</f>
        <v>1261.8982775657494</v>
      </c>
      <c r="BE67" s="16">
        <f>+'MATRIZ (A)'!BE67*BE$168</f>
        <v>1435.1104999451704</v>
      </c>
      <c r="BF67" s="16">
        <f>+'MATRIZ (A)'!BF67*BF$168</f>
        <v>6586.0365773036992</v>
      </c>
      <c r="BG67" s="16">
        <f>+'MATRIZ (A)'!BG67*BG$168</f>
        <v>2069.6436196121158</v>
      </c>
      <c r="BH67" s="16">
        <f>+'MATRIZ (A)'!BH67*BH$168</f>
        <v>3720.1956434607891</v>
      </c>
      <c r="BI67" s="16">
        <f>+'MATRIZ (A)'!BI67*BI$168</f>
        <v>1967.3022387867011</v>
      </c>
      <c r="BJ67" s="16">
        <f>+'MATRIZ (A)'!BJ67*BJ$168</f>
        <v>73.705007364650484</v>
      </c>
      <c r="BK67" s="16">
        <f>+'MATRIZ (A)'!BK67*BK$168</f>
        <v>116.80140297335625</v>
      </c>
      <c r="BL67" s="16">
        <f>+'MATRIZ (A)'!BL67*BL$168</f>
        <v>476.74783683121444</v>
      </c>
      <c r="BM67" s="16">
        <f>+'MATRIZ (A)'!BM67*BM$168</f>
        <v>588.41769340130236</v>
      </c>
      <c r="BN67" s="16">
        <f>+'MATRIZ (A)'!BN67*BN$168</f>
        <v>609.09143694470833</v>
      </c>
      <c r="BO67" s="16">
        <f>+'MATRIZ (A)'!BO67*BO$168</f>
        <v>684.86838725967459</v>
      </c>
      <c r="BP67" s="16">
        <f>+'MATRIZ (A)'!BP67*BP$168</f>
        <v>55.759292216531513</v>
      </c>
      <c r="BQ67" s="16">
        <f>+'MATRIZ (A)'!BQ67*BQ$168</f>
        <v>75.070501752828463</v>
      </c>
      <c r="BR67" s="16">
        <f>+'MATRIZ (A)'!BR67*BR$168</f>
        <v>2260.0602959833718</v>
      </c>
      <c r="BS67" s="16">
        <f>+'MATRIZ (A)'!BS67*BS$168</f>
        <v>61.994564022825692</v>
      </c>
      <c r="BT67" s="16">
        <f>+'MATRIZ (A)'!BT67*BT$168</f>
        <v>1405.737012087767</v>
      </c>
      <c r="BU67" s="16">
        <f>+'MATRIZ (A)'!BU67*BU$168</f>
        <v>6402.3585662007372</v>
      </c>
      <c r="BV67" s="16">
        <f>+'MATRIZ (A)'!BV67*BV$168</f>
        <v>885.56958624765548</v>
      </c>
      <c r="BW67" s="16">
        <f>+'MATRIZ (A)'!BW67*BW$168</f>
        <v>744.61378411027181</v>
      </c>
      <c r="BX67" s="16">
        <f>+'MATRIZ (A)'!BX67*BX$168</f>
        <v>352.64782797861966</v>
      </c>
      <c r="BY67" s="16">
        <f>+'MATRIZ (A)'!BY67*BY$168</f>
        <v>923.8421125829675</v>
      </c>
      <c r="BZ67" s="16">
        <f>+'MATRIZ (A)'!BZ67*BZ$168</f>
        <v>39.029267081233101</v>
      </c>
      <c r="CA67" s="16">
        <f>+'MATRIZ (A)'!CA67*CA$168</f>
        <v>52.489145267604883</v>
      </c>
      <c r="CB67" s="16">
        <f>+'MATRIZ (A)'!CB67*CB$168</f>
        <v>8471.1752566026316</v>
      </c>
      <c r="CC67" s="16">
        <f>+'MATRIZ (A)'!CC67*CC$168</f>
        <v>8638.5601100227068</v>
      </c>
      <c r="CD67" s="16">
        <f>+'MATRIZ (A)'!CD67*CD$168</f>
        <v>168.27718523080955</v>
      </c>
      <c r="CE67" s="16">
        <f>+'MATRIZ (A)'!CE67*CE$168</f>
        <v>3195.9594654510761</v>
      </c>
      <c r="CF67" s="16">
        <f>+'MATRIZ (A)'!CF67*CF$168</f>
        <v>8633.108856644596</v>
      </c>
      <c r="CG67" s="16">
        <f>+'MATRIZ (A)'!CG67*CG$168</f>
        <v>9033.7942873471675</v>
      </c>
      <c r="CH67" s="16">
        <f>+'MATRIZ (A)'!CH67*CH$168</f>
        <v>344.72087978408047</v>
      </c>
      <c r="CI67" s="16">
        <f>+'MATRIZ (A)'!CI67*CI$168</f>
        <v>0.60759044592594058</v>
      </c>
      <c r="CJ67" s="16">
        <f>+'MATRIZ (A)'!CJ67*CJ$168</f>
        <v>66.898289900602109</v>
      </c>
      <c r="CK67" s="16">
        <f>+'MATRIZ (A)'!CK67*CK$168</f>
        <v>42.322690098801111</v>
      </c>
      <c r="CL67" s="16">
        <f>+'MATRIZ (A)'!CL67*CL$168</f>
        <v>325.34835209692886</v>
      </c>
      <c r="CM67" s="16">
        <f>+'MATRIZ (A)'!CM67*CM$168</f>
        <v>49.13235526134757</v>
      </c>
      <c r="CN67" s="16">
        <f>+'MATRIZ (A)'!CN67*CN$168</f>
        <v>119.03974156914093</v>
      </c>
      <c r="CO67" s="16">
        <f>+'MATRIZ (A)'!CO67*CO$168</f>
        <v>299.79933140552453</v>
      </c>
      <c r="CP67" s="16">
        <f>+'MATRIZ (A)'!CP67*CP$168</f>
        <v>25.303739659689434</v>
      </c>
      <c r="CQ67" s="16">
        <f>+'MATRIZ (A)'!CQ67*CQ$168</f>
        <v>1764.2053791759215</v>
      </c>
      <c r="CR67" s="16">
        <f>+'MATRIZ (A)'!CR67*CR$168</f>
        <v>6106.8902917938904</v>
      </c>
      <c r="CS67" s="16">
        <f>+'MATRIZ (A)'!CS67*CS$168</f>
        <v>85.192294960312495</v>
      </c>
      <c r="CT67" s="16">
        <f>+'MATRIZ (A)'!CT67*CT$168</f>
        <v>219.58921327778651</v>
      </c>
      <c r="CU67" s="16">
        <f>+'MATRIZ (A)'!CU67*CU$168</f>
        <v>508.03888972338149</v>
      </c>
      <c r="CV67" s="16">
        <f>+'MATRIZ (A)'!CV67*CV$168</f>
        <v>2.2646068972667943</v>
      </c>
      <c r="CW67" s="16">
        <f>+'MATRIZ (A)'!CW67*CW$168</f>
        <v>131.94153473668061</v>
      </c>
      <c r="CX67" s="16">
        <f>+'MATRIZ (A)'!CX67*CX$168</f>
        <v>23.851173868351204</v>
      </c>
      <c r="CY67" s="16">
        <f>+'MATRIZ (A)'!CY67*CY$168</f>
        <v>7.2589320423703576</v>
      </c>
      <c r="CZ67" s="16">
        <f>+'MATRIZ (A)'!CZ67*CZ$168</f>
        <v>8.4976751850930103</v>
      </c>
      <c r="DA67" s="16">
        <f>+'MATRIZ (A)'!DA67*DA$168</f>
        <v>1726.5632848125831</v>
      </c>
      <c r="DB67" s="16">
        <f>+'MATRIZ (A)'!DB67*DB$168</f>
        <v>42.215871954132595</v>
      </c>
      <c r="DC67" s="16">
        <f>+'MATRIZ (A)'!DC67*DC$168</f>
        <v>47.489365936317142</v>
      </c>
      <c r="DD67" s="16">
        <f>+'MATRIZ (A)'!DD67*DD$168</f>
        <v>141.33483650271327</v>
      </c>
      <c r="DE67" s="16">
        <f>+'MATRIZ (A)'!DE67*DE$168</f>
        <v>785.3344457119814</v>
      </c>
      <c r="DF67" s="16">
        <f>+'MATRIZ (A)'!DF67*DF$168</f>
        <v>89.843593645332206</v>
      </c>
      <c r="DG67" s="16">
        <f>+'MATRIZ (A)'!DG67*DG$168</f>
        <v>104.34159138323318</v>
      </c>
      <c r="DH67" s="16">
        <f>+'MATRIZ (A)'!DH67*DH$168</f>
        <v>214.83605584133241</v>
      </c>
      <c r="DI67" s="16">
        <f>+'MATRIZ (A)'!DI67*DI$168</f>
        <v>586.36231962269028</v>
      </c>
      <c r="DJ67" s="16">
        <f>+'MATRIZ (A)'!DJ67*DJ$168</f>
        <v>152.29626764189214</v>
      </c>
      <c r="DK67" s="16">
        <f>+'MATRIZ (A)'!DK67*DK$168</f>
        <v>57.086887710905451</v>
      </c>
      <c r="DL67" s="16">
        <f>+'MATRIZ (A)'!DL67*DL$168</f>
        <v>240.20664067152077</v>
      </c>
      <c r="DM67" s="16">
        <f>+'MATRIZ (A)'!DM67*DM$168</f>
        <v>0.65160062777600603</v>
      </c>
      <c r="DN67" s="16">
        <f>+'MATRIZ (A)'!DN67*DN$168</f>
        <v>2.3784551680500501</v>
      </c>
      <c r="DO67" s="16">
        <f>+'MATRIZ (A)'!DO67*DO$168</f>
        <v>24.304810461185564</v>
      </c>
      <c r="DP67" s="16">
        <f>+'MATRIZ (A)'!DP67*DP$168</f>
        <v>30.679622416832149</v>
      </c>
      <c r="DQ67" s="16">
        <f>+'MATRIZ (A)'!DQ67*DQ$168</f>
        <v>333.99420311630018</v>
      </c>
      <c r="DR67" s="16">
        <f>+'MATRIZ (A)'!DR67*DR$168</f>
        <v>128.71060359453961</v>
      </c>
      <c r="DS67" s="16">
        <f>+'MATRIZ (A)'!DS67*DS$168</f>
        <v>498.87629461106081</v>
      </c>
      <c r="DT67" s="16">
        <f>+'MATRIZ (A)'!DT67*DT$168</f>
        <v>140.39823300989812</v>
      </c>
      <c r="DU67" s="16">
        <f>+'MATRIZ (A)'!DU67*DU$168</f>
        <v>0.56692898411531123</v>
      </c>
      <c r="DV67" s="16">
        <f>+'MATRIZ (A)'!DV67*DV$168</f>
        <v>810.3347951191738</v>
      </c>
      <c r="DW67" s="16">
        <f>+'MATRIZ (A)'!DW67*DW$168</f>
        <v>2083.3894744805957</v>
      </c>
      <c r="DX67" s="16">
        <f>+'MATRIZ (A)'!DX67*DX$168</f>
        <v>107.04054062558259</v>
      </c>
      <c r="DY67" s="16">
        <f>+'MATRIZ (A)'!DY67*DY$168</f>
        <v>17.970602639083811</v>
      </c>
      <c r="DZ67" s="16">
        <f>+'MATRIZ (A)'!DZ67*DZ$168</f>
        <v>7.3193692493036346</v>
      </c>
      <c r="EA67" s="16">
        <f>+'MATRIZ (A)'!EA67*EA$168</f>
        <v>108.17991616466814</v>
      </c>
      <c r="EB67" s="16">
        <f>+'MATRIZ (A)'!EB67*EB$168</f>
        <v>144.98261210577417</v>
      </c>
      <c r="EC67" s="16">
        <f>+'MATRIZ (A)'!EC67*EC$168</f>
        <v>84.784465373032191</v>
      </c>
      <c r="ED67" s="16">
        <f>+'MATRIZ (A)'!ED67*ED$168</f>
        <v>54.694204955313317</v>
      </c>
      <c r="EE67" s="16">
        <f>+'MATRIZ (A)'!EE67*EE$168</f>
        <v>169.03197642739471</v>
      </c>
      <c r="EF67" s="16">
        <f>+'MATRIZ (A)'!EF67*EF$168</f>
        <v>2.4528441283146205</v>
      </c>
      <c r="EG67" s="16">
        <f>+'MATRIZ (A)'!EG67*EG$168</f>
        <v>18.420006662205001</v>
      </c>
      <c r="EH67" s="16">
        <f>+'MATRIZ (A)'!EH67*EH$168</f>
        <v>0</v>
      </c>
      <c r="EI67" s="18">
        <f t="shared" si="0"/>
        <v>132027.17259924434</v>
      </c>
      <c r="EJ67" s="20">
        <f>+'MATRIZ (I-A) INVERSA'!HY67</f>
        <v>46294.926380616103</v>
      </c>
      <c r="EK67" s="20">
        <f>+'MATRIZ (I-A) INVERSA'!HZ67</f>
        <v>0</v>
      </c>
      <c r="EL67" s="20">
        <f>+'MATRIZ (I-A) INVERSA'!IA67</f>
        <v>0</v>
      </c>
      <c r="EM67" s="20">
        <f>+'MATRIZ (I-A) INVERSA'!IB67</f>
        <v>0</v>
      </c>
      <c r="EN67" s="20">
        <f>+'MATRIZ (I-A) INVERSA'!IC67</f>
        <v>0</v>
      </c>
      <c r="EO67" s="20">
        <f>+'MATRIZ (I-A) INVERSA'!ID67</f>
        <v>0</v>
      </c>
      <c r="EP67" s="20">
        <f>+'MATRIZ (I-A) INVERSA'!IE67</f>
        <v>0</v>
      </c>
      <c r="EQ67" s="20">
        <f>+'MATRIZ (I-A) INVERSA'!IF67</f>
        <v>0</v>
      </c>
      <c r="ER67" s="20">
        <f>+'MATRIZ (I-A) INVERSA'!IG67</f>
        <v>0</v>
      </c>
      <c r="ES67" s="20">
        <f>+'MATRIZ (I-A) INVERSA'!IH67</f>
        <v>0</v>
      </c>
      <c r="ET67" s="20">
        <f>+'MATRIZ (I-A) INVERSA'!II67</f>
        <v>0</v>
      </c>
      <c r="EU67" s="20">
        <f>+'MATRIZ (I-A) INVERSA'!IJ67</f>
        <v>121.48951495926129</v>
      </c>
      <c r="EV67" s="20">
        <f>+'MATRIZ (I-A) INVERSA'!IK67</f>
        <v>51015.961910782615</v>
      </c>
      <c r="EW67" s="20">
        <f>+'MATRIZ (I-A) INVERSA'!IL67</f>
        <v>65.072153109639046</v>
      </c>
      <c r="EX67" s="20">
        <f>+'MATRIZ (I-A) INVERSA'!IM67</f>
        <v>184689.23678559659</v>
      </c>
      <c r="EY67" s="20">
        <f>+'MATRIZ (I-A) INVERSA'!IN67</f>
        <v>0</v>
      </c>
      <c r="EZ67" s="20">
        <f>+'MATRIZ (I-A) INVERSA'!IO67</f>
        <v>0</v>
      </c>
      <c r="FA67" s="20">
        <f>+'MATRIZ (I-A) INVERSA'!IP67</f>
        <v>0</v>
      </c>
      <c r="FB67" s="20">
        <f>+'MATRIZ (I-A) INVERSA'!IQ67</f>
        <v>0</v>
      </c>
      <c r="FC67" s="20">
        <f>+'MATRIZ (I-A) INVERSA'!IR67</f>
        <v>0</v>
      </c>
      <c r="FD67" s="20">
        <f>+'MATRIZ (I-A) INVERSA'!IS67</f>
        <v>0</v>
      </c>
      <c r="FE67" s="20">
        <f>+'MATRIZ (I-A) INVERSA'!IT67</f>
        <v>0</v>
      </c>
      <c r="FF67" s="20">
        <f>+'MATRIZ (I-A) INVERSA'!IU67</f>
        <v>0</v>
      </c>
      <c r="FG67" s="18">
        <f t="shared" si="2"/>
        <v>282186.68674506422</v>
      </c>
      <c r="FH67" s="17">
        <f t="shared" si="1"/>
        <v>414213.85934430856</v>
      </c>
      <c r="FI67" s="28"/>
      <c r="FJ67" s="17">
        <v>414213.85934430902</v>
      </c>
      <c r="FK67" s="48">
        <f t="shared" si="3"/>
        <v>-4.6566128730773926E-10</v>
      </c>
      <c r="FM67" s="46">
        <f>+IFERROR((FH67/'MIP 2017'!FH67*100-100),0)</f>
        <v>0.20764419418269142</v>
      </c>
      <c r="FP67" s="15">
        <f t="shared" si="4"/>
        <v>0</v>
      </c>
      <c r="FQ67" s="15">
        <f t="shared" si="5"/>
        <v>0</v>
      </c>
      <c r="FR67" s="15">
        <f t="shared" si="6"/>
        <v>0</v>
      </c>
    </row>
    <row r="68" spans="1:174" s="7" customFormat="1" ht="21.95" customHeight="1" thickBot="1" x14ac:dyDescent="0.25">
      <c r="A68" s="137" t="s">
        <v>187</v>
      </c>
      <c r="B68" s="138" t="s">
        <v>189</v>
      </c>
      <c r="C68" s="16">
        <f>+'MATRIZ (A)'!C68*C$168</f>
        <v>9.2294637110203775E-2</v>
      </c>
      <c r="D68" s="16">
        <f>+'MATRIZ (A)'!D68*D$168</f>
        <v>1.2380012317376454E-2</v>
      </c>
      <c r="E68" s="16">
        <f>+'MATRIZ (A)'!E68*E$168</f>
        <v>4.4278303811132166E-2</v>
      </c>
      <c r="F68" s="16">
        <f>+'MATRIZ (A)'!F68*F$168</f>
        <v>0.65443296170485099</v>
      </c>
      <c r="G68" s="16">
        <f>+'MATRIZ (A)'!G68*G$168</f>
        <v>1.5851446682862604</v>
      </c>
      <c r="H68" s="16">
        <f>+'MATRIZ (A)'!H68*H$168</f>
        <v>0.23156451110288909</v>
      </c>
      <c r="I68" s="16">
        <f>+'MATRIZ (A)'!I68*I$168</f>
        <v>7.3852213733611755E-2</v>
      </c>
      <c r="J68" s="16">
        <f>+'MATRIZ (A)'!J68*J$168</f>
        <v>0.69410106459224652</v>
      </c>
      <c r="K68" s="16">
        <f>+'MATRIZ (A)'!K68*K$168</f>
        <v>0.61769179442451239</v>
      </c>
      <c r="L68" s="16">
        <f>+'MATRIZ (A)'!L68*L$168</f>
        <v>0.81933913312176909</v>
      </c>
      <c r="M68" s="16">
        <f>+'MATRIZ (A)'!M68*M$168</f>
        <v>0.81839683332377833</v>
      </c>
      <c r="N68" s="16">
        <f>+'MATRIZ (A)'!N68*N$168</f>
        <v>16.047784635640618</v>
      </c>
      <c r="O68" s="16">
        <f>+'MATRIZ (A)'!O68*O$168</f>
        <v>4.80853727899171</v>
      </c>
      <c r="P68" s="16">
        <f>+'MATRIZ (A)'!P68*P$168</f>
        <v>12.417894842320973</v>
      </c>
      <c r="Q68" s="16">
        <f>+'MATRIZ (A)'!Q68*Q$168</f>
        <v>0.16472232913137747</v>
      </c>
      <c r="R68" s="16">
        <f>+'MATRIZ (A)'!R68*R$168</f>
        <v>33.179235562789025</v>
      </c>
      <c r="S68" s="16">
        <f>+'MATRIZ (A)'!S68*S$168</f>
        <v>0.68320908636119548</v>
      </c>
      <c r="T68" s="16">
        <f>+'MATRIZ (A)'!T68*T$168</f>
        <v>1.5156561813468452</v>
      </c>
      <c r="U68" s="16">
        <f>+'MATRIZ (A)'!U68*U$168</f>
        <v>12.323504163112073</v>
      </c>
      <c r="V68" s="16">
        <f>+'MATRIZ (A)'!V68*V$168</f>
        <v>0.15403629867870899</v>
      </c>
      <c r="W68" s="16">
        <f>+'MATRIZ (A)'!W68*W$168</f>
        <v>55.234063580836512</v>
      </c>
      <c r="X68" s="16">
        <f>+'MATRIZ (A)'!X68*X$168</f>
        <v>203.88369797590141</v>
      </c>
      <c r="Y68" s="16">
        <f>+'MATRIZ (A)'!Y68*Y$168</f>
        <v>1.8086521938426512</v>
      </c>
      <c r="Z68" s="16">
        <f>+'MATRIZ (A)'!Z68*Z$168</f>
        <v>6.2276614443504554</v>
      </c>
      <c r="AA68" s="16">
        <f>+'MATRIZ (A)'!AA68*AA$168</f>
        <v>0.31733334831733206</v>
      </c>
      <c r="AB68" s="16">
        <f>+'MATRIZ (A)'!AB68*AB$168</f>
        <v>3.3645510732305861</v>
      </c>
      <c r="AC68" s="16">
        <f>+'MATRIZ (A)'!AC68*AC$168</f>
        <v>0.15362380233697212</v>
      </c>
      <c r="AD68" s="16">
        <f>+'MATRIZ (A)'!AD68*AD$168</f>
        <v>12.3274339197354</v>
      </c>
      <c r="AE68" s="16">
        <f>+'MATRIZ (A)'!AE68*AE$168</f>
        <v>5.3620944382502902</v>
      </c>
      <c r="AF68" s="16">
        <f>+'MATRIZ (A)'!AF68*AF$168</f>
        <v>19.673165462074348</v>
      </c>
      <c r="AG68" s="16">
        <f>+'MATRIZ (A)'!AG68*AG$168</f>
        <v>5.5077059651679908E-4</v>
      </c>
      <c r="AH68" s="16">
        <f>+'MATRIZ (A)'!AH68*AH$168</f>
        <v>1.2175231517973055</v>
      </c>
      <c r="AI68" s="16">
        <f>+'MATRIZ (A)'!AI68*AI$168</f>
        <v>6.9961772454344207</v>
      </c>
      <c r="AJ68" s="16">
        <f>+'MATRIZ (A)'!AJ68*AJ$168</f>
        <v>10.330271685728421</v>
      </c>
      <c r="AK68" s="16">
        <f>+'MATRIZ (A)'!AK68*AK$168</f>
        <v>7.6831095930895126</v>
      </c>
      <c r="AL68" s="16">
        <f>+'MATRIZ (A)'!AL68*AL$168</f>
        <v>15.343305114300765</v>
      </c>
      <c r="AM68" s="16">
        <f>+'MATRIZ (A)'!AM68*AM$168</f>
        <v>31.163710390263557</v>
      </c>
      <c r="AN68" s="16">
        <f>+'MATRIZ (A)'!AN68*AN$168</f>
        <v>1.078873566388161</v>
      </c>
      <c r="AO68" s="16">
        <f>+'MATRIZ (A)'!AO68*AO$168</f>
        <v>9.0756585914862704</v>
      </c>
      <c r="AP68" s="16">
        <f>+'MATRIZ (A)'!AP68*AP$168</f>
        <v>98.107328229323798</v>
      </c>
      <c r="AQ68" s="16">
        <f>+'MATRIZ (A)'!AQ68*AQ$168</f>
        <v>3.5257960628203109</v>
      </c>
      <c r="AR68" s="16">
        <f>+'MATRIZ (A)'!AR68*AR$168</f>
        <v>0.74408561759680658</v>
      </c>
      <c r="AS68" s="16">
        <f>+'MATRIZ (A)'!AS68*AS$168</f>
        <v>11.358678829315743</v>
      </c>
      <c r="AT68" s="16">
        <f>+'MATRIZ (A)'!AT68*AT$168</f>
        <v>0.41493852071254789</v>
      </c>
      <c r="AU68" s="16">
        <f>+'MATRIZ (A)'!AU68*AU$168</f>
        <v>16.275744160580953</v>
      </c>
      <c r="AV68" s="16">
        <f>+'MATRIZ (A)'!AV68*AV$168</f>
        <v>5.3647820055828799</v>
      </c>
      <c r="AW68" s="16">
        <f>+'MATRIZ (A)'!AW68*AW$168</f>
        <v>10.370313152263853</v>
      </c>
      <c r="AX68" s="16">
        <f>+'MATRIZ (A)'!AX68*AX$168</f>
        <v>53.86207086507342</v>
      </c>
      <c r="AY68" s="16">
        <f>+'MATRIZ (A)'!AY68*AY$168</f>
        <v>7.646612584936114</v>
      </c>
      <c r="AZ68" s="16">
        <f>+'MATRIZ (A)'!AZ68*AZ$168</f>
        <v>1.8825302145571758</v>
      </c>
      <c r="BA68" s="16">
        <f>+'MATRIZ (A)'!BA68*BA$168</f>
        <v>1.1944513228020166</v>
      </c>
      <c r="BB68" s="16">
        <f>+'MATRIZ (A)'!BB68*BB$168</f>
        <v>266.059008836994</v>
      </c>
      <c r="BC68" s="16">
        <f>+'MATRIZ (A)'!BC68*BC$168</f>
        <v>381.52033106067245</v>
      </c>
      <c r="BD68" s="16">
        <f>+'MATRIZ (A)'!BD68*BD$168</f>
        <v>2441.1299502295979</v>
      </c>
      <c r="BE68" s="16">
        <f>+'MATRIZ (A)'!BE68*BE$168</f>
        <v>62.098913789772695</v>
      </c>
      <c r="BF68" s="16">
        <f>+'MATRIZ (A)'!BF68*BF$168</f>
        <v>2895.2704050271423</v>
      </c>
      <c r="BG68" s="16">
        <f>+'MATRIZ (A)'!BG68*BG$168</f>
        <v>6649.5280207386004</v>
      </c>
      <c r="BH68" s="16">
        <f>+'MATRIZ (A)'!BH68*BH$168</f>
        <v>175.70339418626594</v>
      </c>
      <c r="BI68" s="16">
        <f>+'MATRIZ (A)'!BI68*BI$168</f>
        <v>88.175595087285416</v>
      </c>
      <c r="BJ68" s="16">
        <f>+'MATRIZ (A)'!BJ68*BJ$168</f>
        <v>4253.6802213219444</v>
      </c>
      <c r="BK68" s="16">
        <f>+'MATRIZ (A)'!BK68*BK$168</f>
        <v>3.9157205517283025</v>
      </c>
      <c r="BL68" s="16">
        <f>+'MATRIZ (A)'!BL68*BL$168</f>
        <v>430.84180270266114</v>
      </c>
      <c r="BM68" s="16">
        <f>+'MATRIZ (A)'!BM68*BM$168</f>
        <v>116.59817963693588</v>
      </c>
      <c r="BN68" s="16">
        <f>+'MATRIZ (A)'!BN68*BN$168</f>
        <v>209.21720673177001</v>
      </c>
      <c r="BO68" s="16">
        <f>+'MATRIZ (A)'!BO68*BO$168</f>
        <v>2951.0107598842101</v>
      </c>
      <c r="BP68" s="16">
        <f>+'MATRIZ (A)'!BP68*BP$168</f>
        <v>4.3350000267639004</v>
      </c>
      <c r="BQ68" s="16">
        <f>+'MATRIZ (A)'!BQ68*BQ$168</f>
        <v>4.2270549654617167</v>
      </c>
      <c r="BR68" s="16">
        <f>+'MATRIZ (A)'!BR68*BR$168</f>
        <v>289.18312455668234</v>
      </c>
      <c r="BS68" s="16">
        <f>+'MATRIZ (A)'!BS68*BS$168</f>
        <v>105.3207512065607</v>
      </c>
      <c r="BT68" s="16">
        <f>+'MATRIZ (A)'!BT68*BT$168</f>
        <v>4825.172839040918</v>
      </c>
      <c r="BU68" s="16">
        <f>+'MATRIZ (A)'!BU68*BU$168</f>
        <v>101.98982220591208</v>
      </c>
      <c r="BV68" s="16">
        <f>+'MATRIZ (A)'!BV68*BV$168</f>
        <v>1041.9167050027188</v>
      </c>
      <c r="BW68" s="16">
        <f>+'MATRIZ (A)'!BW68*BW$168</f>
        <v>125.86372014864649</v>
      </c>
      <c r="BX68" s="16">
        <f>+'MATRIZ (A)'!BX68*BX$168</f>
        <v>102.1978262252173</v>
      </c>
      <c r="BY68" s="16">
        <f>+'MATRIZ (A)'!BY68*BY$168</f>
        <v>84.121783712992283</v>
      </c>
      <c r="BZ68" s="16">
        <f>+'MATRIZ (A)'!BZ68*BZ$168</f>
        <v>3.3686673483588505</v>
      </c>
      <c r="CA68" s="16">
        <f>+'MATRIZ (A)'!CA68*CA$168</f>
        <v>27.544604807739766</v>
      </c>
      <c r="CB68" s="16">
        <f>+'MATRIZ (A)'!CB68*CB$168</f>
        <v>13619.650540955545</v>
      </c>
      <c r="CC68" s="16">
        <f>+'MATRIZ (A)'!CC68*CC$168</f>
        <v>6648.3408017125876</v>
      </c>
      <c r="CD68" s="16">
        <f>+'MATRIZ (A)'!CD68*CD$168</f>
        <v>377.89525304551142</v>
      </c>
      <c r="CE68" s="16">
        <f>+'MATRIZ (A)'!CE68*CE$168</f>
        <v>3329.0530056756484</v>
      </c>
      <c r="CF68" s="16">
        <f>+'MATRIZ (A)'!CF68*CF$168</f>
        <v>4441.1845675743198</v>
      </c>
      <c r="CG68" s="16">
        <f>+'MATRIZ (A)'!CG68*CG$168</f>
        <v>1398.9057938952167</v>
      </c>
      <c r="CH68" s="16">
        <f>+'MATRIZ (A)'!CH68*CH$168</f>
        <v>15544.909045031116</v>
      </c>
      <c r="CI68" s="16">
        <f>+'MATRIZ (A)'!CI68*CI$168</f>
        <v>0.35355644497342459</v>
      </c>
      <c r="CJ68" s="16">
        <f>+'MATRIZ (A)'!CJ68*CJ$168</f>
        <v>6.556196326837167</v>
      </c>
      <c r="CK68" s="16">
        <f>+'MATRIZ (A)'!CK68*CK$168</f>
        <v>5.1411258413284235</v>
      </c>
      <c r="CL68" s="16">
        <f>+'MATRIZ (A)'!CL68*CL$168</f>
        <v>20.883395276364851</v>
      </c>
      <c r="CM68" s="16">
        <f>+'MATRIZ (A)'!CM68*CM$168</f>
        <v>2.7911486056458936</v>
      </c>
      <c r="CN68" s="16">
        <f>+'MATRIZ (A)'!CN68*CN$168</f>
        <v>16.717431530879434</v>
      </c>
      <c r="CO68" s="16">
        <f>+'MATRIZ (A)'!CO68*CO$168</f>
        <v>53.528802554567378</v>
      </c>
      <c r="CP68" s="16">
        <f>+'MATRIZ (A)'!CP68*CP$168</f>
        <v>50.159917323311227</v>
      </c>
      <c r="CQ68" s="16">
        <f>+'MATRIZ (A)'!CQ68*CQ$168</f>
        <v>136.29314023229668</v>
      </c>
      <c r="CR68" s="16">
        <f>+'MATRIZ (A)'!CR68*CR$168</f>
        <v>34.812858912091038</v>
      </c>
      <c r="CS68" s="16">
        <f>+'MATRIZ (A)'!CS68*CS$168</f>
        <v>19.056688447453169</v>
      </c>
      <c r="CT68" s="16">
        <f>+'MATRIZ (A)'!CT68*CT$168</f>
        <v>49.560813327025691</v>
      </c>
      <c r="CU68" s="16">
        <f>+'MATRIZ (A)'!CU68*CU$168</f>
        <v>633.28283571027498</v>
      </c>
      <c r="CV68" s="16">
        <f>+'MATRIZ (A)'!CV68*CV$168</f>
        <v>10.538443978980236</v>
      </c>
      <c r="CW68" s="16">
        <f>+'MATRIZ (A)'!CW68*CW$168</f>
        <v>84.332993908390932</v>
      </c>
      <c r="CX68" s="16">
        <f>+'MATRIZ (A)'!CX68*CX$168</f>
        <v>0.76081497956244415</v>
      </c>
      <c r="CY68" s="16">
        <f>+'MATRIZ (A)'!CY68*CY$168</f>
        <v>3.0934686502483233</v>
      </c>
      <c r="CZ68" s="16">
        <f>+'MATRIZ (A)'!CZ68*CZ$168</f>
        <v>19.743103070960448</v>
      </c>
      <c r="DA68" s="16">
        <f>+'MATRIZ (A)'!DA68*DA$168</f>
        <v>12442.982061508264</v>
      </c>
      <c r="DB68" s="16">
        <f>+'MATRIZ (A)'!DB68*DB$168</f>
        <v>112.88559885509322</v>
      </c>
      <c r="DC68" s="16">
        <f>+'MATRIZ (A)'!DC68*DC$168</f>
        <v>17.453044793192689</v>
      </c>
      <c r="DD68" s="16">
        <f>+'MATRIZ (A)'!DD68*DD$168</f>
        <v>95.873444456252201</v>
      </c>
      <c r="DE68" s="16">
        <f>+'MATRIZ (A)'!DE68*DE$168</f>
        <v>560.51695979967008</v>
      </c>
      <c r="DF68" s="16">
        <f>+'MATRIZ (A)'!DF68*DF$168</f>
        <v>41.813386683676796</v>
      </c>
      <c r="DG68" s="16">
        <f>+'MATRIZ (A)'!DG68*DG$168</f>
        <v>395.99846686642758</v>
      </c>
      <c r="DH68" s="16">
        <f>+'MATRIZ (A)'!DH68*DH$168</f>
        <v>68.543521806513155</v>
      </c>
      <c r="DI68" s="16">
        <f>+'MATRIZ (A)'!DI68*DI$168</f>
        <v>0.46878823017745391</v>
      </c>
      <c r="DJ68" s="16">
        <f>+'MATRIZ (A)'!DJ68*DJ$168</f>
        <v>14.333338041607346</v>
      </c>
      <c r="DK68" s="16">
        <f>+'MATRIZ (A)'!DK68*DK$168</f>
        <v>2.2834648321093587</v>
      </c>
      <c r="DL68" s="16">
        <f>+'MATRIZ (A)'!DL68*DL$168</f>
        <v>10.743933610422832</v>
      </c>
      <c r="DM68" s="16">
        <f>+'MATRIZ (A)'!DM68*DM$168</f>
        <v>9.7830897363767894E-4</v>
      </c>
      <c r="DN68" s="16">
        <f>+'MATRIZ (A)'!DN68*DN$168</f>
        <v>0.41968396093278709</v>
      </c>
      <c r="DO68" s="16">
        <f>+'MATRIZ (A)'!DO68*DO$168</f>
        <v>78.034073959464394</v>
      </c>
      <c r="DP68" s="16">
        <f>+'MATRIZ (A)'!DP68*DP$168</f>
        <v>1.6976396161666076</v>
      </c>
      <c r="DQ68" s="16">
        <f>+'MATRIZ (A)'!DQ68*DQ$168</f>
        <v>2.1078598430004791</v>
      </c>
      <c r="DR68" s="16">
        <f>+'MATRIZ (A)'!DR68*DR$168</f>
        <v>117.6473757397203</v>
      </c>
      <c r="DS68" s="16">
        <f>+'MATRIZ (A)'!DS68*DS$168</f>
        <v>844.00608833773435</v>
      </c>
      <c r="DT68" s="16">
        <f>+'MATRIZ (A)'!DT68*DT$168</f>
        <v>353.315701685048</v>
      </c>
      <c r="DU68" s="16">
        <f>+'MATRIZ (A)'!DU68*DU$168</f>
        <v>42.267193682628189</v>
      </c>
      <c r="DV68" s="16">
        <f>+'MATRIZ (A)'!DV68*DV$168</f>
        <v>2096.9098504360486</v>
      </c>
      <c r="DW68" s="16">
        <f>+'MATRIZ (A)'!DW68*DW$168</f>
        <v>1637.0963462290131</v>
      </c>
      <c r="DX68" s="16">
        <f>+'MATRIZ (A)'!DX68*DX$168</f>
        <v>782.19628507027551</v>
      </c>
      <c r="DY68" s="16">
        <f>+'MATRIZ (A)'!DY68*DY$168</f>
        <v>153.52989721963112</v>
      </c>
      <c r="DZ68" s="16">
        <f>+'MATRIZ (A)'!DZ68*DZ$168</f>
        <v>27.472211347670815</v>
      </c>
      <c r="EA68" s="16">
        <f>+'MATRIZ (A)'!EA68*EA$168</f>
        <v>67.557689593748293</v>
      </c>
      <c r="EB68" s="16">
        <f>+'MATRIZ (A)'!EB68*EB$168</f>
        <v>55.621884471431969</v>
      </c>
      <c r="EC68" s="16">
        <f>+'MATRIZ (A)'!EC68*EC$168</f>
        <v>40.17380550777402</v>
      </c>
      <c r="ED68" s="16">
        <f>+'MATRIZ (A)'!ED68*ED$168</f>
        <v>0.59925465711870407</v>
      </c>
      <c r="EE68" s="16">
        <f>+'MATRIZ (A)'!EE68*EE$168</f>
        <v>888.3725212689933</v>
      </c>
      <c r="EF68" s="16">
        <f>+'MATRIZ (A)'!EF68*EF$168</f>
        <v>7.5056737039054786</v>
      </c>
      <c r="EG68" s="16">
        <f>+'MATRIZ (A)'!EG68*EG$168</f>
        <v>20.591480700835859</v>
      </c>
      <c r="EH68" s="16">
        <f>+'MATRIZ (A)'!EH68*EH$168</f>
        <v>0</v>
      </c>
      <c r="EI68" s="18">
        <f t="shared" si="0"/>
        <v>95817.483502293602</v>
      </c>
      <c r="EJ68" s="20">
        <f>+'MATRIZ (I-A) INVERSA'!HY68</f>
        <v>6735.699317175875</v>
      </c>
      <c r="EK68" s="20">
        <f>+'MATRIZ (I-A) INVERSA'!HZ68</f>
        <v>0</v>
      </c>
      <c r="EL68" s="20">
        <f>+'MATRIZ (I-A) INVERSA'!IA68</f>
        <v>0</v>
      </c>
      <c r="EM68" s="20">
        <f>+'MATRIZ (I-A) INVERSA'!IB68</f>
        <v>0</v>
      </c>
      <c r="EN68" s="20">
        <f>+'MATRIZ (I-A) INVERSA'!IC68</f>
        <v>0</v>
      </c>
      <c r="EO68" s="20">
        <f>+'MATRIZ (I-A) INVERSA'!ID68</f>
        <v>0</v>
      </c>
      <c r="EP68" s="20">
        <f>+'MATRIZ (I-A) INVERSA'!IE68</f>
        <v>0</v>
      </c>
      <c r="EQ68" s="20">
        <f>+'MATRIZ (I-A) INVERSA'!IF68</f>
        <v>0</v>
      </c>
      <c r="ER68" s="20">
        <f>+'MATRIZ (I-A) INVERSA'!IG68</f>
        <v>0</v>
      </c>
      <c r="ES68" s="20">
        <f>+'MATRIZ (I-A) INVERSA'!IH68</f>
        <v>0</v>
      </c>
      <c r="ET68" s="20">
        <f>+'MATRIZ (I-A) INVERSA'!II68</f>
        <v>0</v>
      </c>
      <c r="EU68" s="20">
        <f>+'MATRIZ (I-A) INVERSA'!IJ68</f>
        <v>15.799319331622383</v>
      </c>
      <c r="EV68" s="20">
        <f>+'MATRIZ (I-A) INVERSA'!IK68</f>
        <v>2184.3972726834149</v>
      </c>
      <c r="EW68" s="20">
        <f>+'MATRIZ (I-A) INVERSA'!IL68</f>
        <v>13.750120976671729</v>
      </c>
      <c r="EX68" s="20">
        <f>+'MATRIZ (I-A) INVERSA'!IM68</f>
        <v>61633.72979408237</v>
      </c>
      <c r="EY68" s="20">
        <f>+'MATRIZ (I-A) INVERSA'!IN68</f>
        <v>0</v>
      </c>
      <c r="EZ68" s="20">
        <f>+'MATRIZ (I-A) INVERSA'!IO68</f>
        <v>0</v>
      </c>
      <c r="FA68" s="20">
        <f>+'MATRIZ (I-A) INVERSA'!IP68</f>
        <v>0</v>
      </c>
      <c r="FB68" s="20">
        <f>+'MATRIZ (I-A) INVERSA'!IQ68</f>
        <v>0</v>
      </c>
      <c r="FC68" s="20">
        <f>+'MATRIZ (I-A) INVERSA'!IR68</f>
        <v>0</v>
      </c>
      <c r="FD68" s="20">
        <f>+'MATRIZ (I-A) INVERSA'!IS68</f>
        <v>0</v>
      </c>
      <c r="FE68" s="20">
        <f>+'MATRIZ (I-A) INVERSA'!IT68</f>
        <v>0</v>
      </c>
      <c r="FF68" s="20">
        <f>+'MATRIZ (I-A) INVERSA'!IU68</f>
        <v>0</v>
      </c>
      <c r="FG68" s="18">
        <f t="shared" si="2"/>
        <v>70583.375824249961</v>
      </c>
      <c r="FH68" s="17">
        <f t="shared" si="1"/>
        <v>166400.85932654358</v>
      </c>
      <c r="FI68" s="28"/>
      <c r="FJ68" s="17">
        <v>166400.85932654384</v>
      </c>
      <c r="FK68" s="48">
        <f t="shared" si="3"/>
        <v>-2.6193447411060333E-10</v>
      </c>
      <c r="FM68" s="46">
        <f>+IFERROR((FH68/'MIP 2017'!FH68*100-100),0)</f>
        <v>0.2131009170600322</v>
      </c>
      <c r="FP68" s="15">
        <f t="shared" si="4"/>
        <v>0</v>
      </c>
      <c r="FQ68" s="15">
        <f t="shared" si="5"/>
        <v>0</v>
      </c>
      <c r="FR68" s="15">
        <f t="shared" si="6"/>
        <v>0</v>
      </c>
    </row>
    <row r="69" spans="1:174" s="7" customFormat="1" ht="21.95" customHeight="1" thickBot="1" x14ac:dyDescent="0.25">
      <c r="A69" s="137" t="s">
        <v>188</v>
      </c>
      <c r="B69" s="138" t="s">
        <v>190</v>
      </c>
      <c r="C69" s="16">
        <f>+'MATRIZ (A)'!C69*C$168</f>
        <v>5.3355156161331889</v>
      </c>
      <c r="D69" s="16">
        <f>+'MATRIZ (A)'!D69*D$168</f>
        <v>0.89820877318592629</v>
      </c>
      <c r="E69" s="16">
        <f>+'MATRIZ (A)'!E69*E$168</f>
        <v>3.0052722874583315</v>
      </c>
      <c r="F69" s="16">
        <f>+'MATRIZ (A)'!F69*F$168</f>
        <v>50.550511328143472</v>
      </c>
      <c r="G69" s="16">
        <f>+'MATRIZ (A)'!G69*G$168</f>
        <v>14.714561507833592</v>
      </c>
      <c r="H69" s="16">
        <f>+'MATRIZ (A)'!H69*H$168</f>
        <v>9.6734934835096844</v>
      </c>
      <c r="I69" s="16">
        <f>+'MATRIZ (A)'!I69*I$168</f>
        <v>7.9875074892514926</v>
      </c>
      <c r="J69" s="16">
        <f>+'MATRIZ (A)'!J69*J$168</f>
        <v>28.154133248204019</v>
      </c>
      <c r="K69" s="16">
        <f>+'MATRIZ (A)'!K69*K$168</f>
        <v>29.075938000689909</v>
      </c>
      <c r="L69" s="16">
        <f>+'MATRIZ (A)'!L69*L$168</f>
        <v>46.807921596654204</v>
      </c>
      <c r="M69" s="16">
        <f>+'MATRIZ (A)'!M69*M$168</f>
        <v>29.182792151313258</v>
      </c>
      <c r="N69" s="16">
        <f>+'MATRIZ (A)'!N69*N$168</f>
        <v>10.620257477572265</v>
      </c>
      <c r="O69" s="16">
        <f>+'MATRIZ (A)'!O69*O$168</f>
        <v>16.02560072762439</v>
      </c>
      <c r="P69" s="16">
        <f>+'MATRIZ (A)'!P69*P$168</f>
        <v>132.49371558817842</v>
      </c>
      <c r="Q69" s="16">
        <f>+'MATRIZ (A)'!Q69*Q$168</f>
        <v>10.593248216786332</v>
      </c>
      <c r="R69" s="16">
        <f>+'MATRIZ (A)'!R69*R$168</f>
        <v>230.83820752461634</v>
      </c>
      <c r="S69" s="16">
        <f>+'MATRIZ (A)'!S69*S$168</f>
        <v>51.69140180772699</v>
      </c>
      <c r="T69" s="16">
        <f>+'MATRIZ (A)'!T69*T$168</f>
        <v>94.320447178245487</v>
      </c>
      <c r="U69" s="16">
        <f>+'MATRIZ (A)'!U69*U$168</f>
        <v>56.65325459731725</v>
      </c>
      <c r="V69" s="16">
        <f>+'MATRIZ (A)'!V69*V$168</f>
        <v>6.9177847221323283</v>
      </c>
      <c r="W69" s="16">
        <f>+'MATRIZ (A)'!W69*W$168</f>
        <v>39.615077402166527</v>
      </c>
      <c r="X69" s="16">
        <f>+'MATRIZ (A)'!X69*X$168</f>
        <v>116.59875617009841</v>
      </c>
      <c r="Y69" s="16">
        <f>+'MATRIZ (A)'!Y69*Y$168</f>
        <v>19.648483317669342</v>
      </c>
      <c r="Z69" s="16">
        <f>+'MATRIZ (A)'!Z69*Z$168</f>
        <v>117.41798048150315</v>
      </c>
      <c r="AA69" s="16">
        <f>+'MATRIZ (A)'!AA69*AA$168</f>
        <v>4.450899285488183</v>
      </c>
      <c r="AB69" s="16">
        <f>+'MATRIZ (A)'!AB69*AB$168</f>
        <v>36.207846490737616</v>
      </c>
      <c r="AC69" s="16">
        <f>+'MATRIZ (A)'!AC69*AC$168</f>
        <v>3.1843380151422145</v>
      </c>
      <c r="AD69" s="16">
        <f>+'MATRIZ (A)'!AD69*AD$168</f>
        <v>18.398012979462976</v>
      </c>
      <c r="AE69" s="16">
        <f>+'MATRIZ (A)'!AE69*AE$168</f>
        <v>19.220805054094221</v>
      </c>
      <c r="AF69" s="16">
        <f>+'MATRIZ (A)'!AF69*AF$168</f>
        <v>50.747411914106678</v>
      </c>
      <c r="AG69" s="16">
        <f>+'MATRIZ (A)'!AG69*AG$168</f>
        <v>4.9523178849588487E-3</v>
      </c>
      <c r="AH69" s="16">
        <f>+'MATRIZ (A)'!AH69*AH$168</f>
        <v>1.9486135237270907</v>
      </c>
      <c r="AI69" s="16">
        <f>+'MATRIZ (A)'!AI69*AI$168</f>
        <v>152.99943575876847</v>
      </c>
      <c r="AJ69" s="16">
        <f>+'MATRIZ (A)'!AJ69*AJ$168</f>
        <v>35.318112176258275</v>
      </c>
      <c r="AK69" s="16">
        <f>+'MATRIZ (A)'!AK69*AK$168</f>
        <v>135.47522535526306</v>
      </c>
      <c r="AL69" s="16">
        <f>+'MATRIZ (A)'!AL69*AL$168</f>
        <v>87.215862008295531</v>
      </c>
      <c r="AM69" s="16">
        <f>+'MATRIZ (A)'!AM69*AM$168</f>
        <v>259.50529287996346</v>
      </c>
      <c r="AN69" s="16">
        <f>+'MATRIZ (A)'!AN69*AN$168</f>
        <v>5.2641891158344407</v>
      </c>
      <c r="AO69" s="16">
        <f>+'MATRIZ (A)'!AO69*AO$168</f>
        <v>53.147586669211954</v>
      </c>
      <c r="AP69" s="16">
        <f>+'MATRIZ (A)'!AP69*AP$168</f>
        <v>299.58320028015504</v>
      </c>
      <c r="AQ69" s="16">
        <f>+'MATRIZ (A)'!AQ69*AQ$168</f>
        <v>34.940721457560983</v>
      </c>
      <c r="AR69" s="16">
        <f>+'MATRIZ (A)'!AR69*AR$168</f>
        <v>12.952922803489741</v>
      </c>
      <c r="AS69" s="16">
        <f>+'MATRIZ (A)'!AS69*AS$168</f>
        <v>79.439276468037249</v>
      </c>
      <c r="AT69" s="16">
        <f>+'MATRIZ (A)'!AT69*AT$168</f>
        <v>4.5550491700332545</v>
      </c>
      <c r="AU69" s="16">
        <f>+'MATRIZ (A)'!AU69*AU$168</f>
        <v>293.57112352583204</v>
      </c>
      <c r="AV69" s="16">
        <f>+'MATRIZ (A)'!AV69*AV$168</f>
        <v>27.578202203114799</v>
      </c>
      <c r="AW69" s="16">
        <f>+'MATRIZ (A)'!AW69*AW$168</f>
        <v>411.44966767093473</v>
      </c>
      <c r="AX69" s="16">
        <f>+'MATRIZ (A)'!AX69*AX$168</f>
        <v>21.567271738342043</v>
      </c>
      <c r="AY69" s="16">
        <f>+'MATRIZ (A)'!AY69*AY$168</f>
        <v>16.991545582804424</v>
      </c>
      <c r="AZ69" s="16">
        <f>+'MATRIZ (A)'!AZ69*AZ$168</f>
        <v>4.0374097750162408</v>
      </c>
      <c r="BA69" s="16">
        <f>+'MATRIZ (A)'!BA69*BA$168</f>
        <v>2.908656195843796</v>
      </c>
      <c r="BB69" s="16">
        <f>+'MATRIZ (A)'!BB69*BB$168</f>
        <v>15.326352346141006</v>
      </c>
      <c r="BC69" s="16">
        <f>+'MATRIZ (A)'!BC69*BC$168</f>
        <v>97.41984804319469</v>
      </c>
      <c r="BD69" s="16">
        <f>+'MATRIZ (A)'!BD69*BD$168</f>
        <v>38.79706342685347</v>
      </c>
      <c r="BE69" s="16">
        <f>+'MATRIZ (A)'!BE69*BE$168</f>
        <v>295.05652138852514</v>
      </c>
      <c r="BF69" s="16">
        <f>+'MATRIZ (A)'!BF69*BF$168</f>
        <v>96.415081567481749</v>
      </c>
      <c r="BG69" s="16">
        <f>+'MATRIZ (A)'!BG69*BG$168</f>
        <v>110.0481691939962</v>
      </c>
      <c r="BH69" s="16">
        <f>+'MATRIZ (A)'!BH69*BH$168</f>
        <v>205.34197666251092</v>
      </c>
      <c r="BI69" s="16">
        <f>+'MATRIZ (A)'!BI69*BI$168</f>
        <v>107.49584368765147</v>
      </c>
      <c r="BJ69" s="16">
        <f>+'MATRIZ (A)'!BJ69*BJ$168</f>
        <v>41.009857398703737</v>
      </c>
      <c r="BK69" s="16">
        <f>+'MATRIZ (A)'!BK69*BK$168</f>
        <v>11.429117515480629</v>
      </c>
      <c r="BL69" s="16">
        <f>+'MATRIZ (A)'!BL69*BL$168</f>
        <v>8.4226213649606976</v>
      </c>
      <c r="BM69" s="16">
        <f>+'MATRIZ (A)'!BM69*BM$168</f>
        <v>81.692024470434262</v>
      </c>
      <c r="BN69" s="16">
        <f>+'MATRIZ (A)'!BN69*BN$168</f>
        <v>61.463151790259232</v>
      </c>
      <c r="BO69" s="16">
        <f>+'MATRIZ (A)'!BO69*BO$168</f>
        <v>37.038817012569965</v>
      </c>
      <c r="BP69" s="16">
        <f>+'MATRIZ (A)'!BP69*BP$168</f>
        <v>9.2279498634718902</v>
      </c>
      <c r="BQ69" s="16">
        <f>+'MATRIZ (A)'!BQ69*BQ$168</f>
        <v>10.12951883563599</v>
      </c>
      <c r="BR69" s="16">
        <f>+'MATRIZ (A)'!BR69*BR$168</f>
        <v>52.816260901603094</v>
      </c>
      <c r="BS69" s="16">
        <f>+'MATRIZ (A)'!BS69*BS$168</f>
        <v>8.3020830492111646</v>
      </c>
      <c r="BT69" s="16">
        <f>+'MATRIZ (A)'!BT69*BT$168</f>
        <v>38.927043277832041</v>
      </c>
      <c r="BU69" s="16">
        <f>+'MATRIZ (A)'!BU69*BU$168</f>
        <v>186.15963338250685</v>
      </c>
      <c r="BV69" s="16">
        <f>+'MATRIZ (A)'!BV69*BV$168</f>
        <v>62.676184108510391</v>
      </c>
      <c r="BW69" s="16">
        <f>+'MATRIZ (A)'!BW69*BW$168</f>
        <v>88.031379353946619</v>
      </c>
      <c r="BX69" s="16">
        <f>+'MATRIZ (A)'!BX69*BX$168</f>
        <v>95.852845014864968</v>
      </c>
      <c r="BY69" s="16">
        <f>+'MATRIZ (A)'!BY69*BY$168</f>
        <v>44.997050501566456</v>
      </c>
      <c r="BZ69" s="16">
        <f>+'MATRIZ (A)'!BZ69*BZ$168</f>
        <v>49.598981128335417</v>
      </c>
      <c r="CA69" s="16">
        <f>+'MATRIZ (A)'!CA69*CA$168</f>
        <v>121.93598327816461</v>
      </c>
      <c r="CB69" s="16">
        <f>+'MATRIZ (A)'!CB69*CB$168</f>
        <v>166.95911433056386</v>
      </c>
      <c r="CC69" s="16">
        <f>+'MATRIZ (A)'!CC69*CC$168</f>
        <v>180.70521148934606</v>
      </c>
      <c r="CD69" s="16">
        <f>+'MATRIZ (A)'!CD69*CD$168</f>
        <v>70.564700061762579</v>
      </c>
      <c r="CE69" s="16">
        <f>+'MATRIZ (A)'!CE69*CE$168</f>
        <v>183.00694757020599</v>
      </c>
      <c r="CF69" s="16">
        <f>+'MATRIZ (A)'!CF69*CF$168</f>
        <v>266.24021712595749</v>
      </c>
      <c r="CG69" s="16">
        <f>+'MATRIZ (A)'!CG69*CG$168</f>
        <v>1836.1214476526172</v>
      </c>
      <c r="CH69" s="16">
        <f>+'MATRIZ (A)'!CH69*CH$168</f>
        <v>1354.8591525525721</v>
      </c>
      <c r="CI69" s="16">
        <f>+'MATRIZ (A)'!CI69*CI$168</f>
        <v>0.89131985924667922</v>
      </c>
      <c r="CJ69" s="16">
        <f>+'MATRIZ (A)'!CJ69*CJ$168</f>
        <v>145.98739228005365</v>
      </c>
      <c r="CK69" s="16">
        <f>+'MATRIZ (A)'!CK69*CK$168</f>
        <v>105.54247037120315</v>
      </c>
      <c r="CL69" s="16">
        <f>+'MATRIZ (A)'!CL69*CL$168</f>
        <v>176.3040608290913</v>
      </c>
      <c r="CM69" s="16">
        <f>+'MATRIZ (A)'!CM69*CM$168</f>
        <v>29.785727096871803</v>
      </c>
      <c r="CN69" s="16">
        <f>+'MATRIZ (A)'!CN69*CN$168</f>
        <v>56.694685025505365</v>
      </c>
      <c r="CO69" s="16">
        <f>+'MATRIZ (A)'!CO69*CO$168</f>
        <v>50.247001231182452</v>
      </c>
      <c r="CP69" s="16">
        <f>+'MATRIZ (A)'!CP69*CP$168</f>
        <v>11.72443928826269</v>
      </c>
      <c r="CQ69" s="16">
        <f>+'MATRIZ (A)'!CQ69*CQ$168</f>
        <v>2076.3033657096494</v>
      </c>
      <c r="CR69" s="16">
        <f>+'MATRIZ (A)'!CR69*CR$168</f>
        <v>2002.6355735969873</v>
      </c>
      <c r="CS69" s="16">
        <f>+'MATRIZ (A)'!CS69*CS$168</f>
        <v>12.576547885295394</v>
      </c>
      <c r="CT69" s="16">
        <f>+'MATRIZ (A)'!CT69*CT$168</f>
        <v>82.072306380095554</v>
      </c>
      <c r="CU69" s="16">
        <f>+'MATRIZ (A)'!CU69*CU$168</f>
        <v>81.510675406258756</v>
      </c>
      <c r="CV69" s="16">
        <f>+'MATRIZ (A)'!CV69*CV$168</f>
        <v>2.1505989023170429</v>
      </c>
      <c r="CW69" s="16">
        <f>+'MATRIZ (A)'!CW69*CW$168</f>
        <v>123.34389528989161</v>
      </c>
      <c r="CX69" s="16">
        <f>+'MATRIZ (A)'!CX69*CX$168</f>
        <v>18.84913591520495</v>
      </c>
      <c r="CY69" s="16">
        <f>+'MATRIZ (A)'!CY69*CY$168</f>
        <v>73.312974458227743</v>
      </c>
      <c r="CZ69" s="16">
        <f>+'MATRIZ (A)'!CZ69*CZ$168</f>
        <v>7.4213572257580882</v>
      </c>
      <c r="DA69" s="16">
        <f>+'MATRIZ (A)'!DA69*DA$168</f>
        <v>592.12818667454314</v>
      </c>
      <c r="DB69" s="16">
        <f>+'MATRIZ (A)'!DB69*DB$168</f>
        <v>59.351813479793663</v>
      </c>
      <c r="DC69" s="16">
        <f>+'MATRIZ (A)'!DC69*DC$168</f>
        <v>29.73010313570872</v>
      </c>
      <c r="DD69" s="16">
        <f>+'MATRIZ (A)'!DD69*DD$168</f>
        <v>26.811089347469537</v>
      </c>
      <c r="DE69" s="16">
        <f>+'MATRIZ (A)'!DE69*DE$168</f>
        <v>110.29482928721042</v>
      </c>
      <c r="DF69" s="16">
        <f>+'MATRIZ (A)'!DF69*DF$168</f>
        <v>42.011445081888525</v>
      </c>
      <c r="DG69" s="16">
        <f>+'MATRIZ (A)'!DG69*DG$168</f>
        <v>102.31903753659756</v>
      </c>
      <c r="DH69" s="16">
        <f>+'MATRIZ (A)'!DH69*DH$168</f>
        <v>100.72445270587303</v>
      </c>
      <c r="DI69" s="16">
        <f>+'MATRIZ (A)'!DI69*DI$168</f>
        <v>209.39597332777373</v>
      </c>
      <c r="DJ69" s="16">
        <f>+'MATRIZ (A)'!DJ69*DJ$168</f>
        <v>17.206934436425872</v>
      </c>
      <c r="DK69" s="16">
        <f>+'MATRIZ (A)'!DK69*DK$168</f>
        <v>4.5316845897239446</v>
      </c>
      <c r="DL69" s="16">
        <f>+'MATRIZ (A)'!DL69*DL$168</f>
        <v>25.415581101526552</v>
      </c>
      <c r="DM69" s="16">
        <f>+'MATRIZ (A)'!DM69*DM$168</f>
        <v>5.3560388808374798E-2</v>
      </c>
      <c r="DN69" s="16">
        <f>+'MATRIZ (A)'!DN69*DN$168</f>
        <v>4.2514479805963461</v>
      </c>
      <c r="DO69" s="16">
        <f>+'MATRIZ (A)'!DO69*DO$168</f>
        <v>34.193318656030321</v>
      </c>
      <c r="DP69" s="16">
        <f>+'MATRIZ (A)'!DP69*DP$168</f>
        <v>38.298516229450797</v>
      </c>
      <c r="DQ69" s="16">
        <f>+'MATRIZ (A)'!DQ69*DQ$168</f>
        <v>1162.0971409993786</v>
      </c>
      <c r="DR69" s="16">
        <f>+'MATRIZ (A)'!DR69*DR$168</f>
        <v>100.29549020039543</v>
      </c>
      <c r="DS69" s="16">
        <f>+'MATRIZ (A)'!DS69*DS$168</f>
        <v>150.18246626944358</v>
      </c>
      <c r="DT69" s="16">
        <f>+'MATRIZ (A)'!DT69*DT$168</f>
        <v>68.339982425283992</v>
      </c>
      <c r="DU69" s="16">
        <f>+'MATRIZ (A)'!DU69*DU$168</f>
        <v>1.7715572755656845</v>
      </c>
      <c r="DV69" s="16">
        <f>+'MATRIZ (A)'!DV69*DV$168</f>
        <v>1653.9993003170471</v>
      </c>
      <c r="DW69" s="16">
        <f>+'MATRIZ (A)'!DW69*DW$168</f>
        <v>2003.0079652098539</v>
      </c>
      <c r="DX69" s="16">
        <f>+'MATRIZ (A)'!DX69*DX$168</f>
        <v>46.263998655710026</v>
      </c>
      <c r="DY69" s="16">
        <f>+'MATRIZ (A)'!DY69*DY$168</f>
        <v>8.4132140441798615</v>
      </c>
      <c r="DZ69" s="16">
        <f>+'MATRIZ (A)'!DZ69*DZ$168</f>
        <v>8.316863851913185</v>
      </c>
      <c r="EA69" s="16">
        <f>+'MATRIZ (A)'!EA69*EA$168</f>
        <v>162.89878813974684</v>
      </c>
      <c r="EB69" s="16">
        <f>+'MATRIZ (A)'!EB69*EB$168</f>
        <v>357.11953652664249</v>
      </c>
      <c r="EC69" s="16">
        <f>+'MATRIZ (A)'!EC69*EC$168</f>
        <v>47.481239031205632</v>
      </c>
      <c r="ED69" s="16">
        <f>+'MATRIZ (A)'!ED69*ED$168</f>
        <v>98.951634721387663</v>
      </c>
      <c r="EE69" s="16">
        <f>+'MATRIZ (A)'!EE69*EE$168</f>
        <v>4369.0707011464965</v>
      </c>
      <c r="EF69" s="16">
        <f>+'MATRIZ (A)'!EF69*EF$168</f>
        <v>3.4894493680098408</v>
      </c>
      <c r="EG69" s="16">
        <f>+'MATRIZ (A)'!EG69*EG$168</f>
        <v>134.38246304113991</v>
      </c>
      <c r="EH69" s="16">
        <f>+'MATRIZ (A)'!EH69*EH$168</f>
        <v>0</v>
      </c>
      <c r="EI69" s="18">
        <f t="shared" si="0"/>
        <v>26065.705142390791</v>
      </c>
      <c r="EJ69" s="20">
        <f>+'MATRIZ (I-A) INVERSA'!HY69</f>
        <v>125990.66284742492</v>
      </c>
      <c r="EK69" s="20">
        <f>+'MATRIZ (I-A) INVERSA'!HZ69</f>
        <v>37.093951046956256</v>
      </c>
      <c r="EL69" s="20">
        <f>+'MATRIZ (I-A) INVERSA'!IA69</f>
        <v>125.97320434399758</v>
      </c>
      <c r="EM69" s="20">
        <f>+'MATRIZ (I-A) INVERSA'!IB69</f>
        <v>0</v>
      </c>
      <c r="EN69" s="20">
        <f>+'MATRIZ (I-A) INVERSA'!IC69</f>
        <v>0.11784132362627442</v>
      </c>
      <c r="EO69" s="20">
        <f>+'MATRIZ (I-A) INVERSA'!ID69</f>
        <v>0</v>
      </c>
      <c r="EP69" s="20">
        <f>+'MATRIZ (I-A) INVERSA'!IE69</f>
        <v>4.786837597234527</v>
      </c>
      <c r="EQ69" s="20">
        <f>+'MATRIZ (I-A) INVERSA'!IF69</f>
        <v>0</v>
      </c>
      <c r="ER69" s="20">
        <f>+'MATRIZ (I-A) INVERSA'!IG69</f>
        <v>0</v>
      </c>
      <c r="ES69" s="20">
        <f>+'MATRIZ (I-A) INVERSA'!IH69</f>
        <v>0</v>
      </c>
      <c r="ET69" s="20">
        <f>+'MATRIZ (I-A) INVERSA'!II69</f>
        <v>0</v>
      </c>
      <c r="EU69" s="20">
        <f>+'MATRIZ (I-A) INVERSA'!IJ69</f>
        <v>164.53445003479357</v>
      </c>
      <c r="EV69" s="20">
        <f>+'MATRIZ (I-A) INVERSA'!IK69</f>
        <v>1202.6976401977552</v>
      </c>
      <c r="EW69" s="20">
        <f>+'MATRIZ (I-A) INVERSA'!IL69</f>
        <v>-14.760159197595289</v>
      </c>
      <c r="EX69" s="20">
        <f>+'MATRIZ (I-A) INVERSA'!IM69</f>
        <v>35436.014075467829</v>
      </c>
      <c r="EY69" s="20">
        <f>+'MATRIZ (I-A) INVERSA'!IN69</f>
        <v>261.33865097270996</v>
      </c>
      <c r="EZ69" s="20">
        <f>+'MATRIZ (I-A) INVERSA'!IO69</f>
        <v>20.289973351020347</v>
      </c>
      <c r="FA69" s="20">
        <f>+'MATRIZ (I-A) INVERSA'!IP69</f>
        <v>61.965019850663332</v>
      </c>
      <c r="FB69" s="20">
        <f>+'MATRIZ (I-A) INVERSA'!IQ69</f>
        <v>71.849477111011041</v>
      </c>
      <c r="FC69" s="20">
        <f>+'MATRIZ (I-A) INVERSA'!IR69</f>
        <v>2.9461868029829046</v>
      </c>
      <c r="FD69" s="20">
        <f>+'MATRIZ (I-A) INVERSA'!IS69</f>
        <v>68.427297393715222</v>
      </c>
      <c r="FE69" s="20">
        <f>+'MATRIZ (I-A) INVERSA'!IT69</f>
        <v>6.3951504402494903</v>
      </c>
      <c r="FF69" s="20">
        <f>+'MATRIZ (I-A) INVERSA'!IU69</f>
        <v>0.87239803120365156</v>
      </c>
      <c r="FG69" s="18">
        <f t="shared" si="2"/>
        <v>163441.20484219308</v>
      </c>
      <c r="FH69" s="17">
        <f t="shared" si="1"/>
        <v>189506.90998458388</v>
      </c>
      <c r="FI69" s="28"/>
      <c r="FJ69" s="17">
        <v>189506.90998458391</v>
      </c>
      <c r="FK69" s="48">
        <f t="shared" si="3"/>
        <v>0</v>
      </c>
      <c r="FM69" s="46">
        <f>+IFERROR((FH69/'MIP 2017'!FH69*100-100),0)</f>
        <v>0.22582303529350156</v>
      </c>
      <c r="FP69" s="15">
        <f t="shared" si="4"/>
        <v>163.06715539095384</v>
      </c>
      <c r="FQ69" s="15">
        <f t="shared" si="5"/>
        <v>4.9046789208608015</v>
      </c>
      <c r="FR69" s="15">
        <f t="shared" si="6"/>
        <v>493.21175592235227</v>
      </c>
    </row>
    <row r="70" spans="1:174" s="7" customFormat="1" ht="21.95" customHeight="1" thickBot="1" x14ac:dyDescent="0.25">
      <c r="A70" s="137" t="s">
        <v>191</v>
      </c>
      <c r="B70" s="138" t="s">
        <v>193</v>
      </c>
      <c r="C70" s="16">
        <f>+'MATRIZ (A)'!C70*C$168</f>
        <v>6.803395724058954E-2</v>
      </c>
      <c r="D70" s="16">
        <f>+'MATRIZ (A)'!D70*D$168</f>
        <v>9.0248304510458857E-3</v>
      </c>
      <c r="E70" s="16">
        <f>+'MATRIZ (A)'!E70*E$168</f>
        <v>3.2639255351049591E-2</v>
      </c>
      <c r="F70" s="16">
        <f>+'MATRIZ (A)'!F70*F$168</f>
        <v>0.48240792236169727</v>
      </c>
      <c r="G70" s="16">
        <f>+'MATRIZ (A)'!G70*G$168</f>
        <v>0.46486320900384326</v>
      </c>
      <c r="H70" s="16">
        <f>+'MATRIZ (A)'!H70*H$168</f>
        <v>0.17069518381659299</v>
      </c>
      <c r="I70" s="16">
        <f>+'MATRIZ (A)'!I70*I$168</f>
        <v>6.8686124998950326E-2</v>
      </c>
      <c r="J70" s="16">
        <f>+'MATRIZ (A)'!J70*J$168</f>
        <v>0.51164881977628818</v>
      </c>
      <c r="K70" s="16">
        <f>+'MATRIZ (A)'!K70*K$168</f>
        <v>0.45612047490277441</v>
      </c>
      <c r="L70" s="16">
        <f>+'MATRIZ (A)'!L70*L$168</f>
        <v>0.60396665823376849</v>
      </c>
      <c r="M70" s="16">
        <f>+'MATRIZ (A)'!M70*M$168</f>
        <v>0.60327205249965865</v>
      </c>
      <c r="N70" s="16">
        <f>+'MATRIZ (A)'!N70*N$168</f>
        <v>1.9455736153312719</v>
      </c>
      <c r="O70" s="16">
        <f>+'MATRIZ (A)'!O70*O$168</f>
        <v>2.8822573616910283</v>
      </c>
      <c r="P70" s="16">
        <f>+'MATRIZ (A)'!P70*P$168</f>
        <v>4.0022048980363234</v>
      </c>
      <c r="Q70" s="16">
        <f>+'MATRIZ (A)'!Q70*Q$168</f>
        <v>0.1212367422104384</v>
      </c>
      <c r="R70" s="16">
        <f>+'MATRIZ (A)'!R70*R$168</f>
        <v>8.0904795511144378</v>
      </c>
      <c r="S70" s="16">
        <f>+'MATRIZ (A)'!S70*S$168</f>
        <v>1.0739501477887179</v>
      </c>
      <c r="T70" s="16">
        <f>+'MATRIZ (A)'!T70*T$168</f>
        <v>1.1172489655066462</v>
      </c>
      <c r="U70" s="16">
        <f>+'MATRIZ (A)'!U70*U$168</f>
        <v>1.4249089905453398</v>
      </c>
      <c r="V70" s="16">
        <f>+'MATRIZ (A)'!V70*V$168</f>
        <v>0.11354613102051372</v>
      </c>
      <c r="W70" s="16">
        <f>+'MATRIZ (A)'!W70*W$168</f>
        <v>0.54744070170224857</v>
      </c>
      <c r="X70" s="16">
        <f>+'MATRIZ (A)'!X70*X$168</f>
        <v>2313.4623393970951</v>
      </c>
      <c r="Y70" s="16">
        <f>+'MATRIZ (A)'!Y70*Y$168</f>
        <v>705.37974753260835</v>
      </c>
      <c r="Z70" s="16">
        <f>+'MATRIZ (A)'!Z70*Z$168</f>
        <v>1175.7300695529577</v>
      </c>
      <c r="AA70" s="16">
        <f>+'MATRIZ (A)'!AA70*AA$168</f>
        <v>88.887251664087913</v>
      </c>
      <c r="AB70" s="16">
        <f>+'MATRIZ (A)'!AB70*AB$168</f>
        <v>113.91712219123237</v>
      </c>
      <c r="AC70" s="16">
        <f>+'MATRIZ (A)'!AC70*AC$168</f>
        <v>0.11177760764618942</v>
      </c>
      <c r="AD70" s="16">
        <f>+'MATRIZ (A)'!AD70*AD$168</f>
        <v>2.1546125634323654</v>
      </c>
      <c r="AE70" s="16">
        <f>+'MATRIZ (A)'!AE70*AE$168</f>
        <v>143.37951114753798</v>
      </c>
      <c r="AF70" s="16">
        <f>+'MATRIZ (A)'!AF70*AF$168</f>
        <v>27.546908826280099</v>
      </c>
      <c r="AG70" s="16">
        <f>+'MATRIZ (A)'!AG70*AG$168</f>
        <v>2.486368912227526E-4</v>
      </c>
      <c r="AH70" s="16">
        <f>+'MATRIZ (A)'!AH70*AH$168</f>
        <v>7.0509537431015845E-2</v>
      </c>
      <c r="AI70" s="16">
        <f>+'MATRIZ (A)'!AI70*AI$168</f>
        <v>106.4011188824295</v>
      </c>
      <c r="AJ70" s="16">
        <f>+'MATRIZ (A)'!AJ70*AJ$168</f>
        <v>2.2965976210456414</v>
      </c>
      <c r="AK70" s="16">
        <f>+'MATRIZ (A)'!AK70*AK$168</f>
        <v>8.4239761745016022</v>
      </c>
      <c r="AL70" s="16">
        <f>+'MATRIZ (A)'!AL70*AL$168</f>
        <v>4.6654327917946006</v>
      </c>
      <c r="AM70" s="16">
        <f>+'MATRIZ (A)'!AM70*AM$168</f>
        <v>374.0843205152309</v>
      </c>
      <c r="AN70" s="16">
        <f>+'MATRIZ (A)'!AN70*AN$168</f>
        <v>5.8226671524670177</v>
      </c>
      <c r="AO70" s="16">
        <f>+'MATRIZ (A)'!AO70*AO$168</f>
        <v>26.611224404882499</v>
      </c>
      <c r="AP70" s="16">
        <f>+'MATRIZ (A)'!AP70*AP$168</f>
        <v>10.236023627538131</v>
      </c>
      <c r="AQ70" s="16">
        <f>+'MATRIZ (A)'!AQ70*AQ$168</f>
        <v>1.4044466353329603</v>
      </c>
      <c r="AR70" s="16">
        <f>+'MATRIZ (A)'!AR70*AR$168</f>
        <v>0.47934930061458381</v>
      </c>
      <c r="AS70" s="16">
        <f>+'MATRIZ (A)'!AS70*AS$168</f>
        <v>0.22256140854728496</v>
      </c>
      <c r="AT70" s="16">
        <f>+'MATRIZ (A)'!AT70*AT$168</f>
        <v>0.55225421812369502</v>
      </c>
      <c r="AU70" s="16">
        <f>+'MATRIZ (A)'!AU70*AU$168</f>
        <v>18.170115244754108</v>
      </c>
      <c r="AV70" s="16">
        <f>+'MATRIZ (A)'!AV70*AV$168</f>
        <v>327.47362570463537</v>
      </c>
      <c r="AW70" s="16">
        <f>+'MATRIZ (A)'!AW70*AW$168</f>
        <v>40.266625364135031</v>
      </c>
      <c r="AX70" s="16">
        <f>+'MATRIZ (A)'!AX70*AX$168</f>
        <v>9.1261739752869833</v>
      </c>
      <c r="AY70" s="16">
        <f>+'MATRIZ (A)'!AY70*AY$168</f>
        <v>0.9153042729994344</v>
      </c>
      <c r="AZ70" s="16">
        <f>+'MATRIZ (A)'!AZ70*AZ$168</f>
        <v>0.1101520623159729</v>
      </c>
      <c r="BA70" s="16">
        <f>+'MATRIZ (A)'!BA70*BA$168</f>
        <v>0.431279675739621</v>
      </c>
      <c r="BB70" s="16">
        <f>+'MATRIZ (A)'!BB70*BB$168</f>
        <v>1.1057686719219577</v>
      </c>
      <c r="BC70" s="16">
        <f>+'MATRIZ (A)'!BC70*BC$168</f>
        <v>6.8912360948337206</v>
      </c>
      <c r="BD70" s="16">
        <f>+'MATRIZ (A)'!BD70*BD$168</f>
        <v>2.4890291814510803</v>
      </c>
      <c r="BE70" s="16">
        <f>+'MATRIZ (A)'!BE70*BE$168</f>
        <v>125.76525997997828</v>
      </c>
      <c r="BF70" s="16">
        <f>+'MATRIZ (A)'!BF70*BF$168</f>
        <v>5.5255941272692706</v>
      </c>
      <c r="BG70" s="16">
        <f>+'MATRIZ (A)'!BG70*BG$168</f>
        <v>4.5639304735927197</v>
      </c>
      <c r="BH70" s="16">
        <f>+'MATRIZ (A)'!BH70*BH$168</f>
        <v>51.140727541113165</v>
      </c>
      <c r="BI70" s="16">
        <f>+'MATRIZ (A)'!BI70*BI$168</f>
        <v>683.84247053242495</v>
      </c>
      <c r="BJ70" s="16">
        <f>+'MATRIZ (A)'!BJ70*BJ$168</f>
        <v>3.5087297626418006</v>
      </c>
      <c r="BK70" s="16">
        <f>+'MATRIZ (A)'!BK70*BK$168</f>
        <v>2.8460288658717903</v>
      </c>
      <c r="BL70" s="16">
        <f>+'MATRIZ (A)'!BL70*BL$168</f>
        <v>0.48835677370507813</v>
      </c>
      <c r="BM70" s="16">
        <f>+'MATRIZ (A)'!BM70*BM$168</f>
        <v>19.464526936144068</v>
      </c>
      <c r="BN70" s="16">
        <f>+'MATRIZ (A)'!BN70*BN$168</f>
        <v>8.0169147951414743</v>
      </c>
      <c r="BO70" s="16">
        <f>+'MATRIZ (A)'!BO70*BO$168</f>
        <v>3.0128947739797298</v>
      </c>
      <c r="BP70" s="16">
        <f>+'MATRIZ (A)'!BP70*BP$168</f>
        <v>0.63714297165806433</v>
      </c>
      <c r="BQ70" s="16">
        <f>+'MATRIZ (A)'!BQ70*BQ$168</f>
        <v>0.65325611558312624</v>
      </c>
      <c r="BR70" s="16">
        <f>+'MATRIZ (A)'!BR70*BR$168</f>
        <v>4.0949802419406893</v>
      </c>
      <c r="BS70" s="16">
        <f>+'MATRIZ (A)'!BS70*BS$168</f>
        <v>0.65387515375071559</v>
      </c>
      <c r="BT70" s="16">
        <f>+'MATRIZ (A)'!BT70*BT$168</f>
        <v>2.0692511813570542</v>
      </c>
      <c r="BU70" s="16">
        <f>+'MATRIZ (A)'!BU70*BU$168</f>
        <v>13.349434837340565</v>
      </c>
      <c r="BV70" s="16">
        <f>+'MATRIZ (A)'!BV70*BV$168</f>
        <v>7.1751981133562763</v>
      </c>
      <c r="BW70" s="16">
        <f>+'MATRIZ (A)'!BW70*BW$168</f>
        <v>7.5034117616206943</v>
      </c>
      <c r="BX70" s="16">
        <f>+'MATRIZ (A)'!BX70*BX$168</f>
        <v>8.6412834796070594</v>
      </c>
      <c r="BY70" s="16">
        <f>+'MATRIZ (A)'!BY70*BY$168</f>
        <v>5.7973623369849276</v>
      </c>
      <c r="BZ70" s="16">
        <f>+'MATRIZ (A)'!BZ70*BZ$168</f>
        <v>1.7827847984865177</v>
      </c>
      <c r="CA70" s="16">
        <f>+'MATRIZ (A)'!CA70*CA$168</f>
        <v>1.2585715107711453</v>
      </c>
      <c r="CB70" s="16">
        <f>+'MATRIZ (A)'!CB70*CB$168</f>
        <v>11.913725828870305</v>
      </c>
      <c r="CC70" s="16">
        <f>+'MATRIZ (A)'!CC70*CC$168</f>
        <v>12.239686712349602</v>
      </c>
      <c r="CD70" s="16">
        <f>+'MATRIZ (A)'!CD70*CD$168</f>
        <v>4.8244892410312383</v>
      </c>
      <c r="CE70" s="16">
        <f>+'MATRIZ (A)'!CE70*CE$168</f>
        <v>12.848055467610706</v>
      </c>
      <c r="CF70" s="16">
        <f>+'MATRIZ (A)'!CF70*CF$168</f>
        <v>17.49425855351231</v>
      </c>
      <c r="CG70" s="16">
        <f>+'MATRIZ (A)'!CG70*CG$168</f>
        <v>71.414755408601664</v>
      </c>
      <c r="CH70" s="16">
        <f>+'MATRIZ (A)'!CH70*CH$168</f>
        <v>9.4249050340800498</v>
      </c>
      <c r="CI70" s="16">
        <f>+'MATRIZ (A)'!CI70*CI$168</f>
        <v>5.4464921356543669E-2</v>
      </c>
      <c r="CJ70" s="16">
        <f>+'MATRIZ (A)'!CJ70*CJ$168</f>
        <v>8.4184128716510767</v>
      </c>
      <c r="CK70" s="16">
        <f>+'MATRIZ (A)'!CK70*CK$168</f>
        <v>4.0145775648332096</v>
      </c>
      <c r="CL70" s="16">
        <f>+'MATRIZ (A)'!CL70*CL$168</f>
        <v>6.4328980757314049</v>
      </c>
      <c r="CM70" s="16">
        <f>+'MATRIZ (A)'!CM70*CM$168</f>
        <v>1.9933289911245493</v>
      </c>
      <c r="CN70" s="16">
        <f>+'MATRIZ (A)'!CN70*CN$168</f>
        <v>1.6166879800445666</v>
      </c>
      <c r="CO70" s="16">
        <f>+'MATRIZ (A)'!CO70*CO$168</f>
        <v>9.4930451146925812</v>
      </c>
      <c r="CP70" s="16">
        <f>+'MATRIZ (A)'!CP70*CP$168</f>
        <v>0.95588050432461968</v>
      </c>
      <c r="CQ70" s="16">
        <f>+'MATRIZ (A)'!CQ70*CQ$168</f>
        <v>22.934297922848014</v>
      </c>
      <c r="CR70" s="16">
        <f>+'MATRIZ (A)'!CR70*CR$168</f>
        <v>40.168099245554771</v>
      </c>
      <c r="CS70" s="16">
        <f>+'MATRIZ (A)'!CS70*CS$168</f>
        <v>0.38684944053643239</v>
      </c>
      <c r="CT70" s="16">
        <f>+'MATRIZ (A)'!CT70*CT$168</f>
        <v>4.9125309306265379</v>
      </c>
      <c r="CU70" s="16">
        <f>+'MATRIZ (A)'!CU70*CU$168</f>
        <v>1.2541015760603007</v>
      </c>
      <c r="CV70" s="16">
        <f>+'MATRIZ (A)'!CV70*CV$168</f>
        <v>0.27765417777373147</v>
      </c>
      <c r="CW70" s="16">
        <f>+'MATRIZ (A)'!CW70*CW$168</f>
        <v>1.8082106912799201</v>
      </c>
      <c r="CX70" s="16">
        <f>+'MATRIZ (A)'!CX70*CX$168</f>
        <v>0.84186573124712238</v>
      </c>
      <c r="CY70" s="16">
        <f>+'MATRIZ (A)'!CY70*CY$168</f>
        <v>0.98218906922025062</v>
      </c>
      <c r="CZ70" s="16">
        <f>+'MATRIZ (A)'!CZ70*CZ$168</f>
        <v>0.31901852004041731</v>
      </c>
      <c r="DA70" s="16">
        <f>+'MATRIZ (A)'!DA70*DA$168</f>
        <v>9.2365604303655271</v>
      </c>
      <c r="DB70" s="16">
        <f>+'MATRIZ (A)'!DB70*DB$168</f>
        <v>0.88873534410040589</v>
      </c>
      <c r="DC70" s="16">
        <f>+'MATRIZ (A)'!DC70*DC$168</f>
        <v>0.57756146864552405</v>
      </c>
      <c r="DD70" s="16">
        <f>+'MATRIZ (A)'!DD70*DD$168</f>
        <v>2.4945694292292284</v>
      </c>
      <c r="DE70" s="16">
        <f>+'MATRIZ (A)'!DE70*DE$168</f>
        <v>8.2089287954558934</v>
      </c>
      <c r="DF70" s="16">
        <f>+'MATRIZ (A)'!DF70*DF$168</f>
        <v>18.752591621744553</v>
      </c>
      <c r="DG70" s="16">
        <f>+'MATRIZ (A)'!DG70*DG$168</f>
        <v>1.5426396091061181</v>
      </c>
      <c r="DH70" s="16">
        <f>+'MATRIZ (A)'!DH70*DH$168</f>
        <v>3.8514742623171268</v>
      </c>
      <c r="DI70" s="16">
        <f>+'MATRIZ (A)'!DI70*DI$168</f>
        <v>159.22037423417484</v>
      </c>
      <c r="DJ70" s="16">
        <f>+'MATRIZ (A)'!DJ70*DJ$168</f>
        <v>1.5767584028461934</v>
      </c>
      <c r="DK70" s="16">
        <f>+'MATRIZ (A)'!DK70*DK$168</f>
        <v>0.44677147334822692</v>
      </c>
      <c r="DL70" s="16">
        <f>+'MATRIZ (A)'!DL70*DL$168</f>
        <v>2.3290569907095948</v>
      </c>
      <c r="DM70" s="16">
        <f>+'MATRIZ (A)'!DM70*DM$168</f>
        <v>5.5281874375593693E-3</v>
      </c>
      <c r="DN70" s="16">
        <f>+'MATRIZ (A)'!DN70*DN$168</f>
        <v>3.4665087163176775E-2</v>
      </c>
      <c r="DO70" s="16">
        <f>+'MATRIZ (A)'!DO70*DO$168</f>
        <v>1.922026540880031</v>
      </c>
      <c r="DP70" s="16">
        <f>+'MATRIZ (A)'!DP70*DP$168</f>
        <v>1.3895191186620417</v>
      </c>
      <c r="DQ70" s="16">
        <f>+'MATRIZ (A)'!DQ70*DQ$168</f>
        <v>6.6195010849148233</v>
      </c>
      <c r="DR70" s="16">
        <f>+'MATRIZ (A)'!DR70*DR$168</f>
        <v>13.007889822870105</v>
      </c>
      <c r="DS70" s="16">
        <f>+'MATRIZ (A)'!DS70*DS$168</f>
        <v>83.799587187797059</v>
      </c>
      <c r="DT70" s="16">
        <f>+'MATRIZ (A)'!DT70*DT$168</f>
        <v>32.582816963835157</v>
      </c>
      <c r="DU70" s="16">
        <f>+'MATRIZ (A)'!DU70*DU$168</f>
        <v>6.8669110310122475E-2</v>
      </c>
      <c r="DV70" s="16">
        <f>+'MATRIZ (A)'!DV70*DV$168</f>
        <v>134.6809505072799</v>
      </c>
      <c r="DW70" s="16">
        <f>+'MATRIZ (A)'!DW70*DW$168</f>
        <v>2200.2440134530857</v>
      </c>
      <c r="DX70" s="16">
        <f>+'MATRIZ (A)'!DX70*DX$168</f>
        <v>0.9776789705533917</v>
      </c>
      <c r="DY70" s="16">
        <f>+'MATRIZ (A)'!DY70*DY$168</f>
        <v>1.3618064003153632</v>
      </c>
      <c r="DZ70" s="16">
        <f>+'MATRIZ (A)'!DZ70*DZ$168</f>
        <v>0.59761477748641134</v>
      </c>
      <c r="EA70" s="16">
        <f>+'MATRIZ (A)'!EA70*EA$168</f>
        <v>3.9461595013216697</v>
      </c>
      <c r="EB70" s="16">
        <f>+'MATRIZ (A)'!EB70*EB$168</f>
        <v>20.872590339024121</v>
      </c>
      <c r="EC70" s="16">
        <f>+'MATRIZ (A)'!EC70*EC$168</f>
        <v>0.73165439866929471</v>
      </c>
      <c r="ED70" s="16">
        <f>+'MATRIZ (A)'!ED70*ED$168</f>
        <v>0.61736871112596159</v>
      </c>
      <c r="EE70" s="16">
        <f>+'MATRIZ (A)'!EE70*EE$168</f>
        <v>36.192523304148573</v>
      </c>
      <c r="EF70" s="16">
        <f>+'MATRIZ (A)'!EF70*EF$168</f>
        <v>8.3110596130208811E-2</v>
      </c>
      <c r="EG70" s="16">
        <f>+'MATRIZ (A)'!EG70*EG$168</f>
        <v>2.8542907588774176</v>
      </c>
      <c r="EH70" s="16">
        <f>+'MATRIZ (A)'!EH70*EH$168</f>
        <v>0</v>
      </c>
      <c r="EI70" s="18">
        <f t="shared" si="0"/>
        <v>9504.1415507546189</v>
      </c>
      <c r="EJ70" s="20">
        <f>+'MATRIZ (I-A) INVERSA'!HY70</f>
        <v>45987.792899491047</v>
      </c>
      <c r="EK70" s="20">
        <f>+'MATRIZ (I-A) INVERSA'!HZ70</f>
        <v>24.026742354953434</v>
      </c>
      <c r="EL70" s="20">
        <f>+'MATRIZ (I-A) INVERSA'!IA70</f>
        <v>105.04768244684452</v>
      </c>
      <c r="EM70" s="20">
        <f>+'MATRIZ (I-A) INVERSA'!IB70</f>
        <v>0</v>
      </c>
      <c r="EN70" s="20">
        <f>+'MATRIZ (I-A) INVERSA'!IC70</f>
        <v>0</v>
      </c>
      <c r="EO70" s="20">
        <f>+'MATRIZ (I-A) INVERSA'!ID70</f>
        <v>0</v>
      </c>
      <c r="EP70" s="20">
        <f>+'MATRIZ (I-A) INVERSA'!IE70</f>
        <v>0</v>
      </c>
      <c r="EQ70" s="20">
        <f>+'MATRIZ (I-A) INVERSA'!IF70</f>
        <v>0</v>
      </c>
      <c r="ER70" s="20">
        <f>+'MATRIZ (I-A) INVERSA'!IG70</f>
        <v>0</v>
      </c>
      <c r="ES70" s="20">
        <f>+'MATRIZ (I-A) INVERSA'!IH70</f>
        <v>0</v>
      </c>
      <c r="ET70" s="20">
        <f>+'MATRIZ (I-A) INVERSA'!II70</f>
        <v>0</v>
      </c>
      <c r="EU70" s="20">
        <f>+'MATRIZ (I-A) INVERSA'!IJ70</f>
        <v>15474.404209562283</v>
      </c>
      <c r="EV70" s="20">
        <f>+'MATRIZ (I-A) INVERSA'!IK70</f>
        <v>84.793869405829867</v>
      </c>
      <c r="EW70" s="20">
        <f>+'MATRIZ (I-A) INVERSA'!IL70</f>
        <v>1827.4847594376124</v>
      </c>
      <c r="EX70" s="20">
        <f>+'MATRIZ (I-A) INVERSA'!IM70</f>
        <v>77339.131570073427</v>
      </c>
      <c r="EY70" s="20">
        <f>+'MATRIZ (I-A) INVERSA'!IN70</f>
        <v>1165.3757920210739</v>
      </c>
      <c r="EZ70" s="20">
        <f>+'MATRIZ (I-A) INVERSA'!IO70</f>
        <v>254.27458270373367</v>
      </c>
      <c r="FA70" s="20">
        <f>+'MATRIZ (I-A) INVERSA'!IP70</f>
        <v>304.85970622171521</v>
      </c>
      <c r="FB70" s="20">
        <f>+'MATRIZ (I-A) INVERSA'!IQ70</f>
        <v>105.95321184000957</v>
      </c>
      <c r="FC70" s="20">
        <f>+'MATRIZ (I-A) INVERSA'!IR70</f>
        <v>0</v>
      </c>
      <c r="FD70" s="20">
        <f>+'MATRIZ (I-A) INVERSA'!IS70</f>
        <v>184.9912084415391</v>
      </c>
      <c r="FE70" s="20">
        <f>+'MATRIZ (I-A) INVERSA'!IT70</f>
        <v>32.25197111270306</v>
      </c>
      <c r="FF70" s="20">
        <f>+'MATRIZ (I-A) INVERSA'!IU70</f>
        <v>0</v>
      </c>
      <c r="FG70" s="18">
        <f t="shared" si="2"/>
        <v>142890.38820511274</v>
      </c>
      <c r="FH70" s="17">
        <f t="shared" si="1"/>
        <v>152394.52975586738</v>
      </c>
      <c r="FI70" s="28"/>
      <c r="FJ70" s="17">
        <v>152394.52975586749</v>
      </c>
      <c r="FK70" s="48">
        <f t="shared" si="3"/>
        <v>0</v>
      </c>
      <c r="FM70" s="46">
        <f>+IFERROR((FH70/'MIP 2017'!FH70*100-100),0)</f>
        <v>0.19684174540297761</v>
      </c>
      <c r="FP70" s="15">
        <f t="shared" si="4"/>
        <v>129.07442480179796</v>
      </c>
      <c r="FQ70" s="15">
        <f t="shared" si="5"/>
        <v>0</v>
      </c>
      <c r="FR70" s="15">
        <f t="shared" si="6"/>
        <v>2047.7064723407746</v>
      </c>
    </row>
    <row r="71" spans="1:174" s="7" customFormat="1" ht="21.95" customHeight="1" thickBot="1" x14ac:dyDescent="0.25">
      <c r="A71" s="137" t="s">
        <v>192</v>
      </c>
      <c r="B71" s="138" t="s">
        <v>194</v>
      </c>
      <c r="C71" s="16">
        <f>+'MATRIZ (A)'!C71*C$168</f>
        <v>0.60998542256208621</v>
      </c>
      <c r="D71" s="16">
        <f>+'MATRIZ (A)'!D71*D$168</f>
        <v>8.0915696212774099E-2</v>
      </c>
      <c r="E71" s="16">
        <f>+'MATRIZ (A)'!E71*E$168</f>
        <v>0.30381508033249432</v>
      </c>
      <c r="F71" s="16">
        <f>+'MATRIZ (A)'!F71*F$168</f>
        <v>4.3252195271913312</v>
      </c>
      <c r="G71" s="16">
        <f>+'MATRIZ (A)'!G71*G$168</f>
        <v>4.8910630281036456</v>
      </c>
      <c r="H71" s="16">
        <f>+'MATRIZ (A)'!H71*H$168</f>
        <v>1.5304353598228997</v>
      </c>
      <c r="I71" s="16">
        <f>+'MATRIZ (A)'!I71*I$168</f>
        <v>4.2158498786296281</v>
      </c>
      <c r="J71" s="16">
        <f>+'MATRIZ (A)'!J71*J$168</f>
        <v>4.5873903884637146</v>
      </c>
      <c r="K71" s="16">
        <f>+'MATRIZ (A)'!K71*K$168</f>
        <v>4.104411857312531</v>
      </c>
      <c r="L71" s="16">
        <f>+'MATRIZ (A)'!L71*L$168</f>
        <v>5.4755641144856089</v>
      </c>
      <c r="M71" s="16">
        <f>+'MATRIZ (A)'!M71*M$168</f>
        <v>5.4088748147132266</v>
      </c>
      <c r="N71" s="16">
        <f>+'MATRIZ (A)'!N71*N$168</f>
        <v>84.760915101052305</v>
      </c>
      <c r="O71" s="16">
        <f>+'MATRIZ (A)'!O71*O$168</f>
        <v>28.412177504970291</v>
      </c>
      <c r="P71" s="16">
        <f>+'MATRIZ (A)'!P71*P$168</f>
        <v>134.99750344218037</v>
      </c>
      <c r="Q71" s="16">
        <f>+'MATRIZ (A)'!Q71*Q$168</f>
        <v>1.0869960888173105</v>
      </c>
      <c r="R71" s="16">
        <f>+'MATRIZ (A)'!R71*R$168</f>
        <v>97.043054062807926</v>
      </c>
      <c r="S71" s="16">
        <f>+'MATRIZ (A)'!S71*S$168</f>
        <v>5.4494121386448953</v>
      </c>
      <c r="T71" s="16">
        <f>+'MATRIZ (A)'!T71*T$168</f>
        <v>15.44863241804986</v>
      </c>
      <c r="U71" s="16">
        <f>+'MATRIZ (A)'!U71*U$168</f>
        <v>25.885476312378021</v>
      </c>
      <c r="V71" s="16">
        <f>+'MATRIZ (A)'!V71*V$168</f>
        <v>5.4985795759257341</v>
      </c>
      <c r="W71" s="16">
        <f>+'MATRIZ (A)'!W71*W$168</f>
        <v>4.6266450823874772</v>
      </c>
      <c r="X71" s="16">
        <f>+'MATRIZ (A)'!X71*X$168</f>
        <v>108.06655694116787</v>
      </c>
      <c r="Y71" s="16">
        <f>+'MATRIZ (A)'!Y71*Y$168</f>
        <v>11.953581565217315</v>
      </c>
      <c r="Z71" s="16">
        <f>+'MATRIZ (A)'!Z71*Z$168</f>
        <v>51.045165454387991</v>
      </c>
      <c r="AA71" s="16">
        <f>+'MATRIZ (A)'!AA71*AA$168</f>
        <v>2.5197705985210916</v>
      </c>
      <c r="AB71" s="16">
        <f>+'MATRIZ (A)'!AB71*AB$168</f>
        <v>29.528223589032425</v>
      </c>
      <c r="AC71" s="16">
        <f>+'MATRIZ (A)'!AC71*AC$168</f>
        <v>1.0039106184557467</v>
      </c>
      <c r="AD71" s="16">
        <f>+'MATRIZ (A)'!AD71*AD$168</f>
        <v>16.301934769486607</v>
      </c>
      <c r="AE71" s="16">
        <f>+'MATRIZ (A)'!AE71*AE$168</f>
        <v>4.5405816951182993</v>
      </c>
      <c r="AF71" s="16">
        <f>+'MATRIZ (A)'!AF71*AF$168</f>
        <v>68.769619940133083</v>
      </c>
      <c r="AG71" s="16">
        <f>+'MATRIZ (A)'!AG71*AG$168</f>
        <v>2.2920582968292249E-3</v>
      </c>
      <c r="AH71" s="16">
        <f>+'MATRIZ (A)'!AH71*AH$168</f>
        <v>2.3226829070886095</v>
      </c>
      <c r="AI71" s="16">
        <f>+'MATRIZ (A)'!AI71*AI$168</f>
        <v>42.299601027845767</v>
      </c>
      <c r="AJ71" s="16">
        <f>+'MATRIZ (A)'!AJ71*AJ$168</f>
        <v>19.781112389274597</v>
      </c>
      <c r="AK71" s="16">
        <f>+'MATRIZ (A)'!AK71*AK$168</f>
        <v>59.56248887143451</v>
      </c>
      <c r="AL71" s="16">
        <f>+'MATRIZ (A)'!AL71*AL$168</f>
        <v>42.422896213497495</v>
      </c>
      <c r="AM71" s="16">
        <f>+'MATRIZ (A)'!AM71*AM$168</f>
        <v>134.12811332881378</v>
      </c>
      <c r="AN71" s="16">
        <f>+'MATRIZ (A)'!AN71*AN$168</f>
        <v>2.7179326637317551</v>
      </c>
      <c r="AO71" s="16">
        <f>+'MATRIZ (A)'!AO71*AO$168</f>
        <v>28.464088260844086</v>
      </c>
      <c r="AP71" s="16">
        <f>+'MATRIZ (A)'!AP71*AP$168</f>
        <v>64.157616759557797</v>
      </c>
      <c r="AQ71" s="16">
        <f>+'MATRIZ (A)'!AQ71*AQ$168</f>
        <v>12.818058082422381</v>
      </c>
      <c r="AR71" s="16">
        <f>+'MATRIZ (A)'!AR71*AR$168</f>
        <v>4.9525059889801151</v>
      </c>
      <c r="AS71" s="16">
        <f>+'MATRIZ (A)'!AS71*AS$168</f>
        <v>2.3944899022893629</v>
      </c>
      <c r="AT71" s="16">
        <f>+'MATRIZ (A)'!AT71*AT$168</f>
        <v>3.1907796914882822</v>
      </c>
      <c r="AU71" s="16">
        <f>+'MATRIZ (A)'!AU71*AU$168</f>
        <v>36.655403196141407</v>
      </c>
      <c r="AV71" s="16">
        <f>+'MATRIZ (A)'!AV71*AV$168</f>
        <v>12.438057579552298</v>
      </c>
      <c r="AW71" s="16">
        <f>+'MATRIZ (A)'!AW71*AW$168</f>
        <v>48.023080171752106</v>
      </c>
      <c r="AX71" s="16">
        <f>+'MATRIZ (A)'!AX71*AX$168</f>
        <v>24.533579628442361</v>
      </c>
      <c r="AY71" s="16">
        <f>+'MATRIZ (A)'!AY71*AY$168</f>
        <v>7.7027041240171625</v>
      </c>
      <c r="AZ71" s="16">
        <f>+'MATRIZ (A)'!AZ71*AZ$168</f>
        <v>1.5921802202707402</v>
      </c>
      <c r="BA71" s="16">
        <f>+'MATRIZ (A)'!BA71*BA$168</f>
        <v>69.871795282905367</v>
      </c>
      <c r="BB71" s="16">
        <f>+'MATRIZ (A)'!BB71*BB$168</f>
        <v>10.371311152627202</v>
      </c>
      <c r="BC71" s="16">
        <f>+'MATRIZ (A)'!BC71*BC$168</f>
        <v>62.552232269084065</v>
      </c>
      <c r="BD71" s="16">
        <f>+'MATRIZ (A)'!BD71*BD$168</f>
        <v>19.625787001064051</v>
      </c>
      <c r="BE71" s="16">
        <f>+'MATRIZ (A)'!BE71*BE$168</f>
        <v>47.510676596121364</v>
      </c>
      <c r="BF71" s="16">
        <f>+'MATRIZ (A)'!BF71*BF$168</f>
        <v>47.066064250455568</v>
      </c>
      <c r="BG71" s="16">
        <f>+'MATRIZ (A)'!BG71*BG$168</f>
        <v>24.679703383312294</v>
      </c>
      <c r="BH71" s="16">
        <f>+'MATRIZ (A)'!BH71*BH$168</f>
        <v>29.939825919180649</v>
      </c>
      <c r="BI71" s="16">
        <f>+'MATRIZ (A)'!BI71*BI$168</f>
        <v>14.411976116762004</v>
      </c>
      <c r="BJ71" s="16">
        <f>+'MATRIZ (A)'!BJ71*BJ$168</f>
        <v>661.02786901700563</v>
      </c>
      <c r="BK71" s="16">
        <f>+'MATRIZ (A)'!BK71*BK$168</f>
        <v>9.6610287200876268</v>
      </c>
      <c r="BL71" s="16">
        <f>+'MATRIZ (A)'!BL71*BL$168</f>
        <v>4.3477283012815784</v>
      </c>
      <c r="BM71" s="16">
        <f>+'MATRIZ (A)'!BM71*BM$168</f>
        <v>47.839366181052512</v>
      </c>
      <c r="BN71" s="16">
        <f>+'MATRIZ (A)'!BN71*BN$168</f>
        <v>74.86377244533054</v>
      </c>
      <c r="BO71" s="16">
        <f>+'MATRIZ (A)'!BO71*BO$168</f>
        <v>23.61082399085721</v>
      </c>
      <c r="BP71" s="16">
        <f>+'MATRIZ (A)'!BP71*BP$168</f>
        <v>5.7673006139016421</v>
      </c>
      <c r="BQ71" s="16">
        <f>+'MATRIZ (A)'!BQ71*BQ$168</f>
        <v>6.1941099185973183</v>
      </c>
      <c r="BR71" s="16">
        <f>+'MATRIZ (A)'!BR71*BR$168</f>
        <v>37.167518648594623</v>
      </c>
      <c r="BS71" s="16">
        <f>+'MATRIZ (A)'!BS71*BS$168</f>
        <v>20.073563317089697</v>
      </c>
      <c r="BT71" s="16">
        <f>+'MATRIZ (A)'!BT71*BT$168</f>
        <v>28.357713141120257</v>
      </c>
      <c r="BU71" s="16">
        <f>+'MATRIZ (A)'!BU71*BU$168</f>
        <v>134.46225870827789</v>
      </c>
      <c r="BV71" s="16">
        <f>+'MATRIZ (A)'!BV71*BV$168</f>
        <v>89.555710257025765</v>
      </c>
      <c r="BW71" s="16">
        <f>+'MATRIZ (A)'!BW71*BW$168</f>
        <v>84.115798294823321</v>
      </c>
      <c r="BX71" s="16">
        <f>+'MATRIZ (A)'!BX71*BX$168</f>
        <v>26.333158979034657</v>
      </c>
      <c r="BY71" s="16">
        <f>+'MATRIZ (A)'!BY71*BY$168</f>
        <v>6.8410605842499468</v>
      </c>
      <c r="BZ71" s="16">
        <f>+'MATRIZ (A)'!BZ71*BZ$168</f>
        <v>25.657890974230074</v>
      </c>
      <c r="CA71" s="16">
        <f>+'MATRIZ (A)'!CA71*CA$168</f>
        <v>11.201870415571612</v>
      </c>
      <c r="CB71" s="16">
        <f>+'MATRIZ (A)'!CB71*CB$168</f>
        <v>103.9997040377493</v>
      </c>
      <c r="CC71" s="16">
        <f>+'MATRIZ (A)'!CC71*CC$168</f>
        <v>137.73626579995013</v>
      </c>
      <c r="CD71" s="16">
        <f>+'MATRIZ (A)'!CD71*CD$168</f>
        <v>396.26311822442869</v>
      </c>
      <c r="CE71" s="16">
        <f>+'MATRIZ (A)'!CE71*CE$168</f>
        <v>114.7426340212138</v>
      </c>
      <c r="CF71" s="16">
        <f>+'MATRIZ (A)'!CF71*CF$168</f>
        <v>227.62079411231085</v>
      </c>
      <c r="CG71" s="16">
        <f>+'MATRIZ (A)'!CG71*CG$168</f>
        <v>132.32787937642777</v>
      </c>
      <c r="CH71" s="16">
        <f>+'MATRIZ (A)'!CH71*CH$168</f>
        <v>70.402166071291148</v>
      </c>
      <c r="CI71" s="16">
        <f>+'MATRIZ (A)'!CI71*CI$168</f>
        <v>0.48832685053135672</v>
      </c>
      <c r="CJ71" s="16">
        <f>+'MATRIZ (A)'!CJ71*CJ$168</f>
        <v>615.56633829207567</v>
      </c>
      <c r="CK71" s="16">
        <f>+'MATRIZ (A)'!CK71*CK$168</f>
        <v>289.26495307019491</v>
      </c>
      <c r="CL71" s="16">
        <f>+'MATRIZ (A)'!CL71*CL$168</f>
        <v>735.72840125915388</v>
      </c>
      <c r="CM71" s="16">
        <f>+'MATRIZ (A)'!CM71*CM$168</f>
        <v>33.326817291023296</v>
      </c>
      <c r="CN71" s="16">
        <f>+'MATRIZ (A)'!CN71*CN$168</f>
        <v>3.1193055769726632</v>
      </c>
      <c r="CO71" s="16">
        <f>+'MATRIZ (A)'!CO71*CO$168</f>
        <v>29.88714431059827</v>
      </c>
      <c r="CP71" s="16">
        <f>+'MATRIZ (A)'!CP71*CP$168</f>
        <v>1.39196193711482</v>
      </c>
      <c r="CQ71" s="16">
        <f>+'MATRIZ (A)'!CQ71*CQ$168</f>
        <v>49.222582893644443</v>
      </c>
      <c r="CR71" s="16">
        <f>+'MATRIZ (A)'!CR71*CR$168</f>
        <v>150.52540019242466</v>
      </c>
      <c r="CS71" s="16">
        <f>+'MATRIZ (A)'!CS71*CS$168</f>
        <v>5.5995021601434178</v>
      </c>
      <c r="CT71" s="16">
        <f>+'MATRIZ (A)'!CT71*CT$168</f>
        <v>14.172824194061182</v>
      </c>
      <c r="CU71" s="16">
        <f>+'MATRIZ (A)'!CU71*CU$168</f>
        <v>60.908523073020426</v>
      </c>
      <c r="CV71" s="16">
        <f>+'MATRIZ (A)'!CV71*CV$168</f>
        <v>0.14352194106315302</v>
      </c>
      <c r="CW71" s="16">
        <f>+'MATRIZ (A)'!CW71*CW$168</f>
        <v>24.720732959165019</v>
      </c>
      <c r="CX71" s="16">
        <f>+'MATRIZ (A)'!CX71*CX$168</f>
        <v>5.935431010151877</v>
      </c>
      <c r="CY71" s="16">
        <f>+'MATRIZ (A)'!CY71*CY$168</f>
        <v>2.8451560145134605</v>
      </c>
      <c r="CZ71" s="16">
        <f>+'MATRIZ (A)'!CZ71*CZ$168</f>
        <v>4.4991897172617961</v>
      </c>
      <c r="DA71" s="16">
        <f>+'MATRIZ (A)'!DA71*DA$168</f>
        <v>53.473426013070622</v>
      </c>
      <c r="DB71" s="16">
        <f>+'MATRIZ (A)'!DB71*DB$168</f>
        <v>6.2424555066469525</v>
      </c>
      <c r="DC71" s="16">
        <f>+'MATRIZ (A)'!DC71*DC$168</f>
        <v>4.5915268628799035</v>
      </c>
      <c r="DD71" s="16">
        <f>+'MATRIZ (A)'!DD71*DD$168</f>
        <v>5.1743487463159195</v>
      </c>
      <c r="DE71" s="16">
        <f>+'MATRIZ (A)'!DE71*DE$168</f>
        <v>17.804134162025079</v>
      </c>
      <c r="DF71" s="16">
        <f>+'MATRIZ (A)'!DF71*DF$168</f>
        <v>8.1335670733940191</v>
      </c>
      <c r="DG71" s="16">
        <f>+'MATRIZ (A)'!DG71*DG$168</f>
        <v>11.472772400993591</v>
      </c>
      <c r="DH71" s="16">
        <f>+'MATRIZ (A)'!DH71*DH$168</f>
        <v>7.668340931628455</v>
      </c>
      <c r="DI71" s="16">
        <f>+'MATRIZ (A)'!DI71*DI$168</f>
        <v>178.79840468452315</v>
      </c>
      <c r="DJ71" s="16">
        <f>+'MATRIZ (A)'!DJ71*DJ$168</f>
        <v>19.069515561364575</v>
      </c>
      <c r="DK71" s="16">
        <f>+'MATRIZ (A)'!DK71*DK$168</f>
        <v>5.5933262014968728</v>
      </c>
      <c r="DL71" s="16">
        <f>+'MATRIZ (A)'!DL71*DL$168</f>
        <v>28.863962523006251</v>
      </c>
      <c r="DM71" s="16">
        <f>+'MATRIZ (A)'!DM71*DM$168</f>
        <v>4.6434592319473892E-3</v>
      </c>
      <c r="DN71" s="16">
        <f>+'MATRIZ (A)'!DN71*DN$168</f>
        <v>0.16686923583022703</v>
      </c>
      <c r="DO71" s="16">
        <f>+'MATRIZ (A)'!DO71*DO$168</f>
        <v>4.9803478178458827</v>
      </c>
      <c r="DP71" s="16">
        <f>+'MATRIZ (A)'!DP71*DP$168</f>
        <v>6.8719803218336244</v>
      </c>
      <c r="DQ71" s="16">
        <f>+'MATRIZ (A)'!DQ71*DQ$168</f>
        <v>8.439651603619323</v>
      </c>
      <c r="DR71" s="16">
        <f>+'MATRIZ (A)'!DR71*DR$168</f>
        <v>7.5280636491515134</v>
      </c>
      <c r="DS71" s="16">
        <f>+'MATRIZ (A)'!DS71*DS$168</f>
        <v>19.972927854918577</v>
      </c>
      <c r="DT71" s="16">
        <f>+'MATRIZ (A)'!DT71*DT$168</f>
        <v>12.917410319307256</v>
      </c>
      <c r="DU71" s="16">
        <f>+'MATRIZ (A)'!DU71*DU$168</f>
        <v>0.13014875038800455</v>
      </c>
      <c r="DV71" s="16">
        <f>+'MATRIZ (A)'!DV71*DV$168</f>
        <v>62.470457868980745</v>
      </c>
      <c r="DW71" s="16">
        <f>+'MATRIZ (A)'!DW71*DW$168</f>
        <v>277.10562295658053</v>
      </c>
      <c r="DX71" s="16">
        <f>+'MATRIZ (A)'!DX71*DX$168</f>
        <v>5.150296381481315</v>
      </c>
      <c r="DY71" s="16">
        <f>+'MATRIZ (A)'!DY71*DY$168</f>
        <v>0.98896853433747767</v>
      </c>
      <c r="DZ71" s="16">
        <f>+'MATRIZ (A)'!DZ71*DZ$168</f>
        <v>2.5170748659343833</v>
      </c>
      <c r="EA71" s="16">
        <f>+'MATRIZ (A)'!EA71*EA$168</f>
        <v>8.5936900259503641</v>
      </c>
      <c r="EB71" s="16">
        <f>+'MATRIZ (A)'!EB71*EB$168</f>
        <v>11.019763802191827</v>
      </c>
      <c r="EC71" s="16">
        <f>+'MATRIZ (A)'!EC71*EC$168</f>
        <v>5.7281910232127737</v>
      </c>
      <c r="ED71" s="16">
        <f>+'MATRIZ (A)'!ED71*ED$168</f>
        <v>0.88042655041028706</v>
      </c>
      <c r="EE71" s="16">
        <f>+'MATRIZ (A)'!EE71*EE$168</f>
        <v>13.799669524819096</v>
      </c>
      <c r="EF71" s="16">
        <f>+'MATRIZ (A)'!EF71*EF$168</f>
        <v>0.45227368939758394</v>
      </c>
      <c r="EG71" s="16">
        <f>+'MATRIZ (A)'!EG71*EG$168</f>
        <v>1.3926467818119499</v>
      </c>
      <c r="EH71" s="16">
        <f>+'MATRIZ (A)'!EH71*EH$168</f>
        <v>0</v>
      </c>
      <c r="EI71" s="18">
        <f t="shared" si="0"/>
        <v>6914.1754196830161</v>
      </c>
      <c r="EJ71" s="20">
        <f>+'MATRIZ (I-A) INVERSA'!HY71</f>
        <v>17186.800371459416</v>
      </c>
      <c r="EK71" s="20">
        <f>+'MATRIZ (I-A) INVERSA'!HZ71</f>
        <v>0</v>
      </c>
      <c r="EL71" s="20">
        <f>+'MATRIZ (I-A) INVERSA'!IA71</f>
        <v>0</v>
      </c>
      <c r="EM71" s="20">
        <f>+'MATRIZ (I-A) INVERSA'!IB71</f>
        <v>0</v>
      </c>
      <c r="EN71" s="20">
        <f>+'MATRIZ (I-A) INVERSA'!IC71</f>
        <v>0</v>
      </c>
      <c r="EO71" s="20">
        <f>+'MATRIZ (I-A) INVERSA'!ID71</f>
        <v>0</v>
      </c>
      <c r="EP71" s="20">
        <f>+'MATRIZ (I-A) INVERSA'!IE71</f>
        <v>0</v>
      </c>
      <c r="EQ71" s="20">
        <f>+'MATRIZ (I-A) INVERSA'!IF71</f>
        <v>0</v>
      </c>
      <c r="ER71" s="20">
        <f>+'MATRIZ (I-A) INVERSA'!IG71</f>
        <v>0</v>
      </c>
      <c r="ES71" s="20">
        <f>+'MATRIZ (I-A) INVERSA'!IH71</f>
        <v>0</v>
      </c>
      <c r="ET71" s="20">
        <f>+'MATRIZ (I-A) INVERSA'!II71</f>
        <v>0</v>
      </c>
      <c r="EU71" s="20">
        <f>+'MATRIZ (I-A) INVERSA'!IJ71</f>
        <v>104.41944169719848</v>
      </c>
      <c r="EV71" s="20">
        <f>+'MATRIZ (I-A) INVERSA'!IK71</f>
        <v>760.2530612364726</v>
      </c>
      <c r="EW71" s="20">
        <f>+'MATRIZ (I-A) INVERSA'!IL71</f>
        <v>3.1041747757767868</v>
      </c>
      <c r="EX71" s="20">
        <f>+'MATRIZ (I-A) INVERSA'!IM71</f>
        <v>147648.48397584417</v>
      </c>
      <c r="EY71" s="20">
        <f>+'MATRIZ (I-A) INVERSA'!IN71</f>
        <v>0</v>
      </c>
      <c r="EZ71" s="20">
        <f>+'MATRIZ (I-A) INVERSA'!IO71</f>
        <v>0</v>
      </c>
      <c r="FA71" s="20">
        <f>+'MATRIZ (I-A) INVERSA'!IP71</f>
        <v>0</v>
      </c>
      <c r="FB71" s="20">
        <f>+'MATRIZ (I-A) INVERSA'!IQ71</f>
        <v>0</v>
      </c>
      <c r="FC71" s="20">
        <f>+'MATRIZ (I-A) INVERSA'!IR71</f>
        <v>0</v>
      </c>
      <c r="FD71" s="20">
        <f>+'MATRIZ (I-A) INVERSA'!IS71</f>
        <v>0</v>
      </c>
      <c r="FE71" s="20">
        <f>+'MATRIZ (I-A) INVERSA'!IT71</f>
        <v>0</v>
      </c>
      <c r="FF71" s="20">
        <f>+'MATRIZ (I-A) INVERSA'!IU71</f>
        <v>0</v>
      </c>
      <c r="FG71" s="18">
        <f t="shared" si="2"/>
        <v>165703.06102501304</v>
      </c>
      <c r="FH71" s="17">
        <f t="shared" si="1"/>
        <v>172617.23644469606</v>
      </c>
      <c r="FI71" s="28"/>
      <c r="FJ71" s="17">
        <v>172617.236444696</v>
      </c>
      <c r="FK71" s="48">
        <f t="shared" si="3"/>
        <v>0</v>
      </c>
      <c r="FM71" s="46">
        <f>+IFERROR((FH71/'MIP 2017'!FH71*100-100),0)</f>
        <v>3.0290506479047963E-2</v>
      </c>
      <c r="FP71" s="15">
        <f t="shared" si="4"/>
        <v>0</v>
      </c>
      <c r="FQ71" s="15">
        <f t="shared" si="5"/>
        <v>0</v>
      </c>
      <c r="FR71" s="15">
        <f t="shared" si="6"/>
        <v>0</v>
      </c>
    </row>
    <row r="72" spans="1:174" s="7" customFormat="1" ht="21.95" customHeight="1" thickBot="1" x14ac:dyDescent="0.25">
      <c r="A72" s="137" t="s">
        <v>195</v>
      </c>
      <c r="B72" s="138" t="s">
        <v>197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5.4539378925660923E-5</v>
      </c>
      <c r="H72" s="16">
        <f>+'MATRIZ (A)'!H72*H$168</f>
        <v>0</v>
      </c>
      <c r="I72" s="16">
        <f>+'MATRIZ (A)'!I72*I$168</f>
        <v>1.498240305333648E-4</v>
      </c>
      <c r="J72" s="16">
        <f>+'MATRIZ (A)'!J72*J$168</f>
        <v>0</v>
      </c>
      <c r="K72" s="16">
        <f>+'MATRIZ (A)'!K72*K$168</f>
        <v>0</v>
      </c>
      <c r="L72" s="16">
        <f>+'MATRIZ (A)'!L72*L$168</f>
        <v>1.2344931875624781E-2</v>
      </c>
      <c r="M72" s="16">
        <f>+'MATRIZ (A)'!M72*M$168</f>
        <v>0</v>
      </c>
      <c r="N72" s="16">
        <f>+'MATRIZ (A)'!N72*N$168</f>
        <v>0.37998740744819509</v>
      </c>
      <c r="O72" s="16">
        <f>+'MATRIZ (A)'!O72*O$168</f>
        <v>3.4281607622876145E-2</v>
      </c>
      <c r="P72" s="16">
        <f>+'MATRIZ (A)'!P72*P$168</f>
        <v>1.2036754373104274E-3</v>
      </c>
      <c r="Q72" s="16">
        <f>+'MATRIZ (A)'!Q72*Q$168</f>
        <v>0</v>
      </c>
      <c r="R72" s="16">
        <f>+'MATRIZ (A)'!R72*R$168</f>
        <v>0</v>
      </c>
      <c r="S72" s="16">
        <f>+'MATRIZ (A)'!S72*S$168</f>
        <v>6.1252342287018355E-4</v>
      </c>
      <c r="T72" s="16">
        <f>+'MATRIZ (A)'!T72*T$168</f>
        <v>0</v>
      </c>
      <c r="U72" s="16">
        <f>+'MATRIZ (A)'!U72*U$168</f>
        <v>7.2329606837565768E-4</v>
      </c>
      <c r="V72" s="16">
        <f>+'MATRIZ (A)'!V72*V$168</f>
        <v>5.5810355492013725E-5</v>
      </c>
      <c r="W72" s="16">
        <f>+'MATRIZ (A)'!W72*W$168</f>
        <v>1.4313777497660032</v>
      </c>
      <c r="X72" s="16">
        <f>+'MATRIZ (A)'!X72*X$168</f>
        <v>4.3147333191168649</v>
      </c>
      <c r="Y72" s="16">
        <f>+'MATRIZ (A)'!Y72*Y$168</f>
        <v>0</v>
      </c>
      <c r="Z72" s="16">
        <f>+'MATRIZ (A)'!Z72*Z$168</f>
        <v>1.5195009943891488E-2</v>
      </c>
      <c r="AA72" s="16">
        <f>+'MATRIZ (A)'!AA72*AA$168</f>
        <v>0</v>
      </c>
      <c r="AB72" s="16">
        <f>+'MATRIZ (A)'!AB72*AB$168</f>
        <v>5.7511013767172187E-2</v>
      </c>
      <c r="AC72" s="16">
        <f>+'MATRIZ (A)'!AC72*AC$168</f>
        <v>2.9055777662341498E-3</v>
      </c>
      <c r="AD72" s="16">
        <f>+'MATRIZ (A)'!AD72*AD$168</f>
        <v>0</v>
      </c>
      <c r="AE72" s="16">
        <f>+'MATRIZ (A)'!AE72*AE$168</f>
        <v>0.31305276326431181</v>
      </c>
      <c r="AF72" s="16">
        <f>+'MATRIZ (A)'!AF72*AF$168</f>
        <v>9.5109064590388273E-3</v>
      </c>
      <c r="AG72" s="16">
        <f>+'MATRIZ (A)'!AG72*AG$168</f>
        <v>0</v>
      </c>
      <c r="AH72" s="16">
        <f>+'MATRIZ (A)'!AH72*AH$168</f>
        <v>1.7022395861970832E-3</v>
      </c>
      <c r="AI72" s="16">
        <f>+'MATRIZ (A)'!AI72*AI$168</f>
        <v>100.06970648815661</v>
      </c>
      <c r="AJ72" s="16">
        <f>+'MATRIZ (A)'!AJ72*AJ$168</f>
        <v>2.6529839123727927</v>
      </c>
      <c r="AK72" s="16">
        <f>+'MATRIZ (A)'!AK72*AK$168</f>
        <v>117.51858706217264</v>
      </c>
      <c r="AL72" s="16">
        <f>+'MATRIZ (A)'!AL72*AL$168</f>
        <v>20.417896428219841</v>
      </c>
      <c r="AM72" s="16">
        <f>+'MATRIZ (A)'!AM72*AM$168</f>
        <v>17.533399242628434</v>
      </c>
      <c r="AN72" s="16">
        <f>+'MATRIZ (A)'!AN72*AN$168</f>
        <v>1.2904779391584202E-2</v>
      </c>
      <c r="AO72" s="16">
        <f>+'MATRIZ (A)'!AO72*AO$168</f>
        <v>4.0916836299718504</v>
      </c>
      <c r="AP72" s="16">
        <f>+'MATRIZ (A)'!AP72*AP$168</f>
        <v>18.70198888764525</v>
      </c>
      <c r="AQ72" s="16">
        <f>+'MATRIZ (A)'!AQ72*AQ$168</f>
        <v>38.817530066020772</v>
      </c>
      <c r="AR72" s="16">
        <f>+'MATRIZ (A)'!AR72*AR$168</f>
        <v>5.9438356215344261E-3</v>
      </c>
      <c r="AS72" s="16">
        <f>+'MATRIZ (A)'!AS72*AS$168</f>
        <v>0.64602662993792459</v>
      </c>
      <c r="AT72" s="16">
        <f>+'MATRIZ (A)'!AT72*AT$168</f>
        <v>1.9376220322243402E-2</v>
      </c>
      <c r="AU72" s="16">
        <f>+'MATRIZ (A)'!AU72*AU$168</f>
        <v>109.10447363042563</v>
      </c>
      <c r="AV72" s="16">
        <f>+'MATRIZ (A)'!AV72*AV$168</f>
        <v>7.8801110449570766</v>
      </c>
      <c r="AW72" s="16">
        <f>+'MATRIZ (A)'!AW72*AW$168</f>
        <v>165.79427878179612</v>
      </c>
      <c r="AX72" s="16">
        <f>+'MATRIZ (A)'!AX72*AX$168</f>
        <v>3.3498386615770488</v>
      </c>
      <c r="AY72" s="16">
        <f>+'MATRIZ (A)'!AY72*AY$168</f>
        <v>3.0417513463938537</v>
      </c>
      <c r="AZ72" s="16">
        <f>+'MATRIZ (A)'!AZ72*AZ$168</f>
        <v>0.56334377939065583</v>
      </c>
      <c r="BA72" s="16">
        <f>+'MATRIZ (A)'!BA72*BA$168</f>
        <v>1.09516297136443</v>
      </c>
      <c r="BB72" s="16">
        <f>+'MATRIZ (A)'!BB72*BB$168</f>
        <v>7.8926580066223186</v>
      </c>
      <c r="BC72" s="16">
        <f>+'MATRIZ (A)'!BC72*BC$168</f>
        <v>3.2963517264384627</v>
      </c>
      <c r="BD72" s="16">
        <f>+'MATRIZ (A)'!BD72*BD$168</f>
        <v>9.577261697409341</v>
      </c>
      <c r="BE72" s="16">
        <f>+'MATRIZ (A)'!BE72*BE$168</f>
        <v>1.4791226378510982</v>
      </c>
      <c r="BF72" s="16">
        <f>+'MATRIZ (A)'!BF72*BF$168</f>
        <v>33.383264252418101</v>
      </c>
      <c r="BG72" s="16">
        <f>+'MATRIZ (A)'!BG72*BG$168</f>
        <v>0.12201951160848339</v>
      </c>
      <c r="BH72" s="16">
        <f>+'MATRIZ (A)'!BH72*BH$168</f>
        <v>138.06288884208888</v>
      </c>
      <c r="BI72" s="16">
        <f>+'MATRIZ (A)'!BI72*BI$168</f>
        <v>144.45925412776265</v>
      </c>
      <c r="BJ72" s="16">
        <f>+'MATRIZ (A)'!BJ72*BJ$168</f>
        <v>7.7791146558669838E-2</v>
      </c>
      <c r="BK72" s="16">
        <f>+'MATRIZ (A)'!BK72*BK$168</f>
        <v>34.817331369713379</v>
      </c>
      <c r="BL72" s="16">
        <f>+'MATRIZ (A)'!BL72*BL$168</f>
        <v>1.7341190732893954</v>
      </c>
      <c r="BM72" s="16">
        <f>+'MATRIZ (A)'!BM72*BM$168</f>
        <v>24.945135663961558</v>
      </c>
      <c r="BN72" s="16">
        <f>+'MATRIZ (A)'!BN72*BN$168</f>
        <v>701.85019526285055</v>
      </c>
      <c r="BO72" s="16">
        <f>+'MATRIZ (A)'!BO72*BO$168</f>
        <v>0.26586614401000747</v>
      </c>
      <c r="BP72" s="16">
        <f>+'MATRIZ (A)'!BP72*BP$168</f>
        <v>1.6840529254968997E-2</v>
      </c>
      <c r="BQ72" s="16">
        <f>+'MATRIZ (A)'!BQ72*BQ$168</f>
        <v>2.2314491720133867</v>
      </c>
      <c r="BR72" s="16">
        <f>+'MATRIZ (A)'!BR72*BR$168</f>
        <v>63.898477720040589</v>
      </c>
      <c r="BS72" s="16">
        <f>+'MATRIZ (A)'!BS72*BS$168</f>
        <v>73.059809856904394</v>
      </c>
      <c r="BT72" s="16">
        <f>+'MATRIZ (A)'!BT72*BT$168</f>
        <v>34.832961194163772</v>
      </c>
      <c r="BU72" s="16">
        <f>+'MATRIZ (A)'!BU72*BU$168</f>
        <v>1.8351453923741308</v>
      </c>
      <c r="BV72" s="16">
        <f>+'MATRIZ (A)'!BV72*BV$168</f>
        <v>38.537964861751355</v>
      </c>
      <c r="BW72" s="16">
        <f>+'MATRIZ (A)'!BW72*BW$168</f>
        <v>53.518396846297371</v>
      </c>
      <c r="BX72" s="16">
        <f>+'MATRIZ (A)'!BX72*BX$168</f>
        <v>5.8565226679011122</v>
      </c>
      <c r="BY72" s="16">
        <f>+'MATRIZ (A)'!BY72*BY$168</f>
        <v>1.1621837677876263</v>
      </c>
      <c r="BZ72" s="16">
        <f>+'MATRIZ (A)'!BZ72*BZ$168</f>
        <v>5.3647852992392045E-4</v>
      </c>
      <c r="CA72" s="16">
        <f>+'MATRIZ (A)'!CA72*CA$168</f>
        <v>0.18565624725822591</v>
      </c>
      <c r="CB72" s="16">
        <f>+'MATRIZ (A)'!CB72*CB$168</f>
        <v>25.854320790870727</v>
      </c>
      <c r="CC72" s="16">
        <f>+'MATRIZ (A)'!CC72*CC$168</f>
        <v>1455.6841354604151</v>
      </c>
      <c r="CD72" s="16">
        <f>+'MATRIZ (A)'!CD72*CD$168</f>
        <v>0.61866572530610087</v>
      </c>
      <c r="CE72" s="16">
        <f>+'MATRIZ (A)'!CE72*CE$168</f>
        <v>63.855731542621307</v>
      </c>
      <c r="CF72" s="16">
        <f>+'MATRIZ (A)'!CF72*CF$168</f>
        <v>3804.0701313323138</v>
      </c>
      <c r="CG72" s="16">
        <f>+'MATRIZ (A)'!CG72*CG$168</f>
        <v>51.782154512007203</v>
      </c>
      <c r="CH72" s="16">
        <f>+'MATRIZ (A)'!CH72*CH$168</f>
        <v>0.59505057632467195</v>
      </c>
      <c r="CI72" s="16">
        <f>+'MATRIZ (A)'!CI72*CI$168</f>
        <v>0</v>
      </c>
      <c r="CJ72" s="16">
        <f>+'MATRIZ (A)'!CJ72*CJ$168</f>
        <v>0.3075649885114935</v>
      </c>
      <c r="CK72" s="16">
        <f>+'MATRIZ (A)'!CK72*CK$168</f>
        <v>5.2271170332500016E-3</v>
      </c>
      <c r="CL72" s="16">
        <f>+'MATRIZ (A)'!CL72*CL$168</f>
        <v>0.34916424344199126</v>
      </c>
      <c r="CM72" s="16">
        <f>+'MATRIZ (A)'!CM72*CM$168</f>
        <v>3.9369877271281497E-3</v>
      </c>
      <c r="CN72" s="16">
        <f>+'MATRIZ (A)'!CN72*CN$168</f>
        <v>0.21066610821608786</v>
      </c>
      <c r="CO72" s="16">
        <f>+'MATRIZ (A)'!CO72*CO$168</f>
        <v>0.52351971180776191</v>
      </c>
      <c r="CP72" s="16">
        <f>+'MATRIZ (A)'!CP72*CP$168</f>
        <v>0.14236528915102736</v>
      </c>
      <c r="CQ72" s="16">
        <f>+'MATRIZ (A)'!CQ72*CQ$168</f>
        <v>96.838952468996297</v>
      </c>
      <c r="CR72" s="16">
        <f>+'MATRIZ (A)'!CR72*CR$168</f>
        <v>103.44782315244386</v>
      </c>
      <c r="CS72" s="16">
        <f>+'MATRIZ (A)'!CS72*CS$168</f>
        <v>0.37179356629788818</v>
      </c>
      <c r="CT72" s="16">
        <f>+'MATRIZ (A)'!CT72*CT$168</f>
        <v>1.7914578699868975</v>
      </c>
      <c r="CU72" s="16">
        <f>+'MATRIZ (A)'!CU72*CU$168</f>
        <v>1.6679657555712404</v>
      </c>
      <c r="CV72" s="16">
        <f>+'MATRIZ (A)'!CV72*CV$168</f>
        <v>0.20239043007773777</v>
      </c>
      <c r="CW72" s="16">
        <f>+'MATRIZ (A)'!CW72*CW$168</f>
        <v>2.6956099877446742</v>
      </c>
      <c r="CX72" s="16">
        <f>+'MATRIZ (A)'!CX72*CX$168</f>
        <v>0.79296093545483404</v>
      </c>
      <c r="CY72" s="16">
        <f>+'MATRIZ (A)'!CY72*CY$168</f>
        <v>0.15893468401294508</v>
      </c>
      <c r="CZ72" s="16">
        <f>+'MATRIZ (A)'!CZ72*CZ$168</f>
        <v>0.19775326425420811</v>
      </c>
      <c r="DA72" s="16">
        <f>+'MATRIZ (A)'!DA72*DA$168</f>
        <v>387.93057693467995</v>
      </c>
      <c r="DB72" s="16">
        <f>+'MATRIZ (A)'!DB72*DB$168</f>
        <v>0.66705184817571705</v>
      </c>
      <c r="DC72" s="16">
        <f>+'MATRIZ (A)'!DC72*DC$168</f>
        <v>0.51031650681143081</v>
      </c>
      <c r="DD72" s="16">
        <f>+'MATRIZ (A)'!DD72*DD$168</f>
        <v>2.4495883493497792</v>
      </c>
      <c r="DE72" s="16">
        <f>+'MATRIZ (A)'!DE72*DE$168</f>
        <v>92.08654487535604</v>
      </c>
      <c r="DF72" s="16">
        <f>+'MATRIZ (A)'!DF72*DF$168</f>
        <v>32.873156296992164</v>
      </c>
      <c r="DG72" s="16">
        <f>+'MATRIZ (A)'!DG72*DG$168</f>
        <v>59.384194343795158</v>
      </c>
      <c r="DH72" s="16">
        <f>+'MATRIZ (A)'!DH72*DH$168</f>
        <v>12.377049748729821</v>
      </c>
      <c r="DI72" s="16">
        <f>+'MATRIZ (A)'!DI72*DI$168</f>
        <v>0.12202549904605356</v>
      </c>
      <c r="DJ72" s="16">
        <f>+'MATRIZ (A)'!DJ72*DJ$168</f>
        <v>0.91371396846680342</v>
      </c>
      <c r="DK72" s="16">
        <f>+'MATRIZ (A)'!DK72*DK$168</f>
        <v>0.28587123586325119</v>
      </c>
      <c r="DL72" s="16">
        <f>+'MATRIZ (A)'!DL72*DL$168</f>
        <v>0.16000081468426644</v>
      </c>
      <c r="DM72" s="16">
        <f>+'MATRIZ (A)'!DM72*DM$168</f>
        <v>4.9901286758991057E-4</v>
      </c>
      <c r="DN72" s="16">
        <f>+'MATRIZ (A)'!DN72*DN$168</f>
        <v>5.4661677042829551E-2</v>
      </c>
      <c r="DO72" s="16">
        <f>+'MATRIZ (A)'!DO72*DO$168</f>
        <v>9.0586231510218997</v>
      </c>
      <c r="DP72" s="16">
        <f>+'MATRIZ (A)'!DP72*DP$168</f>
        <v>0.53259538325162192</v>
      </c>
      <c r="DQ72" s="16">
        <f>+'MATRIZ (A)'!DQ72*DQ$168</f>
        <v>5.9772009218704791E-2</v>
      </c>
      <c r="DR72" s="16">
        <f>+'MATRIZ (A)'!DR72*DR$168</f>
        <v>2.117368161020543</v>
      </c>
      <c r="DS72" s="16">
        <f>+'MATRIZ (A)'!DS72*DS$168</f>
        <v>6.7863335667984295</v>
      </c>
      <c r="DT72" s="16">
        <f>+'MATRIZ (A)'!DT72*DT$168</f>
        <v>2.2360509214982414</v>
      </c>
      <c r="DU72" s="16">
        <f>+'MATRIZ (A)'!DU72*DU$168</f>
        <v>1.4183264498385587E-2</v>
      </c>
      <c r="DV72" s="16">
        <f>+'MATRIZ (A)'!DV72*DV$168</f>
        <v>55.087663296157309</v>
      </c>
      <c r="DW72" s="16">
        <f>+'MATRIZ (A)'!DW72*DW$168</f>
        <v>580.94376800549253</v>
      </c>
      <c r="DX72" s="16">
        <f>+'MATRIZ (A)'!DX72*DX$168</f>
        <v>0.11813919740881641</v>
      </c>
      <c r="DY72" s="16">
        <f>+'MATRIZ (A)'!DY72*DY$168</f>
        <v>0.91874670640753564</v>
      </c>
      <c r="DZ72" s="16">
        <f>+'MATRIZ (A)'!DZ72*DZ$168</f>
        <v>0.10675745484702434</v>
      </c>
      <c r="EA72" s="16">
        <f>+'MATRIZ (A)'!EA72*EA$168</f>
        <v>9.8165218785820907E-2</v>
      </c>
      <c r="EB72" s="16">
        <f>+'MATRIZ (A)'!EB72*EB$168</f>
        <v>9.7772008844402691</v>
      </c>
      <c r="EC72" s="16">
        <f>+'MATRIZ (A)'!EC72*EC$168</f>
        <v>0.21136872688912905</v>
      </c>
      <c r="ED72" s="16">
        <f>+'MATRIZ (A)'!ED72*ED$168</f>
        <v>24.035312128722492</v>
      </c>
      <c r="EE72" s="16">
        <f>+'MATRIZ (A)'!EE72*EE$168</f>
        <v>0.88380724857355775</v>
      </c>
      <c r="EF72" s="16">
        <f>+'MATRIZ (A)'!EF72*EF$168</f>
        <v>3.87531663611222E-2</v>
      </c>
      <c r="EG72" s="16">
        <f>+'MATRIZ (A)'!EG72*EG$168</f>
        <v>0.68309545974523911</v>
      </c>
      <c r="EH72" s="16">
        <f>+'MATRIZ (A)'!EH72*EH$168</f>
        <v>0</v>
      </c>
      <c r="EI72" s="18">
        <f t="shared" si="0"/>
        <v>8890.6828253541207</v>
      </c>
      <c r="EJ72" s="20">
        <f>+'MATRIZ (I-A) INVERSA'!HY72</f>
        <v>1838.3820061098663</v>
      </c>
      <c r="EK72" s="20">
        <f>+'MATRIZ (I-A) INVERSA'!HZ72</f>
        <v>0</v>
      </c>
      <c r="EL72" s="20">
        <f>+'MATRIZ (I-A) INVERSA'!IA72</f>
        <v>0</v>
      </c>
      <c r="EM72" s="20">
        <f>+'MATRIZ (I-A) INVERSA'!IB72</f>
        <v>0</v>
      </c>
      <c r="EN72" s="20">
        <f>+'MATRIZ (I-A) INVERSA'!IC72</f>
        <v>0</v>
      </c>
      <c r="EO72" s="20">
        <f>+'MATRIZ (I-A) INVERSA'!ID72</f>
        <v>0</v>
      </c>
      <c r="EP72" s="20">
        <f>+'MATRIZ (I-A) INVERSA'!IE72</f>
        <v>0</v>
      </c>
      <c r="EQ72" s="20">
        <f>+'MATRIZ (I-A) INVERSA'!IF72</f>
        <v>0</v>
      </c>
      <c r="ER72" s="20">
        <f>+'MATRIZ (I-A) INVERSA'!IG72</f>
        <v>0</v>
      </c>
      <c r="ES72" s="20">
        <f>+'MATRIZ (I-A) INVERSA'!IH72</f>
        <v>0</v>
      </c>
      <c r="ET72" s="20">
        <f>+'MATRIZ (I-A) INVERSA'!II72</f>
        <v>0</v>
      </c>
      <c r="EU72" s="20">
        <f>+'MATRIZ (I-A) INVERSA'!IJ72</f>
        <v>0</v>
      </c>
      <c r="EV72" s="20">
        <f>+'MATRIZ (I-A) INVERSA'!IK72</f>
        <v>9132.0241275540211</v>
      </c>
      <c r="EW72" s="20">
        <f>+'MATRIZ (I-A) INVERSA'!IL72</f>
        <v>0</v>
      </c>
      <c r="EX72" s="20">
        <f>+'MATRIZ (I-A) INVERSA'!IM72</f>
        <v>40431.849679569481</v>
      </c>
      <c r="EY72" s="20">
        <f>+'MATRIZ (I-A) INVERSA'!IN72</f>
        <v>0</v>
      </c>
      <c r="EZ72" s="20">
        <f>+'MATRIZ (I-A) INVERSA'!IO72</f>
        <v>0</v>
      </c>
      <c r="FA72" s="20">
        <f>+'MATRIZ (I-A) INVERSA'!IP72</f>
        <v>0</v>
      </c>
      <c r="FB72" s="20">
        <f>+'MATRIZ (I-A) INVERSA'!IQ72</f>
        <v>0</v>
      </c>
      <c r="FC72" s="20">
        <f>+'MATRIZ (I-A) INVERSA'!IR72</f>
        <v>0</v>
      </c>
      <c r="FD72" s="20">
        <f>+'MATRIZ (I-A) INVERSA'!IS72</f>
        <v>0</v>
      </c>
      <c r="FE72" s="20">
        <f>+'MATRIZ (I-A) INVERSA'!IT72</f>
        <v>0</v>
      </c>
      <c r="FF72" s="20">
        <f>+'MATRIZ (I-A) INVERSA'!IU72</f>
        <v>0</v>
      </c>
      <c r="FG72" s="18">
        <f t="shared" si="2"/>
        <v>51402.255813233365</v>
      </c>
      <c r="FH72" s="17">
        <f t="shared" si="1"/>
        <v>60292.938638587482</v>
      </c>
      <c r="FI72" s="28"/>
      <c r="FJ72" s="17">
        <v>60292.938638587555</v>
      </c>
      <c r="FK72" s="48">
        <f t="shared" si="3"/>
        <v>-7.2759576141834259E-11</v>
      </c>
      <c r="FM72" s="46">
        <f>+IFERROR((FH72/'MIP 2017'!FH72*100-100),0)</f>
        <v>7.9993402588968365E-2</v>
      </c>
      <c r="FP72" s="15">
        <f t="shared" si="4"/>
        <v>0</v>
      </c>
      <c r="FQ72" s="15">
        <f t="shared" si="5"/>
        <v>0</v>
      </c>
      <c r="FR72" s="15">
        <f t="shared" si="6"/>
        <v>0</v>
      </c>
    </row>
    <row r="73" spans="1:174" s="7" customFormat="1" ht="21.95" customHeight="1" thickBot="1" x14ac:dyDescent="0.25">
      <c r="A73" s="137" t="s">
        <v>196</v>
      </c>
      <c r="B73" s="138" t="s">
        <v>199</v>
      </c>
      <c r="C73" s="16">
        <f>+'MATRIZ (A)'!C73*C$168</f>
        <v>0.16945664075757144</v>
      </c>
      <c r="D73" s="16">
        <f>+'MATRIZ (A)'!D73*D$168</f>
        <v>2.2381593779597388E-2</v>
      </c>
      <c r="E73" s="16">
        <f>+'MATRIZ (A)'!E73*E$168</f>
        <v>3.0343917984138071E-2</v>
      </c>
      <c r="F73" s="16">
        <f>+'MATRIZ (A)'!F73*F$168</f>
        <v>2.7645187625443297</v>
      </c>
      <c r="G73" s="16">
        <f>+'MATRIZ (A)'!G73*G$168</f>
        <v>0.67567673568552145</v>
      </c>
      <c r="H73" s="16">
        <f>+'MATRIZ (A)'!H73*H$168</f>
        <v>0.219572950268934</v>
      </c>
      <c r="I73" s="16">
        <f>+'MATRIZ (A)'!I73*I$168</f>
        <v>5.2859550075793363E-2</v>
      </c>
      <c r="J73" s="16">
        <f>+'MATRIZ (A)'!J73*J$168</f>
        <v>0.47405765945803469</v>
      </c>
      <c r="K73" s="16">
        <f>+'MATRIZ (A)'!K73*K$168</f>
        <v>0.47066658336377526</v>
      </c>
      <c r="L73" s="16">
        <f>+'MATRIZ (A)'!L73*L$168</f>
        <v>0.80652479058353954</v>
      </c>
      <c r="M73" s="16">
        <f>+'MATRIZ (A)'!M73*M$168</f>
        <v>9.9230985271155596</v>
      </c>
      <c r="N73" s="16">
        <f>+'MATRIZ (A)'!N73*N$168</f>
        <v>1.3744078999286211</v>
      </c>
      <c r="O73" s="16">
        <f>+'MATRIZ (A)'!O73*O$168</f>
        <v>0.38918215349990282</v>
      </c>
      <c r="P73" s="16">
        <f>+'MATRIZ (A)'!P73*P$168</f>
        <v>38.760513783130499</v>
      </c>
      <c r="Q73" s="16">
        <f>+'MATRIZ (A)'!Q73*Q$168</f>
        <v>0.21369566578330176</v>
      </c>
      <c r="R73" s="16">
        <f>+'MATRIZ (A)'!R73*R$168</f>
        <v>26.336367377544459</v>
      </c>
      <c r="S73" s="16">
        <f>+'MATRIZ (A)'!S73*S$168</f>
        <v>5.2437344751899708</v>
      </c>
      <c r="T73" s="16">
        <f>+'MATRIZ (A)'!T73*T$168</f>
        <v>4.8040033743920656</v>
      </c>
      <c r="U73" s="16">
        <f>+'MATRIZ (A)'!U73*U$168</f>
        <v>1.1398181996277079</v>
      </c>
      <c r="V73" s="16">
        <f>+'MATRIZ (A)'!V73*V$168</f>
        <v>1.0679217760737552</v>
      </c>
      <c r="W73" s="16">
        <f>+'MATRIZ (A)'!W73*W$168</f>
        <v>1.9898227762275789</v>
      </c>
      <c r="X73" s="16">
        <f>+'MATRIZ (A)'!X73*X$168</f>
        <v>58.846520686501975</v>
      </c>
      <c r="Y73" s="16">
        <f>+'MATRIZ (A)'!Y73*Y$168</f>
        <v>1.2336449065186934</v>
      </c>
      <c r="Z73" s="16">
        <f>+'MATRIZ (A)'!Z73*Z$168</f>
        <v>3.1036722818469937</v>
      </c>
      <c r="AA73" s="16">
        <f>+'MATRIZ (A)'!AA73*AA$168</f>
        <v>0.54948964519272692</v>
      </c>
      <c r="AB73" s="16">
        <f>+'MATRIZ (A)'!AB73*AB$168</f>
        <v>5.2788758234860795</v>
      </c>
      <c r="AC73" s="16">
        <f>+'MATRIZ (A)'!AC73*AC$168</f>
        <v>0.2976730729649808</v>
      </c>
      <c r="AD73" s="16">
        <f>+'MATRIZ (A)'!AD73*AD$168</f>
        <v>0.4999084343415961</v>
      </c>
      <c r="AE73" s="16">
        <f>+'MATRIZ (A)'!AE73*AE$168</f>
        <v>0.86413676178439824</v>
      </c>
      <c r="AF73" s="16">
        <f>+'MATRIZ (A)'!AF73*AF$168</f>
        <v>15.720056887547413</v>
      </c>
      <c r="AG73" s="16">
        <f>+'MATRIZ (A)'!AG73*AG$168</f>
        <v>2.683360366671488E-4</v>
      </c>
      <c r="AH73" s="16">
        <f>+'MATRIZ (A)'!AH73*AH$168</f>
        <v>0.57090856261104395</v>
      </c>
      <c r="AI73" s="16">
        <f>+'MATRIZ (A)'!AI73*AI$168</f>
        <v>10.387985953396502</v>
      </c>
      <c r="AJ73" s="16">
        <f>+'MATRIZ (A)'!AJ73*AJ$168</f>
        <v>3.7892958101199357</v>
      </c>
      <c r="AK73" s="16">
        <f>+'MATRIZ (A)'!AK73*AK$168</f>
        <v>15.908474770915394</v>
      </c>
      <c r="AL73" s="16">
        <f>+'MATRIZ (A)'!AL73*AL$168</f>
        <v>6.2865159181998846</v>
      </c>
      <c r="AM73" s="16">
        <f>+'MATRIZ (A)'!AM73*AM$168</f>
        <v>4.4372792462195116</v>
      </c>
      <c r="AN73" s="16">
        <f>+'MATRIZ (A)'!AN73*AN$168</f>
        <v>1.6738842745699012</v>
      </c>
      <c r="AO73" s="16">
        <f>+'MATRIZ (A)'!AO73*AO$168</f>
        <v>7.2772710156685259</v>
      </c>
      <c r="AP73" s="16">
        <f>+'MATRIZ (A)'!AP73*AP$168</f>
        <v>15.899089681740564</v>
      </c>
      <c r="AQ73" s="16">
        <f>+'MATRIZ (A)'!AQ73*AQ$168</f>
        <v>5.6733138072000271</v>
      </c>
      <c r="AR73" s="16">
        <f>+'MATRIZ (A)'!AR73*AR$168</f>
        <v>0.49415015819473268</v>
      </c>
      <c r="AS73" s="16">
        <f>+'MATRIZ (A)'!AS73*AS$168</f>
        <v>2.7824861419835036</v>
      </c>
      <c r="AT73" s="16">
        <f>+'MATRIZ (A)'!AT73*AT$168</f>
        <v>0.63665689456654462</v>
      </c>
      <c r="AU73" s="16">
        <f>+'MATRIZ (A)'!AU73*AU$168</f>
        <v>6.8032237760160141</v>
      </c>
      <c r="AV73" s="16">
        <f>+'MATRIZ (A)'!AV73*AV$168</f>
        <v>4.3040523936840636</v>
      </c>
      <c r="AW73" s="16">
        <f>+'MATRIZ (A)'!AW73*AW$168</f>
        <v>10.478426451707614</v>
      </c>
      <c r="AX73" s="16">
        <f>+'MATRIZ (A)'!AX73*AX$168</f>
        <v>5.0884648995113091</v>
      </c>
      <c r="AY73" s="16">
        <f>+'MATRIZ (A)'!AY73*AY$168</f>
        <v>2.2896076084778794</v>
      </c>
      <c r="AZ73" s="16">
        <f>+'MATRIZ (A)'!AZ73*AZ$168</f>
        <v>0.38673566201043075</v>
      </c>
      <c r="BA73" s="16">
        <f>+'MATRIZ (A)'!BA73*BA$168</f>
        <v>0.38434435733561889</v>
      </c>
      <c r="BB73" s="16">
        <f>+'MATRIZ (A)'!BB73*BB$168</f>
        <v>9.2963381834103451</v>
      </c>
      <c r="BC73" s="16">
        <f>+'MATRIZ (A)'!BC73*BC$168</f>
        <v>18.801003995894877</v>
      </c>
      <c r="BD73" s="16">
        <f>+'MATRIZ (A)'!BD73*BD$168</f>
        <v>6.1510078133559816</v>
      </c>
      <c r="BE73" s="16">
        <f>+'MATRIZ (A)'!BE73*BE$168</f>
        <v>16.448496888881895</v>
      </c>
      <c r="BF73" s="16">
        <f>+'MATRIZ (A)'!BF73*BF$168</f>
        <v>28.521603309721975</v>
      </c>
      <c r="BG73" s="16">
        <f>+'MATRIZ (A)'!BG73*BG$168</f>
        <v>29.620078652012154</v>
      </c>
      <c r="BH73" s="16">
        <f>+'MATRIZ (A)'!BH73*BH$168</f>
        <v>35.617862282937637</v>
      </c>
      <c r="BI73" s="16">
        <f>+'MATRIZ (A)'!BI73*BI$168</f>
        <v>8.1198258395997129</v>
      </c>
      <c r="BJ73" s="16">
        <f>+'MATRIZ (A)'!BJ73*BJ$168</f>
        <v>10.657486610811967</v>
      </c>
      <c r="BK73" s="16">
        <f>+'MATRIZ (A)'!BK73*BK$168</f>
        <v>4.7223187829766573</v>
      </c>
      <c r="BL73" s="16">
        <f>+'MATRIZ (A)'!BL73*BL$168</f>
        <v>972.77036544052919</v>
      </c>
      <c r="BM73" s="16">
        <f>+'MATRIZ (A)'!BM73*BM$168</f>
        <v>23.123554049696555</v>
      </c>
      <c r="BN73" s="16">
        <f>+'MATRIZ (A)'!BN73*BN$168</f>
        <v>7.2356597028683947</v>
      </c>
      <c r="BO73" s="16">
        <f>+'MATRIZ (A)'!BO73*BO$168</f>
        <v>13.810222746658887</v>
      </c>
      <c r="BP73" s="16">
        <f>+'MATRIZ (A)'!BP73*BP$168</f>
        <v>1.1302167936452947</v>
      </c>
      <c r="BQ73" s="16">
        <f>+'MATRIZ (A)'!BQ73*BQ$168</f>
        <v>1.0427822879544342</v>
      </c>
      <c r="BR73" s="16">
        <f>+'MATRIZ (A)'!BR73*BR$168</f>
        <v>23.144513438302493</v>
      </c>
      <c r="BS73" s="16">
        <f>+'MATRIZ (A)'!BS73*BS$168</f>
        <v>2.2256277483102251</v>
      </c>
      <c r="BT73" s="16">
        <f>+'MATRIZ (A)'!BT73*BT$168</f>
        <v>14.965243302732553</v>
      </c>
      <c r="BU73" s="16">
        <f>+'MATRIZ (A)'!BU73*BU$168</f>
        <v>35.935791420319035</v>
      </c>
      <c r="BV73" s="16">
        <f>+'MATRIZ (A)'!BV73*BV$168</f>
        <v>41.818938178499614</v>
      </c>
      <c r="BW73" s="16">
        <f>+'MATRIZ (A)'!BW73*BW$168</f>
        <v>9.0904189627950007</v>
      </c>
      <c r="BX73" s="16">
        <f>+'MATRIZ (A)'!BX73*BX$168</f>
        <v>26.088666936107064</v>
      </c>
      <c r="BY73" s="16">
        <f>+'MATRIZ (A)'!BY73*BY$168</f>
        <v>9.1184935343677083</v>
      </c>
      <c r="BZ73" s="16">
        <f>+'MATRIZ (A)'!BZ73*BZ$168</f>
        <v>0.27003273115150278</v>
      </c>
      <c r="CA73" s="16">
        <f>+'MATRIZ (A)'!CA73*CA$168</f>
        <v>69.615213679903903</v>
      </c>
      <c r="CB73" s="16">
        <f>+'MATRIZ (A)'!CB73*CB$168</f>
        <v>11010.075151274616</v>
      </c>
      <c r="CC73" s="16">
        <f>+'MATRIZ (A)'!CC73*CC$168</f>
        <v>6588.2898833371491</v>
      </c>
      <c r="CD73" s="16">
        <f>+'MATRIZ (A)'!CD73*CD$168</f>
        <v>30.815317967601079</v>
      </c>
      <c r="CE73" s="16">
        <f>+'MATRIZ (A)'!CE73*CE$168</f>
        <v>220.23032477415001</v>
      </c>
      <c r="CF73" s="16">
        <f>+'MATRIZ (A)'!CF73*CF$168</f>
        <v>5554.3513464366297</v>
      </c>
      <c r="CG73" s="16">
        <f>+'MATRIZ (A)'!CG73*CG$168</f>
        <v>163.53197788644155</v>
      </c>
      <c r="CH73" s="16">
        <f>+'MATRIZ (A)'!CH73*CH$168</f>
        <v>31.992128088369491</v>
      </c>
      <c r="CI73" s="16">
        <f>+'MATRIZ (A)'!CI73*CI$168</f>
        <v>5.0736043721028761</v>
      </c>
      <c r="CJ73" s="16">
        <f>+'MATRIZ (A)'!CJ73*CJ$168</f>
        <v>4.1703476250992955</v>
      </c>
      <c r="CK73" s="16">
        <f>+'MATRIZ (A)'!CK73*CK$168</f>
        <v>3.5139367047137182</v>
      </c>
      <c r="CL73" s="16">
        <f>+'MATRIZ (A)'!CL73*CL$168</f>
        <v>65.074166465213722</v>
      </c>
      <c r="CM73" s="16">
        <f>+'MATRIZ (A)'!CM73*CM$168</f>
        <v>8.3411865468185376</v>
      </c>
      <c r="CN73" s="16">
        <f>+'MATRIZ (A)'!CN73*CN$168</f>
        <v>3.7613991160166815</v>
      </c>
      <c r="CO73" s="16">
        <f>+'MATRIZ (A)'!CO73*CO$168</f>
        <v>46.538653187396761</v>
      </c>
      <c r="CP73" s="16">
        <f>+'MATRIZ (A)'!CP73*CP$168</f>
        <v>5.1872471129204136</v>
      </c>
      <c r="CQ73" s="16">
        <f>+'MATRIZ (A)'!CQ73*CQ$168</f>
        <v>129.14540194205318</v>
      </c>
      <c r="CR73" s="16">
        <f>+'MATRIZ (A)'!CR73*CR$168</f>
        <v>77.7650124212593</v>
      </c>
      <c r="CS73" s="16">
        <f>+'MATRIZ (A)'!CS73*CS$168</f>
        <v>0.7976280786507205</v>
      </c>
      <c r="CT73" s="16">
        <f>+'MATRIZ (A)'!CT73*CT$168</f>
        <v>2.3698901754198705</v>
      </c>
      <c r="CU73" s="16">
        <f>+'MATRIZ (A)'!CU73*CU$168</f>
        <v>2.6110784062850523</v>
      </c>
      <c r="CV73" s="16">
        <f>+'MATRIZ (A)'!CV73*CV$168</f>
        <v>3.0666381648889907E-2</v>
      </c>
      <c r="CW73" s="16">
        <f>+'MATRIZ (A)'!CW73*CW$168</f>
        <v>1.1956682335260342</v>
      </c>
      <c r="CX73" s="16">
        <f>+'MATRIZ (A)'!CX73*CX$168</f>
        <v>0.32997392530582348</v>
      </c>
      <c r="CY73" s="16">
        <f>+'MATRIZ (A)'!CY73*CY$168</f>
        <v>0.24596179966971574</v>
      </c>
      <c r="CZ73" s="16">
        <f>+'MATRIZ (A)'!CZ73*CZ$168</f>
        <v>0.26877926922871931</v>
      </c>
      <c r="DA73" s="16">
        <f>+'MATRIZ (A)'!DA73*DA$168</f>
        <v>641.07569306205801</v>
      </c>
      <c r="DB73" s="16">
        <f>+'MATRIZ (A)'!DB73*DB$168</f>
        <v>1.5301420527320879</v>
      </c>
      <c r="DC73" s="16">
        <f>+'MATRIZ (A)'!DC73*DC$168</f>
        <v>0.95860136838492616</v>
      </c>
      <c r="DD73" s="16">
        <f>+'MATRIZ (A)'!DD73*DD$168</f>
        <v>1.6699221642272783</v>
      </c>
      <c r="DE73" s="16">
        <f>+'MATRIZ (A)'!DE73*DE$168</f>
        <v>8.9533111637098326</v>
      </c>
      <c r="DF73" s="16">
        <f>+'MATRIZ (A)'!DF73*DF$168</f>
        <v>8.2242934920256943</v>
      </c>
      <c r="DG73" s="16">
        <f>+'MATRIZ (A)'!DG73*DG$168</f>
        <v>2.2532309826430161</v>
      </c>
      <c r="DH73" s="16">
        <f>+'MATRIZ (A)'!DH73*DH$168</f>
        <v>4.0236473540988893</v>
      </c>
      <c r="DI73" s="16">
        <f>+'MATRIZ (A)'!DI73*DI$168</f>
        <v>0.3338539013084203</v>
      </c>
      <c r="DJ73" s="16">
        <f>+'MATRIZ (A)'!DJ73*DJ$168</f>
        <v>0.97717958197092747</v>
      </c>
      <c r="DK73" s="16">
        <f>+'MATRIZ (A)'!DK73*DK$168</f>
        <v>2.1039663313017685</v>
      </c>
      <c r="DL73" s="16">
        <f>+'MATRIZ (A)'!DL73*DL$168</f>
        <v>2.2686398311463614</v>
      </c>
      <c r="DM73" s="16">
        <f>+'MATRIZ (A)'!DM73*DM$168</f>
        <v>4.9651694289770947E-4</v>
      </c>
      <c r="DN73" s="16">
        <f>+'MATRIZ (A)'!DN73*DN$168</f>
        <v>3.8099640308810877E-2</v>
      </c>
      <c r="DO73" s="16">
        <f>+'MATRIZ (A)'!DO73*DO$168</f>
        <v>0.73418718810391326</v>
      </c>
      <c r="DP73" s="16">
        <f>+'MATRIZ (A)'!DP73*DP$168</f>
        <v>0.67182778392365017</v>
      </c>
      <c r="DQ73" s="16">
        <f>+'MATRIZ (A)'!DQ73*DQ$168</f>
        <v>1.6653318398152228</v>
      </c>
      <c r="DR73" s="16">
        <f>+'MATRIZ (A)'!DR73*DR$168</f>
        <v>1.6048840901022838</v>
      </c>
      <c r="DS73" s="16">
        <f>+'MATRIZ (A)'!DS73*DS$168</f>
        <v>101.01133158859648</v>
      </c>
      <c r="DT73" s="16">
        <f>+'MATRIZ (A)'!DT73*DT$168</f>
        <v>58.003279959011159</v>
      </c>
      <c r="DU73" s="16">
        <f>+'MATRIZ (A)'!DU73*DU$168</f>
        <v>0.35169953093015677</v>
      </c>
      <c r="DV73" s="16">
        <f>+'MATRIZ (A)'!DV73*DV$168</f>
        <v>5778.6155154396774</v>
      </c>
      <c r="DW73" s="16">
        <f>+'MATRIZ (A)'!DW73*DW$168</f>
        <v>442.20271366003828</v>
      </c>
      <c r="DX73" s="16">
        <f>+'MATRIZ (A)'!DX73*DX$168</f>
        <v>3.4198541896475438</v>
      </c>
      <c r="DY73" s="16">
        <f>+'MATRIZ (A)'!DY73*DY$168</f>
        <v>12.888511589520988</v>
      </c>
      <c r="DZ73" s="16">
        <f>+'MATRIZ (A)'!DZ73*DZ$168</f>
        <v>0.1944941293854692</v>
      </c>
      <c r="EA73" s="16">
        <f>+'MATRIZ (A)'!EA73*EA$168</f>
        <v>2.9460978664452555</v>
      </c>
      <c r="EB73" s="16">
        <f>+'MATRIZ (A)'!EB73*EB$168</f>
        <v>7.8337564029600593</v>
      </c>
      <c r="EC73" s="16">
        <f>+'MATRIZ (A)'!EC73*EC$168</f>
        <v>1.6540203231360582</v>
      </c>
      <c r="ED73" s="16">
        <f>+'MATRIZ (A)'!ED73*ED$168</f>
        <v>0.18986186864444185</v>
      </c>
      <c r="EE73" s="16">
        <f>+'MATRIZ (A)'!EE73*EE$168</f>
        <v>3.1962319979139866</v>
      </c>
      <c r="EF73" s="16">
        <f>+'MATRIZ (A)'!EF73*EF$168</f>
        <v>48.33205107982478</v>
      </c>
      <c r="EG73" s="16">
        <f>+'MATRIZ (A)'!EG73*EG$168</f>
        <v>11.057008398384536</v>
      </c>
      <c r="EH73" s="16">
        <f>+'MATRIZ (A)'!EH73*EH$168</f>
        <v>0</v>
      </c>
      <c r="EI73" s="18">
        <f t="shared" si="0"/>
        <v>32814.907270624011</v>
      </c>
      <c r="EJ73" s="20">
        <f>+'MATRIZ (I-A) INVERSA'!HY73</f>
        <v>4937.1045017995357</v>
      </c>
      <c r="EK73" s="20">
        <f>+'MATRIZ (I-A) INVERSA'!HZ73</f>
        <v>0</v>
      </c>
      <c r="EL73" s="20">
        <f>+'MATRIZ (I-A) INVERSA'!IA73</f>
        <v>0</v>
      </c>
      <c r="EM73" s="20">
        <f>+'MATRIZ (I-A) INVERSA'!IB73</f>
        <v>0</v>
      </c>
      <c r="EN73" s="20">
        <f>+'MATRIZ (I-A) INVERSA'!IC73</f>
        <v>0</v>
      </c>
      <c r="EO73" s="20">
        <f>+'MATRIZ (I-A) INVERSA'!ID73</f>
        <v>0</v>
      </c>
      <c r="EP73" s="20">
        <f>+'MATRIZ (I-A) INVERSA'!IE73</f>
        <v>0</v>
      </c>
      <c r="EQ73" s="20">
        <f>+'MATRIZ (I-A) INVERSA'!IF73</f>
        <v>0</v>
      </c>
      <c r="ER73" s="20">
        <f>+'MATRIZ (I-A) INVERSA'!IG73</f>
        <v>0</v>
      </c>
      <c r="ES73" s="20">
        <f>+'MATRIZ (I-A) INVERSA'!IH73</f>
        <v>0</v>
      </c>
      <c r="ET73" s="20">
        <f>+'MATRIZ (I-A) INVERSA'!II73</f>
        <v>0</v>
      </c>
      <c r="EU73" s="20">
        <f>+'MATRIZ (I-A) INVERSA'!IJ73</f>
        <v>10.776394646948871</v>
      </c>
      <c r="EV73" s="20">
        <f>+'MATRIZ (I-A) INVERSA'!IK73</f>
        <v>78.889335349252931</v>
      </c>
      <c r="EW73" s="20">
        <f>+'MATRIZ (I-A) INVERSA'!IL73</f>
        <v>0.32036000090749894</v>
      </c>
      <c r="EX73" s="20">
        <f>+'MATRIZ (I-A) INVERSA'!IM73</f>
        <v>4270.3544226410286</v>
      </c>
      <c r="EY73" s="20">
        <f>+'MATRIZ (I-A) INVERSA'!IN73</f>
        <v>0</v>
      </c>
      <c r="EZ73" s="20">
        <f>+'MATRIZ (I-A) INVERSA'!IO73</f>
        <v>0</v>
      </c>
      <c r="FA73" s="20">
        <f>+'MATRIZ (I-A) INVERSA'!IP73</f>
        <v>0</v>
      </c>
      <c r="FB73" s="20">
        <f>+'MATRIZ (I-A) INVERSA'!IQ73</f>
        <v>0</v>
      </c>
      <c r="FC73" s="20">
        <f>+'MATRIZ (I-A) INVERSA'!IR73</f>
        <v>0</v>
      </c>
      <c r="FD73" s="20">
        <f>+'MATRIZ (I-A) INVERSA'!IS73</f>
        <v>0</v>
      </c>
      <c r="FE73" s="20">
        <f>+'MATRIZ (I-A) INVERSA'!IT73</f>
        <v>0</v>
      </c>
      <c r="FF73" s="20">
        <f>+'MATRIZ (I-A) INVERSA'!IU73</f>
        <v>0</v>
      </c>
      <c r="FG73" s="18">
        <f t="shared" si="2"/>
        <v>9297.4450144376733</v>
      </c>
      <c r="FH73" s="17">
        <f t="shared" si="1"/>
        <v>42112.352285061686</v>
      </c>
      <c r="FI73" s="28"/>
      <c r="FJ73" s="17">
        <v>42112.352285061694</v>
      </c>
      <c r="FK73" s="48">
        <f t="shared" si="3"/>
        <v>0</v>
      </c>
      <c r="FM73" s="46">
        <f>+IFERROR((FH73/'MIP 2017'!FH73*100-100),0)</f>
        <v>0.15419149699857826</v>
      </c>
      <c r="FP73" s="15">
        <f t="shared" si="4"/>
        <v>0</v>
      </c>
      <c r="FQ73" s="15">
        <f t="shared" si="5"/>
        <v>0</v>
      </c>
      <c r="FR73" s="15">
        <f t="shared" si="6"/>
        <v>0</v>
      </c>
    </row>
    <row r="74" spans="1:174" s="7" customFormat="1" ht="21.95" customHeight="1" thickBot="1" x14ac:dyDescent="0.25">
      <c r="A74" s="137" t="s">
        <v>198</v>
      </c>
      <c r="B74" s="138" t="s">
        <v>201</v>
      </c>
      <c r="C74" s="16">
        <f>+'MATRIZ (A)'!C74*C$168</f>
        <v>2.1714681762116883</v>
      </c>
      <c r="D74" s="16">
        <f>+'MATRIZ (A)'!D74*D$168</f>
        <v>0.27888995389863586</v>
      </c>
      <c r="E74" s="16">
        <f>+'MATRIZ (A)'!E74*E$168</f>
        <v>7.1828224453761275E-2</v>
      </c>
      <c r="F74" s="16">
        <f>+'MATRIZ (A)'!F74*F$168</f>
        <v>45.420091237130528</v>
      </c>
      <c r="G74" s="16">
        <f>+'MATRIZ (A)'!G74*G$168</f>
        <v>5.0845701155689715</v>
      </c>
      <c r="H74" s="16">
        <f>+'MATRIZ (A)'!H74*H$168</f>
        <v>1.339728720503129</v>
      </c>
      <c r="I74" s="16">
        <f>+'MATRIZ (A)'!I74*I$168</f>
        <v>6.4916790113881859</v>
      </c>
      <c r="J74" s="16">
        <f>+'MATRIZ (A)'!J74*J$168</f>
        <v>0.46012792924364243</v>
      </c>
      <c r="K74" s="16">
        <f>+'MATRIZ (A)'!K74*K$168</f>
        <v>1.3579687155521152</v>
      </c>
      <c r="L74" s="16">
        <f>+'MATRIZ (A)'!L74*L$168</f>
        <v>5.4146818253207822</v>
      </c>
      <c r="M74" s="16">
        <f>+'MATRIZ (A)'!M74*M$168</f>
        <v>184.78488615639284</v>
      </c>
      <c r="N74" s="16">
        <f>+'MATRIZ (A)'!N74*N$168</f>
        <v>101.83391758526956</v>
      </c>
      <c r="O74" s="16">
        <f>+'MATRIZ (A)'!O74*O$168</f>
        <v>2.8067206207548048</v>
      </c>
      <c r="P74" s="16">
        <f>+'MATRIZ (A)'!P74*P$168</f>
        <v>688.4170441196851</v>
      </c>
      <c r="Q74" s="16">
        <f>+'MATRIZ (A)'!Q74*Q$168</f>
        <v>2.1348978439518387</v>
      </c>
      <c r="R74" s="16">
        <f>+'MATRIZ (A)'!R74*R$168</f>
        <v>476.9958133921636</v>
      </c>
      <c r="S74" s="16">
        <f>+'MATRIZ (A)'!S74*S$168</f>
        <v>94.133256725778111</v>
      </c>
      <c r="T74" s="16">
        <f>+'MATRIZ (A)'!T74*T$168</f>
        <v>74.753527224142914</v>
      </c>
      <c r="U74" s="16">
        <f>+'MATRIZ (A)'!U74*U$168</f>
        <v>12.633658153722392</v>
      </c>
      <c r="V74" s="16">
        <f>+'MATRIZ (A)'!V74*V$168</f>
        <v>23.812961853877347</v>
      </c>
      <c r="W74" s="16">
        <f>+'MATRIZ (A)'!W74*W$168</f>
        <v>122.28691885444736</v>
      </c>
      <c r="X74" s="16">
        <f>+'MATRIZ (A)'!X74*X$168</f>
        <v>1186.6270688324828</v>
      </c>
      <c r="Y74" s="16">
        <f>+'MATRIZ (A)'!Y74*Y$168</f>
        <v>1.1675016312073867</v>
      </c>
      <c r="Z74" s="16">
        <f>+'MATRIZ (A)'!Z74*Z$168</f>
        <v>472.52489539956616</v>
      </c>
      <c r="AA74" s="16">
        <f>+'MATRIZ (A)'!AA74*AA$168</f>
        <v>7.0661166314889803</v>
      </c>
      <c r="AB74" s="16">
        <f>+'MATRIZ (A)'!AB74*AB$168</f>
        <v>91.886596124622258</v>
      </c>
      <c r="AC74" s="16">
        <f>+'MATRIZ (A)'!AC74*AC$168</f>
        <v>7.0278851890832037</v>
      </c>
      <c r="AD74" s="16">
        <f>+'MATRIZ (A)'!AD74*AD$168</f>
        <v>15.975420814099971</v>
      </c>
      <c r="AE74" s="16">
        <f>+'MATRIZ (A)'!AE74*AE$168</f>
        <v>114.4343046009615</v>
      </c>
      <c r="AF74" s="16">
        <f>+'MATRIZ (A)'!AF74*AF$168</f>
        <v>475.56537989522377</v>
      </c>
      <c r="AG74" s="16">
        <f>+'MATRIZ (A)'!AG74*AG$168</f>
        <v>9.9223900608218767E-3</v>
      </c>
      <c r="AH74" s="16">
        <f>+'MATRIZ (A)'!AH74*AH$168</f>
        <v>4.8362373740709952</v>
      </c>
      <c r="AI74" s="16">
        <f>+'MATRIZ (A)'!AI74*AI$168</f>
        <v>193.28853441404962</v>
      </c>
      <c r="AJ74" s="16">
        <f>+'MATRIZ (A)'!AJ74*AJ$168</f>
        <v>62.293006480399413</v>
      </c>
      <c r="AK74" s="16">
        <f>+'MATRIZ (A)'!AK74*AK$168</f>
        <v>243.44582438917632</v>
      </c>
      <c r="AL74" s="16">
        <f>+'MATRIZ (A)'!AL74*AL$168</f>
        <v>55.329261721770457</v>
      </c>
      <c r="AM74" s="16">
        <f>+'MATRIZ (A)'!AM74*AM$168</f>
        <v>36.922185471638876</v>
      </c>
      <c r="AN74" s="16">
        <f>+'MATRIZ (A)'!AN74*AN$168</f>
        <v>58.542138348517035</v>
      </c>
      <c r="AO74" s="16">
        <f>+'MATRIZ (A)'!AO74*AO$168</f>
        <v>110.10652766924082</v>
      </c>
      <c r="AP74" s="16">
        <f>+'MATRIZ (A)'!AP74*AP$168</f>
        <v>112.63680964976319</v>
      </c>
      <c r="AQ74" s="16">
        <f>+'MATRIZ (A)'!AQ74*AQ$168</f>
        <v>195.60962597667449</v>
      </c>
      <c r="AR74" s="16">
        <f>+'MATRIZ (A)'!AR74*AR$168</f>
        <v>3.201899021968345</v>
      </c>
      <c r="AS74" s="16">
        <f>+'MATRIZ (A)'!AS74*AS$168</f>
        <v>67.069843651545966</v>
      </c>
      <c r="AT74" s="16">
        <f>+'MATRIZ (A)'!AT74*AT$168</f>
        <v>9.8665957456602396</v>
      </c>
      <c r="AU74" s="16">
        <f>+'MATRIZ (A)'!AU74*AU$168</f>
        <v>60.225311989668896</v>
      </c>
      <c r="AV74" s="16">
        <f>+'MATRIZ (A)'!AV74*AV$168</f>
        <v>64.849470484697946</v>
      </c>
      <c r="AW74" s="16">
        <f>+'MATRIZ (A)'!AW74*AW$168</f>
        <v>124.241837255741</v>
      </c>
      <c r="AX74" s="16">
        <f>+'MATRIZ (A)'!AX74*AX$168</f>
        <v>28.472185057845067</v>
      </c>
      <c r="AY74" s="16">
        <f>+'MATRIZ (A)'!AY74*AY$168</f>
        <v>15.799043277482237</v>
      </c>
      <c r="AZ74" s="16">
        <f>+'MATRIZ (A)'!AZ74*AZ$168</f>
        <v>3.5250751754173542</v>
      </c>
      <c r="BA74" s="16">
        <f>+'MATRIZ (A)'!BA74*BA$168</f>
        <v>5.1648405349256361</v>
      </c>
      <c r="BB74" s="16">
        <f>+'MATRIZ (A)'!BB74*BB$168</f>
        <v>196.4561281157965</v>
      </c>
      <c r="BC74" s="16">
        <f>+'MATRIZ (A)'!BC74*BC$168</f>
        <v>203.31596043783486</v>
      </c>
      <c r="BD74" s="16">
        <f>+'MATRIZ (A)'!BD74*BD$168</f>
        <v>15.644851238627027</v>
      </c>
      <c r="BE74" s="16">
        <f>+'MATRIZ (A)'!BE74*BE$168</f>
        <v>146.89820033627763</v>
      </c>
      <c r="BF74" s="16">
        <f>+'MATRIZ (A)'!BF74*BF$168</f>
        <v>160.48566375990711</v>
      </c>
      <c r="BG74" s="16">
        <f>+'MATRIZ (A)'!BG74*BG$168</f>
        <v>32.781079642095612</v>
      </c>
      <c r="BH74" s="16">
        <f>+'MATRIZ (A)'!BH74*BH$168</f>
        <v>46.591214211981281</v>
      </c>
      <c r="BI74" s="16">
        <f>+'MATRIZ (A)'!BI74*BI$168</f>
        <v>47.922835100888939</v>
      </c>
      <c r="BJ74" s="16">
        <f>+'MATRIZ (A)'!BJ74*BJ$168</f>
        <v>54.77697757656739</v>
      </c>
      <c r="BK74" s="16">
        <f>+'MATRIZ (A)'!BK74*BK$168</f>
        <v>155.83992219577391</v>
      </c>
      <c r="BL74" s="16">
        <f>+'MATRIZ (A)'!BL74*BL$168</f>
        <v>2499.6788139120713</v>
      </c>
      <c r="BM74" s="16">
        <f>+'MATRIZ (A)'!BM74*BM$168</f>
        <v>27830.69064071398</v>
      </c>
      <c r="BN74" s="16">
        <f>+'MATRIZ (A)'!BN74*BN$168</f>
        <v>224.25871617189446</v>
      </c>
      <c r="BO74" s="16">
        <f>+'MATRIZ (A)'!BO74*BO$168</f>
        <v>148.03221924414882</v>
      </c>
      <c r="BP74" s="16">
        <f>+'MATRIZ (A)'!BP74*BP$168</f>
        <v>11.216008359227505</v>
      </c>
      <c r="BQ74" s="16">
        <f>+'MATRIZ (A)'!BQ74*BQ$168</f>
        <v>95.974129199076685</v>
      </c>
      <c r="BR74" s="16">
        <f>+'MATRIZ (A)'!BR74*BR$168</f>
        <v>629.03070484986029</v>
      </c>
      <c r="BS74" s="16">
        <f>+'MATRIZ (A)'!BS74*BS$168</f>
        <v>46.220065419956029</v>
      </c>
      <c r="BT74" s="16">
        <f>+'MATRIZ (A)'!BT74*BT$168</f>
        <v>334.14726136253506</v>
      </c>
      <c r="BU74" s="16">
        <f>+'MATRIZ (A)'!BU74*BU$168</f>
        <v>745.83275953474356</v>
      </c>
      <c r="BV74" s="16">
        <f>+'MATRIZ (A)'!BV74*BV$168</f>
        <v>93.099034822212417</v>
      </c>
      <c r="BW74" s="16">
        <f>+'MATRIZ (A)'!BW74*BW$168</f>
        <v>173.08977175454291</v>
      </c>
      <c r="BX74" s="16">
        <f>+'MATRIZ (A)'!BX74*BX$168</f>
        <v>598.09217282367331</v>
      </c>
      <c r="BY74" s="16">
        <f>+'MATRIZ (A)'!BY74*BY$168</f>
        <v>423.15393927933439</v>
      </c>
      <c r="BZ74" s="16">
        <f>+'MATRIZ (A)'!BZ74*BZ$168</f>
        <v>14.917462893659533</v>
      </c>
      <c r="CA74" s="16">
        <f>+'MATRIZ (A)'!CA74*CA$168</f>
        <v>46.067758412668788</v>
      </c>
      <c r="CB74" s="16">
        <f>+'MATRIZ (A)'!CB74*CB$168</f>
        <v>70347.072410926165</v>
      </c>
      <c r="CC74" s="16">
        <f>+'MATRIZ (A)'!CC74*CC$168</f>
        <v>79175.396294521517</v>
      </c>
      <c r="CD74" s="16">
        <f>+'MATRIZ (A)'!CD74*CD$168</f>
        <v>27927.857038011578</v>
      </c>
      <c r="CE74" s="16">
        <f>+'MATRIZ (A)'!CE74*CE$168</f>
        <v>24737.540233210915</v>
      </c>
      <c r="CF74" s="16">
        <f>+'MATRIZ (A)'!CF74*CF$168</f>
        <v>20299.409748057686</v>
      </c>
      <c r="CG74" s="16">
        <f>+'MATRIZ (A)'!CG74*CG$168</f>
        <v>9360.2428442227447</v>
      </c>
      <c r="CH74" s="16">
        <f>+'MATRIZ (A)'!CH74*CH$168</f>
        <v>1779.3427745935926</v>
      </c>
      <c r="CI74" s="16">
        <f>+'MATRIZ (A)'!CI74*CI$168</f>
        <v>8.0893813806403241</v>
      </c>
      <c r="CJ74" s="16">
        <f>+'MATRIZ (A)'!CJ74*CJ$168</f>
        <v>27.8367703548242</v>
      </c>
      <c r="CK74" s="16">
        <f>+'MATRIZ (A)'!CK74*CK$168</f>
        <v>3.5025811561185893</v>
      </c>
      <c r="CL74" s="16">
        <f>+'MATRIZ (A)'!CL74*CL$168</f>
        <v>1177.0645524128513</v>
      </c>
      <c r="CM74" s="16">
        <f>+'MATRIZ (A)'!CM74*CM$168</f>
        <v>223.2317060724871</v>
      </c>
      <c r="CN74" s="16">
        <f>+'MATRIZ (A)'!CN74*CN$168</f>
        <v>84.315444526359272</v>
      </c>
      <c r="CO74" s="16">
        <f>+'MATRIZ (A)'!CO74*CO$168</f>
        <v>3568.55620185513</v>
      </c>
      <c r="CP74" s="16">
        <f>+'MATRIZ (A)'!CP74*CP$168</f>
        <v>126.50393500999898</v>
      </c>
      <c r="CQ74" s="16">
        <f>+'MATRIZ (A)'!CQ74*CQ$168</f>
        <v>394.99401567749436</v>
      </c>
      <c r="CR74" s="16">
        <f>+'MATRIZ (A)'!CR74*CR$168</f>
        <v>403.95676715061387</v>
      </c>
      <c r="CS74" s="16">
        <f>+'MATRIZ (A)'!CS74*CS$168</f>
        <v>26.514027390459237</v>
      </c>
      <c r="CT74" s="16">
        <f>+'MATRIZ (A)'!CT74*CT$168</f>
        <v>781.08238246644362</v>
      </c>
      <c r="CU74" s="16">
        <f>+'MATRIZ (A)'!CU74*CU$168</f>
        <v>142.79721710971563</v>
      </c>
      <c r="CV74" s="16">
        <f>+'MATRIZ (A)'!CV74*CV$168</f>
        <v>4.0897039687522838</v>
      </c>
      <c r="CW74" s="16">
        <f>+'MATRIZ (A)'!CW74*CW$168</f>
        <v>173.51598604717859</v>
      </c>
      <c r="CX74" s="16">
        <f>+'MATRIZ (A)'!CX74*CX$168</f>
        <v>23.612182118319986</v>
      </c>
      <c r="CY74" s="16">
        <f>+'MATRIZ (A)'!CY74*CY$168</f>
        <v>2.5370088972560083</v>
      </c>
      <c r="CZ74" s="16">
        <f>+'MATRIZ (A)'!CZ74*CZ$168</f>
        <v>8.0714498012167049</v>
      </c>
      <c r="DA74" s="16">
        <f>+'MATRIZ (A)'!DA74*DA$168</f>
        <v>24072.579296710894</v>
      </c>
      <c r="DB74" s="16">
        <f>+'MATRIZ (A)'!DB74*DB$168</f>
        <v>27.997333413384975</v>
      </c>
      <c r="DC74" s="16">
        <f>+'MATRIZ (A)'!DC74*DC$168</f>
        <v>32.460965593313212</v>
      </c>
      <c r="DD74" s="16">
        <f>+'MATRIZ (A)'!DD74*DD$168</f>
        <v>149.95032058990117</v>
      </c>
      <c r="DE74" s="16">
        <f>+'MATRIZ (A)'!DE74*DE$168</f>
        <v>2708.5655574016182</v>
      </c>
      <c r="DF74" s="16">
        <f>+'MATRIZ (A)'!DF74*DF$168</f>
        <v>34.807076384016497</v>
      </c>
      <c r="DG74" s="16">
        <f>+'MATRIZ (A)'!DG74*DG$168</f>
        <v>490.71567710498579</v>
      </c>
      <c r="DH74" s="16">
        <f>+'MATRIZ (A)'!DH74*DH$168</f>
        <v>75.62538205176466</v>
      </c>
      <c r="DI74" s="16">
        <f>+'MATRIZ (A)'!DI74*DI$168</f>
        <v>2.9697766240512009</v>
      </c>
      <c r="DJ74" s="16">
        <f>+'MATRIZ (A)'!DJ74*DJ$168</f>
        <v>20.574730937154946</v>
      </c>
      <c r="DK74" s="16">
        <f>+'MATRIZ (A)'!DK74*DK$168</f>
        <v>92.485445666309957</v>
      </c>
      <c r="DL74" s="16">
        <f>+'MATRIZ (A)'!DL74*DL$168</f>
        <v>45.988659727708772</v>
      </c>
      <c r="DM74" s="16">
        <f>+'MATRIZ (A)'!DM74*DM$168</f>
        <v>7.4230406566453244E-2</v>
      </c>
      <c r="DN74" s="16">
        <f>+'MATRIZ (A)'!DN74*DN$168</f>
        <v>1.7017955669386196</v>
      </c>
      <c r="DO74" s="16">
        <f>+'MATRIZ (A)'!DO74*DO$168</f>
        <v>104.18302007682297</v>
      </c>
      <c r="DP74" s="16">
        <f>+'MATRIZ (A)'!DP74*DP$168</f>
        <v>24.790151605393728</v>
      </c>
      <c r="DQ74" s="16">
        <f>+'MATRIZ (A)'!DQ74*DQ$168</f>
        <v>30.638858026686016</v>
      </c>
      <c r="DR74" s="16">
        <f>+'MATRIZ (A)'!DR74*DR$168</f>
        <v>72.377125613207653</v>
      </c>
      <c r="DS74" s="16">
        <f>+'MATRIZ (A)'!DS74*DS$168</f>
        <v>838.43434689725973</v>
      </c>
      <c r="DT74" s="16">
        <f>+'MATRIZ (A)'!DT74*DT$168</f>
        <v>159.45771777417892</v>
      </c>
      <c r="DU74" s="16">
        <f>+'MATRIZ (A)'!DU74*DU$168</f>
        <v>0.74742039780866854</v>
      </c>
      <c r="DV74" s="16">
        <f>+'MATRIZ (A)'!DV74*DV$168</f>
        <v>523.83981984495028</v>
      </c>
      <c r="DW74" s="16">
        <f>+'MATRIZ (A)'!DW74*DW$168</f>
        <v>672.53268816544016</v>
      </c>
      <c r="DX74" s="16">
        <f>+'MATRIZ (A)'!DX74*DX$168</f>
        <v>42.690434612832178</v>
      </c>
      <c r="DY74" s="16">
        <f>+'MATRIZ (A)'!DY74*DY$168</f>
        <v>43.321715020187391</v>
      </c>
      <c r="DZ74" s="16">
        <f>+'MATRIZ (A)'!DZ74*DZ$168</f>
        <v>15.307929774399172</v>
      </c>
      <c r="EA74" s="16">
        <f>+'MATRIZ (A)'!EA74*EA$168</f>
        <v>66.291936277551216</v>
      </c>
      <c r="EB74" s="16">
        <f>+'MATRIZ (A)'!EB74*EB$168</f>
        <v>318.34905549414771</v>
      </c>
      <c r="EC74" s="16">
        <f>+'MATRIZ (A)'!EC74*EC$168</f>
        <v>27.445825756855221</v>
      </c>
      <c r="ED74" s="16">
        <f>+'MATRIZ (A)'!ED74*ED$168</f>
        <v>8.7109518828157952</v>
      </c>
      <c r="EE74" s="16">
        <f>+'MATRIZ (A)'!EE74*EE$168</f>
        <v>251.79674068592038</v>
      </c>
      <c r="EF74" s="16">
        <f>+'MATRIZ (A)'!EF74*EF$168</f>
        <v>79.442159149117487</v>
      </c>
      <c r="EG74" s="16">
        <f>+'MATRIZ (A)'!EG74*EG$168</f>
        <v>7.2444697355791581</v>
      </c>
      <c r="EH74" s="16">
        <f>+'MATRIZ (A)'!EH74*EH$168</f>
        <v>0</v>
      </c>
      <c r="EI74" s="18">
        <f t="shared" si="0"/>
        <v>312505.84154491761</v>
      </c>
      <c r="EJ74" s="20">
        <f>+'MATRIZ (I-A) INVERSA'!HY74</f>
        <v>3968.9528872561073</v>
      </c>
      <c r="EK74" s="20">
        <f>+'MATRIZ (I-A) INVERSA'!HZ74</f>
        <v>0</v>
      </c>
      <c r="EL74" s="20">
        <f>+'MATRIZ (I-A) INVERSA'!IA74</f>
        <v>0</v>
      </c>
      <c r="EM74" s="20">
        <f>+'MATRIZ (I-A) INVERSA'!IB74</f>
        <v>0</v>
      </c>
      <c r="EN74" s="20">
        <f>+'MATRIZ (I-A) INVERSA'!IC74</f>
        <v>0</v>
      </c>
      <c r="EO74" s="20">
        <f>+'MATRIZ (I-A) INVERSA'!ID74</f>
        <v>0</v>
      </c>
      <c r="EP74" s="20">
        <f>+'MATRIZ (I-A) INVERSA'!IE74</f>
        <v>0</v>
      </c>
      <c r="EQ74" s="20">
        <f>+'MATRIZ (I-A) INVERSA'!IF74</f>
        <v>0</v>
      </c>
      <c r="ER74" s="20">
        <f>+'MATRIZ (I-A) INVERSA'!IG74</f>
        <v>0</v>
      </c>
      <c r="ES74" s="20">
        <f>+'MATRIZ (I-A) INVERSA'!IH74</f>
        <v>0</v>
      </c>
      <c r="ET74" s="20">
        <f>+'MATRIZ (I-A) INVERSA'!II74</f>
        <v>0</v>
      </c>
      <c r="EU74" s="20">
        <f>+'MATRIZ (I-A) INVERSA'!IJ74</f>
        <v>10.198605986508575</v>
      </c>
      <c r="EV74" s="20">
        <f>+'MATRIZ (I-A) INVERSA'!IK74</f>
        <v>82.538690229706617</v>
      </c>
      <c r="EW74" s="20">
        <f>+'MATRIZ (I-A) INVERSA'!IL74</f>
        <v>400.9859725342161</v>
      </c>
      <c r="EX74" s="20">
        <f>+'MATRIZ (I-A) INVERSA'!IM74</f>
        <v>29092.313195723418</v>
      </c>
      <c r="EY74" s="20">
        <f>+'MATRIZ (I-A) INVERSA'!IN74</f>
        <v>0</v>
      </c>
      <c r="EZ74" s="20">
        <f>+'MATRIZ (I-A) INVERSA'!IO74</f>
        <v>0</v>
      </c>
      <c r="FA74" s="20">
        <f>+'MATRIZ (I-A) INVERSA'!IP74</f>
        <v>0</v>
      </c>
      <c r="FB74" s="20">
        <f>+'MATRIZ (I-A) INVERSA'!IQ74</f>
        <v>0</v>
      </c>
      <c r="FC74" s="20">
        <f>+'MATRIZ (I-A) INVERSA'!IR74</f>
        <v>0</v>
      </c>
      <c r="FD74" s="20">
        <f>+'MATRIZ (I-A) INVERSA'!IS74</f>
        <v>0</v>
      </c>
      <c r="FE74" s="20">
        <f>+'MATRIZ (I-A) INVERSA'!IT74</f>
        <v>0</v>
      </c>
      <c r="FF74" s="20">
        <f>+'MATRIZ (I-A) INVERSA'!IU74</f>
        <v>0</v>
      </c>
      <c r="FG74" s="18">
        <f t="shared" si="2"/>
        <v>33554.989351729957</v>
      </c>
      <c r="FH74" s="17">
        <f t="shared" si="1"/>
        <v>346060.83089664759</v>
      </c>
      <c r="FI74" s="28"/>
      <c r="FJ74" s="17">
        <v>346060.83089664759</v>
      </c>
      <c r="FK74" s="48">
        <f t="shared" si="3"/>
        <v>0</v>
      </c>
      <c r="FM74" s="46">
        <f>+IFERROR((FH74/'MIP 2017'!FH74*100-100),0)</f>
        <v>0.11250395439708427</v>
      </c>
      <c r="FP74" s="15">
        <f t="shared" si="4"/>
        <v>0</v>
      </c>
      <c r="FQ74" s="15">
        <f t="shared" si="5"/>
        <v>0</v>
      </c>
      <c r="FR74" s="15">
        <f t="shared" si="6"/>
        <v>0</v>
      </c>
    </row>
    <row r="75" spans="1:174" s="7" customFormat="1" ht="21.95" customHeight="1" thickBot="1" x14ac:dyDescent="0.25">
      <c r="A75" s="137" t="s">
        <v>200</v>
      </c>
      <c r="B75" s="138" t="s">
        <v>203</v>
      </c>
      <c r="C75" s="16">
        <f>+'MATRIZ (A)'!C75*C$168</f>
        <v>0.29981952627682462</v>
      </c>
      <c r="D75" s="16">
        <f>+'MATRIZ (A)'!D75*D$168</f>
        <v>3.6422432558841381E-2</v>
      </c>
      <c r="E75" s="16">
        <f>+'MATRIZ (A)'!E75*E$168</f>
        <v>0.12593061879910888</v>
      </c>
      <c r="F75" s="16">
        <f>+'MATRIZ (A)'!F75*F$168</f>
        <v>3.1879559471298728</v>
      </c>
      <c r="G75" s="16">
        <f>+'MATRIZ (A)'!G75*G$168</f>
        <v>4.3845281760041264</v>
      </c>
      <c r="H75" s="16">
        <f>+'MATRIZ (A)'!H75*H$168</f>
        <v>1.1242558607764959</v>
      </c>
      <c r="I75" s="16">
        <f>+'MATRIZ (A)'!I75*I$168</f>
        <v>2.6021742826997643</v>
      </c>
      <c r="J75" s="16">
        <f>+'MATRIZ (A)'!J75*J$168</f>
        <v>2.4684160325495768</v>
      </c>
      <c r="K75" s="16">
        <f>+'MATRIZ (A)'!K75*K$168</f>
        <v>3.9843460085770723</v>
      </c>
      <c r="L75" s="16">
        <f>+'MATRIZ (A)'!L75*L$168</f>
        <v>4.2317785630563938</v>
      </c>
      <c r="M75" s="16">
        <f>+'MATRIZ (A)'!M75*M$168</f>
        <v>14.39771719806679</v>
      </c>
      <c r="N75" s="16">
        <f>+'MATRIZ (A)'!N75*N$168</f>
        <v>30.10885900603844</v>
      </c>
      <c r="O75" s="16">
        <f>+'MATRIZ (A)'!O75*O$168</f>
        <v>76.532485170722154</v>
      </c>
      <c r="P75" s="16">
        <f>+'MATRIZ (A)'!P75*P$168</f>
        <v>58.231129459108097</v>
      </c>
      <c r="Q75" s="16">
        <f>+'MATRIZ (A)'!Q75*Q$168</f>
        <v>0.53504074684136516</v>
      </c>
      <c r="R75" s="16">
        <f>+'MATRIZ (A)'!R75*R$168</f>
        <v>64.032942321163731</v>
      </c>
      <c r="S75" s="16">
        <f>+'MATRIZ (A)'!S75*S$168</f>
        <v>4.9706638509349954</v>
      </c>
      <c r="T75" s="16">
        <f>+'MATRIZ (A)'!T75*T$168</f>
        <v>39.949498419427755</v>
      </c>
      <c r="U75" s="16">
        <f>+'MATRIZ (A)'!U75*U$168</f>
        <v>7.9580173034268364</v>
      </c>
      <c r="V75" s="16">
        <f>+'MATRIZ (A)'!V75*V$168</f>
        <v>10.739998473558291</v>
      </c>
      <c r="W75" s="16">
        <f>+'MATRIZ (A)'!W75*W$168</f>
        <v>22.022184590577183</v>
      </c>
      <c r="X75" s="16">
        <f>+'MATRIZ (A)'!X75*X$168</f>
        <v>292.85174246463873</v>
      </c>
      <c r="Y75" s="16">
        <f>+'MATRIZ (A)'!Y75*Y$168</f>
        <v>5.9855934625999092</v>
      </c>
      <c r="Z75" s="16">
        <f>+'MATRIZ (A)'!Z75*Z$168</f>
        <v>22.717803365590616</v>
      </c>
      <c r="AA75" s="16">
        <f>+'MATRIZ (A)'!AA75*AA$168</f>
        <v>1.5352784302999085</v>
      </c>
      <c r="AB75" s="16">
        <f>+'MATRIZ (A)'!AB75*AB$168</f>
        <v>38.699049891770663</v>
      </c>
      <c r="AC75" s="16">
        <f>+'MATRIZ (A)'!AC75*AC$168</f>
        <v>0.50125734488571183</v>
      </c>
      <c r="AD75" s="16">
        <f>+'MATRIZ (A)'!AD75*AD$168</f>
        <v>8.6477798839572575</v>
      </c>
      <c r="AE75" s="16">
        <f>+'MATRIZ (A)'!AE75*AE$168</f>
        <v>9.6039027515653874</v>
      </c>
      <c r="AF75" s="16">
        <f>+'MATRIZ (A)'!AF75*AF$168</f>
        <v>112.7683029290685</v>
      </c>
      <c r="AG75" s="16">
        <f>+'MATRIZ (A)'!AG75*AG$168</f>
        <v>5.7708335326152795E-3</v>
      </c>
      <c r="AH75" s="16">
        <f>+'MATRIZ (A)'!AH75*AH$168</f>
        <v>8.6966403372207033</v>
      </c>
      <c r="AI75" s="16">
        <f>+'MATRIZ (A)'!AI75*AI$168</f>
        <v>275.81990587880898</v>
      </c>
      <c r="AJ75" s="16">
        <f>+'MATRIZ (A)'!AJ75*AJ$168</f>
        <v>146.05904259992241</v>
      </c>
      <c r="AK75" s="16">
        <f>+'MATRIZ (A)'!AK75*AK$168</f>
        <v>213.37691984473474</v>
      </c>
      <c r="AL75" s="16">
        <f>+'MATRIZ (A)'!AL75*AL$168</f>
        <v>72.672230555697269</v>
      </c>
      <c r="AM75" s="16">
        <f>+'MATRIZ (A)'!AM75*AM$168</f>
        <v>243.67111038975585</v>
      </c>
      <c r="AN75" s="16">
        <f>+'MATRIZ (A)'!AN75*AN$168</f>
        <v>6.1654506157317996</v>
      </c>
      <c r="AO75" s="16">
        <f>+'MATRIZ (A)'!AO75*AO$168</f>
        <v>28.508552322690168</v>
      </c>
      <c r="AP75" s="16">
        <f>+'MATRIZ (A)'!AP75*AP$168</f>
        <v>102.52015299007164</v>
      </c>
      <c r="AQ75" s="16">
        <f>+'MATRIZ (A)'!AQ75*AQ$168</f>
        <v>128.81109192469984</v>
      </c>
      <c r="AR75" s="16">
        <f>+'MATRIZ (A)'!AR75*AR$168</f>
        <v>3.0009621576217631</v>
      </c>
      <c r="AS75" s="16">
        <f>+'MATRIZ (A)'!AS75*AS$168</f>
        <v>3.2834091772847516</v>
      </c>
      <c r="AT75" s="16">
        <f>+'MATRIZ (A)'!AT75*AT$168</f>
        <v>3.3556689093576728</v>
      </c>
      <c r="AU75" s="16">
        <f>+'MATRIZ (A)'!AU75*AU$168</f>
        <v>69.283370424313858</v>
      </c>
      <c r="AV75" s="16">
        <f>+'MATRIZ (A)'!AV75*AV$168</f>
        <v>175.71190240156341</v>
      </c>
      <c r="AW75" s="16">
        <f>+'MATRIZ (A)'!AW75*AW$168</f>
        <v>268.12807638276701</v>
      </c>
      <c r="AX75" s="16">
        <f>+'MATRIZ (A)'!AX75*AX$168</f>
        <v>28.089988694165914</v>
      </c>
      <c r="AY75" s="16">
        <f>+'MATRIZ (A)'!AY75*AY$168</f>
        <v>18.188008279334433</v>
      </c>
      <c r="AZ75" s="16">
        <f>+'MATRIZ (A)'!AZ75*AZ$168</f>
        <v>3.2404468349697741</v>
      </c>
      <c r="BA75" s="16">
        <f>+'MATRIZ (A)'!BA75*BA$168</f>
        <v>2.7973070791228056</v>
      </c>
      <c r="BB75" s="16">
        <f>+'MATRIZ (A)'!BB75*BB$168</f>
        <v>28.654576853284784</v>
      </c>
      <c r="BC75" s="16">
        <f>+'MATRIZ (A)'!BC75*BC$168</f>
        <v>97.764151904905901</v>
      </c>
      <c r="BD75" s="16">
        <f>+'MATRIZ (A)'!BD75*BD$168</f>
        <v>263.47543489691469</v>
      </c>
      <c r="BE75" s="16">
        <f>+'MATRIZ (A)'!BE75*BE$168</f>
        <v>24.897855830682143</v>
      </c>
      <c r="BF75" s="16">
        <f>+'MATRIZ (A)'!BF75*BF$168</f>
        <v>514.06202050017725</v>
      </c>
      <c r="BG75" s="16">
        <f>+'MATRIZ (A)'!BG75*BG$168</f>
        <v>94.256128253573337</v>
      </c>
      <c r="BH75" s="16">
        <f>+'MATRIZ (A)'!BH75*BH$168</f>
        <v>55.856156769382366</v>
      </c>
      <c r="BI75" s="16">
        <f>+'MATRIZ (A)'!BI75*BI$168</f>
        <v>386.23392431799186</v>
      </c>
      <c r="BJ75" s="16">
        <f>+'MATRIZ (A)'!BJ75*BJ$168</f>
        <v>43.03993435994618</v>
      </c>
      <c r="BK75" s="16">
        <f>+'MATRIZ (A)'!BK75*BK$168</f>
        <v>46.261648699438169</v>
      </c>
      <c r="BL75" s="16">
        <f>+'MATRIZ (A)'!BL75*BL$168</f>
        <v>3.4805241340939257</v>
      </c>
      <c r="BM75" s="16">
        <f>+'MATRIZ (A)'!BM75*BM$168</f>
        <v>2031.2288817978908</v>
      </c>
      <c r="BN75" s="16">
        <f>+'MATRIZ (A)'!BN75*BN$168</f>
        <v>13823.25792069811</v>
      </c>
      <c r="BO75" s="16">
        <f>+'MATRIZ (A)'!BO75*BO$168</f>
        <v>10352.292466813449</v>
      </c>
      <c r="BP75" s="16">
        <f>+'MATRIZ (A)'!BP75*BP$168</f>
        <v>21.887603723577854</v>
      </c>
      <c r="BQ75" s="16">
        <f>+'MATRIZ (A)'!BQ75*BQ$168</f>
        <v>106.33619705929701</v>
      </c>
      <c r="BR75" s="16">
        <f>+'MATRIZ (A)'!BR75*BR$168</f>
        <v>2542.6168681031286</v>
      </c>
      <c r="BS75" s="16">
        <f>+'MATRIZ (A)'!BS75*BS$168</f>
        <v>564.29242115035777</v>
      </c>
      <c r="BT75" s="16">
        <f>+'MATRIZ (A)'!BT75*BT$168</f>
        <v>3875.5820692709704</v>
      </c>
      <c r="BU75" s="16">
        <f>+'MATRIZ (A)'!BU75*BU$168</f>
        <v>940.71728962070051</v>
      </c>
      <c r="BV75" s="16">
        <f>+'MATRIZ (A)'!BV75*BV$168</f>
        <v>347.17161033732384</v>
      </c>
      <c r="BW75" s="16">
        <f>+'MATRIZ (A)'!BW75*BW$168</f>
        <v>2256.2631087900613</v>
      </c>
      <c r="BX75" s="16">
        <f>+'MATRIZ (A)'!BX75*BX$168</f>
        <v>926.09807621662821</v>
      </c>
      <c r="BY75" s="16">
        <f>+'MATRIZ (A)'!BY75*BY$168</f>
        <v>35.615129581571487</v>
      </c>
      <c r="BZ75" s="16">
        <f>+'MATRIZ (A)'!BZ75*BZ$168</f>
        <v>1.8426957418148326</v>
      </c>
      <c r="CA75" s="16">
        <f>+'MATRIZ (A)'!CA75*CA$168</f>
        <v>261.34352413333005</v>
      </c>
      <c r="CB75" s="16">
        <f>+'MATRIZ (A)'!CB75*CB$168</f>
        <v>19607.363007995089</v>
      </c>
      <c r="CC75" s="16">
        <f>+'MATRIZ (A)'!CC75*CC$168</f>
        <v>23230.325352250435</v>
      </c>
      <c r="CD75" s="16">
        <f>+'MATRIZ (A)'!CD75*CD$168</f>
        <v>3524.2936810252709</v>
      </c>
      <c r="CE75" s="16">
        <f>+'MATRIZ (A)'!CE75*CE$168</f>
        <v>6775.917125064072</v>
      </c>
      <c r="CF75" s="16">
        <f>+'MATRIZ (A)'!CF75*CF$168</f>
        <v>26492.511155314027</v>
      </c>
      <c r="CG75" s="16">
        <f>+'MATRIZ (A)'!CG75*CG$168</f>
        <v>430.0494847204418</v>
      </c>
      <c r="CH75" s="16">
        <f>+'MATRIZ (A)'!CH75*CH$168</f>
        <v>540.31875955143653</v>
      </c>
      <c r="CI75" s="16">
        <f>+'MATRIZ (A)'!CI75*CI$168</f>
        <v>346.66737513843208</v>
      </c>
      <c r="CJ75" s="16">
        <f>+'MATRIZ (A)'!CJ75*CJ$168</f>
        <v>26.720375505443204</v>
      </c>
      <c r="CK75" s="16">
        <f>+'MATRIZ (A)'!CK75*CK$168</f>
        <v>21.04017629292338</v>
      </c>
      <c r="CL75" s="16">
        <f>+'MATRIZ (A)'!CL75*CL$168</f>
        <v>77.248048603822511</v>
      </c>
      <c r="CM75" s="16">
        <f>+'MATRIZ (A)'!CM75*CM$168</f>
        <v>158.28671505680182</v>
      </c>
      <c r="CN75" s="16">
        <f>+'MATRIZ (A)'!CN75*CN$168</f>
        <v>14.208384227781069</v>
      </c>
      <c r="CO75" s="16">
        <f>+'MATRIZ (A)'!CO75*CO$168</f>
        <v>60.440205272623103</v>
      </c>
      <c r="CP75" s="16">
        <f>+'MATRIZ (A)'!CP75*CP$168</f>
        <v>15.43491144469961</v>
      </c>
      <c r="CQ75" s="16">
        <f>+'MATRIZ (A)'!CQ75*CQ$168</f>
        <v>95.084191136433006</v>
      </c>
      <c r="CR75" s="16">
        <f>+'MATRIZ (A)'!CR75*CR$168</f>
        <v>197.8189920651063</v>
      </c>
      <c r="CS75" s="16">
        <f>+'MATRIZ (A)'!CS75*CS$168</f>
        <v>11.184369834068264</v>
      </c>
      <c r="CT75" s="16">
        <f>+'MATRIZ (A)'!CT75*CT$168</f>
        <v>500.28357376338312</v>
      </c>
      <c r="CU75" s="16">
        <f>+'MATRIZ (A)'!CU75*CU$168</f>
        <v>15.98622555144977</v>
      </c>
      <c r="CV75" s="16">
        <f>+'MATRIZ (A)'!CV75*CV$168</f>
        <v>0.91498609315864809</v>
      </c>
      <c r="CW75" s="16">
        <f>+'MATRIZ (A)'!CW75*CW$168</f>
        <v>144.78579189132432</v>
      </c>
      <c r="CX75" s="16">
        <f>+'MATRIZ (A)'!CX75*CX$168</f>
        <v>59.258735513149311</v>
      </c>
      <c r="CY75" s="16">
        <f>+'MATRIZ (A)'!CY75*CY$168</f>
        <v>21.068722602062831</v>
      </c>
      <c r="CZ75" s="16">
        <f>+'MATRIZ (A)'!CZ75*CZ$168</f>
        <v>16.194336334565705</v>
      </c>
      <c r="DA75" s="16">
        <f>+'MATRIZ (A)'!DA75*DA$168</f>
        <v>6441.8783589751383</v>
      </c>
      <c r="DB75" s="16">
        <f>+'MATRIZ (A)'!DB75*DB$168</f>
        <v>7.2333900726792928</v>
      </c>
      <c r="DC75" s="16">
        <f>+'MATRIZ (A)'!DC75*DC$168</f>
        <v>10.236986401775891</v>
      </c>
      <c r="DD75" s="16">
        <f>+'MATRIZ (A)'!DD75*DD$168</f>
        <v>37.655527238706135</v>
      </c>
      <c r="DE75" s="16">
        <f>+'MATRIZ (A)'!DE75*DE$168</f>
        <v>1501.0817419473956</v>
      </c>
      <c r="DF75" s="16">
        <f>+'MATRIZ (A)'!DF75*DF$168</f>
        <v>27.858420362383935</v>
      </c>
      <c r="DG75" s="16">
        <f>+'MATRIZ (A)'!DG75*DG$168</f>
        <v>273.10933453605224</v>
      </c>
      <c r="DH75" s="16">
        <f>+'MATRIZ (A)'!DH75*DH$168</f>
        <v>26.910124073324543</v>
      </c>
      <c r="DI75" s="16">
        <f>+'MATRIZ (A)'!DI75*DI$168</f>
        <v>1.6357449866144975</v>
      </c>
      <c r="DJ75" s="16">
        <f>+'MATRIZ (A)'!DJ75*DJ$168</f>
        <v>27.002214355263451</v>
      </c>
      <c r="DK75" s="16">
        <f>+'MATRIZ (A)'!DK75*DK$168</f>
        <v>8.2251464835549406</v>
      </c>
      <c r="DL75" s="16">
        <f>+'MATRIZ (A)'!DL75*DL$168</f>
        <v>92.186154486006714</v>
      </c>
      <c r="DM75" s="16">
        <f>+'MATRIZ (A)'!DM75*DM$168</f>
        <v>3.4926764771719493E-2</v>
      </c>
      <c r="DN75" s="16">
        <f>+'MATRIZ (A)'!DN75*DN$168</f>
        <v>0.74103105337058162</v>
      </c>
      <c r="DO75" s="16">
        <f>+'MATRIZ (A)'!DO75*DO$168</f>
        <v>52.27840719686003</v>
      </c>
      <c r="DP75" s="16">
        <f>+'MATRIZ (A)'!DP75*DP$168</f>
        <v>34.038821601686287</v>
      </c>
      <c r="DQ75" s="16">
        <f>+'MATRIZ (A)'!DQ75*DQ$168</f>
        <v>23.620726029788969</v>
      </c>
      <c r="DR75" s="16">
        <f>+'MATRIZ (A)'!DR75*DR$168</f>
        <v>20.833372522817694</v>
      </c>
      <c r="DS75" s="16">
        <f>+'MATRIZ (A)'!DS75*DS$168</f>
        <v>389.96427588230404</v>
      </c>
      <c r="DT75" s="16">
        <f>+'MATRIZ (A)'!DT75*DT$168</f>
        <v>105.57834308426185</v>
      </c>
      <c r="DU75" s="16">
        <f>+'MATRIZ (A)'!DU75*DU$168</f>
        <v>0.63533576835843308</v>
      </c>
      <c r="DV75" s="16">
        <f>+'MATRIZ (A)'!DV75*DV$168</f>
        <v>661.48759797396269</v>
      </c>
      <c r="DW75" s="16">
        <f>+'MATRIZ (A)'!DW75*DW$168</f>
        <v>518.89822626962609</v>
      </c>
      <c r="DX75" s="16">
        <f>+'MATRIZ (A)'!DX75*DX$168</f>
        <v>13.114099017060809</v>
      </c>
      <c r="DY75" s="16">
        <f>+'MATRIZ (A)'!DY75*DY$168</f>
        <v>33.482104935760844</v>
      </c>
      <c r="DZ75" s="16">
        <f>+'MATRIZ (A)'!DZ75*DZ$168</f>
        <v>3.3522432302075216</v>
      </c>
      <c r="EA75" s="16">
        <f>+'MATRIZ (A)'!EA75*EA$168</f>
        <v>22.972622962448252</v>
      </c>
      <c r="EB75" s="16">
        <f>+'MATRIZ (A)'!EB75*EB$168</f>
        <v>94.675037412531651</v>
      </c>
      <c r="EC75" s="16">
        <f>+'MATRIZ (A)'!EC75*EC$168</f>
        <v>22.690121742488177</v>
      </c>
      <c r="ED75" s="16">
        <f>+'MATRIZ (A)'!ED75*ED$168</f>
        <v>9.6794446803378218</v>
      </c>
      <c r="EE75" s="16">
        <f>+'MATRIZ (A)'!EE75*EE$168</f>
        <v>50.694668025054874</v>
      </c>
      <c r="EF75" s="16">
        <f>+'MATRIZ (A)'!EF75*EF$168</f>
        <v>35.67317079975124</v>
      </c>
      <c r="EG75" s="16">
        <f>+'MATRIZ (A)'!EG75*EG$168</f>
        <v>9.9180078281490989</v>
      </c>
      <c r="EH75" s="16">
        <f>+'MATRIZ (A)'!EH75*EH$168</f>
        <v>0</v>
      </c>
      <c r="EI75" s="18">
        <f t="shared" si="0"/>
        <v>135233.92951365313</v>
      </c>
      <c r="EJ75" s="20">
        <f>+'MATRIZ (I-A) INVERSA'!HY75</f>
        <v>4830.4325353752502</v>
      </c>
      <c r="EK75" s="20">
        <f>+'MATRIZ (I-A) INVERSA'!HZ75</f>
        <v>0</v>
      </c>
      <c r="EL75" s="20">
        <f>+'MATRIZ (I-A) INVERSA'!IA75</f>
        <v>0</v>
      </c>
      <c r="EM75" s="20">
        <f>+'MATRIZ (I-A) INVERSA'!IB75</f>
        <v>0</v>
      </c>
      <c r="EN75" s="20">
        <f>+'MATRIZ (I-A) INVERSA'!IC75</f>
        <v>0</v>
      </c>
      <c r="EO75" s="20">
        <f>+'MATRIZ (I-A) INVERSA'!ID75</f>
        <v>0</v>
      </c>
      <c r="EP75" s="20">
        <f>+'MATRIZ (I-A) INVERSA'!IE75</f>
        <v>0</v>
      </c>
      <c r="EQ75" s="20">
        <f>+'MATRIZ (I-A) INVERSA'!IF75</f>
        <v>0</v>
      </c>
      <c r="ER75" s="20">
        <f>+'MATRIZ (I-A) INVERSA'!IG75</f>
        <v>0</v>
      </c>
      <c r="ES75" s="20">
        <f>+'MATRIZ (I-A) INVERSA'!IH75</f>
        <v>0</v>
      </c>
      <c r="ET75" s="20">
        <f>+'MATRIZ (I-A) INVERSA'!II75</f>
        <v>0</v>
      </c>
      <c r="EU75" s="20">
        <f>+'MATRIZ (I-A) INVERSA'!IJ75</f>
        <v>52.635152673162587</v>
      </c>
      <c r="EV75" s="20">
        <f>+'MATRIZ (I-A) INVERSA'!IK75</f>
        <v>9276.3205409703241</v>
      </c>
      <c r="EW75" s="20">
        <f>+'MATRIZ (I-A) INVERSA'!IL75</f>
        <v>1220.3680400001595</v>
      </c>
      <c r="EX75" s="20">
        <f>+'MATRIZ (I-A) INVERSA'!IM75</f>
        <v>121556.38669361261</v>
      </c>
      <c r="EY75" s="20">
        <f>+'MATRIZ (I-A) INVERSA'!IN75</f>
        <v>0</v>
      </c>
      <c r="EZ75" s="20">
        <f>+'MATRIZ (I-A) INVERSA'!IO75</f>
        <v>0</v>
      </c>
      <c r="FA75" s="20">
        <f>+'MATRIZ (I-A) INVERSA'!IP75</f>
        <v>0</v>
      </c>
      <c r="FB75" s="20">
        <f>+'MATRIZ (I-A) INVERSA'!IQ75</f>
        <v>0</v>
      </c>
      <c r="FC75" s="20">
        <f>+'MATRIZ (I-A) INVERSA'!IR75</f>
        <v>0</v>
      </c>
      <c r="FD75" s="20">
        <f>+'MATRIZ (I-A) INVERSA'!IS75</f>
        <v>0</v>
      </c>
      <c r="FE75" s="20">
        <f>+'MATRIZ (I-A) INVERSA'!IT75</f>
        <v>0</v>
      </c>
      <c r="FF75" s="20">
        <f>+'MATRIZ (I-A) INVERSA'!IU75</f>
        <v>0</v>
      </c>
      <c r="FG75" s="18">
        <f t="shared" si="2"/>
        <v>136936.14296263151</v>
      </c>
      <c r="FH75" s="17">
        <f t="shared" si="1"/>
        <v>272170.07247628464</v>
      </c>
      <c r="FI75" s="28"/>
      <c r="FJ75" s="17">
        <v>272170.07247628481</v>
      </c>
      <c r="FK75" s="48">
        <f t="shared" si="3"/>
        <v>0</v>
      </c>
      <c r="FM75" s="46">
        <f>+IFERROR((FH75/'MIP 2017'!FH75*100-100),0)</f>
        <v>0.11727704397522132</v>
      </c>
      <c r="FP75" s="15">
        <f t="shared" si="4"/>
        <v>0</v>
      </c>
      <c r="FQ75" s="15">
        <f t="shared" si="5"/>
        <v>0</v>
      </c>
      <c r="FR75" s="15">
        <f t="shared" si="6"/>
        <v>0</v>
      </c>
    </row>
    <row r="76" spans="1:174" s="7" customFormat="1" ht="21.95" customHeight="1" thickBot="1" x14ac:dyDescent="0.25">
      <c r="A76" s="137" t="s">
        <v>202</v>
      </c>
      <c r="B76" s="138" t="s">
        <v>205</v>
      </c>
      <c r="C76" s="16">
        <f>+'MATRIZ (A)'!C76*C$168</f>
        <v>0.10856981020663732</v>
      </c>
      <c r="D76" s="16">
        <f>+'MATRIZ (A)'!D76*D$168</f>
        <v>1.215319580307684E-2</v>
      </c>
      <c r="E76" s="16">
        <f>+'MATRIZ (A)'!E76*E$168</f>
        <v>2.4451323465172814E-2</v>
      </c>
      <c r="F76" s="16">
        <f>+'MATRIZ (A)'!F76*F$168</f>
        <v>20.480960514446419</v>
      </c>
      <c r="G76" s="16">
        <f>+'MATRIZ (A)'!G76*G$168</f>
        <v>10.171935209458976</v>
      </c>
      <c r="H76" s="16">
        <f>+'MATRIZ (A)'!H76*H$168</f>
        <v>12.769471107273729</v>
      </c>
      <c r="I76" s="16">
        <f>+'MATRIZ (A)'!I76*I$168</f>
        <v>60.054852255039307</v>
      </c>
      <c r="J76" s="16">
        <f>+'MATRIZ (A)'!J76*J$168</f>
        <v>16.495288524023994</v>
      </c>
      <c r="K76" s="16">
        <f>+'MATRIZ (A)'!K76*K$168</f>
        <v>58.57170741250782</v>
      </c>
      <c r="L76" s="16">
        <f>+'MATRIZ (A)'!L76*L$168</f>
        <v>40.685849933897501</v>
      </c>
      <c r="M76" s="16">
        <f>+'MATRIZ (A)'!M76*M$168</f>
        <v>242.56158984321445</v>
      </c>
      <c r="N76" s="16">
        <f>+'MATRIZ (A)'!N76*N$168</f>
        <v>48.770650223170747</v>
      </c>
      <c r="O76" s="16">
        <f>+'MATRIZ (A)'!O76*O$168</f>
        <v>45.869050771134347</v>
      </c>
      <c r="P76" s="16">
        <f>+'MATRIZ (A)'!P76*P$168</f>
        <v>588.25593376753193</v>
      </c>
      <c r="Q76" s="16">
        <f>+'MATRIZ (A)'!Q76*Q$168</f>
        <v>2.4585134372862276</v>
      </c>
      <c r="R76" s="16">
        <f>+'MATRIZ (A)'!R76*R$168</f>
        <v>329.97867378165051</v>
      </c>
      <c r="S76" s="16">
        <f>+'MATRIZ (A)'!S76*S$168</f>
        <v>23.301846472290759</v>
      </c>
      <c r="T76" s="16">
        <f>+'MATRIZ (A)'!T76*T$168</f>
        <v>875.62081396332269</v>
      </c>
      <c r="U76" s="16">
        <f>+'MATRIZ (A)'!U76*U$168</f>
        <v>21.359060796797664</v>
      </c>
      <c r="V76" s="16">
        <f>+'MATRIZ (A)'!V76*V$168</f>
        <v>6.5105400968925871</v>
      </c>
      <c r="W76" s="16">
        <f>+'MATRIZ (A)'!W76*W$168</f>
        <v>45.340060572178132</v>
      </c>
      <c r="X76" s="16">
        <f>+'MATRIZ (A)'!X76*X$168</f>
        <v>910.93611102361513</v>
      </c>
      <c r="Y76" s="16">
        <f>+'MATRIZ (A)'!Y76*Y$168</f>
        <v>0.50912293023552246</v>
      </c>
      <c r="Z76" s="16">
        <f>+'MATRIZ (A)'!Z76*Z$168</f>
        <v>32.455788158007977</v>
      </c>
      <c r="AA76" s="16">
        <f>+'MATRIZ (A)'!AA76*AA$168</f>
        <v>13.345263711035841</v>
      </c>
      <c r="AB76" s="16">
        <f>+'MATRIZ (A)'!AB76*AB$168</f>
        <v>280.4155855046231</v>
      </c>
      <c r="AC76" s="16">
        <f>+'MATRIZ (A)'!AC76*AC$168</f>
        <v>1.2205479319085892</v>
      </c>
      <c r="AD76" s="16">
        <f>+'MATRIZ (A)'!AD76*AD$168</f>
        <v>87.267367312345584</v>
      </c>
      <c r="AE76" s="16">
        <f>+'MATRIZ (A)'!AE76*AE$168</f>
        <v>9.2606503249590713</v>
      </c>
      <c r="AF76" s="16">
        <f>+'MATRIZ (A)'!AF76*AF$168</f>
        <v>960.20839398322721</v>
      </c>
      <c r="AG76" s="16">
        <f>+'MATRIZ (A)'!AG76*AG$168</f>
        <v>1.1672517721834687E-3</v>
      </c>
      <c r="AH76" s="16">
        <f>+'MATRIZ (A)'!AH76*AH$168</f>
        <v>200.85971943153552</v>
      </c>
      <c r="AI76" s="16">
        <f>+'MATRIZ (A)'!AI76*AI$168</f>
        <v>508.5201258136812</v>
      </c>
      <c r="AJ76" s="16">
        <f>+'MATRIZ (A)'!AJ76*AJ$168</f>
        <v>3372.2634332317061</v>
      </c>
      <c r="AK76" s="16">
        <f>+'MATRIZ (A)'!AK76*AK$168</f>
        <v>3116.4177230492287</v>
      </c>
      <c r="AL76" s="16">
        <f>+'MATRIZ (A)'!AL76*AL$168</f>
        <v>68.45829487860783</v>
      </c>
      <c r="AM76" s="16">
        <f>+'MATRIZ (A)'!AM76*AM$168</f>
        <v>103.46820336644289</v>
      </c>
      <c r="AN76" s="16">
        <f>+'MATRIZ (A)'!AN76*AN$168</f>
        <v>22.226326871196111</v>
      </c>
      <c r="AO76" s="16">
        <f>+'MATRIZ (A)'!AO76*AO$168</f>
        <v>49.171337704241338</v>
      </c>
      <c r="AP76" s="16">
        <f>+'MATRIZ (A)'!AP76*AP$168</f>
        <v>626.40686104547865</v>
      </c>
      <c r="AQ76" s="16">
        <f>+'MATRIZ (A)'!AQ76*AQ$168</f>
        <v>472.88986058751487</v>
      </c>
      <c r="AR76" s="16">
        <f>+'MATRIZ (A)'!AR76*AR$168</f>
        <v>8.8836998852731899</v>
      </c>
      <c r="AS76" s="16">
        <f>+'MATRIZ (A)'!AS76*AS$168</f>
        <v>9.4339072320826602</v>
      </c>
      <c r="AT76" s="16">
        <f>+'MATRIZ (A)'!AT76*AT$168</f>
        <v>5.2762022840316476</v>
      </c>
      <c r="AU76" s="16">
        <f>+'MATRIZ (A)'!AU76*AU$168</f>
        <v>262.6752040611691</v>
      </c>
      <c r="AV76" s="16">
        <f>+'MATRIZ (A)'!AV76*AV$168</f>
        <v>117.82199991969891</v>
      </c>
      <c r="AW76" s="16">
        <f>+'MATRIZ (A)'!AW76*AW$168</f>
        <v>5005.699852321226</v>
      </c>
      <c r="AX76" s="16">
        <f>+'MATRIZ (A)'!AX76*AX$168</f>
        <v>270.60615937841237</v>
      </c>
      <c r="AY76" s="16">
        <f>+'MATRIZ (A)'!AY76*AY$168</f>
        <v>213.42324754229293</v>
      </c>
      <c r="AZ76" s="16">
        <f>+'MATRIZ (A)'!AZ76*AZ$168</f>
        <v>63.951729785095324</v>
      </c>
      <c r="BA76" s="16">
        <f>+'MATRIZ (A)'!BA76*BA$168</f>
        <v>4.1121528488629799</v>
      </c>
      <c r="BB76" s="16">
        <f>+'MATRIZ (A)'!BB76*BB$168</f>
        <v>392.99795687019372</v>
      </c>
      <c r="BC76" s="16">
        <f>+'MATRIZ (A)'!BC76*BC$168</f>
        <v>1019.3454809073085</v>
      </c>
      <c r="BD76" s="16">
        <f>+'MATRIZ (A)'!BD76*BD$168</f>
        <v>108.2084077294754</v>
      </c>
      <c r="BE76" s="16">
        <f>+'MATRIZ (A)'!BE76*BE$168</f>
        <v>44.368068716263316</v>
      </c>
      <c r="BF76" s="16">
        <f>+'MATRIZ (A)'!BF76*BF$168</f>
        <v>1369.5012561021242</v>
      </c>
      <c r="BG76" s="16">
        <f>+'MATRIZ (A)'!BG76*BG$168</f>
        <v>2050.6956312494522</v>
      </c>
      <c r="BH76" s="16">
        <f>+'MATRIZ (A)'!BH76*BH$168</f>
        <v>346.74831943399948</v>
      </c>
      <c r="BI76" s="16">
        <f>+'MATRIZ (A)'!BI76*BI$168</f>
        <v>56.542131913737421</v>
      </c>
      <c r="BJ76" s="16">
        <f>+'MATRIZ (A)'!BJ76*BJ$168</f>
        <v>791.93406246677773</v>
      </c>
      <c r="BK76" s="16">
        <f>+'MATRIZ (A)'!BK76*BK$168</f>
        <v>263.3224775218622</v>
      </c>
      <c r="BL76" s="16">
        <f>+'MATRIZ (A)'!BL76*BL$168</f>
        <v>16.591761831155321</v>
      </c>
      <c r="BM76" s="16">
        <f>+'MATRIZ (A)'!BM76*BM$168</f>
        <v>1750.9426229274277</v>
      </c>
      <c r="BN76" s="16">
        <f>+'MATRIZ (A)'!BN76*BN$168</f>
        <v>2618.708512346409</v>
      </c>
      <c r="BO76" s="16">
        <f>+'MATRIZ (A)'!BO76*BO$168</f>
        <v>7884.1485767561408</v>
      </c>
      <c r="BP76" s="16">
        <f>+'MATRIZ (A)'!BP76*BP$168</f>
        <v>467.97275518700752</v>
      </c>
      <c r="BQ76" s="16">
        <f>+'MATRIZ (A)'!BQ76*BQ$168</f>
        <v>436.40766231391831</v>
      </c>
      <c r="BR76" s="16">
        <f>+'MATRIZ (A)'!BR76*BR$168</f>
        <v>3617.8035208827296</v>
      </c>
      <c r="BS76" s="16">
        <f>+'MATRIZ (A)'!BS76*BS$168</f>
        <v>693.42494496276947</v>
      </c>
      <c r="BT76" s="16">
        <f>+'MATRIZ (A)'!BT76*BT$168</f>
        <v>1926.6121873007664</v>
      </c>
      <c r="BU76" s="16">
        <f>+'MATRIZ (A)'!BU76*BU$168</f>
        <v>19407.485845639629</v>
      </c>
      <c r="BV76" s="16">
        <f>+'MATRIZ (A)'!BV76*BV$168</f>
        <v>1291.1314905370109</v>
      </c>
      <c r="BW76" s="16">
        <f>+'MATRIZ (A)'!BW76*BW$168</f>
        <v>3499.4628861057649</v>
      </c>
      <c r="BX76" s="16">
        <f>+'MATRIZ (A)'!BX76*BX$168</f>
        <v>777.92668444562901</v>
      </c>
      <c r="BY76" s="16">
        <f>+'MATRIZ (A)'!BY76*BY$168</f>
        <v>264.55139597169455</v>
      </c>
      <c r="BZ76" s="16">
        <f>+'MATRIZ (A)'!BZ76*BZ$168</f>
        <v>13.784625924093147</v>
      </c>
      <c r="CA76" s="16">
        <f>+'MATRIZ (A)'!CA76*CA$168</f>
        <v>82.732870735950826</v>
      </c>
      <c r="CB76" s="16">
        <f>+'MATRIZ (A)'!CB76*CB$168</f>
        <v>9593.9890190620081</v>
      </c>
      <c r="CC76" s="16">
        <f>+'MATRIZ (A)'!CC76*CC$168</f>
        <v>9421.1917327414794</v>
      </c>
      <c r="CD76" s="16">
        <f>+'MATRIZ (A)'!CD76*CD$168</f>
        <v>569.75530321460462</v>
      </c>
      <c r="CE76" s="16">
        <f>+'MATRIZ (A)'!CE76*CE$168</f>
        <v>8131.4213069792722</v>
      </c>
      <c r="CF76" s="16">
        <f>+'MATRIZ (A)'!CF76*CF$168</f>
        <v>29509.631749561966</v>
      </c>
      <c r="CG76" s="16">
        <f>+'MATRIZ (A)'!CG76*CG$168</f>
        <v>4162.8388547688737</v>
      </c>
      <c r="CH76" s="16">
        <f>+'MATRIZ (A)'!CH76*CH$168</f>
        <v>5734.3527283398744</v>
      </c>
      <c r="CI76" s="16">
        <f>+'MATRIZ (A)'!CI76*CI$168</f>
        <v>48.154646100483902</v>
      </c>
      <c r="CJ76" s="16">
        <f>+'MATRIZ (A)'!CJ76*CJ$168</f>
        <v>223.11361985015967</v>
      </c>
      <c r="CK76" s="16">
        <f>+'MATRIZ (A)'!CK76*CK$168</f>
        <v>191.38367079838821</v>
      </c>
      <c r="CL76" s="16">
        <f>+'MATRIZ (A)'!CL76*CL$168</f>
        <v>824.11061426774552</v>
      </c>
      <c r="CM76" s="16">
        <f>+'MATRIZ (A)'!CM76*CM$168</f>
        <v>972.75063771720647</v>
      </c>
      <c r="CN76" s="16">
        <f>+'MATRIZ (A)'!CN76*CN$168</f>
        <v>86.197997925482696</v>
      </c>
      <c r="CO76" s="16">
        <f>+'MATRIZ (A)'!CO76*CO$168</f>
        <v>104.97800498959809</v>
      </c>
      <c r="CP76" s="16">
        <f>+'MATRIZ (A)'!CP76*CP$168</f>
        <v>10.524034332044039</v>
      </c>
      <c r="CQ76" s="16">
        <f>+'MATRIZ (A)'!CQ76*CQ$168</f>
        <v>736.69004441340985</v>
      </c>
      <c r="CR76" s="16">
        <f>+'MATRIZ (A)'!CR76*CR$168</f>
        <v>1313.9459612800229</v>
      </c>
      <c r="CS76" s="16">
        <f>+'MATRIZ (A)'!CS76*CS$168</f>
        <v>5.78308038554575</v>
      </c>
      <c r="CT76" s="16">
        <f>+'MATRIZ (A)'!CT76*CT$168</f>
        <v>247.5240012273037</v>
      </c>
      <c r="CU76" s="16">
        <f>+'MATRIZ (A)'!CU76*CU$168</f>
        <v>80.738734617801015</v>
      </c>
      <c r="CV76" s="16">
        <f>+'MATRIZ (A)'!CV76*CV$168</f>
        <v>1.4942343448535222</v>
      </c>
      <c r="CW76" s="16">
        <f>+'MATRIZ (A)'!CW76*CW$168</f>
        <v>95.565393765010882</v>
      </c>
      <c r="CX76" s="16">
        <f>+'MATRIZ (A)'!CX76*CX$168</f>
        <v>14.129951697754839</v>
      </c>
      <c r="CY76" s="16">
        <f>+'MATRIZ (A)'!CY76*CY$168</f>
        <v>4.2686458613915388</v>
      </c>
      <c r="CZ76" s="16">
        <f>+'MATRIZ (A)'!CZ76*CZ$168</f>
        <v>2.9537075105694597</v>
      </c>
      <c r="DA76" s="16">
        <f>+'MATRIZ (A)'!DA76*DA$168</f>
        <v>3166.2402513946695</v>
      </c>
      <c r="DB76" s="16">
        <f>+'MATRIZ (A)'!DB76*DB$168</f>
        <v>11.888042084606308</v>
      </c>
      <c r="DC76" s="16">
        <f>+'MATRIZ (A)'!DC76*DC$168</f>
        <v>5.5673352847472941</v>
      </c>
      <c r="DD76" s="16">
        <f>+'MATRIZ (A)'!DD76*DD$168</f>
        <v>54.672894280247689</v>
      </c>
      <c r="DE76" s="16">
        <f>+'MATRIZ (A)'!DE76*DE$168</f>
        <v>1690.9008767080581</v>
      </c>
      <c r="DF76" s="16">
        <f>+'MATRIZ (A)'!DF76*DF$168</f>
        <v>160.08068445119514</v>
      </c>
      <c r="DG76" s="16">
        <f>+'MATRIZ (A)'!DG76*DG$168</f>
        <v>240.7405636038045</v>
      </c>
      <c r="DH76" s="16">
        <f>+'MATRIZ (A)'!DH76*DH$168</f>
        <v>393.22600382730189</v>
      </c>
      <c r="DI76" s="16">
        <f>+'MATRIZ (A)'!DI76*DI$168</f>
        <v>1.8860764484758827</v>
      </c>
      <c r="DJ76" s="16">
        <f>+'MATRIZ (A)'!DJ76*DJ$168</f>
        <v>404.91811966206916</v>
      </c>
      <c r="DK76" s="16">
        <f>+'MATRIZ (A)'!DK76*DK$168</f>
        <v>111.14781932404364</v>
      </c>
      <c r="DL76" s="16">
        <f>+'MATRIZ (A)'!DL76*DL$168</f>
        <v>1873.6929472964359</v>
      </c>
      <c r="DM76" s="16">
        <f>+'MATRIZ (A)'!DM76*DM$168</f>
        <v>4.8935639128548274E-3</v>
      </c>
      <c r="DN76" s="16">
        <f>+'MATRIZ (A)'!DN76*DN$168</f>
        <v>2.6088668577074765E-2</v>
      </c>
      <c r="DO76" s="16">
        <f>+'MATRIZ (A)'!DO76*DO$168</f>
        <v>31.621442526205268</v>
      </c>
      <c r="DP76" s="16">
        <f>+'MATRIZ (A)'!DP76*DP$168</f>
        <v>488.5010722938182</v>
      </c>
      <c r="DQ76" s="16">
        <f>+'MATRIZ (A)'!DQ76*DQ$168</f>
        <v>383.36252877540983</v>
      </c>
      <c r="DR76" s="16">
        <f>+'MATRIZ (A)'!DR76*DR$168</f>
        <v>52.939086234219651</v>
      </c>
      <c r="DS76" s="16">
        <f>+'MATRIZ (A)'!DS76*DS$168</f>
        <v>425.15072024169217</v>
      </c>
      <c r="DT76" s="16">
        <f>+'MATRIZ (A)'!DT76*DT$168</f>
        <v>1979.9108660412273</v>
      </c>
      <c r="DU76" s="16">
        <f>+'MATRIZ (A)'!DU76*DU$168</f>
        <v>0.1507991678528561</v>
      </c>
      <c r="DV76" s="16">
        <f>+'MATRIZ (A)'!DV76*DV$168</f>
        <v>2117.9605015119741</v>
      </c>
      <c r="DW76" s="16">
        <f>+'MATRIZ (A)'!DW76*DW$168</f>
        <v>3553.6423365170863</v>
      </c>
      <c r="DX76" s="16">
        <f>+'MATRIZ (A)'!DX76*DX$168</f>
        <v>138.98764351340481</v>
      </c>
      <c r="DY76" s="16">
        <f>+'MATRIZ (A)'!DY76*DY$168</f>
        <v>25.214360710897765</v>
      </c>
      <c r="DZ76" s="16">
        <f>+'MATRIZ (A)'!DZ76*DZ$168</f>
        <v>13.221331690548334</v>
      </c>
      <c r="EA76" s="16">
        <f>+'MATRIZ (A)'!EA76*EA$168</f>
        <v>318.96129294511417</v>
      </c>
      <c r="EB76" s="16">
        <f>+'MATRIZ (A)'!EB76*EB$168</f>
        <v>1893.3345416538314</v>
      </c>
      <c r="EC76" s="16">
        <f>+'MATRIZ (A)'!EC76*EC$168</f>
        <v>396.86258796922561</v>
      </c>
      <c r="ED76" s="16">
        <f>+'MATRIZ (A)'!ED76*ED$168</f>
        <v>54.935143681620985</v>
      </c>
      <c r="EE76" s="16">
        <f>+'MATRIZ (A)'!EE76*EE$168</f>
        <v>961.56306937990462</v>
      </c>
      <c r="EF76" s="16">
        <f>+'MATRIZ (A)'!EF76*EF$168</f>
        <v>12.257877821869098</v>
      </c>
      <c r="EG76" s="16">
        <f>+'MATRIZ (A)'!EG76*EG$168</f>
        <v>203.26554911585603</v>
      </c>
      <c r="EH76" s="16">
        <f>+'MATRIZ (A)'!EH76*EH$168</f>
        <v>0</v>
      </c>
      <c r="EI76" s="18">
        <f t="shared" ref="EI76:EI139" si="7">SUM(C76:EH76)</f>
        <v>163695.26317330322</v>
      </c>
      <c r="EJ76" s="20">
        <f>+'MATRIZ (I-A) INVERSA'!HY76</f>
        <v>4928.3439330697811</v>
      </c>
      <c r="EK76" s="20">
        <f>+'MATRIZ (I-A) INVERSA'!HZ76</f>
        <v>0</v>
      </c>
      <c r="EL76" s="20">
        <f>+'MATRIZ (I-A) INVERSA'!IA76</f>
        <v>0</v>
      </c>
      <c r="EM76" s="20">
        <f>+'MATRIZ (I-A) INVERSA'!IB76</f>
        <v>0</v>
      </c>
      <c r="EN76" s="20">
        <f>+'MATRIZ (I-A) INVERSA'!IC76</f>
        <v>0</v>
      </c>
      <c r="EO76" s="20">
        <f>+'MATRIZ (I-A) INVERSA'!ID76</f>
        <v>0</v>
      </c>
      <c r="EP76" s="20">
        <f>+'MATRIZ (I-A) INVERSA'!IE76</f>
        <v>0</v>
      </c>
      <c r="EQ76" s="20">
        <f>+'MATRIZ (I-A) INVERSA'!IF76</f>
        <v>0</v>
      </c>
      <c r="ER76" s="20">
        <f>+'MATRIZ (I-A) INVERSA'!IG76</f>
        <v>0</v>
      </c>
      <c r="ES76" s="20">
        <f>+'MATRIZ (I-A) INVERSA'!IH76</f>
        <v>0</v>
      </c>
      <c r="ET76" s="20">
        <f>+'MATRIZ (I-A) INVERSA'!II76</f>
        <v>0</v>
      </c>
      <c r="EU76" s="20">
        <f>+'MATRIZ (I-A) INVERSA'!IJ76</f>
        <v>4.0908164430613887</v>
      </c>
      <c r="EV76" s="20">
        <f>+'MATRIZ (I-A) INVERSA'!IK76</f>
        <v>930.02422530972126</v>
      </c>
      <c r="EW76" s="20">
        <f>+'MATRIZ (I-A) INVERSA'!IL76</f>
        <v>169.02068400072088</v>
      </c>
      <c r="EX76" s="20">
        <f>+'MATRIZ (I-A) INVERSA'!IM76</f>
        <v>55582.548808173698</v>
      </c>
      <c r="EY76" s="20">
        <f>+'MATRIZ (I-A) INVERSA'!IN76</f>
        <v>0</v>
      </c>
      <c r="EZ76" s="20">
        <f>+'MATRIZ (I-A) INVERSA'!IO76</f>
        <v>0</v>
      </c>
      <c r="FA76" s="20">
        <f>+'MATRIZ (I-A) INVERSA'!IP76</f>
        <v>0</v>
      </c>
      <c r="FB76" s="20">
        <f>+'MATRIZ (I-A) INVERSA'!IQ76</f>
        <v>0</v>
      </c>
      <c r="FC76" s="20">
        <f>+'MATRIZ (I-A) INVERSA'!IR76</f>
        <v>0</v>
      </c>
      <c r="FD76" s="20">
        <f>+'MATRIZ (I-A) INVERSA'!IS76</f>
        <v>0</v>
      </c>
      <c r="FE76" s="20">
        <f>+'MATRIZ (I-A) INVERSA'!IT76</f>
        <v>0</v>
      </c>
      <c r="FF76" s="20">
        <f>+'MATRIZ (I-A) INVERSA'!IU76</f>
        <v>0</v>
      </c>
      <c r="FG76" s="18">
        <f t="shared" si="2"/>
        <v>61614.028466996984</v>
      </c>
      <c r="FH76" s="17">
        <f t="shared" ref="FH76:FH139" si="8">+EI76+FG76</f>
        <v>225309.29164030019</v>
      </c>
      <c r="FI76" s="28"/>
      <c r="FJ76" s="17">
        <v>225309.29164030013</v>
      </c>
      <c r="FK76" s="48">
        <f t="shared" si="3"/>
        <v>0</v>
      </c>
      <c r="FM76" s="46">
        <f>+IFERROR((FH76/'MIP 2017'!FH76*100-100),0)</f>
        <v>0.33960712595033726</v>
      </c>
      <c r="FP76" s="15">
        <f t="shared" si="4"/>
        <v>0</v>
      </c>
      <c r="FQ76" s="15">
        <f t="shared" si="5"/>
        <v>0</v>
      </c>
      <c r="FR76" s="15">
        <f t="shared" si="6"/>
        <v>0</v>
      </c>
    </row>
    <row r="77" spans="1:174" s="7" customFormat="1" ht="21.95" customHeight="1" thickBot="1" x14ac:dyDescent="0.25">
      <c r="A77" s="137" t="s">
        <v>204</v>
      </c>
      <c r="B77" s="138" t="s">
        <v>207</v>
      </c>
      <c r="C77" s="16">
        <f>+'MATRIZ (A)'!C77*C$168</f>
        <v>1.2059758592533916E-2</v>
      </c>
      <c r="D77" s="16">
        <f>+'MATRIZ (A)'!D77*D$168</f>
        <v>1.5997493162609872E-3</v>
      </c>
      <c r="E77" s="16">
        <f>+'MATRIZ (A)'!E77*E$168</f>
        <v>5.785662868055123E-3</v>
      </c>
      <c r="F77" s="16">
        <f>+'MATRIZ (A)'!F77*F$168</f>
        <v>10.06457339341935</v>
      </c>
      <c r="G77" s="16">
        <f>+'MATRIZ (A)'!G77*G$168</f>
        <v>8.2402057832854203E-2</v>
      </c>
      <c r="H77" s="16">
        <f>+'MATRIZ (A)'!H77*H$168</f>
        <v>3.0257577145728229E-2</v>
      </c>
      <c r="I77" s="16">
        <f>+'MATRIZ (A)'!I77*I$168</f>
        <v>9.1882705846803477E-3</v>
      </c>
      <c r="J77" s="16">
        <f>+'MATRIZ (A)'!J77*J$168</f>
        <v>9.0695315999870213E-2</v>
      </c>
      <c r="K77" s="16">
        <f>+'MATRIZ (A)'!K77*K$168</f>
        <v>8.0711232619659387E-2</v>
      </c>
      <c r="L77" s="16">
        <f>+'MATRIZ (A)'!L77*L$168</f>
        <v>0.10705965655475914</v>
      </c>
      <c r="M77" s="16">
        <f>+'MATRIZ (A)'!M77*M$168</f>
        <v>0.10693653013656872</v>
      </c>
      <c r="N77" s="16">
        <f>+'MATRIZ (A)'!N77*N$168</f>
        <v>3.2185133185486361</v>
      </c>
      <c r="O77" s="16">
        <f>+'MATRIZ (A)'!O77*O$168</f>
        <v>6.5400445098378654E-2</v>
      </c>
      <c r="P77" s="16">
        <f>+'MATRIZ (A)'!P77*P$168</f>
        <v>1.0041775063967244</v>
      </c>
      <c r="Q77" s="16">
        <f>+'MATRIZ (A)'!Q77*Q$168</f>
        <v>2.1490530654166673E-2</v>
      </c>
      <c r="R77" s="16">
        <f>+'MATRIZ (A)'!R77*R$168</f>
        <v>8.2719579601100186</v>
      </c>
      <c r="S77" s="16">
        <f>+'MATRIZ (A)'!S77*S$168</f>
        <v>1.0819535577936779</v>
      </c>
      <c r="T77" s="16">
        <f>+'MATRIZ (A)'!T77*T$168</f>
        <v>0.19804452597283095</v>
      </c>
      <c r="U77" s="16">
        <f>+'MATRIZ (A)'!U77*U$168</f>
        <v>2.4825186477154828</v>
      </c>
      <c r="V77" s="16">
        <f>+'MATRIZ (A)'!V77*V$168</f>
        <v>2.0127286207697836E-2</v>
      </c>
      <c r="W77" s="16">
        <f>+'MATRIZ (A)'!W77*W$168</f>
        <v>7.2373108381152823E-2</v>
      </c>
      <c r="X77" s="16">
        <f>+'MATRIZ (A)'!X77*X$168</f>
        <v>16.177290362859914</v>
      </c>
      <c r="Y77" s="16">
        <f>+'MATRIZ (A)'!Y77*Y$168</f>
        <v>0.23632910338609239</v>
      </c>
      <c r="Z77" s="16">
        <f>+'MATRIZ (A)'!Z77*Z$168</f>
        <v>0.50892142530027995</v>
      </c>
      <c r="AA77" s="16">
        <f>+'MATRIZ (A)'!AA77*AA$168</f>
        <v>3.5995689086423921E-2</v>
      </c>
      <c r="AB77" s="16">
        <f>+'MATRIZ (A)'!AB77*AB$168</f>
        <v>5.1128691469160295</v>
      </c>
      <c r="AC77" s="16">
        <f>+'MATRIZ (A)'!AC77*AC$168</f>
        <v>1.9805211954654168E-2</v>
      </c>
      <c r="AD77" s="16">
        <f>+'MATRIZ (A)'!AD77*AD$168</f>
        <v>9.9294577376978249E-2</v>
      </c>
      <c r="AE77" s="16">
        <f>+'MATRIZ (A)'!AE77*AE$168</f>
        <v>8.076228370813622E-2</v>
      </c>
      <c r="AF77" s="16">
        <f>+'MATRIZ (A)'!AF77*AF$168</f>
        <v>0.50925382043104339</v>
      </c>
      <c r="AG77" s="16">
        <f>+'MATRIZ (A)'!AG77*AG$168</f>
        <v>9.6981340360765894E-4</v>
      </c>
      <c r="AH77" s="16">
        <f>+'MATRIZ (A)'!AH77*AH$168</f>
        <v>1.2498582096029739E-2</v>
      </c>
      <c r="AI77" s="16">
        <f>+'MATRIZ (A)'!AI77*AI$168</f>
        <v>235.16908680628802</v>
      </c>
      <c r="AJ77" s="16">
        <f>+'MATRIZ (A)'!AJ77*AJ$168</f>
        <v>3.7137492230730511</v>
      </c>
      <c r="AK77" s="16">
        <f>+'MATRIZ (A)'!AK77*AK$168</f>
        <v>29.264303597386288</v>
      </c>
      <c r="AL77" s="16">
        <f>+'MATRIZ (A)'!AL77*AL$168</f>
        <v>37.175072573106895</v>
      </c>
      <c r="AM77" s="16">
        <f>+'MATRIZ (A)'!AM77*AM$168</f>
        <v>39.756268754255409</v>
      </c>
      <c r="AN77" s="16">
        <f>+'MATRIZ (A)'!AN77*AN$168</f>
        <v>8.9012744115133842</v>
      </c>
      <c r="AO77" s="16">
        <f>+'MATRIZ (A)'!AO77*AO$168</f>
        <v>24.549022802039346</v>
      </c>
      <c r="AP77" s="16">
        <f>+'MATRIZ (A)'!AP77*AP$168</f>
        <v>57.18969825493101</v>
      </c>
      <c r="AQ77" s="16">
        <f>+'MATRIZ (A)'!AQ77*AQ$168</f>
        <v>87.839763332830316</v>
      </c>
      <c r="AR77" s="16">
        <f>+'MATRIZ (A)'!AR77*AR$168</f>
        <v>0.1326851966477931</v>
      </c>
      <c r="AS77" s="16">
        <f>+'MATRIZ (A)'!AS77*AS$168</f>
        <v>2.2863796199246687E-2</v>
      </c>
      <c r="AT77" s="16">
        <f>+'MATRIZ (A)'!AT77*AT$168</f>
        <v>0.21242766520372114</v>
      </c>
      <c r="AU77" s="16">
        <f>+'MATRIZ (A)'!AU77*AU$168</f>
        <v>21.835572250226139</v>
      </c>
      <c r="AV77" s="16">
        <f>+'MATRIZ (A)'!AV77*AV$168</f>
        <v>18.134521194715536</v>
      </c>
      <c r="AW77" s="16">
        <f>+'MATRIZ (A)'!AW77*AW$168</f>
        <v>18.149311072234255</v>
      </c>
      <c r="AX77" s="16">
        <f>+'MATRIZ (A)'!AX77*AX$168</f>
        <v>7.5390217552491485</v>
      </c>
      <c r="AY77" s="16">
        <f>+'MATRIZ (A)'!AY77*AY$168</f>
        <v>8.2795172217315258</v>
      </c>
      <c r="AZ77" s="16">
        <f>+'MATRIZ (A)'!AZ77*AZ$168</f>
        <v>4.2666279773774622E-2</v>
      </c>
      <c r="BA77" s="16">
        <f>+'MATRIZ (A)'!BA77*BA$168</f>
        <v>2.4505922838822358</v>
      </c>
      <c r="BB77" s="16">
        <f>+'MATRIZ (A)'!BB77*BB$168</f>
        <v>0.32361859707510787</v>
      </c>
      <c r="BC77" s="16">
        <f>+'MATRIZ (A)'!BC77*BC$168</f>
        <v>4.4127881669832201</v>
      </c>
      <c r="BD77" s="16">
        <f>+'MATRIZ (A)'!BD77*BD$168</f>
        <v>22.881672853300476</v>
      </c>
      <c r="BE77" s="16">
        <f>+'MATRIZ (A)'!BE77*BE$168</f>
        <v>1.3737277505218053</v>
      </c>
      <c r="BF77" s="16">
        <f>+'MATRIZ (A)'!BF77*BF$168</f>
        <v>44.818166934429044</v>
      </c>
      <c r="BG77" s="16">
        <f>+'MATRIZ (A)'!BG77*BG$168</f>
        <v>0.7093761336319333</v>
      </c>
      <c r="BH77" s="16">
        <f>+'MATRIZ (A)'!BH77*BH$168</f>
        <v>7.2088804498001657</v>
      </c>
      <c r="BI77" s="16">
        <f>+'MATRIZ (A)'!BI77*BI$168</f>
        <v>8.7786396388144414</v>
      </c>
      <c r="BJ77" s="16">
        <f>+'MATRIZ (A)'!BJ77*BJ$168</f>
        <v>0.46741371231332951</v>
      </c>
      <c r="BK77" s="16">
        <f>+'MATRIZ (A)'!BK77*BK$168</f>
        <v>0.3083813698178442</v>
      </c>
      <c r="BL77" s="16">
        <f>+'MATRIZ (A)'!BL77*BL$168</f>
        <v>0.16369375145770046</v>
      </c>
      <c r="BM77" s="16">
        <f>+'MATRIZ (A)'!BM77*BM$168</f>
        <v>61.131280697883739</v>
      </c>
      <c r="BN77" s="16">
        <f>+'MATRIZ (A)'!BN77*BN$168</f>
        <v>106.8341405657541</v>
      </c>
      <c r="BO77" s="16">
        <f>+'MATRIZ (A)'!BO77*BO$168</f>
        <v>13.806672527644164</v>
      </c>
      <c r="BP77" s="16">
        <f>+'MATRIZ (A)'!BP77*BP$168</f>
        <v>122.45882209864203</v>
      </c>
      <c r="BQ77" s="16">
        <f>+'MATRIZ (A)'!BQ77*BQ$168</f>
        <v>59.748956016788611</v>
      </c>
      <c r="BR77" s="16">
        <f>+'MATRIZ (A)'!BR77*BR$168</f>
        <v>100.90767615536316</v>
      </c>
      <c r="BS77" s="16">
        <f>+'MATRIZ (A)'!BS77*BS$168</f>
        <v>3.9749803584700136</v>
      </c>
      <c r="BT77" s="16">
        <f>+'MATRIZ (A)'!BT77*BT$168</f>
        <v>8.4342440534977126</v>
      </c>
      <c r="BU77" s="16">
        <f>+'MATRIZ (A)'!BU77*BU$168</f>
        <v>12.84208818001416</v>
      </c>
      <c r="BV77" s="16">
        <f>+'MATRIZ (A)'!BV77*BV$168</f>
        <v>5.6618522119123771</v>
      </c>
      <c r="BW77" s="16">
        <f>+'MATRIZ (A)'!BW77*BW$168</f>
        <v>643.89254599333685</v>
      </c>
      <c r="BX77" s="16">
        <f>+'MATRIZ (A)'!BX77*BX$168</f>
        <v>75.61398479449889</v>
      </c>
      <c r="BY77" s="16">
        <f>+'MATRIZ (A)'!BY77*BY$168</f>
        <v>31.008899621285806</v>
      </c>
      <c r="BZ77" s="16">
        <f>+'MATRIZ (A)'!BZ77*BZ$168</f>
        <v>6.7639031119190701E-2</v>
      </c>
      <c r="CA77" s="16">
        <f>+'MATRIZ (A)'!CA77*CA$168</f>
        <v>1.3689855708576308</v>
      </c>
      <c r="CB77" s="16">
        <f>+'MATRIZ (A)'!CB77*CB$168</f>
        <v>5.4566008833077202</v>
      </c>
      <c r="CC77" s="16">
        <f>+'MATRIZ (A)'!CC77*CC$168</f>
        <v>44.373160192755975</v>
      </c>
      <c r="CD77" s="16">
        <f>+'MATRIZ (A)'!CD77*CD$168</f>
        <v>0.83007179161859679</v>
      </c>
      <c r="CE77" s="16">
        <f>+'MATRIZ (A)'!CE77*CE$168</f>
        <v>142.70093749649763</v>
      </c>
      <c r="CF77" s="16">
        <f>+'MATRIZ (A)'!CF77*CF$168</f>
        <v>621.97057786915514</v>
      </c>
      <c r="CG77" s="16">
        <f>+'MATRIZ (A)'!CG77*CG$168</f>
        <v>242.49760317336572</v>
      </c>
      <c r="CH77" s="16">
        <f>+'MATRIZ (A)'!CH77*CH$168</f>
        <v>0.93715740753139398</v>
      </c>
      <c r="CI77" s="16">
        <f>+'MATRIZ (A)'!CI77*CI$168</f>
        <v>9.1615946680927415E-2</v>
      </c>
      <c r="CJ77" s="16">
        <f>+'MATRIZ (A)'!CJ77*CJ$168</f>
        <v>17.551100432734057</v>
      </c>
      <c r="CK77" s="16">
        <f>+'MATRIZ (A)'!CK77*CK$168</f>
        <v>0.67176965511253983</v>
      </c>
      <c r="CL77" s="16">
        <f>+'MATRIZ (A)'!CL77*CL$168</f>
        <v>6.4502339936149964</v>
      </c>
      <c r="CM77" s="16">
        <f>+'MATRIZ (A)'!CM77*CM$168</f>
        <v>2.4785692082638895</v>
      </c>
      <c r="CN77" s="16">
        <f>+'MATRIZ (A)'!CN77*CN$168</f>
        <v>0.81304065767341316</v>
      </c>
      <c r="CO77" s="16">
        <f>+'MATRIZ (A)'!CO77*CO$168</f>
        <v>4.0523495059492403</v>
      </c>
      <c r="CP77" s="16">
        <f>+'MATRIZ (A)'!CP77*CP$168</f>
        <v>8.7510550013129595</v>
      </c>
      <c r="CQ77" s="16">
        <f>+'MATRIZ (A)'!CQ77*CQ$168</f>
        <v>24.870254739043894</v>
      </c>
      <c r="CR77" s="16">
        <f>+'MATRIZ (A)'!CR77*CR$168</f>
        <v>22.315638517760767</v>
      </c>
      <c r="CS77" s="16">
        <f>+'MATRIZ (A)'!CS77*CS$168</f>
        <v>9.9255968001243389</v>
      </c>
      <c r="CT77" s="16">
        <f>+'MATRIZ (A)'!CT77*CT$168</f>
        <v>381.69505444335567</v>
      </c>
      <c r="CU77" s="16">
        <f>+'MATRIZ (A)'!CU77*CU$168</f>
        <v>264.43646025064771</v>
      </c>
      <c r="CV77" s="16">
        <f>+'MATRIZ (A)'!CV77*CV$168</f>
        <v>12.524946317514846</v>
      </c>
      <c r="CW77" s="16">
        <f>+'MATRIZ (A)'!CW77*CW$168</f>
        <v>594.96245801514362</v>
      </c>
      <c r="CX77" s="16">
        <f>+'MATRIZ (A)'!CX77*CX$168</f>
        <v>15.767176422640089</v>
      </c>
      <c r="CY77" s="16">
        <f>+'MATRIZ (A)'!CY77*CY$168</f>
        <v>3.7756105475615964</v>
      </c>
      <c r="CZ77" s="16">
        <f>+'MATRIZ (A)'!CZ77*CZ$168</f>
        <v>14.1303865621285</v>
      </c>
      <c r="DA77" s="16">
        <f>+'MATRIZ (A)'!DA77*DA$168</f>
        <v>5.355074831705517</v>
      </c>
      <c r="DB77" s="16">
        <f>+'MATRIZ (A)'!DB77*DB$168</f>
        <v>6.373768243360332</v>
      </c>
      <c r="DC77" s="16">
        <f>+'MATRIZ (A)'!DC77*DC$168</f>
        <v>12.587710307937217</v>
      </c>
      <c r="DD77" s="16">
        <f>+'MATRIZ (A)'!DD77*DD$168</f>
        <v>209.56373427373072</v>
      </c>
      <c r="DE77" s="16">
        <f>+'MATRIZ (A)'!DE77*DE$168</f>
        <v>191.89008199517158</v>
      </c>
      <c r="DF77" s="16">
        <f>+'MATRIZ (A)'!DF77*DF$168</f>
        <v>50.601114073712914</v>
      </c>
      <c r="DG77" s="16">
        <f>+'MATRIZ (A)'!DG77*DG$168</f>
        <v>12.33113561596781</v>
      </c>
      <c r="DH77" s="16">
        <f>+'MATRIZ (A)'!DH77*DH$168</f>
        <v>0.38276022920509756</v>
      </c>
      <c r="DI77" s="16">
        <f>+'MATRIZ (A)'!DI77*DI$168</f>
        <v>6.0480721358448078E-2</v>
      </c>
      <c r="DJ77" s="16">
        <f>+'MATRIZ (A)'!DJ77*DJ$168</f>
        <v>9.2694204391720358</v>
      </c>
      <c r="DK77" s="16">
        <f>+'MATRIZ (A)'!DK77*DK$168</f>
        <v>3.1375132490593867</v>
      </c>
      <c r="DL77" s="16">
        <f>+'MATRIZ (A)'!DL77*DL$168</f>
        <v>13.199765198686221</v>
      </c>
      <c r="DM77" s="16">
        <f>+'MATRIZ (A)'!DM77*DM$168</f>
        <v>4.2997741089645498E-2</v>
      </c>
      <c r="DN77" s="16">
        <f>+'MATRIZ (A)'!DN77*DN$168</f>
        <v>4.866152928072005E-3</v>
      </c>
      <c r="DO77" s="16">
        <f>+'MATRIZ (A)'!DO77*DO$168</f>
        <v>29.514502979080905</v>
      </c>
      <c r="DP77" s="16">
        <f>+'MATRIZ (A)'!DP77*DP$168</f>
        <v>11.741850656035092</v>
      </c>
      <c r="DQ77" s="16">
        <f>+'MATRIZ (A)'!DQ77*DQ$168</f>
        <v>1.086486928500018</v>
      </c>
      <c r="DR77" s="16">
        <f>+'MATRIZ (A)'!DR77*DR$168</f>
        <v>11.653755617317374</v>
      </c>
      <c r="DS77" s="16">
        <f>+'MATRIZ (A)'!DS77*DS$168</f>
        <v>5.0787463077134847</v>
      </c>
      <c r="DT77" s="16">
        <f>+'MATRIZ (A)'!DT77*DT$168</f>
        <v>0.48272910356957832</v>
      </c>
      <c r="DU77" s="16">
        <f>+'MATRIZ (A)'!DU77*DU$168</f>
        <v>7.6133082058123677E-2</v>
      </c>
      <c r="DV77" s="16">
        <f>+'MATRIZ (A)'!DV77*DV$168</f>
        <v>344.95777875922511</v>
      </c>
      <c r="DW77" s="16">
        <f>+'MATRIZ (A)'!DW77*DW$168</f>
        <v>36.928200104046958</v>
      </c>
      <c r="DX77" s="16">
        <f>+'MATRIZ (A)'!DX77*DX$168</f>
        <v>0.46728326873780079</v>
      </c>
      <c r="DY77" s="16">
        <f>+'MATRIZ (A)'!DY77*DY$168</f>
        <v>6.3893673584795488E-2</v>
      </c>
      <c r="DZ77" s="16">
        <f>+'MATRIZ (A)'!DZ77*DZ$168</f>
        <v>8.8590303639244752</v>
      </c>
      <c r="EA77" s="16">
        <f>+'MATRIZ (A)'!EA77*EA$168</f>
        <v>12.262260093054142</v>
      </c>
      <c r="EB77" s="16">
        <f>+'MATRIZ (A)'!EB77*EB$168</f>
        <v>42.152732368094682</v>
      </c>
      <c r="EC77" s="16">
        <f>+'MATRIZ (A)'!EC77*EC$168</f>
        <v>21.194486270395405</v>
      </c>
      <c r="ED77" s="16">
        <f>+'MATRIZ (A)'!ED77*ED$168</f>
        <v>4.3654871011772997E-2</v>
      </c>
      <c r="EE77" s="16">
        <f>+'MATRIZ (A)'!EE77*EE$168</f>
        <v>0.24110467033507368</v>
      </c>
      <c r="EF77" s="16">
        <f>+'MATRIZ (A)'!EF77*EF$168</f>
        <v>0.63223447113607623</v>
      </c>
      <c r="EG77" s="16">
        <f>+'MATRIZ (A)'!EG77*EG$168</f>
        <v>0.14909392992939019</v>
      </c>
      <c r="EH77" s="16">
        <f>+'MATRIZ (A)'!EH77*EH$168</f>
        <v>0</v>
      </c>
      <c r="EI77" s="18">
        <f t="shared" si="7"/>
        <v>5475.7941682373003</v>
      </c>
      <c r="EJ77" s="20">
        <f>+'MATRIZ (I-A) INVERSA'!HY77</f>
        <v>170.96635583231054</v>
      </c>
      <c r="EK77" s="20">
        <f>+'MATRIZ (I-A) INVERSA'!HZ77</f>
        <v>0</v>
      </c>
      <c r="EL77" s="20">
        <f>+'MATRIZ (I-A) INVERSA'!IA77</f>
        <v>0</v>
      </c>
      <c r="EM77" s="20">
        <f>+'MATRIZ (I-A) INVERSA'!IB77</f>
        <v>0</v>
      </c>
      <c r="EN77" s="20">
        <f>+'MATRIZ (I-A) INVERSA'!IC77</f>
        <v>0</v>
      </c>
      <c r="EO77" s="20">
        <f>+'MATRIZ (I-A) INVERSA'!ID77</f>
        <v>0</v>
      </c>
      <c r="EP77" s="20">
        <f>+'MATRIZ (I-A) INVERSA'!IE77</f>
        <v>0</v>
      </c>
      <c r="EQ77" s="20">
        <f>+'MATRIZ (I-A) INVERSA'!IF77</f>
        <v>0</v>
      </c>
      <c r="ER77" s="20">
        <f>+'MATRIZ (I-A) INVERSA'!IG77</f>
        <v>0</v>
      </c>
      <c r="ES77" s="20">
        <f>+'MATRIZ (I-A) INVERSA'!IH77</f>
        <v>0</v>
      </c>
      <c r="ET77" s="20">
        <f>+'MATRIZ (I-A) INVERSA'!II77</f>
        <v>0</v>
      </c>
      <c r="EU77" s="20">
        <f>+'MATRIZ (I-A) INVERSA'!IJ77</f>
        <v>2.0644317268208341</v>
      </c>
      <c r="EV77" s="20">
        <f>+'MATRIZ (I-A) INVERSA'!IK77</f>
        <v>49.396732581666598</v>
      </c>
      <c r="EW77" s="20">
        <f>+'MATRIZ (I-A) INVERSA'!IL77</f>
        <v>6.1371300100357469E-2</v>
      </c>
      <c r="EX77" s="20">
        <f>+'MATRIZ (I-A) INVERSA'!IM77</f>
        <v>21952.952427586413</v>
      </c>
      <c r="EY77" s="20">
        <f>+'MATRIZ (I-A) INVERSA'!IN77</f>
        <v>0</v>
      </c>
      <c r="EZ77" s="20">
        <f>+'MATRIZ (I-A) INVERSA'!IO77</f>
        <v>0</v>
      </c>
      <c r="FA77" s="20">
        <f>+'MATRIZ (I-A) INVERSA'!IP77</f>
        <v>0</v>
      </c>
      <c r="FB77" s="20">
        <f>+'MATRIZ (I-A) INVERSA'!IQ77</f>
        <v>0</v>
      </c>
      <c r="FC77" s="20">
        <f>+'MATRIZ (I-A) INVERSA'!IR77</f>
        <v>0</v>
      </c>
      <c r="FD77" s="20">
        <f>+'MATRIZ (I-A) INVERSA'!IS77</f>
        <v>0</v>
      </c>
      <c r="FE77" s="20">
        <f>+'MATRIZ (I-A) INVERSA'!IT77</f>
        <v>0</v>
      </c>
      <c r="FF77" s="20">
        <f>+'MATRIZ (I-A) INVERSA'!IU77</f>
        <v>0</v>
      </c>
      <c r="FG77" s="18">
        <f t="shared" ref="FG77:FG140" si="9">+SUM(EJ77:FF77)</f>
        <v>22175.441319027312</v>
      </c>
      <c r="FH77" s="17">
        <f t="shared" si="8"/>
        <v>27651.23548726461</v>
      </c>
      <c r="FI77" s="28"/>
      <c r="FJ77" s="17">
        <v>27651.235487264596</v>
      </c>
      <c r="FK77" s="48">
        <f t="shared" ref="FK77:FK140" si="10">+FH77-FJ77</f>
        <v>0</v>
      </c>
      <c r="FM77" s="46">
        <f>+IFERROR((FH77/'MIP 2017'!FH77*100-100),0)</f>
        <v>9.2106981729372706E-2</v>
      </c>
      <c r="FP77" s="15">
        <f t="shared" ref="FP77:FP140" si="11">+SUM(EK77:EL77)</f>
        <v>0</v>
      </c>
      <c r="FQ77" s="15">
        <f t="shared" ref="FQ77:FQ140" si="12">+SUM(EN77:ET77)</f>
        <v>0</v>
      </c>
      <c r="FR77" s="15">
        <f t="shared" ref="FR77:FR140" si="13">+SUM(EY77:FE77)</f>
        <v>0</v>
      </c>
    </row>
    <row r="78" spans="1:174" s="7" customFormat="1" ht="21.95" customHeight="1" thickBot="1" x14ac:dyDescent="0.25">
      <c r="A78" s="137" t="s">
        <v>206</v>
      </c>
      <c r="B78" s="138" t="s">
        <v>209</v>
      </c>
      <c r="C78" s="16">
        <f>+'MATRIZ (A)'!C78*C$168</f>
        <v>4.5975829742142928E-3</v>
      </c>
      <c r="D78" s="16">
        <f>+'MATRIZ (A)'!D78*D$168</f>
        <v>3.7105672262213388E-4</v>
      </c>
      <c r="E78" s="16">
        <f>+'MATRIZ (A)'!E78*E$168</f>
        <v>1.6582701401478789E-3</v>
      </c>
      <c r="F78" s="16">
        <f>+'MATRIZ (A)'!F78*F$168</f>
        <v>3.4349578254643361E-4</v>
      </c>
      <c r="G78" s="16">
        <f>+'MATRIZ (A)'!G78*G$168</f>
        <v>0.10211897494940624</v>
      </c>
      <c r="H78" s="16">
        <f>+'MATRIZ (A)'!H78*H$168</f>
        <v>0.45328014315701343</v>
      </c>
      <c r="I78" s="16">
        <f>+'MATRIZ (A)'!I78*I$168</f>
        <v>1.8547839928819972E-2</v>
      </c>
      <c r="J78" s="16">
        <f>+'MATRIZ (A)'!J78*J$168</f>
        <v>0</v>
      </c>
      <c r="K78" s="16">
        <f>+'MATRIZ (A)'!K78*K$168</f>
        <v>6.3720903375505594E-2</v>
      </c>
      <c r="L78" s="16">
        <f>+'MATRIZ (A)'!L78*L$168</f>
        <v>0.23770471236844434</v>
      </c>
      <c r="M78" s="16">
        <f>+'MATRIZ (A)'!M78*M$168</f>
        <v>2.206897198005614E-2</v>
      </c>
      <c r="N78" s="16">
        <f>+'MATRIZ (A)'!N78*N$168</f>
        <v>1.8330329866140371</v>
      </c>
      <c r="O78" s="16">
        <f>+'MATRIZ (A)'!O78*O$168</f>
        <v>0.6589282360504527</v>
      </c>
      <c r="P78" s="16">
        <f>+'MATRIZ (A)'!P78*P$168</f>
        <v>3.9957069637736486</v>
      </c>
      <c r="Q78" s="16">
        <f>+'MATRIZ (A)'!Q78*Q$168</f>
        <v>5.9107326090673588E-2</v>
      </c>
      <c r="R78" s="16">
        <f>+'MATRIZ (A)'!R78*R$168</f>
        <v>48.665543265336659</v>
      </c>
      <c r="S78" s="16">
        <f>+'MATRIZ (A)'!S78*S$168</f>
        <v>6.6763827040002771E-3</v>
      </c>
      <c r="T78" s="16">
        <f>+'MATRIZ (A)'!T78*T$168</f>
        <v>1.3985738917523053E-2</v>
      </c>
      <c r="U78" s="16">
        <f>+'MATRIZ (A)'!U78*U$168</f>
        <v>0.24167597549924164</v>
      </c>
      <c r="V78" s="16">
        <f>+'MATRIZ (A)'!V78*V$168</f>
        <v>9.2365027980788409E-5</v>
      </c>
      <c r="W78" s="16">
        <f>+'MATRIZ (A)'!W78*W$168</f>
        <v>3.5947023683060297E-2</v>
      </c>
      <c r="X78" s="16">
        <f>+'MATRIZ (A)'!X78*X$168</f>
        <v>86.018730677222521</v>
      </c>
      <c r="Y78" s="16">
        <f>+'MATRIZ (A)'!Y78*Y$168</f>
        <v>0</v>
      </c>
      <c r="Z78" s="16">
        <f>+'MATRIZ (A)'!Z78*Z$168</f>
        <v>0.23295417295549328</v>
      </c>
      <c r="AA78" s="16">
        <f>+'MATRIZ (A)'!AA78*AA$168</f>
        <v>7.9670916381124179E-3</v>
      </c>
      <c r="AB78" s="16">
        <f>+'MATRIZ (A)'!AB78*AB$168</f>
        <v>1.0409269851282937E-2</v>
      </c>
      <c r="AC78" s="16">
        <f>+'MATRIZ (A)'!AC78*AC$168</f>
        <v>3.8882288887682949E-2</v>
      </c>
      <c r="AD78" s="16">
        <f>+'MATRIZ (A)'!AD78*AD$168</f>
        <v>0.37228534335876318</v>
      </c>
      <c r="AE78" s="16">
        <f>+'MATRIZ (A)'!AE78*AE$168</f>
        <v>7.3354029761508135E-2</v>
      </c>
      <c r="AF78" s="16">
        <f>+'MATRIZ (A)'!AF78*AF$168</f>
        <v>6.7989434344062317E-4</v>
      </c>
      <c r="AG78" s="16">
        <f>+'MATRIZ (A)'!AG78*AG$168</f>
        <v>0</v>
      </c>
      <c r="AH78" s="16">
        <f>+'MATRIZ (A)'!AH78*AH$168</f>
        <v>1.523808991911076E-3</v>
      </c>
      <c r="AI78" s="16">
        <f>+'MATRIZ (A)'!AI78*AI$168</f>
        <v>2957.8751276100011</v>
      </c>
      <c r="AJ78" s="16">
        <f>+'MATRIZ (A)'!AJ78*AJ$168</f>
        <v>19.67873545214789</v>
      </c>
      <c r="AK78" s="16">
        <f>+'MATRIZ (A)'!AK78*AK$168</f>
        <v>369.24014315439757</v>
      </c>
      <c r="AL78" s="16">
        <f>+'MATRIZ (A)'!AL78*AL$168</f>
        <v>483.71256506942609</v>
      </c>
      <c r="AM78" s="16">
        <f>+'MATRIZ (A)'!AM78*AM$168</f>
        <v>514.52331279617988</v>
      </c>
      <c r="AN78" s="16">
        <f>+'MATRIZ (A)'!AN78*AN$168</f>
        <v>0.41893807805269961</v>
      </c>
      <c r="AO78" s="16">
        <f>+'MATRIZ (A)'!AO78*AO$168</f>
        <v>89.337138884412241</v>
      </c>
      <c r="AP78" s="16">
        <f>+'MATRIZ (A)'!AP78*AP$168</f>
        <v>528.50284331901219</v>
      </c>
      <c r="AQ78" s="16">
        <f>+'MATRIZ (A)'!AQ78*AQ$168</f>
        <v>1151.4467506583067</v>
      </c>
      <c r="AR78" s="16">
        <f>+'MATRIZ (A)'!AR78*AR$168</f>
        <v>6.4317185066348356E-2</v>
      </c>
      <c r="AS78" s="16">
        <f>+'MATRIZ (A)'!AS78*AS$168</f>
        <v>4.601768174863663E-2</v>
      </c>
      <c r="AT78" s="16">
        <f>+'MATRIZ (A)'!AT78*AT$168</f>
        <v>5.308074970520503E-2</v>
      </c>
      <c r="AU78" s="16">
        <f>+'MATRIZ (A)'!AU78*AU$168</f>
        <v>267.00261596344592</v>
      </c>
      <c r="AV78" s="16">
        <f>+'MATRIZ (A)'!AV78*AV$168</f>
        <v>232.62280344641604</v>
      </c>
      <c r="AW78" s="16">
        <f>+'MATRIZ (A)'!AW78*AW$168</f>
        <v>140.96865804104397</v>
      </c>
      <c r="AX78" s="16">
        <f>+'MATRIZ (A)'!AX78*AX$168</f>
        <v>98.431217485406819</v>
      </c>
      <c r="AY78" s="16">
        <f>+'MATRIZ (A)'!AY78*AY$168</f>
        <v>87.235112126292833</v>
      </c>
      <c r="AZ78" s="16">
        <f>+'MATRIZ (A)'!AZ78*AZ$168</f>
        <v>0.34175433029461044</v>
      </c>
      <c r="BA78" s="16">
        <f>+'MATRIZ (A)'!BA78*BA$168</f>
        <v>32.192084203482267</v>
      </c>
      <c r="BB78" s="16">
        <f>+'MATRIZ (A)'!BB78*BB$168</f>
        <v>0.28544404078690799</v>
      </c>
      <c r="BC78" s="16">
        <f>+'MATRIZ (A)'!BC78*BC$168</f>
        <v>48.257228628532431</v>
      </c>
      <c r="BD78" s="16">
        <f>+'MATRIZ (A)'!BD78*BD$168</f>
        <v>278.87003262361299</v>
      </c>
      <c r="BE78" s="16">
        <f>+'MATRIZ (A)'!BE78*BE$168</f>
        <v>0.81640648752112233</v>
      </c>
      <c r="BF78" s="16">
        <f>+'MATRIZ (A)'!BF78*BF$168</f>
        <v>476.95152156174152</v>
      </c>
      <c r="BG78" s="16">
        <f>+'MATRIZ (A)'!BG78*BG$168</f>
        <v>3.3374537240238031</v>
      </c>
      <c r="BH78" s="16">
        <f>+'MATRIZ (A)'!BH78*BH$168</f>
        <v>11.488693020543719</v>
      </c>
      <c r="BI78" s="16">
        <f>+'MATRIZ (A)'!BI78*BI$168</f>
        <v>39.511888834244346</v>
      </c>
      <c r="BJ78" s="16">
        <f>+'MATRIZ (A)'!BJ78*BJ$168</f>
        <v>0.63262041397077007</v>
      </c>
      <c r="BK78" s="16">
        <f>+'MATRIZ (A)'!BK78*BK$168</f>
        <v>3.8984248261088282E-2</v>
      </c>
      <c r="BL78" s="16">
        <f>+'MATRIZ (A)'!BL78*BL$168</f>
        <v>0.1490568255547754</v>
      </c>
      <c r="BM78" s="16">
        <f>+'MATRIZ (A)'!BM78*BM$168</f>
        <v>741.10500890526453</v>
      </c>
      <c r="BN78" s="16">
        <f>+'MATRIZ (A)'!BN78*BN$168</f>
        <v>129.85088281249449</v>
      </c>
      <c r="BO78" s="16">
        <f>+'MATRIZ (A)'!BO78*BO$168</f>
        <v>84.673895798543228</v>
      </c>
      <c r="BP78" s="16">
        <f>+'MATRIZ (A)'!BP78*BP$168</f>
        <v>16.092824014842321</v>
      </c>
      <c r="BQ78" s="16">
        <f>+'MATRIZ (A)'!BQ78*BQ$168</f>
        <v>2036.0305820219914</v>
      </c>
      <c r="BR78" s="16">
        <f>+'MATRIZ (A)'!BR78*BR$168</f>
        <v>22.990816151883809</v>
      </c>
      <c r="BS78" s="16">
        <f>+'MATRIZ (A)'!BS78*BS$168</f>
        <v>26.740995868263308</v>
      </c>
      <c r="BT78" s="16">
        <f>+'MATRIZ (A)'!BT78*BT$168</f>
        <v>90.752280226448548</v>
      </c>
      <c r="BU78" s="16">
        <f>+'MATRIZ (A)'!BU78*BU$168</f>
        <v>87.208338529474773</v>
      </c>
      <c r="BV78" s="16">
        <f>+'MATRIZ (A)'!BV78*BV$168</f>
        <v>57.307565451969978</v>
      </c>
      <c r="BW78" s="16">
        <f>+'MATRIZ (A)'!BW78*BW$168</f>
        <v>389.72699120814053</v>
      </c>
      <c r="BX78" s="16">
        <f>+'MATRIZ (A)'!BX78*BX$168</f>
        <v>18.573434616826852</v>
      </c>
      <c r="BY78" s="16">
        <f>+'MATRIZ (A)'!BY78*BY$168</f>
        <v>251.54418203450078</v>
      </c>
      <c r="BZ78" s="16">
        <f>+'MATRIZ (A)'!BZ78*BZ$168</f>
        <v>12.630975957111843</v>
      </c>
      <c r="CA78" s="16">
        <f>+'MATRIZ (A)'!CA78*CA$168</f>
        <v>4.7205232893538627</v>
      </c>
      <c r="CB78" s="16">
        <f>+'MATRIZ (A)'!CB78*CB$168</f>
        <v>21.360605051241709</v>
      </c>
      <c r="CC78" s="16">
        <f>+'MATRIZ (A)'!CC78*CC$168</f>
        <v>168.50352776844602</v>
      </c>
      <c r="CD78" s="16">
        <f>+'MATRIZ (A)'!CD78*CD$168</f>
        <v>3.3169527771590747E-2</v>
      </c>
      <c r="CE78" s="16">
        <f>+'MATRIZ (A)'!CE78*CE$168</f>
        <v>99.824078766640028</v>
      </c>
      <c r="CF78" s="16">
        <f>+'MATRIZ (A)'!CF78*CF$168</f>
        <v>122.66510752292092</v>
      </c>
      <c r="CG78" s="16">
        <f>+'MATRIZ (A)'!CG78*CG$168</f>
        <v>452.56627182184099</v>
      </c>
      <c r="CH78" s="16">
        <f>+'MATRIZ (A)'!CH78*CH$168</f>
        <v>6.1959599573220087E-2</v>
      </c>
      <c r="CI78" s="16">
        <f>+'MATRIZ (A)'!CI78*CI$168</f>
        <v>0</v>
      </c>
      <c r="CJ78" s="16">
        <f>+'MATRIZ (A)'!CJ78*CJ$168</f>
        <v>1.1784193755374336E-2</v>
      </c>
      <c r="CK78" s="16">
        <f>+'MATRIZ (A)'!CK78*CK$168</f>
        <v>0</v>
      </c>
      <c r="CL78" s="16">
        <f>+'MATRIZ (A)'!CL78*CL$168</f>
        <v>6.1555052717202205E-3</v>
      </c>
      <c r="CM78" s="16">
        <f>+'MATRIZ (A)'!CM78*CM$168</f>
        <v>0</v>
      </c>
      <c r="CN78" s="16">
        <f>+'MATRIZ (A)'!CN78*CN$168</f>
        <v>3.093877041788411E-2</v>
      </c>
      <c r="CO78" s="16">
        <f>+'MATRIZ (A)'!CO78*CO$168</f>
        <v>3.201982041512548E-2</v>
      </c>
      <c r="CP78" s="16">
        <f>+'MATRIZ (A)'!CP78*CP$168</f>
        <v>8.0643766161356777E-4</v>
      </c>
      <c r="CQ78" s="16">
        <f>+'MATRIZ (A)'!CQ78*CQ$168</f>
        <v>2.3824732758003293</v>
      </c>
      <c r="CR78" s="16">
        <f>+'MATRIZ (A)'!CR78*CR$168</f>
        <v>2.105144424295271</v>
      </c>
      <c r="CS78" s="16">
        <f>+'MATRIZ (A)'!CS78*CS$168</f>
        <v>9.0383531573914974E-2</v>
      </c>
      <c r="CT78" s="16">
        <f>+'MATRIZ (A)'!CT78*CT$168</f>
        <v>0.88225198761227264</v>
      </c>
      <c r="CU78" s="16">
        <f>+'MATRIZ (A)'!CU78*CU$168</f>
        <v>0.66382714044611202</v>
      </c>
      <c r="CV78" s="16">
        <f>+'MATRIZ (A)'!CV78*CV$168</f>
        <v>0.41333035358568054</v>
      </c>
      <c r="CW78" s="16">
        <f>+'MATRIZ (A)'!CW78*CW$168</f>
        <v>0.36074537764109027</v>
      </c>
      <c r="CX78" s="16">
        <f>+'MATRIZ (A)'!CX78*CX$168</f>
        <v>2.729276484037355E-3</v>
      </c>
      <c r="CY78" s="16">
        <f>+'MATRIZ (A)'!CY78*CY$168</f>
        <v>5.3178587847961317E-4</v>
      </c>
      <c r="CZ78" s="16">
        <f>+'MATRIZ (A)'!CZ78*CZ$168</f>
        <v>3.2271313036911442E-2</v>
      </c>
      <c r="DA78" s="16">
        <f>+'MATRIZ (A)'!DA78*DA$168</f>
        <v>0.55883809000675055</v>
      </c>
      <c r="DB78" s="16">
        <f>+'MATRIZ (A)'!DB78*DB$168</f>
        <v>3.5871239757385574E-3</v>
      </c>
      <c r="DC78" s="16">
        <f>+'MATRIZ (A)'!DC78*DC$168</f>
        <v>0.15171501862103418</v>
      </c>
      <c r="DD78" s="16">
        <f>+'MATRIZ (A)'!DD78*DD$168</f>
        <v>3.3723395543922816</v>
      </c>
      <c r="DE78" s="16">
        <f>+'MATRIZ (A)'!DE78*DE$168</f>
        <v>167.82285606173031</v>
      </c>
      <c r="DF78" s="16">
        <f>+'MATRIZ (A)'!DF78*DF$168</f>
        <v>38.963071891323189</v>
      </c>
      <c r="DG78" s="16">
        <f>+'MATRIZ (A)'!DG78*DG$168</f>
        <v>2.5673727695839491E-2</v>
      </c>
      <c r="DH78" s="16">
        <f>+'MATRIZ (A)'!DH78*DH$168</f>
        <v>11.887019817634009</v>
      </c>
      <c r="DI78" s="16">
        <f>+'MATRIZ (A)'!DI78*DI$168</f>
        <v>0.40674495161775287</v>
      </c>
      <c r="DJ78" s="16">
        <f>+'MATRIZ (A)'!DJ78*DJ$168</f>
        <v>0.37688803284139905</v>
      </c>
      <c r="DK78" s="16">
        <f>+'MATRIZ (A)'!DK78*DK$168</f>
        <v>0.12921324351256674</v>
      </c>
      <c r="DL78" s="16">
        <f>+'MATRIZ (A)'!DL78*DL$168</f>
        <v>0.53997358419020036</v>
      </c>
      <c r="DM78" s="16">
        <f>+'MATRIZ (A)'!DM78*DM$168</f>
        <v>1.7752428694346365E-3</v>
      </c>
      <c r="DN78" s="16">
        <f>+'MATRIZ (A)'!DN78*DN$168</f>
        <v>3.1457930628401567E-4</v>
      </c>
      <c r="DO78" s="16">
        <f>+'MATRIZ (A)'!DO78*DO$168</f>
        <v>1.535271924069526E-2</v>
      </c>
      <c r="DP78" s="16">
        <f>+'MATRIZ (A)'!DP78*DP$168</f>
        <v>1.5599216686430828</v>
      </c>
      <c r="DQ78" s="16">
        <f>+'MATRIZ (A)'!DQ78*DQ$168</f>
        <v>9.7979455320579084E-2</v>
      </c>
      <c r="DR78" s="16">
        <f>+'MATRIZ (A)'!DR78*DR$168</f>
        <v>4.8785570539867304E-2</v>
      </c>
      <c r="DS78" s="16">
        <f>+'MATRIZ (A)'!DS78*DS$168</f>
        <v>0.31305535788456046</v>
      </c>
      <c r="DT78" s="16">
        <f>+'MATRIZ (A)'!DT78*DT$168</f>
        <v>0.23563391578046236</v>
      </c>
      <c r="DU78" s="16">
        <f>+'MATRIZ (A)'!DU78*DU$168</f>
        <v>4.0431707263591571E-5</v>
      </c>
      <c r="DV78" s="16">
        <f>+'MATRIZ (A)'!DV78*DV$168</f>
        <v>17.876832184541854</v>
      </c>
      <c r="DW78" s="16">
        <f>+'MATRIZ (A)'!DW78*DW$168</f>
        <v>5.2437513773267233</v>
      </c>
      <c r="DX78" s="16">
        <f>+'MATRIZ (A)'!DX78*DX$168</f>
        <v>2.851360035868666E-2</v>
      </c>
      <c r="DY78" s="16">
        <f>+'MATRIZ (A)'!DY78*DY$168</f>
        <v>2.5167796422346567E-2</v>
      </c>
      <c r="DZ78" s="16">
        <f>+'MATRIZ (A)'!DZ78*DZ$168</f>
        <v>2.1792346796264458E-2</v>
      </c>
      <c r="EA78" s="16">
        <f>+'MATRIZ (A)'!EA78*EA$168</f>
        <v>2.5543521601656918E-2</v>
      </c>
      <c r="EB78" s="16">
        <f>+'MATRIZ (A)'!EB78*EB$168</f>
        <v>1.8067000177463231E-2</v>
      </c>
      <c r="EC78" s="16">
        <f>+'MATRIZ (A)'!EC78*EC$168</f>
        <v>1.5114255986742786E-2</v>
      </c>
      <c r="ED78" s="16">
        <f>+'MATRIZ (A)'!ED78*ED$168</f>
        <v>6.5760146266661573E-2</v>
      </c>
      <c r="EE78" s="16">
        <f>+'MATRIZ (A)'!EE78*EE$168</f>
        <v>3.8302289841499707E-2</v>
      </c>
      <c r="EF78" s="16">
        <f>+'MATRIZ (A)'!EF78*EF$168</f>
        <v>2.5057941735817254E-3</v>
      </c>
      <c r="EG78" s="16">
        <f>+'MATRIZ (A)'!EG78*EG$168</f>
        <v>3.9598581696050307E-3</v>
      </c>
      <c r="EH78" s="16">
        <f>+'MATRIZ (A)'!EH78*EH$168</f>
        <v>0</v>
      </c>
      <c r="EI78" s="18">
        <f t="shared" si="7"/>
        <v>13069.059941785637</v>
      </c>
      <c r="EJ78" s="20">
        <f>+'MATRIZ (I-A) INVERSA'!HY78</f>
        <v>1713.6027007307569</v>
      </c>
      <c r="EK78" s="20">
        <f>+'MATRIZ (I-A) INVERSA'!HZ78</f>
        <v>0</v>
      </c>
      <c r="EL78" s="20">
        <f>+'MATRIZ (I-A) INVERSA'!IA78</f>
        <v>0</v>
      </c>
      <c r="EM78" s="20">
        <f>+'MATRIZ (I-A) INVERSA'!IB78</f>
        <v>0</v>
      </c>
      <c r="EN78" s="20">
        <f>+'MATRIZ (I-A) INVERSA'!IC78</f>
        <v>0</v>
      </c>
      <c r="EO78" s="20">
        <f>+'MATRIZ (I-A) INVERSA'!ID78</f>
        <v>0</v>
      </c>
      <c r="EP78" s="20">
        <f>+'MATRIZ (I-A) INVERSA'!IE78</f>
        <v>0</v>
      </c>
      <c r="EQ78" s="20">
        <f>+'MATRIZ (I-A) INVERSA'!IF78</f>
        <v>0</v>
      </c>
      <c r="ER78" s="20">
        <f>+'MATRIZ (I-A) INVERSA'!IG78</f>
        <v>0</v>
      </c>
      <c r="ES78" s="20">
        <f>+'MATRIZ (I-A) INVERSA'!IH78</f>
        <v>0</v>
      </c>
      <c r="ET78" s="20">
        <f>+'MATRIZ (I-A) INVERSA'!II78</f>
        <v>0</v>
      </c>
      <c r="EU78" s="20">
        <f>+'MATRIZ (I-A) INVERSA'!IJ78</f>
        <v>748.45978073169158</v>
      </c>
      <c r="EV78" s="20">
        <f>+'MATRIZ (I-A) INVERSA'!IK78</f>
        <v>253.59356103701083</v>
      </c>
      <c r="EW78" s="20">
        <f>+'MATRIZ (I-A) INVERSA'!IL78</f>
        <v>-725.70313754268057</v>
      </c>
      <c r="EX78" s="20">
        <f>+'MATRIZ (I-A) INVERSA'!IM78</f>
        <v>50420.223077577321</v>
      </c>
      <c r="EY78" s="20">
        <f>+'MATRIZ (I-A) INVERSA'!IN78</f>
        <v>0</v>
      </c>
      <c r="EZ78" s="20">
        <f>+'MATRIZ (I-A) INVERSA'!IO78</f>
        <v>0</v>
      </c>
      <c r="FA78" s="20">
        <f>+'MATRIZ (I-A) INVERSA'!IP78</f>
        <v>0</v>
      </c>
      <c r="FB78" s="20">
        <f>+'MATRIZ (I-A) INVERSA'!IQ78</f>
        <v>0</v>
      </c>
      <c r="FC78" s="20">
        <f>+'MATRIZ (I-A) INVERSA'!IR78</f>
        <v>0</v>
      </c>
      <c r="FD78" s="20">
        <f>+'MATRIZ (I-A) INVERSA'!IS78</f>
        <v>0</v>
      </c>
      <c r="FE78" s="20">
        <f>+'MATRIZ (I-A) INVERSA'!IT78</f>
        <v>0</v>
      </c>
      <c r="FF78" s="20">
        <f>+'MATRIZ (I-A) INVERSA'!IU78</f>
        <v>0</v>
      </c>
      <c r="FG78" s="18">
        <f t="shared" si="9"/>
        <v>52410.1759825341</v>
      </c>
      <c r="FH78" s="17">
        <f t="shared" si="8"/>
        <v>65479.235924319735</v>
      </c>
      <c r="FI78" s="28"/>
      <c r="FJ78" s="17">
        <v>65479.235924319735</v>
      </c>
      <c r="FK78" s="48">
        <f t="shared" si="10"/>
        <v>0</v>
      </c>
      <c r="FM78" s="46">
        <f>+IFERROR((FH78/'MIP 2017'!FH78*100-100),0)</f>
        <v>6.6805457093323639E-2</v>
      </c>
      <c r="FP78" s="15">
        <f t="shared" si="11"/>
        <v>0</v>
      </c>
      <c r="FQ78" s="15">
        <f t="shared" si="12"/>
        <v>0</v>
      </c>
      <c r="FR78" s="15">
        <f t="shared" si="13"/>
        <v>0</v>
      </c>
    </row>
    <row r="79" spans="1:174" s="7" customFormat="1" ht="21.95" customHeight="1" thickBot="1" x14ac:dyDescent="0.25">
      <c r="A79" s="137" t="s">
        <v>208</v>
      </c>
      <c r="B79" s="138" t="s">
        <v>210</v>
      </c>
      <c r="C79" s="16">
        <f>+'MATRIZ (A)'!C79*C$168</f>
        <v>1.636502185330277</v>
      </c>
      <c r="D79" s="16">
        <f>+'MATRIZ (A)'!D79*D$168</f>
        <v>0.1580873974394392</v>
      </c>
      <c r="E79" s="16">
        <f>+'MATRIZ (A)'!E79*E$168</f>
        <v>0.65266790855314993</v>
      </c>
      <c r="F79" s="16">
        <f>+'MATRIZ (A)'!F79*F$168</f>
        <v>9.9164278715903365</v>
      </c>
      <c r="G79" s="16">
        <f>+'MATRIZ (A)'!G79*G$168</f>
        <v>38.700939600198907</v>
      </c>
      <c r="H79" s="16">
        <f>+'MATRIZ (A)'!H79*H$168</f>
        <v>2.7691407537163486</v>
      </c>
      <c r="I79" s="16">
        <f>+'MATRIZ (A)'!I79*I$168</f>
        <v>5.9097460217064333</v>
      </c>
      <c r="J79" s="16">
        <f>+'MATRIZ (A)'!J79*J$168</f>
        <v>3.5578615699664184</v>
      </c>
      <c r="K79" s="16">
        <f>+'MATRIZ (A)'!K79*K$168</f>
        <v>19.237404888917133</v>
      </c>
      <c r="L79" s="16">
        <f>+'MATRIZ (A)'!L79*L$168</f>
        <v>63.21786657822954</v>
      </c>
      <c r="M79" s="16">
        <f>+'MATRIZ (A)'!M79*M$168</f>
        <v>116.02688668628541</v>
      </c>
      <c r="N79" s="16">
        <f>+'MATRIZ (A)'!N79*N$168</f>
        <v>65.130484139828027</v>
      </c>
      <c r="O79" s="16">
        <f>+'MATRIZ (A)'!O79*O$168</f>
        <v>28.668101774807781</v>
      </c>
      <c r="P79" s="16">
        <f>+'MATRIZ (A)'!P79*P$168</f>
        <v>276.82529792643328</v>
      </c>
      <c r="Q79" s="16">
        <f>+'MATRIZ (A)'!Q79*Q$168</f>
        <v>15.461895737245744</v>
      </c>
      <c r="R79" s="16">
        <f>+'MATRIZ (A)'!R79*R$168</f>
        <v>303.07981394460859</v>
      </c>
      <c r="S79" s="16">
        <f>+'MATRIZ (A)'!S79*S$168</f>
        <v>9.3902239164918839</v>
      </c>
      <c r="T79" s="16">
        <f>+'MATRIZ (A)'!T79*T$168</f>
        <v>48.118387718898745</v>
      </c>
      <c r="U79" s="16">
        <f>+'MATRIZ (A)'!U79*U$168</f>
        <v>30.907057612294899</v>
      </c>
      <c r="V79" s="16">
        <f>+'MATRIZ (A)'!V79*V$168</f>
        <v>5.3297901826125473</v>
      </c>
      <c r="W79" s="16">
        <f>+'MATRIZ (A)'!W79*W$168</f>
        <v>29.262974048582194</v>
      </c>
      <c r="X79" s="16">
        <f>+'MATRIZ (A)'!X79*X$168</f>
        <v>237.55328499856657</v>
      </c>
      <c r="Y79" s="16">
        <f>+'MATRIZ (A)'!Y79*Y$168</f>
        <v>8.946777229352568</v>
      </c>
      <c r="Z79" s="16">
        <f>+'MATRIZ (A)'!Z79*Z$168</f>
        <v>41.098802936020334</v>
      </c>
      <c r="AA79" s="16">
        <f>+'MATRIZ (A)'!AA79*AA$168</f>
        <v>2.6234790259504503</v>
      </c>
      <c r="AB79" s="16">
        <f>+'MATRIZ (A)'!AB79*AB$168</f>
        <v>38.240745378893465</v>
      </c>
      <c r="AC79" s="16">
        <f>+'MATRIZ (A)'!AC79*AC$168</f>
        <v>10.451041250834791</v>
      </c>
      <c r="AD79" s="16">
        <f>+'MATRIZ (A)'!AD79*AD$168</f>
        <v>61.585170783864989</v>
      </c>
      <c r="AE79" s="16">
        <f>+'MATRIZ (A)'!AE79*AE$168</f>
        <v>25.279762748597928</v>
      </c>
      <c r="AF79" s="16">
        <f>+'MATRIZ (A)'!AF79*AF$168</f>
        <v>124.78040774814033</v>
      </c>
      <c r="AG79" s="16">
        <f>+'MATRIZ (A)'!AG79*AG$168</f>
        <v>0.10564323051477417</v>
      </c>
      <c r="AH79" s="16">
        <f>+'MATRIZ (A)'!AH79*AH$168</f>
        <v>3.1463436809476035</v>
      </c>
      <c r="AI79" s="16">
        <f>+'MATRIZ (A)'!AI79*AI$168</f>
        <v>2845.0749763413214</v>
      </c>
      <c r="AJ79" s="16">
        <f>+'MATRIZ (A)'!AJ79*AJ$168</f>
        <v>78.285643426452211</v>
      </c>
      <c r="AK79" s="16">
        <f>+'MATRIZ (A)'!AK79*AK$168</f>
        <v>510.55971662585955</v>
      </c>
      <c r="AL79" s="16">
        <f>+'MATRIZ (A)'!AL79*AL$168</f>
        <v>486.6182169905116</v>
      </c>
      <c r="AM79" s="16">
        <f>+'MATRIZ (A)'!AM79*AM$168</f>
        <v>930.52115621206451</v>
      </c>
      <c r="AN79" s="16">
        <f>+'MATRIZ (A)'!AN79*AN$168</f>
        <v>60.486136699351746</v>
      </c>
      <c r="AO79" s="16">
        <f>+'MATRIZ (A)'!AO79*AO$168</f>
        <v>313.51120735751732</v>
      </c>
      <c r="AP79" s="16">
        <f>+'MATRIZ (A)'!AP79*AP$168</f>
        <v>715.78207489793488</v>
      </c>
      <c r="AQ79" s="16">
        <f>+'MATRIZ (A)'!AQ79*AQ$168</f>
        <v>1119.8700110065347</v>
      </c>
      <c r="AR79" s="16">
        <f>+'MATRIZ (A)'!AR79*AR$168</f>
        <v>20.635107634255149</v>
      </c>
      <c r="AS79" s="16">
        <f>+'MATRIZ (A)'!AS79*AS$168</f>
        <v>28.008310801696197</v>
      </c>
      <c r="AT79" s="16">
        <f>+'MATRIZ (A)'!AT79*AT$168</f>
        <v>16.371838170997993</v>
      </c>
      <c r="AU79" s="16">
        <f>+'MATRIZ (A)'!AU79*AU$168</f>
        <v>684.95603291713917</v>
      </c>
      <c r="AV79" s="16">
        <f>+'MATRIZ (A)'!AV79*AV$168</f>
        <v>268.36882235688205</v>
      </c>
      <c r="AW79" s="16">
        <f>+'MATRIZ (A)'!AW79*AW$168</f>
        <v>935.67175220786066</v>
      </c>
      <c r="AX79" s="16">
        <f>+'MATRIZ (A)'!AX79*AX$168</f>
        <v>167.65751045182955</v>
      </c>
      <c r="AY79" s="16">
        <f>+'MATRIZ (A)'!AY79*AY$168</f>
        <v>110.20274596000843</v>
      </c>
      <c r="AZ79" s="16">
        <f>+'MATRIZ (A)'!AZ79*AZ$168</f>
        <v>2.9069983297912696</v>
      </c>
      <c r="BA79" s="16">
        <f>+'MATRIZ (A)'!BA79*BA$168</f>
        <v>33.012399923591069</v>
      </c>
      <c r="BB79" s="16">
        <f>+'MATRIZ (A)'!BB79*BB$168</f>
        <v>20.556491644199582</v>
      </c>
      <c r="BC79" s="16">
        <f>+'MATRIZ (A)'!BC79*BC$168</f>
        <v>226.24502233599813</v>
      </c>
      <c r="BD79" s="16">
        <f>+'MATRIZ (A)'!BD79*BD$168</f>
        <v>435.52439514300386</v>
      </c>
      <c r="BE79" s="16">
        <f>+'MATRIZ (A)'!BE79*BE$168</f>
        <v>144.032245544234</v>
      </c>
      <c r="BF79" s="16">
        <f>+'MATRIZ (A)'!BF79*BF$168</f>
        <v>1070.6268481360673</v>
      </c>
      <c r="BG79" s="16">
        <f>+'MATRIZ (A)'!BG79*BG$168</f>
        <v>256.21056793895917</v>
      </c>
      <c r="BH79" s="16">
        <f>+'MATRIZ (A)'!BH79*BH$168</f>
        <v>410.2188473706376</v>
      </c>
      <c r="BI79" s="16">
        <f>+'MATRIZ (A)'!BI79*BI$168</f>
        <v>197.29118877031809</v>
      </c>
      <c r="BJ79" s="16">
        <f>+'MATRIZ (A)'!BJ79*BJ$168</f>
        <v>50.613447202249603</v>
      </c>
      <c r="BK79" s="16">
        <f>+'MATRIZ (A)'!BK79*BK$168</f>
        <v>19.251105157602435</v>
      </c>
      <c r="BL79" s="16">
        <f>+'MATRIZ (A)'!BL79*BL$168</f>
        <v>42.872568592836387</v>
      </c>
      <c r="BM79" s="16">
        <f>+'MATRIZ (A)'!BM79*BM$168</f>
        <v>890.73219680269108</v>
      </c>
      <c r="BN79" s="16">
        <f>+'MATRIZ (A)'!BN79*BN$168</f>
        <v>360.38397995640469</v>
      </c>
      <c r="BO79" s="16">
        <f>+'MATRIZ (A)'!BO79*BO$168</f>
        <v>287.06972405229146</v>
      </c>
      <c r="BP79" s="16">
        <f>+'MATRIZ (A)'!BP79*BP$168</f>
        <v>57.34205853423741</v>
      </c>
      <c r="BQ79" s="16">
        <f>+'MATRIZ (A)'!BQ79*BQ$168</f>
        <v>119.85110694472057</v>
      </c>
      <c r="BR79" s="16">
        <f>+'MATRIZ (A)'!BR79*BR$168</f>
        <v>894.46903523050992</v>
      </c>
      <c r="BS79" s="16">
        <f>+'MATRIZ (A)'!BS79*BS$168</f>
        <v>114.39046364081594</v>
      </c>
      <c r="BT79" s="16">
        <f>+'MATRIZ (A)'!BT79*BT$168</f>
        <v>267.9578955616642</v>
      </c>
      <c r="BU79" s="16">
        <f>+'MATRIZ (A)'!BU79*BU$168</f>
        <v>1810.7119819455313</v>
      </c>
      <c r="BV79" s="16">
        <f>+'MATRIZ (A)'!BV79*BV$168</f>
        <v>138.63494820898615</v>
      </c>
      <c r="BW79" s="16">
        <f>+'MATRIZ (A)'!BW79*BW$168</f>
        <v>4201.9035149704041</v>
      </c>
      <c r="BX79" s="16">
        <f>+'MATRIZ (A)'!BX79*BX$168</f>
        <v>1724.8046437587941</v>
      </c>
      <c r="BY79" s="16">
        <f>+'MATRIZ (A)'!BY79*BY$168</f>
        <v>260.64277609427501</v>
      </c>
      <c r="BZ79" s="16">
        <f>+'MATRIZ (A)'!BZ79*BZ$168</f>
        <v>11.82964995247875</v>
      </c>
      <c r="CA79" s="16">
        <f>+'MATRIZ (A)'!CA79*CA$168</f>
        <v>24.241751992824252</v>
      </c>
      <c r="CB79" s="16">
        <f>+'MATRIZ (A)'!CB79*CB$168</f>
        <v>6044.3343103300022</v>
      </c>
      <c r="CC79" s="16">
        <f>+'MATRIZ (A)'!CC79*CC$168</f>
        <v>8454.4324456640716</v>
      </c>
      <c r="CD79" s="16">
        <f>+'MATRIZ (A)'!CD79*CD$168</f>
        <v>1031.2890889830344</v>
      </c>
      <c r="CE79" s="16">
        <f>+'MATRIZ (A)'!CE79*CE$168</f>
        <v>3666.4480646601246</v>
      </c>
      <c r="CF79" s="16">
        <f>+'MATRIZ (A)'!CF79*CF$168</f>
        <v>11998.569661229123</v>
      </c>
      <c r="CG79" s="16">
        <f>+'MATRIZ (A)'!CG79*CG$168</f>
        <v>1372.3228788832869</v>
      </c>
      <c r="CH79" s="16">
        <f>+'MATRIZ (A)'!CH79*CH$168</f>
        <v>477.45707282448961</v>
      </c>
      <c r="CI79" s="16">
        <f>+'MATRIZ (A)'!CI79*CI$168</f>
        <v>3.8453810905645556</v>
      </c>
      <c r="CJ79" s="16">
        <f>+'MATRIZ (A)'!CJ79*CJ$168</f>
        <v>46.301241261118655</v>
      </c>
      <c r="CK79" s="16">
        <f>+'MATRIZ (A)'!CK79*CK$168</f>
        <v>28.201095515101688</v>
      </c>
      <c r="CL79" s="16">
        <f>+'MATRIZ (A)'!CL79*CL$168</f>
        <v>111.47895403145878</v>
      </c>
      <c r="CM79" s="16">
        <f>+'MATRIZ (A)'!CM79*CM$168</f>
        <v>82.237934828783693</v>
      </c>
      <c r="CN79" s="16">
        <f>+'MATRIZ (A)'!CN79*CN$168</f>
        <v>31.382023880875455</v>
      </c>
      <c r="CO79" s="16">
        <f>+'MATRIZ (A)'!CO79*CO$168</f>
        <v>113.95954636937739</v>
      </c>
      <c r="CP79" s="16">
        <f>+'MATRIZ (A)'!CP79*CP$168</f>
        <v>16.629677585456715</v>
      </c>
      <c r="CQ79" s="16">
        <f>+'MATRIZ (A)'!CQ79*CQ$168</f>
        <v>437.95316432401506</v>
      </c>
      <c r="CR79" s="16">
        <f>+'MATRIZ (A)'!CR79*CR$168</f>
        <v>650.07493037063227</v>
      </c>
      <c r="CS79" s="16">
        <f>+'MATRIZ (A)'!CS79*CS$168</f>
        <v>30.773675965339724</v>
      </c>
      <c r="CT79" s="16">
        <f>+'MATRIZ (A)'!CT79*CT$168</f>
        <v>1791.5828288425744</v>
      </c>
      <c r="CU79" s="16">
        <f>+'MATRIZ (A)'!CU79*CU$168</f>
        <v>568.23617030017556</v>
      </c>
      <c r="CV79" s="16">
        <f>+'MATRIZ (A)'!CV79*CV$168</f>
        <v>9.3848750052921375</v>
      </c>
      <c r="CW79" s="16">
        <f>+'MATRIZ (A)'!CW79*CW$168</f>
        <v>283.98340323082789</v>
      </c>
      <c r="CX79" s="16">
        <f>+'MATRIZ (A)'!CX79*CX$168</f>
        <v>16.634335241910442</v>
      </c>
      <c r="CY79" s="16">
        <f>+'MATRIZ (A)'!CY79*CY$168</f>
        <v>125.64361812792664</v>
      </c>
      <c r="CZ79" s="16">
        <f>+'MATRIZ (A)'!CZ79*CZ$168</f>
        <v>13.21282799724003</v>
      </c>
      <c r="DA79" s="16">
        <f>+'MATRIZ (A)'!DA79*DA$168</f>
        <v>644.03193089317563</v>
      </c>
      <c r="DB79" s="16">
        <f>+'MATRIZ (A)'!DB79*DB$168</f>
        <v>12.573030391439064</v>
      </c>
      <c r="DC79" s="16">
        <f>+'MATRIZ (A)'!DC79*DC$168</f>
        <v>13.834604702234179</v>
      </c>
      <c r="DD79" s="16">
        <f>+'MATRIZ (A)'!DD79*DD$168</f>
        <v>143.0796796196297</v>
      </c>
      <c r="DE79" s="16">
        <f>+'MATRIZ (A)'!DE79*DE$168</f>
        <v>1047.6660979979076</v>
      </c>
      <c r="DF79" s="16">
        <f>+'MATRIZ (A)'!DF79*DF$168</f>
        <v>75.239768640193134</v>
      </c>
      <c r="DG79" s="16">
        <f>+'MATRIZ (A)'!DG79*DG$168</f>
        <v>60.752781207184917</v>
      </c>
      <c r="DH79" s="16">
        <f>+'MATRIZ (A)'!DH79*DH$168</f>
        <v>64.49042630067747</v>
      </c>
      <c r="DI79" s="16">
        <f>+'MATRIZ (A)'!DI79*DI$168</f>
        <v>72.379997377570703</v>
      </c>
      <c r="DJ79" s="16">
        <f>+'MATRIZ (A)'!DJ79*DJ$168</f>
        <v>85.799004075181784</v>
      </c>
      <c r="DK79" s="16">
        <f>+'MATRIZ (A)'!DK79*DK$168</f>
        <v>27.216553366191029</v>
      </c>
      <c r="DL79" s="16">
        <f>+'MATRIZ (A)'!DL79*DL$168</f>
        <v>129.16001598814751</v>
      </c>
      <c r="DM79" s="16">
        <f>+'MATRIZ (A)'!DM79*DM$168</f>
        <v>7.7137001028936322E-2</v>
      </c>
      <c r="DN79" s="16">
        <f>+'MATRIZ (A)'!DN79*DN$168</f>
        <v>1.1755457110725827</v>
      </c>
      <c r="DO79" s="16">
        <f>+'MATRIZ (A)'!DO79*DO$168</f>
        <v>20.654651954571289</v>
      </c>
      <c r="DP79" s="16">
        <f>+'MATRIZ (A)'!DP79*DP$168</f>
        <v>22.016388778740541</v>
      </c>
      <c r="DQ79" s="16">
        <f>+'MATRIZ (A)'!DQ79*DQ$168</f>
        <v>36.214973154692672</v>
      </c>
      <c r="DR79" s="16">
        <f>+'MATRIZ (A)'!DR79*DR$168</f>
        <v>46.139880925123236</v>
      </c>
      <c r="DS79" s="16">
        <f>+'MATRIZ (A)'!DS79*DS$168</f>
        <v>432.18895560714827</v>
      </c>
      <c r="DT79" s="16">
        <f>+'MATRIZ (A)'!DT79*DT$168</f>
        <v>410.10515291316921</v>
      </c>
      <c r="DU79" s="16">
        <f>+'MATRIZ (A)'!DU79*DU$168</f>
        <v>0.84764855947999906</v>
      </c>
      <c r="DV79" s="16">
        <f>+'MATRIZ (A)'!DV79*DV$168</f>
        <v>896.93476719578609</v>
      </c>
      <c r="DW79" s="16">
        <f>+'MATRIZ (A)'!DW79*DW$168</f>
        <v>1102.0465798197645</v>
      </c>
      <c r="DX79" s="16">
        <f>+'MATRIZ (A)'!DX79*DX$168</f>
        <v>18.343806782140859</v>
      </c>
      <c r="DY79" s="16">
        <f>+'MATRIZ (A)'!DY79*DY$168</f>
        <v>26.317770803996702</v>
      </c>
      <c r="DZ79" s="16">
        <f>+'MATRIZ (A)'!DZ79*DZ$168</f>
        <v>18.025599559109864</v>
      </c>
      <c r="EA79" s="16">
        <f>+'MATRIZ (A)'!EA79*EA$168</f>
        <v>30.44124401920331</v>
      </c>
      <c r="EB79" s="16">
        <f>+'MATRIZ (A)'!EB79*EB$168</f>
        <v>113.81802265995474</v>
      </c>
      <c r="EC79" s="16">
        <f>+'MATRIZ (A)'!EC79*EC$168</f>
        <v>382.25933067174111</v>
      </c>
      <c r="ED79" s="16">
        <f>+'MATRIZ (A)'!ED79*ED$168</f>
        <v>5.6220661892809636</v>
      </c>
      <c r="EE79" s="16">
        <f>+'MATRIZ (A)'!EE79*EE$168</f>
        <v>33.534618272580389</v>
      </c>
      <c r="EF79" s="16">
        <f>+'MATRIZ (A)'!EF79*EF$168</f>
        <v>3.2991633535641922</v>
      </c>
      <c r="EG79" s="16">
        <f>+'MATRIZ (A)'!EG79*EG$168</f>
        <v>10.763181389024719</v>
      </c>
      <c r="EH79" s="16">
        <f>+'MATRIZ (A)'!EH79*EH$168</f>
        <v>0</v>
      </c>
      <c r="EI79" s="18">
        <f t="shared" si="7"/>
        <v>68388.097713693278</v>
      </c>
      <c r="EJ79" s="20">
        <f>+'MATRIZ (I-A) INVERSA'!HY79</f>
        <v>7601.4332581865619</v>
      </c>
      <c r="EK79" s="20">
        <f>+'MATRIZ (I-A) INVERSA'!HZ79</f>
        <v>0</v>
      </c>
      <c r="EL79" s="20">
        <f>+'MATRIZ (I-A) INVERSA'!IA79</f>
        <v>0</v>
      </c>
      <c r="EM79" s="20">
        <f>+'MATRIZ (I-A) INVERSA'!IB79</f>
        <v>0</v>
      </c>
      <c r="EN79" s="20">
        <f>+'MATRIZ (I-A) INVERSA'!IC79</f>
        <v>0</v>
      </c>
      <c r="EO79" s="20">
        <f>+'MATRIZ (I-A) INVERSA'!ID79</f>
        <v>0</v>
      </c>
      <c r="EP79" s="20">
        <f>+'MATRIZ (I-A) INVERSA'!IE79</f>
        <v>0</v>
      </c>
      <c r="EQ79" s="20">
        <f>+'MATRIZ (I-A) INVERSA'!IF79</f>
        <v>0</v>
      </c>
      <c r="ER79" s="20">
        <f>+'MATRIZ (I-A) INVERSA'!IG79</f>
        <v>0</v>
      </c>
      <c r="ES79" s="20">
        <f>+'MATRIZ (I-A) INVERSA'!IH79</f>
        <v>0</v>
      </c>
      <c r="ET79" s="20">
        <f>+'MATRIZ (I-A) INVERSA'!II79</f>
        <v>0</v>
      </c>
      <c r="EU79" s="20">
        <f>+'MATRIZ (I-A) INVERSA'!IJ79</f>
        <v>80.515550157254651</v>
      </c>
      <c r="EV79" s="20">
        <f>+'MATRIZ (I-A) INVERSA'!IK79</f>
        <v>36857.903592457093</v>
      </c>
      <c r="EW79" s="20">
        <f>+'MATRIZ (I-A) INVERSA'!IL79</f>
        <v>3.2037515314431166</v>
      </c>
      <c r="EX79" s="20">
        <f>+'MATRIZ (I-A) INVERSA'!IM79</f>
        <v>200464.7224416844</v>
      </c>
      <c r="EY79" s="20">
        <f>+'MATRIZ (I-A) INVERSA'!IN79</f>
        <v>1.9387889799426581</v>
      </c>
      <c r="EZ79" s="20">
        <f>+'MATRIZ (I-A) INVERSA'!IO79</f>
        <v>0.37077641554748053</v>
      </c>
      <c r="FA79" s="20">
        <f>+'MATRIZ (I-A) INVERSA'!IP79</f>
        <v>1.3949660800078876</v>
      </c>
      <c r="FB79" s="20">
        <f>+'MATRIZ (I-A) INVERSA'!IQ79</f>
        <v>1.4808531242027081</v>
      </c>
      <c r="FC79" s="20">
        <f>+'MATRIZ (I-A) INVERSA'!IR79</f>
        <v>7.0146902005206679E-2</v>
      </c>
      <c r="FD79" s="20">
        <f>+'MATRIZ (I-A) INVERSA'!IS79</f>
        <v>0.81100527048885507</v>
      </c>
      <c r="FE79" s="20">
        <f>+'MATRIZ (I-A) INVERSA'!IT79</f>
        <v>0.13606161027977468</v>
      </c>
      <c r="FF79" s="20">
        <f>+'MATRIZ (I-A) INVERSA'!IU79</f>
        <v>0</v>
      </c>
      <c r="FG79" s="18">
        <f t="shared" si="9"/>
        <v>245013.98119239919</v>
      </c>
      <c r="FH79" s="17">
        <f t="shared" si="8"/>
        <v>313402.07890609244</v>
      </c>
      <c r="FI79" s="28"/>
      <c r="FJ79" s="17">
        <v>313402.0789060925</v>
      </c>
      <c r="FK79" s="48">
        <f t="shared" si="10"/>
        <v>0</v>
      </c>
      <c r="FM79" s="46">
        <f>+IFERROR((FH79/'MIP 2017'!FH79*100-100),0)</f>
        <v>9.3404640470566846E-2</v>
      </c>
      <c r="FP79" s="15">
        <f t="shared" si="11"/>
        <v>0</v>
      </c>
      <c r="FQ79" s="15">
        <f t="shared" si="12"/>
        <v>0</v>
      </c>
      <c r="FR79" s="15">
        <f t="shared" si="13"/>
        <v>6.2025983824745712</v>
      </c>
    </row>
    <row r="80" spans="1:174" s="7" customFormat="1" ht="21.95" customHeight="1" thickBot="1" x14ac:dyDescent="0.25">
      <c r="A80" s="137" t="s">
        <v>369</v>
      </c>
      <c r="B80" s="138" t="s">
        <v>388</v>
      </c>
      <c r="C80" s="16">
        <f>+'MATRIZ (A)'!C80*C$168</f>
        <v>2.2044830509817107E-2</v>
      </c>
      <c r="D80" s="16">
        <f>+'MATRIZ (A)'!D80*D$168</f>
        <v>2.9242876019924843E-3</v>
      </c>
      <c r="E80" s="16">
        <f>+'MATRIZ (A)'!E80*E$168</f>
        <v>2.5427787061667283E-2</v>
      </c>
      <c r="F80" s="16">
        <f>+'MATRIZ (A)'!F80*F$168</f>
        <v>5.5305092625273593</v>
      </c>
      <c r="G80" s="16">
        <f>+'MATRIZ (A)'!G80*G$168</f>
        <v>1.4252603276184688</v>
      </c>
      <c r="H80" s="16">
        <f>+'MATRIZ (A)'!H80*H$168</f>
        <v>5.5309826867367178E-2</v>
      </c>
      <c r="I80" s="16">
        <f>+'MATRIZ (A)'!I80*I$168</f>
        <v>1.570267813658285</v>
      </c>
      <c r="J80" s="16">
        <f>+'MATRIZ (A)'!J80*J$168</f>
        <v>0.16578796780303962</v>
      </c>
      <c r="K80" s="16">
        <f>+'MATRIZ (A)'!K80*K$168</f>
        <v>9.9867641778288032</v>
      </c>
      <c r="L80" s="16">
        <f>+'MATRIZ (A)'!L80*L$168</f>
        <v>3.9292373435744845</v>
      </c>
      <c r="M80" s="16">
        <f>+'MATRIZ (A)'!M80*M$168</f>
        <v>130.90513999038629</v>
      </c>
      <c r="N80" s="16">
        <f>+'MATRIZ (A)'!N80*N$168</f>
        <v>3.7949960651523429</v>
      </c>
      <c r="O80" s="16">
        <f>+'MATRIZ (A)'!O80*O$168</f>
        <v>16.223842620486558</v>
      </c>
      <c r="P80" s="16">
        <f>+'MATRIZ (A)'!P80*P$168</f>
        <v>54.446324400844645</v>
      </c>
      <c r="Q80" s="16">
        <f>+'MATRIZ (A)'!Q80*Q$168</f>
        <v>2.148922327129577</v>
      </c>
      <c r="R80" s="16">
        <f>+'MATRIZ (A)'!R80*R$168</f>
        <v>40.214123633748237</v>
      </c>
      <c r="S80" s="16">
        <f>+'MATRIZ (A)'!S80*S$168</f>
        <v>1.4045129791174726</v>
      </c>
      <c r="T80" s="16">
        <f>+'MATRIZ (A)'!T80*T$168</f>
        <v>74.412018082595608</v>
      </c>
      <c r="U80" s="16">
        <f>+'MATRIZ (A)'!U80*U$168</f>
        <v>24.835229795505338</v>
      </c>
      <c r="V80" s="16">
        <f>+'MATRIZ (A)'!V80*V$168</f>
        <v>3.1350867570405376</v>
      </c>
      <c r="W80" s="16">
        <f>+'MATRIZ (A)'!W80*W$168</f>
        <v>9.0170983917383616</v>
      </c>
      <c r="X80" s="16">
        <f>+'MATRIZ (A)'!X80*X$168</f>
        <v>47.657278942589365</v>
      </c>
      <c r="Y80" s="16">
        <f>+'MATRIZ (A)'!Y80*Y$168</f>
        <v>2.0641919413238545</v>
      </c>
      <c r="Z80" s="16">
        <f>+'MATRIZ (A)'!Z80*Z$168</f>
        <v>17.610716309432803</v>
      </c>
      <c r="AA80" s="16">
        <f>+'MATRIZ (A)'!AA80*AA$168</f>
        <v>4.8244186805250626</v>
      </c>
      <c r="AB80" s="16">
        <f>+'MATRIZ (A)'!AB80*AB$168</f>
        <v>229.99572510098017</v>
      </c>
      <c r="AC80" s="16">
        <f>+'MATRIZ (A)'!AC80*AC$168</f>
        <v>0.39497370861468828</v>
      </c>
      <c r="AD80" s="16">
        <f>+'MATRIZ (A)'!AD80*AD$168</f>
        <v>2.9071011166716709</v>
      </c>
      <c r="AE80" s="16">
        <f>+'MATRIZ (A)'!AE80*AE$168</f>
        <v>3.7991304934883332</v>
      </c>
      <c r="AF80" s="16">
        <f>+'MATRIZ (A)'!AF80*AF$168</f>
        <v>416.49009293200629</v>
      </c>
      <c r="AG80" s="16">
        <f>+'MATRIZ (A)'!AG80*AG$168</f>
        <v>1.6403575688543048E-4</v>
      </c>
      <c r="AH80" s="16">
        <f>+'MATRIZ (A)'!AH80*AH$168</f>
        <v>0.68084301767516753</v>
      </c>
      <c r="AI80" s="16">
        <f>+'MATRIZ (A)'!AI80*AI$168</f>
        <v>1013.3119061728603</v>
      </c>
      <c r="AJ80" s="16">
        <f>+'MATRIZ (A)'!AJ80*AJ$168</f>
        <v>8.2869387583047001</v>
      </c>
      <c r="AK80" s="16">
        <f>+'MATRIZ (A)'!AK80*AK$168</f>
        <v>156.09898276543225</v>
      </c>
      <c r="AL80" s="16">
        <f>+'MATRIZ (A)'!AL80*AL$168</f>
        <v>196.3641506236095</v>
      </c>
      <c r="AM80" s="16">
        <f>+'MATRIZ (A)'!AM80*AM$168</f>
        <v>431.16340869508474</v>
      </c>
      <c r="AN80" s="16">
        <f>+'MATRIZ (A)'!AN80*AN$168</f>
        <v>10.09066537655025</v>
      </c>
      <c r="AO80" s="16">
        <f>+'MATRIZ (A)'!AO80*AO$168</f>
        <v>64.909747635427919</v>
      </c>
      <c r="AP80" s="16">
        <f>+'MATRIZ (A)'!AP80*AP$168</f>
        <v>296.88854834009658</v>
      </c>
      <c r="AQ80" s="16">
        <f>+'MATRIZ (A)'!AQ80*AQ$168</f>
        <v>560.83575992937187</v>
      </c>
      <c r="AR80" s="16">
        <f>+'MATRIZ (A)'!AR80*AR$168</f>
        <v>2.166689611641925</v>
      </c>
      <c r="AS80" s="16">
        <f>+'MATRIZ (A)'!AS80*AS$168</f>
        <v>5.3057244120870894</v>
      </c>
      <c r="AT80" s="16">
        <f>+'MATRIZ (A)'!AT80*AT$168</f>
        <v>5.4797621919854267</v>
      </c>
      <c r="AU80" s="16">
        <f>+'MATRIZ (A)'!AU80*AU$168</f>
        <v>193.29596945807714</v>
      </c>
      <c r="AV80" s="16">
        <f>+'MATRIZ (A)'!AV80*AV$168</f>
        <v>84.106228688818106</v>
      </c>
      <c r="AW80" s="16">
        <f>+'MATRIZ (A)'!AW80*AW$168</f>
        <v>78.989927295168002</v>
      </c>
      <c r="AX80" s="16">
        <f>+'MATRIZ (A)'!AX80*AX$168</f>
        <v>46.015730765123173</v>
      </c>
      <c r="AY80" s="16">
        <f>+'MATRIZ (A)'!AY80*AY$168</f>
        <v>46.083356140258935</v>
      </c>
      <c r="AZ80" s="16">
        <f>+'MATRIZ (A)'!AZ80*AZ$168</f>
        <v>0.3488651788659089</v>
      </c>
      <c r="BA80" s="16">
        <f>+'MATRIZ (A)'!BA80*BA$168</f>
        <v>10.924405512472179</v>
      </c>
      <c r="BB80" s="16">
        <f>+'MATRIZ (A)'!BB80*BB$168</f>
        <v>8.3046171491015883</v>
      </c>
      <c r="BC80" s="16">
        <f>+'MATRIZ (A)'!BC80*BC$168</f>
        <v>25.734351521591339</v>
      </c>
      <c r="BD80" s="16">
        <f>+'MATRIZ (A)'!BD80*BD$168</f>
        <v>99.742222262058306</v>
      </c>
      <c r="BE80" s="16">
        <f>+'MATRIZ (A)'!BE80*BE$168</f>
        <v>8.8717253557000824</v>
      </c>
      <c r="BF80" s="16">
        <f>+'MATRIZ (A)'!BF80*BF$168</f>
        <v>237.98273551372921</v>
      </c>
      <c r="BG80" s="16">
        <f>+'MATRIZ (A)'!BG80*BG$168</f>
        <v>6.8544976546421434</v>
      </c>
      <c r="BH80" s="16">
        <f>+'MATRIZ (A)'!BH80*BH$168</f>
        <v>12.87148225585735</v>
      </c>
      <c r="BI80" s="16">
        <f>+'MATRIZ (A)'!BI80*BI$168</f>
        <v>13.325577518534939</v>
      </c>
      <c r="BJ80" s="16">
        <f>+'MATRIZ (A)'!BJ80*BJ$168</f>
        <v>3.5135858415376005</v>
      </c>
      <c r="BK80" s="16">
        <f>+'MATRIZ (A)'!BK80*BK$168</f>
        <v>3.5317793664803014</v>
      </c>
      <c r="BL80" s="16">
        <f>+'MATRIZ (A)'!BL80*BL$168</f>
        <v>0.19096209386372784</v>
      </c>
      <c r="BM80" s="16">
        <f>+'MATRIZ (A)'!BM80*BM$168</f>
        <v>373.36808840193902</v>
      </c>
      <c r="BN80" s="16">
        <f>+'MATRIZ (A)'!BN80*BN$168</f>
        <v>55.95683827648196</v>
      </c>
      <c r="BO80" s="16">
        <f>+'MATRIZ (A)'!BO80*BO$168</f>
        <v>16.942355006564362</v>
      </c>
      <c r="BP80" s="16">
        <f>+'MATRIZ (A)'!BP80*BP$168</f>
        <v>30.171747707233987</v>
      </c>
      <c r="BQ80" s="16">
        <f>+'MATRIZ (A)'!BQ80*BQ$168</f>
        <v>23.716557483034684</v>
      </c>
      <c r="BR80" s="16">
        <f>+'MATRIZ (A)'!BR80*BR$168</f>
        <v>11.189598330569853</v>
      </c>
      <c r="BS80" s="16">
        <f>+'MATRIZ (A)'!BS80*BS$168</f>
        <v>181.31105114444054</v>
      </c>
      <c r="BT80" s="16">
        <f>+'MATRIZ (A)'!BT80*BT$168</f>
        <v>54.608448634843612</v>
      </c>
      <c r="BU80" s="16">
        <f>+'MATRIZ (A)'!BU80*BU$168</f>
        <v>88.543174979846981</v>
      </c>
      <c r="BV80" s="16">
        <f>+'MATRIZ (A)'!BV80*BV$168</f>
        <v>26.334690249213352</v>
      </c>
      <c r="BW80" s="16">
        <f>+'MATRIZ (A)'!BW80*BW$168</f>
        <v>26.961873034631669</v>
      </c>
      <c r="BX80" s="16">
        <f>+'MATRIZ (A)'!BX80*BX$168</f>
        <v>31.965024147856106</v>
      </c>
      <c r="BY80" s="16">
        <f>+'MATRIZ (A)'!BY80*BY$168</f>
        <v>5.3265282544233381</v>
      </c>
      <c r="BZ80" s="16">
        <f>+'MATRIZ (A)'!BZ80*BZ$168</f>
        <v>58.33308131054541</v>
      </c>
      <c r="CA80" s="16">
        <f>+'MATRIZ (A)'!CA80*CA$168</f>
        <v>97.375440726739768</v>
      </c>
      <c r="CB80" s="16">
        <f>+'MATRIZ (A)'!CB80*CB$168</f>
        <v>3.8178819288709502</v>
      </c>
      <c r="CC80" s="16">
        <f>+'MATRIZ (A)'!CC80*CC$168</f>
        <v>3.9673487798370064</v>
      </c>
      <c r="CD80" s="16">
        <f>+'MATRIZ (A)'!CD80*CD$168</f>
        <v>5.5441786344033739</v>
      </c>
      <c r="CE80" s="16">
        <f>+'MATRIZ (A)'!CE80*CE$168</f>
        <v>60.973523688155737</v>
      </c>
      <c r="CF80" s="16">
        <f>+'MATRIZ (A)'!CF80*CF$168</f>
        <v>488.53860700172089</v>
      </c>
      <c r="CG80" s="16">
        <f>+'MATRIZ (A)'!CG80*CG$168</f>
        <v>1070.5989226056136</v>
      </c>
      <c r="CH80" s="16">
        <f>+'MATRIZ (A)'!CH80*CH$168</f>
        <v>591.38323520125175</v>
      </c>
      <c r="CI80" s="16">
        <f>+'MATRIZ (A)'!CI80*CI$168</f>
        <v>1.7648098225266765E-2</v>
      </c>
      <c r="CJ80" s="16">
        <f>+'MATRIZ (A)'!CJ80*CJ$168</f>
        <v>991.90786056629338</v>
      </c>
      <c r="CK80" s="16">
        <f>+'MATRIZ (A)'!CK80*CK$168</f>
        <v>690.33449730172254</v>
      </c>
      <c r="CL80" s="16">
        <f>+'MATRIZ (A)'!CL80*CL$168</f>
        <v>1709.1106947162978</v>
      </c>
      <c r="CM80" s="16">
        <f>+'MATRIZ (A)'!CM80*CM$168</f>
        <v>21.190452899471023</v>
      </c>
      <c r="CN80" s="16">
        <f>+'MATRIZ (A)'!CN80*CN$168</f>
        <v>20.50712968541152</v>
      </c>
      <c r="CO80" s="16">
        <f>+'MATRIZ (A)'!CO80*CO$168</f>
        <v>52.78545770543996</v>
      </c>
      <c r="CP80" s="16">
        <f>+'MATRIZ (A)'!CP80*CP$168</f>
        <v>11.947960083084569</v>
      </c>
      <c r="CQ80" s="16">
        <f>+'MATRIZ (A)'!CQ80*CQ$168</f>
        <v>20.599602430142081</v>
      </c>
      <c r="CR80" s="16">
        <f>+'MATRIZ (A)'!CR80*CR$168</f>
        <v>95.395914244690857</v>
      </c>
      <c r="CS80" s="16">
        <f>+'MATRIZ (A)'!CS80*CS$168</f>
        <v>4.165049951224665</v>
      </c>
      <c r="CT80" s="16">
        <f>+'MATRIZ (A)'!CT80*CT$168</f>
        <v>18.730615321642052</v>
      </c>
      <c r="CU80" s="16">
        <f>+'MATRIZ (A)'!CU80*CU$168</f>
        <v>11.390883477393981</v>
      </c>
      <c r="CV80" s="16">
        <f>+'MATRIZ (A)'!CV80*CV$168</f>
        <v>1.9728563773672748E-2</v>
      </c>
      <c r="CW80" s="16">
        <f>+'MATRIZ (A)'!CW80*CW$168</f>
        <v>29.199158694914704</v>
      </c>
      <c r="CX80" s="16">
        <f>+'MATRIZ (A)'!CX80*CX$168</f>
        <v>13.26959731312895</v>
      </c>
      <c r="CY80" s="16">
        <f>+'MATRIZ (A)'!CY80*CY$168</f>
        <v>0.80729052442009885</v>
      </c>
      <c r="CZ80" s="16">
        <f>+'MATRIZ (A)'!CZ80*CZ$168</f>
        <v>3.4517722899631114</v>
      </c>
      <c r="DA80" s="16">
        <f>+'MATRIZ (A)'!DA80*DA$168</f>
        <v>59.409828580325893</v>
      </c>
      <c r="DB80" s="16">
        <f>+'MATRIZ (A)'!DB80*DB$168</f>
        <v>65.909726196883881</v>
      </c>
      <c r="DC80" s="16">
        <f>+'MATRIZ (A)'!DC80*DC$168</f>
        <v>221.24207614229496</v>
      </c>
      <c r="DD80" s="16">
        <f>+'MATRIZ (A)'!DD80*DD$168</f>
        <v>4.8426361605990786</v>
      </c>
      <c r="DE80" s="16">
        <f>+'MATRIZ (A)'!DE80*DE$168</f>
        <v>11.478502615315664</v>
      </c>
      <c r="DF80" s="16">
        <f>+'MATRIZ (A)'!DF80*DF$168</f>
        <v>6.347153395543419</v>
      </c>
      <c r="DG80" s="16">
        <f>+'MATRIZ (A)'!DG80*DG$168</f>
        <v>21.514254013999537</v>
      </c>
      <c r="DH80" s="16">
        <f>+'MATRIZ (A)'!DH80*DH$168</f>
        <v>46.079767098216571</v>
      </c>
      <c r="DI80" s="16">
        <f>+'MATRIZ (A)'!DI80*DI$168</f>
        <v>43.524730745002429</v>
      </c>
      <c r="DJ80" s="16">
        <f>+'MATRIZ (A)'!DJ80*DJ$168</f>
        <v>152.18091204771099</v>
      </c>
      <c r="DK80" s="16">
        <f>+'MATRIZ (A)'!DK80*DK$168</f>
        <v>39.516851195103762</v>
      </c>
      <c r="DL80" s="16">
        <f>+'MATRIZ (A)'!DL80*DL$168</f>
        <v>178.3816089000737</v>
      </c>
      <c r="DM80" s="16">
        <f>+'MATRIZ (A)'!DM80*DM$168</f>
        <v>1.6781429188515861E-4</v>
      </c>
      <c r="DN80" s="16">
        <f>+'MATRIZ (A)'!DN80*DN$168</f>
        <v>1.8428936905830928</v>
      </c>
      <c r="DO80" s="16">
        <f>+'MATRIZ (A)'!DO80*DO$168</f>
        <v>17.942309798103278</v>
      </c>
      <c r="DP80" s="16">
        <f>+'MATRIZ (A)'!DP80*DP$168</f>
        <v>32.996306946932329</v>
      </c>
      <c r="DQ80" s="16">
        <f>+'MATRIZ (A)'!DQ80*DQ$168</f>
        <v>16.000882887277566</v>
      </c>
      <c r="DR80" s="16">
        <f>+'MATRIZ (A)'!DR80*DR$168</f>
        <v>108.9122999462641</v>
      </c>
      <c r="DS80" s="16">
        <f>+'MATRIZ (A)'!DS80*DS$168</f>
        <v>6.2968723263820108</v>
      </c>
      <c r="DT80" s="16">
        <f>+'MATRIZ (A)'!DT80*DT$168</f>
        <v>2.6237014972062704</v>
      </c>
      <c r="DU80" s="16">
        <f>+'MATRIZ (A)'!DU80*DU$168</f>
        <v>6.8484573956857128E-2</v>
      </c>
      <c r="DV80" s="16">
        <f>+'MATRIZ (A)'!DV80*DV$168</f>
        <v>54.723825859102618</v>
      </c>
      <c r="DW80" s="16">
        <f>+'MATRIZ (A)'!DW80*DW$168</f>
        <v>275.95697472073641</v>
      </c>
      <c r="DX80" s="16">
        <f>+'MATRIZ (A)'!DX80*DX$168</f>
        <v>40.68478504234097</v>
      </c>
      <c r="DY80" s="16">
        <f>+'MATRIZ (A)'!DY80*DY$168</f>
        <v>0.34355888334195445</v>
      </c>
      <c r="DZ80" s="16">
        <f>+'MATRIZ (A)'!DZ80*DZ$168</f>
        <v>2.3734148666422974</v>
      </c>
      <c r="EA80" s="16">
        <f>+'MATRIZ (A)'!EA80*EA$168</f>
        <v>7.4125003372803597</v>
      </c>
      <c r="EB80" s="16">
        <f>+'MATRIZ (A)'!EB80*EB$168</f>
        <v>1.1334124238578513</v>
      </c>
      <c r="EC80" s="16">
        <f>+'MATRIZ (A)'!EC80*EC$168</f>
        <v>26.835363652124812</v>
      </c>
      <c r="ED80" s="16">
        <f>+'MATRIZ (A)'!ED80*ED$168</f>
        <v>0.54232044503729404</v>
      </c>
      <c r="EE80" s="16">
        <f>+'MATRIZ (A)'!EE80*EE$168</f>
        <v>12.693530878446897</v>
      </c>
      <c r="EF80" s="16">
        <f>+'MATRIZ (A)'!EF80*EF$168</f>
        <v>2.3627919066483849</v>
      </c>
      <c r="EG80" s="16">
        <f>+'MATRIZ (A)'!EG80*EG$168</f>
        <v>3.2881481456920634</v>
      </c>
      <c r="EH80" s="16">
        <f>+'MATRIZ (A)'!EH80*EH$168</f>
        <v>0</v>
      </c>
      <c r="EI80" s="18">
        <f t="shared" si="7"/>
        <v>13208.487872160969</v>
      </c>
      <c r="EJ80" s="20">
        <f>+'MATRIZ (I-A) INVERSA'!HY80</f>
        <v>3110.8657103934293</v>
      </c>
      <c r="EK80" s="20">
        <f>+'MATRIZ (I-A) INVERSA'!HZ80</f>
        <v>0</v>
      </c>
      <c r="EL80" s="20">
        <f>+'MATRIZ (I-A) INVERSA'!IA80</f>
        <v>0</v>
      </c>
      <c r="EM80" s="20">
        <f>+'MATRIZ (I-A) INVERSA'!IB80</f>
        <v>0</v>
      </c>
      <c r="EN80" s="20">
        <f>+'MATRIZ (I-A) INVERSA'!IC80</f>
        <v>0</v>
      </c>
      <c r="EO80" s="20">
        <f>+'MATRIZ (I-A) INVERSA'!ID80</f>
        <v>0</v>
      </c>
      <c r="EP80" s="20">
        <f>+'MATRIZ (I-A) INVERSA'!IE80</f>
        <v>0</v>
      </c>
      <c r="EQ80" s="20">
        <f>+'MATRIZ (I-A) INVERSA'!IF80</f>
        <v>0</v>
      </c>
      <c r="ER80" s="20">
        <f>+'MATRIZ (I-A) INVERSA'!IG80</f>
        <v>0</v>
      </c>
      <c r="ES80" s="20">
        <f>+'MATRIZ (I-A) INVERSA'!IH80</f>
        <v>0</v>
      </c>
      <c r="ET80" s="20">
        <f>+'MATRIZ (I-A) INVERSA'!II80</f>
        <v>0</v>
      </c>
      <c r="EU80" s="20">
        <f>+'MATRIZ (I-A) INVERSA'!IJ80</f>
        <v>3.7737113199785934</v>
      </c>
      <c r="EV80" s="20">
        <f>+'MATRIZ (I-A) INVERSA'!IK80</f>
        <v>3143.9015712771143</v>
      </c>
      <c r="EW80" s="20">
        <f>+'MATRIZ (I-A) INVERSA'!IL80</f>
        <v>479.22801152934949</v>
      </c>
      <c r="EX80" s="20">
        <f>+'MATRIZ (I-A) INVERSA'!IM80</f>
        <v>8751.1584120661028</v>
      </c>
      <c r="EY80" s="20">
        <f>+'MATRIZ (I-A) INVERSA'!IN80</f>
        <v>0</v>
      </c>
      <c r="EZ80" s="20">
        <f>+'MATRIZ (I-A) INVERSA'!IO80</f>
        <v>0</v>
      </c>
      <c r="FA80" s="20">
        <f>+'MATRIZ (I-A) INVERSA'!IP80</f>
        <v>0</v>
      </c>
      <c r="FB80" s="20">
        <f>+'MATRIZ (I-A) INVERSA'!IQ80</f>
        <v>0</v>
      </c>
      <c r="FC80" s="20">
        <f>+'MATRIZ (I-A) INVERSA'!IR80</f>
        <v>0</v>
      </c>
      <c r="FD80" s="20">
        <f>+'MATRIZ (I-A) INVERSA'!IS80</f>
        <v>0</v>
      </c>
      <c r="FE80" s="20">
        <f>+'MATRIZ (I-A) INVERSA'!IT80</f>
        <v>0</v>
      </c>
      <c r="FF80" s="20">
        <f>+'MATRIZ (I-A) INVERSA'!IU80</f>
        <v>0</v>
      </c>
      <c r="FG80" s="18">
        <f t="shared" si="9"/>
        <v>15488.927416585975</v>
      </c>
      <c r="FH80" s="17">
        <f t="shared" si="8"/>
        <v>28697.415288746946</v>
      </c>
      <c r="FI80" s="28"/>
      <c r="FJ80" s="17">
        <v>28697.415288746928</v>
      </c>
      <c r="FK80" s="48">
        <f t="shared" si="10"/>
        <v>0</v>
      </c>
      <c r="FM80" s="46">
        <f>+IFERROR((FH80/'MIP 2017'!FH80*100-100),0)</f>
        <v>0.34152382117200375</v>
      </c>
      <c r="FP80" s="15">
        <f t="shared" si="11"/>
        <v>0</v>
      </c>
      <c r="FQ80" s="15">
        <f t="shared" si="12"/>
        <v>0</v>
      </c>
      <c r="FR80" s="15">
        <f t="shared" si="13"/>
        <v>0</v>
      </c>
    </row>
    <row r="81" spans="1:174" s="7" customFormat="1" ht="21.95" customHeight="1" thickBot="1" x14ac:dyDescent="0.25">
      <c r="A81" s="137" t="s">
        <v>211</v>
      </c>
      <c r="B81" s="138" t="s">
        <v>213</v>
      </c>
      <c r="C81" s="16">
        <f>+'MATRIZ (A)'!C81*C$168</f>
        <v>0</v>
      </c>
      <c r="D81" s="16">
        <f>+'MATRIZ (A)'!D81*D$168</f>
        <v>0</v>
      </c>
      <c r="E81" s="16">
        <f>+'MATRIZ (A)'!E81*E$168</f>
        <v>0</v>
      </c>
      <c r="F81" s="16">
        <f>+'MATRIZ (A)'!F81*F$168</f>
        <v>0</v>
      </c>
      <c r="G81" s="16">
        <f>+'MATRIZ (A)'!G81*G$168</f>
        <v>0</v>
      </c>
      <c r="H81" s="16">
        <f>+'MATRIZ (A)'!H81*H$168</f>
        <v>0</v>
      </c>
      <c r="I81" s="16">
        <f>+'MATRIZ (A)'!I81*I$168</f>
        <v>0</v>
      </c>
      <c r="J81" s="16">
        <f>+'MATRIZ (A)'!J81*J$168</f>
        <v>0</v>
      </c>
      <c r="K81" s="16">
        <f>+'MATRIZ (A)'!K81*K$168</f>
        <v>0</v>
      </c>
      <c r="L81" s="16">
        <f>+'MATRIZ (A)'!L81*L$168</f>
        <v>0</v>
      </c>
      <c r="M81" s="16">
        <f>+'MATRIZ (A)'!M81*M$168</f>
        <v>0</v>
      </c>
      <c r="N81" s="16">
        <f>+'MATRIZ (A)'!N81*N$168</f>
        <v>0.57944724653826118</v>
      </c>
      <c r="O81" s="16">
        <f>+'MATRIZ (A)'!O81*O$168</f>
        <v>0</v>
      </c>
      <c r="P81" s="16">
        <f>+'MATRIZ (A)'!P81*P$168</f>
        <v>0</v>
      </c>
      <c r="Q81" s="16">
        <f>+'MATRIZ (A)'!Q81*Q$168</f>
        <v>0</v>
      </c>
      <c r="R81" s="16">
        <f>+'MATRIZ (A)'!R81*R$168</f>
        <v>0</v>
      </c>
      <c r="S81" s="16">
        <f>+'MATRIZ (A)'!S81*S$168</f>
        <v>0</v>
      </c>
      <c r="T81" s="16">
        <f>+'MATRIZ (A)'!T81*T$168</f>
        <v>0</v>
      </c>
      <c r="U81" s="16">
        <f>+'MATRIZ (A)'!U81*U$168</f>
        <v>6.9293706668568698</v>
      </c>
      <c r="V81" s="16">
        <f>+'MATRIZ (A)'!V81*V$168</f>
        <v>0</v>
      </c>
      <c r="W81" s="16">
        <f>+'MATRIZ (A)'!W81*W$168</f>
        <v>0</v>
      </c>
      <c r="X81" s="16">
        <f>+'MATRIZ (A)'!X81*X$168</f>
        <v>0</v>
      </c>
      <c r="Y81" s="16">
        <f>+'MATRIZ (A)'!Y81*Y$168</f>
        <v>0</v>
      </c>
      <c r="Z81" s="16">
        <f>+'MATRIZ (A)'!Z81*Z$168</f>
        <v>0</v>
      </c>
      <c r="AA81" s="16">
        <f>+'MATRIZ (A)'!AA81*AA$168</f>
        <v>0</v>
      </c>
      <c r="AB81" s="16">
        <f>+'MATRIZ (A)'!AB81*AB$168</f>
        <v>0</v>
      </c>
      <c r="AC81" s="16">
        <f>+'MATRIZ (A)'!AC81*AC$168</f>
        <v>0</v>
      </c>
      <c r="AD81" s="16">
        <f>+'MATRIZ (A)'!AD81*AD$168</f>
        <v>0</v>
      </c>
      <c r="AE81" s="16">
        <f>+'MATRIZ (A)'!AE81*AE$168</f>
        <v>0</v>
      </c>
      <c r="AF81" s="16">
        <f>+'MATRIZ (A)'!AF81*AF$168</f>
        <v>115.87779245663565</v>
      </c>
      <c r="AG81" s="16">
        <f>+'MATRIZ (A)'!AG81*AG$168</f>
        <v>0</v>
      </c>
      <c r="AH81" s="16">
        <f>+'MATRIZ (A)'!AH81*AH$168</f>
        <v>0</v>
      </c>
      <c r="AI81" s="16">
        <f>+'MATRIZ (A)'!AI81*AI$168</f>
        <v>0</v>
      </c>
      <c r="AJ81" s="16">
        <f>+'MATRIZ (A)'!AJ81*AJ$168</f>
        <v>1.1611149703975583</v>
      </c>
      <c r="AK81" s="16">
        <f>+'MATRIZ (A)'!AK81*AK$168</f>
        <v>123.51618489385862</v>
      </c>
      <c r="AL81" s="16">
        <f>+'MATRIZ (A)'!AL81*AL$168</f>
        <v>3.7476810723525404</v>
      </c>
      <c r="AM81" s="16">
        <f>+'MATRIZ (A)'!AM81*AM$168</f>
        <v>0.7587605235257584</v>
      </c>
      <c r="AN81" s="16">
        <f>+'MATRIZ (A)'!AN81*AN$168</f>
        <v>0</v>
      </c>
      <c r="AO81" s="16">
        <f>+'MATRIZ (A)'!AO81*AO$168</f>
        <v>3.2827505912595107</v>
      </c>
      <c r="AP81" s="16">
        <f>+'MATRIZ (A)'!AP81*AP$168</f>
        <v>1.9039256480248208</v>
      </c>
      <c r="AQ81" s="16">
        <f>+'MATRIZ (A)'!AQ81*AQ$168</f>
        <v>0</v>
      </c>
      <c r="AR81" s="16">
        <f>+'MATRIZ (A)'!AR81*AR$168</f>
        <v>0</v>
      </c>
      <c r="AS81" s="16">
        <f>+'MATRIZ (A)'!AS81*AS$168</f>
        <v>0</v>
      </c>
      <c r="AT81" s="16">
        <f>+'MATRIZ (A)'!AT81*AT$168</f>
        <v>2.4788107201970582</v>
      </c>
      <c r="AU81" s="16">
        <f>+'MATRIZ (A)'!AU81*AU$168</f>
        <v>9.2641328430232068</v>
      </c>
      <c r="AV81" s="16">
        <f>+'MATRIZ (A)'!AV81*AV$168</f>
        <v>4.8925640835277679</v>
      </c>
      <c r="AW81" s="16">
        <f>+'MATRIZ (A)'!AW81*AW$168</f>
        <v>1.1986191797193011</v>
      </c>
      <c r="AX81" s="16">
        <f>+'MATRIZ (A)'!AX81*AX$168</f>
        <v>0</v>
      </c>
      <c r="AY81" s="16">
        <f>+'MATRIZ (A)'!AY81*AY$168</f>
        <v>0</v>
      </c>
      <c r="AZ81" s="16">
        <f>+'MATRIZ (A)'!AZ81*AZ$168</f>
        <v>0.25079027399463766</v>
      </c>
      <c r="BA81" s="16">
        <f>+'MATRIZ (A)'!BA81*BA$168</f>
        <v>0.19874798982823427</v>
      </c>
      <c r="BB81" s="16">
        <f>+'MATRIZ (A)'!BB81*BB$168</f>
        <v>0</v>
      </c>
      <c r="BC81" s="16">
        <f>+'MATRIZ (A)'!BC81*BC$168</f>
        <v>109.35399110747404</v>
      </c>
      <c r="BD81" s="16">
        <f>+'MATRIZ (A)'!BD81*BD$168</f>
        <v>0.93481869689238262</v>
      </c>
      <c r="BE81" s="16">
        <f>+'MATRIZ (A)'!BE81*BE$168</f>
        <v>2.9839544831966198</v>
      </c>
      <c r="BF81" s="16">
        <f>+'MATRIZ (A)'!BF81*BF$168</f>
        <v>7.6764562461106207</v>
      </c>
      <c r="BG81" s="16">
        <f>+'MATRIZ (A)'!BG81*BG$168</f>
        <v>0.36238392484079784</v>
      </c>
      <c r="BH81" s="16">
        <f>+'MATRIZ (A)'!BH81*BH$168</f>
        <v>0</v>
      </c>
      <c r="BI81" s="16">
        <f>+'MATRIZ (A)'!BI81*BI$168</f>
        <v>0</v>
      </c>
      <c r="BJ81" s="16">
        <f>+'MATRIZ (A)'!BJ81*BJ$168</f>
        <v>0</v>
      </c>
      <c r="BK81" s="16">
        <f>+'MATRIZ (A)'!BK81*BK$168</f>
        <v>0</v>
      </c>
      <c r="BL81" s="16">
        <f>+'MATRIZ (A)'!BL81*BL$168</f>
        <v>0</v>
      </c>
      <c r="BM81" s="16">
        <f>+'MATRIZ (A)'!BM81*BM$168</f>
        <v>5.5216056592176752</v>
      </c>
      <c r="BN81" s="16">
        <f>+'MATRIZ (A)'!BN81*BN$168</f>
        <v>49.674591554752517</v>
      </c>
      <c r="BO81" s="16">
        <f>+'MATRIZ (A)'!BO81*BO$168</f>
        <v>2.291680112133621</v>
      </c>
      <c r="BP81" s="16">
        <f>+'MATRIZ (A)'!BP81*BP$168</f>
        <v>39.615884955105301</v>
      </c>
      <c r="BQ81" s="16">
        <f>+'MATRIZ (A)'!BQ81*BQ$168</f>
        <v>3.4486226136028453</v>
      </c>
      <c r="BR81" s="16">
        <f>+'MATRIZ (A)'!BR81*BR$168</f>
        <v>722.08907039623523</v>
      </c>
      <c r="BS81" s="16">
        <f>+'MATRIZ (A)'!BS81*BS$168</f>
        <v>53.264876535798152</v>
      </c>
      <c r="BT81" s="16">
        <f>+'MATRIZ (A)'!BT81*BT$168</f>
        <v>951.69764956156905</v>
      </c>
      <c r="BU81" s="16">
        <f>+'MATRIZ (A)'!BU81*BU$168</f>
        <v>1102.1205999156562</v>
      </c>
      <c r="BV81" s="16">
        <f>+'MATRIZ (A)'!BV81*BV$168</f>
        <v>0</v>
      </c>
      <c r="BW81" s="16">
        <f>+'MATRIZ (A)'!BW81*BW$168</f>
        <v>52.83166778889958</v>
      </c>
      <c r="BX81" s="16">
        <f>+'MATRIZ (A)'!BX81*BX$168</f>
        <v>52.592122094710881</v>
      </c>
      <c r="BY81" s="16">
        <f>+'MATRIZ (A)'!BY81*BY$168</f>
        <v>0.53512643074659016</v>
      </c>
      <c r="BZ81" s="16">
        <f>+'MATRIZ (A)'!BZ81*BZ$168</f>
        <v>0</v>
      </c>
      <c r="CA81" s="16">
        <f>+'MATRIZ (A)'!CA81*CA$168</f>
        <v>6.3262523945003304</v>
      </c>
      <c r="CB81" s="16">
        <f>+'MATRIZ (A)'!CB81*CB$168</f>
        <v>1244.3815301842733</v>
      </c>
      <c r="CC81" s="16">
        <f>+'MATRIZ (A)'!CC81*CC$168</f>
        <v>139.93553381737999</v>
      </c>
      <c r="CD81" s="16">
        <f>+'MATRIZ (A)'!CD81*CD$168</f>
        <v>0</v>
      </c>
      <c r="CE81" s="16">
        <f>+'MATRIZ (A)'!CE81*CE$168</f>
        <v>0</v>
      </c>
      <c r="CF81" s="16">
        <f>+'MATRIZ (A)'!CF81*CF$168</f>
        <v>13885.401016040101</v>
      </c>
      <c r="CG81" s="16">
        <f>+'MATRIZ (A)'!CG81*CG$168</f>
        <v>5093.4431177972392</v>
      </c>
      <c r="CH81" s="16">
        <f>+'MATRIZ (A)'!CH81*CH$168</f>
        <v>0</v>
      </c>
      <c r="CI81" s="16">
        <f>+'MATRIZ (A)'!CI81*CI$168</f>
        <v>0</v>
      </c>
      <c r="CJ81" s="16">
        <f>+'MATRIZ (A)'!CJ81*CJ$168</f>
        <v>1.7037396903586424</v>
      </c>
      <c r="CK81" s="16">
        <f>+'MATRIZ (A)'!CK81*CK$168</f>
        <v>0</v>
      </c>
      <c r="CL81" s="16">
        <f>+'MATRIZ (A)'!CL81*CL$168</f>
        <v>0</v>
      </c>
      <c r="CM81" s="16">
        <f>+'MATRIZ (A)'!CM81*CM$168</f>
        <v>0</v>
      </c>
      <c r="CN81" s="16">
        <f>+'MATRIZ (A)'!CN81*CN$168</f>
        <v>0</v>
      </c>
      <c r="CO81" s="16">
        <f>+'MATRIZ (A)'!CO81*CO$168</f>
        <v>0.79136850996049146</v>
      </c>
      <c r="CP81" s="16">
        <f>+'MATRIZ (A)'!CP81*CP$168</f>
        <v>0</v>
      </c>
      <c r="CQ81" s="16">
        <f>+'MATRIZ (A)'!CQ81*CQ$168</f>
        <v>79.789923655724706</v>
      </c>
      <c r="CR81" s="16">
        <f>+'MATRIZ (A)'!CR81*CR$168</f>
        <v>4.4705113141473722</v>
      </c>
      <c r="CS81" s="16">
        <f>+'MATRIZ (A)'!CS81*CS$168</f>
        <v>0.28642547232173088</v>
      </c>
      <c r="CT81" s="16">
        <f>+'MATRIZ (A)'!CT81*CT$168</f>
        <v>10.614468547720294</v>
      </c>
      <c r="CU81" s="16">
        <f>+'MATRIZ (A)'!CU81*CU$168</f>
        <v>5.8793121915887694</v>
      </c>
      <c r="CV81" s="16">
        <f>+'MATRIZ (A)'!CV81*CV$168</f>
        <v>0</v>
      </c>
      <c r="CW81" s="16">
        <f>+'MATRIZ (A)'!CW81*CW$168</f>
        <v>24.990758033524191</v>
      </c>
      <c r="CX81" s="16">
        <f>+'MATRIZ (A)'!CX81*CX$168</f>
        <v>2.8703221050242216</v>
      </c>
      <c r="CY81" s="16">
        <f>+'MATRIZ (A)'!CY81*CY$168</f>
        <v>0</v>
      </c>
      <c r="CZ81" s="16">
        <f>+'MATRIZ (A)'!CZ81*CZ$168</f>
        <v>0</v>
      </c>
      <c r="DA81" s="16">
        <f>+'MATRIZ (A)'!DA81*DA$168</f>
        <v>13.704027474685997</v>
      </c>
      <c r="DB81" s="16">
        <f>+'MATRIZ (A)'!DB81*DB$168</f>
        <v>0</v>
      </c>
      <c r="DC81" s="16">
        <f>+'MATRIZ (A)'!DC81*DC$168</f>
        <v>0</v>
      </c>
      <c r="DD81" s="16">
        <f>+'MATRIZ (A)'!DD81*DD$168</f>
        <v>120.59029364069124</v>
      </c>
      <c r="DE81" s="16">
        <f>+'MATRIZ (A)'!DE81*DE$168</f>
        <v>0</v>
      </c>
      <c r="DF81" s="16">
        <f>+'MATRIZ (A)'!DF81*DF$168</f>
        <v>36.035214449471148</v>
      </c>
      <c r="DG81" s="16">
        <f>+'MATRIZ (A)'!DG81*DG$168</f>
        <v>0</v>
      </c>
      <c r="DH81" s="16">
        <f>+'MATRIZ (A)'!DH81*DH$168</f>
        <v>83.802953767648262</v>
      </c>
      <c r="DI81" s="16">
        <f>+'MATRIZ (A)'!DI81*DI$168</f>
        <v>0</v>
      </c>
      <c r="DJ81" s="16">
        <f>+'MATRIZ (A)'!DJ81*DJ$168</f>
        <v>0</v>
      </c>
      <c r="DK81" s="16">
        <f>+'MATRIZ (A)'!DK81*DK$168</f>
        <v>41.106371610342684</v>
      </c>
      <c r="DL81" s="16">
        <f>+'MATRIZ (A)'!DL81*DL$168</f>
        <v>0</v>
      </c>
      <c r="DM81" s="16">
        <f>+'MATRIZ (A)'!DM81*DM$168</f>
        <v>0</v>
      </c>
      <c r="DN81" s="16">
        <f>+'MATRIZ (A)'!DN81*DN$168</f>
        <v>0</v>
      </c>
      <c r="DO81" s="16">
        <f>+'MATRIZ (A)'!DO81*DO$168</f>
        <v>15.084806680450145</v>
      </c>
      <c r="DP81" s="16">
        <f>+'MATRIZ (A)'!DP81*DP$168</f>
        <v>0</v>
      </c>
      <c r="DQ81" s="16">
        <f>+'MATRIZ (A)'!DQ81*DQ$168</f>
        <v>13.828541117533348</v>
      </c>
      <c r="DR81" s="16">
        <f>+'MATRIZ (A)'!DR81*DR$168</f>
        <v>13.698454379573334</v>
      </c>
      <c r="DS81" s="16">
        <f>+'MATRIZ (A)'!DS81*DS$168</f>
        <v>64.201144525217842</v>
      </c>
      <c r="DT81" s="16">
        <f>+'MATRIZ (A)'!DT81*DT$168</f>
        <v>0</v>
      </c>
      <c r="DU81" s="16">
        <f>+'MATRIZ (A)'!DU81*DU$168</f>
        <v>0</v>
      </c>
      <c r="DV81" s="16">
        <f>+'MATRIZ (A)'!DV81*DV$168</f>
        <v>73.259915126797225</v>
      </c>
      <c r="DW81" s="16">
        <f>+'MATRIZ (A)'!DW81*DW$168</f>
        <v>0.694809359279285</v>
      </c>
      <c r="DX81" s="16">
        <f>+'MATRIZ (A)'!DX81*DX$168</f>
        <v>0</v>
      </c>
      <c r="DY81" s="16">
        <f>+'MATRIZ (A)'!DY81*DY$168</f>
        <v>0</v>
      </c>
      <c r="DZ81" s="16">
        <f>+'MATRIZ (A)'!DZ81*DZ$168</f>
        <v>0</v>
      </c>
      <c r="EA81" s="16">
        <f>+'MATRIZ (A)'!EA81*EA$168</f>
        <v>0</v>
      </c>
      <c r="EB81" s="16">
        <f>+'MATRIZ (A)'!EB81*EB$168</f>
        <v>112.30931840640487</v>
      </c>
      <c r="EC81" s="16">
        <f>+'MATRIZ (A)'!EC81*EC$168</f>
        <v>0</v>
      </c>
      <c r="ED81" s="16">
        <f>+'MATRIZ (A)'!ED81*ED$168</f>
        <v>0</v>
      </c>
      <c r="EE81" s="16">
        <f>+'MATRIZ (A)'!EE81*EE$168</f>
        <v>0</v>
      </c>
      <c r="EF81" s="16">
        <f>+'MATRIZ (A)'!EF81*EF$168</f>
        <v>0.82141934091723112</v>
      </c>
      <c r="EG81" s="16">
        <f>+'MATRIZ (A)'!EG81*EG$168</f>
        <v>0</v>
      </c>
      <c r="EH81" s="16">
        <f>+'MATRIZ (A)'!EH81*EH$168</f>
        <v>0</v>
      </c>
      <c r="EI81" s="18">
        <f t="shared" si="7"/>
        <v>24523.057344869558</v>
      </c>
      <c r="EJ81" s="20">
        <f>+'MATRIZ (I-A) INVERSA'!HY81</f>
        <v>34328.359722440422</v>
      </c>
      <c r="EK81" s="20">
        <f>+'MATRIZ (I-A) INVERSA'!HZ81</f>
        <v>0</v>
      </c>
      <c r="EL81" s="20">
        <f>+'MATRIZ (I-A) INVERSA'!IA81</f>
        <v>0</v>
      </c>
      <c r="EM81" s="20">
        <f>+'MATRIZ (I-A) INVERSA'!IB81</f>
        <v>0</v>
      </c>
      <c r="EN81" s="20">
        <f>+'MATRIZ (I-A) INVERSA'!IC81</f>
        <v>0</v>
      </c>
      <c r="EO81" s="20">
        <f>+'MATRIZ (I-A) INVERSA'!ID81</f>
        <v>0</v>
      </c>
      <c r="EP81" s="20">
        <f>+'MATRIZ (I-A) INVERSA'!IE81</f>
        <v>0</v>
      </c>
      <c r="EQ81" s="20">
        <f>+'MATRIZ (I-A) INVERSA'!IF81</f>
        <v>0</v>
      </c>
      <c r="ER81" s="20">
        <f>+'MATRIZ (I-A) INVERSA'!IG81</f>
        <v>0</v>
      </c>
      <c r="ES81" s="20">
        <f>+'MATRIZ (I-A) INVERSA'!IH81</f>
        <v>0</v>
      </c>
      <c r="ET81" s="20">
        <f>+'MATRIZ (I-A) INVERSA'!II81</f>
        <v>0</v>
      </c>
      <c r="EU81" s="20">
        <f>+'MATRIZ (I-A) INVERSA'!IJ81</f>
        <v>0</v>
      </c>
      <c r="EV81" s="20">
        <f>+'MATRIZ (I-A) INVERSA'!IK81</f>
        <v>90146.470882873749</v>
      </c>
      <c r="EW81" s="20">
        <f>+'MATRIZ (I-A) INVERSA'!IL81</f>
        <v>240.12230394894436</v>
      </c>
      <c r="EX81" s="20">
        <f>+'MATRIZ (I-A) INVERSA'!IM81</f>
        <v>10203.733114867926</v>
      </c>
      <c r="EY81" s="20">
        <f>+'MATRIZ (I-A) INVERSA'!IN81</f>
        <v>0</v>
      </c>
      <c r="EZ81" s="20">
        <f>+'MATRIZ (I-A) INVERSA'!IO81</f>
        <v>0</v>
      </c>
      <c r="FA81" s="20">
        <f>+'MATRIZ (I-A) INVERSA'!IP81</f>
        <v>0</v>
      </c>
      <c r="FB81" s="20">
        <f>+'MATRIZ (I-A) INVERSA'!IQ81</f>
        <v>0</v>
      </c>
      <c r="FC81" s="20">
        <f>+'MATRIZ (I-A) INVERSA'!IR81</f>
        <v>0</v>
      </c>
      <c r="FD81" s="20">
        <f>+'MATRIZ (I-A) INVERSA'!IS81</f>
        <v>0</v>
      </c>
      <c r="FE81" s="20">
        <f>+'MATRIZ (I-A) INVERSA'!IT81</f>
        <v>0</v>
      </c>
      <c r="FF81" s="20">
        <f>+'MATRIZ (I-A) INVERSA'!IU81</f>
        <v>0</v>
      </c>
      <c r="FG81" s="18">
        <f t="shared" si="9"/>
        <v>134918.68602413105</v>
      </c>
      <c r="FH81" s="17">
        <f t="shared" si="8"/>
        <v>159441.74336900061</v>
      </c>
      <c r="FI81" s="28"/>
      <c r="FJ81" s="17">
        <v>159441.74336900044</v>
      </c>
      <c r="FK81" s="48">
        <f t="shared" si="10"/>
        <v>0</v>
      </c>
      <c r="FM81" s="46">
        <f>+IFERROR((FH81/'MIP 2017'!FH81*100-100),0)</f>
        <v>6.1170237784267556E-2</v>
      </c>
      <c r="FP81" s="15">
        <f t="shared" si="11"/>
        <v>0</v>
      </c>
      <c r="FQ81" s="15">
        <f t="shared" si="12"/>
        <v>0</v>
      </c>
      <c r="FR81" s="15">
        <f t="shared" si="13"/>
        <v>0</v>
      </c>
    </row>
    <row r="82" spans="1:174" s="7" customFormat="1" ht="21.95" customHeight="1" thickBot="1" x14ac:dyDescent="0.25">
      <c r="A82" s="137" t="s">
        <v>212</v>
      </c>
      <c r="B82" s="138" t="s">
        <v>215</v>
      </c>
      <c r="C82" s="16">
        <f>+'MATRIZ (A)'!C82*C$168</f>
        <v>2.5045396286125281</v>
      </c>
      <c r="D82" s="16">
        <f>+'MATRIZ (A)'!D82*D$168</f>
        <v>0.3243629196827455</v>
      </c>
      <c r="E82" s="16">
        <f>+'MATRIZ (A)'!E82*E$168</f>
        <v>1.1919869775179641</v>
      </c>
      <c r="F82" s="16">
        <f>+'MATRIZ (A)'!F82*F$168</f>
        <v>16.907385802976297</v>
      </c>
      <c r="G82" s="16">
        <f>+'MATRIZ (A)'!G82*G$168</f>
        <v>20.185483417499263</v>
      </c>
      <c r="H82" s="16">
        <f>+'MATRIZ (A)'!H82*H$168</f>
        <v>6.2118248388906006</v>
      </c>
      <c r="I82" s="16">
        <f>+'MATRIZ (A)'!I82*I$168</f>
        <v>2.9207911199415819</v>
      </c>
      <c r="J82" s="16">
        <f>+'MATRIZ (A)'!J82*J$168</f>
        <v>17.885924361154505</v>
      </c>
      <c r="K82" s="16">
        <f>+'MATRIZ (A)'!K82*K$168</f>
        <v>18.360393291375175</v>
      </c>
      <c r="L82" s="16">
        <f>+'MATRIZ (A)'!L82*L$168</f>
        <v>28.583105680926803</v>
      </c>
      <c r="M82" s="16">
        <f>+'MATRIZ (A)'!M82*M$168</f>
        <v>23.623542011784412</v>
      </c>
      <c r="N82" s="16">
        <f>+'MATRIZ (A)'!N82*N$168</f>
        <v>16.540805548937275</v>
      </c>
      <c r="O82" s="16">
        <f>+'MATRIZ (A)'!O82*O$168</f>
        <v>14.538413667705639</v>
      </c>
      <c r="P82" s="16">
        <f>+'MATRIZ (A)'!P82*P$168</f>
        <v>171.36093649078279</v>
      </c>
      <c r="Q82" s="16">
        <f>+'MATRIZ (A)'!Q82*Q$168</f>
        <v>6.0258222149290717</v>
      </c>
      <c r="R82" s="16">
        <f>+'MATRIZ (A)'!R82*R$168</f>
        <v>320.57252528745744</v>
      </c>
      <c r="S82" s="16">
        <f>+'MATRIZ (A)'!S82*S$168</f>
        <v>18.628391410403434</v>
      </c>
      <c r="T82" s="16">
        <f>+'MATRIZ (A)'!T82*T$168</f>
        <v>81.517909497921039</v>
      </c>
      <c r="U82" s="16">
        <f>+'MATRIZ (A)'!U82*U$168</f>
        <v>41.433850206068584</v>
      </c>
      <c r="V82" s="16">
        <f>+'MATRIZ (A)'!V82*V$168</f>
        <v>4.0491814684094836</v>
      </c>
      <c r="W82" s="16">
        <f>+'MATRIZ (A)'!W82*W$168</f>
        <v>16.951678322802433</v>
      </c>
      <c r="X82" s="16">
        <f>+'MATRIZ (A)'!X82*X$168</f>
        <v>219.41165558764573</v>
      </c>
      <c r="Y82" s="16">
        <f>+'MATRIZ (A)'!Y82*Y$168</f>
        <v>46.243756387860991</v>
      </c>
      <c r="Z82" s="16">
        <f>+'MATRIZ (A)'!Z82*Z$168</f>
        <v>106.86140836795497</v>
      </c>
      <c r="AA82" s="16">
        <f>+'MATRIZ (A)'!AA82*AA$168</f>
        <v>20.362111061750173</v>
      </c>
      <c r="AB82" s="16">
        <f>+'MATRIZ (A)'!AB82*AB$168</f>
        <v>81.804792343441079</v>
      </c>
      <c r="AC82" s="16">
        <f>+'MATRIZ (A)'!AC82*AC$168</f>
        <v>5.0712112464310382</v>
      </c>
      <c r="AD82" s="16">
        <f>+'MATRIZ (A)'!AD82*AD$168</f>
        <v>17.089738977368537</v>
      </c>
      <c r="AE82" s="16">
        <f>+'MATRIZ (A)'!AE82*AE$168</f>
        <v>16.657915513364898</v>
      </c>
      <c r="AF82" s="16">
        <f>+'MATRIZ (A)'!AF82*AF$168</f>
        <v>73.281992907941415</v>
      </c>
      <c r="AG82" s="16">
        <f>+'MATRIZ (A)'!AG82*AG$168</f>
        <v>1.6833862664312547E-2</v>
      </c>
      <c r="AH82" s="16">
        <f>+'MATRIZ (A)'!AH82*AH$168</f>
        <v>4.6213360186589281</v>
      </c>
      <c r="AI82" s="16">
        <f>+'MATRIZ (A)'!AI82*AI$168</f>
        <v>358.46629685603051</v>
      </c>
      <c r="AJ82" s="16">
        <f>+'MATRIZ (A)'!AJ82*AJ$168</f>
        <v>114.53591387599283</v>
      </c>
      <c r="AK82" s="16">
        <f>+'MATRIZ (A)'!AK82*AK$168</f>
        <v>250.12489703182752</v>
      </c>
      <c r="AL82" s="16">
        <f>+'MATRIZ (A)'!AL82*AL$168</f>
        <v>205.85023127628921</v>
      </c>
      <c r="AM82" s="16">
        <f>+'MATRIZ (A)'!AM82*AM$168</f>
        <v>231.7009140885354</v>
      </c>
      <c r="AN82" s="16">
        <f>+'MATRIZ (A)'!AN82*AN$168</f>
        <v>16.248363698321359</v>
      </c>
      <c r="AO82" s="16">
        <f>+'MATRIZ (A)'!AO82*AO$168</f>
        <v>127.74595172606593</v>
      </c>
      <c r="AP82" s="16">
        <f>+'MATRIZ (A)'!AP82*AP$168</f>
        <v>303.69039770819069</v>
      </c>
      <c r="AQ82" s="16">
        <f>+'MATRIZ (A)'!AQ82*AQ$168</f>
        <v>110.58177747639589</v>
      </c>
      <c r="AR82" s="16">
        <f>+'MATRIZ (A)'!AR82*AR$168</f>
        <v>19.509953578686229</v>
      </c>
      <c r="AS82" s="16">
        <f>+'MATRIZ (A)'!AS82*AS$168</f>
        <v>8.3566685008357648</v>
      </c>
      <c r="AT82" s="16">
        <f>+'MATRIZ (A)'!AT82*AT$168</f>
        <v>16.131502869484194</v>
      </c>
      <c r="AU82" s="16">
        <f>+'MATRIZ (A)'!AU82*AU$168</f>
        <v>279.48895994221596</v>
      </c>
      <c r="AV82" s="16">
        <f>+'MATRIZ (A)'!AV82*AV$168</f>
        <v>64.129835861957375</v>
      </c>
      <c r="AW82" s="16">
        <f>+'MATRIZ (A)'!AW82*AW$168</f>
        <v>346.4701040021294</v>
      </c>
      <c r="AX82" s="16">
        <f>+'MATRIZ (A)'!AX82*AX$168</f>
        <v>62.702798159537608</v>
      </c>
      <c r="AY82" s="16">
        <f>+'MATRIZ (A)'!AY82*AY$168</f>
        <v>41.399992098768287</v>
      </c>
      <c r="AZ82" s="16">
        <f>+'MATRIZ (A)'!AZ82*AZ$168</f>
        <v>4.2829304355627622</v>
      </c>
      <c r="BA82" s="16">
        <f>+'MATRIZ (A)'!BA82*BA$168</f>
        <v>6.9665184630147463</v>
      </c>
      <c r="BB82" s="16">
        <f>+'MATRIZ (A)'!BB82*BB$168</f>
        <v>40.394129182370321</v>
      </c>
      <c r="BC82" s="16">
        <f>+'MATRIZ (A)'!BC82*BC$168</f>
        <v>242.18293266722119</v>
      </c>
      <c r="BD82" s="16">
        <f>+'MATRIZ (A)'!BD82*BD$168</f>
        <v>95.915642675413125</v>
      </c>
      <c r="BE82" s="16">
        <f>+'MATRIZ (A)'!BE82*BE$168</f>
        <v>172.74360977279702</v>
      </c>
      <c r="BF82" s="16">
        <f>+'MATRIZ (A)'!BF82*BF$168</f>
        <v>283.18918165031346</v>
      </c>
      <c r="BG82" s="16">
        <f>+'MATRIZ (A)'!BG82*BG$168</f>
        <v>144.18373597110707</v>
      </c>
      <c r="BH82" s="16">
        <f>+'MATRIZ (A)'!BH82*BH$168</f>
        <v>143.09347364416291</v>
      </c>
      <c r="BI82" s="16">
        <f>+'MATRIZ (A)'!BI82*BI$168</f>
        <v>171.0504055291903</v>
      </c>
      <c r="BJ82" s="16">
        <f>+'MATRIZ (A)'!BJ82*BJ$168</f>
        <v>105.31628608210005</v>
      </c>
      <c r="BK82" s="16">
        <f>+'MATRIZ (A)'!BK82*BK$168</f>
        <v>34.978650139148776</v>
      </c>
      <c r="BL82" s="16">
        <f>+'MATRIZ (A)'!BL82*BL$168</f>
        <v>22.223423767809489</v>
      </c>
      <c r="BM82" s="16">
        <f>+'MATRIZ (A)'!BM82*BM$168</f>
        <v>204.21923167495362</v>
      </c>
      <c r="BN82" s="16">
        <f>+'MATRIZ (A)'!BN82*BN$168</f>
        <v>136.81146356008139</v>
      </c>
      <c r="BO82" s="16">
        <f>+'MATRIZ (A)'!BO82*BO$168</f>
        <v>150.82546085014425</v>
      </c>
      <c r="BP82" s="16">
        <f>+'MATRIZ (A)'!BP82*BP$168</f>
        <v>28.024960459878052</v>
      </c>
      <c r="BQ82" s="16">
        <f>+'MATRIZ (A)'!BQ82*BQ$168</f>
        <v>40.652710921492364</v>
      </c>
      <c r="BR82" s="16">
        <f>+'MATRIZ (A)'!BR82*BR$168</f>
        <v>227.42657136382073</v>
      </c>
      <c r="BS82" s="16">
        <f>+'MATRIZ (A)'!BS82*BS$168</f>
        <v>25.783321820681078</v>
      </c>
      <c r="BT82" s="16">
        <f>+'MATRIZ (A)'!BT82*BT$168</f>
        <v>100.62574677730829</v>
      </c>
      <c r="BU82" s="16">
        <f>+'MATRIZ (A)'!BU82*BU$168</f>
        <v>1038.1011891345061</v>
      </c>
      <c r="BV82" s="16">
        <f>+'MATRIZ (A)'!BV82*BV$168</f>
        <v>68.121062453016719</v>
      </c>
      <c r="BW82" s="16">
        <f>+'MATRIZ (A)'!BW82*BW$168</f>
        <v>296.50878422326156</v>
      </c>
      <c r="BX82" s="16">
        <f>+'MATRIZ (A)'!BX82*BX$168</f>
        <v>143.28332268204153</v>
      </c>
      <c r="BY82" s="16">
        <f>+'MATRIZ (A)'!BY82*BY$168</f>
        <v>39.277941797788166</v>
      </c>
      <c r="BZ82" s="16">
        <f>+'MATRIZ (A)'!BZ82*BZ$168</f>
        <v>11.472601755492226</v>
      </c>
      <c r="CA82" s="16">
        <f>+'MATRIZ (A)'!CA82*CA$168</f>
        <v>20.752781224559477</v>
      </c>
      <c r="CB82" s="16">
        <f>+'MATRIZ (A)'!CB82*CB$168</f>
        <v>547.44054656957667</v>
      </c>
      <c r="CC82" s="16">
        <f>+'MATRIZ (A)'!CC82*CC$168</f>
        <v>571.5673161072566</v>
      </c>
      <c r="CD82" s="16">
        <f>+'MATRIZ (A)'!CD82*CD$168</f>
        <v>188.49730832273664</v>
      </c>
      <c r="CE82" s="16">
        <f>+'MATRIZ (A)'!CE82*CE$168</f>
        <v>487.30633401043593</v>
      </c>
      <c r="CF82" s="16">
        <f>+'MATRIZ (A)'!CF82*CF$168</f>
        <v>848.41105645951006</v>
      </c>
      <c r="CG82" s="16">
        <f>+'MATRIZ (A)'!CG82*CG$168</f>
        <v>869.9974829793174</v>
      </c>
      <c r="CH82" s="16">
        <f>+'MATRIZ (A)'!CH82*CH$168</f>
        <v>186.91798240563833</v>
      </c>
      <c r="CI82" s="16">
        <f>+'MATRIZ (A)'!CI82*CI$168</f>
        <v>2.6114113620144765</v>
      </c>
      <c r="CJ82" s="16">
        <f>+'MATRIZ (A)'!CJ82*CJ$168</f>
        <v>159.28571373173074</v>
      </c>
      <c r="CK82" s="16">
        <f>+'MATRIZ (A)'!CK82*CK$168</f>
        <v>133.08766618343148</v>
      </c>
      <c r="CL82" s="16">
        <f>+'MATRIZ (A)'!CL82*CL$168</f>
        <v>268.75960618873296</v>
      </c>
      <c r="CM82" s="16">
        <f>+'MATRIZ (A)'!CM82*CM$168</f>
        <v>116.72550158049404</v>
      </c>
      <c r="CN82" s="16">
        <f>+'MATRIZ (A)'!CN82*CN$168</f>
        <v>22.94475517589721</v>
      </c>
      <c r="CO82" s="16">
        <f>+'MATRIZ (A)'!CO82*CO$168</f>
        <v>170.47501072800287</v>
      </c>
      <c r="CP82" s="16">
        <f>+'MATRIZ (A)'!CP82*CP$168</f>
        <v>96.25905321430821</v>
      </c>
      <c r="CQ82" s="16">
        <f>+'MATRIZ (A)'!CQ82*CQ$168</f>
        <v>310.07090053807491</v>
      </c>
      <c r="CR82" s="16">
        <f>+'MATRIZ (A)'!CR82*CR$168</f>
        <v>672.84516304820625</v>
      </c>
      <c r="CS82" s="16">
        <f>+'MATRIZ (A)'!CS82*CS$168</f>
        <v>28.189275023463154</v>
      </c>
      <c r="CT82" s="16">
        <f>+'MATRIZ (A)'!CT82*CT$168</f>
        <v>296.40159795482776</v>
      </c>
      <c r="CU82" s="16">
        <f>+'MATRIZ (A)'!CU82*CU$168</f>
        <v>157.5981701540874</v>
      </c>
      <c r="CV82" s="16">
        <f>+'MATRIZ (A)'!CV82*CV$168</f>
        <v>1.3188288205840315</v>
      </c>
      <c r="CW82" s="16">
        <f>+'MATRIZ (A)'!CW82*CW$168</f>
        <v>226.72738905661703</v>
      </c>
      <c r="CX82" s="16">
        <f>+'MATRIZ (A)'!CX82*CX$168</f>
        <v>128.71491120844607</v>
      </c>
      <c r="CY82" s="16">
        <f>+'MATRIZ (A)'!CY82*CY$168</f>
        <v>99.735685963781194</v>
      </c>
      <c r="CZ82" s="16">
        <f>+'MATRIZ (A)'!CZ82*CZ$168</f>
        <v>32.961507032271108</v>
      </c>
      <c r="DA82" s="16">
        <f>+'MATRIZ (A)'!DA82*DA$168</f>
        <v>440.83135504618099</v>
      </c>
      <c r="DB82" s="16">
        <f>+'MATRIZ (A)'!DB82*DB$168</f>
        <v>38.656632269564525</v>
      </c>
      <c r="DC82" s="16">
        <f>+'MATRIZ (A)'!DC82*DC$168</f>
        <v>33.597372723518447</v>
      </c>
      <c r="DD82" s="16">
        <f>+'MATRIZ (A)'!DD82*DD$168</f>
        <v>630.48582791937224</v>
      </c>
      <c r="DE82" s="16">
        <f>+'MATRIZ (A)'!DE82*DE$168</f>
        <v>94.722682355008416</v>
      </c>
      <c r="DF82" s="16">
        <f>+'MATRIZ (A)'!DF82*DF$168</f>
        <v>256.95575835350485</v>
      </c>
      <c r="DG82" s="16">
        <f>+'MATRIZ (A)'!DG82*DG$168</f>
        <v>174.28807658727152</v>
      </c>
      <c r="DH82" s="16">
        <f>+'MATRIZ (A)'!DH82*DH$168</f>
        <v>58.912217945674634</v>
      </c>
      <c r="DI82" s="16">
        <f>+'MATRIZ (A)'!DI82*DI$168</f>
        <v>776.49421599765469</v>
      </c>
      <c r="DJ82" s="16">
        <f>+'MATRIZ (A)'!DJ82*DJ$168</f>
        <v>35.635280918013031</v>
      </c>
      <c r="DK82" s="16">
        <f>+'MATRIZ (A)'!DK82*DK$168</f>
        <v>8.2749870966804053</v>
      </c>
      <c r="DL82" s="16">
        <f>+'MATRIZ (A)'!DL82*DL$168</f>
        <v>65.100329262988083</v>
      </c>
      <c r="DM82" s="16">
        <f>+'MATRIZ (A)'!DM82*DM$168</f>
        <v>7.4276860216349203E-2</v>
      </c>
      <c r="DN82" s="16">
        <f>+'MATRIZ (A)'!DN82*DN$168</f>
        <v>1.1566657255716</v>
      </c>
      <c r="DO82" s="16">
        <f>+'MATRIZ (A)'!DO82*DO$168</f>
        <v>43.561871965380661</v>
      </c>
      <c r="DP82" s="16">
        <f>+'MATRIZ (A)'!DP82*DP$168</f>
        <v>53.450150520266284</v>
      </c>
      <c r="DQ82" s="16">
        <f>+'MATRIZ (A)'!DQ82*DQ$168</f>
        <v>41.062616102640781</v>
      </c>
      <c r="DR82" s="16">
        <f>+'MATRIZ (A)'!DR82*DR$168</f>
        <v>348.87379840799167</v>
      </c>
      <c r="DS82" s="16">
        <f>+'MATRIZ (A)'!DS82*DS$168</f>
        <v>249.84057835366633</v>
      </c>
      <c r="DT82" s="16">
        <f>+'MATRIZ (A)'!DT82*DT$168</f>
        <v>212.9373940404638</v>
      </c>
      <c r="DU82" s="16">
        <f>+'MATRIZ (A)'!DU82*DU$168</f>
        <v>1.2921336984162082</v>
      </c>
      <c r="DV82" s="16">
        <f>+'MATRIZ (A)'!DV82*DV$168</f>
        <v>422.20259409394458</v>
      </c>
      <c r="DW82" s="16">
        <f>+'MATRIZ (A)'!DW82*DW$168</f>
        <v>15787.976153472664</v>
      </c>
      <c r="DX82" s="16">
        <f>+'MATRIZ (A)'!DX82*DX$168</f>
        <v>31.651717405902719</v>
      </c>
      <c r="DY82" s="16">
        <f>+'MATRIZ (A)'!DY82*DY$168</f>
        <v>7.5560258779742497</v>
      </c>
      <c r="DZ82" s="16">
        <f>+'MATRIZ (A)'!DZ82*DZ$168</f>
        <v>7.3226152728050238</v>
      </c>
      <c r="EA82" s="16">
        <f>+'MATRIZ (A)'!EA82*EA$168</f>
        <v>47.833669576807488</v>
      </c>
      <c r="EB82" s="16">
        <f>+'MATRIZ (A)'!EB82*EB$168</f>
        <v>113.04055099978417</v>
      </c>
      <c r="EC82" s="16">
        <f>+'MATRIZ (A)'!EC82*EC$168</f>
        <v>32.012496761255996</v>
      </c>
      <c r="ED82" s="16">
        <f>+'MATRIZ (A)'!ED82*ED$168</f>
        <v>5.5107699055836301</v>
      </c>
      <c r="EE82" s="16">
        <f>+'MATRIZ (A)'!EE82*EE$168</f>
        <v>58.924445486195282</v>
      </c>
      <c r="EF82" s="16">
        <f>+'MATRIZ (A)'!EF82*EF$168</f>
        <v>2.0496139673371463</v>
      </c>
      <c r="EG82" s="16">
        <f>+'MATRIZ (A)'!EG82*EG$168</f>
        <v>11.127946871684355</v>
      </c>
      <c r="EH82" s="16">
        <f>+'MATRIZ (A)'!EH82*EH$168</f>
        <v>0</v>
      </c>
      <c r="EI82" s="18">
        <f t="shared" si="7"/>
        <v>34695.547231532793</v>
      </c>
      <c r="EJ82" s="20">
        <f>+'MATRIZ (I-A) INVERSA'!HY82</f>
        <v>25752.545139396359</v>
      </c>
      <c r="EK82" s="20">
        <f>+'MATRIZ (I-A) INVERSA'!HZ82</f>
        <v>0</v>
      </c>
      <c r="EL82" s="20">
        <f>+'MATRIZ (I-A) INVERSA'!IA82</f>
        <v>0</v>
      </c>
      <c r="EM82" s="20">
        <f>+'MATRIZ (I-A) INVERSA'!IB82</f>
        <v>0</v>
      </c>
      <c r="EN82" s="20">
        <f>+'MATRIZ (I-A) INVERSA'!IC82</f>
        <v>0</v>
      </c>
      <c r="EO82" s="20">
        <f>+'MATRIZ (I-A) INVERSA'!ID82</f>
        <v>0</v>
      </c>
      <c r="EP82" s="20">
        <f>+'MATRIZ (I-A) INVERSA'!IE82</f>
        <v>0</v>
      </c>
      <c r="EQ82" s="20">
        <f>+'MATRIZ (I-A) INVERSA'!IF82</f>
        <v>0</v>
      </c>
      <c r="ER82" s="20">
        <f>+'MATRIZ (I-A) INVERSA'!IG82</f>
        <v>0</v>
      </c>
      <c r="ES82" s="20">
        <f>+'MATRIZ (I-A) INVERSA'!IH82</f>
        <v>0</v>
      </c>
      <c r="ET82" s="20">
        <f>+'MATRIZ (I-A) INVERSA'!II82</f>
        <v>0</v>
      </c>
      <c r="EU82" s="20">
        <f>+'MATRIZ (I-A) INVERSA'!IJ82</f>
        <v>5382.999009671862</v>
      </c>
      <c r="EV82" s="20">
        <f>+'MATRIZ (I-A) INVERSA'!IK82</f>
        <v>8163.0451810319355</v>
      </c>
      <c r="EW82" s="20">
        <f>+'MATRIZ (I-A) INVERSA'!IL82</f>
        <v>12.008844490095306</v>
      </c>
      <c r="EX82" s="20">
        <f>+'MATRIZ (I-A) INVERSA'!IM82</f>
        <v>1721378.4190974822</v>
      </c>
      <c r="EY82" s="20">
        <f>+'MATRIZ (I-A) INVERSA'!IN82</f>
        <v>0</v>
      </c>
      <c r="EZ82" s="20">
        <f>+'MATRIZ (I-A) INVERSA'!IO82</f>
        <v>0</v>
      </c>
      <c r="FA82" s="20">
        <f>+'MATRIZ (I-A) INVERSA'!IP82</f>
        <v>0</v>
      </c>
      <c r="FB82" s="20">
        <f>+'MATRIZ (I-A) INVERSA'!IQ82</f>
        <v>0</v>
      </c>
      <c r="FC82" s="20">
        <f>+'MATRIZ (I-A) INVERSA'!IR82</f>
        <v>0</v>
      </c>
      <c r="FD82" s="20">
        <f>+'MATRIZ (I-A) INVERSA'!IS82</f>
        <v>0</v>
      </c>
      <c r="FE82" s="20">
        <f>+'MATRIZ (I-A) INVERSA'!IT82</f>
        <v>0</v>
      </c>
      <c r="FF82" s="20">
        <f>+'MATRIZ (I-A) INVERSA'!IU82</f>
        <v>0</v>
      </c>
      <c r="FG82" s="18">
        <f t="shared" si="9"/>
        <v>1760689.0172720724</v>
      </c>
      <c r="FH82" s="17">
        <f t="shared" si="8"/>
        <v>1795384.5645036052</v>
      </c>
      <c r="FI82" s="28"/>
      <c r="FJ82" s="17">
        <v>1795384.5645036055</v>
      </c>
      <c r="FK82" s="48">
        <f t="shared" si="10"/>
        <v>0</v>
      </c>
      <c r="FM82" s="46">
        <f>+IFERROR((FH82/'MIP 2017'!FH82*100-100),0)</f>
        <v>1.5468005889005099E-2</v>
      </c>
      <c r="FP82" s="15">
        <f t="shared" si="11"/>
        <v>0</v>
      </c>
      <c r="FQ82" s="15">
        <f t="shared" si="12"/>
        <v>0</v>
      </c>
      <c r="FR82" s="15">
        <f t="shared" si="13"/>
        <v>0</v>
      </c>
    </row>
    <row r="83" spans="1:174" s="7" customFormat="1" ht="21.95" customHeight="1" thickBot="1" x14ac:dyDescent="0.25">
      <c r="A83" s="137" t="s">
        <v>214</v>
      </c>
      <c r="B83" s="138" t="s">
        <v>217</v>
      </c>
      <c r="C83" s="16">
        <f>+'MATRIZ (A)'!C83*C$168</f>
        <v>2.3945306679907453E-2</v>
      </c>
      <c r="D83" s="16">
        <f>+'MATRIZ (A)'!D83*D$168</f>
        <v>2.9862349774922633E-3</v>
      </c>
      <c r="E83" s="16">
        <f>+'MATRIZ (A)'!E83*E$168</f>
        <v>1.3656784030086593E-2</v>
      </c>
      <c r="F83" s="16">
        <f>+'MATRIZ (A)'!F83*F$168</f>
        <v>0.16106492066949252</v>
      </c>
      <c r="G83" s="16">
        <f>+'MATRIZ (A)'!G83*G$168</f>
        <v>0.18126777365754754</v>
      </c>
      <c r="H83" s="16">
        <f>+'MATRIZ (A)'!H83*H$168</f>
        <v>6.3878590331124002E-2</v>
      </c>
      <c r="I83" s="16">
        <f>+'MATRIZ (A)'!I83*I$168</f>
        <v>1.9358209333245158E-2</v>
      </c>
      <c r="J83" s="16">
        <f>+'MATRIZ (A)'!J83*J$168</f>
        <v>0.19782948237721049</v>
      </c>
      <c r="K83" s="16">
        <f>+'MATRIZ (A)'!K83*K$168</f>
        <v>0.15099585243468644</v>
      </c>
      <c r="L83" s="16">
        <f>+'MATRIZ (A)'!L83*L$168</f>
        <v>0.21485458921667086</v>
      </c>
      <c r="M83" s="16">
        <f>+'MATRIZ (A)'!M83*M$168</f>
        <v>0.20970767130081086</v>
      </c>
      <c r="N83" s="16">
        <f>+'MATRIZ (A)'!N83*N$168</f>
        <v>3.6916886035480516</v>
      </c>
      <c r="O83" s="16">
        <f>+'MATRIZ (A)'!O83*O$168</f>
        <v>0.74211176859144956</v>
      </c>
      <c r="P83" s="16">
        <f>+'MATRIZ (A)'!P83*P$168</f>
        <v>69.720552468520253</v>
      </c>
      <c r="Q83" s="16">
        <f>+'MATRIZ (A)'!Q83*Q$168</f>
        <v>0.11652651521705641</v>
      </c>
      <c r="R83" s="16">
        <f>+'MATRIZ (A)'!R83*R$168</f>
        <v>34.308590749031978</v>
      </c>
      <c r="S83" s="16">
        <f>+'MATRIZ (A)'!S83*S$168</f>
        <v>0.20124235880915498</v>
      </c>
      <c r="T83" s="16">
        <f>+'MATRIZ (A)'!T83*T$168</f>
        <v>0.38238697937158533</v>
      </c>
      <c r="U83" s="16">
        <f>+'MATRIZ (A)'!U83*U$168</f>
        <v>15.51294681052531</v>
      </c>
      <c r="V83" s="16">
        <f>+'MATRIZ (A)'!V83*V$168</f>
        <v>4.0738351291815238E-2</v>
      </c>
      <c r="W83" s="16">
        <f>+'MATRIZ (A)'!W83*W$168</f>
        <v>17.384457845023142</v>
      </c>
      <c r="X83" s="16">
        <f>+'MATRIZ (A)'!X83*X$168</f>
        <v>101.28365864546892</v>
      </c>
      <c r="Y83" s="16">
        <f>+'MATRIZ (A)'!Y83*Y$168</f>
        <v>0.44720964039981093</v>
      </c>
      <c r="Z83" s="16">
        <f>+'MATRIZ (A)'!Z83*Z$168</f>
        <v>1.1933138601849318</v>
      </c>
      <c r="AA83" s="16">
        <f>+'MATRIZ (A)'!AA83*AA$168</f>
        <v>0.121314633281471</v>
      </c>
      <c r="AB83" s="16">
        <f>+'MATRIZ (A)'!AB83*AB$168</f>
        <v>257.05366830563202</v>
      </c>
      <c r="AC83" s="16">
        <f>+'MATRIZ (A)'!AC83*AC$168</f>
        <v>0.94959505578503378</v>
      </c>
      <c r="AD83" s="16">
        <f>+'MATRIZ (A)'!AD83*AD$168</f>
        <v>274.21206594454742</v>
      </c>
      <c r="AE83" s="16">
        <f>+'MATRIZ (A)'!AE83*AE$168</f>
        <v>2.5952890462484643</v>
      </c>
      <c r="AF83" s="16">
        <f>+'MATRIZ (A)'!AF83*AF$168</f>
        <v>58.941479489304733</v>
      </c>
      <c r="AG83" s="16">
        <f>+'MATRIZ (A)'!AG83*AG$168</f>
        <v>2.5520637158464882E-2</v>
      </c>
      <c r="AH83" s="16">
        <f>+'MATRIZ (A)'!AH83*AH$168</f>
        <v>17.20106559701054</v>
      </c>
      <c r="AI83" s="16">
        <f>+'MATRIZ (A)'!AI83*AI$168</f>
        <v>438.03286545321731</v>
      </c>
      <c r="AJ83" s="16">
        <f>+'MATRIZ (A)'!AJ83*AJ$168</f>
        <v>6.8116201811446757</v>
      </c>
      <c r="AK83" s="16">
        <f>+'MATRIZ (A)'!AK83*AK$168</f>
        <v>88.78252937660362</v>
      </c>
      <c r="AL83" s="16">
        <f>+'MATRIZ (A)'!AL83*AL$168</f>
        <v>83.981376754020943</v>
      </c>
      <c r="AM83" s="16">
        <f>+'MATRIZ (A)'!AM83*AM$168</f>
        <v>100.09808938148768</v>
      </c>
      <c r="AN83" s="16">
        <f>+'MATRIZ (A)'!AN83*AN$168</f>
        <v>38.862923226324853</v>
      </c>
      <c r="AO83" s="16">
        <f>+'MATRIZ (A)'!AO83*AO$168</f>
        <v>35.560938545573258</v>
      </c>
      <c r="AP83" s="16">
        <f>+'MATRIZ (A)'!AP83*AP$168</f>
        <v>186.49590323021772</v>
      </c>
      <c r="AQ83" s="16">
        <f>+'MATRIZ (A)'!AQ83*AQ$168</f>
        <v>189.94497446730043</v>
      </c>
      <c r="AR83" s="16">
        <f>+'MATRIZ (A)'!AR83*AR$168</f>
        <v>43.389509639317637</v>
      </c>
      <c r="AS83" s="16">
        <f>+'MATRIZ (A)'!AS83*AS$168</f>
        <v>76.063481692958206</v>
      </c>
      <c r="AT83" s="16">
        <f>+'MATRIZ (A)'!AT83*AT$168</f>
        <v>8.050464392755238</v>
      </c>
      <c r="AU83" s="16">
        <f>+'MATRIZ (A)'!AU83*AU$168</f>
        <v>85.870438551580577</v>
      </c>
      <c r="AV83" s="16">
        <f>+'MATRIZ (A)'!AV83*AV$168</f>
        <v>278.83661974056753</v>
      </c>
      <c r="AW83" s="16">
        <f>+'MATRIZ (A)'!AW83*AW$168</f>
        <v>57.2828930133592</v>
      </c>
      <c r="AX83" s="16">
        <f>+'MATRIZ (A)'!AX83*AX$168</f>
        <v>186.08238139922392</v>
      </c>
      <c r="AY83" s="16">
        <f>+'MATRIZ (A)'!AY83*AY$168</f>
        <v>509.63604037760507</v>
      </c>
      <c r="AZ83" s="16">
        <f>+'MATRIZ (A)'!AZ83*AZ$168</f>
        <v>148.7303100007754</v>
      </c>
      <c r="BA83" s="16">
        <f>+'MATRIZ (A)'!BA83*BA$168</f>
        <v>22.928685304771715</v>
      </c>
      <c r="BB83" s="16">
        <f>+'MATRIZ (A)'!BB83*BB$168</f>
        <v>27.727767350633268</v>
      </c>
      <c r="BC83" s="16">
        <f>+'MATRIZ (A)'!BC83*BC$168</f>
        <v>34.102549276101797</v>
      </c>
      <c r="BD83" s="16">
        <f>+'MATRIZ (A)'!BD83*BD$168</f>
        <v>207.32724049568222</v>
      </c>
      <c r="BE83" s="16">
        <f>+'MATRIZ (A)'!BE83*BE$168</f>
        <v>28.420248346981651</v>
      </c>
      <c r="BF83" s="16">
        <f>+'MATRIZ (A)'!BF83*BF$168</f>
        <v>159.14308425300655</v>
      </c>
      <c r="BG83" s="16">
        <f>+'MATRIZ (A)'!BG83*BG$168</f>
        <v>101.51219445548286</v>
      </c>
      <c r="BH83" s="16">
        <f>+'MATRIZ (A)'!BH83*BH$168</f>
        <v>15.313449981276374</v>
      </c>
      <c r="BI83" s="16">
        <f>+'MATRIZ (A)'!BI83*BI$168</f>
        <v>176.38534433549682</v>
      </c>
      <c r="BJ83" s="16">
        <f>+'MATRIZ (A)'!BJ83*BJ$168</f>
        <v>19.850265705648361</v>
      </c>
      <c r="BK83" s="16">
        <f>+'MATRIZ (A)'!BK83*BK$168</f>
        <v>4.9533323025984695</v>
      </c>
      <c r="BL83" s="16">
        <f>+'MATRIZ (A)'!BL83*BL$168</f>
        <v>27.056896700916948</v>
      </c>
      <c r="BM83" s="16">
        <f>+'MATRIZ (A)'!BM83*BM$168</f>
        <v>114.74852082864996</v>
      </c>
      <c r="BN83" s="16">
        <f>+'MATRIZ (A)'!BN83*BN$168</f>
        <v>97.104670752229978</v>
      </c>
      <c r="BO83" s="16">
        <f>+'MATRIZ (A)'!BO83*BO$168</f>
        <v>18.502741859464916</v>
      </c>
      <c r="BP83" s="16">
        <f>+'MATRIZ (A)'!BP83*BP$168</f>
        <v>3.0726738707498638</v>
      </c>
      <c r="BQ83" s="16">
        <f>+'MATRIZ (A)'!BQ83*BQ$168</f>
        <v>9.9715991282849039</v>
      </c>
      <c r="BR83" s="16">
        <f>+'MATRIZ (A)'!BR83*BR$168</f>
        <v>216.13156680072265</v>
      </c>
      <c r="BS83" s="16">
        <f>+'MATRIZ (A)'!BS83*BS$168</f>
        <v>6.7447305800063386</v>
      </c>
      <c r="BT83" s="16">
        <f>+'MATRIZ (A)'!BT83*BT$168</f>
        <v>398.52874236671784</v>
      </c>
      <c r="BU83" s="16">
        <f>+'MATRIZ (A)'!BU83*BU$168</f>
        <v>91.474837679475726</v>
      </c>
      <c r="BV83" s="16">
        <f>+'MATRIZ (A)'!BV83*BV$168</f>
        <v>1710.3847998190283</v>
      </c>
      <c r="BW83" s="16">
        <f>+'MATRIZ (A)'!BW83*BW$168</f>
        <v>235.54719165563912</v>
      </c>
      <c r="BX83" s="16">
        <f>+'MATRIZ (A)'!BX83*BX$168</f>
        <v>1327.7846134776805</v>
      </c>
      <c r="BY83" s="16">
        <f>+'MATRIZ (A)'!BY83*BY$168</f>
        <v>171.94645990164383</v>
      </c>
      <c r="BZ83" s="16">
        <f>+'MATRIZ (A)'!BZ83*BZ$168</f>
        <v>70.040657126074393</v>
      </c>
      <c r="CA83" s="16">
        <f>+'MATRIZ (A)'!CA83*CA$168</f>
        <v>58.995054975500274</v>
      </c>
      <c r="CB83" s="16">
        <f>+'MATRIZ (A)'!CB83*CB$168</f>
        <v>145.19947337745063</v>
      </c>
      <c r="CC83" s="16">
        <f>+'MATRIZ (A)'!CC83*CC$168</f>
        <v>11.866767977013902</v>
      </c>
      <c r="CD83" s="16">
        <f>+'MATRIZ (A)'!CD83*CD$168</f>
        <v>53.833105652841532</v>
      </c>
      <c r="CE83" s="16">
        <f>+'MATRIZ (A)'!CE83*CE$168</f>
        <v>652.20463457027427</v>
      </c>
      <c r="CF83" s="16">
        <f>+'MATRIZ (A)'!CF83*CF$168</f>
        <v>915.19932733064957</v>
      </c>
      <c r="CG83" s="16">
        <f>+'MATRIZ (A)'!CG83*CG$168</f>
        <v>2892.8101288027756</v>
      </c>
      <c r="CH83" s="16">
        <f>+'MATRIZ (A)'!CH83*CH$168</f>
        <v>1865.0849873498778</v>
      </c>
      <c r="CI83" s="16">
        <f>+'MATRIZ (A)'!CI83*CI$168</f>
        <v>124.26658737851844</v>
      </c>
      <c r="CJ83" s="16">
        <f>+'MATRIZ (A)'!CJ83*CJ$168</f>
        <v>376.25218487832109</v>
      </c>
      <c r="CK83" s="16">
        <f>+'MATRIZ (A)'!CK83*CK$168</f>
        <v>1.2547331534156534</v>
      </c>
      <c r="CL83" s="16">
        <f>+'MATRIZ (A)'!CL83*CL$168</f>
        <v>62.918125714329761</v>
      </c>
      <c r="CM83" s="16">
        <f>+'MATRIZ (A)'!CM83*CM$168</f>
        <v>39.600399884349734</v>
      </c>
      <c r="CN83" s="16">
        <f>+'MATRIZ (A)'!CN83*CN$168</f>
        <v>3.5781042108101282</v>
      </c>
      <c r="CO83" s="16">
        <f>+'MATRIZ (A)'!CO83*CO$168</f>
        <v>194.66994778364554</v>
      </c>
      <c r="CP83" s="16">
        <f>+'MATRIZ (A)'!CP83*CP$168</f>
        <v>136.38851338683415</v>
      </c>
      <c r="CQ83" s="16">
        <f>+'MATRIZ (A)'!CQ83*CQ$168</f>
        <v>332.88496013761392</v>
      </c>
      <c r="CR83" s="16">
        <f>+'MATRIZ (A)'!CR83*CR$168</f>
        <v>900.1110068573156</v>
      </c>
      <c r="CS83" s="16">
        <f>+'MATRIZ (A)'!CS83*CS$168</f>
        <v>209.42089019312797</v>
      </c>
      <c r="CT83" s="16">
        <f>+'MATRIZ (A)'!CT83*CT$168</f>
        <v>282.56715676852502</v>
      </c>
      <c r="CU83" s="16">
        <f>+'MATRIZ (A)'!CU83*CU$168</f>
        <v>170.88272475463242</v>
      </c>
      <c r="CV83" s="16">
        <f>+'MATRIZ (A)'!CV83*CV$168</f>
        <v>111.54290889406808</v>
      </c>
      <c r="CW83" s="16">
        <f>+'MATRIZ (A)'!CW83*CW$168</f>
        <v>526.17304553749932</v>
      </c>
      <c r="CX83" s="16">
        <f>+'MATRIZ (A)'!CX83*CX$168</f>
        <v>14.493611274686995</v>
      </c>
      <c r="CY83" s="16">
        <f>+'MATRIZ (A)'!CY83*CY$168</f>
        <v>1219.9372965171558</v>
      </c>
      <c r="CZ83" s="16">
        <f>+'MATRIZ (A)'!CZ83*CZ$168</f>
        <v>137.04142444959155</v>
      </c>
      <c r="DA83" s="16">
        <f>+'MATRIZ (A)'!DA83*DA$168</f>
        <v>2780.0067226219116</v>
      </c>
      <c r="DB83" s="16">
        <f>+'MATRIZ (A)'!DB83*DB$168</f>
        <v>416.34172917831842</v>
      </c>
      <c r="DC83" s="16">
        <f>+'MATRIZ (A)'!DC83*DC$168</f>
        <v>152.44782917551112</v>
      </c>
      <c r="DD83" s="16">
        <f>+'MATRIZ (A)'!DD83*DD$168</f>
        <v>241.77208037727607</v>
      </c>
      <c r="DE83" s="16">
        <f>+'MATRIZ (A)'!DE83*DE$168</f>
        <v>674.42043759549904</v>
      </c>
      <c r="DF83" s="16">
        <f>+'MATRIZ (A)'!DF83*DF$168</f>
        <v>125.77246119642132</v>
      </c>
      <c r="DG83" s="16">
        <f>+'MATRIZ (A)'!DG83*DG$168</f>
        <v>369.26280040881301</v>
      </c>
      <c r="DH83" s="16">
        <f>+'MATRIZ (A)'!DH83*DH$168</f>
        <v>235.43872500050455</v>
      </c>
      <c r="DI83" s="16">
        <f>+'MATRIZ (A)'!DI83*DI$168</f>
        <v>2.7884603638045551</v>
      </c>
      <c r="DJ83" s="16">
        <f>+'MATRIZ (A)'!DJ83*DJ$168</f>
        <v>14.987207575665881</v>
      </c>
      <c r="DK83" s="16">
        <f>+'MATRIZ (A)'!DK83*DK$168</f>
        <v>4.5056803477650256</v>
      </c>
      <c r="DL83" s="16">
        <f>+'MATRIZ (A)'!DL83*DL$168</f>
        <v>186.89549957633238</v>
      </c>
      <c r="DM83" s="16">
        <f>+'MATRIZ (A)'!DM83*DM$168</f>
        <v>6.1372239062474541E-2</v>
      </c>
      <c r="DN83" s="16">
        <f>+'MATRIZ (A)'!DN83*DN$168</f>
        <v>2.0429602885045237</v>
      </c>
      <c r="DO83" s="16">
        <f>+'MATRIZ (A)'!DO83*DO$168</f>
        <v>518.12287472282151</v>
      </c>
      <c r="DP83" s="16">
        <f>+'MATRIZ (A)'!DP83*DP$168</f>
        <v>381.85765006222965</v>
      </c>
      <c r="DQ83" s="16">
        <f>+'MATRIZ (A)'!DQ83*DQ$168</f>
        <v>301.88060673369318</v>
      </c>
      <c r="DR83" s="16">
        <f>+'MATRIZ (A)'!DR83*DR$168</f>
        <v>344.016665845001</v>
      </c>
      <c r="DS83" s="16">
        <f>+'MATRIZ (A)'!DS83*DS$168</f>
        <v>1985.9808465489921</v>
      </c>
      <c r="DT83" s="16">
        <f>+'MATRIZ (A)'!DT83*DT$168</f>
        <v>1295.7796378952517</v>
      </c>
      <c r="DU83" s="16">
        <f>+'MATRIZ (A)'!DU83*DU$168</f>
        <v>12.882023318083716</v>
      </c>
      <c r="DV83" s="16">
        <f>+'MATRIZ (A)'!DV83*DV$168</f>
        <v>6306.6252069359953</v>
      </c>
      <c r="DW83" s="16">
        <f>+'MATRIZ (A)'!DW83*DW$168</f>
        <v>2170.0339641268401</v>
      </c>
      <c r="DX83" s="16">
        <f>+'MATRIZ (A)'!DX83*DX$168</f>
        <v>567.47096278635865</v>
      </c>
      <c r="DY83" s="16">
        <f>+'MATRIZ (A)'!DY83*DY$168</f>
        <v>91.041729578677135</v>
      </c>
      <c r="DZ83" s="16">
        <f>+'MATRIZ (A)'!DZ83*DZ$168</f>
        <v>63.887825873892545</v>
      </c>
      <c r="EA83" s="16">
        <f>+'MATRIZ (A)'!EA83*EA$168</f>
        <v>484.43761016697528</v>
      </c>
      <c r="EB83" s="16">
        <f>+'MATRIZ (A)'!EB83*EB$168</f>
        <v>1850.3508802785175</v>
      </c>
      <c r="EC83" s="16">
        <f>+'MATRIZ (A)'!EC83*EC$168</f>
        <v>204.26905563288292</v>
      </c>
      <c r="ED83" s="16">
        <f>+'MATRIZ (A)'!ED83*ED$168</f>
        <v>14.006558377508421</v>
      </c>
      <c r="EE83" s="16">
        <f>+'MATRIZ (A)'!EE83*EE$168</f>
        <v>575.45341948665703</v>
      </c>
      <c r="EF83" s="16">
        <f>+'MATRIZ (A)'!EF83*EF$168</f>
        <v>21.519710681137017</v>
      </c>
      <c r="EG83" s="16">
        <f>+'MATRIZ (A)'!EG83*EG$168</f>
        <v>1.9804027551637551</v>
      </c>
      <c r="EH83" s="16">
        <f>+'MATRIZ (A)'!EH83*EH$168</f>
        <v>0</v>
      </c>
      <c r="EI83" s="18">
        <f t="shared" si="7"/>
        <v>42554.101892061837</v>
      </c>
      <c r="EJ83" s="20">
        <f>+'MATRIZ (I-A) INVERSA'!HY83</f>
        <v>45208.286247120079</v>
      </c>
      <c r="EK83" s="20">
        <f>+'MATRIZ (I-A) INVERSA'!HZ83</f>
        <v>90.594134280348143</v>
      </c>
      <c r="EL83" s="20">
        <f>+'MATRIZ (I-A) INVERSA'!IA83</f>
        <v>254.97761326644931</v>
      </c>
      <c r="EM83" s="20">
        <f>+'MATRIZ (I-A) INVERSA'!IB83</f>
        <v>317.93214516907705</v>
      </c>
      <c r="EN83" s="20">
        <f>+'MATRIZ (I-A) INVERSA'!IC83</f>
        <v>0.43287795425527337</v>
      </c>
      <c r="EO83" s="20">
        <f>+'MATRIZ (I-A) INVERSA'!ID83</f>
        <v>0</v>
      </c>
      <c r="EP83" s="20">
        <f>+'MATRIZ (I-A) INVERSA'!IE83</f>
        <v>34.62189016542581</v>
      </c>
      <c r="EQ83" s="20">
        <f>+'MATRIZ (I-A) INVERSA'!IF83</f>
        <v>0</v>
      </c>
      <c r="ER83" s="20">
        <f>+'MATRIZ (I-A) INVERSA'!IG83</f>
        <v>0</v>
      </c>
      <c r="ES83" s="20">
        <f>+'MATRIZ (I-A) INVERSA'!IH83</f>
        <v>0</v>
      </c>
      <c r="ET83" s="20">
        <f>+'MATRIZ (I-A) INVERSA'!II83</f>
        <v>0</v>
      </c>
      <c r="EU83" s="20">
        <f>+'MATRIZ (I-A) INVERSA'!IJ83</f>
        <v>3.8536526745865314</v>
      </c>
      <c r="EV83" s="20">
        <f>+'MATRIZ (I-A) INVERSA'!IK83</f>
        <v>42.793750697449219</v>
      </c>
      <c r="EW83" s="20">
        <f>+'MATRIZ (I-A) INVERSA'!IL83</f>
        <v>0.11456115099471181</v>
      </c>
      <c r="EX83" s="20">
        <f>+'MATRIZ (I-A) INVERSA'!IM83</f>
        <v>22275.218469296095</v>
      </c>
      <c r="EY83" s="20">
        <f>+'MATRIZ (I-A) INVERSA'!IN83</f>
        <v>25932.045247840357</v>
      </c>
      <c r="EZ83" s="20">
        <f>+'MATRIZ (I-A) INVERSA'!IO83</f>
        <v>9945.9749077646138</v>
      </c>
      <c r="FA83" s="20">
        <f>+'MATRIZ (I-A) INVERSA'!IP83</f>
        <v>5651.8410034776016</v>
      </c>
      <c r="FB83" s="20">
        <f>+'MATRIZ (I-A) INVERSA'!IQ83</f>
        <v>9804.463424474452</v>
      </c>
      <c r="FC83" s="20">
        <f>+'MATRIZ (I-A) INVERSA'!IR83</f>
        <v>302.85790159896851</v>
      </c>
      <c r="FD83" s="20">
        <f>+'MATRIZ (I-A) INVERSA'!IS83</f>
        <v>8357.9745437861729</v>
      </c>
      <c r="FE83" s="20">
        <f>+'MATRIZ (I-A) INVERSA'!IT83</f>
        <v>900.85460723069355</v>
      </c>
      <c r="FF83" s="20">
        <f>+'MATRIZ (I-A) INVERSA'!IU83</f>
        <v>115.49796444001097</v>
      </c>
      <c r="FG83" s="18">
        <f t="shared" si="9"/>
        <v>129240.33494238764</v>
      </c>
      <c r="FH83" s="17">
        <f t="shared" si="8"/>
        <v>171794.43683444947</v>
      </c>
      <c r="FI83" s="28"/>
      <c r="FJ83" s="17">
        <v>171794.43683444953</v>
      </c>
      <c r="FK83" s="48">
        <f t="shared" si="10"/>
        <v>0</v>
      </c>
      <c r="FM83" s="46">
        <f>+IFERROR((FH83/'MIP 2017'!FH83*100-100),0)</f>
        <v>4.7939780237521887</v>
      </c>
      <c r="FP83" s="15">
        <f t="shared" si="11"/>
        <v>345.57174754679744</v>
      </c>
      <c r="FQ83" s="15">
        <f t="shared" si="12"/>
        <v>35.054768119681086</v>
      </c>
      <c r="FR83" s="15">
        <f t="shared" si="13"/>
        <v>60896.011636172858</v>
      </c>
    </row>
    <row r="84" spans="1:174" s="7" customFormat="1" ht="21.95" customHeight="1" thickBot="1" x14ac:dyDescent="0.25">
      <c r="A84" s="137" t="s">
        <v>216</v>
      </c>
      <c r="B84" s="138" t="s">
        <v>219</v>
      </c>
      <c r="C84" s="16">
        <f>+'MATRIZ (A)'!C84*C$168</f>
        <v>0.15759788436730363</v>
      </c>
      <c r="D84" s="16">
        <f>+'MATRIZ (A)'!D84*D$168</f>
        <v>2.0905651288646472E-2</v>
      </c>
      <c r="E84" s="16">
        <f>+'MATRIZ (A)'!E84*E$168</f>
        <v>7.5905712553101354</v>
      </c>
      <c r="F84" s="16">
        <f>+'MATRIZ (A)'!F84*F$168</f>
        <v>1.1174782571793722</v>
      </c>
      <c r="G84" s="16">
        <f>+'MATRIZ (A)'!G84*G$168</f>
        <v>487.38374994322982</v>
      </c>
      <c r="H84" s="16">
        <f>+'MATRIZ (A)'!H84*H$168</f>
        <v>0.39540842444386887</v>
      </c>
      <c r="I84" s="16">
        <f>+'MATRIZ (A)'!I84*I$168</f>
        <v>35.927546251965445</v>
      </c>
      <c r="J84" s="16">
        <f>+'MATRIZ (A)'!J84*J$168</f>
        <v>1.1852136022401403</v>
      </c>
      <c r="K84" s="16">
        <f>+'MATRIZ (A)'!K84*K$168</f>
        <v>1.0547408066203254</v>
      </c>
      <c r="L84" s="16">
        <f>+'MATRIZ (A)'!L84*L$168</f>
        <v>42.058624919000863</v>
      </c>
      <c r="M84" s="16">
        <f>+'MATRIZ (A)'!M84*M$168</f>
        <v>1.3974550801984671</v>
      </c>
      <c r="N84" s="16">
        <f>+'MATRIZ (A)'!N84*N$168</f>
        <v>43.93377876452341</v>
      </c>
      <c r="O84" s="16">
        <f>+'MATRIZ (A)'!O84*O$168</f>
        <v>50.212811110820418</v>
      </c>
      <c r="P84" s="16">
        <f>+'MATRIZ (A)'!P84*P$168</f>
        <v>6729.7808388297508</v>
      </c>
      <c r="Q84" s="16">
        <f>+'MATRIZ (A)'!Q84*Q$168</f>
        <v>0.28083996367258346</v>
      </c>
      <c r="R84" s="16">
        <f>+'MATRIZ (A)'!R84*R$168</f>
        <v>12784.684094837052</v>
      </c>
      <c r="S84" s="16">
        <f>+'MATRIZ (A)'!S84*S$168</f>
        <v>629.27431095213558</v>
      </c>
      <c r="T84" s="16">
        <f>+'MATRIZ (A)'!T84*T$168</f>
        <v>237.93164310300276</v>
      </c>
      <c r="U84" s="16">
        <f>+'MATRIZ (A)'!U84*U$168</f>
        <v>808.37017308590475</v>
      </c>
      <c r="V84" s="16">
        <f>+'MATRIZ (A)'!V84*V$168</f>
        <v>48.153626036214291</v>
      </c>
      <c r="W84" s="16">
        <f>+'MATRIZ (A)'!W84*W$168</f>
        <v>110.94431419113738</v>
      </c>
      <c r="X84" s="16">
        <f>+'MATRIZ (A)'!X84*X$168</f>
        <v>367.78232966593293</v>
      </c>
      <c r="Y84" s="16">
        <f>+'MATRIZ (A)'!Y84*Y$168</f>
        <v>3.0883675176655645</v>
      </c>
      <c r="Z84" s="16">
        <f>+'MATRIZ (A)'!Z84*Z$168</f>
        <v>175.79466175157606</v>
      </c>
      <c r="AA84" s="16">
        <f>+'MATRIZ (A)'!AA84*AA$168</f>
        <v>2.0734465631920584</v>
      </c>
      <c r="AB84" s="16">
        <f>+'MATRIZ (A)'!AB84*AB$168</f>
        <v>8591.5513271767595</v>
      </c>
      <c r="AC84" s="16">
        <f>+'MATRIZ (A)'!AC84*AC$168</f>
        <v>1.7102739738830941</v>
      </c>
      <c r="AD84" s="16">
        <f>+'MATRIZ (A)'!AD84*AD$168</f>
        <v>771.81081378809006</v>
      </c>
      <c r="AE84" s="16">
        <f>+'MATRIZ (A)'!AE84*AE$168</f>
        <v>155.33788031702395</v>
      </c>
      <c r="AF84" s="16">
        <f>+'MATRIZ (A)'!AF84*AF$168</f>
        <v>7239.3578580427529</v>
      </c>
      <c r="AG84" s="16">
        <f>+'MATRIZ (A)'!AG84*AG$168</f>
        <v>4.28119033269036E-2</v>
      </c>
      <c r="AH84" s="16">
        <f>+'MATRIZ (A)'!AH84*AH$168</f>
        <v>333.10743852338243</v>
      </c>
      <c r="AI84" s="16">
        <f>+'MATRIZ (A)'!AI84*AI$168</f>
        <v>6638.287774613058</v>
      </c>
      <c r="AJ84" s="16">
        <f>+'MATRIZ (A)'!AJ84*AJ$168</f>
        <v>1122.3118251928754</v>
      </c>
      <c r="AK84" s="16">
        <f>+'MATRIZ (A)'!AK84*AK$168</f>
        <v>5442.0605377482007</v>
      </c>
      <c r="AL84" s="16">
        <f>+'MATRIZ (A)'!AL84*AL$168</f>
        <v>2991.8215676302812</v>
      </c>
      <c r="AM84" s="16">
        <f>+'MATRIZ (A)'!AM84*AM$168</f>
        <v>3780.5145177351137</v>
      </c>
      <c r="AN84" s="16">
        <f>+'MATRIZ (A)'!AN84*AN$168</f>
        <v>489.72288003042456</v>
      </c>
      <c r="AO84" s="16">
        <f>+'MATRIZ (A)'!AO84*AO$168</f>
        <v>3760.5996711792977</v>
      </c>
      <c r="AP84" s="16">
        <f>+'MATRIZ (A)'!AP84*AP$168</f>
        <v>3267.6365034866481</v>
      </c>
      <c r="AQ84" s="16">
        <f>+'MATRIZ (A)'!AQ84*AQ$168</f>
        <v>2306.1375135406338</v>
      </c>
      <c r="AR84" s="16">
        <f>+'MATRIZ (A)'!AR84*AR$168</f>
        <v>556.21198549483631</v>
      </c>
      <c r="AS84" s="16">
        <f>+'MATRIZ (A)'!AS84*AS$168</f>
        <v>1018.3308512512599</v>
      </c>
      <c r="AT84" s="16">
        <f>+'MATRIZ (A)'!AT84*AT$168</f>
        <v>381.43787521152331</v>
      </c>
      <c r="AU84" s="16">
        <f>+'MATRIZ (A)'!AU84*AU$168</f>
        <v>2233.4853082660934</v>
      </c>
      <c r="AV84" s="16">
        <f>+'MATRIZ (A)'!AV84*AV$168</f>
        <v>689.29829239497474</v>
      </c>
      <c r="AW84" s="16">
        <f>+'MATRIZ (A)'!AW84*AW$168</f>
        <v>1807.423162826673</v>
      </c>
      <c r="AX84" s="16">
        <f>+'MATRIZ (A)'!AX84*AX$168</f>
        <v>861.96414547840334</v>
      </c>
      <c r="AY84" s="16">
        <f>+'MATRIZ (A)'!AY84*AY$168</f>
        <v>452.31547178856601</v>
      </c>
      <c r="AZ84" s="16">
        <f>+'MATRIZ (A)'!AZ84*AZ$168</f>
        <v>36.352794232313101</v>
      </c>
      <c r="BA84" s="16">
        <f>+'MATRIZ (A)'!BA84*BA$168</f>
        <v>27.831413866364958</v>
      </c>
      <c r="BB84" s="16">
        <f>+'MATRIZ (A)'!BB84*BB$168</f>
        <v>962.89747122753522</v>
      </c>
      <c r="BC84" s="16">
        <f>+'MATRIZ (A)'!BC84*BC$168</f>
        <v>4579.9882593223529</v>
      </c>
      <c r="BD84" s="16">
        <f>+'MATRIZ (A)'!BD84*BD$168</f>
        <v>2763.7617632094889</v>
      </c>
      <c r="BE84" s="16">
        <f>+'MATRIZ (A)'!BE84*BE$168</f>
        <v>1303.2244448128292</v>
      </c>
      <c r="BF84" s="16">
        <f>+'MATRIZ (A)'!BF84*BF$168</f>
        <v>5566.4849412008907</v>
      </c>
      <c r="BG84" s="16">
        <f>+'MATRIZ (A)'!BG84*BG$168</f>
        <v>1563.4244179921013</v>
      </c>
      <c r="BH84" s="16">
        <f>+'MATRIZ (A)'!BH84*BH$168</f>
        <v>2135.7217128216453</v>
      </c>
      <c r="BI84" s="16">
        <f>+'MATRIZ (A)'!BI84*BI$168</f>
        <v>710.2071646448976</v>
      </c>
      <c r="BJ84" s="16">
        <f>+'MATRIZ (A)'!BJ84*BJ$168</f>
        <v>1174.0245112786711</v>
      </c>
      <c r="BK84" s="16">
        <f>+'MATRIZ (A)'!BK84*BK$168</f>
        <v>1660.0005765481997</v>
      </c>
      <c r="BL84" s="16">
        <f>+'MATRIZ (A)'!BL84*BL$168</f>
        <v>18.71576696237441</v>
      </c>
      <c r="BM84" s="16">
        <f>+'MATRIZ (A)'!BM84*BM$168</f>
        <v>5223.7418572333745</v>
      </c>
      <c r="BN84" s="16">
        <f>+'MATRIZ (A)'!BN84*BN$168</f>
        <v>2453.1255653897979</v>
      </c>
      <c r="BO84" s="16">
        <f>+'MATRIZ (A)'!BO84*BO$168</f>
        <v>1770.4927241810569</v>
      </c>
      <c r="BP84" s="16">
        <f>+'MATRIZ (A)'!BP84*BP$168</f>
        <v>38.289597623633334</v>
      </c>
      <c r="BQ84" s="16">
        <f>+'MATRIZ (A)'!BQ84*BQ$168</f>
        <v>281.39354835290027</v>
      </c>
      <c r="BR84" s="16">
        <f>+'MATRIZ (A)'!BR84*BR$168</f>
        <v>2947.7326017486439</v>
      </c>
      <c r="BS84" s="16">
        <f>+'MATRIZ (A)'!BS84*BS$168</f>
        <v>19.552372919493472</v>
      </c>
      <c r="BT84" s="16">
        <f>+'MATRIZ (A)'!BT84*BT$168</f>
        <v>792.42470631448123</v>
      </c>
      <c r="BU84" s="16">
        <f>+'MATRIZ (A)'!BU84*BU$168</f>
        <v>10444.334815582575</v>
      </c>
      <c r="BV84" s="16">
        <f>+'MATRIZ (A)'!BV84*BV$168</f>
        <v>565.14493833898041</v>
      </c>
      <c r="BW84" s="16">
        <f>+'MATRIZ (A)'!BW84*BW$168</f>
        <v>5313.2897994213909</v>
      </c>
      <c r="BX84" s="16">
        <f>+'MATRIZ (A)'!BX84*BX$168</f>
        <v>8442.3669377731821</v>
      </c>
      <c r="BY84" s="16">
        <f>+'MATRIZ (A)'!BY84*BY$168</f>
        <v>2352.6161633438514</v>
      </c>
      <c r="BZ84" s="16">
        <f>+'MATRIZ (A)'!BZ84*BZ$168</f>
        <v>160.8692988509419</v>
      </c>
      <c r="CA84" s="16">
        <f>+'MATRIZ (A)'!CA84*CA$168</f>
        <v>679.65534402538651</v>
      </c>
      <c r="CB84" s="16">
        <f>+'MATRIZ (A)'!CB84*CB$168</f>
        <v>39.18896725243188</v>
      </c>
      <c r="CC84" s="16">
        <f>+'MATRIZ (A)'!CC84*CC$168</f>
        <v>29.365040976625718</v>
      </c>
      <c r="CD84" s="16">
        <f>+'MATRIZ (A)'!CD84*CD$168</f>
        <v>2052.5279130458507</v>
      </c>
      <c r="CE84" s="16">
        <f>+'MATRIZ (A)'!CE84*CE$168</f>
        <v>3527.257030172329</v>
      </c>
      <c r="CF84" s="16">
        <f>+'MATRIZ (A)'!CF84*CF$168</f>
        <v>13654.227255713755</v>
      </c>
      <c r="CG84" s="16">
        <f>+'MATRIZ (A)'!CG84*CG$168</f>
        <v>17017.327619262771</v>
      </c>
      <c r="CH84" s="16">
        <f>+'MATRIZ (A)'!CH84*CH$168</f>
        <v>1983.6710441193381</v>
      </c>
      <c r="CI84" s="16">
        <f>+'MATRIZ (A)'!CI84*CI$168</f>
        <v>0.12616576671659255</v>
      </c>
      <c r="CJ84" s="16">
        <f>+'MATRIZ (A)'!CJ84*CJ$168</f>
        <v>582.57174581541938</v>
      </c>
      <c r="CK84" s="16">
        <f>+'MATRIZ (A)'!CK84*CK$168</f>
        <v>11.725722653552735</v>
      </c>
      <c r="CL84" s="16">
        <f>+'MATRIZ (A)'!CL84*CL$168</f>
        <v>2205.2782293414957</v>
      </c>
      <c r="CM84" s="16">
        <f>+'MATRIZ (A)'!CM84*CM$168</f>
        <v>10400.170287638097</v>
      </c>
      <c r="CN84" s="16">
        <f>+'MATRIZ (A)'!CN84*CN$168</f>
        <v>728.28644754490642</v>
      </c>
      <c r="CO84" s="16">
        <f>+'MATRIZ (A)'!CO84*CO$168</f>
        <v>3073.0292244097268</v>
      </c>
      <c r="CP84" s="16">
        <f>+'MATRIZ (A)'!CP84*CP$168</f>
        <v>113.63773925096609</v>
      </c>
      <c r="CQ84" s="16">
        <f>+'MATRIZ (A)'!CQ84*CQ$168</f>
        <v>2560.1871016325281</v>
      </c>
      <c r="CR84" s="16">
        <f>+'MATRIZ (A)'!CR84*CR$168</f>
        <v>2525.9324156483904</v>
      </c>
      <c r="CS84" s="16">
        <f>+'MATRIZ (A)'!CS84*CS$168</f>
        <v>1906.3901759541761</v>
      </c>
      <c r="CT84" s="16">
        <f>+'MATRIZ (A)'!CT84*CT$168</f>
        <v>2842.8498482649957</v>
      </c>
      <c r="CU84" s="16">
        <f>+'MATRIZ (A)'!CU84*CU$168</f>
        <v>964.18906667381134</v>
      </c>
      <c r="CV84" s="16">
        <f>+'MATRIZ (A)'!CV84*CV$168</f>
        <v>7.597906848138738</v>
      </c>
      <c r="CW84" s="16">
        <f>+'MATRIZ (A)'!CW84*CW$168</f>
        <v>13510.404916931288</v>
      </c>
      <c r="CX84" s="16">
        <f>+'MATRIZ (A)'!CX84*CX$168</f>
        <v>2474.6439610267344</v>
      </c>
      <c r="CY84" s="16">
        <f>+'MATRIZ (A)'!CY84*CY$168</f>
        <v>367.01647880821247</v>
      </c>
      <c r="CZ84" s="16">
        <f>+'MATRIZ (A)'!CZ84*CZ$168</f>
        <v>1470.2711096968917</v>
      </c>
      <c r="DA84" s="16">
        <f>+'MATRIZ (A)'!DA84*DA$168</f>
        <v>2569.5037699714221</v>
      </c>
      <c r="DB84" s="16">
        <f>+'MATRIZ (A)'!DB84*DB$168</f>
        <v>125.08611305438744</v>
      </c>
      <c r="DC84" s="16">
        <f>+'MATRIZ (A)'!DC84*DC$168</f>
        <v>190.9736816991269</v>
      </c>
      <c r="DD84" s="16">
        <f>+'MATRIZ (A)'!DD84*DD$168</f>
        <v>574.20731686627346</v>
      </c>
      <c r="DE84" s="16">
        <f>+'MATRIZ (A)'!DE84*DE$168</f>
        <v>3672.0995749828394</v>
      </c>
      <c r="DF84" s="16">
        <f>+'MATRIZ (A)'!DF84*DF$168</f>
        <v>807.46786717256498</v>
      </c>
      <c r="DG84" s="16">
        <f>+'MATRIZ (A)'!DG84*DG$168</f>
        <v>1133.2414146088411</v>
      </c>
      <c r="DH84" s="16">
        <f>+'MATRIZ (A)'!DH84*DH$168</f>
        <v>866.20055112798639</v>
      </c>
      <c r="DI84" s="16">
        <f>+'MATRIZ (A)'!DI84*DI$168</f>
        <v>145.19704777837231</v>
      </c>
      <c r="DJ84" s="16">
        <f>+'MATRIZ (A)'!DJ84*DJ$168</f>
        <v>973.43373708485467</v>
      </c>
      <c r="DK84" s="16">
        <f>+'MATRIZ (A)'!DK84*DK$168</f>
        <v>263.22451472933261</v>
      </c>
      <c r="DL84" s="16">
        <f>+'MATRIZ (A)'!DL84*DL$168</f>
        <v>2148.0199267648122</v>
      </c>
      <c r="DM84" s="16">
        <f>+'MATRIZ (A)'!DM84*DM$168</f>
        <v>1.1996997371297809E-3</v>
      </c>
      <c r="DN84" s="16">
        <f>+'MATRIZ (A)'!DN84*DN$168</f>
        <v>7.8765299974699357</v>
      </c>
      <c r="DO84" s="16">
        <f>+'MATRIZ (A)'!DO84*DO$168</f>
        <v>263.17781493258951</v>
      </c>
      <c r="DP84" s="16">
        <f>+'MATRIZ (A)'!DP84*DP$168</f>
        <v>1374.6339545303613</v>
      </c>
      <c r="DQ84" s="16">
        <f>+'MATRIZ (A)'!DQ84*DQ$168</f>
        <v>467.19842573092956</v>
      </c>
      <c r="DR84" s="16">
        <f>+'MATRIZ (A)'!DR84*DR$168</f>
        <v>454.87059912386513</v>
      </c>
      <c r="DS84" s="16">
        <f>+'MATRIZ (A)'!DS84*DS$168</f>
        <v>2988.7012449999602</v>
      </c>
      <c r="DT84" s="16">
        <f>+'MATRIZ (A)'!DT84*DT$168</f>
        <v>1124.7817744280667</v>
      </c>
      <c r="DU84" s="16">
        <f>+'MATRIZ (A)'!DU84*DU$168</f>
        <v>12.197893157513514</v>
      </c>
      <c r="DV84" s="16">
        <f>+'MATRIZ (A)'!DV84*DV$168</f>
        <v>5233.7100038395029</v>
      </c>
      <c r="DW84" s="16">
        <f>+'MATRIZ (A)'!DW84*DW$168</f>
        <v>13179.660174740049</v>
      </c>
      <c r="DX84" s="16">
        <f>+'MATRIZ (A)'!DX84*DX$168</f>
        <v>640.01749536137868</v>
      </c>
      <c r="DY84" s="16">
        <f>+'MATRIZ (A)'!DY84*DY$168</f>
        <v>160.30261995009784</v>
      </c>
      <c r="DZ84" s="16">
        <f>+'MATRIZ (A)'!DZ84*DZ$168</f>
        <v>862.76194168725681</v>
      </c>
      <c r="EA84" s="16">
        <f>+'MATRIZ (A)'!EA84*EA$168</f>
        <v>1732.9533999512068</v>
      </c>
      <c r="EB84" s="16">
        <f>+'MATRIZ (A)'!EB84*EB$168</f>
        <v>385.08661291370487</v>
      </c>
      <c r="EC84" s="16">
        <f>+'MATRIZ (A)'!EC84*EC$168</f>
        <v>348.32123317513867</v>
      </c>
      <c r="ED84" s="16">
        <f>+'MATRIZ (A)'!ED84*ED$168</f>
        <v>265.65850042605484</v>
      </c>
      <c r="EE84" s="16">
        <f>+'MATRIZ (A)'!EE84*EE$168</f>
        <v>692.75208150978426</v>
      </c>
      <c r="EF84" s="16">
        <f>+'MATRIZ (A)'!EF84*EF$168</f>
        <v>13.510386945329234</v>
      </c>
      <c r="EG84" s="16">
        <f>+'MATRIZ (A)'!EG84*EG$168</f>
        <v>67.91330645865466</v>
      </c>
      <c r="EH84" s="16">
        <f>+'MATRIZ (A)'!EH84*EH$168</f>
        <v>0</v>
      </c>
      <c r="EI84" s="18">
        <f t="shared" si="7"/>
        <v>269243.35444911045</v>
      </c>
      <c r="EJ84" s="20">
        <f>+'MATRIZ (I-A) INVERSA'!HY84</f>
        <v>1054.5398702624136</v>
      </c>
      <c r="EK84" s="20">
        <f>+'MATRIZ (I-A) INVERSA'!HZ84</f>
        <v>0</v>
      </c>
      <c r="EL84" s="20">
        <f>+'MATRIZ (I-A) INVERSA'!IA84</f>
        <v>0</v>
      </c>
      <c r="EM84" s="20">
        <f>+'MATRIZ (I-A) INVERSA'!IB84</f>
        <v>0</v>
      </c>
      <c r="EN84" s="20">
        <f>+'MATRIZ (I-A) INVERSA'!IC84</f>
        <v>0</v>
      </c>
      <c r="EO84" s="20">
        <f>+'MATRIZ (I-A) INVERSA'!ID84</f>
        <v>0</v>
      </c>
      <c r="EP84" s="20">
        <f>+'MATRIZ (I-A) INVERSA'!IE84</f>
        <v>0</v>
      </c>
      <c r="EQ84" s="20">
        <f>+'MATRIZ (I-A) INVERSA'!IF84</f>
        <v>0</v>
      </c>
      <c r="ER84" s="20">
        <f>+'MATRIZ (I-A) INVERSA'!IG84</f>
        <v>0</v>
      </c>
      <c r="ES84" s="20">
        <f>+'MATRIZ (I-A) INVERSA'!IH84</f>
        <v>0</v>
      </c>
      <c r="ET84" s="20">
        <f>+'MATRIZ (I-A) INVERSA'!II84</f>
        <v>0</v>
      </c>
      <c r="EU84" s="20">
        <f>+'MATRIZ (I-A) INVERSA'!IJ84</f>
        <v>26.978157984781213</v>
      </c>
      <c r="EV84" s="20">
        <f>+'MATRIZ (I-A) INVERSA'!IK84</f>
        <v>196.42153665145852</v>
      </c>
      <c r="EW84" s="20">
        <f>+'MATRIZ (I-A) INVERSA'!IL84</f>
        <v>0.80200503040542293</v>
      </c>
      <c r="EX84" s="20">
        <f>+'MATRIZ (I-A) INVERSA'!IM84</f>
        <v>29127.30976046843</v>
      </c>
      <c r="EY84" s="20">
        <f>+'MATRIZ (I-A) INVERSA'!IN84</f>
        <v>0</v>
      </c>
      <c r="EZ84" s="20">
        <f>+'MATRIZ (I-A) INVERSA'!IO84</f>
        <v>0</v>
      </c>
      <c r="FA84" s="20">
        <f>+'MATRIZ (I-A) INVERSA'!IP84</f>
        <v>0</v>
      </c>
      <c r="FB84" s="20">
        <f>+'MATRIZ (I-A) INVERSA'!IQ84</f>
        <v>0</v>
      </c>
      <c r="FC84" s="20">
        <f>+'MATRIZ (I-A) INVERSA'!IR84</f>
        <v>0</v>
      </c>
      <c r="FD84" s="20">
        <f>+'MATRIZ (I-A) INVERSA'!IS84</f>
        <v>0</v>
      </c>
      <c r="FE84" s="20">
        <f>+'MATRIZ (I-A) INVERSA'!IT84</f>
        <v>0</v>
      </c>
      <c r="FF84" s="20">
        <f>+'MATRIZ (I-A) INVERSA'!IU84</f>
        <v>0</v>
      </c>
      <c r="FG84" s="18">
        <f t="shared" si="9"/>
        <v>30406.051330397488</v>
      </c>
      <c r="FH84" s="17">
        <f t="shared" si="8"/>
        <v>299649.40577950794</v>
      </c>
      <c r="FI84" s="28"/>
      <c r="FJ84" s="17">
        <v>299649.40577950823</v>
      </c>
      <c r="FK84" s="48">
        <f t="shared" si="10"/>
        <v>0</v>
      </c>
      <c r="FM84" s="46">
        <f>+IFERROR((FH84/'MIP 2017'!FH84*100-100),0)</f>
        <v>0.69537440299383491</v>
      </c>
      <c r="FP84" s="15">
        <f t="shared" si="11"/>
        <v>0</v>
      </c>
      <c r="FQ84" s="15">
        <f t="shared" si="12"/>
        <v>0</v>
      </c>
      <c r="FR84" s="15">
        <f t="shared" si="13"/>
        <v>0</v>
      </c>
    </row>
    <row r="85" spans="1:174" s="7" customFormat="1" ht="21.95" customHeight="1" thickBot="1" x14ac:dyDescent="0.25">
      <c r="A85" s="137" t="s">
        <v>218</v>
      </c>
      <c r="B85" s="138" t="s">
        <v>221</v>
      </c>
      <c r="C85" s="16">
        <f>+'MATRIZ (A)'!C85*C$168</f>
        <v>16.421796692470746</v>
      </c>
      <c r="D85" s="16">
        <f>+'MATRIZ (A)'!D85*D$168</f>
        <v>0.32073750261183293</v>
      </c>
      <c r="E85" s="16">
        <f>+'MATRIZ (A)'!E85*E$168</f>
        <v>29.796141159003596</v>
      </c>
      <c r="F85" s="16">
        <f>+'MATRIZ (A)'!F85*F$168</f>
        <v>20.86617092207706</v>
      </c>
      <c r="G85" s="16">
        <f>+'MATRIZ (A)'!G85*G$168</f>
        <v>292.62986889893938</v>
      </c>
      <c r="H85" s="16">
        <f>+'MATRIZ (A)'!H85*H$168</f>
        <v>78.510229654618811</v>
      </c>
      <c r="I85" s="16">
        <f>+'MATRIZ (A)'!I85*I$168</f>
        <v>23.393207738482264</v>
      </c>
      <c r="J85" s="16">
        <f>+'MATRIZ (A)'!J85*J$168</f>
        <v>300.03405133977793</v>
      </c>
      <c r="K85" s="16">
        <f>+'MATRIZ (A)'!K85*K$168</f>
        <v>10.73631455023418</v>
      </c>
      <c r="L85" s="16">
        <f>+'MATRIZ (A)'!L85*L$168</f>
        <v>81.779056016091715</v>
      </c>
      <c r="M85" s="16">
        <f>+'MATRIZ (A)'!M85*M$168</f>
        <v>112.34433892856887</v>
      </c>
      <c r="N85" s="16">
        <f>+'MATRIZ (A)'!N85*N$168</f>
        <v>388.21579599749595</v>
      </c>
      <c r="O85" s="16">
        <f>+'MATRIZ (A)'!O85*O$168</f>
        <v>362.14194143273966</v>
      </c>
      <c r="P85" s="16">
        <f>+'MATRIZ (A)'!P85*P$168</f>
        <v>6417.013653653702</v>
      </c>
      <c r="Q85" s="16">
        <f>+'MATRIZ (A)'!Q85*Q$168</f>
        <v>42.281431918356482</v>
      </c>
      <c r="R85" s="16">
        <f>+'MATRIZ (A)'!R85*R$168</f>
        <v>5189.4361178153476</v>
      </c>
      <c r="S85" s="16">
        <f>+'MATRIZ (A)'!S85*S$168</f>
        <v>303.53449533203485</v>
      </c>
      <c r="T85" s="16">
        <f>+'MATRIZ (A)'!T85*T$168</f>
        <v>146.89954699830403</v>
      </c>
      <c r="U85" s="16">
        <f>+'MATRIZ (A)'!U85*U$168</f>
        <v>706.31310056781172</v>
      </c>
      <c r="V85" s="16">
        <f>+'MATRIZ (A)'!V85*V$168</f>
        <v>36.472477292389783</v>
      </c>
      <c r="W85" s="16">
        <f>+'MATRIZ (A)'!W85*W$168</f>
        <v>755.55092879371796</v>
      </c>
      <c r="X85" s="16">
        <f>+'MATRIZ (A)'!X85*X$168</f>
        <v>9109.0141981665729</v>
      </c>
      <c r="Y85" s="16">
        <f>+'MATRIZ (A)'!Y85*Y$168</f>
        <v>77.535517012553868</v>
      </c>
      <c r="Z85" s="16">
        <f>+'MATRIZ (A)'!Z85*Z$168</f>
        <v>2511.3704334356503</v>
      </c>
      <c r="AA85" s="16">
        <f>+'MATRIZ (A)'!AA85*AA$168</f>
        <v>222.5894134740482</v>
      </c>
      <c r="AB85" s="16">
        <f>+'MATRIZ (A)'!AB85*AB$168</f>
        <v>893.25598004424501</v>
      </c>
      <c r="AC85" s="16">
        <f>+'MATRIZ (A)'!AC85*AC$168</f>
        <v>10.318671858519661</v>
      </c>
      <c r="AD85" s="16">
        <f>+'MATRIZ (A)'!AD85*AD$168</f>
        <v>950.97567194423925</v>
      </c>
      <c r="AE85" s="16">
        <f>+'MATRIZ (A)'!AE85*AE$168</f>
        <v>1878.1287885387312</v>
      </c>
      <c r="AF85" s="16">
        <f>+'MATRIZ (A)'!AF85*AF$168</f>
        <v>4751.4577594096281</v>
      </c>
      <c r="AG85" s="16">
        <f>+'MATRIZ (A)'!AG85*AG$168</f>
        <v>2.5854173298270609</v>
      </c>
      <c r="AH85" s="16">
        <f>+'MATRIZ (A)'!AH85*AH$168</f>
        <v>205.19634341874001</v>
      </c>
      <c r="AI85" s="16">
        <f>+'MATRIZ (A)'!AI85*AI$168</f>
        <v>13416.797526202223</v>
      </c>
      <c r="AJ85" s="16">
        <f>+'MATRIZ (A)'!AJ85*AJ$168</f>
        <v>2296.4944639985083</v>
      </c>
      <c r="AK85" s="16">
        <f>+'MATRIZ (A)'!AK85*AK$168</f>
        <v>11604.798557694146</v>
      </c>
      <c r="AL85" s="16">
        <f>+'MATRIZ (A)'!AL85*AL$168</f>
        <v>4134.3790271987718</v>
      </c>
      <c r="AM85" s="16">
        <f>+'MATRIZ (A)'!AM85*AM$168</f>
        <v>7205.7728540942571</v>
      </c>
      <c r="AN85" s="16">
        <f>+'MATRIZ (A)'!AN85*AN$168</f>
        <v>736.60604206688777</v>
      </c>
      <c r="AO85" s="16">
        <f>+'MATRIZ (A)'!AO85*AO$168</f>
        <v>3957.9868216421423</v>
      </c>
      <c r="AP85" s="16">
        <f>+'MATRIZ (A)'!AP85*AP$168</f>
        <v>9901.8989887150547</v>
      </c>
      <c r="AQ85" s="16">
        <f>+'MATRIZ (A)'!AQ85*AQ$168</f>
        <v>1258.0537475835415</v>
      </c>
      <c r="AR85" s="16">
        <f>+'MATRIZ (A)'!AR85*AR$168</f>
        <v>703.24796231911694</v>
      </c>
      <c r="AS85" s="16">
        <f>+'MATRIZ (A)'!AS85*AS$168</f>
        <v>1641.1876832812295</v>
      </c>
      <c r="AT85" s="16">
        <f>+'MATRIZ (A)'!AT85*AT$168</f>
        <v>344.57705916551646</v>
      </c>
      <c r="AU85" s="16">
        <f>+'MATRIZ (A)'!AU85*AU$168</f>
        <v>2446.2730397174842</v>
      </c>
      <c r="AV85" s="16">
        <f>+'MATRIZ (A)'!AV85*AV$168</f>
        <v>1735.3423572733868</v>
      </c>
      <c r="AW85" s="16">
        <f>+'MATRIZ (A)'!AW85*AW$168</f>
        <v>4862.8330416317613</v>
      </c>
      <c r="AX85" s="16">
        <f>+'MATRIZ (A)'!AX85*AX$168</f>
        <v>3767.1857736271254</v>
      </c>
      <c r="AY85" s="16">
        <f>+'MATRIZ (A)'!AY85*AY$168</f>
        <v>2241.5667942650239</v>
      </c>
      <c r="AZ85" s="16">
        <f>+'MATRIZ (A)'!AZ85*AZ$168</f>
        <v>104.85971500753557</v>
      </c>
      <c r="BA85" s="16">
        <f>+'MATRIZ (A)'!BA85*BA$168</f>
        <v>76.4187827012952</v>
      </c>
      <c r="BB85" s="16">
        <f>+'MATRIZ (A)'!BB85*BB$168</f>
        <v>1789.377300407032</v>
      </c>
      <c r="BC85" s="16">
        <f>+'MATRIZ (A)'!BC85*BC$168</f>
        <v>8098.6640237093034</v>
      </c>
      <c r="BD85" s="16">
        <f>+'MATRIZ (A)'!BD85*BD$168</f>
        <v>3288.5219968774109</v>
      </c>
      <c r="BE85" s="16">
        <f>+'MATRIZ (A)'!BE85*BE$168</f>
        <v>3129.8649430890741</v>
      </c>
      <c r="BF85" s="16">
        <f>+'MATRIZ (A)'!BF85*BF$168</f>
        <v>15102.891291650287</v>
      </c>
      <c r="BG85" s="16">
        <f>+'MATRIZ (A)'!BG85*BG$168</f>
        <v>1322.6477653756192</v>
      </c>
      <c r="BH85" s="16">
        <f>+'MATRIZ (A)'!BH85*BH$168</f>
        <v>1774.4680101272811</v>
      </c>
      <c r="BI85" s="16">
        <f>+'MATRIZ (A)'!BI85*BI$168</f>
        <v>714.92212675753638</v>
      </c>
      <c r="BJ85" s="16">
        <f>+'MATRIZ (A)'!BJ85*BJ$168</f>
        <v>6049.6858404961677</v>
      </c>
      <c r="BK85" s="16">
        <f>+'MATRIZ (A)'!BK85*BK$168</f>
        <v>4173.5326682831019</v>
      </c>
      <c r="BL85" s="16">
        <f>+'MATRIZ (A)'!BL85*BL$168</f>
        <v>566.01153956020016</v>
      </c>
      <c r="BM85" s="16">
        <f>+'MATRIZ (A)'!BM85*BM$168</f>
        <v>12034.731001507102</v>
      </c>
      <c r="BN85" s="16">
        <f>+'MATRIZ (A)'!BN85*BN$168</f>
        <v>5311.3905525165628</v>
      </c>
      <c r="BO85" s="16">
        <f>+'MATRIZ (A)'!BO85*BO$168</f>
        <v>4549.8839075966944</v>
      </c>
      <c r="BP85" s="16">
        <f>+'MATRIZ (A)'!BP85*BP$168</f>
        <v>150.37522403785505</v>
      </c>
      <c r="BQ85" s="16">
        <f>+'MATRIZ (A)'!BQ85*BQ$168</f>
        <v>1617.1859523317128</v>
      </c>
      <c r="BR85" s="16">
        <f>+'MATRIZ (A)'!BR85*BR$168</f>
        <v>6530.7857289089734</v>
      </c>
      <c r="BS85" s="16">
        <f>+'MATRIZ (A)'!BS85*BS$168</f>
        <v>627.05875893079656</v>
      </c>
      <c r="BT85" s="16">
        <f>+'MATRIZ (A)'!BT85*BT$168</f>
        <v>2088.5579267897019</v>
      </c>
      <c r="BU85" s="16">
        <f>+'MATRIZ (A)'!BU85*BU$168</f>
        <v>13824.82943530076</v>
      </c>
      <c r="BV85" s="16">
        <f>+'MATRIZ (A)'!BV85*BV$168</f>
        <v>1854.4448643412591</v>
      </c>
      <c r="BW85" s="16">
        <f>+'MATRIZ (A)'!BW85*BW$168</f>
        <v>1786.1427793575099</v>
      </c>
      <c r="BX85" s="16">
        <f>+'MATRIZ (A)'!BX85*BX$168</f>
        <v>62380.740262102503</v>
      </c>
      <c r="BY85" s="16">
        <f>+'MATRIZ (A)'!BY85*BY$168</f>
        <v>13141.628738192741</v>
      </c>
      <c r="BZ85" s="16">
        <f>+'MATRIZ (A)'!BZ85*BZ$168</f>
        <v>554.83212958740148</v>
      </c>
      <c r="CA85" s="16">
        <f>+'MATRIZ (A)'!CA85*CA$168</f>
        <v>1035.7647073103958</v>
      </c>
      <c r="CB85" s="16">
        <f>+'MATRIZ (A)'!CB85*CB$168</f>
        <v>2952.1490432724318</v>
      </c>
      <c r="CC85" s="16">
        <f>+'MATRIZ (A)'!CC85*CC$168</f>
        <v>3298.3269410486405</v>
      </c>
      <c r="CD85" s="16">
        <f>+'MATRIZ (A)'!CD85*CD$168</f>
        <v>508.08090427123784</v>
      </c>
      <c r="CE85" s="16">
        <f>+'MATRIZ (A)'!CE85*CE$168</f>
        <v>2851.0872477315406</v>
      </c>
      <c r="CF85" s="16">
        <f>+'MATRIZ (A)'!CF85*CF$168</f>
        <v>1443.7067987404714</v>
      </c>
      <c r="CG85" s="16">
        <f>+'MATRIZ (A)'!CG85*CG$168</f>
        <v>70809.268574329239</v>
      </c>
      <c r="CH85" s="16">
        <f>+'MATRIZ (A)'!CH85*CH$168</f>
        <v>7667.8583599584344</v>
      </c>
      <c r="CI85" s="16">
        <f>+'MATRIZ (A)'!CI85*CI$168</f>
        <v>1.1388841374770415</v>
      </c>
      <c r="CJ85" s="16">
        <f>+'MATRIZ (A)'!CJ85*CJ$168</f>
        <v>1562.22659895163</v>
      </c>
      <c r="CK85" s="16">
        <f>+'MATRIZ (A)'!CK85*CK$168</f>
        <v>117.28343730885997</v>
      </c>
      <c r="CL85" s="16">
        <f>+'MATRIZ (A)'!CL85*CL$168</f>
        <v>3362.6921058794596</v>
      </c>
      <c r="CM85" s="16">
        <f>+'MATRIZ (A)'!CM85*CM$168</f>
        <v>463.57681961281861</v>
      </c>
      <c r="CN85" s="16">
        <f>+'MATRIZ (A)'!CN85*CN$168</f>
        <v>2797.2197185618156</v>
      </c>
      <c r="CO85" s="16">
        <f>+'MATRIZ (A)'!CO85*CO$168</f>
        <v>4060.3801940643889</v>
      </c>
      <c r="CP85" s="16">
        <f>+'MATRIZ (A)'!CP85*CP$168</f>
        <v>574.67183894010998</v>
      </c>
      <c r="CQ85" s="16">
        <f>+'MATRIZ (A)'!CQ85*CQ$168</f>
        <v>35812.434983457933</v>
      </c>
      <c r="CR85" s="16">
        <f>+'MATRIZ (A)'!CR85*CR$168</f>
        <v>50593.833334043178</v>
      </c>
      <c r="CS85" s="16">
        <f>+'MATRIZ (A)'!CS85*CS$168</f>
        <v>2512.4770085301548</v>
      </c>
      <c r="CT85" s="16">
        <f>+'MATRIZ (A)'!CT85*CT$168</f>
        <v>17644.996118890285</v>
      </c>
      <c r="CU85" s="16">
        <f>+'MATRIZ (A)'!CU85*CU$168</f>
        <v>8098.7900337381498</v>
      </c>
      <c r="CV85" s="16">
        <f>+'MATRIZ (A)'!CV85*CV$168</f>
        <v>369.85342669878128</v>
      </c>
      <c r="CW85" s="16">
        <f>+'MATRIZ (A)'!CW85*CW$168</f>
        <v>12262.545690118908</v>
      </c>
      <c r="CX85" s="16">
        <f>+'MATRIZ (A)'!CX85*CX$168</f>
        <v>1730.09282638846</v>
      </c>
      <c r="CY85" s="16">
        <f>+'MATRIZ (A)'!CY85*CY$168</f>
        <v>1392.5604268759214</v>
      </c>
      <c r="CZ85" s="16">
        <f>+'MATRIZ (A)'!CZ85*CZ$168</f>
        <v>910.75107174610537</v>
      </c>
      <c r="DA85" s="16">
        <f>+'MATRIZ (A)'!DA85*DA$168</f>
        <v>13548.997733568993</v>
      </c>
      <c r="DB85" s="16">
        <f>+'MATRIZ (A)'!DB85*DB$168</f>
        <v>1512.20142911076</v>
      </c>
      <c r="DC85" s="16">
        <f>+'MATRIZ (A)'!DC85*DC$168</f>
        <v>1994.5508165272606</v>
      </c>
      <c r="DD85" s="16">
        <f>+'MATRIZ (A)'!DD85*DD$168</f>
        <v>5651.2480748490107</v>
      </c>
      <c r="DE85" s="16">
        <f>+'MATRIZ (A)'!DE85*DE$168</f>
        <v>2495.9138083540406</v>
      </c>
      <c r="DF85" s="16">
        <f>+'MATRIZ (A)'!DF85*DF$168</f>
        <v>2973.3640089681935</v>
      </c>
      <c r="DG85" s="16">
        <f>+'MATRIZ (A)'!DG85*DG$168</f>
        <v>4583.5097034483661</v>
      </c>
      <c r="DH85" s="16">
        <f>+'MATRIZ (A)'!DH85*DH$168</f>
        <v>2965.5346672333458</v>
      </c>
      <c r="DI85" s="16">
        <f>+'MATRIZ (A)'!DI85*DI$168</f>
        <v>234.81100964620043</v>
      </c>
      <c r="DJ85" s="16">
        <f>+'MATRIZ (A)'!DJ85*DJ$168</f>
        <v>985.47935945762811</v>
      </c>
      <c r="DK85" s="16">
        <f>+'MATRIZ (A)'!DK85*DK$168</f>
        <v>522.83404315392511</v>
      </c>
      <c r="DL85" s="16">
        <f>+'MATRIZ (A)'!DL85*DL$168</f>
        <v>2272.8564123358997</v>
      </c>
      <c r="DM85" s="16">
        <f>+'MATRIZ (A)'!DM85*DM$168</f>
        <v>3.4850867636574101</v>
      </c>
      <c r="DN85" s="16">
        <f>+'MATRIZ (A)'!DN85*DN$168</f>
        <v>103.65541757786919</v>
      </c>
      <c r="DO85" s="16">
        <f>+'MATRIZ (A)'!DO85*DO$168</f>
        <v>1644.3641288844683</v>
      </c>
      <c r="DP85" s="16">
        <f>+'MATRIZ (A)'!DP85*DP$168</f>
        <v>736.17325020973556</v>
      </c>
      <c r="DQ85" s="16">
        <f>+'MATRIZ (A)'!DQ85*DQ$168</f>
        <v>405.49972910890483</v>
      </c>
      <c r="DR85" s="16">
        <f>+'MATRIZ (A)'!DR85*DR$168</f>
        <v>10762.137729024287</v>
      </c>
      <c r="DS85" s="16">
        <f>+'MATRIZ (A)'!DS85*DS$168</f>
        <v>10017.647959714572</v>
      </c>
      <c r="DT85" s="16">
        <f>+'MATRIZ (A)'!DT85*DT$168</f>
        <v>5354.426990414976</v>
      </c>
      <c r="DU85" s="16">
        <f>+'MATRIZ (A)'!DU85*DU$168</f>
        <v>169.90922044402359</v>
      </c>
      <c r="DV85" s="16">
        <f>+'MATRIZ (A)'!DV85*DV$168</f>
        <v>22794.085686808659</v>
      </c>
      <c r="DW85" s="16">
        <f>+'MATRIZ (A)'!DW85*DW$168</f>
        <v>26044.004089778544</v>
      </c>
      <c r="DX85" s="16">
        <f>+'MATRIZ (A)'!DX85*DX$168</f>
        <v>1043.406539365033</v>
      </c>
      <c r="DY85" s="16">
        <f>+'MATRIZ (A)'!DY85*DY$168</f>
        <v>1528.8211476768895</v>
      </c>
      <c r="DZ85" s="16">
        <f>+'MATRIZ (A)'!DZ85*DZ$168</f>
        <v>2002.1414950042451</v>
      </c>
      <c r="EA85" s="16">
        <f>+'MATRIZ (A)'!EA85*EA$168</f>
        <v>3109.3391321226718</v>
      </c>
      <c r="EB85" s="16">
        <f>+'MATRIZ (A)'!EB85*EB$168</f>
        <v>7660.11134615828</v>
      </c>
      <c r="EC85" s="16">
        <f>+'MATRIZ (A)'!EC85*EC$168</f>
        <v>3387.7393955624125</v>
      </c>
      <c r="ED85" s="16">
        <f>+'MATRIZ (A)'!ED85*ED$168</f>
        <v>545.95744037776387</v>
      </c>
      <c r="EE85" s="16">
        <f>+'MATRIZ (A)'!EE85*EE$168</f>
        <v>3888.2897863765961</v>
      </c>
      <c r="EF85" s="16">
        <f>+'MATRIZ (A)'!EF85*EF$168</f>
        <v>161.82584965156437</v>
      </c>
      <c r="EG85" s="16">
        <f>+'MATRIZ (A)'!EG85*EG$168</f>
        <v>577.98975001178746</v>
      </c>
      <c r="EH85" s="16">
        <f>+'MATRIZ (A)'!EH85*EH$168</f>
        <v>0</v>
      </c>
      <c r="EI85" s="18">
        <f t="shared" si="7"/>
        <v>657342.65393615491</v>
      </c>
      <c r="EJ85" s="20">
        <f>+'MATRIZ (I-A) INVERSA'!HY85</f>
        <v>337807.39110485115</v>
      </c>
      <c r="EK85" s="20">
        <f>+'MATRIZ (I-A) INVERSA'!HZ85</f>
        <v>0</v>
      </c>
      <c r="EL85" s="20">
        <f>+'MATRIZ (I-A) INVERSA'!IA85</f>
        <v>0</v>
      </c>
      <c r="EM85" s="20">
        <f>+'MATRIZ (I-A) INVERSA'!IB85</f>
        <v>0</v>
      </c>
      <c r="EN85" s="20">
        <f>+'MATRIZ (I-A) INVERSA'!IC85</f>
        <v>0</v>
      </c>
      <c r="EO85" s="20">
        <f>+'MATRIZ (I-A) INVERSA'!ID85</f>
        <v>0</v>
      </c>
      <c r="EP85" s="20">
        <f>+'MATRIZ (I-A) INVERSA'!IE85</f>
        <v>0</v>
      </c>
      <c r="EQ85" s="20">
        <f>+'MATRIZ (I-A) INVERSA'!IF85</f>
        <v>0</v>
      </c>
      <c r="ER85" s="20">
        <f>+'MATRIZ (I-A) INVERSA'!IG85</f>
        <v>0</v>
      </c>
      <c r="ES85" s="20">
        <f>+'MATRIZ (I-A) INVERSA'!IH85</f>
        <v>0</v>
      </c>
      <c r="ET85" s="20">
        <f>+'MATRIZ (I-A) INVERSA'!II85</f>
        <v>0</v>
      </c>
      <c r="EU85" s="20">
        <f>+'MATRIZ (I-A) INVERSA'!IJ85</f>
        <v>125.99516369988923</v>
      </c>
      <c r="EV85" s="20">
        <f>+'MATRIZ (I-A) INVERSA'!IK85</f>
        <v>1224.6480943222364</v>
      </c>
      <c r="EW85" s="20">
        <f>+'MATRIZ (I-A) INVERSA'!IL85</f>
        <v>3.7455765197560575</v>
      </c>
      <c r="EX85" s="20">
        <f>+'MATRIZ (I-A) INVERSA'!IM85</f>
        <v>17071.976510324141</v>
      </c>
      <c r="EY85" s="20">
        <f>+'MATRIZ (I-A) INVERSA'!IN85</f>
        <v>0</v>
      </c>
      <c r="EZ85" s="20">
        <f>+'MATRIZ (I-A) INVERSA'!IO85</f>
        <v>0</v>
      </c>
      <c r="FA85" s="20">
        <f>+'MATRIZ (I-A) INVERSA'!IP85</f>
        <v>0</v>
      </c>
      <c r="FB85" s="20">
        <f>+'MATRIZ (I-A) INVERSA'!IQ85</f>
        <v>0</v>
      </c>
      <c r="FC85" s="20">
        <f>+'MATRIZ (I-A) INVERSA'!IR85</f>
        <v>0</v>
      </c>
      <c r="FD85" s="20">
        <f>+'MATRIZ (I-A) INVERSA'!IS85</f>
        <v>0</v>
      </c>
      <c r="FE85" s="20">
        <f>+'MATRIZ (I-A) INVERSA'!IT85</f>
        <v>0</v>
      </c>
      <c r="FF85" s="20">
        <f>+'MATRIZ (I-A) INVERSA'!IU85</f>
        <v>0</v>
      </c>
      <c r="FG85" s="18">
        <f t="shared" si="9"/>
        <v>356233.75644971721</v>
      </c>
      <c r="FH85" s="17">
        <f t="shared" si="8"/>
        <v>1013576.4103858721</v>
      </c>
      <c r="FI85" s="28"/>
      <c r="FJ85" s="17">
        <v>1013576.4103858714</v>
      </c>
      <c r="FK85" s="48">
        <f t="shared" si="10"/>
        <v>0</v>
      </c>
      <c r="FM85" s="46">
        <f>+IFERROR((FH85/'MIP 2017'!FH85*100-100),0)</f>
        <v>0.75348158758534112</v>
      </c>
      <c r="FP85" s="15">
        <f t="shared" si="11"/>
        <v>0</v>
      </c>
      <c r="FQ85" s="15">
        <f t="shared" si="12"/>
        <v>0</v>
      </c>
      <c r="FR85" s="15">
        <f t="shared" si="13"/>
        <v>0</v>
      </c>
    </row>
    <row r="86" spans="1:174" s="7" customFormat="1" ht="21.95" customHeight="1" thickBot="1" x14ac:dyDescent="0.25">
      <c r="A86" s="137" t="s">
        <v>220</v>
      </c>
      <c r="B86" s="138" t="s">
        <v>389</v>
      </c>
      <c r="C86" s="16">
        <f>+'MATRIZ (A)'!C86*C$168</f>
        <v>26.490272598628056</v>
      </c>
      <c r="D86" s="16">
        <f>+'MATRIZ (A)'!D86*D$168</f>
        <v>1.0789874010148013</v>
      </c>
      <c r="E86" s="16">
        <f>+'MATRIZ (A)'!E86*E$168</f>
        <v>15.221001770324357</v>
      </c>
      <c r="F86" s="16">
        <f>+'MATRIZ (A)'!F86*F$168</f>
        <v>3.0264451590246875</v>
      </c>
      <c r="G86" s="16">
        <f>+'MATRIZ (A)'!G86*G$168</f>
        <v>5.469031506270186</v>
      </c>
      <c r="H86" s="16">
        <f>+'MATRIZ (A)'!H86*H$168</f>
        <v>53.666217800722542</v>
      </c>
      <c r="I86" s="16">
        <f>+'MATRIZ (A)'!I86*I$168</f>
        <v>31.796489581430077</v>
      </c>
      <c r="J86" s="16">
        <f>+'MATRIZ (A)'!J86*J$168</f>
        <v>12.369825678638222</v>
      </c>
      <c r="K86" s="16">
        <f>+'MATRIZ (A)'!K86*K$168</f>
        <v>4.7185349904838976</v>
      </c>
      <c r="L86" s="16">
        <f>+'MATRIZ (A)'!L86*L$168</f>
        <v>21.859918128709282</v>
      </c>
      <c r="M86" s="16">
        <f>+'MATRIZ (A)'!M86*M$168</f>
        <v>0.35442936835664551</v>
      </c>
      <c r="N86" s="16">
        <f>+'MATRIZ (A)'!N86*N$168</f>
        <v>159.51405102935499</v>
      </c>
      <c r="O86" s="16">
        <f>+'MATRIZ (A)'!O86*O$168</f>
        <v>10.783068620650329</v>
      </c>
      <c r="P86" s="16">
        <f>+'MATRIZ (A)'!P86*P$168</f>
        <v>364.92676383300437</v>
      </c>
      <c r="Q86" s="16">
        <f>+'MATRIZ (A)'!Q86*Q$168</f>
        <v>4.2040926714055748E-3</v>
      </c>
      <c r="R86" s="16">
        <f>+'MATRIZ (A)'!R86*R$168</f>
        <v>1609.6758098284417</v>
      </c>
      <c r="S86" s="16">
        <f>+'MATRIZ (A)'!S86*S$168</f>
        <v>9.5800851264437608</v>
      </c>
      <c r="T86" s="16">
        <f>+'MATRIZ (A)'!T86*T$168</f>
        <v>129.10276906720085</v>
      </c>
      <c r="U86" s="16">
        <f>+'MATRIZ (A)'!U86*U$168</f>
        <v>50.865400238167055</v>
      </c>
      <c r="V86" s="16">
        <f>+'MATRIZ (A)'!V86*V$168</f>
        <v>31.778078458867505</v>
      </c>
      <c r="W86" s="16">
        <f>+'MATRIZ (A)'!W86*W$168</f>
        <v>428.66153668835193</v>
      </c>
      <c r="X86" s="16">
        <f>+'MATRIZ (A)'!X86*X$168</f>
        <v>3875.8055100891725</v>
      </c>
      <c r="Y86" s="16">
        <f>+'MATRIZ (A)'!Y86*Y$168</f>
        <v>881.55634960882935</v>
      </c>
      <c r="Z86" s="16">
        <f>+'MATRIZ (A)'!Z86*Z$168</f>
        <v>3980.3268120735725</v>
      </c>
      <c r="AA86" s="16">
        <f>+'MATRIZ (A)'!AA86*AA$168</f>
        <v>19.672695229070289</v>
      </c>
      <c r="AB86" s="16">
        <f>+'MATRIZ (A)'!AB86*AB$168</f>
        <v>262.80567483046326</v>
      </c>
      <c r="AC86" s="16">
        <f>+'MATRIZ (A)'!AC86*AC$168</f>
        <v>5.5000599352595536</v>
      </c>
      <c r="AD86" s="16">
        <f>+'MATRIZ (A)'!AD86*AD$168</f>
        <v>78.00599789856193</v>
      </c>
      <c r="AE86" s="16">
        <f>+'MATRIZ (A)'!AE86*AE$168</f>
        <v>193.1671515570327</v>
      </c>
      <c r="AF86" s="16">
        <f>+'MATRIZ (A)'!AF86*AF$168</f>
        <v>42.475974221117347</v>
      </c>
      <c r="AG86" s="16">
        <f>+'MATRIZ (A)'!AG86*AG$168</f>
        <v>8.2337410743443047E-4</v>
      </c>
      <c r="AH86" s="16">
        <f>+'MATRIZ (A)'!AH86*AH$168</f>
        <v>4.8459113176320701</v>
      </c>
      <c r="AI86" s="16">
        <f>+'MATRIZ (A)'!AI86*AI$168</f>
        <v>474.83263202814913</v>
      </c>
      <c r="AJ86" s="16">
        <f>+'MATRIZ (A)'!AJ86*AJ$168</f>
        <v>142.33082318236572</v>
      </c>
      <c r="AK86" s="16">
        <f>+'MATRIZ (A)'!AK86*AK$168</f>
        <v>615.00362569360789</v>
      </c>
      <c r="AL86" s="16">
        <f>+'MATRIZ (A)'!AL86*AL$168</f>
        <v>163.8604738299191</v>
      </c>
      <c r="AM86" s="16">
        <f>+'MATRIZ (A)'!AM86*AM$168</f>
        <v>224.46355148999666</v>
      </c>
      <c r="AN86" s="16">
        <f>+'MATRIZ (A)'!AN86*AN$168</f>
        <v>66.943980197914314</v>
      </c>
      <c r="AO86" s="16">
        <f>+'MATRIZ (A)'!AO86*AO$168</f>
        <v>326.42965637037565</v>
      </c>
      <c r="AP86" s="16">
        <f>+'MATRIZ (A)'!AP86*AP$168</f>
        <v>1354.4779607207927</v>
      </c>
      <c r="AQ86" s="16">
        <f>+'MATRIZ (A)'!AQ86*AQ$168</f>
        <v>488.31359136840888</v>
      </c>
      <c r="AR86" s="16">
        <f>+'MATRIZ (A)'!AR86*AR$168</f>
        <v>83.551940747175607</v>
      </c>
      <c r="AS86" s="16">
        <f>+'MATRIZ (A)'!AS86*AS$168</f>
        <v>85.888171371588896</v>
      </c>
      <c r="AT86" s="16">
        <f>+'MATRIZ (A)'!AT86*AT$168</f>
        <v>36.681105995641019</v>
      </c>
      <c r="AU86" s="16">
        <f>+'MATRIZ (A)'!AU86*AU$168</f>
        <v>527.28130358987812</v>
      </c>
      <c r="AV86" s="16">
        <f>+'MATRIZ (A)'!AV86*AV$168</f>
        <v>57.073751956428225</v>
      </c>
      <c r="AW86" s="16">
        <f>+'MATRIZ (A)'!AW86*AW$168</f>
        <v>366.91786660464561</v>
      </c>
      <c r="AX86" s="16">
        <f>+'MATRIZ (A)'!AX86*AX$168</f>
        <v>154.97313399956863</v>
      </c>
      <c r="AY86" s="16">
        <f>+'MATRIZ (A)'!AY86*AY$168</f>
        <v>132.95028915468237</v>
      </c>
      <c r="AZ86" s="16">
        <f>+'MATRIZ (A)'!AZ86*AZ$168</f>
        <v>12.136193782048769</v>
      </c>
      <c r="BA86" s="16">
        <f>+'MATRIZ (A)'!BA86*BA$168</f>
        <v>4.439941929087583</v>
      </c>
      <c r="BB86" s="16">
        <f>+'MATRIZ (A)'!BB86*BB$168</f>
        <v>58.441737176676561</v>
      </c>
      <c r="BC86" s="16">
        <f>+'MATRIZ (A)'!BC86*BC$168</f>
        <v>133.15775092234728</v>
      </c>
      <c r="BD86" s="16">
        <f>+'MATRIZ (A)'!BD86*BD$168</f>
        <v>240.75810393797843</v>
      </c>
      <c r="BE86" s="16">
        <f>+'MATRIZ (A)'!BE86*BE$168</f>
        <v>227.05802145274635</v>
      </c>
      <c r="BF86" s="16">
        <f>+'MATRIZ (A)'!BF86*BF$168</f>
        <v>193.72191617854713</v>
      </c>
      <c r="BG86" s="16">
        <f>+'MATRIZ (A)'!BG86*BG$168</f>
        <v>39.110870702272834</v>
      </c>
      <c r="BH86" s="16">
        <f>+'MATRIZ (A)'!BH86*BH$168</f>
        <v>1262.1949875124822</v>
      </c>
      <c r="BI86" s="16">
        <f>+'MATRIZ (A)'!BI86*BI$168</f>
        <v>47.345428223482919</v>
      </c>
      <c r="BJ86" s="16">
        <f>+'MATRIZ (A)'!BJ86*BJ$168</f>
        <v>31.073337513073263</v>
      </c>
      <c r="BK86" s="16">
        <f>+'MATRIZ (A)'!BK86*BK$168</f>
        <v>2.8864077037174218</v>
      </c>
      <c r="BL86" s="16">
        <f>+'MATRIZ (A)'!BL86*BL$168</f>
        <v>13.038973193373517</v>
      </c>
      <c r="BM86" s="16">
        <f>+'MATRIZ (A)'!BM86*BM$168</f>
        <v>169.67864628238493</v>
      </c>
      <c r="BN86" s="16">
        <f>+'MATRIZ (A)'!BN86*BN$168</f>
        <v>122.7456018963322</v>
      </c>
      <c r="BO86" s="16">
        <f>+'MATRIZ (A)'!BO86*BO$168</f>
        <v>172.89354150936617</v>
      </c>
      <c r="BP86" s="16">
        <f>+'MATRIZ (A)'!BP86*BP$168</f>
        <v>8.9844617086413656</v>
      </c>
      <c r="BQ86" s="16">
        <f>+'MATRIZ (A)'!BQ86*BQ$168</f>
        <v>135.51153371821164</v>
      </c>
      <c r="BR86" s="16">
        <f>+'MATRIZ (A)'!BR86*BR$168</f>
        <v>101.85486058023272</v>
      </c>
      <c r="BS86" s="16">
        <f>+'MATRIZ (A)'!BS86*BS$168</f>
        <v>31.727725133011859</v>
      </c>
      <c r="BT86" s="16">
        <f>+'MATRIZ (A)'!BT86*BT$168</f>
        <v>151.07586162594046</v>
      </c>
      <c r="BU86" s="16">
        <f>+'MATRIZ (A)'!BU86*BU$168</f>
        <v>1513.9333114749336</v>
      </c>
      <c r="BV86" s="16">
        <f>+'MATRIZ (A)'!BV86*BV$168</f>
        <v>365.1599885056504</v>
      </c>
      <c r="BW86" s="16">
        <f>+'MATRIZ (A)'!BW86*BW$168</f>
        <v>161.36151996105579</v>
      </c>
      <c r="BX86" s="16">
        <f>+'MATRIZ (A)'!BX86*BX$168</f>
        <v>858.68459466993079</v>
      </c>
      <c r="BY86" s="16">
        <f>+'MATRIZ (A)'!BY86*BY$168</f>
        <v>360.34044001530856</v>
      </c>
      <c r="BZ86" s="16">
        <f>+'MATRIZ (A)'!BZ86*BZ$168</f>
        <v>404.45195197480564</v>
      </c>
      <c r="CA86" s="16">
        <f>+'MATRIZ (A)'!CA86*CA$168</f>
        <v>251.41003487978185</v>
      </c>
      <c r="CB86" s="16">
        <f>+'MATRIZ (A)'!CB86*CB$168</f>
        <v>4079.7243208682767</v>
      </c>
      <c r="CC86" s="16">
        <f>+'MATRIZ (A)'!CC86*CC$168</f>
        <v>3765.2260897348224</v>
      </c>
      <c r="CD86" s="16">
        <f>+'MATRIZ (A)'!CD86*CD$168</f>
        <v>77.141192500130416</v>
      </c>
      <c r="CE86" s="16">
        <f>+'MATRIZ (A)'!CE86*CE$168</f>
        <v>224.6252122387624</v>
      </c>
      <c r="CF86" s="16">
        <f>+'MATRIZ (A)'!CF86*CF$168</f>
        <v>234.14839147463215</v>
      </c>
      <c r="CG86" s="16">
        <f>+'MATRIZ (A)'!CG86*CG$168</f>
        <v>6463.3693413291685</v>
      </c>
      <c r="CH86" s="16">
        <f>+'MATRIZ (A)'!CH86*CH$168</f>
        <v>1488.4534854347864</v>
      </c>
      <c r="CI86" s="16">
        <f>+'MATRIZ (A)'!CI86*CI$168</f>
        <v>0.66270128418537078</v>
      </c>
      <c r="CJ86" s="16">
        <f>+'MATRIZ (A)'!CJ86*CJ$168</f>
        <v>549.01199416782822</v>
      </c>
      <c r="CK86" s="16">
        <f>+'MATRIZ (A)'!CK86*CK$168</f>
        <v>299.22833933978853</v>
      </c>
      <c r="CL86" s="16">
        <f>+'MATRIZ (A)'!CL86*CL$168</f>
        <v>503.29443236088906</v>
      </c>
      <c r="CM86" s="16">
        <f>+'MATRIZ (A)'!CM86*CM$168</f>
        <v>27.774761692377748</v>
      </c>
      <c r="CN86" s="16">
        <f>+'MATRIZ (A)'!CN86*CN$168</f>
        <v>41.44943777686516</v>
      </c>
      <c r="CO86" s="16">
        <f>+'MATRIZ (A)'!CO86*CO$168</f>
        <v>692.83520662133242</v>
      </c>
      <c r="CP86" s="16">
        <f>+'MATRIZ (A)'!CP86*CP$168</f>
        <v>65.222854764932919</v>
      </c>
      <c r="CQ86" s="16">
        <f>+'MATRIZ (A)'!CQ86*CQ$168</f>
        <v>6809.9955954742691</v>
      </c>
      <c r="CR86" s="16">
        <f>+'MATRIZ (A)'!CR86*CR$168</f>
        <v>9985.2816283838183</v>
      </c>
      <c r="CS86" s="16">
        <f>+'MATRIZ (A)'!CS86*CS$168</f>
        <v>264.29097680509898</v>
      </c>
      <c r="CT86" s="16">
        <f>+'MATRIZ (A)'!CT86*CT$168</f>
        <v>550.43367970215627</v>
      </c>
      <c r="CU86" s="16">
        <f>+'MATRIZ (A)'!CU86*CU$168</f>
        <v>339.65407292591885</v>
      </c>
      <c r="CV86" s="16">
        <f>+'MATRIZ (A)'!CV86*CV$168</f>
        <v>25.443806275540783</v>
      </c>
      <c r="CW86" s="16">
        <f>+'MATRIZ (A)'!CW86*CW$168</f>
        <v>2429.6680512602629</v>
      </c>
      <c r="CX86" s="16">
        <f>+'MATRIZ (A)'!CX86*CX$168</f>
        <v>131.30805827464854</v>
      </c>
      <c r="CY86" s="16">
        <f>+'MATRIZ (A)'!CY86*CY$168</f>
        <v>526.5687893865985</v>
      </c>
      <c r="CZ86" s="16">
        <f>+'MATRIZ (A)'!CZ86*CZ$168</f>
        <v>315.95642184391244</v>
      </c>
      <c r="DA86" s="16">
        <f>+'MATRIZ (A)'!DA86*DA$168</f>
        <v>4538.7707089846081</v>
      </c>
      <c r="DB86" s="16">
        <f>+'MATRIZ (A)'!DB86*DB$168</f>
        <v>330.26002288064734</v>
      </c>
      <c r="DC86" s="16">
        <f>+'MATRIZ (A)'!DC86*DC$168</f>
        <v>343.96761710530507</v>
      </c>
      <c r="DD86" s="16">
        <f>+'MATRIZ (A)'!DD86*DD$168</f>
        <v>305.07727200979582</v>
      </c>
      <c r="DE86" s="16">
        <f>+'MATRIZ (A)'!DE86*DE$168</f>
        <v>289.86035874593665</v>
      </c>
      <c r="DF86" s="16">
        <f>+'MATRIZ (A)'!DF86*DF$168</f>
        <v>492.61672786454528</v>
      </c>
      <c r="DG86" s="16">
        <f>+'MATRIZ (A)'!DG86*DG$168</f>
        <v>202.47560166509322</v>
      </c>
      <c r="DH86" s="16">
        <f>+'MATRIZ (A)'!DH86*DH$168</f>
        <v>336.80445053683337</v>
      </c>
      <c r="DI86" s="16">
        <f>+'MATRIZ (A)'!DI86*DI$168</f>
        <v>129.35275998713882</v>
      </c>
      <c r="DJ86" s="16">
        <f>+'MATRIZ (A)'!DJ86*DJ$168</f>
        <v>171.02756629637932</v>
      </c>
      <c r="DK86" s="16">
        <f>+'MATRIZ (A)'!DK86*DK$168</f>
        <v>48.743757602296206</v>
      </c>
      <c r="DL86" s="16">
        <f>+'MATRIZ (A)'!DL86*DL$168</f>
        <v>1084.9631558737678</v>
      </c>
      <c r="DM86" s="16">
        <f>+'MATRIZ (A)'!DM86*DM$168</f>
        <v>0.66968373953487925</v>
      </c>
      <c r="DN86" s="16">
        <f>+'MATRIZ (A)'!DN86*DN$168</f>
        <v>29.200140452085776</v>
      </c>
      <c r="DO86" s="16">
        <f>+'MATRIZ (A)'!DO86*DO$168</f>
        <v>393.87933058008986</v>
      </c>
      <c r="DP86" s="16">
        <f>+'MATRIZ (A)'!DP86*DP$168</f>
        <v>114.09169561600231</v>
      </c>
      <c r="DQ86" s="16">
        <f>+'MATRIZ (A)'!DQ86*DQ$168</f>
        <v>728.66363387767899</v>
      </c>
      <c r="DR86" s="16">
        <f>+'MATRIZ (A)'!DR86*DR$168</f>
        <v>973.97917405187059</v>
      </c>
      <c r="DS86" s="16">
        <f>+'MATRIZ (A)'!DS86*DS$168</f>
        <v>3052.4200267516285</v>
      </c>
      <c r="DT86" s="16">
        <f>+'MATRIZ (A)'!DT86*DT$168</f>
        <v>3372.7850203578805</v>
      </c>
      <c r="DU86" s="16">
        <f>+'MATRIZ (A)'!DU86*DU$168</f>
        <v>23.239105706921883</v>
      </c>
      <c r="DV86" s="16">
        <f>+'MATRIZ (A)'!DV86*DV$168</f>
        <v>4696.2497100962564</v>
      </c>
      <c r="DW86" s="16">
        <f>+'MATRIZ (A)'!DW86*DW$168</f>
        <v>7699.8873512622486</v>
      </c>
      <c r="DX86" s="16">
        <f>+'MATRIZ (A)'!DX86*DX$168</f>
        <v>227.19276046808693</v>
      </c>
      <c r="DY86" s="16">
        <f>+'MATRIZ (A)'!DY86*DY$168</f>
        <v>255.65736563896908</v>
      </c>
      <c r="DZ86" s="16">
        <f>+'MATRIZ (A)'!DZ86*DZ$168</f>
        <v>196.98029547635628</v>
      </c>
      <c r="EA86" s="16">
        <f>+'MATRIZ (A)'!EA86*EA$168</f>
        <v>578.99179319254881</v>
      </c>
      <c r="EB86" s="16">
        <f>+'MATRIZ (A)'!EB86*EB$168</f>
        <v>1877.2605557301486</v>
      </c>
      <c r="EC86" s="16">
        <f>+'MATRIZ (A)'!EC86*EC$168</f>
        <v>92.966291987216863</v>
      </c>
      <c r="ED86" s="16">
        <f>+'MATRIZ (A)'!ED86*ED$168</f>
        <v>280.95976134795671</v>
      </c>
      <c r="EE86" s="16">
        <f>+'MATRIZ (A)'!EE86*EE$168</f>
        <v>1630.2040694459515</v>
      </c>
      <c r="EF86" s="16">
        <f>+'MATRIZ (A)'!EF86*EF$168</f>
        <v>53.45360211811699</v>
      </c>
      <c r="EG86" s="16">
        <f>+'MATRIZ (A)'!EG86*EG$168</f>
        <v>208.75585544784968</v>
      </c>
      <c r="EH86" s="16">
        <f>+'MATRIZ (A)'!EH86*EH$168</f>
        <v>0</v>
      </c>
      <c r="EI86" s="18">
        <f t="shared" si="7"/>
        <v>99344.43354838487</v>
      </c>
      <c r="EJ86" s="20">
        <f>+'MATRIZ (I-A) INVERSA'!HY86</f>
        <v>92816.438205775936</v>
      </c>
      <c r="EK86" s="20">
        <f>+'MATRIZ (I-A) INVERSA'!HZ86</f>
        <v>0</v>
      </c>
      <c r="EL86" s="20">
        <f>+'MATRIZ (I-A) INVERSA'!IA86</f>
        <v>0</v>
      </c>
      <c r="EM86" s="20">
        <f>+'MATRIZ (I-A) INVERSA'!IB86</f>
        <v>0</v>
      </c>
      <c r="EN86" s="20">
        <f>+'MATRIZ (I-A) INVERSA'!IC86</f>
        <v>0</v>
      </c>
      <c r="EO86" s="20">
        <f>+'MATRIZ (I-A) INVERSA'!ID86</f>
        <v>0</v>
      </c>
      <c r="EP86" s="20">
        <f>+'MATRIZ (I-A) INVERSA'!IE86</f>
        <v>0</v>
      </c>
      <c r="EQ86" s="20">
        <f>+'MATRIZ (I-A) INVERSA'!IF86</f>
        <v>0</v>
      </c>
      <c r="ER86" s="20">
        <f>+'MATRIZ (I-A) INVERSA'!IG86</f>
        <v>0</v>
      </c>
      <c r="ES86" s="20">
        <f>+'MATRIZ (I-A) INVERSA'!IH86</f>
        <v>0</v>
      </c>
      <c r="ET86" s="20">
        <f>+'MATRIZ (I-A) INVERSA'!II86</f>
        <v>0</v>
      </c>
      <c r="EU86" s="20">
        <f>+'MATRIZ (I-A) INVERSA'!IJ86</f>
        <v>0</v>
      </c>
      <c r="EV86" s="20">
        <f>+'MATRIZ (I-A) INVERSA'!IK86</f>
        <v>16.791281677420855</v>
      </c>
      <c r="EW86" s="20">
        <f>+'MATRIZ (I-A) INVERSA'!IL86</f>
        <v>0</v>
      </c>
      <c r="EX86" s="20">
        <f>+'MATRIZ (I-A) INVERSA'!IM86</f>
        <v>180.0701717846087</v>
      </c>
      <c r="EY86" s="20">
        <f>+'MATRIZ (I-A) INVERSA'!IN86</f>
        <v>0</v>
      </c>
      <c r="EZ86" s="20">
        <f>+'MATRIZ (I-A) INVERSA'!IO86</f>
        <v>0</v>
      </c>
      <c r="FA86" s="20">
        <f>+'MATRIZ (I-A) INVERSA'!IP86</f>
        <v>0</v>
      </c>
      <c r="FB86" s="20">
        <f>+'MATRIZ (I-A) INVERSA'!IQ86</f>
        <v>0</v>
      </c>
      <c r="FC86" s="20">
        <f>+'MATRIZ (I-A) INVERSA'!IR86</f>
        <v>0</v>
      </c>
      <c r="FD86" s="20">
        <f>+'MATRIZ (I-A) INVERSA'!IS86</f>
        <v>0</v>
      </c>
      <c r="FE86" s="20">
        <f>+'MATRIZ (I-A) INVERSA'!IT86</f>
        <v>0</v>
      </c>
      <c r="FF86" s="20">
        <f>+'MATRIZ (I-A) INVERSA'!IU86</f>
        <v>0</v>
      </c>
      <c r="FG86" s="18">
        <f t="shared" si="9"/>
        <v>93013.299659237964</v>
      </c>
      <c r="FH86" s="17">
        <f t="shared" si="8"/>
        <v>192357.73320762283</v>
      </c>
      <c r="FI86" s="28"/>
      <c r="FJ86" s="17">
        <v>192357.73320762292</v>
      </c>
      <c r="FK86" s="48">
        <f t="shared" si="10"/>
        <v>0</v>
      </c>
      <c r="FM86" s="46">
        <f>+IFERROR((FH86/'MIP 2017'!FH86*100-100),0)</f>
        <v>0.6953845025816463</v>
      </c>
      <c r="FP86" s="15">
        <f t="shared" si="11"/>
        <v>0</v>
      </c>
      <c r="FQ86" s="15">
        <f t="shared" si="12"/>
        <v>0</v>
      </c>
      <c r="FR86" s="15">
        <f t="shared" si="13"/>
        <v>0</v>
      </c>
    </row>
    <row r="87" spans="1:174" s="7" customFormat="1" ht="21.95" customHeight="1" thickBot="1" x14ac:dyDescent="0.25">
      <c r="A87" s="137" t="s">
        <v>222</v>
      </c>
      <c r="B87" s="138" t="s">
        <v>390</v>
      </c>
      <c r="C87" s="16">
        <f>+'MATRIZ (A)'!C87*C$168</f>
        <v>9.872981126724795E-3</v>
      </c>
      <c r="D87" s="16">
        <f>+'MATRIZ (A)'!D87*D$168</f>
        <v>4.0214090687555566E-4</v>
      </c>
      <c r="E87" s="16">
        <f>+'MATRIZ (A)'!E87*E$168</f>
        <v>2.7388311994277385E-2</v>
      </c>
      <c r="F87" s="16">
        <f>+'MATRIZ (A)'!F87*F$168</f>
        <v>0.12233262875848204</v>
      </c>
      <c r="G87" s="16">
        <f>+'MATRIZ (A)'!G87*G$168</f>
        <v>0.43152961820859759</v>
      </c>
      <c r="H87" s="16">
        <f>+'MATRIZ (A)'!H87*H$168</f>
        <v>2.070194931072759E-2</v>
      </c>
      <c r="I87" s="16">
        <f>+'MATRIZ (A)'!I87*I$168</f>
        <v>1.0426886072557218</v>
      </c>
      <c r="J87" s="16">
        <f>+'MATRIZ (A)'!J87*J$168</f>
        <v>5.2210028864147634E-3</v>
      </c>
      <c r="K87" s="16">
        <f>+'MATRIZ (A)'!K87*K$168</f>
        <v>5.0809264558444927E-3</v>
      </c>
      <c r="L87" s="16">
        <f>+'MATRIZ (A)'!L87*L$168</f>
        <v>1.2611004933716061E-2</v>
      </c>
      <c r="M87" s="16">
        <f>+'MATRIZ (A)'!M87*M$168</f>
        <v>1.8049599528952107</v>
      </c>
      <c r="N87" s="16">
        <f>+'MATRIZ (A)'!N87*N$168</f>
        <v>0.32194682766522081</v>
      </c>
      <c r="O87" s="16">
        <f>+'MATRIZ (A)'!O87*O$168</f>
        <v>8.519396711358207E-2</v>
      </c>
      <c r="P87" s="16">
        <f>+'MATRIZ (A)'!P87*P$168</f>
        <v>15.009221571246952</v>
      </c>
      <c r="Q87" s="16">
        <f>+'MATRIZ (A)'!Q87*Q$168</f>
        <v>6.4566280936016588E-4</v>
      </c>
      <c r="R87" s="16">
        <f>+'MATRIZ (A)'!R87*R$168</f>
        <v>0.79905294356211376</v>
      </c>
      <c r="S87" s="16">
        <f>+'MATRIZ (A)'!S87*S$168</f>
        <v>0.66144795178531823</v>
      </c>
      <c r="T87" s="16">
        <f>+'MATRIZ (A)'!T87*T$168</f>
        <v>0.56787726529668514</v>
      </c>
      <c r="U87" s="16">
        <f>+'MATRIZ (A)'!U87*U$168</f>
        <v>1.5337387459714467</v>
      </c>
      <c r="V87" s="16">
        <f>+'MATRIZ (A)'!V87*V$168</f>
        <v>1.2674491636393906E-2</v>
      </c>
      <c r="W87" s="16">
        <f>+'MATRIZ (A)'!W87*W$168</f>
        <v>5.5398139619125502</v>
      </c>
      <c r="X87" s="16">
        <f>+'MATRIZ (A)'!X87*X$168</f>
        <v>2.6072221169861018</v>
      </c>
      <c r="Y87" s="16">
        <f>+'MATRIZ (A)'!Y87*Y$168</f>
        <v>0.32877943463694215</v>
      </c>
      <c r="Z87" s="16">
        <f>+'MATRIZ (A)'!Z87*Z$168</f>
        <v>1.5856144334794409</v>
      </c>
      <c r="AA87" s="16">
        <f>+'MATRIZ (A)'!AA87*AA$168</f>
        <v>1.4272354255905317E-2</v>
      </c>
      <c r="AB87" s="16">
        <f>+'MATRIZ (A)'!AB87*AB$168</f>
        <v>2.3039906213102519</v>
      </c>
      <c r="AC87" s="16">
        <f>+'MATRIZ (A)'!AC87*AC$168</f>
        <v>1.1135388288371259E-2</v>
      </c>
      <c r="AD87" s="16">
        <f>+'MATRIZ (A)'!AD87*AD$168</f>
        <v>2.9263793107969439E-2</v>
      </c>
      <c r="AE87" s="16">
        <f>+'MATRIZ (A)'!AE87*AE$168</f>
        <v>0.46573945120904037</v>
      </c>
      <c r="AF87" s="16">
        <f>+'MATRIZ (A)'!AF87*AF$168</f>
        <v>11.801938728884149</v>
      </c>
      <c r="AG87" s="16">
        <f>+'MATRIZ (A)'!AG87*AG$168</f>
        <v>5.1429051134820238E-3</v>
      </c>
      <c r="AH87" s="16">
        <f>+'MATRIZ (A)'!AH87*AH$168</f>
        <v>0.54783840638824666</v>
      </c>
      <c r="AI87" s="16">
        <f>+'MATRIZ (A)'!AI87*AI$168</f>
        <v>67.253149403916623</v>
      </c>
      <c r="AJ87" s="16">
        <f>+'MATRIZ (A)'!AJ87*AJ$168</f>
        <v>17.519915186018689</v>
      </c>
      <c r="AK87" s="16">
        <f>+'MATRIZ (A)'!AK87*AK$168</f>
        <v>57.965475900143979</v>
      </c>
      <c r="AL87" s="16">
        <f>+'MATRIZ (A)'!AL87*AL$168</f>
        <v>18.939154704055891</v>
      </c>
      <c r="AM87" s="16">
        <f>+'MATRIZ (A)'!AM87*AM$168</f>
        <v>23.91446792663303</v>
      </c>
      <c r="AN87" s="16">
        <f>+'MATRIZ (A)'!AN87*AN$168</f>
        <v>7.3711664030523876</v>
      </c>
      <c r="AO87" s="16">
        <f>+'MATRIZ (A)'!AO87*AO$168</f>
        <v>65.013109881878549</v>
      </c>
      <c r="AP87" s="16">
        <f>+'MATRIZ (A)'!AP87*AP$168</f>
        <v>147.17763676704666</v>
      </c>
      <c r="AQ87" s="16">
        <f>+'MATRIZ (A)'!AQ87*AQ$168</f>
        <v>54.003646399001013</v>
      </c>
      <c r="AR87" s="16">
        <f>+'MATRIZ (A)'!AR87*AR$168</f>
        <v>9.5604182606616472</v>
      </c>
      <c r="AS87" s="16">
        <f>+'MATRIZ (A)'!AS87*AS$168</f>
        <v>10.929504969257135</v>
      </c>
      <c r="AT87" s="16">
        <f>+'MATRIZ (A)'!AT87*AT$168</f>
        <v>4.417222955692802</v>
      </c>
      <c r="AU87" s="16">
        <f>+'MATRIZ (A)'!AU87*AU$168</f>
        <v>58.204969828496075</v>
      </c>
      <c r="AV87" s="16">
        <f>+'MATRIZ (A)'!AV87*AV$168</f>
        <v>8.3084299813116207</v>
      </c>
      <c r="AW87" s="16">
        <f>+'MATRIZ (A)'!AW87*AW$168</f>
        <v>45.064782378330442</v>
      </c>
      <c r="AX87" s="16">
        <f>+'MATRIZ (A)'!AX87*AX$168</f>
        <v>16.673576013169161</v>
      </c>
      <c r="AY87" s="16">
        <f>+'MATRIZ (A)'!AY87*AY$168</f>
        <v>15.320969783842139</v>
      </c>
      <c r="AZ87" s="16">
        <f>+'MATRIZ (A)'!AZ87*AZ$168</f>
        <v>5.1792531966462114</v>
      </c>
      <c r="BA87" s="16">
        <f>+'MATRIZ (A)'!BA87*BA$168</f>
        <v>0.48377464527035619</v>
      </c>
      <c r="BB87" s="16">
        <f>+'MATRIZ (A)'!BB87*BB$168</f>
        <v>7.3381161854263679</v>
      </c>
      <c r="BC87" s="16">
        <f>+'MATRIZ (A)'!BC87*BC$168</f>
        <v>25.023112628537344</v>
      </c>
      <c r="BD87" s="16">
        <f>+'MATRIZ (A)'!BD87*BD$168</f>
        <v>26.37285169937255</v>
      </c>
      <c r="BE87" s="16">
        <f>+'MATRIZ (A)'!BE87*BE$168</f>
        <v>27.163574093429187</v>
      </c>
      <c r="BF87" s="16">
        <f>+'MATRIZ (A)'!BF87*BF$168</f>
        <v>26.820153915771787</v>
      </c>
      <c r="BG87" s="16">
        <f>+'MATRIZ (A)'!BG87*BG$168</f>
        <v>4.3536554362973972</v>
      </c>
      <c r="BH87" s="16">
        <f>+'MATRIZ (A)'!BH87*BH$168</f>
        <v>143.62865173027558</v>
      </c>
      <c r="BI87" s="16">
        <f>+'MATRIZ (A)'!BI87*BI$168</f>
        <v>6.4092976346184134</v>
      </c>
      <c r="BJ87" s="16">
        <f>+'MATRIZ (A)'!BJ87*BJ$168</f>
        <v>8.465002847403424</v>
      </c>
      <c r="BK87" s="16">
        <f>+'MATRIZ (A)'!BK87*BK$168</f>
        <v>0.58884215285918795</v>
      </c>
      <c r="BL87" s="16">
        <f>+'MATRIZ (A)'!BL87*BL$168</f>
        <v>1.5731203369832927</v>
      </c>
      <c r="BM87" s="16">
        <f>+'MATRIZ (A)'!BM87*BM$168</f>
        <v>27.031010781656633</v>
      </c>
      <c r="BN87" s="16">
        <f>+'MATRIZ (A)'!BN87*BN$168</f>
        <v>16.04987013431543</v>
      </c>
      <c r="BO87" s="16">
        <f>+'MATRIZ (A)'!BO87*BO$168</f>
        <v>19.763096101491666</v>
      </c>
      <c r="BP87" s="16">
        <f>+'MATRIZ (A)'!BP87*BP$168</f>
        <v>1.0072290405688895</v>
      </c>
      <c r="BQ87" s="16">
        <f>+'MATRIZ (A)'!BQ87*BQ$168</f>
        <v>15.256120752575681</v>
      </c>
      <c r="BR87" s="16">
        <f>+'MATRIZ (A)'!BR87*BR$168</f>
        <v>16.296196197914394</v>
      </c>
      <c r="BS87" s="16">
        <f>+'MATRIZ (A)'!BS87*BS$168</f>
        <v>3.8250976317949119</v>
      </c>
      <c r="BT87" s="16">
        <f>+'MATRIZ (A)'!BT87*BT$168</f>
        <v>17.349512094849779</v>
      </c>
      <c r="BU87" s="16">
        <f>+'MATRIZ (A)'!BU87*BU$168</f>
        <v>171.73971771911073</v>
      </c>
      <c r="BV87" s="16">
        <f>+'MATRIZ (A)'!BV87*BV$168</f>
        <v>40.175182137614797</v>
      </c>
      <c r="BW87" s="16">
        <f>+'MATRIZ (A)'!BW87*BW$168</f>
        <v>26.427950260913253</v>
      </c>
      <c r="BX87" s="16">
        <f>+'MATRIZ (A)'!BX87*BX$168</f>
        <v>222.61992020809714</v>
      </c>
      <c r="BY87" s="16">
        <f>+'MATRIZ (A)'!BY87*BY$168</f>
        <v>18.488381591794543</v>
      </c>
      <c r="BZ87" s="16">
        <f>+'MATRIZ (A)'!BZ87*BZ$168</f>
        <v>42.636871987432052</v>
      </c>
      <c r="CA87" s="16">
        <f>+'MATRIZ (A)'!CA87*CA$168</f>
        <v>29.265103228238097</v>
      </c>
      <c r="CB87" s="16">
        <f>+'MATRIZ (A)'!CB87*CB$168</f>
        <v>431.59427793459912</v>
      </c>
      <c r="CC87" s="16">
        <f>+'MATRIZ (A)'!CC87*CC$168</f>
        <v>798.31458062123022</v>
      </c>
      <c r="CD87" s="16">
        <f>+'MATRIZ (A)'!CD87*CD$168</f>
        <v>16.881711742329276</v>
      </c>
      <c r="CE87" s="16">
        <f>+'MATRIZ (A)'!CE87*CE$168</f>
        <v>94.855928371438068</v>
      </c>
      <c r="CF87" s="16">
        <f>+'MATRIZ (A)'!CF87*CF$168</f>
        <v>116.0695799972351</v>
      </c>
      <c r="CG87" s="16">
        <f>+'MATRIZ (A)'!CG87*CG$168</f>
        <v>856.62782864778524</v>
      </c>
      <c r="CH87" s="16">
        <f>+'MATRIZ (A)'!CH87*CH$168</f>
        <v>142.92780954440863</v>
      </c>
      <c r="CI87" s="16">
        <f>+'MATRIZ (A)'!CI87*CI$168</f>
        <v>4.1409680627332968</v>
      </c>
      <c r="CJ87" s="16">
        <f>+'MATRIZ (A)'!CJ87*CJ$168</f>
        <v>66.034550232975121</v>
      </c>
      <c r="CK87" s="16">
        <f>+'MATRIZ (A)'!CK87*CK$168</f>
        <v>0.3711925898653704</v>
      </c>
      <c r="CL87" s="16">
        <f>+'MATRIZ (A)'!CL87*CL$168</f>
        <v>62.501665649876394</v>
      </c>
      <c r="CM87" s="16">
        <f>+'MATRIZ (A)'!CM87*CM$168</f>
        <v>2.9677166513704458</v>
      </c>
      <c r="CN87" s="16">
        <f>+'MATRIZ (A)'!CN87*CN$168</f>
        <v>7.6688237827485608</v>
      </c>
      <c r="CO87" s="16">
        <f>+'MATRIZ (A)'!CO87*CO$168</f>
        <v>83.700345316244594</v>
      </c>
      <c r="CP87" s="16">
        <f>+'MATRIZ (A)'!CP87*CP$168</f>
        <v>8.7462813966935347</v>
      </c>
      <c r="CQ87" s="16">
        <f>+'MATRIZ (A)'!CQ87*CQ$168</f>
        <v>753.8158814216913</v>
      </c>
      <c r="CR87" s="16">
        <f>+'MATRIZ (A)'!CR87*CR$168</f>
        <v>1085.4551837754925</v>
      </c>
      <c r="CS87" s="16">
        <f>+'MATRIZ (A)'!CS87*CS$168</f>
        <v>30.204466804263426</v>
      </c>
      <c r="CT87" s="16">
        <f>+'MATRIZ (A)'!CT87*CT$168</f>
        <v>189.3407305419266</v>
      </c>
      <c r="CU87" s="16">
        <f>+'MATRIZ (A)'!CU87*CU$168</f>
        <v>93.221317592679014</v>
      </c>
      <c r="CV87" s="16">
        <f>+'MATRIZ (A)'!CV87*CV$168</f>
        <v>4.1890019345668561</v>
      </c>
      <c r="CW87" s="16">
        <f>+'MATRIZ (A)'!CW87*CW$168</f>
        <v>286.99842299024158</v>
      </c>
      <c r="CX87" s="16">
        <f>+'MATRIZ (A)'!CX87*CX$168</f>
        <v>13.211200906046273</v>
      </c>
      <c r="CY87" s="16">
        <f>+'MATRIZ (A)'!CY87*CY$168</f>
        <v>54.600291577825615</v>
      </c>
      <c r="CZ87" s="16">
        <f>+'MATRIZ (A)'!CZ87*CZ$168</f>
        <v>33.696233828440654</v>
      </c>
      <c r="DA87" s="16">
        <f>+'MATRIZ (A)'!DA87*DA$168</f>
        <v>1024.2995669003776</v>
      </c>
      <c r="DB87" s="16">
        <f>+'MATRIZ (A)'!DB87*DB$168</f>
        <v>37.88164247258684</v>
      </c>
      <c r="DC87" s="16">
        <f>+'MATRIZ (A)'!DC87*DC$168</f>
        <v>39.481184155651036</v>
      </c>
      <c r="DD87" s="16">
        <f>+'MATRIZ (A)'!DD87*DD$168</f>
        <v>81.467250953987929</v>
      </c>
      <c r="DE87" s="16">
        <f>+'MATRIZ (A)'!DE87*DE$168</f>
        <v>64.152950360494046</v>
      </c>
      <c r="DF87" s="16">
        <f>+'MATRIZ (A)'!DF87*DF$168</f>
        <v>59.905903946978967</v>
      </c>
      <c r="DG87" s="16">
        <f>+'MATRIZ (A)'!DG87*DG$168</f>
        <v>46.240984536325321</v>
      </c>
      <c r="DH87" s="16">
        <f>+'MATRIZ (A)'!DH87*DH$168</f>
        <v>40.847307237714226</v>
      </c>
      <c r="DI87" s="16">
        <f>+'MATRIZ (A)'!DI87*DI$168</f>
        <v>14.081672707265962</v>
      </c>
      <c r="DJ87" s="16">
        <f>+'MATRIZ (A)'!DJ87*DJ$168</f>
        <v>20.735832600059421</v>
      </c>
      <c r="DK87" s="16">
        <f>+'MATRIZ (A)'!DK87*DK$168</f>
        <v>6.0278511025468795</v>
      </c>
      <c r="DL87" s="16">
        <f>+'MATRIZ (A)'!DL87*DL$168</f>
        <v>116.71036212338113</v>
      </c>
      <c r="DM87" s="16">
        <f>+'MATRIZ (A)'!DM87*DM$168</f>
        <v>8.2815812039958039E-2</v>
      </c>
      <c r="DN87" s="16">
        <f>+'MATRIZ (A)'!DN87*DN$168</f>
        <v>3.0277123194937525</v>
      </c>
      <c r="DO87" s="16">
        <f>+'MATRIZ (A)'!DO87*DO$168</f>
        <v>50.241145756449413</v>
      </c>
      <c r="DP87" s="16">
        <f>+'MATRIZ (A)'!DP87*DP$168</f>
        <v>15.64433260524568</v>
      </c>
      <c r="DQ87" s="16">
        <f>+'MATRIZ (A)'!DQ87*DQ$168</f>
        <v>11.298109185055344</v>
      </c>
      <c r="DR87" s="16">
        <f>+'MATRIZ (A)'!DR87*DR$168</f>
        <v>118.25872675889062</v>
      </c>
      <c r="DS87" s="16">
        <f>+'MATRIZ (A)'!DS87*DS$168</f>
        <v>315.03095372615149</v>
      </c>
      <c r="DT87" s="16">
        <f>+'MATRIZ (A)'!DT87*DT$168</f>
        <v>369.06724828312485</v>
      </c>
      <c r="DU87" s="16">
        <f>+'MATRIZ (A)'!DU87*DU$168</f>
        <v>2.6510118807373697</v>
      </c>
      <c r="DV87" s="16">
        <f>+'MATRIZ (A)'!DV87*DV$168</f>
        <v>622.33812892657591</v>
      </c>
      <c r="DW87" s="16">
        <f>+'MATRIZ (A)'!DW87*DW$168</f>
        <v>875.84751939051978</v>
      </c>
      <c r="DX87" s="16">
        <f>+'MATRIZ (A)'!DX87*DX$168</f>
        <v>4.5183378095441249</v>
      </c>
      <c r="DY87" s="16">
        <f>+'MATRIZ (A)'!DY87*DY$168</f>
        <v>28.987983663304334</v>
      </c>
      <c r="DZ87" s="16">
        <f>+'MATRIZ (A)'!DZ87*DZ$168</f>
        <v>16.904830952345396</v>
      </c>
      <c r="EA87" s="16">
        <f>+'MATRIZ (A)'!EA87*EA$168</f>
        <v>70.55203142923375</v>
      </c>
      <c r="EB87" s="16">
        <f>+'MATRIZ (A)'!EB87*EB$168</f>
        <v>335.88646114146087</v>
      </c>
      <c r="EC87" s="16">
        <f>+'MATRIZ (A)'!EC87*EC$168</f>
        <v>11.803537280382679</v>
      </c>
      <c r="ED87" s="16">
        <f>+'MATRIZ (A)'!ED87*ED$168</f>
        <v>30.142838069521776</v>
      </c>
      <c r="EE87" s="16">
        <f>+'MATRIZ (A)'!EE87*EE$168</f>
        <v>142.9549068856133</v>
      </c>
      <c r="EF87" s="16">
        <f>+'MATRIZ (A)'!EF87*EF$168</f>
        <v>7.6966185602445361</v>
      </c>
      <c r="EG87" s="16">
        <f>+'MATRIZ (A)'!EG87*EG$168</f>
        <v>21.835203731375088</v>
      </c>
      <c r="EH87" s="16">
        <f>+'MATRIZ (A)'!EH87*EH$168</f>
        <v>0</v>
      </c>
      <c r="EI87" s="18">
        <f t="shared" si="7"/>
        <v>11471.422558440545</v>
      </c>
      <c r="EJ87" s="20">
        <f>+'MATRIZ (I-A) INVERSA'!HY87</f>
        <v>16035.839075902088</v>
      </c>
      <c r="EK87" s="20">
        <f>+'MATRIZ (I-A) INVERSA'!HZ87</f>
        <v>0</v>
      </c>
      <c r="EL87" s="20">
        <f>+'MATRIZ (I-A) INVERSA'!IA87</f>
        <v>0</v>
      </c>
      <c r="EM87" s="20">
        <f>+'MATRIZ (I-A) INVERSA'!IB87</f>
        <v>0</v>
      </c>
      <c r="EN87" s="20">
        <f>+'MATRIZ (I-A) INVERSA'!IC87</f>
        <v>0</v>
      </c>
      <c r="EO87" s="20">
        <f>+'MATRIZ (I-A) INVERSA'!ID87</f>
        <v>0</v>
      </c>
      <c r="EP87" s="20">
        <f>+'MATRIZ (I-A) INVERSA'!IE87</f>
        <v>0</v>
      </c>
      <c r="EQ87" s="20">
        <f>+'MATRIZ (I-A) INVERSA'!IF87</f>
        <v>0</v>
      </c>
      <c r="ER87" s="20">
        <f>+'MATRIZ (I-A) INVERSA'!IG87</f>
        <v>0</v>
      </c>
      <c r="ES87" s="20">
        <f>+'MATRIZ (I-A) INVERSA'!IH87</f>
        <v>0</v>
      </c>
      <c r="ET87" s="20">
        <f>+'MATRIZ (I-A) INVERSA'!II87</f>
        <v>0</v>
      </c>
      <c r="EU87" s="20">
        <f>+'MATRIZ (I-A) INVERSA'!IJ87</f>
        <v>0</v>
      </c>
      <c r="EV87" s="20">
        <f>+'MATRIZ (I-A) INVERSA'!IK87</f>
        <v>2.5787980779635697</v>
      </c>
      <c r="EW87" s="20">
        <f>+'MATRIZ (I-A) INVERSA'!IL87</f>
        <v>0</v>
      </c>
      <c r="EX87" s="20">
        <f>+'MATRIZ (I-A) INVERSA'!IM87</f>
        <v>1.6068362784024306</v>
      </c>
      <c r="EY87" s="20">
        <f>+'MATRIZ (I-A) INVERSA'!IN87</f>
        <v>0</v>
      </c>
      <c r="EZ87" s="20">
        <f>+'MATRIZ (I-A) INVERSA'!IO87</f>
        <v>0</v>
      </c>
      <c r="FA87" s="20">
        <f>+'MATRIZ (I-A) INVERSA'!IP87</f>
        <v>0</v>
      </c>
      <c r="FB87" s="20">
        <f>+'MATRIZ (I-A) INVERSA'!IQ87</f>
        <v>0</v>
      </c>
      <c r="FC87" s="20">
        <f>+'MATRIZ (I-A) INVERSA'!IR87</f>
        <v>0</v>
      </c>
      <c r="FD87" s="20">
        <f>+'MATRIZ (I-A) INVERSA'!IS87</f>
        <v>0</v>
      </c>
      <c r="FE87" s="20">
        <f>+'MATRIZ (I-A) INVERSA'!IT87</f>
        <v>0</v>
      </c>
      <c r="FF87" s="20">
        <f>+'MATRIZ (I-A) INVERSA'!IU87</f>
        <v>0</v>
      </c>
      <c r="FG87" s="18">
        <f t="shared" si="9"/>
        <v>16040.024710258454</v>
      </c>
      <c r="FH87" s="17">
        <f t="shared" si="8"/>
        <v>27511.447268698998</v>
      </c>
      <c r="FI87" s="28"/>
      <c r="FJ87" s="17">
        <v>27511.447268699008</v>
      </c>
      <c r="FK87" s="48">
        <f t="shared" si="10"/>
        <v>0</v>
      </c>
      <c r="FM87" s="46">
        <f>+IFERROR((FH87/'MIP 2017'!FH87*100-100),0)</f>
        <v>0.53286668495682932</v>
      </c>
      <c r="FP87" s="15">
        <f t="shared" si="11"/>
        <v>0</v>
      </c>
      <c r="FQ87" s="15">
        <f t="shared" si="12"/>
        <v>0</v>
      </c>
      <c r="FR87" s="15">
        <f t="shared" si="13"/>
        <v>0</v>
      </c>
    </row>
    <row r="88" spans="1:174" s="7" customFormat="1" ht="21.95" customHeight="1" thickBot="1" x14ac:dyDescent="0.25">
      <c r="A88" s="137" t="s">
        <v>223</v>
      </c>
      <c r="B88" s="138" t="s">
        <v>224</v>
      </c>
      <c r="C88" s="16">
        <f>+'MATRIZ (A)'!C88*C$168</f>
        <v>5.9137953246151245E-2</v>
      </c>
      <c r="D88" s="16">
        <f>+'MATRIZ (A)'!D88*D$168</f>
        <v>7.8366975583875273E-3</v>
      </c>
      <c r="E88" s="16">
        <f>+'MATRIZ (A)'!E88*E$168</f>
        <v>2.4143066876140182E-2</v>
      </c>
      <c r="F88" s="16">
        <f>+'MATRIZ (A)'!F88*F$168</f>
        <v>0.54903128209659513</v>
      </c>
      <c r="G88" s="16">
        <f>+'MATRIZ (A)'!G88*G$168</f>
        <v>0.38820661047581079</v>
      </c>
      <c r="H88" s="16">
        <f>+'MATRIZ (A)'!H88*H$168</f>
        <v>0.13131452798347912</v>
      </c>
      <c r="I88" s="16">
        <f>+'MATRIZ (A)'!I88*I$168</f>
        <v>3.865781913815531E-2</v>
      </c>
      <c r="J88" s="16">
        <f>+'MATRIZ (A)'!J88*J$168</f>
        <v>0.3783300637069581</v>
      </c>
      <c r="K88" s="16">
        <f>+'MATRIZ (A)'!K88*K$168</f>
        <v>0.34073132630909092</v>
      </c>
      <c r="L88" s="16">
        <f>+'MATRIZ (A)'!L88*L$168</f>
        <v>0.46708465097078916</v>
      </c>
      <c r="M88" s="16">
        <f>+'MATRIZ (A)'!M88*M$168</f>
        <v>1.2231661291198614</v>
      </c>
      <c r="N88" s="16">
        <f>+'MATRIZ (A)'!N88*N$168</f>
        <v>168.05946984076658</v>
      </c>
      <c r="O88" s="16">
        <f>+'MATRIZ (A)'!O88*O$168</f>
        <v>17.871015851644142</v>
      </c>
      <c r="P88" s="16">
        <f>+'MATRIZ (A)'!P88*P$168</f>
        <v>5.6812980919244112</v>
      </c>
      <c r="Q88" s="16">
        <f>+'MATRIZ (A)'!Q88*Q$168</f>
        <v>9.8058368585062158E-2</v>
      </c>
      <c r="R88" s="16">
        <f>+'MATRIZ (A)'!R88*R$168</f>
        <v>6.8184572396056238</v>
      </c>
      <c r="S88" s="16">
        <f>+'MATRIZ (A)'!S88*S$168</f>
        <v>0.76984731106871496</v>
      </c>
      <c r="T88" s="16">
        <f>+'MATRIZ (A)'!T88*T$168</f>
        <v>1.1388891462331157</v>
      </c>
      <c r="U88" s="16">
        <f>+'MATRIZ (A)'!U88*U$168</f>
        <v>3.3419532319387688</v>
      </c>
      <c r="V88" s="16">
        <f>+'MATRIZ (A)'!V88*V$168</f>
        <v>11.033531413592552</v>
      </c>
      <c r="W88" s="16">
        <f>+'MATRIZ (A)'!W88*W$168</f>
        <v>328.42443582040596</v>
      </c>
      <c r="X88" s="16">
        <f>+'MATRIZ (A)'!X88*X$168</f>
        <v>2038.7429479384175</v>
      </c>
      <c r="Y88" s="16">
        <f>+'MATRIZ (A)'!Y88*Y$168</f>
        <v>26.882286566135448</v>
      </c>
      <c r="Z88" s="16">
        <f>+'MATRIZ (A)'!Z88*Z$168</f>
        <v>230.50410932673361</v>
      </c>
      <c r="AA88" s="16">
        <f>+'MATRIZ (A)'!AA88*AA$168</f>
        <v>3.4332267834217682</v>
      </c>
      <c r="AB88" s="16">
        <f>+'MATRIZ (A)'!AB88*AB$168</f>
        <v>1.7391822673812256</v>
      </c>
      <c r="AC88" s="16">
        <f>+'MATRIZ (A)'!AC88*AC$168</f>
        <v>0.23867662917003304</v>
      </c>
      <c r="AD88" s="16">
        <f>+'MATRIZ (A)'!AD88*AD$168</f>
        <v>0.32419060356433405</v>
      </c>
      <c r="AE88" s="16">
        <f>+'MATRIZ (A)'!AE88*AE$168</f>
        <v>89.139493111401777</v>
      </c>
      <c r="AF88" s="16">
        <f>+'MATRIZ (A)'!AF88*AF$168</f>
        <v>48.400419182536517</v>
      </c>
      <c r="AG88" s="16">
        <f>+'MATRIZ (A)'!AG88*AG$168</f>
        <v>1.584301129645203E-3</v>
      </c>
      <c r="AH88" s="16">
        <f>+'MATRIZ (A)'!AH88*AH$168</f>
        <v>7.2148142593848913E-2</v>
      </c>
      <c r="AI88" s="16">
        <f>+'MATRIZ (A)'!AI88*AI$168</f>
        <v>352.17687317410736</v>
      </c>
      <c r="AJ88" s="16">
        <f>+'MATRIZ (A)'!AJ88*AJ$168</f>
        <v>6.4277888690491656</v>
      </c>
      <c r="AK88" s="16">
        <f>+'MATRIZ (A)'!AK88*AK$168</f>
        <v>314.169234447397</v>
      </c>
      <c r="AL88" s="16">
        <f>+'MATRIZ (A)'!AL88*AL$168</f>
        <v>375.675274802844</v>
      </c>
      <c r="AM88" s="16">
        <f>+'MATRIZ (A)'!AM88*AM$168</f>
        <v>4.0177156413284907</v>
      </c>
      <c r="AN88" s="16">
        <f>+'MATRIZ (A)'!AN88*AN$168</f>
        <v>0.49435085513321536</v>
      </c>
      <c r="AO88" s="16">
        <f>+'MATRIZ (A)'!AO88*AO$168</f>
        <v>133.16337041347583</v>
      </c>
      <c r="AP88" s="16">
        <f>+'MATRIZ (A)'!AP88*AP$168</f>
        <v>73.418960903356293</v>
      </c>
      <c r="AQ88" s="16">
        <f>+'MATRIZ (A)'!AQ88*AQ$168</f>
        <v>34.284174006325472</v>
      </c>
      <c r="AR88" s="16">
        <f>+'MATRIZ (A)'!AR88*AR$168</f>
        <v>5.7908801785949313</v>
      </c>
      <c r="AS88" s="16">
        <f>+'MATRIZ (A)'!AS88*AS$168</f>
        <v>231.95322849356873</v>
      </c>
      <c r="AT88" s="16">
        <f>+'MATRIZ (A)'!AT88*AT$168</f>
        <v>2.9894828981836099</v>
      </c>
      <c r="AU88" s="16">
        <f>+'MATRIZ (A)'!AU88*AU$168</f>
        <v>519.81132684266765</v>
      </c>
      <c r="AV88" s="16">
        <f>+'MATRIZ (A)'!AV88*AV$168</f>
        <v>2976.5569564514567</v>
      </c>
      <c r="AW88" s="16">
        <f>+'MATRIZ (A)'!AW88*AW$168</f>
        <v>221.77870241865938</v>
      </c>
      <c r="AX88" s="16">
        <f>+'MATRIZ (A)'!AX88*AX$168</f>
        <v>123.78949267148401</v>
      </c>
      <c r="AY88" s="16">
        <f>+'MATRIZ (A)'!AY88*AY$168</f>
        <v>7.4451246372826558</v>
      </c>
      <c r="AZ88" s="16">
        <f>+'MATRIZ (A)'!AZ88*AZ$168</f>
        <v>1.5401849288798977</v>
      </c>
      <c r="BA88" s="16">
        <f>+'MATRIZ (A)'!BA88*BA$168</f>
        <v>9.9202578405038974E-2</v>
      </c>
      <c r="BB88" s="16">
        <f>+'MATRIZ (A)'!BB88*BB$168</f>
        <v>3.2833747150472701</v>
      </c>
      <c r="BC88" s="16">
        <f>+'MATRIZ (A)'!BC88*BC$168</f>
        <v>431.77663401236856</v>
      </c>
      <c r="BD88" s="16">
        <f>+'MATRIZ (A)'!BD88*BD$168</f>
        <v>34.549299695986775</v>
      </c>
      <c r="BE88" s="16">
        <f>+'MATRIZ (A)'!BE88*BE$168</f>
        <v>186.42232368367374</v>
      </c>
      <c r="BF88" s="16">
        <f>+'MATRIZ (A)'!BF88*BF$168</f>
        <v>197.93190039739616</v>
      </c>
      <c r="BG88" s="16">
        <f>+'MATRIZ (A)'!BG88*BG$168</f>
        <v>10.949288147289657</v>
      </c>
      <c r="BH88" s="16">
        <f>+'MATRIZ (A)'!BH88*BH$168</f>
        <v>62.252058839622755</v>
      </c>
      <c r="BI88" s="16">
        <f>+'MATRIZ (A)'!BI88*BI$168</f>
        <v>68.005977879916458</v>
      </c>
      <c r="BJ88" s="16">
        <f>+'MATRIZ (A)'!BJ88*BJ$168</f>
        <v>1.917263826910496</v>
      </c>
      <c r="BK88" s="16">
        <f>+'MATRIZ (A)'!BK88*BK$168</f>
        <v>1.1680898723720115</v>
      </c>
      <c r="BL88" s="16">
        <f>+'MATRIZ (A)'!BL88*BL$168</f>
        <v>2.5922551889904213</v>
      </c>
      <c r="BM88" s="16">
        <f>+'MATRIZ (A)'!BM88*BM$168</f>
        <v>107.62548368145598</v>
      </c>
      <c r="BN88" s="16">
        <f>+'MATRIZ (A)'!BN88*BN$168</f>
        <v>3364.2014957197853</v>
      </c>
      <c r="BO88" s="16">
        <f>+'MATRIZ (A)'!BO88*BO$168</f>
        <v>125.93074967564148</v>
      </c>
      <c r="BP88" s="16">
        <f>+'MATRIZ (A)'!BP88*BP$168</f>
        <v>4.9996588264478765</v>
      </c>
      <c r="BQ88" s="16">
        <f>+'MATRIZ (A)'!BQ88*BQ$168</f>
        <v>5.0254806884401573</v>
      </c>
      <c r="BR88" s="16">
        <f>+'MATRIZ (A)'!BR88*BR$168</f>
        <v>141.05385127726274</v>
      </c>
      <c r="BS88" s="16">
        <f>+'MATRIZ (A)'!BS88*BS$168</f>
        <v>8.5208020113774481</v>
      </c>
      <c r="BT88" s="16">
        <f>+'MATRIZ (A)'!BT88*BT$168</f>
        <v>12.018080382541592</v>
      </c>
      <c r="BU88" s="16">
        <f>+'MATRIZ (A)'!BU88*BU$168</f>
        <v>302.98514804550058</v>
      </c>
      <c r="BV88" s="16">
        <f>+'MATRIZ (A)'!BV88*BV$168</f>
        <v>24.916936862273069</v>
      </c>
      <c r="BW88" s="16">
        <f>+'MATRIZ (A)'!BW88*BW$168</f>
        <v>4.8231147546228481</v>
      </c>
      <c r="BX88" s="16">
        <f>+'MATRIZ (A)'!BX88*BX$168</f>
        <v>64.868796909638704</v>
      </c>
      <c r="BY88" s="16">
        <f>+'MATRIZ (A)'!BY88*BY$168</f>
        <v>22.834030875489365</v>
      </c>
      <c r="BZ88" s="16">
        <f>+'MATRIZ (A)'!BZ88*BZ$168</f>
        <v>302.09317979502043</v>
      </c>
      <c r="CA88" s="16">
        <f>+'MATRIZ (A)'!CA88*CA$168</f>
        <v>10279.514469579868</v>
      </c>
      <c r="CB88" s="16">
        <f>+'MATRIZ (A)'!CB88*CB$168</f>
        <v>9.125704633427123</v>
      </c>
      <c r="CC88" s="16">
        <f>+'MATRIZ (A)'!CC88*CC$168</f>
        <v>13.355889722116276</v>
      </c>
      <c r="CD88" s="16">
        <f>+'MATRIZ (A)'!CD88*CD$168</f>
        <v>8.4812465146644236</v>
      </c>
      <c r="CE88" s="16">
        <f>+'MATRIZ (A)'!CE88*CE$168</f>
        <v>16.742420500256721</v>
      </c>
      <c r="CF88" s="16">
        <f>+'MATRIZ (A)'!CF88*CF$168</f>
        <v>17.017744918725107</v>
      </c>
      <c r="CG88" s="16">
        <f>+'MATRIZ (A)'!CG88*CG$168</f>
        <v>5530.855046924994</v>
      </c>
      <c r="CH88" s="16">
        <f>+'MATRIZ (A)'!CH88*CH$168</f>
        <v>4.5464685123170669</v>
      </c>
      <c r="CI88" s="16">
        <f>+'MATRIZ (A)'!CI88*CI$168</f>
        <v>0.16523836607874742</v>
      </c>
      <c r="CJ88" s="16">
        <f>+'MATRIZ (A)'!CJ88*CJ$168</f>
        <v>4.4130893845139898</v>
      </c>
      <c r="CK88" s="16">
        <f>+'MATRIZ (A)'!CK88*CK$168</f>
        <v>2.8024664139475974</v>
      </c>
      <c r="CL88" s="16">
        <f>+'MATRIZ (A)'!CL88*CL$168</f>
        <v>64.673545054002034</v>
      </c>
      <c r="CM88" s="16">
        <f>+'MATRIZ (A)'!CM88*CM$168</f>
        <v>3.1080592431830301</v>
      </c>
      <c r="CN88" s="16">
        <f>+'MATRIZ (A)'!CN88*CN$168</f>
        <v>63.04213791254351</v>
      </c>
      <c r="CO88" s="16">
        <f>+'MATRIZ (A)'!CO88*CO$168</f>
        <v>159.94616369354665</v>
      </c>
      <c r="CP88" s="16">
        <f>+'MATRIZ (A)'!CP88*CP$168</f>
        <v>56.96189005247637</v>
      </c>
      <c r="CQ88" s="16">
        <f>+'MATRIZ (A)'!CQ88*CQ$168</f>
        <v>478.72223257584278</v>
      </c>
      <c r="CR88" s="16">
        <f>+'MATRIZ (A)'!CR88*CR$168</f>
        <v>348.72864166207376</v>
      </c>
      <c r="CS88" s="16">
        <f>+'MATRIZ (A)'!CS88*CS$168</f>
        <v>2.9485109443655797</v>
      </c>
      <c r="CT88" s="16">
        <f>+'MATRIZ (A)'!CT88*CT$168</f>
        <v>55.042340566913296</v>
      </c>
      <c r="CU88" s="16">
        <f>+'MATRIZ (A)'!CU88*CU$168</f>
        <v>3.3146225709536896</v>
      </c>
      <c r="CV88" s="16">
        <f>+'MATRIZ (A)'!CV88*CV$168</f>
        <v>10.720943309093123</v>
      </c>
      <c r="CW88" s="16">
        <f>+'MATRIZ (A)'!CW88*CW$168</f>
        <v>104.2092536224924</v>
      </c>
      <c r="CX88" s="16">
        <f>+'MATRIZ (A)'!CX88*CX$168</f>
        <v>280.5049836721459</v>
      </c>
      <c r="CY88" s="16">
        <f>+'MATRIZ (A)'!CY88*CY$168</f>
        <v>5.538078981696386</v>
      </c>
      <c r="CZ88" s="16">
        <f>+'MATRIZ (A)'!CZ88*CZ$168</f>
        <v>12.535774053485429</v>
      </c>
      <c r="DA88" s="16">
        <f>+'MATRIZ (A)'!DA88*DA$168</f>
        <v>109.87524788721903</v>
      </c>
      <c r="DB88" s="16">
        <f>+'MATRIZ (A)'!DB88*DB$168</f>
        <v>8.0744099975289707</v>
      </c>
      <c r="DC88" s="16">
        <f>+'MATRIZ (A)'!DC88*DC$168</f>
        <v>0.70996746664950805</v>
      </c>
      <c r="DD88" s="16">
        <f>+'MATRIZ (A)'!DD88*DD$168</f>
        <v>107.23763624977197</v>
      </c>
      <c r="DE88" s="16">
        <f>+'MATRIZ (A)'!DE88*DE$168</f>
        <v>87.111251478266169</v>
      </c>
      <c r="DF88" s="16">
        <f>+'MATRIZ (A)'!DF88*DF$168</f>
        <v>142.14090249772349</v>
      </c>
      <c r="DG88" s="16">
        <f>+'MATRIZ (A)'!DG88*DG$168</f>
        <v>2.8397199269909179</v>
      </c>
      <c r="DH88" s="16">
        <f>+'MATRIZ (A)'!DH88*DH$168</f>
        <v>5.348845023166982</v>
      </c>
      <c r="DI88" s="16">
        <f>+'MATRIZ (A)'!DI88*DI$168</f>
        <v>0.25376266755942561</v>
      </c>
      <c r="DJ88" s="16">
        <f>+'MATRIZ (A)'!DJ88*DJ$168</f>
        <v>23.521846511721648</v>
      </c>
      <c r="DK88" s="16">
        <f>+'MATRIZ (A)'!DK88*DK$168</f>
        <v>7.5755966411553093</v>
      </c>
      <c r="DL88" s="16">
        <f>+'MATRIZ (A)'!DL88*DL$168</f>
        <v>32.437282774352646</v>
      </c>
      <c r="DM88" s="16">
        <f>+'MATRIZ (A)'!DM88*DM$168</f>
        <v>0.10144601846420347</v>
      </c>
      <c r="DN88" s="16">
        <f>+'MATRIZ (A)'!DN88*DN$168</f>
        <v>1.7300077444907122E-2</v>
      </c>
      <c r="DO88" s="16">
        <f>+'MATRIZ (A)'!DO88*DO$168</f>
        <v>7.1648934560168431</v>
      </c>
      <c r="DP88" s="16">
        <f>+'MATRIZ (A)'!DP88*DP$168</f>
        <v>3.2263970136232145</v>
      </c>
      <c r="DQ88" s="16">
        <f>+'MATRIZ (A)'!DQ88*DQ$168</f>
        <v>161.90549169207813</v>
      </c>
      <c r="DR88" s="16">
        <f>+'MATRIZ (A)'!DR88*DR$168</f>
        <v>5.12965496697836</v>
      </c>
      <c r="DS88" s="16">
        <f>+'MATRIZ (A)'!DS88*DS$168</f>
        <v>10312.472619084754</v>
      </c>
      <c r="DT88" s="16">
        <f>+'MATRIZ (A)'!DT88*DT$168</f>
        <v>122.73220894664408</v>
      </c>
      <c r="DU88" s="16">
        <f>+'MATRIZ (A)'!DU88*DU$168</f>
        <v>17.493722363108272</v>
      </c>
      <c r="DV88" s="16">
        <f>+'MATRIZ (A)'!DV88*DV$168</f>
        <v>320.30907257437019</v>
      </c>
      <c r="DW88" s="16">
        <f>+'MATRIZ (A)'!DW88*DW$168</f>
        <v>1473.4224105824494</v>
      </c>
      <c r="DX88" s="16">
        <f>+'MATRIZ (A)'!DX88*DX$168</f>
        <v>1.0744377312358631</v>
      </c>
      <c r="DY88" s="16">
        <f>+'MATRIZ (A)'!DY88*DY$168</f>
        <v>42.461119673514062</v>
      </c>
      <c r="DZ88" s="16">
        <f>+'MATRIZ (A)'!DZ88*DZ$168</f>
        <v>0.21020088090141156</v>
      </c>
      <c r="EA88" s="16">
        <f>+'MATRIZ (A)'!EA88*EA$168</f>
        <v>92.08047829692218</v>
      </c>
      <c r="EB88" s="16">
        <f>+'MATRIZ (A)'!EB88*EB$168</f>
        <v>487.93023297248391</v>
      </c>
      <c r="EC88" s="16">
        <f>+'MATRIZ (A)'!EC88*EC$168</f>
        <v>1.6020708614955612</v>
      </c>
      <c r="ED88" s="16">
        <f>+'MATRIZ (A)'!ED88*ED$168</f>
        <v>29.855824260814522</v>
      </c>
      <c r="EE88" s="16">
        <f>+'MATRIZ (A)'!EE88*EE$168</f>
        <v>1.8972257914430013</v>
      </c>
      <c r="EF88" s="16">
        <f>+'MATRIZ (A)'!EF88*EF$168</f>
        <v>4.914238675031514E-2</v>
      </c>
      <c r="EG88" s="16">
        <f>+'MATRIZ (A)'!EG88*EG$168</f>
        <v>0.3151806237212918</v>
      </c>
      <c r="EH88" s="16">
        <f>+'MATRIZ (A)'!EH88*EH$168</f>
        <v>0</v>
      </c>
      <c r="EI88" s="18">
        <f t="shared" si="7"/>
        <v>45010.245025036034</v>
      </c>
      <c r="EJ88" s="20">
        <f>+'MATRIZ (I-A) INVERSA'!HY88</f>
        <v>52270.979833815101</v>
      </c>
      <c r="EK88" s="20">
        <f>+'MATRIZ (I-A) INVERSA'!HZ88</f>
        <v>0</v>
      </c>
      <c r="EL88" s="20">
        <f>+'MATRIZ (I-A) INVERSA'!IA88</f>
        <v>0</v>
      </c>
      <c r="EM88" s="20">
        <f>+'MATRIZ (I-A) INVERSA'!IB88</f>
        <v>0</v>
      </c>
      <c r="EN88" s="20">
        <f>+'MATRIZ (I-A) INVERSA'!IC88</f>
        <v>0</v>
      </c>
      <c r="EO88" s="20">
        <f>+'MATRIZ (I-A) INVERSA'!ID88</f>
        <v>0</v>
      </c>
      <c r="EP88" s="20">
        <f>+'MATRIZ (I-A) INVERSA'!IE88</f>
        <v>0</v>
      </c>
      <c r="EQ88" s="20">
        <f>+'MATRIZ (I-A) INVERSA'!IF88</f>
        <v>0</v>
      </c>
      <c r="ER88" s="20">
        <f>+'MATRIZ (I-A) INVERSA'!IG88</f>
        <v>0</v>
      </c>
      <c r="ES88" s="20">
        <f>+'MATRIZ (I-A) INVERSA'!IH88</f>
        <v>0</v>
      </c>
      <c r="ET88" s="20">
        <f>+'MATRIZ (I-A) INVERSA'!II88</f>
        <v>0</v>
      </c>
      <c r="EU88" s="20">
        <f>+'MATRIZ (I-A) INVERSA'!IJ88</f>
        <v>8.6104715689835469</v>
      </c>
      <c r="EV88" s="20">
        <f>+'MATRIZ (I-A) INVERSA'!IK88</f>
        <v>62.726389369308059</v>
      </c>
      <c r="EW88" s="20">
        <f>+'MATRIZ (I-A) INVERSA'!IL88</f>
        <v>0.25597157212821048</v>
      </c>
      <c r="EX88" s="20">
        <f>+'MATRIZ (I-A) INVERSA'!IM88</f>
        <v>38784.527271227504</v>
      </c>
      <c r="EY88" s="20">
        <f>+'MATRIZ (I-A) INVERSA'!IN88</f>
        <v>0</v>
      </c>
      <c r="EZ88" s="20">
        <f>+'MATRIZ (I-A) INVERSA'!IO88</f>
        <v>0</v>
      </c>
      <c r="FA88" s="20">
        <f>+'MATRIZ (I-A) INVERSA'!IP88</f>
        <v>0</v>
      </c>
      <c r="FB88" s="20">
        <f>+'MATRIZ (I-A) INVERSA'!IQ88</f>
        <v>0</v>
      </c>
      <c r="FC88" s="20">
        <f>+'MATRIZ (I-A) INVERSA'!IR88</f>
        <v>0</v>
      </c>
      <c r="FD88" s="20">
        <f>+'MATRIZ (I-A) INVERSA'!IS88</f>
        <v>0</v>
      </c>
      <c r="FE88" s="20">
        <f>+'MATRIZ (I-A) INVERSA'!IT88</f>
        <v>0</v>
      </c>
      <c r="FF88" s="20">
        <f>+'MATRIZ (I-A) INVERSA'!IU88</f>
        <v>0</v>
      </c>
      <c r="FG88" s="18">
        <f t="shared" si="9"/>
        <v>91127.099937553023</v>
      </c>
      <c r="FH88" s="17">
        <f t="shared" si="8"/>
        <v>136137.34496258906</v>
      </c>
      <c r="FI88" s="28"/>
      <c r="FJ88" s="17">
        <v>136137.34496258904</v>
      </c>
      <c r="FK88" s="48">
        <f t="shared" si="10"/>
        <v>0</v>
      </c>
      <c r="FM88" s="46">
        <f>+IFERROR((FH88/'MIP 2017'!FH88*100-100),0)</f>
        <v>0.11968012400723183</v>
      </c>
      <c r="FP88" s="15">
        <f t="shared" si="11"/>
        <v>0</v>
      </c>
      <c r="FQ88" s="15">
        <f t="shared" si="12"/>
        <v>0</v>
      </c>
      <c r="FR88" s="15">
        <f t="shared" si="13"/>
        <v>0</v>
      </c>
    </row>
    <row r="89" spans="1:174" s="7" customFormat="1" ht="21.95" customHeight="1" thickBot="1" x14ac:dyDescent="0.25">
      <c r="A89" s="137" t="s">
        <v>225</v>
      </c>
      <c r="B89" s="138" t="s">
        <v>391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0.12089226841062493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5.6127327518508005E-2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0.17558082101400985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0.9002813838417798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8.9604077699381904E-2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1.1742367134988521E-4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2.5963896866995118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5.3045194815103239E-2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77.562900664175132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7"/>
        <v>81.554938847845406</v>
      </c>
      <c r="EJ89" s="20">
        <f>+'MATRIZ (I-A) INVERSA'!HY89</f>
        <v>0</v>
      </c>
      <c r="EK89" s="20">
        <f>+'MATRIZ (I-A) INVERSA'!HZ89</f>
        <v>0</v>
      </c>
      <c r="EL89" s="20">
        <f>+'MATRIZ (I-A) INVERSA'!IA89</f>
        <v>0</v>
      </c>
      <c r="EM89" s="20">
        <f>+'MATRIZ (I-A) INVERSA'!IB89</f>
        <v>0</v>
      </c>
      <c r="EN89" s="20">
        <f>+'MATRIZ (I-A) INVERSA'!IC89</f>
        <v>0</v>
      </c>
      <c r="EO89" s="20">
        <f>+'MATRIZ (I-A) INVERSA'!ID89</f>
        <v>0</v>
      </c>
      <c r="EP89" s="20">
        <f>+'MATRIZ (I-A) INVERSA'!IE89</f>
        <v>0</v>
      </c>
      <c r="EQ89" s="20">
        <f>+'MATRIZ (I-A) INVERSA'!IF89</f>
        <v>0</v>
      </c>
      <c r="ER89" s="20">
        <f>+'MATRIZ (I-A) INVERSA'!IG89</f>
        <v>0</v>
      </c>
      <c r="ES89" s="20">
        <f>+'MATRIZ (I-A) INVERSA'!IH89</f>
        <v>0</v>
      </c>
      <c r="ET89" s="20">
        <f>+'MATRIZ (I-A) INVERSA'!II89</f>
        <v>0</v>
      </c>
      <c r="EU89" s="20">
        <f>+'MATRIZ (I-A) INVERSA'!IJ89</f>
        <v>0</v>
      </c>
      <c r="EV89" s="20">
        <f>+'MATRIZ (I-A) INVERSA'!IK89</f>
        <v>1104682.6003858524</v>
      </c>
      <c r="EW89" s="20">
        <f>+'MATRIZ (I-A) INVERSA'!IL89</f>
        <v>0</v>
      </c>
      <c r="EX89" s="20">
        <f>+'MATRIZ (I-A) INVERSA'!IM89</f>
        <v>0</v>
      </c>
      <c r="EY89" s="20">
        <f>+'MATRIZ (I-A) INVERSA'!IN89</f>
        <v>0</v>
      </c>
      <c r="EZ89" s="20">
        <f>+'MATRIZ (I-A) INVERSA'!IO89</f>
        <v>0</v>
      </c>
      <c r="FA89" s="20">
        <f>+'MATRIZ (I-A) INVERSA'!IP89</f>
        <v>0</v>
      </c>
      <c r="FB89" s="20">
        <f>+'MATRIZ (I-A) INVERSA'!IQ89</f>
        <v>0</v>
      </c>
      <c r="FC89" s="20">
        <f>+'MATRIZ (I-A) INVERSA'!IR89</f>
        <v>0</v>
      </c>
      <c r="FD89" s="20">
        <f>+'MATRIZ (I-A) INVERSA'!IS89</f>
        <v>0</v>
      </c>
      <c r="FE89" s="20">
        <f>+'MATRIZ (I-A) INVERSA'!IT89</f>
        <v>0</v>
      </c>
      <c r="FF89" s="20">
        <f>+'MATRIZ (I-A) INVERSA'!IU89</f>
        <v>0</v>
      </c>
      <c r="FG89" s="18">
        <f t="shared" si="9"/>
        <v>1104682.6003858524</v>
      </c>
      <c r="FH89" s="17">
        <f t="shared" si="8"/>
        <v>1104764.1553247003</v>
      </c>
      <c r="FI89" s="28"/>
      <c r="FJ89" s="17">
        <v>1104764.155324701</v>
      </c>
      <c r="FK89" s="48">
        <f t="shared" si="10"/>
        <v>0</v>
      </c>
      <c r="FM89" s="46">
        <f>+IFERROR((FH89/'MIP 2017'!FH89*100-100),0)</f>
        <v>4.9729030706657795E-6</v>
      </c>
      <c r="FP89" s="15">
        <f t="shared" si="11"/>
        <v>0</v>
      </c>
      <c r="FQ89" s="15">
        <f t="shared" si="12"/>
        <v>0</v>
      </c>
      <c r="FR89" s="15">
        <f t="shared" si="13"/>
        <v>0</v>
      </c>
    </row>
    <row r="90" spans="1:174" s="7" customFormat="1" ht="21.95" customHeight="1" thickBot="1" x14ac:dyDescent="0.25">
      <c r="A90" s="137" t="s">
        <v>226</v>
      </c>
      <c r="B90" s="138" t="s">
        <v>392</v>
      </c>
      <c r="C90" s="16">
        <f>+'MATRIZ (A)'!C90*C$168</f>
        <v>0</v>
      </c>
      <c r="D90" s="16">
        <f>+'MATRIZ (A)'!D90*D$168</f>
        <v>0</v>
      </c>
      <c r="E90" s="16">
        <f>+'MATRIZ (A)'!E90*E$168</f>
        <v>0</v>
      </c>
      <c r="F90" s="16">
        <f>+'MATRIZ (A)'!F90*F$168</f>
        <v>0</v>
      </c>
      <c r="G90" s="16">
        <f>+'MATRIZ (A)'!G90*G$168</f>
        <v>0</v>
      </c>
      <c r="H90" s="16">
        <f>+'MATRIZ (A)'!H90*H$168</f>
        <v>0</v>
      </c>
      <c r="I90" s="16">
        <f>+'MATRIZ (A)'!I90*I$168</f>
        <v>0</v>
      </c>
      <c r="J90" s="16">
        <f>+'MATRIZ (A)'!J90*J$168</f>
        <v>0</v>
      </c>
      <c r="K90" s="16">
        <f>+'MATRIZ (A)'!K90*K$168</f>
        <v>0</v>
      </c>
      <c r="L90" s="16">
        <f>+'MATRIZ (A)'!L90*L$168</f>
        <v>0</v>
      </c>
      <c r="M90" s="16">
        <f>+'MATRIZ (A)'!M90*M$168</f>
        <v>0</v>
      </c>
      <c r="N90" s="16">
        <f>+'MATRIZ (A)'!N90*N$168</f>
        <v>0</v>
      </c>
      <c r="O90" s="16">
        <f>+'MATRIZ (A)'!O90*O$168</f>
        <v>0</v>
      </c>
      <c r="P90" s="16">
        <f>+'MATRIZ (A)'!P90*P$168</f>
        <v>0</v>
      </c>
      <c r="Q90" s="16">
        <f>+'MATRIZ (A)'!Q90*Q$168</f>
        <v>0</v>
      </c>
      <c r="R90" s="16">
        <f>+'MATRIZ (A)'!R90*R$168</f>
        <v>0</v>
      </c>
      <c r="S90" s="16">
        <f>+'MATRIZ (A)'!S90*S$168</f>
        <v>0</v>
      </c>
      <c r="T90" s="16">
        <f>+'MATRIZ (A)'!T90*T$168</f>
        <v>0</v>
      </c>
      <c r="U90" s="16">
        <f>+'MATRIZ (A)'!U90*U$168</f>
        <v>0</v>
      </c>
      <c r="V90" s="16">
        <f>+'MATRIZ (A)'!V90*V$168</f>
        <v>0</v>
      </c>
      <c r="W90" s="16">
        <f>+'MATRIZ (A)'!W90*W$168</f>
        <v>0</v>
      </c>
      <c r="X90" s="16">
        <f>+'MATRIZ (A)'!X90*X$168</f>
        <v>0</v>
      </c>
      <c r="Y90" s="16">
        <f>+'MATRIZ (A)'!Y90*Y$168</f>
        <v>0</v>
      </c>
      <c r="Z90" s="16">
        <f>+'MATRIZ (A)'!Z90*Z$168</f>
        <v>0</v>
      </c>
      <c r="AA90" s="16">
        <f>+'MATRIZ (A)'!AA90*AA$168</f>
        <v>0</v>
      </c>
      <c r="AB90" s="16">
        <f>+'MATRIZ (A)'!AB90*AB$168</f>
        <v>0</v>
      </c>
      <c r="AC90" s="16">
        <f>+'MATRIZ (A)'!AC90*AC$168</f>
        <v>0</v>
      </c>
      <c r="AD90" s="16">
        <f>+'MATRIZ (A)'!AD90*AD$168</f>
        <v>0</v>
      </c>
      <c r="AE90" s="16">
        <f>+'MATRIZ (A)'!AE90*AE$168</f>
        <v>0</v>
      </c>
      <c r="AF90" s="16">
        <f>+'MATRIZ (A)'!AF90*AF$168</f>
        <v>0</v>
      </c>
      <c r="AG90" s="16">
        <f>+'MATRIZ (A)'!AG90*AG$168</f>
        <v>0</v>
      </c>
      <c r="AH90" s="16">
        <f>+'MATRIZ (A)'!AH90*AH$168</f>
        <v>0</v>
      </c>
      <c r="AI90" s="16">
        <f>+'MATRIZ (A)'!AI90*AI$168</f>
        <v>0</v>
      </c>
      <c r="AJ90" s="16">
        <f>+'MATRIZ (A)'!AJ90*AJ$168</f>
        <v>0</v>
      </c>
      <c r="AK90" s="16">
        <f>+'MATRIZ (A)'!AK90*AK$168</f>
        <v>0</v>
      </c>
      <c r="AL90" s="16">
        <f>+'MATRIZ (A)'!AL90*AL$168</f>
        <v>0</v>
      </c>
      <c r="AM90" s="16">
        <f>+'MATRIZ (A)'!AM90*AM$168</f>
        <v>0</v>
      </c>
      <c r="AN90" s="16">
        <f>+'MATRIZ (A)'!AN90*AN$168</f>
        <v>0</v>
      </c>
      <c r="AO90" s="16">
        <f>+'MATRIZ (A)'!AO90*AO$168</f>
        <v>0</v>
      </c>
      <c r="AP90" s="16">
        <f>+'MATRIZ (A)'!AP90*AP$168</f>
        <v>0</v>
      </c>
      <c r="AQ90" s="16">
        <f>+'MATRIZ (A)'!AQ90*AQ$168</f>
        <v>0</v>
      </c>
      <c r="AR90" s="16">
        <f>+'MATRIZ (A)'!AR90*AR$168</f>
        <v>0</v>
      </c>
      <c r="AS90" s="16">
        <f>+'MATRIZ (A)'!AS90*AS$168</f>
        <v>0</v>
      </c>
      <c r="AT90" s="16">
        <f>+'MATRIZ (A)'!AT90*AT$168</f>
        <v>0</v>
      </c>
      <c r="AU90" s="16">
        <f>+'MATRIZ (A)'!AU90*AU$168</f>
        <v>0</v>
      </c>
      <c r="AV90" s="16">
        <f>+'MATRIZ (A)'!AV90*AV$168</f>
        <v>0</v>
      </c>
      <c r="AW90" s="16">
        <f>+'MATRIZ (A)'!AW90*AW$168</f>
        <v>0</v>
      </c>
      <c r="AX90" s="16">
        <f>+'MATRIZ (A)'!AX90*AX$168</f>
        <v>0</v>
      </c>
      <c r="AY90" s="16">
        <f>+'MATRIZ (A)'!AY90*AY$168</f>
        <v>0</v>
      </c>
      <c r="AZ90" s="16">
        <f>+'MATRIZ (A)'!AZ90*AZ$168</f>
        <v>0</v>
      </c>
      <c r="BA90" s="16">
        <f>+'MATRIZ (A)'!BA90*BA$168</f>
        <v>0</v>
      </c>
      <c r="BB90" s="16">
        <f>+'MATRIZ (A)'!BB90*BB$168</f>
        <v>0</v>
      </c>
      <c r="BC90" s="16">
        <f>+'MATRIZ (A)'!BC90*BC$168</f>
        <v>0</v>
      </c>
      <c r="BD90" s="16">
        <f>+'MATRIZ (A)'!BD90*BD$168</f>
        <v>0</v>
      </c>
      <c r="BE90" s="16">
        <f>+'MATRIZ (A)'!BE90*BE$168</f>
        <v>0</v>
      </c>
      <c r="BF90" s="16">
        <f>+'MATRIZ (A)'!BF90*BF$168</f>
        <v>0</v>
      </c>
      <c r="BG90" s="16">
        <f>+'MATRIZ (A)'!BG90*BG$168</f>
        <v>0</v>
      </c>
      <c r="BH90" s="16">
        <f>+'MATRIZ (A)'!BH90*BH$168</f>
        <v>0</v>
      </c>
      <c r="BI90" s="16">
        <f>+'MATRIZ (A)'!BI90*BI$168</f>
        <v>0</v>
      </c>
      <c r="BJ90" s="16">
        <f>+'MATRIZ (A)'!BJ90*BJ$168</f>
        <v>0</v>
      </c>
      <c r="BK90" s="16">
        <f>+'MATRIZ (A)'!BK90*BK$168</f>
        <v>0</v>
      </c>
      <c r="BL90" s="16">
        <f>+'MATRIZ (A)'!BL90*BL$168</f>
        <v>0</v>
      </c>
      <c r="BM90" s="16">
        <f>+'MATRIZ (A)'!BM90*BM$168</f>
        <v>0</v>
      </c>
      <c r="BN90" s="16">
        <f>+'MATRIZ (A)'!BN90*BN$168</f>
        <v>0</v>
      </c>
      <c r="BO90" s="16">
        <f>+'MATRIZ (A)'!BO90*BO$168</f>
        <v>0</v>
      </c>
      <c r="BP90" s="16">
        <f>+'MATRIZ (A)'!BP90*BP$168</f>
        <v>0</v>
      </c>
      <c r="BQ90" s="16">
        <f>+'MATRIZ (A)'!BQ90*BQ$168</f>
        <v>0</v>
      </c>
      <c r="BR90" s="16">
        <f>+'MATRIZ (A)'!BR90*BR$168</f>
        <v>0</v>
      </c>
      <c r="BS90" s="16">
        <f>+'MATRIZ (A)'!BS90*BS$168</f>
        <v>0</v>
      </c>
      <c r="BT90" s="16">
        <f>+'MATRIZ (A)'!BT90*BT$168</f>
        <v>0</v>
      </c>
      <c r="BU90" s="16">
        <f>+'MATRIZ (A)'!BU90*BU$168</f>
        <v>0</v>
      </c>
      <c r="BV90" s="16">
        <f>+'MATRIZ (A)'!BV90*BV$168</f>
        <v>0</v>
      </c>
      <c r="BW90" s="16">
        <f>+'MATRIZ (A)'!BW90*BW$168</f>
        <v>0</v>
      </c>
      <c r="BX90" s="16">
        <f>+'MATRIZ (A)'!BX90*BX$168</f>
        <v>0</v>
      </c>
      <c r="BY90" s="16">
        <f>+'MATRIZ (A)'!BY90*BY$168</f>
        <v>0</v>
      </c>
      <c r="BZ90" s="16">
        <f>+'MATRIZ (A)'!BZ90*BZ$168</f>
        <v>0</v>
      </c>
      <c r="CA90" s="16">
        <f>+'MATRIZ (A)'!CA90*CA$168</f>
        <v>0</v>
      </c>
      <c r="CB90" s="16">
        <f>+'MATRIZ (A)'!CB90*CB$168</f>
        <v>0</v>
      </c>
      <c r="CC90" s="16">
        <f>+'MATRIZ (A)'!CC90*CC$168</f>
        <v>0</v>
      </c>
      <c r="CD90" s="16">
        <f>+'MATRIZ (A)'!CD90*CD$168</f>
        <v>0</v>
      </c>
      <c r="CE90" s="16">
        <f>+'MATRIZ (A)'!CE90*CE$168</f>
        <v>0</v>
      </c>
      <c r="CF90" s="16">
        <f>+'MATRIZ (A)'!CF90*CF$168</f>
        <v>0</v>
      </c>
      <c r="CG90" s="16">
        <f>+'MATRIZ (A)'!CG90*CG$168</f>
        <v>0</v>
      </c>
      <c r="CH90" s="16">
        <f>+'MATRIZ (A)'!CH90*CH$168</f>
        <v>0</v>
      </c>
      <c r="CI90" s="16">
        <f>+'MATRIZ (A)'!CI90*CI$168</f>
        <v>0</v>
      </c>
      <c r="CJ90" s="16">
        <f>+'MATRIZ (A)'!CJ90*CJ$168</f>
        <v>0</v>
      </c>
      <c r="CK90" s="16">
        <f>+'MATRIZ (A)'!CK90*CK$168</f>
        <v>0</v>
      </c>
      <c r="CL90" s="16">
        <f>+'MATRIZ (A)'!CL90*CL$168</f>
        <v>0</v>
      </c>
      <c r="CM90" s="16">
        <f>+'MATRIZ (A)'!CM90*CM$168</f>
        <v>0</v>
      </c>
      <c r="CN90" s="16">
        <f>+'MATRIZ (A)'!CN90*CN$168</f>
        <v>0</v>
      </c>
      <c r="CO90" s="16">
        <f>+'MATRIZ (A)'!CO90*CO$168</f>
        <v>0</v>
      </c>
      <c r="CP90" s="16">
        <f>+'MATRIZ (A)'!CP90*CP$168</f>
        <v>0</v>
      </c>
      <c r="CQ90" s="16">
        <f>+'MATRIZ (A)'!CQ90*CQ$168</f>
        <v>0</v>
      </c>
      <c r="CR90" s="16">
        <f>+'MATRIZ (A)'!CR90*CR$168</f>
        <v>0</v>
      </c>
      <c r="CS90" s="16">
        <f>+'MATRIZ (A)'!CS90*CS$168</f>
        <v>0</v>
      </c>
      <c r="CT90" s="16">
        <f>+'MATRIZ (A)'!CT90*CT$168</f>
        <v>0</v>
      </c>
      <c r="CU90" s="16">
        <f>+'MATRIZ (A)'!CU90*CU$168</f>
        <v>0</v>
      </c>
      <c r="CV90" s="16">
        <f>+'MATRIZ (A)'!CV90*CV$168</f>
        <v>0</v>
      </c>
      <c r="CW90" s="16">
        <f>+'MATRIZ (A)'!CW90*CW$168</f>
        <v>0</v>
      </c>
      <c r="CX90" s="16">
        <f>+'MATRIZ (A)'!CX90*CX$168</f>
        <v>0</v>
      </c>
      <c r="CY90" s="16">
        <f>+'MATRIZ (A)'!CY90*CY$168</f>
        <v>0</v>
      </c>
      <c r="CZ90" s="16">
        <f>+'MATRIZ (A)'!CZ90*CZ$168</f>
        <v>0</v>
      </c>
      <c r="DA90" s="16">
        <f>+'MATRIZ (A)'!DA90*DA$168</f>
        <v>0</v>
      </c>
      <c r="DB90" s="16">
        <f>+'MATRIZ (A)'!DB90*DB$168</f>
        <v>0</v>
      </c>
      <c r="DC90" s="16">
        <f>+'MATRIZ (A)'!DC90*DC$168</f>
        <v>0</v>
      </c>
      <c r="DD90" s="16">
        <f>+'MATRIZ (A)'!DD90*DD$168</f>
        <v>0</v>
      </c>
      <c r="DE90" s="16">
        <f>+'MATRIZ (A)'!DE90*DE$168</f>
        <v>0</v>
      </c>
      <c r="DF90" s="16">
        <f>+'MATRIZ (A)'!DF90*DF$168</f>
        <v>0</v>
      </c>
      <c r="DG90" s="16">
        <f>+'MATRIZ (A)'!DG90*DG$168</f>
        <v>0</v>
      </c>
      <c r="DH90" s="16">
        <f>+'MATRIZ (A)'!DH90*DH$168</f>
        <v>0</v>
      </c>
      <c r="DI90" s="16">
        <f>+'MATRIZ (A)'!DI90*DI$168</f>
        <v>0</v>
      </c>
      <c r="DJ90" s="16">
        <f>+'MATRIZ (A)'!DJ90*DJ$168</f>
        <v>0</v>
      </c>
      <c r="DK90" s="16">
        <f>+'MATRIZ (A)'!DK90*DK$168</f>
        <v>0</v>
      </c>
      <c r="DL90" s="16">
        <f>+'MATRIZ (A)'!DL90*DL$168</f>
        <v>0</v>
      </c>
      <c r="DM90" s="16">
        <f>+'MATRIZ (A)'!DM90*DM$168</f>
        <v>0</v>
      </c>
      <c r="DN90" s="16">
        <f>+'MATRIZ (A)'!DN90*DN$168</f>
        <v>0</v>
      </c>
      <c r="DO90" s="16">
        <f>+'MATRIZ (A)'!DO90*DO$168</f>
        <v>0</v>
      </c>
      <c r="DP90" s="16">
        <f>+'MATRIZ (A)'!DP90*DP$168</f>
        <v>0</v>
      </c>
      <c r="DQ90" s="16">
        <f>+'MATRIZ (A)'!DQ90*DQ$168</f>
        <v>0</v>
      </c>
      <c r="DR90" s="16">
        <f>+'MATRIZ (A)'!DR90*DR$168</f>
        <v>0</v>
      </c>
      <c r="DS90" s="16">
        <f>+'MATRIZ (A)'!DS90*DS$168</f>
        <v>0</v>
      </c>
      <c r="DT90" s="16">
        <f>+'MATRIZ (A)'!DT90*DT$168</f>
        <v>0</v>
      </c>
      <c r="DU90" s="16">
        <f>+'MATRIZ (A)'!DU90*DU$168</f>
        <v>0</v>
      </c>
      <c r="DV90" s="16">
        <f>+'MATRIZ (A)'!DV90*DV$168</f>
        <v>0</v>
      </c>
      <c r="DW90" s="16">
        <f>+'MATRIZ (A)'!DW90*DW$168</f>
        <v>0</v>
      </c>
      <c r="DX90" s="16">
        <f>+'MATRIZ (A)'!DX90*DX$168</f>
        <v>0</v>
      </c>
      <c r="DY90" s="16">
        <f>+'MATRIZ (A)'!DY90*DY$168</f>
        <v>0</v>
      </c>
      <c r="DZ90" s="16">
        <f>+'MATRIZ (A)'!DZ90*DZ$168</f>
        <v>0</v>
      </c>
      <c r="EA90" s="16">
        <f>+'MATRIZ (A)'!EA90*EA$168</f>
        <v>0</v>
      </c>
      <c r="EB90" s="16">
        <f>+'MATRIZ (A)'!EB90*EB$168</f>
        <v>0</v>
      </c>
      <c r="EC90" s="16">
        <f>+'MATRIZ (A)'!EC90*EC$168</f>
        <v>0</v>
      </c>
      <c r="ED90" s="16">
        <f>+'MATRIZ (A)'!ED90*ED$168</f>
        <v>0</v>
      </c>
      <c r="EE90" s="16">
        <f>+'MATRIZ (A)'!EE90*EE$168</f>
        <v>0</v>
      </c>
      <c r="EF90" s="16">
        <f>+'MATRIZ (A)'!EF90*EF$168</f>
        <v>0</v>
      </c>
      <c r="EG90" s="16">
        <f>+'MATRIZ (A)'!EG90*EG$168</f>
        <v>0</v>
      </c>
      <c r="EH90" s="16">
        <f>+'MATRIZ (A)'!EH90*EH$168</f>
        <v>0</v>
      </c>
      <c r="EI90" s="18">
        <f t="shared" si="7"/>
        <v>0</v>
      </c>
      <c r="EJ90" s="20">
        <f>+'MATRIZ (I-A) INVERSA'!HY90</f>
        <v>0</v>
      </c>
      <c r="EK90" s="20">
        <f>+'MATRIZ (I-A) INVERSA'!HZ90</f>
        <v>0</v>
      </c>
      <c r="EL90" s="20">
        <f>+'MATRIZ (I-A) INVERSA'!IA90</f>
        <v>0</v>
      </c>
      <c r="EM90" s="20">
        <f>+'MATRIZ (I-A) INVERSA'!IB90</f>
        <v>0</v>
      </c>
      <c r="EN90" s="20">
        <f>+'MATRIZ (I-A) INVERSA'!IC90</f>
        <v>0</v>
      </c>
      <c r="EO90" s="20">
        <f>+'MATRIZ (I-A) INVERSA'!ID90</f>
        <v>0</v>
      </c>
      <c r="EP90" s="20">
        <f>+'MATRIZ (I-A) INVERSA'!IE90</f>
        <v>0</v>
      </c>
      <c r="EQ90" s="20">
        <f>+'MATRIZ (I-A) INVERSA'!IF90</f>
        <v>0</v>
      </c>
      <c r="ER90" s="20">
        <f>+'MATRIZ (I-A) INVERSA'!IG90</f>
        <v>0</v>
      </c>
      <c r="ES90" s="20">
        <f>+'MATRIZ (I-A) INVERSA'!IH90</f>
        <v>0</v>
      </c>
      <c r="ET90" s="20">
        <f>+'MATRIZ (I-A) INVERSA'!II90</f>
        <v>0</v>
      </c>
      <c r="EU90" s="20">
        <f>+'MATRIZ (I-A) INVERSA'!IJ90</f>
        <v>0</v>
      </c>
      <c r="EV90" s="20">
        <f>+'MATRIZ (I-A) INVERSA'!IK90</f>
        <v>1078374.884542672</v>
      </c>
      <c r="EW90" s="20">
        <f>+'MATRIZ (I-A) INVERSA'!IL90</f>
        <v>0</v>
      </c>
      <c r="EX90" s="20">
        <f>+'MATRIZ (I-A) INVERSA'!IM90</f>
        <v>0</v>
      </c>
      <c r="EY90" s="20">
        <f>+'MATRIZ (I-A) INVERSA'!IN90</f>
        <v>0</v>
      </c>
      <c r="EZ90" s="20">
        <f>+'MATRIZ (I-A) INVERSA'!IO90</f>
        <v>0</v>
      </c>
      <c r="FA90" s="20">
        <f>+'MATRIZ (I-A) INVERSA'!IP90</f>
        <v>0</v>
      </c>
      <c r="FB90" s="20">
        <f>+'MATRIZ (I-A) INVERSA'!IQ90</f>
        <v>0</v>
      </c>
      <c r="FC90" s="20">
        <f>+'MATRIZ (I-A) INVERSA'!IR90</f>
        <v>0</v>
      </c>
      <c r="FD90" s="20">
        <f>+'MATRIZ (I-A) INVERSA'!IS90</f>
        <v>0</v>
      </c>
      <c r="FE90" s="20">
        <f>+'MATRIZ (I-A) INVERSA'!IT90</f>
        <v>0</v>
      </c>
      <c r="FF90" s="20">
        <f>+'MATRIZ (I-A) INVERSA'!IU90</f>
        <v>0</v>
      </c>
      <c r="FG90" s="18">
        <f t="shared" si="9"/>
        <v>1078374.884542672</v>
      </c>
      <c r="FH90" s="17">
        <f t="shared" si="8"/>
        <v>1078374.884542672</v>
      </c>
      <c r="FI90" s="28"/>
      <c r="FJ90" s="17">
        <v>1078374.884542672</v>
      </c>
      <c r="FK90" s="48">
        <f t="shared" si="10"/>
        <v>0</v>
      </c>
      <c r="FM90" s="46">
        <f>+IFERROR((FH90/'MIP 2017'!FH90*100-100),0)</f>
        <v>0</v>
      </c>
      <c r="FP90" s="15">
        <f t="shared" si="11"/>
        <v>0</v>
      </c>
      <c r="FQ90" s="15">
        <f t="shared" si="12"/>
        <v>0</v>
      </c>
      <c r="FR90" s="15">
        <f t="shared" si="13"/>
        <v>0</v>
      </c>
    </row>
    <row r="91" spans="1:174" s="7" customFormat="1" ht="21.95" customHeight="1" thickBot="1" x14ac:dyDescent="0.25">
      <c r="A91" s="137" t="s">
        <v>228</v>
      </c>
      <c r="B91" s="138" t="s">
        <v>227</v>
      </c>
      <c r="C91" s="16">
        <f>+'MATRIZ (A)'!C91*C$168</f>
        <v>0</v>
      </c>
      <c r="D91" s="16">
        <f>+'MATRIZ (A)'!D91*D$168</f>
        <v>0</v>
      </c>
      <c r="E91" s="16">
        <f>+'MATRIZ (A)'!E91*E$168</f>
        <v>0</v>
      </c>
      <c r="F91" s="16">
        <f>+'MATRIZ (A)'!F91*F$168</f>
        <v>0</v>
      </c>
      <c r="G91" s="16">
        <f>+'MATRIZ (A)'!G91*G$168</f>
        <v>0</v>
      </c>
      <c r="H91" s="16">
        <f>+'MATRIZ (A)'!H91*H$168</f>
        <v>0</v>
      </c>
      <c r="I91" s="16">
        <f>+'MATRIZ (A)'!I91*I$168</f>
        <v>0</v>
      </c>
      <c r="J91" s="16">
        <f>+'MATRIZ (A)'!J91*J$168</f>
        <v>0</v>
      </c>
      <c r="K91" s="16">
        <f>+'MATRIZ (A)'!K91*K$168</f>
        <v>0</v>
      </c>
      <c r="L91" s="16">
        <f>+'MATRIZ (A)'!L91*L$168</f>
        <v>0</v>
      </c>
      <c r="M91" s="16">
        <f>+'MATRIZ (A)'!M91*M$168</f>
        <v>0</v>
      </c>
      <c r="N91" s="16">
        <f>+'MATRIZ (A)'!N91*N$168</f>
        <v>0</v>
      </c>
      <c r="O91" s="16">
        <f>+'MATRIZ (A)'!O91*O$168</f>
        <v>0</v>
      </c>
      <c r="P91" s="16">
        <f>+'MATRIZ (A)'!P91*P$168</f>
        <v>0</v>
      </c>
      <c r="Q91" s="16">
        <f>+'MATRIZ (A)'!Q91*Q$168</f>
        <v>0</v>
      </c>
      <c r="R91" s="16">
        <f>+'MATRIZ (A)'!R91*R$168</f>
        <v>0</v>
      </c>
      <c r="S91" s="16">
        <f>+'MATRIZ (A)'!S91*S$168</f>
        <v>0</v>
      </c>
      <c r="T91" s="16">
        <f>+'MATRIZ (A)'!T91*T$168</f>
        <v>0</v>
      </c>
      <c r="U91" s="16">
        <f>+'MATRIZ (A)'!U91*U$168</f>
        <v>0</v>
      </c>
      <c r="V91" s="16">
        <f>+'MATRIZ (A)'!V91*V$168</f>
        <v>0</v>
      </c>
      <c r="W91" s="16">
        <f>+'MATRIZ (A)'!W91*W$168</f>
        <v>0</v>
      </c>
      <c r="X91" s="16">
        <f>+'MATRIZ (A)'!X91*X$168</f>
        <v>0</v>
      </c>
      <c r="Y91" s="16">
        <f>+'MATRIZ (A)'!Y91*Y$168</f>
        <v>0</v>
      </c>
      <c r="Z91" s="16">
        <f>+'MATRIZ (A)'!Z91*Z$168</f>
        <v>0</v>
      </c>
      <c r="AA91" s="16">
        <f>+'MATRIZ (A)'!AA91*AA$168</f>
        <v>0</v>
      </c>
      <c r="AB91" s="16">
        <f>+'MATRIZ (A)'!AB91*AB$168</f>
        <v>0</v>
      </c>
      <c r="AC91" s="16">
        <f>+'MATRIZ (A)'!AC91*AC$168</f>
        <v>0</v>
      </c>
      <c r="AD91" s="16">
        <f>+'MATRIZ (A)'!AD91*AD$168</f>
        <v>0</v>
      </c>
      <c r="AE91" s="16">
        <f>+'MATRIZ (A)'!AE91*AE$168</f>
        <v>0</v>
      </c>
      <c r="AF91" s="16">
        <f>+'MATRIZ (A)'!AF91*AF$168</f>
        <v>0</v>
      </c>
      <c r="AG91" s="16">
        <f>+'MATRIZ (A)'!AG91*AG$168</f>
        <v>0</v>
      </c>
      <c r="AH91" s="16">
        <f>+'MATRIZ (A)'!AH91*AH$168</f>
        <v>0</v>
      </c>
      <c r="AI91" s="16">
        <f>+'MATRIZ (A)'!AI91*AI$168</f>
        <v>0</v>
      </c>
      <c r="AJ91" s="16">
        <f>+'MATRIZ (A)'!AJ91*AJ$168</f>
        <v>0</v>
      </c>
      <c r="AK91" s="16">
        <f>+'MATRIZ (A)'!AK91*AK$168</f>
        <v>0</v>
      </c>
      <c r="AL91" s="16">
        <f>+'MATRIZ (A)'!AL91*AL$168</f>
        <v>0</v>
      </c>
      <c r="AM91" s="16">
        <f>+'MATRIZ (A)'!AM91*AM$168</f>
        <v>0</v>
      </c>
      <c r="AN91" s="16">
        <f>+'MATRIZ (A)'!AN91*AN$168</f>
        <v>0</v>
      </c>
      <c r="AO91" s="16">
        <f>+'MATRIZ (A)'!AO91*AO$168</f>
        <v>0</v>
      </c>
      <c r="AP91" s="16">
        <f>+'MATRIZ (A)'!AP91*AP$168</f>
        <v>0</v>
      </c>
      <c r="AQ91" s="16">
        <f>+'MATRIZ (A)'!AQ91*AQ$168</f>
        <v>0</v>
      </c>
      <c r="AR91" s="16">
        <f>+'MATRIZ (A)'!AR91*AR$168</f>
        <v>0</v>
      </c>
      <c r="AS91" s="16">
        <f>+'MATRIZ (A)'!AS91*AS$168</f>
        <v>0</v>
      </c>
      <c r="AT91" s="16">
        <f>+'MATRIZ (A)'!AT91*AT$168</f>
        <v>0</v>
      </c>
      <c r="AU91" s="16">
        <f>+'MATRIZ (A)'!AU91*AU$168</f>
        <v>0</v>
      </c>
      <c r="AV91" s="16">
        <f>+'MATRIZ (A)'!AV91*AV$168</f>
        <v>0</v>
      </c>
      <c r="AW91" s="16">
        <f>+'MATRIZ (A)'!AW91*AW$168</f>
        <v>0</v>
      </c>
      <c r="AX91" s="16">
        <f>+'MATRIZ (A)'!AX91*AX$168</f>
        <v>0</v>
      </c>
      <c r="AY91" s="16">
        <f>+'MATRIZ (A)'!AY91*AY$168</f>
        <v>0</v>
      </c>
      <c r="AZ91" s="16">
        <f>+'MATRIZ (A)'!AZ91*AZ$168</f>
        <v>0</v>
      </c>
      <c r="BA91" s="16">
        <f>+'MATRIZ (A)'!BA91*BA$168</f>
        <v>0</v>
      </c>
      <c r="BB91" s="16">
        <f>+'MATRIZ (A)'!BB91*BB$168</f>
        <v>0</v>
      </c>
      <c r="BC91" s="16">
        <f>+'MATRIZ (A)'!BC91*BC$168</f>
        <v>0</v>
      </c>
      <c r="BD91" s="16">
        <f>+'MATRIZ (A)'!BD91*BD$168</f>
        <v>0</v>
      </c>
      <c r="BE91" s="16">
        <f>+'MATRIZ (A)'!BE91*BE$168</f>
        <v>0</v>
      </c>
      <c r="BF91" s="16">
        <f>+'MATRIZ (A)'!BF91*BF$168</f>
        <v>0</v>
      </c>
      <c r="BG91" s="16">
        <f>+'MATRIZ (A)'!BG91*BG$168</f>
        <v>0</v>
      </c>
      <c r="BH91" s="16">
        <f>+'MATRIZ (A)'!BH91*BH$168</f>
        <v>0</v>
      </c>
      <c r="BI91" s="16">
        <f>+'MATRIZ (A)'!BI91*BI$168</f>
        <v>0</v>
      </c>
      <c r="BJ91" s="16">
        <f>+'MATRIZ (A)'!BJ91*BJ$168</f>
        <v>0</v>
      </c>
      <c r="BK91" s="16">
        <f>+'MATRIZ (A)'!BK91*BK$168</f>
        <v>0</v>
      </c>
      <c r="BL91" s="16">
        <f>+'MATRIZ (A)'!BL91*BL$168</f>
        <v>0</v>
      </c>
      <c r="BM91" s="16">
        <f>+'MATRIZ (A)'!BM91*BM$168</f>
        <v>0</v>
      </c>
      <c r="BN91" s="16">
        <f>+'MATRIZ (A)'!BN91*BN$168</f>
        <v>0</v>
      </c>
      <c r="BO91" s="16">
        <f>+'MATRIZ (A)'!BO91*BO$168</f>
        <v>0</v>
      </c>
      <c r="BP91" s="16">
        <f>+'MATRIZ (A)'!BP91*BP$168</f>
        <v>0</v>
      </c>
      <c r="BQ91" s="16">
        <f>+'MATRIZ (A)'!BQ91*BQ$168</f>
        <v>0</v>
      </c>
      <c r="BR91" s="16">
        <f>+'MATRIZ (A)'!BR91*BR$168</f>
        <v>0</v>
      </c>
      <c r="BS91" s="16">
        <f>+'MATRIZ (A)'!BS91*BS$168</f>
        <v>0</v>
      </c>
      <c r="BT91" s="16">
        <f>+'MATRIZ (A)'!BT91*BT$168</f>
        <v>0</v>
      </c>
      <c r="BU91" s="16">
        <f>+'MATRIZ (A)'!BU91*BU$168</f>
        <v>0</v>
      </c>
      <c r="BV91" s="16">
        <f>+'MATRIZ (A)'!BV91*BV$168</f>
        <v>0</v>
      </c>
      <c r="BW91" s="16">
        <f>+'MATRIZ (A)'!BW91*BW$168</f>
        <v>0</v>
      </c>
      <c r="BX91" s="16">
        <f>+'MATRIZ (A)'!BX91*BX$168</f>
        <v>0</v>
      </c>
      <c r="BY91" s="16">
        <f>+'MATRIZ (A)'!BY91*BY$168</f>
        <v>0</v>
      </c>
      <c r="BZ91" s="16">
        <f>+'MATRIZ (A)'!BZ91*BZ$168</f>
        <v>0</v>
      </c>
      <c r="CA91" s="16">
        <f>+'MATRIZ (A)'!CA91*CA$168</f>
        <v>0</v>
      </c>
      <c r="CB91" s="16">
        <f>+'MATRIZ (A)'!CB91*CB$168</f>
        <v>0</v>
      </c>
      <c r="CC91" s="16">
        <f>+'MATRIZ (A)'!CC91*CC$168</f>
        <v>0</v>
      </c>
      <c r="CD91" s="16">
        <f>+'MATRIZ (A)'!CD91*CD$168</f>
        <v>0</v>
      </c>
      <c r="CE91" s="16">
        <f>+'MATRIZ (A)'!CE91*CE$168</f>
        <v>0</v>
      </c>
      <c r="CF91" s="16">
        <f>+'MATRIZ (A)'!CF91*CF$168</f>
        <v>0</v>
      </c>
      <c r="CG91" s="16">
        <f>+'MATRIZ (A)'!CG91*CG$168</f>
        <v>0</v>
      </c>
      <c r="CH91" s="16">
        <f>+'MATRIZ (A)'!CH91*CH$168</f>
        <v>0</v>
      </c>
      <c r="CI91" s="16">
        <f>+'MATRIZ (A)'!CI91*CI$168</f>
        <v>0</v>
      </c>
      <c r="CJ91" s="16">
        <f>+'MATRIZ (A)'!CJ91*CJ$168</f>
        <v>0</v>
      </c>
      <c r="CK91" s="16">
        <f>+'MATRIZ (A)'!CK91*CK$168</f>
        <v>0</v>
      </c>
      <c r="CL91" s="16">
        <f>+'MATRIZ (A)'!CL91*CL$168</f>
        <v>0</v>
      </c>
      <c r="CM91" s="16">
        <f>+'MATRIZ (A)'!CM91*CM$168</f>
        <v>0</v>
      </c>
      <c r="CN91" s="16">
        <f>+'MATRIZ (A)'!CN91*CN$168</f>
        <v>0</v>
      </c>
      <c r="CO91" s="16">
        <f>+'MATRIZ (A)'!CO91*CO$168</f>
        <v>0</v>
      </c>
      <c r="CP91" s="16">
        <f>+'MATRIZ (A)'!CP91*CP$168</f>
        <v>0</v>
      </c>
      <c r="CQ91" s="16">
        <f>+'MATRIZ (A)'!CQ91*CQ$168</f>
        <v>0</v>
      </c>
      <c r="CR91" s="16">
        <f>+'MATRIZ (A)'!CR91*CR$168</f>
        <v>0</v>
      </c>
      <c r="CS91" s="16">
        <f>+'MATRIZ (A)'!CS91*CS$168</f>
        <v>0</v>
      </c>
      <c r="CT91" s="16">
        <f>+'MATRIZ (A)'!CT91*CT$168</f>
        <v>0</v>
      </c>
      <c r="CU91" s="16">
        <f>+'MATRIZ (A)'!CU91*CU$168</f>
        <v>0</v>
      </c>
      <c r="CV91" s="16">
        <f>+'MATRIZ (A)'!CV91*CV$168</f>
        <v>0</v>
      </c>
      <c r="CW91" s="16">
        <f>+'MATRIZ (A)'!CW91*CW$168</f>
        <v>0</v>
      </c>
      <c r="CX91" s="16">
        <f>+'MATRIZ (A)'!CX91*CX$168</f>
        <v>0</v>
      </c>
      <c r="CY91" s="16">
        <f>+'MATRIZ (A)'!CY91*CY$168</f>
        <v>0</v>
      </c>
      <c r="CZ91" s="16">
        <f>+'MATRIZ (A)'!CZ91*CZ$168</f>
        <v>0</v>
      </c>
      <c r="DA91" s="16">
        <f>+'MATRIZ (A)'!DA91*DA$168</f>
        <v>0</v>
      </c>
      <c r="DB91" s="16">
        <f>+'MATRIZ (A)'!DB91*DB$168</f>
        <v>0</v>
      </c>
      <c r="DC91" s="16">
        <f>+'MATRIZ (A)'!DC91*DC$168</f>
        <v>0</v>
      </c>
      <c r="DD91" s="16">
        <f>+'MATRIZ (A)'!DD91*DD$168</f>
        <v>0</v>
      </c>
      <c r="DE91" s="16">
        <f>+'MATRIZ (A)'!DE91*DE$168</f>
        <v>0</v>
      </c>
      <c r="DF91" s="16">
        <f>+'MATRIZ (A)'!DF91*DF$168</f>
        <v>0</v>
      </c>
      <c r="DG91" s="16">
        <f>+'MATRIZ (A)'!DG91*DG$168</f>
        <v>0</v>
      </c>
      <c r="DH91" s="16">
        <f>+'MATRIZ (A)'!DH91*DH$168</f>
        <v>0</v>
      </c>
      <c r="DI91" s="16">
        <f>+'MATRIZ (A)'!DI91*DI$168</f>
        <v>0</v>
      </c>
      <c r="DJ91" s="16">
        <f>+'MATRIZ (A)'!DJ91*DJ$168</f>
        <v>0</v>
      </c>
      <c r="DK91" s="16">
        <f>+'MATRIZ (A)'!DK91*DK$168</f>
        <v>0</v>
      </c>
      <c r="DL91" s="16">
        <f>+'MATRIZ (A)'!DL91*DL$168</f>
        <v>0</v>
      </c>
      <c r="DM91" s="16">
        <f>+'MATRIZ (A)'!DM91*DM$168</f>
        <v>0</v>
      </c>
      <c r="DN91" s="16">
        <f>+'MATRIZ (A)'!DN91*DN$168</f>
        <v>0</v>
      </c>
      <c r="DO91" s="16">
        <f>+'MATRIZ (A)'!DO91*DO$168</f>
        <v>0</v>
      </c>
      <c r="DP91" s="16">
        <f>+'MATRIZ (A)'!DP91*DP$168</f>
        <v>0</v>
      </c>
      <c r="DQ91" s="16">
        <f>+'MATRIZ (A)'!DQ91*DQ$168</f>
        <v>0</v>
      </c>
      <c r="DR91" s="16">
        <f>+'MATRIZ (A)'!DR91*DR$168</f>
        <v>0</v>
      </c>
      <c r="DS91" s="16">
        <f>+'MATRIZ (A)'!DS91*DS$168</f>
        <v>0</v>
      </c>
      <c r="DT91" s="16">
        <f>+'MATRIZ (A)'!DT91*DT$168</f>
        <v>0</v>
      </c>
      <c r="DU91" s="16">
        <f>+'MATRIZ (A)'!DU91*DU$168</f>
        <v>0</v>
      </c>
      <c r="DV91" s="16">
        <f>+'MATRIZ (A)'!DV91*DV$168</f>
        <v>0</v>
      </c>
      <c r="DW91" s="16">
        <f>+'MATRIZ (A)'!DW91*DW$168</f>
        <v>0</v>
      </c>
      <c r="DX91" s="16">
        <f>+'MATRIZ (A)'!DX91*DX$168</f>
        <v>0</v>
      </c>
      <c r="DY91" s="16">
        <f>+'MATRIZ (A)'!DY91*DY$168</f>
        <v>0</v>
      </c>
      <c r="DZ91" s="16">
        <f>+'MATRIZ (A)'!DZ91*DZ$168</f>
        <v>0</v>
      </c>
      <c r="EA91" s="16">
        <f>+'MATRIZ (A)'!EA91*EA$168</f>
        <v>0</v>
      </c>
      <c r="EB91" s="16">
        <f>+'MATRIZ (A)'!EB91*EB$168</f>
        <v>0</v>
      </c>
      <c r="EC91" s="16">
        <f>+'MATRIZ (A)'!EC91*EC$168</f>
        <v>0</v>
      </c>
      <c r="ED91" s="16">
        <f>+'MATRIZ (A)'!ED91*ED$168</f>
        <v>0</v>
      </c>
      <c r="EE91" s="16">
        <f>+'MATRIZ (A)'!EE91*EE$168</f>
        <v>0</v>
      </c>
      <c r="EF91" s="16">
        <f>+'MATRIZ (A)'!EF91*EF$168</f>
        <v>0</v>
      </c>
      <c r="EG91" s="16">
        <f>+'MATRIZ (A)'!EG91*EG$168</f>
        <v>0</v>
      </c>
      <c r="EH91" s="16">
        <f>+'MATRIZ (A)'!EH91*EH$168</f>
        <v>0</v>
      </c>
      <c r="EI91" s="18">
        <f t="shared" si="7"/>
        <v>0</v>
      </c>
      <c r="EJ91" s="20">
        <f>+'MATRIZ (I-A) INVERSA'!HY91</f>
        <v>0</v>
      </c>
      <c r="EK91" s="20">
        <f>+'MATRIZ (I-A) INVERSA'!HZ91</f>
        <v>0</v>
      </c>
      <c r="EL91" s="20">
        <f>+'MATRIZ (I-A) INVERSA'!IA91</f>
        <v>0</v>
      </c>
      <c r="EM91" s="20">
        <f>+'MATRIZ (I-A) INVERSA'!IB91</f>
        <v>0</v>
      </c>
      <c r="EN91" s="20">
        <f>+'MATRIZ (I-A) INVERSA'!IC91</f>
        <v>0</v>
      </c>
      <c r="EO91" s="20">
        <f>+'MATRIZ (I-A) INVERSA'!ID91</f>
        <v>0</v>
      </c>
      <c r="EP91" s="20">
        <f>+'MATRIZ (I-A) INVERSA'!IE91</f>
        <v>0</v>
      </c>
      <c r="EQ91" s="20">
        <f>+'MATRIZ (I-A) INVERSA'!IF91</f>
        <v>0</v>
      </c>
      <c r="ER91" s="20">
        <f>+'MATRIZ (I-A) INVERSA'!IG91</f>
        <v>0</v>
      </c>
      <c r="ES91" s="20">
        <f>+'MATRIZ (I-A) INVERSA'!IH91</f>
        <v>0</v>
      </c>
      <c r="ET91" s="20">
        <f>+'MATRIZ (I-A) INVERSA'!II91</f>
        <v>0</v>
      </c>
      <c r="EU91" s="20">
        <f>+'MATRIZ (I-A) INVERSA'!IJ91</f>
        <v>0</v>
      </c>
      <c r="EV91" s="20">
        <f>+'MATRIZ (I-A) INVERSA'!IK91</f>
        <v>323290.4223367204</v>
      </c>
      <c r="EW91" s="20">
        <f>+'MATRIZ (I-A) INVERSA'!IL91</f>
        <v>0</v>
      </c>
      <c r="EX91" s="20">
        <f>+'MATRIZ (I-A) INVERSA'!IM91</f>
        <v>0</v>
      </c>
      <c r="EY91" s="20">
        <f>+'MATRIZ (I-A) INVERSA'!IN91</f>
        <v>0</v>
      </c>
      <c r="EZ91" s="20">
        <f>+'MATRIZ (I-A) INVERSA'!IO91</f>
        <v>0</v>
      </c>
      <c r="FA91" s="20">
        <f>+'MATRIZ (I-A) INVERSA'!IP91</f>
        <v>0</v>
      </c>
      <c r="FB91" s="20">
        <f>+'MATRIZ (I-A) INVERSA'!IQ91</f>
        <v>0</v>
      </c>
      <c r="FC91" s="20">
        <f>+'MATRIZ (I-A) INVERSA'!IR91</f>
        <v>0</v>
      </c>
      <c r="FD91" s="20">
        <f>+'MATRIZ (I-A) INVERSA'!IS91</f>
        <v>0</v>
      </c>
      <c r="FE91" s="20">
        <f>+'MATRIZ (I-A) INVERSA'!IT91</f>
        <v>0</v>
      </c>
      <c r="FF91" s="20">
        <f>+'MATRIZ (I-A) INVERSA'!IU91</f>
        <v>0</v>
      </c>
      <c r="FG91" s="18">
        <f t="shared" si="9"/>
        <v>323290.4223367204</v>
      </c>
      <c r="FH91" s="17">
        <f t="shared" si="8"/>
        <v>323290.4223367204</v>
      </c>
      <c r="FI91" s="28"/>
      <c r="FJ91" s="17">
        <v>323290.4223367204</v>
      </c>
      <c r="FK91" s="48">
        <f t="shared" si="10"/>
        <v>0</v>
      </c>
      <c r="FM91" s="46">
        <f>+IFERROR((FH91/'MIP 2017'!FH91*100-100),0)</f>
        <v>0</v>
      </c>
      <c r="FP91" s="15">
        <f t="shared" si="11"/>
        <v>0</v>
      </c>
      <c r="FQ91" s="15">
        <f t="shared" si="12"/>
        <v>0</v>
      </c>
      <c r="FR91" s="15">
        <f t="shared" si="13"/>
        <v>0</v>
      </c>
    </row>
    <row r="92" spans="1:174" s="7" customFormat="1" ht="21.95" customHeight="1" thickBot="1" x14ac:dyDescent="0.25">
      <c r="A92" s="137" t="s">
        <v>230</v>
      </c>
      <c r="B92" s="138" t="s">
        <v>229</v>
      </c>
      <c r="C92" s="16">
        <f>+'MATRIZ (A)'!C92*C$168</f>
        <v>0.36670139431721471</v>
      </c>
      <c r="D92" s="16">
        <f>+'MATRIZ (A)'!D92*D$168</f>
        <v>4.8643619217559803E-2</v>
      </c>
      <c r="E92" s="16">
        <f>+'MATRIZ (A)'!E92*E$168</f>
        <v>0.17592480185122594</v>
      </c>
      <c r="F92" s="16">
        <f>+'MATRIZ (A)'!F92*F$168</f>
        <v>2.600167106760114</v>
      </c>
      <c r="G92" s="16">
        <f>+'MATRIZ (A)'!G92*G$168</f>
        <v>2.5056015234519222</v>
      </c>
      <c r="H92" s="16">
        <f>+'MATRIZ (A)'!H92*H$168</f>
        <v>0.92004293807907123</v>
      </c>
      <c r="I92" s="16">
        <f>+'MATRIZ (A)'!I92*I$168</f>
        <v>0.2793879835083985</v>
      </c>
      <c r="J92" s="16">
        <f>+'MATRIZ (A)'!J92*J$168</f>
        <v>2.7577748410140304</v>
      </c>
      <c r="K92" s="16">
        <f>+'MATRIZ (A)'!K92*K$168</f>
        <v>2.4541885570589566</v>
      </c>
      <c r="L92" s="16">
        <f>+'MATRIZ (A)'!L92*L$168</f>
        <v>3.2553657714224182</v>
      </c>
      <c r="M92" s="16">
        <f>+'MATRIZ (A)'!M92*M$168</f>
        <v>3.251621863210552</v>
      </c>
      <c r="N92" s="16">
        <f>+'MATRIZ (A)'!N92*N$168</f>
        <v>3.1691255707597636</v>
      </c>
      <c r="O92" s="16">
        <f>+'MATRIZ (A)'!O92*O$168</f>
        <v>1.7197203309975215</v>
      </c>
      <c r="P92" s="16">
        <f>+'MATRIZ (A)'!P92*P$168</f>
        <v>21.331925794090012</v>
      </c>
      <c r="Q92" s="16">
        <f>+'MATRIZ (A)'!Q92*Q$168</f>
        <v>0.69932637660618835</v>
      </c>
      <c r="R92" s="16">
        <f>+'MATRIZ (A)'!R92*R$168</f>
        <v>103.9681824604433</v>
      </c>
      <c r="S92" s="16">
        <f>+'MATRIZ (A)'!S92*S$168</f>
        <v>2.7144992647806028</v>
      </c>
      <c r="T92" s="16">
        <f>+'MATRIZ (A)'!T92*T$168</f>
        <v>6.0219450707818716</v>
      </c>
      <c r="U92" s="16">
        <f>+'MATRIZ (A)'!U92*U$168</f>
        <v>3.7321600571690832</v>
      </c>
      <c r="V92" s="16">
        <f>+'MATRIZ (A)'!V92*V$168</f>
        <v>0.61201091709694466</v>
      </c>
      <c r="W92" s="16">
        <f>+'MATRIZ (A)'!W92*W$168</f>
        <v>57.106992503958992</v>
      </c>
      <c r="X92" s="16">
        <f>+'MATRIZ (A)'!X92*X$168</f>
        <v>27.942311078671278</v>
      </c>
      <c r="Y92" s="16">
        <f>+'MATRIZ (A)'!Y92*Y$168</f>
        <v>7.1860652155233886</v>
      </c>
      <c r="Z92" s="16">
        <f>+'MATRIZ (A)'!Z92*Z$168</f>
        <v>15.474787063403816</v>
      </c>
      <c r="AA92" s="16">
        <f>+'MATRIZ (A)'!AA92*AA$168</f>
        <v>1.0945218576408642</v>
      </c>
      <c r="AB92" s="16">
        <f>+'MATRIZ (A)'!AB92*AB$168</f>
        <v>10.074828192079414</v>
      </c>
      <c r="AC92" s="16">
        <f>+'MATRIZ (A)'!AC92*AC$168</f>
        <v>0.6022175968775908</v>
      </c>
      <c r="AD92" s="16">
        <f>+'MATRIZ (A)'!AD92*AD$168</f>
        <v>12.695724752765605</v>
      </c>
      <c r="AE92" s="16">
        <f>+'MATRIZ (A)'!AE92*AE$168</f>
        <v>7.256566809105788</v>
      </c>
      <c r="AF92" s="16">
        <f>+'MATRIZ (A)'!AF92*AF$168</f>
        <v>8.6051270769993877</v>
      </c>
      <c r="AG92" s="16">
        <f>+'MATRIZ (A)'!AG92*AG$168</f>
        <v>1.3401468676539816E-3</v>
      </c>
      <c r="AH92" s="16">
        <f>+'MATRIZ (A)'!AH92*AH$168</f>
        <v>0.38004471204255497</v>
      </c>
      <c r="AI92" s="16">
        <f>+'MATRIZ (A)'!AI92*AI$168</f>
        <v>19.345358629330818</v>
      </c>
      <c r="AJ92" s="16">
        <f>+'MATRIZ (A)'!AJ92*AJ$168</f>
        <v>10.750210458900854</v>
      </c>
      <c r="AK92" s="16">
        <f>+'MATRIZ (A)'!AK92*AK$168</f>
        <v>29.456795442021956</v>
      </c>
      <c r="AL92" s="16">
        <f>+'MATRIZ (A)'!AL92*AL$168</f>
        <v>22.837383533591147</v>
      </c>
      <c r="AM92" s="16">
        <f>+'MATRIZ (A)'!AM92*AM$168</f>
        <v>20.400053819183505</v>
      </c>
      <c r="AN92" s="16">
        <f>+'MATRIZ (A)'!AN92*AN$168</f>
        <v>1.1781002130587981</v>
      </c>
      <c r="AO92" s="16">
        <f>+'MATRIZ (A)'!AO92*AO$168</f>
        <v>13.755115240543807</v>
      </c>
      <c r="AP92" s="16">
        <f>+'MATRIZ (A)'!AP92*AP$168</f>
        <v>35.266082050002247</v>
      </c>
      <c r="AQ92" s="16">
        <f>+'MATRIZ (A)'!AQ92*AQ$168</f>
        <v>5.5929021631296827</v>
      </c>
      <c r="AR92" s="16">
        <f>+'MATRIZ (A)'!AR92*AR$168</f>
        <v>2.4810008927222804</v>
      </c>
      <c r="AS92" s="16">
        <f>+'MATRIZ (A)'!AS92*AS$168</f>
        <v>0.52935570089215467</v>
      </c>
      <c r="AT92" s="16">
        <f>+'MATRIZ (A)'!AT92*AT$168</f>
        <v>1.5778051360921388</v>
      </c>
      <c r="AU92" s="16">
        <f>+'MATRIZ (A)'!AU92*AU$168</f>
        <v>19.608722207670574</v>
      </c>
      <c r="AV92" s="16">
        <f>+'MATRIZ (A)'!AV92*AV$168</f>
        <v>6.4920444707115958</v>
      </c>
      <c r="AW92" s="16">
        <f>+'MATRIZ (A)'!AW92*AW$168</f>
        <v>27.264498574958452</v>
      </c>
      <c r="AX92" s="16">
        <f>+'MATRIZ (A)'!AX92*AX$168</f>
        <v>5.0618079193533552</v>
      </c>
      <c r="AY92" s="16">
        <f>+'MATRIZ (A)'!AY92*AY$168</f>
        <v>4.2269389454281034</v>
      </c>
      <c r="AZ92" s="16">
        <f>+'MATRIZ (A)'!AZ92*AZ$168</f>
        <v>0.50847148079807125</v>
      </c>
      <c r="BA92" s="16">
        <f>+'MATRIZ (A)'!BA92*BA$168</f>
        <v>0.6893319061280927</v>
      </c>
      <c r="BB92" s="16">
        <f>+'MATRIZ (A)'!BB92*BB$168</f>
        <v>28.420985778181905</v>
      </c>
      <c r="BC92" s="16">
        <f>+'MATRIZ (A)'!BC92*BC$168</f>
        <v>33.958486971067465</v>
      </c>
      <c r="BD92" s="16">
        <f>+'MATRIZ (A)'!BD92*BD$168</f>
        <v>9.3312611966269312</v>
      </c>
      <c r="BE92" s="16">
        <f>+'MATRIZ (A)'!BE92*BE$168</f>
        <v>46.758429937254469</v>
      </c>
      <c r="BF92" s="16">
        <f>+'MATRIZ (A)'!BF92*BF$168</f>
        <v>24.052148481415262</v>
      </c>
      <c r="BG92" s="16">
        <f>+'MATRIZ (A)'!BG92*BG$168</f>
        <v>13.526202795402709</v>
      </c>
      <c r="BH92" s="16">
        <f>+'MATRIZ (A)'!BH92*BH$168</f>
        <v>14.714855853063282</v>
      </c>
      <c r="BI92" s="16">
        <f>+'MATRIZ (A)'!BI92*BI$168</f>
        <v>19.872821355912599</v>
      </c>
      <c r="BJ92" s="16">
        <f>+'MATRIZ (A)'!BJ92*BJ$168</f>
        <v>12.93447435095436</v>
      </c>
      <c r="BK92" s="16">
        <f>+'MATRIZ (A)'!BK92*BK$168</f>
        <v>9.6909967439614242</v>
      </c>
      <c r="BL92" s="16">
        <f>+'MATRIZ (A)'!BL92*BL$168</f>
        <v>2.6453088380634155</v>
      </c>
      <c r="BM92" s="16">
        <f>+'MATRIZ (A)'!BM92*BM$168</f>
        <v>666.3174791212673</v>
      </c>
      <c r="BN92" s="16">
        <f>+'MATRIZ (A)'!BN92*BN$168</f>
        <v>106.25725098980178</v>
      </c>
      <c r="BO92" s="16">
        <f>+'MATRIZ (A)'!BO92*BO$168</f>
        <v>16.478743155338638</v>
      </c>
      <c r="BP92" s="16">
        <f>+'MATRIZ (A)'!BP92*BP$168</f>
        <v>3.4445136065520341</v>
      </c>
      <c r="BQ92" s="16">
        <f>+'MATRIZ (A)'!BQ92*BQ$168</f>
        <v>57.690295847469486</v>
      </c>
      <c r="BR92" s="16">
        <f>+'MATRIZ (A)'!BR92*BR$168</f>
        <v>326.6774693509916</v>
      </c>
      <c r="BS92" s="16">
        <f>+'MATRIZ (A)'!BS92*BS$168</f>
        <v>16.490607175505613</v>
      </c>
      <c r="BT92" s="16">
        <f>+'MATRIZ (A)'!BT92*BT$168</f>
        <v>197.7104800950795</v>
      </c>
      <c r="BU92" s="16">
        <f>+'MATRIZ (A)'!BU92*BU$168</f>
        <v>219.57373364181763</v>
      </c>
      <c r="BV92" s="16">
        <f>+'MATRIZ (A)'!BV92*BV$168</f>
        <v>21.910028162324448</v>
      </c>
      <c r="BW92" s="16">
        <f>+'MATRIZ (A)'!BW92*BW$168</f>
        <v>44.773224516078919</v>
      </c>
      <c r="BX92" s="16">
        <f>+'MATRIZ (A)'!BX92*BX$168</f>
        <v>40.545332120286815</v>
      </c>
      <c r="BY92" s="16">
        <f>+'MATRIZ (A)'!BY92*BY$168</f>
        <v>200.01895441479215</v>
      </c>
      <c r="BZ92" s="16">
        <f>+'MATRIZ (A)'!BZ92*BZ$168</f>
        <v>10.303327894331398</v>
      </c>
      <c r="CA92" s="16">
        <f>+'MATRIZ (A)'!CA92*CA$168</f>
        <v>1.8571637496558135</v>
      </c>
      <c r="CB92" s="16">
        <f>+'MATRIZ (A)'!CB92*CB$168</f>
        <v>33317.458264986293</v>
      </c>
      <c r="CC92" s="16">
        <f>+'MATRIZ (A)'!CC92*CC$168</f>
        <v>40941.196723400542</v>
      </c>
      <c r="CD92" s="16">
        <f>+'MATRIZ (A)'!CD92*CD$168</f>
        <v>11235.350657350755</v>
      </c>
      <c r="CE92" s="16">
        <f>+'MATRIZ (A)'!CE92*CE$168</f>
        <v>6363.937963760266</v>
      </c>
      <c r="CF92" s="16">
        <f>+'MATRIZ (A)'!CF92*CF$168</f>
        <v>11254.385507823577</v>
      </c>
      <c r="CG92" s="16">
        <f>+'MATRIZ (A)'!CG92*CG$168</f>
        <v>4452.11146645391</v>
      </c>
      <c r="CH92" s="16">
        <f>+'MATRIZ (A)'!CH92*CH$168</f>
        <v>493.54921595598375</v>
      </c>
      <c r="CI92" s="16">
        <f>+'MATRIZ (A)'!CI92*CI$168</f>
        <v>0.29356461703665759</v>
      </c>
      <c r="CJ92" s="16">
        <f>+'MATRIZ (A)'!CJ92*CJ$168</f>
        <v>22.697877824289218</v>
      </c>
      <c r="CK92" s="16">
        <f>+'MATRIZ (A)'!CK92*CK$168</f>
        <v>20.426517438107666</v>
      </c>
      <c r="CL92" s="16">
        <f>+'MATRIZ (A)'!CL92*CL$168</f>
        <v>32.116513405482479</v>
      </c>
      <c r="CM92" s="16">
        <f>+'MATRIZ (A)'!CM92*CM$168</f>
        <v>10.741861559386138</v>
      </c>
      <c r="CN92" s="16">
        <f>+'MATRIZ (A)'!CN92*CN$168</f>
        <v>1.2246390823703583</v>
      </c>
      <c r="CO92" s="16">
        <f>+'MATRIZ (A)'!CO92*CO$168</f>
        <v>1759.5113202407331</v>
      </c>
      <c r="CP92" s="16">
        <f>+'MATRIZ (A)'!CP92*CP$168</f>
        <v>0.73549463652344738</v>
      </c>
      <c r="CQ92" s="16">
        <f>+'MATRIZ (A)'!CQ92*CQ$168</f>
        <v>104.46191544983986</v>
      </c>
      <c r="CR92" s="16">
        <f>+'MATRIZ (A)'!CR92*CR$168</f>
        <v>215.27952560244333</v>
      </c>
      <c r="CS92" s="16">
        <f>+'MATRIZ (A)'!CS92*CS$168</f>
        <v>1.6626557083932916</v>
      </c>
      <c r="CT92" s="16">
        <f>+'MATRIZ (A)'!CT92*CT$168</f>
        <v>15.742416378336724</v>
      </c>
      <c r="CU92" s="16">
        <f>+'MATRIZ (A)'!CU92*CU$168</f>
        <v>5.0121808326391362</v>
      </c>
      <c r="CV92" s="16">
        <f>+'MATRIZ (A)'!CV92*CV$168</f>
        <v>7.9518710162001946E-2</v>
      </c>
      <c r="CW92" s="16">
        <f>+'MATRIZ (A)'!CW92*CW$168</f>
        <v>2.784763740489717</v>
      </c>
      <c r="CX92" s="16">
        <f>+'MATRIZ (A)'!CX92*CX$168</f>
        <v>1.4471029905372295</v>
      </c>
      <c r="CY92" s="16">
        <f>+'MATRIZ (A)'!CY92*CY$168</f>
        <v>1.3828455551334524</v>
      </c>
      <c r="CZ92" s="16">
        <f>+'MATRIZ (A)'!CZ92*CZ$168</f>
        <v>1.3909482626725866</v>
      </c>
      <c r="DA92" s="16">
        <f>+'MATRIZ (A)'!DA92*DA$168</f>
        <v>15416.999486812558</v>
      </c>
      <c r="DB92" s="16">
        <f>+'MATRIZ (A)'!DB92*DB$168</f>
        <v>3.642320277627884</v>
      </c>
      <c r="DC92" s="16">
        <f>+'MATRIZ (A)'!DC92*DC$168</f>
        <v>2.5905373058213521</v>
      </c>
      <c r="DD92" s="16">
        <f>+'MATRIZ (A)'!DD92*DD$168</f>
        <v>2.5983230969296995</v>
      </c>
      <c r="DE92" s="16">
        <f>+'MATRIZ (A)'!DE92*DE$168</f>
        <v>574.41994130918806</v>
      </c>
      <c r="DF92" s="16">
        <f>+'MATRIZ (A)'!DF92*DF$168</f>
        <v>7.4767693697560471</v>
      </c>
      <c r="DG92" s="16">
        <f>+'MATRIZ (A)'!DG92*DG$168</f>
        <v>87.318136512798716</v>
      </c>
      <c r="DH92" s="16">
        <f>+'MATRIZ (A)'!DH92*DH$168</f>
        <v>3.5479852473362281</v>
      </c>
      <c r="DI92" s="16">
        <f>+'MATRIZ (A)'!DI92*DI$168</f>
        <v>1.8390388730653595</v>
      </c>
      <c r="DJ92" s="16">
        <f>+'MATRIZ (A)'!DJ92*DJ$168</f>
        <v>2.7705937773827536</v>
      </c>
      <c r="DK92" s="16">
        <f>+'MATRIZ (A)'!DK92*DK$168</f>
        <v>1.1462137415798213</v>
      </c>
      <c r="DL92" s="16">
        <f>+'MATRIZ (A)'!DL92*DL$168</f>
        <v>4.3103169899914189</v>
      </c>
      <c r="DM92" s="16">
        <f>+'MATRIZ (A)'!DM92*DM$168</f>
        <v>2.7914814220612594E-3</v>
      </c>
      <c r="DN92" s="16">
        <f>+'MATRIZ (A)'!DN92*DN$168</f>
        <v>9.3310493377606205E-2</v>
      </c>
      <c r="DO92" s="16">
        <f>+'MATRIZ (A)'!DO92*DO$168</f>
        <v>16.625124332214188</v>
      </c>
      <c r="DP92" s="16">
        <f>+'MATRIZ (A)'!DP92*DP$168</f>
        <v>3.3526392074637803</v>
      </c>
      <c r="DQ92" s="16">
        <f>+'MATRIZ (A)'!DQ92*DQ$168</f>
        <v>4.2801036655255178</v>
      </c>
      <c r="DR92" s="16">
        <f>+'MATRIZ (A)'!DR92*DR$168</f>
        <v>4.1205572140835063</v>
      </c>
      <c r="DS92" s="16">
        <f>+'MATRIZ (A)'!DS92*DS$168</f>
        <v>383.32321043464663</v>
      </c>
      <c r="DT92" s="16">
        <f>+'MATRIZ (A)'!DT92*DT$168</f>
        <v>53.680396102995637</v>
      </c>
      <c r="DU92" s="16">
        <f>+'MATRIZ (A)'!DU92*DU$168</f>
        <v>6.4017394843225425E-2</v>
      </c>
      <c r="DV92" s="16">
        <f>+'MATRIZ (A)'!DV92*DV$168</f>
        <v>91.56706273859173</v>
      </c>
      <c r="DW92" s="16">
        <f>+'MATRIZ (A)'!DW92*DW$168</f>
        <v>87.492238001110223</v>
      </c>
      <c r="DX92" s="16">
        <f>+'MATRIZ (A)'!DX92*DX$168</f>
        <v>4.6450224982574699</v>
      </c>
      <c r="DY92" s="16">
        <f>+'MATRIZ (A)'!DY92*DY$168</f>
        <v>25.811005333297711</v>
      </c>
      <c r="DZ92" s="16">
        <f>+'MATRIZ (A)'!DZ92*DZ$168</f>
        <v>8.8545019098202431</v>
      </c>
      <c r="EA92" s="16">
        <f>+'MATRIZ (A)'!EA92*EA$168</f>
        <v>3.6184481500205239</v>
      </c>
      <c r="EB92" s="16">
        <f>+'MATRIZ (A)'!EB92*EB$168</f>
        <v>8.1372554529401864</v>
      </c>
      <c r="EC92" s="16">
        <f>+'MATRIZ (A)'!EC92*EC$168</f>
        <v>11.697962320847418</v>
      </c>
      <c r="ED92" s="16">
        <f>+'MATRIZ (A)'!ED92*ED$168</f>
        <v>0.29190963247244062</v>
      </c>
      <c r="EE92" s="16">
        <f>+'MATRIZ (A)'!EE92*EE$168</f>
        <v>159.46122637967946</v>
      </c>
      <c r="EF92" s="16">
        <f>+'MATRIZ (A)'!EF92*EF$168</f>
        <v>0.2599130942871547</v>
      </c>
      <c r="EG92" s="16">
        <f>+'MATRIZ (A)'!EG92*EG$168</f>
        <v>0.96878942147278024</v>
      </c>
      <c r="EH92" s="16">
        <f>+'MATRIZ (A)'!EH92*EH$168</f>
        <v>0</v>
      </c>
      <c r="EI92" s="18">
        <f t="shared" si="7"/>
        <v>129915.97000851562</v>
      </c>
      <c r="EJ92" s="20">
        <f>+'MATRIZ (I-A) INVERSA'!HY92</f>
        <v>3968.0632474928088</v>
      </c>
      <c r="EK92" s="20">
        <f>+'MATRIZ (I-A) INVERSA'!HZ92</f>
        <v>0</v>
      </c>
      <c r="EL92" s="20">
        <f>+'MATRIZ (I-A) INVERSA'!IA92</f>
        <v>0</v>
      </c>
      <c r="EM92" s="20">
        <f>+'MATRIZ (I-A) INVERSA'!IB92</f>
        <v>0</v>
      </c>
      <c r="EN92" s="20">
        <f>+'MATRIZ (I-A) INVERSA'!IC92</f>
        <v>0</v>
      </c>
      <c r="EO92" s="20">
        <f>+'MATRIZ (I-A) INVERSA'!ID92</f>
        <v>0</v>
      </c>
      <c r="EP92" s="20">
        <f>+'MATRIZ (I-A) INVERSA'!IE92</f>
        <v>0</v>
      </c>
      <c r="EQ92" s="20">
        <f>+'MATRIZ (I-A) INVERSA'!IF92</f>
        <v>0</v>
      </c>
      <c r="ER92" s="20">
        <f>+'MATRIZ (I-A) INVERSA'!IG92</f>
        <v>0</v>
      </c>
      <c r="ES92" s="20">
        <f>+'MATRIZ (I-A) INVERSA'!IH92</f>
        <v>0</v>
      </c>
      <c r="ET92" s="20">
        <f>+'MATRIZ (I-A) INVERSA'!II92</f>
        <v>0</v>
      </c>
      <c r="EU92" s="20">
        <f>+'MATRIZ (I-A) INVERSA'!IJ92</f>
        <v>62.773229404987035</v>
      </c>
      <c r="EV92" s="20">
        <f>+'MATRIZ (I-A) INVERSA'!IK92</f>
        <v>706936.32843269221</v>
      </c>
      <c r="EW92" s="20">
        <f>+'MATRIZ (I-A) INVERSA'!IL92</f>
        <v>1.866118724117239</v>
      </c>
      <c r="EX92" s="20">
        <f>+'MATRIZ (I-A) INVERSA'!IM92</f>
        <v>7635.1215627149641</v>
      </c>
      <c r="EY92" s="20">
        <f>+'MATRIZ (I-A) INVERSA'!IN92</f>
        <v>0</v>
      </c>
      <c r="EZ92" s="20">
        <f>+'MATRIZ (I-A) INVERSA'!IO92</f>
        <v>0</v>
      </c>
      <c r="FA92" s="20">
        <f>+'MATRIZ (I-A) INVERSA'!IP92</f>
        <v>0</v>
      </c>
      <c r="FB92" s="20">
        <f>+'MATRIZ (I-A) INVERSA'!IQ92</f>
        <v>0</v>
      </c>
      <c r="FC92" s="20">
        <f>+'MATRIZ (I-A) INVERSA'!IR92</f>
        <v>0</v>
      </c>
      <c r="FD92" s="20">
        <f>+'MATRIZ (I-A) INVERSA'!IS92</f>
        <v>0</v>
      </c>
      <c r="FE92" s="20">
        <f>+'MATRIZ (I-A) INVERSA'!IT92</f>
        <v>0</v>
      </c>
      <c r="FF92" s="20">
        <f>+'MATRIZ (I-A) INVERSA'!IU92</f>
        <v>0</v>
      </c>
      <c r="FG92" s="18">
        <f t="shared" si="9"/>
        <v>718604.15259102907</v>
      </c>
      <c r="FH92" s="17">
        <f t="shared" si="8"/>
        <v>848520.1225995447</v>
      </c>
      <c r="FI92" s="28"/>
      <c r="FJ92" s="17">
        <v>848520.12259954552</v>
      </c>
      <c r="FK92" s="48">
        <f t="shared" si="10"/>
        <v>0</v>
      </c>
      <c r="FM92" s="46">
        <f>+IFERROR((FH92/'MIP 2017'!FH92*100-100),0)</f>
        <v>1.7180201337424705E-2</v>
      </c>
      <c r="FP92" s="15">
        <f t="shared" si="11"/>
        <v>0</v>
      </c>
      <c r="FQ92" s="15">
        <f t="shared" si="12"/>
        <v>0</v>
      </c>
      <c r="FR92" s="15">
        <f t="shared" si="13"/>
        <v>0</v>
      </c>
    </row>
    <row r="93" spans="1:174" s="7" customFormat="1" ht="21.95" customHeight="1" thickBot="1" x14ac:dyDescent="0.25">
      <c r="A93" s="137" t="s">
        <v>232</v>
      </c>
      <c r="B93" s="138" t="s">
        <v>231</v>
      </c>
      <c r="C93" s="16">
        <f>+'MATRIZ (A)'!C93*C$168</f>
        <v>1.1510624504353657</v>
      </c>
      <c r="D93" s="16">
        <f>+'MATRIZ (A)'!D93*D$168</f>
        <v>0.15240220201024693</v>
      </c>
      <c r="E93" s="16">
        <f>+'MATRIZ (A)'!E93*E$168</f>
        <v>7.2837702563835096</v>
      </c>
      <c r="F93" s="16">
        <f>+'MATRIZ (A)'!F93*F$168</f>
        <v>49.560862692088449</v>
      </c>
      <c r="G93" s="16">
        <f>+'MATRIZ (A)'!G93*G$168</f>
        <v>139.76091369807557</v>
      </c>
      <c r="H93" s="16">
        <f>+'MATRIZ (A)'!H93*H$168</f>
        <v>2.7703930574282092</v>
      </c>
      <c r="I93" s="16">
        <f>+'MATRIZ (A)'!I93*I$168</f>
        <v>321.92848588779839</v>
      </c>
      <c r="J93" s="16">
        <f>+'MATRIZ (A)'!J93*J$168</f>
        <v>8.5481818278190325</v>
      </c>
      <c r="K93" s="16">
        <f>+'MATRIZ (A)'!K93*K$168</f>
        <v>8.1912531111902975</v>
      </c>
      <c r="L93" s="16">
        <f>+'MATRIZ (A)'!L93*L$168</f>
        <v>10.989582841322306</v>
      </c>
      <c r="M93" s="16">
        <f>+'MATRIZ (A)'!M93*M$168</f>
        <v>573.8084592297771</v>
      </c>
      <c r="N93" s="16">
        <f>+'MATRIZ (A)'!N93*N$168</f>
        <v>88.840461906020465</v>
      </c>
      <c r="O93" s="16">
        <f>+'MATRIZ (A)'!O93*O$168</f>
        <v>30.635705022785199</v>
      </c>
      <c r="P93" s="16">
        <f>+'MATRIZ (A)'!P93*P$168</f>
        <v>169.37664367724921</v>
      </c>
      <c r="Q93" s="16">
        <f>+'MATRIZ (A)'!Q93*Q$168</f>
        <v>2.148167064409817</v>
      </c>
      <c r="R93" s="16">
        <f>+'MATRIZ (A)'!R93*R$168</f>
        <v>160.54637294267036</v>
      </c>
      <c r="S93" s="16">
        <f>+'MATRIZ (A)'!S93*S$168</f>
        <v>216.88251683283912</v>
      </c>
      <c r="T93" s="16">
        <f>+'MATRIZ (A)'!T93*T$168</f>
        <v>196.56892155996243</v>
      </c>
      <c r="U93" s="16">
        <f>+'MATRIZ (A)'!U93*U$168</f>
        <v>210.57260958138875</v>
      </c>
      <c r="V93" s="16">
        <f>+'MATRIZ (A)'!V93*V$168</f>
        <v>2.821395948839827</v>
      </c>
      <c r="W93" s="16">
        <f>+'MATRIZ (A)'!W93*W$168</f>
        <v>669.79077625614207</v>
      </c>
      <c r="X93" s="16">
        <f>+'MATRIZ (A)'!X93*X$168</f>
        <v>462.91621066047173</v>
      </c>
      <c r="Y93" s="16">
        <f>+'MATRIZ (A)'!Y93*Y$168</f>
        <v>22.002074068614704</v>
      </c>
      <c r="Z93" s="16">
        <f>+'MATRIZ (A)'!Z93*Z$168</f>
        <v>84.652991671673291</v>
      </c>
      <c r="AA93" s="16">
        <f>+'MATRIZ (A)'!AA93*AA$168</f>
        <v>5.6549976738034466</v>
      </c>
      <c r="AB93" s="16">
        <f>+'MATRIZ (A)'!AB93*AB$168</f>
        <v>728.08731053851591</v>
      </c>
      <c r="AC93" s="16">
        <f>+'MATRIZ (A)'!AC93*AC$168</f>
        <v>4.2437107065523856</v>
      </c>
      <c r="AD93" s="16">
        <f>+'MATRIZ (A)'!AD93*AD$168</f>
        <v>7.584536380697454</v>
      </c>
      <c r="AE93" s="16">
        <f>+'MATRIZ (A)'!AE93*AE$168</f>
        <v>132.53010176090854</v>
      </c>
      <c r="AF93" s="16">
        <f>+'MATRIZ (A)'!AF93*AF$168</f>
        <v>2400.3447319482348</v>
      </c>
      <c r="AG93" s="16">
        <f>+'MATRIZ (A)'!AG93*AG$168</f>
        <v>1.6072215057863686</v>
      </c>
      <c r="AH93" s="16">
        <f>+'MATRIZ (A)'!AH93*AH$168</f>
        <v>16.082725498425891</v>
      </c>
      <c r="AI93" s="16">
        <f>+'MATRIZ (A)'!AI93*AI$168</f>
        <v>5560.5183239110038</v>
      </c>
      <c r="AJ93" s="16">
        <f>+'MATRIZ (A)'!AJ93*AJ$168</f>
        <v>823.70986698542686</v>
      </c>
      <c r="AK93" s="16">
        <f>+'MATRIZ (A)'!AK93*AK$168</f>
        <v>1538.3507437172739</v>
      </c>
      <c r="AL93" s="16">
        <f>+'MATRIZ (A)'!AL93*AL$168</f>
        <v>617.67840758833836</v>
      </c>
      <c r="AM93" s="16">
        <f>+'MATRIZ (A)'!AM93*AM$168</f>
        <v>242.01208274201667</v>
      </c>
      <c r="AN93" s="16">
        <f>+'MATRIZ (A)'!AN93*AN$168</f>
        <v>99.422951257372716</v>
      </c>
      <c r="AO93" s="16">
        <f>+'MATRIZ (A)'!AO93*AO$168</f>
        <v>738.22242465699071</v>
      </c>
      <c r="AP93" s="16">
        <f>+'MATRIZ (A)'!AP93*AP$168</f>
        <v>2190.751095215634</v>
      </c>
      <c r="AQ93" s="16">
        <f>+'MATRIZ (A)'!AQ93*AQ$168</f>
        <v>800.6217510749542</v>
      </c>
      <c r="AR93" s="16">
        <f>+'MATRIZ (A)'!AR93*AR$168</f>
        <v>245.35203196701832</v>
      </c>
      <c r="AS93" s="16">
        <f>+'MATRIZ (A)'!AS93*AS$168</f>
        <v>593.80553883592654</v>
      </c>
      <c r="AT93" s="16">
        <f>+'MATRIZ (A)'!AT93*AT$168</f>
        <v>179.28725340140832</v>
      </c>
      <c r="AU93" s="16">
        <f>+'MATRIZ (A)'!AU93*AU$168</f>
        <v>966.94487319655059</v>
      </c>
      <c r="AV93" s="16">
        <f>+'MATRIZ (A)'!AV93*AV$168</f>
        <v>811.4249001170374</v>
      </c>
      <c r="AW93" s="16">
        <f>+'MATRIZ (A)'!AW93*AW$168</f>
        <v>2128.3721518683637</v>
      </c>
      <c r="AX93" s="16">
        <f>+'MATRIZ (A)'!AX93*AX$168</f>
        <v>192.80584099283911</v>
      </c>
      <c r="AY93" s="16">
        <f>+'MATRIZ (A)'!AY93*AY$168</f>
        <v>498.01034265075901</v>
      </c>
      <c r="AZ93" s="16">
        <f>+'MATRIZ (A)'!AZ93*AZ$168</f>
        <v>31.719603918002431</v>
      </c>
      <c r="BA93" s="16">
        <f>+'MATRIZ (A)'!BA93*BA$168</f>
        <v>9.8946196192003892</v>
      </c>
      <c r="BB93" s="16">
        <f>+'MATRIZ (A)'!BB93*BB$168</f>
        <v>397.56837113426019</v>
      </c>
      <c r="BC93" s="16">
        <f>+'MATRIZ (A)'!BC93*BC$168</f>
        <v>3610.8484791596902</v>
      </c>
      <c r="BD93" s="16">
        <f>+'MATRIZ (A)'!BD93*BD$168</f>
        <v>1250.8704172968246</v>
      </c>
      <c r="BE93" s="16">
        <f>+'MATRIZ (A)'!BE93*BE$168</f>
        <v>1081.060919019279</v>
      </c>
      <c r="BF93" s="16">
        <f>+'MATRIZ (A)'!BF93*BF$168</f>
        <v>2123.0318783510061</v>
      </c>
      <c r="BG93" s="16">
        <f>+'MATRIZ (A)'!BG93*BG$168</f>
        <v>117.18172783427657</v>
      </c>
      <c r="BH93" s="16">
        <f>+'MATRIZ (A)'!BH93*BH$168</f>
        <v>867.89964509469394</v>
      </c>
      <c r="BI93" s="16">
        <f>+'MATRIZ (A)'!BI93*BI$168</f>
        <v>464.95603257003944</v>
      </c>
      <c r="BJ93" s="16">
        <f>+'MATRIZ (A)'!BJ93*BJ$168</f>
        <v>1683.3962320794587</v>
      </c>
      <c r="BK93" s="16">
        <f>+'MATRIZ (A)'!BK93*BK$168</f>
        <v>103.8215159026238</v>
      </c>
      <c r="BL93" s="16">
        <f>+'MATRIZ (A)'!BL93*BL$168</f>
        <v>76.276692251273388</v>
      </c>
      <c r="BM93" s="16">
        <f>+'MATRIZ (A)'!BM93*BM$168</f>
        <v>2966.5285289788371</v>
      </c>
      <c r="BN93" s="16">
        <f>+'MATRIZ (A)'!BN93*BN$168</f>
        <v>1095.6421804356441</v>
      </c>
      <c r="BO93" s="16">
        <f>+'MATRIZ (A)'!BO93*BO$168</f>
        <v>543.68698202721407</v>
      </c>
      <c r="BP93" s="16">
        <f>+'MATRIZ (A)'!BP93*BP$168</f>
        <v>29.217594886845259</v>
      </c>
      <c r="BQ93" s="16">
        <f>+'MATRIZ (A)'!BQ93*BQ$168</f>
        <v>314.21606647864036</v>
      </c>
      <c r="BR93" s="16">
        <f>+'MATRIZ (A)'!BR93*BR$168</f>
        <v>1850.9925238757935</v>
      </c>
      <c r="BS93" s="16">
        <f>+'MATRIZ (A)'!BS93*BS$168</f>
        <v>169.25505118738482</v>
      </c>
      <c r="BT93" s="16">
        <f>+'MATRIZ (A)'!BT93*BT$168</f>
        <v>545.80079823462086</v>
      </c>
      <c r="BU93" s="16">
        <f>+'MATRIZ (A)'!BU93*BU$168</f>
        <v>3998.3449540579568</v>
      </c>
      <c r="BV93" s="16">
        <f>+'MATRIZ (A)'!BV93*BV$168</f>
        <v>657.69241592686103</v>
      </c>
      <c r="BW93" s="16">
        <f>+'MATRIZ (A)'!BW93*BW$168</f>
        <v>3035.4342382049272</v>
      </c>
      <c r="BX93" s="16">
        <f>+'MATRIZ (A)'!BX93*BX$168</f>
        <v>15221.164173077676</v>
      </c>
      <c r="BY93" s="16">
        <f>+'MATRIZ (A)'!BY93*BY$168</f>
        <v>5639.7351280949661</v>
      </c>
      <c r="BZ93" s="16">
        <f>+'MATRIZ (A)'!BZ93*BZ$168</f>
        <v>242.3657642586447</v>
      </c>
      <c r="CA93" s="16">
        <f>+'MATRIZ (A)'!CA93*CA$168</f>
        <v>1139.8383450229994</v>
      </c>
      <c r="CB93" s="16">
        <f>+'MATRIZ (A)'!CB93*CB$168</f>
        <v>132112.96831461933</v>
      </c>
      <c r="CC93" s="16">
        <f>+'MATRIZ (A)'!CC93*CC$168</f>
        <v>213412.10237242002</v>
      </c>
      <c r="CD93" s="16">
        <f>+'MATRIZ (A)'!CD93*CD$168</f>
        <v>2780.0755181212817</v>
      </c>
      <c r="CE93" s="16">
        <f>+'MATRIZ (A)'!CE93*CE$168</f>
        <v>26450.459396473689</v>
      </c>
      <c r="CF93" s="16">
        <f>+'MATRIZ (A)'!CF93*CF$168</f>
        <v>31730.418683296946</v>
      </c>
      <c r="CG93" s="16">
        <f>+'MATRIZ (A)'!CG93*CG$168</f>
        <v>41308.380396777146</v>
      </c>
      <c r="CH93" s="16">
        <f>+'MATRIZ (A)'!CH93*CH$168</f>
        <v>1748.0594591461611</v>
      </c>
      <c r="CI93" s="16">
        <f>+'MATRIZ (A)'!CI93*CI$168</f>
        <v>1292.4082601101661</v>
      </c>
      <c r="CJ93" s="16">
        <f>+'MATRIZ (A)'!CJ93*CJ$168</f>
        <v>3000.7891404131892</v>
      </c>
      <c r="CK93" s="16">
        <f>+'MATRIZ (A)'!CK93*CK$168</f>
        <v>274.99766368613803</v>
      </c>
      <c r="CL93" s="16">
        <f>+'MATRIZ (A)'!CL93*CL$168</f>
        <v>3360.5092357691919</v>
      </c>
      <c r="CM93" s="16">
        <f>+'MATRIZ (A)'!CM93*CM$168</f>
        <v>50.466043998243769</v>
      </c>
      <c r="CN93" s="16">
        <f>+'MATRIZ (A)'!CN93*CN$168</f>
        <v>1076.5308601400491</v>
      </c>
      <c r="CO93" s="16">
        <f>+'MATRIZ (A)'!CO93*CO$168</f>
        <v>7917.1138378143651</v>
      </c>
      <c r="CP93" s="16">
        <f>+'MATRIZ (A)'!CP93*CP$168</f>
        <v>634.68749338720284</v>
      </c>
      <c r="CQ93" s="16">
        <f>+'MATRIZ (A)'!CQ93*CQ$168</f>
        <v>27410.022352549455</v>
      </c>
      <c r="CR93" s="16">
        <f>+'MATRIZ (A)'!CR93*CR$168</f>
        <v>16168.324961066472</v>
      </c>
      <c r="CS93" s="16">
        <f>+'MATRIZ (A)'!CS93*CS$168</f>
        <v>972.02400989943305</v>
      </c>
      <c r="CT93" s="16">
        <f>+'MATRIZ (A)'!CT93*CT$168</f>
        <v>35268.547047002459</v>
      </c>
      <c r="CU93" s="16">
        <f>+'MATRIZ (A)'!CU93*CU$168</f>
        <v>18273.305680167276</v>
      </c>
      <c r="CV93" s="16">
        <f>+'MATRIZ (A)'!CV93*CV$168</f>
        <v>494.33038483562649</v>
      </c>
      <c r="CW93" s="16">
        <f>+'MATRIZ (A)'!CW93*CW$168</f>
        <v>11278.664759970701</v>
      </c>
      <c r="CX93" s="16">
        <f>+'MATRIZ (A)'!CX93*CX$168</f>
        <v>376.49195459589419</v>
      </c>
      <c r="CY93" s="16">
        <f>+'MATRIZ (A)'!CY93*CY$168</f>
        <v>28.824181569832895</v>
      </c>
      <c r="CZ93" s="16">
        <f>+'MATRIZ (A)'!CZ93*CZ$168</f>
        <v>317.07258486296161</v>
      </c>
      <c r="DA93" s="16">
        <f>+'MATRIZ (A)'!DA93*DA$168</f>
        <v>89149.728334309271</v>
      </c>
      <c r="DB93" s="16">
        <f>+'MATRIZ (A)'!DB93*DB$168</f>
        <v>1158.2429791745767</v>
      </c>
      <c r="DC93" s="16">
        <f>+'MATRIZ (A)'!DC93*DC$168</f>
        <v>1072.9628297772297</v>
      </c>
      <c r="DD93" s="16">
        <f>+'MATRIZ (A)'!DD93*DD$168</f>
        <v>13764.698114248136</v>
      </c>
      <c r="DE93" s="16">
        <f>+'MATRIZ (A)'!DE93*DE$168</f>
        <v>3605.9499231333011</v>
      </c>
      <c r="DF93" s="16">
        <f>+'MATRIZ (A)'!DF93*DF$168</f>
        <v>2624.1153545660745</v>
      </c>
      <c r="DG93" s="16">
        <f>+'MATRIZ (A)'!DG93*DG$168</f>
        <v>7099.7498168027414</v>
      </c>
      <c r="DH93" s="16">
        <f>+'MATRIZ (A)'!DH93*DH$168</f>
        <v>1829.2758600149891</v>
      </c>
      <c r="DI93" s="16">
        <f>+'MATRIZ (A)'!DI93*DI$168</f>
        <v>225.75045255804534</v>
      </c>
      <c r="DJ93" s="16">
        <f>+'MATRIZ (A)'!DJ93*DJ$168</f>
        <v>1009.9706762085541</v>
      </c>
      <c r="DK93" s="16">
        <f>+'MATRIZ (A)'!DK93*DK$168</f>
        <v>321.68325030333193</v>
      </c>
      <c r="DL93" s="16">
        <f>+'MATRIZ (A)'!DL93*DL$168</f>
        <v>1421.8403236581619</v>
      </c>
      <c r="DM93" s="16">
        <f>+'MATRIZ (A)'!DM93*DM$168</f>
        <v>4.2696971166324387</v>
      </c>
      <c r="DN93" s="16">
        <f>+'MATRIZ (A)'!DN93*DN$168</f>
        <v>2.4569724341557935</v>
      </c>
      <c r="DO93" s="16">
        <f>+'MATRIZ (A)'!DO93*DO$168</f>
        <v>2799.6852421288218</v>
      </c>
      <c r="DP93" s="16">
        <f>+'MATRIZ (A)'!DP93*DP$168</f>
        <v>1173.5092611348489</v>
      </c>
      <c r="DQ93" s="16">
        <f>+'MATRIZ (A)'!DQ93*DQ$168</f>
        <v>814.99903136973944</v>
      </c>
      <c r="DR93" s="16">
        <f>+'MATRIZ (A)'!DR93*DR$168</f>
        <v>5380.1825760775891</v>
      </c>
      <c r="DS93" s="16">
        <f>+'MATRIZ (A)'!DS93*DS$168</f>
        <v>11863.932263724661</v>
      </c>
      <c r="DT93" s="16">
        <f>+'MATRIZ (A)'!DT93*DT$168</f>
        <v>6284.8347226177484</v>
      </c>
      <c r="DU93" s="16">
        <f>+'MATRIZ (A)'!DU93*DU$168</f>
        <v>78.157709881526898</v>
      </c>
      <c r="DV93" s="16">
        <f>+'MATRIZ (A)'!DV93*DV$168</f>
        <v>43097.231993366215</v>
      </c>
      <c r="DW93" s="16">
        <f>+'MATRIZ (A)'!DW93*DW$168</f>
        <v>23806.07818336062</v>
      </c>
      <c r="DX93" s="16">
        <f>+'MATRIZ (A)'!DX93*DX$168</f>
        <v>666.36838611928408</v>
      </c>
      <c r="DY93" s="16">
        <f>+'MATRIZ (A)'!DY93*DY$168</f>
        <v>796.55513827038726</v>
      </c>
      <c r="DZ93" s="16">
        <f>+'MATRIZ (A)'!DZ93*DZ$168</f>
        <v>109.72095362288944</v>
      </c>
      <c r="EA93" s="16">
        <f>+'MATRIZ (A)'!EA93*EA$168</f>
        <v>3127.915544805679</v>
      </c>
      <c r="EB93" s="16">
        <f>+'MATRIZ (A)'!EB93*EB$168</f>
        <v>37695.225856433695</v>
      </c>
      <c r="EC93" s="16">
        <f>+'MATRIZ (A)'!EC93*EC$168</f>
        <v>666.22904058814731</v>
      </c>
      <c r="ED93" s="16">
        <f>+'MATRIZ (A)'!ED93*ED$168</f>
        <v>151.34704020444187</v>
      </c>
      <c r="EE93" s="16">
        <f>+'MATRIZ (A)'!EE93*EE$168</f>
        <v>1144.0944967525056</v>
      </c>
      <c r="EF93" s="16">
        <f>+'MATRIZ (A)'!EF93*EF$168</f>
        <v>685.95716441418233</v>
      </c>
      <c r="EG93" s="16">
        <f>+'MATRIZ (A)'!EG93*EG$168</f>
        <v>71.81304206849795</v>
      </c>
      <c r="EH93" s="16">
        <f>+'MATRIZ (A)'!EH93*EH$168</f>
        <v>0</v>
      </c>
      <c r="EI93" s="18">
        <f t="shared" si="7"/>
        <v>915675.8738335591</v>
      </c>
      <c r="EJ93" s="20">
        <f>+'MATRIZ (I-A) INVERSA'!HY93</f>
        <v>56116.894544152543</v>
      </c>
      <c r="EK93" s="20">
        <f>+'MATRIZ (I-A) INVERSA'!HZ93</f>
        <v>0</v>
      </c>
      <c r="EL93" s="20">
        <f>+'MATRIZ (I-A) INVERSA'!IA93</f>
        <v>0</v>
      </c>
      <c r="EM93" s="20">
        <f>+'MATRIZ (I-A) INVERSA'!IB93</f>
        <v>0</v>
      </c>
      <c r="EN93" s="20">
        <f>+'MATRIZ (I-A) INVERSA'!IC93</f>
        <v>0</v>
      </c>
      <c r="EO93" s="20">
        <f>+'MATRIZ (I-A) INVERSA'!ID93</f>
        <v>0</v>
      </c>
      <c r="EP93" s="20">
        <f>+'MATRIZ (I-A) INVERSA'!IE93</f>
        <v>0</v>
      </c>
      <c r="EQ93" s="20">
        <f>+'MATRIZ (I-A) INVERSA'!IF93</f>
        <v>0</v>
      </c>
      <c r="ER93" s="20">
        <f>+'MATRIZ (I-A) INVERSA'!IG93</f>
        <v>0</v>
      </c>
      <c r="ES93" s="20">
        <f>+'MATRIZ (I-A) INVERSA'!IH93</f>
        <v>0</v>
      </c>
      <c r="ET93" s="20">
        <f>+'MATRIZ (I-A) INVERSA'!II93</f>
        <v>0</v>
      </c>
      <c r="EU93" s="20">
        <f>+'MATRIZ (I-A) INVERSA'!IJ93</f>
        <v>186.70591754854695</v>
      </c>
      <c r="EV93" s="20">
        <f>+'MATRIZ (I-A) INVERSA'!IK93</f>
        <v>74253.285340809933</v>
      </c>
      <c r="EW93" s="20">
        <f>+'MATRIZ (I-A) INVERSA'!IL93</f>
        <v>5.550382096689658</v>
      </c>
      <c r="EX93" s="20">
        <f>+'MATRIZ (I-A) INVERSA'!IM93</f>
        <v>1435.4572547165176</v>
      </c>
      <c r="EY93" s="20">
        <f>+'MATRIZ (I-A) INVERSA'!IN93</f>
        <v>0</v>
      </c>
      <c r="EZ93" s="20">
        <f>+'MATRIZ (I-A) INVERSA'!IO93</f>
        <v>0</v>
      </c>
      <c r="FA93" s="20">
        <f>+'MATRIZ (I-A) INVERSA'!IP93</f>
        <v>0</v>
      </c>
      <c r="FB93" s="20">
        <f>+'MATRIZ (I-A) INVERSA'!IQ93</f>
        <v>0</v>
      </c>
      <c r="FC93" s="20">
        <f>+'MATRIZ (I-A) INVERSA'!IR93</f>
        <v>0</v>
      </c>
      <c r="FD93" s="20">
        <f>+'MATRIZ (I-A) INVERSA'!IS93</f>
        <v>0</v>
      </c>
      <c r="FE93" s="20">
        <f>+'MATRIZ (I-A) INVERSA'!IT93</f>
        <v>0</v>
      </c>
      <c r="FF93" s="20">
        <f>+'MATRIZ (I-A) INVERSA'!IU93</f>
        <v>0</v>
      </c>
      <c r="FG93" s="18">
        <f t="shared" si="9"/>
        <v>131997.89343932422</v>
      </c>
      <c r="FH93" s="17">
        <f t="shared" si="8"/>
        <v>1047673.7672728833</v>
      </c>
      <c r="FI93" s="28"/>
      <c r="FJ93" s="17">
        <v>1047673.7672728829</v>
      </c>
      <c r="FK93" s="48">
        <f t="shared" si="10"/>
        <v>0</v>
      </c>
      <c r="FM93" s="46">
        <f>+IFERROR((FH93/'MIP 2017'!FH93*100-100),0)</f>
        <v>0.50144785381087331</v>
      </c>
      <c r="FP93" s="15">
        <f t="shared" si="11"/>
        <v>0</v>
      </c>
      <c r="FQ93" s="15">
        <f t="shared" si="12"/>
        <v>0</v>
      </c>
      <c r="FR93" s="15">
        <f t="shared" si="13"/>
        <v>0</v>
      </c>
    </row>
    <row r="94" spans="1:174" s="7" customFormat="1" ht="21.95" customHeight="1" thickBot="1" x14ac:dyDescent="0.25">
      <c r="A94" s="137" t="s">
        <v>234</v>
      </c>
      <c r="B94" s="138" t="s">
        <v>233</v>
      </c>
      <c r="C94" s="16">
        <f>+'MATRIZ (A)'!C94*C$168</f>
        <v>335.8718728817455</v>
      </c>
      <c r="D94" s="16">
        <f>+'MATRIZ (A)'!D94*D$168</f>
        <v>44.526598079588126</v>
      </c>
      <c r="E94" s="16">
        <f>+'MATRIZ (A)'!E94*E$168</f>
        <v>161.48949683758548</v>
      </c>
      <c r="F94" s="16">
        <f>+'MATRIZ (A)'!F94*F$168</f>
        <v>2455.2582716656898</v>
      </c>
      <c r="G94" s="16">
        <f>+'MATRIZ (A)'!G94*G$168</f>
        <v>2310.2423874803385</v>
      </c>
      <c r="H94" s="16">
        <f>+'MATRIZ (A)'!H94*H$168</f>
        <v>839.38728010904367</v>
      </c>
      <c r="I94" s="16">
        <f>+'MATRIZ (A)'!I94*I$168</f>
        <v>256.25027755488367</v>
      </c>
      <c r="J94" s="16">
        <f>+'MATRIZ (A)'!J94*J$168</f>
        <v>2518.8293021716108</v>
      </c>
      <c r="K94" s="16">
        <f>+'MATRIZ (A)'!K94*K$168</f>
        <v>2251.7570613045696</v>
      </c>
      <c r="L94" s="16">
        <f>+'MATRIZ (A)'!L94*L$168</f>
        <v>2989.1812285481087</v>
      </c>
      <c r="M94" s="16">
        <f>+'MATRIZ (A)'!M94*M$168</f>
        <v>3094.5752337145273</v>
      </c>
      <c r="N94" s="16">
        <f>+'MATRIZ (A)'!N94*N$168</f>
        <v>1320.015897463808</v>
      </c>
      <c r="O94" s="16">
        <f>+'MATRIZ (A)'!O94*O$168</f>
        <v>1531.8024960559048</v>
      </c>
      <c r="P94" s="16">
        <f>+'MATRIZ (A)'!P94*P$168</f>
        <v>19063.345026315455</v>
      </c>
      <c r="Q94" s="16">
        <f>+'MATRIZ (A)'!Q94*Q$168</f>
        <v>599.25134504185053</v>
      </c>
      <c r="R94" s="16">
        <f>+'MATRIZ (A)'!R94*R$168</f>
        <v>35660.791837308498</v>
      </c>
      <c r="S94" s="16">
        <f>+'MATRIZ (A)'!S94*S$168</f>
        <v>2576.2762072687228</v>
      </c>
      <c r="T94" s="16">
        <f>+'MATRIZ (A)'!T94*T$168</f>
        <v>5821.9467125587908</v>
      </c>
      <c r="U94" s="16">
        <f>+'MATRIZ (A)'!U94*U$168</f>
        <v>3476.5513124046943</v>
      </c>
      <c r="V94" s="16">
        <f>+'MATRIZ (A)'!V94*V$168</f>
        <v>578.16289009382785</v>
      </c>
      <c r="W94" s="16">
        <f>+'MATRIZ (A)'!W94*W$168</f>
        <v>2162.1844468649538</v>
      </c>
      <c r="X94" s="16">
        <f>+'MATRIZ (A)'!X94*X$168</f>
        <v>17724.784515559732</v>
      </c>
      <c r="Y94" s="16">
        <f>+'MATRIZ (A)'!Y94*Y$168</f>
        <v>6559.4794086451102</v>
      </c>
      <c r="Z94" s="16">
        <f>+'MATRIZ (A)'!Z94*Z$168</f>
        <v>14242.387077229947</v>
      </c>
      <c r="AA94" s="16">
        <f>+'MATRIZ (A)'!AA94*AA$168</f>
        <v>1062.8218219422836</v>
      </c>
      <c r="AB94" s="16">
        <f>+'MATRIZ (A)'!AB94*AB$168</f>
        <v>9596.8330027162756</v>
      </c>
      <c r="AC94" s="16">
        <f>+'MATRIZ (A)'!AC94*AC$168</f>
        <v>561.27672872730579</v>
      </c>
      <c r="AD94" s="16">
        <f>+'MATRIZ (A)'!AD94*AD$168</f>
        <v>2154.5696754387636</v>
      </c>
      <c r="AE94" s="16">
        <f>+'MATRIZ (A)'!AE94*AE$168</f>
        <v>2259.0435601566555</v>
      </c>
      <c r="AF94" s="16">
        <f>+'MATRIZ (A)'!AF94*AF$168</f>
        <v>8853.3228898030375</v>
      </c>
      <c r="AG94" s="16">
        <f>+'MATRIZ (A)'!AG94*AG$168</f>
        <v>1.5579492376251503</v>
      </c>
      <c r="AH94" s="16">
        <f>+'MATRIZ (A)'!AH94*AH$168</f>
        <v>352.87778525666096</v>
      </c>
      <c r="AI94" s="16">
        <f>+'MATRIZ (A)'!AI94*AI$168</f>
        <v>18660.696468728838</v>
      </c>
      <c r="AJ94" s="16">
        <f>+'MATRIZ (A)'!AJ94*AJ$168</f>
        <v>10074.567586634155</v>
      </c>
      <c r="AK94" s="16">
        <f>+'MATRIZ (A)'!AK94*AK$168</f>
        <v>25331.103395600097</v>
      </c>
      <c r="AL94" s="16">
        <f>+'MATRIZ (A)'!AL94*AL$168</f>
        <v>21172.342956301516</v>
      </c>
      <c r="AM94" s="16">
        <f>+'MATRIZ (A)'!AM94*AM$168</f>
        <v>19593.063691937274</v>
      </c>
      <c r="AN94" s="16">
        <f>+'MATRIZ (A)'!AN94*AN$168</f>
        <v>1244.4167710758506</v>
      </c>
      <c r="AO94" s="16">
        <f>+'MATRIZ (A)'!AO94*AO$168</f>
        <v>13051.021503107013</v>
      </c>
      <c r="AP94" s="16">
        <f>+'MATRIZ (A)'!AP94*AP$168</f>
        <v>33470.028939766016</v>
      </c>
      <c r="AQ94" s="16">
        <f>+'MATRIZ (A)'!AQ94*AQ$168</f>
        <v>5607.2557729423397</v>
      </c>
      <c r="AR94" s="16">
        <f>+'MATRIZ (A)'!AR94*AR$168</f>
        <v>2456.4293965078973</v>
      </c>
      <c r="AS94" s="16">
        <f>+'MATRIZ (A)'!AS94*AS$168</f>
        <v>585.25693765029541</v>
      </c>
      <c r="AT94" s="16">
        <f>+'MATRIZ (A)'!AT94*AT$168</f>
        <v>1735.2342236577178</v>
      </c>
      <c r="AU94" s="16">
        <f>+'MATRIZ (A)'!AU94*AU$168</f>
        <v>20966.987276313605</v>
      </c>
      <c r="AV94" s="16">
        <f>+'MATRIZ (A)'!AV94*AV$168</f>
        <v>7028.4943958331469</v>
      </c>
      <c r="AW94" s="16">
        <f>+'MATRIZ (A)'!AW94*AW$168</f>
        <v>27395.025496335649</v>
      </c>
      <c r="AX94" s="16">
        <f>+'MATRIZ (A)'!AX94*AX$168</f>
        <v>4753.7138393957766</v>
      </c>
      <c r="AY94" s="16">
        <f>+'MATRIZ (A)'!AY94*AY$168</f>
        <v>3946.9612599436705</v>
      </c>
      <c r="AZ94" s="16">
        <f>+'MATRIZ (A)'!AZ94*AZ$168</f>
        <v>470.39710489780333</v>
      </c>
      <c r="BA94" s="16">
        <f>+'MATRIZ (A)'!BA94*BA$168</f>
        <v>636.0549966154889</v>
      </c>
      <c r="BB94" s="16">
        <f>+'MATRIZ (A)'!BB94*BB$168</f>
        <v>5030.1581948699077</v>
      </c>
      <c r="BC94" s="16">
        <f>+'MATRIZ (A)'!BC94*BC$168</f>
        <v>30275.687317361528</v>
      </c>
      <c r="BD94" s="16">
        <f>+'MATRIZ (A)'!BD94*BD$168</f>
        <v>8682.26720978515</v>
      </c>
      <c r="BE94" s="16">
        <f>+'MATRIZ (A)'!BE94*BE$168</f>
        <v>20829.13490741669</v>
      </c>
      <c r="BF94" s="16">
        <f>+'MATRIZ (A)'!BF94*BF$168</f>
        <v>21516.883314220446</v>
      </c>
      <c r="BG94" s="16">
        <f>+'MATRIZ (A)'!BG94*BG$168</f>
        <v>12505.352042746477</v>
      </c>
      <c r="BH94" s="16">
        <f>+'MATRIZ (A)'!BH94*BH$168</f>
        <v>12907.453643289387</v>
      </c>
      <c r="BI94" s="16">
        <f>+'MATRIZ (A)'!BI94*BI$168</f>
        <v>6638.6014773174684</v>
      </c>
      <c r="BJ94" s="16">
        <f>+'MATRIZ (A)'!BJ94*BJ$168</f>
        <v>11108.203020996983</v>
      </c>
      <c r="BK94" s="16">
        <f>+'MATRIZ (A)'!BK94*BK$168</f>
        <v>3994.7229664666802</v>
      </c>
      <c r="BL94" s="16">
        <f>+'MATRIZ (A)'!BL94*BL$168</f>
        <v>2422.6042736863337</v>
      </c>
      <c r="BM94" s="16">
        <f>+'MATRIZ (A)'!BM94*BM$168</f>
        <v>16622.102944204427</v>
      </c>
      <c r="BN94" s="16">
        <f>+'MATRIZ (A)'!BN94*BN$168</f>
        <v>16224.91267291539</v>
      </c>
      <c r="BO94" s="16">
        <f>+'MATRIZ (A)'!BO94*BO$168</f>
        <v>11780.778349530674</v>
      </c>
      <c r="BP94" s="16">
        <f>+'MATRIZ (A)'!BP94*BP$168</f>
        <v>3171.1578273584128</v>
      </c>
      <c r="BQ94" s="16">
        <f>+'MATRIZ (A)'!BQ94*BQ$168</f>
        <v>3259.1031776640589</v>
      </c>
      <c r="BR94" s="16">
        <f>+'MATRIZ (A)'!BR94*BR$168</f>
        <v>17486.891331580922</v>
      </c>
      <c r="BS94" s="16">
        <f>+'MATRIZ (A)'!BS94*BS$168</f>
        <v>1444.2126087509157</v>
      </c>
      <c r="BT94" s="16">
        <f>+'MATRIZ (A)'!BT94*BT$168</f>
        <v>9207.1394743498968</v>
      </c>
      <c r="BU94" s="16">
        <f>+'MATRIZ (A)'!BU94*BU$168</f>
        <v>65050.873520499343</v>
      </c>
      <c r="BV94" s="16">
        <f>+'MATRIZ (A)'!BV94*BV$168</f>
        <v>5976.3962282222747</v>
      </c>
      <c r="BW94" s="16">
        <f>+'MATRIZ (A)'!BW94*BW$168</f>
        <v>15719.519483262551</v>
      </c>
      <c r="BX94" s="16">
        <f>+'MATRIZ (A)'!BX94*BX$168</f>
        <v>9806.2391677418091</v>
      </c>
      <c r="BY94" s="16">
        <f>+'MATRIZ (A)'!BY94*BY$168</f>
        <v>2307.3309376197431</v>
      </c>
      <c r="BZ94" s="16">
        <f>+'MATRIZ (A)'!BZ94*BZ$168</f>
        <v>1465.8014875634376</v>
      </c>
      <c r="CA94" s="16">
        <f>+'MATRIZ (A)'!CA94*CA$168</f>
        <v>3740.0378842091718</v>
      </c>
      <c r="CB94" s="16">
        <f>+'MATRIZ (A)'!CB94*CB$168</f>
        <v>58325.683271283568</v>
      </c>
      <c r="CC94" s="16">
        <f>+'MATRIZ (A)'!CC94*CC$168</f>
        <v>61283.294918087449</v>
      </c>
      <c r="CD94" s="16">
        <f>+'MATRIZ (A)'!CD94*CD$168</f>
        <v>24047.88737563006</v>
      </c>
      <c r="CE94" s="16">
        <f>+'MATRIZ (A)'!CE94*CE$168</f>
        <v>50674.179294812442</v>
      </c>
      <c r="CF94" s="16">
        <f>+'MATRIZ (A)'!CF94*CF$168</f>
        <v>76722.982516627977</v>
      </c>
      <c r="CG94" s="16">
        <f>+'MATRIZ (A)'!CG94*CG$168</f>
        <v>63119.47840048738</v>
      </c>
      <c r="CH94" s="16">
        <f>+'MATRIZ (A)'!CH94*CH$168</f>
        <v>19388.24311342241</v>
      </c>
      <c r="CI94" s="16">
        <f>+'MATRIZ (A)'!CI94*CI$168</f>
        <v>311.47701154820277</v>
      </c>
      <c r="CJ94" s="16">
        <f>+'MATRIZ (A)'!CJ94*CJ$168</f>
        <v>24564.336282777116</v>
      </c>
      <c r="CK94" s="16">
        <f>+'MATRIZ (A)'!CK94*CK$168</f>
        <v>21348.018984165763</v>
      </c>
      <c r="CL94" s="16">
        <f>+'MATRIZ (A)'!CL94*CL$168</f>
        <v>32904.462791575388</v>
      </c>
      <c r="CM94" s="16">
        <f>+'MATRIZ (A)'!CM94*CM$168</f>
        <v>11294.996060066174</v>
      </c>
      <c r="CN94" s="16">
        <f>+'MATRIZ (A)'!CN94*CN$168</f>
        <v>1547.6506195758659</v>
      </c>
      <c r="CO94" s="16">
        <f>+'MATRIZ (A)'!CO94*CO$168</f>
        <v>11558.49804502446</v>
      </c>
      <c r="CP94" s="16">
        <f>+'MATRIZ (A)'!CP94*CP$168</f>
        <v>1093.3448918610786</v>
      </c>
      <c r="CQ94" s="16">
        <f>+'MATRIZ (A)'!CQ94*CQ$168</f>
        <v>26234.355711731896</v>
      </c>
      <c r="CR94" s="16">
        <f>+'MATRIZ (A)'!CR94*CR$168</f>
        <v>83195.490840529834</v>
      </c>
      <c r="CS94" s="16">
        <f>+'MATRIZ (A)'!CS94*CS$168</f>
        <v>2107.2883125394392</v>
      </c>
      <c r="CT94" s="16">
        <f>+'MATRIZ (A)'!CT94*CT$168</f>
        <v>10868.705395784906</v>
      </c>
      <c r="CU94" s="16">
        <f>+'MATRIZ (A)'!CU94*CU$168</f>
        <v>6614.4514108501016</v>
      </c>
      <c r="CV94" s="16">
        <f>+'MATRIZ (A)'!CV94*CV$168</f>
        <v>197.42981486442926</v>
      </c>
      <c r="CW94" s="16">
        <f>+'MATRIZ (A)'!CW94*CW$168</f>
        <v>8766.5386942618461</v>
      </c>
      <c r="CX94" s="16">
        <f>+'MATRIZ (A)'!CX94*CX$168</f>
        <v>4770.7609355132117</v>
      </c>
      <c r="CY94" s="16">
        <f>+'MATRIZ (A)'!CY94*CY$168</f>
        <v>2207.608321284481</v>
      </c>
      <c r="CZ94" s="16">
        <f>+'MATRIZ (A)'!CZ94*CZ$168</f>
        <v>1916.7687987630252</v>
      </c>
      <c r="DA94" s="16">
        <f>+'MATRIZ (A)'!DA94*DA$168</f>
        <v>31165.8929188373</v>
      </c>
      <c r="DB94" s="16">
        <f>+'MATRIZ (A)'!DB94*DB$168</f>
        <v>4613.8166552702523</v>
      </c>
      <c r="DC94" s="16">
        <f>+'MATRIZ (A)'!DC94*DC$168</f>
        <v>2965.3427128203484</v>
      </c>
      <c r="DD94" s="16">
        <f>+'MATRIZ (A)'!DD94*DD$168</f>
        <v>5176.6169216029666</v>
      </c>
      <c r="DE94" s="16">
        <f>+'MATRIZ (A)'!DE94*DE$168</f>
        <v>7820.9408036045115</v>
      </c>
      <c r="DF94" s="16">
        <f>+'MATRIZ (A)'!DF94*DF$168</f>
        <v>4363.3947547514836</v>
      </c>
      <c r="DG94" s="16">
        <f>+'MATRIZ (A)'!DG94*DG$168</f>
        <v>7629.9830427394272</v>
      </c>
      <c r="DH94" s="16">
        <f>+'MATRIZ (A)'!DH94*DH$168</f>
        <v>4115.3538336015972</v>
      </c>
      <c r="DI94" s="16">
        <f>+'MATRIZ (A)'!DI94*DI$168</f>
        <v>1781.2584255208703</v>
      </c>
      <c r="DJ94" s="16">
        <f>+'MATRIZ (A)'!DJ94*DJ$168</f>
        <v>3575.2075588528742</v>
      </c>
      <c r="DK94" s="16">
        <f>+'MATRIZ (A)'!DK94*DK$168</f>
        <v>643.47223028440237</v>
      </c>
      <c r="DL94" s="16">
        <f>+'MATRIZ (A)'!DL94*DL$168</f>
        <v>4888.022019573662</v>
      </c>
      <c r="DM94" s="16">
        <f>+'MATRIZ (A)'!DM94*DM$168</f>
        <v>3.5774252444623471</v>
      </c>
      <c r="DN94" s="16">
        <f>+'MATRIZ (A)'!DN94*DN$168</f>
        <v>218.4270276037719</v>
      </c>
      <c r="DO94" s="16">
        <f>+'MATRIZ (A)'!DO94*DO$168</f>
        <v>3615.2307160043906</v>
      </c>
      <c r="DP94" s="16">
        <f>+'MATRIZ (A)'!DP94*DP$168</f>
        <v>3418.3460104239616</v>
      </c>
      <c r="DQ94" s="16">
        <f>+'MATRIZ (A)'!DQ94*DQ$168</f>
        <v>4160.9715192308822</v>
      </c>
      <c r="DR94" s="16">
        <f>+'MATRIZ (A)'!DR94*DR$168</f>
        <v>5740.4578085479734</v>
      </c>
      <c r="DS94" s="16">
        <f>+'MATRIZ (A)'!DS94*DS$168</f>
        <v>10032.823313895769</v>
      </c>
      <c r="DT94" s="16">
        <f>+'MATRIZ (A)'!DT94*DT$168</f>
        <v>7081.3216679826783</v>
      </c>
      <c r="DU94" s="16">
        <f>+'MATRIZ (A)'!DU94*DU$168</f>
        <v>112.17765592492668</v>
      </c>
      <c r="DV94" s="16">
        <f>+'MATRIZ (A)'!DV94*DV$168</f>
        <v>31155.37948319787</v>
      </c>
      <c r="DW94" s="16">
        <f>+'MATRIZ (A)'!DW94*DW$168</f>
        <v>47110.404745654108</v>
      </c>
      <c r="DX94" s="16">
        <f>+'MATRIZ (A)'!DX94*DX$168</f>
        <v>2549.3554190162868</v>
      </c>
      <c r="DY94" s="16">
        <f>+'MATRIZ (A)'!DY94*DY$168</f>
        <v>643.59235323393386</v>
      </c>
      <c r="DZ94" s="16">
        <f>+'MATRIZ (A)'!DZ94*DZ$168</f>
        <v>953.52647275920435</v>
      </c>
      <c r="EA94" s="16">
        <f>+'MATRIZ (A)'!EA94*EA$168</f>
        <v>3816.946058596764</v>
      </c>
      <c r="EB94" s="16">
        <f>+'MATRIZ (A)'!EB94*EB$168</f>
        <v>6622.9798888407659</v>
      </c>
      <c r="EC94" s="16">
        <f>+'MATRIZ (A)'!EC94*EC$168</f>
        <v>3067.7162519712647</v>
      </c>
      <c r="ED94" s="16">
        <f>+'MATRIZ (A)'!ED94*ED$168</f>
        <v>329.41986714110601</v>
      </c>
      <c r="EE94" s="16">
        <f>+'MATRIZ (A)'!EE94*EE$168</f>
        <v>7101.2253350572946</v>
      </c>
      <c r="EF94" s="16">
        <f>+'MATRIZ (A)'!EF94*EF$168</f>
        <v>293.97537840808076</v>
      </c>
      <c r="EG94" s="16">
        <f>+'MATRIZ (A)'!EG94*EG$168</f>
        <v>809.64470895517002</v>
      </c>
      <c r="EH94" s="16">
        <f>+'MATRIZ (A)'!EH94*EH$168</f>
        <v>0</v>
      </c>
      <c r="EI94" s="18">
        <f t="shared" si="7"/>
        <v>1513410.0018715309</v>
      </c>
      <c r="EJ94" s="20">
        <f>+'MATRIZ (I-A) INVERSA'!HY94</f>
        <v>2260206.173866549</v>
      </c>
      <c r="EK94" s="20">
        <f>+'MATRIZ (I-A) INVERSA'!HZ94</f>
        <v>4428.7233474582454</v>
      </c>
      <c r="EL94" s="20">
        <f>+'MATRIZ (I-A) INVERSA'!IA94</f>
        <v>16851.315463640945</v>
      </c>
      <c r="EM94" s="20">
        <f>+'MATRIZ (I-A) INVERSA'!IB94</f>
        <v>17246.965493829346</v>
      </c>
      <c r="EN94" s="20">
        <f>+'MATRIZ (I-A) INVERSA'!IC94</f>
        <v>346.47245810470298</v>
      </c>
      <c r="EO94" s="20">
        <f>+'MATRIZ (I-A) INVERSA'!ID94</f>
        <v>3.7757779347734481</v>
      </c>
      <c r="EP94" s="20">
        <f>+'MATRIZ (I-A) INVERSA'!IE94</f>
        <v>794.28547149982774</v>
      </c>
      <c r="EQ94" s="20">
        <f>+'MATRIZ (I-A) INVERSA'!IF94</f>
        <v>447.57288582055691</v>
      </c>
      <c r="ER94" s="20">
        <f>+'MATRIZ (I-A) INVERSA'!IG94</f>
        <v>8.010516784940334</v>
      </c>
      <c r="ES94" s="20">
        <f>+'MATRIZ (I-A) INVERSA'!IH94</f>
        <v>508.76763267306075</v>
      </c>
      <c r="ET94" s="20">
        <f>+'MATRIZ (I-A) INVERSA'!II94</f>
        <v>45.829328956092496</v>
      </c>
      <c r="EU94" s="20">
        <f>+'MATRIZ (I-A) INVERSA'!IJ94</f>
        <v>58094.879322186956</v>
      </c>
      <c r="EV94" s="20">
        <f>+'MATRIZ (I-A) INVERSA'!IK94</f>
        <v>429727.3627619131</v>
      </c>
      <c r="EW94" s="20">
        <f>+'MATRIZ (I-A) INVERSA'!IL94</f>
        <v>636.75058595172698</v>
      </c>
      <c r="EX94" s="20">
        <f>+'MATRIZ (I-A) INVERSA'!IM94</f>
        <v>241281.66136261664</v>
      </c>
      <c r="EY94" s="20">
        <f>+'MATRIZ (I-A) INVERSA'!IN94</f>
        <v>2819.9876701345061</v>
      </c>
      <c r="EZ94" s="20">
        <f>+'MATRIZ (I-A) INVERSA'!IO94</f>
        <v>816.95839065625989</v>
      </c>
      <c r="FA94" s="20">
        <f>+'MATRIZ (I-A) INVERSA'!IP94</f>
        <v>550.25082276354942</v>
      </c>
      <c r="FB94" s="20">
        <f>+'MATRIZ (I-A) INVERSA'!IQ94</f>
        <v>562.91868426746328</v>
      </c>
      <c r="FC94" s="20">
        <f>+'MATRIZ (I-A) INVERSA'!IR94</f>
        <v>11.174219765218723</v>
      </c>
      <c r="FD94" s="20">
        <f>+'MATRIZ (I-A) INVERSA'!IS94</f>
        <v>1238.4181020676799</v>
      </c>
      <c r="FE94" s="20">
        <f>+'MATRIZ (I-A) INVERSA'!IT94</f>
        <v>123.19395487983444</v>
      </c>
      <c r="FF94" s="20">
        <f>+'MATRIZ (I-A) INVERSA'!IU94</f>
        <v>106.55452448192032</v>
      </c>
      <c r="FG94" s="18">
        <f t="shared" si="9"/>
        <v>3036858.0026449361</v>
      </c>
      <c r="FH94" s="17">
        <f t="shared" si="8"/>
        <v>4550268.0045164675</v>
      </c>
      <c r="FI94" s="28"/>
      <c r="FJ94" s="17">
        <v>4550268.0045164675</v>
      </c>
      <c r="FK94" s="48">
        <f t="shared" si="10"/>
        <v>0</v>
      </c>
      <c r="FM94" s="46">
        <f>+IFERROR((FH94/'MIP 2017'!FH94*100-100),0)</f>
        <v>0.27603946317415762</v>
      </c>
      <c r="FP94" s="15">
        <f t="shared" si="11"/>
        <v>21280.038811099192</v>
      </c>
      <c r="FQ94" s="15">
        <f t="shared" si="12"/>
        <v>2154.7140717739544</v>
      </c>
      <c r="FR94" s="15">
        <f t="shared" si="13"/>
        <v>6122.9018445345118</v>
      </c>
    </row>
    <row r="95" spans="1:174" s="7" customFormat="1" ht="21.95" customHeight="1" thickBot="1" x14ac:dyDescent="0.25">
      <c r="A95" s="137" t="s">
        <v>235</v>
      </c>
      <c r="B95" s="138" t="s">
        <v>9</v>
      </c>
      <c r="C95" s="16">
        <f>+'MATRIZ (A)'!C95*C$168</f>
        <v>1.4390396959741758</v>
      </c>
      <c r="D95" s="16">
        <f>+'MATRIZ (A)'!D95*D$168</f>
        <v>0.16186494639138174</v>
      </c>
      <c r="E95" s="16">
        <f>+'MATRIZ (A)'!E95*E$168</f>
        <v>9.4923028683688688</v>
      </c>
      <c r="F95" s="16">
        <f>+'MATRIZ (A)'!F95*F$168</f>
        <v>412.95537832945922</v>
      </c>
      <c r="G95" s="16">
        <f>+'MATRIZ (A)'!G95*G$168</f>
        <v>68.090320364367841</v>
      </c>
      <c r="H95" s="16">
        <f>+'MATRIZ (A)'!H95*H$168</f>
        <v>3.0615053576477882</v>
      </c>
      <c r="I95" s="16">
        <f>+'MATRIZ (A)'!I95*I$168</f>
        <v>11.050617622114004</v>
      </c>
      <c r="J95" s="16">
        <f>+'MATRIZ (A)'!J95*J$168</f>
        <v>51.858349898195108</v>
      </c>
      <c r="K95" s="16">
        <f>+'MATRIZ (A)'!K95*K$168</f>
        <v>115.00588261381849</v>
      </c>
      <c r="L95" s="16">
        <f>+'MATRIZ (A)'!L95*L$168</f>
        <v>117.72798080166908</v>
      </c>
      <c r="M95" s="16">
        <f>+'MATRIZ (A)'!M95*M$168</f>
        <v>10.819992571268708</v>
      </c>
      <c r="N95" s="16">
        <f>+'MATRIZ (A)'!N95*N$168</f>
        <v>36.706857406167266</v>
      </c>
      <c r="O95" s="16">
        <f>+'MATRIZ (A)'!O95*O$168</f>
        <v>84.976398495348406</v>
      </c>
      <c r="P95" s="16">
        <f>+'MATRIZ (A)'!P95*P$168</f>
        <v>664.23375052744211</v>
      </c>
      <c r="Q95" s="16">
        <f>+'MATRIZ (A)'!Q95*Q$168</f>
        <v>20.550078574721613</v>
      </c>
      <c r="R95" s="16">
        <f>+'MATRIZ (A)'!R95*R$168</f>
        <v>3658.9690288481261</v>
      </c>
      <c r="S95" s="16">
        <f>+'MATRIZ (A)'!S95*S$168</f>
        <v>186.73005224199073</v>
      </c>
      <c r="T95" s="16">
        <f>+'MATRIZ (A)'!T95*T$168</f>
        <v>2267.0200905133297</v>
      </c>
      <c r="U95" s="16">
        <f>+'MATRIZ (A)'!U95*U$168</f>
        <v>230.58986388456606</v>
      </c>
      <c r="V95" s="16">
        <f>+'MATRIZ (A)'!V95*V$168</f>
        <v>30.621754755952466</v>
      </c>
      <c r="W95" s="16">
        <f>+'MATRIZ (A)'!W95*W$168</f>
        <v>67.609946783102814</v>
      </c>
      <c r="X95" s="16">
        <f>+'MATRIZ (A)'!X95*X$168</f>
        <v>1155.5754735161158</v>
      </c>
      <c r="Y95" s="16">
        <f>+'MATRIZ (A)'!Y95*Y$168</f>
        <v>41.084174919437231</v>
      </c>
      <c r="Z95" s="16">
        <f>+'MATRIZ (A)'!Z95*Z$168</f>
        <v>515.88781742452454</v>
      </c>
      <c r="AA95" s="16">
        <f>+'MATRIZ (A)'!AA95*AA$168</f>
        <v>51.847512619165926</v>
      </c>
      <c r="AB95" s="16">
        <f>+'MATRIZ (A)'!AB95*AB$168</f>
        <v>1503.5497791190828</v>
      </c>
      <c r="AC95" s="16">
        <f>+'MATRIZ (A)'!AC95*AC$168</f>
        <v>32.625268585124751</v>
      </c>
      <c r="AD95" s="16">
        <f>+'MATRIZ (A)'!AD95*AD$168</f>
        <v>18.659392559742859</v>
      </c>
      <c r="AE95" s="16">
        <f>+'MATRIZ (A)'!AE95*AE$168</f>
        <v>247.1351308597915</v>
      </c>
      <c r="AF95" s="16">
        <f>+'MATRIZ (A)'!AF95*AF$168</f>
        <v>6462.5653202395806</v>
      </c>
      <c r="AG95" s="16">
        <f>+'MATRIZ (A)'!AG95*AG$168</f>
        <v>2.1961398893196083E-2</v>
      </c>
      <c r="AH95" s="16">
        <f>+'MATRIZ (A)'!AH95*AH$168</f>
        <v>7.4743342814584404</v>
      </c>
      <c r="AI95" s="16">
        <f>+'MATRIZ (A)'!AI95*AI$168</f>
        <v>2557.7322815353623</v>
      </c>
      <c r="AJ95" s="16">
        <f>+'MATRIZ (A)'!AJ95*AJ$168</f>
        <v>278.45762290974295</v>
      </c>
      <c r="AK95" s="16">
        <f>+'MATRIZ (A)'!AK95*AK$168</f>
        <v>1066.4795957441304</v>
      </c>
      <c r="AL95" s="16">
        <f>+'MATRIZ (A)'!AL95*AL$168</f>
        <v>397.48138823330987</v>
      </c>
      <c r="AM95" s="16">
        <f>+'MATRIZ (A)'!AM95*AM$168</f>
        <v>766.47245229782993</v>
      </c>
      <c r="AN95" s="16">
        <f>+'MATRIZ (A)'!AN95*AN$168</f>
        <v>35.231098060559589</v>
      </c>
      <c r="AO95" s="16">
        <f>+'MATRIZ (A)'!AO95*AO$168</f>
        <v>314.71456831441185</v>
      </c>
      <c r="AP95" s="16">
        <f>+'MATRIZ (A)'!AP95*AP$168</f>
        <v>959.4943699150765</v>
      </c>
      <c r="AQ95" s="16">
        <f>+'MATRIZ (A)'!AQ95*AQ$168</f>
        <v>198.46443675277712</v>
      </c>
      <c r="AR95" s="16">
        <f>+'MATRIZ (A)'!AR95*AR$168</f>
        <v>29.020114360022035</v>
      </c>
      <c r="AS95" s="16">
        <f>+'MATRIZ (A)'!AS95*AS$168</f>
        <v>151.02413219668713</v>
      </c>
      <c r="AT95" s="16">
        <f>+'MATRIZ (A)'!AT95*AT$168</f>
        <v>245.88324999626477</v>
      </c>
      <c r="AU95" s="16">
        <f>+'MATRIZ (A)'!AU95*AU$168</f>
        <v>287.09394050197568</v>
      </c>
      <c r="AV95" s="16">
        <f>+'MATRIZ (A)'!AV95*AV$168</f>
        <v>723.80043926838027</v>
      </c>
      <c r="AW95" s="16">
        <f>+'MATRIZ (A)'!AW95*AW$168</f>
        <v>5524.3669828318598</v>
      </c>
      <c r="AX95" s="16">
        <f>+'MATRIZ (A)'!AX95*AX$168</f>
        <v>278.73167387443755</v>
      </c>
      <c r="AY95" s="16">
        <f>+'MATRIZ (A)'!AY95*AY$168</f>
        <v>154.17912369544683</v>
      </c>
      <c r="AZ95" s="16">
        <f>+'MATRIZ (A)'!AZ95*AZ$168</f>
        <v>5.2955284016631898</v>
      </c>
      <c r="BA95" s="16">
        <f>+'MATRIZ (A)'!BA95*BA$168</f>
        <v>6.8133637989821159</v>
      </c>
      <c r="BB95" s="16">
        <f>+'MATRIZ (A)'!BB95*BB$168</f>
        <v>176.62302073561384</v>
      </c>
      <c r="BC95" s="16">
        <f>+'MATRIZ (A)'!BC95*BC$168</f>
        <v>326.06079082806997</v>
      </c>
      <c r="BD95" s="16">
        <f>+'MATRIZ (A)'!BD95*BD$168</f>
        <v>402.79942626757753</v>
      </c>
      <c r="BE95" s="16">
        <f>+'MATRIZ (A)'!BE95*BE$168</f>
        <v>452.21046923033248</v>
      </c>
      <c r="BF95" s="16">
        <f>+'MATRIZ (A)'!BF95*BF$168</f>
        <v>547.74192380043121</v>
      </c>
      <c r="BG95" s="16">
        <f>+'MATRIZ (A)'!BG95*BG$168</f>
        <v>436.66001271185047</v>
      </c>
      <c r="BH95" s="16">
        <f>+'MATRIZ (A)'!BH95*BH$168</f>
        <v>367.54524613554173</v>
      </c>
      <c r="BI95" s="16">
        <f>+'MATRIZ (A)'!BI95*BI$168</f>
        <v>196.21559480204968</v>
      </c>
      <c r="BJ95" s="16">
        <f>+'MATRIZ (A)'!BJ95*BJ$168</f>
        <v>242.64504628568906</v>
      </c>
      <c r="BK95" s="16">
        <f>+'MATRIZ (A)'!BK95*BK$168</f>
        <v>34.379197676443646</v>
      </c>
      <c r="BL95" s="16">
        <f>+'MATRIZ (A)'!BL95*BL$168</f>
        <v>85.125110294456377</v>
      </c>
      <c r="BM95" s="16">
        <f>+'MATRIZ (A)'!BM95*BM$168</f>
        <v>610.56155808975973</v>
      </c>
      <c r="BN95" s="16">
        <f>+'MATRIZ (A)'!BN95*BN$168</f>
        <v>220.89900624366791</v>
      </c>
      <c r="BO95" s="16">
        <f>+'MATRIZ (A)'!BO95*BO$168</f>
        <v>314.71212344464954</v>
      </c>
      <c r="BP95" s="16">
        <f>+'MATRIZ (A)'!BP95*BP$168</f>
        <v>14.790788878778287</v>
      </c>
      <c r="BQ95" s="16">
        <f>+'MATRIZ (A)'!BQ95*BQ$168</f>
        <v>26.819793302513155</v>
      </c>
      <c r="BR95" s="16">
        <f>+'MATRIZ (A)'!BR95*BR$168</f>
        <v>367.02469176918669</v>
      </c>
      <c r="BS95" s="16">
        <f>+'MATRIZ (A)'!BS95*BS$168</f>
        <v>143.18234339752172</v>
      </c>
      <c r="BT95" s="16">
        <f>+'MATRIZ (A)'!BT95*BT$168</f>
        <v>502.12313199784296</v>
      </c>
      <c r="BU95" s="16">
        <f>+'MATRIZ (A)'!BU95*BU$168</f>
        <v>500.36973108507209</v>
      </c>
      <c r="BV95" s="16">
        <f>+'MATRIZ (A)'!BV95*BV$168</f>
        <v>669.68758884489841</v>
      </c>
      <c r="BW95" s="16">
        <f>+'MATRIZ (A)'!BW95*BW$168</f>
        <v>2840.9225763895461</v>
      </c>
      <c r="BX95" s="16">
        <f>+'MATRIZ (A)'!BX95*BX$168</f>
        <v>3376.7174850018805</v>
      </c>
      <c r="BY95" s="16">
        <f>+'MATRIZ (A)'!BY95*BY$168</f>
        <v>911.76675866875814</v>
      </c>
      <c r="BZ95" s="16">
        <f>+'MATRIZ (A)'!BZ95*BZ$168</f>
        <v>640.48778026638934</v>
      </c>
      <c r="CA95" s="16">
        <f>+'MATRIZ (A)'!CA95*CA$168</f>
        <v>2315.9060564216029</v>
      </c>
      <c r="CB95" s="16">
        <f>+'MATRIZ (A)'!CB95*CB$168</f>
        <v>210.71557170811084</v>
      </c>
      <c r="CC95" s="16">
        <f>+'MATRIZ (A)'!CC95*CC$168</f>
        <v>219.48914480648088</v>
      </c>
      <c r="CD95" s="16">
        <f>+'MATRIZ (A)'!CD95*CD$168</f>
        <v>812.78420681982709</v>
      </c>
      <c r="CE95" s="16">
        <f>+'MATRIZ (A)'!CE95*CE$168</f>
        <v>546.98310537474481</v>
      </c>
      <c r="CF95" s="16">
        <f>+'MATRIZ (A)'!CF95*CF$168</f>
        <v>14826.372418253035</v>
      </c>
      <c r="CG95" s="16">
        <f>+'MATRIZ (A)'!CG95*CG$168</f>
        <v>38789.04592159934</v>
      </c>
      <c r="CH95" s="16">
        <f>+'MATRIZ (A)'!CH95*CH$168</f>
        <v>3590.5895046803953</v>
      </c>
      <c r="CI95" s="16">
        <f>+'MATRIZ (A)'!CI95*CI$168</f>
        <v>213.84450249755105</v>
      </c>
      <c r="CJ95" s="16">
        <f>+'MATRIZ (A)'!CJ95*CJ$168</f>
        <v>28338.709122004948</v>
      </c>
      <c r="CK95" s="16">
        <f>+'MATRIZ (A)'!CK95*CK$168</f>
        <v>19606.321907828224</v>
      </c>
      <c r="CL95" s="16">
        <f>+'MATRIZ (A)'!CL95*CL$168</f>
        <v>16945.862170666125</v>
      </c>
      <c r="CM95" s="16">
        <f>+'MATRIZ (A)'!CM95*CM$168</f>
        <v>38.067104931605563</v>
      </c>
      <c r="CN95" s="16">
        <f>+'MATRIZ (A)'!CN95*CN$168</f>
        <v>277.63067387126642</v>
      </c>
      <c r="CO95" s="16">
        <f>+'MATRIZ (A)'!CO95*CO$168</f>
        <v>2167.6292698640395</v>
      </c>
      <c r="CP95" s="16">
        <f>+'MATRIZ (A)'!CP95*CP$168</f>
        <v>788.81298282402281</v>
      </c>
      <c r="CQ95" s="16">
        <f>+'MATRIZ (A)'!CQ95*CQ$168</f>
        <v>1436.9480599679405</v>
      </c>
      <c r="CR95" s="16">
        <f>+'MATRIZ (A)'!CR95*CR$168</f>
        <v>1787.9654596947814</v>
      </c>
      <c r="CS95" s="16">
        <f>+'MATRIZ (A)'!CS95*CS$168</f>
        <v>288.2160813789983</v>
      </c>
      <c r="CT95" s="16">
        <f>+'MATRIZ (A)'!CT95*CT$168</f>
        <v>1495.8097005657007</v>
      </c>
      <c r="CU95" s="16">
        <f>+'MATRIZ (A)'!CU95*CU$168</f>
        <v>1166.7623134504131</v>
      </c>
      <c r="CV95" s="16">
        <f>+'MATRIZ (A)'!CV95*CV$168</f>
        <v>10.944417445475775</v>
      </c>
      <c r="CW95" s="16">
        <f>+'MATRIZ (A)'!CW95*CW$168</f>
        <v>758.15439671021284</v>
      </c>
      <c r="CX95" s="16">
        <f>+'MATRIZ (A)'!CX95*CX$168</f>
        <v>111.88633433468404</v>
      </c>
      <c r="CY95" s="16">
        <f>+'MATRIZ (A)'!CY95*CY$168</f>
        <v>59.579395989445274</v>
      </c>
      <c r="CZ95" s="16">
        <f>+'MATRIZ (A)'!CZ95*CZ$168</f>
        <v>185.91719444212842</v>
      </c>
      <c r="DA95" s="16">
        <f>+'MATRIZ (A)'!DA95*DA$168</f>
        <v>233.94103882850419</v>
      </c>
      <c r="DB95" s="16">
        <f>+'MATRIZ (A)'!DB95*DB$168</f>
        <v>612.73161141914784</v>
      </c>
      <c r="DC95" s="16">
        <f>+'MATRIZ (A)'!DC95*DC$168</f>
        <v>429.65165096723933</v>
      </c>
      <c r="DD95" s="16">
        <f>+'MATRIZ (A)'!DD95*DD$168</f>
        <v>1012.5544842352901</v>
      </c>
      <c r="DE95" s="16">
        <f>+'MATRIZ (A)'!DE95*DE$168</f>
        <v>2748.0665125348469</v>
      </c>
      <c r="DF95" s="16">
        <f>+'MATRIZ (A)'!DF95*DF$168</f>
        <v>754.64277845321624</v>
      </c>
      <c r="DG95" s="16">
        <f>+'MATRIZ (A)'!DG95*DG$168</f>
        <v>1314.0872461553772</v>
      </c>
      <c r="DH95" s="16">
        <f>+'MATRIZ (A)'!DH95*DH$168</f>
        <v>2340.7784039673315</v>
      </c>
      <c r="DI95" s="16">
        <f>+'MATRIZ (A)'!DI95*DI$168</f>
        <v>131.37269960278803</v>
      </c>
      <c r="DJ95" s="16">
        <f>+'MATRIZ (A)'!DJ95*DJ$168</f>
        <v>6060.92578592068</v>
      </c>
      <c r="DK95" s="16">
        <f>+'MATRIZ (A)'!DK95*DK$168</f>
        <v>1100.5055042286485</v>
      </c>
      <c r="DL95" s="16">
        <f>+'MATRIZ (A)'!DL95*DL$168</f>
        <v>4712.7261411993959</v>
      </c>
      <c r="DM95" s="16">
        <f>+'MATRIZ (A)'!DM95*DM$168</f>
        <v>2.0314532851891592E-2</v>
      </c>
      <c r="DN95" s="16">
        <f>+'MATRIZ (A)'!DN95*DN$168</f>
        <v>93.764146247363215</v>
      </c>
      <c r="DO95" s="16">
        <f>+'MATRIZ (A)'!DO95*DO$168</f>
        <v>3242.2828391985327</v>
      </c>
      <c r="DP95" s="16">
        <f>+'MATRIZ (A)'!DP95*DP$168</f>
        <v>2100.9290285771999</v>
      </c>
      <c r="DQ95" s="16">
        <f>+'MATRIZ (A)'!DQ95*DQ$168</f>
        <v>804.68712435036525</v>
      </c>
      <c r="DR95" s="16">
        <f>+'MATRIZ (A)'!DR95*DR$168</f>
        <v>543.82026845022699</v>
      </c>
      <c r="DS95" s="16">
        <f>+'MATRIZ (A)'!DS95*DS$168</f>
        <v>3140.1357717292067</v>
      </c>
      <c r="DT95" s="16">
        <f>+'MATRIZ (A)'!DT95*DT$168</f>
        <v>2686.8511927383302</v>
      </c>
      <c r="DU95" s="16">
        <f>+'MATRIZ (A)'!DU95*DU$168</f>
        <v>12.063106814488373</v>
      </c>
      <c r="DV95" s="16">
        <f>+'MATRIZ (A)'!DV95*DV$168</f>
        <v>1363.495223951543</v>
      </c>
      <c r="DW95" s="16">
        <f>+'MATRIZ (A)'!DW95*DW$168</f>
        <v>1896.1204779356881</v>
      </c>
      <c r="DX95" s="16">
        <f>+'MATRIZ (A)'!DX95*DX$168</f>
        <v>156.41578986154164</v>
      </c>
      <c r="DY95" s="16">
        <f>+'MATRIZ (A)'!DY95*DY$168</f>
        <v>138.00303796473798</v>
      </c>
      <c r="DZ95" s="16">
        <f>+'MATRIZ (A)'!DZ95*DZ$168</f>
        <v>16.059103564942966</v>
      </c>
      <c r="EA95" s="16">
        <f>+'MATRIZ (A)'!EA95*EA$168</f>
        <v>1000.9414106559282</v>
      </c>
      <c r="EB95" s="16">
        <f>+'MATRIZ (A)'!EB95*EB$168</f>
        <v>295.0820788563791</v>
      </c>
      <c r="EC95" s="16">
        <f>+'MATRIZ (A)'!EC95*EC$168</f>
        <v>791.68783193449315</v>
      </c>
      <c r="ED95" s="16">
        <f>+'MATRIZ (A)'!ED95*ED$168</f>
        <v>40.92737453292645</v>
      </c>
      <c r="EE95" s="16">
        <f>+'MATRIZ (A)'!EE95*EE$168</f>
        <v>46.081832918818627</v>
      </c>
      <c r="EF95" s="16">
        <f>+'MATRIZ (A)'!EF95*EF$168</f>
        <v>83.891980145739211</v>
      </c>
      <c r="EG95" s="16">
        <f>+'MATRIZ (A)'!EG95*EG$168</f>
        <v>118.55569026499414</v>
      </c>
      <c r="EH95" s="16">
        <f>+'MATRIZ (A)'!EH95*EH$168</f>
        <v>0</v>
      </c>
      <c r="EI95" s="18">
        <f t="shared" si="7"/>
        <v>223489.65128233028</v>
      </c>
      <c r="EJ95" s="20">
        <f>+'MATRIZ (I-A) INVERSA'!HY95</f>
        <v>291445.20399897575</v>
      </c>
      <c r="EK95" s="20">
        <f>+'MATRIZ (I-A) INVERSA'!HZ95</f>
        <v>0</v>
      </c>
      <c r="EL95" s="20">
        <f>+'MATRIZ (I-A) INVERSA'!IA95</f>
        <v>2.5184024033002665</v>
      </c>
      <c r="EM95" s="20">
        <f>+'MATRIZ (I-A) INVERSA'!IB95</f>
        <v>0</v>
      </c>
      <c r="EN95" s="20">
        <f>+'MATRIZ (I-A) INVERSA'!IC95</f>
        <v>488.08440415008857</v>
      </c>
      <c r="EO95" s="20">
        <f>+'MATRIZ (I-A) INVERSA'!ID95</f>
        <v>6.8209317806018026</v>
      </c>
      <c r="EP95" s="20">
        <f>+'MATRIZ (I-A) INVERSA'!IE95</f>
        <v>489.12832605469526</v>
      </c>
      <c r="EQ95" s="20">
        <f>+'MATRIZ (I-A) INVERSA'!IF95</f>
        <v>104.61596684404701</v>
      </c>
      <c r="ER95" s="20">
        <f>+'MATRIZ (I-A) INVERSA'!IG95</f>
        <v>23.948444725369587</v>
      </c>
      <c r="ES95" s="20">
        <f>+'MATRIZ (I-A) INVERSA'!IH95</f>
        <v>0</v>
      </c>
      <c r="ET95" s="20">
        <f>+'MATRIZ (I-A) INVERSA'!II95</f>
        <v>28.748104016664097</v>
      </c>
      <c r="EU95" s="20">
        <f>+'MATRIZ (I-A) INVERSA'!IJ95</f>
        <v>210.40972324388778</v>
      </c>
      <c r="EV95" s="20">
        <f>+'MATRIZ (I-A) INVERSA'!IK95</f>
        <v>1520.8213827553816</v>
      </c>
      <c r="EW95" s="20">
        <f>+'MATRIZ (I-A) INVERSA'!IL95</f>
        <v>6.2096367848005558</v>
      </c>
      <c r="EX95" s="20">
        <f>+'MATRIZ (I-A) INVERSA'!IM95</f>
        <v>298.66959384838992</v>
      </c>
      <c r="EY95" s="20">
        <f>+'MATRIZ (I-A) INVERSA'!IN95</f>
        <v>2671.712704889524</v>
      </c>
      <c r="EZ95" s="20">
        <f>+'MATRIZ (I-A) INVERSA'!IO95</f>
        <v>463.64205666125491</v>
      </c>
      <c r="FA95" s="20">
        <f>+'MATRIZ (I-A) INVERSA'!IP95</f>
        <v>175.44397428391741</v>
      </c>
      <c r="FB95" s="20">
        <f>+'MATRIZ (I-A) INVERSA'!IQ95</f>
        <v>616.04903512977069</v>
      </c>
      <c r="FC95" s="20">
        <f>+'MATRIZ (I-A) INVERSA'!IR95</f>
        <v>3.4207714701660343</v>
      </c>
      <c r="FD95" s="20">
        <f>+'MATRIZ (I-A) INVERSA'!IS95</f>
        <v>1195.3671495510262</v>
      </c>
      <c r="FE95" s="20">
        <f>+'MATRIZ (I-A) INVERSA'!IT95</f>
        <v>55.562145181617112</v>
      </c>
      <c r="FF95" s="20">
        <f>+'MATRIZ (I-A) INVERSA'!IU95</f>
        <v>0</v>
      </c>
      <c r="FG95" s="18">
        <f t="shared" si="9"/>
        <v>299806.37675275031</v>
      </c>
      <c r="FH95" s="17">
        <f t="shared" si="8"/>
        <v>523296.02803508058</v>
      </c>
      <c r="FI95" s="28"/>
      <c r="FJ95" s="17">
        <v>523296.02803508105</v>
      </c>
      <c r="FK95" s="48">
        <f t="shared" si="10"/>
        <v>-4.6566128730773926E-10</v>
      </c>
      <c r="FM95" s="46">
        <f>+IFERROR((FH95/'MIP 2017'!FH95*100-100),0)</f>
        <v>0.60120511812907296</v>
      </c>
      <c r="FP95" s="15">
        <f t="shared" si="11"/>
        <v>2.5184024033002665</v>
      </c>
      <c r="FQ95" s="15">
        <f t="shared" si="12"/>
        <v>1141.3461775714663</v>
      </c>
      <c r="FR95" s="15">
        <f t="shared" si="13"/>
        <v>5181.1978371672758</v>
      </c>
    </row>
    <row r="96" spans="1:174" s="7" customFormat="1" ht="21.95" customHeight="1" thickBot="1" x14ac:dyDescent="0.25">
      <c r="A96" s="137" t="s">
        <v>237</v>
      </c>
      <c r="B96" s="138" t="s">
        <v>236</v>
      </c>
      <c r="C96" s="16">
        <f>+'MATRIZ (A)'!C96*C$168</f>
        <v>1.7859976781231675E-4</v>
      </c>
      <c r="D96" s="16">
        <f>+'MATRIZ (A)'!D96*D$168</f>
        <v>0</v>
      </c>
      <c r="E96" s="16">
        <f>+'MATRIZ (A)'!E96*E$168</f>
        <v>0</v>
      </c>
      <c r="F96" s="16">
        <f>+'MATRIZ (A)'!F96*F$168</f>
        <v>0</v>
      </c>
      <c r="G96" s="16">
        <f>+'MATRIZ (A)'!G96*G$168</f>
        <v>1.1446676686618515E-2</v>
      </c>
      <c r="H96" s="16">
        <f>+'MATRIZ (A)'!H96*H$168</f>
        <v>0</v>
      </c>
      <c r="I96" s="16">
        <f>+'MATRIZ (A)'!I96*I$168</f>
        <v>1.1521681775158894E-3</v>
      </c>
      <c r="J96" s="16">
        <f>+'MATRIZ (A)'!J96*J$168</f>
        <v>0</v>
      </c>
      <c r="K96" s="16">
        <f>+'MATRIZ (A)'!K96*K$168</f>
        <v>0</v>
      </c>
      <c r="L96" s="16">
        <f>+'MATRIZ (A)'!L96*L$168</f>
        <v>9.4934287978115442E-2</v>
      </c>
      <c r="M96" s="16">
        <f>+'MATRIZ (A)'!M96*M$168</f>
        <v>0</v>
      </c>
      <c r="N96" s="16">
        <f>+'MATRIZ (A)'!N96*N$168</f>
        <v>5.0715204121250787E-2</v>
      </c>
      <c r="O96" s="16">
        <f>+'MATRIZ (A)'!O96*O$168</f>
        <v>9.17220344801926E-4</v>
      </c>
      <c r="P96" s="16">
        <f>+'MATRIZ (A)'!P96*P$168</f>
        <v>645.86812549472688</v>
      </c>
      <c r="Q96" s="16">
        <f>+'MATRIZ (A)'!Q96*Q$168</f>
        <v>0</v>
      </c>
      <c r="R96" s="16">
        <f>+'MATRIZ (A)'!R96*R$168</f>
        <v>1.2289867430450222E-2</v>
      </c>
      <c r="S96" s="16">
        <f>+'MATRIZ (A)'!S96*S$168</f>
        <v>5.2761076104249132E-3</v>
      </c>
      <c r="T96" s="16">
        <f>+'MATRIZ (A)'!T96*T$168</f>
        <v>0</v>
      </c>
      <c r="U96" s="16">
        <f>+'MATRIZ (A)'!U96*U$168</f>
        <v>2.9126426156522851E-2</v>
      </c>
      <c r="V96" s="16">
        <f>+'MATRIZ (A)'!V96*V$168</f>
        <v>4.2918959892370231E-4</v>
      </c>
      <c r="W96" s="16">
        <f>+'MATRIZ (A)'!W96*W$168</f>
        <v>0.22338376858335524</v>
      </c>
      <c r="X96" s="16">
        <f>+'MATRIZ (A)'!X96*X$168</f>
        <v>1.9570090636177217E-2</v>
      </c>
      <c r="Y96" s="16">
        <f>+'MATRIZ (A)'!Y96*Y$168</f>
        <v>0</v>
      </c>
      <c r="Z96" s="16">
        <f>+'MATRIZ (A)'!Z96*Z$168</f>
        <v>0.11685179508296925</v>
      </c>
      <c r="AA96" s="16">
        <f>+'MATRIZ (A)'!AA96*AA$168</f>
        <v>0</v>
      </c>
      <c r="AB96" s="16">
        <f>+'MATRIZ (A)'!AB96*AB$168</f>
        <v>0.44248157169438973</v>
      </c>
      <c r="AC96" s="16">
        <f>+'MATRIZ (A)'!AC96*AC$168</f>
        <v>2.2347288696929295E-2</v>
      </c>
      <c r="AD96" s="16">
        <f>+'MATRIZ (A)'!AD96*AD$168</f>
        <v>0</v>
      </c>
      <c r="AE96" s="16">
        <f>+'MATRIZ (A)'!AE96*AE$168</f>
        <v>9.2861116329816841E-3</v>
      </c>
      <c r="AF96" s="16">
        <f>+'MATRIZ (A)'!AF96*AF$168</f>
        <v>8.163477011758459E-2</v>
      </c>
      <c r="AG96" s="16">
        <f>+'MATRIZ (A)'!AG96*AG$168</f>
        <v>0</v>
      </c>
      <c r="AH96" s="16">
        <f>+'MATRIZ (A)'!AH96*AH$168</f>
        <v>1.3090465359542804E-2</v>
      </c>
      <c r="AI96" s="16">
        <f>+'MATRIZ (A)'!AI96*AI$168</f>
        <v>3.860121312080719</v>
      </c>
      <c r="AJ96" s="16">
        <f>+'MATRIZ (A)'!AJ96*AJ$168</f>
        <v>0.28592144478018294</v>
      </c>
      <c r="AK96" s="16">
        <f>+'MATRIZ (A)'!AK96*AK$168</f>
        <v>0.8351434827492431</v>
      </c>
      <c r="AL96" s="16">
        <f>+'MATRIZ (A)'!AL96*AL$168</f>
        <v>0.53348573737248151</v>
      </c>
      <c r="AM96" s="16">
        <f>+'MATRIZ (A)'!AM96*AM$168</f>
        <v>1.8006988604153049</v>
      </c>
      <c r="AN96" s="16">
        <f>+'MATRIZ (A)'!AN96*AN$168</f>
        <v>0.11099838550724367</v>
      </c>
      <c r="AO96" s="16">
        <f>+'MATRIZ (A)'!AO96*AO$168</f>
        <v>0.19614210337751689</v>
      </c>
      <c r="AP96" s="16">
        <f>+'MATRIZ (A)'!AP96*AP$168</f>
        <v>5.174496351127468</v>
      </c>
      <c r="AQ96" s="16">
        <f>+'MATRIZ (A)'!AQ96*AQ$168</f>
        <v>0.13144568048134425</v>
      </c>
      <c r="AR96" s="16">
        <f>+'MATRIZ (A)'!AR96*AR$168</f>
        <v>4.5708944227022867E-2</v>
      </c>
      <c r="AS96" s="16">
        <f>+'MATRIZ (A)'!AS96*AS$168</f>
        <v>0.21656984428899212</v>
      </c>
      <c r="AT96" s="16">
        <f>+'MATRIZ (A)'!AT96*AT$168</f>
        <v>0.15338714773289583</v>
      </c>
      <c r="AU96" s="16">
        <f>+'MATRIZ (A)'!AU96*AU$168</f>
        <v>1.5091370127301091</v>
      </c>
      <c r="AV96" s="16">
        <f>+'MATRIZ (A)'!AV96*AV$168</f>
        <v>0.28441922992606539</v>
      </c>
      <c r="AW96" s="16">
        <f>+'MATRIZ (A)'!AW96*AW$168</f>
        <v>0.38726118531728754</v>
      </c>
      <c r="AX96" s="16">
        <f>+'MATRIZ (A)'!AX96*AX$168</f>
        <v>0.43740943898133133</v>
      </c>
      <c r="AY96" s="16">
        <f>+'MATRIZ (A)'!AY96*AY$168</f>
        <v>0.73310502953842349</v>
      </c>
      <c r="AZ96" s="16">
        <f>+'MATRIZ (A)'!AZ96*AZ$168</f>
        <v>3.273228738247274E-2</v>
      </c>
      <c r="BA96" s="16">
        <f>+'MATRIZ (A)'!BA96*BA$168</f>
        <v>7.1270932885275876E-2</v>
      </c>
      <c r="BB96" s="16">
        <f>+'MATRIZ (A)'!BB96*BB$168</f>
        <v>0.5505105866381248</v>
      </c>
      <c r="BC96" s="16">
        <f>+'MATRIZ (A)'!BC96*BC$168</f>
        <v>2.0401375932043155</v>
      </c>
      <c r="BD96" s="16">
        <f>+'MATRIZ (A)'!BD96*BD$168</f>
        <v>76.692879797755026</v>
      </c>
      <c r="BE96" s="16">
        <f>+'MATRIZ (A)'!BE96*BE$168</f>
        <v>0.75692358342322152</v>
      </c>
      <c r="BF96" s="16">
        <f>+'MATRIZ (A)'!BF96*BF$168</f>
        <v>1.615334953897825</v>
      </c>
      <c r="BG96" s="16">
        <f>+'MATRIZ (A)'!BG96*BG$168</f>
        <v>0.81938056913038848</v>
      </c>
      <c r="BH96" s="16">
        <f>+'MATRIZ (A)'!BH96*BH$168</f>
        <v>1.2433324650661111</v>
      </c>
      <c r="BI96" s="16">
        <f>+'MATRIZ (A)'!BI96*BI$168</f>
        <v>0.60033169753822191</v>
      </c>
      <c r="BJ96" s="16">
        <f>+'MATRIZ (A)'!BJ96*BJ$168</f>
        <v>0.60640610893949864</v>
      </c>
      <c r="BK96" s="16">
        <f>+'MATRIZ (A)'!BK96*BK$168</f>
        <v>0.16421689331081632</v>
      </c>
      <c r="BL96" s="16">
        <f>+'MATRIZ (A)'!BL96*BL$168</f>
        <v>7.0845379449293616E-2</v>
      </c>
      <c r="BM96" s="16">
        <f>+'MATRIZ (A)'!BM96*BM$168</f>
        <v>0.37166641594309818</v>
      </c>
      <c r="BN96" s="16">
        <f>+'MATRIZ (A)'!BN96*BN$168</f>
        <v>0.51710308473969591</v>
      </c>
      <c r="BO96" s="16">
        <f>+'MATRIZ (A)'!BO96*BO$168</f>
        <v>1194.6974598214904</v>
      </c>
      <c r="BP96" s="16">
        <f>+'MATRIZ (A)'!BP96*BP$168</f>
        <v>0.12968551283065172</v>
      </c>
      <c r="BQ96" s="16">
        <f>+'MATRIZ (A)'!BQ96*BQ$168</f>
        <v>0.27719914815476576</v>
      </c>
      <c r="BR96" s="16">
        <f>+'MATRIZ (A)'!BR96*BR$168</f>
        <v>0.68084886535030298</v>
      </c>
      <c r="BS96" s="16">
        <f>+'MATRIZ (A)'!BS96*BS$168</f>
        <v>1.9900603598863666E-2</v>
      </c>
      <c r="BT96" s="16">
        <f>+'MATRIZ (A)'!BT96*BT$168</f>
        <v>1.5676086742248188</v>
      </c>
      <c r="BU96" s="16">
        <f>+'MATRIZ (A)'!BU96*BU$168</f>
        <v>3.0404115352404912</v>
      </c>
      <c r="BV96" s="16">
        <f>+'MATRIZ (A)'!BV96*BV$168</f>
        <v>6.4187478857718032</v>
      </c>
      <c r="BW96" s="16">
        <f>+'MATRIZ (A)'!BW96*BW$168</f>
        <v>2.1825390000337199</v>
      </c>
      <c r="BX96" s="16">
        <f>+'MATRIZ (A)'!BX96*BX$168</f>
        <v>33.949792593031582</v>
      </c>
      <c r="BY96" s="16">
        <f>+'MATRIZ (A)'!BY96*BY$168</f>
        <v>0.60331135855595963</v>
      </c>
      <c r="BZ96" s="16">
        <f>+'MATRIZ (A)'!BZ96*BZ$168</f>
        <v>4.3139625605690827E-3</v>
      </c>
      <c r="CA96" s="16">
        <f>+'MATRIZ (A)'!CA96*CA$168</f>
        <v>0.91191021175447862</v>
      </c>
      <c r="CB96" s="16">
        <f>+'MATRIZ (A)'!CB96*CB$168</f>
        <v>0.2312780850343667</v>
      </c>
      <c r="CC96" s="16">
        <f>+'MATRIZ (A)'!CC96*CC$168</f>
        <v>0.32211454170049419</v>
      </c>
      <c r="CD96" s="16">
        <f>+'MATRIZ (A)'!CD96*CD$168</f>
        <v>0.86440911723233582</v>
      </c>
      <c r="CE96" s="16">
        <f>+'MATRIZ (A)'!CE96*CE$168</f>
        <v>1.6930222761441525</v>
      </c>
      <c r="CF96" s="16">
        <f>+'MATRIZ (A)'!CF96*CF$168</f>
        <v>4.1899919717560437</v>
      </c>
      <c r="CG96" s="16">
        <f>+'MATRIZ (A)'!CG96*CG$168</f>
        <v>110.93176748130371</v>
      </c>
      <c r="CH96" s="16">
        <f>+'MATRIZ (A)'!CH96*CH$168</f>
        <v>4.5760238568745404</v>
      </c>
      <c r="CI96" s="16">
        <f>+'MATRIZ (A)'!CI96*CI$168</f>
        <v>0</v>
      </c>
      <c r="CJ96" s="16">
        <f>+'MATRIZ (A)'!CJ96*CJ$168</f>
        <v>2.365218656976845</v>
      </c>
      <c r="CK96" s="16">
        <f>+'MATRIZ (A)'!CK96*CK$168</f>
        <v>4.0197275993858292E-2</v>
      </c>
      <c r="CL96" s="16">
        <f>+'MATRIZ (A)'!CL96*CL$168</f>
        <v>2.6862085091733823</v>
      </c>
      <c r="CM96" s="16">
        <f>+'MATRIZ (A)'!CM96*CM$168</f>
        <v>0.69367909854063314</v>
      </c>
      <c r="CN96" s="16">
        <f>+'MATRIZ (A)'!CN96*CN$168</f>
        <v>1.6455549035725683</v>
      </c>
      <c r="CO96" s="16">
        <f>+'MATRIZ (A)'!CO96*CO$168</f>
        <v>3.6688463066435726</v>
      </c>
      <c r="CP96" s="16">
        <f>+'MATRIZ (A)'!CP96*CP$168</f>
        <v>1.1797003627280591</v>
      </c>
      <c r="CQ96" s="16">
        <f>+'MATRIZ (A)'!CQ96*CQ$168</f>
        <v>4.8588786238282644</v>
      </c>
      <c r="CR96" s="16">
        <f>+'MATRIZ (A)'!CR96*CR$168</f>
        <v>18.910394988047489</v>
      </c>
      <c r="CS96" s="16">
        <f>+'MATRIZ (A)'!CS96*CS$168</f>
        <v>2.8853075024468473</v>
      </c>
      <c r="CT96" s="16">
        <f>+'MATRIZ (A)'!CT96*CT$168</f>
        <v>7.9502242305685353</v>
      </c>
      <c r="CU96" s="16">
        <f>+'MATRIZ (A)'!CU96*CU$168</f>
        <v>12.836863603419481</v>
      </c>
      <c r="CV96" s="16">
        <f>+'MATRIZ (A)'!CV96*CV$168</f>
        <v>0.73160972289456705</v>
      </c>
      <c r="CW96" s="16">
        <f>+'MATRIZ (A)'!CW96*CW$168</f>
        <v>20.878733649037759</v>
      </c>
      <c r="CX96" s="16">
        <f>+'MATRIZ (A)'!CX96*CX$168</f>
        <v>4.0576438471369158</v>
      </c>
      <c r="CY96" s="16">
        <f>+'MATRIZ (A)'!CY96*CY$168</f>
        <v>1.2246120527584865</v>
      </c>
      <c r="CZ96" s="16">
        <f>+'MATRIZ (A)'!CZ96*CZ$168</f>
        <v>1.4589350021865726</v>
      </c>
      <c r="DA96" s="16">
        <f>+'MATRIZ (A)'!DA96*DA$168</f>
        <v>21.208937399413234</v>
      </c>
      <c r="DB96" s="16">
        <f>+'MATRIZ (A)'!DB96*DB$168</f>
        <v>5.132728973868975</v>
      </c>
      <c r="DC96" s="16">
        <f>+'MATRIZ (A)'!DC96*DC$168</f>
        <v>3.9635300821193225</v>
      </c>
      <c r="DD96" s="16">
        <f>+'MATRIZ (A)'!DD96*DD$168</f>
        <v>18.917365106682198</v>
      </c>
      <c r="DE96" s="16">
        <f>+'MATRIZ (A)'!DE96*DE$168</f>
        <v>3.8222727724488363</v>
      </c>
      <c r="DF96" s="16">
        <f>+'MATRIZ (A)'!DF96*DF$168</f>
        <v>2.0754963255646159</v>
      </c>
      <c r="DG96" s="16">
        <f>+'MATRIZ (A)'!DG96*DG$168</f>
        <v>4.9282588809132442</v>
      </c>
      <c r="DH96" s="16">
        <f>+'MATRIZ (A)'!DH96*DH$168</f>
        <v>3.8201162460380167</v>
      </c>
      <c r="DI96" s="16">
        <f>+'MATRIZ (A)'!DI96*DI$168</f>
        <v>0.93839350300383972</v>
      </c>
      <c r="DJ96" s="16">
        <f>+'MATRIZ (A)'!DJ96*DJ$168</f>
        <v>1.4656823765975142</v>
      </c>
      <c r="DK96" s="16">
        <f>+'MATRIZ (A)'!DK96*DK$168</f>
        <v>0.28963047522690633</v>
      </c>
      <c r="DL96" s="16">
        <f>+'MATRIZ (A)'!DL96*DL$168</f>
        <v>1.275723241682301</v>
      </c>
      <c r="DM96" s="16">
        <f>+'MATRIZ (A)'!DM96*DM$168</f>
        <v>3.9791930141241669E-3</v>
      </c>
      <c r="DN96" s="16">
        <f>+'MATRIZ (A)'!DN96*DN$168</f>
        <v>0.42301917616144735</v>
      </c>
      <c r="DO96" s="16">
        <f>+'MATRIZ (A)'!DO96*DO$168</f>
        <v>340.38336258050708</v>
      </c>
      <c r="DP96" s="16">
        <f>+'MATRIZ (A)'!DP96*DP$168</f>
        <v>1.6938558117139653</v>
      </c>
      <c r="DQ96" s="16">
        <f>+'MATRIZ (A)'!DQ96*DQ$168</f>
        <v>0.4810389069474072</v>
      </c>
      <c r="DR96" s="16">
        <f>+'MATRIZ (A)'!DR96*DR$168</f>
        <v>16.324377670370264</v>
      </c>
      <c r="DS96" s="16">
        <f>+'MATRIZ (A)'!DS96*DS$168</f>
        <v>13.337096829455126</v>
      </c>
      <c r="DT96" s="16">
        <f>+'MATRIZ (A)'!DT96*DT$168</f>
        <v>5.1702682929002544</v>
      </c>
      <c r="DU96" s="16">
        <f>+'MATRIZ (A)'!DU96*DU$168</f>
        <v>0.10956275811487214</v>
      </c>
      <c r="DV96" s="16">
        <f>+'MATRIZ (A)'!DV96*DV$168</f>
        <v>16.431108504162157</v>
      </c>
      <c r="DW96" s="16">
        <f>+'MATRIZ (A)'!DW96*DW$168</f>
        <v>20.57183618603079</v>
      </c>
      <c r="DX96" s="16">
        <f>+'MATRIZ (A)'!DX96*DX$168</f>
        <v>0.90850728876496056</v>
      </c>
      <c r="DY96" s="16">
        <f>+'MATRIZ (A)'!DY96*DY$168</f>
        <v>0.63540503599368858</v>
      </c>
      <c r="DZ96" s="16">
        <f>+'MATRIZ (A)'!DZ96*DZ$168</f>
        <v>0.82524671957301732</v>
      </c>
      <c r="EA96" s="16">
        <f>+'MATRIZ (A)'!EA96*EA$168</f>
        <v>0.76616651060499352</v>
      </c>
      <c r="EB96" s="16">
        <f>+'MATRIZ (A)'!EB96*EB$168</f>
        <v>2.6040145419936938</v>
      </c>
      <c r="EC96" s="16">
        <f>+'MATRIZ (A)'!EC96*EC$168</f>
        <v>1.6255652039806376</v>
      </c>
      <c r="ED96" s="16">
        <f>+'MATRIZ (A)'!ED96*ED$168</f>
        <v>0.38474370888367598</v>
      </c>
      <c r="EE96" s="16">
        <f>+'MATRIZ (A)'!EE96*EE$168</f>
        <v>4.6655848664228934</v>
      </c>
      <c r="EF96" s="16">
        <f>+'MATRIZ (A)'!EF96*EF$168</f>
        <v>0.3002217443994093</v>
      </c>
      <c r="EG96" s="16">
        <f>+'MATRIZ (A)'!EG96*EG$168</f>
        <v>0.72321746119629293</v>
      </c>
      <c r="EH96" s="16">
        <f>+'MATRIZ (A)'!EH96*EH$168</f>
        <v>0</v>
      </c>
      <c r="EI96" s="18">
        <f t="shared" si="7"/>
        <v>2701.4230198576888</v>
      </c>
      <c r="EJ96" s="20">
        <f>+'MATRIZ (I-A) INVERSA'!HY96</f>
        <v>5258.8896667063054</v>
      </c>
      <c r="EK96" s="20">
        <f>+'MATRIZ (I-A) INVERSA'!HZ96</f>
        <v>34.905511849843101</v>
      </c>
      <c r="EL96" s="20">
        <f>+'MATRIZ (I-A) INVERSA'!IA96</f>
        <v>247.91385217652092</v>
      </c>
      <c r="EM96" s="20">
        <f>+'MATRIZ (I-A) INVERSA'!IB96</f>
        <v>0</v>
      </c>
      <c r="EN96" s="20">
        <f>+'MATRIZ (I-A) INVERSA'!IC96</f>
        <v>0</v>
      </c>
      <c r="EO96" s="20">
        <f>+'MATRIZ (I-A) INVERSA'!ID96</f>
        <v>0</v>
      </c>
      <c r="EP96" s="20">
        <f>+'MATRIZ (I-A) INVERSA'!IE96</f>
        <v>0</v>
      </c>
      <c r="EQ96" s="20">
        <f>+'MATRIZ (I-A) INVERSA'!IF96</f>
        <v>0</v>
      </c>
      <c r="ER96" s="20">
        <f>+'MATRIZ (I-A) INVERSA'!IG96</f>
        <v>0</v>
      </c>
      <c r="ES96" s="20">
        <f>+'MATRIZ (I-A) INVERSA'!IH96</f>
        <v>0</v>
      </c>
      <c r="ET96" s="20">
        <f>+'MATRIZ (I-A) INVERSA'!II96</f>
        <v>0</v>
      </c>
      <c r="EU96" s="20">
        <f>+'MATRIZ (I-A) INVERSA'!IJ96</f>
        <v>0</v>
      </c>
      <c r="EV96" s="20">
        <f>+'MATRIZ (I-A) INVERSA'!IK96</f>
        <v>0</v>
      </c>
      <c r="EW96" s="20">
        <f>+'MATRIZ (I-A) INVERSA'!IL96</f>
        <v>0</v>
      </c>
      <c r="EX96" s="20">
        <f>+'MATRIZ (I-A) INVERSA'!IM96</f>
        <v>0.71209464808701062</v>
      </c>
      <c r="EY96" s="20">
        <f>+'MATRIZ (I-A) INVERSA'!IN96</f>
        <v>0</v>
      </c>
      <c r="EZ96" s="20">
        <f>+'MATRIZ (I-A) INVERSA'!IO96</f>
        <v>0</v>
      </c>
      <c r="FA96" s="20">
        <f>+'MATRIZ (I-A) INVERSA'!IP96</f>
        <v>0</v>
      </c>
      <c r="FB96" s="20">
        <f>+'MATRIZ (I-A) INVERSA'!IQ96</f>
        <v>0</v>
      </c>
      <c r="FC96" s="20">
        <f>+'MATRIZ (I-A) INVERSA'!IR96</f>
        <v>0</v>
      </c>
      <c r="FD96" s="20">
        <f>+'MATRIZ (I-A) INVERSA'!IS96</f>
        <v>0</v>
      </c>
      <c r="FE96" s="20">
        <f>+'MATRIZ (I-A) INVERSA'!IT96</f>
        <v>0</v>
      </c>
      <c r="FF96" s="20">
        <f>+'MATRIZ (I-A) INVERSA'!IU96</f>
        <v>0</v>
      </c>
      <c r="FG96" s="18">
        <f t="shared" si="9"/>
        <v>5542.4211253807562</v>
      </c>
      <c r="FH96" s="17">
        <f t="shared" si="8"/>
        <v>8243.844145238445</v>
      </c>
      <c r="FI96" s="28"/>
      <c r="FJ96" s="17">
        <v>8243.844145238445</v>
      </c>
      <c r="FK96" s="48">
        <f t="shared" si="10"/>
        <v>0</v>
      </c>
      <c r="FM96" s="46">
        <f>+IFERROR((FH96/'MIP 2017'!FH96*100-100),0)</f>
        <v>0.37165832753815664</v>
      </c>
      <c r="FP96" s="15">
        <f t="shared" si="11"/>
        <v>282.81936402636404</v>
      </c>
      <c r="FQ96" s="15">
        <f t="shared" si="12"/>
        <v>0</v>
      </c>
      <c r="FR96" s="15">
        <f t="shared" si="13"/>
        <v>0</v>
      </c>
    </row>
    <row r="97" spans="1:174" s="7" customFormat="1" ht="21.95" customHeight="1" thickBot="1" x14ac:dyDescent="0.25">
      <c r="A97" s="137" t="s">
        <v>239</v>
      </c>
      <c r="B97" s="138" t="s">
        <v>238</v>
      </c>
      <c r="C97" s="16">
        <f>+'MATRIZ (A)'!C97*C$168</f>
        <v>4.059054165733321E-2</v>
      </c>
      <c r="D97" s="16">
        <f>+'MATRIZ (A)'!D97*D$168</f>
        <v>5.3539453567407304E-3</v>
      </c>
      <c r="E97" s="16">
        <f>+'MATRIZ (A)'!E97*E$168</f>
        <v>3.4939752330418335E-3</v>
      </c>
      <c r="F97" s="16">
        <f>+'MATRIZ (A)'!F97*F$168</f>
        <v>0.77797308364667594</v>
      </c>
      <c r="G97" s="16">
        <f>+'MATRIZ (A)'!G97*G$168</f>
        <v>5.3424921097981776E-2</v>
      </c>
      <c r="H97" s="16">
        <f>+'MATRIZ (A)'!H97*H$168</f>
        <v>3.736576903211377E-2</v>
      </c>
      <c r="I97" s="16">
        <f>+'MATRIZ (A)'!I97*I$168</f>
        <v>2.7640444362595824</v>
      </c>
      <c r="J97" s="16">
        <f>+'MATRIZ (A)'!J97*J$168</f>
        <v>5.4266280089904827E-2</v>
      </c>
      <c r="K97" s="16">
        <f>+'MATRIZ (A)'!K97*K$168</f>
        <v>6.3595040547156187E-2</v>
      </c>
      <c r="L97" s="16">
        <f>+'MATRIZ (A)'!L97*L$168</f>
        <v>0.25192704505920699</v>
      </c>
      <c r="M97" s="16">
        <f>+'MATRIZ (A)'!M97*M$168</f>
        <v>3.000675388761973</v>
      </c>
      <c r="N97" s="16">
        <f>+'MATRIZ (A)'!N97*N$168</f>
        <v>52.569207778673253</v>
      </c>
      <c r="O97" s="16">
        <f>+'MATRIZ (A)'!O97*O$168</f>
        <v>116.71175698798689</v>
      </c>
      <c r="P97" s="16">
        <f>+'MATRIZ (A)'!P97*P$168</f>
        <v>2262.8902574565041</v>
      </c>
      <c r="Q97" s="16">
        <f>+'MATRIZ (A)'!Q97*Q$168</f>
        <v>4.4648039765853999E-2</v>
      </c>
      <c r="R97" s="16">
        <f>+'MATRIZ (A)'!R97*R$168</f>
        <v>2963.4744711234407</v>
      </c>
      <c r="S97" s="16">
        <f>+'MATRIZ (A)'!S97*S$168</f>
        <v>226.43727383098033</v>
      </c>
      <c r="T97" s="16">
        <f>+'MATRIZ (A)'!T97*T$168</f>
        <v>1.3004431321123924</v>
      </c>
      <c r="U97" s="16">
        <f>+'MATRIZ (A)'!U97*U$168</f>
        <v>13.23517310064228</v>
      </c>
      <c r="V97" s="16">
        <f>+'MATRIZ (A)'!V97*V$168</f>
        <v>0.31576113693009389</v>
      </c>
      <c r="W97" s="16">
        <f>+'MATRIZ (A)'!W97*W$168</f>
        <v>86.746483695486191</v>
      </c>
      <c r="X97" s="16">
        <f>+'MATRIZ (A)'!X97*X$168</f>
        <v>2.5557658617165391</v>
      </c>
      <c r="Y97" s="16">
        <f>+'MATRIZ (A)'!Y97*Y$168</f>
        <v>0.14089313675799764</v>
      </c>
      <c r="Z97" s="16">
        <f>+'MATRIZ (A)'!Z97*Z$168</f>
        <v>0.55239367515476168</v>
      </c>
      <c r="AA97" s="16">
        <f>+'MATRIZ (A)'!AA97*AA$168</f>
        <v>0.1363330441940839</v>
      </c>
      <c r="AB97" s="16">
        <f>+'MATRIZ (A)'!AB97*AB$168</f>
        <v>257.39397385445113</v>
      </c>
      <c r="AC97" s="16">
        <f>+'MATRIZ (A)'!AC97*AC$168</f>
        <v>0.14886001821945583</v>
      </c>
      <c r="AD97" s="16">
        <f>+'MATRIZ (A)'!AD97*AD$168</f>
        <v>5.0025274513606326E-2</v>
      </c>
      <c r="AE97" s="16">
        <f>+'MATRIZ (A)'!AE97*AE$168</f>
        <v>94.060648409569595</v>
      </c>
      <c r="AF97" s="16">
        <f>+'MATRIZ (A)'!AF97*AF$168</f>
        <v>72.12410052706602</v>
      </c>
      <c r="AG97" s="16">
        <f>+'MATRIZ (A)'!AG97*AG$168</f>
        <v>2.6050490176103441E-3</v>
      </c>
      <c r="AH97" s="16">
        <f>+'MATRIZ (A)'!AH97*AH$168</f>
        <v>9.4704494290049776E-2</v>
      </c>
      <c r="AI97" s="16">
        <f>+'MATRIZ (A)'!AI97*AI$168</f>
        <v>199.05746902644302</v>
      </c>
      <c r="AJ97" s="16">
        <f>+'MATRIZ (A)'!AJ97*AJ$168</f>
        <v>3.7932860163296147</v>
      </c>
      <c r="AK97" s="16">
        <f>+'MATRIZ (A)'!AK97*AK$168</f>
        <v>171.10581453416762</v>
      </c>
      <c r="AL97" s="16">
        <f>+'MATRIZ (A)'!AL97*AL$168</f>
        <v>206.74557132138222</v>
      </c>
      <c r="AM97" s="16">
        <f>+'MATRIZ (A)'!AM97*AM$168</f>
        <v>386.99617762317337</v>
      </c>
      <c r="AN97" s="16">
        <f>+'MATRIZ (A)'!AN97*AN$168</f>
        <v>4.3800365817130258</v>
      </c>
      <c r="AO97" s="16">
        <f>+'MATRIZ (A)'!AO97*AO$168</f>
        <v>12.167423120710867</v>
      </c>
      <c r="AP97" s="16">
        <f>+'MATRIZ (A)'!AP97*AP$168</f>
        <v>282.18323831952932</v>
      </c>
      <c r="AQ97" s="16">
        <f>+'MATRIZ (A)'!AQ97*AQ$168</f>
        <v>31.565835656312149</v>
      </c>
      <c r="AR97" s="16">
        <f>+'MATRIZ (A)'!AR97*AR$168</f>
        <v>0.71953800251860334</v>
      </c>
      <c r="AS97" s="16">
        <f>+'MATRIZ (A)'!AS97*AS$168</f>
        <v>3.3538553747539255</v>
      </c>
      <c r="AT97" s="16">
        <f>+'MATRIZ (A)'!AT97*AT$168</f>
        <v>30.569820271369409</v>
      </c>
      <c r="AU97" s="16">
        <f>+'MATRIZ (A)'!AU97*AU$168</f>
        <v>330.09680869386199</v>
      </c>
      <c r="AV97" s="16">
        <f>+'MATRIZ (A)'!AV97*AV$168</f>
        <v>4.9594277966241807</v>
      </c>
      <c r="AW97" s="16">
        <f>+'MATRIZ (A)'!AW97*AW$168</f>
        <v>75.898864112000723</v>
      </c>
      <c r="AX97" s="16">
        <f>+'MATRIZ (A)'!AX97*AX$168</f>
        <v>12.504029010983571</v>
      </c>
      <c r="AY97" s="16">
        <f>+'MATRIZ (A)'!AY97*AY$168</f>
        <v>218.47603709200544</v>
      </c>
      <c r="AZ97" s="16">
        <f>+'MATRIZ (A)'!AZ97*AZ$168</f>
        <v>0.12565229002547074</v>
      </c>
      <c r="BA97" s="16">
        <f>+'MATRIZ (A)'!BA97*BA$168</f>
        <v>0.35570955728372294</v>
      </c>
      <c r="BB97" s="16">
        <f>+'MATRIZ (A)'!BB97*BB$168</f>
        <v>2.5921198349963186</v>
      </c>
      <c r="BC97" s="16">
        <f>+'MATRIZ (A)'!BC97*BC$168</f>
        <v>834.70434968087068</v>
      </c>
      <c r="BD97" s="16">
        <f>+'MATRIZ (A)'!BD97*BD$168</f>
        <v>1.5694376035336828</v>
      </c>
      <c r="BE97" s="16">
        <f>+'MATRIZ (A)'!BE97*BE$168</f>
        <v>266.57439950268622</v>
      </c>
      <c r="BF97" s="16">
        <f>+'MATRIZ (A)'!BF97*BF$168</f>
        <v>304.05671089671324</v>
      </c>
      <c r="BG97" s="16">
        <f>+'MATRIZ (A)'!BG97*BG$168</f>
        <v>3.0946014022468122</v>
      </c>
      <c r="BH97" s="16">
        <f>+'MATRIZ (A)'!BH97*BH$168</f>
        <v>3.8589883862456276</v>
      </c>
      <c r="BI97" s="16">
        <f>+'MATRIZ (A)'!BI97*BI$168</f>
        <v>367.20393388553254</v>
      </c>
      <c r="BJ97" s="16">
        <f>+'MATRIZ (A)'!BJ97*BJ$168</f>
        <v>16.047261775648234</v>
      </c>
      <c r="BK97" s="16">
        <f>+'MATRIZ (A)'!BK97*BK$168</f>
        <v>1.9333505420448402</v>
      </c>
      <c r="BL97" s="16">
        <f>+'MATRIZ (A)'!BL97*BL$168</f>
        <v>10.580368417964475</v>
      </c>
      <c r="BM97" s="16">
        <f>+'MATRIZ (A)'!BM97*BM$168</f>
        <v>56.029807364749686</v>
      </c>
      <c r="BN97" s="16">
        <f>+'MATRIZ (A)'!BN97*BN$168</f>
        <v>51.702164570086452</v>
      </c>
      <c r="BO97" s="16">
        <f>+'MATRIZ (A)'!BO97*BO$168</f>
        <v>137.41969964333725</v>
      </c>
      <c r="BP97" s="16">
        <f>+'MATRIZ (A)'!BP97*BP$168</f>
        <v>9.0449005719538604</v>
      </c>
      <c r="BQ97" s="16">
        <f>+'MATRIZ (A)'!BQ97*BQ$168</f>
        <v>19.931671359044653</v>
      </c>
      <c r="BR97" s="16">
        <f>+'MATRIZ (A)'!BR97*BR$168</f>
        <v>394.53321390656293</v>
      </c>
      <c r="BS97" s="16">
        <f>+'MATRIZ (A)'!BS97*BS$168</f>
        <v>1.7094247146330113</v>
      </c>
      <c r="BT97" s="16">
        <f>+'MATRIZ (A)'!BT97*BT$168</f>
        <v>2.7540836677312304</v>
      </c>
      <c r="BU97" s="16">
        <f>+'MATRIZ (A)'!BU97*BU$168</f>
        <v>296.85955692466302</v>
      </c>
      <c r="BV97" s="16">
        <f>+'MATRIZ (A)'!BV97*BV$168</f>
        <v>15.475074084321557</v>
      </c>
      <c r="BW97" s="16">
        <f>+'MATRIZ (A)'!BW97*BW$168</f>
        <v>1200.9632200195833</v>
      </c>
      <c r="BX97" s="16">
        <f>+'MATRIZ (A)'!BX97*BX$168</f>
        <v>562.80201920595584</v>
      </c>
      <c r="BY97" s="16">
        <f>+'MATRIZ (A)'!BY97*BY$168</f>
        <v>25.094524695570133</v>
      </c>
      <c r="BZ97" s="16">
        <f>+'MATRIZ (A)'!BZ97*BZ$168</f>
        <v>3.8293016820530013</v>
      </c>
      <c r="CA97" s="16">
        <f>+'MATRIZ (A)'!CA97*CA$168</f>
        <v>2.4763109365033817</v>
      </c>
      <c r="CB97" s="16">
        <f>+'MATRIZ (A)'!CB97*CB$168</f>
        <v>19.486001703962909</v>
      </c>
      <c r="CC97" s="16">
        <f>+'MATRIZ (A)'!CC97*CC$168</f>
        <v>3.4728353869493107</v>
      </c>
      <c r="CD97" s="16">
        <f>+'MATRIZ (A)'!CD97*CD$168</f>
        <v>2.7455272644603741</v>
      </c>
      <c r="CE97" s="16">
        <f>+'MATRIZ (A)'!CE97*CE$168</f>
        <v>99.623472105790796</v>
      </c>
      <c r="CF97" s="16">
        <f>+'MATRIZ (A)'!CF97*CF$168</f>
        <v>296.26427763868827</v>
      </c>
      <c r="CG97" s="16">
        <f>+'MATRIZ (A)'!CG97*CG$168</f>
        <v>4725.5652513458381</v>
      </c>
      <c r="CH97" s="16">
        <f>+'MATRIZ (A)'!CH97*CH$168</f>
        <v>240.12707493475773</v>
      </c>
      <c r="CI97" s="16">
        <f>+'MATRIZ (A)'!CI97*CI$168</f>
        <v>0.23776626868076675</v>
      </c>
      <c r="CJ97" s="16">
        <f>+'MATRIZ (A)'!CJ97*CJ$168</f>
        <v>780.84176039500846</v>
      </c>
      <c r="CK97" s="16">
        <f>+'MATRIZ (A)'!CK97*CK$168</f>
        <v>18.615046364251338</v>
      </c>
      <c r="CL97" s="16">
        <f>+'MATRIZ (A)'!CL97*CL$168</f>
        <v>1283.4489150944396</v>
      </c>
      <c r="CM97" s="16">
        <f>+'MATRIZ (A)'!CM97*CM$168</f>
        <v>25.982278576847794</v>
      </c>
      <c r="CN97" s="16">
        <f>+'MATRIZ (A)'!CN97*CN$168</f>
        <v>6.5160513792763064</v>
      </c>
      <c r="CO97" s="16">
        <f>+'MATRIZ (A)'!CO97*CO$168</f>
        <v>690.0059138360939</v>
      </c>
      <c r="CP97" s="16">
        <f>+'MATRIZ (A)'!CP97*CP$168</f>
        <v>24.637950483100944</v>
      </c>
      <c r="CQ97" s="16">
        <f>+'MATRIZ (A)'!CQ97*CQ$168</f>
        <v>1552.0944427074646</v>
      </c>
      <c r="CR97" s="16">
        <f>+'MATRIZ (A)'!CR97*CR$168</f>
        <v>531.13428651618506</v>
      </c>
      <c r="CS97" s="16">
        <f>+'MATRIZ (A)'!CS97*CS$168</f>
        <v>1054.5629233231466</v>
      </c>
      <c r="CT97" s="16">
        <f>+'MATRIZ (A)'!CT97*CT$168</f>
        <v>302.34056033667872</v>
      </c>
      <c r="CU97" s="16">
        <f>+'MATRIZ (A)'!CU97*CU$168</f>
        <v>289.69475127956025</v>
      </c>
      <c r="CV97" s="16">
        <f>+'MATRIZ (A)'!CV97*CV$168</f>
        <v>147.96909617346122</v>
      </c>
      <c r="CW97" s="16">
        <f>+'MATRIZ (A)'!CW97*CW$168</f>
        <v>4127.6182138084769</v>
      </c>
      <c r="CX97" s="16">
        <f>+'MATRIZ (A)'!CX97*CX$168</f>
        <v>294.37456148771719</v>
      </c>
      <c r="CY97" s="16">
        <f>+'MATRIZ (A)'!CY97*CY$168</f>
        <v>152.10242809626487</v>
      </c>
      <c r="CZ97" s="16">
        <f>+'MATRIZ (A)'!CZ97*CZ$168</f>
        <v>658.69968508116131</v>
      </c>
      <c r="DA97" s="16">
        <f>+'MATRIZ (A)'!DA97*DA$168</f>
        <v>1058.8459332627128</v>
      </c>
      <c r="DB97" s="16">
        <f>+'MATRIZ (A)'!DB97*DB$168</f>
        <v>472.82222640292679</v>
      </c>
      <c r="DC97" s="16">
        <f>+'MATRIZ (A)'!DC97*DC$168</f>
        <v>1088.6537485924689</v>
      </c>
      <c r="DD97" s="16">
        <f>+'MATRIZ (A)'!DD97*DD$168</f>
        <v>501.50025007688055</v>
      </c>
      <c r="DE97" s="16">
        <f>+'MATRIZ (A)'!DE97*DE$168</f>
        <v>9.5185480381747816</v>
      </c>
      <c r="DF97" s="16">
        <f>+'MATRIZ (A)'!DF97*DF$168</f>
        <v>64.105889571783081</v>
      </c>
      <c r="DG97" s="16">
        <f>+'MATRIZ (A)'!DG97*DG$168</f>
        <v>499.90787422811411</v>
      </c>
      <c r="DH97" s="16">
        <f>+'MATRIZ (A)'!DH97*DH$168</f>
        <v>6.7540626168689677</v>
      </c>
      <c r="DI97" s="16">
        <f>+'MATRIZ (A)'!DI97*DI$168</f>
        <v>1.2594398517638219</v>
      </c>
      <c r="DJ97" s="16">
        <f>+'MATRIZ (A)'!DJ97*DJ$168</f>
        <v>248.08853768361297</v>
      </c>
      <c r="DK97" s="16">
        <f>+'MATRIZ (A)'!DK97*DK$168</f>
        <v>70.41430759290985</v>
      </c>
      <c r="DL97" s="16">
        <f>+'MATRIZ (A)'!DL97*DL$168</f>
        <v>300.30231816907457</v>
      </c>
      <c r="DM97" s="16">
        <f>+'MATRIZ (A)'!DM97*DM$168</f>
        <v>0.99237565076978751</v>
      </c>
      <c r="DN97" s="16">
        <f>+'MATRIZ (A)'!DN97*DN$168</f>
        <v>5.9562722682398679</v>
      </c>
      <c r="DO97" s="16">
        <f>+'MATRIZ (A)'!DO97*DO$168</f>
        <v>1527.4565252573491</v>
      </c>
      <c r="DP97" s="16">
        <f>+'MATRIZ (A)'!DP97*DP$168</f>
        <v>65.173790989999304</v>
      </c>
      <c r="DQ97" s="16">
        <f>+'MATRIZ (A)'!DQ97*DQ$168</f>
        <v>151.43877339777268</v>
      </c>
      <c r="DR97" s="16">
        <f>+'MATRIZ (A)'!DR97*DR$168</f>
        <v>192.24647258049293</v>
      </c>
      <c r="DS97" s="16">
        <f>+'MATRIZ (A)'!DS97*DS$168</f>
        <v>150.13856632472118</v>
      </c>
      <c r="DT97" s="16">
        <f>+'MATRIZ (A)'!DT97*DT$168</f>
        <v>24.725243986789057</v>
      </c>
      <c r="DU97" s="16">
        <f>+'MATRIZ (A)'!DU97*DU$168</f>
        <v>1.0725256034974355</v>
      </c>
      <c r="DV97" s="16">
        <f>+'MATRIZ (A)'!DV97*DV$168</f>
        <v>2199.3806171735441</v>
      </c>
      <c r="DW97" s="16">
        <f>+'MATRIZ (A)'!DW97*DW$168</f>
        <v>1753.5568694114527</v>
      </c>
      <c r="DX97" s="16">
        <f>+'MATRIZ (A)'!DX97*DX$168</f>
        <v>763.17106520683444</v>
      </c>
      <c r="DY97" s="16">
        <f>+'MATRIZ (A)'!DY97*DY$168</f>
        <v>28.667370971990874</v>
      </c>
      <c r="DZ97" s="16">
        <f>+'MATRIZ (A)'!DZ97*DZ$168</f>
        <v>15.476937005534943</v>
      </c>
      <c r="EA97" s="16">
        <f>+'MATRIZ (A)'!EA97*EA$168</f>
        <v>2355.9050075145428</v>
      </c>
      <c r="EB97" s="16">
        <f>+'MATRIZ (A)'!EB97*EB$168</f>
        <v>135.83423448031579</v>
      </c>
      <c r="EC97" s="16">
        <f>+'MATRIZ (A)'!EC97*EC$168</f>
        <v>142.90455480111066</v>
      </c>
      <c r="ED97" s="16">
        <f>+'MATRIZ (A)'!ED97*ED$168</f>
        <v>15.647987867449402</v>
      </c>
      <c r="EE97" s="16">
        <f>+'MATRIZ (A)'!EE97*EE$168</f>
        <v>4.5945309917447403</v>
      </c>
      <c r="EF97" s="16">
        <f>+'MATRIZ (A)'!EF97*EF$168</f>
        <v>0.46062211066773151</v>
      </c>
      <c r="EG97" s="16">
        <f>+'MATRIZ (A)'!EG97*EG$168</f>
        <v>8.4027878907696323</v>
      </c>
      <c r="EH97" s="16">
        <f>+'MATRIZ (A)'!EH97*EH$168</f>
        <v>0</v>
      </c>
      <c r="EI97" s="18">
        <f t="shared" si="7"/>
        <v>43919.470918891777</v>
      </c>
      <c r="EJ97" s="20">
        <f>+'MATRIZ (I-A) INVERSA'!HY97</f>
        <v>362130.38158678391</v>
      </c>
      <c r="EK97" s="20">
        <f>+'MATRIZ (I-A) INVERSA'!HZ97</f>
        <v>2315.6688314861194</v>
      </c>
      <c r="EL97" s="20">
        <f>+'MATRIZ (I-A) INVERSA'!IA97</f>
        <v>8314.9101237941286</v>
      </c>
      <c r="EM97" s="20">
        <f>+'MATRIZ (I-A) INVERSA'!IB97</f>
        <v>61290.284896746547</v>
      </c>
      <c r="EN97" s="20">
        <f>+'MATRIZ (I-A) INVERSA'!IC97</f>
        <v>397.30634425595827</v>
      </c>
      <c r="EO97" s="20">
        <f>+'MATRIZ (I-A) INVERSA'!ID97</f>
        <v>5.5523172777650291</v>
      </c>
      <c r="EP97" s="20">
        <f>+'MATRIZ (I-A) INVERSA'!IE97</f>
        <v>711.44074315967248</v>
      </c>
      <c r="EQ97" s="20">
        <f>+'MATRIZ (I-A) INVERSA'!IF97</f>
        <v>85.158605733342654</v>
      </c>
      <c r="ER97" s="20">
        <f>+'MATRIZ (I-A) INVERSA'!IG97</f>
        <v>19.494310704356376</v>
      </c>
      <c r="ES97" s="20">
        <f>+'MATRIZ (I-A) INVERSA'!IH97</f>
        <v>0</v>
      </c>
      <c r="ET97" s="20">
        <f>+'MATRIZ (I-A) INVERSA'!II97</f>
        <v>23.401288822247587</v>
      </c>
      <c r="EU97" s="20">
        <f>+'MATRIZ (I-A) INVERSA'!IJ97</f>
        <v>3240.8179087982153</v>
      </c>
      <c r="EV97" s="20">
        <f>+'MATRIZ (I-A) INVERSA'!IK97</f>
        <v>9.0953965432168395</v>
      </c>
      <c r="EW97" s="20">
        <f>+'MATRIZ (I-A) INVERSA'!IL97</f>
        <v>3.6587939674655526E-2</v>
      </c>
      <c r="EX97" s="20">
        <f>+'MATRIZ (I-A) INVERSA'!IM97</f>
        <v>869.61055775548448</v>
      </c>
      <c r="EY97" s="20">
        <f>+'MATRIZ (I-A) INVERSA'!IN97</f>
        <v>36580.152479425131</v>
      </c>
      <c r="EZ97" s="20">
        <f>+'MATRIZ (I-A) INVERSA'!IO97</f>
        <v>8203.1502783917222</v>
      </c>
      <c r="FA97" s="20">
        <f>+'MATRIZ (I-A) INVERSA'!IP97</f>
        <v>10876.947410536846</v>
      </c>
      <c r="FB97" s="20">
        <f>+'MATRIZ (I-A) INVERSA'!IQ97</f>
        <v>4957.7320878512437</v>
      </c>
      <c r="FC97" s="20">
        <f>+'MATRIZ (I-A) INVERSA'!IR97</f>
        <v>143.3694245551184</v>
      </c>
      <c r="FD97" s="20">
        <f>+'MATRIZ (I-A) INVERSA'!IS97</f>
        <v>24408.99561586044</v>
      </c>
      <c r="FE97" s="20">
        <f>+'MATRIZ (I-A) INVERSA'!IT97</f>
        <v>1513.0309134473653</v>
      </c>
      <c r="FF97" s="20">
        <f>+'MATRIZ (I-A) INVERSA'!IU97</f>
        <v>393.67661098691366</v>
      </c>
      <c r="FG97" s="18">
        <f t="shared" si="9"/>
        <v>526490.21432085545</v>
      </c>
      <c r="FH97" s="17">
        <f t="shared" si="8"/>
        <v>570409.68523974717</v>
      </c>
      <c r="FI97" s="28"/>
      <c r="FJ97" s="17">
        <v>570409.68523974728</v>
      </c>
      <c r="FK97" s="48">
        <f t="shared" si="10"/>
        <v>0</v>
      </c>
      <c r="FM97" s="46">
        <f>+IFERROR((FH97/'MIP 2017'!FH97*100-100),0)</f>
        <v>2.0079098970820581</v>
      </c>
      <c r="FP97" s="15">
        <f t="shared" si="11"/>
        <v>10630.578955280249</v>
      </c>
      <c r="FQ97" s="15">
        <f t="shared" si="12"/>
        <v>1242.3536099533426</v>
      </c>
      <c r="FR97" s="15">
        <f t="shared" si="13"/>
        <v>86683.378210067851</v>
      </c>
    </row>
    <row r="98" spans="1:174" s="7" customFormat="1" ht="21.95" customHeight="1" thickBot="1" x14ac:dyDescent="0.25">
      <c r="A98" s="137" t="s">
        <v>241</v>
      </c>
      <c r="B98" s="138" t="s">
        <v>240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7.1501299662275954</v>
      </c>
      <c r="O98" s="16">
        <f>+'MATRIZ (A)'!O98*O$168</f>
        <v>0</v>
      </c>
      <c r="P98" s="16">
        <f>+'MATRIZ (A)'!P98*P$168</f>
        <v>106.29468218459915</v>
      </c>
      <c r="Q98" s="16">
        <f>+'MATRIZ (A)'!Q98*Q$168</f>
        <v>0</v>
      </c>
      <c r="R98" s="16">
        <f>+'MATRIZ (A)'!R98*R$168</f>
        <v>6.0379250629496468</v>
      </c>
      <c r="S98" s="16">
        <f>+'MATRIZ (A)'!S98*S$168</f>
        <v>1.2506061136486508</v>
      </c>
      <c r="T98" s="16">
        <f>+'MATRIZ (A)'!T98*T$168</f>
        <v>0</v>
      </c>
      <c r="U98" s="16">
        <f>+'MATRIZ (A)'!U98*U$168</f>
        <v>0</v>
      </c>
      <c r="V98" s="16">
        <f>+'MATRIZ (A)'!V98*V$168</f>
        <v>1.9291696186215384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0.68975948465287207</v>
      </c>
      <c r="AA98" s="16">
        <f>+'MATRIZ (A)'!AA98*AA$168</f>
        <v>0</v>
      </c>
      <c r="AB98" s="16">
        <f>+'MATRIZ (A)'!AB98*AB$168</f>
        <v>55.599621464527388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8.8464966124928122</v>
      </c>
      <c r="AF98" s="16">
        <f>+'MATRIZ (A)'!AF98*AF$168</f>
        <v>608.63858280715226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928.55257554675427</v>
      </c>
      <c r="AJ98" s="16">
        <f>+'MATRIZ (A)'!AJ98*AJ$168</f>
        <v>22.924851368745394</v>
      </c>
      <c r="AK98" s="16">
        <f>+'MATRIZ (A)'!AK98*AK$168</f>
        <v>446.29983549324277</v>
      </c>
      <c r="AL98" s="16">
        <f>+'MATRIZ (A)'!AL98*AL$168</f>
        <v>33.825181342453071</v>
      </c>
      <c r="AM98" s="16">
        <f>+'MATRIZ (A)'!AM98*AM$168</f>
        <v>139.51488516677202</v>
      </c>
      <c r="AN98" s="16">
        <f>+'MATRIZ (A)'!AN98*AN$168</f>
        <v>84.66509670905883</v>
      </c>
      <c r="AO98" s="16">
        <f>+'MATRIZ (A)'!AO98*AO$168</f>
        <v>358.81224356863407</v>
      </c>
      <c r="AP98" s="16">
        <f>+'MATRIZ (A)'!AP98*AP$168</f>
        <v>441.0846440715535</v>
      </c>
      <c r="AQ98" s="16">
        <f>+'MATRIZ (A)'!AQ98*AQ$168</f>
        <v>143.20898683017441</v>
      </c>
      <c r="AR98" s="16">
        <f>+'MATRIZ (A)'!AR98*AR$168</f>
        <v>22.038852713746696</v>
      </c>
      <c r="AS98" s="16">
        <f>+'MATRIZ (A)'!AS98*AS$168</f>
        <v>54.014606835275124</v>
      </c>
      <c r="AT98" s="16">
        <f>+'MATRIZ (A)'!AT98*AT$168</f>
        <v>213.07201370720682</v>
      </c>
      <c r="AU98" s="16">
        <f>+'MATRIZ (A)'!AU98*AU$168</f>
        <v>321.76460342914282</v>
      </c>
      <c r="AV98" s="16">
        <f>+'MATRIZ (A)'!AV98*AV$168</f>
        <v>140.78380971510097</v>
      </c>
      <c r="AW98" s="16">
        <f>+'MATRIZ (A)'!AW98*AW$168</f>
        <v>222.66937942512317</v>
      </c>
      <c r="AX98" s="16">
        <f>+'MATRIZ (A)'!AX98*AX$168</f>
        <v>52.481048464099672</v>
      </c>
      <c r="AY98" s="16">
        <f>+'MATRIZ (A)'!AY98*AY$168</f>
        <v>10.679022788606668</v>
      </c>
      <c r="AZ98" s="16">
        <f>+'MATRIZ (A)'!AZ98*AZ$168</f>
        <v>14.574855968500295</v>
      </c>
      <c r="BA98" s="16">
        <f>+'MATRIZ (A)'!BA98*BA$168</f>
        <v>1.2413580112265485</v>
      </c>
      <c r="BB98" s="16">
        <f>+'MATRIZ (A)'!BB98*BB$168</f>
        <v>103.50600816274176</v>
      </c>
      <c r="BC98" s="16">
        <f>+'MATRIZ (A)'!BC98*BC$168</f>
        <v>272.19787842366435</v>
      </c>
      <c r="BD98" s="16">
        <f>+'MATRIZ (A)'!BD98*BD$168</f>
        <v>151.64263333485843</v>
      </c>
      <c r="BE98" s="16">
        <f>+'MATRIZ (A)'!BE98*BE$168</f>
        <v>579.57485806427496</v>
      </c>
      <c r="BF98" s="16">
        <f>+'MATRIZ (A)'!BF98*BF$168</f>
        <v>117.9322998229143</v>
      </c>
      <c r="BG98" s="16">
        <f>+'MATRIZ (A)'!BG98*BG$168</f>
        <v>104.67037856276654</v>
      </c>
      <c r="BH98" s="16">
        <f>+'MATRIZ (A)'!BH98*BH$168</f>
        <v>987.88592874876497</v>
      </c>
      <c r="BI98" s="16">
        <f>+'MATRIZ (A)'!BI98*BI$168</f>
        <v>65.579792266996549</v>
      </c>
      <c r="BJ98" s="16">
        <f>+'MATRIZ (A)'!BJ98*BJ$168</f>
        <v>72.777953832606187</v>
      </c>
      <c r="BK98" s="16">
        <f>+'MATRIZ (A)'!BK98*BK$168</f>
        <v>69.414642695838523</v>
      </c>
      <c r="BL98" s="16">
        <f>+'MATRIZ (A)'!BL98*BL$168</f>
        <v>0.48527538415893967</v>
      </c>
      <c r="BM98" s="16">
        <f>+'MATRIZ (A)'!BM98*BM$168</f>
        <v>162.34361878641019</v>
      </c>
      <c r="BN98" s="16">
        <f>+'MATRIZ (A)'!BN98*BN$168</f>
        <v>201.14343835352363</v>
      </c>
      <c r="BO98" s="16">
        <f>+'MATRIZ (A)'!BO98*BO$168</f>
        <v>69.498083866877948</v>
      </c>
      <c r="BP98" s="16">
        <f>+'MATRIZ (A)'!BP98*BP$168</f>
        <v>6.7540214760361312</v>
      </c>
      <c r="BQ98" s="16">
        <f>+'MATRIZ (A)'!BQ98*BQ$168</f>
        <v>13.789576211612392</v>
      </c>
      <c r="BR98" s="16">
        <f>+'MATRIZ (A)'!BR98*BR$168</f>
        <v>274.54466785264617</v>
      </c>
      <c r="BS98" s="16">
        <f>+'MATRIZ (A)'!BS98*BS$168</f>
        <v>35.929358446286933</v>
      </c>
      <c r="BT98" s="16">
        <f>+'MATRIZ (A)'!BT98*BT$168</f>
        <v>333.70310297405655</v>
      </c>
      <c r="BU98" s="16">
        <f>+'MATRIZ (A)'!BU98*BU$168</f>
        <v>502.89366313579006</v>
      </c>
      <c r="BV98" s="16">
        <f>+'MATRIZ (A)'!BV98*BV$168</f>
        <v>105.1111254752567</v>
      </c>
      <c r="BW98" s="16">
        <f>+'MATRIZ (A)'!BW98*BW$168</f>
        <v>1741.9409422927863</v>
      </c>
      <c r="BX98" s="16">
        <f>+'MATRIZ (A)'!BX98*BX$168</f>
        <v>835.51427316609636</v>
      </c>
      <c r="BY98" s="16">
        <f>+'MATRIZ (A)'!BY98*BY$168</f>
        <v>452.02718730665282</v>
      </c>
      <c r="BZ98" s="16">
        <f>+'MATRIZ (A)'!BZ98*BZ$168</f>
        <v>39.994790606643363</v>
      </c>
      <c r="CA98" s="16">
        <f>+'MATRIZ (A)'!CA98*CA$168</f>
        <v>304.0480033180184</v>
      </c>
      <c r="CB98" s="16">
        <f>+'MATRIZ (A)'!CB98*CB$168</f>
        <v>172.56395532672556</v>
      </c>
      <c r="CC98" s="16">
        <f>+'MATRIZ (A)'!CC98*CC$168</f>
        <v>0</v>
      </c>
      <c r="CD98" s="16">
        <f>+'MATRIZ (A)'!CD98*CD$168</f>
        <v>14.211698749157911</v>
      </c>
      <c r="CE98" s="16">
        <f>+'MATRIZ (A)'!CE98*CE$168</f>
        <v>90.231889782998223</v>
      </c>
      <c r="CF98" s="16">
        <f>+'MATRIZ (A)'!CF98*CF$168</f>
        <v>352.07887109521283</v>
      </c>
      <c r="CG98" s="16">
        <f>+'MATRIZ (A)'!CG98*CG$168</f>
        <v>9291.0764382544403</v>
      </c>
      <c r="CH98" s="16">
        <f>+'MATRIZ (A)'!CH98*CH$168</f>
        <v>26.6650361518872</v>
      </c>
      <c r="CI98" s="16">
        <f>+'MATRIZ (A)'!CI98*CI$168</f>
        <v>0</v>
      </c>
      <c r="CJ98" s="16">
        <f>+'MATRIZ (A)'!CJ98*CJ$168</f>
        <v>2367.5470638087286</v>
      </c>
      <c r="CK98" s="16">
        <f>+'MATRIZ (A)'!CK98*CK$168</f>
        <v>30296.508844776024</v>
      </c>
      <c r="CL98" s="16">
        <f>+'MATRIZ (A)'!CL98*CL$168</f>
        <v>2814.018737288417</v>
      </c>
      <c r="CM98" s="16">
        <f>+'MATRIZ (A)'!CM98*CM$168</f>
        <v>0</v>
      </c>
      <c r="CN98" s="16">
        <f>+'MATRIZ (A)'!CN98*CN$168</f>
        <v>140.39056874401135</v>
      </c>
      <c r="CO98" s="16">
        <f>+'MATRIZ (A)'!CO98*CO$168</f>
        <v>1599.1106819252004</v>
      </c>
      <c r="CP98" s="16">
        <f>+'MATRIZ (A)'!CP98*CP$168</f>
        <v>1528.9926861733395</v>
      </c>
      <c r="CQ98" s="16">
        <f>+'MATRIZ (A)'!CQ98*CQ$168</f>
        <v>715.93671964622911</v>
      </c>
      <c r="CR98" s="16">
        <f>+'MATRIZ (A)'!CR98*CR$168</f>
        <v>648.33894514547478</v>
      </c>
      <c r="CS98" s="16">
        <f>+'MATRIZ (A)'!CS98*CS$168</f>
        <v>504.65133474203736</v>
      </c>
      <c r="CT98" s="16">
        <f>+'MATRIZ (A)'!CT98*CT$168</f>
        <v>519.60921908901435</v>
      </c>
      <c r="CU98" s="16">
        <f>+'MATRIZ (A)'!CU98*CU$168</f>
        <v>887.62336600458491</v>
      </c>
      <c r="CV98" s="16">
        <f>+'MATRIZ (A)'!CV98*CV$168</f>
        <v>99.149064785045525</v>
      </c>
      <c r="CW98" s="16">
        <f>+'MATRIZ (A)'!CW98*CW$168</f>
        <v>2187.5975361427181</v>
      </c>
      <c r="CX98" s="16">
        <f>+'MATRIZ (A)'!CX98*CX$168</f>
        <v>556.83821890031504</v>
      </c>
      <c r="CY98" s="16">
        <f>+'MATRIZ (A)'!CY98*CY$168</f>
        <v>24.985689559158651</v>
      </c>
      <c r="CZ98" s="16">
        <f>+'MATRIZ (A)'!CZ98*CZ$168</f>
        <v>47.8384019687932</v>
      </c>
      <c r="DA98" s="16">
        <f>+'MATRIZ (A)'!DA98*DA$168</f>
        <v>391.01129693666593</v>
      </c>
      <c r="DB98" s="16">
        <f>+'MATRIZ (A)'!DB98*DB$168</f>
        <v>431.31398622427196</v>
      </c>
      <c r="DC98" s="16">
        <f>+'MATRIZ (A)'!DC98*DC$168</f>
        <v>263.61701933483556</v>
      </c>
      <c r="DD98" s="16">
        <f>+'MATRIZ (A)'!DD98*DD$168</f>
        <v>1868.1031115004403</v>
      </c>
      <c r="DE98" s="16">
        <f>+'MATRIZ (A)'!DE98*DE$168</f>
        <v>1198.7843952338046</v>
      </c>
      <c r="DF98" s="16">
        <f>+'MATRIZ (A)'!DF98*DF$168</f>
        <v>285.84342224731773</v>
      </c>
      <c r="DG98" s="16">
        <f>+'MATRIZ (A)'!DG98*DG$168</f>
        <v>1257.5806441373741</v>
      </c>
      <c r="DH98" s="16">
        <f>+'MATRIZ (A)'!DH98*DH$168</f>
        <v>486.38052263423708</v>
      </c>
      <c r="DI98" s="16">
        <f>+'MATRIZ (A)'!DI98*DI$168</f>
        <v>0</v>
      </c>
      <c r="DJ98" s="16">
        <f>+'MATRIZ (A)'!DJ98*DJ$168</f>
        <v>440.33594886546865</v>
      </c>
      <c r="DK98" s="16">
        <f>+'MATRIZ (A)'!DK98*DK$168</f>
        <v>52.898138028751013</v>
      </c>
      <c r="DL98" s="16">
        <f>+'MATRIZ (A)'!DL98*DL$168</f>
        <v>226.09499503763055</v>
      </c>
      <c r="DM98" s="16">
        <f>+'MATRIZ (A)'!DM98*DM$168</f>
        <v>3.7266786860433852E-2</v>
      </c>
      <c r="DN98" s="16">
        <f>+'MATRIZ (A)'!DN98*DN$168</f>
        <v>734.65476954648477</v>
      </c>
      <c r="DO98" s="16">
        <f>+'MATRIZ (A)'!DO98*DO$168</f>
        <v>1249.4039025967522</v>
      </c>
      <c r="DP98" s="16">
        <f>+'MATRIZ (A)'!DP98*DP$168</f>
        <v>1646.7166440918422</v>
      </c>
      <c r="DQ98" s="16">
        <f>+'MATRIZ (A)'!DQ98*DQ$168</f>
        <v>556.31675240483128</v>
      </c>
      <c r="DR98" s="16">
        <f>+'MATRIZ (A)'!DR98*DR$168</f>
        <v>511.1288510398154</v>
      </c>
      <c r="DS98" s="16">
        <f>+'MATRIZ (A)'!DS98*DS$168</f>
        <v>1094.0761552995102</v>
      </c>
      <c r="DT98" s="16">
        <f>+'MATRIZ (A)'!DT98*DT$168</f>
        <v>112.11134824853518</v>
      </c>
      <c r="DU98" s="16">
        <f>+'MATRIZ (A)'!DU98*DU$168</f>
        <v>9.1808687421627138</v>
      </c>
      <c r="DV98" s="16">
        <f>+'MATRIZ (A)'!DV98*DV$168</f>
        <v>1218.3334933255198</v>
      </c>
      <c r="DW98" s="16">
        <f>+'MATRIZ (A)'!DW98*DW$168</f>
        <v>2231.3028240460458</v>
      </c>
      <c r="DX98" s="16">
        <f>+'MATRIZ (A)'!DX98*DX$168</f>
        <v>209.58292640259458</v>
      </c>
      <c r="DY98" s="16">
        <f>+'MATRIZ (A)'!DY98*DY$168</f>
        <v>39.045982258076805</v>
      </c>
      <c r="DZ98" s="16">
        <f>+'MATRIZ (A)'!DZ98*DZ$168</f>
        <v>74.357337542089965</v>
      </c>
      <c r="EA98" s="16">
        <f>+'MATRIZ (A)'!EA98*EA$168</f>
        <v>260.56684693807398</v>
      </c>
      <c r="EB98" s="16">
        <f>+'MATRIZ (A)'!EB98*EB$168</f>
        <v>479.72085748999353</v>
      </c>
      <c r="EC98" s="16">
        <f>+'MATRIZ (A)'!EC98*EC$168</f>
        <v>38.953579348399096</v>
      </c>
      <c r="ED98" s="16">
        <f>+'MATRIZ (A)'!ED98*ED$168</f>
        <v>59.557214910441729</v>
      </c>
      <c r="EE98" s="16">
        <f>+'MATRIZ (A)'!EE98*EE$168</f>
        <v>3.5435289333883171</v>
      </c>
      <c r="EF98" s="16">
        <f>+'MATRIZ (A)'!EF98*EF$168</f>
        <v>10.916736688365736</v>
      </c>
      <c r="EG98" s="16">
        <f>+'MATRIZ (A)'!EG98*EG$168</f>
        <v>8.6247500438492288</v>
      </c>
      <c r="EH98" s="16">
        <f>+'MATRIZ (A)'!EH98*EH$168</f>
        <v>0</v>
      </c>
      <c r="EI98" s="18">
        <f t="shared" si="7"/>
        <v>84389.609411962476</v>
      </c>
      <c r="EJ98" s="20">
        <f>+'MATRIZ (I-A) INVERSA'!HY98</f>
        <v>354382.49482049485</v>
      </c>
      <c r="EK98" s="20">
        <f>+'MATRIZ (I-A) INVERSA'!HZ98</f>
        <v>723.17957909664221</v>
      </c>
      <c r="EL98" s="20">
        <f>+'MATRIZ (I-A) INVERSA'!IA98</f>
        <v>2573.5540216887662</v>
      </c>
      <c r="EM98" s="20">
        <f>+'MATRIZ (I-A) INVERSA'!IB98</f>
        <v>14922.663717243986</v>
      </c>
      <c r="EN98" s="20">
        <f>+'MATRIZ (I-A) INVERSA'!IC98</f>
        <v>853.04633448061543</v>
      </c>
      <c r="EO98" s="20">
        <f>+'MATRIZ (I-A) INVERSA'!ID98</f>
        <v>11.921239039212288</v>
      </c>
      <c r="EP98" s="20">
        <f>+'MATRIZ (I-A) INVERSA'!IE98</f>
        <v>915.38350109379951</v>
      </c>
      <c r="EQ98" s="20">
        <f>+'MATRIZ (I-A) INVERSA'!IF98</f>
        <v>182.84187383503735</v>
      </c>
      <c r="ER98" s="20">
        <f>+'MATRIZ (I-A) INVERSA'!IG98</f>
        <v>41.855738097310898</v>
      </c>
      <c r="ES98" s="20">
        <f>+'MATRIZ (I-A) INVERSA'!IH98</f>
        <v>0</v>
      </c>
      <c r="ET98" s="20">
        <f>+'MATRIZ (I-A) INVERSA'!II98</f>
        <v>50.244311324361981</v>
      </c>
      <c r="EU98" s="20">
        <f>+'MATRIZ (I-A) INVERSA'!IJ98</f>
        <v>0</v>
      </c>
      <c r="EV98" s="20">
        <f>+'MATRIZ (I-A) INVERSA'!IK98</f>
        <v>0</v>
      </c>
      <c r="EW98" s="20">
        <f>+'MATRIZ (I-A) INVERSA'!IL98</f>
        <v>0</v>
      </c>
      <c r="EX98" s="20">
        <f>+'MATRIZ (I-A) INVERSA'!IM98</f>
        <v>32836.910165237539</v>
      </c>
      <c r="EY98" s="20">
        <f>+'MATRIZ (I-A) INVERSA'!IN98</f>
        <v>44361.522911923399</v>
      </c>
      <c r="EZ98" s="20">
        <f>+'MATRIZ (I-A) INVERSA'!IO98</f>
        <v>9038.66220296754</v>
      </c>
      <c r="FA98" s="20">
        <f>+'MATRIZ (I-A) INVERSA'!IP98</f>
        <v>12866.737593112932</v>
      </c>
      <c r="FB98" s="20">
        <f>+'MATRIZ (I-A) INVERSA'!IQ98</f>
        <v>18540.227119746902</v>
      </c>
      <c r="FC98" s="20">
        <f>+'MATRIZ (I-A) INVERSA'!IR98</f>
        <v>103.08268375110322</v>
      </c>
      <c r="FD98" s="20">
        <f>+'MATRIZ (I-A) INVERSA'!IS98</f>
        <v>16526.624353868123</v>
      </c>
      <c r="FE98" s="20">
        <f>+'MATRIZ (I-A) INVERSA'!IT98</f>
        <v>2926.9073018255085</v>
      </c>
      <c r="FF98" s="20">
        <f>+'MATRIZ (I-A) INVERSA'!IU98</f>
        <v>224.37552495321748</v>
      </c>
      <c r="FG98" s="18">
        <f t="shared" si="9"/>
        <v>512082.23499378096</v>
      </c>
      <c r="FH98" s="17">
        <f t="shared" si="8"/>
        <v>596471.84440574341</v>
      </c>
      <c r="FI98" s="28"/>
      <c r="FJ98" s="17">
        <v>596471.84440574353</v>
      </c>
      <c r="FK98" s="48">
        <f t="shared" si="10"/>
        <v>0</v>
      </c>
      <c r="FM98" s="46">
        <f>+IFERROR((FH98/'MIP 2017'!FH98*100-100),0)</f>
        <v>2.4069892984626335</v>
      </c>
      <c r="FP98" s="15">
        <f t="shared" si="11"/>
        <v>3296.7336007854083</v>
      </c>
      <c r="FQ98" s="15">
        <f t="shared" si="12"/>
        <v>2055.2929978703373</v>
      </c>
      <c r="FR98" s="15">
        <f t="shared" si="13"/>
        <v>104363.76416719552</v>
      </c>
    </row>
    <row r="99" spans="1:174" s="7" customFormat="1" ht="21.95" customHeight="1" thickBot="1" x14ac:dyDescent="0.25">
      <c r="A99" s="137" t="s">
        <v>242</v>
      </c>
      <c r="B99" s="138" t="s">
        <v>393</v>
      </c>
      <c r="C99" s="16">
        <f>+'MATRIZ (A)'!C99*C$168</f>
        <v>115.95549949952004</v>
      </c>
      <c r="D99" s="16">
        <f>+'MATRIZ (A)'!D99*D$168</f>
        <v>15.273251501733217</v>
      </c>
      <c r="E99" s="16">
        <f>+'MATRIZ (A)'!E99*E$168</f>
        <v>0.1926252920618346</v>
      </c>
      <c r="F99" s="16">
        <f>+'MATRIZ (A)'!F99*F$168</f>
        <v>2523.5140972604008</v>
      </c>
      <c r="G99" s="16">
        <f>+'MATRIZ (A)'!G99*G$168</f>
        <v>15.025026315738435</v>
      </c>
      <c r="H99" s="16">
        <f>+'MATRIZ (A)'!H99*H$168</f>
        <v>67.117437727005083</v>
      </c>
      <c r="I99" s="16">
        <f>+'MATRIZ (A)'!I99*I$168</f>
        <v>4.4051613623257859</v>
      </c>
      <c r="J99" s="16">
        <f>+'MATRIZ (A)'!J99*J$168</f>
        <v>0.81632260286300695</v>
      </c>
      <c r="K99" s="16">
        <f>+'MATRIZ (A)'!K99*K$168</f>
        <v>53.845305017112821</v>
      </c>
      <c r="L99" s="16">
        <f>+'MATRIZ (A)'!L99*L$168</f>
        <v>269.72984301427596</v>
      </c>
      <c r="M99" s="16">
        <f>+'MATRIZ (A)'!M99*M$168</f>
        <v>10192.759645329685</v>
      </c>
      <c r="N99" s="16">
        <f>+'MATRIZ (A)'!N99*N$168</f>
        <v>1008.0383776645982</v>
      </c>
      <c r="O99" s="16">
        <f>+'MATRIZ (A)'!O99*O$168</f>
        <v>110.19342606860187</v>
      </c>
      <c r="P99" s="16">
        <f>+'MATRIZ (A)'!P99*P$168</f>
        <v>38475.413943425716</v>
      </c>
      <c r="Q99" s="16">
        <f>+'MATRIZ (A)'!Q99*Q$168</f>
        <v>110.58294726928993</v>
      </c>
      <c r="R99" s="16">
        <f>+'MATRIZ (A)'!R99*R$168</f>
        <v>20840.555312369681</v>
      </c>
      <c r="S99" s="16">
        <f>+'MATRIZ (A)'!S99*S$168</f>
        <v>5200.349446897616</v>
      </c>
      <c r="T99" s="16">
        <f>+'MATRIZ (A)'!T99*T$168</f>
        <v>4104.079917050909</v>
      </c>
      <c r="U99" s="16">
        <f>+'MATRIZ (A)'!U99*U$168</f>
        <v>206.09567098080478</v>
      </c>
      <c r="V99" s="16">
        <f>+'MATRIZ (A)'!V99*V$168</f>
        <v>1048.0088268685702</v>
      </c>
      <c r="W99" s="16">
        <f>+'MATRIZ (A)'!W99*W$168</f>
        <v>1668.1059101516864</v>
      </c>
      <c r="X99" s="16">
        <f>+'MATRIZ (A)'!X99*X$168</f>
        <v>7568.7817231524004</v>
      </c>
      <c r="Y99" s="16">
        <f>+'MATRIZ (A)'!Y99*Y$168</f>
        <v>0.33823408043935665</v>
      </c>
      <c r="Z99" s="16">
        <f>+'MATRIZ (A)'!Z99*Z$168</f>
        <v>488.07219791691165</v>
      </c>
      <c r="AA99" s="16">
        <f>+'MATRIZ (A)'!AA99*AA$168</f>
        <v>382.48893875206358</v>
      </c>
      <c r="AB99" s="16">
        <f>+'MATRIZ (A)'!AB99*AB$168</f>
        <v>3810.6108446470466</v>
      </c>
      <c r="AC99" s="16">
        <f>+'MATRIZ (A)'!AC99*AC$168</f>
        <v>211.50442510948733</v>
      </c>
      <c r="AD99" s="16">
        <f>+'MATRIZ (A)'!AD99*AD$168</f>
        <v>13.799154850244507</v>
      </c>
      <c r="AE99" s="16">
        <f>+'MATRIZ (A)'!AE99*AE$168</f>
        <v>487.54364517670746</v>
      </c>
      <c r="AF99" s="16">
        <f>+'MATRIZ (A)'!AF99*AF$168</f>
        <v>10890.928595232115</v>
      </c>
      <c r="AG99" s="16">
        <f>+'MATRIZ (A)'!AG99*AG$168</f>
        <v>4.0264403049344748E-2</v>
      </c>
      <c r="AH99" s="16">
        <f>+'MATRIZ (A)'!AH99*AH$168</f>
        <v>262.56708787607141</v>
      </c>
      <c r="AI99" s="16">
        <f>+'MATRIZ (A)'!AI99*AI$168</f>
        <v>7653.7639215424733</v>
      </c>
      <c r="AJ99" s="16">
        <f>+'MATRIZ (A)'!AJ99*AJ$168</f>
        <v>2163.0180062535183</v>
      </c>
      <c r="AK99" s="16">
        <f>+'MATRIZ (A)'!AK99*AK$168</f>
        <v>12258.394535009233</v>
      </c>
      <c r="AL99" s="16">
        <f>+'MATRIZ (A)'!AL99*AL$168</f>
        <v>2585.4703193290388</v>
      </c>
      <c r="AM99" s="16">
        <f>+'MATRIZ (A)'!AM99*AM$168</f>
        <v>770.7998756648426</v>
      </c>
      <c r="AN99" s="16">
        <f>+'MATRIZ (A)'!AN99*AN$168</f>
        <v>1607.8185292713911</v>
      </c>
      <c r="AO99" s="16">
        <f>+'MATRIZ (A)'!AO99*AO$168</f>
        <v>5158.5542172475471</v>
      </c>
      <c r="AP99" s="16">
        <f>+'MATRIZ (A)'!AP99*AP$168</f>
        <v>4719.9026680140505</v>
      </c>
      <c r="AQ99" s="16">
        <f>+'MATRIZ (A)'!AQ99*AQ$168</f>
        <v>5088.2194698029252</v>
      </c>
      <c r="AR99" s="16">
        <f>+'MATRIZ (A)'!AR99*AR$168</f>
        <v>75.605904662184173</v>
      </c>
      <c r="AS99" s="16">
        <f>+'MATRIZ (A)'!AS99*AS$168</f>
        <v>2904.7158250131338</v>
      </c>
      <c r="AT99" s="16">
        <f>+'MATRIZ (A)'!AT99*AT$168</f>
        <v>402.47630442385429</v>
      </c>
      <c r="AU99" s="16">
        <f>+'MATRIZ (A)'!AU99*AU$168</f>
        <v>2731.5414363037598</v>
      </c>
      <c r="AV99" s="16">
        <f>+'MATRIZ (A)'!AV99*AV$168</f>
        <v>3202.9052026822274</v>
      </c>
      <c r="AW99" s="16">
        <f>+'MATRIZ (A)'!AW99*AW$168</f>
        <v>5697.9148863740738</v>
      </c>
      <c r="AX99" s="16">
        <f>+'MATRIZ (A)'!AX99*AX$168</f>
        <v>1478.0410225700023</v>
      </c>
      <c r="AY99" s="16">
        <f>+'MATRIZ (A)'!AY99*AY$168</f>
        <v>647.37485680920918</v>
      </c>
      <c r="AZ99" s="16">
        <f>+'MATRIZ (A)'!AZ99*AZ$168</f>
        <v>181.35997383485153</v>
      </c>
      <c r="BA99" s="16">
        <f>+'MATRIZ (A)'!BA99*BA$168</f>
        <v>57.841600894088181</v>
      </c>
      <c r="BB99" s="16">
        <f>+'MATRIZ (A)'!BB99*BB$168</f>
        <v>3149.8953248584157</v>
      </c>
      <c r="BC99" s="16">
        <f>+'MATRIZ (A)'!BC99*BC$168</f>
        <v>9463.2480076759384</v>
      </c>
      <c r="BD99" s="16">
        <f>+'MATRIZ (A)'!BD99*BD$168</f>
        <v>323.19336237050351</v>
      </c>
      <c r="BE99" s="16">
        <f>+'MATRIZ (A)'!BE99*BE$168</f>
        <v>5565.5170708753831</v>
      </c>
      <c r="BF99" s="16">
        <f>+'MATRIZ (A)'!BF99*BF$168</f>
        <v>7656.8473278555566</v>
      </c>
      <c r="BG99" s="16">
        <f>+'MATRIZ (A)'!BG99*BG$168</f>
        <v>1014.168993882262</v>
      </c>
      <c r="BH99" s="16">
        <f>+'MATRIZ (A)'!BH99*BH$168</f>
        <v>1969.2547937794493</v>
      </c>
      <c r="BI99" s="16">
        <f>+'MATRIZ (A)'!BI99*BI$168</f>
        <v>1093.2651266243649</v>
      </c>
      <c r="BJ99" s="16">
        <f>+'MATRIZ (A)'!BJ99*BJ$168</f>
        <v>2168.4681066474541</v>
      </c>
      <c r="BK99" s="16">
        <f>+'MATRIZ (A)'!BK99*BK$168</f>
        <v>4349.3660566664903</v>
      </c>
      <c r="BL99" s="16">
        <f>+'MATRIZ (A)'!BL99*BL$168</f>
        <v>1081.9602865916825</v>
      </c>
      <c r="BM99" s="16">
        <f>+'MATRIZ (A)'!BM99*BM$168</f>
        <v>17543.680080078266</v>
      </c>
      <c r="BN99" s="16">
        <f>+'MATRIZ (A)'!BN99*BN$168</f>
        <v>3756.4743875798895</v>
      </c>
      <c r="BO99" s="16">
        <f>+'MATRIZ (A)'!BO99*BO$168</f>
        <v>7668.5452249263089</v>
      </c>
      <c r="BP99" s="16">
        <f>+'MATRIZ (A)'!BP99*BP$168</f>
        <v>584.21031969939713</v>
      </c>
      <c r="BQ99" s="16">
        <f>+'MATRIZ (A)'!BQ99*BQ$168</f>
        <v>489.1349852575143</v>
      </c>
      <c r="BR99" s="16">
        <f>+'MATRIZ (A)'!BR99*BR$168</f>
        <v>8853.5769585325779</v>
      </c>
      <c r="BS99" s="16">
        <f>+'MATRIZ (A)'!BS99*BS$168</f>
        <v>1290.065934227096</v>
      </c>
      <c r="BT99" s="16">
        <f>+'MATRIZ (A)'!BT99*BT$168</f>
        <v>2177.4665589427127</v>
      </c>
      <c r="BU99" s="16">
        <f>+'MATRIZ (A)'!BU99*BU$168</f>
        <v>25774.551272061115</v>
      </c>
      <c r="BV99" s="16">
        <f>+'MATRIZ (A)'!BV99*BV$168</f>
        <v>2479.7730605096508</v>
      </c>
      <c r="BW99" s="16">
        <f>+'MATRIZ (A)'!BW99*BW$168</f>
        <v>6129.731089521375</v>
      </c>
      <c r="BX99" s="16">
        <f>+'MATRIZ (A)'!BX99*BX$168</f>
        <v>238.57444985855574</v>
      </c>
      <c r="BY99" s="16">
        <f>+'MATRIZ (A)'!BY99*BY$168</f>
        <v>229.29621615531815</v>
      </c>
      <c r="BZ99" s="16">
        <f>+'MATRIZ (A)'!BZ99*BZ$168</f>
        <v>7.960358978803205</v>
      </c>
      <c r="CA99" s="16">
        <f>+'MATRIZ (A)'!CA99*CA$168</f>
        <v>2175.7359546421981</v>
      </c>
      <c r="CB99" s="16">
        <f>+'MATRIZ (A)'!CB99*CB$168</f>
        <v>7226.9544210927625</v>
      </c>
      <c r="CC99" s="16">
        <f>+'MATRIZ (A)'!CC99*CC$168</f>
        <v>7604.2236674225669</v>
      </c>
      <c r="CD99" s="16">
        <f>+'MATRIZ (A)'!CD99*CD$168</f>
        <v>1976.8115078870001</v>
      </c>
      <c r="CE99" s="16">
        <f>+'MATRIZ (A)'!CE99*CE$168</f>
        <v>10194.246024037822</v>
      </c>
      <c r="CF99" s="16">
        <f>+'MATRIZ (A)'!CF99*CF$168</f>
        <v>12847.555513613494</v>
      </c>
      <c r="CG99" s="16">
        <f>+'MATRIZ (A)'!CG99*CG$168</f>
        <v>129073.71549121206</v>
      </c>
      <c r="CH99" s="16">
        <f>+'MATRIZ (A)'!CH99*CH$168</f>
        <v>3513.959952404296</v>
      </c>
      <c r="CI99" s="16">
        <f>+'MATRIZ (A)'!CI99*CI$168</f>
        <v>17.389977126242282</v>
      </c>
      <c r="CJ99" s="16">
        <f>+'MATRIZ (A)'!CJ99*CJ$168</f>
        <v>346.98824378595225</v>
      </c>
      <c r="CK99" s="16">
        <f>+'MATRIZ (A)'!CK99*CK$168</f>
        <v>493.24247795546125</v>
      </c>
      <c r="CL99" s="16">
        <f>+'MATRIZ (A)'!CL99*CL$168</f>
        <v>65191.682871303477</v>
      </c>
      <c r="CM99" s="16">
        <f>+'MATRIZ (A)'!CM99*CM$168</f>
        <v>1328.8675792854376</v>
      </c>
      <c r="CN99" s="16">
        <f>+'MATRIZ (A)'!CN99*CN$168</f>
        <v>3860.368123568443</v>
      </c>
      <c r="CO99" s="16">
        <f>+'MATRIZ (A)'!CO99*CO$168</f>
        <v>49228.868655386796</v>
      </c>
      <c r="CP99" s="16">
        <f>+'MATRIZ (A)'!CP99*CP$168</f>
        <v>5469.6740960393608</v>
      </c>
      <c r="CQ99" s="16">
        <f>+'MATRIZ (A)'!CQ99*CQ$168</f>
        <v>1160.8789793990934</v>
      </c>
      <c r="CR99" s="16">
        <f>+'MATRIZ (A)'!CR99*CR$168</f>
        <v>4176.8512040414162</v>
      </c>
      <c r="CS99" s="16">
        <f>+'MATRIZ (A)'!CS99*CS$168</f>
        <v>538.25000389051206</v>
      </c>
      <c r="CT99" s="16">
        <f>+'MATRIZ (A)'!CT99*CT$168</f>
        <v>1780.0484991423373</v>
      </c>
      <c r="CU99" s="16">
        <f>+'MATRIZ (A)'!CU99*CU$168</f>
        <v>884.44524650762503</v>
      </c>
      <c r="CV99" s="16">
        <f>+'MATRIZ (A)'!CV99*CV$168</f>
        <v>1.3143067416997971</v>
      </c>
      <c r="CW99" s="16">
        <f>+'MATRIZ (A)'!CW99*CW$168</f>
        <v>781.01694238102698</v>
      </c>
      <c r="CX99" s="16">
        <f>+'MATRIZ (A)'!CX99*CX$168</f>
        <v>84.429547548571165</v>
      </c>
      <c r="CY99" s="16">
        <f>+'MATRIZ (A)'!CY99*CY$168</f>
        <v>51.421056914648496</v>
      </c>
      <c r="CZ99" s="16">
        <f>+'MATRIZ (A)'!CZ99*CZ$168</f>
        <v>17.132083840950763</v>
      </c>
      <c r="DA99" s="16">
        <f>+'MATRIZ (A)'!DA99*DA$168</f>
        <v>2319.4039231687475</v>
      </c>
      <c r="DB99" s="16">
        <f>+'MATRIZ (A)'!DB99*DB$168</f>
        <v>810.92113399619279</v>
      </c>
      <c r="DC99" s="16">
        <f>+'MATRIZ (A)'!DC99*DC$168</f>
        <v>543.49462451853617</v>
      </c>
      <c r="DD99" s="16">
        <f>+'MATRIZ (A)'!DD99*DD$168</f>
        <v>1442.0739447007745</v>
      </c>
      <c r="DE99" s="16">
        <f>+'MATRIZ (A)'!DE99*DE$168</f>
        <v>3150.7600257415957</v>
      </c>
      <c r="DF99" s="16">
        <f>+'MATRIZ (A)'!DF99*DF$168</f>
        <v>436.196538334526</v>
      </c>
      <c r="DG99" s="16">
        <f>+'MATRIZ (A)'!DG99*DG$168</f>
        <v>725.17637223718043</v>
      </c>
      <c r="DH99" s="16">
        <f>+'MATRIZ (A)'!DH99*DH$168</f>
        <v>3116.3234794750515</v>
      </c>
      <c r="DI99" s="16">
        <f>+'MATRIZ (A)'!DI99*DI$168</f>
        <v>20.344667057360851</v>
      </c>
      <c r="DJ99" s="16">
        <f>+'MATRIZ (A)'!DJ99*DJ$168</f>
        <v>193.31659140832173</v>
      </c>
      <c r="DK99" s="16">
        <f>+'MATRIZ (A)'!DK99*DK$168</f>
        <v>2090.1581662391764</v>
      </c>
      <c r="DL99" s="16">
        <f>+'MATRIZ (A)'!DL99*DL$168</f>
        <v>1194.9723402878062</v>
      </c>
      <c r="DM99" s="16">
        <f>+'MATRIZ (A)'!DM99*DM$168</f>
        <v>7.2512503728115255E-2</v>
      </c>
      <c r="DN99" s="16">
        <f>+'MATRIZ (A)'!DN99*DN$168</f>
        <v>23.767901081903524</v>
      </c>
      <c r="DO99" s="16">
        <f>+'MATRIZ (A)'!DO99*DO$168</f>
        <v>176.8221787061789</v>
      </c>
      <c r="DP99" s="16">
        <f>+'MATRIZ (A)'!DP99*DP$168</f>
        <v>207.4552083816105</v>
      </c>
      <c r="DQ99" s="16">
        <f>+'MATRIZ (A)'!DQ99*DQ$168</f>
        <v>1018.085494072294</v>
      </c>
      <c r="DR99" s="16">
        <f>+'MATRIZ (A)'!DR99*DR$168</f>
        <v>689.74976521669191</v>
      </c>
      <c r="DS99" s="16">
        <f>+'MATRIZ (A)'!DS99*DS$168</f>
        <v>605.80876349309221</v>
      </c>
      <c r="DT99" s="16">
        <f>+'MATRIZ (A)'!DT99*DT$168</f>
        <v>437.37648559137716</v>
      </c>
      <c r="DU99" s="16">
        <f>+'MATRIZ (A)'!DU99*DU$168</f>
        <v>0.59056638655776128</v>
      </c>
      <c r="DV99" s="16">
        <f>+'MATRIZ (A)'!DV99*DV$168</f>
        <v>6033.9072088874364</v>
      </c>
      <c r="DW99" s="16">
        <f>+'MATRIZ (A)'!DW99*DW$168</f>
        <v>4668.5441428195772</v>
      </c>
      <c r="DX99" s="16">
        <f>+'MATRIZ (A)'!DX99*DX$168</f>
        <v>1932.2621925471653</v>
      </c>
      <c r="DY99" s="16">
        <f>+'MATRIZ (A)'!DY99*DY$168</f>
        <v>7.0821024145466849</v>
      </c>
      <c r="DZ99" s="16">
        <f>+'MATRIZ (A)'!DZ99*DZ$168</f>
        <v>18.556371627677688</v>
      </c>
      <c r="EA99" s="16">
        <f>+'MATRIZ (A)'!EA99*EA$168</f>
        <v>2411.8703641199299</v>
      </c>
      <c r="EB99" s="16">
        <f>+'MATRIZ (A)'!EB99*EB$168</f>
        <v>4143.1444252954425</v>
      </c>
      <c r="EC99" s="16">
        <f>+'MATRIZ (A)'!EC99*EC$168</f>
        <v>480.71477715175865</v>
      </c>
      <c r="ED99" s="16">
        <f>+'MATRIZ (A)'!ED99*ED$168</f>
        <v>154.9369399177277</v>
      </c>
      <c r="EE99" s="16">
        <f>+'MATRIZ (A)'!EE99*EE$168</f>
        <v>55.678699842383999</v>
      </c>
      <c r="EF99" s="16">
        <f>+'MATRIZ (A)'!EF99*EF$168</f>
        <v>33.550355523765937</v>
      </c>
      <c r="EG99" s="16">
        <f>+'MATRIZ (A)'!EG99*EG$168</f>
        <v>288.80366164561468</v>
      </c>
      <c r="EH99" s="16">
        <f>+'MATRIZ (A)'!EH99*EH$168</f>
        <v>0</v>
      </c>
      <c r="EI99" s="18">
        <f t="shared" si="7"/>
        <v>634048.67136628844</v>
      </c>
      <c r="EJ99" s="20">
        <f>+'MATRIZ (I-A) INVERSA'!HY99</f>
        <v>16249.001196664036</v>
      </c>
      <c r="EK99" s="20">
        <f>+'MATRIZ (I-A) INVERSA'!HZ99</f>
        <v>1.6772710085174798E-3</v>
      </c>
      <c r="EL99" s="20">
        <f>+'MATRIZ (I-A) INVERSA'!IA99</f>
        <v>4.7206870726239471E-3</v>
      </c>
      <c r="EM99" s="20">
        <f>+'MATRIZ (I-A) INVERSA'!IB99</f>
        <v>0</v>
      </c>
      <c r="EN99" s="20">
        <f>+'MATRIZ (I-A) INVERSA'!IC99</f>
        <v>2.8012234708965772E-2</v>
      </c>
      <c r="EO99" s="20">
        <f>+'MATRIZ (I-A) INVERSA'!ID99</f>
        <v>3.0527095370404625E-4</v>
      </c>
      <c r="EP99" s="20">
        <f>+'MATRIZ (I-A) INVERSA'!IE99</f>
        <v>6.4217834731472134E-2</v>
      </c>
      <c r="EQ99" s="20">
        <f>+'MATRIZ (I-A) INVERSA'!IF99</f>
        <v>3.6186185752132075E-2</v>
      </c>
      <c r="ER99" s="20">
        <f>+'MATRIZ (I-A) INVERSA'!IG99</f>
        <v>6.4764881326309566E-4</v>
      </c>
      <c r="ES99" s="20">
        <f>+'MATRIZ (I-A) INVERSA'!IH99</f>
        <v>4.1133769814557186E-2</v>
      </c>
      <c r="ET99" s="20">
        <f>+'MATRIZ (I-A) INVERSA'!II99</f>
        <v>3.7052928428859678E-3</v>
      </c>
      <c r="EU99" s="20">
        <f>+'MATRIZ (I-A) INVERSA'!IJ99</f>
        <v>2.9304574780904251</v>
      </c>
      <c r="EV99" s="20">
        <f>+'MATRIZ (I-A) INVERSA'!IK99</f>
        <v>488.22621446088431</v>
      </c>
      <c r="EW99" s="20">
        <f>+'MATRIZ (I-A) INVERSA'!IL99</f>
        <v>8.7116460662122197E-2</v>
      </c>
      <c r="EX99" s="20">
        <f>+'MATRIZ (I-A) INVERSA'!IM99</f>
        <v>49035.752473205619</v>
      </c>
      <c r="EY99" s="20">
        <f>+'MATRIZ (I-A) INVERSA'!IN99</f>
        <v>0</v>
      </c>
      <c r="EZ99" s="20">
        <f>+'MATRIZ (I-A) INVERSA'!IO99</f>
        <v>0</v>
      </c>
      <c r="FA99" s="20">
        <f>+'MATRIZ (I-A) INVERSA'!IP99</f>
        <v>0</v>
      </c>
      <c r="FB99" s="20">
        <f>+'MATRIZ (I-A) INVERSA'!IQ99</f>
        <v>0</v>
      </c>
      <c r="FC99" s="20">
        <f>+'MATRIZ (I-A) INVERSA'!IR99</f>
        <v>0</v>
      </c>
      <c r="FD99" s="20">
        <f>+'MATRIZ (I-A) INVERSA'!IS99</f>
        <v>0</v>
      </c>
      <c r="FE99" s="20">
        <f>+'MATRIZ (I-A) INVERSA'!IT99</f>
        <v>0</v>
      </c>
      <c r="FF99" s="20">
        <f>+'MATRIZ (I-A) INVERSA'!IU99</f>
        <v>0</v>
      </c>
      <c r="FG99" s="18">
        <f t="shared" si="9"/>
        <v>65776.178064464999</v>
      </c>
      <c r="FH99" s="17">
        <f t="shared" si="8"/>
        <v>699824.84943075338</v>
      </c>
      <c r="FI99" s="28"/>
      <c r="FJ99" s="17">
        <v>699824.84943075338</v>
      </c>
      <c r="FK99" s="48">
        <f t="shared" si="10"/>
        <v>0</v>
      </c>
      <c r="FM99" s="46">
        <f>+IFERROR((FH99/'MIP 2017'!FH99*100-100),0)</f>
        <v>0.35141774225557754</v>
      </c>
      <c r="FP99" s="15">
        <f t="shared" si="11"/>
        <v>6.3979580811414274E-3</v>
      </c>
      <c r="FQ99" s="15">
        <f t="shared" si="12"/>
        <v>0.17420823761698026</v>
      </c>
      <c r="FR99" s="15">
        <f t="shared" si="13"/>
        <v>0</v>
      </c>
    </row>
    <row r="100" spans="1:174" s="7" customFormat="1" ht="21.95" customHeight="1" thickBot="1" x14ac:dyDescent="0.25">
      <c r="A100" s="137" t="s">
        <v>244</v>
      </c>
      <c r="B100" s="138" t="s">
        <v>394</v>
      </c>
      <c r="C100" s="16">
        <f>+'MATRIZ (A)'!C100*C$168</f>
        <v>0.88650551857562088</v>
      </c>
      <c r="D100" s="16">
        <f>+'MATRIZ (A)'!D100*D$168</f>
        <v>0.11033743010339751</v>
      </c>
      <c r="E100" s="16">
        <f>+'MATRIZ (A)'!E100*E$168</f>
        <v>0.43303155101940366</v>
      </c>
      <c r="F100" s="16">
        <f>+'MATRIZ (A)'!F100*F$168</f>
        <v>18.071506281965465</v>
      </c>
      <c r="G100" s="16">
        <f>+'MATRIZ (A)'!G100*G$168</f>
        <v>30.817363258660716</v>
      </c>
      <c r="H100" s="16">
        <f>+'MATRIZ (A)'!H100*H$168</f>
        <v>0.50518489894386098</v>
      </c>
      <c r="I100" s="16">
        <f>+'MATRIZ (A)'!I100*I$168</f>
        <v>2.0732889628686135</v>
      </c>
      <c r="J100" s="16">
        <f>+'MATRIZ (A)'!J100*J$168</f>
        <v>8.5089712404665327E-2</v>
      </c>
      <c r="K100" s="16">
        <f>+'MATRIZ (A)'!K100*K$168</f>
        <v>0.45452050058353038</v>
      </c>
      <c r="L100" s="16">
        <f>+'MATRIZ (A)'!L100*L$168</f>
        <v>4.3421218051965029</v>
      </c>
      <c r="M100" s="16">
        <f>+'MATRIZ (A)'!M100*M$168</f>
        <v>72.794664074881666</v>
      </c>
      <c r="N100" s="16">
        <f>+'MATRIZ (A)'!N100*N$168</f>
        <v>18.049049412472549</v>
      </c>
      <c r="O100" s="16">
        <f>+'MATRIZ (A)'!O100*O$168</f>
        <v>5.7107501586290885</v>
      </c>
      <c r="P100" s="16">
        <f>+'MATRIZ (A)'!P100*P$168</f>
        <v>675.71672801080831</v>
      </c>
      <c r="Q100" s="16">
        <f>+'MATRIZ (A)'!Q100*Q$168</f>
        <v>0.80707339864590089</v>
      </c>
      <c r="R100" s="16">
        <f>+'MATRIZ (A)'!R100*R$168</f>
        <v>881.45122517301388</v>
      </c>
      <c r="S100" s="16">
        <f>+'MATRIZ (A)'!S100*S$168</f>
        <v>73.709909466911469</v>
      </c>
      <c r="T100" s="16">
        <f>+'MATRIZ (A)'!T100*T$168</f>
        <v>42.809632599258656</v>
      </c>
      <c r="U100" s="16">
        <f>+'MATRIZ (A)'!U100*U$168</f>
        <v>54.225306501256718</v>
      </c>
      <c r="V100" s="16">
        <f>+'MATRIZ (A)'!V100*V$168</f>
        <v>10.212486761535278</v>
      </c>
      <c r="W100" s="16">
        <f>+'MATRIZ (A)'!W100*W$168</f>
        <v>21.699329395029466</v>
      </c>
      <c r="X100" s="16">
        <f>+'MATRIZ (A)'!X100*X$168</f>
        <v>80.310006370286402</v>
      </c>
      <c r="Y100" s="16">
        <f>+'MATRIZ (A)'!Y100*Y$168</f>
        <v>0.20907080551851415</v>
      </c>
      <c r="Z100" s="16">
        <f>+'MATRIZ (A)'!Z100*Z$168</f>
        <v>18.658188961414165</v>
      </c>
      <c r="AA100" s="16">
        <f>+'MATRIZ (A)'!AA100*AA$168</f>
        <v>2.8506187819221536</v>
      </c>
      <c r="AB100" s="16">
        <f>+'MATRIZ (A)'!AB100*AB$168</f>
        <v>518.2898934672462</v>
      </c>
      <c r="AC100" s="16">
        <f>+'MATRIZ (A)'!AC100*AC$168</f>
        <v>1.6127007062000498</v>
      </c>
      <c r="AD100" s="16">
        <f>+'MATRIZ (A)'!AD100*AD$168</f>
        <v>43.940247761711049</v>
      </c>
      <c r="AE100" s="16">
        <f>+'MATRIZ (A)'!AE100*AE$168</f>
        <v>15.638684143317825</v>
      </c>
      <c r="AF100" s="16">
        <f>+'MATRIZ (A)'!AF100*AF$168</f>
        <v>561.45539205595298</v>
      </c>
      <c r="AG100" s="16">
        <f>+'MATRIZ (A)'!AG100*AG$168</f>
        <v>3.1794419525025316E-3</v>
      </c>
      <c r="AH100" s="16">
        <f>+'MATRIZ (A)'!AH100*AH$168</f>
        <v>20.795135744065803</v>
      </c>
      <c r="AI100" s="16">
        <f>+'MATRIZ (A)'!AI100*AI$168</f>
        <v>506.56389934827763</v>
      </c>
      <c r="AJ100" s="16">
        <f>+'MATRIZ (A)'!AJ100*AJ$168</f>
        <v>168.99942914329711</v>
      </c>
      <c r="AK100" s="16">
        <f>+'MATRIZ (A)'!AK100*AK$168</f>
        <v>429.96317003877095</v>
      </c>
      <c r="AL100" s="16">
        <f>+'MATRIZ (A)'!AL100*AL$168</f>
        <v>266.32663156197094</v>
      </c>
      <c r="AM100" s="16">
        <f>+'MATRIZ (A)'!AM100*AM$168</f>
        <v>481.15410242877817</v>
      </c>
      <c r="AN100" s="16">
        <f>+'MATRIZ (A)'!AN100*AN$168</f>
        <v>46.148238792800541</v>
      </c>
      <c r="AO100" s="16">
        <f>+'MATRIZ (A)'!AO100*AO$168</f>
        <v>280.40491953570745</v>
      </c>
      <c r="AP100" s="16">
        <f>+'MATRIZ (A)'!AP100*AP$168</f>
        <v>282.6060811101126</v>
      </c>
      <c r="AQ100" s="16">
        <f>+'MATRIZ (A)'!AQ100*AQ$168</f>
        <v>176.01979422320312</v>
      </c>
      <c r="AR100" s="16">
        <f>+'MATRIZ (A)'!AR100*AR$168</f>
        <v>41.85322695076416</v>
      </c>
      <c r="AS100" s="16">
        <f>+'MATRIZ (A)'!AS100*AS$168</f>
        <v>86.13815420373632</v>
      </c>
      <c r="AT100" s="16">
        <f>+'MATRIZ (A)'!AT100*AT$168</f>
        <v>33.93106702913181</v>
      </c>
      <c r="AU100" s="16">
        <f>+'MATRIZ (A)'!AU100*AU$168</f>
        <v>292.52036933384602</v>
      </c>
      <c r="AV100" s="16">
        <f>+'MATRIZ (A)'!AV100*AV$168</f>
        <v>87.537699376351796</v>
      </c>
      <c r="AW100" s="16">
        <f>+'MATRIZ (A)'!AW100*AW$168</f>
        <v>227.42746443410883</v>
      </c>
      <c r="AX100" s="16">
        <f>+'MATRIZ (A)'!AX100*AX$168</f>
        <v>102.46985439080753</v>
      </c>
      <c r="AY100" s="16">
        <f>+'MATRIZ (A)'!AY100*AY$168</f>
        <v>34.166130020114601</v>
      </c>
      <c r="AZ100" s="16">
        <f>+'MATRIZ (A)'!AZ100*AZ$168</f>
        <v>3.7058174994445015</v>
      </c>
      <c r="BA100" s="16">
        <f>+'MATRIZ (A)'!BA100*BA$168</f>
        <v>2.8807667195002882</v>
      </c>
      <c r="BB100" s="16">
        <f>+'MATRIZ (A)'!BB100*BB$168</f>
        <v>78.348894123490311</v>
      </c>
      <c r="BC100" s="16">
        <f>+'MATRIZ (A)'!BC100*BC$168</f>
        <v>354.06592896163562</v>
      </c>
      <c r="BD100" s="16">
        <f>+'MATRIZ (A)'!BD100*BD$168</f>
        <v>250.10794252275949</v>
      </c>
      <c r="BE100" s="16">
        <f>+'MATRIZ (A)'!BE100*BE$168</f>
        <v>162.56323201413781</v>
      </c>
      <c r="BF100" s="16">
        <f>+'MATRIZ (A)'!BF100*BF$168</f>
        <v>451.28752353175099</v>
      </c>
      <c r="BG100" s="16">
        <f>+'MATRIZ (A)'!BG100*BG$168</f>
        <v>122.82401548436401</v>
      </c>
      <c r="BH100" s="16">
        <f>+'MATRIZ (A)'!BH100*BH$168</f>
        <v>206.68254654836659</v>
      </c>
      <c r="BI100" s="16">
        <f>+'MATRIZ (A)'!BI100*BI$168</f>
        <v>220.72580001298508</v>
      </c>
      <c r="BJ100" s="16">
        <f>+'MATRIZ (A)'!BJ100*BJ$168</f>
        <v>142.55487716104344</v>
      </c>
      <c r="BK100" s="16">
        <f>+'MATRIZ (A)'!BK100*BK$168</f>
        <v>133.04998280300751</v>
      </c>
      <c r="BL100" s="16">
        <f>+'MATRIZ (A)'!BL100*BL$168</f>
        <v>13.598088996373598</v>
      </c>
      <c r="BM100" s="16">
        <f>+'MATRIZ (A)'!BM100*BM$168</f>
        <v>498.6693164171437</v>
      </c>
      <c r="BN100" s="16">
        <f>+'MATRIZ (A)'!BN100*BN$168</f>
        <v>246.60204361895254</v>
      </c>
      <c r="BO100" s="16">
        <f>+'MATRIZ (A)'!BO100*BO$168</f>
        <v>198.72628114833279</v>
      </c>
      <c r="BP100" s="16">
        <f>+'MATRIZ (A)'!BP100*BP$168</f>
        <v>23.93456387085417</v>
      </c>
      <c r="BQ100" s="16">
        <f>+'MATRIZ (A)'!BQ100*BQ$168</f>
        <v>33.924980400235761</v>
      </c>
      <c r="BR100" s="16">
        <f>+'MATRIZ (A)'!BR100*BR$168</f>
        <v>321.84558064564442</v>
      </c>
      <c r="BS100" s="16">
        <f>+'MATRIZ (A)'!BS100*BS$168</f>
        <v>19.199217364255794</v>
      </c>
      <c r="BT100" s="16">
        <f>+'MATRIZ (A)'!BT100*BT$168</f>
        <v>187.46687672490498</v>
      </c>
      <c r="BU100" s="16">
        <f>+'MATRIZ (A)'!BU100*BU$168</f>
        <v>1200.4797207865347</v>
      </c>
      <c r="BV100" s="16">
        <f>+'MATRIZ (A)'!BV100*BV$168</f>
        <v>52.655693108517468</v>
      </c>
      <c r="BW100" s="16">
        <f>+'MATRIZ (A)'!BW100*BW$168</f>
        <v>799.83953604985084</v>
      </c>
      <c r="BX100" s="16">
        <f>+'MATRIZ (A)'!BX100*BX$168</f>
        <v>639.68621798809374</v>
      </c>
      <c r="BY100" s="16">
        <f>+'MATRIZ (A)'!BY100*BY$168</f>
        <v>158.76471333642255</v>
      </c>
      <c r="BZ100" s="16">
        <f>+'MATRIZ (A)'!BZ100*BZ$168</f>
        <v>9.2633053885072485</v>
      </c>
      <c r="CA100" s="16">
        <f>+'MATRIZ (A)'!CA100*CA$168</f>
        <v>97.121501731554858</v>
      </c>
      <c r="CB100" s="16">
        <f>+'MATRIZ (A)'!CB100*CB$168</f>
        <v>104.27641510959451</v>
      </c>
      <c r="CC100" s="16">
        <f>+'MATRIZ (A)'!CC100*CC$168</f>
        <v>144.37290534102536</v>
      </c>
      <c r="CD100" s="16">
        <f>+'MATRIZ (A)'!CD100*CD$168</f>
        <v>367.62185403520749</v>
      </c>
      <c r="CE100" s="16">
        <f>+'MATRIZ (A)'!CE100*CE$168</f>
        <v>625.64829721970398</v>
      </c>
      <c r="CF100" s="16">
        <f>+'MATRIZ (A)'!CF100*CF$168</f>
        <v>914.51956360973213</v>
      </c>
      <c r="CG100" s="16">
        <f>+'MATRIZ (A)'!CG100*CG$168</f>
        <v>4078.5451730693994</v>
      </c>
      <c r="CH100" s="16">
        <f>+'MATRIZ (A)'!CH100*CH$168</f>
        <v>141.85985891207596</v>
      </c>
      <c r="CI100" s="16">
        <f>+'MATRIZ (A)'!CI100*CI$168</f>
        <v>0.16569323965322227</v>
      </c>
      <c r="CJ100" s="16">
        <f>+'MATRIZ (A)'!CJ100*CJ$168</f>
        <v>36.979172413446854</v>
      </c>
      <c r="CK100" s="16">
        <f>+'MATRIZ (A)'!CK100*CK$168</f>
        <v>0.82473447550391132</v>
      </c>
      <c r="CL100" s="16">
        <f>+'MATRIZ (A)'!CL100*CL$168</f>
        <v>755.93013893004513</v>
      </c>
      <c r="CM100" s="16">
        <f>+'MATRIZ (A)'!CM100*CM$168</f>
        <v>1268.6469341669563</v>
      </c>
      <c r="CN100" s="16">
        <f>+'MATRIZ (A)'!CN100*CN$168</f>
        <v>86.219634608849162</v>
      </c>
      <c r="CO100" s="16">
        <f>+'MATRIZ (A)'!CO100*CO$168</f>
        <v>709.73892874038074</v>
      </c>
      <c r="CP100" s="16">
        <f>+'MATRIZ (A)'!CP100*CP$168</f>
        <v>119.29612709878697</v>
      </c>
      <c r="CQ100" s="16">
        <f>+'MATRIZ (A)'!CQ100*CQ$168</f>
        <v>751.63379016086492</v>
      </c>
      <c r="CR100" s="16">
        <f>+'MATRIZ (A)'!CR100*CR$168</f>
        <v>484.82238563362574</v>
      </c>
      <c r="CS100" s="16">
        <f>+'MATRIZ (A)'!CS100*CS$168</f>
        <v>183.93471832676835</v>
      </c>
      <c r="CT100" s="16">
        <f>+'MATRIZ (A)'!CT100*CT$168</f>
        <v>835.63817090503881</v>
      </c>
      <c r="CU100" s="16">
        <f>+'MATRIZ (A)'!CU100*CU$168</f>
        <v>592.80986699803918</v>
      </c>
      <c r="CV100" s="16">
        <f>+'MATRIZ (A)'!CV100*CV$168</f>
        <v>0.88778714487787647</v>
      </c>
      <c r="CW100" s="16">
        <f>+'MATRIZ (A)'!CW100*CW$168</f>
        <v>868.84492011380007</v>
      </c>
      <c r="CX100" s="16">
        <f>+'MATRIZ (A)'!CX100*CX$168</f>
        <v>173.02722437212955</v>
      </c>
      <c r="CY100" s="16">
        <f>+'MATRIZ (A)'!CY100*CY$168</f>
        <v>33.144762203896555</v>
      </c>
      <c r="CZ100" s="16">
        <f>+'MATRIZ (A)'!CZ100*CZ$168</f>
        <v>241.52399155737254</v>
      </c>
      <c r="DA100" s="16">
        <f>+'MATRIZ (A)'!DA100*DA$168</f>
        <v>246.03915030395649</v>
      </c>
      <c r="DB100" s="16">
        <f>+'MATRIZ (A)'!DB100*DB$168</f>
        <v>263.56699793193729</v>
      </c>
      <c r="DC100" s="16">
        <f>+'MATRIZ (A)'!DC100*DC$168</f>
        <v>119.30244898812687</v>
      </c>
      <c r="DD100" s="16">
        <f>+'MATRIZ (A)'!DD100*DD$168</f>
        <v>2116.2124672015607</v>
      </c>
      <c r="DE100" s="16">
        <f>+'MATRIZ (A)'!DE100*DE$168</f>
        <v>425.9624759100995</v>
      </c>
      <c r="DF100" s="16">
        <f>+'MATRIZ (A)'!DF100*DF$168</f>
        <v>273.1311541337584</v>
      </c>
      <c r="DG100" s="16">
        <f>+'MATRIZ (A)'!DG100*DG$168</f>
        <v>424.18244193231561</v>
      </c>
      <c r="DH100" s="16">
        <f>+'MATRIZ (A)'!DH100*DH$168</f>
        <v>160.68344901836639</v>
      </c>
      <c r="DI100" s="16">
        <f>+'MATRIZ (A)'!DI100*DI$168</f>
        <v>9.2106035525778012</v>
      </c>
      <c r="DJ100" s="16">
        <f>+'MATRIZ (A)'!DJ100*DJ$168</f>
        <v>88.720451160551505</v>
      </c>
      <c r="DK100" s="16">
        <f>+'MATRIZ (A)'!DK100*DK$168</f>
        <v>51.580511361590794</v>
      </c>
      <c r="DL100" s="16">
        <f>+'MATRIZ (A)'!DL100*DL$168</f>
        <v>224.60518355933038</v>
      </c>
      <c r="DM100" s="16">
        <f>+'MATRIZ (A)'!DM100*DM$168</f>
        <v>0.29909600433738404</v>
      </c>
      <c r="DN100" s="16">
        <f>+'MATRIZ (A)'!DN100*DN$168</f>
        <v>18.632841030624078</v>
      </c>
      <c r="DO100" s="16">
        <f>+'MATRIZ (A)'!DO100*DO$168</f>
        <v>169.9163627367233</v>
      </c>
      <c r="DP100" s="16">
        <f>+'MATRIZ (A)'!DP100*DP$168</f>
        <v>110.49966812308308</v>
      </c>
      <c r="DQ100" s="16">
        <f>+'MATRIZ (A)'!DQ100*DQ$168</f>
        <v>85.721706795386538</v>
      </c>
      <c r="DR100" s="16">
        <f>+'MATRIZ (A)'!DR100*DR$168</f>
        <v>734.20737967067407</v>
      </c>
      <c r="DS100" s="16">
        <f>+'MATRIZ (A)'!DS100*DS$168</f>
        <v>529.87019834113528</v>
      </c>
      <c r="DT100" s="16">
        <f>+'MATRIZ (A)'!DT100*DT$168</f>
        <v>141.07482690119741</v>
      </c>
      <c r="DU100" s="16">
        <f>+'MATRIZ (A)'!DU100*DU$168</f>
        <v>1.6835408448110489</v>
      </c>
      <c r="DV100" s="16">
        <f>+'MATRIZ (A)'!DV100*DV$168</f>
        <v>1027.95009151461</v>
      </c>
      <c r="DW100" s="16">
        <f>+'MATRIZ (A)'!DW100*DW$168</f>
        <v>1403.9036633194432</v>
      </c>
      <c r="DX100" s="16">
        <f>+'MATRIZ (A)'!DX100*DX$168</f>
        <v>74.369016143938111</v>
      </c>
      <c r="DY100" s="16">
        <f>+'MATRIZ (A)'!DY100*DY$168</f>
        <v>28.808262228984301</v>
      </c>
      <c r="DZ100" s="16">
        <f>+'MATRIZ (A)'!DZ100*DZ$168</f>
        <v>51.637488529807491</v>
      </c>
      <c r="EA100" s="16">
        <f>+'MATRIZ (A)'!EA100*EA$168</f>
        <v>205.75874109315936</v>
      </c>
      <c r="EB100" s="16">
        <f>+'MATRIZ (A)'!EB100*EB$168</f>
        <v>249.22206345780552</v>
      </c>
      <c r="EC100" s="16">
        <f>+'MATRIZ (A)'!EC100*EC$168</f>
        <v>61.405286551035395</v>
      </c>
      <c r="ED100" s="16">
        <f>+'MATRIZ (A)'!ED100*ED$168</f>
        <v>21.161041651653704</v>
      </c>
      <c r="EE100" s="16">
        <f>+'MATRIZ (A)'!EE100*EE$168</f>
        <v>51.299510248119844</v>
      </c>
      <c r="EF100" s="16">
        <f>+'MATRIZ (A)'!EF100*EF$168</f>
        <v>2.8071850870788411</v>
      </c>
      <c r="EG100" s="16">
        <f>+'MATRIZ (A)'!EG100*EG$168</f>
        <v>7.7823061235835889</v>
      </c>
      <c r="EH100" s="16">
        <f>+'MATRIZ (A)'!EH100*EH$168</f>
        <v>0</v>
      </c>
      <c r="EI100" s="18">
        <f t="shared" si="7"/>
        <v>36255.654079830951</v>
      </c>
      <c r="EJ100" s="20">
        <f>+'MATRIZ (I-A) INVERSA'!HY100</f>
        <v>51010.61645948598</v>
      </c>
      <c r="EK100" s="20">
        <f>+'MATRIZ (I-A) INVERSA'!HZ100</f>
        <v>264.10890614242942</v>
      </c>
      <c r="EL100" s="20">
        <f>+'MATRIZ (I-A) INVERSA'!IA100</f>
        <v>2377.2267203949405</v>
      </c>
      <c r="EM100" s="20">
        <f>+'MATRIZ (I-A) INVERSA'!IB100</f>
        <v>0</v>
      </c>
      <c r="EN100" s="20">
        <f>+'MATRIZ (I-A) INVERSA'!IC100</f>
        <v>360.82057509723973</v>
      </c>
      <c r="EO100" s="20">
        <f>+'MATRIZ (I-A) INVERSA'!ID100</f>
        <v>0.59423995475666924</v>
      </c>
      <c r="EP100" s="20">
        <f>+'MATRIZ (I-A) INVERSA'!IE100</f>
        <v>1356.6939338866621</v>
      </c>
      <c r="EQ100" s="20">
        <f>+'MATRIZ (I-A) INVERSA'!IF100</f>
        <v>3782.3755337457883</v>
      </c>
      <c r="ER100" s="20">
        <f>+'MATRIZ (I-A) INVERSA'!IG100</f>
        <v>10.618668216549434</v>
      </c>
      <c r="ES100" s="20">
        <f>+'MATRIZ (I-A) INVERSA'!IH100</f>
        <v>3753.7241843727552</v>
      </c>
      <c r="ET100" s="20">
        <f>+'MATRIZ (I-A) INVERSA'!II100</f>
        <v>549.93707822465535</v>
      </c>
      <c r="EU100" s="20">
        <f>+'MATRIZ (I-A) INVERSA'!IJ100</f>
        <v>1.8263193059184117</v>
      </c>
      <c r="EV100" s="20">
        <f>+'MATRIZ (I-A) INVERSA'!IK100</f>
        <v>16.627149107755052</v>
      </c>
      <c r="EW100" s="20">
        <f>+'MATRIZ (I-A) INVERSA'!IL100</f>
        <v>5.4292708616332369E-2</v>
      </c>
      <c r="EX100" s="20">
        <f>+'MATRIZ (I-A) INVERSA'!IM100</f>
        <v>3510.3184376755962</v>
      </c>
      <c r="EY100" s="20">
        <f>+'MATRIZ (I-A) INVERSA'!IN100</f>
        <v>48429.096787396251</v>
      </c>
      <c r="EZ100" s="20">
        <f>+'MATRIZ (I-A) INVERSA'!IO100</f>
        <v>4288.7466260371275</v>
      </c>
      <c r="FA100" s="20">
        <f>+'MATRIZ (I-A) INVERSA'!IP100</f>
        <v>14814.745721556674</v>
      </c>
      <c r="FB100" s="20">
        <f>+'MATRIZ (I-A) INVERSA'!IQ100</f>
        <v>19331.309578149474</v>
      </c>
      <c r="FC100" s="20">
        <f>+'MATRIZ (I-A) INVERSA'!IR100</f>
        <v>340.93584873234869</v>
      </c>
      <c r="FD100" s="20">
        <f>+'MATRIZ (I-A) INVERSA'!IS100</f>
        <v>12797.747580752139</v>
      </c>
      <c r="FE100" s="20">
        <f>+'MATRIZ (I-A) INVERSA'!IT100</f>
        <v>3215.154444337426</v>
      </c>
      <c r="FF100" s="20">
        <f>+'MATRIZ (I-A) INVERSA'!IU100</f>
        <v>0</v>
      </c>
      <c r="FG100" s="18">
        <f t="shared" si="9"/>
        <v>170213.27908528107</v>
      </c>
      <c r="FH100" s="17">
        <f t="shared" si="8"/>
        <v>206468.93316511202</v>
      </c>
      <c r="FI100" s="28"/>
      <c r="FJ100" s="17">
        <v>206468.93316511199</v>
      </c>
      <c r="FK100" s="48">
        <f t="shared" si="10"/>
        <v>0</v>
      </c>
      <c r="FM100" s="46">
        <f>+IFERROR((FH100/'MIP 2017'!FH100*100-100),0)</f>
        <v>6.7113609081291372</v>
      </c>
      <c r="FP100" s="15">
        <f t="shared" si="11"/>
        <v>2641.33562653737</v>
      </c>
      <c r="FQ100" s="15">
        <f t="shared" si="12"/>
        <v>9814.7642134984071</v>
      </c>
      <c r="FR100" s="15">
        <f t="shared" si="13"/>
        <v>103217.73658696144</v>
      </c>
    </row>
    <row r="101" spans="1:174" s="7" customFormat="1" ht="21.95" customHeight="1" thickBot="1" x14ac:dyDescent="0.25">
      <c r="A101" s="137" t="s">
        <v>245</v>
      </c>
      <c r="B101" s="138" t="s">
        <v>243</v>
      </c>
      <c r="C101" s="16">
        <f>+'MATRIZ (A)'!C101*C$168</f>
        <v>0.89601112640427194</v>
      </c>
      <c r="D101" s="16">
        <f>+'MATRIZ (A)'!D101*D$168</f>
        <v>0.11804767367146202</v>
      </c>
      <c r="E101" s="16">
        <f>+'MATRIZ (A)'!E101*E$168</f>
        <v>0.13615539360341508</v>
      </c>
      <c r="F101" s="16">
        <f>+'MATRIZ (A)'!F101*F$168</f>
        <v>19.383307411867744</v>
      </c>
      <c r="G101" s="16">
        <f>+'MATRIZ (A)'!G101*G$168</f>
        <v>8.6419697498472523</v>
      </c>
      <c r="H101" s="16">
        <f>+'MATRIZ (A)'!H101*H$168</f>
        <v>0.53412170769101597</v>
      </c>
      <c r="I101" s="16">
        <f>+'MATRIZ (A)'!I101*I$168</f>
        <v>0.66436233977271797</v>
      </c>
      <c r="J101" s="16">
        <f>+'MATRIZ (A)'!J101*J$168</f>
        <v>6.6206303382589371E-2</v>
      </c>
      <c r="K101" s="16">
        <f>+'MATRIZ (A)'!K101*K$168</f>
        <v>0.46571005335294507</v>
      </c>
      <c r="L101" s="16">
        <f>+'MATRIZ (A)'!L101*L$168</f>
        <v>2.8459472160842205</v>
      </c>
      <c r="M101" s="16">
        <f>+'MATRIZ (A)'!M101*M$168</f>
        <v>78.14471182092889</v>
      </c>
      <c r="N101" s="16">
        <f>+'MATRIZ (A)'!N101*N$168</f>
        <v>14.249706575427531</v>
      </c>
      <c r="O101" s="16">
        <f>+'MATRIZ (A)'!O101*O$168</f>
        <v>1.7248131728274991</v>
      </c>
      <c r="P101" s="16">
        <f>+'MATRIZ (A)'!P101*P$168</f>
        <v>4836.9278399332261</v>
      </c>
      <c r="Q101" s="16">
        <f>+'MATRIZ (A)'!Q101*Q$168</f>
        <v>0.90856943138644408</v>
      </c>
      <c r="R101" s="16">
        <f>+'MATRIZ (A)'!R101*R$168</f>
        <v>384.38837479182183</v>
      </c>
      <c r="S101" s="16">
        <f>+'MATRIZ (A)'!S101*S$168</f>
        <v>50.926523912895846</v>
      </c>
      <c r="T101" s="16">
        <f>+'MATRIZ (A)'!T101*T$168</f>
        <v>35.669331059967675</v>
      </c>
      <c r="U101" s="16">
        <f>+'MATRIZ (A)'!U101*U$168</f>
        <v>15.701439584527018</v>
      </c>
      <c r="V101" s="16">
        <f>+'MATRIZ (A)'!V101*V$168</f>
        <v>8.8759464651024214</v>
      </c>
      <c r="W101" s="16">
        <f>+'MATRIZ (A)'!W101*W$168</f>
        <v>14.731201514739352</v>
      </c>
      <c r="X101" s="16">
        <f>+'MATRIZ (A)'!X101*X$168</f>
        <v>64.631132834036293</v>
      </c>
      <c r="Y101" s="16">
        <f>+'MATRIZ (A)'!Y101*Y$168</f>
        <v>0.15893042591161319</v>
      </c>
      <c r="Z101" s="16">
        <f>+'MATRIZ (A)'!Z101*Z$168</f>
        <v>7.0197141781311947</v>
      </c>
      <c r="AA101" s="16">
        <f>+'MATRIZ (A)'!AA101*AA$168</f>
        <v>2.9814850254841718</v>
      </c>
      <c r="AB101" s="16">
        <f>+'MATRIZ (A)'!AB101*AB$168</f>
        <v>179.26131414136972</v>
      </c>
      <c r="AC101" s="16">
        <f>+'MATRIZ (A)'!AC101*AC$168</f>
        <v>2.5804543421327732</v>
      </c>
      <c r="AD101" s="16">
        <f>+'MATRIZ (A)'!AD101*AD$168</f>
        <v>13.744404185605466</v>
      </c>
      <c r="AE101" s="16">
        <f>+'MATRIZ (A)'!AE101*AE$168</f>
        <v>6.4746309471833765</v>
      </c>
      <c r="AF101" s="16">
        <f>+'MATRIZ (A)'!AF101*AF$168</f>
        <v>210.84341658057934</v>
      </c>
      <c r="AG101" s="16">
        <f>+'MATRIZ (A)'!AG101*AG$168</f>
        <v>2.6858314685039276E-2</v>
      </c>
      <c r="AH101" s="16">
        <f>+'MATRIZ (A)'!AH101*AH$168</f>
        <v>7.8266521295006157</v>
      </c>
      <c r="AI101" s="16">
        <f>+'MATRIZ (A)'!AI101*AI$168</f>
        <v>454.78921153923631</v>
      </c>
      <c r="AJ101" s="16">
        <f>+'MATRIZ (A)'!AJ101*AJ$168</f>
        <v>35.898565118132801</v>
      </c>
      <c r="AK101" s="16">
        <f>+'MATRIZ (A)'!AK101*AK$168</f>
        <v>865.34179795126852</v>
      </c>
      <c r="AL101" s="16">
        <f>+'MATRIZ (A)'!AL101*AL$168</f>
        <v>112.57811895225829</v>
      </c>
      <c r="AM101" s="16">
        <f>+'MATRIZ (A)'!AM101*AM$168</f>
        <v>77.561654544511967</v>
      </c>
      <c r="AN101" s="16">
        <f>+'MATRIZ (A)'!AN101*AN$168</f>
        <v>250.74705993257513</v>
      </c>
      <c r="AO101" s="16">
        <f>+'MATRIZ (A)'!AO101*AO$168</f>
        <v>690.02811283476547</v>
      </c>
      <c r="AP101" s="16">
        <f>+'MATRIZ (A)'!AP101*AP$168</f>
        <v>250.29303260083665</v>
      </c>
      <c r="AQ101" s="16">
        <f>+'MATRIZ (A)'!AQ101*AQ$168</f>
        <v>220.35580501116721</v>
      </c>
      <c r="AR101" s="16">
        <f>+'MATRIZ (A)'!AR101*AR$168</f>
        <v>10.746844103782239</v>
      </c>
      <c r="AS101" s="16">
        <f>+'MATRIZ (A)'!AS101*AS$168</f>
        <v>40.14184670302491</v>
      </c>
      <c r="AT101" s="16">
        <f>+'MATRIZ (A)'!AT101*AT$168</f>
        <v>76.157075280485003</v>
      </c>
      <c r="AU101" s="16">
        <f>+'MATRIZ (A)'!AU101*AU$168</f>
        <v>481.25542753674176</v>
      </c>
      <c r="AV101" s="16">
        <f>+'MATRIZ (A)'!AV101*AV$168</f>
        <v>63.567919240162738</v>
      </c>
      <c r="AW101" s="16">
        <f>+'MATRIZ (A)'!AW101*AW$168</f>
        <v>1464.4610519764594</v>
      </c>
      <c r="AX101" s="16">
        <f>+'MATRIZ (A)'!AX101*AX$168</f>
        <v>104.28585670765119</v>
      </c>
      <c r="AY101" s="16">
        <f>+'MATRIZ (A)'!AY101*AY$168</f>
        <v>12.881068661626042</v>
      </c>
      <c r="AZ101" s="16">
        <f>+'MATRIZ (A)'!AZ101*AZ$168</f>
        <v>9.0525460166445519</v>
      </c>
      <c r="BA101" s="16">
        <f>+'MATRIZ (A)'!BA101*BA$168</f>
        <v>0.9382877548811096</v>
      </c>
      <c r="BB101" s="16">
        <f>+'MATRIZ (A)'!BB101*BB$168</f>
        <v>62.292492169270467</v>
      </c>
      <c r="BC101" s="16">
        <f>+'MATRIZ (A)'!BC101*BC$168</f>
        <v>1174.4251929575923</v>
      </c>
      <c r="BD101" s="16">
        <f>+'MATRIZ (A)'!BD101*BD$168</f>
        <v>50.788194320001487</v>
      </c>
      <c r="BE101" s="16">
        <f>+'MATRIZ (A)'!BE101*BE$168</f>
        <v>82.927926575090609</v>
      </c>
      <c r="BF101" s="16">
        <f>+'MATRIZ (A)'!BF101*BF$168</f>
        <v>240.29089434098509</v>
      </c>
      <c r="BG101" s="16">
        <f>+'MATRIZ (A)'!BG101*BG$168</f>
        <v>35.207305590959919</v>
      </c>
      <c r="BH101" s="16">
        <f>+'MATRIZ (A)'!BH101*BH$168</f>
        <v>52.791582392433874</v>
      </c>
      <c r="BI101" s="16">
        <f>+'MATRIZ (A)'!BI101*BI$168</f>
        <v>37.722400937529869</v>
      </c>
      <c r="BJ101" s="16">
        <f>+'MATRIZ (A)'!BJ101*BJ$168</f>
        <v>41.823534637443309</v>
      </c>
      <c r="BK101" s="16">
        <f>+'MATRIZ (A)'!BK101*BK$168</f>
        <v>62.285111245904076</v>
      </c>
      <c r="BL101" s="16">
        <f>+'MATRIZ (A)'!BL101*BL$168</f>
        <v>28.688719150223854</v>
      </c>
      <c r="BM101" s="16">
        <f>+'MATRIZ (A)'!BM101*BM$168</f>
        <v>229.56707157679895</v>
      </c>
      <c r="BN101" s="16">
        <f>+'MATRIZ (A)'!BN101*BN$168</f>
        <v>161.43021546106741</v>
      </c>
      <c r="BO101" s="16">
        <f>+'MATRIZ (A)'!BO101*BO$168</f>
        <v>266.9393048591777</v>
      </c>
      <c r="BP101" s="16">
        <f>+'MATRIZ (A)'!BP101*BP$168</f>
        <v>5.1804430916038404</v>
      </c>
      <c r="BQ101" s="16">
        <f>+'MATRIZ (A)'!BQ101*BQ$168</f>
        <v>8.6700351135213705</v>
      </c>
      <c r="BR101" s="16">
        <f>+'MATRIZ (A)'!BR101*BR$168</f>
        <v>188.40838249908242</v>
      </c>
      <c r="BS101" s="16">
        <f>+'MATRIZ (A)'!BS101*BS$168</f>
        <v>10.184148007420262</v>
      </c>
      <c r="BT101" s="16">
        <f>+'MATRIZ (A)'!BT101*BT$168</f>
        <v>39.005916152586842</v>
      </c>
      <c r="BU101" s="16">
        <f>+'MATRIZ (A)'!BU101*BU$168</f>
        <v>409.9224187895141</v>
      </c>
      <c r="BV101" s="16">
        <f>+'MATRIZ (A)'!BV101*BV$168</f>
        <v>35.412295036972218</v>
      </c>
      <c r="BW101" s="16">
        <f>+'MATRIZ (A)'!BW101*BW$168</f>
        <v>159.53638399083349</v>
      </c>
      <c r="BX101" s="16">
        <f>+'MATRIZ (A)'!BX101*BX$168</f>
        <v>152.12540576058848</v>
      </c>
      <c r="BY101" s="16">
        <f>+'MATRIZ (A)'!BY101*BY$168</f>
        <v>43.135920701358337</v>
      </c>
      <c r="BZ101" s="16">
        <f>+'MATRIZ (A)'!BZ101*BZ$168</f>
        <v>2.8892592515227848</v>
      </c>
      <c r="CA101" s="16">
        <f>+'MATRIZ (A)'!CA101*CA$168</f>
        <v>30.392455544374609</v>
      </c>
      <c r="CB101" s="16">
        <f>+'MATRIZ (A)'!CB101*CB$168</f>
        <v>116.14833332274382</v>
      </c>
      <c r="CC101" s="16">
        <f>+'MATRIZ (A)'!CC101*CC$168</f>
        <v>59.696808111759125</v>
      </c>
      <c r="CD101" s="16">
        <f>+'MATRIZ (A)'!CD101*CD$168</f>
        <v>50.533374537046818</v>
      </c>
      <c r="CE101" s="16">
        <f>+'MATRIZ (A)'!CE101*CE$168</f>
        <v>237.27984735338111</v>
      </c>
      <c r="CF101" s="16">
        <f>+'MATRIZ (A)'!CF101*CF$168</f>
        <v>2192.1933083248828</v>
      </c>
      <c r="CG101" s="16">
        <f>+'MATRIZ (A)'!CG101*CG$168</f>
        <v>11930.082387575121</v>
      </c>
      <c r="CH101" s="16">
        <f>+'MATRIZ (A)'!CH101*CH$168</f>
        <v>62.071429931466859</v>
      </c>
      <c r="CI101" s="16">
        <f>+'MATRIZ (A)'!CI101*CI$168</f>
        <v>3.1454385789879544</v>
      </c>
      <c r="CJ101" s="16">
        <f>+'MATRIZ (A)'!CJ101*CJ$168</f>
        <v>14.437924571171013</v>
      </c>
      <c r="CK101" s="16">
        <f>+'MATRIZ (A)'!CK101*CK$168</f>
        <v>1.9422029116842012</v>
      </c>
      <c r="CL101" s="16">
        <f>+'MATRIZ (A)'!CL101*CL$168</f>
        <v>536.07024010486191</v>
      </c>
      <c r="CM101" s="16">
        <f>+'MATRIZ (A)'!CM101*CM$168</f>
        <v>323.40982621782621</v>
      </c>
      <c r="CN101" s="16">
        <f>+'MATRIZ (A)'!CN101*CN$168</f>
        <v>85.384518766637584</v>
      </c>
      <c r="CO101" s="16">
        <f>+'MATRIZ (A)'!CO101*CO$168</f>
        <v>3423.4064872879931</v>
      </c>
      <c r="CP101" s="16">
        <f>+'MATRIZ (A)'!CP101*CP$168</f>
        <v>891.86396751189181</v>
      </c>
      <c r="CQ101" s="16">
        <f>+'MATRIZ (A)'!CQ101*CQ$168</f>
        <v>68.16758618247917</v>
      </c>
      <c r="CR101" s="16">
        <f>+'MATRIZ (A)'!CR101*CR$168</f>
        <v>163.74008431114663</v>
      </c>
      <c r="CS101" s="16">
        <f>+'MATRIZ (A)'!CS101*CS$168</f>
        <v>37.91940165649337</v>
      </c>
      <c r="CT101" s="16">
        <f>+'MATRIZ (A)'!CT101*CT$168</f>
        <v>8747.7696610574203</v>
      </c>
      <c r="CU101" s="16">
        <f>+'MATRIZ (A)'!CU101*CU$168</f>
        <v>24.419037462230548</v>
      </c>
      <c r="CV101" s="16">
        <f>+'MATRIZ (A)'!CV101*CV$168</f>
        <v>0.13887699121337155</v>
      </c>
      <c r="CW101" s="16">
        <f>+'MATRIZ (A)'!CW101*CW$168</f>
        <v>573.03756168154712</v>
      </c>
      <c r="CX101" s="16">
        <f>+'MATRIZ (A)'!CX101*CX$168</f>
        <v>292.47081243799863</v>
      </c>
      <c r="CY101" s="16">
        <f>+'MATRIZ (A)'!CY101*CY$168</f>
        <v>7.0714678826099195</v>
      </c>
      <c r="CZ101" s="16">
        <f>+'MATRIZ (A)'!CZ101*CZ$168</f>
        <v>26.018497224735903</v>
      </c>
      <c r="DA101" s="16">
        <f>+'MATRIZ (A)'!DA101*DA$168</f>
        <v>62.294869891673521</v>
      </c>
      <c r="DB101" s="16">
        <f>+'MATRIZ (A)'!DB101*DB$168</f>
        <v>8.5200682734033197</v>
      </c>
      <c r="DC101" s="16">
        <f>+'MATRIZ (A)'!DC101*DC$168</f>
        <v>52.096958319455197</v>
      </c>
      <c r="DD101" s="16">
        <f>+'MATRIZ (A)'!DD101*DD$168</f>
        <v>65.551499202030186</v>
      </c>
      <c r="DE101" s="16">
        <f>+'MATRIZ (A)'!DE101*DE$168</f>
        <v>144.26685429376371</v>
      </c>
      <c r="DF101" s="16">
        <f>+'MATRIZ (A)'!DF101*DF$168</f>
        <v>37.106277127097933</v>
      </c>
      <c r="DG101" s="16">
        <f>+'MATRIZ (A)'!DG101*DG$168</f>
        <v>140.56449106692338</v>
      </c>
      <c r="DH101" s="16">
        <f>+'MATRIZ (A)'!DH101*DH$168</f>
        <v>39.065555602212015</v>
      </c>
      <c r="DI101" s="16">
        <f>+'MATRIZ (A)'!DI101*DI$168</f>
        <v>2.714486445892887</v>
      </c>
      <c r="DJ101" s="16">
        <f>+'MATRIZ (A)'!DJ101*DJ$168</f>
        <v>18.446631184193379</v>
      </c>
      <c r="DK101" s="16">
        <f>+'MATRIZ (A)'!DK101*DK$168</f>
        <v>21.994193344618125</v>
      </c>
      <c r="DL101" s="16">
        <f>+'MATRIZ (A)'!DL101*DL$168</f>
        <v>52.589436548976146</v>
      </c>
      <c r="DM101" s="16">
        <f>+'MATRIZ (A)'!DM101*DM$168</f>
        <v>2.0594898968992885E-4</v>
      </c>
      <c r="DN101" s="16">
        <f>+'MATRIZ (A)'!DN101*DN$168</f>
        <v>0.32221878135670412</v>
      </c>
      <c r="DO101" s="16">
        <f>+'MATRIZ (A)'!DO101*DO$168</f>
        <v>33.33996077388619</v>
      </c>
      <c r="DP101" s="16">
        <f>+'MATRIZ (A)'!DP101*DP$168</f>
        <v>25.787902943342687</v>
      </c>
      <c r="DQ101" s="16">
        <f>+'MATRIZ (A)'!DQ101*DQ$168</f>
        <v>16.52051915459737</v>
      </c>
      <c r="DR101" s="16">
        <f>+'MATRIZ (A)'!DR101*DR$168</f>
        <v>22.617721906023817</v>
      </c>
      <c r="DS101" s="16">
        <f>+'MATRIZ (A)'!DS101*DS$168</f>
        <v>169.73952165146861</v>
      </c>
      <c r="DT101" s="16">
        <f>+'MATRIZ (A)'!DT101*DT$168</f>
        <v>22.943863538152954</v>
      </c>
      <c r="DU101" s="16">
        <f>+'MATRIZ (A)'!DU101*DU$168</f>
        <v>0.21404714798851707</v>
      </c>
      <c r="DV101" s="16">
        <f>+'MATRIZ (A)'!DV101*DV$168</f>
        <v>138.85438452344212</v>
      </c>
      <c r="DW101" s="16">
        <f>+'MATRIZ (A)'!DW101*DW$168</f>
        <v>271.82568333829124</v>
      </c>
      <c r="DX101" s="16">
        <f>+'MATRIZ (A)'!DX101*DX$168</f>
        <v>238.20415047748983</v>
      </c>
      <c r="DY101" s="16">
        <f>+'MATRIZ (A)'!DY101*DY$168</f>
        <v>2.8518766947562479</v>
      </c>
      <c r="DZ101" s="16">
        <f>+'MATRIZ (A)'!DZ101*DZ$168</f>
        <v>15.199634396592751</v>
      </c>
      <c r="EA101" s="16">
        <f>+'MATRIZ (A)'!EA101*EA$168</f>
        <v>48.732670566211382</v>
      </c>
      <c r="EB101" s="16">
        <f>+'MATRIZ (A)'!EB101*EB$168</f>
        <v>38.559687369210828</v>
      </c>
      <c r="EC101" s="16">
        <f>+'MATRIZ (A)'!EC101*EC$168</f>
        <v>9.6901229608189592</v>
      </c>
      <c r="ED101" s="16">
        <f>+'MATRIZ (A)'!ED101*ED$168</f>
        <v>5.8200217378262105</v>
      </c>
      <c r="EE101" s="16">
        <f>+'MATRIZ (A)'!EE101*EE$168</f>
        <v>12.571093216623582</v>
      </c>
      <c r="EF101" s="16">
        <f>+'MATRIZ (A)'!EF101*EF$168</f>
        <v>0.49689203770940621</v>
      </c>
      <c r="EG101" s="16">
        <f>+'MATRIZ (A)'!EG101*EG$168</f>
        <v>3.559382612471329</v>
      </c>
      <c r="EH101" s="16">
        <f>+'MATRIZ (A)'!EH101*EH$168</f>
        <v>0</v>
      </c>
      <c r="EI101" s="18">
        <f t="shared" si="7"/>
        <v>46396.155548036026</v>
      </c>
      <c r="EJ101" s="20">
        <f>+'MATRIZ (I-A) INVERSA'!HY101</f>
        <v>4467.2695965606599</v>
      </c>
      <c r="EK101" s="20">
        <f>+'MATRIZ (I-A) INVERSA'!HZ101</f>
        <v>0</v>
      </c>
      <c r="EL101" s="20">
        <f>+'MATRIZ (I-A) INVERSA'!IA101</f>
        <v>0</v>
      </c>
      <c r="EM101" s="20">
        <f>+'MATRIZ (I-A) INVERSA'!IB101</f>
        <v>0</v>
      </c>
      <c r="EN101" s="20">
        <f>+'MATRIZ (I-A) INVERSA'!IC101</f>
        <v>0</v>
      </c>
      <c r="EO101" s="20">
        <f>+'MATRIZ (I-A) INVERSA'!ID101</f>
        <v>0</v>
      </c>
      <c r="EP101" s="20">
        <f>+'MATRIZ (I-A) INVERSA'!IE101</f>
        <v>0</v>
      </c>
      <c r="EQ101" s="20">
        <f>+'MATRIZ (I-A) INVERSA'!IF101</f>
        <v>0</v>
      </c>
      <c r="ER101" s="20">
        <f>+'MATRIZ (I-A) INVERSA'!IG101</f>
        <v>0</v>
      </c>
      <c r="ES101" s="20">
        <f>+'MATRIZ (I-A) INVERSA'!IH101</f>
        <v>0</v>
      </c>
      <c r="ET101" s="20">
        <f>+'MATRIZ (I-A) INVERSA'!II101</f>
        <v>0</v>
      </c>
      <c r="EU101" s="20">
        <f>+'MATRIZ (I-A) INVERSA'!IJ101</f>
        <v>1.3883225083499828</v>
      </c>
      <c r="EV101" s="20">
        <f>+'MATRIZ (I-A) INVERSA'!IK101</f>
        <v>13.684306414248946</v>
      </c>
      <c r="EW101" s="20">
        <f>+'MATRIZ (I-A) INVERSA'!IL101</f>
        <v>4.1271966609057235E-2</v>
      </c>
      <c r="EX101" s="20">
        <f>+'MATRIZ (I-A) INVERSA'!IM101</f>
        <v>26383.610836311982</v>
      </c>
      <c r="EY101" s="20">
        <f>+'MATRIZ (I-A) INVERSA'!IN101</f>
        <v>0</v>
      </c>
      <c r="EZ101" s="20">
        <f>+'MATRIZ (I-A) INVERSA'!IO101</f>
        <v>0</v>
      </c>
      <c r="FA101" s="20">
        <f>+'MATRIZ (I-A) INVERSA'!IP101</f>
        <v>0</v>
      </c>
      <c r="FB101" s="20">
        <f>+'MATRIZ (I-A) INVERSA'!IQ101</f>
        <v>0</v>
      </c>
      <c r="FC101" s="20">
        <f>+'MATRIZ (I-A) INVERSA'!IR101</f>
        <v>0</v>
      </c>
      <c r="FD101" s="20">
        <f>+'MATRIZ (I-A) INVERSA'!IS101</f>
        <v>0</v>
      </c>
      <c r="FE101" s="20">
        <f>+'MATRIZ (I-A) INVERSA'!IT101</f>
        <v>0</v>
      </c>
      <c r="FF101" s="20">
        <f>+'MATRIZ (I-A) INVERSA'!IU101</f>
        <v>0</v>
      </c>
      <c r="FG101" s="18">
        <f t="shared" si="9"/>
        <v>30865.99433376185</v>
      </c>
      <c r="FH101" s="17">
        <f t="shared" si="8"/>
        <v>77262.149881797872</v>
      </c>
      <c r="FI101" s="28"/>
      <c r="FJ101" s="17">
        <v>77262.149881797886</v>
      </c>
      <c r="FK101" s="48">
        <f t="shared" si="10"/>
        <v>0</v>
      </c>
      <c r="FM101" s="46">
        <f>+IFERROR((FH101/'MIP 2017'!FH101*100-100),0)</f>
        <v>0.28908061422457365</v>
      </c>
      <c r="FP101" s="15">
        <f t="shared" si="11"/>
        <v>0</v>
      </c>
      <c r="FQ101" s="15">
        <f t="shared" si="12"/>
        <v>0</v>
      </c>
      <c r="FR101" s="15">
        <f t="shared" si="13"/>
        <v>0</v>
      </c>
    </row>
    <row r="102" spans="1:174" s="7" customFormat="1" ht="21.95" customHeight="1" thickBot="1" x14ac:dyDescent="0.25">
      <c r="A102" s="137" t="s">
        <v>246</v>
      </c>
      <c r="B102" s="138" t="s">
        <v>395</v>
      </c>
      <c r="C102" s="16">
        <f>+'MATRIZ (A)'!C102*C$168</f>
        <v>0.65988097265576262</v>
      </c>
      <c r="D102" s="16">
        <f>+'MATRIZ (A)'!D102*D$168</f>
        <v>7.1569013661537464E-2</v>
      </c>
      <c r="E102" s="16">
        <f>+'MATRIZ (A)'!E102*E$168</f>
        <v>2.2829922729135435</v>
      </c>
      <c r="F102" s="16">
        <f>+'MATRIZ (A)'!F102*F$168</f>
        <v>35.884761762820062</v>
      </c>
      <c r="G102" s="16">
        <f>+'MATRIZ (A)'!G102*G$168</f>
        <v>7.1272347544077919</v>
      </c>
      <c r="H102" s="16">
        <f>+'MATRIZ (A)'!H102*H$168</f>
        <v>0.3315278132237589</v>
      </c>
      <c r="I102" s="16">
        <f>+'MATRIZ (A)'!I102*I$168</f>
        <v>3.730766137828246E-2</v>
      </c>
      <c r="J102" s="16">
        <f>+'MATRIZ (A)'!J102*J$168</f>
        <v>6.9450443426437983E-2</v>
      </c>
      <c r="K102" s="16">
        <f>+'MATRIZ (A)'!K102*K$168</f>
        <v>0.25283856152817902</v>
      </c>
      <c r="L102" s="16">
        <f>+'MATRIZ (A)'!L102*L$168</f>
        <v>16.416710278551523</v>
      </c>
      <c r="M102" s="16">
        <f>+'MATRIZ (A)'!M102*M$168</f>
        <v>47.792095989794568</v>
      </c>
      <c r="N102" s="16">
        <f>+'MATRIZ (A)'!N102*N$168</f>
        <v>411.4569201430615</v>
      </c>
      <c r="O102" s="16">
        <f>+'MATRIZ (A)'!O102*O$168</f>
        <v>183.72189625502341</v>
      </c>
      <c r="P102" s="16">
        <f>+'MATRIZ (A)'!P102*P$168</f>
        <v>18712.978604905504</v>
      </c>
      <c r="Q102" s="16">
        <f>+'MATRIZ (A)'!Q102*Q$168</f>
        <v>16.117170724341037</v>
      </c>
      <c r="R102" s="16">
        <f>+'MATRIZ (A)'!R102*R$168</f>
        <v>2187.8563698998569</v>
      </c>
      <c r="S102" s="16">
        <f>+'MATRIZ (A)'!S102*S$168</f>
        <v>51.337157593372716</v>
      </c>
      <c r="T102" s="16">
        <f>+'MATRIZ (A)'!T102*T$168</f>
        <v>19.260622776434069</v>
      </c>
      <c r="U102" s="16">
        <f>+'MATRIZ (A)'!U102*U$168</f>
        <v>24.942097126752557</v>
      </c>
      <c r="V102" s="16">
        <f>+'MATRIZ (A)'!V102*V$168</f>
        <v>5.7145840644980117</v>
      </c>
      <c r="W102" s="16">
        <f>+'MATRIZ (A)'!W102*W$168</f>
        <v>148.86965330727199</v>
      </c>
      <c r="X102" s="16">
        <f>+'MATRIZ (A)'!X102*X$168</f>
        <v>52.716540346810568</v>
      </c>
      <c r="Y102" s="16">
        <f>+'MATRIZ (A)'!Y102*Y$168</f>
        <v>1.4444253383304026E-2</v>
      </c>
      <c r="Z102" s="16">
        <f>+'MATRIZ (A)'!Z102*Z$168</f>
        <v>23.095291677682582</v>
      </c>
      <c r="AA102" s="16">
        <f>+'MATRIZ (A)'!AA102*AA$168</f>
        <v>1.843359463736632</v>
      </c>
      <c r="AB102" s="16">
        <f>+'MATRIZ (A)'!AB102*AB$168</f>
        <v>400.69999407077592</v>
      </c>
      <c r="AC102" s="16">
        <f>+'MATRIZ (A)'!AC102*AC$168</f>
        <v>1.2825821846299565</v>
      </c>
      <c r="AD102" s="16">
        <f>+'MATRIZ (A)'!AD102*AD$168</f>
        <v>64.427357412834368</v>
      </c>
      <c r="AE102" s="16">
        <f>+'MATRIZ (A)'!AE102*AE$168</f>
        <v>14.30434838426782</v>
      </c>
      <c r="AF102" s="16">
        <f>+'MATRIZ (A)'!AF102*AF$168</f>
        <v>452.00082798338195</v>
      </c>
      <c r="AG102" s="16">
        <f>+'MATRIZ (A)'!AG102*AG$168</f>
        <v>8.5143403823785686</v>
      </c>
      <c r="AH102" s="16">
        <f>+'MATRIZ (A)'!AH102*AH$168</f>
        <v>1.530705312114601</v>
      </c>
      <c r="AI102" s="16">
        <f>+'MATRIZ (A)'!AI102*AI$168</f>
        <v>1952.1820370631315</v>
      </c>
      <c r="AJ102" s="16">
        <f>+'MATRIZ (A)'!AJ102*AJ$168</f>
        <v>4380.1783010268118</v>
      </c>
      <c r="AK102" s="16">
        <f>+'MATRIZ (A)'!AK102*AK$168</f>
        <v>2065.4142347362149</v>
      </c>
      <c r="AL102" s="16">
        <f>+'MATRIZ (A)'!AL102*AL$168</f>
        <v>727.14404403049093</v>
      </c>
      <c r="AM102" s="16">
        <f>+'MATRIZ (A)'!AM102*AM$168</f>
        <v>432.83332456448522</v>
      </c>
      <c r="AN102" s="16">
        <f>+'MATRIZ (A)'!AN102*AN$168</f>
        <v>126.03684550714551</v>
      </c>
      <c r="AO102" s="16">
        <f>+'MATRIZ (A)'!AO102*AO$168</f>
        <v>1803.7724540149193</v>
      </c>
      <c r="AP102" s="16">
        <f>+'MATRIZ (A)'!AP102*AP$168</f>
        <v>2769.1206124307391</v>
      </c>
      <c r="AQ102" s="16">
        <f>+'MATRIZ (A)'!AQ102*AQ$168</f>
        <v>78.898426000452076</v>
      </c>
      <c r="AR102" s="16">
        <f>+'MATRIZ (A)'!AR102*AR$168</f>
        <v>187.04151069012087</v>
      </c>
      <c r="AS102" s="16">
        <f>+'MATRIZ (A)'!AS102*AS$168</f>
        <v>133.76735871041367</v>
      </c>
      <c r="AT102" s="16">
        <f>+'MATRIZ (A)'!AT102*AT$168</f>
        <v>60.718365994518628</v>
      </c>
      <c r="AU102" s="16">
        <f>+'MATRIZ (A)'!AU102*AU$168</f>
        <v>2011.262931269403</v>
      </c>
      <c r="AV102" s="16">
        <f>+'MATRIZ (A)'!AV102*AV$168</f>
        <v>344.13700176677901</v>
      </c>
      <c r="AW102" s="16">
        <f>+'MATRIZ (A)'!AW102*AW$168</f>
        <v>286.31715542973717</v>
      </c>
      <c r="AX102" s="16">
        <f>+'MATRIZ (A)'!AX102*AX$168</f>
        <v>292.06272214678853</v>
      </c>
      <c r="AY102" s="16">
        <f>+'MATRIZ (A)'!AY102*AY$168</f>
        <v>469.89489540304731</v>
      </c>
      <c r="AZ102" s="16">
        <f>+'MATRIZ (A)'!AZ102*AZ$168</f>
        <v>8.9771464843879265</v>
      </c>
      <c r="BA102" s="16">
        <f>+'MATRIZ (A)'!BA102*BA$168</f>
        <v>9.5781050708262008</v>
      </c>
      <c r="BB102" s="16">
        <f>+'MATRIZ (A)'!BB102*BB$168</f>
        <v>296.58701627463182</v>
      </c>
      <c r="BC102" s="16">
        <f>+'MATRIZ (A)'!BC102*BC$168</f>
        <v>1740.4386093226317</v>
      </c>
      <c r="BD102" s="16">
        <f>+'MATRIZ (A)'!BD102*BD$168</f>
        <v>176.07580039070902</v>
      </c>
      <c r="BE102" s="16">
        <f>+'MATRIZ (A)'!BE102*BE$168</f>
        <v>1765.5019994195989</v>
      </c>
      <c r="BF102" s="16">
        <f>+'MATRIZ (A)'!BF102*BF$168</f>
        <v>1483.5625371974893</v>
      </c>
      <c r="BG102" s="16">
        <f>+'MATRIZ (A)'!BG102*BG$168</f>
        <v>158.24793536256772</v>
      </c>
      <c r="BH102" s="16">
        <f>+'MATRIZ (A)'!BH102*BH$168</f>
        <v>360.06749679803499</v>
      </c>
      <c r="BI102" s="16">
        <f>+'MATRIZ (A)'!BI102*BI$168</f>
        <v>230.8461304677102</v>
      </c>
      <c r="BJ102" s="16">
        <f>+'MATRIZ (A)'!BJ102*BJ$168</f>
        <v>901.88602982158272</v>
      </c>
      <c r="BK102" s="16">
        <f>+'MATRIZ (A)'!BK102*BK$168</f>
        <v>200.8320858601339</v>
      </c>
      <c r="BL102" s="16">
        <f>+'MATRIZ (A)'!BL102*BL$168</f>
        <v>44.887523720662657</v>
      </c>
      <c r="BM102" s="16">
        <f>+'MATRIZ (A)'!BM102*BM$168</f>
        <v>2013.283109647575</v>
      </c>
      <c r="BN102" s="16">
        <f>+'MATRIZ (A)'!BN102*BN$168</f>
        <v>428.12479264951992</v>
      </c>
      <c r="BO102" s="16">
        <f>+'MATRIZ (A)'!BO102*BO$168</f>
        <v>1058.6977880030079</v>
      </c>
      <c r="BP102" s="16">
        <f>+'MATRIZ (A)'!BP102*BP$168</f>
        <v>45.932660888906206</v>
      </c>
      <c r="BQ102" s="16">
        <f>+'MATRIZ (A)'!BQ102*BQ$168</f>
        <v>136.13346818475213</v>
      </c>
      <c r="BR102" s="16">
        <f>+'MATRIZ (A)'!BR102*BR$168</f>
        <v>2735.5858409030866</v>
      </c>
      <c r="BS102" s="16">
        <f>+'MATRIZ (A)'!BS102*BS$168</f>
        <v>695.42824772465929</v>
      </c>
      <c r="BT102" s="16">
        <f>+'MATRIZ (A)'!BT102*BT$168</f>
        <v>3073.2548583669172</v>
      </c>
      <c r="BU102" s="16">
        <f>+'MATRIZ (A)'!BU102*BU$168</f>
        <v>2475.7789003363564</v>
      </c>
      <c r="BV102" s="16">
        <f>+'MATRIZ (A)'!BV102*BV$168</f>
        <v>3084.649722613909</v>
      </c>
      <c r="BW102" s="16">
        <f>+'MATRIZ (A)'!BW102*BW$168</f>
        <v>3628.2850586976401</v>
      </c>
      <c r="BX102" s="16">
        <f>+'MATRIZ (A)'!BX102*BX$168</f>
        <v>704.73371659959969</v>
      </c>
      <c r="BY102" s="16">
        <f>+'MATRIZ (A)'!BY102*BY$168</f>
        <v>94.702613783462425</v>
      </c>
      <c r="BZ102" s="16">
        <f>+'MATRIZ (A)'!BZ102*BZ$168</f>
        <v>5.0654500013154227</v>
      </c>
      <c r="CA102" s="16">
        <f>+'MATRIZ (A)'!CA102*CA$168</f>
        <v>1877.0266471604459</v>
      </c>
      <c r="CB102" s="16">
        <f>+'MATRIZ (A)'!CB102*CB$168</f>
        <v>156.00755303074573</v>
      </c>
      <c r="CC102" s="16">
        <f>+'MATRIZ (A)'!CC102*CC$168</f>
        <v>333.14025788702639</v>
      </c>
      <c r="CD102" s="16">
        <f>+'MATRIZ (A)'!CD102*CD$168</f>
        <v>558.39760785963335</v>
      </c>
      <c r="CE102" s="16">
        <f>+'MATRIZ (A)'!CE102*CE$168</f>
        <v>1219.3413754339206</v>
      </c>
      <c r="CF102" s="16">
        <f>+'MATRIZ (A)'!CF102*CF$168</f>
        <v>3389.0472959825365</v>
      </c>
      <c r="CG102" s="16">
        <f>+'MATRIZ (A)'!CG102*CG$168</f>
        <v>41562.858498662819</v>
      </c>
      <c r="CH102" s="16">
        <f>+'MATRIZ (A)'!CH102*CH$168</f>
        <v>684.58321308833331</v>
      </c>
      <c r="CI102" s="16">
        <f>+'MATRIZ (A)'!CI102*CI$168</f>
        <v>993.58735987572516</v>
      </c>
      <c r="CJ102" s="16">
        <f>+'MATRIZ (A)'!CJ102*CJ$168</f>
        <v>4845.3378893953377</v>
      </c>
      <c r="CK102" s="16">
        <f>+'MATRIZ (A)'!CK102*CK$168</f>
        <v>29063.490020026013</v>
      </c>
      <c r="CL102" s="16">
        <f>+'MATRIZ (A)'!CL102*CL$168</f>
        <v>30222.234247046257</v>
      </c>
      <c r="CM102" s="16">
        <f>+'MATRIZ (A)'!CM102*CM$168</f>
        <v>21926.980755233162</v>
      </c>
      <c r="CN102" s="16">
        <f>+'MATRIZ (A)'!CN102*CN$168</f>
        <v>1348.4656367310788</v>
      </c>
      <c r="CO102" s="16">
        <f>+'MATRIZ (A)'!CO102*CO$168</f>
        <v>66839.267660535887</v>
      </c>
      <c r="CP102" s="16">
        <f>+'MATRIZ (A)'!CP102*CP$168</f>
        <v>4467.5029955139471</v>
      </c>
      <c r="CQ102" s="16">
        <f>+'MATRIZ (A)'!CQ102*CQ$168</f>
        <v>761.78527537172488</v>
      </c>
      <c r="CR102" s="16">
        <f>+'MATRIZ (A)'!CR102*CR$168</f>
        <v>635.82362981404401</v>
      </c>
      <c r="CS102" s="16">
        <f>+'MATRIZ (A)'!CS102*CS$168</f>
        <v>164.45170478626417</v>
      </c>
      <c r="CT102" s="16">
        <f>+'MATRIZ (A)'!CT102*CT$168</f>
        <v>3178.869184221965</v>
      </c>
      <c r="CU102" s="16">
        <f>+'MATRIZ (A)'!CU102*CU$168</f>
        <v>1186.7085885986771</v>
      </c>
      <c r="CV102" s="16">
        <f>+'MATRIZ (A)'!CV102*CV$168</f>
        <v>10.530239490742639</v>
      </c>
      <c r="CW102" s="16">
        <f>+'MATRIZ (A)'!CW102*CW$168</f>
        <v>739.87693944448654</v>
      </c>
      <c r="CX102" s="16">
        <f>+'MATRIZ (A)'!CX102*CX$168</f>
        <v>467.70407837813525</v>
      </c>
      <c r="CY102" s="16">
        <f>+'MATRIZ (A)'!CY102*CY$168</f>
        <v>201.05518885311429</v>
      </c>
      <c r="CZ102" s="16">
        <f>+'MATRIZ (A)'!CZ102*CZ$168</f>
        <v>182.49298543916422</v>
      </c>
      <c r="DA102" s="16">
        <f>+'MATRIZ (A)'!DA102*DA$168</f>
        <v>1552.7445914478992</v>
      </c>
      <c r="DB102" s="16">
        <f>+'MATRIZ (A)'!DB102*DB$168</f>
        <v>965.12662503305478</v>
      </c>
      <c r="DC102" s="16">
        <f>+'MATRIZ (A)'!DC102*DC$168</f>
        <v>547.44125803313182</v>
      </c>
      <c r="DD102" s="16">
        <f>+'MATRIZ (A)'!DD102*DD$168</f>
        <v>2036.40101093874</v>
      </c>
      <c r="DE102" s="16">
        <f>+'MATRIZ (A)'!DE102*DE$168</f>
        <v>2444.1267434758183</v>
      </c>
      <c r="DF102" s="16">
        <f>+'MATRIZ (A)'!DF102*DF$168</f>
        <v>809.42509827609535</v>
      </c>
      <c r="DG102" s="16">
        <f>+'MATRIZ (A)'!DG102*DG$168</f>
        <v>801.16023586277936</v>
      </c>
      <c r="DH102" s="16">
        <f>+'MATRIZ (A)'!DH102*DH$168</f>
        <v>518.44608680692966</v>
      </c>
      <c r="DI102" s="16">
        <f>+'MATRIZ (A)'!DI102*DI$168</f>
        <v>13.283118792897859</v>
      </c>
      <c r="DJ102" s="16">
        <f>+'MATRIZ (A)'!DJ102*DJ$168</f>
        <v>470.42426652089165</v>
      </c>
      <c r="DK102" s="16">
        <f>+'MATRIZ (A)'!DK102*DK$168</f>
        <v>235.29028350789912</v>
      </c>
      <c r="DL102" s="16">
        <f>+'MATRIZ (A)'!DL102*DL$168</f>
        <v>974.74035492618032</v>
      </c>
      <c r="DM102" s="16">
        <f>+'MATRIZ (A)'!DM102*DM$168</f>
        <v>1.6364293445173674</v>
      </c>
      <c r="DN102" s="16">
        <f>+'MATRIZ (A)'!DN102*DN$168</f>
        <v>10.22483842712338</v>
      </c>
      <c r="DO102" s="16">
        <f>+'MATRIZ (A)'!DO102*DO$168</f>
        <v>722.06107699162305</v>
      </c>
      <c r="DP102" s="16">
        <f>+'MATRIZ (A)'!DP102*DP$168</f>
        <v>448.65968426424962</v>
      </c>
      <c r="DQ102" s="16">
        <f>+'MATRIZ (A)'!DQ102*DQ$168</f>
        <v>413.98407170587228</v>
      </c>
      <c r="DR102" s="16">
        <f>+'MATRIZ (A)'!DR102*DR$168</f>
        <v>7841.4188436885179</v>
      </c>
      <c r="DS102" s="16">
        <f>+'MATRIZ (A)'!DS102*DS$168</f>
        <v>690.50782513359184</v>
      </c>
      <c r="DT102" s="16">
        <f>+'MATRIZ (A)'!DT102*DT$168</f>
        <v>150.66946018302087</v>
      </c>
      <c r="DU102" s="16">
        <f>+'MATRIZ (A)'!DU102*DU$168</f>
        <v>4.3506252388285027</v>
      </c>
      <c r="DV102" s="16">
        <f>+'MATRIZ (A)'!DV102*DV$168</f>
        <v>1005.0420975287323</v>
      </c>
      <c r="DW102" s="16">
        <f>+'MATRIZ (A)'!DW102*DW$168</f>
        <v>3788.0420480561493</v>
      </c>
      <c r="DX102" s="16">
        <f>+'MATRIZ (A)'!DX102*DX$168</f>
        <v>280.93274133258126</v>
      </c>
      <c r="DY102" s="16">
        <f>+'MATRIZ (A)'!DY102*DY$168</f>
        <v>21.112993508060793</v>
      </c>
      <c r="DZ102" s="16">
        <f>+'MATRIZ (A)'!DZ102*DZ$168</f>
        <v>22.28220311357574</v>
      </c>
      <c r="EA102" s="16">
        <f>+'MATRIZ (A)'!EA102*EA$168</f>
        <v>97.900816611872173</v>
      </c>
      <c r="EB102" s="16">
        <f>+'MATRIZ (A)'!EB102*EB$168</f>
        <v>170.72578214848525</v>
      </c>
      <c r="EC102" s="16">
        <f>+'MATRIZ (A)'!EC102*EC$168</f>
        <v>890.07458814899155</v>
      </c>
      <c r="ED102" s="16">
        <f>+'MATRIZ (A)'!ED102*ED$168</f>
        <v>75.285339846942932</v>
      </c>
      <c r="EE102" s="16">
        <f>+'MATRIZ (A)'!EE102*EE$168</f>
        <v>197.39346647788935</v>
      </c>
      <c r="EF102" s="16">
        <f>+'MATRIZ (A)'!EF102*EF$168</f>
        <v>22.90625501718198</v>
      </c>
      <c r="EG102" s="16">
        <f>+'MATRIZ (A)'!EG102*EG$168</f>
        <v>87.76093593254673</v>
      </c>
      <c r="EH102" s="16">
        <f>+'MATRIZ (A)'!EH102*EH$168</f>
        <v>0</v>
      </c>
      <c r="EI102" s="18">
        <f t="shared" si="7"/>
        <v>313899.68672735337</v>
      </c>
      <c r="EJ102" s="20">
        <f>+'MATRIZ (I-A) INVERSA'!HY102</f>
        <v>128499.16240629286</v>
      </c>
      <c r="EK102" s="20">
        <f>+'MATRIZ (I-A) INVERSA'!HZ102</f>
        <v>216.56897862851105</v>
      </c>
      <c r="EL102" s="20">
        <f>+'MATRIZ (I-A) INVERSA'!IA102</f>
        <v>987.60422867709281</v>
      </c>
      <c r="EM102" s="20">
        <f>+'MATRIZ (I-A) INVERSA'!IB102</f>
        <v>0</v>
      </c>
      <c r="EN102" s="20">
        <f>+'MATRIZ (I-A) INVERSA'!IC102</f>
        <v>4.789819731049719</v>
      </c>
      <c r="EO102" s="20">
        <f>+'MATRIZ (I-A) INVERSA'!ID102</f>
        <v>6.6937261975746482E-2</v>
      </c>
      <c r="EP102" s="20">
        <f>+'MATRIZ (I-A) INVERSA'!IE102</f>
        <v>10.073880168776363</v>
      </c>
      <c r="EQ102" s="20">
        <f>+'MATRIZ (I-A) INVERSA'!IF102</f>
        <v>1.0266495260077417</v>
      </c>
      <c r="ER102" s="20">
        <f>+'MATRIZ (I-A) INVERSA'!IG102</f>
        <v>0.23501823065474398</v>
      </c>
      <c r="ES102" s="20">
        <f>+'MATRIZ (I-A) INVERSA'!IH102</f>
        <v>0</v>
      </c>
      <c r="ET102" s="20">
        <f>+'MATRIZ (I-A) INVERSA'!II102</f>
        <v>0.28211972084841375</v>
      </c>
      <c r="EU102" s="20">
        <f>+'MATRIZ (I-A) INVERSA'!IJ102</f>
        <v>0</v>
      </c>
      <c r="EV102" s="20">
        <f>+'MATRIZ (I-A) INVERSA'!IK102</f>
        <v>10002.188128947373</v>
      </c>
      <c r="EW102" s="20">
        <f>+'MATRIZ (I-A) INVERSA'!IL102</f>
        <v>-5.9848268320983194E-3</v>
      </c>
      <c r="EX102" s="20">
        <f>+'MATRIZ (I-A) INVERSA'!IM102</f>
        <v>187238.86315125038</v>
      </c>
      <c r="EY102" s="20">
        <f>+'MATRIZ (I-A) INVERSA'!IN102</f>
        <v>555.35563422129837</v>
      </c>
      <c r="EZ102" s="20">
        <f>+'MATRIZ (I-A) INVERSA'!IO102</f>
        <v>79.322327939025172</v>
      </c>
      <c r="FA102" s="20">
        <f>+'MATRIZ (I-A) INVERSA'!IP102</f>
        <v>208.55720044330863</v>
      </c>
      <c r="FB102" s="20">
        <f>+'MATRIZ (I-A) INVERSA'!IQ102</f>
        <v>97.884232891871775</v>
      </c>
      <c r="FC102" s="20">
        <f>+'MATRIZ (I-A) INVERSA'!IR102</f>
        <v>0.13059164177339908</v>
      </c>
      <c r="FD102" s="20">
        <f>+'MATRIZ (I-A) INVERSA'!IS102</f>
        <v>127.86848350924173</v>
      </c>
      <c r="FE102" s="20">
        <f>+'MATRIZ (I-A) INVERSA'!IT102</f>
        <v>25.268392590234441</v>
      </c>
      <c r="FF102" s="20">
        <f>+'MATRIZ (I-A) INVERSA'!IU102</f>
        <v>0</v>
      </c>
      <c r="FG102" s="18">
        <f t="shared" si="9"/>
        <v>328055.24219684541</v>
      </c>
      <c r="FH102" s="17">
        <f t="shared" si="8"/>
        <v>641954.92892419873</v>
      </c>
      <c r="FI102" s="28"/>
      <c r="FJ102" s="17">
        <v>641954.92892419919</v>
      </c>
      <c r="FK102" s="48">
        <f t="shared" si="10"/>
        <v>0</v>
      </c>
      <c r="FM102" s="46">
        <f>+IFERROR((FH102/'MIP 2017'!FH102*100-100),0)</f>
        <v>0.56333668667036818</v>
      </c>
      <c r="FP102" s="15">
        <f t="shared" si="11"/>
        <v>1204.1732073056039</v>
      </c>
      <c r="FQ102" s="15">
        <f t="shared" si="12"/>
        <v>16.474424639312726</v>
      </c>
      <c r="FR102" s="15">
        <f t="shared" si="13"/>
        <v>1094.3868632367535</v>
      </c>
    </row>
    <row r="103" spans="1:174" s="7" customFormat="1" ht="21.95" customHeight="1" thickBot="1" x14ac:dyDescent="0.25">
      <c r="A103" s="137" t="s">
        <v>248</v>
      </c>
      <c r="B103" s="138" t="s">
        <v>247</v>
      </c>
      <c r="C103" s="16">
        <f>+'MATRIZ (A)'!C103*C$168</f>
        <v>0.13335958274831669</v>
      </c>
      <c r="D103" s="16">
        <f>+'MATRIZ (A)'!D103*D$168</f>
        <v>1.7568757280635706E-2</v>
      </c>
      <c r="E103" s="16">
        <f>+'MATRIZ (A)'!E103*E$168</f>
        <v>1.2173700914563589E-2</v>
      </c>
      <c r="F103" s="16">
        <f>+'MATRIZ (A)'!F103*F$168</f>
        <v>3.0294724953219458</v>
      </c>
      <c r="G103" s="16">
        <f>+'MATRIZ (A)'!G103*G$168</f>
        <v>1.5715498374600404E-2</v>
      </c>
      <c r="H103" s="16">
        <f>+'MATRIZ (A)'!H103*H$168</f>
        <v>7.7166975101639196E-2</v>
      </c>
      <c r="I103" s="16">
        <f>+'MATRIZ (A)'!I103*I$168</f>
        <v>5.1471354581708187E-3</v>
      </c>
      <c r="J103" s="16">
        <f>+'MATRIZ (A)'!J103*J$168</f>
        <v>7.8313143111025379E-4</v>
      </c>
      <c r="K103" s="16">
        <f>+'MATRIZ (A)'!K103*K$168</f>
        <v>6.1795637356292295E-2</v>
      </c>
      <c r="L103" s="16">
        <f>+'MATRIZ (A)'!L103*L$168</f>
        <v>0.31803256318604822</v>
      </c>
      <c r="M103" s="16">
        <f>+'MATRIZ (A)'!M103*M$168</f>
        <v>11.726257621715941</v>
      </c>
      <c r="N103" s="16">
        <f>+'MATRIZ (A)'!N103*N$168</f>
        <v>164.62635346609747</v>
      </c>
      <c r="O103" s="16">
        <f>+'MATRIZ (A)'!O103*O$168</f>
        <v>29.2418737465152</v>
      </c>
      <c r="P103" s="16">
        <f>+'MATRIZ (A)'!P103*P$168</f>
        <v>103.83523737264069</v>
      </c>
      <c r="Q103" s="16">
        <f>+'MATRIZ (A)'!Q103*Q$168</f>
        <v>0.12711149169464764</v>
      </c>
      <c r="R103" s="16">
        <f>+'MATRIZ (A)'!R103*R$168</f>
        <v>32.642626387282036</v>
      </c>
      <c r="S103" s="16">
        <f>+'MATRIZ (A)'!S103*S$168</f>
        <v>6.0074975702734896</v>
      </c>
      <c r="T103" s="16">
        <f>+'MATRIZ (A)'!T103*T$168</f>
        <v>4.7208682534435162</v>
      </c>
      <c r="U103" s="16">
        <f>+'MATRIZ (A)'!U103*U$168</f>
        <v>2.1297096646026588</v>
      </c>
      <c r="V103" s="16">
        <f>+'MATRIZ (A)'!V103*V$168</f>
        <v>1.2091068481494889</v>
      </c>
      <c r="W103" s="16">
        <f>+'MATRIZ (A)'!W103*W$168</f>
        <v>2.5916330722018461</v>
      </c>
      <c r="X103" s="16">
        <f>+'MATRIZ (A)'!X103*X$168</f>
        <v>8.7774859048092644</v>
      </c>
      <c r="Y103" s="16">
        <f>+'MATRIZ (A)'!Y103*Y$168</f>
        <v>8.0200361722324658E-5</v>
      </c>
      <c r="Z103" s="16">
        <f>+'MATRIZ (A)'!Z103*Z$168</f>
        <v>0.79314618295851258</v>
      </c>
      <c r="AA103" s="16">
        <f>+'MATRIZ (A)'!AA103*AA$168</f>
        <v>0.4399832135536908</v>
      </c>
      <c r="AB103" s="16">
        <f>+'MATRIZ (A)'!AB103*AB$168</f>
        <v>39.271649613867481</v>
      </c>
      <c r="AC103" s="16">
        <f>+'MATRIZ (A)'!AC103*AC$168</f>
        <v>0.53820940909468928</v>
      </c>
      <c r="AD103" s="16">
        <f>+'MATRIZ (A)'!AD103*AD$168</f>
        <v>0.10156420638540216</v>
      </c>
      <c r="AE103" s="16">
        <f>+'MATRIZ (A)'!AE103*AE$168</f>
        <v>0.65297846157817152</v>
      </c>
      <c r="AF103" s="16">
        <f>+'MATRIZ (A)'!AF103*AF$168</f>
        <v>19.982543609701057</v>
      </c>
      <c r="AG103" s="16">
        <f>+'MATRIZ (A)'!AG103*AG$168</f>
        <v>3.3739268762204115E-2</v>
      </c>
      <c r="AH103" s="16">
        <f>+'MATRIZ (A)'!AH103*AH$168</f>
        <v>0.30378703350828046</v>
      </c>
      <c r="AI103" s="16">
        <f>+'MATRIZ (A)'!AI103*AI$168</f>
        <v>72.507559559997148</v>
      </c>
      <c r="AJ103" s="16">
        <f>+'MATRIZ (A)'!AJ103*AJ$168</f>
        <v>102.50066909643343</v>
      </c>
      <c r="AK103" s="16">
        <f>+'MATRIZ (A)'!AK103*AK$168</f>
        <v>224.4683383753891</v>
      </c>
      <c r="AL103" s="16">
        <f>+'MATRIZ (A)'!AL103*AL$168</f>
        <v>19.021688315709767</v>
      </c>
      <c r="AM103" s="16">
        <f>+'MATRIZ (A)'!AM103*AM$168</f>
        <v>17.035998682104701</v>
      </c>
      <c r="AN103" s="16">
        <f>+'MATRIZ (A)'!AN103*AN$168</f>
        <v>7.9046397334548075</v>
      </c>
      <c r="AO103" s="16">
        <f>+'MATRIZ (A)'!AO103*AO$168</f>
        <v>76.08938184599792</v>
      </c>
      <c r="AP103" s="16">
        <f>+'MATRIZ (A)'!AP103*AP$168</f>
        <v>98.4292929763063</v>
      </c>
      <c r="AQ103" s="16">
        <f>+'MATRIZ (A)'!AQ103*AQ$168</f>
        <v>58.761760975973758</v>
      </c>
      <c r="AR103" s="16">
        <f>+'MATRIZ (A)'!AR103*AR$168</f>
        <v>10.747572364150349</v>
      </c>
      <c r="AS103" s="16">
        <f>+'MATRIZ (A)'!AS103*AS$168</f>
        <v>40.859641555665419</v>
      </c>
      <c r="AT103" s="16">
        <f>+'MATRIZ (A)'!AT103*AT$168</f>
        <v>27.593124688131404</v>
      </c>
      <c r="AU103" s="16">
        <f>+'MATRIZ (A)'!AU103*AU$168</f>
        <v>138.02245304708467</v>
      </c>
      <c r="AV103" s="16">
        <f>+'MATRIZ (A)'!AV103*AV$168</f>
        <v>27.17204653151207</v>
      </c>
      <c r="AW103" s="16">
        <f>+'MATRIZ (A)'!AW103*AW$168</f>
        <v>110.51764695755938</v>
      </c>
      <c r="AX103" s="16">
        <f>+'MATRIZ (A)'!AX103*AX$168</f>
        <v>43.443096760966995</v>
      </c>
      <c r="AY103" s="16">
        <f>+'MATRIZ (A)'!AY103*AY$168</f>
        <v>7.6185331077887328</v>
      </c>
      <c r="AZ103" s="16">
        <f>+'MATRIZ (A)'!AZ103*AZ$168</f>
        <v>2.9292324384626061</v>
      </c>
      <c r="BA103" s="16">
        <f>+'MATRIZ (A)'!BA103*BA$168</f>
        <v>7.5843395465161292</v>
      </c>
      <c r="BB103" s="16">
        <f>+'MATRIZ (A)'!BB103*BB$168</f>
        <v>21.478223699514707</v>
      </c>
      <c r="BC103" s="16">
        <f>+'MATRIZ (A)'!BC103*BC$168</f>
        <v>730.07321076263258</v>
      </c>
      <c r="BD103" s="16">
        <f>+'MATRIZ (A)'!BD103*BD$168</f>
        <v>53.955389604619739</v>
      </c>
      <c r="BE103" s="16">
        <f>+'MATRIZ (A)'!BE103*BE$168</f>
        <v>57.461720604653465</v>
      </c>
      <c r="BF103" s="16">
        <f>+'MATRIZ (A)'!BF103*BF$168</f>
        <v>238.46010772847706</v>
      </c>
      <c r="BG103" s="16">
        <f>+'MATRIZ (A)'!BG103*BG$168</f>
        <v>48.671126972622517</v>
      </c>
      <c r="BH103" s="16">
        <f>+'MATRIZ (A)'!BH103*BH$168</f>
        <v>96.331371275273739</v>
      </c>
      <c r="BI103" s="16">
        <f>+'MATRIZ (A)'!BI103*BI$168</f>
        <v>124.25167404031956</v>
      </c>
      <c r="BJ103" s="16">
        <f>+'MATRIZ (A)'!BJ103*BJ$168</f>
        <v>91.520650477159691</v>
      </c>
      <c r="BK103" s="16">
        <f>+'MATRIZ (A)'!BK103*BK$168</f>
        <v>43.235616214475208</v>
      </c>
      <c r="BL103" s="16">
        <f>+'MATRIZ (A)'!BL103*BL$168</f>
        <v>8.8338000061715327</v>
      </c>
      <c r="BM103" s="16">
        <f>+'MATRIZ (A)'!BM103*BM$168</f>
        <v>144.61476780421296</v>
      </c>
      <c r="BN103" s="16">
        <f>+'MATRIZ (A)'!BN103*BN$168</f>
        <v>64.138383932401894</v>
      </c>
      <c r="BO103" s="16">
        <f>+'MATRIZ (A)'!BO103*BO$168</f>
        <v>84.528822882554309</v>
      </c>
      <c r="BP103" s="16">
        <f>+'MATRIZ (A)'!BP103*BP$168</f>
        <v>25.821509161327455</v>
      </c>
      <c r="BQ103" s="16">
        <f>+'MATRIZ (A)'!BQ103*BQ$168</f>
        <v>18.93497449622437</v>
      </c>
      <c r="BR103" s="16">
        <f>+'MATRIZ (A)'!BR103*BR$168</f>
        <v>257.07890141601462</v>
      </c>
      <c r="BS103" s="16">
        <f>+'MATRIZ (A)'!BS103*BS$168</f>
        <v>6.0135944717238843</v>
      </c>
      <c r="BT103" s="16">
        <f>+'MATRIZ (A)'!BT103*BT$168</f>
        <v>82.430744269499669</v>
      </c>
      <c r="BU103" s="16">
        <f>+'MATRIZ (A)'!BU103*BU$168</f>
        <v>536.9402269825398</v>
      </c>
      <c r="BV103" s="16">
        <f>+'MATRIZ (A)'!BV103*BV$168</f>
        <v>148.21205491279818</v>
      </c>
      <c r="BW103" s="16">
        <f>+'MATRIZ (A)'!BW103*BW$168</f>
        <v>226.36233923444888</v>
      </c>
      <c r="BX103" s="16">
        <f>+'MATRIZ (A)'!BX103*BX$168</f>
        <v>150.87854113389079</v>
      </c>
      <c r="BY103" s="16">
        <f>+'MATRIZ (A)'!BY103*BY$168</f>
        <v>38.400183742539497</v>
      </c>
      <c r="BZ103" s="16">
        <f>+'MATRIZ (A)'!BZ103*BZ$168</f>
        <v>0.8400346667805707</v>
      </c>
      <c r="CA103" s="16">
        <f>+'MATRIZ (A)'!CA103*CA$168</f>
        <v>40.826534532247749</v>
      </c>
      <c r="CB103" s="16">
        <f>+'MATRIZ (A)'!CB103*CB$168</f>
        <v>20.269337073315061</v>
      </c>
      <c r="CC103" s="16">
        <f>+'MATRIZ (A)'!CC103*CC$168</f>
        <v>8.7018277016586936</v>
      </c>
      <c r="CD103" s="16">
        <f>+'MATRIZ (A)'!CD103*CD$168</f>
        <v>2.3294064448544267</v>
      </c>
      <c r="CE103" s="16">
        <f>+'MATRIZ (A)'!CE103*CE$168</f>
        <v>19.145354777834921</v>
      </c>
      <c r="CF103" s="16">
        <f>+'MATRIZ (A)'!CF103*CF$168</f>
        <v>935.26102165307145</v>
      </c>
      <c r="CG103" s="16">
        <f>+'MATRIZ (A)'!CG103*CG$168</f>
        <v>4181.9860546992777</v>
      </c>
      <c r="CH103" s="16">
        <f>+'MATRIZ (A)'!CH103*CH$168</f>
        <v>15.780691991240143</v>
      </c>
      <c r="CI103" s="16">
        <f>+'MATRIZ (A)'!CI103*CI$168</f>
        <v>3.0019015375267437</v>
      </c>
      <c r="CJ103" s="16">
        <f>+'MATRIZ (A)'!CJ103*CJ$168</f>
        <v>45.574435837922756</v>
      </c>
      <c r="CK103" s="16">
        <f>+'MATRIZ (A)'!CK103*CK$168</f>
        <v>150.32899948009717</v>
      </c>
      <c r="CL103" s="16">
        <f>+'MATRIZ (A)'!CL103*CL$168</f>
        <v>429.88762211576761</v>
      </c>
      <c r="CM103" s="16">
        <f>+'MATRIZ (A)'!CM103*CM$168</f>
        <v>158.03888586693043</v>
      </c>
      <c r="CN103" s="16">
        <f>+'MATRIZ (A)'!CN103*CN$168</f>
        <v>141.61526734773457</v>
      </c>
      <c r="CO103" s="16">
        <f>+'MATRIZ (A)'!CO103*CO$168</f>
        <v>699.8992108701807</v>
      </c>
      <c r="CP103" s="16">
        <f>+'MATRIZ (A)'!CP103*CP$168</f>
        <v>6961.1069127770943</v>
      </c>
      <c r="CQ103" s="16">
        <f>+'MATRIZ (A)'!CQ103*CQ$168</f>
        <v>637.02379157023779</v>
      </c>
      <c r="CR103" s="16">
        <f>+'MATRIZ (A)'!CR103*CR$168</f>
        <v>616.216234105902</v>
      </c>
      <c r="CS103" s="16">
        <f>+'MATRIZ (A)'!CS103*CS$168</f>
        <v>98.195603286436324</v>
      </c>
      <c r="CT103" s="16">
        <f>+'MATRIZ (A)'!CT103*CT$168</f>
        <v>1315.4605217215335</v>
      </c>
      <c r="CU103" s="16">
        <f>+'MATRIZ (A)'!CU103*CU$168</f>
        <v>821.22206429021105</v>
      </c>
      <c r="CV103" s="16">
        <f>+'MATRIZ (A)'!CV103*CV$168</f>
        <v>3.7615878455250251</v>
      </c>
      <c r="CW103" s="16">
        <f>+'MATRIZ (A)'!CW103*CW$168</f>
        <v>4830.2912319375619</v>
      </c>
      <c r="CX103" s="16">
        <f>+'MATRIZ (A)'!CX103*CX$168</f>
        <v>2053.4245675279208</v>
      </c>
      <c r="CY103" s="16">
        <f>+'MATRIZ (A)'!CY103*CY$168</f>
        <v>168.67152445608781</v>
      </c>
      <c r="CZ103" s="16">
        <f>+'MATRIZ (A)'!CZ103*CZ$168</f>
        <v>505.10713596529109</v>
      </c>
      <c r="DA103" s="16">
        <f>+'MATRIZ (A)'!DA103*DA$168</f>
        <v>867.82947863316826</v>
      </c>
      <c r="DB103" s="16">
        <f>+'MATRIZ (A)'!DB103*DB$168</f>
        <v>853.43526726798677</v>
      </c>
      <c r="DC103" s="16">
        <f>+'MATRIZ (A)'!DC103*DC$168</f>
        <v>453.92957774292938</v>
      </c>
      <c r="DD103" s="16">
        <f>+'MATRIZ (A)'!DD103*DD$168</f>
        <v>789.65405321836829</v>
      </c>
      <c r="DE103" s="16">
        <f>+'MATRIZ (A)'!DE103*DE$168</f>
        <v>1357.0885751187534</v>
      </c>
      <c r="DF103" s="16">
        <f>+'MATRIZ (A)'!DF103*DF$168</f>
        <v>165.11672350009817</v>
      </c>
      <c r="DG103" s="16">
        <f>+'MATRIZ (A)'!DG103*DG$168</f>
        <v>1202.2909655002034</v>
      </c>
      <c r="DH103" s="16">
        <f>+'MATRIZ (A)'!DH103*DH$168</f>
        <v>655.75296144949652</v>
      </c>
      <c r="DI103" s="16">
        <f>+'MATRIZ (A)'!DI103*DI$168</f>
        <v>6.8540472753271828</v>
      </c>
      <c r="DJ103" s="16">
        <f>+'MATRIZ (A)'!DJ103*DJ$168</f>
        <v>58.218087035932626</v>
      </c>
      <c r="DK103" s="16">
        <f>+'MATRIZ (A)'!DK103*DK$168</f>
        <v>20.742383074404525</v>
      </c>
      <c r="DL103" s="16">
        <f>+'MATRIZ (A)'!DL103*DL$168</f>
        <v>83.683627952614827</v>
      </c>
      <c r="DM103" s="16">
        <f>+'MATRIZ (A)'!DM103*DM$168</f>
        <v>0.25199697724636383</v>
      </c>
      <c r="DN103" s="16">
        <f>+'MATRIZ (A)'!DN103*DN$168</f>
        <v>31.210914675327338</v>
      </c>
      <c r="DO103" s="16">
        <f>+'MATRIZ (A)'!DO103*DO$168</f>
        <v>417.45180142266219</v>
      </c>
      <c r="DP103" s="16">
        <f>+'MATRIZ (A)'!DP103*DP$168</f>
        <v>270.84646487578306</v>
      </c>
      <c r="DQ103" s="16">
        <f>+'MATRIZ (A)'!DQ103*DQ$168</f>
        <v>143.43343109430506</v>
      </c>
      <c r="DR103" s="16">
        <f>+'MATRIZ (A)'!DR103*DR$168</f>
        <v>1058.8498037139036</v>
      </c>
      <c r="DS103" s="16">
        <f>+'MATRIZ (A)'!DS103*DS$168</f>
        <v>544.75421477140867</v>
      </c>
      <c r="DT103" s="16">
        <f>+'MATRIZ (A)'!DT103*DT$168</f>
        <v>195.38894224387064</v>
      </c>
      <c r="DU103" s="16">
        <f>+'MATRIZ (A)'!DU103*DU$168</f>
        <v>25.825957136225629</v>
      </c>
      <c r="DV103" s="16">
        <f>+'MATRIZ (A)'!DV103*DV$168</f>
        <v>626.10897783606936</v>
      </c>
      <c r="DW103" s="16">
        <f>+'MATRIZ (A)'!DW103*DW$168</f>
        <v>1738.2905886547981</v>
      </c>
      <c r="DX103" s="16">
        <f>+'MATRIZ (A)'!DX103*DX$168</f>
        <v>18.713457567613585</v>
      </c>
      <c r="DY103" s="16">
        <f>+'MATRIZ (A)'!DY103*DY$168</f>
        <v>70.632149128007356</v>
      </c>
      <c r="DZ103" s="16">
        <f>+'MATRIZ (A)'!DZ103*DZ$168</f>
        <v>4.2965064733203908</v>
      </c>
      <c r="EA103" s="16">
        <f>+'MATRIZ (A)'!EA103*EA$168</f>
        <v>355.96780127988427</v>
      </c>
      <c r="EB103" s="16">
        <f>+'MATRIZ (A)'!EB103*EB$168</f>
        <v>371.65366858203845</v>
      </c>
      <c r="EC103" s="16">
        <f>+'MATRIZ (A)'!EC103*EC$168</f>
        <v>162.86569146336771</v>
      </c>
      <c r="ED103" s="16">
        <f>+'MATRIZ (A)'!ED103*ED$168</f>
        <v>129.26837268371398</v>
      </c>
      <c r="EE103" s="16">
        <f>+'MATRIZ (A)'!EE103*EE$168</f>
        <v>3.1455437038102474</v>
      </c>
      <c r="EF103" s="16">
        <f>+'MATRIZ (A)'!EF103*EF$168</f>
        <v>27.332745427113757</v>
      </c>
      <c r="EG103" s="16">
        <f>+'MATRIZ (A)'!EG103*EG$168</f>
        <v>5.6852511038438776</v>
      </c>
      <c r="EH103" s="16">
        <f>+'MATRIZ (A)'!EH103*EH$168</f>
        <v>0</v>
      </c>
      <c r="EI103" s="18">
        <f t="shared" si="7"/>
        <v>42405.797401125521</v>
      </c>
      <c r="EJ103" s="20">
        <f>+'MATRIZ (I-A) INVERSA'!HY103</f>
        <v>90146.862351972202</v>
      </c>
      <c r="EK103" s="20">
        <f>+'MATRIZ (I-A) INVERSA'!HZ103</f>
        <v>0</v>
      </c>
      <c r="EL103" s="20">
        <f>+'MATRIZ (I-A) INVERSA'!IA103</f>
        <v>0</v>
      </c>
      <c r="EM103" s="20">
        <f>+'MATRIZ (I-A) INVERSA'!IB103</f>
        <v>0</v>
      </c>
      <c r="EN103" s="20">
        <f>+'MATRIZ (I-A) INVERSA'!IC103</f>
        <v>0.28641021506117115</v>
      </c>
      <c r="EO103" s="20">
        <f>+'MATRIZ (I-A) INVERSA'!ID103</f>
        <v>0</v>
      </c>
      <c r="EP103" s="20">
        <f>+'MATRIZ (I-A) INVERSA'!IE103</f>
        <v>11.634281960671707</v>
      </c>
      <c r="EQ103" s="20">
        <f>+'MATRIZ (I-A) INVERSA'!IF103</f>
        <v>0</v>
      </c>
      <c r="ER103" s="20">
        <f>+'MATRIZ (I-A) INVERSA'!IG103</f>
        <v>0</v>
      </c>
      <c r="ES103" s="20">
        <f>+'MATRIZ (I-A) INVERSA'!IH103</f>
        <v>0</v>
      </c>
      <c r="ET103" s="20">
        <f>+'MATRIZ (I-A) INVERSA'!II103</f>
        <v>0</v>
      </c>
      <c r="EU103" s="20">
        <f>+'MATRIZ (I-A) INVERSA'!IJ103</f>
        <v>0</v>
      </c>
      <c r="EV103" s="20">
        <f>+'MATRIZ (I-A) INVERSA'!IK103</f>
        <v>0.5371417658058607</v>
      </c>
      <c r="EW103" s="20">
        <f>+'MATRIZ (I-A) INVERSA'!IL103</f>
        <v>0</v>
      </c>
      <c r="EX103" s="20">
        <f>+'MATRIZ (I-A) INVERSA'!IM103</f>
        <v>11328.724847171094</v>
      </c>
      <c r="EY103" s="20">
        <f>+'MATRIZ (I-A) INVERSA'!IN103</f>
        <v>933.61688852332259</v>
      </c>
      <c r="EZ103" s="20">
        <f>+'MATRIZ (I-A) INVERSA'!IO103</f>
        <v>77.844662470973603</v>
      </c>
      <c r="FA103" s="20">
        <f>+'MATRIZ (I-A) INVERSA'!IP103</f>
        <v>330.89754978487099</v>
      </c>
      <c r="FB103" s="20">
        <f>+'MATRIZ (I-A) INVERSA'!IQ103</f>
        <v>108.08732614530652</v>
      </c>
      <c r="FC103" s="20">
        <f>+'MATRIZ (I-A) INVERSA'!IR103</f>
        <v>0.12525166590274034</v>
      </c>
      <c r="FD103" s="20">
        <f>+'MATRIZ (I-A) INVERSA'!IS103</f>
        <v>144.20856601625115</v>
      </c>
      <c r="FE103" s="20">
        <f>+'MATRIZ (I-A) INVERSA'!IT103</f>
        <v>38.358249116389651</v>
      </c>
      <c r="FF103" s="20">
        <f>+'MATRIZ (I-A) INVERSA'!IU103</f>
        <v>0.92224549410891332</v>
      </c>
      <c r="FG103" s="18">
        <f t="shared" si="9"/>
        <v>103122.10577230195</v>
      </c>
      <c r="FH103" s="17">
        <f t="shared" si="8"/>
        <v>145527.90317342748</v>
      </c>
      <c r="FI103" s="28"/>
      <c r="FJ103" s="17">
        <v>145527.90317342762</v>
      </c>
      <c r="FK103" s="48">
        <f t="shared" si="10"/>
        <v>0</v>
      </c>
      <c r="FM103" s="46">
        <f>+IFERROR((FH103/'MIP 2017'!FH103*100-100),0)</f>
        <v>0.34938116067712599</v>
      </c>
      <c r="FP103" s="15">
        <f t="shared" si="11"/>
        <v>0</v>
      </c>
      <c r="FQ103" s="15">
        <f t="shared" si="12"/>
        <v>11.920692175732878</v>
      </c>
      <c r="FR103" s="15">
        <f t="shared" si="13"/>
        <v>1633.1384937230173</v>
      </c>
    </row>
    <row r="104" spans="1:174" s="7" customFormat="1" ht="21.95" customHeight="1" thickBot="1" x14ac:dyDescent="0.25">
      <c r="A104" s="137" t="s">
        <v>250</v>
      </c>
      <c r="B104" s="138" t="s">
        <v>249</v>
      </c>
      <c r="C104" s="16">
        <f>+'MATRIZ (A)'!C104*C$168</f>
        <v>9.0961537765098882E-2</v>
      </c>
      <c r="D104" s="16">
        <f>+'MATRIZ (A)'!D104*D$168</f>
        <v>1.2066216477654223E-2</v>
      </c>
      <c r="E104" s="16">
        <f>+'MATRIZ (A)'!E104*E$168</f>
        <v>4.3638750098574673E-2</v>
      </c>
      <c r="F104" s="16">
        <f>+'MATRIZ (A)'!F104*F$168</f>
        <v>3.6843050969699989</v>
      </c>
      <c r="G104" s="16">
        <f>+'MATRIZ (A)'!G104*G$168</f>
        <v>0.72628141961860992</v>
      </c>
      <c r="H104" s="16">
        <f>+'MATRIZ (A)'!H104*H$168</f>
        <v>0.22821980432721581</v>
      </c>
      <c r="I104" s="16">
        <f>+'MATRIZ (A)'!I104*I$168</f>
        <v>9.0323597278567563E-2</v>
      </c>
      <c r="J104" s="16">
        <f>+'MATRIZ (A)'!J104*J$168</f>
        <v>0.68407550185516464</v>
      </c>
      <c r="K104" s="16">
        <f>+'MATRIZ (A)'!K104*K$168</f>
        <v>0.60876988354857731</v>
      </c>
      <c r="L104" s="16">
        <f>+'MATRIZ (A)'!L104*L$168</f>
        <v>2.4229236056401922</v>
      </c>
      <c r="M104" s="16">
        <f>+'MATRIZ (A)'!M104*M$168</f>
        <v>0.80657594841973812</v>
      </c>
      <c r="N104" s="16">
        <f>+'MATRIZ (A)'!N104*N$168</f>
        <v>16.051892683927576</v>
      </c>
      <c r="O104" s="16">
        <f>+'MATRIZ (A)'!O104*O$168</f>
        <v>5.9951253456446087</v>
      </c>
      <c r="P104" s="16">
        <f>+'MATRIZ (A)'!P104*P$168</f>
        <v>194.30699217143246</v>
      </c>
      <c r="Q104" s="16">
        <f>+'MATRIZ (A)'!Q104*Q$168</f>
        <v>0.16209376835297531</v>
      </c>
      <c r="R104" s="16">
        <f>+'MATRIZ (A)'!R104*R$168</f>
        <v>60.289453355131172</v>
      </c>
      <c r="S104" s="16">
        <f>+'MATRIZ (A)'!S104*S$168</f>
        <v>3.320404705060179</v>
      </c>
      <c r="T104" s="16">
        <f>+'MATRIZ (A)'!T104*T$168</f>
        <v>1.4937641156101857</v>
      </c>
      <c r="U104" s="16">
        <f>+'MATRIZ (A)'!U104*U$168</f>
        <v>4.1555895397839029</v>
      </c>
      <c r="V104" s="16">
        <f>+'MATRIZ (A)'!V104*V$168</f>
        <v>0.19314007325950799</v>
      </c>
      <c r="W104" s="16">
        <f>+'MATRIZ (A)'!W104*W$168</f>
        <v>15.685464085336045</v>
      </c>
      <c r="X104" s="16">
        <f>+'MATRIZ (A)'!X104*X$168</f>
        <v>7.9056622668736702</v>
      </c>
      <c r="Y104" s="16">
        <f>+'MATRIZ (A)'!Y104*Y$168</f>
        <v>1.7825281076483988</v>
      </c>
      <c r="Z104" s="16">
        <f>+'MATRIZ (A)'!Z104*Z$168</f>
        <v>9.0637790284045874</v>
      </c>
      <c r="AA104" s="16">
        <f>+'MATRIZ (A)'!AA104*AA$168</f>
        <v>0.27149989836799437</v>
      </c>
      <c r="AB104" s="16">
        <f>+'MATRIZ (A)'!AB104*AB$168</f>
        <v>87.23294513105202</v>
      </c>
      <c r="AC104" s="16">
        <f>+'MATRIZ (A)'!AC104*AC$168</f>
        <v>0.94418999527668446</v>
      </c>
      <c r="AD104" s="16">
        <f>+'MATRIZ (A)'!AD104*AD$168</f>
        <v>0.68603425457644573</v>
      </c>
      <c r="AE104" s="16">
        <f>+'MATRIZ (A)'!AE104*AE$168</f>
        <v>1.5747320346574591</v>
      </c>
      <c r="AF104" s="16">
        <f>+'MATRIZ (A)'!AF104*AF$168</f>
        <v>96.09314126843563</v>
      </c>
      <c r="AG104" s="16">
        <f>+'MATRIZ (A)'!AG104*AG$168</f>
        <v>3.33675985151358E-2</v>
      </c>
      <c r="AH104" s="16">
        <f>+'MATRIZ (A)'!AH104*AH$168</f>
        <v>0.66622886787008262</v>
      </c>
      <c r="AI104" s="16">
        <f>+'MATRIZ (A)'!AI104*AI$168</f>
        <v>411.42372385700577</v>
      </c>
      <c r="AJ104" s="16">
        <f>+'MATRIZ (A)'!AJ104*AJ$168</f>
        <v>49.264605403879905</v>
      </c>
      <c r="AK104" s="16">
        <f>+'MATRIZ (A)'!AK104*AK$168</f>
        <v>202.33144436140512</v>
      </c>
      <c r="AL104" s="16">
        <f>+'MATRIZ (A)'!AL104*AL$168</f>
        <v>250.44663985883628</v>
      </c>
      <c r="AM104" s="16">
        <f>+'MATRIZ (A)'!AM104*AM$168</f>
        <v>190.07905763441229</v>
      </c>
      <c r="AN104" s="16">
        <f>+'MATRIZ (A)'!AN104*AN$168</f>
        <v>34.914783636988048</v>
      </c>
      <c r="AO104" s="16">
        <f>+'MATRIZ (A)'!AO104*AO$168</f>
        <v>248.19884168340567</v>
      </c>
      <c r="AP104" s="16">
        <f>+'MATRIZ (A)'!AP104*AP$168</f>
        <v>597.95877769073479</v>
      </c>
      <c r="AQ104" s="16">
        <f>+'MATRIZ (A)'!AQ104*AQ$168</f>
        <v>62.906660826484853</v>
      </c>
      <c r="AR104" s="16">
        <f>+'MATRIZ (A)'!AR104*AR$168</f>
        <v>29.856611753953889</v>
      </c>
      <c r="AS104" s="16">
        <f>+'MATRIZ (A)'!AS104*AS$168</f>
        <v>55.955658137001869</v>
      </c>
      <c r="AT104" s="16">
        <f>+'MATRIZ (A)'!AT104*AT$168</f>
        <v>164.68572041681853</v>
      </c>
      <c r="AU104" s="16">
        <f>+'MATRIZ (A)'!AU104*AU$168</f>
        <v>313.58263911387604</v>
      </c>
      <c r="AV104" s="16">
        <f>+'MATRIZ (A)'!AV104*AV$168</f>
        <v>29.360757851806238</v>
      </c>
      <c r="AW104" s="16">
        <f>+'MATRIZ (A)'!AW104*AW$168</f>
        <v>479.94891490007666</v>
      </c>
      <c r="AX104" s="16">
        <f>+'MATRIZ (A)'!AX104*AX$168</f>
        <v>40.939379827276881</v>
      </c>
      <c r="AY104" s="16">
        <f>+'MATRIZ (A)'!AY104*AY$168</f>
        <v>26.925961551951879</v>
      </c>
      <c r="AZ104" s="16">
        <f>+'MATRIZ (A)'!AZ104*AZ$168</f>
        <v>2.5112868250175011</v>
      </c>
      <c r="BA104" s="16">
        <f>+'MATRIZ (A)'!BA104*BA$168</f>
        <v>2.6172817046527155</v>
      </c>
      <c r="BB104" s="16">
        <f>+'MATRIZ (A)'!BB104*BB$168</f>
        <v>24.490643862065962</v>
      </c>
      <c r="BC104" s="16">
        <f>+'MATRIZ (A)'!BC104*BC$168</f>
        <v>181.8874882373469</v>
      </c>
      <c r="BD104" s="16">
        <f>+'MATRIZ (A)'!BD104*BD$168</f>
        <v>42.48464882884457</v>
      </c>
      <c r="BE104" s="16">
        <f>+'MATRIZ (A)'!BE104*BE$168</f>
        <v>321.50424037837422</v>
      </c>
      <c r="BF104" s="16">
        <f>+'MATRIZ (A)'!BF104*BF$168</f>
        <v>361.80942964112273</v>
      </c>
      <c r="BG104" s="16">
        <f>+'MATRIZ (A)'!BG104*BG$168</f>
        <v>152.05522191541101</v>
      </c>
      <c r="BH104" s="16">
        <f>+'MATRIZ (A)'!BH104*BH$168</f>
        <v>226.16712897591975</v>
      </c>
      <c r="BI104" s="16">
        <f>+'MATRIZ (A)'!BI104*BI$168</f>
        <v>195.24861378115733</v>
      </c>
      <c r="BJ104" s="16">
        <f>+'MATRIZ (A)'!BJ104*BJ$168</f>
        <v>235.63776298617577</v>
      </c>
      <c r="BK104" s="16">
        <f>+'MATRIZ (A)'!BK104*BK$168</f>
        <v>44.796767668085735</v>
      </c>
      <c r="BL104" s="16">
        <f>+'MATRIZ (A)'!BL104*BL$168</f>
        <v>9.9102617636238222</v>
      </c>
      <c r="BM104" s="16">
        <f>+'MATRIZ (A)'!BM104*BM$168</f>
        <v>287.71955537035655</v>
      </c>
      <c r="BN104" s="16">
        <f>+'MATRIZ (A)'!BN104*BN$168</f>
        <v>193.50563971405566</v>
      </c>
      <c r="BO104" s="16">
        <f>+'MATRIZ (A)'!BO104*BO$168</f>
        <v>199.87179800252869</v>
      </c>
      <c r="BP104" s="16">
        <f>+'MATRIZ (A)'!BP104*BP$168</f>
        <v>84.586930190757599</v>
      </c>
      <c r="BQ104" s="16">
        <f>+'MATRIZ (A)'!BQ104*BQ$168</f>
        <v>96.333955251339276</v>
      </c>
      <c r="BR104" s="16">
        <f>+'MATRIZ (A)'!BR104*BR$168</f>
        <v>379.48857261286446</v>
      </c>
      <c r="BS104" s="16">
        <f>+'MATRIZ (A)'!BS104*BS$168</f>
        <v>36.03814854370038</v>
      </c>
      <c r="BT104" s="16">
        <f>+'MATRIZ (A)'!BT104*BT$168</f>
        <v>76.260610230730933</v>
      </c>
      <c r="BU104" s="16">
        <f>+'MATRIZ (A)'!BU104*BU$168</f>
        <v>2999.8279345528108</v>
      </c>
      <c r="BV104" s="16">
        <f>+'MATRIZ (A)'!BV104*BV$168</f>
        <v>150.59345130624533</v>
      </c>
      <c r="BW104" s="16">
        <f>+'MATRIZ (A)'!BW104*BW$168</f>
        <v>400.14751951412688</v>
      </c>
      <c r="BX104" s="16">
        <f>+'MATRIZ (A)'!BX104*BX$168</f>
        <v>991.09830743427153</v>
      </c>
      <c r="BY104" s="16">
        <f>+'MATRIZ (A)'!BY104*BY$168</f>
        <v>138.63240980295055</v>
      </c>
      <c r="BZ104" s="16">
        <f>+'MATRIZ (A)'!BZ104*BZ$168</f>
        <v>4.6873180956727438</v>
      </c>
      <c r="CA104" s="16">
        <f>+'MATRIZ (A)'!CA104*CA$168</f>
        <v>66.088466107657922</v>
      </c>
      <c r="CB104" s="16">
        <f>+'MATRIZ (A)'!CB104*CB$168</f>
        <v>29.933586864394595</v>
      </c>
      <c r="CC104" s="16">
        <f>+'MATRIZ (A)'!CC104*CC$168</f>
        <v>36.79589156679598</v>
      </c>
      <c r="CD104" s="16">
        <f>+'MATRIZ (A)'!CD104*CD$168</f>
        <v>30.114524653255444</v>
      </c>
      <c r="CE104" s="16">
        <f>+'MATRIZ (A)'!CE104*CE$168</f>
        <v>301.6144090080453</v>
      </c>
      <c r="CF104" s="16">
        <f>+'MATRIZ (A)'!CF104*CF$168</f>
        <v>546.39297364483423</v>
      </c>
      <c r="CG104" s="16">
        <f>+'MATRIZ (A)'!CG104*CG$168</f>
        <v>8072.1276018324379</v>
      </c>
      <c r="CH104" s="16">
        <f>+'MATRIZ (A)'!CH104*CH$168</f>
        <v>101.06876010891968</v>
      </c>
      <c r="CI104" s="16">
        <f>+'MATRIZ (A)'!CI104*CI$168</f>
        <v>2.9976268197012788</v>
      </c>
      <c r="CJ104" s="16">
        <f>+'MATRIZ (A)'!CJ104*CJ$168</f>
        <v>310.56516835750284</v>
      </c>
      <c r="CK104" s="16">
        <f>+'MATRIZ (A)'!CK104*CK$168</f>
        <v>242.30405713305672</v>
      </c>
      <c r="CL104" s="16">
        <f>+'MATRIZ (A)'!CL104*CL$168</f>
        <v>428.39515753424661</v>
      </c>
      <c r="CM104" s="16">
        <f>+'MATRIZ (A)'!CM104*CM$168</f>
        <v>1494.6499845435212</v>
      </c>
      <c r="CN104" s="16">
        <f>+'MATRIZ (A)'!CN104*CN$168</f>
        <v>112.26590094606588</v>
      </c>
      <c r="CO104" s="16">
        <f>+'MATRIZ (A)'!CO104*CO$168</f>
        <v>1464.9842397944835</v>
      </c>
      <c r="CP104" s="16">
        <f>+'MATRIZ (A)'!CP104*CP$168</f>
        <v>105.01345024896068</v>
      </c>
      <c r="CQ104" s="16">
        <f>+'MATRIZ (A)'!CQ104*CQ$168</f>
        <v>2030.9375118409059</v>
      </c>
      <c r="CR104" s="16">
        <f>+'MATRIZ (A)'!CR104*CR$168</f>
        <v>674.3753897668837</v>
      </c>
      <c r="CS104" s="16">
        <f>+'MATRIZ (A)'!CS104*CS$168</f>
        <v>639.14872883890769</v>
      </c>
      <c r="CT104" s="16">
        <f>+'MATRIZ (A)'!CT104*CT$168</f>
        <v>1440.0128664993622</v>
      </c>
      <c r="CU104" s="16">
        <f>+'MATRIZ (A)'!CU104*CU$168</f>
        <v>2508.4693122972062</v>
      </c>
      <c r="CV104" s="16">
        <f>+'MATRIZ (A)'!CV104*CV$168</f>
        <v>26.003057790660552</v>
      </c>
      <c r="CW104" s="16">
        <f>+'MATRIZ (A)'!CW104*CW$168</f>
        <v>1204.8329337749742</v>
      </c>
      <c r="CX104" s="16">
        <f>+'MATRIZ (A)'!CX104*CX$168</f>
        <v>462.04388382810737</v>
      </c>
      <c r="CY104" s="16">
        <f>+'MATRIZ (A)'!CY104*CY$168</f>
        <v>192.07298006251881</v>
      </c>
      <c r="CZ104" s="16">
        <f>+'MATRIZ (A)'!CZ104*CZ$168</f>
        <v>141.90904884557028</v>
      </c>
      <c r="DA104" s="16">
        <f>+'MATRIZ (A)'!DA104*DA$168</f>
        <v>945.42912444008789</v>
      </c>
      <c r="DB104" s="16">
        <f>+'MATRIZ (A)'!DB104*DB$168</f>
        <v>185.80856496730226</v>
      </c>
      <c r="DC104" s="16">
        <f>+'MATRIZ (A)'!DC104*DC$168</f>
        <v>258.31769385461541</v>
      </c>
      <c r="DD104" s="16">
        <f>+'MATRIZ (A)'!DD104*DD$168</f>
        <v>8149.347356456441</v>
      </c>
      <c r="DE104" s="16">
        <f>+'MATRIZ (A)'!DE104*DE$168</f>
        <v>625.05867964123615</v>
      </c>
      <c r="DF104" s="16">
        <f>+'MATRIZ (A)'!DF104*DF$168</f>
        <v>686.84959330455035</v>
      </c>
      <c r="DG104" s="16">
        <f>+'MATRIZ (A)'!DG104*DG$168</f>
        <v>478.67059581033703</v>
      </c>
      <c r="DH104" s="16">
        <f>+'MATRIZ (A)'!DH104*DH$168</f>
        <v>425.27418967608185</v>
      </c>
      <c r="DI104" s="16">
        <f>+'MATRIZ (A)'!DI104*DI$168</f>
        <v>22.561343411947124</v>
      </c>
      <c r="DJ104" s="16">
        <f>+'MATRIZ (A)'!DJ104*DJ$168</f>
        <v>93.681935548141425</v>
      </c>
      <c r="DK104" s="16">
        <f>+'MATRIZ (A)'!DK104*DK$168</f>
        <v>36.763336239996221</v>
      </c>
      <c r="DL104" s="16">
        <f>+'MATRIZ (A)'!DL104*DL$168</f>
        <v>106.05692177547078</v>
      </c>
      <c r="DM104" s="16">
        <f>+'MATRIZ (A)'!DM104*DM$168</f>
        <v>0.28472946129929605</v>
      </c>
      <c r="DN104" s="16">
        <f>+'MATRIZ (A)'!DN104*DN$168</f>
        <v>143.31204742815783</v>
      </c>
      <c r="DO104" s="16">
        <f>+'MATRIZ (A)'!DO104*DO$168</f>
        <v>1592.3096224701187</v>
      </c>
      <c r="DP104" s="16">
        <f>+'MATRIZ (A)'!DP104*DP$168</f>
        <v>349.71490544863201</v>
      </c>
      <c r="DQ104" s="16">
        <f>+'MATRIZ (A)'!DQ104*DQ$168</f>
        <v>135.00550790839685</v>
      </c>
      <c r="DR104" s="16">
        <f>+'MATRIZ (A)'!DR104*DR$168</f>
        <v>2108.3044625510338</v>
      </c>
      <c r="DS104" s="16">
        <f>+'MATRIZ (A)'!DS104*DS$168</f>
        <v>1186.7473602905584</v>
      </c>
      <c r="DT104" s="16">
        <f>+'MATRIZ (A)'!DT104*DT$168</f>
        <v>190.17490437992595</v>
      </c>
      <c r="DU104" s="16">
        <f>+'MATRIZ (A)'!DU104*DU$168</f>
        <v>13.620083922617331</v>
      </c>
      <c r="DV104" s="16">
        <f>+'MATRIZ (A)'!DV104*DV$168</f>
        <v>1528.2953315423565</v>
      </c>
      <c r="DW104" s="16">
        <f>+'MATRIZ (A)'!DW104*DW$168</f>
        <v>1260.8965651855483</v>
      </c>
      <c r="DX104" s="16">
        <f>+'MATRIZ (A)'!DX104*DX$168</f>
        <v>774.67991658497795</v>
      </c>
      <c r="DY104" s="16">
        <f>+'MATRIZ (A)'!DY104*DY$168</f>
        <v>124.30374725288536</v>
      </c>
      <c r="DZ104" s="16">
        <f>+'MATRIZ (A)'!DZ104*DZ$168</f>
        <v>162.52352125440976</v>
      </c>
      <c r="EA104" s="16">
        <f>+'MATRIZ (A)'!EA104*EA$168</f>
        <v>250.01709552364173</v>
      </c>
      <c r="EB104" s="16">
        <f>+'MATRIZ (A)'!EB104*EB$168</f>
        <v>675.4290561472535</v>
      </c>
      <c r="EC104" s="16">
        <f>+'MATRIZ (A)'!EC104*EC$168</f>
        <v>342.47305747519385</v>
      </c>
      <c r="ED104" s="16">
        <f>+'MATRIZ (A)'!ED104*ED$168</f>
        <v>11.789582675320554</v>
      </c>
      <c r="EE104" s="16">
        <f>+'MATRIZ (A)'!EE104*EE$168</f>
        <v>87.789376751206632</v>
      </c>
      <c r="EF104" s="16">
        <f>+'MATRIZ (A)'!EF104*EF$168</f>
        <v>16.52806222100001</v>
      </c>
      <c r="EG104" s="16">
        <f>+'MATRIZ (A)'!EG104*EG$168</f>
        <v>41.945176127221679</v>
      </c>
      <c r="EH104" s="16">
        <f>+'MATRIZ (A)'!EH104*EH$168</f>
        <v>0</v>
      </c>
      <c r="EI104" s="18">
        <f t="shared" si="7"/>
        <v>57221.080235790279</v>
      </c>
      <c r="EJ104" s="20">
        <f>+'MATRIZ (I-A) INVERSA'!HY104</f>
        <v>128036.23713053862</v>
      </c>
      <c r="EK104" s="20">
        <f>+'MATRIZ (I-A) INVERSA'!HZ104</f>
        <v>2619.2727578281247</v>
      </c>
      <c r="EL104" s="20">
        <f>+'MATRIZ (I-A) INVERSA'!IA104</f>
        <v>8705.1805415171384</v>
      </c>
      <c r="EM104" s="20">
        <f>+'MATRIZ (I-A) INVERSA'!IB104</f>
        <v>0</v>
      </c>
      <c r="EN104" s="20">
        <f>+'MATRIZ (I-A) INVERSA'!IC104</f>
        <v>59.870908442312611</v>
      </c>
      <c r="EO104" s="20">
        <f>+'MATRIZ (I-A) INVERSA'!ID104</f>
        <v>18.034154425402132</v>
      </c>
      <c r="EP104" s="20">
        <f>+'MATRIZ (I-A) INVERSA'!IE104</f>
        <v>271.57097443541898</v>
      </c>
      <c r="EQ104" s="20">
        <f>+'MATRIZ (I-A) INVERSA'!IF104</f>
        <v>1060.1978851552428</v>
      </c>
      <c r="ER104" s="20">
        <f>+'MATRIZ (I-A) INVERSA'!IG104</f>
        <v>10.832773051117575</v>
      </c>
      <c r="ES104" s="20">
        <f>+'MATRIZ (I-A) INVERSA'!IH104</f>
        <v>20.862126192694049</v>
      </c>
      <c r="ET104" s="20">
        <f>+'MATRIZ (I-A) INVERSA'!II104</f>
        <v>8.0521940526262412</v>
      </c>
      <c r="EU104" s="20">
        <f>+'MATRIZ (I-A) INVERSA'!IJ104</f>
        <v>4527.5209827176168</v>
      </c>
      <c r="EV104" s="20">
        <f>+'MATRIZ (I-A) INVERSA'!IK104</f>
        <v>1058.3865139639206</v>
      </c>
      <c r="EW104" s="20">
        <f>+'MATRIZ (I-A) INVERSA'!IL104</f>
        <v>0.46289714582080527</v>
      </c>
      <c r="EX104" s="20">
        <f>+'MATRIZ (I-A) INVERSA'!IM104</f>
        <v>19044.055349288508</v>
      </c>
      <c r="EY104" s="20">
        <f>+'MATRIZ (I-A) INVERSA'!IN104</f>
        <v>327877.47726586444</v>
      </c>
      <c r="EZ104" s="20">
        <f>+'MATRIZ (I-A) INVERSA'!IO104</f>
        <v>66142.535586959551</v>
      </c>
      <c r="FA104" s="20">
        <f>+'MATRIZ (I-A) INVERSA'!IP104</f>
        <v>35694.752550202429</v>
      </c>
      <c r="FB104" s="20">
        <f>+'MATRIZ (I-A) INVERSA'!IQ104</f>
        <v>54829.468901703069</v>
      </c>
      <c r="FC104" s="20">
        <f>+'MATRIZ (I-A) INVERSA'!IR104</f>
        <v>1315.0581923171985</v>
      </c>
      <c r="FD104" s="20">
        <f>+'MATRIZ (I-A) INVERSA'!IS104</f>
        <v>142962.56452018369</v>
      </c>
      <c r="FE104" s="20">
        <f>+'MATRIZ (I-A) INVERSA'!IT104</f>
        <v>13901.106060406126</v>
      </c>
      <c r="FF104" s="20">
        <f>+'MATRIZ (I-A) INVERSA'!IU104</f>
        <v>944.59926044274846</v>
      </c>
      <c r="FG104" s="18">
        <f t="shared" si="9"/>
        <v>809108.09952683374</v>
      </c>
      <c r="FH104" s="17">
        <f t="shared" si="8"/>
        <v>866329.17976262397</v>
      </c>
      <c r="FI104" s="28"/>
      <c r="FJ104" s="17">
        <v>866329.17976262444</v>
      </c>
      <c r="FK104" s="48">
        <f t="shared" si="10"/>
        <v>0</v>
      </c>
      <c r="FM104" s="46">
        <f>+IFERROR((FH104/'MIP 2017'!FH104*100-100),0)</f>
        <v>10.13115402917191</v>
      </c>
      <c r="FP104" s="15">
        <f t="shared" si="11"/>
        <v>11324.453299345263</v>
      </c>
      <c r="FQ104" s="15">
        <f t="shared" si="12"/>
        <v>1449.4210157548143</v>
      </c>
      <c r="FR104" s="15">
        <f t="shared" si="13"/>
        <v>642722.96307763644</v>
      </c>
    </row>
    <row r="105" spans="1:174" s="7" customFormat="1" ht="21.95" customHeight="1" thickBot="1" x14ac:dyDescent="0.25">
      <c r="A105" s="137" t="s">
        <v>252</v>
      </c>
      <c r="B105" s="138" t="s">
        <v>251</v>
      </c>
      <c r="C105" s="16">
        <f>+'MATRIZ (A)'!C105*C$168</f>
        <v>0.24027727953711592</v>
      </c>
      <c r="D105" s="16">
        <f>+'MATRIZ (A)'!D105*D$168</f>
        <v>3.1873226209562719E-2</v>
      </c>
      <c r="E105" s="16">
        <f>+'MATRIZ (A)'!E105*E$168</f>
        <v>0.11527289900444854</v>
      </c>
      <c r="F105" s="16">
        <f>+'MATRIZ (A)'!F105*F$168</f>
        <v>21.40761841505131</v>
      </c>
      <c r="G105" s="16">
        <f>+'MATRIZ (A)'!G105*G$168</f>
        <v>1.6439132794743665</v>
      </c>
      <c r="H105" s="16">
        <f>+'MATRIZ (A)'!H105*H$168</f>
        <v>0.60284857828422111</v>
      </c>
      <c r="I105" s="16">
        <f>+'MATRIZ (A)'!I105*I$168</f>
        <v>0.18886480344319015</v>
      </c>
      <c r="J105" s="16">
        <f>+'MATRIZ (A)'!J105*J$168</f>
        <v>1.8070033183499312</v>
      </c>
      <c r="K105" s="16">
        <f>+'MATRIZ (A)'!K105*K$168</f>
        <v>1.6080815592730984</v>
      </c>
      <c r="L105" s="16">
        <f>+'MATRIZ (A)'!L105*L$168</f>
        <v>2.6108379144076923</v>
      </c>
      <c r="M105" s="16">
        <f>+'MATRIZ (A)'!M105*M$168</f>
        <v>2.1305914498372061</v>
      </c>
      <c r="N105" s="16">
        <f>+'MATRIZ (A)'!N105*N$168</f>
        <v>58.193394434457929</v>
      </c>
      <c r="O105" s="16">
        <f>+'MATRIZ (A)'!O105*O$168</f>
        <v>66.949574970310977</v>
      </c>
      <c r="P105" s="16">
        <f>+'MATRIZ (A)'!P105*P$168</f>
        <v>453.15647001808651</v>
      </c>
      <c r="Q105" s="16">
        <f>+'MATRIZ (A)'!Q105*Q$168</f>
        <v>0.42817492587197825</v>
      </c>
      <c r="R105" s="16">
        <f>+'MATRIZ (A)'!R105*R$168</f>
        <v>777.50595060897535</v>
      </c>
      <c r="S105" s="16">
        <f>+'MATRIZ (A)'!S105*S$168</f>
        <v>37.42582148672976</v>
      </c>
      <c r="T105" s="16">
        <f>+'MATRIZ (A)'!T105*T$168</f>
        <v>3.9458169550283793</v>
      </c>
      <c r="U105" s="16">
        <f>+'MATRIZ (A)'!U105*U$168</f>
        <v>26.918332071785155</v>
      </c>
      <c r="V105" s="16">
        <f>+'MATRIZ (A)'!V105*V$168</f>
        <v>0.76285851005070449</v>
      </c>
      <c r="W105" s="16">
        <f>+'MATRIZ (A)'!W105*W$168</f>
        <v>207.32726264338589</v>
      </c>
      <c r="X105" s="16">
        <f>+'MATRIZ (A)'!X105*X$168</f>
        <v>73.721460929143078</v>
      </c>
      <c r="Y105" s="16">
        <f>+'MATRIZ (A)'!Y105*Y$168</f>
        <v>4.7282720755020486</v>
      </c>
      <c r="Z105" s="16">
        <f>+'MATRIZ (A)'!Z105*Z$168</f>
        <v>29.706775585052231</v>
      </c>
      <c r="AA105" s="16">
        <f>+'MATRIZ (A)'!AA105*AA$168</f>
        <v>0.71964657574977176</v>
      </c>
      <c r="AB105" s="16">
        <f>+'MATRIZ (A)'!AB105*AB$168</f>
        <v>699.5279552843341</v>
      </c>
      <c r="AC105" s="16">
        <f>+'MATRIZ (A)'!AC105*AC$168</f>
        <v>3.5643489693833064</v>
      </c>
      <c r="AD105" s="16">
        <f>+'MATRIZ (A)'!AD105*AD$168</f>
        <v>2.8674765215037579</v>
      </c>
      <c r="AE105" s="16">
        <f>+'MATRIZ (A)'!AE105*AE$168</f>
        <v>6.9159571405752711</v>
      </c>
      <c r="AF105" s="16">
        <f>+'MATRIZ (A)'!AF105*AF$168</f>
        <v>351.52552459955194</v>
      </c>
      <c r="AG105" s="16">
        <f>+'MATRIZ (A)'!AG105*AG$168</f>
        <v>8.7811731433323737E-4</v>
      </c>
      <c r="AH105" s="16">
        <f>+'MATRIZ (A)'!AH105*AH$168</f>
        <v>6.6550363166016009</v>
      </c>
      <c r="AI105" s="16">
        <f>+'MATRIZ (A)'!AI105*AI$168</f>
        <v>2092.7471640062518</v>
      </c>
      <c r="AJ105" s="16">
        <f>+'MATRIZ (A)'!AJ105*AJ$168</f>
        <v>154.0641374602844</v>
      </c>
      <c r="AK105" s="16">
        <f>+'MATRIZ (A)'!AK105*AK$168</f>
        <v>442.69443186545266</v>
      </c>
      <c r="AL105" s="16">
        <f>+'MATRIZ (A)'!AL105*AL$168</f>
        <v>290.42133367509354</v>
      </c>
      <c r="AM105" s="16">
        <f>+'MATRIZ (A)'!AM105*AM$168</f>
        <v>349.36406996254351</v>
      </c>
      <c r="AN105" s="16">
        <f>+'MATRIZ (A)'!AN105*AN$168</f>
        <v>187.29550340203298</v>
      </c>
      <c r="AO105" s="16">
        <f>+'MATRIZ (A)'!AO105*AO$168</f>
        <v>447.49201059068326</v>
      </c>
      <c r="AP105" s="16">
        <f>+'MATRIZ (A)'!AP105*AP$168</f>
        <v>1480.0036560040878</v>
      </c>
      <c r="AQ105" s="16">
        <f>+'MATRIZ (A)'!AQ105*AQ$168</f>
        <v>172.50036583756724</v>
      </c>
      <c r="AR105" s="16">
        <f>+'MATRIZ (A)'!AR105*AR$168</f>
        <v>45.578851048839304</v>
      </c>
      <c r="AS105" s="16">
        <f>+'MATRIZ (A)'!AS105*AS$168</f>
        <v>313.95455244928922</v>
      </c>
      <c r="AT105" s="16">
        <f>+'MATRIZ (A)'!AT105*AT$168</f>
        <v>300.88789632093068</v>
      </c>
      <c r="AU105" s="16">
        <f>+'MATRIZ (A)'!AU105*AU$168</f>
        <v>488.31599009609431</v>
      </c>
      <c r="AV105" s="16">
        <f>+'MATRIZ (A)'!AV105*AV$168</f>
        <v>179.23337450315717</v>
      </c>
      <c r="AW105" s="16">
        <f>+'MATRIZ (A)'!AW105*AW$168</f>
        <v>653.23352729931003</v>
      </c>
      <c r="AX105" s="16">
        <f>+'MATRIZ (A)'!AX105*AX$168</f>
        <v>104.23816271038898</v>
      </c>
      <c r="AY105" s="16">
        <f>+'MATRIZ (A)'!AY105*AY$168</f>
        <v>185.04179463263429</v>
      </c>
      <c r="AZ105" s="16">
        <f>+'MATRIZ (A)'!AZ105*AZ$168</f>
        <v>1.5099099995847669</v>
      </c>
      <c r="BA105" s="16">
        <f>+'MATRIZ (A)'!BA105*BA$168</f>
        <v>11.496331736669424</v>
      </c>
      <c r="BB105" s="16">
        <f>+'MATRIZ (A)'!BB105*BB$168</f>
        <v>156.7039273050851</v>
      </c>
      <c r="BC105" s="16">
        <f>+'MATRIZ (A)'!BC105*BC$168</f>
        <v>263.94243743480121</v>
      </c>
      <c r="BD105" s="16">
        <f>+'MATRIZ (A)'!BD105*BD$168</f>
        <v>149.72936166842979</v>
      </c>
      <c r="BE105" s="16">
        <f>+'MATRIZ (A)'!BE105*BE$168</f>
        <v>598.74234684646797</v>
      </c>
      <c r="BF105" s="16">
        <f>+'MATRIZ (A)'!BF105*BF$168</f>
        <v>617.32399801153167</v>
      </c>
      <c r="BG105" s="16">
        <f>+'MATRIZ (A)'!BG105*BG$168</f>
        <v>263.30831822311058</v>
      </c>
      <c r="BH105" s="16">
        <f>+'MATRIZ (A)'!BH105*BH$168</f>
        <v>951.28495985301936</v>
      </c>
      <c r="BI105" s="16">
        <f>+'MATRIZ (A)'!BI105*BI$168</f>
        <v>651.56507959641226</v>
      </c>
      <c r="BJ105" s="16">
        <f>+'MATRIZ (A)'!BJ105*BJ$168</f>
        <v>341.05936336768377</v>
      </c>
      <c r="BK105" s="16">
        <f>+'MATRIZ (A)'!BK105*BK$168</f>
        <v>66.911767952150058</v>
      </c>
      <c r="BL105" s="16">
        <f>+'MATRIZ (A)'!BL105*BL$168</f>
        <v>34.889828646030558</v>
      </c>
      <c r="BM105" s="16">
        <f>+'MATRIZ (A)'!BM105*BM$168</f>
        <v>708.22173890874114</v>
      </c>
      <c r="BN105" s="16">
        <f>+'MATRIZ (A)'!BN105*BN$168</f>
        <v>440.50887733693565</v>
      </c>
      <c r="BO105" s="16">
        <f>+'MATRIZ (A)'!BO105*BO$168</f>
        <v>152.37650432426761</v>
      </c>
      <c r="BP105" s="16">
        <f>+'MATRIZ (A)'!BP105*BP$168</f>
        <v>34.178319319992859</v>
      </c>
      <c r="BQ105" s="16">
        <f>+'MATRIZ (A)'!BQ105*BQ$168</f>
        <v>86.563776081331326</v>
      </c>
      <c r="BR105" s="16">
        <f>+'MATRIZ (A)'!BR105*BR$168</f>
        <v>434.35221393406846</v>
      </c>
      <c r="BS105" s="16">
        <f>+'MATRIZ (A)'!BS105*BS$168</f>
        <v>76.173925759657891</v>
      </c>
      <c r="BT105" s="16">
        <f>+'MATRIZ (A)'!BT105*BT$168</f>
        <v>258.21959991318687</v>
      </c>
      <c r="BU105" s="16">
        <f>+'MATRIZ (A)'!BU105*BU$168</f>
        <v>1062.8850818868104</v>
      </c>
      <c r="BV105" s="16">
        <f>+'MATRIZ (A)'!BV105*BV$168</f>
        <v>239.09423879052119</v>
      </c>
      <c r="BW105" s="16">
        <f>+'MATRIZ (A)'!BW105*BW$168</f>
        <v>2292.6596655261155</v>
      </c>
      <c r="BX105" s="16">
        <f>+'MATRIZ (A)'!BX105*BX$168</f>
        <v>2585.8928500830934</v>
      </c>
      <c r="BY105" s="16">
        <f>+'MATRIZ (A)'!BY105*BY$168</f>
        <v>1374.7156127550722</v>
      </c>
      <c r="BZ105" s="16">
        <f>+'MATRIZ (A)'!BZ105*BZ$168</f>
        <v>58.801720682054771</v>
      </c>
      <c r="CA105" s="16">
        <f>+'MATRIZ (A)'!CA105*CA$168</f>
        <v>330.33325681359656</v>
      </c>
      <c r="CB105" s="16">
        <f>+'MATRIZ (A)'!CB105*CB$168</f>
        <v>74.773761038086747</v>
      </c>
      <c r="CC105" s="16">
        <f>+'MATRIZ (A)'!CC105*CC$168</f>
        <v>43.222984740738724</v>
      </c>
      <c r="CD105" s="16">
        <f>+'MATRIZ (A)'!CD105*CD$168</f>
        <v>382.95337714504819</v>
      </c>
      <c r="CE105" s="16">
        <f>+'MATRIZ (A)'!CE105*CE$168</f>
        <v>2538.5108707187505</v>
      </c>
      <c r="CF105" s="16">
        <f>+'MATRIZ (A)'!CF105*CF$168</f>
        <v>5360.3904418692991</v>
      </c>
      <c r="CG105" s="16">
        <f>+'MATRIZ (A)'!CG105*CG$168</f>
        <v>22245.014933438357</v>
      </c>
      <c r="CH105" s="16">
        <f>+'MATRIZ (A)'!CH105*CH$168</f>
        <v>247.35737839067068</v>
      </c>
      <c r="CI105" s="16">
        <f>+'MATRIZ (A)'!CI105*CI$168</f>
        <v>0.19235516592801793</v>
      </c>
      <c r="CJ105" s="16">
        <f>+'MATRIZ (A)'!CJ105*CJ$168</f>
        <v>2686.7944415742299</v>
      </c>
      <c r="CK105" s="16">
        <f>+'MATRIZ (A)'!CK105*CK$168</f>
        <v>64.16117805589451</v>
      </c>
      <c r="CL105" s="16">
        <f>+'MATRIZ (A)'!CL105*CL$168</f>
        <v>4698.2866671128941</v>
      </c>
      <c r="CM105" s="16">
        <f>+'MATRIZ (A)'!CM105*CM$168</f>
        <v>608.82142675711361</v>
      </c>
      <c r="CN105" s="16">
        <f>+'MATRIZ (A)'!CN105*CN$168</f>
        <v>474.02001609069254</v>
      </c>
      <c r="CO105" s="16">
        <f>+'MATRIZ (A)'!CO105*CO$168</f>
        <v>2609.3459622074492</v>
      </c>
      <c r="CP105" s="16">
        <f>+'MATRIZ (A)'!CP105*CP$168</f>
        <v>453.11218020186806</v>
      </c>
      <c r="CQ105" s="16">
        <f>+'MATRIZ (A)'!CQ105*CQ$168</f>
        <v>7034.8730955410192</v>
      </c>
      <c r="CR105" s="16">
        <f>+'MATRIZ (A)'!CR105*CR$168</f>
        <v>924.38596137027196</v>
      </c>
      <c r="CS105" s="16">
        <f>+'MATRIZ (A)'!CS105*CS$168</f>
        <v>313.41498208993795</v>
      </c>
      <c r="CT105" s="16">
        <f>+'MATRIZ (A)'!CT105*CT$168</f>
        <v>4556.8460463515621</v>
      </c>
      <c r="CU105" s="16">
        <f>+'MATRIZ (A)'!CU105*CU$168</f>
        <v>3268.6317441805304</v>
      </c>
      <c r="CV105" s="16">
        <f>+'MATRIZ (A)'!CV105*CV$168</f>
        <v>62.49279461136922</v>
      </c>
      <c r="CW105" s="16">
        <f>+'MATRIZ (A)'!CW105*CW$168</f>
        <v>2652.4258233399687</v>
      </c>
      <c r="CX105" s="16">
        <f>+'MATRIZ (A)'!CX105*CX$168</f>
        <v>223.42310607569928</v>
      </c>
      <c r="CY105" s="16">
        <f>+'MATRIZ (A)'!CY105*CY$168</f>
        <v>569.40547800766649</v>
      </c>
      <c r="CZ105" s="16">
        <f>+'MATRIZ (A)'!CZ105*CZ$168</f>
        <v>405.26154153750588</v>
      </c>
      <c r="DA105" s="16">
        <f>+'MATRIZ (A)'!DA105*DA$168</f>
        <v>4413.2919486348765</v>
      </c>
      <c r="DB105" s="16">
        <f>+'MATRIZ (A)'!DB105*DB$168</f>
        <v>744.13651982916736</v>
      </c>
      <c r="DC105" s="16">
        <f>+'MATRIZ (A)'!DC105*DC$168</f>
        <v>2241.1951662696351</v>
      </c>
      <c r="DD105" s="16">
        <f>+'MATRIZ (A)'!DD105*DD$168</f>
        <v>7495.7841697923041</v>
      </c>
      <c r="DE105" s="16">
        <f>+'MATRIZ (A)'!DE105*DE$168</f>
        <v>3552.2818943631364</v>
      </c>
      <c r="DF105" s="16">
        <f>+'MATRIZ (A)'!DF105*DF$168</f>
        <v>983.71910747214235</v>
      </c>
      <c r="DG105" s="16">
        <f>+'MATRIZ (A)'!DG105*DG$168</f>
        <v>2942.7013015381167</v>
      </c>
      <c r="DH105" s="16">
        <f>+'MATRIZ (A)'!DH105*DH$168</f>
        <v>2652.6960314134681</v>
      </c>
      <c r="DI105" s="16">
        <f>+'MATRIZ (A)'!DI105*DI$168</f>
        <v>82.41837278728309</v>
      </c>
      <c r="DJ105" s="16">
        <f>+'MATRIZ (A)'!DJ105*DJ$168</f>
        <v>305.05795902762088</v>
      </c>
      <c r="DK105" s="16">
        <f>+'MATRIZ (A)'!DK105*DK$168</f>
        <v>81.412855998703094</v>
      </c>
      <c r="DL105" s="16">
        <f>+'MATRIZ (A)'!DL105*DL$168</f>
        <v>372.45108057946635</v>
      </c>
      <c r="DM105" s="16">
        <f>+'MATRIZ (A)'!DM105*DM$168</f>
        <v>1.1163658060382997</v>
      </c>
      <c r="DN105" s="16">
        <f>+'MATRIZ (A)'!DN105*DN$168</f>
        <v>1113.6411422744086</v>
      </c>
      <c r="DO105" s="16">
        <f>+'MATRIZ (A)'!DO105*DO$168</f>
        <v>4372.590128755638</v>
      </c>
      <c r="DP105" s="16">
        <f>+'MATRIZ (A)'!DP105*DP$168</f>
        <v>3452.3451939385318</v>
      </c>
      <c r="DQ105" s="16">
        <f>+'MATRIZ (A)'!DQ105*DQ$168</f>
        <v>837.01359522816472</v>
      </c>
      <c r="DR105" s="16">
        <f>+'MATRIZ (A)'!DR105*DR$168</f>
        <v>2761.7624855840172</v>
      </c>
      <c r="DS105" s="16">
        <f>+'MATRIZ (A)'!DS105*DS$168</f>
        <v>5130.6658765322554</v>
      </c>
      <c r="DT105" s="16">
        <f>+'MATRIZ (A)'!DT105*DT$168</f>
        <v>1436.66291275716</v>
      </c>
      <c r="DU105" s="16">
        <f>+'MATRIZ (A)'!DU105*DU$168</f>
        <v>53.293083572853</v>
      </c>
      <c r="DV105" s="16">
        <f>+'MATRIZ (A)'!DV105*DV$168</f>
        <v>12109.929256515814</v>
      </c>
      <c r="DW105" s="16">
        <f>+'MATRIZ (A)'!DW105*DW$168</f>
        <v>8053.8597558301954</v>
      </c>
      <c r="DX105" s="16">
        <f>+'MATRIZ (A)'!DX105*DX$168</f>
        <v>3036.0633472427594</v>
      </c>
      <c r="DY105" s="16">
        <f>+'MATRIZ (A)'!DY105*DY$168</f>
        <v>333.36191805262308</v>
      </c>
      <c r="DZ105" s="16">
        <f>+'MATRIZ (A)'!DZ105*DZ$168</f>
        <v>1310.5982050151092</v>
      </c>
      <c r="EA105" s="16">
        <f>+'MATRIZ (A)'!EA105*EA$168</f>
        <v>1525.2846823072252</v>
      </c>
      <c r="EB105" s="16">
        <f>+'MATRIZ (A)'!EB105*EB$168</f>
        <v>6632.2143200016681</v>
      </c>
      <c r="EC105" s="16">
        <f>+'MATRIZ (A)'!EC105*EC$168</f>
        <v>359.72038800586415</v>
      </c>
      <c r="ED105" s="16">
        <f>+'MATRIZ (A)'!ED105*ED$168</f>
        <v>47.651486574266727</v>
      </c>
      <c r="EE105" s="16">
        <f>+'MATRIZ (A)'!EE105*EE$168</f>
        <v>109.04646065657744</v>
      </c>
      <c r="EF105" s="16">
        <f>+'MATRIZ (A)'!EF105*EF$168</f>
        <v>110.8780115629954</v>
      </c>
      <c r="EG105" s="16">
        <f>+'MATRIZ (A)'!EG105*EG$168</f>
        <v>452.47194326512459</v>
      </c>
      <c r="EH105" s="16">
        <f>+'MATRIZ (A)'!EH105*EH$168</f>
        <v>0</v>
      </c>
      <c r="EI105" s="18">
        <f t="shared" si="7"/>
        <v>166580.88152088111</v>
      </c>
      <c r="EJ105" s="20">
        <f>+'MATRIZ (I-A) INVERSA'!HY105</f>
        <v>809827.71731809969</v>
      </c>
      <c r="EK105" s="20">
        <f>+'MATRIZ (I-A) INVERSA'!HZ105</f>
        <v>9825.0259299931986</v>
      </c>
      <c r="EL105" s="20">
        <f>+'MATRIZ (I-A) INVERSA'!IA105</f>
        <v>33089.023938395709</v>
      </c>
      <c r="EM105" s="20">
        <f>+'MATRIZ (I-A) INVERSA'!IB105</f>
        <v>193455.79944399375</v>
      </c>
      <c r="EN105" s="20">
        <f>+'MATRIZ (I-A) INVERSA'!IC105</f>
        <v>9475.3776977537127</v>
      </c>
      <c r="EO105" s="20">
        <f>+'MATRIZ (I-A) INVERSA'!ID105</f>
        <v>42.589632948161643</v>
      </c>
      <c r="EP105" s="20">
        <f>+'MATRIZ (I-A) INVERSA'!IE105</f>
        <v>17259.11961081086</v>
      </c>
      <c r="EQ105" s="20">
        <f>+'MATRIZ (I-A) INVERSA'!IF105</f>
        <v>2995.8159259786894</v>
      </c>
      <c r="ER105" s="20">
        <f>+'MATRIZ (I-A) INVERSA'!IG105</f>
        <v>85.259632416702942</v>
      </c>
      <c r="ES105" s="20">
        <f>+'MATRIZ (I-A) INVERSA'!IH105</f>
        <v>8721.8955401227377</v>
      </c>
      <c r="ET105" s="20">
        <f>+'MATRIZ (I-A) INVERSA'!II105</f>
        <v>85.782685228301716</v>
      </c>
      <c r="EU105" s="20">
        <f>+'MATRIZ (I-A) INVERSA'!IJ105</f>
        <v>69251.425721340245</v>
      </c>
      <c r="EV105" s="20">
        <f>+'MATRIZ (I-A) INVERSA'!IK105</f>
        <v>299.46869311466401</v>
      </c>
      <c r="EW105" s="20">
        <f>+'MATRIZ (I-A) INVERSA'!IL105</f>
        <v>1.2227549097789578</v>
      </c>
      <c r="EX105" s="20">
        <f>+'MATRIZ (I-A) INVERSA'!IM105</f>
        <v>0</v>
      </c>
      <c r="EY105" s="20">
        <f>+'MATRIZ (I-A) INVERSA'!IN105</f>
        <v>161122.20674998907</v>
      </c>
      <c r="EZ105" s="20">
        <f>+'MATRIZ (I-A) INVERSA'!IO105</f>
        <v>34795.938355770086</v>
      </c>
      <c r="FA105" s="20">
        <f>+'MATRIZ (I-A) INVERSA'!IP105</f>
        <v>51996.732984297698</v>
      </c>
      <c r="FB105" s="20">
        <f>+'MATRIZ (I-A) INVERSA'!IQ105</f>
        <v>42312.65953913371</v>
      </c>
      <c r="FC105" s="20">
        <f>+'MATRIZ (I-A) INVERSA'!IR105</f>
        <v>915.92757119899659</v>
      </c>
      <c r="FD105" s="20">
        <f>+'MATRIZ (I-A) INVERSA'!IS105</f>
        <v>88663.793993098763</v>
      </c>
      <c r="FE105" s="20">
        <f>+'MATRIZ (I-A) INVERSA'!IT105</f>
        <v>9139.0569661302252</v>
      </c>
      <c r="FF105" s="20">
        <f>+'MATRIZ (I-A) INVERSA'!IU105</f>
        <v>378.07354470876714</v>
      </c>
      <c r="FG105" s="18">
        <f t="shared" si="9"/>
        <v>1543739.9142294333</v>
      </c>
      <c r="FH105" s="17">
        <f t="shared" si="8"/>
        <v>1710320.7957503144</v>
      </c>
      <c r="FI105" s="28"/>
      <c r="FJ105" s="17">
        <v>1710320.7957503134</v>
      </c>
      <c r="FK105" s="48">
        <f t="shared" si="10"/>
        <v>0</v>
      </c>
      <c r="FM105" s="46">
        <f>+IFERROR((FH105/'MIP 2017'!FH105*100-100),0)</f>
        <v>2.9922427204244428</v>
      </c>
      <c r="FP105" s="15">
        <f t="shared" si="11"/>
        <v>42914.049868388909</v>
      </c>
      <c r="FQ105" s="15">
        <f t="shared" si="12"/>
        <v>38665.840725259164</v>
      </c>
      <c r="FR105" s="15">
        <f t="shared" si="13"/>
        <v>388946.31615961855</v>
      </c>
    </row>
    <row r="106" spans="1:174" s="7" customFormat="1" ht="21.95" customHeight="1" thickBot="1" x14ac:dyDescent="0.25">
      <c r="A106" s="137" t="s">
        <v>254</v>
      </c>
      <c r="B106" s="138" t="s">
        <v>253</v>
      </c>
      <c r="C106" s="16">
        <f>+'MATRIZ (A)'!C106*C$168</f>
        <v>2.4335773916060011</v>
      </c>
      <c r="D106" s="16">
        <f>+'MATRIZ (A)'!D106*D$168</f>
        <v>0.6108920596171965</v>
      </c>
      <c r="E106" s="16">
        <f>+'MATRIZ (A)'!E106*E$168</f>
        <v>8.2884305606944472E-2</v>
      </c>
      <c r="F106" s="16">
        <f>+'MATRIZ (A)'!F106*F$168</f>
        <v>1.3392413412063169</v>
      </c>
      <c r="G106" s="16">
        <f>+'MATRIZ (A)'!G106*G$168</f>
        <v>4.9632382424187638</v>
      </c>
      <c r="H106" s="16">
        <f>+'MATRIZ (A)'!H106*H$168</f>
        <v>1.5254645775297986</v>
      </c>
      <c r="I106" s="16">
        <f>+'MATRIZ (A)'!I106*I$168</f>
        <v>0.29936105187330414</v>
      </c>
      <c r="J106" s="16">
        <f>+'MATRIZ (A)'!J106*J$168</f>
        <v>2.3650300999454306</v>
      </c>
      <c r="K106" s="16">
        <f>+'MATRIZ (A)'!K106*K$168</f>
        <v>6.3067250224350406</v>
      </c>
      <c r="L106" s="16">
        <f>+'MATRIZ (A)'!L106*L$168</f>
        <v>3.0917341091144359</v>
      </c>
      <c r="M106" s="16">
        <f>+'MATRIZ (A)'!M106*M$168</f>
        <v>5.9084335070527043</v>
      </c>
      <c r="N106" s="16">
        <f>+'MATRIZ (A)'!N106*N$168</f>
        <v>19.441515827959954</v>
      </c>
      <c r="O106" s="16">
        <f>+'MATRIZ (A)'!O106*O$168</f>
        <v>4.4903632314143751</v>
      </c>
      <c r="P106" s="16">
        <f>+'MATRIZ (A)'!P106*P$168</f>
        <v>20.670527063481821</v>
      </c>
      <c r="Q106" s="16">
        <f>+'MATRIZ (A)'!Q106*Q$168</f>
        <v>1.3687545397446537</v>
      </c>
      <c r="R106" s="16">
        <f>+'MATRIZ (A)'!R106*R$168</f>
        <v>41.311516079118434</v>
      </c>
      <c r="S106" s="16">
        <f>+'MATRIZ (A)'!S106*S$168</f>
        <v>4.2611890186105592</v>
      </c>
      <c r="T106" s="16">
        <f>+'MATRIZ (A)'!T106*T$168</f>
        <v>4.5387952205702717</v>
      </c>
      <c r="U106" s="16">
        <f>+'MATRIZ (A)'!U106*U$168</f>
        <v>12.425960101401266</v>
      </c>
      <c r="V106" s="16">
        <f>+'MATRIZ (A)'!V106*V$168</f>
        <v>6.9616083422076924</v>
      </c>
      <c r="W106" s="16">
        <f>+'MATRIZ (A)'!W106*W$168</f>
        <v>50.478504789472808</v>
      </c>
      <c r="X106" s="16">
        <f>+'MATRIZ (A)'!X106*X$168</f>
        <v>33.112358473825452</v>
      </c>
      <c r="Y106" s="16">
        <f>+'MATRIZ (A)'!Y106*Y$168</f>
        <v>2.9407940539545256</v>
      </c>
      <c r="Z106" s="16">
        <f>+'MATRIZ (A)'!Z106*Z$168</f>
        <v>10.373566481128051</v>
      </c>
      <c r="AA106" s="16">
        <f>+'MATRIZ (A)'!AA106*AA$168</f>
        <v>7.5965478375821869</v>
      </c>
      <c r="AB106" s="16">
        <f>+'MATRIZ (A)'!AB106*AB$168</f>
        <v>545.1318164599719</v>
      </c>
      <c r="AC106" s="16">
        <f>+'MATRIZ (A)'!AC106*AC$168</f>
        <v>4.0889943224234964</v>
      </c>
      <c r="AD106" s="16">
        <f>+'MATRIZ (A)'!AD106*AD$168</f>
        <v>1.1897465431686942</v>
      </c>
      <c r="AE106" s="16">
        <f>+'MATRIZ (A)'!AE106*AE$168</f>
        <v>7.8236081744556278</v>
      </c>
      <c r="AF106" s="16">
        <f>+'MATRIZ (A)'!AF106*AF$168</f>
        <v>99.611577859101303</v>
      </c>
      <c r="AG106" s="16">
        <f>+'MATRIZ (A)'!AG106*AG$168</f>
        <v>6.237996831598365E-4</v>
      </c>
      <c r="AH106" s="16">
        <f>+'MATRIZ (A)'!AH106*AH$168</f>
        <v>0.16370323516406454</v>
      </c>
      <c r="AI106" s="16">
        <f>+'MATRIZ (A)'!AI106*AI$168</f>
        <v>258.69371877885004</v>
      </c>
      <c r="AJ106" s="16">
        <f>+'MATRIZ (A)'!AJ106*AJ$168</f>
        <v>258.09642812219619</v>
      </c>
      <c r="AK106" s="16">
        <f>+'MATRIZ (A)'!AK106*AK$168</f>
        <v>95.39396890436791</v>
      </c>
      <c r="AL106" s="16">
        <f>+'MATRIZ (A)'!AL106*AL$168</f>
        <v>161.69248055537739</v>
      </c>
      <c r="AM106" s="16">
        <f>+'MATRIZ (A)'!AM106*AM$168</f>
        <v>474.41556508540083</v>
      </c>
      <c r="AN106" s="16">
        <f>+'MATRIZ (A)'!AN106*AN$168</f>
        <v>140.7522195021169</v>
      </c>
      <c r="AO106" s="16">
        <f>+'MATRIZ (A)'!AO106*AO$168</f>
        <v>210.22931599486225</v>
      </c>
      <c r="AP106" s="16">
        <f>+'MATRIZ (A)'!AP106*AP$168</f>
        <v>437.5702977368162</v>
      </c>
      <c r="AQ106" s="16">
        <f>+'MATRIZ (A)'!AQ106*AQ$168</f>
        <v>35.51439910245599</v>
      </c>
      <c r="AR106" s="16">
        <f>+'MATRIZ (A)'!AR106*AR$168</f>
        <v>53.891196918212998</v>
      </c>
      <c r="AS106" s="16">
        <f>+'MATRIZ (A)'!AS106*AS$168</f>
        <v>23.760532753167507</v>
      </c>
      <c r="AT106" s="16">
        <f>+'MATRIZ (A)'!AT106*AT$168</f>
        <v>119.94972372173578</v>
      </c>
      <c r="AU106" s="16">
        <f>+'MATRIZ (A)'!AU106*AU$168</f>
        <v>3662.4928577720152</v>
      </c>
      <c r="AV106" s="16">
        <f>+'MATRIZ (A)'!AV106*AV$168</f>
        <v>39.958927017349382</v>
      </c>
      <c r="AW106" s="16">
        <f>+'MATRIZ (A)'!AW106*AW$168</f>
        <v>409.21041438372561</v>
      </c>
      <c r="AX106" s="16">
        <f>+'MATRIZ (A)'!AX106*AX$168</f>
        <v>24.62154476935449</v>
      </c>
      <c r="AY106" s="16">
        <f>+'MATRIZ (A)'!AY106*AY$168</f>
        <v>14.133669409176388</v>
      </c>
      <c r="AZ106" s="16">
        <f>+'MATRIZ (A)'!AZ106*AZ$168</f>
        <v>2.8021890564321223</v>
      </c>
      <c r="BA106" s="16">
        <f>+'MATRIZ (A)'!BA106*BA$168</f>
        <v>3.6309251858435503</v>
      </c>
      <c r="BB106" s="16">
        <f>+'MATRIZ (A)'!BB106*BB$168</f>
        <v>15.892748417232365</v>
      </c>
      <c r="BC106" s="16">
        <f>+'MATRIZ (A)'!BC106*BC$168</f>
        <v>169.07741857684132</v>
      </c>
      <c r="BD106" s="16">
        <f>+'MATRIZ (A)'!BD106*BD$168</f>
        <v>90.841357441831335</v>
      </c>
      <c r="BE106" s="16">
        <f>+'MATRIZ (A)'!BE106*BE$168</f>
        <v>190.82432673290253</v>
      </c>
      <c r="BF106" s="16">
        <f>+'MATRIZ (A)'!BF106*BF$168</f>
        <v>112.78891292836202</v>
      </c>
      <c r="BG106" s="16">
        <f>+'MATRIZ (A)'!BG106*BG$168</f>
        <v>223.90205651500105</v>
      </c>
      <c r="BH106" s="16">
        <f>+'MATRIZ (A)'!BH106*BH$168</f>
        <v>177.63405469804016</v>
      </c>
      <c r="BI106" s="16">
        <f>+'MATRIZ (A)'!BI106*BI$168</f>
        <v>185.08505651165001</v>
      </c>
      <c r="BJ106" s="16">
        <f>+'MATRIZ (A)'!BJ106*BJ$168</f>
        <v>118.89345157147895</v>
      </c>
      <c r="BK106" s="16">
        <f>+'MATRIZ (A)'!BK106*BK$168</f>
        <v>8.8893514180048143</v>
      </c>
      <c r="BL106" s="16">
        <f>+'MATRIZ (A)'!BL106*BL$168</f>
        <v>20.260881154124366</v>
      </c>
      <c r="BM106" s="16">
        <f>+'MATRIZ (A)'!BM106*BM$168</f>
        <v>118.72314161496153</v>
      </c>
      <c r="BN106" s="16">
        <f>+'MATRIZ (A)'!BN106*BN$168</f>
        <v>36.229797472161756</v>
      </c>
      <c r="BO106" s="16">
        <f>+'MATRIZ (A)'!BO106*BO$168</f>
        <v>32.426028802137772</v>
      </c>
      <c r="BP106" s="16">
        <f>+'MATRIZ (A)'!BP106*BP$168</f>
        <v>2.6858065709107768</v>
      </c>
      <c r="BQ106" s="16">
        <f>+'MATRIZ (A)'!BQ106*BQ$168</f>
        <v>8.0132240304593463</v>
      </c>
      <c r="BR106" s="16">
        <f>+'MATRIZ (A)'!BR106*BR$168</f>
        <v>90.522827073056817</v>
      </c>
      <c r="BS106" s="16">
        <f>+'MATRIZ (A)'!BS106*BS$168</f>
        <v>6.3225552347698519</v>
      </c>
      <c r="BT106" s="16">
        <f>+'MATRIZ (A)'!BT106*BT$168</f>
        <v>62.422751492822115</v>
      </c>
      <c r="BU106" s="16">
        <f>+'MATRIZ (A)'!BU106*BU$168</f>
        <v>383.79851764693331</v>
      </c>
      <c r="BV106" s="16">
        <f>+'MATRIZ (A)'!BV106*BV$168</f>
        <v>101.40523346256811</v>
      </c>
      <c r="BW106" s="16">
        <f>+'MATRIZ (A)'!BW106*BW$168</f>
        <v>134.96668709931507</v>
      </c>
      <c r="BX106" s="16">
        <f>+'MATRIZ (A)'!BX106*BX$168</f>
        <v>295.34960938610186</v>
      </c>
      <c r="BY106" s="16">
        <f>+'MATRIZ (A)'!BY106*BY$168</f>
        <v>173.67807103936207</v>
      </c>
      <c r="BZ106" s="16">
        <f>+'MATRIZ (A)'!BZ106*BZ$168</f>
        <v>4.2513935701188954</v>
      </c>
      <c r="CA106" s="16">
        <f>+'MATRIZ (A)'!CA106*CA$168</f>
        <v>23.886023700211037</v>
      </c>
      <c r="CB106" s="16">
        <f>+'MATRIZ (A)'!CB106*CB$168</f>
        <v>735.91122204340036</v>
      </c>
      <c r="CC106" s="16">
        <f>+'MATRIZ (A)'!CC106*CC$168</f>
        <v>129.96196458542539</v>
      </c>
      <c r="CD106" s="16">
        <f>+'MATRIZ (A)'!CD106*CD$168</f>
        <v>244.76094106007824</v>
      </c>
      <c r="CE106" s="16">
        <f>+'MATRIZ (A)'!CE106*CE$168</f>
        <v>399.07811337974567</v>
      </c>
      <c r="CF106" s="16">
        <f>+'MATRIZ (A)'!CF106*CF$168</f>
        <v>897.98737646435336</v>
      </c>
      <c r="CG106" s="16">
        <f>+'MATRIZ (A)'!CG106*CG$168</f>
        <v>7111.4355892039011</v>
      </c>
      <c r="CH106" s="16">
        <f>+'MATRIZ (A)'!CH106*CH$168</f>
        <v>203.07905141791065</v>
      </c>
      <c r="CI106" s="16">
        <f>+'MATRIZ (A)'!CI106*CI$168</f>
        <v>7.0139242050226133E-2</v>
      </c>
      <c r="CJ106" s="16">
        <f>+'MATRIZ (A)'!CJ106*CJ$168</f>
        <v>120.73161652831583</v>
      </c>
      <c r="CK106" s="16">
        <f>+'MATRIZ (A)'!CK106*CK$168</f>
        <v>128.95947052417307</v>
      </c>
      <c r="CL106" s="16">
        <f>+'MATRIZ (A)'!CL106*CL$168</f>
        <v>172.62308506700774</v>
      </c>
      <c r="CM106" s="16">
        <f>+'MATRIZ (A)'!CM106*CM$168</f>
        <v>214.3626252180668</v>
      </c>
      <c r="CN106" s="16">
        <f>+'MATRIZ (A)'!CN106*CN$168</f>
        <v>42.744895094212424</v>
      </c>
      <c r="CO106" s="16">
        <f>+'MATRIZ (A)'!CO106*CO$168</f>
        <v>165.65383823842029</v>
      </c>
      <c r="CP106" s="16">
        <f>+'MATRIZ (A)'!CP106*CP$168</f>
        <v>75.130532226324419</v>
      </c>
      <c r="CQ106" s="16">
        <f>+'MATRIZ (A)'!CQ106*CQ$168</f>
        <v>1101.8669342961175</v>
      </c>
      <c r="CR106" s="16">
        <f>+'MATRIZ (A)'!CR106*CR$168</f>
        <v>1401.9033118556024</v>
      </c>
      <c r="CS106" s="16">
        <f>+'MATRIZ (A)'!CS106*CS$168</f>
        <v>17943.828155220312</v>
      </c>
      <c r="CT106" s="16">
        <f>+'MATRIZ (A)'!CT106*CT$168</f>
        <v>9312.5019779202212</v>
      </c>
      <c r="CU106" s="16">
        <f>+'MATRIZ (A)'!CU106*CU$168</f>
        <v>873.18655670108137</v>
      </c>
      <c r="CV106" s="16">
        <f>+'MATRIZ (A)'!CV106*CV$168</f>
        <v>38.54074515363849</v>
      </c>
      <c r="CW106" s="16">
        <f>+'MATRIZ (A)'!CW106*CW$168</f>
        <v>2103.3302686304241</v>
      </c>
      <c r="CX106" s="16">
        <f>+'MATRIZ (A)'!CX106*CX$168</f>
        <v>1480.5081715399328</v>
      </c>
      <c r="CY106" s="16">
        <f>+'MATRIZ (A)'!CY106*CY$168</f>
        <v>141.74288489228832</v>
      </c>
      <c r="CZ106" s="16">
        <f>+'MATRIZ (A)'!CZ106*CZ$168</f>
        <v>105.84323818545214</v>
      </c>
      <c r="DA106" s="16">
        <f>+'MATRIZ (A)'!DA106*DA$168</f>
        <v>1287.1243738508574</v>
      </c>
      <c r="DB106" s="16">
        <f>+'MATRIZ (A)'!DB106*DB$168</f>
        <v>151.53588919186822</v>
      </c>
      <c r="DC106" s="16">
        <f>+'MATRIZ (A)'!DC106*DC$168</f>
        <v>155.85789631566448</v>
      </c>
      <c r="DD106" s="16">
        <f>+'MATRIZ (A)'!DD106*DD$168</f>
        <v>819.71453107498598</v>
      </c>
      <c r="DE106" s="16">
        <f>+'MATRIZ (A)'!DE106*DE$168</f>
        <v>169.51840650618618</v>
      </c>
      <c r="DF106" s="16">
        <f>+'MATRIZ (A)'!DF106*DF$168</f>
        <v>103.12970086250976</v>
      </c>
      <c r="DG106" s="16">
        <f>+'MATRIZ (A)'!DG106*DG$168</f>
        <v>16505.514692309014</v>
      </c>
      <c r="DH106" s="16">
        <f>+'MATRIZ (A)'!DH106*DH$168</f>
        <v>168.8722716718143</v>
      </c>
      <c r="DI106" s="16">
        <f>+'MATRIZ (A)'!DI106*DI$168</f>
        <v>14.910242613677884</v>
      </c>
      <c r="DJ106" s="16">
        <f>+'MATRIZ (A)'!DJ106*DJ$168</f>
        <v>135.52753499207671</v>
      </c>
      <c r="DK106" s="16">
        <f>+'MATRIZ (A)'!DK106*DK$168</f>
        <v>105.00967214352048</v>
      </c>
      <c r="DL106" s="16">
        <f>+'MATRIZ (A)'!DL106*DL$168</f>
        <v>188.29997613311554</v>
      </c>
      <c r="DM106" s="16">
        <f>+'MATRIZ (A)'!DM106*DM$168</f>
        <v>0.52113120806497337</v>
      </c>
      <c r="DN106" s="16">
        <f>+'MATRIZ (A)'!DN106*DN$168</f>
        <v>121.3265926061989</v>
      </c>
      <c r="DO106" s="16">
        <f>+'MATRIZ (A)'!DO106*DO$168</f>
        <v>264.80468798736803</v>
      </c>
      <c r="DP106" s="16">
        <f>+'MATRIZ (A)'!DP106*DP$168</f>
        <v>591.11065681663115</v>
      </c>
      <c r="DQ106" s="16">
        <f>+'MATRIZ (A)'!DQ106*DQ$168</f>
        <v>83.623042609970071</v>
      </c>
      <c r="DR106" s="16">
        <f>+'MATRIZ (A)'!DR106*DR$168</f>
        <v>790.58589216672169</v>
      </c>
      <c r="DS106" s="16">
        <f>+'MATRIZ (A)'!DS106*DS$168</f>
        <v>1778.1067128471975</v>
      </c>
      <c r="DT106" s="16">
        <f>+'MATRIZ (A)'!DT106*DT$168</f>
        <v>262.55690330890758</v>
      </c>
      <c r="DU106" s="16">
        <f>+'MATRIZ (A)'!DU106*DU$168</f>
        <v>24.559842063639653</v>
      </c>
      <c r="DV106" s="16">
        <f>+'MATRIZ (A)'!DV106*DV$168</f>
        <v>1105.2241650346539</v>
      </c>
      <c r="DW106" s="16">
        <f>+'MATRIZ (A)'!DW106*DW$168</f>
        <v>829.76992507921523</v>
      </c>
      <c r="DX106" s="16">
        <f>+'MATRIZ (A)'!DX106*DX$168</f>
        <v>157.62294318851909</v>
      </c>
      <c r="DY106" s="16">
        <f>+'MATRIZ (A)'!DY106*DY$168</f>
        <v>29.749670827262811</v>
      </c>
      <c r="DZ106" s="16">
        <f>+'MATRIZ (A)'!DZ106*DZ$168</f>
        <v>224.41452547684807</v>
      </c>
      <c r="EA106" s="16">
        <f>+'MATRIZ (A)'!EA106*EA$168</f>
        <v>157.46780621732881</v>
      </c>
      <c r="EB106" s="16">
        <f>+'MATRIZ (A)'!EB106*EB$168</f>
        <v>3130.5161734353519</v>
      </c>
      <c r="EC106" s="16">
        <f>+'MATRIZ (A)'!EC106*EC$168</f>
        <v>52.78348652330493</v>
      </c>
      <c r="ED106" s="16">
        <f>+'MATRIZ (A)'!ED106*ED$168</f>
        <v>8.1286889407153495</v>
      </c>
      <c r="EE106" s="16">
        <f>+'MATRIZ (A)'!EE106*EE$168</f>
        <v>118.18436202900115</v>
      </c>
      <c r="EF106" s="16">
        <f>+'MATRIZ (A)'!EF106*EF$168</f>
        <v>26.965054478810718</v>
      </c>
      <c r="EG106" s="16">
        <f>+'MATRIZ (A)'!EG106*EG$168</f>
        <v>36.416878538931016</v>
      </c>
      <c r="EH106" s="16">
        <f>+'MATRIZ (A)'!EH106*EH$168</f>
        <v>0</v>
      </c>
      <c r="EI106" s="18">
        <f t="shared" si="7"/>
        <v>84867.687345832062</v>
      </c>
      <c r="EJ106" s="20">
        <f>+'MATRIZ (I-A) INVERSA'!HY106</f>
        <v>81040.449139123026</v>
      </c>
      <c r="EK106" s="20">
        <f>+'MATRIZ (I-A) INVERSA'!HZ106</f>
        <v>0</v>
      </c>
      <c r="EL106" s="20">
        <f>+'MATRIZ (I-A) INVERSA'!IA106</f>
        <v>0</v>
      </c>
      <c r="EM106" s="20">
        <f>+'MATRIZ (I-A) INVERSA'!IB106</f>
        <v>0</v>
      </c>
      <c r="EN106" s="20">
        <f>+'MATRIZ (I-A) INVERSA'!IC106</f>
        <v>0</v>
      </c>
      <c r="EO106" s="20">
        <f>+'MATRIZ (I-A) INVERSA'!ID106</f>
        <v>0</v>
      </c>
      <c r="EP106" s="20">
        <f>+'MATRIZ (I-A) INVERSA'!IE106</f>
        <v>0</v>
      </c>
      <c r="EQ106" s="20">
        <f>+'MATRIZ (I-A) INVERSA'!IF106</f>
        <v>0</v>
      </c>
      <c r="ER106" s="20">
        <f>+'MATRIZ (I-A) INVERSA'!IG106</f>
        <v>0</v>
      </c>
      <c r="ES106" s="20">
        <f>+'MATRIZ (I-A) INVERSA'!IH106</f>
        <v>0</v>
      </c>
      <c r="ET106" s="20">
        <f>+'MATRIZ (I-A) INVERSA'!II106</f>
        <v>0</v>
      </c>
      <c r="EU106" s="20">
        <f>+'MATRIZ (I-A) INVERSA'!IJ106</f>
        <v>555.31638907920433</v>
      </c>
      <c r="EV106" s="20">
        <f>+'MATRIZ (I-A) INVERSA'!IK106</f>
        <v>5747.6196163441418</v>
      </c>
      <c r="EW106" s="20">
        <f>+'MATRIZ (I-A) INVERSA'!IL106</f>
        <v>0.44585806766002084</v>
      </c>
      <c r="EX106" s="20">
        <f>+'MATRIZ (I-A) INVERSA'!IM106</f>
        <v>12230.528138051401</v>
      </c>
      <c r="EY106" s="20">
        <f>+'MATRIZ (I-A) INVERSA'!IN106</f>
        <v>0</v>
      </c>
      <c r="EZ106" s="20">
        <f>+'MATRIZ (I-A) INVERSA'!IO106</f>
        <v>0</v>
      </c>
      <c r="FA106" s="20">
        <f>+'MATRIZ (I-A) INVERSA'!IP106</f>
        <v>0</v>
      </c>
      <c r="FB106" s="20">
        <f>+'MATRIZ (I-A) INVERSA'!IQ106</f>
        <v>0</v>
      </c>
      <c r="FC106" s="20">
        <f>+'MATRIZ (I-A) INVERSA'!IR106</f>
        <v>0</v>
      </c>
      <c r="FD106" s="20">
        <f>+'MATRIZ (I-A) INVERSA'!IS106</f>
        <v>0</v>
      </c>
      <c r="FE106" s="20">
        <f>+'MATRIZ (I-A) INVERSA'!IT106</f>
        <v>0</v>
      </c>
      <c r="FF106" s="20">
        <f>+'MATRIZ (I-A) INVERSA'!IU106</f>
        <v>0</v>
      </c>
      <c r="FG106" s="18">
        <f t="shared" si="9"/>
        <v>99574.35914066543</v>
      </c>
      <c r="FH106" s="17">
        <f t="shared" si="8"/>
        <v>184442.04648649751</v>
      </c>
      <c r="FI106" s="28"/>
      <c r="FJ106" s="17">
        <v>184442.04648649754</v>
      </c>
      <c r="FK106" s="48">
        <f t="shared" si="10"/>
        <v>0</v>
      </c>
      <c r="FM106" s="46">
        <f>+IFERROR((FH106/'MIP 2017'!FH106*100-100),0)</f>
        <v>0.32575779935963567</v>
      </c>
      <c r="FP106" s="15">
        <f t="shared" si="11"/>
        <v>0</v>
      </c>
      <c r="FQ106" s="15">
        <f t="shared" si="12"/>
        <v>0</v>
      </c>
      <c r="FR106" s="15">
        <f t="shared" si="13"/>
        <v>0</v>
      </c>
    </row>
    <row r="107" spans="1:174" s="7" customFormat="1" ht="21.95" customHeight="1" thickBot="1" x14ac:dyDescent="0.25">
      <c r="A107" s="137" t="s">
        <v>256</v>
      </c>
      <c r="B107" s="138" t="s">
        <v>255</v>
      </c>
      <c r="C107" s="16">
        <f>+'MATRIZ (A)'!C107*C$168</f>
        <v>114.87228482393614</v>
      </c>
      <c r="D107" s="16">
        <f>+'MATRIZ (A)'!D107*D$168</f>
        <v>29.839577506750022</v>
      </c>
      <c r="E107" s="16">
        <f>+'MATRIZ (A)'!E107*E$168</f>
        <v>2.5584208888197986</v>
      </c>
      <c r="F107" s="16">
        <f>+'MATRIZ (A)'!F107*F$168</f>
        <v>33.799298710216</v>
      </c>
      <c r="G107" s="16">
        <f>+'MATRIZ (A)'!G107*G$168</f>
        <v>75.859455367155377</v>
      </c>
      <c r="H107" s="16">
        <f>+'MATRIZ (A)'!H107*H$168</f>
        <v>67.140750069655738</v>
      </c>
      <c r="I107" s="16">
        <f>+'MATRIZ (A)'!I107*I$168</f>
        <v>12.613024543226526</v>
      </c>
      <c r="J107" s="16">
        <f>+'MATRIZ (A)'!J107*J$168</f>
        <v>92.022433488990529</v>
      </c>
      <c r="K107" s="16">
        <f>+'MATRIZ (A)'!K107*K$168</f>
        <v>289.21177562461116</v>
      </c>
      <c r="L107" s="16">
        <f>+'MATRIZ (A)'!L107*L$168</f>
        <v>120.51582047591486</v>
      </c>
      <c r="M107" s="16">
        <f>+'MATRIZ (A)'!M107*M$168</f>
        <v>262.81276447870874</v>
      </c>
      <c r="N107" s="16">
        <f>+'MATRIZ (A)'!N107*N$168</f>
        <v>94.392498624702029</v>
      </c>
      <c r="O107" s="16">
        <f>+'MATRIZ (A)'!O107*O$168</f>
        <v>122.16650348949982</v>
      </c>
      <c r="P107" s="16">
        <f>+'MATRIZ (A)'!P107*P$168</f>
        <v>577.11416111066512</v>
      </c>
      <c r="Q107" s="16">
        <f>+'MATRIZ (A)'!Q107*Q$168</f>
        <v>61.78011100598102</v>
      </c>
      <c r="R107" s="16">
        <f>+'MATRIZ (A)'!R107*R$168</f>
        <v>695.61759534178054</v>
      </c>
      <c r="S107" s="16">
        <f>+'MATRIZ (A)'!S107*S$168</f>
        <v>165.75199812334751</v>
      </c>
      <c r="T107" s="16">
        <f>+'MATRIZ (A)'!T107*T$168</f>
        <v>167.94765122080508</v>
      </c>
      <c r="U107" s="16">
        <f>+'MATRIZ (A)'!U107*U$168</f>
        <v>238.23250535406683</v>
      </c>
      <c r="V107" s="16">
        <f>+'MATRIZ (A)'!V107*V$168</f>
        <v>339.5280400425217</v>
      </c>
      <c r="W107" s="16">
        <f>+'MATRIZ (A)'!W107*W$168</f>
        <v>217.73245821947819</v>
      </c>
      <c r="X107" s="16">
        <f>+'MATRIZ (A)'!X107*X$168</f>
        <v>1173.6195468450435</v>
      </c>
      <c r="Y107" s="16">
        <f>+'MATRIZ (A)'!Y107*Y$168</f>
        <v>76.753011123607379</v>
      </c>
      <c r="Z107" s="16">
        <f>+'MATRIZ (A)'!Z107*Z$168</f>
        <v>363.09989408697021</v>
      </c>
      <c r="AA107" s="16">
        <f>+'MATRIZ (A)'!AA107*AA$168</f>
        <v>338.94411791236331</v>
      </c>
      <c r="AB107" s="16">
        <f>+'MATRIZ (A)'!AB107*AB$168</f>
        <v>3426.3058565941392</v>
      </c>
      <c r="AC107" s="16">
        <f>+'MATRIZ (A)'!AC107*AC$168</f>
        <v>57.030220007294766</v>
      </c>
      <c r="AD107" s="16">
        <f>+'MATRIZ (A)'!AD107*AD$168</f>
        <v>38.670151069702904</v>
      </c>
      <c r="AE107" s="16">
        <f>+'MATRIZ (A)'!AE107*AE$168</f>
        <v>74.989895205719719</v>
      </c>
      <c r="AF107" s="16">
        <f>+'MATRIZ (A)'!AF107*AF$168</f>
        <v>295.33581114354541</v>
      </c>
      <c r="AG107" s="16">
        <f>+'MATRIZ (A)'!AG107*AG$168</f>
        <v>3.1515651430035936E-2</v>
      </c>
      <c r="AH107" s="16">
        <f>+'MATRIZ (A)'!AH107*AH$168</f>
        <v>2.9370445634567881</v>
      </c>
      <c r="AI107" s="16">
        <f>+'MATRIZ (A)'!AI107*AI$168</f>
        <v>1554.4877058902873</v>
      </c>
      <c r="AJ107" s="16">
        <f>+'MATRIZ (A)'!AJ107*AJ$168</f>
        <v>249.24705141509293</v>
      </c>
      <c r="AK107" s="16">
        <f>+'MATRIZ (A)'!AK107*AK$168</f>
        <v>751.35162054726595</v>
      </c>
      <c r="AL107" s="16">
        <f>+'MATRIZ (A)'!AL107*AL$168</f>
        <v>264.21540996432219</v>
      </c>
      <c r="AM107" s="16">
        <f>+'MATRIZ (A)'!AM107*AM$168</f>
        <v>637.41761600539644</v>
      </c>
      <c r="AN107" s="16">
        <f>+'MATRIZ (A)'!AN107*AN$168</f>
        <v>75.055245002672507</v>
      </c>
      <c r="AO107" s="16">
        <f>+'MATRIZ (A)'!AO107*AO$168</f>
        <v>468.77190940710972</v>
      </c>
      <c r="AP107" s="16">
        <f>+'MATRIZ (A)'!AP107*AP$168</f>
        <v>1641.2576595557812</v>
      </c>
      <c r="AQ107" s="16">
        <f>+'MATRIZ (A)'!AQ107*AQ$168</f>
        <v>205.8883103577613</v>
      </c>
      <c r="AR107" s="16">
        <f>+'MATRIZ (A)'!AR107*AR$168</f>
        <v>49.577490615924688</v>
      </c>
      <c r="AS107" s="16">
        <f>+'MATRIZ (A)'!AS107*AS$168</f>
        <v>172.62360585012968</v>
      </c>
      <c r="AT107" s="16">
        <f>+'MATRIZ (A)'!AT107*AT$168</f>
        <v>170.5451139646388</v>
      </c>
      <c r="AU107" s="16">
        <f>+'MATRIZ (A)'!AU107*AU$168</f>
        <v>880.5454231450899</v>
      </c>
      <c r="AV107" s="16">
        <f>+'MATRIZ (A)'!AV107*AV$168</f>
        <v>198.08729937119088</v>
      </c>
      <c r="AW107" s="16">
        <f>+'MATRIZ (A)'!AW107*AW$168</f>
        <v>901.94637029924274</v>
      </c>
      <c r="AX107" s="16">
        <f>+'MATRIZ (A)'!AX107*AX$168</f>
        <v>405.3902645959281</v>
      </c>
      <c r="AY107" s="16">
        <f>+'MATRIZ (A)'!AY107*AY$168</f>
        <v>117.78522879668633</v>
      </c>
      <c r="AZ107" s="16">
        <f>+'MATRIZ (A)'!AZ107*AZ$168</f>
        <v>36.706672254795521</v>
      </c>
      <c r="BA107" s="16">
        <f>+'MATRIZ (A)'!BA107*BA$168</f>
        <v>41.035700408407003</v>
      </c>
      <c r="BB107" s="16">
        <f>+'MATRIZ (A)'!BB107*BB$168</f>
        <v>197.23899876485828</v>
      </c>
      <c r="BC107" s="16">
        <f>+'MATRIZ (A)'!BC107*BC$168</f>
        <v>539.599912086465</v>
      </c>
      <c r="BD107" s="16">
        <f>+'MATRIZ (A)'!BD107*BD$168</f>
        <v>553.83053199255698</v>
      </c>
      <c r="BE107" s="16">
        <f>+'MATRIZ (A)'!BE107*BE$168</f>
        <v>514.90672693577153</v>
      </c>
      <c r="BF107" s="16">
        <f>+'MATRIZ (A)'!BF107*BF$168</f>
        <v>798.79269553785696</v>
      </c>
      <c r="BG107" s="16">
        <f>+'MATRIZ (A)'!BG107*BG$168</f>
        <v>182.57148633284763</v>
      </c>
      <c r="BH107" s="16">
        <f>+'MATRIZ (A)'!BH107*BH$168</f>
        <v>525.99764487869174</v>
      </c>
      <c r="BI107" s="16">
        <f>+'MATRIZ (A)'!BI107*BI$168</f>
        <v>127.82183002440888</v>
      </c>
      <c r="BJ107" s="16">
        <f>+'MATRIZ (A)'!BJ107*BJ$168</f>
        <v>367.7963887456965</v>
      </c>
      <c r="BK107" s="16">
        <f>+'MATRIZ (A)'!BK107*BK$168</f>
        <v>78.996170099564253</v>
      </c>
      <c r="BL107" s="16">
        <f>+'MATRIZ (A)'!BL107*BL$168</f>
        <v>152.72302937506606</v>
      </c>
      <c r="BM107" s="16">
        <f>+'MATRIZ (A)'!BM107*BM$168</f>
        <v>738.94488861498974</v>
      </c>
      <c r="BN107" s="16">
        <f>+'MATRIZ (A)'!BN107*BN$168</f>
        <v>443.23831157295973</v>
      </c>
      <c r="BO107" s="16">
        <f>+'MATRIZ (A)'!BO107*BO$168</f>
        <v>809.52293648956254</v>
      </c>
      <c r="BP107" s="16">
        <f>+'MATRIZ (A)'!BP107*BP$168</f>
        <v>56.824503199697041</v>
      </c>
      <c r="BQ107" s="16">
        <f>+'MATRIZ (A)'!BQ107*BQ$168</f>
        <v>105.96052539468329</v>
      </c>
      <c r="BR107" s="16">
        <f>+'MATRIZ (A)'!BR107*BR$168</f>
        <v>581.47291910536035</v>
      </c>
      <c r="BS107" s="16">
        <f>+'MATRIZ (A)'!BS107*BS$168</f>
        <v>82.774961798630116</v>
      </c>
      <c r="BT107" s="16">
        <f>+'MATRIZ (A)'!BT107*BT$168</f>
        <v>1056.9408211902457</v>
      </c>
      <c r="BU107" s="16">
        <f>+'MATRIZ (A)'!BU107*BU$168</f>
        <v>1421.3936234338169</v>
      </c>
      <c r="BV107" s="16">
        <f>+'MATRIZ (A)'!BV107*BV$168</f>
        <v>2113.735919990685</v>
      </c>
      <c r="BW107" s="16">
        <f>+'MATRIZ (A)'!BW107*BW$168</f>
        <v>2037.460718468652</v>
      </c>
      <c r="BX107" s="16">
        <f>+'MATRIZ (A)'!BX107*BX$168</f>
        <v>5702.5976654903034</v>
      </c>
      <c r="BY107" s="16">
        <f>+'MATRIZ (A)'!BY107*BY$168</f>
        <v>1116.9930540826435</v>
      </c>
      <c r="BZ107" s="16">
        <f>+'MATRIZ (A)'!BZ107*BZ$168</f>
        <v>73.482726260914831</v>
      </c>
      <c r="CA107" s="16">
        <f>+'MATRIZ (A)'!CA107*CA$168</f>
        <v>244.68024480902923</v>
      </c>
      <c r="CB107" s="16">
        <f>+'MATRIZ (A)'!CB107*CB$168</f>
        <v>3241.256723630795</v>
      </c>
      <c r="CC107" s="16">
        <f>+'MATRIZ (A)'!CC107*CC$168</f>
        <v>421.25781760522659</v>
      </c>
      <c r="CD107" s="16">
        <f>+'MATRIZ (A)'!CD107*CD$168</f>
        <v>150.8247020391571</v>
      </c>
      <c r="CE107" s="16">
        <f>+'MATRIZ (A)'!CE107*CE$168</f>
        <v>800.01808662217661</v>
      </c>
      <c r="CF107" s="16">
        <f>+'MATRIZ (A)'!CF107*CF$168</f>
        <v>3278.1962365362438</v>
      </c>
      <c r="CG107" s="16">
        <f>+'MATRIZ (A)'!CG107*CG$168</f>
        <v>27117.048269545743</v>
      </c>
      <c r="CH107" s="16">
        <f>+'MATRIZ (A)'!CH107*CH$168</f>
        <v>5364.0342935851186</v>
      </c>
      <c r="CI107" s="16">
        <f>+'MATRIZ (A)'!CI107*CI$168</f>
        <v>2.0702205822202857</v>
      </c>
      <c r="CJ107" s="16">
        <f>+'MATRIZ (A)'!CJ107*CJ$168</f>
        <v>2082.1407786708373</v>
      </c>
      <c r="CK107" s="16">
        <f>+'MATRIZ (A)'!CK107*CK$168</f>
        <v>5793.5670749298033</v>
      </c>
      <c r="CL107" s="16">
        <f>+'MATRIZ (A)'!CL107*CL$168</f>
        <v>5996.4933259807949</v>
      </c>
      <c r="CM107" s="16">
        <f>+'MATRIZ (A)'!CM107*CM$168</f>
        <v>193.04712987075806</v>
      </c>
      <c r="CN107" s="16">
        <f>+'MATRIZ (A)'!CN107*CN$168</f>
        <v>346.69278652648467</v>
      </c>
      <c r="CO107" s="16">
        <f>+'MATRIZ (A)'!CO107*CO$168</f>
        <v>1922.1524135623938</v>
      </c>
      <c r="CP107" s="16">
        <f>+'MATRIZ (A)'!CP107*CP$168</f>
        <v>1052.7718315025766</v>
      </c>
      <c r="CQ107" s="16">
        <f>+'MATRIZ (A)'!CQ107*CQ$168</f>
        <v>6688.4414757843433</v>
      </c>
      <c r="CR107" s="16">
        <f>+'MATRIZ (A)'!CR107*CR$168</f>
        <v>11235.204413492716</v>
      </c>
      <c r="CS107" s="16">
        <f>+'MATRIZ (A)'!CS107*CS$168</f>
        <v>9548.3556030854543</v>
      </c>
      <c r="CT107" s="16">
        <f>+'MATRIZ (A)'!CT107*CT$168</f>
        <v>83236.215086457101</v>
      </c>
      <c r="CU107" s="16">
        <f>+'MATRIZ (A)'!CU107*CU$168</f>
        <v>10977.499196439599</v>
      </c>
      <c r="CV107" s="16">
        <f>+'MATRIZ (A)'!CV107*CV$168</f>
        <v>741.06946568246553</v>
      </c>
      <c r="CW107" s="16">
        <f>+'MATRIZ (A)'!CW107*CW$168</f>
        <v>14825.097013163224</v>
      </c>
      <c r="CX107" s="16">
        <f>+'MATRIZ (A)'!CX107*CX$168</f>
        <v>3953.6827946557837</v>
      </c>
      <c r="CY107" s="16">
        <f>+'MATRIZ (A)'!CY107*CY$168</f>
        <v>1172.5531505740325</v>
      </c>
      <c r="CZ107" s="16">
        <f>+'MATRIZ (A)'!CZ107*CZ$168</f>
        <v>1753.088597586413</v>
      </c>
      <c r="DA107" s="16">
        <f>+'MATRIZ (A)'!DA107*DA$168</f>
        <v>8119.1710816309751</v>
      </c>
      <c r="DB107" s="16">
        <f>+'MATRIZ (A)'!DB107*DB$168</f>
        <v>4237.6925436077254</v>
      </c>
      <c r="DC107" s="16">
        <f>+'MATRIZ (A)'!DC107*DC$168</f>
        <v>3924.3241717789078</v>
      </c>
      <c r="DD107" s="16">
        <f>+'MATRIZ (A)'!DD107*DD$168</f>
        <v>10741.244326167747</v>
      </c>
      <c r="DE107" s="16">
        <f>+'MATRIZ (A)'!DE107*DE$168</f>
        <v>3814.1408079125113</v>
      </c>
      <c r="DF107" s="16">
        <f>+'MATRIZ (A)'!DF107*DF$168</f>
        <v>1024.5755433059521</v>
      </c>
      <c r="DG107" s="16">
        <f>+'MATRIZ (A)'!DG107*DG$168</f>
        <v>5606.4240780409054</v>
      </c>
      <c r="DH107" s="16">
        <f>+'MATRIZ (A)'!DH107*DH$168</f>
        <v>4780.8522859453715</v>
      </c>
      <c r="DI107" s="16">
        <f>+'MATRIZ (A)'!DI107*DI$168</f>
        <v>325.80943011454553</v>
      </c>
      <c r="DJ107" s="16">
        <f>+'MATRIZ (A)'!DJ107*DJ$168</f>
        <v>1488.961443044939</v>
      </c>
      <c r="DK107" s="16">
        <f>+'MATRIZ (A)'!DK107*DK$168</f>
        <v>3712.5131511966683</v>
      </c>
      <c r="DL107" s="16">
        <f>+'MATRIZ (A)'!DL107*DL$168</f>
        <v>2868.3638468660356</v>
      </c>
      <c r="DM107" s="16">
        <f>+'MATRIZ (A)'!DM107*DM$168</f>
        <v>5.2951024702439211</v>
      </c>
      <c r="DN107" s="16">
        <f>+'MATRIZ (A)'!DN107*DN$168</f>
        <v>430.60035215254942</v>
      </c>
      <c r="DO107" s="16">
        <f>+'MATRIZ (A)'!DO107*DO$168</f>
        <v>3502.9532823058439</v>
      </c>
      <c r="DP107" s="16">
        <f>+'MATRIZ (A)'!DP107*DP$168</f>
        <v>4955.1339145315305</v>
      </c>
      <c r="DQ107" s="16">
        <f>+'MATRIZ (A)'!DQ107*DQ$168</f>
        <v>1243.6992279625565</v>
      </c>
      <c r="DR107" s="16">
        <f>+'MATRIZ (A)'!DR107*DR$168</f>
        <v>15793.04101738489</v>
      </c>
      <c r="DS107" s="16">
        <f>+'MATRIZ (A)'!DS107*DS$168</f>
        <v>11421.29693912776</v>
      </c>
      <c r="DT107" s="16">
        <f>+'MATRIZ (A)'!DT107*DT$168</f>
        <v>6422.2001325641049</v>
      </c>
      <c r="DU107" s="16">
        <f>+'MATRIZ (A)'!DU107*DU$168</f>
        <v>199.83450101665005</v>
      </c>
      <c r="DV107" s="16">
        <f>+'MATRIZ (A)'!DV107*DV$168</f>
        <v>13838.518227690196</v>
      </c>
      <c r="DW107" s="16">
        <f>+'MATRIZ (A)'!DW107*DW$168</f>
        <v>19600.43577384084</v>
      </c>
      <c r="DX107" s="16">
        <f>+'MATRIZ (A)'!DX107*DX$168</f>
        <v>2334.5738676369065</v>
      </c>
      <c r="DY107" s="16">
        <f>+'MATRIZ (A)'!DY107*DY$168</f>
        <v>419.2774167733948</v>
      </c>
      <c r="DZ107" s="16">
        <f>+'MATRIZ (A)'!DZ107*DZ$168</f>
        <v>589.68125628196958</v>
      </c>
      <c r="EA107" s="16">
        <f>+'MATRIZ (A)'!EA107*EA$168</f>
        <v>1523.6040939291279</v>
      </c>
      <c r="EB107" s="16">
        <f>+'MATRIZ (A)'!EB107*EB$168</f>
        <v>3635.4339954211737</v>
      </c>
      <c r="EC107" s="16">
        <f>+'MATRIZ (A)'!EC107*EC$168</f>
        <v>1904.4674583487624</v>
      </c>
      <c r="ED107" s="16">
        <f>+'MATRIZ (A)'!ED107*ED$168</f>
        <v>150.68823514308795</v>
      </c>
      <c r="EE107" s="16">
        <f>+'MATRIZ (A)'!EE107*EE$168</f>
        <v>3409.4012920933205</v>
      </c>
      <c r="EF107" s="16">
        <f>+'MATRIZ (A)'!EF107*EF$168</f>
        <v>141.27136361971668</v>
      </c>
      <c r="EG107" s="16">
        <f>+'MATRIZ (A)'!EG107*EG$168</f>
        <v>802.17421711106988</v>
      </c>
      <c r="EH107" s="16">
        <f>+'MATRIZ (A)'!EH107*EH$168</f>
        <v>0</v>
      </c>
      <c r="EI107" s="18">
        <f t="shared" si="7"/>
        <v>383937.8939899673</v>
      </c>
      <c r="EJ107" s="20">
        <f>+'MATRIZ (I-A) INVERSA'!HY107</f>
        <v>658528.63944109459</v>
      </c>
      <c r="EK107" s="20">
        <f>+'MATRIZ (I-A) INVERSA'!HZ107</f>
        <v>0</v>
      </c>
      <c r="EL107" s="20">
        <f>+'MATRIZ (I-A) INVERSA'!IA107</f>
        <v>0</v>
      </c>
      <c r="EM107" s="20">
        <f>+'MATRIZ (I-A) INVERSA'!IB107</f>
        <v>0</v>
      </c>
      <c r="EN107" s="20">
        <f>+'MATRIZ (I-A) INVERSA'!IC107</f>
        <v>4.3690086723317281</v>
      </c>
      <c r="EO107" s="20">
        <f>+'MATRIZ (I-A) INVERSA'!ID107</f>
        <v>0</v>
      </c>
      <c r="EP107" s="20">
        <f>+'MATRIZ (I-A) INVERSA'!IE107</f>
        <v>177.47369370771563</v>
      </c>
      <c r="EQ107" s="20">
        <f>+'MATRIZ (I-A) INVERSA'!IF107</f>
        <v>0</v>
      </c>
      <c r="ER107" s="20">
        <f>+'MATRIZ (I-A) INVERSA'!IG107</f>
        <v>0</v>
      </c>
      <c r="ES107" s="20">
        <f>+'MATRIZ (I-A) INVERSA'!IH107</f>
        <v>0</v>
      </c>
      <c r="ET107" s="20">
        <f>+'MATRIZ (I-A) INVERSA'!II107</f>
        <v>0</v>
      </c>
      <c r="EU107" s="20">
        <f>+'MATRIZ (I-A) INVERSA'!IJ107</f>
        <v>137.56312413281853</v>
      </c>
      <c r="EV107" s="20">
        <f>+'MATRIZ (I-A) INVERSA'!IK107</f>
        <v>1002.113143614475</v>
      </c>
      <c r="EW107" s="20">
        <f>+'MATRIZ (I-A) INVERSA'!IL107</f>
        <v>4.0894681399316752</v>
      </c>
      <c r="EX107" s="20">
        <f>+'MATRIZ (I-A) INVERSA'!IM107</f>
        <v>10058.951085891431</v>
      </c>
      <c r="EY107" s="20">
        <f>+'MATRIZ (I-A) INVERSA'!IN107</f>
        <v>8561.8687268100566</v>
      </c>
      <c r="EZ107" s="20">
        <f>+'MATRIZ (I-A) INVERSA'!IO107</f>
        <v>713.88573766429215</v>
      </c>
      <c r="FA107" s="20">
        <f>+'MATRIZ (I-A) INVERSA'!IP107</f>
        <v>3034.5438456690763</v>
      </c>
      <c r="FB107" s="20">
        <f>+'MATRIZ (I-A) INVERSA'!IQ107</f>
        <v>991.23045958578018</v>
      </c>
      <c r="FC107" s="20">
        <f>+'MATRIZ (I-A) INVERSA'!IR107</f>
        <v>1.1486385202068294</v>
      </c>
      <c r="FD107" s="20">
        <f>+'MATRIZ (I-A) INVERSA'!IS107</f>
        <v>1322.4855148727531</v>
      </c>
      <c r="FE107" s="20">
        <f>+'MATRIZ (I-A) INVERSA'!IT107</f>
        <v>351.76987216272045</v>
      </c>
      <c r="FF107" s="20">
        <f>+'MATRIZ (I-A) INVERSA'!IU107</f>
        <v>8.5320068009317485</v>
      </c>
      <c r="FG107" s="18">
        <f t="shared" si="9"/>
        <v>684898.6637673392</v>
      </c>
      <c r="FH107" s="17">
        <f t="shared" si="8"/>
        <v>1068836.5577573064</v>
      </c>
      <c r="FI107" s="28"/>
      <c r="FJ107" s="17">
        <v>1068836.5577573066</v>
      </c>
      <c r="FK107" s="48">
        <f t="shared" si="10"/>
        <v>0</v>
      </c>
      <c r="FM107" s="46">
        <f>+IFERROR((FH107/'MIP 2017'!FH107*100-100),0)</f>
        <v>0.47626531861591559</v>
      </c>
      <c r="FP107" s="15">
        <f t="shared" si="11"/>
        <v>0</v>
      </c>
      <c r="FQ107" s="15">
        <f t="shared" si="12"/>
        <v>181.84270238004734</v>
      </c>
      <c r="FR107" s="15">
        <f t="shared" si="13"/>
        <v>14976.932795284885</v>
      </c>
    </row>
    <row r="108" spans="1:174" s="7" customFormat="1" ht="21.95" customHeight="1" thickBot="1" x14ac:dyDescent="0.25">
      <c r="A108" s="137" t="s">
        <v>257</v>
      </c>
      <c r="B108" s="138" t="s">
        <v>10</v>
      </c>
      <c r="C108" s="16">
        <f>+'MATRIZ (A)'!C108*C$168</f>
        <v>0.90249195692573569</v>
      </c>
      <c r="D108" s="16">
        <f>+'MATRIZ (A)'!D108*D$168</f>
        <v>0.11931157528735986</v>
      </c>
      <c r="E108" s="16">
        <f>+'MATRIZ (A)'!E108*E$168</f>
        <v>0.43150295102649983</v>
      </c>
      <c r="F108" s="16">
        <f>+'MATRIZ (A)'!F108*F$168</f>
        <v>6.4081065671474979</v>
      </c>
      <c r="G108" s="16">
        <f>+'MATRIZ (A)'!G108*G$168</f>
        <v>6.3625065195186083</v>
      </c>
      <c r="H108" s="16">
        <f>+'MATRIZ (A)'!H108*H$168</f>
        <v>2.2597065530011045</v>
      </c>
      <c r="I108" s="16">
        <f>+'MATRIZ (A)'!I108*I$168</f>
        <v>0.68527426546239922</v>
      </c>
      <c r="J108" s="16">
        <f>+'MATRIZ (A)'!J108*J$168</f>
        <v>6.7776142319875703</v>
      </c>
      <c r="K108" s="16">
        <f>+'MATRIZ (A)'!K108*K$168</f>
        <v>6.060156184071082</v>
      </c>
      <c r="L108" s="16">
        <f>+'MATRIZ (A)'!L108*L$168</f>
        <v>8.7356751309289749</v>
      </c>
      <c r="M108" s="16">
        <f>+'MATRIZ (A)'!M108*M$168</f>
        <v>7.975478243165413</v>
      </c>
      <c r="N108" s="16">
        <f>+'MATRIZ (A)'!N108*N$168</f>
        <v>50.063973433232256</v>
      </c>
      <c r="O108" s="16">
        <f>+'MATRIZ (A)'!O108*O$168</f>
        <v>9.4809691332738542</v>
      </c>
      <c r="P108" s="16">
        <f>+'MATRIZ (A)'!P108*P$168</f>
        <v>91.224150431385809</v>
      </c>
      <c r="Q108" s="16">
        <f>+'MATRIZ (A)'!Q108*Q$168</f>
        <v>1.6027942878592942</v>
      </c>
      <c r="R108" s="16">
        <f>+'MATRIZ (A)'!R108*R$168</f>
        <v>230.81071224072781</v>
      </c>
      <c r="S108" s="16">
        <f>+'MATRIZ (A)'!S108*S$168</f>
        <v>7.6329423414390574</v>
      </c>
      <c r="T108" s="16">
        <f>+'MATRIZ (A)'!T108*T$168</f>
        <v>14.770441925291012</v>
      </c>
      <c r="U108" s="16">
        <f>+'MATRIZ (A)'!U108*U$168</f>
        <v>21.697390651803385</v>
      </c>
      <c r="V108" s="16">
        <f>+'MATRIZ (A)'!V108*V$168</f>
        <v>1.5011215815442218</v>
      </c>
      <c r="W108" s="16">
        <f>+'MATRIZ (A)'!W108*W$168</f>
        <v>82.907110859158976</v>
      </c>
      <c r="X108" s="16">
        <f>+'MATRIZ (A)'!X108*X$168</f>
        <v>47.296889715457276</v>
      </c>
      <c r="Y108" s="16">
        <f>+'MATRIZ (A)'!Y108*Y$168</f>
        <v>17.674740233240357</v>
      </c>
      <c r="Z108" s="16">
        <f>+'MATRIZ (A)'!Z108*Z$168</f>
        <v>45.154831205217732</v>
      </c>
      <c r="AA108" s="16">
        <f>+'MATRIZ (A)'!AA108*AA$168</f>
        <v>3.9849860633071046</v>
      </c>
      <c r="AB108" s="16">
        <f>+'MATRIZ (A)'!AB108*AB$168</f>
        <v>184.04616700066609</v>
      </c>
      <c r="AC108" s="16">
        <f>+'MATRIZ (A)'!AC108*AC$168</f>
        <v>12.319079860001988</v>
      </c>
      <c r="AD108" s="16">
        <f>+'MATRIZ (A)'!AD108*AD$168</f>
        <v>5.7875964121817933</v>
      </c>
      <c r="AE108" s="16">
        <f>+'MATRIZ (A)'!AE108*AE$168</f>
        <v>38.123420964300607</v>
      </c>
      <c r="AF108" s="16">
        <f>+'MATRIZ (A)'!AF108*AF$168</f>
        <v>103.31332617375601</v>
      </c>
      <c r="AG108" s="16">
        <f>+'MATRIZ (A)'!AG108*AG$168</f>
        <v>1.0115563078540417E-2</v>
      </c>
      <c r="AH108" s="16">
        <f>+'MATRIZ (A)'!AH108*AH$168</f>
        <v>0.9321619978691823</v>
      </c>
      <c r="AI108" s="16">
        <f>+'MATRIZ (A)'!AI108*AI$168</f>
        <v>2033.9090115024187</v>
      </c>
      <c r="AJ108" s="16">
        <f>+'MATRIZ (A)'!AJ108*AJ$168</f>
        <v>886.35719435884312</v>
      </c>
      <c r="AK108" s="16">
        <f>+'MATRIZ (A)'!AK108*AK$168</f>
        <v>423.29386073731712</v>
      </c>
      <c r="AL108" s="16">
        <f>+'MATRIZ (A)'!AL108*AL$168</f>
        <v>420.97913012652947</v>
      </c>
      <c r="AM108" s="16">
        <f>+'MATRIZ (A)'!AM108*AM$168</f>
        <v>3007.5358435877788</v>
      </c>
      <c r="AN108" s="16">
        <f>+'MATRIZ (A)'!AN108*AN$168</f>
        <v>347.27800862972845</v>
      </c>
      <c r="AO108" s="16">
        <f>+'MATRIZ (A)'!AO108*AO$168</f>
        <v>604.7071290775408</v>
      </c>
      <c r="AP108" s="16">
        <f>+'MATRIZ (A)'!AP108*AP$168</f>
        <v>1534.471185286013</v>
      </c>
      <c r="AQ108" s="16">
        <f>+'MATRIZ (A)'!AQ108*AQ$168</f>
        <v>70.615783427933508</v>
      </c>
      <c r="AR108" s="16">
        <f>+'MATRIZ (A)'!AR108*AR$168</f>
        <v>240.32376418841494</v>
      </c>
      <c r="AS108" s="16">
        <f>+'MATRIZ (A)'!AS108*AS$168</f>
        <v>114.58759386970259</v>
      </c>
      <c r="AT108" s="16">
        <f>+'MATRIZ (A)'!AT108*AT$168</f>
        <v>325.84204339679172</v>
      </c>
      <c r="AU108" s="16">
        <f>+'MATRIZ (A)'!AU108*AU$168</f>
        <v>9191.0313811904307</v>
      </c>
      <c r="AV108" s="16">
        <f>+'MATRIZ (A)'!AV108*AV$168</f>
        <v>182.9405275500078</v>
      </c>
      <c r="AW108" s="16">
        <f>+'MATRIZ (A)'!AW108*AW$168</f>
        <v>1729.6213454025092</v>
      </c>
      <c r="AX108" s="16">
        <f>+'MATRIZ (A)'!AX108*AX$168</f>
        <v>114.90847927327357</v>
      </c>
      <c r="AY108" s="16">
        <f>+'MATRIZ (A)'!AY108*AY$168</f>
        <v>57.178015515413982</v>
      </c>
      <c r="AZ108" s="16">
        <f>+'MATRIZ (A)'!AZ108*AZ$168</f>
        <v>18.394319518304844</v>
      </c>
      <c r="BA108" s="16">
        <f>+'MATRIZ (A)'!BA108*BA$168</f>
        <v>7.5162516452463279</v>
      </c>
      <c r="BB108" s="16">
        <f>+'MATRIZ (A)'!BB108*BB$168</f>
        <v>56.328622312968122</v>
      </c>
      <c r="BC108" s="16">
        <f>+'MATRIZ (A)'!BC108*BC$168</f>
        <v>445.94280586370428</v>
      </c>
      <c r="BD108" s="16">
        <f>+'MATRIZ (A)'!BD108*BD$168</f>
        <v>368.9957491194948</v>
      </c>
      <c r="BE108" s="16">
        <f>+'MATRIZ (A)'!BE108*BE$168</f>
        <v>562.25354281280681</v>
      </c>
      <c r="BF108" s="16">
        <f>+'MATRIZ (A)'!BF108*BF$168</f>
        <v>645.11069681491381</v>
      </c>
      <c r="BG108" s="16">
        <f>+'MATRIZ (A)'!BG108*BG$168</f>
        <v>731.7307743042627</v>
      </c>
      <c r="BH108" s="16">
        <f>+'MATRIZ (A)'!BH108*BH$168</f>
        <v>546.3473137106057</v>
      </c>
      <c r="BI108" s="16">
        <f>+'MATRIZ (A)'!BI108*BI$168</f>
        <v>970.62470739828439</v>
      </c>
      <c r="BJ108" s="16">
        <f>+'MATRIZ (A)'!BJ108*BJ$168</f>
        <v>647.19156828989662</v>
      </c>
      <c r="BK108" s="16">
        <f>+'MATRIZ (A)'!BK108*BK$168</f>
        <v>42.887107405525285</v>
      </c>
      <c r="BL108" s="16">
        <f>+'MATRIZ (A)'!BL108*BL$168</f>
        <v>106.14656571658257</v>
      </c>
      <c r="BM108" s="16">
        <f>+'MATRIZ (A)'!BM108*BM$168</f>
        <v>742.21857174598551</v>
      </c>
      <c r="BN108" s="16">
        <f>+'MATRIZ (A)'!BN108*BN$168</f>
        <v>234.7367297283171</v>
      </c>
      <c r="BO108" s="16">
        <f>+'MATRIZ (A)'!BO108*BO$168</f>
        <v>848.13197098481339</v>
      </c>
      <c r="BP108" s="16">
        <f>+'MATRIZ (A)'!BP108*BP$168</f>
        <v>10.885264192006467</v>
      </c>
      <c r="BQ108" s="16">
        <f>+'MATRIZ (A)'!BQ108*BQ$168</f>
        <v>279.07355214591303</v>
      </c>
      <c r="BR108" s="16">
        <f>+'MATRIZ (A)'!BR108*BR$168</f>
        <v>793.44935690786826</v>
      </c>
      <c r="BS108" s="16">
        <f>+'MATRIZ (A)'!BS108*BS$168</f>
        <v>26.818517047067882</v>
      </c>
      <c r="BT108" s="16">
        <f>+'MATRIZ (A)'!BT108*BT$168</f>
        <v>181.94558434685888</v>
      </c>
      <c r="BU108" s="16">
        <f>+'MATRIZ (A)'!BU108*BU$168</f>
        <v>8816.9561075322454</v>
      </c>
      <c r="BV108" s="16">
        <f>+'MATRIZ (A)'!BV108*BV$168</f>
        <v>143.54895824810635</v>
      </c>
      <c r="BW108" s="16">
        <f>+'MATRIZ (A)'!BW108*BW$168</f>
        <v>3124.6577850979279</v>
      </c>
      <c r="BX108" s="16">
        <f>+'MATRIZ (A)'!BX108*BX$168</f>
        <v>3934.7300120852196</v>
      </c>
      <c r="BY108" s="16">
        <f>+'MATRIZ (A)'!BY108*BY$168</f>
        <v>1426.0391478974782</v>
      </c>
      <c r="BZ108" s="16">
        <f>+'MATRIZ (A)'!BZ108*BZ$168</f>
        <v>9.0687707273318487</v>
      </c>
      <c r="CA108" s="16">
        <f>+'MATRIZ (A)'!CA108*CA$168</f>
        <v>202.85768003107452</v>
      </c>
      <c r="CB108" s="16">
        <f>+'MATRIZ (A)'!CB108*CB$168</f>
        <v>1516.8716887021048</v>
      </c>
      <c r="CC108" s="16">
        <f>+'MATRIZ (A)'!CC108*CC$168</f>
        <v>167.48061350711831</v>
      </c>
      <c r="CD108" s="16">
        <f>+'MATRIZ (A)'!CD108*CD$168</f>
        <v>88.377881310659731</v>
      </c>
      <c r="CE108" s="16">
        <f>+'MATRIZ (A)'!CE108*CE$168</f>
        <v>5994.1101811399521</v>
      </c>
      <c r="CF108" s="16">
        <f>+'MATRIZ (A)'!CF108*CF$168</f>
        <v>3383.4597785608803</v>
      </c>
      <c r="CG108" s="16">
        <f>+'MATRIZ (A)'!CG108*CG$168</f>
        <v>27918.804365097742</v>
      </c>
      <c r="CH108" s="16">
        <f>+'MATRIZ (A)'!CH108*CH$168</f>
        <v>361.98145069273295</v>
      </c>
      <c r="CI108" s="16">
        <f>+'MATRIZ (A)'!CI108*CI$168</f>
        <v>0.72004627679163868</v>
      </c>
      <c r="CJ108" s="16">
        <f>+'MATRIZ (A)'!CJ108*CJ$168</f>
        <v>252.01855841100195</v>
      </c>
      <c r="CK108" s="16">
        <f>+'MATRIZ (A)'!CK108*CK$168</f>
        <v>56.667298853198062</v>
      </c>
      <c r="CL108" s="16">
        <f>+'MATRIZ (A)'!CL108*CL$168</f>
        <v>833.70613181141755</v>
      </c>
      <c r="CM108" s="16">
        <f>+'MATRIZ (A)'!CM108*CM$168</f>
        <v>1210.5834897320487</v>
      </c>
      <c r="CN108" s="16">
        <f>+'MATRIZ (A)'!CN108*CN$168</f>
        <v>607.20764863303464</v>
      </c>
      <c r="CO108" s="16">
        <f>+'MATRIZ (A)'!CO108*CO$168</f>
        <v>1755.3958197959601</v>
      </c>
      <c r="CP108" s="16">
        <f>+'MATRIZ (A)'!CP108*CP$168</f>
        <v>679.31185033484417</v>
      </c>
      <c r="CQ108" s="16">
        <f>+'MATRIZ (A)'!CQ108*CQ$168</f>
        <v>3202.7564801602098</v>
      </c>
      <c r="CR108" s="16">
        <f>+'MATRIZ (A)'!CR108*CR$168</f>
        <v>3940.5819820955571</v>
      </c>
      <c r="CS108" s="16">
        <f>+'MATRIZ (A)'!CS108*CS$168</f>
        <v>2819.7759995272786</v>
      </c>
      <c r="CT108" s="16">
        <f>+'MATRIZ (A)'!CT108*CT$168</f>
        <v>29482.627955213688</v>
      </c>
      <c r="CU108" s="16">
        <f>+'MATRIZ (A)'!CU108*CU$168</f>
        <v>37268.66967572851</v>
      </c>
      <c r="CV108" s="16">
        <f>+'MATRIZ (A)'!CV108*CV$168</f>
        <v>2358.6174060826888</v>
      </c>
      <c r="CW108" s="16">
        <f>+'MATRIZ (A)'!CW108*CW$168</f>
        <v>12722.423361162095</v>
      </c>
      <c r="CX108" s="16">
        <f>+'MATRIZ (A)'!CX108*CX$168</f>
        <v>6275.1230591923322</v>
      </c>
      <c r="CY108" s="16">
        <f>+'MATRIZ (A)'!CY108*CY$168</f>
        <v>956.56054107551563</v>
      </c>
      <c r="CZ108" s="16">
        <f>+'MATRIZ (A)'!CZ108*CZ$168</f>
        <v>2459.4262786840795</v>
      </c>
      <c r="DA108" s="16">
        <f>+'MATRIZ (A)'!DA108*DA$168</f>
        <v>5468.0527153540706</v>
      </c>
      <c r="DB108" s="16">
        <f>+'MATRIZ (A)'!DB108*DB$168</f>
        <v>1242.1105234695913</v>
      </c>
      <c r="DC108" s="16">
        <f>+'MATRIZ (A)'!DC108*DC$168</f>
        <v>1632.2630537002156</v>
      </c>
      <c r="DD108" s="16">
        <f>+'MATRIZ (A)'!DD108*DD$168</f>
        <v>28154.080620944704</v>
      </c>
      <c r="DE108" s="16">
        <f>+'MATRIZ (A)'!DE108*DE$168</f>
        <v>1869.9581832758763</v>
      </c>
      <c r="DF108" s="16">
        <f>+'MATRIZ (A)'!DF108*DF$168</f>
        <v>1579.0357730221936</v>
      </c>
      <c r="DG108" s="16">
        <f>+'MATRIZ (A)'!DG108*DG$168</f>
        <v>10230.84996990645</v>
      </c>
      <c r="DH108" s="16">
        <f>+'MATRIZ (A)'!DH108*DH$168</f>
        <v>1257.7739112863512</v>
      </c>
      <c r="DI108" s="16">
        <f>+'MATRIZ (A)'!DI108*DI$168</f>
        <v>33.100263948734437</v>
      </c>
      <c r="DJ108" s="16">
        <f>+'MATRIZ (A)'!DJ108*DJ$168</f>
        <v>459.52533282821418</v>
      </c>
      <c r="DK108" s="16">
        <f>+'MATRIZ (A)'!DK108*DK$168</f>
        <v>74.430087672081214</v>
      </c>
      <c r="DL108" s="16">
        <f>+'MATRIZ (A)'!DL108*DL$168</f>
        <v>583.82293860707648</v>
      </c>
      <c r="DM108" s="16">
        <f>+'MATRIZ (A)'!DM108*DM$168</f>
        <v>1.0145209895023237</v>
      </c>
      <c r="DN108" s="16">
        <f>+'MATRIZ (A)'!DN108*DN$168</f>
        <v>296.37650798333078</v>
      </c>
      <c r="DO108" s="16">
        <f>+'MATRIZ (A)'!DO108*DO$168</f>
        <v>2351.4171932165191</v>
      </c>
      <c r="DP108" s="16">
        <f>+'MATRIZ (A)'!DP108*DP$168</f>
        <v>2842.1976966751049</v>
      </c>
      <c r="DQ108" s="16">
        <f>+'MATRIZ (A)'!DQ108*DQ$168</f>
        <v>218.23861557005287</v>
      </c>
      <c r="DR108" s="16">
        <f>+'MATRIZ (A)'!DR108*DR$168</f>
        <v>13397.406273734983</v>
      </c>
      <c r="DS108" s="16">
        <f>+'MATRIZ (A)'!DS108*DS$168</f>
        <v>7809.9529924085955</v>
      </c>
      <c r="DT108" s="16">
        <f>+'MATRIZ (A)'!DT108*DT$168</f>
        <v>830.79180873791017</v>
      </c>
      <c r="DU108" s="16">
        <f>+'MATRIZ (A)'!DU108*DU$168</f>
        <v>90.423688708090793</v>
      </c>
      <c r="DV108" s="16">
        <f>+'MATRIZ (A)'!DV108*DV$168</f>
        <v>5362.941570490013</v>
      </c>
      <c r="DW108" s="16">
        <f>+'MATRIZ (A)'!DW108*DW$168</f>
        <v>7164.4280530136211</v>
      </c>
      <c r="DX108" s="16">
        <f>+'MATRIZ (A)'!DX108*DX$168</f>
        <v>147.43404419847133</v>
      </c>
      <c r="DY108" s="16">
        <f>+'MATRIZ (A)'!DY108*DY$168</f>
        <v>248.66626562438461</v>
      </c>
      <c r="DZ108" s="16">
        <f>+'MATRIZ (A)'!DZ108*DZ$168</f>
        <v>6263.8806119378542</v>
      </c>
      <c r="EA108" s="16">
        <f>+'MATRIZ (A)'!EA108*EA$168</f>
        <v>385.44344094013701</v>
      </c>
      <c r="EB108" s="16">
        <f>+'MATRIZ (A)'!EB108*EB$168</f>
        <v>1832.184219340789</v>
      </c>
      <c r="EC108" s="16">
        <f>+'MATRIZ (A)'!EC108*EC$168</f>
        <v>416.28240942635665</v>
      </c>
      <c r="ED108" s="16">
        <f>+'MATRIZ (A)'!ED108*ED$168</f>
        <v>7.8819291690659066</v>
      </c>
      <c r="EE108" s="16">
        <f>+'MATRIZ (A)'!EE108*EE$168</f>
        <v>230.47568817933163</v>
      </c>
      <c r="EF108" s="16">
        <f>+'MATRIZ (A)'!EF108*EF$168</f>
        <v>45.769730778701096</v>
      </c>
      <c r="EG108" s="16">
        <f>+'MATRIZ (A)'!EG108*EG$168</f>
        <v>31.090461864925512</v>
      </c>
      <c r="EH108" s="16">
        <f>+'MATRIZ (A)'!EH108*EH$168</f>
        <v>0</v>
      </c>
      <c r="EI108" s="18">
        <f t="shared" si="7"/>
        <v>297099.78171578952</v>
      </c>
      <c r="EJ108" s="20">
        <f>+'MATRIZ (I-A) INVERSA'!HY108</f>
        <v>10493.702090832767</v>
      </c>
      <c r="EK108" s="20">
        <f>+'MATRIZ (I-A) INVERSA'!HZ108</f>
        <v>0</v>
      </c>
      <c r="EL108" s="20">
        <f>+'MATRIZ (I-A) INVERSA'!IA108</f>
        <v>0</v>
      </c>
      <c r="EM108" s="20">
        <f>+'MATRIZ (I-A) INVERSA'!IB108</f>
        <v>0</v>
      </c>
      <c r="EN108" s="20">
        <f>+'MATRIZ (I-A) INVERSA'!IC108</f>
        <v>0</v>
      </c>
      <c r="EO108" s="20">
        <f>+'MATRIZ (I-A) INVERSA'!ID108</f>
        <v>0</v>
      </c>
      <c r="EP108" s="20">
        <f>+'MATRIZ (I-A) INVERSA'!IE108</f>
        <v>0</v>
      </c>
      <c r="EQ108" s="20">
        <f>+'MATRIZ (I-A) INVERSA'!IF108</f>
        <v>0</v>
      </c>
      <c r="ER108" s="20">
        <f>+'MATRIZ (I-A) INVERSA'!IG108</f>
        <v>0</v>
      </c>
      <c r="ES108" s="20">
        <f>+'MATRIZ (I-A) INVERSA'!IH108</f>
        <v>0</v>
      </c>
      <c r="ET108" s="20">
        <f>+'MATRIZ (I-A) INVERSA'!II108</f>
        <v>0</v>
      </c>
      <c r="EU108" s="20">
        <f>+'MATRIZ (I-A) INVERSA'!IJ108</f>
        <v>153.96824921037475</v>
      </c>
      <c r="EV108" s="20">
        <f>+'MATRIZ (I-A) INVERSA'!IK108</f>
        <v>194169.45577976969</v>
      </c>
      <c r="EW108" s="20">
        <f>+'MATRIZ (I-A) INVERSA'!IL108</f>
        <v>4.5771586947891389</v>
      </c>
      <c r="EX108" s="20">
        <f>+'MATRIZ (I-A) INVERSA'!IM108</f>
        <v>665494.91732740728</v>
      </c>
      <c r="EY108" s="20">
        <f>+'MATRIZ (I-A) INVERSA'!IN108</f>
        <v>0</v>
      </c>
      <c r="EZ108" s="20">
        <f>+'MATRIZ (I-A) INVERSA'!IO108</f>
        <v>0</v>
      </c>
      <c r="FA108" s="20">
        <f>+'MATRIZ (I-A) INVERSA'!IP108</f>
        <v>0</v>
      </c>
      <c r="FB108" s="20">
        <f>+'MATRIZ (I-A) INVERSA'!IQ108</f>
        <v>0</v>
      </c>
      <c r="FC108" s="20">
        <f>+'MATRIZ (I-A) INVERSA'!IR108</f>
        <v>0</v>
      </c>
      <c r="FD108" s="20">
        <f>+'MATRIZ (I-A) INVERSA'!IS108</f>
        <v>0</v>
      </c>
      <c r="FE108" s="20">
        <f>+'MATRIZ (I-A) INVERSA'!IT108</f>
        <v>0</v>
      </c>
      <c r="FF108" s="20">
        <f>+'MATRIZ (I-A) INVERSA'!IU108</f>
        <v>0</v>
      </c>
      <c r="FG108" s="18">
        <f t="shared" si="9"/>
        <v>870316.62060591485</v>
      </c>
      <c r="FH108" s="17">
        <f t="shared" si="8"/>
        <v>1167416.4023217044</v>
      </c>
      <c r="FI108" s="28"/>
      <c r="FJ108" s="17">
        <v>1167416.4023217035</v>
      </c>
      <c r="FK108" s="48">
        <f t="shared" si="10"/>
        <v>0</v>
      </c>
      <c r="FM108" s="46">
        <f>+IFERROR((FH108/'MIP 2017'!FH108*100-100),0)</f>
        <v>0.15766691446953018</v>
      </c>
      <c r="FP108" s="15">
        <f t="shared" si="11"/>
        <v>0</v>
      </c>
      <c r="FQ108" s="15">
        <f t="shared" si="12"/>
        <v>0</v>
      </c>
      <c r="FR108" s="15">
        <f t="shared" si="13"/>
        <v>0</v>
      </c>
    </row>
    <row r="109" spans="1:174" s="7" customFormat="1" ht="21.95" customHeight="1" thickBot="1" x14ac:dyDescent="0.25">
      <c r="A109" s="137" t="s">
        <v>258</v>
      </c>
      <c r="B109" s="138" t="s">
        <v>396</v>
      </c>
      <c r="C109" s="16">
        <f>+'MATRIZ (A)'!C109*C$168</f>
        <v>0</v>
      </c>
      <c r="D109" s="16">
        <f>+'MATRIZ (A)'!D109*D$168</f>
        <v>0</v>
      </c>
      <c r="E109" s="16">
        <f>+'MATRIZ (A)'!E109*E$168</f>
        <v>0</v>
      </c>
      <c r="F109" s="16">
        <f>+'MATRIZ (A)'!F109*F$168</f>
        <v>0</v>
      </c>
      <c r="G109" s="16">
        <f>+'MATRIZ (A)'!G109*G$168</f>
        <v>0</v>
      </c>
      <c r="H109" s="16">
        <f>+'MATRIZ (A)'!H109*H$168</f>
        <v>0</v>
      </c>
      <c r="I109" s="16">
        <f>+'MATRIZ (A)'!I109*I$168</f>
        <v>0</v>
      </c>
      <c r="J109" s="16">
        <f>+'MATRIZ (A)'!J109*J$168</f>
        <v>0</v>
      </c>
      <c r="K109" s="16">
        <f>+'MATRIZ (A)'!K109*K$168</f>
        <v>0</v>
      </c>
      <c r="L109" s="16">
        <f>+'MATRIZ (A)'!L109*L$168</f>
        <v>0</v>
      </c>
      <c r="M109" s="16">
        <f>+'MATRIZ (A)'!M109*M$168</f>
        <v>0</v>
      </c>
      <c r="N109" s="16">
        <f>+'MATRIZ (A)'!N109*N$168</f>
        <v>0.12463774464028239</v>
      </c>
      <c r="O109" s="16">
        <f>+'MATRIZ (A)'!O109*O$168</f>
        <v>3.3648848834307549E-2</v>
      </c>
      <c r="P109" s="16">
        <f>+'MATRIZ (A)'!P109*P$168</f>
        <v>0</v>
      </c>
      <c r="Q109" s="16">
        <f>+'MATRIZ (A)'!Q109*Q$168</f>
        <v>0</v>
      </c>
      <c r="R109" s="16">
        <f>+'MATRIZ (A)'!R109*R$168</f>
        <v>0</v>
      </c>
      <c r="S109" s="16">
        <f>+'MATRIZ (A)'!S109*S$168</f>
        <v>1.7188767595542123E-3</v>
      </c>
      <c r="T109" s="16">
        <f>+'MATRIZ (A)'!T109*T$168</f>
        <v>0</v>
      </c>
      <c r="U109" s="16">
        <f>+'MATRIZ (A)'!U109*U$168</f>
        <v>0.10744912008212804</v>
      </c>
      <c r="V109" s="16">
        <f>+'MATRIZ (A)'!V109*V$168</f>
        <v>0</v>
      </c>
      <c r="W109" s="16">
        <f>+'MATRIZ (A)'!W109*W$168</f>
        <v>3.5548684703535886E-2</v>
      </c>
      <c r="X109" s="16">
        <f>+'MATRIZ (A)'!X109*X$168</f>
        <v>4.6948759270395192E-3</v>
      </c>
      <c r="Y109" s="16">
        <f>+'MATRIZ (A)'!Y109*Y$168</f>
        <v>0</v>
      </c>
      <c r="Z109" s="16">
        <f>+'MATRIZ (A)'!Z109*Z$168</f>
        <v>0</v>
      </c>
      <c r="AA109" s="16">
        <f>+'MATRIZ (A)'!AA109*AA$168</f>
        <v>0</v>
      </c>
      <c r="AB109" s="16">
        <f>+'MATRIZ (A)'!AB109*AB$168</f>
        <v>0.11279119193932274</v>
      </c>
      <c r="AC109" s="16">
        <f>+'MATRIZ (A)'!AC109*AC$168</f>
        <v>1.0236060548189345E-2</v>
      </c>
      <c r="AD109" s="16">
        <f>+'MATRIZ (A)'!AD109*AD$168</f>
        <v>0</v>
      </c>
      <c r="AE109" s="16">
        <f>+'MATRIZ (A)'!AE109*AE$168</f>
        <v>5.8172947370844837E-2</v>
      </c>
      <c r="AF109" s="16">
        <f>+'MATRIZ (A)'!AF109*AF$168</f>
        <v>0.15251547225997705</v>
      </c>
      <c r="AG109" s="16">
        <f>+'MATRIZ (A)'!AG109*AG$168</f>
        <v>2.3516297927817548E-3</v>
      </c>
      <c r="AH109" s="16">
        <f>+'MATRIZ (A)'!AH109*AH$168</f>
        <v>0</v>
      </c>
      <c r="AI109" s="16">
        <f>+'MATRIZ (A)'!AI109*AI$168</f>
        <v>4.8727605519696695</v>
      </c>
      <c r="AJ109" s="16">
        <f>+'MATRIZ (A)'!AJ109*AJ$168</f>
        <v>0.64978143880480566</v>
      </c>
      <c r="AK109" s="16">
        <f>+'MATRIZ (A)'!AK109*AK$168</f>
        <v>1.1100891750599073</v>
      </c>
      <c r="AL109" s="16">
        <f>+'MATRIZ (A)'!AL109*AL$168</f>
        <v>8.9010557842650259E-2</v>
      </c>
      <c r="AM109" s="16">
        <f>+'MATRIZ (A)'!AM109*AM$168</f>
        <v>5.4037999943952961</v>
      </c>
      <c r="AN109" s="16">
        <f>+'MATRIZ (A)'!AN109*AN$168</f>
        <v>0.59368353708520016</v>
      </c>
      <c r="AO109" s="16">
        <f>+'MATRIZ (A)'!AO109*AO$168</f>
        <v>0.53468397286935709</v>
      </c>
      <c r="AP109" s="16">
        <f>+'MATRIZ (A)'!AP109*AP$168</f>
        <v>1.9875638266290141</v>
      </c>
      <c r="AQ109" s="16">
        <f>+'MATRIZ (A)'!AQ109*AQ$168</f>
        <v>0.22378110575695945</v>
      </c>
      <c r="AR109" s="16">
        <f>+'MATRIZ (A)'!AR109*AR$168</f>
        <v>0.39655280433601431</v>
      </c>
      <c r="AS109" s="16">
        <f>+'MATRIZ (A)'!AS109*AS$168</f>
        <v>0.16905774875058785</v>
      </c>
      <c r="AT109" s="16">
        <f>+'MATRIZ (A)'!AT109*AT$168</f>
        <v>0.54654169239958605</v>
      </c>
      <c r="AU109" s="16">
        <f>+'MATRIZ (A)'!AU109*AU$168</f>
        <v>2.1997503100628744</v>
      </c>
      <c r="AV109" s="16">
        <f>+'MATRIZ (A)'!AV109*AV$168</f>
        <v>0.33848158880656887</v>
      </c>
      <c r="AW109" s="16">
        <f>+'MATRIZ (A)'!AW109*AW$168</f>
        <v>5.8175414080274894</v>
      </c>
      <c r="AX109" s="16">
        <f>+'MATRIZ (A)'!AX109*AX$168</f>
        <v>0.19267392254547105</v>
      </c>
      <c r="AY109" s="16">
        <f>+'MATRIZ (A)'!AY109*AY$168</f>
        <v>6.4157236220549557E-2</v>
      </c>
      <c r="AZ109" s="16">
        <f>+'MATRIZ (A)'!AZ109*AZ$168</f>
        <v>3.8185306175559854E-2</v>
      </c>
      <c r="BA109" s="16">
        <f>+'MATRIZ (A)'!BA109*BA$168</f>
        <v>4.161997600350623E-4</v>
      </c>
      <c r="BB109" s="16">
        <f>+'MATRIZ (A)'!BB109*BB$168</f>
        <v>0.18824837328393546</v>
      </c>
      <c r="BC109" s="16">
        <f>+'MATRIZ (A)'!BC109*BC$168</f>
        <v>0.6629873982027723</v>
      </c>
      <c r="BD109" s="16">
        <f>+'MATRIZ (A)'!BD109*BD$168</f>
        <v>0.11045099670001049</v>
      </c>
      <c r="BE109" s="16">
        <f>+'MATRIZ (A)'!BE109*BE$168</f>
        <v>1.0257316249343436</v>
      </c>
      <c r="BF109" s="16">
        <f>+'MATRIZ (A)'!BF109*BF$168</f>
        <v>1.9318664796400526</v>
      </c>
      <c r="BG109" s="16">
        <f>+'MATRIZ (A)'!BG109*BG$168</f>
        <v>0.48020509541158063</v>
      </c>
      <c r="BH109" s="16">
        <f>+'MATRIZ (A)'!BH109*BH$168</f>
        <v>0.49274801948044605</v>
      </c>
      <c r="BI109" s="16">
        <f>+'MATRIZ (A)'!BI109*BI$168</f>
        <v>1.4025338744913063</v>
      </c>
      <c r="BJ109" s="16">
        <f>+'MATRIZ (A)'!BJ109*BJ$168</f>
        <v>1.0364201187300162</v>
      </c>
      <c r="BK109" s="16">
        <f>+'MATRIZ (A)'!BK109*BK$168</f>
        <v>0.4993325571542081</v>
      </c>
      <c r="BL109" s="16">
        <f>+'MATRIZ (A)'!BL109*BL$168</f>
        <v>0.3619765978741189</v>
      </c>
      <c r="BM109" s="16">
        <f>+'MATRIZ (A)'!BM109*BM$168</f>
        <v>1.8210245675639198</v>
      </c>
      <c r="BN109" s="16">
        <f>+'MATRIZ (A)'!BN109*BN$168</f>
        <v>0.65608052407143502</v>
      </c>
      <c r="BO109" s="16">
        <f>+'MATRIZ (A)'!BO109*BO$168</f>
        <v>1.9697821607601045</v>
      </c>
      <c r="BP109" s="16">
        <f>+'MATRIZ (A)'!BP109*BP$168</f>
        <v>0.33005851752354765</v>
      </c>
      <c r="BQ109" s="16">
        <f>+'MATRIZ (A)'!BQ109*BQ$168</f>
        <v>1.1194685101849056</v>
      </c>
      <c r="BR109" s="16">
        <f>+'MATRIZ (A)'!BR109*BR$168</f>
        <v>1.6485609903666942</v>
      </c>
      <c r="BS109" s="16">
        <f>+'MATRIZ (A)'!BS109*BS$168</f>
        <v>8.7671720803201528E-2</v>
      </c>
      <c r="BT109" s="16">
        <f>+'MATRIZ (A)'!BT109*BT$168</f>
        <v>0.11972601424867944</v>
      </c>
      <c r="BU109" s="16">
        <f>+'MATRIZ (A)'!BU109*BU$168</f>
        <v>17.386494331459122</v>
      </c>
      <c r="BV109" s="16">
        <f>+'MATRIZ (A)'!BV109*BV$168</f>
        <v>1.6402838703628106</v>
      </c>
      <c r="BW109" s="16">
        <f>+'MATRIZ (A)'!BW109*BW$168</f>
        <v>7.1825390018481317</v>
      </c>
      <c r="BX109" s="16">
        <f>+'MATRIZ (A)'!BX109*BX$168</f>
        <v>16.958866750574643</v>
      </c>
      <c r="BY109" s="16">
        <f>+'MATRIZ (A)'!BY109*BY$168</f>
        <v>4.4458567093656693</v>
      </c>
      <c r="BZ109" s="16">
        <f>+'MATRIZ (A)'!BZ109*BZ$168</f>
        <v>4.2188549170872898E-2</v>
      </c>
      <c r="CA109" s="16">
        <f>+'MATRIZ (A)'!CA109*CA$168</f>
        <v>1.0092157159053723</v>
      </c>
      <c r="CB109" s="16">
        <f>+'MATRIZ (A)'!CB109*CB$168</f>
        <v>3.7750658631296179E-3</v>
      </c>
      <c r="CC109" s="16">
        <f>+'MATRIZ (A)'!CC109*CC$168</f>
        <v>2.0335656781920915E-6</v>
      </c>
      <c r="CD109" s="16">
        <f>+'MATRIZ (A)'!CD109*CD$168</f>
        <v>1.5512551634701652E-2</v>
      </c>
      <c r="CE109" s="16">
        <f>+'MATRIZ (A)'!CE109*CE$168</f>
        <v>13.416975440437801</v>
      </c>
      <c r="CF109" s="16">
        <f>+'MATRIZ (A)'!CF109*CF$168</f>
        <v>4.4186456728113308</v>
      </c>
      <c r="CG109" s="16">
        <f>+'MATRIZ (A)'!CG109*CG$168</f>
        <v>53.246332252092536</v>
      </c>
      <c r="CH109" s="16">
        <f>+'MATRIZ (A)'!CH109*CH$168</f>
        <v>0.57594858461538379</v>
      </c>
      <c r="CI109" s="16">
        <f>+'MATRIZ (A)'!CI109*CI$168</f>
        <v>0.20820426945849885</v>
      </c>
      <c r="CJ109" s="16">
        <f>+'MATRIZ (A)'!CJ109*CJ$168</f>
        <v>0.72102481118730699</v>
      </c>
      <c r="CK109" s="16">
        <f>+'MATRIZ (A)'!CK109*CK$168</f>
        <v>1.309268713606086E-3</v>
      </c>
      <c r="CL109" s="16">
        <f>+'MATRIZ (A)'!CL109*CL$168</f>
        <v>2.2706112998342283</v>
      </c>
      <c r="CM109" s="16">
        <f>+'MATRIZ (A)'!CM109*CM$168</f>
        <v>5.251940475908869</v>
      </c>
      <c r="CN109" s="16">
        <f>+'MATRIZ (A)'!CN109*CN$168</f>
        <v>3.2126708085596265</v>
      </c>
      <c r="CO109" s="16">
        <f>+'MATRIZ (A)'!CO109*CO$168</f>
        <v>6.009099361131816</v>
      </c>
      <c r="CP109" s="16">
        <f>+'MATRIZ (A)'!CP109*CP$168</f>
        <v>0.74877140616661775</v>
      </c>
      <c r="CQ109" s="16">
        <f>+'MATRIZ (A)'!CQ109*CQ$168</f>
        <v>8.3467192919380366</v>
      </c>
      <c r="CR109" s="16">
        <f>+'MATRIZ (A)'!CR109*CR$168</f>
        <v>8.5641105215410356</v>
      </c>
      <c r="CS109" s="16">
        <f>+'MATRIZ (A)'!CS109*CS$168</f>
        <v>6.3877320552372252</v>
      </c>
      <c r="CT109" s="16">
        <f>+'MATRIZ (A)'!CT109*CT$168</f>
        <v>89.247540881073348</v>
      </c>
      <c r="CU109" s="16">
        <f>+'MATRIZ (A)'!CU109*CU$168</f>
        <v>83.767558508689916</v>
      </c>
      <c r="CV109" s="16">
        <f>+'MATRIZ (A)'!CV109*CV$168</f>
        <v>8.3054964951723598</v>
      </c>
      <c r="CW109" s="16">
        <f>+'MATRIZ (A)'!CW109*CW$168</f>
        <v>2550.165229842818</v>
      </c>
      <c r="CX109" s="16">
        <f>+'MATRIZ (A)'!CX109*CX$168</f>
        <v>101.84351547107325</v>
      </c>
      <c r="CY109" s="16">
        <f>+'MATRIZ (A)'!CY109*CY$168</f>
        <v>26.145306212330564</v>
      </c>
      <c r="CZ109" s="16">
        <f>+'MATRIZ (A)'!CZ109*CZ$168</f>
        <v>1653.4354128781783</v>
      </c>
      <c r="DA109" s="16">
        <f>+'MATRIZ (A)'!DA109*DA$168</f>
        <v>13.247248105454469</v>
      </c>
      <c r="DB109" s="16">
        <f>+'MATRIZ (A)'!DB109*DB$168</f>
        <v>3.3852809433373996</v>
      </c>
      <c r="DC109" s="16">
        <f>+'MATRIZ (A)'!DC109*DC$168</f>
        <v>3.9079532577315392</v>
      </c>
      <c r="DD109" s="16">
        <f>+'MATRIZ (A)'!DD109*DD$168</f>
        <v>65.409200700370164</v>
      </c>
      <c r="DE109" s="16">
        <f>+'MATRIZ (A)'!DE109*DE$168</f>
        <v>7.0438908949127104</v>
      </c>
      <c r="DF109" s="16">
        <f>+'MATRIZ (A)'!DF109*DF$168</f>
        <v>4.2739363423493071</v>
      </c>
      <c r="DG109" s="16">
        <f>+'MATRIZ (A)'!DG109*DG$168</f>
        <v>16.321033256227459</v>
      </c>
      <c r="DH109" s="16">
        <f>+'MATRIZ (A)'!DH109*DH$168</f>
        <v>2.7332603996060443</v>
      </c>
      <c r="DI109" s="16">
        <f>+'MATRIZ (A)'!DI109*DI$168</f>
        <v>2.4758391889148645E-2</v>
      </c>
      <c r="DJ109" s="16">
        <f>+'MATRIZ (A)'!DJ109*DJ$168</f>
        <v>2.266472556671189</v>
      </c>
      <c r="DK109" s="16">
        <f>+'MATRIZ (A)'!DK109*DK$168</f>
        <v>0.54657232018990654</v>
      </c>
      <c r="DL109" s="16">
        <f>+'MATRIZ (A)'!DL109*DL$168</f>
        <v>3.1753022970024487</v>
      </c>
      <c r="DM109" s="16">
        <f>+'MATRIZ (A)'!DM109*DM$168</f>
        <v>7.5092814611770701E-3</v>
      </c>
      <c r="DN109" s="16">
        <f>+'MATRIZ (A)'!DN109*DN$168</f>
        <v>0.19090925612711301</v>
      </c>
      <c r="DO109" s="16">
        <f>+'MATRIZ (A)'!DO109*DO$168</f>
        <v>8.6127700468633392</v>
      </c>
      <c r="DP109" s="16">
        <f>+'MATRIZ (A)'!DP109*DP$168</f>
        <v>7.9116520669982098</v>
      </c>
      <c r="DQ109" s="16">
        <f>+'MATRIZ (A)'!DQ109*DQ$168</f>
        <v>1.1252606139912598</v>
      </c>
      <c r="DR109" s="16">
        <f>+'MATRIZ (A)'!DR109*DR$168</f>
        <v>28.482887377925369</v>
      </c>
      <c r="DS109" s="16">
        <f>+'MATRIZ (A)'!DS109*DS$168</f>
        <v>28.882697272188782</v>
      </c>
      <c r="DT109" s="16">
        <f>+'MATRIZ (A)'!DT109*DT$168</f>
        <v>2.466368754155833</v>
      </c>
      <c r="DU109" s="16">
        <f>+'MATRIZ (A)'!DU109*DU$168</f>
        <v>0.4592994224753269</v>
      </c>
      <c r="DV109" s="16">
        <f>+'MATRIZ (A)'!DV109*DV$168</f>
        <v>15.643192643035764</v>
      </c>
      <c r="DW109" s="16">
        <f>+'MATRIZ (A)'!DW109*DW$168</f>
        <v>16.338367876379664</v>
      </c>
      <c r="DX109" s="16">
        <f>+'MATRIZ (A)'!DX109*DX$168</f>
        <v>1.0129463370149439</v>
      </c>
      <c r="DY109" s="16">
        <f>+'MATRIZ (A)'!DY109*DY$168</f>
        <v>0.5445733720856597</v>
      </c>
      <c r="DZ109" s="16">
        <f>+'MATRIZ (A)'!DZ109*DZ$168</f>
        <v>14.076316876192246</v>
      </c>
      <c r="EA109" s="16">
        <f>+'MATRIZ (A)'!EA109*EA$168</f>
        <v>1.6616247104749091</v>
      </c>
      <c r="EB109" s="16">
        <f>+'MATRIZ (A)'!EB109*EB$168</f>
        <v>2.9849733694675691</v>
      </c>
      <c r="EC109" s="16">
        <f>+'MATRIZ (A)'!EC109*EC$168</f>
        <v>2.8315895442357784</v>
      </c>
      <c r="ED109" s="16">
        <f>+'MATRIZ (A)'!ED109*ED$168</f>
        <v>9.5097176053253948E-2</v>
      </c>
      <c r="EE109" s="16">
        <f>+'MATRIZ (A)'!EE109*EE$168</f>
        <v>0.31597310244183519</v>
      </c>
      <c r="EF109" s="16">
        <f>+'MATRIZ (A)'!EF109*EF$168</f>
        <v>3.4307791219459337E-2</v>
      </c>
      <c r="EG109" s="16">
        <f>+'MATRIZ (A)'!EG109*EG$168</f>
        <v>0.31500382907299768</v>
      </c>
      <c r="EH109" s="16">
        <f>+'MATRIZ (A)'!EH109*EH$168</f>
        <v>0</v>
      </c>
      <c r="EI109" s="18">
        <f t="shared" si="7"/>
        <v>4973.1202725461026</v>
      </c>
      <c r="EJ109" s="20">
        <f>+'MATRIZ (I-A) INVERSA'!HY109</f>
        <v>41.810177192263644</v>
      </c>
      <c r="EK109" s="20">
        <f>+'MATRIZ (I-A) INVERSA'!HZ109</f>
        <v>0</v>
      </c>
      <c r="EL109" s="20">
        <f>+'MATRIZ (I-A) INVERSA'!IA109</f>
        <v>0</v>
      </c>
      <c r="EM109" s="20">
        <f>+'MATRIZ (I-A) INVERSA'!IB109</f>
        <v>0</v>
      </c>
      <c r="EN109" s="20">
        <f>+'MATRIZ (I-A) INVERSA'!IC109</f>
        <v>0</v>
      </c>
      <c r="EO109" s="20">
        <f>+'MATRIZ (I-A) INVERSA'!ID109</f>
        <v>0</v>
      </c>
      <c r="EP109" s="20">
        <f>+'MATRIZ (I-A) INVERSA'!IE109</f>
        <v>0</v>
      </c>
      <c r="EQ109" s="20">
        <f>+'MATRIZ (I-A) INVERSA'!IF109</f>
        <v>0</v>
      </c>
      <c r="ER109" s="20">
        <f>+'MATRIZ (I-A) INVERSA'!IG109</f>
        <v>0</v>
      </c>
      <c r="ES109" s="20">
        <f>+'MATRIZ (I-A) INVERSA'!IH109</f>
        <v>0</v>
      </c>
      <c r="ET109" s="20">
        <f>+'MATRIZ (I-A) INVERSA'!II109</f>
        <v>0</v>
      </c>
      <c r="EU109" s="20">
        <f>+'MATRIZ (I-A) INVERSA'!IJ109</f>
        <v>47652.704876230571</v>
      </c>
      <c r="EV109" s="20">
        <f>+'MATRIZ (I-A) INVERSA'!IK109</f>
        <v>448.63561767075657</v>
      </c>
      <c r="EW109" s="20">
        <f>+'MATRIZ (I-A) INVERSA'!IL109</f>
        <v>0</v>
      </c>
      <c r="EX109" s="20">
        <f>+'MATRIZ (I-A) INVERSA'!IM109</f>
        <v>1594.7478516318824</v>
      </c>
      <c r="EY109" s="20">
        <f>+'MATRIZ (I-A) INVERSA'!IN109</f>
        <v>0</v>
      </c>
      <c r="EZ109" s="20">
        <f>+'MATRIZ (I-A) INVERSA'!IO109</f>
        <v>0</v>
      </c>
      <c r="FA109" s="20">
        <f>+'MATRIZ (I-A) INVERSA'!IP109</f>
        <v>0</v>
      </c>
      <c r="FB109" s="20">
        <f>+'MATRIZ (I-A) INVERSA'!IQ109</f>
        <v>0</v>
      </c>
      <c r="FC109" s="20">
        <f>+'MATRIZ (I-A) INVERSA'!IR109</f>
        <v>0</v>
      </c>
      <c r="FD109" s="20">
        <f>+'MATRIZ (I-A) INVERSA'!IS109</f>
        <v>0</v>
      </c>
      <c r="FE109" s="20">
        <f>+'MATRIZ (I-A) INVERSA'!IT109</f>
        <v>0</v>
      </c>
      <c r="FF109" s="20">
        <f>+'MATRIZ (I-A) INVERSA'!IU109</f>
        <v>0</v>
      </c>
      <c r="FG109" s="18">
        <f t="shared" si="9"/>
        <v>49737.898522725474</v>
      </c>
      <c r="FH109" s="17">
        <f t="shared" si="8"/>
        <v>54711.018795271579</v>
      </c>
      <c r="FI109" s="28"/>
      <c r="FJ109" s="17">
        <v>54711.018795271579</v>
      </c>
      <c r="FK109" s="48">
        <f t="shared" si="10"/>
        <v>0</v>
      </c>
      <c r="FM109" s="46">
        <f>+IFERROR((FH109/'MIP 2017'!FH109*100-100),0)</f>
        <v>4.2036718839085552E-2</v>
      </c>
      <c r="FP109" s="15">
        <f t="shared" si="11"/>
        <v>0</v>
      </c>
      <c r="FQ109" s="15">
        <f t="shared" si="12"/>
        <v>0</v>
      </c>
      <c r="FR109" s="15">
        <f t="shared" si="13"/>
        <v>0</v>
      </c>
    </row>
    <row r="110" spans="1:174" s="7" customFormat="1" ht="21.95" customHeight="1" thickBot="1" x14ac:dyDescent="0.25">
      <c r="A110" s="137" t="s">
        <v>260</v>
      </c>
      <c r="B110" s="138" t="s">
        <v>397</v>
      </c>
      <c r="C110" s="16">
        <f>+'MATRIZ (A)'!C110*C$168</f>
        <v>9.2722701691981371</v>
      </c>
      <c r="D110" s="16">
        <f>+'MATRIZ (A)'!D110*D$168</f>
        <v>1.6459600796865757</v>
      </c>
      <c r="E110" s="16">
        <f>+'MATRIZ (A)'!E110*E$168</f>
        <v>13.027457794164171</v>
      </c>
      <c r="F110" s="16">
        <f>+'MATRIZ (A)'!F110*F$168</f>
        <v>69.823414000907363</v>
      </c>
      <c r="G110" s="16">
        <f>+'MATRIZ (A)'!G110*G$168</f>
        <v>172.52892738648544</v>
      </c>
      <c r="H110" s="16">
        <f>+'MATRIZ (A)'!H110*H$168</f>
        <v>21.963877486732979</v>
      </c>
      <c r="I110" s="16">
        <f>+'MATRIZ (A)'!I110*I$168</f>
        <v>58.25657803285074</v>
      </c>
      <c r="J110" s="16">
        <f>+'MATRIZ (A)'!J110*J$168</f>
        <v>60.685958123797334</v>
      </c>
      <c r="K110" s="16">
        <f>+'MATRIZ (A)'!K110*K$168</f>
        <v>82.192571023274866</v>
      </c>
      <c r="L110" s="16">
        <f>+'MATRIZ (A)'!L110*L$168</f>
        <v>131.73806337292771</v>
      </c>
      <c r="M110" s="16">
        <f>+'MATRIZ (A)'!M110*M$168</f>
        <v>133.0769026303991</v>
      </c>
      <c r="N110" s="16">
        <f>+'MATRIZ (A)'!N110*N$168</f>
        <v>159.69791820620605</v>
      </c>
      <c r="O110" s="16">
        <f>+'MATRIZ (A)'!O110*O$168</f>
        <v>134.73817267197418</v>
      </c>
      <c r="P110" s="16">
        <f>+'MATRIZ (A)'!P110*P$168</f>
        <v>2825.419733584501</v>
      </c>
      <c r="Q110" s="16">
        <f>+'MATRIZ (A)'!Q110*Q$168</f>
        <v>20.017624905719238</v>
      </c>
      <c r="R110" s="16">
        <f>+'MATRIZ (A)'!R110*R$168</f>
        <v>2283.9052928123178</v>
      </c>
      <c r="S110" s="16">
        <f>+'MATRIZ (A)'!S110*S$168</f>
        <v>218.83081351063578</v>
      </c>
      <c r="T110" s="16">
        <f>+'MATRIZ (A)'!T110*T$168</f>
        <v>220.86355071480466</v>
      </c>
      <c r="U110" s="16">
        <f>+'MATRIZ (A)'!U110*U$168</f>
        <v>247.11597298023131</v>
      </c>
      <c r="V110" s="16">
        <f>+'MATRIZ (A)'!V110*V$168</f>
        <v>20.576596729122709</v>
      </c>
      <c r="W110" s="16">
        <f>+'MATRIZ (A)'!W110*W$168</f>
        <v>373.1415972198767</v>
      </c>
      <c r="X110" s="16">
        <f>+'MATRIZ (A)'!X110*X$168</f>
        <v>671.30219587950887</v>
      </c>
      <c r="Y110" s="16">
        <f>+'MATRIZ (A)'!Y110*Y$168</f>
        <v>116.60912997081859</v>
      </c>
      <c r="Z110" s="16">
        <f>+'MATRIZ (A)'!Z110*Z$168</f>
        <v>262.73365447014942</v>
      </c>
      <c r="AA110" s="16">
        <f>+'MATRIZ (A)'!AA110*AA$168</f>
        <v>25.352205813991866</v>
      </c>
      <c r="AB110" s="16">
        <f>+'MATRIZ (A)'!AB110*AB$168</f>
        <v>668.62434217596967</v>
      </c>
      <c r="AC110" s="16">
        <f>+'MATRIZ (A)'!AC110*AC$168</f>
        <v>252.86631190627526</v>
      </c>
      <c r="AD110" s="16">
        <f>+'MATRIZ (A)'!AD110*AD$168</f>
        <v>101.17676354891248</v>
      </c>
      <c r="AE110" s="16">
        <f>+'MATRIZ (A)'!AE110*AE$168</f>
        <v>147.60301219702387</v>
      </c>
      <c r="AF110" s="16">
        <f>+'MATRIZ (A)'!AF110*AF$168</f>
        <v>201.27342530958637</v>
      </c>
      <c r="AG110" s="16">
        <f>+'MATRIZ (A)'!AG110*AG$168</f>
        <v>1.3337878554982592</v>
      </c>
      <c r="AH110" s="16">
        <f>+'MATRIZ (A)'!AH110*AH$168</f>
        <v>18.098964956456129</v>
      </c>
      <c r="AI110" s="16">
        <f>+'MATRIZ (A)'!AI110*AI$168</f>
        <v>3260.1549934639916</v>
      </c>
      <c r="AJ110" s="16">
        <f>+'MATRIZ (A)'!AJ110*AJ$168</f>
        <v>520.94904545912118</v>
      </c>
      <c r="AK110" s="16">
        <f>+'MATRIZ (A)'!AK110*AK$168</f>
        <v>1732.5873500834882</v>
      </c>
      <c r="AL110" s="16">
        <f>+'MATRIZ (A)'!AL110*AL$168</f>
        <v>582.41488524027125</v>
      </c>
      <c r="AM110" s="16">
        <f>+'MATRIZ (A)'!AM110*AM$168</f>
        <v>1797.3535630586819</v>
      </c>
      <c r="AN110" s="16">
        <f>+'MATRIZ (A)'!AN110*AN$168</f>
        <v>807.24244090965465</v>
      </c>
      <c r="AO110" s="16">
        <f>+'MATRIZ (A)'!AO110*AO$168</f>
        <v>680.01405951680636</v>
      </c>
      <c r="AP110" s="16">
        <f>+'MATRIZ (A)'!AP110*AP$168</f>
        <v>1569.2125809419638</v>
      </c>
      <c r="AQ110" s="16">
        <f>+'MATRIZ (A)'!AQ110*AQ$168</f>
        <v>589.65756972636575</v>
      </c>
      <c r="AR110" s="16">
        <f>+'MATRIZ (A)'!AR110*AR$168</f>
        <v>129.62419938352582</v>
      </c>
      <c r="AS110" s="16">
        <f>+'MATRIZ (A)'!AS110*AS$168</f>
        <v>1253.4792025416496</v>
      </c>
      <c r="AT110" s="16">
        <f>+'MATRIZ (A)'!AT110*AT$168</f>
        <v>364.65885594295929</v>
      </c>
      <c r="AU110" s="16">
        <f>+'MATRIZ (A)'!AU110*AU$168</f>
        <v>1700.537792308244</v>
      </c>
      <c r="AV110" s="16">
        <f>+'MATRIZ (A)'!AV110*AV$168</f>
        <v>919.10904498764398</v>
      </c>
      <c r="AW110" s="16">
        <f>+'MATRIZ (A)'!AW110*AW$168</f>
        <v>2192.8161554640478</v>
      </c>
      <c r="AX110" s="16">
        <f>+'MATRIZ (A)'!AX110*AX$168</f>
        <v>347.51599256373402</v>
      </c>
      <c r="AY110" s="16">
        <f>+'MATRIZ (A)'!AY110*AY$168</f>
        <v>269.13536518790698</v>
      </c>
      <c r="AZ110" s="16">
        <f>+'MATRIZ (A)'!AZ110*AZ$168</f>
        <v>33.686499980916274</v>
      </c>
      <c r="BA110" s="16">
        <f>+'MATRIZ (A)'!BA110*BA$168</f>
        <v>14.847525658021265</v>
      </c>
      <c r="BB110" s="16">
        <f>+'MATRIZ (A)'!BB110*BB$168</f>
        <v>511.36616027431688</v>
      </c>
      <c r="BC110" s="16">
        <f>+'MATRIZ (A)'!BC110*BC$168</f>
        <v>586.73073645900763</v>
      </c>
      <c r="BD110" s="16">
        <f>+'MATRIZ (A)'!BD110*BD$168</f>
        <v>770.30414240234677</v>
      </c>
      <c r="BE110" s="16">
        <f>+'MATRIZ (A)'!BE110*BE$168</f>
        <v>1986.744305821833</v>
      </c>
      <c r="BF110" s="16">
        <f>+'MATRIZ (A)'!BF110*BF$168</f>
        <v>2142.0376840705908</v>
      </c>
      <c r="BG110" s="16">
        <f>+'MATRIZ (A)'!BG110*BG$168</f>
        <v>970.50928620575326</v>
      </c>
      <c r="BH110" s="16">
        <f>+'MATRIZ (A)'!BH110*BH$168</f>
        <v>919.097529445291</v>
      </c>
      <c r="BI110" s="16">
        <f>+'MATRIZ (A)'!BI110*BI$168</f>
        <v>982.62643872756246</v>
      </c>
      <c r="BJ110" s="16">
        <f>+'MATRIZ (A)'!BJ110*BJ$168</f>
        <v>401.51205678217821</v>
      </c>
      <c r="BK110" s="16">
        <f>+'MATRIZ (A)'!BK110*BK$168</f>
        <v>184.06765692064471</v>
      </c>
      <c r="BL110" s="16">
        <f>+'MATRIZ (A)'!BL110*BL$168</f>
        <v>250.22487256540904</v>
      </c>
      <c r="BM110" s="16">
        <f>+'MATRIZ (A)'!BM110*BM$168</f>
        <v>2013.1972214095886</v>
      </c>
      <c r="BN110" s="16">
        <f>+'MATRIZ (A)'!BN110*BN$168</f>
        <v>633.68129306633534</v>
      </c>
      <c r="BO110" s="16">
        <f>+'MATRIZ (A)'!BO110*BO$168</f>
        <v>818.9011165642853</v>
      </c>
      <c r="BP110" s="16">
        <f>+'MATRIZ (A)'!BP110*BP$168</f>
        <v>130.95382000960242</v>
      </c>
      <c r="BQ110" s="16">
        <f>+'MATRIZ (A)'!BQ110*BQ$168</f>
        <v>435.16950946304087</v>
      </c>
      <c r="BR110" s="16">
        <f>+'MATRIZ (A)'!BR110*BR$168</f>
        <v>996.99844112421727</v>
      </c>
      <c r="BS110" s="16">
        <f>+'MATRIZ (A)'!BS110*BS$168</f>
        <v>138.94164617440541</v>
      </c>
      <c r="BT110" s="16">
        <f>+'MATRIZ (A)'!BT110*BT$168</f>
        <v>754.50135854386076</v>
      </c>
      <c r="BU110" s="16">
        <f>+'MATRIZ (A)'!BU110*BU$168</f>
        <v>3729.5889863253587</v>
      </c>
      <c r="BV110" s="16">
        <f>+'MATRIZ (A)'!BV110*BV$168</f>
        <v>1032.0518609213532</v>
      </c>
      <c r="BW110" s="16">
        <f>+'MATRIZ (A)'!BW110*BW$168</f>
        <v>1780.1492218848673</v>
      </c>
      <c r="BX110" s="16">
        <f>+'MATRIZ (A)'!BX110*BX$168</f>
        <v>13380.33484202705</v>
      </c>
      <c r="BY110" s="16">
        <f>+'MATRIZ (A)'!BY110*BY$168</f>
        <v>2094.6852949140748</v>
      </c>
      <c r="BZ110" s="16">
        <f>+'MATRIZ (A)'!BZ110*BZ$168</f>
        <v>83.243856364444753</v>
      </c>
      <c r="CA110" s="16">
        <f>+'MATRIZ (A)'!CA110*CA$168</f>
        <v>4197.2357388176324</v>
      </c>
      <c r="CB110" s="16">
        <f>+'MATRIZ (A)'!CB110*CB$168</f>
        <v>7540.5818611896611</v>
      </c>
      <c r="CC110" s="16">
        <f>+'MATRIZ (A)'!CC110*CC$168</f>
        <v>8366.4584306446832</v>
      </c>
      <c r="CD110" s="16">
        <f>+'MATRIZ (A)'!CD110*CD$168</f>
        <v>105.83157573528727</v>
      </c>
      <c r="CE110" s="16">
        <f>+'MATRIZ (A)'!CE110*CE$168</f>
        <v>305.91698175729601</v>
      </c>
      <c r="CF110" s="16">
        <f>+'MATRIZ (A)'!CF110*CF$168</f>
        <v>4537.024969484597</v>
      </c>
      <c r="CG110" s="16">
        <f>+'MATRIZ (A)'!CG110*CG$168</f>
        <v>111860.69935761442</v>
      </c>
      <c r="CH110" s="16">
        <f>+'MATRIZ (A)'!CH110*CH$168</f>
        <v>6757.4653552234759</v>
      </c>
      <c r="CI110" s="16">
        <f>+'MATRIZ (A)'!CI110*CI$168</f>
        <v>62.270202558677617</v>
      </c>
      <c r="CJ110" s="16">
        <f>+'MATRIZ (A)'!CJ110*CJ$168</f>
        <v>3691.4331057492386</v>
      </c>
      <c r="CK110" s="16">
        <f>+'MATRIZ (A)'!CK110*CK$168</f>
        <v>457.9916358754968</v>
      </c>
      <c r="CL110" s="16">
        <f>+'MATRIZ (A)'!CL110*CL$168</f>
        <v>2011.2211677012326</v>
      </c>
      <c r="CM110" s="16">
        <f>+'MATRIZ (A)'!CM110*CM$168</f>
        <v>1631.800643602372</v>
      </c>
      <c r="CN110" s="16">
        <f>+'MATRIZ (A)'!CN110*CN$168</f>
        <v>4206.080450974775</v>
      </c>
      <c r="CO110" s="16">
        <f>+'MATRIZ (A)'!CO110*CO$168</f>
        <v>4675.081105403754</v>
      </c>
      <c r="CP110" s="16">
        <f>+'MATRIZ (A)'!CP110*CP$168</f>
        <v>1123.9601685374014</v>
      </c>
      <c r="CQ110" s="16">
        <f>+'MATRIZ (A)'!CQ110*CQ$168</f>
        <v>13857.144806975162</v>
      </c>
      <c r="CR110" s="16">
        <f>+'MATRIZ (A)'!CR110*CR$168</f>
        <v>11999.529622201853</v>
      </c>
      <c r="CS110" s="16">
        <f>+'MATRIZ (A)'!CS110*CS$168</f>
        <v>1528.3773211189994</v>
      </c>
      <c r="CT110" s="16">
        <f>+'MATRIZ (A)'!CT110*CT$168</f>
        <v>16087.739622959531</v>
      </c>
      <c r="CU110" s="16">
        <f>+'MATRIZ (A)'!CU110*CU$168</f>
        <v>9109.3183771279691</v>
      </c>
      <c r="CV110" s="16">
        <f>+'MATRIZ (A)'!CV110*CV$168</f>
        <v>3088.7779003054125</v>
      </c>
      <c r="CW110" s="16">
        <f>+'MATRIZ (A)'!CW110*CW$168</f>
        <v>125049.58454517351</v>
      </c>
      <c r="CX110" s="16">
        <f>+'MATRIZ (A)'!CX110*CX$168</f>
        <v>94020.430485871315</v>
      </c>
      <c r="CY110" s="16">
        <f>+'MATRIZ (A)'!CY110*CY$168</f>
        <v>13801.949682611848</v>
      </c>
      <c r="CZ110" s="16">
        <f>+'MATRIZ (A)'!CZ110*CZ$168</f>
        <v>25269.113740302339</v>
      </c>
      <c r="DA110" s="16">
        <f>+'MATRIZ (A)'!DA110*DA$168</f>
        <v>147334.54349081428</v>
      </c>
      <c r="DB110" s="16">
        <f>+'MATRIZ (A)'!DB110*DB$168</f>
        <v>1895.3647790899302</v>
      </c>
      <c r="DC110" s="16">
        <f>+'MATRIZ (A)'!DC110*DC$168</f>
        <v>1221.5170077025114</v>
      </c>
      <c r="DD110" s="16">
        <f>+'MATRIZ (A)'!DD110*DD$168</f>
        <v>4979.1585051086986</v>
      </c>
      <c r="DE110" s="16">
        <f>+'MATRIZ (A)'!DE110*DE$168</f>
        <v>4179.0735882525451</v>
      </c>
      <c r="DF110" s="16">
        <f>+'MATRIZ (A)'!DF110*DF$168</f>
        <v>1330.5056698120345</v>
      </c>
      <c r="DG110" s="16">
        <f>+'MATRIZ (A)'!DG110*DG$168</f>
        <v>4546.0367743053048</v>
      </c>
      <c r="DH110" s="16">
        <f>+'MATRIZ (A)'!DH110*DH$168</f>
        <v>2149.488027329171</v>
      </c>
      <c r="DI110" s="16">
        <f>+'MATRIZ (A)'!DI110*DI$168</f>
        <v>809.8795577833821</v>
      </c>
      <c r="DJ110" s="16">
        <f>+'MATRIZ (A)'!DJ110*DJ$168</f>
        <v>2978.9547106830082</v>
      </c>
      <c r="DK110" s="16">
        <f>+'MATRIZ (A)'!DK110*DK$168</f>
        <v>938.3057300777042</v>
      </c>
      <c r="DL110" s="16">
        <f>+'MATRIZ (A)'!DL110*DL$168</f>
        <v>3980.3471341058744</v>
      </c>
      <c r="DM110" s="16">
        <f>+'MATRIZ (A)'!DM110*DM$168</f>
        <v>11.156201729372732</v>
      </c>
      <c r="DN110" s="16">
        <f>+'MATRIZ (A)'!DN110*DN$168</f>
        <v>498.94253055622619</v>
      </c>
      <c r="DO110" s="16">
        <f>+'MATRIZ (A)'!DO110*DO$168</f>
        <v>4068.4218781341356</v>
      </c>
      <c r="DP110" s="16">
        <f>+'MATRIZ (A)'!DP110*DP$168</f>
        <v>2340.4974288440808</v>
      </c>
      <c r="DQ110" s="16">
        <f>+'MATRIZ (A)'!DQ110*DQ$168</f>
        <v>929.99517761528671</v>
      </c>
      <c r="DR110" s="16">
        <f>+'MATRIZ (A)'!DR110*DR$168</f>
        <v>4065.8183575115595</v>
      </c>
      <c r="DS110" s="16">
        <f>+'MATRIZ (A)'!DS110*DS$168</f>
        <v>35627.215463735876</v>
      </c>
      <c r="DT110" s="16">
        <f>+'MATRIZ (A)'!DT110*DT$168</f>
        <v>988.19662290115537</v>
      </c>
      <c r="DU110" s="16">
        <f>+'MATRIZ (A)'!DU110*DU$168</f>
        <v>11979.120898499887</v>
      </c>
      <c r="DV110" s="16">
        <f>+'MATRIZ (A)'!DV110*DV$168</f>
        <v>13301.650010279234</v>
      </c>
      <c r="DW110" s="16">
        <f>+'MATRIZ (A)'!DW110*DW$168</f>
        <v>14675.788765888377</v>
      </c>
      <c r="DX110" s="16">
        <f>+'MATRIZ (A)'!DX110*DX$168</f>
        <v>610.40876078531369</v>
      </c>
      <c r="DY110" s="16">
        <f>+'MATRIZ (A)'!DY110*DY$168</f>
        <v>350.62630241994549</v>
      </c>
      <c r="DZ110" s="16">
        <f>+'MATRIZ (A)'!DZ110*DZ$168</f>
        <v>2835.8801807399373</v>
      </c>
      <c r="EA110" s="16">
        <f>+'MATRIZ (A)'!EA110*EA$168</f>
        <v>2675.8578496602913</v>
      </c>
      <c r="EB110" s="16">
        <f>+'MATRIZ (A)'!EB110*EB$168</f>
        <v>8296.6505138624016</v>
      </c>
      <c r="EC110" s="16">
        <f>+'MATRIZ (A)'!EC110*EC$168</f>
        <v>1388.0245023278944</v>
      </c>
      <c r="ED110" s="16">
        <f>+'MATRIZ (A)'!ED110*ED$168</f>
        <v>200.85839394420108</v>
      </c>
      <c r="EE110" s="16">
        <f>+'MATRIZ (A)'!EE110*EE$168</f>
        <v>2667.7063496538303</v>
      </c>
      <c r="EF110" s="16">
        <f>+'MATRIZ (A)'!EF110*EF$168</f>
        <v>206.57558993448311</v>
      </c>
      <c r="EG110" s="16">
        <f>+'MATRIZ (A)'!EG110*EG$168</f>
        <v>560.28193205544926</v>
      </c>
      <c r="EH110" s="16">
        <f>+'MATRIZ (A)'!EH110*EH$168</f>
        <v>0</v>
      </c>
      <c r="EI110" s="18">
        <f t="shared" si="7"/>
        <v>826183.97705006774</v>
      </c>
      <c r="EJ110" s="20">
        <f>+'MATRIZ (I-A) INVERSA'!HY110</f>
        <v>992924.60851093708</v>
      </c>
      <c r="EK110" s="20">
        <f>+'MATRIZ (I-A) INVERSA'!HZ110</f>
        <v>0</v>
      </c>
      <c r="EL110" s="20">
        <f>+'MATRIZ (I-A) INVERSA'!IA110</f>
        <v>0</v>
      </c>
      <c r="EM110" s="20">
        <f>+'MATRIZ (I-A) INVERSA'!IB110</f>
        <v>0</v>
      </c>
      <c r="EN110" s="20">
        <f>+'MATRIZ (I-A) INVERSA'!IC110</f>
        <v>0</v>
      </c>
      <c r="EO110" s="20">
        <f>+'MATRIZ (I-A) INVERSA'!ID110</f>
        <v>0</v>
      </c>
      <c r="EP110" s="20">
        <f>+'MATRIZ (I-A) INVERSA'!IE110</f>
        <v>0</v>
      </c>
      <c r="EQ110" s="20">
        <f>+'MATRIZ (I-A) INVERSA'!IF110</f>
        <v>0</v>
      </c>
      <c r="ER110" s="20">
        <f>+'MATRIZ (I-A) INVERSA'!IG110</f>
        <v>0</v>
      </c>
      <c r="ES110" s="20">
        <f>+'MATRIZ (I-A) INVERSA'!IH110</f>
        <v>0</v>
      </c>
      <c r="ET110" s="20">
        <f>+'MATRIZ (I-A) INVERSA'!II110</f>
        <v>0</v>
      </c>
      <c r="EU110" s="20">
        <f>+'MATRIZ (I-A) INVERSA'!IJ110</f>
        <v>203.78216197491975</v>
      </c>
      <c r="EV110" s="20">
        <f>+'MATRIZ (I-A) INVERSA'!IK110</f>
        <v>1737.1857450095958</v>
      </c>
      <c r="EW110" s="20">
        <f>+'MATRIZ (I-A) INVERSA'!IL110</f>
        <v>5.7470140941281302</v>
      </c>
      <c r="EX110" s="20">
        <f>+'MATRIZ (I-A) INVERSA'!IM110</f>
        <v>87773.123746747704</v>
      </c>
      <c r="EY110" s="20">
        <f>+'MATRIZ (I-A) INVERSA'!IN110</f>
        <v>0</v>
      </c>
      <c r="EZ110" s="20">
        <f>+'MATRIZ (I-A) INVERSA'!IO110</f>
        <v>0</v>
      </c>
      <c r="FA110" s="20">
        <f>+'MATRIZ (I-A) INVERSA'!IP110</f>
        <v>0</v>
      </c>
      <c r="FB110" s="20">
        <f>+'MATRIZ (I-A) INVERSA'!IQ110</f>
        <v>0</v>
      </c>
      <c r="FC110" s="20">
        <f>+'MATRIZ (I-A) INVERSA'!IR110</f>
        <v>0</v>
      </c>
      <c r="FD110" s="20">
        <f>+'MATRIZ (I-A) INVERSA'!IS110</f>
        <v>0</v>
      </c>
      <c r="FE110" s="20">
        <f>+'MATRIZ (I-A) INVERSA'!IT110</f>
        <v>0</v>
      </c>
      <c r="FF110" s="20">
        <f>+'MATRIZ (I-A) INVERSA'!IU110</f>
        <v>0</v>
      </c>
      <c r="FG110" s="18">
        <f t="shared" si="9"/>
        <v>1082644.4471787633</v>
      </c>
      <c r="FH110" s="17">
        <f t="shared" si="8"/>
        <v>1908828.4242288312</v>
      </c>
      <c r="FI110" s="28"/>
      <c r="FJ110" s="17">
        <v>1908828.4242288324</v>
      </c>
      <c r="FK110" s="48">
        <f t="shared" si="10"/>
        <v>0</v>
      </c>
      <c r="FM110" s="46">
        <f>+IFERROR((FH110/'MIP 2017'!FH110*100-100),0)</f>
        <v>0.25759682445567478</v>
      </c>
      <c r="FP110" s="15">
        <f t="shared" si="11"/>
        <v>0</v>
      </c>
      <c r="FQ110" s="15">
        <f t="shared" si="12"/>
        <v>0</v>
      </c>
      <c r="FR110" s="15">
        <f t="shared" si="13"/>
        <v>0</v>
      </c>
    </row>
    <row r="111" spans="1:174" s="7" customFormat="1" ht="21.95" customHeight="1" thickBot="1" x14ac:dyDescent="0.25">
      <c r="A111" s="137" t="s">
        <v>262</v>
      </c>
      <c r="B111" s="138" t="s">
        <v>259</v>
      </c>
      <c r="C111" s="16">
        <f>+'MATRIZ (A)'!C111*C$168</f>
        <v>1.4377079737756144</v>
      </c>
      <c r="D111" s="16">
        <f>+'MATRIZ (A)'!D111*D$168</f>
        <v>0.26137622825627438</v>
      </c>
      <c r="E111" s="16">
        <f>+'MATRIZ (A)'!E111*E$168</f>
        <v>2.1452406988164432</v>
      </c>
      <c r="F111" s="16">
        <f>+'MATRIZ (A)'!F111*F$168</f>
        <v>10.845787467024053</v>
      </c>
      <c r="G111" s="16">
        <f>+'MATRIZ (A)'!G111*G$168</f>
        <v>28.312045351819151</v>
      </c>
      <c r="H111" s="16">
        <f>+'MATRIZ (A)'!H111*H$168</f>
        <v>3.3887328998613651</v>
      </c>
      <c r="I111" s="16">
        <f>+'MATRIZ (A)'!I111*I$168</f>
        <v>9.8213924946748499</v>
      </c>
      <c r="J111" s="16">
        <f>+'MATRIZ (A)'!J111*J$168</f>
        <v>9.2841579943509522</v>
      </c>
      <c r="K111" s="16">
        <f>+'MATRIZ (A)'!K111*K$168</f>
        <v>13.04326439351718</v>
      </c>
      <c r="L111" s="16">
        <f>+'MATRIZ (A)'!L111*L$168</f>
        <v>24.665244872766962</v>
      </c>
      <c r="M111" s="16">
        <f>+'MATRIZ (A)'!M111*M$168</f>
        <v>21.381685129976919</v>
      </c>
      <c r="N111" s="16">
        <f>+'MATRIZ (A)'!N111*N$168</f>
        <v>50.452952142506689</v>
      </c>
      <c r="O111" s="16">
        <f>+'MATRIZ (A)'!O111*O$168</f>
        <v>33.472858037629059</v>
      </c>
      <c r="P111" s="16">
        <f>+'MATRIZ (A)'!P111*P$168</f>
        <v>471.52277009252356</v>
      </c>
      <c r="Q111" s="16">
        <f>+'MATRIZ (A)'!Q111*Q$168</f>
        <v>3.1561327473490435</v>
      </c>
      <c r="R111" s="16">
        <f>+'MATRIZ (A)'!R111*R$168</f>
        <v>372.71650992499281</v>
      </c>
      <c r="S111" s="16">
        <f>+'MATRIZ (A)'!S111*S$168</f>
        <v>36.145277099352924</v>
      </c>
      <c r="T111" s="16">
        <f>+'MATRIZ (A)'!T111*T$168</f>
        <v>35.25771500679334</v>
      </c>
      <c r="U111" s="16">
        <f>+'MATRIZ (A)'!U111*U$168</f>
        <v>43.05890156838722</v>
      </c>
      <c r="V111" s="16">
        <f>+'MATRIZ (A)'!V111*V$168</f>
        <v>3.2807656591831527</v>
      </c>
      <c r="W111" s="16">
        <f>+'MATRIZ (A)'!W111*W$168</f>
        <v>268.07773142259981</v>
      </c>
      <c r="X111" s="16">
        <f>+'MATRIZ (A)'!X111*X$168</f>
        <v>108.07244512976655</v>
      </c>
      <c r="Y111" s="16">
        <f>+'MATRIZ (A)'!Y111*Y$168</f>
        <v>17.136720577817098</v>
      </c>
      <c r="Z111" s="16">
        <f>+'MATRIZ (A)'!Z111*Z$168</f>
        <v>43.212611006556152</v>
      </c>
      <c r="AA111" s="16">
        <f>+'MATRIZ (A)'!AA111*AA$168</f>
        <v>3.8992345523139478</v>
      </c>
      <c r="AB111" s="16">
        <f>+'MATRIZ (A)'!AB111*AB$168</f>
        <v>114.35485997007346</v>
      </c>
      <c r="AC111" s="16">
        <f>+'MATRIZ (A)'!AC111*AC$168</f>
        <v>43.494518836398292</v>
      </c>
      <c r="AD111" s="16">
        <f>+'MATRIZ (A)'!AD111*AD$168</f>
        <v>16.295764983563032</v>
      </c>
      <c r="AE111" s="16">
        <f>+'MATRIZ (A)'!AE111*AE$168</f>
        <v>23.827645751521118</v>
      </c>
      <c r="AF111" s="16">
        <f>+'MATRIZ (A)'!AF111*AF$168</f>
        <v>16.552443983624229</v>
      </c>
      <c r="AG111" s="16">
        <f>+'MATRIZ (A)'!AG111*AG$168</f>
        <v>0.27875945315828449</v>
      </c>
      <c r="AH111" s="16">
        <f>+'MATRIZ (A)'!AH111*AH$168</f>
        <v>3.413810870593823</v>
      </c>
      <c r="AI111" s="16">
        <f>+'MATRIZ (A)'!AI111*AI$168</f>
        <v>479.86685882620537</v>
      </c>
      <c r="AJ111" s="16">
        <f>+'MATRIZ (A)'!AJ111*AJ$168</f>
        <v>63.103763391896301</v>
      </c>
      <c r="AK111" s="16">
        <f>+'MATRIZ (A)'!AK111*AK$168</f>
        <v>391.80776890083018</v>
      </c>
      <c r="AL111" s="16">
        <f>+'MATRIZ (A)'!AL111*AL$168</f>
        <v>91.700874682579069</v>
      </c>
      <c r="AM111" s="16">
        <f>+'MATRIZ (A)'!AM111*AM$168</f>
        <v>279.24166529302124</v>
      </c>
      <c r="AN111" s="16">
        <f>+'MATRIZ (A)'!AN111*AN$168</f>
        <v>54.138223970395224</v>
      </c>
      <c r="AO111" s="16">
        <f>+'MATRIZ (A)'!AO111*AO$168</f>
        <v>108.17466827272405</v>
      </c>
      <c r="AP111" s="16">
        <f>+'MATRIZ (A)'!AP111*AP$168</f>
        <v>372.89416253408007</v>
      </c>
      <c r="AQ111" s="16">
        <f>+'MATRIZ (A)'!AQ111*AQ$168</f>
        <v>69.579849124404163</v>
      </c>
      <c r="AR111" s="16">
        <f>+'MATRIZ (A)'!AR111*AR$168</f>
        <v>24.760697514447596</v>
      </c>
      <c r="AS111" s="16">
        <f>+'MATRIZ (A)'!AS111*AS$168</f>
        <v>242.03529603529097</v>
      </c>
      <c r="AT111" s="16">
        <f>+'MATRIZ (A)'!AT111*AT$168</f>
        <v>80.900491654993303</v>
      </c>
      <c r="AU111" s="16">
        <f>+'MATRIZ (A)'!AU111*AU$168</f>
        <v>339.59305586208802</v>
      </c>
      <c r="AV111" s="16">
        <f>+'MATRIZ (A)'!AV111*AV$168</f>
        <v>130.88617509313036</v>
      </c>
      <c r="AW111" s="16">
        <f>+'MATRIZ (A)'!AW111*AW$168</f>
        <v>406.84519523295836</v>
      </c>
      <c r="AX111" s="16">
        <f>+'MATRIZ (A)'!AX111*AX$168</f>
        <v>58.455958060815185</v>
      </c>
      <c r="AY111" s="16">
        <f>+'MATRIZ (A)'!AY111*AY$168</f>
        <v>70.722936674755104</v>
      </c>
      <c r="AZ111" s="16">
        <f>+'MATRIZ (A)'!AZ111*AZ$168</f>
        <v>6.8785410150860926</v>
      </c>
      <c r="BA111" s="16">
        <f>+'MATRIZ (A)'!BA111*BA$168</f>
        <v>4.3072148118015532</v>
      </c>
      <c r="BB111" s="16">
        <f>+'MATRIZ (A)'!BB111*BB$168</f>
        <v>115.59691971124764</v>
      </c>
      <c r="BC111" s="16">
        <f>+'MATRIZ (A)'!BC111*BC$168</f>
        <v>137.20530009747444</v>
      </c>
      <c r="BD111" s="16">
        <f>+'MATRIZ (A)'!BD111*BD$168</f>
        <v>86.2560896867558</v>
      </c>
      <c r="BE111" s="16">
        <f>+'MATRIZ (A)'!BE111*BE$168</f>
        <v>259.66338974167945</v>
      </c>
      <c r="BF111" s="16">
        <f>+'MATRIZ (A)'!BF111*BF$168</f>
        <v>326.13564289259767</v>
      </c>
      <c r="BG111" s="16">
        <f>+'MATRIZ (A)'!BG111*BG$168</f>
        <v>73.394429695317086</v>
      </c>
      <c r="BH111" s="16">
        <f>+'MATRIZ (A)'!BH111*BH$168</f>
        <v>133.47286894712209</v>
      </c>
      <c r="BI111" s="16">
        <f>+'MATRIZ (A)'!BI111*BI$168</f>
        <v>328.5525774073181</v>
      </c>
      <c r="BJ111" s="16">
        <f>+'MATRIZ (A)'!BJ111*BJ$168</f>
        <v>91.206134526369013</v>
      </c>
      <c r="BK111" s="16">
        <f>+'MATRIZ (A)'!BK111*BK$168</f>
        <v>40.514702910502258</v>
      </c>
      <c r="BL111" s="16">
        <f>+'MATRIZ (A)'!BL111*BL$168</f>
        <v>47.941191118368842</v>
      </c>
      <c r="BM111" s="16">
        <f>+'MATRIZ (A)'!BM111*BM$168</f>
        <v>178.3396557346876</v>
      </c>
      <c r="BN111" s="16">
        <f>+'MATRIZ (A)'!BN111*BN$168</f>
        <v>84.439970943891325</v>
      </c>
      <c r="BO111" s="16">
        <f>+'MATRIZ (A)'!BO111*BO$168</f>
        <v>146.79504459361885</v>
      </c>
      <c r="BP111" s="16">
        <f>+'MATRIZ (A)'!BP111*BP$168</f>
        <v>35.591481441947344</v>
      </c>
      <c r="BQ111" s="16">
        <f>+'MATRIZ (A)'!BQ111*BQ$168</f>
        <v>88.98718303492376</v>
      </c>
      <c r="BR111" s="16">
        <f>+'MATRIZ (A)'!BR111*BR$168</f>
        <v>142.36670777875031</v>
      </c>
      <c r="BS111" s="16">
        <f>+'MATRIZ (A)'!BS111*BS$168</f>
        <v>13.054635813052556</v>
      </c>
      <c r="BT111" s="16">
        <f>+'MATRIZ (A)'!BT111*BT$168</f>
        <v>257.84033749816922</v>
      </c>
      <c r="BU111" s="16">
        <f>+'MATRIZ (A)'!BU111*BU$168</f>
        <v>618.73002398825247</v>
      </c>
      <c r="BV111" s="16">
        <f>+'MATRIZ (A)'!BV111*BV$168</f>
        <v>542.98297969196085</v>
      </c>
      <c r="BW111" s="16">
        <f>+'MATRIZ (A)'!BW111*BW$168</f>
        <v>328.85252727465365</v>
      </c>
      <c r="BX111" s="16">
        <f>+'MATRIZ (A)'!BX111*BX$168</f>
        <v>3994.8726408491716</v>
      </c>
      <c r="BY111" s="16">
        <f>+'MATRIZ (A)'!BY111*BY$168</f>
        <v>692.34675741184753</v>
      </c>
      <c r="BZ111" s="16">
        <f>+'MATRIZ (A)'!BZ111*BZ$168</f>
        <v>16.699850561205917</v>
      </c>
      <c r="CA111" s="16">
        <f>+'MATRIZ (A)'!CA111*CA$168</f>
        <v>742.22434473003341</v>
      </c>
      <c r="CB111" s="16">
        <f>+'MATRIZ (A)'!CB111*CB$168</f>
        <v>1257.7044315108919</v>
      </c>
      <c r="CC111" s="16">
        <f>+'MATRIZ (A)'!CC111*CC$168</f>
        <v>1393.3438177940056</v>
      </c>
      <c r="CD111" s="16">
        <f>+'MATRIZ (A)'!CD111*CD$168</f>
        <v>4.6739526931225539</v>
      </c>
      <c r="CE111" s="16">
        <f>+'MATRIZ (A)'!CE111*CE$168</f>
        <v>50.268127353755119</v>
      </c>
      <c r="CF111" s="16">
        <f>+'MATRIZ (A)'!CF111*CF$168</f>
        <v>1095.5925601384286</v>
      </c>
      <c r="CG111" s="16">
        <f>+'MATRIZ (A)'!CG111*CG$168</f>
        <v>60127.031654746577</v>
      </c>
      <c r="CH111" s="16">
        <f>+'MATRIZ (A)'!CH111*CH$168</f>
        <v>1813.9146501788987</v>
      </c>
      <c r="CI111" s="16">
        <f>+'MATRIZ (A)'!CI111*CI$168</f>
        <v>15.17369456024861</v>
      </c>
      <c r="CJ111" s="16">
        <f>+'MATRIZ (A)'!CJ111*CJ$168</f>
        <v>946.12284394281528</v>
      </c>
      <c r="CK111" s="16">
        <f>+'MATRIZ (A)'!CK111*CK$168</f>
        <v>71.524451149504785</v>
      </c>
      <c r="CL111" s="16">
        <f>+'MATRIZ (A)'!CL111*CL$168</f>
        <v>624.7669373608511</v>
      </c>
      <c r="CM111" s="16">
        <f>+'MATRIZ (A)'!CM111*CM$168</f>
        <v>760.06459748015175</v>
      </c>
      <c r="CN111" s="16">
        <f>+'MATRIZ (A)'!CN111*CN$168</f>
        <v>882.55955794483577</v>
      </c>
      <c r="CO111" s="16">
        <f>+'MATRIZ (A)'!CO111*CO$168</f>
        <v>1829.1240983862631</v>
      </c>
      <c r="CP111" s="16">
        <f>+'MATRIZ (A)'!CP111*CP$168</f>
        <v>449.45618565611665</v>
      </c>
      <c r="CQ111" s="16">
        <f>+'MATRIZ (A)'!CQ111*CQ$168</f>
        <v>5720.322920982263</v>
      </c>
      <c r="CR111" s="16">
        <f>+'MATRIZ (A)'!CR111*CR$168</f>
        <v>5287.7253329801224</v>
      </c>
      <c r="CS111" s="16">
        <f>+'MATRIZ (A)'!CS111*CS$168</f>
        <v>896.95081288274685</v>
      </c>
      <c r="CT111" s="16">
        <f>+'MATRIZ (A)'!CT111*CT$168</f>
        <v>4567.6107939158783</v>
      </c>
      <c r="CU111" s="16">
        <f>+'MATRIZ (A)'!CU111*CU$168</f>
        <v>2671.1407598359083</v>
      </c>
      <c r="CV111" s="16">
        <f>+'MATRIZ (A)'!CV111*CV$168</f>
        <v>69.70162982056975</v>
      </c>
      <c r="CW111" s="16">
        <f>+'MATRIZ (A)'!CW111*CW$168</f>
        <v>43639.254186456033</v>
      </c>
      <c r="CX111" s="16">
        <f>+'MATRIZ (A)'!CX111*CX$168</f>
        <v>42493.21729011659</v>
      </c>
      <c r="CY111" s="16">
        <f>+'MATRIZ (A)'!CY111*CY$168</f>
        <v>1718.1710611977933</v>
      </c>
      <c r="CZ111" s="16">
        <f>+'MATRIZ (A)'!CZ111*CZ$168</f>
        <v>3498.3899843853173</v>
      </c>
      <c r="DA111" s="16">
        <f>+'MATRIZ (A)'!DA111*DA$168</f>
        <v>26724.025123641823</v>
      </c>
      <c r="DB111" s="16">
        <f>+'MATRIZ (A)'!DB111*DB$168</f>
        <v>520.04160216026128</v>
      </c>
      <c r="DC111" s="16">
        <f>+'MATRIZ (A)'!DC111*DC$168</f>
        <v>340.06525693192151</v>
      </c>
      <c r="DD111" s="16">
        <f>+'MATRIZ (A)'!DD111*DD$168</f>
        <v>1987.937697410131</v>
      </c>
      <c r="DE111" s="16">
        <f>+'MATRIZ (A)'!DE111*DE$168</f>
        <v>1127.857876543148</v>
      </c>
      <c r="DF111" s="16">
        <f>+'MATRIZ (A)'!DF111*DF$168</f>
        <v>443.75468131485496</v>
      </c>
      <c r="DG111" s="16">
        <f>+'MATRIZ (A)'!DG111*DG$168</f>
        <v>1393.836481207619</v>
      </c>
      <c r="DH111" s="16">
        <f>+'MATRIZ (A)'!DH111*DH$168</f>
        <v>577.0361309373551</v>
      </c>
      <c r="DI111" s="16">
        <f>+'MATRIZ (A)'!DI111*DI$168</f>
        <v>569.75079706723932</v>
      </c>
      <c r="DJ111" s="16">
        <f>+'MATRIZ (A)'!DJ111*DJ$168</f>
        <v>1046.3298295214117</v>
      </c>
      <c r="DK111" s="16">
        <f>+'MATRIZ (A)'!DK111*DK$168</f>
        <v>259.55904263594618</v>
      </c>
      <c r="DL111" s="16">
        <f>+'MATRIZ (A)'!DL111*DL$168</f>
        <v>1110.3915784206392</v>
      </c>
      <c r="DM111" s="16">
        <f>+'MATRIZ (A)'!DM111*DM$168</f>
        <v>3.2739430279049442</v>
      </c>
      <c r="DN111" s="16">
        <f>+'MATRIZ (A)'!DN111*DN$168</f>
        <v>84.843925435462126</v>
      </c>
      <c r="DO111" s="16">
        <f>+'MATRIZ (A)'!DO111*DO$168</f>
        <v>2244.4513721395674</v>
      </c>
      <c r="DP111" s="16">
        <f>+'MATRIZ (A)'!DP111*DP$168</f>
        <v>917.41507581750363</v>
      </c>
      <c r="DQ111" s="16">
        <f>+'MATRIZ (A)'!DQ111*DQ$168</f>
        <v>255.15703011476225</v>
      </c>
      <c r="DR111" s="16">
        <f>+'MATRIZ (A)'!DR111*DR$168</f>
        <v>1283.8439022158466</v>
      </c>
      <c r="DS111" s="16">
        <f>+'MATRIZ (A)'!DS111*DS$168</f>
        <v>5519.4123204533116</v>
      </c>
      <c r="DT111" s="16">
        <f>+'MATRIZ (A)'!DT111*DT$168</f>
        <v>251.19030423847011</v>
      </c>
      <c r="DU111" s="16">
        <f>+'MATRIZ (A)'!DU111*DU$168</f>
        <v>2305.8331534022936</v>
      </c>
      <c r="DV111" s="16">
        <f>+'MATRIZ (A)'!DV111*DV$168</f>
        <v>3745.3870522080392</v>
      </c>
      <c r="DW111" s="16">
        <f>+'MATRIZ (A)'!DW111*DW$168</f>
        <v>7599.1189815719317</v>
      </c>
      <c r="DX111" s="16">
        <f>+'MATRIZ (A)'!DX111*DX$168</f>
        <v>159.20618784101708</v>
      </c>
      <c r="DY111" s="16">
        <f>+'MATRIZ (A)'!DY111*DY$168</f>
        <v>84.221736399388774</v>
      </c>
      <c r="DZ111" s="16">
        <f>+'MATRIZ (A)'!DZ111*DZ$168</f>
        <v>1086.6669129935192</v>
      </c>
      <c r="EA111" s="16">
        <f>+'MATRIZ (A)'!EA111*EA$168</f>
        <v>1240.1783560761239</v>
      </c>
      <c r="EB111" s="16">
        <f>+'MATRIZ (A)'!EB111*EB$168</f>
        <v>1573.3566124268852</v>
      </c>
      <c r="EC111" s="16">
        <f>+'MATRIZ (A)'!EC111*EC$168</f>
        <v>344.85838507174014</v>
      </c>
      <c r="ED111" s="16">
        <f>+'MATRIZ (A)'!ED111*ED$168</f>
        <v>105.7075926996831</v>
      </c>
      <c r="EE111" s="16">
        <f>+'MATRIZ (A)'!EE111*EE$168</f>
        <v>1368.4582068098957</v>
      </c>
      <c r="EF111" s="16">
        <f>+'MATRIZ (A)'!EF111*EF$168</f>
        <v>32.117341745116541</v>
      </c>
      <c r="EG111" s="16">
        <f>+'MATRIZ (A)'!EG111*EG$168</f>
        <v>150.92203283255921</v>
      </c>
      <c r="EH111" s="16">
        <f>+'MATRIZ (A)'!EH111*EH$168</f>
        <v>0</v>
      </c>
      <c r="EI111" s="18">
        <f t="shared" si="7"/>
        <v>262972.23670613719</v>
      </c>
      <c r="EJ111" s="20">
        <f>+'MATRIZ (I-A) INVERSA'!HY111</f>
        <v>214918.6482133574</v>
      </c>
      <c r="EK111" s="20">
        <f>+'MATRIZ (I-A) INVERSA'!HZ111</f>
        <v>0</v>
      </c>
      <c r="EL111" s="20">
        <f>+'MATRIZ (I-A) INVERSA'!IA111</f>
        <v>0</v>
      </c>
      <c r="EM111" s="20">
        <f>+'MATRIZ (I-A) INVERSA'!IB111</f>
        <v>0</v>
      </c>
      <c r="EN111" s="20">
        <f>+'MATRIZ (I-A) INVERSA'!IC111</f>
        <v>0</v>
      </c>
      <c r="EO111" s="20">
        <f>+'MATRIZ (I-A) INVERSA'!ID111</f>
        <v>0</v>
      </c>
      <c r="EP111" s="20">
        <f>+'MATRIZ (I-A) INVERSA'!IE111</f>
        <v>0</v>
      </c>
      <c r="EQ111" s="20">
        <f>+'MATRIZ (I-A) INVERSA'!IF111</f>
        <v>0</v>
      </c>
      <c r="ER111" s="20">
        <f>+'MATRIZ (I-A) INVERSA'!IG111</f>
        <v>0</v>
      </c>
      <c r="ES111" s="20">
        <f>+'MATRIZ (I-A) INVERSA'!IH111</f>
        <v>0</v>
      </c>
      <c r="ET111" s="20">
        <f>+'MATRIZ (I-A) INVERSA'!II111</f>
        <v>0</v>
      </c>
      <c r="EU111" s="20">
        <f>+'MATRIZ (I-A) INVERSA'!IJ111</f>
        <v>9.8219429844857835</v>
      </c>
      <c r="EV111" s="20">
        <f>+'MATRIZ (I-A) INVERSA'!IK111</f>
        <v>71.511225303225828</v>
      </c>
      <c r="EW111" s="20">
        <f>+'MATRIZ (I-A) INVERSA'!IL111</f>
        <v>0.29198612026649584</v>
      </c>
      <c r="EX111" s="20">
        <f>+'MATRIZ (I-A) INVERSA'!IM111</f>
        <v>33507.395405093324</v>
      </c>
      <c r="EY111" s="20">
        <f>+'MATRIZ (I-A) INVERSA'!IN111</f>
        <v>0</v>
      </c>
      <c r="EZ111" s="20">
        <f>+'MATRIZ (I-A) INVERSA'!IO111</f>
        <v>0</v>
      </c>
      <c r="FA111" s="20">
        <f>+'MATRIZ (I-A) INVERSA'!IP111</f>
        <v>0</v>
      </c>
      <c r="FB111" s="20">
        <f>+'MATRIZ (I-A) INVERSA'!IQ111</f>
        <v>0</v>
      </c>
      <c r="FC111" s="20">
        <f>+'MATRIZ (I-A) INVERSA'!IR111</f>
        <v>0</v>
      </c>
      <c r="FD111" s="20">
        <f>+'MATRIZ (I-A) INVERSA'!IS111</f>
        <v>0</v>
      </c>
      <c r="FE111" s="20">
        <f>+'MATRIZ (I-A) INVERSA'!IT111</f>
        <v>0</v>
      </c>
      <c r="FF111" s="20">
        <f>+'MATRIZ (I-A) INVERSA'!IU111</f>
        <v>0</v>
      </c>
      <c r="FG111" s="18">
        <f t="shared" si="9"/>
        <v>248507.66877285868</v>
      </c>
      <c r="FH111" s="17">
        <f t="shared" si="8"/>
        <v>511479.90547899588</v>
      </c>
      <c r="FI111" s="28"/>
      <c r="FJ111" s="17">
        <v>511479.90547899553</v>
      </c>
      <c r="FK111" s="48">
        <f t="shared" si="10"/>
        <v>0</v>
      </c>
      <c r="FM111" s="46">
        <f>+IFERROR((FH111/'MIP 2017'!FH111*100-100),0)</f>
        <v>0.36207560667828886</v>
      </c>
      <c r="FP111" s="15">
        <f t="shared" si="11"/>
        <v>0</v>
      </c>
      <c r="FQ111" s="15">
        <f t="shared" si="12"/>
        <v>0</v>
      </c>
      <c r="FR111" s="15">
        <f t="shared" si="13"/>
        <v>0</v>
      </c>
    </row>
    <row r="112" spans="1:174" s="7" customFormat="1" ht="21.95" customHeight="1" thickBot="1" x14ac:dyDescent="0.25">
      <c r="A112" s="137" t="s">
        <v>264</v>
      </c>
      <c r="B112" s="138" t="s">
        <v>261</v>
      </c>
      <c r="C112" s="16">
        <f>+'MATRIZ (A)'!C112*C$168</f>
        <v>0</v>
      </c>
      <c r="D112" s="16">
        <f>+'MATRIZ (A)'!D112*D$168</f>
        <v>0</v>
      </c>
      <c r="E112" s="16">
        <f>+'MATRIZ (A)'!E112*E$168</f>
        <v>0</v>
      </c>
      <c r="F112" s="16">
        <f>+'MATRIZ (A)'!F112*F$168</f>
        <v>574.51381141700438</v>
      </c>
      <c r="G112" s="16">
        <f>+'MATRIZ (A)'!G112*G$168</f>
        <v>1.1257664327591181E-4</v>
      </c>
      <c r="H112" s="16">
        <f>+'MATRIZ (A)'!H112*H$168</f>
        <v>0</v>
      </c>
      <c r="I112" s="16">
        <f>+'MATRIZ (A)'!I112*I$168</f>
        <v>3.0925703174038366E-4</v>
      </c>
      <c r="J112" s="16">
        <f>+'MATRIZ (A)'!J112*J$168</f>
        <v>0</v>
      </c>
      <c r="K112" s="16">
        <f>+'MATRIZ (A)'!K112*K$168</f>
        <v>0</v>
      </c>
      <c r="L112" s="16">
        <f>+'MATRIZ (A)'!L112*L$168</f>
        <v>2.5481606490640882E-2</v>
      </c>
      <c r="M112" s="16">
        <f>+'MATRIZ (A)'!M112*M$168</f>
        <v>0</v>
      </c>
      <c r="N112" s="16">
        <f>+'MATRIZ (A)'!N112*N$168</f>
        <v>25.797860546996791</v>
      </c>
      <c r="O112" s="16">
        <f>+'MATRIZ (A)'!O112*O$168</f>
        <v>22.643969172573978</v>
      </c>
      <c r="P112" s="16">
        <f>+'MATRIZ (A)'!P112*P$168</f>
        <v>1192.5950012087592</v>
      </c>
      <c r="Q112" s="16">
        <f>+'MATRIZ (A)'!Q112*Q$168</f>
        <v>0</v>
      </c>
      <c r="R112" s="16">
        <f>+'MATRIZ (A)'!R112*R$168</f>
        <v>1176.7835769186524</v>
      </c>
      <c r="S112" s="16">
        <f>+'MATRIZ (A)'!S112*S$168</f>
        <v>84.567425033679044</v>
      </c>
      <c r="T112" s="16">
        <f>+'MATRIZ (A)'!T112*T$168</f>
        <v>0</v>
      </c>
      <c r="U112" s="16">
        <f>+'MATRIZ (A)'!U112*U$168</f>
        <v>36.648803948382501</v>
      </c>
      <c r="V112" s="16">
        <f>+'MATRIZ (A)'!V112*V$168</f>
        <v>20.203906342525553</v>
      </c>
      <c r="W112" s="16">
        <f>+'MATRIZ (A)'!W112*W$168</f>
        <v>44.133578629217432</v>
      </c>
      <c r="X112" s="16">
        <f>+'MATRIZ (A)'!X112*X$168</f>
        <v>23.496063866627367</v>
      </c>
      <c r="Y112" s="16">
        <f>+'MATRIZ (A)'!Y112*Y$168</f>
        <v>211.71541466225676</v>
      </c>
      <c r="Z112" s="16">
        <f>+'MATRIZ (A)'!Z112*Z$168</f>
        <v>128.56058280043709</v>
      </c>
      <c r="AA112" s="16">
        <f>+'MATRIZ (A)'!AA112*AA$168</f>
        <v>6.3002894727952183</v>
      </c>
      <c r="AB112" s="16">
        <f>+'MATRIZ (A)'!AB112*AB$168</f>
        <v>2693.7418586057902</v>
      </c>
      <c r="AC112" s="16">
        <f>+'MATRIZ (A)'!AC112*AC$168</f>
        <v>1.920452994669793</v>
      </c>
      <c r="AD112" s="16">
        <f>+'MATRIZ (A)'!AD112*AD$168</f>
        <v>0</v>
      </c>
      <c r="AE112" s="16">
        <f>+'MATRIZ (A)'!AE112*AE$168</f>
        <v>53.657129047889832</v>
      </c>
      <c r="AF112" s="16">
        <f>+'MATRIZ (A)'!AF112*AF$168</f>
        <v>352.68136488449318</v>
      </c>
      <c r="AG112" s="16">
        <f>+'MATRIZ (A)'!AG112*AG$168</f>
        <v>3.8932504314432781</v>
      </c>
      <c r="AH112" s="16">
        <f>+'MATRIZ (A)'!AH112*AH$168</f>
        <v>8.0725799963448566</v>
      </c>
      <c r="AI112" s="16">
        <f>+'MATRIZ (A)'!AI112*AI$168</f>
        <v>437.32462399092503</v>
      </c>
      <c r="AJ112" s="16">
        <f>+'MATRIZ (A)'!AJ112*AJ$168</f>
        <v>209.76105237985018</v>
      </c>
      <c r="AK112" s="16">
        <f>+'MATRIZ (A)'!AK112*AK$168</f>
        <v>757.22846943643731</v>
      </c>
      <c r="AL112" s="16">
        <f>+'MATRIZ (A)'!AL112*AL$168</f>
        <v>296.39192268760127</v>
      </c>
      <c r="AM112" s="16">
        <f>+'MATRIZ (A)'!AM112*AM$168</f>
        <v>648.63966201230949</v>
      </c>
      <c r="AN112" s="16">
        <f>+'MATRIZ (A)'!AN112*AN$168</f>
        <v>81.551875474852793</v>
      </c>
      <c r="AO112" s="16">
        <f>+'MATRIZ (A)'!AO112*AO$168</f>
        <v>396.11507634560343</v>
      </c>
      <c r="AP112" s="16">
        <f>+'MATRIZ (A)'!AP112*AP$168</f>
        <v>309.16177117260321</v>
      </c>
      <c r="AQ112" s="16">
        <f>+'MATRIZ (A)'!AQ112*AQ$168</f>
        <v>453.55174816544718</v>
      </c>
      <c r="AR112" s="16">
        <f>+'MATRIZ (A)'!AR112*AR$168</f>
        <v>43.803112218835878</v>
      </c>
      <c r="AS112" s="16">
        <f>+'MATRIZ (A)'!AS112*AS$168</f>
        <v>309.53977934453877</v>
      </c>
      <c r="AT112" s="16">
        <f>+'MATRIZ (A)'!AT112*AT$168</f>
        <v>100.62424187045335</v>
      </c>
      <c r="AU112" s="16">
        <f>+'MATRIZ (A)'!AU112*AU$168</f>
        <v>343.37019555069855</v>
      </c>
      <c r="AV112" s="16">
        <f>+'MATRIZ (A)'!AV112*AV$168</f>
        <v>144.51847915669612</v>
      </c>
      <c r="AW112" s="16">
        <f>+'MATRIZ (A)'!AW112*AW$168</f>
        <v>415.35183490329473</v>
      </c>
      <c r="AX112" s="16">
        <f>+'MATRIZ (A)'!AX112*AX$168</f>
        <v>59.578912893695936</v>
      </c>
      <c r="AY112" s="16">
        <f>+'MATRIZ (A)'!AY112*AY$168</f>
        <v>58.642371331413678</v>
      </c>
      <c r="AZ112" s="16">
        <f>+'MATRIZ (A)'!AZ112*AZ$168</f>
        <v>8.7719814134980751</v>
      </c>
      <c r="BA112" s="16">
        <f>+'MATRIZ (A)'!BA112*BA$168</f>
        <v>3.4992927565469683</v>
      </c>
      <c r="BB112" s="16">
        <f>+'MATRIZ (A)'!BB112*BB$168</f>
        <v>65.780797413951831</v>
      </c>
      <c r="BC112" s="16">
        <f>+'MATRIZ (A)'!BC112*BC$168</f>
        <v>322.80688974464647</v>
      </c>
      <c r="BD112" s="16">
        <f>+'MATRIZ (A)'!BD112*BD$168</f>
        <v>237.32317629646002</v>
      </c>
      <c r="BE112" s="16">
        <f>+'MATRIZ (A)'!BE112*BE$168</f>
        <v>325.80727059976886</v>
      </c>
      <c r="BF112" s="16">
        <f>+'MATRIZ (A)'!BF112*BF$168</f>
        <v>801.7962241148</v>
      </c>
      <c r="BG112" s="16">
        <f>+'MATRIZ (A)'!BG112*BG$168</f>
        <v>267.34541172389788</v>
      </c>
      <c r="BH112" s="16">
        <f>+'MATRIZ (A)'!BH112*BH$168</f>
        <v>393.10293390540852</v>
      </c>
      <c r="BI112" s="16">
        <f>+'MATRIZ (A)'!BI112*BI$168</f>
        <v>686.84044544050835</v>
      </c>
      <c r="BJ112" s="16">
        <f>+'MATRIZ (A)'!BJ112*BJ$168</f>
        <v>329.60440670285152</v>
      </c>
      <c r="BK112" s="16">
        <f>+'MATRIZ (A)'!BK112*BK$168</f>
        <v>86.462960011887347</v>
      </c>
      <c r="BL112" s="16">
        <f>+'MATRIZ (A)'!BL112*BL$168</f>
        <v>24.181956704146369</v>
      </c>
      <c r="BM112" s="16">
        <f>+'MATRIZ (A)'!BM112*BM$168</f>
        <v>599.78695674919572</v>
      </c>
      <c r="BN112" s="16">
        <f>+'MATRIZ (A)'!BN112*BN$168</f>
        <v>276.33010927634035</v>
      </c>
      <c r="BO112" s="16">
        <f>+'MATRIZ (A)'!BO112*BO$168</f>
        <v>345.23088115426452</v>
      </c>
      <c r="BP112" s="16">
        <f>+'MATRIZ (A)'!BP112*BP$168</f>
        <v>20.285921820680063</v>
      </c>
      <c r="BQ112" s="16">
        <f>+'MATRIZ (A)'!BQ112*BQ$168</f>
        <v>97.94354461621667</v>
      </c>
      <c r="BR112" s="16">
        <f>+'MATRIZ (A)'!BR112*BR$168</f>
        <v>457.9920112395331</v>
      </c>
      <c r="BS112" s="16">
        <f>+'MATRIZ (A)'!BS112*BS$168</f>
        <v>33.028918501616026</v>
      </c>
      <c r="BT112" s="16">
        <f>+'MATRIZ (A)'!BT112*BT$168</f>
        <v>228.52465114128651</v>
      </c>
      <c r="BU112" s="16">
        <f>+'MATRIZ (A)'!BU112*BU$168</f>
        <v>1554.0696395860016</v>
      </c>
      <c r="BV112" s="16">
        <f>+'MATRIZ (A)'!BV112*BV$168</f>
        <v>144.38761873770045</v>
      </c>
      <c r="BW112" s="16">
        <f>+'MATRIZ (A)'!BW112*BW$168</f>
        <v>767.99547223828449</v>
      </c>
      <c r="BX112" s="16">
        <f>+'MATRIZ (A)'!BX112*BX$168</f>
        <v>6595.0697170342846</v>
      </c>
      <c r="BY112" s="16">
        <f>+'MATRIZ (A)'!BY112*BY$168</f>
        <v>288.09941177241922</v>
      </c>
      <c r="BZ112" s="16">
        <f>+'MATRIZ (A)'!BZ112*BZ$168</f>
        <v>149.96614550835579</v>
      </c>
      <c r="CA112" s="16">
        <f>+'MATRIZ (A)'!CA112*CA$168</f>
        <v>287.23806990881701</v>
      </c>
      <c r="CB112" s="16">
        <f>+'MATRIZ (A)'!CB112*CB$168</f>
        <v>6.621103873413106</v>
      </c>
      <c r="CC112" s="16">
        <f>+'MATRIZ (A)'!CC112*CC$168</f>
        <v>945.51817384123524</v>
      </c>
      <c r="CD112" s="16">
        <f>+'MATRIZ (A)'!CD112*CD$168</f>
        <v>887.84025507272668</v>
      </c>
      <c r="CE112" s="16">
        <f>+'MATRIZ (A)'!CE112*CE$168</f>
        <v>2193.5378820973792</v>
      </c>
      <c r="CF112" s="16">
        <f>+'MATRIZ (A)'!CF112*CF$168</f>
        <v>3318.5483072424963</v>
      </c>
      <c r="CG112" s="16">
        <f>+'MATRIZ (A)'!CG112*CG$168</f>
        <v>13786.325862122734</v>
      </c>
      <c r="CH112" s="16">
        <f>+'MATRIZ (A)'!CH112*CH$168</f>
        <v>587.15548263723326</v>
      </c>
      <c r="CI112" s="16">
        <f>+'MATRIZ (A)'!CI112*CI$168</f>
        <v>6.7162957912553853</v>
      </c>
      <c r="CJ112" s="16">
        <f>+'MATRIZ (A)'!CJ112*CJ$168</f>
        <v>4817.3688802399047</v>
      </c>
      <c r="CK112" s="16">
        <f>+'MATRIZ (A)'!CK112*CK$168</f>
        <v>1259.6395286871107</v>
      </c>
      <c r="CL112" s="16">
        <f>+'MATRIZ (A)'!CL112*CL$168</f>
        <v>3798.167966107113</v>
      </c>
      <c r="CM112" s="16">
        <f>+'MATRIZ (A)'!CM112*CM$168</f>
        <v>297.38505683931976</v>
      </c>
      <c r="CN112" s="16">
        <f>+'MATRIZ (A)'!CN112*CN$168</f>
        <v>380.55936943589387</v>
      </c>
      <c r="CO112" s="16">
        <f>+'MATRIZ (A)'!CO112*CO$168</f>
        <v>1606.1198980708302</v>
      </c>
      <c r="CP112" s="16">
        <f>+'MATRIZ (A)'!CP112*CP$168</f>
        <v>216.28637104487248</v>
      </c>
      <c r="CQ112" s="16">
        <f>+'MATRIZ (A)'!CQ112*CQ$168</f>
        <v>2961.5880633199031</v>
      </c>
      <c r="CR112" s="16">
        <f>+'MATRIZ (A)'!CR112*CR$168</f>
        <v>1572.6557627742643</v>
      </c>
      <c r="CS112" s="16">
        <f>+'MATRIZ (A)'!CS112*CS$168</f>
        <v>225.44277402183315</v>
      </c>
      <c r="CT112" s="16">
        <f>+'MATRIZ (A)'!CT112*CT$168</f>
        <v>1453.3786136271972</v>
      </c>
      <c r="CU112" s="16">
        <f>+'MATRIZ (A)'!CU112*CU$168</f>
        <v>1174.7553055113583</v>
      </c>
      <c r="CV112" s="16">
        <f>+'MATRIZ (A)'!CV112*CV$168</f>
        <v>52.565917972685867</v>
      </c>
      <c r="CW112" s="16">
        <f>+'MATRIZ (A)'!CW112*CW$168</f>
        <v>10598.189113901091</v>
      </c>
      <c r="CX112" s="16">
        <f>+'MATRIZ (A)'!CX112*CX$168</f>
        <v>415.12364031384823</v>
      </c>
      <c r="CY112" s="16">
        <f>+'MATRIZ (A)'!CY112*CY$168</f>
        <v>66123.571479424019</v>
      </c>
      <c r="CZ112" s="16">
        <f>+'MATRIZ (A)'!CZ112*CZ$168</f>
        <v>747.40084034382767</v>
      </c>
      <c r="DA112" s="16">
        <f>+'MATRIZ (A)'!DA112*DA$168</f>
        <v>5598.1728520054457</v>
      </c>
      <c r="DB112" s="16">
        <f>+'MATRIZ (A)'!DB112*DB$168</f>
        <v>610.61058595846691</v>
      </c>
      <c r="DC112" s="16">
        <f>+'MATRIZ (A)'!DC112*DC$168</f>
        <v>1217.6625499776442</v>
      </c>
      <c r="DD112" s="16">
        <f>+'MATRIZ (A)'!DD112*DD$168</f>
        <v>2239.4635912510357</v>
      </c>
      <c r="DE112" s="16">
        <f>+'MATRIZ (A)'!DE112*DE$168</f>
        <v>993.64654648579506</v>
      </c>
      <c r="DF112" s="16">
        <f>+'MATRIZ (A)'!DF112*DF$168</f>
        <v>342.60050283396697</v>
      </c>
      <c r="DG112" s="16">
        <f>+'MATRIZ (A)'!DG112*DG$168</f>
        <v>886.58787919167105</v>
      </c>
      <c r="DH112" s="16">
        <f>+'MATRIZ (A)'!DH112*DH$168</f>
        <v>376.13214036526455</v>
      </c>
      <c r="DI112" s="16">
        <f>+'MATRIZ (A)'!DI112*DI$168</f>
        <v>26.202056353869189</v>
      </c>
      <c r="DJ112" s="16">
        <f>+'MATRIZ (A)'!DJ112*DJ$168</f>
        <v>1777.3490067300431</v>
      </c>
      <c r="DK112" s="16">
        <f>+'MATRIZ (A)'!DK112*DK$168</f>
        <v>523.68428868607702</v>
      </c>
      <c r="DL112" s="16">
        <f>+'MATRIZ (A)'!DL112*DL$168</f>
        <v>2235.426990334835</v>
      </c>
      <c r="DM112" s="16">
        <f>+'MATRIZ (A)'!DM112*DM$168</f>
        <v>7.194825964062205</v>
      </c>
      <c r="DN112" s="16">
        <f>+'MATRIZ (A)'!DN112*DN$168</f>
        <v>175.26936960035869</v>
      </c>
      <c r="DO112" s="16">
        <f>+'MATRIZ (A)'!DO112*DO$168</f>
        <v>1668.250415663075</v>
      </c>
      <c r="DP112" s="16">
        <f>+'MATRIZ (A)'!DP112*DP$168</f>
        <v>1133.1933652709081</v>
      </c>
      <c r="DQ112" s="16">
        <f>+'MATRIZ (A)'!DQ112*DQ$168</f>
        <v>373.85800029318182</v>
      </c>
      <c r="DR112" s="16">
        <f>+'MATRIZ (A)'!DR112*DR$168</f>
        <v>764.51484056937954</v>
      </c>
      <c r="DS112" s="16">
        <f>+'MATRIZ (A)'!DS112*DS$168</f>
        <v>3473.9335423369621</v>
      </c>
      <c r="DT112" s="16">
        <f>+'MATRIZ (A)'!DT112*DT$168</f>
        <v>1895.2306073613954</v>
      </c>
      <c r="DU112" s="16">
        <f>+'MATRIZ (A)'!DU112*DU$168</f>
        <v>30.284795000127797</v>
      </c>
      <c r="DV112" s="16">
        <f>+'MATRIZ (A)'!DV112*DV$168</f>
        <v>3917.3522375057787</v>
      </c>
      <c r="DW112" s="16">
        <f>+'MATRIZ (A)'!DW112*DW$168</f>
        <v>5292.5717259234025</v>
      </c>
      <c r="DX112" s="16">
        <f>+'MATRIZ (A)'!DX112*DX$168</f>
        <v>276.0950638521191</v>
      </c>
      <c r="DY112" s="16">
        <f>+'MATRIZ (A)'!DY112*DY$168</f>
        <v>2433.4223173834416</v>
      </c>
      <c r="DZ112" s="16">
        <f>+'MATRIZ (A)'!DZ112*DZ$168</f>
        <v>155.76929711704628</v>
      </c>
      <c r="EA112" s="16">
        <f>+'MATRIZ (A)'!EA112*EA$168</f>
        <v>1227.1600376667759</v>
      </c>
      <c r="EB112" s="16">
        <f>+'MATRIZ (A)'!EB112*EB$168</f>
        <v>635.68947645317496</v>
      </c>
      <c r="EC112" s="16">
        <f>+'MATRIZ (A)'!EC112*EC$168</f>
        <v>249.27585688585094</v>
      </c>
      <c r="ED112" s="16">
        <f>+'MATRIZ (A)'!ED112*ED$168</f>
        <v>16.822907843217401</v>
      </c>
      <c r="EE112" s="16">
        <f>+'MATRIZ (A)'!EE112*EE$168</f>
        <v>83.676790529339485</v>
      </c>
      <c r="EF112" s="16">
        <f>+'MATRIZ (A)'!EF112*EF$168</f>
        <v>72.322099413097064</v>
      </c>
      <c r="EG112" s="16">
        <f>+'MATRIZ (A)'!EG112*EG$168</f>
        <v>11.9275869385436</v>
      </c>
      <c r="EH112" s="16">
        <f>+'MATRIZ (A)'!EH112*EH$168</f>
        <v>0</v>
      </c>
      <c r="EI112" s="18">
        <f t="shared" si="7"/>
        <v>187280.19686252822</v>
      </c>
      <c r="EJ112" s="20">
        <f>+'MATRIZ (I-A) INVERSA'!HY112</f>
        <v>280925.55696380965</v>
      </c>
      <c r="EK112" s="20">
        <f>+'MATRIZ (I-A) INVERSA'!HZ112</f>
        <v>61.553870774963634</v>
      </c>
      <c r="EL112" s="20">
        <f>+'MATRIZ (I-A) INVERSA'!IA112</f>
        <v>124.06875112081869</v>
      </c>
      <c r="EM112" s="20">
        <f>+'MATRIZ (I-A) INVERSA'!IB112</f>
        <v>0</v>
      </c>
      <c r="EN112" s="20">
        <f>+'MATRIZ (I-A) INVERSA'!IC112</f>
        <v>0</v>
      </c>
      <c r="EO112" s="20">
        <f>+'MATRIZ (I-A) INVERSA'!ID112</f>
        <v>0</v>
      </c>
      <c r="EP112" s="20">
        <f>+'MATRIZ (I-A) INVERSA'!IE112</f>
        <v>0</v>
      </c>
      <c r="EQ112" s="20">
        <f>+'MATRIZ (I-A) INVERSA'!IF112</f>
        <v>0</v>
      </c>
      <c r="ER112" s="20">
        <f>+'MATRIZ (I-A) INVERSA'!IG112</f>
        <v>0</v>
      </c>
      <c r="ES112" s="20">
        <f>+'MATRIZ (I-A) INVERSA'!IH112</f>
        <v>0</v>
      </c>
      <c r="ET112" s="20">
        <f>+'MATRIZ (I-A) INVERSA'!II112</f>
        <v>0</v>
      </c>
      <c r="EU112" s="20">
        <f>+'MATRIZ (I-A) INVERSA'!IJ112</f>
        <v>0</v>
      </c>
      <c r="EV112" s="20">
        <f>+'MATRIZ (I-A) INVERSA'!IK112</f>
        <v>0</v>
      </c>
      <c r="EW112" s="20">
        <f>+'MATRIZ (I-A) INVERSA'!IL112</f>
        <v>0</v>
      </c>
      <c r="EX112" s="20">
        <f>+'MATRIZ (I-A) INVERSA'!IM112</f>
        <v>1751.5968678372183</v>
      </c>
      <c r="EY112" s="20">
        <f>+'MATRIZ (I-A) INVERSA'!IN112</f>
        <v>3278.0796813945171</v>
      </c>
      <c r="EZ112" s="20">
        <f>+'MATRIZ (I-A) INVERSA'!IO112</f>
        <v>982.2697484833177</v>
      </c>
      <c r="FA112" s="20">
        <f>+'MATRIZ (I-A) INVERSA'!IP112</f>
        <v>60.198335058200016</v>
      </c>
      <c r="FB112" s="20">
        <f>+'MATRIZ (I-A) INVERSA'!IQ112</f>
        <v>836.03424854757338</v>
      </c>
      <c r="FC112" s="20">
        <f>+'MATRIZ (I-A) INVERSA'!IR112</f>
        <v>0</v>
      </c>
      <c r="FD112" s="20">
        <f>+'MATRIZ (I-A) INVERSA'!IS112</f>
        <v>1577.2181066654366</v>
      </c>
      <c r="FE112" s="20">
        <f>+'MATRIZ (I-A) INVERSA'!IT112</f>
        <v>1459.2902276769989</v>
      </c>
      <c r="FF112" s="20">
        <f>+'MATRIZ (I-A) INVERSA'!IU112</f>
        <v>19.039302404076974</v>
      </c>
      <c r="FG112" s="18">
        <f t="shared" si="9"/>
        <v>291074.90610377275</v>
      </c>
      <c r="FH112" s="17">
        <f t="shared" si="8"/>
        <v>478355.10296630097</v>
      </c>
      <c r="FI112" s="28"/>
      <c r="FJ112" s="17">
        <v>478355.10296630114</v>
      </c>
      <c r="FK112" s="48">
        <f t="shared" si="10"/>
        <v>0</v>
      </c>
      <c r="FM112" s="46">
        <f>+IFERROR((FH112/'MIP 2017'!FH112*100-100),0)</f>
        <v>0.58746591828099781</v>
      </c>
      <c r="FP112" s="15">
        <f t="shared" si="11"/>
        <v>185.62262189578232</v>
      </c>
      <c r="FQ112" s="15">
        <f t="shared" si="12"/>
        <v>0</v>
      </c>
      <c r="FR112" s="15">
        <f t="shared" si="13"/>
        <v>8193.0903478260443</v>
      </c>
    </row>
    <row r="113" spans="1:174" s="7" customFormat="1" ht="21.95" customHeight="1" thickBot="1" x14ac:dyDescent="0.25">
      <c r="A113" s="137" t="s">
        <v>265</v>
      </c>
      <c r="B113" s="138" t="s">
        <v>263</v>
      </c>
      <c r="C113" s="16">
        <f>+'MATRIZ (A)'!C113*C$168</f>
        <v>3.305624805005513E-2</v>
      </c>
      <c r="D113" s="16">
        <f>+'MATRIZ (A)'!D113*D$168</f>
        <v>0</v>
      </c>
      <c r="E113" s="16">
        <f>+'MATRIZ (A)'!E113*E$168</f>
        <v>1.2889612019351669E-3</v>
      </c>
      <c r="F113" s="16">
        <f>+'MATRIZ (A)'!F113*F$168</f>
        <v>2.3476998907332541E-2</v>
      </c>
      <c r="G113" s="16">
        <f>+'MATRIZ (A)'!G113*G$168</f>
        <v>2.1543316829493158</v>
      </c>
      <c r="H113" s="16">
        <f>+'MATRIZ (A)'!H113*H$168</f>
        <v>4.3163420407438414E-3</v>
      </c>
      <c r="I113" s="16">
        <f>+'MATRIZ (A)'!I113*I$168</f>
        <v>0</v>
      </c>
      <c r="J113" s="16">
        <f>+'MATRIZ (A)'!J113*J$168</f>
        <v>3.5416338521720206E-3</v>
      </c>
      <c r="K113" s="16">
        <f>+'MATRIZ (A)'!K113*K$168</f>
        <v>0</v>
      </c>
      <c r="L113" s="16">
        <f>+'MATRIZ (A)'!L113*L$168</f>
        <v>0</v>
      </c>
      <c r="M113" s="16">
        <f>+'MATRIZ (A)'!M113*M$168</f>
        <v>3.6827001631423516E-2</v>
      </c>
      <c r="N113" s="16">
        <f>+'MATRIZ (A)'!N113*N$168</f>
        <v>2.7563821087873128</v>
      </c>
      <c r="O113" s="16">
        <f>+'MATRIZ (A)'!O113*O$168</f>
        <v>0.93242636755738506</v>
      </c>
      <c r="P113" s="16">
        <f>+'MATRIZ (A)'!P113*P$168</f>
        <v>1.6530814462109273</v>
      </c>
      <c r="Q113" s="16">
        <f>+'MATRIZ (A)'!Q113*Q$168</f>
        <v>0</v>
      </c>
      <c r="R113" s="16">
        <f>+'MATRIZ (A)'!R113*R$168</f>
        <v>4.0007299004598496</v>
      </c>
      <c r="S113" s="16">
        <f>+'MATRIZ (A)'!S113*S$168</f>
        <v>0.17256603272383514</v>
      </c>
      <c r="T113" s="16">
        <f>+'MATRIZ (A)'!T113*T$168</f>
        <v>1.0784549688801926E-2</v>
      </c>
      <c r="U113" s="16">
        <f>+'MATRIZ (A)'!U113*U$168</f>
        <v>7.1064298868601368</v>
      </c>
      <c r="V113" s="16">
        <f>+'MATRIZ (A)'!V113*V$168</f>
        <v>0</v>
      </c>
      <c r="W113" s="16">
        <f>+'MATRIZ (A)'!W113*W$168</f>
        <v>0.81697881121653348</v>
      </c>
      <c r="X113" s="16">
        <f>+'MATRIZ (A)'!X113*X$168</f>
        <v>4.5935180279149872</v>
      </c>
      <c r="Y113" s="16">
        <f>+'MATRIZ (A)'!Y113*Y$168</f>
        <v>2.3846991400504152E-2</v>
      </c>
      <c r="Z113" s="16">
        <f>+'MATRIZ (A)'!Z113*Z$168</f>
        <v>2.4836408388013265E-2</v>
      </c>
      <c r="AA113" s="16">
        <f>+'MATRIZ (A)'!AA113*AA$168</f>
        <v>0.10142579953880682</v>
      </c>
      <c r="AB113" s="16">
        <f>+'MATRIZ (A)'!AB113*AB$168</f>
        <v>2.9165246577102795</v>
      </c>
      <c r="AC113" s="16">
        <f>+'MATRIZ (A)'!AC113*AC$168</f>
        <v>9.6890728875473758E-2</v>
      </c>
      <c r="AD113" s="16">
        <f>+'MATRIZ (A)'!AD113*AD$168</f>
        <v>3.2129358760456722E-2</v>
      </c>
      <c r="AE113" s="16">
        <f>+'MATRIZ (A)'!AE113*AE$168</f>
        <v>3.9441991208012563</v>
      </c>
      <c r="AF113" s="16">
        <f>+'MATRIZ (A)'!AF113*AF$168</f>
        <v>2.567322906246035</v>
      </c>
      <c r="AG113" s="16">
        <f>+'MATRIZ (A)'!AG113*AG$168</f>
        <v>5.7065662201484804E-2</v>
      </c>
      <c r="AH113" s="16">
        <f>+'MATRIZ (A)'!AH113*AH$168</f>
        <v>5.7250504393434641E-3</v>
      </c>
      <c r="AI113" s="16">
        <f>+'MATRIZ (A)'!AI113*AI$168</f>
        <v>62.35678718668867</v>
      </c>
      <c r="AJ113" s="16">
        <f>+'MATRIZ (A)'!AJ113*AJ$168</f>
        <v>5.093852233932247</v>
      </c>
      <c r="AK113" s="16">
        <f>+'MATRIZ (A)'!AK113*AK$168</f>
        <v>53.927207585990693</v>
      </c>
      <c r="AL113" s="16">
        <f>+'MATRIZ (A)'!AL113*AL$168</f>
        <v>1.7125996957634488</v>
      </c>
      <c r="AM113" s="16">
        <f>+'MATRIZ (A)'!AM113*AM$168</f>
        <v>37.414345334036796</v>
      </c>
      <c r="AN113" s="16">
        <f>+'MATRIZ (A)'!AN113*AN$168</f>
        <v>236.41094932199388</v>
      </c>
      <c r="AO113" s="16">
        <f>+'MATRIZ (A)'!AO113*AO$168</f>
        <v>8.7082045271819677</v>
      </c>
      <c r="AP113" s="16">
        <f>+'MATRIZ (A)'!AP113*AP$168</f>
        <v>39.851698949162817</v>
      </c>
      <c r="AQ113" s="16">
        <f>+'MATRIZ (A)'!AQ113*AQ$168</f>
        <v>3.4519097153619267</v>
      </c>
      <c r="AR113" s="16">
        <f>+'MATRIZ (A)'!AR113*AR$168</f>
        <v>3.2959758967022519</v>
      </c>
      <c r="AS113" s="16">
        <f>+'MATRIZ (A)'!AS113*AS$168</f>
        <v>0.66592662756203103</v>
      </c>
      <c r="AT113" s="16">
        <f>+'MATRIZ (A)'!AT113*AT$168</f>
        <v>10.91935619394234</v>
      </c>
      <c r="AU113" s="16">
        <f>+'MATRIZ (A)'!AU113*AU$168</f>
        <v>26.781952948112568</v>
      </c>
      <c r="AV113" s="16">
        <f>+'MATRIZ (A)'!AV113*AV$168</f>
        <v>5.7263850011815522</v>
      </c>
      <c r="AW113" s="16">
        <f>+'MATRIZ (A)'!AW113*AW$168</f>
        <v>100.94928873522595</v>
      </c>
      <c r="AX113" s="16">
        <f>+'MATRIZ (A)'!AX113*AX$168</f>
        <v>6.3663036014574939</v>
      </c>
      <c r="AY113" s="16">
        <f>+'MATRIZ (A)'!AY113*AY$168</f>
        <v>10.538786669245166</v>
      </c>
      <c r="AZ113" s="16">
        <f>+'MATRIZ (A)'!AZ113*AZ$168</f>
        <v>0.78739312163583752</v>
      </c>
      <c r="BA113" s="16">
        <f>+'MATRIZ (A)'!BA113*BA$168</f>
        <v>1.5694723126423036E-2</v>
      </c>
      <c r="BB113" s="16">
        <f>+'MATRIZ (A)'!BB113*BB$168</f>
        <v>3.9158141955756052</v>
      </c>
      <c r="BC113" s="16">
        <f>+'MATRIZ (A)'!BC113*BC$168</f>
        <v>13.466295595887143</v>
      </c>
      <c r="BD113" s="16">
        <f>+'MATRIZ (A)'!BD113*BD$168</f>
        <v>1.4425278155796966</v>
      </c>
      <c r="BE113" s="16">
        <f>+'MATRIZ (A)'!BE113*BE$168</f>
        <v>19.672620389737805</v>
      </c>
      <c r="BF113" s="16">
        <f>+'MATRIZ (A)'!BF113*BF$168</f>
        <v>41.674619999461648</v>
      </c>
      <c r="BG113" s="16">
        <f>+'MATRIZ (A)'!BG113*BG$168</f>
        <v>19.1721106946083</v>
      </c>
      <c r="BH113" s="16">
        <f>+'MATRIZ (A)'!BH113*BH$168</f>
        <v>6.9343381067879184</v>
      </c>
      <c r="BI113" s="16">
        <f>+'MATRIZ (A)'!BI113*BI$168</f>
        <v>9.0739830763804221</v>
      </c>
      <c r="BJ113" s="16">
        <f>+'MATRIZ (A)'!BJ113*BJ$168</f>
        <v>10.373518474047703</v>
      </c>
      <c r="BK113" s="16">
        <f>+'MATRIZ (A)'!BK113*BK$168</f>
        <v>14.64361141917332</v>
      </c>
      <c r="BL113" s="16">
        <f>+'MATRIZ (A)'!BL113*BL$168</f>
        <v>4.9868575657208352</v>
      </c>
      <c r="BM113" s="16">
        <f>+'MATRIZ (A)'!BM113*BM$168</f>
        <v>53.036789170254877</v>
      </c>
      <c r="BN113" s="16">
        <f>+'MATRIZ (A)'!BN113*BN$168</f>
        <v>11.989526515954344</v>
      </c>
      <c r="BO113" s="16">
        <f>+'MATRIZ (A)'!BO113*BO$168</f>
        <v>12.497258835911291</v>
      </c>
      <c r="BP113" s="16">
        <f>+'MATRIZ (A)'!BP113*BP$168</f>
        <v>9.1408041559832363</v>
      </c>
      <c r="BQ113" s="16">
        <f>+'MATRIZ (A)'!BQ113*BQ$168</f>
        <v>15.742830358774095</v>
      </c>
      <c r="BR113" s="16">
        <f>+'MATRIZ (A)'!BR113*BR$168</f>
        <v>23.933437012310495</v>
      </c>
      <c r="BS113" s="16">
        <f>+'MATRIZ (A)'!BS113*BS$168</f>
        <v>2.5445517346276598</v>
      </c>
      <c r="BT113" s="16">
        <f>+'MATRIZ (A)'!BT113*BT$168</f>
        <v>2.260947745511487</v>
      </c>
      <c r="BU113" s="16">
        <f>+'MATRIZ (A)'!BU113*BU$168</f>
        <v>388.38728993344648</v>
      </c>
      <c r="BV113" s="16">
        <f>+'MATRIZ (A)'!BV113*BV$168</f>
        <v>39.572294959804758</v>
      </c>
      <c r="BW113" s="16">
        <f>+'MATRIZ (A)'!BW113*BW$168</f>
        <v>36.81371765594492</v>
      </c>
      <c r="BX113" s="16">
        <f>+'MATRIZ (A)'!BX113*BX$168</f>
        <v>2939.0994358830603</v>
      </c>
      <c r="BY113" s="16">
        <f>+'MATRIZ (A)'!BY113*BY$168</f>
        <v>51.56207521592885</v>
      </c>
      <c r="BZ113" s="16">
        <f>+'MATRIZ (A)'!BZ113*BZ$168</f>
        <v>1.0377704418139522</v>
      </c>
      <c r="CA113" s="16">
        <f>+'MATRIZ (A)'!CA113*CA$168</f>
        <v>16.826227368522893</v>
      </c>
      <c r="CB113" s="16">
        <f>+'MATRIZ (A)'!CB113*CB$168</f>
        <v>34.562929058013736</v>
      </c>
      <c r="CC113" s="16">
        <f>+'MATRIZ (A)'!CC113*CC$168</f>
        <v>59.511405448867833</v>
      </c>
      <c r="CD113" s="16">
        <f>+'MATRIZ (A)'!CD113*CD$168</f>
        <v>159.95088598370873</v>
      </c>
      <c r="CE113" s="16">
        <f>+'MATRIZ (A)'!CE113*CE$168</f>
        <v>232.81604913268484</v>
      </c>
      <c r="CF113" s="16">
        <f>+'MATRIZ (A)'!CF113*CF$168</f>
        <v>55.032165503132227</v>
      </c>
      <c r="CG113" s="16">
        <f>+'MATRIZ (A)'!CG113*CG$168</f>
        <v>1943.3788838726177</v>
      </c>
      <c r="CH113" s="16">
        <f>+'MATRIZ (A)'!CH113*CH$168</f>
        <v>6.2248465403446103</v>
      </c>
      <c r="CI113" s="16">
        <f>+'MATRIZ (A)'!CI113*CI$168</f>
        <v>5.0523745473436739</v>
      </c>
      <c r="CJ113" s="16">
        <f>+'MATRIZ (A)'!CJ113*CJ$168</f>
        <v>13.039699118931244</v>
      </c>
      <c r="CK113" s="16">
        <f>+'MATRIZ (A)'!CK113*CK$168</f>
        <v>0.12979661350162056</v>
      </c>
      <c r="CL113" s="16">
        <f>+'MATRIZ (A)'!CL113*CL$168</f>
        <v>27.215577046470422</v>
      </c>
      <c r="CM113" s="16">
        <f>+'MATRIZ (A)'!CM113*CM$168</f>
        <v>188.30253072417136</v>
      </c>
      <c r="CN113" s="16">
        <f>+'MATRIZ (A)'!CN113*CN$168</f>
        <v>87.55499836663644</v>
      </c>
      <c r="CO113" s="16">
        <f>+'MATRIZ (A)'!CO113*CO$168</f>
        <v>123.74521874881538</v>
      </c>
      <c r="CP113" s="16">
        <f>+'MATRIZ (A)'!CP113*CP$168</f>
        <v>26.174914124239677</v>
      </c>
      <c r="CQ113" s="16">
        <f>+'MATRIZ (A)'!CQ113*CQ$168</f>
        <v>363.22938042259244</v>
      </c>
      <c r="CR113" s="16">
        <f>+'MATRIZ (A)'!CR113*CR$168</f>
        <v>559.9235488311017</v>
      </c>
      <c r="CS113" s="16">
        <f>+'MATRIZ (A)'!CS113*CS$168</f>
        <v>51.356370507138962</v>
      </c>
      <c r="CT113" s="16">
        <f>+'MATRIZ (A)'!CT113*CT$168</f>
        <v>1625.8660162677049</v>
      </c>
      <c r="CU113" s="16">
        <f>+'MATRIZ (A)'!CU113*CU$168</f>
        <v>82.354084409981056</v>
      </c>
      <c r="CV113" s="16">
        <f>+'MATRIZ (A)'!CV113*CV$168</f>
        <v>3314.8940409817887</v>
      </c>
      <c r="CW113" s="16">
        <f>+'MATRIZ (A)'!CW113*CW$168</f>
        <v>25895.97057750764</v>
      </c>
      <c r="CX113" s="16">
        <f>+'MATRIZ (A)'!CX113*CX$168</f>
        <v>21531.400247980546</v>
      </c>
      <c r="CY113" s="16">
        <f>+'MATRIZ (A)'!CY113*CY$168</f>
        <v>79132.596464648639</v>
      </c>
      <c r="CZ113" s="16">
        <f>+'MATRIZ (A)'!CZ113*CZ$168</f>
        <v>31029.027132455296</v>
      </c>
      <c r="DA113" s="16">
        <f>+'MATRIZ (A)'!DA113*DA$168</f>
        <v>218.93265942748948</v>
      </c>
      <c r="DB113" s="16">
        <f>+'MATRIZ (A)'!DB113*DB$168</f>
        <v>27.133005142113888</v>
      </c>
      <c r="DC113" s="16">
        <f>+'MATRIZ (A)'!DC113*DC$168</f>
        <v>44.949472347097725</v>
      </c>
      <c r="DD113" s="16">
        <f>+'MATRIZ (A)'!DD113*DD$168</f>
        <v>264.10029316761268</v>
      </c>
      <c r="DE113" s="16">
        <f>+'MATRIZ (A)'!DE113*DE$168</f>
        <v>86.969985854809934</v>
      </c>
      <c r="DF113" s="16">
        <f>+'MATRIZ (A)'!DF113*DF$168</f>
        <v>184.17984489736082</v>
      </c>
      <c r="DG113" s="16">
        <f>+'MATRIZ (A)'!DG113*DG$168</f>
        <v>95.171330260664121</v>
      </c>
      <c r="DH113" s="16">
        <f>+'MATRIZ (A)'!DH113*DH$168</f>
        <v>18.350139049727936</v>
      </c>
      <c r="DI113" s="16">
        <f>+'MATRIZ (A)'!DI113*DI$168</f>
        <v>20.26907291975122</v>
      </c>
      <c r="DJ113" s="16">
        <f>+'MATRIZ (A)'!DJ113*DJ$168</f>
        <v>186.79213501108623</v>
      </c>
      <c r="DK113" s="16">
        <f>+'MATRIZ (A)'!DK113*DK$168</f>
        <v>59.791294122351161</v>
      </c>
      <c r="DL113" s="16">
        <f>+'MATRIZ (A)'!DL113*DL$168</f>
        <v>262.31112697885419</v>
      </c>
      <c r="DM113" s="16">
        <f>+'MATRIZ (A)'!DM113*DM$168</f>
        <v>0.82146431479873649</v>
      </c>
      <c r="DN113" s="16">
        <f>+'MATRIZ (A)'!DN113*DN$168</f>
        <v>51.349623879643367</v>
      </c>
      <c r="DO113" s="16">
        <f>+'MATRIZ (A)'!DO113*DO$168</f>
        <v>105.94911886762353</v>
      </c>
      <c r="DP113" s="16">
        <f>+'MATRIZ (A)'!DP113*DP$168</f>
        <v>48.965045109729708</v>
      </c>
      <c r="DQ113" s="16">
        <f>+'MATRIZ (A)'!DQ113*DQ$168</f>
        <v>21.556267219258462</v>
      </c>
      <c r="DR113" s="16">
        <f>+'MATRIZ (A)'!DR113*DR$168</f>
        <v>313.6114486809588</v>
      </c>
      <c r="DS113" s="16">
        <f>+'MATRIZ (A)'!DS113*DS$168</f>
        <v>5275.597193064089</v>
      </c>
      <c r="DT113" s="16">
        <f>+'MATRIZ (A)'!DT113*DT$168</f>
        <v>734.84977719874666</v>
      </c>
      <c r="DU113" s="16">
        <f>+'MATRIZ (A)'!DU113*DU$168</f>
        <v>62.570290255187743</v>
      </c>
      <c r="DV113" s="16">
        <f>+'MATRIZ (A)'!DV113*DV$168</f>
        <v>661.16706975630723</v>
      </c>
      <c r="DW113" s="16">
        <f>+'MATRIZ (A)'!DW113*DW$168</f>
        <v>108.03043501209901</v>
      </c>
      <c r="DX113" s="16">
        <f>+'MATRIZ (A)'!DX113*DX$168</f>
        <v>23.764870666390426</v>
      </c>
      <c r="DY113" s="16">
        <f>+'MATRIZ (A)'!DY113*DY$168</f>
        <v>1.8775693570937866</v>
      </c>
      <c r="DZ113" s="16">
        <f>+'MATRIZ (A)'!DZ113*DZ$168</f>
        <v>10.234948428994262</v>
      </c>
      <c r="EA113" s="16">
        <f>+'MATRIZ (A)'!EA113*EA$168</f>
        <v>38.291964900891102</v>
      </c>
      <c r="EB113" s="16">
        <f>+'MATRIZ (A)'!EB113*EB$168</f>
        <v>36.782654659583031</v>
      </c>
      <c r="EC113" s="16">
        <f>+'MATRIZ (A)'!EC113*EC$168</f>
        <v>47.989182408230853</v>
      </c>
      <c r="ED113" s="16">
        <f>+'MATRIZ (A)'!ED113*ED$168</f>
        <v>5.0509253656806905</v>
      </c>
      <c r="EE113" s="16">
        <f>+'MATRIZ (A)'!EE113*EE$168</f>
        <v>8.9085137911795584</v>
      </c>
      <c r="EF113" s="16">
        <f>+'MATRIZ (A)'!EF113*EF$168</f>
        <v>5.3137344776959736</v>
      </c>
      <c r="EG113" s="16">
        <f>+'MATRIZ (A)'!EG113*EG$168</f>
        <v>9.5659084094044147</v>
      </c>
      <c r="EH113" s="16">
        <f>+'MATRIZ (A)'!EH113*EH$168</f>
        <v>0</v>
      </c>
      <c r="EI113" s="18">
        <f t="shared" si="7"/>
        <v>179989.354078918</v>
      </c>
      <c r="EJ113" s="20">
        <f>+'MATRIZ (I-A) INVERSA'!HY113</f>
        <v>79867.409829412645</v>
      </c>
      <c r="EK113" s="20">
        <f>+'MATRIZ (I-A) INVERSA'!HZ113</f>
        <v>0</v>
      </c>
      <c r="EL113" s="20">
        <f>+'MATRIZ (I-A) INVERSA'!IA113</f>
        <v>0</v>
      </c>
      <c r="EM113" s="20">
        <f>+'MATRIZ (I-A) INVERSA'!IB113</f>
        <v>0</v>
      </c>
      <c r="EN113" s="20">
        <f>+'MATRIZ (I-A) INVERSA'!IC113</f>
        <v>0</v>
      </c>
      <c r="EO113" s="20">
        <f>+'MATRIZ (I-A) INVERSA'!ID113</f>
        <v>0</v>
      </c>
      <c r="EP113" s="20">
        <f>+'MATRIZ (I-A) INVERSA'!IE113</f>
        <v>0</v>
      </c>
      <c r="EQ113" s="20">
        <f>+'MATRIZ (I-A) INVERSA'!IF113</f>
        <v>0</v>
      </c>
      <c r="ER113" s="20">
        <f>+'MATRIZ (I-A) INVERSA'!IG113</f>
        <v>0</v>
      </c>
      <c r="ES113" s="20">
        <f>+'MATRIZ (I-A) INVERSA'!IH113</f>
        <v>0</v>
      </c>
      <c r="ET113" s="20">
        <f>+'MATRIZ (I-A) INVERSA'!II113</f>
        <v>0</v>
      </c>
      <c r="EU113" s="20">
        <f>+'MATRIZ (I-A) INVERSA'!IJ113</f>
        <v>0</v>
      </c>
      <c r="EV113" s="20">
        <f>+'MATRIZ (I-A) INVERSA'!IK113</f>
        <v>189.92833973458909</v>
      </c>
      <c r="EW113" s="20">
        <f>+'MATRIZ (I-A) INVERSA'!IL113</f>
        <v>0</v>
      </c>
      <c r="EX113" s="20">
        <f>+'MATRIZ (I-A) INVERSA'!IM113</f>
        <v>9737.0512525658123</v>
      </c>
      <c r="EY113" s="20">
        <f>+'MATRIZ (I-A) INVERSA'!IN113</f>
        <v>3625.9261749703483</v>
      </c>
      <c r="EZ113" s="20">
        <f>+'MATRIZ (I-A) INVERSA'!IO113</f>
        <v>944.85747188333823</v>
      </c>
      <c r="FA113" s="20">
        <f>+'MATRIZ (I-A) INVERSA'!IP113</f>
        <v>685.38388040771338</v>
      </c>
      <c r="FB113" s="20">
        <f>+'MATRIZ (I-A) INVERSA'!IQ113</f>
        <v>759.49590054192129</v>
      </c>
      <c r="FC113" s="20">
        <f>+'MATRIZ (I-A) INVERSA'!IR113</f>
        <v>17.059827947588161</v>
      </c>
      <c r="FD113" s="20">
        <f>+'MATRIZ (I-A) INVERSA'!IS113</f>
        <v>1536.4489722988619</v>
      </c>
      <c r="FE113" s="20">
        <f>+'MATRIZ (I-A) INVERSA'!IT113</f>
        <v>139.74492972743684</v>
      </c>
      <c r="FF113" s="20">
        <f>+'MATRIZ (I-A) INVERSA'!IU113</f>
        <v>37.239382342791671</v>
      </c>
      <c r="FG113" s="18">
        <f t="shared" si="9"/>
        <v>97540.545961833035</v>
      </c>
      <c r="FH113" s="17">
        <f t="shared" si="8"/>
        <v>277529.90004075103</v>
      </c>
      <c r="FI113" s="28"/>
      <c r="FJ113" s="17">
        <v>277529.90004075115</v>
      </c>
      <c r="FK113" s="48">
        <f t="shared" si="10"/>
        <v>0</v>
      </c>
      <c r="FM113" s="46">
        <f>+IFERROR((FH113/'MIP 2017'!FH113*100-100),0)</f>
        <v>0.6942578821251999</v>
      </c>
      <c r="FP113" s="15">
        <f t="shared" si="11"/>
        <v>0</v>
      </c>
      <c r="FQ113" s="15">
        <f t="shared" si="12"/>
        <v>0</v>
      </c>
      <c r="FR113" s="15">
        <f t="shared" si="13"/>
        <v>7708.9171577772076</v>
      </c>
    </row>
    <row r="114" spans="1:174" s="7" customFormat="1" ht="21.95" customHeight="1" thickBot="1" x14ac:dyDescent="0.25">
      <c r="A114" s="137" t="s">
        <v>267</v>
      </c>
      <c r="B114" s="138" t="s">
        <v>398</v>
      </c>
      <c r="C114" s="16">
        <f>+'MATRIZ (A)'!C114*C$168</f>
        <v>6.8106779910369012E-3</v>
      </c>
      <c r="D114" s="16">
        <f>+'MATRIZ (A)'!D114*D$168</f>
        <v>9.034490513085612E-4</v>
      </c>
      <c r="E114" s="16">
        <f>+'MATRIZ (A)'!E114*E$168</f>
        <v>4.6355816429162158E-2</v>
      </c>
      <c r="F114" s="16">
        <f>+'MATRIZ (A)'!F114*F$168</f>
        <v>0.3025817317017131</v>
      </c>
      <c r="G114" s="16">
        <f>+'MATRIZ (A)'!G114*G$168</f>
        <v>2.1566304764790227</v>
      </c>
      <c r="H114" s="16">
        <f>+'MATRIZ (A)'!H114*H$168</f>
        <v>0.13390364485537784</v>
      </c>
      <c r="I114" s="16">
        <f>+'MATRIZ (A)'!I114*I$168</f>
        <v>2.526806601957261</v>
      </c>
      <c r="J114" s="16">
        <f>+'MATRIZ (A)'!J114*J$168</f>
        <v>0.15307686637851389</v>
      </c>
      <c r="K114" s="16">
        <f>+'MATRIZ (A)'!K114*K$168</f>
        <v>0.5996643521843168</v>
      </c>
      <c r="L114" s="16">
        <f>+'MATRIZ (A)'!L114*L$168</f>
        <v>203.66429113224436</v>
      </c>
      <c r="M114" s="16">
        <f>+'MATRIZ (A)'!M114*M$168</f>
        <v>1.7784235781527411</v>
      </c>
      <c r="N114" s="16">
        <f>+'MATRIZ (A)'!N114*N$168</f>
        <v>108.23866646050574</v>
      </c>
      <c r="O114" s="16">
        <f>+'MATRIZ (A)'!O114*O$168</f>
        <v>0.3512883741910367</v>
      </c>
      <c r="P114" s="16">
        <f>+'MATRIZ (A)'!P114*P$168</f>
        <v>26.070273177933384</v>
      </c>
      <c r="Q114" s="16">
        <f>+'MATRIZ (A)'!Q114*Q$168</f>
        <v>0.11955643054098442</v>
      </c>
      <c r="R114" s="16">
        <f>+'MATRIZ (A)'!R114*R$168</f>
        <v>33.917410837858526</v>
      </c>
      <c r="S114" s="16">
        <f>+'MATRIZ (A)'!S114*S$168</f>
        <v>10.439127740779114</v>
      </c>
      <c r="T114" s="16">
        <f>+'MATRIZ (A)'!T114*T$168</f>
        <v>2.0650511251488592</v>
      </c>
      <c r="U114" s="16">
        <f>+'MATRIZ (A)'!U114*U$168</f>
        <v>19.572911474086361</v>
      </c>
      <c r="V114" s="16">
        <f>+'MATRIZ (A)'!V114*V$168</f>
        <v>1.0626376657303913</v>
      </c>
      <c r="W114" s="16">
        <f>+'MATRIZ (A)'!W114*W$168</f>
        <v>474.14734255283668</v>
      </c>
      <c r="X114" s="16">
        <f>+'MATRIZ (A)'!X114*X$168</f>
        <v>2.2083331728488482</v>
      </c>
      <c r="Y114" s="16">
        <f>+'MATRIZ (A)'!Y114*Y$168</f>
        <v>0.15995930676667047</v>
      </c>
      <c r="Z114" s="16">
        <f>+'MATRIZ (A)'!Z114*Z$168</f>
        <v>251.35280131092463</v>
      </c>
      <c r="AA114" s="16">
        <f>+'MATRIZ (A)'!AA114*AA$168</f>
        <v>0.24254097120529164</v>
      </c>
      <c r="AB114" s="16">
        <f>+'MATRIZ (A)'!AB114*AB$168</f>
        <v>951.01204019394288</v>
      </c>
      <c r="AC114" s="16">
        <f>+'MATRIZ (A)'!AC114*AC$168</f>
        <v>48.210991464795427</v>
      </c>
      <c r="AD114" s="16">
        <f>+'MATRIZ (A)'!AD114*AD$168</f>
        <v>7.5578221069193721E-2</v>
      </c>
      <c r="AE114" s="16">
        <f>+'MATRIZ (A)'!AE114*AE$168</f>
        <v>0.93370769399115661</v>
      </c>
      <c r="AF114" s="16">
        <f>+'MATRIZ (A)'!AF114*AF$168</f>
        <v>170.36879504994735</v>
      </c>
      <c r="AG114" s="16">
        <f>+'MATRIZ (A)'!AG114*AG$168</f>
        <v>2.4890302894219289E-5</v>
      </c>
      <c r="AH114" s="16">
        <f>+'MATRIZ (A)'!AH114*AH$168</f>
        <v>27.979288014073301</v>
      </c>
      <c r="AI114" s="16">
        <f>+'MATRIZ (A)'!AI114*AI$168</f>
        <v>4772.7788507896294</v>
      </c>
      <c r="AJ114" s="16">
        <f>+'MATRIZ (A)'!AJ114*AJ$168</f>
        <v>583.81123700280341</v>
      </c>
      <c r="AK114" s="16">
        <f>+'MATRIZ (A)'!AK114*AK$168</f>
        <v>1743.0645221794448</v>
      </c>
      <c r="AL114" s="16">
        <f>+'MATRIZ (A)'!AL114*AL$168</f>
        <v>1130.6461737145303</v>
      </c>
      <c r="AM114" s="16">
        <f>+'MATRIZ (A)'!AM114*AM$168</f>
        <v>3737.7631597426675</v>
      </c>
      <c r="AN114" s="16">
        <f>+'MATRIZ (A)'!AN114*AN$168</f>
        <v>215.26392587515883</v>
      </c>
      <c r="AO114" s="16">
        <f>+'MATRIZ (A)'!AO114*AO$168</f>
        <v>412.8258248741958</v>
      </c>
      <c r="AP114" s="16">
        <f>+'MATRIZ (A)'!AP114*AP$168</f>
        <v>11073.946878505709</v>
      </c>
      <c r="AQ114" s="16">
        <f>+'MATRIZ (A)'!AQ114*AQ$168</f>
        <v>288.28217843299745</v>
      </c>
      <c r="AR114" s="16">
        <f>+'MATRIZ (A)'!AR114*AR$168</f>
        <v>100.0276234110982</v>
      </c>
      <c r="AS114" s="16">
        <f>+'MATRIZ (A)'!AS114*AS$168</f>
        <v>463.80361846749503</v>
      </c>
      <c r="AT114" s="16">
        <f>+'MATRIZ (A)'!AT114*AT$168</f>
        <v>321.03685408005015</v>
      </c>
      <c r="AU114" s="16">
        <f>+'MATRIZ (A)'!AU114*AU$168</f>
        <v>3245.6383523120935</v>
      </c>
      <c r="AV114" s="16">
        <f>+'MATRIZ (A)'!AV114*AV$168</f>
        <v>597.10141974490421</v>
      </c>
      <c r="AW114" s="16">
        <f>+'MATRIZ (A)'!AW114*AW$168</f>
        <v>824.2819547174189</v>
      </c>
      <c r="AX114" s="16">
        <f>+'MATRIZ (A)'!AX114*AX$168</f>
        <v>935.31572810041496</v>
      </c>
      <c r="AY114" s="16">
        <f>+'MATRIZ (A)'!AY114*AY$168</f>
        <v>1567.5366971845988</v>
      </c>
      <c r="AZ114" s="16">
        <f>+'MATRIZ (A)'!AZ114*AZ$168</f>
        <v>69.964063435291749</v>
      </c>
      <c r="BA114" s="16">
        <f>+'MATRIZ (A)'!BA114*BA$168</f>
        <v>152.34782138876344</v>
      </c>
      <c r="BB114" s="16">
        <f>+'MATRIZ (A)'!BB114*BB$168</f>
        <v>1177.6058457117244</v>
      </c>
      <c r="BC114" s="16">
        <f>+'MATRIZ (A)'!BC114*BC$168</f>
        <v>4323.178869078678</v>
      </c>
      <c r="BD114" s="16">
        <f>+'MATRIZ (A)'!BD114*BD$168</f>
        <v>1178.1745992639514</v>
      </c>
      <c r="BE114" s="16">
        <f>+'MATRIZ (A)'!BE114*BE$168</f>
        <v>1615.9623224358686</v>
      </c>
      <c r="BF114" s="16">
        <f>+'MATRIZ (A)'!BF114*BF$168</f>
        <v>3420.405139386191</v>
      </c>
      <c r="BG114" s="16">
        <f>+'MATRIZ (A)'!BG114*BG$168</f>
        <v>1741.5325162730117</v>
      </c>
      <c r="BH114" s="16">
        <f>+'MATRIZ (A)'!BH114*BH$168</f>
        <v>2650.8619852295528</v>
      </c>
      <c r="BI114" s="16">
        <f>+'MATRIZ (A)'!BI114*BI$168</f>
        <v>1264.8990909075944</v>
      </c>
      <c r="BJ114" s="16">
        <f>+'MATRIZ (A)'!BJ114*BJ$168</f>
        <v>1279.6523869027308</v>
      </c>
      <c r="BK114" s="16">
        <f>+'MATRIZ (A)'!BK114*BK$168</f>
        <v>308.13983553874345</v>
      </c>
      <c r="BL114" s="16">
        <f>+'MATRIZ (A)'!BL114*BL$168</f>
        <v>150.71971184158102</v>
      </c>
      <c r="BM114" s="16">
        <f>+'MATRIZ (A)'!BM114*BM$168</f>
        <v>618.06994614169548</v>
      </c>
      <c r="BN114" s="16">
        <f>+'MATRIZ (A)'!BN114*BN$168</f>
        <v>1096.7274905143076</v>
      </c>
      <c r="BO114" s="16">
        <f>+'MATRIZ (A)'!BO114*BO$168</f>
        <v>2785.4451134002611</v>
      </c>
      <c r="BP114" s="16">
        <f>+'MATRIZ (A)'!BP114*BP$168</f>
        <v>277.38991296673555</v>
      </c>
      <c r="BQ114" s="16">
        <f>+'MATRIZ (A)'!BQ114*BQ$168</f>
        <v>564.11779539614918</v>
      </c>
      <c r="BR114" s="16">
        <f>+'MATRIZ (A)'!BR114*BR$168</f>
        <v>1456.1207844720939</v>
      </c>
      <c r="BS114" s="16">
        <f>+'MATRIZ (A)'!BS114*BS$168</f>
        <v>42.77234010712354</v>
      </c>
      <c r="BT114" s="16">
        <f>+'MATRIZ (A)'!BT114*BT$168</f>
        <v>3354.5879394885937</v>
      </c>
      <c r="BU114" s="16">
        <f>+'MATRIZ (A)'!BU114*BU$168</f>
        <v>6494.8158418819858</v>
      </c>
      <c r="BV114" s="16">
        <f>+'MATRIZ (A)'!BV114*BV$168</f>
        <v>13716.259409137774</v>
      </c>
      <c r="BW114" s="16">
        <f>+'MATRIZ (A)'!BW114*BW$168</f>
        <v>4753.9691909654312</v>
      </c>
      <c r="BX114" s="16">
        <f>+'MATRIZ (A)'!BX114*BX$168</f>
        <v>72305.197882748427</v>
      </c>
      <c r="BY114" s="16">
        <f>+'MATRIZ (A)'!BY114*BY$168</f>
        <v>1166.9817158251515</v>
      </c>
      <c r="BZ114" s="16">
        <f>+'MATRIZ (A)'!BZ114*BZ$168</f>
        <v>9.4747699529816831</v>
      </c>
      <c r="CA114" s="16">
        <f>+'MATRIZ (A)'!CA114*CA$168</f>
        <v>1951.514033507377</v>
      </c>
      <c r="CB114" s="16">
        <f>+'MATRIZ (A)'!CB114*CB$168</f>
        <v>643.99871642895221</v>
      </c>
      <c r="CC114" s="16">
        <f>+'MATRIZ (A)'!CC114*CC$168</f>
        <v>680.21530013337917</v>
      </c>
      <c r="CD114" s="16">
        <f>+'MATRIZ (A)'!CD114*CD$168</f>
        <v>224.69149711437112</v>
      </c>
      <c r="CE114" s="16">
        <f>+'MATRIZ (A)'!CE114*CE$168</f>
        <v>2424.4216558550424</v>
      </c>
      <c r="CF114" s="16">
        <f>+'MATRIZ (A)'!CF114*CF$168</f>
        <v>8796.3633945457386</v>
      </c>
      <c r="CG114" s="16">
        <f>+'MATRIZ (A)'!CG114*CG$168</f>
        <v>236409.90143073958</v>
      </c>
      <c r="CH114" s="16">
        <f>+'MATRIZ (A)'!CH114*CH$168</f>
        <v>9786.2231511542923</v>
      </c>
      <c r="CI114" s="16">
        <f>+'MATRIZ (A)'!CI114*CI$168</f>
        <v>5.4523219905435773E-3</v>
      </c>
      <c r="CJ114" s="16">
        <f>+'MATRIZ (A)'!CJ114*CJ$168</f>
        <v>5072.5428224116313</v>
      </c>
      <c r="CK114" s="16">
        <f>+'MATRIZ (A)'!CK114*CK$168</f>
        <v>99.661166954016792</v>
      </c>
      <c r="CL114" s="16">
        <f>+'MATRIZ (A)'!CL114*CL$168</f>
        <v>5744.8546155157064</v>
      </c>
      <c r="CM114" s="16">
        <f>+'MATRIZ (A)'!CM114*CM$168</f>
        <v>64.938758572803977</v>
      </c>
      <c r="CN114" s="16">
        <f>+'MATRIZ (A)'!CN114*CN$168</f>
        <v>3462.5674461101862</v>
      </c>
      <c r="CO114" s="16">
        <f>+'MATRIZ (A)'!CO114*CO$168</f>
        <v>7471.7268833779308</v>
      </c>
      <c r="CP114" s="16">
        <f>+'MATRIZ (A)'!CP114*CP$168</f>
        <v>2340.1326208975465</v>
      </c>
      <c r="CQ114" s="16">
        <f>+'MATRIZ (A)'!CQ114*CQ$168</f>
        <v>10317.261883808338</v>
      </c>
      <c r="CR114" s="16">
        <f>+'MATRIZ (A)'!CR114*CR$168</f>
        <v>40357.547161218958</v>
      </c>
      <c r="CS114" s="16">
        <f>+'MATRIZ (A)'!CS114*CS$168</f>
        <v>6111.0983272705962</v>
      </c>
      <c r="CT114" s="16">
        <f>+'MATRIZ (A)'!CT114*CT$168</f>
        <v>13535.157246278564</v>
      </c>
      <c r="CU114" s="16">
        <f>+'MATRIZ (A)'!CU114*CU$168</f>
        <v>27424.154525440197</v>
      </c>
      <c r="CV114" s="16">
        <f>+'MATRIZ (A)'!CV114*CV$168</f>
        <v>1563.1799215021513</v>
      </c>
      <c r="CW114" s="16">
        <f>+'MATRIZ (A)'!CW114*CW$168</f>
        <v>44142.572495784792</v>
      </c>
      <c r="CX114" s="16">
        <f>+'MATRIZ (A)'!CX114*CX$168</f>
        <v>8570.7189800893502</v>
      </c>
      <c r="CY114" s="16">
        <f>+'MATRIZ (A)'!CY114*CY$168</f>
        <v>2614.2798265411739</v>
      </c>
      <c r="CZ114" s="16">
        <f>+'MATRIZ (A)'!CZ114*CZ$168</f>
        <v>3088.1906823864729</v>
      </c>
      <c r="DA114" s="16">
        <f>+'MATRIZ (A)'!DA114*DA$168</f>
        <v>45443.532635747957</v>
      </c>
      <c r="DB114" s="16">
        <f>+'MATRIZ (A)'!DB114*DB$168</f>
        <v>10963.445247826134</v>
      </c>
      <c r="DC114" s="16">
        <f>+'MATRIZ (A)'!DC114*DC$168</f>
        <v>8387.107716081613</v>
      </c>
      <c r="DD114" s="16">
        <f>+'MATRIZ (A)'!DD114*DD$168</f>
        <v>40267.671061623878</v>
      </c>
      <c r="DE114" s="16">
        <f>+'MATRIZ (A)'!DE114*DE$168</f>
        <v>8374.4763036696659</v>
      </c>
      <c r="DF114" s="16">
        <f>+'MATRIZ (A)'!DF114*DF$168</f>
        <v>4444.8447383177918</v>
      </c>
      <c r="DG114" s="16">
        <f>+'MATRIZ (A)'!DG114*DG$168</f>
        <v>10502.291640482859</v>
      </c>
      <c r="DH114" s="16">
        <f>+'MATRIZ (A)'!DH114*DH$168</f>
        <v>8154.4900041183337</v>
      </c>
      <c r="DI114" s="16">
        <f>+'MATRIZ (A)'!DI114*DI$168</f>
        <v>2005.2908420560175</v>
      </c>
      <c r="DJ114" s="16">
        <f>+'MATRIZ (A)'!DJ114*DJ$168</f>
        <v>3068.8639018975955</v>
      </c>
      <c r="DK114" s="16">
        <f>+'MATRIZ (A)'!DK114*DK$168</f>
        <v>598.04669468590021</v>
      </c>
      <c r="DL114" s="16">
        <f>+'MATRIZ (A)'!DL114*DL$168</f>
        <v>2629.2974018789778</v>
      </c>
      <c r="DM114" s="16">
        <f>+'MATRIZ (A)'!DM114*DM$168</f>
        <v>8.2164197086078161</v>
      </c>
      <c r="DN114" s="16">
        <f>+'MATRIZ (A)'!DN114*DN$168</f>
        <v>900.53093839264102</v>
      </c>
      <c r="DO114" s="16">
        <f>+'MATRIZ (A)'!DO114*DO$168</f>
        <v>5605.5781908570834</v>
      </c>
      <c r="DP114" s="16">
        <f>+'MATRIZ (A)'!DP114*DP$168</f>
        <v>3539.6534978490786</v>
      </c>
      <c r="DQ114" s="16">
        <f>+'MATRIZ (A)'!DQ114*DQ$168</f>
        <v>984.33183269604501</v>
      </c>
      <c r="DR114" s="16">
        <f>+'MATRIZ (A)'!DR114*DR$168</f>
        <v>34801.013631602516</v>
      </c>
      <c r="DS114" s="16">
        <f>+'MATRIZ (A)'!DS114*DS$168</f>
        <v>27844.110840699104</v>
      </c>
      <c r="DT114" s="16">
        <f>+'MATRIZ (A)'!DT114*DT$168</f>
        <v>10796.749048601288</v>
      </c>
      <c r="DU114" s="16">
        <f>+'MATRIZ (A)'!DU114*DU$168</f>
        <v>233.26647927006391</v>
      </c>
      <c r="DV114" s="16">
        <f>+'MATRIZ (A)'!DV114*DV$168</f>
        <v>35013.919768662861</v>
      </c>
      <c r="DW114" s="16">
        <f>+'MATRIZ (A)'!DW114*DW$168</f>
        <v>43882.823087849945</v>
      </c>
      <c r="DX114" s="16">
        <f>+'MATRIZ (A)'!DX114*DX$168</f>
        <v>1942.4600761354766</v>
      </c>
      <c r="DY114" s="16">
        <f>+'MATRIZ (A)'!DY114*DY$168</f>
        <v>1363.5157547733004</v>
      </c>
      <c r="DZ114" s="16">
        <f>+'MATRIZ (A)'!DZ114*DZ$168</f>
        <v>1755.8120166452884</v>
      </c>
      <c r="EA114" s="16">
        <f>+'MATRIZ (A)'!EA114*EA$168</f>
        <v>1618.1641714039076</v>
      </c>
      <c r="EB114" s="16">
        <f>+'MATRIZ (A)'!EB114*EB$168</f>
        <v>5599.072618876231</v>
      </c>
      <c r="EC114" s="16">
        <f>+'MATRIZ (A)'!EC114*EC$168</f>
        <v>3473.9656313887049</v>
      </c>
      <c r="ED114" s="16">
        <f>+'MATRIZ (A)'!ED114*ED$168</f>
        <v>789.89656573049854</v>
      </c>
      <c r="EE114" s="16">
        <f>+'MATRIZ (A)'!EE114*EE$168</f>
        <v>9887.4043902945159</v>
      </c>
      <c r="EF114" s="16">
        <f>+'MATRIZ (A)'!EF114*EF$168</f>
        <v>638.02972873557258</v>
      </c>
      <c r="EG114" s="16">
        <f>+'MATRIZ (A)'!EG114*EG$168</f>
        <v>1542.7054099753709</v>
      </c>
      <c r="EH114" s="16">
        <f>+'MATRIZ (A)'!EH114*EH$168</f>
        <v>0</v>
      </c>
      <c r="EI114" s="18">
        <f t="shared" si="7"/>
        <v>942286.89537848043</v>
      </c>
      <c r="EJ114" s="20">
        <f>+'MATRIZ (I-A) INVERSA'!HY114</f>
        <v>2579493.7320848489</v>
      </c>
      <c r="EK114" s="20">
        <f>+'MATRIZ (I-A) INVERSA'!HZ114</f>
        <v>0</v>
      </c>
      <c r="EL114" s="20">
        <f>+'MATRIZ (I-A) INVERSA'!IA114</f>
        <v>0</v>
      </c>
      <c r="EM114" s="20">
        <f>+'MATRIZ (I-A) INVERSA'!IB114</f>
        <v>0</v>
      </c>
      <c r="EN114" s="20">
        <f>+'MATRIZ (I-A) INVERSA'!IC114</f>
        <v>0</v>
      </c>
      <c r="EO114" s="20">
        <f>+'MATRIZ (I-A) INVERSA'!ID114</f>
        <v>0</v>
      </c>
      <c r="EP114" s="20">
        <f>+'MATRIZ (I-A) INVERSA'!IE114</f>
        <v>0</v>
      </c>
      <c r="EQ114" s="20">
        <f>+'MATRIZ (I-A) INVERSA'!IF114</f>
        <v>0</v>
      </c>
      <c r="ER114" s="20">
        <f>+'MATRIZ (I-A) INVERSA'!IG114</f>
        <v>0</v>
      </c>
      <c r="ES114" s="20">
        <f>+'MATRIZ (I-A) INVERSA'!IH114</f>
        <v>0</v>
      </c>
      <c r="ET114" s="20">
        <f>+'MATRIZ (I-A) INVERSA'!II114</f>
        <v>0</v>
      </c>
      <c r="EU114" s="20">
        <f>+'MATRIZ (I-A) INVERSA'!IJ114</f>
        <v>1.1658757194826008</v>
      </c>
      <c r="EV114" s="20">
        <f>+'MATRIZ (I-A) INVERSA'!IK114</f>
        <v>37437.526525088258</v>
      </c>
      <c r="EW114" s="20">
        <f>+'MATRIZ (I-A) INVERSA'!IL114</f>
        <v>3.4659082075954077E-2</v>
      </c>
      <c r="EX114" s="20">
        <f>+'MATRIZ (I-A) INVERSA'!IM114</f>
        <v>399.17950123491812</v>
      </c>
      <c r="EY114" s="20">
        <f>+'MATRIZ (I-A) INVERSA'!IN114</f>
        <v>0</v>
      </c>
      <c r="EZ114" s="20">
        <f>+'MATRIZ (I-A) INVERSA'!IO114</f>
        <v>0</v>
      </c>
      <c r="FA114" s="20">
        <f>+'MATRIZ (I-A) INVERSA'!IP114</f>
        <v>0</v>
      </c>
      <c r="FB114" s="20">
        <f>+'MATRIZ (I-A) INVERSA'!IQ114</f>
        <v>0</v>
      </c>
      <c r="FC114" s="20">
        <f>+'MATRIZ (I-A) INVERSA'!IR114</f>
        <v>0</v>
      </c>
      <c r="FD114" s="20">
        <f>+'MATRIZ (I-A) INVERSA'!IS114</f>
        <v>0</v>
      </c>
      <c r="FE114" s="20">
        <f>+'MATRIZ (I-A) INVERSA'!IT114</f>
        <v>0</v>
      </c>
      <c r="FF114" s="20">
        <f>+'MATRIZ (I-A) INVERSA'!IU114</f>
        <v>0</v>
      </c>
      <c r="FG114" s="18">
        <f t="shared" si="9"/>
        <v>2617331.6386459735</v>
      </c>
      <c r="FH114" s="17">
        <f t="shared" si="8"/>
        <v>3559618.5340244537</v>
      </c>
      <c r="FI114" s="28"/>
      <c r="FJ114" s="17">
        <v>3559618.5340244542</v>
      </c>
      <c r="FK114" s="48">
        <f t="shared" si="10"/>
        <v>0</v>
      </c>
      <c r="FM114" s="46">
        <f>+IFERROR((FH114/'MIP 2017'!FH114*100-100),0)</f>
        <v>0.19663579130279629</v>
      </c>
      <c r="FP114" s="15">
        <f t="shared" si="11"/>
        <v>0</v>
      </c>
      <c r="FQ114" s="15">
        <f t="shared" si="12"/>
        <v>0</v>
      </c>
      <c r="FR114" s="15">
        <f t="shared" si="13"/>
        <v>0</v>
      </c>
    </row>
    <row r="115" spans="1:174" s="7" customFormat="1" ht="21.95" customHeight="1" thickBot="1" x14ac:dyDescent="0.25">
      <c r="A115" s="137" t="s">
        <v>269</v>
      </c>
      <c r="B115" s="138" t="s">
        <v>266</v>
      </c>
      <c r="C115" s="16">
        <f>+'MATRIZ (A)'!C115*C$168</f>
        <v>0</v>
      </c>
      <c r="D115" s="16">
        <f>+'MATRIZ (A)'!D115*D$168</f>
        <v>0</v>
      </c>
      <c r="E115" s="16">
        <f>+'MATRIZ (A)'!E115*E$168</f>
        <v>0</v>
      </c>
      <c r="F115" s="16">
        <f>+'MATRIZ (A)'!F115*F$168</f>
        <v>55.123193876036439</v>
      </c>
      <c r="G115" s="16">
        <f>+'MATRIZ (A)'!G115*G$168</f>
        <v>7.1991889480664409E-3</v>
      </c>
      <c r="H115" s="16">
        <f>+'MATRIZ (A)'!H115*H$168</f>
        <v>0</v>
      </c>
      <c r="I115" s="16">
        <f>+'MATRIZ (A)'!I115*I$168</f>
        <v>1.9776747114057792E-2</v>
      </c>
      <c r="J115" s="16">
        <f>+'MATRIZ (A)'!J115*J$168</f>
        <v>0</v>
      </c>
      <c r="K115" s="16">
        <f>+'MATRIZ (A)'!K115*K$168</f>
        <v>0</v>
      </c>
      <c r="L115" s="16">
        <f>+'MATRIZ (A)'!L115*L$168</f>
        <v>1.6295289545700316</v>
      </c>
      <c r="M115" s="16">
        <f>+'MATRIZ (A)'!M115*M$168</f>
        <v>0</v>
      </c>
      <c r="N115" s="16">
        <f>+'MATRIZ (A)'!N115*N$168</f>
        <v>72.683074034249017</v>
      </c>
      <c r="O115" s="16">
        <f>+'MATRIZ (A)'!O115*O$168</f>
        <v>121.1733597319861</v>
      </c>
      <c r="P115" s="16">
        <f>+'MATRIZ (A)'!P115*P$168</f>
        <v>845.34188909511909</v>
      </c>
      <c r="Q115" s="16">
        <f>+'MATRIZ (A)'!Q115*Q$168</f>
        <v>0</v>
      </c>
      <c r="R115" s="16">
        <f>+'MATRIZ (A)'!R115*R$168</f>
        <v>1010.8018715480848</v>
      </c>
      <c r="S115" s="16">
        <f>+'MATRIZ (A)'!S115*S$168</f>
        <v>8.1080064191643555E-2</v>
      </c>
      <c r="T115" s="16">
        <f>+'MATRIZ (A)'!T115*T$168</f>
        <v>0</v>
      </c>
      <c r="U115" s="16">
        <f>+'MATRIZ (A)'!U115*U$168</f>
        <v>0.34599969502291744</v>
      </c>
      <c r="V115" s="16">
        <f>+'MATRIZ (A)'!V115*V$168</f>
        <v>7.3669576434564343E-3</v>
      </c>
      <c r="W115" s="16">
        <f>+'MATRIZ (A)'!W115*W$168</f>
        <v>172.17969240756997</v>
      </c>
      <c r="X115" s="16">
        <f>+'MATRIZ (A)'!X115*X$168</f>
        <v>324.45251276250639</v>
      </c>
      <c r="Y115" s="16">
        <f>+'MATRIZ (A)'!Y115*Y$168</f>
        <v>0</v>
      </c>
      <c r="Z115" s="16">
        <f>+'MATRIZ (A)'!Z115*Z$168</f>
        <v>2.1565693580527858</v>
      </c>
      <c r="AA115" s="16">
        <f>+'MATRIZ (A)'!AA115*AA$168</f>
        <v>0</v>
      </c>
      <c r="AB115" s="16">
        <f>+'MATRIZ (A)'!AB115*AB$168</f>
        <v>509.50285086442591</v>
      </c>
      <c r="AC115" s="16">
        <f>+'MATRIZ (A)'!AC115*AC$168</f>
        <v>0.38354250119077637</v>
      </c>
      <c r="AD115" s="16">
        <f>+'MATRIZ (A)'!AD115*AD$168</f>
        <v>25.48855091902848</v>
      </c>
      <c r="AE115" s="16">
        <f>+'MATRIZ (A)'!AE115*AE$168</f>
        <v>23.39516270011995</v>
      </c>
      <c r="AF115" s="16">
        <f>+'MATRIZ (A)'!AF115*AF$168</f>
        <v>203.59798182290317</v>
      </c>
      <c r="AG115" s="16">
        <f>+'MATRIZ (A)'!AG115*AG$168</f>
        <v>0.99518988711875567</v>
      </c>
      <c r="AH115" s="16">
        <f>+'MATRIZ (A)'!AH115*AH$168</f>
        <v>6.413382506540227</v>
      </c>
      <c r="AI115" s="16">
        <f>+'MATRIZ (A)'!AI115*AI$168</f>
        <v>516.31192997697394</v>
      </c>
      <c r="AJ115" s="16">
        <f>+'MATRIZ (A)'!AJ115*AJ$168</f>
        <v>150.87748976767375</v>
      </c>
      <c r="AK115" s="16">
        <f>+'MATRIZ (A)'!AK115*AK$168</f>
        <v>870.63256712907832</v>
      </c>
      <c r="AL115" s="16">
        <f>+'MATRIZ (A)'!AL115*AL$168</f>
        <v>304.70745292266582</v>
      </c>
      <c r="AM115" s="16">
        <f>+'MATRIZ (A)'!AM115*AM$168</f>
        <v>106.39684631511635</v>
      </c>
      <c r="AN115" s="16">
        <f>+'MATRIZ (A)'!AN115*AN$168</f>
        <v>121.15574547933899</v>
      </c>
      <c r="AO115" s="16">
        <f>+'MATRIZ (A)'!AO115*AO$168</f>
        <v>380.83411684310528</v>
      </c>
      <c r="AP115" s="16">
        <f>+'MATRIZ (A)'!AP115*AP$168</f>
        <v>867.93716397034609</v>
      </c>
      <c r="AQ115" s="16">
        <f>+'MATRIZ (A)'!AQ115*AQ$168</f>
        <v>185.06835632979309</v>
      </c>
      <c r="AR115" s="16">
        <f>+'MATRIZ (A)'!AR115*AR$168</f>
        <v>43.234182531190918</v>
      </c>
      <c r="AS115" s="16">
        <f>+'MATRIZ (A)'!AS115*AS$168</f>
        <v>182.00023380540074</v>
      </c>
      <c r="AT115" s="16">
        <f>+'MATRIZ (A)'!AT115*AT$168</f>
        <v>102.94451602571202</v>
      </c>
      <c r="AU115" s="16">
        <f>+'MATRIZ (A)'!AU115*AU$168</f>
        <v>436.24856353349452</v>
      </c>
      <c r="AV115" s="16">
        <f>+'MATRIZ (A)'!AV115*AV$168</f>
        <v>198.05736030805642</v>
      </c>
      <c r="AW115" s="16">
        <f>+'MATRIZ (A)'!AW115*AW$168</f>
        <v>800.42607793884724</v>
      </c>
      <c r="AX115" s="16">
        <f>+'MATRIZ (A)'!AX115*AX$168</f>
        <v>108.9871403006745</v>
      </c>
      <c r="AY115" s="16">
        <f>+'MATRIZ (A)'!AY115*AY$168</f>
        <v>199.96823006997766</v>
      </c>
      <c r="AZ115" s="16">
        <f>+'MATRIZ (A)'!AZ115*AZ$168</f>
        <v>19.203901491619582</v>
      </c>
      <c r="BA115" s="16">
        <f>+'MATRIZ (A)'!BA115*BA$168</f>
        <v>2.2371329514808798</v>
      </c>
      <c r="BB115" s="16">
        <f>+'MATRIZ (A)'!BB115*BB$168</f>
        <v>154.47583751895024</v>
      </c>
      <c r="BC115" s="16">
        <f>+'MATRIZ (A)'!BC115*BC$168</f>
        <v>505.28722213596529</v>
      </c>
      <c r="BD115" s="16">
        <f>+'MATRIZ (A)'!BD115*BD$168</f>
        <v>164.27007320148195</v>
      </c>
      <c r="BE115" s="16">
        <f>+'MATRIZ (A)'!BE115*BE$168</f>
        <v>799.18005003438577</v>
      </c>
      <c r="BF115" s="16">
        <f>+'MATRIZ (A)'!BF115*BF$168</f>
        <v>694.77696525799706</v>
      </c>
      <c r="BG115" s="16">
        <f>+'MATRIZ (A)'!BG115*BG$168</f>
        <v>161.58837679812885</v>
      </c>
      <c r="BH115" s="16">
        <f>+'MATRIZ (A)'!BH115*BH$168</f>
        <v>861.74381808811302</v>
      </c>
      <c r="BI115" s="16">
        <f>+'MATRIZ (A)'!BI115*BI$168</f>
        <v>1067.1064345774653</v>
      </c>
      <c r="BJ115" s="16">
        <f>+'MATRIZ (A)'!BJ115*BJ$168</f>
        <v>100.22830477189429</v>
      </c>
      <c r="BK115" s="16">
        <f>+'MATRIZ (A)'!BK115*BK$168</f>
        <v>108.04286684398913</v>
      </c>
      <c r="BL115" s="16">
        <f>+'MATRIZ (A)'!BL115*BL$168</f>
        <v>66.434451930261503</v>
      </c>
      <c r="BM115" s="16">
        <f>+'MATRIZ (A)'!BM115*BM$168</f>
        <v>902.06624932460181</v>
      </c>
      <c r="BN115" s="16">
        <f>+'MATRIZ (A)'!BN115*BN$168</f>
        <v>524.19408522782987</v>
      </c>
      <c r="BO115" s="16">
        <f>+'MATRIZ (A)'!BO115*BO$168</f>
        <v>234.63518616633823</v>
      </c>
      <c r="BP115" s="16">
        <f>+'MATRIZ (A)'!BP115*BP$168</f>
        <v>55.481003370448335</v>
      </c>
      <c r="BQ115" s="16">
        <f>+'MATRIZ (A)'!BQ115*BQ$168</f>
        <v>292.00319126933152</v>
      </c>
      <c r="BR115" s="16">
        <f>+'MATRIZ (A)'!BR115*BR$168</f>
        <v>535.51462149210442</v>
      </c>
      <c r="BS115" s="16">
        <f>+'MATRIZ (A)'!BS115*BS$168</f>
        <v>90.08971657725111</v>
      </c>
      <c r="BT115" s="16">
        <f>+'MATRIZ (A)'!BT115*BT$168</f>
        <v>207.78916006570071</v>
      </c>
      <c r="BU115" s="16">
        <f>+'MATRIZ (A)'!BU115*BU$168</f>
        <v>1760.2292968166823</v>
      </c>
      <c r="BV115" s="16">
        <f>+'MATRIZ (A)'!BV115*BV$168</f>
        <v>262.72513664329978</v>
      </c>
      <c r="BW115" s="16">
        <f>+'MATRIZ (A)'!BW115*BW$168</f>
        <v>1554.2488201717824</v>
      </c>
      <c r="BX115" s="16">
        <f>+'MATRIZ (A)'!BX115*BX$168</f>
        <v>4359.5167307590609</v>
      </c>
      <c r="BY115" s="16">
        <f>+'MATRIZ (A)'!BY115*BY$168</f>
        <v>225.66769538568181</v>
      </c>
      <c r="BZ115" s="16">
        <f>+'MATRIZ (A)'!BZ115*BZ$168</f>
        <v>168.60804319246728</v>
      </c>
      <c r="CA115" s="16">
        <f>+'MATRIZ (A)'!CA115*CA$168</f>
        <v>892.61077154343957</v>
      </c>
      <c r="CB115" s="16">
        <f>+'MATRIZ (A)'!CB115*CB$168</f>
        <v>1548.8413066707549</v>
      </c>
      <c r="CC115" s="16">
        <f>+'MATRIZ (A)'!CC115*CC$168</f>
        <v>110.10810599013558</v>
      </c>
      <c r="CD115" s="16">
        <f>+'MATRIZ (A)'!CD115*CD$168</f>
        <v>0.14904177752975506</v>
      </c>
      <c r="CE115" s="16">
        <f>+'MATRIZ (A)'!CE115*CE$168</f>
        <v>2535.9940310452321</v>
      </c>
      <c r="CF115" s="16">
        <f>+'MATRIZ (A)'!CF115*CF$168</f>
        <v>2109.1200134267424</v>
      </c>
      <c r="CG115" s="16">
        <f>+'MATRIZ (A)'!CG115*CG$168</f>
        <v>26434.832085850969</v>
      </c>
      <c r="CH115" s="16">
        <f>+'MATRIZ (A)'!CH115*CH$168</f>
        <v>1319.0290817109662</v>
      </c>
      <c r="CI115" s="16">
        <f>+'MATRIZ (A)'!CI115*CI$168</f>
        <v>0</v>
      </c>
      <c r="CJ115" s="16">
        <f>+'MATRIZ (A)'!CJ115*CJ$168</f>
        <v>2630.5331192610456</v>
      </c>
      <c r="CK115" s="16">
        <f>+'MATRIZ (A)'!CK115*CK$168</f>
        <v>111.28973109005446</v>
      </c>
      <c r="CL115" s="16">
        <f>+'MATRIZ (A)'!CL115*CL$168</f>
        <v>3304.3624477439971</v>
      </c>
      <c r="CM115" s="16">
        <f>+'MATRIZ (A)'!CM115*CM$168</f>
        <v>538.31198391993928</v>
      </c>
      <c r="CN115" s="16">
        <f>+'MATRIZ (A)'!CN115*CN$168</f>
        <v>1253.636872177321</v>
      </c>
      <c r="CO115" s="16">
        <f>+'MATRIZ (A)'!CO115*CO$168</f>
        <v>2489.6266249366272</v>
      </c>
      <c r="CP115" s="16">
        <f>+'MATRIZ (A)'!CP115*CP$168</f>
        <v>175.55593676068381</v>
      </c>
      <c r="CQ115" s="16">
        <f>+'MATRIZ (A)'!CQ115*CQ$168</f>
        <v>2443.1919178459361</v>
      </c>
      <c r="CR115" s="16">
        <f>+'MATRIZ (A)'!CR115*CR$168</f>
        <v>2641.3760372986576</v>
      </c>
      <c r="CS115" s="16">
        <f>+'MATRIZ (A)'!CS115*CS$168</f>
        <v>389.61570159773083</v>
      </c>
      <c r="CT115" s="16">
        <f>+'MATRIZ (A)'!CT115*CT$168</f>
        <v>1005.2200847626028</v>
      </c>
      <c r="CU115" s="16">
        <f>+'MATRIZ (A)'!CU115*CU$168</f>
        <v>3367.5054652282979</v>
      </c>
      <c r="CV115" s="16">
        <f>+'MATRIZ (A)'!CV115*CV$168</f>
        <v>50.037424401403236</v>
      </c>
      <c r="CW115" s="16">
        <f>+'MATRIZ (A)'!CW115*CW$168</f>
        <v>5001.7733511485221</v>
      </c>
      <c r="CX115" s="16">
        <f>+'MATRIZ (A)'!CX115*CX$168</f>
        <v>874.71042059712727</v>
      </c>
      <c r="CY115" s="16">
        <f>+'MATRIZ (A)'!CY115*CY$168</f>
        <v>1571.6348943229832</v>
      </c>
      <c r="CZ115" s="16">
        <f>+'MATRIZ (A)'!CZ115*CZ$168</f>
        <v>551.90967299015813</v>
      </c>
      <c r="DA115" s="16">
        <f>+'MATRIZ (A)'!DA115*DA$168</f>
        <v>20192.315942540936</v>
      </c>
      <c r="DB115" s="16">
        <f>+'MATRIZ (A)'!DB115*DB$168</f>
        <v>25897.480295753703</v>
      </c>
      <c r="DC115" s="16">
        <f>+'MATRIZ (A)'!DC115*DC$168</f>
        <v>2377.6344779839783</v>
      </c>
      <c r="DD115" s="16">
        <f>+'MATRIZ (A)'!DD115*DD$168</f>
        <v>4057.997758465689</v>
      </c>
      <c r="DE115" s="16">
        <f>+'MATRIZ (A)'!DE115*DE$168</f>
        <v>1358.4781974754974</v>
      </c>
      <c r="DF115" s="16">
        <f>+'MATRIZ (A)'!DF115*DF$168</f>
        <v>4994.3026573884663</v>
      </c>
      <c r="DG115" s="16">
        <f>+'MATRIZ (A)'!DG115*DG$168</f>
        <v>1781.3513253702299</v>
      </c>
      <c r="DH115" s="16">
        <f>+'MATRIZ (A)'!DH115*DH$168</f>
        <v>820.85364705058146</v>
      </c>
      <c r="DI115" s="16">
        <f>+'MATRIZ (A)'!DI115*DI$168</f>
        <v>541.35616501647189</v>
      </c>
      <c r="DJ115" s="16">
        <f>+'MATRIZ (A)'!DJ115*DJ$168</f>
        <v>359.23984742257971</v>
      </c>
      <c r="DK115" s="16">
        <f>+'MATRIZ (A)'!DK115*DK$168</f>
        <v>109.52150556404092</v>
      </c>
      <c r="DL115" s="16">
        <f>+'MATRIZ (A)'!DL115*DL$168</f>
        <v>468.17815976271208</v>
      </c>
      <c r="DM115" s="16">
        <f>+'MATRIZ (A)'!DM115*DM$168</f>
        <v>1.504700807107286</v>
      </c>
      <c r="DN115" s="16">
        <f>+'MATRIZ (A)'!DN115*DN$168</f>
        <v>189.03059124158585</v>
      </c>
      <c r="DO115" s="16">
        <f>+'MATRIZ (A)'!DO115*DO$168</f>
        <v>1129.6152881901987</v>
      </c>
      <c r="DP115" s="16">
        <f>+'MATRIZ (A)'!DP115*DP$168</f>
        <v>2390.7059479732452</v>
      </c>
      <c r="DQ115" s="16">
        <f>+'MATRIZ (A)'!DQ115*DQ$168</f>
        <v>631.8327905550658</v>
      </c>
      <c r="DR115" s="16">
        <f>+'MATRIZ (A)'!DR115*DR$168</f>
        <v>4605.1426797718932</v>
      </c>
      <c r="DS115" s="16">
        <f>+'MATRIZ (A)'!DS115*DS$168</f>
        <v>3802.7750154185264</v>
      </c>
      <c r="DT115" s="16">
        <f>+'MATRIZ (A)'!DT115*DT$168</f>
        <v>473.05979455769113</v>
      </c>
      <c r="DU115" s="16">
        <f>+'MATRIZ (A)'!DU115*DU$168</f>
        <v>121.44410115504778</v>
      </c>
      <c r="DV115" s="16">
        <f>+'MATRIZ (A)'!DV115*DV$168</f>
        <v>4033.6765702143239</v>
      </c>
      <c r="DW115" s="16">
        <f>+'MATRIZ (A)'!DW115*DW$168</f>
        <v>3118.8740610531363</v>
      </c>
      <c r="DX115" s="16">
        <f>+'MATRIZ (A)'!DX115*DX$168</f>
        <v>94.679711507234117</v>
      </c>
      <c r="DY115" s="16">
        <f>+'MATRIZ (A)'!DY115*DY$168</f>
        <v>11.033396862489061</v>
      </c>
      <c r="DZ115" s="16">
        <f>+'MATRIZ (A)'!DZ115*DZ$168</f>
        <v>68.284950578231559</v>
      </c>
      <c r="EA115" s="16">
        <f>+'MATRIZ (A)'!EA115*EA$168</f>
        <v>1759.3833015987714</v>
      </c>
      <c r="EB115" s="16">
        <f>+'MATRIZ (A)'!EB115*EB$168</f>
        <v>3059.6441772368621</v>
      </c>
      <c r="EC115" s="16">
        <f>+'MATRIZ (A)'!EC115*EC$168</f>
        <v>151.82687573912634</v>
      </c>
      <c r="ED115" s="16">
        <f>+'MATRIZ (A)'!ED115*ED$168</f>
        <v>151.97118900207701</v>
      </c>
      <c r="EE115" s="16">
        <f>+'MATRIZ (A)'!EE115*EE$168</f>
        <v>79.700366830571568</v>
      </c>
      <c r="EF115" s="16">
        <f>+'MATRIZ (A)'!EF115*EF$168</f>
        <v>286.23751938346129</v>
      </c>
      <c r="EG115" s="16">
        <f>+'MATRIZ (A)'!EG115*EG$168</f>
        <v>22.937576304856346</v>
      </c>
      <c r="EH115" s="16">
        <f>+'MATRIZ (A)'!EH115*EH$168</f>
        <v>0</v>
      </c>
      <c r="EI115" s="18">
        <f t="shared" si="7"/>
        <v>177321.9588308094</v>
      </c>
      <c r="EJ115" s="20">
        <f>+'MATRIZ (I-A) INVERSA'!HY115</f>
        <v>34855.220024657669</v>
      </c>
      <c r="EK115" s="20">
        <f>+'MATRIZ (I-A) INVERSA'!HZ115</f>
        <v>0</v>
      </c>
      <c r="EL115" s="20">
        <f>+'MATRIZ (I-A) INVERSA'!IA115</f>
        <v>0</v>
      </c>
      <c r="EM115" s="20">
        <f>+'MATRIZ (I-A) INVERSA'!IB115</f>
        <v>0</v>
      </c>
      <c r="EN115" s="20">
        <f>+'MATRIZ (I-A) INVERSA'!IC115</f>
        <v>0</v>
      </c>
      <c r="EO115" s="20">
        <f>+'MATRIZ (I-A) INVERSA'!ID115</f>
        <v>0</v>
      </c>
      <c r="EP115" s="20">
        <f>+'MATRIZ (I-A) INVERSA'!IE115</f>
        <v>0</v>
      </c>
      <c r="EQ115" s="20">
        <f>+'MATRIZ (I-A) INVERSA'!IF115</f>
        <v>0</v>
      </c>
      <c r="ER115" s="20">
        <f>+'MATRIZ (I-A) INVERSA'!IG115</f>
        <v>0</v>
      </c>
      <c r="ES115" s="20">
        <f>+'MATRIZ (I-A) INVERSA'!IH115</f>
        <v>0</v>
      </c>
      <c r="ET115" s="20">
        <f>+'MATRIZ (I-A) INVERSA'!II115</f>
        <v>0</v>
      </c>
      <c r="EU115" s="20">
        <f>+'MATRIZ (I-A) INVERSA'!IJ115</f>
        <v>456.74866794747902</v>
      </c>
      <c r="EV115" s="20">
        <f>+'MATRIZ (I-A) INVERSA'!IK115</f>
        <v>39304.274637359405</v>
      </c>
      <c r="EW115" s="20">
        <f>+'MATRIZ (I-A) INVERSA'!IL115</f>
        <v>0</v>
      </c>
      <c r="EX115" s="20">
        <f>+'MATRIZ (I-A) INVERSA'!IM115</f>
        <v>17746.217721883193</v>
      </c>
      <c r="EY115" s="20">
        <f>+'MATRIZ (I-A) INVERSA'!IN115</f>
        <v>0</v>
      </c>
      <c r="EZ115" s="20">
        <f>+'MATRIZ (I-A) INVERSA'!IO115</f>
        <v>0</v>
      </c>
      <c r="FA115" s="20">
        <f>+'MATRIZ (I-A) INVERSA'!IP115</f>
        <v>0</v>
      </c>
      <c r="FB115" s="20">
        <f>+'MATRIZ (I-A) INVERSA'!IQ115</f>
        <v>0</v>
      </c>
      <c r="FC115" s="20">
        <f>+'MATRIZ (I-A) INVERSA'!IR115</f>
        <v>0</v>
      </c>
      <c r="FD115" s="20">
        <f>+'MATRIZ (I-A) INVERSA'!IS115</f>
        <v>0</v>
      </c>
      <c r="FE115" s="20">
        <f>+'MATRIZ (I-A) INVERSA'!IT115</f>
        <v>0</v>
      </c>
      <c r="FF115" s="20">
        <f>+'MATRIZ (I-A) INVERSA'!IU115</f>
        <v>0</v>
      </c>
      <c r="FG115" s="18">
        <f t="shared" si="9"/>
        <v>92362.461051847742</v>
      </c>
      <c r="FH115" s="17">
        <f t="shared" si="8"/>
        <v>269684.41988265712</v>
      </c>
      <c r="FI115" s="28"/>
      <c r="FJ115" s="17">
        <v>269684.41988265718</v>
      </c>
      <c r="FK115" s="48">
        <f t="shared" si="10"/>
        <v>0</v>
      </c>
      <c r="FM115" s="46">
        <f>+IFERROR((FH115/'MIP 2017'!FH115*100-100),0)</f>
        <v>0.41924929670469169</v>
      </c>
      <c r="FP115" s="15">
        <f t="shared" si="11"/>
        <v>0</v>
      </c>
      <c r="FQ115" s="15">
        <f t="shared" si="12"/>
        <v>0</v>
      </c>
      <c r="FR115" s="15">
        <f t="shared" si="13"/>
        <v>0</v>
      </c>
    </row>
    <row r="116" spans="1:174" s="7" customFormat="1" ht="21.95" customHeight="1" thickBot="1" x14ac:dyDescent="0.25">
      <c r="A116" s="137" t="s">
        <v>270</v>
      </c>
      <c r="B116" s="138" t="s">
        <v>268</v>
      </c>
      <c r="C116" s="16">
        <f>+'MATRIZ (A)'!C116*C$168</f>
        <v>0.19141110014091103</v>
      </c>
      <c r="D116" s="16">
        <f>+'MATRIZ (A)'!D116*D$168</f>
        <v>0</v>
      </c>
      <c r="E116" s="16">
        <f>+'MATRIZ (A)'!E116*E$168</f>
        <v>4.1426901590971799</v>
      </c>
      <c r="F116" s="16">
        <f>+'MATRIZ (A)'!F116*F$168</f>
        <v>75.454507236156289</v>
      </c>
      <c r="G116" s="16">
        <f>+'MATRIZ (A)'!G116*G$168</f>
        <v>319.7494783188211</v>
      </c>
      <c r="H116" s="16">
        <f>+'MATRIZ (A)'!H116*H$168</f>
        <v>13.872619027354057</v>
      </c>
      <c r="I116" s="16">
        <f>+'MATRIZ (A)'!I116*I$168</f>
        <v>0</v>
      </c>
      <c r="J116" s="16">
        <f>+'MATRIZ (A)'!J116*J$168</f>
        <v>11.382725627808652</v>
      </c>
      <c r="K116" s="16">
        <f>+'MATRIZ (A)'!K116*K$168</f>
        <v>0</v>
      </c>
      <c r="L116" s="16">
        <f>+'MATRIZ (A)'!L116*L$168</f>
        <v>0</v>
      </c>
      <c r="M116" s="16">
        <f>+'MATRIZ (A)'!M116*M$168</f>
        <v>118.36109342818506</v>
      </c>
      <c r="N116" s="16">
        <f>+'MATRIZ (A)'!N116*N$168</f>
        <v>33.856252490079711</v>
      </c>
      <c r="O116" s="16">
        <f>+'MATRIZ (A)'!O116*O$168</f>
        <v>187.74298897762876</v>
      </c>
      <c r="P116" s="16">
        <f>+'MATRIZ (A)'!P116*P$168</f>
        <v>135.73606681215662</v>
      </c>
      <c r="Q116" s="16">
        <f>+'MATRIZ (A)'!Q116*Q$168</f>
        <v>0</v>
      </c>
      <c r="R116" s="16">
        <f>+'MATRIZ (A)'!R116*R$168</f>
        <v>5569.6334176088931</v>
      </c>
      <c r="S116" s="16">
        <f>+'MATRIZ (A)'!S116*S$168</f>
        <v>84.651016730215829</v>
      </c>
      <c r="T116" s="16">
        <f>+'MATRIZ (A)'!T116*T$168</f>
        <v>34.661282123169372</v>
      </c>
      <c r="U116" s="16">
        <f>+'MATRIZ (A)'!U116*U$168</f>
        <v>468.7748154736496</v>
      </c>
      <c r="V116" s="16">
        <f>+'MATRIZ (A)'!V116*V$168</f>
        <v>0</v>
      </c>
      <c r="W116" s="16">
        <f>+'MATRIZ (A)'!W116*W$168</f>
        <v>288.46230272271191</v>
      </c>
      <c r="X116" s="16">
        <f>+'MATRIZ (A)'!X116*X$168</f>
        <v>2771.2020264182311</v>
      </c>
      <c r="Y116" s="16">
        <f>+'MATRIZ (A)'!Y116*Y$168</f>
        <v>76.64365416943923</v>
      </c>
      <c r="Z116" s="16">
        <f>+'MATRIZ (A)'!Z116*Z$168</f>
        <v>80.450248654887019</v>
      </c>
      <c r="AA116" s="16">
        <f>+'MATRIZ (A)'!AA116*AA$168</f>
        <v>325.98006906426082</v>
      </c>
      <c r="AB116" s="16">
        <f>+'MATRIZ (A)'!AB116*AB$168</f>
        <v>451.13315546136812</v>
      </c>
      <c r="AC116" s="16">
        <f>+'MATRIZ (A)'!AC116*AC$168</f>
        <v>295.70693451222735</v>
      </c>
      <c r="AD116" s="16">
        <f>+'MATRIZ (A)'!AD116*AD$168</f>
        <v>103.2629827454975</v>
      </c>
      <c r="AE116" s="16">
        <f>+'MATRIZ (A)'!AE116*AE$168</f>
        <v>43.647911671573119</v>
      </c>
      <c r="AF116" s="16">
        <f>+'MATRIZ (A)'!AF116*AF$168</f>
        <v>1561.5574974871463</v>
      </c>
      <c r="AG116" s="16">
        <f>+'MATRIZ (A)'!AG116*AG$168</f>
        <v>2.0297300651914282E-3</v>
      </c>
      <c r="AH116" s="16">
        <f>+'MATRIZ (A)'!AH116*AH$168</f>
        <v>18.400173783195143</v>
      </c>
      <c r="AI116" s="16">
        <f>+'MATRIZ (A)'!AI116*AI$168</f>
        <v>1016.5779343460599</v>
      </c>
      <c r="AJ116" s="16">
        <f>+'MATRIZ (A)'!AJ116*AJ$168</f>
        <v>344.87788328071224</v>
      </c>
      <c r="AK116" s="16">
        <f>+'MATRIZ (A)'!AK116*AK$168</f>
        <v>826.99533246933629</v>
      </c>
      <c r="AL116" s="16">
        <f>+'MATRIZ (A)'!AL116*AL$168</f>
        <v>149.62980857333437</v>
      </c>
      <c r="AM116" s="16">
        <f>+'MATRIZ (A)'!AM116*AM$168</f>
        <v>109.13098234896684</v>
      </c>
      <c r="AN116" s="16">
        <f>+'MATRIZ (A)'!AN116*AN$168</f>
        <v>224.94628588074585</v>
      </c>
      <c r="AO116" s="16">
        <f>+'MATRIZ (A)'!AO116*AO$168</f>
        <v>219.15301087956274</v>
      </c>
      <c r="AP116" s="16">
        <f>+'MATRIZ (A)'!AP116*AP$168</f>
        <v>1097.4738711089603</v>
      </c>
      <c r="AQ116" s="16">
        <f>+'MATRIZ (A)'!AQ116*AQ$168</f>
        <v>98.96461194349078</v>
      </c>
      <c r="AR116" s="16">
        <f>+'MATRIZ (A)'!AR116*AR$168</f>
        <v>74.342574284957152</v>
      </c>
      <c r="AS116" s="16">
        <f>+'MATRIZ (A)'!AS116*AS$168</f>
        <v>64.982154102343131</v>
      </c>
      <c r="AT116" s="16">
        <f>+'MATRIZ (A)'!AT116*AT$168</f>
        <v>243.66018796400377</v>
      </c>
      <c r="AU116" s="16">
        <f>+'MATRIZ (A)'!AU116*AU$168</f>
        <v>409.93505616314536</v>
      </c>
      <c r="AV116" s="16">
        <f>+'MATRIZ (A)'!AV116*AV$168</f>
        <v>138.76005591055866</v>
      </c>
      <c r="AW116" s="16">
        <f>+'MATRIZ (A)'!AW116*AW$168</f>
        <v>939.05492762372728</v>
      </c>
      <c r="AX116" s="16">
        <f>+'MATRIZ (A)'!AX116*AX$168</f>
        <v>426.09884540909513</v>
      </c>
      <c r="AY116" s="16">
        <f>+'MATRIZ (A)'!AY116*AY$168</f>
        <v>358.03147878685894</v>
      </c>
      <c r="AZ116" s="16">
        <f>+'MATRIZ (A)'!AZ116*AZ$168</f>
        <v>43.524151570864575</v>
      </c>
      <c r="BA116" s="16">
        <f>+'MATRIZ (A)'!BA116*BA$168</f>
        <v>17.982683726408446</v>
      </c>
      <c r="BB116" s="16">
        <f>+'MATRIZ (A)'!BB116*BB$168</f>
        <v>54.603661389334079</v>
      </c>
      <c r="BC116" s="16">
        <f>+'MATRIZ (A)'!BC116*BC$168</f>
        <v>601.02594491606658</v>
      </c>
      <c r="BD116" s="16">
        <f>+'MATRIZ (A)'!BD116*BD$168</f>
        <v>565.62154229266525</v>
      </c>
      <c r="BE116" s="16">
        <f>+'MATRIZ (A)'!BE116*BE$168</f>
        <v>436.16757335839679</v>
      </c>
      <c r="BF116" s="16">
        <f>+'MATRIZ (A)'!BF116*BF$168</f>
        <v>917.49019482100425</v>
      </c>
      <c r="BG116" s="16">
        <f>+'MATRIZ (A)'!BG116*BG$168</f>
        <v>70.763950002959731</v>
      </c>
      <c r="BH116" s="16">
        <f>+'MATRIZ (A)'!BH116*BH$168</f>
        <v>272.15641940063506</v>
      </c>
      <c r="BI116" s="16">
        <f>+'MATRIZ (A)'!BI116*BI$168</f>
        <v>222.03750575917815</v>
      </c>
      <c r="BJ116" s="16">
        <f>+'MATRIZ (A)'!BJ116*BJ$168</f>
        <v>1231.268634857098</v>
      </c>
      <c r="BK116" s="16">
        <f>+'MATRIZ (A)'!BK116*BK$168</f>
        <v>82.553106909770136</v>
      </c>
      <c r="BL116" s="16">
        <f>+'MATRIZ (A)'!BL116*BL$168</f>
        <v>30.41230228113703</v>
      </c>
      <c r="BM116" s="16">
        <f>+'MATRIZ (A)'!BM116*BM$168</f>
        <v>4091.3387510795133</v>
      </c>
      <c r="BN116" s="16">
        <f>+'MATRIZ (A)'!BN116*BN$168</f>
        <v>276.3895599458304</v>
      </c>
      <c r="BO116" s="16">
        <f>+'MATRIZ (A)'!BO116*BO$168</f>
        <v>551.20201115599173</v>
      </c>
      <c r="BP116" s="16">
        <f>+'MATRIZ (A)'!BP116*BP$168</f>
        <v>33.756872129420728</v>
      </c>
      <c r="BQ116" s="16">
        <f>+'MATRIZ (A)'!BQ116*BQ$168</f>
        <v>151.88674021998267</v>
      </c>
      <c r="BR116" s="16">
        <f>+'MATRIZ (A)'!BR116*BR$168</f>
        <v>1349.3870325488347</v>
      </c>
      <c r="BS116" s="16">
        <f>+'MATRIZ (A)'!BS116*BS$168</f>
        <v>59.632618970424382</v>
      </c>
      <c r="BT116" s="16">
        <f>+'MATRIZ (A)'!BT116*BT$168</f>
        <v>378.71169556636647</v>
      </c>
      <c r="BU116" s="16">
        <f>+'MATRIZ (A)'!BU116*BU$168</f>
        <v>2118.5311300242338</v>
      </c>
      <c r="BV116" s="16">
        <f>+'MATRIZ (A)'!BV116*BV$168</f>
        <v>1043.8566232722856</v>
      </c>
      <c r="BW116" s="16">
        <f>+'MATRIZ (A)'!BW116*BW$168</f>
        <v>3622.7741925320279</v>
      </c>
      <c r="BX116" s="16">
        <f>+'MATRIZ (A)'!BX116*BX$168</f>
        <v>840.54039903760133</v>
      </c>
      <c r="BY116" s="16">
        <f>+'MATRIZ (A)'!BY116*BY$168</f>
        <v>501.69121605534264</v>
      </c>
      <c r="BZ116" s="16">
        <f>+'MATRIZ (A)'!BZ116*BZ$168</f>
        <v>45.523087833242116</v>
      </c>
      <c r="CA116" s="16">
        <f>+'MATRIZ (A)'!CA116*CA$168</f>
        <v>263.18513873685924</v>
      </c>
      <c r="CB116" s="16">
        <f>+'MATRIZ (A)'!CB116*CB$168</f>
        <v>2978.8288375169345</v>
      </c>
      <c r="CC116" s="16">
        <f>+'MATRIZ (A)'!CC116*CC$168</f>
        <v>1.0778994917500263E-2</v>
      </c>
      <c r="CD116" s="16">
        <f>+'MATRIZ (A)'!CD116*CD$168</f>
        <v>0.65151819513208031</v>
      </c>
      <c r="CE116" s="16">
        <f>+'MATRIZ (A)'!CE116*CE$168</f>
        <v>147.65782799366113</v>
      </c>
      <c r="CF116" s="16">
        <f>+'MATRIZ (A)'!CF116*CF$168</f>
        <v>4338.2354432687525</v>
      </c>
      <c r="CG116" s="16">
        <f>+'MATRIZ (A)'!CG116*CG$168</f>
        <v>25550.455981817227</v>
      </c>
      <c r="CH116" s="16">
        <f>+'MATRIZ (A)'!CH116*CH$168</f>
        <v>1346.0691082028875</v>
      </c>
      <c r="CI116" s="16">
        <f>+'MATRIZ (A)'!CI116*CI$168</f>
        <v>0.17970450396498788</v>
      </c>
      <c r="CJ116" s="16">
        <f>+'MATRIZ (A)'!CJ116*CJ$168</f>
        <v>2047.7171580482689</v>
      </c>
      <c r="CK116" s="16">
        <f>+'MATRIZ (A)'!CK116*CK$168</f>
        <v>415.38175514912194</v>
      </c>
      <c r="CL116" s="16">
        <f>+'MATRIZ (A)'!CL116*CL$168</f>
        <v>2354.5415680888209</v>
      </c>
      <c r="CM116" s="16">
        <f>+'MATRIZ (A)'!CM116*CM$168</f>
        <v>1080.9279262405062</v>
      </c>
      <c r="CN116" s="16">
        <f>+'MATRIZ (A)'!CN116*CN$168</f>
        <v>766.3761914786744</v>
      </c>
      <c r="CO116" s="16">
        <f>+'MATRIZ (A)'!CO116*CO$168</f>
        <v>1545.7537822954887</v>
      </c>
      <c r="CP116" s="16">
        <f>+'MATRIZ (A)'!CP116*CP$168</f>
        <v>178.73938782484288</v>
      </c>
      <c r="CQ116" s="16">
        <f>+'MATRIZ (A)'!CQ116*CQ$168</f>
        <v>6121.8023414691406</v>
      </c>
      <c r="CR116" s="16">
        <f>+'MATRIZ (A)'!CR116*CR$168</f>
        <v>5808.8746381167493</v>
      </c>
      <c r="CS116" s="16">
        <f>+'MATRIZ (A)'!CS116*CS$168</f>
        <v>340.57979704955545</v>
      </c>
      <c r="CT116" s="16">
        <f>+'MATRIZ (A)'!CT116*CT$168</f>
        <v>1857.1795650220763</v>
      </c>
      <c r="CU116" s="16">
        <f>+'MATRIZ (A)'!CU116*CU$168</f>
        <v>7543.3475871693036</v>
      </c>
      <c r="CV116" s="16">
        <f>+'MATRIZ (A)'!CV116*CV$168</f>
        <v>0.17301357323582542</v>
      </c>
      <c r="CW116" s="16">
        <f>+'MATRIZ (A)'!CW116*CW$168</f>
        <v>2186.5443005932766</v>
      </c>
      <c r="CX116" s="16">
        <f>+'MATRIZ (A)'!CX116*CX$168</f>
        <v>170.17394525455006</v>
      </c>
      <c r="CY116" s="16">
        <f>+'MATRIZ (A)'!CY116*CY$168</f>
        <v>17025.995031976152</v>
      </c>
      <c r="CZ116" s="16">
        <f>+'MATRIZ (A)'!CZ116*CZ$168</f>
        <v>561.10601985526057</v>
      </c>
      <c r="DA116" s="16">
        <f>+'MATRIZ (A)'!DA116*DA$168</f>
        <v>5539.2191970042768</v>
      </c>
      <c r="DB116" s="16">
        <f>+'MATRIZ (A)'!DB116*DB$168</f>
        <v>2114.3270518631975</v>
      </c>
      <c r="DC116" s="16">
        <f>+'MATRIZ (A)'!DC116*DC$168</f>
        <v>18167.032767493041</v>
      </c>
      <c r="DD116" s="16">
        <f>+'MATRIZ (A)'!DD116*DD$168</f>
        <v>8500.6768757998052</v>
      </c>
      <c r="DE116" s="16">
        <f>+'MATRIZ (A)'!DE116*DE$168</f>
        <v>2830.067150601441</v>
      </c>
      <c r="DF116" s="16">
        <f>+'MATRIZ (A)'!DF116*DF$168</f>
        <v>744.42579104330855</v>
      </c>
      <c r="DG116" s="16">
        <f>+'MATRIZ (A)'!DG116*DG$168</f>
        <v>14031.23771765028</v>
      </c>
      <c r="DH116" s="16">
        <f>+'MATRIZ (A)'!DH116*DH$168</f>
        <v>1915.6791359299625</v>
      </c>
      <c r="DI116" s="16">
        <f>+'MATRIZ (A)'!DI116*DI$168</f>
        <v>285.07536858379058</v>
      </c>
      <c r="DJ116" s="16">
        <f>+'MATRIZ (A)'!DJ116*DJ$168</f>
        <v>710.91104460985366</v>
      </c>
      <c r="DK116" s="16">
        <f>+'MATRIZ (A)'!DK116*DK$168</f>
        <v>215.85924906820063</v>
      </c>
      <c r="DL116" s="16">
        <f>+'MATRIZ (A)'!DL116*DL$168</f>
        <v>1447.2117745721512</v>
      </c>
      <c r="DM116" s="16">
        <f>+'MATRIZ (A)'!DM116*DM$168</f>
        <v>2.9656603479082966</v>
      </c>
      <c r="DN116" s="16">
        <f>+'MATRIZ (A)'!DN116*DN$168</f>
        <v>303.10965961612771</v>
      </c>
      <c r="DO116" s="16">
        <f>+'MATRIZ (A)'!DO116*DO$168</f>
        <v>3606.014526651702</v>
      </c>
      <c r="DP116" s="16">
        <f>+'MATRIZ (A)'!DP116*DP$168</f>
        <v>1233.845044686386</v>
      </c>
      <c r="DQ116" s="16">
        <f>+'MATRIZ (A)'!DQ116*DQ$168</f>
        <v>727.55585389141947</v>
      </c>
      <c r="DR116" s="16">
        <f>+'MATRIZ (A)'!DR116*DR$168</f>
        <v>4887.0496030712238</v>
      </c>
      <c r="DS116" s="16">
        <f>+'MATRIZ (A)'!DS116*DS$168</f>
        <v>258.72308183020516</v>
      </c>
      <c r="DT116" s="16">
        <f>+'MATRIZ (A)'!DT116*DT$168</f>
        <v>1.0443752998652178</v>
      </c>
      <c r="DU116" s="16">
        <f>+'MATRIZ (A)'!DU116*DU$168</f>
        <v>140.2265060433769</v>
      </c>
      <c r="DV116" s="16">
        <f>+'MATRIZ (A)'!DV116*DV$168</f>
        <v>8507.3611173907266</v>
      </c>
      <c r="DW116" s="16">
        <f>+'MATRIZ (A)'!DW116*DW$168</f>
        <v>5589.2732100627181</v>
      </c>
      <c r="DX116" s="16">
        <f>+'MATRIZ (A)'!DX116*DX$168</f>
        <v>199.02451118072935</v>
      </c>
      <c r="DY116" s="16">
        <f>+'MATRIZ (A)'!DY116*DY$168</f>
        <v>0.56432339606714388</v>
      </c>
      <c r="DZ116" s="16">
        <f>+'MATRIZ (A)'!DZ116*DZ$168</f>
        <v>22.850729698351806</v>
      </c>
      <c r="EA116" s="16">
        <f>+'MATRIZ (A)'!EA116*EA$168</f>
        <v>858.20684823754812</v>
      </c>
      <c r="EB116" s="16">
        <f>+'MATRIZ (A)'!EB116*EB$168</f>
        <v>1047.1697185985001</v>
      </c>
      <c r="EC116" s="16">
        <f>+'MATRIZ (A)'!EC116*EC$168</f>
        <v>642.41731297782098</v>
      </c>
      <c r="ED116" s="16">
        <f>+'MATRIZ (A)'!ED116*ED$168</f>
        <v>158.21004132622556</v>
      </c>
      <c r="EE116" s="16">
        <f>+'MATRIZ (A)'!EE116*EE$168</f>
        <v>871.14387571328041</v>
      </c>
      <c r="EF116" s="16">
        <f>+'MATRIZ (A)'!EF116*EF$168</f>
        <v>39.811166460174526</v>
      </c>
      <c r="EG116" s="16">
        <f>+'MATRIZ (A)'!EG116*EG$168</f>
        <v>86.747648868553796</v>
      </c>
      <c r="EH116" s="16">
        <f>+'MATRIZ (A)'!EH116*EH$168</f>
        <v>0</v>
      </c>
      <c r="EI116" s="18">
        <f t="shared" si="7"/>
        <v>209743.63024226998</v>
      </c>
      <c r="EJ116" s="20">
        <f>+'MATRIZ (I-A) INVERSA'!HY116</f>
        <v>3027.9871788485816</v>
      </c>
      <c r="EK116" s="20">
        <f>+'MATRIZ (I-A) INVERSA'!HZ116</f>
        <v>0</v>
      </c>
      <c r="EL116" s="20">
        <f>+'MATRIZ (I-A) INVERSA'!IA116</f>
        <v>0</v>
      </c>
      <c r="EM116" s="20">
        <f>+'MATRIZ (I-A) INVERSA'!IB116</f>
        <v>0</v>
      </c>
      <c r="EN116" s="20">
        <f>+'MATRIZ (I-A) INVERSA'!IC116</f>
        <v>0</v>
      </c>
      <c r="EO116" s="20">
        <f>+'MATRIZ (I-A) INVERSA'!ID116</f>
        <v>0</v>
      </c>
      <c r="EP116" s="20">
        <f>+'MATRIZ (I-A) INVERSA'!IE116</f>
        <v>0</v>
      </c>
      <c r="EQ116" s="20">
        <f>+'MATRIZ (I-A) INVERSA'!IF116</f>
        <v>0</v>
      </c>
      <c r="ER116" s="20">
        <f>+'MATRIZ (I-A) INVERSA'!IG116</f>
        <v>0</v>
      </c>
      <c r="ES116" s="20">
        <f>+'MATRIZ (I-A) INVERSA'!IH116</f>
        <v>0</v>
      </c>
      <c r="ET116" s="20">
        <f>+'MATRIZ (I-A) INVERSA'!II116</f>
        <v>0</v>
      </c>
      <c r="EU116" s="20">
        <f>+'MATRIZ (I-A) INVERSA'!IJ116</f>
        <v>0</v>
      </c>
      <c r="EV116" s="20">
        <f>+'MATRIZ (I-A) INVERSA'!IK116</f>
        <v>0</v>
      </c>
      <c r="EW116" s="20">
        <f>+'MATRIZ (I-A) INVERSA'!IL116</f>
        <v>0</v>
      </c>
      <c r="EX116" s="20">
        <f>+'MATRIZ (I-A) INVERSA'!IM116</f>
        <v>6447.9432598643853</v>
      </c>
      <c r="EY116" s="20">
        <f>+'MATRIZ (I-A) INVERSA'!IN116</f>
        <v>0</v>
      </c>
      <c r="EZ116" s="20">
        <f>+'MATRIZ (I-A) INVERSA'!IO116</f>
        <v>0</v>
      </c>
      <c r="FA116" s="20">
        <f>+'MATRIZ (I-A) INVERSA'!IP116</f>
        <v>0</v>
      </c>
      <c r="FB116" s="20">
        <f>+'MATRIZ (I-A) INVERSA'!IQ116</f>
        <v>0</v>
      </c>
      <c r="FC116" s="20">
        <f>+'MATRIZ (I-A) INVERSA'!IR116</f>
        <v>0</v>
      </c>
      <c r="FD116" s="20">
        <f>+'MATRIZ (I-A) INVERSA'!IS116</f>
        <v>0</v>
      </c>
      <c r="FE116" s="20">
        <f>+'MATRIZ (I-A) INVERSA'!IT116</f>
        <v>0</v>
      </c>
      <c r="FF116" s="20">
        <f>+'MATRIZ (I-A) INVERSA'!IU116</f>
        <v>0</v>
      </c>
      <c r="FG116" s="18">
        <f t="shared" si="9"/>
        <v>9475.9304387129669</v>
      </c>
      <c r="FH116" s="17">
        <f t="shared" si="8"/>
        <v>219219.56068098295</v>
      </c>
      <c r="FI116" s="28"/>
      <c r="FJ116" s="17">
        <v>219219.56068098306</v>
      </c>
      <c r="FK116" s="48">
        <f t="shared" si="10"/>
        <v>0</v>
      </c>
      <c r="FM116" s="46">
        <f>+IFERROR((FH116/'MIP 2017'!FH116*100-100),0)</f>
        <v>0.94773323719137181</v>
      </c>
      <c r="FP116" s="15">
        <f t="shared" si="11"/>
        <v>0</v>
      </c>
      <c r="FQ116" s="15">
        <f t="shared" si="12"/>
        <v>0</v>
      </c>
      <c r="FR116" s="15">
        <f t="shared" si="13"/>
        <v>0</v>
      </c>
    </row>
    <row r="117" spans="1:174" s="7" customFormat="1" ht="21.95" customHeight="1" thickBot="1" x14ac:dyDescent="0.25">
      <c r="A117" s="137" t="s">
        <v>272</v>
      </c>
      <c r="B117" s="138" t="s">
        <v>399</v>
      </c>
      <c r="C117" s="16">
        <f>+'MATRIZ (A)'!C117*C$168</f>
        <v>3.5283686304482025</v>
      </c>
      <c r="D117" s="16">
        <f>+'MATRIZ (A)'!D117*D$168</f>
        <v>0.46796667984487417</v>
      </c>
      <c r="E117" s="16">
        <f>+'MATRIZ (A)'!E117*E$168</f>
        <v>1.7138992955422383</v>
      </c>
      <c r="F117" s="16">
        <f>+'MATRIZ (A)'!F117*F$168</f>
        <v>25.338353515885171</v>
      </c>
      <c r="G117" s="16">
        <f>+'MATRIZ (A)'!G117*G$168</f>
        <v>25.086329265256111</v>
      </c>
      <c r="H117" s="16">
        <f>+'MATRIZ (A)'!H117*H$168</f>
        <v>8.8936892510278387</v>
      </c>
      <c r="I117" s="16">
        <f>+'MATRIZ (A)'!I117*I$168</f>
        <v>2.6877989165695646</v>
      </c>
      <c r="J117" s="16">
        <f>+'MATRIZ (A)'!J117*J$168</f>
        <v>26.565594835096665</v>
      </c>
      <c r="K117" s="16">
        <f>+'MATRIZ (A)'!K117*K$168</f>
        <v>23.61005388237178</v>
      </c>
      <c r="L117" s="16">
        <f>+'MATRIZ (A)'!L117*L$168</f>
        <v>31.317626776900376</v>
      </c>
      <c r="M117" s="16">
        <f>+'MATRIZ (A)'!M117*M$168</f>
        <v>31.644997793517181</v>
      </c>
      <c r="N117" s="16">
        <f>+'MATRIZ (A)'!N117*N$168</f>
        <v>35.130117070165049</v>
      </c>
      <c r="O117" s="16">
        <f>+'MATRIZ (A)'!O117*O$168</f>
        <v>33.293520376058773</v>
      </c>
      <c r="P117" s="16">
        <f>+'MATRIZ (A)'!P117*P$168</f>
        <v>222.22972658957525</v>
      </c>
      <c r="Q117" s="16">
        <f>+'MATRIZ (A)'!Q117*Q$168</f>
        <v>6.2865176287996398</v>
      </c>
      <c r="R117" s="16">
        <f>+'MATRIZ (A)'!R117*R$168</f>
        <v>2366.0681103420893</v>
      </c>
      <c r="S117" s="16">
        <f>+'MATRIZ (A)'!S117*S$168</f>
        <v>26.382636340499698</v>
      </c>
      <c r="T117" s="16">
        <f>+'MATRIZ (A)'!T117*T$168</f>
        <v>58.039392332760478</v>
      </c>
      <c r="U117" s="16">
        <f>+'MATRIZ (A)'!U117*U$168</f>
        <v>274.8159825594937</v>
      </c>
      <c r="V117" s="16">
        <f>+'MATRIZ (A)'!V117*V$168</f>
        <v>5.8902051158873796</v>
      </c>
      <c r="W117" s="16">
        <f>+'MATRIZ (A)'!W117*W$168</f>
        <v>22.256847245454217</v>
      </c>
      <c r="X117" s="16">
        <f>+'MATRIZ (A)'!X117*X$168</f>
        <v>209.41534641728899</v>
      </c>
      <c r="Y117" s="16">
        <f>+'MATRIZ (A)'!Y117*Y$168</f>
        <v>72.87758171660532</v>
      </c>
      <c r="Z117" s="16">
        <f>+'MATRIZ (A)'!Z117*Z$168</f>
        <v>289.91391213669158</v>
      </c>
      <c r="AA117" s="16">
        <f>+'MATRIZ (A)'!AA117*AA$168</f>
        <v>12.361392126040725</v>
      </c>
      <c r="AB117" s="16">
        <f>+'MATRIZ (A)'!AB117*AB$168</f>
        <v>332.23737165366742</v>
      </c>
      <c r="AC117" s="16">
        <f>+'MATRIZ (A)'!AC117*AC$168</f>
        <v>6.7013900606863661</v>
      </c>
      <c r="AD117" s="16">
        <f>+'MATRIZ (A)'!AD117*AD$168</f>
        <v>23.069107022419612</v>
      </c>
      <c r="AE117" s="16">
        <f>+'MATRIZ (A)'!AE117*AE$168</f>
        <v>50.078148388798539</v>
      </c>
      <c r="AF117" s="16">
        <f>+'MATRIZ (A)'!AF117*AF$168</f>
        <v>102.50010663844617</v>
      </c>
      <c r="AG117" s="16">
        <f>+'MATRIZ (A)'!AG117*AG$168</f>
        <v>1.3745487129970943E-2</v>
      </c>
      <c r="AH117" s="16">
        <f>+'MATRIZ (A)'!AH117*AH$168</f>
        <v>3.7131085668217585</v>
      </c>
      <c r="AI117" s="16">
        <f>+'MATRIZ (A)'!AI117*AI$168</f>
        <v>615.47142675117709</v>
      </c>
      <c r="AJ117" s="16">
        <f>+'MATRIZ (A)'!AJ117*AJ$168</f>
        <v>890.47956212403733</v>
      </c>
      <c r="AK117" s="16">
        <f>+'MATRIZ (A)'!AK117*AK$168</f>
        <v>582.41885574014054</v>
      </c>
      <c r="AL117" s="16">
        <f>+'MATRIZ (A)'!AL117*AL$168</f>
        <v>222.8106769667786</v>
      </c>
      <c r="AM117" s="16">
        <f>+'MATRIZ (A)'!AM117*AM$168</f>
        <v>1359.3689649461746</v>
      </c>
      <c r="AN117" s="16">
        <f>+'MATRIZ (A)'!AN117*AN$168</f>
        <v>341.3958058419845</v>
      </c>
      <c r="AO117" s="16">
        <f>+'MATRIZ (A)'!AO117*AO$168</f>
        <v>376.5251134270207</v>
      </c>
      <c r="AP117" s="16">
        <f>+'MATRIZ (A)'!AP117*AP$168</f>
        <v>1968.8611898402328</v>
      </c>
      <c r="AQ117" s="16">
        <f>+'MATRIZ (A)'!AQ117*AQ$168</f>
        <v>112.50643081346328</v>
      </c>
      <c r="AR117" s="16">
        <f>+'MATRIZ (A)'!AR117*AR$168</f>
        <v>57.103508030972016</v>
      </c>
      <c r="AS117" s="16">
        <f>+'MATRIZ (A)'!AS117*AS$168</f>
        <v>218.84949012768456</v>
      </c>
      <c r="AT117" s="16">
        <f>+'MATRIZ (A)'!AT117*AT$168</f>
        <v>234.00004270658707</v>
      </c>
      <c r="AU117" s="16">
        <f>+'MATRIZ (A)'!AU117*AU$168</f>
        <v>7106.0197230483709</v>
      </c>
      <c r="AV117" s="16">
        <f>+'MATRIZ (A)'!AV117*AV$168</f>
        <v>136.36046835352096</v>
      </c>
      <c r="AW117" s="16">
        <f>+'MATRIZ (A)'!AW117*AW$168</f>
        <v>1511.956898048207</v>
      </c>
      <c r="AX117" s="16">
        <f>+'MATRIZ (A)'!AX117*AX$168</f>
        <v>52.476638338413984</v>
      </c>
      <c r="AY117" s="16">
        <f>+'MATRIZ (A)'!AY117*AY$168</f>
        <v>55.229530929433047</v>
      </c>
      <c r="AZ117" s="16">
        <f>+'MATRIZ (A)'!AZ117*AZ$168</f>
        <v>5.32461461346315</v>
      </c>
      <c r="BA117" s="16">
        <f>+'MATRIZ (A)'!BA117*BA$168</f>
        <v>6.7188095261973082</v>
      </c>
      <c r="BB117" s="16">
        <f>+'MATRIZ (A)'!BB117*BB$168</f>
        <v>62.256945468648496</v>
      </c>
      <c r="BC117" s="16">
        <f>+'MATRIZ (A)'!BC117*BC$168</f>
        <v>1182.6144222273394</v>
      </c>
      <c r="BD117" s="16">
        <f>+'MATRIZ (A)'!BD117*BD$168</f>
        <v>477.0826782188106</v>
      </c>
      <c r="BE117" s="16">
        <f>+'MATRIZ (A)'!BE117*BE$168</f>
        <v>455.38775920844603</v>
      </c>
      <c r="BF117" s="16">
        <f>+'MATRIZ (A)'!BF117*BF$168</f>
        <v>1864.3001451390155</v>
      </c>
      <c r="BG117" s="16">
        <f>+'MATRIZ (A)'!BG117*BG$168</f>
        <v>129.71127220266692</v>
      </c>
      <c r="BH117" s="16">
        <f>+'MATRIZ (A)'!BH117*BH$168</f>
        <v>1127.6891641842126</v>
      </c>
      <c r="BI117" s="16">
        <f>+'MATRIZ (A)'!BI117*BI$168</f>
        <v>693.84846939794943</v>
      </c>
      <c r="BJ117" s="16">
        <f>+'MATRIZ (A)'!BJ117*BJ$168</f>
        <v>579.13066742307399</v>
      </c>
      <c r="BK117" s="16">
        <f>+'MATRIZ (A)'!BK117*BK$168</f>
        <v>71.329095074102383</v>
      </c>
      <c r="BL117" s="16">
        <f>+'MATRIZ (A)'!BL117*BL$168</f>
        <v>27.583575323078435</v>
      </c>
      <c r="BM117" s="16">
        <f>+'MATRIZ (A)'!BM117*BM$168</f>
        <v>2248.1877898128491</v>
      </c>
      <c r="BN117" s="16">
        <f>+'MATRIZ (A)'!BN117*BN$168</f>
        <v>231.82871564420321</v>
      </c>
      <c r="BO117" s="16">
        <f>+'MATRIZ (A)'!BO117*BO$168</f>
        <v>655.74374065438724</v>
      </c>
      <c r="BP117" s="16">
        <f>+'MATRIZ (A)'!BP117*BP$168</f>
        <v>67.233484248193093</v>
      </c>
      <c r="BQ117" s="16">
        <f>+'MATRIZ (A)'!BQ117*BQ$168</f>
        <v>95.579486540142369</v>
      </c>
      <c r="BR117" s="16">
        <f>+'MATRIZ (A)'!BR117*BR$168</f>
        <v>3810.1662915567458</v>
      </c>
      <c r="BS117" s="16">
        <f>+'MATRIZ (A)'!BS117*BS$168</f>
        <v>28.18017452552148</v>
      </c>
      <c r="BT117" s="16">
        <f>+'MATRIZ (A)'!BT117*BT$168</f>
        <v>684.26883739719096</v>
      </c>
      <c r="BU117" s="16">
        <f>+'MATRIZ (A)'!BU117*BU$168</f>
        <v>13357.308363585304</v>
      </c>
      <c r="BV117" s="16">
        <f>+'MATRIZ (A)'!BV117*BV$168</f>
        <v>243.56573011843696</v>
      </c>
      <c r="BW117" s="16">
        <f>+'MATRIZ (A)'!BW117*BW$168</f>
        <v>1293.3970737521383</v>
      </c>
      <c r="BX117" s="16">
        <f>+'MATRIZ (A)'!BX117*BX$168</f>
        <v>4738.9660355373508</v>
      </c>
      <c r="BY117" s="16">
        <f>+'MATRIZ (A)'!BY117*BY$168</f>
        <v>93.173729193576534</v>
      </c>
      <c r="BZ117" s="16">
        <f>+'MATRIZ (A)'!BZ117*BZ$168</f>
        <v>14.665054975953764</v>
      </c>
      <c r="CA117" s="16">
        <f>+'MATRIZ (A)'!CA117*CA$168</f>
        <v>336.10283322333436</v>
      </c>
      <c r="CB117" s="16">
        <f>+'MATRIZ (A)'!CB117*CB$168</f>
        <v>618.11432841042063</v>
      </c>
      <c r="CC117" s="16">
        <f>+'MATRIZ (A)'!CC117*CC$168</f>
        <v>636.93719073954935</v>
      </c>
      <c r="CD117" s="16">
        <f>+'MATRIZ (A)'!CD117*CD$168</f>
        <v>383.05648586113716</v>
      </c>
      <c r="CE117" s="16">
        <f>+'MATRIZ (A)'!CE117*CE$168</f>
        <v>1967.5101253721045</v>
      </c>
      <c r="CF117" s="16">
        <f>+'MATRIZ (A)'!CF117*CF$168</f>
        <v>809.09003517928829</v>
      </c>
      <c r="CG117" s="16">
        <f>+'MATRIZ (A)'!CG117*CG$168</f>
        <v>22538.223904726994</v>
      </c>
      <c r="CH117" s="16">
        <f>+'MATRIZ (A)'!CH117*CH$168</f>
        <v>292.08364833461627</v>
      </c>
      <c r="CI117" s="16">
        <f>+'MATRIZ (A)'!CI117*CI$168</f>
        <v>2.8996914053719931</v>
      </c>
      <c r="CJ117" s="16">
        <f>+'MATRIZ (A)'!CJ117*CJ$168</f>
        <v>991.10032639714223</v>
      </c>
      <c r="CK117" s="16">
        <f>+'MATRIZ (A)'!CK117*CK$168</f>
        <v>307.17741497059296</v>
      </c>
      <c r="CL117" s="16">
        <f>+'MATRIZ (A)'!CL117*CL$168</f>
        <v>4970.3310275436133</v>
      </c>
      <c r="CM117" s="16">
        <f>+'MATRIZ (A)'!CM117*CM$168</f>
        <v>309.68832492927993</v>
      </c>
      <c r="CN117" s="16">
        <f>+'MATRIZ (A)'!CN117*CN$168</f>
        <v>472.71317909893622</v>
      </c>
      <c r="CO117" s="16">
        <f>+'MATRIZ (A)'!CO117*CO$168</f>
        <v>8103.260109736545</v>
      </c>
      <c r="CP117" s="16">
        <f>+'MATRIZ (A)'!CP117*CP$168</f>
        <v>8348.8646359490212</v>
      </c>
      <c r="CQ117" s="16">
        <f>+'MATRIZ (A)'!CQ117*CQ$168</f>
        <v>8363.0887738724032</v>
      </c>
      <c r="CR117" s="16">
        <f>+'MATRIZ (A)'!CR117*CR$168</f>
        <v>1489.5961859119623</v>
      </c>
      <c r="CS117" s="16">
        <f>+'MATRIZ (A)'!CS117*CS$168</f>
        <v>815.78811693784189</v>
      </c>
      <c r="CT117" s="16">
        <f>+'MATRIZ (A)'!CT117*CT$168</f>
        <v>10475.560738707643</v>
      </c>
      <c r="CU117" s="16">
        <f>+'MATRIZ (A)'!CU117*CU$168</f>
        <v>10790.016576267577</v>
      </c>
      <c r="CV117" s="16">
        <f>+'MATRIZ (A)'!CV117*CV$168</f>
        <v>0.8425964585859107</v>
      </c>
      <c r="CW117" s="16">
        <f>+'MATRIZ (A)'!CW117*CW$168</f>
        <v>3287.2406536937801</v>
      </c>
      <c r="CX117" s="16">
        <f>+'MATRIZ (A)'!CX117*CX$168</f>
        <v>3535.6738704945683</v>
      </c>
      <c r="CY117" s="16">
        <f>+'MATRIZ (A)'!CY117*CY$168</f>
        <v>5486.7776081359243</v>
      </c>
      <c r="CZ117" s="16">
        <f>+'MATRIZ (A)'!CZ117*CZ$168</f>
        <v>341.93936172044823</v>
      </c>
      <c r="DA117" s="16">
        <f>+'MATRIZ (A)'!DA117*DA$168</f>
        <v>16920.601723056101</v>
      </c>
      <c r="DB117" s="16">
        <f>+'MATRIZ (A)'!DB117*DB$168</f>
        <v>1107.1628872703122</v>
      </c>
      <c r="DC117" s="16">
        <f>+'MATRIZ (A)'!DC117*DC$168</f>
        <v>1062.5504828500736</v>
      </c>
      <c r="DD117" s="16">
        <f>+'MATRIZ (A)'!DD117*DD$168</f>
        <v>48137.297508518241</v>
      </c>
      <c r="DE117" s="16">
        <f>+'MATRIZ (A)'!DE117*DE$168</f>
        <v>1016.5566440436276</v>
      </c>
      <c r="DF117" s="16">
        <f>+'MATRIZ (A)'!DF117*DF$168</f>
        <v>9305.6950870739511</v>
      </c>
      <c r="DG117" s="16">
        <f>+'MATRIZ (A)'!DG117*DG$168</f>
        <v>11522.219967240988</v>
      </c>
      <c r="DH117" s="16">
        <f>+'MATRIZ (A)'!DH117*DH$168</f>
        <v>2687.2578307685276</v>
      </c>
      <c r="DI117" s="16">
        <f>+'MATRIZ (A)'!DI117*DI$168</f>
        <v>157.15194902206116</v>
      </c>
      <c r="DJ117" s="16">
        <f>+'MATRIZ (A)'!DJ117*DJ$168</f>
        <v>585.66970462832319</v>
      </c>
      <c r="DK117" s="16">
        <f>+'MATRIZ (A)'!DK117*DK$168</f>
        <v>186.18597684741755</v>
      </c>
      <c r="DL117" s="16">
        <f>+'MATRIZ (A)'!DL117*DL$168</f>
        <v>809.85361999189615</v>
      </c>
      <c r="DM117" s="16">
        <f>+'MATRIZ (A)'!DM117*DM$168</f>
        <v>2.5263557962929983</v>
      </c>
      <c r="DN117" s="16">
        <f>+'MATRIZ (A)'!DN117*DN$168</f>
        <v>1.853920613279251</v>
      </c>
      <c r="DO117" s="16">
        <f>+'MATRIZ (A)'!DO117*DO$168</f>
        <v>908.13006185535585</v>
      </c>
      <c r="DP117" s="16">
        <f>+'MATRIZ (A)'!DP117*DP$168</f>
        <v>1097.8574832526276</v>
      </c>
      <c r="DQ117" s="16">
        <f>+'MATRIZ (A)'!DQ117*DQ$168</f>
        <v>177.54864679902408</v>
      </c>
      <c r="DR117" s="16">
        <f>+'MATRIZ (A)'!DR117*DR$168</f>
        <v>29569.254244174372</v>
      </c>
      <c r="DS117" s="16">
        <f>+'MATRIZ (A)'!DS117*DS$168</f>
        <v>6232.4193583418501</v>
      </c>
      <c r="DT117" s="16">
        <f>+'MATRIZ (A)'!DT117*DT$168</f>
        <v>261.92964648034871</v>
      </c>
      <c r="DU117" s="16">
        <f>+'MATRIZ (A)'!DU117*DU$168</f>
        <v>1.1148847573660416</v>
      </c>
      <c r="DV117" s="16">
        <f>+'MATRIZ (A)'!DV117*DV$168</f>
        <v>2192.2111348510907</v>
      </c>
      <c r="DW117" s="16">
        <f>+'MATRIZ (A)'!DW117*DW$168</f>
        <v>13309.184667530935</v>
      </c>
      <c r="DX117" s="16">
        <f>+'MATRIZ (A)'!DX117*DX$168</f>
        <v>44.551875998786123</v>
      </c>
      <c r="DY117" s="16">
        <f>+'MATRIZ (A)'!DY117*DY$168</f>
        <v>115.55406825856701</v>
      </c>
      <c r="DZ117" s="16">
        <f>+'MATRIZ (A)'!DZ117*DZ$168</f>
        <v>39.813195549631772</v>
      </c>
      <c r="EA117" s="16">
        <f>+'MATRIZ (A)'!EA117*EA$168</f>
        <v>1040.3438975776048</v>
      </c>
      <c r="EB117" s="16">
        <f>+'MATRIZ (A)'!EB117*EB$168</f>
        <v>4446.9850758734974</v>
      </c>
      <c r="EC117" s="16">
        <f>+'MATRIZ (A)'!EC117*EC$168</f>
        <v>163.91981449631857</v>
      </c>
      <c r="ED117" s="16">
        <f>+'MATRIZ (A)'!ED117*ED$168</f>
        <v>51.054155154592891</v>
      </c>
      <c r="EE117" s="16">
        <f>+'MATRIZ (A)'!EE117*EE$168</f>
        <v>73.763172385893213</v>
      </c>
      <c r="EF117" s="16">
        <f>+'MATRIZ (A)'!EF117*EF$168</f>
        <v>2.6672898775220615</v>
      </c>
      <c r="EG117" s="16">
        <f>+'MATRIZ (A)'!EG117*EG$168</f>
        <v>7.909747914309345</v>
      </c>
      <c r="EH117" s="16">
        <f>+'MATRIZ (A)'!EH117*EH$168</f>
        <v>0</v>
      </c>
      <c r="EI117" s="18">
        <f t="shared" si="7"/>
        <v>303333.67921917047</v>
      </c>
      <c r="EJ117" s="20">
        <f>+'MATRIZ (I-A) INVERSA'!HY117</f>
        <v>24446.354088880096</v>
      </c>
      <c r="EK117" s="20">
        <f>+'MATRIZ (I-A) INVERSA'!HZ117</f>
        <v>0</v>
      </c>
      <c r="EL117" s="20">
        <f>+'MATRIZ (I-A) INVERSA'!IA117</f>
        <v>0</v>
      </c>
      <c r="EM117" s="20">
        <f>+'MATRIZ (I-A) INVERSA'!IB117</f>
        <v>0</v>
      </c>
      <c r="EN117" s="20">
        <f>+'MATRIZ (I-A) INVERSA'!IC117</f>
        <v>0</v>
      </c>
      <c r="EO117" s="20">
        <f>+'MATRIZ (I-A) INVERSA'!ID117</f>
        <v>0</v>
      </c>
      <c r="EP117" s="20">
        <f>+'MATRIZ (I-A) INVERSA'!IE117</f>
        <v>0</v>
      </c>
      <c r="EQ117" s="20">
        <f>+'MATRIZ (I-A) INVERSA'!IF117</f>
        <v>0</v>
      </c>
      <c r="ER117" s="20">
        <f>+'MATRIZ (I-A) INVERSA'!IG117</f>
        <v>0</v>
      </c>
      <c r="ES117" s="20">
        <f>+'MATRIZ (I-A) INVERSA'!IH117</f>
        <v>0</v>
      </c>
      <c r="ET117" s="20">
        <f>+'MATRIZ (I-A) INVERSA'!II117</f>
        <v>0</v>
      </c>
      <c r="EU117" s="20">
        <f>+'MATRIZ (I-A) INVERSA'!IJ117</f>
        <v>819.1171352906855</v>
      </c>
      <c r="EV117" s="20">
        <f>+'MATRIZ (I-A) INVERSA'!IK117</f>
        <v>4396.8366776848961</v>
      </c>
      <c r="EW117" s="20">
        <f>+'MATRIZ (I-A) INVERSA'!IL117</f>
        <v>43.084091197371947</v>
      </c>
      <c r="EX117" s="20">
        <f>+'MATRIZ (I-A) INVERSA'!IM117</f>
        <v>896989.29725753469</v>
      </c>
      <c r="EY117" s="20">
        <f>+'MATRIZ (I-A) INVERSA'!IN117</f>
        <v>0</v>
      </c>
      <c r="EZ117" s="20">
        <f>+'MATRIZ (I-A) INVERSA'!IO117</f>
        <v>0</v>
      </c>
      <c r="FA117" s="20">
        <f>+'MATRIZ (I-A) INVERSA'!IP117</f>
        <v>0</v>
      </c>
      <c r="FB117" s="20">
        <f>+'MATRIZ (I-A) INVERSA'!IQ117</f>
        <v>0</v>
      </c>
      <c r="FC117" s="20">
        <f>+'MATRIZ (I-A) INVERSA'!IR117</f>
        <v>0</v>
      </c>
      <c r="FD117" s="20">
        <f>+'MATRIZ (I-A) INVERSA'!IS117</f>
        <v>0</v>
      </c>
      <c r="FE117" s="20">
        <f>+'MATRIZ (I-A) INVERSA'!IT117</f>
        <v>0</v>
      </c>
      <c r="FF117" s="20">
        <f>+'MATRIZ (I-A) INVERSA'!IU117</f>
        <v>0</v>
      </c>
      <c r="FG117" s="18">
        <f t="shared" si="9"/>
        <v>926694.68925058772</v>
      </c>
      <c r="FH117" s="17">
        <f t="shared" si="8"/>
        <v>1230028.3684697582</v>
      </c>
      <c r="FI117" s="28"/>
      <c r="FJ117" s="17">
        <v>1230028.3684697596</v>
      </c>
      <c r="FK117" s="48">
        <f t="shared" si="10"/>
        <v>0</v>
      </c>
      <c r="FM117" s="46">
        <f>+IFERROR((FH117/'MIP 2017'!FH117*100-100),0)</f>
        <v>0.17086579770423782</v>
      </c>
      <c r="FP117" s="15">
        <f t="shared" si="11"/>
        <v>0</v>
      </c>
      <c r="FQ117" s="15">
        <f t="shared" si="12"/>
        <v>0</v>
      </c>
      <c r="FR117" s="15">
        <f t="shared" si="13"/>
        <v>0</v>
      </c>
    </row>
    <row r="118" spans="1:174" s="7" customFormat="1" ht="21.95" customHeight="1" thickBot="1" x14ac:dyDescent="0.25">
      <c r="A118" s="137" t="s">
        <v>274</v>
      </c>
      <c r="B118" s="138" t="s">
        <v>271</v>
      </c>
      <c r="C118" s="16">
        <f>+'MATRIZ (A)'!C118*C$168</f>
        <v>2.7240523424944207E-2</v>
      </c>
      <c r="D118" s="16">
        <f>+'MATRIZ (A)'!D118*D$168</f>
        <v>3.5886595802681965E-3</v>
      </c>
      <c r="E118" s="16">
        <f>+'MATRIZ (A)'!E118*E$168</f>
        <v>3.0285693603797297</v>
      </c>
      <c r="F118" s="16">
        <f>+'MATRIZ (A)'!F118*F$168</f>
        <v>18.394752959234971</v>
      </c>
      <c r="G118" s="16">
        <f>+'MATRIZ (A)'!G118*G$168</f>
        <v>85.763142842209504</v>
      </c>
      <c r="H118" s="16">
        <f>+'MATRIZ (A)'!H118*H$168</f>
        <v>8.1936037405403042</v>
      </c>
      <c r="I118" s="16">
        <f>+'MATRIZ (A)'!I118*I$168</f>
        <v>4.2322418670209752</v>
      </c>
      <c r="J118" s="16">
        <f>+'MATRIZ (A)'!J118*J$168</f>
        <v>7.1308030176758832</v>
      </c>
      <c r="K118" s="16">
        <f>+'MATRIZ (A)'!K118*K$168</f>
        <v>38.80191296432298</v>
      </c>
      <c r="L118" s="16">
        <f>+'MATRIZ (A)'!L118*L$168</f>
        <v>52.244800172784366</v>
      </c>
      <c r="M118" s="16">
        <f>+'MATRIZ (A)'!M118*M$168</f>
        <v>122.66823235156544</v>
      </c>
      <c r="N118" s="16">
        <f>+'MATRIZ (A)'!N118*N$168</f>
        <v>22.167320001568797</v>
      </c>
      <c r="O118" s="16">
        <f>+'MATRIZ (A)'!O118*O$168</f>
        <v>21.965522128768065</v>
      </c>
      <c r="P118" s="16">
        <f>+'MATRIZ (A)'!P118*P$168</f>
        <v>434.05058901666774</v>
      </c>
      <c r="Q118" s="16">
        <f>+'MATRIZ (A)'!Q118*Q$168</f>
        <v>7.5460214262237821</v>
      </c>
      <c r="R118" s="16">
        <f>+'MATRIZ (A)'!R118*R$168</f>
        <v>2350.2447461594575</v>
      </c>
      <c r="S118" s="16">
        <f>+'MATRIZ (A)'!S118*S$168</f>
        <v>24.86826207268907</v>
      </c>
      <c r="T118" s="16">
        <f>+'MATRIZ (A)'!T118*T$168</f>
        <v>138.07915454854123</v>
      </c>
      <c r="U118" s="16">
        <f>+'MATRIZ (A)'!U118*U$168</f>
        <v>534.64847590532577</v>
      </c>
      <c r="V118" s="16">
        <f>+'MATRIZ (A)'!V118*V$168</f>
        <v>9.7153601005538626</v>
      </c>
      <c r="W118" s="16">
        <f>+'MATRIZ (A)'!W118*W$168</f>
        <v>24.233301200690036</v>
      </c>
      <c r="X118" s="16">
        <f>+'MATRIZ (A)'!X118*X$168</f>
        <v>132.65419320298162</v>
      </c>
      <c r="Y118" s="16">
        <f>+'MATRIZ (A)'!Y118*Y$168</f>
        <v>1.8547340330943736</v>
      </c>
      <c r="Z118" s="16">
        <f>+'MATRIZ (A)'!Z118*Z$168</f>
        <v>96.411596605862698</v>
      </c>
      <c r="AA118" s="16">
        <f>+'MATRIZ (A)'!AA118*AA$168</f>
        <v>15.304033237655593</v>
      </c>
      <c r="AB118" s="16">
        <f>+'MATRIZ (A)'!AB118*AB$168</f>
        <v>379.88015603419757</v>
      </c>
      <c r="AC118" s="16">
        <f>+'MATRIZ (A)'!AC118*AC$168</f>
        <v>30.125032376802526</v>
      </c>
      <c r="AD118" s="16">
        <f>+'MATRIZ (A)'!AD118*AD$168</f>
        <v>3.4692259204173621</v>
      </c>
      <c r="AE118" s="16">
        <f>+'MATRIZ (A)'!AE118*AE$168</f>
        <v>43.815226609693198</v>
      </c>
      <c r="AF118" s="16">
        <f>+'MATRIZ (A)'!AF118*AF$168</f>
        <v>982.54646600030071</v>
      </c>
      <c r="AG118" s="16">
        <f>+'MATRIZ (A)'!AG118*AG$168</f>
        <v>6.7866081882240358E-5</v>
      </c>
      <c r="AH118" s="16">
        <f>+'MATRIZ (A)'!AH118*AH$168</f>
        <v>0.59668349216226102</v>
      </c>
      <c r="AI118" s="16">
        <f>+'MATRIZ (A)'!AI118*AI$168</f>
        <v>1763.5242329990872</v>
      </c>
      <c r="AJ118" s="16">
        <f>+'MATRIZ (A)'!AJ118*AJ$168</f>
        <v>168.77744176069524</v>
      </c>
      <c r="AK118" s="16">
        <f>+'MATRIZ (A)'!AK118*AK$168</f>
        <v>1155.2379327262643</v>
      </c>
      <c r="AL118" s="16">
        <f>+'MATRIZ (A)'!AL118*AL$168</f>
        <v>64.864613804828295</v>
      </c>
      <c r="AM118" s="16">
        <f>+'MATRIZ (A)'!AM118*AM$168</f>
        <v>454.87741641379228</v>
      </c>
      <c r="AN118" s="16">
        <f>+'MATRIZ (A)'!AN118*AN$168</f>
        <v>143.17249722947329</v>
      </c>
      <c r="AO118" s="16">
        <f>+'MATRIZ (A)'!AO118*AO$168</f>
        <v>855.27307643652159</v>
      </c>
      <c r="AP118" s="16">
        <f>+'MATRIZ (A)'!AP118*AP$168</f>
        <v>1809.6491956612263</v>
      </c>
      <c r="AQ118" s="16">
        <f>+'MATRIZ (A)'!AQ118*AQ$168</f>
        <v>1047.1069262964161</v>
      </c>
      <c r="AR118" s="16">
        <f>+'MATRIZ (A)'!AR118*AR$168</f>
        <v>131.39665469137253</v>
      </c>
      <c r="AS118" s="16">
        <f>+'MATRIZ (A)'!AS118*AS$168</f>
        <v>129.12902195010986</v>
      </c>
      <c r="AT118" s="16">
        <f>+'MATRIZ (A)'!AT118*AT$168</f>
        <v>116.38875421545708</v>
      </c>
      <c r="AU118" s="16">
        <f>+'MATRIZ (A)'!AU118*AU$168</f>
        <v>478.12080875020001</v>
      </c>
      <c r="AV118" s="16">
        <f>+'MATRIZ (A)'!AV118*AV$168</f>
        <v>214.43365976730965</v>
      </c>
      <c r="AW118" s="16">
        <f>+'MATRIZ (A)'!AW118*AW$168</f>
        <v>751.81991701133222</v>
      </c>
      <c r="AX118" s="16">
        <f>+'MATRIZ (A)'!AX118*AX$168</f>
        <v>31.859962066247462</v>
      </c>
      <c r="AY118" s="16">
        <f>+'MATRIZ (A)'!AY118*AY$168</f>
        <v>64.358083575816437</v>
      </c>
      <c r="AZ118" s="16">
        <f>+'MATRIZ (A)'!AZ118*AZ$168</f>
        <v>3.1956911771867165</v>
      </c>
      <c r="BA118" s="16">
        <f>+'MATRIZ (A)'!BA118*BA$168</f>
        <v>1.3521545591095365</v>
      </c>
      <c r="BB118" s="16">
        <f>+'MATRIZ (A)'!BB118*BB$168</f>
        <v>502.60903330309003</v>
      </c>
      <c r="BC118" s="16">
        <f>+'MATRIZ (A)'!BC118*BC$168</f>
        <v>77.005725623552763</v>
      </c>
      <c r="BD118" s="16">
        <f>+'MATRIZ (A)'!BD118*BD$168</f>
        <v>204.90933918463449</v>
      </c>
      <c r="BE118" s="16">
        <f>+'MATRIZ (A)'!BE118*BE$168</f>
        <v>631.97093913497713</v>
      </c>
      <c r="BF118" s="16">
        <f>+'MATRIZ (A)'!BF118*BF$168</f>
        <v>288.52246856538994</v>
      </c>
      <c r="BG118" s="16">
        <f>+'MATRIZ (A)'!BG118*BG$168</f>
        <v>109.36266938554533</v>
      </c>
      <c r="BH118" s="16">
        <f>+'MATRIZ (A)'!BH118*BH$168</f>
        <v>245.6950874261895</v>
      </c>
      <c r="BI118" s="16">
        <f>+'MATRIZ (A)'!BI118*BI$168</f>
        <v>805.54445752858123</v>
      </c>
      <c r="BJ118" s="16">
        <f>+'MATRIZ (A)'!BJ118*BJ$168</f>
        <v>19.57881858554645</v>
      </c>
      <c r="BK118" s="16">
        <f>+'MATRIZ (A)'!BK118*BK$168</f>
        <v>379.5001101773862</v>
      </c>
      <c r="BL118" s="16">
        <f>+'MATRIZ (A)'!BL118*BL$168</f>
        <v>4.120175957031929</v>
      </c>
      <c r="BM118" s="16">
        <f>+'MATRIZ (A)'!BM118*BM$168</f>
        <v>910.5224708323999</v>
      </c>
      <c r="BN118" s="16">
        <f>+'MATRIZ (A)'!BN118*BN$168</f>
        <v>67.272224743239136</v>
      </c>
      <c r="BO118" s="16">
        <f>+'MATRIZ (A)'!BO118*BO$168</f>
        <v>171.29075735863822</v>
      </c>
      <c r="BP118" s="16">
        <f>+'MATRIZ (A)'!BP118*BP$168</f>
        <v>41.466206865025335</v>
      </c>
      <c r="BQ118" s="16">
        <f>+'MATRIZ (A)'!BQ118*BQ$168</f>
        <v>51.268754418171433</v>
      </c>
      <c r="BR118" s="16">
        <f>+'MATRIZ (A)'!BR118*BR$168</f>
        <v>183.32551165384558</v>
      </c>
      <c r="BS118" s="16">
        <f>+'MATRIZ (A)'!BS118*BS$168</f>
        <v>13.624354225887487</v>
      </c>
      <c r="BT118" s="16">
        <f>+'MATRIZ (A)'!BT118*BT$168</f>
        <v>594.30651416883597</v>
      </c>
      <c r="BU118" s="16">
        <f>+'MATRIZ (A)'!BU118*BU$168</f>
        <v>4418.9213707707568</v>
      </c>
      <c r="BV118" s="16">
        <f>+'MATRIZ (A)'!BV118*BV$168</f>
        <v>41.929315600642404</v>
      </c>
      <c r="BW118" s="16">
        <f>+'MATRIZ (A)'!BW118*BW$168</f>
        <v>6308.342111629704</v>
      </c>
      <c r="BX118" s="16">
        <f>+'MATRIZ (A)'!BX118*BX$168</f>
        <v>3676.6714728503312</v>
      </c>
      <c r="BY118" s="16">
        <f>+'MATRIZ (A)'!BY118*BY$168</f>
        <v>3587.4218004209288</v>
      </c>
      <c r="BZ118" s="16">
        <f>+'MATRIZ (A)'!BZ118*BZ$168</f>
        <v>43.227581452987494</v>
      </c>
      <c r="CA118" s="16">
        <f>+'MATRIZ (A)'!CA118*CA$168</f>
        <v>276.08493256421542</v>
      </c>
      <c r="CB118" s="16">
        <f>+'MATRIZ (A)'!CB118*CB$168</f>
        <v>37205.216163297569</v>
      </c>
      <c r="CC118" s="16">
        <f>+'MATRIZ (A)'!CC118*CC$168</f>
        <v>47535.334825490609</v>
      </c>
      <c r="CD118" s="16">
        <f>+'MATRIZ (A)'!CD118*CD$168</f>
        <v>15700.857214221011</v>
      </c>
      <c r="CE118" s="16">
        <f>+'MATRIZ (A)'!CE118*CE$168</f>
        <v>94602.008353569225</v>
      </c>
      <c r="CF118" s="16">
        <f>+'MATRIZ (A)'!CF118*CF$168</f>
        <v>11885.264484480964</v>
      </c>
      <c r="CG118" s="16">
        <f>+'MATRIZ (A)'!CG118*CG$168</f>
        <v>3240.7634132284757</v>
      </c>
      <c r="CH118" s="16">
        <f>+'MATRIZ (A)'!CH118*CH$168</f>
        <v>498.78670052173595</v>
      </c>
      <c r="CI118" s="16">
        <f>+'MATRIZ (A)'!CI118*CI$168</f>
        <v>3.0141706428903231E-3</v>
      </c>
      <c r="CJ118" s="16">
        <f>+'MATRIZ (A)'!CJ118*CJ$168</f>
        <v>1248.0436617546593</v>
      </c>
      <c r="CK118" s="16">
        <f>+'MATRIZ (A)'!CK118*CK$168</f>
        <v>935.5579950693417</v>
      </c>
      <c r="CL118" s="16">
        <f>+'MATRIZ (A)'!CL118*CL$168</f>
        <v>478.05658979543836</v>
      </c>
      <c r="CM118" s="16">
        <f>+'MATRIZ (A)'!CM118*CM$168</f>
        <v>16.934969043765179</v>
      </c>
      <c r="CN118" s="16">
        <f>+'MATRIZ (A)'!CN118*CN$168</f>
        <v>39.969941663570417</v>
      </c>
      <c r="CO118" s="16">
        <f>+'MATRIZ (A)'!CO118*CO$168</f>
        <v>717.40660418693051</v>
      </c>
      <c r="CP118" s="16">
        <f>+'MATRIZ (A)'!CP118*CP$168</f>
        <v>38.124837620200339</v>
      </c>
      <c r="CQ118" s="16">
        <f>+'MATRIZ (A)'!CQ118*CQ$168</f>
        <v>537.684019365621</v>
      </c>
      <c r="CR118" s="16">
        <f>+'MATRIZ (A)'!CR118*CR$168</f>
        <v>1062.4007681830985</v>
      </c>
      <c r="CS118" s="16">
        <f>+'MATRIZ (A)'!CS118*CS$168</f>
        <v>19.01921960443741</v>
      </c>
      <c r="CT118" s="16">
        <f>+'MATRIZ (A)'!CT118*CT$168</f>
        <v>1311.1608334266032</v>
      </c>
      <c r="CU118" s="16">
        <f>+'MATRIZ (A)'!CU118*CU$168</f>
        <v>694.94954246945679</v>
      </c>
      <c r="CV118" s="16">
        <f>+'MATRIZ (A)'!CV118*CV$168</f>
        <v>127.71647052264379</v>
      </c>
      <c r="CW118" s="16">
        <f>+'MATRIZ (A)'!CW118*CW$168</f>
        <v>1159.9109628027163</v>
      </c>
      <c r="CX118" s="16">
        <f>+'MATRIZ (A)'!CX118*CX$168</f>
        <v>206.71495382472634</v>
      </c>
      <c r="CY118" s="16">
        <f>+'MATRIZ (A)'!CY118*CY$168</f>
        <v>118.59987459699819</v>
      </c>
      <c r="CZ118" s="16">
        <f>+'MATRIZ (A)'!CZ118*CZ$168</f>
        <v>72.020716740558413</v>
      </c>
      <c r="DA118" s="16">
        <f>+'MATRIZ (A)'!DA118*DA$168</f>
        <v>16712.147363524658</v>
      </c>
      <c r="DB118" s="16">
        <f>+'MATRIZ (A)'!DB118*DB$168</f>
        <v>111.15193793016756</v>
      </c>
      <c r="DC118" s="16">
        <f>+'MATRIZ (A)'!DC118*DC$168</f>
        <v>59.5821524302591</v>
      </c>
      <c r="DD118" s="16">
        <f>+'MATRIZ (A)'!DD118*DD$168</f>
        <v>759.32376241585814</v>
      </c>
      <c r="DE118" s="16">
        <f>+'MATRIZ (A)'!DE118*DE$168</f>
        <v>22182.954274468946</v>
      </c>
      <c r="DF118" s="16">
        <f>+'MATRIZ (A)'!DF118*DF$168</f>
        <v>2682.7298484327321</v>
      </c>
      <c r="DG118" s="16">
        <f>+'MATRIZ (A)'!DG118*DG$168</f>
        <v>159.78286564027297</v>
      </c>
      <c r="DH118" s="16">
        <f>+'MATRIZ (A)'!DH118*DH$168</f>
        <v>1890.3262936514036</v>
      </c>
      <c r="DI118" s="16">
        <f>+'MATRIZ (A)'!DI118*DI$168</f>
        <v>0.23667767208085133</v>
      </c>
      <c r="DJ118" s="16">
        <f>+'MATRIZ (A)'!DJ118*DJ$168</f>
        <v>273.14639562030698</v>
      </c>
      <c r="DK118" s="16">
        <f>+'MATRIZ (A)'!DK118*DK$168</f>
        <v>76.450703444724184</v>
      </c>
      <c r="DL118" s="16">
        <f>+'MATRIZ (A)'!DL118*DL$168</f>
        <v>376.45245343689527</v>
      </c>
      <c r="DM118" s="16">
        <f>+'MATRIZ (A)'!DM118*DM$168</f>
        <v>1.0378103262163463</v>
      </c>
      <c r="DN118" s="16">
        <f>+'MATRIZ (A)'!DN118*DN$168</f>
        <v>98.789495093172391</v>
      </c>
      <c r="DO118" s="16">
        <f>+'MATRIZ (A)'!DO118*DO$168</f>
        <v>33.503476659945626</v>
      </c>
      <c r="DP118" s="16">
        <f>+'MATRIZ (A)'!DP118*DP$168</f>
        <v>47.256162205974576</v>
      </c>
      <c r="DQ118" s="16">
        <f>+'MATRIZ (A)'!DQ118*DQ$168</f>
        <v>139.96880738057729</v>
      </c>
      <c r="DR118" s="16">
        <f>+'MATRIZ (A)'!DR118*DR$168</f>
        <v>275.36618609099332</v>
      </c>
      <c r="DS118" s="16">
        <f>+'MATRIZ (A)'!DS118*DS$168</f>
        <v>22224.879545164793</v>
      </c>
      <c r="DT118" s="16">
        <f>+'MATRIZ (A)'!DT118*DT$168</f>
        <v>903.24134238479155</v>
      </c>
      <c r="DU118" s="16">
        <f>+'MATRIZ (A)'!DU118*DU$168</f>
        <v>3.0118417788946372</v>
      </c>
      <c r="DV118" s="16">
        <f>+'MATRIZ (A)'!DV118*DV$168</f>
        <v>3771.1434526984499</v>
      </c>
      <c r="DW118" s="16">
        <f>+'MATRIZ (A)'!DW118*DW$168</f>
        <v>2174.9323232519605</v>
      </c>
      <c r="DX118" s="16">
        <f>+'MATRIZ (A)'!DX118*DX$168</f>
        <v>49.176163476224751</v>
      </c>
      <c r="DY118" s="16">
        <f>+'MATRIZ (A)'!DY118*DY$168</f>
        <v>402.48247836816995</v>
      </c>
      <c r="DZ118" s="16">
        <f>+'MATRIZ (A)'!DZ118*DZ$168</f>
        <v>43.750677460607108</v>
      </c>
      <c r="EA118" s="16">
        <f>+'MATRIZ (A)'!EA118*EA$168</f>
        <v>293.01879564000706</v>
      </c>
      <c r="EB118" s="16">
        <f>+'MATRIZ (A)'!EB118*EB$168</f>
        <v>3965.1072171109677</v>
      </c>
      <c r="EC118" s="16">
        <f>+'MATRIZ (A)'!EC118*EC$168</f>
        <v>34.57999126575266</v>
      </c>
      <c r="ED118" s="16">
        <f>+'MATRIZ (A)'!ED118*ED$168</f>
        <v>13.923023836113984</v>
      </c>
      <c r="EE118" s="16">
        <f>+'MATRIZ (A)'!EE118*EE$168</f>
        <v>106.77828533788711</v>
      </c>
      <c r="EF118" s="16">
        <f>+'MATRIZ (A)'!EF118*EF$168</f>
        <v>74.122418046256627</v>
      </c>
      <c r="EG118" s="16">
        <f>+'MATRIZ (A)'!EG118*EG$168</f>
        <v>41.147266381842584</v>
      </c>
      <c r="EH118" s="16">
        <f>+'MATRIZ (A)'!EH118*EH$168</f>
        <v>0</v>
      </c>
      <c r="EI118" s="18">
        <f t="shared" si="7"/>
        <v>338067.70492019731</v>
      </c>
      <c r="EJ118" s="20">
        <f>+'MATRIZ (I-A) INVERSA'!HY118</f>
        <v>28433.612342365854</v>
      </c>
      <c r="EK118" s="20">
        <f>+'MATRIZ (I-A) INVERSA'!HZ118</f>
        <v>0</v>
      </c>
      <c r="EL118" s="20">
        <f>+'MATRIZ (I-A) INVERSA'!IA118</f>
        <v>0</v>
      </c>
      <c r="EM118" s="20">
        <f>+'MATRIZ (I-A) INVERSA'!IB118</f>
        <v>0</v>
      </c>
      <c r="EN118" s="20">
        <f>+'MATRIZ (I-A) INVERSA'!IC118</f>
        <v>0</v>
      </c>
      <c r="EO118" s="20">
        <f>+'MATRIZ (I-A) INVERSA'!ID118</f>
        <v>0</v>
      </c>
      <c r="EP118" s="20">
        <f>+'MATRIZ (I-A) INVERSA'!IE118</f>
        <v>0</v>
      </c>
      <c r="EQ118" s="20">
        <f>+'MATRIZ (I-A) INVERSA'!IF118</f>
        <v>0</v>
      </c>
      <c r="ER118" s="20">
        <f>+'MATRIZ (I-A) INVERSA'!IG118</f>
        <v>0</v>
      </c>
      <c r="ES118" s="20">
        <f>+'MATRIZ (I-A) INVERSA'!IH118</f>
        <v>0</v>
      </c>
      <c r="ET118" s="20">
        <f>+'MATRIZ (I-A) INVERSA'!II118</f>
        <v>0</v>
      </c>
      <c r="EU118" s="20">
        <f>+'MATRIZ (I-A) INVERSA'!IJ118</f>
        <v>0</v>
      </c>
      <c r="EV118" s="20">
        <f>+'MATRIZ (I-A) INVERSA'!IK118</f>
        <v>30035.460480627105</v>
      </c>
      <c r="EW118" s="20">
        <f>+'MATRIZ (I-A) INVERSA'!IL118</f>
        <v>0</v>
      </c>
      <c r="EX118" s="20">
        <f>+'MATRIZ (I-A) INVERSA'!IM118</f>
        <v>15142.867899694862</v>
      </c>
      <c r="EY118" s="20">
        <f>+'MATRIZ (I-A) INVERSA'!IN118</f>
        <v>0</v>
      </c>
      <c r="EZ118" s="20">
        <f>+'MATRIZ (I-A) INVERSA'!IO118</f>
        <v>0</v>
      </c>
      <c r="FA118" s="20">
        <f>+'MATRIZ (I-A) INVERSA'!IP118</f>
        <v>0</v>
      </c>
      <c r="FB118" s="20">
        <f>+'MATRIZ (I-A) INVERSA'!IQ118</f>
        <v>0</v>
      </c>
      <c r="FC118" s="20">
        <f>+'MATRIZ (I-A) INVERSA'!IR118</f>
        <v>0</v>
      </c>
      <c r="FD118" s="20">
        <f>+'MATRIZ (I-A) INVERSA'!IS118</f>
        <v>0</v>
      </c>
      <c r="FE118" s="20">
        <f>+'MATRIZ (I-A) INVERSA'!IT118</f>
        <v>0</v>
      </c>
      <c r="FF118" s="20">
        <f>+'MATRIZ (I-A) INVERSA'!IU118</f>
        <v>0</v>
      </c>
      <c r="FG118" s="18">
        <f t="shared" si="9"/>
        <v>73611.940722687825</v>
      </c>
      <c r="FH118" s="17">
        <f t="shared" si="8"/>
        <v>411679.64564288512</v>
      </c>
      <c r="FI118" s="28"/>
      <c r="FJ118" s="17">
        <v>411679.64564288472</v>
      </c>
      <c r="FK118" s="48">
        <f t="shared" si="10"/>
        <v>0</v>
      </c>
      <c r="FM118" s="46">
        <f>+IFERROR((FH118/'MIP 2017'!FH118*100-100),0)</f>
        <v>0.15098503195756052</v>
      </c>
      <c r="FP118" s="15">
        <f t="shared" si="11"/>
        <v>0</v>
      </c>
      <c r="FQ118" s="15">
        <f t="shared" si="12"/>
        <v>0</v>
      </c>
      <c r="FR118" s="15">
        <f t="shared" si="13"/>
        <v>0</v>
      </c>
    </row>
    <row r="119" spans="1:174" s="7" customFormat="1" ht="21.95" customHeight="1" thickBot="1" x14ac:dyDescent="0.25">
      <c r="A119" s="137" t="s">
        <v>276</v>
      </c>
      <c r="B119" s="138" t="s">
        <v>273</v>
      </c>
      <c r="C119" s="16">
        <f>+'MATRIZ (A)'!C119*C$168</f>
        <v>8.2786434975947419E-3</v>
      </c>
      <c r="D119" s="16">
        <f>+'MATRIZ (A)'!D119*D$168</f>
        <v>1.0981773949475854E-3</v>
      </c>
      <c r="E119" s="16">
        <f>+'MATRIZ (A)'!E119*E$168</f>
        <v>3.9716748817470319E-3</v>
      </c>
      <c r="F119" s="16">
        <f>+'MATRIZ (A)'!F119*F$168</f>
        <v>5.8701321687417513E-2</v>
      </c>
      <c r="G119" s="16">
        <f>+'MATRIZ (A)'!G119*G$168</f>
        <v>5.6566410930374164E-2</v>
      </c>
      <c r="H119" s="16">
        <f>+'MATRIZ (A)'!H119*H$168</f>
        <v>2.0770871354384438E-2</v>
      </c>
      <c r="I119" s="16">
        <f>+'MATRIZ (A)'!I119*I$168</f>
        <v>6.3074576448899243E-3</v>
      </c>
      <c r="J119" s="16">
        <f>+'MATRIZ (A)'!J119*J$168</f>
        <v>6.22594708097607E-2</v>
      </c>
      <c r="K119" s="16">
        <f>+'MATRIZ (A)'!K119*K$168</f>
        <v>5.540571280782218E-2</v>
      </c>
      <c r="L119" s="16">
        <f>+'MATRIZ (A)'!L119*L$168</f>
        <v>7.349307391115513E-2</v>
      </c>
      <c r="M119" s="16">
        <f>+'MATRIZ (A)'!M119*M$168</f>
        <v>7.3408551512674822E-2</v>
      </c>
      <c r="N119" s="16">
        <f>+'MATRIZ (A)'!N119*N$168</f>
        <v>2.6844316801334065</v>
      </c>
      <c r="O119" s="16">
        <f>+'MATRIZ (A)'!O119*O$168</f>
        <v>0.61255175539289508</v>
      </c>
      <c r="P119" s="16">
        <f>+'MATRIZ (A)'!P119*P$168</f>
        <v>5.1075154502085933</v>
      </c>
      <c r="Q119" s="16">
        <f>+'MATRIZ (A)'!Q119*Q$168</f>
        <v>1.4752570749643474E-2</v>
      </c>
      <c r="R119" s="16">
        <f>+'MATRIZ (A)'!R119*R$168</f>
        <v>334.04255655102901</v>
      </c>
      <c r="S119" s="16">
        <f>+'MATRIZ (A)'!S119*S$168</f>
        <v>6.1282482248109331E-2</v>
      </c>
      <c r="T119" s="16">
        <f>+'MATRIZ (A)'!T119*T$168</f>
        <v>0.13595131400011887</v>
      </c>
      <c r="U119" s="16">
        <f>+'MATRIZ (A)'!U119*U$168</f>
        <v>75.692100183641415</v>
      </c>
      <c r="V119" s="16">
        <f>+'MATRIZ (A)'!V119*V$168</f>
        <v>1.3816746480376733E-2</v>
      </c>
      <c r="W119" s="16">
        <f>+'MATRIZ (A)'!W119*W$168</f>
        <v>0.44767668322501142</v>
      </c>
      <c r="X119" s="16">
        <f>+'MATRIZ (A)'!X119*X$168</f>
        <v>63.836754235107655</v>
      </c>
      <c r="Y119" s="16">
        <f>+'MATRIZ (A)'!Y119*Y$168</f>
        <v>0.16223246759275189</v>
      </c>
      <c r="Z119" s="16">
        <f>+'MATRIZ (A)'!Z119*Z$168</f>
        <v>91.931985806069065</v>
      </c>
      <c r="AA119" s="16">
        <f>+'MATRIZ (A)'!AA119*AA$168</f>
        <v>2.4709904025877562E-2</v>
      </c>
      <c r="AB119" s="16">
        <f>+'MATRIZ (A)'!AB119*AB$168</f>
        <v>8.8089125286482997</v>
      </c>
      <c r="AC119" s="16">
        <f>+'MATRIZ (A)'!AC119*AC$168</f>
        <v>0.13526166389825894</v>
      </c>
      <c r="AD119" s="16">
        <f>+'MATRIZ (A)'!AD119*AD$168</f>
        <v>5.3190535296536348E-2</v>
      </c>
      <c r="AE119" s="16">
        <f>+'MATRIZ (A)'!AE119*AE$168</f>
        <v>8.5427100326823115</v>
      </c>
      <c r="AF119" s="16">
        <f>+'MATRIZ (A)'!AF119*AF$168</f>
        <v>2.2475736574871279</v>
      </c>
      <c r="AG119" s="16">
        <f>+'MATRIZ (A)'!AG119*AG$168</f>
        <v>3.0255129442262841E-5</v>
      </c>
      <c r="AH119" s="16">
        <f>+'MATRIZ (A)'!AH119*AH$168</f>
        <v>8.5798819772817652E-3</v>
      </c>
      <c r="AI119" s="16">
        <f>+'MATRIZ (A)'!AI119*AI$168</f>
        <v>117.65104203490053</v>
      </c>
      <c r="AJ119" s="16">
        <f>+'MATRIZ (A)'!AJ119*AJ$168</f>
        <v>88.012871589385014</v>
      </c>
      <c r="AK119" s="16">
        <f>+'MATRIZ (A)'!AK119*AK$168</f>
        <v>36.570861452513888</v>
      </c>
      <c r="AL119" s="16">
        <f>+'MATRIZ (A)'!AL119*AL$168</f>
        <v>354.7524129472161</v>
      </c>
      <c r="AM119" s="16">
        <f>+'MATRIZ (A)'!AM119*AM$168</f>
        <v>298.24439225693419</v>
      </c>
      <c r="AN119" s="16">
        <f>+'MATRIZ (A)'!AN119*AN$168</f>
        <v>37.049562002886397</v>
      </c>
      <c r="AO119" s="16">
        <f>+'MATRIZ (A)'!AO119*AO$168</f>
        <v>70.92801904744087</v>
      </c>
      <c r="AP119" s="16">
        <f>+'MATRIZ (A)'!AP119*AP$168</f>
        <v>67.714563906944605</v>
      </c>
      <c r="AQ119" s="16">
        <f>+'MATRIZ (A)'!AQ119*AQ$168</f>
        <v>14.878147344526834</v>
      </c>
      <c r="AR119" s="16">
        <f>+'MATRIZ (A)'!AR119*AR$168</f>
        <v>4.6176255784371207</v>
      </c>
      <c r="AS119" s="16">
        <f>+'MATRIZ (A)'!AS119*AS$168</f>
        <v>14.283248594168112</v>
      </c>
      <c r="AT119" s="16">
        <f>+'MATRIZ (A)'!AT119*AT$168</f>
        <v>8.5940767298072203</v>
      </c>
      <c r="AU119" s="16">
        <f>+'MATRIZ (A)'!AU119*AU$168</f>
        <v>364.16099665556629</v>
      </c>
      <c r="AV119" s="16">
        <f>+'MATRIZ (A)'!AV119*AV$168</f>
        <v>19.618427648678022</v>
      </c>
      <c r="AW119" s="16">
        <f>+'MATRIZ (A)'!AW119*AW$168</f>
        <v>61.04545324295038</v>
      </c>
      <c r="AX119" s="16">
        <f>+'MATRIZ (A)'!AX119*AX$168</f>
        <v>295.51195857614454</v>
      </c>
      <c r="AY119" s="16">
        <f>+'MATRIZ (A)'!AY119*AY$168</f>
        <v>0.9639309335440065</v>
      </c>
      <c r="AZ119" s="16">
        <f>+'MATRIZ (A)'!AZ119*AZ$168</f>
        <v>3.7681335823820326</v>
      </c>
      <c r="BA119" s="16">
        <f>+'MATRIZ (A)'!BA119*BA$168</f>
        <v>1.5562343614694087E-2</v>
      </c>
      <c r="BB119" s="16">
        <f>+'MATRIZ (A)'!BB119*BB$168</f>
        <v>5.6141353038165436</v>
      </c>
      <c r="BC119" s="16">
        <f>+'MATRIZ (A)'!BC119*BC$168</f>
        <v>33.658581970885869</v>
      </c>
      <c r="BD119" s="16">
        <f>+'MATRIZ (A)'!BD119*BD$168</f>
        <v>15.085460483065814</v>
      </c>
      <c r="BE119" s="16">
        <f>+'MATRIZ (A)'!BE119*BE$168</f>
        <v>153.59331324074228</v>
      </c>
      <c r="BF119" s="16">
        <f>+'MATRIZ (A)'!BF119*BF$168</f>
        <v>161.0118585701882</v>
      </c>
      <c r="BG119" s="16">
        <f>+'MATRIZ (A)'!BG119*BG$168</f>
        <v>326.3465231342168</v>
      </c>
      <c r="BH119" s="16">
        <f>+'MATRIZ (A)'!BH119*BH$168</f>
        <v>71.245324495156638</v>
      </c>
      <c r="BI119" s="16">
        <f>+'MATRIZ (A)'!BI119*BI$168</f>
        <v>1600.8641961924325</v>
      </c>
      <c r="BJ119" s="16">
        <f>+'MATRIZ (A)'!BJ119*BJ$168</f>
        <v>258.27943780812751</v>
      </c>
      <c r="BK119" s="16">
        <f>+'MATRIZ (A)'!BK119*BK$168</f>
        <v>6.0369619032581934</v>
      </c>
      <c r="BL119" s="16">
        <f>+'MATRIZ (A)'!BL119*BL$168</f>
        <v>2.4200321571591017</v>
      </c>
      <c r="BM119" s="16">
        <f>+'MATRIZ (A)'!BM119*BM$168</f>
        <v>81.172055435434046</v>
      </c>
      <c r="BN119" s="16">
        <f>+'MATRIZ (A)'!BN119*BN$168</f>
        <v>22.11993274683314</v>
      </c>
      <c r="BO119" s="16">
        <f>+'MATRIZ (A)'!BO119*BO$168</f>
        <v>46.086521384483802</v>
      </c>
      <c r="BP119" s="16">
        <f>+'MATRIZ (A)'!BP119*BP$168</f>
        <v>1.1501824462933528</v>
      </c>
      <c r="BQ119" s="16">
        <f>+'MATRIZ (A)'!BQ119*BQ$168</f>
        <v>130.29109526041941</v>
      </c>
      <c r="BR119" s="16">
        <f>+'MATRIZ (A)'!BR119*BR$168</f>
        <v>317.91620512797357</v>
      </c>
      <c r="BS119" s="16">
        <f>+'MATRIZ (A)'!BS119*BS$168</f>
        <v>156.65305016791282</v>
      </c>
      <c r="BT119" s="16">
        <f>+'MATRIZ (A)'!BT119*BT$168</f>
        <v>19.941492697587215</v>
      </c>
      <c r="BU119" s="16">
        <f>+'MATRIZ (A)'!BU119*BU$168</f>
        <v>3336.1861724615251</v>
      </c>
      <c r="BV119" s="16">
        <f>+'MATRIZ (A)'!BV119*BV$168</f>
        <v>6.2563591017004114</v>
      </c>
      <c r="BW119" s="16">
        <f>+'MATRIZ (A)'!BW119*BW$168</f>
        <v>115.10197127384669</v>
      </c>
      <c r="BX119" s="16">
        <f>+'MATRIZ (A)'!BX119*BX$168</f>
        <v>250.47676238963362</v>
      </c>
      <c r="BY119" s="16">
        <f>+'MATRIZ (A)'!BY119*BY$168</f>
        <v>60.571255042599319</v>
      </c>
      <c r="BZ119" s="16">
        <f>+'MATRIZ (A)'!BZ119*BZ$168</f>
        <v>5.3133559901261326E-2</v>
      </c>
      <c r="CA119" s="16">
        <f>+'MATRIZ (A)'!CA119*CA$168</f>
        <v>23.160439663499066</v>
      </c>
      <c r="CB119" s="16">
        <f>+'MATRIZ (A)'!CB119*CB$168</f>
        <v>1.6522387175981992</v>
      </c>
      <c r="CC119" s="16">
        <f>+'MATRIZ (A)'!CC119*CC$168</f>
        <v>1.5644147767555265</v>
      </c>
      <c r="CD119" s="16">
        <f>+'MATRIZ (A)'!CD119*CD$168</f>
        <v>5.1197916064918703</v>
      </c>
      <c r="CE119" s="16">
        <f>+'MATRIZ (A)'!CE119*CE$168</f>
        <v>218.95639736649335</v>
      </c>
      <c r="CF119" s="16">
        <f>+'MATRIZ (A)'!CF119*CF$168</f>
        <v>43.727070258301488</v>
      </c>
      <c r="CG119" s="16">
        <f>+'MATRIZ (A)'!CG119*CG$168</f>
        <v>2575.6638109852497</v>
      </c>
      <c r="CH119" s="16">
        <f>+'MATRIZ (A)'!CH119*CH$168</f>
        <v>7.8342648967876523</v>
      </c>
      <c r="CI119" s="16">
        <f>+'MATRIZ (A)'!CI119*CI$168</f>
        <v>6.6275090458261885E-3</v>
      </c>
      <c r="CJ119" s="16">
        <f>+'MATRIZ (A)'!CJ119*CJ$168</f>
        <v>27.289871173325494</v>
      </c>
      <c r="CK119" s="16">
        <f>+'MATRIZ (A)'!CK119*CK$168</f>
        <v>0.47671065064572454</v>
      </c>
      <c r="CL119" s="16">
        <f>+'MATRIZ (A)'!CL119*CL$168</f>
        <v>159.32193608783601</v>
      </c>
      <c r="CM119" s="16">
        <f>+'MATRIZ (A)'!CM119*CM$168</f>
        <v>35.3638210038728</v>
      </c>
      <c r="CN119" s="16">
        <f>+'MATRIZ (A)'!CN119*CN$168</f>
        <v>28.955594169385574</v>
      </c>
      <c r="CO119" s="16">
        <f>+'MATRIZ (A)'!CO119*CO$168</f>
        <v>281.7639125974643</v>
      </c>
      <c r="CP119" s="16">
        <f>+'MATRIZ (A)'!CP119*CP$168</f>
        <v>269.87624526024752</v>
      </c>
      <c r="CQ119" s="16">
        <f>+'MATRIZ (A)'!CQ119*CQ$168</f>
        <v>352.31234303941494</v>
      </c>
      <c r="CR119" s="16">
        <f>+'MATRIZ (A)'!CR119*CR$168</f>
        <v>123.31142717194815</v>
      </c>
      <c r="CS119" s="16">
        <f>+'MATRIZ (A)'!CS119*CS$168</f>
        <v>85.025394183263074</v>
      </c>
      <c r="CT119" s="16">
        <f>+'MATRIZ (A)'!CT119*CT$168</f>
        <v>1091.4838315377308</v>
      </c>
      <c r="CU119" s="16">
        <f>+'MATRIZ (A)'!CU119*CU$168</f>
        <v>1317.6158355995233</v>
      </c>
      <c r="CV119" s="16">
        <f>+'MATRIZ (A)'!CV119*CV$168</f>
        <v>64.32020338673864</v>
      </c>
      <c r="CW119" s="16">
        <f>+'MATRIZ (A)'!CW119*CW$168</f>
        <v>366.25888260654403</v>
      </c>
      <c r="CX119" s="16">
        <f>+'MATRIZ (A)'!CX119*CX$168</f>
        <v>193.15851144914475</v>
      </c>
      <c r="CY119" s="16">
        <f>+'MATRIZ (A)'!CY119*CY$168</f>
        <v>184.46572771464201</v>
      </c>
      <c r="CZ119" s="16">
        <f>+'MATRIZ (A)'!CZ119*CZ$168</f>
        <v>73.995097091098884</v>
      </c>
      <c r="DA119" s="16">
        <f>+'MATRIZ (A)'!DA119*DA$168</f>
        <v>586.00279037420751</v>
      </c>
      <c r="DB119" s="16">
        <f>+'MATRIZ (A)'!DB119*DB$168</f>
        <v>61.846410645062186</v>
      </c>
      <c r="DC119" s="16">
        <f>+'MATRIZ (A)'!DC119*DC$168</f>
        <v>124.8920196042983</v>
      </c>
      <c r="DD119" s="16">
        <f>+'MATRIZ (A)'!DD119*DD$168</f>
        <v>3462.2235976077941</v>
      </c>
      <c r="DE119" s="16">
        <f>+'MATRIZ (A)'!DE119*DE$168</f>
        <v>76.902214010451758</v>
      </c>
      <c r="DF119" s="16">
        <f>+'MATRIZ (A)'!DF119*DF$168</f>
        <v>1033.2965949076674</v>
      </c>
      <c r="DG119" s="16">
        <f>+'MATRIZ (A)'!DG119*DG$168</f>
        <v>516.80425297242346</v>
      </c>
      <c r="DH119" s="16">
        <f>+'MATRIZ (A)'!DH119*DH$168</f>
        <v>109.94157337282486</v>
      </c>
      <c r="DI119" s="16">
        <f>+'MATRIZ (A)'!DI119*DI$168</f>
        <v>4.4776428885842847</v>
      </c>
      <c r="DJ119" s="16">
        <f>+'MATRIZ (A)'!DJ119*DJ$168</f>
        <v>27.294573616061076</v>
      </c>
      <c r="DK119" s="16">
        <f>+'MATRIZ (A)'!DK119*DK$168</f>
        <v>7.1072463546166942</v>
      </c>
      <c r="DL119" s="16">
        <f>+'MATRIZ (A)'!DL119*DL$168</f>
        <v>37.221412411037051</v>
      </c>
      <c r="DM119" s="16">
        <f>+'MATRIZ (A)'!DM119*DM$168</f>
        <v>9.7571253598361649E-2</v>
      </c>
      <c r="DN119" s="16">
        <f>+'MATRIZ (A)'!DN119*DN$168</f>
        <v>1.7292247381026764</v>
      </c>
      <c r="DO119" s="16">
        <f>+'MATRIZ (A)'!DO119*DO$168</f>
        <v>86.902666865946287</v>
      </c>
      <c r="DP119" s="16">
        <f>+'MATRIZ (A)'!DP119*DP$168</f>
        <v>113.21424937028817</v>
      </c>
      <c r="DQ119" s="16">
        <f>+'MATRIZ (A)'!DQ119*DQ$168</f>
        <v>9.4110551987838758</v>
      </c>
      <c r="DR119" s="16">
        <f>+'MATRIZ (A)'!DR119*DR$168</f>
        <v>1242.1294116901884</v>
      </c>
      <c r="DS119" s="16">
        <f>+'MATRIZ (A)'!DS119*DS$168</f>
        <v>350.53867303211325</v>
      </c>
      <c r="DT119" s="16">
        <f>+'MATRIZ (A)'!DT119*DT$168</f>
        <v>26.758043942421534</v>
      </c>
      <c r="DU119" s="16">
        <f>+'MATRIZ (A)'!DU119*DU$168</f>
        <v>1.3287994516739774</v>
      </c>
      <c r="DV119" s="16">
        <f>+'MATRIZ (A)'!DV119*DV$168</f>
        <v>161.34681574660891</v>
      </c>
      <c r="DW119" s="16">
        <f>+'MATRIZ (A)'!DW119*DW$168</f>
        <v>561.01641712622927</v>
      </c>
      <c r="DX119" s="16">
        <f>+'MATRIZ (A)'!DX119*DX$168</f>
        <v>1.0864863587115587</v>
      </c>
      <c r="DY119" s="16">
        <f>+'MATRIZ (A)'!DY119*DY$168</f>
        <v>9.1875291335247624</v>
      </c>
      <c r="DZ119" s="16">
        <f>+'MATRIZ (A)'!DZ119*DZ$168</f>
        <v>175.10579081486642</v>
      </c>
      <c r="EA119" s="16">
        <f>+'MATRIZ (A)'!EA119*EA$168</f>
        <v>34.643832746095249</v>
      </c>
      <c r="EB119" s="16">
        <f>+'MATRIZ (A)'!EB119*EB$168</f>
        <v>158.23856484287191</v>
      </c>
      <c r="EC119" s="16">
        <f>+'MATRIZ (A)'!EC119*EC$168</f>
        <v>14.644964528946284</v>
      </c>
      <c r="ED119" s="16">
        <f>+'MATRIZ (A)'!ED119*ED$168</f>
        <v>20.101499468103491</v>
      </c>
      <c r="EE119" s="16">
        <f>+'MATRIZ (A)'!EE119*EE$168</f>
        <v>3.9211730754281806</v>
      </c>
      <c r="EF119" s="16">
        <f>+'MATRIZ (A)'!EF119*EF$168</f>
        <v>0.98552658816352956</v>
      </c>
      <c r="EG119" s="16">
        <f>+'MATRIZ (A)'!EG119*EG$168</f>
        <v>1.9946821479669641E-2</v>
      </c>
      <c r="EH119" s="16">
        <f>+'MATRIZ (A)'!EH119*EH$168</f>
        <v>0</v>
      </c>
      <c r="EI119" s="18">
        <f t="shared" si="7"/>
        <v>26184.597110636911</v>
      </c>
      <c r="EJ119" s="20">
        <f>+'MATRIZ (I-A) INVERSA'!HY119</f>
        <v>2083.3966004895042</v>
      </c>
      <c r="EK119" s="20">
        <f>+'MATRIZ (I-A) INVERSA'!HZ119</f>
        <v>0</v>
      </c>
      <c r="EL119" s="20">
        <f>+'MATRIZ (I-A) INVERSA'!IA119</f>
        <v>0</v>
      </c>
      <c r="EM119" s="20">
        <f>+'MATRIZ (I-A) INVERSA'!IB119</f>
        <v>0</v>
      </c>
      <c r="EN119" s="20">
        <f>+'MATRIZ (I-A) INVERSA'!IC119</f>
        <v>0</v>
      </c>
      <c r="EO119" s="20">
        <f>+'MATRIZ (I-A) INVERSA'!ID119</f>
        <v>0</v>
      </c>
      <c r="EP119" s="20">
        <f>+'MATRIZ (I-A) INVERSA'!IE119</f>
        <v>0</v>
      </c>
      <c r="EQ119" s="20">
        <f>+'MATRIZ (I-A) INVERSA'!IF119</f>
        <v>0</v>
      </c>
      <c r="ER119" s="20">
        <f>+'MATRIZ (I-A) INVERSA'!IG119</f>
        <v>0</v>
      </c>
      <c r="ES119" s="20">
        <f>+'MATRIZ (I-A) INVERSA'!IH119</f>
        <v>0</v>
      </c>
      <c r="ET119" s="20">
        <f>+'MATRIZ (I-A) INVERSA'!II119</f>
        <v>0</v>
      </c>
      <c r="EU119" s="20">
        <f>+'MATRIZ (I-A) INVERSA'!IJ119</f>
        <v>1.4171671978620097</v>
      </c>
      <c r="EV119" s="20">
        <f>+'MATRIZ (I-A) INVERSA'!IK119</f>
        <v>82699.336549067943</v>
      </c>
      <c r="EW119" s="20">
        <f>+'MATRIZ (I-A) INVERSA'!IL119</f>
        <v>4.2129459774534958E-2</v>
      </c>
      <c r="EX119" s="20">
        <f>+'MATRIZ (I-A) INVERSA'!IM119</f>
        <v>164086.00325244741</v>
      </c>
      <c r="EY119" s="20">
        <f>+'MATRIZ (I-A) INVERSA'!IN119</f>
        <v>0</v>
      </c>
      <c r="EZ119" s="20">
        <f>+'MATRIZ (I-A) INVERSA'!IO119</f>
        <v>0</v>
      </c>
      <c r="FA119" s="20">
        <f>+'MATRIZ (I-A) INVERSA'!IP119</f>
        <v>0</v>
      </c>
      <c r="FB119" s="20">
        <f>+'MATRIZ (I-A) INVERSA'!IQ119</f>
        <v>0</v>
      </c>
      <c r="FC119" s="20">
        <f>+'MATRIZ (I-A) INVERSA'!IR119</f>
        <v>0</v>
      </c>
      <c r="FD119" s="20">
        <f>+'MATRIZ (I-A) INVERSA'!IS119</f>
        <v>0</v>
      </c>
      <c r="FE119" s="20">
        <f>+'MATRIZ (I-A) INVERSA'!IT119</f>
        <v>0</v>
      </c>
      <c r="FF119" s="20">
        <f>+'MATRIZ (I-A) INVERSA'!IU119</f>
        <v>0</v>
      </c>
      <c r="FG119" s="18">
        <f t="shared" si="9"/>
        <v>248870.19569866249</v>
      </c>
      <c r="FH119" s="17">
        <f t="shared" si="8"/>
        <v>275054.79280929943</v>
      </c>
      <c r="FI119" s="28"/>
      <c r="FJ119" s="17">
        <v>275054.79280929943</v>
      </c>
      <c r="FK119" s="48">
        <f t="shared" si="10"/>
        <v>0</v>
      </c>
      <c r="FM119" s="46">
        <f>+IFERROR((FH119/'MIP 2017'!FH119*100-100),0)</f>
        <v>4.4889763224546186E-2</v>
      </c>
      <c r="FP119" s="15">
        <f t="shared" si="11"/>
        <v>0</v>
      </c>
      <c r="FQ119" s="15">
        <f t="shared" si="12"/>
        <v>0</v>
      </c>
      <c r="FR119" s="15">
        <f t="shared" si="13"/>
        <v>0</v>
      </c>
    </row>
    <row r="120" spans="1:174" s="7" customFormat="1" ht="21.95" customHeight="1" thickBot="1" x14ac:dyDescent="0.25">
      <c r="A120" s="137" t="s">
        <v>278</v>
      </c>
      <c r="B120" s="138" t="s">
        <v>275</v>
      </c>
      <c r="C120" s="16">
        <f>+'MATRIZ (A)'!C120*C$168</f>
        <v>4.5098405597637732E-2</v>
      </c>
      <c r="D120" s="16">
        <f>+'MATRIZ (A)'!D120*D$168</f>
        <v>5.9823870408108023E-3</v>
      </c>
      <c r="E120" s="16">
        <f>+'MATRIZ (A)'!E120*E$168</f>
        <v>2.1635936463626864E-2</v>
      </c>
      <c r="F120" s="16">
        <f>+'MATRIZ (A)'!F120*F$168</f>
        <v>0.32732335777986954</v>
      </c>
      <c r="G120" s="16">
        <f>+'MATRIZ (A)'!G120*G$168</f>
        <v>0.31508360477543057</v>
      </c>
      <c r="H120" s="16">
        <f>+'MATRIZ (A)'!H120*H$168</f>
        <v>0.11390595273634357</v>
      </c>
      <c r="I120" s="16">
        <f>+'MATRIZ (A)'!I120*I$168</f>
        <v>3.4360252768682681E-2</v>
      </c>
      <c r="J120" s="16">
        <f>+'MATRIZ (A)'!J120*J$168</f>
        <v>0.34248427838179307</v>
      </c>
      <c r="K120" s="16">
        <f>+'MATRIZ (A)'!K120*K$168</f>
        <v>0.31186924962128743</v>
      </c>
      <c r="L120" s="16">
        <f>+'MATRIZ (A)'!L120*L$168</f>
        <v>0.40035791574131741</v>
      </c>
      <c r="M120" s="16">
        <f>+'MATRIZ (A)'!M120*M$168</f>
        <v>0.39989747492032346</v>
      </c>
      <c r="N120" s="16">
        <f>+'MATRIZ (A)'!N120*N$168</f>
        <v>315.7952605537256</v>
      </c>
      <c r="O120" s="16">
        <f>+'MATRIZ (A)'!O120*O$168</f>
        <v>18.525341394361398</v>
      </c>
      <c r="P120" s="16">
        <f>+'MATRIZ (A)'!P120*P$168</f>
        <v>2.4827231049954479</v>
      </c>
      <c r="Q120" s="16">
        <f>+'MATRIZ (A)'!Q120*Q$168</f>
        <v>8.0365511507841533E-2</v>
      </c>
      <c r="R120" s="16">
        <f>+'MATRIZ (A)'!R120*R$168</f>
        <v>6.338597202652104</v>
      </c>
      <c r="S120" s="16">
        <f>+'MATRIZ (A)'!S120*S$168</f>
        <v>0.43507195665795473</v>
      </c>
      <c r="T120" s="16">
        <f>+'MATRIZ (A)'!T120*T$168</f>
        <v>0.7406029142444055</v>
      </c>
      <c r="U120" s="16">
        <f>+'MATRIZ (A)'!U120*U$168</f>
        <v>0.80802210446212397</v>
      </c>
      <c r="V120" s="16">
        <f>+'MATRIZ (A)'!V120*V$168</f>
        <v>7.5267552829494502E-2</v>
      </c>
      <c r="W120" s="16">
        <f>+'MATRIZ (A)'!W120*W$168</f>
        <v>519.31554223813066</v>
      </c>
      <c r="X120" s="16">
        <f>+'MATRIZ (A)'!X120*X$168</f>
        <v>20.846101656186086</v>
      </c>
      <c r="Y120" s="16">
        <f>+'MATRIZ (A)'!Y120*Y$168</f>
        <v>0.89588804486251594</v>
      </c>
      <c r="Z120" s="16">
        <f>+'MATRIZ (A)'!Z120*Z$168</f>
        <v>2.2882254890187887</v>
      </c>
      <c r="AA120" s="16">
        <f>+'MATRIZ (A)'!AA120*AA$168</f>
        <v>10.897684395539807</v>
      </c>
      <c r="AB120" s="16">
        <f>+'MATRIZ (A)'!AB120*AB$168</f>
        <v>1209.6876297823328</v>
      </c>
      <c r="AC120" s="16">
        <f>+'MATRIZ (A)'!AC120*AC$168</f>
        <v>52.606290386364272</v>
      </c>
      <c r="AD120" s="16">
        <f>+'MATRIZ (A)'!AD120*AD$168</f>
        <v>0.28975862234623417</v>
      </c>
      <c r="AE120" s="16">
        <f>+'MATRIZ (A)'!AE120*AE$168</f>
        <v>66.027985148855819</v>
      </c>
      <c r="AF120" s="16">
        <f>+'MATRIZ (A)'!AF120*AF$168</f>
        <v>192.39663455442769</v>
      </c>
      <c r="AG120" s="16">
        <f>+'MATRIZ (A)'!AG120*AG$168</f>
        <v>4.4729817728601179E-3</v>
      </c>
      <c r="AH120" s="16">
        <f>+'MATRIZ (A)'!AH120*AH$168</f>
        <v>4.6739420232763416E-2</v>
      </c>
      <c r="AI120" s="16">
        <f>+'MATRIZ (A)'!AI120*AI$168</f>
        <v>3503.973492634188</v>
      </c>
      <c r="AJ120" s="16">
        <f>+'MATRIZ (A)'!AJ120*AJ$168</f>
        <v>4612.9191751339104</v>
      </c>
      <c r="AK120" s="16">
        <f>+'MATRIZ (A)'!AK120*AK$168</f>
        <v>1129.7968477685467</v>
      </c>
      <c r="AL120" s="16">
        <f>+'MATRIZ (A)'!AL120*AL$168</f>
        <v>2789.9176656492173</v>
      </c>
      <c r="AM120" s="16">
        <f>+'MATRIZ (A)'!AM120*AM$168</f>
        <v>8008.3208516008672</v>
      </c>
      <c r="AN120" s="16">
        <f>+'MATRIZ (A)'!AN120*AN$168</f>
        <v>2523.8790469404744</v>
      </c>
      <c r="AO120" s="16">
        <f>+'MATRIZ (A)'!AO120*AO$168</f>
        <v>3414.7500243613731</v>
      </c>
      <c r="AP120" s="16">
        <f>+'MATRIZ (A)'!AP120*AP$168</f>
        <v>6984.1581376036584</v>
      </c>
      <c r="AQ120" s="16">
        <f>+'MATRIZ (A)'!AQ120*AQ$168</f>
        <v>47.594665252000425</v>
      </c>
      <c r="AR120" s="16">
        <f>+'MATRIZ (A)'!AR120*AR$168</f>
        <v>973.02827263893278</v>
      </c>
      <c r="AS120" s="16">
        <f>+'MATRIZ (A)'!AS120*AS$168</f>
        <v>290.15718534658407</v>
      </c>
      <c r="AT120" s="16">
        <f>+'MATRIZ (A)'!AT120*AT$168</f>
        <v>2084.5509988473518</v>
      </c>
      <c r="AU120" s="16">
        <f>+'MATRIZ (A)'!AU120*AU$168</f>
        <v>68008.10849982177</v>
      </c>
      <c r="AV120" s="16">
        <f>+'MATRIZ (A)'!AV120*AV$168</f>
        <v>588.22124984677532</v>
      </c>
      <c r="AW120" s="16">
        <f>+'MATRIZ (A)'!AW120*AW$168</f>
        <v>6983.9331844272465</v>
      </c>
      <c r="AX120" s="16">
        <f>+'MATRIZ (A)'!AX120*AX$168</f>
        <v>259.54440996144581</v>
      </c>
      <c r="AY120" s="16">
        <f>+'MATRIZ (A)'!AY120*AY$168</f>
        <v>178.48806186525493</v>
      </c>
      <c r="AZ120" s="16">
        <f>+'MATRIZ (A)'!AZ120*AZ$168</f>
        <v>16.350290141794495</v>
      </c>
      <c r="BA120" s="16">
        <f>+'MATRIZ (A)'!BA120*BA$168</f>
        <v>48.066301855047001</v>
      </c>
      <c r="BB120" s="16">
        <f>+'MATRIZ (A)'!BB120*BB$168</f>
        <v>163.91601299668716</v>
      </c>
      <c r="BC120" s="16">
        <f>+'MATRIZ (A)'!BC120*BC$168</f>
        <v>907.26530199310298</v>
      </c>
      <c r="BD120" s="16">
        <f>+'MATRIZ (A)'!BD120*BD$168</f>
        <v>1430.3434352251788</v>
      </c>
      <c r="BE120" s="16">
        <f>+'MATRIZ (A)'!BE120*BE$168</f>
        <v>2843.058149162192</v>
      </c>
      <c r="BF120" s="16">
        <f>+'MATRIZ (A)'!BF120*BF$168</f>
        <v>1501.2612352811689</v>
      </c>
      <c r="BG120" s="16">
        <f>+'MATRIZ (A)'!BG120*BG$168</f>
        <v>3946.3343564228294</v>
      </c>
      <c r="BH120" s="16">
        <f>+'MATRIZ (A)'!BH120*BH$168</f>
        <v>2881.0289297184372</v>
      </c>
      <c r="BI120" s="16">
        <f>+'MATRIZ (A)'!BI120*BI$168</f>
        <v>3213.1180343422957</v>
      </c>
      <c r="BJ120" s="16">
        <f>+'MATRIZ (A)'!BJ120*BJ$168</f>
        <v>1911.1354451488594</v>
      </c>
      <c r="BK120" s="16">
        <f>+'MATRIZ (A)'!BK120*BK$168</f>
        <v>5.1650610224986737</v>
      </c>
      <c r="BL120" s="16">
        <f>+'MATRIZ (A)'!BL120*BL$168</f>
        <v>245.27673268865902</v>
      </c>
      <c r="BM120" s="16">
        <f>+'MATRIZ (A)'!BM120*BM$168</f>
        <v>938.81018380902094</v>
      </c>
      <c r="BN120" s="16">
        <f>+'MATRIZ (A)'!BN120*BN$168</f>
        <v>266.78551427143088</v>
      </c>
      <c r="BO120" s="16">
        <f>+'MATRIZ (A)'!BO120*BO$168</f>
        <v>168.98439212623799</v>
      </c>
      <c r="BP120" s="16">
        <f>+'MATRIZ (A)'!BP120*BP$168</f>
        <v>7.0516490975278519</v>
      </c>
      <c r="BQ120" s="16">
        <f>+'MATRIZ (A)'!BQ120*BQ$168</f>
        <v>16.343186392740382</v>
      </c>
      <c r="BR120" s="16">
        <f>+'MATRIZ (A)'!BR120*BR$168</f>
        <v>1051.3609878309439</v>
      </c>
      <c r="BS120" s="16">
        <f>+'MATRIZ (A)'!BS120*BS$168</f>
        <v>65.239677277262871</v>
      </c>
      <c r="BT120" s="16">
        <f>+'MATRIZ (A)'!BT120*BT$168</f>
        <v>640.51789614148367</v>
      </c>
      <c r="BU120" s="16">
        <f>+'MATRIZ (A)'!BU120*BU$168</f>
        <v>4639.7562048244617</v>
      </c>
      <c r="BV120" s="16">
        <f>+'MATRIZ (A)'!BV120*BV$168</f>
        <v>845.42817055724254</v>
      </c>
      <c r="BW120" s="16">
        <f>+'MATRIZ (A)'!BW120*BW$168</f>
        <v>1174.5092983602458</v>
      </c>
      <c r="BX120" s="16">
        <f>+'MATRIZ (A)'!BX120*BX$168</f>
        <v>360.47511963488023</v>
      </c>
      <c r="BY120" s="16">
        <f>+'MATRIZ (A)'!BY120*BY$168</f>
        <v>909.83743540316357</v>
      </c>
      <c r="BZ120" s="16">
        <f>+'MATRIZ (A)'!BZ120*BZ$168</f>
        <v>38.005290347628751</v>
      </c>
      <c r="CA120" s="16">
        <f>+'MATRIZ (A)'!CA120*CA$168</f>
        <v>255.10885375616257</v>
      </c>
      <c r="CB120" s="16">
        <f>+'MATRIZ (A)'!CB120*CB$168</f>
        <v>11295.47700741006</v>
      </c>
      <c r="CC120" s="16">
        <f>+'MATRIZ (A)'!CC120*CC$168</f>
        <v>8.470608883997528</v>
      </c>
      <c r="CD120" s="16">
        <f>+'MATRIZ (A)'!CD120*CD$168</f>
        <v>4.4840380081340703</v>
      </c>
      <c r="CE120" s="16">
        <f>+'MATRIZ (A)'!CE120*CE$168</f>
        <v>516.50869039598888</v>
      </c>
      <c r="CF120" s="16">
        <f>+'MATRIZ (A)'!CF120*CF$168</f>
        <v>12972.594471402565</v>
      </c>
      <c r="CG120" s="16">
        <f>+'MATRIZ (A)'!CG120*CG$168</f>
        <v>112461.36157465972</v>
      </c>
      <c r="CH120" s="16">
        <f>+'MATRIZ (A)'!CH120*CH$168</f>
        <v>1200.3487655345318</v>
      </c>
      <c r="CI120" s="16">
        <f>+'MATRIZ (A)'!CI120*CI$168</f>
        <v>0.26797078923863332</v>
      </c>
      <c r="CJ120" s="16">
        <f>+'MATRIZ (A)'!CJ120*CJ$168</f>
        <v>471.64536579599343</v>
      </c>
      <c r="CK120" s="16">
        <f>+'MATRIZ (A)'!CK120*CK$168</f>
        <v>52.387486726855471</v>
      </c>
      <c r="CL120" s="16">
        <f>+'MATRIZ (A)'!CL120*CL$168</f>
        <v>49.846344957080717</v>
      </c>
      <c r="CM120" s="16">
        <f>+'MATRIZ (A)'!CM120*CM$168</f>
        <v>105.85689950706313</v>
      </c>
      <c r="CN120" s="16">
        <f>+'MATRIZ (A)'!CN120*CN$168</f>
        <v>462.79248056603046</v>
      </c>
      <c r="CO120" s="16">
        <f>+'MATRIZ (A)'!CO120*CO$168</f>
        <v>774.89149015705755</v>
      </c>
      <c r="CP120" s="16">
        <f>+'MATRIZ (A)'!CP120*CP$168</f>
        <v>360.22524333341408</v>
      </c>
      <c r="CQ120" s="16">
        <f>+'MATRIZ (A)'!CQ120*CQ$168</f>
        <v>12796.006997056827</v>
      </c>
      <c r="CR120" s="16">
        <f>+'MATRIZ (A)'!CR120*CR$168</f>
        <v>17934.241562146013</v>
      </c>
      <c r="CS120" s="16">
        <f>+'MATRIZ (A)'!CS120*CS$168</f>
        <v>2854.1332190005432</v>
      </c>
      <c r="CT120" s="16">
        <f>+'MATRIZ (A)'!CT120*CT$168</f>
        <v>17410.463719471212</v>
      </c>
      <c r="CU120" s="16">
        <f>+'MATRIZ (A)'!CU120*CU$168</f>
        <v>11238.74254273668</v>
      </c>
      <c r="CV120" s="16">
        <f>+'MATRIZ (A)'!CV120*CV$168</f>
        <v>242.7531908199139</v>
      </c>
      <c r="CW120" s="16">
        <f>+'MATRIZ (A)'!CW120*CW$168</f>
        <v>25044.185761364894</v>
      </c>
      <c r="CX120" s="16">
        <f>+'MATRIZ (A)'!CX120*CX$168</f>
        <v>25981.454280029655</v>
      </c>
      <c r="CY120" s="16">
        <f>+'MATRIZ (A)'!CY120*CY$168</f>
        <v>1888.4115325334208</v>
      </c>
      <c r="CZ120" s="16">
        <f>+'MATRIZ (A)'!CZ120*CZ$168</f>
        <v>1091.1606980867282</v>
      </c>
      <c r="DA120" s="16">
        <f>+'MATRIZ (A)'!DA120*DA$168</f>
        <v>18787.201872742105</v>
      </c>
      <c r="DB120" s="16">
        <f>+'MATRIZ (A)'!DB120*DB$168</f>
        <v>868.45003254241817</v>
      </c>
      <c r="DC120" s="16">
        <f>+'MATRIZ (A)'!DC120*DC$168</f>
        <v>844.77383806968669</v>
      </c>
      <c r="DD120" s="16">
        <f>+'MATRIZ (A)'!DD120*DD$168</f>
        <v>8073.3607685233937</v>
      </c>
      <c r="DE120" s="16">
        <f>+'MATRIZ (A)'!DE120*DE$168</f>
        <v>713.71382465353292</v>
      </c>
      <c r="DF120" s="16">
        <f>+'MATRIZ (A)'!DF120*DF$168</f>
        <v>1188.9270738856769</v>
      </c>
      <c r="DG120" s="16">
        <f>+'MATRIZ (A)'!DG120*DG$168</f>
        <v>27939.144047536851</v>
      </c>
      <c r="DH120" s="16">
        <f>+'MATRIZ (A)'!DH120*DH$168</f>
        <v>782.33221530847186</v>
      </c>
      <c r="DI120" s="16">
        <f>+'MATRIZ (A)'!DI120*DI$168</f>
        <v>131.34552202297982</v>
      </c>
      <c r="DJ120" s="16">
        <f>+'MATRIZ (A)'!DJ120*DJ$168</f>
        <v>963.47088867690866</v>
      </c>
      <c r="DK120" s="16">
        <f>+'MATRIZ (A)'!DK120*DK$168</f>
        <v>233.29271183109338</v>
      </c>
      <c r="DL120" s="16">
        <f>+'MATRIZ (A)'!DL120*DL$168</f>
        <v>1011.9340457792571</v>
      </c>
      <c r="DM120" s="16">
        <f>+'MATRIZ (A)'!DM120*DM$168</f>
        <v>3.2047719598249009</v>
      </c>
      <c r="DN120" s="16">
        <f>+'MATRIZ (A)'!DN120*DN$168</f>
        <v>1933.5198623934348</v>
      </c>
      <c r="DO120" s="16">
        <f>+'MATRIZ (A)'!DO120*DO$168</f>
        <v>2485.297432924187</v>
      </c>
      <c r="DP120" s="16">
        <f>+'MATRIZ (A)'!DP120*DP$168</f>
        <v>425.12893856788781</v>
      </c>
      <c r="DQ120" s="16">
        <f>+'MATRIZ (A)'!DQ120*DQ$168</f>
        <v>126.60230509626351</v>
      </c>
      <c r="DR120" s="16">
        <f>+'MATRIZ (A)'!DR120*DR$168</f>
        <v>6888.4215645702971</v>
      </c>
      <c r="DS120" s="16">
        <f>+'MATRIZ (A)'!DS120*DS$168</f>
        <v>14641.732998049516</v>
      </c>
      <c r="DT120" s="16">
        <f>+'MATRIZ (A)'!DT120*DT$168</f>
        <v>343.49421714117113</v>
      </c>
      <c r="DU120" s="16">
        <f>+'MATRIZ (A)'!DU120*DU$168</f>
        <v>338.12127679807543</v>
      </c>
      <c r="DV120" s="16">
        <f>+'MATRIZ (A)'!DV120*DV$168</f>
        <v>11380.633857946566</v>
      </c>
      <c r="DW120" s="16">
        <f>+'MATRIZ (A)'!DW120*DW$168</f>
        <v>5650.5516907562805</v>
      </c>
      <c r="DX120" s="16">
        <f>+'MATRIZ (A)'!DX120*DX$168</f>
        <v>869.60317111714585</v>
      </c>
      <c r="DY120" s="16">
        <f>+'MATRIZ (A)'!DY120*DY$168</f>
        <v>8.3538895426994788</v>
      </c>
      <c r="DZ120" s="16">
        <f>+'MATRIZ (A)'!DZ120*DZ$168</f>
        <v>1945.7969202162403</v>
      </c>
      <c r="EA120" s="16">
        <f>+'MATRIZ (A)'!EA120*EA$168</f>
        <v>1858.6835892212096</v>
      </c>
      <c r="EB120" s="16">
        <f>+'MATRIZ (A)'!EB120*EB$168</f>
        <v>6240.0331931195678</v>
      </c>
      <c r="EC120" s="16">
        <f>+'MATRIZ (A)'!EC120*EC$168</f>
        <v>194.72687767259075</v>
      </c>
      <c r="ED120" s="16">
        <f>+'MATRIZ (A)'!ED120*ED$168</f>
        <v>5.2212600660881554</v>
      </c>
      <c r="EE120" s="16">
        <f>+'MATRIZ (A)'!EE120*EE$168</f>
        <v>618.19581911486796</v>
      </c>
      <c r="EF120" s="16">
        <f>+'MATRIZ (A)'!EF120*EF$168</f>
        <v>330.26503911771329</v>
      </c>
      <c r="EG120" s="16">
        <f>+'MATRIZ (A)'!EG120*EG$168</f>
        <v>239.11874314548865</v>
      </c>
      <c r="EH120" s="16">
        <f>+'MATRIZ (A)'!EH120*EH$168</f>
        <v>0</v>
      </c>
      <c r="EI120" s="18">
        <f t="shared" si="7"/>
        <v>520578.14332084311</v>
      </c>
      <c r="EJ120" s="20">
        <f>+'MATRIZ (I-A) INVERSA'!HY120</f>
        <v>303.76024419944099</v>
      </c>
      <c r="EK120" s="20">
        <f>+'MATRIZ (I-A) INVERSA'!HZ120</f>
        <v>0</v>
      </c>
      <c r="EL120" s="20">
        <f>+'MATRIZ (I-A) INVERSA'!IA120</f>
        <v>0</v>
      </c>
      <c r="EM120" s="20">
        <f>+'MATRIZ (I-A) INVERSA'!IB120</f>
        <v>0</v>
      </c>
      <c r="EN120" s="20">
        <f>+'MATRIZ (I-A) INVERSA'!IC120</f>
        <v>0</v>
      </c>
      <c r="EO120" s="20">
        <f>+'MATRIZ (I-A) INVERSA'!ID120</f>
        <v>0</v>
      </c>
      <c r="EP120" s="20">
        <f>+'MATRIZ (I-A) INVERSA'!IE120</f>
        <v>0</v>
      </c>
      <c r="EQ120" s="20">
        <f>+'MATRIZ (I-A) INVERSA'!IF120</f>
        <v>0</v>
      </c>
      <c r="ER120" s="20">
        <f>+'MATRIZ (I-A) INVERSA'!IG120</f>
        <v>0</v>
      </c>
      <c r="ES120" s="20">
        <f>+'MATRIZ (I-A) INVERSA'!IH120</f>
        <v>0</v>
      </c>
      <c r="ET120" s="20">
        <f>+'MATRIZ (I-A) INVERSA'!II120</f>
        <v>0</v>
      </c>
      <c r="EU120" s="20">
        <f>+'MATRIZ (I-A) INVERSA'!IJ120</f>
        <v>7.7201030709218808</v>
      </c>
      <c r="EV120" s="20">
        <f>+'MATRIZ (I-A) INVERSA'!IK120</f>
        <v>56.208229974542391</v>
      </c>
      <c r="EW120" s="20">
        <f>+'MATRIZ (I-A) INVERSA'!IL120</f>
        <v>0.22950275187877747</v>
      </c>
      <c r="EX120" s="20">
        <f>+'MATRIZ (I-A) INVERSA'!IM120</f>
        <v>23864.392892700816</v>
      </c>
      <c r="EY120" s="20">
        <f>+'MATRIZ (I-A) INVERSA'!IN120</f>
        <v>0</v>
      </c>
      <c r="EZ120" s="20">
        <f>+'MATRIZ (I-A) INVERSA'!IO120</f>
        <v>0</v>
      </c>
      <c r="FA120" s="20">
        <f>+'MATRIZ (I-A) INVERSA'!IP120</f>
        <v>0</v>
      </c>
      <c r="FB120" s="20">
        <f>+'MATRIZ (I-A) INVERSA'!IQ120</f>
        <v>0</v>
      </c>
      <c r="FC120" s="20">
        <f>+'MATRIZ (I-A) INVERSA'!IR120</f>
        <v>0</v>
      </c>
      <c r="FD120" s="20">
        <f>+'MATRIZ (I-A) INVERSA'!IS120</f>
        <v>0</v>
      </c>
      <c r="FE120" s="20">
        <f>+'MATRIZ (I-A) INVERSA'!IT120</f>
        <v>0</v>
      </c>
      <c r="FF120" s="20">
        <f>+'MATRIZ (I-A) INVERSA'!IU120</f>
        <v>0</v>
      </c>
      <c r="FG120" s="18">
        <f t="shared" si="9"/>
        <v>24232.3109726976</v>
      </c>
      <c r="FH120" s="17">
        <f t="shared" si="8"/>
        <v>544810.45429354068</v>
      </c>
      <c r="FI120" s="28"/>
      <c r="FJ120" s="17">
        <v>544810.45429354068</v>
      </c>
      <c r="FK120" s="48">
        <f t="shared" si="10"/>
        <v>0</v>
      </c>
      <c r="FM120" s="46">
        <f>+IFERROR((FH120/'MIP 2017'!FH120*100-100),0)</f>
        <v>0.82065039860890465</v>
      </c>
      <c r="FP120" s="15">
        <f t="shared" si="11"/>
        <v>0</v>
      </c>
      <c r="FQ120" s="15">
        <f t="shared" si="12"/>
        <v>0</v>
      </c>
      <c r="FR120" s="15">
        <f t="shared" si="13"/>
        <v>0</v>
      </c>
    </row>
    <row r="121" spans="1:174" s="7" customFormat="1" ht="21.95" customHeight="1" thickBot="1" x14ac:dyDescent="0.25">
      <c r="A121" s="137" t="s">
        <v>280</v>
      </c>
      <c r="B121" s="138" t="s">
        <v>277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33.264106650976778</v>
      </c>
      <c r="G121" s="16">
        <f>+'MATRIZ (A)'!G121*G$168</f>
        <v>30.603395549602947</v>
      </c>
      <c r="H121" s="16">
        <f>+'MATRIZ (A)'!H121*H$168</f>
        <v>3.329351083093961</v>
      </c>
      <c r="I121" s="16">
        <f>+'MATRIZ (A)'!I121*I$168</f>
        <v>0</v>
      </c>
      <c r="J121" s="16">
        <f>+'MATRIZ (A)'!J121*J$168</f>
        <v>14.64199145266403</v>
      </c>
      <c r="K121" s="16">
        <f>+'MATRIZ (A)'!K121*K$168</f>
        <v>44.265583135284089</v>
      </c>
      <c r="L121" s="16">
        <f>+'MATRIZ (A)'!L121*L$168</f>
        <v>0</v>
      </c>
      <c r="M121" s="16">
        <f>+'MATRIZ (A)'!M121*M$168</f>
        <v>0.42503998164015183</v>
      </c>
      <c r="N121" s="16">
        <f>+'MATRIZ (A)'!N121*N$168</f>
        <v>106.30572530368021</v>
      </c>
      <c r="O121" s="16">
        <f>+'MATRIZ (A)'!O121*O$168</f>
        <v>22.596747225245821</v>
      </c>
      <c r="P121" s="16">
        <f>+'MATRIZ (A)'!P121*P$168</f>
        <v>6.0954484260292013E-2</v>
      </c>
      <c r="Q121" s="16">
        <f>+'MATRIZ (A)'!Q121*Q$168</f>
        <v>0</v>
      </c>
      <c r="R121" s="16">
        <f>+'MATRIZ (A)'!R121*R$168</f>
        <v>2574.428635205481</v>
      </c>
      <c r="S121" s="16">
        <f>+'MATRIZ (A)'!S121*S$168</f>
        <v>437.7398018104405</v>
      </c>
      <c r="T121" s="16">
        <f>+'MATRIZ (A)'!T121*T$168</f>
        <v>0.13085755683066749</v>
      </c>
      <c r="U121" s="16">
        <f>+'MATRIZ (A)'!U121*U$168</f>
        <v>447.67025019413865</v>
      </c>
      <c r="V121" s="16">
        <f>+'MATRIZ (A)'!V121*V$168</f>
        <v>1.7010405069415414E-2</v>
      </c>
      <c r="W121" s="16">
        <f>+'MATRIZ (A)'!W121*W$168</f>
        <v>148.23860951272178</v>
      </c>
      <c r="X121" s="16">
        <f>+'MATRIZ (A)'!X121*X$168</f>
        <v>9.2011843805144498</v>
      </c>
      <c r="Y121" s="16">
        <f>+'MATRIZ (A)'!Y121*Y$168</f>
        <v>53.405168379003612</v>
      </c>
      <c r="Z121" s="16">
        <f>+'MATRIZ (A)'!Z121*Z$168</f>
        <v>60.936280885365278</v>
      </c>
      <c r="AA121" s="16">
        <f>+'MATRIZ (A)'!AA121*AA$168</f>
        <v>5.6441738811353881</v>
      </c>
      <c r="AB121" s="16">
        <f>+'MATRIZ (A)'!AB121*AB$168</f>
        <v>769.74590332603123</v>
      </c>
      <c r="AC121" s="16">
        <f>+'MATRIZ (A)'!AC121*AC$168</f>
        <v>127.47815473627406</v>
      </c>
      <c r="AD121" s="16">
        <f>+'MATRIZ (A)'!AD121*AD$168</f>
        <v>1.9270471791186222E-2</v>
      </c>
      <c r="AE121" s="16">
        <f>+'MATRIZ (A)'!AE121*AE$168</f>
        <v>165.38921401390184</v>
      </c>
      <c r="AF121" s="16">
        <f>+'MATRIZ (A)'!AF121*AF$168</f>
        <v>214.98622656171031</v>
      </c>
      <c r="AG121" s="16">
        <f>+'MATRIZ (A)'!AG121*AG$168</f>
        <v>7.4458282111984868</v>
      </c>
      <c r="AH121" s="16">
        <f>+'MATRIZ (A)'!AH121*AH$168</f>
        <v>0</v>
      </c>
      <c r="AI121" s="16">
        <f>+'MATRIZ (A)'!AI121*AI$168</f>
        <v>485.53708736971549</v>
      </c>
      <c r="AJ121" s="16">
        <f>+'MATRIZ (A)'!AJ121*AJ$168</f>
        <v>27.578252853655602</v>
      </c>
      <c r="AK121" s="16">
        <f>+'MATRIZ (A)'!AK121*AK$168</f>
        <v>833.97554051976692</v>
      </c>
      <c r="AL121" s="16">
        <f>+'MATRIZ (A)'!AL121*AL$168</f>
        <v>76.562976530882395</v>
      </c>
      <c r="AM121" s="16">
        <f>+'MATRIZ (A)'!AM121*AM$168</f>
        <v>805.9964743467051</v>
      </c>
      <c r="AN121" s="16">
        <f>+'MATRIZ (A)'!AN121*AN$168</f>
        <v>42.439832276024163</v>
      </c>
      <c r="AO121" s="16">
        <f>+'MATRIZ (A)'!AO121*AO$168</f>
        <v>1169.7308305147667</v>
      </c>
      <c r="AP121" s="16">
        <f>+'MATRIZ (A)'!AP121*AP$168</f>
        <v>937.41025760730054</v>
      </c>
      <c r="AQ121" s="16">
        <f>+'MATRIZ (A)'!AQ121*AQ$168</f>
        <v>16.656184915397397</v>
      </c>
      <c r="AR121" s="16">
        <f>+'MATRIZ (A)'!AR121*AR$168</f>
        <v>494.34752578030123</v>
      </c>
      <c r="AS121" s="16">
        <f>+'MATRIZ (A)'!AS121*AS$168</f>
        <v>120.48025462035829</v>
      </c>
      <c r="AT121" s="16">
        <f>+'MATRIZ (A)'!AT121*AT$168</f>
        <v>421.24567707687856</v>
      </c>
      <c r="AU121" s="16">
        <f>+'MATRIZ (A)'!AU121*AU$168</f>
        <v>574.37116231829498</v>
      </c>
      <c r="AV121" s="16">
        <f>+'MATRIZ (A)'!AV121*AV$168</f>
        <v>21.298606196446215</v>
      </c>
      <c r="AW121" s="16">
        <f>+'MATRIZ (A)'!AW121*AW$168</f>
        <v>221.57747866512216</v>
      </c>
      <c r="AX121" s="16">
        <f>+'MATRIZ (A)'!AX121*AX$168</f>
        <v>222.4605374836315</v>
      </c>
      <c r="AY121" s="16">
        <f>+'MATRIZ (A)'!AY121*AY$168</f>
        <v>69.174693542114198</v>
      </c>
      <c r="AZ121" s="16">
        <f>+'MATRIZ (A)'!AZ121*AZ$168</f>
        <v>8.0978059057182712</v>
      </c>
      <c r="BA121" s="16">
        <f>+'MATRIZ (A)'!BA121*BA$168</f>
        <v>0.46672963433221848</v>
      </c>
      <c r="BB121" s="16">
        <f>+'MATRIZ (A)'!BB121*BB$168</f>
        <v>9.3880089970989591</v>
      </c>
      <c r="BC121" s="16">
        <f>+'MATRIZ (A)'!BC121*BC$168</f>
        <v>144.16895647239548</v>
      </c>
      <c r="BD121" s="16">
        <f>+'MATRIZ (A)'!BD121*BD$168</f>
        <v>773.74475616588575</v>
      </c>
      <c r="BE121" s="16">
        <f>+'MATRIZ (A)'!BE121*BE$168</f>
        <v>251.09189366158881</v>
      </c>
      <c r="BF121" s="16">
        <f>+'MATRIZ (A)'!BF121*BF$168</f>
        <v>1091.3687754163041</v>
      </c>
      <c r="BG121" s="16">
        <f>+'MATRIZ (A)'!BG121*BG$168</f>
        <v>100.39479562908961</v>
      </c>
      <c r="BH121" s="16">
        <f>+'MATRIZ (A)'!BH121*BH$168</f>
        <v>978.53415614027836</v>
      </c>
      <c r="BI121" s="16">
        <f>+'MATRIZ (A)'!BI121*BI$168</f>
        <v>441.74468882429795</v>
      </c>
      <c r="BJ121" s="16">
        <f>+'MATRIZ (A)'!BJ121*BJ$168</f>
        <v>90.151902562204342</v>
      </c>
      <c r="BK121" s="16">
        <f>+'MATRIZ (A)'!BK121*BK$168</f>
        <v>45.149821868286409</v>
      </c>
      <c r="BL121" s="16">
        <f>+'MATRIZ (A)'!BL121*BL$168</f>
        <v>2.470643426526403E-3</v>
      </c>
      <c r="BM121" s="16">
        <f>+'MATRIZ (A)'!BM121*BM$168</f>
        <v>213.80419819296034</v>
      </c>
      <c r="BN121" s="16">
        <f>+'MATRIZ (A)'!BN121*BN$168</f>
        <v>413.67707299380191</v>
      </c>
      <c r="BO121" s="16">
        <f>+'MATRIZ (A)'!BO121*BO$168</f>
        <v>298.75395270975616</v>
      </c>
      <c r="BP121" s="16">
        <f>+'MATRIZ (A)'!BP121*BP$168</f>
        <v>0.2273642654287221</v>
      </c>
      <c r="BQ121" s="16">
        <f>+'MATRIZ (A)'!BQ121*BQ$168</f>
        <v>333.27913027986324</v>
      </c>
      <c r="BR121" s="16">
        <f>+'MATRIZ (A)'!BR121*BR$168</f>
        <v>527.69190657607214</v>
      </c>
      <c r="BS121" s="16">
        <f>+'MATRIZ (A)'!BS121*BS$168</f>
        <v>69.075542533580574</v>
      </c>
      <c r="BT121" s="16">
        <f>+'MATRIZ (A)'!BT121*BT$168</f>
        <v>294.96905380068057</v>
      </c>
      <c r="BU121" s="16">
        <f>+'MATRIZ (A)'!BU121*BU$168</f>
        <v>9723.5323054780511</v>
      </c>
      <c r="BV121" s="16">
        <f>+'MATRIZ (A)'!BV121*BV$168</f>
        <v>583.80806122211186</v>
      </c>
      <c r="BW121" s="16">
        <f>+'MATRIZ (A)'!BW121*BW$168</f>
        <v>2969.7117337790319</v>
      </c>
      <c r="BX121" s="16">
        <f>+'MATRIZ (A)'!BX121*BX$168</f>
        <v>1697.562716090958</v>
      </c>
      <c r="BY121" s="16">
        <f>+'MATRIZ (A)'!BY121*BY$168</f>
        <v>1455.4326885051871</v>
      </c>
      <c r="BZ121" s="16">
        <f>+'MATRIZ (A)'!BZ121*BZ$168</f>
        <v>80.755434110024524</v>
      </c>
      <c r="CA121" s="16">
        <f>+'MATRIZ (A)'!CA121*CA$168</f>
        <v>690.13316680391574</v>
      </c>
      <c r="CB121" s="16">
        <f>+'MATRIZ (A)'!CB121*CB$168</f>
        <v>7.9448352243361038</v>
      </c>
      <c r="CC121" s="16">
        <f>+'MATRIZ (A)'!CC121*CC$168</f>
        <v>22.252972093513247</v>
      </c>
      <c r="CD121" s="16">
        <f>+'MATRIZ (A)'!CD121*CD$168</f>
        <v>696.28593208581583</v>
      </c>
      <c r="CE121" s="16">
        <f>+'MATRIZ (A)'!CE121*CE$168</f>
        <v>4387.6635849223103</v>
      </c>
      <c r="CF121" s="16">
        <f>+'MATRIZ (A)'!CF121*CF$168</f>
        <v>11015.754766177921</v>
      </c>
      <c r="CG121" s="16">
        <f>+'MATRIZ (A)'!CG121*CG$168</f>
        <v>32301.151473992133</v>
      </c>
      <c r="CH121" s="16">
        <f>+'MATRIZ (A)'!CH121*CH$168</f>
        <v>593.18700540741611</v>
      </c>
      <c r="CI121" s="16">
        <f>+'MATRIZ (A)'!CI121*CI$168</f>
        <v>5.9097417071448275E-3</v>
      </c>
      <c r="CJ121" s="16">
        <f>+'MATRIZ (A)'!CJ121*CJ$168</f>
        <v>123.72295682697553</v>
      </c>
      <c r="CK121" s="16">
        <f>+'MATRIZ (A)'!CK121*CK$168</f>
        <v>5.5912290905297621E-3</v>
      </c>
      <c r="CL121" s="16">
        <f>+'MATRIZ (A)'!CL121*CL$168</f>
        <v>0.66186658803609799</v>
      </c>
      <c r="CM121" s="16">
        <f>+'MATRIZ (A)'!CM121*CM$168</f>
        <v>20923.76084999412</v>
      </c>
      <c r="CN121" s="16">
        <f>+'MATRIZ (A)'!CN121*CN$168</f>
        <v>68.406543713815509</v>
      </c>
      <c r="CO121" s="16">
        <f>+'MATRIZ (A)'!CO121*CO$168</f>
        <v>854.35930085593554</v>
      </c>
      <c r="CP121" s="16">
        <f>+'MATRIZ (A)'!CP121*CP$168</f>
        <v>266.18149440626661</v>
      </c>
      <c r="CQ121" s="16">
        <f>+'MATRIZ (A)'!CQ121*CQ$168</f>
        <v>1983.956795064099</v>
      </c>
      <c r="CR121" s="16">
        <f>+'MATRIZ (A)'!CR121*CR$168</f>
        <v>3454.8535642940701</v>
      </c>
      <c r="CS121" s="16">
        <f>+'MATRIZ (A)'!CS121*CS$168</f>
        <v>884.68995307802197</v>
      </c>
      <c r="CT121" s="16">
        <f>+'MATRIZ (A)'!CT121*CT$168</f>
        <v>3121.1154237947649</v>
      </c>
      <c r="CU121" s="16">
        <f>+'MATRIZ (A)'!CU121*CU$168</f>
        <v>383.49395196932738</v>
      </c>
      <c r="CV121" s="16">
        <f>+'MATRIZ (A)'!CV121*CV$168</f>
        <v>728.33936117950907</v>
      </c>
      <c r="CW121" s="16">
        <f>+'MATRIZ (A)'!CW121*CW$168</f>
        <v>1344.7334266544165</v>
      </c>
      <c r="CX121" s="16">
        <f>+'MATRIZ (A)'!CX121*CX$168</f>
        <v>18527.214010398984</v>
      </c>
      <c r="CY121" s="16">
        <f>+'MATRIZ (A)'!CY121*CY$168</f>
        <v>2923.3201094268416</v>
      </c>
      <c r="CZ121" s="16">
        <f>+'MATRIZ (A)'!CZ121*CZ$168</f>
        <v>3693.526638499633</v>
      </c>
      <c r="DA121" s="16">
        <f>+'MATRIZ (A)'!DA121*DA$168</f>
        <v>3306.2111471837552</v>
      </c>
      <c r="DB121" s="16">
        <f>+'MATRIZ (A)'!DB121*DB$168</f>
        <v>291.41302127946284</v>
      </c>
      <c r="DC121" s="16">
        <f>+'MATRIZ (A)'!DC121*DC$168</f>
        <v>3929.3286678516406</v>
      </c>
      <c r="DD121" s="16">
        <f>+'MATRIZ (A)'!DD121*DD$168</f>
        <v>1397.9587722303872</v>
      </c>
      <c r="DE121" s="16">
        <f>+'MATRIZ (A)'!DE121*DE$168</f>
        <v>887.66331697850217</v>
      </c>
      <c r="DF121" s="16">
        <f>+'MATRIZ (A)'!DF121*DF$168</f>
        <v>1190.3376584027669</v>
      </c>
      <c r="DG121" s="16">
        <f>+'MATRIZ (A)'!DG121*DG$168</f>
        <v>17293.592005226412</v>
      </c>
      <c r="DH121" s="16">
        <f>+'MATRIZ (A)'!DH121*DH$168</f>
        <v>7729.9982946100326</v>
      </c>
      <c r="DI121" s="16">
        <f>+'MATRIZ (A)'!DI121*DI$168</f>
        <v>72.26419015845903</v>
      </c>
      <c r="DJ121" s="16">
        <f>+'MATRIZ (A)'!DJ121*DJ$168</f>
        <v>163.3406992223226</v>
      </c>
      <c r="DK121" s="16">
        <f>+'MATRIZ (A)'!DK121*DK$168</f>
        <v>53.757168375075146</v>
      </c>
      <c r="DL121" s="16">
        <f>+'MATRIZ (A)'!DL121*DL$168</f>
        <v>418.42121255563126</v>
      </c>
      <c r="DM121" s="16">
        <f>+'MATRIZ (A)'!DM121*DM$168</f>
        <v>0.73763026914169993</v>
      </c>
      <c r="DN121" s="16">
        <f>+'MATRIZ (A)'!DN121*DN$168</f>
        <v>12.104664311189969</v>
      </c>
      <c r="DO121" s="16">
        <f>+'MATRIZ (A)'!DO121*DO$168</f>
        <v>1145.6135002929832</v>
      </c>
      <c r="DP121" s="16">
        <f>+'MATRIZ (A)'!DP121*DP$168</f>
        <v>227.0196658944852</v>
      </c>
      <c r="DQ121" s="16">
        <f>+'MATRIZ (A)'!DQ121*DQ$168</f>
        <v>235.44034332284144</v>
      </c>
      <c r="DR121" s="16">
        <f>+'MATRIZ (A)'!DR121*DR$168</f>
        <v>922.8524891901925</v>
      </c>
      <c r="DS121" s="16">
        <f>+'MATRIZ (A)'!DS121*DS$168</f>
        <v>17278.543985211578</v>
      </c>
      <c r="DT121" s="16">
        <f>+'MATRIZ (A)'!DT121*DT$168</f>
        <v>2357.992535771572</v>
      </c>
      <c r="DU121" s="16">
        <f>+'MATRIZ (A)'!DU121*DU$168</f>
        <v>205.56312827138288</v>
      </c>
      <c r="DV121" s="16">
        <f>+'MATRIZ (A)'!DV121*DV$168</f>
        <v>8343.4790432441005</v>
      </c>
      <c r="DW121" s="16">
        <f>+'MATRIZ (A)'!DW121*DW$168</f>
        <v>4638.5756579679401</v>
      </c>
      <c r="DX121" s="16">
        <f>+'MATRIZ (A)'!DX121*DX$168</f>
        <v>371.84007370109219</v>
      </c>
      <c r="DY121" s="16">
        <f>+'MATRIZ (A)'!DY121*DY$168</f>
        <v>7471.4065509509519</v>
      </c>
      <c r="DZ121" s="16">
        <f>+'MATRIZ (A)'!DZ121*DZ$168</f>
        <v>66.088558529149822</v>
      </c>
      <c r="EA121" s="16">
        <f>+'MATRIZ (A)'!EA121*EA$168</f>
        <v>2185.9997333385768</v>
      </c>
      <c r="EB121" s="16">
        <f>+'MATRIZ (A)'!EB121*EB$168</f>
        <v>2917.4235360230796</v>
      </c>
      <c r="EC121" s="16">
        <f>+'MATRIZ (A)'!EC121*EC$168</f>
        <v>6.0620094550939587</v>
      </c>
      <c r="ED121" s="16">
        <f>+'MATRIZ (A)'!ED121*ED$168</f>
        <v>16.210313693409169</v>
      </c>
      <c r="EE121" s="16">
        <f>+'MATRIZ (A)'!EE121*EE$168</f>
        <v>5.1217124220048804</v>
      </c>
      <c r="EF121" s="16">
        <f>+'MATRIZ (A)'!EF121*EF$168</f>
        <v>13.0850270047675</v>
      </c>
      <c r="EG121" s="16">
        <f>+'MATRIZ (A)'!EG121*EG$168</f>
        <v>121.68245692649043</v>
      </c>
      <c r="EH121" s="16">
        <f>+'MATRIZ (A)'!EH121*EH$168</f>
        <v>0</v>
      </c>
      <c r="EI121" s="18">
        <f t="shared" si="7"/>
        <v>228689.24901376324</v>
      </c>
      <c r="EJ121" s="20">
        <f>+'MATRIZ (I-A) INVERSA'!HY121</f>
        <v>3860.1895152739835</v>
      </c>
      <c r="EK121" s="20">
        <f>+'MATRIZ (I-A) INVERSA'!HZ121</f>
        <v>0</v>
      </c>
      <c r="EL121" s="20">
        <f>+'MATRIZ (I-A) INVERSA'!IA121</f>
        <v>0</v>
      </c>
      <c r="EM121" s="20">
        <f>+'MATRIZ (I-A) INVERSA'!IB121</f>
        <v>0</v>
      </c>
      <c r="EN121" s="20">
        <f>+'MATRIZ (I-A) INVERSA'!IC121</f>
        <v>0</v>
      </c>
      <c r="EO121" s="20">
        <f>+'MATRIZ (I-A) INVERSA'!ID121</f>
        <v>0</v>
      </c>
      <c r="EP121" s="20">
        <f>+'MATRIZ (I-A) INVERSA'!IE121</f>
        <v>0</v>
      </c>
      <c r="EQ121" s="20">
        <f>+'MATRIZ (I-A) INVERSA'!IF121</f>
        <v>0</v>
      </c>
      <c r="ER121" s="20">
        <f>+'MATRIZ (I-A) INVERSA'!IG121</f>
        <v>0</v>
      </c>
      <c r="ES121" s="20">
        <f>+'MATRIZ (I-A) INVERSA'!IH121</f>
        <v>0</v>
      </c>
      <c r="ET121" s="20">
        <f>+'MATRIZ (I-A) INVERSA'!II121</f>
        <v>0</v>
      </c>
      <c r="EU121" s="20">
        <f>+'MATRIZ (I-A) INVERSA'!IJ121</f>
        <v>140.80414891886832</v>
      </c>
      <c r="EV121" s="20">
        <f>+'MATRIZ (I-A) INVERSA'!IK121</f>
        <v>26.304239459792107</v>
      </c>
      <c r="EW121" s="20">
        <f>+'MATRIZ (I-A) INVERSA'!IL121</f>
        <v>0</v>
      </c>
      <c r="EX121" s="20">
        <f>+'MATRIZ (I-A) INVERSA'!IM121</f>
        <v>58117.144657675984</v>
      </c>
      <c r="EY121" s="20">
        <f>+'MATRIZ (I-A) INVERSA'!IN121</f>
        <v>0</v>
      </c>
      <c r="EZ121" s="20">
        <f>+'MATRIZ (I-A) INVERSA'!IO121</f>
        <v>0</v>
      </c>
      <c r="FA121" s="20">
        <f>+'MATRIZ (I-A) INVERSA'!IP121</f>
        <v>0</v>
      </c>
      <c r="FB121" s="20">
        <f>+'MATRIZ (I-A) INVERSA'!IQ121</f>
        <v>0</v>
      </c>
      <c r="FC121" s="20">
        <f>+'MATRIZ (I-A) INVERSA'!IR121</f>
        <v>0</v>
      </c>
      <c r="FD121" s="20">
        <f>+'MATRIZ (I-A) INVERSA'!IS121</f>
        <v>0</v>
      </c>
      <c r="FE121" s="20">
        <f>+'MATRIZ (I-A) INVERSA'!IT121</f>
        <v>0</v>
      </c>
      <c r="FF121" s="20">
        <f>+'MATRIZ (I-A) INVERSA'!IU121</f>
        <v>0</v>
      </c>
      <c r="FG121" s="18">
        <f t="shared" si="9"/>
        <v>62144.442561328629</v>
      </c>
      <c r="FH121" s="17">
        <f t="shared" si="8"/>
        <v>290833.69157509186</v>
      </c>
      <c r="FI121" s="28"/>
      <c r="FJ121" s="17">
        <v>290833.69157509186</v>
      </c>
      <c r="FK121" s="48">
        <f t="shared" si="10"/>
        <v>0</v>
      </c>
      <c r="FM121" s="46">
        <f>+IFERROR((FH121/'MIP 2017'!FH121*100-100),0)</f>
        <v>1.2005643230062333</v>
      </c>
      <c r="FP121" s="15">
        <f t="shared" si="11"/>
        <v>0</v>
      </c>
      <c r="FQ121" s="15">
        <f t="shared" si="12"/>
        <v>0</v>
      </c>
      <c r="FR121" s="15">
        <f t="shared" si="13"/>
        <v>0</v>
      </c>
    </row>
    <row r="122" spans="1:174" s="7" customFormat="1" ht="21.95" customHeight="1" thickBot="1" x14ac:dyDescent="0.25">
      <c r="A122" s="137" t="s">
        <v>281</v>
      </c>
      <c r="B122" s="138" t="s">
        <v>279</v>
      </c>
      <c r="C122" s="16">
        <f>+'MATRIZ (A)'!C122*C$168</f>
        <v>0.87766557976887494</v>
      </c>
      <c r="D122" s="16">
        <f>+'MATRIZ (A)'!D122*D$168</f>
        <v>0.11642396490509284</v>
      </c>
      <c r="E122" s="16">
        <f>+'MATRIZ (A)'!E122*E$168</f>
        <v>0.42105960218660732</v>
      </c>
      <c r="F122" s="16">
        <f>+'MATRIZ (A)'!F122*F$168</f>
        <v>6.223257414932176</v>
      </c>
      <c r="G122" s="16">
        <f>+'MATRIZ (A)'!G122*G$168</f>
        <v>5.9969235127802527</v>
      </c>
      <c r="H122" s="16">
        <f>+'MATRIZ (A)'!H122*H$168</f>
        <v>2.2020369466141401</v>
      </c>
      <c r="I122" s="16">
        <f>+'MATRIZ (A)'!I122*I$168</f>
        <v>0.66868907597945326</v>
      </c>
      <c r="J122" s="16">
        <f>+'MATRIZ (A)'!J122*J$168</f>
        <v>6.6004768245217731</v>
      </c>
      <c r="K122" s="16">
        <f>+'MATRIZ (A)'!K122*K$168</f>
        <v>5.8738713737477886</v>
      </c>
      <c r="L122" s="16">
        <f>+'MATRIZ (A)'!L122*L$168</f>
        <v>7.7914142989695216</v>
      </c>
      <c r="M122" s="16">
        <f>+'MATRIZ (A)'!M122*M$168</f>
        <v>7.7824536039127521</v>
      </c>
      <c r="N122" s="16">
        <f>+'MATRIZ (A)'!N122*N$168</f>
        <v>7.2835799362146245</v>
      </c>
      <c r="O122" s="16">
        <f>+'MATRIZ (A)'!O122*O$168</f>
        <v>8.8592863933631349</v>
      </c>
      <c r="P122" s="16">
        <f>+'MATRIZ (A)'!P122*P$168</f>
        <v>48.134667171468621</v>
      </c>
      <c r="Q122" s="16">
        <f>+'MATRIZ (A)'!Q122*Q$168</f>
        <v>1.5640030355008054</v>
      </c>
      <c r="R122" s="16">
        <f>+'MATRIZ (A)'!R122*R$168</f>
        <v>91.289606624474615</v>
      </c>
      <c r="S122" s="16">
        <f>+'MATRIZ (A)'!S122*S$168</f>
        <v>6.4969007697443892</v>
      </c>
      <c r="T122" s="16">
        <f>+'MATRIZ (A)'!T122*T$168</f>
        <v>14.412963773222216</v>
      </c>
      <c r="U122" s="16">
        <f>+'MATRIZ (A)'!U122*U$168</f>
        <v>8.9325769444225127</v>
      </c>
      <c r="V122" s="16">
        <f>+'MATRIZ (A)'!V122*V$168</f>
        <v>1.4647910389839358</v>
      </c>
      <c r="W122" s="16">
        <f>+'MATRIZ (A)'!W122*W$168</f>
        <v>5.2092244565865577</v>
      </c>
      <c r="X122" s="16">
        <f>+'MATRIZ (A)'!X122*X$168</f>
        <v>7944.4813193111349</v>
      </c>
      <c r="Y122" s="16">
        <f>+'MATRIZ (A)'!Y122*Y$168</f>
        <v>1265.7908692531644</v>
      </c>
      <c r="Z122" s="16">
        <f>+'MATRIZ (A)'!Z122*Z$168</f>
        <v>330.22263616421714</v>
      </c>
      <c r="AA122" s="16">
        <f>+'MATRIZ (A)'!AA122*AA$168</f>
        <v>33.840837497010028</v>
      </c>
      <c r="AB122" s="16">
        <f>+'MATRIZ (A)'!AB122*AB$168</f>
        <v>27.344862124738434</v>
      </c>
      <c r="AC122" s="16">
        <f>+'MATRIZ (A)'!AC122*AC$168</f>
        <v>1.4465768349027219</v>
      </c>
      <c r="AD122" s="16">
        <f>+'MATRIZ (A)'!AD122*AD$168</f>
        <v>5.6390279413305677</v>
      </c>
      <c r="AE122" s="16">
        <f>+'MATRIZ (A)'!AE122*AE$168</f>
        <v>38.095834799269554</v>
      </c>
      <c r="AF122" s="16">
        <f>+'MATRIZ (A)'!AF122*AF$168</f>
        <v>20.595568934451048</v>
      </c>
      <c r="AG122" s="16">
        <f>+'MATRIZ (A)'!AG122*AG$168</f>
        <v>3.2075165128974186E-3</v>
      </c>
      <c r="AH122" s="16">
        <f>+'MATRIZ (A)'!AH122*AH$168</f>
        <v>4.552333956372375</v>
      </c>
      <c r="AI122" s="16">
        <f>+'MATRIZ (A)'!AI122*AI$168</f>
        <v>604.98620845447317</v>
      </c>
      <c r="AJ122" s="16">
        <f>+'MATRIZ (A)'!AJ122*AJ$168</f>
        <v>27.483004030860815</v>
      </c>
      <c r="AK122" s="16">
        <f>+'MATRIZ (A)'!AK122*AK$168</f>
        <v>117.50396767902009</v>
      </c>
      <c r="AL122" s="16">
        <f>+'MATRIZ (A)'!AL122*AL$168</f>
        <v>54.65914711541771</v>
      </c>
      <c r="AM122" s="16">
        <f>+'MATRIZ (A)'!AM122*AM$168</f>
        <v>93.064792667547749</v>
      </c>
      <c r="AN122" s="16">
        <f>+'MATRIZ (A)'!AN122*AN$168</f>
        <v>2.8196729615531368</v>
      </c>
      <c r="AO122" s="16">
        <f>+'MATRIZ (A)'!AO122*AO$168</f>
        <v>32.921585190200723</v>
      </c>
      <c r="AP122" s="16">
        <f>+'MATRIZ (A)'!AP122*AP$168</f>
        <v>84.406077610430586</v>
      </c>
      <c r="AQ122" s="16">
        <f>+'MATRIZ (A)'!AQ122*AQ$168</f>
        <v>13.720677758465625</v>
      </c>
      <c r="AR122" s="16">
        <f>+'MATRIZ (A)'!AR122*AR$168</f>
        <v>5.9380441979845919</v>
      </c>
      <c r="AS122" s="16">
        <f>+'MATRIZ (A)'!AS122*AS$168</f>
        <v>2.459345589868609</v>
      </c>
      <c r="AT122" s="16">
        <f>+'MATRIZ (A)'!AT122*AT$168</f>
        <v>3.7763294085887997</v>
      </c>
      <c r="AU122" s="16">
        <f>+'MATRIZ (A)'!AU122*AU$168</f>
        <v>52.089713439283173</v>
      </c>
      <c r="AV122" s="16">
        <f>+'MATRIZ (A)'!AV122*AV$168</f>
        <v>76.810336190138486</v>
      </c>
      <c r="AW122" s="16">
        <f>+'MATRIZ (A)'!AW122*AW$168</f>
        <v>65.255033986041312</v>
      </c>
      <c r="AX122" s="16">
        <f>+'MATRIZ (A)'!AX122*AX$168</f>
        <v>12.114965067121888</v>
      </c>
      <c r="AY122" s="16">
        <f>+'MATRIZ (A)'!AY122*AY$168</f>
        <v>10.116784058305491</v>
      </c>
      <c r="AZ122" s="16">
        <f>+'MATRIZ (A)'!AZ122*AZ$168</f>
        <v>2.9144750124387016</v>
      </c>
      <c r="BA122" s="16">
        <f>+'MATRIZ (A)'!BA122*BA$168</f>
        <v>1.6498516133858465</v>
      </c>
      <c r="BB122" s="16">
        <f>+'MATRIZ (A)'!BB122*BB$168</f>
        <v>12.86731677706933</v>
      </c>
      <c r="BC122" s="16">
        <f>+'MATRIZ (A)'!BC122*BC$168</f>
        <v>78.191794953012646</v>
      </c>
      <c r="BD122" s="16">
        <f>+'MATRIZ (A)'!BD122*BD$168</f>
        <v>22.333503212774435</v>
      </c>
      <c r="BE122" s="16">
        <f>+'MATRIZ (A)'!BE122*BE$168</f>
        <v>53.664264367545918</v>
      </c>
      <c r="BF122" s="16">
        <f>+'MATRIZ (A)'!BF122*BF$168</f>
        <v>55.158574163537899</v>
      </c>
      <c r="BG122" s="16">
        <f>+'MATRIZ (A)'!BG122*BG$168</f>
        <v>32.087054205855942</v>
      </c>
      <c r="BH122" s="16">
        <f>+'MATRIZ (A)'!BH122*BH$168</f>
        <v>33.281105019351152</v>
      </c>
      <c r="BI122" s="16">
        <f>+'MATRIZ (A)'!BI122*BI$168</f>
        <v>58.215632259472564</v>
      </c>
      <c r="BJ122" s="16">
        <f>+'MATRIZ (A)'!BJ122*BJ$168</f>
        <v>28.630935395752722</v>
      </c>
      <c r="BK122" s="16">
        <f>+'MATRIZ (A)'!BK122*BK$168</f>
        <v>10.141350339954158</v>
      </c>
      <c r="BL122" s="16">
        <f>+'MATRIZ (A)'!BL122*BL$168</f>
        <v>6.2179889630991658</v>
      </c>
      <c r="BM122" s="16">
        <f>+'MATRIZ (A)'!BM122*BM$168</f>
        <v>56.15165282357119</v>
      </c>
      <c r="BN122" s="16">
        <f>+'MATRIZ (A)'!BN122*BN$168</f>
        <v>39.606428641234949</v>
      </c>
      <c r="BO122" s="16">
        <f>+'MATRIZ (A)'!BO122*BO$168</f>
        <v>30.195482866844696</v>
      </c>
      <c r="BP122" s="16">
        <f>+'MATRIZ (A)'!BP122*BP$168</f>
        <v>8.2194021676328006</v>
      </c>
      <c r="BQ122" s="16">
        <f>+'MATRIZ (A)'!BQ122*BQ$168</f>
        <v>8.3134070433235223</v>
      </c>
      <c r="BR122" s="16">
        <f>+'MATRIZ (A)'!BR122*BR$168</f>
        <v>44.900230857093014</v>
      </c>
      <c r="BS122" s="16">
        <f>+'MATRIZ (A)'!BS122*BS$168</f>
        <v>3.6506251625806407</v>
      </c>
      <c r="BT122" s="16">
        <f>+'MATRIZ (A)'!BT122*BT$168</f>
        <v>23.553329534283264</v>
      </c>
      <c r="BU122" s="16">
        <f>+'MATRIZ (A)'!BU122*BU$168</f>
        <v>167.63950547236115</v>
      </c>
      <c r="BV122" s="16">
        <f>+'MATRIZ (A)'!BV122*BV$168</f>
        <v>13.956944112832055</v>
      </c>
      <c r="BW122" s="16">
        <f>+'MATRIZ (A)'!BW122*BW$168</f>
        <v>39.230320545255822</v>
      </c>
      <c r="BX122" s="16">
        <f>+'MATRIZ (A)'!BX122*BX$168</f>
        <v>16.962086378860739</v>
      </c>
      <c r="BY122" s="16">
        <f>+'MATRIZ (A)'!BY122*BY$168</f>
        <v>4.8113921294318613</v>
      </c>
      <c r="BZ122" s="16">
        <f>+'MATRIZ (A)'!BZ122*BZ$168</f>
        <v>3.6054185643861878</v>
      </c>
      <c r="CA122" s="16">
        <f>+'MATRIZ (A)'!CA122*CA$168</f>
        <v>4.4449481903453147</v>
      </c>
      <c r="CB122" s="16">
        <f>+'MATRIZ (A)'!CB122*CB$168</f>
        <v>149.61156949159331</v>
      </c>
      <c r="CC122" s="16">
        <f>+'MATRIZ (A)'!CC122*CC$168</f>
        <v>157.87109600747465</v>
      </c>
      <c r="CD122" s="16">
        <f>+'MATRIZ (A)'!CD122*CD$168</f>
        <v>60.081344363288856</v>
      </c>
      <c r="CE122" s="16">
        <f>+'MATRIZ (A)'!CE122*CE$168</f>
        <v>128.4884893741</v>
      </c>
      <c r="CF122" s="16">
        <f>+'MATRIZ (A)'!CF122*CF$168</f>
        <v>200.65759150219299</v>
      </c>
      <c r="CG122" s="16">
        <f>+'MATRIZ (A)'!CG122*CG$168</f>
        <v>140.45955427252798</v>
      </c>
      <c r="CH122" s="16">
        <f>+'MATRIZ (A)'!CH122*CH$168</f>
        <v>49.781627653831912</v>
      </c>
      <c r="CI122" s="16">
        <f>+'MATRIZ (A)'!CI122*CI$168</f>
        <v>0.70261952587020882</v>
      </c>
      <c r="CJ122" s="16">
        <f>+'MATRIZ (A)'!CJ122*CJ$168</f>
        <v>54.325253213913655</v>
      </c>
      <c r="CK122" s="16">
        <f>+'MATRIZ (A)'!CK122*CK$168</f>
        <v>48.888964012139802</v>
      </c>
      <c r="CL122" s="16">
        <f>+'MATRIZ (A)'!CL122*CL$168</f>
        <v>76.867878865478204</v>
      </c>
      <c r="CM122" s="16">
        <f>+'MATRIZ (A)'!CM122*CM$168</f>
        <v>25.709643593992304</v>
      </c>
      <c r="CN122" s="16">
        <f>+'MATRIZ (A)'!CN122*CN$168</f>
        <v>2.9310594038986064</v>
      </c>
      <c r="CO122" s="16">
        <f>+'MATRIZ (A)'!CO122*CO$168</f>
        <v>24.371880819703879</v>
      </c>
      <c r="CP122" s="16">
        <f>+'MATRIZ (A)'!CP122*CP$168</f>
        <v>1.760337802323283</v>
      </c>
      <c r="CQ122" s="16">
        <f>+'MATRIZ (A)'!CQ122*CQ$168</f>
        <v>867.09096806351374</v>
      </c>
      <c r="CR122" s="16">
        <f>+'MATRIZ (A)'!CR122*CR$168</f>
        <v>261.28278748656913</v>
      </c>
      <c r="CS122" s="16">
        <f>+'MATRIZ (A)'!CS122*CS$168</f>
        <v>3.9794113381546068</v>
      </c>
      <c r="CT122" s="16">
        <f>+'MATRIZ (A)'!CT122*CT$168</f>
        <v>14.315319607626652</v>
      </c>
      <c r="CU122" s="16">
        <f>+'MATRIZ (A)'!CU122*CU$168</f>
        <v>11.996187264505743</v>
      </c>
      <c r="CV122" s="16">
        <f>+'MATRIZ (A)'!CV122*CV$168</f>
        <v>0.19032061491545371</v>
      </c>
      <c r="CW122" s="16">
        <f>+'MATRIZ (A)'!CW122*CW$168</f>
        <v>6.6650722377728107</v>
      </c>
      <c r="CX122" s="16">
        <f>+'MATRIZ (A)'!CX122*CX$168</f>
        <v>3.2466568151453745</v>
      </c>
      <c r="CY122" s="16">
        <f>+'MATRIZ (A)'!CY122*CY$168</f>
        <v>3.3097118382569439</v>
      </c>
      <c r="CZ122" s="16">
        <f>+'MATRIZ (A)'!CZ122*CZ$168</f>
        <v>3.3291049128954335</v>
      </c>
      <c r="DA122" s="16">
        <f>+'MATRIZ (A)'!DA122*DA$168</f>
        <v>72.32713910323109</v>
      </c>
      <c r="DB122" s="16">
        <f>+'MATRIZ (A)'!DB122*DB$168</f>
        <v>8.7175538127429935</v>
      </c>
      <c r="DC122" s="16">
        <f>+'MATRIZ (A)'!DC122*DC$168</f>
        <v>6.20020938469571</v>
      </c>
      <c r="DD122" s="16">
        <f>+'MATRIZ (A)'!DD122*DD$168</f>
        <v>6.2188439494204779</v>
      </c>
      <c r="DE122" s="16">
        <f>+'MATRIZ (A)'!DE122*DE$168</f>
        <v>18.158786081102622</v>
      </c>
      <c r="DF122" s="16">
        <f>+'MATRIZ (A)'!DF122*DF$168</f>
        <v>36.07722394561813</v>
      </c>
      <c r="DG122" s="16">
        <f>+'MATRIZ (A)'!DG122*DG$168</f>
        <v>14.088139291746302</v>
      </c>
      <c r="DH122" s="16">
        <f>+'MATRIZ (A)'!DH122*DH$168</f>
        <v>8.4917717177291436</v>
      </c>
      <c r="DI122" s="16">
        <f>+'MATRIZ (A)'!DI122*DI$168</f>
        <v>1029.3178091006412</v>
      </c>
      <c r="DJ122" s="16">
        <f>+'MATRIZ (A)'!DJ122*DJ$168</f>
        <v>6.9874259065164113</v>
      </c>
      <c r="DK122" s="16">
        <f>+'MATRIZ (A)'!DK122*DK$168</f>
        <v>1.0590160415185215</v>
      </c>
      <c r="DL122" s="16">
        <f>+'MATRIZ (A)'!DL122*DL$168</f>
        <v>10.813567622445991</v>
      </c>
      <c r="DM122" s="16">
        <f>+'MATRIZ (A)'!DM122*DM$168</f>
        <v>6.6811503819592232E-3</v>
      </c>
      <c r="DN122" s="16">
        <f>+'MATRIZ (A)'!DN122*DN$168</f>
        <v>0.22332996148341061</v>
      </c>
      <c r="DO122" s="16">
        <f>+'MATRIZ (A)'!DO122*DO$168</f>
        <v>14.853928678505474</v>
      </c>
      <c r="DP122" s="16">
        <f>+'MATRIZ (A)'!DP122*DP$168</f>
        <v>8.8272793101928517</v>
      </c>
      <c r="DQ122" s="16">
        <f>+'MATRIZ (A)'!DQ122*DQ$168</f>
        <v>10.244028856418213</v>
      </c>
      <c r="DR122" s="16">
        <f>+'MATRIZ (A)'!DR122*DR$168</f>
        <v>10.543961240792306</v>
      </c>
      <c r="DS122" s="16">
        <f>+'MATRIZ (A)'!DS122*DS$168</f>
        <v>15.762200486012429</v>
      </c>
      <c r="DT122" s="16">
        <f>+'MATRIZ (A)'!DT122*DT$168</f>
        <v>16.185634084885873</v>
      </c>
      <c r="DU122" s="16">
        <f>+'MATRIZ (A)'!DU122*DU$168</f>
        <v>0.15321966273127638</v>
      </c>
      <c r="DV122" s="16">
        <f>+'MATRIZ (A)'!DV122*DV$168</f>
        <v>74.266290954140729</v>
      </c>
      <c r="DW122" s="16">
        <f>+'MATRIZ (A)'!DW122*DW$168</f>
        <v>119.12355862506094</v>
      </c>
      <c r="DX122" s="16">
        <f>+'MATRIZ (A)'!DX122*DX$168</f>
        <v>6.0433639010252564</v>
      </c>
      <c r="DY122" s="16">
        <f>+'MATRIZ (A)'!DY122*DY$168</f>
        <v>1.080394719905406</v>
      </c>
      <c r="DZ122" s="16">
        <f>+'MATRIZ (A)'!DZ122*DZ$168</f>
        <v>1.7763884514684352</v>
      </c>
      <c r="EA122" s="16">
        <f>+'MATRIZ (A)'!EA122*EA$168</f>
        <v>12.34549554487055</v>
      </c>
      <c r="EB122" s="16">
        <f>+'MATRIZ (A)'!EB122*EB$168</f>
        <v>106.77819546802513</v>
      </c>
      <c r="EC122" s="16">
        <f>+'MATRIZ (A)'!EC122*EC$168</f>
        <v>7.0442132904192043</v>
      </c>
      <c r="ED122" s="16">
        <f>+'MATRIZ (A)'!ED122*ED$168</f>
        <v>0.69865847470004183</v>
      </c>
      <c r="EE122" s="16">
        <f>+'MATRIZ (A)'!EE122*EE$168</f>
        <v>17.546725222644273</v>
      </c>
      <c r="EF122" s="16">
        <f>+'MATRIZ (A)'!EF122*EF$168</f>
        <v>0.62207774533228433</v>
      </c>
      <c r="EG122" s="16">
        <f>+'MATRIZ (A)'!EG122*EG$168</f>
        <v>2.1556062612254916</v>
      </c>
      <c r="EH122" s="16">
        <f>+'MATRIZ (A)'!EH122*EH$168</f>
        <v>0</v>
      </c>
      <c r="EI122" s="18">
        <f t="shared" si="7"/>
        <v>15973.588820983299</v>
      </c>
      <c r="EJ122" s="20">
        <f>+'MATRIZ (I-A) INVERSA'!HY122</f>
        <v>31879.20024895075</v>
      </c>
      <c r="EK122" s="20">
        <f>+'MATRIZ (I-A) INVERSA'!HZ122</f>
        <v>0</v>
      </c>
      <c r="EL122" s="20">
        <f>+'MATRIZ (I-A) INVERSA'!IA122</f>
        <v>0</v>
      </c>
      <c r="EM122" s="20">
        <f>+'MATRIZ (I-A) INVERSA'!IB122</f>
        <v>0</v>
      </c>
      <c r="EN122" s="20">
        <f>+'MATRIZ (I-A) INVERSA'!IC122</f>
        <v>0</v>
      </c>
      <c r="EO122" s="20">
        <f>+'MATRIZ (I-A) INVERSA'!ID122</f>
        <v>0</v>
      </c>
      <c r="EP122" s="20">
        <f>+'MATRIZ (I-A) INVERSA'!IE122</f>
        <v>0</v>
      </c>
      <c r="EQ122" s="20">
        <f>+'MATRIZ (I-A) INVERSA'!IF122</f>
        <v>0</v>
      </c>
      <c r="ER122" s="20">
        <f>+'MATRIZ (I-A) INVERSA'!IG122</f>
        <v>0</v>
      </c>
      <c r="ES122" s="20">
        <f>+'MATRIZ (I-A) INVERSA'!IH122</f>
        <v>0</v>
      </c>
      <c r="ET122" s="20">
        <f>+'MATRIZ (I-A) INVERSA'!II122</f>
        <v>0</v>
      </c>
      <c r="EU122" s="20">
        <f>+'MATRIZ (I-A) INVERSA'!IJ122</f>
        <v>150.24186881611257</v>
      </c>
      <c r="EV122" s="20">
        <f>+'MATRIZ (I-A) INVERSA'!IK122</f>
        <v>1093.8752289498466</v>
      </c>
      <c r="EW122" s="20">
        <f>+'MATRIZ (I-A) INVERSA'!IL122</f>
        <v>4.4663810863590774</v>
      </c>
      <c r="EX122" s="20">
        <f>+'MATRIZ (I-A) INVERSA'!IM122</f>
        <v>550.73518178342817</v>
      </c>
      <c r="EY122" s="20">
        <f>+'MATRIZ (I-A) INVERSA'!IN122</f>
        <v>0</v>
      </c>
      <c r="EZ122" s="20">
        <f>+'MATRIZ (I-A) INVERSA'!IO122</f>
        <v>0</v>
      </c>
      <c r="FA122" s="20">
        <f>+'MATRIZ (I-A) INVERSA'!IP122</f>
        <v>0</v>
      </c>
      <c r="FB122" s="20">
        <f>+'MATRIZ (I-A) INVERSA'!IQ122</f>
        <v>0</v>
      </c>
      <c r="FC122" s="20">
        <f>+'MATRIZ (I-A) INVERSA'!IR122</f>
        <v>0</v>
      </c>
      <c r="FD122" s="20">
        <f>+'MATRIZ (I-A) INVERSA'!IS122</f>
        <v>0</v>
      </c>
      <c r="FE122" s="20">
        <f>+'MATRIZ (I-A) INVERSA'!IT122</f>
        <v>0</v>
      </c>
      <c r="FF122" s="20">
        <f>+'MATRIZ (I-A) INVERSA'!IU122</f>
        <v>0</v>
      </c>
      <c r="FG122" s="18">
        <f t="shared" si="9"/>
        <v>33678.518909586492</v>
      </c>
      <c r="FH122" s="17">
        <f t="shared" si="8"/>
        <v>49652.107730569791</v>
      </c>
      <c r="FI122" s="28"/>
      <c r="FJ122" s="17">
        <v>49652.107730569813</v>
      </c>
      <c r="FK122" s="48">
        <f t="shared" si="10"/>
        <v>0</v>
      </c>
      <c r="FM122" s="46">
        <f>+IFERROR((FH122/'MIP 2017'!FH122*100-100),0)</f>
        <v>0.28119879027821071</v>
      </c>
      <c r="FP122" s="15">
        <f t="shared" si="11"/>
        <v>0</v>
      </c>
      <c r="FQ122" s="15">
        <f t="shared" si="12"/>
        <v>0</v>
      </c>
      <c r="FR122" s="15">
        <f t="shared" si="13"/>
        <v>0</v>
      </c>
    </row>
    <row r="123" spans="1:174" s="7" customFormat="1" ht="21.95" customHeight="1" thickBot="1" x14ac:dyDescent="0.25">
      <c r="A123" s="137" t="s">
        <v>283</v>
      </c>
      <c r="B123" s="138" t="s">
        <v>400</v>
      </c>
      <c r="C123" s="16">
        <f>+'MATRIZ (A)'!C123*C$168</f>
        <v>0.11947515844646088</v>
      </c>
      <c r="D123" s="16">
        <f>+'MATRIZ (A)'!D123*D$168</f>
        <v>1.5848601078401837E-2</v>
      </c>
      <c r="E123" s="16">
        <f>+'MATRIZ (A)'!E123*E$168</f>
        <v>5.7318144685469335E-2</v>
      </c>
      <c r="F123" s="16">
        <f>+'MATRIZ (A)'!F123*F$168</f>
        <v>0.84716170126887558</v>
      </c>
      <c r="G123" s="16">
        <f>+'MATRIZ (A)'!G123*G$168</f>
        <v>0.81635124288388594</v>
      </c>
      <c r="H123" s="16">
        <f>+'MATRIZ (A)'!H123*H$168</f>
        <v>0.29975963415469387</v>
      </c>
      <c r="I123" s="16">
        <f>+'MATRIZ (A)'!I123*I$168</f>
        <v>9.1027533887225495E-2</v>
      </c>
      <c r="J123" s="16">
        <f>+'MATRIZ (A)'!J123*J$168</f>
        <v>0.89851195331096423</v>
      </c>
      <c r="K123" s="16">
        <f>+'MATRIZ (A)'!K123*K$168</f>
        <v>0.79960035946431374</v>
      </c>
      <c r="L123" s="16">
        <f>+'MATRIZ (A)'!L123*L$168</f>
        <v>1.060632294747782</v>
      </c>
      <c r="M123" s="16">
        <f>+'MATRIZ (A)'!M123*M$168</f>
        <v>1.0594124902044844</v>
      </c>
      <c r="N123" s="16">
        <f>+'MATRIZ (A)'!N123*N$168</f>
        <v>0.44038578491277885</v>
      </c>
      <c r="O123" s="16">
        <f>+'MATRIZ (A)'!O123*O$168</f>
        <v>0.53828599564239266</v>
      </c>
      <c r="P123" s="16">
        <f>+'MATRIZ (A)'!P123*P$168</f>
        <v>21.470022080944243</v>
      </c>
      <c r="Q123" s="16">
        <f>+'MATRIZ (A)'!Q123*Q$168</f>
        <v>0.21290513697302815</v>
      </c>
      <c r="R123" s="16">
        <f>+'MATRIZ (A)'!R123*R$168</f>
        <v>19.960034307613984</v>
      </c>
      <c r="S123" s="16">
        <f>+'MATRIZ (A)'!S123*S$168</f>
        <v>3.4040548566191511</v>
      </c>
      <c r="T123" s="16">
        <f>+'MATRIZ (A)'!T123*T$168</f>
        <v>1.9620128328859552</v>
      </c>
      <c r="U123" s="16">
        <f>+'MATRIZ (A)'!U123*U$168</f>
        <v>1.2181543574879927</v>
      </c>
      <c r="V123" s="16">
        <f>+'MATRIZ (A)'!V123*V$168</f>
        <v>4.0861691832048663</v>
      </c>
      <c r="W123" s="16">
        <f>+'MATRIZ (A)'!W123*W$168</f>
        <v>0.71194497836798787</v>
      </c>
      <c r="X123" s="16">
        <f>+'MATRIZ (A)'!X123*X$168</f>
        <v>5.9396973737277881</v>
      </c>
      <c r="Y123" s="16">
        <f>+'MATRIZ (A)'!Y123*Y$168</f>
        <v>2.3412953796640443</v>
      </c>
      <c r="Z123" s="16">
        <f>+'MATRIZ (A)'!Z123*Z$168</f>
        <v>5.0418478494414058</v>
      </c>
      <c r="AA123" s="16">
        <f>+'MATRIZ (A)'!AA123*AA$168</f>
        <v>0.35660669523289584</v>
      </c>
      <c r="AB123" s="16">
        <f>+'MATRIZ (A)'!AB123*AB$168</f>
        <v>91.492568683639746</v>
      </c>
      <c r="AC123" s="16">
        <f>+'MATRIZ (A)'!AC123*AC$168</f>
        <v>0.19707027331670396</v>
      </c>
      <c r="AD123" s="16">
        <f>+'MATRIZ (A)'!AD123*AD$168</f>
        <v>0.76763151285015474</v>
      </c>
      <c r="AE123" s="16">
        <f>+'MATRIZ (A)'!AE123*AE$168</f>
        <v>18.33467401900236</v>
      </c>
      <c r="AF123" s="16">
        <f>+'MATRIZ (A)'!AF123*AF$168</f>
        <v>892.76122459230942</v>
      </c>
      <c r="AG123" s="16">
        <f>+'MATRIZ (A)'!AG123*AG$168</f>
        <v>4.3663389841376224E-4</v>
      </c>
      <c r="AH123" s="16">
        <f>+'MATRIZ (A)'!AH123*AH$168</f>
        <v>0.12382255124109376</v>
      </c>
      <c r="AI123" s="16">
        <f>+'MATRIZ (A)'!AI123*AI$168</f>
        <v>1281.4436844872773</v>
      </c>
      <c r="AJ123" s="16">
        <f>+'MATRIZ (A)'!AJ123*AJ$168</f>
        <v>4.2514332696816828</v>
      </c>
      <c r="AK123" s="16">
        <f>+'MATRIZ (A)'!AK123*AK$168</f>
        <v>719.50946243648173</v>
      </c>
      <c r="AL123" s="16">
        <f>+'MATRIZ (A)'!AL123*AL$168</f>
        <v>13.322366555440901</v>
      </c>
      <c r="AM123" s="16">
        <f>+'MATRIZ (A)'!AM123*AM$168</f>
        <v>133.96680037049035</v>
      </c>
      <c r="AN123" s="16">
        <f>+'MATRIZ (A)'!AN123*AN$168</f>
        <v>117.56703909584148</v>
      </c>
      <c r="AO123" s="16">
        <f>+'MATRIZ (A)'!AO123*AO$168</f>
        <v>66.24034848174071</v>
      </c>
      <c r="AP123" s="16">
        <f>+'MATRIZ (A)'!AP123*AP$168</f>
        <v>813.8136304484018</v>
      </c>
      <c r="AQ123" s="16">
        <f>+'MATRIZ (A)'!AQ123*AQ$168</f>
        <v>283.82803714294658</v>
      </c>
      <c r="AR123" s="16">
        <f>+'MATRIZ (A)'!AR123*AR$168</f>
        <v>6.2991042032706686</v>
      </c>
      <c r="AS123" s="16">
        <f>+'MATRIZ (A)'!AS123*AS$168</f>
        <v>72.669671883127037</v>
      </c>
      <c r="AT123" s="16">
        <f>+'MATRIZ (A)'!AT123*AT$168</f>
        <v>429.47408146189287</v>
      </c>
      <c r="AU123" s="16">
        <f>+'MATRIZ (A)'!AU123*AU$168</f>
        <v>574.34366332181582</v>
      </c>
      <c r="AV123" s="16">
        <f>+'MATRIZ (A)'!AV123*AV$168</f>
        <v>252.69263372185233</v>
      </c>
      <c r="AW123" s="16">
        <f>+'MATRIZ (A)'!AW123*AW$168</f>
        <v>421.81757776621174</v>
      </c>
      <c r="AX123" s="16">
        <f>+'MATRIZ (A)'!AX123*AX$168</f>
        <v>98.80439863225844</v>
      </c>
      <c r="AY123" s="16">
        <f>+'MATRIZ (A)'!AY123*AY$168</f>
        <v>20.034019378174911</v>
      </c>
      <c r="AZ123" s="16">
        <f>+'MATRIZ (A)'!AZ123*AZ$168</f>
        <v>21.52987301989911</v>
      </c>
      <c r="BA123" s="16">
        <f>+'MATRIZ (A)'!BA123*BA$168</f>
        <v>2.1492650919029961</v>
      </c>
      <c r="BB123" s="16">
        <f>+'MATRIZ (A)'!BB123*BB$168</f>
        <v>77.619102684674829</v>
      </c>
      <c r="BC123" s="16">
        <f>+'MATRIZ (A)'!BC123*BC$168</f>
        <v>483.66320914903673</v>
      </c>
      <c r="BD123" s="16">
        <f>+'MATRIZ (A)'!BD123*BD$168</f>
        <v>294.78660058503755</v>
      </c>
      <c r="BE123" s="16">
        <f>+'MATRIZ (A)'!BE123*BE$168</f>
        <v>977.93582247866948</v>
      </c>
      <c r="BF123" s="16">
        <f>+'MATRIZ (A)'!BF123*BF$168</f>
        <v>150.09019339261985</v>
      </c>
      <c r="BG123" s="16">
        <f>+'MATRIZ (A)'!BG123*BG$168</f>
        <v>187.08593723591085</v>
      </c>
      <c r="BH123" s="16">
        <f>+'MATRIZ (A)'!BH123*BH$168</f>
        <v>1365.5724828388718</v>
      </c>
      <c r="BI123" s="16">
        <f>+'MATRIZ (A)'!BI123*BI$168</f>
        <v>32.521457676135185</v>
      </c>
      <c r="BJ123" s="16">
        <f>+'MATRIZ (A)'!BJ123*BJ$168</f>
        <v>137.17629631655757</v>
      </c>
      <c r="BK123" s="16">
        <f>+'MATRIZ (A)'!BK123*BK$168</f>
        <v>1.386411825095218</v>
      </c>
      <c r="BL123" s="16">
        <f>+'MATRIZ (A)'!BL123*BL$168</f>
        <v>0.86017859106359507</v>
      </c>
      <c r="BM123" s="16">
        <f>+'MATRIZ (A)'!BM123*BM$168</f>
        <v>263.86348986364698</v>
      </c>
      <c r="BN123" s="16">
        <f>+'MATRIZ (A)'!BN123*BN$168</f>
        <v>326.13589787407847</v>
      </c>
      <c r="BO123" s="16">
        <f>+'MATRIZ (A)'!BO123*BO$168</f>
        <v>100.66449716230446</v>
      </c>
      <c r="BP123" s="16">
        <f>+'MATRIZ (A)'!BP123*BP$168</f>
        <v>1.1188935728477774</v>
      </c>
      <c r="BQ123" s="16">
        <f>+'MATRIZ (A)'!BQ123*BQ$168</f>
        <v>21.835033279784131</v>
      </c>
      <c r="BR123" s="16">
        <f>+'MATRIZ (A)'!BR123*BR$168</f>
        <v>52.616088633919517</v>
      </c>
      <c r="BS123" s="16">
        <f>+'MATRIZ (A)'!BS123*BS$168</f>
        <v>41.148264547594692</v>
      </c>
      <c r="BT123" s="16">
        <f>+'MATRIZ (A)'!BT123*BT$168</f>
        <v>635.11968933555704</v>
      </c>
      <c r="BU123" s="16">
        <f>+'MATRIZ (A)'!BU123*BU$168</f>
        <v>245.73620706434602</v>
      </c>
      <c r="BV123" s="16">
        <f>+'MATRIZ (A)'!BV123*BV$168</f>
        <v>114.41641769077248</v>
      </c>
      <c r="BW123" s="16">
        <f>+'MATRIZ (A)'!BW123*BW$168</f>
        <v>3157.4856744108006</v>
      </c>
      <c r="BX123" s="16">
        <f>+'MATRIZ (A)'!BX123*BX$168</f>
        <v>376.12334440477389</v>
      </c>
      <c r="BY123" s="16">
        <f>+'MATRIZ (A)'!BY123*BY$168</f>
        <v>163.70382717220835</v>
      </c>
      <c r="BZ123" s="16">
        <f>+'MATRIZ (A)'!BZ123*BZ$168</f>
        <v>0.49110936181088427</v>
      </c>
      <c r="CA123" s="16">
        <f>+'MATRIZ (A)'!CA123*CA$168</f>
        <v>502.48552272327788</v>
      </c>
      <c r="CB123" s="16">
        <f>+'MATRIZ (A)'!CB123*CB$168</f>
        <v>362.04545715614262</v>
      </c>
      <c r="CC123" s="16">
        <f>+'MATRIZ (A)'!CC123*CC$168</f>
        <v>21.490730233008019</v>
      </c>
      <c r="CD123" s="16">
        <f>+'MATRIZ (A)'!CD123*CD$168</f>
        <v>8.1822583887624596</v>
      </c>
      <c r="CE123" s="16">
        <f>+'MATRIZ (A)'!CE123*CE$168</f>
        <v>152.65093176470904</v>
      </c>
      <c r="CF123" s="16">
        <f>+'MATRIZ (A)'!CF123*CF$168</f>
        <v>207.71969244476267</v>
      </c>
      <c r="CG123" s="16">
        <f>+'MATRIZ (A)'!CG123*CG$168</f>
        <v>7994.0016279219799</v>
      </c>
      <c r="CH123" s="16">
        <f>+'MATRIZ (A)'!CH123*CH$168</f>
        <v>58.080198699302585</v>
      </c>
      <c r="CI123" s="16">
        <f>+'MATRIZ (A)'!CI123*CI$168</f>
        <v>9.5646429706206196E-2</v>
      </c>
      <c r="CJ123" s="16">
        <f>+'MATRIZ (A)'!CJ123*CJ$168</f>
        <v>3716.4687262314883</v>
      </c>
      <c r="CK123" s="16">
        <f>+'MATRIZ (A)'!CK123*CK$168</f>
        <v>60953.960129102416</v>
      </c>
      <c r="CL123" s="16">
        <f>+'MATRIZ (A)'!CL123*CL$168</f>
        <v>5225.5093373178324</v>
      </c>
      <c r="CM123" s="16">
        <f>+'MATRIZ (A)'!CM123*CM$168</f>
        <v>3.858397109350348</v>
      </c>
      <c r="CN123" s="16">
        <f>+'MATRIZ (A)'!CN123*CN$168</f>
        <v>182.79300700392079</v>
      </c>
      <c r="CO123" s="16">
        <f>+'MATRIZ (A)'!CO123*CO$168</f>
        <v>1625.1012277259701</v>
      </c>
      <c r="CP123" s="16">
        <f>+'MATRIZ (A)'!CP123*CP$168</f>
        <v>2947.1079764154815</v>
      </c>
      <c r="CQ123" s="16">
        <f>+'MATRIZ (A)'!CQ123*CQ$168</f>
        <v>761.92776906526626</v>
      </c>
      <c r="CR123" s="16">
        <f>+'MATRIZ (A)'!CR123*CR$168</f>
        <v>559.52891725315146</v>
      </c>
      <c r="CS123" s="16">
        <f>+'MATRIZ (A)'!CS123*CS$168</f>
        <v>699.34093570376183</v>
      </c>
      <c r="CT123" s="16">
        <f>+'MATRIZ (A)'!CT123*CT$168</f>
        <v>669.25889914745335</v>
      </c>
      <c r="CU123" s="16">
        <f>+'MATRIZ (A)'!CU123*CU$168</f>
        <v>254.91547711428717</v>
      </c>
      <c r="CV123" s="16">
        <f>+'MATRIZ (A)'!CV123*CV$168</f>
        <v>0.54384937536297262</v>
      </c>
      <c r="CW123" s="16">
        <f>+'MATRIZ (A)'!CW123*CW$168</f>
        <v>574.84748418068511</v>
      </c>
      <c r="CX123" s="16">
        <f>+'MATRIZ (A)'!CX123*CX$168</f>
        <v>828.04887713719972</v>
      </c>
      <c r="CY123" s="16">
        <f>+'MATRIZ (A)'!CY123*CY$168</f>
        <v>3.2698102598527239</v>
      </c>
      <c r="CZ123" s="16">
        <f>+'MATRIZ (A)'!CZ123*CZ$168</f>
        <v>73.517704945730003</v>
      </c>
      <c r="DA123" s="16">
        <f>+'MATRIZ (A)'!DA123*DA$168</f>
        <v>688.00554133082369</v>
      </c>
      <c r="DB123" s="16">
        <f>+'MATRIZ (A)'!DB123*DB$168</f>
        <v>98.357923950621739</v>
      </c>
      <c r="DC123" s="16">
        <f>+'MATRIZ (A)'!DC123*DC$168</f>
        <v>304.21572547836877</v>
      </c>
      <c r="DD123" s="16">
        <f>+'MATRIZ (A)'!DD123*DD$168</f>
        <v>1509.0028732854721</v>
      </c>
      <c r="DE123" s="16">
        <f>+'MATRIZ (A)'!DE123*DE$168</f>
        <v>1429.1584851927016</v>
      </c>
      <c r="DF123" s="16">
        <f>+'MATRIZ (A)'!DF123*DF$168</f>
        <v>158.81766883275881</v>
      </c>
      <c r="DG123" s="16">
        <f>+'MATRIZ (A)'!DG123*DG$168</f>
        <v>371.64585919410621</v>
      </c>
      <c r="DH123" s="16">
        <f>+'MATRIZ (A)'!DH123*DH$168</f>
        <v>931.6294116129576</v>
      </c>
      <c r="DI123" s="16">
        <f>+'MATRIZ (A)'!DI123*DI$168</f>
        <v>0.60014399725758039</v>
      </c>
      <c r="DJ123" s="16">
        <f>+'MATRIZ (A)'!DJ123*DJ$168</f>
        <v>871.53166742688586</v>
      </c>
      <c r="DK123" s="16">
        <f>+'MATRIZ (A)'!DK123*DK$168</f>
        <v>101.34003659547126</v>
      </c>
      <c r="DL123" s="16">
        <f>+'MATRIZ (A)'!DL123*DL$168</f>
        <v>433.90866148639185</v>
      </c>
      <c r="DM123" s="16">
        <f>+'MATRIZ (A)'!DM123*DM$168</f>
        <v>2.0776512028050824E-3</v>
      </c>
      <c r="DN123" s="16">
        <f>+'MATRIZ (A)'!DN123*DN$168</f>
        <v>26.61082427092801</v>
      </c>
      <c r="DO123" s="16">
        <f>+'MATRIZ (A)'!DO123*DO$168</f>
        <v>1727.1804306182066</v>
      </c>
      <c r="DP123" s="16">
        <f>+'MATRIZ (A)'!DP123*DP$168</f>
        <v>2447.5846236863795</v>
      </c>
      <c r="DQ123" s="16">
        <f>+'MATRIZ (A)'!DQ123*DQ$168</f>
        <v>44.977164924482288</v>
      </c>
      <c r="DR123" s="16">
        <f>+'MATRIZ (A)'!DR123*DR$168</f>
        <v>317.21113205514666</v>
      </c>
      <c r="DS123" s="16">
        <f>+'MATRIZ (A)'!DS123*DS$168</f>
        <v>9.4389736236331654</v>
      </c>
      <c r="DT123" s="16">
        <f>+'MATRIZ (A)'!DT123*DT$168</f>
        <v>2.9160086554715443</v>
      </c>
      <c r="DU123" s="16">
        <f>+'MATRIZ (A)'!DU123*DU$168</f>
        <v>4.4329584244197751E-2</v>
      </c>
      <c r="DV123" s="16">
        <f>+'MATRIZ (A)'!DV123*DV$168</f>
        <v>307.49297471719018</v>
      </c>
      <c r="DW123" s="16">
        <f>+'MATRIZ (A)'!DW123*DW$168</f>
        <v>2872.5649949286631</v>
      </c>
      <c r="DX123" s="16">
        <f>+'MATRIZ (A)'!DX123*DX$168</f>
        <v>0.88124387266034543</v>
      </c>
      <c r="DY123" s="16">
        <f>+'MATRIZ (A)'!DY123*DY$168</f>
        <v>0.31496466008806706</v>
      </c>
      <c r="DZ123" s="16">
        <f>+'MATRIZ (A)'!DZ123*DZ$168</f>
        <v>1.4464770736829033</v>
      </c>
      <c r="EA123" s="16">
        <f>+'MATRIZ (A)'!EA123*EA$168</f>
        <v>123.25022741037412</v>
      </c>
      <c r="EB123" s="16">
        <f>+'MATRIZ (A)'!EB123*EB$168</f>
        <v>62.860511367877592</v>
      </c>
      <c r="EC123" s="16">
        <f>+'MATRIZ (A)'!EC123*EC$168</f>
        <v>22.106419635926393</v>
      </c>
      <c r="ED123" s="16">
        <f>+'MATRIZ (A)'!ED123*ED$168</f>
        <v>2.5655692994817181</v>
      </c>
      <c r="EE123" s="16">
        <f>+'MATRIZ (A)'!EE123*EE$168</f>
        <v>2.4334640186204055</v>
      </c>
      <c r="EF123" s="16">
        <f>+'MATRIZ (A)'!EF123*EF$168</f>
        <v>21.698124769994031</v>
      </c>
      <c r="EG123" s="16">
        <f>+'MATRIZ (A)'!EG123*EG$168</f>
        <v>15.872389916003181</v>
      </c>
      <c r="EH123" s="16">
        <f>+'MATRIZ (A)'!EH123*EH$168</f>
        <v>0</v>
      </c>
      <c r="EI123" s="18">
        <f t="shared" si="7"/>
        <v>118914.75667808484</v>
      </c>
      <c r="EJ123" s="20">
        <f>+'MATRIZ (I-A) INVERSA'!HY123</f>
        <v>3603.3704087819533</v>
      </c>
      <c r="EK123" s="20">
        <f>+'MATRIZ (I-A) INVERSA'!HZ123</f>
        <v>279.78100760827988</v>
      </c>
      <c r="EL123" s="20">
        <f>+'MATRIZ (I-A) INVERSA'!IA123</f>
        <v>1297.1895850827727</v>
      </c>
      <c r="EM123" s="20">
        <f>+'MATRIZ (I-A) INVERSA'!IB123</f>
        <v>0</v>
      </c>
      <c r="EN123" s="20">
        <f>+'MATRIZ (I-A) INVERSA'!IC123</f>
        <v>210.65037481351152</v>
      </c>
      <c r="EO123" s="20">
        <f>+'MATRIZ (I-A) INVERSA'!ID123</f>
        <v>2.943818372281628</v>
      </c>
      <c r="EP123" s="20">
        <f>+'MATRIZ (I-A) INVERSA'!IE123</f>
        <v>602.6455305559474</v>
      </c>
      <c r="EQ123" s="20">
        <f>+'MATRIZ (I-A) INVERSA'!IF123</f>
        <v>45.15078220036667</v>
      </c>
      <c r="ER123" s="20">
        <f>+'MATRIZ (I-A) INVERSA'!IG123</f>
        <v>10.335812442899687</v>
      </c>
      <c r="ES123" s="20">
        <f>+'MATRIZ (I-A) INVERSA'!IH123</f>
        <v>0</v>
      </c>
      <c r="ET123" s="20">
        <f>+'MATRIZ (I-A) INVERSA'!II123</f>
        <v>12.407277992897958</v>
      </c>
      <c r="EU123" s="20">
        <f>+'MATRIZ (I-A) INVERSA'!IJ123</f>
        <v>20.45217619998775</v>
      </c>
      <c r="EV123" s="20">
        <f>+'MATRIZ (I-A) INVERSA'!IK123</f>
        <v>186.66460465880812</v>
      </c>
      <c r="EW123" s="20">
        <f>+'MATRIZ (I-A) INVERSA'!IL123</f>
        <v>0.60800104308015701</v>
      </c>
      <c r="EX123" s="20">
        <f>+'MATRIZ (I-A) INVERSA'!IM123</f>
        <v>0</v>
      </c>
      <c r="EY123" s="20">
        <f>+'MATRIZ (I-A) INVERSA'!IN123</f>
        <v>36357.676207912795</v>
      </c>
      <c r="EZ123" s="20">
        <f>+'MATRIZ (I-A) INVERSA'!IO123</f>
        <v>9086.184659356486</v>
      </c>
      <c r="FA123" s="20">
        <f>+'MATRIZ (I-A) INVERSA'!IP123</f>
        <v>1479.7539856421965</v>
      </c>
      <c r="FB123" s="20">
        <f>+'MATRIZ (I-A) INVERSA'!IQ123</f>
        <v>7273.9158082680633</v>
      </c>
      <c r="FC123" s="20">
        <f>+'MATRIZ (I-A) INVERSA'!IR123</f>
        <v>108.89947469034816</v>
      </c>
      <c r="FD123" s="20">
        <f>+'MATRIZ (I-A) INVERSA'!IS123</f>
        <v>19048.718783470693</v>
      </c>
      <c r="FE123" s="20">
        <f>+'MATRIZ (I-A) INVERSA'!IT123</f>
        <v>1105.2331108808523</v>
      </c>
      <c r="FF123" s="20">
        <f>+'MATRIZ (I-A) INVERSA'!IU123</f>
        <v>21.502622470737261</v>
      </c>
      <c r="FG123" s="18">
        <f t="shared" si="9"/>
        <v>80754.084032444967</v>
      </c>
      <c r="FH123" s="17">
        <f t="shared" si="8"/>
        <v>199668.84071052982</v>
      </c>
      <c r="FI123" s="28"/>
      <c r="FJ123" s="17">
        <v>199668.84071052985</v>
      </c>
      <c r="FK123" s="48">
        <f t="shared" si="10"/>
        <v>0</v>
      </c>
      <c r="FM123" s="46">
        <f>+IFERROR((FH123/'MIP 2017'!FH123*100-100),0)</f>
        <v>5.8993117067062997</v>
      </c>
      <c r="FP123" s="15">
        <f t="shared" si="11"/>
        <v>1576.9705926910526</v>
      </c>
      <c r="FQ123" s="15">
        <f t="shared" si="12"/>
        <v>884.13359637790495</v>
      </c>
      <c r="FR123" s="15">
        <f t="shared" si="13"/>
        <v>74460.38203022143</v>
      </c>
    </row>
    <row r="124" spans="1:174" s="7" customFormat="1" ht="21.95" customHeight="1" thickBot="1" x14ac:dyDescent="0.25">
      <c r="A124" s="137" t="s">
        <v>285</v>
      </c>
      <c r="B124" s="138" t="s">
        <v>401</v>
      </c>
      <c r="C124" s="16">
        <f>+'MATRIZ (A)'!C124*C$168</f>
        <v>1.4640280380010704E-2</v>
      </c>
      <c r="D124" s="16">
        <f>+'MATRIZ (A)'!D124*D$168</f>
        <v>1.9420603114137665E-3</v>
      </c>
      <c r="E124" s="16">
        <f>+'MATRIZ (A)'!E124*E$168</f>
        <v>7.0236668439601392E-3</v>
      </c>
      <c r="F124" s="16">
        <f>+'MATRIZ (A)'!F124*F$168</f>
        <v>0.10380973748062523</v>
      </c>
      <c r="G124" s="16">
        <f>+'MATRIZ (A)'!G124*G$168</f>
        <v>0.10003427691410892</v>
      </c>
      <c r="H124" s="16">
        <f>+'MATRIZ (A)'!H124*H$168</f>
        <v>3.6732029885532674E-2</v>
      </c>
      <c r="I124" s="16">
        <f>+'MATRIZ (A)'!I124*I$168</f>
        <v>1.1154357405661876E-2</v>
      </c>
      <c r="J124" s="16">
        <f>+'MATRIZ (A)'!J124*J$168</f>
        <v>0.11010210902677625</v>
      </c>
      <c r="K124" s="16">
        <f>+'MATRIZ (A)'!K124*K$168</f>
        <v>9.79816524768264E-2</v>
      </c>
      <c r="L124" s="16">
        <f>+'MATRIZ (A)'!L124*L$168</f>
        <v>0.12996805676688061</v>
      </c>
      <c r="M124" s="16">
        <f>+'MATRIZ (A)'!M124*M$168</f>
        <v>0.12981858401660434</v>
      </c>
      <c r="N124" s="16">
        <f>+'MATRIZ (A)'!N124*N$168</f>
        <v>5.3806891983691769E-2</v>
      </c>
      <c r="O124" s="16">
        <f>+'MATRIZ (A)'!O124*O$168</f>
        <v>6.5904735457866556E-2</v>
      </c>
      <c r="P124" s="16">
        <f>+'MATRIZ (A)'!P124*P$168</f>
        <v>0.80293113873096733</v>
      </c>
      <c r="Q124" s="16">
        <f>+'MATRIZ (A)'!Q124*Q$168</f>
        <v>2.6089029218793625E-2</v>
      </c>
      <c r="R124" s="16">
        <f>+'MATRIZ (A)'!R124*R$168</f>
        <v>1.5227957750321564</v>
      </c>
      <c r="S124" s="16">
        <f>+'MATRIZ (A)'!S124*S$168</f>
        <v>0.10837436383823237</v>
      </c>
      <c r="T124" s="16">
        <f>+'MATRIZ (A)'!T124*T$168</f>
        <v>0.24042167724348687</v>
      </c>
      <c r="U124" s="16">
        <f>+'MATRIZ (A)'!U124*U$168</f>
        <v>0.14900371393942935</v>
      </c>
      <c r="V124" s="16">
        <f>+'MATRIZ (A)'!V124*V$168</f>
        <v>2.4434080591948626E-2</v>
      </c>
      <c r="W124" s="16">
        <f>+'MATRIZ (A)'!W124*W$168</f>
        <v>8.6894722049963097E-2</v>
      </c>
      <c r="X124" s="16">
        <f>+'MATRIZ (A)'!X124*X$168</f>
        <v>0.72784029797086203</v>
      </c>
      <c r="Y124" s="16">
        <f>+'MATRIZ (A)'!Y124*Y$168</f>
        <v>0.28689830803669125</v>
      </c>
      <c r="Z124" s="16">
        <f>+'MATRIZ (A)'!Z124*Z$168</f>
        <v>0.61781936185716535</v>
      </c>
      <c r="AA124" s="16">
        <f>+'MATRIZ (A)'!AA124*AA$168</f>
        <v>4.3697970954674842E-2</v>
      </c>
      <c r="AB124" s="16">
        <f>+'MATRIZ (A)'!AB124*AB$168</f>
        <v>0.40223002093328736</v>
      </c>
      <c r="AC124" s="16">
        <f>+'MATRIZ (A)'!AC124*AC$168</f>
        <v>2.4043089567413439E-2</v>
      </c>
      <c r="AD124" s="16">
        <f>+'MATRIZ (A)'!AD124*AD$168</f>
        <v>3.4015624704705241</v>
      </c>
      <c r="AE124" s="16">
        <f>+'MATRIZ (A)'!AE124*AE$168</f>
        <v>9.5433025077396941E-2</v>
      </c>
      <c r="AF124" s="16">
        <f>+'MATRIZ (A)'!AF124*AF$168</f>
        <v>6430.5568240599778</v>
      </c>
      <c r="AG124" s="16">
        <f>+'MATRIZ (A)'!AG124*AG$168</f>
        <v>5.3504366759715725E-5</v>
      </c>
      <c r="AH124" s="16">
        <f>+'MATRIZ (A)'!AH124*AH$168</f>
        <v>1.517300241413954E-2</v>
      </c>
      <c r="AI124" s="16">
        <f>+'MATRIZ (A)'!AI124*AI$168</f>
        <v>242.22987426389943</v>
      </c>
      <c r="AJ124" s="16">
        <f>+'MATRIZ (A)'!AJ124*AJ$168</f>
        <v>48.597270919805972</v>
      </c>
      <c r="AK124" s="16">
        <f>+'MATRIZ (A)'!AK124*AK$168</f>
        <v>82.369480134947892</v>
      </c>
      <c r="AL124" s="16">
        <f>+'MATRIZ (A)'!AL124*AL$168</f>
        <v>20.182796912175462</v>
      </c>
      <c r="AM124" s="16">
        <f>+'MATRIZ (A)'!AM124*AM$168</f>
        <v>1167.1975890614005</v>
      </c>
      <c r="AN124" s="16">
        <f>+'MATRIZ (A)'!AN124*AN$168</f>
        <v>13.370701869713189</v>
      </c>
      <c r="AO124" s="16">
        <f>+'MATRIZ (A)'!AO124*AO$168</f>
        <v>224.35063386402894</v>
      </c>
      <c r="AP124" s="16">
        <f>+'MATRIZ (A)'!AP124*AP$168</f>
        <v>504.55534054653879</v>
      </c>
      <c r="AQ124" s="16">
        <f>+'MATRIZ (A)'!AQ124*AQ$168</f>
        <v>2077.6675038527351</v>
      </c>
      <c r="AR124" s="16">
        <f>+'MATRIZ (A)'!AR124*AR$168</f>
        <v>36.903567598998052</v>
      </c>
      <c r="AS124" s="16">
        <f>+'MATRIZ (A)'!AS124*AS$168</f>
        <v>45.27733866395662</v>
      </c>
      <c r="AT124" s="16">
        <f>+'MATRIZ (A)'!AT124*AT$168</f>
        <v>139.66471561334856</v>
      </c>
      <c r="AU124" s="16">
        <f>+'MATRIZ (A)'!AU124*AU$168</f>
        <v>723.76379205171179</v>
      </c>
      <c r="AV124" s="16">
        <f>+'MATRIZ (A)'!AV124*AV$168</f>
        <v>27.57831003746351</v>
      </c>
      <c r="AW124" s="16">
        <f>+'MATRIZ (A)'!AW124*AW$168</f>
        <v>343.96748650626154</v>
      </c>
      <c r="AX124" s="16">
        <f>+'MATRIZ (A)'!AX124*AX$168</f>
        <v>26.301281509327413</v>
      </c>
      <c r="AY124" s="16">
        <f>+'MATRIZ (A)'!AY124*AY$168</f>
        <v>1.567020100970655</v>
      </c>
      <c r="AZ124" s="16">
        <f>+'MATRIZ (A)'!AZ124*AZ$168</f>
        <v>5.7261831081733066</v>
      </c>
      <c r="BA124" s="16">
        <f>+'MATRIZ (A)'!BA124*BA$168</f>
        <v>2.7521063560157641E-2</v>
      </c>
      <c r="BB124" s="16">
        <f>+'MATRIZ (A)'!BB124*BB$168</f>
        <v>19.97033205464481</v>
      </c>
      <c r="BC124" s="16">
        <f>+'MATRIZ (A)'!BC124*BC$168</f>
        <v>726.2156131018138</v>
      </c>
      <c r="BD124" s="16">
        <f>+'MATRIZ (A)'!BD124*BD$168</f>
        <v>0.37254366177717918</v>
      </c>
      <c r="BE124" s="16">
        <f>+'MATRIZ (A)'!BE124*BE$168</f>
        <v>1374.2912973399339</v>
      </c>
      <c r="BF124" s="16">
        <f>+'MATRIZ (A)'!BF124*BF$168</f>
        <v>148.74984866892626</v>
      </c>
      <c r="BG124" s="16">
        <f>+'MATRIZ (A)'!BG124*BG$168</f>
        <v>88.177842154529742</v>
      </c>
      <c r="BH124" s="16">
        <f>+'MATRIZ (A)'!BH124*BH$168</f>
        <v>168.38979530573502</v>
      </c>
      <c r="BI124" s="16">
        <f>+'MATRIZ (A)'!BI124*BI$168</f>
        <v>86.636510127654219</v>
      </c>
      <c r="BJ124" s="16">
        <f>+'MATRIZ (A)'!BJ124*BJ$168</f>
        <v>63.448882380136077</v>
      </c>
      <c r="BK124" s="16">
        <f>+'MATRIZ (A)'!BK124*BK$168</f>
        <v>0.23534729558811388</v>
      </c>
      <c r="BL124" s="16">
        <f>+'MATRIZ (A)'!BL124*BL$168</f>
        <v>280.69455326912799</v>
      </c>
      <c r="BM124" s="16">
        <f>+'MATRIZ (A)'!BM124*BM$168</f>
        <v>1280.44838339948</v>
      </c>
      <c r="BN124" s="16">
        <f>+'MATRIZ (A)'!BN124*BN$168</f>
        <v>144.04342351705276</v>
      </c>
      <c r="BO124" s="16">
        <f>+'MATRIZ (A)'!BO124*BO$168</f>
        <v>237.01613086326716</v>
      </c>
      <c r="BP124" s="16">
        <f>+'MATRIZ (A)'!BP124*BP$168</f>
        <v>0.13710729355696147</v>
      </c>
      <c r="BQ124" s="16">
        <f>+'MATRIZ (A)'!BQ124*BQ$168</f>
        <v>0.13867538255227407</v>
      </c>
      <c r="BR124" s="16">
        <f>+'MATRIZ (A)'!BR124*BR$168</f>
        <v>120.04386567767047</v>
      </c>
      <c r="BS124" s="16">
        <f>+'MATRIZ (A)'!BS124*BS$168</f>
        <v>6.0895832278824578E-2</v>
      </c>
      <c r="BT124" s="16">
        <f>+'MATRIZ (A)'!BT124*BT$168</f>
        <v>92.62226156849438</v>
      </c>
      <c r="BU124" s="16">
        <f>+'MATRIZ (A)'!BU124*BU$168</f>
        <v>381.11255080665364</v>
      </c>
      <c r="BV124" s="16">
        <f>+'MATRIZ (A)'!BV124*BV$168</f>
        <v>0.23281484402499911</v>
      </c>
      <c r="BW124" s="16">
        <f>+'MATRIZ (A)'!BW124*BW$168</f>
        <v>83.535444535477453</v>
      </c>
      <c r="BX124" s="16">
        <f>+'MATRIZ (A)'!BX124*BX$168</f>
        <v>60.043311774776939</v>
      </c>
      <c r="BY124" s="16">
        <f>+'MATRIZ (A)'!BY124*BY$168</f>
        <v>24.935779249934008</v>
      </c>
      <c r="BZ124" s="16">
        <f>+'MATRIZ (A)'!BZ124*BZ$168</f>
        <v>6.0141744061342518E-2</v>
      </c>
      <c r="CA124" s="16">
        <f>+'MATRIZ (A)'!CA124*CA$168</f>
        <v>169.62932882397192</v>
      </c>
      <c r="CB124" s="16">
        <f>+'MATRIZ (A)'!CB124*CB$168</f>
        <v>1050.6846599639507</v>
      </c>
      <c r="CC124" s="16">
        <f>+'MATRIZ (A)'!CC124*CC$168</f>
        <v>2242.9127459711549</v>
      </c>
      <c r="CD124" s="16">
        <f>+'MATRIZ (A)'!CD124*CD$168</f>
        <v>1.0022128557418886</v>
      </c>
      <c r="CE124" s="16">
        <f>+'MATRIZ (A)'!CE124*CE$168</f>
        <v>2.1430943309960857</v>
      </c>
      <c r="CF124" s="16">
        <f>+'MATRIZ (A)'!CF124*CF$168</f>
        <v>4.3673477117062083</v>
      </c>
      <c r="CG124" s="16">
        <f>+'MATRIZ (A)'!CG124*CG$168</f>
        <v>9120.7367127335001</v>
      </c>
      <c r="CH124" s="16">
        <f>+'MATRIZ (A)'!CH124*CH$168</f>
        <v>214.90936643493083</v>
      </c>
      <c r="CI124" s="16">
        <f>+'MATRIZ (A)'!CI124*CI$168</f>
        <v>1.1720348953321044E-2</v>
      </c>
      <c r="CJ124" s="16">
        <f>+'MATRIZ (A)'!CJ124*CJ$168</f>
        <v>201.77631150358033</v>
      </c>
      <c r="CK124" s="16">
        <f>+'MATRIZ (A)'!CK124*CK$168</f>
        <v>411.05441413942827</v>
      </c>
      <c r="CL124" s="16">
        <f>+'MATRIZ (A)'!CL124*CL$168</f>
        <v>80.084384264006928</v>
      </c>
      <c r="CM124" s="16">
        <f>+'MATRIZ (A)'!CM124*CM$168</f>
        <v>0.4288608319188203</v>
      </c>
      <c r="CN124" s="16">
        <f>+'MATRIZ (A)'!CN124*CN$168</f>
        <v>0.88392267199926478</v>
      </c>
      <c r="CO124" s="16">
        <f>+'MATRIZ (A)'!CO124*CO$168</f>
        <v>421.09756057812359</v>
      </c>
      <c r="CP124" s="16">
        <f>+'MATRIZ (A)'!CP124*CP$168</f>
        <v>2.9364076230870863E-2</v>
      </c>
      <c r="CQ124" s="16">
        <f>+'MATRIZ (A)'!CQ124*CQ$168</f>
        <v>2145.7174162568699</v>
      </c>
      <c r="CR124" s="16">
        <f>+'MATRIZ (A)'!CR124*CR$168</f>
        <v>1111.2259750511776</v>
      </c>
      <c r="CS124" s="16">
        <f>+'MATRIZ (A)'!CS124*CS$168</f>
        <v>322.51177556035867</v>
      </c>
      <c r="CT124" s="16">
        <f>+'MATRIZ (A)'!CT124*CT$168</f>
        <v>374.66661554139347</v>
      </c>
      <c r="CU124" s="16">
        <f>+'MATRIZ (A)'!CU124*CU$168</f>
        <v>172.44977824146858</v>
      </c>
      <c r="CV124" s="16">
        <f>+'MATRIZ (A)'!CV124*CV$168</f>
        <v>73.777643923841552</v>
      </c>
      <c r="CW124" s="16">
        <f>+'MATRIZ (A)'!CW124*CW$168</f>
        <v>20.198409653465433</v>
      </c>
      <c r="CX124" s="16">
        <f>+'MATRIZ (A)'!CX124*CX$168</f>
        <v>4.0490338714769747</v>
      </c>
      <c r="CY124" s="16">
        <f>+'MATRIZ (A)'!CY124*CY$168</f>
        <v>5.5209080093903774E-2</v>
      </c>
      <c r="CZ124" s="16">
        <f>+'MATRIZ (A)'!CZ124*CZ$168</f>
        <v>0.36102820807730557</v>
      </c>
      <c r="DA124" s="16">
        <f>+'MATRIZ (A)'!DA124*DA$168</f>
        <v>1174.7826575864672</v>
      </c>
      <c r="DB124" s="16">
        <f>+'MATRIZ (A)'!DB124*DB$168</f>
        <v>235.46178429032963</v>
      </c>
      <c r="DC124" s="16">
        <f>+'MATRIZ (A)'!DC124*DC$168</f>
        <v>0.10342527484172617</v>
      </c>
      <c r="DD124" s="16">
        <f>+'MATRIZ (A)'!DD124*DD$168</f>
        <v>115.0440210559492</v>
      </c>
      <c r="DE124" s="16">
        <f>+'MATRIZ (A)'!DE124*DE$168</f>
        <v>237.39639372095579</v>
      </c>
      <c r="DF124" s="16">
        <f>+'MATRIZ (A)'!DF124*DF$168</f>
        <v>44.351035160457108</v>
      </c>
      <c r="DG124" s="16">
        <f>+'MATRIZ (A)'!DG124*DG$168</f>
        <v>0.89144132938954945</v>
      </c>
      <c r="DH124" s="16">
        <f>+'MATRIZ (A)'!DH124*DH$168</f>
        <v>0.14165067166395973</v>
      </c>
      <c r="DI124" s="16">
        <f>+'MATRIZ (A)'!DI124*DI$168</f>
        <v>0.26777683405234903</v>
      </c>
      <c r="DJ124" s="16">
        <f>+'MATRIZ (A)'!DJ124*DJ$168</f>
        <v>32.249364799251651</v>
      </c>
      <c r="DK124" s="16">
        <f>+'MATRIZ (A)'!DK124*DK$168</f>
        <v>10.523468050253408</v>
      </c>
      <c r="DL124" s="16">
        <f>+'MATRIZ (A)'!DL124*DL$168</f>
        <v>45.026564909924559</v>
      </c>
      <c r="DM124" s="16">
        <f>+'MATRIZ (A)'!DM124*DM$168</f>
        <v>0.14444921676272104</v>
      </c>
      <c r="DN124" s="16">
        <f>+'MATRIZ (A)'!DN124*DN$168</f>
        <v>0.43513701311663555</v>
      </c>
      <c r="DO124" s="16">
        <f>+'MATRIZ (A)'!DO124*DO$168</f>
        <v>71.229739654963325</v>
      </c>
      <c r="DP124" s="16">
        <f>+'MATRIZ (A)'!DP124*DP$168</f>
        <v>414.02297776582049</v>
      </c>
      <c r="DQ124" s="16">
        <f>+'MATRIZ (A)'!DQ124*DQ$168</f>
        <v>30.075757189919578</v>
      </c>
      <c r="DR124" s="16">
        <f>+'MATRIZ (A)'!DR124*DR$168</f>
        <v>545.58352066980717</v>
      </c>
      <c r="DS124" s="16">
        <f>+'MATRIZ (A)'!DS124*DS$168</f>
        <v>1870.8600499418876</v>
      </c>
      <c r="DT124" s="16">
        <f>+'MATRIZ (A)'!DT124*DT$168</f>
        <v>0.26999147123143297</v>
      </c>
      <c r="DU124" s="16">
        <f>+'MATRIZ (A)'!DU124*DU$168</f>
        <v>2.5558468667613503E-3</v>
      </c>
      <c r="DV124" s="16">
        <f>+'MATRIZ (A)'!DV124*DV$168</f>
        <v>1228.7847690787655</v>
      </c>
      <c r="DW124" s="16">
        <f>+'MATRIZ (A)'!DW124*DW$168</f>
        <v>652.94417151997732</v>
      </c>
      <c r="DX124" s="16">
        <f>+'MATRIZ (A)'!DX124*DX$168</f>
        <v>2712.2707908372481</v>
      </c>
      <c r="DY124" s="16">
        <f>+'MATRIZ (A)'!DY124*DY$168</f>
        <v>1.8021991502348317E-2</v>
      </c>
      <c r="DZ124" s="16">
        <f>+'MATRIZ (A)'!DZ124*DZ$168</f>
        <v>7882.2987761722197</v>
      </c>
      <c r="EA124" s="16">
        <f>+'MATRIZ (A)'!EA124*EA$168</f>
        <v>571.72983891155764</v>
      </c>
      <c r="EB124" s="16">
        <f>+'MATRIZ (A)'!EB124*EB$168</f>
        <v>1450.8947525728747</v>
      </c>
      <c r="EC124" s="16">
        <f>+'MATRIZ (A)'!EC124*EC$168</f>
        <v>43.2736759432753</v>
      </c>
      <c r="ED124" s="16">
        <f>+'MATRIZ (A)'!ED124*ED$168</f>
        <v>17.099711255729396</v>
      </c>
      <c r="EE124" s="16">
        <f>+'MATRIZ (A)'!EE124*EE$168</f>
        <v>0.29269574076058363</v>
      </c>
      <c r="EF124" s="16">
        <f>+'MATRIZ (A)'!EF124*EF$168</f>
        <v>0.34200017280296935</v>
      </c>
      <c r="EG124" s="16">
        <f>+'MATRIZ (A)'!EG124*EG$168</f>
        <v>4.056383623489479</v>
      </c>
      <c r="EH124" s="16">
        <f>+'MATRIZ (A)'!EH124*EH$168</f>
        <v>0</v>
      </c>
      <c r="EI124" s="18">
        <f t="shared" si="7"/>
        <v>55092.541440481931</v>
      </c>
      <c r="EJ124" s="20">
        <f>+'MATRIZ (I-A) INVERSA'!HY124</f>
        <v>14370.261953216102</v>
      </c>
      <c r="EK124" s="20">
        <f>+'MATRIZ (I-A) INVERSA'!HZ124</f>
        <v>177.30003929223417</v>
      </c>
      <c r="EL124" s="20">
        <f>+'MATRIZ (I-A) INVERSA'!IA124</f>
        <v>965.79352500429229</v>
      </c>
      <c r="EM124" s="20">
        <f>+'MATRIZ (I-A) INVERSA'!IB124</f>
        <v>0</v>
      </c>
      <c r="EN124" s="20">
        <f>+'MATRIZ (I-A) INVERSA'!IC124</f>
        <v>0</v>
      </c>
      <c r="EO124" s="20">
        <f>+'MATRIZ (I-A) INVERSA'!ID124</f>
        <v>0</v>
      </c>
      <c r="EP124" s="20">
        <f>+'MATRIZ (I-A) INVERSA'!IE124</f>
        <v>0</v>
      </c>
      <c r="EQ124" s="20">
        <f>+'MATRIZ (I-A) INVERSA'!IF124</f>
        <v>0</v>
      </c>
      <c r="ER124" s="20">
        <f>+'MATRIZ (I-A) INVERSA'!IG124</f>
        <v>0</v>
      </c>
      <c r="ES124" s="20">
        <f>+'MATRIZ (I-A) INVERSA'!IH124</f>
        <v>0</v>
      </c>
      <c r="ET124" s="20">
        <f>+'MATRIZ (I-A) INVERSA'!II124</f>
        <v>0</v>
      </c>
      <c r="EU124" s="20">
        <f>+'MATRIZ (I-A) INVERSA'!IJ124</f>
        <v>2.5061744871707443</v>
      </c>
      <c r="EV124" s="20">
        <f>+'MATRIZ (I-A) INVERSA'!IK124</f>
        <v>18.24685896510999</v>
      </c>
      <c r="EW124" s="20">
        <f>+'MATRIZ (I-A) INVERSA'!IL124</f>
        <v>7.4503401860072135E-2</v>
      </c>
      <c r="EX124" s="20">
        <f>+'MATRIZ (I-A) INVERSA'!IM124</f>
        <v>57.699575115664196</v>
      </c>
      <c r="EY124" s="20">
        <f>+'MATRIZ (I-A) INVERSA'!IN124</f>
        <v>0</v>
      </c>
      <c r="EZ124" s="20">
        <f>+'MATRIZ (I-A) INVERSA'!IO124</f>
        <v>0</v>
      </c>
      <c r="FA124" s="20">
        <f>+'MATRIZ (I-A) INVERSA'!IP124</f>
        <v>0</v>
      </c>
      <c r="FB124" s="20">
        <f>+'MATRIZ (I-A) INVERSA'!IQ124</f>
        <v>0</v>
      </c>
      <c r="FC124" s="20">
        <f>+'MATRIZ (I-A) INVERSA'!IR124</f>
        <v>0</v>
      </c>
      <c r="FD124" s="20">
        <f>+'MATRIZ (I-A) INVERSA'!IS124</f>
        <v>0</v>
      </c>
      <c r="FE124" s="20">
        <f>+'MATRIZ (I-A) INVERSA'!IT124</f>
        <v>0</v>
      </c>
      <c r="FF124" s="20">
        <f>+'MATRIZ (I-A) INVERSA'!IU124</f>
        <v>0</v>
      </c>
      <c r="FG124" s="18">
        <f t="shared" si="9"/>
        <v>15591.882629482436</v>
      </c>
      <c r="FH124" s="17">
        <f t="shared" si="8"/>
        <v>70684.424069964371</v>
      </c>
      <c r="FI124" s="28"/>
      <c r="FJ124" s="17">
        <v>70684.424069964283</v>
      </c>
      <c r="FK124" s="48">
        <f t="shared" si="10"/>
        <v>0</v>
      </c>
      <c r="FM124" s="46">
        <f>+IFERROR((FH124/'MIP 2017'!FH124*100-100),0)</f>
        <v>0.83847627544955117</v>
      </c>
      <c r="FP124" s="15">
        <f t="shared" si="11"/>
        <v>1143.0935642965264</v>
      </c>
      <c r="FQ124" s="15">
        <f t="shared" si="12"/>
        <v>0</v>
      </c>
      <c r="FR124" s="15">
        <f t="shared" si="13"/>
        <v>0</v>
      </c>
    </row>
    <row r="125" spans="1:174" s="7" customFormat="1" ht="21.95" customHeight="1" thickBot="1" x14ac:dyDescent="0.25">
      <c r="A125" s="137" t="s">
        <v>287</v>
      </c>
      <c r="B125" s="138" t="s">
        <v>402</v>
      </c>
      <c r="C125" s="16">
        <f>+'MATRIZ (A)'!C125*C$168</f>
        <v>5.9346296231148452</v>
      </c>
      <c r="D125" s="16">
        <f>+'MATRIZ (A)'!D125*D$168</f>
        <v>4.2646026821034265E-2</v>
      </c>
      <c r="E125" s="16">
        <f>+'MATRIZ (A)'!E125*E$168</f>
        <v>0.15423387360791205</v>
      </c>
      <c r="F125" s="16">
        <f>+'MATRIZ (A)'!F125*F$168</f>
        <v>2.2795753679042456</v>
      </c>
      <c r="G125" s="16">
        <f>+'MATRIZ (A)'!G125*G$168</f>
        <v>348.76881993515866</v>
      </c>
      <c r="H125" s="16">
        <f>+'MATRIZ (A)'!H125*H$168</f>
        <v>0.80660478074911479</v>
      </c>
      <c r="I125" s="16">
        <f>+'MATRIZ (A)'!I125*I$168</f>
        <v>0.24498280289671273</v>
      </c>
      <c r="J125" s="16">
        <f>+'MATRIZ (A)'!J125*J$168</f>
        <v>2.4177506058965816</v>
      </c>
      <c r="K125" s="16">
        <f>+'MATRIZ (A)'!K125*K$168</f>
        <v>2.1515954756596329</v>
      </c>
      <c r="L125" s="16">
        <f>+'MATRIZ (A)'!L125*L$168</f>
        <v>2.8574842960578324</v>
      </c>
      <c r="M125" s="16">
        <f>+'MATRIZ (A)'!M125*M$168</f>
        <v>2.8507079740538868</v>
      </c>
      <c r="N125" s="16">
        <f>+'MATRIZ (A)'!N125*N$168</f>
        <v>10.317099615824375</v>
      </c>
      <c r="O125" s="16">
        <f>+'MATRIZ (A)'!O125*O$168</f>
        <v>30.55292903013542</v>
      </c>
      <c r="P125" s="16">
        <f>+'MATRIZ (A)'!P125*P$168</f>
        <v>300.18370101101505</v>
      </c>
      <c r="Q125" s="16">
        <f>+'MATRIZ (A)'!Q125*Q$168</f>
        <v>0.57289335107697159</v>
      </c>
      <c r="R125" s="16">
        <f>+'MATRIZ (A)'!R125*R$168</f>
        <v>424.51396147213899</v>
      </c>
      <c r="S125" s="16">
        <f>+'MATRIZ (A)'!S125*S$168</f>
        <v>20.272282318530376</v>
      </c>
      <c r="T125" s="16">
        <f>+'MATRIZ (A)'!T125*T$168</f>
        <v>5.2794597756955657</v>
      </c>
      <c r="U125" s="16">
        <f>+'MATRIZ (A)'!U125*U$168</f>
        <v>744.59832349992837</v>
      </c>
      <c r="V125" s="16">
        <f>+'MATRIZ (A)'!V125*V$168</f>
        <v>0.53656785388308259</v>
      </c>
      <c r="W125" s="16">
        <f>+'MATRIZ (A)'!W125*W$168</f>
        <v>59.91516870737113</v>
      </c>
      <c r="X125" s="16">
        <f>+'MATRIZ (A)'!X125*X$168</f>
        <v>631.04343242782966</v>
      </c>
      <c r="Y125" s="16">
        <f>+'MATRIZ (A)'!Y125*Y$168</f>
        <v>6.3000478757198275</v>
      </c>
      <c r="Z125" s="16">
        <f>+'MATRIZ (A)'!Z125*Z$168</f>
        <v>13.630090321966071</v>
      </c>
      <c r="AA125" s="16">
        <f>+'MATRIZ (A)'!AA125*AA$168</f>
        <v>0.95959971177479841</v>
      </c>
      <c r="AB125" s="16">
        <f>+'MATRIZ (A)'!AB125*AB$168</f>
        <v>56.489717554337773</v>
      </c>
      <c r="AC125" s="16">
        <f>+'MATRIZ (A)'!AC125*AC$168</f>
        <v>0.62306511802066022</v>
      </c>
      <c r="AD125" s="16">
        <f>+'MATRIZ (A)'!AD125*AD$168</f>
        <v>2.1066618288719656</v>
      </c>
      <c r="AE125" s="16">
        <f>+'MATRIZ (A)'!AE125*AE$168</f>
        <v>290.63359525808795</v>
      </c>
      <c r="AF125" s="16">
        <f>+'MATRIZ (A)'!AF125*AF$168</f>
        <v>275.40733838118416</v>
      </c>
      <c r="AG125" s="16">
        <f>+'MATRIZ (A)'!AG125*AG$168</f>
        <v>1.1749737734083861E-3</v>
      </c>
      <c r="AH125" s="16">
        <f>+'MATRIZ (A)'!AH125*AH$168</f>
        <v>0.33366828505613805</v>
      </c>
      <c r="AI125" s="16">
        <f>+'MATRIZ (A)'!AI125*AI$168</f>
        <v>2002.6877171432729</v>
      </c>
      <c r="AJ125" s="16">
        <f>+'MATRIZ (A)'!AJ125*AJ$168</f>
        <v>478.0292471306521</v>
      </c>
      <c r="AK125" s="16">
        <f>+'MATRIZ (A)'!AK125*AK$168</f>
        <v>891.20515505836102</v>
      </c>
      <c r="AL125" s="16">
        <f>+'MATRIZ (A)'!AL125*AL$168</f>
        <v>195.65490055549617</v>
      </c>
      <c r="AM125" s="16">
        <f>+'MATRIZ (A)'!AM125*AM$168</f>
        <v>1792.8463257009464</v>
      </c>
      <c r="AN125" s="16">
        <f>+'MATRIZ (A)'!AN125*AN$168</f>
        <v>370.80518897745407</v>
      </c>
      <c r="AO125" s="16">
        <f>+'MATRIZ (A)'!AO125*AO$168</f>
        <v>311.61461314167701</v>
      </c>
      <c r="AP125" s="16">
        <f>+'MATRIZ (A)'!AP125*AP$168</f>
        <v>220.43849494524846</v>
      </c>
      <c r="AQ125" s="16">
        <f>+'MATRIZ (A)'!AQ125*AQ$168</f>
        <v>117.8789767175813</v>
      </c>
      <c r="AR125" s="16">
        <f>+'MATRIZ (A)'!AR125*AR$168</f>
        <v>2.3728254631196699</v>
      </c>
      <c r="AS125" s="16">
        <f>+'MATRIZ (A)'!AS125*AS$168</f>
        <v>14.435139339198273</v>
      </c>
      <c r="AT125" s="16">
        <f>+'MATRIZ (A)'!AT125*AT$168</f>
        <v>139.38949551550144</v>
      </c>
      <c r="AU125" s="16">
        <f>+'MATRIZ (A)'!AU125*AU$168</f>
        <v>275.26230366451523</v>
      </c>
      <c r="AV125" s="16">
        <f>+'MATRIZ (A)'!AV125*AV$168</f>
        <v>213.47394728581546</v>
      </c>
      <c r="AW125" s="16">
        <f>+'MATRIZ (A)'!AW125*AW$168</f>
        <v>285.97534659720418</v>
      </c>
      <c r="AX125" s="16">
        <f>+'MATRIZ (A)'!AX125*AX$168</f>
        <v>4.5849311030718436</v>
      </c>
      <c r="AY125" s="16">
        <f>+'MATRIZ (A)'!AY125*AY$168</f>
        <v>4.8083886963823215</v>
      </c>
      <c r="AZ125" s="16">
        <f>+'MATRIZ (A)'!AZ125*AZ$168</f>
        <v>1.0675438026195252</v>
      </c>
      <c r="BA125" s="16">
        <f>+'MATRIZ (A)'!BA125*BA$168</f>
        <v>0.62083420513030729</v>
      </c>
      <c r="BB125" s="16">
        <f>+'MATRIZ (A)'!BB125*BB$168</f>
        <v>94.985402574938945</v>
      </c>
      <c r="BC125" s="16">
        <f>+'MATRIZ (A)'!BC125*BC$168</f>
        <v>593.67567647477642</v>
      </c>
      <c r="BD125" s="16">
        <f>+'MATRIZ (A)'!BD125*BD$168</f>
        <v>56.283530265259316</v>
      </c>
      <c r="BE125" s="16">
        <f>+'MATRIZ (A)'!BE125*BE$168</f>
        <v>199.76531734234766</v>
      </c>
      <c r="BF125" s="16">
        <f>+'MATRIZ (A)'!BF125*BF$168</f>
        <v>558.98870954249264</v>
      </c>
      <c r="BG125" s="16">
        <f>+'MATRIZ (A)'!BG125*BG$168</f>
        <v>203.36550760150104</v>
      </c>
      <c r="BH125" s="16">
        <f>+'MATRIZ (A)'!BH125*BH$168</f>
        <v>174.04699703556335</v>
      </c>
      <c r="BI125" s="16">
        <f>+'MATRIZ (A)'!BI125*BI$168</f>
        <v>462.54334121539824</v>
      </c>
      <c r="BJ125" s="16">
        <f>+'MATRIZ (A)'!BJ125*BJ$168</f>
        <v>268.64792907732044</v>
      </c>
      <c r="BK125" s="16">
        <f>+'MATRIZ (A)'!BK125*BK$168</f>
        <v>713.0388254731248</v>
      </c>
      <c r="BL125" s="16">
        <f>+'MATRIZ (A)'!BL125*BL$168</f>
        <v>15.349916414512512</v>
      </c>
      <c r="BM125" s="16">
        <f>+'MATRIZ (A)'!BM125*BM$168</f>
        <v>2809.1164901802586</v>
      </c>
      <c r="BN125" s="16">
        <f>+'MATRIZ (A)'!BN125*BN$168</f>
        <v>156.22314206822406</v>
      </c>
      <c r="BO125" s="16">
        <f>+'MATRIZ (A)'!BO125*BO$168</f>
        <v>19.168106907946758</v>
      </c>
      <c r="BP125" s="16">
        <f>+'MATRIZ (A)'!BP125*BP$168</f>
        <v>8.699524262325939</v>
      </c>
      <c r="BQ125" s="16">
        <f>+'MATRIZ (A)'!BQ125*BQ$168</f>
        <v>429.79786151729274</v>
      </c>
      <c r="BR125" s="16">
        <f>+'MATRIZ (A)'!BR125*BR$168</f>
        <v>50.745971727816901</v>
      </c>
      <c r="BS125" s="16">
        <f>+'MATRIZ (A)'!BS125*BS$168</f>
        <v>1.6002203022069517</v>
      </c>
      <c r="BT125" s="16">
        <f>+'MATRIZ (A)'!BT125*BT$168</f>
        <v>69.038026989962589</v>
      </c>
      <c r="BU125" s="16">
        <f>+'MATRIZ (A)'!BU125*BU$168</f>
        <v>1082.5886295613759</v>
      </c>
      <c r="BV125" s="16">
        <f>+'MATRIZ (A)'!BV125*BV$168</f>
        <v>15.863492988224985</v>
      </c>
      <c r="BW125" s="16">
        <f>+'MATRIZ (A)'!BW125*BW$168</f>
        <v>24.103954032575363</v>
      </c>
      <c r="BX125" s="16">
        <f>+'MATRIZ (A)'!BX125*BX$168</f>
        <v>4341.2859431792376</v>
      </c>
      <c r="BY125" s="16">
        <f>+'MATRIZ (A)'!BY125*BY$168</f>
        <v>2571.6070268054241</v>
      </c>
      <c r="BZ125" s="16">
        <f>+'MATRIZ (A)'!BZ125*BZ$168</f>
        <v>7.4523687091172715</v>
      </c>
      <c r="CA125" s="16">
        <f>+'MATRIZ (A)'!CA125*CA$168</f>
        <v>28.626561610033015</v>
      </c>
      <c r="CB125" s="16">
        <f>+'MATRIZ (A)'!CB125*CB$168</f>
        <v>5760.9854679738155</v>
      </c>
      <c r="CC125" s="16">
        <f>+'MATRIZ (A)'!CC125*CC$168</f>
        <v>10181.438249806974</v>
      </c>
      <c r="CD125" s="16">
        <f>+'MATRIZ (A)'!CD125*CD$168</f>
        <v>27189.567921229867</v>
      </c>
      <c r="CE125" s="16">
        <f>+'MATRIZ (A)'!CE125*CE$168</f>
        <v>37491.197660248283</v>
      </c>
      <c r="CF125" s="16">
        <f>+'MATRIZ (A)'!CF125*CF$168</f>
        <v>4989.2629041617438</v>
      </c>
      <c r="CG125" s="16">
        <f>+'MATRIZ (A)'!CG125*CG$168</f>
        <v>10853.985559617528</v>
      </c>
      <c r="CH125" s="16">
        <f>+'MATRIZ (A)'!CH125*CH$168</f>
        <v>19.693104059398266</v>
      </c>
      <c r="CI125" s="16">
        <f>+'MATRIZ (A)'!CI125*CI$168</f>
        <v>0.80144390998462478</v>
      </c>
      <c r="CJ125" s="16">
        <f>+'MATRIZ (A)'!CJ125*CJ$168</f>
        <v>25.141423361257079</v>
      </c>
      <c r="CK125" s="16">
        <f>+'MATRIZ (A)'!CK125*CK$168</f>
        <v>17.946225736458988</v>
      </c>
      <c r="CL125" s="16">
        <f>+'MATRIZ (A)'!CL125*CL$168</f>
        <v>65.703645907700761</v>
      </c>
      <c r="CM125" s="16">
        <f>+'MATRIZ (A)'!CM125*CM$168</f>
        <v>20862.637918331169</v>
      </c>
      <c r="CN125" s="16">
        <f>+'MATRIZ (A)'!CN125*CN$168</f>
        <v>805.1942741189971</v>
      </c>
      <c r="CO125" s="16">
        <f>+'MATRIZ (A)'!CO125*CO$168</f>
        <v>5585.7403756272543</v>
      </c>
      <c r="CP125" s="16">
        <f>+'MATRIZ (A)'!CP125*CP$168</f>
        <v>2669.8152374633337</v>
      </c>
      <c r="CQ125" s="16">
        <f>+'MATRIZ (A)'!CQ125*CQ$168</f>
        <v>1210.9403373020211</v>
      </c>
      <c r="CR125" s="16">
        <f>+'MATRIZ (A)'!CR125*CR$168</f>
        <v>1201.3340831020814</v>
      </c>
      <c r="CS125" s="16">
        <f>+'MATRIZ (A)'!CS125*CS$168</f>
        <v>849.05956312985711</v>
      </c>
      <c r="CT125" s="16">
        <f>+'MATRIZ (A)'!CT125*CT$168</f>
        <v>51733.363246388537</v>
      </c>
      <c r="CU125" s="16">
        <f>+'MATRIZ (A)'!CU125*CU$168</f>
        <v>323.91552630569493</v>
      </c>
      <c r="CV125" s="16">
        <f>+'MATRIZ (A)'!CV125*CV$168</f>
        <v>32.241121650762445</v>
      </c>
      <c r="CW125" s="16">
        <f>+'MATRIZ (A)'!CW125*CW$168</f>
        <v>7426.0529255779365</v>
      </c>
      <c r="CX125" s="16">
        <f>+'MATRIZ (A)'!CX125*CX$168</f>
        <v>1717.1868080521529</v>
      </c>
      <c r="CY125" s="16">
        <f>+'MATRIZ (A)'!CY125*CY$168</f>
        <v>79.670899573401698</v>
      </c>
      <c r="CZ125" s="16">
        <f>+'MATRIZ (A)'!CZ125*CZ$168</f>
        <v>455.8449496663527</v>
      </c>
      <c r="DA125" s="16">
        <f>+'MATRIZ (A)'!DA125*DA$168</f>
        <v>1914.4172019310454</v>
      </c>
      <c r="DB125" s="16">
        <f>+'MATRIZ (A)'!DB125*DB$168</f>
        <v>98.592311183161016</v>
      </c>
      <c r="DC125" s="16">
        <f>+'MATRIZ (A)'!DC125*DC$168</f>
        <v>1232.4869788133904</v>
      </c>
      <c r="DD125" s="16">
        <f>+'MATRIZ (A)'!DD125*DD$168</f>
        <v>2517.0924102582553</v>
      </c>
      <c r="DE125" s="16">
        <f>+'MATRIZ (A)'!DE125*DE$168</f>
        <v>1631.5257476293264</v>
      </c>
      <c r="DF125" s="16">
        <f>+'MATRIZ (A)'!DF125*DF$168</f>
        <v>432.84995006654276</v>
      </c>
      <c r="DG125" s="16">
        <f>+'MATRIZ (A)'!DG125*DG$168</f>
        <v>650.37925398174957</v>
      </c>
      <c r="DH125" s="16">
        <f>+'MATRIZ (A)'!DH125*DH$168</f>
        <v>531.94904569181324</v>
      </c>
      <c r="DI125" s="16">
        <f>+'MATRIZ (A)'!DI125*DI$168</f>
        <v>1.8484817057331759</v>
      </c>
      <c r="DJ125" s="16">
        <f>+'MATRIZ (A)'!DJ125*DJ$168</f>
        <v>999.20495688986784</v>
      </c>
      <c r="DK125" s="16">
        <f>+'MATRIZ (A)'!DK125*DK$168</f>
        <v>326.11579163675185</v>
      </c>
      <c r="DL125" s="16">
        <f>+'MATRIZ (A)'!DL125*DL$168</f>
        <v>1519.1843107640079</v>
      </c>
      <c r="DM125" s="16">
        <f>+'MATRIZ (A)'!DM125*DM$168</f>
        <v>4.4775774910210977</v>
      </c>
      <c r="DN125" s="16">
        <f>+'MATRIZ (A)'!DN125*DN$168</f>
        <v>83.858585762076601</v>
      </c>
      <c r="DO125" s="16">
        <f>+'MATRIZ (A)'!DO125*DO$168</f>
        <v>570.06300096303028</v>
      </c>
      <c r="DP125" s="16">
        <f>+'MATRIZ (A)'!DP125*DP$168</f>
        <v>1248.5639179006914</v>
      </c>
      <c r="DQ125" s="16">
        <f>+'MATRIZ (A)'!DQ125*DQ$168</f>
        <v>679.13465774033284</v>
      </c>
      <c r="DR125" s="16">
        <f>+'MATRIZ (A)'!DR125*DR$168</f>
        <v>1316.2314372952239</v>
      </c>
      <c r="DS125" s="16">
        <f>+'MATRIZ (A)'!DS125*DS$168</f>
        <v>15272.668600470042</v>
      </c>
      <c r="DT125" s="16">
        <f>+'MATRIZ (A)'!DT125*DT$168</f>
        <v>3907.448464582495</v>
      </c>
      <c r="DU125" s="16">
        <f>+'MATRIZ (A)'!DU125*DU$168</f>
        <v>16.142227414903324</v>
      </c>
      <c r="DV125" s="16">
        <f>+'MATRIZ (A)'!DV125*DV$168</f>
        <v>2359.2692363097212</v>
      </c>
      <c r="DW125" s="16">
        <f>+'MATRIZ (A)'!DW125*DW$168</f>
        <v>1683.6534026126521</v>
      </c>
      <c r="DX125" s="16">
        <f>+'MATRIZ (A)'!DX125*DX$168</f>
        <v>3.1332105340362135</v>
      </c>
      <c r="DY125" s="16">
        <f>+'MATRIZ (A)'!DY125*DY$168</f>
        <v>5.8447957703269413</v>
      </c>
      <c r="DZ125" s="16">
        <f>+'MATRIZ (A)'!DZ125*DZ$168</f>
        <v>135.88731384756858</v>
      </c>
      <c r="EA125" s="16">
        <f>+'MATRIZ (A)'!EA125*EA$168</f>
        <v>358.31271677992231</v>
      </c>
      <c r="EB125" s="16">
        <f>+'MATRIZ (A)'!EB125*EB$168</f>
        <v>377.34053860508374</v>
      </c>
      <c r="EC125" s="16">
        <f>+'MATRIZ (A)'!EC125*EC$168</f>
        <v>7.1959838326295147</v>
      </c>
      <c r="ED125" s="16">
        <f>+'MATRIZ (A)'!ED125*ED$168</f>
        <v>477.5742256348214</v>
      </c>
      <c r="EE125" s="16">
        <f>+'MATRIZ (A)'!EE125*EE$168</f>
        <v>1244.3402911299863</v>
      </c>
      <c r="EF125" s="16">
        <f>+'MATRIZ (A)'!EF125*EF$168</f>
        <v>69.963648801407771</v>
      </c>
      <c r="EG125" s="16">
        <f>+'MATRIZ (A)'!EG125*EG$168</f>
        <v>51.130189349124613</v>
      </c>
      <c r="EH125" s="16">
        <f>+'MATRIZ (A)'!EH125*EH$168</f>
        <v>0</v>
      </c>
      <c r="EI125" s="18">
        <f t="shared" si="7"/>
        <v>258799.14099371794</v>
      </c>
      <c r="EJ125" s="20">
        <f>+'MATRIZ (I-A) INVERSA'!HY125</f>
        <v>5061.9228743803924</v>
      </c>
      <c r="EK125" s="20">
        <f>+'MATRIZ (I-A) INVERSA'!HZ125</f>
        <v>0</v>
      </c>
      <c r="EL125" s="20">
        <f>+'MATRIZ (I-A) INVERSA'!IA125</f>
        <v>0</v>
      </c>
      <c r="EM125" s="20">
        <f>+'MATRIZ (I-A) INVERSA'!IB125</f>
        <v>0</v>
      </c>
      <c r="EN125" s="20">
        <f>+'MATRIZ (I-A) INVERSA'!IC125</f>
        <v>0</v>
      </c>
      <c r="EO125" s="20">
        <f>+'MATRIZ (I-A) INVERSA'!ID125</f>
        <v>0</v>
      </c>
      <c r="EP125" s="20">
        <f>+'MATRIZ (I-A) INVERSA'!IE125</f>
        <v>0</v>
      </c>
      <c r="EQ125" s="20">
        <f>+'MATRIZ (I-A) INVERSA'!IF125</f>
        <v>0</v>
      </c>
      <c r="ER125" s="20">
        <f>+'MATRIZ (I-A) INVERSA'!IG125</f>
        <v>0</v>
      </c>
      <c r="ES125" s="20">
        <f>+'MATRIZ (I-A) INVERSA'!IH125</f>
        <v>0</v>
      </c>
      <c r="ET125" s="20">
        <f>+'MATRIZ (I-A) INVERSA'!II125</f>
        <v>0</v>
      </c>
      <c r="EU125" s="20">
        <f>+'MATRIZ (I-A) INVERSA'!IJ125</f>
        <v>55.033504248007041</v>
      </c>
      <c r="EV125" s="20">
        <f>+'MATRIZ (I-A) INVERSA'!IK125</f>
        <v>400.68582435487497</v>
      </c>
      <c r="EW125" s="20">
        <f>+'MATRIZ (I-A) INVERSA'!IL125</f>
        <v>1.636032648064345</v>
      </c>
      <c r="EX125" s="20">
        <f>+'MATRIZ (I-A) INVERSA'!IM125</f>
        <v>21204.232756664576</v>
      </c>
      <c r="EY125" s="20">
        <f>+'MATRIZ (I-A) INVERSA'!IN125</f>
        <v>0</v>
      </c>
      <c r="EZ125" s="20">
        <f>+'MATRIZ (I-A) INVERSA'!IO125</f>
        <v>0</v>
      </c>
      <c r="FA125" s="20">
        <f>+'MATRIZ (I-A) INVERSA'!IP125</f>
        <v>0</v>
      </c>
      <c r="FB125" s="20">
        <f>+'MATRIZ (I-A) INVERSA'!IQ125</f>
        <v>0</v>
      </c>
      <c r="FC125" s="20">
        <f>+'MATRIZ (I-A) INVERSA'!IR125</f>
        <v>0</v>
      </c>
      <c r="FD125" s="20">
        <f>+'MATRIZ (I-A) INVERSA'!IS125</f>
        <v>0</v>
      </c>
      <c r="FE125" s="20">
        <f>+'MATRIZ (I-A) INVERSA'!IT125</f>
        <v>0</v>
      </c>
      <c r="FF125" s="20">
        <f>+'MATRIZ (I-A) INVERSA'!IU125</f>
        <v>0</v>
      </c>
      <c r="FG125" s="18">
        <f t="shared" si="9"/>
        <v>26723.510992295916</v>
      </c>
      <c r="FH125" s="17">
        <f t="shared" si="8"/>
        <v>285522.65198601387</v>
      </c>
      <c r="FI125" s="28"/>
      <c r="FJ125" s="17">
        <v>285522.65198601404</v>
      </c>
      <c r="FK125" s="48">
        <f t="shared" si="10"/>
        <v>0</v>
      </c>
      <c r="FM125" s="46">
        <f>+IFERROR((FH125/'MIP 2017'!FH125*100-100),0)</f>
        <v>0.76669543427570375</v>
      </c>
      <c r="FP125" s="15">
        <f t="shared" si="11"/>
        <v>0</v>
      </c>
      <c r="FQ125" s="15">
        <f t="shared" si="12"/>
        <v>0</v>
      </c>
      <c r="FR125" s="15">
        <f t="shared" si="13"/>
        <v>0</v>
      </c>
    </row>
    <row r="126" spans="1:174" s="7" customFormat="1" ht="21.95" customHeight="1" thickBot="1" x14ac:dyDescent="0.25">
      <c r="A126" s="137" t="s">
        <v>289</v>
      </c>
      <c r="B126" s="138" t="s">
        <v>403</v>
      </c>
      <c r="C126" s="16">
        <f>+'MATRIZ (A)'!C126*C$168</f>
        <v>8.9171112937552136E-4</v>
      </c>
      <c r="D126" s="16">
        <f>+'MATRIZ (A)'!D126*D$168</f>
        <v>1.1828713307776693E-4</v>
      </c>
      <c r="E126" s="16">
        <f>+'MATRIZ (A)'!E126*E$168</f>
        <v>4.2779794725355668E-4</v>
      </c>
      <c r="F126" s="16">
        <f>+'MATRIZ (A)'!F126*F$168</f>
        <v>6.3228500989239277E-3</v>
      </c>
      <c r="G126" s="16">
        <f>+'MATRIZ (A)'!G126*G$168</f>
        <v>2.2102419947072564E-2</v>
      </c>
      <c r="H126" s="16">
        <f>+'MATRIZ (A)'!H126*H$168</f>
        <v>2.2372768146029036E-3</v>
      </c>
      <c r="I126" s="16">
        <f>+'MATRIZ (A)'!I126*I$168</f>
        <v>6.793903109425074E-4</v>
      </c>
      <c r="J126" s="16">
        <f>+'MATRIZ (A)'!J126*J$168</f>
        <v>6.7061062656247885E-3</v>
      </c>
      <c r="K126" s="16">
        <f>+'MATRIZ (A)'!K126*K$168</f>
        <v>5.9678727265008048E-3</v>
      </c>
      <c r="L126" s="16">
        <f>+'MATRIZ (A)'!L126*L$168</f>
        <v>7.9161026752311604E-3</v>
      </c>
      <c r="M126" s="16">
        <f>+'MATRIZ (A)'!M126*M$168</f>
        <v>7.9069985794420032E-3</v>
      </c>
      <c r="N126" s="16">
        <f>+'MATRIZ (A)'!N126*N$168</f>
        <v>3.2772736022511463E-3</v>
      </c>
      <c r="O126" s="16">
        <f>+'MATRIZ (A)'!O126*O$168</f>
        <v>4.01412982271629E-3</v>
      </c>
      <c r="P126" s="16">
        <f>+'MATRIZ (A)'!P126*P$168</f>
        <v>4.8904980911850596E-2</v>
      </c>
      <c r="Q126" s="16">
        <f>+'MATRIZ (A)'!Q126*Q$168</f>
        <v>1.5890322524673144E-3</v>
      </c>
      <c r="R126" s="16">
        <f>+'MATRIZ (A)'!R126*R$168</f>
        <v>9.2750542005753819E-2</v>
      </c>
      <c r="S126" s="16">
        <f>+'MATRIZ (A)'!S126*S$168</f>
        <v>6.6008726516939278E-3</v>
      </c>
      <c r="T126" s="16">
        <f>+'MATRIZ (A)'!T126*T$168</f>
        <v>1.4643618822619159E-2</v>
      </c>
      <c r="U126" s="16">
        <f>+'MATRIZ (A)'!U126*U$168</f>
        <v>9.0755276940931474E-3</v>
      </c>
      <c r="V126" s="16">
        <f>+'MATRIZ (A)'!V126*V$168</f>
        <v>1.4882325361505876E-3</v>
      </c>
      <c r="W126" s="16">
        <f>+'MATRIZ (A)'!W126*W$168</f>
        <v>1.7808406541617017E-2</v>
      </c>
      <c r="X126" s="16">
        <f>+'MATRIZ (A)'!X126*X$168</f>
        <v>4.4331343202604623E-2</v>
      </c>
      <c r="Y126" s="16">
        <f>+'MATRIZ (A)'!Y126*Y$168</f>
        <v>1.7474420409640895E-2</v>
      </c>
      <c r="Z126" s="16">
        <f>+'MATRIZ (A)'!Z126*Z$168</f>
        <v>3.7630181021937097E-2</v>
      </c>
      <c r="AA126" s="16">
        <f>+'MATRIZ (A)'!AA126*AA$168</f>
        <v>2.6615587966890659E-3</v>
      </c>
      <c r="AB126" s="16">
        <f>+'MATRIZ (A)'!AB126*AB$168</f>
        <v>2.4499051720681533E-2</v>
      </c>
      <c r="AC126" s="16">
        <f>+'MATRIZ (A)'!AC126*AC$168</f>
        <v>1.4644180299379877E-3</v>
      </c>
      <c r="AD126" s="16">
        <f>+'MATRIZ (A)'!AD126*AD$168</f>
        <v>5.7292710231021931E-3</v>
      </c>
      <c r="AE126" s="16">
        <f>+'MATRIZ (A)'!AE126*AE$168</f>
        <v>5.8126407666125477E-3</v>
      </c>
      <c r="AF126" s="16">
        <f>+'MATRIZ (A)'!AF126*AF$168</f>
        <v>2.092516609744121E-2</v>
      </c>
      <c r="AG126" s="16">
        <f>+'MATRIZ (A)'!AG126*AG$168</f>
        <v>3.2588473766506737E-6</v>
      </c>
      <c r="AH126" s="16">
        <f>+'MATRIZ (A)'!AH126*AH$168</f>
        <v>9.2415819694294612E-4</v>
      </c>
      <c r="AI126" s="16">
        <f>+'MATRIZ (A)'!AI126*AI$168</f>
        <v>8.7321712578486572</v>
      </c>
      <c r="AJ126" s="16">
        <f>+'MATRIZ (A)'!AJ126*AJ$168</f>
        <v>8.2965847766924811E-2</v>
      </c>
      <c r="AK126" s="16">
        <f>+'MATRIZ (A)'!AK126*AK$168</f>
        <v>1.1184977751731764</v>
      </c>
      <c r="AL126" s="16">
        <f>+'MATRIZ (A)'!AL126*AL$168</f>
        <v>5.5533874095674514E-2</v>
      </c>
      <c r="AM126" s="16">
        <f>+'MATRIZ (A)'!AM126*AM$168</f>
        <v>0.86386614763829972</v>
      </c>
      <c r="AN126" s="16">
        <f>+'MATRIZ (A)'!AN126*AN$168</f>
        <v>2.8647970468185548E-3</v>
      </c>
      <c r="AO126" s="16">
        <f>+'MATRIZ (A)'!AO126*AO$168</f>
        <v>1.7318364255627485</v>
      </c>
      <c r="AP126" s="16">
        <f>+'MATRIZ (A)'!AP126*AP$168</f>
        <v>8.5756853780201245E-2</v>
      </c>
      <c r="AQ126" s="16">
        <f>+'MATRIZ (A)'!AQ126*AQ$168</f>
        <v>1.3600311265947759E-2</v>
      </c>
      <c r="AR126" s="16">
        <f>+'MATRIZ (A)'!AR126*AR$168</f>
        <v>1.5620991749860891E-2</v>
      </c>
      <c r="AS126" s="16">
        <f>+'MATRIZ (A)'!AS126*AS$168</f>
        <v>1.1125226292125451E-2</v>
      </c>
      <c r="AT126" s="16">
        <f>+'MATRIZ (A)'!AT126*AT$168</f>
        <v>5.4627026001086147E-2</v>
      </c>
      <c r="AU126" s="16">
        <f>+'MATRIZ (A)'!AU126*AU$168</f>
        <v>4.8116801158316509</v>
      </c>
      <c r="AV126" s="16">
        <f>+'MATRIZ (A)'!AV126*AV$168</f>
        <v>2.5575290322750095E-2</v>
      </c>
      <c r="AW126" s="16">
        <f>+'MATRIZ (A)'!AW126*AW$168</f>
        <v>7.1195637667264139E-2</v>
      </c>
      <c r="AX126" s="16">
        <f>+'MATRIZ (A)'!AX126*AX$168</f>
        <v>8.6859224835914489E-2</v>
      </c>
      <c r="AY126" s="16">
        <f>+'MATRIZ (A)'!AY126*AY$168</f>
        <v>1.0278686035124584E-2</v>
      </c>
      <c r="AZ126" s="16">
        <f>+'MATRIZ (A)'!AZ126*AZ$168</f>
        <v>1.2364547433530351E-3</v>
      </c>
      <c r="BA126" s="16">
        <f>+'MATRIZ (A)'!BA126*BA$168</f>
        <v>1.6762546912934011E-3</v>
      </c>
      <c r="BB126" s="16">
        <f>+'MATRIZ (A)'!BB126*BB$168</f>
        <v>1.3073236366788631E-2</v>
      </c>
      <c r="BC126" s="16">
        <f>+'MATRIZ (A)'!BC126*BC$168</f>
        <v>4.8063860220387653</v>
      </c>
      <c r="BD126" s="16">
        <f>+'MATRIZ (A)'!BD126*BD$168</f>
        <v>2.2690913067388789E-2</v>
      </c>
      <c r="BE126" s="16">
        <f>+'MATRIZ (A)'!BE126*BE$168</f>
        <v>1.6782504622642436</v>
      </c>
      <c r="BF126" s="16">
        <f>+'MATRIZ (A)'!BF126*BF$168</f>
        <v>4.5056465261805689</v>
      </c>
      <c r="BG126" s="16">
        <f>+'MATRIZ (A)'!BG126*BG$168</f>
        <v>16.017246486095775</v>
      </c>
      <c r="BH126" s="16">
        <f>+'MATRIZ (A)'!BH126*BH$168</f>
        <v>4.1764052871847736E-2</v>
      </c>
      <c r="BI126" s="16">
        <f>+'MATRIZ (A)'!BI126*BI$168</f>
        <v>1.6929156804878682E-2</v>
      </c>
      <c r="BJ126" s="16">
        <f>+'MATRIZ (A)'!BJ126*BJ$168</f>
        <v>3.2497254578461514</v>
      </c>
      <c r="BK126" s="16">
        <f>+'MATRIZ (A)'!BK126*BK$168</f>
        <v>1.0303645458461273E-2</v>
      </c>
      <c r="BL126" s="16">
        <f>+'MATRIZ (A)'!BL126*BL$168</f>
        <v>6.3174973344514839E-3</v>
      </c>
      <c r="BM126" s="16">
        <f>+'MATRIZ (A)'!BM126*BM$168</f>
        <v>14.907794554218478</v>
      </c>
      <c r="BN126" s="16">
        <f>+'MATRIZ (A)'!BN126*BN$168</f>
        <v>7.7875099049264276E-2</v>
      </c>
      <c r="BO126" s="16">
        <f>+'MATRIZ (A)'!BO126*BO$168</f>
        <v>1.7190024610490251</v>
      </c>
      <c r="BP126" s="16">
        <f>+'MATRIZ (A)'!BP126*BP$168</f>
        <v>0.99562226443773905</v>
      </c>
      <c r="BQ126" s="16">
        <f>+'MATRIZ (A)'!BQ126*BQ$168</f>
        <v>8.4954104917937395E-3</v>
      </c>
      <c r="BR126" s="16">
        <f>+'MATRIZ (A)'!BR126*BR$168</f>
        <v>4.4775469358271289</v>
      </c>
      <c r="BS126" s="16">
        <f>+'MATRIZ (A)'!BS126*BS$168</f>
        <v>3.7090472290239903E-3</v>
      </c>
      <c r="BT126" s="16">
        <f>+'MATRIZ (A)'!BT126*BT$168</f>
        <v>2.3930260641075191E-2</v>
      </c>
      <c r="BU126" s="16">
        <f>+'MATRIZ (A)'!BU126*BU$168</f>
        <v>332.63920413222741</v>
      </c>
      <c r="BV126" s="16">
        <f>+'MATRIZ (A)'!BV126*BV$168</f>
        <v>1.4180301340701917E-2</v>
      </c>
      <c r="BW126" s="16">
        <f>+'MATRIZ (A)'!BW126*BW$168</f>
        <v>3.9632156277815113E-2</v>
      </c>
      <c r="BX126" s="16">
        <f>+'MATRIZ (A)'!BX126*BX$168</f>
        <v>3.5881536963417462E-2</v>
      </c>
      <c r="BY126" s="16">
        <f>+'MATRIZ (A)'!BY126*BY$168</f>
        <v>4.8883903032109445E-3</v>
      </c>
      <c r="BZ126" s="16">
        <f>+'MATRIZ (A)'!BZ126*BZ$168</f>
        <v>3.6631171758688729E-3</v>
      </c>
      <c r="CA126" s="16">
        <f>+'MATRIZ (A)'!CA126*CA$168</f>
        <v>4.5160820501497622E-3</v>
      </c>
      <c r="CB126" s="16">
        <f>+'MATRIZ (A)'!CB126*CB$168</f>
        <v>0.15200584900928357</v>
      </c>
      <c r="CC126" s="16">
        <f>+'MATRIZ (A)'!CC126*CC$168</f>
        <v>0.16039755524381905</v>
      </c>
      <c r="CD126" s="16">
        <f>+'MATRIZ (A)'!CD126*CD$168</f>
        <v>6.1042844417684067E-2</v>
      </c>
      <c r="CE126" s="16">
        <f>+'MATRIZ (A)'!CE126*CE$168</f>
        <v>2.8526331119622839</v>
      </c>
      <c r="CF126" s="16">
        <f>+'MATRIZ (A)'!CF126*CF$168</f>
        <v>0.1951292539519183</v>
      </c>
      <c r="CG126" s="16">
        <f>+'MATRIZ (A)'!CG126*CG$168</f>
        <v>17.855939000512858</v>
      </c>
      <c r="CH126" s="16">
        <f>+'MATRIZ (A)'!CH126*CH$168</f>
        <v>4.9342740007435236E-2</v>
      </c>
      <c r="CI126" s="16">
        <f>+'MATRIZ (A)'!CI126*CI$168</f>
        <v>7.1386376015795093E-4</v>
      </c>
      <c r="CJ126" s="16">
        <f>+'MATRIZ (A)'!CJ126*CJ$168</f>
        <v>5.5194636788361895E-2</v>
      </c>
      <c r="CK126" s="16">
        <f>+'MATRIZ (A)'!CK126*CK$168</f>
        <v>4.9671348994618988E-2</v>
      </c>
      <c r="CL126" s="16">
        <f>+'MATRIZ (A)'!CL126*CL$168</f>
        <v>7.8098018944626646E-2</v>
      </c>
      <c r="CM126" s="16">
        <f>+'MATRIZ (A)'!CM126*CM$168</f>
        <v>2.6121082851486836E-2</v>
      </c>
      <c r="CN126" s="16">
        <f>+'MATRIZ (A)'!CN126*CN$168</f>
        <v>5.7999577503353265E-3</v>
      </c>
      <c r="CO126" s="16">
        <f>+'MATRIZ (A)'!CO126*CO$168</f>
        <v>2.6520656801335359E-2</v>
      </c>
      <c r="CP126" s="16">
        <f>+'MATRIZ (A)'!CP126*CP$168</f>
        <v>5.6633756719905295E-2</v>
      </c>
      <c r="CQ126" s="16">
        <f>+'MATRIZ (A)'!CQ126*CQ$168</f>
        <v>2.0736944080657529</v>
      </c>
      <c r="CR126" s="16">
        <f>+'MATRIZ (A)'!CR126*CR$168</f>
        <v>0.54926402822041698</v>
      </c>
      <c r="CS126" s="16">
        <f>+'MATRIZ (A)'!CS126*CS$168</f>
        <v>9.3855583532944653</v>
      </c>
      <c r="CT126" s="16">
        <f>+'MATRIZ (A)'!CT126*CT$168</f>
        <v>4.9448653529532649</v>
      </c>
      <c r="CU126" s="16">
        <f>+'MATRIZ (A)'!CU126*CU$168</f>
        <v>4.3382475226723134</v>
      </c>
      <c r="CV126" s="16">
        <f>+'MATRIZ (A)'!CV126*CV$168</f>
        <v>1.9336637368688281E-4</v>
      </c>
      <c r="CW126" s="16">
        <f>+'MATRIZ (A)'!CW126*CW$168</f>
        <v>6.7717354189496008E-3</v>
      </c>
      <c r="CX126" s="16">
        <f>+'MATRIZ (A)'!CX126*CX$168</f>
        <v>3.2986140530774917E-3</v>
      </c>
      <c r="CY126" s="16">
        <f>+'MATRIZ (A)'!CY126*CY$168</f>
        <v>3.3626781649302366E-3</v>
      </c>
      <c r="CZ126" s="16">
        <f>+'MATRIZ (A)'!CZ126*CZ$168</f>
        <v>0.40280433670018539</v>
      </c>
      <c r="DA126" s="16">
        <f>+'MATRIZ (A)'!DA126*DA$168</f>
        <v>0.25861957343939507</v>
      </c>
      <c r="DB126" s="16">
        <f>+'MATRIZ (A)'!DB126*DB$168</f>
        <v>8.8570634817421289E-3</v>
      </c>
      <c r="DC126" s="16">
        <f>+'MATRIZ (A)'!DC126*DC$168</f>
        <v>6.2994332240392447E-3</v>
      </c>
      <c r="DD126" s="16">
        <f>+'MATRIZ (A)'!DD126*DD$168</f>
        <v>26.825084269668341</v>
      </c>
      <c r="DE126" s="16">
        <f>+'MATRIZ (A)'!DE126*DE$168</f>
        <v>1.8051583502871452E-2</v>
      </c>
      <c r="DF126" s="16">
        <f>+'MATRIZ (A)'!DF126*DF$168</f>
        <v>0.27373252436854795</v>
      </c>
      <c r="DG126" s="16">
        <f>+'MATRIZ (A)'!DG126*DG$168</f>
        <v>0.14188724235433159</v>
      </c>
      <c r="DH126" s="16">
        <f>+'MATRIZ (A)'!DH126*DH$168</f>
        <v>0.22585081397605666</v>
      </c>
      <c r="DI126" s="16">
        <f>+'MATRIZ (A)'!DI126*DI$168</f>
        <v>4.4720076222235765E-3</v>
      </c>
      <c r="DJ126" s="16">
        <f>+'MATRIZ (A)'!DJ126*DJ$168</f>
        <v>4.3652014711903088E-2</v>
      </c>
      <c r="DK126" s="16">
        <f>+'MATRIZ (A)'!DK126*DK$168</f>
        <v>1.0759637978032099E-3</v>
      </c>
      <c r="DL126" s="16">
        <f>+'MATRIZ (A)'!DL126*DL$168</f>
        <v>4.2725797527218369E-2</v>
      </c>
      <c r="DM126" s="16">
        <f>+'MATRIZ (A)'!DM126*DM$168</f>
        <v>6.7880708665747697E-6</v>
      </c>
      <c r="DN126" s="16">
        <f>+'MATRIZ (A)'!DN126*DN$168</f>
        <v>0.11393054202925897</v>
      </c>
      <c r="DO126" s="16">
        <f>+'MATRIZ (A)'!DO126*DO$168</f>
        <v>6.7110338426762646E-3</v>
      </c>
      <c r="DP126" s="16">
        <f>+'MATRIZ (A)'!DP126*DP$168</f>
        <v>6.4194234941385195E-2</v>
      </c>
      <c r="DQ126" s="16">
        <f>+'MATRIZ (A)'!DQ126*DQ$168</f>
        <v>0.11349579297343658</v>
      </c>
      <c r="DR126" s="16">
        <f>+'MATRIZ (A)'!DR126*DR$168</f>
        <v>0.26578653264048063</v>
      </c>
      <c r="DS126" s="16">
        <f>+'MATRIZ (A)'!DS126*DS$168</f>
        <v>1.6014447781496542E-2</v>
      </c>
      <c r="DT126" s="16">
        <f>+'MATRIZ (A)'!DT126*DT$168</f>
        <v>1.6444657717229021E-2</v>
      </c>
      <c r="DU126" s="16">
        <f>+'MATRIZ (A)'!DU126*DU$168</f>
        <v>1.5567168366409286E-4</v>
      </c>
      <c r="DV126" s="16">
        <f>+'MATRIZ (A)'!DV126*DV$168</f>
        <v>3.0309402573264252</v>
      </c>
      <c r="DW126" s="16">
        <f>+'MATRIZ (A)'!DW126*DW$168</f>
        <v>1.6697029356607977</v>
      </c>
      <c r="DX126" s="16">
        <f>+'MATRIZ (A)'!DX126*DX$168</f>
        <v>6.1400776943190743E-3</v>
      </c>
      <c r="DY126" s="16">
        <f>+'MATRIZ (A)'!DY126*DY$168</f>
        <v>1.0976846056921839E-3</v>
      </c>
      <c r="DZ126" s="16">
        <f>+'MATRIZ (A)'!DZ126*DZ$168</f>
        <v>1.8048165369384658E-3</v>
      </c>
      <c r="EA126" s="16">
        <f>+'MATRIZ (A)'!EA126*EA$168</f>
        <v>8.7990134110327092E-3</v>
      </c>
      <c r="EB126" s="16">
        <f>+'MATRIZ (A)'!EB126*EB$168</f>
        <v>1.5278078138296455E-2</v>
      </c>
      <c r="EC126" s="16">
        <f>+'MATRIZ (A)'!EC126*EC$168</f>
        <v>7.1569439813464197E-3</v>
      </c>
      <c r="ED126" s="16">
        <f>+'MATRIZ (A)'!ED126*ED$168</f>
        <v>7.098393190793867E-4</v>
      </c>
      <c r="EE126" s="16">
        <f>+'MATRIZ (A)'!EE126*EE$168</f>
        <v>1.7827530811048167E-2</v>
      </c>
      <c r="EF126" s="16">
        <f>+'MATRIZ (A)'!EF126*EF$168</f>
        <v>6.3203304497335745E-4</v>
      </c>
      <c r="EG126" s="16">
        <f>+'MATRIZ (A)'!EG126*EG$168</f>
        <v>1.8889449037409827E-3</v>
      </c>
      <c r="EH126" s="16">
        <f>+'MATRIZ (A)'!EH126*EH$168</f>
        <v>0</v>
      </c>
      <c r="EI126" s="18">
        <f t="shared" si="7"/>
        <v>480.06645852096455</v>
      </c>
      <c r="EJ126" s="20">
        <f>+'MATRIZ (I-A) INVERSA'!HY126</f>
        <v>5.9667358001553188</v>
      </c>
      <c r="EK126" s="20">
        <f>+'MATRIZ (I-A) INVERSA'!HZ126</f>
        <v>0</v>
      </c>
      <c r="EL126" s="20">
        <f>+'MATRIZ (I-A) INVERSA'!IA126</f>
        <v>0</v>
      </c>
      <c r="EM126" s="20">
        <f>+'MATRIZ (I-A) INVERSA'!IB126</f>
        <v>0</v>
      </c>
      <c r="EN126" s="20">
        <f>+'MATRIZ (I-A) INVERSA'!IC126</f>
        <v>0</v>
      </c>
      <c r="EO126" s="20">
        <f>+'MATRIZ (I-A) INVERSA'!ID126</f>
        <v>0</v>
      </c>
      <c r="EP126" s="20">
        <f>+'MATRIZ (I-A) INVERSA'!IE126</f>
        <v>0</v>
      </c>
      <c r="EQ126" s="20">
        <f>+'MATRIZ (I-A) INVERSA'!IF126</f>
        <v>0</v>
      </c>
      <c r="ER126" s="20">
        <f>+'MATRIZ (I-A) INVERSA'!IG126</f>
        <v>0</v>
      </c>
      <c r="ES126" s="20">
        <f>+'MATRIZ (I-A) INVERSA'!IH126</f>
        <v>0</v>
      </c>
      <c r="ET126" s="20">
        <f>+'MATRIZ (I-A) INVERSA'!II126</f>
        <v>0</v>
      </c>
      <c r="EU126" s="20">
        <f>+'MATRIZ (I-A) INVERSA'!IJ126</f>
        <v>0.15264623520587992</v>
      </c>
      <c r="EV126" s="20">
        <f>+'MATRIZ (I-A) INVERSA'!IK126</f>
        <v>1.1113808474289744</v>
      </c>
      <c r="EW126" s="20">
        <f>+'MATRIZ (I-A) INVERSA'!IL126</f>
        <v>4.5378579433268118E-3</v>
      </c>
      <c r="EX126" s="20">
        <f>+'MATRIZ (I-A) INVERSA'!IM126</f>
        <v>193.95850767075709</v>
      </c>
      <c r="EY126" s="20">
        <f>+'MATRIZ (I-A) INVERSA'!IN126</f>
        <v>0</v>
      </c>
      <c r="EZ126" s="20">
        <f>+'MATRIZ (I-A) INVERSA'!IO126</f>
        <v>0</v>
      </c>
      <c r="FA126" s="20">
        <f>+'MATRIZ (I-A) INVERSA'!IP126</f>
        <v>0</v>
      </c>
      <c r="FB126" s="20">
        <f>+'MATRIZ (I-A) INVERSA'!IQ126</f>
        <v>0</v>
      </c>
      <c r="FC126" s="20">
        <f>+'MATRIZ (I-A) INVERSA'!IR126</f>
        <v>0</v>
      </c>
      <c r="FD126" s="20">
        <f>+'MATRIZ (I-A) INVERSA'!IS126</f>
        <v>0</v>
      </c>
      <c r="FE126" s="20">
        <f>+'MATRIZ (I-A) INVERSA'!IT126</f>
        <v>0</v>
      </c>
      <c r="FF126" s="20">
        <f>+'MATRIZ (I-A) INVERSA'!IU126</f>
        <v>0</v>
      </c>
      <c r="FG126" s="18">
        <f t="shared" si="9"/>
        <v>201.19380841149058</v>
      </c>
      <c r="FH126" s="17">
        <f t="shared" si="8"/>
        <v>681.26026693245512</v>
      </c>
      <c r="FI126" s="28"/>
      <c r="FJ126" s="17">
        <v>681.26026693245478</v>
      </c>
      <c r="FK126" s="48">
        <f t="shared" si="10"/>
        <v>0</v>
      </c>
      <c r="FM126" s="46">
        <f>+IFERROR((FH126/'MIP 2017'!FH126*100-100),0)</f>
        <v>9.8460693724234716E-2</v>
      </c>
      <c r="FP126" s="15">
        <f t="shared" si="11"/>
        <v>0</v>
      </c>
      <c r="FQ126" s="15">
        <f t="shared" si="12"/>
        <v>0</v>
      </c>
      <c r="FR126" s="15">
        <f t="shared" si="13"/>
        <v>0</v>
      </c>
    </row>
    <row r="127" spans="1:174" s="7" customFormat="1" ht="21.95" customHeight="1" thickBot="1" x14ac:dyDescent="0.25">
      <c r="A127" s="137" t="s">
        <v>291</v>
      </c>
      <c r="B127" s="138" t="s">
        <v>282</v>
      </c>
      <c r="C127" s="16">
        <f>+'MATRIZ (A)'!C127*C$168</f>
        <v>0</v>
      </c>
      <c r="D127" s="16">
        <f>+'MATRIZ (A)'!D127*D$168</f>
        <v>0</v>
      </c>
      <c r="E127" s="16">
        <f>+'MATRIZ (A)'!E127*E$168</f>
        <v>0</v>
      </c>
      <c r="F127" s="16">
        <f>+'MATRIZ (A)'!F127*F$168</f>
        <v>0</v>
      </c>
      <c r="G127" s="16">
        <f>+'MATRIZ (A)'!G127*G$168</f>
        <v>0</v>
      </c>
      <c r="H127" s="16">
        <f>+'MATRIZ (A)'!H127*H$168</f>
        <v>0</v>
      </c>
      <c r="I127" s="16">
        <f>+'MATRIZ (A)'!I127*I$168</f>
        <v>0</v>
      </c>
      <c r="J127" s="16">
        <f>+'MATRIZ (A)'!J127*J$168</f>
        <v>0</v>
      </c>
      <c r="K127" s="16">
        <f>+'MATRIZ (A)'!K127*K$168</f>
        <v>0</v>
      </c>
      <c r="L127" s="16">
        <f>+'MATRIZ (A)'!L127*L$168</f>
        <v>0</v>
      </c>
      <c r="M127" s="16">
        <f>+'MATRIZ (A)'!M127*M$168</f>
        <v>0</v>
      </c>
      <c r="N127" s="16">
        <f>+'MATRIZ (A)'!N127*N$168</f>
        <v>3.9057151551396072</v>
      </c>
      <c r="O127" s="16">
        <f>+'MATRIZ (A)'!O127*O$168</f>
        <v>0</v>
      </c>
      <c r="P127" s="16">
        <f>+'MATRIZ (A)'!P127*P$168</f>
        <v>2496.9499580002362</v>
      </c>
      <c r="Q127" s="16">
        <f>+'MATRIZ (A)'!Q127*Q$168</f>
        <v>0</v>
      </c>
      <c r="R127" s="16">
        <f>+'MATRIZ (A)'!R127*R$168</f>
        <v>3505.2819585220823</v>
      </c>
      <c r="S127" s="16">
        <f>+'MATRIZ (A)'!S127*S$168</f>
        <v>0</v>
      </c>
      <c r="T127" s="16">
        <f>+'MATRIZ (A)'!T127*T$168</f>
        <v>0</v>
      </c>
      <c r="U127" s="16">
        <f>+'MATRIZ (A)'!U127*U$168</f>
        <v>0</v>
      </c>
      <c r="V127" s="16">
        <f>+'MATRIZ (A)'!V127*V$168</f>
        <v>0</v>
      </c>
      <c r="W127" s="16">
        <f>+'MATRIZ (A)'!W127*W$168</f>
        <v>0</v>
      </c>
      <c r="X127" s="16">
        <f>+'MATRIZ (A)'!X127*X$168</f>
        <v>0</v>
      </c>
      <c r="Y127" s="16">
        <f>+'MATRIZ (A)'!Y127*Y$168</f>
        <v>0</v>
      </c>
      <c r="Z127" s="16">
        <f>+'MATRIZ (A)'!Z127*Z$168</f>
        <v>0</v>
      </c>
      <c r="AA127" s="16">
        <f>+'MATRIZ (A)'!AA127*AA$168</f>
        <v>0</v>
      </c>
      <c r="AB127" s="16">
        <f>+'MATRIZ (A)'!AB127*AB$168</f>
        <v>0</v>
      </c>
      <c r="AC127" s="16">
        <f>+'MATRIZ (A)'!AC127*AC$168</f>
        <v>0</v>
      </c>
      <c r="AD127" s="16">
        <f>+'MATRIZ (A)'!AD127*AD$168</f>
        <v>0</v>
      </c>
      <c r="AE127" s="16">
        <f>+'MATRIZ (A)'!AE127*AE$168</f>
        <v>0.14777477527717126</v>
      </c>
      <c r="AF127" s="16">
        <f>+'MATRIZ (A)'!AF127*AF$168</f>
        <v>0</v>
      </c>
      <c r="AG127" s="16">
        <f>+'MATRIZ (A)'!AG127*AG$168</f>
        <v>0</v>
      </c>
      <c r="AH127" s="16">
        <f>+'MATRIZ (A)'!AH127*AH$168</f>
        <v>0</v>
      </c>
      <c r="AI127" s="16">
        <f>+'MATRIZ (A)'!AI127*AI$168</f>
        <v>35.529158960178506</v>
      </c>
      <c r="AJ127" s="16">
        <f>+'MATRIZ (A)'!AJ127*AJ$168</f>
        <v>312.51581698346723</v>
      </c>
      <c r="AK127" s="16">
        <f>+'MATRIZ (A)'!AK127*AK$168</f>
        <v>280.80531965235855</v>
      </c>
      <c r="AL127" s="16">
        <f>+'MATRIZ (A)'!AL127*AL$168</f>
        <v>389.85489654445854</v>
      </c>
      <c r="AM127" s="16">
        <f>+'MATRIZ (A)'!AM127*AM$168</f>
        <v>26.329584650091029</v>
      </c>
      <c r="AN127" s="16">
        <f>+'MATRIZ (A)'!AN127*AN$168</f>
        <v>1047.4848734925531</v>
      </c>
      <c r="AO127" s="16">
        <f>+'MATRIZ (A)'!AO127*AO$168</f>
        <v>25.319246798745841</v>
      </c>
      <c r="AP127" s="16">
        <f>+'MATRIZ (A)'!AP127*AP$168</f>
        <v>1637.265417703456</v>
      </c>
      <c r="AQ127" s="16">
        <f>+'MATRIZ (A)'!AQ127*AQ$168</f>
        <v>0.89985041947139333</v>
      </c>
      <c r="AR127" s="16">
        <f>+'MATRIZ (A)'!AR127*AR$168</f>
        <v>19.125318717417276</v>
      </c>
      <c r="AS127" s="16">
        <f>+'MATRIZ (A)'!AS127*AS$168</f>
        <v>0</v>
      </c>
      <c r="AT127" s="16">
        <f>+'MATRIZ (A)'!AT127*AT$168</f>
        <v>0</v>
      </c>
      <c r="AU127" s="16">
        <f>+'MATRIZ (A)'!AU127*AU$168</f>
        <v>4672.4117682286305</v>
      </c>
      <c r="AV127" s="16">
        <f>+'MATRIZ (A)'!AV127*AV$168</f>
        <v>614.96540223694853</v>
      </c>
      <c r="AW127" s="16">
        <f>+'MATRIZ (A)'!AW127*AW$168</f>
        <v>763.63753145909743</v>
      </c>
      <c r="AX127" s="16">
        <f>+'MATRIZ (A)'!AX127*AX$168</f>
        <v>3.0768810088091363</v>
      </c>
      <c r="AY127" s="16">
        <f>+'MATRIZ (A)'!AY127*AY$168</f>
        <v>374.77646795837916</v>
      </c>
      <c r="AZ127" s="16">
        <f>+'MATRIZ (A)'!AZ127*AZ$168</f>
        <v>4.5245596033291724</v>
      </c>
      <c r="BA127" s="16">
        <f>+'MATRIZ (A)'!BA127*BA$168</f>
        <v>109.6084801361926</v>
      </c>
      <c r="BB127" s="16">
        <f>+'MATRIZ (A)'!BB127*BB$168</f>
        <v>0</v>
      </c>
      <c r="BC127" s="16">
        <f>+'MATRIZ (A)'!BC127*BC$168</f>
        <v>1585.1024676555983</v>
      </c>
      <c r="BD127" s="16">
        <f>+'MATRIZ (A)'!BD127*BD$168</f>
        <v>0</v>
      </c>
      <c r="BE127" s="16">
        <f>+'MATRIZ (A)'!BE127*BE$168</f>
        <v>340.2745810274007</v>
      </c>
      <c r="BF127" s="16">
        <f>+'MATRIZ (A)'!BF127*BF$168</f>
        <v>13.241011475611364</v>
      </c>
      <c r="BG127" s="16">
        <f>+'MATRIZ (A)'!BG127*BG$168</f>
        <v>10.966183397410925</v>
      </c>
      <c r="BH127" s="16">
        <f>+'MATRIZ (A)'!BH127*BH$168</f>
        <v>0</v>
      </c>
      <c r="BI127" s="16">
        <f>+'MATRIZ (A)'!BI127*BI$168</f>
        <v>2112.2309606480903</v>
      </c>
      <c r="BJ127" s="16">
        <f>+'MATRIZ (A)'!BJ127*BJ$168</f>
        <v>0</v>
      </c>
      <c r="BK127" s="16">
        <f>+'MATRIZ (A)'!BK127*BK$168</f>
        <v>0</v>
      </c>
      <c r="BL127" s="16">
        <f>+'MATRIZ (A)'!BL127*BL$168</f>
        <v>10.260859821303853</v>
      </c>
      <c r="BM127" s="16">
        <f>+'MATRIZ (A)'!BM127*BM$168</f>
        <v>10.375804522582737</v>
      </c>
      <c r="BN127" s="16">
        <f>+'MATRIZ (A)'!BN127*BN$168</f>
        <v>0</v>
      </c>
      <c r="BO127" s="16">
        <f>+'MATRIZ (A)'!BO127*BO$168</f>
        <v>113.87987637663682</v>
      </c>
      <c r="BP127" s="16">
        <f>+'MATRIZ (A)'!BP127*BP$168</f>
        <v>0</v>
      </c>
      <c r="BQ127" s="16">
        <f>+'MATRIZ (A)'!BQ127*BQ$168</f>
        <v>4.517283914262932</v>
      </c>
      <c r="BR127" s="16">
        <f>+'MATRIZ (A)'!BR127*BR$168</f>
        <v>59.993107921671815</v>
      </c>
      <c r="BS127" s="16">
        <f>+'MATRIZ (A)'!BS127*BS$168</f>
        <v>0</v>
      </c>
      <c r="BT127" s="16">
        <f>+'MATRIZ (A)'!BT127*BT$168</f>
        <v>2.0996533054256901</v>
      </c>
      <c r="BU127" s="16">
        <f>+'MATRIZ (A)'!BU127*BU$168</f>
        <v>1244.1053028825359</v>
      </c>
      <c r="BV127" s="16">
        <f>+'MATRIZ (A)'!BV127*BV$168</f>
        <v>0</v>
      </c>
      <c r="BW127" s="16">
        <f>+'MATRIZ (A)'!BW127*BW$168</f>
        <v>2393.0136910474403</v>
      </c>
      <c r="BX127" s="16">
        <f>+'MATRIZ (A)'!BX127*BX$168</f>
        <v>3118.9426173757188</v>
      </c>
      <c r="BY127" s="16">
        <f>+'MATRIZ (A)'!BY127*BY$168</f>
        <v>0</v>
      </c>
      <c r="BZ127" s="16">
        <f>+'MATRIZ (A)'!BZ127*BZ$168</f>
        <v>0</v>
      </c>
      <c r="CA127" s="16">
        <f>+'MATRIZ (A)'!CA127*CA$168</f>
        <v>0.28118614091223798</v>
      </c>
      <c r="CB127" s="16">
        <f>+'MATRIZ (A)'!CB127*CB$168</f>
        <v>0</v>
      </c>
      <c r="CC127" s="16">
        <f>+'MATRIZ (A)'!CC127*CC$168</f>
        <v>0</v>
      </c>
      <c r="CD127" s="16">
        <f>+'MATRIZ (A)'!CD127*CD$168</f>
        <v>0</v>
      </c>
      <c r="CE127" s="16">
        <f>+'MATRIZ (A)'!CE127*CE$168</f>
        <v>3061.4201709872764</v>
      </c>
      <c r="CF127" s="16">
        <f>+'MATRIZ (A)'!CF127*CF$168</f>
        <v>828.39724096992893</v>
      </c>
      <c r="CG127" s="16">
        <f>+'MATRIZ (A)'!CG127*CG$168</f>
        <v>28272.393751072148</v>
      </c>
      <c r="CH127" s="16">
        <f>+'MATRIZ (A)'!CH127*CH$168</f>
        <v>502.67295520568518</v>
      </c>
      <c r="CI127" s="16">
        <f>+'MATRIZ (A)'!CI127*CI$168</f>
        <v>0</v>
      </c>
      <c r="CJ127" s="16">
        <f>+'MATRIZ (A)'!CJ127*CJ$168</f>
        <v>224.2070688901878</v>
      </c>
      <c r="CK127" s="16">
        <f>+'MATRIZ (A)'!CK127*CK$168</f>
        <v>0</v>
      </c>
      <c r="CL127" s="16">
        <f>+'MATRIZ (A)'!CL127*CL$168</f>
        <v>6.3889506440315778</v>
      </c>
      <c r="CM127" s="16">
        <f>+'MATRIZ (A)'!CM127*CM$168</f>
        <v>10348.10242709056</v>
      </c>
      <c r="CN127" s="16">
        <f>+'MATRIZ (A)'!CN127*CN$168</f>
        <v>668.94413066041318</v>
      </c>
      <c r="CO127" s="16">
        <f>+'MATRIZ (A)'!CO127*CO$168</f>
        <v>6703.6077463105548</v>
      </c>
      <c r="CP127" s="16">
        <f>+'MATRIZ (A)'!CP127*CP$168</f>
        <v>75.956311673688376</v>
      </c>
      <c r="CQ127" s="16">
        <f>+'MATRIZ (A)'!CQ127*CQ$168</f>
        <v>3033.2009267018839</v>
      </c>
      <c r="CR127" s="16">
        <f>+'MATRIZ (A)'!CR127*CR$168</f>
        <v>20347.766358462341</v>
      </c>
      <c r="CS127" s="16">
        <f>+'MATRIZ (A)'!CS127*CS$168</f>
        <v>829.43973468556123</v>
      </c>
      <c r="CT127" s="16">
        <f>+'MATRIZ (A)'!CT127*CT$168</f>
        <v>12902.974829090002</v>
      </c>
      <c r="CU127" s="16">
        <f>+'MATRIZ (A)'!CU127*CU$168</f>
        <v>2417.9770079599989</v>
      </c>
      <c r="CV127" s="16">
        <f>+'MATRIZ (A)'!CV127*CV$168</f>
        <v>0</v>
      </c>
      <c r="CW127" s="16">
        <f>+'MATRIZ (A)'!CW127*CW$168</f>
        <v>0</v>
      </c>
      <c r="CX127" s="16">
        <f>+'MATRIZ (A)'!CX127*CX$168</f>
        <v>0</v>
      </c>
      <c r="CY127" s="16">
        <f>+'MATRIZ (A)'!CY127*CY$168</f>
        <v>0</v>
      </c>
      <c r="CZ127" s="16">
        <f>+'MATRIZ (A)'!CZ127*CZ$168</f>
        <v>0</v>
      </c>
      <c r="DA127" s="16">
        <f>+'MATRIZ (A)'!DA127*DA$168</f>
        <v>4824.0169733522916</v>
      </c>
      <c r="DB127" s="16">
        <f>+'MATRIZ (A)'!DB127*DB$168</f>
        <v>33.754341009714807</v>
      </c>
      <c r="DC127" s="16">
        <f>+'MATRIZ (A)'!DC127*DC$168</f>
        <v>6.635641242967484</v>
      </c>
      <c r="DD127" s="16">
        <f>+'MATRIZ (A)'!DD127*DD$168</f>
        <v>9421.7507102161017</v>
      </c>
      <c r="DE127" s="16">
        <f>+'MATRIZ (A)'!DE127*DE$168</f>
        <v>74.853675626253874</v>
      </c>
      <c r="DF127" s="16">
        <f>+'MATRIZ (A)'!DF127*DF$168</f>
        <v>0</v>
      </c>
      <c r="DG127" s="16">
        <f>+'MATRIZ (A)'!DG127*DG$168</f>
        <v>705.28194839007153</v>
      </c>
      <c r="DH127" s="16">
        <f>+'MATRIZ (A)'!DH127*DH$168</f>
        <v>417.57040651603114</v>
      </c>
      <c r="DI127" s="16">
        <f>+'MATRIZ (A)'!DI127*DI$168</f>
        <v>150.93573439780627</v>
      </c>
      <c r="DJ127" s="16">
        <f>+'MATRIZ (A)'!DJ127*DJ$168</f>
        <v>5419.1739742029231</v>
      </c>
      <c r="DK127" s="16">
        <f>+'MATRIZ (A)'!DK127*DK$168</f>
        <v>0</v>
      </c>
      <c r="DL127" s="16">
        <f>+'MATRIZ (A)'!DL127*DL$168</f>
        <v>506.838729160855</v>
      </c>
      <c r="DM127" s="16">
        <f>+'MATRIZ (A)'!DM127*DM$168</f>
        <v>15.482084952672151</v>
      </c>
      <c r="DN127" s="16">
        <f>+'MATRIZ (A)'!DN127*DN$168</f>
        <v>2014.2201640437008</v>
      </c>
      <c r="DO127" s="16">
        <f>+'MATRIZ (A)'!DO127*DO$168</f>
        <v>138.22723248560968</v>
      </c>
      <c r="DP127" s="16">
        <f>+'MATRIZ (A)'!DP127*DP$168</f>
        <v>8046.0681235383781</v>
      </c>
      <c r="DQ127" s="16">
        <f>+'MATRIZ (A)'!DQ127*DQ$168</f>
        <v>1000.0385674922882</v>
      </c>
      <c r="DR127" s="16">
        <f>+'MATRIZ (A)'!DR127*DR$168</f>
        <v>7543.591761912945</v>
      </c>
      <c r="DS127" s="16">
        <f>+'MATRIZ (A)'!DS127*DS$168</f>
        <v>0</v>
      </c>
      <c r="DT127" s="16">
        <f>+'MATRIZ (A)'!DT127*DT$168</f>
        <v>0</v>
      </c>
      <c r="DU127" s="16">
        <f>+'MATRIZ (A)'!DU127*DU$168</f>
        <v>0</v>
      </c>
      <c r="DV127" s="16">
        <f>+'MATRIZ (A)'!DV127*DV$168</f>
        <v>9594.543171868203</v>
      </c>
      <c r="DW127" s="16">
        <f>+'MATRIZ (A)'!DW127*DW$168</f>
        <v>41.537726836773992</v>
      </c>
      <c r="DX127" s="16">
        <f>+'MATRIZ (A)'!DX127*DX$168</f>
        <v>0</v>
      </c>
      <c r="DY127" s="16">
        <f>+'MATRIZ (A)'!DY127*DY$168</f>
        <v>0</v>
      </c>
      <c r="DZ127" s="16">
        <f>+'MATRIZ (A)'!DZ127*DZ$168</f>
        <v>0</v>
      </c>
      <c r="EA127" s="16">
        <f>+'MATRIZ (A)'!EA127*EA$168</f>
        <v>15.53049913517075</v>
      </c>
      <c r="EB127" s="16">
        <f>+'MATRIZ (A)'!EB127*EB$168</f>
        <v>76.929261744271955</v>
      </c>
      <c r="EC127" s="16">
        <f>+'MATRIZ (A)'!EC127*EC$168</f>
        <v>0</v>
      </c>
      <c r="ED127" s="16">
        <f>+'MATRIZ (A)'!ED127*ED$168</f>
        <v>9.9396826220369796</v>
      </c>
      <c r="EE127" s="16">
        <f>+'MATRIZ (A)'!EE127*EE$168</f>
        <v>0</v>
      </c>
      <c r="EF127" s="16">
        <f>+'MATRIZ (A)'!EF127*EF$168</f>
        <v>0.3666204446193202</v>
      </c>
      <c r="EG127" s="16">
        <f>+'MATRIZ (A)'!EG127*EG$168</f>
        <v>231.72733080088878</v>
      </c>
      <c r="EH127" s="16">
        <f>+'MATRIZ (A)'!EH127*EH$168</f>
        <v>0</v>
      </c>
      <c r="EI127" s="18">
        <f t="shared" si="7"/>
        <v>167856.16454091575</v>
      </c>
      <c r="EJ127" s="20">
        <f>+'MATRIZ (I-A) INVERSA'!HY127</f>
        <v>0</v>
      </c>
      <c r="EK127" s="20">
        <f>+'MATRIZ (I-A) INVERSA'!HZ127</f>
        <v>0</v>
      </c>
      <c r="EL127" s="20">
        <f>+'MATRIZ (I-A) INVERSA'!IA127</f>
        <v>0</v>
      </c>
      <c r="EM127" s="20">
        <f>+'MATRIZ (I-A) INVERSA'!IB127</f>
        <v>0</v>
      </c>
      <c r="EN127" s="20">
        <f>+'MATRIZ (I-A) INVERSA'!IC127</f>
        <v>0</v>
      </c>
      <c r="EO127" s="20">
        <f>+'MATRIZ (I-A) INVERSA'!ID127</f>
        <v>0</v>
      </c>
      <c r="EP127" s="20">
        <f>+'MATRIZ (I-A) INVERSA'!IE127</f>
        <v>0</v>
      </c>
      <c r="EQ127" s="20">
        <f>+'MATRIZ (I-A) INVERSA'!IF127</f>
        <v>0</v>
      </c>
      <c r="ER127" s="20">
        <f>+'MATRIZ (I-A) INVERSA'!IG127</f>
        <v>0</v>
      </c>
      <c r="ES127" s="20">
        <f>+'MATRIZ (I-A) INVERSA'!IH127</f>
        <v>0</v>
      </c>
      <c r="ET127" s="20">
        <f>+'MATRIZ (I-A) INVERSA'!II127</f>
        <v>0</v>
      </c>
      <c r="EU127" s="20">
        <f>+'MATRIZ (I-A) INVERSA'!IJ127</f>
        <v>0</v>
      </c>
      <c r="EV127" s="20">
        <f>+'MATRIZ (I-A) INVERSA'!IK127</f>
        <v>0</v>
      </c>
      <c r="EW127" s="20">
        <f>+'MATRIZ (I-A) INVERSA'!IL127</f>
        <v>0</v>
      </c>
      <c r="EX127" s="20">
        <f>+'MATRIZ (I-A) INVERSA'!IM127</f>
        <v>0</v>
      </c>
      <c r="EY127" s="20">
        <f>+'MATRIZ (I-A) INVERSA'!IN127</f>
        <v>0</v>
      </c>
      <c r="EZ127" s="20">
        <f>+'MATRIZ (I-A) INVERSA'!IO127</f>
        <v>0</v>
      </c>
      <c r="FA127" s="20">
        <f>+'MATRIZ (I-A) INVERSA'!IP127</f>
        <v>0</v>
      </c>
      <c r="FB127" s="20">
        <f>+'MATRIZ (I-A) INVERSA'!IQ127</f>
        <v>0</v>
      </c>
      <c r="FC127" s="20">
        <f>+'MATRIZ (I-A) INVERSA'!IR127</f>
        <v>0</v>
      </c>
      <c r="FD127" s="20">
        <f>+'MATRIZ (I-A) INVERSA'!IS127</f>
        <v>0</v>
      </c>
      <c r="FE127" s="20">
        <f>+'MATRIZ (I-A) INVERSA'!IT127</f>
        <v>0</v>
      </c>
      <c r="FF127" s="20">
        <f>+'MATRIZ (I-A) INVERSA'!IU127</f>
        <v>0</v>
      </c>
      <c r="FG127" s="18">
        <f t="shared" si="9"/>
        <v>0</v>
      </c>
      <c r="FH127" s="17">
        <f t="shared" si="8"/>
        <v>167856.16454091575</v>
      </c>
      <c r="FI127" s="28"/>
      <c r="FJ127" s="17">
        <v>167856.16454091578</v>
      </c>
      <c r="FK127" s="48">
        <f t="shared" si="10"/>
        <v>0</v>
      </c>
      <c r="FM127" s="46">
        <f>+IFERROR((FH127/'MIP 2017'!FH127*100-100),0)</f>
        <v>1.4249287598819365</v>
      </c>
      <c r="FP127" s="15">
        <f t="shared" si="11"/>
        <v>0</v>
      </c>
      <c r="FQ127" s="15">
        <f t="shared" si="12"/>
        <v>0</v>
      </c>
      <c r="FR127" s="15">
        <f t="shared" si="13"/>
        <v>0</v>
      </c>
    </row>
    <row r="128" spans="1:174" s="7" customFormat="1" ht="21.95" customHeight="1" thickBot="1" x14ac:dyDescent="0.25">
      <c r="A128" s="137" t="s">
        <v>293</v>
      </c>
      <c r="B128" s="138" t="s">
        <v>284</v>
      </c>
      <c r="C128" s="16">
        <f>+'MATRIZ (A)'!C128*C$168</f>
        <v>6.2167094310198812E-3</v>
      </c>
      <c r="D128" s="16">
        <f>+'MATRIZ (A)'!D128*D$168</f>
        <v>8.24658021581315E-4</v>
      </c>
      <c r="E128" s="16">
        <f>+'MATRIZ (A)'!E128*E$168</f>
        <v>2.9824630933165722E-3</v>
      </c>
      <c r="F128" s="16">
        <f>+'MATRIZ (A)'!F128*F$168</f>
        <v>4.4080779689755448E-2</v>
      </c>
      <c r="G128" s="16">
        <f>+'MATRIZ (A)'!G128*G$168</f>
        <v>32.718000881225386</v>
      </c>
      <c r="H128" s="16">
        <f>+'MATRIZ (A)'!H128*H$168</f>
        <v>1.5597539847780438E-2</v>
      </c>
      <c r="I128" s="16">
        <f>+'MATRIZ (A)'!I128*I$168</f>
        <v>8.0573682811775436E-3</v>
      </c>
      <c r="J128" s="16">
        <f>+'MATRIZ (A)'!J128*J$168</f>
        <v>4.6752712502452679E-2</v>
      </c>
      <c r="K128" s="16">
        <f>+'MATRIZ (A)'!K128*K$168</f>
        <v>4.1605997099022345E-2</v>
      </c>
      <c r="L128" s="16">
        <f>+'MATRIZ (A)'!L128*L$168</f>
        <v>5.5188399624994298E-2</v>
      </c>
      <c r="M128" s="16">
        <f>+'MATRIZ (A)'!M128*M$168</f>
        <v>5.5124928937807745E-2</v>
      </c>
      <c r="N128" s="16">
        <f>+'MATRIZ (A)'!N128*N$168</f>
        <v>0.10684526460081166</v>
      </c>
      <c r="O128" s="16">
        <f>+'MATRIZ (A)'!O128*O$168</f>
        <v>0.17707024665677035</v>
      </c>
      <c r="P128" s="16">
        <f>+'MATRIZ (A)'!P128*P$168</f>
        <v>3.0654612187483115</v>
      </c>
      <c r="Q128" s="16">
        <f>+'MATRIZ (A)'!Q128*Q$168</f>
        <v>1.1078197259942708E-2</v>
      </c>
      <c r="R128" s="16">
        <f>+'MATRIZ (A)'!R128*R$168</f>
        <v>4.7667459648888721</v>
      </c>
      <c r="S128" s="16">
        <f>+'MATRIZ (A)'!S128*S$168</f>
        <v>0.31948986923969491</v>
      </c>
      <c r="T128" s="16">
        <f>+'MATRIZ (A)'!T128*T$168</f>
        <v>0.10209037460661734</v>
      </c>
      <c r="U128" s="16">
        <f>+'MATRIZ (A)'!U128*U$168</f>
        <v>0.16154657563350971</v>
      </c>
      <c r="V128" s="16">
        <f>+'MATRIZ (A)'!V128*V$168</f>
        <v>1.3894696420781555E-2</v>
      </c>
      <c r="W128" s="16">
        <f>+'MATRIZ (A)'!W128*W$168</f>
        <v>0.14051834193885965</v>
      </c>
      <c r="X128" s="16">
        <f>+'MATRIZ (A)'!X128*X$168</f>
        <v>0.30973348362044928</v>
      </c>
      <c r="Y128" s="16">
        <f>+'MATRIZ (A)'!Y128*Y$168</f>
        <v>0.12182576911235642</v>
      </c>
      <c r="Z128" s="16">
        <f>+'MATRIZ (A)'!Z128*Z$168</f>
        <v>0.30146487576107894</v>
      </c>
      <c r="AA128" s="16">
        <f>+'MATRIZ (A)'!AA128*AA$168</f>
        <v>1.8555490817052323E-2</v>
      </c>
      <c r="AB128" s="16">
        <f>+'MATRIZ (A)'!AB128*AB$168</f>
        <v>0.63695963084183216</v>
      </c>
      <c r="AC128" s="16">
        <f>+'MATRIZ (A)'!AC128*AC$168</f>
        <v>1.0249779089785941E-2</v>
      </c>
      <c r="AD128" s="16">
        <f>+'MATRIZ (A)'!AD128*AD$168</f>
        <v>3.9942546446775418E-2</v>
      </c>
      <c r="AE128" s="16">
        <f>+'MATRIZ (A)'!AE128*AE$168</f>
        <v>0.17785526648340869</v>
      </c>
      <c r="AF128" s="16">
        <f>+'MATRIZ (A)'!AF128*AF$168</f>
        <v>1.0407488897450949</v>
      </c>
      <c r="AG128" s="16">
        <f>+'MATRIZ (A)'!AG128*AG$168</f>
        <v>3.5846870292830456E-4</v>
      </c>
      <c r="AH128" s="16">
        <f>+'MATRIZ (A)'!AH128*AH$168</f>
        <v>6.4429194493882871E-3</v>
      </c>
      <c r="AI128" s="16">
        <f>+'MATRIZ (A)'!AI128*AI$168</f>
        <v>2.0171786974382946</v>
      </c>
      <c r="AJ128" s="16">
        <f>+'MATRIZ (A)'!AJ128*AJ$168</f>
        <v>0.40460846363282132</v>
      </c>
      <c r="AK128" s="16">
        <f>+'MATRIZ (A)'!AK128*AK$168</f>
        <v>123.07316639643595</v>
      </c>
      <c r="AL128" s="16">
        <f>+'MATRIZ (A)'!AL128*AL$168</f>
        <v>0.64066846767515917</v>
      </c>
      <c r="AM128" s="16">
        <f>+'MATRIZ (A)'!AM128*AM$168</f>
        <v>1.3892568886661425</v>
      </c>
      <c r="AN128" s="16">
        <f>+'MATRIZ (A)'!AN128*AN$168</f>
        <v>0.26986463373421909</v>
      </c>
      <c r="AO128" s="16">
        <f>+'MATRIZ (A)'!AO128*AO$168</f>
        <v>29.750280842051051</v>
      </c>
      <c r="AP128" s="16">
        <f>+'MATRIZ (A)'!AP128*AP$168</f>
        <v>2.2133471119984902</v>
      </c>
      <c r="AQ128" s="16">
        <f>+'MATRIZ (A)'!AQ128*AQ$168</f>
        <v>0.41834350721817437</v>
      </c>
      <c r="AR128" s="16">
        <f>+'MATRIZ (A)'!AR128*AR$168</f>
        <v>7.4841350992218239E-2</v>
      </c>
      <c r="AS128" s="16">
        <f>+'MATRIZ (A)'!AS128*AS$168</f>
        <v>3.3567299546132179</v>
      </c>
      <c r="AT128" s="16">
        <f>+'MATRIZ (A)'!AT128*AT$168</f>
        <v>0.56980162218325892</v>
      </c>
      <c r="AU128" s="16">
        <f>+'MATRIZ (A)'!AU128*AU$168</f>
        <v>3.2637517361107098</v>
      </c>
      <c r="AV128" s="16">
        <f>+'MATRIZ (A)'!AV128*AV$168</f>
        <v>0.37631043967070466</v>
      </c>
      <c r="AW128" s="16">
        <f>+'MATRIZ (A)'!AW128*AW$168</f>
        <v>1.8447430584534179</v>
      </c>
      <c r="AX128" s="16">
        <f>+'MATRIZ (A)'!AX128*AX$168</f>
        <v>0.1916595229018056</v>
      </c>
      <c r="AY128" s="16">
        <f>+'MATRIZ (A)'!AY128*AY$168</f>
        <v>0.40226450732193797</v>
      </c>
      <c r="AZ128" s="16">
        <f>+'MATRIZ (A)'!AZ128*AZ$168</f>
        <v>2.8441446791954938E-2</v>
      </c>
      <c r="BA128" s="16">
        <f>+'MATRIZ (A)'!BA128*BA$168</f>
        <v>1.3488275815511867E-2</v>
      </c>
      <c r="BB128" s="16">
        <f>+'MATRIZ (A)'!BB128*BB$168</f>
        <v>0.18289019936075995</v>
      </c>
      <c r="BC128" s="16">
        <f>+'MATRIZ (A)'!BC128*BC$168</f>
        <v>111.15082779773563</v>
      </c>
      <c r="BD128" s="16">
        <f>+'MATRIZ (A)'!BD128*BD$168</f>
        <v>21.000160092627095</v>
      </c>
      <c r="BE128" s="16">
        <f>+'MATRIZ (A)'!BE128*BE$168</f>
        <v>1.7360224093405487</v>
      </c>
      <c r="BF128" s="16">
        <f>+'MATRIZ (A)'!BF128*BF$168</f>
        <v>20.739965241239364</v>
      </c>
      <c r="BG128" s="16">
        <f>+'MATRIZ (A)'!BG128*BG$168</f>
        <v>32.268750709089083</v>
      </c>
      <c r="BH128" s="16">
        <f>+'MATRIZ (A)'!BH128*BH$168</f>
        <v>1.7812595328507557</v>
      </c>
      <c r="BI128" s="16">
        <f>+'MATRIZ (A)'!BI128*BI$168</f>
        <v>84.179279501288946</v>
      </c>
      <c r="BJ128" s="16">
        <f>+'MATRIZ (A)'!BJ128*BJ$168</f>
        <v>8.3993026372133137</v>
      </c>
      <c r="BK128" s="16">
        <f>+'MATRIZ (A)'!BK128*BK$168</f>
        <v>0.1415109014438691</v>
      </c>
      <c r="BL128" s="16">
        <f>+'MATRIZ (A)'!BL128*BL$168</f>
        <v>8.4886192737296376E-2</v>
      </c>
      <c r="BM128" s="16">
        <f>+'MATRIZ (A)'!BM128*BM$168</f>
        <v>54.372884420652063</v>
      </c>
      <c r="BN128" s="16">
        <f>+'MATRIZ (A)'!BN128*BN$168</f>
        <v>0.69225393192996787</v>
      </c>
      <c r="BO128" s="16">
        <f>+'MATRIZ (A)'!BO128*BO$168</f>
        <v>42.8011481762518</v>
      </c>
      <c r="BP128" s="16">
        <f>+'MATRIZ (A)'!BP128*BP$168</f>
        <v>0.12496600699603641</v>
      </c>
      <c r="BQ128" s="16">
        <f>+'MATRIZ (A)'!BQ128*BQ$168</f>
        <v>0.18942623078299245</v>
      </c>
      <c r="BR128" s="16">
        <f>+'MATRIZ (A)'!BR128*BR$168</f>
        <v>1.9548480295928554</v>
      </c>
      <c r="BS128" s="16">
        <f>+'MATRIZ (A)'!BS128*BS$168</f>
        <v>10.491856952930005</v>
      </c>
      <c r="BT128" s="16">
        <f>+'MATRIZ (A)'!BT128*BT$168</f>
        <v>0.90946829970680398</v>
      </c>
      <c r="BU128" s="16">
        <f>+'MATRIZ (A)'!BU128*BU$168</f>
        <v>5.3438921945654947</v>
      </c>
      <c r="BV128" s="16">
        <f>+'MATRIZ (A)'!BV128*BV$168</f>
        <v>0.48931343773991337</v>
      </c>
      <c r="BW128" s="16">
        <f>+'MATRIZ (A)'!BW128*BW$168</f>
        <v>4.9474155456521602</v>
      </c>
      <c r="BX128" s="16">
        <f>+'MATRIZ (A)'!BX128*BX$168</f>
        <v>3.8022571672962107</v>
      </c>
      <c r="BY128" s="16">
        <f>+'MATRIZ (A)'!BY128*BY$168</f>
        <v>0.43219780570634825</v>
      </c>
      <c r="BZ128" s="16">
        <f>+'MATRIZ (A)'!BZ128*BZ$168</f>
        <v>3.5823230071210271E-2</v>
      </c>
      <c r="CA128" s="16">
        <f>+'MATRIZ (A)'!CA128*CA$168</f>
        <v>0.66873110599619656</v>
      </c>
      <c r="CB128" s="16">
        <f>+'MATRIZ (A)'!CB128*CB$168</f>
        <v>1.3852036573607032</v>
      </c>
      <c r="CC128" s="16">
        <f>+'MATRIZ (A)'!CC128*CC$168</f>
        <v>1.1189107922451915</v>
      </c>
      <c r="CD128" s="16">
        <f>+'MATRIZ (A)'!CD128*CD$168</f>
        <v>0.4691987516129289</v>
      </c>
      <c r="CE128" s="16">
        <f>+'MATRIZ (A)'!CE128*CE$168</f>
        <v>1.570304893846451</v>
      </c>
      <c r="CF128" s="16">
        <f>+'MATRIZ (A)'!CF128*CF$168</f>
        <v>29.766676240590321</v>
      </c>
      <c r="CG128" s="16">
        <f>+'MATRIZ (A)'!CG128*CG$168</f>
        <v>22.852789507759024</v>
      </c>
      <c r="CH128" s="16">
        <f>+'MATRIZ (A)'!CH128*CH$168</f>
        <v>0.7249483225973149</v>
      </c>
      <c r="CI128" s="16">
        <f>+'MATRIZ (A)'!CI128*CI$168</f>
        <v>3.470275479659294E-2</v>
      </c>
      <c r="CJ128" s="16">
        <f>+'MATRIZ (A)'!CJ128*CJ$168</f>
        <v>4.9579262008161455</v>
      </c>
      <c r="CK128" s="16">
        <f>+'MATRIZ (A)'!CK128*CK$168</f>
        <v>55.530482564345931</v>
      </c>
      <c r="CL128" s="16">
        <f>+'MATRIZ (A)'!CL128*CL$168</f>
        <v>8.2191410993080911</v>
      </c>
      <c r="CM128" s="16">
        <f>+'MATRIZ (A)'!CM128*CM$168</f>
        <v>0.59020230170675614</v>
      </c>
      <c r="CN128" s="16">
        <f>+'MATRIZ (A)'!CN128*CN$168</f>
        <v>0.59483865506778333</v>
      </c>
      <c r="CO128" s="16">
        <f>+'MATRIZ (A)'!CO128*CO$168</f>
        <v>43.505455555066064</v>
      </c>
      <c r="CP128" s="16">
        <f>+'MATRIZ (A)'!CP128*CP$168</f>
        <v>5.104158598081515</v>
      </c>
      <c r="CQ128" s="16">
        <f>+'MATRIZ (A)'!CQ128*CQ$168</f>
        <v>1882.2287480941848</v>
      </c>
      <c r="CR128" s="16">
        <f>+'MATRIZ (A)'!CR128*CR$168</f>
        <v>116.21865578565503</v>
      </c>
      <c r="CS128" s="16">
        <f>+'MATRIZ (A)'!CS128*CS$168</f>
        <v>2.3418725476369802</v>
      </c>
      <c r="CT128" s="16">
        <f>+'MATRIZ (A)'!CT128*CT$168</f>
        <v>271.6892138207657</v>
      </c>
      <c r="CU128" s="16">
        <f>+'MATRIZ (A)'!CU128*CU$168</f>
        <v>4.2564951054971329</v>
      </c>
      <c r="CV128" s="16">
        <f>+'MATRIZ (A)'!CV128*CV$168</f>
        <v>0.2070727916948259</v>
      </c>
      <c r="CW128" s="16">
        <f>+'MATRIZ (A)'!CW128*CW$168</f>
        <v>12.212029943287682</v>
      </c>
      <c r="CX128" s="16">
        <f>+'MATRIZ (A)'!CX128*CX$168</f>
        <v>5.3019684962275271</v>
      </c>
      <c r="CY128" s="16">
        <f>+'MATRIZ (A)'!CY128*CY$168</f>
        <v>3.0124336159405005</v>
      </c>
      <c r="CZ128" s="16">
        <f>+'MATRIZ (A)'!CZ128*CZ$168</f>
        <v>1.7220521282356174</v>
      </c>
      <c r="DA128" s="16">
        <f>+'MATRIZ (A)'!DA128*DA$168</f>
        <v>466.59835691258172</v>
      </c>
      <c r="DB128" s="16">
        <f>+'MATRIZ (A)'!DB128*DB$168</f>
        <v>67.87175681059297</v>
      </c>
      <c r="DC128" s="16">
        <f>+'MATRIZ (A)'!DC128*DC$168</f>
        <v>1.9770446655138423</v>
      </c>
      <c r="DD128" s="16">
        <f>+'MATRIZ (A)'!DD128*DD$168</f>
        <v>92.436758705382772</v>
      </c>
      <c r="DE128" s="16">
        <f>+'MATRIZ (A)'!DE128*DE$168</f>
        <v>2.1184251316538236</v>
      </c>
      <c r="DF128" s="16">
        <f>+'MATRIZ (A)'!DF128*DF$168</f>
        <v>3.1892925677786237</v>
      </c>
      <c r="DG128" s="16">
        <f>+'MATRIZ (A)'!DG128*DG$168</f>
        <v>4.7209094806298504</v>
      </c>
      <c r="DH128" s="16">
        <f>+'MATRIZ (A)'!DH128*DH$168</f>
        <v>1.7312835564423628</v>
      </c>
      <c r="DI128" s="16">
        <f>+'MATRIZ (A)'!DI128*DI$168</f>
        <v>6.9881733036050608E-2</v>
      </c>
      <c r="DJ128" s="16">
        <f>+'MATRIZ (A)'!DJ128*DJ$168</f>
        <v>87.792737311282309</v>
      </c>
      <c r="DK128" s="16">
        <f>+'MATRIZ (A)'!DK128*DK$168</f>
        <v>28.462284593536967</v>
      </c>
      <c r="DL128" s="16">
        <f>+'MATRIZ (A)'!DL128*DL$168</f>
        <v>121.71931066051869</v>
      </c>
      <c r="DM128" s="16">
        <f>+'MATRIZ (A)'!DM128*DM$168</f>
        <v>2.7261449610764734E-3</v>
      </c>
      <c r="DN128" s="16">
        <f>+'MATRIZ (A)'!DN128*DN$168</f>
        <v>2.6697822694873349E-2</v>
      </c>
      <c r="DO128" s="16">
        <f>+'MATRIZ (A)'!DO128*DO$168</f>
        <v>5365.9862242324825</v>
      </c>
      <c r="DP128" s="16">
        <f>+'MATRIZ (A)'!DP128*DP$168</f>
        <v>2.8396765040312282</v>
      </c>
      <c r="DQ128" s="16">
        <f>+'MATRIZ (A)'!DQ128*DQ$168</f>
        <v>0.60720507572831517</v>
      </c>
      <c r="DR128" s="16">
        <f>+'MATRIZ (A)'!DR128*DR$168</f>
        <v>17.983038189819027</v>
      </c>
      <c r="DS128" s="16">
        <f>+'MATRIZ (A)'!DS128*DS$168</f>
        <v>3.7079675186190379</v>
      </c>
      <c r="DT128" s="16">
        <f>+'MATRIZ (A)'!DT128*DT$168</f>
        <v>0.21929642046503439</v>
      </c>
      <c r="DU128" s="16">
        <f>+'MATRIZ (A)'!DU128*DU$168</f>
        <v>2.8679614427474982E-2</v>
      </c>
      <c r="DV128" s="16">
        <f>+'MATRIZ (A)'!DV128*DV$168</f>
        <v>4.9918593674099743</v>
      </c>
      <c r="DW128" s="16">
        <f>+'MATRIZ (A)'!DW128*DW$168</f>
        <v>9.5907661737510139</v>
      </c>
      <c r="DX128" s="16">
        <f>+'MATRIZ (A)'!DX128*DX$168</f>
        <v>84.539810394687962</v>
      </c>
      <c r="DY128" s="16">
        <f>+'MATRIZ (A)'!DY128*DY$168</f>
        <v>8.2776675741092154E-2</v>
      </c>
      <c r="DZ128" s="16">
        <f>+'MATRIZ (A)'!DZ128*DZ$168</f>
        <v>5.2167770212561353E-2</v>
      </c>
      <c r="EA128" s="16">
        <f>+'MATRIZ (A)'!EA128*EA$168</f>
        <v>992.27937285857718</v>
      </c>
      <c r="EB128" s="16">
        <f>+'MATRIZ (A)'!EB128*EB$168</f>
        <v>1.7544581222606324</v>
      </c>
      <c r="EC128" s="16">
        <f>+'MATRIZ (A)'!EC128*EC$168</f>
        <v>0.55183667571015194</v>
      </c>
      <c r="ED128" s="16">
        <f>+'MATRIZ (A)'!ED128*ED$168</f>
        <v>5.1259517362191608E-2</v>
      </c>
      <c r="EE128" s="16">
        <f>+'MATRIZ (A)'!EE128*EE$168</f>
        <v>0.12428753581045419</v>
      </c>
      <c r="EF128" s="16">
        <f>+'MATRIZ (A)'!EF128*EF$168</f>
        <v>2.6601530742543573E-2</v>
      </c>
      <c r="EG128" s="16">
        <f>+'MATRIZ (A)'!EG128*EG$168</f>
        <v>8.0114826962773597E-2</v>
      </c>
      <c r="EH128" s="16">
        <f>+'MATRIZ (A)'!EH128*EH$168</f>
        <v>0</v>
      </c>
      <c r="EI128" s="18">
        <f t="shared" si="7"/>
        <v>10463.573742308055</v>
      </c>
      <c r="EJ128" s="20">
        <f>+'MATRIZ (I-A) INVERSA'!HY128</f>
        <v>7983.7493570553925</v>
      </c>
      <c r="EK128" s="20">
        <f>+'MATRIZ (I-A) INVERSA'!HZ128</f>
        <v>8601.258680941386</v>
      </c>
      <c r="EL128" s="20">
        <f>+'MATRIZ (I-A) INVERSA'!IA128</f>
        <v>35700.43137976795</v>
      </c>
      <c r="EM128" s="20">
        <f>+'MATRIZ (I-A) INVERSA'!IB128</f>
        <v>50220.075209011142</v>
      </c>
      <c r="EN128" s="20">
        <f>+'MATRIZ (I-A) INVERSA'!IC128</f>
        <v>0</v>
      </c>
      <c r="EO128" s="20">
        <f>+'MATRIZ (I-A) INVERSA'!ID128</f>
        <v>0</v>
      </c>
      <c r="EP128" s="20">
        <f>+'MATRIZ (I-A) INVERSA'!IE128</f>
        <v>158.73864074637589</v>
      </c>
      <c r="EQ128" s="20">
        <f>+'MATRIZ (I-A) INVERSA'!IF128</f>
        <v>0</v>
      </c>
      <c r="ER128" s="20">
        <f>+'MATRIZ (I-A) INVERSA'!IG128</f>
        <v>0</v>
      </c>
      <c r="ES128" s="20">
        <f>+'MATRIZ (I-A) INVERSA'!IH128</f>
        <v>0</v>
      </c>
      <c r="ET128" s="20">
        <f>+'MATRIZ (I-A) INVERSA'!II128</f>
        <v>0</v>
      </c>
      <c r="EU128" s="20">
        <f>+'MATRIZ (I-A) INVERSA'!IJ128</f>
        <v>4.9673954442970505</v>
      </c>
      <c r="EV128" s="20">
        <f>+'MATRIZ (I-A) INVERSA'!IK128</f>
        <v>7.7481726627154934</v>
      </c>
      <c r="EW128" s="20">
        <f>+'MATRIZ (I-A) INVERSA'!IL128</f>
        <v>3.1636416036059274E-2</v>
      </c>
      <c r="EX128" s="20">
        <f>+'MATRIZ (I-A) INVERSA'!IM128</f>
        <v>271.29455056460574</v>
      </c>
      <c r="EY128" s="20">
        <f>+'MATRIZ (I-A) INVERSA'!IN128</f>
        <v>57383.437789946031</v>
      </c>
      <c r="EZ128" s="20">
        <f>+'MATRIZ (I-A) INVERSA'!IO128</f>
        <v>9866.6745417623333</v>
      </c>
      <c r="FA128" s="20">
        <f>+'MATRIZ (I-A) INVERSA'!IP128</f>
        <v>1531.9627152965527</v>
      </c>
      <c r="FB128" s="20">
        <f>+'MATRIZ (I-A) INVERSA'!IQ128</f>
        <v>5697.0599260699619</v>
      </c>
      <c r="FC128" s="20">
        <f>+'MATRIZ (I-A) INVERSA'!IR128</f>
        <v>288.39095301898641</v>
      </c>
      <c r="FD128" s="20">
        <f>+'MATRIZ (I-A) INVERSA'!IS128</f>
        <v>41979.806880528937</v>
      </c>
      <c r="FE128" s="20">
        <f>+'MATRIZ (I-A) INVERSA'!IT128</f>
        <v>1794.9679865450867</v>
      </c>
      <c r="FF128" s="20">
        <f>+'MATRIZ (I-A) INVERSA'!IU128</f>
        <v>1423.7572010856481</v>
      </c>
      <c r="FG128" s="18">
        <f t="shared" si="9"/>
        <v>222914.35301686346</v>
      </c>
      <c r="FH128" s="17">
        <f t="shared" si="8"/>
        <v>233377.9267591715</v>
      </c>
      <c r="FI128" s="28"/>
      <c r="FJ128" s="17">
        <v>233377.9267591715</v>
      </c>
      <c r="FK128" s="48">
        <f t="shared" si="10"/>
        <v>0</v>
      </c>
      <c r="FM128" s="46">
        <f>+IFERROR((FH128/'MIP 2017'!FH128*100-100),0)</f>
        <v>7.0201126329812809</v>
      </c>
      <c r="FP128" s="15">
        <f t="shared" si="11"/>
        <v>44301.690060709334</v>
      </c>
      <c r="FQ128" s="15">
        <f t="shared" si="12"/>
        <v>158.73864074637589</v>
      </c>
      <c r="FR128" s="15">
        <f t="shared" si="13"/>
        <v>118542.3007931679</v>
      </c>
    </row>
    <row r="129" spans="1:174" s="7" customFormat="1" ht="21.95" customHeight="1" thickBot="1" x14ac:dyDescent="0.25">
      <c r="A129" s="137" t="s">
        <v>295</v>
      </c>
      <c r="B129" s="138" t="s">
        <v>286</v>
      </c>
      <c r="C129" s="16">
        <f>+'MATRIZ (A)'!C129*C$168</f>
        <v>0</v>
      </c>
      <c r="D129" s="16">
        <f>+'MATRIZ (A)'!D129*D$168</f>
        <v>0</v>
      </c>
      <c r="E129" s="16">
        <f>+'MATRIZ (A)'!E129*E$168</f>
        <v>0</v>
      </c>
      <c r="F129" s="16">
        <f>+'MATRIZ (A)'!F129*F$168</f>
        <v>0</v>
      </c>
      <c r="G129" s="16">
        <f>+'MATRIZ (A)'!G129*G$168</f>
        <v>0</v>
      </c>
      <c r="H129" s="16">
        <f>+'MATRIZ (A)'!H129*H$168</f>
        <v>0</v>
      </c>
      <c r="I129" s="16">
        <f>+'MATRIZ (A)'!I129*I$168</f>
        <v>0</v>
      </c>
      <c r="J129" s="16">
        <f>+'MATRIZ (A)'!J129*J$168</f>
        <v>0</v>
      </c>
      <c r="K129" s="16">
        <f>+'MATRIZ (A)'!K129*K$168</f>
        <v>0</v>
      </c>
      <c r="L129" s="16">
        <f>+'MATRIZ (A)'!L129*L$168</f>
        <v>0</v>
      </c>
      <c r="M129" s="16">
        <f>+'MATRIZ (A)'!M129*M$168</f>
        <v>0</v>
      </c>
      <c r="N129" s="16">
        <f>+'MATRIZ (A)'!N129*N$168</f>
        <v>91.076771870426711</v>
      </c>
      <c r="O129" s="16">
        <f>+'MATRIZ (A)'!O129*O$168</f>
        <v>224.55109126739083</v>
      </c>
      <c r="P129" s="16">
        <f>+'MATRIZ (A)'!P129*P$168</f>
        <v>6865.531401663995</v>
      </c>
      <c r="Q129" s="16">
        <f>+'MATRIZ (A)'!Q129*Q$168</f>
        <v>0</v>
      </c>
      <c r="R129" s="16">
        <f>+'MATRIZ (A)'!R129*R$168</f>
        <v>3885.2712964456191</v>
      </c>
      <c r="S129" s="16">
        <f>+'MATRIZ (A)'!S129*S$168</f>
        <v>90.766677240249351</v>
      </c>
      <c r="T129" s="16">
        <f>+'MATRIZ (A)'!T129*T$168</f>
        <v>0</v>
      </c>
      <c r="U129" s="16">
        <f>+'MATRIZ (A)'!U129*U$168</f>
        <v>569.14004654699966</v>
      </c>
      <c r="V129" s="16">
        <f>+'MATRIZ (A)'!V129*V$168</f>
        <v>0</v>
      </c>
      <c r="W129" s="16">
        <f>+'MATRIZ (A)'!W129*W$168</f>
        <v>1650.4802644063286</v>
      </c>
      <c r="X129" s="16">
        <f>+'MATRIZ (A)'!X129*X$168</f>
        <v>0</v>
      </c>
      <c r="Y129" s="16">
        <f>+'MATRIZ (A)'!Y129*Y$168</f>
        <v>0</v>
      </c>
      <c r="Z129" s="16">
        <f>+'MATRIZ (A)'!Z129*Z$168</f>
        <v>47.598498366875837</v>
      </c>
      <c r="AA129" s="16">
        <f>+'MATRIZ (A)'!AA129*AA$168</f>
        <v>0</v>
      </c>
      <c r="AB129" s="16">
        <f>+'MATRIZ (A)'!AB129*AB$168</f>
        <v>629.80392669423907</v>
      </c>
      <c r="AC129" s="16">
        <f>+'MATRIZ (A)'!AC129*AC$168</f>
        <v>0.36108179132633395</v>
      </c>
      <c r="AD129" s="16">
        <f>+'MATRIZ (A)'!AD129*AD$168</f>
        <v>33.103364759451566</v>
      </c>
      <c r="AE129" s="16">
        <f>+'MATRIZ (A)'!AE129*AE$168</f>
        <v>158.75673168878558</v>
      </c>
      <c r="AF129" s="16">
        <f>+'MATRIZ (A)'!AF129*AF$168</f>
        <v>629.08897667831627</v>
      </c>
      <c r="AG129" s="16">
        <f>+'MATRIZ (A)'!AG129*AG$168</f>
        <v>0</v>
      </c>
      <c r="AH129" s="16">
        <f>+'MATRIZ (A)'!AH129*AH$168</f>
        <v>0</v>
      </c>
      <c r="AI129" s="16">
        <f>+'MATRIZ (A)'!AI129*AI$168</f>
        <v>3030.3101517899122</v>
      </c>
      <c r="AJ129" s="16">
        <f>+'MATRIZ (A)'!AJ129*AJ$168</f>
        <v>212.82405780833986</v>
      </c>
      <c r="AK129" s="16">
        <f>+'MATRIZ (A)'!AK129*AK$168</f>
        <v>1233.1829523145143</v>
      </c>
      <c r="AL129" s="16">
        <f>+'MATRIZ (A)'!AL129*AL$168</f>
        <v>734.80163711429566</v>
      </c>
      <c r="AM129" s="16">
        <f>+'MATRIZ (A)'!AM129*AM$168</f>
        <v>2136.8457127582283</v>
      </c>
      <c r="AN129" s="16">
        <f>+'MATRIZ (A)'!AN129*AN$168</f>
        <v>158.14608478275801</v>
      </c>
      <c r="AO129" s="16">
        <f>+'MATRIZ (A)'!AO129*AO$168</f>
        <v>917.30090539968091</v>
      </c>
      <c r="AP129" s="16">
        <f>+'MATRIZ (A)'!AP129*AP$168</f>
        <v>1158.9014901129883</v>
      </c>
      <c r="AQ129" s="16">
        <f>+'MATRIZ (A)'!AQ129*AQ$168</f>
        <v>845.79988656910325</v>
      </c>
      <c r="AR129" s="16">
        <f>+'MATRIZ (A)'!AR129*AR$168</f>
        <v>155.51930029530536</v>
      </c>
      <c r="AS129" s="16">
        <f>+'MATRIZ (A)'!AS129*AS$168</f>
        <v>149.33026112201486</v>
      </c>
      <c r="AT129" s="16">
        <f>+'MATRIZ (A)'!AT129*AT$168</f>
        <v>224.28587646618425</v>
      </c>
      <c r="AU129" s="16">
        <f>+'MATRIZ (A)'!AU129*AU$168</f>
        <v>1449.3195774172436</v>
      </c>
      <c r="AV129" s="16">
        <f>+'MATRIZ (A)'!AV129*AV$168</f>
        <v>508.39921094960869</v>
      </c>
      <c r="AW129" s="16">
        <f>+'MATRIZ (A)'!AW129*AW$168</f>
        <v>2153.1861595589708</v>
      </c>
      <c r="AX129" s="16">
        <f>+'MATRIZ (A)'!AX129*AX$168</f>
        <v>24.749188714427365</v>
      </c>
      <c r="AY129" s="16">
        <f>+'MATRIZ (A)'!AY129*AY$168</f>
        <v>177.02993506247498</v>
      </c>
      <c r="AZ129" s="16">
        <f>+'MATRIZ (A)'!AZ129*AZ$168</f>
        <v>3.3480455608543016</v>
      </c>
      <c r="BA129" s="16">
        <f>+'MATRIZ (A)'!BA129*BA$168</f>
        <v>9.7256766632416056</v>
      </c>
      <c r="BB129" s="16">
        <f>+'MATRIZ (A)'!BB129*BB$168</f>
        <v>802.23530514528022</v>
      </c>
      <c r="BC129" s="16">
        <f>+'MATRIZ (A)'!BC129*BC$168</f>
        <v>1235.0470016686738</v>
      </c>
      <c r="BD129" s="16">
        <f>+'MATRIZ (A)'!BD129*BD$168</f>
        <v>380.81794747591414</v>
      </c>
      <c r="BE129" s="16">
        <f>+'MATRIZ (A)'!BE129*BE$168</f>
        <v>769.64376158028733</v>
      </c>
      <c r="BF129" s="16">
        <f>+'MATRIZ (A)'!BF129*BF$168</f>
        <v>1576.7446767614651</v>
      </c>
      <c r="BG129" s="16">
        <f>+'MATRIZ (A)'!BG129*BG$168</f>
        <v>553.30161262738829</v>
      </c>
      <c r="BH129" s="16">
        <f>+'MATRIZ (A)'!BH129*BH$168</f>
        <v>496.68926238723122</v>
      </c>
      <c r="BI129" s="16">
        <f>+'MATRIZ (A)'!BI129*BI$168</f>
        <v>374.08600344157367</v>
      </c>
      <c r="BJ129" s="16">
        <f>+'MATRIZ (A)'!BJ129*BJ$168</f>
        <v>564.75026587210675</v>
      </c>
      <c r="BK129" s="16">
        <f>+'MATRIZ (A)'!BK129*BK$168</f>
        <v>148.2949801267155</v>
      </c>
      <c r="BL129" s="16">
        <f>+'MATRIZ (A)'!BL129*BL$168</f>
        <v>94.762185487031942</v>
      </c>
      <c r="BM129" s="16">
        <f>+'MATRIZ (A)'!BM129*BM$168</f>
        <v>1563.1610097296907</v>
      </c>
      <c r="BN129" s="16">
        <f>+'MATRIZ (A)'!BN129*BN$168</f>
        <v>551.63591735834416</v>
      </c>
      <c r="BO129" s="16">
        <f>+'MATRIZ (A)'!BO129*BO$168</f>
        <v>1118.9367919685121</v>
      </c>
      <c r="BP129" s="16">
        <f>+'MATRIZ (A)'!BP129*BP$168</f>
        <v>1.7984870471845726E-2</v>
      </c>
      <c r="BQ129" s="16">
        <f>+'MATRIZ (A)'!BQ129*BQ$168</f>
        <v>64.644542591891138</v>
      </c>
      <c r="BR129" s="16">
        <f>+'MATRIZ (A)'!BR129*BR$168</f>
        <v>822.53786992435687</v>
      </c>
      <c r="BS129" s="16">
        <f>+'MATRIZ (A)'!BS129*BS$168</f>
        <v>181.78158644317722</v>
      </c>
      <c r="BT129" s="16">
        <f>+'MATRIZ (A)'!BT129*BT$168</f>
        <v>189.57260789869878</v>
      </c>
      <c r="BU129" s="16">
        <f>+'MATRIZ (A)'!BU129*BU$168</f>
        <v>1385.2823102561129</v>
      </c>
      <c r="BV129" s="16">
        <f>+'MATRIZ (A)'!BV129*BV$168</f>
        <v>723.42474857755224</v>
      </c>
      <c r="BW129" s="16">
        <f>+'MATRIZ (A)'!BW129*BW$168</f>
        <v>639.97565698682502</v>
      </c>
      <c r="BX129" s="16">
        <f>+'MATRIZ (A)'!BX129*BX$168</f>
        <v>16112.299924684427</v>
      </c>
      <c r="BY129" s="16">
        <f>+'MATRIZ (A)'!BY129*BY$168</f>
        <v>4856.4767621782103</v>
      </c>
      <c r="BZ129" s="16">
        <f>+'MATRIZ (A)'!BZ129*BZ$168</f>
        <v>168.30914083982043</v>
      </c>
      <c r="CA129" s="16">
        <f>+'MATRIZ (A)'!CA129*CA$168</f>
        <v>266.52975325526279</v>
      </c>
      <c r="CB129" s="16">
        <f>+'MATRIZ (A)'!CB129*CB$168</f>
        <v>11.235699835154508</v>
      </c>
      <c r="CC129" s="16">
        <f>+'MATRIZ (A)'!CC129*CC$168</f>
        <v>1.2622721847115198E-3</v>
      </c>
      <c r="CD129" s="16">
        <f>+'MATRIZ (A)'!CD129*CD$168</f>
        <v>278.90056922368495</v>
      </c>
      <c r="CE129" s="16">
        <f>+'MATRIZ (A)'!CE129*CE$168</f>
        <v>667.76853554247475</v>
      </c>
      <c r="CF129" s="16">
        <f>+'MATRIZ (A)'!CF129*CF$168</f>
        <v>4102.8718124449324</v>
      </c>
      <c r="CG129" s="16">
        <f>+'MATRIZ (A)'!CG129*CG$168</f>
        <v>37645.324457922652</v>
      </c>
      <c r="CH129" s="16">
        <f>+'MATRIZ (A)'!CH129*CH$168</f>
        <v>508.63409894708252</v>
      </c>
      <c r="CI129" s="16">
        <f>+'MATRIZ (A)'!CI129*CI$168</f>
        <v>438.32575211375615</v>
      </c>
      <c r="CJ129" s="16">
        <f>+'MATRIZ (A)'!CJ129*CJ$168</f>
        <v>2130.2851751501207</v>
      </c>
      <c r="CK129" s="16">
        <f>+'MATRIZ (A)'!CK129*CK$168</f>
        <v>6.7668050494303493</v>
      </c>
      <c r="CL129" s="16">
        <f>+'MATRIZ (A)'!CL129*CL$168</f>
        <v>2450.2617627362151</v>
      </c>
      <c r="CM129" s="16">
        <f>+'MATRIZ (A)'!CM129*CM$168</f>
        <v>1172.6800214955877</v>
      </c>
      <c r="CN129" s="16">
        <f>+'MATRIZ (A)'!CN129*CN$168</f>
        <v>2056.8313115986434</v>
      </c>
      <c r="CO129" s="16">
        <f>+'MATRIZ (A)'!CO129*CO$168</f>
        <v>6514.2809224412886</v>
      </c>
      <c r="CP129" s="16">
        <f>+'MATRIZ (A)'!CP129*CP$168</f>
        <v>566.13929963744511</v>
      </c>
      <c r="CQ129" s="16">
        <f>+'MATRIZ (A)'!CQ129*CQ$168</f>
        <v>5923.9593304083373</v>
      </c>
      <c r="CR129" s="16">
        <f>+'MATRIZ (A)'!CR129*CR$168</f>
        <v>4547.5751643008334</v>
      </c>
      <c r="CS129" s="16">
        <f>+'MATRIZ (A)'!CS129*CS$168</f>
        <v>357.47806031409021</v>
      </c>
      <c r="CT129" s="16">
        <f>+'MATRIZ (A)'!CT129*CT$168</f>
        <v>8436.8095400925504</v>
      </c>
      <c r="CU129" s="16">
        <f>+'MATRIZ (A)'!CU129*CU$168</f>
        <v>4116.1803929953057</v>
      </c>
      <c r="CV129" s="16">
        <f>+'MATRIZ (A)'!CV129*CV$168</f>
        <v>427.10583317325148</v>
      </c>
      <c r="CW129" s="16">
        <f>+'MATRIZ (A)'!CW129*CW$168</f>
        <v>28465.011802553468</v>
      </c>
      <c r="CX129" s="16">
        <f>+'MATRIZ (A)'!CX129*CX$168</f>
        <v>2035.1484132671237</v>
      </c>
      <c r="CY129" s="16">
        <f>+'MATRIZ (A)'!CY129*CY$168</f>
        <v>2037.9500455452044</v>
      </c>
      <c r="CZ129" s="16">
        <f>+'MATRIZ (A)'!CZ129*CZ$168</f>
        <v>412.13619739596129</v>
      </c>
      <c r="DA129" s="16">
        <f>+'MATRIZ (A)'!DA129*DA$168</f>
        <v>43282.924053946568</v>
      </c>
      <c r="DB129" s="16">
        <f>+'MATRIZ (A)'!DB129*DB$168</f>
        <v>135.88689226544378</v>
      </c>
      <c r="DC129" s="16">
        <f>+'MATRIZ (A)'!DC129*DC$168</f>
        <v>385.67324693960336</v>
      </c>
      <c r="DD129" s="16">
        <f>+'MATRIZ (A)'!DD129*DD$168</f>
        <v>3074.7763160833151</v>
      </c>
      <c r="DE129" s="16">
        <f>+'MATRIZ (A)'!DE129*DE$168</f>
        <v>904.38443805455518</v>
      </c>
      <c r="DF129" s="16">
        <f>+'MATRIZ (A)'!DF129*DF$168</f>
        <v>624.23809617529207</v>
      </c>
      <c r="DG129" s="16">
        <f>+'MATRIZ (A)'!DG129*DG$168</f>
        <v>950.17769355280257</v>
      </c>
      <c r="DH129" s="16">
        <f>+'MATRIZ (A)'!DH129*DH$168</f>
        <v>526.21274821721761</v>
      </c>
      <c r="DI129" s="16">
        <f>+'MATRIZ (A)'!DI129*DI$168</f>
        <v>159.74953696243182</v>
      </c>
      <c r="DJ129" s="16">
        <f>+'MATRIZ (A)'!DJ129*DJ$168</f>
        <v>1282.9086348444255</v>
      </c>
      <c r="DK129" s="16">
        <f>+'MATRIZ (A)'!DK129*DK$168</f>
        <v>353.74203425733702</v>
      </c>
      <c r="DL129" s="16">
        <f>+'MATRIZ (A)'!DL129*DL$168</f>
        <v>1535.2224206249714</v>
      </c>
      <c r="DM129" s="16">
        <f>+'MATRIZ (A)'!DM129*DM$168</f>
        <v>4.8600128505679496</v>
      </c>
      <c r="DN129" s="16">
        <f>+'MATRIZ (A)'!DN129*DN$168</f>
        <v>18.640664698647882</v>
      </c>
      <c r="DO129" s="16">
        <f>+'MATRIZ (A)'!DO129*DO$168</f>
        <v>530.75673104644238</v>
      </c>
      <c r="DP129" s="16">
        <f>+'MATRIZ (A)'!DP129*DP$168</f>
        <v>13269.709228824007</v>
      </c>
      <c r="DQ129" s="16">
        <f>+'MATRIZ (A)'!DQ129*DQ$168</f>
        <v>433.1458867570978</v>
      </c>
      <c r="DR129" s="16">
        <f>+'MATRIZ (A)'!DR129*DR$168</f>
        <v>3045.4024589157848</v>
      </c>
      <c r="DS129" s="16">
        <f>+'MATRIZ (A)'!DS129*DS$168</f>
        <v>21365.095793941622</v>
      </c>
      <c r="DT129" s="16">
        <f>+'MATRIZ (A)'!DT129*DT$168</f>
        <v>4158.7699537939579</v>
      </c>
      <c r="DU129" s="16">
        <f>+'MATRIZ (A)'!DU129*DU$168</f>
        <v>352.78062387467031</v>
      </c>
      <c r="DV129" s="16">
        <f>+'MATRIZ (A)'!DV129*DV$168</f>
        <v>21462.211941599053</v>
      </c>
      <c r="DW129" s="16">
        <f>+'MATRIZ (A)'!DW129*DW$168</f>
        <v>13838.250308261937</v>
      </c>
      <c r="DX129" s="16">
        <f>+'MATRIZ (A)'!DX129*DX$168</f>
        <v>82.211978219917498</v>
      </c>
      <c r="DY129" s="16">
        <f>+'MATRIZ (A)'!DY129*DY$168</f>
        <v>2919.2981454964388</v>
      </c>
      <c r="DZ129" s="16">
        <f>+'MATRIZ (A)'!DZ129*DZ$168</f>
        <v>572.01835715338689</v>
      </c>
      <c r="EA129" s="16">
        <f>+'MATRIZ (A)'!EA129*EA$168</f>
        <v>503.21804990187997</v>
      </c>
      <c r="EB129" s="16">
        <f>+'MATRIZ (A)'!EB129*EB$168</f>
        <v>4554.9064388716752</v>
      </c>
      <c r="EC129" s="16">
        <f>+'MATRIZ (A)'!EC129*EC$168</f>
        <v>896.74692383162903</v>
      </c>
      <c r="ED129" s="16">
        <f>+'MATRIZ (A)'!ED129*ED$168</f>
        <v>152.94479570622835</v>
      </c>
      <c r="EE129" s="16">
        <f>+'MATRIZ (A)'!EE129*EE$168</f>
        <v>61.804612832826265</v>
      </c>
      <c r="EF129" s="16">
        <f>+'MATRIZ (A)'!EF129*EF$168</f>
        <v>312.08959690935092</v>
      </c>
      <c r="EG129" s="16">
        <f>+'MATRIZ (A)'!EG129*EG$168</f>
        <v>221.04697671761895</v>
      </c>
      <c r="EH129" s="16">
        <f>+'MATRIZ (A)'!EH129*EH$168</f>
        <v>0</v>
      </c>
      <c r="EI129" s="18">
        <f t="shared" si="7"/>
        <v>323080.96370860277</v>
      </c>
      <c r="EJ129" s="20">
        <f>+'MATRIZ (I-A) INVERSA'!HY129</f>
        <v>41607.569374284176</v>
      </c>
      <c r="EK129" s="20">
        <f>+'MATRIZ (I-A) INVERSA'!HZ129</f>
        <v>0</v>
      </c>
      <c r="EL129" s="20">
        <f>+'MATRIZ (I-A) INVERSA'!IA129</f>
        <v>0</v>
      </c>
      <c r="EM129" s="20">
        <f>+'MATRIZ (I-A) INVERSA'!IB129</f>
        <v>0</v>
      </c>
      <c r="EN129" s="20">
        <f>+'MATRIZ (I-A) INVERSA'!IC129</f>
        <v>0</v>
      </c>
      <c r="EO129" s="20">
        <f>+'MATRIZ (I-A) INVERSA'!ID129</f>
        <v>0</v>
      </c>
      <c r="EP129" s="20">
        <f>+'MATRIZ (I-A) INVERSA'!IE129</f>
        <v>0</v>
      </c>
      <c r="EQ129" s="20">
        <f>+'MATRIZ (I-A) INVERSA'!IF129</f>
        <v>0</v>
      </c>
      <c r="ER129" s="20">
        <f>+'MATRIZ (I-A) INVERSA'!IG129</f>
        <v>0</v>
      </c>
      <c r="ES129" s="20">
        <f>+'MATRIZ (I-A) INVERSA'!IH129</f>
        <v>0</v>
      </c>
      <c r="ET129" s="20">
        <f>+'MATRIZ (I-A) INVERSA'!II129</f>
        <v>0</v>
      </c>
      <c r="EU129" s="20">
        <f>+'MATRIZ (I-A) INVERSA'!IJ129</f>
        <v>0</v>
      </c>
      <c r="EV129" s="20">
        <f>+'MATRIZ (I-A) INVERSA'!IK129</f>
        <v>0</v>
      </c>
      <c r="EW129" s="20">
        <f>+'MATRIZ (I-A) INVERSA'!IL129</f>
        <v>0</v>
      </c>
      <c r="EX129" s="20">
        <f>+'MATRIZ (I-A) INVERSA'!IM129</f>
        <v>5959.0891678141606</v>
      </c>
      <c r="EY129" s="20">
        <f>+'MATRIZ (I-A) INVERSA'!IN129</f>
        <v>0</v>
      </c>
      <c r="EZ129" s="20">
        <f>+'MATRIZ (I-A) INVERSA'!IO129</f>
        <v>0</v>
      </c>
      <c r="FA129" s="20">
        <f>+'MATRIZ (I-A) INVERSA'!IP129</f>
        <v>0</v>
      </c>
      <c r="FB129" s="20">
        <f>+'MATRIZ (I-A) INVERSA'!IQ129</f>
        <v>0</v>
      </c>
      <c r="FC129" s="20">
        <f>+'MATRIZ (I-A) INVERSA'!IR129</f>
        <v>0</v>
      </c>
      <c r="FD129" s="20">
        <f>+'MATRIZ (I-A) INVERSA'!IS129</f>
        <v>0</v>
      </c>
      <c r="FE129" s="20">
        <f>+'MATRIZ (I-A) INVERSA'!IT129</f>
        <v>0</v>
      </c>
      <c r="FF129" s="20">
        <f>+'MATRIZ (I-A) INVERSA'!IU129</f>
        <v>0</v>
      </c>
      <c r="FG129" s="18">
        <f t="shared" si="9"/>
        <v>47566.658542098339</v>
      </c>
      <c r="FH129" s="17">
        <f t="shared" si="8"/>
        <v>370647.62225070113</v>
      </c>
      <c r="FI129" s="28"/>
      <c r="FJ129" s="17">
        <v>370647.62225070095</v>
      </c>
      <c r="FK129" s="48">
        <f t="shared" si="10"/>
        <v>0</v>
      </c>
      <c r="FM129" s="46">
        <f>+IFERROR((FH129/'MIP 2017'!FH129*100-100),0)</f>
        <v>0.6393987354467896</v>
      </c>
      <c r="FP129" s="15">
        <f t="shared" si="11"/>
        <v>0</v>
      </c>
      <c r="FQ129" s="15">
        <f t="shared" si="12"/>
        <v>0</v>
      </c>
      <c r="FR129" s="15">
        <f t="shared" si="13"/>
        <v>0</v>
      </c>
    </row>
    <row r="130" spans="1:174" s="7" customFormat="1" ht="21.95" customHeight="1" thickBot="1" x14ac:dyDescent="0.25">
      <c r="A130" s="137" t="s">
        <v>297</v>
      </c>
      <c r="B130" s="138" t="s">
        <v>288</v>
      </c>
      <c r="C130" s="16">
        <f>+'MATRIZ (A)'!C130*C$168</f>
        <v>7.1517575225713594E-3</v>
      </c>
      <c r="D130" s="16">
        <f>+'MATRIZ (A)'!D130*D$168</f>
        <v>9.4869388296718723E-4</v>
      </c>
      <c r="E130" s="16">
        <f>+'MATRIZ (A)'!E130*E$168</f>
        <v>4.6811314255803321E-3</v>
      </c>
      <c r="F130" s="16">
        <f>+'MATRIZ (A)'!F130*F$168</f>
        <v>5.7683425324721711E-2</v>
      </c>
      <c r="G130" s="16">
        <f>+'MATRIZ (A)'!G130*G$168</f>
        <v>7.3464562595719526E-2</v>
      </c>
      <c r="H130" s="16">
        <f>+'MATRIZ (A)'!H130*H$168</f>
        <v>1.7943547817011289E-2</v>
      </c>
      <c r="I130" s="16">
        <f>+'MATRIZ (A)'!I130*I$168</f>
        <v>6.5484284207318832E-2</v>
      </c>
      <c r="J130" s="16">
        <f>+'MATRIZ (A)'!J130*J$168</f>
        <v>5.3784734038177164E-2</v>
      </c>
      <c r="K130" s="16">
        <f>+'MATRIZ (A)'!K130*K$168</f>
        <v>4.78639071101317E-2</v>
      </c>
      <c r="L130" s="16">
        <f>+'MATRIZ (A)'!L130*L$168</f>
        <v>6.3489223126192637E-2</v>
      </c>
      <c r="M130" s="16">
        <f>+'MATRIZ (A)'!M130*M$168</f>
        <v>0.16796462042750035</v>
      </c>
      <c r="N130" s="16">
        <f>+'MATRIZ (A)'!N130*N$168</f>
        <v>0.75184540123380217</v>
      </c>
      <c r="O130" s="16">
        <f>+'MATRIZ (A)'!O130*O$168</f>
        <v>10.415189984523701</v>
      </c>
      <c r="P130" s="16">
        <f>+'MATRIZ (A)'!P130*P$168</f>
        <v>16548.297527872859</v>
      </c>
      <c r="Q130" s="16">
        <f>+'MATRIZ (A)'!Q130*Q$168</f>
        <v>1.2744456125775024E-2</v>
      </c>
      <c r="R130" s="16">
        <f>+'MATRIZ (A)'!R130*R$168</f>
        <v>139.51520809026491</v>
      </c>
      <c r="S130" s="16">
        <f>+'MATRIZ (A)'!S130*S$168</f>
        <v>20.384349912794963</v>
      </c>
      <c r="T130" s="16">
        <f>+'MATRIZ (A)'!T130*T$168</f>
        <v>0.14704439836082947</v>
      </c>
      <c r="U130" s="16">
        <f>+'MATRIZ (A)'!U130*U$168</f>
        <v>401.93420393817803</v>
      </c>
      <c r="V130" s="16">
        <f>+'MATRIZ (A)'!V130*V$168</f>
        <v>1.1936015919420232E-2</v>
      </c>
      <c r="W130" s="16">
        <f>+'MATRIZ (A)'!W130*W$168</f>
        <v>45.877885301343952</v>
      </c>
      <c r="X130" s="16">
        <f>+'MATRIZ (A)'!X130*X$168</f>
        <v>0.4250918182833664</v>
      </c>
      <c r="Y130" s="16">
        <f>+'MATRIZ (A)'!Y130*Y$168</f>
        <v>0.14014944245985139</v>
      </c>
      <c r="Z130" s="16">
        <f>+'MATRIZ (A)'!Z130*Z$168</f>
        <v>1448.0507144066937</v>
      </c>
      <c r="AA130" s="16">
        <f>+'MATRIZ (A)'!AA130*AA$168</f>
        <v>2.1674376123177991E-2</v>
      </c>
      <c r="AB130" s="16">
        <f>+'MATRIZ (A)'!AB130*AB$168</f>
        <v>6.251392305283237</v>
      </c>
      <c r="AC130" s="16">
        <f>+'MATRIZ (A)'!AC130*AC$168</f>
        <v>0.95187123641009497</v>
      </c>
      <c r="AD130" s="16">
        <f>+'MATRIZ (A)'!AD130*AD$168</f>
        <v>8.9775296134263947</v>
      </c>
      <c r="AE130" s="16">
        <f>+'MATRIZ (A)'!AE130*AE$168</f>
        <v>40.5558548885815</v>
      </c>
      <c r="AF130" s="16">
        <f>+'MATRIZ (A)'!AF130*AF$168</f>
        <v>92.91397781880903</v>
      </c>
      <c r="AG130" s="16">
        <f>+'MATRIZ (A)'!AG130*AG$168</f>
        <v>2.246625792094592</v>
      </c>
      <c r="AH130" s="16">
        <f>+'MATRIZ (A)'!AH130*AH$168</f>
        <v>0.27638330675593953</v>
      </c>
      <c r="AI130" s="16">
        <f>+'MATRIZ (A)'!AI130*AI$168</f>
        <v>2367.8593565282599</v>
      </c>
      <c r="AJ130" s="16">
        <f>+'MATRIZ (A)'!AJ130*AJ$168</f>
        <v>291.3007743242037</v>
      </c>
      <c r="AK130" s="16">
        <f>+'MATRIZ (A)'!AK130*AK$168</f>
        <v>859.46287360146596</v>
      </c>
      <c r="AL130" s="16">
        <f>+'MATRIZ (A)'!AL130*AL$168</f>
        <v>48.233333836239368</v>
      </c>
      <c r="AM130" s="16">
        <f>+'MATRIZ (A)'!AM130*AM$168</f>
        <v>2382.1286117990044</v>
      </c>
      <c r="AN130" s="16">
        <f>+'MATRIZ (A)'!AN130*AN$168</f>
        <v>41.795015108447799</v>
      </c>
      <c r="AO130" s="16">
        <f>+'MATRIZ (A)'!AO130*AO$168</f>
        <v>529.3298360428837</v>
      </c>
      <c r="AP130" s="16">
        <f>+'MATRIZ (A)'!AP130*AP$168</f>
        <v>1655.1471705070267</v>
      </c>
      <c r="AQ130" s="16">
        <f>+'MATRIZ (A)'!AQ130*AQ$168</f>
        <v>145.75074248080946</v>
      </c>
      <c r="AR130" s="16">
        <f>+'MATRIZ (A)'!AR130*AR$168</f>
        <v>104.27873898310099</v>
      </c>
      <c r="AS130" s="16">
        <f>+'MATRIZ (A)'!AS130*AS$168</f>
        <v>103.30541084618977</v>
      </c>
      <c r="AT130" s="16">
        <f>+'MATRIZ (A)'!AT130*AT$168</f>
        <v>26.155289981954272</v>
      </c>
      <c r="AU130" s="16">
        <f>+'MATRIZ (A)'!AU130*AU$168</f>
        <v>480.97697296652922</v>
      </c>
      <c r="AV130" s="16">
        <f>+'MATRIZ (A)'!AV130*AV$168</f>
        <v>319.78413442156733</v>
      </c>
      <c r="AW130" s="16">
        <f>+'MATRIZ (A)'!AW130*AW$168</f>
        <v>734.12055915531437</v>
      </c>
      <c r="AX130" s="16">
        <f>+'MATRIZ (A)'!AX130*AX$168</f>
        <v>229.19564801701145</v>
      </c>
      <c r="AY130" s="16">
        <f>+'MATRIZ (A)'!AY130*AY$168</f>
        <v>41.435734396585808</v>
      </c>
      <c r="AZ130" s="16">
        <f>+'MATRIZ (A)'!AZ130*AZ$168</f>
        <v>20.361610183480249</v>
      </c>
      <c r="BA130" s="16">
        <f>+'MATRIZ (A)'!BA130*BA$168</f>
        <v>0.85821605437531501</v>
      </c>
      <c r="BB130" s="16">
        <f>+'MATRIZ (A)'!BB130*BB$168</f>
        <v>53.100199762369598</v>
      </c>
      <c r="BC130" s="16">
        <f>+'MATRIZ (A)'!BC130*BC$168</f>
        <v>264.68520776202456</v>
      </c>
      <c r="BD130" s="16">
        <f>+'MATRIZ (A)'!BD130*BD$168</f>
        <v>523.53388909557816</v>
      </c>
      <c r="BE130" s="16">
        <f>+'MATRIZ (A)'!BE130*BE$168</f>
        <v>63.63478727319162</v>
      </c>
      <c r="BF130" s="16">
        <f>+'MATRIZ (A)'!BF130*BF$168</f>
        <v>474.72265048057983</v>
      </c>
      <c r="BG130" s="16">
        <f>+'MATRIZ (A)'!BG130*BG$168</f>
        <v>66.408026585126706</v>
      </c>
      <c r="BH130" s="16">
        <f>+'MATRIZ (A)'!BH130*BH$168</f>
        <v>1001.3343214558098</v>
      </c>
      <c r="BI130" s="16">
        <f>+'MATRIZ (A)'!BI130*BI$168</f>
        <v>443.24514459286428</v>
      </c>
      <c r="BJ130" s="16">
        <f>+'MATRIZ (A)'!BJ130*BJ$168</f>
        <v>514.52723684514422</v>
      </c>
      <c r="BK130" s="16">
        <f>+'MATRIZ (A)'!BK130*BK$168</f>
        <v>24.359821870255402</v>
      </c>
      <c r="BL130" s="16">
        <f>+'MATRIZ (A)'!BL130*BL$168</f>
        <v>157.60302780334266</v>
      </c>
      <c r="BM130" s="16">
        <f>+'MATRIZ (A)'!BM130*BM$168</f>
        <v>668.48293052892541</v>
      </c>
      <c r="BN130" s="16">
        <f>+'MATRIZ (A)'!BN130*BN$168</f>
        <v>53.172342302103345</v>
      </c>
      <c r="BO130" s="16">
        <f>+'MATRIZ (A)'!BO130*BO$168</f>
        <v>504.08274939125022</v>
      </c>
      <c r="BP130" s="16">
        <f>+'MATRIZ (A)'!BP130*BP$168</f>
        <v>39.298978953182733</v>
      </c>
      <c r="BQ130" s="16">
        <f>+'MATRIZ (A)'!BQ130*BQ$168</f>
        <v>12.483310272376249</v>
      </c>
      <c r="BR130" s="16">
        <f>+'MATRIZ (A)'!BR130*BR$168</f>
        <v>202.18906095080087</v>
      </c>
      <c r="BS130" s="16">
        <f>+'MATRIZ (A)'!BS130*BS$168</f>
        <v>6.3514711832563462</v>
      </c>
      <c r="BT130" s="16">
        <f>+'MATRIZ (A)'!BT130*BT$168</f>
        <v>486.57720029887633</v>
      </c>
      <c r="BU130" s="16">
        <f>+'MATRIZ (A)'!BU130*BU$168</f>
        <v>4385.2758969622164</v>
      </c>
      <c r="BV130" s="16">
        <f>+'MATRIZ (A)'!BV130*BV$168</f>
        <v>44.775493470483987</v>
      </c>
      <c r="BW130" s="16">
        <f>+'MATRIZ (A)'!BW130*BW$168</f>
        <v>1303.3144478955148</v>
      </c>
      <c r="BX130" s="16">
        <f>+'MATRIZ (A)'!BX130*BX$168</f>
        <v>7107.4542628899717</v>
      </c>
      <c r="BY130" s="16">
        <f>+'MATRIZ (A)'!BY130*BY$168</f>
        <v>1330.2229473976488</v>
      </c>
      <c r="BZ130" s="16">
        <f>+'MATRIZ (A)'!BZ130*BZ$168</f>
        <v>46.627307075238406</v>
      </c>
      <c r="CA130" s="16">
        <f>+'MATRIZ (A)'!CA130*CA$168</f>
        <v>91.922705834179311</v>
      </c>
      <c r="CB130" s="16">
        <f>+'MATRIZ (A)'!CB130*CB$168</f>
        <v>28.312832106841007</v>
      </c>
      <c r="CC130" s="16">
        <f>+'MATRIZ (A)'!CC130*CC$168</f>
        <v>80.781824201330679</v>
      </c>
      <c r="CD130" s="16">
        <f>+'MATRIZ (A)'!CD130*CD$168</f>
        <v>140.84296981453164</v>
      </c>
      <c r="CE130" s="16">
        <f>+'MATRIZ (A)'!CE130*CE$168</f>
        <v>199.90818104287021</v>
      </c>
      <c r="CF130" s="16">
        <f>+'MATRIZ (A)'!CF130*CF$168</f>
        <v>480.75409344364209</v>
      </c>
      <c r="CG130" s="16">
        <f>+'MATRIZ (A)'!CG130*CG$168</f>
        <v>10862.388404180565</v>
      </c>
      <c r="CH130" s="16">
        <f>+'MATRIZ (A)'!CH130*CH$168</f>
        <v>360.05589178170726</v>
      </c>
      <c r="CI130" s="16">
        <f>+'MATRIZ (A)'!CI130*CI$168</f>
        <v>0.84929027127540946</v>
      </c>
      <c r="CJ130" s="16">
        <f>+'MATRIZ (A)'!CJ130*CJ$168</f>
        <v>1913.7673016205094</v>
      </c>
      <c r="CK130" s="16">
        <f>+'MATRIZ (A)'!CK130*CK$168</f>
        <v>0.40579983942646397</v>
      </c>
      <c r="CL130" s="16">
        <f>+'MATRIZ (A)'!CL130*CL$168</f>
        <v>1574.2788279591434</v>
      </c>
      <c r="CM130" s="16">
        <f>+'MATRIZ (A)'!CM130*CM$168</f>
        <v>144.19342624492131</v>
      </c>
      <c r="CN130" s="16">
        <f>+'MATRIZ (A)'!CN130*CN$168</f>
        <v>249.40422913278138</v>
      </c>
      <c r="CO130" s="16">
        <f>+'MATRIZ (A)'!CO130*CO$168</f>
        <v>1525.4400193340211</v>
      </c>
      <c r="CP130" s="16">
        <f>+'MATRIZ (A)'!CP130*CP$168</f>
        <v>119.39331065765481</v>
      </c>
      <c r="CQ130" s="16">
        <f>+'MATRIZ (A)'!CQ130*CQ$168</f>
        <v>3823.6829402294125</v>
      </c>
      <c r="CR130" s="16">
        <f>+'MATRIZ (A)'!CR130*CR$168</f>
        <v>1846.8933087087667</v>
      </c>
      <c r="CS130" s="16">
        <f>+'MATRIZ (A)'!CS130*CS$168</f>
        <v>997.9113261537791</v>
      </c>
      <c r="CT130" s="16">
        <f>+'MATRIZ (A)'!CT130*CT$168</f>
        <v>5785.1165595315169</v>
      </c>
      <c r="CU130" s="16">
        <f>+'MATRIZ (A)'!CU130*CU$168</f>
        <v>588.01859167589805</v>
      </c>
      <c r="CV130" s="16">
        <f>+'MATRIZ (A)'!CV130*CV$168</f>
        <v>222.92871704688608</v>
      </c>
      <c r="CW130" s="16">
        <f>+'MATRIZ (A)'!CW130*CW$168</f>
        <v>10450.452928487879</v>
      </c>
      <c r="CX130" s="16">
        <f>+'MATRIZ (A)'!CX130*CX$168</f>
        <v>1375.8536674562813</v>
      </c>
      <c r="CY130" s="16">
        <f>+'MATRIZ (A)'!CY130*CY$168</f>
        <v>1921.0756641144324</v>
      </c>
      <c r="CZ130" s="16">
        <f>+'MATRIZ (A)'!CZ130*CZ$168</f>
        <v>303.72164602963772</v>
      </c>
      <c r="DA130" s="16">
        <f>+'MATRIZ (A)'!DA130*DA$168</f>
        <v>6343.8272362863372</v>
      </c>
      <c r="DB130" s="16">
        <f>+'MATRIZ (A)'!DB130*DB$168</f>
        <v>1316.5862874880327</v>
      </c>
      <c r="DC130" s="16">
        <f>+'MATRIZ (A)'!DC130*DC$168</f>
        <v>860.1319356648213</v>
      </c>
      <c r="DD130" s="16">
        <f>+'MATRIZ (A)'!DD130*DD$168</f>
        <v>2302.0080307993167</v>
      </c>
      <c r="DE130" s="16">
        <f>+'MATRIZ (A)'!DE130*DE$168</f>
        <v>406.24148976201167</v>
      </c>
      <c r="DF130" s="16">
        <f>+'MATRIZ (A)'!DF130*DF$168</f>
        <v>102.69548473003456</v>
      </c>
      <c r="DG130" s="16">
        <f>+'MATRIZ (A)'!DG130*DG$168</f>
        <v>446.69597648446455</v>
      </c>
      <c r="DH130" s="16">
        <f>+'MATRIZ (A)'!DH130*DH$168</f>
        <v>1176.2627056849515</v>
      </c>
      <c r="DI130" s="16">
        <f>+'MATRIZ (A)'!DI130*DI$168</f>
        <v>96.981627831689508</v>
      </c>
      <c r="DJ130" s="16">
        <f>+'MATRIZ (A)'!DJ130*DJ$168</f>
        <v>624.26161233866537</v>
      </c>
      <c r="DK130" s="16">
        <f>+'MATRIZ (A)'!DK130*DK$168</f>
        <v>3.5508181143458151</v>
      </c>
      <c r="DL130" s="16">
        <f>+'MATRIZ (A)'!DL130*DL$168</f>
        <v>18.44864557097786</v>
      </c>
      <c r="DM130" s="16">
        <f>+'MATRIZ (A)'!DM130*DM$168</f>
        <v>4.8720081073912735E-2</v>
      </c>
      <c r="DN130" s="16">
        <f>+'MATRIZ (A)'!DN130*DN$168</f>
        <v>96.950085203741253</v>
      </c>
      <c r="DO130" s="16">
        <f>+'MATRIZ (A)'!DO130*DO$168</f>
        <v>190.95852506414744</v>
      </c>
      <c r="DP130" s="16">
        <f>+'MATRIZ (A)'!DP130*DP$168</f>
        <v>507.82142642443353</v>
      </c>
      <c r="DQ130" s="16">
        <f>+'MATRIZ (A)'!DQ130*DQ$168</f>
        <v>1719.5476833239618</v>
      </c>
      <c r="DR130" s="16">
        <f>+'MATRIZ (A)'!DR130*DR$168</f>
        <v>3076.3144015740731</v>
      </c>
      <c r="DS130" s="16">
        <f>+'MATRIZ (A)'!DS130*DS$168</f>
        <v>9840.010838251168</v>
      </c>
      <c r="DT130" s="16">
        <f>+'MATRIZ (A)'!DT130*DT$168</f>
        <v>2015.8794745804196</v>
      </c>
      <c r="DU130" s="16">
        <f>+'MATRIZ (A)'!DU130*DU$168</f>
        <v>24.095613137148213</v>
      </c>
      <c r="DV130" s="16">
        <f>+'MATRIZ (A)'!DV130*DV$168</f>
        <v>7044.2899074504467</v>
      </c>
      <c r="DW130" s="16">
        <f>+'MATRIZ (A)'!DW130*DW$168</f>
        <v>12546.293779859341</v>
      </c>
      <c r="DX130" s="16">
        <f>+'MATRIZ (A)'!DX130*DX$168</f>
        <v>425.96220672478836</v>
      </c>
      <c r="DY130" s="16">
        <f>+'MATRIZ (A)'!DY130*DY$168</f>
        <v>3329.8034250614655</v>
      </c>
      <c r="DZ130" s="16">
        <f>+'MATRIZ (A)'!DZ130*DZ$168</f>
        <v>413.36080307963368</v>
      </c>
      <c r="EA130" s="16">
        <f>+'MATRIZ (A)'!EA130*EA$168</f>
        <v>2046.7301963075211</v>
      </c>
      <c r="EB130" s="16">
        <f>+'MATRIZ (A)'!EB130*EB$168</f>
        <v>4595.8436568725883</v>
      </c>
      <c r="EC130" s="16">
        <f>+'MATRIZ (A)'!EC130*EC$168</f>
        <v>18.350957702276922</v>
      </c>
      <c r="ED130" s="16">
        <f>+'MATRIZ (A)'!ED130*ED$168</f>
        <v>90.541157797469623</v>
      </c>
      <c r="EE130" s="16">
        <f>+'MATRIZ (A)'!EE130*EE$168</f>
        <v>1425.3681810208971</v>
      </c>
      <c r="EF130" s="16">
        <f>+'MATRIZ (A)'!EF130*EF$168</f>
        <v>400.35038598814032</v>
      </c>
      <c r="EG130" s="16">
        <f>+'MATRIZ (A)'!EG130*EG$168</f>
        <v>32.484479735593631</v>
      </c>
      <c r="EH130" s="16">
        <f>+'MATRIZ (A)'!EH130*EH$168</f>
        <v>0</v>
      </c>
      <c r="EI130" s="18">
        <f t="shared" si="7"/>
        <v>157554.71461549247</v>
      </c>
      <c r="EJ130" s="20">
        <f>+'MATRIZ (I-A) INVERSA'!HY130</f>
        <v>27616.555945192456</v>
      </c>
      <c r="EK130" s="20">
        <f>+'MATRIZ (I-A) INVERSA'!HZ130</f>
        <v>0</v>
      </c>
      <c r="EL130" s="20">
        <f>+'MATRIZ (I-A) INVERSA'!IA130</f>
        <v>0</v>
      </c>
      <c r="EM130" s="20">
        <f>+'MATRIZ (I-A) INVERSA'!IB130</f>
        <v>0</v>
      </c>
      <c r="EN130" s="20">
        <f>+'MATRIZ (I-A) INVERSA'!IC130</f>
        <v>0</v>
      </c>
      <c r="EO130" s="20">
        <f>+'MATRIZ (I-A) INVERSA'!ID130</f>
        <v>0</v>
      </c>
      <c r="EP130" s="20">
        <f>+'MATRIZ (I-A) INVERSA'!IE130</f>
        <v>0</v>
      </c>
      <c r="EQ130" s="20">
        <f>+'MATRIZ (I-A) INVERSA'!IF130</f>
        <v>0</v>
      </c>
      <c r="ER130" s="20">
        <f>+'MATRIZ (I-A) INVERSA'!IG130</f>
        <v>0</v>
      </c>
      <c r="ES130" s="20">
        <f>+'MATRIZ (I-A) INVERSA'!IH130</f>
        <v>0</v>
      </c>
      <c r="ET130" s="20">
        <f>+'MATRIZ (I-A) INVERSA'!II130</f>
        <v>0</v>
      </c>
      <c r="EU130" s="20">
        <f>+'MATRIZ (I-A) INVERSA'!IJ130</f>
        <v>1.2242629086511176</v>
      </c>
      <c r="EV130" s="20">
        <f>+'MATRIZ (I-A) INVERSA'!IK130</f>
        <v>8.9135663716659366</v>
      </c>
      <c r="EW130" s="20">
        <f>+'MATRIZ (I-A) INVERSA'!IL130</f>
        <v>3.6394812864201334E-2</v>
      </c>
      <c r="EX130" s="20">
        <f>+'MATRIZ (I-A) INVERSA'!IM130</f>
        <v>260.34105834335566</v>
      </c>
      <c r="EY130" s="20">
        <f>+'MATRIZ (I-A) INVERSA'!IN130</f>
        <v>0</v>
      </c>
      <c r="EZ130" s="20">
        <f>+'MATRIZ (I-A) INVERSA'!IO130</f>
        <v>0</v>
      </c>
      <c r="FA130" s="20">
        <f>+'MATRIZ (I-A) INVERSA'!IP130</f>
        <v>0</v>
      </c>
      <c r="FB130" s="20">
        <f>+'MATRIZ (I-A) INVERSA'!IQ130</f>
        <v>0</v>
      </c>
      <c r="FC130" s="20">
        <f>+'MATRIZ (I-A) INVERSA'!IR130</f>
        <v>0</v>
      </c>
      <c r="FD130" s="20">
        <f>+'MATRIZ (I-A) INVERSA'!IS130</f>
        <v>0</v>
      </c>
      <c r="FE130" s="20">
        <f>+'MATRIZ (I-A) INVERSA'!IT130</f>
        <v>0</v>
      </c>
      <c r="FF130" s="20">
        <f>+'MATRIZ (I-A) INVERSA'!IU130</f>
        <v>0</v>
      </c>
      <c r="FG130" s="18">
        <f t="shared" si="9"/>
        <v>27887.071227628992</v>
      </c>
      <c r="FH130" s="17">
        <f t="shared" si="8"/>
        <v>185441.78584312147</v>
      </c>
      <c r="FI130" s="28"/>
      <c r="FJ130" s="17">
        <v>185441.78584312124</v>
      </c>
      <c r="FK130" s="48">
        <f t="shared" si="10"/>
        <v>2.3283064365386963E-10</v>
      </c>
      <c r="FM130" s="46">
        <f>+IFERROR((FH130/'MIP 2017'!FH130*100-100),0)</f>
        <v>0.8186176733941295</v>
      </c>
      <c r="FP130" s="15">
        <f t="shared" si="11"/>
        <v>0</v>
      </c>
      <c r="FQ130" s="15">
        <f t="shared" si="12"/>
        <v>0</v>
      </c>
      <c r="FR130" s="15">
        <f t="shared" si="13"/>
        <v>0</v>
      </c>
    </row>
    <row r="131" spans="1:174" s="7" customFormat="1" ht="21.95" customHeight="1" thickBot="1" x14ac:dyDescent="0.25">
      <c r="A131" s="137" t="s">
        <v>299</v>
      </c>
      <c r="B131" s="138" t="s">
        <v>290</v>
      </c>
      <c r="C131" s="16">
        <f>+'MATRIZ (A)'!C131*C$168</f>
        <v>0.21750410112033697</v>
      </c>
      <c r="D131" s="16">
        <f>+'MATRIZ (A)'!D131*D$168</f>
        <v>2.8825310180191799E-2</v>
      </c>
      <c r="E131" s="16">
        <f>+'MATRIZ (A)'!E131*E$168</f>
        <v>9.01795364285264E-2</v>
      </c>
      <c r="F131" s="16">
        <f>+'MATRIZ (A)'!F131*F$168</f>
        <v>1.9768498310578158</v>
      </c>
      <c r="G131" s="16">
        <f>+'MATRIZ (A)'!G131*G$168</f>
        <v>1.2872956221861171</v>
      </c>
      <c r="H131" s="16">
        <f>+'MATRIZ (A)'!H131*H$168</f>
        <v>0.48854533437998965</v>
      </c>
      <c r="I131" s="16">
        <f>+'MATRIZ (A)'!I131*I$168</f>
        <v>0.14427376188882987</v>
      </c>
      <c r="J131" s="16">
        <f>+'MATRIZ (A)'!J131*J$168</f>
        <v>1.4131953496329905</v>
      </c>
      <c r="K131" s="16">
        <f>+'MATRIZ (A)'!K131*K$168</f>
        <v>1.2711933961597099</v>
      </c>
      <c r="L131" s="16">
        <f>+'MATRIZ (A)'!L131*L$168</f>
        <v>1.7368429697109375</v>
      </c>
      <c r="M131" s="16">
        <f>+'MATRIZ (A)'!M131*M$168</f>
        <v>4.2700582350915415</v>
      </c>
      <c r="N131" s="16">
        <f>+'MATRIZ (A)'!N131*N$168</f>
        <v>237.71341783024081</v>
      </c>
      <c r="O131" s="16">
        <f>+'MATRIZ (A)'!O131*O$168</f>
        <v>62.013014966246423</v>
      </c>
      <c r="P131" s="16">
        <f>+'MATRIZ (A)'!P131*P$168</f>
        <v>21.524624499351781</v>
      </c>
      <c r="Q131" s="16">
        <f>+'MATRIZ (A)'!Q131*Q$168</f>
        <v>0.36304683835857432</v>
      </c>
      <c r="R131" s="16">
        <f>+'MATRIZ (A)'!R131*R$168</f>
        <v>25.776428633034694</v>
      </c>
      <c r="S131" s="16">
        <f>+'MATRIZ (A)'!S131*S$168</f>
        <v>6.4580070420151134</v>
      </c>
      <c r="T131" s="16">
        <f>+'MATRIZ (A)'!T131*T$168</f>
        <v>4.1338518007899934</v>
      </c>
      <c r="U131" s="16">
        <f>+'MATRIZ (A)'!U131*U$168</f>
        <v>234.6252476798511</v>
      </c>
      <c r="V131" s="16">
        <f>+'MATRIZ (A)'!V131*V$168</f>
        <v>0.58131253326095422</v>
      </c>
      <c r="W131" s="16">
        <f>+'MATRIZ (A)'!W131*W$168</f>
        <v>6.2777522825728811</v>
      </c>
      <c r="X131" s="16">
        <f>+'MATRIZ (A)'!X131*X$168</f>
        <v>21.433886754455425</v>
      </c>
      <c r="Y131" s="16">
        <f>+'MATRIZ (A)'!Y131*Y$168</f>
        <v>3.6819772552840178</v>
      </c>
      <c r="Z131" s="16">
        <f>+'MATRIZ (A)'!Z131*Z$168</f>
        <v>8.0708227593337689</v>
      </c>
      <c r="AA131" s="16">
        <f>+'MATRIZ (A)'!AA131*AA$168</f>
        <v>0.65851122524801931</v>
      </c>
      <c r="AB131" s="16">
        <f>+'MATRIZ (A)'!AB131*AB$168</f>
        <v>250.36840405660897</v>
      </c>
      <c r="AC131" s="16">
        <f>+'MATRIZ (A)'!AC131*AC$168</f>
        <v>0.3705290130999383</v>
      </c>
      <c r="AD131" s="16">
        <f>+'MATRIZ (A)'!AD131*AD$168</f>
        <v>1.2174684968512064</v>
      </c>
      <c r="AE131" s="16">
        <f>+'MATRIZ (A)'!AE131*AE$168</f>
        <v>13.082170239121313</v>
      </c>
      <c r="AF131" s="16">
        <f>+'MATRIZ (A)'!AF131*AF$168</f>
        <v>47.024924458044701</v>
      </c>
      <c r="AG131" s="16">
        <f>+'MATRIZ (A)'!AG131*AG$168</f>
        <v>5.0898330213839955</v>
      </c>
      <c r="AH131" s="16">
        <f>+'MATRIZ (A)'!AH131*AH$168</f>
        <v>0.26180161196109408</v>
      </c>
      <c r="AI131" s="16">
        <f>+'MATRIZ (A)'!AI131*AI$168</f>
        <v>2827.2784584028495</v>
      </c>
      <c r="AJ131" s="16">
        <f>+'MATRIZ (A)'!AJ131*AJ$168</f>
        <v>71.693614702013704</v>
      </c>
      <c r="AK131" s="16">
        <f>+'MATRIZ (A)'!AK131*AK$168</f>
        <v>1342.1233543186127</v>
      </c>
      <c r="AL131" s="16">
        <f>+'MATRIZ (A)'!AL131*AL$168</f>
        <v>67.057393229854597</v>
      </c>
      <c r="AM131" s="16">
        <f>+'MATRIZ (A)'!AM131*AM$168</f>
        <v>2173.3671055029922</v>
      </c>
      <c r="AN131" s="16">
        <f>+'MATRIZ (A)'!AN131*AN$168</f>
        <v>766.6454981782598</v>
      </c>
      <c r="AO131" s="16">
        <f>+'MATRIZ (A)'!AO131*AO$168</f>
        <v>443.24587544705133</v>
      </c>
      <c r="AP131" s="16">
        <f>+'MATRIZ (A)'!AP131*AP$168</f>
        <v>1664.1679206201197</v>
      </c>
      <c r="AQ131" s="16">
        <f>+'MATRIZ (A)'!AQ131*AQ$168</f>
        <v>246.12752234893574</v>
      </c>
      <c r="AR131" s="16">
        <f>+'MATRIZ (A)'!AR131*AR$168</f>
        <v>282.40256656662933</v>
      </c>
      <c r="AS131" s="16">
        <f>+'MATRIZ (A)'!AS131*AS$168</f>
        <v>26.828494698261586</v>
      </c>
      <c r="AT131" s="16">
        <f>+'MATRIZ (A)'!AT131*AT$168</f>
        <v>883.61532672155158</v>
      </c>
      <c r="AU131" s="16">
        <f>+'MATRIZ (A)'!AU131*AU$168</f>
        <v>1730.3141391606941</v>
      </c>
      <c r="AV131" s="16">
        <f>+'MATRIZ (A)'!AV131*AV$168</f>
        <v>272.84110217893522</v>
      </c>
      <c r="AW131" s="16">
        <f>+'MATRIZ (A)'!AW131*AW$168</f>
        <v>8791.0074281367361</v>
      </c>
      <c r="AX131" s="16">
        <f>+'MATRIZ (A)'!AX131*AX$168</f>
        <v>60.357806030681076</v>
      </c>
      <c r="AY131" s="16">
        <f>+'MATRIZ (A)'!AY131*AY$168</f>
        <v>34.547646996006115</v>
      </c>
      <c r="AZ131" s="16">
        <f>+'MATRIZ (A)'!AZ131*AZ$168</f>
        <v>6.3928888485437172</v>
      </c>
      <c r="BA131" s="16">
        <f>+'MATRIZ (A)'!BA131*BA$168</f>
        <v>1.2706581758187445</v>
      </c>
      <c r="BB131" s="16">
        <f>+'MATRIZ (A)'!BB131*BB$168</f>
        <v>297.48898913539477</v>
      </c>
      <c r="BC131" s="16">
        <f>+'MATRIZ (A)'!BC131*BC$168</f>
        <v>429.6593828412386</v>
      </c>
      <c r="BD131" s="16">
        <f>+'MATRIZ (A)'!BD131*BD$168</f>
        <v>85.182636634373765</v>
      </c>
      <c r="BE131" s="16">
        <f>+'MATRIZ (A)'!BE131*BE$168</f>
        <v>1489.453576079972</v>
      </c>
      <c r="BF131" s="16">
        <f>+'MATRIZ (A)'!BF131*BF$168</f>
        <v>2582.6673391455975</v>
      </c>
      <c r="BG131" s="16">
        <f>+'MATRIZ (A)'!BG131*BG$168</f>
        <v>35.864910823971265</v>
      </c>
      <c r="BH131" s="16">
        <f>+'MATRIZ (A)'!BH131*BH$168</f>
        <v>523.9218979581857</v>
      </c>
      <c r="BI131" s="16">
        <f>+'MATRIZ (A)'!BI131*BI$168</f>
        <v>500.51771402500304</v>
      </c>
      <c r="BJ131" s="16">
        <f>+'MATRIZ (A)'!BJ131*BJ$168</f>
        <v>414.30351443701858</v>
      </c>
      <c r="BK131" s="16">
        <f>+'MATRIZ (A)'!BK131*BK$168</f>
        <v>932.59998130174279</v>
      </c>
      <c r="BL131" s="16">
        <f>+'MATRIZ (A)'!BL131*BL$168</f>
        <v>431.94523896314735</v>
      </c>
      <c r="BM131" s="16">
        <f>+'MATRIZ (A)'!BM131*BM$168</f>
        <v>1557.7477725366157</v>
      </c>
      <c r="BN131" s="16">
        <f>+'MATRIZ (A)'!BN131*BN$168</f>
        <v>647.36921814970935</v>
      </c>
      <c r="BO131" s="16">
        <f>+'MATRIZ (A)'!BO131*BO$168</f>
        <v>402.23294136241645</v>
      </c>
      <c r="BP131" s="16">
        <f>+'MATRIZ (A)'!BP131*BP$168</f>
        <v>716.18775854232206</v>
      </c>
      <c r="BQ131" s="16">
        <f>+'MATRIZ (A)'!BQ131*BQ$168</f>
        <v>1089.8708476612312</v>
      </c>
      <c r="BR131" s="16">
        <f>+'MATRIZ (A)'!BR131*BR$168</f>
        <v>1516.538254884144</v>
      </c>
      <c r="BS131" s="16">
        <f>+'MATRIZ (A)'!BS131*BS$168</f>
        <v>117.92865462482212</v>
      </c>
      <c r="BT131" s="16">
        <f>+'MATRIZ (A)'!BT131*BT$168</f>
        <v>65.719546348750896</v>
      </c>
      <c r="BU131" s="16">
        <f>+'MATRIZ (A)'!BU131*BU$168</f>
        <v>466.2520073097553</v>
      </c>
      <c r="BV131" s="16">
        <f>+'MATRIZ (A)'!BV131*BV$168</f>
        <v>3483.6418108562266</v>
      </c>
      <c r="BW131" s="16">
        <f>+'MATRIZ (A)'!BW131*BW$168</f>
        <v>1057.2753173971939</v>
      </c>
      <c r="BX131" s="16">
        <f>+'MATRIZ (A)'!BX131*BX$168</f>
        <v>13566.222618462627</v>
      </c>
      <c r="BY131" s="16">
        <f>+'MATRIZ (A)'!BY131*BY$168</f>
        <v>3092.2135885958905</v>
      </c>
      <c r="BZ131" s="16">
        <f>+'MATRIZ (A)'!BZ131*BZ$168</f>
        <v>88.627820701071315</v>
      </c>
      <c r="CA131" s="16">
        <f>+'MATRIZ (A)'!CA131*CA$168</f>
        <v>1437.1728310059505</v>
      </c>
      <c r="CB131" s="16">
        <f>+'MATRIZ (A)'!CB131*CB$168</f>
        <v>42.040904208838796</v>
      </c>
      <c r="CC131" s="16">
        <f>+'MATRIZ (A)'!CC131*CC$168</f>
        <v>35.733740260555777</v>
      </c>
      <c r="CD131" s="16">
        <f>+'MATRIZ (A)'!CD131*CD$168</f>
        <v>35.45511242968486</v>
      </c>
      <c r="CE131" s="16">
        <f>+'MATRIZ (A)'!CE131*CE$168</f>
        <v>373.76891920842928</v>
      </c>
      <c r="CF131" s="16">
        <f>+'MATRIZ (A)'!CF131*CF$168</f>
        <v>2067.3885872962082</v>
      </c>
      <c r="CG131" s="16">
        <f>+'MATRIZ (A)'!CG131*CG$168</f>
        <v>50274.61609652247</v>
      </c>
      <c r="CH131" s="16">
        <f>+'MATRIZ (A)'!CH131*CH$168</f>
        <v>442.16912159506109</v>
      </c>
      <c r="CI131" s="16">
        <f>+'MATRIZ (A)'!CI131*CI$168</f>
        <v>450.8182089513304</v>
      </c>
      <c r="CJ131" s="16">
        <f>+'MATRIZ (A)'!CJ131*CJ$168</f>
        <v>1068.9312017476148</v>
      </c>
      <c r="CK131" s="16">
        <f>+'MATRIZ (A)'!CK131*CK$168</f>
        <v>10.470521329642386</v>
      </c>
      <c r="CL131" s="16">
        <f>+'MATRIZ (A)'!CL131*CL$168</f>
        <v>2306.4929759880583</v>
      </c>
      <c r="CM131" s="16">
        <f>+'MATRIZ (A)'!CM131*CM$168</f>
        <v>5675.6043528916907</v>
      </c>
      <c r="CN131" s="16">
        <f>+'MATRIZ (A)'!CN131*CN$168</f>
        <v>4251.1888257567198</v>
      </c>
      <c r="CO131" s="16">
        <f>+'MATRIZ (A)'!CO131*CO$168</f>
        <v>6788.5324838536917</v>
      </c>
      <c r="CP131" s="16">
        <f>+'MATRIZ (A)'!CP131*CP$168</f>
        <v>585.37443821681768</v>
      </c>
      <c r="CQ131" s="16">
        <f>+'MATRIZ (A)'!CQ131*CQ$168</f>
        <v>11953.105443924624</v>
      </c>
      <c r="CR131" s="16">
        <f>+'MATRIZ (A)'!CR131*CR$168</f>
        <v>10761.545874342632</v>
      </c>
      <c r="CS131" s="16">
        <f>+'MATRIZ (A)'!CS131*CS$168</f>
        <v>2963.5702662977287</v>
      </c>
      <c r="CT131" s="16">
        <f>+'MATRIZ (A)'!CT131*CT$168</f>
        <v>57177.739874749226</v>
      </c>
      <c r="CU131" s="16">
        <f>+'MATRIZ (A)'!CU131*CU$168</f>
        <v>3408.3899346634803</v>
      </c>
      <c r="CV131" s="16">
        <f>+'MATRIZ (A)'!CV131*CV$168</f>
        <v>438.08592102481225</v>
      </c>
      <c r="CW131" s="16">
        <f>+'MATRIZ (A)'!CW131*CW$168</f>
        <v>88666.021033723431</v>
      </c>
      <c r="CX131" s="16">
        <f>+'MATRIZ (A)'!CX131*CX$168</f>
        <v>48932.62290709676</v>
      </c>
      <c r="CY131" s="16">
        <f>+'MATRIZ (A)'!CY131*CY$168</f>
        <v>19435.040705856503</v>
      </c>
      <c r="CZ131" s="16">
        <f>+'MATRIZ (A)'!CZ131*CZ$168</f>
        <v>11467.805813665269</v>
      </c>
      <c r="DA131" s="16">
        <f>+'MATRIZ (A)'!DA131*DA$168</f>
        <v>18049.166306126583</v>
      </c>
      <c r="DB131" s="16">
        <f>+'MATRIZ (A)'!DB131*DB$168</f>
        <v>2223.2372392040643</v>
      </c>
      <c r="DC131" s="16">
        <f>+'MATRIZ (A)'!DC131*DC$168</f>
        <v>1145.6287562177868</v>
      </c>
      <c r="DD131" s="16">
        <f>+'MATRIZ (A)'!DD131*DD$168</f>
        <v>16916.368996592701</v>
      </c>
      <c r="DE131" s="16">
        <f>+'MATRIZ (A)'!DE131*DE$168</f>
        <v>6644.1767725238296</v>
      </c>
      <c r="DF131" s="16">
        <f>+'MATRIZ (A)'!DF131*DF$168</f>
        <v>4261.3185790588941</v>
      </c>
      <c r="DG131" s="16">
        <f>+'MATRIZ (A)'!DG131*DG$168</f>
        <v>7214.1109318799117</v>
      </c>
      <c r="DH131" s="16">
        <f>+'MATRIZ (A)'!DH131*DH$168</f>
        <v>1198.2482662294858</v>
      </c>
      <c r="DI131" s="16">
        <f>+'MATRIZ (A)'!DI131*DI$168</f>
        <v>0.99492269904288888</v>
      </c>
      <c r="DJ131" s="16">
        <f>+'MATRIZ (A)'!DJ131*DJ$168</f>
        <v>3109.8890860063998</v>
      </c>
      <c r="DK131" s="16">
        <f>+'MATRIZ (A)'!DK131*DK$168</f>
        <v>921.02029031649124</v>
      </c>
      <c r="DL131" s="16">
        <f>+'MATRIZ (A)'!DL131*DL$168</f>
        <v>4453.2629731948773</v>
      </c>
      <c r="DM131" s="16">
        <f>+'MATRIZ (A)'!DM131*DM$168</f>
        <v>12.64477085689715</v>
      </c>
      <c r="DN131" s="16">
        <f>+'MATRIZ (A)'!DN131*DN$168</f>
        <v>10.050489413567771</v>
      </c>
      <c r="DO131" s="16">
        <f>+'MATRIZ (A)'!DO131*DO$168</f>
        <v>8681.581117401749</v>
      </c>
      <c r="DP131" s="16">
        <f>+'MATRIZ (A)'!DP131*DP$168</f>
        <v>3411.3068176745878</v>
      </c>
      <c r="DQ131" s="16">
        <f>+'MATRIZ (A)'!DQ131*DQ$168</f>
        <v>1515.2666659777417</v>
      </c>
      <c r="DR131" s="16">
        <f>+'MATRIZ (A)'!DR131*DR$168</f>
        <v>5471.8390641253091</v>
      </c>
      <c r="DS131" s="16">
        <f>+'MATRIZ (A)'!DS131*DS$168</f>
        <v>25807.71020551</v>
      </c>
      <c r="DT131" s="16">
        <f>+'MATRIZ (A)'!DT131*DT$168</f>
        <v>387.67551547160139</v>
      </c>
      <c r="DU131" s="16">
        <f>+'MATRIZ (A)'!DU131*DU$168</f>
        <v>407.14117791613336</v>
      </c>
      <c r="DV131" s="16">
        <f>+'MATRIZ (A)'!DV131*DV$168</f>
        <v>16451.784799911689</v>
      </c>
      <c r="DW131" s="16">
        <f>+'MATRIZ (A)'!DW131*DW$168</f>
        <v>7324.0910992072486</v>
      </c>
      <c r="DX131" s="16">
        <f>+'MATRIZ (A)'!DX131*DX$168</f>
        <v>2114.163518277644</v>
      </c>
      <c r="DY131" s="16">
        <f>+'MATRIZ (A)'!DY131*DY$168</f>
        <v>150.70159905922293</v>
      </c>
      <c r="DZ131" s="16">
        <f>+'MATRIZ (A)'!DZ131*DZ$168</f>
        <v>219.95488409462962</v>
      </c>
      <c r="EA131" s="16">
        <f>+'MATRIZ (A)'!EA131*EA$168</f>
        <v>3093.8828571314093</v>
      </c>
      <c r="EB131" s="16">
        <f>+'MATRIZ (A)'!EB131*EB$168</f>
        <v>2990.8766697219075</v>
      </c>
      <c r="EC131" s="16">
        <f>+'MATRIZ (A)'!EC131*EC$168</f>
        <v>4227.9911608806788</v>
      </c>
      <c r="ED131" s="16">
        <f>+'MATRIZ (A)'!ED131*ED$168</f>
        <v>187.44171979927069</v>
      </c>
      <c r="EE131" s="16">
        <f>+'MATRIZ (A)'!EE131*EE$168</f>
        <v>4.0247743585881643</v>
      </c>
      <c r="EF131" s="16">
        <f>+'MATRIZ (A)'!EF131*EF$168</f>
        <v>40.081467135447177</v>
      </c>
      <c r="EG131" s="16">
        <f>+'MATRIZ (A)'!EG131*EG$168</f>
        <v>679.01081957753706</v>
      </c>
      <c r="EH131" s="16">
        <f>+'MATRIZ (A)'!EH131*EH$168</f>
        <v>0</v>
      </c>
      <c r="EI131" s="18">
        <f t="shared" si="7"/>
        <v>538622.70034564834</v>
      </c>
      <c r="EJ131" s="20">
        <f>+'MATRIZ (I-A) INVERSA'!HY131</f>
        <v>3506.1962982850564</v>
      </c>
      <c r="EK131" s="20">
        <f>+'MATRIZ (I-A) INVERSA'!HZ131</f>
        <v>0</v>
      </c>
      <c r="EL131" s="20">
        <f>+'MATRIZ (I-A) INVERSA'!IA131</f>
        <v>0</v>
      </c>
      <c r="EM131" s="20">
        <f>+'MATRIZ (I-A) INVERSA'!IB131</f>
        <v>0</v>
      </c>
      <c r="EN131" s="20">
        <f>+'MATRIZ (I-A) INVERSA'!IC131</f>
        <v>0</v>
      </c>
      <c r="EO131" s="20">
        <f>+'MATRIZ (I-A) INVERSA'!ID131</f>
        <v>0</v>
      </c>
      <c r="EP131" s="20">
        <f>+'MATRIZ (I-A) INVERSA'!IE131</f>
        <v>0</v>
      </c>
      <c r="EQ131" s="20">
        <f>+'MATRIZ (I-A) INVERSA'!IF131</f>
        <v>0</v>
      </c>
      <c r="ER131" s="20">
        <f>+'MATRIZ (I-A) INVERSA'!IG131</f>
        <v>0</v>
      </c>
      <c r="ES131" s="20">
        <f>+'MATRIZ (I-A) INVERSA'!IH131</f>
        <v>0</v>
      </c>
      <c r="ET131" s="20">
        <f>+'MATRIZ (I-A) INVERSA'!II131</f>
        <v>0</v>
      </c>
      <c r="EU131" s="20">
        <f>+'MATRIZ (I-A) INVERSA'!IJ131</f>
        <v>32.1635827087403</v>
      </c>
      <c r="EV131" s="20">
        <f>+'MATRIZ (I-A) INVERSA'!IK131</f>
        <v>579.10803769741881</v>
      </c>
      <c r="EW131" s="20">
        <f>+'MATRIZ (I-A) INVERSA'!IL131</f>
        <v>0.95615701942371867</v>
      </c>
      <c r="EX131" s="20">
        <f>+'MATRIZ (I-A) INVERSA'!IM131</f>
        <v>337009.24925598514</v>
      </c>
      <c r="EY131" s="20">
        <f>+'MATRIZ (I-A) INVERSA'!IN131</f>
        <v>0</v>
      </c>
      <c r="EZ131" s="20">
        <f>+'MATRIZ (I-A) INVERSA'!IO131</f>
        <v>0</v>
      </c>
      <c r="FA131" s="20">
        <f>+'MATRIZ (I-A) INVERSA'!IP131</f>
        <v>0</v>
      </c>
      <c r="FB131" s="20">
        <f>+'MATRIZ (I-A) INVERSA'!IQ131</f>
        <v>0</v>
      </c>
      <c r="FC131" s="20">
        <f>+'MATRIZ (I-A) INVERSA'!IR131</f>
        <v>0</v>
      </c>
      <c r="FD131" s="20">
        <f>+'MATRIZ (I-A) INVERSA'!IS131</f>
        <v>0</v>
      </c>
      <c r="FE131" s="20">
        <f>+'MATRIZ (I-A) INVERSA'!IT131</f>
        <v>0</v>
      </c>
      <c r="FF131" s="20">
        <f>+'MATRIZ (I-A) INVERSA'!IU131</f>
        <v>0</v>
      </c>
      <c r="FG131" s="18">
        <f t="shared" si="9"/>
        <v>341127.67333169578</v>
      </c>
      <c r="FH131" s="17">
        <f t="shared" si="8"/>
        <v>879750.37367734406</v>
      </c>
      <c r="FI131" s="28"/>
      <c r="FJ131" s="17">
        <v>879750.37367734383</v>
      </c>
      <c r="FK131" s="48">
        <f t="shared" si="10"/>
        <v>0</v>
      </c>
      <c r="FM131" s="46">
        <f>+IFERROR((FH131/'MIP 2017'!FH131*100-100),0)</f>
        <v>0.54345776601860507</v>
      </c>
      <c r="FP131" s="15">
        <f t="shared" si="11"/>
        <v>0</v>
      </c>
      <c r="FQ131" s="15">
        <f t="shared" si="12"/>
        <v>0</v>
      </c>
      <c r="FR131" s="15">
        <f t="shared" si="13"/>
        <v>0</v>
      </c>
    </row>
    <row r="132" spans="1:174" s="7" customFormat="1" ht="21.95" customHeight="1" thickBot="1" x14ac:dyDescent="0.25">
      <c r="A132" s="137" t="s">
        <v>301</v>
      </c>
      <c r="B132" s="138" t="s">
        <v>292</v>
      </c>
      <c r="C132" s="16">
        <f>+'MATRIZ (A)'!C132*C$168</f>
        <v>4.3408957784734934</v>
      </c>
      <c r="D132" s="16">
        <f>+'MATRIZ (A)'!D132*D$168</f>
        <v>0.41559234367555331</v>
      </c>
      <c r="E132" s="16">
        <f>+'MATRIZ (A)'!E132*E$168</f>
        <v>2.4695730931754474</v>
      </c>
      <c r="F132" s="16">
        <f>+'MATRIZ (A)'!F132*F$168</f>
        <v>14.244336752963127</v>
      </c>
      <c r="G132" s="16">
        <f>+'MATRIZ (A)'!G132*G$168</f>
        <v>10.274782190198858</v>
      </c>
      <c r="H132" s="16">
        <f>+'MATRIZ (A)'!H132*H$168</f>
        <v>11.580473117707028</v>
      </c>
      <c r="I132" s="16">
        <f>+'MATRIZ (A)'!I132*I$168</f>
        <v>4.5063506470300139</v>
      </c>
      <c r="J132" s="16">
        <f>+'MATRIZ (A)'!J132*J$168</f>
        <v>9.945182545430395</v>
      </c>
      <c r="K132" s="16">
        <f>+'MATRIZ (A)'!K132*K$168</f>
        <v>10.843121796729642</v>
      </c>
      <c r="L132" s="16">
        <f>+'MATRIZ (A)'!L132*L$168</f>
        <v>18.31193102290981</v>
      </c>
      <c r="M132" s="16">
        <f>+'MATRIZ (A)'!M132*M$168</f>
        <v>20.82205311633621</v>
      </c>
      <c r="N132" s="16">
        <f>+'MATRIZ (A)'!N132*N$168</f>
        <v>50.670273773382654</v>
      </c>
      <c r="O132" s="16">
        <f>+'MATRIZ (A)'!O132*O$168</f>
        <v>10.991047358152905</v>
      </c>
      <c r="P132" s="16">
        <f>+'MATRIZ (A)'!P132*P$168</f>
        <v>1188.9443116286072</v>
      </c>
      <c r="Q132" s="16">
        <f>+'MATRIZ (A)'!Q132*Q$168</f>
        <v>3.6298599145243622</v>
      </c>
      <c r="R132" s="16">
        <f>+'MATRIZ (A)'!R132*R$168</f>
        <v>370.68556711428124</v>
      </c>
      <c r="S132" s="16">
        <f>+'MATRIZ (A)'!S132*S$168</f>
        <v>21.791701648003702</v>
      </c>
      <c r="T132" s="16">
        <f>+'MATRIZ (A)'!T132*T$168</f>
        <v>56.506051245729793</v>
      </c>
      <c r="U132" s="16">
        <f>+'MATRIZ (A)'!U132*U$168</f>
        <v>52.422800290056792</v>
      </c>
      <c r="V132" s="16">
        <f>+'MATRIZ (A)'!V132*V$168</f>
        <v>5.7145425813930864</v>
      </c>
      <c r="W132" s="16">
        <f>+'MATRIZ (A)'!W132*W$168</f>
        <v>81.407573187733604</v>
      </c>
      <c r="X132" s="16">
        <f>+'MATRIZ (A)'!X132*X$168</f>
        <v>514.56651143695512</v>
      </c>
      <c r="Y132" s="16">
        <f>+'MATRIZ (A)'!Y132*Y$168</f>
        <v>120.74618845110628</v>
      </c>
      <c r="Z132" s="16">
        <f>+'MATRIZ (A)'!Z132*Z$168</f>
        <v>552.31905659826714</v>
      </c>
      <c r="AA132" s="16">
        <f>+'MATRIZ (A)'!AA132*AA$168</f>
        <v>5.7570618898071118</v>
      </c>
      <c r="AB132" s="16">
        <f>+'MATRIZ (A)'!AB132*AB$168</f>
        <v>103.45866807867505</v>
      </c>
      <c r="AC132" s="16">
        <f>+'MATRIZ (A)'!AC132*AC$168</f>
        <v>5.0331542158886471</v>
      </c>
      <c r="AD132" s="16">
        <f>+'MATRIZ (A)'!AD132*AD$168</f>
        <v>19.095870124458799</v>
      </c>
      <c r="AE132" s="16">
        <f>+'MATRIZ (A)'!AE132*AE$168</f>
        <v>33.92237655445475</v>
      </c>
      <c r="AF132" s="16">
        <f>+'MATRIZ (A)'!AF132*AF$168</f>
        <v>91.906643839002555</v>
      </c>
      <c r="AG132" s="16">
        <f>+'MATRIZ (A)'!AG132*AG$168</f>
        <v>0.44890314662003583</v>
      </c>
      <c r="AH132" s="16">
        <f>+'MATRIZ (A)'!AH132*AH$168</f>
        <v>2.068165907727133</v>
      </c>
      <c r="AI132" s="16">
        <f>+'MATRIZ (A)'!AI132*AI$168</f>
        <v>531.11615837263298</v>
      </c>
      <c r="AJ132" s="16">
        <f>+'MATRIZ (A)'!AJ132*AJ$168</f>
        <v>163.15981065186742</v>
      </c>
      <c r="AK132" s="16">
        <f>+'MATRIZ (A)'!AK132*AK$168</f>
        <v>514.56984096533131</v>
      </c>
      <c r="AL132" s="16">
        <f>+'MATRIZ (A)'!AL132*AL$168</f>
        <v>150.08104291019472</v>
      </c>
      <c r="AM132" s="16">
        <f>+'MATRIZ (A)'!AM132*AM$168</f>
        <v>352.97146716363221</v>
      </c>
      <c r="AN132" s="16">
        <f>+'MATRIZ (A)'!AN132*AN$168</f>
        <v>80.850830103117559</v>
      </c>
      <c r="AO132" s="16">
        <f>+'MATRIZ (A)'!AO132*AO$168</f>
        <v>253.6932293807121</v>
      </c>
      <c r="AP132" s="16">
        <f>+'MATRIZ (A)'!AP132*AP$168</f>
        <v>646.27977055398105</v>
      </c>
      <c r="AQ132" s="16">
        <f>+'MATRIZ (A)'!AQ132*AQ$168</f>
        <v>106.9940211598804</v>
      </c>
      <c r="AR132" s="16">
        <f>+'MATRIZ (A)'!AR132*AR$168</f>
        <v>51.42684941109529</v>
      </c>
      <c r="AS132" s="16">
        <f>+'MATRIZ (A)'!AS132*AS$168</f>
        <v>271.32327053716062</v>
      </c>
      <c r="AT132" s="16">
        <f>+'MATRIZ (A)'!AT132*AT$168</f>
        <v>56.420240103101811</v>
      </c>
      <c r="AU132" s="16">
        <f>+'MATRIZ (A)'!AU132*AU$168</f>
        <v>1434.1518551716661</v>
      </c>
      <c r="AV132" s="16">
        <f>+'MATRIZ (A)'!AV132*AV$168</f>
        <v>79.957490302576616</v>
      </c>
      <c r="AW132" s="16">
        <f>+'MATRIZ (A)'!AW132*AW$168</f>
        <v>497.20925449211643</v>
      </c>
      <c r="AX132" s="16">
        <f>+'MATRIZ (A)'!AX132*AX$168</f>
        <v>62.175349893713339</v>
      </c>
      <c r="AY132" s="16">
        <f>+'MATRIZ (A)'!AY132*AY$168</f>
        <v>63.428884816645592</v>
      </c>
      <c r="AZ132" s="16">
        <f>+'MATRIZ (A)'!AZ132*AZ$168</f>
        <v>7.6574696259396369</v>
      </c>
      <c r="BA132" s="16">
        <f>+'MATRIZ (A)'!BA132*BA$168</f>
        <v>4.8338019187963663</v>
      </c>
      <c r="BB132" s="16">
        <f>+'MATRIZ (A)'!BB132*BB$168</f>
        <v>48.739473898273957</v>
      </c>
      <c r="BC132" s="16">
        <f>+'MATRIZ (A)'!BC132*BC$168</f>
        <v>262.92023899794071</v>
      </c>
      <c r="BD132" s="16">
        <f>+'MATRIZ (A)'!BD132*BD$168</f>
        <v>144.33852071669222</v>
      </c>
      <c r="BE132" s="16">
        <f>+'MATRIZ (A)'!BE132*BE$168</f>
        <v>289.3086854349537</v>
      </c>
      <c r="BF132" s="16">
        <f>+'MATRIZ (A)'!BF132*BF$168</f>
        <v>340.24398141411251</v>
      </c>
      <c r="BG132" s="16">
        <f>+'MATRIZ (A)'!BG132*BG$168</f>
        <v>113.11413642477217</v>
      </c>
      <c r="BH132" s="16">
        <f>+'MATRIZ (A)'!BH132*BH$168</f>
        <v>369.35119496028847</v>
      </c>
      <c r="BI132" s="16">
        <f>+'MATRIZ (A)'!BI132*BI$168</f>
        <v>157.04193846055486</v>
      </c>
      <c r="BJ132" s="16">
        <f>+'MATRIZ (A)'!BJ132*BJ$168</f>
        <v>112.82129742538456</v>
      </c>
      <c r="BK132" s="16">
        <f>+'MATRIZ (A)'!BK132*BK$168</f>
        <v>31.985045923757273</v>
      </c>
      <c r="BL132" s="16">
        <f>+'MATRIZ (A)'!BL132*BL$168</f>
        <v>25.261215212489812</v>
      </c>
      <c r="BM132" s="16">
        <f>+'MATRIZ (A)'!BM132*BM$168</f>
        <v>207.63679387119794</v>
      </c>
      <c r="BN132" s="16">
        <f>+'MATRIZ (A)'!BN132*BN$168</f>
        <v>121.1559089684677</v>
      </c>
      <c r="BO132" s="16">
        <f>+'MATRIZ (A)'!BO132*BO$168</f>
        <v>194.52527324362362</v>
      </c>
      <c r="BP132" s="16">
        <f>+'MATRIZ (A)'!BP132*BP$168</f>
        <v>23.109552515308522</v>
      </c>
      <c r="BQ132" s="16">
        <f>+'MATRIZ (A)'!BQ132*BQ$168</f>
        <v>51.617515342653739</v>
      </c>
      <c r="BR132" s="16">
        <f>+'MATRIZ (A)'!BR132*BR$168</f>
        <v>214.64537497967785</v>
      </c>
      <c r="BS132" s="16">
        <f>+'MATRIZ (A)'!BS132*BS$168</f>
        <v>24.953022123457529</v>
      </c>
      <c r="BT132" s="16">
        <f>+'MATRIZ (A)'!BT132*BT$168</f>
        <v>220.14096365524034</v>
      </c>
      <c r="BU132" s="16">
        <f>+'MATRIZ (A)'!BU132*BU$168</f>
        <v>964.81149154772356</v>
      </c>
      <c r="BV132" s="16">
        <f>+'MATRIZ (A)'!BV132*BV$168</f>
        <v>373.38187345657821</v>
      </c>
      <c r="BW132" s="16">
        <f>+'MATRIZ (A)'!BW132*BW$168</f>
        <v>278.49924001991332</v>
      </c>
      <c r="BX132" s="16">
        <f>+'MATRIZ (A)'!BX132*BX$168</f>
        <v>1472.7566340491371</v>
      </c>
      <c r="BY132" s="16">
        <f>+'MATRIZ (A)'!BY132*BY$168</f>
        <v>204.43253225803107</v>
      </c>
      <c r="BZ132" s="16">
        <f>+'MATRIZ (A)'!BZ132*BZ$168</f>
        <v>302.75067474147181</v>
      </c>
      <c r="CA132" s="16">
        <f>+'MATRIZ (A)'!CA132*CA$168</f>
        <v>4074.4905867205684</v>
      </c>
      <c r="CB132" s="16">
        <f>+'MATRIZ (A)'!CB132*CB$168</f>
        <v>922.32802332858921</v>
      </c>
      <c r="CC132" s="16">
        <f>+'MATRIZ (A)'!CC132*CC$168</f>
        <v>818.20486325335287</v>
      </c>
      <c r="CD132" s="16">
        <f>+'MATRIZ (A)'!CD132*CD$168</f>
        <v>277.4373363269799</v>
      </c>
      <c r="CE132" s="16">
        <f>+'MATRIZ (A)'!CE132*CE$168</f>
        <v>736.95683912829327</v>
      </c>
      <c r="CF132" s="16">
        <f>+'MATRIZ (A)'!CF132*CF$168</f>
        <v>735.14742388540253</v>
      </c>
      <c r="CG132" s="16">
        <f>+'MATRIZ (A)'!CG132*CG$168</f>
        <v>11301.769581441513</v>
      </c>
      <c r="CH132" s="16">
        <f>+'MATRIZ (A)'!CH132*CH$168</f>
        <v>417.32057053038676</v>
      </c>
      <c r="CI132" s="16">
        <f>+'MATRIZ (A)'!CI132*CI$168</f>
        <v>34.836041935386447</v>
      </c>
      <c r="CJ132" s="16">
        <f>+'MATRIZ (A)'!CJ132*CJ$168</f>
        <v>345.68390720807832</v>
      </c>
      <c r="CK132" s="16">
        <f>+'MATRIZ (A)'!CK132*CK$168</f>
        <v>354.59566621221444</v>
      </c>
      <c r="CL132" s="16">
        <f>+'MATRIZ (A)'!CL132*CL$168</f>
        <v>609.18186593918813</v>
      </c>
      <c r="CM132" s="16">
        <f>+'MATRIZ (A)'!CM132*CM$168</f>
        <v>588.00482986276768</v>
      </c>
      <c r="CN132" s="16">
        <f>+'MATRIZ (A)'!CN132*CN$168</f>
        <v>177.88643290674906</v>
      </c>
      <c r="CO132" s="16">
        <f>+'MATRIZ (A)'!CO132*CO$168</f>
        <v>1357.0038132578848</v>
      </c>
      <c r="CP132" s="16">
        <f>+'MATRIZ (A)'!CP132*CP$168</f>
        <v>171.73357849227804</v>
      </c>
      <c r="CQ132" s="16">
        <f>+'MATRIZ (A)'!CQ132*CQ$168</f>
        <v>1976.3036788837005</v>
      </c>
      <c r="CR132" s="16">
        <f>+'MATRIZ (A)'!CR132*CR$168</f>
        <v>2820.1762593373364</v>
      </c>
      <c r="CS132" s="16">
        <f>+'MATRIZ (A)'!CS132*CS$168</f>
        <v>369.70843576737985</v>
      </c>
      <c r="CT132" s="16">
        <f>+'MATRIZ (A)'!CT132*CT$168</f>
        <v>1565.5825381978264</v>
      </c>
      <c r="CU132" s="16">
        <f>+'MATRIZ (A)'!CU132*CU$168</f>
        <v>592.86665628634489</v>
      </c>
      <c r="CV132" s="16">
        <f>+'MATRIZ (A)'!CV132*CV$168</f>
        <v>53.072959679259384</v>
      </c>
      <c r="CW132" s="16">
        <f>+'MATRIZ (A)'!CW132*CW$168</f>
        <v>2519.5610763094469</v>
      </c>
      <c r="CX132" s="16">
        <f>+'MATRIZ (A)'!CX132*CX$168</f>
        <v>1362.2727905244028</v>
      </c>
      <c r="CY132" s="16">
        <f>+'MATRIZ (A)'!CY132*CY$168</f>
        <v>446.28276583571045</v>
      </c>
      <c r="CZ132" s="16">
        <f>+'MATRIZ (A)'!CZ132*CZ$168</f>
        <v>270.66212864935443</v>
      </c>
      <c r="DA132" s="16">
        <f>+'MATRIZ (A)'!DA132*DA$168</f>
        <v>2052.4303806837829</v>
      </c>
      <c r="DB132" s="16">
        <f>+'MATRIZ (A)'!DB132*DB$168</f>
        <v>283.64170195813466</v>
      </c>
      <c r="DC132" s="16">
        <f>+'MATRIZ (A)'!DC132*DC$168</f>
        <v>273.52000521201944</v>
      </c>
      <c r="DD132" s="16">
        <f>+'MATRIZ (A)'!DD132*DD$168</f>
        <v>1007.2059354393009</v>
      </c>
      <c r="DE132" s="16">
        <f>+'MATRIZ (A)'!DE132*DE$168</f>
        <v>433.49798757895121</v>
      </c>
      <c r="DF132" s="16">
        <f>+'MATRIZ (A)'!DF132*DF$168</f>
        <v>338.95671564397583</v>
      </c>
      <c r="DG132" s="16">
        <f>+'MATRIZ (A)'!DG132*DG$168</f>
        <v>1278.6775643853744</v>
      </c>
      <c r="DH132" s="16">
        <f>+'MATRIZ (A)'!DH132*DH$168</f>
        <v>305.54989226131511</v>
      </c>
      <c r="DI132" s="16">
        <f>+'MATRIZ (A)'!DI132*DI$168</f>
        <v>50.633389890384095</v>
      </c>
      <c r="DJ132" s="16">
        <f>+'MATRIZ (A)'!DJ132*DJ$168</f>
        <v>159.96116972039687</v>
      </c>
      <c r="DK132" s="16">
        <f>+'MATRIZ (A)'!DK132*DK$168</f>
        <v>39.183413413228251</v>
      </c>
      <c r="DL132" s="16">
        <f>+'MATRIZ (A)'!DL132*DL$168</f>
        <v>297.81187946575136</v>
      </c>
      <c r="DM132" s="16">
        <f>+'MATRIZ (A)'!DM132*DM$168</f>
        <v>0.48725805567272784</v>
      </c>
      <c r="DN132" s="16">
        <f>+'MATRIZ (A)'!DN132*DN$168</f>
        <v>41.902906566782775</v>
      </c>
      <c r="DO132" s="16">
        <f>+'MATRIZ (A)'!DO132*DO$168</f>
        <v>370.14943396587671</v>
      </c>
      <c r="DP132" s="16">
        <f>+'MATRIZ (A)'!DP132*DP$168</f>
        <v>141.88205168603599</v>
      </c>
      <c r="DQ132" s="16">
        <f>+'MATRIZ (A)'!DQ132*DQ$168</f>
        <v>337.80780541701921</v>
      </c>
      <c r="DR132" s="16">
        <f>+'MATRIZ (A)'!DR132*DR$168</f>
        <v>946.1041895529994</v>
      </c>
      <c r="DS132" s="16">
        <f>+'MATRIZ (A)'!DS132*DS$168</f>
        <v>9837.0595970877366</v>
      </c>
      <c r="DT132" s="16">
        <f>+'MATRIZ (A)'!DT132*DT$168</f>
        <v>808.48478668788266</v>
      </c>
      <c r="DU132" s="16">
        <f>+'MATRIZ (A)'!DU132*DU$168</f>
        <v>31.072658652336703</v>
      </c>
      <c r="DV132" s="16">
        <f>+'MATRIZ (A)'!DV132*DV$168</f>
        <v>2129.669815824906</v>
      </c>
      <c r="DW132" s="16">
        <f>+'MATRIZ (A)'!DW132*DW$168</f>
        <v>3518.0198422042636</v>
      </c>
      <c r="DX132" s="16">
        <f>+'MATRIZ (A)'!DX132*DX$168</f>
        <v>111.87660566158095</v>
      </c>
      <c r="DY132" s="16">
        <f>+'MATRIZ (A)'!DY132*DY$168</f>
        <v>271.93325234684687</v>
      </c>
      <c r="DZ132" s="16">
        <f>+'MATRIZ (A)'!DZ132*DZ$168</f>
        <v>92.290395803858075</v>
      </c>
      <c r="EA132" s="16">
        <f>+'MATRIZ (A)'!EA132*EA$168</f>
        <v>335.28533589902827</v>
      </c>
      <c r="EB132" s="16">
        <f>+'MATRIZ (A)'!EB132*EB$168</f>
        <v>1431.2668610629153</v>
      </c>
      <c r="EC132" s="16">
        <f>+'MATRIZ (A)'!EC132*EC$168</f>
        <v>116.48004514490408</v>
      </c>
      <c r="ED132" s="16">
        <f>+'MATRIZ (A)'!ED132*ED$168</f>
        <v>78.789335999089658</v>
      </c>
      <c r="EE132" s="16">
        <f>+'MATRIZ (A)'!EE132*EE$168</f>
        <v>410.49015969507326</v>
      </c>
      <c r="EF132" s="16">
        <f>+'MATRIZ (A)'!EF132*EF$168</f>
        <v>69.353104100931247</v>
      </c>
      <c r="EG132" s="16">
        <f>+'MATRIZ (A)'!EG132*EG$168</f>
        <v>61.134916861682477</v>
      </c>
      <c r="EH132" s="16">
        <f>+'MATRIZ (A)'!EH132*EH$168</f>
        <v>0</v>
      </c>
      <c r="EI132" s="18">
        <f t="shared" si="7"/>
        <v>77839.364882395719</v>
      </c>
      <c r="EJ132" s="20">
        <f>+'MATRIZ (I-A) INVERSA'!HY132</f>
        <v>81446.242568849208</v>
      </c>
      <c r="EK132" s="20">
        <f>+'MATRIZ (I-A) INVERSA'!HZ132</f>
        <v>0</v>
      </c>
      <c r="EL132" s="20">
        <f>+'MATRIZ (I-A) INVERSA'!IA132</f>
        <v>0</v>
      </c>
      <c r="EM132" s="20">
        <f>+'MATRIZ (I-A) INVERSA'!IB132</f>
        <v>0</v>
      </c>
      <c r="EN132" s="20">
        <f>+'MATRIZ (I-A) INVERSA'!IC132</f>
        <v>0</v>
      </c>
      <c r="EO132" s="20">
        <f>+'MATRIZ (I-A) INVERSA'!ID132</f>
        <v>0</v>
      </c>
      <c r="EP132" s="20">
        <f>+'MATRIZ (I-A) INVERSA'!IE132</f>
        <v>0</v>
      </c>
      <c r="EQ132" s="20">
        <f>+'MATRIZ (I-A) INVERSA'!IF132</f>
        <v>0</v>
      </c>
      <c r="ER132" s="20">
        <f>+'MATRIZ (I-A) INVERSA'!IG132</f>
        <v>0</v>
      </c>
      <c r="ES132" s="20">
        <f>+'MATRIZ (I-A) INVERSA'!IH132</f>
        <v>0</v>
      </c>
      <c r="ET132" s="20">
        <f>+'MATRIZ (I-A) INVERSA'!II132</f>
        <v>0</v>
      </c>
      <c r="EU132" s="20">
        <f>+'MATRIZ (I-A) INVERSA'!IJ132</f>
        <v>967293.11694204353</v>
      </c>
      <c r="EV132" s="20">
        <f>+'MATRIZ (I-A) INVERSA'!IK132</f>
        <v>2289.5123755430723</v>
      </c>
      <c r="EW132" s="20">
        <f>+'MATRIZ (I-A) INVERSA'!IL132</f>
        <v>3.2105827357025589</v>
      </c>
      <c r="EX132" s="20">
        <f>+'MATRIZ (I-A) INVERSA'!IM132</f>
        <v>18184.429922998657</v>
      </c>
      <c r="EY132" s="20">
        <f>+'MATRIZ (I-A) INVERSA'!IN132</f>
        <v>0</v>
      </c>
      <c r="EZ132" s="20">
        <f>+'MATRIZ (I-A) INVERSA'!IO132</f>
        <v>0</v>
      </c>
      <c r="FA132" s="20">
        <f>+'MATRIZ (I-A) INVERSA'!IP132</f>
        <v>0</v>
      </c>
      <c r="FB132" s="20">
        <f>+'MATRIZ (I-A) INVERSA'!IQ132</f>
        <v>0</v>
      </c>
      <c r="FC132" s="20">
        <f>+'MATRIZ (I-A) INVERSA'!IR132</f>
        <v>0</v>
      </c>
      <c r="FD132" s="20">
        <f>+'MATRIZ (I-A) INVERSA'!IS132</f>
        <v>0</v>
      </c>
      <c r="FE132" s="20">
        <f>+'MATRIZ (I-A) INVERSA'!IT132</f>
        <v>0</v>
      </c>
      <c r="FF132" s="20">
        <f>+'MATRIZ (I-A) INVERSA'!IU132</f>
        <v>0</v>
      </c>
      <c r="FG132" s="18">
        <f t="shared" si="9"/>
        <v>1069216.5123921703</v>
      </c>
      <c r="FH132" s="17">
        <f t="shared" si="8"/>
        <v>1147055.8772745659</v>
      </c>
      <c r="FI132" s="28"/>
      <c r="FJ132" s="17">
        <v>1147055.8772745656</v>
      </c>
      <c r="FK132" s="48">
        <f t="shared" si="10"/>
        <v>0</v>
      </c>
      <c r="FM132" s="46">
        <f>+IFERROR((FH132/'MIP 2017'!FH132*100-100),0)</f>
        <v>5.6420896555508193E-2</v>
      </c>
      <c r="FP132" s="15">
        <f t="shared" si="11"/>
        <v>0</v>
      </c>
      <c r="FQ132" s="15">
        <f t="shared" si="12"/>
        <v>0</v>
      </c>
      <c r="FR132" s="15">
        <f t="shared" si="13"/>
        <v>0</v>
      </c>
    </row>
    <row r="133" spans="1:174" s="7" customFormat="1" ht="21.95" customHeight="1" thickBot="1" x14ac:dyDescent="0.25">
      <c r="A133" s="137" t="s">
        <v>302</v>
      </c>
      <c r="B133" s="138" t="s">
        <v>294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4.7658128672125799E-3</v>
      </c>
      <c r="F133" s="16">
        <f>+'MATRIZ (A)'!F133*F$168</f>
        <v>2.8128559944559702E-2</v>
      </c>
      <c r="G133" s="16">
        <f>+'MATRIZ (A)'!G133*G$168</f>
        <v>0.13433655531289945</v>
      </c>
      <c r="H133" s="16">
        <f>+'MATRIZ (A)'!H133*H$168</f>
        <v>1.2920751086024336E-2</v>
      </c>
      <c r="I133" s="16">
        <f>+'MATRIZ (A)'!I133*I$168</f>
        <v>6.7948060126150744E-3</v>
      </c>
      <c r="J133" s="16">
        <f>+'MATRIZ (A)'!J133*J$168</f>
        <v>1.1267186027321002E-2</v>
      </c>
      <c r="K133" s="16">
        <f>+'MATRIZ (A)'!K133*K$168</f>
        <v>6.1288320388687985E-2</v>
      </c>
      <c r="L133" s="16">
        <f>+'MATRIZ (A)'!L133*L$168</f>
        <v>9.8874218057977636E-2</v>
      </c>
      <c r="M133" s="16">
        <f>+'MATRIZ (A)'!M133*M$168</f>
        <v>0.19002373219628699</v>
      </c>
      <c r="N133" s="16">
        <f>+'MATRIZ (A)'!N133*N$168</f>
        <v>0.36963049802103626</v>
      </c>
      <c r="O133" s="16">
        <f>+'MATRIZ (A)'!O133*O$168</f>
        <v>0.11849708667569714</v>
      </c>
      <c r="P133" s="16">
        <f>+'MATRIZ (A)'!P133*P$168</f>
        <v>0.67453079412277561</v>
      </c>
      <c r="Q133" s="16">
        <f>+'MATRIZ (A)'!Q133*Q$168</f>
        <v>1.1881216273226148E-2</v>
      </c>
      <c r="R133" s="16">
        <f>+'MATRIZ (A)'!R133*R$168</f>
        <v>3.6882500822691839</v>
      </c>
      <c r="S133" s="16">
        <f>+'MATRIZ (A)'!S133*S$168</f>
        <v>4.1758771610508956E-2</v>
      </c>
      <c r="T133" s="16">
        <f>+'MATRIZ (A)'!T133*T$168</f>
        <v>0.2160353583380813</v>
      </c>
      <c r="U133" s="16">
        <f>+'MATRIZ (A)'!U133*U$168</f>
        <v>1.162871409131583</v>
      </c>
      <c r="V133" s="16">
        <f>+'MATRIZ (A)'!V133*V$168</f>
        <v>1.4975816902001917E-2</v>
      </c>
      <c r="W133" s="16">
        <f>+'MATRIZ (A)'!W133*W$168</f>
        <v>8.5446693450540318E-2</v>
      </c>
      <c r="X133" s="16">
        <f>+'MATRIZ (A)'!X133*X$168</f>
        <v>0.23151085971883856</v>
      </c>
      <c r="Y133" s="16">
        <f>+'MATRIZ (A)'!Y133*Y$168</f>
        <v>3.0827153909339421E-3</v>
      </c>
      <c r="Z133" s="16">
        <f>+'MATRIZ (A)'!Z133*Z$168</f>
        <v>0.17424492616202483</v>
      </c>
      <c r="AA133" s="16">
        <f>+'MATRIZ (A)'!AA133*AA$168</f>
        <v>2.4052402797759539E-2</v>
      </c>
      <c r="AB133" s="16">
        <f>+'MATRIZ (A)'!AB133*AB$168</f>
        <v>1.0047521317955017</v>
      </c>
      <c r="AC133" s="16">
        <f>+'MATRIZ (A)'!AC133*AC$168</f>
        <v>5.1460009733396019E-2</v>
      </c>
      <c r="AD133" s="16">
        <f>+'MATRIZ (A)'!AD133*AD$168</f>
        <v>3.5194009713974835E-3</v>
      </c>
      <c r="AE133" s="16">
        <f>+'MATRIZ (A)'!AE133*AE$168</f>
        <v>8.5425864083489469E-2</v>
      </c>
      <c r="AF133" s="16">
        <f>+'MATRIZ (A)'!AF133*AF$168</f>
        <v>1.5985157146193816</v>
      </c>
      <c r="AG133" s="16">
        <f>+'MATRIZ (A)'!AG133*AG$168</f>
        <v>6.9837421066804581E-3</v>
      </c>
      <c r="AH133" s="16">
        <f>+'MATRIZ (A)'!AH133*AH$168</f>
        <v>2.2798736461509157E-3</v>
      </c>
      <c r="AI133" s="16">
        <f>+'MATRIZ (A)'!AI133*AI$168</f>
        <v>7.0504589126274793</v>
      </c>
      <c r="AJ133" s="16">
        <f>+'MATRIZ (A)'!AJ133*AJ$168</f>
        <v>0.40403237130228847</v>
      </c>
      <c r="AK133" s="16">
        <f>+'MATRIZ (A)'!AK133*AK$168</f>
        <v>3.7846336166141645</v>
      </c>
      <c r="AL133" s="16">
        <f>+'MATRIZ (A)'!AL133*AL$168</f>
        <v>0.26507827567777698</v>
      </c>
      <c r="AM133" s="16">
        <f>+'MATRIZ (A)'!AM133*AM$168</f>
        <v>3.9993170243097458</v>
      </c>
      <c r="AN133" s="16">
        <f>+'MATRIZ (A)'!AN133*AN$168</f>
        <v>1.2926138275834265</v>
      </c>
      <c r="AO133" s="16">
        <f>+'MATRIZ (A)'!AO133*AO$168</f>
        <v>1.974965690594888</v>
      </c>
      <c r="AP133" s="16">
        <f>+'MATRIZ (A)'!AP133*AP$168</f>
        <v>6.0232188614844908</v>
      </c>
      <c r="AQ133" s="16">
        <f>+'MATRIZ (A)'!AQ133*AQ$168</f>
        <v>2.0136629395025092</v>
      </c>
      <c r="AR133" s="16">
        <f>+'MATRIZ (A)'!AR133*AR$168</f>
        <v>0.60095579808974975</v>
      </c>
      <c r="AS133" s="16">
        <f>+'MATRIZ (A)'!AS133*AS$168</f>
        <v>0.27578843342998466</v>
      </c>
      <c r="AT133" s="16">
        <f>+'MATRIZ (A)'!AT133*AT$168</f>
        <v>1.4225652602635441</v>
      </c>
      <c r="AU133" s="16">
        <f>+'MATRIZ (A)'!AU133*AU$168</f>
        <v>3.3858895123783799</v>
      </c>
      <c r="AV133" s="16">
        <f>+'MATRIZ (A)'!AV133*AV$168</f>
        <v>0.7714439877335858</v>
      </c>
      <c r="AW133" s="16">
        <f>+'MATRIZ (A)'!AW133*AW$168</f>
        <v>13.296192984526526</v>
      </c>
      <c r="AX133" s="16">
        <f>+'MATRIZ (A)'!AX133*AX$168</f>
        <v>0.20494473738172259</v>
      </c>
      <c r="AY133" s="16">
        <f>+'MATRIZ (A)'!AY133*AY$168</f>
        <v>0.2754874632551999</v>
      </c>
      <c r="AZ133" s="16">
        <f>+'MATRIZ (A)'!AZ133*AZ$168</f>
        <v>1.9046474652005502E-2</v>
      </c>
      <c r="BA133" s="16">
        <f>+'MATRIZ (A)'!BA133*BA$168</f>
        <v>1.5736216902731043E-2</v>
      </c>
      <c r="BB133" s="16">
        <f>+'MATRIZ (A)'!BB133*BB$168</f>
        <v>1.2903992724097553</v>
      </c>
      <c r="BC133" s="16">
        <f>+'MATRIZ (A)'!BC133*BC$168</f>
        <v>1.0327804768356694</v>
      </c>
      <c r="BD133" s="16">
        <f>+'MATRIZ (A)'!BD133*BD$168</f>
        <v>0.53413104899009378</v>
      </c>
      <c r="BE133" s="16">
        <f>+'MATRIZ (A)'!BE133*BE$168</f>
        <v>3.1547864922667457</v>
      </c>
      <c r="BF133" s="16">
        <f>+'MATRIZ (A)'!BF133*BF$168</f>
        <v>4.2543512733604363</v>
      </c>
      <c r="BG133" s="16">
        <f>+'MATRIZ (A)'!BG133*BG$168</f>
        <v>0.35140042394675763</v>
      </c>
      <c r="BH133" s="16">
        <f>+'MATRIZ (A)'!BH133*BH$168</f>
        <v>1.324517151552796</v>
      </c>
      <c r="BI133" s="16">
        <f>+'MATRIZ (A)'!BI133*BI$168</f>
        <v>2.0687347423331031</v>
      </c>
      <c r="BJ133" s="16">
        <f>+'MATRIZ (A)'!BJ133*BJ$168</f>
        <v>0.6994523969799924</v>
      </c>
      <c r="BK133" s="16">
        <f>+'MATRIZ (A)'!BK133*BK$168</f>
        <v>1.8955074540939327</v>
      </c>
      <c r="BL133" s="16">
        <f>+'MATRIZ (A)'!BL133*BL$168</f>
        <v>0.61009960561607546</v>
      </c>
      <c r="BM133" s="16">
        <f>+'MATRIZ (A)'!BM133*BM$168</f>
        <v>3.6153172200716561</v>
      </c>
      <c r="BN133" s="16">
        <f>+'MATRIZ (A)'!BN133*BN$168</f>
        <v>1.0871251734245255</v>
      </c>
      <c r="BO133" s="16">
        <f>+'MATRIZ (A)'!BO133*BO$168</f>
        <v>1.0430812183944704</v>
      </c>
      <c r="BP133" s="16">
        <f>+'MATRIZ (A)'!BP133*BP$168</f>
        <v>1.0717255856981869</v>
      </c>
      <c r="BQ133" s="16">
        <f>+'MATRIZ (A)'!BQ133*BQ$168</f>
        <v>1.6213232244234035</v>
      </c>
      <c r="BR133" s="16">
        <f>+'MATRIZ (A)'!BR133*BR$168</f>
        <v>2.4811678108985964</v>
      </c>
      <c r="BS133" s="16">
        <f>+'MATRIZ (A)'!BS133*BS$168</f>
        <v>0.18525343748520509</v>
      </c>
      <c r="BT133" s="16">
        <f>+'MATRIZ (A)'!BT133*BT$168</f>
        <v>1.2942663596853163</v>
      </c>
      <c r="BU133" s="16">
        <f>+'MATRIZ (A)'!BU133*BU$168</f>
        <v>8.1557815935384532</v>
      </c>
      <c r="BV133" s="16">
        <f>+'MATRIZ (A)'!BV133*BV$168</f>
        <v>5.9737117717671193</v>
      </c>
      <c r="BW133" s="16">
        <f>+'MATRIZ (A)'!BW133*BW$168</f>
        <v>11.830520656965069</v>
      </c>
      <c r="BX133" s="16">
        <f>+'MATRIZ (A)'!BX133*BX$168</f>
        <v>30.33501648099648</v>
      </c>
      <c r="BY133" s="16">
        <f>+'MATRIZ (A)'!BY133*BY$168</f>
        <v>10.008183557329486</v>
      </c>
      <c r="BZ133" s="16">
        <f>+'MATRIZ (A)'!BZ133*BZ$168</f>
        <v>0.18912084075322541</v>
      </c>
      <c r="CA133" s="16">
        <f>+'MATRIZ (A)'!CA133*CA$168</f>
        <v>2.5968887329838037</v>
      </c>
      <c r="CB133" s="16">
        <f>+'MATRIZ (A)'!CB133*CB$168</f>
        <v>58.799132991158835</v>
      </c>
      <c r="CC133" s="16">
        <f>+'MATRIZ (A)'!CC133*CC$168</f>
        <v>75.100050752179172</v>
      </c>
      <c r="CD133" s="16">
        <f>+'MATRIZ (A)'!CD133*CD$168</f>
        <v>24.830889021809629</v>
      </c>
      <c r="CE133" s="16">
        <f>+'MATRIZ (A)'!CE133*CE$168</f>
        <v>150.05526863247846</v>
      </c>
      <c r="CF133" s="16">
        <f>+'MATRIZ (A)'!CF133*CF$168</f>
        <v>22.258459480268215</v>
      </c>
      <c r="CG133" s="16">
        <f>+'MATRIZ (A)'!CG133*CG$168</f>
        <v>93.509793346221841</v>
      </c>
      <c r="CH133" s="16">
        <f>+'MATRIZ (A)'!CH133*CH$168</f>
        <v>2.1948035518188207</v>
      </c>
      <c r="CI133" s="16">
        <f>+'MATRIZ (A)'!CI133*CI$168</f>
        <v>0.6182588000331527</v>
      </c>
      <c r="CJ133" s="16">
        <f>+'MATRIZ (A)'!CJ133*CJ$168</f>
        <v>3.8368623883445547</v>
      </c>
      <c r="CK133" s="16">
        <f>+'MATRIZ (A)'!CK133*CK$168</f>
        <v>1.4851185607354145</v>
      </c>
      <c r="CL133" s="16">
        <f>+'MATRIZ (A)'!CL133*CL$168</f>
        <v>4.3170646472779604</v>
      </c>
      <c r="CM133" s="16">
        <f>+'MATRIZ (A)'!CM133*CM$168</f>
        <v>7.8188608599368177</v>
      </c>
      <c r="CN133" s="16">
        <f>+'MATRIZ (A)'!CN133*CN$168</f>
        <v>6.1779373627602254</v>
      </c>
      <c r="CO133" s="16">
        <f>+'MATRIZ (A)'!CO133*CO$168</f>
        <v>11.031400583381032</v>
      </c>
      <c r="CP133" s="16">
        <f>+'MATRIZ (A)'!CP133*CP$168</f>
        <v>1.055125784154846</v>
      </c>
      <c r="CQ133" s="16">
        <f>+'MATRIZ (A)'!CQ133*CQ$168</f>
        <v>18.108930830455567</v>
      </c>
      <c r="CR133" s="16">
        <f>+'MATRIZ (A)'!CR133*CR$168</f>
        <v>19.693032024936102</v>
      </c>
      <c r="CS133" s="16">
        <f>+'MATRIZ (A)'!CS133*CS$168</f>
        <v>4.6111637548596933</v>
      </c>
      <c r="CT133" s="16">
        <f>+'MATRIZ (A)'!CT133*CT$168</f>
        <v>81.854945482268491</v>
      </c>
      <c r="CU133" s="16">
        <f>+'MATRIZ (A)'!CU133*CU$168</f>
        <v>8.474143839484336</v>
      </c>
      <c r="CV133" s="16">
        <f>+'MATRIZ (A)'!CV133*CV$168</f>
        <v>0.94684407379041924</v>
      </c>
      <c r="CW133" s="16">
        <f>+'MATRIZ (A)'!CW133*CW$168</f>
        <v>127.29969810635139</v>
      </c>
      <c r="CX133" s="16">
        <f>+'MATRIZ (A)'!CX133*CX$168</f>
        <v>68.218034357182702</v>
      </c>
      <c r="CY133" s="16">
        <f>+'MATRIZ (A)'!CY133*CY$168</f>
        <v>27.101420527205633</v>
      </c>
      <c r="CZ133" s="16">
        <f>+'MATRIZ (A)'!CZ133*CZ$168</f>
        <v>16.135569312608261</v>
      </c>
      <c r="DA133" s="16">
        <f>+'MATRIZ (A)'!DA133*DA$168</f>
        <v>54.876252076412719</v>
      </c>
      <c r="DB133" s="16">
        <f>+'MATRIZ (A)'!DB133*DB$168</f>
        <v>4.1645943063531936</v>
      </c>
      <c r="DC133" s="16">
        <f>+'MATRIZ (A)'!DC133*DC$168</f>
        <v>2.3883428069139789</v>
      </c>
      <c r="DD133" s="16">
        <f>+'MATRIZ (A)'!DD133*DD$168</f>
        <v>27.993268677452946</v>
      </c>
      <c r="DE133" s="16">
        <f>+'MATRIZ (A)'!DE133*DE$168</f>
        <v>44.862930243843827</v>
      </c>
      <c r="DF133" s="16">
        <f>+'MATRIZ (A)'!DF133*DF$168</f>
        <v>10.472107331448232</v>
      </c>
      <c r="DG133" s="16">
        <f>+'MATRIZ (A)'!DG133*DG$168</f>
        <v>11.05777986692701</v>
      </c>
      <c r="DH133" s="16">
        <f>+'MATRIZ (A)'!DH133*DH$168</f>
        <v>5.3342568819256559</v>
      </c>
      <c r="DI133" s="16">
        <f>+'MATRIZ (A)'!DI133*DI$168</f>
        <v>0.16347624081808157</v>
      </c>
      <c r="DJ133" s="16">
        <f>+'MATRIZ (A)'!DJ133*DJ$168</f>
        <v>4.9509331777963279</v>
      </c>
      <c r="DK133" s="16">
        <f>+'MATRIZ (A)'!DK133*DK$168</f>
        <v>1.4324141198815623</v>
      </c>
      <c r="DL133" s="16">
        <f>+'MATRIZ (A)'!DL133*DL$168</f>
        <v>6.9191927566909968</v>
      </c>
      <c r="DM133" s="16">
        <f>+'MATRIZ (A)'!DM133*DM$168</f>
        <v>1.967973934614467E-2</v>
      </c>
      <c r="DN133" s="16">
        <f>+'MATRIZ (A)'!DN133*DN$168</f>
        <v>0.25084348245591559</v>
      </c>
      <c r="DO133" s="16">
        <f>+'MATRIZ (A)'!DO133*DO$168</f>
        <v>12.442742123277654</v>
      </c>
      <c r="DP133" s="16">
        <f>+'MATRIZ (A)'!DP133*DP$168</f>
        <v>5.1641274371211034</v>
      </c>
      <c r="DQ133" s="16">
        <f>+'MATRIZ (A)'!DQ133*DQ$168</f>
        <v>2.3812970994046734</v>
      </c>
      <c r="DR133" s="16">
        <f>+'MATRIZ (A)'!DR133*DR$168</f>
        <v>10.877156406050362</v>
      </c>
      <c r="DS133" s="16">
        <f>+'MATRIZ (A)'!DS133*DS$168</f>
        <v>73.111893370075677</v>
      </c>
      <c r="DT133" s="16">
        <f>+'MATRIZ (A)'!DT133*DT$168</f>
        <v>2.8607632329797172</v>
      </c>
      <c r="DU133" s="16">
        <f>+'MATRIZ (A)'!DU133*DU$168</f>
        <v>0.58687772687120787</v>
      </c>
      <c r="DV133" s="16">
        <f>+'MATRIZ (A)'!DV133*DV$168</f>
        <v>32.437715800065753</v>
      </c>
      <c r="DW133" s="16">
        <f>+'MATRIZ (A)'!DW133*DW$168</f>
        <v>17.299299116199887</v>
      </c>
      <c r="DX133" s="16">
        <f>+'MATRIZ (A)'!DX133*DX$168</f>
        <v>3.1381429242518761</v>
      </c>
      <c r="DY133" s="16">
        <f>+'MATRIZ (A)'!DY133*DY$168</f>
        <v>0.95534531086698105</v>
      </c>
      <c r="DZ133" s="16">
        <f>+'MATRIZ (A)'!DZ133*DZ$168</f>
        <v>0.55640108415843559</v>
      </c>
      <c r="EA133" s="16">
        <f>+'MATRIZ (A)'!EA133*EA$168</f>
        <v>4.9300547766903611</v>
      </c>
      <c r="EB133" s="16">
        <f>+'MATRIZ (A)'!EB133*EB$168</f>
        <v>11.003489255294454</v>
      </c>
      <c r="EC133" s="16">
        <f>+'MATRIZ (A)'!EC133*EC$168</f>
        <v>6.1498312331289835</v>
      </c>
      <c r="ED133" s="16">
        <f>+'MATRIZ (A)'!ED133*ED$168</f>
        <v>0.34308015642206086</v>
      </c>
      <c r="EE133" s="16">
        <f>+'MATRIZ (A)'!EE133*EE$168</f>
        <v>1.0160935192461178</v>
      </c>
      <c r="EF133" s="16">
        <f>+'MATRIZ (A)'!EF133*EF$168</f>
        <v>0.22456793421906818</v>
      </c>
      <c r="EG133" s="16">
        <f>+'MATRIZ (A)'!EG133*EG$168</f>
        <v>1.1217149024587101</v>
      </c>
      <c r="EH133" s="16">
        <f>+'MATRIZ (A)'!EH133*EH$168</f>
        <v>0</v>
      </c>
      <c r="EI133" s="18">
        <f t="shared" si="7"/>
        <v>1352.918255889575</v>
      </c>
      <c r="EJ133" s="20">
        <f>+'MATRIZ (I-A) INVERSA'!HY133</f>
        <v>9302.5931899989464</v>
      </c>
      <c r="EK133" s="20">
        <f>+'MATRIZ (I-A) INVERSA'!HZ133</f>
        <v>0</v>
      </c>
      <c r="EL133" s="20">
        <f>+'MATRIZ (I-A) INVERSA'!IA133</f>
        <v>0</v>
      </c>
      <c r="EM133" s="20">
        <f>+'MATRIZ (I-A) INVERSA'!IB133</f>
        <v>0</v>
      </c>
      <c r="EN133" s="20">
        <f>+'MATRIZ (I-A) INVERSA'!IC133</f>
        <v>2.3184835871755625</v>
      </c>
      <c r="EO133" s="20">
        <f>+'MATRIZ (I-A) INVERSA'!ID133</f>
        <v>0</v>
      </c>
      <c r="EP133" s="20">
        <f>+'MATRIZ (I-A) INVERSA'!IE133</f>
        <v>94.179223910114459</v>
      </c>
      <c r="EQ133" s="20">
        <f>+'MATRIZ (I-A) INVERSA'!IF133</f>
        <v>0</v>
      </c>
      <c r="ER133" s="20">
        <f>+'MATRIZ (I-A) INVERSA'!IG133</f>
        <v>0</v>
      </c>
      <c r="ES133" s="20">
        <f>+'MATRIZ (I-A) INVERSA'!IH133</f>
        <v>0</v>
      </c>
      <c r="ET133" s="20">
        <f>+'MATRIZ (I-A) INVERSA'!II133</f>
        <v>0</v>
      </c>
      <c r="EU133" s="20">
        <f>+'MATRIZ (I-A) INVERSA'!IJ133</f>
        <v>779019.29967152781</v>
      </c>
      <c r="EV133" s="20">
        <f>+'MATRIZ (I-A) INVERSA'!IK133</f>
        <v>49.321931114233877</v>
      </c>
      <c r="EW133" s="20">
        <f>+'MATRIZ (I-A) INVERSA'!IL133</f>
        <v>0</v>
      </c>
      <c r="EX133" s="20">
        <f>+'MATRIZ (I-A) INVERSA'!IM133</f>
        <v>491.5336220028712</v>
      </c>
      <c r="EY133" s="20">
        <f>+'MATRIZ (I-A) INVERSA'!IN133</f>
        <v>7837.7658168999706</v>
      </c>
      <c r="EZ133" s="20">
        <f>+'MATRIZ (I-A) INVERSA'!IO133</f>
        <v>633.19238153935544</v>
      </c>
      <c r="FA133" s="20">
        <f>+'MATRIZ (I-A) INVERSA'!IP133</f>
        <v>2948.9151191157216</v>
      </c>
      <c r="FB133" s="20">
        <f>+'MATRIZ (I-A) INVERSA'!IQ133</f>
        <v>918.86541650789309</v>
      </c>
      <c r="FC133" s="20">
        <f>+'MATRIZ (I-A) INVERSA'!IR133</f>
        <v>1.0115738053024359</v>
      </c>
      <c r="FD133" s="20">
        <f>+'MATRIZ (I-A) INVERSA'!IS133</f>
        <v>1228.7912967261132</v>
      </c>
      <c r="FE133" s="20">
        <f>+'MATRIZ (I-A) INVERSA'!IT133</f>
        <v>333.53999910086884</v>
      </c>
      <c r="FF133" s="20">
        <f>+'MATRIZ (I-A) INVERSA'!IU133</f>
        <v>0</v>
      </c>
      <c r="FG133" s="18">
        <f t="shared" si="9"/>
        <v>802861.32772583643</v>
      </c>
      <c r="FH133" s="17">
        <f t="shared" si="8"/>
        <v>804214.24598172598</v>
      </c>
      <c r="FI133" s="28"/>
      <c r="FJ133" s="17">
        <v>804214.24598172563</v>
      </c>
      <c r="FK133" s="48">
        <f t="shared" si="10"/>
        <v>0</v>
      </c>
      <c r="FM133" s="46">
        <f>+IFERROR((FH133/'MIP 2017'!FH133*100-100),0)</f>
        <v>0.21375262524063032</v>
      </c>
      <c r="FP133" s="15">
        <f t="shared" si="11"/>
        <v>0</v>
      </c>
      <c r="FQ133" s="15">
        <f t="shared" si="12"/>
        <v>96.497707497290023</v>
      </c>
      <c r="FR133" s="15">
        <f t="shared" si="13"/>
        <v>13902.081603695226</v>
      </c>
    </row>
    <row r="134" spans="1:174" s="7" customFormat="1" ht="21.95" customHeight="1" thickBot="1" x14ac:dyDescent="0.25">
      <c r="A134" s="137" t="s">
        <v>304</v>
      </c>
      <c r="B134" s="138" t="s">
        <v>296</v>
      </c>
      <c r="C134" s="16">
        <f>+'MATRIZ (A)'!C134*C$168</f>
        <v>0</v>
      </c>
      <c r="D134" s="16">
        <f>+'MATRIZ (A)'!D134*D$168</f>
        <v>0</v>
      </c>
      <c r="E134" s="16">
        <f>+'MATRIZ (A)'!E134*E$168</f>
        <v>1.2218159408879171E-4</v>
      </c>
      <c r="F134" s="16">
        <f>+'MATRIZ (A)'!F134*F$168</f>
        <v>7.2106354413289562E-4</v>
      </c>
      <c r="G134" s="16">
        <f>+'MATRIZ (A)'!G134*G$168</f>
        <v>4.9888608921541174E-3</v>
      </c>
      <c r="H134" s="16">
        <f>+'MATRIZ (A)'!H134*H$168</f>
        <v>3.3124340553442245E-4</v>
      </c>
      <c r="I134" s="16">
        <f>+'MATRIZ (A)'!I134*I$168</f>
        <v>4.4182550352573355E-3</v>
      </c>
      <c r="J134" s="16">
        <f>+'MATRIZ (A)'!J134*J$168</f>
        <v>2.8882664674521793E-4</v>
      </c>
      <c r="K134" s="16">
        <f>+'MATRIZ (A)'!K134*K$168</f>
        <v>1.5711599334731683E-3</v>
      </c>
      <c r="L134" s="16">
        <f>+'MATRIZ (A)'!L134*L$168</f>
        <v>0.35222896163263517</v>
      </c>
      <c r="M134" s="16">
        <f>+'MATRIZ (A)'!M134*M$168</f>
        <v>4.8716563493655073E-3</v>
      </c>
      <c r="N134" s="16">
        <f>+'MATRIZ (A)'!N134*N$168</f>
        <v>0.91606011149699251</v>
      </c>
      <c r="O134" s="16">
        <f>+'MATRIZ (A)'!O134*O$168</f>
        <v>0.18904977353078592</v>
      </c>
      <c r="P134" s="16">
        <f>+'MATRIZ (A)'!P134*P$168</f>
        <v>5.0916674875874687E-2</v>
      </c>
      <c r="Q134" s="16">
        <f>+'MATRIZ (A)'!Q134*Q$168</f>
        <v>3.045998624837974E-4</v>
      </c>
      <c r="R134" s="16">
        <f>+'MATRIZ (A)'!R134*R$168</f>
        <v>9.4167556306833586E-2</v>
      </c>
      <c r="S134" s="16">
        <f>+'MATRIZ (A)'!S134*S$168</f>
        <v>2.9746679436603661E-2</v>
      </c>
      <c r="T134" s="16">
        <f>+'MATRIZ (A)'!T134*T$168</f>
        <v>5.5385188627282995E-3</v>
      </c>
      <c r="U134" s="16">
        <f>+'MATRIZ (A)'!U134*U$168</f>
        <v>0.75835784232059289</v>
      </c>
      <c r="V134" s="16">
        <f>+'MATRIZ (A)'!V134*V$168</f>
        <v>1.9632813184966994E-3</v>
      </c>
      <c r="W134" s="16">
        <f>+'MATRIZ (A)'!W134*W$168</f>
        <v>0.831688560583141</v>
      </c>
      <c r="X134" s="16">
        <f>+'MATRIZ (A)'!X134*X$168</f>
        <v>3.6573187956460057E-2</v>
      </c>
      <c r="Y134" s="16">
        <f>+'MATRIZ (A)'!Y134*Y$168</f>
        <v>7.5125988981721356E-5</v>
      </c>
      <c r="Z134" s="16">
        <f>+'MATRIZ (A)'!Z134*Z$168</f>
        <v>0.43483935481704894</v>
      </c>
      <c r="AA134" s="16">
        <f>+'MATRIZ (A)'!AA134*AA$168</f>
        <v>6.1614521873950222E-4</v>
      </c>
      <c r="AB134" s="16">
        <f>+'MATRIZ (A)'!AB134*AB$168</f>
        <v>2.397729910127008</v>
      </c>
      <c r="AC134" s="16">
        <f>+'MATRIZ (A)'!AC134*AC$168</f>
        <v>8.3623994819170419E-2</v>
      </c>
      <c r="AD134" s="16">
        <f>+'MATRIZ (A)'!AD134*AD$168</f>
        <v>9.0227214727901748E-5</v>
      </c>
      <c r="AE134" s="16">
        <f>+'MATRIZ (A)'!AE134*AE$168</f>
        <v>3.808245461915058E-2</v>
      </c>
      <c r="AF134" s="16">
        <f>+'MATRIZ (A)'!AF134*AF$168</f>
        <v>0.43094277213762783</v>
      </c>
      <c r="AG134" s="16">
        <f>+'MATRIZ (A)'!AG134*AG$168</f>
        <v>1.5675677664957768E-2</v>
      </c>
      <c r="AH134" s="16">
        <f>+'MATRIZ (A)'!AH134*AH$168</f>
        <v>4.8277683744494641E-2</v>
      </c>
      <c r="AI134" s="16">
        <f>+'MATRIZ (A)'!AI134*AI$168</f>
        <v>16.923430660155841</v>
      </c>
      <c r="AJ134" s="16">
        <f>+'MATRIZ (A)'!AJ134*AJ$168</f>
        <v>1.2068136149818174</v>
      </c>
      <c r="AK134" s="16">
        <f>+'MATRIZ (A)'!AK134*AK$168</f>
        <v>7.1047799039242161</v>
      </c>
      <c r="AL134" s="16">
        <f>+'MATRIZ (A)'!AL134*AL$168</f>
        <v>2.1172698934712333</v>
      </c>
      <c r="AM134" s="16">
        <f>+'MATRIZ (A)'!AM134*AM$168</f>
        <v>13.100854483504166</v>
      </c>
      <c r="AN134" s="16">
        <f>+'MATRIZ (A)'!AN134*AN$168</f>
        <v>2.729772852292514</v>
      </c>
      <c r="AO134" s="16">
        <f>+'MATRIZ (A)'!AO134*AO$168</f>
        <v>2.0609297870239596</v>
      </c>
      <c r="AP134" s="16">
        <f>+'MATRIZ (A)'!AP134*AP$168</f>
        <v>24.19740610572013</v>
      </c>
      <c r="AQ134" s="16">
        <f>+'MATRIZ (A)'!AQ134*AQ$168</f>
        <v>1.2583361410589393</v>
      </c>
      <c r="AR134" s="16">
        <f>+'MATRIZ (A)'!AR134*AR$168</f>
        <v>1.0390109967073018</v>
      </c>
      <c r="AS134" s="16">
        <f>+'MATRIZ (A)'!AS134*AS$168</f>
        <v>0.8812632298534796</v>
      </c>
      <c r="AT134" s="16">
        <f>+'MATRIZ (A)'!AT134*AT$168</f>
        <v>3.2726346936583983</v>
      </c>
      <c r="AU134" s="16">
        <f>+'MATRIZ (A)'!AU134*AU$168</f>
        <v>10.846133334944533</v>
      </c>
      <c r="AV134" s="16">
        <f>+'MATRIZ (A)'!AV134*AV$168</f>
        <v>1.8600493937544333</v>
      </c>
      <c r="AW134" s="16">
        <f>+'MATRIZ (A)'!AW134*AW$168</f>
        <v>28.45307152947208</v>
      </c>
      <c r="AX134" s="16">
        <f>+'MATRIZ (A)'!AX134*AX$168</f>
        <v>1.7907541600554679</v>
      </c>
      <c r="AY134" s="16">
        <f>+'MATRIZ (A)'!AY134*AY$168</f>
        <v>2.8051900739090811</v>
      </c>
      <c r="AZ134" s="16">
        <f>+'MATRIZ (A)'!AZ134*AZ$168</f>
        <v>0.13943369845862269</v>
      </c>
      <c r="BA134" s="16">
        <f>+'MATRIZ (A)'!BA134*BA$168</f>
        <v>0.26567422350513548</v>
      </c>
      <c r="BB134" s="16">
        <f>+'MATRIZ (A)'!BB134*BB$168</f>
        <v>2.9448084807892974</v>
      </c>
      <c r="BC134" s="16">
        <f>+'MATRIZ (A)'!BC134*BC$168</f>
        <v>8.7231551201377862</v>
      </c>
      <c r="BD134" s="16">
        <f>+'MATRIZ (A)'!BD134*BD$168</f>
        <v>2.2820979204837792</v>
      </c>
      <c r="BE134" s="16">
        <f>+'MATRIZ (A)'!BE134*BE$168</f>
        <v>7.3427654624177361</v>
      </c>
      <c r="BF134" s="16">
        <f>+'MATRIZ (A)'!BF134*BF$168</f>
        <v>13.815417896244817</v>
      </c>
      <c r="BG134" s="16">
        <f>+'MATRIZ (A)'!BG134*BG$168</f>
        <v>3.0909401431269838</v>
      </c>
      <c r="BH134" s="16">
        <f>+'MATRIZ (A)'!BH134*BH$168</f>
        <v>6.1657127085393428</v>
      </c>
      <c r="BI134" s="16">
        <f>+'MATRIZ (A)'!BI134*BI$168</f>
        <v>3.7198339502226179</v>
      </c>
      <c r="BJ134" s="16">
        <f>+'MATRIZ (A)'!BJ134*BJ$168</f>
        <v>3.4600721209250991</v>
      </c>
      <c r="BK134" s="16">
        <f>+'MATRIZ (A)'!BK134*BK$168</f>
        <v>3.3998811388427321</v>
      </c>
      <c r="BL134" s="16">
        <f>+'MATRIZ (A)'!BL134*BL$168</f>
        <v>1.5850008731230441</v>
      </c>
      <c r="BM134" s="16">
        <f>+'MATRIZ (A)'!BM134*BM$168</f>
        <v>5.8322998660784862</v>
      </c>
      <c r="BN134" s="16">
        <f>+'MATRIZ (A)'!BN134*BN$168</f>
        <v>3.8568674290249105</v>
      </c>
      <c r="BO134" s="16">
        <f>+'MATRIZ (A)'!BO134*BO$168</f>
        <v>6.0175479568151626</v>
      </c>
      <c r="BP134" s="16">
        <f>+'MATRIZ (A)'!BP134*BP$168</f>
        <v>2.6794203778093122</v>
      </c>
      <c r="BQ134" s="16">
        <f>+'MATRIZ (A)'!BQ134*BQ$168</f>
        <v>4.3239647022715877</v>
      </c>
      <c r="BR134" s="16">
        <f>+'MATRIZ (A)'!BR134*BR$168</f>
        <v>7.145611735975991</v>
      </c>
      <c r="BS134" s="16">
        <f>+'MATRIZ (A)'!BS134*BS$168</f>
        <v>0.43356660882901416</v>
      </c>
      <c r="BT134" s="16">
        <f>+'MATRIZ (A)'!BT134*BT$168</f>
        <v>5.9830671453224049</v>
      </c>
      <c r="BU134" s="16">
        <f>+'MATRIZ (A)'!BU134*BU$168</f>
        <v>12.534921114994642</v>
      </c>
      <c r="BV134" s="16">
        <f>+'MATRIZ (A)'!BV134*BV$168</f>
        <v>34.391550130852153</v>
      </c>
      <c r="BW134" s="16">
        <f>+'MATRIZ (A)'!BW134*BW$168</f>
        <v>11.513047495383725</v>
      </c>
      <c r="BX134" s="16">
        <f>+'MATRIZ (A)'!BX134*BX$168</f>
        <v>166.59463629467621</v>
      </c>
      <c r="BY134" s="16">
        <f>+'MATRIZ (A)'!BY134*BY$168</f>
        <v>11.581215884587099</v>
      </c>
      <c r="BZ134" s="16">
        <f>+'MATRIZ (A)'!BZ134*BZ$168</f>
        <v>0.28745364839516163</v>
      </c>
      <c r="CA134" s="16">
        <f>+'MATRIZ (A)'!CA134*CA$168</f>
        <v>7.7922594721075331</v>
      </c>
      <c r="CB134" s="16">
        <f>+'MATRIZ (A)'!CB134*CB$168</f>
        <v>1.7154569932287032</v>
      </c>
      <c r="CC134" s="16">
        <f>+'MATRIZ (A)'!CC134*CC$168</f>
        <v>1.925359896526561</v>
      </c>
      <c r="CD134" s="16">
        <f>+'MATRIZ (A)'!CD134*CD$168</f>
        <v>0.70371239093107452</v>
      </c>
      <c r="CE134" s="16">
        <f>+'MATRIZ (A)'!CE134*CE$168</f>
        <v>6.7082532005099624</v>
      </c>
      <c r="CF134" s="16">
        <f>+'MATRIZ (A)'!CF134*CF$168</f>
        <v>21.577400554048758</v>
      </c>
      <c r="CG134" s="16">
        <f>+'MATRIZ (A)'!CG134*CG$168</f>
        <v>562.57282137527238</v>
      </c>
      <c r="CH134" s="16">
        <f>+'MATRIZ (A)'!CH134*CH$168</f>
        <v>18.222393402239604</v>
      </c>
      <c r="CI134" s="16">
        <f>+'MATRIZ (A)'!CI134*CI$168</f>
        <v>1.3878642916148551</v>
      </c>
      <c r="CJ134" s="16">
        <f>+'MATRIZ (A)'!CJ134*CJ$168</f>
        <v>12.027886467820434</v>
      </c>
      <c r="CK134" s="16">
        <f>+'MATRIZ (A)'!CK134*CK$168</f>
        <v>0.1861422025226894</v>
      </c>
      <c r="CL134" s="16">
        <f>+'MATRIZ (A)'!CL134*CL$168</f>
        <v>16.918926420781265</v>
      </c>
      <c r="CM134" s="16">
        <f>+'MATRIZ (A)'!CM134*CM$168</f>
        <v>17.569022529456255</v>
      </c>
      <c r="CN134" s="16">
        <f>+'MATRIZ (A)'!CN134*CN$168</f>
        <v>19.061642121649466</v>
      </c>
      <c r="CO134" s="16">
        <f>+'MATRIZ (A)'!CO134*CO$168</f>
        <v>33.749399991600335</v>
      </c>
      <c r="CP134" s="16">
        <f>+'MATRIZ (A)'!CP134*CP$168</f>
        <v>5.8339169443432155</v>
      </c>
      <c r="CQ134" s="16">
        <f>+'MATRIZ (A)'!CQ134*CQ$168</f>
        <v>54.567712319490319</v>
      </c>
      <c r="CR134" s="16">
        <f>+'MATRIZ (A)'!CR134*CR$168</f>
        <v>102.6481280249052</v>
      </c>
      <c r="CS134" s="16">
        <f>+'MATRIZ (A)'!CS134*CS$168</f>
        <v>19.658331729787349</v>
      </c>
      <c r="CT134" s="16">
        <f>+'MATRIZ (A)'!CT134*CT$168</f>
        <v>199.32194784259067</v>
      </c>
      <c r="CU134" s="16">
        <f>+'MATRIZ (A)'!CU134*CU$168</f>
        <v>57.624600485683899</v>
      </c>
      <c r="CV134" s="16">
        <f>+'MATRIZ (A)'!CV134*CV$168</f>
        <v>4.0359356455509516</v>
      </c>
      <c r="CW134" s="16">
        <f>+'MATRIZ (A)'!CW134*CW$168</f>
        <v>349.21902273852703</v>
      </c>
      <c r="CX134" s="16">
        <f>+'MATRIZ (A)'!CX134*CX$168</f>
        <v>165.47459419033513</v>
      </c>
      <c r="CY134" s="16">
        <f>+'MATRIZ (A)'!CY134*CY$168</f>
        <v>64.369592309024313</v>
      </c>
      <c r="CZ134" s="16">
        <f>+'MATRIZ (A)'!CZ134*CZ$168</f>
        <v>40.638299851642728</v>
      </c>
      <c r="DA134" s="16">
        <f>+'MATRIZ (A)'!DA134*DA$168</f>
        <v>134.18501719073893</v>
      </c>
      <c r="DB134" s="16">
        <f>+'MATRIZ (A)'!DB134*DB$168</f>
        <v>25.758750286826789</v>
      </c>
      <c r="DC134" s="16">
        <f>+'MATRIZ (A)'!DC134*DC$168</f>
        <v>17.991517704896538</v>
      </c>
      <c r="DD134" s="16">
        <f>+'MATRIZ (A)'!DD134*DD$168</f>
        <v>121.45857394785916</v>
      </c>
      <c r="DE134" s="16">
        <f>+'MATRIZ (A)'!DE134*DE$168</f>
        <v>35.245551628566389</v>
      </c>
      <c r="DF134" s="16">
        <f>+'MATRIZ (A)'!DF134*DF$168</f>
        <v>20.824637526075279</v>
      </c>
      <c r="DG134" s="16">
        <f>+'MATRIZ (A)'!DG134*DG$168</f>
        <v>40.284208592385767</v>
      </c>
      <c r="DH134" s="16">
        <f>+'MATRIZ (A)'!DH134*DH$168</f>
        <v>17.780029036052316</v>
      </c>
      <c r="DI134" s="16">
        <f>+'MATRIZ (A)'!DI134*DI$168</f>
        <v>3.4607986440208665</v>
      </c>
      <c r="DJ134" s="16">
        <f>+'MATRIZ (A)'!DJ134*DJ$168</f>
        <v>14.872073662781684</v>
      </c>
      <c r="DK134" s="16">
        <f>+'MATRIZ (A)'!DK134*DK$168</f>
        <v>3.8673269936904182</v>
      </c>
      <c r="DL134" s="16">
        <f>+'MATRIZ (A)'!DL134*DL$168</f>
        <v>18.248836216908096</v>
      </c>
      <c r="DM134" s="16">
        <f>+'MATRIZ (A)'!DM134*DM$168</f>
        <v>5.3132670326113247E-2</v>
      </c>
      <c r="DN134" s="16">
        <f>+'MATRIZ (A)'!DN134*DN$168</f>
        <v>1.5847118110274248</v>
      </c>
      <c r="DO134" s="16">
        <f>+'MATRIZ (A)'!DO134*DO$168</f>
        <v>36.398521405880544</v>
      </c>
      <c r="DP134" s="16">
        <f>+'MATRIZ (A)'!DP134*DP$168</f>
        <v>16.588582095723648</v>
      </c>
      <c r="DQ134" s="16">
        <f>+'MATRIZ (A)'!DQ134*DQ$168</f>
        <v>6.3593296481052048</v>
      </c>
      <c r="DR134" s="16">
        <f>+'MATRIZ (A)'!DR134*DR$168</f>
        <v>76.841889999068627</v>
      </c>
      <c r="DS134" s="16">
        <f>+'MATRIZ (A)'!DS134*DS$168</f>
        <v>127.73785573018407</v>
      </c>
      <c r="DT134" s="16">
        <f>+'MATRIZ (A)'!DT134*DT$168</f>
        <v>19.824437253498253</v>
      </c>
      <c r="DU134" s="16">
        <f>+'MATRIZ (A)'!DU134*DU$168</f>
        <v>1.6558688842340801</v>
      </c>
      <c r="DV134" s="16">
        <f>+'MATRIZ (A)'!DV134*DV$168</f>
        <v>111.07002922086544</v>
      </c>
      <c r="DW134" s="16">
        <f>+'MATRIZ (A)'!DW134*DW$168</f>
        <v>98.203617721482772</v>
      </c>
      <c r="DX134" s="16">
        <f>+'MATRIZ (A)'!DX134*DX$168</f>
        <v>9.8589503943732613</v>
      </c>
      <c r="DY134" s="16">
        <f>+'MATRIZ (A)'!DY134*DY$168</f>
        <v>2.8201318630566434</v>
      </c>
      <c r="DZ134" s="16">
        <f>+'MATRIZ (A)'!DZ134*DZ$168</f>
        <v>3.6723493655294144</v>
      </c>
      <c r="EA134" s="16">
        <f>+'MATRIZ (A)'!EA134*EA$168</f>
        <v>12.317008517766928</v>
      </c>
      <c r="EB134" s="16">
        <f>+'MATRIZ (A)'!EB134*EB$168</f>
        <v>18.913146779770635</v>
      </c>
      <c r="EC134" s="16">
        <f>+'MATRIZ (A)'!EC134*EC$168</f>
        <v>19.011503342190444</v>
      </c>
      <c r="ED134" s="16">
        <f>+'MATRIZ (A)'!ED134*ED$168</f>
        <v>1.9401486860341068</v>
      </c>
      <c r="EE134" s="16">
        <f>+'MATRIZ (A)'!EE134*EE$168</f>
        <v>17.065769543835195</v>
      </c>
      <c r="EF134" s="16">
        <f>+'MATRIZ (A)'!EF134*EF$168</f>
        <v>1.2248849948841261</v>
      </c>
      <c r="EG134" s="16">
        <f>+'MATRIZ (A)'!EG134*EG$168</f>
        <v>4.7529210873086996</v>
      </c>
      <c r="EH134" s="16">
        <f>+'MATRIZ (A)'!EH134*EH$168</f>
        <v>0</v>
      </c>
      <c r="EI134" s="18">
        <f t="shared" si="7"/>
        <v>3285.8742631623959</v>
      </c>
      <c r="EJ134" s="20">
        <f>+'MATRIZ (I-A) INVERSA'!HY134</f>
        <v>8.0403137637879425</v>
      </c>
      <c r="EK134" s="20">
        <f>+'MATRIZ (I-A) INVERSA'!HZ134</f>
        <v>0</v>
      </c>
      <c r="EL134" s="20">
        <f>+'MATRIZ (I-A) INVERSA'!IA134</f>
        <v>0</v>
      </c>
      <c r="EM134" s="20">
        <f>+'MATRIZ (I-A) INVERSA'!IB134</f>
        <v>0</v>
      </c>
      <c r="EN134" s="20">
        <f>+'MATRIZ (I-A) INVERSA'!IC134</f>
        <v>0</v>
      </c>
      <c r="EO134" s="20">
        <f>+'MATRIZ (I-A) INVERSA'!ID134</f>
        <v>0</v>
      </c>
      <c r="EP134" s="20">
        <f>+'MATRIZ (I-A) INVERSA'!IE134</f>
        <v>0</v>
      </c>
      <c r="EQ134" s="20">
        <f>+'MATRIZ (I-A) INVERSA'!IF134</f>
        <v>0</v>
      </c>
      <c r="ER134" s="20">
        <f>+'MATRIZ (I-A) INVERSA'!IG134</f>
        <v>0</v>
      </c>
      <c r="ES134" s="20">
        <f>+'MATRIZ (I-A) INVERSA'!IH134</f>
        <v>0</v>
      </c>
      <c r="ET134" s="20">
        <f>+'MATRIZ (I-A) INVERSA'!II134</f>
        <v>0</v>
      </c>
      <c r="EU134" s="20">
        <f>+'MATRIZ (I-A) INVERSA'!IJ134</f>
        <v>29515.563876562333</v>
      </c>
      <c r="EV134" s="20">
        <f>+'MATRIZ (I-A) INVERSA'!IK134</f>
        <v>1.2165816716307307</v>
      </c>
      <c r="EW134" s="20">
        <f>+'MATRIZ (I-A) INVERSA'!IL134</f>
        <v>0</v>
      </c>
      <c r="EX134" s="20">
        <f>+'MATRIZ (I-A) INVERSA'!IM134</f>
        <v>1034.8981990150103</v>
      </c>
      <c r="EY134" s="20">
        <f>+'MATRIZ (I-A) INVERSA'!IN134</f>
        <v>0</v>
      </c>
      <c r="EZ134" s="20">
        <f>+'MATRIZ (I-A) INVERSA'!IO134</f>
        <v>0</v>
      </c>
      <c r="FA134" s="20">
        <f>+'MATRIZ (I-A) INVERSA'!IP134</f>
        <v>0</v>
      </c>
      <c r="FB134" s="20">
        <f>+'MATRIZ (I-A) INVERSA'!IQ134</f>
        <v>0</v>
      </c>
      <c r="FC134" s="20">
        <f>+'MATRIZ (I-A) INVERSA'!IR134</f>
        <v>0</v>
      </c>
      <c r="FD134" s="20">
        <f>+'MATRIZ (I-A) INVERSA'!IS134</f>
        <v>0</v>
      </c>
      <c r="FE134" s="20">
        <f>+'MATRIZ (I-A) INVERSA'!IT134</f>
        <v>0</v>
      </c>
      <c r="FF134" s="20">
        <f>+'MATRIZ (I-A) INVERSA'!IU134</f>
        <v>0</v>
      </c>
      <c r="FG134" s="18">
        <f t="shared" si="9"/>
        <v>30559.71897101276</v>
      </c>
      <c r="FH134" s="17">
        <f t="shared" si="8"/>
        <v>33845.593234175154</v>
      </c>
      <c r="FI134" s="28"/>
      <c r="FJ134" s="17">
        <v>33845.593234175176</v>
      </c>
      <c r="FK134" s="48">
        <f t="shared" si="10"/>
        <v>0</v>
      </c>
      <c r="FM134" s="46">
        <f>+IFERROR((FH134/'MIP 2017'!FH134*100-100),0)</f>
        <v>7.8894978117133974E-2</v>
      </c>
      <c r="FP134" s="15">
        <f t="shared" si="11"/>
        <v>0</v>
      </c>
      <c r="FQ134" s="15">
        <f t="shared" si="12"/>
        <v>0</v>
      </c>
      <c r="FR134" s="15">
        <f t="shared" si="13"/>
        <v>0</v>
      </c>
    </row>
    <row r="135" spans="1:174" s="7" customFormat="1" ht="21.95" customHeight="1" thickBot="1" x14ac:dyDescent="0.25">
      <c r="A135" s="137" t="s">
        <v>306</v>
      </c>
      <c r="B135" s="138" t="s">
        <v>298</v>
      </c>
      <c r="C135" s="16">
        <f>+'MATRIZ (A)'!C135*C$168</f>
        <v>1.047343757470272</v>
      </c>
      <c r="D135" s="16">
        <f>+'MATRIZ (A)'!D135*D$168</f>
        <v>0.3878844322297898</v>
      </c>
      <c r="E135" s="16">
        <f>+'MATRIZ (A)'!E135*E$168</f>
        <v>0.70877242512272942</v>
      </c>
      <c r="F135" s="16">
        <f>+'MATRIZ (A)'!F135*F$168</f>
        <v>17.270627877440546</v>
      </c>
      <c r="G135" s="16">
        <f>+'MATRIZ (A)'!G135*G$168</f>
        <v>4.9136461160483709</v>
      </c>
      <c r="H135" s="16">
        <f>+'MATRIZ (A)'!H135*H$168</f>
        <v>2.4859689531683777</v>
      </c>
      <c r="I135" s="16">
        <f>+'MATRIZ (A)'!I135*I$168</f>
        <v>0.6294204658082454</v>
      </c>
      <c r="J135" s="16">
        <f>+'MATRIZ (A)'!J135*J$168</f>
        <v>3.4851096961344137</v>
      </c>
      <c r="K135" s="16">
        <f>+'MATRIZ (A)'!K135*K$168</f>
        <v>9.3645779619584122</v>
      </c>
      <c r="L135" s="16">
        <f>+'MATRIZ (A)'!L135*L$168</f>
        <v>8.7732142801601558</v>
      </c>
      <c r="M135" s="16">
        <f>+'MATRIZ (A)'!M135*M$168</f>
        <v>27.616450540078123</v>
      </c>
      <c r="N135" s="16">
        <f>+'MATRIZ (A)'!N135*N$168</f>
        <v>24.781522080788733</v>
      </c>
      <c r="O135" s="16">
        <f>+'MATRIZ (A)'!O135*O$168</f>
        <v>8.3304068551232309</v>
      </c>
      <c r="P135" s="16">
        <f>+'MATRIZ (A)'!P135*P$168</f>
        <v>644.7143537658236</v>
      </c>
      <c r="Q135" s="16">
        <f>+'MATRIZ (A)'!Q135*Q$168</f>
        <v>3.8491321830678982</v>
      </c>
      <c r="R135" s="16">
        <f>+'MATRIZ (A)'!R135*R$168</f>
        <v>616.91990723142169</v>
      </c>
      <c r="S135" s="16">
        <f>+'MATRIZ (A)'!S135*S$168</f>
        <v>23.762480701000417</v>
      </c>
      <c r="T135" s="16">
        <f>+'MATRIZ (A)'!T135*T$168</f>
        <v>59.576366479503548</v>
      </c>
      <c r="U135" s="16">
        <f>+'MATRIZ (A)'!U135*U$168</f>
        <v>37.242387917456384</v>
      </c>
      <c r="V135" s="16">
        <f>+'MATRIZ (A)'!V135*V$168</f>
        <v>1.6126487423719575</v>
      </c>
      <c r="W135" s="16">
        <f>+'MATRIZ (A)'!W135*W$168</f>
        <v>64.359452316890625</v>
      </c>
      <c r="X135" s="16">
        <f>+'MATRIZ (A)'!X135*X$168</f>
        <v>59.448444905905021</v>
      </c>
      <c r="Y135" s="16">
        <f>+'MATRIZ (A)'!Y135*Y$168</f>
        <v>4.8671819336319464</v>
      </c>
      <c r="Z135" s="16">
        <f>+'MATRIZ (A)'!Z135*Z$168</f>
        <v>44.921087941701579</v>
      </c>
      <c r="AA135" s="16">
        <f>+'MATRIZ (A)'!AA135*AA$168</f>
        <v>9.613455212587553</v>
      </c>
      <c r="AB135" s="16">
        <f>+'MATRIZ (A)'!AB135*AB$168</f>
        <v>531.33132913648342</v>
      </c>
      <c r="AC135" s="16">
        <f>+'MATRIZ (A)'!AC135*AC$168</f>
        <v>1.6134549467463024</v>
      </c>
      <c r="AD135" s="16">
        <f>+'MATRIZ (A)'!AD135*AD$168</f>
        <v>5.1254878058669924</v>
      </c>
      <c r="AE135" s="16">
        <f>+'MATRIZ (A)'!AE135*AE$168</f>
        <v>3.6308037862377835</v>
      </c>
      <c r="AF135" s="16">
        <f>+'MATRIZ (A)'!AF135*AF$168</f>
        <v>128.79250445131854</v>
      </c>
      <c r="AG135" s="16">
        <f>+'MATRIZ (A)'!AG135*AG$168</f>
        <v>4.4107051229473969E-2</v>
      </c>
      <c r="AH135" s="16">
        <f>+'MATRIZ (A)'!AH135*AH$168</f>
        <v>0.99462539714777309</v>
      </c>
      <c r="AI135" s="16">
        <f>+'MATRIZ (A)'!AI135*AI$168</f>
        <v>1051.6040010397019</v>
      </c>
      <c r="AJ135" s="16">
        <f>+'MATRIZ (A)'!AJ135*AJ$168</f>
        <v>82.070889730211093</v>
      </c>
      <c r="AK135" s="16">
        <f>+'MATRIZ (A)'!AK135*AK$168</f>
        <v>725.17519469797458</v>
      </c>
      <c r="AL135" s="16">
        <f>+'MATRIZ (A)'!AL135*AL$168</f>
        <v>101.51877100262165</v>
      </c>
      <c r="AM135" s="16">
        <f>+'MATRIZ (A)'!AM135*AM$168</f>
        <v>375.68160275116929</v>
      </c>
      <c r="AN135" s="16">
        <f>+'MATRIZ (A)'!AN135*AN$168</f>
        <v>55.569826106552689</v>
      </c>
      <c r="AO135" s="16">
        <f>+'MATRIZ (A)'!AO135*AO$168</f>
        <v>196.10973813057149</v>
      </c>
      <c r="AP135" s="16">
        <f>+'MATRIZ (A)'!AP135*AP$168</f>
        <v>623.87504900679176</v>
      </c>
      <c r="AQ135" s="16">
        <f>+'MATRIZ (A)'!AQ135*AQ$168</f>
        <v>431.22478154481797</v>
      </c>
      <c r="AR135" s="16">
        <f>+'MATRIZ (A)'!AR135*AR$168</f>
        <v>17.296748495094484</v>
      </c>
      <c r="AS135" s="16">
        <f>+'MATRIZ (A)'!AS135*AS$168</f>
        <v>82.647582005226297</v>
      </c>
      <c r="AT135" s="16">
        <f>+'MATRIZ (A)'!AT135*AT$168</f>
        <v>91.914268779600334</v>
      </c>
      <c r="AU135" s="16">
        <f>+'MATRIZ (A)'!AU135*AU$168</f>
        <v>513.00543455227375</v>
      </c>
      <c r="AV135" s="16">
        <f>+'MATRIZ (A)'!AV135*AV$168</f>
        <v>62.984706518782161</v>
      </c>
      <c r="AW135" s="16">
        <f>+'MATRIZ (A)'!AW135*AW$168</f>
        <v>172.92912325683994</v>
      </c>
      <c r="AX135" s="16">
        <f>+'MATRIZ (A)'!AX135*AX$168</f>
        <v>55.484487589280768</v>
      </c>
      <c r="AY135" s="16">
        <f>+'MATRIZ (A)'!AY135*AY$168</f>
        <v>127.70564786180681</v>
      </c>
      <c r="AZ135" s="16">
        <f>+'MATRIZ (A)'!AZ135*AZ$168</f>
        <v>3.0509289277807916</v>
      </c>
      <c r="BA135" s="16">
        <f>+'MATRIZ (A)'!BA135*BA$168</f>
        <v>3.4361442421381985</v>
      </c>
      <c r="BB135" s="16">
        <f>+'MATRIZ (A)'!BB135*BB$168</f>
        <v>64.298517488452049</v>
      </c>
      <c r="BC135" s="16">
        <f>+'MATRIZ (A)'!BC135*BC$168</f>
        <v>326.34654044477259</v>
      </c>
      <c r="BD135" s="16">
        <f>+'MATRIZ (A)'!BD135*BD$168</f>
        <v>401.01284044646695</v>
      </c>
      <c r="BE135" s="16">
        <f>+'MATRIZ (A)'!BE135*BE$168</f>
        <v>192.61127920253296</v>
      </c>
      <c r="BF135" s="16">
        <f>+'MATRIZ (A)'!BF135*BF$168</f>
        <v>393.96362565073088</v>
      </c>
      <c r="BG135" s="16">
        <f>+'MATRIZ (A)'!BG135*BG$168</f>
        <v>59.82563518429923</v>
      </c>
      <c r="BH135" s="16">
        <f>+'MATRIZ (A)'!BH135*BH$168</f>
        <v>614.01598740237444</v>
      </c>
      <c r="BI135" s="16">
        <f>+'MATRIZ (A)'!BI135*BI$168</f>
        <v>404.9456487378597</v>
      </c>
      <c r="BJ135" s="16">
        <f>+'MATRIZ (A)'!BJ135*BJ$168</f>
        <v>225.47312565588746</v>
      </c>
      <c r="BK135" s="16">
        <f>+'MATRIZ (A)'!BK135*BK$168</f>
        <v>64.682238703779234</v>
      </c>
      <c r="BL135" s="16">
        <f>+'MATRIZ (A)'!BL135*BL$168</f>
        <v>32.00187597195945</v>
      </c>
      <c r="BM135" s="16">
        <f>+'MATRIZ (A)'!BM135*BM$168</f>
        <v>824.19133647239244</v>
      </c>
      <c r="BN135" s="16">
        <f>+'MATRIZ (A)'!BN135*BN$168</f>
        <v>162.74989584377494</v>
      </c>
      <c r="BO135" s="16">
        <f>+'MATRIZ (A)'!BO135*BO$168</f>
        <v>256.72946075266071</v>
      </c>
      <c r="BP135" s="16">
        <f>+'MATRIZ (A)'!BP135*BP$168</f>
        <v>120.16225966910608</v>
      </c>
      <c r="BQ135" s="16">
        <f>+'MATRIZ (A)'!BQ135*BQ$168</f>
        <v>29.152005292390125</v>
      </c>
      <c r="BR135" s="16">
        <f>+'MATRIZ (A)'!BR135*BR$168</f>
        <v>562.18961568188104</v>
      </c>
      <c r="BS135" s="16">
        <f>+'MATRIZ (A)'!BS135*BS$168</f>
        <v>18.95428483010549</v>
      </c>
      <c r="BT135" s="16">
        <f>+'MATRIZ (A)'!BT135*BT$168</f>
        <v>149.09757746646284</v>
      </c>
      <c r="BU135" s="16">
        <f>+'MATRIZ (A)'!BU135*BU$168</f>
        <v>1824.6814186814222</v>
      </c>
      <c r="BV135" s="16">
        <f>+'MATRIZ (A)'!BV135*BV$168</f>
        <v>657.17264491066021</v>
      </c>
      <c r="BW135" s="16">
        <f>+'MATRIZ (A)'!BW135*BW$168</f>
        <v>1473.7627063219463</v>
      </c>
      <c r="BX135" s="16">
        <f>+'MATRIZ (A)'!BX135*BX$168</f>
        <v>1634.6804435243489</v>
      </c>
      <c r="BY135" s="16">
        <f>+'MATRIZ (A)'!BY135*BY$168</f>
        <v>305.13667768559782</v>
      </c>
      <c r="BZ135" s="16">
        <f>+'MATRIZ (A)'!BZ135*BZ$168</f>
        <v>5.6833269061619252</v>
      </c>
      <c r="CA135" s="16">
        <f>+'MATRIZ (A)'!CA135*CA$168</f>
        <v>145.22899824762146</v>
      </c>
      <c r="CB135" s="16">
        <f>+'MATRIZ (A)'!CB135*CB$168</f>
        <v>476.45009364408054</v>
      </c>
      <c r="CC135" s="16">
        <f>+'MATRIZ (A)'!CC135*CC$168</f>
        <v>600.32005823962947</v>
      </c>
      <c r="CD135" s="16">
        <f>+'MATRIZ (A)'!CD135*CD$168</f>
        <v>217.92002320330278</v>
      </c>
      <c r="CE135" s="16">
        <f>+'MATRIZ (A)'!CE135*CE$168</f>
        <v>1346.5119938548219</v>
      </c>
      <c r="CF135" s="16">
        <f>+'MATRIZ (A)'!CF135*CF$168</f>
        <v>1479.1565109689755</v>
      </c>
      <c r="CG135" s="16">
        <f>+'MATRIZ (A)'!CG135*CG$168</f>
        <v>10404.144028801731</v>
      </c>
      <c r="CH135" s="16">
        <f>+'MATRIZ (A)'!CH135*CH$168</f>
        <v>833.87281839942989</v>
      </c>
      <c r="CI135" s="16">
        <f>+'MATRIZ (A)'!CI135*CI$168</f>
        <v>4.5262393906877652</v>
      </c>
      <c r="CJ135" s="16">
        <f>+'MATRIZ (A)'!CJ135*CJ$168</f>
        <v>334.03970564558233</v>
      </c>
      <c r="CK135" s="16">
        <f>+'MATRIZ (A)'!CK135*CK$168</f>
        <v>29.182995702192191</v>
      </c>
      <c r="CL135" s="16">
        <f>+'MATRIZ (A)'!CL135*CL$168</f>
        <v>385.89603822746386</v>
      </c>
      <c r="CM135" s="16">
        <f>+'MATRIZ (A)'!CM135*CM$168</f>
        <v>805.11832145785752</v>
      </c>
      <c r="CN135" s="16">
        <f>+'MATRIZ (A)'!CN135*CN$168</f>
        <v>112.05899623463949</v>
      </c>
      <c r="CO135" s="16">
        <f>+'MATRIZ (A)'!CO135*CO$168</f>
        <v>847.91855926102062</v>
      </c>
      <c r="CP135" s="16">
        <f>+'MATRIZ (A)'!CP135*CP$168</f>
        <v>254.24554986408739</v>
      </c>
      <c r="CQ135" s="16">
        <f>+'MATRIZ (A)'!CQ135*CQ$168</f>
        <v>1728.9438569089602</v>
      </c>
      <c r="CR135" s="16">
        <f>+'MATRIZ (A)'!CR135*CR$168</f>
        <v>1255.1557013879535</v>
      </c>
      <c r="CS135" s="16">
        <f>+'MATRIZ (A)'!CS135*CS$168</f>
        <v>348.08331028031927</v>
      </c>
      <c r="CT135" s="16">
        <f>+'MATRIZ (A)'!CT135*CT$168</f>
        <v>1945.4352938245402</v>
      </c>
      <c r="CU135" s="16">
        <f>+'MATRIZ (A)'!CU135*CU$168</f>
        <v>6879.8412839008315</v>
      </c>
      <c r="CV135" s="16">
        <f>+'MATRIZ (A)'!CV135*CV$168</f>
        <v>22.366585241503465</v>
      </c>
      <c r="CW135" s="16">
        <f>+'MATRIZ (A)'!CW135*CW$168</f>
        <v>6086.8793638804154</v>
      </c>
      <c r="CX135" s="16">
        <f>+'MATRIZ (A)'!CX135*CX$168</f>
        <v>1301.1834949335168</v>
      </c>
      <c r="CY135" s="16">
        <f>+'MATRIZ (A)'!CY135*CY$168</f>
        <v>1102.1378229608986</v>
      </c>
      <c r="CZ135" s="16">
        <f>+'MATRIZ (A)'!CZ135*CZ$168</f>
        <v>738.42447028949903</v>
      </c>
      <c r="DA135" s="16">
        <f>+'MATRIZ (A)'!DA135*DA$168</f>
        <v>2477.9519319723631</v>
      </c>
      <c r="DB135" s="16">
        <f>+'MATRIZ (A)'!DB135*DB$168</f>
        <v>1368.4636282132692</v>
      </c>
      <c r="DC135" s="16">
        <f>+'MATRIZ (A)'!DC135*DC$168</f>
        <v>1113.4078405445762</v>
      </c>
      <c r="DD135" s="16">
        <f>+'MATRIZ (A)'!DD135*DD$168</f>
        <v>4923.13019328464</v>
      </c>
      <c r="DE135" s="16">
        <f>+'MATRIZ (A)'!DE135*DE$168</f>
        <v>1896.3144401714605</v>
      </c>
      <c r="DF135" s="16">
        <f>+'MATRIZ (A)'!DF135*DF$168</f>
        <v>976.79463970600955</v>
      </c>
      <c r="DG135" s="16">
        <f>+'MATRIZ (A)'!DG135*DG$168</f>
        <v>1020.2154563572446</v>
      </c>
      <c r="DH135" s="16">
        <f>+'MATRIZ (A)'!DH135*DH$168</f>
        <v>1478.9987884047162</v>
      </c>
      <c r="DI135" s="16">
        <f>+'MATRIZ (A)'!DI135*DI$168</f>
        <v>24.227274592097398</v>
      </c>
      <c r="DJ135" s="16">
        <f>+'MATRIZ (A)'!DJ135*DJ$168</f>
        <v>204.6259196532778</v>
      </c>
      <c r="DK135" s="16">
        <f>+'MATRIZ (A)'!DK135*DK$168</f>
        <v>58.577711938719283</v>
      </c>
      <c r="DL135" s="16">
        <f>+'MATRIZ (A)'!DL135*DL$168</f>
        <v>265.95933838456335</v>
      </c>
      <c r="DM135" s="16">
        <f>+'MATRIZ (A)'!DM135*DM$168</f>
        <v>0.80028515513066367</v>
      </c>
      <c r="DN135" s="16">
        <f>+'MATRIZ (A)'!DN135*DN$168</f>
        <v>282.55411373205754</v>
      </c>
      <c r="DO135" s="16">
        <f>+'MATRIZ (A)'!DO135*DO$168</f>
        <v>576.29803573636377</v>
      </c>
      <c r="DP135" s="16">
        <f>+'MATRIZ (A)'!DP135*DP$168</f>
        <v>3449.3744558568328</v>
      </c>
      <c r="DQ135" s="16">
        <f>+'MATRIZ (A)'!DQ135*DQ$168</f>
        <v>200.99375660137144</v>
      </c>
      <c r="DR135" s="16">
        <f>+'MATRIZ (A)'!DR135*DR$168</f>
        <v>1413.3533123619507</v>
      </c>
      <c r="DS135" s="16">
        <f>+'MATRIZ (A)'!DS135*DS$168</f>
        <v>10516.51579618088</v>
      </c>
      <c r="DT135" s="16">
        <f>+'MATRIZ (A)'!DT135*DT$168</f>
        <v>976.28100937945112</v>
      </c>
      <c r="DU135" s="16">
        <f>+'MATRIZ (A)'!DU135*DU$168</f>
        <v>131.34718382693896</v>
      </c>
      <c r="DV135" s="16">
        <f>+'MATRIZ (A)'!DV135*DV$168</f>
        <v>32742.886372146528</v>
      </c>
      <c r="DW135" s="16">
        <f>+'MATRIZ (A)'!DW135*DW$168</f>
        <v>9165.0819926194235</v>
      </c>
      <c r="DX135" s="16">
        <f>+'MATRIZ (A)'!DX135*DX$168</f>
        <v>422.22094614272237</v>
      </c>
      <c r="DY135" s="16">
        <f>+'MATRIZ (A)'!DY135*DY$168</f>
        <v>100.04321802284807</v>
      </c>
      <c r="DZ135" s="16">
        <f>+'MATRIZ (A)'!DZ135*DZ$168</f>
        <v>221.94090818000348</v>
      </c>
      <c r="EA135" s="16">
        <f>+'MATRIZ (A)'!EA135*EA$168</f>
        <v>3011.2923975271997</v>
      </c>
      <c r="EB135" s="16">
        <f>+'MATRIZ (A)'!EB135*EB$168</f>
        <v>6056.171778937407</v>
      </c>
      <c r="EC135" s="16">
        <f>+'MATRIZ (A)'!EC135*EC$168</f>
        <v>395.48729285460888</v>
      </c>
      <c r="ED135" s="16">
        <f>+'MATRIZ (A)'!ED135*ED$168</f>
        <v>25.726302482779872</v>
      </c>
      <c r="EE135" s="16">
        <f>+'MATRIZ (A)'!EE135*EE$168</f>
        <v>1358.9461350780055</v>
      </c>
      <c r="EF135" s="16">
        <f>+'MATRIZ (A)'!EF135*EF$168</f>
        <v>37.124491356441943</v>
      </c>
      <c r="EG135" s="16">
        <f>+'MATRIZ (A)'!EG135*EG$168</f>
        <v>49.893826522034622</v>
      </c>
      <c r="EH135" s="16">
        <f>+'MATRIZ (A)'!EH135*EH$168</f>
        <v>0</v>
      </c>
      <c r="EI135" s="18">
        <f t="shared" si="7"/>
        <v>144557.06294119061</v>
      </c>
      <c r="EJ135" s="20">
        <f>+'MATRIZ (I-A) INVERSA'!HY135</f>
        <v>1031330.5940163359</v>
      </c>
      <c r="EK135" s="20">
        <f>+'MATRIZ (I-A) INVERSA'!HZ135</f>
        <v>338.13812249355055</v>
      </c>
      <c r="EL135" s="20">
        <f>+'MATRIZ (I-A) INVERSA'!IA135</f>
        <v>0</v>
      </c>
      <c r="EM135" s="20">
        <f>+'MATRIZ (I-A) INVERSA'!IB135</f>
        <v>0</v>
      </c>
      <c r="EN135" s="20">
        <f>+'MATRIZ (I-A) INVERSA'!IC135</f>
        <v>0</v>
      </c>
      <c r="EO135" s="20">
        <f>+'MATRIZ (I-A) INVERSA'!ID135</f>
        <v>0</v>
      </c>
      <c r="EP135" s="20">
        <f>+'MATRIZ (I-A) INVERSA'!IE135</f>
        <v>0</v>
      </c>
      <c r="EQ135" s="20">
        <f>+'MATRIZ (I-A) INVERSA'!IF135</f>
        <v>0</v>
      </c>
      <c r="ER135" s="20">
        <f>+'MATRIZ (I-A) INVERSA'!IG135</f>
        <v>0</v>
      </c>
      <c r="ES135" s="20">
        <f>+'MATRIZ (I-A) INVERSA'!IH135</f>
        <v>0</v>
      </c>
      <c r="ET135" s="20">
        <f>+'MATRIZ (I-A) INVERSA'!II135</f>
        <v>0</v>
      </c>
      <c r="EU135" s="20">
        <f>+'MATRIZ (I-A) INVERSA'!IJ135</f>
        <v>1934289.5759709077</v>
      </c>
      <c r="EV135" s="20">
        <f>+'MATRIZ (I-A) INVERSA'!IK135</f>
        <v>926.18396056693211</v>
      </c>
      <c r="EW135" s="20">
        <f>+'MATRIZ (I-A) INVERSA'!IL135</f>
        <v>-23.196106273135324</v>
      </c>
      <c r="EX135" s="20">
        <f>+'MATRIZ (I-A) INVERSA'!IM135</f>
        <v>33406.449668076326</v>
      </c>
      <c r="EY135" s="20">
        <f>+'MATRIZ (I-A) INVERSA'!IN135</f>
        <v>17430.226207359592</v>
      </c>
      <c r="EZ135" s="20">
        <f>+'MATRIZ (I-A) INVERSA'!IO135</f>
        <v>3933.9774274353344</v>
      </c>
      <c r="FA135" s="20">
        <f>+'MATRIZ (I-A) INVERSA'!IP135</f>
        <v>653.93543976541446</v>
      </c>
      <c r="FB135" s="20">
        <f>+'MATRIZ (I-A) INVERSA'!IQ135</f>
        <v>4082.0102303844255</v>
      </c>
      <c r="FC135" s="20">
        <f>+'MATRIZ (I-A) INVERSA'!IR135</f>
        <v>0</v>
      </c>
      <c r="FD135" s="20">
        <f>+'MATRIZ (I-A) INVERSA'!IS135</f>
        <v>2469.9580678821203</v>
      </c>
      <c r="FE135" s="20">
        <f>+'MATRIZ (I-A) INVERSA'!IT135</f>
        <v>180.50335898680703</v>
      </c>
      <c r="FF135" s="20">
        <f>+'MATRIZ (I-A) INVERSA'!IU135</f>
        <v>0</v>
      </c>
      <c r="FG135" s="18">
        <f t="shared" si="9"/>
        <v>3029018.3563639205</v>
      </c>
      <c r="FH135" s="17">
        <f t="shared" si="8"/>
        <v>3173575.4193051113</v>
      </c>
      <c r="FI135" s="28"/>
      <c r="FJ135" s="17">
        <v>3173575.4193051117</v>
      </c>
      <c r="FK135" s="48">
        <f t="shared" si="10"/>
        <v>0</v>
      </c>
      <c r="FM135" s="46">
        <f>+IFERROR((FH135/'MIP 2017'!FH135*100-100),0)</f>
        <v>0.13926056684270804</v>
      </c>
      <c r="FP135" s="15">
        <f t="shared" si="11"/>
        <v>338.13812249355055</v>
      </c>
      <c r="FQ135" s="15">
        <f t="shared" si="12"/>
        <v>0</v>
      </c>
      <c r="FR135" s="15">
        <f t="shared" si="13"/>
        <v>28750.610731813689</v>
      </c>
    </row>
    <row r="136" spans="1:174" s="7" customFormat="1" ht="21.95" customHeight="1" thickBot="1" x14ac:dyDescent="0.25">
      <c r="A136" s="137" t="s">
        <v>308</v>
      </c>
      <c r="B136" s="138" t="s">
        <v>300</v>
      </c>
      <c r="C136" s="16">
        <f>+'MATRIZ (A)'!C136*C$168</f>
        <v>0.61214996599828053</v>
      </c>
      <c r="D136" s="16">
        <f>+'MATRIZ (A)'!D136*D$168</f>
        <v>8.1202826909089434E-2</v>
      </c>
      <c r="E136" s="16">
        <f>+'MATRIZ (A)'!E136*E$168</f>
        <v>0.29367862555309249</v>
      </c>
      <c r="F136" s="16">
        <f>+'MATRIZ (A)'!F136*F$168</f>
        <v>4.4274105012001375</v>
      </c>
      <c r="G136" s="16">
        <f>+'MATRIZ (A)'!G136*G$168</f>
        <v>15.643151990448654</v>
      </c>
      <c r="H136" s="16">
        <f>+'MATRIZ (A)'!H136*H$168</f>
        <v>1.5440294178916962</v>
      </c>
      <c r="I136" s="16">
        <f>+'MATRIZ (A)'!I136*I$168</f>
        <v>0.473804499290787</v>
      </c>
      <c r="J136" s="16">
        <f>+'MATRIZ (A)'!J136*J$168</f>
        <v>4.6395697242365994</v>
      </c>
      <c r="K136" s="16">
        <f>+'MATRIZ (A)'!K136*K$168</f>
        <v>4.2068681591233101</v>
      </c>
      <c r="L136" s="16">
        <f>+'MATRIZ (A)'!L136*L$168</f>
        <v>6.1987894943760695</v>
      </c>
      <c r="M136" s="16">
        <f>+'MATRIZ (A)'!M136*M$168</f>
        <v>5.4280682971217225</v>
      </c>
      <c r="N136" s="16">
        <f>+'MATRIZ (A)'!N136*N$168</f>
        <v>7.3506766534372536</v>
      </c>
      <c r="O136" s="16">
        <f>+'MATRIZ (A)'!O136*O$168</f>
        <v>3.9448739151121792</v>
      </c>
      <c r="P136" s="16">
        <f>+'MATRIZ (A)'!P136*P$168</f>
        <v>127.26818672132983</v>
      </c>
      <c r="Q136" s="16">
        <f>+'MATRIZ (A)'!Q136*Q$168</f>
        <v>1.0908533125511757</v>
      </c>
      <c r="R136" s="16">
        <f>+'MATRIZ (A)'!R136*R$168</f>
        <v>288.24790630393079</v>
      </c>
      <c r="S136" s="16">
        <f>+'MATRIZ (A)'!S136*S$168</f>
        <v>34.215062102031069</v>
      </c>
      <c r="T136" s="16">
        <f>+'MATRIZ (A)'!T136*T$168</f>
        <v>10.121288679205936</v>
      </c>
      <c r="U136" s="16">
        <f>+'MATRIZ (A)'!U136*U$168</f>
        <v>11.189865917765434</v>
      </c>
      <c r="V136" s="16">
        <f>+'MATRIZ (A)'!V136*V$168</f>
        <v>1.0465684059818521</v>
      </c>
      <c r="W136" s="16">
        <f>+'MATRIZ (A)'!W136*W$168</f>
        <v>8.7383575131092197</v>
      </c>
      <c r="X136" s="16">
        <f>+'MATRIZ (A)'!X136*X$168</f>
        <v>125.20828210591434</v>
      </c>
      <c r="Y136" s="16">
        <f>+'MATRIZ (A)'!Y136*Y$168</f>
        <v>24.586569903062802</v>
      </c>
      <c r="Z136" s="16">
        <f>+'MATRIZ (A)'!Z136*Z$168</f>
        <v>96.751197482381201</v>
      </c>
      <c r="AA136" s="16">
        <f>+'MATRIZ (A)'!AA136*AA$168</f>
        <v>4.8715101948241371</v>
      </c>
      <c r="AB136" s="16">
        <f>+'MATRIZ (A)'!AB136*AB$168</f>
        <v>31.227014427446399</v>
      </c>
      <c r="AC136" s="16">
        <f>+'MATRIZ (A)'!AC136*AC$168</f>
        <v>1.9722975929737667</v>
      </c>
      <c r="AD136" s="16">
        <f>+'MATRIZ (A)'!AD136*AD$168</f>
        <v>7.0504323677292229</v>
      </c>
      <c r="AE136" s="16">
        <f>+'MATRIZ (A)'!AE136*AE$168</f>
        <v>61.075760466377616</v>
      </c>
      <c r="AF136" s="16">
        <f>+'MATRIZ (A)'!AF136*AF$168</f>
        <v>18.382552936671498</v>
      </c>
      <c r="AG136" s="16">
        <f>+'MATRIZ (A)'!AG136*AG$168</f>
        <v>9.7662043026117876E-2</v>
      </c>
      <c r="AH136" s="16">
        <f>+'MATRIZ (A)'!AH136*AH$168</f>
        <v>5.1506558665808742</v>
      </c>
      <c r="AI136" s="16">
        <f>+'MATRIZ (A)'!AI136*AI$168</f>
        <v>112.03978802553068</v>
      </c>
      <c r="AJ136" s="16">
        <f>+'MATRIZ (A)'!AJ136*AJ$168</f>
        <v>20.866386177552382</v>
      </c>
      <c r="AK136" s="16">
        <f>+'MATRIZ (A)'!AK136*AK$168</f>
        <v>102.55312701967127</v>
      </c>
      <c r="AL136" s="16">
        <f>+'MATRIZ (A)'!AL136*AL$168</f>
        <v>43.231648734407059</v>
      </c>
      <c r="AM136" s="16">
        <f>+'MATRIZ (A)'!AM136*AM$168</f>
        <v>100.99202083277133</v>
      </c>
      <c r="AN136" s="16">
        <f>+'MATRIZ (A)'!AN136*AN$168</f>
        <v>18.881256624889893</v>
      </c>
      <c r="AO136" s="16">
        <f>+'MATRIZ (A)'!AO136*AO$168</f>
        <v>37.785044340117537</v>
      </c>
      <c r="AP136" s="16">
        <f>+'MATRIZ (A)'!AP136*AP$168</f>
        <v>139.80372941256317</v>
      </c>
      <c r="AQ136" s="16">
        <f>+'MATRIZ (A)'!AQ136*AQ$168</f>
        <v>14.4657762256157</v>
      </c>
      <c r="AR136" s="16">
        <f>+'MATRIZ (A)'!AR136*AR$168</f>
        <v>9.9558198219304419</v>
      </c>
      <c r="AS136" s="16">
        <f>+'MATRIZ (A)'!AS136*AS$168</f>
        <v>6.899453815587882</v>
      </c>
      <c r="AT136" s="16">
        <f>+'MATRIZ (A)'!AT136*AT$168</f>
        <v>18.159113157049656</v>
      </c>
      <c r="AU136" s="16">
        <f>+'MATRIZ (A)'!AU136*AU$168</f>
        <v>101.40218498306642</v>
      </c>
      <c r="AV136" s="16">
        <f>+'MATRIZ (A)'!AV136*AV$168</f>
        <v>39.264321995569546</v>
      </c>
      <c r="AW136" s="16">
        <f>+'MATRIZ (A)'!AW136*AW$168</f>
        <v>184.0072213647563</v>
      </c>
      <c r="AX136" s="16">
        <f>+'MATRIZ (A)'!AX136*AX$168</f>
        <v>82.287969725009816</v>
      </c>
      <c r="AY136" s="16">
        <f>+'MATRIZ (A)'!AY136*AY$168</f>
        <v>158.44186826117982</v>
      </c>
      <c r="AZ136" s="16">
        <f>+'MATRIZ (A)'!AZ136*AZ$168</f>
        <v>4.5098373670179797</v>
      </c>
      <c r="BA136" s="16">
        <f>+'MATRIZ (A)'!BA136*BA$168</f>
        <v>2.1653746238302691</v>
      </c>
      <c r="BB136" s="16">
        <f>+'MATRIZ (A)'!BB136*BB$168</f>
        <v>16.903646552751894</v>
      </c>
      <c r="BC136" s="16">
        <f>+'MATRIZ (A)'!BC136*BC$168</f>
        <v>152.49685514816684</v>
      </c>
      <c r="BD136" s="16">
        <f>+'MATRIZ (A)'!BD136*BD$168</f>
        <v>40.229913361537989</v>
      </c>
      <c r="BE136" s="16">
        <f>+'MATRIZ (A)'!BE136*BE$168</f>
        <v>73.40073981039653</v>
      </c>
      <c r="BF136" s="16">
        <f>+'MATRIZ (A)'!BF136*BF$168</f>
        <v>99.413316092501688</v>
      </c>
      <c r="BG136" s="16">
        <f>+'MATRIZ (A)'!BG136*BG$168</f>
        <v>34.053015806154669</v>
      </c>
      <c r="BH136" s="16">
        <f>+'MATRIZ (A)'!BH136*BH$168</f>
        <v>50.505050298288275</v>
      </c>
      <c r="BI136" s="16">
        <f>+'MATRIZ (A)'!BI136*BI$168</f>
        <v>62.160470397451419</v>
      </c>
      <c r="BJ136" s="16">
        <f>+'MATRIZ (A)'!BJ136*BJ$168</f>
        <v>30.159754044693834</v>
      </c>
      <c r="BK136" s="16">
        <f>+'MATRIZ (A)'!BK136*BK$168</f>
        <v>22.446890028927736</v>
      </c>
      <c r="BL136" s="16">
        <f>+'MATRIZ (A)'!BL136*BL$168</f>
        <v>11.401441596118547</v>
      </c>
      <c r="BM136" s="16">
        <f>+'MATRIZ (A)'!BM136*BM$168</f>
        <v>56.995493631671771</v>
      </c>
      <c r="BN136" s="16">
        <f>+'MATRIZ (A)'!BN136*BN$168</f>
        <v>48.556574762613515</v>
      </c>
      <c r="BO136" s="16">
        <f>+'MATRIZ (A)'!BO136*BO$168</f>
        <v>41.00613594138126</v>
      </c>
      <c r="BP136" s="16">
        <f>+'MATRIZ (A)'!BP136*BP$168</f>
        <v>17.908200576054533</v>
      </c>
      <c r="BQ136" s="16">
        <f>+'MATRIZ (A)'!BQ136*BQ$168</f>
        <v>86.785940592895741</v>
      </c>
      <c r="BR136" s="16">
        <f>+'MATRIZ (A)'!BR136*BR$168</f>
        <v>123.43336290972168</v>
      </c>
      <c r="BS136" s="16">
        <f>+'MATRIZ (A)'!BS136*BS$168</f>
        <v>4.951166096515399</v>
      </c>
      <c r="BT136" s="16">
        <f>+'MATRIZ (A)'!BT136*BT$168</f>
        <v>43.342573280430379</v>
      </c>
      <c r="BU136" s="16">
        <f>+'MATRIZ (A)'!BU136*BU$168</f>
        <v>173.65163814437682</v>
      </c>
      <c r="BV136" s="16">
        <f>+'MATRIZ (A)'!BV136*BV$168</f>
        <v>110.75019656197335</v>
      </c>
      <c r="BW136" s="16">
        <f>+'MATRIZ (A)'!BW136*BW$168</f>
        <v>66.316511582208747</v>
      </c>
      <c r="BX136" s="16">
        <f>+'MATRIZ (A)'!BX136*BX$168</f>
        <v>437.49118110517509</v>
      </c>
      <c r="BY136" s="16">
        <f>+'MATRIZ (A)'!BY136*BY$168</f>
        <v>67.067257024993026</v>
      </c>
      <c r="BZ136" s="16">
        <f>+'MATRIZ (A)'!BZ136*BZ$168</f>
        <v>4.3627466489678017</v>
      </c>
      <c r="CA136" s="16">
        <f>+'MATRIZ (A)'!CA136*CA$168</f>
        <v>42.310471906657249</v>
      </c>
      <c r="CB136" s="16">
        <f>+'MATRIZ (A)'!CB136*CB$168</f>
        <v>105.59635931009822</v>
      </c>
      <c r="CC136" s="16">
        <f>+'MATRIZ (A)'!CC136*CC$168</f>
        <v>111.77367408306469</v>
      </c>
      <c r="CD136" s="16">
        <f>+'MATRIZ (A)'!CD136*CD$168</f>
        <v>46.446561241210347</v>
      </c>
      <c r="CE136" s="16">
        <f>+'MATRIZ (A)'!CE136*CE$168</f>
        <v>110.78636582740293</v>
      </c>
      <c r="CF136" s="16">
        <f>+'MATRIZ (A)'!CF136*CF$168</f>
        <v>302.76155488077796</v>
      </c>
      <c r="CG136" s="16">
        <f>+'MATRIZ (A)'!CG136*CG$168</f>
        <v>2464.6763300333669</v>
      </c>
      <c r="CH136" s="16">
        <f>+'MATRIZ (A)'!CH136*CH$168</f>
        <v>71.893061233447597</v>
      </c>
      <c r="CI136" s="16">
        <f>+'MATRIZ (A)'!CI136*CI$168</f>
        <v>7.3216541027214559</v>
      </c>
      <c r="CJ136" s="16">
        <f>+'MATRIZ (A)'!CJ136*CJ$168</f>
        <v>216.13433592810088</v>
      </c>
      <c r="CK136" s="16">
        <f>+'MATRIZ (A)'!CK136*CK$168</f>
        <v>35.116403845530243</v>
      </c>
      <c r="CL136" s="16">
        <f>+'MATRIZ (A)'!CL136*CL$168</f>
        <v>217.17930284816222</v>
      </c>
      <c r="CM136" s="16">
        <f>+'MATRIZ (A)'!CM136*CM$168</f>
        <v>159.37045078235843</v>
      </c>
      <c r="CN136" s="16">
        <f>+'MATRIZ (A)'!CN136*CN$168</f>
        <v>77.607715505301258</v>
      </c>
      <c r="CO136" s="16">
        <f>+'MATRIZ (A)'!CO136*CO$168</f>
        <v>490.27173436192948</v>
      </c>
      <c r="CP136" s="16">
        <f>+'MATRIZ (A)'!CP136*CP$168</f>
        <v>28.119939624712828</v>
      </c>
      <c r="CQ136" s="16">
        <f>+'MATRIZ (A)'!CQ136*CQ$168</f>
        <v>780.62243561434684</v>
      </c>
      <c r="CR136" s="16">
        <f>+'MATRIZ (A)'!CR136*CR$168</f>
        <v>622.84719283903428</v>
      </c>
      <c r="CS136" s="16">
        <f>+'MATRIZ (A)'!CS136*CS$168</f>
        <v>88.979598342933897</v>
      </c>
      <c r="CT136" s="16">
        <f>+'MATRIZ (A)'!CT136*CT$168</f>
        <v>940.34582010076429</v>
      </c>
      <c r="CU136" s="16">
        <f>+'MATRIZ (A)'!CU136*CU$168</f>
        <v>374.83480921929799</v>
      </c>
      <c r="CV136" s="16">
        <f>+'MATRIZ (A)'!CV136*CV$168</f>
        <v>13.040682317131308</v>
      </c>
      <c r="CW136" s="16">
        <f>+'MATRIZ (A)'!CW136*CW$168</f>
        <v>1480.4943762847972</v>
      </c>
      <c r="CX136" s="16">
        <f>+'MATRIZ (A)'!CX136*CX$168</f>
        <v>817.46531161408745</v>
      </c>
      <c r="CY136" s="16">
        <f>+'MATRIZ (A)'!CY136*CY$168</f>
        <v>313.29833621066183</v>
      </c>
      <c r="CZ136" s="16">
        <f>+'MATRIZ (A)'!CZ136*CZ$168</f>
        <v>194.6400373974727</v>
      </c>
      <c r="DA136" s="16">
        <f>+'MATRIZ (A)'!DA136*DA$168</f>
        <v>594.55753763066275</v>
      </c>
      <c r="DB136" s="16">
        <f>+'MATRIZ (A)'!DB136*DB$168</f>
        <v>85.430594604874159</v>
      </c>
      <c r="DC136" s="16">
        <f>+'MATRIZ (A)'!DC136*DC$168</f>
        <v>60.915775493298099</v>
      </c>
      <c r="DD136" s="16">
        <f>+'MATRIZ (A)'!DD136*DD$168</f>
        <v>841.18138339812481</v>
      </c>
      <c r="DE136" s="16">
        <f>+'MATRIZ (A)'!DE136*DE$168</f>
        <v>500.73952244562201</v>
      </c>
      <c r="DF136" s="16">
        <f>+'MATRIZ (A)'!DF136*DF$168</f>
        <v>295.19819678018604</v>
      </c>
      <c r="DG136" s="16">
        <f>+'MATRIZ (A)'!DG136*DG$168</f>
        <v>350.78156553970314</v>
      </c>
      <c r="DH136" s="16">
        <f>+'MATRIZ (A)'!DH136*DH$168</f>
        <v>91.70842043382028</v>
      </c>
      <c r="DI136" s="16">
        <f>+'MATRIZ (A)'!DI136*DI$168</f>
        <v>423.30606918970102</v>
      </c>
      <c r="DJ136" s="16">
        <f>+'MATRIZ (A)'!DJ136*DJ$168</f>
        <v>70.283440558112076</v>
      </c>
      <c r="DK136" s="16">
        <f>+'MATRIZ (A)'!DK136*DK$168</f>
        <v>19.598069259374633</v>
      </c>
      <c r="DL136" s="16">
        <f>+'MATRIZ (A)'!DL136*DL$168</f>
        <v>96.169122972164587</v>
      </c>
      <c r="DM136" s="16">
        <f>+'MATRIZ (A)'!DM136*DM$168</f>
        <v>0.26317378326732949</v>
      </c>
      <c r="DN136" s="16">
        <f>+'MATRIZ (A)'!DN136*DN$168</f>
        <v>3.3973614630476625</v>
      </c>
      <c r="DO136" s="16">
        <f>+'MATRIZ (A)'!DO136*DO$168</f>
        <v>269.74061807473976</v>
      </c>
      <c r="DP136" s="16">
        <f>+'MATRIZ (A)'!DP136*DP$168</f>
        <v>235.15783270257876</v>
      </c>
      <c r="DQ136" s="16">
        <f>+'MATRIZ (A)'!DQ136*DQ$168</f>
        <v>37.974948794750397</v>
      </c>
      <c r="DR136" s="16">
        <f>+'MATRIZ (A)'!DR136*DR$168</f>
        <v>207.4002045380108</v>
      </c>
      <c r="DS136" s="16">
        <f>+'MATRIZ (A)'!DS136*DS$168</f>
        <v>608.40430437476323</v>
      </c>
      <c r="DT136" s="16">
        <f>+'MATRIZ (A)'!DT136*DT$168</f>
        <v>63.308373189758065</v>
      </c>
      <c r="DU136" s="16">
        <f>+'MATRIZ (A)'!DU136*DU$168</f>
        <v>7.6700235684255702</v>
      </c>
      <c r="DV136" s="16">
        <f>+'MATRIZ (A)'!DV136*DV$168</f>
        <v>861.91448258390767</v>
      </c>
      <c r="DW136" s="16">
        <f>+'MATRIZ (A)'!DW136*DW$168</f>
        <v>42244.871941141253</v>
      </c>
      <c r="DX136" s="16">
        <f>+'MATRIZ (A)'!DX136*DX$168</f>
        <v>154.91277736492921</v>
      </c>
      <c r="DY136" s="16">
        <f>+'MATRIZ (A)'!DY136*DY$168</f>
        <v>28.680521446105811</v>
      </c>
      <c r="DZ136" s="16">
        <f>+'MATRIZ (A)'!DZ136*DZ$168</f>
        <v>30.631632015328726</v>
      </c>
      <c r="EA136" s="16">
        <f>+'MATRIZ (A)'!EA136*EA$168</f>
        <v>113.90490371790794</v>
      </c>
      <c r="EB136" s="16">
        <f>+'MATRIZ (A)'!EB136*EB$168</f>
        <v>4051.3870415885904</v>
      </c>
      <c r="EC136" s="16">
        <f>+'MATRIZ (A)'!EC136*EC$168</f>
        <v>86.633939763131607</v>
      </c>
      <c r="ED136" s="16">
        <f>+'MATRIZ (A)'!ED136*ED$168</f>
        <v>11.066742319664655</v>
      </c>
      <c r="EE136" s="16">
        <f>+'MATRIZ (A)'!EE136*EE$168</f>
        <v>43.697665880721409</v>
      </c>
      <c r="EF136" s="16">
        <f>+'MATRIZ (A)'!EF136*EF$168</f>
        <v>35.991594497533917</v>
      </c>
      <c r="EG136" s="16">
        <f>+'MATRIZ (A)'!EG136*EG$168</f>
        <v>919.75402070430266</v>
      </c>
      <c r="EH136" s="16">
        <f>+'MATRIZ (A)'!EH136*EH$168</f>
        <v>0</v>
      </c>
      <c r="EI136" s="18">
        <f t="shared" si="7"/>
        <v>67547.206630191416</v>
      </c>
      <c r="EJ136" s="20">
        <f>+'MATRIZ (I-A) INVERSA'!HY136</f>
        <v>971204.16934047337</v>
      </c>
      <c r="EK136" s="20">
        <f>+'MATRIZ (I-A) INVERSA'!HZ136</f>
        <v>358.96745610498698</v>
      </c>
      <c r="EL136" s="20">
        <f>+'MATRIZ (I-A) INVERSA'!IA136</f>
        <v>1569.4470261755705</v>
      </c>
      <c r="EM136" s="20">
        <f>+'MATRIZ (I-A) INVERSA'!IB136</f>
        <v>0</v>
      </c>
      <c r="EN136" s="20">
        <f>+'MATRIZ (I-A) INVERSA'!IC136</f>
        <v>0</v>
      </c>
      <c r="EO136" s="20">
        <f>+'MATRIZ (I-A) INVERSA'!ID136</f>
        <v>0</v>
      </c>
      <c r="EP136" s="20">
        <f>+'MATRIZ (I-A) INVERSA'!IE136</f>
        <v>0</v>
      </c>
      <c r="EQ136" s="20">
        <f>+'MATRIZ (I-A) INVERSA'!IF136</f>
        <v>0</v>
      </c>
      <c r="ER136" s="20">
        <f>+'MATRIZ (I-A) INVERSA'!IG136</f>
        <v>0</v>
      </c>
      <c r="ES136" s="20">
        <f>+'MATRIZ (I-A) INVERSA'!IH136</f>
        <v>0</v>
      </c>
      <c r="ET136" s="20">
        <f>+'MATRIZ (I-A) INVERSA'!II136</f>
        <v>0</v>
      </c>
      <c r="EU136" s="20">
        <f>+'MATRIZ (I-A) INVERSA'!IJ136</f>
        <v>1611096.2764344127</v>
      </c>
      <c r="EV136" s="20">
        <f>+'MATRIZ (I-A) INVERSA'!IK136</f>
        <v>762.95083189242405</v>
      </c>
      <c r="EW136" s="20">
        <f>+'MATRIZ (I-A) INVERSA'!IL136</f>
        <v>69.007123946970822</v>
      </c>
      <c r="EX136" s="20">
        <f>+'MATRIZ (I-A) INVERSA'!IM136</f>
        <v>10621.144428106752</v>
      </c>
      <c r="EY136" s="20">
        <f>+'MATRIZ (I-A) INVERSA'!IN136</f>
        <v>84526.061391328753</v>
      </c>
      <c r="EZ136" s="20">
        <f>+'MATRIZ (I-A) INVERSA'!IO136</f>
        <v>105448.0812924576</v>
      </c>
      <c r="FA136" s="20">
        <f>+'MATRIZ (I-A) INVERSA'!IP136</f>
        <v>26320.499309556624</v>
      </c>
      <c r="FB136" s="20">
        <f>+'MATRIZ (I-A) INVERSA'!IQ136</f>
        <v>1890.6545215206547</v>
      </c>
      <c r="FC136" s="20">
        <f>+'MATRIZ (I-A) INVERSA'!IR136</f>
        <v>0</v>
      </c>
      <c r="FD136" s="20">
        <f>+'MATRIZ (I-A) INVERSA'!IS136</f>
        <v>2435.2710925642564</v>
      </c>
      <c r="FE136" s="20">
        <f>+'MATRIZ (I-A) INVERSA'!IT136</f>
        <v>141.91328939828892</v>
      </c>
      <c r="FF136" s="20">
        <f>+'MATRIZ (I-A) INVERSA'!IU136</f>
        <v>0</v>
      </c>
      <c r="FG136" s="18">
        <f t="shared" si="9"/>
        <v>2816444.4435379393</v>
      </c>
      <c r="FH136" s="17">
        <f t="shared" si="8"/>
        <v>2883991.6501681306</v>
      </c>
      <c r="FI136" s="28"/>
      <c r="FJ136" s="17">
        <v>2883991.6501681311</v>
      </c>
      <c r="FK136" s="48">
        <f t="shared" si="10"/>
        <v>0</v>
      </c>
      <c r="FM136" s="46">
        <f>+IFERROR((FH136/'MIP 2017'!FH136*100-100),0)</f>
        <v>0.97095414899965249</v>
      </c>
      <c r="FP136" s="15">
        <f t="shared" si="11"/>
        <v>1928.4144822805574</v>
      </c>
      <c r="FQ136" s="15">
        <f t="shared" si="12"/>
        <v>0</v>
      </c>
      <c r="FR136" s="15">
        <f t="shared" si="13"/>
        <v>220762.48089682613</v>
      </c>
    </row>
    <row r="137" spans="1:174" s="7" customFormat="1" ht="21.95" customHeight="1" thickBot="1" x14ac:dyDescent="0.25">
      <c r="A137" s="137" t="s">
        <v>310</v>
      </c>
      <c r="B137" s="138" t="s">
        <v>409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0</v>
      </c>
      <c r="N137" s="16">
        <f>+'MATRIZ (A)'!N137*N$168</f>
        <v>0</v>
      </c>
      <c r="O137" s="16">
        <f>+'MATRIZ (A)'!O137*O$168</f>
        <v>0</v>
      </c>
      <c r="P137" s="16">
        <f>+'MATRIZ (A)'!P137*P$168</f>
        <v>0</v>
      </c>
      <c r="Q137" s="16">
        <f>+'MATRIZ (A)'!Q137*Q$168</f>
        <v>0</v>
      </c>
      <c r="R137" s="16">
        <f>+'MATRIZ (A)'!R137*R$168</f>
        <v>0</v>
      </c>
      <c r="S137" s="16">
        <f>+'MATRIZ (A)'!S137*S$168</f>
        <v>0</v>
      </c>
      <c r="T137" s="16">
        <f>+'MATRIZ (A)'!T137*T$168</f>
        <v>0</v>
      </c>
      <c r="U137" s="16">
        <f>+'MATRIZ (A)'!U137*U$168</f>
        <v>0</v>
      </c>
      <c r="V137" s="16">
        <f>+'MATRIZ (A)'!V137*V$168</f>
        <v>0</v>
      </c>
      <c r="W137" s="16">
        <f>+'MATRIZ (A)'!W137*W$168</f>
        <v>0</v>
      </c>
      <c r="X137" s="16">
        <f>+'MATRIZ (A)'!X137*X$168</f>
        <v>0</v>
      </c>
      <c r="Y137" s="16">
        <f>+'MATRIZ (A)'!Y137*Y$168</f>
        <v>0</v>
      </c>
      <c r="Z137" s="16">
        <f>+'MATRIZ (A)'!Z137*Z$168</f>
        <v>2.4736102835308373</v>
      </c>
      <c r="AA137" s="16">
        <f>+'MATRIZ (A)'!AA137*AA$168</f>
        <v>0</v>
      </c>
      <c r="AB137" s="16">
        <f>+'MATRIZ (A)'!AB137*AB$168</f>
        <v>0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0</v>
      </c>
      <c r="AF137" s="16">
        <f>+'MATRIZ (A)'!AF137*AF$168</f>
        <v>0</v>
      </c>
      <c r="AG137" s="16">
        <f>+'MATRIZ (A)'!AG137*AG$168</f>
        <v>0</v>
      </c>
      <c r="AH137" s="16">
        <f>+'MATRIZ (A)'!AH137*AH$168</f>
        <v>0</v>
      </c>
      <c r="AI137" s="16">
        <f>+'MATRIZ (A)'!AI137*AI$168</f>
        <v>0</v>
      </c>
      <c r="AJ137" s="16">
        <f>+'MATRIZ (A)'!AJ137*AJ$168</f>
        <v>0</v>
      </c>
      <c r="AK137" s="16">
        <f>+'MATRIZ (A)'!AK137*AK$168</f>
        <v>0</v>
      </c>
      <c r="AL137" s="16">
        <f>+'MATRIZ (A)'!AL137*AL$168</f>
        <v>0</v>
      </c>
      <c r="AM137" s="16">
        <f>+'MATRIZ (A)'!AM137*AM$168</f>
        <v>0</v>
      </c>
      <c r="AN137" s="16">
        <f>+'MATRIZ (A)'!AN137*AN$168</f>
        <v>0</v>
      </c>
      <c r="AO137" s="16">
        <f>+'MATRIZ (A)'!AO137*AO$168</f>
        <v>0</v>
      </c>
      <c r="AP137" s="16">
        <f>+'MATRIZ (A)'!AP137*AP$168</f>
        <v>0</v>
      </c>
      <c r="AQ137" s="16">
        <f>+'MATRIZ (A)'!AQ137*AQ$168</f>
        <v>0</v>
      </c>
      <c r="AR137" s="16">
        <f>+'MATRIZ (A)'!AR137*AR$168</f>
        <v>0</v>
      </c>
      <c r="AS137" s="16">
        <f>+'MATRIZ (A)'!AS137*AS$168</f>
        <v>0</v>
      </c>
      <c r="AT137" s="16">
        <f>+'MATRIZ (A)'!AT137*AT$168</f>
        <v>0</v>
      </c>
      <c r="AU137" s="16">
        <f>+'MATRIZ (A)'!AU137*AU$168</f>
        <v>0</v>
      </c>
      <c r="AV137" s="16">
        <f>+'MATRIZ (A)'!AV137*AV$168</f>
        <v>0</v>
      </c>
      <c r="AW137" s="16">
        <f>+'MATRIZ (A)'!AW137*AW$168</f>
        <v>0</v>
      </c>
      <c r="AX137" s="16">
        <f>+'MATRIZ (A)'!AX137*AX$168</f>
        <v>0</v>
      </c>
      <c r="AY137" s="16">
        <f>+'MATRIZ (A)'!AY137*AY$168</f>
        <v>0</v>
      </c>
      <c r="AZ137" s="16">
        <f>+'MATRIZ (A)'!AZ137*AZ$168</f>
        <v>0</v>
      </c>
      <c r="BA137" s="16">
        <f>+'MATRIZ (A)'!BA137*BA$168</f>
        <v>0</v>
      </c>
      <c r="BB137" s="16">
        <f>+'MATRIZ (A)'!BB137*BB$168</f>
        <v>0</v>
      </c>
      <c r="BC137" s="16">
        <f>+'MATRIZ (A)'!BC137*BC$168</f>
        <v>0</v>
      </c>
      <c r="BD137" s="16">
        <f>+'MATRIZ (A)'!BD137*BD$168</f>
        <v>0</v>
      </c>
      <c r="BE137" s="16">
        <f>+'MATRIZ (A)'!BE137*BE$168</f>
        <v>0</v>
      </c>
      <c r="BF137" s="16">
        <f>+'MATRIZ (A)'!BF137*BF$168</f>
        <v>0</v>
      </c>
      <c r="BG137" s="16">
        <f>+'MATRIZ (A)'!BG137*BG$168</f>
        <v>0</v>
      </c>
      <c r="BH137" s="16">
        <f>+'MATRIZ (A)'!BH137*BH$168</f>
        <v>0</v>
      </c>
      <c r="BI137" s="16">
        <f>+'MATRIZ (A)'!BI137*BI$168</f>
        <v>0</v>
      </c>
      <c r="BJ137" s="16">
        <f>+'MATRIZ (A)'!BJ137*BJ$168</f>
        <v>0</v>
      </c>
      <c r="BK137" s="16">
        <f>+'MATRIZ (A)'!BK137*BK$168</f>
        <v>0</v>
      </c>
      <c r="BL137" s="16">
        <f>+'MATRIZ (A)'!BL137*BL$168</f>
        <v>0</v>
      </c>
      <c r="BM137" s="16">
        <f>+'MATRIZ (A)'!BM137*BM$168</f>
        <v>0</v>
      </c>
      <c r="BN137" s="16">
        <f>+'MATRIZ (A)'!BN137*BN$168</f>
        <v>0</v>
      </c>
      <c r="BO137" s="16">
        <f>+'MATRIZ (A)'!BO137*BO$168</f>
        <v>0</v>
      </c>
      <c r="BP137" s="16">
        <f>+'MATRIZ (A)'!BP137*BP$168</f>
        <v>0</v>
      </c>
      <c r="BQ137" s="16">
        <f>+'MATRIZ (A)'!BQ137*BQ$168</f>
        <v>0</v>
      </c>
      <c r="BR137" s="16">
        <f>+'MATRIZ (A)'!BR137*BR$168</f>
        <v>0</v>
      </c>
      <c r="BS137" s="16">
        <f>+'MATRIZ (A)'!BS137*BS$168</f>
        <v>0</v>
      </c>
      <c r="BT137" s="16">
        <f>+'MATRIZ (A)'!BT137*BT$168</f>
        <v>0</v>
      </c>
      <c r="BU137" s="16">
        <f>+'MATRIZ (A)'!BU137*BU$168</f>
        <v>13.410702127799434</v>
      </c>
      <c r="BV137" s="16">
        <f>+'MATRIZ (A)'!BV137*BV$168</f>
        <v>0</v>
      </c>
      <c r="BW137" s="16">
        <f>+'MATRIZ (A)'!BW137*BW$168</f>
        <v>0</v>
      </c>
      <c r="BX137" s="16">
        <f>+'MATRIZ (A)'!BX137*BX$168</f>
        <v>0</v>
      </c>
      <c r="BY137" s="16">
        <f>+'MATRIZ (A)'!BY137*BY$168</f>
        <v>83.206695503419155</v>
      </c>
      <c r="BZ137" s="16">
        <f>+'MATRIZ (A)'!BZ137*BZ$168</f>
        <v>0.19107848497944285</v>
      </c>
      <c r="CA137" s="16">
        <f>+'MATRIZ (A)'!CA137*CA$168</f>
        <v>0</v>
      </c>
      <c r="CB137" s="16">
        <f>+'MATRIZ (A)'!CB137*CB$168</f>
        <v>0</v>
      </c>
      <c r="CC137" s="16">
        <f>+'MATRIZ (A)'!CC137*CC$168</f>
        <v>0</v>
      </c>
      <c r="CD137" s="16">
        <f>+'MATRIZ (A)'!CD137*CD$168</f>
        <v>0</v>
      </c>
      <c r="CE137" s="16">
        <f>+'MATRIZ (A)'!CE137*CE$168</f>
        <v>6.0657502216096084</v>
      </c>
      <c r="CF137" s="16">
        <f>+'MATRIZ (A)'!CF137*CF$168</f>
        <v>0</v>
      </c>
      <c r="CG137" s="16">
        <f>+'MATRIZ (A)'!CG137*CG$168</f>
        <v>5.5654467957477891</v>
      </c>
      <c r="CH137" s="16">
        <f>+'MATRIZ (A)'!CH137*CH$168</f>
        <v>0</v>
      </c>
      <c r="CI137" s="16">
        <f>+'MATRIZ (A)'!CI137*CI$168</f>
        <v>0</v>
      </c>
      <c r="CJ137" s="16">
        <f>+'MATRIZ (A)'!CJ137*CJ$168</f>
        <v>0</v>
      </c>
      <c r="CK137" s="16">
        <f>+'MATRIZ (A)'!CK137*CK$168</f>
        <v>0</v>
      </c>
      <c r="CL137" s="16">
        <f>+'MATRIZ (A)'!CL137*CL$168</f>
        <v>0</v>
      </c>
      <c r="CM137" s="16">
        <f>+'MATRIZ (A)'!CM137*CM$168</f>
        <v>0</v>
      </c>
      <c r="CN137" s="16">
        <f>+'MATRIZ (A)'!CN137*CN$168</f>
        <v>0</v>
      </c>
      <c r="CO137" s="16">
        <f>+'MATRIZ (A)'!CO137*CO$168</f>
        <v>5.8049220220388094</v>
      </c>
      <c r="CP137" s="16">
        <f>+'MATRIZ (A)'!CP137*CP$168</f>
        <v>0</v>
      </c>
      <c r="CQ137" s="16">
        <f>+'MATRIZ (A)'!CQ137*CQ$168</f>
        <v>311.74743465559482</v>
      </c>
      <c r="CR137" s="16">
        <f>+'MATRIZ (A)'!CR137*CR$168</f>
        <v>58.909474169497543</v>
      </c>
      <c r="CS137" s="16">
        <f>+'MATRIZ (A)'!CS137*CS$168</f>
        <v>1750.5168697358881</v>
      </c>
      <c r="CT137" s="16">
        <f>+'MATRIZ (A)'!CT137*CT$168</f>
        <v>924.3708212925884</v>
      </c>
      <c r="CU137" s="16">
        <f>+'MATRIZ (A)'!CU137*CU$168</f>
        <v>16.215026560129349</v>
      </c>
      <c r="CV137" s="16">
        <f>+'MATRIZ (A)'!CV137*CV$168</f>
        <v>6.5498875876741303E-2</v>
      </c>
      <c r="CW137" s="16">
        <f>+'MATRIZ (A)'!CW137*CW$168</f>
        <v>297.77927350331504</v>
      </c>
      <c r="CX137" s="16">
        <f>+'MATRIZ (A)'!CX137*CX$168</f>
        <v>33.781696818694549</v>
      </c>
      <c r="CY137" s="16">
        <f>+'MATRIZ (A)'!CY137*CY$168</f>
        <v>0</v>
      </c>
      <c r="CZ137" s="16">
        <f>+'MATRIZ (A)'!CZ137*CZ$168</f>
        <v>0</v>
      </c>
      <c r="DA137" s="16">
        <f>+'MATRIZ (A)'!DA137*DA$168</f>
        <v>66.158181901743902</v>
      </c>
      <c r="DB137" s="16">
        <f>+'MATRIZ (A)'!DB137*DB$168</f>
        <v>0</v>
      </c>
      <c r="DC137" s="16">
        <f>+'MATRIZ (A)'!DC137*DC$168</f>
        <v>0</v>
      </c>
      <c r="DD137" s="16">
        <f>+'MATRIZ (A)'!DD137*DD$168</f>
        <v>2.6575069858894262</v>
      </c>
      <c r="DE137" s="16">
        <f>+'MATRIZ (A)'!DE137*DE$168</f>
        <v>0.16898625147125529</v>
      </c>
      <c r="DF137" s="16">
        <f>+'MATRIZ (A)'!DF137*DF$168</f>
        <v>1.8586533524862201E-2</v>
      </c>
      <c r="DG137" s="16">
        <f>+'MATRIZ (A)'!DG137*DG$168</f>
        <v>0.52418320286476827</v>
      </c>
      <c r="DH137" s="16">
        <f>+'MATRIZ (A)'!DH137*DH$168</f>
        <v>0</v>
      </c>
      <c r="DI137" s="16">
        <f>+'MATRIZ (A)'!DI137*DI$168</f>
        <v>0</v>
      </c>
      <c r="DJ137" s="16">
        <f>+'MATRIZ (A)'!DJ137*DJ$168</f>
        <v>0</v>
      </c>
      <c r="DK137" s="16">
        <f>+'MATRIZ (A)'!DK137*DK$168</f>
        <v>0</v>
      </c>
      <c r="DL137" s="16">
        <f>+'MATRIZ (A)'!DL137*DL$168</f>
        <v>0</v>
      </c>
      <c r="DM137" s="16">
        <f>+'MATRIZ (A)'!DM137*DM$168</f>
        <v>0</v>
      </c>
      <c r="DN137" s="16">
        <f>+'MATRIZ (A)'!DN137*DN$168</f>
        <v>0</v>
      </c>
      <c r="DO137" s="16">
        <f>+'MATRIZ (A)'!DO137*DO$168</f>
        <v>54.802229763525723</v>
      </c>
      <c r="DP137" s="16">
        <f>+'MATRIZ (A)'!DP137*DP$168</f>
        <v>0</v>
      </c>
      <c r="DQ137" s="16">
        <f>+'MATRIZ (A)'!DQ137*DQ$168</f>
        <v>0</v>
      </c>
      <c r="DR137" s="16">
        <f>+'MATRIZ (A)'!DR137*DR$168</f>
        <v>0.16660451466070425</v>
      </c>
      <c r="DS137" s="16">
        <f>+'MATRIZ (A)'!DS137*DS$168</f>
        <v>15.419416071862599</v>
      </c>
      <c r="DT137" s="16">
        <f>+'MATRIZ (A)'!DT137*DT$168</f>
        <v>0</v>
      </c>
      <c r="DU137" s="16">
        <f>+'MATRIZ (A)'!DU137*DU$168</f>
        <v>0</v>
      </c>
      <c r="DV137" s="16">
        <f>+'MATRIZ (A)'!DV137*DV$168</f>
        <v>72.146020618570873</v>
      </c>
      <c r="DW137" s="16">
        <f>+'MATRIZ (A)'!DW137*DW$168</f>
        <v>11.885951831121169</v>
      </c>
      <c r="DX137" s="16">
        <f>+'MATRIZ (A)'!DX137*DX$168</f>
        <v>2113.4202618785534</v>
      </c>
      <c r="DY137" s="16">
        <f>+'MATRIZ (A)'!DY137*DY$168</f>
        <v>0</v>
      </c>
      <c r="DZ137" s="16">
        <f>+'MATRIZ (A)'!DZ137*DZ$168</f>
        <v>3.3639096137190139</v>
      </c>
      <c r="EA137" s="16">
        <f>+'MATRIZ (A)'!EA137*EA$168</f>
        <v>141.72569805882895</v>
      </c>
      <c r="EB137" s="16">
        <f>+'MATRIZ (A)'!EB137*EB$168</f>
        <v>206.97563214107819</v>
      </c>
      <c r="EC137" s="16">
        <f>+'MATRIZ (A)'!EC137*EC$168</f>
        <v>0</v>
      </c>
      <c r="ED137" s="16">
        <f>+'MATRIZ (A)'!ED137*ED$168</f>
        <v>0</v>
      </c>
      <c r="EE137" s="16">
        <f>+'MATRIZ (A)'!EE137*EE$168</f>
        <v>0</v>
      </c>
      <c r="EF137" s="16">
        <f>+'MATRIZ (A)'!EF137*EF$168</f>
        <v>0.39786061613199208</v>
      </c>
      <c r="EG137" s="16">
        <f>+'MATRIZ (A)'!EG137*EG$168</f>
        <v>0</v>
      </c>
      <c r="EH137" s="16">
        <f>+'MATRIZ (A)'!EH137*EH$168</f>
        <v>0</v>
      </c>
      <c r="EI137" s="18">
        <f t="shared" si="7"/>
        <v>6199.9353310342549</v>
      </c>
      <c r="EJ137" s="20">
        <f>+'MATRIZ (I-A) INVERSA'!HY137</f>
        <v>37162.595217163551</v>
      </c>
      <c r="EK137" s="20">
        <f>+'MATRIZ (I-A) INVERSA'!HZ137</f>
        <v>711.59655123641483</v>
      </c>
      <c r="EL137" s="20">
        <f>+'MATRIZ (I-A) INVERSA'!IA137</f>
        <v>994.13741423982083</v>
      </c>
      <c r="EM137" s="20">
        <f>+'MATRIZ (I-A) INVERSA'!IB137</f>
        <v>3382.0123655922957</v>
      </c>
      <c r="EN137" s="20">
        <f>+'MATRIZ (I-A) INVERSA'!IC137</f>
        <v>0</v>
      </c>
      <c r="EO137" s="20">
        <f>+'MATRIZ (I-A) INVERSA'!ID137</f>
        <v>1.1885662625399591</v>
      </c>
      <c r="EP137" s="20">
        <f>+'MATRIZ (I-A) INVERSA'!IE137</f>
        <v>26.34792551575471</v>
      </c>
      <c r="EQ137" s="20">
        <f>+'MATRIZ (I-A) INVERSA'!IF137</f>
        <v>4.2176198153320703</v>
      </c>
      <c r="ER137" s="20">
        <f>+'MATRIZ (I-A) INVERSA'!IG137</f>
        <v>0</v>
      </c>
      <c r="ES137" s="20">
        <f>+'MATRIZ (I-A) INVERSA'!IH137</f>
        <v>0</v>
      </c>
      <c r="ET137" s="20">
        <f>+'MATRIZ (I-A) INVERSA'!II137</f>
        <v>0</v>
      </c>
      <c r="EU137" s="20">
        <f>+'MATRIZ (I-A) INVERSA'!IJ137</f>
        <v>0</v>
      </c>
      <c r="EV137" s="20">
        <f>+'MATRIZ (I-A) INVERSA'!IK137</f>
        <v>3898.8356011379783</v>
      </c>
      <c r="EW137" s="20">
        <f>+'MATRIZ (I-A) INVERSA'!IL137</f>
        <v>0</v>
      </c>
      <c r="EX137" s="20">
        <f>+'MATRIZ (I-A) INVERSA'!IM137</f>
        <v>0</v>
      </c>
      <c r="EY137" s="20">
        <f>+'MATRIZ (I-A) INVERSA'!IN137</f>
        <v>13123.26322323452</v>
      </c>
      <c r="EZ137" s="20">
        <f>+'MATRIZ (I-A) INVERSA'!IO137</f>
        <v>2158.7687428232184</v>
      </c>
      <c r="FA137" s="20">
        <f>+'MATRIZ (I-A) INVERSA'!IP137</f>
        <v>1785.2522697714385</v>
      </c>
      <c r="FB137" s="20">
        <f>+'MATRIZ (I-A) INVERSA'!IQ137</f>
        <v>2060.9601018693575</v>
      </c>
      <c r="FC137" s="20">
        <f>+'MATRIZ (I-A) INVERSA'!IR137</f>
        <v>50.826408410533325</v>
      </c>
      <c r="FD137" s="20">
        <f>+'MATRIZ (I-A) INVERSA'!IS137</f>
        <v>8659.1260984930013</v>
      </c>
      <c r="FE137" s="20">
        <f>+'MATRIZ (I-A) INVERSA'!IT137</f>
        <v>627.42057595131348</v>
      </c>
      <c r="FF137" s="20">
        <f>+'MATRIZ (I-A) INVERSA'!IU137</f>
        <v>127.90242100976303</v>
      </c>
      <c r="FG137" s="18">
        <f t="shared" si="9"/>
        <v>74774.451102526829</v>
      </c>
      <c r="FH137" s="17">
        <f t="shared" si="8"/>
        <v>80974.386433561085</v>
      </c>
      <c r="FI137" s="28"/>
      <c r="FJ137" s="17">
        <v>80974.386433561143</v>
      </c>
      <c r="FK137" s="48">
        <f t="shared" si="10"/>
        <v>0</v>
      </c>
      <c r="FM137" s="46">
        <f>+IFERROR((FH137/'MIP 2017'!FH137*100-100),0)</f>
        <v>4.7310292065034076</v>
      </c>
      <c r="FP137" s="15">
        <f t="shared" si="11"/>
        <v>1705.7339654762357</v>
      </c>
      <c r="FQ137" s="15">
        <f t="shared" si="12"/>
        <v>31.754111593626739</v>
      </c>
      <c r="FR137" s="15">
        <f t="shared" si="13"/>
        <v>28465.617420553383</v>
      </c>
    </row>
    <row r="138" spans="1:174" s="7" customFormat="1" ht="21.95" customHeight="1" thickBot="1" x14ac:dyDescent="0.25">
      <c r="A138" s="137" t="s">
        <v>312</v>
      </c>
      <c r="B138" s="138" t="s">
        <v>405</v>
      </c>
      <c r="C138" s="16">
        <f>+'MATRIZ (A)'!C138*C$168</f>
        <v>1.4932384039543152E-2</v>
      </c>
      <c r="D138" s="16">
        <f>+'MATRIZ (A)'!D138*D$168</f>
        <v>1.9808084029305957E-3</v>
      </c>
      <c r="E138" s="16">
        <f>+'MATRIZ (A)'!E138*E$168</f>
        <v>7.1638034216215023E-3</v>
      </c>
      <c r="F138" s="16">
        <f>+'MATRIZ (A)'!F138*F$168</f>
        <v>0.10588095493180165</v>
      </c>
      <c r="G138" s="16">
        <f>+'MATRIZ (A)'!G138*G$168</f>
        <v>0.1024896805113818</v>
      </c>
      <c r="H138" s="16">
        <f>+'MATRIZ (A)'!H138*H$168</f>
        <v>3.7464909316330265E-2</v>
      </c>
      <c r="I138" s="16">
        <f>+'MATRIZ (A)'!I138*I$168</f>
        <v>1.263923233526444E-2</v>
      </c>
      <c r="J138" s="16">
        <f>+'MATRIZ (A)'!J138*J$168</f>
        <v>0.11229887221260117</v>
      </c>
      <c r="K138" s="16">
        <f>+'MATRIZ (A)'!K138*K$168</f>
        <v>9.9936587663354365E-2</v>
      </c>
      <c r="L138" s="16">
        <f>+'MATRIZ (A)'!L138*L$168</f>
        <v>0.23657178037609325</v>
      </c>
      <c r="M138" s="16">
        <f>+'MATRIZ (A)'!M138*M$168</f>
        <v>0.13240873136913361</v>
      </c>
      <c r="N138" s="16">
        <f>+'MATRIZ (A)'!N138*N$168</f>
        <v>0.11012990970037953</v>
      </c>
      <c r="O138" s="16">
        <f>+'MATRIZ (A)'!O138*O$168</f>
        <v>6.7219670275238327E-2</v>
      </c>
      <c r="P138" s="16">
        <f>+'MATRIZ (A)'!P138*P$168</f>
        <v>0.82909267239493789</v>
      </c>
      <c r="Q138" s="16">
        <f>+'MATRIZ (A)'!Q138*Q$168</f>
        <v>2.6609558929335485E-2</v>
      </c>
      <c r="R138" s="16">
        <f>+'MATRIZ (A)'!R138*R$168</f>
        <v>1.5531786780272916</v>
      </c>
      <c r="S138" s="16">
        <f>+'MATRIZ (A)'!S138*S$168</f>
        <v>0.11569739020474126</v>
      </c>
      <c r="T138" s="16">
        <f>+'MATRIZ (A)'!T138*T$168</f>
        <v>0.24521858344547728</v>
      </c>
      <c r="U138" s="16">
        <f>+'MATRIZ (A)'!U138*U$168</f>
        <v>0.15807067958130311</v>
      </c>
      <c r="V138" s="16">
        <f>+'MATRIZ (A)'!V138*V$168</f>
        <v>2.539181346185294E-2</v>
      </c>
      <c r="W138" s="16">
        <f>+'MATRIZ (A)'!W138*W$168</f>
        <v>0.33141872463521826</v>
      </c>
      <c r="X138" s="16">
        <f>+'MATRIZ (A)'!X138*X$168</f>
        <v>0.74236220664159769</v>
      </c>
      <c r="Y138" s="16">
        <f>+'MATRIZ (A)'!Y138*Y$168</f>
        <v>0.29262251846954668</v>
      </c>
      <c r="Z138" s="16">
        <f>+'MATRIZ (A)'!Z138*Z$168</f>
        <v>0.75816967742629837</v>
      </c>
      <c r="AA138" s="16">
        <f>+'MATRIZ (A)'!AA138*AA$168</f>
        <v>4.4569835215377877E-2</v>
      </c>
      <c r="AB138" s="16">
        <f>+'MATRIZ (A)'!AB138*AB$168</f>
        <v>0.89480679084321679</v>
      </c>
      <c r="AC138" s="16">
        <f>+'MATRIZ (A)'!AC138*AC$168</f>
        <v>4.9003360509009927E-2</v>
      </c>
      <c r="AD138" s="16">
        <f>+'MATRIZ (A)'!AD138*AD$168</f>
        <v>9.5941019872098465E-2</v>
      </c>
      <c r="AE138" s="16">
        <f>+'MATRIZ (A)'!AE138*AE$168</f>
        <v>9.7459426236437496E-2</v>
      </c>
      <c r="AF138" s="16">
        <f>+'MATRIZ (A)'!AF138*AF$168</f>
        <v>0.43054077795302309</v>
      </c>
      <c r="AG138" s="16">
        <f>+'MATRIZ (A)'!AG138*AG$168</f>
        <v>5.457188875559351E-5</v>
      </c>
      <c r="AH138" s="16">
        <f>+'MATRIZ (A)'!AH138*AH$168</f>
        <v>2.9817729907572421E-2</v>
      </c>
      <c r="AI138" s="16">
        <f>+'MATRIZ (A)'!AI138*AI$168</f>
        <v>3.2210406752780947</v>
      </c>
      <c r="AJ138" s="16">
        <f>+'MATRIZ (A)'!AJ138*AJ$168</f>
        <v>0.73276873653020491</v>
      </c>
      <c r="AK138" s="16">
        <f>+'MATRIZ (A)'!AK138*AK$168</f>
        <v>1.9796734924579555</v>
      </c>
      <c r="AL138" s="16">
        <f>+'MATRIZ (A)'!AL138*AL$168</f>
        <v>1.5083582209497268</v>
      </c>
      <c r="AM138" s="16">
        <f>+'MATRIZ (A)'!AM138*AM$168</f>
        <v>2.7417851862186997</v>
      </c>
      <c r="AN138" s="16">
        <f>+'MATRIZ (A)'!AN138*AN$168</f>
        <v>0.156700730280846</v>
      </c>
      <c r="AO138" s="16">
        <f>+'MATRIZ (A)'!AO138*AO$168</f>
        <v>0.76464239423286717</v>
      </c>
      <c r="AP138" s="16">
        <f>+'MATRIZ (A)'!AP138*AP$168</f>
        <v>7.0987469859040644</v>
      </c>
      <c r="AQ138" s="16">
        <f>+'MATRIZ (A)'!AQ138*AQ$168</f>
        <v>0.36785907109581706</v>
      </c>
      <c r="AR138" s="16">
        <f>+'MATRIZ (A)'!AR138*AR$168</f>
        <v>0.15110741057935584</v>
      </c>
      <c r="AS138" s="16">
        <f>+'MATRIZ (A)'!AS138*AS$168</f>
        <v>0.25835659948343537</v>
      </c>
      <c r="AT138" s="16">
        <f>+'MATRIZ (A)'!AT138*AT$168</f>
        <v>0.22750131662496245</v>
      </c>
      <c r="AU138" s="16">
        <f>+'MATRIZ (A)'!AU138*AU$168</f>
        <v>2.4429864193813096</v>
      </c>
      <c r="AV138" s="16">
        <f>+'MATRIZ (A)'!AV138*AV$168</f>
        <v>0.56875233157096272</v>
      </c>
      <c r="AW138" s="16">
        <f>+'MATRIZ (A)'!AW138*AW$168</f>
        <v>1.5254896313608148</v>
      </c>
      <c r="AX138" s="16">
        <f>+'MATRIZ (A)'!AX138*AX$168</f>
        <v>0.68534893242299821</v>
      </c>
      <c r="AY138" s="16">
        <f>+'MATRIZ (A)'!AY138*AY$168</f>
        <v>0.97528904053232057</v>
      </c>
      <c r="AZ138" s="16">
        <f>+'MATRIZ (A)'!AZ138*AZ$168</f>
        <v>5.6546207842739851E-2</v>
      </c>
      <c r="BA138" s="16">
        <f>+'MATRIZ (A)'!BA138*BA$168</f>
        <v>0.10615504084540588</v>
      </c>
      <c r="BB138" s="16">
        <f>+'MATRIZ (A)'!BB138*BB$168</f>
        <v>0.81895266839469771</v>
      </c>
      <c r="BC138" s="16">
        <f>+'MATRIZ (A)'!BC138*BC$168</f>
        <v>3.545910533147246</v>
      </c>
      <c r="BD138" s="16">
        <f>+'MATRIZ (A)'!BD138*BD$168</f>
        <v>0.98216170905557165</v>
      </c>
      <c r="BE138" s="16">
        <f>+'MATRIZ (A)'!BE138*BE$168</f>
        <v>1.7360875665953635</v>
      </c>
      <c r="BF138" s="16">
        <f>+'MATRIZ (A)'!BF138*BF$168</f>
        <v>3.0604688458789298</v>
      </c>
      <c r="BG138" s="16">
        <f>+'MATRIZ (A)'!BG138*BG$168</f>
        <v>1.4370103998464332</v>
      </c>
      <c r="BH138" s="16">
        <f>+'MATRIZ (A)'!BH138*BH$168</f>
        <v>1.9172574597551575</v>
      </c>
      <c r="BI138" s="16">
        <f>+'MATRIZ (A)'!BI138*BI$168</f>
        <v>0.92532480709808229</v>
      </c>
      <c r="BJ138" s="16">
        <f>+'MATRIZ (A)'!BJ138*BJ$168</f>
        <v>1.1425386556831332</v>
      </c>
      <c r="BK138" s="16">
        <f>+'MATRIZ (A)'!BK138*BK$168</f>
        <v>0.32773890700568875</v>
      </c>
      <c r="BL138" s="16">
        <f>+'MATRIZ (A)'!BL138*BL$168</f>
        <v>0.182958467473671</v>
      </c>
      <c r="BM138" s="16">
        <f>+'MATRIZ (A)'!BM138*BM$168</f>
        <v>1.2238757491701993</v>
      </c>
      <c r="BN138" s="16">
        <f>+'MATRIZ (A)'!BN138*BN$168</f>
        <v>1.2354938882470246</v>
      </c>
      <c r="BO138" s="16">
        <f>+'MATRIZ (A)'!BO138*BO$168</f>
        <v>1.9405193009430239</v>
      </c>
      <c r="BP138" s="16">
        <f>+'MATRIZ (A)'!BP138*BP$168</f>
        <v>0.28173052189559455</v>
      </c>
      <c r="BQ138" s="16">
        <f>+'MATRIZ (A)'!BQ138*BQ$168</f>
        <v>0.43027018206766976</v>
      </c>
      <c r="BR138" s="16">
        <f>+'MATRIZ (A)'!BR138*BR$168</f>
        <v>2.0474767683250756</v>
      </c>
      <c r="BS138" s="16">
        <f>+'MATRIZ (A)'!BS138*BS$168</f>
        <v>8.3914053766176319E-2</v>
      </c>
      <c r="BT138" s="16">
        <f>+'MATRIZ (A)'!BT138*BT$168</f>
        <v>2.1161203640718589</v>
      </c>
      <c r="BU138" s="16">
        <f>+'MATRIZ (A)'!BU138*BU$168</f>
        <v>6.1482675261258617</v>
      </c>
      <c r="BV138" s="16">
        <f>+'MATRIZ (A)'!BV138*BV$168</f>
        <v>7.2695470596164471</v>
      </c>
      <c r="BW138" s="16">
        <f>+'MATRIZ (A)'!BW138*BW$168</f>
        <v>3.0545793681947773</v>
      </c>
      <c r="BX138" s="16">
        <f>+'MATRIZ (A)'!BX138*BX$168</f>
        <v>37.334121901899813</v>
      </c>
      <c r="BY138" s="16">
        <f>+'MATRIZ (A)'!BY138*BY$168</f>
        <v>0.65371964018029349</v>
      </c>
      <c r="BZ138" s="16">
        <f>+'MATRIZ (A)'!BZ138*BZ$168</f>
        <v>6.5861724403104796E-2</v>
      </c>
      <c r="CA138" s="16">
        <f>+'MATRIZ (A)'!CA138*CA$168</f>
        <v>3.8362085694315997</v>
      </c>
      <c r="CB138" s="16">
        <f>+'MATRIZ (A)'!CB138*CB$168</f>
        <v>2.5999269029926828</v>
      </c>
      <c r="CC138" s="16">
        <f>+'MATRIZ (A)'!CC138*CC$168</f>
        <v>2.685979590253496</v>
      </c>
      <c r="CD138" s="16">
        <f>+'MATRIZ (A)'!CD138*CD$168</f>
        <v>1.0222090604042244</v>
      </c>
      <c r="CE138" s="16">
        <f>+'MATRIZ (A)'!CE138*CE$168</f>
        <v>2.7354767592016782</v>
      </c>
      <c r="CF138" s="16">
        <f>+'MATRIZ (A)'!CF138*CF$168</f>
        <v>7.6870140156827667</v>
      </c>
      <c r="CG138" s="16">
        <f>+'MATRIZ (A)'!CG138*CG$168</f>
        <v>130.23579814499431</v>
      </c>
      <c r="CH138" s="16">
        <f>+'MATRIZ (A)'!CH138*CH$168</f>
        <v>5.839801957589823</v>
      </c>
      <c r="CI138" s="16">
        <f>+'MATRIZ (A)'!CI138*CI$168</f>
        <v>1.1954193984385939E-2</v>
      </c>
      <c r="CJ138" s="16">
        <f>+'MATRIZ (A)'!CJ138*CJ$168</f>
        <v>3.5156245678640614</v>
      </c>
      <c r="CK138" s="16">
        <f>+'MATRIZ (A)'!CK138*CK$168</f>
        <v>0.87582506743568656</v>
      </c>
      <c r="CL138" s="16">
        <f>+'MATRIZ (A)'!CL138*CL$168</f>
        <v>4.2496482292169988</v>
      </c>
      <c r="CM138" s="16">
        <f>+'MATRIZ (A)'!CM138*CM$168</f>
        <v>0.4705880566504429</v>
      </c>
      <c r="CN138" s="16">
        <f>+'MATRIZ (A)'!CN138*CN$168</f>
        <v>1.8248078027425703</v>
      </c>
      <c r="CO138" s="16">
        <f>+'MATRIZ (A)'!CO138*CO$168</f>
        <v>4.2401691859003172</v>
      </c>
      <c r="CP138" s="16">
        <f>+'MATRIZ (A)'!CP138*CP$168</f>
        <v>1.2294299011630447</v>
      </c>
      <c r="CQ138" s="16">
        <f>+'MATRIZ (A)'!CQ138*CQ$168</f>
        <v>14.79662136071576</v>
      </c>
      <c r="CR138" s="16">
        <f>+'MATRIZ (A)'!CR138*CR$168</f>
        <v>30.220490438971332</v>
      </c>
      <c r="CS138" s="16">
        <f>+'MATRIZ (A)'!CS138*CS$168</f>
        <v>3.2002023309944763</v>
      </c>
      <c r="CT138" s="16">
        <f>+'MATRIZ (A)'!CT138*CT$168</f>
        <v>7.1696390470144271</v>
      </c>
      <c r="CU138" s="16">
        <f>+'MATRIZ (A)'!CU138*CU$168</f>
        <v>14.257325448147549</v>
      </c>
      <c r="CV138" s="16">
        <f>+'MATRIZ (A)'!CV138*CV$168</f>
        <v>0.80372287227021066</v>
      </c>
      <c r="CW138" s="16">
        <f>+'MATRIZ (A)'!CW138*CW$168</f>
        <v>22.732068385220039</v>
      </c>
      <c r="CX138" s="16">
        <f>+'MATRIZ (A)'!CX138*CX$168</f>
        <v>12.407841894706475</v>
      </c>
      <c r="CY138" s="16">
        <f>+'MATRIZ (A)'!CY138*CY$168</f>
        <v>1.3953938151534733</v>
      </c>
      <c r="CZ138" s="16">
        <f>+'MATRIZ (A)'!CZ138*CZ$168</f>
        <v>1.6392480691585363</v>
      </c>
      <c r="DA138" s="16">
        <f>+'MATRIZ (A)'!DA138*DA$168</f>
        <v>24.388832307058376</v>
      </c>
      <c r="DB138" s="16">
        <f>+'MATRIZ (A)'!DB138*DB$168</f>
        <v>5.7684755888618877</v>
      </c>
      <c r="DC138" s="16">
        <f>+'MATRIZ (A)'!DC138*DC$168</f>
        <v>4.4050931870607606</v>
      </c>
      <c r="DD138" s="16">
        <f>+'MATRIZ (A)'!DD138*DD$168</f>
        <v>20.74448915339681</v>
      </c>
      <c r="DE138" s="16">
        <f>+'MATRIZ (A)'!DE138*DE$168</f>
        <v>4.4334156881061899</v>
      </c>
      <c r="DF138" s="16">
        <f>+'MATRIZ (A)'!DF138*DF$168</f>
        <v>2.5880353368371938</v>
      </c>
      <c r="DG138" s="16">
        <f>+'MATRIZ (A)'!DG138*DG$168</f>
        <v>5.6166922992577879</v>
      </c>
      <c r="DH138" s="16">
        <f>+'MATRIZ (A)'!DH138*DH$168</f>
        <v>4.3114229454319588</v>
      </c>
      <c r="DI138" s="16">
        <f>+'MATRIZ (A)'!DI138*DI$168</f>
        <v>1.1029969184624797</v>
      </c>
      <c r="DJ138" s="16">
        <f>+'MATRIZ (A)'!DJ138*DJ$168</f>
        <v>1.6840562011146309</v>
      </c>
      <c r="DK138" s="16">
        <f>+'MATRIZ (A)'!DK138*DK$168</f>
        <v>0.32403788076028439</v>
      </c>
      <c r="DL138" s="16">
        <f>+'MATRIZ (A)'!DL138*DL$168</f>
        <v>1.5206124507317358</v>
      </c>
      <c r="DM138" s="16">
        <f>+'MATRIZ (A)'!DM138*DM$168</f>
        <v>4.3180384774919199E-3</v>
      </c>
      <c r="DN138" s="16">
        <f>+'MATRIZ (A)'!DN138*DN$168</f>
        <v>0.46434442495845241</v>
      </c>
      <c r="DO138" s="16">
        <f>+'MATRIZ (A)'!DO138*DO$168</f>
        <v>15.777005414306547</v>
      </c>
      <c r="DP138" s="16">
        <f>+'MATRIZ (A)'!DP138*DP$168</f>
        <v>1.9326353854806972</v>
      </c>
      <c r="DQ138" s="16">
        <f>+'MATRIZ (A)'!DQ138*DQ$168</f>
        <v>0.70919531824632553</v>
      </c>
      <c r="DR138" s="16">
        <f>+'MATRIZ (A)'!DR138*DR$168</f>
        <v>18.023908011030635</v>
      </c>
      <c r="DS138" s="16">
        <f>+'MATRIZ (A)'!DS138*DS$168</f>
        <v>252.34314217521336</v>
      </c>
      <c r="DT138" s="16">
        <f>+'MATRIZ (A)'!DT138*DT$168</f>
        <v>5.8043699132159263</v>
      </c>
      <c r="DU138" s="16">
        <f>+'MATRIZ (A)'!DU138*DU$168</f>
        <v>0.12210606407928647</v>
      </c>
      <c r="DV138" s="16">
        <f>+'MATRIZ (A)'!DV138*DV$168</f>
        <v>22.665078454807816</v>
      </c>
      <c r="DW138" s="16">
        <f>+'MATRIZ (A)'!DW138*DW$168</f>
        <v>24.466984487932962</v>
      </c>
      <c r="DX138" s="16">
        <f>+'MATRIZ (A)'!DX138*DX$168</f>
        <v>1.0981865046116481</v>
      </c>
      <c r="DY138" s="16">
        <f>+'MATRIZ (A)'!DY138*DY$168</f>
        <v>0.7145352606217078</v>
      </c>
      <c r="DZ138" s="16">
        <f>+'MATRIZ (A)'!DZ138*DZ$168</f>
        <v>0.92969387527811909</v>
      </c>
      <c r="EA138" s="16">
        <f>+'MATRIZ (A)'!EA138*EA$168</f>
        <v>0.97442429405648123</v>
      </c>
      <c r="EB138" s="16">
        <f>+'MATRIZ (A)'!EB138*EB$168</f>
        <v>3.0960632799988499</v>
      </c>
      <c r="EC138" s="16">
        <f>+'MATRIZ (A)'!EC138*EC$168</f>
        <v>1.900707801569224</v>
      </c>
      <c r="ED138" s="16">
        <f>+'MATRIZ (A)'!ED138*ED$168</f>
        <v>0.41678209050042442</v>
      </c>
      <c r="EE138" s="16">
        <f>+'MATRIZ (A)'!EE138*EE$168</f>
        <v>5.3670430974176266</v>
      </c>
      <c r="EF138" s="16">
        <f>+'MATRIZ (A)'!EF138*EF$168</f>
        <v>0.37772495795770261</v>
      </c>
      <c r="EG138" s="16">
        <f>+'MATRIZ (A)'!EG138*EG$168</f>
        <v>0.8222483433243718</v>
      </c>
      <c r="EH138" s="16">
        <f>+'MATRIZ (A)'!EH138*EH$168</f>
        <v>0</v>
      </c>
      <c r="EI138" s="18">
        <f t="shared" si="7"/>
        <v>829.87383265065807</v>
      </c>
      <c r="EJ138" s="20">
        <f>+'MATRIZ (I-A) INVERSA'!HY138</f>
        <v>1062.7047671943008</v>
      </c>
      <c r="EK138" s="20">
        <f>+'MATRIZ (I-A) INVERSA'!HZ138</f>
        <v>7.2576836504817726</v>
      </c>
      <c r="EL138" s="20">
        <f>+'MATRIZ (I-A) INVERSA'!IA138</f>
        <v>11.426218773072788</v>
      </c>
      <c r="EM138" s="20">
        <f>+'MATRIZ (I-A) INVERSA'!IB138</f>
        <v>24.777829607454095</v>
      </c>
      <c r="EN138" s="20">
        <f>+'MATRIZ (I-A) INVERSA'!IC138</f>
        <v>0</v>
      </c>
      <c r="EO138" s="20">
        <f>+'MATRIZ (I-A) INVERSA'!ID138</f>
        <v>0.16904520308273888</v>
      </c>
      <c r="EP138" s="20">
        <f>+'MATRIZ (I-A) INVERSA'!IE138</f>
        <v>3.7473639964350665</v>
      </c>
      <c r="EQ138" s="20">
        <f>+'MATRIZ (I-A) INVERSA'!IF138</f>
        <v>0.59985582687244055</v>
      </c>
      <c r="ER138" s="20">
        <f>+'MATRIZ (I-A) INVERSA'!IG138</f>
        <v>0</v>
      </c>
      <c r="ES138" s="20">
        <f>+'MATRIZ (I-A) INVERSA'!IH138</f>
        <v>0</v>
      </c>
      <c r="ET138" s="20">
        <f>+'MATRIZ (I-A) INVERSA'!II138</f>
        <v>0</v>
      </c>
      <c r="EU138" s="20">
        <f>+'MATRIZ (I-A) INVERSA'!IJ138</f>
        <v>2.556177814984669</v>
      </c>
      <c r="EV138" s="20">
        <f>+'MATRIZ (I-A) INVERSA'!IK138</f>
        <v>18.610921274050362</v>
      </c>
      <c r="EW138" s="20">
        <f>+'MATRIZ (I-A) INVERSA'!IL138</f>
        <v>7.5989897730783601E-2</v>
      </c>
      <c r="EX138" s="20">
        <f>+'MATRIZ (I-A) INVERSA'!IM138</f>
        <v>0</v>
      </c>
      <c r="EY138" s="20">
        <f>+'MATRIZ (I-A) INVERSA'!IN138</f>
        <v>22857.734552906353</v>
      </c>
      <c r="EZ138" s="20">
        <f>+'MATRIZ (I-A) INVERSA'!IO138</f>
        <v>4961.5366981385341</v>
      </c>
      <c r="FA138" s="20">
        <f>+'MATRIZ (I-A) INVERSA'!IP138</f>
        <v>1955.4183648111223</v>
      </c>
      <c r="FB138" s="20">
        <f>+'MATRIZ (I-A) INVERSA'!IQ138</f>
        <v>3824.9734130053043</v>
      </c>
      <c r="FC138" s="20">
        <f>+'MATRIZ (I-A) INVERSA'!IR138</f>
        <v>108.37079930927273</v>
      </c>
      <c r="FD138" s="20">
        <f>+'MATRIZ (I-A) INVERSA'!IS138</f>
        <v>22545.22243871004</v>
      </c>
      <c r="FE138" s="20">
        <f>+'MATRIZ (I-A) INVERSA'!IT138</f>
        <v>1021.5587784781085</v>
      </c>
      <c r="FF138" s="20">
        <f>+'MATRIZ (I-A) INVERSA'!IU138</f>
        <v>217.75842994929022</v>
      </c>
      <c r="FG138" s="18">
        <f t="shared" si="9"/>
        <v>58624.499328546488</v>
      </c>
      <c r="FH138" s="17">
        <f t="shared" si="8"/>
        <v>59454.373161197145</v>
      </c>
      <c r="FI138" s="28"/>
      <c r="FJ138" s="17">
        <v>59454.373161197138</v>
      </c>
      <c r="FK138" s="48">
        <f t="shared" si="10"/>
        <v>0</v>
      </c>
      <c r="FM138" s="46">
        <f>+IFERROR((FH138/'MIP 2017'!FH138*100-100),0)</f>
        <v>13.488852978036945</v>
      </c>
      <c r="FP138" s="15">
        <f t="shared" si="11"/>
        <v>18.68390242355456</v>
      </c>
      <c r="FQ138" s="15">
        <f t="shared" si="12"/>
        <v>4.5162650263902453</v>
      </c>
      <c r="FR138" s="15">
        <f t="shared" si="13"/>
        <v>57274.815045358744</v>
      </c>
    </row>
    <row r="139" spans="1:174" s="7" customFormat="1" ht="21.95" customHeight="1" thickBot="1" x14ac:dyDescent="0.25">
      <c r="A139" s="137" t="s">
        <v>314</v>
      </c>
      <c r="B139" s="138" t="s">
        <v>406</v>
      </c>
      <c r="C139" s="16">
        <f>+'MATRIZ (A)'!C139*C$168</f>
        <v>0</v>
      </c>
      <c r="D139" s="16">
        <f>+'MATRIZ (A)'!D139*D$168</f>
        <v>0</v>
      </c>
      <c r="E139" s="16">
        <f>+'MATRIZ (A)'!E139*E$168</f>
        <v>0</v>
      </c>
      <c r="F139" s="16">
        <f>+'MATRIZ (A)'!F139*F$168</f>
        <v>1.416087952008689E-2</v>
      </c>
      <c r="G139" s="16">
        <f>+'MATRIZ (A)'!G139*G$168</f>
        <v>2.0399333757014382E-4</v>
      </c>
      <c r="H139" s="16">
        <f>+'MATRIZ (A)'!H139*H$168</f>
        <v>0</v>
      </c>
      <c r="I139" s="16">
        <f>+'MATRIZ (A)'!I139*I$168</f>
        <v>5.6038599336400232E-4</v>
      </c>
      <c r="J139" s="16">
        <f>+'MATRIZ (A)'!J139*J$168</f>
        <v>0</v>
      </c>
      <c r="K139" s="16">
        <f>+'MATRIZ (A)'!K139*K$168</f>
        <v>0</v>
      </c>
      <c r="L139" s="16">
        <f>+'MATRIZ (A)'!L139*L$168</f>
        <v>4.6202009938272288E-2</v>
      </c>
      <c r="M139" s="16">
        <f>+'MATRIZ (A)'!M139*M$168</f>
        <v>0</v>
      </c>
      <c r="N139" s="16">
        <f>+'MATRIZ (A)'!N139*N$168</f>
        <v>7.1327290166006044E-2</v>
      </c>
      <c r="O139" s="16">
        <f>+'MATRIZ (A)'!O139*O$168</f>
        <v>4.0854667163454754E-2</v>
      </c>
      <c r="P139" s="16">
        <f>+'MATRIZ (A)'!P139*P$168</f>
        <v>0.47707625093833705</v>
      </c>
      <c r="Q139" s="16">
        <f>+'MATRIZ (A)'!Q139*Q$168</f>
        <v>1.1302947761927266E-6</v>
      </c>
      <c r="R139" s="16">
        <f>+'MATRIZ (A)'!R139*R$168</f>
        <v>0.45463531560781401</v>
      </c>
      <c r="S139" s="16">
        <f>+'MATRIZ (A)'!S139*S$168</f>
        <v>2.3957590782413881E-2</v>
      </c>
      <c r="T139" s="16">
        <f>+'MATRIZ (A)'!T139*T$168</f>
        <v>0</v>
      </c>
      <c r="U139" s="16">
        <f>+'MATRIZ (A)'!U139*U$168</f>
        <v>1.7482204858785114E-2</v>
      </c>
      <c r="V139" s="16">
        <f>+'MATRIZ (A)'!V139*V$168</f>
        <v>4.1649734076920788E-4</v>
      </c>
      <c r="W139" s="16">
        <f>+'MATRIZ (A)'!W139*W$168</f>
        <v>0.22898042390946199</v>
      </c>
      <c r="X139" s="16">
        <f>+'MATRIZ (A)'!X139*X$168</f>
        <v>3.7008987991837584E-2</v>
      </c>
      <c r="Y139" s="16">
        <f>+'MATRIZ (A)'!Y139*Y$168</f>
        <v>0</v>
      </c>
      <c r="Z139" s="16">
        <f>+'MATRIZ (A)'!Z139*Z$168</f>
        <v>6.9868789422333516E-2</v>
      </c>
      <c r="AA139" s="16">
        <f>+'MATRIZ (A)'!AA139*AA$168</f>
        <v>0</v>
      </c>
      <c r="AB139" s="16">
        <f>+'MATRIZ (A)'!AB139*AB$168</f>
        <v>0.6740505286937668</v>
      </c>
      <c r="AC139" s="16">
        <f>+'MATRIZ (A)'!AC139*AC$168</f>
        <v>1.3005919887400914E-2</v>
      </c>
      <c r="AD139" s="16">
        <f>+'MATRIZ (A)'!AD139*AD$168</f>
        <v>5.0397405846157213E-3</v>
      </c>
      <c r="AE139" s="16">
        <f>+'MATRIZ (A)'!AE139*AE$168</f>
        <v>3.8309918251505978E-3</v>
      </c>
      <c r="AF139" s="16">
        <f>+'MATRIZ (A)'!AF139*AF$168</f>
        <v>0.25537685761822942</v>
      </c>
      <c r="AG139" s="16">
        <f>+'MATRIZ (A)'!AG139*AG$168</f>
        <v>3.9283450910327688E-7</v>
      </c>
      <c r="AH139" s="16">
        <f>+'MATRIZ (A)'!AH139*AH$168</f>
        <v>1.0382517133890459E-2</v>
      </c>
      <c r="AI139" s="16">
        <f>+'MATRIZ (A)'!AI139*AI$168</f>
        <v>2.5670597398296096</v>
      </c>
      <c r="AJ139" s="16">
        <f>+'MATRIZ (A)'!AJ139*AJ$168</f>
        <v>0.25806372901863001</v>
      </c>
      <c r="AK139" s="16">
        <f>+'MATRIZ (A)'!AK139*AK$168</f>
        <v>0.81640402170403081</v>
      </c>
      <c r="AL139" s="16">
        <f>+'MATRIZ (A)'!AL139*AL$168</f>
        <v>0.70140534611422811</v>
      </c>
      <c r="AM139" s="16">
        <f>+'MATRIZ (A)'!AM139*AM$168</f>
        <v>1.1834579394445179</v>
      </c>
      <c r="AN139" s="16">
        <f>+'MATRIZ (A)'!AN139*AN$168</f>
        <v>0.18051755981918302</v>
      </c>
      <c r="AO139" s="16">
        <f>+'MATRIZ (A)'!AO139*AO$168</f>
        <v>0.61640770376894616</v>
      </c>
      <c r="AP139" s="16">
        <f>+'MATRIZ (A)'!AP139*AP$168</f>
        <v>3.8720586546424798</v>
      </c>
      <c r="AQ139" s="16">
        <f>+'MATRIZ (A)'!AQ139*AQ$168</f>
        <v>0.19909385225312998</v>
      </c>
      <c r="AR139" s="16">
        <f>+'MATRIZ (A)'!AR139*AR$168</f>
        <v>7.9395500711270536E-2</v>
      </c>
      <c r="AS139" s="16">
        <f>+'MATRIZ (A)'!AS139*AS$168</f>
        <v>0.33460374909518747</v>
      </c>
      <c r="AT139" s="16">
        <f>+'MATRIZ (A)'!AT139*AT$168</f>
        <v>0.42469573220381612</v>
      </c>
      <c r="AU139" s="16">
        <f>+'MATRIZ (A)'!AU139*AU$168</f>
        <v>1.2877535840126957</v>
      </c>
      <c r="AV139" s="16">
        <f>+'MATRIZ (A)'!AV139*AV$168</f>
        <v>0.25383152824013588</v>
      </c>
      <c r="AW139" s="16">
        <f>+'MATRIZ (A)'!AW139*AW$168</f>
        <v>1.0341439117545606</v>
      </c>
      <c r="AX139" s="16">
        <f>+'MATRIZ (A)'!AX139*AX$168</f>
        <v>0.30675262899315442</v>
      </c>
      <c r="AY139" s="16">
        <f>+'MATRIZ (A)'!AY139*AY$168</f>
        <v>0.4741896453261798</v>
      </c>
      <c r="AZ139" s="16">
        <f>+'MATRIZ (A)'!AZ139*AZ$168</f>
        <v>2.0885022972402169E-2</v>
      </c>
      <c r="BA139" s="16">
        <f>+'MATRIZ (A)'!BA139*BA$168</f>
        <v>4.181062475780218E-2</v>
      </c>
      <c r="BB139" s="16">
        <f>+'MATRIZ (A)'!BB139*BB$168</f>
        <v>0.35981616438250524</v>
      </c>
      <c r="BC139" s="16">
        <f>+'MATRIZ (A)'!BC139*BC$168</f>
        <v>1.2507287184885485</v>
      </c>
      <c r="BD139" s="16">
        <f>+'MATRIZ (A)'!BD139*BD$168</f>
        <v>0.37675769687803196</v>
      </c>
      <c r="BE139" s="16">
        <f>+'MATRIZ (A)'!BE139*BE$168</f>
        <v>1.0181411688166546</v>
      </c>
      <c r="BF139" s="16">
        <f>+'MATRIZ (A)'!BF139*BF$168</f>
        <v>1.4680761128820181</v>
      </c>
      <c r="BG139" s="16">
        <f>+'MATRIZ (A)'!BG139*BG$168</f>
        <v>0.63992840083878999</v>
      </c>
      <c r="BH139" s="16">
        <f>+'MATRIZ (A)'!BH139*BH$168</f>
        <v>1.3350426132023827</v>
      </c>
      <c r="BI139" s="16">
        <f>+'MATRIZ (A)'!BI139*BI$168</f>
        <v>0.85354572955915264</v>
      </c>
      <c r="BJ139" s="16">
        <f>+'MATRIZ (A)'!BJ139*BJ$168</f>
        <v>0.73177954179606697</v>
      </c>
      <c r="BK139" s="16">
        <f>+'MATRIZ (A)'!BK139*BK$168</f>
        <v>0.14732672134291055</v>
      </c>
      <c r="BL139" s="16">
        <f>+'MATRIZ (A)'!BL139*BL$168</f>
        <v>5.5242962719246703E-2</v>
      </c>
      <c r="BM139" s="16">
        <f>+'MATRIZ (A)'!BM139*BM$168</f>
        <v>0.77085005308716414</v>
      </c>
      <c r="BN139" s="16">
        <f>+'MATRIZ (A)'!BN139*BN$168</f>
        <v>0.69516297557178131</v>
      </c>
      <c r="BO139" s="16">
        <f>+'MATRIZ (A)'!BO139*BO$168</f>
        <v>0.91625983239761843</v>
      </c>
      <c r="BP139" s="16">
        <f>+'MATRIZ (A)'!BP139*BP$168</f>
        <v>0.17445730907069218</v>
      </c>
      <c r="BQ139" s="16">
        <f>+'MATRIZ (A)'!BQ139*BQ$168</f>
        <v>0.2791603669390173</v>
      </c>
      <c r="BR139" s="16">
        <f>+'MATRIZ (A)'!BR139*BR$168</f>
        <v>0.98406490727429352</v>
      </c>
      <c r="BS139" s="16">
        <f>+'MATRIZ (A)'!BS139*BS$168</f>
        <v>9.3078971663311791E-2</v>
      </c>
      <c r="BT139" s="16">
        <f>+'MATRIZ (A)'!BT139*BT$168</f>
        <v>0.95029230692558331</v>
      </c>
      <c r="BU139" s="16">
        <f>+'MATRIZ (A)'!BU139*BU$168</f>
        <v>4.4896689020050795</v>
      </c>
      <c r="BV139" s="16">
        <f>+'MATRIZ (A)'!BV139*BV$168</f>
        <v>3.2754042595117476</v>
      </c>
      <c r="BW139" s="16">
        <f>+'MATRIZ (A)'!BW139*BW$168</f>
        <v>2.6767264581573809</v>
      </c>
      <c r="BX139" s="16">
        <f>+'MATRIZ (A)'!BX139*BX$168</f>
        <v>22.314599801809308</v>
      </c>
      <c r="BY139" s="16">
        <f>+'MATRIZ (A)'!BY139*BY$168</f>
        <v>1.0819568833867081</v>
      </c>
      <c r="BZ139" s="16">
        <f>+'MATRIZ (A)'!BZ139*BZ$168</f>
        <v>3.7779679721860464E-2</v>
      </c>
      <c r="CA139" s="16">
        <f>+'MATRIZ (A)'!CA139*CA$168</f>
        <v>0.65319674634279457</v>
      </c>
      <c r="CB139" s="16">
        <f>+'MATRIZ (A)'!CB139*CB$168</f>
        <v>4.7335102806855163E-2</v>
      </c>
      <c r="CC139" s="16">
        <f>+'MATRIZ (A)'!CC139*CC$168</f>
        <v>8.0679476202349164E-5</v>
      </c>
      <c r="CD139" s="16">
        <f>+'MATRIZ (A)'!CD139*CD$168</f>
        <v>0.22188141560708666</v>
      </c>
      <c r="CE139" s="16">
        <f>+'MATRIZ (A)'!CE139*CE$168</f>
        <v>1.8939384229301504</v>
      </c>
      <c r="CF139" s="16">
        <f>+'MATRIZ (A)'!CF139*CF$168</f>
        <v>5.302246447102986</v>
      </c>
      <c r="CG139" s="16">
        <f>+'MATRIZ (A)'!CG139*CG$168</f>
        <v>74.71525646562317</v>
      </c>
      <c r="CH139" s="16">
        <f>+'MATRIZ (A)'!CH139*CH$168</f>
        <v>2.3802359454747726</v>
      </c>
      <c r="CI139" s="16">
        <f>+'MATRIZ (A)'!CI139*CI$168</f>
        <v>1.9376632130500449E-3</v>
      </c>
      <c r="CJ139" s="16">
        <f>+'MATRIZ (A)'!CJ139*CJ$168</f>
        <v>2.8502645091379888</v>
      </c>
      <c r="CK139" s="16">
        <f>+'MATRIZ (A)'!CK139*CK$168</f>
        <v>4.9448867560805673E-2</v>
      </c>
      <c r="CL139" s="16">
        <f>+'MATRIZ (A)'!CL139*CL$168</f>
        <v>4.1644809464902508</v>
      </c>
      <c r="CM139" s="16">
        <f>+'MATRIZ (A)'!CM139*CM$168</f>
        <v>2.1987972880986182</v>
      </c>
      <c r="CN139" s="16">
        <f>+'MATRIZ (A)'!CN139*CN$168</f>
        <v>1.1016640057355955</v>
      </c>
      <c r="CO139" s="16">
        <f>+'MATRIZ (A)'!CO139*CO$168</f>
        <v>4.7700741846905546</v>
      </c>
      <c r="CP139" s="16">
        <f>+'MATRIZ (A)'!CP139*CP$168</f>
        <v>0.8501500718623477</v>
      </c>
      <c r="CQ139" s="16">
        <f>+'MATRIZ (A)'!CQ139*CQ$168</f>
        <v>788.1254841827448</v>
      </c>
      <c r="CR139" s="16">
        <f>+'MATRIZ (A)'!CR139*CR$168</f>
        <v>559.81276616077605</v>
      </c>
      <c r="CS139" s="16">
        <f>+'MATRIZ (A)'!CS139*CS$168</f>
        <v>1.6948574184694414</v>
      </c>
      <c r="CT139" s="16">
        <f>+'MATRIZ (A)'!CT139*CT$168</f>
        <v>6.1932615770226622</v>
      </c>
      <c r="CU139" s="16">
        <f>+'MATRIZ (A)'!CU139*CU$168</f>
        <v>10.786049659594601</v>
      </c>
      <c r="CV139" s="16">
        <f>+'MATRIZ (A)'!CV139*CV$168</f>
        <v>0.40024460728567551</v>
      </c>
      <c r="CW139" s="16">
        <f>+'MATRIZ (A)'!CW139*CW$168</f>
        <v>11.62372119810955</v>
      </c>
      <c r="CX139" s="16">
        <f>+'MATRIZ (A)'!CX139*CX$168</f>
        <v>2.1159117688947671</v>
      </c>
      <c r="CY139" s="16">
        <f>+'MATRIZ (A)'!CY139*CY$168</f>
        <v>0.95766455162426167</v>
      </c>
      <c r="CZ139" s="16">
        <f>+'MATRIZ (A)'!CZ139*CZ$168</f>
        <v>0.96348765093932176</v>
      </c>
      <c r="DA139" s="16">
        <f>+'MATRIZ (A)'!DA139*DA$168</f>
        <v>13.102505063519217</v>
      </c>
      <c r="DB139" s="16">
        <f>+'MATRIZ (A)'!DB139*DB$168</f>
        <v>2.9784298325396117</v>
      </c>
      <c r="DC139" s="16">
        <f>+'MATRIZ (A)'!DC139*DC$168</f>
        <v>3.2996966995556143</v>
      </c>
      <c r="DD139" s="16">
        <f>+'MATRIZ (A)'!DD139*DD$168</f>
        <v>22.77868867847204</v>
      </c>
      <c r="DE139" s="16">
        <f>+'MATRIZ (A)'!DE139*DE$168</f>
        <v>4.3334328633470012</v>
      </c>
      <c r="DF139" s="16">
        <f>+'MATRIZ (A)'!DF139*DF$168</f>
        <v>2.2989940616122415</v>
      </c>
      <c r="DG139" s="16">
        <f>+'MATRIZ (A)'!DG139*DG$168</f>
        <v>4.3547729454709252</v>
      </c>
      <c r="DH139" s="16">
        <f>+'MATRIZ (A)'!DH139*DH$168</f>
        <v>3.6698879459983722</v>
      </c>
      <c r="DI139" s="16">
        <f>+'MATRIZ (A)'!DI139*DI$168</f>
        <v>0.50407506772226729</v>
      </c>
      <c r="DJ139" s="16">
        <f>+'MATRIZ (A)'!DJ139*DJ$168</f>
        <v>0.90845034067511476</v>
      </c>
      <c r="DK139" s="16">
        <f>+'MATRIZ (A)'!DK139*DK$168</f>
        <v>0.18984373158614562</v>
      </c>
      <c r="DL139" s="16">
        <f>+'MATRIZ (A)'!DL139*DL$168</f>
        <v>0.85620472791243296</v>
      </c>
      <c r="DM139" s="16">
        <f>+'MATRIZ (A)'!DM139*DM$168</f>
        <v>2.6082367537843812E-3</v>
      </c>
      <c r="DN139" s="16">
        <f>+'MATRIZ (A)'!DN139*DN$168</f>
        <v>0.95726789755727404</v>
      </c>
      <c r="DO139" s="16">
        <f>+'MATRIZ (A)'!DO139*DO$168</f>
        <v>5.4282804691685378</v>
      </c>
      <c r="DP139" s="16">
        <f>+'MATRIZ (A)'!DP139*DP$168</f>
        <v>2.9682261074338756</v>
      </c>
      <c r="DQ139" s="16">
        <f>+'MATRIZ (A)'!DQ139*DQ$168</f>
        <v>0.80940952074111971</v>
      </c>
      <c r="DR139" s="16">
        <f>+'MATRIZ (A)'!DR139*DR$168</f>
        <v>13.116009411436059</v>
      </c>
      <c r="DS139" s="16">
        <f>+'MATRIZ (A)'!DS139*DS$168</f>
        <v>9.4386491475660392</v>
      </c>
      <c r="DT139" s="16">
        <f>+'MATRIZ (A)'!DT139*DT$168</f>
        <v>3.3349128592091422</v>
      </c>
      <c r="DU139" s="16">
        <f>+'MATRIZ (A)'!DU139*DU$168</f>
        <v>8.5766831426812726E-2</v>
      </c>
      <c r="DV139" s="16">
        <f>+'MATRIZ (A)'!DV139*DV$168</f>
        <v>338.01458109889506</v>
      </c>
      <c r="DW139" s="16">
        <f>+'MATRIZ (A)'!DW139*DW$168</f>
        <v>132.98986998266119</v>
      </c>
      <c r="DX139" s="16">
        <f>+'MATRIZ (A)'!DX139*DX$168</f>
        <v>2.2946287014403879</v>
      </c>
      <c r="DY139" s="16">
        <f>+'MATRIZ (A)'!DY139*DY$168</f>
        <v>0.51657851007582367</v>
      </c>
      <c r="DZ139" s="16">
        <f>+'MATRIZ (A)'!DZ139*DZ$168</f>
        <v>2239.2801728724658</v>
      </c>
      <c r="EA139" s="16">
        <f>+'MATRIZ (A)'!EA139*EA$168</f>
        <v>1.3805517750940262</v>
      </c>
      <c r="EB139" s="16">
        <f>+'MATRIZ (A)'!EB139*EB$168</f>
        <v>5.4304478996428669</v>
      </c>
      <c r="EC139" s="16">
        <f>+'MATRIZ (A)'!EC139*EC$168</f>
        <v>1.3434141897787111</v>
      </c>
      <c r="ED139" s="16">
        <f>+'MATRIZ (A)'!ED139*ED$168</f>
        <v>0.20717368072514744</v>
      </c>
      <c r="EE139" s="16">
        <f>+'MATRIZ (A)'!EE139*EE$168</f>
        <v>2.3105465310388289</v>
      </c>
      <c r="EF139" s="16">
        <f>+'MATRIZ (A)'!EF139*EF$168</f>
        <v>3.9716429484455875</v>
      </c>
      <c r="EG139" s="16">
        <f>+'MATRIZ (A)'!EG139*EG$168</f>
        <v>0.61614993096792259</v>
      </c>
      <c r="EH139" s="16">
        <f>+'MATRIZ (A)'!EH139*EH$168</f>
        <v>0</v>
      </c>
      <c r="EI139" s="18">
        <f t="shared" si="7"/>
        <v>4371.719110477482</v>
      </c>
      <c r="EJ139" s="20">
        <f>+'MATRIZ (I-A) INVERSA'!HY139</f>
        <v>130748.6802809885</v>
      </c>
      <c r="EK139" s="20">
        <f>+'MATRIZ (I-A) INVERSA'!HZ139</f>
        <v>309.93347035308267</v>
      </c>
      <c r="EL139" s="20">
        <f>+'MATRIZ (I-A) INVERSA'!IA139</f>
        <v>673.17924287872131</v>
      </c>
      <c r="EM139" s="20">
        <f>+'MATRIZ (I-A) INVERSA'!IB139</f>
        <v>0</v>
      </c>
      <c r="EN139" s="20">
        <f>+'MATRIZ (I-A) INVERSA'!IC139</f>
        <v>0</v>
      </c>
      <c r="EO139" s="20">
        <f>+'MATRIZ (I-A) INVERSA'!ID139</f>
        <v>0.25450522345874216</v>
      </c>
      <c r="EP139" s="20">
        <f>+'MATRIZ (I-A) INVERSA'!IE139</f>
        <v>5.6418265286543106</v>
      </c>
      <c r="EQ139" s="20">
        <f>+'MATRIZ (I-A) INVERSA'!IF139</f>
        <v>0.90311016507505804</v>
      </c>
      <c r="ER139" s="20">
        <f>+'MATRIZ (I-A) INVERSA'!IG139</f>
        <v>0</v>
      </c>
      <c r="ES139" s="20">
        <f>+'MATRIZ (I-A) INVERSA'!IH139</f>
        <v>0</v>
      </c>
      <c r="ET139" s="20">
        <f>+'MATRIZ (I-A) INVERSA'!II139</f>
        <v>0</v>
      </c>
      <c r="EU139" s="20">
        <f>+'MATRIZ (I-A) INVERSA'!IJ139</f>
        <v>41.812528976882568</v>
      </c>
      <c r="EV139" s="20">
        <f>+'MATRIZ (I-A) INVERSA'!IK139</f>
        <v>0</v>
      </c>
      <c r="EW139" s="20">
        <f>+'MATRIZ (I-A) INVERSA'!IL139</f>
        <v>0</v>
      </c>
      <c r="EX139" s="20">
        <f>+'MATRIZ (I-A) INVERSA'!IM139</f>
        <v>688.37519427006919</v>
      </c>
      <c r="EY139" s="20">
        <f>+'MATRIZ (I-A) INVERSA'!IN139</f>
        <v>8215.625019428182</v>
      </c>
      <c r="EZ139" s="20">
        <f>+'MATRIZ (I-A) INVERSA'!IO139</f>
        <v>1317.8259846474893</v>
      </c>
      <c r="FA139" s="20">
        <f>+'MATRIZ (I-A) INVERSA'!IP139</f>
        <v>395.13104101832539</v>
      </c>
      <c r="FB139" s="20">
        <f>+'MATRIZ (I-A) INVERSA'!IQ139</f>
        <v>1217.3512557673885</v>
      </c>
      <c r="FC139" s="20">
        <f>+'MATRIZ (I-A) INVERSA'!IR139</f>
        <v>18.436927524456706</v>
      </c>
      <c r="FD139" s="20">
        <f>+'MATRIZ (I-A) INVERSA'!IS139</f>
        <v>2763.4104212203438</v>
      </c>
      <c r="FE139" s="20">
        <f>+'MATRIZ (I-A) INVERSA'!IT139</f>
        <v>396.05167745308194</v>
      </c>
      <c r="FF139" s="20">
        <f>+'MATRIZ (I-A) INVERSA'!IU139</f>
        <v>46.395717110533589</v>
      </c>
      <c r="FG139" s="18">
        <f t="shared" si="9"/>
        <v>146839.00820355423</v>
      </c>
      <c r="FH139" s="17">
        <f t="shared" si="8"/>
        <v>151210.72731403171</v>
      </c>
      <c r="FI139" s="28"/>
      <c r="FJ139" s="17">
        <v>151210.72731403171</v>
      </c>
      <c r="FK139" s="48">
        <f t="shared" si="10"/>
        <v>0</v>
      </c>
      <c r="FM139" s="46">
        <f>+IFERROR((FH139/'MIP 2017'!FH139*100-100),0)</f>
        <v>1.2624841439176322</v>
      </c>
      <c r="FP139" s="15">
        <f t="shared" si="11"/>
        <v>983.11271323180404</v>
      </c>
      <c r="FQ139" s="15">
        <f t="shared" si="12"/>
        <v>6.7994419171881111</v>
      </c>
      <c r="FR139" s="15">
        <f t="shared" si="13"/>
        <v>14323.83232705927</v>
      </c>
    </row>
    <row r="140" spans="1:174" s="7" customFormat="1" ht="21.95" customHeight="1" thickBot="1" x14ac:dyDescent="0.25">
      <c r="A140" s="137" t="s">
        <v>370</v>
      </c>
      <c r="B140" s="138" t="s">
        <v>407</v>
      </c>
      <c r="C140" s="16">
        <f>+'MATRIZ (A)'!C140*C$168</f>
        <v>8.5966211793999311E-3</v>
      </c>
      <c r="D140" s="16">
        <f>+'MATRIZ (A)'!D140*D$168</f>
        <v>7.8236034140933837E-4</v>
      </c>
      <c r="E140" s="16">
        <f>+'MATRIZ (A)'!E140*E$168</f>
        <v>2.8294890522662843E-3</v>
      </c>
      <c r="F140" s="16">
        <f>+'MATRIZ (A)'!F140*F$168</f>
        <v>5.9073884682899667E-2</v>
      </c>
      <c r="G140" s="16">
        <f>+'MATRIZ (A)'!G140*G$168</f>
        <v>0.2899283135466128</v>
      </c>
      <c r="H140" s="16">
        <f>+'MATRIZ (A)'!H140*H$168</f>
        <v>1.4797523677821887E-2</v>
      </c>
      <c r="I140" s="16">
        <f>+'MATRIZ (A)'!I140*I$168</f>
        <v>4.7016125320341164E-3</v>
      </c>
      <c r="J140" s="16">
        <f>+'MATRIZ (A)'!J140*J$168</f>
        <v>4.4354710871656523E-2</v>
      </c>
      <c r="K140" s="16">
        <f>+'MATRIZ (A)'!K140*K$168</f>
        <v>3.9471976556596684E-2</v>
      </c>
      <c r="L140" s="16">
        <f>+'MATRIZ (A)'!L140*L$168</f>
        <v>6.9502059246827674E-2</v>
      </c>
      <c r="M140" s="16">
        <f>+'MATRIZ (A)'!M140*M$168</f>
        <v>5.2297506475775191E-2</v>
      </c>
      <c r="N140" s="16">
        <f>+'MATRIZ (A)'!N140*N$168</f>
        <v>0.60950364587052064</v>
      </c>
      <c r="O140" s="16">
        <f>+'MATRIZ (A)'!O140*O$168</f>
        <v>0.10297838239259727</v>
      </c>
      <c r="P140" s="16">
        <f>+'MATRIZ (A)'!P140*P$168</f>
        <v>272.71501851554052</v>
      </c>
      <c r="Q140" s="16">
        <f>+'MATRIZ (A)'!Q140*Q$168</f>
        <v>1.0509983488512219E-2</v>
      </c>
      <c r="R140" s="16">
        <f>+'MATRIZ (A)'!R140*R$168</f>
        <v>1.8354945092131412</v>
      </c>
      <c r="S140" s="16">
        <f>+'MATRIZ (A)'!S140*S$168</f>
        <v>8.6187580455380483E-2</v>
      </c>
      <c r="T140" s="16">
        <f>+'MATRIZ (A)'!T140*T$168</f>
        <v>9.6854039179396625E-2</v>
      </c>
      <c r="U140" s="16">
        <f>+'MATRIZ (A)'!U140*U$168</f>
        <v>0.44701909728405093</v>
      </c>
      <c r="V140" s="16">
        <f>+'MATRIZ (A)'!V140*V$168</f>
        <v>1.19423681602906E-2</v>
      </c>
      <c r="W140" s="16">
        <f>+'MATRIZ (A)'!W140*W$168</f>
        <v>0.44302543574230946</v>
      </c>
      <c r="X140" s="16">
        <f>+'MATRIZ (A)'!X140*X$168</f>
        <v>0.64919834868539528</v>
      </c>
      <c r="Y140" s="16">
        <f>+'MATRIZ (A)'!Y140*Y$168</f>
        <v>0.11557718208140928</v>
      </c>
      <c r="Z140" s="16">
        <f>+'MATRIZ (A)'!Z140*Z$168</f>
        <v>0.30831616852845561</v>
      </c>
      <c r="AA140" s="16">
        <f>+'MATRIZ (A)'!AA140*AA$168</f>
        <v>2.0185593606558909E-2</v>
      </c>
      <c r="AB140" s="16">
        <f>+'MATRIZ (A)'!AB140*AB$168</f>
        <v>5.8413616229892371</v>
      </c>
      <c r="AC140" s="16">
        <f>+'MATRIZ (A)'!AC140*AC$168</f>
        <v>2.9063376681029065E-2</v>
      </c>
      <c r="AD140" s="16">
        <f>+'MATRIZ (A)'!AD140*AD$168</f>
        <v>3.9029822740511082E-2</v>
      </c>
      <c r="AE140" s="16">
        <f>+'MATRIZ (A)'!AE140*AE$168</f>
        <v>0.20564954058635518</v>
      </c>
      <c r="AF140" s="16">
        <f>+'MATRIZ (A)'!AF140*AF$168</f>
        <v>1.0551093375477678</v>
      </c>
      <c r="AG140" s="16">
        <f>+'MATRIZ (A)'!AG140*AG$168</f>
        <v>2.1554271203116724E-5</v>
      </c>
      <c r="AH140" s="16">
        <f>+'MATRIZ (A)'!AH140*AH$168</f>
        <v>1.4029415892799964E-2</v>
      </c>
      <c r="AI140" s="16">
        <f>+'MATRIZ (A)'!AI140*AI$168</f>
        <v>5.4359811502323359</v>
      </c>
      <c r="AJ140" s="16">
        <f>+'MATRIZ (A)'!AJ140*AJ$168</f>
        <v>1.7272794548218138</v>
      </c>
      <c r="AK140" s="16">
        <f>+'MATRIZ (A)'!AK140*AK$168</f>
        <v>11.219709413529531</v>
      </c>
      <c r="AL140" s="16">
        <f>+'MATRIZ (A)'!AL140*AL$168</f>
        <v>1.5104953321762911</v>
      </c>
      <c r="AM140" s="16">
        <f>+'MATRIZ (A)'!AM140*AM$168</f>
        <v>3.9085116338346277</v>
      </c>
      <c r="AN140" s="16">
        <f>+'MATRIZ (A)'!AN140*AN$168</f>
        <v>17.607047782705447</v>
      </c>
      <c r="AO140" s="16">
        <f>+'MATRIZ (A)'!AO140*AO$168</f>
        <v>1.9016001810305379</v>
      </c>
      <c r="AP140" s="16">
        <f>+'MATRIZ (A)'!AP140*AP$168</f>
        <v>44.171502854956628</v>
      </c>
      <c r="AQ140" s="16">
        <f>+'MATRIZ (A)'!AQ140*AQ$168</f>
        <v>0.76308613329248598</v>
      </c>
      <c r="AR140" s="16">
        <f>+'MATRIZ (A)'!AR140*AR$168</f>
        <v>0.3290899093057757</v>
      </c>
      <c r="AS140" s="16">
        <f>+'MATRIZ (A)'!AS140*AS$168</f>
        <v>0.50313216901234592</v>
      </c>
      <c r="AT140" s="16">
        <f>+'MATRIZ (A)'!AT140*AT$168</f>
        <v>10.925723105662724</v>
      </c>
      <c r="AU140" s="16">
        <f>+'MATRIZ (A)'!AU140*AU$168</f>
        <v>18.053943393870426</v>
      </c>
      <c r="AV140" s="16">
        <f>+'MATRIZ (A)'!AV140*AV$168</f>
        <v>4.3122345238901572</v>
      </c>
      <c r="AW140" s="16">
        <f>+'MATRIZ (A)'!AW140*AW$168</f>
        <v>3.1459152261946248</v>
      </c>
      <c r="AX140" s="16">
        <f>+'MATRIZ (A)'!AX140*AX$168</f>
        <v>0.39017824959996844</v>
      </c>
      <c r="AY140" s="16">
        <f>+'MATRIZ (A)'!AY140*AY$168</f>
        <v>0.4887234903751328</v>
      </c>
      <c r="AZ140" s="16">
        <f>+'MATRIZ (A)'!AZ140*AZ$168</f>
        <v>1.3292621530756761</v>
      </c>
      <c r="BA140" s="16">
        <f>+'MATRIZ (A)'!BA140*BA$168</f>
        <v>4.6918183158936061E-2</v>
      </c>
      <c r="BB140" s="16">
        <f>+'MATRIZ (A)'!BB140*BB$168</f>
        <v>0.46456381000447244</v>
      </c>
      <c r="BC140" s="16">
        <f>+'MATRIZ (A)'!BC140*BC$168</f>
        <v>2.3224094965704101</v>
      </c>
      <c r="BD140" s="16">
        <f>+'MATRIZ (A)'!BD140*BD$168</f>
        <v>1.2090723944934616</v>
      </c>
      <c r="BE140" s="16">
        <f>+'MATRIZ (A)'!BE140*BE$168</f>
        <v>2.3156145279378753</v>
      </c>
      <c r="BF140" s="16">
        <f>+'MATRIZ (A)'!BF140*BF$168</f>
        <v>2.1705699246520602</v>
      </c>
      <c r="BG140" s="16">
        <f>+'MATRIZ (A)'!BG140*BG$168</f>
        <v>1.7935702244403799</v>
      </c>
      <c r="BH140" s="16">
        <f>+'MATRIZ (A)'!BH140*BH$168</f>
        <v>3.0741055696364197</v>
      </c>
      <c r="BI140" s="16">
        <f>+'MATRIZ (A)'!BI140*BI$168</f>
        <v>2.2750576547528536</v>
      </c>
      <c r="BJ140" s="16">
        <f>+'MATRIZ (A)'!BJ140*BJ$168</f>
        <v>1.4258980586939267</v>
      </c>
      <c r="BK140" s="16">
        <f>+'MATRIZ (A)'!BK140*BK$168</f>
        <v>0.53425667403108168</v>
      </c>
      <c r="BL140" s="16">
        <f>+'MATRIZ (A)'!BL140*BL$168</f>
        <v>0.16813677950093034</v>
      </c>
      <c r="BM140" s="16">
        <f>+'MATRIZ (A)'!BM140*BM$168</f>
        <v>3.4158580224679986</v>
      </c>
      <c r="BN140" s="16">
        <f>+'MATRIZ (A)'!BN140*BN$168</f>
        <v>6.4638847831259776</v>
      </c>
      <c r="BO140" s="16">
        <f>+'MATRIZ (A)'!BO140*BO$168</f>
        <v>0.93296277922152482</v>
      </c>
      <c r="BP140" s="16">
        <f>+'MATRIZ (A)'!BP140*BP$168</f>
        <v>0.20619475656028111</v>
      </c>
      <c r="BQ140" s="16">
        <f>+'MATRIZ (A)'!BQ140*BQ$168</f>
        <v>0.40726180568055653</v>
      </c>
      <c r="BR140" s="16">
        <f>+'MATRIZ (A)'!BR140*BR$168</f>
        <v>1.5272111982970091</v>
      </c>
      <c r="BS140" s="16">
        <f>+'MATRIZ (A)'!BS140*BS$168</f>
        <v>0.16854621715216872</v>
      </c>
      <c r="BT140" s="16">
        <f>+'MATRIZ (A)'!BT140*BT$168</f>
        <v>1.1942983302254815</v>
      </c>
      <c r="BU140" s="16">
        <f>+'MATRIZ (A)'!BU140*BU$168</f>
        <v>5.5445687557195811</v>
      </c>
      <c r="BV140" s="16">
        <f>+'MATRIZ (A)'!BV140*BV$168</f>
        <v>2.1164080598119654</v>
      </c>
      <c r="BW140" s="16">
        <f>+'MATRIZ (A)'!BW140*BW$168</f>
        <v>5.4094113116279638</v>
      </c>
      <c r="BX140" s="16">
        <f>+'MATRIZ (A)'!BX140*BX$168</f>
        <v>12.281042868694037</v>
      </c>
      <c r="BY140" s="16">
        <f>+'MATRIZ (A)'!BY140*BY$168</f>
        <v>3.7304602775555673</v>
      </c>
      <c r="BZ140" s="16">
        <f>+'MATRIZ (A)'!BZ140*BZ$168</f>
        <v>8.7795015812309335E-2</v>
      </c>
      <c r="CA140" s="16">
        <f>+'MATRIZ (A)'!CA140*CA$168</f>
        <v>0.84726382280481505</v>
      </c>
      <c r="CB140" s="16">
        <f>+'MATRIZ (A)'!CB140*CB$168</f>
        <v>6.6477266558992039</v>
      </c>
      <c r="CC140" s="16">
        <f>+'MATRIZ (A)'!CC140*CC$168</f>
        <v>5.9283546081185623</v>
      </c>
      <c r="CD140" s="16">
        <f>+'MATRIZ (A)'!CD140*CD$168</f>
        <v>13.793337175370873</v>
      </c>
      <c r="CE140" s="16">
        <f>+'MATRIZ (A)'!CE140*CE$168</f>
        <v>21.424783230587469</v>
      </c>
      <c r="CF140" s="16">
        <f>+'MATRIZ (A)'!CF140*CF$168</f>
        <v>13.451115097985758</v>
      </c>
      <c r="CG140" s="16">
        <f>+'MATRIZ (A)'!CG140*CG$168</f>
        <v>129.91111899385248</v>
      </c>
      <c r="CH140" s="16">
        <f>+'MATRIZ (A)'!CH140*CH$168</f>
        <v>10.174572331207308</v>
      </c>
      <c r="CI140" s="16">
        <f>+'MATRIZ (A)'!CI140*CI$168</f>
        <v>4.721550692667038E-3</v>
      </c>
      <c r="CJ140" s="16">
        <f>+'MATRIZ (A)'!CJ140*CJ$168</f>
        <v>5.2343141331591942</v>
      </c>
      <c r="CK140" s="16">
        <f>+'MATRIZ (A)'!CK140*CK$168</f>
        <v>27.26836772802671</v>
      </c>
      <c r="CL140" s="16">
        <f>+'MATRIZ (A)'!CL140*CL$168</f>
        <v>7.478039057930971</v>
      </c>
      <c r="CM140" s="16">
        <f>+'MATRIZ (A)'!CM140*CM$168</f>
        <v>11.558011968658002</v>
      </c>
      <c r="CN140" s="16">
        <f>+'MATRIZ (A)'!CN140*CN$168</f>
        <v>1.3362126708614572</v>
      </c>
      <c r="CO140" s="16">
        <f>+'MATRIZ (A)'!CO140*CO$168</f>
        <v>12.64584929472313</v>
      </c>
      <c r="CP140" s="16">
        <f>+'MATRIZ (A)'!CP140*CP$168</f>
        <v>3.4379050451127648</v>
      </c>
      <c r="CQ140" s="16">
        <f>+'MATRIZ (A)'!CQ140*CQ$168</f>
        <v>1436.1855986234955</v>
      </c>
      <c r="CR140" s="16">
        <f>+'MATRIZ (A)'!CR140*CR$168</f>
        <v>1032.6290039708292</v>
      </c>
      <c r="CS140" s="16">
        <f>+'MATRIZ (A)'!CS140*CS$168</f>
        <v>942.99231615878068</v>
      </c>
      <c r="CT140" s="16">
        <f>+'MATRIZ (A)'!CT140*CT$168</f>
        <v>92.956714128638083</v>
      </c>
      <c r="CU140" s="16">
        <f>+'MATRIZ (A)'!CU140*CU$168</f>
        <v>13.761194553182147</v>
      </c>
      <c r="CV140" s="16">
        <f>+'MATRIZ (A)'!CV140*CV$168</f>
        <v>23.955538871780284</v>
      </c>
      <c r="CW140" s="16">
        <f>+'MATRIZ (A)'!CW140*CW$168</f>
        <v>124.28285973267357</v>
      </c>
      <c r="CX140" s="16">
        <f>+'MATRIZ (A)'!CX140*CX$168</f>
        <v>50.629924388330004</v>
      </c>
      <c r="CY140" s="16">
        <f>+'MATRIZ (A)'!CY140*CY$168</f>
        <v>2.1470527379046644</v>
      </c>
      <c r="CZ140" s="16">
        <f>+'MATRIZ (A)'!CZ140*CZ$168</f>
        <v>8.8008306145140196</v>
      </c>
      <c r="DA140" s="16">
        <f>+'MATRIZ (A)'!DA140*DA$168</f>
        <v>20.02218344730024</v>
      </c>
      <c r="DB140" s="16">
        <f>+'MATRIZ (A)'!DB140*DB$168</f>
        <v>3.1704767066175559</v>
      </c>
      <c r="DC140" s="16">
        <f>+'MATRIZ (A)'!DC140*DC$168</f>
        <v>4.3927185542640839</v>
      </c>
      <c r="DD140" s="16">
        <f>+'MATRIZ (A)'!DD140*DD$168</f>
        <v>17.675631216833363</v>
      </c>
      <c r="DE140" s="16">
        <f>+'MATRIZ (A)'!DE140*DE$168</f>
        <v>6.7113469280283882</v>
      </c>
      <c r="DF140" s="16">
        <f>+'MATRIZ (A)'!DF140*DF$168</f>
        <v>2.685689744782743</v>
      </c>
      <c r="DG140" s="16">
        <f>+'MATRIZ (A)'!DG140*DG$168</f>
        <v>3242.5179829800636</v>
      </c>
      <c r="DH140" s="16">
        <f>+'MATRIZ (A)'!DH140*DH$168</f>
        <v>4.9549782443425121</v>
      </c>
      <c r="DI140" s="16">
        <f>+'MATRIZ (A)'!DI140*DI$168</f>
        <v>0.2977997713989845</v>
      </c>
      <c r="DJ140" s="16">
        <f>+'MATRIZ (A)'!DJ140*DJ$168</f>
        <v>2.3505312036847612</v>
      </c>
      <c r="DK140" s="16">
        <f>+'MATRIZ (A)'!DK140*DK$168</f>
        <v>1.1173227744873782</v>
      </c>
      <c r="DL140" s="16">
        <f>+'MATRIZ (A)'!DL140*DL$168</f>
        <v>4.9067731774434069</v>
      </c>
      <c r="DM140" s="16">
        <f>+'MATRIZ (A)'!DM140*DM$168</f>
        <v>1.3703229667774153E-2</v>
      </c>
      <c r="DN140" s="16">
        <f>+'MATRIZ (A)'!DN140*DN$168</f>
        <v>1.7555141018354967</v>
      </c>
      <c r="DO140" s="16">
        <f>+'MATRIZ (A)'!DO140*DO$168</f>
        <v>552.03932089185128</v>
      </c>
      <c r="DP140" s="16">
        <f>+'MATRIZ (A)'!DP140*DP$168</f>
        <v>12.333567738833089</v>
      </c>
      <c r="DQ140" s="16">
        <f>+'MATRIZ (A)'!DQ140*DQ$168</f>
        <v>55.648796778160431</v>
      </c>
      <c r="DR140" s="16">
        <f>+'MATRIZ (A)'!DR140*DR$168</f>
        <v>11.577832450687534</v>
      </c>
      <c r="DS140" s="16">
        <f>+'MATRIZ (A)'!DS140*DS$168</f>
        <v>27.459208944533888</v>
      </c>
      <c r="DT140" s="16">
        <f>+'MATRIZ (A)'!DT140*DT$168</f>
        <v>5.5815463276086312</v>
      </c>
      <c r="DU140" s="16">
        <f>+'MATRIZ (A)'!DU140*DU$168</f>
        <v>0.28341231450670534</v>
      </c>
      <c r="DV140" s="16">
        <f>+'MATRIZ (A)'!DV140*DV$168</f>
        <v>629.67249969712657</v>
      </c>
      <c r="DW140" s="16">
        <f>+'MATRIZ (A)'!DW140*DW$168</f>
        <v>22.015660107182782</v>
      </c>
      <c r="DX140" s="16">
        <f>+'MATRIZ (A)'!DX140*DX$168</f>
        <v>3.5095024030893431</v>
      </c>
      <c r="DY140" s="16">
        <f>+'MATRIZ (A)'!DY140*DY$168</f>
        <v>0.64084803124939083</v>
      </c>
      <c r="DZ140" s="16">
        <f>+'MATRIZ (A)'!DZ140*DZ$168</f>
        <v>13.831781670865672</v>
      </c>
      <c r="EA140" s="16">
        <f>+'MATRIZ (A)'!EA140*EA$168</f>
        <v>1054.2840261853671</v>
      </c>
      <c r="EB140" s="16">
        <f>+'MATRIZ (A)'!EB140*EB$168</f>
        <v>2403.5213242123586</v>
      </c>
      <c r="EC140" s="16">
        <f>+'MATRIZ (A)'!EC140*EC$168</f>
        <v>0.99009934433911218</v>
      </c>
      <c r="ED140" s="16">
        <f>+'MATRIZ (A)'!ED140*ED$168</f>
        <v>0.35625866241698845</v>
      </c>
      <c r="EE140" s="16">
        <f>+'MATRIZ (A)'!EE140*EE$168</f>
        <v>2.849295874696216</v>
      </c>
      <c r="EF140" s="16">
        <f>+'MATRIZ (A)'!EF140*EF$168</f>
        <v>7.0861862357685714</v>
      </c>
      <c r="EG140" s="16">
        <f>+'MATRIZ (A)'!EG140*EG$168</f>
        <v>0.64054077110875407</v>
      </c>
      <c r="EH140" s="16">
        <f>+'MATRIZ (A)'!EH140*EH$168</f>
        <v>0</v>
      </c>
      <c r="EI140" s="18">
        <f t="shared" ref="EI140:EI147" si="14">SUM(C140:EH140)</f>
        <v>12590.608993084115</v>
      </c>
      <c r="EJ140" s="20">
        <f>+'MATRIZ (I-A) INVERSA'!HY140</f>
        <v>117901.93113489586</v>
      </c>
      <c r="EK140" s="20">
        <f>+'MATRIZ (I-A) INVERSA'!HZ140</f>
        <v>4731.5474491641826</v>
      </c>
      <c r="EL140" s="20">
        <f>+'MATRIZ (I-A) INVERSA'!IA140</f>
        <v>9041.7174657107589</v>
      </c>
      <c r="EM140" s="20">
        <f>+'MATRIZ (I-A) INVERSA'!IB140</f>
        <v>15286.518113277352</v>
      </c>
      <c r="EN140" s="20">
        <f>+'MATRIZ (I-A) INVERSA'!IC140</f>
        <v>0</v>
      </c>
      <c r="EO140" s="20">
        <f>+'MATRIZ (I-A) INVERSA'!ID140</f>
        <v>1.5995968387384774</v>
      </c>
      <c r="EP140" s="20">
        <f>+'MATRIZ (I-A) INVERSA'!IE140</f>
        <v>35.459578225156932</v>
      </c>
      <c r="EQ140" s="20">
        <f>+'MATRIZ (I-A) INVERSA'!IF140</f>
        <v>5.6761591980481825</v>
      </c>
      <c r="ER140" s="20">
        <f>+'MATRIZ (I-A) INVERSA'!IG140</f>
        <v>0</v>
      </c>
      <c r="ES140" s="20">
        <f>+'MATRIZ (I-A) INVERSA'!IH140</f>
        <v>0</v>
      </c>
      <c r="ET140" s="20">
        <f>+'MATRIZ (I-A) INVERSA'!II140</f>
        <v>0</v>
      </c>
      <c r="EU140" s="20">
        <f>+'MATRIZ (I-A) INVERSA'!IJ140</f>
        <v>1709.5353510356188</v>
      </c>
      <c r="EV140" s="20">
        <f>+'MATRIZ (I-A) INVERSA'!IK140</f>
        <v>7.3507597707916901</v>
      </c>
      <c r="EW140" s="20">
        <f>+'MATRIZ (I-A) INVERSA'!IL140</f>
        <v>3.0013747035987123E-2</v>
      </c>
      <c r="EX140" s="20">
        <f>+'MATRIZ (I-A) INVERSA'!IM140</f>
        <v>0</v>
      </c>
      <c r="EY140" s="20">
        <f>+'MATRIZ (I-A) INVERSA'!IN140</f>
        <v>29525.798512149413</v>
      </c>
      <c r="EZ140" s="20">
        <f>+'MATRIZ (I-A) INVERSA'!IO140</f>
        <v>3676.0581203184256</v>
      </c>
      <c r="FA140" s="20">
        <f>+'MATRIZ (I-A) INVERSA'!IP140</f>
        <v>1400.4947281224429</v>
      </c>
      <c r="FB140" s="20">
        <f>+'MATRIZ (I-A) INVERSA'!IQ140</f>
        <v>3409.7816900026783</v>
      </c>
      <c r="FC140" s="20">
        <f>+'MATRIZ (I-A) INVERSA'!IR140</f>
        <v>60.604912106396618</v>
      </c>
      <c r="FD140" s="20">
        <f>+'MATRIZ (I-A) INVERSA'!IS140</f>
        <v>12790.910386907966</v>
      </c>
      <c r="FE140" s="20">
        <f>+'MATRIZ (I-A) INVERSA'!IT140</f>
        <v>1284.131981710294</v>
      </c>
      <c r="FF140" s="20">
        <f>+'MATRIZ (I-A) INVERSA'!IU140</f>
        <v>147.96057411125039</v>
      </c>
      <c r="FG140" s="18">
        <f t="shared" si="9"/>
        <v>201017.10652729237</v>
      </c>
      <c r="FH140" s="17">
        <f t="shared" ref="FH140:FH147" si="15">+EI140+FG140</f>
        <v>213607.71552037649</v>
      </c>
      <c r="FI140" s="28"/>
      <c r="FJ140" s="17">
        <v>213607.71552037657</v>
      </c>
      <c r="FK140" s="48">
        <f t="shared" si="10"/>
        <v>0</v>
      </c>
      <c r="FM140" s="46">
        <f>+IFERROR((FH140/'MIP 2017'!FH140*100-100),0)</f>
        <v>3.2358859306292942</v>
      </c>
      <c r="FP140" s="15">
        <f t="shared" si="11"/>
        <v>13773.264914874941</v>
      </c>
      <c r="FQ140" s="15">
        <f t="shared" si="12"/>
        <v>42.735334261943592</v>
      </c>
      <c r="FR140" s="15">
        <f t="shared" si="13"/>
        <v>52147.780331317626</v>
      </c>
    </row>
    <row r="141" spans="1:174" s="7" customFormat="1" ht="21.95" customHeight="1" thickBot="1" x14ac:dyDescent="0.25">
      <c r="A141" s="137" t="s">
        <v>371</v>
      </c>
      <c r="B141" s="138" t="s">
        <v>303</v>
      </c>
      <c r="C141" s="16">
        <f>+'MATRIZ (A)'!C141*C$168</f>
        <v>0.54748769620712401</v>
      </c>
      <c r="D141" s="16">
        <f>+'MATRIZ (A)'!D141*D$168</f>
        <v>7.2625257043774982E-2</v>
      </c>
      <c r="E141" s="16">
        <f>+'MATRIZ (A)'!E141*E$168</f>
        <v>0.27506645746045283</v>
      </c>
      <c r="F141" s="16">
        <f>+'MATRIZ (A)'!F141*F$168</f>
        <v>4.037425135977835</v>
      </c>
      <c r="G141" s="16">
        <f>+'MATRIZ (A)'!G141*G$168</f>
        <v>4.0992925354084822</v>
      </c>
      <c r="H141" s="16">
        <f>+'MATRIZ (A)'!H141*H$168</f>
        <v>1.4072735540537835</v>
      </c>
      <c r="I141" s="16">
        <f>+'MATRIZ (A)'!I141*I$168</f>
        <v>0.43729144260668079</v>
      </c>
      <c r="J141" s="16">
        <f>+'MATRIZ (A)'!J141*J$168</f>
        <v>4.1467117769501387</v>
      </c>
      <c r="K141" s="16">
        <f>+'MATRIZ (A)'!K141*K$168</f>
        <v>3.8236971107206399</v>
      </c>
      <c r="L141" s="16">
        <f>+'MATRIZ (A)'!L141*L$168</f>
        <v>5.3213002778653156</v>
      </c>
      <c r="M141" s="16">
        <f>+'MATRIZ (A)'!M141*M$168</f>
        <v>5.349489431171488</v>
      </c>
      <c r="N141" s="16">
        <f>+'MATRIZ (A)'!N141*N$168</f>
        <v>14.338912646238558</v>
      </c>
      <c r="O141" s="16">
        <f>+'MATRIZ (A)'!O141*O$168</f>
        <v>10.866444233544794</v>
      </c>
      <c r="P141" s="16">
        <f>+'MATRIZ (A)'!P141*P$168</f>
        <v>210.96769706545143</v>
      </c>
      <c r="Q141" s="16">
        <f>+'MATRIZ (A)'!Q141*Q$168</f>
        <v>1.006561983707754</v>
      </c>
      <c r="R141" s="16">
        <f>+'MATRIZ (A)'!R141*R$168</f>
        <v>424.17314514061684</v>
      </c>
      <c r="S141" s="16">
        <f>+'MATRIZ (A)'!S141*S$168</f>
        <v>99.808471652111251</v>
      </c>
      <c r="T141" s="16">
        <f>+'MATRIZ (A)'!T141*T$168</f>
        <v>9.5533316772841683</v>
      </c>
      <c r="U141" s="16">
        <f>+'MATRIZ (A)'!U141*U$168</f>
        <v>21.375175695705614</v>
      </c>
      <c r="V141" s="16">
        <f>+'MATRIZ (A)'!V141*V$168</f>
        <v>0.95451223958273412</v>
      </c>
      <c r="W141" s="16">
        <f>+'MATRIZ (A)'!W141*W$168</f>
        <v>28.537297369509204</v>
      </c>
      <c r="X141" s="16">
        <f>+'MATRIZ (A)'!X141*X$168</f>
        <v>525.74432353047393</v>
      </c>
      <c r="Y141" s="16">
        <f>+'MATRIZ (A)'!Y141*Y$168</f>
        <v>75.936737621065134</v>
      </c>
      <c r="Z141" s="16">
        <f>+'MATRIZ (A)'!Z141*Z$168</f>
        <v>39.242841835354589</v>
      </c>
      <c r="AA141" s="16">
        <f>+'MATRIZ (A)'!AA141*AA$168</f>
        <v>3.3319188296210784</v>
      </c>
      <c r="AB141" s="16">
        <f>+'MATRIZ (A)'!AB141*AB$168</f>
        <v>24.202343431693869</v>
      </c>
      <c r="AC141" s="16">
        <f>+'MATRIZ (A)'!AC141*AC$168</f>
        <v>1.114194940466678</v>
      </c>
      <c r="AD141" s="16">
        <f>+'MATRIZ (A)'!AD141*AD$168</f>
        <v>3.5455085629809973</v>
      </c>
      <c r="AE141" s="16">
        <f>+'MATRIZ (A)'!AE141*AE$168</f>
        <v>5.5490929240678764</v>
      </c>
      <c r="AF141" s="16">
        <f>+'MATRIZ (A)'!AF141*AF$168</f>
        <v>48.566581108232214</v>
      </c>
      <c r="AG141" s="16">
        <f>+'MATRIZ (A)'!AG141*AG$168</f>
        <v>8.4755715262848294E-3</v>
      </c>
      <c r="AH141" s="16">
        <f>+'MATRIZ (A)'!AH141*AH$168</f>
        <v>0.81284088372286156</v>
      </c>
      <c r="AI141" s="16">
        <f>+'MATRIZ (A)'!AI141*AI$168</f>
        <v>281.37285650927191</v>
      </c>
      <c r="AJ141" s="16">
        <f>+'MATRIZ (A)'!AJ141*AJ$168</f>
        <v>76.267199645652866</v>
      </c>
      <c r="AK141" s="16">
        <f>+'MATRIZ (A)'!AK141*AK$168</f>
        <v>439.53669424707641</v>
      </c>
      <c r="AL141" s="16">
        <f>+'MATRIZ (A)'!AL141*AL$168</f>
        <v>56.207748181493315</v>
      </c>
      <c r="AM141" s="16">
        <f>+'MATRIZ (A)'!AM141*AM$168</f>
        <v>66.947100843608467</v>
      </c>
      <c r="AN141" s="16">
        <f>+'MATRIZ (A)'!AN141*AN$168</f>
        <v>25.853170637739989</v>
      </c>
      <c r="AO141" s="16">
        <f>+'MATRIZ (A)'!AO141*AO$168</f>
        <v>116.13633828475857</v>
      </c>
      <c r="AP141" s="16">
        <f>+'MATRIZ (A)'!AP141*AP$168</f>
        <v>418.48684623776541</v>
      </c>
      <c r="AQ141" s="16">
        <f>+'MATRIZ (A)'!AQ141*AQ$168</f>
        <v>91.338619003064451</v>
      </c>
      <c r="AR141" s="16">
        <f>+'MATRIZ (A)'!AR141*AR$168</f>
        <v>35.623864637193471</v>
      </c>
      <c r="AS141" s="16">
        <f>+'MATRIZ (A)'!AS141*AS$168</f>
        <v>251.11688192694916</v>
      </c>
      <c r="AT141" s="16">
        <f>+'MATRIZ (A)'!AT141*AT$168</f>
        <v>33.650730708424284</v>
      </c>
      <c r="AU141" s="16">
        <f>+'MATRIZ (A)'!AU141*AU$168</f>
        <v>189.27283645486588</v>
      </c>
      <c r="AV141" s="16">
        <f>+'MATRIZ (A)'!AV141*AV$168</f>
        <v>90.232773896065538</v>
      </c>
      <c r="AW141" s="16">
        <f>+'MATRIZ (A)'!AW141*AW$168</f>
        <v>103.97082627515674</v>
      </c>
      <c r="AX141" s="16">
        <f>+'MATRIZ (A)'!AX141*AX$168</f>
        <v>45.312852396452207</v>
      </c>
      <c r="AY141" s="16">
        <f>+'MATRIZ (A)'!AY141*AY$168</f>
        <v>30.36775387577579</v>
      </c>
      <c r="AZ141" s="16">
        <f>+'MATRIZ (A)'!AZ141*AZ$168</f>
        <v>6.6964866062114146</v>
      </c>
      <c r="BA141" s="16">
        <f>+'MATRIZ (A)'!BA141*BA$168</f>
        <v>2.5521537022654575</v>
      </c>
      <c r="BB141" s="16">
        <f>+'MATRIZ (A)'!BB141*BB$168</f>
        <v>25.239201577708222</v>
      </c>
      <c r="BC141" s="16">
        <f>+'MATRIZ (A)'!BC141*BC$168</f>
        <v>94.413867523040238</v>
      </c>
      <c r="BD141" s="16">
        <f>+'MATRIZ (A)'!BD141*BD$168</f>
        <v>56.215403963289276</v>
      </c>
      <c r="BE141" s="16">
        <f>+'MATRIZ (A)'!BE141*BE$168</f>
        <v>204.28072691018031</v>
      </c>
      <c r="BF141" s="16">
        <f>+'MATRIZ (A)'!BF141*BF$168</f>
        <v>365.60724436883646</v>
      </c>
      <c r="BG141" s="16">
        <f>+'MATRIZ (A)'!BG141*BG$168</f>
        <v>57.47793702049443</v>
      </c>
      <c r="BH141" s="16">
        <f>+'MATRIZ (A)'!BH141*BH$168</f>
        <v>342.87902244752723</v>
      </c>
      <c r="BI141" s="16">
        <f>+'MATRIZ (A)'!BI141*BI$168</f>
        <v>315.09418543254515</v>
      </c>
      <c r="BJ141" s="16">
        <f>+'MATRIZ (A)'!BJ141*BJ$168</f>
        <v>71.533116953835204</v>
      </c>
      <c r="BK141" s="16">
        <f>+'MATRIZ (A)'!BK141*BK$168</f>
        <v>21.188582106336156</v>
      </c>
      <c r="BL141" s="16">
        <f>+'MATRIZ (A)'!BL141*BL$168</f>
        <v>13.433347995847933</v>
      </c>
      <c r="BM141" s="16">
        <f>+'MATRIZ (A)'!BM141*BM$168</f>
        <v>490.47474330289339</v>
      </c>
      <c r="BN141" s="16">
        <f>+'MATRIZ (A)'!BN141*BN$168</f>
        <v>145.48507374132171</v>
      </c>
      <c r="BO141" s="16">
        <f>+'MATRIZ (A)'!BO141*BO$168</f>
        <v>112.3684511747859</v>
      </c>
      <c r="BP141" s="16">
        <f>+'MATRIZ (A)'!BP141*BP$168</f>
        <v>15.102034238077449</v>
      </c>
      <c r="BQ141" s="16">
        <f>+'MATRIZ (A)'!BQ141*BQ$168</f>
        <v>23.490536812308726</v>
      </c>
      <c r="BR141" s="16">
        <f>+'MATRIZ (A)'!BR141*BR$168</f>
        <v>101.51068599265832</v>
      </c>
      <c r="BS141" s="16">
        <f>+'MATRIZ (A)'!BS141*BS$168</f>
        <v>28.1391021860439</v>
      </c>
      <c r="BT141" s="16">
        <f>+'MATRIZ (A)'!BT141*BT$168</f>
        <v>64.107467058574485</v>
      </c>
      <c r="BU141" s="16">
        <f>+'MATRIZ (A)'!BU141*BU$168</f>
        <v>854.29583535091115</v>
      </c>
      <c r="BV141" s="16">
        <f>+'MATRIZ (A)'!BV141*BV$168</f>
        <v>55.108214797697357</v>
      </c>
      <c r="BW141" s="16">
        <f>+'MATRIZ (A)'!BW141*BW$168</f>
        <v>758.87479522133106</v>
      </c>
      <c r="BX141" s="16">
        <f>+'MATRIZ (A)'!BX141*BX$168</f>
        <v>225.20805836998014</v>
      </c>
      <c r="BY141" s="16">
        <f>+'MATRIZ (A)'!BY141*BY$168</f>
        <v>36.252300933426653</v>
      </c>
      <c r="BZ141" s="16">
        <f>+'MATRIZ (A)'!BZ141*BZ$168</f>
        <v>2.8013826483551876</v>
      </c>
      <c r="CA141" s="16">
        <f>+'MATRIZ (A)'!CA141*CA$168</f>
        <v>61.574930041895421</v>
      </c>
      <c r="CB141" s="16">
        <f>+'MATRIZ (A)'!CB141*CB$168</f>
        <v>259.56853223821889</v>
      </c>
      <c r="CC141" s="16">
        <f>+'MATRIZ (A)'!CC141*CC$168</f>
        <v>296.48949084621137</v>
      </c>
      <c r="CD141" s="16">
        <f>+'MATRIZ (A)'!CD141*CD$168</f>
        <v>103.16458377798045</v>
      </c>
      <c r="CE141" s="16">
        <f>+'MATRIZ (A)'!CE141*CE$168</f>
        <v>481.96639529376017</v>
      </c>
      <c r="CF141" s="16">
        <f>+'MATRIZ (A)'!CF141*CF$168</f>
        <v>822.58072010711874</v>
      </c>
      <c r="CG141" s="16">
        <f>+'MATRIZ (A)'!CG141*CG$168</f>
        <v>6058.6549452056888</v>
      </c>
      <c r="CH141" s="16">
        <f>+'MATRIZ (A)'!CH141*CH$168</f>
        <v>953.08049318435735</v>
      </c>
      <c r="CI141" s="16">
        <f>+'MATRIZ (A)'!CI141*CI$168</f>
        <v>0.97216983904562804</v>
      </c>
      <c r="CJ141" s="16">
        <f>+'MATRIZ (A)'!CJ141*CJ$168</f>
        <v>1031.7907559141552</v>
      </c>
      <c r="CK141" s="16">
        <f>+'MATRIZ (A)'!CK141*CK$168</f>
        <v>76.548806995260605</v>
      </c>
      <c r="CL141" s="16">
        <f>+'MATRIZ (A)'!CL141*CL$168</f>
        <v>250.40416347285594</v>
      </c>
      <c r="CM141" s="16">
        <f>+'MATRIZ (A)'!CM141*CM$168</f>
        <v>39.585068813022822</v>
      </c>
      <c r="CN141" s="16">
        <f>+'MATRIZ (A)'!CN141*CN$168</f>
        <v>100.16420922791332</v>
      </c>
      <c r="CO141" s="16">
        <f>+'MATRIZ (A)'!CO141*CO$168</f>
        <v>292.06090528647997</v>
      </c>
      <c r="CP141" s="16">
        <f>+'MATRIZ (A)'!CP141*CP$168</f>
        <v>28.421599621848728</v>
      </c>
      <c r="CQ141" s="16">
        <f>+'MATRIZ (A)'!CQ141*CQ$168</f>
        <v>4754.9005628564291</v>
      </c>
      <c r="CR141" s="16">
        <f>+'MATRIZ (A)'!CR141*CR$168</f>
        <v>647.66402878741428</v>
      </c>
      <c r="CS141" s="16">
        <f>+'MATRIZ (A)'!CS141*CS$168</f>
        <v>685.95247530722907</v>
      </c>
      <c r="CT141" s="16">
        <f>+'MATRIZ (A)'!CT141*CT$168</f>
        <v>472.98405520834518</v>
      </c>
      <c r="CU141" s="16">
        <f>+'MATRIZ (A)'!CU141*CU$168</f>
        <v>421.97121785218093</v>
      </c>
      <c r="CV141" s="16">
        <f>+'MATRIZ (A)'!CV141*CV$168</f>
        <v>3.5061033004829945</v>
      </c>
      <c r="CW141" s="16">
        <f>+'MATRIZ (A)'!CW141*CW$168</f>
        <v>5642.940632160432</v>
      </c>
      <c r="CX141" s="16">
        <f>+'MATRIZ (A)'!CX141*CX$168</f>
        <v>616.85142775495967</v>
      </c>
      <c r="CY141" s="16">
        <f>+'MATRIZ (A)'!CY141*CY$168</f>
        <v>35.372725176934161</v>
      </c>
      <c r="CZ141" s="16">
        <f>+'MATRIZ (A)'!CZ141*CZ$168</f>
        <v>458.91845895173765</v>
      </c>
      <c r="DA141" s="16">
        <f>+'MATRIZ (A)'!DA141*DA$168</f>
        <v>1676.0197179001857</v>
      </c>
      <c r="DB141" s="16">
        <f>+'MATRIZ (A)'!DB141*DB$168</f>
        <v>2298.6185287926955</v>
      </c>
      <c r="DC141" s="16">
        <f>+'MATRIZ (A)'!DC141*DC$168</f>
        <v>1000.2252388882639</v>
      </c>
      <c r="DD141" s="16">
        <f>+'MATRIZ (A)'!DD141*DD$168</f>
        <v>1171.061837232488</v>
      </c>
      <c r="DE141" s="16">
        <f>+'MATRIZ (A)'!DE141*DE$168</f>
        <v>1457.5743750651479</v>
      </c>
      <c r="DF141" s="16">
        <f>+'MATRIZ (A)'!DF141*DF$168</f>
        <v>136.33703560698001</v>
      </c>
      <c r="DG141" s="16">
        <f>+'MATRIZ (A)'!DG141*DG$168</f>
        <v>1796.4763520858951</v>
      </c>
      <c r="DH141" s="16">
        <f>+'MATRIZ (A)'!DH141*DH$168</f>
        <v>99.687701451188886</v>
      </c>
      <c r="DI141" s="16">
        <f>+'MATRIZ (A)'!DI141*DI$168</f>
        <v>75.702823397686387</v>
      </c>
      <c r="DJ141" s="16">
        <f>+'MATRIZ (A)'!DJ141*DJ$168</f>
        <v>179.00119305784565</v>
      </c>
      <c r="DK141" s="16">
        <f>+'MATRIZ (A)'!DK141*DK$168</f>
        <v>54.054848786943126</v>
      </c>
      <c r="DL141" s="16">
        <f>+'MATRIZ (A)'!DL141*DL$168</f>
        <v>235.42468730062282</v>
      </c>
      <c r="DM141" s="16">
        <f>+'MATRIZ (A)'!DM141*DM$168</f>
        <v>0.73774370154344171</v>
      </c>
      <c r="DN141" s="16">
        <f>+'MATRIZ (A)'!DN141*DN$168</f>
        <v>46.025537079441342</v>
      </c>
      <c r="DO141" s="16">
        <f>+'MATRIZ (A)'!DO141*DO$168</f>
        <v>507.07040648256287</v>
      </c>
      <c r="DP141" s="16">
        <f>+'MATRIZ (A)'!DP141*DP$168</f>
        <v>156.62878224552111</v>
      </c>
      <c r="DQ141" s="16">
        <f>+'MATRIZ (A)'!DQ141*DQ$168</f>
        <v>42.776372783937241</v>
      </c>
      <c r="DR141" s="16">
        <f>+'MATRIZ (A)'!DR141*DR$168</f>
        <v>1288.0052272996165</v>
      </c>
      <c r="DS141" s="16">
        <f>+'MATRIZ (A)'!DS141*DS$168</f>
        <v>3129.3880936937808</v>
      </c>
      <c r="DT141" s="16">
        <f>+'MATRIZ (A)'!DT141*DT$168</f>
        <v>32.345396332236838</v>
      </c>
      <c r="DU141" s="16">
        <f>+'MATRIZ (A)'!DU141*DU$168</f>
        <v>1.3202020626310307</v>
      </c>
      <c r="DV141" s="16">
        <f>+'MATRIZ (A)'!DV141*DV$168</f>
        <v>1733.2078381937697</v>
      </c>
      <c r="DW141" s="16">
        <f>+'MATRIZ (A)'!DW141*DW$168</f>
        <v>4411.9424959801436</v>
      </c>
      <c r="DX141" s="16">
        <f>+'MATRIZ (A)'!DX141*DX$168</f>
        <v>23.675851122618358</v>
      </c>
      <c r="DY141" s="16">
        <f>+'MATRIZ (A)'!DY141*DY$168</f>
        <v>5.1605967701834938</v>
      </c>
      <c r="DZ141" s="16">
        <f>+'MATRIZ (A)'!DZ141*DZ$168</f>
        <v>23.890805742857491</v>
      </c>
      <c r="EA141" s="16">
        <f>+'MATRIZ (A)'!EA141*EA$168</f>
        <v>414.91608357972967</v>
      </c>
      <c r="EB141" s="16">
        <f>+'MATRIZ (A)'!EB141*EB$168</f>
        <v>5883.0930593840158</v>
      </c>
      <c r="EC141" s="16">
        <f>+'MATRIZ (A)'!EC141*EC$168</f>
        <v>20.108584647886264</v>
      </c>
      <c r="ED141" s="16">
        <f>+'MATRIZ (A)'!ED141*ED$168</f>
        <v>1.9106406551461936</v>
      </c>
      <c r="EE141" s="16">
        <f>+'MATRIZ (A)'!EE141*EE$168</f>
        <v>24.772113903640076</v>
      </c>
      <c r="EF141" s="16">
        <f>+'MATRIZ (A)'!EF141*EF$168</f>
        <v>64.497292867990453</v>
      </c>
      <c r="EG141" s="16">
        <f>+'MATRIZ (A)'!EG141*EG$168</f>
        <v>25.944550386178136</v>
      </c>
      <c r="EH141" s="16">
        <f>+'MATRIZ (A)'!EH141*EH$168</f>
        <v>0</v>
      </c>
      <c r="EI141" s="18">
        <f t="shared" si="14"/>
        <v>61036.370593519554</v>
      </c>
      <c r="EJ141" s="20">
        <f>+'MATRIZ (I-A) INVERSA'!HY141</f>
        <v>217679.91932150297</v>
      </c>
      <c r="EK141" s="20">
        <f>+'MATRIZ (I-A) INVERSA'!HZ141</f>
        <v>0</v>
      </c>
      <c r="EL141" s="20">
        <f>+'MATRIZ (I-A) INVERSA'!IA141</f>
        <v>0</v>
      </c>
      <c r="EM141" s="20">
        <f>+'MATRIZ (I-A) INVERSA'!IB141</f>
        <v>0</v>
      </c>
      <c r="EN141" s="20">
        <f>+'MATRIZ (I-A) INVERSA'!IC141</f>
        <v>0</v>
      </c>
      <c r="EO141" s="20">
        <f>+'MATRIZ (I-A) INVERSA'!ID141</f>
        <v>0</v>
      </c>
      <c r="EP141" s="20">
        <f>+'MATRIZ (I-A) INVERSA'!IE141</f>
        <v>0</v>
      </c>
      <c r="EQ141" s="20">
        <f>+'MATRIZ (I-A) INVERSA'!IF141</f>
        <v>0</v>
      </c>
      <c r="ER141" s="20">
        <f>+'MATRIZ (I-A) INVERSA'!IG141</f>
        <v>0</v>
      </c>
      <c r="ES141" s="20">
        <f>+'MATRIZ (I-A) INVERSA'!IH141</f>
        <v>0</v>
      </c>
      <c r="ET141" s="20">
        <f>+'MATRIZ (I-A) INVERSA'!II141</f>
        <v>0</v>
      </c>
      <c r="EU141" s="20">
        <f>+'MATRIZ (I-A) INVERSA'!IJ141</f>
        <v>2734.5638552179421</v>
      </c>
      <c r="EV141" s="20">
        <f>+'MATRIZ (I-A) INVERSA'!IK141</f>
        <v>38632.789659422284</v>
      </c>
      <c r="EW141" s="20">
        <f>+'MATRIZ (I-A) INVERSA'!IL141</f>
        <v>2.7861280511852216</v>
      </c>
      <c r="EX141" s="20">
        <f>+'MATRIZ (I-A) INVERSA'!IM141</f>
        <v>5935.4198461410815</v>
      </c>
      <c r="EY141" s="20">
        <f>+'MATRIZ (I-A) INVERSA'!IN141</f>
        <v>0</v>
      </c>
      <c r="EZ141" s="20">
        <f>+'MATRIZ (I-A) INVERSA'!IO141</f>
        <v>0</v>
      </c>
      <c r="FA141" s="20">
        <f>+'MATRIZ (I-A) INVERSA'!IP141</f>
        <v>0</v>
      </c>
      <c r="FB141" s="20">
        <f>+'MATRIZ (I-A) INVERSA'!IQ141</f>
        <v>0</v>
      </c>
      <c r="FC141" s="20">
        <f>+'MATRIZ (I-A) INVERSA'!IR141</f>
        <v>0</v>
      </c>
      <c r="FD141" s="20">
        <f>+'MATRIZ (I-A) INVERSA'!IS141</f>
        <v>0</v>
      </c>
      <c r="FE141" s="20">
        <f>+'MATRIZ (I-A) INVERSA'!IT141</f>
        <v>0</v>
      </c>
      <c r="FF141" s="20">
        <f>+'MATRIZ (I-A) INVERSA'!IU141</f>
        <v>0</v>
      </c>
      <c r="FG141" s="18">
        <f t="shared" ref="FG141:FG147" si="16">+SUM(EJ141:FF141)</f>
        <v>264985.47881033545</v>
      </c>
      <c r="FH141" s="17">
        <f t="shared" si="15"/>
        <v>326021.84940385498</v>
      </c>
      <c r="FI141" s="28"/>
      <c r="FJ141" s="17">
        <v>326021.8494038551</v>
      </c>
      <c r="FK141" s="48">
        <f t="shared" ref="FK141:FK149" si="17">+FH141-FJ141</f>
        <v>0</v>
      </c>
      <c r="FM141" s="46">
        <f>+IFERROR((FH141/'MIP 2017'!FH141*100-100),0)</f>
        <v>0.22613454528108434</v>
      </c>
      <c r="FP141" s="15">
        <f t="shared" ref="FP141:FP147" si="18">+SUM(EK141:EL141)</f>
        <v>0</v>
      </c>
      <c r="FQ141" s="15">
        <f t="shared" ref="FQ141:FQ147" si="19">+SUM(EN141:ET141)</f>
        <v>0</v>
      </c>
      <c r="FR141" s="15">
        <f t="shared" ref="FR141:FR147" si="20">+SUM(EY141:FE141)</f>
        <v>0</v>
      </c>
    </row>
    <row r="142" spans="1:174" s="7" customFormat="1" ht="21.95" customHeight="1" thickBot="1" x14ac:dyDescent="0.25">
      <c r="A142" s="137" t="s">
        <v>372</v>
      </c>
      <c r="B142" s="138" t="s">
        <v>305</v>
      </c>
      <c r="C142" s="16">
        <f>+'MATRIZ (A)'!C142*C$168</f>
        <v>8.7075882813484842E-2</v>
      </c>
      <c r="D142" s="16">
        <f>+'MATRIZ (A)'!D142*D$168</f>
        <v>1.1550777150707915E-2</v>
      </c>
      <c r="E142" s="16">
        <f>+'MATRIZ (A)'!E142*E$168</f>
        <v>4.1774609170783177E-2</v>
      </c>
      <c r="F142" s="16">
        <f>+'MATRIZ (A)'!F142*F$168</f>
        <v>0.61742837576413545</v>
      </c>
      <c r="G142" s="16">
        <f>+'MATRIZ (A)'!G142*G$168</f>
        <v>0.59497309804242116</v>
      </c>
      <c r="H142" s="16">
        <f>+'MATRIZ (A)'!H142*H$168</f>
        <v>0.2184708111315371</v>
      </c>
      <c r="I142" s="16">
        <f>+'MATRIZ (A)'!I142*I$168</f>
        <v>6.6342685597830783E-2</v>
      </c>
      <c r="J142" s="16">
        <f>+'MATRIZ (A)'!J142*J$168</f>
        <v>0.65485346552673684</v>
      </c>
      <c r="K142" s="16">
        <f>+'MATRIZ (A)'!K142*K$168</f>
        <v>0.58276471949217512</v>
      </c>
      <c r="L142" s="16">
        <f>+'MATRIZ (A)'!L142*L$168</f>
        <v>0.77301000983431789</v>
      </c>
      <c r="M142" s="16">
        <f>+'MATRIZ (A)'!M142*M$168</f>
        <v>0.77212099190918027</v>
      </c>
      <c r="N142" s="16">
        <f>+'MATRIZ (A)'!N142*N$168</f>
        <v>0.74439569525559635</v>
      </c>
      <c r="O142" s="16">
        <f>+'MATRIZ (A)'!O142*O$168</f>
        <v>0.39198108728971709</v>
      </c>
      <c r="P142" s="16">
        <f>+'MATRIZ (A)'!P142*P$168</f>
        <v>43.398876854958083</v>
      </c>
      <c r="Q142" s="16">
        <f>+'MATRIZ (A)'!Q142*Q$168</f>
        <v>0.15516951806981685</v>
      </c>
      <c r="R142" s="16">
        <f>+'MATRIZ (A)'!R142*R$168</f>
        <v>57.651936421478347</v>
      </c>
      <c r="S142" s="16">
        <f>+'MATRIZ (A)'!S142*S$168</f>
        <v>6.5822674947579118</v>
      </c>
      <c r="T142" s="16">
        <f>+'MATRIZ (A)'!T142*T$168</f>
        <v>1.4299541573028285</v>
      </c>
      <c r="U142" s="16">
        <f>+'MATRIZ (A)'!U142*U$168</f>
        <v>0.88622824133059985</v>
      </c>
      <c r="V142" s="16">
        <f>+'MATRIZ (A)'!V142*V$168</f>
        <v>0.1453263928732359</v>
      </c>
      <c r="W142" s="16">
        <f>+'MATRIZ (A)'!W142*W$168</f>
        <v>0.51682306881662288</v>
      </c>
      <c r="X142" s="16">
        <f>+'MATRIZ (A)'!X142*X$168</f>
        <v>11.31722768008261</v>
      </c>
      <c r="Y142" s="16">
        <f>+'MATRIZ (A)'!Y142*Y$168</f>
        <v>1.7063828561712113</v>
      </c>
      <c r="Z142" s="16">
        <f>+'MATRIZ (A)'!Z142*Z$168</f>
        <v>3.6745994582473425</v>
      </c>
      <c r="AA142" s="16">
        <f>+'MATRIZ (A)'!AA142*AA$168</f>
        <v>0.25990208515620988</v>
      </c>
      <c r="AB142" s="16">
        <f>+'MATRIZ (A)'!AB142*AB$168</f>
        <v>130.03779097824528</v>
      </c>
      <c r="AC142" s="16">
        <f>+'MATRIZ (A)'!AC142*AC$168</f>
        <v>0.17799322317288852</v>
      </c>
      <c r="AD142" s="16">
        <f>+'MATRIZ (A)'!AD142*AD$168</f>
        <v>2.9726241911325757</v>
      </c>
      <c r="AE142" s="16">
        <f>+'MATRIZ (A)'!AE142*AE$168</f>
        <v>0.5676062679456485</v>
      </c>
      <c r="AF142" s="16">
        <f>+'MATRIZ (A)'!AF142*AF$168</f>
        <v>8.89245841325444</v>
      </c>
      <c r="AG142" s="16">
        <f>+'MATRIZ (A)'!AG142*AG$168</f>
        <v>3.1822750992801098E-4</v>
      </c>
      <c r="AH142" s="16">
        <f>+'MATRIZ (A)'!AH142*AH$168</f>
        <v>2.9377161498395292</v>
      </c>
      <c r="AI142" s="16">
        <f>+'MATRIZ (A)'!AI142*AI$168</f>
        <v>420.64786223787331</v>
      </c>
      <c r="AJ142" s="16">
        <f>+'MATRIZ (A)'!AJ142*AJ$168</f>
        <v>33.181468120337492</v>
      </c>
      <c r="AK142" s="16">
        <f>+'MATRIZ (A)'!AK142*AK$168</f>
        <v>294.81910062188598</v>
      </c>
      <c r="AL142" s="16">
        <f>+'MATRIZ (A)'!AL142*AL$168</f>
        <v>6.9800232547696552</v>
      </c>
      <c r="AM142" s="16">
        <f>+'MATRIZ (A)'!AM142*AM$168</f>
        <v>413.76087813524538</v>
      </c>
      <c r="AN142" s="16">
        <f>+'MATRIZ (A)'!AN142*AN$168</f>
        <v>6.3689964625290996</v>
      </c>
      <c r="AO142" s="16">
        <f>+'MATRIZ (A)'!AO142*AO$168</f>
        <v>262.5099936707</v>
      </c>
      <c r="AP142" s="16">
        <f>+'MATRIZ (A)'!AP142*AP$168</f>
        <v>396.57071501124301</v>
      </c>
      <c r="AQ142" s="16">
        <f>+'MATRIZ (A)'!AQ142*AQ$168</f>
        <v>36.747027086954333</v>
      </c>
      <c r="AR142" s="16">
        <f>+'MATRIZ (A)'!AR142*AR$168</f>
        <v>16.102060602046134</v>
      </c>
      <c r="AS142" s="16">
        <f>+'MATRIZ (A)'!AS142*AS$168</f>
        <v>103.60440831774019</v>
      </c>
      <c r="AT142" s="16">
        <f>+'MATRIZ (A)'!AT142*AT$168</f>
        <v>31.26449793429822</v>
      </c>
      <c r="AU142" s="16">
        <f>+'MATRIZ (A)'!AU142*AU$168</f>
        <v>243.05955625867426</v>
      </c>
      <c r="AV142" s="16">
        <f>+'MATRIZ (A)'!AV142*AV$168</f>
        <v>71.05836099688814</v>
      </c>
      <c r="AW142" s="16">
        <f>+'MATRIZ (A)'!AW142*AW$168</f>
        <v>489.55923294520471</v>
      </c>
      <c r="AX142" s="16">
        <f>+'MATRIZ (A)'!AX142*AX$168</f>
        <v>42.128194587775695</v>
      </c>
      <c r="AY142" s="16">
        <f>+'MATRIZ (A)'!AY142*AY$168</f>
        <v>113.99508752168563</v>
      </c>
      <c r="AZ142" s="16">
        <f>+'MATRIZ (A)'!AZ142*AZ$168</f>
        <v>16.038565344193497</v>
      </c>
      <c r="BA142" s="16">
        <f>+'MATRIZ (A)'!BA142*BA$168</f>
        <v>7.2641782657197878</v>
      </c>
      <c r="BB142" s="16">
        <f>+'MATRIZ (A)'!BB142*BB$168</f>
        <v>149.34146600938828</v>
      </c>
      <c r="BC142" s="16">
        <f>+'MATRIZ (A)'!BC142*BC$168</f>
        <v>282.11372421049163</v>
      </c>
      <c r="BD142" s="16">
        <f>+'MATRIZ (A)'!BD142*BD$168</f>
        <v>105.74152867465726</v>
      </c>
      <c r="BE142" s="16">
        <f>+'MATRIZ (A)'!BE142*BE$168</f>
        <v>74.654444759679819</v>
      </c>
      <c r="BF142" s="16">
        <f>+'MATRIZ (A)'!BF142*BF$168</f>
        <v>248.51304137066688</v>
      </c>
      <c r="BG142" s="16">
        <f>+'MATRIZ (A)'!BG142*BG$168</f>
        <v>26.677464661107571</v>
      </c>
      <c r="BH142" s="16">
        <f>+'MATRIZ (A)'!BH142*BH$168</f>
        <v>242.17887054144242</v>
      </c>
      <c r="BI142" s="16">
        <f>+'MATRIZ (A)'!BI142*BI$168</f>
        <v>74.933949082865396</v>
      </c>
      <c r="BJ142" s="16">
        <f>+'MATRIZ (A)'!BJ142*BJ$168</f>
        <v>11.240944386205342</v>
      </c>
      <c r="BK142" s="16">
        <f>+'MATRIZ (A)'!BK142*BK$168</f>
        <v>125.20147872078098</v>
      </c>
      <c r="BL142" s="16">
        <f>+'MATRIZ (A)'!BL142*BL$168</f>
        <v>40.170944501839671</v>
      </c>
      <c r="BM142" s="16">
        <f>+'MATRIZ (A)'!BM142*BM$168</f>
        <v>62.853006681801503</v>
      </c>
      <c r="BN142" s="16">
        <f>+'MATRIZ (A)'!BN142*BN$168</f>
        <v>36.686914294904277</v>
      </c>
      <c r="BO142" s="16">
        <f>+'MATRIZ (A)'!BO142*BO$168</f>
        <v>37.427250478869482</v>
      </c>
      <c r="BP142" s="16">
        <f>+'MATRIZ (A)'!BP142*BP$168</f>
        <v>0.89242249840052712</v>
      </c>
      <c r="BQ142" s="16">
        <f>+'MATRIZ (A)'!BQ142*BQ$168</f>
        <v>5.0657364512749146</v>
      </c>
      <c r="BR142" s="16">
        <f>+'MATRIZ (A)'!BR142*BR$168</f>
        <v>335.60194637465099</v>
      </c>
      <c r="BS142" s="16">
        <f>+'MATRIZ (A)'!BS142*BS$168</f>
        <v>18.461966358052361</v>
      </c>
      <c r="BT142" s="16">
        <f>+'MATRIZ (A)'!BT142*BT$168</f>
        <v>101.27538794120842</v>
      </c>
      <c r="BU142" s="16">
        <f>+'MATRIZ (A)'!BU142*BU$168</f>
        <v>282.60552464531958</v>
      </c>
      <c r="BV142" s="16">
        <f>+'MATRIZ (A)'!BV142*BV$168</f>
        <v>83.111404889264733</v>
      </c>
      <c r="BW142" s="16">
        <f>+'MATRIZ (A)'!BW142*BW$168</f>
        <v>801.75925683843082</v>
      </c>
      <c r="BX142" s="16">
        <f>+'MATRIZ (A)'!BX142*BX$168</f>
        <v>2127.6278005358249</v>
      </c>
      <c r="BY142" s="16">
        <f>+'MATRIZ (A)'!BY142*BY$168</f>
        <v>680.92706002975535</v>
      </c>
      <c r="BZ142" s="16">
        <f>+'MATRIZ (A)'!BZ142*BZ$168</f>
        <v>12.298767151092846</v>
      </c>
      <c r="CA142" s="16">
        <f>+'MATRIZ (A)'!CA142*CA$168</f>
        <v>686.4846815597565</v>
      </c>
      <c r="CB142" s="16">
        <f>+'MATRIZ (A)'!CB142*CB$168</f>
        <v>20.978912216870615</v>
      </c>
      <c r="CC142" s="16">
        <f>+'MATRIZ (A)'!CC142*CC$168</f>
        <v>15.90895204434347</v>
      </c>
      <c r="CD142" s="16">
        <f>+'MATRIZ (A)'!CD142*CD$168</f>
        <v>6.0410556208969499</v>
      </c>
      <c r="CE142" s="16">
        <f>+'MATRIZ (A)'!CE142*CE$168</f>
        <v>104.56578271721533</v>
      </c>
      <c r="CF142" s="16">
        <f>+'MATRIZ (A)'!CF142*CF$168</f>
        <v>909.08488647476509</v>
      </c>
      <c r="CG142" s="16">
        <f>+'MATRIZ (A)'!CG142*CG$168</f>
        <v>15026.761119191007</v>
      </c>
      <c r="CH142" s="16">
        <f>+'MATRIZ (A)'!CH142*CH$168</f>
        <v>252.78879527602362</v>
      </c>
      <c r="CI142" s="16">
        <f>+'MATRIZ (A)'!CI142*CI$168</f>
        <v>6.9709029164903652E-2</v>
      </c>
      <c r="CJ142" s="16">
        <f>+'MATRIZ (A)'!CJ142*CJ$168</f>
        <v>222.68201493673311</v>
      </c>
      <c r="CK142" s="16">
        <f>+'MATRIZ (A)'!CK142*CK$168</f>
        <v>4.8504234406854811</v>
      </c>
      <c r="CL142" s="16">
        <f>+'MATRIZ (A)'!CL142*CL$168</f>
        <v>76.213658524747885</v>
      </c>
      <c r="CM142" s="16">
        <f>+'MATRIZ (A)'!CM142*CM$168</f>
        <v>312.18718244903192</v>
      </c>
      <c r="CN142" s="16">
        <f>+'MATRIZ (A)'!CN142*CN$168</f>
        <v>408.89021544542476</v>
      </c>
      <c r="CO142" s="16">
        <f>+'MATRIZ (A)'!CO142*CO$168</f>
        <v>747.36468321675943</v>
      </c>
      <c r="CP142" s="16">
        <f>+'MATRIZ (A)'!CP142*CP$168</f>
        <v>84.366899726912663</v>
      </c>
      <c r="CQ142" s="16">
        <f>+'MATRIZ (A)'!CQ142*CQ$168</f>
        <v>2904.4046225353127</v>
      </c>
      <c r="CR142" s="16">
        <f>+'MATRIZ (A)'!CR142*CR$168</f>
        <v>2078.5311899603212</v>
      </c>
      <c r="CS142" s="16">
        <f>+'MATRIZ (A)'!CS142*CS$168</f>
        <v>605.16260938633934</v>
      </c>
      <c r="CT142" s="16">
        <f>+'MATRIZ (A)'!CT142*CT$168</f>
        <v>1440.1396202173835</v>
      </c>
      <c r="CU142" s="16">
        <f>+'MATRIZ (A)'!CU142*CU$168</f>
        <v>1475.5489437985623</v>
      </c>
      <c r="CV142" s="16">
        <f>+'MATRIZ (A)'!CV142*CV$168</f>
        <v>674.80121028531823</v>
      </c>
      <c r="CW142" s="16">
        <f>+'MATRIZ (A)'!CW142*CW$168</f>
        <v>10652.52993759828</v>
      </c>
      <c r="CX142" s="16">
        <f>+'MATRIZ (A)'!CX142*CX$168</f>
        <v>485.60373725791226</v>
      </c>
      <c r="CY142" s="16">
        <f>+'MATRIZ (A)'!CY142*CY$168</f>
        <v>2626.3688564038162</v>
      </c>
      <c r="CZ142" s="16">
        <f>+'MATRIZ (A)'!CZ142*CZ$168</f>
        <v>463.05143494278576</v>
      </c>
      <c r="DA142" s="16">
        <f>+'MATRIZ (A)'!DA142*DA$168</f>
        <v>3054.9520073978006</v>
      </c>
      <c r="DB142" s="16">
        <f>+'MATRIZ (A)'!DB142*DB$168</f>
        <v>337.77907298180173</v>
      </c>
      <c r="DC142" s="16">
        <f>+'MATRIZ (A)'!DC142*DC$168</f>
        <v>578.11936674373453</v>
      </c>
      <c r="DD142" s="16">
        <f>+'MATRIZ (A)'!DD142*DD$168</f>
        <v>1403.7275152557413</v>
      </c>
      <c r="DE142" s="16">
        <f>+'MATRIZ (A)'!DE142*DE$168</f>
        <v>378.2681129060033</v>
      </c>
      <c r="DF142" s="16">
        <f>+'MATRIZ (A)'!DF142*DF$168</f>
        <v>601.90428710446827</v>
      </c>
      <c r="DG142" s="16">
        <f>+'MATRIZ (A)'!DG142*DG$168</f>
        <v>398.96745521982996</v>
      </c>
      <c r="DH142" s="16">
        <f>+'MATRIZ (A)'!DH142*DH$168</f>
        <v>1004.3861289412077</v>
      </c>
      <c r="DI142" s="16">
        <f>+'MATRIZ (A)'!DI142*DI$168</f>
        <v>256.99031305816118</v>
      </c>
      <c r="DJ142" s="16">
        <f>+'MATRIZ (A)'!DJ142*DJ$168</f>
        <v>227.25139303770831</v>
      </c>
      <c r="DK142" s="16">
        <f>+'MATRIZ (A)'!DK142*DK$168</f>
        <v>69.344140574012627</v>
      </c>
      <c r="DL142" s="16">
        <f>+'MATRIZ (A)'!DL142*DL$168</f>
        <v>296.63943327757102</v>
      </c>
      <c r="DM142" s="16">
        <f>+'MATRIZ (A)'!DM142*DM$168</f>
        <v>0.95192888973602485</v>
      </c>
      <c r="DN142" s="16">
        <f>+'MATRIZ (A)'!DN142*DN$168</f>
        <v>66.656488693954003</v>
      </c>
      <c r="DO142" s="16">
        <f>+'MATRIZ (A)'!DO142*DO$168</f>
        <v>598.5195690285741</v>
      </c>
      <c r="DP142" s="16">
        <f>+'MATRIZ (A)'!DP142*DP$168</f>
        <v>288.52607426957394</v>
      </c>
      <c r="DQ142" s="16">
        <f>+'MATRIZ (A)'!DQ142*DQ$168</f>
        <v>375.70024038855541</v>
      </c>
      <c r="DR142" s="16">
        <f>+'MATRIZ (A)'!DR142*DR$168</f>
        <v>3190.6952090352243</v>
      </c>
      <c r="DS142" s="16">
        <f>+'MATRIZ (A)'!DS142*DS$168</f>
        <v>8318.7452154983985</v>
      </c>
      <c r="DT142" s="16">
        <f>+'MATRIZ (A)'!DT142*DT$168</f>
        <v>775.03392072760391</v>
      </c>
      <c r="DU142" s="16">
        <f>+'MATRIZ (A)'!DU142*DU$168</f>
        <v>276.84359171712737</v>
      </c>
      <c r="DV142" s="16">
        <f>+'MATRIZ (A)'!DV142*DV$168</f>
        <v>6628.2129219126673</v>
      </c>
      <c r="DW142" s="16">
        <f>+'MATRIZ (A)'!DW142*DW$168</f>
        <v>5278.9244003824706</v>
      </c>
      <c r="DX142" s="16">
        <f>+'MATRIZ (A)'!DX142*DX$168</f>
        <v>76.960123685265984</v>
      </c>
      <c r="DY142" s="16">
        <f>+'MATRIZ (A)'!DY142*DY$168</f>
        <v>488.28444656225463</v>
      </c>
      <c r="DZ142" s="16">
        <f>+'MATRIZ (A)'!DZ142*DZ$168</f>
        <v>376.82254992105783</v>
      </c>
      <c r="EA142" s="16">
        <f>+'MATRIZ (A)'!EA142*EA$168</f>
        <v>555.68146659930335</v>
      </c>
      <c r="EB142" s="16">
        <f>+'MATRIZ (A)'!EB142*EB$168</f>
        <v>2091.5994245875249</v>
      </c>
      <c r="EC142" s="16">
        <f>+'MATRIZ (A)'!EC142*EC$168</f>
        <v>1138.9886193711279</v>
      </c>
      <c r="ED142" s="16">
        <f>+'MATRIZ (A)'!ED142*ED$168</f>
        <v>278.66638639124983</v>
      </c>
      <c r="EE142" s="16">
        <f>+'MATRIZ (A)'!EE142*EE$168</f>
        <v>3031.8570486984081</v>
      </c>
      <c r="EF142" s="16">
        <f>+'MATRIZ (A)'!EF142*EF$168</f>
        <v>65.135802548974752</v>
      </c>
      <c r="EG142" s="16">
        <f>+'MATRIZ (A)'!EG142*EG$168</f>
        <v>5.2402363256009297</v>
      </c>
      <c r="EH142" s="16">
        <f>+'MATRIZ (A)'!EH142*EH$168</f>
        <v>0</v>
      </c>
      <c r="EI142" s="18">
        <f t="shared" si="14"/>
        <v>94053.646479342104</v>
      </c>
      <c r="EJ142" s="20">
        <f>+'MATRIZ (I-A) INVERSA'!HY142</f>
        <v>16222.531388386597</v>
      </c>
      <c r="EK142" s="20">
        <f>+'MATRIZ (I-A) INVERSA'!HZ142</f>
        <v>0</v>
      </c>
      <c r="EL142" s="20">
        <f>+'MATRIZ (I-A) INVERSA'!IA142</f>
        <v>0</v>
      </c>
      <c r="EM142" s="20">
        <f>+'MATRIZ (I-A) INVERSA'!IB142</f>
        <v>0</v>
      </c>
      <c r="EN142" s="20">
        <f>+'MATRIZ (I-A) INVERSA'!IC142</f>
        <v>0</v>
      </c>
      <c r="EO142" s="20">
        <f>+'MATRIZ (I-A) INVERSA'!ID142</f>
        <v>0</v>
      </c>
      <c r="EP142" s="20">
        <f>+'MATRIZ (I-A) INVERSA'!IE142</f>
        <v>0</v>
      </c>
      <c r="EQ142" s="20">
        <f>+'MATRIZ (I-A) INVERSA'!IF142</f>
        <v>0</v>
      </c>
      <c r="ER142" s="20">
        <f>+'MATRIZ (I-A) INVERSA'!IG142</f>
        <v>0</v>
      </c>
      <c r="ES142" s="20">
        <f>+'MATRIZ (I-A) INVERSA'!IH142</f>
        <v>0</v>
      </c>
      <c r="ET142" s="20">
        <f>+'MATRIZ (I-A) INVERSA'!II142</f>
        <v>0</v>
      </c>
      <c r="EU142" s="20">
        <f>+'MATRIZ (I-A) INVERSA'!IJ142</f>
        <v>14.905954687383229</v>
      </c>
      <c r="EV142" s="20">
        <f>+'MATRIZ (I-A) INVERSA'!IK142</f>
        <v>108.52670247555335</v>
      </c>
      <c r="EW142" s="20">
        <f>+'MATRIZ (I-A) INVERSA'!IL142</f>
        <v>0.44312330919777559</v>
      </c>
      <c r="EX142" s="20">
        <f>+'MATRIZ (I-A) INVERSA'!IM142</f>
        <v>26926.793437625853</v>
      </c>
      <c r="EY142" s="20">
        <f>+'MATRIZ (I-A) INVERSA'!IN142</f>
        <v>0</v>
      </c>
      <c r="EZ142" s="20">
        <f>+'MATRIZ (I-A) INVERSA'!IO142</f>
        <v>0</v>
      </c>
      <c r="FA142" s="20">
        <f>+'MATRIZ (I-A) INVERSA'!IP142</f>
        <v>0</v>
      </c>
      <c r="FB142" s="20">
        <f>+'MATRIZ (I-A) INVERSA'!IQ142</f>
        <v>0</v>
      </c>
      <c r="FC142" s="20">
        <f>+'MATRIZ (I-A) INVERSA'!IR142</f>
        <v>0</v>
      </c>
      <c r="FD142" s="20">
        <f>+'MATRIZ (I-A) INVERSA'!IS142</f>
        <v>0</v>
      </c>
      <c r="FE142" s="20">
        <f>+'MATRIZ (I-A) INVERSA'!IT142</f>
        <v>0</v>
      </c>
      <c r="FF142" s="20">
        <f>+'MATRIZ (I-A) INVERSA'!IU142</f>
        <v>0</v>
      </c>
      <c r="FG142" s="18">
        <f t="shared" si="16"/>
        <v>43273.200606484585</v>
      </c>
      <c r="FH142" s="17">
        <f t="shared" si="15"/>
        <v>137326.84708582668</v>
      </c>
      <c r="FI142" s="28"/>
      <c r="FJ142" s="17">
        <v>137326.84708582665</v>
      </c>
      <c r="FK142" s="48">
        <f t="shared" si="17"/>
        <v>0</v>
      </c>
      <c r="FM142" s="46">
        <f>+IFERROR((FH142/'MIP 2017'!FH142*100-100),0)</f>
        <v>0.59022474745016495</v>
      </c>
      <c r="FP142" s="15">
        <f t="shared" si="18"/>
        <v>0</v>
      </c>
      <c r="FQ142" s="15">
        <f t="shared" si="19"/>
        <v>0</v>
      </c>
      <c r="FR142" s="15">
        <f t="shared" si="20"/>
        <v>0</v>
      </c>
    </row>
    <row r="143" spans="1:174" s="7" customFormat="1" ht="21.95" customHeight="1" thickBot="1" x14ac:dyDescent="0.25">
      <c r="A143" s="137" t="s">
        <v>373</v>
      </c>
      <c r="B143" s="138" t="s">
        <v>307</v>
      </c>
      <c r="C143" s="16">
        <f>+'MATRIZ (A)'!C143*C$168</f>
        <v>4.0322390778085568E-2</v>
      </c>
      <c r="D143" s="16">
        <f>+'MATRIZ (A)'!D143*D$168</f>
        <v>5.3488398281194127E-3</v>
      </c>
      <c r="E143" s="16">
        <f>+'MATRIZ (A)'!E143*E$168</f>
        <v>1.9344645855548608E-2</v>
      </c>
      <c r="F143" s="16">
        <f>+'MATRIZ (A)'!F143*F$168</f>
        <v>0.28591370469785954</v>
      </c>
      <c r="G143" s="16">
        <f>+'MATRIZ (A)'!G143*G$168</f>
        <v>0.27551529753769477</v>
      </c>
      <c r="H143" s="16">
        <f>+'MATRIZ (A)'!H143*H$168</f>
        <v>0.10116768427051689</v>
      </c>
      <c r="I143" s="16">
        <f>+'MATRIZ (A)'!I143*I$168</f>
        <v>3.0794460567777491E-2</v>
      </c>
      <c r="J143" s="16">
        <f>+'MATRIZ (A)'!J143*J$168</f>
        <v>0.30324421052281847</v>
      </c>
      <c r="K143" s="16">
        <f>+'MATRIZ (A)'!K143*K$168</f>
        <v>0.2702398247397978</v>
      </c>
      <c r="L143" s="16">
        <f>+'MATRIZ (A)'!L143*L$168</f>
        <v>0.3579591809442339</v>
      </c>
      <c r="M143" s="16">
        <f>+'MATRIZ (A)'!M143*M$168</f>
        <v>0.357547501762492</v>
      </c>
      <c r="N143" s="16">
        <f>+'MATRIZ (A)'!N143*N$168</f>
        <v>0.15037850943783768</v>
      </c>
      <c r="O143" s="16">
        <f>+'MATRIZ (A)'!O143*O$168</f>
        <v>0.18151541010695482</v>
      </c>
      <c r="P143" s="16">
        <f>+'MATRIZ (A)'!P143*P$168</f>
        <v>5.0990900360493328</v>
      </c>
      <c r="Q143" s="16">
        <f>+'MATRIZ (A)'!Q143*Q$168</f>
        <v>7.1854636924673421E-2</v>
      </c>
      <c r="R143" s="16">
        <f>+'MATRIZ (A)'!R143*R$168</f>
        <v>4.1942450607488997</v>
      </c>
      <c r="S143" s="16">
        <f>+'MATRIZ (A)'!S143*S$168</f>
        <v>0.29878787094959497</v>
      </c>
      <c r="T143" s="16">
        <f>+'MATRIZ (A)'!T143*T$168</f>
        <v>0.68001092093012705</v>
      </c>
      <c r="U143" s="16">
        <f>+'MATRIZ (A)'!U143*U$168</f>
        <v>0.41038735768032836</v>
      </c>
      <c r="V143" s="16">
        <f>+'MATRIZ (A)'!V143*V$168</f>
        <v>6.7296562658526654E-2</v>
      </c>
      <c r="W143" s="16">
        <f>+'MATRIZ (A)'!W143*W$168</f>
        <v>0.24010498581566345</v>
      </c>
      <c r="X143" s="16">
        <f>+'MATRIZ (A)'!X143*X$168</f>
        <v>2.0053282686772609</v>
      </c>
      <c r="Y143" s="16">
        <f>+'MATRIZ (A)'!Y143*Y$168</f>
        <v>0.79017787842520637</v>
      </c>
      <c r="Z143" s="16">
        <f>+'MATRIZ (A)'!Z143*Z$168</f>
        <v>1.7026433355652657</v>
      </c>
      <c r="AA143" s="16">
        <f>+'MATRIZ (A)'!AA143*AA$168</f>
        <v>0.12210808945936438</v>
      </c>
      <c r="AB143" s="16">
        <f>+'MATRIZ (A)'!AB143*AB$168</f>
        <v>10.076909233350959</v>
      </c>
      <c r="AC143" s="16">
        <f>+'MATRIZ (A)'!AC143*AC$168</f>
        <v>6.6224870857237078E-2</v>
      </c>
      <c r="AD143" s="16">
        <f>+'MATRIZ (A)'!AD143*AD$168</f>
        <v>0.25907258242798203</v>
      </c>
      <c r="AE143" s="16">
        <f>+'MATRIZ (A)'!AE143*AE$168</f>
        <v>0.26293085690594248</v>
      </c>
      <c r="AF143" s="16">
        <f>+'MATRIZ (A)'!AF143*AF$168</f>
        <v>0.95793867573826186</v>
      </c>
      <c r="AG143" s="16">
        <f>+'MATRIZ (A)'!AG143*AG$168</f>
        <v>1.4736220405757639E-4</v>
      </c>
      <c r="AH143" s="16">
        <f>+'MATRIZ (A)'!AH143*AH$168</f>
        <v>4.2077799815210468E-2</v>
      </c>
      <c r="AI143" s="16">
        <f>+'MATRIZ (A)'!AI143*AI$168</f>
        <v>4.0471466779571497</v>
      </c>
      <c r="AJ143" s="16">
        <f>+'MATRIZ (A)'!AJ143*AJ$168</f>
        <v>18.797608348058468</v>
      </c>
      <c r="AK143" s="16">
        <f>+'MATRIZ (A)'!AK143*AK$168</f>
        <v>122.55378935376713</v>
      </c>
      <c r="AL143" s="16">
        <f>+'MATRIZ (A)'!AL143*AL$168</f>
        <v>2.8650714266324249</v>
      </c>
      <c r="AM143" s="16">
        <f>+'MATRIZ (A)'!AM143*AM$168</f>
        <v>2.2500819160648908</v>
      </c>
      <c r="AN143" s="16">
        <f>+'MATRIZ (A)'!AN143*AN$168</f>
        <v>0.13035364016902018</v>
      </c>
      <c r="AO143" s="16">
        <f>+'MATRIZ (A)'!AO143*AO$168</f>
        <v>1.5200935692351696</v>
      </c>
      <c r="AP143" s="16">
        <f>+'MATRIZ (A)'!AP143*AP$168</f>
        <v>93.120784386217309</v>
      </c>
      <c r="AQ143" s="16">
        <f>+'MATRIZ (A)'!AQ143*AQ$168</f>
        <v>0.61551083648969562</v>
      </c>
      <c r="AR143" s="16">
        <f>+'MATRIZ (A)'!AR143*AR$168</f>
        <v>0.27373833623156979</v>
      </c>
      <c r="AS143" s="16">
        <f>+'MATRIZ (A)'!AS143*AS$168</f>
        <v>5.9732373197234713E-2</v>
      </c>
      <c r="AT143" s="16">
        <f>+'MATRIZ (A)'!AT143*AT$168</f>
        <v>0.17436865639156518</v>
      </c>
      <c r="AU143" s="16">
        <f>+'MATRIZ (A)'!AU143*AU$168</f>
        <v>2.1644954353665229</v>
      </c>
      <c r="AV143" s="16">
        <f>+'MATRIZ (A)'!AV143*AV$168</f>
        <v>0.71609484511665866</v>
      </c>
      <c r="AW143" s="16">
        <f>+'MATRIZ (A)'!AW143*AW$168</f>
        <v>3.0020712174734068</v>
      </c>
      <c r="AX143" s="16">
        <f>+'MATRIZ (A)'!AX143*AX$168</f>
        <v>0.57681646363592509</v>
      </c>
      <c r="AY143" s="16">
        <f>+'MATRIZ (A)'!AY143*AY$168</f>
        <v>0.57085180827793802</v>
      </c>
      <c r="AZ143" s="16">
        <f>+'MATRIZ (A)'!AZ143*AZ$168</f>
        <v>5.7680437614627267E-2</v>
      </c>
      <c r="BA143" s="16">
        <f>+'MATRIZ (A)'!BA143*BA$168</f>
        <v>7.7923365947137779E-2</v>
      </c>
      <c r="BB143" s="16">
        <f>+'MATRIZ (A)'!BB143*BB$168</f>
        <v>0.59157459412922753</v>
      </c>
      <c r="BC143" s="16">
        <f>+'MATRIZ (A)'!BC143*BC$168</f>
        <v>3.9329219401647757</v>
      </c>
      <c r="BD143" s="16">
        <f>+'MATRIZ (A)'!BD143*BD$168</f>
        <v>99.592459166192626</v>
      </c>
      <c r="BE143" s="16">
        <f>+'MATRIZ (A)'!BE143*BE$168</f>
        <v>2.4675613346555472</v>
      </c>
      <c r="BF143" s="16">
        <f>+'MATRIZ (A)'!BF143*BF$168</f>
        <v>2.5582238174469087</v>
      </c>
      <c r="BG143" s="16">
        <f>+'MATRIZ (A)'!BG143*BG$168</f>
        <v>1.4770972898662331</v>
      </c>
      <c r="BH143" s="16">
        <f>+'MATRIZ (A)'!BH143*BH$168</f>
        <v>1.8142257946268727</v>
      </c>
      <c r="BI143" s="16">
        <f>+'MATRIZ (A)'!BI143*BI$168</f>
        <v>0.78452275915511083</v>
      </c>
      <c r="BJ143" s="16">
        <f>+'MATRIZ (A)'!BJ143*BJ$168</f>
        <v>2.150477866386141</v>
      </c>
      <c r="BK143" s="16">
        <f>+'MATRIZ (A)'!BK143*BK$168</f>
        <v>0.46604758837767868</v>
      </c>
      <c r="BL143" s="16">
        <f>+'MATRIZ (A)'!BL143*BL$168</f>
        <v>0.28771986760488999</v>
      </c>
      <c r="BM143" s="16">
        <f>+'MATRIZ (A)'!BM143*BM$168</f>
        <v>1.9336568730119643</v>
      </c>
      <c r="BN143" s="16">
        <f>+'MATRIZ (A)'!BN143*BN$168</f>
        <v>1.8272164168422627</v>
      </c>
      <c r="BO143" s="16">
        <f>+'MATRIZ (A)'!BO143*BO$168</f>
        <v>1.3895308082996212</v>
      </c>
      <c r="BP143" s="16">
        <f>+'MATRIZ (A)'!BP143*BP$168</f>
        <v>0.3776221305759892</v>
      </c>
      <c r="BQ143" s="16">
        <f>+'MATRIZ (A)'!BQ143*BQ$168</f>
        <v>0.38205229884737057</v>
      </c>
      <c r="BR143" s="16">
        <f>+'MATRIZ (A)'!BR143*BR$168</f>
        <v>2.0750871418593997</v>
      </c>
      <c r="BS143" s="16">
        <f>+'MATRIZ (A)'!BS143*BS$168</f>
        <v>0.16964301433788104</v>
      </c>
      <c r="BT143" s="16">
        <f>+'MATRIZ (A)'!BT143*BT$168</f>
        <v>1.0889079720797277</v>
      </c>
      <c r="BU143" s="16">
        <f>+'MATRIZ (A)'!BU143*BU$168</f>
        <v>7.8076863896463244</v>
      </c>
      <c r="BV143" s="16">
        <f>+'MATRIZ (A)'!BV143*BV$168</f>
        <v>0.64943114124847923</v>
      </c>
      <c r="BW143" s="16">
        <f>+'MATRIZ (A)'!BW143*BW$168</f>
        <v>59.495829486508299</v>
      </c>
      <c r="BX143" s="16">
        <f>+'MATRIZ (A)'!BX143*BX$168</f>
        <v>898.39993366129022</v>
      </c>
      <c r="BY143" s="16">
        <f>+'MATRIZ (A)'!BY143*BY$168</f>
        <v>17.138186688360598</v>
      </c>
      <c r="BZ143" s="16">
        <f>+'MATRIZ (A)'!BZ143*BZ$168</f>
        <v>0.8173073863182172</v>
      </c>
      <c r="CA143" s="16">
        <f>+'MATRIZ (A)'!CA143*CA$168</f>
        <v>0.22937827698076568</v>
      </c>
      <c r="CB143" s="16">
        <f>+'MATRIZ (A)'!CB143*CB$168</f>
        <v>6.8745439678602818</v>
      </c>
      <c r="CC143" s="16">
        <f>+'MATRIZ (A)'!CC143*CC$168</f>
        <v>7.253035976931459</v>
      </c>
      <c r="CD143" s="16">
        <f>+'MATRIZ (A)'!CD143*CD$168</f>
        <v>3.8244730838038188</v>
      </c>
      <c r="CE143" s="16">
        <f>+'MATRIZ (A)'!CE143*CE$168</f>
        <v>52.98482485221821</v>
      </c>
      <c r="CF143" s="16">
        <f>+'MATRIZ (A)'!CF143*CF$168</f>
        <v>8.9015780699670817</v>
      </c>
      <c r="CG143" s="16">
        <f>+'MATRIZ (A)'!CG143*CG$168</f>
        <v>52.402084976893711</v>
      </c>
      <c r="CH143" s="16">
        <f>+'MATRIZ (A)'!CH143*CH$168</f>
        <v>2.270634658979453</v>
      </c>
      <c r="CI143" s="16">
        <f>+'MATRIZ (A)'!CI143*CI$168</f>
        <v>3.2280289604056871E-2</v>
      </c>
      <c r="CJ143" s="16">
        <f>+'MATRIZ (A)'!CJ143*CJ$168</f>
        <v>2.5151663436481657</v>
      </c>
      <c r="CK143" s="16">
        <f>+'MATRIZ (A)'!CK143*CK$168</f>
        <v>2.2464675764359114</v>
      </c>
      <c r="CL143" s="16">
        <f>+'MATRIZ (A)'!CL143*CL$168</f>
        <v>3.5533719736117781</v>
      </c>
      <c r="CM143" s="16">
        <f>+'MATRIZ (A)'!CM143*CM$168</f>
        <v>1.1833707256143895</v>
      </c>
      <c r="CN143" s="16">
        <f>+'MATRIZ (A)'!CN143*CN$168</f>
        <v>0.14160951067587604</v>
      </c>
      <c r="CO143" s="16">
        <f>+'MATRIZ (A)'!CO143*CO$168</f>
        <v>10.055778761968254</v>
      </c>
      <c r="CP143" s="16">
        <f>+'MATRIZ (A)'!CP143*CP$168</f>
        <v>9.3441087288976488E-2</v>
      </c>
      <c r="CQ143" s="16">
        <f>+'MATRIZ (A)'!CQ143*CQ$168</f>
        <v>1517.1044506199469</v>
      </c>
      <c r="CR143" s="16">
        <f>+'MATRIZ (A)'!CR143*CR$168</f>
        <v>1068.9339408307883</v>
      </c>
      <c r="CS143" s="16">
        <f>+'MATRIZ (A)'!CS143*CS$168</f>
        <v>0.19768697116226203</v>
      </c>
      <c r="CT143" s="16">
        <f>+'MATRIZ (A)'!CT143*CT$168</f>
        <v>1757.009398335478</v>
      </c>
      <c r="CU143" s="16">
        <f>+'MATRIZ (A)'!CU143*CU$168</f>
        <v>0.55881340645225019</v>
      </c>
      <c r="CV143" s="16">
        <f>+'MATRIZ (A)'!CV143*CV$168</f>
        <v>2.0880837660946892</v>
      </c>
      <c r="CW143" s="16">
        <f>+'MATRIZ (A)'!CW143*CW$168</f>
        <v>65.557635429210848</v>
      </c>
      <c r="CX143" s="16">
        <f>+'MATRIZ (A)'!CX143*CX$168</f>
        <v>0.15147548070550099</v>
      </c>
      <c r="CY143" s="16">
        <f>+'MATRIZ (A)'!CY143*CY$168</f>
        <v>0.16106976567687978</v>
      </c>
      <c r="CZ143" s="16">
        <f>+'MATRIZ (A)'!CZ143*CZ$168</f>
        <v>0.29040854474195904</v>
      </c>
      <c r="DA143" s="16">
        <f>+'MATRIZ (A)'!DA143*DA$168</f>
        <v>8.4902684547126022</v>
      </c>
      <c r="DB143" s="16">
        <f>+'MATRIZ (A)'!DB143*DB$168</f>
        <v>0.40157855184778873</v>
      </c>
      <c r="DC143" s="16">
        <f>+'MATRIZ (A)'!DC143*DC$168</f>
        <v>0.28531942003456268</v>
      </c>
      <c r="DD143" s="16">
        <f>+'MATRIZ (A)'!DD143*DD$168</f>
        <v>3.2476635848936106</v>
      </c>
      <c r="DE143" s="16">
        <f>+'MATRIZ (A)'!DE143*DE$168</f>
        <v>0.83495480791381493</v>
      </c>
      <c r="DF143" s="16">
        <f>+'MATRIZ (A)'!DF143*DF$168</f>
        <v>16.271653283910766</v>
      </c>
      <c r="DG143" s="16">
        <f>+'MATRIZ (A)'!DG143*DG$168</f>
        <v>0.65838508837902554</v>
      </c>
      <c r="DH143" s="16">
        <f>+'MATRIZ (A)'!DH143*DH$168</f>
        <v>0.3945309580155324</v>
      </c>
      <c r="DI143" s="16">
        <f>+'MATRIZ (A)'!DI143*DI$168</f>
        <v>0.20939282243710725</v>
      </c>
      <c r="DJ143" s="16">
        <f>+'MATRIZ (A)'!DJ143*DJ$168</f>
        <v>0.35152019526641876</v>
      </c>
      <c r="DK143" s="16">
        <f>+'MATRIZ (A)'!DK143*DK$168</f>
        <v>238.30135482337127</v>
      </c>
      <c r="DL143" s="16">
        <f>+'MATRIZ (A)'!DL143*DL$168</f>
        <v>0.54433152099024995</v>
      </c>
      <c r="DM143" s="16">
        <f>+'MATRIZ (A)'!DM143*DM$168</f>
        <v>3.0695057748471733E-4</v>
      </c>
      <c r="DN143" s="16">
        <f>+'MATRIZ (A)'!DN143*DN$168</f>
        <v>2.0607760062023323E-2</v>
      </c>
      <c r="DO143" s="16">
        <f>+'MATRIZ (A)'!DO143*DO$168</f>
        <v>7.8474609042793881</v>
      </c>
      <c r="DP143" s="16">
        <f>+'MATRIZ (A)'!DP143*DP$168</f>
        <v>5.3964604162372183</v>
      </c>
      <c r="DQ143" s="16">
        <f>+'MATRIZ (A)'!DQ143*DQ$168</f>
        <v>1.6094110983800278</v>
      </c>
      <c r="DR143" s="16">
        <f>+'MATRIZ (A)'!DR143*DR$168</f>
        <v>0.46555644902589055</v>
      </c>
      <c r="DS143" s="16">
        <f>+'MATRIZ (A)'!DS143*DS$168</f>
        <v>103.47506526966652</v>
      </c>
      <c r="DT143" s="16">
        <f>+'MATRIZ (A)'!DT143*DT$168</f>
        <v>13.281919317959037</v>
      </c>
      <c r="DU143" s="16">
        <f>+'MATRIZ (A)'!DU143*DU$168</f>
        <v>79.436379236882416</v>
      </c>
      <c r="DV143" s="16">
        <f>+'MATRIZ (A)'!DV143*DV$168</f>
        <v>55.574219250439647</v>
      </c>
      <c r="DW143" s="16">
        <f>+'MATRIZ (A)'!DW143*DW$168</f>
        <v>2208.3650235437353</v>
      </c>
      <c r="DX143" s="16">
        <f>+'MATRIZ (A)'!DX143*DX$168</f>
        <v>0.48175168653051603</v>
      </c>
      <c r="DY143" s="16">
        <f>+'MATRIZ (A)'!DY143*DY$168</f>
        <v>1322.9324392861934</v>
      </c>
      <c r="DZ143" s="16">
        <f>+'MATRIZ (A)'!DZ143*DZ$168</f>
        <v>0.7650322013433376</v>
      </c>
      <c r="EA143" s="16">
        <f>+'MATRIZ (A)'!EA143*EA$168</f>
        <v>0.46978665068472175</v>
      </c>
      <c r="EB143" s="16">
        <f>+'MATRIZ (A)'!EB143*EB$168</f>
        <v>10.866321775606105</v>
      </c>
      <c r="EC143" s="16">
        <f>+'MATRIZ (A)'!EC143*EC$168</f>
        <v>0.33892812891374202</v>
      </c>
      <c r="ED143" s="16">
        <f>+'MATRIZ (A)'!ED143*ED$168</f>
        <v>19.913605388878999</v>
      </c>
      <c r="EE143" s="16">
        <f>+'MATRIZ (A)'!EE143*EE$168</f>
        <v>0.81975547546882144</v>
      </c>
      <c r="EF143" s="16">
        <f>+'MATRIZ (A)'!EF143*EF$168</f>
        <v>3.1318345289066733E-2</v>
      </c>
      <c r="EG143" s="16">
        <f>+'MATRIZ (A)'!EG143*EG$168</f>
        <v>9.0108897643214156E-2</v>
      </c>
      <c r="EH143" s="16">
        <f>+'MATRIZ (A)'!EH143*EH$168</f>
        <v>0</v>
      </c>
      <c r="EI143" s="18">
        <f t="shared" si="14"/>
        <v>10061.763179396221</v>
      </c>
      <c r="EJ143" s="20">
        <f>+'MATRIZ (I-A) INVERSA'!HY143</f>
        <v>6275.0450245504107</v>
      </c>
      <c r="EK143" s="20">
        <f>+'MATRIZ (I-A) INVERSA'!HZ143</f>
        <v>0</v>
      </c>
      <c r="EL143" s="20">
        <f>+'MATRIZ (I-A) INVERSA'!IA143</f>
        <v>0</v>
      </c>
      <c r="EM143" s="20">
        <f>+'MATRIZ (I-A) INVERSA'!IB143</f>
        <v>0</v>
      </c>
      <c r="EN143" s="20">
        <f>+'MATRIZ (I-A) INVERSA'!IC143</f>
        <v>0</v>
      </c>
      <c r="EO143" s="20">
        <f>+'MATRIZ (I-A) INVERSA'!ID143</f>
        <v>0</v>
      </c>
      <c r="EP143" s="20">
        <f>+'MATRIZ (I-A) INVERSA'!IE143</f>
        <v>0</v>
      </c>
      <c r="EQ143" s="20">
        <f>+'MATRIZ (I-A) INVERSA'!IF143</f>
        <v>0</v>
      </c>
      <c r="ER143" s="20">
        <f>+'MATRIZ (I-A) INVERSA'!IG143</f>
        <v>0</v>
      </c>
      <c r="ES143" s="20">
        <f>+'MATRIZ (I-A) INVERSA'!IH143</f>
        <v>0</v>
      </c>
      <c r="ET143" s="20">
        <f>+'MATRIZ (I-A) INVERSA'!II143</f>
        <v>0</v>
      </c>
      <c r="EU143" s="20">
        <f>+'MATRIZ (I-A) INVERSA'!IJ143</f>
        <v>6.9025281215067196</v>
      </c>
      <c r="EV143" s="20">
        <f>+'MATRIZ (I-A) INVERSA'!IK143</f>
        <v>50.25566167901772</v>
      </c>
      <c r="EW143" s="20">
        <f>+'MATRIZ (I-A) INVERSA'!IL143</f>
        <v>0.20519793379096332</v>
      </c>
      <c r="EX143" s="20">
        <f>+'MATRIZ (I-A) INVERSA'!IM143</f>
        <v>88.744785382395932</v>
      </c>
      <c r="EY143" s="20">
        <f>+'MATRIZ (I-A) INVERSA'!IN143</f>
        <v>0</v>
      </c>
      <c r="EZ143" s="20">
        <f>+'MATRIZ (I-A) INVERSA'!IO143</f>
        <v>0</v>
      </c>
      <c r="FA143" s="20">
        <f>+'MATRIZ (I-A) INVERSA'!IP143</f>
        <v>0</v>
      </c>
      <c r="FB143" s="20">
        <f>+'MATRIZ (I-A) INVERSA'!IQ143</f>
        <v>0</v>
      </c>
      <c r="FC143" s="20">
        <f>+'MATRIZ (I-A) INVERSA'!IR143</f>
        <v>0</v>
      </c>
      <c r="FD143" s="20">
        <f>+'MATRIZ (I-A) INVERSA'!IS143</f>
        <v>0</v>
      </c>
      <c r="FE143" s="20">
        <f>+'MATRIZ (I-A) INVERSA'!IT143</f>
        <v>0</v>
      </c>
      <c r="FF143" s="20">
        <f>+'MATRIZ (I-A) INVERSA'!IU143</f>
        <v>0</v>
      </c>
      <c r="FG143" s="18">
        <f t="shared" si="16"/>
        <v>6421.1531976671222</v>
      </c>
      <c r="FH143" s="17">
        <f t="shared" si="15"/>
        <v>16482.916377063342</v>
      </c>
      <c r="FI143" s="28"/>
      <c r="FJ143" s="17">
        <v>16482.916377063339</v>
      </c>
      <c r="FK143" s="48">
        <f t="shared" si="17"/>
        <v>0</v>
      </c>
      <c r="FM143" s="46">
        <f>+IFERROR((FH143/'MIP 2017'!FH143*100-100),0)</f>
        <v>2.2942100809712116</v>
      </c>
      <c r="FP143" s="15">
        <f t="shared" si="18"/>
        <v>0</v>
      </c>
      <c r="FQ143" s="15">
        <f t="shared" si="19"/>
        <v>0</v>
      </c>
      <c r="FR143" s="15">
        <f t="shared" si="20"/>
        <v>0</v>
      </c>
    </row>
    <row r="144" spans="1:174" s="7" customFormat="1" ht="21.95" customHeight="1" thickBot="1" x14ac:dyDescent="0.25">
      <c r="A144" s="137" t="s">
        <v>374</v>
      </c>
      <c r="B144" s="138" t="s">
        <v>309</v>
      </c>
      <c r="C144" s="16">
        <f>+'MATRIZ (A)'!C144*C$168</f>
        <v>0.37109238888486229</v>
      </c>
      <c r="D144" s="16">
        <f>+'MATRIZ (A)'!D144*D$168</f>
        <v>4.9226092780641634E-2</v>
      </c>
      <c r="E144" s="16">
        <f>+'MATRIZ (A)'!E144*E$168</f>
        <v>0.17803137919512058</v>
      </c>
      <c r="F144" s="16">
        <f>+'MATRIZ (A)'!F144*F$168</f>
        <v>2.6313023023652966</v>
      </c>
      <c r="G144" s="16">
        <f>+'MATRIZ (A)'!G144*G$168</f>
        <v>2.5356043618612287</v>
      </c>
      <c r="H144" s="16">
        <f>+'MATRIZ (A)'!H144*H$168</f>
        <v>0.93105981340519306</v>
      </c>
      <c r="I144" s="16">
        <f>+'MATRIZ (A)'!I144*I$168</f>
        <v>0.28273346061010307</v>
      </c>
      <c r="J144" s="16">
        <f>+'MATRIZ (A)'!J144*J$168</f>
        <v>2.7907972797975944</v>
      </c>
      <c r="K144" s="16">
        <f>+'MATRIZ (A)'!K144*K$168</f>
        <v>2.4835757608957292</v>
      </c>
      <c r="L144" s="16">
        <f>+'MATRIZ (A)'!L144*L$168</f>
        <v>3.2943465160815362</v>
      </c>
      <c r="M144" s="16">
        <f>+'MATRIZ (A)'!M144*M$168</f>
        <v>3.2905577771685199</v>
      </c>
      <c r="N144" s="16">
        <f>+'MATRIZ (A)'!N144*N$168</f>
        <v>1.363862410173549</v>
      </c>
      <c r="O144" s="16">
        <f>+'MATRIZ (A)'!O144*O$168</f>
        <v>1.6705107474086984</v>
      </c>
      <c r="P144" s="16">
        <f>+'MATRIZ (A)'!P144*P$168</f>
        <v>20.352180876845992</v>
      </c>
      <c r="Q144" s="16">
        <f>+'MATRIZ (A)'!Q144*Q$168</f>
        <v>0.66128789375562635</v>
      </c>
      <c r="R144" s="16">
        <f>+'MATRIZ (A)'!R144*R$168</f>
        <v>38.598845600800239</v>
      </c>
      <c r="S144" s="16">
        <f>+'MATRIZ (A)'!S144*S$168</f>
        <v>2.7470035085883704</v>
      </c>
      <c r="T144" s="16">
        <f>+'MATRIZ (A)'!T144*T$168</f>
        <v>6.0940536814996191</v>
      </c>
      <c r="U144" s="16">
        <f>+'MATRIZ (A)'!U144*U$168</f>
        <v>3.7768500823246578</v>
      </c>
      <c r="V144" s="16">
        <f>+'MATRIZ (A)'!V144*V$168</f>
        <v>0.61933932286239723</v>
      </c>
      <c r="W144" s="16">
        <f>+'MATRIZ (A)'!W144*W$168</f>
        <v>2.2025513958758864</v>
      </c>
      <c r="X144" s="16">
        <f>+'MATRIZ (A)'!X144*X$168</f>
        <v>18.448826654266558</v>
      </c>
      <c r="Y144" s="16">
        <f>+'MATRIZ (A)'!Y144*Y$168</f>
        <v>7.2721133566352512</v>
      </c>
      <c r="Z144" s="16">
        <f>+'MATRIZ (A)'!Z144*Z$168</f>
        <v>15.660086893139752</v>
      </c>
      <c r="AA144" s="16">
        <f>+'MATRIZ (A)'!AA144*AA$168</f>
        <v>1.1076279968744531</v>
      </c>
      <c r="AB144" s="16">
        <f>+'MATRIZ (A)'!AB144*AB$168</f>
        <v>10.195467263942705</v>
      </c>
      <c r="AC144" s="16">
        <f>+'MATRIZ (A)'!AC144*AC$168</f>
        <v>0.60942873443368029</v>
      </c>
      <c r="AD144" s="16">
        <f>+'MATRIZ (A)'!AD144*AD$168</f>
        <v>2.3842798418594864</v>
      </c>
      <c r="AE144" s="16">
        <f>+'MATRIZ (A)'!AE144*AE$168</f>
        <v>2.4189747966052484</v>
      </c>
      <c r="AF144" s="16">
        <f>+'MATRIZ (A)'!AF144*AF$168</f>
        <v>8.7081674985373976</v>
      </c>
      <c r="AG144" s="16">
        <f>+'MATRIZ (A)'!AG144*AG$168</f>
        <v>1.356194195825928E-3</v>
      </c>
      <c r="AH144" s="16">
        <f>+'MATRIZ (A)'!AH144*AH$168</f>
        <v>0.38459548357466011</v>
      </c>
      <c r="AI144" s="16">
        <f>+'MATRIZ (A)'!AI144*AI$168</f>
        <v>19.577005865929831</v>
      </c>
      <c r="AJ144" s="16">
        <f>+'MATRIZ (A)'!AJ144*AJ$168</f>
        <v>10.831246273285732</v>
      </c>
      <c r="AK144" s="16">
        <f>+'MATRIZ (A)'!AK144*AK$168</f>
        <v>27.208953433671546</v>
      </c>
      <c r="AL144" s="16">
        <f>+'MATRIZ (A)'!AL144*AL$168</f>
        <v>23.110845343634168</v>
      </c>
      <c r="AM144" s="16">
        <f>+'MATRIZ (A)'!AM144*AM$168</f>
        <v>20.644330298324093</v>
      </c>
      <c r="AN144" s="16">
        <f>+'MATRIZ (A)'!AN144*AN$168</f>
        <v>1.1922071450635638</v>
      </c>
      <c r="AO144" s="16">
        <f>+'MATRIZ (A)'!AO144*AO$168</f>
        <v>13.9198231943029</v>
      </c>
      <c r="AP144" s="16">
        <f>+'MATRIZ (A)'!AP144*AP$168</f>
        <v>35.688368894567162</v>
      </c>
      <c r="AQ144" s="16">
        <f>+'MATRIZ (A)'!AQ144*AQ$168</f>
        <v>5.65987328294616</v>
      </c>
      <c r="AR144" s="16">
        <f>+'MATRIZ (A)'!AR144*AR$168</f>
        <v>2.5107091556607313</v>
      </c>
      <c r="AS144" s="16">
        <f>+'MATRIZ (A)'!AS144*AS$168</f>
        <v>0.53569436783750046</v>
      </c>
      <c r="AT144" s="16">
        <f>+'MATRIZ (A)'!AT144*AT$168</f>
        <v>1.5966982570040105</v>
      </c>
      <c r="AU144" s="16">
        <f>+'MATRIZ (A)'!AU144*AU$168</f>
        <v>19.843523040246389</v>
      </c>
      <c r="AV144" s="16">
        <f>+'MATRIZ (A)'!AV144*AV$168</f>
        <v>6.5697821953169235</v>
      </c>
      <c r="AW144" s="16">
        <f>+'MATRIZ (A)'!AW144*AW$168</f>
        <v>27.59097201353152</v>
      </c>
      <c r="AX144" s="16">
        <f>+'MATRIZ (A)'!AX144*AX$168</f>
        <v>5.1224195543806541</v>
      </c>
      <c r="AY144" s="16">
        <f>+'MATRIZ (A)'!AY144*AY$168</f>
        <v>4.2775536042071138</v>
      </c>
      <c r="AZ144" s="16">
        <f>+'MATRIZ (A)'!AZ144*AZ$168</f>
        <v>0.51456007370932888</v>
      </c>
      <c r="BA144" s="16">
        <f>+'MATRIZ (A)'!BA144*BA$168</f>
        <v>0.69758617704721615</v>
      </c>
      <c r="BB144" s="16">
        <f>+'MATRIZ (A)'!BB144*BB$168</f>
        <v>5.4405270428838817</v>
      </c>
      <c r="BC144" s="16">
        <f>+'MATRIZ (A)'!BC144*BC$168</f>
        <v>33.06086127696836</v>
      </c>
      <c r="BD144" s="16">
        <f>+'MATRIZ (A)'!BD144*BD$168</f>
        <v>9.4429965700360814</v>
      </c>
      <c r="BE144" s="16">
        <f>+'MATRIZ (A)'!BE144*BE$168</f>
        <v>22.690191481755132</v>
      </c>
      <c r="BF144" s="16">
        <f>+'MATRIZ (A)'!BF144*BF$168</f>
        <v>23.322011852419262</v>
      </c>
      <c r="BG144" s="16">
        <f>+'MATRIZ (A)'!BG144*BG$168</f>
        <v>13.566968868330024</v>
      </c>
      <c r="BH144" s="16">
        <f>+'MATRIZ (A)'!BH144*BH$168</f>
        <v>13.933695474654941</v>
      </c>
      <c r="BI144" s="16">
        <f>+'MATRIZ (A)'!BI144*BI$168</f>
        <v>7.0451977479841803</v>
      </c>
      <c r="BJ144" s="16">
        <f>+'MATRIZ (A)'!BJ144*BJ$168</f>
        <v>12.105661264300647</v>
      </c>
      <c r="BK144" s="16">
        <f>+'MATRIZ (A)'!BK144*BK$168</f>
        <v>4.2879406586309896</v>
      </c>
      <c r="BL144" s="16">
        <f>+'MATRIZ (A)'!BL144*BL$168</f>
        <v>2.6290747085966641</v>
      </c>
      <c r="BM144" s="16">
        <f>+'MATRIZ (A)'!BM144*BM$168</f>
        <v>17.79114466681683</v>
      </c>
      <c r="BN144" s="16">
        <f>+'MATRIZ (A)'!BN144*BN$168</f>
        <v>16.746292162379429</v>
      </c>
      <c r="BO144" s="16">
        <f>+'MATRIZ (A)'!BO144*BO$168</f>
        <v>12.767179354965867</v>
      </c>
      <c r="BP144" s="16">
        <f>+'MATRIZ (A)'!BP144*BP$168</f>
        <v>3.4753072877661459</v>
      </c>
      <c r="BQ144" s="16">
        <f>+'MATRIZ (A)'!BQ144*BQ$168</f>
        <v>3.5150541967153175</v>
      </c>
      <c r="BR144" s="16">
        <f>+'MATRIZ (A)'!BR144*BR$168</f>
        <v>18.984604517165035</v>
      </c>
      <c r="BS144" s="16">
        <f>+'MATRIZ (A)'!BS144*BS$168</f>
        <v>1.543548298728989</v>
      </c>
      <c r="BT144" s="16">
        <f>+'MATRIZ (A)'!BT144*BT$168</f>
        <v>9.9587605171565219</v>
      </c>
      <c r="BU144" s="16">
        <f>+'MATRIZ (A)'!BU144*BU$168</f>
        <v>70.880920923887416</v>
      </c>
      <c r="BV144" s="16">
        <f>+'MATRIZ (A)'!BV144*BV$168</f>
        <v>5.9012405769943568</v>
      </c>
      <c r="BW144" s="16">
        <f>+'MATRIZ (A)'!BW144*BW$168</f>
        <v>16.493224167889736</v>
      </c>
      <c r="BX144" s="16">
        <f>+'MATRIZ (A)'!BX144*BX$168</f>
        <v>7.1718673944811799</v>
      </c>
      <c r="BY144" s="16">
        <f>+'MATRIZ (A)'!BY144*BY$168</f>
        <v>2.0343409156399654</v>
      </c>
      <c r="BZ144" s="16">
        <f>+'MATRIZ (A)'!BZ144*BZ$168</f>
        <v>1.524434156732267</v>
      </c>
      <c r="CA144" s="16">
        <f>+'MATRIZ (A)'!CA144*CA$168</f>
        <v>1.8794019959846953</v>
      </c>
      <c r="CB144" s="16">
        <f>+'MATRIZ (A)'!CB144*CB$168</f>
        <v>63.258393637892851</v>
      </c>
      <c r="CC144" s="16">
        <f>+'MATRIZ (A)'!CC144*CC$168</f>
        <v>66.750666203308299</v>
      </c>
      <c r="CD144" s="16">
        <f>+'MATRIZ (A)'!CD144*CD$168</f>
        <v>25.403445368175756</v>
      </c>
      <c r="CE144" s="16">
        <f>+'MATRIZ (A)'!CE144*CE$168</f>
        <v>54.321773507889723</v>
      </c>
      <c r="CF144" s="16">
        <f>+'MATRIZ (A)'!CF144*CF$168</f>
        <v>81.204527570547214</v>
      </c>
      <c r="CG144" s="16">
        <f>+'MATRIZ (A)'!CG144*CG$168</f>
        <v>53.127819745749264</v>
      </c>
      <c r="CH144" s="16">
        <f>+'MATRIZ (A)'!CH144*CH$168</f>
        <v>20.534357663907457</v>
      </c>
      <c r="CI144" s="16">
        <f>+'MATRIZ (A)'!CI144*CI$168</f>
        <v>0.29707984948092381</v>
      </c>
      <c r="CJ144" s="16">
        <f>+'MATRIZ (A)'!CJ144*CJ$168</f>
        <v>22.969669150333008</v>
      </c>
      <c r="CK144" s="16">
        <f>+'MATRIZ (A)'!CK144*CK$168</f>
        <v>20.671110800709119</v>
      </c>
      <c r="CL144" s="16">
        <f>+'MATRIZ (A)'!CL144*CL$168</f>
        <v>32.501086352519764</v>
      </c>
      <c r="CM144" s="16">
        <f>+'MATRIZ (A)'!CM144*CM$168</f>
        <v>10.870487892649775</v>
      </c>
      <c r="CN144" s="16">
        <f>+'MATRIZ (A)'!CN144*CN$168</f>
        <v>1.2393032850195727</v>
      </c>
      <c r="CO144" s="16">
        <f>+'MATRIZ (A)'!CO144*CO$168</f>
        <v>10.304858346367848</v>
      </c>
      <c r="CP144" s="16">
        <f>+'MATRIZ (A)'!CP144*CP$168</f>
        <v>0.74430167408468073</v>
      </c>
      <c r="CQ144" s="16">
        <f>+'MATRIZ (A)'!CQ144*CQ$168</f>
        <v>30.825518927579733</v>
      </c>
      <c r="CR144" s="16">
        <f>+'MATRIZ (A)'!CR144*CR$168</f>
        <v>89.273499441276229</v>
      </c>
      <c r="CS144" s="16">
        <f>+'MATRIZ (A)'!CS144*CS$168</f>
        <v>985.47171739392627</v>
      </c>
      <c r="CT144" s="16">
        <f>+'MATRIZ (A)'!CT144*CT$168</f>
        <v>6.0527680169973515</v>
      </c>
      <c r="CU144" s="16">
        <f>+'MATRIZ (A)'!CU144*CU$168</f>
        <v>5.0721982177629776</v>
      </c>
      <c r="CV144" s="16">
        <f>+'MATRIZ (A)'!CV144*CV$168</f>
        <v>8.0470891500166286E-2</v>
      </c>
      <c r="CW144" s="16">
        <f>+'MATRIZ (A)'!CW144*CW$168</f>
        <v>2.8181093526040106</v>
      </c>
      <c r="CX144" s="16">
        <f>+'MATRIZ (A)'!CX144*CX$168</f>
        <v>1.3727434015800088</v>
      </c>
      <c r="CY144" s="16">
        <f>+'MATRIZ (A)'!CY144*CY$168</f>
        <v>1.3994041704389453</v>
      </c>
      <c r="CZ144" s="16">
        <f>+'MATRIZ (A)'!CZ144*CZ$168</f>
        <v>1.4076039022745208</v>
      </c>
      <c r="DA144" s="16">
        <f>+'MATRIZ (A)'!DA144*DA$168</f>
        <v>30.218354793787228</v>
      </c>
      <c r="DB144" s="16">
        <f>+'MATRIZ (A)'!DB144*DB$168</f>
        <v>3.6859345338061997</v>
      </c>
      <c r="DC144" s="16">
        <f>+'MATRIZ (A)'!DC144*DC$168</f>
        <v>2.6215571912470126</v>
      </c>
      <c r="DD144" s="16">
        <f>+'MATRIZ (A)'!DD144*DD$168</f>
        <v>2.6294362117976027</v>
      </c>
      <c r="DE144" s="16">
        <f>+'MATRIZ (A)'!DE144*DE$168</f>
        <v>7.5123041807568454</v>
      </c>
      <c r="DF144" s="16">
        <f>+'MATRIZ (A)'!DF144*DF$168</f>
        <v>4.1318079276694846</v>
      </c>
      <c r="DG144" s="16">
        <f>+'MATRIZ (A)'!DG144*DG$168</f>
        <v>6295.4377608220384</v>
      </c>
      <c r="DH144" s="16">
        <f>+'MATRIZ (A)'!DH144*DH$168</f>
        <v>3.5904699070309514</v>
      </c>
      <c r="DI144" s="16">
        <f>+'MATRIZ (A)'!DI144*DI$168</f>
        <v>1.8610600865825824</v>
      </c>
      <c r="DJ144" s="16">
        <f>+'MATRIZ (A)'!DJ144*DJ$168</f>
        <v>2.8037697140281481</v>
      </c>
      <c r="DK144" s="16">
        <f>+'MATRIZ (A)'!DK144*DK$168</f>
        <v>0.44777054241775061</v>
      </c>
      <c r="DL144" s="16">
        <f>+'MATRIZ (A)'!DL144*DL$168</f>
        <v>4.3619300429582131</v>
      </c>
      <c r="DM144" s="16">
        <f>+'MATRIZ (A)'!DM144*DM$168</f>
        <v>2.824907473747763E-3</v>
      </c>
      <c r="DN144" s="16">
        <f>+'MATRIZ (A)'!DN144*DN$168</f>
        <v>9.4427821743069573E-2</v>
      </c>
      <c r="DO144" s="16">
        <f>+'MATRIZ (A)'!DO144*DO$168</f>
        <v>2.7928479285774599</v>
      </c>
      <c r="DP144" s="16">
        <f>+'MATRIZ (A)'!DP144*DP$168</f>
        <v>2.9382271465646332</v>
      </c>
      <c r="DQ144" s="16">
        <f>+'MATRIZ (A)'!DQ144*DQ$168</f>
        <v>4.3313549349112943</v>
      </c>
      <c r="DR144" s="16">
        <f>+'MATRIZ (A)'!DR144*DR$168</f>
        <v>4.1698980254987754</v>
      </c>
      <c r="DS144" s="16">
        <f>+'MATRIZ (A)'!DS144*DS$168</f>
        <v>6.6645346100696248</v>
      </c>
      <c r="DT144" s="16">
        <f>+'MATRIZ (A)'!DT144*DT$168</f>
        <v>6.8435697566700417</v>
      </c>
      <c r="DU144" s="16">
        <f>+'MATRIZ (A)'!DU144*DU$168</f>
        <v>6.4783958694216368E-2</v>
      </c>
      <c r="DV144" s="16">
        <f>+'MATRIZ (A)'!DV144*DV$168</f>
        <v>31.279664771827726</v>
      </c>
      <c r="DW144" s="16">
        <f>+'MATRIZ (A)'!DW144*DW$168</f>
        <v>1163.4095963102152</v>
      </c>
      <c r="DX144" s="16">
        <f>+'MATRIZ (A)'!DX144*DX$168</f>
        <v>2.555240171914436</v>
      </c>
      <c r="DY144" s="16">
        <f>+'MATRIZ (A)'!DY144*DY$168</f>
        <v>0.45680982231736722</v>
      </c>
      <c r="DZ144" s="16">
        <f>+'MATRIZ (A)'!DZ144*DZ$168</f>
        <v>0.75108816984311744</v>
      </c>
      <c r="EA144" s="16">
        <f>+'MATRIZ (A)'!EA144*EA$168</f>
        <v>3.6617765540470164</v>
      </c>
      <c r="EB144" s="16">
        <f>+'MATRIZ (A)'!EB144*EB$168</f>
        <v>6.3580887656751717</v>
      </c>
      <c r="EC144" s="16">
        <f>+'MATRIZ (A)'!EC144*EC$168</f>
        <v>2.9784168343989812</v>
      </c>
      <c r="ED144" s="16">
        <f>+'MATRIZ (A)'!ED144*ED$168</f>
        <v>0.29540504762573477</v>
      </c>
      <c r="EE144" s="16">
        <f>+'MATRIZ (A)'!EE144*EE$168</f>
        <v>12240.778637667659</v>
      </c>
      <c r="EF144" s="16">
        <f>+'MATRIZ (A)'!EF144*EF$168</f>
        <v>0.26302537311336527</v>
      </c>
      <c r="EG144" s="16">
        <f>+'MATRIZ (A)'!EG144*EG$168</f>
        <v>485.4125927304957</v>
      </c>
      <c r="EH144" s="16">
        <f>+'MATRIZ (A)'!EH144*EH$168</f>
        <v>0</v>
      </c>
      <c r="EI144" s="18">
        <f t="shared" si="14"/>
        <v>22642.77821964581</v>
      </c>
      <c r="EJ144" s="20">
        <f>+'MATRIZ (I-A) INVERSA'!HY144</f>
        <v>202635.69345400683</v>
      </c>
      <c r="EK144" s="20">
        <f>+'MATRIZ (I-A) INVERSA'!HZ144</f>
        <v>123.33377514309879</v>
      </c>
      <c r="EL144" s="20">
        <f>+'MATRIZ (I-A) INVERSA'!IA144</f>
        <v>539.22945752700991</v>
      </c>
      <c r="EM144" s="20">
        <f>+'MATRIZ (I-A) INVERSA'!IB144</f>
        <v>0</v>
      </c>
      <c r="EN144" s="20">
        <f>+'MATRIZ (I-A) INVERSA'!IC144</f>
        <v>0.79662653045343235</v>
      </c>
      <c r="EO144" s="20">
        <f>+'MATRIZ (I-A) INVERSA'!ID144</f>
        <v>0</v>
      </c>
      <c r="EP144" s="20">
        <f>+'MATRIZ (I-A) INVERSA'!IE144</f>
        <v>32.359801380224404</v>
      </c>
      <c r="EQ144" s="20">
        <f>+'MATRIZ (I-A) INVERSA'!IF144</f>
        <v>0</v>
      </c>
      <c r="ER144" s="20">
        <f>+'MATRIZ (I-A) INVERSA'!IG144</f>
        <v>0</v>
      </c>
      <c r="ES144" s="20">
        <f>+'MATRIZ (I-A) INVERSA'!IH144</f>
        <v>0</v>
      </c>
      <c r="ET144" s="20">
        <f>+'MATRIZ (I-A) INVERSA'!II144</f>
        <v>0</v>
      </c>
      <c r="EU144" s="20">
        <f>+'MATRIZ (I-A) INVERSA'!IJ144</f>
        <v>63.524895238775919</v>
      </c>
      <c r="EV144" s="20">
        <f>+'MATRIZ (I-A) INVERSA'!IK144</f>
        <v>462.50961779755767</v>
      </c>
      <c r="EW144" s="20">
        <f>+'MATRIZ (I-A) INVERSA'!IL144</f>
        <v>1.8884642000471612</v>
      </c>
      <c r="EX144" s="20">
        <f>+'MATRIZ (I-A) INVERSA'!IM144</f>
        <v>207.74503402190294</v>
      </c>
      <c r="EY144" s="20">
        <f>+'MATRIZ (I-A) INVERSA'!IN144</f>
        <v>3734.4675540932903</v>
      </c>
      <c r="EZ144" s="20">
        <f>+'MATRIZ (I-A) INVERSA'!IO144</f>
        <v>311.37864988389441</v>
      </c>
      <c r="FA144" s="20">
        <f>+'MATRIZ (I-A) INVERSA'!IP144</f>
        <v>1323.590199139484</v>
      </c>
      <c r="FB144" s="20">
        <f>+'MATRIZ (I-A) INVERSA'!IQ144</f>
        <v>432.34930458122608</v>
      </c>
      <c r="FC144" s="20">
        <f>+'MATRIZ (I-A) INVERSA'!IR144</f>
        <v>0.50100666361096136</v>
      </c>
      <c r="FD144" s="20">
        <f>+'MATRIZ (I-A) INVERSA'!IS144</f>
        <v>576.83426406500462</v>
      </c>
      <c r="FE144" s="20">
        <f>+'MATRIZ (I-A) INVERSA'!IT144</f>
        <v>153.4329964655586</v>
      </c>
      <c r="FF144" s="20">
        <f>+'MATRIZ (I-A) INVERSA'!IU144</f>
        <v>4.4794781142432942</v>
      </c>
      <c r="FG144" s="18">
        <f t="shared" si="16"/>
        <v>210604.11457885226</v>
      </c>
      <c r="FH144" s="17">
        <f t="shared" si="15"/>
        <v>233246.89279849807</v>
      </c>
      <c r="FI144" s="28"/>
      <c r="FJ144" s="17">
        <v>233246.89279849824</v>
      </c>
      <c r="FK144" s="48">
        <f t="shared" si="17"/>
        <v>0</v>
      </c>
      <c r="FM144" s="46">
        <f>+IFERROR((FH144/'MIP 2017'!FH144*100-100),0)</f>
        <v>0.39999340918899406</v>
      </c>
      <c r="FP144" s="15">
        <f t="shared" si="18"/>
        <v>662.56323267010873</v>
      </c>
      <c r="FQ144" s="15">
        <f t="shared" si="19"/>
        <v>33.156427910677834</v>
      </c>
      <c r="FR144" s="15">
        <f t="shared" si="20"/>
        <v>6532.5539748920692</v>
      </c>
    </row>
    <row r="145" spans="1:174" s="7" customFormat="1" ht="21.95" customHeight="1" thickBot="1" x14ac:dyDescent="0.25">
      <c r="A145" s="137" t="s">
        <v>375</v>
      </c>
      <c r="B145" s="138" t="s">
        <v>311</v>
      </c>
      <c r="C145" s="16">
        <f>+'MATRIZ (A)'!C145*C$168</f>
        <v>5.2839288487009702E-2</v>
      </c>
      <c r="D145" s="16">
        <f>+'MATRIZ (A)'!D145*D$168</f>
        <v>7.0092294949537642E-3</v>
      </c>
      <c r="E145" s="16">
        <f>+'MATRIZ (A)'!E145*E$168</f>
        <v>2.5349620975249617E-2</v>
      </c>
      <c r="F145" s="16">
        <f>+'MATRIZ (A)'!F145*F$168</f>
        <v>0.39259914386791411</v>
      </c>
      <c r="G145" s="16">
        <f>+'MATRIZ (A)'!G145*G$168</f>
        <v>0.37752369010747977</v>
      </c>
      <c r="H145" s="16">
        <f>+'MATRIZ (A)'!H145*H$168</f>
        <v>0.13436766132729741</v>
      </c>
      <c r="I145" s="16">
        <f>+'MATRIZ (A)'!I145*I$168</f>
        <v>4.0257993258770511E-2</v>
      </c>
      <c r="J145" s="16">
        <f>+'MATRIZ (A)'!J145*J$168</f>
        <v>0.40527356606706028</v>
      </c>
      <c r="K145" s="16">
        <f>+'MATRIZ (A)'!K145*K$168</f>
        <v>0.37750415614969873</v>
      </c>
      <c r="L145" s="16">
        <f>+'MATRIZ (A)'!L145*L$168</f>
        <v>0.46907705777122816</v>
      </c>
      <c r="M145" s="16">
        <f>+'MATRIZ (A)'!M145*M$168</f>
        <v>0.46853758492181613</v>
      </c>
      <c r="N145" s="16">
        <f>+'MATRIZ (A)'!N145*N$168</f>
        <v>0.38084170629164638</v>
      </c>
      <c r="O145" s="16">
        <f>+'MATRIZ (A)'!O145*O$168</f>
        <v>0.28341133077141822</v>
      </c>
      <c r="P145" s="16">
        <f>+'MATRIZ (A)'!P145*P$168</f>
        <v>2.8979164997779758</v>
      </c>
      <c r="Q145" s="16">
        <f>+'MATRIZ (A)'!Q145*Q$168</f>
        <v>9.4159791032421059E-2</v>
      </c>
      <c r="R145" s="16">
        <f>+'MATRIZ (A)'!R145*R$168</f>
        <v>6.883971206956347</v>
      </c>
      <c r="S145" s="16">
        <f>+'MATRIZ (A)'!S145*S$168</f>
        <v>0.62923808891270627</v>
      </c>
      <c r="T145" s="16">
        <f>+'MATRIZ (A)'!T145*T$168</f>
        <v>0.86772316053075838</v>
      </c>
      <c r="U145" s="16">
        <f>+'MATRIZ (A)'!U145*U$168</f>
        <v>0.90620194272757348</v>
      </c>
      <c r="V145" s="16">
        <f>+'MATRIZ (A)'!V145*V$168</f>
        <v>8.8186796960228325E-2</v>
      </c>
      <c r="W145" s="16">
        <f>+'MATRIZ (A)'!W145*W$168</f>
        <v>0.3959108278478724</v>
      </c>
      <c r="X145" s="16">
        <f>+'MATRIZ (A)'!X145*X$168</f>
        <v>2.6373763292857717</v>
      </c>
      <c r="Y145" s="16">
        <f>+'MATRIZ (A)'!Y145*Y$168</f>
        <v>1.0642656326130218</v>
      </c>
      <c r="Z145" s="16">
        <f>+'MATRIZ (A)'!Z145*Z$168</f>
        <v>2.2626198730691058</v>
      </c>
      <c r="AA145" s="16">
        <f>+'MATRIZ (A)'!AA145*AA$168</f>
        <v>0.16075727697013278</v>
      </c>
      <c r="AB145" s="16">
        <f>+'MATRIZ (A)'!AB145*AB$168</f>
        <v>2.0001446576686046</v>
      </c>
      <c r="AC145" s="16">
        <f>+'MATRIZ (A)'!AC145*AC$168</f>
        <v>0.15552202128526799</v>
      </c>
      <c r="AD145" s="16">
        <f>+'MATRIZ (A)'!AD145*AD$168</f>
        <v>0.33949402944198848</v>
      </c>
      <c r="AE145" s="16">
        <f>+'MATRIZ (A)'!AE145*AE$168</f>
        <v>0.43998101772500514</v>
      </c>
      <c r="AF145" s="16">
        <f>+'MATRIZ (A)'!AF145*AF$168</f>
        <v>1.3775102835768096</v>
      </c>
      <c r="AG145" s="16">
        <f>+'MATRIZ (A)'!AG145*AG$168</f>
        <v>6.9886362769827938E-3</v>
      </c>
      <c r="AH145" s="16">
        <f>+'MATRIZ (A)'!AH145*AH$168</f>
        <v>5.4761973880600487E-2</v>
      </c>
      <c r="AI145" s="16">
        <f>+'MATRIZ (A)'!AI145*AI$168</f>
        <v>4.58562225620999</v>
      </c>
      <c r="AJ145" s="16">
        <f>+'MATRIZ (A)'!AJ145*AJ$168</f>
        <v>1.5926371059630309</v>
      </c>
      <c r="AK145" s="16">
        <f>+'MATRIZ (A)'!AK145*AK$168</f>
        <v>5.047614300656539</v>
      </c>
      <c r="AL145" s="16">
        <f>+'MATRIZ (A)'!AL145*AL$168</f>
        <v>3.3617740084340269</v>
      </c>
      <c r="AM145" s="16">
        <f>+'MATRIZ (A)'!AM145*AM$168</f>
        <v>4.5531404683271353</v>
      </c>
      <c r="AN145" s="16">
        <f>+'MATRIZ (A)'!AN145*AN$168</f>
        <v>0.61077159721935714</v>
      </c>
      <c r="AO145" s="16">
        <f>+'MATRIZ (A)'!AO145*AO$168</f>
        <v>2.8500914832818389</v>
      </c>
      <c r="AP145" s="16">
        <f>+'MATRIZ (A)'!AP145*AP$168</f>
        <v>6.4848299226555488</v>
      </c>
      <c r="AQ145" s="16">
        <f>+'MATRIZ (A)'!AQ145*AQ$168</f>
        <v>0.94662414972709197</v>
      </c>
      <c r="AR145" s="16">
        <f>+'MATRIZ (A)'!AR145*AR$168</f>
        <v>0.77753585389135549</v>
      </c>
      <c r="AS145" s="16">
        <f>+'MATRIZ (A)'!AS145*AS$168</f>
        <v>0.15521309196059921</v>
      </c>
      <c r="AT145" s="16">
        <f>+'MATRIZ (A)'!AT145*AT$168</f>
        <v>0.93666654850362185</v>
      </c>
      <c r="AU145" s="16">
        <f>+'MATRIZ (A)'!AU145*AU$168</f>
        <v>4.0732318954535751</v>
      </c>
      <c r="AV145" s="16">
        <f>+'MATRIZ (A)'!AV145*AV$168</f>
        <v>1.0935494176820022</v>
      </c>
      <c r="AW145" s="16">
        <f>+'MATRIZ (A)'!AW145*AW$168</f>
        <v>8.8414362872932379</v>
      </c>
      <c r="AX145" s="16">
        <f>+'MATRIZ (A)'!AX145*AX$168</f>
        <v>0.88049561052103664</v>
      </c>
      <c r="AY145" s="16">
        <f>+'MATRIZ (A)'!AY145*AY$168</f>
        <v>0.66391228108558775</v>
      </c>
      <c r="AZ145" s="16">
        <f>+'MATRIZ (A)'!AZ145*AZ$168</f>
        <v>8.0943512226599998E-2</v>
      </c>
      <c r="BA145" s="16">
        <f>+'MATRIZ (A)'!BA145*BA$168</f>
        <v>0.10007015092454784</v>
      </c>
      <c r="BB145" s="16">
        <f>+'MATRIZ (A)'!BB145*BB$168</f>
        <v>0.94019360203546887</v>
      </c>
      <c r="BC145" s="16">
        <f>+'MATRIZ (A)'!BC145*BC$168</f>
        <v>5.0089251067962346</v>
      </c>
      <c r="BD145" s="16">
        <f>+'MATRIZ (A)'!BD145*BD$168</f>
        <v>1.8055143656353807</v>
      </c>
      <c r="BE145" s="16">
        <f>+'MATRIZ (A)'!BE145*BE$168</f>
        <v>4.1726531320782394</v>
      </c>
      <c r="BF145" s="16">
        <f>+'MATRIZ (A)'!BF145*BF$168</f>
        <v>5.311935051076027</v>
      </c>
      <c r="BG145" s="16">
        <f>+'MATRIZ (A)'!BG145*BG$168</f>
        <v>2.0012816536600515</v>
      </c>
      <c r="BH145" s="16">
        <f>+'MATRIZ (A)'!BH145*BH$168</f>
        <v>2.7933140547832438</v>
      </c>
      <c r="BI145" s="16">
        <f>+'MATRIZ (A)'!BI145*BI$168</f>
        <v>1.5121127851662304</v>
      </c>
      <c r="BJ145" s="16">
        <f>+'MATRIZ (A)'!BJ145*BJ$168</f>
        <v>1.9945518581364166</v>
      </c>
      <c r="BK145" s="16">
        <f>+'MATRIZ (A)'!BK145*BK$168</f>
        <v>1.1425705125248831</v>
      </c>
      <c r="BL145" s="16">
        <f>+'MATRIZ (A)'!BL145*BL$168</f>
        <v>0.60937936087536548</v>
      </c>
      <c r="BM145" s="16">
        <f>+'MATRIZ (A)'!BM145*BM$168</f>
        <v>3.4909987424614997</v>
      </c>
      <c r="BN145" s="16">
        <f>+'MATRIZ (A)'!BN145*BN$168</f>
        <v>2.9555715240493732</v>
      </c>
      <c r="BO145" s="16">
        <f>+'MATRIZ (A)'!BO145*BO$168</f>
        <v>2.1929144424846161</v>
      </c>
      <c r="BP145" s="16">
        <f>+'MATRIZ (A)'!BP145*BP$168</f>
        <v>0.8851920321012372</v>
      </c>
      <c r="BQ145" s="16">
        <f>+'MATRIZ (A)'!BQ145*BQ$168</f>
        <v>1.2743514680775079</v>
      </c>
      <c r="BR145" s="16">
        <f>+'MATRIZ (A)'!BR145*BR$168</f>
        <v>3.8078592774950519</v>
      </c>
      <c r="BS145" s="16">
        <f>+'MATRIZ (A)'!BS145*BS$168</f>
        <v>0.32077382178164021</v>
      </c>
      <c r="BT145" s="16">
        <f>+'MATRIZ (A)'!BT145*BT$168</f>
        <v>1.6097474481063523</v>
      </c>
      <c r="BU145" s="16">
        <f>+'MATRIZ (A)'!BU145*BU$168</f>
        <v>15.559226075355401</v>
      </c>
      <c r="BV145" s="16">
        <f>+'MATRIZ (A)'!BV145*BV$168</f>
        <v>3.0562268360400107</v>
      </c>
      <c r="BW145" s="16">
        <f>+'MATRIZ (A)'!BW145*BW$168</f>
        <v>4.5117248296419952</v>
      </c>
      <c r="BX145" s="16">
        <f>+'MATRIZ (A)'!BX145*BX$168</f>
        <v>9.3391384418150949</v>
      </c>
      <c r="BY145" s="16">
        <f>+'MATRIZ (A)'!BY145*BY$168</f>
        <v>2.8499066445829353</v>
      </c>
      <c r="BZ145" s="16">
        <f>+'MATRIZ (A)'!BZ145*BZ$168</f>
        <v>0.30857880028587498</v>
      </c>
      <c r="CA145" s="16">
        <f>+'MATRIZ (A)'!CA145*CA$168</f>
        <v>1.4238958138360436</v>
      </c>
      <c r="CB145" s="16">
        <f>+'MATRIZ (A)'!CB145*CB$168</f>
        <v>9.0145516073794987</v>
      </c>
      <c r="CC145" s="16">
        <f>+'MATRIZ (A)'!CC145*CC$168</f>
        <v>9.5156283306753657</v>
      </c>
      <c r="CD145" s="16">
        <f>+'MATRIZ (A)'!CD145*CD$168</f>
        <v>4.0024445338727519</v>
      </c>
      <c r="CE145" s="16">
        <f>+'MATRIZ (A)'!CE145*CE$168</f>
        <v>10.280915181768494</v>
      </c>
      <c r="CF145" s="16">
        <f>+'MATRIZ (A)'!CF145*CF$168</f>
        <v>18.593659506179378</v>
      </c>
      <c r="CG145" s="16">
        <f>+'MATRIZ (A)'!CG145*CG$168</f>
        <v>51.164389228777374</v>
      </c>
      <c r="CH145" s="16">
        <f>+'MATRIZ (A)'!CH145*CH$168</f>
        <v>3.478239567901944</v>
      </c>
      <c r="CI145" s="16">
        <f>+'MATRIZ (A)'!CI145*CI$168</f>
        <v>0.28846482187265449</v>
      </c>
      <c r="CJ145" s="16">
        <f>+'MATRIZ (A)'!CJ145*CJ$168</f>
        <v>3.9145203871263528</v>
      </c>
      <c r="CK145" s="16">
        <f>+'MATRIZ (A)'!CK145*CK$168</f>
        <v>2.943328453132191</v>
      </c>
      <c r="CL145" s="16">
        <f>+'MATRIZ (A)'!CL145*CL$168</f>
        <v>5.8689344040022515</v>
      </c>
      <c r="CM145" s="16">
        <f>+'MATRIZ (A)'!CM145*CM$168</f>
        <v>15.927863647188062</v>
      </c>
      <c r="CN145" s="16">
        <f>+'MATRIZ (A)'!CN145*CN$168</f>
        <v>2.5342198368123312</v>
      </c>
      <c r="CO145" s="16">
        <f>+'MATRIZ (A)'!CO145*CO$168</f>
        <v>5.6244059133802287</v>
      </c>
      <c r="CP145" s="16">
        <f>+'MATRIZ (A)'!CP145*CP$168</f>
        <v>0.56730100102770775</v>
      </c>
      <c r="CQ145" s="16">
        <f>+'MATRIZ (A)'!CQ145*CQ$168</f>
        <v>11.45392998446262</v>
      </c>
      <c r="CR145" s="16">
        <f>+'MATRIZ (A)'!CR145*CR$168</f>
        <v>20.426767716703761</v>
      </c>
      <c r="CS145" s="16">
        <f>+'MATRIZ (A)'!CS145*CS$168</f>
        <v>2.3327761925616226</v>
      </c>
      <c r="CT145" s="16">
        <f>+'MATRIZ (A)'!CT145*CT$168</f>
        <v>33.752566828926994</v>
      </c>
      <c r="CU145" s="16">
        <f>+'MATRIZ (A)'!CU145*CU$168</f>
        <v>2.7533775395527007</v>
      </c>
      <c r="CV145" s="16">
        <f>+'MATRIZ (A)'!CV145*CV$168</f>
        <v>0.64123512173328068</v>
      </c>
      <c r="CW145" s="16">
        <f>+'MATRIZ (A)'!CW145*CW$168</f>
        <v>49.553787301849013</v>
      </c>
      <c r="CX145" s="16">
        <f>+'MATRIZ (A)'!CX145*CX$168</f>
        <v>36.916546032281083</v>
      </c>
      <c r="CY145" s="16">
        <f>+'MATRIZ (A)'!CY145*CY$168</f>
        <v>12.39189480224551</v>
      </c>
      <c r="CZ145" s="16">
        <f>+'MATRIZ (A)'!CZ145*CZ$168</f>
        <v>8.4547923319874343</v>
      </c>
      <c r="DA145" s="16">
        <f>+'MATRIZ (A)'!DA145*DA$168</f>
        <v>15.929314796578057</v>
      </c>
      <c r="DB145" s="16">
        <f>+'MATRIZ (A)'!DB145*DB$168</f>
        <v>1.8943350599964139</v>
      </c>
      <c r="DC145" s="16">
        <f>+'MATRIZ (A)'!DC145*DC$168</f>
        <v>3.1157989210183477</v>
      </c>
      <c r="DD145" s="16">
        <f>+'MATRIZ (A)'!DD145*DD$168</f>
        <v>10.340137790257781</v>
      </c>
      <c r="DE145" s="16">
        <f>+'MATRIZ (A)'!DE145*DE$168</f>
        <v>5.1736579583581506</v>
      </c>
      <c r="DF145" s="16">
        <f>+'MATRIZ (A)'!DF145*DF$168</f>
        <v>3.5551625626089112</v>
      </c>
      <c r="DG145" s="16">
        <f>+'MATRIZ (A)'!DG145*DG$168</f>
        <v>14.105753901325484</v>
      </c>
      <c r="DH145" s="16">
        <f>+'MATRIZ (A)'!DH145*DH$168</f>
        <v>5.3318021902504231</v>
      </c>
      <c r="DI145" s="16">
        <f>+'MATRIZ (A)'!DI145*DI$168</f>
        <v>0.30389829392440149</v>
      </c>
      <c r="DJ145" s="16">
        <f>+'MATRIZ (A)'!DJ145*DJ$168</f>
        <v>2.1849299167808511</v>
      </c>
      <c r="DK145" s="16">
        <f>+'MATRIZ (A)'!DK145*DK$168</f>
        <v>0.59538782908286025</v>
      </c>
      <c r="DL145" s="16">
        <f>+'MATRIZ (A)'!DL145*DL$168</f>
        <v>3.2775312257557756</v>
      </c>
      <c r="DM145" s="16">
        <f>+'MATRIZ (A)'!DM145*DM$168</f>
        <v>7.7062315575885708E-3</v>
      </c>
      <c r="DN145" s="16">
        <f>+'MATRIZ (A)'!DN145*DN$168</f>
        <v>2.5361262674883811E-2</v>
      </c>
      <c r="DO145" s="16">
        <f>+'MATRIZ (A)'!DO145*DO$168</f>
        <v>5.7556472764467355</v>
      </c>
      <c r="DP145" s="16">
        <f>+'MATRIZ (A)'!DP145*DP$168</f>
        <v>2.3992779227844871</v>
      </c>
      <c r="DQ145" s="16">
        <f>+'MATRIZ (A)'!DQ145*DQ$168</f>
        <v>1.5699591312456793</v>
      </c>
      <c r="DR145" s="16">
        <f>+'MATRIZ (A)'!DR145*DR$168</f>
        <v>4.0656614863663556</v>
      </c>
      <c r="DS145" s="16">
        <f>+'MATRIZ (A)'!DS145*DS$168</f>
        <v>24.355280291074639</v>
      </c>
      <c r="DT145" s="16">
        <f>+'MATRIZ (A)'!DT145*DT$168</f>
        <v>2.4541013531917799</v>
      </c>
      <c r="DU145" s="16">
        <f>+'MATRIZ (A)'!DU145*DU$168</f>
        <v>0.34240555756823199</v>
      </c>
      <c r="DV145" s="16">
        <f>+'MATRIZ (A)'!DV145*DV$168</f>
        <v>17.924584872088584</v>
      </c>
      <c r="DW145" s="16">
        <f>+'MATRIZ (A)'!DW145*DW$168</f>
        <v>13.501655583180899</v>
      </c>
      <c r="DX145" s="16">
        <f>+'MATRIZ (A)'!DX145*DX$168</f>
        <v>1.7183952341460622</v>
      </c>
      <c r="DY145" s="16">
        <f>+'MATRIZ (A)'!DY145*DY$168</f>
        <v>4.1758673541503732</v>
      </c>
      <c r="DZ145" s="16">
        <f>+'MATRIZ (A)'!DZ145*DZ$168</f>
        <v>0.25660497785698794</v>
      </c>
      <c r="EA145" s="16">
        <f>+'MATRIZ (A)'!EA145*EA$168</f>
        <v>3.3888335564023717</v>
      </c>
      <c r="EB145" s="16">
        <f>+'MATRIZ (A)'!EB145*EB$168</f>
        <v>180.57459073206121</v>
      </c>
      <c r="EC145" s="16">
        <f>+'MATRIZ (A)'!EC145*EC$168</f>
        <v>2.735046186712065</v>
      </c>
      <c r="ED145" s="16">
        <f>+'MATRIZ (A)'!ED145*ED$168</f>
        <v>0.15308113815912269</v>
      </c>
      <c r="EE145" s="16">
        <f>+'MATRIZ (A)'!EE145*EE$168</f>
        <v>1.056389241430373</v>
      </c>
      <c r="EF145" s="16">
        <f>+'MATRIZ (A)'!EF145*EF$168</f>
        <v>235.99838547781945</v>
      </c>
      <c r="EG145" s="16">
        <f>+'MATRIZ (A)'!EG145*EG$168</f>
        <v>0.54811307721749658</v>
      </c>
      <c r="EH145" s="16">
        <f>+'MATRIZ (A)'!EH145*EH$168</f>
        <v>0</v>
      </c>
      <c r="EI145" s="18">
        <f t="shared" si="14"/>
        <v>1046.4032183624029</v>
      </c>
      <c r="EJ145" s="20">
        <f>+'MATRIZ (I-A) INVERSA'!HY145</f>
        <v>14533.83265695644</v>
      </c>
      <c r="EK145" s="20">
        <f>+'MATRIZ (I-A) INVERSA'!HZ145</f>
        <v>0</v>
      </c>
      <c r="EL145" s="20">
        <f>+'MATRIZ (I-A) INVERSA'!IA145</f>
        <v>0</v>
      </c>
      <c r="EM145" s="20">
        <f>+'MATRIZ (I-A) INVERSA'!IB145</f>
        <v>0</v>
      </c>
      <c r="EN145" s="20">
        <f>+'MATRIZ (I-A) INVERSA'!IC145</f>
        <v>0</v>
      </c>
      <c r="EO145" s="20">
        <f>+'MATRIZ (I-A) INVERSA'!ID145</f>
        <v>0</v>
      </c>
      <c r="EP145" s="20">
        <f>+'MATRIZ (I-A) INVERSA'!IE145</f>
        <v>0</v>
      </c>
      <c r="EQ145" s="20">
        <f>+'MATRIZ (I-A) INVERSA'!IF145</f>
        <v>0</v>
      </c>
      <c r="ER145" s="20">
        <f>+'MATRIZ (I-A) INVERSA'!IG145</f>
        <v>0</v>
      </c>
      <c r="ES145" s="20">
        <f>+'MATRIZ (I-A) INVERSA'!IH145</f>
        <v>0</v>
      </c>
      <c r="ET145" s="20">
        <f>+'MATRIZ (I-A) INVERSA'!II145</f>
        <v>0</v>
      </c>
      <c r="EU145" s="20">
        <f>+'MATRIZ (I-A) INVERSA'!IJ145</f>
        <v>9.0452145238424571</v>
      </c>
      <c r="EV145" s="20">
        <f>+'MATRIZ (I-A) INVERSA'!IK145</f>
        <v>65.85605055458106</v>
      </c>
      <c r="EW145" s="20">
        <f>+'MATRIZ (I-A) INVERSA'!IL145</f>
        <v>0.26889558409844394</v>
      </c>
      <c r="EX145" s="20">
        <f>+'MATRIZ (I-A) INVERSA'!IM145</f>
        <v>246.46213887676896</v>
      </c>
      <c r="EY145" s="20">
        <f>+'MATRIZ (I-A) INVERSA'!IN145</f>
        <v>0</v>
      </c>
      <c r="EZ145" s="20">
        <f>+'MATRIZ (I-A) INVERSA'!IO145</f>
        <v>0</v>
      </c>
      <c r="FA145" s="20">
        <f>+'MATRIZ (I-A) INVERSA'!IP145</f>
        <v>0</v>
      </c>
      <c r="FB145" s="20">
        <f>+'MATRIZ (I-A) INVERSA'!IQ145</f>
        <v>0</v>
      </c>
      <c r="FC145" s="20">
        <f>+'MATRIZ (I-A) INVERSA'!IR145</f>
        <v>0</v>
      </c>
      <c r="FD145" s="20">
        <f>+'MATRIZ (I-A) INVERSA'!IS145</f>
        <v>0</v>
      </c>
      <c r="FE145" s="20">
        <f>+'MATRIZ (I-A) INVERSA'!IT145</f>
        <v>0</v>
      </c>
      <c r="FF145" s="20">
        <f>+'MATRIZ (I-A) INVERSA'!IU145</f>
        <v>0</v>
      </c>
      <c r="FG145" s="18">
        <f t="shared" si="16"/>
        <v>14855.464956495731</v>
      </c>
      <c r="FH145" s="17">
        <f t="shared" si="15"/>
        <v>15901.868174858133</v>
      </c>
      <c r="FI145" s="28"/>
      <c r="FJ145" s="17">
        <v>15901.868174858137</v>
      </c>
      <c r="FK145" s="48">
        <f t="shared" si="17"/>
        <v>0</v>
      </c>
      <c r="FM145" s="46">
        <f>+IFERROR((FH145/'MIP 2017'!FH145*100-100),0)</f>
        <v>4.1676516893801363E-2</v>
      </c>
      <c r="FP145" s="15">
        <f t="shared" si="18"/>
        <v>0</v>
      </c>
      <c r="FQ145" s="15">
        <f t="shared" si="19"/>
        <v>0</v>
      </c>
      <c r="FR145" s="15">
        <f t="shared" si="20"/>
        <v>0</v>
      </c>
    </row>
    <row r="146" spans="1:174" s="7" customFormat="1" ht="21.95" customHeight="1" thickBot="1" x14ac:dyDescent="0.25">
      <c r="A146" s="137" t="s">
        <v>376</v>
      </c>
      <c r="B146" s="138" t="s">
        <v>313</v>
      </c>
      <c r="C146" s="16">
        <f>+'MATRIZ (A)'!C146*C$168</f>
        <v>9.0618191860180719E-4</v>
      </c>
      <c r="D146" s="16">
        <f>+'MATRIZ (A)'!D146*D$168</f>
        <v>1.2020671007368123E-4</v>
      </c>
      <c r="E146" s="16">
        <f>+'MATRIZ (A)'!E146*E$168</f>
        <v>4.3474030080529417E-4</v>
      </c>
      <c r="F146" s="16">
        <f>+'MATRIZ (A)'!F146*F$168</f>
        <v>7.3703137080008054E-3</v>
      </c>
      <c r="G146" s="16">
        <f>+'MATRIZ (A)'!G146*G$168</f>
        <v>6.1917702821962899E-3</v>
      </c>
      <c r="H146" s="16">
        <f>+'MATRIZ (A)'!H146*H$168</f>
        <v>2.273583596203407E-3</v>
      </c>
      <c r="I146" s="16">
        <f>+'MATRIZ (A)'!I146*I$168</f>
        <v>6.9041553387419246E-4</v>
      </c>
      <c r="J146" s="16">
        <f>+'MATRIZ (A)'!J146*J$168</f>
        <v>6.8149337178142564E-3</v>
      </c>
      <c r="K146" s="16">
        <f>+'MATRIZ (A)'!K146*K$168</f>
        <v>6.0647200411855194E-3</v>
      </c>
      <c r="L146" s="16">
        <f>+'MATRIZ (A)'!L146*L$168</f>
        <v>8.0445660862319066E-3</v>
      </c>
      <c r="M146" s="16">
        <f>+'MATRIZ (A)'!M146*M$168</f>
        <v>8.0353142481449126E-3</v>
      </c>
      <c r="N146" s="16">
        <f>+'MATRIZ (A)'!N146*N$168</f>
        <v>8.2083644672630615E-2</v>
      </c>
      <c r="O146" s="16">
        <f>+'MATRIZ (A)'!O146*O$168</f>
        <v>2.3855348636238189E-2</v>
      </c>
      <c r="P146" s="16">
        <f>+'MATRIZ (A)'!P146*P$168</f>
        <v>0.12863264323769791</v>
      </c>
      <c r="Q146" s="16">
        <f>+'MATRIZ (A)'!Q146*Q$168</f>
        <v>1.6148192478761618E-3</v>
      </c>
      <c r="R146" s="16">
        <f>+'MATRIZ (A)'!R146*R$168</f>
        <v>9.7225601253902269E-2</v>
      </c>
      <c r="S146" s="16">
        <f>+'MATRIZ (A)'!S146*S$168</f>
        <v>8.0887449917643201E-3</v>
      </c>
      <c r="T146" s="16">
        <f>+'MATRIZ (A)'!T146*T$168</f>
        <v>1.4881257127796079E-2</v>
      </c>
      <c r="U146" s="16">
        <f>+'MATRIZ (A)'!U146*U$168</f>
        <v>8.1794205960931454E-2</v>
      </c>
      <c r="V146" s="16">
        <f>+'MATRIZ (A)'!V146*V$168</f>
        <v>1.5123837423438062E-3</v>
      </c>
      <c r="W146" s="16">
        <f>+'MATRIZ (A)'!W146*W$168</f>
        <v>6.7411585735869268E-3</v>
      </c>
      <c r="X146" s="16">
        <f>+'MATRIZ (A)'!X146*X$168</f>
        <v>4.8220232284457619E-2</v>
      </c>
      <c r="Y146" s="16">
        <f>+'MATRIZ (A)'!Y146*Y$168</f>
        <v>1.7757997283663438E-2</v>
      </c>
      <c r="Z146" s="16">
        <f>+'MATRIZ (A)'!Z146*Z$168</f>
        <v>3.8957940712442456E-2</v>
      </c>
      <c r="AA146" s="16">
        <f>+'MATRIZ (A)'!AA146*AA$168</f>
        <v>2.7047508743602584E-3</v>
      </c>
      <c r="AB146" s="16">
        <f>+'MATRIZ (A)'!AB146*AB$168</f>
        <v>0.11862338923396407</v>
      </c>
      <c r="AC146" s="16">
        <f>+'MATRIZ (A)'!AC146*AC$168</f>
        <v>1.6072240171550694E-3</v>
      </c>
      <c r="AD146" s="16">
        <f>+'MATRIZ (A)'!AD146*AD$168</f>
        <v>5.822246282313817E-3</v>
      </c>
      <c r="AE146" s="16">
        <f>+'MATRIZ (A)'!AE146*AE$168</f>
        <v>9.7739332973817844E-3</v>
      </c>
      <c r="AF146" s="16">
        <f>+'MATRIZ (A)'!AF146*AF$168</f>
        <v>3.9118090683817663E-2</v>
      </c>
      <c r="AG146" s="16">
        <f>+'MATRIZ (A)'!AG146*AG$168</f>
        <v>1.5908791154771479E-3</v>
      </c>
      <c r="AH146" s="16">
        <f>+'MATRIZ (A)'!AH146*AH$168</f>
        <v>9.3915554085752891E-4</v>
      </c>
      <c r="AI146" s="16">
        <f>+'MATRIZ (A)'!AI146*AI$168</f>
        <v>1.0235911340850397</v>
      </c>
      <c r="AJ146" s="16">
        <f>+'MATRIZ (A)'!AJ146*AJ$168</f>
        <v>6.1813993086279738E-2</v>
      </c>
      <c r="AK146" s="16">
        <f>+'MATRIZ (A)'!AK146*AK$168</f>
        <v>0.54507041005708845</v>
      </c>
      <c r="AL146" s="16">
        <f>+'MATRIZ (A)'!AL146*AL$168</f>
        <v>0.17986590499763411</v>
      </c>
      <c r="AM146" s="16">
        <f>+'MATRIZ (A)'!AM146*AM$168</f>
        <v>0.77639820527899372</v>
      </c>
      <c r="AN146" s="16">
        <f>+'MATRIZ (A)'!AN146*AN$168</f>
        <v>0.24987248006294624</v>
      </c>
      <c r="AO146" s="16">
        <f>+'MATRIZ (A)'!AO146*AO$168</f>
        <v>0.26971646035167635</v>
      </c>
      <c r="AP146" s="16">
        <f>+'MATRIZ (A)'!AP146*AP$168</f>
        <v>0.79174166330122342</v>
      </c>
      <c r="AQ146" s="16">
        <f>+'MATRIZ (A)'!AQ146*AQ$168</f>
        <v>0.10296843580908743</v>
      </c>
      <c r="AR146" s="16">
        <f>+'MATRIZ (A)'!AR146*AR$168</f>
        <v>0.1052675115635021</v>
      </c>
      <c r="AS146" s="16">
        <f>+'MATRIZ (A)'!AS146*AS$168</f>
        <v>2.5684139130674979E-2</v>
      </c>
      <c r="AT146" s="16">
        <f>+'MATRIZ (A)'!AT146*AT$168</f>
        <v>0.34511684637219758</v>
      </c>
      <c r="AU146" s="16">
        <f>+'MATRIZ (A)'!AU146*AU$168</f>
        <v>0.68956080113134444</v>
      </c>
      <c r="AV146" s="16">
        <f>+'MATRIZ (A)'!AV146*AV$168</f>
        <v>0.10488926789095571</v>
      </c>
      <c r="AW146" s="16">
        <f>+'MATRIZ (A)'!AW146*AW$168</f>
        <v>2.982820765512864</v>
      </c>
      <c r="AX146" s="16">
        <f>+'MATRIZ (A)'!AX146*AX$168</f>
        <v>4.2753234204952834E-2</v>
      </c>
      <c r="AY146" s="16">
        <f>+'MATRIZ (A)'!AY146*AY$168</f>
        <v>2.1999330475441545E-2</v>
      </c>
      <c r="AZ146" s="16">
        <f>+'MATRIZ (A)'!AZ146*AZ$168</f>
        <v>3.919729802477857E-3</v>
      </c>
      <c r="BA146" s="16">
        <f>+'MATRIZ (A)'!BA146*BA$168</f>
        <v>2.2899525480854191E-3</v>
      </c>
      <c r="BB146" s="16">
        <f>+'MATRIZ (A)'!BB146*BB$168</f>
        <v>0.10644608291326801</v>
      </c>
      <c r="BC146" s="16">
        <f>+'MATRIZ (A)'!BC146*BC$168</f>
        <v>0.25716273386455474</v>
      </c>
      <c r="BD146" s="16">
        <f>+'MATRIZ (A)'!BD146*BD$168</f>
        <v>5.5145589233122516E-2</v>
      </c>
      <c r="BE146" s="16">
        <f>+'MATRIZ (A)'!BE146*BE$168</f>
        <v>0.63211961794167992</v>
      </c>
      <c r="BF146" s="16">
        <f>+'MATRIZ (A)'!BF146*BF$168</f>
        <v>0.98498192888891412</v>
      </c>
      <c r="BG146" s="16">
        <f>+'MATRIZ (A)'!BG146*BG$168</f>
        <v>7.7246371858753465E-2</v>
      </c>
      <c r="BH146" s="16">
        <f>+'MATRIZ (A)'!BH146*BH$168</f>
        <v>0.26231120612372633</v>
      </c>
      <c r="BI146" s="16">
        <f>+'MATRIZ (A)'!BI146*BI$168</f>
        <v>0.24102762224828167</v>
      </c>
      <c r="BJ146" s="16">
        <f>+'MATRIZ (A)'!BJ146*BJ$168</f>
        <v>0.2487185772671705</v>
      </c>
      <c r="BK146" s="16">
        <f>+'MATRIZ (A)'!BK146*BK$168</f>
        <v>0.31571539379610419</v>
      </c>
      <c r="BL146" s="16">
        <f>+'MATRIZ (A)'!BL146*BL$168</f>
        <v>0.14105465129582165</v>
      </c>
      <c r="BM146" s="16">
        <f>+'MATRIZ (A)'!BM146*BM$168</f>
        <v>0.60810864181396274</v>
      </c>
      <c r="BN146" s="16">
        <f>+'MATRIZ (A)'!BN146*BN$168</f>
        <v>0.3125162469501982</v>
      </c>
      <c r="BO146" s="16">
        <f>+'MATRIZ (A)'!BO146*BO$168</f>
        <v>0.22916937941766527</v>
      </c>
      <c r="BP146" s="16">
        <f>+'MATRIZ (A)'!BP146*BP$168</f>
        <v>0.26625396895899855</v>
      </c>
      <c r="BQ146" s="16">
        <f>+'MATRIZ (A)'!BQ146*BQ$168</f>
        <v>0.38612834244212191</v>
      </c>
      <c r="BR146" s="16">
        <f>+'MATRIZ (A)'!BR146*BR$168</f>
        <v>0.66637482359111277</v>
      </c>
      <c r="BS146" s="16">
        <f>+'MATRIZ (A)'!BS146*BS$168</f>
        <v>5.4817893858600461E-2</v>
      </c>
      <c r="BT146" s="16">
        <f>+'MATRIZ (A)'!BT146*BT$168</f>
        <v>5.7354987203236452E-2</v>
      </c>
      <c r="BU146" s="16">
        <f>+'MATRIZ (A)'!BU146*BU$168</f>
        <v>1.2149262058865125</v>
      </c>
      <c r="BV146" s="16">
        <f>+'MATRIZ (A)'!BV146*BV$168</f>
        <v>1.1026496408788704</v>
      </c>
      <c r="BW146" s="16">
        <f>+'MATRIZ (A)'!BW146*BW$168</f>
        <v>1.0903292374803171</v>
      </c>
      <c r="BX146" s="16">
        <f>+'MATRIZ (A)'!BX146*BX$168</f>
        <v>4.3072716852651824</v>
      </c>
      <c r="BY146" s="16">
        <f>+'MATRIZ (A)'!BY146*BY$168</f>
        <v>0.97378388753812573</v>
      </c>
      <c r="BZ146" s="16">
        <f>+'MATRIZ (A)'!BZ146*BZ$168</f>
        <v>3.1311181482267927E-2</v>
      </c>
      <c r="CA146" s="16">
        <f>+'MATRIZ (A)'!CA146*CA$168</f>
        <v>0.45978067743291745</v>
      </c>
      <c r="CB146" s="16">
        <f>+'MATRIZ (A)'!CB146*CB$168</f>
        <v>0.1574168807602559</v>
      </c>
      <c r="CC146" s="16">
        <f>+'MATRIZ (A)'!CC146*CC$168</f>
        <v>0.16300187778590294</v>
      </c>
      <c r="CD146" s="16">
        <f>+'MATRIZ (A)'!CD146*CD$168</f>
        <v>7.0537681426775092E-2</v>
      </c>
      <c r="CE146" s="16">
        <f>+'MATRIZ (A)'!CE146*CE$168</f>
        <v>0.33326667936410737</v>
      </c>
      <c r="CF146" s="16">
        <f>+'MATRIZ (A)'!CF146*CF$168</f>
        <v>0.90207081679981427</v>
      </c>
      <c r="CG146" s="16">
        <f>+'MATRIZ (A)'!CG146*CG$168</f>
        <v>18.381998249066761</v>
      </c>
      <c r="CH146" s="16">
        <f>+'MATRIZ (A)'!CH146*CH$168</f>
        <v>3.596117611372502</v>
      </c>
      <c r="CI146" s="16">
        <f>+'MATRIZ (A)'!CI146*CI$168</f>
        <v>0.1412825668260245</v>
      </c>
      <c r="CJ146" s="16">
        <f>+'MATRIZ (A)'!CJ146*CJ$168</f>
        <v>0.43135260837714168</v>
      </c>
      <c r="CK146" s="16">
        <f>+'MATRIZ (A)'!CK146*CK$168</f>
        <v>5.0477421273193997E-2</v>
      </c>
      <c r="CL146" s="16">
        <f>+'MATRIZ (A)'!CL146*CL$168</f>
        <v>0.82585016380147735</v>
      </c>
      <c r="CM146" s="16">
        <f>+'MATRIZ (A)'!CM146*CM$168</f>
        <v>2.4818761404809382</v>
      </c>
      <c r="CN146" s="16">
        <f>+'MATRIZ (A)'!CN146*CN$168</f>
        <v>1.3428150228766709</v>
      </c>
      <c r="CO146" s="16">
        <f>+'MATRIZ (A)'!CO146*CO$168</f>
        <v>2.7152468551664724</v>
      </c>
      <c r="CP146" s="16">
        <f>+'MATRIZ (A)'!CP146*CP$168</f>
        <v>0.20261226669067567</v>
      </c>
      <c r="CQ146" s="16">
        <f>+'MATRIZ (A)'!CQ146*CQ$168</f>
        <v>477.51508624657214</v>
      </c>
      <c r="CR146" s="16">
        <f>+'MATRIZ (A)'!CR146*CR$168</f>
        <v>27.375762310820953</v>
      </c>
      <c r="CS146" s="16">
        <f>+'MATRIZ (A)'!CS146*CS$168</f>
        <v>0.97309121492977313</v>
      </c>
      <c r="CT146" s="16">
        <f>+'MATRIZ (A)'!CT146*CT$168</f>
        <v>18.000531674431347</v>
      </c>
      <c r="CU146" s="16">
        <f>+'MATRIZ (A)'!CU146*CU$168</f>
        <v>2.051974859390695</v>
      </c>
      <c r="CV146" s="16">
        <f>+'MATRIZ (A)'!CV146*CV$168</f>
        <v>0.13867105554221168</v>
      </c>
      <c r="CW146" s="16">
        <f>+'MATRIZ (A)'!CW146*CW$168</f>
        <v>27.684478521512389</v>
      </c>
      <c r="CX146" s="16">
        <f>+'MATRIZ (A)'!CX146*CX$168</f>
        <v>15.284519242380616</v>
      </c>
      <c r="CY146" s="16">
        <f>+'MATRIZ (A)'!CY146*CY$168</f>
        <v>6.0698990311719543</v>
      </c>
      <c r="CZ146" s="16">
        <f>+'MATRIZ (A)'!CZ146*CZ$168</f>
        <v>3.5883122375851899</v>
      </c>
      <c r="DA146" s="16">
        <f>+'MATRIZ (A)'!DA146*DA$168</f>
        <v>7.0347462582668756</v>
      </c>
      <c r="DB146" s="16">
        <f>+'MATRIZ (A)'!DB146*DB$168</f>
        <v>0.7206507550480018</v>
      </c>
      <c r="DC146" s="16">
        <f>+'MATRIZ (A)'!DC146*DC$168</f>
        <v>0.39085254041249351</v>
      </c>
      <c r="DD146" s="16">
        <f>+'MATRIZ (A)'!DD146*DD$168</f>
        <v>8.7419385995576491</v>
      </c>
      <c r="DE146" s="16">
        <f>+'MATRIZ (A)'!DE146*DE$168</f>
        <v>2.2400114591465674</v>
      </c>
      <c r="DF146" s="16">
        <f>+'MATRIZ (A)'!DF146*DF$168</f>
        <v>1.6081228731347326</v>
      </c>
      <c r="DG146" s="16">
        <f>+'MATRIZ (A)'!DG146*DG$168</f>
        <v>2.3434345014473772</v>
      </c>
      <c r="DH146" s="16">
        <f>+'MATRIZ (A)'!DH146*DH$168</f>
        <v>0.47813813323268023</v>
      </c>
      <c r="DI146" s="16">
        <f>+'MATRIZ (A)'!DI146*DI$168</f>
        <v>5.4175045972742371E-3</v>
      </c>
      <c r="DJ146" s="16">
        <f>+'MATRIZ (A)'!DJ146*DJ$168</f>
        <v>0.98965274187251617</v>
      </c>
      <c r="DK146" s="16">
        <f>+'MATRIZ (A)'!DK146*DK$168</f>
        <v>0.29067291606446283</v>
      </c>
      <c r="DL146" s="16">
        <f>+'MATRIZ (A)'!DL146*DL$168</f>
        <v>1.4142326665680742</v>
      </c>
      <c r="DM146" s="16">
        <f>+'MATRIZ (A)'!DM146*DM$168</f>
        <v>3.9853907828905659E-3</v>
      </c>
      <c r="DN146" s="16">
        <f>+'MATRIZ (A)'!DN146*DN$168</f>
        <v>3.9297474956153038E-2</v>
      </c>
      <c r="DO146" s="16">
        <f>+'MATRIZ (A)'!DO146*DO$168</f>
        <v>3.3030076348135093</v>
      </c>
      <c r="DP146" s="16">
        <f>+'MATRIZ (A)'!DP146*DP$168</f>
        <v>1.1142653963177298</v>
      </c>
      <c r="DQ146" s="16">
        <f>+'MATRIZ (A)'!DQ146*DQ$168</f>
        <v>0.51594284526884404</v>
      </c>
      <c r="DR146" s="16">
        <f>+'MATRIZ (A)'!DR146*DR$168</f>
        <v>2.4904689090179271</v>
      </c>
      <c r="DS146" s="16">
        <f>+'MATRIZ (A)'!DS146*DS$168</f>
        <v>8.1274914650849137</v>
      </c>
      <c r="DT146" s="16">
        <f>+'MATRIZ (A)'!DT146*DT$168</f>
        <v>0.14633221329447027</v>
      </c>
      <c r="DU146" s="16">
        <f>+'MATRIZ (A)'!DU146*DU$168</f>
        <v>0.12759909086064752</v>
      </c>
      <c r="DV146" s="16">
        <f>+'MATRIZ (A)'!DV146*DV$168</f>
        <v>5.4070662685609765</v>
      </c>
      <c r="DW146" s="16">
        <f>+'MATRIZ (A)'!DW146*DW$168</f>
        <v>2.5071997275425004</v>
      </c>
      <c r="DX146" s="16">
        <f>+'MATRIZ (A)'!DX146*DX$168</f>
        <v>0.68475335181452635</v>
      </c>
      <c r="DY146" s="16">
        <f>+'MATRIZ (A)'!DY146*DY$168</f>
        <v>5.1505912921164534E-2</v>
      </c>
      <c r="DZ146" s="16">
        <f>+'MATRIZ (A)'!DZ146*DZ$168</f>
        <v>6.8046733958150099E-2</v>
      </c>
      <c r="EA146" s="16">
        <f>+'MATRIZ (A)'!EA146*EA$168</f>
        <v>6.7670320832096271</v>
      </c>
      <c r="EB146" s="16">
        <f>+'MATRIZ (A)'!EB146*EB$168</f>
        <v>1.0313006364248058</v>
      </c>
      <c r="EC146" s="16">
        <f>+'MATRIZ (A)'!EC146*EC$168</f>
        <v>1.454402591853081</v>
      </c>
      <c r="ED146" s="16">
        <f>+'MATRIZ (A)'!ED146*ED$168</f>
        <v>5.9214476603590367E-2</v>
      </c>
      <c r="EE146" s="16">
        <f>+'MATRIZ (A)'!EE146*EE$168</f>
        <v>1.9466478932032356E-2</v>
      </c>
      <c r="EF146" s="16">
        <f>+'MATRIZ (A)'!EF146*EF$168</f>
        <v>1.5458439773058111E-2</v>
      </c>
      <c r="EG146" s="16">
        <f>+'MATRIZ (A)'!EG146*EG$168</f>
        <v>1.0451187485198046</v>
      </c>
      <c r="EH146" s="16">
        <f>+'MATRIZ (A)'!EH146*EH$168</f>
        <v>0</v>
      </c>
      <c r="EI146" s="18">
        <f t="shared" si="14"/>
        <v>695.90161529047293</v>
      </c>
      <c r="EJ146" s="20">
        <f>+'MATRIZ (I-A) INVERSA'!HY146</f>
        <v>42898.354448560822</v>
      </c>
      <c r="EK146" s="20">
        <f>+'MATRIZ (I-A) INVERSA'!HZ146</f>
        <v>120.88393815659592</v>
      </c>
      <c r="EL146" s="20">
        <f>+'MATRIZ (I-A) INVERSA'!IA146</f>
        <v>583.09745606796139</v>
      </c>
      <c r="EM146" s="20">
        <f>+'MATRIZ (I-A) INVERSA'!IB146</f>
        <v>0</v>
      </c>
      <c r="EN146" s="20">
        <f>+'MATRIZ (I-A) INVERSA'!IC146</f>
        <v>0</v>
      </c>
      <c r="EO146" s="20">
        <f>+'MATRIZ (I-A) INVERSA'!ID146</f>
        <v>0</v>
      </c>
      <c r="EP146" s="20">
        <f>+'MATRIZ (I-A) INVERSA'!IE146</f>
        <v>0</v>
      </c>
      <c r="EQ146" s="20">
        <f>+'MATRIZ (I-A) INVERSA'!IF146</f>
        <v>0</v>
      </c>
      <c r="ER146" s="20">
        <f>+'MATRIZ (I-A) INVERSA'!IG146</f>
        <v>0</v>
      </c>
      <c r="ES146" s="20">
        <f>+'MATRIZ (I-A) INVERSA'!IH146</f>
        <v>0</v>
      </c>
      <c r="ET146" s="20">
        <f>+'MATRIZ (I-A) INVERSA'!II146</f>
        <v>0</v>
      </c>
      <c r="EU146" s="20">
        <f>+'MATRIZ (I-A) INVERSA'!IJ146</f>
        <v>0.49275596406593752</v>
      </c>
      <c r="EV146" s="20">
        <f>+'MATRIZ (I-A) INVERSA'!IK146</f>
        <v>1.1294164617254323</v>
      </c>
      <c r="EW146" s="20">
        <f>+'MATRIZ (I-A) INVERSA'!IL146</f>
        <v>4.6114988161088935E-3</v>
      </c>
      <c r="EX146" s="20">
        <f>+'MATRIZ (I-A) INVERSA'!IM146</f>
        <v>437.80834615371708</v>
      </c>
      <c r="EY146" s="20">
        <f>+'MATRIZ (I-A) INVERSA'!IN146</f>
        <v>0</v>
      </c>
      <c r="EZ146" s="20">
        <f>+'MATRIZ (I-A) INVERSA'!IO146</f>
        <v>0</v>
      </c>
      <c r="FA146" s="20">
        <f>+'MATRIZ (I-A) INVERSA'!IP146</f>
        <v>0</v>
      </c>
      <c r="FB146" s="20">
        <f>+'MATRIZ (I-A) INVERSA'!IQ146</f>
        <v>0</v>
      </c>
      <c r="FC146" s="20">
        <f>+'MATRIZ (I-A) INVERSA'!IR146</f>
        <v>0</v>
      </c>
      <c r="FD146" s="20">
        <f>+'MATRIZ (I-A) INVERSA'!IS146</f>
        <v>0</v>
      </c>
      <c r="FE146" s="20">
        <f>+'MATRIZ (I-A) INVERSA'!IT146</f>
        <v>0</v>
      </c>
      <c r="FF146" s="20">
        <f>+'MATRIZ (I-A) INVERSA'!IU146</f>
        <v>0</v>
      </c>
      <c r="FG146" s="18">
        <f t="shared" si="16"/>
        <v>44041.770972863706</v>
      </c>
      <c r="FH146" s="17">
        <f t="shared" si="15"/>
        <v>44737.672588154179</v>
      </c>
      <c r="FI146" s="28"/>
      <c r="FJ146" s="17">
        <v>44737.67258815415</v>
      </c>
      <c r="FK146" s="48">
        <f t="shared" si="17"/>
        <v>0</v>
      </c>
      <c r="FM146" s="46">
        <f>+IFERROR((FH146/'MIP 2017'!FH146*100-100),0)</f>
        <v>0.10318502325532108</v>
      </c>
      <c r="FP146" s="15">
        <f t="shared" si="18"/>
        <v>703.98139422455733</v>
      </c>
      <c r="FQ146" s="15">
        <f t="shared" si="19"/>
        <v>0</v>
      </c>
      <c r="FR146" s="15">
        <f t="shared" si="20"/>
        <v>0</v>
      </c>
    </row>
    <row r="147" spans="1:174" s="7" customFormat="1" ht="21.95" customHeight="1" thickBot="1" x14ac:dyDescent="0.25">
      <c r="A147" s="137" t="s">
        <v>377</v>
      </c>
      <c r="B147" s="138" t="s">
        <v>315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4"/>
        <v>0</v>
      </c>
      <c r="EJ147" s="20">
        <f>+'MATRIZ (I-A) INVERSA'!HY147</f>
        <v>431681.21850252402</v>
      </c>
      <c r="EK147" s="20">
        <f>+'MATRIZ (I-A) INVERSA'!HZ147</f>
        <v>0</v>
      </c>
      <c r="EL147" s="20">
        <f>+'MATRIZ (I-A) INVERSA'!IA147</f>
        <v>0</v>
      </c>
      <c r="EM147" s="20">
        <f>+'MATRIZ (I-A) INVERSA'!IB147</f>
        <v>0</v>
      </c>
      <c r="EN147" s="20">
        <f>+'MATRIZ (I-A) INVERSA'!IC147</f>
        <v>0</v>
      </c>
      <c r="EO147" s="20">
        <f>+'MATRIZ (I-A) INVERSA'!ID147</f>
        <v>0</v>
      </c>
      <c r="EP147" s="20">
        <f>+'MATRIZ (I-A) INVERSA'!IE147</f>
        <v>0</v>
      </c>
      <c r="EQ147" s="20">
        <f>+'MATRIZ (I-A) INVERSA'!IF147</f>
        <v>0</v>
      </c>
      <c r="ER147" s="20">
        <f>+'MATRIZ (I-A) INVERSA'!IG147</f>
        <v>0</v>
      </c>
      <c r="ES147" s="20">
        <f>+'MATRIZ (I-A) INVERSA'!IH147</f>
        <v>0</v>
      </c>
      <c r="ET147" s="20">
        <f>+'MATRIZ (I-A) INVERSA'!II147</f>
        <v>0</v>
      </c>
      <c r="EU147" s="20">
        <f>+'MATRIZ (I-A) INVERSA'!IJ147</f>
        <v>0</v>
      </c>
      <c r="EV147" s="20">
        <f>+'MATRIZ (I-A) INVERSA'!IK147</f>
        <v>0</v>
      </c>
      <c r="EW147" s="20">
        <f>+'MATRIZ (I-A) INVERSA'!IL147</f>
        <v>0</v>
      </c>
      <c r="EX147" s="20">
        <f>+'MATRIZ (I-A) INVERSA'!IM147</f>
        <v>0</v>
      </c>
      <c r="EY147" s="20">
        <f>+'MATRIZ (I-A) INVERSA'!IN147</f>
        <v>0</v>
      </c>
      <c r="EZ147" s="20">
        <f>+'MATRIZ (I-A) INVERSA'!IO147</f>
        <v>0</v>
      </c>
      <c r="FA147" s="20">
        <f>+'MATRIZ (I-A) INVERSA'!IP147</f>
        <v>0</v>
      </c>
      <c r="FB147" s="20">
        <f>+'MATRIZ (I-A) INVERSA'!IQ147</f>
        <v>0</v>
      </c>
      <c r="FC147" s="20">
        <f>+'MATRIZ (I-A) INVERSA'!IR147</f>
        <v>0</v>
      </c>
      <c r="FD147" s="20">
        <f>+'MATRIZ (I-A) INVERSA'!IS147</f>
        <v>0</v>
      </c>
      <c r="FE147" s="20">
        <f>+'MATRIZ (I-A) INVERSA'!IT147</f>
        <v>0</v>
      </c>
      <c r="FF147" s="20">
        <f>+'MATRIZ (I-A) INVERSA'!IU147</f>
        <v>0</v>
      </c>
      <c r="FG147" s="18">
        <f t="shared" si="16"/>
        <v>431681.21850252402</v>
      </c>
      <c r="FH147" s="17">
        <f t="shared" si="15"/>
        <v>431681.21850252402</v>
      </c>
      <c r="FI147" s="28"/>
      <c r="FJ147" s="17">
        <v>431681.21850252402</v>
      </c>
      <c r="FK147" s="48">
        <f t="shared" si="17"/>
        <v>0</v>
      </c>
      <c r="FM147" s="46">
        <f>+IFERROR((FH147/'MIP 2017'!#REF!*100-100),0)</f>
        <v>0</v>
      </c>
      <c r="FP147" s="15">
        <f t="shared" si="18"/>
        <v>0</v>
      </c>
      <c r="FQ147" s="15">
        <f t="shared" si="19"/>
        <v>0</v>
      </c>
      <c r="FR147" s="15">
        <f t="shared" si="20"/>
        <v>0</v>
      </c>
    </row>
    <row r="148" spans="1:174" s="7" customFormat="1" ht="21.75" customHeight="1" thickBot="1" x14ac:dyDescent="0.25"/>
    <row r="149" spans="1:174" s="7" customFormat="1" ht="21.75" customHeight="1" thickBot="1" x14ac:dyDescent="0.25">
      <c r="A149" s="179" t="s">
        <v>11</v>
      </c>
      <c r="B149" s="180"/>
      <c r="C149" s="16">
        <f t="shared" ref="C149:AH149" si="21">SUM(C12:C147)</f>
        <v>1922.7072947182478</v>
      </c>
      <c r="D149" s="16">
        <f t="shared" si="21"/>
        <v>494.2674442220532</v>
      </c>
      <c r="E149" s="16">
        <f t="shared" si="21"/>
        <v>1088.9149058758105</v>
      </c>
      <c r="F149" s="16">
        <f t="shared" si="21"/>
        <v>24308.124490782306</v>
      </c>
      <c r="G149" s="16">
        <f t="shared" si="21"/>
        <v>9240.3491947094008</v>
      </c>
      <c r="H149" s="16">
        <f t="shared" si="21"/>
        <v>4380.0255430957486</v>
      </c>
      <c r="I149" s="16">
        <f t="shared" si="21"/>
        <v>1663.7665422004266</v>
      </c>
      <c r="J149" s="16">
        <f t="shared" si="21"/>
        <v>14098.322985902936</v>
      </c>
      <c r="K149" s="16">
        <f t="shared" si="21"/>
        <v>14393.729443379094</v>
      </c>
      <c r="L149" s="16">
        <f t="shared" si="21"/>
        <v>15468.987800666337</v>
      </c>
      <c r="M149" s="16">
        <f t="shared" si="21"/>
        <v>40630.821331807361</v>
      </c>
      <c r="N149" s="16">
        <f t="shared" si="21"/>
        <v>11140.396954799178</v>
      </c>
      <c r="O149" s="16">
        <f t="shared" si="21"/>
        <v>8260.4240747126514</v>
      </c>
      <c r="P149" s="16">
        <f t="shared" si="21"/>
        <v>174188.49023486875</v>
      </c>
      <c r="Q149" s="16">
        <f t="shared" si="21"/>
        <v>5218.3566429184984</v>
      </c>
      <c r="R149" s="16">
        <f t="shared" si="21"/>
        <v>205134.80095142266</v>
      </c>
      <c r="S149" s="16">
        <f t="shared" si="21"/>
        <v>31073.137144619242</v>
      </c>
      <c r="T149" s="16">
        <f t="shared" si="21"/>
        <v>72400.377296177452</v>
      </c>
      <c r="U149" s="16">
        <f t="shared" si="21"/>
        <v>31670.836432880234</v>
      </c>
      <c r="V149" s="16">
        <f t="shared" si="21"/>
        <v>4276.2226736954726</v>
      </c>
      <c r="W149" s="16">
        <f t="shared" si="21"/>
        <v>19039.517787485151</v>
      </c>
      <c r="X149" s="16">
        <f t="shared" si="21"/>
        <v>155345.51153471979</v>
      </c>
      <c r="Y149" s="16">
        <f t="shared" si="21"/>
        <v>43716.339062837978</v>
      </c>
      <c r="Z149" s="16">
        <f t="shared" si="21"/>
        <v>120359.78461287708</v>
      </c>
      <c r="AA149" s="16">
        <f t="shared" si="21"/>
        <v>8650.9269551871912</v>
      </c>
      <c r="AB149" s="16">
        <f t="shared" si="21"/>
        <v>52514.060453853352</v>
      </c>
      <c r="AC149" s="16">
        <f t="shared" si="21"/>
        <v>7976.488116986262</v>
      </c>
      <c r="AD149" s="16">
        <f t="shared" si="21"/>
        <v>7646.0216870261738</v>
      </c>
      <c r="AE149" s="16">
        <f t="shared" si="21"/>
        <v>18375.216698423228</v>
      </c>
      <c r="AF149" s="16">
        <f t="shared" si="21"/>
        <v>65107.857898906303</v>
      </c>
      <c r="AG149" s="16">
        <f t="shared" si="21"/>
        <v>37.06364395263337</v>
      </c>
      <c r="AH149" s="16">
        <f t="shared" si="21"/>
        <v>1938.3006499959483</v>
      </c>
      <c r="AI149" s="16">
        <f t="shared" ref="AI149:CT149" si="22">SUM(AI12:AI147)</f>
        <v>592275.2504109419</v>
      </c>
      <c r="AJ149" s="16">
        <f t="shared" si="22"/>
        <v>84309.519410043737</v>
      </c>
      <c r="AK149" s="16">
        <f t="shared" si="22"/>
        <v>235000.34436040575</v>
      </c>
      <c r="AL149" s="16">
        <f t="shared" si="22"/>
        <v>160216.19336384773</v>
      </c>
      <c r="AM149" s="16">
        <f t="shared" si="22"/>
        <v>320484.6712830863</v>
      </c>
      <c r="AN149" s="16">
        <f t="shared" si="22"/>
        <v>55377.878943023563</v>
      </c>
      <c r="AO149" s="16">
        <f t="shared" si="22"/>
        <v>87718.456030058253</v>
      </c>
      <c r="AP149" s="16">
        <f t="shared" si="22"/>
        <v>205221.19213859711</v>
      </c>
      <c r="AQ149" s="16">
        <f t="shared" si="22"/>
        <v>145582.71273876401</v>
      </c>
      <c r="AR149" s="16">
        <f t="shared" si="22"/>
        <v>10334.038091904127</v>
      </c>
      <c r="AS149" s="16">
        <f t="shared" si="22"/>
        <v>175522.54440946903</v>
      </c>
      <c r="AT149" s="16">
        <f t="shared" si="22"/>
        <v>35409.778684246725</v>
      </c>
      <c r="AU149" s="16">
        <f t="shared" si="22"/>
        <v>182378.92923350204</v>
      </c>
      <c r="AV149" s="16">
        <f t="shared" si="22"/>
        <v>44214.537126598472</v>
      </c>
      <c r="AW149" s="16">
        <f t="shared" si="22"/>
        <v>151305.39688651689</v>
      </c>
      <c r="AX149" s="16">
        <f t="shared" si="22"/>
        <v>23643.867621247853</v>
      </c>
      <c r="AY149" s="16">
        <f t="shared" si="22"/>
        <v>24142.319667749547</v>
      </c>
      <c r="AZ149" s="16">
        <f t="shared" si="22"/>
        <v>4043.6469984145297</v>
      </c>
      <c r="BA149" s="16">
        <f t="shared" si="22"/>
        <v>2374.5295905148259</v>
      </c>
      <c r="BB149" s="16">
        <f t="shared" si="22"/>
        <v>44697.465188696231</v>
      </c>
      <c r="BC149" s="16">
        <f t="shared" si="22"/>
        <v>102408.06528073105</v>
      </c>
      <c r="BD149" s="16">
        <f t="shared" si="22"/>
        <v>51584.568684851212</v>
      </c>
      <c r="BE149" s="16">
        <f t="shared" si="22"/>
        <v>65210.655327412031</v>
      </c>
      <c r="BF149" s="16">
        <f t="shared" si="22"/>
        <v>98115.5677191047</v>
      </c>
      <c r="BG149" s="16">
        <f t="shared" si="22"/>
        <v>47586.705655178142</v>
      </c>
      <c r="BH149" s="16">
        <f t="shared" si="22"/>
        <v>68546.276172720958</v>
      </c>
      <c r="BI149" s="16">
        <f t="shared" si="22"/>
        <v>41561.644267077514</v>
      </c>
      <c r="BJ149" s="16">
        <f t="shared" si="22"/>
        <v>41343.91707514783</v>
      </c>
      <c r="BK149" s="16">
        <f t="shared" si="22"/>
        <v>21682.612713304035</v>
      </c>
      <c r="BL149" s="16">
        <f t="shared" si="22"/>
        <v>14007.311196803388</v>
      </c>
      <c r="BM149" s="16">
        <f t="shared" si="22"/>
        <v>135855.84973177226</v>
      </c>
      <c r="BN149" s="16">
        <f t="shared" si="22"/>
        <v>63011.990523655761</v>
      </c>
      <c r="BO149" s="16">
        <f t="shared" si="22"/>
        <v>65293.501514701849</v>
      </c>
      <c r="BP149" s="16">
        <f t="shared" si="22"/>
        <v>6969.4293024752496</v>
      </c>
      <c r="BQ149" s="16">
        <f t="shared" si="22"/>
        <v>14347.919295983838</v>
      </c>
      <c r="BR149" s="16">
        <f t="shared" si="22"/>
        <v>73885.897338964118</v>
      </c>
      <c r="BS149" s="16">
        <f t="shared" si="22"/>
        <v>8284.6692981209053</v>
      </c>
      <c r="BT149" s="16">
        <f t="shared" si="22"/>
        <v>54987.382580158854</v>
      </c>
      <c r="BU149" s="16">
        <f t="shared" si="22"/>
        <v>248139.6301527356</v>
      </c>
      <c r="BV149" s="16">
        <f t="shared" si="22"/>
        <v>55237.102150738872</v>
      </c>
      <c r="BW149" s="16">
        <f t="shared" si="22"/>
        <v>101999.24677102566</v>
      </c>
      <c r="BX149" s="16">
        <f t="shared" si="22"/>
        <v>292539.66692548903</v>
      </c>
      <c r="BY149" s="16">
        <f t="shared" si="22"/>
        <v>58730.76833840648</v>
      </c>
      <c r="BZ149" s="16">
        <f t="shared" si="22"/>
        <v>5842.9888012099673</v>
      </c>
      <c r="CA149" s="16">
        <f t="shared" si="22"/>
        <v>44961.800701073436</v>
      </c>
      <c r="CB149" s="16">
        <f t="shared" si="22"/>
        <v>490669.94099461654</v>
      </c>
      <c r="CC149" s="16">
        <f t="shared" si="22"/>
        <v>584344.86621963023</v>
      </c>
      <c r="CD149" s="16">
        <f t="shared" si="22"/>
        <v>175445.41219885208</v>
      </c>
      <c r="CE149" s="16">
        <f t="shared" si="22"/>
        <v>380691.0931929003</v>
      </c>
      <c r="CF149" s="16">
        <f t="shared" si="22"/>
        <v>423670.5043698228</v>
      </c>
      <c r="CG149" s="16">
        <f t="shared" si="22"/>
        <v>1484723.2020145417</v>
      </c>
      <c r="CH149" s="16">
        <f t="shared" si="22"/>
        <v>106221.61458463622</v>
      </c>
      <c r="CI149" s="16">
        <f t="shared" si="22"/>
        <v>4435.4933813190655</v>
      </c>
      <c r="CJ149" s="16">
        <f t="shared" si="22"/>
        <v>109975.02613070475</v>
      </c>
      <c r="CK149" s="16">
        <f t="shared" si="22"/>
        <v>176321.95038409653</v>
      </c>
      <c r="CL149" s="16">
        <f t="shared" si="22"/>
        <v>217488.61224924389</v>
      </c>
      <c r="CM149" s="16">
        <f t="shared" si="22"/>
        <v>119794.18001855953</v>
      </c>
      <c r="CN149" s="16">
        <f t="shared" si="22"/>
        <v>35872.891117343155</v>
      </c>
      <c r="CO149" s="16">
        <f t="shared" si="22"/>
        <v>233991.43474415483</v>
      </c>
      <c r="CP149" s="16">
        <f t="shared" si="22"/>
        <v>47725.806419315064</v>
      </c>
      <c r="CQ149" s="16">
        <f t="shared" si="22"/>
        <v>321281.12642810197</v>
      </c>
      <c r="CR149" s="16">
        <f t="shared" si="22"/>
        <v>656186.42967164924</v>
      </c>
      <c r="CS149" s="16">
        <f t="shared" si="22"/>
        <v>72705.621258463492</v>
      </c>
      <c r="CT149" s="16">
        <f t="shared" si="22"/>
        <v>441880.91247768397</v>
      </c>
      <c r="CU149" s="16">
        <f t="shared" ref="CU149:EH149" si="23">SUM(CU12:CU147)</f>
        <v>199087.67190798873</v>
      </c>
      <c r="CV149" s="16">
        <f t="shared" si="23"/>
        <v>16152.518433321222</v>
      </c>
      <c r="CW149" s="16">
        <f t="shared" si="23"/>
        <v>557194.37149695901</v>
      </c>
      <c r="CX149" s="16">
        <f t="shared" si="23"/>
        <v>303969.08958040748</v>
      </c>
      <c r="CY149" s="16">
        <f t="shared" si="23"/>
        <v>231680.56945643082</v>
      </c>
      <c r="CZ149" s="16">
        <f t="shared" si="23"/>
        <v>99120.218229932114</v>
      </c>
      <c r="DA149" s="16">
        <f t="shared" si="23"/>
        <v>656733.05708175804</v>
      </c>
      <c r="DB149" s="16">
        <f t="shared" si="23"/>
        <v>79212.48612371624</v>
      </c>
      <c r="DC149" s="16">
        <f t="shared" si="23"/>
        <v>67176.698866293882</v>
      </c>
      <c r="DD149" s="16">
        <f t="shared" si="23"/>
        <v>264887.26124541706</v>
      </c>
      <c r="DE149" s="16">
        <f t="shared" si="23"/>
        <v>113339.30540047179</v>
      </c>
      <c r="DF149" s="16">
        <f t="shared" si="23"/>
        <v>61441.040179232135</v>
      </c>
      <c r="DG149" s="16">
        <f t="shared" si="23"/>
        <v>195956.87945796817</v>
      </c>
      <c r="DH149" s="16">
        <f t="shared" si="23"/>
        <v>69258.887100576947</v>
      </c>
      <c r="DI149" s="16">
        <f t="shared" si="23"/>
        <v>13437.874590040583</v>
      </c>
      <c r="DJ149" s="16">
        <f t="shared" si="23"/>
        <v>43991.366773289796</v>
      </c>
      <c r="DK149" s="16">
        <f t="shared" si="23"/>
        <v>15616.432302693625</v>
      </c>
      <c r="DL149" s="16">
        <f t="shared" si="23"/>
        <v>52411.145122334819</v>
      </c>
      <c r="DM149" s="16">
        <f t="shared" si="23"/>
        <v>111.24157323177232</v>
      </c>
      <c r="DN149" s="16">
        <f t="shared" si="23"/>
        <v>10450.718394679106</v>
      </c>
      <c r="DO149" s="16">
        <f t="shared" si="23"/>
        <v>74481.458063607759</v>
      </c>
      <c r="DP149" s="16">
        <f t="shared" si="23"/>
        <v>73166.182144764301</v>
      </c>
      <c r="DQ149" s="16">
        <f t="shared" si="23"/>
        <v>30674.524434752748</v>
      </c>
      <c r="DR149" s="16">
        <f t="shared" si="23"/>
        <v>196983.71964352691</v>
      </c>
      <c r="DS149" s="16">
        <f t="shared" si="23"/>
        <v>350618.95752543485</v>
      </c>
      <c r="DT149" s="16">
        <f t="shared" si="23"/>
        <v>83491.018141443594</v>
      </c>
      <c r="DU149" s="16">
        <f t="shared" si="23"/>
        <v>17748.664801192499</v>
      </c>
      <c r="DV149" s="16">
        <f t="shared" si="23"/>
        <v>446528.54618442978</v>
      </c>
      <c r="DW149" s="16">
        <f t="shared" si="23"/>
        <v>490463.63379458588</v>
      </c>
      <c r="DX149" s="16">
        <f t="shared" si="23"/>
        <v>31245.759453325838</v>
      </c>
      <c r="DY149" s="16">
        <f t="shared" si="23"/>
        <v>27020.60830227211</v>
      </c>
      <c r="DZ149" s="16">
        <f t="shared" si="23"/>
        <v>36279.527725076201</v>
      </c>
      <c r="EA149" s="16">
        <f t="shared" si="23"/>
        <v>56419.821406151634</v>
      </c>
      <c r="EB149" s="16">
        <f t="shared" si="23"/>
        <v>169563.85737977005</v>
      </c>
      <c r="EC149" s="16">
        <f t="shared" si="23"/>
        <v>29123.013731106832</v>
      </c>
      <c r="ED149" s="16">
        <f t="shared" si="23"/>
        <v>5618.5730227727909</v>
      </c>
      <c r="EE149" s="16">
        <f t="shared" si="23"/>
        <v>63831.320829330602</v>
      </c>
      <c r="EF149" s="16">
        <f t="shared" si="23"/>
        <v>5707.1818745117826</v>
      </c>
      <c r="EG149" s="16">
        <f t="shared" si="23"/>
        <v>9984.6896482994307</v>
      </c>
      <c r="EH149" s="16">
        <f t="shared" si="23"/>
        <v>0</v>
      </c>
      <c r="EI149" s="18">
        <f>SUM(C149:EH149)</f>
        <v>16871754.597460914</v>
      </c>
      <c r="EJ149" s="19">
        <f>SUM(EJ12:EJ147)</f>
        <v>16877399.804633822</v>
      </c>
      <c r="EK149" s="19">
        <f t="shared" ref="EK149:FF149" si="24">SUM(EK12:EK147)</f>
        <v>39800.999997619692</v>
      </c>
      <c r="EL149" s="19">
        <f t="shared" si="24"/>
        <v>136746.41090396603</v>
      </c>
      <c r="EM149" s="19">
        <f t="shared" si="24"/>
        <v>359467.54663431458</v>
      </c>
      <c r="EN149" s="19">
        <f t="shared" si="24"/>
        <v>12298.002553170834</v>
      </c>
      <c r="EO149" s="19">
        <f t="shared" si="24"/>
        <v>99.125616400318393</v>
      </c>
      <c r="EP149" s="19">
        <f t="shared" si="24"/>
        <v>23750.30297135888</v>
      </c>
      <c r="EQ149" s="19">
        <f t="shared" si="24"/>
        <v>8818.9617783623871</v>
      </c>
      <c r="ER149" s="19">
        <f t="shared" si="24"/>
        <v>224.15566640100917</v>
      </c>
      <c r="ES149" s="19">
        <f t="shared" si="24"/>
        <v>13049.669392819553</v>
      </c>
      <c r="ET149" s="19">
        <f t="shared" si="24"/>
        <v>818.26427958198076</v>
      </c>
      <c r="EU149" s="19">
        <f t="shared" si="24"/>
        <v>5546087.6496169157</v>
      </c>
      <c r="EV149" s="19">
        <f t="shared" si="24"/>
        <v>4514849.3194896514</v>
      </c>
      <c r="EW149" s="19">
        <f t="shared" si="24"/>
        <v>-31931.888414111258</v>
      </c>
      <c r="EX149" s="19">
        <f t="shared" si="24"/>
        <v>8881620.1495814733</v>
      </c>
      <c r="EY149" s="19">
        <f t="shared" si="24"/>
        <v>980668.85855551611</v>
      </c>
      <c r="EZ149" s="19">
        <f t="shared" si="24"/>
        <v>289621.07328861055</v>
      </c>
      <c r="FA149" s="19">
        <f t="shared" si="24"/>
        <v>190015.90392715155</v>
      </c>
      <c r="FB149" s="19">
        <f t="shared" si="24"/>
        <v>195652.6597255283</v>
      </c>
      <c r="FC149" s="19">
        <f t="shared" si="24"/>
        <v>3932.7606371155593</v>
      </c>
      <c r="FD149" s="19">
        <f t="shared" si="24"/>
        <v>429604.423370187</v>
      </c>
      <c r="FE149" s="19">
        <f t="shared" si="24"/>
        <v>42828.091306794813</v>
      </c>
      <c r="FF149" s="19">
        <f t="shared" si="24"/>
        <v>6507.9071240921385</v>
      </c>
      <c r="FG149" s="18">
        <f>SUM(FG12:FG147)</f>
        <v>38521930.152636737</v>
      </c>
      <c r="FH149" s="17">
        <f>+FG149+EI149</f>
        <v>55393684.750097647</v>
      </c>
      <c r="FI149" s="28"/>
      <c r="FJ149" s="44">
        <f>SUM(FJ12:FJ147)</f>
        <v>55393684.750097647</v>
      </c>
      <c r="FK149" s="43">
        <f t="shared" si="17"/>
        <v>0</v>
      </c>
      <c r="FM149" s="46">
        <f>+IFERROR((FH149/'MIP 2017'!FH149*100-100),0)</f>
        <v>0.71426727343042273</v>
      </c>
      <c r="FP149" s="20">
        <f t="shared" ref="FP149" si="25">SUM(FP12:FP147)</f>
        <v>176547.41090158571</v>
      </c>
      <c r="FQ149" s="20">
        <f t="shared" ref="FQ149:FR149" si="26">SUM(FQ12:FQ147)</f>
        <v>59058.482258094969</v>
      </c>
      <c r="FR149" s="20">
        <f t="shared" si="26"/>
        <v>2132323.7708109035</v>
      </c>
    </row>
    <row r="150" spans="1:174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74" s="7" customFormat="1" ht="21.75" customHeight="1" thickBot="1" x14ac:dyDescent="0.25">
      <c r="A151" s="179" t="s">
        <v>12</v>
      </c>
      <c r="B151" s="180"/>
      <c r="C151" s="16">
        <f>+'MATRIZ (A)'!C151*C$168</f>
        <v>1218.9971780152139</v>
      </c>
      <c r="D151" s="16">
        <f>+'MATRIZ (A)'!D151*D$168</f>
        <v>205.41487234516561</v>
      </c>
      <c r="E151" s="16">
        <f>+'MATRIZ (A)'!E151*E$168</f>
        <v>643.51888145788325</v>
      </c>
      <c r="F151" s="16">
        <f>+'MATRIZ (A)'!F151*F$168</f>
        <v>8744.721278645482</v>
      </c>
      <c r="G151" s="16">
        <f>+'MATRIZ (A)'!G151*G$168</f>
        <v>6356.6206458509614</v>
      </c>
      <c r="H151" s="16">
        <f>+'MATRIZ (A)'!H151*H$168</f>
        <v>1661.400531667879</v>
      </c>
      <c r="I151" s="16">
        <f>+'MATRIZ (A)'!I151*I$168</f>
        <v>863.93274539057484</v>
      </c>
      <c r="J151" s="16">
        <f>+'MATRIZ (A)'!J151*J$168</f>
        <v>4460.8249962080472</v>
      </c>
      <c r="K151" s="16">
        <f>+'MATRIZ (A)'!K151*K$168</f>
        <v>6716.0957555516752</v>
      </c>
      <c r="L151" s="16">
        <f>+'MATRIZ (A)'!L151*L$168</f>
        <v>8460.610959598418</v>
      </c>
      <c r="M151" s="16">
        <f>+'MATRIZ (A)'!M151*M$168</f>
        <v>9035.9405251684129</v>
      </c>
      <c r="N151" s="16">
        <f>+'MATRIZ (A)'!N151*N$168</f>
        <v>4179.7061719396215</v>
      </c>
      <c r="O151" s="16">
        <f>+'MATRIZ (A)'!O151*O$168</f>
        <v>5074.1535328350556</v>
      </c>
      <c r="P151" s="16">
        <f>+'MATRIZ (A)'!P151*P$168</f>
        <v>77854.600525269474</v>
      </c>
      <c r="Q151" s="16">
        <f>+'MATRIZ (A)'!Q151*Q$168</f>
        <v>1917.9949465782888</v>
      </c>
      <c r="R151" s="16">
        <f>+'MATRIZ (A)'!R151*R$168</f>
        <v>115269.80079626017</v>
      </c>
      <c r="S151" s="16">
        <f>+'MATRIZ (A)'!S151*S$168</f>
        <v>7938.333687312389</v>
      </c>
      <c r="T151" s="16">
        <f>+'MATRIZ (A)'!T151*T$168</f>
        <v>17682.799501343285</v>
      </c>
      <c r="U151" s="16">
        <f>+'MATRIZ (A)'!U151*U$168</f>
        <v>10965.717377367313</v>
      </c>
      <c r="V151" s="16">
        <f>+'MATRIZ (A)'!V151*V$168</f>
        <v>1530.9639119913827</v>
      </c>
      <c r="W151" s="16">
        <f>+'MATRIZ (A)'!W151*W$168</f>
        <v>6419.9511783224971</v>
      </c>
      <c r="X151" s="16">
        <f>+'MATRIZ (A)'!X151*X$168</f>
        <v>49258.224062394191</v>
      </c>
      <c r="Y151" s="16">
        <f>+'MATRIZ (A)'!Y151*Y$168</f>
        <v>10333.283761612016</v>
      </c>
      <c r="Z151" s="16">
        <f>+'MATRIZ (A)'!Z151*Z$168</f>
        <v>18910.540880701454</v>
      </c>
      <c r="AA151" s="16">
        <f>+'MATRIZ (A)'!AA151*AA$168</f>
        <v>1819.1455287982167</v>
      </c>
      <c r="AB151" s="16">
        <f>+'MATRIZ (A)'!AB151*AB$168</f>
        <v>20175.442836069458</v>
      </c>
      <c r="AC151" s="16">
        <f>+'MATRIZ (A)'!AC151*AC$168</f>
        <v>898.11167828135854</v>
      </c>
      <c r="AD151" s="16">
        <f>+'MATRIZ (A)'!AD151*AD$168</f>
        <v>5771.3977066472598</v>
      </c>
      <c r="AE151" s="16">
        <f>+'MATRIZ (A)'!AE151*AE$168</f>
        <v>2884.6806668559643</v>
      </c>
      <c r="AF151" s="16">
        <f>+'MATRIZ (A)'!AF151*AF$168</f>
        <v>24775.203109900547</v>
      </c>
      <c r="AG151" s="16">
        <f>+'MATRIZ (A)'!AG151*AG$168</f>
        <v>2.4372875255053694</v>
      </c>
      <c r="AH151" s="16">
        <f>+'MATRIZ (A)'!AH151*AH$168</f>
        <v>1277.4632725160059</v>
      </c>
      <c r="AI151" s="16">
        <f>+'MATRIZ (A)'!AI151*AI$168</f>
        <v>92302.019675655654</v>
      </c>
      <c r="AJ151" s="16">
        <f>+'MATRIZ (A)'!AJ151*AJ$168</f>
        <v>25263.826136745407</v>
      </c>
      <c r="AK151" s="16">
        <f>+'MATRIZ (A)'!AK151*AK$168</f>
        <v>69868.243603945099</v>
      </c>
      <c r="AL151" s="16">
        <f>+'MATRIZ (A)'!AL151*AL$168</f>
        <v>106013.83233208515</v>
      </c>
      <c r="AM151" s="16">
        <f>+'MATRIZ (A)'!AM151*AM$168</f>
        <v>77755.789419037785</v>
      </c>
      <c r="AN151" s="16">
        <f>+'MATRIZ (A)'!AN151*AN$168</f>
        <v>24917.053369924448</v>
      </c>
      <c r="AO151" s="16">
        <f>+'MATRIZ (A)'!AO151*AO$168</f>
        <v>78931.649284247105</v>
      </c>
      <c r="AP151" s="16">
        <f>+'MATRIZ (A)'!AP151*AP$168</f>
        <v>54595.828877198612</v>
      </c>
      <c r="AQ151" s="16">
        <f>+'MATRIZ (A)'!AQ151*AQ$168</f>
        <v>12079.426444128248</v>
      </c>
      <c r="AR151" s="16">
        <f>+'MATRIZ (A)'!AR151*AR$168</f>
        <v>11652.934678356862</v>
      </c>
      <c r="AS151" s="16">
        <f>+'MATRIZ (A)'!AS151*AS$168</f>
        <v>2805.6222138924518</v>
      </c>
      <c r="AT151" s="16">
        <f>+'MATRIZ (A)'!AT151*AT$168</f>
        <v>6335.1805947212988</v>
      </c>
      <c r="AU151" s="16">
        <f>+'MATRIZ (A)'!AU151*AU$168</f>
        <v>99187.971692671927</v>
      </c>
      <c r="AV151" s="16">
        <f>+'MATRIZ (A)'!AV151*AV$168</f>
        <v>50404.926063218481</v>
      </c>
      <c r="AW151" s="16">
        <f>+'MATRIZ (A)'!AW151*AW$168</f>
        <v>112094.40187403317</v>
      </c>
      <c r="AX151" s="16">
        <f>+'MATRIZ (A)'!AX151*AX$168</f>
        <v>36135.037320977572</v>
      </c>
      <c r="AY151" s="16">
        <f>+'MATRIZ (A)'!AY151*AY$168</f>
        <v>23496.817680334108</v>
      </c>
      <c r="AZ151" s="16">
        <f>+'MATRIZ (A)'!AZ151*AZ$168</f>
        <v>1879.9453564337248</v>
      </c>
      <c r="BA151" s="16">
        <f>+'MATRIZ (A)'!BA151*BA$168</f>
        <v>2676.5560028882869</v>
      </c>
      <c r="BB151" s="16">
        <f>+'MATRIZ (A)'!BB151*BB$168</f>
        <v>13231.440342288244</v>
      </c>
      <c r="BC151" s="16">
        <f>+'MATRIZ (A)'!BC151*BC$168</f>
        <v>152493.07843408876</v>
      </c>
      <c r="BD151" s="16">
        <f>+'MATRIZ (A)'!BD151*BD$168</f>
        <v>16242.205591364662</v>
      </c>
      <c r="BE151" s="16">
        <f>+'MATRIZ (A)'!BE151*BE$168</f>
        <v>98845.856930285649</v>
      </c>
      <c r="BF151" s="16">
        <f>+'MATRIZ (A)'!BF151*BF$168</f>
        <v>189474.42756744742</v>
      </c>
      <c r="BG151" s="16">
        <f>+'MATRIZ (A)'!BG151*BG$168</f>
        <v>68240.819288332597</v>
      </c>
      <c r="BH151" s="16">
        <f>+'MATRIZ (A)'!BH151*BH$168</f>
        <v>48187.176088760112</v>
      </c>
      <c r="BI151" s="16">
        <f>+'MATRIZ (A)'!BI151*BI$168</f>
        <v>39694.521832910323</v>
      </c>
      <c r="BJ151" s="16">
        <f>+'MATRIZ (A)'!BJ151*BJ$168</f>
        <v>61584.884468962497</v>
      </c>
      <c r="BK151" s="16">
        <f>+'MATRIZ (A)'!BK151*BK$168</f>
        <v>19346.306807599638</v>
      </c>
      <c r="BL151" s="16">
        <f>+'MATRIZ (A)'!BL151*BL$168</f>
        <v>6765.8830677434207</v>
      </c>
      <c r="BM151" s="16">
        <f>+'MATRIZ (A)'!BM151*BM$168</f>
        <v>45527.062856255747</v>
      </c>
      <c r="BN151" s="16">
        <f>+'MATRIZ (A)'!BN151*BN$168</f>
        <v>141610.68845389038</v>
      </c>
      <c r="BO151" s="16">
        <f>+'MATRIZ (A)'!BO151*BO$168</f>
        <v>57145.99884190959</v>
      </c>
      <c r="BP151" s="16">
        <f>+'MATRIZ (A)'!BP151*BP$168</f>
        <v>13027.665038034947</v>
      </c>
      <c r="BQ151" s="16">
        <f>+'MATRIZ (A)'!BQ151*BQ$168</f>
        <v>20268.218867118838</v>
      </c>
      <c r="BR151" s="16">
        <f>+'MATRIZ (A)'!BR151*BR$168</f>
        <v>118766.91759516821</v>
      </c>
      <c r="BS151" s="16">
        <f>+'MATRIZ (A)'!BS151*BS$168</f>
        <v>5489.1914507362935</v>
      </c>
      <c r="BT151" s="16">
        <f>+'MATRIZ (A)'!BT151*BT$168</f>
        <v>27525.708137689962</v>
      </c>
      <c r="BU151" s="16">
        <f>+'MATRIZ (A)'!BU151*BU$168</f>
        <v>686380.86194158287</v>
      </c>
      <c r="BV151" s="16">
        <f>+'MATRIZ (A)'!BV151*BV$168</f>
        <v>24350.060923778321</v>
      </c>
      <c r="BW151" s="16">
        <f>+'MATRIZ (A)'!BW151*BW$168</f>
        <v>55778.531047708275</v>
      </c>
      <c r="BX151" s="16">
        <f>+'MATRIZ (A)'!BX151*BX$168</f>
        <v>26002.052527253109</v>
      </c>
      <c r="BY151" s="16">
        <f>+'MATRIZ (A)'!BY151*BY$168</f>
        <v>8068.0399924977746</v>
      </c>
      <c r="BZ151" s="16">
        <f>+'MATRIZ (A)'!BZ151*BZ$168</f>
        <v>4220.5483332734366</v>
      </c>
      <c r="CA151" s="16">
        <f>+'MATRIZ (A)'!CA151*CA$168</f>
        <v>8609.2599117217305</v>
      </c>
      <c r="CB151" s="16">
        <f>+'MATRIZ (A)'!CB151*CB$168</f>
        <v>104070.12543121603</v>
      </c>
      <c r="CC151" s="16">
        <f>+'MATRIZ (A)'!CC151*CC$168</f>
        <v>119439.20012024754</v>
      </c>
      <c r="CD151" s="16">
        <f>+'MATRIZ (A)'!CD151*CD$168</f>
        <v>35131.428202625742</v>
      </c>
      <c r="CE151" s="16">
        <f>+'MATRIZ (A)'!CE151*CE$168</f>
        <v>138909.72164711601</v>
      </c>
      <c r="CF151" s="16">
        <f>+'MATRIZ (A)'!CF151*CF$168</f>
        <v>198638.06954753603</v>
      </c>
      <c r="CG151" s="16">
        <f>+'MATRIZ (A)'!CG151*CG$168</f>
        <v>214168.47277014371</v>
      </c>
      <c r="CH151" s="16">
        <f>+'MATRIZ (A)'!CH151*CH$168</f>
        <v>30898.554031041127</v>
      </c>
      <c r="CI151" s="16">
        <f>+'MATRIZ (A)'!CI151*CI$168</f>
        <v>910.10134931371192</v>
      </c>
      <c r="CJ151" s="16">
        <f>+'MATRIZ (A)'!CJ151*CJ$168</f>
        <v>65344.915169170243</v>
      </c>
      <c r="CK151" s="16">
        <f>+'MATRIZ (A)'!CK151*CK$168</f>
        <v>47699.37765299248</v>
      </c>
      <c r="CL151" s="16">
        <f>+'MATRIZ (A)'!CL151*CL$168</f>
        <v>97414.963361565155</v>
      </c>
      <c r="CM151" s="16">
        <f>+'MATRIZ (A)'!CM151*CM$168</f>
        <v>31200.568339552123</v>
      </c>
      <c r="CN151" s="16">
        <f>+'MATRIZ (A)'!CN151*CN$168</f>
        <v>5209.1356676671194</v>
      </c>
      <c r="CO151" s="16">
        <f>+'MATRIZ (A)'!CO151*CO$168</f>
        <v>28131.137201748337</v>
      </c>
      <c r="CP151" s="16">
        <f>+'MATRIZ (A)'!CP151*CP$168</f>
        <v>12921.56599527988</v>
      </c>
      <c r="CQ151" s="16">
        <f>+'MATRIZ (A)'!CQ151*CQ$168</f>
        <v>96883.035415614533</v>
      </c>
      <c r="CR151" s="16">
        <f>+'MATRIZ (A)'!CR151*CR$168</f>
        <v>242235.91519412553</v>
      </c>
      <c r="CS151" s="16">
        <f>+'MATRIZ (A)'!CS151*CS$168</f>
        <v>21678.335105007776</v>
      </c>
      <c r="CT151" s="16">
        <f>+'MATRIZ (A)'!CT151*CT$168</f>
        <v>63315.726136319172</v>
      </c>
      <c r="CU151" s="16">
        <f>+'MATRIZ (A)'!CU151*CU$168</f>
        <v>46211.950146066352</v>
      </c>
      <c r="CV151" s="16">
        <f>+'MATRIZ (A)'!CV151*CV$168</f>
        <v>1238.4275092380276</v>
      </c>
      <c r="CW151" s="16">
        <f>+'MATRIZ (A)'!CW151*CW$168</f>
        <v>28042.16894022268</v>
      </c>
      <c r="CX151" s="16">
        <f>+'MATRIZ (A)'!CX151*CX$168</f>
        <v>20221.377118943612</v>
      </c>
      <c r="CY151" s="16">
        <f>+'MATRIZ (A)'!CY151*CY$168</f>
        <v>19069.974677770482</v>
      </c>
      <c r="CZ151" s="16">
        <f>+'MATRIZ (A)'!CZ151*CZ$168</f>
        <v>6115.186045071704</v>
      </c>
      <c r="DA151" s="16">
        <f>+'MATRIZ (A)'!DA151*DA$168</f>
        <v>63706.075953207284</v>
      </c>
      <c r="DB151" s="16">
        <f>+'MATRIZ (A)'!DB151*DB$168</f>
        <v>13198.124488386569</v>
      </c>
      <c r="DC151" s="16">
        <f>+'MATRIZ (A)'!DC151*DC$168</f>
        <v>10163.106608237593</v>
      </c>
      <c r="DD151" s="16">
        <f>+'MATRIZ (A)'!DD151*DD$168</f>
        <v>90571.726370281263</v>
      </c>
      <c r="DE151" s="16">
        <f>+'MATRIZ (A)'!DE151*DE$168</f>
        <v>22190.767419570235</v>
      </c>
      <c r="DF151" s="16">
        <f>+'MATRIZ (A)'!DF151*DF$168</f>
        <v>22739.686280060519</v>
      </c>
      <c r="DG151" s="16">
        <f>+'MATRIZ (A)'!DG151*DG$168</f>
        <v>30283.076715824416</v>
      </c>
      <c r="DH151" s="16">
        <f>+'MATRIZ (A)'!DH151*DH$168</f>
        <v>12406.379579397777</v>
      </c>
      <c r="DI151" s="16">
        <f>+'MATRIZ (A)'!DI151*DI$168</f>
        <v>8701.1087114357779</v>
      </c>
      <c r="DJ151" s="16">
        <f>+'MATRIZ (A)'!DJ151*DJ$168</f>
        <v>8686.5066513074871</v>
      </c>
      <c r="DK151" s="16">
        <f>+'MATRIZ (A)'!DK151*DK$168</f>
        <v>1583.1937347259138</v>
      </c>
      <c r="DL151" s="16">
        <f>+'MATRIZ (A)'!DL151*DL$168</f>
        <v>14222.009808632072</v>
      </c>
      <c r="DM151" s="16">
        <f>+'MATRIZ (A)'!DM151*DM$168</f>
        <v>13.676754348172105</v>
      </c>
      <c r="DN151" s="16">
        <f>+'MATRIZ (A)'!DN151*DN$168</f>
        <v>1406.0352067640388</v>
      </c>
      <c r="DO151" s="16">
        <f>+'MATRIZ (A)'!DO151*DO$168</f>
        <v>24883.249143624602</v>
      </c>
      <c r="DP151" s="16">
        <f>+'MATRIZ (A)'!DP151*DP$168</f>
        <v>13144.168876654005</v>
      </c>
      <c r="DQ151" s="16">
        <f>+'MATRIZ (A)'!DQ151*DQ$168</f>
        <v>10769.804194615901</v>
      </c>
      <c r="DR151" s="16">
        <f>+'MATRIZ (A)'!DR151*DR$168</f>
        <v>46062.663502077005</v>
      </c>
      <c r="DS151" s="16">
        <f>+'MATRIZ (A)'!DS151*DS$168</f>
        <v>29367.886591750801</v>
      </c>
      <c r="DT151" s="16">
        <f>+'MATRIZ (A)'!DT151*DT$168</f>
        <v>18603.00914994366</v>
      </c>
      <c r="DU151" s="16">
        <f>+'MATRIZ (A)'!DU151*DU$168</f>
        <v>1145.4735068567736</v>
      </c>
      <c r="DV151" s="16">
        <f>+'MATRIZ (A)'!DV151*DV$168</f>
        <v>81921.557385969703</v>
      </c>
      <c r="DW151" s="16">
        <f>+'MATRIZ (A)'!DW151*DW$168</f>
        <v>198925.73943058451</v>
      </c>
      <c r="DX151" s="16">
        <f>+'MATRIZ (A)'!DX151*DX$168</f>
        <v>8657.9591409626919</v>
      </c>
      <c r="DY151" s="16">
        <f>+'MATRIZ (A)'!DY151*DY$168</f>
        <v>1326.1697326439059</v>
      </c>
      <c r="DZ151" s="16">
        <f>+'MATRIZ (A)'!DZ151*DZ$168</f>
        <v>4986.5414186357139</v>
      </c>
      <c r="EA151" s="16">
        <f>+'MATRIZ (A)'!EA151*EA$168</f>
        <v>11053.527295329941</v>
      </c>
      <c r="EB151" s="16">
        <f>+'MATRIZ (A)'!EB151*EB$168</f>
        <v>26804.60655343064</v>
      </c>
      <c r="EC151" s="16">
        <f>+'MATRIZ (A)'!EC151*EC$168</f>
        <v>8957.4073665165743</v>
      </c>
      <c r="ED151" s="16">
        <f>+'MATRIZ (A)'!ED151*ED$168</f>
        <v>944.98938175468709</v>
      </c>
      <c r="EE151" s="16">
        <f>+'MATRIZ (A)'!EE151*EE$168</f>
        <v>15621.970410116472</v>
      </c>
      <c r="EF151" s="16">
        <f>+'MATRIZ (A)'!EF151*EF$168</f>
        <v>595.8532131996451</v>
      </c>
      <c r="EG151" s="16">
        <f>+'MATRIZ (A)'!EG151*EG$168</f>
        <v>2030.5721047804418</v>
      </c>
      <c r="EH151" s="16">
        <f>+'MATRIZ (A)'!EH151*EH$168</f>
        <v>0</v>
      </c>
      <c r="EI151" s="18">
        <f>SUM(C151:EH151)</f>
        <v>5759356.5552065391</v>
      </c>
      <c r="EJ151" s="41">
        <f>+'MIP 2017'!EJ151</f>
        <v>2421238.422548783</v>
      </c>
      <c r="EK151" s="41">
        <f>+'MIP 2017'!EK151</f>
        <v>17066.620565717592</v>
      </c>
      <c r="EL151" s="41">
        <f>+'MIP 2017'!EL151</f>
        <v>60207.608869486648</v>
      </c>
      <c r="EM151" s="41">
        <f>+'MIP 2017'!EM151</f>
        <v>94137.152939792126</v>
      </c>
      <c r="EN151" s="41">
        <f>+'MIP 2017'!EN151</f>
        <v>241960.17881166167</v>
      </c>
      <c r="EO151" s="41">
        <f>+'MIP 2017'!EO151</f>
        <v>7444.880385943864</v>
      </c>
      <c r="EP151" s="41">
        <f>+'MIP 2017'!EP151</f>
        <v>183996.20952609941</v>
      </c>
      <c r="EQ151" s="41">
        <f>+'MIP 2017'!EQ151</f>
        <v>188878.8931520656</v>
      </c>
      <c r="ER151" s="41">
        <f>+'MIP 2017'!ER151</f>
        <v>19441.957471232912</v>
      </c>
      <c r="ES151" s="41">
        <f>+'MIP 2017'!ES151</f>
        <v>115168.32453401622</v>
      </c>
      <c r="ET151" s="41">
        <f>+'MIP 2017'!ET151</f>
        <v>35473.360034104277</v>
      </c>
      <c r="EU151" s="41">
        <f>+'MIP 2017'!EU151</f>
        <v>71906.188440877886</v>
      </c>
      <c r="EV151" s="41">
        <f>+'MIP 2017'!EV151</f>
        <v>1568862.5198429965</v>
      </c>
      <c r="EW151" s="41">
        <f>+'MIP 2017'!EW151</f>
        <v>-22654.0557237877</v>
      </c>
      <c r="EX151" s="41">
        <f>+'MIP 2017'!EX151</f>
        <v>262975.97102210915</v>
      </c>
      <c r="EY151" s="41">
        <f>+'MIP 2017'!EY151</f>
        <v>52520.520502143409</v>
      </c>
      <c r="EZ151" s="41">
        <f>+'MIP 2017'!EZ151</f>
        <v>10374.522111692664</v>
      </c>
      <c r="FA151" s="41">
        <f>+'MIP 2017'!FA151</f>
        <v>11421.203364605484</v>
      </c>
      <c r="FB151" s="41">
        <f>+'MIP 2017'!FB151</f>
        <v>10576.936666322668</v>
      </c>
      <c r="FC151" s="41">
        <f>+'MIP 2017'!FC151</f>
        <v>167.01307680913527</v>
      </c>
      <c r="FD151" s="41">
        <f>+'MIP 2017'!FD151</f>
        <v>23997.611399224748</v>
      </c>
      <c r="FE151" s="41">
        <f>+'MIP 2017'!FE151</f>
        <v>2306.1646850742245</v>
      </c>
      <c r="FF151" s="41">
        <f>+'MIP 2017'!FF151</f>
        <v>96.5025016719473</v>
      </c>
      <c r="FG151" s="18">
        <f>+SUM(EJ151:FF151)</f>
        <v>5377564.7067286447</v>
      </c>
      <c r="FH151" s="17">
        <f>+FG151+EI151</f>
        <v>11136921.261935184</v>
      </c>
      <c r="FI151" s="28"/>
    </row>
    <row r="152" spans="1:174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74" s="7" customFormat="1" ht="21.75" customHeight="1" thickBot="1" x14ac:dyDescent="0.25">
      <c r="A153" s="179" t="s">
        <v>13</v>
      </c>
      <c r="B153" s="180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1">
        <f>+'MIP 2017'!EJ153</f>
        <v>0</v>
      </c>
      <c r="EK153" s="41">
        <f>+'MIP 2017'!EK153</f>
        <v>0</v>
      </c>
      <c r="EL153" s="41">
        <f>+'MIP 2017'!EL153</f>
        <v>0</v>
      </c>
      <c r="EM153" s="41">
        <f>+'MIP 2017'!EM153</f>
        <v>0</v>
      </c>
      <c r="EN153" s="41">
        <f>+'MIP 2017'!EN153</f>
        <v>0</v>
      </c>
      <c r="EO153" s="41">
        <f>+'MIP 2017'!EO153</f>
        <v>0</v>
      </c>
      <c r="EP153" s="41">
        <f>+'MIP 2017'!EP153</f>
        <v>0</v>
      </c>
      <c r="EQ153" s="41">
        <f>+'MIP 2017'!EQ153</f>
        <v>0</v>
      </c>
      <c r="ER153" s="41">
        <f>+'MIP 2017'!ER153</f>
        <v>0</v>
      </c>
      <c r="ES153" s="41">
        <f>+'MIP 2017'!ES153</f>
        <v>0</v>
      </c>
      <c r="ET153" s="41">
        <f>+'MIP 2017'!ET153</f>
        <v>0</v>
      </c>
      <c r="EU153" s="41">
        <f>+'MIP 2017'!EU153</f>
        <v>0</v>
      </c>
      <c r="EV153" s="41">
        <f>+'MIP 2017'!EV153</f>
        <v>0</v>
      </c>
      <c r="EW153" s="41">
        <f>+'MIP 2017'!EW153</f>
        <v>0</v>
      </c>
      <c r="EX153" s="41">
        <f>+'MIP 2017'!EX153</f>
        <v>0</v>
      </c>
      <c r="EY153" s="41">
        <f>+'MIP 2017'!EY153</f>
        <v>0</v>
      </c>
      <c r="EZ153" s="41">
        <f>+'MIP 2017'!EZ153</f>
        <v>0</v>
      </c>
      <c r="FA153" s="41">
        <f>+'MIP 2017'!FA153</f>
        <v>0</v>
      </c>
      <c r="FB153" s="41">
        <f>+'MIP 2017'!FB153</f>
        <v>0</v>
      </c>
      <c r="FC153" s="41">
        <f>+'MIP 2017'!FC153</f>
        <v>0</v>
      </c>
      <c r="FD153" s="41">
        <f>+'MIP 2017'!FD153</f>
        <v>0</v>
      </c>
      <c r="FE153" s="41">
        <f>+'MIP 2017'!FE153</f>
        <v>0</v>
      </c>
      <c r="FF153" s="41">
        <f>+'MIP 2017'!FF153</f>
        <v>0</v>
      </c>
      <c r="FG153" s="18">
        <f>SUM(EJ153:FF153)</f>
        <v>0</v>
      </c>
      <c r="FH153" s="17">
        <f>+EI153+FG153</f>
        <v>0</v>
      </c>
      <c r="FI153" s="28"/>
    </row>
    <row r="154" spans="1:174" s="7" customFormat="1" ht="21.75" customHeight="1" thickBot="1" x14ac:dyDescent="0.25">
      <c r="A154" s="179" t="s">
        <v>14</v>
      </c>
      <c r="B154" s="180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1">
        <f>+'MIP 2017'!EJ154</f>
        <v>0</v>
      </c>
      <c r="EK154" s="41">
        <f>+'MIP 2017'!EK154</f>
        <v>0</v>
      </c>
      <c r="EL154" s="41">
        <f>+'MIP 2017'!EL154</f>
        <v>0</v>
      </c>
      <c r="EM154" s="41">
        <f>+'MIP 2017'!EM154</f>
        <v>0</v>
      </c>
      <c r="EN154" s="41">
        <f>+'MIP 2017'!EN154</f>
        <v>0</v>
      </c>
      <c r="EO154" s="41">
        <f>+'MIP 2017'!EO154</f>
        <v>0</v>
      </c>
      <c r="EP154" s="41">
        <f>+'MIP 2017'!EP154</f>
        <v>0</v>
      </c>
      <c r="EQ154" s="41">
        <f>+'MIP 2017'!EQ154</f>
        <v>0</v>
      </c>
      <c r="ER154" s="41">
        <f>+'MIP 2017'!ER154</f>
        <v>0</v>
      </c>
      <c r="ES154" s="41">
        <f>+'MIP 2017'!ES154</f>
        <v>0</v>
      </c>
      <c r="ET154" s="41">
        <f>+'MIP 2017'!ET154</f>
        <v>0</v>
      </c>
      <c r="EU154" s="41">
        <f>+'MIP 2017'!EU154</f>
        <v>0</v>
      </c>
      <c r="EV154" s="41">
        <f>+'MIP 2017'!EV154</f>
        <v>0</v>
      </c>
      <c r="EW154" s="41">
        <f>+'MIP 2017'!EW154</f>
        <v>0</v>
      </c>
      <c r="EX154" s="41">
        <f>+'MIP 2017'!EX154</f>
        <v>0</v>
      </c>
      <c r="EY154" s="41">
        <f>+'MIP 2017'!EY154</f>
        <v>0</v>
      </c>
      <c r="EZ154" s="41">
        <f>+'MIP 2017'!EZ154</f>
        <v>0</v>
      </c>
      <c r="FA154" s="41">
        <f>+'MIP 2017'!FA154</f>
        <v>0</v>
      </c>
      <c r="FB154" s="41">
        <f>+'MIP 2017'!FB154</f>
        <v>0</v>
      </c>
      <c r="FC154" s="41">
        <f>+'MIP 2017'!FC154</f>
        <v>0</v>
      </c>
      <c r="FD154" s="41">
        <f>+'MIP 2017'!FD154</f>
        <v>0</v>
      </c>
      <c r="FE154" s="41">
        <f>+'MIP 2017'!FE154</f>
        <v>0</v>
      </c>
      <c r="FF154" s="41">
        <f>+'MIP 2017'!FF154</f>
        <v>0</v>
      </c>
      <c r="FG154" s="18">
        <f>SUM(EJ154:FF154)</f>
        <v>0</v>
      </c>
      <c r="FH154" s="17">
        <f>+EI154+FG154</f>
        <v>0</v>
      </c>
      <c r="FI154" s="28"/>
    </row>
    <row r="155" spans="1:174" s="7" customFormat="1" ht="21.75" customHeight="1" thickBot="1" x14ac:dyDescent="0.25">
      <c r="A155" s="179" t="s">
        <v>15</v>
      </c>
      <c r="B155" s="180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7">+EK153+EK154</f>
        <v>0</v>
      </c>
      <c r="EL155" s="19">
        <f t="shared" si="27"/>
        <v>0</v>
      </c>
      <c r="EM155" s="19">
        <f t="shared" si="27"/>
        <v>0</v>
      </c>
      <c r="EN155" s="19">
        <f t="shared" si="27"/>
        <v>0</v>
      </c>
      <c r="EO155" s="19">
        <f t="shared" si="27"/>
        <v>0</v>
      </c>
      <c r="EP155" s="19">
        <f t="shared" si="27"/>
        <v>0</v>
      </c>
      <c r="EQ155" s="19">
        <f t="shared" si="27"/>
        <v>0</v>
      </c>
      <c r="ER155" s="19">
        <f t="shared" si="27"/>
        <v>0</v>
      </c>
      <c r="ES155" s="19">
        <f t="shared" si="27"/>
        <v>0</v>
      </c>
      <c r="ET155" s="19">
        <f t="shared" si="27"/>
        <v>0</v>
      </c>
      <c r="EU155" s="19">
        <f t="shared" si="27"/>
        <v>0</v>
      </c>
      <c r="EV155" s="19">
        <f t="shared" si="27"/>
        <v>0</v>
      </c>
      <c r="EW155" s="19">
        <f t="shared" si="27"/>
        <v>0</v>
      </c>
      <c r="EX155" s="19">
        <f t="shared" si="27"/>
        <v>0</v>
      </c>
      <c r="EY155" s="19">
        <f t="shared" si="27"/>
        <v>0</v>
      </c>
      <c r="EZ155" s="19">
        <f t="shared" si="27"/>
        <v>0</v>
      </c>
      <c r="FA155" s="19">
        <f t="shared" si="27"/>
        <v>0</v>
      </c>
      <c r="FB155" s="19">
        <f t="shared" si="27"/>
        <v>0</v>
      </c>
      <c r="FC155" s="19">
        <f t="shared" si="27"/>
        <v>0</v>
      </c>
      <c r="FD155" s="19">
        <f t="shared" si="27"/>
        <v>0</v>
      </c>
      <c r="FE155" s="19">
        <f t="shared" si="27"/>
        <v>0</v>
      </c>
      <c r="FF155" s="19">
        <f t="shared" si="27"/>
        <v>0</v>
      </c>
      <c r="FG155" s="18">
        <f>SUM(EJ155:FF155)</f>
        <v>0</v>
      </c>
      <c r="FH155" s="17">
        <f>+EI155+FG155</f>
        <v>0</v>
      </c>
      <c r="FI155" s="28"/>
    </row>
    <row r="156" spans="1:174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4" s="7" customFormat="1" ht="21.75" customHeight="1" thickBot="1" x14ac:dyDescent="0.25">
      <c r="A157" s="179" t="s">
        <v>16</v>
      </c>
      <c r="B157" s="180"/>
      <c r="C157" s="16">
        <f>+C155+C151</f>
        <v>1218.9971780152139</v>
      </c>
      <c r="D157" s="16">
        <f t="shared" ref="D157:BO157" si="28">+D155+D151</f>
        <v>205.41487234516561</v>
      </c>
      <c r="E157" s="16">
        <f t="shared" si="28"/>
        <v>643.51888145788325</v>
      </c>
      <c r="F157" s="16">
        <f t="shared" si="28"/>
        <v>8744.721278645482</v>
      </c>
      <c r="G157" s="16">
        <f t="shared" si="28"/>
        <v>6356.6206458509614</v>
      </c>
      <c r="H157" s="16">
        <f t="shared" si="28"/>
        <v>1661.400531667879</v>
      </c>
      <c r="I157" s="16">
        <f t="shared" si="28"/>
        <v>863.93274539057484</v>
      </c>
      <c r="J157" s="16">
        <f t="shared" si="28"/>
        <v>4460.8249962080472</v>
      </c>
      <c r="K157" s="16">
        <f t="shared" si="28"/>
        <v>6716.0957555516752</v>
      </c>
      <c r="L157" s="16">
        <f t="shared" si="28"/>
        <v>8460.610959598418</v>
      </c>
      <c r="M157" s="16">
        <f t="shared" si="28"/>
        <v>9035.9405251684129</v>
      </c>
      <c r="N157" s="16">
        <f t="shared" si="28"/>
        <v>4179.7061719396215</v>
      </c>
      <c r="O157" s="16">
        <f t="shared" si="28"/>
        <v>5074.1535328350556</v>
      </c>
      <c r="P157" s="16">
        <f t="shared" si="28"/>
        <v>77854.600525269474</v>
      </c>
      <c r="Q157" s="16">
        <f t="shared" si="28"/>
        <v>1917.9949465782888</v>
      </c>
      <c r="R157" s="16">
        <f t="shared" si="28"/>
        <v>115269.80079626017</v>
      </c>
      <c r="S157" s="16">
        <f t="shared" si="28"/>
        <v>7938.333687312389</v>
      </c>
      <c r="T157" s="16">
        <f t="shared" si="28"/>
        <v>17682.799501343285</v>
      </c>
      <c r="U157" s="16">
        <f t="shared" si="28"/>
        <v>10965.717377367313</v>
      </c>
      <c r="V157" s="16">
        <f t="shared" si="28"/>
        <v>1530.9639119913827</v>
      </c>
      <c r="W157" s="16">
        <f t="shared" si="28"/>
        <v>6419.9511783224971</v>
      </c>
      <c r="X157" s="16">
        <f t="shared" si="28"/>
        <v>49258.224062394191</v>
      </c>
      <c r="Y157" s="16">
        <f t="shared" si="28"/>
        <v>10333.283761612016</v>
      </c>
      <c r="Z157" s="16">
        <f t="shared" si="28"/>
        <v>18910.540880701454</v>
      </c>
      <c r="AA157" s="16">
        <f t="shared" si="28"/>
        <v>1819.1455287982167</v>
      </c>
      <c r="AB157" s="16">
        <f t="shared" si="28"/>
        <v>20175.442836069458</v>
      </c>
      <c r="AC157" s="16">
        <f t="shared" si="28"/>
        <v>898.11167828135854</v>
      </c>
      <c r="AD157" s="16">
        <f t="shared" si="28"/>
        <v>5771.3977066472598</v>
      </c>
      <c r="AE157" s="16">
        <f t="shared" si="28"/>
        <v>2884.6806668559643</v>
      </c>
      <c r="AF157" s="16">
        <f t="shared" si="28"/>
        <v>24775.203109900547</v>
      </c>
      <c r="AG157" s="16">
        <f t="shared" si="28"/>
        <v>2.4372875255053694</v>
      </c>
      <c r="AH157" s="16">
        <f t="shared" si="28"/>
        <v>1277.4632725160059</v>
      </c>
      <c r="AI157" s="16">
        <f t="shared" si="28"/>
        <v>92302.019675655654</v>
      </c>
      <c r="AJ157" s="16">
        <f t="shared" si="28"/>
        <v>25263.826136745407</v>
      </c>
      <c r="AK157" s="16">
        <f t="shared" si="28"/>
        <v>69868.243603945099</v>
      </c>
      <c r="AL157" s="16">
        <f t="shared" si="28"/>
        <v>106013.83233208515</v>
      </c>
      <c r="AM157" s="16">
        <f t="shared" si="28"/>
        <v>77755.789419037785</v>
      </c>
      <c r="AN157" s="16">
        <f t="shared" si="28"/>
        <v>24917.053369924448</v>
      </c>
      <c r="AO157" s="16">
        <f t="shared" si="28"/>
        <v>78931.649284247105</v>
      </c>
      <c r="AP157" s="16">
        <f t="shared" si="28"/>
        <v>54595.828877198612</v>
      </c>
      <c r="AQ157" s="16">
        <f t="shared" si="28"/>
        <v>12079.426444128248</v>
      </c>
      <c r="AR157" s="16">
        <f t="shared" si="28"/>
        <v>11652.934678356862</v>
      </c>
      <c r="AS157" s="16">
        <f t="shared" si="28"/>
        <v>2805.6222138924518</v>
      </c>
      <c r="AT157" s="16">
        <f t="shared" si="28"/>
        <v>6335.1805947212988</v>
      </c>
      <c r="AU157" s="16">
        <f t="shared" si="28"/>
        <v>99187.971692671927</v>
      </c>
      <c r="AV157" s="16">
        <f t="shared" si="28"/>
        <v>50404.926063218481</v>
      </c>
      <c r="AW157" s="16">
        <f t="shared" si="28"/>
        <v>112094.40187403317</v>
      </c>
      <c r="AX157" s="16">
        <f t="shared" si="28"/>
        <v>36135.037320977572</v>
      </c>
      <c r="AY157" s="16">
        <f t="shared" si="28"/>
        <v>23496.817680334108</v>
      </c>
      <c r="AZ157" s="16">
        <f t="shared" si="28"/>
        <v>1879.9453564337248</v>
      </c>
      <c r="BA157" s="16">
        <f t="shared" si="28"/>
        <v>2676.5560028882869</v>
      </c>
      <c r="BB157" s="16">
        <f t="shared" si="28"/>
        <v>13231.440342288244</v>
      </c>
      <c r="BC157" s="16">
        <f t="shared" si="28"/>
        <v>152493.07843408876</v>
      </c>
      <c r="BD157" s="16">
        <f t="shared" si="28"/>
        <v>16242.205591364662</v>
      </c>
      <c r="BE157" s="16">
        <f t="shared" si="28"/>
        <v>98845.856930285649</v>
      </c>
      <c r="BF157" s="16">
        <f t="shared" si="28"/>
        <v>189474.42756744742</v>
      </c>
      <c r="BG157" s="16">
        <f t="shared" si="28"/>
        <v>68240.819288332597</v>
      </c>
      <c r="BH157" s="16">
        <f t="shared" si="28"/>
        <v>48187.176088760112</v>
      </c>
      <c r="BI157" s="16">
        <f t="shared" si="28"/>
        <v>39694.521832910323</v>
      </c>
      <c r="BJ157" s="16">
        <f t="shared" si="28"/>
        <v>61584.884468962497</v>
      </c>
      <c r="BK157" s="16">
        <f t="shared" si="28"/>
        <v>19346.306807599638</v>
      </c>
      <c r="BL157" s="16">
        <f t="shared" si="28"/>
        <v>6765.8830677434207</v>
      </c>
      <c r="BM157" s="16">
        <f t="shared" si="28"/>
        <v>45527.062856255747</v>
      </c>
      <c r="BN157" s="16">
        <f t="shared" si="28"/>
        <v>141610.68845389038</v>
      </c>
      <c r="BO157" s="16">
        <f t="shared" si="28"/>
        <v>57145.99884190959</v>
      </c>
      <c r="BP157" s="16">
        <f t="shared" ref="BP157:EA157" si="29">+BP155+BP151</f>
        <v>13027.665038034947</v>
      </c>
      <c r="BQ157" s="16">
        <f t="shared" si="29"/>
        <v>20268.218867118838</v>
      </c>
      <c r="BR157" s="16">
        <f t="shared" si="29"/>
        <v>118766.91759516821</v>
      </c>
      <c r="BS157" s="16">
        <f t="shared" si="29"/>
        <v>5489.1914507362935</v>
      </c>
      <c r="BT157" s="16">
        <f t="shared" si="29"/>
        <v>27525.708137689962</v>
      </c>
      <c r="BU157" s="16">
        <f t="shared" si="29"/>
        <v>686380.86194158287</v>
      </c>
      <c r="BV157" s="16">
        <f t="shared" si="29"/>
        <v>24350.060923778321</v>
      </c>
      <c r="BW157" s="16">
        <f t="shared" si="29"/>
        <v>55778.531047708275</v>
      </c>
      <c r="BX157" s="16">
        <f t="shared" si="29"/>
        <v>26002.052527253109</v>
      </c>
      <c r="BY157" s="16">
        <f t="shared" si="29"/>
        <v>8068.0399924977746</v>
      </c>
      <c r="BZ157" s="16">
        <f t="shared" si="29"/>
        <v>4220.5483332734366</v>
      </c>
      <c r="CA157" s="16">
        <f t="shared" si="29"/>
        <v>8609.2599117217305</v>
      </c>
      <c r="CB157" s="16">
        <f t="shared" si="29"/>
        <v>104070.12543121603</v>
      </c>
      <c r="CC157" s="16">
        <f t="shared" si="29"/>
        <v>119439.20012024754</v>
      </c>
      <c r="CD157" s="16">
        <f t="shared" si="29"/>
        <v>35131.428202625742</v>
      </c>
      <c r="CE157" s="16">
        <f t="shared" si="29"/>
        <v>138909.72164711601</v>
      </c>
      <c r="CF157" s="16">
        <f t="shared" si="29"/>
        <v>198638.06954753603</v>
      </c>
      <c r="CG157" s="16">
        <f t="shared" si="29"/>
        <v>214168.47277014371</v>
      </c>
      <c r="CH157" s="16">
        <f t="shared" si="29"/>
        <v>30898.554031041127</v>
      </c>
      <c r="CI157" s="16">
        <f t="shared" si="29"/>
        <v>910.10134931371192</v>
      </c>
      <c r="CJ157" s="16">
        <f t="shared" si="29"/>
        <v>65344.915169170243</v>
      </c>
      <c r="CK157" s="16">
        <f t="shared" si="29"/>
        <v>47699.37765299248</v>
      </c>
      <c r="CL157" s="16">
        <f t="shared" si="29"/>
        <v>97414.963361565155</v>
      </c>
      <c r="CM157" s="16">
        <f t="shared" si="29"/>
        <v>31200.568339552123</v>
      </c>
      <c r="CN157" s="16">
        <f t="shared" si="29"/>
        <v>5209.1356676671194</v>
      </c>
      <c r="CO157" s="16">
        <f t="shared" si="29"/>
        <v>28131.137201748337</v>
      </c>
      <c r="CP157" s="16">
        <f t="shared" si="29"/>
        <v>12921.56599527988</v>
      </c>
      <c r="CQ157" s="16">
        <f t="shared" si="29"/>
        <v>96883.035415614533</v>
      </c>
      <c r="CR157" s="16">
        <f t="shared" si="29"/>
        <v>242235.91519412553</v>
      </c>
      <c r="CS157" s="16">
        <f t="shared" si="29"/>
        <v>21678.335105007776</v>
      </c>
      <c r="CT157" s="16">
        <f t="shared" si="29"/>
        <v>63315.726136319172</v>
      </c>
      <c r="CU157" s="16">
        <f t="shared" si="29"/>
        <v>46211.950146066352</v>
      </c>
      <c r="CV157" s="16">
        <f t="shared" si="29"/>
        <v>1238.4275092380276</v>
      </c>
      <c r="CW157" s="16">
        <f t="shared" si="29"/>
        <v>28042.16894022268</v>
      </c>
      <c r="CX157" s="16">
        <f t="shared" si="29"/>
        <v>20221.377118943612</v>
      </c>
      <c r="CY157" s="16">
        <f t="shared" si="29"/>
        <v>19069.974677770482</v>
      </c>
      <c r="CZ157" s="16">
        <f t="shared" si="29"/>
        <v>6115.186045071704</v>
      </c>
      <c r="DA157" s="16">
        <f t="shared" si="29"/>
        <v>63706.075953207284</v>
      </c>
      <c r="DB157" s="16">
        <f t="shared" si="29"/>
        <v>13198.124488386569</v>
      </c>
      <c r="DC157" s="16">
        <f t="shared" si="29"/>
        <v>10163.106608237593</v>
      </c>
      <c r="DD157" s="16">
        <f t="shared" si="29"/>
        <v>90571.726370281263</v>
      </c>
      <c r="DE157" s="16">
        <f t="shared" si="29"/>
        <v>22190.767419570235</v>
      </c>
      <c r="DF157" s="16">
        <f t="shared" si="29"/>
        <v>22739.686280060519</v>
      </c>
      <c r="DG157" s="16">
        <f t="shared" si="29"/>
        <v>30283.076715824416</v>
      </c>
      <c r="DH157" s="16">
        <f t="shared" si="29"/>
        <v>12406.379579397777</v>
      </c>
      <c r="DI157" s="16">
        <f t="shared" si="29"/>
        <v>8701.1087114357779</v>
      </c>
      <c r="DJ157" s="16">
        <f t="shared" si="29"/>
        <v>8686.5066513074871</v>
      </c>
      <c r="DK157" s="16">
        <f t="shared" si="29"/>
        <v>1583.1937347259138</v>
      </c>
      <c r="DL157" s="16">
        <f t="shared" si="29"/>
        <v>14222.009808632072</v>
      </c>
      <c r="DM157" s="16">
        <f t="shared" si="29"/>
        <v>13.676754348172105</v>
      </c>
      <c r="DN157" s="16">
        <f t="shared" si="29"/>
        <v>1406.0352067640388</v>
      </c>
      <c r="DO157" s="16">
        <f t="shared" si="29"/>
        <v>24883.249143624602</v>
      </c>
      <c r="DP157" s="16">
        <f t="shared" si="29"/>
        <v>13144.168876654005</v>
      </c>
      <c r="DQ157" s="16">
        <f t="shared" si="29"/>
        <v>10769.804194615901</v>
      </c>
      <c r="DR157" s="16">
        <f t="shared" si="29"/>
        <v>46062.663502077005</v>
      </c>
      <c r="DS157" s="16">
        <f t="shared" si="29"/>
        <v>29367.886591750801</v>
      </c>
      <c r="DT157" s="16">
        <f t="shared" si="29"/>
        <v>18603.00914994366</v>
      </c>
      <c r="DU157" s="16">
        <f t="shared" si="29"/>
        <v>1145.4735068567736</v>
      </c>
      <c r="DV157" s="16">
        <f t="shared" si="29"/>
        <v>81921.557385969703</v>
      </c>
      <c r="DW157" s="16">
        <f t="shared" si="29"/>
        <v>198925.73943058451</v>
      </c>
      <c r="DX157" s="16">
        <f t="shared" si="29"/>
        <v>8657.9591409626919</v>
      </c>
      <c r="DY157" s="16">
        <f t="shared" si="29"/>
        <v>1326.1697326439059</v>
      </c>
      <c r="DZ157" s="16">
        <f t="shared" si="29"/>
        <v>4986.5414186357139</v>
      </c>
      <c r="EA157" s="16">
        <f t="shared" si="29"/>
        <v>11053.527295329941</v>
      </c>
      <c r="EB157" s="16">
        <f t="shared" ref="EB157:EH157" si="30">+EB155+EB151</f>
        <v>26804.60655343064</v>
      </c>
      <c r="EC157" s="16">
        <f t="shared" si="30"/>
        <v>8957.4073665165743</v>
      </c>
      <c r="ED157" s="16">
        <f t="shared" si="30"/>
        <v>944.98938175468709</v>
      </c>
      <c r="EE157" s="16">
        <f t="shared" si="30"/>
        <v>15621.970410116472</v>
      </c>
      <c r="EF157" s="16">
        <f t="shared" si="30"/>
        <v>595.8532131996451</v>
      </c>
      <c r="EG157" s="16">
        <f t="shared" si="30"/>
        <v>2030.5721047804418</v>
      </c>
      <c r="EH157" s="16">
        <f t="shared" si="30"/>
        <v>0</v>
      </c>
      <c r="EI157" s="18">
        <f>SUM(C157:EH157)</f>
        <v>5759356.5552065391</v>
      </c>
      <c r="EJ157" s="19">
        <f>+EJ155+EJ151</f>
        <v>2421238.422548783</v>
      </c>
      <c r="EK157" s="19">
        <f t="shared" ref="EK157:FF157" si="31">+EK155+EK151</f>
        <v>17066.620565717592</v>
      </c>
      <c r="EL157" s="19">
        <f t="shared" si="31"/>
        <v>60207.608869486648</v>
      </c>
      <c r="EM157" s="19">
        <f t="shared" si="31"/>
        <v>94137.152939792126</v>
      </c>
      <c r="EN157" s="19">
        <f t="shared" si="31"/>
        <v>241960.17881166167</v>
      </c>
      <c r="EO157" s="19">
        <f t="shared" si="31"/>
        <v>7444.880385943864</v>
      </c>
      <c r="EP157" s="19">
        <f t="shared" si="31"/>
        <v>183996.20952609941</v>
      </c>
      <c r="EQ157" s="19">
        <f t="shared" si="31"/>
        <v>188878.8931520656</v>
      </c>
      <c r="ER157" s="19">
        <f t="shared" si="31"/>
        <v>19441.957471232912</v>
      </c>
      <c r="ES157" s="19">
        <f t="shared" si="31"/>
        <v>115168.32453401622</v>
      </c>
      <c r="ET157" s="19">
        <f t="shared" si="31"/>
        <v>35473.360034104277</v>
      </c>
      <c r="EU157" s="19">
        <f t="shared" si="31"/>
        <v>71906.188440877886</v>
      </c>
      <c r="EV157" s="19">
        <f t="shared" si="31"/>
        <v>1568862.5198429965</v>
      </c>
      <c r="EW157" s="19">
        <f t="shared" si="31"/>
        <v>-22654.0557237877</v>
      </c>
      <c r="EX157" s="19">
        <f t="shared" si="31"/>
        <v>262975.97102210915</v>
      </c>
      <c r="EY157" s="19">
        <f t="shared" si="31"/>
        <v>52520.520502143409</v>
      </c>
      <c r="EZ157" s="19">
        <f t="shared" si="31"/>
        <v>10374.522111692664</v>
      </c>
      <c r="FA157" s="19">
        <f t="shared" si="31"/>
        <v>11421.203364605484</v>
      </c>
      <c r="FB157" s="19">
        <f t="shared" si="31"/>
        <v>10576.936666322668</v>
      </c>
      <c r="FC157" s="19">
        <f t="shared" si="31"/>
        <v>167.01307680913527</v>
      </c>
      <c r="FD157" s="19">
        <f t="shared" si="31"/>
        <v>23997.611399224748</v>
      </c>
      <c r="FE157" s="19">
        <f t="shared" si="31"/>
        <v>2306.1646850742245</v>
      </c>
      <c r="FF157" s="19">
        <f t="shared" si="31"/>
        <v>96.5025016719473</v>
      </c>
      <c r="FG157" s="18">
        <f>+SUM(EJ157:FF157)</f>
        <v>5377564.7067286447</v>
      </c>
      <c r="FH157" s="17">
        <f>+FG157+EI157</f>
        <v>11136921.261935184</v>
      </c>
      <c r="FI157" s="28"/>
    </row>
    <row r="158" spans="1:174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74" s="7" customFormat="1" ht="21.75" customHeight="1" thickBot="1" x14ac:dyDescent="0.25">
      <c r="A159" s="179" t="s">
        <v>17</v>
      </c>
      <c r="B159" s="180"/>
      <c r="C159" s="16">
        <f>+'MATRIZ (A)'!C159*C$168</f>
        <v>107.07302479829947</v>
      </c>
      <c r="D159" s="16">
        <f>+'MATRIZ (A)'!D159*D$168</f>
        <v>16.975435286918653</v>
      </c>
      <c r="E159" s="16">
        <f>+'MATRIZ (A)'!E159*E$168</f>
        <v>43.052409302754874</v>
      </c>
      <c r="F159" s="16">
        <f>+'MATRIZ (A)'!F159*F$168</f>
        <v>678.90694224040305</v>
      </c>
      <c r="G159" s="16">
        <f>+'MATRIZ (A)'!G159*G$168</f>
        <v>415.69065039157556</v>
      </c>
      <c r="H159" s="16">
        <f>+'MATRIZ (A)'!H159*H$168</f>
        <v>360.89472666679677</v>
      </c>
      <c r="I159" s="16">
        <f>+'MATRIZ (A)'!I159*I$168</f>
        <v>102.06807558517349</v>
      </c>
      <c r="J159" s="16">
        <f>+'MATRIZ (A)'!J159*J$168</f>
        <v>769.9425163698063</v>
      </c>
      <c r="K159" s="16">
        <f>+'MATRIZ (A)'!K159*K$168</f>
        <v>1358.1014615317686</v>
      </c>
      <c r="L159" s="16">
        <f>+'MATRIZ (A)'!L159*L$168</f>
        <v>676.41536823950923</v>
      </c>
      <c r="M159" s="16">
        <f>+'MATRIZ (A)'!M159*M$168</f>
        <v>2464.0422016502043</v>
      </c>
      <c r="N159" s="16">
        <f>+'MATRIZ (A)'!N159*N$168</f>
        <v>510.64381845223988</v>
      </c>
      <c r="O159" s="16">
        <f>+'MATRIZ (A)'!O159*O$168</f>
        <v>805.61620661575216</v>
      </c>
      <c r="P159" s="16">
        <f>+'MATRIZ (A)'!P159*P$168</f>
        <v>3924.5051307535691</v>
      </c>
      <c r="Q159" s="16">
        <f>+'MATRIZ (A)'!Q159*Q$168</f>
        <v>183.6888567773679</v>
      </c>
      <c r="R159" s="16">
        <f>+'MATRIZ (A)'!R159*R$168</f>
        <v>10255.214420751941</v>
      </c>
      <c r="S159" s="16">
        <f>+'MATRIZ (A)'!S159*S$168</f>
        <v>987.77039215491891</v>
      </c>
      <c r="T159" s="16">
        <f>+'MATRIZ (A)'!T159*T$168</f>
        <v>2425.7189879035041</v>
      </c>
      <c r="U159" s="16">
        <f>+'MATRIZ (A)'!U159*U$168</f>
        <v>1641.4121054345103</v>
      </c>
      <c r="V159" s="16">
        <f>+'MATRIZ (A)'!V159*V$168</f>
        <v>315.56464630642455</v>
      </c>
      <c r="W159" s="16">
        <f>+'MATRIZ (A)'!W159*W$168</f>
        <v>1019.4152341291287</v>
      </c>
      <c r="X159" s="16">
        <f>+'MATRIZ (A)'!X159*X$168</f>
        <v>5864.1811217974973</v>
      </c>
      <c r="Y159" s="16">
        <f>+'MATRIZ (A)'!Y159*Y$168</f>
        <v>504.35361846608413</v>
      </c>
      <c r="Z159" s="16">
        <f>+'MATRIZ (A)'!Z159*Z$168</f>
        <v>965.58923549544409</v>
      </c>
      <c r="AA159" s="16">
        <f>+'MATRIZ (A)'!AA159*AA$168</f>
        <v>271.19594020999176</v>
      </c>
      <c r="AB159" s="16">
        <f>+'MATRIZ (A)'!AB159*AB$168</f>
        <v>15917.560253120815</v>
      </c>
      <c r="AC159" s="16">
        <f>+'MATRIZ (A)'!AC159*AC$168</f>
        <v>214.76541725543339</v>
      </c>
      <c r="AD159" s="16">
        <f>+'MATRIZ (A)'!AD159*AD$168</f>
        <v>1928.2045147221334</v>
      </c>
      <c r="AE159" s="16">
        <f>+'MATRIZ (A)'!AE159*AE$168</f>
        <v>540.01220897275766</v>
      </c>
      <c r="AF159" s="16">
        <f>+'MATRIZ (A)'!AF159*AF$168</f>
        <v>9987.9630628581908</v>
      </c>
      <c r="AG159" s="16">
        <f>+'MATRIZ (A)'!AG159*AG$168</f>
        <v>2.1261789212719031</v>
      </c>
      <c r="AH159" s="16">
        <f>+'MATRIZ (A)'!AH159*AH$168</f>
        <v>335.67808919997867</v>
      </c>
      <c r="AI159" s="16">
        <f>+'MATRIZ (A)'!AI159*AI$168</f>
        <v>5906.6417042862131</v>
      </c>
      <c r="AJ159" s="16">
        <f>+'MATRIZ (A)'!AJ159*AJ$168</f>
        <v>1646.26327299684</v>
      </c>
      <c r="AK159" s="16">
        <f>+'MATRIZ (A)'!AK159*AK$168</f>
        <v>5241.5106292824448</v>
      </c>
      <c r="AL159" s="16">
        <f>+'MATRIZ (A)'!AL159*AL$168</f>
        <v>2637.1009913878861</v>
      </c>
      <c r="AM159" s="16">
        <f>+'MATRIZ (A)'!AM159*AM$168</f>
        <v>5900.8293880364536</v>
      </c>
      <c r="AN159" s="16">
        <f>+'MATRIZ (A)'!AN159*AN$168</f>
        <v>1365.2370120026678</v>
      </c>
      <c r="AO159" s="16">
        <f>+'MATRIZ (A)'!AO159*AO$168</f>
        <v>2667.8878247075781</v>
      </c>
      <c r="AP159" s="16">
        <f>+'MATRIZ (A)'!AP159*AP$168</f>
        <v>6465.8640120868295</v>
      </c>
      <c r="AQ159" s="16">
        <f>+'MATRIZ (A)'!AQ159*AQ$168</f>
        <v>2315.6252421259128</v>
      </c>
      <c r="AR159" s="16">
        <f>+'MATRIZ (A)'!AR159*AR$168</f>
        <v>899.99321078445917</v>
      </c>
      <c r="AS159" s="16">
        <f>+'MATRIZ (A)'!AS159*AS$168</f>
        <v>549.31291912810866</v>
      </c>
      <c r="AT159" s="16">
        <f>+'MATRIZ (A)'!AT159*AT$168</f>
        <v>919.46676229506863</v>
      </c>
      <c r="AU159" s="16">
        <f>+'MATRIZ (A)'!AU159*AU$168</f>
        <v>6046.3525838310061</v>
      </c>
      <c r="AV159" s="16">
        <f>+'MATRIZ (A)'!AV159*AV$168</f>
        <v>2206.4594513358848</v>
      </c>
      <c r="AW159" s="16">
        <f>+'MATRIZ (A)'!AW159*AW$168</f>
        <v>8872.3962755025877</v>
      </c>
      <c r="AX159" s="16">
        <f>+'MATRIZ (A)'!AX159*AX$168</f>
        <v>2231.487072524154</v>
      </c>
      <c r="AY159" s="16">
        <f>+'MATRIZ (A)'!AY159*AY$168</f>
        <v>2275.2647014267063</v>
      </c>
      <c r="AZ159" s="16">
        <f>+'MATRIZ (A)'!AZ159*AZ$168</f>
        <v>176.59016724120912</v>
      </c>
      <c r="BA159" s="16">
        <f>+'MATRIZ (A)'!BA159*BA$168</f>
        <v>338.07300497199475</v>
      </c>
      <c r="BB159" s="16">
        <f>+'MATRIZ (A)'!BB159*BB$168</f>
        <v>2955.6171261124837</v>
      </c>
      <c r="BC159" s="16">
        <f>+'MATRIZ (A)'!BC159*BC$168</f>
        <v>5713.0771876810059</v>
      </c>
      <c r="BD159" s="16">
        <f>+'MATRIZ (A)'!BD159*BD$168</f>
        <v>1834.5770619849143</v>
      </c>
      <c r="BE159" s="16">
        <f>+'MATRIZ (A)'!BE159*BE$168</f>
        <v>3433.4784080825902</v>
      </c>
      <c r="BF159" s="16">
        <f>+'MATRIZ (A)'!BF159*BF$168</f>
        <v>6651.1118735867767</v>
      </c>
      <c r="BG159" s="16">
        <f>+'MATRIZ (A)'!BG159*BG$168</f>
        <v>3306.4438217449378</v>
      </c>
      <c r="BH159" s="16">
        <f>+'MATRIZ (A)'!BH159*BH$168</f>
        <v>2727.2281830795282</v>
      </c>
      <c r="BI159" s="16">
        <f>+'MATRIZ (A)'!BI159*BI$168</f>
        <v>1531.0391517762448</v>
      </c>
      <c r="BJ159" s="16">
        <f>+'MATRIZ (A)'!BJ159*BJ$168</f>
        <v>3917.6156909275114</v>
      </c>
      <c r="BK159" s="16">
        <f>+'MATRIZ (A)'!BK159*BK$168</f>
        <v>1869.3324528712287</v>
      </c>
      <c r="BL159" s="16">
        <f>+'MATRIZ (A)'!BL159*BL$168</f>
        <v>1469.9259329187541</v>
      </c>
      <c r="BM159" s="16">
        <f>+'MATRIZ (A)'!BM159*BM$168</f>
        <v>12634.07717967067</v>
      </c>
      <c r="BN159" s="16">
        <f>+'MATRIZ (A)'!BN159*BN$168</f>
        <v>10605.086897135359</v>
      </c>
      <c r="BO159" s="16">
        <f>+'MATRIZ (A)'!BO159*BO$168</f>
        <v>5957.0103038911739</v>
      </c>
      <c r="BP159" s="16">
        <f>+'MATRIZ (A)'!BP159*BP$168</f>
        <v>787.30429442201364</v>
      </c>
      <c r="BQ159" s="16">
        <f>+'MATRIZ (A)'!BQ159*BQ$168</f>
        <v>908.84581962183802</v>
      </c>
      <c r="BR159" s="16">
        <f>+'MATRIZ (A)'!BR159*BR$168</f>
        <v>7566.9420365832666</v>
      </c>
      <c r="BS159" s="16">
        <f>+'MATRIZ (A)'!BS159*BS$168</f>
        <v>797.66861669535035</v>
      </c>
      <c r="BT159" s="16">
        <f>+'MATRIZ (A)'!BT159*BT$168</f>
        <v>4399.4370373729344</v>
      </c>
      <c r="BU159" s="16">
        <f>+'MATRIZ (A)'!BU159*BU$168</f>
        <v>25722.368550185634</v>
      </c>
      <c r="BV159" s="16">
        <f>+'MATRIZ (A)'!BV159*BV$168</f>
        <v>3856.8543748154179</v>
      </c>
      <c r="BW159" s="16">
        <f>+'MATRIZ (A)'!BW159*BW$168</f>
        <v>6218.1250474963708</v>
      </c>
      <c r="BX159" s="16">
        <f>+'MATRIZ (A)'!BX159*BX$168</f>
        <v>8616.5926571676846</v>
      </c>
      <c r="BY159" s="16">
        <f>+'MATRIZ (A)'!BY159*BY$168</f>
        <v>2211.1301199741761</v>
      </c>
      <c r="BZ159" s="16">
        <f>+'MATRIZ (A)'!BZ159*BZ$168</f>
        <v>2172.333644578594</v>
      </c>
      <c r="CA159" s="16">
        <f>+'MATRIZ (A)'!CA159*CA$168</f>
        <v>2146.3651697828868</v>
      </c>
      <c r="CB159" s="16">
        <f>+'MATRIZ (A)'!CB159*CB$168</f>
        <v>29098.647493346085</v>
      </c>
      <c r="CC159" s="16">
        <f>+'MATRIZ (A)'!CC159*CC$168</f>
        <v>31908.562604691491</v>
      </c>
      <c r="CD159" s="16">
        <f>+'MATRIZ (A)'!CD159*CD$168</f>
        <v>17276.784636166885</v>
      </c>
      <c r="CE159" s="16">
        <f>+'MATRIZ (A)'!CE159*CE$168</f>
        <v>29675.990261951858</v>
      </c>
      <c r="CF159" s="16">
        <f>+'MATRIZ (A)'!CF159*CF$168</f>
        <v>44542.307978723686</v>
      </c>
      <c r="CG159" s="16">
        <f>+'MATRIZ (A)'!CG159*CG$168</f>
        <v>45061.073578314572</v>
      </c>
      <c r="CH159" s="16">
        <f>+'MATRIZ (A)'!CH159*CH$168</f>
        <v>9174.8769236298267</v>
      </c>
      <c r="CI159" s="16">
        <f>+'MATRIZ (A)'!CI159*CI$168</f>
        <v>292.56701004394506</v>
      </c>
      <c r="CJ159" s="16">
        <f>+'MATRIZ (A)'!CJ159*CJ$168</f>
        <v>36755.239082057269</v>
      </c>
      <c r="CK159" s="16">
        <f>+'MATRIZ (A)'!CK159*CK$168</f>
        <v>33209.189093247216</v>
      </c>
      <c r="CL159" s="16">
        <f>+'MATRIZ (A)'!CL159*CL$168</f>
        <v>47983.422035781623</v>
      </c>
      <c r="CM159" s="16">
        <f>+'MATRIZ (A)'!CM159*CM$168</f>
        <v>16831.733485088131</v>
      </c>
      <c r="CN159" s="16">
        <f>+'MATRIZ (A)'!CN159*CN$168</f>
        <v>902.8751183161512</v>
      </c>
      <c r="CO159" s="16">
        <f>+'MATRIZ (A)'!CO159*CO$168</f>
        <v>13601.068219470593</v>
      </c>
      <c r="CP159" s="16">
        <f>+'MATRIZ (A)'!CP159*CP$168</f>
        <v>1119.518603969311</v>
      </c>
      <c r="CQ159" s="16">
        <f>+'MATRIZ (A)'!CQ159*CQ$168</f>
        <v>14515.071944709734</v>
      </c>
      <c r="CR159" s="16">
        <f>+'MATRIZ (A)'!CR159*CR$168</f>
        <v>33518.480185165303</v>
      </c>
      <c r="CS159" s="16">
        <f>+'MATRIZ (A)'!CS159*CS$168</f>
        <v>2705.2114450685449</v>
      </c>
      <c r="CT159" s="16">
        <f>+'MATRIZ (A)'!CT159*CT$168</f>
        <v>13237.086104201577</v>
      </c>
      <c r="CU159" s="16">
        <f>+'MATRIZ (A)'!CU159*CU$168</f>
        <v>5068.6313591411399</v>
      </c>
      <c r="CV159" s="16">
        <f>+'MATRIZ (A)'!CV159*CV$168</f>
        <v>149.61108851021845</v>
      </c>
      <c r="CW159" s="16">
        <f>+'MATRIZ (A)'!CW159*CW$168</f>
        <v>5851.7939156128086</v>
      </c>
      <c r="CX159" s="16">
        <f>+'MATRIZ (A)'!CX159*CX$168</f>
        <v>1651.2666464868641</v>
      </c>
      <c r="CY159" s="16">
        <f>+'MATRIZ (A)'!CY159*CY$168</f>
        <v>8137.4036796872379</v>
      </c>
      <c r="CZ159" s="16">
        <f>+'MATRIZ (A)'!CZ159*CZ$168</f>
        <v>1982.7728446909471</v>
      </c>
      <c r="DA159" s="16">
        <f>+'MATRIZ (A)'!DA159*DA$168</f>
        <v>15256.972670311998</v>
      </c>
      <c r="DB159" s="16">
        <f>+'MATRIZ (A)'!DB159*DB$168</f>
        <v>2734.2558485790596</v>
      </c>
      <c r="DC159" s="16">
        <f>+'MATRIZ (A)'!DC159*DC$168</f>
        <v>2481.5390459229652</v>
      </c>
      <c r="DD159" s="16">
        <f>+'MATRIZ (A)'!DD159*DD$168</f>
        <v>4704.9932556406893</v>
      </c>
      <c r="DE159" s="16">
        <f>+'MATRIZ (A)'!DE159*DE$168</f>
        <v>6100.7847838475045</v>
      </c>
      <c r="DF159" s="16">
        <f>+'MATRIZ (A)'!DF159*DF$168</f>
        <v>1666.9181030169605</v>
      </c>
      <c r="DG159" s="16">
        <f>+'MATRIZ (A)'!DG159*DG$168</f>
        <v>4938.5359080782328</v>
      </c>
      <c r="DH159" s="16">
        <f>+'MATRIZ (A)'!DH159*DH$168</f>
        <v>2840.7534470008159</v>
      </c>
      <c r="DI159" s="16">
        <f>+'MATRIZ (A)'!DI159*DI$168</f>
        <v>717.08744139202906</v>
      </c>
      <c r="DJ159" s="16">
        <f>+'MATRIZ (A)'!DJ159*DJ$168</f>
        <v>4134.7600955267517</v>
      </c>
      <c r="DK159" s="16">
        <f>+'MATRIZ (A)'!DK159*DK$168</f>
        <v>773.44426070904149</v>
      </c>
      <c r="DL159" s="16">
        <f>+'MATRIZ (A)'!DL159*DL$168</f>
        <v>5634.6149578513505</v>
      </c>
      <c r="DM159" s="16">
        <f>+'MATRIZ (A)'!DM159*DM$168</f>
        <v>4.373581429543635</v>
      </c>
      <c r="DN159" s="16">
        <f>+'MATRIZ (A)'!DN159*DN$168</f>
        <v>326.2670395051029</v>
      </c>
      <c r="DO159" s="16">
        <f>+'MATRIZ (A)'!DO159*DO$168</f>
        <v>5680.0030450552713</v>
      </c>
      <c r="DP159" s="16">
        <f>+'MATRIZ (A)'!DP159*DP$168</f>
        <v>3622.8215069127864</v>
      </c>
      <c r="DQ159" s="16">
        <f>+'MATRIZ (A)'!DQ159*DQ$168</f>
        <v>2498.1483174379628</v>
      </c>
      <c r="DR159" s="16">
        <f>+'MATRIZ (A)'!DR159*DR$168</f>
        <v>3878.480531094322</v>
      </c>
      <c r="DS159" s="16">
        <f>+'MATRIZ (A)'!DS159*DS$168</f>
        <v>7472.8709460028003</v>
      </c>
      <c r="DT159" s="16">
        <f>+'MATRIZ (A)'!DT159*DT$168</f>
        <v>5613.5367803298177</v>
      </c>
      <c r="DU159" s="16">
        <f>+'MATRIZ (A)'!DU159*DU$168</f>
        <v>85.244638521008724</v>
      </c>
      <c r="DV159" s="16">
        <f>+'MATRIZ (A)'!DV159*DV$168</f>
        <v>13628.348204930164</v>
      </c>
      <c r="DW159" s="16">
        <f>+'MATRIZ (A)'!DW159*DW$168</f>
        <v>18927.455793611145</v>
      </c>
      <c r="DX159" s="16">
        <f>+'MATRIZ (A)'!DX159*DX$168</f>
        <v>3133.6857710559893</v>
      </c>
      <c r="DY159" s="16">
        <f>+'MATRIZ (A)'!DY159*DY$168</f>
        <v>672.22244164528001</v>
      </c>
      <c r="DZ159" s="16">
        <f>+'MATRIZ (A)'!DZ159*DZ$168</f>
        <v>725.21175469477646</v>
      </c>
      <c r="EA159" s="16">
        <f>+'MATRIZ (A)'!EA159*EA$168</f>
        <v>4289.548275955699</v>
      </c>
      <c r="EB159" s="16">
        <f>+'MATRIZ (A)'!EB159*EB$168</f>
        <v>5187.076450536194</v>
      </c>
      <c r="EC159" s="16">
        <f>+'MATRIZ (A)'!EC159*EC$168</f>
        <v>2600.3564533084032</v>
      </c>
      <c r="ED159" s="16">
        <f>+'MATRIZ (A)'!ED159*ED$168</f>
        <v>272.90305771167806</v>
      </c>
      <c r="EE159" s="16">
        <f>+'MATRIZ (A)'!EE159*EE$168</f>
        <v>3616.5121029415768</v>
      </c>
      <c r="EF159" s="16">
        <f>+'MATRIZ (A)'!EF159*EF$168</f>
        <v>175.91038737446405</v>
      </c>
      <c r="EG159" s="16">
        <f>+'MATRIZ (A)'!EG159*EG$168</f>
        <v>866.6428740439278</v>
      </c>
      <c r="EH159" s="16">
        <f>+'MATRIZ (A)'!EH159*EH$168</f>
        <v>0</v>
      </c>
      <c r="EI159" s="18">
        <f>SUM(C159:EH159)</f>
        <v>833779.75222852384</v>
      </c>
      <c r="EJ159" s="41">
        <f>+'MIP 2017'!EJ159</f>
        <v>1414857.3994589392</v>
      </c>
      <c r="EK159" s="41">
        <f>+'MIP 2017'!EK159</f>
        <v>6648.3477634237515</v>
      </c>
      <c r="EL159" s="41">
        <f>+'MIP 2017'!EL159</f>
        <v>25343.396312679957</v>
      </c>
      <c r="EM159" s="41">
        <f>+'MIP 2017'!EM159</f>
        <v>54071.255716050982</v>
      </c>
      <c r="EN159" s="41">
        <f>+'MIP 2017'!EN159</f>
        <v>1560.1849185396459</v>
      </c>
      <c r="EO159" s="41">
        <f>+'MIP 2017'!EO159</f>
        <v>22.297539276646404</v>
      </c>
      <c r="EP159" s="41">
        <f>+'MIP 2017'!EP159</f>
        <v>5293.6728521274272</v>
      </c>
      <c r="EQ159" s="41">
        <f>+'MIP 2017'!EQ159</f>
        <v>2941.612986258333</v>
      </c>
      <c r="ER159" s="41">
        <f>+'MIP 2017'!ER159</f>
        <v>61.271017171601443</v>
      </c>
      <c r="ES159" s="41">
        <f>+'MIP 2017'!ES159</f>
        <v>3020.7712147612765</v>
      </c>
      <c r="ET159" s="41">
        <f>+'MIP 2017'!ET159</f>
        <v>342.3559258069829</v>
      </c>
      <c r="EU159" s="41">
        <f>+'MIP 2017'!EU159</f>
        <v>0</v>
      </c>
      <c r="EV159" s="41">
        <f>+'MIP 2017'!EV159</f>
        <v>165200.08097346078</v>
      </c>
      <c r="EW159" s="41">
        <f>+'MIP 2017'!EW159</f>
        <v>9810.7545678209699</v>
      </c>
      <c r="EX159" s="41">
        <f>+'MIP 2017'!EX159</f>
        <v>18981.521268416895</v>
      </c>
      <c r="EY159" s="41">
        <f>+'MIP 2017'!EY159</f>
        <v>47412.542334299185</v>
      </c>
      <c r="EZ159" s="41">
        <f>+'MIP 2017'!EZ159</f>
        <v>9628.2538962039398</v>
      </c>
      <c r="FA159" s="41">
        <f>+'MIP 2017'!FA159</f>
        <v>9419.0488883956859</v>
      </c>
      <c r="FB159" s="41">
        <f>+'MIP 2017'!FB159</f>
        <v>9676.5299181853479</v>
      </c>
      <c r="FC159" s="41">
        <f>+'MIP 2017'!FC159</f>
        <v>210.36213762723673</v>
      </c>
      <c r="FD159" s="41">
        <f>+'MIP 2017'!FD159</f>
        <v>21858.317010989762</v>
      </c>
      <c r="FE159" s="41">
        <f>+'MIP 2017'!FE159</f>
        <v>2315.6637309954167</v>
      </c>
      <c r="FF159" s="41">
        <f>+'MIP 2017'!FF159</f>
        <v>173.43844968873486</v>
      </c>
      <c r="FG159" s="18">
        <f>+SUM(EJ159:FF159)</f>
        <v>1808849.0788811196</v>
      </c>
      <c r="FH159" s="17">
        <f>+FG159+EI159</f>
        <v>2642628.8311096434</v>
      </c>
      <c r="FI159" s="28"/>
    </row>
    <row r="160" spans="1:174" s="7" customFormat="1" ht="21.75" customHeight="1" thickBot="1" x14ac:dyDescent="0.25">
      <c r="A160" s="179" t="s">
        <v>18</v>
      </c>
      <c r="B160" s="180"/>
      <c r="C160" s="16">
        <f>+'MATRIZ (A)'!C160*C$168</f>
        <v>-0.67986028476120142</v>
      </c>
      <c r="D160" s="16">
        <f>+'MATRIZ (A)'!D160*D$168</f>
        <v>-2.7691699999556167E-2</v>
      </c>
      <c r="E160" s="16">
        <f>+'MATRIZ (A)'!E160*E$168</f>
        <v>-0.39050838331615656</v>
      </c>
      <c r="F160" s="16">
        <f>+'MATRIZ (A)'!F160*F$168</f>
        <v>-7.6925304816456222E-2</v>
      </c>
      <c r="G160" s="16">
        <f>+'MATRIZ (A)'!G160*G$168</f>
        <v>-0.13740668918438831</v>
      </c>
      <c r="H160" s="16">
        <f>+'MATRIZ (A)'!H160*H$168</f>
        <v>-1.3772006979694174</v>
      </c>
      <c r="I160" s="16">
        <f>+'MATRIZ (A)'!I160*I$168</f>
        <v>-0.81174947821297538</v>
      </c>
      <c r="J160" s="16">
        <f>+'MATRIZ (A)'!J160*J$168</f>
        <v>-0.3173634015453991</v>
      </c>
      <c r="K160" s="16">
        <f>+'MATRIZ (A)'!K160*K$168</f>
        <v>-0.12054242325066367</v>
      </c>
      <c r="L160" s="16">
        <f>+'MATRIZ (A)'!L160*L$168</f>
        <v>-0.56027668289551524</v>
      </c>
      <c r="M160" s="16">
        <f>+'MATRIZ (A)'!M160*M$168</f>
        <v>0</v>
      </c>
      <c r="N160" s="16">
        <f>+'MATRIZ (A)'!N160*N$168</f>
        <v>-4.092402353017115</v>
      </c>
      <c r="O160" s="16">
        <f>+'MATRIZ (A)'!O160*O$168</f>
        <v>-0.27609618531480651</v>
      </c>
      <c r="P160" s="16">
        <f>+'MATRIZ (A)'!P160*P$168</f>
        <v>-449.34136045608295</v>
      </c>
      <c r="Q160" s="16">
        <f>+'MATRIZ (A)'!Q160*Q$168</f>
        <v>0</v>
      </c>
      <c r="R160" s="16">
        <f>+'MATRIZ (A)'!R160*R$168</f>
        <v>-41.27821012091033</v>
      </c>
      <c r="S160" s="16">
        <f>+'MATRIZ (A)'!S160*S$168</f>
        <v>-0.24284942483012609</v>
      </c>
      <c r="T160" s="16">
        <f>+'MATRIZ (A)'!T160*T$168</f>
        <v>-3.309312785998999</v>
      </c>
      <c r="U160" s="16">
        <f>+'MATRIZ (A)'!U160*U$168</f>
        <v>-1.2789288927443772</v>
      </c>
      <c r="V160" s="16">
        <f>+'MATRIZ (A)'!V160*V$168</f>
        <v>-0.81543078216046605</v>
      </c>
      <c r="W160" s="16">
        <f>+'MATRIZ (A)'!W160*W$168</f>
        <v>-10.928713790949674</v>
      </c>
      <c r="X160" s="16">
        <f>+'MATRIZ (A)'!X160*X$168</f>
        <v>-99.46342101983727</v>
      </c>
      <c r="Y160" s="16">
        <f>+'MATRIZ (A)'!Y160*Y$168</f>
        <v>-22.624690077257188</v>
      </c>
      <c r="Z160" s="16">
        <f>+'MATRIZ (A)'!Z160*Z$168</f>
        <v>-102.15135964960966</v>
      </c>
      <c r="AA160" s="16">
        <f>+'MATRIZ (A)'!AA160*AA$168</f>
        <v>-0.50464788949643147</v>
      </c>
      <c r="AB160" s="16">
        <f>+'MATRIZ (A)'!AB160*AB$168</f>
        <v>-6.7306105869734054</v>
      </c>
      <c r="AC160" s="16">
        <f>+'MATRIZ (A)'!AC160*AC$168</f>
        <v>-0.14069816507319066</v>
      </c>
      <c r="AD160" s="16">
        <f>+'MATRIZ (A)'!AD160*AD$168</f>
        <v>-2.001954985739212</v>
      </c>
      <c r="AE160" s="16">
        <f>+'MATRIZ (A)'!AE160*AE$168</f>
        <v>-4.9552879767264466</v>
      </c>
      <c r="AF160" s="16">
        <f>+'MATRIZ (A)'!AF160*AF$168</f>
        <v>-0.96245322806151101</v>
      </c>
      <c r="AG160" s="16">
        <f>+'MATRIZ (A)'!AG160*AG$168</f>
        <v>0</v>
      </c>
      <c r="AH160" s="16">
        <f>+'MATRIZ (A)'!AH160*AH$168</f>
        <v>-0.1144770585666444</v>
      </c>
      <c r="AI160" s="16">
        <f>+'MATRIZ (A)'!AI160*AI$168</f>
        <v>-12.204139558375728</v>
      </c>
      <c r="AJ160" s="16">
        <f>+'MATRIZ (A)'!AJ160*AJ$168</f>
        <v>-3.3502004732076283</v>
      </c>
      <c r="AK160" s="16">
        <f>+'MATRIZ (A)'!AK160*AK$168</f>
        <v>-14.718317058226081</v>
      </c>
      <c r="AL160" s="16">
        <f>+'MATRIZ (A)'!AL160*AL$168</f>
        <v>-3.864217275869219</v>
      </c>
      <c r="AM160" s="16">
        <f>+'MATRIZ (A)'!AM160*AM$168</f>
        <v>-5.3003754637032658</v>
      </c>
      <c r="AN160" s="16">
        <f>+'MATRIZ (A)'!AN160*AN$168</f>
        <v>-1.5782339489684503</v>
      </c>
      <c r="AO160" s="16">
        <f>+'MATRIZ (A)'!AO160*AO$168</f>
        <v>-7.1403368037019543</v>
      </c>
      <c r="AP160" s="16">
        <f>+'MATRIZ (A)'!AP160*AP$168</f>
        <v>-31.991590196355055</v>
      </c>
      <c r="AQ160" s="16">
        <f>+'MATRIZ (A)'!AQ160*AQ$168</f>
        <v>-11.512005132827193</v>
      </c>
      <c r="AR160" s="16">
        <f>+'MATRIZ (A)'!AR160*AR$168</f>
        <v>-1.9692479926498849</v>
      </c>
      <c r="AS160" s="16">
        <f>+'MATRIZ (A)'!AS160*AS$168</f>
        <v>-2.0197492118839389</v>
      </c>
      <c r="AT160" s="16">
        <f>+'MATRIZ (A)'!AT160*AT$168</f>
        <v>-0.86283062572796032</v>
      </c>
      <c r="AU160" s="16">
        <f>+'MATRIZ (A)'!AU160*AU$168</f>
        <v>-12.443553348104285</v>
      </c>
      <c r="AV160" s="16">
        <f>+'MATRIZ (A)'!AV160*AV$168</f>
        <v>-1.3359720205072827</v>
      </c>
      <c r="AW160" s="16">
        <f>+'MATRIZ (A)'!AW160*AW$168</f>
        <v>-8.6326928815056885</v>
      </c>
      <c r="AX160" s="16">
        <f>+'MATRIZ (A)'!AX160*AX$168</f>
        <v>-3.6625655695029167</v>
      </c>
      <c r="AY160" s="16">
        <f>+'MATRIZ (A)'!AY160*AY$168</f>
        <v>-3.1383623215230525</v>
      </c>
      <c r="AZ160" s="16">
        <f>+'MATRIZ (A)'!AZ160*AZ$168</f>
        <v>-0.2123976494372683</v>
      </c>
      <c r="BA160" s="16">
        <f>+'MATRIZ (A)'!BA160*BA$168</f>
        <v>-0.10493963409539761</v>
      </c>
      <c r="BB160" s="16">
        <f>+'MATRIZ (A)'!BB160*BB$168</f>
        <v>-1.3699305759064937</v>
      </c>
      <c r="BC160" s="16">
        <f>+'MATRIZ (A)'!BC160*BC$168</f>
        <v>-3.1030073016674873</v>
      </c>
      <c r="BD160" s="16">
        <f>+'MATRIZ (A)'!BD160*BD$168</f>
        <v>-57.63035356309414</v>
      </c>
      <c r="BE160" s="16">
        <f>+'MATRIZ (A)'!BE160*BE$168</f>
        <v>-5.342658926216826</v>
      </c>
      <c r="BF160" s="16">
        <f>+'MATRIZ (A)'!BF160*BF$168</f>
        <v>-4.53389853393612</v>
      </c>
      <c r="BG160" s="16">
        <f>+'MATRIZ (A)'!BG160*BG$168</f>
        <v>-0.92156277829487288</v>
      </c>
      <c r="BH160" s="16">
        <f>+'MATRIZ (A)'!BH160*BH$168</f>
        <v>-29.650266576024666</v>
      </c>
      <c r="BI160" s="16">
        <f>+'MATRIZ (A)'!BI160*BI$168</f>
        <v>-1.1023243533259879</v>
      </c>
      <c r="BJ160" s="16">
        <f>+'MATRIZ (A)'!BJ160*BJ$168</f>
        <v>-0.71382096679671503</v>
      </c>
      <c r="BK160" s="16">
        <f>+'MATRIZ (A)'!BK160*BK$168</f>
        <v>-6.2161847467766006E-2</v>
      </c>
      <c r="BL160" s="16">
        <f>+'MATRIZ (A)'!BL160*BL$168</f>
        <v>-0.30737814244543332</v>
      </c>
      <c r="BM160" s="16">
        <f>+'MATRIZ (A)'!BM160*BM$168</f>
        <v>-3.9546672951628326</v>
      </c>
      <c r="BN160" s="16">
        <f>+'MATRIZ (A)'!BN160*BN$168</f>
        <v>-2.8855879529931179</v>
      </c>
      <c r="BO160" s="16">
        <f>+'MATRIZ (A)'!BO160*BO$168</f>
        <v>-817.59600128534521</v>
      </c>
      <c r="BP160" s="16">
        <f>+'MATRIZ (A)'!BP160*BP$168</f>
        <v>-0.21145235022101283</v>
      </c>
      <c r="BQ160" s="16">
        <f>+'MATRIZ (A)'!BQ160*BQ$168</f>
        <v>-3.1967431556271655</v>
      </c>
      <c r="BR160" s="16">
        <f>+'MATRIZ (A)'!BR160*BR$168</f>
        <v>-2.36198139452345</v>
      </c>
      <c r="BS160" s="16">
        <f>+'MATRIZ (A)'!BS160*BS$168</f>
        <v>-0.74804617457887179</v>
      </c>
      <c r="BT160" s="16">
        <f>+'MATRIZ (A)'!BT160*BT$168</f>
        <v>-3.5587563676720038</v>
      </c>
      <c r="BU160" s="16">
        <f>+'MATRIZ (A)'!BU160*BU$168</f>
        <v>-35.658507852493209</v>
      </c>
      <c r="BV160" s="16">
        <f>+'MATRIZ (A)'!BV160*BV$168</f>
        <v>-8.6236920064793186</v>
      </c>
      <c r="BW160" s="16">
        <f>+'MATRIZ (A)'!BW160*BW$168</f>
        <v>-3.6941508510352965</v>
      </c>
      <c r="BX160" s="16">
        <f>+'MATRIZ (A)'!BX160*BX$168</f>
        <v>-18.414195060611629</v>
      </c>
      <c r="BY160" s="16">
        <f>+'MATRIZ (A)'!BY160*BY$168</f>
        <v>-9.122402572590925</v>
      </c>
      <c r="BZ160" s="16">
        <f>+'MATRIZ (A)'!BZ160*BZ$168</f>
        <v>-9.5655638538151013</v>
      </c>
      <c r="CA160" s="16">
        <f>+'MATRIZ (A)'!CA160*CA$168</f>
        <v>-5.8155093398981705</v>
      </c>
      <c r="CB160" s="16">
        <f>+'MATRIZ (A)'!CB160*CB$168</f>
        <v>-102.36507444325099</v>
      </c>
      <c r="CC160" s="16">
        <f>+'MATRIZ (A)'!CC160*CC$168</f>
        <v>-91.03440318313686</v>
      </c>
      <c r="CD160" s="16">
        <f>+'MATRIZ (A)'!CD160*CD$168</f>
        <v>-1.584978717344508</v>
      </c>
      <c r="CE160" s="16">
        <f>+'MATRIZ (A)'!CE160*CE$168</f>
        <v>-4.0152083894996933</v>
      </c>
      <c r="CF160" s="16">
        <f>+'MATRIZ (A)'!CF160*CF$168</f>
        <v>-5.1468297358870805</v>
      </c>
      <c r="CG160" s="16">
        <f>+'MATRIZ (A)'!CG160*CG$168</f>
        <v>-151.22075136843944</v>
      </c>
      <c r="CH160" s="16">
        <f>+'MATRIZ (A)'!CH160*CH$168</f>
        <v>-35.50977221710513</v>
      </c>
      <c r="CI160" s="16">
        <f>+'MATRIZ (A)'!CI160*CI$168</f>
        <v>0</v>
      </c>
      <c r="CJ160" s="16">
        <f>+'MATRIZ (A)'!CJ160*CJ$168</f>
        <v>-12.928146642302941</v>
      </c>
      <c r="CK160" s="16">
        <f>+'MATRIZ (A)'!CK160*CK$168</f>
        <v>-7.6626433929314564</v>
      </c>
      <c r="CL160" s="16">
        <f>+'MATRIZ (A)'!CL160*CL$168</f>
        <v>-11.852163742924473</v>
      </c>
      <c r="CM160" s="16">
        <f>+'MATRIZ (A)'!CM160*CM$168</f>
        <v>-0.65592146588906541</v>
      </c>
      <c r="CN160" s="16">
        <f>+'MATRIZ (A)'!CN160*CN$168</f>
        <v>-0.96684729707803851</v>
      </c>
      <c r="CO160" s="16">
        <f>+'MATRIZ (A)'!CO160*CO$168</f>
        <v>-16.536586576784028</v>
      </c>
      <c r="CP160" s="16">
        <f>+'MATRIZ (A)'!CP160*CP$168</f>
        <v>-1.5343528702179381</v>
      </c>
      <c r="CQ160" s="16">
        <f>+'MATRIZ (A)'!CQ160*CQ$168</f>
        <v>-161.5189959066322</v>
      </c>
      <c r="CR160" s="16">
        <f>+'MATRIZ (A)'!CR160*CR$168</f>
        <v>-236.02293110658226</v>
      </c>
      <c r="CS160" s="16">
        <f>+'MATRIZ (A)'!CS160*CS$168</f>
        <v>-6.2448349816843898</v>
      </c>
      <c r="CT160" s="16">
        <f>+'MATRIZ (A)'!CT160*CT$168</f>
        <v>-12.167769442628249</v>
      </c>
      <c r="CU160" s="16">
        <f>+'MATRIZ (A)'!CU160*CU$168</f>
        <v>-7.7953724708169965</v>
      </c>
      <c r="CV160" s="16">
        <f>+'MATRIZ (A)'!CV160*CV$168</f>
        <v>-0.59433272149679828</v>
      </c>
      <c r="CW160" s="16">
        <f>+'MATRIZ (A)'!CW160*CW$168</f>
        <v>-57.334598752293189</v>
      </c>
      <c r="CX160" s="16">
        <f>+'MATRIZ (A)'!CX160*CX$168</f>
        <v>-2.8091829379435174</v>
      </c>
      <c r="CY160" s="16">
        <f>+'MATRIZ (A)'!CY160*CY$168</f>
        <v>-12.45677068402594</v>
      </c>
      <c r="CZ160" s="16">
        <f>+'MATRIZ (A)'!CZ160*CZ$168</f>
        <v>-7.470825949520477</v>
      </c>
      <c r="DA160" s="16">
        <f>+'MATRIZ (A)'!DA160*DA$168</f>
        <v>-100.78738669665231</v>
      </c>
      <c r="DB160" s="16">
        <f>+'MATRIZ (A)'!DB160*DB$168</f>
        <v>-7.7965579920568446</v>
      </c>
      <c r="DC160" s="16">
        <f>+'MATRIZ (A)'!DC160*DC$168</f>
        <v>-8.1142517599315109</v>
      </c>
      <c r="DD160" s="16">
        <f>+'MATRIZ (A)'!DD160*DD$168</f>
        <v>-6.9128619423266002</v>
      </c>
      <c r="DE160" s="16">
        <f>+'MATRIZ (A)'!DE160*DE$168</f>
        <v>-6.0881735633396632</v>
      </c>
      <c r="DF160" s="16">
        <f>+'MATRIZ (A)'!DF160*DF$168</f>
        <v>-11.569939626445519</v>
      </c>
      <c r="DG160" s="16">
        <f>+'MATRIZ (A)'!DG160*DG$168</f>
        <v>-4.6446737315081918</v>
      </c>
      <c r="DH160" s="16">
        <f>+'MATRIZ (A)'!DH160*DH$168</f>
        <v>-7.9167782888241094</v>
      </c>
      <c r="DI160" s="16">
        <f>+'MATRIZ (A)'!DI160*DI$168</f>
        <v>-3.0578424271805078</v>
      </c>
      <c r="DJ160" s="16">
        <f>+'MATRIZ (A)'!DJ160*DJ$168</f>
        <v>-4.0309151369353069</v>
      </c>
      <c r="DK160" s="16">
        <f>+'MATRIZ (A)'!DK160*DK$168</f>
        <v>-1.1485054193251574</v>
      </c>
      <c r="DL160" s="16">
        <f>+'MATRIZ (A)'!DL160*DL$168</f>
        <v>-25.648530531747486</v>
      </c>
      <c r="DM160" s="16">
        <f>+'MATRIZ (A)'!DM160*DM$168</f>
        <v>-1.5779157002321745E-2</v>
      </c>
      <c r="DN160" s="16">
        <f>+'MATRIZ (A)'!DN160*DN$168</f>
        <v>-0.68956273137973678</v>
      </c>
      <c r="DO160" s="16">
        <f>+'MATRIZ (A)'!DO160*DO$168</f>
        <v>-239.50499894284465</v>
      </c>
      <c r="DP160" s="16">
        <f>+'MATRIZ (A)'!DP160*DP$168</f>
        <v>-2.6805261501243463</v>
      </c>
      <c r="DQ160" s="16">
        <f>+'MATRIZ (A)'!DQ160*DQ$168</f>
        <v>-18.523710931882206</v>
      </c>
      <c r="DR160" s="16">
        <f>+'MATRIZ (A)'!DR160*DR$168</f>
        <v>-22.964484305863046</v>
      </c>
      <c r="DS160" s="16">
        <f>+'MATRIZ (A)'!DS160*DS$168</f>
        <v>-62.977804489294947</v>
      </c>
      <c r="DT160" s="16">
        <f>+'MATRIZ (A)'!DT160*DT$168</f>
        <v>-79.711936350150992</v>
      </c>
      <c r="DU160" s="16">
        <f>+'MATRIZ (A)'!DU160*DU$168</f>
        <v>-0.54884305379896647</v>
      </c>
      <c r="DV160" s="16">
        <f>+'MATRIZ (A)'!DV160*DV$168</f>
        <v>-110.53665972805908</v>
      </c>
      <c r="DW160" s="16">
        <f>+'MATRIZ (A)'!DW160*DW$168</f>
        <v>-181.78902290673054</v>
      </c>
      <c r="DX160" s="16">
        <f>+'MATRIZ (A)'!DX160*DX$168</f>
        <v>-5.7761945729619244</v>
      </c>
      <c r="DY160" s="16">
        <f>+'MATRIZ (A)'!DY160*DY$168</f>
        <v>-6.0338681002615333</v>
      </c>
      <c r="DZ160" s="16">
        <f>+'MATRIZ (A)'!DZ160*DZ$168</f>
        <v>-4.7330717659283978</v>
      </c>
      <c r="EA160" s="16">
        <f>+'MATRIZ (A)'!EA160*EA$168</f>
        <v>-13.642288934583023</v>
      </c>
      <c r="EB160" s="16">
        <f>+'MATRIZ (A)'!EB160*EB$168</f>
        <v>-43.469918542202926</v>
      </c>
      <c r="EC160" s="16">
        <f>+'MATRIZ (A)'!EC160*EC$168</f>
        <v>-2.1886063768321833</v>
      </c>
      <c r="ED160" s="16">
        <f>+'MATRIZ (A)'!ED160*ED$168</f>
        <v>-6.6344074357691625</v>
      </c>
      <c r="EE160" s="16">
        <f>+'MATRIZ (A)'!EE160*EE$168</f>
        <v>-39.126677883139791</v>
      </c>
      <c r="EF160" s="16">
        <f>+'MATRIZ (A)'!EF160*EF$168</f>
        <v>-1.2554189849533028</v>
      </c>
      <c r="EG160" s="16">
        <f>+'MATRIZ (A)'!EG160*EG$168</f>
        <v>-4.9377864709677635</v>
      </c>
      <c r="EH160" s="16">
        <f>+'MATRIZ (A)'!EH160*EH$168</f>
        <v>0</v>
      </c>
      <c r="EI160" s="18">
        <f>SUM(C160:EH160)</f>
        <v>-3894.7860586471179</v>
      </c>
      <c r="EJ160" s="41">
        <f>+'MIP 2017'!EJ160</f>
        <v>-5850.8987808789452</v>
      </c>
      <c r="EK160" s="41">
        <f>+'MIP 2017'!EK160</f>
        <v>0</v>
      </c>
      <c r="EL160" s="41">
        <f>+'MIP 2017'!EL160</f>
        <v>0</v>
      </c>
      <c r="EM160" s="41">
        <f>+'MIP 2017'!EM160</f>
        <v>0</v>
      </c>
      <c r="EN160" s="41">
        <f>+'MIP 2017'!EN160</f>
        <v>0</v>
      </c>
      <c r="EO160" s="41">
        <f>+'MIP 2017'!EO160</f>
        <v>0</v>
      </c>
      <c r="EP160" s="41">
        <f>+'MIP 2017'!EP160</f>
        <v>0</v>
      </c>
      <c r="EQ160" s="41">
        <f>+'MIP 2017'!EQ160</f>
        <v>0</v>
      </c>
      <c r="ER160" s="41">
        <f>+'MIP 2017'!ER160</f>
        <v>0</v>
      </c>
      <c r="ES160" s="41">
        <f>+'MIP 2017'!ES160</f>
        <v>0</v>
      </c>
      <c r="ET160" s="41">
        <f>+'MIP 2017'!ET160</f>
        <v>0</v>
      </c>
      <c r="EU160" s="41">
        <f>+'MIP 2017'!EU160</f>
        <v>0</v>
      </c>
      <c r="EV160" s="41">
        <f>+'MIP 2017'!EV160</f>
        <v>0</v>
      </c>
      <c r="EW160" s="41">
        <f>+'MIP 2017'!EW160</f>
        <v>0</v>
      </c>
      <c r="EX160" s="41">
        <f>+'MIP 2017'!EX160</f>
        <v>0</v>
      </c>
      <c r="EY160" s="41">
        <f>+'MIP 2017'!EY160</f>
        <v>0</v>
      </c>
      <c r="EZ160" s="41">
        <f>+'MIP 2017'!EZ160</f>
        <v>0</v>
      </c>
      <c r="FA160" s="41">
        <f>+'MIP 2017'!FA160</f>
        <v>0</v>
      </c>
      <c r="FB160" s="41">
        <f>+'MIP 2017'!FB160</f>
        <v>0</v>
      </c>
      <c r="FC160" s="41">
        <f>+'MIP 2017'!FC160</f>
        <v>0</v>
      </c>
      <c r="FD160" s="41">
        <f>+'MIP 2017'!FD160</f>
        <v>0</v>
      </c>
      <c r="FE160" s="41">
        <f>+'MIP 2017'!FE160</f>
        <v>0</v>
      </c>
      <c r="FF160" s="41">
        <f>+'MIP 2017'!FF160</f>
        <v>0</v>
      </c>
      <c r="FG160" s="18">
        <f>+SUM(EJ160:FF160)</f>
        <v>-5850.8987808789452</v>
      </c>
      <c r="FH160" s="17">
        <f>+FG160+EI160</f>
        <v>-9745.684839526064</v>
      </c>
      <c r="FI160" s="28"/>
    </row>
    <row r="161" spans="1:166" s="7" customFormat="1" ht="21.75" customHeight="1" thickBot="1" x14ac:dyDescent="0.25">
      <c r="A161" s="179" t="s">
        <v>19</v>
      </c>
      <c r="B161" s="180"/>
      <c r="C161" s="16">
        <f t="shared" ref="C161:BN161" si="32">+C159+C160</f>
        <v>106.39316451353827</v>
      </c>
      <c r="D161" s="16">
        <f t="shared" si="32"/>
        <v>16.947743586919096</v>
      </c>
      <c r="E161" s="16">
        <f t="shared" si="32"/>
        <v>42.661900919438715</v>
      </c>
      <c r="F161" s="16">
        <f t="shared" si="32"/>
        <v>678.83001693558663</v>
      </c>
      <c r="G161" s="16">
        <f t="shared" si="32"/>
        <v>415.55324370239117</v>
      </c>
      <c r="H161" s="16">
        <f t="shared" si="32"/>
        <v>359.51752596882733</v>
      </c>
      <c r="I161" s="16">
        <f t="shared" si="32"/>
        <v>101.25632610696051</v>
      </c>
      <c r="J161" s="16">
        <f t="shared" si="32"/>
        <v>769.62515296826086</v>
      </c>
      <c r="K161" s="16">
        <f t="shared" si="32"/>
        <v>1357.9809191085178</v>
      </c>
      <c r="L161" s="16">
        <f t="shared" si="32"/>
        <v>675.85509155661373</v>
      </c>
      <c r="M161" s="16">
        <f t="shared" si="32"/>
        <v>2464.0422016502043</v>
      </c>
      <c r="N161" s="16">
        <f t="shared" si="32"/>
        <v>506.55141609922276</v>
      </c>
      <c r="O161" s="16">
        <f t="shared" si="32"/>
        <v>805.34011043043733</v>
      </c>
      <c r="P161" s="16">
        <f t="shared" si="32"/>
        <v>3475.1637702974863</v>
      </c>
      <c r="Q161" s="16">
        <f t="shared" si="32"/>
        <v>183.6888567773679</v>
      </c>
      <c r="R161" s="16">
        <f t="shared" si="32"/>
        <v>10213.936210631031</v>
      </c>
      <c r="S161" s="16">
        <f t="shared" si="32"/>
        <v>987.52754273008884</v>
      </c>
      <c r="T161" s="16">
        <f t="shared" si="32"/>
        <v>2422.4096751175052</v>
      </c>
      <c r="U161" s="16">
        <f t="shared" si="32"/>
        <v>1640.1331765417658</v>
      </c>
      <c r="V161" s="16">
        <f t="shared" si="32"/>
        <v>314.74921552426406</v>
      </c>
      <c r="W161" s="16">
        <f t="shared" si="32"/>
        <v>1008.486520338179</v>
      </c>
      <c r="X161" s="16">
        <f t="shared" si="32"/>
        <v>5764.71770077766</v>
      </c>
      <c r="Y161" s="16">
        <f t="shared" si="32"/>
        <v>481.72892838882694</v>
      </c>
      <c r="Z161" s="16">
        <f t="shared" si="32"/>
        <v>863.43787584583447</v>
      </c>
      <c r="AA161" s="16">
        <f t="shared" si="32"/>
        <v>270.69129232049534</v>
      </c>
      <c r="AB161" s="16">
        <f t="shared" si="32"/>
        <v>15910.829642533841</v>
      </c>
      <c r="AC161" s="16">
        <f t="shared" si="32"/>
        <v>214.6247190903602</v>
      </c>
      <c r="AD161" s="16">
        <f t="shared" si="32"/>
        <v>1926.2025597363941</v>
      </c>
      <c r="AE161" s="16">
        <f t="shared" si="32"/>
        <v>535.05692099603118</v>
      </c>
      <c r="AF161" s="16">
        <f t="shared" si="32"/>
        <v>9987.0006096301295</v>
      </c>
      <c r="AG161" s="16">
        <f t="shared" si="32"/>
        <v>2.1261789212719031</v>
      </c>
      <c r="AH161" s="16">
        <f t="shared" si="32"/>
        <v>335.56361214141202</v>
      </c>
      <c r="AI161" s="16">
        <f t="shared" si="32"/>
        <v>5894.4375647278375</v>
      </c>
      <c r="AJ161" s="16">
        <f t="shared" si="32"/>
        <v>1642.9130725236323</v>
      </c>
      <c r="AK161" s="16">
        <f t="shared" si="32"/>
        <v>5226.7923122242191</v>
      </c>
      <c r="AL161" s="16">
        <f t="shared" si="32"/>
        <v>2633.236774112017</v>
      </c>
      <c r="AM161" s="16">
        <f t="shared" si="32"/>
        <v>5895.5290125727506</v>
      </c>
      <c r="AN161" s="16">
        <f t="shared" si="32"/>
        <v>1363.6587780536993</v>
      </c>
      <c r="AO161" s="16">
        <f t="shared" si="32"/>
        <v>2660.7474879038764</v>
      </c>
      <c r="AP161" s="16">
        <f t="shared" si="32"/>
        <v>6433.8724218904745</v>
      </c>
      <c r="AQ161" s="16">
        <f t="shared" si="32"/>
        <v>2304.1132369930856</v>
      </c>
      <c r="AR161" s="16">
        <f t="shared" si="32"/>
        <v>898.02396279180925</v>
      </c>
      <c r="AS161" s="16">
        <f t="shared" si="32"/>
        <v>547.29316991622477</v>
      </c>
      <c r="AT161" s="16">
        <f t="shared" si="32"/>
        <v>918.60393166934068</v>
      </c>
      <c r="AU161" s="16">
        <f t="shared" si="32"/>
        <v>6033.9090304829015</v>
      </c>
      <c r="AV161" s="16">
        <f t="shared" si="32"/>
        <v>2205.1234793153776</v>
      </c>
      <c r="AW161" s="16">
        <f t="shared" si="32"/>
        <v>8863.7635826210826</v>
      </c>
      <c r="AX161" s="16">
        <f t="shared" si="32"/>
        <v>2227.824506954651</v>
      </c>
      <c r="AY161" s="16">
        <f t="shared" si="32"/>
        <v>2272.1263391051834</v>
      </c>
      <c r="AZ161" s="16">
        <f t="shared" si="32"/>
        <v>176.37776959177185</v>
      </c>
      <c r="BA161" s="16">
        <f t="shared" si="32"/>
        <v>337.96806533789936</v>
      </c>
      <c r="BB161" s="16">
        <f t="shared" si="32"/>
        <v>2954.2471955365772</v>
      </c>
      <c r="BC161" s="16">
        <f t="shared" si="32"/>
        <v>5709.9741803793386</v>
      </c>
      <c r="BD161" s="16">
        <f t="shared" si="32"/>
        <v>1776.9467084218202</v>
      </c>
      <c r="BE161" s="16">
        <f t="shared" si="32"/>
        <v>3428.1357491563735</v>
      </c>
      <c r="BF161" s="16">
        <f t="shared" si="32"/>
        <v>6646.5779750528409</v>
      </c>
      <c r="BG161" s="16">
        <f t="shared" si="32"/>
        <v>3305.5222589666428</v>
      </c>
      <c r="BH161" s="16">
        <f t="shared" si="32"/>
        <v>2697.5779165035037</v>
      </c>
      <c r="BI161" s="16">
        <f t="shared" si="32"/>
        <v>1529.9368274229189</v>
      </c>
      <c r="BJ161" s="16">
        <f t="shared" si="32"/>
        <v>3916.9018699607145</v>
      </c>
      <c r="BK161" s="16">
        <f t="shared" si="32"/>
        <v>1869.270291023761</v>
      </c>
      <c r="BL161" s="16">
        <f t="shared" si="32"/>
        <v>1469.6185547763087</v>
      </c>
      <c r="BM161" s="16">
        <f t="shared" si="32"/>
        <v>12630.122512375508</v>
      </c>
      <c r="BN161" s="16">
        <f t="shared" si="32"/>
        <v>10602.201309182366</v>
      </c>
      <c r="BO161" s="16">
        <f t="shared" ref="BO161:DZ161" si="33">+BO159+BO160</f>
        <v>5139.4143026058282</v>
      </c>
      <c r="BP161" s="16">
        <f t="shared" si="33"/>
        <v>787.09284207179257</v>
      </c>
      <c r="BQ161" s="16">
        <f t="shared" si="33"/>
        <v>905.64907646621089</v>
      </c>
      <c r="BR161" s="16">
        <f t="shared" si="33"/>
        <v>7564.5800551887432</v>
      </c>
      <c r="BS161" s="16">
        <f t="shared" si="33"/>
        <v>796.92057052077143</v>
      </c>
      <c r="BT161" s="16">
        <f t="shared" si="33"/>
        <v>4395.8782810052626</v>
      </c>
      <c r="BU161" s="16">
        <f t="shared" si="33"/>
        <v>25686.710042333139</v>
      </c>
      <c r="BV161" s="16">
        <f t="shared" si="33"/>
        <v>3848.2306828089386</v>
      </c>
      <c r="BW161" s="16">
        <f t="shared" si="33"/>
        <v>6214.4308966453355</v>
      </c>
      <c r="BX161" s="16">
        <f t="shared" si="33"/>
        <v>8598.1784621070728</v>
      </c>
      <c r="BY161" s="16">
        <f t="shared" si="33"/>
        <v>2202.0077174015851</v>
      </c>
      <c r="BZ161" s="16">
        <f t="shared" si="33"/>
        <v>2162.7680807247789</v>
      </c>
      <c r="CA161" s="16">
        <f t="shared" si="33"/>
        <v>2140.5496604429886</v>
      </c>
      <c r="CB161" s="16">
        <f t="shared" si="33"/>
        <v>28996.282418902832</v>
      </c>
      <c r="CC161" s="16">
        <f t="shared" si="33"/>
        <v>31817.528201508354</v>
      </c>
      <c r="CD161" s="16">
        <f t="shared" si="33"/>
        <v>17275.199657449542</v>
      </c>
      <c r="CE161" s="16">
        <f t="shared" si="33"/>
        <v>29671.975053562357</v>
      </c>
      <c r="CF161" s="16">
        <f t="shared" si="33"/>
        <v>44537.161148987798</v>
      </c>
      <c r="CG161" s="16">
        <f t="shared" si="33"/>
        <v>44909.852826946131</v>
      </c>
      <c r="CH161" s="16">
        <f t="shared" si="33"/>
        <v>9139.3671514127218</v>
      </c>
      <c r="CI161" s="16">
        <f t="shared" si="33"/>
        <v>292.56701004394506</v>
      </c>
      <c r="CJ161" s="16">
        <f t="shared" si="33"/>
        <v>36742.310935414964</v>
      </c>
      <c r="CK161" s="16">
        <f t="shared" si="33"/>
        <v>33201.526449854282</v>
      </c>
      <c r="CL161" s="16">
        <f t="shared" si="33"/>
        <v>47971.569872038701</v>
      </c>
      <c r="CM161" s="16">
        <f t="shared" si="33"/>
        <v>16831.077563622242</v>
      </c>
      <c r="CN161" s="16">
        <f t="shared" si="33"/>
        <v>901.90827101907314</v>
      </c>
      <c r="CO161" s="16">
        <f t="shared" si="33"/>
        <v>13584.53163289381</v>
      </c>
      <c r="CP161" s="16">
        <f t="shared" si="33"/>
        <v>1117.9842510990932</v>
      </c>
      <c r="CQ161" s="16">
        <f t="shared" si="33"/>
        <v>14353.552948803102</v>
      </c>
      <c r="CR161" s="16">
        <f t="shared" si="33"/>
        <v>33282.457254058718</v>
      </c>
      <c r="CS161" s="16">
        <f t="shared" si="33"/>
        <v>2698.9666100868603</v>
      </c>
      <c r="CT161" s="16">
        <f t="shared" si="33"/>
        <v>13224.918334758948</v>
      </c>
      <c r="CU161" s="16">
        <f t="shared" si="33"/>
        <v>5060.8359866703231</v>
      </c>
      <c r="CV161" s="16">
        <f t="shared" si="33"/>
        <v>149.01675578872164</v>
      </c>
      <c r="CW161" s="16">
        <f t="shared" si="33"/>
        <v>5794.4593168605152</v>
      </c>
      <c r="CX161" s="16">
        <f t="shared" si="33"/>
        <v>1648.4574635489207</v>
      </c>
      <c r="CY161" s="16">
        <f t="shared" si="33"/>
        <v>8124.9469090032117</v>
      </c>
      <c r="CZ161" s="16">
        <f t="shared" si="33"/>
        <v>1975.3020187414265</v>
      </c>
      <c r="DA161" s="16">
        <f t="shared" si="33"/>
        <v>15156.185283615345</v>
      </c>
      <c r="DB161" s="16">
        <f t="shared" si="33"/>
        <v>2726.4592905870027</v>
      </c>
      <c r="DC161" s="16">
        <f t="shared" si="33"/>
        <v>2473.4247941630338</v>
      </c>
      <c r="DD161" s="16">
        <f t="shared" si="33"/>
        <v>4698.080393698363</v>
      </c>
      <c r="DE161" s="16">
        <f t="shared" si="33"/>
        <v>6094.6966102841652</v>
      </c>
      <c r="DF161" s="16">
        <f t="shared" si="33"/>
        <v>1655.3481633905149</v>
      </c>
      <c r="DG161" s="16">
        <f t="shared" si="33"/>
        <v>4933.8912343467246</v>
      </c>
      <c r="DH161" s="16">
        <f t="shared" si="33"/>
        <v>2832.8366687119919</v>
      </c>
      <c r="DI161" s="16">
        <f t="shared" si="33"/>
        <v>714.02959896484856</v>
      </c>
      <c r="DJ161" s="16">
        <f t="shared" si="33"/>
        <v>4130.7291803898161</v>
      </c>
      <c r="DK161" s="16">
        <f t="shared" si="33"/>
        <v>772.29575528971634</v>
      </c>
      <c r="DL161" s="16">
        <f t="shared" si="33"/>
        <v>5608.9664273196031</v>
      </c>
      <c r="DM161" s="16">
        <f t="shared" si="33"/>
        <v>4.3578022725413135</v>
      </c>
      <c r="DN161" s="16">
        <f t="shared" si="33"/>
        <v>325.57747677372316</v>
      </c>
      <c r="DO161" s="16">
        <f t="shared" si="33"/>
        <v>5440.4980461124269</v>
      </c>
      <c r="DP161" s="16">
        <f t="shared" si="33"/>
        <v>3620.1409807626619</v>
      </c>
      <c r="DQ161" s="16">
        <f t="shared" si="33"/>
        <v>2479.6246065060805</v>
      </c>
      <c r="DR161" s="16">
        <f t="shared" si="33"/>
        <v>3855.5160467884589</v>
      </c>
      <c r="DS161" s="16">
        <f t="shared" si="33"/>
        <v>7409.8931415135057</v>
      </c>
      <c r="DT161" s="16">
        <f t="shared" si="33"/>
        <v>5533.8248439796671</v>
      </c>
      <c r="DU161" s="16">
        <f t="shared" si="33"/>
        <v>84.695795467209763</v>
      </c>
      <c r="DV161" s="16">
        <f t="shared" si="33"/>
        <v>13517.811545202105</v>
      </c>
      <c r="DW161" s="16">
        <f t="shared" si="33"/>
        <v>18745.666770704414</v>
      </c>
      <c r="DX161" s="16">
        <f t="shared" si="33"/>
        <v>3127.9095764830272</v>
      </c>
      <c r="DY161" s="16">
        <f t="shared" si="33"/>
        <v>666.18857354501847</v>
      </c>
      <c r="DZ161" s="16">
        <f t="shared" si="33"/>
        <v>720.47868292884812</v>
      </c>
      <c r="EA161" s="16">
        <f t="shared" ref="EA161:EH161" si="34">+EA159+EA160</f>
        <v>4275.9059870211158</v>
      </c>
      <c r="EB161" s="16">
        <f t="shared" si="34"/>
        <v>5143.6065319939908</v>
      </c>
      <c r="EC161" s="16">
        <f t="shared" si="34"/>
        <v>2598.1678469315711</v>
      </c>
      <c r="ED161" s="16">
        <f t="shared" si="34"/>
        <v>266.2686502759089</v>
      </c>
      <c r="EE161" s="16">
        <f t="shared" si="34"/>
        <v>3577.3854250584372</v>
      </c>
      <c r="EF161" s="16">
        <f t="shared" si="34"/>
        <v>174.65496838951074</v>
      </c>
      <c r="EG161" s="16">
        <f t="shared" si="34"/>
        <v>861.70508757296</v>
      </c>
      <c r="EH161" s="16">
        <f t="shared" si="34"/>
        <v>0</v>
      </c>
      <c r="EI161" s="18">
        <f>SUM(C161:EH161)</f>
        <v>829884.96616987674</v>
      </c>
      <c r="EJ161" s="19">
        <f>+EJ159+EJ160</f>
        <v>1409006.5006780603</v>
      </c>
      <c r="EK161" s="19">
        <f t="shared" ref="EK161:FF161" si="35">+EK159+EK160</f>
        <v>6648.3477634237515</v>
      </c>
      <c r="EL161" s="19">
        <f t="shared" si="35"/>
        <v>25343.396312679957</v>
      </c>
      <c r="EM161" s="19">
        <f t="shared" si="35"/>
        <v>54071.255716050982</v>
      </c>
      <c r="EN161" s="19">
        <f t="shared" si="35"/>
        <v>1560.1849185396459</v>
      </c>
      <c r="EO161" s="19">
        <f t="shared" si="35"/>
        <v>22.297539276646404</v>
      </c>
      <c r="EP161" s="19">
        <f t="shared" si="35"/>
        <v>5293.6728521274272</v>
      </c>
      <c r="EQ161" s="19">
        <f t="shared" si="35"/>
        <v>2941.612986258333</v>
      </c>
      <c r="ER161" s="19">
        <f t="shared" si="35"/>
        <v>61.271017171601443</v>
      </c>
      <c r="ES161" s="19">
        <f t="shared" si="35"/>
        <v>3020.7712147612765</v>
      </c>
      <c r="ET161" s="19">
        <f t="shared" si="35"/>
        <v>342.3559258069829</v>
      </c>
      <c r="EU161" s="19">
        <f t="shared" si="35"/>
        <v>0</v>
      </c>
      <c r="EV161" s="19">
        <f t="shared" si="35"/>
        <v>165200.08097346078</v>
      </c>
      <c r="EW161" s="19">
        <f t="shared" si="35"/>
        <v>9810.7545678209699</v>
      </c>
      <c r="EX161" s="19">
        <f t="shared" si="35"/>
        <v>18981.521268416895</v>
      </c>
      <c r="EY161" s="19">
        <f t="shared" si="35"/>
        <v>47412.542334299185</v>
      </c>
      <c r="EZ161" s="19">
        <f t="shared" si="35"/>
        <v>9628.2538962039398</v>
      </c>
      <c r="FA161" s="19">
        <f t="shared" si="35"/>
        <v>9419.0488883956859</v>
      </c>
      <c r="FB161" s="19">
        <f t="shared" si="35"/>
        <v>9676.5299181853479</v>
      </c>
      <c r="FC161" s="19">
        <f t="shared" si="35"/>
        <v>210.36213762723673</v>
      </c>
      <c r="FD161" s="19">
        <f t="shared" si="35"/>
        <v>21858.317010989762</v>
      </c>
      <c r="FE161" s="19">
        <f t="shared" si="35"/>
        <v>2315.6637309954167</v>
      </c>
      <c r="FF161" s="19">
        <f t="shared" si="35"/>
        <v>173.43844968873486</v>
      </c>
      <c r="FG161" s="18">
        <f>+SUM(EJ161:FF161)</f>
        <v>1802998.180100241</v>
      </c>
      <c r="FH161" s="17">
        <f>+FG161+EI161</f>
        <v>2632883.1462701177</v>
      </c>
      <c r="FI161" s="28"/>
    </row>
    <row r="162" spans="1:166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6" s="7" customFormat="1" ht="21.75" customHeight="1" thickBot="1" x14ac:dyDescent="0.25"/>
    <row r="164" spans="1:166" s="7" customFormat="1" ht="21.75" customHeight="1" thickBot="1" x14ac:dyDescent="0.25">
      <c r="A164" s="179" t="s">
        <v>20</v>
      </c>
      <c r="B164" s="180"/>
      <c r="C164" s="16">
        <f t="shared" ref="C164:BN164" si="36">+C161+C157+C149</f>
        <v>3248.097637247</v>
      </c>
      <c r="D164" s="16">
        <f t="shared" si="36"/>
        <v>716.63006015413794</v>
      </c>
      <c r="E164" s="16">
        <f t="shared" si="36"/>
        <v>1775.0956882531325</v>
      </c>
      <c r="F164" s="16">
        <f t="shared" si="36"/>
        <v>33731.675786363376</v>
      </c>
      <c r="G164" s="16">
        <f t="shared" si="36"/>
        <v>16012.523084262753</v>
      </c>
      <c r="H164" s="16">
        <f t="shared" si="36"/>
        <v>6400.9436007324548</v>
      </c>
      <c r="I164" s="16">
        <f t="shared" si="36"/>
        <v>2628.9556136979618</v>
      </c>
      <c r="J164" s="16">
        <f t="shared" si="36"/>
        <v>19328.773135079246</v>
      </c>
      <c r="K164" s="16">
        <f t="shared" si="36"/>
        <v>22467.806118039287</v>
      </c>
      <c r="L164" s="16">
        <f t="shared" si="36"/>
        <v>24605.453851821367</v>
      </c>
      <c r="M164" s="16">
        <f t="shared" si="36"/>
        <v>52130.804058625974</v>
      </c>
      <c r="N164" s="16">
        <f t="shared" si="36"/>
        <v>15826.654542838023</v>
      </c>
      <c r="O164" s="16">
        <f t="shared" si="36"/>
        <v>14139.917717978144</v>
      </c>
      <c r="P164" s="16">
        <f t="shared" si="36"/>
        <v>255518.25453043572</v>
      </c>
      <c r="Q164" s="16">
        <f t="shared" si="36"/>
        <v>7320.0404462741553</v>
      </c>
      <c r="R164" s="16">
        <f t="shared" si="36"/>
        <v>330618.53795831383</v>
      </c>
      <c r="S164" s="16">
        <f t="shared" si="36"/>
        <v>39998.998374661722</v>
      </c>
      <c r="T164" s="16">
        <f t="shared" si="36"/>
        <v>92505.586472638242</v>
      </c>
      <c r="U164" s="16">
        <f t="shared" si="36"/>
        <v>44276.686986789311</v>
      </c>
      <c r="V164" s="16">
        <f t="shared" si="36"/>
        <v>6121.9358012111188</v>
      </c>
      <c r="W164" s="16">
        <f t="shared" si="36"/>
        <v>26467.955486145827</v>
      </c>
      <c r="X164" s="16">
        <f t="shared" si="36"/>
        <v>210368.45329789165</v>
      </c>
      <c r="Y164" s="16">
        <f t="shared" si="36"/>
        <v>54531.351752838818</v>
      </c>
      <c r="Z164" s="16">
        <f t="shared" si="36"/>
        <v>140133.76336942436</v>
      </c>
      <c r="AA164" s="16">
        <f t="shared" si="36"/>
        <v>10740.763776305903</v>
      </c>
      <c r="AB164" s="16">
        <f t="shared" si="36"/>
        <v>88600.332932456658</v>
      </c>
      <c r="AC164" s="16">
        <f t="shared" si="36"/>
        <v>9089.2245143579803</v>
      </c>
      <c r="AD164" s="16">
        <f t="shared" si="36"/>
        <v>15343.621953409827</v>
      </c>
      <c r="AE164" s="16">
        <f t="shared" si="36"/>
        <v>21794.954286275224</v>
      </c>
      <c r="AF164" s="16">
        <f t="shared" si="36"/>
        <v>99870.061618436972</v>
      </c>
      <c r="AG164" s="16">
        <f t="shared" si="36"/>
        <v>41.62711039941064</v>
      </c>
      <c r="AH164" s="16">
        <f t="shared" si="36"/>
        <v>3551.3275346533665</v>
      </c>
      <c r="AI164" s="16">
        <f t="shared" si="36"/>
        <v>690471.70765132539</v>
      </c>
      <c r="AJ164" s="16">
        <f t="shared" si="36"/>
        <v>111216.25861931278</v>
      </c>
      <c r="AK164" s="16">
        <f t="shared" si="36"/>
        <v>310095.3802765751</v>
      </c>
      <c r="AL164" s="16">
        <f t="shared" si="36"/>
        <v>268863.26247004489</v>
      </c>
      <c r="AM164" s="16">
        <f t="shared" si="36"/>
        <v>404135.98971469683</v>
      </c>
      <c r="AN164" s="16">
        <f t="shared" si="36"/>
        <v>81658.591091001712</v>
      </c>
      <c r="AO164" s="16">
        <f t="shared" si="36"/>
        <v>169310.85280220924</v>
      </c>
      <c r="AP164" s="16">
        <f t="shared" si="36"/>
        <v>266250.8934376862</v>
      </c>
      <c r="AQ164" s="16">
        <f t="shared" si="36"/>
        <v>159966.25241988534</v>
      </c>
      <c r="AR164" s="16">
        <f t="shared" si="36"/>
        <v>22884.996733052798</v>
      </c>
      <c r="AS164" s="16">
        <f t="shared" si="36"/>
        <v>178875.4597932777</v>
      </c>
      <c r="AT164" s="16">
        <f t="shared" si="36"/>
        <v>42663.563210637367</v>
      </c>
      <c r="AU164" s="16">
        <f t="shared" si="36"/>
        <v>287600.80995665689</v>
      </c>
      <c r="AV164" s="16">
        <f t="shared" si="36"/>
        <v>96824.586669132332</v>
      </c>
      <c r="AW164" s="16">
        <f t="shared" si="36"/>
        <v>272263.5623431711</v>
      </c>
      <c r="AX164" s="16">
        <f t="shared" si="36"/>
        <v>62006.729449180079</v>
      </c>
      <c r="AY164" s="16">
        <f t="shared" si="36"/>
        <v>49911.263687188839</v>
      </c>
      <c r="AZ164" s="16">
        <f t="shared" si="36"/>
        <v>6099.9701244400258</v>
      </c>
      <c r="BA164" s="16">
        <f t="shared" si="36"/>
        <v>5389.0536587410124</v>
      </c>
      <c r="BB164" s="16">
        <f t="shared" si="36"/>
        <v>60883.152726521053</v>
      </c>
      <c r="BC164" s="16">
        <f t="shared" si="36"/>
        <v>260611.11789519916</v>
      </c>
      <c r="BD164" s="16">
        <f t="shared" si="36"/>
        <v>69603.720984637694</v>
      </c>
      <c r="BE164" s="16">
        <f t="shared" si="36"/>
        <v>167484.64800685405</v>
      </c>
      <c r="BF164" s="16">
        <f t="shared" si="36"/>
        <v>294236.57326160499</v>
      </c>
      <c r="BG164" s="16">
        <f t="shared" si="36"/>
        <v>119133.04720247738</v>
      </c>
      <c r="BH164" s="16">
        <f t="shared" si="36"/>
        <v>119431.03017798458</v>
      </c>
      <c r="BI164" s="16">
        <f t="shared" si="36"/>
        <v>82786.102927410757</v>
      </c>
      <c r="BJ164" s="16">
        <f t="shared" si="36"/>
        <v>106845.70341407103</v>
      </c>
      <c r="BK164" s="16">
        <f t="shared" si="36"/>
        <v>42898.189811927434</v>
      </c>
      <c r="BL164" s="16">
        <f t="shared" si="36"/>
        <v>22242.812819323117</v>
      </c>
      <c r="BM164" s="16">
        <f t="shared" si="36"/>
        <v>194013.03510040353</v>
      </c>
      <c r="BN164" s="16">
        <f t="shared" si="36"/>
        <v>215224.8802867285</v>
      </c>
      <c r="BO164" s="16">
        <f t="shared" ref="BO164:DZ164" si="37">+BO161+BO157+BO149</f>
        <v>127578.91465921726</v>
      </c>
      <c r="BP164" s="16">
        <f t="shared" si="37"/>
        <v>20784.187182581991</v>
      </c>
      <c r="BQ164" s="16">
        <f t="shared" si="37"/>
        <v>35521.78723956889</v>
      </c>
      <c r="BR164" s="16">
        <f t="shared" si="37"/>
        <v>200217.39498932107</v>
      </c>
      <c r="BS164" s="16">
        <f t="shared" si="37"/>
        <v>14570.781319377969</v>
      </c>
      <c r="BT164" s="16">
        <f t="shared" si="37"/>
        <v>86908.968998854078</v>
      </c>
      <c r="BU164" s="16">
        <f t="shared" si="37"/>
        <v>960207.20213665161</v>
      </c>
      <c r="BV164" s="16">
        <f t="shared" si="37"/>
        <v>83435.393757326136</v>
      </c>
      <c r="BW164" s="16">
        <f t="shared" si="37"/>
        <v>163992.20871537927</v>
      </c>
      <c r="BX164" s="16">
        <f t="shared" si="37"/>
        <v>327139.89791484922</v>
      </c>
      <c r="BY164" s="16">
        <f t="shared" si="37"/>
        <v>69000.816048305845</v>
      </c>
      <c r="BZ164" s="16">
        <f t="shared" si="37"/>
        <v>12226.305215208184</v>
      </c>
      <c r="CA164" s="16">
        <f t="shared" si="37"/>
        <v>55711.610273238155</v>
      </c>
      <c r="CB164" s="16">
        <f t="shared" si="37"/>
        <v>623736.34884473542</v>
      </c>
      <c r="CC164" s="16">
        <f t="shared" si="37"/>
        <v>735601.59454138612</v>
      </c>
      <c r="CD164" s="16">
        <f t="shared" si="37"/>
        <v>227852.04005892738</v>
      </c>
      <c r="CE164" s="16">
        <f t="shared" si="37"/>
        <v>549272.78989357862</v>
      </c>
      <c r="CF164" s="16">
        <f t="shared" si="37"/>
        <v>666845.73506634659</v>
      </c>
      <c r="CG164" s="16">
        <f t="shared" si="37"/>
        <v>1743801.5276116314</v>
      </c>
      <c r="CH164" s="16">
        <f t="shared" si="37"/>
        <v>146259.53576709007</v>
      </c>
      <c r="CI164" s="16">
        <f t="shared" si="37"/>
        <v>5638.1617406767227</v>
      </c>
      <c r="CJ164" s="16">
        <f t="shared" si="37"/>
        <v>212062.25223528995</v>
      </c>
      <c r="CK164" s="16">
        <f t="shared" si="37"/>
        <v>257222.85448694328</v>
      </c>
      <c r="CL164" s="16">
        <f t="shared" si="37"/>
        <v>362875.14548284776</v>
      </c>
      <c r="CM164" s="16">
        <f t="shared" si="37"/>
        <v>167825.82592173389</v>
      </c>
      <c r="CN164" s="16">
        <f t="shared" si="37"/>
        <v>41983.935056029346</v>
      </c>
      <c r="CO164" s="16">
        <f t="shared" si="37"/>
        <v>275707.10357879696</v>
      </c>
      <c r="CP164" s="16">
        <f t="shared" si="37"/>
        <v>61765.356665694038</v>
      </c>
      <c r="CQ164" s="16">
        <f t="shared" si="37"/>
        <v>432517.71479251957</v>
      </c>
      <c r="CR164" s="16">
        <f t="shared" si="37"/>
        <v>931704.80211983342</v>
      </c>
      <c r="CS164" s="16">
        <f t="shared" si="37"/>
        <v>97082.922973558132</v>
      </c>
      <c r="CT164" s="16">
        <f t="shared" si="37"/>
        <v>518421.5569487621</v>
      </c>
      <c r="CU164" s="16">
        <f t="shared" si="37"/>
        <v>250360.45804072541</v>
      </c>
      <c r="CV164" s="16">
        <f t="shared" si="37"/>
        <v>17539.962698347972</v>
      </c>
      <c r="CW164" s="16">
        <f t="shared" si="37"/>
        <v>591030.99975404225</v>
      </c>
      <c r="CX164" s="16">
        <f t="shared" si="37"/>
        <v>325838.92416290002</v>
      </c>
      <c r="CY164" s="16">
        <f t="shared" si="37"/>
        <v>258875.4910432045</v>
      </c>
      <c r="CZ164" s="16">
        <f t="shared" si="37"/>
        <v>107210.70629374524</v>
      </c>
      <c r="DA164" s="16">
        <f t="shared" si="37"/>
        <v>735595.31831858063</v>
      </c>
      <c r="DB164" s="16">
        <f t="shared" si="37"/>
        <v>95137.069902689807</v>
      </c>
      <c r="DC164" s="16">
        <f t="shared" si="37"/>
        <v>79813.230268694504</v>
      </c>
      <c r="DD164" s="16">
        <f t="shared" si="37"/>
        <v>360157.06800939667</v>
      </c>
      <c r="DE164" s="16">
        <f t="shared" si="37"/>
        <v>141624.76943032618</v>
      </c>
      <c r="DF164" s="16">
        <f t="shared" si="37"/>
        <v>85836.074622683169</v>
      </c>
      <c r="DG164" s="16">
        <f t="shared" si="37"/>
        <v>231173.84740813932</v>
      </c>
      <c r="DH164" s="16">
        <f t="shared" si="37"/>
        <v>84498.103348686709</v>
      </c>
      <c r="DI164" s="16">
        <f t="shared" si="37"/>
        <v>22853.012900441208</v>
      </c>
      <c r="DJ164" s="16">
        <f t="shared" si="37"/>
        <v>56808.6026049871</v>
      </c>
      <c r="DK164" s="16">
        <f t="shared" si="37"/>
        <v>17971.921792709254</v>
      </c>
      <c r="DL164" s="16">
        <f t="shared" si="37"/>
        <v>72242.121358286502</v>
      </c>
      <c r="DM164" s="16">
        <f t="shared" si="37"/>
        <v>129.27612985248572</v>
      </c>
      <c r="DN164" s="16">
        <f t="shared" si="37"/>
        <v>12182.331078216868</v>
      </c>
      <c r="DO164" s="16">
        <f t="shared" si="37"/>
        <v>104805.20525334479</v>
      </c>
      <c r="DP164" s="16">
        <f t="shared" si="37"/>
        <v>89930.492002180967</v>
      </c>
      <c r="DQ164" s="16">
        <f t="shared" si="37"/>
        <v>43923.953235874731</v>
      </c>
      <c r="DR164" s="16">
        <f t="shared" si="37"/>
        <v>246901.89919239236</v>
      </c>
      <c r="DS164" s="16">
        <f t="shared" si="37"/>
        <v>387396.73725869914</v>
      </c>
      <c r="DT164" s="16">
        <f t="shared" si="37"/>
        <v>107627.85213536692</v>
      </c>
      <c r="DU164" s="16">
        <f t="shared" si="37"/>
        <v>18978.834103516481</v>
      </c>
      <c r="DV164" s="16">
        <f t="shared" si="37"/>
        <v>541967.91511560162</v>
      </c>
      <c r="DW164" s="16">
        <f t="shared" si="37"/>
        <v>708135.03999587474</v>
      </c>
      <c r="DX164" s="16">
        <f t="shared" si="37"/>
        <v>43031.628170771553</v>
      </c>
      <c r="DY164" s="16">
        <f t="shared" si="37"/>
        <v>29012.966608461036</v>
      </c>
      <c r="DZ164" s="16">
        <f t="shared" si="37"/>
        <v>41986.547826640759</v>
      </c>
      <c r="EA164" s="16">
        <f t="shared" ref="EA164:EH164" si="38">+EA161+EA157+EA149</f>
        <v>71749.254688502697</v>
      </c>
      <c r="EB164" s="16">
        <f t="shared" si="38"/>
        <v>201512.07046519467</v>
      </c>
      <c r="EC164" s="16">
        <f t="shared" si="38"/>
        <v>40678.588944554976</v>
      </c>
      <c r="ED164" s="16">
        <f t="shared" si="38"/>
        <v>6829.8310548033869</v>
      </c>
      <c r="EE164" s="16">
        <f t="shared" si="38"/>
        <v>83030.676664505503</v>
      </c>
      <c r="EF164" s="16">
        <f t="shared" si="38"/>
        <v>6477.6900561009388</v>
      </c>
      <c r="EG164" s="16">
        <f t="shared" si="38"/>
        <v>12876.966840652833</v>
      </c>
      <c r="EH164" s="16">
        <f t="shared" si="38"/>
        <v>0</v>
      </c>
      <c r="EI164" s="18">
        <f>SUM(C164:EH164)</f>
        <v>23460996.118837327</v>
      </c>
      <c r="EJ164" s="19">
        <f>+EJ161+EJ157+EJ149</f>
        <v>20707644.727860667</v>
      </c>
      <c r="EK164" s="19">
        <f t="shared" ref="EK164:FF164" si="39">+EK161+EK157+EK149</f>
        <v>63515.968326761038</v>
      </c>
      <c r="EL164" s="19">
        <f t="shared" si="39"/>
        <v>222297.41608613264</v>
      </c>
      <c r="EM164" s="19">
        <f t="shared" si="39"/>
        <v>507675.9552901577</v>
      </c>
      <c r="EN164" s="19">
        <f t="shared" si="39"/>
        <v>255818.36628337216</v>
      </c>
      <c r="EO164" s="19">
        <f t="shared" si="39"/>
        <v>7566.3035416208286</v>
      </c>
      <c r="EP164" s="19">
        <f t="shared" si="39"/>
        <v>213040.18534958572</v>
      </c>
      <c r="EQ164" s="19">
        <f t="shared" si="39"/>
        <v>200639.46791668632</v>
      </c>
      <c r="ER164" s="19">
        <f t="shared" si="39"/>
        <v>19727.384154805524</v>
      </c>
      <c r="ES164" s="19">
        <f t="shared" si="39"/>
        <v>131238.76514159705</v>
      </c>
      <c r="ET164" s="19">
        <f t="shared" si="39"/>
        <v>36633.980239493234</v>
      </c>
      <c r="EU164" s="19">
        <f t="shared" si="39"/>
        <v>5617993.8380577937</v>
      </c>
      <c r="EV164" s="19">
        <f t="shared" si="39"/>
        <v>6248911.9203061089</v>
      </c>
      <c r="EW164" s="19">
        <f t="shared" si="39"/>
        <v>-44775.189570077986</v>
      </c>
      <c r="EX164" s="19">
        <f t="shared" si="39"/>
        <v>9163577.6418719999</v>
      </c>
      <c r="EY164" s="19">
        <f t="shared" si="39"/>
        <v>1080601.9213919586</v>
      </c>
      <c r="EZ164" s="19">
        <f t="shared" si="39"/>
        <v>309623.84929650713</v>
      </c>
      <c r="FA164" s="19">
        <f t="shared" si="39"/>
        <v>210856.15618015273</v>
      </c>
      <c r="FB164" s="19">
        <f t="shared" si="39"/>
        <v>215906.12631003631</v>
      </c>
      <c r="FC164" s="19">
        <f t="shared" si="39"/>
        <v>4310.1358515519314</v>
      </c>
      <c r="FD164" s="19">
        <f t="shared" si="39"/>
        <v>475460.35178040148</v>
      </c>
      <c r="FE164" s="19">
        <f t="shared" si="39"/>
        <v>47449.919722864455</v>
      </c>
      <c r="FF164" s="19">
        <f t="shared" si="39"/>
        <v>6777.8480754528209</v>
      </c>
      <c r="FG164" s="18">
        <f>+SUM(EJ164:FF164)</f>
        <v>45702493.039465621</v>
      </c>
      <c r="FH164" s="17">
        <f>+FG164+EI164</f>
        <v>69163489.158302948</v>
      </c>
      <c r="FI164" s="28"/>
    </row>
    <row r="165" spans="1:166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6" s="7" customFormat="1" ht="21.75" customHeight="1" thickBot="1" x14ac:dyDescent="0.25">
      <c r="A166" s="179" t="s">
        <v>21</v>
      </c>
      <c r="B166" s="180"/>
      <c r="C166" s="16">
        <f t="shared" ref="C166:BN166" si="40">+C168-C164</f>
        <v>4440.2173513269117</v>
      </c>
      <c r="D166" s="16">
        <f t="shared" si="40"/>
        <v>857.99948615105018</v>
      </c>
      <c r="E166" s="16">
        <f t="shared" si="40"/>
        <v>2268.2030351244857</v>
      </c>
      <c r="F166" s="16">
        <f t="shared" si="40"/>
        <v>11307.218852806043</v>
      </c>
      <c r="G166" s="16">
        <f t="shared" si="40"/>
        <v>21786.948236902561</v>
      </c>
      <c r="H166" s="16">
        <f t="shared" si="40"/>
        <v>11754.358067840967</v>
      </c>
      <c r="I166" s="16">
        <f t="shared" si="40"/>
        <v>9236.5943100517143</v>
      </c>
      <c r="J166" s="16">
        <f t="shared" si="40"/>
        <v>24229.537936360059</v>
      </c>
      <c r="K166" s="16">
        <f t="shared" si="40"/>
        <v>33402.352853797041</v>
      </c>
      <c r="L166" s="16">
        <f t="shared" si="40"/>
        <v>43579.643876291026</v>
      </c>
      <c r="M166" s="16">
        <f t="shared" si="40"/>
        <v>19942.890346714194</v>
      </c>
      <c r="N166" s="16">
        <f t="shared" si="40"/>
        <v>17086.663705394432</v>
      </c>
      <c r="O166" s="16">
        <f t="shared" si="40"/>
        <v>19185.869705275556</v>
      </c>
      <c r="P166" s="16">
        <f t="shared" si="40"/>
        <v>367459.10246974399</v>
      </c>
      <c r="Q166" s="16">
        <f t="shared" si="40"/>
        <v>13631.654357467231</v>
      </c>
      <c r="R166" s="16">
        <f t="shared" si="40"/>
        <v>312750.44016327255</v>
      </c>
      <c r="S166" s="16">
        <f t="shared" si="40"/>
        <v>39499.90383259888</v>
      </c>
      <c r="T166" s="16">
        <f t="shared" si="40"/>
        <v>72262.946297370014</v>
      </c>
      <c r="U166" s="16">
        <f t="shared" si="40"/>
        <v>59087.259477378102</v>
      </c>
      <c r="V166" s="16">
        <f t="shared" si="40"/>
        <v>12533.364974104421</v>
      </c>
      <c r="W166" s="16">
        <f t="shared" si="40"/>
        <v>21563.162473711378</v>
      </c>
      <c r="X166" s="16">
        <f t="shared" si="40"/>
        <v>240167.28985625057</v>
      </c>
      <c r="Y166" s="16">
        <f t="shared" si="40"/>
        <v>30569.096985678611</v>
      </c>
      <c r="Z166" s="16">
        <f t="shared" si="40"/>
        <v>60273.868432650779</v>
      </c>
      <c r="AA166" s="16">
        <f t="shared" si="40"/>
        <v>9521.0380008501706</v>
      </c>
      <c r="AB166" s="16">
        <f t="shared" si="40"/>
        <v>96920.453527921112</v>
      </c>
      <c r="AC166" s="16">
        <f t="shared" si="40"/>
        <v>40541.522967427598</v>
      </c>
      <c r="AD166" s="16">
        <f t="shared" si="40"/>
        <v>13498.839013791068</v>
      </c>
      <c r="AE166" s="16">
        <f t="shared" si="40"/>
        <v>8491.9141614271357</v>
      </c>
      <c r="AF166" s="16">
        <f t="shared" si="40"/>
        <v>103867.51213313281</v>
      </c>
      <c r="AG166" s="16">
        <f t="shared" si="40"/>
        <v>284.75215352620194</v>
      </c>
      <c r="AH166" s="16">
        <f t="shared" si="40"/>
        <v>2681.3902472355148</v>
      </c>
      <c r="AI166" s="16">
        <f t="shared" si="40"/>
        <v>307623.59731991845</v>
      </c>
      <c r="AJ166" s="16">
        <f t="shared" si="40"/>
        <v>49898.080503180652</v>
      </c>
      <c r="AK166" s="16">
        <f t="shared" si="40"/>
        <v>129598.23170227383</v>
      </c>
      <c r="AL166" s="16">
        <f t="shared" si="40"/>
        <v>79077.439872933843</v>
      </c>
      <c r="AM166" s="16">
        <f t="shared" si="40"/>
        <v>200067.85481083853</v>
      </c>
      <c r="AN166" s="16">
        <f t="shared" si="40"/>
        <v>36855.564743935989</v>
      </c>
      <c r="AO166" s="16">
        <f t="shared" si="40"/>
        <v>96366.795734287094</v>
      </c>
      <c r="AP166" s="16">
        <f t="shared" si="40"/>
        <v>150669.60279584758</v>
      </c>
      <c r="AQ166" s="16">
        <f t="shared" si="40"/>
        <v>81669.088493108691</v>
      </c>
      <c r="AR166" s="16">
        <f t="shared" si="40"/>
        <v>11426.888532475674</v>
      </c>
      <c r="AS166" s="16">
        <f t="shared" si="40"/>
        <v>63764.476831532869</v>
      </c>
      <c r="AT166" s="16">
        <f t="shared" si="40"/>
        <v>23222.48678392166</v>
      </c>
      <c r="AU166" s="16">
        <f t="shared" si="40"/>
        <v>173028.20904561813</v>
      </c>
      <c r="AV166" s="16">
        <f t="shared" si="40"/>
        <v>56824.427896636204</v>
      </c>
      <c r="AW166" s="16">
        <f t="shared" si="40"/>
        <v>125162.38707675552</v>
      </c>
      <c r="AX166" s="16">
        <f t="shared" si="40"/>
        <v>34778.929724340465</v>
      </c>
      <c r="AY166" s="16">
        <f t="shared" si="40"/>
        <v>62185.79976303289</v>
      </c>
      <c r="AZ166" s="16">
        <f t="shared" si="40"/>
        <v>3903.1772197403479</v>
      </c>
      <c r="BA166" s="16">
        <f t="shared" si="40"/>
        <v>3755.0617565695766</v>
      </c>
      <c r="BB166" s="16">
        <f t="shared" si="40"/>
        <v>55584.638932948896</v>
      </c>
      <c r="BC166" s="16">
        <f t="shared" si="40"/>
        <v>104122.09226929955</v>
      </c>
      <c r="BD166" s="16">
        <f t="shared" si="40"/>
        <v>82214.141101336645</v>
      </c>
      <c r="BE166" s="16">
        <f t="shared" si="40"/>
        <v>101918.46724718635</v>
      </c>
      <c r="BF166" s="16">
        <f t="shared" si="40"/>
        <v>119977.28608270403</v>
      </c>
      <c r="BG166" s="16">
        <f t="shared" si="40"/>
        <v>47267.812124066462</v>
      </c>
      <c r="BH166" s="16">
        <f t="shared" si="40"/>
        <v>70075.879806599332</v>
      </c>
      <c r="BI166" s="16">
        <f t="shared" si="40"/>
        <v>69608.426828456737</v>
      </c>
      <c r="BJ166" s="16">
        <f t="shared" si="40"/>
        <v>65771.533030624967</v>
      </c>
      <c r="BK166" s="16">
        <f t="shared" si="40"/>
        <v>17394.748826660121</v>
      </c>
      <c r="BL166" s="16">
        <f t="shared" si="40"/>
        <v>19869.539465738577</v>
      </c>
      <c r="BM166" s="16">
        <f t="shared" si="40"/>
        <v>152047.79579624406</v>
      </c>
      <c r="BN166" s="16">
        <f t="shared" si="40"/>
        <v>56945.192189556314</v>
      </c>
      <c r="BO166" s="16">
        <f t="shared" ref="BO166:DZ166" si="41">+BO168-BO164</f>
        <v>97730.376981082867</v>
      </c>
      <c r="BP166" s="16">
        <f t="shared" si="41"/>
        <v>6867.0483046826048</v>
      </c>
      <c r="BQ166" s="16">
        <f t="shared" si="41"/>
        <v>29957.448684750845</v>
      </c>
      <c r="BR166" s="16">
        <f t="shared" si="41"/>
        <v>113184.68391677144</v>
      </c>
      <c r="BS166" s="16">
        <f t="shared" si="41"/>
        <v>14126.633969368959</v>
      </c>
      <c r="BT166" s="16">
        <f t="shared" si="41"/>
        <v>72532.774370146362</v>
      </c>
      <c r="BU166" s="16">
        <f t="shared" si="41"/>
        <v>835177.36236695386</v>
      </c>
      <c r="BV166" s="16">
        <f t="shared" si="41"/>
        <v>88359.043077123395</v>
      </c>
      <c r="BW166" s="16">
        <f t="shared" si="41"/>
        <v>135657.19706412897</v>
      </c>
      <c r="BX166" s="16">
        <f t="shared" si="41"/>
        <v>686436.5124710222</v>
      </c>
      <c r="BY166" s="16">
        <f t="shared" si="41"/>
        <v>123356.91715931708</v>
      </c>
      <c r="BZ166" s="16">
        <f t="shared" si="41"/>
        <v>15285.142053490825</v>
      </c>
      <c r="CA166" s="16">
        <f t="shared" si="41"/>
        <v>80425.73468935088</v>
      </c>
      <c r="CB166" s="16">
        <f t="shared" si="41"/>
        <v>481027.80647996557</v>
      </c>
      <c r="CC166" s="16">
        <f t="shared" si="41"/>
        <v>342773.29000128584</v>
      </c>
      <c r="CD166" s="16">
        <f t="shared" si="41"/>
        <v>95438.382277793018</v>
      </c>
      <c r="CE166" s="16">
        <f t="shared" si="41"/>
        <v>299247.3327059669</v>
      </c>
      <c r="CF166" s="16">
        <f t="shared" si="41"/>
        <v>380828.03220653627</v>
      </c>
      <c r="CG166" s="16">
        <f t="shared" si="41"/>
        <v>2806466.476904836</v>
      </c>
      <c r="CH166" s="16">
        <f t="shared" si="41"/>
        <v>377036.49226799095</v>
      </c>
      <c r="CI166" s="16">
        <f t="shared" si="41"/>
        <v>2605.6824045617223</v>
      </c>
      <c r="CJ166" s="16">
        <f t="shared" si="41"/>
        <v>358347.43300445733</v>
      </c>
      <c r="CK166" s="16">
        <f t="shared" si="41"/>
        <v>339248.98991880025</v>
      </c>
      <c r="CL166" s="16">
        <f t="shared" si="41"/>
        <v>336949.70394790563</v>
      </c>
      <c r="CM166" s="16">
        <f t="shared" si="41"/>
        <v>38643.107243378094</v>
      </c>
      <c r="CN166" s="16">
        <f t="shared" si="41"/>
        <v>35278.21482576854</v>
      </c>
      <c r="CO166" s="16">
        <f t="shared" si="41"/>
        <v>366247.82534540223</v>
      </c>
      <c r="CP166" s="16">
        <f t="shared" si="41"/>
        <v>83762.546507733583</v>
      </c>
      <c r="CQ166" s="16">
        <f t="shared" si="41"/>
        <v>433811.46497010486</v>
      </c>
      <c r="CR166" s="16">
        <f t="shared" si="41"/>
        <v>778615.99363048002</v>
      </c>
      <c r="CS166" s="16">
        <f t="shared" si="41"/>
        <v>87359.123512939404</v>
      </c>
      <c r="CT166" s="16">
        <f t="shared" si="41"/>
        <v>550415.00080854446</v>
      </c>
      <c r="CU166" s="16">
        <f t="shared" si="41"/>
        <v>917055.94428097806</v>
      </c>
      <c r="CV166" s="16">
        <f t="shared" si="41"/>
        <v>37171.05609692361</v>
      </c>
      <c r="CW166" s="16">
        <f t="shared" si="41"/>
        <v>1317797.4244747902</v>
      </c>
      <c r="CX166" s="16">
        <f t="shared" si="41"/>
        <v>185640.98131609551</v>
      </c>
      <c r="CY166" s="16">
        <f t="shared" si="41"/>
        <v>219479.61192309664</v>
      </c>
      <c r="CZ166" s="16">
        <f t="shared" si="41"/>
        <v>170319.19374700589</v>
      </c>
      <c r="DA166" s="16">
        <f t="shared" si="41"/>
        <v>2824023.2157058734</v>
      </c>
      <c r="DB166" s="16">
        <f t="shared" si="41"/>
        <v>174547.34997996737</v>
      </c>
      <c r="DC166" s="16">
        <f t="shared" si="41"/>
        <v>139406.33041228855</v>
      </c>
      <c r="DD166" s="16">
        <f t="shared" si="41"/>
        <v>869871.30046036292</v>
      </c>
      <c r="DE166" s="16">
        <f t="shared" si="41"/>
        <v>270054.87621255853</v>
      </c>
      <c r="DF166" s="16">
        <f t="shared" si="41"/>
        <v>189218.71818661626</v>
      </c>
      <c r="DG166" s="16">
        <f t="shared" si="41"/>
        <v>313636.60688540136</v>
      </c>
      <c r="DH166" s="16">
        <f t="shared" si="41"/>
        <v>206335.58822640515</v>
      </c>
      <c r="DI166" s="16">
        <f t="shared" si="41"/>
        <v>26799.094830128604</v>
      </c>
      <c r="DJ166" s="16">
        <f t="shared" si="41"/>
        <v>142860.23810554275</v>
      </c>
      <c r="DK166" s="16">
        <f t="shared" si="41"/>
        <v>52712.502277255029</v>
      </c>
      <c r="DL166" s="16">
        <f t="shared" si="41"/>
        <v>213280.53062772754</v>
      </c>
      <c r="DM166" s="16">
        <f t="shared" si="41"/>
        <v>551.98413707996906</v>
      </c>
      <c r="DN166" s="16">
        <f t="shared" si="41"/>
        <v>155673.83346269891</v>
      </c>
      <c r="DO166" s="16">
        <f t="shared" si="41"/>
        <v>128572.72150582672</v>
      </c>
      <c r="DP166" s="16">
        <f t="shared" si="41"/>
        <v>280717.13024852</v>
      </c>
      <c r="DQ166" s="16">
        <f t="shared" si="41"/>
        <v>141517.8326072465</v>
      </c>
      <c r="DR166" s="16">
        <f t="shared" si="41"/>
        <v>632848.47448495147</v>
      </c>
      <c r="DS166" s="16">
        <f t="shared" si="41"/>
        <v>759659.14001586649</v>
      </c>
      <c r="DT166" s="16">
        <f t="shared" si="41"/>
        <v>696586.39384635875</v>
      </c>
      <c r="DU166" s="16">
        <f t="shared" si="41"/>
        <v>14866.759130658695</v>
      </c>
      <c r="DV166" s="16">
        <f t="shared" si="41"/>
        <v>2631607.5041895099</v>
      </c>
      <c r="DW166" s="16">
        <f t="shared" si="41"/>
        <v>2175856.6101722564</v>
      </c>
      <c r="DX166" s="16">
        <f t="shared" si="41"/>
        <v>37942.75826278959</v>
      </c>
      <c r="DY166" s="16">
        <f t="shared" si="41"/>
        <v>30441.406552736102</v>
      </c>
      <c r="DZ166" s="16">
        <f t="shared" si="41"/>
        <v>109224.17948739095</v>
      </c>
      <c r="EA166" s="16">
        <f t="shared" ref="EA166:EH166" si="42">+EA168-EA164</f>
        <v>141858.46083187388</v>
      </c>
      <c r="EB166" s="16">
        <f t="shared" si="42"/>
        <v>124509.77893866043</v>
      </c>
      <c r="EC166" s="16">
        <f t="shared" si="42"/>
        <v>96648.258141271683</v>
      </c>
      <c r="ED166" s="16">
        <f t="shared" si="42"/>
        <v>9653.0853222599508</v>
      </c>
      <c r="EE166" s="16">
        <f t="shared" si="42"/>
        <v>150216.21613399274</v>
      </c>
      <c r="EF166" s="16">
        <f t="shared" si="42"/>
        <v>9424.1781187571978</v>
      </c>
      <c r="EG166" s="16">
        <f t="shared" si="42"/>
        <v>31860.705747501317</v>
      </c>
      <c r="EH166" s="16">
        <f t="shared" si="42"/>
        <v>431681.21850252402</v>
      </c>
      <c r="EI166" s="18">
        <f>SUM(C166:EH166)</f>
        <v>31932688.631260343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31932688.631260343</v>
      </c>
      <c r="FI166" s="28"/>
    </row>
    <row r="167" spans="1:166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6" s="7" customFormat="1" ht="21.75" customHeight="1" thickBot="1" x14ac:dyDescent="0.25">
      <c r="A168" s="179" t="s">
        <v>22</v>
      </c>
      <c r="B168" s="180"/>
      <c r="C168" s="42">
        <f t="array" ref="C168:EH168">+TRANSPOSE('MATRIZ (I-A) INVERSA'!IZ12:IZ147)</f>
        <v>7688.3149885739122</v>
      </c>
      <c r="D168" s="42">
        <v>1574.6295463051881</v>
      </c>
      <c r="E168" s="42">
        <v>4043.2987233776184</v>
      </c>
      <c r="F168" s="42">
        <v>45038.894639169419</v>
      </c>
      <c r="G168" s="42">
        <v>37799.471321165314</v>
      </c>
      <c r="H168" s="42">
        <v>18155.301668573422</v>
      </c>
      <c r="I168" s="42">
        <v>11865.549923749677</v>
      </c>
      <c r="J168" s="42">
        <v>43558.311071439304</v>
      </c>
      <c r="K168" s="42">
        <v>55870.158971836325</v>
      </c>
      <c r="L168" s="42">
        <v>68185.097728112392</v>
      </c>
      <c r="M168" s="42">
        <v>72073.694405340168</v>
      </c>
      <c r="N168" s="42">
        <v>32913.318248232456</v>
      </c>
      <c r="O168" s="42">
        <v>33325.7874232537</v>
      </c>
      <c r="P168" s="42">
        <v>622977.35700017971</v>
      </c>
      <c r="Q168" s="42">
        <v>20951.694803741386</v>
      </c>
      <c r="R168" s="42">
        <v>643368.97812158638</v>
      </c>
      <c r="S168" s="42">
        <v>79498.902207260602</v>
      </c>
      <c r="T168" s="42">
        <v>164768.53277000826</v>
      </c>
      <c r="U168" s="42">
        <v>103363.94646416741</v>
      </c>
      <c r="V168" s="42">
        <v>18655.30077531554</v>
      </c>
      <c r="W168" s="42">
        <v>48031.117959857205</v>
      </c>
      <c r="X168" s="42">
        <v>450535.74315414223</v>
      </c>
      <c r="Y168" s="42">
        <v>85100.448738517429</v>
      </c>
      <c r="Z168" s="42">
        <v>200407.63180207514</v>
      </c>
      <c r="AA168" s="42">
        <v>20261.801777156074</v>
      </c>
      <c r="AB168" s="42">
        <v>185520.78646037777</v>
      </c>
      <c r="AC168" s="42">
        <v>49630.747481785576</v>
      </c>
      <c r="AD168" s="42">
        <v>28842.460967200896</v>
      </c>
      <c r="AE168" s="42">
        <v>30286.86844770236</v>
      </c>
      <c r="AF168" s="42">
        <v>203737.57375156978</v>
      </c>
      <c r="AG168" s="42">
        <v>326.37926392561258</v>
      </c>
      <c r="AH168" s="42">
        <v>6232.7177818888813</v>
      </c>
      <c r="AI168" s="42">
        <v>998095.30497124384</v>
      </c>
      <c r="AJ168" s="42">
        <v>161114.33912249343</v>
      </c>
      <c r="AK168" s="42">
        <v>439693.61197884893</v>
      </c>
      <c r="AL168" s="42">
        <v>347940.70234297874</v>
      </c>
      <c r="AM168" s="42">
        <v>604203.84452553536</v>
      </c>
      <c r="AN168" s="42">
        <v>118514.1558349377</v>
      </c>
      <c r="AO168" s="42">
        <v>265677.64853649633</v>
      </c>
      <c r="AP168" s="42">
        <v>416920.49623353378</v>
      </c>
      <c r="AQ168" s="42">
        <v>241635.34091299403</v>
      </c>
      <c r="AR168" s="42">
        <v>34311.885265528472</v>
      </c>
      <c r="AS168" s="42">
        <v>242639.93662481057</v>
      </c>
      <c r="AT168" s="42">
        <v>65886.049994559027</v>
      </c>
      <c r="AU168" s="42">
        <v>460629.01900227502</v>
      </c>
      <c r="AV168" s="42">
        <v>153649.01456576854</v>
      </c>
      <c r="AW168" s="42">
        <v>397425.94941992662</v>
      </c>
      <c r="AX168" s="42">
        <v>96785.659173520544</v>
      </c>
      <c r="AY168" s="42">
        <v>112097.06345022173</v>
      </c>
      <c r="AZ168" s="42">
        <v>10003.147344180374</v>
      </c>
      <c r="BA168" s="42">
        <v>9144.115415310589</v>
      </c>
      <c r="BB168" s="42">
        <v>116467.79165946995</v>
      </c>
      <c r="BC168" s="42">
        <v>364733.21016449871</v>
      </c>
      <c r="BD168" s="42">
        <v>151817.86208597434</v>
      </c>
      <c r="BE168" s="42">
        <v>269403.1152540404</v>
      </c>
      <c r="BF168" s="42">
        <v>414213.85934430902</v>
      </c>
      <c r="BG168" s="42">
        <v>166400.85932654384</v>
      </c>
      <c r="BH168" s="42">
        <v>189506.90998458391</v>
      </c>
      <c r="BI168" s="42">
        <v>152394.52975586749</v>
      </c>
      <c r="BJ168" s="42">
        <v>172617.236444696</v>
      </c>
      <c r="BK168" s="42">
        <v>60292.938638587555</v>
      </c>
      <c r="BL168" s="42">
        <v>42112.352285061694</v>
      </c>
      <c r="BM168" s="42">
        <v>346060.83089664759</v>
      </c>
      <c r="BN168" s="42">
        <v>272170.07247628481</v>
      </c>
      <c r="BO168" s="42">
        <v>225309.29164030013</v>
      </c>
      <c r="BP168" s="42">
        <v>27651.235487264596</v>
      </c>
      <c r="BQ168" s="42">
        <v>65479.235924319735</v>
      </c>
      <c r="BR168" s="42">
        <v>313402.0789060925</v>
      </c>
      <c r="BS168" s="42">
        <v>28697.415288746928</v>
      </c>
      <c r="BT168" s="42">
        <v>159441.74336900044</v>
      </c>
      <c r="BU168" s="42">
        <v>1795384.5645036055</v>
      </c>
      <c r="BV168" s="42">
        <v>171794.43683444953</v>
      </c>
      <c r="BW168" s="42">
        <v>299649.40577950823</v>
      </c>
      <c r="BX168" s="42">
        <v>1013576.4103858714</v>
      </c>
      <c r="BY168" s="42">
        <v>192357.73320762292</v>
      </c>
      <c r="BZ168" s="42">
        <v>27511.447268699008</v>
      </c>
      <c r="CA168" s="42">
        <v>136137.34496258904</v>
      </c>
      <c r="CB168" s="42">
        <v>1104764.155324701</v>
      </c>
      <c r="CC168" s="42">
        <v>1078374.884542672</v>
      </c>
      <c r="CD168" s="42">
        <v>323290.4223367204</v>
      </c>
      <c r="CE168" s="42">
        <v>848520.12259954552</v>
      </c>
      <c r="CF168" s="42">
        <v>1047673.7672728829</v>
      </c>
      <c r="CG168" s="42">
        <v>4550268.0045164675</v>
      </c>
      <c r="CH168" s="42">
        <v>523296.02803508105</v>
      </c>
      <c r="CI168" s="42">
        <v>8243.844145238445</v>
      </c>
      <c r="CJ168" s="42">
        <v>570409.68523974728</v>
      </c>
      <c r="CK168" s="42">
        <v>596471.84440574353</v>
      </c>
      <c r="CL168" s="42">
        <v>699824.84943075338</v>
      </c>
      <c r="CM168" s="42">
        <v>206468.93316511199</v>
      </c>
      <c r="CN168" s="42">
        <v>77262.149881797886</v>
      </c>
      <c r="CO168" s="42">
        <v>641954.92892419919</v>
      </c>
      <c r="CP168" s="42">
        <v>145527.90317342762</v>
      </c>
      <c r="CQ168" s="42">
        <v>866329.17976262444</v>
      </c>
      <c r="CR168" s="42">
        <v>1710320.7957503134</v>
      </c>
      <c r="CS168" s="42">
        <v>184442.04648649754</v>
      </c>
      <c r="CT168" s="42">
        <v>1068836.5577573066</v>
      </c>
      <c r="CU168" s="42">
        <v>1167416.4023217035</v>
      </c>
      <c r="CV168" s="42">
        <v>54711.018795271579</v>
      </c>
      <c r="CW168" s="42">
        <v>1908828.4242288324</v>
      </c>
      <c r="CX168" s="42">
        <v>511479.90547899553</v>
      </c>
      <c r="CY168" s="42">
        <v>478355.10296630114</v>
      </c>
      <c r="CZ168" s="42">
        <v>277529.90004075115</v>
      </c>
      <c r="DA168" s="42">
        <v>3559618.5340244542</v>
      </c>
      <c r="DB168" s="42">
        <v>269684.41988265718</v>
      </c>
      <c r="DC168" s="42">
        <v>219219.56068098306</v>
      </c>
      <c r="DD168" s="42">
        <v>1230028.3684697596</v>
      </c>
      <c r="DE168" s="42">
        <v>411679.64564288472</v>
      </c>
      <c r="DF168" s="42">
        <v>275054.79280929943</v>
      </c>
      <c r="DG168" s="42">
        <v>544810.45429354068</v>
      </c>
      <c r="DH168" s="42">
        <v>290833.69157509186</v>
      </c>
      <c r="DI168" s="42">
        <v>49652.107730569813</v>
      </c>
      <c r="DJ168" s="42">
        <v>199668.84071052985</v>
      </c>
      <c r="DK168" s="42">
        <v>70684.424069964283</v>
      </c>
      <c r="DL168" s="42">
        <v>285522.65198601404</v>
      </c>
      <c r="DM168" s="42">
        <v>681.26026693245478</v>
      </c>
      <c r="DN168" s="42">
        <v>167856.16454091578</v>
      </c>
      <c r="DO168" s="42">
        <v>233377.9267591715</v>
      </c>
      <c r="DP168" s="42">
        <v>370647.62225070095</v>
      </c>
      <c r="DQ168" s="42">
        <v>185441.78584312124</v>
      </c>
      <c r="DR168" s="42">
        <v>879750.37367734383</v>
      </c>
      <c r="DS168" s="42">
        <v>1147055.8772745656</v>
      </c>
      <c r="DT168" s="42">
        <v>804214.24598172563</v>
      </c>
      <c r="DU168" s="42">
        <v>33845.593234175176</v>
      </c>
      <c r="DV168" s="42">
        <v>3173575.4193051117</v>
      </c>
      <c r="DW168" s="42">
        <v>2883991.6501681311</v>
      </c>
      <c r="DX168" s="42">
        <v>80974.386433561143</v>
      </c>
      <c r="DY168" s="42">
        <v>59454.373161197138</v>
      </c>
      <c r="DZ168" s="42">
        <v>151210.72731403171</v>
      </c>
      <c r="EA168" s="42">
        <v>213607.71552037657</v>
      </c>
      <c r="EB168" s="42">
        <v>326021.8494038551</v>
      </c>
      <c r="EC168" s="42">
        <v>137326.84708582665</v>
      </c>
      <c r="ED168" s="42">
        <v>16482.916377063339</v>
      </c>
      <c r="EE168" s="42">
        <v>233246.89279849824</v>
      </c>
      <c r="EF168" s="42">
        <v>15901.868174858137</v>
      </c>
      <c r="EG168" s="42">
        <v>44737.67258815415</v>
      </c>
      <c r="EH168" s="42">
        <v>431681.21850252402</v>
      </c>
      <c r="EI168" s="18">
        <f>SUM(C168:EH168)</f>
        <v>55393684.750097647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55393684.750097647</v>
      </c>
      <c r="FI168" s="28"/>
    </row>
    <row r="169" spans="1:166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78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6" s="7" customFormat="1" ht="21.75" customHeight="1" thickBot="1" x14ac:dyDescent="0.25">
      <c r="A170" s="179" t="s">
        <v>23</v>
      </c>
      <c r="B170" s="180"/>
      <c r="C170" s="16">
        <f t="shared" ref="C170:BN170" si="43">+C161+C166</f>
        <v>4546.6105158404498</v>
      </c>
      <c r="D170" s="16">
        <f t="shared" si="43"/>
        <v>874.94722973796922</v>
      </c>
      <c r="E170" s="16">
        <f t="shared" si="43"/>
        <v>2310.8649360439244</v>
      </c>
      <c r="F170" s="16">
        <f t="shared" si="43"/>
        <v>11986.048869741629</v>
      </c>
      <c r="G170" s="16">
        <f t="shared" si="43"/>
        <v>22202.501480604951</v>
      </c>
      <c r="H170" s="16">
        <f t="shared" si="43"/>
        <v>12113.875593809795</v>
      </c>
      <c r="I170" s="16">
        <f t="shared" si="43"/>
        <v>9337.8506361586751</v>
      </c>
      <c r="J170" s="16">
        <f t="shared" si="43"/>
        <v>24999.163089328318</v>
      </c>
      <c r="K170" s="16">
        <f t="shared" si="43"/>
        <v>34760.333772905557</v>
      </c>
      <c r="L170" s="16">
        <f t="shared" si="43"/>
        <v>44255.498967847641</v>
      </c>
      <c r="M170" s="16">
        <f t="shared" si="43"/>
        <v>22406.932548364399</v>
      </c>
      <c r="N170" s="16">
        <f t="shared" si="43"/>
        <v>17593.215121493657</v>
      </c>
      <c r="O170" s="16">
        <f t="shared" si="43"/>
        <v>19991.209815705992</v>
      </c>
      <c r="P170" s="16">
        <f t="shared" si="43"/>
        <v>370934.26624004147</v>
      </c>
      <c r="Q170" s="16">
        <f t="shared" si="43"/>
        <v>13815.343214244598</v>
      </c>
      <c r="R170" s="16">
        <f t="shared" si="43"/>
        <v>322964.37637390359</v>
      </c>
      <c r="S170" s="16">
        <f t="shared" si="43"/>
        <v>40487.431375328968</v>
      </c>
      <c r="T170" s="16">
        <f t="shared" si="43"/>
        <v>74685.355972487523</v>
      </c>
      <c r="U170" s="16">
        <f t="shared" si="43"/>
        <v>60727.392653919866</v>
      </c>
      <c r="V170" s="16">
        <f t="shared" si="43"/>
        <v>12848.114189628684</v>
      </c>
      <c r="W170" s="16">
        <f t="shared" si="43"/>
        <v>22571.648994049556</v>
      </c>
      <c r="X170" s="16">
        <f t="shared" si="43"/>
        <v>245932.00755702824</v>
      </c>
      <c r="Y170" s="16">
        <f t="shared" si="43"/>
        <v>31050.825914067438</v>
      </c>
      <c r="Z170" s="16">
        <f t="shared" si="43"/>
        <v>61137.306308496612</v>
      </c>
      <c r="AA170" s="16">
        <f t="shared" si="43"/>
        <v>9791.7292931706652</v>
      </c>
      <c r="AB170" s="16">
        <f t="shared" si="43"/>
        <v>112831.28317045496</v>
      </c>
      <c r="AC170" s="16">
        <f t="shared" si="43"/>
        <v>40756.147686517957</v>
      </c>
      <c r="AD170" s="16">
        <f t="shared" si="43"/>
        <v>15425.041573527462</v>
      </c>
      <c r="AE170" s="16">
        <f t="shared" si="43"/>
        <v>9026.9710824231661</v>
      </c>
      <c r="AF170" s="16">
        <f t="shared" si="43"/>
        <v>113854.51274276295</v>
      </c>
      <c r="AG170" s="16">
        <f t="shared" si="43"/>
        <v>286.87833244747384</v>
      </c>
      <c r="AH170" s="16">
        <f t="shared" si="43"/>
        <v>3016.9538593769266</v>
      </c>
      <c r="AI170" s="16">
        <f t="shared" si="43"/>
        <v>313518.0348846463</v>
      </c>
      <c r="AJ170" s="16">
        <f t="shared" si="43"/>
        <v>51540.993575704284</v>
      </c>
      <c r="AK170" s="16">
        <f t="shared" si="43"/>
        <v>134825.02401449805</v>
      </c>
      <c r="AL170" s="16">
        <f t="shared" si="43"/>
        <v>81710.676647045853</v>
      </c>
      <c r="AM170" s="16">
        <f t="shared" si="43"/>
        <v>205963.38382341128</v>
      </c>
      <c r="AN170" s="16">
        <f t="shared" si="43"/>
        <v>38219.22352198969</v>
      </c>
      <c r="AO170" s="16">
        <f t="shared" si="43"/>
        <v>99027.543222190972</v>
      </c>
      <c r="AP170" s="16">
        <f t="shared" si="43"/>
        <v>157103.47521773804</v>
      </c>
      <c r="AQ170" s="16">
        <f t="shared" si="43"/>
        <v>83973.201730101777</v>
      </c>
      <c r="AR170" s="16">
        <f t="shared" si="43"/>
        <v>12324.912495267483</v>
      </c>
      <c r="AS170" s="16">
        <f t="shared" si="43"/>
        <v>64311.770001449091</v>
      </c>
      <c r="AT170" s="16">
        <f t="shared" si="43"/>
        <v>24141.090715591003</v>
      </c>
      <c r="AU170" s="16">
        <f t="shared" si="43"/>
        <v>179062.11807610103</v>
      </c>
      <c r="AV170" s="16">
        <f t="shared" si="43"/>
        <v>59029.551375951582</v>
      </c>
      <c r="AW170" s="16">
        <f t="shared" si="43"/>
        <v>134026.15065937661</v>
      </c>
      <c r="AX170" s="16">
        <f t="shared" si="43"/>
        <v>37006.754231295119</v>
      </c>
      <c r="AY170" s="16">
        <f t="shared" si="43"/>
        <v>64457.926102138073</v>
      </c>
      <c r="AZ170" s="16">
        <f t="shared" si="43"/>
        <v>4079.5549893321199</v>
      </c>
      <c r="BA170" s="16">
        <f t="shared" si="43"/>
        <v>4093.0298219074757</v>
      </c>
      <c r="BB170" s="16">
        <f t="shared" si="43"/>
        <v>58538.886128485472</v>
      </c>
      <c r="BC170" s="16">
        <f t="shared" si="43"/>
        <v>109832.0664496789</v>
      </c>
      <c r="BD170" s="16">
        <f t="shared" si="43"/>
        <v>83991.087809758465</v>
      </c>
      <c r="BE170" s="16">
        <f t="shared" si="43"/>
        <v>105346.60299634271</v>
      </c>
      <c r="BF170" s="16">
        <f t="shared" si="43"/>
        <v>126623.86405775687</v>
      </c>
      <c r="BG170" s="16">
        <f t="shared" si="43"/>
        <v>50573.334383033107</v>
      </c>
      <c r="BH170" s="16">
        <f t="shared" si="43"/>
        <v>72773.457723102838</v>
      </c>
      <c r="BI170" s="16">
        <f t="shared" si="43"/>
        <v>71138.363655879657</v>
      </c>
      <c r="BJ170" s="16">
        <f t="shared" si="43"/>
        <v>69688.434900585678</v>
      </c>
      <c r="BK170" s="16">
        <f t="shared" si="43"/>
        <v>19264.019117683882</v>
      </c>
      <c r="BL170" s="16">
        <f t="shared" si="43"/>
        <v>21339.158020514886</v>
      </c>
      <c r="BM170" s="16">
        <f t="shared" si="43"/>
        <v>164677.91830861956</v>
      </c>
      <c r="BN170" s="16">
        <f t="shared" si="43"/>
        <v>67547.393498738675</v>
      </c>
      <c r="BO170" s="16">
        <f t="shared" ref="BO170:DZ170" si="44">+BO161+BO166</f>
        <v>102869.7912836887</v>
      </c>
      <c r="BP170" s="16">
        <f t="shared" si="44"/>
        <v>7654.1411467543976</v>
      </c>
      <c r="BQ170" s="16">
        <f t="shared" si="44"/>
        <v>30863.097761217057</v>
      </c>
      <c r="BR170" s="16">
        <f t="shared" si="44"/>
        <v>120749.26397196017</v>
      </c>
      <c r="BS170" s="16">
        <f t="shared" si="44"/>
        <v>14923.55453988973</v>
      </c>
      <c r="BT170" s="16">
        <f t="shared" si="44"/>
        <v>76928.652651151628</v>
      </c>
      <c r="BU170" s="16">
        <f t="shared" si="44"/>
        <v>860864.07240928698</v>
      </c>
      <c r="BV170" s="16">
        <f t="shared" si="44"/>
        <v>92207.27375993233</v>
      </c>
      <c r="BW170" s="16">
        <f t="shared" si="44"/>
        <v>141871.62796077429</v>
      </c>
      <c r="BX170" s="16">
        <f t="shared" si="44"/>
        <v>695034.69093312928</v>
      </c>
      <c r="BY170" s="16">
        <f t="shared" si="44"/>
        <v>125558.92487671867</v>
      </c>
      <c r="BZ170" s="16">
        <f t="shared" si="44"/>
        <v>17447.910134215603</v>
      </c>
      <c r="CA170" s="16">
        <f t="shared" si="44"/>
        <v>82566.284349793874</v>
      </c>
      <c r="CB170" s="16">
        <f t="shared" si="44"/>
        <v>510024.08889886842</v>
      </c>
      <c r="CC170" s="16">
        <f t="shared" si="44"/>
        <v>374590.81820279418</v>
      </c>
      <c r="CD170" s="16">
        <f t="shared" si="44"/>
        <v>112713.58193524256</v>
      </c>
      <c r="CE170" s="16">
        <f t="shared" si="44"/>
        <v>328919.30775952927</v>
      </c>
      <c r="CF170" s="16">
        <f t="shared" si="44"/>
        <v>425365.1933555241</v>
      </c>
      <c r="CG170" s="16">
        <f t="shared" si="44"/>
        <v>2851376.329731782</v>
      </c>
      <c r="CH170" s="16">
        <f t="shared" si="44"/>
        <v>386175.85941940366</v>
      </c>
      <c r="CI170" s="16">
        <f t="shared" si="44"/>
        <v>2898.2494146056674</v>
      </c>
      <c r="CJ170" s="16">
        <f t="shared" si="44"/>
        <v>395089.74393987231</v>
      </c>
      <c r="CK170" s="16">
        <f t="shared" si="44"/>
        <v>372450.51636865456</v>
      </c>
      <c r="CL170" s="16">
        <f t="shared" si="44"/>
        <v>384921.27381994436</v>
      </c>
      <c r="CM170" s="16">
        <f t="shared" si="44"/>
        <v>55474.184807000333</v>
      </c>
      <c r="CN170" s="16">
        <f t="shared" si="44"/>
        <v>36180.123096787611</v>
      </c>
      <c r="CO170" s="16">
        <f t="shared" si="44"/>
        <v>379832.35697829607</v>
      </c>
      <c r="CP170" s="16">
        <f t="shared" si="44"/>
        <v>84880.530758832683</v>
      </c>
      <c r="CQ170" s="16">
        <f t="shared" si="44"/>
        <v>448165.01791890798</v>
      </c>
      <c r="CR170" s="16">
        <f t="shared" si="44"/>
        <v>811898.4508845387</v>
      </c>
      <c r="CS170" s="16">
        <f t="shared" si="44"/>
        <v>90058.090123026268</v>
      </c>
      <c r="CT170" s="16">
        <f t="shared" si="44"/>
        <v>563639.91914330341</v>
      </c>
      <c r="CU170" s="16">
        <f t="shared" si="44"/>
        <v>922116.7802676484</v>
      </c>
      <c r="CV170" s="16">
        <f t="shared" si="44"/>
        <v>37320.072852712328</v>
      </c>
      <c r="CW170" s="16">
        <f t="shared" si="44"/>
        <v>1323591.8837916506</v>
      </c>
      <c r="CX170" s="16">
        <f t="shared" si="44"/>
        <v>187289.43877964444</v>
      </c>
      <c r="CY170" s="16">
        <f t="shared" si="44"/>
        <v>227604.55883209986</v>
      </c>
      <c r="CZ170" s="16">
        <f t="shared" si="44"/>
        <v>172294.49576574733</v>
      </c>
      <c r="DA170" s="16">
        <f t="shared" si="44"/>
        <v>2839179.4009894887</v>
      </c>
      <c r="DB170" s="16">
        <f t="shared" si="44"/>
        <v>177273.80927055437</v>
      </c>
      <c r="DC170" s="16">
        <f t="shared" si="44"/>
        <v>141879.75520645158</v>
      </c>
      <c r="DD170" s="16">
        <f t="shared" si="44"/>
        <v>874569.38085406134</v>
      </c>
      <c r="DE170" s="16">
        <f t="shared" si="44"/>
        <v>276149.57282284269</v>
      </c>
      <c r="DF170" s="16">
        <f t="shared" si="44"/>
        <v>190874.06635000676</v>
      </c>
      <c r="DG170" s="16">
        <f t="shared" si="44"/>
        <v>318570.49811974808</v>
      </c>
      <c r="DH170" s="16">
        <f t="shared" si="44"/>
        <v>209168.42489511715</v>
      </c>
      <c r="DI170" s="16">
        <f t="shared" si="44"/>
        <v>27513.124429093452</v>
      </c>
      <c r="DJ170" s="16">
        <f t="shared" si="44"/>
        <v>146990.96728593257</v>
      </c>
      <c r="DK170" s="16">
        <f t="shared" si="44"/>
        <v>53484.798032544742</v>
      </c>
      <c r="DL170" s="16">
        <f t="shared" si="44"/>
        <v>218889.49705504713</v>
      </c>
      <c r="DM170" s="16">
        <f t="shared" si="44"/>
        <v>556.34193935251039</v>
      </c>
      <c r="DN170" s="16">
        <f t="shared" si="44"/>
        <v>155999.41093947264</v>
      </c>
      <c r="DO170" s="16">
        <f t="shared" si="44"/>
        <v>134013.21955193914</v>
      </c>
      <c r="DP170" s="16">
        <f t="shared" si="44"/>
        <v>284337.27122928266</v>
      </c>
      <c r="DQ170" s="16">
        <f t="shared" si="44"/>
        <v>143997.45721375258</v>
      </c>
      <c r="DR170" s="16">
        <f t="shared" si="44"/>
        <v>636703.9905317399</v>
      </c>
      <c r="DS170" s="16">
        <f t="shared" si="44"/>
        <v>767069.03315737995</v>
      </c>
      <c r="DT170" s="16">
        <f t="shared" si="44"/>
        <v>702120.21869033843</v>
      </c>
      <c r="DU170" s="16">
        <f t="shared" si="44"/>
        <v>14951.454926125904</v>
      </c>
      <c r="DV170" s="16">
        <f t="shared" si="44"/>
        <v>2645125.3157347119</v>
      </c>
      <c r="DW170" s="16">
        <f t="shared" si="44"/>
        <v>2194602.2769429609</v>
      </c>
      <c r="DX170" s="16">
        <f t="shared" si="44"/>
        <v>41070.667839272617</v>
      </c>
      <c r="DY170" s="16">
        <f t="shared" si="44"/>
        <v>31107.595126281121</v>
      </c>
      <c r="DZ170" s="16">
        <f t="shared" si="44"/>
        <v>109944.6581703198</v>
      </c>
      <c r="EA170" s="16">
        <f t="shared" ref="EA170:EH170" si="45">+EA161+EA166</f>
        <v>146134.36681889498</v>
      </c>
      <c r="EB170" s="16">
        <f t="shared" si="45"/>
        <v>129653.38547065442</v>
      </c>
      <c r="EC170" s="16">
        <f t="shared" si="45"/>
        <v>99246.425988203249</v>
      </c>
      <c r="ED170" s="16">
        <f t="shared" si="45"/>
        <v>9919.3539725358605</v>
      </c>
      <c r="EE170" s="16">
        <f t="shared" si="45"/>
        <v>153793.60155905117</v>
      </c>
      <c r="EF170" s="16">
        <f t="shared" si="45"/>
        <v>9598.8330871467078</v>
      </c>
      <c r="EG170" s="16">
        <f t="shared" si="45"/>
        <v>32722.410835074275</v>
      </c>
      <c r="EH170" s="16">
        <f t="shared" si="45"/>
        <v>431681.21850252402</v>
      </c>
      <c r="EI170" s="18">
        <f>SUM(C170:EH170)</f>
        <v>32762573.597430207</v>
      </c>
      <c r="EJ170" s="19">
        <f>+EJ161+EJ166</f>
        <v>1409006.5006780603</v>
      </c>
      <c r="EK170" s="19">
        <f t="shared" ref="EK170:FF170" si="46">+EK161+EK166</f>
        <v>6648.3477634237515</v>
      </c>
      <c r="EL170" s="19">
        <f t="shared" si="46"/>
        <v>25343.396312679957</v>
      </c>
      <c r="EM170" s="19">
        <f t="shared" si="46"/>
        <v>54071.255716050982</v>
      </c>
      <c r="EN170" s="19">
        <f t="shared" si="46"/>
        <v>1560.1849185396459</v>
      </c>
      <c r="EO170" s="19">
        <f t="shared" si="46"/>
        <v>22.297539276646404</v>
      </c>
      <c r="EP170" s="19">
        <f t="shared" si="46"/>
        <v>5293.6728521274272</v>
      </c>
      <c r="EQ170" s="19">
        <f t="shared" si="46"/>
        <v>2941.612986258333</v>
      </c>
      <c r="ER170" s="19">
        <f t="shared" si="46"/>
        <v>61.271017171601443</v>
      </c>
      <c r="ES170" s="19">
        <f t="shared" si="46"/>
        <v>3020.7712147612765</v>
      </c>
      <c r="ET170" s="19">
        <f t="shared" si="46"/>
        <v>342.3559258069829</v>
      </c>
      <c r="EU170" s="19">
        <f t="shared" si="46"/>
        <v>0</v>
      </c>
      <c r="EV170" s="19">
        <f t="shared" si="46"/>
        <v>165200.08097346078</v>
      </c>
      <c r="EW170" s="19">
        <f t="shared" si="46"/>
        <v>9810.7545678209699</v>
      </c>
      <c r="EX170" s="19">
        <f t="shared" si="46"/>
        <v>18981.521268416895</v>
      </c>
      <c r="EY170" s="19">
        <f t="shared" si="46"/>
        <v>47412.542334299185</v>
      </c>
      <c r="EZ170" s="19">
        <f t="shared" si="46"/>
        <v>9628.2538962039398</v>
      </c>
      <c r="FA170" s="19">
        <f t="shared" si="46"/>
        <v>9419.0488883956859</v>
      </c>
      <c r="FB170" s="19">
        <f t="shared" si="46"/>
        <v>9676.5299181853479</v>
      </c>
      <c r="FC170" s="19">
        <f t="shared" si="46"/>
        <v>210.36213762723673</v>
      </c>
      <c r="FD170" s="19">
        <f t="shared" si="46"/>
        <v>21858.317010989762</v>
      </c>
      <c r="FE170" s="19">
        <f t="shared" si="46"/>
        <v>2315.6637309954167</v>
      </c>
      <c r="FF170" s="19">
        <f t="shared" si="46"/>
        <v>173.43844968873486</v>
      </c>
      <c r="FG170" s="18">
        <f>+SUM(EJ170:FF170)</f>
        <v>1802998.180100241</v>
      </c>
      <c r="FH170" s="17">
        <f>+FG170+EI170</f>
        <v>34565571.777530447</v>
      </c>
      <c r="FI170" s="28"/>
      <c r="FJ170" s="7">
        <f>+FH170/'MIP 2017'!FH170*100-100</f>
        <v>0.64618727507227902</v>
      </c>
    </row>
    <row r="171" spans="1:166" s="7" customFormat="1" ht="21.75" customHeight="1" x14ac:dyDescent="0.2">
      <c r="C171" s="32">
        <f>+C170-'MIP 2017'!C170</f>
        <v>28.015967347481819</v>
      </c>
      <c r="D171" s="32">
        <f>+D170-'MIP 2017'!D170</f>
        <v>7.9718073961035998</v>
      </c>
      <c r="E171" s="32">
        <f>+E170-'MIP 2017'!E170</f>
        <v>53.193533020002633</v>
      </c>
      <c r="F171" s="32">
        <f>+F170-'MIP 2017'!F170</f>
        <v>65.562041302051512</v>
      </c>
      <c r="G171" s="32">
        <f>+G170-'MIP 2017'!G170</f>
        <v>10.92099654534104</v>
      </c>
      <c r="H171" s="32">
        <f>+H170-'MIP 2017'!H170</f>
        <v>37.017186054756166</v>
      </c>
      <c r="I171" s="32">
        <f>+I170-'MIP 2017'!I170</f>
        <v>17.611355749157156</v>
      </c>
      <c r="J171" s="32">
        <f>+J170-'MIP 2017'!J170</f>
        <v>139.80499703732858</v>
      </c>
      <c r="K171" s="32">
        <f>+K170-'MIP 2017'!K170</f>
        <v>146.59689609309862</v>
      </c>
      <c r="L171" s="32">
        <f>+L170-'MIP 2017'!L170</f>
        <v>192.54256165990228</v>
      </c>
      <c r="M171" s="32">
        <f>+M170-'MIP 2017'!M170</f>
        <v>41.407908747438341</v>
      </c>
      <c r="N171" s="32">
        <f>+N170-'MIP 2017'!N170</f>
        <v>67.563063878500543</v>
      </c>
      <c r="O171" s="32">
        <f>+O170-'MIP 2017'!O170</f>
        <v>27.05814374584952</v>
      </c>
      <c r="P171" s="32">
        <f>+P170-'MIP 2017'!P170</f>
        <v>376.6357147640083</v>
      </c>
      <c r="Q171" s="32">
        <f>+Q170-'MIP 2017'!Q170</f>
        <v>135.28552570688589</v>
      </c>
      <c r="R171" s="32">
        <f>+R170-'MIP 2017'!R170</f>
        <v>361.36231573246187</v>
      </c>
      <c r="S171" s="32">
        <f>+S170-'MIP 2017'!S170</f>
        <v>244.80513486877317</v>
      </c>
      <c r="T171" s="32">
        <f>+T170-'MIP 2017'!T170</f>
        <v>114.59013843191497</v>
      </c>
      <c r="U171" s="32">
        <f>+U170-'MIP 2017'!U170</f>
        <v>178.68718607692426</v>
      </c>
      <c r="V171" s="32">
        <f>+V170-'MIP 2017'!V170</f>
        <v>31.536702064880956</v>
      </c>
      <c r="W171" s="32">
        <f>+W170-'MIP 2017'!W170</f>
        <v>23.373822881476372</v>
      </c>
      <c r="X171" s="32">
        <f>+X170-'MIP 2017'!X170</f>
        <v>708.99827803310473</v>
      </c>
      <c r="Y171" s="32">
        <f>+Y170-'MIP 2017'!Y170</f>
        <v>125.44974457233184</v>
      </c>
      <c r="Z171" s="32">
        <f>+Z170-'MIP 2017'!Z170</f>
        <v>215.52496409787273</v>
      </c>
      <c r="AA171" s="32">
        <f>+AA170-'MIP 2017'!AA170</f>
        <v>13.136703710384609</v>
      </c>
      <c r="AB171" s="32">
        <f>+AB170-'MIP 2017'!AB170</f>
        <v>305.78659701079596</v>
      </c>
      <c r="AC171" s="32">
        <f>+AC170-'MIP 2017'!AC170</f>
        <v>49.038478682588902</v>
      </c>
      <c r="AD171" s="32">
        <f>+AD170-'MIP 2017'!AD170</f>
        <v>135.82281033296931</v>
      </c>
      <c r="AE171" s="32">
        <f>+AE170-'MIP 2017'!AE170</f>
        <v>67.389785303530516</v>
      </c>
      <c r="AF171" s="32">
        <f>+AF170-'MIP 2017'!AF170</f>
        <v>108.74162609296036</v>
      </c>
      <c r="AG171" s="32">
        <f>+AG170-'MIP 2017'!AG170</f>
        <v>3.4056757447263521</v>
      </c>
      <c r="AH171" s="32">
        <f>+AH170-'MIP 2017'!AH170</f>
        <v>3.2139443330406721</v>
      </c>
      <c r="AI171" s="32">
        <f>+AI170-'MIP 2017'!AI170</f>
        <v>1398.6948004536098</v>
      </c>
      <c r="AJ171" s="32">
        <f>+AJ170-'MIP 2017'!AJ170</f>
        <v>290.50696487090318</v>
      </c>
      <c r="AK171" s="32">
        <f>+AK170-'MIP 2017'!AK170</f>
        <v>62.948916851426475</v>
      </c>
      <c r="AL171" s="32">
        <f>+AL170-'MIP 2017'!AL170</f>
        <v>513.46661403184407</v>
      </c>
      <c r="AM171" s="32">
        <f>+AM170-'MIP 2017'!AM170</f>
        <v>495.68856283047353</v>
      </c>
      <c r="AN171" s="32">
        <f>+AN170-'MIP 2017'!AN170</f>
        <v>207.37306637700385</v>
      </c>
      <c r="AO171" s="32">
        <f>+AO170-'MIP 2017'!AO170</f>
        <v>583.62884023919469</v>
      </c>
      <c r="AP171" s="32">
        <f>+AP170-'MIP 2017'!AP170</f>
        <v>196.09523127807188</v>
      </c>
      <c r="AQ171" s="32">
        <f>+AQ170-'MIP 2017'!AQ170</f>
        <v>173.68107648882142</v>
      </c>
      <c r="AR171" s="32">
        <f>+AR170-'MIP 2017'!AR170</f>
        <v>153.4135455416108</v>
      </c>
      <c r="AS171" s="32">
        <f>+AS170-'MIP 2017'!AS170</f>
        <v>100.67746003623324</v>
      </c>
      <c r="AT171" s="32">
        <f>+AT170-'MIP 2017'!AT170</f>
        <v>241.57120103032503</v>
      </c>
      <c r="AU171" s="32">
        <f>+AU170-'MIP 2017'!AU170</f>
        <v>2300.4322951901122</v>
      </c>
      <c r="AV171" s="32">
        <f>+AV170-'MIP 2017'!AV170</f>
        <v>151.84909439834883</v>
      </c>
      <c r="AW171" s="32">
        <f>+AW170-'MIP 2017'!AW170</f>
        <v>1701.8968493141001</v>
      </c>
      <c r="AX171" s="32">
        <f>+AX170-'MIP 2017'!AX170</f>
        <v>95.141674358732416</v>
      </c>
      <c r="AY171" s="32">
        <f>+AY170-'MIP 2017'!AY170</f>
        <v>354.76906565912213</v>
      </c>
      <c r="AZ171" s="32">
        <f>+AZ170-'MIP 2017'!AZ170</f>
        <v>8.2354328228652776</v>
      </c>
      <c r="BA171" s="32">
        <f>+BA170-'MIP 2017'!BA170</f>
        <v>24.234737669055448</v>
      </c>
      <c r="BB171" s="32">
        <f>+BB170-'MIP 2017'!BB170</f>
        <v>80.044688334164675</v>
      </c>
      <c r="BC171" s="32">
        <f>+BC170-'MIP 2017'!BC170</f>
        <v>436.71066388172039</v>
      </c>
      <c r="BD171" s="32">
        <f>+BD170-'MIP 2017'!BD170</f>
        <v>371.03096792857104</v>
      </c>
      <c r="BE171" s="32">
        <f>+BE170-'MIP 2017'!BE170</f>
        <v>216.8052299967967</v>
      </c>
      <c r="BF171" s="32">
        <f>+BF170-'MIP 2017'!BF170</f>
        <v>262.38228059362154</v>
      </c>
      <c r="BG171" s="32">
        <f>+BG170-'MIP 2017'!BG170</f>
        <v>107.54306410233403</v>
      </c>
      <c r="BH171" s="32">
        <f>+BH170-'MIP 2017'!BH170</f>
        <v>163.96895145524468</v>
      </c>
      <c r="BI171" s="32">
        <f>+BI170-'MIP 2017'!BI170</f>
        <v>139.75490068559884</v>
      </c>
      <c r="BJ171" s="32">
        <f>+BJ170-'MIP 2017'!BJ170</f>
        <v>21.102587807967211</v>
      </c>
      <c r="BK171" s="32">
        <f>+BK170-'MIP 2017'!BK170</f>
        <v>15.39762728163987</v>
      </c>
      <c r="BL171" s="32">
        <f>+BL170-'MIP 2017'!BL170</f>
        <v>32.852511419569055</v>
      </c>
      <c r="BM171" s="32">
        <f>+BM170-'MIP 2017'!BM170</f>
        <v>185.06096920755226</v>
      </c>
      <c r="BN171" s="32">
        <f>+BN170-'MIP 2017'!BN170</f>
        <v>79.124791161535541</v>
      </c>
      <c r="BO171" s="32">
        <f>+BO170-'MIP 2017'!BO170</f>
        <v>348.17072904342785</v>
      </c>
      <c r="BP171" s="32">
        <f>+BP170-'MIP 2017'!BP170</f>
        <v>7.043510822342796</v>
      </c>
      <c r="BQ171" s="32">
        <f>+BQ170-'MIP 2017'!BQ170</f>
        <v>20.604468623085268</v>
      </c>
      <c r="BR171" s="32">
        <f>+BR170-'MIP 2017'!BR170</f>
        <v>112.68016737869766</v>
      </c>
      <c r="BS171" s="32">
        <f>+BS170-'MIP 2017'!BS170</f>
        <v>50.794020041141266</v>
      </c>
      <c r="BT171" s="32">
        <f>+BT170-'MIP 2017'!BT170</f>
        <v>47.028672200263827</v>
      </c>
      <c r="BU171" s="32">
        <f>+BU170-'MIP 2017'!BU170</f>
        <v>133.13791163661517</v>
      </c>
      <c r="BV171" s="32">
        <f>+BV170-'MIP 2017'!BV170</f>
        <v>4218.1779179622972</v>
      </c>
      <c r="BW171" s="32">
        <f>+BW170-'MIP 2017'!BW170</f>
        <v>979.72622059250716</v>
      </c>
      <c r="BX171" s="32">
        <f>+BX170-'MIP 2017'!BX170</f>
        <v>5197.7940027400618</v>
      </c>
      <c r="BY171" s="32">
        <f>+BY170-'MIP 2017'!BY170</f>
        <v>867.08771163040365</v>
      </c>
      <c r="BZ171" s="32">
        <f>+BZ170-'MIP 2017'!BZ170</f>
        <v>92.481298298011097</v>
      </c>
      <c r="CA171" s="32">
        <f>+CA170-'MIP 2017'!CA170</f>
        <v>98.697310434494284</v>
      </c>
      <c r="CB171" s="32">
        <f>+CB170-'MIP 2017'!CB170</f>
        <v>2.5363002670928836E-2</v>
      </c>
      <c r="CC171" s="32">
        <f>+CC170-'MIP 2017'!CC170</f>
        <v>0</v>
      </c>
      <c r="CD171" s="32">
        <f>+CD170-'MIP 2017'!CD170</f>
        <v>0</v>
      </c>
      <c r="CE171" s="32">
        <f>+CE170-'MIP 2017'!CE170</f>
        <v>56.499292619060725</v>
      </c>
      <c r="CF171" s="32">
        <f>+CF170-'MIP 2017'!CF170</f>
        <v>2122.3421935592778</v>
      </c>
      <c r="CG171" s="32">
        <f>+CG170-'MIP 2017'!CG170</f>
        <v>7849.2568671493791</v>
      </c>
      <c r="CH171" s="32">
        <f>+CH170-'MIP 2017'!CH170</f>
        <v>2307.8342143936898</v>
      </c>
      <c r="CI171" s="32">
        <f>+CI170-'MIP 2017'!CI170</f>
        <v>10.73170004530084</v>
      </c>
      <c r="CJ171" s="32">
        <f>+CJ170-'MIP 2017'!CJ170</f>
        <v>7776.8930653797579</v>
      </c>
      <c r="CK171" s="32">
        <f>+CK170-'MIP 2017'!CK170</f>
        <v>8754.1330259544775</v>
      </c>
      <c r="CL171" s="32">
        <f>+CL170-'MIP 2017'!CL170</f>
        <v>1347.9447329718387</v>
      </c>
      <c r="CM171" s="32">
        <f>+CM170-'MIP 2017'!CM170</f>
        <v>3488.9188194738526</v>
      </c>
      <c r="CN171" s="32">
        <f>+CN170-'MIP 2017'!CN170</f>
        <v>104.28824497624009</v>
      </c>
      <c r="CO171" s="32">
        <f>+CO170-'MIP 2017'!CO170</f>
        <v>2127.7486260928563</v>
      </c>
      <c r="CP171" s="32">
        <f>+CP170-'MIP 2017'!CP170</f>
        <v>295.52407810003206</v>
      </c>
      <c r="CQ171" s="32">
        <f>+CQ170-'MIP 2017'!CQ170</f>
        <v>41227.46980223601</v>
      </c>
      <c r="CR171" s="32">
        <f>+CR170-'MIP 2017'!CR170</f>
        <v>23588.157371985842</v>
      </c>
      <c r="CS171" s="32">
        <f>+CS170-'MIP 2017'!CS170</f>
        <v>292.41867588659807</v>
      </c>
      <c r="CT171" s="32">
        <f>+CT170-'MIP 2017'!CT170</f>
        <v>2671.6970900959568</v>
      </c>
      <c r="CU171" s="32">
        <f>+CU170-'MIP 2017'!CU170</f>
        <v>1451.5844069082523</v>
      </c>
      <c r="CV171" s="32">
        <f>+CV170-'MIP 2017'!CV170</f>
        <v>15.681542089885625</v>
      </c>
      <c r="CW171" s="32">
        <f>+CW170-'MIP 2017'!CW170</f>
        <v>3400.7703848823439</v>
      </c>
      <c r="CX171" s="32">
        <f>+CX170-'MIP 2017'!CX170</f>
        <v>675.68288878680323</v>
      </c>
      <c r="CY171" s="32">
        <f>+CY170-'MIP 2017'!CY170</f>
        <v>1329.2900853858155</v>
      </c>
      <c r="CZ171" s="32">
        <f>+CZ170-'MIP 2017'!CZ170</f>
        <v>1187.9208829582785</v>
      </c>
      <c r="DA171" s="32">
        <f>+DA170-'MIP 2017'!DA170</f>
        <v>5571.8865584172308</v>
      </c>
      <c r="DB171" s="32">
        <f>+DB170-'MIP 2017'!DB170</f>
        <v>740.11626636685105</v>
      </c>
      <c r="DC171" s="32">
        <f>+DC170-'MIP 2017'!DC170</f>
        <v>1332.0176231970254</v>
      </c>
      <c r="DD171" s="32">
        <f>+DD170-'MIP 2017'!DD170</f>
        <v>1491.7909885018598</v>
      </c>
      <c r="DE171" s="32">
        <f>+DE170-'MIP 2017'!DE170</f>
        <v>416.31594601279357</v>
      </c>
      <c r="DF171" s="32">
        <f>+DF170-'MIP 2017'!DF170</f>
        <v>85.644470841391012</v>
      </c>
      <c r="DG171" s="32">
        <f>+DG170-'MIP 2017'!DG170</f>
        <v>2593.0700231886003</v>
      </c>
      <c r="DH171" s="32">
        <f>+DH170-'MIP 2017'!DH170</f>
        <v>2481.4105544606864</v>
      </c>
      <c r="DI171" s="32">
        <f>+DI170-'MIP 2017'!DI170</f>
        <v>77.149629238239868</v>
      </c>
      <c r="DJ171" s="32">
        <f>+DJ170-'MIP 2017'!DJ170</f>
        <v>8188.3963183027226</v>
      </c>
      <c r="DK171" s="32">
        <f>+DK170-'MIP 2017'!DK170</f>
        <v>444.72840034783439</v>
      </c>
      <c r="DL171" s="32">
        <f>+DL170-'MIP 2017'!DL170</f>
        <v>1665.4468748803192</v>
      </c>
      <c r="DM171" s="32">
        <f>+DM170-'MIP 2017'!DM170</f>
        <v>0.54723931732303299</v>
      </c>
      <c r="DN171" s="32">
        <f>+DN170-'MIP 2017'!DN170</f>
        <v>2191.651006219181</v>
      </c>
      <c r="DO171" s="32">
        <f>+DO170-'MIP 2017'!DO170</f>
        <v>8790.7578530535975</v>
      </c>
      <c r="DP171" s="32">
        <f>+DP170-'MIP 2017'!DP170</f>
        <v>1806.4981900607236</v>
      </c>
      <c r="DQ171" s="32">
        <f>+DQ170-'MIP 2017'!DQ170</f>
        <v>1169.2172152254498</v>
      </c>
      <c r="DR171" s="32">
        <f>+DR170-'MIP 2017'!DR170</f>
        <v>3441.5141074097482</v>
      </c>
      <c r="DS171" s="32">
        <f>+DS170-'MIP 2017'!DS170</f>
        <v>432.54318096640054</v>
      </c>
      <c r="DT171" s="32">
        <f>+DT170-'MIP 2017'!DT170</f>
        <v>1497.5992420997936</v>
      </c>
      <c r="DU171" s="32">
        <f>+DU170-'MIP 2017'!DU170</f>
        <v>11.786648018800406</v>
      </c>
      <c r="DV171" s="32">
        <f>+DV170-'MIP 2017'!DV170</f>
        <v>3678.4938170509413</v>
      </c>
      <c r="DW171" s="32">
        <f>+DW170-'MIP 2017'!DW170</f>
        <v>21103.674855419435</v>
      </c>
      <c r="DX171" s="32">
        <f>+DX170-'MIP 2017'!DX170</f>
        <v>1855.2909347914247</v>
      </c>
      <c r="DY171" s="32">
        <f>+DY170-'MIP 2017'!DY170</f>
        <v>3697.3303205373777</v>
      </c>
      <c r="DZ171" s="32">
        <f>+DZ170-'MIP 2017'!DZ170</f>
        <v>1370.7286446893559</v>
      </c>
      <c r="EA171" s="32">
        <f>+EA170-'MIP 2017'!EA170</f>
        <v>4580.5209817102295</v>
      </c>
      <c r="EB171" s="32">
        <f>+EB170-'MIP 2017'!EB170</f>
        <v>292.52958323271014</v>
      </c>
      <c r="EC171" s="32">
        <f>+EC170-'MIP 2017'!EC170</f>
        <v>582.33985321427463</v>
      </c>
      <c r="ED171" s="32">
        <f>+ED170-'MIP 2017'!ED170</f>
        <v>222.46695939584424</v>
      </c>
      <c r="EE171" s="32">
        <f>+EE170-'MIP 2017'!EE170</f>
        <v>612.71345654735342</v>
      </c>
      <c r="EF171" s="32">
        <f>+EF170-'MIP 2017'!EF170</f>
        <v>3.9987927356469299</v>
      </c>
      <c r="EG171" s="32">
        <f>+EG170-'MIP 2017'!EG170</f>
        <v>33.729823104047682</v>
      </c>
      <c r="EH171" s="32">
        <f>+EH170-'MIP 2017'!EH170</f>
        <v>0</v>
      </c>
      <c r="EI171" s="32">
        <f>+EI170-'MIP 2017'!EI170</f>
        <v>221924.27992520854</v>
      </c>
      <c r="EJ171" s="32">
        <f>+EJ170-'MIP 2017'!EJ170</f>
        <v>0</v>
      </c>
      <c r="EK171" s="32">
        <f>+EK170-'MIP 2017'!EK170</f>
        <v>0</v>
      </c>
      <c r="EL171" s="32">
        <f>+EL170-'MIP 2017'!EL170</f>
        <v>0</v>
      </c>
      <c r="EM171" s="32">
        <f>+EM170-'MIP 2017'!EM170</f>
        <v>0</v>
      </c>
      <c r="EN171" s="32">
        <f>+EN170-'MIP 2017'!EN170</f>
        <v>0</v>
      </c>
      <c r="EO171" s="32">
        <f>+EO170-'MIP 2017'!EO170</f>
        <v>0</v>
      </c>
      <c r="EP171" s="32">
        <f>+EP170-'MIP 2017'!EP170</f>
        <v>0</v>
      </c>
      <c r="EQ171" s="32">
        <f>+EQ170-'MIP 2017'!EQ170</f>
        <v>0</v>
      </c>
      <c r="ER171" s="32">
        <f>+ER170-'MIP 2017'!ER170</f>
        <v>0</v>
      </c>
      <c r="ES171" s="32">
        <f>+ES170-'MIP 2017'!ES170</f>
        <v>0</v>
      </c>
      <c r="ET171" s="32">
        <f>+ET170-'MIP 2017'!ET170</f>
        <v>0</v>
      </c>
      <c r="EU171" s="32">
        <f>+EU170-'MIP 2017'!EU170</f>
        <v>0</v>
      </c>
      <c r="EV171" s="32">
        <f>+EV170-'MIP 2017'!EV170</f>
        <v>0</v>
      </c>
      <c r="EW171" s="32">
        <f>+EW170-'MIP 2017'!EW170</f>
        <v>0</v>
      </c>
      <c r="EX171" s="32">
        <f>+EX170-'MIP 2017'!EX170</f>
        <v>0</v>
      </c>
      <c r="EY171" s="32">
        <f>+EY170-'MIP 2017'!EY170</f>
        <v>0</v>
      </c>
      <c r="EZ171" s="32">
        <f>+EZ170-'MIP 2017'!EZ170</f>
        <v>0</v>
      </c>
      <c r="FA171" s="32">
        <f>+FA170-'MIP 2017'!FA170</f>
        <v>0</v>
      </c>
      <c r="FB171" s="32">
        <f>+FB170-'MIP 2017'!FB170</f>
        <v>0</v>
      </c>
      <c r="FC171" s="32">
        <f>+FC170-'MIP 2017'!FC170</f>
        <v>0</v>
      </c>
      <c r="FD171" s="32">
        <f>+FD170-'MIP 2017'!FD170</f>
        <v>0</v>
      </c>
      <c r="FE171" s="32">
        <f>+FE170-'MIP 2017'!FE170</f>
        <v>0</v>
      </c>
      <c r="FF171" s="32">
        <f>+FF170-'MIP 2017'!FF170</f>
        <v>0</v>
      </c>
      <c r="FG171" s="32">
        <f>+FG170-'MIP 2017'!FG170</f>
        <v>0</v>
      </c>
      <c r="FH171" s="32">
        <f>+FH170-'MIP 2017'!FH170</f>
        <v>221924.27992520481</v>
      </c>
    </row>
    <row r="172" spans="1:166" s="7" customFormat="1" ht="21.75" customHeight="1" thickBot="1" x14ac:dyDescent="0.25">
      <c r="C172" s="29">
        <f>+C166-C173</f>
        <v>0</v>
      </c>
      <c r="D172" s="29">
        <f t="shared" ref="D172:BO172" si="47">+D166-D173</f>
        <v>0</v>
      </c>
      <c r="E172" s="29">
        <f t="shared" si="47"/>
        <v>0</v>
      </c>
      <c r="F172" s="29">
        <f t="shared" si="47"/>
        <v>0</v>
      </c>
      <c r="G172" s="29">
        <f t="shared" si="47"/>
        <v>0</v>
      </c>
      <c r="H172" s="29">
        <f t="shared" si="47"/>
        <v>0</v>
      </c>
      <c r="I172" s="29">
        <f t="shared" si="47"/>
        <v>0</v>
      </c>
      <c r="J172" s="29">
        <f t="shared" si="47"/>
        <v>0</v>
      </c>
      <c r="K172" s="29">
        <f t="shared" si="47"/>
        <v>0</v>
      </c>
      <c r="L172" s="29">
        <f t="shared" si="47"/>
        <v>0</v>
      </c>
      <c r="M172" s="29">
        <f t="shared" si="47"/>
        <v>0</v>
      </c>
      <c r="N172" s="29">
        <f t="shared" si="47"/>
        <v>0</v>
      </c>
      <c r="O172" s="29">
        <f t="shared" si="47"/>
        <v>0</v>
      </c>
      <c r="P172" s="29">
        <f t="shared" si="47"/>
        <v>0</v>
      </c>
      <c r="Q172" s="29">
        <f t="shared" si="47"/>
        <v>0</v>
      </c>
      <c r="R172" s="29">
        <f t="shared" si="47"/>
        <v>0</v>
      </c>
      <c r="S172" s="29">
        <f t="shared" si="47"/>
        <v>0</v>
      </c>
      <c r="T172" s="29">
        <f t="shared" si="47"/>
        <v>0</v>
      </c>
      <c r="U172" s="29">
        <f t="shared" si="47"/>
        <v>0</v>
      </c>
      <c r="V172" s="29">
        <f t="shared" si="47"/>
        <v>0</v>
      </c>
      <c r="W172" s="29">
        <f t="shared" si="47"/>
        <v>0</v>
      </c>
      <c r="X172" s="29">
        <f t="shared" si="47"/>
        <v>0</v>
      </c>
      <c r="Y172" s="29">
        <f t="shared" si="47"/>
        <v>0</v>
      </c>
      <c r="Z172" s="29">
        <f t="shared" si="47"/>
        <v>0</v>
      </c>
      <c r="AA172" s="29">
        <f t="shared" si="47"/>
        <v>0</v>
      </c>
      <c r="AB172" s="29">
        <f t="shared" si="47"/>
        <v>0</v>
      </c>
      <c r="AC172" s="29">
        <f t="shared" si="47"/>
        <v>0</v>
      </c>
      <c r="AD172" s="29">
        <f t="shared" si="47"/>
        <v>0</v>
      </c>
      <c r="AE172" s="29">
        <f t="shared" si="47"/>
        <v>0</v>
      </c>
      <c r="AF172" s="29">
        <f t="shared" si="47"/>
        <v>0</v>
      </c>
      <c r="AG172" s="29">
        <f t="shared" si="47"/>
        <v>0</v>
      </c>
      <c r="AH172" s="29">
        <f t="shared" si="47"/>
        <v>0</v>
      </c>
      <c r="AI172" s="29">
        <f t="shared" si="47"/>
        <v>0</v>
      </c>
      <c r="AJ172" s="29">
        <f t="shared" si="47"/>
        <v>0</v>
      </c>
      <c r="AK172" s="29">
        <f t="shared" si="47"/>
        <v>0</v>
      </c>
      <c r="AL172" s="29">
        <f t="shared" si="47"/>
        <v>0</v>
      </c>
      <c r="AM172" s="29">
        <f t="shared" si="47"/>
        <v>0</v>
      </c>
      <c r="AN172" s="29">
        <f t="shared" si="47"/>
        <v>0</v>
      </c>
      <c r="AO172" s="29">
        <f t="shared" si="47"/>
        <v>0</v>
      </c>
      <c r="AP172" s="29">
        <f t="shared" si="47"/>
        <v>0</v>
      </c>
      <c r="AQ172" s="29">
        <f t="shared" si="47"/>
        <v>0</v>
      </c>
      <c r="AR172" s="29">
        <f t="shared" si="47"/>
        <v>0</v>
      </c>
      <c r="AS172" s="29">
        <f t="shared" si="47"/>
        <v>0</v>
      </c>
      <c r="AT172" s="29">
        <f t="shared" si="47"/>
        <v>0</v>
      </c>
      <c r="AU172" s="29">
        <f t="shared" si="47"/>
        <v>0</v>
      </c>
      <c r="AV172" s="29">
        <f t="shared" si="47"/>
        <v>0</v>
      </c>
      <c r="AW172" s="29">
        <f t="shared" si="47"/>
        <v>0</v>
      </c>
      <c r="AX172" s="29">
        <f t="shared" si="47"/>
        <v>0</v>
      </c>
      <c r="AY172" s="29">
        <f t="shared" si="47"/>
        <v>0</v>
      </c>
      <c r="AZ172" s="29">
        <f t="shared" si="47"/>
        <v>0</v>
      </c>
      <c r="BA172" s="29">
        <f t="shared" si="47"/>
        <v>0</v>
      </c>
      <c r="BB172" s="29">
        <f t="shared" si="47"/>
        <v>0</v>
      </c>
      <c r="BC172" s="29">
        <f t="shared" si="47"/>
        <v>0</v>
      </c>
      <c r="BD172" s="29">
        <f t="shared" si="47"/>
        <v>0</v>
      </c>
      <c r="BE172" s="29">
        <f t="shared" si="47"/>
        <v>0</v>
      </c>
      <c r="BF172" s="29">
        <f t="shared" si="47"/>
        <v>0</v>
      </c>
      <c r="BG172" s="29">
        <f t="shared" si="47"/>
        <v>0</v>
      </c>
      <c r="BH172" s="29">
        <f t="shared" si="47"/>
        <v>0</v>
      </c>
      <c r="BI172" s="29">
        <f t="shared" si="47"/>
        <v>0</v>
      </c>
      <c r="BJ172" s="29">
        <f t="shared" si="47"/>
        <v>0</v>
      </c>
      <c r="BK172" s="29">
        <f t="shared" si="47"/>
        <v>0</v>
      </c>
      <c r="BL172" s="29">
        <f t="shared" si="47"/>
        <v>0</v>
      </c>
      <c r="BM172" s="29">
        <f t="shared" si="47"/>
        <v>0</v>
      </c>
      <c r="BN172" s="29">
        <f t="shared" si="47"/>
        <v>0</v>
      </c>
      <c r="BO172" s="29">
        <f t="shared" si="47"/>
        <v>0</v>
      </c>
      <c r="BP172" s="29">
        <f t="shared" ref="BP172:EA172" si="48">+BP166-BP173</f>
        <v>0</v>
      </c>
      <c r="BQ172" s="29">
        <f t="shared" si="48"/>
        <v>0</v>
      </c>
      <c r="BR172" s="29">
        <f t="shared" si="48"/>
        <v>0</v>
      </c>
      <c r="BS172" s="29">
        <f t="shared" si="48"/>
        <v>0</v>
      </c>
      <c r="BT172" s="29">
        <f t="shared" si="48"/>
        <v>0</v>
      </c>
      <c r="BU172" s="29">
        <f t="shared" si="48"/>
        <v>0</v>
      </c>
      <c r="BV172" s="29">
        <f t="shared" si="48"/>
        <v>0</v>
      </c>
      <c r="BW172" s="29">
        <f t="shared" si="48"/>
        <v>0</v>
      </c>
      <c r="BX172" s="29">
        <f t="shared" si="48"/>
        <v>0</v>
      </c>
      <c r="BY172" s="29">
        <f t="shared" si="48"/>
        <v>0</v>
      </c>
      <c r="BZ172" s="29">
        <f t="shared" si="48"/>
        <v>0</v>
      </c>
      <c r="CA172" s="29">
        <f t="shared" si="48"/>
        <v>0</v>
      </c>
      <c r="CB172" s="29">
        <f t="shared" si="48"/>
        <v>0</v>
      </c>
      <c r="CC172" s="29">
        <f t="shared" si="48"/>
        <v>0</v>
      </c>
      <c r="CD172" s="29">
        <f t="shared" si="48"/>
        <v>0</v>
      </c>
      <c r="CE172" s="29">
        <f t="shared" si="48"/>
        <v>0</v>
      </c>
      <c r="CF172" s="29">
        <f t="shared" si="48"/>
        <v>0</v>
      </c>
      <c r="CG172" s="29">
        <f t="shared" si="48"/>
        <v>0</v>
      </c>
      <c r="CH172" s="29">
        <f t="shared" si="48"/>
        <v>0</v>
      </c>
      <c r="CI172" s="29">
        <f t="shared" si="48"/>
        <v>0</v>
      </c>
      <c r="CJ172" s="29">
        <f t="shared" si="48"/>
        <v>0</v>
      </c>
      <c r="CK172" s="29">
        <f t="shared" si="48"/>
        <v>0</v>
      </c>
      <c r="CL172" s="29">
        <f t="shared" si="48"/>
        <v>0</v>
      </c>
      <c r="CM172" s="29">
        <f t="shared" si="48"/>
        <v>0</v>
      </c>
      <c r="CN172" s="29">
        <f t="shared" si="48"/>
        <v>0</v>
      </c>
      <c r="CO172" s="29">
        <f t="shared" si="48"/>
        <v>0</v>
      </c>
      <c r="CP172" s="29">
        <f t="shared" si="48"/>
        <v>0</v>
      </c>
      <c r="CQ172" s="29">
        <f t="shared" si="48"/>
        <v>0</v>
      </c>
      <c r="CR172" s="29">
        <f t="shared" si="48"/>
        <v>0</v>
      </c>
      <c r="CS172" s="29">
        <f t="shared" si="48"/>
        <v>0</v>
      </c>
      <c r="CT172" s="29">
        <f t="shared" si="48"/>
        <v>0</v>
      </c>
      <c r="CU172" s="29">
        <f t="shared" si="48"/>
        <v>0</v>
      </c>
      <c r="CV172" s="29">
        <f t="shared" si="48"/>
        <v>0</v>
      </c>
      <c r="CW172" s="29">
        <f t="shared" si="48"/>
        <v>0</v>
      </c>
      <c r="CX172" s="29">
        <f t="shared" si="48"/>
        <v>0</v>
      </c>
      <c r="CY172" s="29">
        <f t="shared" si="48"/>
        <v>0</v>
      </c>
      <c r="CZ172" s="29">
        <f t="shared" si="48"/>
        <v>0</v>
      </c>
      <c r="DA172" s="29">
        <f t="shared" si="48"/>
        <v>0</v>
      </c>
      <c r="DB172" s="29">
        <f t="shared" si="48"/>
        <v>0</v>
      </c>
      <c r="DC172" s="29">
        <f t="shared" si="48"/>
        <v>0</v>
      </c>
      <c r="DD172" s="29">
        <f t="shared" si="48"/>
        <v>0</v>
      </c>
      <c r="DE172" s="29">
        <f t="shared" si="48"/>
        <v>0</v>
      </c>
      <c r="DF172" s="29">
        <f t="shared" si="48"/>
        <v>0</v>
      </c>
      <c r="DG172" s="29">
        <f t="shared" si="48"/>
        <v>0</v>
      </c>
      <c r="DH172" s="29">
        <f t="shared" si="48"/>
        <v>0</v>
      </c>
      <c r="DI172" s="29">
        <f t="shared" si="48"/>
        <v>0</v>
      </c>
      <c r="DJ172" s="29">
        <f t="shared" si="48"/>
        <v>0</v>
      </c>
      <c r="DK172" s="29">
        <f t="shared" si="48"/>
        <v>0</v>
      </c>
      <c r="DL172" s="29">
        <f t="shared" si="48"/>
        <v>0</v>
      </c>
      <c r="DM172" s="29">
        <f t="shared" si="48"/>
        <v>0</v>
      </c>
      <c r="DN172" s="29">
        <f t="shared" si="48"/>
        <v>0</v>
      </c>
      <c r="DO172" s="29">
        <f t="shared" si="48"/>
        <v>0</v>
      </c>
      <c r="DP172" s="29">
        <f t="shared" si="48"/>
        <v>0</v>
      </c>
      <c r="DQ172" s="29">
        <f t="shared" si="48"/>
        <v>0</v>
      </c>
      <c r="DR172" s="29">
        <f t="shared" si="48"/>
        <v>0</v>
      </c>
      <c r="DS172" s="29">
        <f t="shared" si="48"/>
        <v>0</v>
      </c>
      <c r="DT172" s="29">
        <f t="shared" si="48"/>
        <v>0</v>
      </c>
      <c r="DU172" s="29">
        <f t="shared" si="48"/>
        <v>0</v>
      </c>
      <c r="DV172" s="29">
        <f t="shared" si="48"/>
        <v>0</v>
      </c>
      <c r="DW172" s="29">
        <f t="shared" si="48"/>
        <v>0</v>
      </c>
      <c r="DX172" s="29">
        <f t="shared" si="48"/>
        <v>0</v>
      </c>
      <c r="DY172" s="29">
        <f t="shared" si="48"/>
        <v>0</v>
      </c>
      <c r="DZ172" s="29">
        <f t="shared" si="48"/>
        <v>0</v>
      </c>
      <c r="EA172" s="29">
        <f t="shared" si="48"/>
        <v>0</v>
      </c>
      <c r="EB172" s="29">
        <f t="shared" ref="EB172:EI172" si="49">+EB166-EB173</f>
        <v>0</v>
      </c>
      <c r="EC172" s="29">
        <f t="shared" si="49"/>
        <v>0</v>
      </c>
      <c r="ED172" s="29">
        <f t="shared" si="49"/>
        <v>0</v>
      </c>
      <c r="EE172" s="29">
        <f t="shared" si="49"/>
        <v>0</v>
      </c>
      <c r="EF172" s="29">
        <f t="shared" si="49"/>
        <v>0</v>
      </c>
      <c r="EG172" s="29">
        <f t="shared" si="49"/>
        <v>0</v>
      </c>
      <c r="EH172" s="29">
        <f t="shared" si="49"/>
        <v>0</v>
      </c>
      <c r="EI172" s="29">
        <f t="shared" si="49"/>
        <v>0</v>
      </c>
    </row>
    <row r="173" spans="1:166" s="7" customFormat="1" ht="21.75" customHeight="1" thickBot="1" x14ac:dyDescent="0.25">
      <c r="A173" s="179" t="s">
        <v>21</v>
      </c>
      <c r="B173" s="180"/>
      <c r="C173" s="16">
        <f>+SUM(C174:C178)</f>
        <v>4440.2173513269117</v>
      </c>
      <c r="D173" s="16">
        <f t="shared" ref="D173:BO173" si="50">+SUM(D174:D178)</f>
        <v>857.99948615105029</v>
      </c>
      <c r="E173" s="16">
        <f t="shared" si="50"/>
        <v>2268.2030351244857</v>
      </c>
      <c r="F173" s="16">
        <f t="shared" si="50"/>
        <v>11307.218852806043</v>
      </c>
      <c r="G173" s="16">
        <f t="shared" si="50"/>
        <v>21786.948236902557</v>
      </c>
      <c r="H173" s="16">
        <f t="shared" si="50"/>
        <v>11754.358067840967</v>
      </c>
      <c r="I173" s="16">
        <f t="shared" si="50"/>
        <v>9236.5943100517143</v>
      </c>
      <c r="J173" s="16">
        <f t="shared" si="50"/>
        <v>24229.537936360059</v>
      </c>
      <c r="K173" s="16">
        <f t="shared" si="50"/>
        <v>33402.352853797041</v>
      </c>
      <c r="L173" s="16">
        <f t="shared" si="50"/>
        <v>43579.643876291026</v>
      </c>
      <c r="M173" s="16">
        <f t="shared" si="50"/>
        <v>19942.890346714194</v>
      </c>
      <c r="N173" s="16">
        <f t="shared" si="50"/>
        <v>17086.663705394432</v>
      </c>
      <c r="O173" s="16">
        <f t="shared" si="50"/>
        <v>19185.869705275556</v>
      </c>
      <c r="P173" s="16">
        <f t="shared" si="50"/>
        <v>367459.10246974393</v>
      </c>
      <c r="Q173" s="16">
        <f t="shared" si="50"/>
        <v>13631.654357467231</v>
      </c>
      <c r="R173" s="16">
        <f t="shared" si="50"/>
        <v>312750.44016327249</v>
      </c>
      <c r="S173" s="16">
        <f t="shared" si="50"/>
        <v>39499.90383259888</v>
      </c>
      <c r="T173" s="16">
        <f t="shared" si="50"/>
        <v>72262.946297370014</v>
      </c>
      <c r="U173" s="16">
        <f t="shared" si="50"/>
        <v>59087.259477378102</v>
      </c>
      <c r="V173" s="16">
        <f t="shared" si="50"/>
        <v>12533.364974104421</v>
      </c>
      <c r="W173" s="16">
        <f t="shared" si="50"/>
        <v>21563.162473711378</v>
      </c>
      <c r="X173" s="16">
        <f t="shared" si="50"/>
        <v>240167.28985625054</v>
      </c>
      <c r="Y173" s="16">
        <f t="shared" si="50"/>
        <v>30569.096985678611</v>
      </c>
      <c r="Z173" s="16">
        <f t="shared" si="50"/>
        <v>60273.868432650786</v>
      </c>
      <c r="AA173" s="16">
        <f t="shared" si="50"/>
        <v>9521.0380008501706</v>
      </c>
      <c r="AB173" s="16">
        <f t="shared" si="50"/>
        <v>96920.453527921112</v>
      </c>
      <c r="AC173" s="16">
        <f t="shared" si="50"/>
        <v>40541.522967427598</v>
      </c>
      <c r="AD173" s="16">
        <f t="shared" si="50"/>
        <v>13498.839013791068</v>
      </c>
      <c r="AE173" s="16">
        <f t="shared" si="50"/>
        <v>8491.9141614271357</v>
      </c>
      <c r="AF173" s="16">
        <f t="shared" si="50"/>
        <v>103867.51213313281</v>
      </c>
      <c r="AG173" s="16">
        <f t="shared" si="50"/>
        <v>284.75215352620194</v>
      </c>
      <c r="AH173" s="16">
        <f t="shared" si="50"/>
        <v>2681.3902472355153</v>
      </c>
      <c r="AI173" s="16">
        <f t="shared" si="50"/>
        <v>307623.59731991845</v>
      </c>
      <c r="AJ173" s="16">
        <f t="shared" si="50"/>
        <v>49898.080503180652</v>
      </c>
      <c r="AK173" s="16">
        <f t="shared" si="50"/>
        <v>129598.23170227383</v>
      </c>
      <c r="AL173" s="16">
        <f t="shared" si="50"/>
        <v>79077.439872933843</v>
      </c>
      <c r="AM173" s="16">
        <f t="shared" si="50"/>
        <v>200067.85481083853</v>
      </c>
      <c r="AN173" s="16">
        <f t="shared" si="50"/>
        <v>36855.564743935989</v>
      </c>
      <c r="AO173" s="16">
        <f t="shared" si="50"/>
        <v>96366.79573428708</v>
      </c>
      <c r="AP173" s="16">
        <f t="shared" si="50"/>
        <v>150669.60279584758</v>
      </c>
      <c r="AQ173" s="16">
        <f t="shared" si="50"/>
        <v>81669.088493108691</v>
      </c>
      <c r="AR173" s="16">
        <f t="shared" si="50"/>
        <v>11426.888532475674</v>
      </c>
      <c r="AS173" s="16">
        <f t="shared" si="50"/>
        <v>63764.476831532869</v>
      </c>
      <c r="AT173" s="16">
        <f t="shared" si="50"/>
        <v>23222.48678392166</v>
      </c>
      <c r="AU173" s="16">
        <f t="shared" si="50"/>
        <v>173028.20904561816</v>
      </c>
      <c r="AV173" s="16">
        <f t="shared" si="50"/>
        <v>56824.427896636204</v>
      </c>
      <c r="AW173" s="16">
        <f t="shared" si="50"/>
        <v>125162.38707675551</v>
      </c>
      <c r="AX173" s="16">
        <f t="shared" si="50"/>
        <v>34778.929724340465</v>
      </c>
      <c r="AY173" s="16">
        <f t="shared" si="50"/>
        <v>62185.79976303289</v>
      </c>
      <c r="AZ173" s="16">
        <f t="shared" si="50"/>
        <v>3903.1772197403479</v>
      </c>
      <c r="BA173" s="16">
        <f t="shared" si="50"/>
        <v>3755.0617565695766</v>
      </c>
      <c r="BB173" s="16">
        <f t="shared" si="50"/>
        <v>55584.638932948896</v>
      </c>
      <c r="BC173" s="16">
        <f t="shared" si="50"/>
        <v>104122.09226929957</v>
      </c>
      <c r="BD173" s="16">
        <f t="shared" si="50"/>
        <v>82214.141101336645</v>
      </c>
      <c r="BE173" s="16">
        <f t="shared" si="50"/>
        <v>101918.46724718635</v>
      </c>
      <c r="BF173" s="16">
        <f t="shared" si="50"/>
        <v>119977.28608270403</v>
      </c>
      <c r="BG173" s="16">
        <f t="shared" si="50"/>
        <v>47267.812124066462</v>
      </c>
      <c r="BH173" s="16">
        <f t="shared" si="50"/>
        <v>70075.879806599332</v>
      </c>
      <c r="BI173" s="16">
        <f t="shared" si="50"/>
        <v>69608.426828456737</v>
      </c>
      <c r="BJ173" s="16">
        <f t="shared" si="50"/>
        <v>65771.533030624967</v>
      </c>
      <c r="BK173" s="16">
        <f t="shared" si="50"/>
        <v>17394.748826660121</v>
      </c>
      <c r="BL173" s="16">
        <f t="shared" si="50"/>
        <v>19869.539465738577</v>
      </c>
      <c r="BM173" s="16">
        <f t="shared" si="50"/>
        <v>152047.79579624403</v>
      </c>
      <c r="BN173" s="16">
        <f t="shared" si="50"/>
        <v>56945.192189556314</v>
      </c>
      <c r="BO173" s="16">
        <f t="shared" si="50"/>
        <v>97730.376981082867</v>
      </c>
      <c r="BP173" s="16">
        <f t="shared" ref="BP173:EA173" si="51">+SUM(BP174:BP178)</f>
        <v>6867.0483046826039</v>
      </c>
      <c r="BQ173" s="16">
        <f t="shared" si="51"/>
        <v>29957.448684750845</v>
      </c>
      <c r="BR173" s="16">
        <f t="shared" si="51"/>
        <v>113184.68391677144</v>
      </c>
      <c r="BS173" s="16">
        <f t="shared" si="51"/>
        <v>14126.633969368959</v>
      </c>
      <c r="BT173" s="16">
        <f t="shared" si="51"/>
        <v>72532.774370146362</v>
      </c>
      <c r="BU173" s="16">
        <f t="shared" si="51"/>
        <v>835177.36236695386</v>
      </c>
      <c r="BV173" s="16">
        <f t="shared" si="51"/>
        <v>88359.043077123395</v>
      </c>
      <c r="BW173" s="16">
        <f t="shared" si="51"/>
        <v>135657.19706412894</v>
      </c>
      <c r="BX173" s="16">
        <f t="shared" si="51"/>
        <v>686436.51247102232</v>
      </c>
      <c r="BY173" s="16">
        <f t="shared" si="51"/>
        <v>123356.91715931708</v>
      </c>
      <c r="BZ173" s="16">
        <f t="shared" si="51"/>
        <v>15285.142053490827</v>
      </c>
      <c r="CA173" s="16">
        <f t="shared" si="51"/>
        <v>80425.73468935088</v>
      </c>
      <c r="CB173" s="16">
        <f t="shared" si="51"/>
        <v>481027.80647996551</v>
      </c>
      <c r="CC173" s="16">
        <f t="shared" si="51"/>
        <v>342773.2900012859</v>
      </c>
      <c r="CD173" s="16">
        <f t="shared" si="51"/>
        <v>95438.382277793018</v>
      </c>
      <c r="CE173" s="16">
        <f t="shared" si="51"/>
        <v>299247.3327059669</v>
      </c>
      <c r="CF173" s="16">
        <f t="shared" si="51"/>
        <v>380828.03220653627</v>
      </c>
      <c r="CG173" s="16">
        <f t="shared" si="51"/>
        <v>2806466.476904836</v>
      </c>
      <c r="CH173" s="16">
        <f t="shared" si="51"/>
        <v>377036.49226799095</v>
      </c>
      <c r="CI173" s="16">
        <f t="shared" si="51"/>
        <v>2605.6824045617223</v>
      </c>
      <c r="CJ173" s="16">
        <f t="shared" si="51"/>
        <v>358347.43300445733</v>
      </c>
      <c r="CK173" s="16">
        <f t="shared" si="51"/>
        <v>339248.9899188003</v>
      </c>
      <c r="CL173" s="16">
        <f t="shared" si="51"/>
        <v>336949.70394790568</v>
      </c>
      <c r="CM173" s="16">
        <f t="shared" si="51"/>
        <v>38643.107243378094</v>
      </c>
      <c r="CN173" s="16">
        <f t="shared" si="51"/>
        <v>35278.21482576854</v>
      </c>
      <c r="CO173" s="16">
        <f t="shared" si="51"/>
        <v>366247.82534540223</v>
      </c>
      <c r="CP173" s="16">
        <f t="shared" si="51"/>
        <v>83762.546507733583</v>
      </c>
      <c r="CQ173" s="16">
        <f t="shared" si="51"/>
        <v>433811.46497010486</v>
      </c>
      <c r="CR173" s="16">
        <f t="shared" si="51"/>
        <v>778615.99363048002</v>
      </c>
      <c r="CS173" s="16">
        <f t="shared" si="51"/>
        <v>87359.123512939404</v>
      </c>
      <c r="CT173" s="16">
        <f t="shared" si="51"/>
        <v>550415.00080854446</v>
      </c>
      <c r="CU173" s="16">
        <f t="shared" si="51"/>
        <v>917055.94428097806</v>
      </c>
      <c r="CV173" s="16">
        <f t="shared" si="51"/>
        <v>37171.05609692361</v>
      </c>
      <c r="CW173" s="16">
        <f t="shared" si="51"/>
        <v>1317797.4244747902</v>
      </c>
      <c r="CX173" s="16">
        <f t="shared" si="51"/>
        <v>185640.98131609551</v>
      </c>
      <c r="CY173" s="16">
        <f t="shared" si="51"/>
        <v>219479.61192309667</v>
      </c>
      <c r="CZ173" s="16">
        <f t="shared" si="51"/>
        <v>170319.19374700592</v>
      </c>
      <c r="DA173" s="16">
        <f t="shared" si="51"/>
        <v>2824023.2157058739</v>
      </c>
      <c r="DB173" s="16">
        <f t="shared" si="51"/>
        <v>174547.34997996737</v>
      </c>
      <c r="DC173" s="16">
        <f t="shared" si="51"/>
        <v>139406.33041228852</v>
      </c>
      <c r="DD173" s="16">
        <f t="shared" si="51"/>
        <v>869871.30046036292</v>
      </c>
      <c r="DE173" s="16">
        <f t="shared" si="51"/>
        <v>270054.87621255859</v>
      </c>
      <c r="DF173" s="16">
        <f t="shared" si="51"/>
        <v>189218.71818661626</v>
      </c>
      <c r="DG173" s="16">
        <f t="shared" si="51"/>
        <v>313636.60688540136</v>
      </c>
      <c r="DH173" s="16">
        <f t="shared" si="51"/>
        <v>206335.58822640515</v>
      </c>
      <c r="DI173" s="16">
        <f t="shared" si="51"/>
        <v>26799.094830128604</v>
      </c>
      <c r="DJ173" s="16">
        <f t="shared" si="51"/>
        <v>142860.23810554272</v>
      </c>
      <c r="DK173" s="16">
        <f t="shared" si="51"/>
        <v>52712.502277255022</v>
      </c>
      <c r="DL173" s="16">
        <f t="shared" si="51"/>
        <v>213280.53062772751</v>
      </c>
      <c r="DM173" s="16">
        <f t="shared" si="51"/>
        <v>551.98413707996906</v>
      </c>
      <c r="DN173" s="16">
        <f t="shared" si="51"/>
        <v>155673.83346269891</v>
      </c>
      <c r="DO173" s="16">
        <f t="shared" si="51"/>
        <v>128572.72150582673</v>
      </c>
      <c r="DP173" s="16">
        <f t="shared" si="51"/>
        <v>280717.13024852</v>
      </c>
      <c r="DQ173" s="16">
        <f t="shared" si="51"/>
        <v>141517.8326072465</v>
      </c>
      <c r="DR173" s="16">
        <f t="shared" si="51"/>
        <v>632848.47448495135</v>
      </c>
      <c r="DS173" s="16">
        <f t="shared" si="51"/>
        <v>759659.14001586637</v>
      </c>
      <c r="DT173" s="16">
        <f t="shared" si="51"/>
        <v>696586.39384635875</v>
      </c>
      <c r="DU173" s="16">
        <f t="shared" si="51"/>
        <v>14866.759130658696</v>
      </c>
      <c r="DV173" s="16">
        <f t="shared" si="51"/>
        <v>2631607.5041895099</v>
      </c>
      <c r="DW173" s="16">
        <f t="shared" si="51"/>
        <v>2175856.6101722564</v>
      </c>
      <c r="DX173" s="16">
        <f t="shared" si="51"/>
        <v>37942.75826278959</v>
      </c>
      <c r="DY173" s="16">
        <f t="shared" si="51"/>
        <v>30441.406552736102</v>
      </c>
      <c r="DZ173" s="16">
        <f t="shared" si="51"/>
        <v>109224.17948739095</v>
      </c>
      <c r="EA173" s="16">
        <f t="shared" si="51"/>
        <v>141858.46083187388</v>
      </c>
      <c r="EB173" s="16">
        <f t="shared" ref="EB173:EH173" si="52">+SUM(EB174:EB178)</f>
        <v>124509.77893866044</v>
      </c>
      <c r="EC173" s="16">
        <f t="shared" si="52"/>
        <v>96648.258141271683</v>
      </c>
      <c r="ED173" s="16">
        <f t="shared" si="52"/>
        <v>9653.0853222599508</v>
      </c>
      <c r="EE173" s="16">
        <f t="shared" si="52"/>
        <v>150216.21613399277</v>
      </c>
      <c r="EF173" s="16">
        <f t="shared" si="52"/>
        <v>9424.1781187571978</v>
      </c>
      <c r="EG173" s="16">
        <f t="shared" si="52"/>
        <v>31860.705747501317</v>
      </c>
      <c r="EH173" s="16">
        <f t="shared" si="52"/>
        <v>431681.21850252408</v>
      </c>
      <c r="EI173" s="18">
        <f t="shared" ref="EI173:EI182" si="53">SUM(C173:EH173)</f>
        <v>31932688.631260347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6" s="7" customFormat="1" ht="21.75" customHeight="1" thickBot="1" x14ac:dyDescent="0.25">
      <c r="A174" s="179" t="s">
        <v>24</v>
      </c>
      <c r="B174" s="180"/>
      <c r="C174" s="16">
        <f>+C$166*'MATRIZ (A)'!C174</f>
        <v>2766.2780421070233</v>
      </c>
      <c r="D174" s="16">
        <f>+D$166*'MATRIZ (A)'!D174</f>
        <v>339.42009042448421</v>
      </c>
      <c r="E174" s="16">
        <f>+E$166*'MATRIZ (A)'!E174</f>
        <v>1495.4436518498803</v>
      </c>
      <c r="F174" s="16">
        <f>+F$166*'MATRIZ (A)'!F174</f>
        <v>4468.7221173162125</v>
      </c>
      <c r="G174" s="16">
        <f>+G$166*'MATRIZ (A)'!G174</f>
        <v>7154.1445358681003</v>
      </c>
      <c r="H174" s="16">
        <f>+H$166*'MATRIZ (A)'!H174</f>
        <v>3209.8086696181254</v>
      </c>
      <c r="I174" s="16">
        <f>+I$166*'MATRIZ (A)'!I174</f>
        <v>4210.531587264114</v>
      </c>
      <c r="J174" s="16">
        <f>+J$166*'MATRIZ (A)'!J174</f>
        <v>6189.8139034485384</v>
      </c>
      <c r="K174" s="16">
        <f>+K$166*'MATRIZ (A)'!K174</f>
        <v>12517.829494862261</v>
      </c>
      <c r="L174" s="16">
        <f>+L$166*'MATRIZ (A)'!L174</f>
        <v>10500.204054540662</v>
      </c>
      <c r="M174" s="16">
        <f>+M$166*'MATRIZ (A)'!M174</f>
        <v>8091.6696584746142</v>
      </c>
      <c r="N174" s="16">
        <f>+N$166*'MATRIZ (A)'!N174</f>
        <v>11470.600536646947</v>
      </c>
      <c r="O174" s="16">
        <f>+O$166*'MATRIZ (A)'!O174</f>
        <v>12605.595439405379</v>
      </c>
      <c r="P174" s="16">
        <f>+P$166*'MATRIZ (A)'!P174</f>
        <v>169850.12101444686</v>
      </c>
      <c r="Q174" s="16">
        <f>+Q$166*'MATRIZ (A)'!Q174</f>
        <v>6250.2315213427855</v>
      </c>
      <c r="R174" s="16">
        <f>+R$166*'MATRIZ (A)'!R174</f>
        <v>139753.94147071106</v>
      </c>
      <c r="S174" s="16">
        <f>+S$166*'MATRIZ (A)'!S174</f>
        <v>21180.994309098009</v>
      </c>
      <c r="T174" s="16">
        <f>+T$166*'MATRIZ (A)'!T174</f>
        <v>26563.841558062311</v>
      </c>
      <c r="U174" s="16">
        <f>+U$166*'MATRIZ (A)'!U174</f>
        <v>14763.773541101724</v>
      </c>
      <c r="V174" s="16">
        <f>+V$166*'MATRIZ (A)'!V174</f>
        <v>5533.9134548222191</v>
      </c>
      <c r="W174" s="16">
        <f>+W$166*'MATRIZ (A)'!W174</f>
        <v>12097.464921730452</v>
      </c>
      <c r="X174" s="16">
        <f>+X$166*'MATRIZ (A)'!X174</f>
        <v>88590.981587166141</v>
      </c>
      <c r="Y174" s="16">
        <f>+Y$166*'MATRIZ (A)'!Y174</f>
        <v>3201.7684580186046</v>
      </c>
      <c r="Z174" s="16">
        <f>+Z$166*'MATRIZ (A)'!Z174</f>
        <v>15032.147841038197</v>
      </c>
      <c r="AA174" s="16">
        <f>+AA$166*'MATRIZ (A)'!AA174</f>
        <v>4697.9394784069254</v>
      </c>
      <c r="AB174" s="16">
        <f>+AB$166*'MATRIZ (A)'!AB174</f>
        <v>27356.825302485151</v>
      </c>
      <c r="AC174" s="16">
        <f>+AC$166*'MATRIZ (A)'!AC174</f>
        <v>5180.5235910588144</v>
      </c>
      <c r="AD174" s="16">
        <f>+AD$166*'MATRIZ (A)'!AD174</f>
        <v>223.90550625833183</v>
      </c>
      <c r="AE174" s="16">
        <f>+AE$166*'MATRIZ (A)'!AE174</f>
        <v>3403.430645902275</v>
      </c>
      <c r="AF174" s="16">
        <f>+AF$166*'MATRIZ (A)'!AF174</f>
        <v>16026.901805917272</v>
      </c>
      <c r="AG174" s="16">
        <f>+AG$166*'MATRIZ (A)'!AG174</f>
        <v>39.82302965378198</v>
      </c>
      <c r="AH174" s="16">
        <f>+AH$166*'MATRIZ (A)'!AH174</f>
        <v>311.60786721993355</v>
      </c>
      <c r="AI174" s="16">
        <f>+AI$166*'MATRIZ (A)'!AI174</f>
        <v>121849.74368043254</v>
      </c>
      <c r="AJ174" s="16">
        <f>+AJ$166*'MATRIZ (A)'!AJ174</f>
        <v>21101.947145909653</v>
      </c>
      <c r="AK174" s="16">
        <f>+AK$166*'MATRIZ (A)'!AK174</f>
        <v>71876.381830397106</v>
      </c>
      <c r="AL174" s="16">
        <f>+AL$166*'MATRIZ (A)'!AL174</f>
        <v>20932.204487254217</v>
      </c>
      <c r="AM174" s="16">
        <f>+AM$166*'MATRIZ (A)'!AM174</f>
        <v>79907.62032069033</v>
      </c>
      <c r="AN174" s="16">
        <f>+AN$166*'MATRIZ (A)'!AN174</f>
        <v>9437.2845078329283</v>
      </c>
      <c r="AO174" s="16">
        <f>+AO$166*'MATRIZ (A)'!AO174</f>
        <v>36519.890995794762</v>
      </c>
      <c r="AP174" s="16">
        <f>+AP$166*'MATRIZ (A)'!AP174</f>
        <v>69844.934552776671</v>
      </c>
      <c r="AQ174" s="16">
        <f>+AQ$166*'MATRIZ (A)'!AQ174</f>
        <v>40709.520537303266</v>
      </c>
      <c r="AR174" s="16">
        <f>+AR$166*'MATRIZ (A)'!AR174</f>
        <v>6319.6421567377192</v>
      </c>
      <c r="AS174" s="16">
        <f>+AS$166*'MATRIZ (A)'!AS174</f>
        <v>15164.073107374408</v>
      </c>
      <c r="AT174" s="16">
        <f>+AT$166*'MATRIZ (A)'!AT174</f>
        <v>6713.3751866376042</v>
      </c>
      <c r="AU174" s="16">
        <f>+AU$166*'MATRIZ (A)'!AU174</f>
        <v>47762.14842238243</v>
      </c>
      <c r="AV174" s="16">
        <f>+AV$166*'MATRIZ (A)'!AV174</f>
        <v>17981.587381147383</v>
      </c>
      <c r="AW174" s="16">
        <f>+AW$166*'MATRIZ (A)'!AW174</f>
        <v>52113.0620097063</v>
      </c>
      <c r="AX174" s="16">
        <f>+AX$166*'MATRIZ (A)'!AX174</f>
        <v>15205.649069438867</v>
      </c>
      <c r="AY174" s="16">
        <f>+AY$166*'MATRIZ (A)'!AY174</f>
        <v>17420.124510217018</v>
      </c>
      <c r="AZ174" s="16">
        <f>+AZ$166*'MATRIZ (A)'!AZ174</f>
        <v>1758.3309741504911</v>
      </c>
      <c r="BA174" s="16">
        <f>+BA$166*'MATRIZ (A)'!BA174</f>
        <v>1286.2139901918904</v>
      </c>
      <c r="BB174" s="16">
        <f>+BB$166*'MATRIZ (A)'!BB174</f>
        <v>25315.685266329056</v>
      </c>
      <c r="BC174" s="16">
        <f>+BC$166*'MATRIZ (A)'!BC174</f>
        <v>44732.635151290997</v>
      </c>
      <c r="BD174" s="16">
        <f>+BD$166*'MATRIZ (A)'!BD174</f>
        <v>43140.675332510116</v>
      </c>
      <c r="BE174" s="16">
        <f>+BE$166*'MATRIZ (A)'!BE174</f>
        <v>35975.855139367457</v>
      </c>
      <c r="BF174" s="16">
        <f>+BF$166*'MATRIZ (A)'!BF174</f>
        <v>69812.747290213403</v>
      </c>
      <c r="BG174" s="16">
        <f>+BG$166*'MATRIZ (A)'!BG174</f>
        <v>24619.957014742413</v>
      </c>
      <c r="BH174" s="16">
        <f>+BH$166*'MATRIZ (A)'!BH174</f>
        <v>31671.482357116263</v>
      </c>
      <c r="BI174" s="16">
        <f>+BI$166*'MATRIZ (A)'!BI174</f>
        <v>28576.283311638756</v>
      </c>
      <c r="BJ174" s="16">
        <f>+BJ$166*'MATRIZ (A)'!BJ174</f>
        <v>31820.352045894371</v>
      </c>
      <c r="BK174" s="16">
        <f>+BK$166*'MATRIZ (A)'!BK174</f>
        <v>9261.7696595833877</v>
      </c>
      <c r="BL174" s="16">
        <f>+BL$166*'MATRIZ (A)'!BL174</f>
        <v>8271.5071113724061</v>
      </c>
      <c r="BM174" s="16">
        <f>+BM$166*'MATRIZ (A)'!BM174</f>
        <v>43426.244107928316</v>
      </c>
      <c r="BN174" s="16">
        <f>+BN$166*'MATRIZ (A)'!BN174</f>
        <v>31582.108272483354</v>
      </c>
      <c r="BO174" s="16">
        <f>+BO$166*'MATRIZ (A)'!BO174</f>
        <v>48295.799368908753</v>
      </c>
      <c r="BP174" s="16">
        <f>+BP$166*'MATRIZ (A)'!BP174</f>
        <v>4922.4037532498014</v>
      </c>
      <c r="BQ174" s="16">
        <f>+BQ$166*'MATRIZ (A)'!BQ174</f>
        <v>13892.678613240416</v>
      </c>
      <c r="BR174" s="16">
        <f>+BR$166*'MATRIZ (A)'!BR174</f>
        <v>69147.142219320071</v>
      </c>
      <c r="BS174" s="16">
        <f>+BS$166*'MATRIZ (A)'!BS174</f>
        <v>9392.0831636301264</v>
      </c>
      <c r="BT174" s="16">
        <f>+BT$166*'MATRIZ (A)'!BT174</f>
        <v>34705.398109760616</v>
      </c>
      <c r="BU174" s="16">
        <f>+BU$166*'MATRIZ (A)'!BU174</f>
        <v>213517.20875508257</v>
      </c>
      <c r="BV174" s="16">
        <f>+BV$166*'MATRIZ (A)'!BV174</f>
        <v>49313.854621876708</v>
      </c>
      <c r="BW174" s="16">
        <f>+BW$166*'MATRIZ (A)'!BW174</f>
        <v>44530.256433980365</v>
      </c>
      <c r="BX174" s="16">
        <f>+BX$166*'MATRIZ (A)'!BX174</f>
        <v>242650.9086923734</v>
      </c>
      <c r="BY174" s="16">
        <f>+BY$166*'MATRIZ (A)'!BY174</f>
        <v>58447.844934912064</v>
      </c>
      <c r="BZ174" s="16">
        <f>+BZ$166*'MATRIZ (A)'!BZ174</f>
        <v>3738.912705096423</v>
      </c>
      <c r="CA174" s="16">
        <f>+CA$166*'MATRIZ (A)'!CA174</f>
        <v>14934.478258921099</v>
      </c>
      <c r="CB174" s="16">
        <f>+CB$166*'MATRIZ (A)'!CB174</f>
        <v>220321.55192192501</v>
      </c>
      <c r="CC174" s="16">
        <f>+CC$166*'MATRIZ (A)'!CC174</f>
        <v>134106.11523417462</v>
      </c>
      <c r="CD174" s="16">
        <f>+CD$166*'MATRIZ (A)'!CD174</f>
        <v>62673.81043163922</v>
      </c>
      <c r="CE174" s="16">
        <f>+CE$166*'MATRIZ (A)'!CE174</f>
        <v>173831.73073596926</v>
      </c>
      <c r="CF174" s="16">
        <f>+CF$166*'MATRIZ (A)'!CF174</f>
        <v>206950.59187373749</v>
      </c>
      <c r="CG174" s="16">
        <f>+CG$166*'MATRIZ (A)'!CG174</f>
        <v>1249036.1186599634</v>
      </c>
      <c r="CH174" s="16">
        <f>+CH$166*'MATRIZ (A)'!CH174</f>
        <v>123650.67303048617</v>
      </c>
      <c r="CI174" s="16">
        <f>+CI$166*'MATRIZ (A)'!CI174</f>
        <v>219.68570781243719</v>
      </c>
      <c r="CJ174" s="16">
        <f>+CJ$166*'MATRIZ (A)'!CJ174</f>
        <v>43696.010218703341</v>
      </c>
      <c r="CK174" s="16">
        <f>+CK$166*'MATRIZ (A)'!CK174</f>
        <v>21495.115513511959</v>
      </c>
      <c r="CL174" s="16">
        <f>+CL$166*'MATRIZ (A)'!CL174</f>
        <v>100302.21672387436</v>
      </c>
      <c r="CM174" s="16">
        <f>+CM$166*'MATRIZ (A)'!CM174</f>
        <v>12361.875514682908</v>
      </c>
      <c r="CN174" s="16">
        <f>+CN$166*'MATRIZ (A)'!CN174</f>
        <v>15843.367266770572</v>
      </c>
      <c r="CO174" s="16">
        <f>+CO$166*'MATRIZ (A)'!CO174</f>
        <v>130975.65788126957</v>
      </c>
      <c r="CP174" s="16">
        <f>+CP$166*'MATRIZ (A)'!CP174</f>
        <v>50370.40011722489</v>
      </c>
      <c r="CQ174" s="16">
        <f>+CQ$166*'MATRIZ (A)'!CQ174</f>
        <v>212549.00084318817</v>
      </c>
      <c r="CR174" s="16">
        <f>+CR$166*'MATRIZ (A)'!CR174</f>
        <v>317573.27457131317</v>
      </c>
      <c r="CS174" s="16">
        <f>+CS$166*'MATRIZ (A)'!CS174</f>
        <v>46432.927180978848</v>
      </c>
      <c r="CT174" s="16">
        <f>+CT$166*'MATRIZ (A)'!CT174</f>
        <v>182353.22109692267</v>
      </c>
      <c r="CU174" s="16">
        <f>+CU$166*'MATRIZ (A)'!CU174</f>
        <v>413121.95861773944</v>
      </c>
      <c r="CV174" s="16">
        <f>+CV$166*'MATRIZ (A)'!CV174</f>
        <v>32114.944875841502</v>
      </c>
      <c r="CW174" s="16">
        <f>+CW$166*'MATRIZ (A)'!CW174</f>
        <v>582270.40984438383</v>
      </c>
      <c r="CX174" s="16">
        <f>+CX$166*'MATRIZ (A)'!CX174</f>
        <v>110040.24417262398</v>
      </c>
      <c r="CY174" s="16">
        <f>+CY$166*'MATRIZ (A)'!CY174</f>
        <v>71826.188573090112</v>
      </c>
      <c r="CZ174" s="16">
        <f>+CZ$166*'MATRIZ (A)'!CZ174</f>
        <v>71339.869828896772</v>
      </c>
      <c r="DA174" s="16">
        <f>+DA$166*'MATRIZ (A)'!DA174</f>
        <v>121310.32360573864</v>
      </c>
      <c r="DB174" s="16">
        <f>+DB$166*'MATRIZ (A)'!DB174</f>
        <v>49229.446635337925</v>
      </c>
      <c r="DC174" s="16">
        <f>+DC$166*'MATRIZ (A)'!DC174</f>
        <v>68137.533980431486</v>
      </c>
      <c r="DD174" s="16">
        <f>+DD$166*'MATRIZ (A)'!DD174</f>
        <v>650094.768208205</v>
      </c>
      <c r="DE174" s="16">
        <f>+DE$166*'MATRIZ (A)'!DE174</f>
        <v>100909.45075766533</v>
      </c>
      <c r="DF174" s="16">
        <f>+DF$166*'MATRIZ (A)'!DF174</f>
        <v>134572.68356969405</v>
      </c>
      <c r="DG174" s="16">
        <f>+DG$166*'MATRIZ (A)'!DG174</f>
        <v>118912.1033645397</v>
      </c>
      <c r="DH174" s="16">
        <f>+DH$166*'MATRIZ (A)'!DH174</f>
        <v>67122.137301283714</v>
      </c>
      <c r="DI174" s="16">
        <f>+DI$166*'MATRIZ (A)'!DI174</f>
        <v>7586.6266044219583</v>
      </c>
      <c r="DJ174" s="16">
        <f>+DJ$166*'MATRIZ (A)'!DJ174</f>
        <v>17096.244718983522</v>
      </c>
      <c r="DK174" s="16">
        <f>+DK$166*'MATRIZ (A)'!DK174</f>
        <v>4963.8836044898853</v>
      </c>
      <c r="DL174" s="16">
        <f>+DL$166*'MATRIZ (A)'!DL174</f>
        <v>20613.206367816998</v>
      </c>
      <c r="DM174" s="16">
        <f>+DM$166*'MATRIZ (A)'!DM174</f>
        <v>70.380872357129405</v>
      </c>
      <c r="DN174" s="16">
        <f>+DN$166*'MATRIZ (A)'!DN174</f>
        <v>129611.71151730225</v>
      </c>
      <c r="DO174" s="16">
        <f>+DO$166*'MATRIZ (A)'!DO174</f>
        <v>49527.389569085113</v>
      </c>
      <c r="DP174" s="16">
        <f>+DP$166*'MATRIZ (A)'!DP174</f>
        <v>192216.22109430021</v>
      </c>
      <c r="DQ174" s="16">
        <f>+DQ$166*'MATRIZ (A)'!DQ174</f>
        <v>95858.972473509872</v>
      </c>
      <c r="DR174" s="16">
        <f>+DR$166*'MATRIZ (A)'!DR174</f>
        <v>435144.72993613052</v>
      </c>
      <c r="DS174" s="16">
        <f>+DS$166*'MATRIZ (A)'!DS174</f>
        <v>716542.66293610085</v>
      </c>
      <c r="DT174" s="16">
        <f>+DT$166*'MATRIZ (A)'!DT174</f>
        <v>678016.48795594706</v>
      </c>
      <c r="DU174" s="16">
        <f>+DU$166*'MATRIZ (A)'!DU174</f>
        <v>13348.31033805826</v>
      </c>
      <c r="DV174" s="16">
        <f>+DV$166*'MATRIZ (A)'!DV174</f>
        <v>2198811.5288287057</v>
      </c>
      <c r="DW174" s="16">
        <f>+DW$166*'MATRIZ (A)'!DW174</f>
        <v>1627706.2238919409</v>
      </c>
      <c r="DX174" s="16">
        <f>+DX$166*'MATRIZ (A)'!DX174</f>
        <v>13353.573775959003</v>
      </c>
      <c r="DY174" s="16">
        <f>+DY$166*'MATRIZ (A)'!DY174</f>
        <v>10762.170587482706</v>
      </c>
      <c r="DZ174" s="16">
        <f>+DZ$166*'MATRIZ (A)'!DZ174</f>
        <v>27789.982011179061</v>
      </c>
      <c r="EA174" s="16">
        <f>+EA$166*'MATRIZ (A)'!EA174</f>
        <v>40563.551632448827</v>
      </c>
      <c r="EB174" s="16">
        <f>+EB$166*'MATRIZ (A)'!EB174</f>
        <v>97337.493366792449</v>
      </c>
      <c r="EC174" s="16">
        <f>+EC$166*'MATRIZ (A)'!EC174</f>
        <v>36426.928391986236</v>
      </c>
      <c r="ED174" s="16">
        <f>+ED$166*'MATRIZ (A)'!ED174</f>
        <v>4011.2929929443571</v>
      </c>
      <c r="EE174" s="16">
        <f>+EE$166*'MATRIZ (A)'!EE174</f>
        <v>26515.694846104139</v>
      </c>
      <c r="EF174" s="16">
        <f>+EF$166*'MATRIZ (A)'!EF174</f>
        <v>5828.6814959347512</v>
      </c>
      <c r="EG174" s="16">
        <f>+EG$166*'MATRIZ (A)'!EG174</f>
        <v>4534.5160800932699</v>
      </c>
      <c r="EH174" s="16">
        <f>+EH$166*'MATRIZ (A)'!EH174</f>
        <v>429152.01870497176</v>
      </c>
      <c r="EI174" s="18">
        <f t="shared" si="53"/>
        <v>15313816.097698126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4" t="s">
        <v>214</v>
      </c>
      <c r="FE174" s="65"/>
      <c r="FF174" s="63" t="s">
        <v>83</v>
      </c>
      <c r="FG174" s="63" t="s">
        <v>84</v>
      </c>
      <c r="FH174" s="63" t="s">
        <v>59</v>
      </c>
    </row>
    <row r="175" spans="1:166" s="7" customFormat="1" ht="21.75" customHeight="1" thickBot="1" x14ac:dyDescent="0.25">
      <c r="A175" s="179" t="s">
        <v>25</v>
      </c>
      <c r="B175" s="180"/>
      <c r="C175" s="16">
        <f>+C$166*'MATRIZ (A)'!C175</f>
        <v>139.63393192190907</v>
      </c>
      <c r="D175" s="16">
        <f>+D$166*'MATRIZ (A)'!D175</f>
        <v>16.113432408230452</v>
      </c>
      <c r="E175" s="16">
        <f>+E$166*'MATRIZ (A)'!E175</f>
        <v>15.762129131894413</v>
      </c>
      <c r="F175" s="16">
        <f>+F$166*'MATRIZ (A)'!F175</f>
        <v>318.81612529790794</v>
      </c>
      <c r="G175" s="16">
        <f>+G$166*'MATRIZ (A)'!G175</f>
        <v>350.49522832642015</v>
      </c>
      <c r="H175" s="16">
        <f>+H$166*'MATRIZ (A)'!H175</f>
        <v>254.81903210451489</v>
      </c>
      <c r="I175" s="16">
        <f>+I$166*'MATRIZ (A)'!I175</f>
        <v>253.96983521208418</v>
      </c>
      <c r="J175" s="16">
        <f>+J$166*'MATRIZ (A)'!J175</f>
        <v>359.67045417156521</v>
      </c>
      <c r="K175" s="16">
        <f>+K$166*'MATRIZ (A)'!K175</f>
        <v>572.83501544955266</v>
      </c>
      <c r="L175" s="16">
        <f>+L$166*'MATRIZ (A)'!L175</f>
        <v>479.94965471134202</v>
      </c>
      <c r="M175" s="16">
        <f>+M$166*'MATRIZ (A)'!M175</f>
        <v>2699.1867294414919</v>
      </c>
      <c r="N175" s="16">
        <f>+N$166*'MATRIZ (A)'!N175</f>
        <v>621.94658932103721</v>
      </c>
      <c r="O175" s="16">
        <f>+O$166*'MATRIZ (A)'!O175</f>
        <v>734.90448011086005</v>
      </c>
      <c r="P175" s="16">
        <f>+P$166*'MATRIZ (A)'!P175</f>
        <v>13699.972850493663</v>
      </c>
      <c r="Q175" s="16">
        <f>+Q$166*'MATRIZ (A)'!Q175</f>
        <v>150.14795575607894</v>
      </c>
      <c r="R175" s="16">
        <f>+R$166*'MATRIZ (A)'!R175</f>
        <v>8283.7587262886082</v>
      </c>
      <c r="S175" s="16">
        <f>+S$166*'MATRIZ (A)'!S175</f>
        <v>1527.6165677737365</v>
      </c>
      <c r="T175" s="16">
        <f>+T$166*'MATRIZ (A)'!T175</f>
        <v>2336.1801453897656</v>
      </c>
      <c r="U175" s="16">
        <f>+U$166*'MATRIZ (A)'!U175</f>
        <v>1446.8310731750928</v>
      </c>
      <c r="V175" s="16">
        <f>+V$166*'MATRIZ (A)'!V175</f>
        <v>143.93203928700788</v>
      </c>
      <c r="W175" s="16">
        <f>+W$166*'MATRIZ (A)'!W175</f>
        <v>1147.9614786830496</v>
      </c>
      <c r="X175" s="16">
        <f>+X$166*'MATRIZ (A)'!X175</f>
        <v>5950.5457136886007</v>
      </c>
      <c r="Y175" s="16">
        <f>+Y$166*'MATRIZ (A)'!Y175</f>
        <v>381.08781369487986</v>
      </c>
      <c r="Z175" s="16">
        <f>+Z$166*'MATRIZ (A)'!Z175</f>
        <v>1085.4036979215286</v>
      </c>
      <c r="AA175" s="16">
        <f>+AA$166*'MATRIZ (A)'!AA175</f>
        <v>417.34294016513689</v>
      </c>
      <c r="AB175" s="16">
        <f>+AB$166*'MATRIZ (A)'!AB175</f>
        <v>1659.2479874753235</v>
      </c>
      <c r="AC175" s="16">
        <f>+AC$166*'MATRIZ (A)'!AC175</f>
        <v>1338.7980810927845</v>
      </c>
      <c r="AD175" s="16">
        <f>+AD$166*'MATRIZ (A)'!AD175</f>
        <v>232.05970249149627</v>
      </c>
      <c r="AE175" s="16">
        <f>+AE$166*'MATRIZ (A)'!AE175</f>
        <v>499.34070950447102</v>
      </c>
      <c r="AF175" s="16">
        <f>+AF$166*'MATRIZ (A)'!AF175</f>
        <v>2202.3276631018553</v>
      </c>
      <c r="AG175" s="16">
        <f>+AG$166*'MATRIZ (A)'!AG175</f>
        <v>10.268503189332584</v>
      </c>
      <c r="AH175" s="16">
        <f>+AH$166*'MATRIZ (A)'!AH175</f>
        <v>33.403664517844312</v>
      </c>
      <c r="AI175" s="16">
        <f>+AI$166*'MATRIZ (A)'!AI175</f>
        <v>8632.8828836597695</v>
      </c>
      <c r="AJ175" s="16">
        <f>+AJ$166*'MATRIZ (A)'!AJ175</f>
        <v>1230.4113813204126</v>
      </c>
      <c r="AK175" s="16">
        <f>+AK$166*'MATRIZ (A)'!AK175</f>
        <v>4435.5584349247092</v>
      </c>
      <c r="AL175" s="16">
        <f>+AL$166*'MATRIZ (A)'!AL175</f>
        <v>1620.3115946208422</v>
      </c>
      <c r="AM175" s="16">
        <f>+AM$166*'MATRIZ (A)'!AM175</f>
        <v>3065.4991936668348</v>
      </c>
      <c r="AN175" s="16">
        <f>+AN$166*'MATRIZ (A)'!AN175</f>
        <v>777.17629319325647</v>
      </c>
      <c r="AO175" s="16">
        <f>+AO$166*'MATRIZ (A)'!AO175</f>
        <v>3171.5341018465051</v>
      </c>
      <c r="AP175" s="16">
        <f>+AP$166*'MATRIZ (A)'!AP175</f>
        <v>5076.650309243747</v>
      </c>
      <c r="AQ175" s="16">
        <f>+AQ$166*'MATRIZ (A)'!AQ175</f>
        <v>3473.8158850423238</v>
      </c>
      <c r="AR175" s="16">
        <f>+AR$166*'MATRIZ (A)'!AR175</f>
        <v>414.91733216806045</v>
      </c>
      <c r="AS175" s="16">
        <f>+AS$166*'MATRIZ (A)'!AS175</f>
        <v>1595.1518251829905</v>
      </c>
      <c r="AT175" s="16">
        <f>+AT$166*'MATRIZ (A)'!AT175</f>
        <v>429.23860044689508</v>
      </c>
      <c r="AU175" s="16">
        <f>+AU$166*'MATRIZ (A)'!AU175</f>
        <v>3078.1121499114424</v>
      </c>
      <c r="AV175" s="16">
        <f>+AV$166*'MATRIZ (A)'!AV175</f>
        <v>1585.1442825735219</v>
      </c>
      <c r="AW175" s="16">
        <f>+AW$166*'MATRIZ (A)'!AW175</f>
        <v>4113.5255819515305</v>
      </c>
      <c r="AX175" s="16">
        <f>+AX$166*'MATRIZ (A)'!AX175</f>
        <v>1093.799604871863</v>
      </c>
      <c r="AY175" s="16">
        <f>+AY$166*'MATRIZ (A)'!AY175</f>
        <v>1526.3813040017949</v>
      </c>
      <c r="AZ175" s="16">
        <f>+AZ$166*'MATRIZ (A)'!AZ175</f>
        <v>116.81525364065905</v>
      </c>
      <c r="BA175" s="16">
        <f>+BA$166*'MATRIZ (A)'!BA175</f>
        <v>70.100130400222127</v>
      </c>
      <c r="BB175" s="16">
        <f>+BB$166*'MATRIZ (A)'!BB175</f>
        <v>1698.8357570086496</v>
      </c>
      <c r="BC175" s="16">
        <f>+BC$166*'MATRIZ (A)'!BC175</f>
        <v>3554.8604598319262</v>
      </c>
      <c r="BD175" s="16">
        <f>+BD$166*'MATRIZ (A)'!BD175</f>
        <v>2638.8796270754897</v>
      </c>
      <c r="BE175" s="16">
        <f>+BE$166*'MATRIZ (A)'!BE175</f>
        <v>2081.9934910689617</v>
      </c>
      <c r="BF175" s="16">
        <f>+BF$166*'MATRIZ (A)'!BF175</f>
        <v>4840.040307510033</v>
      </c>
      <c r="BG175" s="16">
        <f>+BG$166*'MATRIZ (A)'!BG175</f>
        <v>2558.62703418205</v>
      </c>
      <c r="BH175" s="16">
        <f>+BH$166*'MATRIZ (A)'!BH175</f>
        <v>2625.8374352240958</v>
      </c>
      <c r="BI175" s="16">
        <f>+BI$166*'MATRIZ (A)'!BI175</f>
        <v>1539.5267808723179</v>
      </c>
      <c r="BJ175" s="16">
        <f>+BJ$166*'MATRIZ (A)'!BJ175</f>
        <v>1897.8055807815842</v>
      </c>
      <c r="BK175" s="16">
        <f>+BK$166*'MATRIZ (A)'!BK175</f>
        <v>644.63945723910706</v>
      </c>
      <c r="BL175" s="16">
        <f>+BL$166*'MATRIZ (A)'!BL175</f>
        <v>283.11952901062915</v>
      </c>
      <c r="BM175" s="16">
        <f>+BM$166*'MATRIZ (A)'!BM175</f>
        <v>3177.4986979938303</v>
      </c>
      <c r="BN175" s="16">
        <f>+BN$166*'MATRIZ (A)'!BN175</f>
        <v>2334.3427352396975</v>
      </c>
      <c r="BO175" s="16">
        <f>+BO$166*'MATRIZ (A)'!BO175</f>
        <v>4088.4552832639606</v>
      </c>
      <c r="BP175" s="16">
        <f>+BP$166*'MATRIZ (A)'!BP175</f>
        <v>283.97022185251734</v>
      </c>
      <c r="BQ175" s="16">
        <f>+BQ$166*'MATRIZ (A)'!BQ175</f>
        <v>849.50546004724936</v>
      </c>
      <c r="BR175" s="16">
        <f>+BR$166*'MATRIZ (A)'!BR175</f>
        <v>4280.9380235390372</v>
      </c>
      <c r="BS175" s="16">
        <f>+BS$166*'MATRIZ (A)'!BS175</f>
        <v>796.64434785867149</v>
      </c>
      <c r="BT175" s="16">
        <f>+BT$166*'MATRIZ (A)'!BT175</f>
        <v>2175.4499130107274</v>
      </c>
      <c r="BU175" s="16">
        <f>+BU$166*'MATRIZ (A)'!BU175</f>
        <v>13134.111143565799</v>
      </c>
      <c r="BV175" s="16">
        <f>+BV$166*'MATRIZ (A)'!BV175</f>
        <v>2804.7380620678027</v>
      </c>
      <c r="BW175" s="16">
        <f>+BW$166*'MATRIZ (A)'!BW175</f>
        <v>3535.0983904498967</v>
      </c>
      <c r="BX175" s="16">
        <f>+BX$166*'MATRIZ (A)'!BX175</f>
        <v>24053.187633048699</v>
      </c>
      <c r="BY175" s="16">
        <f>+BY$166*'MATRIZ (A)'!BY175</f>
        <v>6641.4029696949101</v>
      </c>
      <c r="BZ175" s="16">
        <f>+BZ$166*'MATRIZ (A)'!BZ175</f>
        <v>959.27758352242199</v>
      </c>
      <c r="CA175" s="16">
        <f>+CA$166*'MATRIZ (A)'!CA175</f>
        <v>1008.4388835835289</v>
      </c>
      <c r="CB175" s="16">
        <f>+CB$166*'MATRIZ (A)'!CB175</f>
        <v>22904.596404136373</v>
      </c>
      <c r="CC175" s="16">
        <f>+CC$166*'MATRIZ (A)'!CC175</f>
        <v>13082.845342046105</v>
      </c>
      <c r="CD175" s="16">
        <f>+CD$166*'MATRIZ (A)'!CD175</f>
        <v>1907.5295092067911</v>
      </c>
      <c r="CE175" s="16">
        <f>+CE$166*'MATRIZ (A)'!CE175</f>
        <v>9650.2395971345486</v>
      </c>
      <c r="CF175" s="16">
        <f>+CF$166*'MATRIZ (A)'!CF175</f>
        <v>24756.692154304765</v>
      </c>
      <c r="CG175" s="16">
        <f>+CG$166*'MATRIZ (A)'!CG175</f>
        <v>106723.48527317104</v>
      </c>
      <c r="CH175" s="16">
        <f>+CH$166*'MATRIZ (A)'!CH175</f>
        <v>6502.308499727852</v>
      </c>
      <c r="CI175" s="16">
        <f>+CI$166*'MATRIZ (A)'!CI175</f>
        <v>41.265854205169063</v>
      </c>
      <c r="CJ175" s="16">
        <f>+CJ$166*'MATRIZ (A)'!CJ175</f>
        <v>12327.74753968219</v>
      </c>
      <c r="CK175" s="16">
        <f>+CK$166*'MATRIZ (A)'!CK175</f>
        <v>5666.7502951210781</v>
      </c>
      <c r="CL175" s="16">
        <f>+CL$166*'MATRIZ (A)'!CL175</f>
        <v>6057.8890674177283</v>
      </c>
      <c r="CM175" s="16">
        <f>+CM$166*'MATRIZ (A)'!CM175</f>
        <v>1080.6794660062922</v>
      </c>
      <c r="CN175" s="16">
        <f>+CN$166*'MATRIZ (A)'!CN175</f>
        <v>1616.8220401232586</v>
      </c>
      <c r="CO175" s="16">
        <f>+CO$166*'MATRIZ (A)'!CO175</f>
        <v>20756.503249439098</v>
      </c>
      <c r="CP175" s="16">
        <f>+CP$166*'MATRIZ (A)'!CP175</f>
        <v>3648.915425423294</v>
      </c>
      <c r="CQ175" s="16">
        <f>+CQ$166*'MATRIZ (A)'!CQ175</f>
        <v>20316.487156907871</v>
      </c>
      <c r="CR175" s="16">
        <f>+CR$166*'MATRIZ (A)'!CR175</f>
        <v>37072.497270694694</v>
      </c>
      <c r="CS175" s="16">
        <f>+CS$166*'MATRIZ (A)'!CS175</f>
        <v>7595.3524216295091</v>
      </c>
      <c r="CT175" s="16">
        <f>+CT$166*'MATRIZ (A)'!CT175</f>
        <v>31475.624436544382</v>
      </c>
      <c r="CU175" s="16">
        <f>+CU$166*'MATRIZ (A)'!CU175</f>
        <v>26611.987079582217</v>
      </c>
      <c r="CV175" s="16">
        <f>+CV$166*'MATRIZ (A)'!CV175</f>
        <v>1759.0906629403012</v>
      </c>
      <c r="CW175" s="16">
        <f>+CW$166*'MATRIZ (A)'!CW175</f>
        <v>35409.524475319333</v>
      </c>
      <c r="CX175" s="16">
        <f>+CX$166*'MATRIZ (A)'!CX175</f>
        <v>7435.6161600996375</v>
      </c>
      <c r="CY175" s="16">
        <f>+CY$166*'MATRIZ (A)'!CY175</f>
        <v>6836.922465524417</v>
      </c>
      <c r="CZ175" s="16">
        <f>+CZ$166*'MATRIZ (A)'!CZ175</f>
        <v>4936.8834061342177</v>
      </c>
      <c r="DA175" s="16">
        <f>+DA$166*'MATRIZ (A)'!DA175</f>
        <v>99470.04244075036</v>
      </c>
      <c r="DB175" s="16">
        <f>+DB$166*'MATRIZ (A)'!DB175</f>
        <v>15817.382734932075</v>
      </c>
      <c r="DC175" s="16">
        <f>+DC$166*'MATRIZ (A)'!DC175</f>
        <v>5282.2763194346671</v>
      </c>
      <c r="DD175" s="16">
        <f>+DD$166*'MATRIZ (A)'!DD175</f>
        <v>43283.468769163555</v>
      </c>
      <c r="DE175" s="16">
        <f>+DE$166*'MATRIZ (A)'!DE175</f>
        <v>6438.2189988120681</v>
      </c>
      <c r="DF175" s="16">
        <f>+DF$166*'MATRIZ (A)'!DF175</f>
        <v>7919.8263011125582</v>
      </c>
      <c r="DG175" s="16">
        <f>+DG$166*'MATRIZ (A)'!DG175</f>
        <v>7396.2650376628644</v>
      </c>
      <c r="DH175" s="16">
        <f>+DH$166*'MATRIZ (A)'!DH175</f>
        <v>5532.8643425550717</v>
      </c>
      <c r="DI175" s="16">
        <f>+DI$166*'MATRIZ (A)'!DI175</f>
        <v>645.32306764295288</v>
      </c>
      <c r="DJ175" s="16">
        <f>+DJ$166*'MATRIZ (A)'!DJ175</f>
        <v>6876.8283184521615</v>
      </c>
      <c r="DK175" s="16">
        <f>+DK$166*'MATRIZ (A)'!DK175</f>
        <v>1556.8056563756804</v>
      </c>
      <c r="DL175" s="16">
        <f>+DL$166*'MATRIZ (A)'!DL175</f>
        <v>6819.5465035193911</v>
      </c>
      <c r="DM175" s="16">
        <f>+DM$166*'MATRIZ (A)'!DM175</f>
        <v>15.451046987760687</v>
      </c>
      <c r="DN175" s="16">
        <f>+DN$166*'MATRIZ (A)'!DN175</f>
        <v>5420.1865240938714</v>
      </c>
      <c r="DO175" s="16">
        <f>+DO$166*'MATRIZ (A)'!DO175</f>
        <v>4669.8475626326999</v>
      </c>
      <c r="DP175" s="16">
        <f>+DP$166*'MATRIZ (A)'!DP175</f>
        <v>11028.229354185039</v>
      </c>
      <c r="DQ175" s="16">
        <f>+DQ$166*'MATRIZ (A)'!DQ175</f>
        <v>5629.5599920969607</v>
      </c>
      <c r="DR175" s="16">
        <f>+DR$166*'MATRIZ (A)'!DR175</f>
        <v>22981.630478598436</v>
      </c>
      <c r="DS175" s="16">
        <f>+DS$166*'MATRIZ (A)'!DS175</f>
        <v>7370.7949521760684</v>
      </c>
      <c r="DT175" s="16">
        <f>+DT$166*'MATRIZ (A)'!DT175</f>
        <v>2437.1171210593725</v>
      </c>
      <c r="DU175" s="16">
        <f>+DU$166*'MATRIZ (A)'!DU175</f>
        <v>484.18756369009424</v>
      </c>
      <c r="DV175" s="16">
        <f>+DV$166*'MATRIZ (A)'!DV175</f>
        <v>27942.76819341637</v>
      </c>
      <c r="DW175" s="16">
        <f>+DW$166*'MATRIZ (A)'!DW175</f>
        <v>48544.871485481606</v>
      </c>
      <c r="DX175" s="16">
        <f>+DX$166*'MATRIZ (A)'!DX175</f>
        <v>547.71176510692374</v>
      </c>
      <c r="DY175" s="16">
        <f>+DY$166*'MATRIZ (A)'!DY175</f>
        <v>658.14803212732181</v>
      </c>
      <c r="DZ175" s="16">
        <f>+DZ$166*'MATRIZ (A)'!DZ175</f>
        <v>4490.0876982818181</v>
      </c>
      <c r="EA175" s="16">
        <f>+EA$166*'MATRIZ (A)'!EA175</f>
        <v>4060.8744568265756</v>
      </c>
      <c r="EB175" s="16">
        <f>+EB$166*'MATRIZ (A)'!EB175</f>
        <v>6607.232477000809</v>
      </c>
      <c r="EC175" s="16">
        <f>+EC$166*'MATRIZ (A)'!EC175</f>
        <v>2274.1672388894945</v>
      </c>
      <c r="ED175" s="16">
        <f>+ED$166*'MATRIZ (A)'!ED175</f>
        <v>267.19390877280381</v>
      </c>
      <c r="EE175" s="16">
        <f>+EE$166*'MATRIZ (A)'!EE175</f>
        <v>2000.254705421534</v>
      </c>
      <c r="EF175" s="16">
        <f>+EF$166*'MATRIZ (A)'!EF175</f>
        <v>396.09878177026735</v>
      </c>
      <c r="EG175" s="16">
        <f>+EG$166*'MATRIZ (A)'!EG175</f>
        <v>519.92429437006774</v>
      </c>
      <c r="EH175" s="16">
        <f>+EH$166*'MATRIZ (A)'!EH175</f>
        <v>2529.1997975522254</v>
      </c>
      <c r="EI175" s="18">
        <f t="shared" si="53"/>
        <v>973447.22207598365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79" t="s">
        <v>23</v>
      </c>
      <c r="FE175" s="180"/>
      <c r="FF175" s="20">
        <f>VLOOKUP($FD175,'MIP 2017'!$A$12:$FH$190,MATCH($FD$174,'MIP 2017'!$A$10:$FH$10,0),0)</f>
        <v>87989.095841970033</v>
      </c>
      <c r="FG175" s="20">
        <f>VLOOKUP($FD175,$A$12:$FH$190,MATCH($FD$174,$A$10:$FH$10,0),0)</f>
        <v>92207.27375993233</v>
      </c>
      <c r="FH175" s="20">
        <f>+FG175-FF175</f>
        <v>4218.1779179622972</v>
      </c>
      <c r="FI175" s="78">
        <f>+FH175/FF175</f>
        <v>4.793978023752192E-2</v>
      </c>
      <c r="FJ175" s="32"/>
    </row>
    <row r="176" spans="1:166" s="7" customFormat="1" ht="21.75" customHeight="1" thickBot="1" x14ac:dyDescent="0.25">
      <c r="A176" s="179" t="s">
        <v>26</v>
      </c>
      <c r="B176" s="180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53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79" t="s">
        <v>22</v>
      </c>
      <c r="FE176" s="180"/>
      <c r="FF176" s="20">
        <f>VLOOKUP($FD176,'MIP 2017'!$A$12:$FH$190,MATCH($FD$174,'MIP 2017'!$A$10:$FH$10,0),0)</f>
        <v>163935.40933765416</v>
      </c>
      <c r="FG176" s="20">
        <f t="shared" ref="FG176:FG177" si="54">VLOOKUP($FD176,$A$12:$FH$190,MATCH($FD$174,$A$10:$FH$10,0),0)</f>
        <v>171794.43683444953</v>
      </c>
      <c r="FH176" s="20">
        <f t="shared" ref="FH176:FH177" si="55">+FG176-FF176</f>
        <v>7859.0274967953737</v>
      </c>
      <c r="FI176" s="78">
        <f t="shared" ref="FI176:FI179" si="56">+FH176/FF176</f>
        <v>4.7939780237522128E-2</v>
      </c>
      <c r="FJ176" s="32"/>
    </row>
    <row r="177" spans="1:168" s="7" customFormat="1" ht="21.75" customHeight="1" thickBot="1" x14ac:dyDescent="0.25">
      <c r="A177" s="179" t="s">
        <v>27</v>
      </c>
      <c r="B177" s="180"/>
      <c r="C177" s="16">
        <f>+C$166*'MATRIZ (A)'!C177</f>
        <v>255.80208629331352</v>
      </c>
      <c r="D177" s="16">
        <f>+D$166*'MATRIZ (A)'!D177</f>
        <v>58.091265031735404</v>
      </c>
      <c r="E177" s="16">
        <f>+E$166*'MATRIZ (A)'!E177</f>
        <v>504.73093711610807</v>
      </c>
      <c r="F177" s="16">
        <f>+F$166*'MATRIZ (A)'!F177</f>
        <v>4582.4609470099513</v>
      </c>
      <c r="G177" s="16">
        <f>+G$166*'MATRIZ (A)'!G177</f>
        <v>14174.96530659615</v>
      </c>
      <c r="H177" s="16">
        <f>+H$166*'MATRIZ (A)'!H177</f>
        <v>623.70547262563514</v>
      </c>
      <c r="I177" s="16">
        <f>+I$166*'MATRIZ (A)'!I177</f>
        <v>3380.1234439773643</v>
      </c>
      <c r="J177" s="16">
        <f>+J$166*'MATRIZ (A)'!J177</f>
        <v>3654.7766049569436</v>
      </c>
      <c r="K177" s="16">
        <f>+K$166*'MATRIZ (A)'!K177</f>
        <v>4239.4275554311389</v>
      </c>
      <c r="L177" s="16">
        <f>+L$166*'MATRIZ (A)'!L177</f>
        <v>8431.2218587546595</v>
      </c>
      <c r="M177" s="16">
        <f>+M$166*'MATRIZ (A)'!M177</f>
        <v>6764.1006875979201</v>
      </c>
      <c r="N177" s="16">
        <f>+N$166*'MATRIZ (A)'!N177</f>
        <v>2054.636101578255</v>
      </c>
      <c r="O177" s="16">
        <f>+O$166*'MATRIZ (A)'!O177</f>
        <v>3512.6551174551901</v>
      </c>
      <c r="P177" s="16">
        <f>+P$166*'MATRIZ (A)'!P177</f>
        <v>180324.22071128906</v>
      </c>
      <c r="Q177" s="16">
        <f>+Q$166*'MATRIZ (A)'!Q177</f>
        <v>465.98780347371064</v>
      </c>
      <c r="R177" s="16">
        <f>+R$166*'MATRIZ (A)'!R177</f>
        <v>141452.45870944471</v>
      </c>
      <c r="S177" s="16">
        <f>+S$166*'MATRIZ (A)'!S177</f>
        <v>12035.369709404167</v>
      </c>
      <c r="T177" s="16">
        <f>+T$166*'MATRIZ (A)'!T177</f>
        <v>10098.825932397216</v>
      </c>
      <c r="U177" s="16">
        <f>+U$166*'MATRIZ (A)'!U177</f>
        <v>11553.900562040257</v>
      </c>
      <c r="V177" s="16">
        <f>+V$166*'MATRIZ (A)'!V177</f>
        <v>57.319700481259225</v>
      </c>
      <c r="W177" s="16">
        <f>+W$166*'MATRIZ (A)'!W177</f>
        <v>3122.019641936402</v>
      </c>
      <c r="X177" s="16">
        <f>+X$166*'MATRIZ (A)'!X177</f>
        <v>64407.616534271547</v>
      </c>
      <c r="Y177" s="16">
        <f>+Y$166*'MATRIZ (A)'!Y177</f>
        <v>17735.668838104477</v>
      </c>
      <c r="Z177" s="16">
        <f>+Z$166*'MATRIZ (A)'!Z177</f>
        <v>34875.475267573689</v>
      </c>
      <c r="AA177" s="16">
        <f>+AA$166*'MATRIZ (A)'!AA177</f>
        <v>2975.7866693145329</v>
      </c>
      <c r="AB177" s="16">
        <f>+AB$166*'MATRIZ (A)'!AB177</f>
        <v>35022.430389165893</v>
      </c>
      <c r="AC177" s="16">
        <f>+AC$166*'MATRIZ (A)'!AC177</f>
        <v>27909.673249682077</v>
      </c>
      <c r="AD177" s="16">
        <f>+AD$166*'MATRIZ (A)'!AD177</f>
        <v>3254.8906323595002</v>
      </c>
      <c r="AE177" s="16">
        <f>+AE$166*'MATRIZ (A)'!AE177</f>
        <v>2135.7099931016692</v>
      </c>
      <c r="AF177" s="16">
        <f>+AF$166*'MATRIZ (A)'!AF177</f>
        <v>64643.027347950214</v>
      </c>
      <c r="AG177" s="16">
        <f>+AG$166*'MATRIZ (A)'!AG177</f>
        <v>23.933462362769419</v>
      </c>
      <c r="AH177" s="16">
        <f>+AH$166*'MATRIZ (A)'!AH177</f>
        <v>356.74898387072301</v>
      </c>
      <c r="AI177" s="16">
        <f>+AI$166*'MATRIZ (A)'!AI177</f>
        <v>169886.1391475843</v>
      </c>
      <c r="AJ177" s="16">
        <f>+AJ$166*'MATRIZ (A)'!AJ177</f>
        <v>27565.72197595059</v>
      </c>
      <c r="AK177" s="16">
        <f>+AK$166*'MATRIZ (A)'!AK177</f>
        <v>47160.067835378024</v>
      </c>
      <c r="AL177" s="16">
        <f>+AL$166*'MATRIZ (A)'!AL177</f>
        <v>56086.028259431048</v>
      </c>
      <c r="AM177" s="16">
        <f>+AM$166*'MATRIZ (A)'!AM177</f>
        <v>104424.37539883262</v>
      </c>
      <c r="AN177" s="16">
        <f>+AN$166*'MATRIZ (A)'!AN177</f>
        <v>26641.103942909802</v>
      </c>
      <c r="AO177" s="16">
        <f>+AO$166*'MATRIZ (A)'!AO177</f>
        <v>56656.834528669489</v>
      </c>
      <c r="AP177" s="16">
        <f>+AP$166*'MATRIZ (A)'!AP177</f>
        <v>58186.784902892738</v>
      </c>
      <c r="AQ177" s="16">
        <f>+AQ$166*'MATRIZ (A)'!AQ177</f>
        <v>36901.260345425355</v>
      </c>
      <c r="AR177" s="16">
        <f>+AR$166*'MATRIZ (A)'!AR177</f>
        <v>4041.9283964062015</v>
      </c>
      <c r="AS177" s="16">
        <f>+AS$166*'MATRIZ (A)'!AS177</f>
        <v>47005.251898975475</v>
      </c>
      <c r="AT177" s="16">
        <f>+AT$166*'MATRIZ (A)'!AT177</f>
        <v>16079.872996837163</v>
      </c>
      <c r="AU177" s="16">
        <f>+AU$166*'MATRIZ (A)'!AU177</f>
        <v>120074.78275936551</v>
      </c>
      <c r="AV177" s="16">
        <f>+AV$166*'MATRIZ (A)'!AV177</f>
        <v>36850.732907068894</v>
      </c>
      <c r="AW177" s="16">
        <f>+AW$166*'MATRIZ (A)'!AW177</f>
        <v>68920.164746904018</v>
      </c>
      <c r="AX177" s="16">
        <f>+AX$166*'MATRIZ (A)'!AX177</f>
        <v>11631.095332713568</v>
      </c>
      <c r="AY177" s="16">
        <f>+AY$166*'MATRIZ (A)'!AY177</f>
        <v>9448.6180017079532</v>
      </c>
      <c r="AZ177" s="16">
        <f>+AZ$166*'MATRIZ (A)'!AZ177</f>
        <v>619.77503593101255</v>
      </c>
      <c r="BA177" s="16">
        <f>+BA$166*'MATRIZ (A)'!BA177</f>
        <v>377.37398279150369</v>
      </c>
      <c r="BB177" s="16">
        <f>+BB$166*'MATRIZ (A)'!BB177</f>
        <v>18998.03533621956</v>
      </c>
      <c r="BC177" s="16">
        <f>+BC$166*'MATRIZ (A)'!BC177</f>
        <v>54419.744111076776</v>
      </c>
      <c r="BD177" s="16">
        <f>+BD$166*'MATRIZ (A)'!BD177</f>
        <v>11571.567384599359</v>
      </c>
      <c r="BE177" s="16">
        <f>+BE$166*'MATRIZ (A)'!BE177</f>
        <v>63860.618616749925</v>
      </c>
      <c r="BF177" s="16">
        <f>+BF$166*'MATRIZ (A)'!BF177</f>
        <v>45308.758608488642</v>
      </c>
      <c r="BG177" s="16">
        <f>+BG$166*'MATRIZ (A)'!BG177</f>
        <v>20089.228075142</v>
      </c>
      <c r="BH177" s="16">
        <f>+BH$166*'MATRIZ (A)'!BH177</f>
        <v>30804.227591561084</v>
      </c>
      <c r="BI177" s="16">
        <f>+BI$166*'MATRIZ (A)'!BI177</f>
        <v>39492.616735945667</v>
      </c>
      <c r="BJ177" s="16">
        <f>+BJ$166*'MATRIZ (A)'!BJ177</f>
        <v>30820.567316979148</v>
      </c>
      <c r="BK177" s="16">
        <f>+BK$166*'MATRIZ (A)'!BK177</f>
        <v>7488.3397098376272</v>
      </c>
      <c r="BL177" s="16">
        <f>+BL$166*'MATRIZ (A)'!BL177</f>
        <v>10472.831239634022</v>
      </c>
      <c r="BM177" s="16">
        <f>+BM$166*'MATRIZ (A)'!BM177</f>
        <v>105323.75568770804</v>
      </c>
      <c r="BN177" s="16">
        <f>+BN$166*'MATRIZ (A)'!BN177</f>
        <v>22445.769543120055</v>
      </c>
      <c r="BO177" s="16">
        <f>+BO$166*'MATRIZ (A)'!BO177</f>
        <v>40265.315739241509</v>
      </c>
      <c r="BP177" s="16">
        <f>+BP$166*'MATRIZ (A)'!BP177</f>
        <v>1660.6743295802853</v>
      </c>
      <c r="BQ177" s="16">
        <f>+BQ$166*'MATRIZ (A)'!BQ177</f>
        <v>15215.264611463179</v>
      </c>
      <c r="BR177" s="16">
        <f>+BR$166*'MATRIZ (A)'!BR177</f>
        <v>39756.603673912323</v>
      </c>
      <c r="BS177" s="16">
        <f>+BS$166*'MATRIZ (A)'!BS177</f>
        <v>3937.9064578801613</v>
      </c>
      <c r="BT177" s="16">
        <f>+BT$166*'MATRIZ (A)'!BT177</f>
        <v>9293.2293463805581</v>
      </c>
      <c r="BU177" s="16">
        <f>+BU$166*'MATRIZ (A)'!BU177</f>
        <v>608526.04246830556</v>
      </c>
      <c r="BV177" s="16">
        <f>+BV$166*'MATRIZ (A)'!BV177</f>
        <v>22225.191475066906</v>
      </c>
      <c r="BW177" s="16">
        <f>+BW$166*'MATRIZ (A)'!BW177</f>
        <v>71596.581104653858</v>
      </c>
      <c r="BX177" s="16">
        <f>+BX$166*'MATRIZ (A)'!BX177</f>
        <v>419079.11828861706</v>
      </c>
      <c r="BY177" s="16">
        <f>+BY$166*'MATRIZ (A)'!BY177</f>
        <v>58267.669254710105</v>
      </c>
      <c r="BZ177" s="16">
        <f>+BZ$166*'MATRIZ (A)'!BZ177</f>
        <v>2783.7146152837604</v>
      </c>
      <c r="CA177" s="16">
        <f>+CA$166*'MATRIZ (A)'!CA177</f>
        <v>62556.135627059812</v>
      </c>
      <c r="CB177" s="16">
        <f>+CB$166*'MATRIZ (A)'!CB177</f>
        <v>190757.56784318021</v>
      </c>
      <c r="CC177" s="16">
        <f>+CC$166*'MATRIZ (A)'!CC177</f>
        <v>183686.94732668158</v>
      </c>
      <c r="CD177" s="16">
        <f>+CD$166*'MATRIZ (A)'!CD177</f>
        <v>30857.042336947008</v>
      </c>
      <c r="CE177" s="16">
        <f>+CE$166*'MATRIZ (A)'!CE177</f>
        <v>115765.36237286309</v>
      </c>
      <c r="CF177" s="16">
        <f>+CF$166*'MATRIZ (A)'!CF177</f>
        <v>131620.29968635624</v>
      </c>
      <c r="CG177" s="16">
        <f>+CG$166*'MATRIZ (A)'!CG177</f>
        <v>1144735.5073165707</v>
      </c>
      <c r="CH177" s="16">
        <f>+CH$166*'MATRIZ (A)'!CH177</f>
        <v>41880.247768282155</v>
      </c>
      <c r="CI177" s="16">
        <f>+CI$166*'MATRIZ (A)'!CI177</f>
        <v>2344.7308425441161</v>
      </c>
      <c r="CJ177" s="16">
        <f>+CJ$166*'MATRIZ (A)'!CJ177</f>
        <v>228052.55079105115</v>
      </c>
      <c r="CK177" s="16">
        <f>+CK$166*'MATRIZ (A)'!CK177</f>
        <v>32.026122780562062</v>
      </c>
      <c r="CL177" s="16">
        <f>+CL$166*'MATRIZ (A)'!CL177</f>
        <v>94543.310399488037</v>
      </c>
      <c r="CM177" s="16">
        <f>+CM$166*'MATRIZ (A)'!CM177</f>
        <v>24562.920360903343</v>
      </c>
      <c r="CN177" s="16">
        <f>+CN$166*'MATRIZ (A)'!CN177</f>
        <v>17818.025518874711</v>
      </c>
      <c r="CO177" s="16">
        <f>+CO$166*'MATRIZ (A)'!CO177</f>
        <v>209791.13940381457</v>
      </c>
      <c r="CP177" s="16">
        <f>+CP$166*'MATRIZ (A)'!CP177</f>
        <v>26531.642341725532</v>
      </c>
      <c r="CQ177" s="16">
        <f>+CQ$166*'MATRIZ (A)'!CQ177</f>
        <v>192889.38642617816</v>
      </c>
      <c r="CR177" s="16">
        <f>+CR$166*'MATRIZ (A)'!CR177</f>
        <v>359144.62834570033</v>
      </c>
      <c r="CS177" s="16">
        <f>+CS$166*'MATRIZ (A)'!CS177</f>
        <v>32920.636660921758</v>
      </c>
      <c r="CT177" s="16">
        <f>+CT$166*'MATRIZ (A)'!CT177</f>
        <v>336586.15527507744</v>
      </c>
      <c r="CU177" s="16">
        <f>+CU$166*'MATRIZ (A)'!CU177</f>
        <v>443945.9453499107</v>
      </c>
      <c r="CV177" s="16">
        <f>+CV$166*'MATRIZ (A)'!CV177</f>
        <v>3297.0205581418072</v>
      </c>
      <c r="CW177" s="16">
        <f>+CW$166*'MATRIZ (A)'!CW177</f>
        <v>700117.49015508709</v>
      </c>
      <c r="CX177" s="16">
        <f>+CX$166*'MATRIZ (A)'!CX177</f>
        <v>68165.120983371904</v>
      </c>
      <c r="CY177" s="16">
        <f>+CY$166*'MATRIZ (A)'!CY177</f>
        <v>140816.50088448214</v>
      </c>
      <c r="CZ177" s="16">
        <f>+CZ$166*'MATRIZ (A)'!CZ177</f>
        <v>74357.126606320002</v>
      </c>
      <c r="DA177" s="16">
        <f>+DA$166*'MATRIZ (A)'!DA177</f>
        <v>2484089.3409005469</v>
      </c>
      <c r="DB177" s="16">
        <f>+DB$166*'MATRIZ (A)'!DB177</f>
        <v>38429.128571928297</v>
      </c>
      <c r="DC177" s="16">
        <f>+DC$166*'MATRIZ (A)'!DC177</f>
        <v>28573.275542957435</v>
      </c>
      <c r="DD177" s="16">
        <f>+DD$166*'MATRIZ (A)'!DD177</f>
        <v>173330.15897614422</v>
      </c>
      <c r="DE177" s="16">
        <f>+DE$166*'MATRIZ (A)'!DE177</f>
        <v>108088.67985234392</v>
      </c>
      <c r="DF177" s="16">
        <f>+DF$166*'MATRIZ (A)'!DF177</f>
        <v>44841.997979779699</v>
      </c>
      <c r="DG177" s="16">
        <f>+DG$166*'MATRIZ (A)'!DG177</f>
        <v>162196.30133578324</v>
      </c>
      <c r="DH177" s="16">
        <f>+DH$166*'MATRIZ (A)'!DH177</f>
        <v>54604.736662965945</v>
      </c>
      <c r="DI177" s="16">
        <f>+DI$166*'MATRIZ (A)'!DI177</f>
        <v>9193.4144063661461</v>
      </c>
      <c r="DJ177" s="16">
        <f>+DJ$166*'MATRIZ (A)'!DJ177</f>
        <v>105494.69636836057</v>
      </c>
      <c r="DK177" s="16">
        <f>+DK$166*'MATRIZ (A)'!DK177</f>
        <v>32445.715074879554</v>
      </c>
      <c r="DL177" s="16">
        <f>+DL$166*'MATRIZ (A)'!DL177</f>
        <v>142412.3857214906</v>
      </c>
      <c r="DM177" s="16">
        <f>+DM$166*'MATRIZ (A)'!DM177</f>
        <v>466.15221773507898</v>
      </c>
      <c r="DN177" s="16">
        <f>+DN$166*'MATRIZ (A)'!DN177</f>
        <v>20641.935421302798</v>
      </c>
      <c r="DO177" s="16">
        <f>+DO$166*'MATRIZ (A)'!DO177</f>
        <v>61401.956701014104</v>
      </c>
      <c r="DP177" s="16">
        <f>+DP$166*'MATRIZ (A)'!DP177</f>
        <v>73842.477011576513</v>
      </c>
      <c r="DQ177" s="16">
        <f>+DQ$166*'MATRIZ (A)'!DQ177</f>
        <v>19049.742372740053</v>
      </c>
      <c r="DR177" s="16">
        <f>+DR$166*'MATRIZ (A)'!DR177</f>
        <v>147668.6654035525</v>
      </c>
      <c r="DS177" s="16">
        <f>+DS$166*'MATRIZ (A)'!DS177</f>
        <v>35745.682127589535</v>
      </c>
      <c r="DT177" s="16">
        <f>+DT$166*'MATRIZ (A)'!DT177</f>
        <v>16132.788769352323</v>
      </c>
      <c r="DU177" s="16">
        <f>+DU$166*'MATRIZ (A)'!DU177</f>
        <v>1034.2612289103411</v>
      </c>
      <c r="DV177" s="16">
        <f>+DV$166*'MATRIZ (A)'!DV177</f>
        <v>286573.74811011093</v>
      </c>
      <c r="DW177" s="16">
        <f>+DW$166*'MATRIZ (A)'!DW177</f>
        <v>171056.75398972791</v>
      </c>
      <c r="DX177" s="16">
        <f>+DX$166*'MATRIZ (A)'!DX177</f>
        <v>8025.0278516584767</v>
      </c>
      <c r="DY177" s="16">
        <f>+DY$166*'MATRIZ (A)'!DY177</f>
        <v>19021.087933126073</v>
      </c>
      <c r="DZ177" s="16">
        <f>+DZ$166*'MATRIZ (A)'!DZ177</f>
        <v>76814.86106393607</v>
      </c>
      <c r="EA177" s="16">
        <f>+EA$166*'MATRIZ (A)'!EA177</f>
        <v>72223.706442802766</v>
      </c>
      <c r="EB177" s="16">
        <f>+EB$166*'MATRIZ (A)'!EB177</f>
        <v>20565.05309486718</v>
      </c>
      <c r="EC177" s="16">
        <f>+EC$166*'MATRIZ (A)'!EC177</f>
        <v>20506.532482519433</v>
      </c>
      <c r="ED177" s="16">
        <f>+ED$166*'MATRIZ (A)'!ED177</f>
        <v>5374.5984205427894</v>
      </c>
      <c r="EE177" s="16">
        <f>+EE$166*'MATRIZ (A)'!EE177</f>
        <v>41293.036262713744</v>
      </c>
      <c r="EF177" s="16">
        <f>+EF$166*'MATRIZ (A)'!EF177</f>
        <v>3199.3978410521795</v>
      </c>
      <c r="EG177" s="16">
        <f>+EG$166*'MATRIZ (A)'!EG177</f>
        <v>1324.5683885757246</v>
      </c>
      <c r="EH177" s="16">
        <f>+EH$166*'MATRIZ (A)'!EH177</f>
        <v>0</v>
      </c>
      <c r="EI177" s="18">
        <f t="shared" si="53"/>
        <v>12660386.377073849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79" t="s">
        <v>27</v>
      </c>
      <c r="FE177" s="180"/>
      <c r="FF177" s="20">
        <f>VLOOKUP($FD177,'MIP 2017'!$A$12:$FH$190,MATCH($FD$174,'MIP 2017'!$A$10:$FH$10,0),0)</f>
        <v>21208.462446219412</v>
      </c>
      <c r="FG177" s="20">
        <f t="shared" si="54"/>
        <v>22225.191475066906</v>
      </c>
      <c r="FH177" s="20">
        <f t="shared" si="55"/>
        <v>1016.7290288474942</v>
      </c>
      <c r="FI177" s="78">
        <f t="shared" si="56"/>
        <v>4.7939780237521878E-2</v>
      </c>
      <c r="FJ177" s="32"/>
    </row>
    <row r="178" spans="1:168" s="7" customFormat="1" ht="21.75" customHeight="1" thickBot="1" x14ac:dyDescent="0.25">
      <c r="A178" s="179" t="s">
        <v>28</v>
      </c>
      <c r="B178" s="180"/>
      <c r="C178" s="16">
        <f>+C$166*'MATRIZ (A)'!C178</f>
        <v>1278.5032910046659</v>
      </c>
      <c r="D178" s="16">
        <f>+D$166*'MATRIZ (A)'!D178</f>
        <v>444.37469828660022</v>
      </c>
      <c r="E178" s="16">
        <f>+E$166*'MATRIZ (A)'!E178</f>
        <v>252.26631702660293</v>
      </c>
      <c r="F178" s="16">
        <f>+F$166*'MATRIZ (A)'!F178</f>
        <v>1937.2196631819716</v>
      </c>
      <c r="G178" s="16">
        <f>+G$166*'MATRIZ (A)'!G178</f>
        <v>107.34316611188999</v>
      </c>
      <c r="H178" s="16">
        <f>+H$166*'MATRIZ (A)'!H178</f>
        <v>7666.0248934926913</v>
      </c>
      <c r="I178" s="16">
        <f>+I$166*'MATRIZ (A)'!I178</f>
        <v>1391.9694435981517</v>
      </c>
      <c r="J178" s="16">
        <f>+J$166*'MATRIZ (A)'!J178</f>
        <v>14025.276973783013</v>
      </c>
      <c r="K178" s="16">
        <f>+K$166*'MATRIZ (A)'!K178</f>
        <v>16072.260788054089</v>
      </c>
      <c r="L178" s="16">
        <f>+L$166*'MATRIZ (A)'!L178</f>
        <v>24168.268308284365</v>
      </c>
      <c r="M178" s="16">
        <f>+M$166*'MATRIZ (A)'!M178</f>
        <v>2387.9332712001683</v>
      </c>
      <c r="N178" s="16">
        <f>+N$166*'MATRIZ (A)'!N178</f>
        <v>2939.4804778481944</v>
      </c>
      <c r="O178" s="16">
        <f>+O$166*'MATRIZ (A)'!O178</f>
        <v>2332.7146683041269</v>
      </c>
      <c r="P178" s="16">
        <f>+P$166*'MATRIZ (A)'!P178</f>
        <v>3584.7878935144022</v>
      </c>
      <c r="Q178" s="16">
        <f>+Q$166*'MATRIZ (A)'!Q178</f>
        <v>6765.2870768946559</v>
      </c>
      <c r="R178" s="16">
        <f>+R$166*'MATRIZ (A)'!R178</f>
        <v>23260.281256828166</v>
      </c>
      <c r="S178" s="16">
        <f>+S$166*'MATRIZ (A)'!S178</f>
        <v>4755.9232463229728</v>
      </c>
      <c r="T178" s="16">
        <f>+T$166*'MATRIZ (A)'!T178</f>
        <v>33264.098661520715</v>
      </c>
      <c r="U178" s="16">
        <f>+U$166*'MATRIZ (A)'!U178</f>
        <v>31322.754301061032</v>
      </c>
      <c r="V178" s="16">
        <f>+V$166*'MATRIZ (A)'!V178</f>
        <v>6798.199779513935</v>
      </c>
      <c r="W178" s="16">
        <f>+W$166*'MATRIZ (A)'!W178</f>
        <v>5195.716431361474</v>
      </c>
      <c r="X178" s="16">
        <f>+X$166*'MATRIZ (A)'!X178</f>
        <v>81218.146021124267</v>
      </c>
      <c r="Y178" s="16">
        <f>+Y$166*'MATRIZ (A)'!Y178</f>
        <v>9250.571875860649</v>
      </c>
      <c r="Z178" s="16">
        <f>+Z$166*'MATRIZ (A)'!Z178</f>
        <v>9280.8416261173679</v>
      </c>
      <c r="AA178" s="16">
        <f>+AA$166*'MATRIZ (A)'!AA178</f>
        <v>1429.9689129635756</v>
      </c>
      <c r="AB178" s="16">
        <f>+AB$166*'MATRIZ (A)'!AB178</f>
        <v>32881.949848794749</v>
      </c>
      <c r="AC178" s="16">
        <f>+AC$166*'MATRIZ (A)'!AC178</f>
        <v>6112.5280455939219</v>
      </c>
      <c r="AD178" s="16">
        <f>+AD$166*'MATRIZ (A)'!AD178</f>
        <v>9787.9831726817411</v>
      </c>
      <c r="AE178" s="16">
        <f>+AE$166*'MATRIZ (A)'!AE178</f>
        <v>2453.4328129187197</v>
      </c>
      <c r="AF178" s="16">
        <f>+AF$166*'MATRIZ (A)'!AF178</f>
        <v>20995.255316163475</v>
      </c>
      <c r="AG178" s="16">
        <f>+AG$166*'MATRIZ (A)'!AG178</f>
        <v>210.72715832031795</v>
      </c>
      <c r="AH178" s="16">
        <f>+AH$166*'MATRIZ (A)'!AH178</f>
        <v>1979.6297316270143</v>
      </c>
      <c r="AI178" s="16">
        <f>+AI$166*'MATRIZ (A)'!AI178</f>
        <v>7254.831608241856</v>
      </c>
      <c r="AJ178" s="16">
        <f>+AJ$166*'MATRIZ (A)'!AJ178</f>
        <v>0</v>
      </c>
      <c r="AK178" s="16">
        <f>+AK$166*'MATRIZ (A)'!AK178</f>
        <v>6126.2236015739836</v>
      </c>
      <c r="AL178" s="16">
        <f>+AL$166*'MATRIZ (A)'!AL178</f>
        <v>438.89553162772523</v>
      </c>
      <c r="AM178" s="16">
        <f>+AM$166*'MATRIZ (A)'!AM178</f>
        <v>12670.359897648736</v>
      </c>
      <c r="AN178" s="16">
        <f>+AN$166*'MATRIZ (A)'!AN178</f>
        <v>0</v>
      </c>
      <c r="AO178" s="16">
        <f>+AO$166*'MATRIZ (A)'!AO178</f>
        <v>18.536107976327994</v>
      </c>
      <c r="AP178" s="16">
        <f>+AP$166*'MATRIZ (A)'!AP178</f>
        <v>17561.233030934414</v>
      </c>
      <c r="AQ178" s="16">
        <f>+AQ$166*'MATRIZ (A)'!AQ178</f>
        <v>584.49172533774777</v>
      </c>
      <c r="AR178" s="16">
        <f>+AR$166*'MATRIZ (A)'!AR178</f>
        <v>650.40064716369227</v>
      </c>
      <c r="AS178" s="16">
        <f>+AS$166*'MATRIZ (A)'!AS178</f>
        <v>0</v>
      </c>
      <c r="AT178" s="16">
        <f>+AT$166*'MATRIZ (A)'!AT178</f>
        <v>0</v>
      </c>
      <c r="AU178" s="16">
        <f>+AU$166*'MATRIZ (A)'!AU178</f>
        <v>2113.1657139587583</v>
      </c>
      <c r="AV178" s="16">
        <f>+AV$166*'MATRIZ (A)'!AV178</f>
        <v>406.96332584640362</v>
      </c>
      <c r="AW178" s="16">
        <f>+AW$166*'MATRIZ (A)'!AW178</f>
        <v>15.634738193671488</v>
      </c>
      <c r="AX178" s="16">
        <f>+AX$166*'MATRIZ (A)'!AX178</f>
        <v>6848.3857173161678</v>
      </c>
      <c r="AY178" s="16">
        <f>+AY$166*'MATRIZ (A)'!AY178</f>
        <v>33790.675947106123</v>
      </c>
      <c r="AZ178" s="16">
        <f>+AZ$166*'MATRIZ (A)'!AZ178</f>
        <v>1408.2559560181855</v>
      </c>
      <c r="BA178" s="16">
        <f>+BA$166*'MATRIZ (A)'!BA178</f>
        <v>2021.3736531859604</v>
      </c>
      <c r="BB178" s="16">
        <f>+BB$166*'MATRIZ (A)'!BB178</f>
        <v>9572.0825733916336</v>
      </c>
      <c r="BC178" s="16">
        <f>+BC$166*'MATRIZ (A)'!BC178</f>
        <v>1414.8525470998513</v>
      </c>
      <c r="BD178" s="16">
        <f>+BD$166*'MATRIZ (A)'!BD178</f>
        <v>24863.018757151684</v>
      </c>
      <c r="BE178" s="16">
        <f>+BE$166*'MATRIZ (A)'!BE178</f>
        <v>0</v>
      </c>
      <c r="BF178" s="16">
        <f>+BF$166*'MATRIZ (A)'!BF178</f>
        <v>15.739876491945191</v>
      </c>
      <c r="BG178" s="16">
        <f>+BG$166*'MATRIZ (A)'!BG178</f>
        <v>0</v>
      </c>
      <c r="BH178" s="16">
        <f>+BH$166*'MATRIZ (A)'!BH178</f>
        <v>4974.3324226978884</v>
      </c>
      <c r="BI178" s="16">
        <f>+BI$166*'MATRIZ (A)'!BI178</f>
        <v>0</v>
      </c>
      <c r="BJ178" s="16">
        <f>+BJ$166*'MATRIZ (A)'!BJ178</f>
        <v>1232.8080869698622</v>
      </c>
      <c r="BK178" s="16">
        <f>+BK$166*'MATRIZ (A)'!BK178</f>
        <v>0</v>
      </c>
      <c r="BL178" s="16">
        <f>+BL$166*'MATRIZ (A)'!BL178</f>
        <v>842.08158572151876</v>
      </c>
      <c r="BM178" s="16">
        <f>+BM$166*'MATRIZ (A)'!BM178</f>
        <v>120.29730261385765</v>
      </c>
      <c r="BN178" s="16">
        <f>+BN$166*'MATRIZ (A)'!BN178</f>
        <v>582.97163871320845</v>
      </c>
      <c r="BO178" s="16">
        <f>+BO$166*'MATRIZ (A)'!BO178</f>
        <v>5080.8065896686421</v>
      </c>
      <c r="BP178" s="16">
        <f>+BP$166*'MATRIZ (A)'!BP178</f>
        <v>0</v>
      </c>
      <c r="BQ178" s="16">
        <f>+BQ$166*'MATRIZ (A)'!BQ178</f>
        <v>0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26358.697000994456</v>
      </c>
      <c r="BU178" s="16">
        <f>+BU$166*'MATRIZ (A)'!BU178</f>
        <v>0</v>
      </c>
      <c r="BV178" s="16">
        <f>+BV$166*'MATRIZ (A)'!BV178</f>
        <v>14015.25891811198</v>
      </c>
      <c r="BW178" s="16">
        <f>+BW$166*'MATRIZ (A)'!BW178</f>
        <v>15995.261135044842</v>
      </c>
      <c r="BX178" s="16">
        <f>+BX$166*'MATRIZ (A)'!BX178</f>
        <v>653.297856983114</v>
      </c>
      <c r="BY178" s="16">
        <f>+BY$166*'MATRIZ (A)'!BY178</f>
        <v>0</v>
      </c>
      <c r="BZ178" s="16">
        <f>+BZ$166*'MATRIZ (A)'!BZ178</f>
        <v>7803.2371495882207</v>
      </c>
      <c r="CA178" s="16">
        <f>+CA$166*'MATRIZ (A)'!CA178</f>
        <v>1926.6819197864327</v>
      </c>
      <c r="CB178" s="16">
        <f>+CB$166*'MATRIZ (A)'!CB178</f>
        <v>47044.09031072395</v>
      </c>
      <c r="CC178" s="16">
        <f>+CC$166*'MATRIZ (A)'!CC178</f>
        <v>11897.382098383543</v>
      </c>
      <c r="CD178" s="16">
        <f>+CD$166*'MATRIZ (A)'!CD178</f>
        <v>0</v>
      </c>
      <c r="CE178" s="16">
        <f>+CE$166*'MATRIZ (A)'!CE178</f>
        <v>0</v>
      </c>
      <c r="CF178" s="16">
        <f>+CF$166*'MATRIZ (A)'!CF178</f>
        <v>17500.448492137777</v>
      </c>
      <c r="CG178" s="16">
        <f>+CG$166*'MATRIZ (A)'!CG178</f>
        <v>305971.36565513106</v>
      </c>
      <c r="CH178" s="16">
        <f>+CH$166*'MATRIZ (A)'!CH178</f>
        <v>205003.26296949477</v>
      </c>
      <c r="CI178" s="16">
        <f>+CI$166*'MATRIZ (A)'!CI178</f>
        <v>0</v>
      </c>
      <c r="CJ178" s="16">
        <f>+CJ$166*'MATRIZ (A)'!CJ178</f>
        <v>74271.124455020661</v>
      </c>
      <c r="CK178" s="16">
        <f>+CK$166*'MATRIZ (A)'!CK178</f>
        <v>312055.09798738669</v>
      </c>
      <c r="CL178" s="16">
        <f>+CL$166*'MATRIZ (A)'!CL178</f>
        <v>136046.28775712554</v>
      </c>
      <c r="CM178" s="16">
        <f>+CM$166*'MATRIZ (A)'!CM178</f>
        <v>637.63190178554873</v>
      </c>
      <c r="CN178" s="16">
        <f>+CN$166*'MATRIZ (A)'!CN178</f>
        <v>0</v>
      </c>
      <c r="CO178" s="16">
        <f>+CO$166*'MATRIZ (A)'!CO178</f>
        <v>4724.5248108789974</v>
      </c>
      <c r="CP178" s="16">
        <f>+CP$166*'MATRIZ (A)'!CP178</f>
        <v>3211.5886233598699</v>
      </c>
      <c r="CQ178" s="16">
        <f>+CQ$166*'MATRIZ (A)'!CQ178</f>
        <v>8056.5905438306518</v>
      </c>
      <c r="CR178" s="16">
        <f>+CR$166*'MATRIZ (A)'!CR178</f>
        <v>64825.593442771831</v>
      </c>
      <c r="CS178" s="16">
        <f>+CS$166*'MATRIZ (A)'!CS178</f>
        <v>410.20724940928159</v>
      </c>
      <c r="CT178" s="16">
        <f>+CT$166*'MATRIZ (A)'!CT178</f>
        <v>0</v>
      </c>
      <c r="CU178" s="16">
        <f>+CU$166*'MATRIZ (A)'!CU178</f>
        <v>33376.053233745748</v>
      </c>
      <c r="CV178" s="16">
        <f>+CV$166*'MATRIZ (A)'!CV178</f>
        <v>0</v>
      </c>
      <c r="CW178" s="16">
        <f>+CW$166*'MATRIZ (A)'!CW178</f>
        <v>0</v>
      </c>
      <c r="CX178" s="16">
        <f>+CX$166*'MATRIZ (A)'!CX178</f>
        <v>0</v>
      </c>
      <c r="CY178" s="16">
        <f>+CY$166*'MATRIZ (A)'!CY178</f>
        <v>0</v>
      </c>
      <c r="CZ178" s="16">
        <f>+CZ$166*'MATRIZ (A)'!CZ178</f>
        <v>19685.313905654912</v>
      </c>
      <c r="DA178" s="16">
        <f>+DA$166*'MATRIZ (A)'!DA178</f>
        <v>119153.50875883769</v>
      </c>
      <c r="DB178" s="16">
        <f>+DB$166*'MATRIZ (A)'!DB178</f>
        <v>71071.392037769081</v>
      </c>
      <c r="DC178" s="16">
        <f>+DC$166*'MATRIZ (A)'!DC178</f>
        <v>37413.244569464943</v>
      </c>
      <c r="DD178" s="16">
        <f>+DD$166*'MATRIZ (A)'!DD178</f>
        <v>3162.9045068502073</v>
      </c>
      <c r="DE178" s="16">
        <f>+DE$166*'MATRIZ (A)'!DE178</f>
        <v>54618.526603737242</v>
      </c>
      <c r="DF178" s="16">
        <f>+DF$166*'MATRIZ (A)'!DF178</f>
        <v>1884.2103360299407</v>
      </c>
      <c r="DG178" s="16">
        <f>+DG$166*'MATRIZ (A)'!DG178</f>
        <v>25131.937147415556</v>
      </c>
      <c r="DH178" s="16">
        <f>+DH$166*'MATRIZ (A)'!DH178</f>
        <v>79075.849919600398</v>
      </c>
      <c r="DI178" s="16">
        <f>+DI$166*'MATRIZ (A)'!DI178</f>
        <v>9373.7307516975488</v>
      </c>
      <c r="DJ178" s="16">
        <f>+DJ$166*'MATRIZ (A)'!DJ178</f>
        <v>13392.468699746489</v>
      </c>
      <c r="DK178" s="16">
        <f>+DK$166*'MATRIZ (A)'!DK178</f>
        <v>13746.097941509906</v>
      </c>
      <c r="DL178" s="16">
        <f>+DL$166*'MATRIZ (A)'!DL178</f>
        <v>43435.392034900528</v>
      </c>
      <c r="DM178" s="16">
        <f>+DM$166*'MATRIZ (A)'!DM178</f>
        <v>0</v>
      </c>
      <c r="DN178" s="16">
        <f>+DN$166*'MATRIZ (A)'!DN178</f>
        <v>0</v>
      </c>
      <c r="DO178" s="16">
        <f>+DO$166*'MATRIZ (A)'!DO178</f>
        <v>12973.52767309481</v>
      </c>
      <c r="DP178" s="16">
        <f>+DP$166*'MATRIZ (A)'!DP178</f>
        <v>3630.2027884582208</v>
      </c>
      <c r="DQ178" s="16">
        <f>+DQ$166*'MATRIZ (A)'!DQ178</f>
        <v>20979.55776889962</v>
      </c>
      <c r="DR178" s="16">
        <f>+DR$166*'MATRIZ (A)'!DR178</f>
        <v>27053.448666669945</v>
      </c>
      <c r="DS178" s="16">
        <f>+DS$166*'MATRIZ (A)'!DS178</f>
        <v>0</v>
      </c>
      <c r="DT178" s="16">
        <f>+DT$166*'MATRIZ (A)'!DT178</f>
        <v>0</v>
      </c>
      <c r="DU178" s="16">
        <f>+DU$166*'MATRIZ (A)'!DU178</f>
        <v>0</v>
      </c>
      <c r="DV178" s="16">
        <f>+DV$166*'MATRIZ (A)'!DV178</f>
        <v>118279.45905727707</v>
      </c>
      <c r="DW178" s="16">
        <f>+DW$166*'MATRIZ (A)'!DW178</f>
        <v>328548.76080510602</v>
      </c>
      <c r="DX178" s="16">
        <f>+DX$166*'MATRIZ (A)'!DX178</f>
        <v>16016.444870065186</v>
      </c>
      <c r="DY178" s="16">
        <f>+DY$166*'MATRIZ (A)'!DY178</f>
        <v>0</v>
      </c>
      <c r="DZ178" s="16">
        <f>+DZ$166*'MATRIZ (A)'!DZ178</f>
        <v>129.24871399400709</v>
      </c>
      <c r="EA178" s="16">
        <f>+EA$166*'MATRIZ (A)'!EA178</f>
        <v>25010.328299795714</v>
      </c>
      <c r="EB178" s="16">
        <f>+EB$166*'MATRIZ (A)'!EB178</f>
        <v>0</v>
      </c>
      <c r="EC178" s="16">
        <f>+EC$166*'MATRIZ (A)'!EC178</f>
        <v>37440.630027876519</v>
      </c>
      <c r="ED178" s="16">
        <f>+ED$166*'MATRIZ (A)'!ED178</f>
        <v>0</v>
      </c>
      <c r="EE178" s="16">
        <f>+EE$166*'MATRIZ (A)'!EE178</f>
        <v>80407.230319753333</v>
      </c>
      <c r="EF178" s="16">
        <f>+EF$166*'MATRIZ (A)'!EF178</f>
        <v>0</v>
      </c>
      <c r="EG178" s="16">
        <f>+EG$166*'MATRIZ (A)'!EG178</f>
        <v>25481.696984462254</v>
      </c>
      <c r="EH178" s="16">
        <f>+EH$166*'MATRIZ (A)'!EH178</f>
        <v>2.9103830456733717E-11</v>
      </c>
      <c r="EI178" s="18">
        <f t="shared" si="53"/>
        <v>2985038.9344123718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179" t="s">
        <v>24</v>
      </c>
      <c r="FE178" s="180"/>
      <c r="FF178" s="20">
        <f>VLOOKUP($FD178,'MIP 2017'!$A$12:$FH$190,MATCH($FD$174,'MIP 2017'!$A$10:$FH$10,0),0)</f>
        <v>47057.908814855196</v>
      </c>
      <c r="FG178" s="20">
        <f>VLOOKUP($FD178,$A$12:$FH$190,MATCH($FD$174,$A$10:$FH$10,0),0)</f>
        <v>49313.854621876708</v>
      </c>
      <c r="FH178" s="20">
        <f t="shared" ref="FH178:FH179" si="57">+FG178-FF178</f>
        <v>2255.9458070215114</v>
      </c>
      <c r="FI178" s="78">
        <f t="shared" si="56"/>
        <v>4.7939780237522087E-2</v>
      </c>
      <c r="FJ178" s="32"/>
    </row>
    <row r="179" spans="1:168" s="7" customFormat="1" ht="21.75" customHeight="1" thickBot="1" x14ac:dyDescent="0.25">
      <c r="A179" s="179" t="s">
        <v>29</v>
      </c>
      <c r="B179" s="180"/>
      <c r="C179" s="16">
        <f>+C$166*'MATRIZ (A)'!C179</f>
        <v>0.20276547539527554</v>
      </c>
      <c r="D179" s="16">
        <f>+D$166*'MATRIZ (A)'!D179</f>
        <v>6.0202683358883045</v>
      </c>
      <c r="E179" s="16">
        <f>+E$166*'MATRIZ (A)'!E179</f>
        <v>15.556130552819145</v>
      </c>
      <c r="F179" s="16">
        <f>+F$166*'MATRIZ (A)'!F179</f>
        <v>132.82024183608078</v>
      </c>
      <c r="G179" s="16">
        <f>+G$166*'MATRIZ (A)'!G179</f>
        <v>483.92567611904855</v>
      </c>
      <c r="H179" s="16">
        <f>+H$166*'MATRIZ (A)'!H179</f>
        <v>38.679307392197501</v>
      </c>
      <c r="I179" s="16">
        <f>+I$166*'MATRIZ (A)'!I179</f>
        <v>98.146521706754115</v>
      </c>
      <c r="J179" s="16">
        <f>+J$166*'MATRIZ (A)'!J179</f>
        <v>87.837416820611878</v>
      </c>
      <c r="K179" s="16">
        <f>+K$166*'MATRIZ (A)'!K179</f>
        <v>231.98282099132251</v>
      </c>
      <c r="L179" s="16">
        <f>+L$166*'MATRIZ (A)'!L179</f>
        <v>454.50626757785756</v>
      </c>
      <c r="M179" s="16">
        <f>+M$166*'MATRIZ (A)'!M179</f>
        <v>4406.4281216996724</v>
      </c>
      <c r="N179" s="16">
        <f>+N$166*'MATRIZ (A)'!N179</f>
        <v>865.05997207786527</v>
      </c>
      <c r="O179" s="16">
        <f>+O$166*'MATRIZ (A)'!O179</f>
        <v>862.30068597581499</v>
      </c>
      <c r="P179" s="16">
        <f>+P$166*'MATRIZ (A)'!P179</f>
        <v>49483.689321473415</v>
      </c>
      <c r="Q179" s="16">
        <f>+Q$166*'MATRIZ (A)'!Q179</f>
        <v>20.60471641518555</v>
      </c>
      <c r="R179" s="16">
        <f>+R$166*'MATRIZ (A)'!R179</f>
        <v>35783.77642133231</v>
      </c>
      <c r="S179" s="16">
        <f>+S$166*'MATRIZ (A)'!S179</f>
        <v>1066.5229629175519</v>
      </c>
      <c r="T179" s="16">
        <f>+T$166*'MATRIZ (A)'!T179</f>
        <v>1723.8392675460748</v>
      </c>
      <c r="U179" s="16">
        <f>+U$166*'MATRIZ (A)'!U179</f>
        <v>1988.3842963629691</v>
      </c>
      <c r="V179" s="16">
        <f>+V$166*'MATRIZ (A)'!V179</f>
        <v>33.800403700386781</v>
      </c>
      <c r="W179" s="16">
        <f>+W$166*'MATRIZ (A)'!W179</f>
        <v>1658.8619336962561</v>
      </c>
      <c r="X179" s="16">
        <f>+X$166*'MATRIZ (A)'!X179</f>
        <v>8185.9125044138045</v>
      </c>
      <c r="Y179" s="16">
        <f>+Y$166*'MATRIZ (A)'!Y179</f>
        <v>2475.9449833908261</v>
      </c>
      <c r="Z179" s="16">
        <f>+Z$166*'MATRIZ (A)'!Z179</f>
        <v>3272.2406363578566</v>
      </c>
      <c r="AA179" s="16">
        <f>+AA$166*'MATRIZ (A)'!AA179</f>
        <v>324.79128672581578</v>
      </c>
      <c r="AB179" s="16">
        <f>+AB$166*'MATRIZ (A)'!AB179</f>
        <v>2620.308033680813</v>
      </c>
      <c r="AC179" s="16">
        <f>+AC$166*'MATRIZ (A)'!AC179</f>
        <v>1583.7594799236301</v>
      </c>
      <c r="AD179" s="16">
        <f>+AD$166*'MATRIZ (A)'!AD179</f>
        <v>268.74378211668773</v>
      </c>
      <c r="AE179" s="16">
        <f>+AE$166*'MATRIZ (A)'!AE179</f>
        <v>937.43886199126825</v>
      </c>
      <c r="AF179" s="16">
        <f>+AF$166*'MATRIZ (A)'!AF179</f>
        <v>4380.8859526148681</v>
      </c>
      <c r="AG179" s="16">
        <f>+AG$166*'MATRIZ (A)'!AG179</f>
        <v>3.0654622491003969</v>
      </c>
      <c r="AH179" s="16">
        <f>+AH$166*'MATRIZ (A)'!AH179</f>
        <v>32.374381312295085</v>
      </c>
      <c r="AI179" s="16">
        <f>+AI$166*'MATRIZ (A)'!AI179</f>
        <v>13317.255616274751</v>
      </c>
      <c r="AJ179" s="16">
        <f>+AJ$166*'MATRIZ (A)'!AJ179</f>
        <v>2725.187869352244</v>
      </c>
      <c r="AK179" s="16">
        <f>+AK$166*'MATRIZ (A)'!AK179</f>
        <v>11318.811398549822</v>
      </c>
      <c r="AL179" s="16">
        <f>+AL$166*'MATRIZ (A)'!AL179</f>
        <v>5440.5492157243571</v>
      </c>
      <c r="AM179" s="16">
        <f>+AM$166*'MATRIZ (A)'!AM179</f>
        <v>10831.647301739202</v>
      </c>
      <c r="AN179" s="16">
        <f>+AN$166*'MATRIZ (A)'!AN179</f>
        <v>2045.0666346984549</v>
      </c>
      <c r="AO179" s="16">
        <f>+AO$166*'MATRIZ (A)'!AO179</f>
        <v>7374.494948963611</v>
      </c>
      <c r="AP179" s="16">
        <f>+AP$166*'MATRIZ (A)'!AP179</f>
        <v>7071.2690206414163</v>
      </c>
      <c r="AQ179" s="16">
        <f>+AQ$166*'MATRIZ (A)'!AQ179</f>
        <v>12542.250508897301</v>
      </c>
      <c r="AR179" s="16">
        <f>+AR$166*'MATRIZ (A)'!AR179</f>
        <v>747.57188256180166</v>
      </c>
      <c r="AS179" s="16">
        <f>+AS$166*'MATRIZ (A)'!AS179</f>
        <v>2160.954126330148</v>
      </c>
      <c r="AT179" s="16">
        <f>+AT$166*'MATRIZ (A)'!AT179</f>
        <v>1627.1087838346803</v>
      </c>
      <c r="AU179" s="16">
        <f>+AU$166*'MATRIZ (A)'!AU179</f>
        <v>4352.7227368244685</v>
      </c>
      <c r="AV179" s="16">
        <f>+AV$166*'MATRIZ (A)'!AV179</f>
        <v>4534.1686974119648</v>
      </c>
      <c r="AW179" s="16">
        <f>+AW$166*'MATRIZ (A)'!AW179</f>
        <v>9756.3725717298239</v>
      </c>
      <c r="AX179" s="16">
        <f>+AX$166*'MATRIZ (A)'!AX179</f>
        <v>3108.1103677797623</v>
      </c>
      <c r="AY179" s="16">
        <f>+AY$166*'MATRIZ (A)'!AY179</f>
        <v>539.57617707213979</v>
      </c>
      <c r="AZ179" s="16">
        <f>+AZ$166*'MATRIZ (A)'!AZ179</f>
        <v>91.548695426267159</v>
      </c>
      <c r="BA179" s="16">
        <f>+BA$166*'MATRIZ (A)'!BA179</f>
        <v>50.601298184933619</v>
      </c>
      <c r="BB179" s="16">
        <f>+BB$166*'MATRIZ (A)'!BB179</f>
        <v>2059.3405198626847</v>
      </c>
      <c r="BC179" s="16">
        <f>+BC$166*'MATRIZ (A)'!BC179</f>
        <v>13896.629864560236</v>
      </c>
      <c r="BD179" s="16">
        <f>+BD$166*'MATRIZ (A)'!BD179</f>
        <v>8097.5600772835687</v>
      </c>
      <c r="BE179" s="16">
        <f>+BE$166*'MATRIZ (A)'!BE179</f>
        <v>6280.8293593126109</v>
      </c>
      <c r="BF179" s="16">
        <f>+BF$166*'MATRIZ (A)'!BF179</f>
        <v>15261.238415339692</v>
      </c>
      <c r="BG179" s="16">
        <f>+BG$166*'MATRIZ (A)'!BG179</f>
        <v>3727.0488995302426</v>
      </c>
      <c r="BH179" s="16">
        <f>+BH$166*'MATRIZ (A)'!BH179</f>
        <v>2087.2784058040661</v>
      </c>
      <c r="BI179" s="16">
        <f>+BI$166*'MATRIZ (A)'!BI179</f>
        <v>6296.7791079305707</v>
      </c>
      <c r="BJ179" s="16">
        <f>+BJ$166*'MATRIZ (A)'!BJ179</f>
        <v>9927.326507041842</v>
      </c>
      <c r="BK179" s="16">
        <f>+BK$166*'MATRIZ (A)'!BK179</f>
        <v>5759.9933132479073</v>
      </c>
      <c r="BL179" s="16">
        <f>+BL$166*'MATRIZ (A)'!BL179</f>
        <v>1762.8364937451913</v>
      </c>
      <c r="BM179" s="16">
        <f>+BM$166*'MATRIZ (A)'!BM179</f>
        <v>19635.851842704778</v>
      </c>
      <c r="BN179" s="16">
        <f>+BN$166*'MATRIZ (A)'!BN179</f>
        <v>8641.5283885678982</v>
      </c>
      <c r="BO179" s="16">
        <f>+BO$166*'MATRIZ (A)'!BO179</f>
        <v>9282.2908887911781</v>
      </c>
      <c r="BP179" s="16">
        <f>+BP$166*'MATRIZ (A)'!BP179</f>
        <v>1445.4381416376718</v>
      </c>
      <c r="BQ179" s="16">
        <f>+BQ$166*'MATRIZ (A)'!BQ179</f>
        <v>6154.5303115744246</v>
      </c>
      <c r="BR179" s="16">
        <f>+BR$166*'MATRIZ (A)'!BR179</f>
        <v>10243.840042558277</v>
      </c>
      <c r="BS179" s="16">
        <f>+BS$166*'MATRIZ (A)'!BS179</f>
        <v>591.94534692738409</v>
      </c>
      <c r="BT179" s="16">
        <f>+BT$166*'MATRIZ (A)'!BT179</f>
        <v>1632.8518783785639</v>
      </c>
      <c r="BU179" s="16">
        <f>+BU$166*'MATRIZ (A)'!BU179</f>
        <v>58003.47502699848</v>
      </c>
      <c r="BV179" s="16">
        <f>+BV$166*'MATRIZ (A)'!BV179</f>
        <v>979.20017688340567</v>
      </c>
      <c r="BW179" s="16">
        <f>+BW$166*'MATRIZ (A)'!BW179</f>
        <v>1839.7896567039202</v>
      </c>
      <c r="BX179" s="16">
        <f>+BX$166*'MATRIZ (A)'!BX179</f>
        <v>239097.39571049978</v>
      </c>
      <c r="BY179" s="16">
        <f>+BY$166*'MATRIZ (A)'!BY179</f>
        <v>48999.173933071295</v>
      </c>
      <c r="BZ179" s="16">
        <f>+BZ$166*'MATRIZ (A)'!BZ179</f>
        <v>182.77709596171943</v>
      </c>
      <c r="CA179" s="16">
        <f>+CA$166*'MATRIZ (A)'!CA179</f>
        <v>3523.7157542854279</v>
      </c>
      <c r="CB179" s="16">
        <f>+CB$166*'MATRIZ (A)'!CB179</f>
        <v>4663.8792169736844</v>
      </c>
      <c r="CC179" s="16">
        <f>+CC$166*'MATRIZ (A)'!CC179</f>
        <v>8009.948046221999</v>
      </c>
      <c r="CD179" s="16">
        <f>+CD$166*'MATRIZ (A)'!CD179</f>
        <v>530.12860933000002</v>
      </c>
      <c r="CE179" s="16">
        <f>+CE$166*'MATRIZ (A)'!CE179</f>
        <v>5418.808851194829</v>
      </c>
      <c r="CF179" s="16">
        <f>+CF$166*'MATRIZ (A)'!CF179</f>
        <v>16192.598269972295</v>
      </c>
      <c r="CG179" s="16">
        <f>+CG$166*'MATRIZ (A)'!CG179</f>
        <v>152361.89630262068</v>
      </c>
      <c r="CH179" s="16">
        <f>+CH$166*'MATRIZ (A)'!CH179</f>
        <v>4177.8270129648336</v>
      </c>
      <c r="CI179" s="16">
        <f>+CI$166*'MATRIZ (A)'!CI179</f>
        <v>2344.7308425441165</v>
      </c>
      <c r="CJ179" s="16">
        <f>+CJ$166*'MATRIZ (A)'!CJ179</f>
        <v>34092.422130101724</v>
      </c>
      <c r="CK179" s="16">
        <f>+CK$166*'MATRIZ (A)'!CK179</f>
        <v>0</v>
      </c>
      <c r="CL179" s="16">
        <f>+CL$166*'MATRIZ (A)'!CL179</f>
        <v>17934.656011891184</v>
      </c>
      <c r="CM179" s="16">
        <f>+CM$166*'MATRIZ (A)'!CM179</f>
        <v>8437.8254731156339</v>
      </c>
      <c r="CN179" s="16">
        <f>+CN$166*'MATRIZ (A)'!CN179</f>
        <v>3763.8997519065197</v>
      </c>
      <c r="CO179" s="16">
        <f>+CO$166*'MATRIZ (A)'!CO179</f>
        <v>29862.039731858964</v>
      </c>
      <c r="CP179" s="16">
        <f>+CP$166*'MATRIZ (A)'!CP179</f>
        <v>1073.480083282532</v>
      </c>
      <c r="CQ179" s="16">
        <f>+CQ$166*'MATRIZ (A)'!CQ179</f>
        <v>64723.605341133582</v>
      </c>
      <c r="CR179" s="16">
        <f>+CR$166*'MATRIZ (A)'!CR179</f>
        <v>20008.052913870615</v>
      </c>
      <c r="CS179" s="16">
        <f>+CS$166*'MATRIZ (A)'!CS179</f>
        <v>14073.81106939571</v>
      </c>
      <c r="CT179" s="16">
        <f>+CT$166*'MATRIZ (A)'!CT179</f>
        <v>177924.58974465964</v>
      </c>
      <c r="CU179" s="16">
        <f>+CU$166*'MATRIZ (A)'!CU179</f>
        <v>22173.225539484116</v>
      </c>
      <c r="CV179" s="16">
        <f>+CV$166*'MATRIZ (A)'!CV179</f>
        <v>3297.0205581418204</v>
      </c>
      <c r="CW179" s="16">
        <f>+CW$166*'MATRIZ (A)'!CW179</f>
        <v>88340.622984793838</v>
      </c>
      <c r="CX179" s="16">
        <f>+CX$166*'MATRIZ (A)'!CX179</f>
        <v>15359.644920067529</v>
      </c>
      <c r="CY179" s="16">
        <f>+CY$166*'MATRIZ (A)'!CY179</f>
        <v>10210.184693156212</v>
      </c>
      <c r="CZ179" s="16">
        <f>+CZ$166*'MATRIZ (A)'!CZ179</f>
        <v>5899.9100647138175</v>
      </c>
      <c r="DA179" s="16">
        <f>+DA$166*'MATRIZ (A)'!DA179</f>
        <v>47413.45616609796</v>
      </c>
      <c r="DB179" s="16">
        <f>+DB$166*'MATRIZ (A)'!DB179</f>
        <v>2626.1550272055119</v>
      </c>
      <c r="DC179" s="16">
        <f>+DC$166*'MATRIZ (A)'!DC179</f>
        <v>2633.1599313983693</v>
      </c>
      <c r="DD179" s="16">
        <f>+DD$166*'MATRIZ (A)'!DD179</f>
        <v>28792.575085979708</v>
      </c>
      <c r="DE179" s="16">
        <f>+DE$166*'MATRIZ (A)'!DE179</f>
        <v>3562.2937414869284</v>
      </c>
      <c r="DF179" s="16">
        <f>+DF$166*'MATRIZ (A)'!DF179</f>
        <v>9829.6250624708555</v>
      </c>
      <c r="DG179" s="16">
        <f>+DG$166*'MATRIZ (A)'!DG179</f>
        <v>16342.317519637736</v>
      </c>
      <c r="DH179" s="16">
        <f>+DH$166*'MATRIZ (A)'!DH179</f>
        <v>3301.8765955493263</v>
      </c>
      <c r="DI179" s="16">
        <f>+DI$166*'MATRIZ (A)'!DI179</f>
        <v>293.12400134792335</v>
      </c>
      <c r="DJ179" s="16">
        <f>+DJ$166*'MATRIZ (A)'!DJ179</f>
        <v>25399.769618107799</v>
      </c>
      <c r="DK179" s="16">
        <f>+DK$166*'MATRIZ (A)'!DK179</f>
        <v>4478.4032060899308</v>
      </c>
      <c r="DL179" s="16">
        <f>+DL$166*'MATRIZ (A)'!DL179</f>
        <v>19583.212597437887</v>
      </c>
      <c r="DM179" s="16">
        <f>+DM$166*'MATRIZ (A)'!DM179</f>
        <v>61.528161834983671</v>
      </c>
      <c r="DN179" s="16">
        <f>+DN$166*'MATRIZ (A)'!DN179</f>
        <v>138.9025862185793</v>
      </c>
      <c r="DO179" s="16">
        <f>+DO$166*'MATRIZ (A)'!DO179</f>
        <v>5710.5648811961519</v>
      </c>
      <c r="DP179" s="16">
        <f>+DP$166*'MATRIZ (A)'!DP179</f>
        <v>6262.8281582098152</v>
      </c>
      <c r="DQ179" s="16">
        <f>+DQ$166*'MATRIZ (A)'!DQ179</f>
        <v>1532.5419698288899</v>
      </c>
      <c r="DR179" s="16">
        <f>+DR$166*'MATRIZ (A)'!DR179</f>
        <v>22808.989499554304</v>
      </c>
      <c r="DS179" s="16">
        <f>+DS$166*'MATRIZ (A)'!DS179</f>
        <v>35745.682127589389</v>
      </c>
      <c r="DT179" s="16">
        <f>+DT$166*'MATRIZ (A)'!DT179</f>
        <v>16132.78876935221</v>
      </c>
      <c r="DU179" s="16">
        <f>+DU$166*'MATRIZ (A)'!DU179</f>
        <v>1034.2612289103517</v>
      </c>
      <c r="DV179" s="16">
        <f>+DV$166*'MATRIZ (A)'!DV179</f>
        <v>59508.680709509521</v>
      </c>
      <c r="DW179" s="16">
        <f>+DW$166*'MATRIZ (A)'!DW179</f>
        <v>57579.651819142215</v>
      </c>
      <c r="DX179" s="16">
        <f>+DX$166*'MATRIZ (A)'!DX179</f>
        <v>0</v>
      </c>
      <c r="DY179" s="16">
        <f>+DY$166*'MATRIZ (A)'!DY179</f>
        <v>0</v>
      </c>
      <c r="DZ179" s="16">
        <f>+DZ$166*'MATRIZ (A)'!DZ179</f>
        <v>4578.29287554445</v>
      </c>
      <c r="EA179" s="16">
        <f>+EA$166*'MATRIZ (A)'!EA179</f>
        <v>12111.857335650429</v>
      </c>
      <c r="EB179" s="16">
        <f>+EB$166*'MATRIZ (A)'!EB179</f>
        <v>12025.986849444018</v>
      </c>
      <c r="EC179" s="16">
        <f>+EC$166*'MATRIZ (A)'!EC179</f>
        <v>1106.926468816687</v>
      </c>
      <c r="ED179" s="16">
        <f>+ED$166*'MATRIZ (A)'!ED179</f>
        <v>479.85798655098813</v>
      </c>
      <c r="EE179" s="16">
        <f>+EE$166*'MATRIZ (A)'!EE179</f>
        <v>446.30396152007279</v>
      </c>
      <c r="EF179" s="16">
        <f>+EF$166*'MATRIZ (A)'!EF179</f>
        <v>556.4833071492601</v>
      </c>
      <c r="EG179" s="16">
        <f>+EG$166*'MATRIZ (A)'!EG179</f>
        <v>131.6702974966087</v>
      </c>
      <c r="EH179" s="16">
        <f>+EH$166*'MATRIZ (A)'!EH179</f>
        <v>0</v>
      </c>
      <c r="EI179" s="18">
        <f t="shared" si="53"/>
        <v>1821658.9196057073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179" t="s">
        <v>33</v>
      </c>
      <c r="FE179" s="180"/>
      <c r="FF179" s="20">
        <f>VLOOKUP($FD179,'MIP 2017'!$A$12:$FH$190,MATCH($FD$174,'MIP 2017'!$A$10:$FH$10,0),0)</f>
        <v>5554</v>
      </c>
      <c r="FG179" s="20">
        <f>VLOOKUP($FD179,$A$12:$FH$190,MATCH($FD$174,$A$10:$FH$10,0),0)</f>
        <v>5820.257539439197</v>
      </c>
      <c r="FH179" s="20">
        <f t="shared" si="57"/>
        <v>266.25753943919699</v>
      </c>
      <c r="FI179" s="78">
        <f t="shared" si="56"/>
        <v>4.7939780237521962E-2</v>
      </c>
      <c r="FJ179" s="32"/>
    </row>
    <row r="180" spans="1:168" s="7" customFormat="1" ht="21.75" customHeight="1" thickBot="1" x14ac:dyDescent="0.25">
      <c r="A180" s="179" t="s">
        <v>30</v>
      </c>
      <c r="B180" s="180"/>
      <c r="C180" s="16">
        <f>+C$166*'MATRIZ (A)'!C180</f>
        <v>287.3431363376817</v>
      </c>
      <c r="D180" s="16">
        <f>+D$166*'MATRIZ (A)'!D180</f>
        <v>45.409115987642842</v>
      </c>
      <c r="E180" s="16">
        <f>+E$166*'MATRIZ (A)'!E180</f>
        <v>0.35199208204399712</v>
      </c>
      <c r="F180" s="16">
        <f>+F$166*'MATRIZ (A)'!F180</f>
        <v>74.882984959731388</v>
      </c>
      <c r="G180" s="16">
        <f>+G$166*'MATRIZ (A)'!G180</f>
        <v>1.459626802577189</v>
      </c>
      <c r="H180" s="16">
        <f>+H$166*'MATRIZ (A)'!H180</f>
        <v>553.71203973333559</v>
      </c>
      <c r="I180" s="16">
        <f>+I$166*'MATRIZ (A)'!I180</f>
        <v>165.53059282203094</v>
      </c>
      <c r="J180" s="16">
        <f>+J$166*'MATRIZ (A)'!J180</f>
        <v>1565.0486242919824</v>
      </c>
      <c r="K180" s="16">
        <f>+K$166*'MATRIZ (A)'!K180</f>
        <v>1960.9041630905872</v>
      </c>
      <c r="L180" s="16">
        <f>+L$166*'MATRIZ (A)'!L180</f>
        <v>692.6934953557552</v>
      </c>
      <c r="M180" s="16">
        <f>+M$166*'MATRIZ (A)'!M180</f>
        <v>953.3978702861956</v>
      </c>
      <c r="N180" s="16">
        <f>+N$166*'MATRIZ (A)'!N180</f>
        <v>612.78704685125899</v>
      </c>
      <c r="O180" s="16">
        <f>+O$166*'MATRIZ (A)'!O180</f>
        <v>787.2509165788457</v>
      </c>
      <c r="P180" s="16">
        <f>+P$166*'MATRIZ (A)'!P180</f>
        <v>382.01234802608042</v>
      </c>
      <c r="Q180" s="16">
        <f>+Q$166*'MATRIZ (A)'!Q180</f>
        <v>587.62834000125019</v>
      </c>
      <c r="R180" s="16">
        <f>+R$166*'MATRIZ (A)'!R180</f>
        <v>416.74341332603495</v>
      </c>
      <c r="S180" s="16">
        <f>+S$166*'MATRIZ (A)'!S180</f>
        <v>0</v>
      </c>
      <c r="T180" s="16">
        <f>+T$166*'MATRIZ (A)'!T180</f>
        <v>4697.8012940778535</v>
      </c>
      <c r="U180" s="16">
        <f>+U$166*'MATRIZ (A)'!U180</f>
        <v>1443.6651523904422</v>
      </c>
      <c r="V180" s="16">
        <f>+V$166*'MATRIZ (A)'!V180</f>
        <v>243.07715564644695</v>
      </c>
      <c r="W180" s="16">
        <f>+W$166*'MATRIZ (A)'!W180</f>
        <v>875.83411415080741</v>
      </c>
      <c r="X180" s="16">
        <f>+X$166*'MATRIZ (A)'!X180</f>
        <v>15997.01297392543</v>
      </c>
      <c r="Y180" s="16">
        <f>+Y$166*'MATRIZ (A)'!Y180</f>
        <v>1720.0553207501214</v>
      </c>
      <c r="Z180" s="16">
        <f>+Z$166*'MATRIZ (A)'!Z180</f>
        <v>1443.9743439255283</v>
      </c>
      <c r="AA180" s="16">
        <f>+AA$166*'MATRIZ (A)'!AA180</f>
        <v>36.356636463139651</v>
      </c>
      <c r="AB180" s="16">
        <f>+AB$166*'MATRIZ (A)'!AB180</f>
        <v>896.55443080216378</v>
      </c>
      <c r="AC180" s="16">
        <f>+AC$166*'MATRIZ (A)'!AC180</f>
        <v>2272.0350980626449</v>
      </c>
      <c r="AD180" s="16">
        <f>+AD$166*'MATRIZ (A)'!AD180</f>
        <v>710.60598713915556</v>
      </c>
      <c r="AE180" s="16">
        <f>+AE$166*'MATRIZ (A)'!AE180</f>
        <v>218.57637612393151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299.47392035015031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0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0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53"/>
        <v>39942.178510340855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8" s="7" customFormat="1" ht="21.75" customHeight="1" thickBot="1" x14ac:dyDescent="0.25">
      <c r="A181" s="179" t="s">
        <v>31</v>
      </c>
      <c r="B181" s="180"/>
      <c r="C181" s="16">
        <f>+C177-C179</f>
        <v>255.59932081791825</v>
      </c>
      <c r="D181" s="16">
        <f t="shared" ref="D181:BO182" si="58">+D177-D179</f>
        <v>52.0709966958471</v>
      </c>
      <c r="E181" s="16">
        <f t="shared" si="58"/>
        <v>489.17480656328894</v>
      </c>
      <c r="F181" s="16">
        <f t="shared" si="58"/>
        <v>4449.6407051738706</v>
      </c>
      <c r="G181" s="16">
        <f t="shared" si="58"/>
        <v>13691.039630477102</v>
      </c>
      <c r="H181" s="16">
        <f t="shared" si="58"/>
        <v>585.02616523343761</v>
      </c>
      <c r="I181" s="16">
        <f t="shared" si="58"/>
        <v>3281.9769222706104</v>
      </c>
      <c r="J181" s="16">
        <f t="shared" si="58"/>
        <v>3566.9391881363317</v>
      </c>
      <c r="K181" s="16">
        <f t="shared" si="58"/>
        <v>4007.4447344398163</v>
      </c>
      <c r="L181" s="16">
        <f t="shared" si="58"/>
        <v>7976.7155911768023</v>
      </c>
      <c r="M181" s="16">
        <f t="shared" si="58"/>
        <v>2357.6725658982477</v>
      </c>
      <c r="N181" s="16">
        <f t="shared" si="58"/>
        <v>1189.5761295003897</v>
      </c>
      <c r="O181" s="16">
        <f t="shared" si="58"/>
        <v>2650.3544314793753</v>
      </c>
      <c r="P181" s="16">
        <f t="shared" si="58"/>
        <v>130840.53138981565</v>
      </c>
      <c r="Q181" s="16">
        <f t="shared" si="58"/>
        <v>445.38308705852512</v>
      </c>
      <c r="R181" s="16">
        <f t="shared" si="58"/>
        <v>105668.6822881124</v>
      </c>
      <c r="S181" s="16">
        <f t="shared" si="58"/>
        <v>10968.846746486615</v>
      </c>
      <c r="T181" s="16">
        <f t="shared" si="58"/>
        <v>8374.9866648511415</v>
      </c>
      <c r="U181" s="16">
        <f t="shared" si="58"/>
        <v>9565.5162656772882</v>
      </c>
      <c r="V181" s="16">
        <f t="shared" si="58"/>
        <v>23.519296780872445</v>
      </c>
      <c r="W181" s="16">
        <f t="shared" si="58"/>
        <v>1463.1577082401459</v>
      </c>
      <c r="X181" s="16">
        <f t="shared" si="58"/>
        <v>56221.704029857741</v>
      </c>
      <c r="Y181" s="16">
        <f t="shared" si="58"/>
        <v>15259.723854713651</v>
      </c>
      <c r="Z181" s="16">
        <f t="shared" si="58"/>
        <v>31603.234631215833</v>
      </c>
      <c r="AA181" s="16">
        <f t="shared" si="58"/>
        <v>2650.9953825887169</v>
      </c>
      <c r="AB181" s="16">
        <f t="shared" si="58"/>
        <v>32402.12235548508</v>
      </c>
      <c r="AC181" s="16">
        <f t="shared" si="58"/>
        <v>26325.913769758448</v>
      </c>
      <c r="AD181" s="16">
        <f t="shared" si="58"/>
        <v>2986.1468502428124</v>
      </c>
      <c r="AE181" s="16">
        <f t="shared" si="58"/>
        <v>1198.2711311104008</v>
      </c>
      <c r="AF181" s="16">
        <f t="shared" si="58"/>
        <v>60262.141395335348</v>
      </c>
      <c r="AG181" s="16">
        <f t="shared" si="58"/>
        <v>20.868000113669023</v>
      </c>
      <c r="AH181" s="16">
        <f t="shared" si="58"/>
        <v>324.37460255842791</v>
      </c>
      <c r="AI181" s="16">
        <f t="shared" si="58"/>
        <v>156568.88353130955</v>
      </c>
      <c r="AJ181" s="16">
        <f t="shared" si="58"/>
        <v>24840.534106598345</v>
      </c>
      <c r="AK181" s="16">
        <f t="shared" si="58"/>
        <v>35841.256436828204</v>
      </c>
      <c r="AL181" s="16">
        <f t="shared" si="58"/>
        <v>50645.479043706691</v>
      </c>
      <c r="AM181" s="16">
        <f t="shared" si="58"/>
        <v>93592.728097093423</v>
      </c>
      <c r="AN181" s="16">
        <f t="shared" si="58"/>
        <v>24596.037308211347</v>
      </c>
      <c r="AO181" s="16">
        <f t="shared" si="58"/>
        <v>49282.339579705877</v>
      </c>
      <c r="AP181" s="16">
        <f t="shared" si="58"/>
        <v>51115.515882251319</v>
      </c>
      <c r="AQ181" s="16">
        <f t="shared" si="58"/>
        <v>24359.009836528054</v>
      </c>
      <c r="AR181" s="16">
        <f t="shared" si="58"/>
        <v>3294.3565138444001</v>
      </c>
      <c r="AS181" s="16">
        <f t="shared" si="58"/>
        <v>44844.297772645325</v>
      </c>
      <c r="AT181" s="16">
        <f t="shared" si="58"/>
        <v>14452.764213002483</v>
      </c>
      <c r="AU181" s="16">
        <f t="shared" si="58"/>
        <v>115722.06002254105</v>
      </c>
      <c r="AV181" s="16">
        <f t="shared" si="58"/>
        <v>32316.564209656928</v>
      </c>
      <c r="AW181" s="16">
        <f t="shared" si="58"/>
        <v>59163.792175174196</v>
      </c>
      <c r="AX181" s="16">
        <f t="shared" si="58"/>
        <v>8522.9849649338066</v>
      </c>
      <c r="AY181" s="16">
        <f t="shared" si="58"/>
        <v>8909.0418246358131</v>
      </c>
      <c r="AZ181" s="16">
        <f t="shared" si="58"/>
        <v>528.22634050474539</v>
      </c>
      <c r="BA181" s="16">
        <f t="shared" si="58"/>
        <v>326.77268460657007</v>
      </c>
      <c r="BB181" s="16">
        <f t="shared" si="58"/>
        <v>16938.694816356874</v>
      </c>
      <c r="BC181" s="16">
        <f t="shared" si="58"/>
        <v>40523.114246516539</v>
      </c>
      <c r="BD181" s="16">
        <f t="shared" si="58"/>
        <v>3474.0073073157901</v>
      </c>
      <c r="BE181" s="16">
        <f t="shared" si="58"/>
        <v>57579.789257437311</v>
      </c>
      <c r="BF181" s="16">
        <f t="shared" si="58"/>
        <v>30047.52019314895</v>
      </c>
      <c r="BG181" s="16">
        <f t="shared" si="58"/>
        <v>16362.179175611758</v>
      </c>
      <c r="BH181" s="16">
        <f t="shared" si="58"/>
        <v>28716.949185757017</v>
      </c>
      <c r="BI181" s="16">
        <f t="shared" si="58"/>
        <v>33195.837628015099</v>
      </c>
      <c r="BJ181" s="16">
        <f t="shared" si="58"/>
        <v>20893.240809937306</v>
      </c>
      <c r="BK181" s="16">
        <f t="shared" si="58"/>
        <v>1728.3463965897199</v>
      </c>
      <c r="BL181" s="16">
        <f t="shared" si="58"/>
        <v>8709.9947458888309</v>
      </c>
      <c r="BM181" s="16">
        <f t="shared" si="58"/>
        <v>85687.903845003253</v>
      </c>
      <c r="BN181" s="16">
        <f t="shared" si="58"/>
        <v>13804.241154552157</v>
      </c>
      <c r="BO181" s="16">
        <f t="shared" si="58"/>
        <v>30983.024850450332</v>
      </c>
      <c r="BP181" s="16">
        <f t="shared" ref="BP181:EA182" si="59">+BP177-BP179</f>
        <v>215.23618794261347</v>
      </c>
      <c r="BQ181" s="16">
        <f t="shared" si="59"/>
        <v>9060.7342998887543</v>
      </c>
      <c r="BR181" s="16">
        <f t="shared" si="59"/>
        <v>29512.763631354046</v>
      </c>
      <c r="BS181" s="16">
        <f t="shared" si="59"/>
        <v>3345.9611109527773</v>
      </c>
      <c r="BT181" s="16">
        <f t="shared" si="59"/>
        <v>7660.3774680019942</v>
      </c>
      <c r="BU181" s="16">
        <f t="shared" si="59"/>
        <v>550522.56744130712</v>
      </c>
      <c r="BV181" s="16">
        <f t="shared" si="59"/>
        <v>21245.9912981835</v>
      </c>
      <c r="BW181" s="16">
        <f t="shared" si="59"/>
        <v>69756.791447949945</v>
      </c>
      <c r="BX181" s="16">
        <f t="shared" si="59"/>
        <v>179981.72257811727</v>
      </c>
      <c r="BY181" s="16">
        <f t="shared" si="59"/>
        <v>9268.4953216388094</v>
      </c>
      <c r="BZ181" s="16">
        <f t="shared" si="59"/>
        <v>2600.9375193220408</v>
      </c>
      <c r="CA181" s="16">
        <f t="shared" si="59"/>
        <v>59032.419872774386</v>
      </c>
      <c r="CB181" s="16">
        <f t="shared" si="59"/>
        <v>186093.68862620654</v>
      </c>
      <c r="CC181" s="16">
        <f t="shared" si="59"/>
        <v>175676.99928045957</v>
      </c>
      <c r="CD181" s="16">
        <f t="shared" si="59"/>
        <v>30326.913727617008</v>
      </c>
      <c r="CE181" s="16">
        <f t="shared" si="59"/>
        <v>110346.55352166826</v>
      </c>
      <c r="CF181" s="16">
        <f t="shared" si="59"/>
        <v>115427.70141638395</v>
      </c>
      <c r="CG181" s="16">
        <f t="shared" si="59"/>
        <v>992373.61101395008</v>
      </c>
      <c r="CH181" s="16">
        <f t="shared" si="59"/>
        <v>37702.420755317318</v>
      </c>
      <c r="CI181" s="16">
        <f t="shared" si="59"/>
        <v>0</v>
      </c>
      <c r="CJ181" s="16">
        <f t="shared" si="59"/>
        <v>193960.12866094941</v>
      </c>
      <c r="CK181" s="16">
        <f t="shared" si="59"/>
        <v>32.026122780562062</v>
      </c>
      <c r="CL181" s="16">
        <f t="shared" si="59"/>
        <v>76608.654387596849</v>
      </c>
      <c r="CM181" s="16">
        <f t="shared" si="59"/>
        <v>16125.094887787709</v>
      </c>
      <c r="CN181" s="16">
        <f t="shared" si="59"/>
        <v>14054.125766968191</v>
      </c>
      <c r="CO181" s="16">
        <f t="shared" si="59"/>
        <v>179929.0996719556</v>
      </c>
      <c r="CP181" s="16">
        <f t="shared" si="59"/>
        <v>25458.162258443001</v>
      </c>
      <c r="CQ181" s="16">
        <f t="shared" si="59"/>
        <v>128165.78108504458</v>
      </c>
      <c r="CR181" s="16">
        <f t="shared" si="59"/>
        <v>339136.57543182973</v>
      </c>
      <c r="CS181" s="16">
        <f t="shared" si="59"/>
        <v>18846.825591526049</v>
      </c>
      <c r="CT181" s="16">
        <f t="shared" si="59"/>
        <v>158661.56553041781</v>
      </c>
      <c r="CU181" s="16">
        <f t="shared" si="59"/>
        <v>421772.71981042658</v>
      </c>
      <c r="CV181" s="16">
        <f t="shared" si="59"/>
        <v>-1.3187673175707459E-11</v>
      </c>
      <c r="CW181" s="16">
        <f t="shared" si="59"/>
        <v>611776.86717029323</v>
      </c>
      <c r="CX181" s="16">
        <f t="shared" si="59"/>
        <v>52805.476063304377</v>
      </c>
      <c r="CY181" s="16">
        <f t="shared" si="59"/>
        <v>130606.31619132592</v>
      </c>
      <c r="CZ181" s="16">
        <f t="shared" si="59"/>
        <v>68457.216541606191</v>
      </c>
      <c r="DA181" s="16">
        <f t="shared" si="59"/>
        <v>2436675.884734449</v>
      </c>
      <c r="DB181" s="16">
        <f t="shared" si="59"/>
        <v>35802.973544722787</v>
      </c>
      <c r="DC181" s="16">
        <f t="shared" si="59"/>
        <v>25940.115611559067</v>
      </c>
      <c r="DD181" s="16">
        <f t="shared" si="59"/>
        <v>144537.5838901645</v>
      </c>
      <c r="DE181" s="16">
        <f t="shared" si="59"/>
        <v>104526.386110857</v>
      </c>
      <c r="DF181" s="16">
        <f t="shared" si="59"/>
        <v>35012.372917308843</v>
      </c>
      <c r="DG181" s="16">
        <f t="shared" si="59"/>
        <v>145853.98381614551</v>
      </c>
      <c r="DH181" s="16">
        <f t="shared" si="59"/>
        <v>51302.860067416615</v>
      </c>
      <c r="DI181" s="16">
        <f t="shared" si="59"/>
        <v>8900.2904050182224</v>
      </c>
      <c r="DJ181" s="16">
        <f t="shared" si="59"/>
        <v>80094.92675025278</v>
      </c>
      <c r="DK181" s="16">
        <f t="shared" si="59"/>
        <v>27967.311868789624</v>
      </c>
      <c r="DL181" s="16">
        <f t="shared" si="59"/>
        <v>122829.17312405272</v>
      </c>
      <c r="DM181" s="16">
        <f t="shared" si="59"/>
        <v>404.6240559000953</v>
      </c>
      <c r="DN181" s="16">
        <f t="shared" si="59"/>
        <v>20503.032835084217</v>
      </c>
      <c r="DO181" s="16">
        <f t="shared" si="59"/>
        <v>55691.391819817953</v>
      </c>
      <c r="DP181" s="16">
        <f t="shared" si="59"/>
        <v>67579.6488533667</v>
      </c>
      <c r="DQ181" s="16">
        <f t="shared" si="59"/>
        <v>17517.200402911163</v>
      </c>
      <c r="DR181" s="16">
        <f t="shared" si="59"/>
        <v>124859.6759039982</v>
      </c>
      <c r="DS181" s="16">
        <f t="shared" si="59"/>
        <v>1.4551915228366852E-10</v>
      </c>
      <c r="DT181" s="16">
        <f t="shared" si="59"/>
        <v>1.127773430198431E-10</v>
      </c>
      <c r="DU181" s="16">
        <f t="shared" si="59"/>
        <v>-1.0686562745831907E-11</v>
      </c>
      <c r="DV181" s="16">
        <f t="shared" si="59"/>
        <v>227065.0674006014</v>
      </c>
      <c r="DW181" s="16">
        <f t="shared" si="59"/>
        <v>113477.10217058568</v>
      </c>
      <c r="DX181" s="16">
        <f t="shared" si="59"/>
        <v>8025.0278516584767</v>
      </c>
      <c r="DY181" s="16">
        <f t="shared" si="59"/>
        <v>19021.087933126073</v>
      </c>
      <c r="DZ181" s="16">
        <f t="shared" si="59"/>
        <v>72236.568188391626</v>
      </c>
      <c r="EA181" s="16">
        <f t="shared" si="59"/>
        <v>60111.849107152339</v>
      </c>
      <c r="EB181" s="16">
        <f t="shared" ref="EB181:EH182" si="60">+EB177-EB179</f>
        <v>8539.0662454231624</v>
      </c>
      <c r="EC181" s="16">
        <f t="shared" si="60"/>
        <v>19399.606013702745</v>
      </c>
      <c r="ED181" s="16">
        <f t="shared" si="60"/>
        <v>4894.7404339918012</v>
      </c>
      <c r="EE181" s="16">
        <f t="shared" si="60"/>
        <v>40846.732301193668</v>
      </c>
      <c r="EF181" s="16">
        <f t="shared" si="60"/>
        <v>2642.9145339029192</v>
      </c>
      <c r="EG181" s="16">
        <f t="shared" si="60"/>
        <v>1192.8980910791158</v>
      </c>
      <c r="EH181" s="16">
        <f t="shared" si="60"/>
        <v>0</v>
      </c>
      <c r="EI181" s="18">
        <f t="shared" si="53"/>
        <v>10838727.457468141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1"/>
    </row>
    <row r="182" spans="1:168" s="7" customFormat="1" ht="21.75" customHeight="1" thickBot="1" x14ac:dyDescent="0.25">
      <c r="A182" s="179" t="s">
        <v>32</v>
      </c>
      <c r="B182" s="180"/>
      <c r="C182" s="16">
        <f>+C178-C180</f>
        <v>991.16015466698423</v>
      </c>
      <c r="D182" s="16">
        <f t="shared" si="58"/>
        <v>398.96558229895737</v>
      </c>
      <c r="E182" s="16">
        <f t="shared" si="58"/>
        <v>251.91432494455893</v>
      </c>
      <c r="F182" s="16">
        <f t="shared" si="58"/>
        <v>1862.3366782222402</v>
      </c>
      <c r="G182" s="16">
        <f t="shared" si="58"/>
        <v>105.88353930931279</v>
      </c>
      <c r="H182" s="16">
        <f t="shared" si="58"/>
        <v>7112.3128537593557</v>
      </c>
      <c r="I182" s="16">
        <f t="shared" si="58"/>
        <v>1226.4388507761207</v>
      </c>
      <c r="J182" s="16">
        <f t="shared" si="58"/>
        <v>12460.22834949103</v>
      </c>
      <c r="K182" s="16">
        <f t="shared" si="58"/>
        <v>14111.356624963502</v>
      </c>
      <c r="L182" s="16">
        <f t="shared" si="58"/>
        <v>23475.574812928611</v>
      </c>
      <c r="M182" s="16">
        <f t="shared" si="58"/>
        <v>1434.5354009139728</v>
      </c>
      <c r="N182" s="16">
        <f t="shared" si="58"/>
        <v>2326.6934309969356</v>
      </c>
      <c r="O182" s="16">
        <f t="shared" si="58"/>
        <v>1545.4637517252813</v>
      </c>
      <c r="P182" s="16">
        <f t="shared" si="58"/>
        <v>3202.7755454883218</v>
      </c>
      <c r="Q182" s="16">
        <f t="shared" si="58"/>
        <v>6177.6587368934061</v>
      </c>
      <c r="R182" s="16">
        <f t="shared" si="58"/>
        <v>22843.53784350213</v>
      </c>
      <c r="S182" s="16">
        <f t="shared" si="58"/>
        <v>4755.9232463229728</v>
      </c>
      <c r="T182" s="16">
        <f t="shared" si="58"/>
        <v>28566.297367442861</v>
      </c>
      <c r="U182" s="16">
        <f t="shared" si="58"/>
        <v>29879.089148670588</v>
      </c>
      <c r="V182" s="16">
        <f t="shared" si="58"/>
        <v>6555.1226238674881</v>
      </c>
      <c r="W182" s="16">
        <f t="shared" si="58"/>
        <v>4319.8823172106668</v>
      </c>
      <c r="X182" s="16">
        <f t="shared" si="58"/>
        <v>65221.133047198833</v>
      </c>
      <c r="Y182" s="16">
        <f t="shared" si="58"/>
        <v>7530.5165551105274</v>
      </c>
      <c r="Z182" s="16">
        <f t="shared" si="58"/>
        <v>7836.8672821918399</v>
      </c>
      <c r="AA182" s="16">
        <f t="shared" si="58"/>
        <v>1393.6122765004359</v>
      </c>
      <c r="AB182" s="16">
        <f t="shared" si="58"/>
        <v>31985.395417992586</v>
      </c>
      <c r="AC182" s="16">
        <f t="shared" si="58"/>
        <v>3840.492947531277</v>
      </c>
      <c r="AD182" s="16">
        <f t="shared" si="58"/>
        <v>9077.3771855425857</v>
      </c>
      <c r="AE182" s="16">
        <f t="shared" si="58"/>
        <v>2234.8564367947884</v>
      </c>
      <c r="AF182" s="16">
        <f t="shared" si="58"/>
        <v>20995.255316163475</v>
      </c>
      <c r="AG182" s="16">
        <f t="shared" si="58"/>
        <v>210.72715832031795</v>
      </c>
      <c r="AH182" s="16">
        <f t="shared" si="58"/>
        <v>1979.6297316270143</v>
      </c>
      <c r="AI182" s="16">
        <f t="shared" si="58"/>
        <v>7254.831608241856</v>
      </c>
      <c r="AJ182" s="16">
        <f t="shared" si="58"/>
        <v>0</v>
      </c>
      <c r="AK182" s="16">
        <f t="shared" si="58"/>
        <v>6126.2236015739836</v>
      </c>
      <c r="AL182" s="16">
        <f t="shared" si="58"/>
        <v>438.89553162772523</v>
      </c>
      <c r="AM182" s="16">
        <f t="shared" si="58"/>
        <v>12670.359897648736</v>
      </c>
      <c r="AN182" s="16">
        <f t="shared" si="58"/>
        <v>0</v>
      </c>
      <c r="AO182" s="16">
        <f t="shared" si="58"/>
        <v>18.536107976327994</v>
      </c>
      <c r="AP182" s="16">
        <f t="shared" si="58"/>
        <v>17561.233030934414</v>
      </c>
      <c r="AQ182" s="16">
        <f t="shared" si="58"/>
        <v>584.49172533774777</v>
      </c>
      <c r="AR182" s="16">
        <f t="shared" si="58"/>
        <v>650.40064716369227</v>
      </c>
      <c r="AS182" s="16">
        <f t="shared" si="58"/>
        <v>0</v>
      </c>
      <c r="AT182" s="16">
        <f t="shared" si="58"/>
        <v>0</v>
      </c>
      <c r="AU182" s="16">
        <f t="shared" si="58"/>
        <v>2113.1657139587583</v>
      </c>
      <c r="AV182" s="16">
        <f t="shared" si="58"/>
        <v>406.96332584640362</v>
      </c>
      <c r="AW182" s="16">
        <f t="shared" si="58"/>
        <v>15.634738193671488</v>
      </c>
      <c r="AX182" s="16">
        <f t="shared" si="58"/>
        <v>6848.3857173161678</v>
      </c>
      <c r="AY182" s="16">
        <f t="shared" si="58"/>
        <v>33790.675947106123</v>
      </c>
      <c r="AZ182" s="16">
        <f t="shared" si="58"/>
        <v>1408.2559560181855</v>
      </c>
      <c r="BA182" s="16">
        <f t="shared" si="58"/>
        <v>2021.3736531859604</v>
      </c>
      <c r="BB182" s="16">
        <f t="shared" si="58"/>
        <v>9572.0825733916336</v>
      </c>
      <c r="BC182" s="16">
        <f t="shared" si="58"/>
        <v>1414.8525470998513</v>
      </c>
      <c r="BD182" s="16">
        <f t="shared" si="58"/>
        <v>24863.018757151684</v>
      </c>
      <c r="BE182" s="16">
        <f t="shared" si="58"/>
        <v>0</v>
      </c>
      <c r="BF182" s="16">
        <f t="shared" si="58"/>
        <v>15.739876491945191</v>
      </c>
      <c r="BG182" s="16">
        <f t="shared" si="58"/>
        <v>0</v>
      </c>
      <c r="BH182" s="16">
        <f t="shared" si="58"/>
        <v>4974.3324226978884</v>
      </c>
      <c r="BI182" s="16">
        <f t="shared" si="58"/>
        <v>0</v>
      </c>
      <c r="BJ182" s="16">
        <f t="shared" si="58"/>
        <v>1232.8080869698622</v>
      </c>
      <c r="BK182" s="16">
        <f t="shared" si="58"/>
        <v>0</v>
      </c>
      <c r="BL182" s="16">
        <f t="shared" si="58"/>
        <v>842.08158572151876</v>
      </c>
      <c r="BM182" s="16">
        <f t="shared" si="58"/>
        <v>120.29730261385765</v>
      </c>
      <c r="BN182" s="16">
        <f t="shared" si="58"/>
        <v>582.97163871320845</v>
      </c>
      <c r="BO182" s="16">
        <f t="shared" si="58"/>
        <v>5080.8065896686421</v>
      </c>
      <c r="BP182" s="16">
        <f t="shared" si="59"/>
        <v>0</v>
      </c>
      <c r="BQ182" s="16">
        <f t="shared" si="59"/>
        <v>0</v>
      </c>
      <c r="BR182" s="16">
        <f t="shared" si="59"/>
        <v>0</v>
      </c>
      <c r="BS182" s="16">
        <f t="shared" si="59"/>
        <v>0</v>
      </c>
      <c r="BT182" s="16">
        <f t="shared" si="59"/>
        <v>26358.697000994456</v>
      </c>
      <c r="BU182" s="16">
        <f t="shared" si="59"/>
        <v>0</v>
      </c>
      <c r="BV182" s="16">
        <f t="shared" si="59"/>
        <v>14015.25891811198</v>
      </c>
      <c r="BW182" s="16">
        <f t="shared" si="59"/>
        <v>15995.261135044842</v>
      </c>
      <c r="BX182" s="16">
        <f t="shared" si="59"/>
        <v>653.297856983114</v>
      </c>
      <c r="BY182" s="16">
        <f t="shared" si="59"/>
        <v>0</v>
      </c>
      <c r="BZ182" s="16">
        <f t="shared" si="59"/>
        <v>7803.2371495882207</v>
      </c>
      <c r="CA182" s="16">
        <f t="shared" si="59"/>
        <v>1926.6819197864327</v>
      </c>
      <c r="CB182" s="16">
        <f t="shared" si="59"/>
        <v>47044.09031072395</v>
      </c>
      <c r="CC182" s="16">
        <f t="shared" si="59"/>
        <v>11897.382098383543</v>
      </c>
      <c r="CD182" s="16">
        <f t="shared" si="59"/>
        <v>0</v>
      </c>
      <c r="CE182" s="16">
        <f t="shared" si="59"/>
        <v>0</v>
      </c>
      <c r="CF182" s="16">
        <f t="shared" si="59"/>
        <v>17500.448492137777</v>
      </c>
      <c r="CG182" s="16">
        <f t="shared" si="59"/>
        <v>305971.36565513106</v>
      </c>
      <c r="CH182" s="16">
        <f t="shared" si="59"/>
        <v>205003.26296949477</v>
      </c>
      <c r="CI182" s="16">
        <f t="shared" si="59"/>
        <v>0</v>
      </c>
      <c r="CJ182" s="16">
        <f t="shared" si="59"/>
        <v>74271.124455020661</v>
      </c>
      <c r="CK182" s="16">
        <f t="shared" si="59"/>
        <v>312055.09798738669</v>
      </c>
      <c r="CL182" s="16">
        <f t="shared" si="59"/>
        <v>136046.28775712554</v>
      </c>
      <c r="CM182" s="16">
        <f t="shared" si="59"/>
        <v>637.63190178554873</v>
      </c>
      <c r="CN182" s="16">
        <f t="shared" si="59"/>
        <v>0</v>
      </c>
      <c r="CO182" s="16">
        <f t="shared" si="59"/>
        <v>4724.5248108789974</v>
      </c>
      <c r="CP182" s="16">
        <f t="shared" si="59"/>
        <v>3211.5886233598699</v>
      </c>
      <c r="CQ182" s="16">
        <f t="shared" si="59"/>
        <v>8056.5905438306518</v>
      </c>
      <c r="CR182" s="16">
        <f t="shared" si="59"/>
        <v>64526.119522421679</v>
      </c>
      <c r="CS182" s="16">
        <f t="shared" si="59"/>
        <v>410.20724940928159</v>
      </c>
      <c r="CT182" s="16">
        <f t="shared" si="59"/>
        <v>0</v>
      </c>
      <c r="CU182" s="16">
        <f t="shared" si="59"/>
        <v>33376.053233745748</v>
      </c>
      <c r="CV182" s="16">
        <f t="shared" si="59"/>
        <v>0</v>
      </c>
      <c r="CW182" s="16">
        <f t="shared" si="59"/>
        <v>0</v>
      </c>
      <c r="CX182" s="16">
        <f t="shared" si="59"/>
        <v>0</v>
      </c>
      <c r="CY182" s="16">
        <f t="shared" si="59"/>
        <v>0</v>
      </c>
      <c r="CZ182" s="16">
        <f t="shared" si="59"/>
        <v>19685.313905654912</v>
      </c>
      <c r="DA182" s="16">
        <f t="shared" si="59"/>
        <v>119153.50875883769</v>
      </c>
      <c r="DB182" s="16">
        <f t="shared" si="59"/>
        <v>71071.392037769081</v>
      </c>
      <c r="DC182" s="16">
        <f t="shared" si="59"/>
        <v>37413.244569464943</v>
      </c>
      <c r="DD182" s="16">
        <f t="shared" si="59"/>
        <v>3162.9045068502073</v>
      </c>
      <c r="DE182" s="16">
        <f t="shared" si="59"/>
        <v>54618.526603737242</v>
      </c>
      <c r="DF182" s="16">
        <f t="shared" si="59"/>
        <v>1884.2103360299407</v>
      </c>
      <c r="DG182" s="16">
        <f t="shared" si="59"/>
        <v>25131.937147415556</v>
      </c>
      <c r="DH182" s="16">
        <f t="shared" si="59"/>
        <v>79075.849919600398</v>
      </c>
      <c r="DI182" s="16">
        <f t="shared" si="59"/>
        <v>9373.7307516975488</v>
      </c>
      <c r="DJ182" s="16">
        <f t="shared" si="59"/>
        <v>13392.468699746489</v>
      </c>
      <c r="DK182" s="16">
        <f t="shared" si="59"/>
        <v>13746.097941509906</v>
      </c>
      <c r="DL182" s="16">
        <f t="shared" si="59"/>
        <v>43435.392034900528</v>
      </c>
      <c r="DM182" s="16">
        <f t="shared" si="59"/>
        <v>0</v>
      </c>
      <c r="DN182" s="16">
        <f t="shared" si="59"/>
        <v>0</v>
      </c>
      <c r="DO182" s="16">
        <f t="shared" si="59"/>
        <v>12973.52767309481</v>
      </c>
      <c r="DP182" s="16">
        <f t="shared" si="59"/>
        <v>3630.2027884582208</v>
      </c>
      <c r="DQ182" s="16">
        <f t="shared" si="59"/>
        <v>20979.55776889962</v>
      </c>
      <c r="DR182" s="16">
        <f t="shared" si="59"/>
        <v>27053.448666669945</v>
      </c>
      <c r="DS182" s="16">
        <f t="shared" si="59"/>
        <v>0</v>
      </c>
      <c r="DT182" s="16">
        <f t="shared" si="59"/>
        <v>0</v>
      </c>
      <c r="DU182" s="16">
        <f t="shared" si="59"/>
        <v>0</v>
      </c>
      <c r="DV182" s="16">
        <f t="shared" si="59"/>
        <v>118279.45905727707</v>
      </c>
      <c r="DW182" s="16">
        <f t="shared" si="59"/>
        <v>328548.76080510602</v>
      </c>
      <c r="DX182" s="16">
        <f t="shared" si="59"/>
        <v>16016.444870065186</v>
      </c>
      <c r="DY182" s="16">
        <f t="shared" si="59"/>
        <v>0</v>
      </c>
      <c r="DZ182" s="16">
        <f t="shared" si="59"/>
        <v>129.24871399400709</v>
      </c>
      <c r="EA182" s="16">
        <f t="shared" si="59"/>
        <v>25010.328299795714</v>
      </c>
      <c r="EB182" s="16">
        <f t="shared" si="60"/>
        <v>0</v>
      </c>
      <c r="EC182" s="16">
        <f t="shared" si="60"/>
        <v>37440.630027876519</v>
      </c>
      <c r="ED182" s="16">
        <f t="shared" si="60"/>
        <v>0</v>
      </c>
      <c r="EE182" s="16">
        <f t="shared" si="60"/>
        <v>80407.230319753333</v>
      </c>
      <c r="EF182" s="16">
        <f t="shared" si="60"/>
        <v>0</v>
      </c>
      <c r="EG182" s="16">
        <f t="shared" si="60"/>
        <v>25481.696984462254</v>
      </c>
      <c r="EH182" s="16">
        <f t="shared" si="60"/>
        <v>2.9103830456733717E-11</v>
      </c>
      <c r="EI182" s="18">
        <f t="shared" si="53"/>
        <v>2945096.75590203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4" t="s">
        <v>4</v>
      </c>
      <c r="FE182" s="65"/>
      <c r="FF182" s="63" t="s">
        <v>83</v>
      </c>
      <c r="FG182" s="63" t="s">
        <v>84</v>
      </c>
      <c r="FH182" s="63" t="s">
        <v>59</v>
      </c>
      <c r="FI182" s="63" t="s">
        <v>346</v>
      </c>
    </row>
    <row r="183" spans="1:168" s="7" customFormat="1" ht="21.75" customHeight="1" thickBot="1" x14ac:dyDescent="0.25">
      <c r="FC183" s="7" t="s">
        <v>351</v>
      </c>
      <c r="FD183" s="179" t="s">
        <v>23</v>
      </c>
      <c r="FE183" s="180"/>
      <c r="FF183" s="20">
        <f>+'MIP 2017'!FH170</f>
        <v>34343647.497605242</v>
      </c>
      <c r="FG183" s="20">
        <f>+FH170</f>
        <v>34565571.777530447</v>
      </c>
      <c r="FH183" s="20">
        <f>+FG183-FF183</f>
        <v>221924.27992520481</v>
      </c>
      <c r="FI183" s="80">
        <f>+FH183/FF183</f>
        <v>6.4618727507228064E-3</v>
      </c>
    </row>
    <row r="184" spans="1:168" s="7" customFormat="1" ht="21.75" customHeight="1" thickBot="1" x14ac:dyDescent="0.25">
      <c r="A184" s="179" t="s">
        <v>33</v>
      </c>
      <c r="B184" s="180"/>
      <c r="C184" s="16">
        <f>+IFERROR((C$168/'MATRIZ (A)'!C184*1000),0)</f>
        <v>1375.4756060657805</v>
      </c>
      <c r="D184" s="16">
        <f>+IFERROR((D$168/'MATRIZ (A)'!D184*1000),0)</f>
        <v>276.51942000919979</v>
      </c>
      <c r="E184" s="16">
        <f>+IFERROR((E$168/'MATRIZ (A)'!E184*1000),0)</f>
        <v>540.44033360964022</v>
      </c>
      <c r="F184" s="16">
        <f>+IFERROR((F$168/'MATRIZ (A)'!F184*1000),0)</f>
        <v>1146.2699391526573</v>
      </c>
      <c r="G184" s="16">
        <f>+IFERROR((G$168/'MATRIZ (A)'!G184*1000),0)</f>
        <v>1877.9237156646109</v>
      </c>
      <c r="H184" s="16">
        <f>+IFERROR((H$168/'MATRIZ (A)'!H184*1000),0)</f>
        <v>1681.1371641310241</v>
      </c>
      <c r="I184" s="16">
        <f>+IFERROR((I$168/'MATRIZ (A)'!I184*1000),0)</f>
        <v>1293.4394502746247</v>
      </c>
      <c r="J184" s="16">
        <f>+IFERROR((J$168/'MATRIZ (A)'!J184*1000),0)</f>
        <v>3297.4405640557356</v>
      </c>
      <c r="K184" s="16">
        <f>+IFERROR((K$168/'MATRIZ (A)'!K184*1000),0)</f>
        <v>7933.4582620552401</v>
      </c>
      <c r="L184" s="16">
        <f>+IFERROR((L$168/'MATRIZ (A)'!L184*1000),0)</f>
        <v>7979.7173856943728</v>
      </c>
      <c r="M184" s="16">
        <f>+IFERROR((M$168/'MATRIZ (A)'!M184*1000),0)</f>
        <v>1801.3288474617739</v>
      </c>
      <c r="N184" s="16">
        <f>+IFERROR((N$168/'MATRIZ (A)'!N184*1000),0)</f>
        <v>3200.2900447262409</v>
      </c>
      <c r="O184" s="16">
        <f>+IFERROR((O$168/'MATRIZ (A)'!O184*1000),0)</f>
        <v>3098.1934111764563</v>
      </c>
      <c r="P184" s="16">
        <f>+IFERROR((P$168/'MATRIZ (A)'!P184*1000),0)</f>
        <v>42977.638226406933</v>
      </c>
      <c r="Q184" s="16">
        <f>+IFERROR((Q$168/'MATRIZ (A)'!Q184*1000),0)</f>
        <v>3089.2512191512265</v>
      </c>
      <c r="R184" s="16">
        <f>+IFERROR((R$168/'MATRIZ (A)'!R184*1000),0)</f>
        <v>31182.890292154563</v>
      </c>
      <c r="S184" s="16">
        <f>+IFERROR((S$168/'MATRIZ (A)'!S184*1000),0)</f>
        <v>7192.4890083644013</v>
      </c>
      <c r="T184" s="16">
        <f>+IFERROR((T$168/'MATRIZ (A)'!T184*1000),0)</f>
        <v>18241.988780295505</v>
      </c>
      <c r="U184" s="16">
        <f>+IFERROR((U$168/'MATRIZ (A)'!U184*1000),0)</f>
        <v>9528.0357483221869</v>
      </c>
      <c r="V184" s="16">
        <f>+IFERROR((V$168/'MATRIZ (A)'!V184*1000),0)</f>
        <v>3007.3818541873939</v>
      </c>
      <c r="W184" s="16">
        <f>+IFERROR((W$168/'MATRIZ (A)'!W184*1000),0)</f>
        <v>3871.0085803635329</v>
      </c>
      <c r="X184" s="16">
        <f>+IFERROR((X$168/'MATRIZ (A)'!X184*1000),0)</f>
        <v>34441.290922722961</v>
      </c>
      <c r="Y184" s="16">
        <f>+IFERROR((Y$168/'MATRIZ (A)'!Y184*1000),0)</f>
        <v>1635.6080888648958</v>
      </c>
      <c r="Z184" s="16">
        <f>+IFERROR((Z$168/'MATRIZ (A)'!Z184*1000),0)</f>
        <v>7566.6745028368596</v>
      </c>
      <c r="AA184" s="16">
        <f>+IFERROR((AA$168/'MATRIZ (A)'!AA184*1000),0)</f>
        <v>1694.2730574440664</v>
      </c>
      <c r="AB184" s="16">
        <f>+IFERROR((AB$168/'MATRIZ (A)'!AB184*1000),0)</f>
        <v>16048.49338269273</v>
      </c>
      <c r="AC184" s="16">
        <f>+IFERROR((AC$168/'MATRIZ (A)'!AC184*1000),0)</f>
        <v>2307.7767555978057</v>
      </c>
      <c r="AD184" s="16">
        <f>+IFERROR((AD$168/'MATRIZ (A)'!AD184*1000),0)</f>
        <v>1963.2874227912962</v>
      </c>
      <c r="AE184" s="16">
        <f>+IFERROR((AE$168/'MATRIZ (A)'!AE184*1000),0)</f>
        <v>1248.3191792364132</v>
      </c>
      <c r="AF184" s="16">
        <f>+IFERROR((AF$168/'MATRIZ (A)'!AF184*1000),0)</f>
        <v>4264.0725850518065</v>
      </c>
      <c r="AG184" s="16">
        <f>+IFERROR((AG$168/'MATRIZ (A)'!AG184*1000),0)</f>
        <v>78.937101698550109</v>
      </c>
      <c r="AH184" s="16">
        <f>+IFERROR((AH$168/'MATRIZ (A)'!AH184*1000),0)</f>
        <v>519.55347745852987</v>
      </c>
      <c r="AI184" s="16">
        <f>+IFERROR((AI$168/'MATRIZ (A)'!AI184*1000),0)</f>
        <v>18995.745525106649</v>
      </c>
      <c r="AJ184" s="16">
        <f>+IFERROR((AJ$168/'MATRIZ (A)'!AJ184*1000),0)</f>
        <v>2689.1572341149363</v>
      </c>
      <c r="AK184" s="16">
        <f>+IFERROR((AK$168/'MATRIZ (A)'!AK184*1000),0)</f>
        <v>11234.245195184276</v>
      </c>
      <c r="AL184" s="16">
        <f>+IFERROR((AL$168/'MATRIZ (A)'!AL184*1000),0)</f>
        <v>2573.1696951354011</v>
      </c>
      <c r="AM184" s="16">
        <f>+IFERROR((AM$168/'MATRIZ (A)'!AM184*1000),0)</f>
        <v>18913.518843201211</v>
      </c>
      <c r="AN184" s="16">
        <f>+IFERROR((AN$168/'MATRIZ (A)'!AN184*1000),0)</f>
        <v>2143.6310932568754</v>
      </c>
      <c r="AO184" s="16">
        <f>+IFERROR((AO$168/'MATRIZ (A)'!AO184*1000),0)</f>
        <v>3471.4593970110836</v>
      </c>
      <c r="AP184" s="16">
        <f>+IFERROR((AP$168/'MATRIZ (A)'!AP184*1000),0)</f>
        <v>14767.432584664717</v>
      </c>
      <c r="AQ184" s="16">
        <f>+IFERROR((AQ$168/'MATRIZ (A)'!AQ184*1000),0)</f>
        <v>5129.6095288327642</v>
      </c>
      <c r="AR184" s="16">
        <f>+IFERROR((AR$168/'MATRIZ (A)'!AR184*1000),0)</f>
        <v>1031.8438086017684</v>
      </c>
      <c r="AS184" s="16">
        <f>+IFERROR((AS$168/'MATRIZ (A)'!AS184*1000),0)</f>
        <v>1921.0072587259758</v>
      </c>
      <c r="AT184" s="16">
        <f>+IFERROR((AT$168/'MATRIZ (A)'!AT184*1000),0)</f>
        <v>593.9433774858652</v>
      </c>
      <c r="AU184" s="16">
        <f>+IFERROR((AU$168/'MATRIZ (A)'!AU184*1000),0)</f>
        <v>6126.7105783690859</v>
      </c>
      <c r="AV184" s="16">
        <f>+IFERROR((AV$168/'MATRIZ (A)'!AV184*1000),0)</f>
        <v>1748.4978796788691</v>
      </c>
      <c r="AW184" s="16">
        <f>+IFERROR((AW$168/'MATRIZ (A)'!AW184*1000),0)</f>
        <v>6131.8639080068924</v>
      </c>
      <c r="AX184" s="16">
        <f>+IFERROR((AX$168/'MATRIZ (A)'!AX184*1000),0)</f>
        <v>3697.5060191286343</v>
      </c>
      <c r="AY184" s="16">
        <f>+IFERROR((AY$168/'MATRIZ (A)'!AY184*1000),0)</f>
        <v>12440.470931592916</v>
      </c>
      <c r="AZ184" s="16">
        <f>+IFERROR((AZ$168/'MATRIZ (A)'!AZ184*1000),0)</f>
        <v>811.63846155869908</v>
      </c>
      <c r="BA184" s="16">
        <f>+IFERROR((BA$168/'MATRIZ (A)'!BA184*1000),0)</f>
        <v>858.08067641739569</v>
      </c>
      <c r="BB184" s="16">
        <f>+IFERROR((BB$168/'MATRIZ (A)'!BB184*1000),0)</f>
        <v>5969.1620910610854</v>
      </c>
      <c r="BC184" s="16">
        <f>+IFERROR((BC$168/'MATRIZ (A)'!BC184*1000),0)</f>
        <v>6651.4472666817928</v>
      </c>
      <c r="BD184" s="16">
        <f>+IFERROR((BD$168/'MATRIZ (A)'!BD184*1000),0)</f>
        <v>10540.562979319751</v>
      </c>
      <c r="BE184" s="16">
        <f>+IFERROR((BE$168/'MATRIZ (A)'!BE184*1000),0)</f>
        <v>3471.1436769846923</v>
      </c>
      <c r="BF184" s="16">
        <f>+IFERROR((BF$168/'MATRIZ (A)'!BF184*1000),0)</f>
        <v>8679.9861401001181</v>
      </c>
      <c r="BG184" s="16">
        <f>+IFERROR((BG$168/'MATRIZ (A)'!BG184*1000),0)</f>
        <v>2051.3621757722217</v>
      </c>
      <c r="BH184" s="16">
        <f>+IFERROR((BH$168/'MATRIZ (A)'!BH184*1000),0)</f>
        <v>4039.1006683223295</v>
      </c>
      <c r="BI184" s="16">
        <f>+IFERROR((BI$168/'MATRIZ (A)'!BI184*1000),0)</f>
        <v>4235.3205005781856</v>
      </c>
      <c r="BJ184" s="16">
        <f>+IFERROR((BJ$168/'MATRIZ (A)'!BJ184*1000),0)</f>
        <v>2969.8993251373618</v>
      </c>
      <c r="BK184" s="16">
        <f>+IFERROR((BK$168/'MATRIZ (A)'!BK184*1000),0)</f>
        <v>981.78473527939889</v>
      </c>
      <c r="BL184" s="16">
        <f>+IFERROR((BL$168/'MATRIZ (A)'!BL184*1000),0)</f>
        <v>1101.6961064669847</v>
      </c>
      <c r="BM184" s="16">
        <f>+IFERROR((BM$168/'MATRIZ (A)'!BM184*1000),0)</f>
        <v>3758.2233984480649</v>
      </c>
      <c r="BN184" s="16">
        <f>+IFERROR((BN$168/'MATRIZ (A)'!BN184*1000),0)</f>
        <v>2670.127778762821</v>
      </c>
      <c r="BO184" s="16">
        <f>+IFERROR((BO$168/'MATRIZ (A)'!BO184*1000),0)</f>
        <v>9110.836327036297</v>
      </c>
      <c r="BP184" s="16">
        <f>+IFERROR((BP$168/'MATRIZ (A)'!BP184*1000),0)</f>
        <v>650.5986953812403</v>
      </c>
      <c r="BQ184" s="16">
        <f>+IFERROR((BQ$168/'MATRIZ (A)'!BQ184*1000),0)</f>
        <v>1363.9105583801818</v>
      </c>
      <c r="BR184" s="16">
        <f>+IFERROR((BR$168/'MATRIZ (A)'!BR184*1000),0)</f>
        <v>6775.3225601134545</v>
      </c>
      <c r="BS184" s="16">
        <f>+IFERROR((BS$168/'MATRIZ (A)'!BS184*1000),0)</f>
        <v>1089.7089486979273</v>
      </c>
      <c r="BT184" s="16">
        <f>+IFERROR((BT$168/'MATRIZ (A)'!BT184*1000),0)</f>
        <v>11642.117157166189</v>
      </c>
      <c r="BU184" s="16">
        <f>+IFERROR((BU$168/'MATRIZ (A)'!BU184*1000),0)</f>
        <v>20275.135674153822</v>
      </c>
      <c r="BV184" s="16">
        <f>+IFERROR((BV$168/'MATRIZ (A)'!BV184*1000),0)</f>
        <v>5820.257539439197</v>
      </c>
      <c r="BW184" s="16">
        <f>+IFERROR((BW$168/'MATRIZ (A)'!BW184*1000),0)</f>
        <v>9171.3347006246822</v>
      </c>
      <c r="BX184" s="16">
        <f>+IFERROR((BX$168/'MATRIZ (A)'!BX184*1000),0)</f>
        <v>15453.569005903828</v>
      </c>
      <c r="BY184" s="16">
        <f>+IFERROR((BY$168/'MATRIZ (A)'!BY184*1000),0)</f>
        <v>5223.0695941489093</v>
      </c>
      <c r="BZ184" s="16">
        <f>+IFERROR((BZ$168/'MATRIZ (A)'!BZ184*1000),0)</f>
        <v>1219.4636728885275</v>
      </c>
      <c r="CA184" s="16">
        <f>+IFERROR((CA$168/'MATRIZ (A)'!CA184*1000),0)</f>
        <v>4053.8458482210517</v>
      </c>
      <c r="CB184" s="16">
        <f>+IFERROR((CB$168/'MATRIZ (A)'!CB184*1000),0)</f>
        <v>49068.002440104116</v>
      </c>
      <c r="CC184" s="16">
        <f>+IFERROR((CC$168/'MATRIZ (A)'!CC184*1000),0)</f>
        <v>24043</v>
      </c>
      <c r="CD184" s="16">
        <f>+IFERROR((CD$168/'MATRIZ (A)'!CD184*1000),0)</f>
        <v>6652</v>
      </c>
      <c r="CE184" s="16">
        <f>+IFERROR((CE$168/'MATRIZ (A)'!CE184*1000),0)</f>
        <v>25948.457231435004</v>
      </c>
      <c r="CF184" s="16">
        <f>+IFERROR((CF$168/'MATRIZ (A)'!CF184*1000),0)</f>
        <v>33589.593901700639</v>
      </c>
      <c r="CG184" s="16">
        <f>+IFERROR((CG$168/'MATRIZ (A)'!CG184*1000),0)</f>
        <v>396317.98248911957</v>
      </c>
      <c r="CH184" s="16">
        <f>+IFERROR((CH$168/'MATRIZ (A)'!CH184*1000),0)</f>
        <v>53072.165760069016</v>
      </c>
      <c r="CI184" s="16">
        <f>+IFERROR((CI$168/'MATRIZ (A)'!CI184*1000),0)</f>
        <v>13.048315582579956</v>
      </c>
      <c r="CJ184" s="16">
        <f>+IFERROR((CJ$168/'MATRIZ (A)'!CJ184*1000),0)</f>
        <v>14175.019159298527</v>
      </c>
      <c r="CK184" s="16">
        <f>+IFERROR((CK$168/'MATRIZ (A)'!CK184*1000),0)</f>
        <v>38405.693196602449</v>
      </c>
      <c r="CL184" s="16">
        <f>+IFERROR((CL$168/'MATRIZ (A)'!CL184*1000),0)</f>
        <v>23533.410974736333</v>
      </c>
      <c r="CM184" s="16">
        <f>+IFERROR((CM$168/'MATRIZ (A)'!CM184*1000),0)</f>
        <v>2087.2742193630061</v>
      </c>
      <c r="CN184" s="16">
        <f>+IFERROR((CN$168/'MATRIZ (A)'!CN184*1000),0)</f>
        <v>1670.8160830329805</v>
      </c>
      <c r="CO184" s="16">
        <f>+IFERROR((CO$168/'MATRIZ (A)'!CO184*1000),0)</f>
        <v>13345.760411688034</v>
      </c>
      <c r="CP184" s="16">
        <f>+IFERROR((CP$168/'MATRIZ (A)'!CP184*1000),0)</f>
        <v>8030.9609742889961</v>
      </c>
      <c r="CQ184" s="16">
        <f>+IFERROR((CQ$168/'MATRIZ (A)'!CQ184*1000),0)</f>
        <v>34613.120399828462</v>
      </c>
      <c r="CR184" s="16">
        <f>+IFERROR((CR$168/'MATRIZ (A)'!CR184*1000),0)</f>
        <v>91838.18283380245</v>
      </c>
      <c r="CS184" s="16">
        <f>+IFERROR((CS$168/'MATRIZ (A)'!CS184*1000),0)</f>
        <v>4810.6200864792927</v>
      </c>
      <c r="CT184" s="16">
        <f>+IFERROR((CT$168/'MATRIZ (A)'!CT184*1000),0)</f>
        <v>13675.824472516815</v>
      </c>
      <c r="CU184" s="16">
        <f>+IFERROR((CU$168/'MATRIZ (A)'!CU184*1000),0)</f>
        <v>24085.915739591619</v>
      </c>
      <c r="CV184" s="16">
        <f>+IFERROR((CV$168/'MATRIZ (A)'!CV184*1000),0)</f>
        <v>1008.4237301258978</v>
      </c>
      <c r="CW184" s="16">
        <f>+IFERROR((CW$168/'MATRIZ (A)'!CW184*1000),0)</f>
        <v>33153.182117911012</v>
      </c>
      <c r="CX184" s="16">
        <f>+IFERROR((CX$168/'MATRIZ (A)'!CX184*1000),0)</f>
        <v>10147.609464591234</v>
      </c>
      <c r="CY184" s="16">
        <f>+IFERROR((CY$168/'MATRIZ (A)'!CY184*1000),0)</f>
        <v>2858.6957813975478</v>
      </c>
      <c r="CZ184" s="16">
        <f>+IFERROR((CZ$168/'MATRIZ (A)'!CZ184*1000),0)</f>
        <v>4103.2910086966031</v>
      </c>
      <c r="DA184" s="16">
        <f>+IFERROR((DA$168/'MATRIZ (A)'!DA184*1000),0)</f>
        <v>24650.376337376318</v>
      </c>
      <c r="DB184" s="16">
        <f>+IFERROR((DB$168/'MATRIZ (A)'!DB184*1000),0)</f>
        <v>10813.144764269164</v>
      </c>
      <c r="DC184" s="16">
        <f>+IFERROR((DC$168/'MATRIZ (A)'!DC184*1000),0)</f>
        <v>10923.554213596479</v>
      </c>
      <c r="DD184" s="16">
        <f>+IFERROR((DD$168/'MATRIZ (A)'!DD184*1000),0)</f>
        <v>29372.101269202867</v>
      </c>
      <c r="DE184" s="16">
        <f>+IFERROR((DE$168/'MATRIZ (A)'!DE184*1000),0)</f>
        <v>13166.850002151448</v>
      </c>
      <c r="DF184" s="16">
        <f>+IFERROR((DF$168/'MATRIZ (A)'!DF184*1000),0)</f>
        <v>6072.7248086277305</v>
      </c>
      <c r="DG184" s="16">
        <f>+IFERROR((DG$168/'MATRIZ (A)'!DG184*1000),0)</f>
        <v>15301.550110996875</v>
      </c>
      <c r="DH184" s="16">
        <f>+IFERROR((DH$168/'MATRIZ (A)'!DH184*1000),0)</f>
        <v>13726.844544772557</v>
      </c>
      <c r="DI184" s="16">
        <f>+IFERROR((DI$168/'MATRIZ (A)'!DI184*1000),0)</f>
        <v>2694.5558114947767</v>
      </c>
      <c r="DJ184" s="16">
        <f>+IFERROR((DJ$168/'MATRIZ (A)'!DJ184*1000),0)</f>
        <v>3307.2355046004377</v>
      </c>
      <c r="DK184" s="16">
        <f>+IFERROR((DK$168/'MATRIZ (A)'!DK184*1000),0)</f>
        <v>1047.71176850192</v>
      </c>
      <c r="DL184" s="16">
        <f>+IFERROR((DL$168/'MATRIZ (A)'!DL184*1000),0)</f>
        <v>5210.6458209064031</v>
      </c>
      <c r="DM184" s="16">
        <f>+IFERROR((DM$168/'MATRIZ (A)'!DM184*1000),0)</f>
        <v>11.010830676309384</v>
      </c>
      <c r="DN184" s="16">
        <f>+IFERROR((DN$168/'MATRIZ (A)'!DN184*1000),0)</f>
        <v>31847.427630602942</v>
      </c>
      <c r="DO184" s="16">
        <f>+IFERROR((DO$168/'MATRIZ (A)'!DO184*1000),0)</f>
        <v>7185.3303621783643</v>
      </c>
      <c r="DP184" s="16">
        <f>+IFERROR((DP$168/'MATRIZ (A)'!DP184*1000),0)</f>
        <v>32915.121750415216</v>
      </c>
      <c r="DQ184" s="16">
        <f>+IFERROR((DQ$168/'MATRIZ (A)'!DQ184*1000),0)</f>
        <v>22072.219967236135</v>
      </c>
      <c r="DR184" s="16">
        <f>+IFERROR((DR$168/'MATRIZ (A)'!DR184*1000),0)</f>
        <v>37216.160892091786</v>
      </c>
      <c r="DS184" s="16">
        <f>+IFERROR((DS$168/'MATRIZ (A)'!DS184*1000),0)</f>
        <v>44136.888385888567</v>
      </c>
      <c r="DT184" s="16">
        <f>+IFERROR((DT$168/'MATRIZ (A)'!DT184*1000),0)</f>
        <v>39774.838416957973</v>
      </c>
      <c r="DU184" s="16">
        <f>+IFERROR((DU$168/'MATRIZ (A)'!DU184*1000),0)</f>
        <v>599.47258091892195</v>
      </c>
      <c r="DV184" s="16">
        <f>+IFERROR((DV$168/'MATRIZ (A)'!DV184*1000),0)</f>
        <v>162780.37362182545</v>
      </c>
      <c r="DW184" s="16">
        <f>+IFERROR((DW$168/'MATRIZ (A)'!DW184*1000),0)</f>
        <v>85797.03915948802</v>
      </c>
      <c r="DX184" s="16">
        <f>+IFERROR((DX$168/'MATRIZ (A)'!DX184*1000),0)</f>
        <v>12689.211498659959</v>
      </c>
      <c r="DY184" s="16">
        <f>+IFERROR((DY$168/'MATRIZ (A)'!DY184*1000),0)</f>
        <v>1599.0579384605408</v>
      </c>
      <c r="DZ184" s="16">
        <f>+IFERROR((DZ$168/'MATRIZ (A)'!DZ184*1000),0)</f>
        <v>3964.4262542343736</v>
      </c>
      <c r="EA184" s="16">
        <f>+IFERROR((EA$168/'MATRIZ (A)'!EA184*1000),0)</f>
        <v>10548.642824391709</v>
      </c>
      <c r="EB184" s="16">
        <f>+IFERROR((EB$168/'MATRIZ (A)'!EB184*1000),0)</f>
        <v>22937.753152033038</v>
      </c>
      <c r="EC184" s="16">
        <f>+IFERROR((EC$168/'MATRIZ (A)'!EC184*1000),0)</f>
        <v>18366.769136636925</v>
      </c>
      <c r="ED184" s="16">
        <f>+IFERROR((ED$168/'MATRIZ (A)'!ED184*1000),0)</f>
        <v>912.46435392226283</v>
      </c>
      <c r="EE184" s="16">
        <f>+IFERROR((EE$168/'MATRIZ (A)'!EE184*1000),0)</f>
        <v>27826.862173290843</v>
      </c>
      <c r="EF184" s="16">
        <f>+IFERROR((EF$168/'MATRIZ (A)'!EF184*1000),0)</f>
        <v>862.35925157562485</v>
      </c>
      <c r="EG184" s="16">
        <f>+IFERROR((EG$168/'MATRIZ (A)'!EG184*1000),0)</f>
        <v>12806.200460025046</v>
      </c>
      <c r="EH184" s="16">
        <f>+IFERROR((EH$168/'MATRIZ (A)'!EH184*1000),0)</f>
        <v>158810.00000000003</v>
      </c>
      <c r="EI184" s="18">
        <f>SUM(C184:EH184)</f>
        <v>2272804.0998408324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352</v>
      </c>
      <c r="FD184" s="179" t="s">
        <v>22</v>
      </c>
      <c r="FE184" s="180"/>
      <c r="FF184" s="20">
        <f>+'MIP 2017'!FH168</f>
        <v>55000831.808375902</v>
      </c>
      <c r="FG184" s="20">
        <f>+FH168</f>
        <v>55393684.750097647</v>
      </c>
      <c r="FH184" s="20">
        <f t="shared" ref="FH184:FH187" si="61">+FG184-FF184</f>
        <v>392852.94172174484</v>
      </c>
      <c r="FI184" s="80">
        <f t="shared" ref="FI184:FI187" si="62">+FH184/FF184</f>
        <v>7.1426727343043292E-3</v>
      </c>
    </row>
    <row r="185" spans="1:168" s="7" customFormat="1" ht="21.75" customHeight="1" thickBot="1" x14ac:dyDescent="0.25">
      <c r="A185" s="179" t="s">
        <v>56</v>
      </c>
      <c r="B185" s="180"/>
      <c r="C185" s="16">
        <f>+C184-'MIP 2017'!C184</f>
        <v>8.4756060657805392</v>
      </c>
      <c r="D185" s="16">
        <f>+D184-'MIP 2017'!D184</f>
        <v>2.5194200091997914</v>
      </c>
      <c r="E185" s="16">
        <f>+E184-'MIP 2017'!E184</f>
        <v>12.44033360964022</v>
      </c>
      <c r="F185" s="16">
        <f>+F184-'MIP 2017'!F184</f>
        <v>6.2699391526573436</v>
      </c>
      <c r="G185" s="16">
        <f>+G184-'MIP 2017'!G184</f>
        <v>0.9237156646108815</v>
      </c>
      <c r="H185" s="16">
        <f>+H184-'MIP 2017'!H184</f>
        <v>5.1371641310240648</v>
      </c>
      <c r="I185" s="16">
        <f>+I184-'MIP 2017'!I184</f>
        <v>2.4394502746247326</v>
      </c>
      <c r="J185" s="16">
        <f>+J184-'MIP 2017'!J184</f>
        <v>18.440564055735649</v>
      </c>
      <c r="K185" s="16">
        <f>+K184-'MIP 2017'!K184</f>
        <v>33.458262055240084</v>
      </c>
      <c r="L185" s="16">
        <f>+L184-'MIP 2017'!L184</f>
        <v>34.717385694372751</v>
      </c>
      <c r="M185" s="16">
        <f>+M184-'MIP 2017'!M184</f>
        <v>3.3288474617738757</v>
      </c>
      <c r="N185" s="16">
        <f>+N184-'MIP 2017'!N184</f>
        <v>12.290044726240922</v>
      </c>
      <c r="O185" s="16">
        <f>+O184-'MIP 2017'!O184</f>
        <v>4.1934111764562658</v>
      </c>
      <c r="P185" s="16">
        <f>+P184-'MIP 2017'!P184</f>
        <v>43.638226406932517</v>
      </c>
      <c r="Q185" s="16">
        <f>+Q184-'MIP 2017'!Q184</f>
        <v>30.251219151226451</v>
      </c>
      <c r="R185" s="16">
        <f>+R184-'MIP 2017'!R184</f>
        <v>34.890292154563213</v>
      </c>
      <c r="S185" s="16">
        <f>+S184-'MIP 2017'!S184</f>
        <v>43.489008364401343</v>
      </c>
      <c r="T185" s="16">
        <f>+T184-'MIP 2017'!T184</f>
        <v>27.988780295505421</v>
      </c>
      <c r="U185" s="16">
        <f>+U184-'MIP 2017'!U184</f>
        <v>28.035748322186919</v>
      </c>
      <c r="V185" s="16">
        <f>+V184-'MIP 2017'!V184</f>
        <v>7.3818541873938557</v>
      </c>
      <c r="W185" s="16">
        <f>+W184-'MIP 2017'!W184</f>
        <v>4.0085803635329285</v>
      </c>
      <c r="X185" s="16">
        <f>+X184-'MIP 2017'!X184</f>
        <v>99.290922722961113</v>
      </c>
      <c r="Y185" s="16">
        <f>+Y184-'MIP 2017'!Y184</f>
        <v>6.6080888648957625</v>
      </c>
      <c r="Z185" s="16">
        <f>+Z184-'MIP 2017'!Z184</f>
        <v>26.674502836859574</v>
      </c>
      <c r="AA185" s="16">
        <f>+AA184-'MIP 2017'!AA184</f>
        <v>2.2730574440663531</v>
      </c>
      <c r="AB185" s="16">
        <f>+AB184-'MIP 2017'!AB184</f>
        <v>43.493382692729938</v>
      </c>
      <c r="AC185" s="16">
        <f>+AC184-'MIP 2017'!AC184</f>
        <v>2.7767555978057317</v>
      </c>
      <c r="AD185" s="16">
        <f>+AD184-'MIP 2017'!AD184</f>
        <v>17.287422791296194</v>
      </c>
      <c r="AE185" s="16">
        <f>+AE184-'MIP 2017'!AE184</f>
        <v>9.3191792364132198</v>
      </c>
      <c r="AF185" s="16">
        <f>+AF184-'MIP 2017'!AF184</f>
        <v>4.0725850518065272</v>
      </c>
      <c r="AG185" s="16">
        <f>+AG184-'MIP 2017'!AG184</f>
        <v>0.93710169855010861</v>
      </c>
      <c r="AH185" s="16">
        <f>+AH184-'MIP 2017'!AH184</f>
        <v>0.55347745852986918</v>
      </c>
      <c r="AI185" s="16">
        <f>+AI184-'MIP 2017'!AI184</f>
        <v>84.745525106649438</v>
      </c>
      <c r="AJ185" s="16">
        <f>+AJ184-'MIP 2017'!AJ184</f>
        <v>15.157234114936273</v>
      </c>
      <c r="AK185" s="16">
        <f>+AK184-'MIP 2017'!AK184</f>
        <v>5.2451951842758717</v>
      </c>
      <c r="AL185" s="16">
        <f>+AL184-'MIP 2017'!AL184</f>
        <v>16.169695135401071</v>
      </c>
      <c r="AM185" s="16">
        <f>+AM184-'MIP 2017'!AM184</f>
        <v>45.518843201210984</v>
      </c>
      <c r="AN185" s="16">
        <f>+AN184-'MIP 2017'!AN184</f>
        <v>11.631093256875374</v>
      </c>
      <c r="AO185" s="16">
        <f>+AO184-'MIP 2017'!AO184</f>
        <v>20.459397011083638</v>
      </c>
      <c r="AP185" s="16">
        <f>+AP184-'MIP 2017'!AP184</f>
        <v>18.432584664717069</v>
      </c>
      <c r="AQ185" s="16">
        <f>+AQ184-'MIP 2017'!AQ184</f>
        <v>10.609528832764227</v>
      </c>
      <c r="AR185" s="16">
        <f>+AR184-'MIP 2017'!AR184</f>
        <v>12.843808601768387</v>
      </c>
      <c r="AS185" s="16">
        <f>+AS184-'MIP 2017'!AS184</f>
        <v>3.0072587259758166</v>
      </c>
      <c r="AT185" s="16">
        <f>+AT184-'MIP 2017'!AT184</f>
        <v>5.9433774858651987</v>
      </c>
      <c r="AU185" s="16">
        <f>+AU184-'MIP 2017'!AU184</f>
        <v>78.710578369085852</v>
      </c>
      <c r="AV185" s="16">
        <f>+AV184-'MIP 2017'!AV184</f>
        <v>4.4978796788691398</v>
      </c>
      <c r="AW185" s="16">
        <f>+AW184-'MIP 2017'!AW184</f>
        <v>77.863908006892416</v>
      </c>
      <c r="AX185" s="16">
        <f>+AX184-'MIP 2017'!AX184</f>
        <v>9.506019128634307</v>
      </c>
      <c r="AY185" s="16">
        <f>+AY184-'MIP 2017'!AY184</f>
        <v>68.470931592915804</v>
      </c>
      <c r="AZ185" s="16">
        <f>+AZ184-'MIP 2017'!AZ184</f>
        <v>1.6384615586990776</v>
      </c>
      <c r="BA185" s="16">
        <f>+BA184-'MIP 2017'!BA184</f>
        <v>5.0806764173956935</v>
      </c>
      <c r="BB185" s="16">
        <f>+BB184-'MIP 2017'!BB184</f>
        <v>8.162091061085448</v>
      </c>
      <c r="BC185" s="16">
        <f>+BC184-'MIP 2017'!BC184</f>
        <v>26.447266681792826</v>
      </c>
      <c r="BD185" s="16">
        <f>+BD184-'MIP 2017'!BD184</f>
        <v>46.562979319751321</v>
      </c>
      <c r="BE185" s="16">
        <f>+BE184-'MIP 2017'!BE184</f>
        <v>7.1436769846923198</v>
      </c>
      <c r="BF185" s="16">
        <f>+BF184-'MIP 2017'!BF184</f>
        <v>17.986140100118064</v>
      </c>
      <c r="BG185" s="16">
        <f>+BG184-'MIP 2017'!BG184</f>
        <v>4.3621757722216898</v>
      </c>
      <c r="BH185" s="16">
        <f>+BH184-'MIP 2017'!BH184</f>
        <v>9.1006683223295113</v>
      </c>
      <c r="BI185" s="16">
        <f>+BI184-'MIP 2017'!BI184</f>
        <v>8.3205005781856016</v>
      </c>
      <c r="BJ185" s="16">
        <f>+BJ184-'MIP 2017'!BJ184</f>
        <v>0.89932513736175679</v>
      </c>
      <c r="BK185" s="16">
        <f>+BK184-'MIP 2017'!BK184</f>
        <v>0.78473527939888754</v>
      </c>
      <c r="BL185" s="16">
        <f>+BL184-'MIP 2017'!BL184</f>
        <v>1.6961064669847019</v>
      </c>
      <c r="BM185" s="16">
        <f>+BM184-'MIP 2017'!BM184</f>
        <v>4.2233984480649269</v>
      </c>
      <c r="BN185" s="16">
        <f>+BN184-'MIP 2017'!BN184</f>
        <v>3.1277787628209808</v>
      </c>
      <c r="BO185" s="16">
        <f>+BO184-'MIP 2017'!BO184</f>
        <v>30.836327036297007</v>
      </c>
      <c r="BP185" s="16">
        <f>+BP184-'MIP 2017'!BP184</f>
        <v>0.59869538124030441</v>
      </c>
      <c r="BQ185" s="16">
        <f>+BQ184-'MIP 2017'!BQ184</f>
        <v>0.91055838018178292</v>
      </c>
      <c r="BR185" s="16">
        <f>+BR184-'MIP 2017'!BR184</f>
        <v>6.3225601134545286</v>
      </c>
      <c r="BS185" s="16">
        <f>+BS184-'MIP 2017'!BS184</f>
        <v>3.7089486979273261</v>
      </c>
      <c r="BT185" s="16">
        <f>+BT184-'MIP 2017'!BT184</f>
        <v>7.1171571661889175</v>
      </c>
      <c r="BU185" s="16">
        <f>+BU184-'MIP 2017'!BU184</f>
        <v>3.1356741538220376</v>
      </c>
      <c r="BV185" s="16">
        <f>+BV184-'MIP 2017'!BV184</f>
        <v>266.25753943919699</v>
      </c>
      <c r="BW185" s="16">
        <f>+BW184-'MIP 2017'!BW184</f>
        <v>63.334700624682227</v>
      </c>
      <c r="BX185" s="16">
        <f>+BX184-'MIP 2017'!BX184</f>
        <v>115.56900590382793</v>
      </c>
      <c r="BY185" s="16">
        <f>+BY184-'MIP 2017'!BY184</f>
        <v>36.069594148909346</v>
      </c>
      <c r="BZ185" s="16">
        <f>+BZ184-'MIP 2017'!BZ184</f>
        <v>6.4636728885275261</v>
      </c>
      <c r="CA185" s="16">
        <f>+CA184-'MIP 2017'!CA184</f>
        <v>4.8458482210517104</v>
      </c>
      <c r="CB185" s="16">
        <f>+CB184-'MIP 2017'!CB184</f>
        <v>2.4401041155215353E-3</v>
      </c>
      <c r="CC185" s="16">
        <f>+CC184-'MIP 2017'!CC184</f>
        <v>0</v>
      </c>
      <c r="CD185" s="16">
        <f>+CD184-'MIP 2017'!CD184</f>
        <v>0</v>
      </c>
      <c r="CE185" s="16">
        <f>+CE184-'MIP 2017'!CE184</f>
        <v>4.4572314350043598</v>
      </c>
      <c r="CF185" s="16">
        <f>+CF184-'MIP 2017'!CF184</f>
        <v>167.59390170063853</v>
      </c>
      <c r="CG185" s="16">
        <f>+CG184-'MIP 2017'!CG184</f>
        <v>1090.9824891195749</v>
      </c>
      <c r="CH185" s="16">
        <f>+CH184-'MIP 2017'!CH184</f>
        <v>317.16576006901596</v>
      </c>
      <c r="CI185" s="16">
        <f>+CI184-'MIP 2017'!CI184</f>
        <v>4.8315582579956384E-2</v>
      </c>
      <c r="CJ185" s="16">
        <f>+CJ184-'MIP 2017'!CJ184</f>
        <v>279.01915929852657</v>
      </c>
      <c r="CK185" s="16">
        <f>+CK184-'MIP 2017'!CK184</f>
        <v>902.69319660244946</v>
      </c>
      <c r="CL185" s="16">
        <f>+CL184-'MIP 2017'!CL184</f>
        <v>82.410974736332719</v>
      </c>
      <c r="CM185" s="16">
        <f>+CM184-'MIP 2017'!CM184</f>
        <v>131.27421936300607</v>
      </c>
      <c r="CN185" s="16">
        <f>+CN184-'MIP 2017'!CN184</f>
        <v>4.8160830329804867</v>
      </c>
      <c r="CO185" s="16">
        <f>+CO184-'MIP 2017'!CO184</f>
        <v>74.760411688033855</v>
      </c>
      <c r="CP185" s="16">
        <f>+CP184-'MIP 2017'!CP184</f>
        <v>27.960974288996113</v>
      </c>
      <c r="CQ185" s="16">
        <f>+CQ184-'MIP 2017'!CQ184</f>
        <v>3184.1203998284618</v>
      </c>
      <c r="CR185" s="16">
        <f>+CR184-'MIP 2017'!CR184</f>
        <v>2668.1828338024497</v>
      </c>
      <c r="CS185" s="16">
        <f>+CS184-'MIP 2017'!CS184</f>
        <v>15.620086479292695</v>
      </c>
      <c r="CT185" s="16">
        <f>+CT184-'MIP 2017'!CT184</f>
        <v>64.824472516815149</v>
      </c>
      <c r="CU185" s="16">
        <f>+CU184-'MIP 2017'!CU184</f>
        <v>37.915739591619058</v>
      </c>
      <c r="CV185" s="16">
        <f>+CV184-'MIP 2017'!CV184</f>
        <v>0.42373012589780501</v>
      </c>
      <c r="CW185" s="16">
        <f>+CW184-'MIP 2017'!CW184</f>
        <v>85.182117911012028</v>
      </c>
      <c r="CX185" s="16">
        <f>+CX184-'MIP 2017'!CX184</f>
        <v>36.609464591234428</v>
      </c>
      <c r="CY185" s="16">
        <f>+CY184-'MIP 2017'!CY184</f>
        <v>16.695781397547762</v>
      </c>
      <c r="CZ185" s="16">
        <f>+CZ184-'MIP 2017'!CZ184</f>
        <v>28.291008696603058</v>
      </c>
      <c r="DA185" s="16">
        <f>+DA184-'MIP 2017'!DA184</f>
        <v>48.376337376317679</v>
      </c>
      <c r="DB185" s="16">
        <f>+DB184-'MIP 2017'!DB184</f>
        <v>45.144764269163716</v>
      </c>
      <c r="DC185" s="16">
        <f>+DC184-'MIP 2017'!DC184</f>
        <v>102.5542135964788</v>
      </c>
      <c r="DD185" s="16">
        <f>+DD184-'MIP 2017'!DD184</f>
        <v>50.101269202867115</v>
      </c>
      <c r="DE185" s="16">
        <f>+DE184-'MIP 2017'!DE184</f>
        <v>19.85000215144828</v>
      </c>
      <c r="DF185" s="16">
        <f>+DF184-'MIP 2017'!DF184</f>
        <v>2.7248086277304537</v>
      </c>
      <c r="DG185" s="16">
        <f>+DG184-'MIP 2017'!DG184</f>
        <v>124.55011099687545</v>
      </c>
      <c r="DH185" s="16">
        <f>+DH184-'MIP 2017'!DH184</f>
        <v>162.84454477255713</v>
      </c>
      <c r="DI185" s="16">
        <f>+DI184-'MIP 2017'!DI184</f>
        <v>7.5558114947766626</v>
      </c>
      <c r="DJ185" s="16">
        <f>+DJ184-'MIP 2017'!DJ184</f>
        <v>184.23550460043771</v>
      </c>
      <c r="DK185" s="16">
        <f>+DK184-'MIP 2017'!DK184</f>
        <v>8.7117685019200053</v>
      </c>
      <c r="DL185" s="16">
        <f>+DL184-'MIP 2017'!DL184</f>
        <v>39.64582090640306</v>
      </c>
      <c r="DM185" s="16">
        <f>+DM184-'MIP 2017'!DM184</f>
        <v>1.0830676309383946E-2</v>
      </c>
      <c r="DN185" s="16">
        <f>+DN184-'MIP 2017'!DN184</f>
        <v>447.42763060294237</v>
      </c>
      <c r="DO185" s="16">
        <f>+DO184-'MIP 2017'!DO184</f>
        <v>471.33036217836434</v>
      </c>
      <c r="DP185" s="16">
        <f>+DP184-'MIP 2017'!DP184</f>
        <v>209.1217504152155</v>
      </c>
      <c r="DQ185" s="16">
        <f>+DQ184-'MIP 2017'!DQ184</f>
        <v>179.21996723613483</v>
      </c>
      <c r="DR185" s="16">
        <f>+DR184-'MIP 2017'!DR184</f>
        <v>201.16089209178608</v>
      </c>
      <c r="DS185" s="16">
        <f>+DS184-'MIP 2017'!DS184</f>
        <v>24.888385888567427</v>
      </c>
      <c r="DT185" s="16">
        <f>+DT184-'MIP 2017'!DT184</f>
        <v>84.838416957973095</v>
      </c>
      <c r="DU185" s="16">
        <f>+DU184-'MIP 2017'!DU184</f>
        <v>0.47258091892194898</v>
      </c>
      <c r="DV185" s="16">
        <f>+DV184-'MIP 2017'!DV184</f>
        <v>226.37362182544894</v>
      </c>
      <c r="DW185" s="16">
        <f>+DW184-'MIP 2017'!DW184</f>
        <v>825.03915948802023</v>
      </c>
      <c r="DX185" s="16">
        <f>+DX184-'MIP 2017'!DX184</f>
        <v>573.21149865995903</v>
      </c>
      <c r="DY185" s="16">
        <f>+DY184-'MIP 2017'!DY184</f>
        <v>190.05793846054075</v>
      </c>
      <c r="DZ185" s="16">
        <f>+DZ184-'MIP 2017'!DZ184</f>
        <v>49.426254234373573</v>
      </c>
      <c r="EA185" s="16">
        <f>+EA184-'MIP 2017'!EA184</f>
        <v>330.64282439170893</v>
      </c>
      <c r="EB185" s="16">
        <f>+EB184-'MIP 2017'!EB184</f>
        <v>51.753152033037622</v>
      </c>
      <c r="EC185" s="16">
        <f>+EC184-'MIP 2017'!EC184</f>
        <v>107.7691366369254</v>
      </c>
      <c r="ED185" s="16">
        <f>+ED184-'MIP 2017'!ED184</f>
        <v>20.464353922262831</v>
      </c>
      <c r="EE185" s="16">
        <f>+EE184-'MIP 2017'!EE184</f>
        <v>110.8621732908432</v>
      </c>
      <c r="EF185" s="16">
        <f>+EF184-'MIP 2017'!EF184</f>
        <v>0.3592515756248531</v>
      </c>
      <c r="EG185" s="16">
        <f>+EG184-'MIP 2017'!EG184</f>
        <v>13.200460025045686</v>
      </c>
      <c r="EH185" s="16">
        <f>+EH184-'MIP 2017'!EH184</f>
        <v>0</v>
      </c>
      <c r="EI185" s="18">
        <f>SUM(C185:EH185)</f>
        <v>15892.099840832312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353</v>
      </c>
      <c r="FD185" s="179" t="s">
        <v>27</v>
      </c>
      <c r="FE185" s="180"/>
      <c r="FF185" s="20">
        <f>+'MIP 2017'!EI181</f>
        <v>10767857.559065783</v>
      </c>
      <c r="FG185" s="20">
        <f>+EI181</f>
        <v>10838727.457468141</v>
      </c>
      <c r="FH185" s="20">
        <f t="shared" si="61"/>
        <v>70869.898402357474</v>
      </c>
      <c r="FI185" s="80">
        <f t="shared" si="62"/>
        <v>6.5816155176282006E-3</v>
      </c>
    </row>
    <row r="186" spans="1:168" ht="21.75" customHeight="1" thickBot="1" x14ac:dyDescent="0.3">
      <c r="FC186" s="1" t="s">
        <v>354</v>
      </c>
      <c r="FD186" s="179" t="s">
        <v>24</v>
      </c>
      <c r="FE186" s="180"/>
      <c r="FF186" s="20">
        <f>+'MIP 2017'!EI174</f>
        <v>15221845.813049003</v>
      </c>
      <c r="FG186" s="20">
        <f>+EI174</f>
        <v>15313816.097698126</v>
      </c>
      <c r="FH186" s="20">
        <f t="shared" si="61"/>
        <v>91970.284649122506</v>
      </c>
      <c r="FI186" s="80">
        <f t="shared" si="62"/>
        <v>6.0419929211397291E-3</v>
      </c>
    </row>
    <row r="187" spans="1:168" s="7" customFormat="1" ht="21.75" customHeight="1" thickBot="1" x14ac:dyDescent="0.25">
      <c r="A187" s="179" t="s">
        <v>54</v>
      </c>
      <c r="B187" s="180"/>
      <c r="C187" s="16">
        <f>+C174-'MIP 2017'!C174</f>
        <v>17.045655226396775</v>
      </c>
      <c r="D187" s="16">
        <f>+D174-'MIP 2017'!D174</f>
        <v>3.0925197489252696</v>
      </c>
      <c r="E187" s="16">
        <f>+E174-'MIP 2017'!E174</f>
        <v>34.42344467366911</v>
      </c>
      <c r="F187" s="16">
        <f>+F174-'MIP 2017'!F174</f>
        <v>24.443296302794806</v>
      </c>
      <c r="G187" s="16">
        <f>+G174-'MIP 2017'!G174</f>
        <v>3.5189903186974334</v>
      </c>
      <c r="H187" s="16">
        <f>+H174-'MIP 2017'!H174</f>
        <v>9.808428673655726</v>
      </c>
      <c r="I187" s="16">
        <f>+I174-'MIP 2017'!I174</f>
        <v>7.9411389800161487</v>
      </c>
      <c r="J187" s="16">
        <f>+J174-'MIP 2017'!J174</f>
        <v>34.615835391811743</v>
      </c>
      <c r="K187" s="16">
        <f>+K174-'MIP 2017'!K174</f>
        <v>52.792213151873511</v>
      </c>
      <c r="L187" s="16">
        <f>+L174-'MIP 2017'!L174</f>
        <v>45.683276288031266</v>
      </c>
      <c r="M187" s="16">
        <f>+M174-'MIP 2017'!M174</f>
        <v>14.953368476893047</v>
      </c>
      <c r="N187" s="16">
        <f>+N174-'MIP 2017'!N174</f>
        <v>44.05044282300878</v>
      </c>
      <c r="O187" s="16">
        <f>+O174-'MIP 2017'!O174</f>
        <v>17.061699444197075</v>
      </c>
      <c r="P187" s="16">
        <f>+P174-'MIP 2017'!P174</f>
        <v>172.46080384936067</v>
      </c>
      <c r="Q187" s="16">
        <f>+Q174-'MIP 2017'!Q174</f>
        <v>61.204838999785352</v>
      </c>
      <c r="R187" s="16">
        <f>+R174-'MIP 2017'!R174</f>
        <v>156.36959249066422</v>
      </c>
      <c r="S187" s="16">
        <f>+S174-'MIP 2017'!S174</f>
        <v>128.06977356565767</v>
      </c>
      <c r="T187" s="16">
        <f>+T174-'MIP 2017'!T174</f>
        <v>40.757043222012726</v>
      </c>
      <c r="U187" s="16">
        <f>+U174-'MIP 2017'!U174</f>
        <v>43.441633744605497</v>
      </c>
      <c r="V187" s="16">
        <f>+V174-'MIP 2017'!V174</f>
        <v>13.583423785137711</v>
      </c>
      <c r="W187" s="16">
        <f>+W174-'MIP 2017'!W174</f>
        <v>12.527396756433518</v>
      </c>
      <c r="X187" s="16">
        <f>+X174-'MIP 2017'!X174</f>
        <v>255.39926266000839</v>
      </c>
      <c r="Y187" s="16">
        <f>+Y174-'MIP 2017'!Y174</f>
        <v>12.93559908357247</v>
      </c>
      <c r="Z187" s="16">
        <f>+Z174-'MIP 2017'!Z174</f>
        <v>52.992245150706367</v>
      </c>
      <c r="AA187" s="16">
        <f>+AA174-'MIP 2017'!AA174</f>
        <v>6.3028130301972851</v>
      </c>
      <c r="AB187" s="16">
        <f>+AB174-'MIP 2017'!AB174</f>
        <v>74.140347244192526</v>
      </c>
      <c r="AC187" s="16">
        <f>+AC174-'MIP 2017'!AC174</f>
        <v>6.233292646762493</v>
      </c>
      <c r="AD187" s="16">
        <f>+AD174-'MIP 2017'!AD174</f>
        <v>1.9715651957285729</v>
      </c>
      <c r="AE187" s="16">
        <f>+AE174-'MIP 2017'!AE174</f>
        <v>25.407909079204273</v>
      </c>
      <c r="AF187" s="16">
        <f>+AF174-'MIP 2017'!AF174</f>
        <v>15.307178623172149</v>
      </c>
      <c r="AG187" s="16">
        <f>+AG174-'MIP 2017'!AG174</f>
        <v>0.47275904393453771</v>
      </c>
      <c r="AH187" s="16">
        <f>+AH174-'MIP 2017'!AH174</f>
        <v>0.33195414502932863</v>
      </c>
      <c r="AI187" s="16">
        <f>+AI174-'MIP 2017'!AI174</f>
        <v>543.6070144581463</v>
      </c>
      <c r="AJ187" s="16">
        <f>+AJ174-'MIP 2017'!AJ174</f>
        <v>118.93955069415097</v>
      </c>
      <c r="AK187" s="16">
        <f>+AK174-'MIP 2017'!AK174</f>
        <v>33.558609883402823</v>
      </c>
      <c r="AL187" s="16">
        <f>+AL174-'MIP 2017'!AL174</f>
        <v>131.53713325272474</v>
      </c>
      <c r="AM187" s="16">
        <f>+AM174-'MIP 2017'!AM174</f>
        <v>192.31230688036885</v>
      </c>
      <c r="AN187" s="16">
        <f>+AN174-'MIP 2017'!AN174</f>
        <v>51.205609280248609</v>
      </c>
      <c r="AO187" s="16">
        <f>+AO174-'MIP 2017'!AO174</f>
        <v>215.23367069416418</v>
      </c>
      <c r="AP187" s="16">
        <f>+AP174-'MIP 2017'!AP174</f>
        <v>87.179857579511008</v>
      </c>
      <c r="AQ187" s="16">
        <f>+AQ174-'MIP 2017'!AQ174</f>
        <v>84.199163597309962</v>
      </c>
      <c r="AR187" s="16">
        <f>+AR174-'MIP 2017'!AR174</f>
        <v>78.663334136582307</v>
      </c>
      <c r="AS187" s="16">
        <f>+AS174-'MIP 2017'!AS174</f>
        <v>23.738739646254544</v>
      </c>
      <c r="AT187" s="16">
        <f>+AT174-'MIP 2017'!AT174</f>
        <v>67.178327852264374</v>
      </c>
      <c r="AU187" s="16">
        <f>+AU174-'MIP 2017'!AU174</f>
        <v>613.60599270816601</v>
      </c>
      <c r="AV187" s="16">
        <f>+AV174-'MIP 2017'!AV174</f>
        <v>46.256285132203629</v>
      </c>
      <c r="AW187" s="16">
        <f>+AW174-'MIP 2017'!AW174</f>
        <v>661.74441037132783</v>
      </c>
      <c r="AX187" s="16">
        <f>+AX174-'MIP 2017'!AX174</f>
        <v>39.092618151156785</v>
      </c>
      <c r="AY187" s="16">
        <f>+AY174-'MIP 2017'!AY174</f>
        <v>95.878376328186278</v>
      </c>
      <c r="AZ187" s="16">
        <f>+AZ174-'MIP 2017'!AZ174</f>
        <v>3.5495578943894088</v>
      </c>
      <c r="BA187" s="16">
        <f>+BA174-'MIP 2017'!BA174</f>
        <v>7.6156441547848317</v>
      </c>
      <c r="BB187" s="16">
        <f>+BB174-'MIP 2017'!BB174</f>
        <v>34.616069268238789</v>
      </c>
      <c r="BC187" s="16">
        <f>+BC174-'MIP 2017'!BC174</f>
        <v>177.86443818799307</v>
      </c>
      <c r="BD187" s="16">
        <f>+BD174-'MIP 2017'!BD174</f>
        <v>190.57410664770578</v>
      </c>
      <c r="BE187" s="16">
        <f>+BE174-'MIP 2017'!BE174</f>
        <v>74.03896590849763</v>
      </c>
      <c r="BF187" s="16">
        <f>+BF174-'MIP 2017'!BF174</f>
        <v>144.66173485400213</v>
      </c>
      <c r="BG187" s="16">
        <f>+BG174-'MIP 2017'!BG174</f>
        <v>52.353787776381068</v>
      </c>
      <c r="BH187" s="16">
        <f>+BH174-'MIP 2017'!BH174</f>
        <v>71.360354662392638</v>
      </c>
      <c r="BI187" s="16">
        <f>+BI174-'MIP 2017'!BI174</f>
        <v>56.1395487742775</v>
      </c>
      <c r="BJ187" s="16">
        <f>+BJ174-'MIP 2017'!BJ174</f>
        <v>9.6356271178556199</v>
      </c>
      <c r="BK187" s="16">
        <f>+BK174-'MIP 2017'!BK174</f>
        <v>7.4028828727514338</v>
      </c>
      <c r="BL187" s="16">
        <f>+BL174-'MIP 2017'!BL174</f>
        <v>12.734325392415485</v>
      </c>
      <c r="BM187" s="16">
        <f>+BM174-'MIP 2017'!BM174</f>
        <v>48.801338432000193</v>
      </c>
      <c r="BN187" s="16">
        <f>+BN174-'MIP 2017'!BN174</f>
        <v>36.995176158030517</v>
      </c>
      <c r="BO187" s="16">
        <f>+BO174-'MIP 2017'!BO174</f>
        <v>163.46085149172723</v>
      </c>
      <c r="BP187" s="16">
        <f>+BP174-'MIP 2017'!BP174</f>
        <v>4.5297053507629244</v>
      </c>
      <c r="BQ187" s="16">
        <f>+BQ174-'MIP 2017'!BQ174</f>
        <v>9.2748713298897201</v>
      </c>
      <c r="BR187" s="16">
        <f>+BR174-'MIP 2017'!BR174</f>
        <v>64.526368962717243</v>
      </c>
      <c r="BS187" s="16">
        <f>+BS174-'MIP 2017'!BS174</f>
        <v>31.967026298349083</v>
      </c>
      <c r="BT187" s="16">
        <f>+BT174-'MIP 2017'!BT174</f>
        <v>21.216396427538712</v>
      </c>
      <c r="BU187" s="16">
        <f>+BU174-'MIP 2017'!BU174</f>
        <v>33.02174661855679</v>
      </c>
      <c r="BV187" s="16">
        <f>+BV174-'MIP 2017'!BV174</f>
        <v>2255.9458070215114</v>
      </c>
      <c r="BW187" s="16">
        <f>+BW174-'MIP 2017'!BW174</f>
        <v>307.5136337347285</v>
      </c>
      <c r="BX187" s="16">
        <f>+BX174-'MIP 2017'!BX174</f>
        <v>1814.6568141330499</v>
      </c>
      <c r="BY187" s="16">
        <f>+BY174-'MIP 2017'!BY174</f>
        <v>403.63047202022426</v>
      </c>
      <c r="BZ187" s="16">
        <f>+BZ174-'MIP 2017'!BZ174</f>
        <v>19.817817637206645</v>
      </c>
      <c r="CA187" s="16">
        <f>+CA174-'MIP 2017'!CA174</f>
        <v>17.852236521304803</v>
      </c>
      <c r="CB187" s="16">
        <f>+CB174-'MIP 2017'!CB174</f>
        <v>1.0956376820104197E-2</v>
      </c>
      <c r="CC187" s="16">
        <f>+CC174-'MIP 2017'!CC174</f>
        <v>0</v>
      </c>
      <c r="CD187" s="16">
        <f>+CD174-'MIP 2017'!CD174</f>
        <v>0</v>
      </c>
      <c r="CE187" s="16">
        <f>+CE174-'MIP 2017'!CE174</f>
        <v>29.859511404880323</v>
      </c>
      <c r="CF187" s="16">
        <f>+CF174-'MIP 2017'!CF174</f>
        <v>1032.571493804804</v>
      </c>
      <c r="CG187" s="16">
        <f>+CG174-'MIP 2017'!CG174</f>
        <v>3438.3414176099468</v>
      </c>
      <c r="CH187" s="16">
        <f>+CH174-'MIP 2017'!CH174</f>
        <v>738.9515602596075</v>
      </c>
      <c r="CI187" s="16">
        <f>+CI174-'MIP 2017'!CI174</f>
        <v>0.81345694701138882</v>
      </c>
      <c r="CJ187" s="16">
        <f>+CJ174-'MIP 2017'!CJ174</f>
        <v>860.10635321962036</v>
      </c>
      <c r="CK187" s="16">
        <f>+CK174-'MIP 2017'!CK174</f>
        <v>505.22443208881668</v>
      </c>
      <c r="CL187" s="16">
        <f>+CL174-'MIP 2017'!CL174</f>
        <v>351.24544662499102</v>
      </c>
      <c r="CM187" s="16">
        <f>+CM174-'MIP 2017'!CM174</f>
        <v>777.47118370864155</v>
      </c>
      <c r="CN187" s="16">
        <f>+CN174-'MIP 2017'!CN174</f>
        <v>45.668085825618618</v>
      </c>
      <c r="CO187" s="16">
        <f>+CO174-'MIP 2017'!CO174</f>
        <v>733.70072609269118</v>
      </c>
      <c r="CP187" s="16">
        <f>+CP174-'MIP 2017'!CP174</f>
        <v>175.37197193625616</v>
      </c>
      <c r="CQ187" s="16">
        <f>+CQ174-'MIP 2017'!CQ174</f>
        <v>19552.747678631946</v>
      </c>
      <c r="CR187" s="16">
        <f>+CR174-'MIP 2017'!CR174</f>
        <v>9226.4843830701429</v>
      </c>
      <c r="CS187" s="16">
        <f>+CS174-'MIP 2017'!CS174</f>
        <v>150.76774407776247</v>
      </c>
      <c r="CT187" s="16">
        <f>+CT174-'MIP 2017'!CT174</f>
        <v>864.36846225295449</v>
      </c>
      <c r="CU187" s="16">
        <f>+CU174-'MIP 2017'!CU174</f>
        <v>650.33128787315218</v>
      </c>
      <c r="CV187" s="16">
        <f>+CV174-'MIP 2017'!CV174</f>
        <v>13.494396481284639</v>
      </c>
      <c r="CW187" s="16">
        <f>+CW174-'MIP 2017'!CW174</f>
        <v>1496.0562920041848</v>
      </c>
      <c r="CX187" s="16">
        <f>+CX174-'MIP 2017'!CX174</f>
        <v>396.99147239608283</v>
      </c>
      <c r="CY187" s="16">
        <f>+CY174-'MIP 2017'!CY174</f>
        <v>419.49001738446532</v>
      </c>
      <c r="CZ187" s="16">
        <f>+CZ174-'MIP 2017'!CZ174</f>
        <v>491.86783814900264</v>
      </c>
      <c r="DA187" s="16">
        <f>+DA174-'MIP 2017'!DA174</f>
        <v>238.07138120982563</v>
      </c>
      <c r="DB187" s="16">
        <f>+DB174-'MIP 2017'!DB174</f>
        <v>205.53241558343143</v>
      </c>
      <c r="DC187" s="16">
        <f>+DC174-'MIP 2017'!DC174</f>
        <v>639.69941258394101</v>
      </c>
      <c r="DD187" s="16">
        <f>+DD174-'MIP 2017'!DD174</f>
        <v>1108.8948894347996</v>
      </c>
      <c r="DE187" s="16">
        <f>+DE174-'MIP 2017'!DE174</f>
        <v>152.12847524757672</v>
      </c>
      <c r="DF187" s="16">
        <f>+DF174-'MIP 2017'!DF174</f>
        <v>60.382253568706801</v>
      </c>
      <c r="DG187" s="16">
        <f>+DG174-'MIP 2017'!DG174</f>
        <v>967.90949710913992</v>
      </c>
      <c r="DH187" s="16">
        <f>+DH174-'MIP 2017'!DH174</f>
        <v>796.28452535740507</v>
      </c>
      <c r="DI187" s="16">
        <f>+DI174-'MIP 2017'!DI174</f>
        <v>21.273680901221269</v>
      </c>
      <c r="DJ187" s="16">
        <f>+DJ174-'MIP 2017'!DJ174</f>
        <v>952.37707390149444</v>
      </c>
      <c r="DK187" s="16">
        <f>+DK174-'MIP 2017'!DK174</f>
        <v>41.274906069465942</v>
      </c>
      <c r="DL187" s="16">
        <f>+DL174-'MIP 2017'!DL174</f>
        <v>156.83804197288919</v>
      </c>
      <c r="DM187" s="16">
        <f>+DM174-'MIP 2017'!DM174</f>
        <v>6.9229331490163304E-2</v>
      </c>
      <c r="DN187" s="16">
        <f>+DN174-'MIP 2017'!DN174</f>
        <v>1820.9276320594508</v>
      </c>
      <c r="DO187" s="16">
        <f>+DO174-'MIP 2017'!DO174</f>
        <v>3248.8085149460967</v>
      </c>
      <c r="DP187" s="16">
        <f>+DP174-'MIP 2017'!DP174</f>
        <v>1221.2196241665515</v>
      </c>
      <c r="DQ187" s="16">
        <f>+DQ174-'MIP 2017'!DQ174</f>
        <v>778.34680569029297</v>
      </c>
      <c r="DR187" s="16">
        <f>+DR174-'MIP 2017'!DR174</f>
        <v>2352.045454575331</v>
      </c>
      <c r="DS187" s="16">
        <f>+DS174-'MIP 2017'!DS174</f>
        <v>404.05182496912312</v>
      </c>
      <c r="DT187" s="16">
        <f>+DT174-'MIP 2017'!DT174</f>
        <v>1446.1867803607602</v>
      </c>
      <c r="DU187" s="16">
        <f>+DU174-'MIP 2017'!DU174</f>
        <v>10.522844524348329</v>
      </c>
      <c r="DV187" s="16">
        <f>+DV174-'MIP 2017'!DV174</f>
        <v>3057.8190626897849</v>
      </c>
      <c r="DW187" s="16">
        <f>+DW174-'MIP 2017'!DW174</f>
        <v>15652.304415270919</v>
      </c>
      <c r="DX187" s="16">
        <f>+DX174-'MIP 2017'!DX174</f>
        <v>603.22282731217274</v>
      </c>
      <c r="DY187" s="16">
        <f>+DY174-'MIP 2017'!DY174</f>
        <v>1279.1506211381111</v>
      </c>
      <c r="DZ187" s="16">
        <f>+DZ174-'MIP 2017'!DZ174</f>
        <v>346.46998782891387</v>
      </c>
      <c r="EA187" s="16">
        <f>+EA174-'MIP 2017'!EA174</f>
        <v>1271.4476641581859</v>
      </c>
      <c r="EB187" s="16">
        <f>+EB174-'MIP 2017'!EB174</f>
        <v>219.61706795499776</v>
      </c>
      <c r="EC187" s="16">
        <f>+EC174-'MIP 2017'!EC174</f>
        <v>213.73920442593226</v>
      </c>
      <c r="ED187" s="16">
        <f>+ED174-'MIP 2017'!ED174</f>
        <v>89.963535715829494</v>
      </c>
      <c r="EE187" s="16">
        <f>+EE174-'MIP 2017'!EE174</f>
        <v>105.63848480831439</v>
      </c>
      <c r="EF187" s="16">
        <f>+EF174-'MIP 2017'!EF174</f>
        <v>2.4281794477246876</v>
      </c>
      <c r="EG187" s="16">
        <f>+EG174-'MIP 2017'!EG174</f>
        <v>4.6741184815173256</v>
      </c>
      <c r="EH187" s="16">
        <f>+EH174-'MIP 2017'!EH174</f>
        <v>0</v>
      </c>
      <c r="EI187" s="18">
        <f>SUM(C187:EH187)</f>
        <v>91970.284649128022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355</v>
      </c>
      <c r="FD187" s="179" t="s">
        <v>33</v>
      </c>
      <c r="FE187" s="180"/>
      <c r="FF187" s="20">
        <f>+'MIP 2017'!EI184</f>
        <v>2256912</v>
      </c>
      <c r="FG187" s="20">
        <f>+EI184</f>
        <v>2272804.0998408324</v>
      </c>
      <c r="FH187" s="20">
        <f t="shared" si="61"/>
        <v>15892.099840832409</v>
      </c>
      <c r="FI187" s="80">
        <f t="shared" si="62"/>
        <v>7.0415239233219589E-3</v>
      </c>
    </row>
    <row r="188" spans="1:168" s="7" customFormat="1" ht="21.75" customHeight="1" thickBot="1" x14ac:dyDescent="0.3">
      <c r="A188" s="179" t="s">
        <v>64</v>
      </c>
      <c r="B188" s="180"/>
      <c r="C188" s="16">
        <f>+IFERROR(ROUND(((C187*1000000)/('MIP 2017'!C193*13)),0),0)</f>
        <v>7</v>
      </c>
      <c r="D188" s="16">
        <f>+IFERROR(ROUND(((D187*1000000)/('MIP 2017'!D193*13)),0),0)</f>
        <v>1</v>
      </c>
      <c r="E188" s="16">
        <f>+IFERROR(ROUND(((E187*1000000)/('MIP 2017'!E193*13)),0),0)</f>
        <v>11</v>
      </c>
      <c r="F188" s="16">
        <f>+IFERROR(ROUND(((F187*1000000)/('MIP 2017'!F193*13)),0),0)</f>
        <v>4</v>
      </c>
      <c r="G188" s="16">
        <f>+IFERROR(ROUND(((G187*1000000)/('MIP 2017'!G193*13)),0),0)</f>
        <v>1</v>
      </c>
      <c r="H188" s="16">
        <f>+IFERROR(ROUND(((H187*1000000)/('MIP 2017'!H193*13)),0),0)</f>
        <v>3</v>
      </c>
      <c r="I188" s="16">
        <f>+IFERROR(ROUND(((I187*1000000)/('MIP 2017'!I193*13)),0),0)</f>
        <v>2</v>
      </c>
      <c r="J188" s="16">
        <f>+IFERROR(ROUND(((J187*1000000)/('MIP 2017'!J193*13)),0),0)</f>
        <v>13</v>
      </c>
      <c r="K188" s="16">
        <f>+IFERROR(ROUND(((K187*1000000)/('MIP 2017'!K193*13)),0),0)</f>
        <v>18</v>
      </c>
      <c r="L188" s="16">
        <f>+IFERROR(ROUND(((L187*1000000)/('MIP 2017'!L193*13)),0),0)</f>
        <v>15</v>
      </c>
      <c r="M188" s="16">
        <f>+IFERROR(ROUND(((M187*1000000)/('MIP 2017'!M193*13)),0),0)</f>
        <v>3</v>
      </c>
      <c r="N188" s="16">
        <f>+IFERROR(ROUND(((N187*1000000)/('MIP 2017'!N193*13)),0),0)</f>
        <v>10</v>
      </c>
      <c r="O188" s="16">
        <f>+IFERROR(ROUND(((O187*1000000)/('MIP 2017'!O193*13)),0),0)</f>
        <v>4</v>
      </c>
      <c r="P188" s="16">
        <f>+IFERROR(ROUND(((P187*1000000)/('MIP 2017'!P193*13)),0),0)</f>
        <v>43</v>
      </c>
      <c r="Q188" s="16">
        <f>+IFERROR(ROUND(((Q187*1000000)/('MIP 2017'!Q193*13)),0),0)</f>
        <v>19</v>
      </c>
      <c r="R188" s="16">
        <f>+IFERROR(ROUND(((R187*1000000)/('MIP 2017'!R193*13)),0),0)</f>
        <v>32</v>
      </c>
      <c r="S188" s="16">
        <f>+IFERROR(ROUND(((S187*1000000)/('MIP 2017'!S193*13)),0),0)</f>
        <v>35</v>
      </c>
      <c r="T188" s="16">
        <f>+IFERROR(ROUND(((T187*1000000)/('MIP 2017'!T193*13)),0),0)</f>
        <v>11</v>
      </c>
      <c r="U188" s="16">
        <f>+IFERROR(ROUND(((U187*1000000)/('MIP 2017'!U193*13)),0),0)</f>
        <v>13</v>
      </c>
      <c r="V188" s="16">
        <f>+IFERROR(ROUND(((V187*1000000)/('MIP 2017'!V193*13)),0),0)</f>
        <v>4</v>
      </c>
      <c r="W188" s="16">
        <f>+IFERROR(ROUND(((W187*1000000)/('MIP 2017'!W193*13)),0),0)</f>
        <v>3</v>
      </c>
      <c r="X188" s="16">
        <f>+IFERROR(ROUND(((X187*1000000)/('MIP 2017'!X193*13)),0),0)</f>
        <v>54</v>
      </c>
      <c r="Y188" s="16">
        <f>+IFERROR(ROUND(((Y187*1000000)/('MIP 2017'!Y193*13)),0),0)</f>
        <v>4</v>
      </c>
      <c r="Z188" s="16">
        <f>+IFERROR(ROUND(((Z187*1000000)/('MIP 2017'!Z193*13)),0),0)</f>
        <v>16</v>
      </c>
      <c r="AA188" s="16">
        <f>+IFERROR(ROUND(((AA187*1000000)/('MIP 2017'!AA193*13)),0),0)</f>
        <v>2</v>
      </c>
      <c r="AB188" s="16">
        <f>+IFERROR(ROUND(((AB187*1000000)/('MIP 2017'!AB193*13)),0),0)</f>
        <v>23</v>
      </c>
      <c r="AC188" s="16">
        <f>+IFERROR(ROUND(((AC187*1000000)/('MIP 2017'!AC193*13)),0),0)</f>
        <v>2</v>
      </c>
      <c r="AD188" s="16">
        <f>+IFERROR(ROUND(((AD187*1000000)/('MIP 2017'!AD193*13)),0),0)</f>
        <v>1</v>
      </c>
      <c r="AE188" s="16">
        <f>+IFERROR(ROUND(((AE187*1000000)/('MIP 2017'!AE193*13)),0),0)</f>
        <v>6</v>
      </c>
      <c r="AF188" s="16">
        <f>+IFERROR(ROUND(((AF187*1000000)/('MIP 2017'!AF193*13)),0),0)</f>
        <v>3</v>
      </c>
      <c r="AG188" s="16">
        <f>+IFERROR(ROUND(((AG187*1000000)/('MIP 2017'!AG193*13)),0),0)</f>
        <v>0</v>
      </c>
      <c r="AH188" s="16">
        <f>+IFERROR(ROUND(((AH187*1000000)/('MIP 2017'!AH193*13)),0),0)</f>
        <v>0</v>
      </c>
      <c r="AI188" s="16">
        <f>+IFERROR(ROUND(((AI187*1000000)/('MIP 2017'!AI193*13)),0),0)</f>
        <v>80</v>
      </c>
      <c r="AJ188" s="16">
        <f>+IFERROR(ROUND(((AJ187*1000000)/('MIP 2017'!AJ193*13)),0),0)</f>
        <v>15</v>
      </c>
      <c r="AK188" s="16">
        <f>+IFERROR(ROUND(((AK187*1000000)/('MIP 2017'!AK193*13)),0),0)</f>
        <v>5</v>
      </c>
      <c r="AL188" s="16">
        <f>+IFERROR(ROUND(((AL187*1000000)/('MIP 2017'!AL193*13)),0),0)</f>
        <v>16</v>
      </c>
      <c r="AM188" s="16">
        <f>+IFERROR(ROUND(((AM187*1000000)/('MIP 2017'!AM193*13)),0),0)</f>
        <v>29</v>
      </c>
      <c r="AN188" s="16">
        <f>+IFERROR(ROUND(((AN187*1000000)/('MIP 2017'!AN193*13)),0),0)</f>
        <v>12</v>
      </c>
      <c r="AO188" s="16">
        <f>+IFERROR(ROUND(((AO187*1000000)/('MIP 2017'!AO193*13)),0),0)</f>
        <v>20</v>
      </c>
      <c r="AP188" s="16">
        <f>+IFERROR(ROUND(((AP187*1000000)/('MIP 2017'!AP193*13)),0),0)</f>
        <v>14</v>
      </c>
      <c r="AQ188" s="16">
        <f>+IFERROR(ROUND(((AQ187*1000000)/('MIP 2017'!AQ193*13)),0),0)</f>
        <v>10</v>
      </c>
      <c r="AR188" s="16">
        <f>+IFERROR(ROUND(((AR187*1000000)/('MIP 2017'!AR193*13)),0),0)</f>
        <v>11</v>
      </c>
      <c r="AS188" s="16">
        <f>+IFERROR(ROUND(((AS187*1000000)/('MIP 2017'!AS193*13)),0),0)</f>
        <v>3</v>
      </c>
      <c r="AT188" s="16">
        <f>+IFERROR(ROUND(((AT187*1000000)/('MIP 2017'!AT193*13)),0),0)</f>
        <v>6</v>
      </c>
      <c r="AU188" s="16">
        <f>+IFERROR(ROUND(((AU187*1000000)/('MIP 2017'!AU193*13)),0),0)</f>
        <v>69</v>
      </c>
      <c r="AV188" s="16">
        <f>+IFERROR(ROUND(((AV187*1000000)/('MIP 2017'!AV193*13)),0),0)</f>
        <v>4</v>
      </c>
      <c r="AW188" s="16">
        <f>+IFERROR(ROUND(((AW187*1000000)/('MIP 2017'!AW193*13)),0),0)</f>
        <v>78</v>
      </c>
      <c r="AX188" s="16">
        <f>+IFERROR(ROUND(((AX187*1000000)/('MIP 2017'!AX193*13)),0),0)</f>
        <v>5</v>
      </c>
      <c r="AY188" s="16">
        <f>+IFERROR(ROUND(((AY187*1000000)/('MIP 2017'!AY193*13)),0),0)</f>
        <v>17</v>
      </c>
      <c r="AZ188" s="16">
        <f>+IFERROR(ROUND(((AZ187*1000000)/('MIP 2017'!AZ193*13)),0),0)</f>
        <v>1</v>
      </c>
      <c r="BA188" s="16">
        <f>+IFERROR(ROUND(((BA187*1000000)/('MIP 2017'!BA193*13)),0),0)</f>
        <v>2</v>
      </c>
      <c r="BB188" s="16">
        <f>+IFERROR(ROUND(((BB187*1000000)/('MIP 2017'!BB193*13)),0),0)</f>
        <v>5</v>
      </c>
      <c r="BC188" s="16">
        <f>+IFERROR(ROUND(((BC187*1000000)/('MIP 2017'!BC193*13)),0),0)</f>
        <v>23</v>
      </c>
      <c r="BD188" s="16">
        <f>+IFERROR(ROUND(((BD187*1000000)/('MIP 2017'!BD193*13)),0),0)</f>
        <v>35</v>
      </c>
      <c r="BE188" s="16">
        <f>+IFERROR(ROUND(((BE187*1000000)/('MIP 2017'!BE193*13)),0),0)</f>
        <v>7</v>
      </c>
      <c r="BF188" s="16">
        <f>+IFERROR(ROUND(((BF187*1000000)/('MIP 2017'!BF193*13)),0),0)</f>
        <v>17</v>
      </c>
      <c r="BG188" s="16">
        <f>+IFERROR(ROUND(((BG187*1000000)/('MIP 2017'!BG193*13)),0),0)</f>
        <v>4</v>
      </c>
      <c r="BH188" s="16">
        <f>+IFERROR(ROUND(((BH187*1000000)/('MIP 2017'!BH193*13)),0),0)</f>
        <v>8</v>
      </c>
      <c r="BI188" s="16">
        <f>+IFERROR(ROUND(((BI187*1000000)/('MIP 2017'!BI193*13)),0),0)</f>
        <v>8</v>
      </c>
      <c r="BJ188" s="16">
        <f>+IFERROR(ROUND(((BJ187*1000000)/('MIP 2017'!BJ193*13)),0),0)</f>
        <v>1</v>
      </c>
      <c r="BK188" s="16">
        <f>+IFERROR(ROUND(((BK187*1000000)/('MIP 2017'!BK193*13)),0),0)</f>
        <v>1</v>
      </c>
      <c r="BL188" s="16">
        <f>+IFERROR(ROUND(((BL187*1000000)/('MIP 2017'!BL193*13)),0),0)</f>
        <v>1</v>
      </c>
      <c r="BM188" s="16">
        <f>+IFERROR(ROUND(((BM187*1000000)/('MIP 2017'!BM193*13)),0),0)</f>
        <v>4</v>
      </c>
      <c r="BN188" s="16">
        <f>+IFERROR(ROUND(((BN187*1000000)/('MIP 2017'!BN193*13)),0),0)</f>
        <v>3</v>
      </c>
      <c r="BO188" s="16">
        <f>+IFERROR(ROUND(((BO187*1000000)/('MIP 2017'!BO193*13)),0),0)</f>
        <v>24</v>
      </c>
      <c r="BP188" s="16">
        <f>+IFERROR(ROUND(((BP187*1000000)/('MIP 2017'!BP193*13)),0),0)</f>
        <v>1</v>
      </c>
      <c r="BQ188" s="16">
        <f>+IFERROR(ROUND(((BQ187*1000000)/('MIP 2017'!BQ193*13)),0),0)</f>
        <v>1</v>
      </c>
      <c r="BR188" s="16">
        <f>+IFERROR(ROUND(((BR187*1000000)/('MIP 2017'!BR193*13)),0),0)</f>
        <v>6</v>
      </c>
      <c r="BS188" s="16">
        <f>+IFERROR(ROUND(((BS187*1000000)/('MIP 2017'!BS193*13)),0),0)</f>
        <v>4</v>
      </c>
      <c r="BT188" s="16">
        <f>+IFERROR(ROUND(((BT187*1000000)/('MIP 2017'!BT193*13)),0),0)</f>
        <v>4</v>
      </c>
      <c r="BU188" s="16">
        <f>+IFERROR(ROUND(((BU187*1000000)/('MIP 2017'!BU193*13)),0),0)</f>
        <v>3</v>
      </c>
      <c r="BV188" s="16">
        <f>+IFERROR(ROUND(((BV187*1000000)/('MIP 2017'!BV193*13)),0),0)</f>
        <v>201</v>
      </c>
      <c r="BW188" s="16">
        <f>+IFERROR(ROUND(((BW187*1000000)/('MIP 2017'!BW193*13)),0),0)</f>
        <v>48</v>
      </c>
      <c r="BX188" s="16">
        <f>+IFERROR(ROUND(((BX187*1000000)/('MIP 2017'!BX193*13)),0),0)</f>
        <v>115</v>
      </c>
      <c r="BY188" s="16">
        <f>+IFERROR(ROUND(((BY187*1000000)/('MIP 2017'!BY193*13)),0),0)</f>
        <v>36</v>
      </c>
      <c r="BZ188" s="16">
        <f>+IFERROR(ROUND(((BZ187*1000000)/('MIP 2017'!BZ193*13)),0),0)</f>
        <v>3</v>
      </c>
      <c r="CA188" s="16">
        <f>+IFERROR(ROUND(((CA187*1000000)/('MIP 2017'!CA193*13)),0),0)</f>
        <v>3</v>
      </c>
      <c r="CB188" s="16">
        <f>+IFERROR(ROUND(((CB187*1000000)/('MIP 2017'!CB193*13)),0),0)</f>
        <v>0</v>
      </c>
      <c r="CC188" s="16">
        <f>+IFERROR(ROUND(((CC187*1000000)/('MIP 2017'!CC193*13)),0),0)</f>
        <v>0</v>
      </c>
      <c r="CD188" s="16">
        <f>+IFERROR(ROUND(((CD187*1000000)/('MIP 2017'!CD193*13)),0),0)</f>
        <v>0</v>
      </c>
      <c r="CE188" s="16">
        <f>+IFERROR(ROUND(((CE187*1000000)/('MIP 2017'!CE193*13)),0),0)</f>
        <v>4</v>
      </c>
      <c r="CF188" s="16">
        <f>+IFERROR(ROUND(((CF187*1000000)/('MIP 2017'!CF193*13)),0),0)</f>
        <v>149</v>
      </c>
      <c r="CG188" s="16">
        <f>+IFERROR(ROUND(((CG187*1000000)/('MIP 2017'!CG193*13)),0),0)</f>
        <v>694</v>
      </c>
      <c r="CH188" s="16">
        <f>+IFERROR(ROUND(((CH187*1000000)/('MIP 2017'!CH193*13)),0),0)</f>
        <v>162</v>
      </c>
      <c r="CI188" s="16">
        <f>+IFERROR(ROUND(((CI187*1000000)/('MIP 2017'!CI193*13)),0),0)</f>
        <v>0</v>
      </c>
      <c r="CJ188" s="16">
        <f>+IFERROR(ROUND(((CJ187*1000000)/('MIP 2017'!CJ193*13)),0),0)</f>
        <v>141</v>
      </c>
      <c r="CK188" s="16">
        <f>+IFERROR(ROUND(((CK187*1000000)/('MIP 2017'!CK193*13)),0),0)</f>
        <v>116</v>
      </c>
      <c r="CL188" s="16">
        <f>+IFERROR(ROUND(((CL187*1000000)/('MIP 2017'!CL193*13)),0),0)</f>
        <v>45</v>
      </c>
      <c r="CM188" s="16">
        <f>+IFERROR(ROUND(((CM187*1000000)/('MIP 2017'!CM193*13)),0),0)</f>
        <v>131</v>
      </c>
      <c r="CN188" s="16">
        <f>+IFERROR(ROUND(((CN187*1000000)/('MIP 2017'!CN193*13)),0),0)</f>
        <v>5</v>
      </c>
      <c r="CO188" s="16">
        <f>+IFERROR(ROUND(((CO187*1000000)/('MIP 2017'!CO193*13)),0),0)</f>
        <v>66</v>
      </c>
      <c r="CP188" s="16">
        <f>+IFERROR(ROUND(((CP187*1000000)/('MIP 2017'!CP193*13)),0),0)</f>
        <v>19</v>
      </c>
      <c r="CQ188" s="16">
        <f>+IFERROR(ROUND(((CQ187*1000000)/('MIP 2017'!CQ193*13)),0),0)</f>
        <v>2717</v>
      </c>
      <c r="CR188" s="16">
        <f>+IFERROR(ROUND(((CR187*1000000)/('MIP 2017'!CR193*13)),0),0)</f>
        <v>1960</v>
      </c>
      <c r="CS188" s="16">
        <f>+IFERROR(ROUND(((CS187*1000000)/('MIP 2017'!CS193*13)),0),0)</f>
        <v>15</v>
      </c>
      <c r="CT188" s="16">
        <f>+IFERROR(ROUND(((CT187*1000000)/('MIP 2017'!CT193*13)),0),0)</f>
        <v>65</v>
      </c>
      <c r="CU188" s="16">
        <f>+IFERROR(ROUND(((CU187*1000000)/('MIP 2017'!CU193*13)),0),0)</f>
        <v>32</v>
      </c>
      <c r="CV188" s="16">
        <f>+IFERROR(ROUND(((CV187*1000000)/('MIP 2017'!CV193*13)),0),0)</f>
        <v>0</v>
      </c>
      <c r="CW188" s="16">
        <f>+IFERROR(ROUND(((CW187*1000000)/('MIP 2017'!CW193*13)),0),0)</f>
        <v>85</v>
      </c>
      <c r="CX188" s="16">
        <f>+IFERROR(ROUND(((CX187*1000000)/('MIP 2017'!CX193*13)),0),0)</f>
        <v>37</v>
      </c>
      <c r="CY188" s="16">
        <f>+IFERROR(ROUND(((CY187*1000000)/('MIP 2017'!CY193*13)),0),0)</f>
        <v>17</v>
      </c>
      <c r="CZ188" s="16">
        <f>+IFERROR(ROUND(((CZ187*1000000)/('MIP 2017'!CZ193*13)),0),0)</f>
        <v>24</v>
      </c>
      <c r="DA188" s="16">
        <f>+IFERROR(ROUND(((DA187*1000000)/('MIP 2017'!DA193*13)),0),0)</f>
        <v>37</v>
      </c>
      <c r="DB188" s="16">
        <f>+IFERROR(ROUND(((DB187*1000000)/('MIP 2017'!DB193*13)),0),0)</f>
        <v>19</v>
      </c>
      <c r="DC188" s="16">
        <f>+IFERROR(ROUND(((DC187*1000000)/('MIP 2017'!DC193*13)),0),0)</f>
        <v>67</v>
      </c>
      <c r="DD188" s="16">
        <f>+IFERROR(ROUND(((DD187*1000000)/('MIP 2017'!DD193*13)),0),0)</f>
        <v>49</v>
      </c>
      <c r="DE188" s="16">
        <f>+IFERROR(ROUND(((DE187*1000000)/('MIP 2017'!DE193*13)),0),0)</f>
        <v>11</v>
      </c>
      <c r="DF188" s="16">
        <f>+IFERROR(ROUND(((DF187*1000000)/('MIP 2017'!DF193*13)),0),0)</f>
        <v>3</v>
      </c>
      <c r="DG188" s="16">
        <f>+IFERROR(ROUND(((DG187*1000000)/('MIP 2017'!DG193*13)),0),0)</f>
        <v>96</v>
      </c>
      <c r="DH188" s="16">
        <f>+IFERROR(ROUND(((DH187*1000000)/('MIP 2017'!DH193*13)),0),0)</f>
        <v>104</v>
      </c>
      <c r="DI188" s="16">
        <f>+IFERROR(ROUND(((DI187*1000000)/('MIP 2017'!DI193*13)),0),0)</f>
        <v>3</v>
      </c>
      <c r="DJ188" s="16">
        <f>+IFERROR(ROUND(((DJ187*1000000)/('MIP 2017'!DJ193*13)),0),0)</f>
        <v>140</v>
      </c>
      <c r="DK188" s="16">
        <f>+IFERROR(ROUND(((DK187*1000000)/('MIP 2017'!DK193*13)),0),0)</f>
        <v>6</v>
      </c>
      <c r="DL188" s="16">
        <f>+IFERROR(ROUND(((DL187*1000000)/('MIP 2017'!DL193*13)),0),0)</f>
        <v>20</v>
      </c>
      <c r="DM188" s="16">
        <f>+IFERROR(ROUND(((DM187*1000000)/('MIP 2017'!DM193*13)),0),0)</f>
        <v>0</v>
      </c>
      <c r="DN188" s="16">
        <f>+IFERROR(ROUND(((DN187*1000000)/('MIP 2017'!DN193*13)),0),0)</f>
        <v>447</v>
      </c>
      <c r="DO188" s="16">
        <f>+IFERROR(ROUND(((DO187*1000000)/('MIP 2017'!DO193*13)),0),0)</f>
        <v>352</v>
      </c>
      <c r="DP188" s="16">
        <f>+IFERROR(ROUND(((DP187*1000000)/('MIP 2017'!DP193*13)),0),0)</f>
        <v>201</v>
      </c>
      <c r="DQ188" s="16">
        <f>+IFERROR(ROUND(((DQ187*1000000)/('MIP 2017'!DQ193*13)),0),0)</f>
        <v>144</v>
      </c>
      <c r="DR188" s="16">
        <f>+IFERROR(ROUND(((DR187*1000000)/('MIP 2017'!DR193*13)),0),0)</f>
        <v>184</v>
      </c>
      <c r="DS188" s="16">
        <f>+IFERROR(ROUND(((DS187*1000000)/('MIP 2017'!DS193*13)),0),0)</f>
        <v>25</v>
      </c>
      <c r="DT188" s="16">
        <f>+IFERROR(ROUND(((DT187*1000000)/('MIP 2017'!DT193*13)),0),0)</f>
        <v>85</v>
      </c>
      <c r="DU188" s="16">
        <f>+IFERROR(ROUND(((DU187*1000000)/('MIP 2017'!DU193*13)),0),0)</f>
        <v>0</v>
      </c>
      <c r="DV188" s="16">
        <f>+IFERROR(ROUND(((DV187*1000000)/('MIP 2017'!DV193*13)),0),0)</f>
        <v>216</v>
      </c>
      <c r="DW188" s="16">
        <f>+IFERROR(ROUND(((DW187*1000000)/('MIP 2017'!DW193*13)),0),0)</f>
        <v>699</v>
      </c>
      <c r="DX188" s="16">
        <f>+IFERROR(ROUND(((DX187*1000000)/('MIP 2017'!DX193*13)),0),0)</f>
        <v>101</v>
      </c>
      <c r="DY188" s="16">
        <f>+IFERROR(ROUND(((DY187*1000000)/('MIP 2017'!DY193*13)),0),0)</f>
        <v>190</v>
      </c>
      <c r="DZ188" s="16">
        <f>+IFERROR(ROUND(((DZ187*1000000)/('MIP 2017'!DZ193*13)),0),0)</f>
        <v>36</v>
      </c>
      <c r="EA188" s="16">
        <f>+IFERROR(ROUND(((EA187*1000000)/('MIP 2017'!EA193*13)),0),0)</f>
        <v>185</v>
      </c>
      <c r="EB188" s="16">
        <f>+IFERROR(ROUND(((EB187*1000000)/('MIP 2017'!EB193*13)),0),0)</f>
        <v>39</v>
      </c>
      <c r="EC188" s="16">
        <f>+IFERROR(ROUND(((EC187*1000000)/('MIP 2017'!EC193*13)),0),0)</f>
        <v>31</v>
      </c>
      <c r="ED188" s="16">
        <f>+IFERROR(ROUND(((ED187*1000000)/('MIP 2017'!ED193*13)),0),0)</f>
        <v>20</v>
      </c>
      <c r="EE188" s="16">
        <f>+IFERROR(ROUND(((EE187*1000000)/('MIP 2017'!EE193*13)),0),0)</f>
        <v>28</v>
      </c>
      <c r="EF188" s="16">
        <f>+IFERROR(ROUND(((EF187*1000000)/('MIP 2017'!EF193*13)),0),0)</f>
        <v>0</v>
      </c>
      <c r="EG188" s="16">
        <f>+IFERROR(ROUND(((EG187*1000000)/('MIP 2017'!EG193*13)),0),0)</f>
        <v>2</v>
      </c>
      <c r="EH188" s="16">
        <f>+IFERROR(ROUND(((EH187*1000000)/('MIP 2017'!EH193*13)),0),0)</f>
        <v>0</v>
      </c>
      <c r="EI188" s="18">
        <f>SUM(C188:EH188)</f>
        <v>11350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8" ht="21.75" customHeight="1" thickBot="1" x14ac:dyDescent="0.3">
      <c r="FC189" s="21"/>
      <c r="FI189" s="7"/>
      <c r="FJ189" s="7"/>
      <c r="FK189" s="7"/>
      <c r="FL189" s="7"/>
    </row>
    <row r="190" spans="1:168" s="7" customFormat="1" ht="21.75" customHeight="1" thickBot="1" x14ac:dyDescent="0.25">
      <c r="A190" s="179" t="s">
        <v>65</v>
      </c>
      <c r="B190" s="180"/>
      <c r="C190" s="50">
        <f>+IFERROR((C170/'MIP 2017'!C170*100-100),0)</f>
        <v>0.620015074307247</v>
      </c>
      <c r="D190" s="50">
        <f>+IFERROR((D170/'MIP 2017'!D170*100-100),0)</f>
        <v>0.9194963537224794</v>
      </c>
      <c r="E190" s="50">
        <f>+IFERROR((E170/'MIP 2017'!E170*100-100),0)</f>
        <v>2.3561237897045402</v>
      </c>
      <c r="F190" s="50">
        <f>+IFERROR((F170/'MIP 2017'!F170*100-100),0)</f>
        <v>0.54999466251356921</v>
      </c>
      <c r="G190" s="50">
        <f>+IFERROR((G170/'MIP 2017'!G170*100-100),0)</f>
        <v>4.9212342280839039E-2</v>
      </c>
      <c r="H190" s="50">
        <f>+IFERROR((H170/'MIP 2017'!H170*100-100),0)</f>
        <v>0.30651337297278758</v>
      </c>
      <c r="I190" s="50">
        <f>+IFERROR((I170/'MIP 2017'!I170*100-100),0)</f>
        <v>0.18895819323196861</v>
      </c>
      <c r="J190" s="50">
        <f>+IFERROR((J170/'MIP 2017'!J170*100-100),0)</f>
        <v>0.56238377724113775</v>
      </c>
      <c r="K190" s="50">
        <f>+IFERROR((K170/'MIP 2017'!K170*100-100),0)</f>
        <v>0.42352230449668582</v>
      </c>
      <c r="L190" s="50">
        <f>+IFERROR((L170/'MIP 2017'!L170*100-100),0)</f>
        <v>0.43697150024382836</v>
      </c>
      <c r="M190" s="50">
        <f>+IFERROR((M170/'MIP 2017'!M170*100-100),0)</f>
        <v>0.18514168307990531</v>
      </c>
      <c r="N190" s="50">
        <f>+IFERROR((N170/'MIP 2017'!N170*100-100),0)</f>
        <v>0.38550955853962421</v>
      </c>
      <c r="O190" s="50">
        <f>+IFERROR((O170/'MIP 2017'!O170*100-100),0)</f>
        <v>0.13553365146916008</v>
      </c>
      <c r="P190" s="50">
        <f>+IFERROR((P170/'MIP 2017'!P170*100-100),0)</f>
        <v>0.10164025342835714</v>
      </c>
      <c r="Q190" s="50">
        <f>+IFERROR((Q170/'MIP 2017'!Q170*100-100),0)</f>
        <v>0.98892511118751258</v>
      </c>
      <c r="R190" s="50">
        <f>+IFERROR((R170/'MIP 2017'!R170*100-100),0)</f>
        <v>0.11201455038710151</v>
      </c>
      <c r="S190" s="50">
        <f>+IFERROR((S170/'MIP 2017'!S170*100-100),0)</f>
        <v>0.60832295935657044</v>
      </c>
      <c r="T190" s="50">
        <f>+IFERROR((T170/'MIP 2017'!T170*100-100),0)</f>
        <v>0.15366630227040901</v>
      </c>
      <c r="U190" s="50">
        <f>+IFERROR((U170/'MIP 2017'!U170*100-100),0)</f>
        <v>0.29511314023355339</v>
      </c>
      <c r="V190" s="50">
        <f>+IFERROR((V170/'MIP 2017'!V170*100-100),0)</f>
        <v>0.24606180624648744</v>
      </c>
      <c r="W190" s="50">
        <f>+IFERROR((W170/'MIP 2017'!W170*100-100),0)</f>
        <v>0.1036612455012289</v>
      </c>
      <c r="X190" s="50">
        <f>+IFERROR((X170/'MIP 2017'!X170*100-100),0)</f>
        <v>0.28912387957301178</v>
      </c>
      <c r="Y190" s="50">
        <f>+IFERROR((Y170/'MIP 2017'!Y170*100-100),0)</f>
        <v>0.40565309176766107</v>
      </c>
      <c r="Z190" s="50">
        <f>+IFERROR((Z170/'MIP 2017'!Z170*100-100),0)</f>
        <v>0.35377324717325109</v>
      </c>
      <c r="AA190" s="50">
        <f>+IFERROR((AA170/'MIP 2017'!AA170*100-100),0)</f>
        <v>0.13434145650515461</v>
      </c>
      <c r="AB190" s="50">
        <f>+IFERROR((AB170/'MIP 2017'!AB170*100-100),0)</f>
        <v>0.27174872035442377</v>
      </c>
      <c r="AC190" s="50">
        <f>+IFERROR((AC170/'MIP 2017'!AC170*100-100),0)</f>
        <v>0.12046662029527511</v>
      </c>
      <c r="AD190" s="50">
        <f>+IFERROR((AD170/'MIP 2017'!AD170*100-100),0)</f>
        <v>0.88835677242013844</v>
      </c>
      <c r="AE190" s="50">
        <f>+IFERROR((AE170/'MIP 2017'!AE170*100-100),0)</f>
        <v>0.75215328784609881</v>
      </c>
      <c r="AF190" s="50">
        <f>+IFERROR((AF170/'MIP 2017'!AF170*100-100),0)</f>
        <v>9.5600588070581694E-2</v>
      </c>
      <c r="AG190" s="50">
        <f>+IFERROR((AG170/'MIP 2017'!AG170*100-100),0)</f>
        <v>1.2014124340386019</v>
      </c>
      <c r="AH190" s="50">
        <f>+IFERROR((AH170/'MIP 2017'!AH170*100-100),0)</f>
        <v>0.10664305559340903</v>
      </c>
      <c r="AI190" s="50">
        <f>+IFERROR((AI170/'MIP 2017'!AI170*100-100),0)</f>
        <v>0.44812820637014283</v>
      </c>
      <c r="AJ190" s="50">
        <f>+IFERROR((AJ170/'MIP 2017'!AJ170*100-100),0)</f>
        <v>0.56683747625041292</v>
      </c>
      <c r="AK190" s="50">
        <f>+IFERROR((AK170/'MIP 2017'!AK170*100-100),0)</f>
        <v>4.6711151342691437E-2</v>
      </c>
      <c r="AL190" s="50">
        <f>+IFERROR((AL170/'MIP 2017'!AL170*100-100),0)</f>
        <v>0.63236977455638055</v>
      </c>
      <c r="AM190" s="50">
        <f>+IFERROR((AM170/'MIP 2017'!AM170*100-100),0)</f>
        <v>0.24124890397092713</v>
      </c>
      <c r="AN190" s="50">
        <f>+IFERROR((AN170/'MIP 2017'!AN170*100-100),0)</f>
        <v>0.54554846420633396</v>
      </c>
      <c r="AO190" s="50">
        <f>+IFERROR((AO170/'MIP 2017'!AO170*100-100),0)</f>
        <v>0.59285415853618417</v>
      </c>
      <c r="AP190" s="50">
        <f>+IFERROR((AP170/'MIP 2017'!AP170*100-100),0)</f>
        <v>0.12497514858446834</v>
      </c>
      <c r="AQ190" s="50">
        <f>+IFERROR((AQ170/'MIP 2017'!AQ170*100-100),0)</f>
        <v>0.20725784006178571</v>
      </c>
      <c r="AR190" s="50">
        <f>+IFERROR((AR170/'MIP 2017'!AR170*100-100),0)</f>
        <v>1.2604326400164894</v>
      </c>
      <c r="AS190" s="50">
        <f>+IFERROR((AS170/'MIP 2017'!AS170*100-100),0)</f>
        <v>0.15679138300177442</v>
      </c>
      <c r="AT190" s="50">
        <f>+IFERROR((AT170/'MIP 2017'!AT170*100-100),0)</f>
        <v>1.0107784839906486</v>
      </c>
      <c r="AU190" s="50">
        <f>+IFERROR((AU170/'MIP 2017'!AU170*100-100),0)</f>
        <v>1.3014315206528551</v>
      </c>
      <c r="AV190" s="50">
        <f>+IFERROR((AV170/'MIP 2017'!AV170*100-100),0)</f>
        <v>0.25790594488930196</v>
      </c>
      <c r="AW190" s="50">
        <f>+IFERROR((AW170/'MIP 2017'!AW170*100-100),0)</f>
        <v>1.2861563925816455</v>
      </c>
      <c r="AX190" s="50">
        <f>+IFERROR((AX170/'MIP 2017'!AX170*100-100),0)</f>
        <v>0.25775539936645941</v>
      </c>
      <c r="AY190" s="50">
        <f>+IFERROR((AY170/'MIP 2017'!AY170*100-100),0)</f>
        <v>0.5534346232857672</v>
      </c>
      <c r="AZ190" s="50">
        <f>+IFERROR((AZ170/'MIP 2017'!AZ170*100-100),0)</f>
        <v>0.2022792047776818</v>
      </c>
      <c r="BA190" s="50">
        <f>+IFERROR((BA170/'MIP 2017'!BA170*100-100),0)</f>
        <v>0.59562443345784288</v>
      </c>
      <c r="BB190" s="50">
        <f>+IFERROR((BB170/'MIP 2017'!BB170*100-100),0)</f>
        <v>0.13692486262513626</v>
      </c>
      <c r="BC190" s="50">
        <f>+IFERROR((BC170/'MIP 2017'!BC170*100-100),0)</f>
        <v>0.39920402538552935</v>
      </c>
      <c r="BD190" s="50">
        <f>+IFERROR((BD170/'MIP 2017'!BD170*100-100),0)</f>
        <v>0.44371049475653024</v>
      </c>
      <c r="BE190" s="50">
        <f>+IFERROR((BE170/'MIP 2017'!BE170*100-100),0)</f>
        <v>0.20622624089760677</v>
      </c>
      <c r="BF190" s="50">
        <f>+IFERROR((BF170/'MIP 2017'!BF170*100-100),0)</f>
        <v>0.20764419418280511</v>
      </c>
      <c r="BG190" s="50">
        <f>+IFERROR((BG170/'MIP 2017'!BG170*100-100),0)</f>
        <v>0.21310091706021694</v>
      </c>
      <c r="BH190" s="50">
        <f>+IFERROR((BH170/'MIP 2017'!BH170*100-100),0)</f>
        <v>0.22582303529352998</v>
      </c>
      <c r="BI190" s="50">
        <f>+IFERROR((BI170/'MIP 2017'!BI170*100-100),0)</f>
        <v>0.19684174540304866</v>
      </c>
      <c r="BJ190" s="50">
        <f>+IFERROR((BJ170/'MIP 2017'!BJ170*100-100),0)</f>
        <v>3.0290506479019541E-2</v>
      </c>
      <c r="BK190" s="50">
        <f>+IFERROR((BK170/'MIP 2017'!BK170*100-100),0)</f>
        <v>7.9993402588954154E-2</v>
      </c>
      <c r="BL190" s="50">
        <f>+IFERROR((BL170/'MIP 2017'!BL170*100-100),0)</f>
        <v>0.15419149699860668</v>
      </c>
      <c r="BM190" s="50">
        <f>+IFERROR((BM170/'MIP 2017'!BM170*100-100),0)</f>
        <v>0.11250395439705585</v>
      </c>
      <c r="BN190" s="50">
        <f>+IFERROR((BN170/'MIP 2017'!BN170*100-100),0)</f>
        <v>0.11727704397526395</v>
      </c>
      <c r="BO190" s="50">
        <f>+IFERROR((BO170/'MIP 2017'!BO170*100-100),0)</f>
        <v>0.33960712595042253</v>
      </c>
      <c r="BP190" s="50">
        <f>+IFERROR((BP170/'MIP 2017'!BP170*100-100),0)</f>
        <v>9.2106981729216386E-2</v>
      </c>
      <c r="BQ190" s="50">
        <f>+IFERROR((BQ170/'MIP 2017'!BQ170*100-100),0)</f>
        <v>6.6805457093295217E-2</v>
      </c>
      <c r="BR190" s="50">
        <f>+IFERROR((BR170/'MIP 2017'!BR170*100-100),0)</f>
        <v>9.3404640470609479E-2</v>
      </c>
      <c r="BS190" s="50">
        <f>+IFERROR((BS170/'MIP 2017'!BS170*100-100),0)</f>
        <v>0.34152382117196112</v>
      </c>
      <c r="BT190" s="50">
        <f>+IFERROR((BT170/'MIP 2017'!BT170*100-100),0)</f>
        <v>6.1170237784182291E-2</v>
      </c>
      <c r="BU190" s="50">
        <f>+IFERROR((BU170/'MIP 2017'!BU170*100-100),0)</f>
        <v>1.5468005889005099E-2</v>
      </c>
      <c r="BV190" s="50">
        <f>+IFERROR((BV170/'MIP 2017'!BV170*100-100),0)</f>
        <v>4.7939780237521887</v>
      </c>
      <c r="BW190" s="50">
        <f>+IFERROR((BW170/'MIP 2017'!BW170*100-100),0)</f>
        <v>0.69537440299387754</v>
      </c>
      <c r="BX190" s="50">
        <f>+IFERROR((BX170/'MIP 2017'!BX170*100-100),0)</f>
        <v>0.75348158758528427</v>
      </c>
      <c r="BY190" s="50">
        <f>+IFERROR((BY170/'MIP 2017'!BY170*100-100),0)</f>
        <v>0.69538450258168893</v>
      </c>
      <c r="BZ190" s="50">
        <f>+IFERROR((BZ170/'MIP 2017'!BZ170*100-100),0)</f>
        <v>0.53286668495691458</v>
      </c>
      <c r="CA190" s="50">
        <f>+IFERROR((CA170/'MIP 2017'!CA170*100-100),0)</f>
        <v>0.11968012400724604</v>
      </c>
      <c r="CB190" s="50">
        <f>+IFERROR((CB170/'MIP 2017'!CB170*100-100),0)</f>
        <v>4.9729031275091984E-6</v>
      </c>
      <c r="CC190" s="50">
        <f>+IFERROR((CC170/'MIP 2017'!CC170*100-100),0)</f>
        <v>0</v>
      </c>
      <c r="CD190" s="50">
        <f>+IFERROR((CD170/'MIP 2017'!CD170*100-100),0)</f>
        <v>0</v>
      </c>
      <c r="CE190" s="50">
        <f>+IFERROR((CE170/'MIP 2017'!CE170*100-100),0)</f>
        <v>1.7180201337581025E-2</v>
      </c>
      <c r="CF190" s="50">
        <f>+IFERROR((CF170/'MIP 2017'!CF170*100-100),0)</f>
        <v>0.50144785381078805</v>
      </c>
      <c r="CG190" s="50">
        <f>+IFERROR((CG170/'MIP 2017'!CG170*100-100),0)</f>
        <v>0.27603946317422867</v>
      </c>
      <c r="CH190" s="50">
        <f>+IFERROR((CH170/'MIP 2017'!CH170*100-100),0)</f>
        <v>0.60120511812911559</v>
      </c>
      <c r="CI190" s="50">
        <f>+IFERROR((CI170/'MIP 2017'!CI170*100-100),0)</f>
        <v>0.37165832753807138</v>
      </c>
      <c r="CJ190" s="50">
        <f>+IFERROR((CJ170/'MIP 2017'!CJ170*100-100),0)</f>
        <v>2.0079098970821008</v>
      </c>
      <c r="CK190" s="50">
        <f>+IFERROR((CK170/'MIP 2017'!CK170*100-100),0)</f>
        <v>2.406989298462662</v>
      </c>
      <c r="CL190" s="50">
        <f>+IFERROR((CL170/'MIP 2017'!CL170*100-100),0)</f>
        <v>0.3514177422555349</v>
      </c>
      <c r="CM190" s="50">
        <f>+IFERROR((CM170/'MIP 2017'!CM170*100-100),0)</f>
        <v>6.7113609081292225</v>
      </c>
      <c r="CN190" s="50">
        <f>+IFERROR((CN170/'MIP 2017'!CN170*100-100),0)</f>
        <v>0.28908061422453102</v>
      </c>
      <c r="CO190" s="50">
        <f>+IFERROR((CO170/'MIP 2017'!CO170*100-100),0)</f>
        <v>0.56333668667043924</v>
      </c>
      <c r="CP190" s="50">
        <f>+IFERROR((CP170/'MIP 2017'!CP170*100-100),0)</f>
        <v>0.34938116067719704</v>
      </c>
      <c r="CQ190" s="50">
        <f>+IFERROR((CQ170/'MIP 2017'!CQ170*100-100),0)</f>
        <v>10.131154029172023</v>
      </c>
      <c r="CR190" s="50">
        <f>+IFERROR((CR170/'MIP 2017'!CR170*100-100),0)</f>
        <v>2.9922427204244428</v>
      </c>
      <c r="CS190" s="50">
        <f>+IFERROR((CS170/'MIP 2017'!CS170*100-100),0)</f>
        <v>0.32575779935963567</v>
      </c>
      <c r="CT190" s="50">
        <f>+IFERROR((CT170/'MIP 2017'!CT170*100-100),0)</f>
        <v>0.47626531861595822</v>
      </c>
      <c r="CU190" s="50">
        <f>+IFERROR((CU170/'MIP 2017'!CU170*100-100),0)</f>
        <v>0.15766691446950176</v>
      </c>
      <c r="CV190" s="50">
        <f>+IFERROR((CV170/'MIP 2017'!CV170*100-100),0)</f>
        <v>4.2036718839113973E-2</v>
      </c>
      <c r="CW190" s="50">
        <f>+IFERROR((CW170/'MIP 2017'!CW170*100-100),0)</f>
        <v>0.25759682445571741</v>
      </c>
      <c r="CX190" s="50">
        <f>+IFERROR((CX170/'MIP 2017'!CX170*100-100),0)</f>
        <v>0.3620756066782036</v>
      </c>
      <c r="CY190" s="50">
        <f>+IFERROR((CY170/'MIP 2017'!CY170*100-100),0)</f>
        <v>0.58746591828105466</v>
      </c>
      <c r="CZ190" s="50">
        <f>+IFERROR((CZ170/'MIP 2017'!CZ170*100-100),0)</f>
        <v>0.69425788212522832</v>
      </c>
      <c r="DA190" s="50">
        <f>+IFERROR((DA170/'MIP 2017'!DA170*100-100),0)</f>
        <v>0.19663579130279629</v>
      </c>
      <c r="DB190" s="50">
        <f>+IFERROR((DB170/'MIP 2017'!DB170*100-100),0)</f>
        <v>0.41924929670467748</v>
      </c>
      <c r="DC190" s="50">
        <f>+IFERROR((DC170/'MIP 2017'!DC170*100-100),0)</f>
        <v>0.94773323719137181</v>
      </c>
      <c r="DD190" s="50">
        <f>+IFERROR((DD170/'MIP 2017'!DD170*100-100),0)</f>
        <v>0.17086579770437993</v>
      </c>
      <c r="DE190" s="50">
        <f>+IFERROR((DE170/'MIP 2017'!DE170*100-100),0)</f>
        <v>0.15098503195744684</v>
      </c>
      <c r="DF190" s="50">
        <f>+IFERROR((DF170/'MIP 2017'!DF170*100-100),0)</f>
        <v>4.4889763224546186E-2</v>
      </c>
      <c r="DG190" s="50">
        <f>+IFERROR((DG170/'MIP 2017'!DG170*100-100),0)</f>
        <v>0.82065039860890465</v>
      </c>
      <c r="DH190" s="50">
        <f>+IFERROR((DH170/'MIP 2017'!DH170*100-100),0)</f>
        <v>1.2005643230062333</v>
      </c>
      <c r="DI190" s="50">
        <f>+IFERROR((DI170/'MIP 2017'!DI170*100-100),0)</f>
        <v>0.28119879027825334</v>
      </c>
      <c r="DJ190" s="50">
        <f>+IFERROR((DJ170/'MIP 2017'!DJ170*100-100),0)</f>
        <v>5.8993117067062997</v>
      </c>
      <c r="DK190" s="50">
        <f>+IFERROR((DK170/'MIP 2017'!DK170*100-100),0)</f>
        <v>0.83847627544943748</v>
      </c>
      <c r="DL190" s="50">
        <f>+IFERROR((DL170/'MIP 2017'!DL170*100-100),0)</f>
        <v>0.76669543427581743</v>
      </c>
      <c r="DM190" s="50">
        <f>+IFERROR((DM170/'MIP 2017'!DM170*100-100),0)</f>
        <v>9.8460693721676762E-2</v>
      </c>
      <c r="DN190" s="50">
        <f>+IFERROR((DN170/'MIP 2017'!DN170*100-100),0)</f>
        <v>1.4249287598819791</v>
      </c>
      <c r="DO190" s="50">
        <f>+IFERROR((DO170/'MIP 2017'!DO170*100-100),0)</f>
        <v>7.0201126329812809</v>
      </c>
      <c r="DP190" s="50">
        <f>+IFERROR((DP170/'MIP 2017'!DP170*100-100),0)</f>
        <v>0.63939873544676118</v>
      </c>
      <c r="DQ190" s="50">
        <f>+IFERROR((DQ170/'MIP 2017'!DQ170*100-100),0)</f>
        <v>0.81861767339393054</v>
      </c>
      <c r="DR190" s="50">
        <f>+IFERROR((DR170/'MIP 2017'!DR170*100-100),0)</f>
        <v>0.54345776601860507</v>
      </c>
      <c r="DS190" s="50">
        <f>+IFERROR((DS170/'MIP 2017'!DS170*100-100),0)</f>
        <v>5.6420896555508193E-2</v>
      </c>
      <c r="DT190" s="50">
        <f>+IFERROR((DT170/'MIP 2017'!DT170*100-100),0)</f>
        <v>0.21375262524057348</v>
      </c>
      <c r="DU190" s="50">
        <f>+IFERROR((DU170/'MIP 2017'!DU170*100-100),0)</f>
        <v>7.889497811723345E-2</v>
      </c>
      <c r="DV190" s="50">
        <f>+IFERROR((DV170/'MIP 2017'!DV170*100-100),0)</f>
        <v>0.13926056684270804</v>
      </c>
      <c r="DW190" s="50">
        <f>+IFERROR((DW170/'MIP 2017'!DW170*100-100),0)</f>
        <v>0.97095414899970933</v>
      </c>
      <c r="DX190" s="50">
        <f>+IFERROR((DX170/'MIP 2017'!DX170*100-100),0)</f>
        <v>4.7310292065034787</v>
      </c>
      <c r="DY190" s="50">
        <f>+IFERROR((DY170/'MIP 2017'!DY170*100-100),0)</f>
        <v>13.488852978036945</v>
      </c>
      <c r="DZ190" s="50">
        <f>+IFERROR((DZ170/'MIP 2017'!DZ170*100-100),0)</f>
        <v>1.2624841439176038</v>
      </c>
      <c r="EA190" s="50">
        <f>+IFERROR((EA170/'MIP 2017'!EA170*100-100),0)</f>
        <v>3.235885930629351</v>
      </c>
      <c r="EB190" s="50">
        <f>+IFERROR((EB170/'MIP 2017'!EB170*100-100),0)</f>
        <v>0.22613454528107013</v>
      </c>
      <c r="EC190" s="50">
        <f>+IFERROR((EC170/'MIP 2017'!EC170*100-100),0)</f>
        <v>0.59022474745017917</v>
      </c>
      <c r="ED190" s="50">
        <f>+IFERROR((ED170/'MIP 2017'!ED170*100-100),0)</f>
        <v>2.2942100809711974</v>
      </c>
      <c r="EE190" s="50">
        <f>+IFERROR((EE170/'MIP 2017'!EE170*100-100),0)</f>
        <v>0.39999340918910775</v>
      </c>
      <c r="EF190" s="50">
        <f>+IFERROR((EF170/'MIP 2017'!EF170*100-100),0)</f>
        <v>4.1676516893843996E-2</v>
      </c>
      <c r="EG190" s="50">
        <f>+IFERROR((EG170/'MIP 2017'!EG170*100-100),0)</f>
        <v>0.10318502325527845</v>
      </c>
      <c r="EH190" s="50">
        <f>+IFERROR((EH170/'MIP 2017'!EH170*100-100),0)</f>
        <v>4.2632564145606011E-14</v>
      </c>
      <c r="EI190" s="51">
        <f>+IFERROR((EI170/'MIP 2017'!EI170*100-100),0)</f>
        <v>0.68199093927061938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4" t="s">
        <v>4</v>
      </c>
      <c r="FE190" s="65"/>
      <c r="FF190" s="63" t="str">
        <f>+VLOOKUP(1,'VAR. PROD (TURISMO)'!$A$3:$B$138,2,0)</f>
        <v>AE135</v>
      </c>
      <c r="FG190" s="63" t="str">
        <f>+VLOOKUP(2,'VAR. PROD (TURISMO)'!$A$3:$B$138,2,0)</f>
        <v>AE101</v>
      </c>
      <c r="FH190" s="63" t="str">
        <f>+VLOOKUP(3,'VAR. PROD (TURISMO)'!$A$3:$B$138,2,0)</f>
        <v>AE125</v>
      </c>
    </row>
    <row r="191" spans="1:168" ht="21.75" customHeight="1" x14ac:dyDescent="0.25">
      <c r="FC191" s="21"/>
      <c r="FD191" s="179" t="s">
        <v>23</v>
      </c>
      <c r="FE191" s="180"/>
      <c r="FF191" s="20"/>
      <c r="FG191" s="20"/>
      <c r="FH191" s="20"/>
      <c r="FI191" s="7"/>
      <c r="FJ191" s="7"/>
      <c r="FK191" s="7"/>
      <c r="FL191" s="7"/>
    </row>
    <row r="192" spans="1:168" ht="21.75" customHeight="1" x14ac:dyDescent="0.25">
      <c r="FC192" s="21"/>
      <c r="FD192" s="179" t="s">
        <v>22</v>
      </c>
      <c r="FE192" s="180"/>
      <c r="FF192" s="60">
        <f>+VLOOKUP(FF$190,'VAR. PROD (TURISMO)'!$B$3:$H$138,5,0)</f>
        <v>0.13488852978036947</v>
      </c>
      <c r="FG192" s="60">
        <f>+VLOOKUP(FG$190,'VAR. PROD (TURISMO)'!$B$3:$H$138,5,0)</f>
        <v>0.10131154029171957</v>
      </c>
      <c r="FH192" s="60">
        <f>+VLOOKUP(FH$190,'VAR. PROD (TURISMO)'!$B$3:$H$138,5,0)</f>
        <v>7.0201126329813027E-2</v>
      </c>
      <c r="FI192" s="7"/>
      <c r="FJ192" s="7"/>
      <c r="FK192" s="7"/>
      <c r="FL192" s="7"/>
    </row>
    <row r="193" spans="159:168" x14ac:dyDescent="0.25">
      <c r="FC193" s="21"/>
      <c r="FD193" s="179" t="s">
        <v>27</v>
      </c>
      <c r="FE193" s="180"/>
      <c r="FF193" s="20"/>
      <c r="FG193" s="20"/>
      <c r="FH193" s="20"/>
      <c r="FI193" s="7"/>
      <c r="FJ193" s="7"/>
      <c r="FK193" s="7"/>
      <c r="FL193" s="7"/>
    </row>
    <row r="194" spans="159:168" x14ac:dyDescent="0.25">
      <c r="FC194" s="21"/>
      <c r="FD194" s="179" t="s">
        <v>24</v>
      </c>
      <c r="FE194" s="180"/>
      <c r="FF194" s="20"/>
      <c r="FG194" s="20"/>
      <c r="FH194" s="20"/>
      <c r="FI194" s="7"/>
      <c r="FJ194" s="7"/>
      <c r="FK194" s="7"/>
      <c r="FL194" s="7"/>
    </row>
    <row r="195" spans="159:168" x14ac:dyDescent="0.25">
      <c r="FC195" s="21"/>
      <c r="FD195" s="179" t="s">
        <v>33</v>
      </c>
      <c r="FE195" s="180"/>
      <c r="FF195" s="20">
        <f>+VLOOKUP(FF$190,'VAR. PO (TURISMO)'!$B$3:$F$138,5,0)</f>
        <v>190</v>
      </c>
      <c r="FG195" s="20">
        <f>+VLOOKUP(FG$190,'VAR. PO (TURISMO)'!$B$3:$F$138,5,0)</f>
        <v>3184</v>
      </c>
      <c r="FH195" s="20">
        <f>+VLOOKUP(FH$190,'VAR. PO (TURISMO)'!$B$3:$F$138,5,0)</f>
        <v>471</v>
      </c>
      <c r="FI195" s="7"/>
      <c r="FJ195" s="7"/>
      <c r="FK195" s="7"/>
      <c r="FL195" s="7"/>
    </row>
    <row r="196" spans="159:168" x14ac:dyDescent="0.25">
      <c r="FC196" s="21"/>
      <c r="FI196" s="7"/>
      <c r="FJ196" s="7"/>
      <c r="FK196" s="7"/>
      <c r="FL196" s="7"/>
    </row>
    <row r="197" spans="159:168" x14ac:dyDescent="0.25">
      <c r="FD197" s="21"/>
      <c r="FE197" s="21"/>
      <c r="FF197" s="7"/>
      <c r="FG197" s="7"/>
      <c r="FH197" s="7"/>
    </row>
    <row r="198" spans="159:168" x14ac:dyDescent="0.25">
      <c r="FC198" s="21"/>
      <c r="FD198" s="21"/>
      <c r="FE198" s="21"/>
      <c r="FF198" s="7"/>
      <c r="FG198" s="7"/>
      <c r="FH198" s="7"/>
      <c r="FI198" s="7"/>
      <c r="FJ198" s="7"/>
      <c r="FK198" s="7"/>
      <c r="FL198" s="7"/>
    </row>
    <row r="200" spans="159:168" x14ac:dyDescent="0.25">
      <c r="FD200" s="21"/>
      <c r="FE200" s="21"/>
      <c r="FF200" s="7"/>
      <c r="FG200" s="7"/>
      <c r="FH200" s="7"/>
    </row>
  </sheetData>
  <mergeCells count="77">
    <mergeCell ref="A187:B187"/>
    <mergeCell ref="A188:B188"/>
    <mergeCell ref="A190:B190"/>
    <mergeCell ref="A177:B177"/>
    <mergeCell ref="FQ10:FQ11"/>
    <mergeCell ref="FD185:FE185"/>
    <mergeCell ref="FD179:FE179"/>
    <mergeCell ref="A178:B178"/>
    <mergeCell ref="A179:B179"/>
    <mergeCell ref="A180:B180"/>
    <mergeCell ref="A181:B181"/>
    <mergeCell ref="A185:B185"/>
    <mergeCell ref="A182:B182"/>
    <mergeCell ref="A184:B184"/>
    <mergeCell ref="A173:B173"/>
    <mergeCell ref="A174:B174"/>
    <mergeCell ref="A175:B175"/>
    <mergeCell ref="A176:B176"/>
    <mergeCell ref="A170:B170"/>
    <mergeCell ref="A151:B151"/>
    <mergeCell ref="A153:B153"/>
    <mergeCell ref="A154:B154"/>
    <mergeCell ref="A155:B155"/>
    <mergeCell ref="A157:B157"/>
    <mergeCell ref="A159:B159"/>
    <mergeCell ref="A160:B160"/>
    <mergeCell ref="A161:B161"/>
    <mergeCell ref="A164:B164"/>
    <mergeCell ref="A166:B166"/>
    <mergeCell ref="A168:B168"/>
    <mergeCell ref="A149:B149"/>
    <mergeCell ref="EW10:EW11"/>
    <mergeCell ref="EX10:EX11"/>
    <mergeCell ref="FK9:FK11"/>
    <mergeCell ref="FG10:FG11"/>
    <mergeCell ref="ES10:ES11"/>
    <mergeCell ref="ET10:ET11"/>
    <mergeCell ref="EY10:EY11"/>
    <mergeCell ref="EZ10:EZ11"/>
    <mergeCell ref="FA10:FA11"/>
    <mergeCell ref="FB10:FB11"/>
    <mergeCell ref="FC10:FC11"/>
    <mergeCell ref="FD10:FD11"/>
    <mergeCell ref="FE10:FE11"/>
    <mergeCell ref="FF10:FF11"/>
    <mergeCell ref="FD194:FE194"/>
    <mergeCell ref="FD195:FE195"/>
    <mergeCell ref="C9:EH9"/>
    <mergeCell ref="EI9:EI11"/>
    <mergeCell ref="EJ9:FG9"/>
    <mergeCell ref="EU10:EU11"/>
    <mergeCell ref="EV10:EV11"/>
    <mergeCell ref="EJ10:EJ11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FP10:FP11"/>
    <mergeCell ref="FR10:FR11"/>
    <mergeCell ref="FD191:FE191"/>
    <mergeCell ref="FD192:FE192"/>
    <mergeCell ref="FD193:FE193"/>
    <mergeCell ref="FJ9:FJ11"/>
    <mergeCell ref="FH10:FH11"/>
    <mergeCell ref="FM9:FM11"/>
    <mergeCell ref="FD186:FE186"/>
    <mergeCell ref="FD187:FE187"/>
    <mergeCell ref="FD175:FE175"/>
    <mergeCell ref="FD176:FE176"/>
    <mergeCell ref="FD177:FE177"/>
    <mergeCell ref="FD178:FE178"/>
    <mergeCell ref="FD183:FE183"/>
    <mergeCell ref="FD184:FE184"/>
  </mergeCells>
  <conditionalFormatting sqref="FQ12:FR147">
    <cfRule type="cellIs" dxfId="1" priority="3" operator="lessThan">
      <formula>0</formula>
    </cfRule>
  </conditionalFormatting>
  <conditionalFormatting sqref="FP12:FP147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H139"/>
  <sheetViews>
    <sheetView workbookViewId="0">
      <pane xSplit="3" ySplit="2" topLeftCell="D123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71</v>
      </c>
      <c r="G2" s="52" t="s">
        <v>72</v>
      </c>
      <c r="H2" s="52"/>
    </row>
    <row r="3" spans="1:8" ht="15.75" thickBot="1" x14ac:dyDescent="0.3">
      <c r="A3" s="1">
        <f t="shared" ref="A3:A34" si="0">+RANK(G3,$G$3:$G$138)</f>
        <v>38</v>
      </c>
      <c r="B3" s="12" t="s">
        <v>87</v>
      </c>
      <c r="C3" s="12" t="s">
        <v>88</v>
      </c>
      <c r="D3" s="31">
        <f t="array" ref="D3:D138">+TRANSPOSE('MIP 2017'!$C$170:$EH$170)</f>
        <v>4518.594548492968</v>
      </c>
      <c r="E3" s="31">
        <f t="array" ref="E3:E138">+TRANSPOSE('MIP 2017 (IMPACTOS)'!$C$170:$EH$170)</f>
        <v>4546.6105158404498</v>
      </c>
      <c r="F3" s="53">
        <f>+IFERROR((E3-D3)/D3,0)</f>
        <v>6.2001507430724549E-3</v>
      </c>
      <c r="G3" s="53">
        <f>+ABS(F3)</f>
        <v>6.2001507430724549E-3</v>
      </c>
      <c r="H3" s="31">
        <f>+E3-D3</f>
        <v>28.015967347481819</v>
      </c>
    </row>
    <row r="4" spans="1:8" ht="15.75" thickBot="1" x14ac:dyDescent="0.3">
      <c r="A4" s="1">
        <f t="shared" si="0"/>
        <v>25</v>
      </c>
      <c r="B4" s="12" t="s">
        <v>89</v>
      </c>
      <c r="C4" s="12" t="s">
        <v>90</v>
      </c>
      <c r="D4" s="16">
        <v>866.97542234186562</v>
      </c>
      <c r="E4" s="16">
        <v>874.94722973796922</v>
      </c>
      <c r="F4" s="53">
        <f t="shared" ref="F4:F67" si="1">+IFERROR((E4-D4)/D4,0)</f>
        <v>9.1949635372248848E-3</v>
      </c>
      <c r="G4" s="53">
        <f t="shared" ref="G4:G67" si="2">+ABS(F4)</f>
        <v>9.1949635372248848E-3</v>
      </c>
      <c r="H4" s="31">
        <f t="shared" ref="H4:H67" si="3">+E4-D4</f>
        <v>7.9718073961035998</v>
      </c>
    </row>
    <row r="5" spans="1:8" ht="15.75" thickBot="1" x14ac:dyDescent="0.3">
      <c r="A5" s="1">
        <f t="shared" si="0"/>
        <v>11</v>
      </c>
      <c r="B5" s="12" t="s">
        <v>91</v>
      </c>
      <c r="C5" s="12" t="s">
        <v>92</v>
      </c>
      <c r="D5" s="16">
        <v>2257.6714030239218</v>
      </c>
      <c r="E5" s="16">
        <v>2310.8649360439244</v>
      </c>
      <c r="F5" s="53">
        <f t="shared" si="1"/>
        <v>2.3561237897045288E-2</v>
      </c>
      <c r="G5" s="53">
        <f t="shared" si="2"/>
        <v>2.3561237897045288E-2</v>
      </c>
      <c r="H5" s="31">
        <f t="shared" si="3"/>
        <v>53.193533020002633</v>
      </c>
    </row>
    <row r="6" spans="1:8" ht="15.75" thickBot="1" x14ac:dyDescent="0.3">
      <c r="A6" s="1">
        <f t="shared" si="0"/>
        <v>49</v>
      </c>
      <c r="B6" s="12" t="s">
        <v>93</v>
      </c>
      <c r="C6" s="12" t="s">
        <v>94</v>
      </c>
      <c r="D6" s="16">
        <v>11920.486828439578</v>
      </c>
      <c r="E6" s="16">
        <v>11986.048869741629</v>
      </c>
      <c r="F6" s="53">
        <f t="shared" si="1"/>
        <v>5.4999466251357577E-3</v>
      </c>
      <c r="G6" s="53">
        <f t="shared" si="2"/>
        <v>5.4999466251357577E-3</v>
      </c>
      <c r="H6" s="31">
        <f t="shared" si="3"/>
        <v>65.562041302051512</v>
      </c>
    </row>
    <row r="7" spans="1:8" ht="15.75" thickBot="1" x14ac:dyDescent="0.3">
      <c r="A7" s="1">
        <f t="shared" si="0"/>
        <v>125</v>
      </c>
      <c r="B7" s="12" t="s">
        <v>95</v>
      </c>
      <c r="C7" s="12" t="s">
        <v>97</v>
      </c>
      <c r="D7" s="16">
        <v>22191.58048405961</v>
      </c>
      <c r="E7" s="16">
        <v>22202.501480604951</v>
      </c>
      <c r="F7" s="53">
        <f t="shared" si="1"/>
        <v>4.9212342280828894E-4</v>
      </c>
      <c r="G7" s="53">
        <f t="shared" si="2"/>
        <v>4.9212342280828894E-4</v>
      </c>
      <c r="H7" s="31">
        <f t="shared" si="3"/>
        <v>10.92099654534104</v>
      </c>
    </row>
    <row r="8" spans="1:8" ht="15.75" thickBot="1" x14ac:dyDescent="0.3">
      <c r="A8" s="1">
        <f t="shared" si="0"/>
        <v>72</v>
      </c>
      <c r="B8" s="12" t="s">
        <v>96</v>
      </c>
      <c r="C8" s="12" t="s">
        <v>99</v>
      </c>
      <c r="D8" s="16">
        <v>12076.858407755039</v>
      </c>
      <c r="E8" s="16">
        <v>12113.875593809795</v>
      </c>
      <c r="F8" s="53">
        <f t="shared" si="1"/>
        <v>3.0651337297277524E-3</v>
      </c>
      <c r="G8" s="53">
        <f t="shared" si="2"/>
        <v>3.0651337297277524E-3</v>
      </c>
      <c r="H8" s="31">
        <f t="shared" si="3"/>
        <v>37.017186054756166</v>
      </c>
    </row>
    <row r="9" spans="1:8" ht="15.75" thickBot="1" x14ac:dyDescent="0.3">
      <c r="A9" s="1">
        <f t="shared" si="0"/>
        <v>94</v>
      </c>
      <c r="B9" s="12" t="s">
        <v>98</v>
      </c>
      <c r="C9" s="12" t="s">
        <v>101</v>
      </c>
      <c r="D9" s="16">
        <v>9320.239280409518</v>
      </c>
      <c r="E9" s="16">
        <v>9337.8506361586751</v>
      </c>
      <c r="F9" s="53">
        <f t="shared" si="1"/>
        <v>1.8895819323195894E-3</v>
      </c>
      <c r="G9" s="53">
        <f t="shared" si="2"/>
        <v>1.8895819323195894E-3</v>
      </c>
      <c r="H9" s="31">
        <f t="shared" si="3"/>
        <v>17.611355749157156</v>
      </c>
    </row>
    <row r="10" spans="1:8" ht="15.75" thickBot="1" x14ac:dyDescent="0.3">
      <c r="A10" s="1">
        <f t="shared" si="0"/>
        <v>47</v>
      </c>
      <c r="B10" s="12" t="s">
        <v>100</v>
      </c>
      <c r="C10" s="12" t="s">
        <v>103</v>
      </c>
      <c r="D10" s="16">
        <v>24859.35809229099</v>
      </c>
      <c r="E10" s="16">
        <v>24999.163089328318</v>
      </c>
      <c r="F10" s="53">
        <f t="shared" si="1"/>
        <v>5.6238377724114608E-3</v>
      </c>
      <c r="G10" s="53">
        <f t="shared" si="2"/>
        <v>5.6238377724114608E-3</v>
      </c>
      <c r="H10" s="31">
        <f t="shared" si="3"/>
        <v>139.80499703732858</v>
      </c>
    </row>
    <row r="11" spans="1:8" ht="15.75" thickBot="1" x14ac:dyDescent="0.3">
      <c r="A11" s="1">
        <f t="shared" si="0"/>
        <v>58</v>
      </c>
      <c r="B11" s="12" t="s">
        <v>102</v>
      </c>
      <c r="C11" s="12" t="s">
        <v>381</v>
      </c>
      <c r="D11" s="16">
        <v>34613.736876812458</v>
      </c>
      <c r="E11" s="16">
        <v>34760.333772905557</v>
      </c>
      <c r="F11" s="53">
        <f t="shared" si="1"/>
        <v>4.2352230449669544E-3</v>
      </c>
      <c r="G11" s="53">
        <f t="shared" si="2"/>
        <v>4.2352230449669544E-3</v>
      </c>
      <c r="H11" s="31">
        <f t="shared" si="3"/>
        <v>146.59689609309862</v>
      </c>
    </row>
    <row r="12" spans="1:8" ht="15.75" thickBot="1" x14ac:dyDescent="0.3">
      <c r="A12" s="1">
        <f t="shared" si="0"/>
        <v>57</v>
      </c>
      <c r="B12" s="12" t="s">
        <v>104</v>
      </c>
      <c r="C12" s="12" t="s">
        <v>382</v>
      </c>
      <c r="D12" s="16">
        <v>44062.956406187739</v>
      </c>
      <c r="E12" s="16">
        <v>44255.498967847641</v>
      </c>
      <c r="F12" s="53">
        <f t="shared" si="1"/>
        <v>4.369715002438275E-3</v>
      </c>
      <c r="G12" s="53">
        <f t="shared" si="2"/>
        <v>4.369715002438275E-3</v>
      </c>
      <c r="H12" s="31">
        <f t="shared" si="3"/>
        <v>192.54256165990228</v>
      </c>
    </row>
    <row r="13" spans="1:8" ht="15.75" thickBot="1" x14ac:dyDescent="0.3">
      <c r="A13" s="1">
        <f t="shared" si="0"/>
        <v>95</v>
      </c>
      <c r="B13" s="12" t="s">
        <v>105</v>
      </c>
      <c r="C13" s="12" t="s">
        <v>106</v>
      </c>
      <c r="D13" s="16">
        <v>22365.52463961696</v>
      </c>
      <c r="E13" s="16">
        <v>22406.932548364399</v>
      </c>
      <c r="F13" s="53">
        <f t="shared" si="1"/>
        <v>1.8514168307990789E-3</v>
      </c>
      <c r="G13" s="53">
        <f t="shared" si="2"/>
        <v>1.8514168307990789E-3</v>
      </c>
      <c r="H13" s="31">
        <f t="shared" si="3"/>
        <v>41.407908747438341</v>
      </c>
    </row>
    <row r="14" spans="1:8" ht="15.75" thickBot="1" x14ac:dyDescent="0.3">
      <c r="A14" s="1">
        <f t="shared" si="0"/>
        <v>63</v>
      </c>
      <c r="B14" s="12" t="s">
        <v>107</v>
      </c>
      <c r="C14" s="12" t="s">
        <v>108</v>
      </c>
      <c r="D14" s="16">
        <v>17525.652057615156</v>
      </c>
      <c r="E14" s="16">
        <v>17593.215121493657</v>
      </c>
      <c r="F14" s="53">
        <f t="shared" si="1"/>
        <v>3.8550955853961159E-3</v>
      </c>
      <c r="G14" s="53">
        <f t="shared" si="2"/>
        <v>3.8550955853961159E-3</v>
      </c>
      <c r="H14" s="31">
        <f t="shared" si="3"/>
        <v>67.563063878500543</v>
      </c>
    </row>
    <row r="15" spans="1:8" ht="15.75" thickBot="1" x14ac:dyDescent="0.3">
      <c r="A15" s="1">
        <f t="shared" si="0"/>
        <v>104</v>
      </c>
      <c r="B15" s="12" t="s">
        <v>109</v>
      </c>
      <c r="C15" s="12" t="s">
        <v>110</v>
      </c>
      <c r="D15" s="16">
        <v>19964.151671960142</v>
      </c>
      <c r="E15" s="16">
        <v>19991.209815705992</v>
      </c>
      <c r="F15" s="53">
        <f t="shared" si="1"/>
        <v>1.3553365146916291E-3</v>
      </c>
      <c r="G15" s="53">
        <f t="shared" si="2"/>
        <v>1.3553365146916291E-3</v>
      </c>
      <c r="H15" s="31">
        <f t="shared" si="3"/>
        <v>27.05814374584952</v>
      </c>
    </row>
    <row r="16" spans="1:8" ht="15.75" thickBot="1" x14ac:dyDescent="0.3">
      <c r="A16" s="1">
        <f t="shared" si="0"/>
        <v>115</v>
      </c>
      <c r="B16" s="12" t="s">
        <v>111</v>
      </c>
      <c r="C16" s="12" t="s">
        <v>112</v>
      </c>
      <c r="D16" s="16">
        <v>370557.63052527746</v>
      </c>
      <c r="E16" s="16">
        <v>370934.26624004147</v>
      </c>
      <c r="F16" s="53">
        <f t="shared" si="1"/>
        <v>1.016402534283574E-3</v>
      </c>
      <c r="G16" s="53">
        <f t="shared" si="2"/>
        <v>1.016402534283574E-3</v>
      </c>
      <c r="H16" s="31">
        <f t="shared" si="3"/>
        <v>376.6357147640083</v>
      </c>
    </row>
    <row r="17" spans="1:8" ht="15.75" thickBot="1" x14ac:dyDescent="0.3">
      <c r="A17" s="1">
        <f t="shared" si="0"/>
        <v>22</v>
      </c>
      <c r="B17" s="12" t="s">
        <v>113</v>
      </c>
      <c r="C17" s="12" t="s">
        <v>114</v>
      </c>
      <c r="D17" s="16">
        <v>13680.057688537712</v>
      </c>
      <c r="E17" s="16">
        <v>13815.343214244598</v>
      </c>
      <c r="F17" s="53">
        <f t="shared" si="1"/>
        <v>9.8892511118750127E-3</v>
      </c>
      <c r="G17" s="53">
        <f t="shared" si="2"/>
        <v>9.8892511118750127E-3</v>
      </c>
      <c r="H17" s="31">
        <f t="shared" si="3"/>
        <v>135.28552570688589</v>
      </c>
    </row>
    <row r="18" spans="1:8" ht="15.75" thickBot="1" x14ac:dyDescent="0.3">
      <c r="A18" s="1">
        <f t="shared" si="0"/>
        <v>111</v>
      </c>
      <c r="B18" s="12" t="s">
        <v>115</v>
      </c>
      <c r="C18" s="12" t="s">
        <v>116</v>
      </c>
      <c r="D18" s="16">
        <v>322603.01405817113</v>
      </c>
      <c r="E18" s="16">
        <v>322964.37637390359</v>
      </c>
      <c r="F18" s="53">
        <f t="shared" si="1"/>
        <v>1.1201455038709022E-3</v>
      </c>
      <c r="G18" s="53">
        <f t="shared" si="2"/>
        <v>1.1201455038709022E-3</v>
      </c>
      <c r="H18" s="31">
        <f t="shared" si="3"/>
        <v>361.36231573246187</v>
      </c>
    </row>
    <row r="19" spans="1:8" ht="15.75" thickBot="1" x14ac:dyDescent="0.3">
      <c r="A19" s="1">
        <f t="shared" si="0"/>
        <v>39</v>
      </c>
      <c r="B19" s="12" t="s">
        <v>117</v>
      </c>
      <c r="C19" s="12" t="s">
        <v>118</v>
      </c>
      <c r="D19" s="16">
        <v>40242.626240460195</v>
      </c>
      <c r="E19" s="16">
        <v>40487.431375328968</v>
      </c>
      <c r="F19" s="53">
        <f t="shared" si="1"/>
        <v>6.0832295935657529E-3</v>
      </c>
      <c r="G19" s="53">
        <f t="shared" si="2"/>
        <v>6.0832295935657529E-3</v>
      </c>
      <c r="H19" s="31">
        <f t="shared" si="3"/>
        <v>244.80513486877317</v>
      </c>
    </row>
    <row r="20" spans="1:8" ht="15.75" thickBot="1" x14ac:dyDescent="0.3">
      <c r="A20" s="1">
        <f t="shared" si="0"/>
        <v>100</v>
      </c>
      <c r="B20" s="12" t="s">
        <v>119</v>
      </c>
      <c r="C20" s="12" t="s">
        <v>120</v>
      </c>
      <c r="D20" s="16">
        <v>74570.765834055608</v>
      </c>
      <c r="E20" s="16">
        <v>74685.355972487523</v>
      </c>
      <c r="F20" s="53">
        <f t="shared" si="1"/>
        <v>1.5366630227040389E-3</v>
      </c>
      <c r="G20" s="53">
        <f t="shared" si="2"/>
        <v>1.5366630227040389E-3</v>
      </c>
      <c r="H20" s="31">
        <f t="shared" si="3"/>
        <v>114.59013843191497</v>
      </c>
    </row>
    <row r="21" spans="1:8" ht="15.75" thickBot="1" x14ac:dyDescent="0.3">
      <c r="A21" s="1">
        <f t="shared" si="0"/>
        <v>73</v>
      </c>
      <c r="B21" s="12" t="s">
        <v>121</v>
      </c>
      <c r="C21" s="12" t="s">
        <v>122</v>
      </c>
      <c r="D21" s="16">
        <v>60548.705467842941</v>
      </c>
      <c r="E21" s="16">
        <v>60727.392653919866</v>
      </c>
      <c r="F21" s="53">
        <f t="shared" si="1"/>
        <v>2.9511314023356614E-3</v>
      </c>
      <c r="G21" s="53">
        <f t="shared" si="2"/>
        <v>2.9511314023356614E-3</v>
      </c>
      <c r="H21" s="31">
        <f t="shared" si="3"/>
        <v>178.68718607692426</v>
      </c>
    </row>
    <row r="22" spans="1:8" ht="15.75" thickBot="1" x14ac:dyDescent="0.3">
      <c r="A22" s="1">
        <f t="shared" si="0"/>
        <v>82</v>
      </c>
      <c r="B22" s="12" t="s">
        <v>123</v>
      </c>
      <c r="C22" s="12" t="s">
        <v>124</v>
      </c>
      <c r="D22" s="16">
        <v>12816.577487563804</v>
      </c>
      <c r="E22" s="16">
        <v>12848.114189628684</v>
      </c>
      <c r="F22" s="53">
        <f t="shared" si="1"/>
        <v>2.4606180624649355E-3</v>
      </c>
      <c r="G22" s="53">
        <f t="shared" si="2"/>
        <v>2.4606180624649355E-3</v>
      </c>
      <c r="H22" s="31">
        <f t="shared" si="3"/>
        <v>31.536702064880956</v>
      </c>
    </row>
    <row r="23" spans="1:8" ht="15.75" thickBot="1" x14ac:dyDescent="0.3">
      <c r="A23" s="1">
        <f t="shared" si="0"/>
        <v>113</v>
      </c>
      <c r="B23" s="12" t="s">
        <v>125</v>
      </c>
      <c r="C23" s="12" t="s">
        <v>126</v>
      </c>
      <c r="D23" s="16">
        <v>22548.275171168079</v>
      </c>
      <c r="E23" s="16">
        <v>22571.648994049556</v>
      </c>
      <c r="F23" s="53">
        <f t="shared" si="1"/>
        <v>1.036612455012253E-3</v>
      </c>
      <c r="G23" s="53">
        <f t="shared" si="2"/>
        <v>1.036612455012253E-3</v>
      </c>
      <c r="H23" s="31">
        <f t="shared" si="3"/>
        <v>23.373822881476372</v>
      </c>
    </row>
    <row r="24" spans="1:8" ht="15.75" thickBot="1" x14ac:dyDescent="0.3">
      <c r="A24" s="1">
        <f t="shared" si="0"/>
        <v>74</v>
      </c>
      <c r="B24" s="12" t="s">
        <v>127</v>
      </c>
      <c r="C24" s="12" t="s">
        <v>128</v>
      </c>
      <c r="D24" s="16">
        <v>245223.00927899513</v>
      </c>
      <c r="E24" s="16">
        <v>245932.00755702824</v>
      </c>
      <c r="F24" s="53">
        <f t="shared" si="1"/>
        <v>2.891238795730066E-3</v>
      </c>
      <c r="G24" s="53">
        <f t="shared" si="2"/>
        <v>2.891238795730066E-3</v>
      </c>
      <c r="H24" s="31">
        <f t="shared" si="3"/>
        <v>708.99827803310473</v>
      </c>
    </row>
    <row r="25" spans="1:8" ht="15.75" thickBot="1" x14ac:dyDescent="0.3">
      <c r="A25" s="1">
        <f t="shared" si="0"/>
        <v>60</v>
      </c>
      <c r="B25" s="12" t="s">
        <v>129</v>
      </c>
      <c r="C25" s="12" t="s">
        <v>130</v>
      </c>
      <c r="D25" s="16">
        <v>30925.376169495106</v>
      </c>
      <c r="E25" s="16">
        <v>31050.825914067438</v>
      </c>
      <c r="F25" s="53">
        <f t="shared" si="1"/>
        <v>4.0565309176764644E-3</v>
      </c>
      <c r="G25" s="53">
        <f t="shared" si="2"/>
        <v>4.0565309176764644E-3</v>
      </c>
      <c r="H25" s="31">
        <f t="shared" si="3"/>
        <v>125.44974457233184</v>
      </c>
    </row>
    <row r="26" spans="1:8" ht="15.75" thickBot="1" x14ac:dyDescent="0.3">
      <c r="A26" s="1">
        <f t="shared" si="0"/>
        <v>66</v>
      </c>
      <c r="B26" s="12" t="s">
        <v>131</v>
      </c>
      <c r="C26" s="12" t="s">
        <v>132</v>
      </c>
      <c r="D26" s="16">
        <v>60921.78134439874</v>
      </c>
      <c r="E26" s="16">
        <v>61137.306308496612</v>
      </c>
      <c r="F26" s="53">
        <f t="shared" si="1"/>
        <v>3.5377324717325996E-3</v>
      </c>
      <c r="G26" s="53">
        <f t="shared" si="2"/>
        <v>3.5377324717325996E-3</v>
      </c>
      <c r="H26" s="31">
        <f t="shared" si="3"/>
        <v>215.52496409787273</v>
      </c>
    </row>
    <row r="27" spans="1:8" ht="15.75" thickBot="1" x14ac:dyDescent="0.3">
      <c r="A27" s="1">
        <f t="shared" si="0"/>
        <v>105</v>
      </c>
      <c r="B27" s="12" t="s">
        <v>133</v>
      </c>
      <c r="C27" s="12" t="s">
        <v>134</v>
      </c>
      <c r="D27" s="16">
        <v>9778.5925894602806</v>
      </c>
      <c r="E27" s="16">
        <v>9791.7292931706652</v>
      </c>
      <c r="F27" s="53">
        <f t="shared" si="1"/>
        <v>1.3434145650513983E-3</v>
      </c>
      <c r="G27" s="53">
        <f t="shared" si="2"/>
        <v>1.3434145650513983E-3</v>
      </c>
      <c r="H27" s="31">
        <f t="shared" si="3"/>
        <v>13.136703710384609</v>
      </c>
    </row>
    <row r="28" spans="1:8" ht="15.75" thickBot="1" x14ac:dyDescent="0.3">
      <c r="A28" s="1">
        <f t="shared" si="0"/>
        <v>78</v>
      </c>
      <c r="B28" s="12" t="s">
        <v>135</v>
      </c>
      <c r="C28" s="12" t="s">
        <v>136</v>
      </c>
      <c r="D28" s="16">
        <v>112525.49657344416</v>
      </c>
      <c r="E28" s="16">
        <v>112831.28317045496</v>
      </c>
      <c r="F28" s="53">
        <f t="shared" si="1"/>
        <v>2.717487203544242E-3</v>
      </c>
      <c r="G28" s="53">
        <f t="shared" si="2"/>
        <v>2.717487203544242E-3</v>
      </c>
      <c r="H28" s="31">
        <f t="shared" si="3"/>
        <v>305.78659701079596</v>
      </c>
    </row>
    <row r="29" spans="1:8" ht="15.75" thickBot="1" x14ac:dyDescent="0.3">
      <c r="A29" s="1">
        <f t="shared" si="0"/>
        <v>107</v>
      </c>
      <c r="B29" s="12" t="s">
        <v>137</v>
      </c>
      <c r="C29" s="12" t="s">
        <v>138</v>
      </c>
      <c r="D29" s="16">
        <v>40707.109207835369</v>
      </c>
      <c r="E29" s="16">
        <v>40756.147686517957</v>
      </c>
      <c r="F29" s="53">
        <f t="shared" si="1"/>
        <v>1.2046662029528224E-3</v>
      </c>
      <c r="G29" s="53">
        <f t="shared" si="2"/>
        <v>1.2046662029528224E-3</v>
      </c>
      <c r="H29" s="31">
        <f t="shared" si="3"/>
        <v>49.038478682588902</v>
      </c>
    </row>
    <row r="30" spans="1:8" ht="15.75" thickBot="1" x14ac:dyDescent="0.3">
      <c r="A30" s="1">
        <f t="shared" si="0"/>
        <v>26</v>
      </c>
      <c r="B30" s="12" t="s">
        <v>139</v>
      </c>
      <c r="C30" s="12" t="s">
        <v>140</v>
      </c>
      <c r="D30" s="16">
        <v>15289.218763194493</v>
      </c>
      <c r="E30" s="16">
        <v>15425.041573527462</v>
      </c>
      <c r="F30" s="53">
        <f t="shared" si="1"/>
        <v>8.8835677242014178E-3</v>
      </c>
      <c r="G30" s="53">
        <f t="shared" si="2"/>
        <v>8.8835677242014178E-3</v>
      </c>
      <c r="H30" s="31">
        <f t="shared" si="3"/>
        <v>135.82281033296931</v>
      </c>
    </row>
    <row r="31" spans="1:8" ht="15.75" thickBot="1" x14ac:dyDescent="0.3">
      <c r="A31" s="1">
        <f t="shared" si="0"/>
        <v>32</v>
      </c>
      <c r="B31" s="12" t="s">
        <v>141</v>
      </c>
      <c r="C31" s="12" t="s">
        <v>142</v>
      </c>
      <c r="D31" s="16">
        <v>8959.5812971196356</v>
      </c>
      <c r="E31" s="16">
        <v>9026.9710824231661</v>
      </c>
      <c r="F31" s="53">
        <f t="shared" si="1"/>
        <v>7.5215328784611034E-3</v>
      </c>
      <c r="G31" s="53">
        <f t="shared" si="2"/>
        <v>7.5215328784611034E-3</v>
      </c>
      <c r="H31" s="31">
        <f t="shared" si="3"/>
        <v>67.389785303530516</v>
      </c>
    </row>
    <row r="32" spans="1:8" ht="15.75" thickBot="1" x14ac:dyDescent="0.3">
      <c r="A32" s="1">
        <f t="shared" si="0"/>
        <v>117</v>
      </c>
      <c r="B32" s="12" t="s">
        <v>143</v>
      </c>
      <c r="C32" s="12" t="s">
        <v>144</v>
      </c>
      <c r="D32" s="16">
        <v>113745.77111666999</v>
      </c>
      <c r="E32" s="16">
        <v>113854.51274276295</v>
      </c>
      <c r="F32" s="53">
        <f t="shared" si="1"/>
        <v>9.5600588070586967E-4</v>
      </c>
      <c r="G32" s="53">
        <f t="shared" si="2"/>
        <v>9.5600588070586967E-4</v>
      </c>
      <c r="H32" s="31">
        <f t="shared" si="3"/>
        <v>108.74162609296036</v>
      </c>
    </row>
    <row r="33" spans="1:8" ht="15.75" thickBot="1" x14ac:dyDescent="0.3">
      <c r="A33" s="1">
        <f t="shared" si="0"/>
        <v>19</v>
      </c>
      <c r="B33" s="12" t="s">
        <v>145</v>
      </c>
      <c r="C33" s="12" t="s">
        <v>146</v>
      </c>
      <c r="D33" s="16">
        <v>283.47265670274749</v>
      </c>
      <c r="E33" s="16">
        <v>286.87833244747384</v>
      </c>
      <c r="F33" s="53">
        <f t="shared" si="1"/>
        <v>1.2014124340385962E-2</v>
      </c>
      <c r="G33" s="53">
        <f t="shared" si="2"/>
        <v>1.2014124340385962E-2</v>
      </c>
      <c r="H33" s="31">
        <f t="shared" si="3"/>
        <v>3.4056757447263521</v>
      </c>
    </row>
    <row r="34" spans="1:8" ht="15.75" thickBot="1" x14ac:dyDescent="0.3">
      <c r="A34" s="1">
        <f t="shared" si="0"/>
        <v>112</v>
      </c>
      <c r="B34" s="12" t="s">
        <v>147</v>
      </c>
      <c r="C34" s="12" t="s">
        <v>148</v>
      </c>
      <c r="D34" s="16">
        <v>3013.739915043886</v>
      </c>
      <c r="E34" s="16">
        <v>3016.9538593769266</v>
      </c>
      <c r="F34" s="53">
        <f t="shared" si="1"/>
        <v>1.0664305559339785E-3</v>
      </c>
      <c r="G34" s="53">
        <f t="shared" si="2"/>
        <v>1.0664305559339785E-3</v>
      </c>
      <c r="H34" s="31">
        <f t="shared" si="3"/>
        <v>3.2139443330406721</v>
      </c>
    </row>
    <row r="35" spans="1:8" ht="15.75" thickBot="1" x14ac:dyDescent="0.3">
      <c r="A35" s="1">
        <f t="shared" ref="A35:A66" si="4">+RANK(G35,$G$3:$G$138)</f>
        <v>55</v>
      </c>
      <c r="B35" s="12" t="s">
        <v>364</v>
      </c>
      <c r="C35" s="12" t="s">
        <v>383</v>
      </c>
      <c r="D35" s="16">
        <v>312119.34008419269</v>
      </c>
      <c r="E35" s="16">
        <v>313518.0348846463</v>
      </c>
      <c r="F35" s="53">
        <f t="shared" si="1"/>
        <v>4.4812820637013988E-3</v>
      </c>
      <c r="G35" s="53">
        <f t="shared" si="2"/>
        <v>4.4812820637013988E-3</v>
      </c>
      <c r="H35" s="31">
        <f t="shared" si="3"/>
        <v>1398.6948004536098</v>
      </c>
    </row>
    <row r="36" spans="1:8" ht="15.75" thickBot="1" x14ac:dyDescent="0.3">
      <c r="A36" s="1">
        <f t="shared" si="4"/>
        <v>45</v>
      </c>
      <c r="B36" s="12" t="s">
        <v>149</v>
      </c>
      <c r="C36" s="12" t="s">
        <v>150</v>
      </c>
      <c r="D36" s="16">
        <v>51250.486610833381</v>
      </c>
      <c r="E36" s="16">
        <v>51540.993575704284</v>
      </c>
      <c r="F36" s="53">
        <f t="shared" si="1"/>
        <v>5.6683747625041183E-3</v>
      </c>
      <c r="G36" s="53">
        <f t="shared" si="2"/>
        <v>5.6683747625041183E-3</v>
      </c>
      <c r="H36" s="31">
        <f t="shared" si="3"/>
        <v>290.50696487090318</v>
      </c>
    </row>
    <row r="37" spans="1:8" ht="15.75" thickBot="1" x14ac:dyDescent="0.3">
      <c r="A37" s="1">
        <f t="shared" si="4"/>
        <v>126</v>
      </c>
      <c r="B37" s="12" t="s">
        <v>151</v>
      </c>
      <c r="C37" s="12" t="s">
        <v>152</v>
      </c>
      <c r="D37" s="16">
        <v>134762.07509764662</v>
      </c>
      <c r="E37" s="16">
        <v>134825.02401449805</v>
      </c>
      <c r="F37" s="53">
        <f t="shared" si="1"/>
        <v>4.6711151342701285E-4</v>
      </c>
      <c r="G37" s="53">
        <f t="shared" si="2"/>
        <v>4.6711151342701285E-4</v>
      </c>
      <c r="H37" s="31">
        <f t="shared" si="3"/>
        <v>62.948916851426475</v>
      </c>
    </row>
    <row r="38" spans="1:8" ht="15.75" thickBot="1" x14ac:dyDescent="0.3">
      <c r="A38" s="1">
        <f t="shared" si="4"/>
        <v>37</v>
      </c>
      <c r="B38" s="12" t="s">
        <v>153</v>
      </c>
      <c r="C38" s="12" t="s">
        <v>154</v>
      </c>
      <c r="D38" s="16">
        <v>81197.210033014009</v>
      </c>
      <c r="E38" s="16">
        <v>81710.676647045853</v>
      </c>
      <c r="F38" s="53">
        <f t="shared" si="1"/>
        <v>6.3236977455638369E-3</v>
      </c>
      <c r="G38" s="53">
        <f t="shared" si="2"/>
        <v>6.3236977455638369E-3</v>
      </c>
      <c r="H38" s="31">
        <f t="shared" si="3"/>
        <v>513.46661403184407</v>
      </c>
    </row>
    <row r="39" spans="1:8" ht="15.75" thickBot="1" x14ac:dyDescent="0.3">
      <c r="A39" s="1">
        <f t="shared" si="4"/>
        <v>83</v>
      </c>
      <c r="B39" s="12" t="s">
        <v>155</v>
      </c>
      <c r="C39" s="12" t="s">
        <v>156</v>
      </c>
      <c r="D39" s="16">
        <v>205467.6952605808</v>
      </c>
      <c r="E39" s="16">
        <v>205963.38382341128</v>
      </c>
      <c r="F39" s="53">
        <f t="shared" si="1"/>
        <v>2.4124890397092605E-3</v>
      </c>
      <c r="G39" s="53">
        <f t="shared" si="2"/>
        <v>2.4124890397092605E-3</v>
      </c>
      <c r="H39" s="31">
        <f t="shared" si="3"/>
        <v>495.68856283047353</v>
      </c>
    </row>
    <row r="40" spans="1:8" ht="15.75" thickBot="1" x14ac:dyDescent="0.3">
      <c r="A40" s="1">
        <f t="shared" si="4"/>
        <v>50</v>
      </c>
      <c r="B40" s="12" t="s">
        <v>157</v>
      </c>
      <c r="C40" s="12" t="s">
        <v>158</v>
      </c>
      <c r="D40" s="16">
        <v>38011.850455612686</v>
      </c>
      <c r="E40" s="16">
        <v>38219.22352198969</v>
      </c>
      <c r="F40" s="53">
        <f t="shared" si="1"/>
        <v>5.4554846420633522E-3</v>
      </c>
      <c r="G40" s="53">
        <f t="shared" si="2"/>
        <v>5.4554846420633522E-3</v>
      </c>
      <c r="H40" s="31">
        <f t="shared" si="3"/>
        <v>207.37306637700385</v>
      </c>
    </row>
    <row r="41" spans="1:8" ht="15.75" thickBot="1" x14ac:dyDescent="0.3">
      <c r="A41" s="1">
        <f t="shared" si="4"/>
        <v>42</v>
      </c>
      <c r="B41" s="12" t="s">
        <v>365</v>
      </c>
      <c r="C41" s="12" t="s">
        <v>384</v>
      </c>
      <c r="D41" s="16">
        <v>98443.914381951778</v>
      </c>
      <c r="E41" s="16">
        <v>99027.543222190972</v>
      </c>
      <c r="F41" s="53">
        <f t="shared" si="1"/>
        <v>5.9285415853617693E-3</v>
      </c>
      <c r="G41" s="53">
        <f t="shared" si="2"/>
        <v>5.9285415853617693E-3</v>
      </c>
      <c r="H41" s="31">
        <f t="shared" si="3"/>
        <v>583.62884023919469</v>
      </c>
    </row>
    <row r="42" spans="1:8" ht="15.75" thickBot="1" x14ac:dyDescent="0.3">
      <c r="A42" s="1">
        <f t="shared" si="4"/>
        <v>106</v>
      </c>
      <c r="B42" s="12" t="s">
        <v>159</v>
      </c>
      <c r="C42" s="12" t="s">
        <v>160</v>
      </c>
      <c r="D42" s="16">
        <v>156907.37998645997</v>
      </c>
      <c r="E42" s="16">
        <v>157103.47521773804</v>
      </c>
      <c r="F42" s="53">
        <f t="shared" si="1"/>
        <v>1.2497514858446654E-3</v>
      </c>
      <c r="G42" s="53">
        <f t="shared" si="2"/>
        <v>1.2497514858446654E-3</v>
      </c>
      <c r="H42" s="31">
        <f t="shared" si="3"/>
        <v>196.09523127807188</v>
      </c>
    </row>
    <row r="43" spans="1:8" ht="15.75" thickBot="1" x14ac:dyDescent="0.3">
      <c r="A43" s="1">
        <f t="shared" si="4"/>
        <v>89</v>
      </c>
      <c r="B43" s="12" t="s">
        <v>161</v>
      </c>
      <c r="C43" s="12" t="s">
        <v>162</v>
      </c>
      <c r="D43" s="16">
        <v>83799.520653612955</v>
      </c>
      <c r="E43" s="16">
        <v>83973.201730101777</v>
      </c>
      <c r="F43" s="53">
        <f t="shared" si="1"/>
        <v>2.0725784006180147E-3</v>
      </c>
      <c r="G43" s="53">
        <f t="shared" si="2"/>
        <v>2.0725784006180147E-3</v>
      </c>
      <c r="H43" s="31">
        <f t="shared" si="3"/>
        <v>173.68107648882142</v>
      </c>
    </row>
    <row r="44" spans="1:8" ht="15.75" thickBot="1" x14ac:dyDescent="0.3">
      <c r="A44" s="1">
        <f t="shared" si="4"/>
        <v>18</v>
      </c>
      <c r="B44" s="12" t="s">
        <v>163</v>
      </c>
      <c r="C44" s="12" t="s">
        <v>164</v>
      </c>
      <c r="D44" s="16">
        <v>12171.498949725872</v>
      </c>
      <c r="E44" s="16">
        <v>12324.912495267483</v>
      </c>
      <c r="F44" s="53">
        <f t="shared" si="1"/>
        <v>1.2604326400165034E-2</v>
      </c>
      <c r="G44" s="53">
        <f t="shared" si="2"/>
        <v>1.2604326400165034E-2</v>
      </c>
      <c r="H44" s="31">
        <f t="shared" si="3"/>
        <v>153.4135455416108</v>
      </c>
    </row>
    <row r="45" spans="1:8" ht="15.75" thickBot="1" x14ac:dyDescent="0.3">
      <c r="A45" s="1">
        <f t="shared" si="4"/>
        <v>98</v>
      </c>
      <c r="B45" s="12" t="s">
        <v>165</v>
      </c>
      <c r="C45" s="12" t="s">
        <v>166</v>
      </c>
      <c r="D45" s="16">
        <v>64211.092541412858</v>
      </c>
      <c r="E45" s="16">
        <v>64311.770001449091</v>
      </c>
      <c r="F45" s="53">
        <f t="shared" si="1"/>
        <v>1.5679138300177878E-3</v>
      </c>
      <c r="G45" s="53">
        <f t="shared" si="2"/>
        <v>1.5679138300177878E-3</v>
      </c>
      <c r="H45" s="31">
        <f t="shared" si="3"/>
        <v>100.67746003623324</v>
      </c>
    </row>
    <row r="46" spans="1:8" ht="15.75" thickBot="1" x14ac:dyDescent="0.3">
      <c r="A46" s="1">
        <f t="shared" si="4"/>
        <v>21</v>
      </c>
      <c r="B46" s="12" t="s">
        <v>167</v>
      </c>
      <c r="C46" s="12" t="s">
        <v>168</v>
      </c>
      <c r="D46" s="16">
        <v>23899.519514560678</v>
      </c>
      <c r="E46" s="16">
        <v>24141.090715591003</v>
      </c>
      <c r="F46" s="53">
        <f t="shared" si="1"/>
        <v>1.010778483990646E-2</v>
      </c>
      <c r="G46" s="53">
        <f t="shared" si="2"/>
        <v>1.010778483990646E-2</v>
      </c>
      <c r="H46" s="31">
        <f t="shared" si="3"/>
        <v>241.57120103032503</v>
      </c>
    </row>
    <row r="47" spans="1:8" ht="15.75" thickBot="1" x14ac:dyDescent="0.3">
      <c r="A47" s="1">
        <f t="shared" si="4"/>
        <v>15</v>
      </c>
      <c r="B47" s="12" t="s">
        <v>169</v>
      </c>
      <c r="C47" s="12" t="s">
        <v>170</v>
      </c>
      <c r="D47" s="16">
        <v>176761.68578091092</v>
      </c>
      <c r="E47" s="16">
        <v>179062.11807610103</v>
      </c>
      <c r="F47" s="53">
        <f t="shared" si="1"/>
        <v>1.3014315206528447E-2</v>
      </c>
      <c r="G47" s="53">
        <f t="shared" si="2"/>
        <v>1.3014315206528447E-2</v>
      </c>
      <c r="H47" s="31">
        <f t="shared" si="3"/>
        <v>2300.4322951901122</v>
      </c>
    </row>
    <row r="48" spans="1:8" ht="15.75" thickBot="1" x14ac:dyDescent="0.3">
      <c r="A48" s="1">
        <f t="shared" si="4"/>
        <v>79</v>
      </c>
      <c r="B48" s="12" t="s">
        <v>171</v>
      </c>
      <c r="C48" s="12" t="s">
        <v>172</v>
      </c>
      <c r="D48" s="16">
        <v>58877.702281553233</v>
      </c>
      <c r="E48" s="16">
        <v>59029.551375951582</v>
      </c>
      <c r="F48" s="53">
        <f t="shared" si="1"/>
        <v>2.5790594488930003E-3</v>
      </c>
      <c r="G48" s="53">
        <f t="shared" si="2"/>
        <v>2.5790594488930003E-3</v>
      </c>
      <c r="H48" s="31">
        <f t="shared" si="3"/>
        <v>151.84909439834883</v>
      </c>
    </row>
    <row r="49" spans="1:8" ht="15.75" thickBot="1" x14ac:dyDescent="0.3">
      <c r="A49" s="1">
        <f t="shared" si="4"/>
        <v>16</v>
      </c>
      <c r="B49" s="12" t="s">
        <v>366</v>
      </c>
      <c r="C49" s="12" t="s">
        <v>385</v>
      </c>
      <c r="D49" s="16">
        <v>132324.25381006251</v>
      </c>
      <c r="E49" s="16">
        <v>134026.15065937661</v>
      </c>
      <c r="F49" s="53">
        <f t="shared" si="1"/>
        <v>1.2861563925816603E-2</v>
      </c>
      <c r="G49" s="53">
        <f t="shared" si="2"/>
        <v>1.2861563925816603E-2</v>
      </c>
      <c r="H49" s="31">
        <f t="shared" si="3"/>
        <v>1701.8968493141001</v>
      </c>
    </row>
    <row r="50" spans="1:8" ht="15.75" thickBot="1" x14ac:dyDescent="0.3">
      <c r="A50" s="1">
        <f t="shared" si="4"/>
        <v>80</v>
      </c>
      <c r="B50" s="12" t="s">
        <v>173</v>
      </c>
      <c r="C50" s="12" t="s">
        <v>174</v>
      </c>
      <c r="D50" s="16">
        <v>36911.612556936387</v>
      </c>
      <c r="E50" s="16">
        <v>37006.754231295119</v>
      </c>
      <c r="F50" s="53">
        <f t="shared" si="1"/>
        <v>2.5775539936646174E-3</v>
      </c>
      <c r="G50" s="53">
        <f t="shared" si="2"/>
        <v>2.5775539936646174E-3</v>
      </c>
      <c r="H50" s="31">
        <f t="shared" si="3"/>
        <v>95.141674358732416</v>
      </c>
    </row>
    <row r="51" spans="1:8" ht="15.75" thickBot="1" x14ac:dyDescent="0.3">
      <c r="A51" s="1">
        <f t="shared" si="4"/>
        <v>48</v>
      </c>
      <c r="B51" s="12" t="s">
        <v>175</v>
      </c>
      <c r="C51" s="12" t="s">
        <v>176</v>
      </c>
      <c r="D51" s="16">
        <v>64103.157036478951</v>
      </c>
      <c r="E51" s="16">
        <v>64457.926102138073</v>
      </c>
      <c r="F51" s="53">
        <f t="shared" si="1"/>
        <v>5.5343462328576887E-3</v>
      </c>
      <c r="G51" s="53">
        <f t="shared" si="2"/>
        <v>5.5343462328576887E-3</v>
      </c>
      <c r="H51" s="31">
        <f t="shared" si="3"/>
        <v>354.76906565912213</v>
      </c>
    </row>
    <row r="52" spans="1:8" ht="15.75" thickBot="1" x14ac:dyDescent="0.3">
      <c r="A52" s="1">
        <f t="shared" si="4"/>
        <v>91</v>
      </c>
      <c r="B52" s="12" t="s">
        <v>177</v>
      </c>
      <c r="C52" s="12" t="s">
        <v>178</v>
      </c>
      <c r="D52" s="16">
        <v>4071.3195565092547</v>
      </c>
      <c r="E52" s="16">
        <v>4079.5549893321199</v>
      </c>
      <c r="F52" s="53">
        <f t="shared" si="1"/>
        <v>2.0227920477768465E-3</v>
      </c>
      <c r="G52" s="53">
        <f t="shared" si="2"/>
        <v>2.0227920477768465E-3</v>
      </c>
      <c r="H52" s="31">
        <f t="shared" si="3"/>
        <v>8.2354328228652776</v>
      </c>
    </row>
    <row r="53" spans="1:8" ht="15.75" thickBot="1" x14ac:dyDescent="0.3">
      <c r="A53" s="1">
        <f t="shared" si="4"/>
        <v>41</v>
      </c>
      <c r="B53" s="12" t="s">
        <v>179</v>
      </c>
      <c r="C53" s="12" t="s">
        <v>180</v>
      </c>
      <c r="D53" s="16">
        <v>4068.7950842384203</v>
      </c>
      <c r="E53" s="16">
        <v>4093.0298219074757</v>
      </c>
      <c r="F53" s="53">
        <f t="shared" si="1"/>
        <v>5.9562443345783792E-3</v>
      </c>
      <c r="G53" s="53">
        <f t="shared" si="2"/>
        <v>5.9562443345783792E-3</v>
      </c>
      <c r="H53" s="31">
        <f t="shared" si="3"/>
        <v>24.234737669055448</v>
      </c>
    </row>
    <row r="54" spans="1:8" ht="15.75" thickBot="1" x14ac:dyDescent="0.3">
      <c r="A54" s="1">
        <f t="shared" si="4"/>
        <v>103</v>
      </c>
      <c r="B54" s="12" t="s">
        <v>181</v>
      </c>
      <c r="C54" s="12" t="s">
        <v>182</v>
      </c>
      <c r="D54" s="16">
        <v>58458.841440151307</v>
      </c>
      <c r="E54" s="16">
        <v>58538.886128485472</v>
      </c>
      <c r="F54" s="53">
        <f t="shared" si="1"/>
        <v>1.3692486262512132E-3</v>
      </c>
      <c r="G54" s="53">
        <f t="shared" si="2"/>
        <v>1.3692486262512132E-3</v>
      </c>
      <c r="H54" s="31">
        <f t="shared" si="3"/>
        <v>80.044688334164675</v>
      </c>
    </row>
    <row r="55" spans="1:8" ht="15.75" thickBot="1" x14ac:dyDescent="0.3">
      <c r="A55" s="1">
        <f t="shared" si="4"/>
        <v>62</v>
      </c>
      <c r="B55" s="12" t="s">
        <v>183</v>
      </c>
      <c r="C55" s="12" t="s">
        <v>184</v>
      </c>
      <c r="D55" s="16">
        <v>109395.35578579718</v>
      </c>
      <c r="E55" s="16">
        <v>109832.0664496789</v>
      </c>
      <c r="F55" s="53">
        <f t="shared" si="1"/>
        <v>3.9920402538552611E-3</v>
      </c>
      <c r="G55" s="53">
        <f t="shared" si="2"/>
        <v>3.9920402538552611E-3</v>
      </c>
      <c r="H55" s="31">
        <f t="shared" si="3"/>
        <v>436.71066388172039</v>
      </c>
    </row>
    <row r="56" spans="1:8" ht="15.75" thickBot="1" x14ac:dyDescent="0.3">
      <c r="A56" s="1">
        <f t="shared" si="4"/>
        <v>56</v>
      </c>
      <c r="B56" s="12" t="s">
        <v>185</v>
      </c>
      <c r="C56" s="12" t="s">
        <v>186</v>
      </c>
      <c r="D56" s="16">
        <v>83620.056841829894</v>
      </c>
      <c r="E56" s="16">
        <v>83991.087809758465</v>
      </c>
      <c r="F56" s="53">
        <f t="shared" si="1"/>
        <v>4.4371049475652527E-3</v>
      </c>
      <c r="G56" s="53">
        <f t="shared" si="2"/>
        <v>4.4371049475652527E-3</v>
      </c>
      <c r="H56" s="31">
        <f t="shared" si="3"/>
        <v>371.03096792857104</v>
      </c>
    </row>
    <row r="57" spans="1:8" ht="15.75" thickBot="1" x14ac:dyDescent="0.3">
      <c r="A57" s="1">
        <f t="shared" si="4"/>
        <v>90</v>
      </c>
      <c r="B57" s="12" t="s">
        <v>367</v>
      </c>
      <c r="C57" s="12" t="s">
        <v>386</v>
      </c>
      <c r="D57" s="16">
        <v>105129.79776634592</v>
      </c>
      <c r="E57" s="16">
        <v>105346.60299634271</v>
      </c>
      <c r="F57" s="53">
        <f t="shared" si="1"/>
        <v>2.0622624089761186E-3</v>
      </c>
      <c r="G57" s="53">
        <f t="shared" si="2"/>
        <v>2.0622624089761186E-3</v>
      </c>
      <c r="H57" s="31">
        <f t="shared" si="3"/>
        <v>216.8052299967967</v>
      </c>
    </row>
    <row r="58" spans="1:8" ht="15.75" thickBot="1" x14ac:dyDescent="0.3">
      <c r="A58" s="1">
        <f t="shared" si="4"/>
        <v>88</v>
      </c>
      <c r="B58" s="12" t="s">
        <v>368</v>
      </c>
      <c r="C58" s="12" t="s">
        <v>387</v>
      </c>
      <c r="D58" s="16">
        <v>126361.48177716325</v>
      </c>
      <c r="E58" s="16">
        <v>126623.86405775687</v>
      </c>
      <c r="F58" s="53">
        <f t="shared" si="1"/>
        <v>2.0764419418278831E-3</v>
      </c>
      <c r="G58" s="53">
        <f t="shared" si="2"/>
        <v>2.0764419418278831E-3</v>
      </c>
      <c r="H58" s="31">
        <f t="shared" si="3"/>
        <v>262.38228059362154</v>
      </c>
    </row>
    <row r="59" spans="1:8" ht="15.75" thickBot="1" x14ac:dyDescent="0.3">
      <c r="A59" s="1">
        <f t="shared" si="4"/>
        <v>87</v>
      </c>
      <c r="B59" s="12" t="s">
        <v>187</v>
      </c>
      <c r="C59" s="12" t="s">
        <v>189</v>
      </c>
      <c r="D59" s="16">
        <v>50465.791318930773</v>
      </c>
      <c r="E59" s="16">
        <v>50573.334383033107</v>
      </c>
      <c r="F59" s="53">
        <f t="shared" si="1"/>
        <v>2.1310091706021141E-3</v>
      </c>
      <c r="G59" s="53">
        <f t="shared" si="2"/>
        <v>2.1310091706021141E-3</v>
      </c>
      <c r="H59" s="31">
        <f t="shared" si="3"/>
        <v>107.54306410233403</v>
      </c>
    </row>
    <row r="60" spans="1:8" ht="15.75" thickBot="1" x14ac:dyDescent="0.3">
      <c r="A60" s="1">
        <f t="shared" si="4"/>
        <v>85</v>
      </c>
      <c r="B60" s="12" t="s">
        <v>188</v>
      </c>
      <c r="C60" s="12" t="s">
        <v>190</v>
      </c>
      <c r="D60" s="16">
        <v>72609.488771647593</v>
      </c>
      <c r="E60" s="16">
        <v>72773.457723102838</v>
      </c>
      <c r="F60" s="53">
        <f t="shared" si="1"/>
        <v>2.2582303529352344E-3</v>
      </c>
      <c r="G60" s="53">
        <f t="shared" si="2"/>
        <v>2.2582303529352344E-3</v>
      </c>
      <c r="H60" s="31">
        <f t="shared" si="3"/>
        <v>163.96895145524468</v>
      </c>
    </row>
    <row r="61" spans="1:8" ht="15.75" thickBot="1" x14ac:dyDescent="0.3">
      <c r="A61" s="1">
        <f t="shared" si="4"/>
        <v>92</v>
      </c>
      <c r="B61" s="12" t="s">
        <v>191</v>
      </c>
      <c r="C61" s="12" t="s">
        <v>193</v>
      </c>
      <c r="D61" s="16">
        <v>70998.608755194058</v>
      </c>
      <c r="E61" s="16">
        <v>71138.363655879657</v>
      </c>
      <c r="F61" s="53">
        <f t="shared" si="1"/>
        <v>1.9684174540303898E-3</v>
      </c>
      <c r="G61" s="53">
        <f t="shared" si="2"/>
        <v>1.9684174540303898E-3</v>
      </c>
      <c r="H61" s="31">
        <f t="shared" si="3"/>
        <v>139.75490068559884</v>
      </c>
    </row>
    <row r="62" spans="1:8" ht="15.75" thickBot="1" x14ac:dyDescent="0.3">
      <c r="A62" s="1">
        <f t="shared" si="4"/>
        <v>130</v>
      </c>
      <c r="B62" s="12" t="s">
        <v>192</v>
      </c>
      <c r="C62" s="12" t="s">
        <v>194</v>
      </c>
      <c r="D62" s="16">
        <v>69667.332312777711</v>
      </c>
      <c r="E62" s="16">
        <v>69688.434900585678</v>
      </c>
      <c r="F62" s="53">
        <f t="shared" si="1"/>
        <v>3.0290506479027011E-4</v>
      </c>
      <c r="G62" s="53">
        <f t="shared" si="2"/>
        <v>3.0290506479027011E-4</v>
      </c>
      <c r="H62" s="31">
        <f t="shared" si="3"/>
        <v>21.102587807967211</v>
      </c>
    </row>
    <row r="63" spans="1:8" ht="15.75" thickBot="1" x14ac:dyDescent="0.3">
      <c r="A63" s="1">
        <f t="shared" si="4"/>
        <v>120</v>
      </c>
      <c r="B63" s="12" t="s">
        <v>195</v>
      </c>
      <c r="C63" s="12" t="s">
        <v>197</v>
      </c>
      <c r="D63" s="16">
        <v>19248.621490402242</v>
      </c>
      <c r="E63" s="16">
        <v>19264.019117683882</v>
      </c>
      <c r="F63" s="53">
        <f t="shared" si="1"/>
        <v>7.9993402588946145E-4</v>
      </c>
      <c r="G63" s="53">
        <f t="shared" si="2"/>
        <v>7.9993402588946145E-4</v>
      </c>
      <c r="H63" s="31">
        <f t="shared" si="3"/>
        <v>15.39762728163987</v>
      </c>
    </row>
    <row r="64" spans="1:8" ht="15.75" thickBot="1" x14ac:dyDescent="0.3">
      <c r="A64" s="1">
        <f t="shared" si="4"/>
        <v>99</v>
      </c>
      <c r="B64" s="12" t="s">
        <v>196</v>
      </c>
      <c r="C64" s="12" t="s">
        <v>199</v>
      </c>
      <c r="D64" s="16">
        <v>21306.305509095317</v>
      </c>
      <c r="E64" s="16">
        <v>21339.158020514886</v>
      </c>
      <c r="F64" s="53">
        <f t="shared" si="1"/>
        <v>1.5419149699859907E-3</v>
      </c>
      <c r="G64" s="53">
        <f t="shared" si="2"/>
        <v>1.5419149699859907E-3</v>
      </c>
      <c r="H64" s="31">
        <f t="shared" si="3"/>
        <v>32.852511419569055</v>
      </c>
    </row>
    <row r="65" spans="1:8" ht="15.75" thickBot="1" x14ac:dyDescent="0.3">
      <c r="A65" s="1">
        <f t="shared" si="4"/>
        <v>110</v>
      </c>
      <c r="B65" s="12" t="s">
        <v>198</v>
      </c>
      <c r="C65" s="12" t="s">
        <v>201</v>
      </c>
      <c r="D65" s="16">
        <v>164492.857339412</v>
      </c>
      <c r="E65" s="16">
        <v>164677.91830861956</v>
      </c>
      <c r="F65" s="53">
        <f t="shared" si="1"/>
        <v>1.1250395439705953E-3</v>
      </c>
      <c r="G65" s="53">
        <f t="shared" si="2"/>
        <v>1.1250395439705953E-3</v>
      </c>
      <c r="H65" s="31">
        <f t="shared" si="3"/>
        <v>185.06096920755226</v>
      </c>
    </row>
    <row r="66" spans="1:8" ht="15.75" thickBot="1" x14ac:dyDescent="0.3">
      <c r="A66" s="1">
        <f t="shared" si="4"/>
        <v>109</v>
      </c>
      <c r="B66" s="12" t="s">
        <v>200</v>
      </c>
      <c r="C66" s="12" t="s">
        <v>203</v>
      </c>
      <c r="D66" s="16">
        <v>67468.268707577139</v>
      </c>
      <c r="E66" s="16">
        <v>67547.393498738675</v>
      </c>
      <c r="F66" s="53">
        <f t="shared" si="1"/>
        <v>1.1727704397526551E-3</v>
      </c>
      <c r="G66" s="53">
        <f t="shared" si="2"/>
        <v>1.1727704397526551E-3</v>
      </c>
      <c r="H66" s="31">
        <f t="shared" si="3"/>
        <v>79.124791161535541</v>
      </c>
    </row>
    <row r="67" spans="1:8" ht="15.75" thickBot="1" x14ac:dyDescent="0.3">
      <c r="A67" s="1">
        <f t="shared" ref="A67:A98" si="5">+RANK(G67,$G$3:$G$138)</f>
        <v>70</v>
      </c>
      <c r="B67" s="12" t="s">
        <v>202</v>
      </c>
      <c r="C67" s="12" t="s">
        <v>205</v>
      </c>
      <c r="D67" s="16">
        <v>102521.62055464527</v>
      </c>
      <c r="E67" s="16">
        <v>102869.7912836887</v>
      </c>
      <c r="F67" s="53">
        <f t="shared" si="1"/>
        <v>3.3960712595042198E-3</v>
      </c>
      <c r="G67" s="53">
        <f t="shared" si="2"/>
        <v>3.3960712595042198E-3</v>
      </c>
      <c r="H67" s="31">
        <f t="shared" si="3"/>
        <v>348.17072904342785</v>
      </c>
    </row>
    <row r="68" spans="1:8" ht="15.75" thickBot="1" x14ac:dyDescent="0.3">
      <c r="A68" s="1">
        <f t="shared" si="5"/>
        <v>119</v>
      </c>
      <c r="B68" s="12" t="s">
        <v>204</v>
      </c>
      <c r="C68" s="12" t="s">
        <v>207</v>
      </c>
      <c r="D68" s="16">
        <v>7647.0976359320548</v>
      </c>
      <c r="E68" s="16">
        <v>7654.1411467543976</v>
      </c>
      <c r="F68" s="53">
        <f t="shared" ref="F68:F131" si="6">+IFERROR((E68-D68)/D68,0)</f>
        <v>9.2106981729210113E-4</v>
      </c>
      <c r="G68" s="53">
        <f t="shared" ref="G68:G131" si="7">+ABS(F68)</f>
        <v>9.2106981729210113E-4</v>
      </c>
      <c r="H68" s="31">
        <f t="shared" ref="H68:H131" si="8">+E68-D68</f>
        <v>7.043510822342796</v>
      </c>
    </row>
    <row r="69" spans="1:8" ht="15.75" thickBot="1" x14ac:dyDescent="0.3">
      <c r="A69" s="1">
        <f t="shared" si="5"/>
        <v>122</v>
      </c>
      <c r="B69" s="12" t="s">
        <v>206</v>
      </c>
      <c r="C69" s="12" t="s">
        <v>209</v>
      </c>
      <c r="D69" s="16">
        <v>30842.493292593972</v>
      </c>
      <c r="E69" s="16">
        <v>30863.097761217057</v>
      </c>
      <c r="F69" s="53">
        <f t="shared" si="6"/>
        <v>6.6805457093291798E-4</v>
      </c>
      <c r="G69" s="53">
        <f t="shared" si="7"/>
        <v>6.6805457093291798E-4</v>
      </c>
      <c r="H69" s="31">
        <f t="shared" si="8"/>
        <v>20.604468623085268</v>
      </c>
    </row>
    <row r="70" spans="1:8" ht="15.75" thickBot="1" x14ac:dyDescent="0.3">
      <c r="A70" s="1">
        <f t="shared" si="5"/>
        <v>118</v>
      </c>
      <c r="B70" s="12" t="s">
        <v>208</v>
      </c>
      <c r="C70" s="12" t="s">
        <v>210</v>
      </c>
      <c r="D70" s="16">
        <v>120636.58380458147</v>
      </c>
      <c r="E70" s="16">
        <v>120749.26397196017</v>
      </c>
      <c r="F70" s="53">
        <f t="shared" si="6"/>
        <v>9.3404640470611824E-4</v>
      </c>
      <c r="G70" s="53">
        <f t="shared" si="7"/>
        <v>9.3404640470611824E-4</v>
      </c>
      <c r="H70" s="31">
        <f t="shared" si="8"/>
        <v>112.68016737869766</v>
      </c>
    </row>
    <row r="71" spans="1:8" ht="15.75" thickBot="1" x14ac:dyDescent="0.3">
      <c r="A71" s="1">
        <f t="shared" si="5"/>
        <v>69</v>
      </c>
      <c r="B71" s="12" t="s">
        <v>369</v>
      </c>
      <c r="C71" s="12" t="s">
        <v>388</v>
      </c>
      <c r="D71" s="16">
        <v>14872.760519848589</v>
      </c>
      <c r="E71" s="16">
        <v>14923.55453988973</v>
      </c>
      <c r="F71" s="53">
        <f t="shared" si="6"/>
        <v>3.4152382117195799E-3</v>
      </c>
      <c r="G71" s="53">
        <f t="shared" si="7"/>
        <v>3.4152382117195799E-3</v>
      </c>
      <c r="H71" s="31">
        <f t="shared" si="8"/>
        <v>50.794020041141266</v>
      </c>
    </row>
    <row r="72" spans="1:8" ht="15.75" thickBot="1" x14ac:dyDescent="0.3">
      <c r="A72" s="1">
        <f t="shared" si="5"/>
        <v>123</v>
      </c>
      <c r="B72" s="12" t="s">
        <v>211</v>
      </c>
      <c r="C72" s="12" t="s">
        <v>213</v>
      </c>
      <c r="D72" s="16">
        <v>76881.623978951364</v>
      </c>
      <c r="E72" s="16">
        <v>76928.652651151628</v>
      </c>
      <c r="F72" s="53">
        <f t="shared" si="6"/>
        <v>6.1170237784180168E-4</v>
      </c>
      <c r="G72" s="53">
        <f t="shared" si="7"/>
        <v>6.1170237784180168E-4</v>
      </c>
      <c r="H72" s="31">
        <f t="shared" si="8"/>
        <v>47.028672200263827</v>
      </c>
    </row>
    <row r="73" spans="1:8" ht="15.75" thickBot="1" x14ac:dyDescent="0.3">
      <c r="A73" s="1">
        <f t="shared" si="5"/>
        <v>132</v>
      </c>
      <c r="B73" s="12" t="s">
        <v>212</v>
      </c>
      <c r="C73" s="12" t="s">
        <v>215</v>
      </c>
      <c r="D73" s="16">
        <v>860730.93449765036</v>
      </c>
      <c r="E73" s="16">
        <v>860864.07240928698</v>
      </c>
      <c r="F73" s="53">
        <f t="shared" si="6"/>
        <v>1.5468005889008584E-4</v>
      </c>
      <c r="G73" s="53">
        <f t="shared" si="7"/>
        <v>1.5468005889008584E-4</v>
      </c>
      <c r="H73" s="31">
        <f t="shared" si="8"/>
        <v>133.13791163661517</v>
      </c>
    </row>
    <row r="74" spans="1:8" ht="15.75" thickBot="1" x14ac:dyDescent="0.3">
      <c r="A74" s="1">
        <f t="shared" si="5"/>
        <v>6</v>
      </c>
      <c r="B74" s="12" t="s">
        <v>214</v>
      </c>
      <c r="C74" s="12" t="s">
        <v>217</v>
      </c>
      <c r="D74" s="16">
        <v>87989.095841970033</v>
      </c>
      <c r="E74" s="16">
        <v>92207.27375993233</v>
      </c>
      <c r="F74" s="53">
        <f t="shared" si="6"/>
        <v>4.793978023752192E-2</v>
      </c>
      <c r="G74" s="53">
        <f t="shared" si="7"/>
        <v>4.793978023752192E-2</v>
      </c>
      <c r="H74" s="31">
        <f t="shared" si="8"/>
        <v>4218.1779179622972</v>
      </c>
    </row>
    <row r="75" spans="1:8" ht="15.75" thickBot="1" x14ac:dyDescent="0.3">
      <c r="A75" s="1">
        <f t="shared" si="5"/>
        <v>34</v>
      </c>
      <c r="B75" s="12" t="s">
        <v>216</v>
      </c>
      <c r="C75" s="12" t="s">
        <v>219</v>
      </c>
      <c r="D75" s="16">
        <v>140891.90174018178</v>
      </c>
      <c r="E75" s="16">
        <v>141871.62796077429</v>
      </c>
      <c r="F75" s="53">
        <f t="shared" si="6"/>
        <v>6.9537440299387576E-3</v>
      </c>
      <c r="G75" s="53">
        <f t="shared" si="7"/>
        <v>6.9537440299387576E-3</v>
      </c>
      <c r="H75" s="31">
        <f t="shared" si="8"/>
        <v>979.72622059250716</v>
      </c>
    </row>
    <row r="76" spans="1:8" ht="15.75" thickBot="1" x14ac:dyDescent="0.3">
      <c r="A76" s="1">
        <f t="shared" si="5"/>
        <v>31</v>
      </c>
      <c r="B76" s="12" t="s">
        <v>218</v>
      </c>
      <c r="C76" s="12" t="s">
        <v>221</v>
      </c>
      <c r="D76" s="16">
        <v>689836.89693038922</v>
      </c>
      <c r="E76" s="16">
        <v>695034.69093312928</v>
      </c>
      <c r="F76" s="53">
        <f t="shared" si="6"/>
        <v>7.5348158758527031E-3</v>
      </c>
      <c r="G76" s="53">
        <f t="shared" si="7"/>
        <v>7.5348158758527031E-3</v>
      </c>
      <c r="H76" s="31">
        <f t="shared" si="8"/>
        <v>5197.7940027400618</v>
      </c>
    </row>
    <row r="77" spans="1:8" ht="15.75" thickBot="1" x14ac:dyDescent="0.3">
      <c r="A77" s="1">
        <f t="shared" si="5"/>
        <v>33</v>
      </c>
      <c r="B77" s="12" t="s">
        <v>220</v>
      </c>
      <c r="C77" s="12" t="s">
        <v>389</v>
      </c>
      <c r="D77" s="16">
        <v>124691.83716508826</v>
      </c>
      <c r="E77" s="16">
        <v>125558.92487671867</v>
      </c>
      <c r="F77" s="53">
        <f t="shared" si="6"/>
        <v>6.9538450258167699E-3</v>
      </c>
      <c r="G77" s="53">
        <f t="shared" si="7"/>
        <v>6.9538450258167699E-3</v>
      </c>
      <c r="H77" s="31">
        <f t="shared" si="8"/>
        <v>867.08771163040365</v>
      </c>
    </row>
    <row r="78" spans="1:8" ht="15.75" thickBot="1" x14ac:dyDescent="0.3">
      <c r="A78" s="1">
        <f t="shared" si="5"/>
        <v>52</v>
      </c>
      <c r="B78" s="12" t="s">
        <v>222</v>
      </c>
      <c r="C78" s="12" t="s">
        <v>390</v>
      </c>
      <c r="D78" s="16">
        <v>17355.428835917592</v>
      </c>
      <c r="E78" s="16">
        <v>17447.910134215603</v>
      </c>
      <c r="F78" s="53">
        <f t="shared" si="6"/>
        <v>5.3286668495691799E-3</v>
      </c>
      <c r="G78" s="53">
        <f t="shared" si="7"/>
        <v>5.3286668495691799E-3</v>
      </c>
      <c r="H78" s="31">
        <f t="shared" si="8"/>
        <v>92.481298298011097</v>
      </c>
    </row>
    <row r="79" spans="1:8" ht="15.75" thickBot="1" x14ac:dyDescent="0.3">
      <c r="A79" s="1">
        <f t="shared" si="5"/>
        <v>108</v>
      </c>
      <c r="B79" s="12" t="s">
        <v>223</v>
      </c>
      <c r="C79" s="12" t="s">
        <v>224</v>
      </c>
      <c r="D79" s="16">
        <v>82467.58703935938</v>
      </c>
      <c r="E79" s="16">
        <v>82566.284349793874</v>
      </c>
      <c r="F79" s="53">
        <f t="shared" si="6"/>
        <v>1.196801240072526E-3</v>
      </c>
      <c r="G79" s="53">
        <f t="shared" si="7"/>
        <v>1.196801240072526E-3</v>
      </c>
      <c r="H79" s="31">
        <f t="shared" si="8"/>
        <v>98.697310434494284</v>
      </c>
    </row>
    <row r="80" spans="1:8" ht="15.75" thickBot="1" x14ac:dyDescent="0.3">
      <c r="A80" s="1">
        <f t="shared" si="5"/>
        <v>133</v>
      </c>
      <c r="B80" s="12" t="s">
        <v>225</v>
      </c>
      <c r="C80" s="12" t="s">
        <v>391</v>
      </c>
      <c r="D80" s="16">
        <v>510024.06353586575</v>
      </c>
      <c r="E80" s="16">
        <v>510024.08889886842</v>
      </c>
      <c r="F80" s="53">
        <f t="shared" si="6"/>
        <v>4.9729031401172831E-8</v>
      </c>
      <c r="G80" s="53">
        <f t="shared" si="7"/>
        <v>4.9729031401172831E-8</v>
      </c>
      <c r="H80" s="31">
        <f t="shared" si="8"/>
        <v>2.5363002670928836E-2</v>
      </c>
    </row>
    <row r="81" spans="1:8" ht="15.75" thickBot="1" x14ac:dyDescent="0.3">
      <c r="A81" s="1">
        <f t="shared" si="5"/>
        <v>135</v>
      </c>
      <c r="B81" s="12" t="s">
        <v>226</v>
      </c>
      <c r="C81" s="12" t="s">
        <v>392</v>
      </c>
      <c r="D81" s="16">
        <v>374590.81820279418</v>
      </c>
      <c r="E81" s="16">
        <v>374590.81820279418</v>
      </c>
      <c r="F81" s="53">
        <f t="shared" si="6"/>
        <v>0</v>
      </c>
      <c r="G81" s="53">
        <f t="shared" si="7"/>
        <v>0</v>
      </c>
      <c r="H81" s="31">
        <f t="shared" si="8"/>
        <v>0</v>
      </c>
    </row>
    <row r="82" spans="1:8" ht="15.75" thickBot="1" x14ac:dyDescent="0.3">
      <c r="A82" s="1">
        <f t="shared" si="5"/>
        <v>135</v>
      </c>
      <c r="B82" s="12" t="s">
        <v>228</v>
      </c>
      <c r="C82" s="12" t="s">
        <v>227</v>
      </c>
      <c r="D82" s="16">
        <v>112713.58193524256</v>
      </c>
      <c r="E82" s="16">
        <v>112713.58193524256</v>
      </c>
      <c r="F82" s="53">
        <f t="shared" si="6"/>
        <v>0</v>
      </c>
      <c r="G82" s="53">
        <f t="shared" si="7"/>
        <v>0</v>
      </c>
      <c r="H82" s="31">
        <f t="shared" si="8"/>
        <v>0</v>
      </c>
    </row>
    <row r="83" spans="1:8" ht="15.75" thickBot="1" x14ac:dyDescent="0.3">
      <c r="A83" s="1">
        <f t="shared" si="5"/>
        <v>131</v>
      </c>
      <c r="B83" s="12" t="s">
        <v>230</v>
      </c>
      <c r="C83" s="12" t="s">
        <v>229</v>
      </c>
      <c r="D83" s="16">
        <v>328862.80846691021</v>
      </c>
      <c r="E83" s="16">
        <v>328919.30775952927</v>
      </c>
      <c r="F83" s="53">
        <f t="shared" si="6"/>
        <v>1.7180201337587742E-4</v>
      </c>
      <c r="G83" s="53">
        <f t="shared" si="7"/>
        <v>1.7180201337587742E-4</v>
      </c>
      <c r="H83" s="31">
        <f t="shared" si="8"/>
        <v>56.499292619060725</v>
      </c>
    </row>
    <row r="84" spans="1:8" ht="15.75" thickBot="1" x14ac:dyDescent="0.3">
      <c r="A84" s="1">
        <f t="shared" si="5"/>
        <v>53</v>
      </c>
      <c r="B84" s="12" t="s">
        <v>232</v>
      </c>
      <c r="C84" s="12" t="s">
        <v>231</v>
      </c>
      <c r="D84" s="16">
        <v>423242.85116196482</v>
      </c>
      <c r="E84" s="16">
        <v>425365.1933555241</v>
      </c>
      <c r="F84" s="53">
        <f t="shared" si="6"/>
        <v>5.0144785381079212E-3</v>
      </c>
      <c r="G84" s="53">
        <f t="shared" si="7"/>
        <v>5.0144785381079212E-3</v>
      </c>
      <c r="H84" s="31">
        <f t="shared" si="8"/>
        <v>2122.3421935592778</v>
      </c>
    </row>
    <row r="85" spans="1:8" ht="15.75" thickBot="1" x14ac:dyDescent="0.3">
      <c r="A85" s="1">
        <f t="shared" si="5"/>
        <v>77</v>
      </c>
      <c r="B85" s="12" t="s">
        <v>234</v>
      </c>
      <c r="C85" s="12" t="s">
        <v>233</v>
      </c>
      <c r="D85" s="16">
        <v>2843527.0728646326</v>
      </c>
      <c r="E85" s="16">
        <v>2851376.329731782</v>
      </c>
      <c r="F85" s="53">
        <f t="shared" si="6"/>
        <v>2.7603946317422828E-3</v>
      </c>
      <c r="G85" s="53">
        <f t="shared" si="7"/>
        <v>2.7603946317422828E-3</v>
      </c>
      <c r="H85" s="31">
        <f t="shared" si="8"/>
        <v>7849.2568671493791</v>
      </c>
    </row>
    <row r="86" spans="1:8" ht="15.75" thickBot="1" x14ac:dyDescent="0.3">
      <c r="A86" s="1">
        <f t="shared" si="5"/>
        <v>40</v>
      </c>
      <c r="B86" s="12" t="s">
        <v>235</v>
      </c>
      <c r="C86" s="12" t="s">
        <v>9</v>
      </c>
      <c r="D86" s="16">
        <v>383868.02520500997</v>
      </c>
      <c r="E86" s="16">
        <v>386175.85941940366</v>
      </c>
      <c r="F86" s="53">
        <f t="shared" si="6"/>
        <v>6.0120511812911722E-3</v>
      </c>
      <c r="G86" s="53">
        <f t="shared" si="7"/>
        <v>6.0120511812911722E-3</v>
      </c>
      <c r="H86" s="31">
        <f t="shared" si="8"/>
        <v>2307.8342143936898</v>
      </c>
    </row>
    <row r="87" spans="1:8" ht="15.75" thickBot="1" x14ac:dyDescent="0.3">
      <c r="A87" s="1">
        <f t="shared" si="5"/>
        <v>64</v>
      </c>
      <c r="B87" s="12" t="s">
        <v>237</v>
      </c>
      <c r="C87" s="12" t="s">
        <v>236</v>
      </c>
      <c r="D87" s="16">
        <v>2887.5177145603666</v>
      </c>
      <c r="E87" s="16">
        <v>2898.2494146056674</v>
      </c>
      <c r="F87" s="53">
        <f t="shared" si="6"/>
        <v>3.716583275380797E-3</v>
      </c>
      <c r="G87" s="53">
        <f t="shared" si="7"/>
        <v>3.716583275380797E-3</v>
      </c>
      <c r="H87" s="31">
        <f t="shared" si="8"/>
        <v>10.73170004530084</v>
      </c>
    </row>
    <row r="88" spans="1:8" ht="15.75" thickBot="1" x14ac:dyDescent="0.3">
      <c r="A88" s="1">
        <f t="shared" si="5"/>
        <v>13</v>
      </c>
      <c r="B88" s="12" t="s">
        <v>239</v>
      </c>
      <c r="C88" s="12" t="s">
        <v>238</v>
      </c>
      <c r="D88" s="16">
        <v>387312.85087449255</v>
      </c>
      <c r="E88" s="16">
        <v>395089.74393987231</v>
      </c>
      <c r="F88" s="53">
        <f t="shared" si="6"/>
        <v>2.0079098970820965E-2</v>
      </c>
      <c r="G88" s="53">
        <f t="shared" si="7"/>
        <v>2.0079098970820965E-2</v>
      </c>
      <c r="H88" s="31">
        <f t="shared" si="8"/>
        <v>7776.8930653797579</v>
      </c>
    </row>
    <row r="89" spans="1:8" ht="15.75" thickBot="1" x14ac:dyDescent="0.3">
      <c r="A89" s="1">
        <f t="shared" si="5"/>
        <v>10</v>
      </c>
      <c r="B89" s="12" t="s">
        <v>241</v>
      </c>
      <c r="C89" s="12" t="s">
        <v>240</v>
      </c>
      <c r="D89" s="16">
        <v>363696.38334270008</v>
      </c>
      <c r="E89" s="16">
        <v>372450.51636865456</v>
      </c>
      <c r="F89" s="53">
        <f t="shared" si="6"/>
        <v>2.4069892984626473E-2</v>
      </c>
      <c r="G89" s="53">
        <f t="shared" si="7"/>
        <v>2.4069892984626473E-2</v>
      </c>
      <c r="H89" s="31">
        <f t="shared" si="8"/>
        <v>8754.1330259544775</v>
      </c>
    </row>
    <row r="90" spans="1:8" ht="15.75" thickBot="1" x14ac:dyDescent="0.3">
      <c r="A90" s="1">
        <f t="shared" si="5"/>
        <v>67</v>
      </c>
      <c r="B90" s="12" t="s">
        <v>242</v>
      </c>
      <c r="C90" s="12" t="s">
        <v>393</v>
      </c>
      <c r="D90" s="16">
        <v>383573.32908697252</v>
      </c>
      <c r="E90" s="16">
        <v>384921.27381994436</v>
      </c>
      <c r="F90" s="53">
        <f t="shared" si="6"/>
        <v>3.5141774225553668E-3</v>
      </c>
      <c r="G90" s="53">
        <f t="shared" si="7"/>
        <v>3.5141774225553668E-3</v>
      </c>
      <c r="H90" s="31">
        <f t="shared" si="8"/>
        <v>1347.9447329718387</v>
      </c>
    </row>
    <row r="91" spans="1:8" ht="15.75" thickBot="1" x14ac:dyDescent="0.3">
      <c r="A91" s="1">
        <f t="shared" si="5"/>
        <v>4</v>
      </c>
      <c r="B91" s="12" t="s">
        <v>244</v>
      </c>
      <c r="C91" s="12" t="s">
        <v>394</v>
      </c>
      <c r="D91" s="16">
        <v>51985.26598752648</v>
      </c>
      <c r="E91" s="16">
        <v>55474.184807000333</v>
      </c>
      <c r="F91" s="53">
        <f t="shared" si="6"/>
        <v>6.7113609081292297E-2</v>
      </c>
      <c r="G91" s="53">
        <f t="shared" si="7"/>
        <v>6.7113609081292297E-2</v>
      </c>
      <c r="H91" s="31">
        <f t="shared" si="8"/>
        <v>3488.9188194738526</v>
      </c>
    </row>
    <row r="92" spans="1:8" ht="15.75" thickBot="1" x14ac:dyDescent="0.3">
      <c r="A92" s="1">
        <f t="shared" si="5"/>
        <v>75</v>
      </c>
      <c r="B92" s="12" t="s">
        <v>245</v>
      </c>
      <c r="C92" s="12" t="s">
        <v>243</v>
      </c>
      <c r="D92" s="16">
        <v>36075.834851811371</v>
      </c>
      <c r="E92" s="16">
        <v>36180.123096787611</v>
      </c>
      <c r="F92" s="53">
        <f t="shared" si="6"/>
        <v>2.8908061422452092E-3</v>
      </c>
      <c r="G92" s="53">
        <f t="shared" si="7"/>
        <v>2.8908061422452092E-3</v>
      </c>
      <c r="H92" s="31">
        <f t="shared" si="8"/>
        <v>104.28824497624009</v>
      </c>
    </row>
    <row r="93" spans="1:8" ht="15.75" thickBot="1" x14ac:dyDescent="0.3">
      <c r="A93" s="1">
        <f t="shared" si="5"/>
        <v>46</v>
      </c>
      <c r="B93" s="12" t="s">
        <v>246</v>
      </c>
      <c r="C93" s="12" t="s">
        <v>395</v>
      </c>
      <c r="D93" s="16">
        <v>377704.60835220321</v>
      </c>
      <c r="E93" s="16">
        <v>379832.35697829607</v>
      </c>
      <c r="F93" s="53">
        <f t="shared" si="6"/>
        <v>5.6333668667043809E-3</v>
      </c>
      <c r="G93" s="53">
        <f t="shared" si="7"/>
        <v>5.6333668667043809E-3</v>
      </c>
      <c r="H93" s="31">
        <f t="shared" si="8"/>
        <v>2127.7486260928563</v>
      </c>
    </row>
    <row r="94" spans="1:8" ht="15.75" thickBot="1" x14ac:dyDescent="0.3">
      <c r="A94" s="1">
        <f t="shared" si="5"/>
        <v>68</v>
      </c>
      <c r="B94" s="12" t="s">
        <v>248</v>
      </c>
      <c r="C94" s="12" t="s">
        <v>247</v>
      </c>
      <c r="D94" s="16">
        <v>84585.006680732651</v>
      </c>
      <c r="E94" s="16">
        <v>84880.530758832683</v>
      </c>
      <c r="F94" s="53">
        <f t="shared" si="6"/>
        <v>3.4938116067720136E-3</v>
      </c>
      <c r="G94" s="53">
        <f t="shared" si="7"/>
        <v>3.4938116067720136E-3</v>
      </c>
      <c r="H94" s="31">
        <f t="shared" si="8"/>
        <v>295.52407810003206</v>
      </c>
    </row>
    <row r="95" spans="1:8" ht="15.75" thickBot="1" x14ac:dyDescent="0.3">
      <c r="A95" s="1">
        <f t="shared" si="5"/>
        <v>2</v>
      </c>
      <c r="B95" s="12" t="s">
        <v>250</v>
      </c>
      <c r="C95" s="12" t="s">
        <v>249</v>
      </c>
      <c r="D95" s="16">
        <v>406937.54811667197</v>
      </c>
      <c r="E95" s="16">
        <v>448165.01791890798</v>
      </c>
      <c r="F95" s="53">
        <f t="shared" si="6"/>
        <v>0.10131154029172013</v>
      </c>
      <c r="G95" s="53">
        <f t="shared" si="7"/>
        <v>0.10131154029172013</v>
      </c>
      <c r="H95" s="31">
        <f t="shared" si="8"/>
        <v>41227.46980223601</v>
      </c>
    </row>
    <row r="96" spans="1:8" ht="15.75" thickBot="1" x14ac:dyDescent="0.3">
      <c r="A96" s="1">
        <f t="shared" si="5"/>
        <v>9</v>
      </c>
      <c r="B96" s="12" t="s">
        <v>252</v>
      </c>
      <c r="C96" s="12" t="s">
        <v>251</v>
      </c>
      <c r="D96" s="16">
        <v>788310.29351255286</v>
      </c>
      <c r="E96" s="16">
        <v>811898.4508845387</v>
      </c>
      <c r="F96" s="53">
        <f t="shared" si="6"/>
        <v>2.9922427204244328E-2</v>
      </c>
      <c r="G96" s="53">
        <f t="shared" si="7"/>
        <v>2.9922427204244328E-2</v>
      </c>
      <c r="H96" s="31">
        <f t="shared" si="8"/>
        <v>23588.157371985842</v>
      </c>
    </row>
    <row r="97" spans="1:8" ht="15.75" thickBot="1" x14ac:dyDescent="0.3">
      <c r="A97" s="1">
        <f t="shared" si="5"/>
        <v>71</v>
      </c>
      <c r="B97" s="12" t="s">
        <v>254</v>
      </c>
      <c r="C97" s="12" t="s">
        <v>253</v>
      </c>
      <c r="D97" s="16">
        <v>89765.67144713967</v>
      </c>
      <c r="E97" s="16">
        <v>90058.090123026268</v>
      </c>
      <c r="F97" s="53">
        <f t="shared" si="6"/>
        <v>3.2575779935963018E-3</v>
      </c>
      <c r="G97" s="53">
        <f t="shared" si="7"/>
        <v>3.2575779935963018E-3</v>
      </c>
      <c r="H97" s="31">
        <f t="shared" si="8"/>
        <v>292.41867588659807</v>
      </c>
    </row>
    <row r="98" spans="1:8" ht="15.75" thickBot="1" x14ac:dyDescent="0.3">
      <c r="A98" s="1">
        <f t="shared" si="5"/>
        <v>54</v>
      </c>
      <c r="B98" s="12" t="s">
        <v>256</v>
      </c>
      <c r="C98" s="12" t="s">
        <v>255</v>
      </c>
      <c r="D98" s="16">
        <v>560968.22205320746</v>
      </c>
      <c r="E98" s="16">
        <v>563639.91914330341</v>
      </c>
      <c r="F98" s="53">
        <f t="shared" si="6"/>
        <v>4.7626531861595326E-3</v>
      </c>
      <c r="G98" s="53">
        <f t="shared" si="7"/>
        <v>4.7626531861595326E-3</v>
      </c>
      <c r="H98" s="31">
        <f t="shared" si="8"/>
        <v>2671.6970900959568</v>
      </c>
    </row>
    <row r="99" spans="1:8" ht="15.75" thickBot="1" x14ac:dyDescent="0.3">
      <c r="A99" s="1">
        <f t="shared" ref="A99:A130" si="9">+RANK(G99,$G$3:$G$138)</f>
        <v>97</v>
      </c>
      <c r="B99" s="12" t="s">
        <v>257</v>
      </c>
      <c r="C99" s="12" t="s">
        <v>10</v>
      </c>
      <c r="D99" s="16">
        <v>920665.19586074015</v>
      </c>
      <c r="E99" s="16">
        <v>922116.7802676484</v>
      </c>
      <c r="F99" s="53">
        <f t="shared" si="6"/>
        <v>1.5766691446950482E-3</v>
      </c>
      <c r="G99" s="53">
        <f t="shared" si="7"/>
        <v>1.5766691446950482E-3</v>
      </c>
      <c r="H99" s="31">
        <f t="shared" si="8"/>
        <v>1451.5844069082523</v>
      </c>
    </row>
    <row r="100" spans="1:8" ht="15.75" thickBot="1" x14ac:dyDescent="0.3">
      <c r="A100" s="1">
        <f t="shared" si="9"/>
        <v>128</v>
      </c>
      <c r="B100" s="12" t="s">
        <v>258</v>
      </c>
      <c r="C100" s="12" t="s">
        <v>396</v>
      </c>
      <c r="D100" s="16">
        <v>37304.391310622443</v>
      </c>
      <c r="E100" s="16">
        <v>37320.072852712328</v>
      </c>
      <c r="F100" s="53">
        <f t="shared" si="6"/>
        <v>4.2036718839104332E-4</v>
      </c>
      <c r="G100" s="53">
        <f t="shared" si="7"/>
        <v>4.2036718839104332E-4</v>
      </c>
      <c r="H100" s="31">
        <f t="shared" si="8"/>
        <v>15.681542089885625</v>
      </c>
    </row>
    <row r="101" spans="1:8" ht="15.75" thickBot="1" x14ac:dyDescent="0.3">
      <c r="A101" s="1">
        <f t="shared" si="9"/>
        <v>81</v>
      </c>
      <c r="B101" s="12" t="s">
        <v>260</v>
      </c>
      <c r="C101" s="12" t="s">
        <v>397</v>
      </c>
      <c r="D101" s="16">
        <v>1320191.1134067683</v>
      </c>
      <c r="E101" s="16">
        <v>1323591.8837916506</v>
      </c>
      <c r="F101" s="53">
        <f t="shared" si="6"/>
        <v>2.5759682445571207E-3</v>
      </c>
      <c r="G101" s="53">
        <f t="shared" si="7"/>
        <v>2.5759682445571207E-3</v>
      </c>
      <c r="H101" s="31">
        <f t="shared" si="8"/>
        <v>3400.7703848823439</v>
      </c>
    </row>
    <row r="102" spans="1:8" ht="15.75" thickBot="1" x14ac:dyDescent="0.3">
      <c r="A102" s="1">
        <f t="shared" si="9"/>
        <v>65</v>
      </c>
      <c r="B102" s="12" t="s">
        <v>262</v>
      </c>
      <c r="C102" s="12" t="s">
        <v>259</v>
      </c>
      <c r="D102" s="16">
        <v>186613.75589085763</v>
      </c>
      <c r="E102" s="16">
        <v>187289.43877964444</v>
      </c>
      <c r="F102" s="53">
        <f t="shared" si="6"/>
        <v>3.6207560667820284E-3</v>
      </c>
      <c r="G102" s="53">
        <f t="shared" si="7"/>
        <v>3.6207560667820284E-3</v>
      </c>
      <c r="H102" s="31">
        <f t="shared" si="8"/>
        <v>675.68288878680323</v>
      </c>
    </row>
    <row r="103" spans="1:8" ht="15.75" thickBot="1" x14ac:dyDescent="0.3">
      <c r="A103" s="1">
        <f t="shared" si="9"/>
        <v>44</v>
      </c>
      <c r="B103" s="12" t="s">
        <v>264</v>
      </c>
      <c r="C103" s="12" t="s">
        <v>261</v>
      </c>
      <c r="D103" s="16">
        <v>226275.26874671405</v>
      </c>
      <c r="E103" s="16">
        <v>227604.55883209986</v>
      </c>
      <c r="F103" s="53">
        <f t="shared" si="6"/>
        <v>5.87465918281058E-3</v>
      </c>
      <c r="G103" s="53">
        <f t="shared" si="7"/>
        <v>5.87465918281058E-3</v>
      </c>
      <c r="H103" s="31">
        <f t="shared" si="8"/>
        <v>1329.2900853858155</v>
      </c>
    </row>
    <row r="104" spans="1:8" ht="15.75" thickBot="1" x14ac:dyDescent="0.3">
      <c r="A104" s="1">
        <f t="shared" si="9"/>
        <v>35</v>
      </c>
      <c r="B104" s="12" t="s">
        <v>265</v>
      </c>
      <c r="C104" s="12" t="s">
        <v>263</v>
      </c>
      <c r="D104" s="16">
        <v>171106.57488278905</v>
      </c>
      <c r="E104" s="16">
        <v>172294.49576574733</v>
      </c>
      <c r="F104" s="53">
        <f t="shared" si="6"/>
        <v>6.9425788212523383E-3</v>
      </c>
      <c r="G104" s="53">
        <f t="shared" si="7"/>
        <v>6.9425788212523383E-3</v>
      </c>
      <c r="H104" s="31">
        <f t="shared" si="8"/>
        <v>1187.9208829582785</v>
      </c>
    </row>
    <row r="105" spans="1:8" ht="15.75" thickBot="1" x14ac:dyDescent="0.3">
      <c r="A105" s="1">
        <f t="shared" si="9"/>
        <v>93</v>
      </c>
      <c r="B105" s="12" t="s">
        <v>267</v>
      </c>
      <c r="C105" s="12" t="s">
        <v>398</v>
      </c>
      <c r="D105" s="16">
        <v>2833607.5144310715</v>
      </c>
      <c r="E105" s="16">
        <v>2839179.4009894887</v>
      </c>
      <c r="F105" s="53">
        <f t="shared" si="6"/>
        <v>1.9663579130280318E-3</v>
      </c>
      <c r="G105" s="53">
        <f t="shared" si="7"/>
        <v>1.9663579130280318E-3</v>
      </c>
      <c r="H105" s="31">
        <f t="shared" si="8"/>
        <v>5571.8865584172308</v>
      </c>
    </row>
    <row r="106" spans="1:8" ht="15.75" thickBot="1" x14ac:dyDescent="0.3">
      <c r="A106" s="1">
        <f t="shared" si="9"/>
        <v>59</v>
      </c>
      <c r="B106" s="12" t="s">
        <v>269</v>
      </c>
      <c r="C106" s="12" t="s">
        <v>266</v>
      </c>
      <c r="D106" s="16">
        <v>176533.69300418752</v>
      </c>
      <c r="E106" s="16">
        <v>177273.80927055437</v>
      </c>
      <c r="F106" s="53">
        <f t="shared" si="6"/>
        <v>4.1924929670467776E-3</v>
      </c>
      <c r="G106" s="53">
        <f t="shared" si="7"/>
        <v>4.1924929670467776E-3</v>
      </c>
      <c r="H106" s="31">
        <f t="shared" si="8"/>
        <v>740.11626636685105</v>
      </c>
    </row>
    <row r="107" spans="1:8" ht="15.75" thickBot="1" x14ac:dyDescent="0.3">
      <c r="A107" s="1">
        <f t="shared" si="9"/>
        <v>24</v>
      </c>
      <c r="B107" s="12" t="s">
        <v>270</v>
      </c>
      <c r="C107" s="12" t="s">
        <v>268</v>
      </c>
      <c r="D107" s="16">
        <v>140547.73758325455</v>
      </c>
      <c r="E107" s="16">
        <v>141879.75520645158</v>
      </c>
      <c r="F107" s="53">
        <f t="shared" si="6"/>
        <v>9.4773323719138085E-3</v>
      </c>
      <c r="G107" s="53">
        <f t="shared" si="7"/>
        <v>9.4773323719138085E-3</v>
      </c>
      <c r="H107" s="31">
        <f t="shared" si="8"/>
        <v>1332.0176231970254</v>
      </c>
    </row>
    <row r="108" spans="1:8" ht="15.75" thickBot="1" x14ac:dyDescent="0.3">
      <c r="A108" s="1">
        <f t="shared" si="9"/>
        <v>96</v>
      </c>
      <c r="B108" s="12" t="s">
        <v>272</v>
      </c>
      <c r="C108" s="12" t="s">
        <v>399</v>
      </c>
      <c r="D108" s="16">
        <v>873077.58986555948</v>
      </c>
      <c r="E108" s="16">
        <v>874569.38085406134</v>
      </c>
      <c r="F108" s="53">
        <f t="shared" si="6"/>
        <v>1.7086579770436813E-3</v>
      </c>
      <c r="G108" s="53">
        <f t="shared" si="7"/>
        <v>1.7086579770436813E-3</v>
      </c>
      <c r="H108" s="31">
        <f t="shared" si="8"/>
        <v>1491.7909885018598</v>
      </c>
    </row>
    <row r="109" spans="1:8" ht="15.75" thickBot="1" x14ac:dyDescent="0.3">
      <c r="A109" s="1">
        <f t="shared" si="9"/>
        <v>101</v>
      </c>
      <c r="B109" s="12" t="s">
        <v>274</v>
      </c>
      <c r="C109" s="12" t="s">
        <v>271</v>
      </c>
      <c r="D109" s="16">
        <v>275733.2568768299</v>
      </c>
      <c r="E109" s="16">
        <v>276149.57282284269</v>
      </c>
      <c r="F109" s="53">
        <f t="shared" si="6"/>
        <v>1.5098503195744792E-3</v>
      </c>
      <c r="G109" s="53">
        <f t="shared" si="7"/>
        <v>1.5098503195744792E-3</v>
      </c>
      <c r="H109" s="31">
        <f t="shared" si="8"/>
        <v>416.31594601279357</v>
      </c>
    </row>
    <row r="110" spans="1:8" ht="15.75" thickBot="1" x14ac:dyDescent="0.3">
      <c r="A110" s="1">
        <f t="shared" si="9"/>
        <v>127</v>
      </c>
      <c r="B110" s="12" t="s">
        <v>276</v>
      </c>
      <c r="C110" s="12" t="s">
        <v>273</v>
      </c>
      <c r="D110" s="16">
        <v>190788.42187916537</v>
      </c>
      <c r="E110" s="16">
        <v>190874.06635000676</v>
      </c>
      <c r="F110" s="53">
        <f t="shared" si="6"/>
        <v>4.4889763224538535E-4</v>
      </c>
      <c r="G110" s="53">
        <f t="shared" si="7"/>
        <v>4.4889763224538535E-4</v>
      </c>
      <c r="H110" s="31">
        <f t="shared" si="8"/>
        <v>85.644470841391012</v>
      </c>
    </row>
    <row r="111" spans="1:8" ht="15.75" thickBot="1" x14ac:dyDescent="0.3">
      <c r="A111" s="1">
        <f t="shared" si="9"/>
        <v>28</v>
      </c>
      <c r="B111" s="12" t="s">
        <v>278</v>
      </c>
      <c r="C111" s="12" t="s">
        <v>275</v>
      </c>
      <c r="D111" s="16">
        <v>315977.42809655948</v>
      </c>
      <c r="E111" s="16">
        <v>318570.49811974808</v>
      </c>
      <c r="F111" s="53">
        <f t="shared" si="6"/>
        <v>8.2065039860891101E-3</v>
      </c>
      <c r="G111" s="53">
        <f t="shared" si="7"/>
        <v>8.2065039860891101E-3</v>
      </c>
      <c r="H111" s="31">
        <f t="shared" si="8"/>
        <v>2593.0700231886003</v>
      </c>
    </row>
    <row r="112" spans="1:8" ht="15.75" thickBot="1" x14ac:dyDescent="0.3">
      <c r="A112" s="1">
        <f t="shared" si="9"/>
        <v>20</v>
      </c>
      <c r="B112" s="12" t="s">
        <v>280</v>
      </c>
      <c r="C112" s="12" t="s">
        <v>277</v>
      </c>
      <c r="D112" s="16">
        <v>206687.01434065646</v>
      </c>
      <c r="E112" s="16">
        <v>209168.42489511715</v>
      </c>
      <c r="F112" s="53">
        <f t="shared" si="6"/>
        <v>1.2005643230062275E-2</v>
      </c>
      <c r="G112" s="53">
        <f t="shared" si="7"/>
        <v>1.2005643230062275E-2</v>
      </c>
      <c r="H112" s="31">
        <f t="shared" si="8"/>
        <v>2481.4105544606864</v>
      </c>
    </row>
    <row r="113" spans="1:8" ht="15.75" thickBot="1" x14ac:dyDescent="0.3">
      <c r="A113" s="1">
        <f t="shared" si="9"/>
        <v>76</v>
      </c>
      <c r="B113" s="12" t="s">
        <v>281</v>
      </c>
      <c r="C113" s="12" t="s">
        <v>279</v>
      </c>
      <c r="D113" s="16">
        <v>27435.974799855212</v>
      </c>
      <c r="E113" s="16">
        <v>27513.124429093452</v>
      </c>
      <c r="F113" s="53">
        <f t="shared" si="6"/>
        <v>2.8119879027825542E-3</v>
      </c>
      <c r="G113" s="53">
        <f t="shared" si="7"/>
        <v>2.8119879027825542E-3</v>
      </c>
      <c r="H113" s="31">
        <f t="shared" si="8"/>
        <v>77.149629238239868</v>
      </c>
    </row>
    <row r="114" spans="1:8" ht="15.75" thickBot="1" x14ac:dyDescent="0.3">
      <c r="A114" s="1">
        <f t="shared" si="9"/>
        <v>5</v>
      </c>
      <c r="B114" s="12" t="s">
        <v>283</v>
      </c>
      <c r="C114" s="12" t="s">
        <v>400</v>
      </c>
      <c r="D114" s="16">
        <v>138802.57096762984</v>
      </c>
      <c r="E114" s="16">
        <v>146990.96728593257</v>
      </c>
      <c r="F114" s="53">
        <f t="shared" si="6"/>
        <v>5.899311706706311E-2</v>
      </c>
      <c r="G114" s="53">
        <f t="shared" si="7"/>
        <v>5.899311706706311E-2</v>
      </c>
      <c r="H114" s="31">
        <f t="shared" si="8"/>
        <v>8188.3963183027226</v>
      </c>
    </row>
    <row r="115" spans="1:8" ht="15.75" thickBot="1" x14ac:dyDescent="0.3">
      <c r="A115" s="1">
        <f t="shared" si="9"/>
        <v>27</v>
      </c>
      <c r="B115" s="12" t="s">
        <v>285</v>
      </c>
      <c r="C115" s="12" t="s">
        <v>401</v>
      </c>
      <c r="D115" s="16">
        <v>53040.069632196908</v>
      </c>
      <c r="E115" s="16">
        <v>53484.798032544742</v>
      </c>
      <c r="F115" s="53">
        <f t="shared" si="6"/>
        <v>8.3847627544944049E-3</v>
      </c>
      <c r="G115" s="53">
        <f t="shared" si="7"/>
        <v>8.3847627544944049E-3</v>
      </c>
      <c r="H115" s="31">
        <f t="shared" si="8"/>
        <v>444.72840034783439</v>
      </c>
    </row>
    <row r="116" spans="1:8" ht="15.75" thickBot="1" x14ac:dyDescent="0.3">
      <c r="A116" s="1">
        <f t="shared" si="9"/>
        <v>30</v>
      </c>
      <c r="B116" s="12" t="s">
        <v>287</v>
      </c>
      <c r="C116" s="12" t="s">
        <v>402</v>
      </c>
      <c r="D116" s="16">
        <v>217224.05018016681</v>
      </c>
      <c r="E116" s="16">
        <v>218889.49705504713</v>
      </c>
      <c r="F116" s="53">
        <f t="shared" si="6"/>
        <v>7.6669543427580348E-3</v>
      </c>
      <c r="G116" s="53">
        <f t="shared" si="7"/>
        <v>7.6669543427580348E-3</v>
      </c>
      <c r="H116" s="31">
        <f t="shared" si="8"/>
        <v>1665.4468748803192</v>
      </c>
    </row>
    <row r="117" spans="1:8" ht="15.75" thickBot="1" x14ac:dyDescent="0.3">
      <c r="A117" s="1">
        <f t="shared" si="9"/>
        <v>116</v>
      </c>
      <c r="B117" s="12" t="s">
        <v>289</v>
      </c>
      <c r="C117" s="12" t="s">
        <v>403</v>
      </c>
      <c r="D117" s="16">
        <v>555.79470003518736</v>
      </c>
      <c r="E117" s="16">
        <v>556.34193935251039</v>
      </c>
      <c r="F117" s="53">
        <f t="shared" si="6"/>
        <v>9.8460693721690268E-4</v>
      </c>
      <c r="G117" s="53">
        <f t="shared" si="7"/>
        <v>9.8460693721690268E-4</v>
      </c>
      <c r="H117" s="31">
        <f t="shared" si="8"/>
        <v>0.54723931732303299</v>
      </c>
    </row>
    <row r="118" spans="1:8" ht="15.75" thickBot="1" x14ac:dyDescent="0.3">
      <c r="A118" s="1">
        <f t="shared" si="9"/>
        <v>14</v>
      </c>
      <c r="B118" s="12" t="s">
        <v>291</v>
      </c>
      <c r="C118" s="12" t="s">
        <v>282</v>
      </c>
      <c r="D118" s="16">
        <v>153807.75993325346</v>
      </c>
      <c r="E118" s="16">
        <v>155999.41093947264</v>
      </c>
      <c r="F118" s="53">
        <f t="shared" si="6"/>
        <v>1.4249287598819927E-2</v>
      </c>
      <c r="G118" s="53">
        <f t="shared" si="7"/>
        <v>1.4249287598819927E-2</v>
      </c>
      <c r="H118" s="31">
        <f t="shared" si="8"/>
        <v>2191.651006219181</v>
      </c>
    </row>
    <row r="119" spans="1:8" ht="15.75" thickBot="1" x14ac:dyDescent="0.3">
      <c r="A119" s="1">
        <f t="shared" si="9"/>
        <v>3</v>
      </c>
      <c r="B119" s="12" t="s">
        <v>293</v>
      </c>
      <c r="C119" s="12" t="s">
        <v>284</v>
      </c>
      <c r="D119" s="16">
        <v>125222.46169888554</v>
      </c>
      <c r="E119" s="16">
        <v>134013.21955193914</v>
      </c>
      <c r="F119" s="53">
        <f t="shared" si="6"/>
        <v>7.0201126329812708E-2</v>
      </c>
      <c r="G119" s="53">
        <f t="shared" si="7"/>
        <v>7.0201126329812708E-2</v>
      </c>
      <c r="H119" s="31">
        <f t="shared" si="8"/>
        <v>8790.7578530535975</v>
      </c>
    </row>
    <row r="120" spans="1:8" ht="15.75" thickBot="1" x14ac:dyDescent="0.3">
      <c r="A120" s="1">
        <f t="shared" si="9"/>
        <v>36</v>
      </c>
      <c r="B120" s="12" t="s">
        <v>295</v>
      </c>
      <c r="C120" s="12" t="s">
        <v>286</v>
      </c>
      <c r="D120" s="16">
        <v>282530.77303922194</v>
      </c>
      <c r="E120" s="16">
        <v>284337.27122928266</v>
      </c>
      <c r="F120" s="53">
        <f t="shared" si="6"/>
        <v>6.3939873544675398E-3</v>
      </c>
      <c r="G120" s="53">
        <f t="shared" si="7"/>
        <v>6.3939873544675398E-3</v>
      </c>
      <c r="H120" s="31">
        <f t="shared" si="8"/>
        <v>1806.4981900607236</v>
      </c>
    </row>
    <row r="121" spans="1:8" ht="15.75" thickBot="1" x14ac:dyDescent="0.3">
      <c r="A121" s="1">
        <f t="shared" si="9"/>
        <v>29</v>
      </c>
      <c r="B121" s="12" t="s">
        <v>297</v>
      </c>
      <c r="C121" s="12" t="s">
        <v>288</v>
      </c>
      <c r="D121" s="16">
        <v>142828.23999852713</v>
      </c>
      <c r="E121" s="16">
        <v>143997.45721375258</v>
      </c>
      <c r="F121" s="53">
        <f t="shared" si="6"/>
        <v>8.1861767339393588E-3</v>
      </c>
      <c r="G121" s="53">
        <f t="shared" si="7"/>
        <v>8.1861767339393588E-3</v>
      </c>
      <c r="H121" s="31">
        <f t="shared" si="8"/>
        <v>1169.2172152254498</v>
      </c>
    </row>
    <row r="122" spans="1:8" ht="15.75" thickBot="1" x14ac:dyDescent="0.3">
      <c r="A122" s="1">
        <f t="shared" si="9"/>
        <v>51</v>
      </c>
      <c r="B122" s="12" t="s">
        <v>299</v>
      </c>
      <c r="C122" s="12" t="s">
        <v>290</v>
      </c>
      <c r="D122" s="16">
        <v>633262.47642433015</v>
      </c>
      <c r="E122" s="16">
        <v>636703.9905317399</v>
      </c>
      <c r="F122" s="53">
        <f t="shared" si="6"/>
        <v>5.434577660186032E-3</v>
      </c>
      <c r="G122" s="53">
        <f t="shared" si="7"/>
        <v>5.434577660186032E-3</v>
      </c>
      <c r="H122" s="31">
        <f t="shared" si="8"/>
        <v>3441.5141074097482</v>
      </c>
    </row>
    <row r="123" spans="1:8" ht="15.75" thickBot="1" x14ac:dyDescent="0.3">
      <c r="A123" s="1">
        <f t="shared" si="9"/>
        <v>124</v>
      </c>
      <c r="B123" s="12" t="s">
        <v>301</v>
      </c>
      <c r="C123" s="12" t="s">
        <v>292</v>
      </c>
      <c r="D123" s="16">
        <v>766636.48997641355</v>
      </c>
      <c r="E123" s="16">
        <v>767069.03315737995</v>
      </c>
      <c r="F123" s="53">
        <f t="shared" si="6"/>
        <v>5.642089655551202E-4</v>
      </c>
      <c r="G123" s="53">
        <f t="shared" si="7"/>
        <v>5.642089655551202E-4</v>
      </c>
      <c r="H123" s="31">
        <f t="shared" si="8"/>
        <v>432.54318096640054</v>
      </c>
    </row>
    <row r="124" spans="1:8" ht="15.75" thickBot="1" x14ac:dyDescent="0.3">
      <c r="A124" s="1">
        <f t="shared" si="9"/>
        <v>86</v>
      </c>
      <c r="B124" s="12" t="s">
        <v>302</v>
      </c>
      <c r="C124" s="12" t="s">
        <v>294</v>
      </c>
      <c r="D124" s="16">
        <v>700622.61944823863</v>
      </c>
      <c r="E124" s="16">
        <v>702120.21869033843</v>
      </c>
      <c r="F124" s="53">
        <f t="shared" si="6"/>
        <v>2.1375262524056075E-3</v>
      </c>
      <c r="G124" s="53">
        <f t="shared" si="7"/>
        <v>2.1375262524056075E-3</v>
      </c>
      <c r="H124" s="31">
        <f t="shared" si="8"/>
        <v>1497.5992420997936</v>
      </c>
    </row>
    <row r="125" spans="1:8" ht="15.75" thickBot="1" x14ac:dyDescent="0.3">
      <c r="A125" s="1">
        <f t="shared" si="9"/>
        <v>121</v>
      </c>
      <c r="B125" s="12" t="s">
        <v>304</v>
      </c>
      <c r="C125" s="12" t="s">
        <v>296</v>
      </c>
      <c r="D125" s="16">
        <v>14939.668278107103</v>
      </c>
      <c r="E125" s="16">
        <v>14951.454926125904</v>
      </c>
      <c r="F125" s="53">
        <f t="shared" si="6"/>
        <v>7.8894978117237066E-4</v>
      </c>
      <c r="G125" s="53">
        <f t="shared" si="7"/>
        <v>7.8894978117237066E-4</v>
      </c>
      <c r="H125" s="31">
        <f t="shared" si="8"/>
        <v>11.786648018800406</v>
      </c>
    </row>
    <row r="126" spans="1:8" ht="15.75" thickBot="1" x14ac:dyDescent="0.3">
      <c r="A126" s="1">
        <f t="shared" si="9"/>
        <v>102</v>
      </c>
      <c r="B126" s="12" t="s">
        <v>306</v>
      </c>
      <c r="C126" s="12" t="s">
        <v>298</v>
      </c>
      <c r="D126" s="16">
        <v>2641446.821917661</v>
      </c>
      <c r="E126" s="16">
        <v>2645125.3157347119</v>
      </c>
      <c r="F126" s="53">
        <f t="shared" si="6"/>
        <v>1.3926056684269706E-3</v>
      </c>
      <c r="G126" s="53">
        <f t="shared" si="7"/>
        <v>1.3926056684269706E-3</v>
      </c>
      <c r="H126" s="31">
        <f t="shared" si="8"/>
        <v>3678.4938170509413</v>
      </c>
    </row>
    <row r="127" spans="1:8" ht="15.75" thickBot="1" x14ac:dyDescent="0.3">
      <c r="A127" s="1">
        <f t="shared" si="9"/>
        <v>23</v>
      </c>
      <c r="B127" s="12" t="s">
        <v>308</v>
      </c>
      <c r="C127" s="12" t="s">
        <v>300</v>
      </c>
      <c r="D127" s="16">
        <v>2173498.6020875415</v>
      </c>
      <c r="E127" s="16">
        <v>2194602.2769429609</v>
      </c>
      <c r="F127" s="53">
        <f t="shared" si="6"/>
        <v>9.709541489996986E-3</v>
      </c>
      <c r="G127" s="53">
        <f t="shared" si="7"/>
        <v>9.709541489996986E-3</v>
      </c>
      <c r="H127" s="31">
        <f t="shared" si="8"/>
        <v>21103.674855419435</v>
      </c>
    </row>
    <row r="128" spans="1:8" ht="15.75" thickBot="1" x14ac:dyDescent="0.3">
      <c r="A128" s="1">
        <f t="shared" si="9"/>
        <v>7</v>
      </c>
      <c r="B128" s="12" t="s">
        <v>310</v>
      </c>
      <c r="C128" s="12" t="s">
        <v>409</v>
      </c>
      <c r="D128" s="16">
        <v>39215.376904481192</v>
      </c>
      <c r="E128" s="16">
        <v>41070.667839272617</v>
      </c>
      <c r="F128" s="53">
        <f t="shared" si="6"/>
        <v>4.731029206503478E-2</v>
      </c>
      <c r="G128" s="53">
        <f t="shared" si="7"/>
        <v>4.731029206503478E-2</v>
      </c>
      <c r="H128" s="31">
        <f t="shared" si="8"/>
        <v>1855.2909347914247</v>
      </c>
    </row>
    <row r="129" spans="1:8" ht="15.75" thickBot="1" x14ac:dyDescent="0.3">
      <c r="A129" s="1">
        <f t="shared" si="9"/>
        <v>1</v>
      </c>
      <c r="B129" s="12" t="s">
        <v>312</v>
      </c>
      <c r="C129" s="12" t="s">
        <v>405</v>
      </c>
      <c r="D129" s="16">
        <v>27410.264805743744</v>
      </c>
      <c r="E129" s="16">
        <v>31107.595126281121</v>
      </c>
      <c r="F129" s="53">
        <f t="shared" si="6"/>
        <v>0.13488852978036944</v>
      </c>
      <c r="G129" s="53">
        <f t="shared" si="7"/>
        <v>0.13488852978036944</v>
      </c>
      <c r="H129" s="31">
        <f t="shared" si="8"/>
        <v>3697.3303205373777</v>
      </c>
    </row>
    <row r="130" spans="1:8" ht="15.75" thickBot="1" x14ac:dyDescent="0.3">
      <c r="A130" s="1">
        <f t="shared" si="9"/>
        <v>17</v>
      </c>
      <c r="B130" s="12" t="s">
        <v>314</v>
      </c>
      <c r="C130" s="12" t="s">
        <v>406</v>
      </c>
      <c r="D130" s="16">
        <v>108573.92952563045</v>
      </c>
      <c r="E130" s="16">
        <v>109944.6581703198</v>
      </c>
      <c r="F130" s="53">
        <f t="shared" si="6"/>
        <v>1.2624841439176018E-2</v>
      </c>
      <c r="G130" s="53">
        <f t="shared" si="7"/>
        <v>1.2624841439176018E-2</v>
      </c>
      <c r="H130" s="31">
        <f t="shared" si="8"/>
        <v>1370.7286446893559</v>
      </c>
    </row>
    <row r="131" spans="1:8" ht="15.75" thickBot="1" x14ac:dyDescent="0.3">
      <c r="A131" s="1">
        <f t="shared" ref="A131:A138" si="10">+RANK(G131,$G$3:$G$138)</f>
        <v>8</v>
      </c>
      <c r="B131" s="12" t="s">
        <v>370</v>
      </c>
      <c r="C131" s="12" t="s">
        <v>407</v>
      </c>
      <c r="D131" s="16">
        <v>141553.84583718475</v>
      </c>
      <c r="E131" s="16">
        <v>146134.36681889498</v>
      </c>
      <c r="F131" s="53">
        <f t="shared" si="6"/>
        <v>3.2358859306293557E-2</v>
      </c>
      <c r="G131" s="53">
        <f t="shared" si="7"/>
        <v>3.2358859306293557E-2</v>
      </c>
      <c r="H131" s="31">
        <f t="shared" si="8"/>
        <v>4580.5209817102295</v>
      </c>
    </row>
    <row r="132" spans="1:8" ht="15.75" thickBot="1" x14ac:dyDescent="0.3">
      <c r="A132" s="1">
        <f t="shared" si="10"/>
        <v>84</v>
      </c>
      <c r="B132" s="12" t="s">
        <v>371</v>
      </c>
      <c r="C132" s="12" t="s">
        <v>303</v>
      </c>
      <c r="D132" s="16">
        <v>129360.85588742171</v>
      </c>
      <c r="E132" s="16">
        <v>129653.38547065442</v>
      </c>
      <c r="F132" s="53">
        <f t="shared" ref="F132:F138" si="11">+IFERROR((E132-D132)/D132,0)</f>
        <v>2.2613454528106133E-3</v>
      </c>
      <c r="G132" s="53">
        <f t="shared" ref="G132:G138" si="12">+ABS(F132)</f>
        <v>2.2613454528106133E-3</v>
      </c>
      <c r="H132" s="31">
        <f t="shared" ref="H132:H138" si="13">+E132-D132</f>
        <v>292.52958323271014</v>
      </c>
    </row>
    <row r="133" spans="1:8" ht="15.75" thickBot="1" x14ac:dyDescent="0.3">
      <c r="A133" s="1">
        <f t="shared" si="10"/>
        <v>43</v>
      </c>
      <c r="B133" s="12" t="s">
        <v>372</v>
      </c>
      <c r="C133" s="12" t="s">
        <v>305</v>
      </c>
      <c r="D133" s="16">
        <v>98664.086134988975</v>
      </c>
      <c r="E133" s="16">
        <v>99246.425988203249</v>
      </c>
      <c r="F133" s="53">
        <f t="shared" si="11"/>
        <v>5.9022474745018799E-3</v>
      </c>
      <c r="G133" s="53">
        <f t="shared" si="12"/>
        <v>5.9022474745018799E-3</v>
      </c>
      <c r="H133" s="31">
        <f t="shared" si="13"/>
        <v>582.33985321427463</v>
      </c>
    </row>
    <row r="134" spans="1:8" ht="15.75" thickBot="1" x14ac:dyDescent="0.3">
      <c r="A134" s="1">
        <f t="shared" si="10"/>
        <v>12</v>
      </c>
      <c r="B134" s="12" t="s">
        <v>373</v>
      </c>
      <c r="C134" s="12" t="s">
        <v>307</v>
      </c>
      <c r="D134" s="16">
        <v>9696.8870131400163</v>
      </c>
      <c r="E134" s="16">
        <v>9919.3539725358605</v>
      </c>
      <c r="F134" s="53">
        <f t="shared" si="11"/>
        <v>2.2942100809711888E-2</v>
      </c>
      <c r="G134" s="53">
        <f t="shared" si="12"/>
        <v>2.2942100809711888E-2</v>
      </c>
      <c r="H134" s="31">
        <f t="shared" si="13"/>
        <v>222.46695939584424</v>
      </c>
    </row>
    <row r="135" spans="1:8" ht="15.75" thickBot="1" x14ac:dyDescent="0.3">
      <c r="A135" s="1">
        <f t="shared" si="10"/>
        <v>61</v>
      </c>
      <c r="B135" s="12" t="s">
        <v>374</v>
      </c>
      <c r="C135" s="12" t="s">
        <v>309</v>
      </c>
      <c r="D135" s="16">
        <v>153180.88810250381</v>
      </c>
      <c r="E135" s="16">
        <v>153793.60155905117</v>
      </c>
      <c r="F135" s="53">
        <f t="shared" si="11"/>
        <v>3.9999340918910522E-3</v>
      </c>
      <c r="G135" s="53">
        <f t="shared" si="12"/>
        <v>3.9999340918910522E-3</v>
      </c>
      <c r="H135" s="31">
        <f t="shared" si="13"/>
        <v>612.71345654735342</v>
      </c>
    </row>
    <row r="136" spans="1:8" ht="15.75" thickBot="1" x14ac:dyDescent="0.3">
      <c r="A136" s="1">
        <f t="shared" si="10"/>
        <v>129</v>
      </c>
      <c r="B136" s="12" t="s">
        <v>375</v>
      </c>
      <c r="C136" s="12" t="s">
        <v>311</v>
      </c>
      <c r="D136" s="16">
        <v>9594.8342944110609</v>
      </c>
      <c r="E136" s="16">
        <v>9598.8330871467078</v>
      </c>
      <c r="F136" s="53">
        <f t="shared" si="11"/>
        <v>4.1676516893847821E-4</v>
      </c>
      <c r="G136" s="53">
        <f t="shared" si="12"/>
        <v>4.1676516893847821E-4</v>
      </c>
      <c r="H136" s="31">
        <f t="shared" si="13"/>
        <v>3.9987927356469299</v>
      </c>
    </row>
    <row r="137" spans="1:8" ht="15.75" thickBot="1" x14ac:dyDescent="0.3">
      <c r="A137" s="1">
        <f t="shared" si="10"/>
        <v>114</v>
      </c>
      <c r="B137" s="12" t="s">
        <v>376</v>
      </c>
      <c r="C137" s="12" t="s">
        <v>313</v>
      </c>
      <c r="D137" s="16">
        <v>32688.681011970228</v>
      </c>
      <c r="E137" s="16">
        <v>32722.410835074275</v>
      </c>
      <c r="F137" s="53">
        <f t="shared" si="11"/>
        <v>1.0318502325528582E-3</v>
      </c>
      <c r="G137" s="53">
        <f t="shared" si="12"/>
        <v>1.0318502325528582E-3</v>
      </c>
      <c r="H137" s="31">
        <f t="shared" si="13"/>
        <v>33.729823104047682</v>
      </c>
    </row>
    <row r="138" spans="1:8" x14ac:dyDescent="0.25">
      <c r="A138" s="1">
        <f t="shared" si="10"/>
        <v>134</v>
      </c>
      <c r="B138" s="12" t="s">
        <v>377</v>
      </c>
      <c r="C138" s="12" t="s">
        <v>315</v>
      </c>
      <c r="D138" s="16">
        <v>431681.21850252384</v>
      </c>
      <c r="E138" s="16">
        <v>431681.21850252402</v>
      </c>
      <c r="F138" s="53">
        <f t="shared" si="11"/>
        <v>4.0451836970382642E-16</v>
      </c>
      <c r="G138" s="53">
        <f t="shared" si="12"/>
        <v>4.0451836970382642E-16</v>
      </c>
      <c r="H138" s="31">
        <f t="shared" si="13"/>
        <v>0</v>
      </c>
    </row>
    <row r="139" spans="1:8" x14ac:dyDescent="0.25">
      <c r="F139" s="1" t="s">
        <v>73</v>
      </c>
      <c r="G139" s="1" t="s">
        <v>73</v>
      </c>
      <c r="H139" s="1" t="s">
        <v>73</v>
      </c>
    </row>
  </sheetData>
  <autoFilter ref="A2:H139" xr:uid="{00000000-0009-0000-0000-00000B000000}"/>
  <pageMargins left="0.7" right="0.7" top="0.75" bottom="0.75" header="0.3" footer="0.3"/>
  <pageSetup orientation="portrait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H139"/>
  <sheetViews>
    <sheetView workbookViewId="0">
      <pane xSplit="3" ySplit="2" topLeftCell="D84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ht="15.75" thickBot="1" x14ac:dyDescent="0.3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71</v>
      </c>
      <c r="G2" s="52" t="s">
        <v>72</v>
      </c>
    </row>
    <row r="3" spans="1:7" ht="15.75" thickBot="1" x14ac:dyDescent="0.3">
      <c r="A3" s="1">
        <f t="shared" ref="A3:A34" si="0">+RANK(G3,$G$3:$G$138)</f>
        <v>38</v>
      </c>
      <c r="B3" s="12" t="s">
        <v>87</v>
      </c>
      <c r="C3" s="12" t="s">
        <v>88</v>
      </c>
      <c r="D3" s="31">
        <f t="array" ref="D3:D138">+TRANSPOSE('MIP 2017'!$C$174:$EH$174)</f>
        <v>2749.2323868806266</v>
      </c>
      <c r="E3" s="31">
        <f t="array" ref="E3:E138">+TRANSPOSE('MIP 2017 (IMPACTOS)'!$C$174:$EH$174)</f>
        <v>2766.2780421070233</v>
      </c>
      <c r="F3" s="53">
        <f>+IFERROR((E3-D3)/D3,0)</f>
        <v>6.2001507430724549E-3</v>
      </c>
      <c r="G3" s="53">
        <f>+ABS(F3)</f>
        <v>6.2001507430724549E-3</v>
      </c>
    </row>
    <row r="4" spans="1:7" ht="15.75" thickBot="1" x14ac:dyDescent="0.3">
      <c r="A4" s="1">
        <f t="shared" si="0"/>
        <v>25</v>
      </c>
      <c r="B4" s="12" t="s">
        <v>89</v>
      </c>
      <c r="C4" s="12" t="s">
        <v>90</v>
      </c>
      <c r="D4" s="16">
        <v>336.32757067555895</v>
      </c>
      <c r="E4" s="16">
        <v>339.42009042448421</v>
      </c>
      <c r="F4" s="53">
        <f t="shared" ref="F4:F67" si="1">+IFERROR((E4-D4)/D4,0)</f>
        <v>9.1949635372251225E-3</v>
      </c>
      <c r="G4" s="53">
        <f t="shared" ref="G4:G67" si="2">+ABS(F4)</f>
        <v>9.1949635372251225E-3</v>
      </c>
    </row>
    <row r="5" spans="1:7" ht="15.75" thickBot="1" x14ac:dyDescent="0.3">
      <c r="A5" s="1">
        <f t="shared" si="0"/>
        <v>11</v>
      </c>
      <c r="B5" s="12" t="s">
        <v>91</v>
      </c>
      <c r="C5" s="12" t="s">
        <v>92</v>
      </c>
      <c r="D5" s="16">
        <v>1461.0202071762112</v>
      </c>
      <c r="E5" s="16">
        <v>1495.4436518498803</v>
      </c>
      <c r="F5" s="53">
        <f t="shared" si="1"/>
        <v>2.3561237897045291E-2</v>
      </c>
      <c r="G5" s="53">
        <f t="shared" si="2"/>
        <v>2.3561237897045291E-2</v>
      </c>
    </row>
    <row r="6" spans="1:7" ht="15.75" thickBot="1" x14ac:dyDescent="0.3">
      <c r="A6" s="1">
        <f t="shared" si="0"/>
        <v>49</v>
      </c>
      <c r="B6" s="12" t="s">
        <v>93</v>
      </c>
      <c r="C6" s="12" t="s">
        <v>94</v>
      </c>
      <c r="D6" s="16">
        <v>4444.2788210134177</v>
      </c>
      <c r="E6" s="16">
        <v>4468.7221173162125</v>
      </c>
      <c r="F6" s="53">
        <f t="shared" si="1"/>
        <v>5.4999466251356979E-3</v>
      </c>
      <c r="G6" s="53">
        <f t="shared" si="2"/>
        <v>5.4999466251356979E-3</v>
      </c>
    </row>
    <row r="7" spans="1:7" ht="15.75" thickBot="1" x14ac:dyDescent="0.3">
      <c r="A7" s="1">
        <f t="shared" si="0"/>
        <v>125</v>
      </c>
      <c r="B7" s="12" t="s">
        <v>95</v>
      </c>
      <c r="C7" s="12" t="s">
        <v>97</v>
      </c>
      <c r="D7" s="16">
        <v>7150.6255455494029</v>
      </c>
      <c r="E7" s="16">
        <v>7154.1445358681003</v>
      </c>
      <c r="F7" s="53">
        <f t="shared" si="1"/>
        <v>4.9212342280846697E-4</v>
      </c>
      <c r="G7" s="53">
        <f t="shared" si="2"/>
        <v>4.9212342280846697E-4</v>
      </c>
    </row>
    <row r="8" spans="1:7" ht="15.75" thickBot="1" x14ac:dyDescent="0.3">
      <c r="A8" s="1">
        <f t="shared" si="0"/>
        <v>72</v>
      </c>
      <c r="B8" s="12" t="s">
        <v>96</v>
      </c>
      <c r="C8" s="12" t="s">
        <v>99</v>
      </c>
      <c r="D8" s="16">
        <v>3200.0002409444696</v>
      </c>
      <c r="E8" s="16">
        <v>3209.8086696181254</v>
      </c>
      <c r="F8" s="53">
        <f t="shared" si="1"/>
        <v>3.0651337297277204E-3</v>
      </c>
      <c r="G8" s="53">
        <f t="shared" si="2"/>
        <v>3.0651337297277204E-3</v>
      </c>
    </row>
    <row r="9" spans="1:7" ht="15.75" thickBot="1" x14ac:dyDescent="0.3">
      <c r="A9" s="1">
        <f t="shared" si="0"/>
        <v>94</v>
      </c>
      <c r="B9" s="12" t="s">
        <v>98</v>
      </c>
      <c r="C9" s="12" t="s">
        <v>101</v>
      </c>
      <c r="D9" s="16">
        <v>4202.5904482840979</v>
      </c>
      <c r="E9" s="16">
        <v>4210.531587264114</v>
      </c>
      <c r="F9" s="53">
        <f t="shared" si="1"/>
        <v>1.8895819323195022E-3</v>
      </c>
      <c r="G9" s="53">
        <f t="shared" si="2"/>
        <v>1.8895819323195022E-3</v>
      </c>
    </row>
    <row r="10" spans="1:7" ht="15.75" thickBot="1" x14ac:dyDescent="0.3">
      <c r="A10" s="1">
        <f t="shared" si="0"/>
        <v>47</v>
      </c>
      <c r="B10" s="12" t="s">
        <v>100</v>
      </c>
      <c r="C10" s="12" t="s">
        <v>103</v>
      </c>
      <c r="D10" s="16">
        <v>6155.1980680567267</v>
      </c>
      <c r="E10" s="16">
        <v>6189.8139034485384</v>
      </c>
      <c r="F10" s="53">
        <f t="shared" si="1"/>
        <v>5.623837772411505E-3</v>
      </c>
      <c r="G10" s="53">
        <f t="shared" si="2"/>
        <v>5.623837772411505E-3</v>
      </c>
    </row>
    <row r="11" spans="1:7" ht="15.75" thickBot="1" x14ac:dyDescent="0.3">
      <c r="A11" s="1">
        <f t="shared" si="0"/>
        <v>58</v>
      </c>
      <c r="B11" s="12" t="s">
        <v>102</v>
      </c>
      <c r="C11" s="12" t="s">
        <v>381</v>
      </c>
      <c r="D11" s="16">
        <v>12465.037281710387</v>
      </c>
      <c r="E11" s="16">
        <v>12517.829494862261</v>
      </c>
      <c r="F11" s="53">
        <f t="shared" si="1"/>
        <v>4.2352230449670698E-3</v>
      </c>
      <c r="G11" s="53">
        <f t="shared" si="2"/>
        <v>4.2352230449670698E-3</v>
      </c>
    </row>
    <row r="12" spans="1:7" ht="15.75" thickBot="1" x14ac:dyDescent="0.3">
      <c r="A12" s="1">
        <f t="shared" si="0"/>
        <v>57</v>
      </c>
      <c r="B12" s="12" t="s">
        <v>104</v>
      </c>
      <c r="C12" s="12" t="s">
        <v>382</v>
      </c>
      <c r="D12" s="16">
        <v>10454.52077825263</v>
      </c>
      <c r="E12" s="16">
        <v>10500.204054540662</v>
      </c>
      <c r="F12" s="53">
        <f t="shared" si="1"/>
        <v>4.3697150024380911E-3</v>
      </c>
      <c r="G12" s="53">
        <f t="shared" si="2"/>
        <v>4.3697150024380911E-3</v>
      </c>
    </row>
    <row r="13" spans="1:7" ht="15.75" thickBot="1" x14ac:dyDescent="0.3">
      <c r="A13" s="1">
        <f t="shared" si="0"/>
        <v>95</v>
      </c>
      <c r="B13" s="12" t="s">
        <v>105</v>
      </c>
      <c r="C13" s="12" t="s">
        <v>106</v>
      </c>
      <c r="D13" s="16">
        <v>8076.7162899977211</v>
      </c>
      <c r="E13" s="16">
        <v>8091.6696584746142</v>
      </c>
      <c r="F13" s="53">
        <f t="shared" si="1"/>
        <v>1.8514168307993478E-3</v>
      </c>
      <c r="G13" s="53">
        <f t="shared" si="2"/>
        <v>1.8514168307993478E-3</v>
      </c>
    </row>
    <row r="14" spans="1:7" ht="15.75" thickBot="1" x14ac:dyDescent="0.3">
      <c r="A14" s="1">
        <f t="shared" si="0"/>
        <v>63</v>
      </c>
      <c r="B14" s="12" t="s">
        <v>107</v>
      </c>
      <c r="C14" s="12" t="s">
        <v>108</v>
      </c>
      <c r="D14" s="16">
        <v>11426.550093823938</v>
      </c>
      <c r="E14" s="16">
        <v>11470.600536646947</v>
      </c>
      <c r="F14" s="53">
        <f t="shared" si="1"/>
        <v>3.8550955853961632E-3</v>
      </c>
      <c r="G14" s="53">
        <f t="shared" si="2"/>
        <v>3.8550955853961632E-3</v>
      </c>
    </row>
    <row r="15" spans="1:7" ht="15.75" thickBot="1" x14ac:dyDescent="0.3">
      <c r="A15" s="1">
        <f t="shared" si="0"/>
        <v>104</v>
      </c>
      <c r="B15" s="12" t="s">
        <v>109</v>
      </c>
      <c r="C15" s="12" t="s">
        <v>110</v>
      </c>
      <c r="D15" s="16">
        <v>12588.533739961182</v>
      </c>
      <c r="E15" s="16">
        <v>12605.595439405379</v>
      </c>
      <c r="F15" s="53">
        <f t="shared" si="1"/>
        <v>1.3553365146916376E-3</v>
      </c>
      <c r="G15" s="53">
        <f t="shared" si="2"/>
        <v>1.3553365146916376E-3</v>
      </c>
    </row>
    <row r="16" spans="1:7" ht="15.75" thickBot="1" x14ac:dyDescent="0.3">
      <c r="A16" s="1">
        <f t="shared" si="0"/>
        <v>115</v>
      </c>
      <c r="B16" s="12" t="s">
        <v>111</v>
      </c>
      <c r="C16" s="12" t="s">
        <v>112</v>
      </c>
      <c r="D16" s="16">
        <v>169677.6602105975</v>
      </c>
      <c r="E16" s="16">
        <v>169850.12101444686</v>
      </c>
      <c r="F16" s="53">
        <f t="shared" si="1"/>
        <v>1.016402534283587E-3</v>
      </c>
      <c r="G16" s="53">
        <f t="shared" si="2"/>
        <v>1.016402534283587E-3</v>
      </c>
    </row>
    <row r="17" spans="1:7" ht="15.75" thickBot="1" x14ac:dyDescent="0.3">
      <c r="A17" s="1">
        <f t="shared" si="0"/>
        <v>22</v>
      </c>
      <c r="B17" s="12" t="s">
        <v>113</v>
      </c>
      <c r="C17" s="12" t="s">
        <v>114</v>
      </c>
      <c r="D17" s="16">
        <v>6189.0266823430002</v>
      </c>
      <c r="E17" s="16">
        <v>6250.2315213427855</v>
      </c>
      <c r="F17" s="53">
        <f t="shared" si="1"/>
        <v>9.8892511118751289E-3</v>
      </c>
      <c r="G17" s="53">
        <f t="shared" si="2"/>
        <v>9.8892511118751289E-3</v>
      </c>
    </row>
    <row r="18" spans="1:7" ht="15.75" thickBot="1" x14ac:dyDescent="0.3">
      <c r="A18" s="1">
        <f t="shared" si="0"/>
        <v>111</v>
      </c>
      <c r="B18" s="12" t="s">
        <v>115</v>
      </c>
      <c r="C18" s="12" t="s">
        <v>116</v>
      </c>
      <c r="D18" s="16">
        <v>139597.57187822039</v>
      </c>
      <c r="E18" s="16">
        <v>139753.94147071106</v>
      </c>
      <c r="F18" s="53">
        <f t="shared" si="1"/>
        <v>1.1201455038707629E-3</v>
      </c>
      <c r="G18" s="53">
        <f t="shared" si="2"/>
        <v>1.1201455038707629E-3</v>
      </c>
    </row>
    <row r="19" spans="1:7" ht="15.75" thickBot="1" x14ac:dyDescent="0.3">
      <c r="A19" s="1">
        <f t="shared" si="0"/>
        <v>39</v>
      </c>
      <c r="B19" s="12" t="s">
        <v>117</v>
      </c>
      <c r="C19" s="12" t="s">
        <v>118</v>
      </c>
      <c r="D19" s="16">
        <v>21052.924535532351</v>
      </c>
      <c r="E19" s="16">
        <v>21180.994309098009</v>
      </c>
      <c r="F19" s="53">
        <f t="shared" si="1"/>
        <v>6.0832295935657884E-3</v>
      </c>
      <c r="G19" s="53">
        <f t="shared" si="2"/>
        <v>6.0832295935657884E-3</v>
      </c>
    </row>
    <row r="20" spans="1:7" ht="15.75" thickBot="1" x14ac:dyDescent="0.3">
      <c r="A20" s="1">
        <f t="shared" si="0"/>
        <v>100</v>
      </c>
      <c r="B20" s="12" t="s">
        <v>119</v>
      </c>
      <c r="C20" s="12" t="s">
        <v>120</v>
      </c>
      <c r="D20" s="16">
        <v>26523.084514840299</v>
      </c>
      <c r="E20" s="16">
        <v>26563.841558062311</v>
      </c>
      <c r="F20" s="53">
        <f t="shared" si="1"/>
        <v>1.5366630227041725E-3</v>
      </c>
      <c r="G20" s="53">
        <f t="shared" si="2"/>
        <v>1.5366630227041725E-3</v>
      </c>
    </row>
    <row r="21" spans="1:7" ht="15.75" thickBot="1" x14ac:dyDescent="0.3">
      <c r="A21" s="1">
        <f t="shared" si="0"/>
        <v>73</v>
      </c>
      <c r="B21" s="12" t="s">
        <v>121</v>
      </c>
      <c r="C21" s="12" t="s">
        <v>122</v>
      </c>
      <c r="D21" s="16">
        <v>14720.331907357118</v>
      </c>
      <c r="E21" s="16">
        <v>14763.773541101724</v>
      </c>
      <c r="F21" s="53">
        <f t="shared" si="1"/>
        <v>2.9511314023356818E-3</v>
      </c>
      <c r="G21" s="53">
        <f t="shared" si="2"/>
        <v>2.9511314023356818E-3</v>
      </c>
    </row>
    <row r="22" spans="1:7" ht="15.75" thickBot="1" x14ac:dyDescent="0.3">
      <c r="A22" s="1">
        <f t="shared" si="0"/>
        <v>82</v>
      </c>
      <c r="B22" s="12" t="s">
        <v>123</v>
      </c>
      <c r="C22" s="12" t="s">
        <v>124</v>
      </c>
      <c r="D22" s="16">
        <v>5520.3300310370814</v>
      </c>
      <c r="E22" s="16">
        <v>5533.9134548222191</v>
      </c>
      <c r="F22" s="53">
        <f t="shared" si="1"/>
        <v>2.460618062464981E-3</v>
      </c>
      <c r="G22" s="53">
        <f t="shared" si="2"/>
        <v>2.460618062464981E-3</v>
      </c>
    </row>
    <row r="23" spans="1:7" ht="15.75" thickBot="1" x14ac:dyDescent="0.3">
      <c r="A23" s="1">
        <f t="shared" si="0"/>
        <v>113</v>
      </c>
      <c r="B23" s="12" t="s">
        <v>125</v>
      </c>
      <c r="C23" s="12" t="s">
        <v>126</v>
      </c>
      <c r="D23" s="16">
        <v>12084.937524974019</v>
      </c>
      <c r="E23" s="16">
        <v>12097.464921730452</v>
      </c>
      <c r="F23" s="53">
        <f t="shared" si="1"/>
        <v>1.0366124550122945E-3</v>
      </c>
      <c r="G23" s="53">
        <f t="shared" si="2"/>
        <v>1.0366124550122945E-3</v>
      </c>
    </row>
    <row r="24" spans="1:7" ht="15.75" thickBot="1" x14ac:dyDescent="0.3">
      <c r="A24" s="1">
        <f t="shared" si="0"/>
        <v>74</v>
      </c>
      <c r="B24" s="12" t="s">
        <v>127</v>
      </c>
      <c r="C24" s="12" t="s">
        <v>128</v>
      </c>
      <c r="D24" s="16">
        <v>88335.582324506133</v>
      </c>
      <c r="E24" s="16">
        <v>88590.981587166141</v>
      </c>
      <c r="F24" s="53">
        <f t="shared" si="1"/>
        <v>2.8912387957299433E-3</v>
      </c>
      <c r="G24" s="53">
        <f t="shared" si="2"/>
        <v>2.8912387957299433E-3</v>
      </c>
    </row>
    <row r="25" spans="1:7" ht="15.75" thickBot="1" x14ac:dyDescent="0.3">
      <c r="A25" s="1">
        <f t="shared" si="0"/>
        <v>60</v>
      </c>
      <c r="B25" s="12" t="s">
        <v>129</v>
      </c>
      <c r="C25" s="12" t="s">
        <v>130</v>
      </c>
      <c r="D25" s="16">
        <v>3188.8328589350322</v>
      </c>
      <c r="E25" s="16">
        <v>3201.7684580186046</v>
      </c>
      <c r="F25" s="53">
        <f t="shared" si="1"/>
        <v>4.0565309176764271E-3</v>
      </c>
      <c r="G25" s="53">
        <f t="shared" si="2"/>
        <v>4.0565309176764271E-3</v>
      </c>
    </row>
    <row r="26" spans="1:7" ht="15.75" thickBot="1" x14ac:dyDescent="0.3">
      <c r="A26" s="1">
        <f t="shared" si="0"/>
        <v>66</v>
      </c>
      <c r="B26" s="12" t="s">
        <v>131</v>
      </c>
      <c r="C26" s="12" t="s">
        <v>132</v>
      </c>
      <c r="D26" s="16">
        <v>14979.155595887491</v>
      </c>
      <c r="E26" s="16">
        <v>15032.147841038197</v>
      </c>
      <c r="F26" s="53">
        <f t="shared" si="1"/>
        <v>3.5377324717326074E-3</v>
      </c>
      <c r="G26" s="53">
        <f t="shared" si="2"/>
        <v>3.5377324717326074E-3</v>
      </c>
    </row>
    <row r="27" spans="1:7" ht="15.75" thickBot="1" x14ac:dyDescent="0.3">
      <c r="A27" s="1">
        <f t="shared" si="0"/>
        <v>105</v>
      </c>
      <c r="B27" s="12" t="s">
        <v>133</v>
      </c>
      <c r="C27" s="12" t="s">
        <v>134</v>
      </c>
      <c r="D27" s="16">
        <v>4691.6366653767282</v>
      </c>
      <c r="E27" s="16">
        <v>4697.9394784069254</v>
      </c>
      <c r="F27" s="53">
        <f t="shared" si="1"/>
        <v>1.3434145650516147E-3</v>
      </c>
      <c r="G27" s="53">
        <f t="shared" si="2"/>
        <v>1.3434145650516147E-3</v>
      </c>
    </row>
    <row r="28" spans="1:7" ht="15.75" thickBot="1" x14ac:dyDescent="0.3">
      <c r="A28" s="1">
        <f t="shared" si="0"/>
        <v>78</v>
      </c>
      <c r="B28" s="12" t="s">
        <v>135</v>
      </c>
      <c r="C28" s="12" t="s">
        <v>136</v>
      </c>
      <c r="D28" s="16">
        <v>27282.684955240959</v>
      </c>
      <c r="E28" s="16">
        <v>27356.825302485151</v>
      </c>
      <c r="F28" s="53">
        <f t="shared" si="1"/>
        <v>2.7174872035441032E-3</v>
      </c>
      <c r="G28" s="53">
        <f t="shared" si="2"/>
        <v>2.7174872035441032E-3</v>
      </c>
    </row>
    <row r="29" spans="1:7" ht="15.75" thickBot="1" x14ac:dyDescent="0.3">
      <c r="A29" s="1">
        <f t="shared" si="0"/>
        <v>107</v>
      </c>
      <c r="B29" s="12" t="s">
        <v>137</v>
      </c>
      <c r="C29" s="12" t="s">
        <v>138</v>
      </c>
      <c r="D29" s="16">
        <v>5174.2902984120519</v>
      </c>
      <c r="E29" s="16">
        <v>5180.5235910588144</v>
      </c>
      <c r="F29" s="53">
        <f t="shared" si="1"/>
        <v>1.2046662029525943E-3</v>
      </c>
      <c r="G29" s="53">
        <f t="shared" si="2"/>
        <v>1.2046662029525943E-3</v>
      </c>
    </row>
    <row r="30" spans="1:7" ht="15.75" thickBot="1" x14ac:dyDescent="0.3">
      <c r="A30" s="1">
        <f t="shared" si="0"/>
        <v>26</v>
      </c>
      <c r="B30" s="12" t="s">
        <v>139</v>
      </c>
      <c r="C30" s="12" t="s">
        <v>140</v>
      </c>
      <c r="D30" s="16">
        <v>221.93394106260325</v>
      </c>
      <c r="E30" s="16">
        <v>223.90550625833183</v>
      </c>
      <c r="F30" s="53">
        <f t="shared" si="1"/>
        <v>8.8835677242014664E-3</v>
      </c>
      <c r="G30" s="53">
        <f t="shared" si="2"/>
        <v>8.8835677242014664E-3</v>
      </c>
    </row>
    <row r="31" spans="1:7" ht="15.75" thickBot="1" x14ac:dyDescent="0.3">
      <c r="A31" s="1">
        <f t="shared" si="0"/>
        <v>32</v>
      </c>
      <c r="B31" s="12" t="s">
        <v>141</v>
      </c>
      <c r="C31" s="12" t="s">
        <v>142</v>
      </c>
      <c r="D31" s="16">
        <v>3378.0227368230708</v>
      </c>
      <c r="E31" s="16">
        <v>3403.430645902275</v>
      </c>
      <c r="F31" s="53">
        <f t="shared" si="1"/>
        <v>7.5215328784612179E-3</v>
      </c>
      <c r="G31" s="53">
        <f t="shared" si="2"/>
        <v>7.5215328784612179E-3</v>
      </c>
    </row>
    <row r="32" spans="1:7" ht="15.75" thickBot="1" x14ac:dyDescent="0.3">
      <c r="A32" s="1">
        <f t="shared" si="0"/>
        <v>117</v>
      </c>
      <c r="B32" s="12" t="s">
        <v>143</v>
      </c>
      <c r="C32" s="12" t="s">
        <v>144</v>
      </c>
      <c r="D32" s="16">
        <v>16011.5946272941</v>
      </c>
      <c r="E32" s="16">
        <v>16026.901805917272</v>
      </c>
      <c r="F32" s="53">
        <f t="shared" si="1"/>
        <v>9.5600588070589971E-4</v>
      </c>
      <c r="G32" s="53">
        <f t="shared" si="2"/>
        <v>9.5600588070589971E-4</v>
      </c>
    </row>
    <row r="33" spans="1:7" ht="15.75" thickBot="1" x14ac:dyDescent="0.3">
      <c r="A33" s="1">
        <f t="shared" si="0"/>
        <v>19</v>
      </c>
      <c r="B33" s="12" t="s">
        <v>145</v>
      </c>
      <c r="C33" s="12" t="s">
        <v>146</v>
      </c>
      <c r="D33" s="16">
        <v>39.350270609847442</v>
      </c>
      <c r="E33" s="16">
        <v>39.82302965378198</v>
      </c>
      <c r="F33" s="53">
        <f t="shared" si="1"/>
        <v>1.201412434038584E-2</v>
      </c>
      <c r="G33" s="53">
        <f t="shared" si="2"/>
        <v>1.201412434038584E-2</v>
      </c>
    </row>
    <row r="34" spans="1:7" ht="15.75" thickBot="1" x14ac:dyDescent="0.3">
      <c r="A34" s="1">
        <f t="shared" si="0"/>
        <v>112</v>
      </c>
      <c r="B34" s="12" t="s">
        <v>147</v>
      </c>
      <c r="C34" s="12" t="s">
        <v>148</v>
      </c>
      <c r="D34" s="16">
        <v>311.27591307490422</v>
      </c>
      <c r="E34" s="16">
        <v>311.60786721993355</v>
      </c>
      <c r="F34" s="53">
        <f t="shared" si="1"/>
        <v>1.0664305559339841E-3</v>
      </c>
      <c r="G34" s="53">
        <f t="shared" si="2"/>
        <v>1.0664305559339841E-3</v>
      </c>
    </row>
    <row r="35" spans="1:7" ht="15.75" thickBot="1" x14ac:dyDescent="0.3">
      <c r="A35" s="1">
        <f t="shared" ref="A35:A66" si="3">+RANK(G35,$G$3:$G$138)</f>
        <v>55</v>
      </c>
      <c r="B35" s="12" t="s">
        <v>364</v>
      </c>
      <c r="C35" s="12" t="s">
        <v>383</v>
      </c>
      <c r="D35" s="16">
        <v>121306.13666597439</v>
      </c>
      <c r="E35" s="16">
        <v>121849.74368043254</v>
      </c>
      <c r="F35" s="53">
        <f t="shared" si="1"/>
        <v>4.481282063701437E-3</v>
      </c>
      <c r="G35" s="53">
        <f t="shared" si="2"/>
        <v>4.481282063701437E-3</v>
      </c>
    </row>
    <row r="36" spans="1:7" ht="15.75" thickBot="1" x14ac:dyDescent="0.3">
      <c r="A36" s="1">
        <f t="shared" si="3"/>
        <v>45</v>
      </c>
      <c r="B36" s="12" t="s">
        <v>149</v>
      </c>
      <c r="C36" s="12" t="s">
        <v>150</v>
      </c>
      <c r="D36" s="16">
        <v>20983.007595215502</v>
      </c>
      <c r="E36" s="16">
        <v>21101.947145909653</v>
      </c>
      <c r="F36" s="53">
        <f t="shared" si="1"/>
        <v>5.6683747625040793E-3</v>
      </c>
      <c r="G36" s="53">
        <f t="shared" si="2"/>
        <v>5.6683747625040793E-3</v>
      </c>
    </row>
    <row r="37" spans="1:7" ht="15.75" thickBot="1" x14ac:dyDescent="0.3">
      <c r="A37" s="1">
        <f t="shared" si="3"/>
        <v>126</v>
      </c>
      <c r="B37" s="12" t="s">
        <v>151</v>
      </c>
      <c r="C37" s="12" t="s">
        <v>152</v>
      </c>
      <c r="D37" s="16">
        <v>71842.823220513703</v>
      </c>
      <c r="E37" s="16">
        <v>71876.381830397106</v>
      </c>
      <c r="F37" s="53">
        <f t="shared" si="1"/>
        <v>4.6711151342700348E-4</v>
      </c>
      <c r="G37" s="53">
        <f t="shared" si="2"/>
        <v>4.6711151342700348E-4</v>
      </c>
    </row>
    <row r="38" spans="1:7" ht="15.75" thickBot="1" x14ac:dyDescent="0.3">
      <c r="A38" s="1">
        <f t="shared" si="3"/>
        <v>37</v>
      </c>
      <c r="B38" s="12" t="s">
        <v>153</v>
      </c>
      <c r="C38" s="12" t="s">
        <v>154</v>
      </c>
      <c r="D38" s="16">
        <v>20800.667354001493</v>
      </c>
      <c r="E38" s="16">
        <v>20932.204487254217</v>
      </c>
      <c r="F38" s="53">
        <f t="shared" si="1"/>
        <v>6.3236977455639427E-3</v>
      </c>
      <c r="G38" s="53">
        <f t="shared" si="2"/>
        <v>6.3236977455639427E-3</v>
      </c>
    </row>
    <row r="39" spans="1:7" ht="15.75" thickBot="1" x14ac:dyDescent="0.3">
      <c r="A39" s="1">
        <f t="shared" si="3"/>
        <v>83</v>
      </c>
      <c r="B39" s="12" t="s">
        <v>155</v>
      </c>
      <c r="C39" s="12" t="s">
        <v>156</v>
      </c>
      <c r="D39" s="16">
        <v>79715.308013809961</v>
      </c>
      <c r="E39" s="16">
        <v>79907.62032069033</v>
      </c>
      <c r="F39" s="53">
        <f t="shared" si="1"/>
        <v>2.4124890397093173E-3</v>
      </c>
      <c r="G39" s="53">
        <f t="shared" si="2"/>
        <v>2.4124890397093173E-3</v>
      </c>
    </row>
    <row r="40" spans="1:7" ht="15.75" thickBot="1" x14ac:dyDescent="0.3">
      <c r="A40" s="1">
        <f t="shared" si="3"/>
        <v>50</v>
      </c>
      <c r="B40" s="12" t="s">
        <v>157</v>
      </c>
      <c r="C40" s="12" t="s">
        <v>158</v>
      </c>
      <c r="D40" s="16">
        <v>9386.0788985526797</v>
      </c>
      <c r="E40" s="16">
        <v>9437.2845078329283</v>
      </c>
      <c r="F40" s="53">
        <f t="shared" si="1"/>
        <v>5.4554846420633053E-3</v>
      </c>
      <c r="G40" s="53">
        <f t="shared" si="2"/>
        <v>5.4554846420633053E-3</v>
      </c>
    </row>
    <row r="41" spans="1:7" ht="15.75" thickBot="1" x14ac:dyDescent="0.3">
      <c r="A41" s="1">
        <f t="shared" si="3"/>
        <v>42</v>
      </c>
      <c r="B41" s="12" t="s">
        <v>365</v>
      </c>
      <c r="C41" s="12" t="s">
        <v>384</v>
      </c>
      <c r="D41" s="16">
        <v>36304.657325100598</v>
      </c>
      <c r="E41" s="16">
        <v>36519.890995794762</v>
      </c>
      <c r="F41" s="53">
        <f t="shared" si="1"/>
        <v>5.928541585361673E-3</v>
      </c>
      <c r="G41" s="53">
        <f t="shared" si="2"/>
        <v>5.928541585361673E-3</v>
      </c>
    </row>
    <row r="42" spans="1:7" ht="15.75" thickBot="1" x14ac:dyDescent="0.3">
      <c r="A42" s="1">
        <f t="shared" si="3"/>
        <v>106</v>
      </c>
      <c r="B42" s="12" t="s">
        <v>159</v>
      </c>
      <c r="C42" s="12" t="s">
        <v>160</v>
      </c>
      <c r="D42" s="16">
        <v>69757.75469519716</v>
      </c>
      <c r="E42" s="16">
        <v>69844.934552776671</v>
      </c>
      <c r="F42" s="53">
        <f t="shared" si="1"/>
        <v>1.2497514858446752E-3</v>
      </c>
      <c r="G42" s="53">
        <f t="shared" si="2"/>
        <v>1.2497514858446752E-3</v>
      </c>
    </row>
    <row r="43" spans="1:7" ht="15.75" thickBot="1" x14ac:dyDescent="0.3">
      <c r="A43" s="1">
        <f t="shared" si="3"/>
        <v>89</v>
      </c>
      <c r="B43" s="12" t="s">
        <v>161</v>
      </c>
      <c r="C43" s="12" t="s">
        <v>162</v>
      </c>
      <c r="D43" s="16">
        <v>40625.321373705956</v>
      </c>
      <c r="E43" s="16">
        <v>40709.520537303266</v>
      </c>
      <c r="F43" s="53">
        <f t="shared" si="1"/>
        <v>2.0725784006180546E-3</v>
      </c>
      <c r="G43" s="53">
        <f t="shared" si="2"/>
        <v>2.0725784006180546E-3</v>
      </c>
    </row>
    <row r="44" spans="1:7" ht="15.75" thickBot="1" x14ac:dyDescent="0.3">
      <c r="A44" s="1">
        <f t="shared" si="3"/>
        <v>18</v>
      </c>
      <c r="B44" s="12" t="s">
        <v>163</v>
      </c>
      <c r="C44" s="12" t="s">
        <v>164</v>
      </c>
      <c r="D44" s="16">
        <v>6240.9788226011369</v>
      </c>
      <c r="E44" s="16">
        <v>6319.6421567377192</v>
      </c>
      <c r="F44" s="53">
        <f t="shared" si="1"/>
        <v>1.2604326400165018E-2</v>
      </c>
      <c r="G44" s="53">
        <f t="shared" si="2"/>
        <v>1.2604326400165018E-2</v>
      </c>
    </row>
    <row r="45" spans="1:7" ht="15.75" thickBot="1" x14ac:dyDescent="0.3">
      <c r="A45" s="1">
        <f t="shared" si="3"/>
        <v>98</v>
      </c>
      <c r="B45" s="12" t="s">
        <v>165</v>
      </c>
      <c r="C45" s="12" t="s">
        <v>166</v>
      </c>
      <c r="D45" s="16">
        <v>15140.334367728154</v>
      </c>
      <c r="E45" s="16">
        <v>15164.073107374408</v>
      </c>
      <c r="F45" s="53">
        <f t="shared" si="1"/>
        <v>1.5679138300177847E-3</v>
      </c>
      <c r="G45" s="53">
        <f t="shared" si="2"/>
        <v>1.5679138300177847E-3</v>
      </c>
    </row>
    <row r="46" spans="1:7" ht="15.75" thickBot="1" x14ac:dyDescent="0.3">
      <c r="A46" s="1">
        <f t="shared" si="3"/>
        <v>21</v>
      </c>
      <c r="B46" s="12" t="s">
        <v>167</v>
      </c>
      <c r="C46" s="12" t="s">
        <v>168</v>
      </c>
      <c r="D46" s="16">
        <v>6646.1968587853398</v>
      </c>
      <c r="E46" s="16">
        <v>6713.3751866376042</v>
      </c>
      <c r="F46" s="53">
        <f t="shared" si="1"/>
        <v>1.0107784839906457E-2</v>
      </c>
      <c r="G46" s="53">
        <f t="shared" si="2"/>
        <v>1.0107784839906457E-2</v>
      </c>
    </row>
    <row r="47" spans="1:7" ht="15.75" thickBot="1" x14ac:dyDescent="0.3">
      <c r="A47" s="1">
        <f t="shared" si="3"/>
        <v>15</v>
      </c>
      <c r="B47" s="12" t="s">
        <v>169</v>
      </c>
      <c r="C47" s="12" t="s">
        <v>170</v>
      </c>
      <c r="D47" s="16">
        <v>47148.542429674264</v>
      </c>
      <c r="E47" s="16">
        <v>47762.14842238243</v>
      </c>
      <c r="F47" s="53">
        <f t="shared" si="1"/>
        <v>1.3014315206528543E-2</v>
      </c>
      <c r="G47" s="53">
        <f t="shared" si="2"/>
        <v>1.3014315206528543E-2</v>
      </c>
    </row>
    <row r="48" spans="1:7" ht="15.75" thickBot="1" x14ac:dyDescent="0.3">
      <c r="A48" s="1">
        <f t="shared" si="3"/>
        <v>79</v>
      </c>
      <c r="B48" s="12" t="s">
        <v>171</v>
      </c>
      <c r="C48" s="12" t="s">
        <v>172</v>
      </c>
      <c r="D48" s="16">
        <v>17935.331096015179</v>
      </c>
      <c r="E48" s="16">
        <v>17981.587381147383</v>
      </c>
      <c r="F48" s="53">
        <f t="shared" si="1"/>
        <v>2.5790594488930688E-3</v>
      </c>
      <c r="G48" s="53">
        <f t="shared" si="2"/>
        <v>2.5790594488930688E-3</v>
      </c>
    </row>
    <row r="49" spans="1:7" ht="15.75" thickBot="1" x14ac:dyDescent="0.3">
      <c r="A49" s="1">
        <f t="shared" si="3"/>
        <v>16</v>
      </c>
      <c r="B49" s="12" t="s">
        <v>366</v>
      </c>
      <c r="C49" s="12" t="s">
        <v>385</v>
      </c>
      <c r="D49" s="16">
        <v>51451.317599334972</v>
      </c>
      <c r="E49" s="16">
        <v>52113.0620097063</v>
      </c>
      <c r="F49" s="53">
        <f t="shared" si="1"/>
        <v>1.2861563925816374E-2</v>
      </c>
      <c r="G49" s="53">
        <f t="shared" si="2"/>
        <v>1.2861563925816374E-2</v>
      </c>
    </row>
    <row r="50" spans="1:7" ht="15.75" thickBot="1" x14ac:dyDescent="0.3">
      <c r="A50" s="1">
        <f t="shared" si="3"/>
        <v>80</v>
      </c>
      <c r="B50" s="12" t="s">
        <v>173</v>
      </c>
      <c r="C50" s="12" t="s">
        <v>174</v>
      </c>
      <c r="D50" s="16">
        <v>15166.55645128771</v>
      </c>
      <c r="E50" s="16">
        <v>15205.649069438867</v>
      </c>
      <c r="F50" s="53">
        <f t="shared" si="1"/>
        <v>2.577553993664636E-3</v>
      </c>
      <c r="G50" s="53">
        <f t="shared" si="2"/>
        <v>2.577553993664636E-3</v>
      </c>
    </row>
    <row r="51" spans="1:7" ht="15.75" thickBot="1" x14ac:dyDescent="0.3">
      <c r="A51" s="1">
        <f t="shared" si="3"/>
        <v>48</v>
      </c>
      <c r="B51" s="12" t="s">
        <v>175</v>
      </c>
      <c r="C51" s="12" t="s">
        <v>176</v>
      </c>
      <c r="D51" s="16">
        <v>17324.246133888832</v>
      </c>
      <c r="E51" s="16">
        <v>17420.124510217018</v>
      </c>
      <c r="F51" s="53">
        <f t="shared" si="1"/>
        <v>5.5343462328576454E-3</v>
      </c>
      <c r="G51" s="53">
        <f t="shared" si="2"/>
        <v>5.5343462328576454E-3</v>
      </c>
    </row>
    <row r="52" spans="1:7" ht="15.75" thickBot="1" x14ac:dyDescent="0.3">
      <c r="A52" s="1">
        <f t="shared" si="3"/>
        <v>91</v>
      </c>
      <c r="B52" s="12" t="s">
        <v>177</v>
      </c>
      <c r="C52" s="12" t="s">
        <v>178</v>
      </c>
      <c r="D52" s="16">
        <v>1754.7814162561017</v>
      </c>
      <c r="E52" s="16">
        <v>1758.3309741504911</v>
      </c>
      <c r="F52" s="53">
        <f t="shared" si="1"/>
        <v>2.0227920477768318E-3</v>
      </c>
      <c r="G52" s="53">
        <f t="shared" si="2"/>
        <v>2.0227920477768318E-3</v>
      </c>
    </row>
    <row r="53" spans="1:7" ht="15.75" thickBot="1" x14ac:dyDescent="0.3">
      <c r="A53" s="1">
        <f t="shared" si="3"/>
        <v>41</v>
      </c>
      <c r="B53" s="12" t="s">
        <v>179</v>
      </c>
      <c r="C53" s="12" t="s">
        <v>180</v>
      </c>
      <c r="D53" s="16">
        <v>1278.5983460371056</v>
      </c>
      <c r="E53" s="16">
        <v>1286.2139901918904</v>
      </c>
      <c r="F53" s="53">
        <f t="shared" si="1"/>
        <v>5.9562443345784069E-3</v>
      </c>
      <c r="G53" s="53">
        <f t="shared" si="2"/>
        <v>5.9562443345784069E-3</v>
      </c>
    </row>
    <row r="54" spans="1:7" ht="15.75" thickBot="1" x14ac:dyDescent="0.3">
      <c r="A54" s="1">
        <f t="shared" si="3"/>
        <v>103</v>
      </c>
      <c r="B54" s="12" t="s">
        <v>181</v>
      </c>
      <c r="C54" s="12" t="s">
        <v>182</v>
      </c>
      <c r="D54" s="16">
        <v>25281.069197060817</v>
      </c>
      <c r="E54" s="16">
        <v>25315.685266329056</v>
      </c>
      <c r="F54" s="53">
        <f t="shared" si="1"/>
        <v>1.3692486262512687E-3</v>
      </c>
      <c r="G54" s="53">
        <f t="shared" si="2"/>
        <v>1.3692486262512687E-3</v>
      </c>
    </row>
    <row r="55" spans="1:7" ht="15.75" thickBot="1" x14ac:dyDescent="0.3">
      <c r="A55" s="1">
        <f t="shared" si="3"/>
        <v>62</v>
      </c>
      <c r="B55" s="12" t="s">
        <v>183</v>
      </c>
      <c r="C55" s="12" t="s">
        <v>184</v>
      </c>
      <c r="D55" s="16">
        <v>44554.770713103004</v>
      </c>
      <c r="E55" s="16">
        <v>44732.635151290997</v>
      </c>
      <c r="F55" s="53">
        <f t="shared" si="1"/>
        <v>3.9920402538551353E-3</v>
      </c>
      <c r="G55" s="53">
        <f t="shared" si="2"/>
        <v>3.9920402538551353E-3</v>
      </c>
    </row>
    <row r="56" spans="1:7" ht="15.75" thickBot="1" x14ac:dyDescent="0.3">
      <c r="A56" s="1">
        <f t="shared" si="3"/>
        <v>56</v>
      </c>
      <c r="B56" s="12" t="s">
        <v>185</v>
      </c>
      <c r="C56" s="12" t="s">
        <v>186</v>
      </c>
      <c r="D56" s="16">
        <v>42950.101225862411</v>
      </c>
      <c r="E56" s="16">
        <v>43140.675332510116</v>
      </c>
      <c r="F56" s="53">
        <f t="shared" si="1"/>
        <v>4.4371049475653282E-3</v>
      </c>
      <c r="G56" s="53">
        <f t="shared" si="2"/>
        <v>4.4371049475653282E-3</v>
      </c>
    </row>
    <row r="57" spans="1:7" ht="15.75" thickBot="1" x14ac:dyDescent="0.3">
      <c r="A57" s="1">
        <f t="shared" si="3"/>
        <v>90</v>
      </c>
      <c r="B57" s="12" t="s">
        <v>367</v>
      </c>
      <c r="C57" s="12" t="s">
        <v>386</v>
      </c>
      <c r="D57" s="16">
        <v>35901.816173458959</v>
      </c>
      <c r="E57" s="16">
        <v>35975.855139367457</v>
      </c>
      <c r="F57" s="53">
        <f t="shared" si="1"/>
        <v>2.062262408976185E-3</v>
      </c>
      <c r="G57" s="53">
        <f t="shared" si="2"/>
        <v>2.062262408976185E-3</v>
      </c>
    </row>
    <row r="58" spans="1:7" ht="15.75" thickBot="1" x14ac:dyDescent="0.3">
      <c r="A58" s="1">
        <f t="shared" si="3"/>
        <v>88</v>
      </c>
      <c r="B58" s="12" t="s">
        <v>368</v>
      </c>
      <c r="C58" s="12" t="s">
        <v>387</v>
      </c>
      <c r="D58" s="16">
        <v>69668.085555359401</v>
      </c>
      <c r="E58" s="16">
        <v>69812.747290213403</v>
      </c>
      <c r="F58" s="53">
        <f t="shared" si="1"/>
        <v>2.0764419418278913E-3</v>
      </c>
      <c r="G58" s="53">
        <f t="shared" si="2"/>
        <v>2.0764419418278913E-3</v>
      </c>
    </row>
    <row r="59" spans="1:7" ht="15.75" thickBot="1" x14ac:dyDescent="0.3">
      <c r="A59" s="1">
        <f t="shared" si="3"/>
        <v>87</v>
      </c>
      <c r="B59" s="12" t="s">
        <v>187</v>
      </c>
      <c r="C59" s="12" t="s">
        <v>189</v>
      </c>
      <c r="D59" s="16">
        <v>24567.603226966032</v>
      </c>
      <c r="E59" s="16">
        <v>24619.957014742413</v>
      </c>
      <c r="F59" s="53">
        <f t="shared" si="1"/>
        <v>2.1310091706022104E-3</v>
      </c>
      <c r="G59" s="53">
        <f t="shared" si="2"/>
        <v>2.1310091706022104E-3</v>
      </c>
    </row>
    <row r="60" spans="1:7" ht="15.75" thickBot="1" x14ac:dyDescent="0.3">
      <c r="A60" s="1">
        <f t="shared" si="3"/>
        <v>85</v>
      </c>
      <c r="B60" s="12" t="s">
        <v>188</v>
      </c>
      <c r="C60" s="12" t="s">
        <v>190</v>
      </c>
      <c r="D60" s="16">
        <v>31600.122002453871</v>
      </c>
      <c r="E60" s="16">
        <v>31671.482357116263</v>
      </c>
      <c r="F60" s="53">
        <f t="shared" si="1"/>
        <v>2.2582303529350687E-3</v>
      </c>
      <c r="G60" s="53">
        <f t="shared" si="2"/>
        <v>2.2582303529350687E-3</v>
      </c>
    </row>
    <row r="61" spans="1:7" ht="15.75" thickBot="1" x14ac:dyDescent="0.3">
      <c r="A61" s="1">
        <f t="shared" si="3"/>
        <v>92</v>
      </c>
      <c r="B61" s="12" t="s">
        <v>191</v>
      </c>
      <c r="C61" s="12" t="s">
        <v>193</v>
      </c>
      <c r="D61" s="16">
        <v>28520.143762864478</v>
      </c>
      <c r="E61" s="16">
        <v>28576.283311638756</v>
      </c>
      <c r="F61" s="53">
        <f t="shared" si="1"/>
        <v>1.9684174540303585E-3</v>
      </c>
      <c r="G61" s="53">
        <f t="shared" si="2"/>
        <v>1.9684174540303585E-3</v>
      </c>
    </row>
    <row r="62" spans="1:7" ht="15.75" thickBot="1" x14ac:dyDescent="0.3">
      <c r="A62" s="1">
        <f t="shared" si="3"/>
        <v>130</v>
      </c>
      <c r="B62" s="12" t="s">
        <v>192</v>
      </c>
      <c r="C62" s="12" t="s">
        <v>194</v>
      </c>
      <c r="D62" s="16">
        <v>31810.716418776516</v>
      </c>
      <c r="E62" s="16">
        <v>31820.352045894371</v>
      </c>
      <c r="F62" s="53">
        <f t="shared" si="1"/>
        <v>3.0290506479030817E-4</v>
      </c>
      <c r="G62" s="53">
        <f t="shared" si="2"/>
        <v>3.0290506479030817E-4</v>
      </c>
    </row>
    <row r="63" spans="1:7" ht="15.75" thickBot="1" x14ac:dyDescent="0.3">
      <c r="A63" s="1">
        <f t="shared" si="3"/>
        <v>120</v>
      </c>
      <c r="B63" s="12" t="s">
        <v>195</v>
      </c>
      <c r="C63" s="12" t="s">
        <v>197</v>
      </c>
      <c r="D63" s="16">
        <v>9254.3667767106363</v>
      </c>
      <c r="E63" s="16">
        <v>9261.7696595833877</v>
      </c>
      <c r="F63" s="53">
        <f t="shared" si="1"/>
        <v>7.9993402588941992E-4</v>
      </c>
      <c r="G63" s="53">
        <f t="shared" si="2"/>
        <v>7.9993402588941992E-4</v>
      </c>
    </row>
    <row r="64" spans="1:7" ht="15.75" thickBot="1" x14ac:dyDescent="0.3">
      <c r="A64" s="1">
        <f t="shared" si="3"/>
        <v>99</v>
      </c>
      <c r="B64" s="12" t="s">
        <v>196</v>
      </c>
      <c r="C64" s="12" t="s">
        <v>199</v>
      </c>
      <c r="D64" s="16">
        <v>8258.7727859799907</v>
      </c>
      <c r="E64" s="16">
        <v>8271.5071113724061</v>
      </c>
      <c r="F64" s="53">
        <f t="shared" si="1"/>
        <v>1.5419149699859944E-3</v>
      </c>
      <c r="G64" s="53">
        <f t="shared" si="2"/>
        <v>1.5419149699859944E-3</v>
      </c>
    </row>
    <row r="65" spans="1:7" ht="15.75" thickBot="1" x14ac:dyDescent="0.3">
      <c r="A65" s="1">
        <f t="shared" si="3"/>
        <v>110</v>
      </c>
      <c r="B65" s="12" t="s">
        <v>198</v>
      </c>
      <c r="C65" s="12" t="s">
        <v>201</v>
      </c>
      <c r="D65" s="16">
        <v>43377.442769496316</v>
      </c>
      <c r="E65" s="16">
        <v>43426.244107928316</v>
      </c>
      <c r="F65" s="53">
        <f t="shared" si="1"/>
        <v>1.1250395439704906E-3</v>
      </c>
      <c r="G65" s="53">
        <f t="shared" si="2"/>
        <v>1.1250395439704906E-3</v>
      </c>
    </row>
    <row r="66" spans="1:7" ht="15.75" thickBot="1" x14ac:dyDescent="0.3">
      <c r="A66" s="1">
        <f t="shared" si="3"/>
        <v>109</v>
      </c>
      <c r="B66" s="12" t="s">
        <v>200</v>
      </c>
      <c r="C66" s="12" t="s">
        <v>203</v>
      </c>
      <c r="D66" s="16">
        <v>31545.113096325324</v>
      </c>
      <c r="E66" s="16">
        <v>31582.108272483354</v>
      </c>
      <c r="F66" s="53">
        <f t="shared" si="1"/>
        <v>1.1727704397528399E-3</v>
      </c>
      <c r="G66" s="53">
        <f t="shared" si="2"/>
        <v>1.1727704397528399E-3</v>
      </c>
    </row>
    <row r="67" spans="1:7" ht="15.75" thickBot="1" x14ac:dyDescent="0.3">
      <c r="A67" s="1">
        <f t="shared" ref="A67:A98" si="4">+RANK(G67,$G$3:$G$138)</f>
        <v>70</v>
      </c>
      <c r="B67" s="12" t="s">
        <v>202</v>
      </c>
      <c r="C67" s="12" t="s">
        <v>205</v>
      </c>
      <c r="D67" s="16">
        <v>48132.338517417025</v>
      </c>
      <c r="E67" s="16">
        <v>48295.799368908753</v>
      </c>
      <c r="F67" s="53">
        <f t="shared" si="1"/>
        <v>3.3960712595042055E-3</v>
      </c>
      <c r="G67" s="53">
        <f t="shared" si="2"/>
        <v>3.3960712595042055E-3</v>
      </c>
    </row>
    <row r="68" spans="1:7" ht="15.75" thickBot="1" x14ac:dyDescent="0.3">
      <c r="A68" s="1">
        <f t="shared" si="4"/>
        <v>119</v>
      </c>
      <c r="B68" s="12" t="s">
        <v>204</v>
      </c>
      <c r="C68" s="12" t="s">
        <v>207</v>
      </c>
      <c r="D68" s="16">
        <v>4917.8740478990385</v>
      </c>
      <c r="E68" s="16">
        <v>4922.4037532498014</v>
      </c>
      <c r="F68" s="53">
        <f t="shared" ref="F68:F131" si="5">+IFERROR((E68-D68)/D68,0)</f>
        <v>9.21069817291896E-4</v>
      </c>
      <c r="G68" s="53">
        <f t="shared" ref="G68:G131" si="6">+ABS(F68)</f>
        <v>9.21069817291896E-4</v>
      </c>
    </row>
    <row r="69" spans="1:7" ht="15.75" thickBot="1" x14ac:dyDescent="0.3">
      <c r="A69" s="1">
        <f t="shared" si="4"/>
        <v>122</v>
      </c>
      <c r="B69" s="12" t="s">
        <v>206</v>
      </c>
      <c r="C69" s="12" t="s">
        <v>209</v>
      </c>
      <c r="D69" s="16">
        <v>13883.403741910526</v>
      </c>
      <c r="E69" s="16">
        <v>13892.678613240416</v>
      </c>
      <c r="F69" s="53">
        <f t="shared" si="5"/>
        <v>6.6805457093286149E-4</v>
      </c>
      <c r="G69" s="53">
        <f t="shared" si="6"/>
        <v>6.6805457093286149E-4</v>
      </c>
    </row>
    <row r="70" spans="1:7" ht="15.75" thickBot="1" x14ac:dyDescent="0.3">
      <c r="A70" s="1">
        <f t="shared" si="4"/>
        <v>118</v>
      </c>
      <c r="B70" s="12" t="s">
        <v>208</v>
      </c>
      <c r="C70" s="12" t="s">
        <v>210</v>
      </c>
      <c r="D70" s="16">
        <v>69082.615850357353</v>
      </c>
      <c r="E70" s="16">
        <v>69147.142219320071</v>
      </c>
      <c r="F70" s="53">
        <f t="shared" si="5"/>
        <v>9.3404640470607563E-4</v>
      </c>
      <c r="G70" s="53">
        <f t="shared" si="6"/>
        <v>9.3404640470607563E-4</v>
      </c>
    </row>
    <row r="71" spans="1:7" ht="15.75" thickBot="1" x14ac:dyDescent="0.3">
      <c r="A71" s="1">
        <f t="shared" si="4"/>
        <v>69</v>
      </c>
      <c r="B71" s="12" t="s">
        <v>369</v>
      </c>
      <c r="C71" s="12" t="s">
        <v>388</v>
      </c>
      <c r="D71" s="16">
        <v>9360.1161373317773</v>
      </c>
      <c r="E71" s="16">
        <v>9392.0831636301264</v>
      </c>
      <c r="F71" s="53">
        <f t="shared" si="5"/>
        <v>3.4152382117196359E-3</v>
      </c>
      <c r="G71" s="53">
        <f t="shared" si="6"/>
        <v>3.4152382117196359E-3</v>
      </c>
    </row>
    <row r="72" spans="1:7" ht="15.75" thickBot="1" x14ac:dyDescent="0.3">
      <c r="A72" s="1">
        <f t="shared" si="4"/>
        <v>123</v>
      </c>
      <c r="B72" s="12" t="s">
        <v>211</v>
      </c>
      <c r="C72" s="12" t="s">
        <v>213</v>
      </c>
      <c r="D72" s="16">
        <v>34684.181713333077</v>
      </c>
      <c r="E72" s="16">
        <v>34705.398109760616</v>
      </c>
      <c r="F72" s="53">
        <f t="shared" si="5"/>
        <v>6.1170237784167862E-4</v>
      </c>
      <c r="G72" s="53">
        <f t="shared" si="6"/>
        <v>6.1170237784167862E-4</v>
      </c>
    </row>
    <row r="73" spans="1:7" ht="15.75" thickBot="1" x14ac:dyDescent="0.3">
      <c r="A73" s="1">
        <f t="shared" si="4"/>
        <v>132</v>
      </c>
      <c r="B73" s="12" t="s">
        <v>212</v>
      </c>
      <c r="C73" s="12" t="s">
        <v>215</v>
      </c>
      <c r="D73" s="16">
        <v>213484.18700846401</v>
      </c>
      <c r="E73" s="16">
        <v>213517.20875508257</v>
      </c>
      <c r="F73" s="53">
        <f t="shared" si="5"/>
        <v>1.5468005889001781E-4</v>
      </c>
      <c r="G73" s="53">
        <f t="shared" si="6"/>
        <v>1.5468005889001781E-4</v>
      </c>
    </row>
    <row r="74" spans="1:7" ht="15.75" thickBot="1" x14ac:dyDescent="0.3">
      <c r="A74" s="1">
        <f t="shared" si="4"/>
        <v>6</v>
      </c>
      <c r="B74" s="12" t="s">
        <v>214</v>
      </c>
      <c r="C74" s="12" t="s">
        <v>217</v>
      </c>
      <c r="D74" s="16">
        <v>47057.908814855196</v>
      </c>
      <c r="E74" s="16">
        <v>49313.854621876708</v>
      </c>
      <c r="F74" s="53">
        <f t="shared" si="5"/>
        <v>4.7939780237522087E-2</v>
      </c>
      <c r="G74" s="53">
        <f t="shared" si="6"/>
        <v>4.7939780237522087E-2</v>
      </c>
    </row>
    <row r="75" spans="1:7" ht="15.75" thickBot="1" x14ac:dyDescent="0.3">
      <c r="A75" s="1">
        <f t="shared" si="4"/>
        <v>34</v>
      </c>
      <c r="B75" s="12" t="s">
        <v>216</v>
      </c>
      <c r="C75" s="12" t="s">
        <v>219</v>
      </c>
      <c r="D75" s="16">
        <v>44222.742800245636</v>
      </c>
      <c r="E75" s="16">
        <v>44530.256433980365</v>
      </c>
      <c r="F75" s="53">
        <f t="shared" si="5"/>
        <v>6.9537440299388305E-3</v>
      </c>
      <c r="G75" s="53">
        <f t="shared" si="6"/>
        <v>6.9537440299388305E-3</v>
      </c>
    </row>
    <row r="76" spans="1:7" ht="15.75" thickBot="1" x14ac:dyDescent="0.3">
      <c r="A76" s="1">
        <f t="shared" si="4"/>
        <v>31</v>
      </c>
      <c r="B76" s="12" t="s">
        <v>218</v>
      </c>
      <c r="C76" s="12" t="s">
        <v>221</v>
      </c>
      <c r="D76" s="16">
        <v>240836.25187824035</v>
      </c>
      <c r="E76" s="16">
        <v>242650.9086923734</v>
      </c>
      <c r="F76" s="53">
        <f t="shared" si="5"/>
        <v>7.5348158758528037E-3</v>
      </c>
      <c r="G76" s="53">
        <f t="shared" si="6"/>
        <v>7.5348158758528037E-3</v>
      </c>
    </row>
    <row r="77" spans="1:7" ht="15.75" thickBot="1" x14ac:dyDescent="0.3">
      <c r="A77" s="1">
        <f t="shared" si="4"/>
        <v>33</v>
      </c>
      <c r="B77" s="12" t="s">
        <v>220</v>
      </c>
      <c r="C77" s="12" t="s">
        <v>389</v>
      </c>
      <c r="D77" s="16">
        <v>58044.21446289184</v>
      </c>
      <c r="E77" s="16">
        <v>58447.844934912064</v>
      </c>
      <c r="F77" s="53">
        <f t="shared" si="5"/>
        <v>6.9538450258168046E-3</v>
      </c>
      <c r="G77" s="53">
        <f t="shared" si="6"/>
        <v>6.9538450258168046E-3</v>
      </c>
    </row>
    <row r="78" spans="1:7" ht="15.75" thickBot="1" x14ac:dyDescent="0.3">
      <c r="A78" s="1">
        <f t="shared" si="4"/>
        <v>52</v>
      </c>
      <c r="B78" s="12" t="s">
        <v>222</v>
      </c>
      <c r="C78" s="12" t="s">
        <v>390</v>
      </c>
      <c r="D78" s="16">
        <v>3719.0948874592164</v>
      </c>
      <c r="E78" s="16">
        <v>3738.912705096423</v>
      </c>
      <c r="F78" s="53">
        <f t="shared" si="5"/>
        <v>5.3286668495693143E-3</v>
      </c>
      <c r="G78" s="53">
        <f t="shared" si="6"/>
        <v>5.3286668495693143E-3</v>
      </c>
    </row>
    <row r="79" spans="1:7" ht="15.75" thickBot="1" x14ac:dyDescent="0.3">
      <c r="A79" s="1">
        <f t="shared" si="4"/>
        <v>108</v>
      </c>
      <c r="B79" s="12" t="s">
        <v>223</v>
      </c>
      <c r="C79" s="12" t="s">
        <v>224</v>
      </c>
      <c r="D79" s="16">
        <v>14916.626022399794</v>
      </c>
      <c r="E79" s="16">
        <v>14934.478258921099</v>
      </c>
      <c r="F79" s="53">
        <f t="shared" si="5"/>
        <v>1.1968012400724334E-3</v>
      </c>
      <c r="G79" s="53">
        <f t="shared" si="6"/>
        <v>1.1968012400724334E-3</v>
      </c>
    </row>
    <row r="80" spans="1:7" ht="15.75" thickBot="1" x14ac:dyDescent="0.3">
      <c r="A80" s="1">
        <f t="shared" si="4"/>
        <v>133</v>
      </c>
      <c r="B80" s="12" t="s">
        <v>225</v>
      </c>
      <c r="C80" s="12" t="s">
        <v>391</v>
      </c>
      <c r="D80" s="16">
        <v>220321.54096554819</v>
      </c>
      <c r="E80" s="16">
        <v>220321.55192192501</v>
      </c>
      <c r="F80" s="53">
        <f t="shared" si="5"/>
        <v>4.9729031360657796E-8</v>
      </c>
      <c r="G80" s="53">
        <f t="shared" si="6"/>
        <v>4.9729031360657796E-8</v>
      </c>
    </row>
    <row r="81" spans="1:7" ht="15.75" thickBot="1" x14ac:dyDescent="0.3">
      <c r="A81" s="1">
        <f t="shared" si="4"/>
        <v>135</v>
      </c>
      <c r="B81" s="12" t="s">
        <v>226</v>
      </c>
      <c r="C81" s="12" t="s">
        <v>392</v>
      </c>
      <c r="D81" s="16">
        <v>134106.11523417462</v>
      </c>
      <c r="E81" s="16">
        <v>134106.11523417462</v>
      </c>
      <c r="F81" s="53">
        <f t="shared" si="5"/>
        <v>0</v>
      </c>
      <c r="G81" s="53">
        <f t="shared" si="6"/>
        <v>0</v>
      </c>
    </row>
    <row r="82" spans="1:7" ht="15.75" thickBot="1" x14ac:dyDescent="0.3">
      <c r="A82" s="1">
        <f t="shared" si="4"/>
        <v>135</v>
      </c>
      <c r="B82" s="12" t="s">
        <v>228</v>
      </c>
      <c r="C82" s="12" t="s">
        <v>227</v>
      </c>
      <c r="D82" s="16">
        <v>62673.81043163922</v>
      </c>
      <c r="E82" s="16">
        <v>62673.81043163922</v>
      </c>
      <c r="F82" s="53">
        <f t="shared" si="5"/>
        <v>0</v>
      </c>
      <c r="G82" s="53">
        <f t="shared" si="6"/>
        <v>0</v>
      </c>
    </row>
    <row r="83" spans="1:7" ht="15.75" thickBot="1" x14ac:dyDescent="0.3">
      <c r="A83" s="1">
        <f t="shared" si="4"/>
        <v>131</v>
      </c>
      <c r="B83" s="12" t="s">
        <v>230</v>
      </c>
      <c r="C83" s="12" t="s">
        <v>229</v>
      </c>
      <c r="D83" s="16">
        <v>173801.87122456438</v>
      </c>
      <c r="E83" s="16">
        <v>173831.73073596926</v>
      </c>
      <c r="F83" s="53">
        <f t="shared" si="5"/>
        <v>1.7180201337590727E-4</v>
      </c>
      <c r="G83" s="53">
        <f t="shared" si="6"/>
        <v>1.7180201337590727E-4</v>
      </c>
    </row>
    <row r="84" spans="1:7" ht="15.75" thickBot="1" x14ac:dyDescent="0.3">
      <c r="A84" s="1">
        <f t="shared" si="4"/>
        <v>53</v>
      </c>
      <c r="B84" s="12" t="s">
        <v>232</v>
      </c>
      <c r="C84" s="12" t="s">
        <v>231</v>
      </c>
      <c r="D84" s="16">
        <v>205918.02037993268</v>
      </c>
      <c r="E84" s="16">
        <v>206950.59187373749</v>
      </c>
      <c r="F84" s="53">
        <f t="shared" si="5"/>
        <v>5.0144785381077374E-3</v>
      </c>
      <c r="G84" s="53">
        <f t="shared" si="6"/>
        <v>5.0144785381077374E-3</v>
      </c>
    </row>
    <row r="85" spans="1:7" ht="15.75" thickBot="1" x14ac:dyDescent="0.3">
      <c r="A85" s="1">
        <f t="shared" si="4"/>
        <v>77</v>
      </c>
      <c r="B85" s="12" t="s">
        <v>234</v>
      </c>
      <c r="C85" s="12" t="s">
        <v>233</v>
      </c>
      <c r="D85" s="16">
        <v>1245597.7772423534</v>
      </c>
      <c r="E85" s="16">
        <v>1249036.1186599634</v>
      </c>
      <c r="F85" s="53">
        <f t="shared" si="5"/>
        <v>2.7603946317423106E-3</v>
      </c>
      <c r="G85" s="53">
        <f t="shared" si="6"/>
        <v>2.7603946317423106E-3</v>
      </c>
    </row>
    <row r="86" spans="1:7" ht="15.75" thickBot="1" x14ac:dyDescent="0.3">
      <c r="A86" s="1">
        <f t="shared" si="4"/>
        <v>40</v>
      </c>
      <c r="B86" s="12" t="s">
        <v>235</v>
      </c>
      <c r="C86" s="12" t="s">
        <v>9</v>
      </c>
      <c r="D86" s="16">
        <v>122911.72147022656</v>
      </c>
      <c r="E86" s="16">
        <v>123650.67303048617</v>
      </c>
      <c r="F86" s="53">
        <f t="shared" si="5"/>
        <v>6.0120511812911748E-3</v>
      </c>
      <c r="G86" s="53">
        <f t="shared" si="6"/>
        <v>6.0120511812911748E-3</v>
      </c>
    </row>
    <row r="87" spans="1:7" ht="15.75" thickBot="1" x14ac:dyDescent="0.3">
      <c r="A87" s="1">
        <f t="shared" si="4"/>
        <v>64</v>
      </c>
      <c r="B87" s="12" t="s">
        <v>237</v>
      </c>
      <c r="C87" s="12" t="s">
        <v>236</v>
      </c>
      <c r="D87" s="16">
        <v>218.8722508654258</v>
      </c>
      <c r="E87" s="16">
        <v>219.68570781243719</v>
      </c>
      <c r="F87" s="53">
        <f t="shared" si="5"/>
        <v>3.716583275380784E-3</v>
      </c>
      <c r="G87" s="53">
        <f t="shared" si="6"/>
        <v>3.716583275380784E-3</v>
      </c>
    </row>
    <row r="88" spans="1:7" ht="15.75" thickBot="1" x14ac:dyDescent="0.3">
      <c r="A88" s="1">
        <f t="shared" si="4"/>
        <v>13</v>
      </c>
      <c r="B88" s="12" t="s">
        <v>239</v>
      </c>
      <c r="C88" s="12" t="s">
        <v>238</v>
      </c>
      <c r="D88" s="16">
        <v>42835.90386548372</v>
      </c>
      <c r="E88" s="16">
        <v>43696.010218703341</v>
      </c>
      <c r="F88" s="53">
        <f t="shared" si="5"/>
        <v>2.0079098970820976E-2</v>
      </c>
      <c r="G88" s="53">
        <f t="shared" si="6"/>
        <v>2.0079098970820976E-2</v>
      </c>
    </row>
    <row r="89" spans="1:7" ht="15.75" thickBot="1" x14ac:dyDescent="0.3">
      <c r="A89" s="1">
        <f t="shared" si="4"/>
        <v>10</v>
      </c>
      <c r="B89" s="12" t="s">
        <v>241</v>
      </c>
      <c r="C89" s="12" t="s">
        <v>240</v>
      </c>
      <c r="D89" s="16">
        <v>20989.891081423142</v>
      </c>
      <c r="E89" s="16">
        <v>21495.115513511959</v>
      </c>
      <c r="F89" s="53">
        <f t="shared" si="5"/>
        <v>2.4069892984626282E-2</v>
      </c>
      <c r="G89" s="53">
        <f t="shared" si="6"/>
        <v>2.4069892984626282E-2</v>
      </c>
    </row>
    <row r="90" spans="1:7" ht="15.75" thickBot="1" x14ac:dyDescent="0.3">
      <c r="A90" s="1">
        <f t="shared" si="4"/>
        <v>67</v>
      </c>
      <c r="B90" s="12" t="s">
        <v>242</v>
      </c>
      <c r="C90" s="12" t="s">
        <v>393</v>
      </c>
      <c r="D90" s="16">
        <v>99950.971277249366</v>
      </c>
      <c r="E90" s="16">
        <v>100302.21672387436</v>
      </c>
      <c r="F90" s="53">
        <f t="shared" si="5"/>
        <v>3.5141774225553803E-3</v>
      </c>
      <c r="G90" s="53">
        <f t="shared" si="6"/>
        <v>3.5141774225553803E-3</v>
      </c>
    </row>
    <row r="91" spans="1:7" ht="15.75" thickBot="1" x14ac:dyDescent="0.3">
      <c r="A91" s="1">
        <f t="shared" si="4"/>
        <v>4</v>
      </c>
      <c r="B91" s="12" t="s">
        <v>244</v>
      </c>
      <c r="C91" s="12" t="s">
        <v>394</v>
      </c>
      <c r="D91" s="16">
        <v>11584.404330974266</v>
      </c>
      <c r="E91" s="16">
        <v>12361.875514682908</v>
      </c>
      <c r="F91" s="53">
        <f t="shared" si="5"/>
        <v>6.7113609081292741E-2</v>
      </c>
      <c r="G91" s="53">
        <f t="shared" si="6"/>
        <v>6.7113609081292741E-2</v>
      </c>
    </row>
    <row r="92" spans="1:7" ht="15.75" thickBot="1" x14ac:dyDescent="0.3">
      <c r="A92" s="1">
        <f t="shared" si="4"/>
        <v>75</v>
      </c>
      <c r="B92" s="12" t="s">
        <v>245</v>
      </c>
      <c r="C92" s="12" t="s">
        <v>243</v>
      </c>
      <c r="D92" s="16">
        <v>15797.699180944954</v>
      </c>
      <c r="E92" s="16">
        <v>15843.367266770572</v>
      </c>
      <c r="F92" s="53">
        <f t="shared" si="5"/>
        <v>2.8908061422452621E-3</v>
      </c>
      <c r="G92" s="53">
        <f t="shared" si="6"/>
        <v>2.8908061422452621E-3</v>
      </c>
    </row>
    <row r="93" spans="1:7" ht="15.75" thickBot="1" x14ac:dyDescent="0.3">
      <c r="A93" s="1">
        <f t="shared" si="4"/>
        <v>46</v>
      </c>
      <c r="B93" s="12" t="s">
        <v>246</v>
      </c>
      <c r="C93" s="12" t="s">
        <v>395</v>
      </c>
      <c r="D93" s="16">
        <v>130241.95715517687</v>
      </c>
      <c r="E93" s="16">
        <v>130975.65788126957</v>
      </c>
      <c r="F93" s="53">
        <f t="shared" si="5"/>
        <v>5.6333668667042751E-3</v>
      </c>
      <c r="G93" s="53">
        <f t="shared" si="6"/>
        <v>5.6333668667042751E-3</v>
      </c>
    </row>
    <row r="94" spans="1:7" ht="15.75" thickBot="1" x14ac:dyDescent="0.3">
      <c r="A94" s="1">
        <f t="shared" si="4"/>
        <v>68</v>
      </c>
      <c r="B94" s="12" t="s">
        <v>248</v>
      </c>
      <c r="C94" s="12" t="s">
        <v>247</v>
      </c>
      <c r="D94" s="16">
        <v>50195.028145288634</v>
      </c>
      <c r="E94" s="16">
        <v>50370.40011722489</v>
      </c>
      <c r="F94" s="53">
        <f t="shared" si="5"/>
        <v>3.4938116067719902E-3</v>
      </c>
      <c r="G94" s="53">
        <f t="shared" si="6"/>
        <v>3.4938116067719902E-3</v>
      </c>
    </row>
    <row r="95" spans="1:7" ht="15.75" thickBot="1" x14ac:dyDescent="0.3">
      <c r="A95" s="1">
        <f t="shared" si="4"/>
        <v>2</v>
      </c>
      <c r="B95" s="12" t="s">
        <v>250</v>
      </c>
      <c r="C95" s="12" t="s">
        <v>249</v>
      </c>
      <c r="D95" s="16">
        <v>192996.25316455623</v>
      </c>
      <c r="E95" s="16">
        <v>212549.00084318817</v>
      </c>
      <c r="F95" s="53">
        <f t="shared" si="5"/>
        <v>0.10131154029172007</v>
      </c>
      <c r="G95" s="53">
        <f t="shared" si="6"/>
        <v>0.10131154029172007</v>
      </c>
    </row>
    <row r="96" spans="1:7" ht="15.75" thickBot="1" x14ac:dyDescent="0.3">
      <c r="A96" s="1">
        <f t="shared" si="4"/>
        <v>9</v>
      </c>
      <c r="B96" s="12" t="s">
        <v>252</v>
      </c>
      <c r="C96" s="12" t="s">
        <v>251</v>
      </c>
      <c r="D96" s="16">
        <v>308346.79018824303</v>
      </c>
      <c r="E96" s="16">
        <v>317573.27457131317</v>
      </c>
      <c r="F96" s="53">
        <f>+IFERROR((E96-D96)/D96,0)</f>
        <v>2.9922427204244463E-2</v>
      </c>
      <c r="G96" s="53">
        <f t="shared" si="6"/>
        <v>2.9922427204244463E-2</v>
      </c>
    </row>
    <row r="97" spans="1:7" ht="15.75" thickBot="1" x14ac:dyDescent="0.3">
      <c r="A97" s="1">
        <f t="shared" si="4"/>
        <v>71</v>
      </c>
      <c r="B97" s="12" t="s">
        <v>254</v>
      </c>
      <c r="C97" s="12" t="s">
        <v>253</v>
      </c>
      <c r="D97" s="16">
        <v>46282.159436901085</v>
      </c>
      <c r="E97" s="16">
        <v>46432.927180978848</v>
      </c>
      <c r="F97" s="53">
        <f t="shared" si="5"/>
        <v>3.2575779935962606E-3</v>
      </c>
      <c r="G97" s="53">
        <f t="shared" si="6"/>
        <v>3.2575779935962606E-3</v>
      </c>
    </row>
    <row r="98" spans="1:7" ht="15.75" thickBot="1" x14ac:dyDescent="0.3">
      <c r="A98" s="1">
        <f t="shared" si="4"/>
        <v>54</v>
      </c>
      <c r="B98" s="12" t="s">
        <v>256</v>
      </c>
      <c r="C98" s="12" t="s">
        <v>255</v>
      </c>
      <c r="D98" s="16">
        <v>181488.85263466972</v>
      </c>
      <c r="E98" s="16">
        <v>182353.22109692267</v>
      </c>
      <c r="F98" s="53">
        <f t="shared" si="5"/>
        <v>4.7626531861595708E-3</v>
      </c>
      <c r="G98" s="53">
        <f t="shared" si="6"/>
        <v>4.7626531861595708E-3</v>
      </c>
    </row>
    <row r="99" spans="1:7" ht="15.75" thickBot="1" x14ac:dyDescent="0.3">
      <c r="A99" s="1">
        <f t="shared" ref="A99:A130" si="7">+RANK(G99,$G$3:$G$138)</f>
        <v>97</v>
      </c>
      <c r="B99" s="12" t="s">
        <v>257</v>
      </c>
      <c r="C99" s="12" t="s">
        <v>10</v>
      </c>
      <c r="D99" s="16">
        <v>412471.62732986629</v>
      </c>
      <c r="E99" s="16">
        <v>413121.95861773944</v>
      </c>
      <c r="F99" s="53">
        <f t="shared" si="5"/>
        <v>1.5766691446950415E-3</v>
      </c>
      <c r="G99" s="53">
        <f t="shared" si="6"/>
        <v>1.5766691446950415E-3</v>
      </c>
    </row>
    <row r="100" spans="1:7" ht="15.75" thickBot="1" x14ac:dyDescent="0.3">
      <c r="A100" s="1">
        <f t="shared" si="7"/>
        <v>128</v>
      </c>
      <c r="B100" s="12" t="s">
        <v>258</v>
      </c>
      <c r="C100" s="12" t="s">
        <v>396</v>
      </c>
      <c r="D100" s="16">
        <v>32101.450479360217</v>
      </c>
      <c r="E100" s="16">
        <v>32114.944875841502</v>
      </c>
      <c r="F100" s="53">
        <f t="shared" si="5"/>
        <v>4.2036718839109547E-4</v>
      </c>
      <c r="G100" s="53">
        <f t="shared" si="6"/>
        <v>4.2036718839109547E-4</v>
      </c>
    </row>
    <row r="101" spans="1:7" ht="15.75" thickBot="1" x14ac:dyDescent="0.3">
      <c r="A101" s="1">
        <f t="shared" si="7"/>
        <v>81</v>
      </c>
      <c r="B101" s="12" t="s">
        <v>260</v>
      </c>
      <c r="C101" s="12" t="s">
        <v>397</v>
      </c>
      <c r="D101" s="16">
        <v>580774.35355237965</v>
      </c>
      <c r="E101" s="16">
        <v>582270.40984438383</v>
      </c>
      <c r="F101" s="53">
        <f t="shared" si="5"/>
        <v>2.5759682445572322E-3</v>
      </c>
      <c r="G101" s="53">
        <f t="shared" si="6"/>
        <v>2.5759682445572322E-3</v>
      </c>
    </row>
    <row r="102" spans="1:7" ht="15.75" thickBot="1" x14ac:dyDescent="0.3">
      <c r="A102" s="1">
        <f t="shared" si="7"/>
        <v>65</v>
      </c>
      <c r="B102" s="12" t="s">
        <v>262</v>
      </c>
      <c r="C102" s="12" t="s">
        <v>259</v>
      </c>
      <c r="D102" s="16">
        <v>109643.25270022789</v>
      </c>
      <c r="E102" s="16">
        <v>110040.24417262398</v>
      </c>
      <c r="F102" s="53">
        <f t="shared" si="5"/>
        <v>3.6207560667821893E-3</v>
      </c>
      <c r="G102" s="53">
        <f t="shared" si="6"/>
        <v>3.6207560667821893E-3</v>
      </c>
    </row>
    <row r="103" spans="1:7" ht="15.75" thickBot="1" x14ac:dyDescent="0.3">
      <c r="A103" s="1">
        <f t="shared" si="7"/>
        <v>44</v>
      </c>
      <c r="B103" s="12" t="s">
        <v>264</v>
      </c>
      <c r="C103" s="12" t="s">
        <v>261</v>
      </c>
      <c r="D103" s="16">
        <v>71406.698555705647</v>
      </c>
      <c r="E103" s="16">
        <v>71826.188573090112</v>
      </c>
      <c r="F103" s="53">
        <f t="shared" si="5"/>
        <v>5.8746591828106104E-3</v>
      </c>
      <c r="G103" s="53">
        <f t="shared" si="6"/>
        <v>5.8746591828106104E-3</v>
      </c>
    </row>
    <row r="104" spans="1:7" ht="15.75" thickBot="1" x14ac:dyDescent="0.3">
      <c r="A104" s="1">
        <f t="shared" si="7"/>
        <v>35</v>
      </c>
      <c r="B104" s="12" t="s">
        <v>265</v>
      </c>
      <c r="C104" s="12" t="s">
        <v>263</v>
      </c>
      <c r="D104" s="16">
        <v>70848.001990747769</v>
      </c>
      <c r="E104" s="16">
        <v>71339.869828896772</v>
      </c>
      <c r="F104" s="53">
        <f t="shared" si="5"/>
        <v>6.942578821252249E-3</v>
      </c>
      <c r="G104" s="53">
        <f t="shared" si="6"/>
        <v>6.942578821252249E-3</v>
      </c>
    </row>
    <row r="105" spans="1:7" ht="15.75" thickBot="1" x14ac:dyDescent="0.3">
      <c r="A105" s="1">
        <f t="shared" si="7"/>
        <v>93</v>
      </c>
      <c r="B105" s="12" t="s">
        <v>267</v>
      </c>
      <c r="C105" s="12" t="s">
        <v>398</v>
      </c>
      <c r="D105" s="16">
        <v>121072.25222452881</v>
      </c>
      <c r="E105" s="16">
        <v>121310.32360573864</v>
      </c>
      <c r="F105" s="53">
        <f t="shared" si="5"/>
        <v>1.9663579130280127E-3</v>
      </c>
      <c r="G105" s="53">
        <f t="shared" si="6"/>
        <v>1.9663579130280127E-3</v>
      </c>
    </row>
    <row r="106" spans="1:7" ht="15.75" thickBot="1" x14ac:dyDescent="0.3">
      <c r="A106" s="1">
        <f t="shared" si="7"/>
        <v>59</v>
      </c>
      <c r="B106" s="12" t="s">
        <v>269</v>
      </c>
      <c r="C106" s="12" t="s">
        <v>266</v>
      </c>
      <c r="D106" s="16">
        <v>49023.914219754493</v>
      </c>
      <c r="E106" s="16">
        <v>49229.446635337925</v>
      </c>
      <c r="F106" s="53">
        <f t="shared" si="5"/>
        <v>4.1924929670469043E-3</v>
      </c>
      <c r="G106" s="53">
        <f t="shared" si="6"/>
        <v>4.1924929670469043E-3</v>
      </c>
    </row>
    <row r="107" spans="1:7" ht="15.75" thickBot="1" x14ac:dyDescent="0.3">
      <c r="A107" s="1">
        <f t="shared" si="7"/>
        <v>24</v>
      </c>
      <c r="B107" s="12" t="s">
        <v>270</v>
      </c>
      <c r="C107" s="12" t="s">
        <v>268</v>
      </c>
      <c r="D107" s="16">
        <v>67497.834567847545</v>
      </c>
      <c r="E107" s="16">
        <v>68137.533980431486</v>
      </c>
      <c r="F107" s="53">
        <f t="shared" si="5"/>
        <v>9.4773323719137582E-3</v>
      </c>
      <c r="G107" s="53">
        <f t="shared" si="6"/>
        <v>9.4773323719137582E-3</v>
      </c>
    </row>
    <row r="108" spans="1:7" ht="15.75" thickBot="1" x14ac:dyDescent="0.3">
      <c r="A108" s="1">
        <f t="shared" si="7"/>
        <v>96</v>
      </c>
      <c r="B108" s="12" t="s">
        <v>272</v>
      </c>
      <c r="C108" s="12" t="s">
        <v>399</v>
      </c>
      <c r="D108" s="16">
        <v>648985.8733187702</v>
      </c>
      <c r="E108" s="16">
        <v>650094.768208205</v>
      </c>
      <c r="F108" s="53">
        <f t="shared" si="5"/>
        <v>1.7086579770437165E-3</v>
      </c>
      <c r="G108" s="53">
        <f t="shared" si="6"/>
        <v>1.7086579770437165E-3</v>
      </c>
    </row>
    <row r="109" spans="1:7" ht="15.75" thickBot="1" x14ac:dyDescent="0.3">
      <c r="A109" s="1">
        <f t="shared" si="7"/>
        <v>101</v>
      </c>
      <c r="B109" s="12" t="s">
        <v>274</v>
      </c>
      <c r="C109" s="12" t="s">
        <v>271</v>
      </c>
      <c r="D109" s="16">
        <v>100757.32228241775</v>
      </c>
      <c r="E109" s="16">
        <v>100909.45075766533</v>
      </c>
      <c r="F109" s="53">
        <f t="shared" si="5"/>
        <v>1.5098503195744742E-3</v>
      </c>
      <c r="G109" s="53">
        <f t="shared" si="6"/>
        <v>1.5098503195744742E-3</v>
      </c>
    </row>
    <row r="110" spans="1:7" ht="15.75" thickBot="1" x14ac:dyDescent="0.3">
      <c r="A110" s="1">
        <f t="shared" si="7"/>
        <v>127</v>
      </c>
      <c r="B110" s="12" t="s">
        <v>276</v>
      </c>
      <c r="C110" s="12" t="s">
        <v>273</v>
      </c>
      <c r="D110" s="16">
        <v>134512.30131612535</v>
      </c>
      <c r="E110" s="16">
        <v>134572.68356969405</v>
      </c>
      <c r="F110" s="53">
        <f t="shared" si="5"/>
        <v>4.4889763224553627E-4</v>
      </c>
      <c r="G110" s="53">
        <f t="shared" si="6"/>
        <v>4.4889763224553627E-4</v>
      </c>
    </row>
    <row r="111" spans="1:7" ht="15.75" thickBot="1" x14ac:dyDescent="0.3">
      <c r="A111" s="1">
        <f t="shared" si="7"/>
        <v>28</v>
      </c>
      <c r="B111" s="12" t="s">
        <v>278</v>
      </c>
      <c r="C111" s="12" t="s">
        <v>275</v>
      </c>
      <c r="D111" s="16">
        <v>117944.19386743056</v>
      </c>
      <c r="E111" s="16">
        <v>118912.1033645397</v>
      </c>
      <c r="F111" s="53">
        <f t="shared" si="5"/>
        <v>8.2065039860891465E-3</v>
      </c>
      <c r="G111" s="53">
        <f t="shared" si="6"/>
        <v>8.2065039860891465E-3</v>
      </c>
    </row>
    <row r="112" spans="1:7" ht="15.75" thickBot="1" x14ac:dyDescent="0.3">
      <c r="A112" s="1">
        <f t="shared" si="7"/>
        <v>20</v>
      </c>
      <c r="B112" s="12" t="s">
        <v>280</v>
      </c>
      <c r="C112" s="12" t="s">
        <v>277</v>
      </c>
      <c r="D112" s="16">
        <v>66325.852775926309</v>
      </c>
      <c r="E112" s="16">
        <v>67122.137301283714</v>
      </c>
      <c r="F112" s="53">
        <f t="shared" si="5"/>
        <v>1.2005643230062249E-2</v>
      </c>
      <c r="G112" s="53">
        <f t="shared" si="6"/>
        <v>1.2005643230062249E-2</v>
      </c>
    </row>
    <row r="113" spans="1:7" ht="15.75" thickBot="1" x14ac:dyDescent="0.3">
      <c r="A113" s="1">
        <f t="shared" si="7"/>
        <v>76</v>
      </c>
      <c r="B113" s="12" t="s">
        <v>281</v>
      </c>
      <c r="C113" s="12" t="s">
        <v>279</v>
      </c>
      <c r="D113" s="16">
        <v>7565.352923520737</v>
      </c>
      <c r="E113" s="16">
        <v>7586.6266044219583</v>
      </c>
      <c r="F113" s="53">
        <f t="shared" si="5"/>
        <v>2.8119879027825975E-3</v>
      </c>
      <c r="G113" s="53">
        <f t="shared" si="6"/>
        <v>2.8119879027825975E-3</v>
      </c>
    </row>
    <row r="114" spans="1:7" ht="15.75" thickBot="1" x14ac:dyDescent="0.3">
      <c r="A114" s="1">
        <f t="shared" si="7"/>
        <v>5</v>
      </c>
      <c r="B114" s="12" t="s">
        <v>283</v>
      </c>
      <c r="C114" s="12" t="s">
        <v>400</v>
      </c>
      <c r="D114" s="16">
        <v>16143.867645082028</v>
      </c>
      <c r="E114" s="16">
        <v>17096.244718983522</v>
      </c>
      <c r="F114" s="53">
        <f t="shared" si="5"/>
        <v>5.8993117067062985E-2</v>
      </c>
      <c r="G114" s="53">
        <f t="shared" si="6"/>
        <v>5.8993117067062985E-2</v>
      </c>
    </row>
    <row r="115" spans="1:7" ht="15.75" thickBot="1" x14ac:dyDescent="0.3">
      <c r="A115" s="1">
        <f t="shared" si="7"/>
        <v>27</v>
      </c>
      <c r="B115" s="12" t="s">
        <v>285</v>
      </c>
      <c r="C115" s="12" t="s">
        <v>401</v>
      </c>
      <c r="D115" s="16">
        <v>4922.6086984204194</v>
      </c>
      <c r="E115" s="16">
        <v>4963.8836044898853</v>
      </c>
      <c r="F115" s="53">
        <f t="shared" si="5"/>
        <v>8.3847627544944518E-3</v>
      </c>
      <c r="G115" s="53">
        <f t="shared" si="6"/>
        <v>8.3847627544944518E-3</v>
      </c>
    </row>
    <row r="116" spans="1:7" ht="15.75" thickBot="1" x14ac:dyDescent="0.3">
      <c r="A116" s="1">
        <f t="shared" si="7"/>
        <v>30</v>
      </c>
      <c r="B116" s="12" t="s">
        <v>287</v>
      </c>
      <c r="C116" s="12" t="s">
        <v>402</v>
      </c>
      <c r="D116" s="16">
        <v>20456.368325844109</v>
      </c>
      <c r="E116" s="16">
        <v>20613.206367816998</v>
      </c>
      <c r="F116" s="53">
        <f t="shared" si="5"/>
        <v>7.6669543427580729E-3</v>
      </c>
      <c r="G116" s="53">
        <f t="shared" si="6"/>
        <v>7.6669543427580729E-3</v>
      </c>
    </row>
    <row r="117" spans="1:7" ht="15.75" thickBot="1" x14ac:dyDescent="0.3">
      <c r="A117" s="1">
        <f t="shared" si="7"/>
        <v>116</v>
      </c>
      <c r="B117" s="12" t="s">
        <v>289</v>
      </c>
      <c r="C117" s="12" t="s">
        <v>403</v>
      </c>
      <c r="D117" s="16">
        <v>70.311643025639242</v>
      </c>
      <c r="E117" s="16">
        <v>70.380872357129405</v>
      </c>
      <c r="F117" s="53">
        <f t="shared" si="5"/>
        <v>9.8460693721690918E-4</v>
      </c>
      <c r="G117" s="53">
        <f t="shared" si="6"/>
        <v>9.8460693721690918E-4</v>
      </c>
    </row>
    <row r="118" spans="1:7" ht="15.75" thickBot="1" x14ac:dyDescent="0.3">
      <c r="A118" s="1">
        <f t="shared" si="7"/>
        <v>14</v>
      </c>
      <c r="B118" s="12" t="s">
        <v>291</v>
      </c>
      <c r="C118" s="12" t="s">
        <v>282</v>
      </c>
      <c r="D118" s="16">
        <v>127790.7838852428</v>
      </c>
      <c r="E118" s="16">
        <v>129611.71151730225</v>
      </c>
      <c r="F118" s="53">
        <f t="shared" si="5"/>
        <v>1.4249287598819797E-2</v>
      </c>
      <c r="G118" s="53">
        <f t="shared" si="6"/>
        <v>1.4249287598819797E-2</v>
      </c>
    </row>
    <row r="119" spans="1:7" ht="15.75" thickBot="1" x14ac:dyDescent="0.3">
      <c r="A119" s="1">
        <f t="shared" si="7"/>
        <v>3</v>
      </c>
      <c r="B119" s="12" t="s">
        <v>293</v>
      </c>
      <c r="C119" s="12" t="s">
        <v>284</v>
      </c>
      <c r="D119" s="16">
        <v>46278.581054139016</v>
      </c>
      <c r="E119" s="16">
        <v>49527.389569085113</v>
      </c>
      <c r="F119" s="53">
        <f t="shared" si="5"/>
        <v>7.0201126329812846E-2</v>
      </c>
      <c r="G119" s="53">
        <f t="shared" si="6"/>
        <v>7.0201126329812846E-2</v>
      </c>
    </row>
    <row r="120" spans="1:7" ht="15.75" thickBot="1" x14ac:dyDescent="0.3">
      <c r="A120" s="1">
        <f t="shared" si="7"/>
        <v>36</v>
      </c>
      <c r="B120" s="12" t="s">
        <v>295</v>
      </c>
      <c r="C120" s="12" t="s">
        <v>286</v>
      </c>
      <c r="D120" s="16">
        <v>190995.00147013366</v>
      </c>
      <c r="E120" s="16">
        <v>192216.22109430021</v>
      </c>
      <c r="F120" s="53">
        <f t="shared" si="5"/>
        <v>6.3939873544675797E-3</v>
      </c>
      <c r="G120" s="53">
        <f t="shared" si="6"/>
        <v>6.3939873544675797E-3</v>
      </c>
    </row>
    <row r="121" spans="1:7" ht="15.75" thickBot="1" x14ac:dyDescent="0.3">
      <c r="A121" s="1">
        <f t="shared" si="7"/>
        <v>29</v>
      </c>
      <c r="B121" s="12" t="s">
        <v>297</v>
      </c>
      <c r="C121" s="12" t="s">
        <v>288</v>
      </c>
      <c r="D121" s="16">
        <v>95080.625667819579</v>
      </c>
      <c r="E121" s="16">
        <v>95858.972473509872</v>
      </c>
      <c r="F121" s="53">
        <f t="shared" si="5"/>
        <v>8.1861767339392634E-3</v>
      </c>
      <c r="G121" s="53">
        <f t="shared" si="6"/>
        <v>8.1861767339392634E-3</v>
      </c>
    </row>
    <row r="122" spans="1:7" ht="15.75" thickBot="1" x14ac:dyDescent="0.3">
      <c r="A122" s="1">
        <f t="shared" si="7"/>
        <v>51</v>
      </c>
      <c r="B122" s="12" t="s">
        <v>299</v>
      </c>
      <c r="C122" s="12" t="s">
        <v>290</v>
      </c>
      <c r="D122" s="16">
        <v>432792.68448155519</v>
      </c>
      <c r="E122" s="16">
        <v>435144.72993613052</v>
      </c>
      <c r="F122" s="53">
        <f t="shared" si="5"/>
        <v>5.4345776601858681E-3</v>
      </c>
      <c r="G122" s="53">
        <f t="shared" si="6"/>
        <v>5.4345776601858681E-3</v>
      </c>
    </row>
    <row r="123" spans="1:7" ht="15.75" thickBot="1" x14ac:dyDescent="0.3">
      <c r="A123" s="1">
        <f t="shared" si="7"/>
        <v>124</v>
      </c>
      <c r="B123" s="12" t="s">
        <v>301</v>
      </c>
      <c r="C123" s="12" t="s">
        <v>292</v>
      </c>
      <c r="D123" s="16">
        <v>716138.61111113173</v>
      </c>
      <c r="E123" s="16">
        <v>716542.66293610085</v>
      </c>
      <c r="F123" s="53">
        <f t="shared" si="5"/>
        <v>5.6420896555516345E-4</v>
      </c>
      <c r="G123" s="53">
        <f t="shared" si="6"/>
        <v>5.6420896555516345E-4</v>
      </c>
    </row>
    <row r="124" spans="1:7" ht="15.75" thickBot="1" x14ac:dyDescent="0.3">
      <c r="A124" s="1">
        <f t="shared" si="7"/>
        <v>86</v>
      </c>
      <c r="B124" s="12" t="s">
        <v>302</v>
      </c>
      <c r="C124" s="12" t="s">
        <v>294</v>
      </c>
      <c r="D124" s="16">
        <v>676570.3011755863</v>
      </c>
      <c r="E124" s="16">
        <v>678016.48795594706</v>
      </c>
      <c r="F124" s="53">
        <f t="shared" si="5"/>
        <v>2.137526252405572E-3</v>
      </c>
      <c r="G124" s="53">
        <f t="shared" si="6"/>
        <v>2.137526252405572E-3</v>
      </c>
    </row>
    <row r="125" spans="1:7" ht="15.75" thickBot="1" x14ac:dyDescent="0.3">
      <c r="A125" s="1">
        <f t="shared" si="7"/>
        <v>121</v>
      </c>
      <c r="B125" s="12" t="s">
        <v>304</v>
      </c>
      <c r="C125" s="12" t="s">
        <v>296</v>
      </c>
      <c r="D125" s="16">
        <v>13337.787493533911</v>
      </c>
      <c r="E125" s="16">
        <v>13348.31033805826</v>
      </c>
      <c r="F125" s="53">
        <f t="shared" si="5"/>
        <v>7.8894978117245826E-4</v>
      </c>
      <c r="G125" s="53">
        <f t="shared" si="6"/>
        <v>7.8894978117245826E-4</v>
      </c>
    </row>
    <row r="126" spans="1:7" ht="15.75" thickBot="1" x14ac:dyDescent="0.3">
      <c r="A126" s="1">
        <f t="shared" si="7"/>
        <v>102</v>
      </c>
      <c r="B126" s="12" t="s">
        <v>306</v>
      </c>
      <c r="C126" s="12" t="s">
        <v>298</v>
      </c>
      <c r="D126" s="16">
        <v>2195753.7097660159</v>
      </c>
      <c r="E126" s="16">
        <v>2198811.5288287057</v>
      </c>
      <c r="F126" s="53">
        <f t="shared" si="5"/>
        <v>1.3926056684270079E-3</v>
      </c>
      <c r="G126" s="53">
        <f t="shared" si="6"/>
        <v>1.3926056684270079E-3</v>
      </c>
    </row>
    <row r="127" spans="1:7" ht="15.75" thickBot="1" x14ac:dyDescent="0.3">
      <c r="A127" s="1">
        <f t="shared" si="7"/>
        <v>23</v>
      </c>
      <c r="B127" s="12" t="s">
        <v>308</v>
      </c>
      <c r="C127" s="12" t="s">
        <v>300</v>
      </c>
      <c r="D127" s="16">
        <v>1612053.91947667</v>
      </c>
      <c r="E127" s="16">
        <v>1627706.2238919409</v>
      </c>
      <c r="F127" s="53">
        <f t="shared" si="5"/>
        <v>9.7095414899969427E-3</v>
      </c>
      <c r="G127" s="53">
        <f t="shared" si="6"/>
        <v>9.7095414899969427E-3</v>
      </c>
    </row>
    <row r="128" spans="1:7" ht="15.75" thickBot="1" x14ac:dyDescent="0.3">
      <c r="A128" s="1">
        <f t="shared" si="7"/>
        <v>7</v>
      </c>
      <c r="B128" s="12" t="s">
        <v>310</v>
      </c>
      <c r="C128" s="12" t="s">
        <v>409</v>
      </c>
      <c r="D128" s="16">
        <v>12750.35094864683</v>
      </c>
      <c r="E128" s="16">
        <v>13353.573775959003</v>
      </c>
      <c r="F128" s="53">
        <f t="shared" si="5"/>
        <v>4.731029206503462E-2</v>
      </c>
      <c r="G128" s="53">
        <f t="shared" si="6"/>
        <v>4.731029206503462E-2</v>
      </c>
    </row>
    <row r="129" spans="1:8" ht="15.75" thickBot="1" x14ac:dyDescent="0.3">
      <c r="A129" s="1">
        <f t="shared" si="7"/>
        <v>1</v>
      </c>
      <c r="B129" s="12" t="s">
        <v>312</v>
      </c>
      <c r="C129" s="12" t="s">
        <v>405</v>
      </c>
      <c r="D129" s="16">
        <v>9483.0199663445946</v>
      </c>
      <c r="E129" s="16">
        <v>10762.170587482706</v>
      </c>
      <c r="F129" s="53">
        <f t="shared" si="5"/>
        <v>0.13488852978036947</v>
      </c>
      <c r="G129" s="53">
        <f t="shared" si="6"/>
        <v>0.13488852978036947</v>
      </c>
    </row>
    <row r="130" spans="1:8" ht="15.75" thickBot="1" x14ac:dyDescent="0.3">
      <c r="A130" s="1">
        <f t="shared" si="7"/>
        <v>17</v>
      </c>
      <c r="B130" s="12" t="s">
        <v>314</v>
      </c>
      <c r="C130" s="12" t="s">
        <v>406</v>
      </c>
      <c r="D130" s="16">
        <v>27443.512023350148</v>
      </c>
      <c r="E130" s="16">
        <v>27789.982011179061</v>
      </c>
      <c r="F130" s="53">
        <f t="shared" si="5"/>
        <v>1.2624841439175933E-2</v>
      </c>
      <c r="G130" s="53">
        <f t="shared" si="6"/>
        <v>1.2624841439175933E-2</v>
      </c>
    </row>
    <row r="131" spans="1:8" ht="15.75" thickBot="1" x14ac:dyDescent="0.3">
      <c r="A131" s="1">
        <f t="shared" ref="A131:A138" si="8">+RANK(G131,$G$3:$G$138)</f>
        <v>8</v>
      </c>
      <c r="B131" s="12" t="s">
        <v>370</v>
      </c>
      <c r="C131" s="12" t="s">
        <v>407</v>
      </c>
      <c r="D131" s="16">
        <v>39292.103968290641</v>
      </c>
      <c r="E131" s="16">
        <v>40563.551632448827</v>
      </c>
      <c r="F131" s="53">
        <f t="shared" si="5"/>
        <v>3.235885930629382E-2</v>
      </c>
      <c r="G131" s="53">
        <f t="shared" si="6"/>
        <v>3.235885930629382E-2</v>
      </c>
    </row>
    <row r="132" spans="1:8" ht="15.75" thickBot="1" x14ac:dyDescent="0.3">
      <c r="A132" s="1">
        <f t="shared" si="8"/>
        <v>84</v>
      </c>
      <c r="B132" s="12" t="s">
        <v>371</v>
      </c>
      <c r="C132" s="12" t="s">
        <v>303</v>
      </c>
      <c r="D132" s="16">
        <v>97117.876298837451</v>
      </c>
      <c r="E132" s="16">
        <v>97337.493366792449</v>
      </c>
      <c r="F132" s="53">
        <f t="shared" ref="F132:F138" si="9">+IFERROR((E132-D132)/D132,0)</f>
        <v>2.2613454528105934E-3</v>
      </c>
      <c r="G132" s="53">
        <f t="shared" ref="G132:G138" si="10">+ABS(F132)</f>
        <v>2.2613454528105934E-3</v>
      </c>
    </row>
    <row r="133" spans="1:8" ht="15.75" thickBot="1" x14ac:dyDescent="0.3">
      <c r="A133" s="1">
        <f t="shared" si="8"/>
        <v>43</v>
      </c>
      <c r="B133" s="12" t="s">
        <v>372</v>
      </c>
      <c r="C133" s="12" t="s">
        <v>305</v>
      </c>
      <c r="D133" s="16">
        <v>36213.189187560303</v>
      </c>
      <c r="E133" s="16">
        <v>36426.928391986236</v>
      </c>
      <c r="F133" s="53">
        <f t="shared" si="9"/>
        <v>5.9022474745017602E-3</v>
      </c>
      <c r="G133" s="53">
        <f t="shared" si="10"/>
        <v>5.9022474745017602E-3</v>
      </c>
    </row>
    <row r="134" spans="1:8" ht="15.75" thickBot="1" x14ac:dyDescent="0.3">
      <c r="A134" s="1">
        <f t="shared" si="8"/>
        <v>12</v>
      </c>
      <c r="B134" s="12" t="s">
        <v>373</v>
      </c>
      <c r="C134" s="12" t="s">
        <v>307</v>
      </c>
      <c r="D134" s="16">
        <v>3921.3294572285276</v>
      </c>
      <c r="E134" s="16">
        <v>4011.2929929443571</v>
      </c>
      <c r="F134" s="53">
        <f t="shared" si="9"/>
        <v>2.2942100809711839E-2</v>
      </c>
      <c r="G134" s="53">
        <f t="shared" si="10"/>
        <v>2.2942100809711839E-2</v>
      </c>
    </row>
    <row r="135" spans="1:8" ht="15.75" thickBot="1" x14ac:dyDescent="0.3">
      <c r="A135" s="1">
        <f t="shared" si="8"/>
        <v>61</v>
      </c>
      <c r="B135" s="12" t="s">
        <v>374</v>
      </c>
      <c r="C135" s="12" t="s">
        <v>309</v>
      </c>
      <c r="D135" s="16">
        <v>26410.056361295825</v>
      </c>
      <c r="E135" s="16">
        <v>26515.694846104139</v>
      </c>
      <c r="F135" s="53">
        <f t="shared" si="9"/>
        <v>3.9999340918911684E-3</v>
      </c>
      <c r="G135" s="53">
        <f t="shared" si="10"/>
        <v>3.9999340918911684E-3</v>
      </c>
    </row>
    <row r="136" spans="1:8" ht="15.75" thickBot="1" x14ac:dyDescent="0.3">
      <c r="A136" s="1">
        <f t="shared" si="8"/>
        <v>129</v>
      </c>
      <c r="B136" s="12" t="s">
        <v>375</v>
      </c>
      <c r="C136" s="12" t="s">
        <v>311</v>
      </c>
      <c r="D136" s="16">
        <v>5826.2533164870265</v>
      </c>
      <c r="E136" s="16">
        <v>5828.6814959347512</v>
      </c>
      <c r="F136" s="53">
        <f t="shared" si="9"/>
        <v>4.167651689385817E-4</v>
      </c>
      <c r="G136" s="53">
        <f t="shared" si="10"/>
        <v>4.167651689385817E-4</v>
      </c>
    </row>
    <row r="137" spans="1:8" ht="15.75" thickBot="1" x14ac:dyDescent="0.3">
      <c r="A137" s="1">
        <f t="shared" si="8"/>
        <v>114</v>
      </c>
      <c r="B137" s="12" t="s">
        <v>376</v>
      </c>
      <c r="C137" s="12" t="s">
        <v>313</v>
      </c>
      <c r="D137" s="16">
        <v>4529.8419616117526</v>
      </c>
      <c r="E137" s="16">
        <v>4534.5160800932699</v>
      </c>
      <c r="F137" s="53">
        <f t="shared" si="9"/>
        <v>1.0318502325529781E-3</v>
      </c>
      <c r="G137" s="53">
        <f t="shared" si="10"/>
        <v>1.0318502325529781E-3</v>
      </c>
    </row>
    <row r="138" spans="1:8" x14ac:dyDescent="0.25">
      <c r="A138" s="1">
        <f t="shared" si="8"/>
        <v>134</v>
      </c>
      <c r="B138" s="12" t="s">
        <v>377</v>
      </c>
      <c r="C138" s="12" t="s">
        <v>315</v>
      </c>
      <c r="D138" s="16">
        <v>429152.01870497159</v>
      </c>
      <c r="E138" s="16">
        <v>429152.01870497176</v>
      </c>
      <c r="F138" s="53">
        <f t="shared" si="9"/>
        <v>4.0690239152865311E-16</v>
      </c>
      <c r="G138" s="53">
        <f t="shared" si="10"/>
        <v>4.0690239152865311E-16</v>
      </c>
    </row>
    <row r="139" spans="1:8" x14ac:dyDescent="0.25">
      <c r="D139" s="1" t="s">
        <v>73</v>
      </c>
      <c r="E139" s="1" t="s">
        <v>73</v>
      </c>
      <c r="F139" s="1" t="s">
        <v>73</v>
      </c>
      <c r="G139" s="1" t="s">
        <v>73</v>
      </c>
      <c r="H139" s="1" t="s">
        <v>73</v>
      </c>
    </row>
  </sheetData>
  <autoFilter ref="A2:H2" xr:uid="{00000000-0009-0000-0000-00000C000000}"/>
  <pageMargins left="0.7" right="0.7" top="0.75" bottom="0.75" header="0.3" footer="0.3"/>
  <pageSetup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B1:F138"/>
  <sheetViews>
    <sheetView workbookViewId="0">
      <pane xSplit="3" ySplit="2" topLeftCell="D129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6" ht="15.75" thickBot="1" x14ac:dyDescent="0.3"/>
    <row r="2" spans="2:6" ht="15.75" thickBot="1" x14ac:dyDescent="0.3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74</v>
      </c>
    </row>
    <row r="3" spans="2:6" ht="15.75" thickBot="1" x14ac:dyDescent="0.3">
      <c r="B3" s="12" t="s">
        <v>87</v>
      </c>
      <c r="C3" s="12" t="s">
        <v>88</v>
      </c>
      <c r="D3" s="31">
        <f t="array" ref="D3:D138">+TRANSPOSE('MIP 2017'!$C$184:$EH$184)</f>
        <v>1367</v>
      </c>
      <c r="E3" s="31">
        <f t="array" ref="E3:E138">+TRANSPOSE('MIP 2017 (IMPACTOS)'!$C$184:$EH$184)</f>
        <v>1375.4756060657805</v>
      </c>
      <c r="F3" s="54">
        <f>+ROUND((E3-D3),0)</f>
        <v>8</v>
      </c>
    </row>
    <row r="4" spans="2:6" ht="15.75" thickBot="1" x14ac:dyDescent="0.3">
      <c r="B4" s="12" t="s">
        <v>89</v>
      </c>
      <c r="C4" s="12" t="s">
        <v>90</v>
      </c>
      <c r="D4" s="31">
        <v>274</v>
      </c>
      <c r="E4" s="31">
        <v>276.51942000919979</v>
      </c>
      <c r="F4" s="54">
        <f t="shared" ref="F4:F67" si="0">+ROUND((E4-D4),0)</f>
        <v>3</v>
      </c>
    </row>
    <row r="5" spans="2:6" ht="15.75" thickBot="1" x14ac:dyDescent="0.3">
      <c r="B5" s="12" t="s">
        <v>91</v>
      </c>
      <c r="C5" s="12" t="s">
        <v>92</v>
      </c>
      <c r="D5" s="31">
        <v>528</v>
      </c>
      <c r="E5" s="31">
        <v>540.44033360964022</v>
      </c>
      <c r="F5" s="54">
        <f t="shared" si="0"/>
        <v>12</v>
      </c>
    </row>
    <row r="6" spans="2:6" ht="15.75" thickBot="1" x14ac:dyDescent="0.3">
      <c r="B6" s="12" t="s">
        <v>93</v>
      </c>
      <c r="C6" s="12" t="s">
        <v>94</v>
      </c>
      <c r="D6" s="31">
        <v>1140</v>
      </c>
      <c r="E6" s="31">
        <v>1146.2699391526573</v>
      </c>
      <c r="F6" s="54">
        <f t="shared" si="0"/>
        <v>6</v>
      </c>
    </row>
    <row r="7" spans="2:6" ht="15.75" thickBot="1" x14ac:dyDescent="0.3">
      <c r="B7" s="12" t="s">
        <v>95</v>
      </c>
      <c r="C7" s="12" t="s">
        <v>97</v>
      </c>
      <c r="D7" s="31">
        <v>1877</v>
      </c>
      <c r="E7" s="31">
        <v>1877.9237156646109</v>
      </c>
      <c r="F7" s="54">
        <f t="shared" si="0"/>
        <v>1</v>
      </c>
    </row>
    <row r="8" spans="2:6" ht="15.75" thickBot="1" x14ac:dyDescent="0.3">
      <c r="B8" s="12" t="s">
        <v>96</v>
      </c>
      <c r="C8" s="12" t="s">
        <v>99</v>
      </c>
      <c r="D8" s="31">
        <v>1676</v>
      </c>
      <c r="E8" s="31">
        <v>1681.1371641310241</v>
      </c>
      <c r="F8" s="54">
        <f t="shared" si="0"/>
        <v>5</v>
      </c>
    </row>
    <row r="9" spans="2:6" ht="15.75" thickBot="1" x14ac:dyDescent="0.3">
      <c r="B9" s="12" t="s">
        <v>98</v>
      </c>
      <c r="C9" s="12" t="s">
        <v>101</v>
      </c>
      <c r="D9" s="31">
        <v>1291</v>
      </c>
      <c r="E9" s="31">
        <v>1293.4394502746247</v>
      </c>
      <c r="F9" s="54">
        <f t="shared" si="0"/>
        <v>2</v>
      </c>
    </row>
    <row r="10" spans="2:6" ht="15.75" thickBot="1" x14ac:dyDescent="0.3">
      <c r="B10" s="12" t="s">
        <v>100</v>
      </c>
      <c r="C10" s="12" t="s">
        <v>103</v>
      </c>
      <c r="D10" s="31">
        <v>3279</v>
      </c>
      <c r="E10" s="31">
        <v>3297.4405640557356</v>
      </c>
      <c r="F10" s="54">
        <f t="shared" si="0"/>
        <v>18</v>
      </c>
    </row>
    <row r="11" spans="2:6" ht="15.75" thickBot="1" x14ac:dyDescent="0.3">
      <c r="B11" s="12" t="s">
        <v>102</v>
      </c>
      <c r="C11" s="12" t="s">
        <v>381</v>
      </c>
      <c r="D11" s="31">
        <v>7900</v>
      </c>
      <c r="E11" s="31">
        <v>7933.4582620552401</v>
      </c>
      <c r="F11" s="54">
        <f t="shared" si="0"/>
        <v>33</v>
      </c>
    </row>
    <row r="12" spans="2:6" ht="15.75" thickBot="1" x14ac:dyDescent="0.3">
      <c r="B12" s="12" t="s">
        <v>104</v>
      </c>
      <c r="C12" s="12" t="s">
        <v>382</v>
      </c>
      <c r="D12" s="31">
        <v>7945</v>
      </c>
      <c r="E12" s="31">
        <v>7979.7173856943728</v>
      </c>
      <c r="F12" s="54">
        <f t="shared" si="0"/>
        <v>35</v>
      </c>
    </row>
    <row r="13" spans="2:6" ht="15.75" thickBot="1" x14ac:dyDescent="0.3">
      <c r="B13" s="12" t="s">
        <v>105</v>
      </c>
      <c r="C13" s="12" t="s">
        <v>106</v>
      </c>
      <c r="D13" s="31">
        <v>1798</v>
      </c>
      <c r="E13" s="31">
        <v>1801.3288474617739</v>
      </c>
      <c r="F13" s="54">
        <f t="shared" si="0"/>
        <v>3</v>
      </c>
    </row>
    <row r="14" spans="2:6" ht="15.75" thickBot="1" x14ac:dyDescent="0.3">
      <c r="B14" s="12" t="s">
        <v>107</v>
      </c>
      <c r="C14" s="12" t="s">
        <v>108</v>
      </c>
      <c r="D14" s="31">
        <v>3188</v>
      </c>
      <c r="E14" s="31">
        <v>3200.2900447262409</v>
      </c>
      <c r="F14" s="54">
        <f t="shared" si="0"/>
        <v>12</v>
      </c>
    </row>
    <row r="15" spans="2:6" ht="15.75" thickBot="1" x14ac:dyDescent="0.3">
      <c r="B15" s="12" t="s">
        <v>109</v>
      </c>
      <c r="C15" s="12" t="s">
        <v>110</v>
      </c>
      <c r="D15" s="31">
        <v>3094</v>
      </c>
      <c r="E15" s="31">
        <v>3098.1934111764563</v>
      </c>
      <c r="F15" s="54">
        <f t="shared" si="0"/>
        <v>4</v>
      </c>
    </row>
    <row r="16" spans="2:6" ht="15.75" thickBot="1" x14ac:dyDescent="0.3">
      <c r="B16" s="12" t="s">
        <v>111</v>
      </c>
      <c r="C16" s="12" t="s">
        <v>112</v>
      </c>
      <c r="D16" s="31">
        <v>42934</v>
      </c>
      <c r="E16" s="31">
        <v>42977.638226406933</v>
      </c>
      <c r="F16" s="54">
        <f t="shared" si="0"/>
        <v>44</v>
      </c>
    </row>
    <row r="17" spans="2:6" ht="15.75" thickBot="1" x14ac:dyDescent="0.3">
      <c r="B17" s="12" t="s">
        <v>113</v>
      </c>
      <c r="C17" s="12" t="s">
        <v>114</v>
      </c>
      <c r="D17" s="31">
        <v>3059</v>
      </c>
      <c r="E17" s="31">
        <v>3089.2512191512265</v>
      </c>
      <c r="F17" s="54">
        <f t="shared" si="0"/>
        <v>30</v>
      </c>
    </row>
    <row r="18" spans="2:6" ht="15.75" thickBot="1" x14ac:dyDescent="0.3">
      <c r="B18" s="12" t="s">
        <v>115</v>
      </c>
      <c r="C18" s="12" t="s">
        <v>116</v>
      </c>
      <c r="D18" s="31">
        <v>31148</v>
      </c>
      <c r="E18" s="31">
        <v>31182.890292154563</v>
      </c>
      <c r="F18" s="54">
        <f t="shared" si="0"/>
        <v>35</v>
      </c>
    </row>
    <row r="19" spans="2:6" ht="15.75" thickBot="1" x14ac:dyDescent="0.3">
      <c r="B19" s="12" t="s">
        <v>117</v>
      </c>
      <c r="C19" s="12" t="s">
        <v>118</v>
      </c>
      <c r="D19" s="31">
        <v>7149</v>
      </c>
      <c r="E19" s="31">
        <v>7192.4890083644013</v>
      </c>
      <c r="F19" s="54">
        <f t="shared" si="0"/>
        <v>43</v>
      </c>
    </row>
    <row r="20" spans="2:6" ht="15.75" thickBot="1" x14ac:dyDescent="0.3">
      <c r="B20" s="12" t="s">
        <v>119</v>
      </c>
      <c r="C20" s="12" t="s">
        <v>120</v>
      </c>
      <c r="D20" s="31">
        <v>18214</v>
      </c>
      <c r="E20" s="31">
        <v>18241.988780295505</v>
      </c>
      <c r="F20" s="54">
        <f t="shared" si="0"/>
        <v>28</v>
      </c>
    </row>
    <row r="21" spans="2:6" ht="15.75" thickBot="1" x14ac:dyDescent="0.3">
      <c r="B21" s="12" t="s">
        <v>121</v>
      </c>
      <c r="C21" s="12" t="s">
        <v>122</v>
      </c>
      <c r="D21" s="31">
        <v>9500</v>
      </c>
      <c r="E21" s="31">
        <v>9528.0357483221869</v>
      </c>
      <c r="F21" s="54">
        <f t="shared" si="0"/>
        <v>28</v>
      </c>
    </row>
    <row r="22" spans="2:6" ht="15.75" thickBot="1" x14ac:dyDescent="0.3">
      <c r="B22" s="12" t="s">
        <v>123</v>
      </c>
      <c r="C22" s="12" t="s">
        <v>124</v>
      </c>
      <c r="D22" s="31">
        <v>3000</v>
      </c>
      <c r="E22" s="31">
        <v>3007.3818541873939</v>
      </c>
      <c r="F22" s="54">
        <f t="shared" si="0"/>
        <v>7</v>
      </c>
    </row>
    <row r="23" spans="2:6" ht="15.75" thickBot="1" x14ac:dyDescent="0.3">
      <c r="B23" s="12" t="s">
        <v>125</v>
      </c>
      <c r="C23" s="12" t="s">
        <v>126</v>
      </c>
      <c r="D23" s="31">
        <v>3867</v>
      </c>
      <c r="E23" s="31">
        <v>3871.0085803635329</v>
      </c>
      <c r="F23" s="54">
        <f t="shared" si="0"/>
        <v>4</v>
      </c>
    </row>
    <row r="24" spans="2:6" ht="15.75" thickBot="1" x14ac:dyDescent="0.3">
      <c r="B24" s="12" t="s">
        <v>127</v>
      </c>
      <c r="C24" s="12" t="s">
        <v>128</v>
      </c>
      <c r="D24" s="31">
        <v>34342</v>
      </c>
      <c r="E24" s="31">
        <v>34441.290922722961</v>
      </c>
      <c r="F24" s="54">
        <f t="shared" si="0"/>
        <v>99</v>
      </c>
    </row>
    <row r="25" spans="2:6" ht="15.75" thickBot="1" x14ac:dyDescent="0.3">
      <c r="B25" s="12" t="s">
        <v>129</v>
      </c>
      <c r="C25" s="12" t="s">
        <v>130</v>
      </c>
      <c r="D25" s="31">
        <v>1629</v>
      </c>
      <c r="E25" s="31">
        <v>1635.6080888648958</v>
      </c>
      <c r="F25" s="54">
        <f t="shared" si="0"/>
        <v>7</v>
      </c>
    </row>
    <row r="26" spans="2:6" ht="15.75" thickBot="1" x14ac:dyDescent="0.3">
      <c r="B26" s="12" t="s">
        <v>131</v>
      </c>
      <c r="C26" s="12" t="s">
        <v>132</v>
      </c>
      <c r="D26" s="31">
        <v>7540</v>
      </c>
      <c r="E26" s="31">
        <v>7566.6745028368596</v>
      </c>
      <c r="F26" s="54">
        <f t="shared" si="0"/>
        <v>27</v>
      </c>
    </row>
    <row r="27" spans="2:6" ht="15.75" thickBot="1" x14ac:dyDescent="0.3">
      <c r="B27" s="12" t="s">
        <v>133</v>
      </c>
      <c r="C27" s="12" t="s">
        <v>134</v>
      </c>
      <c r="D27" s="31">
        <v>1692</v>
      </c>
      <c r="E27" s="31">
        <v>1694.2730574440664</v>
      </c>
      <c r="F27" s="54">
        <f t="shared" si="0"/>
        <v>2</v>
      </c>
    </row>
    <row r="28" spans="2:6" ht="15.75" thickBot="1" x14ac:dyDescent="0.3">
      <c r="B28" s="12" t="s">
        <v>135</v>
      </c>
      <c r="C28" s="12" t="s">
        <v>136</v>
      </c>
      <c r="D28" s="31">
        <v>16005</v>
      </c>
      <c r="E28" s="31">
        <v>16048.49338269273</v>
      </c>
      <c r="F28" s="54">
        <f t="shared" si="0"/>
        <v>43</v>
      </c>
    </row>
    <row r="29" spans="2:6" ht="15.75" thickBot="1" x14ac:dyDescent="0.3">
      <c r="B29" s="12" t="s">
        <v>137</v>
      </c>
      <c r="C29" s="12" t="s">
        <v>138</v>
      </c>
      <c r="D29" s="31">
        <v>2305</v>
      </c>
      <c r="E29" s="31">
        <v>2307.7767555978057</v>
      </c>
      <c r="F29" s="54">
        <f t="shared" si="0"/>
        <v>3</v>
      </c>
    </row>
    <row r="30" spans="2:6" ht="15.75" thickBot="1" x14ac:dyDescent="0.3">
      <c r="B30" s="12" t="s">
        <v>139</v>
      </c>
      <c r="C30" s="12" t="s">
        <v>140</v>
      </c>
      <c r="D30" s="31">
        <v>1946</v>
      </c>
      <c r="E30" s="31">
        <v>1963.2874227912962</v>
      </c>
      <c r="F30" s="54">
        <f t="shared" si="0"/>
        <v>17</v>
      </c>
    </row>
    <row r="31" spans="2:6" ht="15.75" thickBot="1" x14ac:dyDescent="0.3">
      <c r="B31" s="12" t="s">
        <v>141</v>
      </c>
      <c r="C31" s="12" t="s">
        <v>142</v>
      </c>
      <c r="D31" s="31">
        <v>1239</v>
      </c>
      <c r="E31" s="31">
        <v>1248.3191792364132</v>
      </c>
      <c r="F31" s="54">
        <f t="shared" si="0"/>
        <v>9</v>
      </c>
    </row>
    <row r="32" spans="2:6" ht="15.75" thickBot="1" x14ac:dyDescent="0.3">
      <c r="B32" s="12" t="s">
        <v>143</v>
      </c>
      <c r="C32" s="12" t="s">
        <v>144</v>
      </c>
      <c r="D32" s="31">
        <v>4260</v>
      </c>
      <c r="E32" s="31">
        <v>4264.0725850518065</v>
      </c>
      <c r="F32" s="54">
        <f t="shared" si="0"/>
        <v>4</v>
      </c>
    </row>
    <row r="33" spans="2:6" ht="15.75" thickBot="1" x14ac:dyDescent="0.3">
      <c r="B33" s="12" t="s">
        <v>145</v>
      </c>
      <c r="C33" s="12" t="s">
        <v>146</v>
      </c>
      <c r="D33" s="31">
        <v>78</v>
      </c>
      <c r="E33" s="31">
        <v>78.937101698550109</v>
      </c>
      <c r="F33" s="54">
        <f t="shared" si="0"/>
        <v>1</v>
      </c>
    </row>
    <row r="34" spans="2:6" ht="15.75" thickBot="1" x14ac:dyDescent="0.3">
      <c r="B34" s="12" t="s">
        <v>147</v>
      </c>
      <c r="C34" s="12" t="s">
        <v>148</v>
      </c>
      <c r="D34" s="31">
        <v>519</v>
      </c>
      <c r="E34" s="31">
        <v>519.55347745852987</v>
      </c>
      <c r="F34" s="54">
        <f t="shared" si="0"/>
        <v>1</v>
      </c>
    </row>
    <row r="35" spans="2:6" ht="15.75" thickBot="1" x14ac:dyDescent="0.3">
      <c r="B35" s="12" t="s">
        <v>364</v>
      </c>
      <c r="C35" s="12" t="s">
        <v>383</v>
      </c>
      <c r="D35" s="31">
        <v>18911</v>
      </c>
      <c r="E35" s="31">
        <v>18995.745525106649</v>
      </c>
      <c r="F35" s="54">
        <f t="shared" si="0"/>
        <v>85</v>
      </c>
    </row>
    <row r="36" spans="2:6" ht="15.75" thickBot="1" x14ac:dyDescent="0.3">
      <c r="B36" s="12" t="s">
        <v>149</v>
      </c>
      <c r="C36" s="12" t="s">
        <v>150</v>
      </c>
      <c r="D36" s="31">
        <v>2674</v>
      </c>
      <c r="E36" s="31">
        <v>2689.1572341149363</v>
      </c>
      <c r="F36" s="54">
        <f t="shared" si="0"/>
        <v>15</v>
      </c>
    </row>
    <row r="37" spans="2:6" ht="15.75" thickBot="1" x14ac:dyDescent="0.3">
      <c r="B37" s="12" t="s">
        <v>151</v>
      </c>
      <c r="C37" s="12" t="s">
        <v>152</v>
      </c>
      <c r="D37" s="31">
        <v>11229</v>
      </c>
      <c r="E37" s="31">
        <v>11234.245195184276</v>
      </c>
      <c r="F37" s="54">
        <f t="shared" si="0"/>
        <v>5</v>
      </c>
    </row>
    <row r="38" spans="2:6" ht="15.75" thickBot="1" x14ac:dyDescent="0.3">
      <c r="B38" s="12" t="s">
        <v>153</v>
      </c>
      <c r="C38" s="12" t="s">
        <v>154</v>
      </c>
      <c r="D38" s="31">
        <v>2557</v>
      </c>
      <c r="E38" s="31">
        <v>2573.1696951354011</v>
      </c>
      <c r="F38" s="54">
        <f t="shared" si="0"/>
        <v>16</v>
      </c>
    </row>
    <row r="39" spans="2:6" ht="15.75" thickBot="1" x14ac:dyDescent="0.3">
      <c r="B39" s="12" t="s">
        <v>155</v>
      </c>
      <c r="C39" s="12" t="s">
        <v>156</v>
      </c>
      <c r="D39" s="31">
        <v>18868</v>
      </c>
      <c r="E39" s="31">
        <v>18913.518843201211</v>
      </c>
      <c r="F39" s="54">
        <f t="shared" si="0"/>
        <v>46</v>
      </c>
    </row>
    <row r="40" spans="2:6" ht="15.75" thickBot="1" x14ac:dyDescent="0.3">
      <c r="B40" s="12" t="s">
        <v>157</v>
      </c>
      <c r="C40" s="12" t="s">
        <v>158</v>
      </c>
      <c r="D40" s="31">
        <v>2132</v>
      </c>
      <c r="E40" s="31">
        <v>2143.6310932568754</v>
      </c>
      <c r="F40" s="54">
        <f t="shared" si="0"/>
        <v>12</v>
      </c>
    </row>
    <row r="41" spans="2:6" ht="15.75" thickBot="1" x14ac:dyDescent="0.3">
      <c r="B41" s="12" t="s">
        <v>365</v>
      </c>
      <c r="C41" s="12" t="s">
        <v>384</v>
      </c>
      <c r="D41" s="31">
        <v>3451</v>
      </c>
      <c r="E41" s="31">
        <v>3471.4593970110836</v>
      </c>
      <c r="F41" s="54">
        <f t="shared" si="0"/>
        <v>20</v>
      </c>
    </row>
    <row r="42" spans="2:6" ht="15.75" thickBot="1" x14ac:dyDescent="0.3">
      <c r="B42" s="12" t="s">
        <v>159</v>
      </c>
      <c r="C42" s="12" t="s">
        <v>160</v>
      </c>
      <c r="D42" s="31">
        <v>14749</v>
      </c>
      <c r="E42" s="31">
        <v>14767.432584664717</v>
      </c>
      <c r="F42" s="54">
        <f t="shared" si="0"/>
        <v>18</v>
      </c>
    </row>
    <row r="43" spans="2:6" ht="15.75" thickBot="1" x14ac:dyDescent="0.3">
      <c r="B43" s="12" t="s">
        <v>161</v>
      </c>
      <c r="C43" s="12" t="s">
        <v>162</v>
      </c>
      <c r="D43" s="31">
        <v>5119</v>
      </c>
      <c r="E43" s="31">
        <v>5129.6095288327642</v>
      </c>
      <c r="F43" s="54">
        <f t="shared" si="0"/>
        <v>11</v>
      </c>
    </row>
    <row r="44" spans="2:6" ht="15.75" thickBot="1" x14ac:dyDescent="0.3">
      <c r="B44" s="12" t="s">
        <v>163</v>
      </c>
      <c r="C44" s="12" t="s">
        <v>164</v>
      </c>
      <c r="D44" s="31">
        <v>1019</v>
      </c>
      <c r="E44" s="31">
        <v>1031.8438086017684</v>
      </c>
      <c r="F44" s="54">
        <f t="shared" si="0"/>
        <v>13</v>
      </c>
    </row>
    <row r="45" spans="2:6" ht="15.75" thickBot="1" x14ac:dyDescent="0.3">
      <c r="B45" s="12" t="s">
        <v>165</v>
      </c>
      <c r="C45" s="12" t="s">
        <v>166</v>
      </c>
      <c r="D45" s="31">
        <v>1918</v>
      </c>
      <c r="E45" s="31">
        <v>1921.0072587259758</v>
      </c>
      <c r="F45" s="54">
        <f t="shared" si="0"/>
        <v>3</v>
      </c>
    </row>
    <row r="46" spans="2:6" ht="15.75" thickBot="1" x14ac:dyDescent="0.3">
      <c r="B46" s="12" t="s">
        <v>167</v>
      </c>
      <c r="C46" s="12" t="s">
        <v>168</v>
      </c>
      <c r="D46" s="31">
        <v>588</v>
      </c>
      <c r="E46" s="31">
        <v>593.9433774858652</v>
      </c>
      <c r="F46" s="54">
        <f t="shared" si="0"/>
        <v>6</v>
      </c>
    </row>
    <row r="47" spans="2:6" ht="15.75" thickBot="1" x14ac:dyDescent="0.3">
      <c r="B47" s="12" t="s">
        <v>169</v>
      </c>
      <c r="C47" s="12" t="s">
        <v>170</v>
      </c>
      <c r="D47" s="31">
        <v>6048</v>
      </c>
      <c r="E47" s="31">
        <v>6126.7105783690859</v>
      </c>
      <c r="F47" s="54">
        <f t="shared" si="0"/>
        <v>79</v>
      </c>
    </row>
    <row r="48" spans="2:6" ht="15.75" thickBot="1" x14ac:dyDescent="0.3">
      <c r="B48" s="12" t="s">
        <v>171</v>
      </c>
      <c r="C48" s="12" t="s">
        <v>172</v>
      </c>
      <c r="D48" s="31">
        <v>1744</v>
      </c>
      <c r="E48" s="31">
        <v>1748.4978796788691</v>
      </c>
      <c r="F48" s="54">
        <f t="shared" si="0"/>
        <v>4</v>
      </c>
    </row>
    <row r="49" spans="2:6" ht="15.75" thickBot="1" x14ac:dyDescent="0.3">
      <c r="B49" s="12" t="s">
        <v>366</v>
      </c>
      <c r="C49" s="12" t="s">
        <v>385</v>
      </c>
      <c r="D49" s="31">
        <v>6054</v>
      </c>
      <c r="E49" s="31">
        <v>6131.8639080068924</v>
      </c>
      <c r="F49" s="54">
        <f t="shared" si="0"/>
        <v>78</v>
      </c>
    </row>
    <row r="50" spans="2:6" ht="15.75" thickBot="1" x14ac:dyDescent="0.3">
      <c r="B50" s="12" t="s">
        <v>173</v>
      </c>
      <c r="C50" s="12" t="s">
        <v>174</v>
      </c>
      <c r="D50" s="31">
        <v>3688</v>
      </c>
      <c r="E50" s="31">
        <v>3697.5060191286343</v>
      </c>
      <c r="F50" s="54">
        <f t="shared" si="0"/>
        <v>10</v>
      </c>
    </row>
    <row r="51" spans="2:6" ht="15.75" thickBot="1" x14ac:dyDescent="0.3">
      <c r="B51" s="12" t="s">
        <v>175</v>
      </c>
      <c r="C51" s="12" t="s">
        <v>176</v>
      </c>
      <c r="D51" s="31">
        <v>12372</v>
      </c>
      <c r="E51" s="31">
        <v>12440.470931592916</v>
      </c>
      <c r="F51" s="54">
        <f t="shared" si="0"/>
        <v>68</v>
      </c>
    </row>
    <row r="52" spans="2:6" ht="15.75" thickBot="1" x14ac:dyDescent="0.3">
      <c r="B52" s="12" t="s">
        <v>177</v>
      </c>
      <c r="C52" s="12" t="s">
        <v>178</v>
      </c>
      <c r="D52" s="31">
        <v>810</v>
      </c>
      <c r="E52" s="31">
        <v>811.63846155869908</v>
      </c>
      <c r="F52" s="54">
        <f t="shared" si="0"/>
        <v>2</v>
      </c>
    </row>
    <row r="53" spans="2:6" ht="15.75" thickBot="1" x14ac:dyDescent="0.3">
      <c r="B53" s="12" t="s">
        <v>179</v>
      </c>
      <c r="C53" s="12" t="s">
        <v>180</v>
      </c>
      <c r="D53" s="31">
        <v>853</v>
      </c>
      <c r="E53" s="31">
        <v>858.08067641739569</v>
      </c>
      <c r="F53" s="54">
        <f t="shared" si="0"/>
        <v>5</v>
      </c>
    </row>
    <row r="54" spans="2:6" ht="15.75" thickBot="1" x14ac:dyDescent="0.3">
      <c r="B54" s="12" t="s">
        <v>181</v>
      </c>
      <c r="C54" s="12" t="s">
        <v>182</v>
      </c>
      <c r="D54" s="31">
        <v>5961</v>
      </c>
      <c r="E54" s="31">
        <v>5969.1620910610854</v>
      </c>
      <c r="F54" s="54">
        <f t="shared" si="0"/>
        <v>8</v>
      </c>
    </row>
    <row r="55" spans="2:6" ht="15.75" thickBot="1" x14ac:dyDescent="0.3">
      <c r="B55" s="12" t="s">
        <v>183</v>
      </c>
      <c r="C55" s="12" t="s">
        <v>184</v>
      </c>
      <c r="D55" s="31">
        <v>6625</v>
      </c>
      <c r="E55" s="31">
        <v>6651.4472666817928</v>
      </c>
      <c r="F55" s="54">
        <f t="shared" si="0"/>
        <v>26</v>
      </c>
    </row>
    <row r="56" spans="2:6" ht="15.75" thickBot="1" x14ac:dyDescent="0.3">
      <c r="B56" s="12" t="s">
        <v>185</v>
      </c>
      <c r="C56" s="12" t="s">
        <v>186</v>
      </c>
      <c r="D56" s="31">
        <v>10494</v>
      </c>
      <c r="E56" s="31">
        <v>10540.562979319751</v>
      </c>
      <c r="F56" s="54">
        <f t="shared" si="0"/>
        <v>47</v>
      </c>
    </row>
    <row r="57" spans="2:6" ht="15.75" thickBot="1" x14ac:dyDescent="0.3">
      <c r="B57" s="12" t="s">
        <v>367</v>
      </c>
      <c r="C57" s="12" t="s">
        <v>386</v>
      </c>
      <c r="D57" s="31">
        <v>3464</v>
      </c>
      <c r="E57" s="31">
        <v>3471.1436769846923</v>
      </c>
      <c r="F57" s="54">
        <f t="shared" si="0"/>
        <v>7</v>
      </c>
    </row>
    <row r="58" spans="2:6" ht="15.75" thickBot="1" x14ac:dyDescent="0.3">
      <c r="B58" s="12" t="s">
        <v>368</v>
      </c>
      <c r="C58" s="12" t="s">
        <v>387</v>
      </c>
      <c r="D58" s="31">
        <v>8662</v>
      </c>
      <c r="E58" s="31">
        <v>8679.9861401001181</v>
      </c>
      <c r="F58" s="54">
        <f t="shared" si="0"/>
        <v>18</v>
      </c>
    </row>
    <row r="59" spans="2:6" ht="15.75" thickBot="1" x14ac:dyDescent="0.3">
      <c r="B59" s="12" t="s">
        <v>187</v>
      </c>
      <c r="C59" s="12" t="s">
        <v>189</v>
      </c>
      <c r="D59" s="31">
        <v>2047</v>
      </c>
      <c r="E59" s="31">
        <v>2051.3621757722217</v>
      </c>
      <c r="F59" s="54">
        <f t="shared" si="0"/>
        <v>4</v>
      </c>
    </row>
    <row r="60" spans="2:6" ht="15.75" thickBot="1" x14ac:dyDescent="0.3">
      <c r="B60" s="12" t="s">
        <v>188</v>
      </c>
      <c r="C60" s="12" t="s">
        <v>190</v>
      </c>
      <c r="D60" s="31">
        <v>4030</v>
      </c>
      <c r="E60" s="31">
        <v>4039.1006683223295</v>
      </c>
      <c r="F60" s="54">
        <f t="shared" si="0"/>
        <v>9</v>
      </c>
    </row>
    <row r="61" spans="2:6" ht="15.75" thickBot="1" x14ac:dyDescent="0.3">
      <c r="B61" s="12" t="s">
        <v>191</v>
      </c>
      <c r="C61" s="12" t="s">
        <v>193</v>
      </c>
      <c r="D61" s="31">
        <v>4227</v>
      </c>
      <c r="E61" s="31">
        <v>4235.3205005781856</v>
      </c>
      <c r="F61" s="54">
        <f t="shared" si="0"/>
        <v>8</v>
      </c>
    </row>
    <row r="62" spans="2:6" ht="15.75" thickBot="1" x14ac:dyDescent="0.3">
      <c r="B62" s="12" t="s">
        <v>192</v>
      </c>
      <c r="C62" s="12" t="s">
        <v>194</v>
      </c>
      <c r="D62" s="31">
        <v>2969</v>
      </c>
      <c r="E62" s="31">
        <v>2969.8993251373618</v>
      </c>
      <c r="F62" s="54">
        <f t="shared" si="0"/>
        <v>1</v>
      </c>
    </row>
    <row r="63" spans="2:6" ht="15.75" thickBot="1" x14ac:dyDescent="0.3">
      <c r="B63" s="12" t="s">
        <v>195</v>
      </c>
      <c r="C63" s="12" t="s">
        <v>197</v>
      </c>
      <c r="D63" s="31">
        <v>981</v>
      </c>
      <c r="E63" s="31">
        <v>981.78473527939889</v>
      </c>
      <c r="F63" s="54">
        <f t="shared" si="0"/>
        <v>1</v>
      </c>
    </row>
    <row r="64" spans="2:6" ht="15.75" thickBot="1" x14ac:dyDescent="0.3">
      <c r="B64" s="12" t="s">
        <v>196</v>
      </c>
      <c r="C64" s="12" t="s">
        <v>199</v>
      </c>
      <c r="D64" s="31">
        <v>1100</v>
      </c>
      <c r="E64" s="31">
        <v>1101.6961064669847</v>
      </c>
      <c r="F64" s="54">
        <f t="shared" si="0"/>
        <v>2</v>
      </c>
    </row>
    <row r="65" spans="2:6" ht="15.75" thickBot="1" x14ac:dyDescent="0.3">
      <c r="B65" s="12" t="s">
        <v>198</v>
      </c>
      <c r="C65" s="12" t="s">
        <v>201</v>
      </c>
      <c r="D65" s="31">
        <v>3754</v>
      </c>
      <c r="E65" s="31">
        <v>3758.2233984480649</v>
      </c>
      <c r="F65" s="54">
        <f t="shared" si="0"/>
        <v>4</v>
      </c>
    </row>
    <row r="66" spans="2:6" ht="15.75" thickBot="1" x14ac:dyDescent="0.3">
      <c r="B66" s="12" t="s">
        <v>200</v>
      </c>
      <c r="C66" s="12" t="s">
        <v>203</v>
      </c>
      <c r="D66" s="31">
        <v>2667</v>
      </c>
      <c r="E66" s="31">
        <v>2670.127778762821</v>
      </c>
      <c r="F66" s="54">
        <f t="shared" si="0"/>
        <v>3</v>
      </c>
    </row>
    <row r="67" spans="2:6" ht="15.75" thickBot="1" x14ac:dyDescent="0.3">
      <c r="B67" s="12" t="s">
        <v>202</v>
      </c>
      <c r="C67" s="12" t="s">
        <v>205</v>
      </c>
      <c r="D67" s="31">
        <v>9080</v>
      </c>
      <c r="E67" s="31">
        <v>9110.836327036297</v>
      </c>
      <c r="F67" s="54">
        <f t="shared" si="0"/>
        <v>31</v>
      </c>
    </row>
    <row r="68" spans="2:6" ht="15.75" thickBot="1" x14ac:dyDescent="0.3">
      <c r="B68" s="12" t="s">
        <v>204</v>
      </c>
      <c r="C68" s="12" t="s">
        <v>207</v>
      </c>
      <c r="D68" s="31">
        <v>650</v>
      </c>
      <c r="E68" s="31">
        <v>650.5986953812403</v>
      </c>
      <c r="F68" s="54">
        <f t="shared" ref="F68:F131" si="1">+ROUND((E68-D68),0)</f>
        <v>1</v>
      </c>
    </row>
    <row r="69" spans="2:6" ht="15.75" thickBot="1" x14ac:dyDescent="0.3">
      <c r="B69" s="12" t="s">
        <v>206</v>
      </c>
      <c r="C69" s="12" t="s">
        <v>209</v>
      </c>
      <c r="D69" s="31">
        <v>1363</v>
      </c>
      <c r="E69" s="31">
        <v>1363.9105583801818</v>
      </c>
      <c r="F69" s="54">
        <f t="shared" si="1"/>
        <v>1</v>
      </c>
    </row>
    <row r="70" spans="2:6" ht="15.75" thickBot="1" x14ac:dyDescent="0.3">
      <c r="B70" s="12" t="s">
        <v>208</v>
      </c>
      <c r="C70" s="12" t="s">
        <v>210</v>
      </c>
      <c r="D70" s="31">
        <v>6769</v>
      </c>
      <c r="E70" s="31">
        <v>6775.3225601134545</v>
      </c>
      <c r="F70" s="54">
        <f t="shared" si="1"/>
        <v>6</v>
      </c>
    </row>
    <row r="71" spans="2:6" ht="15.75" thickBot="1" x14ac:dyDescent="0.3">
      <c r="B71" s="12" t="s">
        <v>369</v>
      </c>
      <c r="C71" s="12" t="s">
        <v>388</v>
      </c>
      <c r="D71" s="31">
        <v>1086</v>
      </c>
      <c r="E71" s="31">
        <v>1089.7089486979273</v>
      </c>
      <c r="F71" s="54">
        <f t="shared" si="1"/>
        <v>4</v>
      </c>
    </row>
    <row r="72" spans="2:6" ht="15.75" thickBot="1" x14ac:dyDescent="0.3">
      <c r="B72" s="12" t="s">
        <v>211</v>
      </c>
      <c r="C72" s="12" t="s">
        <v>213</v>
      </c>
      <c r="D72" s="31">
        <v>11635</v>
      </c>
      <c r="E72" s="31">
        <v>11642.117157166189</v>
      </c>
      <c r="F72" s="54">
        <f t="shared" si="1"/>
        <v>7</v>
      </c>
    </row>
    <row r="73" spans="2:6" ht="15.75" thickBot="1" x14ac:dyDescent="0.3">
      <c r="B73" s="12" t="s">
        <v>212</v>
      </c>
      <c r="C73" s="12" t="s">
        <v>215</v>
      </c>
      <c r="D73" s="31">
        <v>20272</v>
      </c>
      <c r="E73" s="31">
        <v>20275.135674153822</v>
      </c>
      <c r="F73" s="54">
        <f t="shared" si="1"/>
        <v>3</v>
      </c>
    </row>
    <row r="74" spans="2:6" ht="15.75" thickBot="1" x14ac:dyDescent="0.3">
      <c r="B74" s="12" t="s">
        <v>214</v>
      </c>
      <c r="C74" s="12" t="s">
        <v>217</v>
      </c>
      <c r="D74" s="31">
        <v>5554</v>
      </c>
      <c r="E74" s="31">
        <v>5820.257539439197</v>
      </c>
      <c r="F74" s="54">
        <f t="shared" si="1"/>
        <v>266</v>
      </c>
    </row>
    <row r="75" spans="2:6" ht="15.75" thickBot="1" x14ac:dyDescent="0.3">
      <c r="B75" s="12" t="s">
        <v>216</v>
      </c>
      <c r="C75" s="12" t="s">
        <v>219</v>
      </c>
      <c r="D75" s="31">
        <v>9108</v>
      </c>
      <c r="E75" s="31">
        <v>9171.3347006246822</v>
      </c>
      <c r="F75" s="54">
        <f t="shared" si="1"/>
        <v>63</v>
      </c>
    </row>
    <row r="76" spans="2:6" ht="15.75" thickBot="1" x14ac:dyDescent="0.3">
      <c r="B76" s="12" t="s">
        <v>218</v>
      </c>
      <c r="C76" s="12" t="s">
        <v>221</v>
      </c>
      <c r="D76" s="31">
        <v>15338</v>
      </c>
      <c r="E76" s="31">
        <v>15453.569005903828</v>
      </c>
      <c r="F76" s="54">
        <f t="shared" si="1"/>
        <v>116</v>
      </c>
    </row>
    <row r="77" spans="2:6" ht="15.75" thickBot="1" x14ac:dyDescent="0.3">
      <c r="B77" s="12" t="s">
        <v>220</v>
      </c>
      <c r="C77" s="12" t="s">
        <v>389</v>
      </c>
      <c r="D77" s="31">
        <v>5187</v>
      </c>
      <c r="E77" s="31">
        <v>5223.0695941489093</v>
      </c>
      <c r="F77" s="54">
        <f t="shared" si="1"/>
        <v>36</v>
      </c>
    </row>
    <row r="78" spans="2:6" ht="15.75" thickBot="1" x14ac:dyDescent="0.3">
      <c r="B78" s="12" t="s">
        <v>222</v>
      </c>
      <c r="C78" s="12" t="s">
        <v>390</v>
      </c>
      <c r="D78" s="31">
        <v>1213</v>
      </c>
      <c r="E78" s="31">
        <v>1219.4636728885275</v>
      </c>
      <c r="F78" s="54">
        <f t="shared" si="1"/>
        <v>6</v>
      </c>
    </row>
    <row r="79" spans="2:6" ht="15.75" thickBot="1" x14ac:dyDescent="0.3">
      <c r="B79" s="12" t="s">
        <v>223</v>
      </c>
      <c r="C79" s="12" t="s">
        <v>224</v>
      </c>
      <c r="D79" s="31">
        <v>4049</v>
      </c>
      <c r="E79" s="31">
        <v>4053.8458482210517</v>
      </c>
      <c r="F79" s="54">
        <f t="shared" si="1"/>
        <v>5</v>
      </c>
    </row>
    <row r="80" spans="2:6" ht="15.75" thickBot="1" x14ac:dyDescent="0.3">
      <c r="B80" s="12" t="s">
        <v>225</v>
      </c>
      <c r="C80" s="12" t="s">
        <v>391</v>
      </c>
      <c r="D80" s="31">
        <v>49068</v>
      </c>
      <c r="E80" s="31">
        <v>49068.002440104116</v>
      </c>
      <c r="F80" s="54">
        <f t="shared" si="1"/>
        <v>0</v>
      </c>
    </row>
    <row r="81" spans="2:6" ht="15.75" thickBot="1" x14ac:dyDescent="0.3">
      <c r="B81" s="12" t="s">
        <v>226</v>
      </c>
      <c r="C81" s="12" t="s">
        <v>392</v>
      </c>
      <c r="D81" s="31">
        <v>24043</v>
      </c>
      <c r="E81" s="31">
        <v>24043</v>
      </c>
      <c r="F81" s="54">
        <f t="shared" si="1"/>
        <v>0</v>
      </c>
    </row>
    <row r="82" spans="2:6" ht="15.75" thickBot="1" x14ac:dyDescent="0.3">
      <c r="B82" s="12" t="s">
        <v>228</v>
      </c>
      <c r="C82" s="12" t="s">
        <v>227</v>
      </c>
      <c r="D82" s="31">
        <v>6652</v>
      </c>
      <c r="E82" s="31">
        <v>6652</v>
      </c>
      <c r="F82" s="54">
        <f t="shared" si="1"/>
        <v>0</v>
      </c>
    </row>
    <row r="83" spans="2:6" ht="15.75" thickBot="1" x14ac:dyDescent="0.3">
      <c r="B83" s="12" t="s">
        <v>230</v>
      </c>
      <c r="C83" s="12" t="s">
        <v>229</v>
      </c>
      <c r="D83" s="31">
        <v>25944</v>
      </c>
      <c r="E83" s="31">
        <v>25948.457231435004</v>
      </c>
      <c r="F83" s="54">
        <f t="shared" si="1"/>
        <v>4</v>
      </c>
    </row>
    <row r="84" spans="2:6" ht="15.75" thickBot="1" x14ac:dyDescent="0.3">
      <c r="B84" s="12" t="s">
        <v>232</v>
      </c>
      <c r="C84" s="12" t="s">
        <v>231</v>
      </c>
      <c r="D84" s="31">
        <v>33422</v>
      </c>
      <c r="E84" s="31">
        <v>33589.593901700639</v>
      </c>
      <c r="F84" s="54">
        <f t="shared" si="1"/>
        <v>168</v>
      </c>
    </row>
    <row r="85" spans="2:6" ht="15.75" thickBot="1" x14ac:dyDescent="0.3">
      <c r="B85" s="12" t="s">
        <v>234</v>
      </c>
      <c r="C85" s="12" t="s">
        <v>233</v>
      </c>
      <c r="D85" s="31">
        <v>395227</v>
      </c>
      <c r="E85" s="31">
        <v>396317.98248911957</v>
      </c>
      <c r="F85" s="54">
        <f t="shared" si="1"/>
        <v>1091</v>
      </c>
    </row>
    <row r="86" spans="2:6" ht="15.75" thickBot="1" x14ac:dyDescent="0.3">
      <c r="B86" s="12" t="s">
        <v>235</v>
      </c>
      <c r="C86" s="12" t="s">
        <v>9</v>
      </c>
      <c r="D86" s="31">
        <v>52755</v>
      </c>
      <c r="E86" s="31">
        <v>53072.165760069016</v>
      </c>
      <c r="F86" s="54">
        <f t="shared" si="1"/>
        <v>317</v>
      </c>
    </row>
    <row r="87" spans="2:6" ht="15.75" thickBot="1" x14ac:dyDescent="0.3">
      <c r="B87" s="12" t="s">
        <v>237</v>
      </c>
      <c r="C87" s="12" t="s">
        <v>236</v>
      </c>
      <c r="D87" s="31">
        <v>13</v>
      </c>
      <c r="E87" s="31">
        <v>13.048315582579956</v>
      </c>
      <c r="F87" s="54">
        <f t="shared" si="1"/>
        <v>0</v>
      </c>
    </row>
    <row r="88" spans="2:6" ht="15.75" thickBot="1" x14ac:dyDescent="0.3">
      <c r="B88" s="12" t="s">
        <v>239</v>
      </c>
      <c r="C88" s="12" t="s">
        <v>238</v>
      </c>
      <c r="D88" s="31">
        <v>13896</v>
      </c>
      <c r="E88" s="31">
        <v>14175.019159298527</v>
      </c>
      <c r="F88" s="54">
        <f t="shared" si="1"/>
        <v>279</v>
      </c>
    </row>
    <row r="89" spans="2:6" ht="15.75" thickBot="1" x14ac:dyDescent="0.3">
      <c r="B89" s="12" t="s">
        <v>241</v>
      </c>
      <c r="C89" s="12" t="s">
        <v>240</v>
      </c>
      <c r="D89" s="31">
        <v>37503</v>
      </c>
      <c r="E89" s="31">
        <v>38405.693196602449</v>
      </c>
      <c r="F89" s="54">
        <f t="shared" si="1"/>
        <v>903</v>
      </c>
    </row>
    <row r="90" spans="2:6" ht="15.75" thickBot="1" x14ac:dyDescent="0.3">
      <c r="B90" s="12" t="s">
        <v>242</v>
      </c>
      <c r="C90" s="12" t="s">
        <v>393</v>
      </c>
      <c r="D90" s="31">
        <v>23451</v>
      </c>
      <c r="E90" s="31">
        <v>23533.410974736333</v>
      </c>
      <c r="F90" s="54">
        <f t="shared" si="1"/>
        <v>82</v>
      </c>
    </row>
    <row r="91" spans="2:6" ht="15.75" thickBot="1" x14ac:dyDescent="0.3">
      <c r="B91" s="12" t="s">
        <v>244</v>
      </c>
      <c r="C91" s="12" t="s">
        <v>394</v>
      </c>
      <c r="D91" s="31">
        <v>1956</v>
      </c>
      <c r="E91" s="31">
        <v>2087.2742193630061</v>
      </c>
      <c r="F91" s="54">
        <f t="shared" si="1"/>
        <v>131</v>
      </c>
    </row>
    <row r="92" spans="2:6" ht="15.75" thickBot="1" x14ac:dyDescent="0.3">
      <c r="B92" s="12" t="s">
        <v>245</v>
      </c>
      <c r="C92" s="12" t="s">
        <v>243</v>
      </c>
      <c r="D92" s="31">
        <v>1666</v>
      </c>
      <c r="E92" s="31">
        <v>1670.8160830329805</v>
      </c>
      <c r="F92" s="54">
        <f t="shared" si="1"/>
        <v>5</v>
      </c>
    </row>
    <row r="93" spans="2:6" ht="15.75" thickBot="1" x14ac:dyDescent="0.3">
      <c r="B93" s="12" t="s">
        <v>246</v>
      </c>
      <c r="C93" s="12" t="s">
        <v>395</v>
      </c>
      <c r="D93" s="31">
        <v>13271</v>
      </c>
      <c r="E93" s="31">
        <v>13345.760411688034</v>
      </c>
      <c r="F93" s="54">
        <f t="shared" si="1"/>
        <v>75</v>
      </c>
    </row>
    <row r="94" spans="2:6" ht="15.75" thickBot="1" x14ac:dyDescent="0.3">
      <c r="B94" s="12" t="s">
        <v>248</v>
      </c>
      <c r="C94" s="12" t="s">
        <v>247</v>
      </c>
      <c r="D94" s="31">
        <v>8003</v>
      </c>
      <c r="E94" s="31">
        <v>8030.9609742889961</v>
      </c>
      <c r="F94" s="54">
        <f t="shared" si="1"/>
        <v>28</v>
      </c>
    </row>
    <row r="95" spans="2:6" ht="15.75" thickBot="1" x14ac:dyDescent="0.3">
      <c r="B95" s="12" t="s">
        <v>250</v>
      </c>
      <c r="C95" s="12" t="s">
        <v>249</v>
      </c>
      <c r="D95" s="31">
        <v>31429</v>
      </c>
      <c r="E95" s="31">
        <v>34613.120399828462</v>
      </c>
      <c r="F95" s="54">
        <f t="shared" si="1"/>
        <v>3184</v>
      </c>
    </row>
    <row r="96" spans="2:6" ht="15.75" thickBot="1" x14ac:dyDescent="0.3">
      <c r="B96" s="12" t="s">
        <v>252</v>
      </c>
      <c r="C96" s="12" t="s">
        <v>251</v>
      </c>
      <c r="D96" s="31">
        <v>89170</v>
      </c>
      <c r="E96" s="31">
        <v>91838.18283380245</v>
      </c>
      <c r="F96" s="54">
        <f t="shared" si="1"/>
        <v>2668</v>
      </c>
    </row>
    <row r="97" spans="2:6" ht="15.75" thickBot="1" x14ac:dyDescent="0.3">
      <c r="B97" s="12" t="s">
        <v>254</v>
      </c>
      <c r="C97" s="12" t="s">
        <v>253</v>
      </c>
      <c r="D97" s="31">
        <v>4795</v>
      </c>
      <c r="E97" s="31">
        <v>4810.6200864792927</v>
      </c>
      <c r="F97" s="54">
        <f t="shared" si="1"/>
        <v>16</v>
      </c>
    </row>
    <row r="98" spans="2:6" ht="15.75" thickBot="1" x14ac:dyDescent="0.3">
      <c r="B98" s="12" t="s">
        <v>256</v>
      </c>
      <c r="C98" s="12" t="s">
        <v>255</v>
      </c>
      <c r="D98" s="31">
        <v>13611</v>
      </c>
      <c r="E98" s="31">
        <v>13675.824472516815</v>
      </c>
      <c r="F98" s="54">
        <f t="shared" si="1"/>
        <v>65</v>
      </c>
    </row>
    <row r="99" spans="2:6" ht="15.75" thickBot="1" x14ac:dyDescent="0.3">
      <c r="B99" s="12" t="s">
        <v>257</v>
      </c>
      <c r="C99" s="12" t="s">
        <v>10</v>
      </c>
      <c r="D99" s="31">
        <v>24048</v>
      </c>
      <c r="E99" s="31">
        <v>24085.915739591619</v>
      </c>
      <c r="F99" s="54">
        <f t="shared" si="1"/>
        <v>38</v>
      </c>
    </row>
    <row r="100" spans="2:6" ht="15.75" thickBot="1" x14ac:dyDescent="0.3">
      <c r="B100" s="12" t="s">
        <v>258</v>
      </c>
      <c r="C100" s="12" t="s">
        <v>396</v>
      </c>
      <c r="D100" s="31">
        <v>1008</v>
      </c>
      <c r="E100" s="31">
        <v>1008.4237301258978</v>
      </c>
      <c r="F100" s="54">
        <f t="shared" si="1"/>
        <v>0</v>
      </c>
    </row>
    <row r="101" spans="2:6" ht="15.75" thickBot="1" x14ac:dyDescent="0.3">
      <c r="B101" s="12" t="s">
        <v>260</v>
      </c>
      <c r="C101" s="12" t="s">
        <v>397</v>
      </c>
      <c r="D101" s="31">
        <v>33068</v>
      </c>
      <c r="E101" s="31">
        <v>33153.182117911012</v>
      </c>
      <c r="F101" s="54">
        <f t="shared" si="1"/>
        <v>85</v>
      </c>
    </row>
    <row r="102" spans="2:6" ht="15.75" thickBot="1" x14ac:dyDescent="0.3">
      <c r="B102" s="12" t="s">
        <v>262</v>
      </c>
      <c r="C102" s="12" t="s">
        <v>259</v>
      </c>
      <c r="D102" s="31">
        <v>10111</v>
      </c>
      <c r="E102" s="31">
        <v>10147.609464591234</v>
      </c>
      <c r="F102" s="54">
        <f t="shared" si="1"/>
        <v>37</v>
      </c>
    </row>
    <row r="103" spans="2:6" ht="15.75" thickBot="1" x14ac:dyDescent="0.3">
      <c r="B103" s="12" t="s">
        <v>264</v>
      </c>
      <c r="C103" s="12" t="s">
        <v>261</v>
      </c>
      <c r="D103" s="31">
        <v>2842</v>
      </c>
      <c r="E103" s="31">
        <v>2858.6957813975478</v>
      </c>
      <c r="F103" s="54">
        <f t="shared" si="1"/>
        <v>17</v>
      </c>
    </row>
    <row r="104" spans="2:6" ht="15.75" thickBot="1" x14ac:dyDescent="0.3">
      <c r="B104" s="12" t="s">
        <v>265</v>
      </c>
      <c r="C104" s="12" t="s">
        <v>263</v>
      </c>
      <c r="D104" s="31">
        <v>4075</v>
      </c>
      <c r="E104" s="31">
        <v>4103.2910086966031</v>
      </c>
      <c r="F104" s="54">
        <f t="shared" si="1"/>
        <v>28</v>
      </c>
    </row>
    <row r="105" spans="2:6" ht="15.75" thickBot="1" x14ac:dyDescent="0.3">
      <c r="B105" s="12" t="s">
        <v>267</v>
      </c>
      <c r="C105" s="12" t="s">
        <v>398</v>
      </c>
      <c r="D105" s="31">
        <v>24602</v>
      </c>
      <c r="E105" s="31">
        <v>24650.376337376318</v>
      </c>
      <c r="F105" s="54">
        <f t="shared" si="1"/>
        <v>48</v>
      </c>
    </row>
    <row r="106" spans="2:6" ht="15.75" thickBot="1" x14ac:dyDescent="0.3">
      <c r="B106" s="12" t="s">
        <v>269</v>
      </c>
      <c r="C106" s="12" t="s">
        <v>266</v>
      </c>
      <c r="D106" s="31">
        <v>10768</v>
      </c>
      <c r="E106" s="31">
        <v>10813.144764269164</v>
      </c>
      <c r="F106" s="54">
        <f t="shared" si="1"/>
        <v>45</v>
      </c>
    </row>
    <row r="107" spans="2:6" ht="15.75" thickBot="1" x14ac:dyDescent="0.3">
      <c r="B107" s="12" t="s">
        <v>270</v>
      </c>
      <c r="C107" s="12" t="s">
        <v>268</v>
      </c>
      <c r="D107" s="31">
        <v>10821</v>
      </c>
      <c r="E107" s="31">
        <v>10923.554213596479</v>
      </c>
      <c r="F107" s="54">
        <f t="shared" si="1"/>
        <v>103</v>
      </c>
    </row>
    <row r="108" spans="2:6" ht="15.75" thickBot="1" x14ac:dyDescent="0.3">
      <c r="B108" s="12" t="s">
        <v>272</v>
      </c>
      <c r="C108" s="12" t="s">
        <v>399</v>
      </c>
      <c r="D108" s="31">
        <v>29322</v>
      </c>
      <c r="E108" s="31">
        <v>29372.101269202867</v>
      </c>
      <c r="F108" s="54">
        <f t="shared" si="1"/>
        <v>50</v>
      </c>
    </row>
    <row r="109" spans="2:6" ht="15.75" thickBot="1" x14ac:dyDescent="0.3">
      <c r="B109" s="12" t="s">
        <v>274</v>
      </c>
      <c r="C109" s="12" t="s">
        <v>271</v>
      </c>
      <c r="D109" s="31">
        <v>13147</v>
      </c>
      <c r="E109" s="31">
        <v>13166.850002151448</v>
      </c>
      <c r="F109" s="54">
        <f t="shared" si="1"/>
        <v>20</v>
      </c>
    </row>
    <row r="110" spans="2:6" ht="15.75" thickBot="1" x14ac:dyDescent="0.3">
      <c r="B110" s="12" t="s">
        <v>276</v>
      </c>
      <c r="C110" s="12" t="s">
        <v>273</v>
      </c>
      <c r="D110" s="31">
        <v>6070</v>
      </c>
      <c r="E110" s="31">
        <v>6072.7248086277305</v>
      </c>
      <c r="F110" s="54">
        <f t="shared" si="1"/>
        <v>3</v>
      </c>
    </row>
    <row r="111" spans="2:6" ht="15.75" thickBot="1" x14ac:dyDescent="0.3">
      <c r="B111" s="12" t="s">
        <v>278</v>
      </c>
      <c r="C111" s="12" t="s">
        <v>275</v>
      </c>
      <c r="D111" s="31">
        <v>15177</v>
      </c>
      <c r="E111" s="31">
        <v>15301.550110996875</v>
      </c>
      <c r="F111" s="54">
        <f t="shared" si="1"/>
        <v>125</v>
      </c>
    </row>
    <row r="112" spans="2:6" ht="15.75" thickBot="1" x14ac:dyDescent="0.3">
      <c r="B112" s="12" t="s">
        <v>280</v>
      </c>
      <c r="C112" s="12" t="s">
        <v>277</v>
      </c>
      <c r="D112" s="31">
        <v>13564</v>
      </c>
      <c r="E112" s="31">
        <v>13726.844544772557</v>
      </c>
      <c r="F112" s="54">
        <f t="shared" si="1"/>
        <v>163</v>
      </c>
    </row>
    <row r="113" spans="2:6" ht="15.75" thickBot="1" x14ac:dyDescent="0.3">
      <c r="B113" s="12" t="s">
        <v>281</v>
      </c>
      <c r="C113" s="12" t="s">
        <v>279</v>
      </c>
      <c r="D113" s="31">
        <v>2687</v>
      </c>
      <c r="E113" s="31">
        <v>2694.5558114947767</v>
      </c>
      <c r="F113" s="54">
        <f t="shared" si="1"/>
        <v>8</v>
      </c>
    </row>
    <row r="114" spans="2:6" ht="15.75" thickBot="1" x14ac:dyDescent="0.3">
      <c r="B114" s="12" t="s">
        <v>283</v>
      </c>
      <c r="C114" s="12" t="s">
        <v>400</v>
      </c>
      <c r="D114" s="31">
        <v>3123</v>
      </c>
      <c r="E114" s="31">
        <v>3307.2355046004377</v>
      </c>
      <c r="F114" s="54">
        <f t="shared" si="1"/>
        <v>184</v>
      </c>
    </row>
    <row r="115" spans="2:6" ht="15.75" thickBot="1" x14ac:dyDescent="0.3">
      <c r="B115" s="12" t="s">
        <v>285</v>
      </c>
      <c r="C115" s="12" t="s">
        <v>401</v>
      </c>
      <c r="D115" s="31">
        <v>1039</v>
      </c>
      <c r="E115" s="31">
        <v>1047.71176850192</v>
      </c>
      <c r="F115" s="54">
        <f t="shared" si="1"/>
        <v>9</v>
      </c>
    </row>
    <row r="116" spans="2:6" ht="15.75" thickBot="1" x14ac:dyDescent="0.3">
      <c r="B116" s="12" t="s">
        <v>287</v>
      </c>
      <c r="C116" s="12" t="s">
        <v>402</v>
      </c>
      <c r="D116" s="31">
        <v>5171</v>
      </c>
      <c r="E116" s="31">
        <v>5210.6458209064031</v>
      </c>
      <c r="F116" s="54">
        <f t="shared" si="1"/>
        <v>40</v>
      </c>
    </row>
    <row r="117" spans="2:6" ht="15.75" thickBot="1" x14ac:dyDescent="0.3">
      <c r="B117" s="12" t="s">
        <v>289</v>
      </c>
      <c r="C117" s="12" t="s">
        <v>403</v>
      </c>
      <c r="D117" s="31">
        <v>11</v>
      </c>
      <c r="E117" s="31">
        <v>11.010830676309384</v>
      </c>
      <c r="F117" s="54">
        <f t="shared" si="1"/>
        <v>0</v>
      </c>
    </row>
    <row r="118" spans="2:6" ht="15.75" thickBot="1" x14ac:dyDescent="0.3">
      <c r="B118" s="12" t="s">
        <v>291</v>
      </c>
      <c r="C118" s="12" t="s">
        <v>282</v>
      </c>
      <c r="D118" s="31">
        <v>31400</v>
      </c>
      <c r="E118" s="31">
        <v>31847.427630602942</v>
      </c>
      <c r="F118" s="54">
        <f t="shared" si="1"/>
        <v>447</v>
      </c>
    </row>
    <row r="119" spans="2:6" ht="15.75" thickBot="1" x14ac:dyDescent="0.3">
      <c r="B119" s="12" t="s">
        <v>293</v>
      </c>
      <c r="C119" s="12" t="s">
        <v>284</v>
      </c>
      <c r="D119" s="31">
        <v>6714</v>
      </c>
      <c r="E119" s="31">
        <v>7185.3303621783643</v>
      </c>
      <c r="F119" s="54">
        <f t="shared" si="1"/>
        <v>471</v>
      </c>
    </row>
    <row r="120" spans="2:6" ht="15.75" thickBot="1" x14ac:dyDescent="0.3">
      <c r="B120" s="12" t="s">
        <v>295</v>
      </c>
      <c r="C120" s="12" t="s">
        <v>286</v>
      </c>
      <c r="D120" s="31">
        <v>32706</v>
      </c>
      <c r="E120" s="31">
        <v>32915.121750415216</v>
      </c>
      <c r="F120" s="54">
        <f t="shared" si="1"/>
        <v>209</v>
      </c>
    </row>
    <row r="121" spans="2:6" ht="15.75" thickBot="1" x14ac:dyDescent="0.3">
      <c r="B121" s="12" t="s">
        <v>297</v>
      </c>
      <c r="C121" s="12" t="s">
        <v>288</v>
      </c>
      <c r="D121" s="31">
        <v>21893</v>
      </c>
      <c r="E121" s="31">
        <v>22072.219967236135</v>
      </c>
      <c r="F121" s="54">
        <f t="shared" si="1"/>
        <v>179</v>
      </c>
    </row>
    <row r="122" spans="2:6" ht="15.75" thickBot="1" x14ac:dyDescent="0.3">
      <c r="B122" s="12" t="s">
        <v>299</v>
      </c>
      <c r="C122" s="12" t="s">
        <v>290</v>
      </c>
      <c r="D122" s="31">
        <v>37015</v>
      </c>
      <c r="E122" s="31">
        <v>37216.160892091786</v>
      </c>
      <c r="F122" s="54">
        <f t="shared" si="1"/>
        <v>201</v>
      </c>
    </row>
    <row r="123" spans="2:6" ht="15.75" thickBot="1" x14ac:dyDescent="0.3">
      <c r="B123" s="12" t="s">
        <v>301</v>
      </c>
      <c r="C123" s="12" t="s">
        <v>292</v>
      </c>
      <c r="D123" s="31">
        <v>44112</v>
      </c>
      <c r="E123" s="31">
        <v>44136.888385888567</v>
      </c>
      <c r="F123" s="54">
        <f t="shared" si="1"/>
        <v>25</v>
      </c>
    </row>
    <row r="124" spans="2:6" ht="15.75" thickBot="1" x14ac:dyDescent="0.3">
      <c r="B124" s="12" t="s">
        <v>302</v>
      </c>
      <c r="C124" s="12" t="s">
        <v>294</v>
      </c>
      <c r="D124" s="31">
        <v>39690</v>
      </c>
      <c r="E124" s="31">
        <v>39774.838416957973</v>
      </c>
      <c r="F124" s="54">
        <f t="shared" si="1"/>
        <v>85</v>
      </c>
    </row>
    <row r="125" spans="2:6" ht="15.75" thickBot="1" x14ac:dyDescent="0.3">
      <c r="B125" s="12" t="s">
        <v>304</v>
      </c>
      <c r="C125" s="12" t="s">
        <v>296</v>
      </c>
      <c r="D125" s="31">
        <v>599</v>
      </c>
      <c r="E125" s="31">
        <v>599.47258091892195</v>
      </c>
      <c r="F125" s="54">
        <f t="shared" si="1"/>
        <v>0</v>
      </c>
    </row>
    <row r="126" spans="2:6" ht="15.75" thickBot="1" x14ac:dyDescent="0.3">
      <c r="B126" s="12" t="s">
        <v>306</v>
      </c>
      <c r="C126" s="12" t="s">
        <v>298</v>
      </c>
      <c r="D126" s="31">
        <v>162554</v>
      </c>
      <c r="E126" s="31">
        <v>162780.37362182545</v>
      </c>
      <c r="F126" s="54">
        <f t="shared" si="1"/>
        <v>226</v>
      </c>
    </row>
    <row r="127" spans="2:6" ht="15.75" thickBot="1" x14ac:dyDescent="0.3">
      <c r="B127" s="12" t="s">
        <v>308</v>
      </c>
      <c r="C127" s="12" t="s">
        <v>300</v>
      </c>
      <c r="D127" s="31">
        <v>84972</v>
      </c>
      <c r="E127" s="31">
        <v>85797.03915948802</v>
      </c>
      <c r="F127" s="54">
        <f t="shared" si="1"/>
        <v>825</v>
      </c>
    </row>
    <row r="128" spans="2:6" ht="15.75" thickBot="1" x14ac:dyDescent="0.3">
      <c r="B128" s="12" t="s">
        <v>310</v>
      </c>
      <c r="C128" s="12" t="s">
        <v>409</v>
      </c>
      <c r="D128" s="31">
        <v>12116</v>
      </c>
      <c r="E128" s="31">
        <v>12689.211498659959</v>
      </c>
      <c r="F128" s="54">
        <f t="shared" si="1"/>
        <v>573</v>
      </c>
    </row>
    <row r="129" spans="2:6" ht="15.75" thickBot="1" x14ac:dyDescent="0.3">
      <c r="B129" s="12" t="s">
        <v>312</v>
      </c>
      <c r="C129" s="12" t="s">
        <v>405</v>
      </c>
      <c r="D129" s="31">
        <v>1409</v>
      </c>
      <c r="E129" s="31">
        <v>1599.0579384605408</v>
      </c>
      <c r="F129" s="54">
        <f t="shared" si="1"/>
        <v>190</v>
      </c>
    </row>
    <row r="130" spans="2:6" ht="15.75" thickBot="1" x14ac:dyDescent="0.3">
      <c r="B130" s="12" t="s">
        <v>314</v>
      </c>
      <c r="C130" s="12" t="s">
        <v>406</v>
      </c>
      <c r="D130" s="31">
        <v>3915</v>
      </c>
      <c r="E130" s="31">
        <v>3964.4262542343736</v>
      </c>
      <c r="F130" s="54">
        <f t="shared" si="1"/>
        <v>49</v>
      </c>
    </row>
    <row r="131" spans="2:6" ht="15.75" thickBot="1" x14ac:dyDescent="0.3">
      <c r="B131" s="12" t="s">
        <v>370</v>
      </c>
      <c r="C131" s="12" t="s">
        <v>407</v>
      </c>
      <c r="D131" s="31">
        <v>10218</v>
      </c>
      <c r="E131" s="31">
        <v>10548.642824391709</v>
      </c>
      <c r="F131" s="54">
        <f t="shared" si="1"/>
        <v>331</v>
      </c>
    </row>
    <row r="132" spans="2:6" ht="15.75" thickBot="1" x14ac:dyDescent="0.3">
      <c r="B132" s="12" t="s">
        <v>371</v>
      </c>
      <c r="C132" s="12" t="s">
        <v>303</v>
      </c>
      <c r="D132" s="31">
        <v>22886</v>
      </c>
      <c r="E132" s="31">
        <v>22937.753152033038</v>
      </c>
      <c r="F132" s="54">
        <f t="shared" ref="F132:F138" si="2">+ROUND((E132-D132),0)</f>
        <v>52</v>
      </c>
    </row>
    <row r="133" spans="2:6" ht="15.75" thickBot="1" x14ac:dyDescent="0.3">
      <c r="B133" s="12" t="s">
        <v>372</v>
      </c>
      <c r="C133" s="12" t="s">
        <v>305</v>
      </c>
      <c r="D133" s="31">
        <v>18259</v>
      </c>
      <c r="E133" s="31">
        <v>18366.769136636925</v>
      </c>
      <c r="F133" s="54">
        <f t="shared" si="2"/>
        <v>108</v>
      </c>
    </row>
    <row r="134" spans="2:6" ht="15.75" thickBot="1" x14ac:dyDescent="0.3">
      <c r="B134" s="12" t="s">
        <v>373</v>
      </c>
      <c r="C134" s="12" t="s">
        <v>307</v>
      </c>
      <c r="D134" s="31">
        <v>892</v>
      </c>
      <c r="E134" s="31">
        <v>912.46435392226283</v>
      </c>
      <c r="F134" s="54">
        <f t="shared" si="2"/>
        <v>20</v>
      </c>
    </row>
    <row r="135" spans="2:6" ht="15.75" thickBot="1" x14ac:dyDescent="0.3">
      <c r="B135" s="12" t="s">
        <v>374</v>
      </c>
      <c r="C135" s="12" t="s">
        <v>309</v>
      </c>
      <c r="D135" s="31">
        <v>27716</v>
      </c>
      <c r="E135" s="31">
        <v>27826.862173290843</v>
      </c>
      <c r="F135" s="54">
        <f t="shared" si="2"/>
        <v>111</v>
      </c>
    </row>
    <row r="136" spans="2:6" ht="15.75" thickBot="1" x14ac:dyDescent="0.3">
      <c r="B136" s="12" t="s">
        <v>375</v>
      </c>
      <c r="C136" s="12" t="s">
        <v>311</v>
      </c>
      <c r="D136" s="31">
        <v>862</v>
      </c>
      <c r="E136" s="31">
        <v>862.35925157562485</v>
      </c>
      <c r="F136" s="54">
        <f t="shared" si="2"/>
        <v>0</v>
      </c>
    </row>
    <row r="137" spans="2:6" ht="15.75" thickBot="1" x14ac:dyDescent="0.3">
      <c r="B137" s="12" t="s">
        <v>376</v>
      </c>
      <c r="C137" s="12" t="s">
        <v>313</v>
      </c>
      <c r="D137" s="31">
        <v>12793</v>
      </c>
      <c r="E137" s="31">
        <v>12806.200460025046</v>
      </c>
      <c r="F137" s="54">
        <f t="shared" si="2"/>
        <v>13</v>
      </c>
    </row>
    <row r="138" spans="2:6" x14ac:dyDescent="0.25">
      <c r="B138" s="12" t="s">
        <v>377</v>
      </c>
      <c r="C138" s="12" t="s">
        <v>315</v>
      </c>
      <c r="D138" s="31">
        <v>158810</v>
      </c>
      <c r="E138" s="31">
        <v>158810.00000000003</v>
      </c>
      <c r="F138" s="54">
        <f t="shared" si="2"/>
        <v>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H139"/>
  <sheetViews>
    <sheetView workbookViewId="0">
      <pane xSplit="3" ySplit="2" topLeftCell="D3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71</v>
      </c>
      <c r="G2" s="52" t="s">
        <v>72</v>
      </c>
      <c r="H2" s="52"/>
    </row>
    <row r="3" spans="1:8" ht="15.75" thickBot="1" x14ac:dyDescent="0.3">
      <c r="A3" s="1">
        <f t="shared" ref="A3:A66" si="0">+RANK(G3,$G$3:$G$138)</f>
        <v>38</v>
      </c>
      <c r="B3" s="12" t="s">
        <v>87</v>
      </c>
      <c r="C3" s="12" t="s">
        <v>88</v>
      </c>
      <c r="D3" s="31">
        <f t="array" ref="D3:D138">+TRANSPOSE('MIP 2017'!$C$168:$EH$168)</f>
        <v>7640.9400087011891</v>
      </c>
      <c r="E3" s="31">
        <f t="array" ref="E3:E138">+TRANSPOSE('MIP 2017 (IMPACTOS-TURISMO)'!$C$168:$EH$168)</f>
        <v>7688.3149885739122</v>
      </c>
      <c r="F3" s="53">
        <f>+IFERROR((E3-D3)/D3,0)</f>
        <v>6.2001507430727637E-3</v>
      </c>
      <c r="G3" s="53">
        <f>+ABS(F3)</f>
        <v>6.2001507430727637E-3</v>
      </c>
      <c r="H3" s="31">
        <f>+E3-D3</f>
        <v>47.374979872723088</v>
      </c>
    </row>
    <row r="4" spans="1:8" ht="15.75" thickBot="1" x14ac:dyDescent="0.3">
      <c r="A4" s="1">
        <f t="shared" si="0"/>
        <v>25</v>
      </c>
      <c r="B4" s="12" t="s">
        <v>89</v>
      </c>
      <c r="C4" s="12" t="s">
        <v>90</v>
      </c>
      <c r="D4" s="16">
        <v>1560.2828028254485</v>
      </c>
      <c r="E4" s="16">
        <v>1574.6295463051881</v>
      </c>
      <c r="F4" s="53">
        <f t="shared" ref="F4:F67" si="1">+IFERROR((E4-D4)/D4,0)</f>
        <v>9.1949635372252699E-3</v>
      </c>
      <c r="G4" s="53">
        <f t="shared" ref="G4:G67" si="2">+ABS(F4)</f>
        <v>9.1949635372252699E-3</v>
      </c>
      <c r="H4" s="31">
        <f t="shared" ref="H4:H67" si="3">+E4-D4</f>
        <v>14.346743479739644</v>
      </c>
    </row>
    <row r="5" spans="1:8" ht="15.75" thickBot="1" x14ac:dyDescent="0.3">
      <c r="A5" s="1">
        <f t="shared" si="0"/>
        <v>11</v>
      </c>
      <c r="B5" s="12" t="s">
        <v>91</v>
      </c>
      <c r="C5" s="12" t="s">
        <v>92</v>
      </c>
      <c r="D5" s="16">
        <v>3950.2264971314903</v>
      </c>
      <c r="E5" s="16">
        <v>4043.2987233776184</v>
      </c>
      <c r="F5" s="53">
        <f t="shared" si="1"/>
        <v>2.3561237897045593E-2</v>
      </c>
      <c r="G5" s="53">
        <f t="shared" si="2"/>
        <v>2.3561237897045593E-2</v>
      </c>
      <c r="H5" s="31">
        <f t="shared" si="3"/>
        <v>93.072226246128139</v>
      </c>
    </row>
    <row r="6" spans="1:8" ht="15.75" thickBot="1" x14ac:dyDescent="0.3">
      <c r="A6" s="1">
        <f t="shared" si="0"/>
        <v>49</v>
      </c>
      <c r="B6" s="12" t="s">
        <v>93</v>
      </c>
      <c r="C6" s="12" t="s">
        <v>94</v>
      </c>
      <c r="D6" s="16">
        <v>44792.538070576775</v>
      </c>
      <c r="E6" s="16">
        <v>45038.894639169419</v>
      </c>
      <c r="F6" s="53">
        <f t="shared" si="1"/>
        <v>5.4999466251382245E-3</v>
      </c>
      <c r="G6" s="53">
        <f t="shared" si="2"/>
        <v>5.4999466251382245E-3</v>
      </c>
      <c r="H6" s="31">
        <f t="shared" si="3"/>
        <v>246.35656859264418</v>
      </c>
    </row>
    <row r="7" spans="1:8" ht="15.75" thickBot="1" x14ac:dyDescent="0.3">
      <c r="A7" s="1">
        <f t="shared" si="0"/>
        <v>125</v>
      </c>
      <c r="B7" s="12" t="s">
        <v>95</v>
      </c>
      <c r="C7" s="12" t="s">
        <v>97</v>
      </c>
      <c r="D7" s="16">
        <v>37780.87846593796</v>
      </c>
      <c r="E7" s="16">
        <v>37799.471321165314</v>
      </c>
      <c r="F7" s="53">
        <f t="shared" si="1"/>
        <v>4.9212342280810582E-4</v>
      </c>
      <c r="G7" s="53">
        <f t="shared" si="2"/>
        <v>4.9212342280810582E-4</v>
      </c>
      <c r="H7" s="31">
        <f t="shared" si="3"/>
        <v>18.592855227354448</v>
      </c>
    </row>
    <row r="8" spans="1:8" ht="15.75" thickBot="1" x14ac:dyDescent="0.3">
      <c r="A8" s="1">
        <f t="shared" si="0"/>
        <v>72</v>
      </c>
      <c r="B8" s="12" t="s">
        <v>96</v>
      </c>
      <c r="C8" s="12" t="s">
        <v>99</v>
      </c>
      <c r="D8" s="16">
        <v>18099.82328970603</v>
      </c>
      <c r="E8" s="16">
        <v>18155.301668573422</v>
      </c>
      <c r="F8" s="53">
        <f t="shared" si="1"/>
        <v>3.0651337297278787E-3</v>
      </c>
      <c r="G8" s="53">
        <f t="shared" si="2"/>
        <v>3.0651337297278787E-3</v>
      </c>
      <c r="H8" s="31">
        <f t="shared" si="3"/>
        <v>55.478378867392166</v>
      </c>
    </row>
    <row r="9" spans="1:8" ht="15.75" thickBot="1" x14ac:dyDescent="0.3">
      <c r="A9" s="1">
        <f t="shared" si="0"/>
        <v>94</v>
      </c>
      <c r="B9" s="12" t="s">
        <v>98</v>
      </c>
      <c r="C9" s="12" t="s">
        <v>101</v>
      </c>
      <c r="D9" s="16">
        <v>11843.171281275212</v>
      </c>
      <c r="E9" s="16">
        <v>11865.549923749677</v>
      </c>
      <c r="F9" s="53">
        <f t="shared" si="1"/>
        <v>1.8895819323196726E-3</v>
      </c>
      <c r="G9" s="53">
        <f t="shared" si="2"/>
        <v>1.8895819323196726E-3</v>
      </c>
      <c r="H9" s="31">
        <f t="shared" si="3"/>
        <v>22.378642474464868</v>
      </c>
    </row>
    <row r="10" spans="1:8" ht="15.75" thickBot="1" x14ac:dyDescent="0.3">
      <c r="A10" s="1">
        <f t="shared" si="0"/>
        <v>47</v>
      </c>
      <c r="B10" s="12" t="s">
        <v>100</v>
      </c>
      <c r="C10" s="12" t="s">
        <v>103</v>
      </c>
      <c r="D10" s="16">
        <v>43314.716134739494</v>
      </c>
      <c r="E10" s="16">
        <v>43558.311071439304</v>
      </c>
      <c r="F10" s="53">
        <f t="shared" si="1"/>
        <v>5.623837772411047E-3</v>
      </c>
      <c r="G10" s="53">
        <f t="shared" si="2"/>
        <v>5.623837772411047E-3</v>
      </c>
      <c r="H10" s="31">
        <f t="shared" si="3"/>
        <v>243.59493669981021</v>
      </c>
    </row>
    <row r="11" spans="1:8" ht="15.75" thickBot="1" x14ac:dyDescent="0.3">
      <c r="A11" s="1">
        <f t="shared" si="0"/>
        <v>58</v>
      </c>
      <c r="B11" s="12" t="s">
        <v>102</v>
      </c>
      <c r="C11" s="12" t="s">
        <v>381</v>
      </c>
      <c r="D11" s="16">
        <v>55634.534310030467</v>
      </c>
      <c r="E11" s="16">
        <v>55870.158971836325</v>
      </c>
      <c r="F11" s="53">
        <f t="shared" si="1"/>
        <v>4.2352230449671678E-3</v>
      </c>
      <c r="G11" s="53">
        <f t="shared" si="2"/>
        <v>4.2352230449671678E-3</v>
      </c>
      <c r="H11" s="31">
        <f t="shared" si="3"/>
        <v>235.62466180585761</v>
      </c>
    </row>
    <row r="12" spans="1:8" ht="15.75" thickBot="1" x14ac:dyDescent="0.3">
      <c r="A12" s="1">
        <f t="shared" si="0"/>
        <v>57</v>
      </c>
      <c r="B12" s="12" t="s">
        <v>104</v>
      </c>
      <c r="C12" s="12" t="s">
        <v>382</v>
      </c>
      <c r="D12" s="16">
        <v>67888.444573367946</v>
      </c>
      <c r="E12" s="16">
        <v>68185.097728112392</v>
      </c>
      <c r="F12" s="53">
        <f t="shared" si="1"/>
        <v>4.3697150024382941E-3</v>
      </c>
      <c r="G12" s="53">
        <f t="shared" si="2"/>
        <v>4.3697150024382941E-3</v>
      </c>
      <c r="H12" s="31">
        <f t="shared" si="3"/>
        <v>296.65315474444651</v>
      </c>
    </row>
    <row r="13" spans="1:8" ht="15.75" thickBot="1" x14ac:dyDescent="0.3">
      <c r="A13" s="1">
        <f t="shared" si="0"/>
        <v>95</v>
      </c>
      <c r="B13" s="12" t="s">
        <v>105</v>
      </c>
      <c r="C13" s="12" t="s">
        <v>106</v>
      </c>
      <c r="D13" s="16">
        <v>71940.502548106568</v>
      </c>
      <c r="E13" s="16">
        <v>72073.694405340168</v>
      </c>
      <c r="F13" s="53">
        <f t="shared" si="1"/>
        <v>1.8514168307975686E-3</v>
      </c>
      <c r="G13" s="53">
        <f t="shared" si="2"/>
        <v>1.8514168307975686E-3</v>
      </c>
      <c r="H13" s="31">
        <f t="shared" si="3"/>
        <v>133.19185723359988</v>
      </c>
    </row>
    <row r="14" spans="1:8" ht="15.75" thickBot="1" x14ac:dyDescent="0.3">
      <c r="A14" s="1">
        <f t="shared" si="0"/>
        <v>63</v>
      </c>
      <c r="B14" s="12" t="s">
        <v>107</v>
      </c>
      <c r="C14" s="12" t="s">
        <v>108</v>
      </c>
      <c r="D14" s="16">
        <v>32786.921531776592</v>
      </c>
      <c r="E14" s="16">
        <v>32913.318248232456</v>
      </c>
      <c r="F14" s="53">
        <f t="shared" si="1"/>
        <v>3.8550955853955881E-3</v>
      </c>
      <c r="G14" s="53">
        <f t="shared" si="2"/>
        <v>3.8550955853955881E-3</v>
      </c>
      <c r="H14" s="31">
        <f t="shared" si="3"/>
        <v>126.3967164558635</v>
      </c>
    </row>
    <row r="15" spans="1:8" ht="15.75" thickBot="1" x14ac:dyDescent="0.3">
      <c r="A15" s="1">
        <f t="shared" si="0"/>
        <v>104</v>
      </c>
      <c r="B15" s="12" t="s">
        <v>109</v>
      </c>
      <c r="C15" s="12" t="s">
        <v>110</v>
      </c>
      <c r="D15" s="16">
        <v>33280.680901194508</v>
      </c>
      <c r="E15" s="16">
        <v>33325.7874232537</v>
      </c>
      <c r="F15" s="53">
        <f t="shared" si="1"/>
        <v>1.3553365146917057E-3</v>
      </c>
      <c r="G15" s="53">
        <f t="shared" si="2"/>
        <v>1.3553365146917057E-3</v>
      </c>
      <c r="H15" s="31">
        <f t="shared" si="3"/>
        <v>45.106522059191775</v>
      </c>
    </row>
    <row r="16" spans="1:8" ht="15.75" thickBot="1" x14ac:dyDescent="0.3">
      <c r="A16" s="1">
        <f t="shared" si="0"/>
        <v>115</v>
      </c>
      <c r="B16" s="12" t="s">
        <v>111</v>
      </c>
      <c r="C16" s="12" t="s">
        <v>112</v>
      </c>
      <c r="D16" s="16">
        <v>622344.80416402919</v>
      </c>
      <c r="E16" s="16">
        <v>622977.35700017971</v>
      </c>
      <c r="F16" s="53">
        <f t="shared" si="1"/>
        <v>1.0164025342835406E-3</v>
      </c>
      <c r="G16" s="53">
        <f t="shared" si="2"/>
        <v>1.0164025342835406E-3</v>
      </c>
      <c r="H16" s="31">
        <f t="shared" si="3"/>
        <v>632.55283615051303</v>
      </c>
    </row>
    <row r="17" spans="1:8" ht="15.75" thickBot="1" x14ac:dyDescent="0.3">
      <c r="A17" s="1">
        <f t="shared" si="0"/>
        <v>22</v>
      </c>
      <c r="B17" s="12" t="s">
        <v>113</v>
      </c>
      <c r="C17" s="12" t="s">
        <v>114</v>
      </c>
      <c r="D17" s="16">
        <v>20746.527186692834</v>
      </c>
      <c r="E17" s="16">
        <v>20951.694803741386</v>
      </c>
      <c r="F17" s="53">
        <f t="shared" si="1"/>
        <v>9.8892511118752208E-3</v>
      </c>
      <c r="G17" s="53">
        <f t="shared" si="2"/>
        <v>9.8892511118752208E-3</v>
      </c>
      <c r="H17" s="31">
        <f t="shared" si="3"/>
        <v>205.16761704855162</v>
      </c>
    </row>
    <row r="18" spans="1:8" ht="15.75" thickBot="1" x14ac:dyDescent="0.3">
      <c r="A18" s="1">
        <f t="shared" si="0"/>
        <v>111</v>
      </c>
      <c r="B18" s="12" t="s">
        <v>115</v>
      </c>
      <c r="C18" s="12" t="s">
        <v>116</v>
      </c>
      <c r="D18" s="16">
        <v>642649.11760193808</v>
      </c>
      <c r="E18" s="16">
        <v>643368.97812158638</v>
      </c>
      <c r="F18" s="53">
        <f t="shared" si="1"/>
        <v>1.1201455038707204E-3</v>
      </c>
      <c r="G18" s="53">
        <f t="shared" si="2"/>
        <v>1.1201455038707204E-3</v>
      </c>
      <c r="H18" s="31">
        <f t="shared" si="3"/>
        <v>719.86051964829676</v>
      </c>
    </row>
    <row r="19" spans="1:8" ht="15.75" thickBot="1" x14ac:dyDescent="0.3">
      <c r="A19" s="1">
        <f t="shared" si="0"/>
        <v>39</v>
      </c>
      <c r="B19" s="12" t="s">
        <v>117</v>
      </c>
      <c r="C19" s="12" t="s">
        <v>118</v>
      </c>
      <c r="D19" s="16">
        <v>79018.216255703126</v>
      </c>
      <c r="E19" s="16">
        <v>79498.902207260602</v>
      </c>
      <c r="F19" s="53">
        <f t="shared" si="1"/>
        <v>6.0832295935658084E-3</v>
      </c>
      <c r="G19" s="53">
        <f t="shared" si="2"/>
        <v>6.0832295935658084E-3</v>
      </c>
      <c r="H19" s="31">
        <f t="shared" si="3"/>
        <v>480.68595155747607</v>
      </c>
    </row>
    <row r="20" spans="1:8" ht="15.75" thickBot="1" x14ac:dyDescent="0.3">
      <c r="A20" s="1">
        <f t="shared" si="0"/>
        <v>100</v>
      </c>
      <c r="B20" s="12" t="s">
        <v>119</v>
      </c>
      <c r="C20" s="12" t="s">
        <v>120</v>
      </c>
      <c r="D20" s="16">
        <v>164515.72753485243</v>
      </c>
      <c r="E20" s="16">
        <v>164768.53277000826</v>
      </c>
      <c r="F20" s="53">
        <f t="shared" si="1"/>
        <v>1.5366630227026323E-3</v>
      </c>
      <c r="G20" s="53">
        <f t="shared" si="2"/>
        <v>1.5366630227026323E-3</v>
      </c>
      <c r="H20" s="31">
        <f t="shared" si="3"/>
        <v>252.805235155829</v>
      </c>
    </row>
    <row r="21" spans="1:8" ht="15.75" thickBot="1" x14ac:dyDescent="0.3">
      <c r="A21" s="1">
        <f t="shared" si="0"/>
        <v>73</v>
      </c>
      <c r="B21" s="12" t="s">
        <v>121</v>
      </c>
      <c r="C21" s="12" t="s">
        <v>122</v>
      </c>
      <c r="D21" s="16">
        <v>103059.80344191146</v>
      </c>
      <c r="E21" s="16">
        <v>103363.94646416741</v>
      </c>
      <c r="F21" s="53">
        <f t="shared" si="1"/>
        <v>2.9511314023355807E-3</v>
      </c>
      <c r="G21" s="53">
        <f t="shared" si="2"/>
        <v>2.9511314023355807E-3</v>
      </c>
      <c r="H21" s="31">
        <f t="shared" si="3"/>
        <v>304.14302225595748</v>
      </c>
    </row>
    <row r="22" spans="1:8" ht="15.75" thickBot="1" x14ac:dyDescent="0.3">
      <c r="A22" s="1">
        <f t="shared" si="0"/>
        <v>82</v>
      </c>
      <c r="B22" s="12" t="s">
        <v>123</v>
      </c>
      <c r="C22" s="12" t="s">
        <v>124</v>
      </c>
      <c r="D22" s="16">
        <v>18609.509879173231</v>
      </c>
      <c r="E22" s="16">
        <v>18655.30077531554</v>
      </c>
      <c r="F22" s="53">
        <f t="shared" si="1"/>
        <v>2.4606180624647074E-3</v>
      </c>
      <c r="G22" s="53">
        <f t="shared" si="2"/>
        <v>2.4606180624647074E-3</v>
      </c>
      <c r="H22" s="31">
        <f t="shared" si="3"/>
        <v>45.790896142309066</v>
      </c>
    </row>
    <row r="23" spans="1:8" ht="15.75" thickBot="1" x14ac:dyDescent="0.3">
      <c r="A23" s="1">
        <f t="shared" si="0"/>
        <v>113</v>
      </c>
      <c r="B23" s="12" t="s">
        <v>125</v>
      </c>
      <c r="C23" s="12" t="s">
        <v>126</v>
      </c>
      <c r="D23" s="16">
        <v>47981.37986388163</v>
      </c>
      <c r="E23" s="16">
        <v>48031.117959857205</v>
      </c>
      <c r="F23" s="53">
        <f t="shared" si="1"/>
        <v>1.0366124550122893E-3</v>
      </c>
      <c r="G23" s="53">
        <f t="shared" si="2"/>
        <v>1.0366124550122893E-3</v>
      </c>
      <c r="H23" s="31">
        <f t="shared" si="3"/>
        <v>49.738095975575561</v>
      </c>
    </row>
    <row r="24" spans="1:8" ht="15.75" thickBot="1" x14ac:dyDescent="0.3">
      <c r="A24" s="1">
        <f t="shared" si="0"/>
        <v>74</v>
      </c>
      <c r="B24" s="12" t="s">
        <v>127</v>
      </c>
      <c r="C24" s="12" t="s">
        <v>128</v>
      </c>
      <c r="D24" s="16">
        <v>449236.89202345081</v>
      </c>
      <c r="E24" s="16">
        <v>450535.74315414223</v>
      </c>
      <c r="F24" s="53">
        <f t="shared" si="1"/>
        <v>2.8912387957301007E-3</v>
      </c>
      <c r="G24" s="53">
        <f t="shared" si="2"/>
        <v>2.8912387957301007E-3</v>
      </c>
      <c r="H24" s="31">
        <f t="shared" si="3"/>
        <v>1298.8511306914152</v>
      </c>
    </row>
    <row r="25" spans="1:8" ht="15.75" thickBot="1" x14ac:dyDescent="0.3">
      <c r="A25" s="1">
        <f t="shared" si="0"/>
        <v>60</v>
      </c>
      <c r="B25" s="12" t="s">
        <v>129</v>
      </c>
      <c r="C25" s="12" t="s">
        <v>130</v>
      </c>
      <c r="D25" s="16">
        <v>84756.63084501648</v>
      </c>
      <c r="E25" s="16">
        <v>85100.448738517429</v>
      </c>
      <c r="F25" s="53">
        <f t="shared" si="1"/>
        <v>4.0565309176770438E-3</v>
      </c>
      <c r="G25" s="53">
        <f t="shared" si="2"/>
        <v>4.0565309176770438E-3</v>
      </c>
      <c r="H25" s="31">
        <f t="shared" si="3"/>
        <v>343.81789350094914</v>
      </c>
    </row>
    <row r="26" spans="1:8" ht="15.75" thickBot="1" x14ac:dyDescent="0.3">
      <c r="A26" s="1">
        <f t="shared" si="0"/>
        <v>66</v>
      </c>
      <c r="B26" s="12" t="s">
        <v>131</v>
      </c>
      <c r="C26" s="12" t="s">
        <v>132</v>
      </c>
      <c r="D26" s="16">
        <v>199701.14258530911</v>
      </c>
      <c r="E26" s="16">
        <v>200407.63180207514</v>
      </c>
      <c r="F26" s="53">
        <f t="shared" si="1"/>
        <v>3.5377324717319951E-3</v>
      </c>
      <c r="G26" s="53">
        <f t="shared" si="2"/>
        <v>3.5377324717319951E-3</v>
      </c>
      <c r="H26" s="31">
        <f t="shared" si="3"/>
        <v>706.48921676602913</v>
      </c>
    </row>
    <row r="27" spans="1:8" ht="15.75" thickBot="1" x14ac:dyDescent="0.3">
      <c r="A27" s="1">
        <f t="shared" si="0"/>
        <v>105</v>
      </c>
      <c r="B27" s="12" t="s">
        <v>133</v>
      </c>
      <c r="C27" s="12" t="s">
        <v>134</v>
      </c>
      <c r="D27" s="16">
        <v>20234.618296218687</v>
      </c>
      <c r="E27" s="16">
        <v>20261.801777156074</v>
      </c>
      <c r="F27" s="53">
        <f t="shared" si="1"/>
        <v>1.3434145650509577E-3</v>
      </c>
      <c r="G27" s="53">
        <f t="shared" si="2"/>
        <v>1.3434145650509577E-3</v>
      </c>
      <c r="H27" s="31">
        <f t="shared" si="3"/>
        <v>27.183480937386776</v>
      </c>
    </row>
    <row r="28" spans="1:8" ht="15.75" thickBot="1" x14ac:dyDescent="0.3">
      <c r="A28" s="1">
        <f t="shared" si="0"/>
        <v>78</v>
      </c>
      <c r="B28" s="12" t="s">
        <v>135</v>
      </c>
      <c r="C28" s="12" t="s">
        <v>136</v>
      </c>
      <c r="D28" s="16">
        <v>185018.002406413</v>
      </c>
      <c r="E28" s="16">
        <v>185520.78646037777</v>
      </c>
      <c r="F28" s="53">
        <f t="shared" si="1"/>
        <v>2.7174872035443938E-3</v>
      </c>
      <c r="G28" s="53">
        <f t="shared" si="2"/>
        <v>2.7174872035443938E-3</v>
      </c>
      <c r="H28" s="31">
        <f t="shared" si="3"/>
        <v>502.78405396477319</v>
      </c>
    </row>
    <row r="29" spans="1:8" ht="15.75" thickBot="1" x14ac:dyDescent="0.3">
      <c r="A29" s="1">
        <f t="shared" si="0"/>
        <v>107</v>
      </c>
      <c r="B29" s="12" t="s">
        <v>137</v>
      </c>
      <c r="C29" s="12" t="s">
        <v>138</v>
      </c>
      <c r="D29" s="16">
        <v>49571.03093617125</v>
      </c>
      <c r="E29" s="16">
        <v>49630.747481785576</v>
      </c>
      <c r="F29" s="53">
        <f t="shared" si="1"/>
        <v>1.2046662029526669E-3</v>
      </c>
      <c r="G29" s="53">
        <f t="shared" si="2"/>
        <v>1.2046662029526669E-3</v>
      </c>
      <c r="H29" s="31">
        <f t="shared" si="3"/>
        <v>59.716545614326606</v>
      </c>
    </row>
    <row r="30" spans="1:8" ht="15.75" thickBot="1" x14ac:dyDescent="0.3">
      <c r="A30" s="1">
        <f t="shared" si="0"/>
        <v>26</v>
      </c>
      <c r="B30" s="12" t="s">
        <v>139</v>
      </c>
      <c r="C30" s="12" t="s">
        <v>140</v>
      </c>
      <c r="D30" s="16">
        <v>28588.493152150892</v>
      </c>
      <c r="E30" s="16">
        <v>28842.460967200896</v>
      </c>
      <c r="F30" s="53">
        <f t="shared" si="1"/>
        <v>8.8835677242015253E-3</v>
      </c>
      <c r="G30" s="53">
        <f t="shared" si="2"/>
        <v>8.8835677242015253E-3</v>
      </c>
      <c r="H30" s="31">
        <f t="shared" si="3"/>
        <v>253.96781505000399</v>
      </c>
    </row>
    <row r="31" spans="1:8" ht="15.75" thickBot="1" x14ac:dyDescent="0.3">
      <c r="A31" s="1">
        <f t="shared" si="0"/>
        <v>32</v>
      </c>
      <c r="B31" s="12" t="s">
        <v>141</v>
      </c>
      <c r="C31" s="12" t="s">
        <v>142</v>
      </c>
      <c r="D31" s="16">
        <v>30060.765412302022</v>
      </c>
      <c r="E31" s="16">
        <v>30286.86844770236</v>
      </c>
      <c r="F31" s="53">
        <f t="shared" si="1"/>
        <v>7.5215328784611641E-3</v>
      </c>
      <c r="G31" s="53">
        <f t="shared" si="2"/>
        <v>7.5215328784611641E-3</v>
      </c>
      <c r="H31" s="31">
        <f t="shared" si="3"/>
        <v>226.10303540033783</v>
      </c>
    </row>
    <row r="32" spans="1:8" ht="15.75" thickBot="1" x14ac:dyDescent="0.3">
      <c r="A32" s="1">
        <f t="shared" si="0"/>
        <v>117</v>
      </c>
      <c r="B32" s="12" t="s">
        <v>143</v>
      </c>
      <c r="C32" s="12" t="s">
        <v>144</v>
      </c>
      <c r="D32" s="16">
        <v>203542.98546049316</v>
      </c>
      <c r="E32" s="16">
        <v>203737.57375156978</v>
      </c>
      <c r="F32" s="53">
        <f t="shared" si="1"/>
        <v>9.5600588070568471E-4</v>
      </c>
      <c r="G32" s="53">
        <f t="shared" si="2"/>
        <v>9.5600588070568471E-4</v>
      </c>
      <c r="H32" s="31">
        <f t="shared" si="3"/>
        <v>194.58829107662314</v>
      </c>
    </row>
    <row r="33" spans="1:8" ht="15.75" thickBot="1" x14ac:dyDescent="0.3">
      <c r="A33" s="1">
        <f t="shared" si="0"/>
        <v>19</v>
      </c>
      <c r="B33" s="12" t="s">
        <v>145</v>
      </c>
      <c r="C33" s="12" t="s">
        <v>146</v>
      </c>
      <c r="D33" s="16">
        <v>322.50465292501838</v>
      </c>
      <c r="E33" s="16">
        <v>326.37926392561258</v>
      </c>
      <c r="F33" s="53">
        <f t="shared" si="1"/>
        <v>1.2014124340385993E-2</v>
      </c>
      <c r="G33" s="53">
        <f t="shared" si="2"/>
        <v>1.2014124340385993E-2</v>
      </c>
      <c r="H33" s="31">
        <f t="shared" si="3"/>
        <v>3.8746110005942</v>
      </c>
    </row>
    <row r="34" spans="1:8" ht="15.75" thickBot="1" x14ac:dyDescent="0.3">
      <c r="A34" s="1">
        <f t="shared" si="0"/>
        <v>112</v>
      </c>
      <c r="B34" s="12" t="s">
        <v>147</v>
      </c>
      <c r="C34" s="12" t="s">
        <v>148</v>
      </c>
      <c r="D34" s="16">
        <v>6226.0781019573215</v>
      </c>
      <c r="E34" s="16">
        <v>6232.7177818888813</v>
      </c>
      <c r="F34" s="53">
        <f t="shared" si="1"/>
        <v>1.0664305559341591E-3</v>
      </c>
      <c r="G34" s="53">
        <f t="shared" si="2"/>
        <v>1.0664305559341591E-3</v>
      </c>
      <c r="H34" s="31">
        <f t="shared" si="3"/>
        <v>6.63967993155984</v>
      </c>
    </row>
    <row r="35" spans="1:8" ht="15.75" thickBot="1" x14ac:dyDescent="0.3">
      <c r="A35" s="1">
        <f t="shared" si="0"/>
        <v>55</v>
      </c>
      <c r="B35" s="12" t="s">
        <v>364</v>
      </c>
      <c r="C35" s="12" t="s">
        <v>383</v>
      </c>
      <c r="D35" s="16">
        <v>993642.51260179072</v>
      </c>
      <c r="E35" s="16">
        <v>998095.30497124384</v>
      </c>
      <c r="F35" s="53">
        <f t="shared" si="1"/>
        <v>4.48128206370092E-3</v>
      </c>
      <c r="G35" s="53">
        <f t="shared" si="2"/>
        <v>4.48128206370092E-3</v>
      </c>
      <c r="H35" s="31">
        <f t="shared" si="3"/>
        <v>4452.79236945312</v>
      </c>
    </row>
    <row r="36" spans="1:8" ht="15.75" thickBot="1" x14ac:dyDescent="0.3">
      <c r="A36" s="1">
        <f t="shared" si="0"/>
        <v>45</v>
      </c>
      <c r="B36" s="12" t="s">
        <v>149</v>
      </c>
      <c r="C36" s="12" t="s">
        <v>150</v>
      </c>
      <c r="D36" s="16">
        <v>160206.23017059849</v>
      </c>
      <c r="E36" s="16">
        <v>161114.33912249343</v>
      </c>
      <c r="F36" s="53">
        <f t="shared" si="1"/>
        <v>5.6683747625041088E-3</v>
      </c>
      <c r="G36" s="53">
        <f t="shared" si="2"/>
        <v>5.6683747625041088E-3</v>
      </c>
      <c r="H36" s="31">
        <f t="shared" si="3"/>
        <v>908.10895189494477</v>
      </c>
    </row>
    <row r="37" spans="1:8" ht="15.75" thickBot="1" x14ac:dyDescent="0.3">
      <c r="A37" s="1">
        <f t="shared" si="0"/>
        <v>126</v>
      </c>
      <c r="B37" s="12" t="s">
        <v>151</v>
      </c>
      <c r="C37" s="12" t="s">
        <v>152</v>
      </c>
      <c r="D37" s="16">
        <v>439488.32192366151</v>
      </c>
      <c r="E37" s="16">
        <v>439693.61197884893</v>
      </c>
      <c r="F37" s="53">
        <f t="shared" si="1"/>
        <v>4.671115134273753E-4</v>
      </c>
      <c r="G37" s="53">
        <f t="shared" si="2"/>
        <v>4.671115134273753E-4</v>
      </c>
      <c r="H37" s="31">
        <f t="shared" si="3"/>
        <v>205.29005518741906</v>
      </c>
    </row>
    <row r="38" spans="1:8" ht="15.75" thickBot="1" x14ac:dyDescent="0.3">
      <c r="A38" s="1">
        <f t="shared" si="0"/>
        <v>37</v>
      </c>
      <c r="B38" s="12" t="s">
        <v>153</v>
      </c>
      <c r="C38" s="12" t="s">
        <v>154</v>
      </c>
      <c r="D38" s="16">
        <v>345754.25692792522</v>
      </c>
      <c r="E38" s="16">
        <v>347940.70234297874</v>
      </c>
      <c r="F38" s="53">
        <f t="shared" si="1"/>
        <v>6.3236977455618012E-3</v>
      </c>
      <c r="G38" s="53">
        <f t="shared" si="2"/>
        <v>6.3236977455618012E-3</v>
      </c>
      <c r="H38" s="31">
        <f t="shared" si="3"/>
        <v>2186.4454150535166</v>
      </c>
    </row>
    <row r="39" spans="1:8" ht="15.75" thickBot="1" x14ac:dyDescent="0.3">
      <c r="A39" s="1">
        <f t="shared" si="0"/>
        <v>83</v>
      </c>
      <c r="B39" s="12" t="s">
        <v>155</v>
      </c>
      <c r="C39" s="12" t="s">
        <v>156</v>
      </c>
      <c r="D39" s="16">
        <v>602749.71743852785</v>
      </c>
      <c r="E39" s="16">
        <v>604203.84452553536</v>
      </c>
      <c r="F39" s="53">
        <f t="shared" si="1"/>
        <v>2.4124890397079456E-3</v>
      </c>
      <c r="G39" s="53">
        <f t="shared" si="2"/>
        <v>2.4124890397079456E-3</v>
      </c>
      <c r="H39" s="31">
        <f t="shared" si="3"/>
        <v>1454.1270870075095</v>
      </c>
    </row>
    <row r="40" spans="1:8" ht="15.75" thickBot="1" x14ac:dyDescent="0.3">
      <c r="A40" s="1">
        <f t="shared" si="0"/>
        <v>50</v>
      </c>
      <c r="B40" s="12" t="s">
        <v>157</v>
      </c>
      <c r="C40" s="12" t="s">
        <v>158</v>
      </c>
      <c r="D40" s="16">
        <v>117871.11179479846</v>
      </c>
      <c r="E40" s="16">
        <v>118514.1558349377</v>
      </c>
      <c r="F40" s="53">
        <f t="shared" si="1"/>
        <v>5.4554846420615298E-3</v>
      </c>
      <c r="G40" s="53">
        <f t="shared" si="2"/>
        <v>5.4554846420615298E-3</v>
      </c>
      <c r="H40" s="31">
        <f t="shared" si="3"/>
        <v>643.04404013924068</v>
      </c>
    </row>
    <row r="41" spans="1:8" ht="15.75" thickBot="1" x14ac:dyDescent="0.3">
      <c r="A41" s="1">
        <f t="shared" si="0"/>
        <v>42</v>
      </c>
      <c r="B41" s="12" t="s">
        <v>365</v>
      </c>
      <c r="C41" s="12" t="s">
        <v>384</v>
      </c>
      <c r="D41" s="16">
        <v>264111.85044792894</v>
      </c>
      <c r="E41" s="16">
        <v>265677.64853649633</v>
      </c>
      <c r="F41" s="53">
        <f t="shared" si="1"/>
        <v>5.9285415853617485E-3</v>
      </c>
      <c r="G41" s="53">
        <f t="shared" si="2"/>
        <v>5.9285415853617485E-3</v>
      </c>
      <c r="H41" s="31">
        <f t="shared" si="3"/>
        <v>1565.7980885673896</v>
      </c>
    </row>
    <row r="42" spans="1:8" ht="15.75" thickBot="1" x14ac:dyDescent="0.3">
      <c r="A42" s="1">
        <f t="shared" si="0"/>
        <v>106</v>
      </c>
      <c r="B42" s="12" t="s">
        <v>159</v>
      </c>
      <c r="C42" s="12" t="s">
        <v>160</v>
      </c>
      <c r="D42" s="16">
        <v>416400.09959036496</v>
      </c>
      <c r="E42" s="16">
        <v>416920.49623353378</v>
      </c>
      <c r="F42" s="53">
        <f t="shared" si="1"/>
        <v>1.249751485844405E-3</v>
      </c>
      <c r="G42" s="53">
        <f t="shared" si="2"/>
        <v>1.249751485844405E-3</v>
      </c>
      <c r="H42" s="31">
        <f t="shared" si="3"/>
        <v>520.39664316881681</v>
      </c>
    </row>
    <row r="43" spans="1:8" ht="15.75" thickBot="1" x14ac:dyDescent="0.3">
      <c r="A43" s="1">
        <f t="shared" si="0"/>
        <v>89</v>
      </c>
      <c r="B43" s="12" t="s">
        <v>161</v>
      </c>
      <c r="C43" s="12" t="s">
        <v>162</v>
      </c>
      <c r="D43" s="16">
        <v>241135.56854201306</v>
      </c>
      <c r="E43" s="16">
        <v>241635.34091299403</v>
      </c>
      <c r="F43" s="53">
        <f t="shared" si="1"/>
        <v>2.0725784006181977E-3</v>
      </c>
      <c r="G43" s="53">
        <f t="shared" si="2"/>
        <v>2.0725784006181977E-3</v>
      </c>
      <c r="H43" s="31">
        <f t="shared" si="3"/>
        <v>499.77237098096521</v>
      </c>
    </row>
    <row r="44" spans="1:8" ht="15.75" thickBot="1" x14ac:dyDescent="0.3">
      <c r="A44" s="1">
        <f t="shared" si="0"/>
        <v>18</v>
      </c>
      <c r="B44" s="12" t="s">
        <v>163</v>
      </c>
      <c r="C44" s="12" t="s">
        <v>164</v>
      </c>
      <c r="D44" s="16">
        <v>33884.790308479249</v>
      </c>
      <c r="E44" s="16">
        <v>34311.885265528472</v>
      </c>
      <c r="F44" s="53">
        <f t="shared" si="1"/>
        <v>1.2604326400165086E-2</v>
      </c>
      <c r="G44" s="53">
        <f t="shared" si="2"/>
        <v>1.2604326400165086E-2</v>
      </c>
      <c r="H44" s="31">
        <f t="shared" si="3"/>
        <v>427.09495704922301</v>
      </c>
    </row>
    <row r="45" spans="1:8" ht="15.75" thickBot="1" x14ac:dyDescent="0.3">
      <c r="A45" s="1">
        <f t="shared" si="0"/>
        <v>98</v>
      </c>
      <c r="B45" s="12" t="s">
        <v>165</v>
      </c>
      <c r="C45" s="12" t="s">
        <v>166</v>
      </c>
      <c r="D45" s="16">
        <v>242260.09367347829</v>
      </c>
      <c r="E45" s="16">
        <v>242639.93662481057</v>
      </c>
      <c r="F45" s="53">
        <f t="shared" si="1"/>
        <v>1.5679138300187198E-3</v>
      </c>
      <c r="G45" s="53">
        <f t="shared" si="2"/>
        <v>1.5679138300187198E-3</v>
      </c>
      <c r="H45" s="31">
        <f t="shared" si="3"/>
        <v>379.84295133227715</v>
      </c>
    </row>
    <row r="46" spans="1:8" ht="15.75" thickBot="1" x14ac:dyDescent="0.3">
      <c r="A46" s="1">
        <f t="shared" si="0"/>
        <v>21</v>
      </c>
      <c r="B46" s="12" t="s">
        <v>167</v>
      </c>
      <c r="C46" s="12" t="s">
        <v>168</v>
      </c>
      <c r="D46" s="16">
        <v>65226.752019341562</v>
      </c>
      <c r="E46" s="16">
        <v>65886.049994559027</v>
      </c>
      <c r="F46" s="53">
        <f t="shared" si="1"/>
        <v>1.0107784839906864E-2</v>
      </c>
      <c r="G46" s="53">
        <f t="shared" si="2"/>
        <v>1.0107784839906864E-2</v>
      </c>
      <c r="H46" s="31">
        <f t="shared" si="3"/>
        <v>659.29797521746514</v>
      </c>
    </row>
    <row r="47" spans="1:8" ht="15.75" thickBot="1" x14ac:dyDescent="0.3">
      <c r="A47" s="1">
        <f t="shared" si="0"/>
        <v>15</v>
      </c>
      <c r="B47" s="12" t="s">
        <v>169</v>
      </c>
      <c r="C47" s="12" t="s">
        <v>170</v>
      </c>
      <c r="D47" s="16">
        <v>454711.26329381054</v>
      </c>
      <c r="E47" s="16">
        <v>460629.01900227502</v>
      </c>
      <c r="F47" s="53">
        <f t="shared" si="1"/>
        <v>1.3014315206528624E-2</v>
      </c>
      <c r="G47" s="53">
        <f t="shared" si="2"/>
        <v>1.3014315206528624E-2</v>
      </c>
      <c r="H47" s="31">
        <f t="shared" si="3"/>
        <v>5917.7557084644795</v>
      </c>
    </row>
    <row r="48" spans="1:8" ht="15.75" thickBot="1" x14ac:dyDescent="0.3">
      <c r="A48" s="1">
        <f t="shared" si="0"/>
        <v>79</v>
      </c>
      <c r="B48" s="12" t="s">
        <v>171</v>
      </c>
      <c r="C48" s="12" t="s">
        <v>172</v>
      </c>
      <c r="D48" s="16">
        <v>153253.76399765201</v>
      </c>
      <c r="E48" s="16">
        <v>153649.01456576854</v>
      </c>
      <c r="F48" s="53">
        <f t="shared" si="1"/>
        <v>2.5790594488927258E-3</v>
      </c>
      <c r="G48" s="53">
        <f t="shared" si="2"/>
        <v>2.5790594488927258E-3</v>
      </c>
      <c r="H48" s="31">
        <f t="shared" si="3"/>
        <v>395.2505681165203</v>
      </c>
    </row>
    <row r="49" spans="1:8" ht="15.75" thickBot="1" x14ac:dyDescent="0.3">
      <c r="A49" s="1">
        <f t="shared" si="0"/>
        <v>16</v>
      </c>
      <c r="B49" s="12" t="s">
        <v>366</v>
      </c>
      <c r="C49" s="12" t="s">
        <v>385</v>
      </c>
      <c r="D49" s="16">
        <v>392379.33748765965</v>
      </c>
      <c r="E49" s="16">
        <v>397425.94941992662</v>
      </c>
      <c r="F49" s="53">
        <f t="shared" si="1"/>
        <v>1.2861563925816265E-2</v>
      </c>
      <c r="G49" s="53">
        <f t="shared" si="2"/>
        <v>1.2861563925816265E-2</v>
      </c>
      <c r="H49" s="31">
        <f t="shared" si="3"/>
        <v>5046.6119322669692</v>
      </c>
    </row>
    <row r="50" spans="1:8" ht="15.75" thickBot="1" x14ac:dyDescent="0.3">
      <c r="A50" s="1">
        <f t="shared" si="0"/>
        <v>80</v>
      </c>
      <c r="B50" s="12" t="s">
        <v>173</v>
      </c>
      <c r="C50" s="12" t="s">
        <v>174</v>
      </c>
      <c r="D50" s="16">
        <v>96536.830281093804</v>
      </c>
      <c r="E50" s="16">
        <v>96785.659173520544</v>
      </c>
      <c r="F50" s="53">
        <f t="shared" si="1"/>
        <v>2.5775539936644435E-3</v>
      </c>
      <c r="G50" s="53">
        <f t="shared" si="2"/>
        <v>2.5775539936644435E-3</v>
      </c>
      <c r="H50" s="31">
        <f t="shared" si="3"/>
        <v>248.82889242673991</v>
      </c>
    </row>
    <row r="51" spans="1:8" ht="15.75" thickBot="1" x14ac:dyDescent="0.3">
      <c r="A51" s="1">
        <f t="shared" si="0"/>
        <v>48</v>
      </c>
      <c r="B51" s="12" t="s">
        <v>175</v>
      </c>
      <c r="C51" s="12" t="s">
        <v>176</v>
      </c>
      <c r="D51" s="16">
        <v>111480.09401188842</v>
      </c>
      <c r="E51" s="16">
        <v>112097.06345022173</v>
      </c>
      <c r="F51" s="53">
        <f t="shared" si="1"/>
        <v>5.5343462328576532E-3</v>
      </c>
      <c r="G51" s="53">
        <f t="shared" si="2"/>
        <v>5.5343462328576532E-3</v>
      </c>
      <c r="H51" s="31">
        <f t="shared" si="3"/>
        <v>616.9694383333117</v>
      </c>
    </row>
    <row r="52" spans="1:8" ht="15.75" thickBot="1" x14ac:dyDescent="0.3">
      <c r="A52" s="1">
        <f t="shared" si="0"/>
        <v>91</v>
      </c>
      <c r="B52" s="12" t="s">
        <v>177</v>
      </c>
      <c r="C52" s="12" t="s">
        <v>178</v>
      </c>
      <c r="D52" s="16">
        <v>9982.9539044092126</v>
      </c>
      <c r="E52" s="16">
        <v>10003.147344180374</v>
      </c>
      <c r="F52" s="53">
        <f t="shared" si="1"/>
        <v>2.0227920477767828E-3</v>
      </c>
      <c r="G52" s="53">
        <f t="shared" si="2"/>
        <v>2.0227920477767828E-3</v>
      </c>
      <c r="H52" s="31">
        <f t="shared" si="3"/>
        <v>20.193439771161138</v>
      </c>
    </row>
    <row r="53" spans="1:8" ht="15.75" thickBot="1" x14ac:dyDescent="0.3">
      <c r="A53" s="1">
        <f t="shared" si="0"/>
        <v>41</v>
      </c>
      <c r="B53" s="12" t="s">
        <v>179</v>
      </c>
      <c r="C53" s="12" t="s">
        <v>180</v>
      </c>
      <c r="D53" s="16">
        <v>9089.9733132619986</v>
      </c>
      <c r="E53" s="16">
        <v>9144.115415310589</v>
      </c>
      <c r="F53" s="53">
        <f t="shared" si="1"/>
        <v>5.9562443345789317E-3</v>
      </c>
      <c r="G53" s="53">
        <f t="shared" si="2"/>
        <v>5.9562443345789317E-3</v>
      </c>
      <c r="H53" s="31">
        <f t="shared" si="3"/>
        <v>54.142102048590459</v>
      </c>
    </row>
    <row r="54" spans="1:8" ht="15.75" thickBot="1" x14ac:dyDescent="0.3">
      <c r="A54" s="1">
        <f t="shared" si="0"/>
        <v>103</v>
      </c>
      <c r="B54" s="12" t="s">
        <v>181</v>
      </c>
      <c r="C54" s="12" t="s">
        <v>182</v>
      </c>
      <c r="D54" s="16">
        <v>116308.53635584336</v>
      </c>
      <c r="E54" s="16">
        <v>116467.79165946995</v>
      </c>
      <c r="F54" s="53">
        <f t="shared" si="1"/>
        <v>1.3692486262517395E-3</v>
      </c>
      <c r="G54" s="53">
        <f t="shared" si="2"/>
        <v>1.3692486262517395E-3</v>
      </c>
      <c r="H54" s="31">
        <f t="shared" si="3"/>
        <v>159.25530362658901</v>
      </c>
    </row>
    <row r="55" spans="1:8" ht="15.75" thickBot="1" x14ac:dyDescent="0.3">
      <c r="A55" s="1">
        <f t="shared" si="0"/>
        <v>62</v>
      </c>
      <c r="B55" s="12" t="s">
        <v>183</v>
      </c>
      <c r="C55" s="12" t="s">
        <v>184</v>
      </c>
      <c r="D55" s="16">
        <v>363282.96992501779</v>
      </c>
      <c r="E55" s="16">
        <v>364733.21016449871</v>
      </c>
      <c r="F55" s="53">
        <f t="shared" si="1"/>
        <v>3.9920402538556922E-3</v>
      </c>
      <c r="G55" s="53">
        <f t="shared" si="2"/>
        <v>3.9920402538556922E-3</v>
      </c>
      <c r="H55" s="31">
        <f t="shared" si="3"/>
        <v>1450.2402394809178</v>
      </c>
    </row>
    <row r="56" spans="1:8" ht="15.75" thickBot="1" x14ac:dyDescent="0.3">
      <c r="A56" s="1">
        <f t="shared" si="0"/>
        <v>56</v>
      </c>
      <c r="B56" s="12" t="s">
        <v>185</v>
      </c>
      <c r="C56" s="12" t="s">
        <v>186</v>
      </c>
      <c r="D56" s="16">
        <v>151147.20607010997</v>
      </c>
      <c r="E56" s="16">
        <v>151817.86208597434</v>
      </c>
      <c r="F56" s="53">
        <f t="shared" si="1"/>
        <v>4.4371049475653845E-3</v>
      </c>
      <c r="G56" s="53">
        <f t="shared" si="2"/>
        <v>4.4371049475653845E-3</v>
      </c>
      <c r="H56" s="31">
        <f t="shared" si="3"/>
        <v>670.65601586436969</v>
      </c>
    </row>
    <row r="57" spans="1:8" ht="15.75" thickBot="1" x14ac:dyDescent="0.3">
      <c r="A57" s="1">
        <f t="shared" si="0"/>
        <v>90</v>
      </c>
      <c r="B57" s="12" t="s">
        <v>367</v>
      </c>
      <c r="C57" s="12" t="s">
        <v>386</v>
      </c>
      <c r="D57" s="16">
        <v>268848.67873019224</v>
      </c>
      <c r="E57" s="16">
        <v>269403.1152540404</v>
      </c>
      <c r="F57" s="53">
        <f t="shared" si="1"/>
        <v>2.0622624089760523E-3</v>
      </c>
      <c r="G57" s="53">
        <f t="shared" si="2"/>
        <v>2.0622624089760523E-3</v>
      </c>
      <c r="H57" s="31">
        <f t="shared" si="3"/>
        <v>554.43652384815505</v>
      </c>
    </row>
    <row r="58" spans="1:8" ht="15.75" thickBot="1" x14ac:dyDescent="0.3">
      <c r="A58" s="1">
        <f t="shared" si="0"/>
        <v>88</v>
      </c>
      <c r="B58" s="12" t="s">
        <v>368</v>
      </c>
      <c r="C58" s="12" t="s">
        <v>387</v>
      </c>
      <c r="D58" s="16">
        <v>413355.55054227542</v>
      </c>
      <c r="E58" s="16">
        <v>414213.85934430902</v>
      </c>
      <c r="F58" s="53">
        <f t="shared" si="1"/>
        <v>2.0764419418285215E-3</v>
      </c>
      <c r="G58" s="53">
        <f t="shared" si="2"/>
        <v>2.0764419418285215E-3</v>
      </c>
      <c r="H58" s="31">
        <f t="shared" si="3"/>
        <v>858.30880203359993</v>
      </c>
    </row>
    <row r="59" spans="1:8" ht="15.75" thickBot="1" x14ac:dyDescent="0.3">
      <c r="A59" s="1">
        <f t="shared" si="0"/>
        <v>87</v>
      </c>
      <c r="B59" s="12" t="s">
        <v>187</v>
      </c>
      <c r="C59" s="12" t="s">
        <v>189</v>
      </c>
      <c r="D59" s="16">
        <v>166047.01162202627</v>
      </c>
      <c r="E59" s="16">
        <v>166400.85932654384</v>
      </c>
      <c r="F59" s="53">
        <f t="shared" si="1"/>
        <v>2.131009170601837E-3</v>
      </c>
      <c r="G59" s="53">
        <f t="shared" si="2"/>
        <v>2.131009170601837E-3</v>
      </c>
      <c r="H59" s="31">
        <f t="shared" si="3"/>
        <v>353.84770451756776</v>
      </c>
    </row>
    <row r="60" spans="1:8" ht="15.75" thickBot="1" x14ac:dyDescent="0.3">
      <c r="A60" s="1">
        <f t="shared" si="0"/>
        <v>85</v>
      </c>
      <c r="B60" s="12" t="s">
        <v>188</v>
      </c>
      <c r="C60" s="12" t="s">
        <v>190</v>
      </c>
      <c r="D60" s="16">
        <v>189079.92396116408</v>
      </c>
      <c r="E60" s="16">
        <v>189506.90998458391</v>
      </c>
      <c r="F60" s="53">
        <f t="shared" si="1"/>
        <v>2.2582303529354504E-3</v>
      </c>
      <c r="G60" s="53">
        <f t="shared" si="2"/>
        <v>2.2582303529354504E-3</v>
      </c>
      <c r="H60" s="31">
        <f t="shared" si="3"/>
        <v>426.98602341982769</v>
      </c>
    </row>
    <row r="61" spans="1:8" ht="15.75" thickBot="1" x14ac:dyDescent="0.3">
      <c r="A61" s="1">
        <f t="shared" si="0"/>
        <v>92</v>
      </c>
      <c r="B61" s="12" t="s">
        <v>191</v>
      </c>
      <c r="C61" s="12" t="s">
        <v>193</v>
      </c>
      <c r="D61" s="16">
        <v>152095.14302167043</v>
      </c>
      <c r="E61" s="16">
        <v>152394.52975586749</v>
      </c>
      <c r="F61" s="53">
        <f t="shared" si="1"/>
        <v>1.9684174540301087E-3</v>
      </c>
      <c r="G61" s="53">
        <f t="shared" si="2"/>
        <v>1.9684174540301087E-3</v>
      </c>
      <c r="H61" s="31">
        <f t="shared" si="3"/>
        <v>299.38673419706174</v>
      </c>
    </row>
    <row r="62" spans="1:8" ht="15.75" thickBot="1" x14ac:dyDescent="0.3">
      <c r="A62" s="1">
        <f t="shared" si="0"/>
        <v>130</v>
      </c>
      <c r="B62" s="12" t="s">
        <v>192</v>
      </c>
      <c r="C62" s="12" t="s">
        <v>194</v>
      </c>
      <c r="D62" s="16">
        <v>172564.96564259753</v>
      </c>
      <c r="E62" s="16">
        <v>172617.236444696</v>
      </c>
      <c r="F62" s="53">
        <f t="shared" si="1"/>
        <v>3.0290506479009724E-4</v>
      </c>
      <c r="G62" s="53">
        <f t="shared" si="2"/>
        <v>3.0290506479009724E-4</v>
      </c>
      <c r="H62" s="31">
        <f t="shared" si="3"/>
        <v>52.270802098471904</v>
      </c>
    </row>
    <row r="63" spans="1:8" ht="15.75" thickBot="1" x14ac:dyDescent="0.3">
      <c r="A63" s="1">
        <f t="shared" si="0"/>
        <v>120</v>
      </c>
      <c r="B63" s="12" t="s">
        <v>195</v>
      </c>
      <c r="C63" s="12" t="s">
        <v>197</v>
      </c>
      <c r="D63" s="16">
        <v>60244.746815728475</v>
      </c>
      <c r="E63" s="16">
        <v>60292.938638587555</v>
      </c>
      <c r="F63" s="53">
        <f t="shared" si="1"/>
        <v>7.9993402589084391E-4</v>
      </c>
      <c r="G63" s="53">
        <f t="shared" si="2"/>
        <v>7.9993402589084391E-4</v>
      </c>
      <c r="H63" s="31">
        <f t="shared" si="3"/>
        <v>48.191822859080276</v>
      </c>
    </row>
    <row r="64" spans="1:8" ht="15.75" thickBot="1" x14ac:dyDescent="0.3">
      <c r="A64" s="1">
        <f t="shared" si="0"/>
        <v>99</v>
      </c>
      <c r="B64" s="12" t="s">
        <v>196</v>
      </c>
      <c r="C64" s="12" t="s">
        <v>199</v>
      </c>
      <c r="D64" s="16">
        <v>42047.518586702085</v>
      </c>
      <c r="E64" s="16">
        <v>42112.352285061694</v>
      </c>
      <c r="F64" s="53">
        <f t="shared" si="1"/>
        <v>1.5419149699862043E-3</v>
      </c>
      <c r="G64" s="53">
        <f t="shared" si="2"/>
        <v>1.5419149699862043E-3</v>
      </c>
      <c r="H64" s="31">
        <f t="shared" si="3"/>
        <v>64.833698359609116</v>
      </c>
    </row>
    <row r="65" spans="1:8" ht="15.75" thickBot="1" x14ac:dyDescent="0.3">
      <c r="A65" s="1">
        <f t="shared" si="0"/>
        <v>110</v>
      </c>
      <c r="B65" s="12" t="s">
        <v>198</v>
      </c>
      <c r="C65" s="12" t="s">
        <v>201</v>
      </c>
      <c r="D65" s="16">
        <v>345671.93629907031</v>
      </c>
      <c r="E65" s="16">
        <v>346060.83089664759</v>
      </c>
      <c r="F65" s="53">
        <f t="shared" si="1"/>
        <v>1.1250395439704264E-3</v>
      </c>
      <c r="G65" s="53">
        <f t="shared" si="2"/>
        <v>1.1250395439704264E-3</v>
      </c>
      <c r="H65" s="31">
        <f t="shared" si="3"/>
        <v>388.89459757728036</v>
      </c>
    </row>
    <row r="66" spans="1:8" ht="15.75" thickBot="1" x14ac:dyDescent="0.3">
      <c r="A66" s="1">
        <f t="shared" si="0"/>
        <v>109</v>
      </c>
      <c r="B66" s="12" t="s">
        <v>200</v>
      </c>
      <c r="C66" s="12" t="s">
        <v>203</v>
      </c>
      <c r="D66" s="16">
        <v>271851.25336233171</v>
      </c>
      <c r="E66" s="16">
        <v>272170.07247628481</v>
      </c>
      <c r="F66" s="53">
        <f t="shared" si="1"/>
        <v>1.1727704397528208E-3</v>
      </c>
      <c r="G66" s="53">
        <f t="shared" si="2"/>
        <v>1.1727704397528208E-3</v>
      </c>
      <c r="H66" s="31">
        <f t="shared" si="3"/>
        <v>318.81911395309726</v>
      </c>
    </row>
    <row r="67" spans="1:8" ht="15.75" thickBot="1" x14ac:dyDescent="0.3">
      <c r="A67" s="1">
        <f t="shared" ref="A67:A130" si="4">+RANK(G67,$G$3:$G$138)</f>
        <v>70</v>
      </c>
      <c r="B67" s="12" t="s">
        <v>202</v>
      </c>
      <c r="C67" s="12" t="s">
        <v>205</v>
      </c>
      <c r="D67" s="16">
        <v>224546.71499508925</v>
      </c>
      <c r="E67" s="16">
        <v>225309.29164030013</v>
      </c>
      <c r="F67" s="53">
        <f t="shared" si="1"/>
        <v>3.3960712595040962E-3</v>
      </c>
      <c r="G67" s="53">
        <f t="shared" si="2"/>
        <v>3.3960712595040962E-3</v>
      </c>
      <c r="H67" s="31">
        <f t="shared" si="3"/>
        <v>762.57664521088009</v>
      </c>
    </row>
    <row r="68" spans="1:8" ht="15.75" thickBot="1" x14ac:dyDescent="0.3">
      <c r="A68" s="1">
        <f t="shared" si="4"/>
        <v>119</v>
      </c>
      <c r="B68" s="12" t="s">
        <v>204</v>
      </c>
      <c r="C68" s="12" t="s">
        <v>207</v>
      </c>
      <c r="D68" s="16">
        <v>27625.79020572724</v>
      </c>
      <c r="E68" s="16">
        <v>27651.235487264596</v>
      </c>
      <c r="F68" s="53">
        <f t="shared" ref="F68:F131" si="5">+IFERROR((E68-D68)/D68,0)</f>
        <v>9.2106981729268313E-4</v>
      </c>
      <c r="G68" s="53">
        <f t="shared" ref="G68:G131" si="6">+ABS(F68)</f>
        <v>9.2106981729268313E-4</v>
      </c>
      <c r="H68" s="31">
        <f t="shared" ref="H68:H131" si="7">+E68-D68</f>
        <v>25.445281537355186</v>
      </c>
    </row>
    <row r="69" spans="1:8" ht="15.75" thickBot="1" x14ac:dyDescent="0.3">
      <c r="A69" s="1">
        <f t="shared" si="4"/>
        <v>122</v>
      </c>
      <c r="B69" s="12" t="s">
        <v>206</v>
      </c>
      <c r="C69" s="12" t="s">
        <v>209</v>
      </c>
      <c r="D69" s="16">
        <v>65435.521425130282</v>
      </c>
      <c r="E69" s="16">
        <v>65479.235924319735</v>
      </c>
      <c r="F69" s="53">
        <f t="shared" si="5"/>
        <v>6.6805457093315845E-4</v>
      </c>
      <c r="G69" s="53">
        <f t="shared" si="6"/>
        <v>6.6805457093315845E-4</v>
      </c>
      <c r="H69" s="31">
        <f t="shared" si="7"/>
        <v>43.714499189452908</v>
      </c>
    </row>
    <row r="70" spans="1:8" ht="15.75" thickBot="1" x14ac:dyDescent="0.3">
      <c r="A70" s="1">
        <f t="shared" si="4"/>
        <v>118</v>
      </c>
      <c r="B70" s="12" t="s">
        <v>208</v>
      </c>
      <c r="C70" s="12" t="s">
        <v>210</v>
      </c>
      <c r="D70" s="16">
        <v>313109.61999126081</v>
      </c>
      <c r="E70" s="16">
        <v>313402.0789060925</v>
      </c>
      <c r="F70" s="53">
        <f t="shared" si="5"/>
        <v>9.3404640470596515E-4</v>
      </c>
      <c r="G70" s="53">
        <f t="shared" si="6"/>
        <v>9.3404640470596515E-4</v>
      </c>
      <c r="H70" s="31">
        <f t="shared" si="7"/>
        <v>292.45891483168816</v>
      </c>
    </row>
    <row r="71" spans="1:8" ht="15.75" thickBot="1" x14ac:dyDescent="0.3">
      <c r="A71" s="1">
        <f t="shared" si="4"/>
        <v>69</v>
      </c>
      <c r="B71" s="12" t="s">
        <v>369</v>
      </c>
      <c r="C71" s="12" t="s">
        <v>388</v>
      </c>
      <c r="D71" s="16">
        <v>28599.74036261527</v>
      </c>
      <c r="E71" s="16">
        <v>28697.415288746928</v>
      </c>
      <c r="F71" s="53">
        <f t="shared" si="5"/>
        <v>3.4152382117194286E-3</v>
      </c>
      <c r="G71" s="53">
        <f t="shared" si="6"/>
        <v>3.4152382117194286E-3</v>
      </c>
      <c r="H71" s="31">
        <f t="shared" si="7"/>
        <v>97.67492613165814</v>
      </c>
    </row>
    <row r="72" spans="1:8" ht="15.75" thickBot="1" x14ac:dyDescent="0.3">
      <c r="A72" s="1">
        <f t="shared" si="4"/>
        <v>123</v>
      </c>
      <c r="B72" s="12" t="s">
        <v>211</v>
      </c>
      <c r="C72" s="12" t="s">
        <v>213</v>
      </c>
      <c r="D72" s="16">
        <v>159344.2720988621</v>
      </c>
      <c r="E72" s="16">
        <v>159441.74336900044</v>
      </c>
      <c r="F72" s="53">
        <f t="shared" si="5"/>
        <v>6.1170237784176785E-4</v>
      </c>
      <c r="G72" s="53">
        <f t="shared" si="6"/>
        <v>6.1170237784176785E-4</v>
      </c>
      <c r="H72" s="31">
        <f t="shared" si="7"/>
        <v>97.471270138339605</v>
      </c>
    </row>
    <row r="73" spans="1:8" ht="15.75" thickBot="1" x14ac:dyDescent="0.3">
      <c r="A73" s="1">
        <f t="shared" si="4"/>
        <v>132</v>
      </c>
      <c r="B73" s="12" t="s">
        <v>212</v>
      </c>
      <c r="C73" s="12" t="s">
        <v>215</v>
      </c>
      <c r="D73" s="16">
        <v>1795106.8972630226</v>
      </c>
      <c r="E73" s="16">
        <v>1795384.5645036055</v>
      </c>
      <c r="F73" s="53">
        <f t="shared" si="5"/>
        <v>1.5468005889021318E-4</v>
      </c>
      <c r="G73" s="53">
        <f t="shared" si="6"/>
        <v>1.5468005889021318E-4</v>
      </c>
      <c r="H73" s="31">
        <f t="shared" si="7"/>
        <v>277.66724058287218</v>
      </c>
    </row>
    <row r="74" spans="1:8" ht="15.75" thickBot="1" x14ac:dyDescent="0.3">
      <c r="A74" s="1">
        <f t="shared" si="4"/>
        <v>6</v>
      </c>
      <c r="B74" s="12" t="s">
        <v>214</v>
      </c>
      <c r="C74" s="12" t="s">
        <v>217</v>
      </c>
      <c r="D74" s="16">
        <v>163935.40933765416</v>
      </c>
      <c r="E74" s="16">
        <v>171794.43683444953</v>
      </c>
      <c r="F74" s="53">
        <f t="shared" si="5"/>
        <v>4.7939780237522128E-2</v>
      </c>
      <c r="G74" s="53">
        <f t="shared" si="6"/>
        <v>4.7939780237522128E-2</v>
      </c>
      <c r="H74" s="31">
        <f t="shared" si="7"/>
        <v>7859.0274967953737</v>
      </c>
    </row>
    <row r="75" spans="1:8" ht="15.75" thickBot="1" x14ac:dyDescent="0.3">
      <c r="A75" s="1">
        <f t="shared" si="4"/>
        <v>34</v>
      </c>
      <c r="B75" s="12" t="s">
        <v>216</v>
      </c>
      <c r="C75" s="12" t="s">
        <v>219</v>
      </c>
      <c r="D75" s="16">
        <v>297580.10986709147</v>
      </c>
      <c r="E75" s="16">
        <v>299649.40577950823</v>
      </c>
      <c r="F75" s="53">
        <f t="shared" si="5"/>
        <v>6.9537440299386275E-3</v>
      </c>
      <c r="G75" s="53">
        <f t="shared" si="6"/>
        <v>6.9537440299386275E-3</v>
      </c>
      <c r="H75" s="31">
        <f t="shared" si="7"/>
        <v>2069.2959124167683</v>
      </c>
    </row>
    <row r="76" spans="1:8" ht="15.75" thickBot="1" x14ac:dyDescent="0.3">
      <c r="A76" s="1">
        <f t="shared" si="4"/>
        <v>31</v>
      </c>
      <c r="B76" s="12" t="s">
        <v>218</v>
      </c>
      <c r="C76" s="12" t="s">
        <v>221</v>
      </c>
      <c r="D76" s="16">
        <v>1005996.4126448244</v>
      </c>
      <c r="E76" s="16">
        <v>1013576.4103858714</v>
      </c>
      <c r="F76" s="53">
        <f t="shared" si="5"/>
        <v>7.5348158758526736E-3</v>
      </c>
      <c r="G76" s="53">
        <f t="shared" si="6"/>
        <v>7.5348158758526736E-3</v>
      </c>
      <c r="H76" s="31">
        <f t="shared" si="7"/>
        <v>7579.9977410470601</v>
      </c>
    </row>
    <row r="77" spans="1:8" ht="15.75" thickBot="1" x14ac:dyDescent="0.3">
      <c r="A77" s="1">
        <f t="shared" si="4"/>
        <v>33</v>
      </c>
      <c r="B77" s="12" t="s">
        <v>220</v>
      </c>
      <c r="C77" s="12" t="s">
        <v>389</v>
      </c>
      <c r="D77" s="16">
        <v>191029.34474885612</v>
      </c>
      <c r="E77" s="16">
        <v>192357.73320762292</v>
      </c>
      <c r="F77" s="53">
        <f t="shared" si="5"/>
        <v>6.953845025816403E-3</v>
      </c>
      <c r="G77" s="53">
        <f t="shared" si="6"/>
        <v>6.953845025816403E-3</v>
      </c>
      <c r="H77" s="31">
        <f t="shared" si="7"/>
        <v>1328.3884587667999</v>
      </c>
    </row>
    <row r="78" spans="1:8" ht="15.75" thickBot="1" x14ac:dyDescent="0.3">
      <c r="A78" s="1">
        <f t="shared" si="4"/>
        <v>52</v>
      </c>
      <c r="B78" s="12" t="s">
        <v>222</v>
      </c>
      <c r="C78" s="12" t="s">
        <v>390</v>
      </c>
      <c r="D78" s="16">
        <v>27365.624970103072</v>
      </c>
      <c r="E78" s="16">
        <v>27511.447268699008</v>
      </c>
      <c r="F78" s="53">
        <f t="shared" si="5"/>
        <v>5.3286668495693855E-3</v>
      </c>
      <c r="G78" s="53">
        <f t="shared" si="6"/>
        <v>5.3286668495693855E-3</v>
      </c>
      <c r="H78" s="31">
        <f t="shared" si="7"/>
        <v>145.82229859593645</v>
      </c>
    </row>
    <row r="79" spans="1:8" ht="15.75" thickBot="1" x14ac:dyDescent="0.3">
      <c r="A79" s="1">
        <f t="shared" si="4"/>
        <v>108</v>
      </c>
      <c r="B79" s="12" t="s">
        <v>223</v>
      </c>
      <c r="C79" s="12" t="s">
        <v>224</v>
      </c>
      <c r="D79" s="16">
        <v>135974.61038026761</v>
      </c>
      <c r="E79" s="16">
        <v>136137.34496258904</v>
      </c>
      <c r="F79" s="53">
        <f t="shared" si="5"/>
        <v>1.1968012400721175E-3</v>
      </c>
      <c r="G79" s="53">
        <f t="shared" si="6"/>
        <v>1.1968012400721175E-3</v>
      </c>
      <c r="H79" s="31">
        <f t="shared" si="7"/>
        <v>162.7345823214273</v>
      </c>
    </row>
    <row r="80" spans="1:8" ht="15.75" thickBot="1" x14ac:dyDescent="0.3">
      <c r="A80" s="1">
        <f t="shared" si="4"/>
        <v>133</v>
      </c>
      <c r="B80" s="12" t="s">
        <v>225</v>
      </c>
      <c r="C80" s="12" t="s">
        <v>391</v>
      </c>
      <c r="D80" s="16">
        <v>1104764.1003858524</v>
      </c>
      <c r="E80" s="16">
        <v>1104764.155324701</v>
      </c>
      <c r="F80" s="53">
        <f t="shared" si="5"/>
        <v>4.9729031362331712E-8</v>
      </c>
      <c r="G80" s="53">
        <f t="shared" si="6"/>
        <v>4.9729031362331712E-8</v>
      </c>
      <c r="H80" s="31">
        <f t="shared" si="7"/>
        <v>5.4938848596066236E-2</v>
      </c>
    </row>
    <row r="81" spans="1:8" ht="15.75" thickBot="1" x14ac:dyDescent="0.3">
      <c r="A81" s="1">
        <f t="shared" si="4"/>
        <v>135</v>
      </c>
      <c r="B81" s="12" t="s">
        <v>226</v>
      </c>
      <c r="C81" s="12" t="s">
        <v>392</v>
      </c>
      <c r="D81" s="16">
        <v>1078374.884542672</v>
      </c>
      <c r="E81" s="16">
        <v>1078374.884542672</v>
      </c>
      <c r="F81" s="53">
        <f t="shared" si="5"/>
        <v>0</v>
      </c>
      <c r="G81" s="53">
        <f t="shared" si="6"/>
        <v>0</v>
      </c>
      <c r="H81" s="31">
        <f t="shared" si="7"/>
        <v>0</v>
      </c>
    </row>
    <row r="82" spans="1:8" ht="15.75" thickBot="1" x14ac:dyDescent="0.3">
      <c r="A82" s="1">
        <f t="shared" si="4"/>
        <v>135</v>
      </c>
      <c r="B82" s="12" t="s">
        <v>228</v>
      </c>
      <c r="C82" s="12" t="s">
        <v>227</v>
      </c>
      <c r="D82" s="16">
        <v>323290.4223367204</v>
      </c>
      <c r="E82" s="16">
        <v>323290.4223367204</v>
      </c>
      <c r="F82" s="53">
        <f t="shared" si="5"/>
        <v>0</v>
      </c>
      <c r="G82" s="53">
        <f t="shared" si="6"/>
        <v>0</v>
      </c>
      <c r="H82" s="31">
        <f t="shared" si="7"/>
        <v>0</v>
      </c>
    </row>
    <row r="83" spans="1:8" ht="15.75" thickBot="1" x14ac:dyDescent="0.3">
      <c r="A83" s="1">
        <f t="shared" si="4"/>
        <v>131</v>
      </c>
      <c r="B83" s="12" t="s">
        <v>230</v>
      </c>
      <c r="C83" s="12" t="s">
        <v>229</v>
      </c>
      <c r="D83" s="16">
        <v>848374.3701746536</v>
      </c>
      <c r="E83" s="16">
        <v>848520.12259954552</v>
      </c>
      <c r="F83" s="53">
        <f t="shared" si="5"/>
        <v>1.718020133751988E-4</v>
      </c>
      <c r="G83" s="53">
        <f t="shared" si="6"/>
        <v>1.718020133751988E-4</v>
      </c>
      <c r="H83" s="31">
        <f t="shared" si="7"/>
        <v>145.75242489192169</v>
      </c>
    </row>
    <row r="84" spans="1:8" ht="15.75" thickBot="1" x14ac:dyDescent="0.3">
      <c r="A84" s="1">
        <f t="shared" si="4"/>
        <v>53</v>
      </c>
      <c r="B84" s="12" t="s">
        <v>232</v>
      </c>
      <c r="C84" s="12" t="s">
        <v>231</v>
      </c>
      <c r="D84" s="16">
        <v>1042446.4419625348</v>
      </c>
      <c r="E84" s="16">
        <v>1047673.7672728829</v>
      </c>
      <c r="F84" s="53">
        <f t="shared" si="5"/>
        <v>5.0144785381078943E-3</v>
      </c>
      <c r="G84" s="53">
        <f t="shared" si="6"/>
        <v>5.0144785381078943E-3</v>
      </c>
      <c r="H84" s="31">
        <f t="shared" si="7"/>
        <v>5227.3253103480674</v>
      </c>
    </row>
    <row r="85" spans="1:8" ht="15.75" thickBot="1" x14ac:dyDescent="0.3">
      <c r="A85" s="1">
        <f t="shared" si="4"/>
        <v>77</v>
      </c>
      <c r="B85" s="12" t="s">
        <v>234</v>
      </c>
      <c r="C85" s="12" t="s">
        <v>233</v>
      </c>
      <c r="D85" s="16">
        <v>4537742.0457331948</v>
      </c>
      <c r="E85" s="16">
        <v>4550268.0045164675</v>
      </c>
      <c r="F85" s="53">
        <f t="shared" si="5"/>
        <v>2.7603946317421722E-3</v>
      </c>
      <c r="G85" s="53">
        <f t="shared" si="6"/>
        <v>2.7603946317421722E-3</v>
      </c>
      <c r="H85" s="31">
        <f t="shared" si="7"/>
        <v>12525.958783272654</v>
      </c>
    </row>
    <row r="86" spans="1:8" ht="15.75" thickBot="1" x14ac:dyDescent="0.3">
      <c r="A86" s="1">
        <f t="shared" si="4"/>
        <v>40</v>
      </c>
      <c r="B86" s="12" t="s">
        <v>235</v>
      </c>
      <c r="C86" s="12" t="s">
        <v>9</v>
      </c>
      <c r="D86" s="16">
        <v>520168.74690577539</v>
      </c>
      <c r="E86" s="16">
        <v>523296.02803508105</v>
      </c>
      <c r="F86" s="53">
        <f t="shared" si="5"/>
        <v>6.0120511812912546E-3</v>
      </c>
      <c r="G86" s="53">
        <f t="shared" si="6"/>
        <v>6.0120511812912546E-3</v>
      </c>
      <c r="H86" s="31">
        <f t="shared" si="7"/>
        <v>3127.2811293056584</v>
      </c>
    </row>
    <row r="87" spans="1:8" ht="15.75" thickBot="1" x14ac:dyDescent="0.3">
      <c r="A87" s="1">
        <f t="shared" si="4"/>
        <v>64</v>
      </c>
      <c r="B87" s="12" t="s">
        <v>237</v>
      </c>
      <c r="C87" s="12" t="s">
        <v>236</v>
      </c>
      <c r="D87" s="16">
        <v>8213.3186624621612</v>
      </c>
      <c r="E87" s="16">
        <v>8243.844145238445</v>
      </c>
      <c r="F87" s="53">
        <f t="shared" si="5"/>
        <v>3.7165832753812728E-3</v>
      </c>
      <c r="G87" s="53">
        <f t="shared" si="6"/>
        <v>3.7165832753812728E-3</v>
      </c>
      <c r="H87" s="31">
        <f t="shared" si="7"/>
        <v>30.525482776283752</v>
      </c>
    </row>
    <row r="88" spans="1:8" ht="15.75" thickBot="1" x14ac:dyDescent="0.3">
      <c r="A88" s="1">
        <f t="shared" si="4"/>
        <v>13</v>
      </c>
      <c r="B88" s="12" t="s">
        <v>239</v>
      </c>
      <c r="C88" s="12" t="s">
        <v>238</v>
      </c>
      <c r="D88" s="16">
        <v>559181.81817002769</v>
      </c>
      <c r="E88" s="16">
        <v>570409.68523974728</v>
      </c>
      <c r="F88" s="53">
        <f t="shared" si="5"/>
        <v>2.0079098970820951E-2</v>
      </c>
      <c r="G88" s="53">
        <f t="shared" si="6"/>
        <v>2.0079098970820951E-2</v>
      </c>
      <c r="H88" s="31">
        <f t="shared" si="7"/>
        <v>11227.867069719592</v>
      </c>
    </row>
    <row r="89" spans="1:8" ht="15.75" thickBot="1" x14ac:dyDescent="0.3">
      <c r="A89" s="1">
        <f t="shared" si="4"/>
        <v>10</v>
      </c>
      <c r="B89" s="12" t="s">
        <v>241</v>
      </c>
      <c r="C89" s="12" t="s">
        <v>240</v>
      </c>
      <c r="D89" s="16">
        <v>582452.2803490893</v>
      </c>
      <c r="E89" s="16">
        <v>596471.84440574353</v>
      </c>
      <c r="F89" s="53">
        <f t="shared" si="5"/>
        <v>2.4069892984626459E-2</v>
      </c>
      <c r="G89" s="53">
        <f t="shared" si="6"/>
        <v>2.4069892984626459E-2</v>
      </c>
      <c r="H89" s="31">
        <f t="shared" si="7"/>
        <v>14019.564056654228</v>
      </c>
    </row>
    <row r="90" spans="1:8" ht="15.75" thickBot="1" x14ac:dyDescent="0.3">
      <c r="A90" s="1">
        <f t="shared" si="4"/>
        <v>67</v>
      </c>
      <c r="B90" s="12" t="s">
        <v>242</v>
      </c>
      <c r="C90" s="12" t="s">
        <v>393</v>
      </c>
      <c r="D90" s="16">
        <v>697374.15292746236</v>
      </c>
      <c r="E90" s="16">
        <v>699824.84943075338</v>
      </c>
      <c r="F90" s="53">
        <f t="shared" si="5"/>
        <v>3.5141774225548807E-3</v>
      </c>
      <c r="G90" s="53">
        <f t="shared" si="6"/>
        <v>3.5141774225548807E-3</v>
      </c>
      <c r="H90" s="31">
        <f t="shared" si="7"/>
        <v>2450.696503291023</v>
      </c>
    </row>
    <row r="91" spans="1:8" ht="15.75" thickBot="1" x14ac:dyDescent="0.3">
      <c r="A91" s="1">
        <f t="shared" si="4"/>
        <v>4</v>
      </c>
      <c r="B91" s="12" t="s">
        <v>244</v>
      </c>
      <c r="C91" s="12" t="s">
        <v>394</v>
      </c>
      <c r="D91" s="16">
        <v>193483.55358607689</v>
      </c>
      <c r="E91" s="16">
        <v>206468.93316511199</v>
      </c>
      <c r="F91" s="53">
        <f t="shared" si="5"/>
        <v>6.7113609081291603E-2</v>
      </c>
      <c r="G91" s="53">
        <f t="shared" si="6"/>
        <v>6.7113609081291603E-2</v>
      </c>
      <c r="H91" s="31">
        <f t="shared" si="7"/>
        <v>12985.3795790351</v>
      </c>
    </row>
    <row r="92" spans="1:8" ht="15.75" thickBot="1" x14ac:dyDescent="0.3">
      <c r="A92" s="1">
        <f t="shared" si="4"/>
        <v>75</v>
      </c>
      <c r="B92" s="12" t="s">
        <v>245</v>
      </c>
      <c r="C92" s="12" t="s">
        <v>243</v>
      </c>
      <c r="D92" s="16">
        <v>77039.443784510455</v>
      </c>
      <c r="E92" s="16">
        <v>77262.149881797886</v>
      </c>
      <c r="F92" s="53">
        <f t="shared" si="5"/>
        <v>2.8908061422453927E-3</v>
      </c>
      <c r="G92" s="53">
        <f t="shared" si="6"/>
        <v>2.8908061422453927E-3</v>
      </c>
      <c r="H92" s="31">
        <f t="shared" si="7"/>
        <v>222.70609728743148</v>
      </c>
    </row>
    <row r="93" spans="1:8" ht="15.75" thickBot="1" x14ac:dyDescent="0.3">
      <c r="A93" s="1">
        <f t="shared" si="4"/>
        <v>46</v>
      </c>
      <c r="B93" s="12" t="s">
        <v>246</v>
      </c>
      <c r="C93" s="12" t="s">
        <v>395</v>
      </c>
      <c r="D93" s="16">
        <v>638358.8195013518</v>
      </c>
      <c r="E93" s="16">
        <v>641954.92892419919</v>
      </c>
      <c r="F93" s="53">
        <f t="shared" si="5"/>
        <v>5.633366866704315E-3</v>
      </c>
      <c r="G93" s="53">
        <f t="shared" si="6"/>
        <v>5.633366866704315E-3</v>
      </c>
      <c r="H93" s="31">
        <f t="shared" si="7"/>
        <v>3596.1094228473958</v>
      </c>
    </row>
    <row r="94" spans="1:8" ht="15.75" thickBot="1" x14ac:dyDescent="0.3">
      <c r="A94" s="1">
        <f t="shared" si="4"/>
        <v>68</v>
      </c>
      <c r="B94" s="12" t="s">
        <v>248</v>
      </c>
      <c r="C94" s="12" t="s">
        <v>247</v>
      </c>
      <c r="D94" s="16">
        <v>145021.22632964878</v>
      </c>
      <c r="E94" s="16">
        <v>145527.90317342762</v>
      </c>
      <c r="F94" s="53">
        <f t="shared" si="5"/>
        <v>3.493811606772037E-3</v>
      </c>
      <c r="G94" s="53">
        <f t="shared" si="6"/>
        <v>3.493811606772037E-3</v>
      </c>
      <c r="H94" s="31">
        <f t="shared" si="7"/>
        <v>506.67684377884143</v>
      </c>
    </row>
    <row r="95" spans="1:8" ht="15.75" thickBot="1" x14ac:dyDescent="0.3">
      <c r="A95" s="1">
        <f t="shared" si="4"/>
        <v>2</v>
      </c>
      <c r="B95" s="12" t="s">
        <v>250</v>
      </c>
      <c r="C95" s="12" t="s">
        <v>249</v>
      </c>
      <c r="D95" s="16">
        <v>786634.07044036593</v>
      </c>
      <c r="E95" s="16">
        <v>866329.17976262444</v>
      </c>
      <c r="F95" s="53">
        <f t="shared" si="5"/>
        <v>0.10131154029171957</v>
      </c>
      <c r="G95" s="53">
        <f t="shared" si="6"/>
        <v>0.10131154029171957</v>
      </c>
      <c r="H95" s="31">
        <f t="shared" si="7"/>
        <v>79695.109322258504</v>
      </c>
    </row>
    <row r="96" spans="1:8" ht="15.75" thickBot="1" x14ac:dyDescent="0.3">
      <c r="A96" s="1">
        <f t="shared" si="4"/>
        <v>9</v>
      </c>
      <c r="B96" s="12" t="s">
        <v>252</v>
      </c>
      <c r="C96" s="12" t="s">
        <v>251</v>
      </c>
      <c r="D96" s="16">
        <v>1660630.6946757452</v>
      </c>
      <c r="E96" s="16">
        <v>1710320.7957503134</v>
      </c>
      <c r="F96" s="53">
        <f t="shared" si="5"/>
        <v>2.9922427204244061E-2</v>
      </c>
      <c r="G96" s="53">
        <f t="shared" si="6"/>
        <v>2.9922427204244061E-2</v>
      </c>
      <c r="H96" s="31">
        <f t="shared" si="7"/>
        <v>49690.101074568229</v>
      </c>
    </row>
    <row r="97" spans="1:8" ht="15.75" thickBot="1" x14ac:dyDescent="0.3">
      <c r="A97" s="1">
        <f t="shared" si="4"/>
        <v>71</v>
      </c>
      <c r="B97" s="12" t="s">
        <v>254</v>
      </c>
      <c r="C97" s="12" t="s">
        <v>253</v>
      </c>
      <c r="D97" s="16">
        <v>183843.16304429137</v>
      </c>
      <c r="E97" s="16">
        <v>184442.04648649754</v>
      </c>
      <c r="F97" s="53">
        <f t="shared" si="5"/>
        <v>3.2575779935959878E-3</v>
      </c>
      <c r="G97" s="53">
        <f t="shared" si="6"/>
        <v>3.2575779935959878E-3</v>
      </c>
      <c r="H97" s="31">
        <f t="shared" si="7"/>
        <v>598.88344220616273</v>
      </c>
    </row>
    <row r="98" spans="1:8" ht="15.75" thickBot="1" x14ac:dyDescent="0.3">
      <c r="A98" s="1">
        <f t="shared" si="4"/>
        <v>54</v>
      </c>
      <c r="B98" s="12" t="s">
        <v>256</v>
      </c>
      <c r="C98" s="12" t="s">
        <v>255</v>
      </c>
      <c r="D98" s="16">
        <v>1063770.1892760098</v>
      </c>
      <c r="E98" s="16">
        <v>1068836.5577573066</v>
      </c>
      <c r="F98" s="53">
        <f t="shared" si="5"/>
        <v>4.7626531861594346E-3</v>
      </c>
      <c r="G98" s="53">
        <f t="shared" si="6"/>
        <v>4.7626531861594346E-3</v>
      </c>
      <c r="H98" s="31">
        <f t="shared" si="7"/>
        <v>5066.3684812968131</v>
      </c>
    </row>
    <row r="99" spans="1:8" ht="15.75" thickBot="1" x14ac:dyDescent="0.3">
      <c r="A99" s="1">
        <f t="shared" si="4"/>
        <v>97</v>
      </c>
      <c r="B99" s="12" t="s">
        <v>257</v>
      </c>
      <c r="C99" s="12" t="s">
        <v>10</v>
      </c>
      <c r="D99" s="16">
        <v>1165578.670396375</v>
      </c>
      <c r="E99" s="16">
        <v>1167416.4023217035</v>
      </c>
      <c r="F99" s="53">
        <f t="shared" si="5"/>
        <v>1.5766691446949203E-3</v>
      </c>
      <c r="G99" s="53">
        <f t="shared" si="6"/>
        <v>1.5766691446949203E-3</v>
      </c>
      <c r="H99" s="31">
        <f t="shared" si="7"/>
        <v>1837.731925328495</v>
      </c>
    </row>
    <row r="100" spans="1:8" ht="15.75" thickBot="1" x14ac:dyDescent="0.3">
      <c r="A100" s="1">
        <f t="shared" si="4"/>
        <v>128</v>
      </c>
      <c r="B100" s="12" t="s">
        <v>258</v>
      </c>
      <c r="C100" s="12" t="s">
        <v>396</v>
      </c>
      <c r="D100" s="16">
        <v>54688.029741970313</v>
      </c>
      <c r="E100" s="16">
        <v>54711.018795271579</v>
      </c>
      <c r="F100" s="53">
        <f t="shared" si="5"/>
        <v>4.2036718839082388E-4</v>
      </c>
      <c r="G100" s="53">
        <f t="shared" si="6"/>
        <v>4.2036718839082388E-4</v>
      </c>
      <c r="H100" s="31">
        <f t="shared" si="7"/>
        <v>22.989053301265812</v>
      </c>
    </row>
    <row r="101" spans="1:8" ht="15.75" thickBot="1" x14ac:dyDescent="0.3">
      <c r="A101" s="1">
        <f t="shared" si="4"/>
        <v>81</v>
      </c>
      <c r="B101" s="12" t="s">
        <v>260</v>
      </c>
      <c r="C101" s="12" t="s">
        <v>397</v>
      </c>
      <c r="D101" s="16">
        <v>1903923.9765252522</v>
      </c>
      <c r="E101" s="16">
        <v>1908828.4242288324</v>
      </c>
      <c r="F101" s="53">
        <f t="shared" si="5"/>
        <v>2.5759682445572114E-3</v>
      </c>
      <c r="G101" s="53">
        <f t="shared" si="6"/>
        <v>2.5759682445572114E-3</v>
      </c>
      <c r="H101" s="31">
        <f t="shared" si="7"/>
        <v>4904.4477035801392</v>
      </c>
    </row>
    <row r="102" spans="1:8" ht="15.75" thickBot="1" x14ac:dyDescent="0.3">
      <c r="A102" s="1">
        <f t="shared" si="4"/>
        <v>65</v>
      </c>
      <c r="B102" s="12" t="s">
        <v>262</v>
      </c>
      <c r="C102" s="12" t="s">
        <v>259</v>
      </c>
      <c r="D102" s="16">
        <v>509634.64275440021</v>
      </c>
      <c r="E102" s="16">
        <v>511479.90547899553</v>
      </c>
      <c r="F102" s="53">
        <f t="shared" si="5"/>
        <v>3.6207560667820926E-3</v>
      </c>
      <c r="G102" s="53">
        <f t="shared" si="6"/>
        <v>3.6207560667820926E-3</v>
      </c>
      <c r="H102" s="31">
        <f t="shared" si="7"/>
        <v>1845.262724595319</v>
      </c>
    </row>
    <row r="103" spans="1:8" ht="15.75" thickBot="1" x14ac:dyDescent="0.3">
      <c r="A103" s="1">
        <f t="shared" si="4"/>
        <v>44</v>
      </c>
      <c r="B103" s="12" t="s">
        <v>264</v>
      </c>
      <c r="C103" s="12" t="s">
        <v>261</v>
      </c>
      <c r="D103" s="16">
        <v>475561.34216058761</v>
      </c>
      <c r="E103" s="16">
        <v>478355.10296630114</v>
      </c>
      <c r="F103" s="53">
        <f t="shared" si="5"/>
        <v>5.8746591828108246E-3</v>
      </c>
      <c r="G103" s="53">
        <f t="shared" si="6"/>
        <v>5.8746591828108246E-3</v>
      </c>
      <c r="H103" s="31">
        <f t="shared" si="7"/>
        <v>2793.7608057135367</v>
      </c>
    </row>
    <row r="104" spans="1:8" ht="15.75" thickBot="1" x14ac:dyDescent="0.3">
      <c r="A104" s="1">
        <f t="shared" si="4"/>
        <v>35</v>
      </c>
      <c r="B104" s="12" t="s">
        <v>265</v>
      </c>
      <c r="C104" s="12" t="s">
        <v>263</v>
      </c>
      <c r="D104" s="16">
        <v>275616.41138031264</v>
      </c>
      <c r="E104" s="16">
        <v>277529.90004075115</v>
      </c>
      <c r="F104" s="53">
        <f t="shared" si="5"/>
        <v>6.9425788212522646E-3</v>
      </c>
      <c r="G104" s="53">
        <f t="shared" si="6"/>
        <v>6.9425788212522646E-3</v>
      </c>
      <c r="H104" s="31">
        <f t="shared" si="7"/>
        <v>1913.4886604385101</v>
      </c>
    </row>
    <row r="105" spans="1:8" ht="15.75" thickBot="1" x14ac:dyDescent="0.3">
      <c r="A105" s="1">
        <f t="shared" si="4"/>
        <v>93</v>
      </c>
      <c r="B105" s="12" t="s">
        <v>267</v>
      </c>
      <c r="C105" s="12" t="s">
        <v>398</v>
      </c>
      <c r="D105" s="16">
        <v>3552632.7864327691</v>
      </c>
      <c r="E105" s="16">
        <v>3559618.5340244542</v>
      </c>
      <c r="F105" s="53">
        <f t="shared" si="5"/>
        <v>1.9663579130280704E-3</v>
      </c>
      <c r="G105" s="53">
        <f t="shared" si="6"/>
        <v>1.9663579130280704E-3</v>
      </c>
      <c r="H105" s="31">
        <f t="shared" si="7"/>
        <v>6985.7475916850381</v>
      </c>
    </row>
    <row r="106" spans="1:8" ht="15.75" thickBot="1" x14ac:dyDescent="0.3">
      <c r="A106" s="1">
        <f t="shared" si="4"/>
        <v>59</v>
      </c>
      <c r="B106" s="12" t="s">
        <v>269</v>
      </c>
      <c r="C106" s="12" t="s">
        <v>266</v>
      </c>
      <c r="D106" s="16">
        <v>268558.49030083016</v>
      </c>
      <c r="E106" s="16">
        <v>269684.41988265718</v>
      </c>
      <c r="F106" s="53">
        <f t="shared" si="5"/>
        <v>4.1924929670471046E-3</v>
      </c>
      <c r="G106" s="53">
        <f t="shared" si="6"/>
        <v>4.1924929670471046E-3</v>
      </c>
      <c r="H106" s="31">
        <f t="shared" si="7"/>
        <v>1125.9295818270184</v>
      </c>
    </row>
    <row r="107" spans="1:8" ht="15.75" thickBot="1" x14ac:dyDescent="0.3">
      <c r="A107" s="1">
        <f t="shared" si="4"/>
        <v>24</v>
      </c>
      <c r="B107" s="12" t="s">
        <v>270</v>
      </c>
      <c r="C107" s="12" t="s">
        <v>268</v>
      </c>
      <c r="D107" s="16">
        <v>217161.44944621474</v>
      </c>
      <c r="E107" s="16">
        <v>219219.56068098306</v>
      </c>
      <c r="F107" s="53">
        <f t="shared" si="5"/>
        <v>9.477332371913753E-3</v>
      </c>
      <c r="G107" s="53">
        <f t="shared" si="6"/>
        <v>9.477332371913753E-3</v>
      </c>
      <c r="H107" s="31">
        <f t="shared" si="7"/>
        <v>2058.1112347683229</v>
      </c>
    </row>
    <row r="108" spans="1:8" ht="15.75" thickBot="1" x14ac:dyDescent="0.3">
      <c r="A108" s="1">
        <f t="shared" si="4"/>
        <v>96</v>
      </c>
      <c r="B108" s="12" t="s">
        <v>272</v>
      </c>
      <c r="C108" s="12" t="s">
        <v>399</v>
      </c>
      <c r="D108" s="16">
        <v>1227930.2556432018</v>
      </c>
      <c r="E108" s="16">
        <v>1230028.3684697596</v>
      </c>
      <c r="F108" s="53">
        <f t="shared" si="5"/>
        <v>1.7086579770435074E-3</v>
      </c>
      <c r="G108" s="53">
        <f t="shared" si="6"/>
        <v>1.7086579770435074E-3</v>
      </c>
      <c r="H108" s="31">
        <f t="shared" si="7"/>
        <v>2098.11282655783</v>
      </c>
    </row>
    <row r="109" spans="1:8" ht="15.75" thickBot="1" x14ac:dyDescent="0.3">
      <c r="A109" s="1">
        <f t="shared" si="4"/>
        <v>101</v>
      </c>
      <c r="B109" s="12" t="s">
        <v>274</v>
      </c>
      <c r="C109" s="12" t="s">
        <v>271</v>
      </c>
      <c r="D109" s="16">
        <v>411059.00806818891</v>
      </c>
      <c r="E109" s="16">
        <v>411679.64564288472</v>
      </c>
      <c r="F109" s="53">
        <f t="shared" si="5"/>
        <v>1.5098503195746834E-3</v>
      </c>
      <c r="G109" s="53">
        <f t="shared" si="6"/>
        <v>1.5098503195746834E-3</v>
      </c>
      <c r="H109" s="31">
        <f t="shared" si="7"/>
        <v>620.63757469580742</v>
      </c>
    </row>
    <row r="110" spans="1:8" ht="15.75" thickBot="1" x14ac:dyDescent="0.3">
      <c r="A110" s="1">
        <f t="shared" si="4"/>
        <v>127</v>
      </c>
      <c r="B110" s="12" t="s">
        <v>276</v>
      </c>
      <c r="C110" s="12" t="s">
        <v>273</v>
      </c>
      <c r="D110" s="16">
        <v>274931.37676523952</v>
      </c>
      <c r="E110" s="16">
        <v>275054.79280929943</v>
      </c>
      <c r="F110" s="53">
        <f t="shared" si="5"/>
        <v>4.4889763224548738E-4</v>
      </c>
      <c r="G110" s="53">
        <f t="shared" si="6"/>
        <v>4.4889763224548738E-4</v>
      </c>
      <c r="H110" s="31">
        <f t="shared" si="7"/>
        <v>123.41604405990802</v>
      </c>
    </row>
    <row r="111" spans="1:8" ht="15.75" thickBot="1" x14ac:dyDescent="0.3">
      <c r="A111" s="1">
        <f t="shared" si="4"/>
        <v>28</v>
      </c>
      <c r="B111" s="12" t="s">
        <v>278</v>
      </c>
      <c r="C111" s="12" t="s">
        <v>275</v>
      </c>
      <c r="D111" s="16">
        <v>540375.85766363773</v>
      </c>
      <c r="E111" s="16">
        <v>544810.45429354068</v>
      </c>
      <c r="F111" s="53">
        <f t="shared" si="5"/>
        <v>8.2065039860890893E-3</v>
      </c>
      <c r="G111" s="53">
        <f t="shared" si="6"/>
        <v>8.2065039860890893E-3</v>
      </c>
      <c r="H111" s="31">
        <f t="shared" si="7"/>
        <v>4434.5966299029533</v>
      </c>
    </row>
    <row r="112" spans="1:8" ht="15.75" thickBot="1" x14ac:dyDescent="0.3">
      <c r="A112" s="1">
        <f t="shared" si="4"/>
        <v>20</v>
      </c>
      <c r="B112" s="12" t="s">
        <v>280</v>
      </c>
      <c r="C112" s="12" t="s">
        <v>277</v>
      </c>
      <c r="D112" s="16">
        <v>287383.46818583488</v>
      </c>
      <c r="E112" s="16">
        <v>290833.69157509186</v>
      </c>
      <c r="F112" s="53">
        <f t="shared" si="5"/>
        <v>1.2005643230061902E-2</v>
      </c>
      <c r="G112" s="53">
        <f t="shared" si="6"/>
        <v>1.2005643230061902E-2</v>
      </c>
      <c r="H112" s="31">
        <f t="shared" si="7"/>
        <v>3450.2233892569784</v>
      </c>
    </row>
    <row r="113" spans="1:8" ht="15.75" thickBot="1" x14ac:dyDescent="0.3">
      <c r="A113" s="1">
        <f t="shared" si="4"/>
        <v>76</v>
      </c>
      <c r="B113" s="12" t="s">
        <v>281</v>
      </c>
      <c r="C113" s="12" t="s">
        <v>279</v>
      </c>
      <c r="D113" s="16">
        <v>49512.878116274907</v>
      </c>
      <c r="E113" s="16">
        <v>49652.107730569813</v>
      </c>
      <c r="F113" s="53">
        <f t="shared" si="5"/>
        <v>2.8119879027824176E-3</v>
      </c>
      <c r="G113" s="53">
        <f t="shared" si="6"/>
        <v>2.8119879027824176E-3</v>
      </c>
      <c r="H113" s="31">
        <f t="shared" si="7"/>
        <v>139.22961429490533</v>
      </c>
    </row>
    <row r="114" spans="1:8" ht="15.75" thickBot="1" x14ac:dyDescent="0.3">
      <c r="A114" s="1">
        <f t="shared" si="4"/>
        <v>5</v>
      </c>
      <c r="B114" s="12" t="s">
        <v>283</v>
      </c>
      <c r="C114" s="12" t="s">
        <v>400</v>
      </c>
      <c r="D114" s="16">
        <v>188545.92866809483</v>
      </c>
      <c r="E114" s="16">
        <v>199668.84071052985</v>
      </c>
      <c r="F114" s="53">
        <f t="shared" si="5"/>
        <v>5.8993117067062992E-2</v>
      </c>
      <c r="G114" s="53">
        <f t="shared" si="6"/>
        <v>5.8993117067062992E-2</v>
      </c>
      <c r="H114" s="31">
        <f t="shared" si="7"/>
        <v>11122.912042435026</v>
      </c>
    </row>
    <row r="115" spans="1:8" ht="15.75" thickBot="1" x14ac:dyDescent="0.3">
      <c r="A115" s="1">
        <f t="shared" si="4"/>
        <v>27</v>
      </c>
      <c r="B115" s="12" t="s">
        <v>285</v>
      </c>
      <c r="C115" s="12" t="s">
        <v>401</v>
      </c>
      <c r="D115" s="16">
        <v>70096.68003796821</v>
      </c>
      <c r="E115" s="16">
        <v>70684.424069964283</v>
      </c>
      <c r="F115" s="53">
        <f t="shared" si="5"/>
        <v>8.3847627544944917E-3</v>
      </c>
      <c r="G115" s="53">
        <f t="shared" si="6"/>
        <v>8.3847627544944917E-3</v>
      </c>
      <c r="H115" s="31">
        <f t="shared" si="7"/>
        <v>587.74403199607332</v>
      </c>
    </row>
    <row r="116" spans="1:8" ht="15.75" thickBot="1" x14ac:dyDescent="0.3">
      <c r="A116" s="1">
        <f t="shared" si="4"/>
        <v>30</v>
      </c>
      <c r="B116" s="12" t="s">
        <v>287</v>
      </c>
      <c r="C116" s="12" t="s">
        <v>402</v>
      </c>
      <c r="D116" s="16">
        <v>283350.21879549843</v>
      </c>
      <c r="E116" s="16">
        <v>285522.65198601404</v>
      </c>
      <c r="F116" s="53">
        <f t="shared" si="5"/>
        <v>7.6669543427581336E-3</v>
      </c>
      <c r="G116" s="53">
        <f t="shared" si="6"/>
        <v>7.6669543427581336E-3</v>
      </c>
      <c r="H116" s="31">
        <f t="shared" si="7"/>
        <v>2172.4331905156141</v>
      </c>
    </row>
    <row r="117" spans="1:8" ht="15.75" thickBot="1" x14ac:dyDescent="0.3">
      <c r="A117" s="1">
        <f t="shared" si="4"/>
        <v>116</v>
      </c>
      <c r="B117" s="12" t="s">
        <v>289</v>
      </c>
      <c r="C117" s="12" t="s">
        <v>403</v>
      </c>
      <c r="D117" s="16">
        <v>680.59015314626549</v>
      </c>
      <c r="E117" s="16">
        <v>681.26026693245478</v>
      </c>
      <c r="F117" s="53">
        <f t="shared" si="5"/>
        <v>9.8460693721684847E-4</v>
      </c>
      <c r="G117" s="53">
        <f t="shared" si="6"/>
        <v>9.8460693721684847E-4</v>
      </c>
      <c r="H117" s="31">
        <f t="shared" si="7"/>
        <v>0.67011378618929029</v>
      </c>
    </row>
    <row r="118" spans="1:8" ht="15.75" thickBot="1" x14ac:dyDescent="0.3">
      <c r="A118" s="1">
        <f t="shared" si="4"/>
        <v>14</v>
      </c>
      <c r="B118" s="12" t="s">
        <v>291</v>
      </c>
      <c r="C118" s="12" t="s">
        <v>282</v>
      </c>
      <c r="D118" s="16">
        <v>165497.93684184502</v>
      </c>
      <c r="E118" s="16">
        <v>167856.16454091578</v>
      </c>
      <c r="F118" s="53">
        <f t="shared" si="5"/>
        <v>1.424928759881978E-2</v>
      </c>
      <c r="G118" s="53">
        <f t="shared" si="6"/>
        <v>1.424928759881978E-2</v>
      </c>
      <c r="H118" s="31">
        <f t="shared" si="7"/>
        <v>2358.2276990707614</v>
      </c>
    </row>
    <row r="119" spans="1:8" ht="15.75" thickBot="1" x14ac:dyDescent="0.3">
      <c r="A119" s="1">
        <f t="shared" si="4"/>
        <v>3</v>
      </c>
      <c r="B119" s="12" t="s">
        <v>293</v>
      </c>
      <c r="C119" s="12" t="s">
        <v>284</v>
      </c>
      <c r="D119" s="16">
        <v>218069.22177285154</v>
      </c>
      <c r="E119" s="16">
        <v>233377.9267591715</v>
      </c>
      <c r="F119" s="53">
        <f t="shared" si="5"/>
        <v>7.0201126329813027E-2</v>
      </c>
      <c r="G119" s="53">
        <f t="shared" si="6"/>
        <v>7.0201126329813027E-2</v>
      </c>
      <c r="H119" s="31">
        <f t="shared" si="7"/>
        <v>15308.704986319965</v>
      </c>
    </row>
    <row r="120" spans="1:8" ht="15.75" thickBot="1" x14ac:dyDescent="0.3">
      <c r="A120" s="1">
        <f t="shared" si="4"/>
        <v>36</v>
      </c>
      <c r="B120" s="12" t="s">
        <v>295</v>
      </c>
      <c r="C120" s="12" t="s">
        <v>286</v>
      </c>
      <c r="D120" s="16">
        <v>368292.76298145566</v>
      </c>
      <c r="E120" s="16">
        <v>370647.62225070095</v>
      </c>
      <c r="F120" s="53">
        <f t="shared" si="5"/>
        <v>6.3939873544674218E-3</v>
      </c>
      <c r="G120" s="53">
        <f t="shared" si="6"/>
        <v>6.3939873544674218E-3</v>
      </c>
      <c r="H120" s="31">
        <f t="shared" si="7"/>
        <v>2354.8592692452949</v>
      </c>
    </row>
    <row r="121" spans="1:8" ht="15.75" thickBot="1" x14ac:dyDescent="0.3">
      <c r="A121" s="1">
        <f t="shared" si="4"/>
        <v>29</v>
      </c>
      <c r="B121" s="12" t="s">
        <v>297</v>
      </c>
      <c r="C121" s="12" t="s">
        <v>288</v>
      </c>
      <c r="D121" s="16">
        <v>183936.05280709913</v>
      </c>
      <c r="E121" s="16">
        <v>185441.78584312124</v>
      </c>
      <c r="F121" s="53">
        <f t="shared" si="5"/>
        <v>8.1861767339393224E-3</v>
      </c>
      <c r="G121" s="53">
        <f t="shared" si="6"/>
        <v>8.1861767339393224E-3</v>
      </c>
      <c r="H121" s="31">
        <f t="shared" si="7"/>
        <v>1505.7330360221094</v>
      </c>
    </row>
    <row r="122" spans="1:8" ht="15.75" thickBot="1" x14ac:dyDescent="0.3">
      <c r="A122" s="1">
        <f t="shared" si="4"/>
        <v>51</v>
      </c>
      <c r="B122" s="12" t="s">
        <v>299</v>
      </c>
      <c r="C122" s="12" t="s">
        <v>290</v>
      </c>
      <c r="D122" s="16">
        <v>874995.1446116661</v>
      </c>
      <c r="E122" s="16">
        <v>879750.37367734383</v>
      </c>
      <c r="F122" s="53">
        <f t="shared" si="5"/>
        <v>5.4345776601859479E-3</v>
      </c>
      <c r="G122" s="53">
        <f t="shared" si="6"/>
        <v>5.4345776601859479E-3</v>
      </c>
      <c r="H122" s="31">
        <f t="shared" si="7"/>
        <v>4755.2290656777332</v>
      </c>
    </row>
    <row r="123" spans="1:8" ht="15.75" thickBot="1" x14ac:dyDescent="0.3">
      <c r="A123" s="1">
        <f t="shared" si="4"/>
        <v>124</v>
      </c>
      <c r="B123" s="12" t="s">
        <v>301</v>
      </c>
      <c r="C123" s="12" t="s">
        <v>292</v>
      </c>
      <c r="D123" s="16">
        <v>1146409.0630030257</v>
      </c>
      <c r="E123" s="16">
        <v>1147055.8772745656</v>
      </c>
      <c r="F123" s="53">
        <f t="shared" si="5"/>
        <v>5.6420896555508843E-4</v>
      </c>
      <c r="G123" s="53">
        <f t="shared" si="6"/>
        <v>5.6420896555508843E-4</v>
      </c>
      <c r="H123" s="31">
        <f t="shared" si="7"/>
        <v>646.81427153991535</v>
      </c>
    </row>
    <row r="124" spans="1:8" ht="15.75" thickBot="1" x14ac:dyDescent="0.3">
      <c r="A124" s="1">
        <f t="shared" si="4"/>
        <v>86</v>
      </c>
      <c r="B124" s="12" t="s">
        <v>302</v>
      </c>
      <c r="C124" s="12" t="s">
        <v>294</v>
      </c>
      <c r="D124" s="16">
        <v>802498.88355061004</v>
      </c>
      <c r="E124" s="16">
        <v>804214.24598172563</v>
      </c>
      <c r="F124" s="53">
        <f t="shared" si="5"/>
        <v>2.1375262524055672E-3</v>
      </c>
      <c r="G124" s="53">
        <f t="shared" si="6"/>
        <v>2.1375262524055672E-3</v>
      </c>
      <c r="H124" s="31">
        <f t="shared" si="7"/>
        <v>1715.3624311155872</v>
      </c>
    </row>
    <row r="125" spans="1:8" ht="15.75" thickBot="1" x14ac:dyDescent="0.3">
      <c r="A125" s="1">
        <f t="shared" si="4"/>
        <v>121</v>
      </c>
      <c r="B125" s="12" t="s">
        <v>304</v>
      </c>
      <c r="C125" s="12" t="s">
        <v>296</v>
      </c>
      <c r="D125" s="16">
        <v>33818.911811102334</v>
      </c>
      <c r="E125" s="16">
        <v>33845.593234175176</v>
      </c>
      <c r="F125" s="53">
        <f t="shared" si="5"/>
        <v>7.8894978117191345E-4</v>
      </c>
      <c r="G125" s="53">
        <f t="shared" si="6"/>
        <v>7.8894978117191345E-4</v>
      </c>
      <c r="H125" s="31">
        <f t="shared" si="7"/>
        <v>26.681423072841426</v>
      </c>
    </row>
    <row r="126" spans="1:8" ht="15.75" thickBot="1" x14ac:dyDescent="0.3">
      <c r="A126" s="1">
        <f t="shared" si="4"/>
        <v>102</v>
      </c>
      <c r="B126" s="12" t="s">
        <v>306</v>
      </c>
      <c r="C126" s="12" t="s">
        <v>298</v>
      </c>
      <c r="D126" s="16">
        <v>3169162.0263031186</v>
      </c>
      <c r="E126" s="16">
        <v>3173575.4193051117</v>
      </c>
      <c r="F126" s="53">
        <f t="shared" si="5"/>
        <v>1.392605668426958E-3</v>
      </c>
      <c r="G126" s="53">
        <f t="shared" si="6"/>
        <v>1.392605668426958E-3</v>
      </c>
      <c r="H126" s="31">
        <f t="shared" si="7"/>
        <v>4413.3930019931868</v>
      </c>
    </row>
    <row r="127" spans="1:8" ht="15.75" thickBot="1" x14ac:dyDescent="0.3">
      <c r="A127" s="1">
        <f t="shared" si="4"/>
        <v>23</v>
      </c>
      <c r="B127" s="12" t="s">
        <v>308</v>
      </c>
      <c r="C127" s="12" t="s">
        <v>300</v>
      </c>
      <c r="D127" s="16">
        <v>2856258.6879314962</v>
      </c>
      <c r="E127" s="16">
        <v>2883991.6501681311</v>
      </c>
      <c r="F127" s="53">
        <f t="shared" si="5"/>
        <v>9.7095414899968837E-3</v>
      </c>
      <c r="G127" s="53">
        <f t="shared" si="6"/>
        <v>9.7095414899968837E-3</v>
      </c>
      <c r="H127" s="31">
        <f t="shared" si="7"/>
        <v>27732.962236634921</v>
      </c>
    </row>
    <row r="128" spans="1:8" ht="15.75" thickBot="1" x14ac:dyDescent="0.3">
      <c r="A128" s="1">
        <f t="shared" si="4"/>
        <v>7</v>
      </c>
      <c r="B128" s="12" t="s">
        <v>310</v>
      </c>
      <c r="C128" s="12" t="s">
        <v>409</v>
      </c>
      <c r="D128" s="16">
        <v>77316.519322940905</v>
      </c>
      <c r="E128" s="16">
        <v>80974.386433561143</v>
      </c>
      <c r="F128" s="53">
        <f t="shared" si="5"/>
        <v>4.7310292065034766E-2</v>
      </c>
      <c r="G128" s="53">
        <f t="shared" si="6"/>
        <v>4.7310292065034766E-2</v>
      </c>
      <c r="H128" s="31">
        <f t="shared" si="7"/>
        <v>3657.8671106202382</v>
      </c>
    </row>
    <row r="129" spans="1:8" ht="15.75" thickBot="1" x14ac:dyDescent="0.3">
      <c r="A129" s="1">
        <f t="shared" si="4"/>
        <v>1</v>
      </c>
      <c r="B129" s="12" t="s">
        <v>312</v>
      </c>
      <c r="C129" s="12" t="s">
        <v>405</v>
      </c>
      <c r="D129" s="16">
        <v>52387.852728323116</v>
      </c>
      <c r="E129" s="16">
        <v>59454.373161197138</v>
      </c>
      <c r="F129" s="53">
        <f t="shared" si="5"/>
        <v>0.13488852978036947</v>
      </c>
      <c r="G129" s="53">
        <f t="shared" si="6"/>
        <v>0.13488852978036947</v>
      </c>
      <c r="H129" s="31">
        <f t="shared" si="7"/>
        <v>7066.5204328740219</v>
      </c>
    </row>
    <row r="130" spans="1:8" ht="15.75" thickBot="1" x14ac:dyDescent="0.3">
      <c r="A130" s="1">
        <f t="shared" si="4"/>
        <v>17</v>
      </c>
      <c r="B130" s="12" t="s">
        <v>314</v>
      </c>
      <c r="C130" s="12" t="s">
        <v>406</v>
      </c>
      <c r="D130" s="16">
        <v>149325.51634732366</v>
      </c>
      <c r="E130" s="16">
        <v>151210.72731403171</v>
      </c>
      <c r="F130" s="53">
        <f t="shared" si="5"/>
        <v>1.2624841439176042E-2</v>
      </c>
      <c r="G130" s="53">
        <f t="shared" si="6"/>
        <v>1.2624841439176042E-2</v>
      </c>
      <c r="H130" s="31">
        <f t="shared" si="7"/>
        <v>1885.2109667080513</v>
      </c>
    </row>
    <row r="131" spans="1:8" ht="15.75" thickBot="1" x14ac:dyDescent="0.3">
      <c r="A131" s="1">
        <f t="shared" ref="A131:A138" si="8">+RANK(G131,$G$3:$G$138)</f>
        <v>8</v>
      </c>
      <c r="B131" s="12" t="s">
        <v>370</v>
      </c>
      <c r="C131" s="12" t="s">
        <v>407</v>
      </c>
      <c r="D131" s="16">
        <v>206912.27047144528</v>
      </c>
      <c r="E131" s="16">
        <v>213607.71552037657</v>
      </c>
      <c r="F131" s="53">
        <f t="shared" si="5"/>
        <v>3.2358859306293702E-2</v>
      </c>
      <c r="G131" s="53">
        <f t="shared" si="6"/>
        <v>3.2358859306293702E-2</v>
      </c>
      <c r="H131" s="31">
        <f t="shared" si="7"/>
        <v>6695.4450489312876</v>
      </c>
    </row>
    <row r="132" spans="1:8" ht="15.75" thickBot="1" x14ac:dyDescent="0.3">
      <c r="A132" s="1">
        <f t="shared" si="8"/>
        <v>84</v>
      </c>
      <c r="B132" s="12" t="s">
        <v>371</v>
      </c>
      <c r="C132" s="12" t="s">
        <v>303</v>
      </c>
      <c r="D132" s="16">
        <v>325286.26478811452</v>
      </c>
      <c r="E132" s="16">
        <v>326021.8494038551</v>
      </c>
      <c r="F132" s="53">
        <f t="shared" ref="F132:F138" si="9">+IFERROR((E132-D132)/D132,0)</f>
        <v>2.2613454528113016E-3</v>
      </c>
      <c r="G132" s="53">
        <f t="shared" ref="G132:G138" si="10">+ABS(F132)</f>
        <v>2.2613454528113016E-3</v>
      </c>
      <c r="H132" s="31">
        <f t="shared" ref="H132:H138" si="11">+E132-D132</f>
        <v>735.58461574057583</v>
      </c>
    </row>
    <row r="133" spans="1:8" ht="15.75" thickBot="1" x14ac:dyDescent="0.3">
      <c r="A133" s="1">
        <f t="shared" si="8"/>
        <v>43</v>
      </c>
      <c r="B133" s="12" t="s">
        <v>372</v>
      </c>
      <c r="C133" s="12" t="s">
        <v>305</v>
      </c>
      <c r="D133" s="16">
        <v>136521.06596899487</v>
      </c>
      <c r="E133" s="16">
        <v>137326.84708582665</v>
      </c>
      <c r="F133" s="53">
        <f t="shared" si="9"/>
        <v>5.9022474745017428E-3</v>
      </c>
      <c r="G133" s="53">
        <f t="shared" si="10"/>
        <v>5.9022474745017428E-3</v>
      </c>
      <c r="H133" s="31">
        <f t="shared" si="11"/>
        <v>805.78111683178577</v>
      </c>
    </row>
    <row r="134" spans="1:8" ht="15.75" thickBot="1" x14ac:dyDescent="0.3">
      <c r="A134" s="1">
        <f t="shared" si="8"/>
        <v>12</v>
      </c>
      <c r="B134" s="12" t="s">
        <v>373</v>
      </c>
      <c r="C134" s="12" t="s">
        <v>307</v>
      </c>
      <c r="D134" s="16">
        <v>16113.244692946215</v>
      </c>
      <c r="E134" s="16">
        <v>16482.916377063339</v>
      </c>
      <c r="F134" s="53">
        <f t="shared" si="9"/>
        <v>2.2942100809711676E-2</v>
      </c>
      <c r="G134" s="53">
        <f t="shared" si="10"/>
        <v>2.2942100809711676E-2</v>
      </c>
      <c r="H134" s="31">
        <f t="shared" si="11"/>
        <v>369.67168411712373</v>
      </c>
    </row>
    <row r="135" spans="1:8" ht="15.75" thickBot="1" x14ac:dyDescent="0.3">
      <c r="A135" s="1">
        <f t="shared" si="8"/>
        <v>61</v>
      </c>
      <c r="B135" s="12" t="s">
        <v>374</v>
      </c>
      <c r="C135" s="12" t="s">
        <v>309</v>
      </c>
      <c r="D135" s="16">
        <v>232317.63755987497</v>
      </c>
      <c r="E135" s="16">
        <v>233246.89279849824</v>
      </c>
      <c r="F135" s="53">
        <f t="shared" si="9"/>
        <v>3.999934091890785E-3</v>
      </c>
      <c r="G135" s="53">
        <f t="shared" si="10"/>
        <v>3.999934091890785E-3</v>
      </c>
      <c r="H135" s="31">
        <f t="shared" si="11"/>
        <v>929.255238623271</v>
      </c>
    </row>
    <row r="136" spans="1:8" ht="15.75" thickBot="1" x14ac:dyDescent="0.3">
      <c r="A136" s="1">
        <f t="shared" si="8"/>
        <v>129</v>
      </c>
      <c r="B136" s="12" t="s">
        <v>375</v>
      </c>
      <c r="C136" s="12" t="s">
        <v>311</v>
      </c>
      <c r="D136" s="16">
        <v>15895.243590977625</v>
      </c>
      <c r="E136" s="16">
        <v>15901.868174858137</v>
      </c>
      <c r="F136" s="53">
        <f t="shared" si="9"/>
        <v>4.1676516893845203E-4</v>
      </c>
      <c r="G136" s="53">
        <f t="shared" si="10"/>
        <v>4.1676516893845203E-4</v>
      </c>
      <c r="H136" s="31">
        <f t="shared" si="11"/>
        <v>6.6245838805116364</v>
      </c>
    </row>
    <row r="137" spans="1:8" ht="15.75" thickBot="1" x14ac:dyDescent="0.3">
      <c r="A137" s="1">
        <f t="shared" si="8"/>
        <v>114</v>
      </c>
      <c r="B137" s="12" t="s">
        <v>376</v>
      </c>
      <c r="C137" s="12" t="s">
        <v>313</v>
      </c>
      <c r="D137" s="16">
        <v>44691.55759405758</v>
      </c>
      <c r="E137" s="16">
        <v>44737.67258815415</v>
      </c>
      <c r="F137" s="53">
        <f t="shared" si="9"/>
        <v>1.031850232552678E-3</v>
      </c>
      <c r="G137" s="53">
        <f t="shared" si="10"/>
        <v>1.031850232552678E-3</v>
      </c>
      <c r="H137" s="31">
        <f t="shared" si="11"/>
        <v>46.114994096569717</v>
      </c>
    </row>
    <row r="138" spans="1:8" x14ac:dyDescent="0.25">
      <c r="A138" s="1">
        <f t="shared" si="8"/>
        <v>134</v>
      </c>
      <c r="B138" s="12" t="s">
        <v>377</v>
      </c>
      <c r="C138" s="12" t="s">
        <v>315</v>
      </c>
      <c r="D138" s="16">
        <v>431681.21850252384</v>
      </c>
      <c r="E138" s="16">
        <v>431681.21850252402</v>
      </c>
      <c r="F138" s="53">
        <f t="shared" si="9"/>
        <v>4.0451836970382642E-16</v>
      </c>
      <c r="G138" s="53">
        <f t="shared" si="10"/>
        <v>4.0451836970382642E-16</v>
      </c>
      <c r="H138" s="31">
        <f t="shared" si="11"/>
        <v>0</v>
      </c>
    </row>
    <row r="139" spans="1:8" x14ac:dyDescent="0.25">
      <c r="F139" s="1" t="s">
        <v>73</v>
      </c>
      <c r="G139" s="1" t="s">
        <v>73</v>
      </c>
      <c r="H139" s="1" t="s">
        <v>73</v>
      </c>
    </row>
  </sheetData>
  <autoFilter ref="A2:H139" xr:uid="{00000000-0009-0000-0000-00000E000000}"/>
  <pageMargins left="0.7" right="0.7" top="0.75" bottom="0.75" header="0.3" footer="0.3"/>
  <pageSetup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H139"/>
  <sheetViews>
    <sheetView workbookViewId="0">
      <pane xSplit="3" ySplit="2" topLeftCell="D3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x14ac:dyDescent="0.25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71</v>
      </c>
      <c r="G2" s="52" t="s">
        <v>72</v>
      </c>
    </row>
    <row r="3" spans="1:7" ht="15.75" thickBot="1" x14ac:dyDescent="0.3">
      <c r="A3" s="1">
        <f t="shared" ref="A3:A66" si="0">+RANK(G3,$G$3:$G$138)</f>
        <v>38</v>
      </c>
      <c r="B3" s="137" t="s">
        <v>87</v>
      </c>
      <c r="C3" s="138" t="s">
        <v>88</v>
      </c>
      <c r="D3" s="31">
        <f t="array" ref="D3:D138">+TRANSPOSE('MIP 2017'!$C$174:$EH$174)</f>
        <v>2749.2323868806266</v>
      </c>
      <c r="E3" s="31">
        <f t="array" ref="E3:E138">+TRANSPOSE('MIP 2017 (IMPACTOS-TURISMO)'!$C$174:$EH$174)</f>
        <v>2766.2780421070233</v>
      </c>
      <c r="F3" s="53">
        <f>+IFERROR((E3-D3)/D3,0)</f>
        <v>6.2001507430724549E-3</v>
      </c>
      <c r="G3" s="53">
        <f>+ABS(F3)</f>
        <v>6.2001507430724549E-3</v>
      </c>
    </row>
    <row r="4" spans="1:7" ht="15.75" thickBot="1" x14ac:dyDescent="0.3">
      <c r="A4" s="1">
        <f t="shared" si="0"/>
        <v>25</v>
      </c>
      <c r="B4" s="137" t="s">
        <v>89</v>
      </c>
      <c r="C4" s="138" t="s">
        <v>90</v>
      </c>
      <c r="D4" s="16">
        <v>336.32757067555895</v>
      </c>
      <c r="E4" s="16">
        <v>339.42009042448421</v>
      </c>
      <c r="F4" s="53">
        <f t="shared" ref="F4:F67" si="1">+IFERROR((E4-D4)/D4,0)</f>
        <v>9.1949635372251225E-3</v>
      </c>
      <c r="G4" s="53">
        <f t="shared" ref="G4:G67" si="2">+ABS(F4)</f>
        <v>9.1949635372251225E-3</v>
      </c>
    </row>
    <row r="5" spans="1:7" ht="26.25" thickBot="1" x14ac:dyDescent="0.3">
      <c r="A5" s="1">
        <f t="shared" si="0"/>
        <v>11</v>
      </c>
      <c r="B5" s="137" t="s">
        <v>91</v>
      </c>
      <c r="C5" s="138" t="s">
        <v>92</v>
      </c>
      <c r="D5" s="16">
        <v>1461.0202071762112</v>
      </c>
      <c r="E5" s="16">
        <v>1495.4436518498803</v>
      </c>
      <c r="F5" s="53">
        <f t="shared" si="1"/>
        <v>2.3561237897045291E-2</v>
      </c>
      <c r="G5" s="53">
        <f t="shared" si="2"/>
        <v>2.3561237897045291E-2</v>
      </c>
    </row>
    <row r="6" spans="1:7" ht="15.75" thickBot="1" x14ac:dyDescent="0.3">
      <c r="A6" s="1">
        <f t="shared" si="0"/>
        <v>49</v>
      </c>
      <c r="B6" s="137" t="s">
        <v>93</v>
      </c>
      <c r="C6" s="138" t="s">
        <v>94</v>
      </c>
      <c r="D6" s="16">
        <v>4444.2788210134177</v>
      </c>
      <c r="E6" s="16">
        <v>4468.7221173162125</v>
      </c>
      <c r="F6" s="53">
        <f t="shared" si="1"/>
        <v>5.4999466251356979E-3</v>
      </c>
      <c r="G6" s="53">
        <f t="shared" si="2"/>
        <v>5.4999466251356979E-3</v>
      </c>
    </row>
    <row r="7" spans="1:7" ht="15.75" thickBot="1" x14ac:dyDescent="0.3">
      <c r="A7" s="1">
        <f t="shared" si="0"/>
        <v>125</v>
      </c>
      <c r="B7" s="137" t="s">
        <v>95</v>
      </c>
      <c r="C7" s="138" t="s">
        <v>97</v>
      </c>
      <c r="D7" s="16">
        <v>7150.6255455494029</v>
      </c>
      <c r="E7" s="16">
        <v>7154.1445358681003</v>
      </c>
      <c r="F7" s="53">
        <f t="shared" si="1"/>
        <v>4.9212342280846697E-4</v>
      </c>
      <c r="G7" s="53">
        <f t="shared" si="2"/>
        <v>4.9212342280846697E-4</v>
      </c>
    </row>
    <row r="8" spans="1:7" ht="15.75" thickBot="1" x14ac:dyDescent="0.3">
      <c r="A8" s="1">
        <f t="shared" si="0"/>
        <v>72</v>
      </c>
      <c r="B8" s="137" t="s">
        <v>96</v>
      </c>
      <c r="C8" s="138" t="s">
        <v>99</v>
      </c>
      <c r="D8" s="16">
        <v>3200.0002409444696</v>
      </c>
      <c r="E8" s="16">
        <v>3209.8086696181254</v>
      </c>
      <c r="F8" s="53">
        <f t="shared" si="1"/>
        <v>3.0651337297277204E-3</v>
      </c>
      <c r="G8" s="53">
        <f t="shared" si="2"/>
        <v>3.0651337297277204E-3</v>
      </c>
    </row>
    <row r="9" spans="1:7" ht="15.75" thickBot="1" x14ac:dyDescent="0.3">
      <c r="A9" s="1">
        <f t="shared" si="0"/>
        <v>94</v>
      </c>
      <c r="B9" s="137" t="s">
        <v>98</v>
      </c>
      <c r="C9" s="138" t="s">
        <v>101</v>
      </c>
      <c r="D9" s="16">
        <v>4202.5904482840979</v>
      </c>
      <c r="E9" s="16">
        <v>4210.531587264114</v>
      </c>
      <c r="F9" s="53">
        <f t="shared" si="1"/>
        <v>1.8895819323195022E-3</v>
      </c>
      <c r="G9" s="53">
        <f t="shared" si="2"/>
        <v>1.8895819323195022E-3</v>
      </c>
    </row>
    <row r="10" spans="1:7" ht="15.75" thickBot="1" x14ac:dyDescent="0.3">
      <c r="A10" s="1">
        <f t="shared" si="0"/>
        <v>47</v>
      </c>
      <c r="B10" s="137" t="s">
        <v>100</v>
      </c>
      <c r="C10" s="138" t="s">
        <v>103</v>
      </c>
      <c r="D10" s="16">
        <v>6155.1980680567267</v>
      </c>
      <c r="E10" s="16">
        <v>6189.8139034485384</v>
      </c>
      <c r="F10" s="53">
        <f t="shared" si="1"/>
        <v>5.623837772411505E-3</v>
      </c>
      <c r="G10" s="53">
        <f t="shared" si="2"/>
        <v>5.623837772411505E-3</v>
      </c>
    </row>
    <row r="11" spans="1:7" ht="15.75" thickBot="1" x14ac:dyDescent="0.3">
      <c r="A11" s="1">
        <f t="shared" si="0"/>
        <v>58</v>
      </c>
      <c r="B11" s="137" t="s">
        <v>102</v>
      </c>
      <c r="C11" s="138" t="s">
        <v>381</v>
      </c>
      <c r="D11" s="16">
        <v>12465.037281710387</v>
      </c>
      <c r="E11" s="16">
        <v>12517.829494862261</v>
      </c>
      <c r="F11" s="53">
        <f t="shared" si="1"/>
        <v>4.2352230449670698E-3</v>
      </c>
      <c r="G11" s="53">
        <f t="shared" si="2"/>
        <v>4.2352230449670698E-3</v>
      </c>
    </row>
    <row r="12" spans="1:7" ht="15.75" thickBot="1" x14ac:dyDescent="0.3">
      <c r="A12" s="1">
        <f t="shared" si="0"/>
        <v>57</v>
      </c>
      <c r="B12" s="137" t="s">
        <v>104</v>
      </c>
      <c r="C12" s="138" t="s">
        <v>382</v>
      </c>
      <c r="D12" s="16">
        <v>10454.52077825263</v>
      </c>
      <c r="E12" s="16">
        <v>10500.204054540662</v>
      </c>
      <c r="F12" s="53">
        <f t="shared" si="1"/>
        <v>4.3697150024380911E-3</v>
      </c>
      <c r="G12" s="53">
        <f t="shared" si="2"/>
        <v>4.3697150024380911E-3</v>
      </c>
    </row>
    <row r="13" spans="1:7" ht="15.75" thickBot="1" x14ac:dyDescent="0.3">
      <c r="A13" s="1">
        <f t="shared" si="0"/>
        <v>95</v>
      </c>
      <c r="B13" s="137" t="s">
        <v>105</v>
      </c>
      <c r="C13" s="138" t="s">
        <v>106</v>
      </c>
      <c r="D13" s="16">
        <v>8076.7162899977211</v>
      </c>
      <c r="E13" s="16">
        <v>8091.6696584746142</v>
      </c>
      <c r="F13" s="53">
        <f t="shared" si="1"/>
        <v>1.8514168307993478E-3</v>
      </c>
      <c r="G13" s="53">
        <f t="shared" si="2"/>
        <v>1.8514168307993478E-3</v>
      </c>
    </row>
    <row r="14" spans="1:7" ht="15.75" thickBot="1" x14ac:dyDescent="0.3">
      <c r="A14" s="1">
        <f t="shared" si="0"/>
        <v>63</v>
      </c>
      <c r="B14" s="137" t="s">
        <v>107</v>
      </c>
      <c r="C14" s="138" t="s">
        <v>108</v>
      </c>
      <c r="D14" s="16">
        <v>11426.550093823938</v>
      </c>
      <c r="E14" s="16">
        <v>11470.600536646947</v>
      </c>
      <c r="F14" s="53">
        <f t="shared" si="1"/>
        <v>3.8550955853961632E-3</v>
      </c>
      <c r="G14" s="53">
        <f t="shared" si="2"/>
        <v>3.8550955853961632E-3</v>
      </c>
    </row>
    <row r="15" spans="1:7" ht="15.75" thickBot="1" x14ac:dyDescent="0.3">
      <c r="A15" s="1">
        <f t="shared" si="0"/>
        <v>104</v>
      </c>
      <c r="B15" s="137" t="s">
        <v>109</v>
      </c>
      <c r="C15" s="138" t="s">
        <v>110</v>
      </c>
      <c r="D15" s="16">
        <v>12588.533739961182</v>
      </c>
      <c r="E15" s="16">
        <v>12605.595439405379</v>
      </c>
      <c r="F15" s="53">
        <f t="shared" si="1"/>
        <v>1.3553365146916376E-3</v>
      </c>
      <c r="G15" s="53">
        <f t="shared" si="2"/>
        <v>1.3553365146916376E-3</v>
      </c>
    </row>
    <row r="16" spans="1:7" ht="15.75" thickBot="1" x14ac:dyDescent="0.3">
      <c r="A16" s="1">
        <f t="shared" si="0"/>
        <v>115</v>
      </c>
      <c r="B16" s="137" t="s">
        <v>111</v>
      </c>
      <c r="C16" s="138" t="s">
        <v>112</v>
      </c>
      <c r="D16" s="16">
        <v>169677.6602105975</v>
      </c>
      <c r="E16" s="16">
        <v>169850.12101444686</v>
      </c>
      <c r="F16" s="53">
        <f t="shared" si="1"/>
        <v>1.016402534283587E-3</v>
      </c>
      <c r="G16" s="53">
        <f t="shared" si="2"/>
        <v>1.016402534283587E-3</v>
      </c>
    </row>
    <row r="17" spans="1:7" ht="15.75" thickBot="1" x14ac:dyDescent="0.3">
      <c r="A17" s="1">
        <f t="shared" si="0"/>
        <v>22</v>
      </c>
      <c r="B17" s="137" t="s">
        <v>113</v>
      </c>
      <c r="C17" s="138" t="s">
        <v>114</v>
      </c>
      <c r="D17" s="16">
        <v>6189.0266823430002</v>
      </c>
      <c r="E17" s="16">
        <v>6250.2315213427855</v>
      </c>
      <c r="F17" s="53">
        <f t="shared" si="1"/>
        <v>9.8892511118751289E-3</v>
      </c>
      <c r="G17" s="53">
        <f t="shared" si="2"/>
        <v>9.8892511118751289E-3</v>
      </c>
    </row>
    <row r="18" spans="1:7" ht="15.75" thickBot="1" x14ac:dyDescent="0.3">
      <c r="A18" s="1">
        <f t="shared" si="0"/>
        <v>111</v>
      </c>
      <c r="B18" s="137" t="s">
        <v>115</v>
      </c>
      <c r="C18" s="138" t="s">
        <v>116</v>
      </c>
      <c r="D18" s="16">
        <v>139597.57187822039</v>
      </c>
      <c r="E18" s="16">
        <v>139753.94147071106</v>
      </c>
      <c r="F18" s="53">
        <f t="shared" si="1"/>
        <v>1.1201455038707629E-3</v>
      </c>
      <c r="G18" s="53">
        <f t="shared" si="2"/>
        <v>1.1201455038707629E-3</v>
      </c>
    </row>
    <row r="19" spans="1:7" ht="15.75" thickBot="1" x14ac:dyDescent="0.3">
      <c r="A19" s="1">
        <f t="shared" si="0"/>
        <v>39</v>
      </c>
      <c r="B19" s="137" t="s">
        <v>117</v>
      </c>
      <c r="C19" s="138" t="s">
        <v>118</v>
      </c>
      <c r="D19" s="16">
        <v>21052.924535532351</v>
      </c>
      <c r="E19" s="16">
        <v>21180.994309098009</v>
      </c>
      <c r="F19" s="53">
        <f t="shared" si="1"/>
        <v>6.0832295935657884E-3</v>
      </c>
      <c r="G19" s="53">
        <f t="shared" si="2"/>
        <v>6.0832295935657884E-3</v>
      </c>
    </row>
    <row r="20" spans="1:7" ht="15.75" thickBot="1" x14ac:dyDescent="0.3">
      <c r="A20" s="1">
        <f t="shared" si="0"/>
        <v>100</v>
      </c>
      <c r="B20" s="137" t="s">
        <v>119</v>
      </c>
      <c r="C20" s="138" t="s">
        <v>120</v>
      </c>
      <c r="D20" s="16">
        <v>26523.084514840299</v>
      </c>
      <c r="E20" s="16">
        <v>26563.841558062311</v>
      </c>
      <c r="F20" s="53">
        <f t="shared" si="1"/>
        <v>1.5366630227041725E-3</v>
      </c>
      <c r="G20" s="53">
        <f t="shared" si="2"/>
        <v>1.5366630227041725E-3</v>
      </c>
    </row>
    <row r="21" spans="1:7" ht="26.25" thickBot="1" x14ac:dyDescent="0.3">
      <c r="A21" s="1">
        <f t="shared" si="0"/>
        <v>73</v>
      </c>
      <c r="B21" s="137" t="s">
        <v>121</v>
      </c>
      <c r="C21" s="138" t="s">
        <v>122</v>
      </c>
      <c r="D21" s="16">
        <v>14720.331907357118</v>
      </c>
      <c r="E21" s="16">
        <v>14763.773541101724</v>
      </c>
      <c r="F21" s="53">
        <f t="shared" si="1"/>
        <v>2.9511314023356818E-3</v>
      </c>
      <c r="G21" s="53">
        <f t="shared" si="2"/>
        <v>2.9511314023356818E-3</v>
      </c>
    </row>
    <row r="22" spans="1:7" ht="26.25" thickBot="1" x14ac:dyDescent="0.3">
      <c r="A22" s="1">
        <f t="shared" si="0"/>
        <v>82</v>
      </c>
      <c r="B22" s="137" t="s">
        <v>123</v>
      </c>
      <c r="C22" s="138" t="s">
        <v>124</v>
      </c>
      <c r="D22" s="16">
        <v>5520.3300310370814</v>
      </c>
      <c r="E22" s="16">
        <v>5533.9134548222191</v>
      </c>
      <c r="F22" s="53">
        <f t="shared" si="1"/>
        <v>2.460618062464981E-3</v>
      </c>
      <c r="G22" s="53">
        <f t="shared" si="2"/>
        <v>2.460618062464981E-3</v>
      </c>
    </row>
    <row r="23" spans="1:7" ht="15.75" thickBot="1" x14ac:dyDescent="0.3">
      <c r="A23" s="1">
        <f t="shared" si="0"/>
        <v>113</v>
      </c>
      <c r="B23" s="137" t="s">
        <v>125</v>
      </c>
      <c r="C23" s="138" t="s">
        <v>126</v>
      </c>
      <c r="D23" s="16">
        <v>12084.937524974019</v>
      </c>
      <c r="E23" s="16">
        <v>12097.464921730452</v>
      </c>
      <c r="F23" s="53">
        <f t="shared" si="1"/>
        <v>1.0366124550122945E-3</v>
      </c>
      <c r="G23" s="53">
        <f t="shared" si="2"/>
        <v>1.0366124550122945E-3</v>
      </c>
    </row>
    <row r="24" spans="1:7" ht="15.75" thickBot="1" x14ac:dyDescent="0.3">
      <c r="A24" s="1">
        <f t="shared" si="0"/>
        <v>74</v>
      </c>
      <c r="B24" s="137" t="s">
        <v>127</v>
      </c>
      <c r="C24" s="138" t="s">
        <v>128</v>
      </c>
      <c r="D24" s="16">
        <v>88335.582324506133</v>
      </c>
      <c r="E24" s="16">
        <v>88590.981587166141</v>
      </c>
      <c r="F24" s="53">
        <f t="shared" si="1"/>
        <v>2.8912387957299433E-3</v>
      </c>
      <c r="G24" s="53">
        <f t="shared" si="2"/>
        <v>2.8912387957299433E-3</v>
      </c>
    </row>
    <row r="25" spans="1:7" ht="15.75" thickBot="1" x14ac:dyDescent="0.3">
      <c r="A25" s="1">
        <f t="shared" si="0"/>
        <v>60</v>
      </c>
      <c r="B25" s="137" t="s">
        <v>129</v>
      </c>
      <c r="C25" s="138" t="s">
        <v>130</v>
      </c>
      <c r="D25" s="16">
        <v>3188.8328589350322</v>
      </c>
      <c r="E25" s="16">
        <v>3201.7684580186046</v>
      </c>
      <c r="F25" s="53">
        <f t="shared" si="1"/>
        <v>4.0565309176764271E-3</v>
      </c>
      <c r="G25" s="53">
        <f t="shared" si="2"/>
        <v>4.0565309176764271E-3</v>
      </c>
    </row>
    <row r="26" spans="1:7" ht="15.75" thickBot="1" x14ac:dyDescent="0.3">
      <c r="A26" s="1">
        <f t="shared" si="0"/>
        <v>66</v>
      </c>
      <c r="B26" s="137" t="s">
        <v>131</v>
      </c>
      <c r="C26" s="138" t="s">
        <v>132</v>
      </c>
      <c r="D26" s="16">
        <v>14979.155595887491</v>
      </c>
      <c r="E26" s="16">
        <v>15032.147841038197</v>
      </c>
      <c r="F26" s="53">
        <f t="shared" si="1"/>
        <v>3.5377324717326074E-3</v>
      </c>
      <c r="G26" s="53">
        <f t="shared" si="2"/>
        <v>3.5377324717326074E-3</v>
      </c>
    </row>
    <row r="27" spans="1:7" ht="15.75" thickBot="1" x14ac:dyDescent="0.3">
      <c r="A27" s="1">
        <f t="shared" si="0"/>
        <v>105</v>
      </c>
      <c r="B27" s="137" t="s">
        <v>133</v>
      </c>
      <c r="C27" s="138" t="s">
        <v>134</v>
      </c>
      <c r="D27" s="16">
        <v>4691.6366653767282</v>
      </c>
      <c r="E27" s="16">
        <v>4697.9394784069254</v>
      </c>
      <c r="F27" s="53">
        <f t="shared" si="1"/>
        <v>1.3434145650516147E-3</v>
      </c>
      <c r="G27" s="53">
        <f t="shared" si="2"/>
        <v>1.3434145650516147E-3</v>
      </c>
    </row>
    <row r="28" spans="1:7" ht="26.25" thickBot="1" x14ac:dyDescent="0.3">
      <c r="A28" s="1">
        <f t="shared" si="0"/>
        <v>78</v>
      </c>
      <c r="B28" s="137" t="s">
        <v>135</v>
      </c>
      <c r="C28" s="138" t="s">
        <v>136</v>
      </c>
      <c r="D28" s="16">
        <v>27282.684955240959</v>
      </c>
      <c r="E28" s="16">
        <v>27356.825302485151</v>
      </c>
      <c r="F28" s="53">
        <f t="shared" si="1"/>
        <v>2.7174872035441032E-3</v>
      </c>
      <c r="G28" s="53">
        <f t="shared" si="2"/>
        <v>2.7174872035441032E-3</v>
      </c>
    </row>
    <row r="29" spans="1:7" ht="15.75" thickBot="1" x14ac:dyDescent="0.3">
      <c r="A29" s="1">
        <f t="shared" si="0"/>
        <v>107</v>
      </c>
      <c r="B29" s="137" t="s">
        <v>137</v>
      </c>
      <c r="C29" s="138" t="s">
        <v>138</v>
      </c>
      <c r="D29" s="16">
        <v>5174.2902984120519</v>
      </c>
      <c r="E29" s="16">
        <v>5180.5235910588144</v>
      </c>
      <c r="F29" s="53">
        <f t="shared" si="1"/>
        <v>1.2046662029525943E-3</v>
      </c>
      <c r="G29" s="53">
        <f t="shared" si="2"/>
        <v>1.2046662029525943E-3</v>
      </c>
    </row>
    <row r="30" spans="1:7" ht="15.75" thickBot="1" x14ac:dyDescent="0.3">
      <c r="A30" s="1">
        <f t="shared" si="0"/>
        <v>26</v>
      </c>
      <c r="B30" s="137" t="s">
        <v>139</v>
      </c>
      <c r="C30" s="138" t="s">
        <v>140</v>
      </c>
      <c r="D30" s="16">
        <v>221.93394106260325</v>
      </c>
      <c r="E30" s="16">
        <v>223.90550625833183</v>
      </c>
      <c r="F30" s="53">
        <f t="shared" si="1"/>
        <v>8.8835677242014664E-3</v>
      </c>
      <c r="G30" s="53">
        <f t="shared" si="2"/>
        <v>8.8835677242014664E-3</v>
      </c>
    </row>
    <row r="31" spans="1:7" ht="15.75" thickBot="1" x14ac:dyDescent="0.3">
      <c r="A31" s="1">
        <f t="shared" si="0"/>
        <v>32</v>
      </c>
      <c r="B31" s="137" t="s">
        <v>141</v>
      </c>
      <c r="C31" s="138" t="s">
        <v>142</v>
      </c>
      <c r="D31" s="16">
        <v>3378.0227368230708</v>
      </c>
      <c r="E31" s="16">
        <v>3403.430645902275</v>
      </c>
      <c r="F31" s="53">
        <f t="shared" si="1"/>
        <v>7.5215328784612179E-3</v>
      </c>
      <c r="G31" s="53">
        <f t="shared" si="2"/>
        <v>7.5215328784612179E-3</v>
      </c>
    </row>
    <row r="32" spans="1:7" ht="15.75" thickBot="1" x14ac:dyDescent="0.3">
      <c r="A32" s="1">
        <f t="shared" si="0"/>
        <v>117</v>
      </c>
      <c r="B32" s="137" t="s">
        <v>143</v>
      </c>
      <c r="C32" s="138" t="s">
        <v>144</v>
      </c>
      <c r="D32" s="16">
        <v>16011.5946272941</v>
      </c>
      <c r="E32" s="16">
        <v>16026.901805917272</v>
      </c>
      <c r="F32" s="53">
        <f t="shared" si="1"/>
        <v>9.5600588070589971E-4</v>
      </c>
      <c r="G32" s="53">
        <f t="shared" si="2"/>
        <v>9.5600588070589971E-4</v>
      </c>
    </row>
    <row r="33" spans="1:7" ht="15.75" thickBot="1" x14ac:dyDescent="0.3">
      <c r="A33" s="1">
        <f t="shared" si="0"/>
        <v>19</v>
      </c>
      <c r="B33" s="137" t="s">
        <v>145</v>
      </c>
      <c r="C33" s="138" t="s">
        <v>146</v>
      </c>
      <c r="D33" s="16">
        <v>39.350270609847442</v>
      </c>
      <c r="E33" s="16">
        <v>39.82302965378198</v>
      </c>
      <c r="F33" s="53">
        <f t="shared" si="1"/>
        <v>1.201412434038584E-2</v>
      </c>
      <c r="G33" s="53">
        <f t="shared" si="2"/>
        <v>1.201412434038584E-2</v>
      </c>
    </row>
    <row r="34" spans="1:7" ht="15.75" thickBot="1" x14ac:dyDescent="0.3">
      <c r="A34" s="1">
        <f t="shared" si="0"/>
        <v>112</v>
      </c>
      <c r="B34" s="137" t="s">
        <v>147</v>
      </c>
      <c r="C34" s="138" t="s">
        <v>148</v>
      </c>
      <c r="D34" s="16">
        <v>311.27591307490422</v>
      </c>
      <c r="E34" s="16">
        <v>311.60786721993355</v>
      </c>
      <c r="F34" s="53">
        <f t="shared" si="1"/>
        <v>1.0664305559339841E-3</v>
      </c>
      <c r="G34" s="53">
        <f t="shared" si="2"/>
        <v>1.0664305559339841E-3</v>
      </c>
    </row>
    <row r="35" spans="1:7" ht="64.5" thickBot="1" x14ac:dyDescent="0.3">
      <c r="A35" s="1">
        <f t="shared" si="0"/>
        <v>55</v>
      </c>
      <c r="B35" s="137" t="s">
        <v>364</v>
      </c>
      <c r="C35" s="138" t="s">
        <v>383</v>
      </c>
      <c r="D35" s="16">
        <v>121306.13666597439</v>
      </c>
      <c r="E35" s="16">
        <v>121849.74368043254</v>
      </c>
      <c r="F35" s="53">
        <f t="shared" si="1"/>
        <v>4.481282063701437E-3</v>
      </c>
      <c r="G35" s="53">
        <f t="shared" si="2"/>
        <v>4.481282063701437E-3</v>
      </c>
    </row>
    <row r="36" spans="1:7" ht="26.25" thickBot="1" x14ac:dyDescent="0.3">
      <c r="A36" s="1">
        <f t="shared" si="0"/>
        <v>45</v>
      </c>
      <c r="B36" s="137" t="s">
        <v>149</v>
      </c>
      <c r="C36" s="138" t="s">
        <v>150</v>
      </c>
      <c r="D36" s="16">
        <v>20983.007595215502</v>
      </c>
      <c r="E36" s="16">
        <v>21101.947145909653</v>
      </c>
      <c r="F36" s="53">
        <f t="shared" si="1"/>
        <v>5.6683747625040793E-3</v>
      </c>
      <c r="G36" s="53">
        <f t="shared" si="2"/>
        <v>5.6683747625040793E-3</v>
      </c>
    </row>
    <row r="37" spans="1:7" ht="26.25" thickBot="1" x14ac:dyDescent="0.3">
      <c r="A37" s="1">
        <f t="shared" si="0"/>
        <v>126</v>
      </c>
      <c r="B37" s="137" t="s">
        <v>151</v>
      </c>
      <c r="C37" s="138" t="s">
        <v>152</v>
      </c>
      <c r="D37" s="16">
        <v>71842.823220513703</v>
      </c>
      <c r="E37" s="16">
        <v>71876.381830397106</v>
      </c>
      <c r="F37" s="53">
        <f t="shared" si="1"/>
        <v>4.6711151342700348E-4</v>
      </c>
      <c r="G37" s="53">
        <f t="shared" si="2"/>
        <v>4.6711151342700348E-4</v>
      </c>
    </row>
    <row r="38" spans="1:7" ht="26.25" thickBot="1" x14ac:dyDescent="0.3">
      <c r="A38" s="1">
        <f t="shared" si="0"/>
        <v>37</v>
      </c>
      <c r="B38" s="137" t="s">
        <v>153</v>
      </c>
      <c r="C38" s="138" t="s">
        <v>154</v>
      </c>
      <c r="D38" s="16">
        <v>20800.667354001493</v>
      </c>
      <c r="E38" s="16">
        <v>20932.204487254217</v>
      </c>
      <c r="F38" s="53">
        <f t="shared" si="1"/>
        <v>6.3236977455639427E-3</v>
      </c>
      <c r="G38" s="53">
        <f t="shared" si="2"/>
        <v>6.3236977455639427E-3</v>
      </c>
    </row>
    <row r="39" spans="1:7" ht="15.75" thickBot="1" x14ac:dyDescent="0.3">
      <c r="A39" s="1">
        <f t="shared" si="0"/>
        <v>83</v>
      </c>
      <c r="B39" s="137" t="s">
        <v>155</v>
      </c>
      <c r="C39" s="138" t="s">
        <v>156</v>
      </c>
      <c r="D39" s="16">
        <v>79715.308013809961</v>
      </c>
      <c r="E39" s="16">
        <v>79907.62032069033</v>
      </c>
      <c r="F39" s="53">
        <f t="shared" si="1"/>
        <v>2.4124890397093173E-3</v>
      </c>
      <c r="G39" s="53">
        <f t="shared" si="2"/>
        <v>2.4124890397093173E-3</v>
      </c>
    </row>
    <row r="40" spans="1:7" ht="15.75" thickBot="1" x14ac:dyDescent="0.3">
      <c r="A40" s="1">
        <f t="shared" si="0"/>
        <v>50</v>
      </c>
      <c r="B40" s="137" t="s">
        <v>157</v>
      </c>
      <c r="C40" s="138" t="s">
        <v>158</v>
      </c>
      <c r="D40" s="16">
        <v>9386.0788985526797</v>
      </c>
      <c r="E40" s="16">
        <v>9437.2845078329283</v>
      </c>
      <c r="F40" s="53">
        <f t="shared" si="1"/>
        <v>5.4554846420633053E-3</v>
      </c>
      <c r="G40" s="53">
        <f t="shared" si="2"/>
        <v>5.4554846420633053E-3</v>
      </c>
    </row>
    <row r="41" spans="1:7" ht="64.5" thickBot="1" x14ac:dyDescent="0.3">
      <c r="A41" s="1">
        <f t="shared" si="0"/>
        <v>42</v>
      </c>
      <c r="B41" s="137" t="s">
        <v>365</v>
      </c>
      <c r="C41" s="138" t="s">
        <v>384</v>
      </c>
      <c r="D41" s="16">
        <v>36304.657325100598</v>
      </c>
      <c r="E41" s="16">
        <v>36519.890995794762</v>
      </c>
      <c r="F41" s="53">
        <f t="shared" si="1"/>
        <v>5.928541585361673E-3</v>
      </c>
      <c r="G41" s="53">
        <f t="shared" si="2"/>
        <v>5.928541585361673E-3</v>
      </c>
    </row>
    <row r="42" spans="1:7" ht="26.25" thickBot="1" x14ac:dyDescent="0.3">
      <c r="A42" s="1">
        <f t="shared" si="0"/>
        <v>106</v>
      </c>
      <c r="B42" s="137" t="s">
        <v>159</v>
      </c>
      <c r="C42" s="138" t="s">
        <v>160</v>
      </c>
      <c r="D42" s="16">
        <v>69757.75469519716</v>
      </c>
      <c r="E42" s="16">
        <v>69844.934552776671</v>
      </c>
      <c r="F42" s="53">
        <f t="shared" si="1"/>
        <v>1.2497514858446752E-3</v>
      </c>
      <c r="G42" s="53">
        <f t="shared" si="2"/>
        <v>1.2497514858446752E-3</v>
      </c>
    </row>
    <row r="43" spans="1:7" ht="15.75" thickBot="1" x14ac:dyDescent="0.3">
      <c r="A43" s="1">
        <f t="shared" si="0"/>
        <v>89</v>
      </c>
      <c r="B43" s="137" t="s">
        <v>161</v>
      </c>
      <c r="C43" s="138" t="s">
        <v>162</v>
      </c>
      <c r="D43" s="16">
        <v>40625.321373705956</v>
      </c>
      <c r="E43" s="16">
        <v>40709.520537303266</v>
      </c>
      <c r="F43" s="53">
        <f t="shared" si="1"/>
        <v>2.0725784006180546E-3</v>
      </c>
      <c r="G43" s="53">
        <f t="shared" si="2"/>
        <v>2.0725784006180546E-3</v>
      </c>
    </row>
    <row r="44" spans="1:7" ht="26.25" thickBot="1" x14ac:dyDescent="0.3">
      <c r="A44" s="1">
        <f t="shared" si="0"/>
        <v>18</v>
      </c>
      <c r="B44" s="137" t="s">
        <v>163</v>
      </c>
      <c r="C44" s="138" t="s">
        <v>164</v>
      </c>
      <c r="D44" s="16">
        <v>6240.9788226011369</v>
      </c>
      <c r="E44" s="16">
        <v>6319.6421567377192</v>
      </c>
      <c r="F44" s="53">
        <f t="shared" si="1"/>
        <v>1.2604326400165018E-2</v>
      </c>
      <c r="G44" s="53">
        <f t="shared" si="2"/>
        <v>1.2604326400165018E-2</v>
      </c>
    </row>
    <row r="45" spans="1:7" ht="15.75" thickBot="1" x14ac:dyDescent="0.3">
      <c r="A45" s="1">
        <f t="shared" si="0"/>
        <v>98</v>
      </c>
      <c r="B45" s="137" t="s">
        <v>165</v>
      </c>
      <c r="C45" s="138" t="s">
        <v>166</v>
      </c>
      <c r="D45" s="16">
        <v>15140.334367728154</v>
      </c>
      <c r="E45" s="16">
        <v>15164.073107374408</v>
      </c>
      <c r="F45" s="53">
        <f t="shared" si="1"/>
        <v>1.5679138300177847E-3</v>
      </c>
      <c r="G45" s="53">
        <f t="shared" si="2"/>
        <v>1.5679138300177847E-3</v>
      </c>
    </row>
    <row r="46" spans="1:7" ht="15.75" thickBot="1" x14ac:dyDescent="0.3">
      <c r="A46" s="1">
        <f t="shared" si="0"/>
        <v>21</v>
      </c>
      <c r="B46" s="137" t="s">
        <v>167</v>
      </c>
      <c r="C46" s="138" t="s">
        <v>168</v>
      </c>
      <c r="D46" s="16">
        <v>6646.1968587853398</v>
      </c>
      <c r="E46" s="16">
        <v>6713.3751866376042</v>
      </c>
      <c r="F46" s="53">
        <f t="shared" si="1"/>
        <v>1.0107784839906457E-2</v>
      </c>
      <c r="G46" s="53">
        <f t="shared" si="2"/>
        <v>1.0107784839906457E-2</v>
      </c>
    </row>
    <row r="47" spans="1:7" ht="26.25" thickBot="1" x14ac:dyDescent="0.3">
      <c r="A47" s="1">
        <f t="shared" si="0"/>
        <v>15</v>
      </c>
      <c r="B47" s="137" t="s">
        <v>169</v>
      </c>
      <c r="C47" s="138" t="s">
        <v>170</v>
      </c>
      <c r="D47" s="16">
        <v>47148.542429674264</v>
      </c>
      <c r="E47" s="16">
        <v>47762.14842238243</v>
      </c>
      <c r="F47" s="53">
        <f t="shared" si="1"/>
        <v>1.3014315206528543E-2</v>
      </c>
      <c r="G47" s="53">
        <f t="shared" si="2"/>
        <v>1.3014315206528543E-2</v>
      </c>
    </row>
    <row r="48" spans="1:7" ht="26.25" thickBot="1" x14ac:dyDescent="0.3">
      <c r="A48" s="1">
        <f t="shared" si="0"/>
        <v>79</v>
      </c>
      <c r="B48" s="137" t="s">
        <v>171</v>
      </c>
      <c r="C48" s="138" t="s">
        <v>172</v>
      </c>
      <c r="D48" s="16">
        <v>17935.331096015179</v>
      </c>
      <c r="E48" s="16">
        <v>17981.587381147383</v>
      </c>
      <c r="F48" s="53">
        <f t="shared" si="1"/>
        <v>2.5790594488930688E-3</v>
      </c>
      <c r="G48" s="53">
        <f t="shared" si="2"/>
        <v>2.5790594488930688E-3</v>
      </c>
    </row>
    <row r="49" spans="1:7" ht="77.25" thickBot="1" x14ac:dyDescent="0.3">
      <c r="A49" s="1">
        <f t="shared" si="0"/>
        <v>16</v>
      </c>
      <c r="B49" s="137" t="s">
        <v>366</v>
      </c>
      <c r="C49" s="138" t="s">
        <v>385</v>
      </c>
      <c r="D49" s="16">
        <v>51451.317599334972</v>
      </c>
      <c r="E49" s="16">
        <v>52113.0620097063</v>
      </c>
      <c r="F49" s="53">
        <f t="shared" si="1"/>
        <v>1.2861563925816374E-2</v>
      </c>
      <c r="G49" s="53">
        <f t="shared" si="2"/>
        <v>1.2861563925816374E-2</v>
      </c>
    </row>
    <row r="50" spans="1:7" ht="15.75" thickBot="1" x14ac:dyDescent="0.3">
      <c r="A50" s="1">
        <f t="shared" si="0"/>
        <v>80</v>
      </c>
      <c r="B50" s="137" t="s">
        <v>173</v>
      </c>
      <c r="C50" s="138" t="s">
        <v>174</v>
      </c>
      <c r="D50" s="16">
        <v>15166.55645128771</v>
      </c>
      <c r="E50" s="16">
        <v>15205.649069438867</v>
      </c>
      <c r="F50" s="53">
        <f t="shared" si="1"/>
        <v>2.577553993664636E-3</v>
      </c>
      <c r="G50" s="53">
        <f t="shared" si="2"/>
        <v>2.577553993664636E-3</v>
      </c>
    </row>
    <row r="51" spans="1:7" ht="15.75" thickBot="1" x14ac:dyDescent="0.3">
      <c r="A51" s="1">
        <f t="shared" si="0"/>
        <v>48</v>
      </c>
      <c r="B51" s="137" t="s">
        <v>175</v>
      </c>
      <c r="C51" s="138" t="s">
        <v>176</v>
      </c>
      <c r="D51" s="16">
        <v>17324.246133888832</v>
      </c>
      <c r="E51" s="16">
        <v>17420.124510217018</v>
      </c>
      <c r="F51" s="53">
        <f t="shared" si="1"/>
        <v>5.5343462328576454E-3</v>
      </c>
      <c r="G51" s="53">
        <f t="shared" si="2"/>
        <v>5.5343462328576454E-3</v>
      </c>
    </row>
    <row r="52" spans="1:7" ht="26.25" thickBot="1" x14ac:dyDescent="0.3">
      <c r="A52" s="1">
        <f t="shared" si="0"/>
        <v>91</v>
      </c>
      <c r="B52" s="137" t="s">
        <v>177</v>
      </c>
      <c r="C52" s="138" t="s">
        <v>178</v>
      </c>
      <c r="D52" s="16">
        <v>1754.7814162561017</v>
      </c>
      <c r="E52" s="16">
        <v>1758.3309741504911</v>
      </c>
      <c r="F52" s="53">
        <f t="shared" si="1"/>
        <v>2.0227920477768318E-3</v>
      </c>
      <c r="G52" s="53">
        <f t="shared" si="2"/>
        <v>2.0227920477768318E-3</v>
      </c>
    </row>
    <row r="53" spans="1:7" ht="15.75" thickBot="1" x14ac:dyDescent="0.3">
      <c r="A53" s="1">
        <f t="shared" si="0"/>
        <v>41</v>
      </c>
      <c r="B53" s="137" t="s">
        <v>179</v>
      </c>
      <c r="C53" s="138" t="s">
        <v>180</v>
      </c>
      <c r="D53" s="16">
        <v>1278.5983460371056</v>
      </c>
      <c r="E53" s="16">
        <v>1286.2139901918904</v>
      </c>
      <c r="F53" s="53">
        <f t="shared" si="1"/>
        <v>5.9562443345784069E-3</v>
      </c>
      <c r="G53" s="53">
        <f t="shared" si="2"/>
        <v>5.9562443345784069E-3</v>
      </c>
    </row>
    <row r="54" spans="1:7" ht="51.75" thickBot="1" x14ac:dyDescent="0.3">
      <c r="A54" s="1">
        <f t="shared" si="0"/>
        <v>103</v>
      </c>
      <c r="B54" s="137" t="s">
        <v>181</v>
      </c>
      <c r="C54" s="138" t="s">
        <v>182</v>
      </c>
      <c r="D54" s="16">
        <v>25281.069197060817</v>
      </c>
      <c r="E54" s="16">
        <v>25315.685266329056</v>
      </c>
      <c r="F54" s="53">
        <f t="shared" si="1"/>
        <v>1.3692486262512687E-3</v>
      </c>
      <c r="G54" s="53">
        <f t="shared" si="2"/>
        <v>1.3692486262512687E-3</v>
      </c>
    </row>
    <row r="55" spans="1:7" ht="15.75" thickBot="1" x14ac:dyDescent="0.3">
      <c r="A55" s="1">
        <f t="shared" si="0"/>
        <v>62</v>
      </c>
      <c r="B55" s="137" t="s">
        <v>183</v>
      </c>
      <c r="C55" s="138" t="s">
        <v>184</v>
      </c>
      <c r="D55" s="16">
        <v>44554.770713103004</v>
      </c>
      <c r="E55" s="16">
        <v>44732.635151290997</v>
      </c>
      <c r="F55" s="53">
        <f t="shared" si="1"/>
        <v>3.9920402538551353E-3</v>
      </c>
      <c r="G55" s="53">
        <f t="shared" si="2"/>
        <v>3.9920402538551353E-3</v>
      </c>
    </row>
    <row r="56" spans="1:7" ht="39" thickBot="1" x14ac:dyDescent="0.3">
      <c r="A56" s="1">
        <f t="shared" si="0"/>
        <v>56</v>
      </c>
      <c r="B56" s="137" t="s">
        <v>185</v>
      </c>
      <c r="C56" s="138" t="s">
        <v>186</v>
      </c>
      <c r="D56" s="16">
        <v>42950.101225862411</v>
      </c>
      <c r="E56" s="16">
        <v>43140.675332510116</v>
      </c>
      <c r="F56" s="53">
        <f t="shared" si="1"/>
        <v>4.4371049475653282E-3</v>
      </c>
      <c r="G56" s="53">
        <f t="shared" si="2"/>
        <v>4.4371049475653282E-3</v>
      </c>
    </row>
    <row r="57" spans="1:7" ht="102.75" thickBot="1" x14ac:dyDescent="0.3">
      <c r="A57" s="1">
        <f t="shared" si="0"/>
        <v>90</v>
      </c>
      <c r="B57" s="137" t="s">
        <v>367</v>
      </c>
      <c r="C57" s="138" t="s">
        <v>386</v>
      </c>
      <c r="D57" s="16">
        <v>35901.816173458959</v>
      </c>
      <c r="E57" s="16">
        <v>35975.855139367457</v>
      </c>
      <c r="F57" s="53">
        <f t="shared" si="1"/>
        <v>2.062262408976185E-3</v>
      </c>
      <c r="G57" s="53">
        <f t="shared" si="2"/>
        <v>2.062262408976185E-3</v>
      </c>
    </row>
    <row r="58" spans="1:7" ht="39" thickBot="1" x14ac:dyDescent="0.3">
      <c r="A58" s="1">
        <f t="shared" si="0"/>
        <v>88</v>
      </c>
      <c r="B58" s="137" t="s">
        <v>368</v>
      </c>
      <c r="C58" s="138" t="s">
        <v>387</v>
      </c>
      <c r="D58" s="16">
        <v>69668.085555359401</v>
      </c>
      <c r="E58" s="16">
        <v>69812.747290213403</v>
      </c>
      <c r="F58" s="53">
        <f t="shared" si="1"/>
        <v>2.0764419418278913E-3</v>
      </c>
      <c r="G58" s="53">
        <f t="shared" si="2"/>
        <v>2.0764419418278913E-3</v>
      </c>
    </row>
    <row r="59" spans="1:7" ht="39" thickBot="1" x14ac:dyDescent="0.3">
      <c r="A59" s="1">
        <f t="shared" si="0"/>
        <v>87</v>
      </c>
      <c r="B59" s="137" t="s">
        <v>187</v>
      </c>
      <c r="C59" s="138" t="s">
        <v>189</v>
      </c>
      <c r="D59" s="16">
        <v>24567.603226966032</v>
      </c>
      <c r="E59" s="16">
        <v>24619.957014742413</v>
      </c>
      <c r="F59" s="53">
        <f t="shared" si="1"/>
        <v>2.1310091706022104E-3</v>
      </c>
      <c r="G59" s="53">
        <f t="shared" si="2"/>
        <v>2.1310091706022104E-3</v>
      </c>
    </row>
    <row r="60" spans="1:7" ht="39" thickBot="1" x14ac:dyDescent="0.3">
      <c r="A60" s="1">
        <f t="shared" si="0"/>
        <v>85</v>
      </c>
      <c r="B60" s="137" t="s">
        <v>188</v>
      </c>
      <c r="C60" s="138" t="s">
        <v>190</v>
      </c>
      <c r="D60" s="16">
        <v>31600.122002453871</v>
      </c>
      <c r="E60" s="16">
        <v>31671.482357116263</v>
      </c>
      <c r="F60" s="53">
        <f t="shared" si="1"/>
        <v>2.2582303529350687E-3</v>
      </c>
      <c r="G60" s="53">
        <f t="shared" si="2"/>
        <v>2.2582303529350687E-3</v>
      </c>
    </row>
    <row r="61" spans="1:7" ht="39" thickBot="1" x14ac:dyDescent="0.3">
      <c r="A61" s="1">
        <f t="shared" si="0"/>
        <v>92</v>
      </c>
      <c r="B61" s="137" t="s">
        <v>191</v>
      </c>
      <c r="C61" s="138" t="s">
        <v>193</v>
      </c>
      <c r="D61" s="16">
        <v>28520.143762864478</v>
      </c>
      <c r="E61" s="16">
        <v>28576.283311638756</v>
      </c>
      <c r="F61" s="53">
        <f t="shared" si="1"/>
        <v>1.9684174540303585E-3</v>
      </c>
      <c r="G61" s="53">
        <f t="shared" si="2"/>
        <v>1.9684174540303585E-3</v>
      </c>
    </row>
    <row r="62" spans="1:7" ht="15.75" thickBot="1" x14ac:dyDescent="0.3">
      <c r="A62" s="1">
        <f t="shared" si="0"/>
        <v>130</v>
      </c>
      <c r="B62" s="137" t="s">
        <v>192</v>
      </c>
      <c r="C62" s="138" t="s">
        <v>194</v>
      </c>
      <c r="D62" s="16">
        <v>31810.716418776516</v>
      </c>
      <c r="E62" s="16">
        <v>31820.352045894371</v>
      </c>
      <c r="F62" s="53">
        <f t="shared" si="1"/>
        <v>3.0290506479030817E-4</v>
      </c>
      <c r="G62" s="53">
        <f t="shared" si="2"/>
        <v>3.0290506479030817E-4</v>
      </c>
    </row>
    <row r="63" spans="1:7" ht="26.25" thickBot="1" x14ac:dyDescent="0.3">
      <c r="A63" s="1">
        <f t="shared" si="0"/>
        <v>120</v>
      </c>
      <c r="B63" s="137" t="s">
        <v>195</v>
      </c>
      <c r="C63" s="138" t="s">
        <v>197</v>
      </c>
      <c r="D63" s="16">
        <v>9254.3667767106363</v>
      </c>
      <c r="E63" s="16">
        <v>9261.7696595833877</v>
      </c>
      <c r="F63" s="53">
        <f t="shared" si="1"/>
        <v>7.9993402588941992E-4</v>
      </c>
      <c r="G63" s="53">
        <f t="shared" si="2"/>
        <v>7.9993402588941992E-4</v>
      </c>
    </row>
    <row r="64" spans="1:7" ht="39" thickBot="1" x14ac:dyDescent="0.3">
      <c r="A64" s="1">
        <f t="shared" si="0"/>
        <v>99</v>
      </c>
      <c r="B64" s="137" t="s">
        <v>196</v>
      </c>
      <c r="C64" s="138" t="s">
        <v>199</v>
      </c>
      <c r="D64" s="16">
        <v>8258.7727859799907</v>
      </c>
      <c r="E64" s="16">
        <v>8271.5071113724061</v>
      </c>
      <c r="F64" s="53">
        <f t="shared" si="1"/>
        <v>1.5419149699859944E-3</v>
      </c>
      <c r="G64" s="53">
        <f t="shared" si="2"/>
        <v>1.5419149699859944E-3</v>
      </c>
    </row>
    <row r="65" spans="1:7" ht="39" thickBot="1" x14ac:dyDescent="0.3">
      <c r="A65" s="1">
        <f t="shared" si="0"/>
        <v>110</v>
      </c>
      <c r="B65" s="137" t="s">
        <v>198</v>
      </c>
      <c r="C65" s="138" t="s">
        <v>201</v>
      </c>
      <c r="D65" s="16">
        <v>43377.442769496316</v>
      </c>
      <c r="E65" s="16">
        <v>43426.244107928316</v>
      </c>
      <c r="F65" s="53">
        <f t="shared" si="1"/>
        <v>1.1250395439704906E-3</v>
      </c>
      <c r="G65" s="53">
        <f t="shared" si="2"/>
        <v>1.1250395439704906E-3</v>
      </c>
    </row>
    <row r="66" spans="1:7" ht="15.75" thickBot="1" x14ac:dyDescent="0.3">
      <c r="A66" s="1">
        <f t="shared" si="0"/>
        <v>109</v>
      </c>
      <c r="B66" s="137" t="s">
        <v>200</v>
      </c>
      <c r="C66" s="138" t="s">
        <v>203</v>
      </c>
      <c r="D66" s="16">
        <v>31545.113096325324</v>
      </c>
      <c r="E66" s="16">
        <v>31582.108272483354</v>
      </c>
      <c r="F66" s="53">
        <f t="shared" si="1"/>
        <v>1.1727704397528399E-3</v>
      </c>
      <c r="G66" s="53">
        <f t="shared" si="2"/>
        <v>1.1727704397528399E-3</v>
      </c>
    </row>
    <row r="67" spans="1:7" ht="26.25" thickBot="1" x14ac:dyDescent="0.3">
      <c r="A67" s="1">
        <f t="shared" ref="A67:A130" si="3">+RANK(G67,$G$3:$G$138)</f>
        <v>70</v>
      </c>
      <c r="B67" s="137" t="s">
        <v>202</v>
      </c>
      <c r="C67" s="138" t="s">
        <v>205</v>
      </c>
      <c r="D67" s="16">
        <v>48132.338517417025</v>
      </c>
      <c r="E67" s="16">
        <v>48295.799368908753</v>
      </c>
      <c r="F67" s="53">
        <f t="shared" si="1"/>
        <v>3.3960712595042055E-3</v>
      </c>
      <c r="G67" s="53">
        <f t="shared" si="2"/>
        <v>3.3960712595042055E-3</v>
      </c>
    </row>
    <row r="68" spans="1:7" ht="39" thickBot="1" x14ac:dyDescent="0.3">
      <c r="A68" s="1">
        <f t="shared" si="3"/>
        <v>119</v>
      </c>
      <c r="B68" s="137" t="s">
        <v>204</v>
      </c>
      <c r="C68" s="138" t="s">
        <v>207</v>
      </c>
      <c r="D68" s="16">
        <v>4917.8740478990385</v>
      </c>
      <c r="E68" s="16">
        <v>4922.4037532498014</v>
      </c>
      <c r="F68" s="53">
        <f t="shared" ref="F68:F131" si="4">+IFERROR((E68-D68)/D68,0)</f>
        <v>9.21069817291896E-4</v>
      </c>
      <c r="G68" s="53">
        <f t="shared" ref="G68:G131" si="5">+ABS(F68)</f>
        <v>9.21069817291896E-4</v>
      </c>
    </row>
    <row r="69" spans="1:7" ht="26.25" thickBot="1" x14ac:dyDescent="0.3">
      <c r="A69" s="1">
        <f t="shared" si="3"/>
        <v>122</v>
      </c>
      <c r="B69" s="137" t="s">
        <v>206</v>
      </c>
      <c r="C69" s="138" t="s">
        <v>209</v>
      </c>
      <c r="D69" s="16">
        <v>13883.403741910526</v>
      </c>
      <c r="E69" s="16">
        <v>13892.678613240416</v>
      </c>
      <c r="F69" s="53">
        <f t="shared" si="4"/>
        <v>6.6805457093286149E-4</v>
      </c>
      <c r="G69" s="53">
        <f t="shared" si="5"/>
        <v>6.6805457093286149E-4</v>
      </c>
    </row>
    <row r="70" spans="1:7" ht="26.25" thickBot="1" x14ac:dyDescent="0.3">
      <c r="A70" s="1">
        <f t="shared" si="3"/>
        <v>118</v>
      </c>
      <c r="B70" s="137" t="s">
        <v>208</v>
      </c>
      <c r="C70" s="138" t="s">
        <v>210</v>
      </c>
      <c r="D70" s="16">
        <v>69082.615850357353</v>
      </c>
      <c r="E70" s="16">
        <v>69147.142219320071</v>
      </c>
      <c r="F70" s="53">
        <f t="shared" si="4"/>
        <v>9.3404640470607563E-4</v>
      </c>
      <c r="G70" s="53">
        <f t="shared" si="5"/>
        <v>9.3404640470607563E-4</v>
      </c>
    </row>
    <row r="71" spans="1:7" ht="39" thickBot="1" x14ac:dyDescent="0.3">
      <c r="A71" s="1">
        <f t="shared" si="3"/>
        <v>69</v>
      </c>
      <c r="B71" s="137" t="s">
        <v>369</v>
      </c>
      <c r="C71" s="138" t="s">
        <v>388</v>
      </c>
      <c r="D71" s="16">
        <v>9360.1161373317773</v>
      </c>
      <c r="E71" s="16">
        <v>9392.0831636301264</v>
      </c>
      <c r="F71" s="53">
        <f t="shared" si="4"/>
        <v>3.4152382117196359E-3</v>
      </c>
      <c r="G71" s="53">
        <f t="shared" si="5"/>
        <v>3.4152382117196359E-3</v>
      </c>
    </row>
    <row r="72" spans="1:7" ht="15.75" thickBot="1" x14ac:dyDescent="0.3">
      <c r="A72" s="1">
        <f t="shared" si="3"/>
        <v>123</v>
      </c>
      <c r="B72" s="137" t="s">
        <v>211</v>
      </c>
      <c r="C72" s="138" t="s">
        <v>213</v>
      </c>
      <c r="D72" s="16">
        <v>34684.181713333077</v>
      </c>
      <c r="E72" s="16">
        <v>34705.398109760616</v>
      </c>
      <c r="F72" s="53">
        <f t="shared" si="4"/>
        <v>6.1170237784167862E-4</v>
      </c>
      <c r="G72" s="53">
        <f t="shared" si="5"/>
        <v>6.1170237784167862E-4</v>
      </c>
    </row>
    <row r="73" spans="1:7" ht="26.25" thickBot="1" x14ac:dyDescent="0.3">
      <c r="A73" s="1">
        <f t="shared" si="3"/>
        <v>132</v>
      </c>
      <c r="B73" s="137" t="s">
        <v>212</v>
      </c>
      <c r="C73" s="138" t="s">
        <v>215</v>
      </c>
      <c r="D73" s="16">
        <v>213484.18700846401</v>
      </c>
      <c r="E73" s="16">
        <v>213517.20875508257</v>
      </c>
      <c r="F73" s="53">
        <f t="shared" si="4"/>
        <v>1.5468005889001781E-4</v>
      </c>
      <c r="G73" s="53">
        <f t="shared" si="5"/>
        <v>1.5468005889001781E-4</v>
      </c>
    </row>
    <row r="74" spans="1:7" ht="15.75" thickBot="1" x14ac:dyDescent="0.3">
      <c r="A74" s="1">
        <f t="shared" si="3"/>
        <v>6</v>
      </c>
      <c r="B74" s="137" t="s">
        <v>214</v>
      </c>
      <c r="C74" s="138" t="s">
        <v>217</v>
      </c>
      <c r="D74" s="16">
        <v>47057.908814855196</v>
      </c>
      <c r="E74" s="16">
        <v>49313.854621876708</v>
      </c>
      <c r="F74" s="53">
        <f t="shared" si="4"/>
        <v>4.7939780237522087E-2</v>
      </c>
      <c r="G74" s="53">
        <f t="shared" si="5"/>
        <v>4.7939780237522087E-2</v>
      </c>
    </row>
    <row r="75" spans="1:7" ht="26.25" thickBot="1" x14ac:dyDescent="0.3">
      <c r="A75" s="1">
        <f t="shared" si="3"/>
        <v>34</v>
      </c>
      <c r="B75" s="137" t="s">
        <v>216</v>
      </c>
      <c r="C75" s="138" t="s">
        <v>219</v>
      </c>
      <c r="D75" s="16">
        <v>44222.742800245636</v>
      </c>
      <c r="E75" s="16">
        <v>44530.256433980365</v>
      </c>
      <c r="F75" s="53">
        <f t="shared" si="4"/>
        <v>6.9537440299388305E-3</v>
      </c>
      <c r="G75" s="53">
        <f t="shared" si="5"/>
        <v>6.9537440299388305E-3</v>
      </c>
    </row>
    <row r="76" spans="1:7" ht="26.25" thickBot="1" x14ac:dyDescent="0.3">
      <c r="A76" s="1">
        <f t="shared" si="3"/>
        <v>31</v>
      </c>
      <c r="B76" s="137" t="s">
        <v>218</v>
      </c>
      <c r="C76" s="138" t="s">
        <v>221</v>
      </c>
      <c r="D76" s="16">
        <v>240836.25187824035</v>
      </c>
      <c r="E76" s="16">
        <v>242650.9086923734</v>
      </c>
      <c r="F76" s="53">
        <f t="shared" si="4"/>
        <v>7.5348158758528037E-3</v>
      </c>
      <c r="G76" s="53">
        <f t="shared" si="5"/>
        <v>7.5348158758528037E-3</v>
      </c>
    </row>
    <row r="77" spans="1:7" ht="15.75" thickBot="1" x14ac:dyDescent="0.3">
      <c r="A77" s="1">
        <f t="shared" si="3"/>
        <v>33</v>
      </c>
      <c r="B77" s="137" t="s">
        <v>220</v>
      </c>
      <c r="C77" s="138" t="s">
        <v>389</v>
      </c>
      <c r="D77" s="16">
        <v>58044.21446289184</v>
      </c>
      <c r="E77" s="16">
        <v>58447.844934912064</v>
      </c>
      <c r="F77" s="53">
        <f t="shared" si="4"/>
        <v>6.9538450258168046E-3</v>
      </c>
      <c r="G77" s="53">
        <f t="shared" si="5"/>
        <v>6.9538450258168046E-3</v>
      </c>
    </row>
    <row r="78" spans="1:7" ht="15.75" thickBot="1" x14ac:dyDescent="0.3">
      <c r="A78" s="1">
        <f t="shared" si="3"/>
        <v>52</v>
      </c>
      <c r="B78" s="137" t="s">
        <v>222</v>
      </c>
      <c r="C78" s="138" t="s">
        <v>390</v>
      </c>
      <c r="D78" s="16">
        <v>3719.0948874592164</v>
      </c>
      <c r="E78" s="16">
        <v>3738.912705096423</v>
      </c>
      <c r="F78" s="53">
        <f t="shared" si="4"/>
        <v>5.3286668495693143E-3</v>
      </c>
      <c r="G78" s="53">
        <f t="shared" si="5"/>
        <v>5.3286668495693143E-3</v>
      </c>
    </row>
    <row r="79" spans="1:7" ht="26.25" thickBot="1" x14ac:dyDescent="0.3">
      <c r="A79" s="1">
        <f t="shared" si="3"/>
        <v>108</v>
      </c>
      <c r="B79" s="137" t="s">
        <v>223</v>
      </c>
      <c r="C79" s="138" t="s">
        <v>224</v>
      </c>
      <c r="D79" s="16">
        <v>14916.626022399794</v>
      </c>
      <c r="E79" s="16">
        <v>14934.478258921099</v>
      </c>
      <c r="F79" s="53">
        <f t="shared" si="4"/>
        <v>1.1968012400724334E-3</v>
      </c>
      <c r="G79" s="53">
        <f t="shared" si="5"/>
        <v>1.1968012400724334E-3</v>
      </c>
    </row>
    <row r="80" spans="1:7" ht="15.75" thickBot="1" x14ac:dyDescent="0.3">
      <c r="A80" s="1">
        <f t="shared" si="3"/>
        <v>133</v>
      </c>
      <c r="B80" s="137" t="s">
        <v>225</v>
      </c>
      <c r="C80" s="138" t="s">
        <v>391</v>
      </c>
      <c r="D80" s="16">
        <v>220321.54096554819</v>
      </c>
      <c r="E80" s="16">
        <v>220321.55192192501</v>
      </c>
      <c r="F80" s="53">
        <f t="shared" si="4"/>
        <v>4.9729031360657796E-8</v>
      </c>
      <c r="G80" s="53">
        <f t="shared" si="5"/>
        <v>4.9729031360657796E-8</v>
      </c>
    </row>
    <row r="81" spans="1:7" ht="15.75" thickBot="1" x14ac:dyDescent="0.3">
      <c r="A81" s="1">
        <f t="shared" si="3"/>
        <v>135</v>
      </c>
      <c r="B81" s="137" t="s">
        <v>226</v>
      </c>
      <c r="C81" s="138" t="s">
        <v>392</v>
      </c>
      <c r="D81" s="16">
        <v>134106.11523417462</v>
      </c>
      <c r="E81" s="16">
        <v>134106.11523417462</v>
      </c>
      <c r="F81" s="53">
        <f t="shared" si="4"/>
        <v>0</v>
      </c>
      <c r="G81" s="53">
        <f t="shared" si="5"/>
        <v>0</v>
      </c>
    </row>
    <row r="82" spans="1:7" ht="15.75" thickBot="1" x14ac:dyDescent="0.3">
      <c r="A82" s="1">
        <f t="shared" si="3"/>
        <v>135</v>
      </c>
      <c r="B82" s="137" t="s">
        <v>228</v>
      </c>
      <c r="C82" s="138" t="s">
        <v>227</v>
      </c>
      <c r="D82" s="16">
        <v>62673.81043163922</v>
      </c>
      <c r="E82" s="16">
        <v>62673.81043163922</v>
      </c>
      <c r="F82" s="53">
        <f t="shared" si="4"/>
        <v>0</v>
      </c>
      <c r="G82" s="53">
        <f t="shared" si="5"/>
        <v>0</v>
      </c>
    </row>
    <row r="83" spans="1:7" ht="26.25" thickBot="1" x14ac:dyDescent="0.3">
      <c r="A83" s="1">
        <f t="shared" si="3"/>
        <v>131</v>
      </c>
      <c r="B83" s="137" t="s">
        <v>230</v>
      </c>
      <c r="C83" s="138" t="s">
        <v>229</v>
      </c>
      <c r="D83" s="16">
        <v>173801.87122456438</v>
      </c>
      <c r="E83" s="16">
        <v>173831.73073596926</v>
      </c>
      <c r="F83" s="53">
        <f t="shared" si="4"/>
        <v>1.7180201337590727E-4</v>
      </c>
      <c r="G83" s="53">
        <f t="shared" si="5"/>
        <v>1.7180201337590727E-4</v>
      </c>
    </row>
    <row r="84" spans="1:7" ht="26.25" thickBot="1" x14ac:dyDescent="0.3">
      <c r="A84" s="1">
        <f t="shared" si="3"/>
        <v>53</v>
      </c>
      <c r="B84" s="137" t="s">
        <v>232</v>
      </c>
      <c r="C84" s="138" t="s">
        <v>231</v>
      </c>
      <c r="D84" s="16">
        <v>205918.02037993268</v>
      </c>
      <c r="E84" s="16">
        <v>206950.59187373749</v>
      </c>
      <c r="F84" s="53">
        <f t="shared" si="4"/>
        <v>5.0144785381077374E-3</v>
      </c>
      <c r="G84" s="53">
        <f t="shared" si="5"/>
        <v>5.0144785381077374E-3</v>
      </c>
    </row>
    <row r="85" spans="1:7" ht="15.75" thickBot="1" x14ac:dyDescent="0.3">
      <c r="A85" s="1">
        <f t="shared" si="3"/>
        <v>77</v>
      </c>
      <c r="B85" s="137" t="s">
        <v>234</v>
      </c>
      <c r="C85" s="138" t="s">
        <v>233</v>
      </c>
      <c r="D85" s="16">
        <v>1245597.7772423534</v>
      </c>
      <c r="E85" s="16">
        <v>1249036.1186599634</v>
      </c>
      <c r="F85" s="53">
        <f t="shared" si="4"/>
        <v>2.7603946317423106E-3</v>
      </c>
      <c r="G85" s="53">
        <f t="shared" si="5"/>
        <v>2.7603946317423106E-3</v>
      </c>
    </row>
    <row r="86" spans="1:7" ht="26.25" thickBot="1" x14ac:dyDescent="0.3">
      <c r="A86" s="1">
        <f t="shared" si="3"/>
        <v>40</v>
      </c>
      <c r="B86" s="137" t="s">
        <v>235</v>
      </c>
      <c r="C86" s="138" t="s">
        <v>9</v>
      </c>
      <c r="D86" s="16">
        <v>122911.72147022656</v>
      </c>
      <c r="E86" s="16">
        <v>123650.67303048617</v>
      </c>
      <c r="F86" s="53">
        <f t="shared" si="4"/>
        <v>6.0120511812911748E-3</v>
      </c>
      <c r="G86" s="53">
        <f t="shared" si="5"/>
        <v>6.0120511812911748E-3</v>
      </c>
    </row>
    <row r="87" spans="1:7" ht="15.75" thickBot="1" x14ac:dyDescent="0.3">
      <c r="A87" s="1">
        <f t="shared" si="3"/>
        <v>64</v>
      </c>
      <c r="B87" s="137" t="s">
        <v>237</v>
      </c>
      <c r="C87" s="138" t="s">
        <v>236</v>
      </c>
      <c r="D87" s="16">
        <v>218.8722508654258</v>
      </c>
      <c r="E87" s="16">
        <v>219.68570781243719</v>
      </c>
      <c r="F87" s="53">
        <f t="shared" si="4"/>
        <v>3.716583275380784E-3</v>
      </c>
      <c r="G87" s="53">
        <f t="shared" si="5"/>
        <v>3.716583275380784E-3</v>
      </c>
    </row>
    <row r="88" spans="1:7" ht="26.25" thickBot="1" x14ac:dyDescent="0.3">
      <c r="A88" s="1">
        <f t="shared" si="3"/>
        <v>13</v>
      </c>
      <c r="B88" s="137" t="s">
        <v>239</v>
      </c>
      <c r="C88" s="138" t="s">
        <v>238</v>
      </c>
      <c r="D88" s="16">
        <v>42835.90386548372</v>
      </c>
      <c r="E88" s="16">
        <v>43696.010218703341</v>
      </c>
      <c r="F88" s="53">
        <f t="shared" si="4"/>
        <v>2.0079098970820976E-2</v>
      </c>
      <c r="G88" s="53">
        <f t="shared" si="5"/>
        <v>2.0079098970820976E-2</v>
      </c>
    </row>
    <row r="89" spans="1:7" ht="15.75" thickBot="1" x14ac:dyDescent="0.3">
      <c r="A89" s="1">
        <f t="shared" si="3"/>
        <v>10</v>
      </c>
      <c r="B89" s="137" t="s">
        <v>241</v>
      </c>
      <c r="C89" s="138" t="s">
        <v>240</v>
      </c>
      <c r="D89" s="16">
        <v>20989.891081423142</v>
      </c>
      <c r="E89" s="16">
        <v>21495.115513511959</v>
      </c>
      <c r="F89" s="53">
        <f t="shared" si="4"/>
        <v>2.4069892984626282E-2</v>
      </c>
      <c r="G89" s="53">
        <f t="shared" si="5"/>
        <v>2.4069892984626282E-2</v>
      </c>
    </row>
    <row r="90" spans="1:7" ht="26.25" thickBot="1" x14ac:dyDescent="0.3">
      <c r="A90" s="1">
        <f t="shared" si="3"/>
        <v>67</v>
      </c>
      <c r="B90" s="137" t="s">
        <v>242</v>
      </c>
      <c r="C90" s="138" t="s">
        <v>393</v>
      </c>
      <c r="D90" s="16">
        <v>99950.971277249366</v>
      </c>
      <c r="E90" s="16">
        <v>100302.21672387436</v>
      </c>
      <c r="F90" s="53">
        <f t="shared" si="4"/>
        <v>3.5141774225553803E-3</v>
      </c>
      <c r="G90" s="53">
        <f t="shared" si="5"/>
        <v>3.5141774225553803E-3</v>
      </c>
    </row>
    <row r="91" spans="1:7" ht="26.25" thickBot="1" x14ac:dyDescent="0.3">
      <c r="A91" s="1">
        <f t="shared" si="3"/>
        <v>4</v>
      </c>
      <c r="B91" s="137" t="s">
        <v>244</v>
      </c>
      <c r="C91" s="138" t="s">
        <v>394</v>
      </c>
      <c r="D91" s="16">
        <v>11584.404330974266</v>
      </c>
      <c r="E91" s="16">
        <v>12361.875514682908</v>
      </c>
      <c r="F91" s="53">
        <f t="shared" si="4"/>
        <v>6.7113609081292741E-2</v>
      </c>
      <c r="G91" s="53">
        <f t="shared" si="5"/>
        <v>6.7113609081292741E-2</v>
      </c>
    </row>
    <row r="92" spans="1:7" ht="15.75" thickBot="1" x14ac:dyDescent="0.3">
      <c r="A92" s="1">
        <f t="shared" si="3"/>
        <v>75</v>
      </c>
      <c r="B92" s="137" t="s">
        <v>245</v>
      </c>
      <c r="C92" s="138" t="s">
        <v>243</v>
      </c>
      <c r="D92" s="16">
        <v>15797.699180944954</v>
      </c>
      <c r="E92" s="16">
        <v>15843.367266770572</v>
      </c>
      <c r="F92" s="53">
        <f t="shared" si="4"/>
        <v>2.8908061422452621E-3</v>
      </c>
      <c r="G92" s="53">
        <f t="shared" si="5"/>
        <v>2.8908061422452621E-3</v>
      </c>
    </row>
    <row r="93" spans="1:7" ht="15.75" thickBot="1" x14ac:dyDescent="0.3">
      <c r="A93" s="1">
        <f t="shared" si="3"/>
        <v>46</v>
      </c>
      <c r="B93" s="137" t="s">
        <v>246</v>
      </c>
      <c r="C93" s="138" t="s">
        <v>395</v>
      </c>
      <c r="D93" s="16">
        <v>130241.95715517687</v>
      </c>
      <c r="E93" s="16">
        <v>130975.65788126957</v>
      </c>
      <c r="F93" s="53">
        <f t="shared" si="4"/>
        <v>5.6333668667042751E-3</v>
      </c>
      <c r="G93" s="53">
        <f t="shared" si="5"/>
        <v>5.6333668667042751E-3</v>
      </c>
    </row>
    <row r="94" spans="1:7" ht="15.75" thickBot="1" x14ac:dyDescent="0.3">
      <c r="A94" s="1">
        <f t="shared" si="3"/>
        <v>68</v>
      </c>
      <c r="B94" s="137" t="s">
        <v>248</v>
      </c>
      <c r="C94" s="138" t="s">
        <v>247</v>
      </c>
      <c r="D94" s="16">
        <v>50195.028145288634</v>
      </c>
      <c r="E94" s="16">
        <v>50370.40011722489</v>
      </c>
      <c r="F94" s="53">
        <f t="shared" si="4"/>
        <v>3.4938116067719902E-3</v>
      </c>
      <c r="G94" s="53">
        <f t="shared" si="5"/>
        <v>3.4938116067719902E-3</v>
      </c>
    </row>
    <row r="95" spans="1:7" ht="15.75" thickBot="1" x14ac:dyDescent="0.3">
      <c r="A95" s="1">
        <f t="shared" si="3"/>
        <v>2</v>
      </c>
      <c r="B95" s="137" t="s">
        <v>250</v>
      </c>
      <c r="C95" s="138" t="s">
        <v>249</v>
      </c>
      <c r="D95" s="16">
        <v>192996.25316455623</v>
      </c>
      <c r="E95" s="16">
        <v>212549.00084318817</v>
      </c>
      <c r="F95" s="53">
        <f t="shared" si="4"/>
        <v>0.10131154029172007</v>
      </c>
      <c r="G95" s="53">
        <f t="shared" si="5"/>
        <v>0.10131154029172007</v>
      </c>
    </row>
    <row r="96" spans="1:7" ht="26.25" thickBot="1" x14ac:dyDescent="0.3">
      <c r="A96" s="1">
        <f t="shared" si="3"/>
        <v>9</v>
      </c>
      <c r="B96" s="137" t="s">
        <v>252</v>
      </c>
      <c r="C96" s="138" t="s">
        <v>251</v>
      </c>
      <c r="D96" s="16">
        <v>308346.79018824303</v>
      </c>
      <c r="E96" s="16">
        <v>317573.27457131317</v>
      </c>
      <c r="F96" s="53">
        <f t="shared" si="4"/>
        <v>2.9922427204244463E-2</v>
      </c>
      <c r="G96" s="53">
        <f t="shared" si="5"/>
        <v>2.9922427204244463E-2</v>
      </c>
    </row>
    <row r="97" spans="1:7" ht="51.75" thickBot="1" x14ac:dyDescent="0.3">
      <c r="A97" s="1">
        <f t="shared" si="3"/>
        <v>71</v>
      </c>
      <c r="B97" s="137" t="s">
        <v>254</v>
      </c>
      <c r="C97" s="138" t="s">
        <v>253</v>
      </c>
      <c r="D97" s="16">
        <v>46282.159436901085</v>
      </c>
      <c r="E97" s="16">
        <v>46432.927180978848</v>
      </c>
      <c r="F97" s="53">
        <f t="shared" si="4"/>
        <v>3.2575779935962606E-3</v>
      </c>
      <c r="G97" s="53">
        <f t="shared" si="5"/>
        <v>3.2575779935962606E-3</v>
      </c>
    </row>
    <row r="98" spans="1:7" ht="15.75" thickBot="1" x14ac:dyDescent="0.3">
      <c r="A98" s="1">
        <f t="shared" si="3"/>
        <v>54</v>
      </c>
      <c r="B98" s="137" t="s">
        <v>256</v>
      </c>
      <c r="C98" s="138" t="s">
        <v>255</v>
      </c>
      <c r="D98" s="16">
        <v>181488.85263466972</v>
      </c>
      <c r="E98" s="16">
        <v>182353.22109692267</v>
      </c>
      <c r="F98" s="53">
        <f t="shared" si="4"/>
        <v>4.7626531861595708E-3</v>
      </c>
      <c r="G98" s="53">
        <f t="shared" si="5"/>
        <v>4.7626531861595708E-3</v>
      </c>
    </row>
    <row r="99" spans="1:7" ht="39" thickBot="1" x14ac:dyDescent="0.3">
      <c r="A99" s="1">
        <f t="shared" si="3"/>
        <v>97</v>
      </c>
      <c r="B99" s="137" t="s">
        <v>257</v>
      </c>
      <c r="C99" s="138" t="s">
        <v>10</v>
      </c>
      <c r="D99" s="16">
        <v>412471.62732986629</v>
      </c>
      <c r="E99" s="16">
        <v>413121.95861773944</v>
      </c>
      <c r="F99" s="53">
        <f t="shared" si="4"/>
        <v>1.5766691446950415E-3</v>
      </c>
      <c r="G99" s="53">
        <f t="shared" si="5"/>
        <v>1.5766691446950415E-3</v>
      </c>
    </row>
    <row r="100" spans="1:7" ht="15.75" thickBot="1" x14ac:dyDescent="0.3">
      <c r="A100" s="1">
        <f t="shared" si="3"/>
        <v>128</v>
      </c>
      <c r="B100" s="137" t="s">
        <v>258</v>
      </c>
      <c r="C100" s="138" t="s">
        <v>396</v>
      </c>
      <c r="D100" s="16">
        <v>32101.450479360217</v>
      </c>
      <c r="E100" s="16">
        <v>32114.944875841502</v>
      </c>
      <c r="F100" s="53">
        <f t="shared" si="4"/>
        <v>4.2036718839109547E-4</v>
      </c>
      <c r="G100" s="53">
        <f t="shared" si="5"/>
        <v>4.2036718839109547E-4</v>
      </c>
    </row>
    <row r="101" spans="1:7" ht="26.25" thickBot="1" x14ac:dyDescent="0.3">
      <c r="A101" s="1">
        <f t="shared" si="3"/>
        <v>81</v>
      </c>
      <c r="B101" s="137" t="s">
        <v>260</v>
      </c>
      <c r="C101" s="138" t="s">
        <v>397</v>
      </c>
      <c r="D101" s="16">
        <v>580774.35355237965</v>
      </c>
      <c r="E101" s="16">
        <v>582270.40984438383</v>
      </c>
      <c r="F101" s="53">
        <f t="shared" si="4"/>
        <v>2.5759682445572322E-3</v>
      </c>
      <c r="G101" s="53">
        <f t="shared" si="5"/>
        <v>2.5759682445572322E-3</v>
      </c>
    </row>
    <row r="102" spans="1:7" ht="39" thickBot="1" x14ac:dyDescent="0.3">
      <c r="A102" s="1">
        <f t="shared" si="3"/>
        <v>65</v>
      </c>
      <c r="B102" s="137" t="s">
        <v>262</v>
      </c>
      <c r="C102" s="138" t="s">
        <v>259</v>
      </c>
      <c r="D102" s="16">
        <v>109643.25270022789</v>
      </c>
      <c r="E102" s="16">
        <v>110040.24417262398</v>
      </c>
      <c r="F102" s="53">
        <f t="shared" si="4"/>
        <v>3.6207560667821893E-3</v>
      </c>
      <c r="G102" s="53">
        <f t="shared" si="5"/>
        <v>3.6207560667821893E-3</v>
      </c>
    </row>
    <row r="103" spans="1:7" ht="39" thickBot="1" x14ac:dyDescent="0.3">
      <c r="A103" s="1">
        <f t="shared" si="3"/>
        <v>44</v>
      </c>
      <c r="B103" s="137" t="s">
        <v>264</v>
      </c>
      <c r="C103" s="138" t="s">
        <v>261</v>
      </c>
      <c r="D103" s="16">
        <v>71406.698555705647</v>
      </c>
      <c r="E103" s="16">
        <v>71826.188573090112</v>
      </c>
      <c r="F103" s="53">
        <f t="shared" si="4"/>
        <v>5.8746591828106104E-3</v>
      </c>
      <c r="G103" s="53">
        <f t="shared" si="5"/>
        <v>5.8746591828106104E-3</v>
      </c>
    </row>
    <row r="104" spans="1:7" ht="26.25" thickBot="1" x14ac:dyDescent="0.3">
      <c r="A104" s="1">
        <f t="shared" si="3"/>
        <v>35</v>
      </c>
      <c r="B104" s="137" t="s">
        <v>265</v>
      </c>
      <c r="C104" s="138" t="s">
        <v>263</v>
      </c>
      <c r="D104" s="16">
        <v>70848.001990747769</v>
      </c>
      <c r="E104" s="16">
        <v>71339.869828896772</v>
      </c>
      <c r="F104" s="53">
        <f t="shared" si="4"/>
        <v>6.942578821252249E-3</v>
      </c>
      <c r="G104" s="53">
        <f t="shared" si="5"/>
        <v>6.942578821252249E-3</v>
      </c>
    </row>
    <row r="105" spans="1:7" ht="26.25" thickBot="1" x14ac:dyDescent="0.3">
      <c r="A105" s="1">
        <f t="shared" si="3"/>
        <v>93</v>
      </c>
      <c r="B105" s="137" t="s">
        <v>267</v>
      </c>
      <c r="C105" s="138" t="s">
        <v>398</v>
      </c>
      <c r="D105" s="16">
        <v>121072.25222452881</v>
      </c>
      <c r="E105" s="16">
        <v>121310.32360573864</v>
      </c>
      <c r="F105" s="53">
        <f t="shared" si="4"/>
        <v>1.9663579130280127E-3</v>
      </c>
      <c r="G105" s="53">
        <f t="shared" si="5"/>
        <v>1.9663579130280127E-3</v>
      </c>
    </row>
    <row r="106" spans="1:7" ht="15.75" thickBot="1" x14ac:dyDescent="0.3">
      <c r="A106" s="1">
        <f t="shared" si="3"/>
        <v>59</v>
      </c>
      <c r="B106" s="137" t="s">
        <v>269</v>
      </c>
      <c r="C106" s="138" t="s">
        <v>266</v>
      </c>
      <c r="D106" s="16">
        <v>49023.914219754493</v>
      </c>
      <c r="E106" s="16">
        <v>49229.446635337925</v>
      </c>
      <c r="F106" s="53">
        <f t="shared" si="4"/>
        <v>4.1924929670469043E-3</v>
      </c>
      <c r="G106" s="53">
        <f t="shared" si="5"/>
        <v>4.1924929670469043E-3</v>
      </c>
    </row>
    <row r="107" spans="1:7" ht="39" thickBot="1" x14ac:dyDescent="0.3">
      <c r="A107" s="1">
        <f t="shared" si="3"/>
        <v>24</v>
      </c>
      <c r="B107" s="137" t="s">
        <v>270</v>
      </c>
      <c r="C107" s="138" t="s">
        <v>268</v>
      </c>
      <c r="D107" s="16">
        <v>67497.834567847545</v>
      </c>
      <c r="E107" s="16">
        <v>68137.533980431486</v>
      </c>
      <c r="F107" s="53">
        <f t="shared" si="4"/>
        <v>9.4773323719137582E-3</v>
      </c>
      <c r="G107" s="53">
        <f t="shared" si="5"/>
        <v>9.4773323719137582E-3</v>
      </c>
    </row>
    <row r="108" spans="1:7" ht="39" thickBot="1" x14ac:dyDescent="0.3">
      <c r="A108" s="1">
        <f t="shared" si="3"/>
        <v>96</v>
      </c>
      <c r="B108" s="137" t="s">
        <v>272</v>
      </c>
      <c r="C108" s="138" t="s">
        <v>399</v>
      </c>
      <c r="D108" s="16">
        <v>648985.8733187702</v>
      </c>
      <c r="E108" s="16">
        <v>650094.768208205</v>
      </c>
      <c r="F108" s="53">
        <f t="shared" si="4"/>
        <v>1.7086579770437165E-3</v>
      </c>
      <c r="G108" s="53">
        <f t="shared" si="5"/>
        <v>1.7086579770437165E-3</v>
      </c>
    </row>
    <row r="109" spans="1:7" ht="26.25" thickBot="1" x14ac:dyDescent="0.3">
      <c r="A109" s="1">
        <f t="shared" si="3"/>
        <v>101</v>
      </c>
      <c r="B109" s="137" t="s">
        <v>274</v>
      </c>
      <c r="C109" s="138" t="s">
        <v>271</v>
      </c>
      <c r="D109" s="16">
        <v>100757.32228241775</v>
      </c>
      <c r="E109" s="16">
        <v>100909.45075766533</v>
      </c>
      <c r="F109" s="53">
        <f t="shared" si="4"/>
        <v>1.5098503195744742E-3</v>
      </c>
      <c r="G109" s="53">
        <f t="shared" si="5"/>
        <v>1.5098503195744742E-3</v>
      </c>
    </row>
    <row r="110" spans="1:7" ht="26.25" thickBot="1" x14ac:dyDescent="0.3">
      <c r="A110" s="1">
        <f t="shared" si="3"/>
        <v>127</v>
      </c>
      <c r="B110" s="137" t="s">
        <v>276</v>
      </c>
      <c r="C110" s="138" t="s">
        <v>273</v>
      </c>
      <c r="D110" s="16">
        <v>134512.30131612535</v>
      </c>
      <c r="E110" s="16">
        <v>134572.68356969405</v>
      </c>
      <c r="F110" s="53">
        <f t="shared" si="4"/>
        <v>4.4889763224553627E-4</v>
      </c>
      <c r="G110" s="53">
        <f t="shared" si="5"/>
        <v>4.4889763224553627E-4</v>
      </c>
    </row>
    <row r="111" spans="1:7" ht="15.75" thickBot="1" x14ac:dyDescent="0.3">
      <c r="A111" s="1">
        <f t="shared" si="3"/>
        <v>28</v>
      </c>
      <c r="B111" s="137" t="s">
        <v>278</v>
      </c>
      <c r="C111" s="138" t="s">
        <v>275</v>
      </c>
      <c r="D111" s="16">
        <v>117944.19386743056</v>
      </c>
      <c r="E111" s="16">
        <v>118912.1033645397</v>
      </c>
      <c r="F111" s="53">
        <f t="shared" si="4"/>
        <v>8.2065039860891465E-3</v>
      </c>
      <c r="G111" s="53">
        <f t="shared" si="5"/>
        <v>8.2065039860891465E-3</v>
      </c>
    </row>
    <row r="112" spans="1:7" ht="26.25" thickBot="1" x14ac:dyDescent="0.3">
      <c r="A112" s="1">
        <f t="shared" si="3"/>
        <v>20</v>
      </c>
      <c r="B112" s="137" t="s">
        <v>280</v>
      </c>
      <c r="C112" s="138" t="s">
        <v>277</v>
      </c>
      <c r="D112" s="16">
        <v>66325.852775926309</v>
      </c>
      <c r="E112" s="16">
        <v>67122.137301283714</v>
      </c>
      <c r="F112" s="53">
        <f t="shared" si="4"/>
        <v>1.2005643230062249E-2</v>
      </c>
      <c r="G112" s="53">
        <f t="shared" si="5"/>
        <v>1.2005643230062249E-2</v>
      </c>
    </row>
    <row r="113" spans="1:7" ht="15.75" thickBot="1" x14ac:dyDescent="0.3">
      <c r="A113" s="1">
        <f t="shared" si="3"/>
        <v>76</v>
      </c>
      <c r="B113" s="137" t="s">
        <v>281</v>
      </c>
      <c r="C113" s="138" t="s">
        <v>279</v>
      </c>
      <c r="D113" s="16">
        <v>7565.352923520737</v>
      </c>
      <c r="E113" s="16">
        <v>7586.6266044219583</v>
      </c>
      <c r="F113" s="53">
        <f t="shared" si="4"/>
        <v>2.8119879027825975E-3</v>
      </c>
      <c r="G113" s="53">
        <f t="shared" si="5"/>
        <v>2.8119879027825975E-3</v>
      </c>
    </row>
    <row r="114" spans="1:7" ht="26.25" thickBot="1" x14ac:dyDescent="0.3">
      <c r="A114" s="1">
        <f t="shared" si="3"/>
        <v>5</v>
      </c>
      <c r="B114" s="137" t="s">
        <v>283</v>
      </c>
      <c r="C114" s="138" t="s">
        <v>400</v>
      </c>
      <c r="D114" s="16">
        <v>16143.867645082028</v>
      </c>
      <c r="E114" s="16">
        <v>17096.244718983522</v>
      </c>
      <c r="F114" s="53">
        <f t="shared" si="4"/>
        <v>5.8993117067062985E-2</v>
      </c>
      <c r="G114" s="53">
        <f t="shared" si="5"/>
        <v>5.8993117067062985E-2</v>
      </c>
    </row>
    <row r="115" spans="1:7" ht="26.25" thickBot="1" x14ac:dyDescent="0.3">
      <c r="A115" s="1">
        <f t="shared" si="3"/>
        <v>27</v>
      </c>
      <c r="B115" s="137" t="s">
        <v>285</v>
      </c>
      <c r="C115" s="138" t="s">
        <v>401</v>
      </c>
      <c r="D115" s="16">
        <v>4922.6086984204194</v>
      </c>
      <c r="E115" s="16">
        <v>4963.8836044898853</v>
      </c>
      <c r="F115" s="53">
        <f t="shared" si="4"/>
        <v>8.3847627544944518E-3</v>
      </c>
      <c r="G115" s="53">
        <f t="shared" si="5"/>
        <v>8.3847627544944518E-3</v>
      </c>
    </row>
    <row r="116" spans="1:7" ht="39" thickBot="1" x14ac:dyDescent="0.3">
      <c r="A116" s="1">
        <f t="shared" si="3"/>
        <v>30</v>
      </c>
      <c r="B116" s="137" t="s">
        <v>287</v>
      </c>
      <c r="C116" s="138" t="s">
        <v>402</v>
      </c>
      <c r="D116" s="16">
        <v>20456.368325844109</v>
      </c>
      <c r="E116" s="16">
        <v>20613.206367816998</v>
      </c>
      <c r="F116" s="53">
        <f t="shared" si="4"/>
        <v>7.6669543427580729E-3</v>
      </c>
      <c r="G116" s="53">
        <f t="shared" si="5"/>
        <v>7.6669543427580729E-3</v>
      </c>
    </row>
    <row r="117" spans="1:7" ht="51.75" thickBot="1" x14ac:dyDescent="0.3">
      <c r="A117" s="1">
        <f t="shared" si="3"/>
        <v>116</v>
      </c>
      <c r="B117" s="137" t="s">
        <v>289</v>
      </c>
      <c r="C117" s="138" t="s">
        <v>403</v>
      </c>
      <c r="D117" s="16">
        <v>70.311643025639242</v>
      </c>
      <c r="E117" s="16">
        <v>70.380872357129405</v>
      </c>
      <c r="F117" s="53">
        <f t="shared" si="4"/>
        <v>9.8460693721690918E-4</v>
      </c>
      <c r="G117" s="53">
        <f t="shared" si="5"/>
        <v>9.8460693721690918E-4</v>
      </c>
    </row>
    <row r="118" spans="1:7" ht="15.75" thickBot="1" x14ac:dyDescent="0.3">
      <c r="A118" s="1">
        <f t="shared" si="3"/>
        <v>14</v>
      </c>
      <c r="B118" s="137" t="s">
        <v>291</v>
      </c>
      <c r="C118" s="138" t="s">
        <v>282</v>
      </c>
      <c r="D118" s="16">
        <v>127790.7838852428</v>
      </c>
      <c r="E118" s="16">
        <v>129611.71151730225</v>
      </c>
      <c r="F118" s="53">
        <f t="shared" si="4"/>
        <v>1.4249287598819797E-2</v>
      </c>
      <c r="G118" s="53">
        <f t="shared" si="5"/>
        <v>1.4249287598819797E-2</v>
      </c>
    </row>
    <row r="119" spans="1:7" ht="39" thickBot="1" x14ac:dyDescent="0.3">
      <c r="A119" s="1">
        <f t="shared" si="3"/>
        <v>3</v>
      </c>
      <c r="B119" s="137" t="s">
        <v>293</v>
      </c>
      <c r="C119" s="138" t="s">
        <v>284</v>
      </c>
      <c r="D119" s="16">
        <v>46278.581054139016</v>
      </c>
      <c r="E119" s="16">
        <v>49527.389569085113</v>
      </c>
      <c r="F119" s="53">
        <f t="shared" si="4"/>
        <v>7.0201126329812846E-2</v>
      </c>
      <c r="G119" s="53">
        <f t="shared" si="5"/>
        <v>7.0201126329812846E-2</v>
      </c>
    </row>
    <row r="120" spans="1:7" ht="15.75" thickBot="1" x14ac:dyDescent="0.3">
      <c r="A120" s="1">
        <f t="shared" si="3"/>
        <v>36</v>
      </c>
      <c r="B120" s="137" t="s">
        <v>295</v>
      </c>
      <c r="C120" s="138" t="s">
        <v>286</v>
      </c>
      <c r="D120" s="16">
        <v>190995.00147013366</v>
      </c>
      <c r="E120" s="16">
        <v>192216.22109430021</v>
      </c>
      <c r="F120" s="53">
        <f t="shared" si="4"/>
        <v>6.3939873544675797E-3</v>
      </c>
      <c r="G120" s="53">
        <f t="shared" si="5"/>
        <v>6.3939873544675797E-3</v>
      </c>
    </row>
    <row r="121" spans="1:7" ht="26.25" thickBot="1" x14ac:dyDescent="0.3">
      <c r="A121" s="1">
        <f t="shared" si="3"/>
        <v>29</v>
      </c>
      <c r="B121" s="137" t="s">
        <v>297</v>
      </c>
      <c r="C121" s="138" t="s">
        <v>288</v>
      </c>
      <c r="D121" s="16">
        <v>95080.625667819579</v>
      </c>
      <c r="E121" s="16">
        <v>95858.972473509872</v>
      </c>
      <c r="F121" s="53">
        <f t="shared" si="4"/>
        <v>8.1861767339392634E-3</v>
      </c>
      <c r="G121" s="53">
        <f t="shared" si="5"/>
        <v>8.1861767339392634E-3</v>
      </c>
    </row>
    <row r="122" spans="1:7" ht="39" thickBot="1" x14ac:dyDescent="0.3">
      <c r="A122" s="1">
        <f t="shared" si="3"/>
        <v>51</v>
      </c>
      <c r="B122" s="137" t="s">
        <v>299</v>
      </c>
      <c r="C122" s="138" t="s">
        <v>290</v>
      </c>
      <c r="D122" s="16">
        <v>432792.68448155519</v>
      </c>
      <c r="E122" s="16">
        <v>435144.72993613052</v>
      </c>
      <c r="F122" s="53">
        <f t="shared" si="4"/>
        <v>5.4345776601858681E-3</v>
      </c>
      <c r="G122" s="53">
        <f t="shared" si="5"/>
        <v>5.4345776601858681E-3</v>
      </c>
    </row>
    <row r="123" spans="1:7" ht="26.25" thickBot="1" x14ac:dyDescent="0.3">
      <c r="A123" s="1">
        <f t="shared" si="3"/>
        <v>124</v>
      </c>
      <c r="B123" s="137" t="s">
        <v>301</v>
      </c>
      <c r="C123" s="138" t="s">
        <v>292</v>
      </c>
      <c r="D123" s="16">
        <v>716138.61111113173</v>
      </c>
      <c r="E123" s="16">
        <v>716542.66293610085</v>
      </c>
      <c r="F123" s="53">
        <f t="shared" si="4"/>
        <v>5.6420896555516345E-4</v>
      </c>
      <c r="G123" s="53">
        <f t="shared" si="5"/>
        <v>5.6420896555516345E-4</v>
      </c>
    </row>
    <row r="124" spans="1:7" ht="26.25" thickBot="1" x14ac:dyDescent="0.3">
      <c r="A124" s="1">
        <f t="shared" si="3"/>
        <v>86</v>
      </c>
      <c r="B124" s="137" t="s">
        <v>302</v>
      </c>
      <c r="C124" s="138" t="s">
        <v>294</v>
      </c>
      <c r="D124" s="16">
        <v>676570.3011755863</v>
      </c>
      <c r="E124" s="16">
        <v>678016.48795594706</v>
      </c>
      <c r="F124" s="53">
        <f t="shared" si="4"/>
        <v>2.137526252405572E-3</v>
      </c>
      <c r="G124" s="53">
        <f t="shared" si="5"/>
        <v>2.137526252405572E-3</v>
      </c>
    </row>
    <row r="125" spans="1:7" ht="26.25" thickBot="1" x14ac:dyDescent="0.3">
      <c r="A125" s="1">
        <f t="shared" si="3"/>
        <v>121</v>
      </c>
      <c r="B125" s="137" t="s">
        <v>304</v>
      </c>
      <c r="C125" s="138" t="s">
        <v>296</v>
      </c>
      <c r="D125" s="16">
        <v>13337.787493533911</v>
      </c>
      <c r="E125" s="16">
        <v>13348.31033805826</v>
      </c>
      <c r="F125" s="53">
        <f t="shared" si="4"/>
        <v>7.8894978117245826E-4</v>
      </c>
      <c r="G125" s="53">
        <f t="shared" si="5"/>
        <v>7.8894978117245826E-4</v>
      </c>
    </row>
    <row r="126" spans="1:7" ht="15.75" thickBot="1" x14ac:dyDescent="0.3">
      <c r="A126" s="1">
        <f t="shared" si="3"/>
        <v>102</v>
      </c>
      <c r="B126" s="137" t="s">
        <v>306</v>
      </c>
      <c r="C126" s="138" t="s">
        <v>298</v>
      </c>
      <c r="D126" s="16">
        <v>2195753.7097660159</v>
      </c>
      <c r="E126" s="16">
        <v>2198811.5288287057</v>
      </c>
      <c r="F126" s="53">
        <f t="shared" si="4"/>
        <v>1.3926056684270079E-3</v>
      </c>
      <c r="G126" s="53">
        <f t="shared" si="5"/>
        <v>1.3926056684270079E-3</v>
      </c>
    </row>
    <row r="127" spans="1:7" ht="26.25" thickBot="1" x14ac:dyDescent="0.3">
      <c r="A127" s="1">
        <f t="shared" si="3"/>
        <v>23</v>
      </c>
      <c r="B127" s="137" t="s">
        <v>308</v>
      </c>
      <c r="C127" s="138" t="s">
        <v>300</v>
      </c>
      <c r="D127" s="16">
        <v>1612053.91947667</v>
      </c>
      <c r="E127" s="16">
        <v>1627706.2238919409</v>
      </c>
      <c r="F127" s="53">
        <f t="shared" si="4"/>
        <v>9.7095414899969427E-3</v>
      </c>
      <c r="G127" s="53">
        <f t="shared" si="5"/>
        <v>9.7095414899969427E-3</v>
      </c>
    </row>
    <row r="128" spans="1:7" ht="26.25" thickBot="1" x14ac:dyDescent="0.3">
      <c r="A128" s="1">
        <f t="shared" si="3"/>
        <v>7</v>
      </c>
      <c r="B128" s="137" t="s">
        <v>310</v>
      </c>
      <c r="C128" s="138" t="s">
        <v>409</v>
      </c>
      <c r="D128" s="16">
        <v>12750.35094864683</v>
      </c>
      <c r="E128" s="16">
        <v>13353.573775959003</v>
      </c>
      <c r="F128" s="53">
        <f t="shared" si="4"/>
        <v>4.731029206503462E-2</v>
      </c>
      <c r="G128" s="53">
        <f t="shared" si="5"/>
        <v>4.731029206503462E-2</v>
      </c>
    </row>
    <row r="129" spans="1:8" ht="26.25" thickBot="1" x14ac:dyDescent="0.3">
      <c r="A129" s="1">
        <f t="shared" si="3"/>
        <v>1</v>
      </c>
      <c r="B129" s="137" t="s">
        <v>312</v>
      </c>
      <c r="C129" s="138" t="s">
        <v>405</v>
      </c>
      <c r="D129" s="16">
        <v>9483.0199663445946</v>
      </c>
      <c r="E129" s="16">
        <v>10762.170587482706</v>
      </c>
      <c r="F129" s="53">
        <f t="shared" si="4"/>
        <v>0.13488852978036947</v>
      </c>
      <c r="G129" s="53">
        <f t="shared" si="5"/>
        <v>0.13488852978036947</v>
      </c>
    </row>
    <row r="130" spans="1:8" ht="15.75" thickBot="1" x14ac:dyDescent="0.3">
      <c r="A130" s="1">
        <f t="shared" si="3"/>
        <v>17</v>
      </c>
      <c r="B130" s="137" t="s">
        <v>314</v>
      </c>
      <c r="C130" s="138" t="s">
        <v>406</v>
      </c>
      <c r="D130" s="16">
        <v>27443.512023350148</v>
      </c>
      <c r="E130" s="16">
        <v>27789.982011179061</v>
      </c>
      <c r="F130" s="53">
        <f t="shared" si="4"/>
        <v>1.2624841439175933E-2</v>
      </c>
      <c r="G130" s="53">
        <f t="shared" si="5"/>
        <v>1.2624841439175933E-2</v>
      </c>
    </row>
    <row r="131" spans="1:8" ht="26.25" thickBot="1" x14ac:dyDescent="0.3">
      <c r="A131" s="1">
        <f t="shared" ref="A131:A138" si="6">+RANK(G131,$G$3:$G$138)</f>
        <v>8</v>
      </c>
      <c r="B131" s="137" t="s">
        <v>370</v>
      </c>
      <c r="C131" s="138" t="s">
        <v>407</v>
      </c>
      <c r="D131" s="16">
        <v>39292.103968290641</v>
      </c>
      <c r="E131" s="16">
        <v>40563.551632448827</v>
      </c>
      <c r="F131" s="53">
        <f t="shared" si="4"/>
        <v>3.235885930629382E-2</v>
      </c>
      <c r="G131" s="53">
        <f t="shared" si="5"/>
        <v>3.235885930629382E-2</v>
      </c>
    </row>
    <row r="132" spans="1:8" ht="15.75" thickBot="1" x14ac:dyDescent="0.3">
      <c r="A132" s="1">
        <f t="shared" si="6"/>
        <v>84</v>
      </c>
      <c r="B132" s="137" t="s">
        <v>371</v>
      </c>
      <c r="C132" s="138" t="s">
        <v>303</v>
      </c>
      <c r="D132" s="16">
        <v>97117.876298837451</v>
      </c>
      <c r="E132" s="16">
        <v>97337.493366792449</v>
      </c>
      <c r="F132" s="53">
        <f t="shared" ref="F132:F138" si="7">+IFERROR((E132-D132)/D132,0)</f>
        <v>2.2613454528105934E-3</v>
      </c>
      <c r="G132" s="53">
        <f t="shared" ref="G132:G138" si="8">+ABS(F132)</f>
        <v>2.2613454528105934E-3</v>
      </c>
    </row>
    <row r="133" spans="1:8" ht="26.25" thickBot="1" x14ac:dyDescent="0.3">
      <c r="A133" s="1">
        <f t="shared" si="6"/>
        <v>43</v>
      </c>
      <c r="B133" s="137" t="s">
        <v>372</v>
      </c>
      <c r="C133" s="138" t="s">
        <v>305</v>
      </c>
      <c r="D133" s="16">
        <v>36213.189187560303</v>
      </c>
      <c r="E133" s="16">
        <v>36426.928391986236</v>
      </c>
      <c r="F133" s="53">
        <f t="shared" si="7"/>
        <v>5.9022474745017602E-3</v>
      </c>
      <c r="G133" s="53">
        <f t="shared" si="8"/>
        <v>5.9022474745017602E-3</v>
      </c>
    </row>
    <row r="134" spans="1:8" ht="26.25" thickBot="1" x14ac:dyDescent="0.3">
      <c r="A134" s="1">
        <f t="shared" si="6"/>
        <v>12</v>
      </c>
      <c r="B134" s="137" t="s">
        <v>373</v>
      </c>
      <c r="C134" s="138" t="s">
        <v>307</v>
      </c>
      <c r="D134" s="16">
        <v>3921.3294572285276</v>
      </c>
      <c r="E134" s="16">
        <v>4011.2929929443571</v>
      </c>
      <c r="F134" s="53">
        <f t="shared" si="7"/>
        <v>2.2942100809711839E-2</v>
      </c>
      <c r="G134" s="53">
        <f t="shared" si="8"/>
        <v>2.2942100809711839E-2</v>
      </c>
    </row>
    <row r="135" spans="1:8" ht="26.25" thickBot="1" x14ac:dyDescent="0.3">
      <c r="A135" s="1">
        <f t="shared" si="6"/>
        <v>61</v>
      </c>
      <c r="B135" s="137" t="s">
        <v>374</v>
      </c>
      <c r="C135" s="138" t="s">
        <v>309</v>
      </c>
      <c r="D135" s="16">
        <v>26410.056361295825</v>
      </c>
      <c r="E135" s="16">
        <v>26515.694846104139</v>
      </c>
      <c r="F135" s="53">
        <f t="shared" si="7"/>
        <v>3.9999340918911684E-3</v>
      </c>
      <c r="G135" s="53">
        <f t="shared" si="8"/>
        <v>3.9999340918911684E-3</v>
      </c>
    </row>
    <row r="136" spans="1:8" ht="26.25" thickBot="1" x14ac:dyDescent="0.3">
      <c r="A136" s="1">
        <f t="shared" si="6"/>
        <v>129</v>
      </c>
      <c r="B136" s="137" t="s">
        <v>375</v>
      </c>
      <c r="C136" s="138" t="s">
        <v>311</v>
      </c>
      <c r="D136" s="16">
        <v>5826.2533164870265</v>
      </c>
      <c r="E136" s="16">
        <v>5828.6814959347512</v>
      </c>
      <c r="F136" s="53">
        <f t="shared" si="7"/>
        <v>4.167651689385817E-4</v>
      </c>
      <c r="G136" s="53">
        <f t="shared" si="8"/>
        <v>4.167651689385817E-4</v>
      </c>
    </row>
    <row r="137" spans="1:8" ht="15.75" thickBot="1" x14ac:dyDescent="0.3">
      <c r="A137" s="1">
        <f t="shared" si="6"/>
        <v>114</v>
      </c>
      <c r="B137" s="137" t="s">
        <v>376</v>
      </c>
      <c r="C137" s="138" t="s">
        <v>313</v>
      </c>
      <c r="D137" s="16">
        <v>4529.8419616117526</v>
      </c>
      <c r="E137" s="16">
        <v>4534.5160800932699</v>
      </c>
      <c r="F137" s="53">
        <f t="shared" si="7"/>
        <v>1.0318502325529781E-3</v>
      </c>
      <c r="G137" s="53">
        <f t="shared" si="8"/>
        <v>1.0318502325529781E-3</v>
      </c>
    </row>
    <row r="138" spans="1:8" ht="26.25" thickBot="1" x14ac:dyDescent="0.3">
      <c r="A138" s="1">
        <f t="shared" si="6"/>
        <v>134</v>
      </c>
      <c r="B138" s="137" t="s">
        <v>377</v>
      </c>
      <c r="C138" s="138" t="s">
        <v>315</v>
      </c>
      <c r="D138" s="16">
        <v>429152.01870497159</v>
      </c>
      <c r="E138" s="16">
        <v>429152.01870497176</v>
      </c>
      <c r="F138" s="53">
        <f t="shared" si="7"/>
        <v>4.0690239152865311E-16</v>
      </c>
      <c r="G138" s="53">
        <f t="shared" si="8"/>
        <v>4.0690239152865311E-16</v>
      </c>
    </row>
    <row r="139" spans="1:8" x14ac:dyDescent="0.25">
      <c r="D139" s="1" t="s">
        <v>73</v>
      </c>
      <c r="E139" s="1" t="s">
        <v>73</v>
      </c>
      <c r="F139" s="1" t="s">
        <v>73</v>
      </c>
      <c r="G139" s="1" t="s">
        <v>73</v>
      </c>
      <c r="H139" s="1" t="s">
        <v>73</v>
      </c>
    </row>
  </sheetData>
  <autoFilter ref="A2:H2" xr:uid="{00000000-0009-0000-0000-00000F000000}"/>
  <pageMargins left="0.7" right="0.7" top="0.75" bottom="0.75" header="0.3" footer="0.3"/>
  <pageSetup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B1:G138"/>
  <sheetViews>
    <sheetView workbookViewId="0">
      <pane xSplit="3" ySplit="2" topLeftCell="D126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7" ht="15.75" thickBot="1" x14ac:dyDescent="0.3"/>
    <row r="2" spans="2:7" ht="15.75" thickBot="1" x14ac:dyDescent="0.3">
      <c r="B2" s="12" t="s">
        <v>67</v>
      </c>
      <c r="C2" s="12" t="s">
        <v>68</v>
      </c>
      <c r="D2" s="52" t="s">
        <v>69</v>
      </c>
      <c r="E2" s="52" t="s">
        <v>70</v>
      </c>
      <c r="F2" s="52" t="s">
        <v>74</v>
      </c>
      <c r="G2" s="1">
        <f>+'MIP 2017 (IMPACTOS-TURISMO)'!$FI$164</f>
        <v>0</v>
      </c>
    </row>
    <row r="3" spans="2:7" ht="15.75" thickBot="1" x14ac:dyDescent="0.3">
      <c r="B3" s="12" t="s">
        <v>87</v>
      </c>
      <c r="C3" s="12" t="s">
        <v>88</v>
      </c>
      <c r="D3" s="31">
        <f t="array" ref="D3:D138">+TRANSPOSE('MIP 2017'!$C$184:$EH$184)</f>
        <v>1367</v>
      </c>
      <c r="E3" s="31">
        <f t="array" ref="E3:E138">+TRANSPOSE('MIP 2017 (IMPACTOS-TURISMO)'!$C$184:$EH$184)</f>
        <v>1375.4756060657805</v>
      </c>
      <c r="F3" s="54">
        <f>+ROUND((E3-D3),0)</f>
        <v>8</v>
      </c>
    </row>
    <row r="4" spans="2:7" ht="15.75" thickBot="1" x14ac:dyDescent="0.3">
      <c r="B4" s="12" t="s">
        <v>89</v>
      </c>
      <c r="C4" s="12" t="s">
        <v>90</v>
      </c>
      <c r="D4" s="31">
        <v>274</v>
      </c>
      <c r="E4" s="31">
        <v>276.51942000919979</v>
      </c>
      <c r="F4" s="54">
        <f t="shared" ref="F4:F67" si="0">+ROUND((E4-D4),0)</f>
        <v>3</v>
      </c>
    </row>
    <row r="5" spans="2:7" ht="15.75" thickBot="1" x14ac:dyDescent="0.3">
      <c r="B5" s="12" t="s">
        <v>91</v>
      </c>
      <c r="C5" s="12" t="s">
        <v>92</v>
      </c>
      <c r="D5" s="31">
        <v>528</v>
      </c>
      <c r="E5" s="31">
        <v>540.44033360964022</v>
      </c>
      <c r="F5" s="54">
        <f t="shared" si="0"/>
        <v>12</v>
      </c>
    </row>
    <row r="6" spans="2:7" ht="15.75" thickBot="1" x14ac:dyDescent="0.3">
      <c r="B6" s="12" t="s">
        <v>93</v>
      </c>
      <c r="C6" s="12" t="s">
        <v>94</v>
      </c>
      <c r="D6" s="31">
        <v>1140</v>
      </c>
      <c r="E6" s="31">
        <v>1146.2699391526573</v>
      </c>
      <c r="F6" s="54">
        <f t="shared" si="0"/>
        <v>6</v>
      </c>
    </row>
    <row r="7" spans="2:7" ht="15.75" thickBot="1" x14ac:dyDescent="0.3">
      <c r="B7" s="12" t="s">
        <v>95</v>
      </c>
      <c r="C7" s="12" t="s">
        <v>97</v>
      </c>
      <c r="D7" s="31">
        <v>1877</v>
      </c>
      <c r="E7" s="31">
        <v>1877.9237156646109</v>
      </c>
      <c r="F7" s="54">
        <f t="shared" si="0"/>
        <v>1</v>
      </c>
    </row>
    <row r="8" spans="2:7" ht="15.75" thickBot="1" x14ac:dyDescent="0.3">
      <c r="B8" s="12" t="s">
        <v>96</v>
      </c>
      <c r="C8" s="12" t="s">
        <v>99</v>
      </c>
      <c r="D8" s="31">
        <v>1676</v>
      </c>
      <c r="E8" s="31">
        <v>1681.1371641310241</v>
      </c>
      <c r="F8" s="54">
        <f t="shared" si="0"/>
        <v>5</v>
      </c>
    </row>
    <row r="9" spans="2:7" ht="15.75" thickBot="1" x14ac:dyDescent="0.3">
      <c r="B9" s="12" t="s">
        <v>98</v>
      </c>
      <c r="C9" s="12" t="s">
        <v>101</v>
      </c>
      <c r="D9" s="31">
        <v>1291</v>
      </c>
      <c r="E9" s="31">
        <v>1293.4394502746247</v>
      </c>
      <c r="F9" s="54">
        <f t="shared" si="0"/>
        <v>2</v>
      </c>
    </row>
    <row r="10" spans="2:7" ht="15.75" thickBot="1" x14ac:dyDescent="0.3">
      <c r="B10" s="12" t="s">
        <v>100</v>
      </c>
      <c r="C10" s="12" t="s">
        <v>103</v>
      </c>
      <c r="D10" s="31">
        <v>3279</v>
      </c>
      <c r="E10" s="31">
        <v>3297.4405640557356</v>
      </c>
      <c r="F10" s="54">
        <f t="shared" si="0"/>
        <v>18</v>
      </c>
    </row>
    <row r="11" spans="2:7" ht="15.75" thickBot="1" x14ac:dyDescent="0.3">
      <c r="B11" s="12" t="s">
        <v>102</v>
      </c>
      <c r="C11" s="12" t="s">
        <v>381</v>
      </c>
      <c r="D11" s="31">
        <v>7900</v>
      </c>
      <c r="E11" s="31">
        <v>7933.4582620552401</v>
      </c>
      <c r="F11" s="54">
        <f t="shared" si="0"/>
        <v>33</v>
      </c>
    </row>
    <row r="12" spans="2:7" ht="15.75" thickBot="1" x14ac:dyDescent="0.3">
      <c r="B12" s="12" t="s">
        <v>104</v>
      </c>
      <c r="C12" s="12" t="s">
        <v>382</v>
      </c>
      <c r="D12" s="31">
        <v>7945</v>
      </c>
      <c r="E12" s="31">
        <v>7979.7173856943728</v>
      </c>
      <c r="F12" s="54">
        <f t="shared" si="0"/>
        <v>35</v>
      </c>
    </row>
    <row r="13" spans="2:7" ht="15.75" thickBot="1" x14ac:dyDescent="0.3">
      <c r="B13" s="12" t="s">
        <v>105</v>
      </c>
      <c r="C13" s="12" t="s">
        <v>106</v>
      </c>
      <c r="D13" s="31">
        <v>1798</v>
      </c>
      <c r="E13" s="31">
        <v>1801.3288474617739</v>
      </c>
      <c r="F13" s="54">
        <f t="shared" si="0"/>
        <v>3</v>
      </c>
    </row>
    <row r="14" spans="2:7" ht="15.75" thickBot="1" x14ac:dyDescent="0.3">
      <c r="B14" s="12" t="s">
        <v>107</v>
      </c>
      <c r="C14" s="12" t="s">
        <v>108</v>
      </c>
      <c r="D14" s="31">
        <v>3188</v>
      </c>
      <c r="E14" s="31">
        <v>3200.2900447262409</v>
      </c>
      <c r="F14" s="54">
        <f t="shared" si="0"/>
        <v>12</v>
      </c>
    </row>
    <row r="15" spans="2:7" ht="15.75" thickBot="1" x14ac:dyDescent="0.3">
      <c r="B15" s="12" t="s">
        <v>109</v>
      </c>
      <c r="C15" s="12" t="s">
        <v>110</v>
      </c>
      <c r="D15" s="31">
        <v>3094</v>
      </c>
      <c r="E15" s="31">
        <v>3098.1934111764563</v>
      </c>
      <c r="F15" s="54">
        <f t="shared" si="0"/>
        <v>4</v>
      </c>
    </row>
    <row r="16" spans="2:7" ht="15.75" thickBot="1" x14ac:dyDescent="0.3">
      <c r="B16" s="12" t="s">
        <v>111</v>
      </c>
      <c r="C16" s="12" t="s">
        <v>112</v>
      </c>
      <c r="D16" s="31">
        <v>42934</v>
      </c>
      <c r="E16" s="31">
        <v>42977.638226406933</v>
      </c>
      <c r="F16" s="54">
        <f t="shared" si="0"/>
        <v>44</v>
      </c>
    </row>
    <row r="17" spans="2:6" ht="15.75" thickBot="1" x14ac:dyDescent="0.3">
      <c r="B17" s="12" t="s">
        <v>113</v>
      </c>
      <c r="C17" s="12" t="s">
        <v>114</v>
      </c>
      <c r="D17" s="31">
        <v>3059</v>
      </c>
      <c r="E17" s="31">
        <v>3089.2512191512265</v>
      </c>
      <c r="F17" s="54">
        <f t="shared" si="0"/>
        <v>30</v>
      </c>
    </row>
    <row r="18" spans="2:6" ht="15.75" thickBot="1" x14ac:dyDescent="0.3">
      <c r="B18" s="12" t="s">
        <v>115</v>
      </c>
      <c r="C18" s="12" t="s">
        <v>116</v>
      </c>
      <c r="D18" s="31">
        <v>31148</v>
      </c>
      <c r="E18" s="31">
        <v>31182.890292154563</v>
      </c>
      <c r="F18" s="54">
        <f t="shared" si="0"/>
        <v>35</v>
      </c>
    </row>
    <row r="19" spans="2:6" ht="15.75" thickBot="1" x14ac:dyDescent="0.3">
      <c r="B19" s="12" t="s">
        <v>117</v>
      </c>
      <c r="C19" s="12" t="s">
        <v>118</v>
      </c>
      <c r="D19" s="31">
        <v>7149</v>
      </c>
      <c r="E19" s="31">
        <v>7192.4890083644013</v>
      </c>
      <c r="F19" s="54">
        <f t="shared" si="0"/>
        <v>43</v>
      </c>
    </row>
    <row r="20" spans="2:6" ht="15.75" thickBot="1" x14ac:dyDescent="0.3">
      <c r="B20" s="12" t="s">
        <v>119</v>
      </c>
      <c r="C20" s="12" t="s">
        <v>120</v>
      </c>
      <c r="D20" s="31">
        <v>18214</v>
      </c>
      <c r="E20" s="31">
        <v>18241.988780295505</v>
      </c>
      <c r="F20" s="54">
        <f t="shared" si="0"/>
        <v>28</v>
      </c>
    </row>
    <row r="21" spans="2:6" ht="15.75" thickBot="1" x14ac:dyDescent="0.3">
      <c r="B21" s="12" t="s">
        <v>121</v>
      </c>
      <c r="C21" s="12" t="s">
        <v>122</v>
      </c>
      <c r="D21" s="31">
        <v>9500</v>
      </c>
      <c r="E21" s="31">
        <v>9528.0357483221869</v>
      </c>
      <c r="F21" s="54">
        <f t="shared" si="0"/>
        <v>28</v>
      </c>
    </row>
    <row r="22" spans="2:6" ht="15.75" thickBot="1" x14ac:dyDescent="0.3">
      <c r="B22" s="12" t="s">
        <v>123</v>
      </c>
      <c r="C22" s="12" t="s">
        <v>124</v>
      </c>
      <c r="D22" s="31">
        <v>3000</v>
      </c>
      <c r="E22" s="31">
        <v>3007.3818541873939</v>
      </c>
      <c r="F22" s="54">
        <f t="shared" si="0"/>
        <v>7</v>
      </c>
    </row>
    <row r="23" spans="2:6" ht="15.75" thickBot="1" x14ac:dyDescent="0.3">
      <c r="B23" s="12" t="s">
        <v>125</v>
      </c>
      <c r="C23" s="12" t="s">
        <v>126</v>
      </c>
      <c r="D23" s="31">
        <v>3867</v>
      </c>
      <c r="E23" s="31">
        <v>3871.0085803635329</v>
      </c>
      <c r="F23" s="54">
        <f t="shared" si="0"/>
        <v>4</v>
      </c>
    </row>
    <row r="24" spans="2:6" ht="15.75" thickBot="1" x14ac:dyDescent="0.3">
      <c r="B24" s="12" t="s">
        <v>127</v>
      </c>
      <c r="C24" s="12" t="s">
        <v>128</v>
      </c>
      <c r="D24" s="31">
        <v>34342</v>
      </c>
      <c r="E24" s="31">
        <v>34441.290922722961</v>
      </c>
      <c r="F24" s="54">
        <f t="shared" si="0"/>
        <v>99</v>
      </c>
    </row>
    <row r="25" spans="2:6" ht="15.75" thickBot="1" x14ac:dyDescent="0.3">
      <c r="B25" s="12" t="s">
        <v>129</v>
      </c>
      <c r="C25" s="12" t="s">
        <v>130</v>
      </c>
      <c r="D25" s="31">
        <v>1629</v>
      </c>
      <c r="E25" s="31">
        <v>1635.6080888648958</v>
      </c>
      <c r="F25" s="54">
        <f t="shared" si="0"/>
        <v>7</v>
      </c>
    </row>
    <row r="26" spans="2:6" ht="15.75" thickBot="1" x14ac:dyDescent="0.3">
      <c r="B26" s="12" t="s">
        <v>131</v>
      </c>
      <c r="C26" s="12" t="s">
        <v>132</v>
      </c>
      <c r="D26" s="31">
        <v>7540</v>
      </c>
      <c r="E26" s="31">
        <v>7566.6745028368596</v>
      </c>
      <c r="F26" s="54">
        <f t="shared" si="0"/>
        <v>27</v>
      </c>
    </row>
    <row r="27" spans="2:6" ht="15.75" thickBot="1" x14ac:dyDescent="0.3">
      <c r="B27" s="12" t="s">
        <v>133</v>
      </c>
      <c r="C27" s="12" t="s">
        <v>134</v>
      </c>
      <c r="D27" s="31">
        <v>1692</v>
      </c>
      <c r="E27" s="31">
        <v>1694.2730574440664</v>
      </c>
      <c r="F27" s="54">
        <f t="shared" si="0"/>
        <v>2</v>
      </c>
    </row>
    <row r="28" spans="2:6" ht="15.75" thickBot="1" x14ac:dyDescent="0.3">
      <c r="B28" s="12" t="s">
        <v>135</v>
      </c>
      <c r="C28" s="12" t="s">
        <v>136</v>
      </c>
      <c r="D28" s="31">
        <v>16005</v>
      </c>
      <c r="E28" s="31">
        <v>16048.49338269273</v>
      </c>
      <c r="F28" s="54">
        <f t="shared" si="0"/>
        <v>43</v>
      </c>
    </row>
    <row r="29" spans="2:6" ht="15.75" thickBot="1" x14ac:dyDescent="0.3">
      <c r="B29" s="12" t="s">
        <v>137</v>
      </c>
      <c r="C29" s="12" t="s">
        <v>138</v>
      </c>
      <c r="D29" s="31">
        <v>2305</v>
      </c>
      <c r="E29" s="31">
        <v>2307.7767555978057</v>
      </c>
      <c r="F29" s="54">
        <f t="shared" si="0"/>
        <v>3</v>
      </c>
    </row>
    <row r="30" spans="2:6" ht="15.75" thickBot="1" x14ac:dyDescent="0.3">
      <c r="B30" s="12" t="s">
        <v>139</v>
      </c>
      <c r="C30" s="12" t="s">
        <v>140</v>
      </c>
      <c r="D30" s="31">
        <v>1946</v>
      </c>
      <c r="E30" s="31">
        <v>1963.2874227912962</v>
      </c>
      <c r="F30" s="54">
        <f t="shared" si="0"/>
        <v>17</v>
      </c>
    </row>
    <row r="31" spans="2:6" ht="15.75" thickBot="1" x14ac:dyDescent="0.3">
      <c r="B31" s="12" t="s">
        <v>141</v>
      </c>
      <c r="C31" s="12" t="s">
        <v>142</v>
      </c>
      <c r="D31" s="31">
        <v>1239</v>
      </c>
      <c r="E31" s="31">
        <v>1248.3191792364132</v>
      </c>
      <c r="F31" s="54">
        <f t="shared" si="0"/>
        <v>9</v>
      </c>
    </row>
    <row r="32" spans="2:6" ht="15.75" thickBot="1" x14ac:dyDescent="0.3">
      <c r="B32" s="12" t="s">
        <v>143</v>
      </c>
      <c r="C32" s="12" t="s">
        <v>144</v>
      </c>
      <c r="D32" s="31">
        <v>4260</v>
      </c>
      <c r="E32" s="31">
        <v>4264.0725850518065</v>
      </c>
      <c r="F32" s="54">
        <f t="shared" si="0"/>
        <v>4</v>
      </c>
    </row>
    <row r="33" spans="2:6" ht="15.75" thickBot="1" x14ac:dyDescent="0.3">
      <c r="B33" s="12" t="s">
        <v>145</v>
      </c>
      <c r="C33" s="12" t="s">
        <v>146</v>
      </c>
      <c r="D33" s="31">
        <v>78</v>
      </c>
      <c r="E33" s="31">
        <v>78.937101698550109</v>
      </c>
      <c r="F33" s="54">
        <f t="shared" si="0"/>
        <v>1</v>
      </c>
    </row>
    <row r="34" spans="2:6" ht="15.75" thickBot="1" x14ac:dyDescent="0.3">
      <c r="B34" s="12" t="s">
        <v>147</v>
      </c>
      <c r="C34" s="12" t="s">
        <v>148</v>
      </c>
      <c r="D34" s="31">
        <v>519</v>
      </c>
      <c r="E34" s="31">
        <v>519.55347745852987</v>
      </c>
      <c r="F34" s="54">
        <f t="shared" si="0"/>
        <v>1</v>
      </c>
    </row>
    <row r="35" spans="2:6" ht="15.75" thickBot="1" x14ac:dyDescent="0.3">
      <c r="B35" s="12" t="s">
        <v>364</v>
      </c>
      <c r="C35" s="12" t="s">
        <v>383</v>
      </c>
      <c r="D35" s="31">
        <v>18911</v>
      </c>
      <c r="E35" s="31">
        <v>18995.745525106649</v>
      </c>
      <c r="F35" s="54">
        <f t="shared" si="0"/>
        <v>85</v>
      </c>
    </row>
    <row r="36" spans="2:6" ht="15.75" thickBot="1" x14ac:dyDescent="0.3">
      <c r="B36" s="12" t="s">
        <v>149</v>
      </c>
      <c r="C36" s="12" t="s">
        <v>150</v>
      </c>
      <c r="D36" s="31">
        <v>2674</v>
      </c>
      <c r="E36" s="31">
        <v>2689.1572341149363</v>
      </c>
      <c r="F36" s="54">
        <f t="shared" si="0"/>
        <v>15</v>
      </c>
    </row>
    <row r="37" spans="2:6" ht="15.75" thickBot="1" x14ac:dyDescent="0.3">
      <c r="B37" s="12" t="s">
        <v>151</v>
      </c>
      <c r="C37" s="12" t="s">
        <v>152</v>
      </c>
      <c r="D37" s="31">
        <v>11229</v>
      </c>
      <c r="E37" s="31">
        <v>11234.245195184276</v>
      </c>
      <c r="F37" s="54">
        <f t="shared" si="0"/>
        <v>5</v>
      </c>
    </row>
    <row r="38" spans="2:6" ht="15.75" thickBot="1" x14ac:dyDescent="0.3">
      <c r="B38" s="12" t="s">
        <v>153</v>
      </c>
      <c r="C38" s="12" t="s">
        <v>154</v>
      </c>
      <c r="D38" s="31">
        <v>2557</v>
      </c>
      <c r="E38" s="31">
        <v>2573.1696951354011</v>
      </c>
      <c r="F38" s="54">
        <f t="shared" si="0"/>
        <v>16</v>
      </c>
    </row>
    <row r="39" spans="2:6" ht="15.75" thickBot="1" x14ac:dyDescent="0.3">
      <c r="B39" s="12" t="s">
        <v>155</v>
      </c>
      <c r="C39" s="12" t="s">
        <v>156</v>
      </c>
      <c r="D39" s="31">
        <v>18868</v>
      </c>
      <c r="E39" s="31">
        <v>18913.518843201211</v>
      </c>
      <c r="F39" s="54">
        <f t="shared" si="0"/>
        <v>46</v>
      </c>
    </row>
    <row r="40" spans="2:6" ht="15.75" thickBot="1" x14ac:dyDescent="0.3">
      <c r="B40" s="12" t="s">
        <v>157</v>
      </c>
      <c r="C40" s="12" t="s">
        <v>158</v>
      </c>
      <c r="D40" s="31">
        <v>2132</v>
      </c>
      <c r="E40" s="31">
        <v>2143.6310932568754</v>
      </c>
      <c r="F40" s="54">
        <f t="shared" si="0"/>
        <v>12</v>
      </c>
    </row>
    <row r="41" spans="2:6" ht="15.75" thickBot="1" x14ac:dyDescent="0.3">
      <c r="B41" s="12" t="s">
        <v>365</v>
      </c>
      <c r="C41" s="12" t="s">
        <v>384</v>
      </c>
      <c r="D41" s="31">
        <v>3451</v>
      </c>
      <c r="E41" s="31">
        <v>3471.4593970110836</v>
      </c>
      <c r="F41" s="54">
        <f t="shared" si="0"/>
        <v>20</v>
      </c>
    </row>
    <row r="42" spans="2:6" ht="15.75" thickBot="1" x14ac:dyDescent="0.3">
      <c r="B42" s="12" t="s">
        <v>159</v>
      </c>
      <c r="C42" s="12" t="s">
        <v>160</v>
      </c>
      <c r="D42" s="31">
        <v>14749</v>
      </c>
      <c r="E42" s="31">
        <v>14767.432584664717</v>
      </c>
      <c r="F42" s="54">
        <f t="shared" si="0"/>
        <v>18</v>
      </c>
    </row>
    <row r="43" spans="2:6" ht="15.75" thickBot="1" x14ac:dyDescent="0.3">
      <c r="B43" s="12" t="s">
        <v>161</v>
      </c>
      <c r="C43" s="12" t="s">
        <v>162</v>
      </c>
      <c r="D43" s="31">
        <v>5119</v>
      </c>
      <c r="E43" s="31">
        <v>5129.6095288327642</v>
      </c>
      <c r="F43" s="54">
        <f t="shared" si="0"/>
        <v>11</v>
      </c>
    </row>
    <row r="44" spans="2:6" ht="15.75" thickBot="1" x14ac:dyDescent="0.3">
      <c r="B44" s="12" t="s">
        <v>163</v>
      </c>
      <c r="C44" s="12" t="s">
        <v>164</v>
      </c>
      <c r="D44" s="31">
        <v>1019</v>
      </c>
      <c r="E44" s="31">
        <v>1031.8438086017684</v>
      </c>
      <c r="F44" s="54">
        <f t="shared" si="0"/>
        <v>13</v>
      </c>
    </row>
    <row r="45" spans="2:6" ht="15.75" thickBot="1" x14ac:dyDescent="0.3">
      <c r="B45" s="12" t="s">
        <v>165</v>
      </c>
      <c r="C45" s="12" t="s">
        <v>166</v>
      </c>
      <c r="D45" s="31">
        <v>1918</v>
      </c>
      <c r="E45" s="31">
        <v>1921.0072587259758</v>
      </c>
      <c r="F45" s="54">
        <f t="shared" si="0"/>
        <v>3</v>
      </c>
    </row>
    <row r="46" spans="2:6" ht="15.75" thickBot="1" x14ac:dyDescent="0.3">
      <c r="B46" s="12" t="s">
        <v>167</v>
      </c>
      <c r="C46" s="12" t="s">
        <v>168</v>
      </c>
      <c r="D46" s="31">
        <v>588</v>
      </c>
      <c r="E46" s="31">
        <v>593.9433774858652</v>
      </c>
      <c r="F46" s="54">
        <f t="shared" si="0"/>
        <v>6</v>
      </c>
    </row>
    <row r="47" spans="2:6" ht="15.75" thickBot="1" x14ac:dyDescent="0.3">
      <c r="B47" s="12" t="s">
        <v>169</v>
      </c>
      <c r="C47" s="12" t="s">
        <v>170</v>
      </c>
      <c r="D47" s="31">
        <v>6048</v>
      </c>
      <c r="E47" s="31">
        <v>6126.7105783690859</v>
      </c>
      <c r="F47" s="54">
        <f t="shared" si="0"/>
        <v>79</v>
      </c>
    </row>
    <row r="48" spans="2:6" ht="15.75" thickBot="1" x14ac:dyDescent="0.3">
      <c r="B48" s="12" t="s">
        <v>171</v>
      </c>
      <c r="C48" s="12" t="s">
        <v>172</v>
      </c>
      <c r="D48" s="31">
        <v>1744</v>
      </c>
      <c r="E48" s="31">
        <v>1748.4978796788691</v>
      </c>
      <c r="F48" s="54">
        <f t="shared" si="0"/>
        <v>4</v>
      </c>
    </row>
    <row r="49" spans="2:6" ht="15.75" thickBot="1" x14ac:dyDescent="0.3">
      <c r="B49" s="12" t="s">
        <v>366</v>
      </c>
      <c r="C49" s="12" t="s">
        <v>385</v>
      </c>
      <c r="D49" s="31">
        <v>6054</v>
      </c>
      <c r="E49" s="31">
        <v>6131.8639080068924</v>
      </c>
      <c r="F49" s="54">
        <f t="shared" si="0"/>
        <v>78</v>
      </c>
    </row>
    <row r="50" spans="2:6" ht="15.75" thickBot="1" x14ac:dyDescent="0.3">
      <c r="B50" s="12" t="s">
        <v>173</v>
      </c>
      <c r="C50" s="12" t="s">
        <v>174</v>
      </c>
      <c r="D50" s="31">
        <v>3688</v>
      </c>
      <c r="E50" s="31">
        <v>3697.5060191286343</v>
      </c>
      <c r="F50" s="54">
        <f t="shared" si="0"/>
        <v>10</v>
      </c>
    </row>
    <row r="51" spans="2:6" ht="15.75" thickBot="1" x14ac:dyDescent="0.3">
      <c r="B51" s="12" t="s">
        <v>175</v>
      </c>
      <c r="C51" s="12" t="s">
        <v>176</v>
      </c>
      <c r="D51" s="31">
        <v>12372</v>
      </c>
      <c r="E51" s="31">
        <v>12440.470931592916</v>
      </c>
      <c r="F51" s="54">
        <f t="shared" si="0"/>
        <v>68</v>
      </c>
    </row>
    <row r="52" spans="2:6" ht="15.75" thickBot="1" x14ac:dyDescent="0.3">
      <c r="B52" s="12" t="s">
        <v>177</v>
      </c>
      <c r="C52" s="12" t="s">
        <v>178</v>
      </c>
      <c r="D52" s="31">
        <v>810</v>
      </c>
      <c r="E52" s="31">
        <v>811.63846155869908</v>
      </c>
      <c r="F52" s="54">
        <f t="shared" si="0"/>
        <v>2</v>
      </c>
    </row>
    <row r="53" spans="2:6" ht="15.75" thickBot="1" x14ac:dyDescent="0.3">
      <c r="B53" s="12" t="s">
        <v>179</v>
      </c>
      <c r="C53" s="12" t="s">
        <v>180</v>
      </c>
      <c r="D53" s="31">
        <v>853</v>
      </c>
      <c r="E53" s="31">
        <v>858.08067641739569</v>
      </c>
      <c r="F53" s="54">
        <f t="shared" si="0"/>
        <v>5</v>
      </c>
    </row>
    <row r="54" spans="2:6" ht="15.75" thickBot="1" x14ac:dyDescent="0.3">
      <c r="B54" s="12" t="s">
        <v>181</v>
      </c>
      <c r="C54" s="12" t="s">
        <v>182</v>
      </c>
      <c r="D54" s="31">
        <v>5961</v>
      </c>
      <c r="E54" s="31">
        <v>5969.1620910610854</v>
      </c>
      <c r="F54" s="54">
        <f t="shared" si="0"/>
        <v>8</v>
      </c>
    </row>
    <row r="55" spans="2:6" ht="15.75" thickBot="1" x14ac:dyDescent="0.3">
      <c r="B55" s="12" t="s">
        <v>183</v>
      </c>
      <c r="C55" s="12" t="s">
        <v>184</v>
      </c>
      <c r="D55" s="31">
        <v>6625</v>
      </c>
      <c r="E55" s="31">
        <v>6651.4472666817928</v>
      </c>
      <c r="F55" s="54">
        <f t="shared" si="0"/>
        <v>26</v>
      </c>
    </row>
    <row r="56" spans="2:6" ht="15.75" thickBot="1" x14ac:dyDescent="0.3">
      <c r="B56" s="12" t="s">
        <v>185</v>
      </c>
      <c r="C56" s="12" t="s">
        <v>186</v>
      </c>
      <c r="D56" s="31">
        <v>10494</v>
      </c>
      <c r="E56" s="31">
        <v>10540.562979319751</v>
      </c>
      <c r="F56" s="54">
        <f t="shared" si="0"/>
        <v>47</v>
      </c>
    </row>
    <row r="57" spans="2:6" ht="15.75" thickBot="1" x14ac:dyDescent="0.3">
      <c r="B57" s="12" t="s">
        <v>367</v>
      </c>
      <c r="C57" s="12" t="s">
        <v>386</v>
      </c>
      <c r="D57" s="31">
        <v>3464</v>
      </c>
      <c r="E57" s="31">
        <v>3471.1436769846923</v>
      </c>
      <c r="F57" s="54">
        <f t="shared" si="0"/>
        <v>7</v>
      </c>
    </row>
    <row r="58" spans="2:6" ht="15.75" thickBot="1" x14ac:dyDescent="0.3">
      <c r="B58" s="12" t="s">
        <v>368</v>
      </c>
      <c r="C58" s="12" t="s">
        <v>387</v>
      </c>
      <c r="D58" s="31">
        <v>8662</v>
      </c>
      <c r="E58" s="31">
        <v>8679.9861401001181</v>
      </c>
      <c r="F58" s="54">
        <f t="shared" si="0"/>
        <v>18</v>
      </c>
    </row>
    <row r="59" spans="2:6" ht="15.75" thickBot="1" x14ac:dyDescent="0.3">
      <c r="B59" s="12" t="s">
        <v>187</v>
      </c>
      <c r="C59" s="12" t="s">
        <v>189</v>
      </c>
      <c r="D59" s="31">
        <v>2047</v>
      </c>
      <c r="E59" s="31">
        <v>2051.3621757722217</v>
      </c>
      <c r="F59" s="54">
        <f t="shared" si="0"/>
        <v>4</v>
      </c>
    </row>
    <row r="60" spans="2:6" ht="15.75" thickBot="1" x14ac:dyDescent="0.3">
      <c r="B60" s="12" t="s">
        <v>188</v>
      </c>
      <c r="C60" s="12" t="s">
        <v>190</v>
      </c>
      <c r="D60" s="31">
        <v>4030</v>
      </c>
      <c r="E60" s="31">
        <v>4039.1006683223295</v>
      </c>
      <c r="F60" s="54">
        <f t="shared" si="0"/>
        <v>9</v>
      </c>
    </row>
    <row r="61" spans="2:6" ht="15.75" thickBot="1" x14ac:dyDescent="0.3">
      <c r="B61" s="12" t="s">
        <v>191</v>
      </c>
      <c r="C61" s="12" t="s">
        <v>193</v>
      </c>
      <c r="D61" s="31">
        <v>4227</v>
      </c>
      <c r="E61" s="31">
        <v>4235.3205005781856</v>
      </c>
      <c r="F61" s="54">
        <f t="shared" si="0"/>
        <v>8</v>
      </c>
    </row>
    <row r="62" spans="2:6" ht="15.75" thickBot="1" x14ac:dyDescent="0.3">
      <c r="B62" s="12" t="s">
        <v>192</v>
      </c>
      <c r="C62" s="12" t="s">
        <v>194</v>
      </c>
      <c r="D62" s="31">
        <v>2969</v>
      </c>
      <c r="E62" s="31">
        <v>2969.8993251373618</v>
      </c>
      <c r="F62" s="54">
        <f t="shared" si="0"/>
        <v>1</v>
      </c>
    </row>
    <row r="63" spans="2:6" ht="15.75" thickBot="1" x14ac:dyDescent="0.3">
      <c r="B63" s="12" t="s">
        <v>195</v>
      </c>
      <c r="C63" s="12" t="s">
        <v>197</v>
      </c>
      <c r="D63" s="31">
        <v>981</v>
      </c>
      <c r="E63" s="31">
        <v>981.78473527939889</v>
      </c>
      <c r="F63" s="54">
        <f t="shared" si="0"/>
        <v>1</v>
      </c>
    </row>
    <row r="64" spans="2:6" ht="15.75" thickBot="1" x14ac:dyDescent="0.3">
      <c r="B64" s="12" t="s">
        <v>196</v>
      </c>
      <c r="C64" s="12" t="s">
        <v>199</v>
      </c>
      <c r="D64" s="31">
        <v>1100</v>
      </c>
      <c r="E64" s="31">
        <v>1101.6961064669847</v>
      </c>
      <c r="F64" s="54">
        <f t="shared" si="0"/>
        <v>2</v>
      </c>
    </row>
    <row r="65" spans="2:6" ht="15.75" thickBot="1" x14ac:dyDescent="0.3">
      <c r="B65" s="12" t="s">
        <v>198</v>
      </c>
      <c r="C65" s="12" t="s">
        <v>201</v>
      </c>
      <c r="D65" s="31">
        <v>3754</v>
      </c>
      <c r="E65" s="31">
        <v>3758.2233984480649</v>
      </c>
      <c r="F65" s="54">
        <f t="shared" si="0"/>
        <v>4</v>
      </c>
    </row>
    <row r="66" spans="2:6" ht="15.75" thickBot="1" x14ac:dyDescent="0.3">
      <c r="B66" s="12" t="s">
        <v>200</v>
      </c>
      <c r="C66" s="12" t="s">
        <v>203</v>
      </c>
      <c r="D66" s="31">
        <v>2667</v>
      </c>
      <c r="E66" s="31">
        <v>2670.127778762821</v>
      </c>
      <c r="F66" s="54">
        <f t="shared" si="0"/>
        <v>3</v>
      </c>
    </row>
    <row r="67" spans="2:6" ht="15.75" thickBot="1" x14ac:dyDescent="0.3">
      <c r="B67" s="12" t="s">
        <v>202</v>
      </c>
      <c r="C67" s="12" t="s">
        <v>205</v>
      </c>
      <c r="D67" s="31">
        <v>9080</v>
      </c>
      <c r="E67" s="31">
        <v>9110.836327036297</v>
      </c>
      <c r="F67" s="54">
        <f t="shared" si="0"/>
        <v>31</v>
      </c>
    </row>
    <row r="68" spans="2:6" ht="15.75" thickBot="1" x14ac:dyDescent="0.3">
      <c r="B68" s="12" t="s">
        <v>204</v>
      </c>
      <c r="C68" s="12" t="s">
        <v>207</v>
      </c>
      <c r="D68" s="31">
        <v>650</v>
      </c>
      <c r="E68" s="31">
        <v>650.5986953812403</v>
      </c>
      <c r="F68" s="54">
        <f t="shared" ref="F68:F131" si="1">+ROUND((E68-D68),0)</f>
        <v>1</v>
      </c>
    </row>
    <row r="69" spans="2:6" ht="15.75" thickBot="1" x14ac:dyDescent="0.3">
      <c r="B69" s="12" t="s">
        <v>206</v>
      </c>
      <c r="C69" s="12" t="s">
        <v>209</v>
      </c>
      <c r="D69" s="31">
        <v>1363</v>
      </c>
      <c r="E69" s="31">
        <v>1363.9105583801818</v>
      </c>
      <c r="F69" s="54">
        <f t="shared" si="1"/>
        <v>1</v>
      </c>
    </row>
    <row r="70" spans="2:6" ht="15.75" thickBot="1" x14ac:dyDescent="0.3">
      <c r="B70" s="12" t="s">
        <v>208</v>
      </c>
      <c r="C70" s="12" t="s">
        <v>210</v>
      </c>
      <c r="D70" s="31">
        <v>6769</v>
      </c>
      <c r="E70" s="31">
        <v>6775.3225601134545</v>
      </c>
      <c r="F70" s="54">
        <f t="shared" si="1"/>
        <v>6</v>
      </c>
    </row>
    <row r="71" spans="2:6" ht="15.75" thickBot="1" x14ac:dyDescent="0.3">
      <c r="B71" s="12" t="s">
        <v>369</v>
      </c>
      <c r="C71" s="12" t="s">
        <v>388</v>
      </c>
      <c r="D71" s="31">
        <v>1086</v>
      </c>
      <c r="E71" s="31">
        <v>1089.7089486979273</v>
      </c>
      <c r="F71" s="54">
        <f t="shared" si="1"/>
        <v>4</v>
      </c>
    </row>
    <row r="72" spans="2:6" ht="15.75" thickBot="1" x14ac:dyDescent="0.3">
      <c r="B72" s="12" t="s">
        <v>211</v>
      </c>
      <c r="C72" s="12" t="s">
        <v>213</v>
      </c>
      <c r="D72" s="31">
        <v>11635</v>
      </c>
      <c r="E72" s="31">
        <v>11642.117157166189</v>
      </c>
      <c r="F72" s="54">
        <f t="shared" si="1"/>
        <v>7</v>
      </c>
    </row>
    <row r="73" spans="2:6" ht="15.75" thickBot="1" x14ac:dyDescent="0.3">
      <c r="B73" s="12" t="s">
        <v>212</v>
      </c>
      <c r="C73" s="12" t="s">
        <v>215</v>
      </c>
      <c r="D73" s="31">
        <v>20272</v>
      </c>
      <c r="E73" s="31">
        <v>20275.135674153822</v>
      </c>
      <c r="F73" s="54">
        <f t="shared" si="1"/>
        <v>3</v>
      </c>
    </row>
    <row r="74" spans="2:6" ht="15.75" thickBot="1" x14ac:dyDescent="0.3">
      <c r="B74" s="12" t="s">
        <v>214</v>
      </c>
      <c r="C74" s="12" t="s">
        <v>217</v>
      </c>
      <c r="D74" s="31">
        <v>5554</v>
      </c>
      <c r="E74" s="31">
        <v>5820.257539439197</v>
      </c>
      <c r="F74" s="54">
        <f t="shared" si="1"/>
        <v>266</v>
      </c>
    </row>
    <row r="75" spans="2:6" ht="15.75" thickBot="1" x14ac:dyDescent="0.3">
      <c r="B75" s="12" t="s">
        <v>216</v>
      </c>
      <c r="C75" s="12" t="s">
        <v>219</v>
      </c>
      <c r="D75" s="31">
        <v>9108</v>
      </c>
      <c r="E75" s="31">
        <v>9171.3347006246822</v>
      </c>
      <c r="F75" s="54">
        <f t="shared" si="1"/>
        <v>63</v>
      </c>
    </row>
    <row r="76" spans="2:6" ht="15.75" thickBot="1" x14ac:dyDescent="0.3">
      <c r="B76" s="12" t="s">
        <v>218</v>
      </c>
      <c r="C76" s="12" t="s">
        <v>221</v>
      </c>
      <c r="D76" s="31">
        <v>15338</v>
      </c>
      <c r="E76" s="31">
        <v>15453.569005903828</v>
      </c>
      <c r="F76" s="54">
        <f t="shared" si="1"/>
        <v>116</v>
      </c>
    </row>
    <row r="77" spans="2:6" ht="15.75" thickBot="1" x14ac:dyDescent="0.3">
      <c r="B77" s="12" t="s">
        <v>220</v>
      </c>
      <c r="C77" s="12" t="s">
        <v>389</v>
      </c>
      <c r="D77" s="31">
        <v>5187</v>
      </c>
      <c r="E77" s="31">
        <v>5223.0695941489093</v>
      </c>
      <c r="F77" s="54">
        <f t="shared" si="1"/>
        <v>36</v>
      </c>
    </row>
    <row r="78" spans="2:6" ht="15.75" thickBot="1" x14ac:dyDescent="0.3">
      <c r="B78" s="12" t="s">
        <v>222</v>
      </c>
      <c r="C78" s="12" t="s">
        <v>390</v>
      </c>
      <c r="D78" s="31">
        <v>1213</v>
      </c>
      <c r="E78" s="31">
        <v>1219.4636728885275</v>
      </c>
      <c r="F78" s="54">
        <f t="shared" si="1"/>
        <v>6</v>
      </c>
    </row>
    <row r="79" spans="2:6" ht="15.75" thickBot="1" x14ac:dyDescent="0.3">
      <c r="B79" s="12" t="s">
        <v>223</v>
      </c>
      <c r="C79" s="12" t="s">
        <v>224</v>
      </c>
      <c r="D79" s="31">
        <v>4049</v>
      </c>
      <c r="E79" s="31">
        <v>4053.8458482210517</v>
      </c>
      <c r="F79" s="54">
        <f t="shared" si="1"/>
        <v>5</v>
      </c>
    </row>
    <row r="80" spans="2:6" ht="15.75" thickBot="1" x14ac:dyDescent="0.3">
      <c r="B80" s="12" t="s">
        <v>225</v>
      </c>
      <c r="C80" s="12" t="s">
        <v>391</v>
      </c>
      <c r="D80" s="31">
        <v>49068</v>
      </c>
      <c r="E80" s="31">
        <v>49068.002440104116</v>
      </c>
      <c r="F80" s="54">
        <f t="shared" si="1"/>
        <v>0</v>
      </c>
    </row>
    <row r="81" spans="2:6" ht="15.75" thickBot="1" x14ac:dyDescent="0.3">
      <c r="B81" s="12" t="s">
        <v>226</v>
      </c>
      <c r="C81" s="12" t="s">
        <v>392</v>
      </c>
      <c r="D81" s="31">
        <v>24043</v>
      </c>
      <c r="E81" s="31">
        <v>24043</v>
      </c>
      <c r="F81" s="54">
        <f t="shared" si="1"/>
        <v>0</v>
      </c>
    </row>
    <row r="82" spans="2:6" ht="15.75" thickBot="1" x14ac:dyDescent="0.3">
      <c r="B82" s="12" t="s">
        <v>228</v>
      </c>
      <c r="C82" s="12" t="s">
        <v>227</v>
      </c>
      <c r="D82" s="31">
        <v>6652</v>
      </c>
      <c r="E82" s="31">
        <v>6652</v>
      </c>
      <c r="F82" s="54">
        <f t="shared" si="1"/>
        <v>0</v>
      </c>
    </row>
    <row r="83" spans="2:6" ht="15.75" thickBot="1" x14ac:dyDescent="0.3">
      <c r="B83" s="12" t="s">
        <v>230</v>
      </c>
      <c r="C83" s="12" t="s">
        <v>229</v>
      </c>
      <c r="D83" s="31">
        <v>25944</v>
      </c>
      <c r="E83" s="31">
        <v>25948.457231435004</v>
      </c>
      <c r="F83" s="54">
        <f t="shared" si="1"/>
        <v>4</v>
      </c>
    </row>
    <row r="84" spans="2:6" ht="15.75" thickBot="1" x14ac:dyDescent="0.3">
      <c r="B84" s="12" t="s">
        <v>232</v>
      </c>
      <c r="C84" s="12" t="s">
        <v>231</v>
      </c>
      <c r="D84" s="31">
        <v>33422</v>
      </c>
      <c r="E84" s="31">
        <v>33589.593901700639</v>
      </c>
      <c r="F84" s="54">
        <f t="shared" si="1"/>
        <v>168</v>
      </c>
    </row>
    <row r="85" spans="2:6" ht="15.75" thickBot="1" x14ac:dyDescent="0.3">
      <c r="B85" s="12" t="s">
        <v>234</v>
      </c>
      <c r="C85" s="12" t="s">
        <v>233</v>
      </c>
      <c r="D85" s="31">
        <v>395227</v>
      </c>
      <c r="E85" s="31">
        <v>396317.98248911957</v>
      </c>
      <c r="F85" s="54">
        <f t="shared" si="1"/>
        <v>1091</v>
      </c>
    </row>
    <row r="86" spans="2:6" ht="15.75" thickBot="1" x14ac:dyDescent="0.3">
      <c r="B86" s="12" t="s">
        <v>235</v>
      </c>
      <c r="C86" s="12" t="s">
        <v>9</v>
      </c>
      <c r="D86" s="31">
        <v>52755</v>
      </c>
      <c r="E86" s="31">
        <v>53072.165760069016</v>
      </c>
      <c r="F86" s="54">
        <f t="shared" si="1"/>
        <v>317</v>
      </c>
    </row>
    <row r="87" spans="2:6" ht="15.75" thickBot="1" x14ac:dyDescent="0.3">
      <c r="B87" s="12" t="s">
        <v>237</v>
      </c>
      <c r="C87" s="12" t="s">
        <v>236</v>
      </c>
      <c r="D87" s="31">
        <v>13</v>
      </c>
      <c r="E87" s="31">
        <v>13.048315582579956</v>
      </c>
      <c r="F87" s="54">
        <f t="shared" si="1"/>
        <v>0</v>
      </c>
    </row>
    <row r="88" spans="2:6" ht="15.75" thickBot="1" x14ac:dyDescent="0.3">
      <c r="B88" s="12" t="s">
        <v>239</v>
      </c>
      <c r="C88" s="12" t="s">
        <v>238</v>
      </c>
      <c r="D88" s="31">
        <v>13896</v>
      </c>
      <c r="E88" s="31">
        <v>14175.019159298527</v>
      </c>
      <c r="F88" s="54">
        <f t="shared" si="1"/>
        <v>279</v>
      </c>
    </row>
    <row r="89" spans="2:6" ht="15.75" thickBot="1" x14ac:dyDescent="0.3">
      <c r="B89" s="12" t="s">
        <v>241</v>
      </c>
      <c r="C89" s="12" t="s">
        <v>240</v>
      </c>
      <c r="D89" s="31">
        <v>37503</v>
      </c>
      <c r="E89" s="31">
        <v>38405.693196602449</v>
      </c>
      <c r="F89" s="54">
        <f t="shared" si="1"/>
        <v>903</v>
      </c>
    </row>
    <row r="90" spans="2:6" ht="15.75" thickBot="1" x14ac:dyDescent="0.3">
      <c r="B90" s="12" t="s">
        <v>242</v>
      </c>
      <c r="C90" s="12" t="s">
        <v>393</v>
      </c>
      <c r="D90" s="31">
        <v>23451</v>
      </c>
      <c r="E90" s="31">
        <v>23533.410974736333</v>
      </c>
      <c r="F90" s="54">
        <f t="shared" si="1"/>
        <v>82</v>
      </c>
    </row>
    <row r="91" spans="2:6" ht="15.75" thickBot="1" x14ac:dyDescent="0.3">
      <c r="B91" s="12" t="s">
        <v>244</v>
      </c>
      <c r="C91" s="12" t="s">
        <v>394</v>
      </c>
      <c r="D91" s="31">
        <v>1956</v>
      </c>
      <c r="E91" s="31">
        <v>2087.2742193630061</v>
      </c>
      <c r="F91" s="54">
        <f t="shared" si="1"/>
        <v>131</v>
      </c>
    </row>
    <row r="92" spans="2:6" ht="15.75" thickBot="1" x14ac:dyDescent="0.3">
      <c r="B92" s="12" t="s">
        <v>245</v>
      </c>
      <c r="C92" s="12" t="s">
        <v>243</v>
      </c>
      <c r="D92" s="31">
        <v>1666</v>
      </c>
      <c r="E92" s="31">
        <v>1670.8160830329805</v>
      </c>
      <c r="F92" s="54">
        <f t="shared" si="1"/>
        <v>5</v>
      </c>
    </row>
    <row r="93" spans="2:6" ht="15.75" thickBot="1" x14ac:dyDescent="0.3">
      <c r="B93" s="12" t="s">
        <v>246</v>
      </c>
      <c r="C93" s="12" t="s">
        <v>395</v>
      </c>
      <c r="D93" s="31">
        <v>13271</v>
      </c>
      <c r="E93" s="31">
        <v>13345.760411688034</v>
      </c>
      <c r="F93" s="54">
        <f t="shared" si="1"/>
        <v>75</v>
      </c>
    </row>
    <row r="94" spans="2:6" ht="15.75" thickBot="1" x14ac:dyDescent="0.3">
      <c r="B94" s="12" t="s">
        <v>248</v>
      </c>
      <c r="C94" s="12" t="s">
        <v>247</v>
      </c>
      <c r="D94" s="31">
        <v>8003</v>
      </c>
      <c r="E94" s="31">
        <v>8030.9609742889961</v>
      </c>
      <c r="F94" s="54">
        <f t="shared" si="1"/>
        <v>28</v>
      </c>
    </row>
    <row r="95" spans="2:6" ht="15.75" thickBot="1" x14ac:dyDescent="0.3">
      <c r="B95" s="12" t="s">
        <v>250</v>
      </c>
      <c r="C95" s="12" t="s">
        <v>249</v>
      </c>
      <c r="D95" s="31">
        <v>31429</v>
      </c>
      <c r="E95" s="31">
        <v>34613.120399828462</v>
      </c>
      <c r="F95" s="54">
        <f t="shared" si="1"/>
        <v>3184</v>
      </c>
    </row>
    <row r="96" spans="2:6" ht="15.75" thickBot="1" x14ac:dyDescent="0.3">
      <c r="B96" s="12" t="s">
        <v>252</v>
      </c>
      <c r="C96" s="12" t="s">
        <v>251</v>
      </c>
      <c r="D96" s="31">
        <v>89170</v>
      </c>
      <c r="E96" s="31">
        <v>91838.18283380245</v>
      </c>
      <c r="F96" s="54">
        <f t="shared" si="1"/>
        <v>2668</v>
      </c>
    </row>
    <row r="97" spans="2:6" ht="15.75" thickBot="1" x14ac:dyDescent="0.3">
      <c r="B97" s="12" t="s">
        <v>254</v>
      </c>
      <c r="C97" s="12" t="s">
        <v>253</v>
      </c>
      <c r="D97" s="31">
        <v>4795</v>
      </c>
      <c r="E97" s="31">
        <v>4810.6200864792927</v>
      </c>
      <c r="F97" s="54">
        <f t="shared" si="1"/>
        <v>16</v>
      </c>
    </row>
    <row r="98" spans="2:6" ht="15.75" thickBot="1" x14ac:dyDescent="0.3">
      <c r="B98" s="12" t="s">
        <v>256</v>
      </c>
      <c r="C98" s="12" t="s">
        <v>255</v>
      </c>
      <c r="D98" s="31">
        <v>13611</v>
      </c>
      <c r="E98" s="31">
        <v>13675.824472516815</v>
      </c>
      <c r="F98" s="54">
        <f t="shared" si="1"/>
        <v>65</v>
      </c>
    </row>
    <row r="99" spans="2:6" ht="15.75" thickBot="1" x14ac:dyDescent="0.3">
      <c r="B99" s="12" t="s">
        <v>257</v>
      </c>
      <c r="C99" s="12" t="s">
        <v>10</v>
      </c>
      <c r="D99" s="31">
        <v>24048</v>
      </c>
      <c r="E99" s="31">
        <v>24085.915739591619</v>
      </c>
      <c r="F99" s="54">
        <f t="shared" si="1"/>
        <v>38</v>
      </c>
    </row>
    <row r="100" spans="2:6" ht="15.75" thickBot="1" x14ac:dyDescent="0.3">
      <c r="B100" s="12" t="s">
        <v>258</v>
      </c>
      <c r="C100" s="12" t="s">
        <v>396</v>
      </c>
      <c r="D100" s="31">
        <v>1008</v>
      </c>
      <c r="E100" s="31">
        <v>1008.4237301258978</v>
      </c>
      <c r="F100" s="54">
        <f t="shared" si="1"/>
        <v>0</v>
      </c>
    </row>
    <row r="101" spans="2:6" ht="15.75" thickBot="1" x14ac:dyDescent="0.3">
      <c r="B101" s="12" t="s">
        <v>260</v>
      </c>
      <c r="C101" s="12" t="s">
        <v>397</v>
      </c>
      <c r="D101" s="31">
        <v>33068</v>
      </c>
      <c r="E101" s="31">
        <v>33153.182117911012</v>
      </c>
      <c r="F101" s="54">
        <f t="shared" si="1"/>
        <v>85</v>
      </c>
    </row>
    <row r="102" spans="2:6" ht="15.75" thickBot="1" x14ac:dyDescent="0.3">
      <c r="B102" s="12" t="s">
        <v>262</v>
      </c>
      <c r="C102" s="12" t="s">
        <v>259</v>
      </c>
      <c r="D102" s="31">
        <v>10111</v>
      </c>
      <c r="E102" s="31">
        <v>10147.609464591234</v>
      </c>
      <c r="F102" s="54">
        <f t="shared" si="1"/>
        <v>37</v>
      </c>
    </row>
    <row r="103" spans="2:6" ht="15.75" thickBot="1" x14ac:dyDescent="0.3">
      <c r="B103" s="12" t="s">
        <v>264</v>
      </c>
      <c r="C103" s="12" t="s">
        <v>261</v>
      </c>
      <c r="D103" s="31">
        <v>2842</v>
      </c>
      <c r="E103" s="31">
        <v>2858.6957813975478</v>
      </c>
      <c r="F103" s="54">
        <f t="shared" si="1"/>
        <v>17</v>
      </c>
    </row>
    <row r="104" spans="2:6" ht="15.75" thickBot="1" x14ac:dyDescent="0.3">
      <c r="B104" s="12" t="s">
        <v>265</v>
      </c>
      <c r="C104" s="12" t="s">
        <v>263</v>
      </c>
      <c r="D104" s="31">
        <v>4075</v>
      </c>
      <c r="E104" s="31">
        <v>4103.2910086966031</v>
      </c>
      <c r="F104" s="54">
        <f t="shared" si="1"/>
        <v>28</v>
      </c>
    </row>
    <row r="105" spans="2:6" ht="15.75" thickBot="1" x14ac:dyDescent="0.3">
      <c r="B105" s="12" t="s">
        <v>267</v>
      </c>
      <c r="C105" s="12" t="s">
        <v>398</v>
      </c>
      <c r="D105" s="31">
        <v>24602</v>
      </c>
      <c r="E105" s="31">
        <v>24650.376337376318</v>
      </c>
      <c r="F105" s="54">
        <f t="shared" si="1"/>
        <v>48</v>
      </c>
    </row>
    <row r="106" spans="2:6" ht="15.75" thickBot="1" x14ac:dyDescent="0.3">
      <c r="B106" s="12" t="s">
        <v>269</v>
      </c>
      <c r="C106" s="12" t="s">
        <v>266</v>
      </c>
      <c r="D106" s="31">
        <v>10768</v>
      </c>
      <c r="E106" s="31">
        <v>10813.144764269164</v>
      </c>
      <c r="F106" s="54">
        <f t="shared" si="1"/>
        <v>45</v>
      </c>
    </row>
    <row r="107" spans="2:6" ht="15.75" thickBot="1" x14ac:dyDescent="0.3">
      <c r="B107" s="12" t="s">
        <v>270</v>
      </c>
      <c r="C107" s="12" t="s">
        <v>268</v>
      </c>
      <c r="D107" s="31">
        <v>10821</v>
      </c>
      <c r="E107" s="31">
        <v>10923.554213596479</v>
      </c>
      <c r="F107" s="54">
        <f t="shared" si="1"/>
        <v>103</v>
      </c>
    </row>
    <row r="108" spans="2:6" ht="15.75" thickBot="1" x14ac:dyDescent="0.3">
      <c r="B108" s="12" t="s">
        <v>272</v>
      </c>
      <c r="C108" s="12" t="s">
        <v>399</v>
      </c>
      <c r="D108" s="31">
        <v>29322</v>
      </c>
      <c r="E108" s="31">
        <v>29372.101269202867</v>
      </c>
      <c r="F108" s="54">
        <f t="shared" si="1"/>
        <v>50</v>
      </c>
    </row>
    <row r="109" spans="2:6" ht="15.75" thickBot="1" x14ac:dyDescent="0.3">
      <c r="B109" s="12" t="s">
        <v>274</v>
      </c>
      <c r="C109" s="12" t="s">
        <v>271</v>
      </c>
      <c r="D109" s="31">
        <v>13147</v>
      </c>
      <c r="E109" s="31">
        <v>13166.850002151448</v>
      </c>
      <c r="F109" s="54">
        <f t="shared" si="1"/>
        <v>20</v>
      </c>
    </row>
    <row r="110" spans="2:6" ht="15.75" thickBot="1" x14ac:dyDescent="0.3">
      <c r="B110" s="12" t="s">
        <v>276</v>
      </c>
      <c r="C110" s="12" t="s">
        <v>273</v>
      </c>
      <c r="D110" s="31">
        <v>6070</v>
      </c>
      <c r="E110" s="31">
        <v>6072.7248086277305</v>
      </c>
      <c r="F110" s="54">
        <f t="shared" si="1"/>
        <v>3</v>
      </c>
    </row>
    <row r="111" spans="2:6" ht="15.75" thickBot="1" x14ac:dyDescent="0.3">
      <c r="B111" s="12" t="s">
        <v>278</v>
      </c>
      <c r="C111" s="12" t="s">
        <v>275</v>
      </c>
      <c r="D111" s="31">
        <v>15177</v>
      </c>
      <c r="E111" s="31">
        <v>15301.550110996875</v>
      </c>
      <c r="F111" s="54">
        <f t="shared" si="1"/>
        <v>125</v>
      </c>
    </row>
    <row r="112" spans="2:6" ht="15.75" thickBot="1" x14ac:dyDescent="0.3">
      <c r="B112" s="12" t="s">
        <v>280</v>
      </c>
      <c r="C112" s="12" t="s">
        <v>277</v>
      </c>
      <c r="D112" s="31">
        <v>13564</v>
      </c>
      <c r="E112" s="31">
        <v>13726.844544772557</v>
      </c>
      <c r="F112" s="54">
        <f t="shared" si="1"/>
        <v>163</v>
      </c>
    </row>
    <row r="113" spans="2:6" ht="15.75" thickBot="1" x14ac:dyDescent="0.3">
      <c r="B113" s="12" t="s">
        <v>281</v>
      </c>
      <c r="C113" s="12" t="s">
        <v>279</v>
      </c>
      <c r="D113" s="31">
        <v>2687</v>
      </c>
      <c r="E113" s="31">
        <v>2694.5558114947767</v>
      </c>
      <c r="F113" s="54">
        <f t="shared" si="1"/>
        <v>8</v>
      </c>
    </row>
    <row r="114" spans="2:6" ht="15.75" thickBot="1" x14ac:dyDescent="0.3">
      <c r="B114" s="12" t="s">
        <v>283</v>
      </c>
      <c r="C114" s="12" t="s">
        <v>400</v>
      </c>
      <c r="D114" s="31">
        <v>3123</v>
      </c>
      <c r="E114" s="31">
        <v>3307.2355046004377</v>
      </c>
      <c r="F114" s="54">
        <f t="shared" si="1"/>
        <v>184</v>
      </c>
    </row>
    <row r="115" spans="2:6" ht="15.75" thickBot="1" x14ac:dyDescent="0.3">
      <c r="B115" s="12" t="s">
        <v>285</v>
      </c>
      <c r="C115" s="12" t="s">
        <v>401</v>
      </c>
      <c r="D115" s="31">
        <v>1039</v>
      </c>
      <c r="E115" s="31">
        <v>1047.71176850192</v>
      </c>
      <c r="F115" s="54">
        <f t="shared" si="1"/>
        <v>9</v>
      </c>
    </row>
    <row r="116" spans="2:6" ht="15.75" thickBot="1" x14ac:dyDescent="0.3">
      <c r="B116" s="12" t="s">
        <v>287</v>
      </c>
      <c r="C116" s="12" t="s">
        <v>402</v>
      </c>
      <c r="D116" s="31">
        <v>5171</v>
      </c>
      <c r="E116" s="31">
        <v>5210.6458209064031</v>
      </c>
      <c r="F116" s="54">
        <f t="shared" si="1"/>
        <v>40</v>
      </c>
    </row>
    <row r="117" spans="2:6" ht="15.75" thickBot="1" x14ac:dyDescent="0.3">
      <c r="B117" s="12" t="s">
        <v>289</v>
      </c>
      <c r="C117" s="12" t="s">
        <v>403</v>
      </c>
      <c r="D117" s="31">
        <v>11</v>
      </c>
      <c r="E117" s="31">
        <v>11.010830676309384</v>
      </c>
      <c r="F117" s="54">
        <f t="shared" si="1"/>
        <v>0</v>
      </c>
    </row>
    <row r="118" spans="2:6" ht="15.75" thickBot="1" x14ac:dyDescent="0.3">
      <c r="B118" s="12" t="s">
        <v>291</v>
      </c>
      <c r="C118" s="12" t="s">
        <v>282</v>
      </c>
      <c r="D118" s="31">
        <v>31400</v>
      </c>
      <c r="E118" s="31">
        <v>31847.427630602942</v>
      </c>
      <c r="F118" s="54">
        <f t="shared" si="1"/>
        <v>447</v>
      </c>
    </row>
    <row r="119" spans="2:6" ht="15.75" thickBot="1" x14ac:dyDescent="0.3">
      <c r="B119" s="12" t="s">
        <v>293</v>
      </c>
      <c r="C119" s="12" t="s">
        <v>284</v>
      </c>
      <c r="D119" s="31">
        <v>6714</v>
      </c>
      <c r="E119" s="31">
        <v>7185.3303621783643</v>
      </c>
      <c r="F119" s="54">
        <f t="shared" si="1"/>
        <v>471</v>
      </c>
    </row>
    <row r="120" spans="2:6" ht="15.75" thickBot="1" x14ac:dyDescent="0.3">
      <c r="B120" s="12" t="s">
        <v>295</v>
      </c>
      <c r="C120" s="12" t="s">
        <v>286</v>
      </c>
      <c r="D120" s="31">
        <v>32706</v>
      </c>
      <c r="E120" s="31">
        <v>32915.121750415216</v>
      </c>
      <c r="F120" s="54">
        <f t="shared" si="1"/>
        <v>209</v>
      </c>
    </row>
    <row r="121" spans="2:6" ht="15.75" thickBot="1" x14ac:dyDescent="0.3">
      <c r="B121" s="12" t="s">
        <v>297</v>
      </c>
      <c r="C121" s="12" t="s">
        <v>288</v>
      </c>
      <c r="D121" s="31">
        <v>21893</v>
      </c>
      <c r="E121" s="31">
        <v>22072.219967236135</v>
      </c>
      <c r="F121" s="54">
        <f t="shared" si="1"/>
        <v>179</v>
      </c>
    </row>
    <row r="122" spans="2:6" ht="15.75" thickBot="1" x14ac:dyDescent="0.3">
      <c r="B122" s="12" t="s">
        <v>299</v>
      </c>
      <c r="C122" s="12" t="s">
        <v>290</v>
      </c>
      <c r="D122" s="31">
        <v>37015</v>
      </c>
      <c r="E122" s="31">
        <v>37216.160892091786</v>
      </c>
      <c r="F122" s="54">
        <f t="shared" si="1"/>
        <v>201</v>
      </c>
    </row>
    <row r="123" spans="2:6" ht="15.75" thickBot="1" x14ac:dyDescent="0.3">
      <c r="B123" s="12" t="s">
        <v>301</v>
      </c>
      <c r="C123" s="12" t="s">
        <v>292</v>
      </c>
      <c r="D123" s="31">
        <v>44112</v>
      </c>
      <c r="E123" s="31">
        <v>44136.888385888567</v>
      </c>
      <c r="F123" s="54">
        <f t="shared" si="1"/>
        <v>25</v>
      </c>
    </row>
    <row r="124" spans="2:6" ht="15.75" thickBot="1" x14ac:dyDescent="0.3">
      <c r="B124" s="12" t="s">
        <v>302</v>
      </c>
      <c r="C124" s="12" t="s">
        <v>294</v>
      </c>
      <c r="D124" s="31">
        <v>39690</v>
      </c>
      <c r="E124" s="31">
        <v>39774.838416957973</v>
      </c>
      <c r="F124" s="54">
        <f t="shared" si="1"/>
        <v>85</v>
      </c>
    </row>
    <row r="125" spans="2:6" ht="15.75" thickBot="1" x14ac:dyDescent="0.3">
      <c r="B125" s="12" t="s">
        <v>304</v>
      </c>
      <c r="C125" s="12" t="s">
        <v>296</v>
      </c>
      <c r="D125" s="31">
        <v>599</v>
      </c>
      <c r="E125" s="31">
        <v>599.47258091892195</v>
      </c>
      <c r="F125" s="54">
        <f t="shared" si="1"/>
        <v>0</v>
      </c>
    </row>
    <row r="126" spans="2:6" ht="15.75" thickBot="1" x14ac:dyDescent="0.3">
      <c r="B126" s="12" t="s">
        <v>306</v>
      </c>
      <c r="C126" s="12" t="s">
        <v>298</v>
      </c>
      <c r="D126" s="31">
        <v>162554</v>
      </c>
      <c r="E126" s="31">
        <v>162780.37362182545</v>
      </c>
      <c r="F126" s="54">
        <f t="shared" si="1"/>
        <v>226</v>
      </c>
    </row>
    <row r="127" spans="2:6" ht="15.75" thickBot="1" x14ac:dyDescent="0.3">
      <c r="B127" s="12" t="s">
        <v>308</v>
      </c>
      <c r="C127" s="12" t="s">
        <v>300</v>
      </c>
      <c r="D127" s="31">
        <v>84972</v>
      </c>
      <c r="E127" s="31">
        <v>85797.03915948802</v>
      </c>
      <c r="F127" s="54">
        <f t="shared" si="1"/>
        <v>825</v>
      </c>
    </row>
    <row r="128" spans="2:6" ht="15.75" thickBot="1" x14ac:dyDescent="0.3">
      <c r="B128" s="12" t="s">
        <v>310</v>
      </c>
      <c r="C128" s="12" t="s">
        <v>409</v>
      </c>
      <c r="D128" s="31">
        <v>12116</v>
      </c>
      <c r="E128" s="31">
        <v>12689.211498659959</v>
      </c>
      <c r="F128" s="54">
        <f t="shared" si="1"/>
        <v>573</v>
      </c>
    </row>
    <row r="129" spans="2:6" ht="15.75" thickBot="1" x14ac:dyDescent="0.3">
      <c r="B129" s="12" t="s">
        <v>312</v>
      </c>
      <c r="C129" s="12" t="s">
        <v>405</v>
      </c>
      <c r="D129" s="31">
        <v>1409</v>
      </c>
      <c r="E129" s="31">
        <v>1599.0579384605408</v>
      </c>
      <c r="F129" s="54">
        <f t="shared" si="1"/>
        <v>190</v>
      </c>
    </row>
    <row r="130" spans="2:6" ht="15.75" thickBot="1" x14ac:dyDescent="0.3">
      <c r="B130" s="12" t="s">
        <v>314</v>
      </c>
      <c r="C130" s="12" t="s">
        <v>406</v>
      </c>
      <c r="D130" s="31">
        <v>3915</v>
      </c>
      <c r="E130" s="31">
        <v>3964.4262542343736</v>
      </c>
      <c r="F130" s="54">
        <f t="shared" si="1"/>
        <v>49</v>
      </c>
    </row>
    <row r="131" spans="2:6" ht="15.75" thickBot="1" x14ac:dyDescent="0.3">
      <c r="B131" s="12" t="s">
        <v>370</v>
      </c>
      <c r="C131" s="12" t="s">
        <v>407</v>
      </c>
      <c r="D131" s="31">
        <v>10218</v>
      </c>
      <c r="E131" s="31">
        <v>10548.642824391709</v>
      </c>
      <c r="F131" s="54">
        <f t="shared" si="1"/>
        <v>331</v>
      </c>
    </row>
    <row r="132" spans="2:6" ht="15.75" thickBot="1" x14ac:dyDescent="0.3">
      <c r="B132" s="12" t="s">
        <v>371</v>
      </c>
      <c r="C132" s="12" t="s">
        <v>303</v>
      </c>
      <c r="D132" s="31">
        <v>22886</v>
      </c>
      <c r="E132" s="31">
        <v>22937.753152033038</v>
      </c>
      <c r="F132" s="54">
        <f t="shared" ref="F132:F138" si="2">+ROUND((E132-D132),0)</f>
        <v>52</v>
      </c>
    </row>
    <row r="133" spans="2:6" ht="15.75" thickBot="1" x14ac:dyDescent="0.3">
      <c r="B133" s="12" t="s">
        <v>372</v>
      </c>
      <c r="C133" s="12" t="s">
        <v>305</v>
      </c>
      <c r="D133" s="31">
        <v>18259</v>
      </c>
      <c r="E133" s="31">
        <v>18366.769136636925</v>
      </c>
      <c r="F133" s="54">
        <f t="shared" si="2"/>
        <v>108</v>
      </c>
    </row>
    <row r="134" spans="2:6" ht="15.75" thickBot="1" x14ac:dyDescent="0.3">
      <c r="B134" s="12" t="s">
        <v>373</v>
      </c>
      <c r="C134" s="12" t="s">
        <v>307</v>
      </c>
      <c r="D134" s="31">
        <v>892</v>
      </c>
      <c r="E134" s="31">
        <v>912.46435392226283</v>
      </c>
      <c r="F134" s="54">
        <f t="shared" si="2"/>
        <v>20</v>
      </c>
    </row>
    <row r="135" spans="2:6" ht="15.75" thickBot="1" x14ac:dyDescent="0.3">
      <c r="B135" s="12" t="s">
        <v>374</v>
      </c>
      <c r="C135" s="12" t="s">
        <v>309</v>
      </c>
      <c r="D135" s="31">
        <v>27716</v>
      </c>
      <c r="E135" s="31">
        <v>27826.862173290843</v>
      </c>
      <c r="F135" s="54">
        <f t="shared" si="2"/>
        <v>111</v>
      </c>
    </row>
    <row r="136" spans="2:6" ht="15.75" thickBot="1" x14ac:dyDescent="0.3">
      <c r="B136" s="12" t="s">
        <v>375</v>
      </c>
      <c r="C136" s="12" t="s">
        <v>311</v>
      </c>
      <c r="D136" s="31">
        <v>862</v>
      </c>
      <c r="E136" s="31">
        <v>862.35925157562485</v>
      </c>
      <c r="F136" s="54">
        <f t="shared" si="2"/>
        <v>0</v>
      </c>
    </row>
    <row r="137" spans="2:6" ht="15.75" thickBot="1" x14ac:dyDescent="0.3">
      <c r="B137" s="12" t="s">
        <v>376</v>
      </c>
      <c r="C137" s="12" t="s">
        <v>313</v>
      </c>
      <c r="D137" s="31">
        <v>12793</v>
      </c>
      <c r="E137" s="31">
        <v>12806.200460025046</v>
      </c>
      <c r="F137" s="54">
        <f t="shared" si="2"/>
        <v>13</v>
      </c>
    </row>
    <row r="138" spans="2:6" x14ac:dyDescent="0.25">
      <c r="B138" s="12" t="s">
        <v>377</v>
      </c>
      <c r="C138" s="12" t="s">
        <v>315</v>
      </c>
      <c r="D138" s="31">
        <v>158810</v>
      </c>
      <c r="E138" s="31">
        <v>158810.00000000003</v>
      </c>
      <c r="F138" s="54">
        <f t="shared" si="2"/>
        <v>0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B7:J80"/>
  <sheetViews>
    <sheetView zoomScale="90" zoomScaleNormal="90" workbookViewId="0">
      <pane xSplit="1" ySplit="5" topLeftCell="B9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C19" sqref="C19"/>
    </sheetView>
  </sheetViews>
  <sheetFormatPr baseColWidth="10" defaultColWidth="11.42578125" defaultRowHeight="15" x14ac:dyDescent="0.25"/>
  <cols>
    <col min="1" max="1" width="8.5703125" style="92" customWidth="1"/>
    <col min="2" max="2" width="38.140625" style="92" customWidth="1"/>
    <col min="3" max="3" width="13.140625" style="92" customWidth="1"/>
    <col min="4" max="4" width="12.28515625" style="92" customWidth="1"/>
    <col min="5" max="5" width="38.140625" style="92" customWidth="1"/>
    <col min="6" max="6" width="11.85546875" style="92" customWidth="1"/>
    <col min="7" max="7" width="11" style="92" customWidth="1"/>
    <col min="8" max="8" width="38.140625" style="92" customWidth="1"/>
    <col min="9" max="9" width="12.5703125" style="92" customWidth="1"/>
    <col min="10" max="10" width="14.140625" style="92" customWidth="1"/>
    <col min="11" max="16384" width="11.42578125" style="92"/>
  </cols>
  <sheetData>
    <row r="7" spans="2:9" ht="63" x14ac:dyDescent="0.35">
      <c r="B7" s="90" t="s">
        <v>358</v>
      </c>
      <c r="C7" s="91"/>
      <c r="E7" s="93" t="s">
        <v>359</v>
      </c>
      <c r="F7" s="91"/>
      <c r="G7" s="91"/>
    </row>
    <row r="8" spans="2:9" ht="16.5" customHeight="1" thickBot="1" x14ac:dyDescent="0.3"/>
    <row r="9" spans="2:9" ht="37.5" customHeight="1" thickTop="1" thickBot="1" x14ac:dyDescent="0.3">
      <c r="B9" s="96" t="s">
        <v>345</v>
      </c>
      <c r="E9" s="96" t="s">
        <v>80</v>
      </c>
      <c r="H9" s="167" t="str">
        <f>+B10</f>
        <v>Turismo Receptor</v>
      </c>
      <c r="I9" s="168"/>
    </row>
    <row r="10" spans="2:9" ht="18.75" customHeight="1" thickTop="1" x14ac:dyDescent="0.25">
      <c r="B10" s="169" t="s">
        <v>357</v>
      </c>
      <c r="E10" s="169">
        <v>0.14000000000000001</v>
      </c>
      <c r="H10" s="125" t="s">
        <v>81</v>
      </c>
      <c r="I10" s="126">
        <f>HLOOKUP($H$9,'MIP 2017'!$EJ$10:$FQ$149,140,0)</f>
        <v>1870459.4480797404</v>
      </c>
    </row>
    <row r="11" spans="2:9" ht="18.75" customHeight="1" thickBot="1" x14ac:dyDescent="0.3">
      <c r="B11" s="170"/>
      <c r="E11" s="170"/>
      <c r="H11" s="127" t="s">
        <v>82</v>
      </c>
      <c r="I11" s="128">
        <f>HLOOKUP($H$9,'MIP 2017 (IMPACTOS-TURISMO)'!$EJ$10:$FS$149,140,0)</f>
        <v>2132323.7708109035</v>
      </c>
    </row>
    <row r="12" spans="2:9" ht="18.75" customHeight="1" thickTop="1" x14ac:dyDescent="0.25">
      <c r="B12" s="98"/>
      <c r="E12" s="98"/>
      <c r="H12" s="99"/>
      <c r="I12" s="100"/>
    </row>
    <row r="13" spans="2:9" ht="18.75" customHeight="1" x14ac:dyDescent="0.25"/>
    <row r="14" spans="2:9" ht="18.75" customHeight="1" x14ac:dyDescent="0.25"/>
    <row r="15" spans="2:9" ht="18.75" customHeight="1" x14ac:dyDescent="0.25"/>
    <row r="16" spans="2:9" ht="18.75" customHeight="1" thickBot="1" x14ac:dyDescent="0.3"/>
    <row r="17" spans="2:4" ht="18.75" customHeight="1" thickTop="1" x14ac:dyDescent="0.25">
      <c r="B17" s="101" t="s">
        <v>349</v>
      </c>
      <c r="C17" s="102" t="s">
        <v>350</v>
      </c>
      <c r="D17" s="103" t="s">
        <v>51</v>
      </c>
    </row>
    <row r="18" spans="2:4" ht="18.75" customHeight="1" x14ac:dyDescent="0.25">
      <c r="B18" s="104" t="s">
        <v>347</v>
      </c>
      <c r="C18" s="105">
        <f>+'MIP 2017 (IMPACTOS-TURISMO)'!FH183</f>
        <v>221924.27992520481</v>
      </c>
      <c r="D18" s="106">
        <f>+'MIP 2017 (IMPACTOS-TURISMO)'!FI183</f>
        <v>6.4618727507228064E-3</v>
      </c>
    </row>
    <row r="19" spans="2:4" ht="18.75" customHeight="1" x14ac:dyDescent="0.25">
      <c r="B19" s="104" t="s">
        <v>348</v>
      </c>
      <c r="C19" s="105">
        <f>+'MIP 2017 (IMPACTOS-TURISMO)'!FH184</f>
        <v>392852.94172174484</v>
      </c>
      <c r="D19" s="106">
        <f>+'MIP 2017 (IMPACTOS-TURISMO)'!FI184</f>
        <v>7.1426727343043292E-3</v>
      </c>
    </row>
    <row r="20" spans="2:4" ht="18.75" customHeight="1" x14ac:dyDescent="0.25">
      <c r="B20" s="104" t="s">
        <v>27</v>
      </c>
      <c r="C20" s="105">
        <f>+'MIP 2017 (IMPACTOS-TURISMO)'!FH185</f>
        <v>70869.898402357474</v>
      </c>
      <c r="D20" s="106">
        <f>+'MIP 2017 (IMPACTOS-TURISMO)'!FI185</f>
        <v>6.5816155176282006E-3</v>
      </c>
    </row>
    <row r="21" spans="2:4" ht="18.75" customHeight="1" x14ac:dyDescent="0.25">
      <c r="B21" s="104" t="s">
        <v>24</v>
      </c>
      <c r="C21" s="105">
        <f>+'MIP 2017 (IMPACTOS-TURISMO)'!FH186</f>
        <v>91970.284649122506</v>
      </c>
      <c r="D21" s="106">
        <f>+'MIP 2017 (IMPACTOS-TURISMO)'!FI186</f>
        <v>6.0419929211397291E-3</v>
      </c>
    </row>
    <row r="22" spans="2:4" ht="18.75" customHeight="1" thickBot="1" x14ac:dyDescent="0.3">
      <c r="B22" s="107" t="s">
        <v>33</v>
      </c>
      <c r="C22" s="108">
        <f>+'MIP 2017 (IMPACTOS-TURISMO)'!FH187</f>
        <v>15892.099840832409</v>
      </c>
      <c r="D22" s="109">
        <f>+'MIP 2017 (IMPACTOS-TURISMO)'!FI187</f>
        <v>7.0415239233219589E-3</v>
      </c>
    </row>
    <row r="23" spans="2:4" ht="18.75" customHeight="1" thickTop="1" x14ac:dyDescent="0.25"/>
    <row r="24" spans="2:4" ht="18.75" customHeight="1" x14ac:dyDescent="0.25"/>
    <row r="25" spans="2:4" ht="18.75" customHeight="1" x14ac:dyDescent="0.25"/>
    <row r="26" spans="2:4" ht="18.75" customHeight="1" x14ac:dyDescent="0.25"/>
    <row r="27" spans="2:4" ht="18.75" customHeight="1" x14ac:dyDescent="0.25"/>
    <row r="28" spans="2:4" ht="18.75" customHeight="1" x14ac:dyDescent="0.25"/>
    <row r="29" spans="2:4" ht="18.75" customHeight="1" x14ac:dyDescent="0.25"/>
    <row r="30" spans="2:4" ht="18.75" customHeight="1" x14ac:dyDescent="0.25"/>
    <row r="31" spans="2:4" ht="18.75" customHeight="1" x14ac:dyDescent="0.25"/>
    <row r="32" spans="2:4" ht="26.25" customHeight="1" x14ac:dyDescent="0.25"/>
    <row r="33" spans="2:10" ht="26.25" customHeight="1" x14ac:dyDescent="0.25"/>
    <row r="34" spans="2:10" ht="18.75" customHeight="1" x14ac:dyDescent="0.25"/>
    <row r="35" spans="2:10" ht="18.75" customHeight="1" x14ac:dyDescent="0.25">
      <c r="H35" s="110"/>
    </row>
    <row r="36" spans="2:10" ht="18.75" customHeight="1" x14ac:dyDescent="0.25"/>
    <row r="37" spans="2:10" ht="18.75" customHeight="1" x14ac:dyDescent="0.25">
      <c r="D37" s="111"/>
      <c r="E37" s="112" t="s">
        <v>85</v>
      </c>
      <c r="F37" s="110"/>
      <c r="G37" s="110"/>
      <c r="H37" s="113"/>
      <c r="I37" s="113"/>
      <c r="J37" s="114"/>
    </row>
    <row r="38" spans="2:10" ht="18.75" customHeight="1" x14ac:dyDescent="0.25">
      <c r="D38" s="111"/>
      <c r="E38" s="112"/>
      <c r="F38" s="110"/>
      <c r="G38" s="110"/>
      <c r="H38" s="113"/>
      <c r="I38" s="113"/>
      <c r="J38" s="114"/>
    </row>
    <row r="39" spans="2:10" ht="18.75" customHeight="1" x14ac:dyDescent="0.25">
      <c r="D39" s="111"/>
      <c r="E39" s="112"/>
      <c r="F39" s="110"/>
      <c r="G39" s="110"/>
      <c r="H39" s="113"/>
      <c r="I39" s="113"/>
      <c r="J39" s="114"/>
    </row>
    <row r="40" spans="2:10" ht="18.75" customHeight="1" thickBot="1" x14ac:dyDescent="0.3">
      <c r="D40" s="111"/>
      <c r="E40" s="112"/>
      <c r="F40" s="110"/>
      <c r="G40" s="110"/>
      <c r="H40" s="113"/>
      <c r="I40" s="113"/>
      <c r="J40" s="114"/>
    </row>
    <row r="41" spans="2:10" ht="18.75" customHeight="1" thickTop="1" x14ac:dyDescent="0.25">
      <c r="B41" s="115" t="s">
        <v>339</v>
      </c>
      <c r="C41" s="116" t="str">
        <f>+VLOOKUP(1,'VAR. PROD (TURISMO)'!$A$3:$B$138,2,0)</f>
        <v>AE135</v>
      </c>
      <c r="E41" s="115" t="s">
        <v>339</v>
      </c>
      <c r="F41" s="116" t="str">
        <f>+VLOOKUP(2,'VAR. PROD (TURISMO)'!$A$3:$B$138,2,0)</f>
        <v>AE101</v>
      </c>
      <c r="H41" s="115" t="s">
        <v>339</v>
      </c>
      <c r="I41" s="116" t="str">
        <f>+VLOOKUP(3,'VAR. PROD (TURISMO)'!$A$3:$B$138,2,0)</f>
        <v>AE125</v>
      </c>
    </row>
    <row r="42" spans="2:10" ht="26.25" customHeight="1" x14ac:dyDescent="0.25">
      <c r="B42" s="163" t="str">
        <f>+VLOOKUP(C41,'MIP 2017'!$A$12:$B$147,2,0)</f>
        <v>Actividades de bibliotecas, archivos y museos y otras actividades culturales</v>
      </c>
      <c r="C42" s="164"/>
      <c r="E42" s="163" t="str">
        <f>+VLOOKUP(F41,'MIP 2017'!$A$12:$B$147,2,0)</f>
        <v>Actividades de alojamiento</v>
      </c>
      <c r="F42" s="164"/>
      <c r="H42" s="163" t="str">
        <f>+VLOOKUP(I41,'MIP 2017'!$A$12:$B$147,2,0)</f>
        <v>Actividades de agencias de viajes, operadores turísticos, servicios de reservas y actividades conexas</v>
      </c>
      <c r="I42" s="164"/>
    </row>
    <row r="43" spans="2:10" ht="26.25" customHeight="1" x14ac:dyDescent="0.25">
      <c r="B43" s="165"/>
      <c r="C43" s="166"/>
      <c r="E43" s="165"/>
      <c r="F43" s="166"/>
      <c r="H43" s="165"/>
      <c r="I43" s="166"/>
    </row>
    <row r="44" spans="2:10" ht="18.75" customHeight="1" x14ac:dyDescent="0.25">
      <c r="B44" s="117" t="s">
        <v>348</v>
      </c>
      <c r="C44" s="106">
        <f>+VLOOKUP(C41,'VAR. PROD (TURISMO)'!$B$3:$G$138,5,0)</f>
        <v>0.13488852978036947</v>
      </c>
      <c r="E44" s="117" t="s">
        <v>348</v>
      </c>
      <c r="F44" s="106">
        <f>+VLOOKUP(F41,'VAR. PROD (TURISMO)'!$B$3:$G$138,5,0)</f>
        <v>0.10131154029171957</v>
      </c>
      <c r="H44" s="117" t="s">
        <v>348</v>
      </c>
      <c r="I44" s="106">
        <f>+VLOOKUP(I41,'VAR. PROD (TURISMO)'!$B$3:$G$138,5,0)</f>
        <v>7.0201126329813027E-2</v>
      </c>
    </row>
    <row r="45" spans="2:10" ht="18.75" customHeight="1" x14ac:dyDescent="0.25">
      <c r="B45" s="117" t="s">
        <v>78</v>
      </c>
      <c r="C45" s="106">
        <f>+VLOOKUP(C41,'VAR. REM (TURISMO)'!$B$3:$F$138,5,0)</f>
        <v>0.13488852978036947</v>
      </c>
      <c r="E45" s="117" t="s">
        <v>78</v>
      </c>
      <c r="F45" s="106">
        <f>+VLOOKUP(F41,'VAR. REM (TURISMO)'!$B$3:$F$138,5,0)</f>
        <v>0.10131154029172007</v>
      </c>
      <c r="H45" s="117" t="s">
        <v>78</v>
      </c>
      <c r="I45" s="106">
        <f>+VLOOKUP(I41,'VAR. REM (TURISMO)'!$B$3:$F$138,5,0)</f>
        <v>7.0201126329812846E-2</v>
      </c>
    </row>
    <row r="46" spans="2:10" ht="18.75" customHeight="1" thickBot="1" x14ac:dyDescent="0.3">
      <c r="B46" s="118" t="s">
        <v>79</v>
      </c>
      <c r="C46" s="119">
        <f>+VLOOKUP(C41,'VAR. PO (TURISMO)'!$B$3:$F$138,5,0)</f>
        <v>190</v>
      </c>
      <c r="E46" s="118" t="s">
        <v>79</v>
      </c>
      <c r="F46" s="119">
        <f>+VLOOKUP(F41,'VAR. PO (TURISMO)'!$B$3:$F$138,5,0)</f>
        <v>3184</v>
      </c>
      <c r="H46" s="118" t="s">
        <v>79</v>
      </c>
      <c r="I46" s="119">
        <f>+VLOOKUP(I41,'VAR. PO (TURISMO)'!$B$3:$F$138,5,0)</f>
        <v>471</v>
      </c>
    </row>
    <row r="47" spans="2:10" ht="18.75" customHeight="1" thickTop="1" x14ac:dyDescent="0.25"/>
    <row r="48" spans="2:10" ht="18.75" customHeight="1" x14ac:dyDescent="0.25"/>
    <row r="49" spans="4:10" ht="18.75" customHeight="1" x14ac:dyDescent="0.25"/>
    <row r="50" spans="4:10" ht="18.75" customHeight="1" x14ac:dyDescent="0.25"/>
    <row r="51" spans="4:10" ht="18.75" customHeight="1" thickBot="1" x14ac:dyDescent="0.3"/>
    <row r="52" spans="4:10" ht="18.75" customHeight="1" thickTop="1" x14ac:dyDescent="0.25">
      <c r="E52" s="115" t="s">
        <v>339</v>
      </c>
      <c r="F52" s="124" t="s">
        <v>234</v>
      </c>
    </row>
    <row r="53" spans="4:10" ht="26.25" customHeight="1" x14ac:dyDescent="0.25">
      <c r="E53" s="163" t="str">
        <f>+VLOOKUP(F52,'MIP 2017'!$A$12:$B$147,2,0)</f>
        <v>Comercio</v>
      </c>
      <c r="F53" s="164"/>
    </row>
    <row r="54" spans="4:10" ht="26.25" customHeight="1" x14ac:dyDescent="0.25">
      <c r="E54" s="165"/>
      <c r="F54" s="166"/>
    </row>
    <row r="55" spans="4:10" ht="18.75" customHeight="1" x14ac:dyDescent="0.25">
      <c r="E55" s="117" t="s">
        <v>348</v>
      </c>
      <c r="F55" s="106">
        <f>+VLOOKUP(F52,'VAR. PROD (TURISMO)'!$B$3:$G$138,5,0)</f>
        <v>2.7603946317421722E-3</v>
      </c>
    </row>
    <row r="56" spans="4:10" ht="18.75" customHeight="1" x14ac:dyDescent="0.25">
      <c r="E56" s="117" t="s">
        <v>78</v>
      </c>
      <c r="F56" s="106">
        <f>+VLOOKUP(F52,'VAR. REM (TURISMO)'!$B$3:$F$138,5,0)</f>
        <v>2.7603946317423106E-3</v>
      </c>
    </row>
    <row r="57" spans="4:10" ht="18.75" customHeight="1" thickBot="1" x14ac:dyDescent="0.3">
      <c r="E57" s="118" t="s">
        <v>79</v>
      </c>
      <c r="F57" s="119">
        <f>+VLOOKUP(F52,'VAR. PO (TURISMO)'!$B$3:$F$138,5,0)</f>
        <v>1091</v>
      </c>
    </row>
    <row r="58" spans="4:10" ht="18.75" customHeight="1" thickTop="1" x14ac:dyDescent="0.25"/>
    <row r="59" spans="4:10" ht="18.75" customHeight="1" x14ac:dyDescent="0.25">
      <c r="D59" s="111"/>
      <c r="H59" s="113"/>
      <c r="I59" s="113"/>
      <c r="J59" s="114"/>
    </row>
    <row r="60" spans="4:10" ht="18.75" customHeight="1" x14ac:dyDescent="0.25">
      <c r="D60" s="111"/>
      <c r="H60" s="113"/>
      <c r="I60" s="113"/>
      <c r="J60" s="114"/>
    </row>
    <row r="61" spans="4:10" ht="26.25" customHeight="1" x14ac:dyDescent="0.25">
      <c r="F61" s="129"/>
    </row>
    <row r="62" spans="4:10" ht="26.25" customHeight="1" x14ac:dyDescent="0.25"/>
    <row r="63" spans="4:10" ht="18.75" customHeight="1" x14ac:dyDescent="0.25"/>
    <row r="64" spans="4:10" ht="26.25" customHeight="1" x14ac:dyDescent="0.25"/>
    <row r="65" spans="2:10" ht="26.25" customHeight="1" x14ac:dyDescent="0.25"/>
    <row r="66" spans="2:10" ht="18.75" customHeight="1" x14ac:dyDescent="0.25">
      <c r="H66" s="110"/>
    </row>
    <row r="67" spans="2:10" ht="18.75" customHeight="1" x14ac:dyDescent="0.25"/>
    <row r="68" spans="2:10" ht="18.75" customHeight="1" x14ac:dyDescent="0.25">
      <c r="E68" s="94"/>
      <c r="F68" s="110"/>
      <c r="G68" s="110"/>
    </row>
    <row r="69" spans="2:10" ht="18.75" customHeight="1" x14ac:dyDescent="0.25">
      <c r="D69" s="111"/>
      <c r="H69" s="113"/>
      <c r="I69" s="113"/>
      <c r="J69" s="114"/>
    </row>
    <row r="70" spans="2:10" ht="18.75" customHeight="1" x14ac:dyDescent="0.25">
      <c r="D70" s="111"/>
      <c r="H70" s="113"/>
      <c r="I70" s="113"/>
      <c r="J70" s="114"/>
    </row>
    <row r="71" spans="2:10" ht="18.75" customHeight="1" x14ac:dyDescent="0.25"/>
    <row r="72" spans="2:10" ht="18.75" customHeight="1" x14ac:dyDescent="0.25"/>
    <row r="73" spans="2:10" ht="18.75" customHeight="1" x14ac:dyDescent="0.25"/>
    <row r="74" spans="2:10" ht="18.75" customHeight="1" x14ac:dyDescent="0.35">
      <c r="B74" s="120"/>
      <c r="C74" s="111"/>
    </row>
    <row r="75" spans="2:10" ht="18.75" customHeight="1" x14ac:dyDescent="0.35">
      <c r="B75" s="120"/>
      <c r="C75" s="111"/>
    </row>
    <row r="76" spans="2:10" ht="18.75" customHeight="1" x14ac:dyDescent="0.25"/>
    <row r="78" spans="2:10" x14ac:dyDescent="0.25">
      <c r="H78" s="121"/>
      <c r="I78" s="121"/>
      <c r="J78" s="121"/>
    </row>
    <row r="80" spans="2:10" ht="40.5" customHeight="1" x14ac:dyDescent="0.25">
      <c r="E80" s="121"/>
      <c r="F80" s="121"/>
      <c r="G80" s="121"/>
    </row>
  </sheetData>
  <sheetProtection algorithmName="SHA-512" hashValue="yCUBYJG9hkWkn9SlMrYPlDQrodIw7uv6Gx7EL7F5TXTSrH+kwg/9bxj+swMW2OBOTW3QGB8rqJFKg8kOELubww==" saltValue="opm5XqxGTIULd0QN6bh6GQ==" spinCount="100000" sheet="1" formatCells="0" formatColumns="0" formatRows="0" insertColumns="0" insertRows="0" insertHyperlinks="0" deleteColumns="0" deleteRows="0" sort="0" autoFilter="0" pivotTables="0"/>
  <mergeCells count="7">
    <mergeCell ref="E53:F54"/>
    <mergeCell ref="H42:I43"/>
    <mergeCell ref="E42:F43"/>
    <mergeCell ref="B42:C43"/>
    <mergeCell ref="H9:I9"/>
    <mergeCell ref="E10:E11"/>
    <mergeCell ref="B10:B1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 xr:uid="{00000000-0002-0000-0100-000001000000}">
          <x14:formula1>
            <xm:f>'MIP 2017'!$A$12:$A$147</xm:f>
          </x14:formula1>
          <xm:sqref>F52</xm:sqref>
        </x14:dataValidation>
        <x14:dataValidation type="list" allowBlank="1" showInputMessage="1" showErrorMessage="1" xr:uid="{00000000-0002-0000-0100-000002000000}">
          <x14:formula1>
            <xm:f>'MATRIZ (I-A) INVERSA'!$GW$6:$HQ$6</xm:f>
          </x14:formula1>
          <xm:sqref>B10:B11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</sheetPr>
  <dimension ref="B7:J80"/>
  <sheetViews>
    <sheetView zoomScale="90" zoomScaleNormal="90" workbookViewId="0">
      <pane xSplit="1" ySplit="5" topLeftCell="B42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F46" sqref="F46"/>
    </sheetView>
  </sheetViews>
  <sheetFormatPr baseColWidth="10" defaultColWidth="11.42578125" defaultRowHeight="15" x14ac:dyDescent="0.25"/>
  <cols>
    <col min="1" max="1" width="8.5703125" style="92" customWidth="1"/>
    <col min="2" max="2" width="38.140625" style="92" customWidth="1"/>
    <col min="3" max="3" width="11.7109375" style="92" customWidth="1"/>
    <col min="4" max="4" width="12.28515625" style="92" customWidth="1"/>
    <col min="5" max="5" width="38.140625" style="92" customWidth="1"/>
    <col min="6" max="6" width="11.85546875" style="92" customWidth="1"/>
    <col min="7" max="7" width="11" style="92" customWidth="1"/>
    <col min="8" max="8" width="38.140625" style="92" customWidth="1"/>
    <col min="9" max="9" width="12.5703125" style="92" customWidth="1"/>
    <col min="10" max="10" width="14.140625" style="92" customWidth="1"/>
    <col min="11" max="16384" width="11.42578125" style="92"/>
  </cols>
  <sheetData>
    <row r="7" spans="2:9" ht="63" x14ac:dyDescent="0.35">
      <c r="B7" s="90" t="s">
        <v>358</v>
      </c>
      <c r="C7" s="122"/>
      <c r="E7" s="93" t="s">
        <v>359</v>
      </c>
      <c r="F7" s="91"/>
      <c r="G7" s="91"/>
      <c r="H7" s="94" t="s">
        <v>360</v>
      </c>
      <c r="I7" s="95"/>
    </row>
    <row r="8" spans="2:9" ht="16.5" customHeight="1" thickBot="1" x14ac:dyDescent="0.3"/>
    <row r="9" spans="2:9" ht="37.5" customHeight="1" thickTop="1" thickBot="1" x14ac:dyDescent="0.3">
      <c r="B9" s="96" t="s">
        <v>345</v>
      </c>
      <c r="E9" s="96" t="s">
        <v>80</v>
      </c>
      <c r="H9" s="97" t="s">
        <v>338</v>
      </c>
      <c r="I9" s="123" t="s">
        <v>362</v>
      </c>
    </row>
    <row r="10" spans="2:9" ht="26.25" customHeight="1" thickTop="1" x14ac:dyDescent="0.25">
      <c r="B10" s="169" t="s">
        <v>357</v>
      </c>
      <c r="E10" s="169">
        <v>0.14000000000000001</v>
      </c>
      <c r="H10" s="171" t="str">
        <f>+VLOOKUP($I$9,'MATRIZ (I-A) INVERSA'!$A$12:$B$148,2,0)</f>
        <v>Todas las Actividades Económicas</v>
      </c>
      <c r="I10" s="172"/>
    </row>
    <row r="11" spans="2:9" ht="26.25" customHeight="1" thickBot="1" x14ac:dyDescent="0.3">
      <c r="B11" s="170"/>
      <c r="E11" s="170"/>
      <c r="H11" s="173"/>
      <c r="I11" s="174"/>
    </row>
    <row r="12" spans="2:9" ht="18.75" customHeight="1" thickTop="1" x14ac:dyDescent="0.25">
      <c r="B12" s="98"/>
      <c r="E12" s="98"/>
      <c r="H12" s="99"/>
      <c r="I12" s="100"/>
    </row>
    <row r="13" spans="2:9" ht="18.75" customHeight="1" x14ac:dyDescent="0.25"/>
    <row r="14" spans="2:9" ht="18.75" customHeight="1" x14ac:dyDescent="0.25"/>
    <row r="15" spans="2:9" ht="18.75" customHeight="1" x14ac:dyDescent="0.25"/>
    <row r="16" spans="2:9" ht="18.75" customHeight="1" thickBot="1" x14ac:dyDescent="0.3"/>
    <row r="17" spans="2:4" ht="18.75" customHeight="1" thickTop="1" x14ac:dyDescent="0.25">
      <c r="B17" s="101" t="s">
        <v>349</v>
      </c>
      <c r="C17" s="102" t="s">
        <v>350</v>
      </c>
      <c r="D17" s="103" t="s">
        <v>51</v>
      </c>
    </row>
    <row r="18" spans="2:4" ht="18.75" customHeight="1" x14ac:dyDescent="0.25">
      <c r="B18" s="104" t="s">
        <v>347</v>
      </c>
      <c r="C18" s="105">
        <f>+'MIP 2017 (IMPACTOS)'!FH183</f>
        <v>221924.27992520481</v>
      </c>
      <c r="D18" s="106">
        <f>+'MIP 2017 (IMPACTOS)'!FI183</f>
        <v>6.4618727507228064E-3</v>
      </c>
    </row>
    <row r="19" spans="2:4" ht="18.75" customHeight="1" x14ac:dyDescent="0.25">
      <c r="B19" s="104" t="s">
        <v>348</v>
      </c>
      <c r="C19" s="105">
        <f>+'MIP 2017 (IMPACTOS)'!FH184</f>
        <v>392852.94172174484</v>
      </c>
      <c r="D19" s="106">
        <f>+'MIP 2017 (IMPACTOS)'!FI184</f>
        <v>7.1426727343043292E-3</v>
      </c>
    </row>
    <row r="20" spans="2:4" ht="18.75" customHeight="1" x14ac:dyDescent="0.25">
      <c r="B20" s="104" t="s">
        <v>27</v>
      </c>
      <c r="C20" s="105">
        <f>+'MIP 2017 (IMPACTOS)'!FH185</f>
        <v>70869.898402357474</v>
      </c>
      <c r="D20" s="106">
        <f>+'MIP 2017 (IMPACTOS)'!FI185</f>
        <v>6.5816155176282006E-3</v>
      </c>
    </row>
    <row r="21" spans="2:4" ht="18.75" customHeight="1" x14ac:dyDescent="0.25">
      <c r="B21" s="104" t="s">
        <v>24</v>
      </c>
      <c r="C21" s="105">
        <f>+'MIP 2017 (IMPACTOS)'!FH186</f>
        <v>91970.284649122506</v>
      </c>
      <c r="D21" s="106">
        <f>+'MIP 2017 (IMPACTOS)'!FI186</f>
        <v>6.0419929211397291E-3</v>
      </c>
    </row>
    <row r="22" spans="2:4" ht="18.75" customHeight="1" thickBot="1" x14ac:dyDescent="0.3">
      <c r="B22" s="107" t="s">
        <v>33</v>
      </c>
      <c r="C22" s="108">
        <f>+'MIP 2017 (IMPACTOS)'!FH187</f>
        <v>15892.099840832409</v>
      </c>
      <c r="D22" s="109">
        <f>+'MIP 2017 (IMPACTOS)'!FI187</f>
        <v>7.0415239233219589E-3</v>
      </c>
    </row>
    <row r="23" spans="2:4" ht="18.75" customHeight="1" thickTop="1" x14ac:dyDescent="0.25"/>
    <row r="24" spans="2:4" ht="18.75" customHeight="1" x14ac:dyDescent="0.25"/>
    <row r="25" spans="2:4" ht="18.75" customHeight="1" x14ac:dyDescent="0.25"/>
    <row r="26" spans="2:4" ht="18.75" customHeight="1" x14ac:dyDescent="0.25"/>
    <row r="27" spans="2:4" ht="18.75" customHeight="1" x14ac:dyDescent="0.25"/>
    <row r="28" spans="2:4" ht="18.75" customHeight="1" x14ac:dyDescent="0.25"/>
    <row r="29" spans="2:4" ht="18.75" customHeight="1" x14ac:dyDescent="0.25"/>
    <row r="30" spans="2:4" ht="18.75" customHeight="1" x14ac:dyDescent="0.25"/>
    <row r="31" spans="2:4" ht="18.75" customHeight="1" x14ac:dyDescent="0.25"/>
    <row r="32" spans="2:4" ht="26.25" customHeight="1" x14ac:dyDescent="0.25"/>
    <row r="33" spans="2:10" ht="26.25" customHeight="1" x14ac:dyDescent="0.25"/>
    <row r="34" spans="2:10" ht="18.75" customHeight="1" x14ac:dyDescent="0.25"/>
    <row r="35" spans="2:10" ht="18.75" customHeight="1" x14ac:dyDescent="0.25">
      <c r="H35" s="110"/>
    </row>
    <row r="36" spans="2:10" ht="18.75" customHeight="1" x14ac:dyDescent="0.25"/>
    <row r="37" spans="2:10" ht="18.75" customHeight="1" x14ac:dyDescent="0.25">
      <c r="D37" s="111"/>
      <c r="E37" s="112" t="s">
        <v>85</v>
      </c>
      <c r="F37" s="110"/>
      <c r="G37" s="110"/>
      <c r="H37" s="113"/>
      <c r="I37" s="113"/>
      <c r="J37" s="114"/>
    </row>
    <row r="38" spans="2:10" ht="18.75" customHeight="1" x14ac:dyDescent="0.25">
      <c r="D38" s="111"/>
      <c r="E38" s="112"/>
      <c r="F38" s="110"/>
      <c r="G38" s="110"/>
      <c r="H38" s="113"/>
      <c r="I38" s="113"/>
      <c r="J38" s="114"/>
    </row>
    <row r="39" spans="2:10" ht="18.75" customHeight="1" x14ac:dyDescent="0.25">
      <c r="D39" s="111"/>
      <c r="E39" s="112"/>
      <c r="F39" s="110"/>
      <c r="G39" s="110"/>
      <c r="H39" s="113"/>
      <c r="I39" s="113"/>
      <c r="J39" s="114"/>
    </row>
    <row r="40" spans="2:10" ht="18.75" customHeight="1" thickBot="1" x14ac:dyDescent="0.3">
      <c r="D40" s="111"/>
      <c r="E40" s="112"/>
      <c r="F40" s="110"/>
      <c r="G40" s="110"/>
      <c r="H40" s="113"/>
      <c r="I40" s="113"/>
      <c r="J40" s="114"/>
    </row>
    <row r="41" spans="2:10" ht="18.75" customHeight="1" thickTop="1" x14ac:dyDescent="0.25">
      <c r="B41" s="115" t="s">
        <v>339</v>
      </c>
      <c r="C41" s="116" t="str">
        <f>+VLOOKUP(1,'VAR. PIB'!$A$3:$B$138,2,0)</f>
        <v>AE135</v>
      </c>
      <c r="E41" s="115" t="s">
        <v>339</v>
      </c>
      <c r="F41" s="116" t="str">
        <f>+VLOOKUP(2,'VAR. PIB'!$A$3:$B$138,2,0)</f>
        <v>AE101</v>
      </c>
      <c r="H41" s="115" t="s">
        <v>339</v>
      </c>
      <c r="I41" s="116" t="str">
        <f>+VLOOKUP(3,'VAR. PIB'!$A$3:$B$138,2,0)</f>
        <v>AE125</v>
      </c>
    </row>
    <row r="42" spans="2:10" ht="26.25" customHeight="1" x14ac:dyDescent="0.25">
      <c r="B42" s="163" t="str">
        <f>+VLOOKUP(C41,'MIP 2017'!$A$12:$B$147,2,0)</f>
        <v>Actividades de bibliotecas, archivos y museos y otras actividades culturales</v>
      </c>
      <c r="C42" s="164"/>
      <c r="E42" s="163" t="str">
        <f>+VLOOKUP(F41,'MIP 2017'!$A$12:$B$147,2,0)</f>
        <v>Actividades de alojamiento</v>
      </c>
      <c r="F42" s="164"/>
      <c r="H42" s="163" t="str">
        <f>+VLOOKUP(I41,'MIP 2017'!$A$12:$B$147,2,0)</f>
        <v>Actividades de agencias de viajes, operadores turísticos, servicios de reservas y actividades conexas</v>
      </c>
      <c r="I42" s="164"/>
    </row>
    <row r="43" spans="2:10" ht="26.25" customHeight="1" x14ac:dyDescent="0.25">
      <c r="B43" s="165"/>
      <c r="C43" s="166"/>
      <c r="E43" s="165"/>
      <c r="F43" s="166"/>
      <c r="H43" s="165"/>
      <c r="I43" s="166"/>
    </row>
    <row r="44" spans="2:10" ht="18.75" customHeight="1" x14ac:dyDescent="0.25">
      <c r="B44" s="117" t="s">
        <v>348</v>
      </c>
      <c r="C44" s="106">
        <f>+VLOOKUP(C41,'VAR. PIB'!$B$3:$G$138,5,0)</f>
        <v>0.13488852978036944</v>
      </c>
      <c r="E44" s="117" t="s">
        <v>348</v>
      </c>
      <c r="F44" s="106">
        <f>+VLOOKUP(F41,'VAR. PIB'!$B$3:$G$138,5,0)</f>
        <v>0.10131154029172013</v>
      </c>
      <c r="H44" s="117" t="s">
        <v>348</v>
      </c>
      <c r="I44" s="106">
        <f>+VLOOKUP(I41,'VAR. PIB'!$B$3:$G$138,5,0)</f>
        <v>7.0201126329812708E-2</v>
      </c>
    </row>
    <row r="45" spans="2:10" ht="18.75" customHeight="1" x14ac:dyDescent="0.25">
      <c r="B45" s="117" t="s">
        <v>78</v>
      </c>
      <c r="C45" s="106">
        <f>+VLOOKUP(C41,'VAR. REM'!$B$3:$F$138,5,0)</f>
        <v>0.13488852978036947</v>
      </c>
      <c r="E45" s="117" t="s">
        <v>78</v>
      </c>
      <c r="F45" s="106">
        <f>+VLOOKUP(F41,'VAR. REM'!$B$3:$F$138,5,0)</f>
        <v>0.10131154029172007</v>
      </c>
      <c r="H45" s="117" t="s">
        <v>78</v>
      </c>
      <c r="I45" s="106">
        <f>+VLOOKUP(I41,'VAR. REM'!$B$3:$F$138,5,0)</f>
        <v>7.0201126329812846E-2</v>
      </c>
    </row>
    <row r="46" spans="2:10" ht="18.75" customHeight="1" thickBot="1" x14ac:dyDescent="0.3">
      <c r="B46" s="118" t="s">
        <v>79</v>
      </c>
      <c r="C46" s="119">
        <f>+VLOOKUP(C41,'VAR. PO'!$B$3:$F$138,5,0)</f>
        <v>190</v>
      </c>
      <c r="E46" s="118" t="s">
        <v>79</v>
      </c>
      <c r="F46" s="119">
        <f>+VLOOKUP(F41,'VAR. PO'!$B$3:$F$138,5,0)</f>
        <v>3184</v>
      </c>
      <c r="H46" s="118" t="s">
        <v>79</v>
      </c>
      <c r="I46" s="119">
        <f>+VLOOKUP(I41,'VAR. PO'!$B$3:$F$138,5,0)</f>
        <v>471</v>
      </c>
    </row>
    <row r="47" spans="2:10" ht="18.75" customHeight="1" thickTop="1" x14ac:dyDescent="0.25"/>
    <row r="48" spans="2:10" ht="18.75" customHeight="1" x14ac:dyDescent="0.25"/>
    <row r="49" spans="4:10" ht="18.75" customHeight="1" x14ac:dyDescent="0.25"/>
    <row r="50" spans="4:10" ht="18.75" customHeight="1" x14ac:dyDescent="0.25"/>
    <row r="51" spans="4:10" ht="18.75" customHeight="1" thickBot="1" x14ac:dyDescent="0.3"/>
    <row r="52" spans="4:10" ht="18.75" customHeight="1" thickTop="1" x14ac:dyDescent="0.25">
      <c r="E52" s="115" t="s">
        <v>339</v>
      </c>
      <c r="F52" s="124" t="s">
        <v>211</v>
      </c>
    </row>
    <row r="53" spans="4:10" ht="26.25" customHeight="1" x14ac:dyDescent="0.25">
      <c r="E53" s="163" t="str">
        <f>+VLOOKUP(F52,'MIP 2017'!$A$12:$B$147,2,0)</f>
        <v>Fabricación de muebles</v>
      </c>
      <c r="F53" s="164"/>
    </row>
    <row r="54" spans="4:10" ht="26.25" customHeight="1" x14ac:dyDescent="0.25">
      <c r="E54" s="165"/>
      <c r="F54" s="166"/>
    </row>
    <row r="55" spans="4:10" ht="18.75" customHeight="1" x14ac:dyDescent="0.25">
      <c r="E55" s="117" t="s">
        <v>348</v>
      </c>
      <c r="F55" s="106">
        <f>+VLOOKUP(F52,'VAR. PIB'!$B$3:$G$138,5,0)</f>
        <v>6.1170237784180168E-4</v>
      </c>
    </row>
    <row r="56" spans="4:10" ht="18.75" customHeight="1" x14ac:dyDescent="0.25">
      <c r="E56" s="117" t="s">
        <v>78</v>
      </c>
      <c r="F56" s="106">
        <f>+VLOOKUP(F52,'VAR. REM'!$B$3:$F$138,5,0)</f>
        <v>6.1170237784167862E-4</v>
      </c>
    </row>
    <row r="57" spans="4:10" ht="18.75" customHeight="1" thickBot="1" x14ac:dyDescent="0.3">
      <c r="E57" s="118" t="s">
        <v>79</v>
      </c>
      <c r="F57" s="119">
        <f>+VLOOKUP(F52,'VAR. PO'!$B$3:$F$138,5,0)</f>
        <v>7</v>
      </c>
    </row>
    <row r="58" spans="4:10" ht="18.75" customHeight="1" thickTop="1" x14ac:dyDescent="0.25"/>
    <row r="59" spans="4:10" ht="18.75" customHeight="1" x14ac:dyDescent="0.25">
      <c r="D59" s="111"/>
      <c r="H59" s="113"/>
      <c r="I59" s="113"/>
      <c r="J59" s="114"/>
    </row>
    <row r="60" spans="4:10" ht="18.75" customHeight="1" x14ac:dyDescent="0.25">
      <c r="D60" s="111"/>
      <c r="H60" s="113"/>
      <c r="I60" s="113"/>
      <c r="J60" s="114"/>
    </row>
    <row r="61" spans="4:10" ht="26.25" customHeight="1" x14ac:dyDescent="0.25"/>
    <row r="62" spans="4:10" ht="26.25" customHeight="1" x14ac:dyDescent="0.25"/>
    <row r="63" spans="4:10" ht="18.75" customHeight="1" x14ac:dyDescent="0.25"/>
    <row r="64" spans="4:10" ht="26.25" customHeight="1" x14ac:dyDescent="0.25"/>
    <row r="65" spans="2:10" ht="26.25" customHeight="1" x14ac:dyDescent="0.25"/>
    <row r="66" spans="2:10" ht="18.75" customHeight="1" x14ac:dyDescent="0.25">
      <c r="H66" s="110"/>
    </row>
    <row r="67" spans="2:10" ht="18.75" customHeight="1" x14ac:dyDescent="0.25"/>
    <row r="68" spans="2:10" ht="18.75" customHeight="1" x14ac:dyDescent="0.25">
      <c r="E68" s="94"/>
      <c r="F68" s="110"/>
      <c r="G68" s="110"/>
    </row>
    <row r="69" spans="2:10" ht="18.75" customHeight="1" x14ac:dyDescent="0.25">
      <c r="D69" s="111"/>
      <c r="H69" s="113"/>
      <c r="I69" s="113"/>
      <c r="J69" s="114"/>
    </row>
    <row r="70" spans="2:10" ht="18.75" customHeight="1" x14ac:dyDescent="0.25">
      <c r="D70" s="111"/>
      <c r="H70" s="113"/>
      <c r="I70" s="113"/>
      <c r="J70" s="114"/>
    </row>
    <row r="71" spans="2:10" ht="18.75" customHeight="1" x14ac:dyDescent="0.25"/>
    <row r="72" spans="2:10" ht="18.75" customHeight="1" x14ac:dyDescent="0.25"/>
    <row r="73" spans="2:10" ht="18.75" customHeight="1" x14ac:dyDescent="0.25"/>
    <row r="74" spans="2:10" ht="18.75" customHeight="1" x14ac:dyDescent="0.35">
      <c r="B74" s="120"/>
      <c r="C74" s="111"/>
    </row>
    <row r="75" spans="2:10" ht="18.75" customHeight="1" x14ac:dyDescent="0.35">
      <c r="B75" s="120"/>
      <c r="C75" s="111"/>
    </row>
    <row r="76" spans="2:10" ht="18.75" customHeight="1" x14ac:dyDescent="0.25"/>
    <row r="78" spans="2:10" x14ac:dyDescent="0.25">
      <c r="H78" s="121"/>
      <c r="I78" s="121"/>
      <c r="J78" s="121"/>
    </row>
    <row r="80" spans="2:10" ht="40.5" customHeight="1" x14ac:dyDescent="0.25">
      <c r="E80" s="121"/>
      <c r="F80" s="121"/>
      <c r="G80" s="121"/>
    </row>
  </sheetData>
  <sheetProtection algorithmName="SHA-512" hashValue="uOCh7RRrRq5JOVcU26Utt5GmZiyMBXSXtp2fvTT0RWCrfJSW4nu1UjYF6CNLcHlBdY2VP/c98r+tK+gah+6CYw==" saltValue="CEjTO0mdGVsjkVCi6TCuTQ==" spinCount="100000" sheet="1" formatCells="0" formatColumns="0" formatRows="0" insertColumns="0" insertRows="0" insertHyperlinks="0" deleteColumns="0" deleteRows="0" sort="0" autoFilter="0" pivotTables="0"/>
  <mergeCells count="7">
    <mergeCell ref="E53:F54"/>
    <mergeCell ref="H10:I11"/>
    <mergeCell ref="B10:B11"/>
    <mergeCell ref="E10:E11"/>
    <mergeCell ref="B42:C43"/>
    <mergeCell ref="E42:F43"/>
    <mergeCell ref="H42:I4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0000000}">
          <x14:formula1>
            <xm:f>'MIP 2017'!$A$12:$A$147</xm:f>
          </x14:formula1>
          <xm:sqref>F52</xm:sqref>
        </x14:dataValidation>
        <x14:dataValidation type="list" allowBlank="1" showInputMessage="1" showErrorMessage="1" xr:uid="{00000000-0002-0000-0200-000001000000}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 xr:uid="{00000000-0002-0000-0200-000002000000}">
          <x14:formula1>
            <xm:f>'MATRIZ (I-A) INVERSA'!$EK$11:$FJ$11</xm:f>
          </x14:formula1>
          <xm:sqref>B10:B11</xm:sqref>
        </x14:dataValidation>
        <x14:dataValidation type="list" allowBlank="1" showInputMessage="1" showErrorMessage="1" xr:uid="{00000000-0002-0000-0200-000003000000}">
          <x14:formula1>
            <xm:f>'MATRIZ (I-A) INVERSA'!$A$11:$A$147</xm:f>
          </x14:formula1>
          <xm:sqref>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7FE4-B750-438F-9342-642583F84CEF}">
  <sheetPr>
    <tabColor theme="3"/>
  </sheetPr>
  <dimension ref="A1"/>
  <sheetViews>
    <sheetView tabSelected="1" workbookViewId="0">
      <selection activeCell="M16" sqref="M16"/>
    </sheetView>
  </sheetViews>
  <sheetFormatPr baseColWidth="10" defaultColWidth="11.42578125" defaultRowHeight="14.25" x14ac:dyDescent="0.2"/>
  <cols>
    <col min="1" max="16384" width="11.42578125" style="162"/>
  </cols>
  <sheetData/>
  <sheetProtection algorithmName="SHA-512" hashValue="ZsSFEUS2HWXjNoKTG92myhWUJTQ5Z1x6zLzUMnsnCluzK5GAdKESz0Tl0Lq2c9k01Ru6RmYkl7galXKNVx4KqQ==" saltValue="8OecSFjokM6Oe/6pRKmrkQ==" spinCount="100000" sheet="1" objects="1" scenarios="1"/>
  <pageMargins left="0.7" right="0.7" top="0.75" bottom="0.75" header="0.3" footer="0.3"/>
  <pageSetup orientation="portrait" horizontalDpi="90" verticalDpi="9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</sheetPr>
  <dimension ref="A2:FP194"/>
  <sheetViews>
    <sheetView zoomScale="80" zoomScaleNormal="80" workbookViewId="0">
      <pane xSplit="2" ySplit="11" topLeftCell="EF144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5703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7" width="11.42578125" style="1"/>
    <col min="168" max="168" width="12.42578125" style="1" bestFit="1" customWidth="1"/>
    <col min="169" max="16384" width="11.42578125" style="1"/>
  </cols>
  <sheetData>
    <row r="2" spans="1:172" ht="18.75" x14ac:dyDescent="0.3">
      <c r="C2" s="4" t="s">
        <v>0</v>
      </c>
    </row>
    <row r="3" spans="1:172" ht="18.75" x14ac:dyDescent="0.3">
      <c r="C3" s="4" t="s">
        <v>343</v>
      </c>
    </row>
    <row r="4" spans="1:172" ht="15.75" x14ac:dyDescent="0.25">
      <c r="C4" s="27" t="s">
        <v>48</v>
      </c>
    </row>
    <row r="5" spans="1:172" ht="15.75" x14ac:dyDescent="0.25">
      <c r="C5" s="5" t="s">
        <v>411</v>
      </c>
    </row>
    <row r="6" spans="1:172" ht="15.75" x14ac:dyDescent="0.25">
      <c r="C6" s="27" t="s">
        <v>47</v>
      </c>
    </row>
    <row r="7" spans="1:172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72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I9" s="190" t="s">
        <v>2</v>
      </c>
      <c r="EJ9" s="186" t="s">
        <v>3</v>
      </c>
      <c r="EK9" s="186"/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5" t="s">
        <v>4</v>
      </c>
    </row>
    <row r="10" spans="1:172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  <c r="EI10" s="190"/>
      <c r="EJ10" s="187" t="s">
        <v>378</v>
      </c>
      <c r="EK10" s="175" t="s">
        <v>318</v>
      </c>
      <c r="EL10" s="175" t="s">
        <v>319</v>
      </c>
      <c r="EM10" s="175" t="s">
        <v>320</v>
      </c>
      <c r="EN10" s="175" t="s">
        <v>325</v>
      </c>
      <c r="EO10" s="175" t="s">
        <v>324</v>
      </c>
      <c r="EP10" s="175" t="s">
        <v>321</v>
      </c>
      <c r="EQ10" s="175" t="s">
        <v>322</v>
      </c>
      <c r="ER10" s="175" t="s">
        <v>323</v>
      </c>
      <c r="ES10" s="175" t="s">
        <v>326</v>
      </c>
      <c r="ET10" s="175" t="s">
        <v>327</v>
      </c>
      <c r="EU10" s="181" t="s">
        <v>5</v>
      </c>
      <c r="EV10" s="181" t="s">
        <v>6</v>
      </c>
      <c r="EW10" s="181" t="s">
        <v>7</v>
      </c>
      <c r="EX10" s="183" t="s">
        <v>379</v>
      </c>
      <c r="EY10" s="177" t="s">
        <v>333</v>
      </c>
      <c r="EZ10" s="177" t="s">
        <v>332</v>
      </c>
      <c r="FA10" s="177" t="s">
        <v>329</v>
      </c>
      <c r="FB10" s="177" t="s">
        <v>330</v>
      </c>
      <c r="FC10" s="177" t="s">
        <v>331</v>
      </c>
      <c r="FD10" s="177" t="s">
        <v>334</v>
      </c>
      <c r="FE10" s="177" t="s">
        <v>335</v>
      </c>
      <c r="FF10" s="177" t="s">
        <v>328</v>
      </c>
      <c r="FG10" s="181" t="s">
        <v>8</v>
      </c>
      <c r="FH10" s="185"/>
      <c r="FN10" s="175" t="s">
        <v>361</v>
      </c>
      <c r="FO10" s="175" t="s">
        <v>356</v>
      </c>
      <c r="FP10" s="175" t="s">
        <v>357</v>
      </c>
    </row>
    <row r="11" spans="1:172" s="7" customFormat="1" ht="90.75" customHeight="1" thickBot="1" x14ac:dyDescent="0.25">
      <c r="A11" s="133"/>
      <c r="B11" s="134" t="s">
        <v>380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404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  <c r="EI11" s="178"/>
      <c r="EJ11" s="188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82"/>
      <c r="EV11" s="182"/>
      <c r="EW11" s="182"/>
      <c r="EX11" s="184"/>
      <c r="EY11" s="178"/>
      <c r="EZ11" s="178"/>
      <c r="FA11" s="178"/>
      <c r="FB11" s="178"/>
      <c r="FC11" s="178"/>
      <c r="FD11" s="178"/>
      <c r="FE11" s="178"/>
      <c r="FF11" s="178"/>
      <c r="FG11" s="182"/>
      <c r="FH11" s="185"/>
      <c r="FN11" s="176"/>
      <c r="FO11" s="176"/>
      <c r="FP11" s="176"/>
    </row>
    <row r="12" spans="1:172" s="7" customFormat="1" ht="21.95" customHeight="1" thickBot="1" x14ac:dyDescent="0.25">
      <c r="A12" s="137" t="s">
        <v>87</v>
      </c>
      <c r="B12" s="138" t="s">
        <v>88</v>
      </c>
      <c r="C12" s="139">
        <v>71.406823159741535</v>
      </c>
      <c r="D12" s="139">
        <v>0</v>
      </c>
      <c r="E12" s="139">
        <v>0</v>
      </c>
      <c r="F12" s="139">
        <v>0</v>
      </c>
      <c r="G12" s="139">
        <v>0</v>
      </c>
      <c r="H12" s="139">
        <v>0</v>
      </c>
      <c r="I12" s="139">
        <v>0</v>
      </c>
      <c r="J12" s="139">
        <v>0</v>
      </c>
      <c r="K12" s="139">
        <v>0</v>
      </c>
      <c r="L12" s="139">
        <v>0</v>
      </c>
      <c r="M12" s="139">
        <v>0</v>
      </c>
      <c r="N12" s="139">
        <v>0</v>
      </c>
      <c r="O12" s="139">
        <v>0</v>
      </c>
      <c r="P12" s="139">
        <v>0</v>
      </c>
      <c r="Q12" s="139">
        <v>0</v>
      </c>
      <c r="R12" s="139">
        <v>0</v>
      </c>
      <c r="S12" s="139">
        <v>0</v>
      </c>
      <c r="T12" s="139">
        <v>0</v>
      </c>
      <c r="U12" s="139">
        <v>0</v>
      </c>
      <c r="V12" s="139">
        <v>0</v>
      </c>
      <c r="W12" s="139">
        <v>0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3.5529761027134006</v>
      </c>
      <c r="AE12" s="139">
        <v>0</v>
      </c>
      <c r="AF12" s="139">
        <v>0</v>
      </c>
      <c r="AG12" s="139">
        <v>0</v>
      </c>
      <c r="AH12" s="139">
        <v>0</v>
      </c>
      <c r="AI12" s="139">
        <v>19.553614878297743</v>
      </c>
      <c r="AJ12" s="139">
        <v>2.4625750485323353E-2</v>
      </c>
      <c r="AK12" s="139">
        <v>18.461625312910311</v>
      </c>
      <c r="AL12" s="139">
        <v>0</v>
      </c>
      <c r="AM12" s="139">
        <v>0</v>
      </c>
      <c r="AN12" s="139">
        <v>0</v>
      </c>
      <c r="AO12" s="139">
        <v>0</v>
      </c>
      <c r="AP12" s="139">
        <v>3.385973388082872</v>
      </c>
      <c r="AQ12" s="139">
        <v>0.26599287397432247</v>
      </c>
      <c r="AR12" s="139">
        <v>0</v>
      </c>
      <c r="AS12" s="139">
        <v>0</v>
      </c>
      <c r="AT12" s="139">
        <v>0</v>
      </c>
      <c r="AU12" s="139">
        <v>2.3320458075068879</v>
      </c>
      <c r="AV12" s="139">
        <v>6.5368518783241401</v>
      </c>
      <c r="AW12" s="139">
        <v>0</v>
      </c>
      <c r="AX12" s="139">
        <v>0</v>
      </c>
      <c r="AY12" s="139">
        <v>0</v>
      </c>
      <c r="AZ12" s="139">
        <v>0</v>
      </c>
      <c r="BA12" s="139">
        <v>0</v>
      </c>
      <c r="BB12" s="139">
        <v>0</v>
      </c>
      <c r="BC12" s="139">
        <v>0</v>
      </c>
      <c r="BD12" s="139">
        <v>0</v>
      </c>
      <c r="BE12" s="139">
        <v>0</v>
      </c>
      <c r="BF12" s="139">
        <v>0</v>
      </c>
      <c r="BG12" s="139">
        <v>0</v>
      </c>
      <c r="BH12" s="139">
        <v>0</v>
      </c>
      <c r="BI12" s="139">
        <v>0</v>
      </c>
      <c r="BJ12" s="139">
        <v>0</v>
      </c>
      <c r="BK12" s="139">
        <v>0</v>
      </c>
      <c r="BL12" s="139">
        <v>0</v>
      </c>
      <c r="BM12" s="139">
        <v>0</v>
      </c>
      <c r="BN12" s="139">
        <v>0</v>
      </c>
      <c r="BO12" s="139">
        <v>0</v>
      </c>
      <c r="BP12" s="139">
        <v>0</v>
      </c>
      <c r="BQ12" s="139">
        <v>0</v>
      </c>
      <c r="BR12" s="139">
        <v>0</v>
      </c>
      <c r="BS12" s="139">
        <v>0</v>
      </c>
      <c r="BT12" s="139">
        <v>0</v>
      </c>
      <c r="BU12" s="139">
        <v>0</v>
      </c>
      <c r="BV12" s="139">
        <v>0</v>
      </c>
      <c r="BW12" s="139">
        <v>0</v>
      </c>
      <c r="BX12" s="139">
        <v>0.33064201198437215</v>
      </c>
      <c r="BY12" s="139">
        <v>0</v>
      </c>
      <c r="BZ12" s="139">
        <v>0</v>
      </c>
      <c r="CA12" s="139">
        <v>0</v>
      </c>
      <c r="CB12" s="139">
        <v>0</v>
      </c>
      <c r="CC12" s="139">
        <v>0</v>
      </c>
      <c r="CD12" s="139">
        <v>0</v>
      </c>
      <c r="CE12" s="139">
        <v>0</v>
      </c>
      <c r="CF12" s="139">
        <v>0</v>
      </c>
      <c r="CG12" s="139">
        <v>0</v>
      </c>
      <c r="CH12" s="139">
        <v>0</v>
      </c>
      <c r="CI12" s="139">
        <v>0</v>
      </c>
      <c r="CJ12" s="139">
        <v>0</v>
      </c>
      <c r="CK12" s="139">
        <v>0</v>
      </c>
      <c r="CL12" s="139">
        <v>0</v>
      </c>
      <c r="CM12" s="139">
        <v>0</v>
      </c>
      <c r="CN12" s="139">
        <v>0</v>
      </c>
      <c r="CO12" s="139">
        <v>0</v>
      </c>
      <c r="CP12" s="139">
        <v>0</v>
      </c>
      <c r="CQ12" s="139">
        <v>84.909899150120097</v>
      </c>
      <c r="CR12" s="139">
        <v>972.93145861079711</v>
      </c>
      <c r="CS12" s="139">
        <v>0</v>
      </c>
      <c r="CT12" s="139">
        <v>0.20720807392290719</v>
      </c>
      <c r="CU12" s="139">
        <v>0</v>
      </c>
      <c r="CV12" s="139">
        <v>0</v>
      </c>
      <c r="CW12" s="139">
        <v>0</v>
      </c>
      <c r="CX12" s="139">
        <v>0</v>
      </c>
      <c r="CY12" s="139">
        <v>0</v>
      </c>
      <c r="CZ12" s="139">
        <v>0</v>
      </c>
      <c r="DA12" s="139">
        <v>0</v>
      </c>
      <c r="DB12" s="139">
        <v>0</v>
      </c>
      <c r="DC12" s="139">
        <v>0</v>
      </c>
      <c r="DD12" s="139">
        <v>0</v>
      </c>
      <c r="DE12" s="139">
        <v>0</v>
      </c>
      <c r="DF12" s="139">
        <v>0</v>
      </c>
      <c r="DG12" s="139">
        <v>0</v>
      </c>
      <c r="DH12" s="139">
        <v>0</v>
      </c>
      <c r="DI12" s="139">
        <v>0</v>
      </c>
      <c r="DJ12" s="139">
        <v>0</v>
      </c>
      <c r="DK12" s="139">
        <v>0</v>
      </c>
      <c r="DL12" s="139">
        <v>0</v>
      </c>
      <c r="DM12" s="139">
        <v>0</v>
      </c>
      <c r="DN12" s="139">
        <v>0</v>
      </c>
      <c r="DO12" s="139">
        <v>0</v>
      </c>
      <c r="DP12" s="139">
        <v>0</v>
      </c>
      <c r="DQ12" s="139">
        <v>0</v>
      </c>
      <c r="DR12" s="139">
        <v>0</v>
      </c>
      <c r="DS12" s="139">
        <v>0</v>
      </c>
      <c r="DT12" s="139">
        <v>65.614011191764774</v>
      </c>
      <c r="DU12" s="139">
        <v>0</v>
      </c>
      <c r="DV12" s="139">
        <v>200.6813602744478</v>
      </c>
      <c r="DW12" s="139">
        <v>58.235893913369118</v>
      </c>
      <c r="DX12" s="139">
        <v>0</v>
      </c>
      <c r="DY12" s="139">
        <v>0</v>
      </c>
      <c r="DZ12" s="139">
        <v>5.0324059863872517</v>
      </c>
      <c r="EA12" s="139">
        <v>3.7061316521014271</v>
      </c>
      <c r="EB12" s="139">
        <v>19.862918245229061</v>
      </c>
      <c r="EC12" s="139">
        <v>0</v>
      </c>
      <c r="ED12" s="139">
        <v>0</v>
      </c>
      <c r="EE12" s="139">
        <v>0</v>
      </c>
      <c r="EF12" s="139">
        <v>0</v>
      </c>
      <c r="EG12" s="139">
        <v>0</v>
      </c>
      <c r="EH12" s="139">
        <v>0</v>
      </c>
      <c r="EI12" s="140">
        <v>1537.0324582621606</v>
      </c>
      <c r="EJ12" s="141">
        <v>5324.1949685359696</v>
      </c>
      <c r="EK12" s="141">
        <v>17.2086310499568</v>
      </c>
      <c r="EL12" s="141">
        <v>59.344705349867866</v>
      </c>
      <c r="EM12" s="141">
        <v>0</v>
      </c>
      <c r="EN12" s="141">
        <v>0</v>
      </c>
      <c r="EO12" s="141">
        <v>0</v>
      </c>
      <c r="EP12" s="141">
        <v>0</v>
      </c>
      <c r="EQ12" s="141">
        <v>0</v>
      </c>
      <c r="ER12" s="141">
        <v>0</v>
      </c>
      <c r="ES12" s="141">
        <v>0</v>
      </c>
      <c r="ET12" s="141">
        <v>0</v>
      </c>
      <c r="EU12" s="142">
        <v>293.18158479821398</v>
      </c>
      <c r="EV12" s="142">
        <v>0</v>
      </c>
      <c r="EW12" s="142">
        <v>0</v>
      </c>
      <c r="EX12" s="142">
        <v>354.11723323191103</v>
      </c>
      <c r="EY12" s="143">
        <v>43.187569908668024</v>
      </c>
      <c r="EZ12" s="143">
        <v>1.132392313058509</v>
      </c>
      <c r="FA12" s="143">
        <v>0.81044230395088557</v>
      </c>
      <c r="FB12" s="143">
        <v>2.317293602238983</v>
      </c>
      <c r="FC12" s="143">
        <v>0</v>
      </c>
      <c r="FD12" s="143">
        <v>8.2493665948798629</v>
      </c>
      <c r="FE12" s="143">
        <v>0.16336275031283107</v>
      </c>
      <c r="FF12" s="143"/>
      <c r="FG12" s="140">
        <v>6103.9075504390285</v>
      </c>
      <c r="FH12" s="139">
        <v>7640.9400087011891</v>
      </c>
      <c r="FI12" s="28">
        <f>+FH12-'[1]MIP 2017 (Original)'!FH11</f>
        <v>0</v>
      </c>
      <c r="FK12" s="13">
        <f t="array" ref="FK12:FK147">+TRANSPOSE(C168:EH168)</f>
        <v>7640.9400087011891</v>
      </c>
      <c r="FL12" s="29">
        <f>+FK12-FH12</f>
        <v>0</v>
      </c>
      <c r="FN12" s="15">
        <f>+SUM(EK12:EL12)</f>
        <v>76.553336399824673</v>
      </c>
      <c r="FO12" s="15">
        <f>+SUM(EN12:ET12)</f>
        <v>0</v>
      </c>
      <c r="FP12" s="15">
        <f>+SUM(EY12:FE12)</f>
        <v>55.860427473109098</v>
      </c>
    </row>
    <row r="13" spans="1:172" s="7" customFormat="1" ht="21.95" customHeight="1" thickBot="1" x14ac:dyDescent="0.25">
      <c r="A13" s="137" t="s">
        <v>89</v>
      </c>
      <c r="B13" s="138" t="s">
        <v>90</v>
      </c>
      <c r="C13" s="144">
        <v>0</v>
      </c>
      <c r="D13" s="144">
        <v>1.0949317396890381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0.35704144477296496</v>
      </c>
      <c r="Y13" s="144">
        <v>0</v>
      </c>
      <c r="Z13" s="144">
        <v>0.45426029919266708</v>
      </c>
      <c r="AA13" s="144">
        <v>0</v>
      </c>
      <c r="AB13" s="144">
        <v>0</v>
      </c>
      <c r="AC13" s="144">
        <v>0</v>
      </c>
      <c r="AD13" s="144">
        <v>3.3416674406424041E-2</v>
      </c>
      <c r="AE13" s="144">
        <v>0</v>
      </c>
      <c r="AF13" s="144">
        <v>0</v>
      </c>
      <c r="AG13" s="144">
        <v>0</v>
      </c>
      <c r="AH13" s="144">
        <v>0</v>
      </c>
      <c r="AI13" s="144">
        <v>53.010752376552809</v>
      </c>
      <c r="AJ13" s="144">
        <v>0</v>
      </c>
      <c r="AK13" s="144">
        <v>0.27964797548548681</v>
      </c>
      <c r="AL13" s="144">
        <v>0</v>
      </c>
      <c r="AM13" s="144">
        <v>365.67285091456347</v>
      </c>
      <c r="AN13" s="144">
        <v>0</v>
      </c>
      <c r="AO13" s="144">
        <v>148.78542084407474</v>
      </c>
      <c r="AP13" s="144">
        <v>28.291848255301641</v>
      </c>
      <c r="AQ13" s="144">
        <v>1.9377695008511845E-3</v>
      </c>
      <c r="AR13" s="144">
        <v>0</v>
      </c>
      <c r="AS13" s="144">
        <v>0</v>
      </c>
      <c r="AT13" s="144">
        <v>0</v>
      </c>
      <c r="AU13" s="144">
        <v>0.16212594965087287</v>
      </c>
      <c r="AV13" s="144">
        <v>477.23418356971115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63.555706301765795</v>
      </c>
      <c r="CR13" s="144">
        <v>153.62735276306248</v>
      </c>
      <c r="CS13" s="144">
        <v>0.71462252711885266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7.8596035823721058E-2</v>
      </c>
      <c r="DW13" s="144">
        <v>8.2982259235220332E-2</v>
      </c>
      <c r="DX13" s="144">
        <v>0</v>
      </c>
      <c r="DY13" s="144">
        <v>0</v>
      </c>
      <c r="DZ13" s="144">
        <v>1.1457316321408222</v>
      </c>
      <c r="EA13" s="144">
        <v>3.3035966374241554E-2</v>
      </c>
      <c r="EB13" s="144">
        <v>3.9342496711817505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5">
        <v>1298.5506949696048</v>
      </c>
      <c r="EJ13" s="146">
        <v>253.68545386177706</v>
      </c>
      <c r="EK13" s="146">
        <v>0</v>
      </c>
      <c r="EL13" s="146">
        <v>0</v>
      </c>
      <c r="EM13" s="146">
        <v>0</v>
      </c>
      <c r="EN13" s="146">
        <v>0</v>
      </c>
      <c r="EO13" s="146">
        <v>0</v>
      </c>
      <c r="EP13" s="146">
        <v>0</v>
      </c>
      <c r="EQ13" s="146">
        <v>0</v>
      </c>
      <c r="ER13" s="146">
        <v>0</v>
      </c>
      <c r="ES13" s="146">
        <v>0</v>
      </c>
      <c r="ET13" s="146">
        <v>0</v>
      </c>
      <c r="EU13" s="147">
        <v>0</v>
      </c>
      <c r="EV13" s="147">
        <v>0</v>
      </c>
      <c r="EW13" s="147">
        <v>0</v>
      </c>
      <c r="EX13" s="147">
        <v>8.0466539940666912</v>
      </c>
      <c r="EY13" s="148">
        <v>0</v>
      </c>
      <c r="EZ13" s="148">
        <v>0</v>
      </c>
      <c r="FA13" s="148">
        <v>0</v>
      </c>
      <c r="FB13" s="148">
        <v>0</v>
      </c>
      <c r="FC13" s="148">
        <v>0</v>
      </c>
      <c r="FD13" s="148">
        <v>0</v>
      </c>
      <c r="FE13" s="148">
        <v>0</v>
      </c>
      <c r="FF13" s="148">
        <v>0</v>
      </c>
      <c r="FG13" s="145">
        <v>261.73210785584376</v>
      </c>
      <c r="FH13" s="144">
        <v>1560.2828028254485</v>
      </c>
      <c r="FI13" s="28">
        <f>+FH13-'[1]MIP 2017 (Original)'!FH12</f>
        <v>0</v>
      </c>
      <c r="FK13" s="17">
        <v>1560.2828028254485</v>
      </c>
      <c r="FL13" s="29">
        <f t="shared" ref="FL13:FL76" si="0">+FK13-FH13</f>
        <v>0</v>
      </c>
      <c r="FN13" s="15">
        <f t="shared" ref="FN13:FN76" si="1">+SUM(EK13:EL13)</f>
        <v>0</v>
      </c>
      <c r="FO13" s="15">
        <f t="shared" ref="FO13:FO76" si="2">+SUM(EN13:ET13)</f>
        <v>0</v>
      </c>
      <c r="FP13" s="15">
        <f t="shared" ref="FP13:FP76" si="3">+SUM(EY13:FE13)</f>
        <v>0</v>
      </c>
    </row>
    <row r="14" spans="1:172" s="7" customFormat="1" ht="21.95" customHeight="1" thickBot="1" x14ac:dyDescent="0.25">
      <c r="A14" s="137" t="s">
        <v>91</v>
      </c>
      <c r="B14" s="138" t="s">
        <v>92</v>
      </c>
      <c r="C14" s="144">
        <v>0</v>
      </c>
      <c r="D14" s="144">
        <v>0</v>
      </c>
      <c r="E14" s="144">
        <v>54.80002349862626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1.5216355483042149E-3</v>
      </c>
      <c r="O14" s="144">
        <v>0</v>
      </c>
      <c r="P14" s="144">
        <v>0</v>
      </c>
      <c r="Q14" s="144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144">
        <v>0</v>
      </c>
      <c r="AB14" s="144">
        <v>0</v>
      </c>
      <c r="AC14" s="144">
        <v>0</v>
      </c>
      <c r="AD14" s="144">
        <v>0</v>
      </c>
      <c r="AE14" s="144">
        <v>0</v>
      </c>
      <c r="AF14" s="144">
        <v>0</v>
      </c>
      <c r="AG14" s="144">
        <v>0</v>
      </c>
      <c r="AH14" s="144">
        <v>0</v>
      </c>
      <c r="AI14" s="144">
        <v>24.515331364993322</v>
      </c>
      <c r="AJ14" s="144">
        <v>9.8041986100900567E-3</v>
      </c>
      <c r="AK14" s="144">
        <v>247.45633489504016</v>
      </c>
      <c r="AL14" s="144">
        <v>0</v>
      </c>
      <c r="AM14" s="144">
        <v>0</v>
      </c>
      <c r="AN14" s="144">
        <v>0</v>
      </c>
      <c r="AO14" s="144">
        <v>106.53794908082602</v>
      </c>
      <c r="AP14" s="144">
        <v>211.61866165258323</v>
      </c>
      <c r="AQ14" s="144">
        <v>9.4638507124407981E-2</v>
      </c>
      <c r="AR14" s="144">
        <v>0</v>
      </c>
      <c r="AS14" s="144">
        <v>0</v>
      </c>
      <c r="AT14" s="144">
        <v>0</v>
      </c>
      <c r="AU14" s="144">
        <v>105.48050604334333</v>
      </c>
      <c r="AV14" s="144">
        <v>0</v>
      </c>
      <c r="AW14" s="144">
        <v>0</v>
      </c>
      <c r="AX14" s="144">
        <v>0</v>
      </c>
      <c r="AY14" s="144">
        <v>0</v>
      </c>
      <c r="AZ14" s="144">
        <v>0</v>
      </c>
      <c r="BA14" s="144">
        <v>0</v>
      </c>
      <c r="BB14" s="144">
        <v>0</v>
      </c>
      <c r="BC14" s="144">
        <v>0</v>
      </c>
      <c r="BD14" s="144">
        <v>0</v>
      </c>
      <c r="BE14" s="144">
        <v>0</v>
      </c>
      <c r="BF14" s="144">
        <v>0</v>
      </c>
      <c r="BG14" s="144">
        <v>0</v>
      </c>
      <c r="BH14" s="144">
        <v>0.65873557272524974</v>
      </c>
      <c r="BI14" s="144">
        <v>0</v>
      </c>
      <c r="BJ14" s="144">
        <v>0</v>
      </c>
      <c r="BK14" s="144">
        <v>0</v>
      </c>
      <c r="BL14" s="144">
        <v>0</v>
      </c>
      <c r="BM14" s="144">
        <v>0</v>
      </c>
      <c r="BN14" s="144">
        <v>0</v>
      </c>
      <c r="BO14" s="144">
        <v>0</v>
      </c>
      <c r="BP14" s="144">
        <v>0</v>
      </c>
      <c r="BQ14" s="144">
        <v>0</v>
      </c>
      <c r="BR14" s="144">
        <v>0</v>
      </c>
      <c r="BS14" s="144">
        <v>0</v>
      </c>
      <c r="BT14" s="144">
        <v>0</v>
      </c>
      <c r="BU14" s="144">
        <v>0</v>
      </c>
      <c r="BV14" s="144">
        <v>0</v>
      </c>
      <c r="BW14" s="144">
        <v>0</v>
      </c>
      <c r="BX14" s="144">
        <v>0.39434605807122247</v>
      </c>
      <c r="BY14" s="144">
        <v>0</v>
      </c>
      <c r="BZ14" s="144">
        <v>0</v>
      </c>
      <c r="CA14" s="144">
        <v>0</v>
      </c>
      <c r="CB14" s="144">
        <v>0</v>
      </c>
      <c r="CC14" s="144">
        <v>0</v>
      </c>
      <c r="CD14" s="144">
        <v>0</v>
      </c>
      <c r="CE14" s="144">
        <v>0</v>
      </c>
      <c r="CF14" s="144">
        <v>0</v>
      </c>
      <c r="CG14" s="144">
        <v>0</v>
      </c>
      <c r="CH14" s="144">
        <v>0</v>
      </c>
      <c r="CI14" s="144">
        <v>0</v>
      </c>
      <c r="CJ14" s="144">
        <v>0</v>
      </c>
      <c r="CK14" s="144">
        <v>0</v>
      </c>
      <c r="CL14" s="144">
        <v>0</v>
      </c>
      <c r="CM14" s="144">
        <v>0</v>
      </c>
      <c r="CN14" s="144">
        <v>0</v>
      </c>
      <c r="CO14" s="144">
        <v>0</v>
      </c>
      <c r="CP14" s="144">
        <v>0</v>
      </c>
      <c r="CQ14" s="144">
        <v>308.90702368670441</v>
      </c>
      <c r="CR14" s="144">
        <v>1755.2294285213693</v>
      </c>
      <c r="CS14" s="144">
        <v>0</v>
      </c>
      <c r="CT14" s="144">
        <v>0.24713038328562739</v>
      </c>
      <c r="CU14" s="144">
        <v>0</v>
      </c>
      <c r="CV14" s="144">
        <v>0</v>
      </c>
      <c r="CW14" s="144">
        <v>0</v>
      </c>
      <c r="CX14" s="144">
        <v>0</v>
      </c>
      <c r="CY14" s="144">
        <v>0</v>
      </c>
      <c r="CZ14" s="144">
        <v>0</v>
      </c>
      <c r="DA14" s="144">
        <v>0</v>
      </c>
      <c r="DB14" s="144">
        <v>0</v>
      </c>
      <c r="DC14" s="144">
        <v>0</v>
      </c>
      <c r="DD14" s="144">
        <v>0</v>
      </c>
      <c r="DE14" s="144">
        <v>0</v>
      </c>
      <c r="DF14" s="144">
        <v>0</v>
      </c>
      <c r="DG14" s="144">
        <v>0</v>
      </c>
      <c r="DH14" s="144">
        <v>0</v>
      </c>
      <c r="DI14" s="144">
        <v>0</v>
      </c>
      <c r="DJ14" s="144">
        <v>0</v>
      </c>
      <c r="DK14" s="144">
        <v>0</v>
      </c>
      <c r="DL14" s="144">
        <v>0</v>
      </c>
      <c r="DM14" s="144">
        <v>0</v>
      </c>
      <c r="DN14" s="144">
        <v>0</v>
      </c>
      <c r="DO14" s="144">
        <v>0</v>
      </c>
      <c r="DP14" s="144">
        <v>0</v>
      </c>
      <c r="DQ14" s="144">
        <v>0</v>
      </c>
      <c r="DR14" s="144">
        <v>0</v>
      </c>
      <c r="DS14" s="144">
        <v>0</v>
      </c>
      <c r="DT14" s="144">
        <v>2.845837999520251</v>
      </c>
      <c r="DU14" s="144">
        <v>0</v>
      </c>
      <c r="DV14" s="144">
        <v>29.53409889628249</v>
      </c>
      <c r="DW14" s="144">
        <v>26.309071268050065</v>
      </c>
      <c r="DX14" s="144">
        <v>0</v>
      </c>
      <c r="DY14" s="144">
        <v>0</v>
      </c>
      <c r="DZ14" s="144">
        <v>22.222809493352614</v>
      </c>
      <c r="EA14" s="144">
        <v>3.5325962829551423</v>
      </c>
      <c r="EB14" s="144">
        <v>93.470259459513272</v>
      </c>
      <c r="EC14" s="144">
        <v>0</v>
      </c>
      <c r="ED14" s="144">
        <v>0</v>
      </c>
      <c r="EE14" s="144">
        <v>0</v>
      </c>
      <c r="EF14" s="144">
        <v>0</v>
      </c>
      <c r="EG14" s="144">
        <v>0.28170686869453754</v>
      </c>
      <c r="EH14" s="144">
        <v>0</v>
      </c>
      <c r="EI14" s="145">
        <v>2994.1478153672197</v>
      </c>
      <c r="EJ14" s="146">
        <v>721.81647426855079</v>
      </c>
      <c r="EK14" s="146">
        <v>2.5034818361186928</v>
      </c>
      <c r="EL14" s="146">
        <v>8.6333649365783174</v>
      </c>
      <c r="EM14" s="146">
        <v>0</v>
      </c>
      <c r="EN14" s="146">
        <v>0</v>
      </c>
      <c r="EO14" s="146">
        <v>0</v>
      </c>
      <c r="EP14" s="146">
        <v>0</v>
      </c>
      <c r="EQ14" s="146">
        <v>0</v>
      </c>
      <c r="ER14" s="146">
        <v>0</v>
      </c>
      <c r="ES14" s="146">
        <v>0</v>
      </c>
      <c r="ET14" s="146">
        <v>0</v>
      </c>
      <c r="EU14" s="147">
        <v>0</v>
      </c>
      <c r="EV14" s="147">
        <v>0</v>
      </c>
      <c r="EW14" s="147">
        <v>-90.371758130405993</v>
      </c>
      <c r="EX14" s="147">
        <v>280.96052928170337</v>
      </c>
      <c r="EY14" s="148">
        <v>25.155128599669311</v>
      </c>
      <c r="EZ14" s="148">
        <v>0.65957576035197485</v>
      </c>
      <c r="FA14" s="148">
        <v>0.47205203769534271</v>
      </c>
      <c r="FB14" s="148">
        <v>1.3497360164229342</v>
      </c>
      <c r="FC14" s="148">
        <v>0</v>
      </c>
      <c r="FD14" s="148">
        <v>4.8049445245209244</v>
      </c>
      <c r="FE14" s="148">
        <v>9.5152633065611503E-2</v>
      </c>
      <c r="FF14" s="148">
        <v>0</v>
      </c>
      <c r="FG14" s="145">
        <v>956.07868176427132</v>
      </c>
      <c r="FH14" s="144">
        <v>3950.2264971314908</v>
      </c>
      <c r="FI14" s="28">
        <f>+FH14-'[1]MIP 2017 (Original)'!FH13</f>
        <v>0</v>
      </c>
      <c r="FK14" s="17">
        <v>3950.2264971314903</v>
      </c>
      <c r="FL14" s="29">
        <f t="shared" si="0"/>
        <v>0</v>
      </c>
      <c r="FN14" s="15">
        <f t="shared" si="1"/>
        <v>11.136846772697011</v>
      </c>
      <c r="FO14" s="15">
        <f t="shared" si="2"/>
        <v>0</v>
      </c>
      <c r="FP14" s="15">
        <f t="shared" si="3"/>
        <v>32.536589571726097</v>
      </c>
    </row>
    <row r="15" spans="1:172" s="7" customFormat="1" ht="21.95" customHeight="1" thickBot="1" x14ac:dyDescent="0.25">
      <c r="A15" s="137" t="s">
        <v>93</v>
      </c>
      <c r="B15" s="138" t="s">
        <v>94</v>
      </c>
      <c r="C15" s="144">
        <v>0</v>
      </c>
      <c r="D15" s="144">
        <v>0</v>
      </c>
      <c r="E15" s="144">
        <v>0</v>
      </c>
      <c r="F15" s="144">
        <v>1311.1441652113033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36600.742321483449</v>
      </c>
      <c r="AO15" s="144">
        <v>6541.7851463245206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44.975828233239966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8.0685192962560437E-2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3.7495764055400262E-2</v>
      </c>
      <c r="BN15" s="144">
        <v>0</v>
      </c>
      <c r="BO15" s="144">
        <v>0</v>
      </c>
      <c r="BP15" s="144">
        <v>0</v>
      </c>
      <c r="BQ15" s="144">
        <v>0</v>
      </c>
      <c r="BR15" s="144">
        <v>0.11731884565938047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0.60138831295300266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5.9762226471297891E-2</v>
      </c>
      <c r="CH15" s="144">
        <v>0</v>
      </c>
      <c r="CI15" s="144">
        <v>0</v>
      </c>
      <c r="CJ15" s="144">
        <v>0</v>
      </c>
      <c r="CK15" s="144">
        <v>0</v>
      </c>
      <c r="CL15" s="144">
        <v>0</v>
      </c>
      <c r="CM15" s="144">
        <v>0</v>
      </c>
      <c r="CN15" s="144">
        <v>0</v>
      </c>
      <c r="CO15" s="144">
        <v>0</v>
      </c>
      <c r="CP15" s="144">
        <v>0</v>
      </c>
      <c r="CQ15" s="144">
        <v>7.1308554402005968E-5</v>
      </c>
      <c r="CR15" s="144">
        <v>0</v>
      </c>
      <c r="CS15" s="144">
        <v>0</v>
      </c>
      <c r="CT15" s="144">
        <v>0</v>
      </c>
      <c r="CU15" s="144">
        <v>0</v>
      </c>
      <c r="CV15" s="144">
        <v>0</v>
      </c>
      <c r="CW15" s="144">
        <v>0</v>
      </c>
      <c r="CX15" s="144">
        <v>1.7302004015987076</v>
      </c>
      <c r="CY15" s="144">
        <v>0</v>
      </c>
      <c r="CZ15" s="144">
        <v>0</v>
      </c>
      <c r="DA15" s="144">
        <v>0</v>
      </c>
      <c r="DB15" s="144">
        <v>0</v>
      </c>
      <c r="DC15" s="144">
        <v>0</v>
      </c>
      <c r="DD15" s="144">
        <v>0</v>
      </c>
      <c r="DE15" s="144">
        <v>0</v>
      </c>
      <c r="DF15" s="144">
        <v>145.369402318352</v>
      </c>
      <c r="DG15" s="144">
        <v>0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51.844805091438353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  <c r="EB15" s="144">
        <v>0</v>
      </c>
      <c r="EC15" s="144">
        <v>0</v>
      </c>
      <c r="ED15" s="144">
        <v>0</v>
      </c>
      <c r="EE15" s="144">
        <v>0</v>
      </c>
      <c r="EF15" s="144">
        <v>0</v>
      </c>
      <c r="EG15" s="144">
        <v>0</v>
      </c>
      <c r="EH15" s="144">
        <v>0</v>
      </c>
      <c r="EI15" s="145">
        <v>44698.488590714551</v>
      </c>
      <c r="EJ15" s="146">
        <v>0</v>
      </c>
      <c r="EK15" s="146">
        <v>0</v>
      </c>
      <c r="EL15" s="146">
        <v>0</v>
      </c>
      <c r="EM15" s="146">
        <v>0</v>
      </c>
      <c r="EN15" s="146">
        <v>0</v>
      </c>
      <c r="EO15" s="146">
        <v>0</v>
      </c>
      <c r="EP15" s="146">
        <v>0</v>
      </c>
      <c r="EQ15" s="146">
        <v>0</v>
      </c>
      <c r="ER15" s="146">
        <v>0</v>
      </c>
      <c r="ES15" s="146">
        <v>0</v>
      </c>
      <c r="ET15" s="146">
        <v>0</v>
      </c>
      <c r="EU15" s="147">
        <v>0</v>
      </c>
      <c r="EV15" s="147">
        <v>0</v>
      </c>
      <c r="EW15" s="147">
        <v>0</v>
      </c>
      <c r="EX15" s="147">
        <v>94.049479862213872</v>
      </c>
      <c r="EY15" s="148">
        <v>0</v>
      </c>
      <c r="EZ15" s="148">
        <v>0</v>
      </c>
      <c r="FA15" s="148">
        <v>0</v>
      </c>
      <c r="FB15" s="148">
        <v>0</v>
      </c>
      <c r="FC15" s="148">
        <v>0</v>
      </c>
      <c r="FD15" s="148">
        <v>0</v>
      </c>
      <c r="FE15" s="148">
        <v>0</v>
      </c>
      <c r="FF15" s="148">
        <v>0</v>
      </c>
      <c r="FG15" s="145">
        <v>94.049479862213872</v>
      </c>
      <c r="FH15" s="144">
        <v>44792.538070576767</v>
      </c>
      <c r="FI15" s="28">
        <f>+FH15-'[1]MIP 2017 (Original)'!FH14</f>
        <v>0</v>
      </c>
      <c r="FK15" s="17">
        <v>44792.538070576775</v>
      </c>
      <c r="FL15" s="29">
        <f t="shared" si="0"/>
        <v>0</v>
      </c>
      <c r="FN15" s="15">
        <f t="shared" si="1"/>
        <v>0</v>
      </c>
      <c r="FO15" s="15">
        <f t="shared" si="2"/>
        <v>0</v>
      </c>
      <c r="FP15" s="15">
        <f t="shared" si="3"/>
        <v>0</v>
      </c>
    </row>
    <row r="16" spans="1:172" s="7" customFormat="1" ht="21.95" customHeight="1" thickBot="1" x14ac:dyDescent="0.25">
      <c r="A16" s="137" t="s">
        <v>95</v>
      </c>
      <c r="B16" s="138" t="s">
        <v>97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1.0506065793325854</v>
      </c>
      <c r="AJ16" s="144">
        <v>0</v>
      </c>
      <c r="AK16" s="144">
        <v>11.924455664440432</v>
      </c>
      <c r="AL16" s="144">
        <v>0</v>
      </c>
      <c r="AM16" s="144">
        <v>0</v>
      </c>
      <c r="AN16" s="144">
        <v>0</v>
      </c>
      <c r="AO16" s="144">
        <v>0</v>
      </c>
      <c r="AP16" s="144">
        <v>3.2116772741831539</v>
      </c>
      <c r="AQ16" s="144">
        <v>5.2822495999805361E-2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4">
        <v>0</v>
      </c>
      <c r="BP16" s="144">
        <v>0</v>
      </c>
      <c r="BQ16" s="144">
        <v>0</v>
      </c>
      <c r="BR16" s="144">
        <v>0</v>
      </c>
      <c r="BS16" s="144">
        <v>0</v>
      </c>
      <c r="BT16" s="144">
        <v>0</v>
      </c>
      <c r="BU16" s="144">
        <v>0</v>
      </c>
      <c r="BV16" s="144">
        <v>0</v>
      </c>
      <c r="BW16" s="144">
        <v>0</v>
      </c>
      <c r="BX16" s="144">
        <v>0.27688274935819202</v>
      </c>
      <c r="BY16" s="144">
        <v>0</v>
      </c>
      <c r="BZ16" s="144">
        <v>0</v>
      </c>
      <c r="CA16" s="144">
        <v>0</v>
      </c>
      <c r="CB16" s="144">
        <v>0</v>
      </c>
      <c r="CC16" s="144">
        <v>0</v>
      </c>
      <c r="CD16" s="144">
        <v>0</v>
      </c>
      <c r="CE16" s="144">
        <v>0</v>
      </c>
      <c r="CF16" s="144">
        <v>0</v>
      </c>
      <c r="CG16" s="144">
        <v>0</v>
      </c>
      <c r="CH16" s="144">
        <v>0</v>
      </c>
      <c r="CI16" s="144">
        <v>0</v>
      </c>
      <c r="CJ16" s="144">
        <v>0</v>
      </c>
      <c r="CK16" s="144">
        <v>0</v>
      </c>
      <c r="CL16" s="144">
        <v>0</v>
      </c>
      <c r="CM16" s="144">
        <v>0</v>
      </c>
      <c r="CN16" s="144">
        <v>0</v>
      </c>
      <c r="CO16" s="144">
        <v>0</v>
      </c>
      <c r="CP16" s="144">
        <v>0</v>
      </c>
      <c r="CQ16" s="144">
        <v>31.959092102734289</v>
      </c>
      <c r="CR16" s="144">
        <v>179.05833655601404</v>
      </c>
      <c r="CS16" s="144">
        <v>0</v>
      </c>
      <c r="CT16" s="144">
        <v>0.17351800169816822</v>
      </c>
      <c r="CU16" s="144">
        <v>0</v>
      </c>
      <c r="CV16" s="144">
        <v>0</v>
      </c>
      <c r="CW16" s="144">
        <v>0</v>
      </c>
      <c r="CX16" s="144">
        <v>0</v>
      </c>
      <c r="CY16" s="144">
        <v>0</v>
      </c>
      <c r="CZ16" s="144">
        <v>0</v>
      </c>
      <c r="DA16" s="144">
        <v>0</v>
      </c>
      <c r="DB16" s="144">
        <v>0</v>
      </c>
      <c r="DC16" s="144">
        <v>0</v>
      </c>
      <c r="DD16" s="144">
        <v>0</v>
      </c>
      <c r="DE16" s="144">
        <v>0</v>
      </c>
      <c r="DF16" s="144">
        <v>0</v>
      </c>
      <c r="DG16" s="144">
        <v>0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325.68755690776453</v>
      </c>
      <c r="DW16" s="144">
        <v>545.85631467333667</v>
      </c>
      <c r="DX16" s="144">
        <v>0</v>
      </c>
      <c r="DY16" s="144">
        <v>0</v>
      </c>
      <c r="DZ16" s="144">
        <v>0.3971744616400481</v>
      </c>
      <c r="EA16" s="144">
        <v>9.6408302833133241</v>
      </c>
      <c r="EB16" s="144">
        <v>0</v>
      </c>
      <c r="EC16" s="144">
        <v>0</v>
      </c>
      <c r="ED16" s="144">
        <v>0</v>
      </c>
      <c r="EE16" s="144">
        <v>0</v>
      </c>
      <c r="EF16" s="144">
        <v>0</v>
      </c>
      <c r="EG16" s="144">
        <v>0</v>
      </c>
      <c r="EH16" s="144">
        <v>0</v>
      </c>
      <c r="EI16" s="145">
        <v>1109.2892677498153</v>
      </c>
      <c r="EJ16" s="146">
        <v>1946.0840938154772</v>
      </c>
      <c r="EK16" s="146">
        <v>51.505687416000683</v>
      </c>
      <c r="EL16" s="146">
        <v>177.61958139910439</v>
      </c>
      <c r="EM16" s="146">
        <v>0</v>
      </c>
      <c r="EN16" s="146">
        <v>0</v>
      </c>
      <c r="EO16" s="146">
        <v>0</v>
      </c>
      <c r="EP16" s="146">
        <v>0</v>
      </c>
      <c r="EQ16" s="146">
        <v>0</v>
      </c>
      <c r="ER16" s="146">
        <v>0</v>
      </c>
      <c r="ES16" s="146">
        <v>0</v>
      </c>
      <c r="ET16" s="146">
        <v>0</v>
      </c>
      <c r="EU16" s="147">
        <v>0</v>
      </c>
      <c r="EV16" s="147">
        <v>0</v>
      </c>
      <c r="EW16" s="147">
        <v>-0.16768438028157107</v>
      </c>
      <c r="EX16" s="147">
        <v>34468.623899421502</v>
      </c>
      <c r="EY16" s="148">
        <v>21.588687514666717</v>
      </c>
      <c r="EZ16" s="148">
        <v>0.56606249998160141</v>
      </c>
      <c r="FA16" s="148">
        <v>0.40512549526780789</v>
      </c>
      <c r="FB16" s="148">
        <v>1.1583732903766135</v>
      </c>
      <c r="FC16" s="148">
        <v>0</v>
      </c>
      <c r="FD16" s="148">
        <v>4.1237096226395256</v>
      </c>
      <c r="FE16" s="148">
        <v>8.1662093410177786E-2</v>
      </c>
      <c r="FF16" s="148">
        <v>0</v>
      </c>
      <c r="FG16" s="145">
        <v>36671.589198188143</v>
      </c>
      <c r="FH16" s="144">
        <v>37780.87846593796</v>
      </c>
      <c r="FI16" s="28">
        <f>+FH16-'[1]MIP 2017 (Original)'!FH15</f>
        <v>0</v>
      </c>
      <c r="FK16" s="17">
        <v>37780.87846593796</v>
      </c>
      <c r="FL16" s="29">
        <f t="shared" si="0"/>
        <v>0</v>
      </c>
      <c r="FN16" s="15">
        <f t="shared" si="1"/>
        <v>229.12526881510507</v>
      </c>
      <c r="FO16" s="15">
        <f t="shared" si="2"/>
        <v>0</v>
      </c>
      <c r="FP16" s="15">
        <f t="shared" si="3"/>
        <v>27.923620516342442</v>
      </c>
    </row>
    <row r="17" spans="1:172" s="7" customFormat="1" ht="21.95" customHeight="1" thickBot="1" x14ac:dyDescent="0.25">
      <c r="A17" s="137" t="s">
        <v>96</v>
      </c>
      <c r="B17" s="138" t="s">
        <v>99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27.273167958123146</v>
      </c>
      <c r="AE17" s="144">
        <v>0</v>
      </c>
      <c r="AF17" s="144">
        <v>0</v>
      </c>
      <c r="AG17" s="144">
        <v>0</v>
      </c>
      <c r="AH17" s="144">
        <v>0</v>
      </c>
      <c r="AI17" s="144">
        <v>37.616111702046638</v>
      </c>
      <c r="AJ17" s="144">
        <v>0</v>
      </c>
      <c r="AK17" s="144">
        <v>809.44854624685581</v>
      </c>
      <c r="AL17" s="144">
        <v>0</v>
      </c>
      <c r="AM17" s="144">
        <v>0</v>
      </c>
      <c r="AN17" s="144">
        <v>0</v>
      </c>
      <c r="AO17" s="144">
        <v>0</v>
      </c>
      <c r="AP17" s="144">
        <v>8.5186340291654117E-2</v>
      </c>
      <c r="AQ17" s="144">
        <v>2.0428286205559849</v>
      </c>
      <c r="AR17" s="144">
        <v>0</v>
      </c>
      <c r="AS17" s="144">
        <v>0</v>
      </c>
      <c r="AT17" s="144">
        <v>0</v>
      </c>
      <c r="AU17" s="144">
        <v>60.098459952236823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44">
        <v>0</v>
      </c>
      <c r="BK17" s="144">
        <v>0</v>
      </c>
      <c r="BL17" s="144">
        <v>0</v>
      </c>
      <c r="BM17" s="144">
        <v>0</v>
      </c>
      <c r="BN17" s="144">
        <v>0</v>
      </c>
      <c r="BO17" s="144">
        <v>0</v>
      </c>
      <c r="BP17" s="144">
        <v>0</v>
      </c>
      <c r="BQ17" s="144">
        <v>0</v>
      </c>
      <c r="BR17" s="144">
        <v>0</v>
      </c>
      <c r="BS17" s="144">
        <v>0</v>
      </c>
      <c r="BT17" s="144">
        <v>0</v>
      </c>
      <c r="BU17" s="144">
        <v>0</v>
      </c>
      <c r="BV17" s="144">
        <v>0</v>
      </c>
      <c r="BW17" s="144">
        <v>0</v>
      </c>
      <c r="BX17" s="144">
        <v>0.42974141822975565</v>
      </c>
      <c r="BY17" s="144">
        <v>0</v>
      </c>
      <c r="BZ17" s="144">
        <v>0</v>
      </c>
      <c r="CA17" s="144">
        <v>0</v>
      </c>
      <c r="CB17" s="144">
        <v>0</v>
      </c>
      <c r="CC17" s="144">
        <v>0</v>
      </c>
      <c r="CD17" s="144">
        <v>0</v>
      </c>
      <c r="CE17" s="144">
        <v>0</v>
      </c>
      <c r="CF17" s="144">
        <v>0</v>
      </c>
      <c r="CG17" s="144">
        <v>62.211208913199606</v>
      </c>
      <c r="CH17" s="144">
        <v>0</v>
      </c>
      <c r="CI17" s="144">
        <v>0</v>
      </c>
      <c r="CJ17" s="144">
        <v>0</v>
      </c>
      <c r="CK17" s="144">
        <v>0</v>
      </c>
      <c r="CL17" s="144">
        <v>0</v>
      </c>
      <c r="CM17" s="144">
        <v>0</v>
      </c>
      <c r="CN17" s="144">
        <v>0</v>
      </c>
      <c r="CO17" s="144">
        <v>0</v>
      </c>
      <c r="CP17" s="144">
        <v>0</v>
      </c>
      <c r="CQ17" s="144">
        <v>245.51711691361379</v>
      </c>
      <c r="CR17" s="144">
        <v>827.63602635733503</v>
      </c>
      <c r="CS17" s="144">
        <v>2.3064491226790635</v>
      </c>
      <c r="CT17" s="144">
        <v>0.26931209080742885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0</v>
      </c>
      <c r="DD17" s="144">
        <v>0</v>
      </c>
      <c r="DE17" s="144">
        <v>0</v>
      </c>
      <c r="DF17" s="144">
        <v>0</v>
      </c>
      <c r="DG17" s="144">
        <v>0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45.828275891962058</v>
      </c>
      <c r="DU17" s="144">
        <v>0</v>
      </c>
      <c r="DV17" s="144">
        <v>195.37517219708465</v>
      </c>
      <c r="DW17" s="144">
        <v>58.041759192505026</v>
      </c>
      <c r="DX17" s="144">
        <v>0</v>
      </c>
      <c r="DY17" s="144">
        <v>0</v>
      </c>
      <c r="DZ17" s="144">
        <v>2.749524182837356</v>
      </c>
      <c r="EA17" s="144">
        <v>30.021810251304089</v>
      </c>
      <c r="EB17" s="144">
        <v>36.640995620931001</v>
      </c>
      <c r="EC17" s="144">
        <v>0</v>
      </c>
      <c r="ED17" s="144">
        <v>0</v>
      </c>
      <c r="EE17" s="144">
        <v>0</v>
      </c>
      <c r="EF17" s="144">
        <v>0</v>
      </c>
      <c r="EG17" s="144">
        <v>0</v>
      </c>
      <c r="EH17" s="144">
        <v>0</v>
      </c>
      <c r="EI17" s="145">
        <v>2443.5916929725995</v>
      </c>
      <c r="EJ17" s="146">
        <v>15520.858399561572</v>
      </c>
      <c r="EK17" s="146">
        <v>12.936394184802722</v>
      </c>
      <c r="EL17" s="146">
        <v>44.61171251555124</v>
      </c>
      <c r="EM17" s="146">
        <v>0</v>
      </c>
      <c r="EN17" s="146">
        <v>0</v>
      </c>
      <c r="EO17" s="146">
        <v>0</v>
      </c>
      <c r="EP17" s="146">
        <v>0</v>
      </c>
      <c r="EQ17" s="146">
        <v>0</v>
      </c>
      <c r="ER17" s="146">
        <v>0</v>
      </c>
      <c r="ES17" s="146">
        <v>0</v>
      </c>
      <c r="ET17" s="146">
        <v>0</v>
      </c>
      <c r="EU17" s="147">
        <v>0</v>
      </c>
      <c r="EV17" s="147">
        <v>0</v>
      </c>
      <c r="EW17" s="147">
        <v>0</v>
      </c>
      <c r="EX17" s="147">
        <v>63.125476107483642</v>
      </c>
      <c r="EY17" s="148">
        <v>11.364764855805895</v>
      </c>
      <c r="EZ17" s="148">
        <v>0.29798787914318658</v>
      </c>
      <c r="FA17" s="148">
        <v>0.21326706348788513</v>
      </c>
      <c r="FB17" s="148">
        <v>0.60979344165469562</v>
      </c>
      <c r="FC17" s="148">
        <v>0</v>
      </c>
      <c r="FD17" s="148">
        <v>2.1708123832485686</v>
      </c>
      <c r="FE17" s="148">
        <v>4.2988740682314432E-2</v>
      </c>
      <c r="FF17" s="148">
        <v>0</v>
      </c>
      <c r="FG17" s="145">
        <v>15656.231596733429</v>
      </c>
      <c r="FH17" s="144">
        <v>18099.82328970603</v>
      </c>
      <c r="FI17" s="28">
        <f>+FH17-'[1]MIP 2017 (Original)'!FH16</f>
        <v>0</v>
      </c>
      <c r="FK17" s="17">
        <v>18099.82328970603</v>
      </c>
      <c r="FL17" s="29">
        <f t="shared" si="0"/>
        <v>0</v>
      </c>
      <c r="FN17" s="15">
        <f t="shared" si="1"/>
        <v>57.548106700353962</v>
      </c>
      <c r="FO17" s="15">
        <f t="shared" si="2"/>
        <v>0</v>
      </c>
      <c r="FP17" s="15">
        <f t="shared" si="3"/>
        <v>14.699614364022544</v>
      </c>
    </row>
    <row r="18" spans="1:172" s="7" customFormat="1" ht="21.95" customHeight="1" thickBot="1" x14ac:dyDescent="0.25">
      <c r="A18" s="137" t="s">
        <v>98</v>
      </c>
      <c r="B18" s="138" t="s">
        <v>101</v>
      </c>
      <c r="C18" s="144">
        <v>0</v>
      </c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0.88072136536527823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22.44592441786023</v>
      </c>
      <c r="AJ18" s="144">
        <v>0.31754517560756867</v>
      </c>
      <c r="AK18" s="144">
        <v>50.022424416362178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0.13989891015985129</v>
      </c>
      <c r="AR18" s="144">
        <v>0</v>
      </c>
      <c r="AS18" s="144">
        <v>0</v>
      </c>
      <c r="AT18" s="144">
        <v>0</v>
      </c>
      <c r="AU18" s="144">
        <v>21.344895640174119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44">
        <v>0</v>
      </c>
      <c r="BK18" s="144">
        <v>0</v>
      </c>
      <c r="BL18" s="144">
        <v>0</v>
      </c>
      <c r="BM18" s="144">
        <v>0</v>
      </c>
      <c r="BN18" s="144">
        <v>0</v>
      </c>
      <c r="BO18" s="144">
        <v>0</v>
      </c>
      <c r="BP18" s="144">
        <v>0</v>
      </c>
      <c r="BQ18" s="144">
        <v>0</v>
      </c>
      <c r="BR18" s="144">
        <v>0</v>
      </c>
      <c r="BS18" s="144">
        <v>0</v>
      </c>
      <c r="BT18" s="144">
        <v>0</v>
      </c>
      <c r="BU18" s="144">
        <v>0</v>
      </c>
      <c r="BV18" s="144">
        <v>0</v>
      </c>
      <c r="BW18" s="144">
        <v>0</v>
      </c>
      <c r="BX18" s="144">
        <v>0.23968478555112357</v>
      </c>
      <c r="BY18" s="144">
        <v>0</v>
      </c>
      <c r="BZ18" s="144">
        <v>0</v>
      </c>
      <c r="CA18" s="144">
        <v>0</v>
      </c>
      <c r="CB18" s="144">
        <v>0</v>
      </c>
      <c r="CC18" s="144">
        <v>0</v>
      </c>
      <c r="CD18" s="144">
        <v>0</v>
      </c>
      <c r="CE18" s="144">
        <v>0</v>
      </c>
      <c r="CF18" s="144">
        <v>0</v>
      </c>
      <c r="CG18" s="144">
        <v>0</v>
      </c>
      <c r="CH18" s="144">
        <v>0</v>
      </c>
      <c r="CI18" s="144">
        <v>0</v>
      </c>
      <c r="CJ18" s="144">
        <v>0</v>
      </c>
      <c r="CK18" s="144">
        <v>0</v>
      </c>
      <c r="CL18" s="144">
        <v>0</v>
      </c>
      <c r="CM18" s="144">
        <v>0</v>
      </c>
      <c r="CN18" s="144">
        <v>0</v>
      </c>
      <c r="CO18" s="144">
        <v>0</v>
      </c>
      <c r="CP18" s="144">
        <v>0</v>
      </c>
      <c r="CQ18" s="144">
        <v>21.890510208817023</v>
      </c>
      <c r="CR18" s="144">
        <v>625.46041542262367</v>
      </c>
      <c r="CS18" s="144">
        <v>0</v>
      </c>
      <c r="CT18" s="144">
        <v>0.1502066312281598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>
        <v>0</v>
      </c>
      <c r="DB18" s="144">
        <v>0</v>
      </c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52.375128604753471</v>
      </c>
      <c r="DU18" s="144">
        <v>0</v>
      </c>
      <c r="DV18" s="144">
        <v>175.43543731581181</v>
      </c>
      <c r="DW18" s="144">
        <v>48.776295845531934</v>
      </c>
      <c r="DX18" s="144">
        <v>0</v>
      </c>
      <c r="DY18" s="144">
        <v>0</v>
      </c>
      <c r="DZ18" s="144">
        <v>0.95206851379379098</v>
      </c>
      <c r="EA18" s="144">
        <v>2.1829342198559671</v>
      </c>
      <c r="EB18" s="144">
        <v>55.299880859400361</v>
      </c>
      <c r="EC18" s="144">
        <v>0</v>
      </c>
      <c r="ED18" s="144">
        <v>0</v>
      </c>
      <c r="EE18" s="144">
        <v>0</v>
      </c>
      <c r="EF18" s="144">
        <v>0</v>
      </c>
      <c r="EG18" s="144">
        <v>0</v>
      </c>
      <c r="EH18" s="144">
        <v>0</v>
      </c>
      <c r="EI18" s="145">
        <v>1077.9139723328967</v>
      </c>
      <c r="EJ18" s="146">
        <v>3266.5484241486843</v>
      </c>
      <c r="EK18" s="146">
        <v>0</v>
      </c>
      <c r="EL18" s="146">
        <v>0</v>
      </c>
      <c r="EM18" s="146">
        <v>0</v>
      </c>
      <c r="EN18" s="146">
        <v>0</v>
      </c>
      <c r="EO18" s="146">
        <v>0</v>
      </c>
      <c r="EP18" s="146">
        <v>0</v>
      </c>
      <c r="EQ18" s="146">
        <v>0</v>
      </c>
      <c r="ER18" s="146">
        <v>0</v>
      </c>
      <c r="ES18" s="146">
        <v>0</v>
      </c>
      <c r="ET18" s="146">
        <v>0</v>
      </c>
      <c r="EU18" s="147">
        <v>0</v>
      </c>
      <c r="EV18" s="147">
        <v>0</v>
      </c>
      <c r="EW18" s="147">
        <v>-1.4477734787021745E-3</v>
      </c>
      <c r="EX18" s="147">
        <v>7498.7103325671114</v>
      </c>
      <c r="EY18" s="148">
        <v>0</v>
      </c>
      <c r="EZ18" s="148">
        <v>0</v>
      </c>
      <c r="FA18" s="148">
        <v>0</v>
      </c>
      <c r="FB18" s="148">
        <v>0</v>
      </c>
      <c r="FC18" s="148">
        <v>0</v>
      </c>
      <c r="FD18" s="148">
        <v>0</v>
      </c>
      <c r="FE18" s="148">
        <v>0</v>
      </c>
      <c r="FF18" s="148">
        <v>0</v>
      </c>
      <c r="FG18" s="145">
        <v>10765.257308942317</v>
      </c>
      <c r="FH18" s="144">
        <v>11843.171281275214</v>
      </c>
      <c r="FI18" s="28">
        <f>+FH18-'[1]MIP 2017 (Original)'!FH17</f>
        <v>0</v>
      </c>
      <c r="FK18" s="17">
        <v>11843.171281275212</v>
      </c>
      <c r="FL18" s="29">
        <f t="shared" si="0"/>
        <v>0</v>
      </c>
      <c r="FN18" s="15">
        <f t="shared" si="1"/>
        <v>0</v>
      </c>
      <c r="FO18" s="15">
        <f t="shared" si="2"/>
        <v>0</v>
      </c>
      <c r="FP18" s="15">
        <f t="shared" si="3"/>
        <v>0</v>
      </c>
    </row>
    <row r="19" spans="1:172" s="7" customFormat="1" ht="21.95" customHeight="1" thickBot="1" x14ac:dyDescent="0.25">
      <c r="A19" s="137" t="s">
        <v>100</v>
      </c>
      <c r="B19" s="138" t="s">
        <v>103</v>
      </c>
      <c r="C19" s="144">
        <v>0</v>
      </c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7071.4519882781988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47.816310754740833</v>
      </c>
      <c r="AE19" s="144">
        <v>0</v>
      </c>
      <c r="AF19" s="144">
        <v>0</v>
      </c>
      <c r="AG19" s="144">
        <v>0</v>
      </c>
      <c r="AH19" s="144">
        <v>0</v>
      </c>
      <c r="AI19" s="144">
        <v>898.30124394177267</v>
      </c>
      <c r="AJ19" s="144">
        <v>0</v>
      </c>
      <c r="AK19" s="144">
        <v>3241.0671149461596</v>
      </c>
      <c r="AL19" s="144">
        <v>0</v>
      </c>
      <c r="AM19" s="144">
        <v>0</v>
      </c>
      <c r="AN19" s="144">
        <v>0</v>
      </c>
      <c r="AO19" s="144">
        <v>919.03085729942484</v>
      </c>
      <c r="AP19" s="144">
        <v>69.842299063712488</v>
      </c>
      <c r="AQ19" s="144">
        <v>0.71458607418606401</v>
      </c>
      <c r="AR19" s="144">
        <v>0</v>
      </c>
      <c r="AS19" s="144">
        <v>0</v>
      </c>
      <c r="AT19" s="144">
        <v>0</v>
      </c>
      <c r="AU19" s="144">
        <v>81.710015231135856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44">
        <v>0</v>
      </c>
      <c r="BK19" s="144">
        <v>0</v>
      </c>
      <c r="BL19" s="144">
        <v>0</v>
      </c>
      <c r="BM19" s="144">
        <v>0</v>
      </c>
      <c r="BN19" s="144">
        <v>0</v>
      </c>
      <c r="BO19" s="144">
        <v>0</v>
      </c>
      <c r="BP19" s="144">
        <v>0</v>
      </c>
      <c r="BQ19" s="144">
        <v>0</v>
      </c>
      <c r="BR19" s="144">
        <v>0</v>
      </c>
      <c r="BS19" s="144">
        <v>0</v>
      </c>
      <c r="BT19" s="144">
        <v>0</v>
      </c>
      <c r="BU19" s="144">
        <v>0</v>
      </c>
      <c r="BV19" s="144">
        <v>0</v>
      </c>
      <c r="BW19" s="144">
        <v>0</v>
      </c>
      <c r="BX19" s="144">
        <v>1.00730921042591</v>
      </c>
      <c r="BY19" s="144">
        <v>0</v>
      </c>
      <c r="BZ19" s="144">
        <v>0</v>
      </c>
      <c r="CA19" s="144">
        <v>0</v>
      </c>
      <c r="CB19" s="144">
        <v>0</v>
      </c>
      <c r="CC19" s="144">
        <v>0</v>
      </c>
      <c r="CD19" s="144">
        <v>0</v>
      </c>
      <c r="CE19" s="144">
        <v>0</v>
      </c>
      <c r="CF19" s="144">
        <v>0</v>
      </c>
      <c r="CG19" s="144">
        <v>355.96800404840616</v>
      </c>
      <c r="CH19" s="144">
        <v>0</v>
      </c>
      <c r="CI19" s="144">
        <v>0</v>
      </c>
      <c r="CJ19" s="144">
        <v>0</v>
      </c>
      <c r="CK19" s="144">
        <v>0</v>
      </c>
      <c r="CL19" s="144">
        <v>0</v>
      </c>
      <c r="CM19" s="144">
        <v>0</v>
      </c>
      <c r="CN19" s="144">
        <v>0</v>
      </c>
      <c r="CO19" s="144">
        <v>0</v>
      </c>
      <c r="CP19" s="144">
        <v>0</v>
      </c>
      <c r="CQ19" s="144">
        <v>468.92744233582664</v>
      </c>
      <c r="CR19" s="144">
        <v>4524.9069053507328</v>
      </c>
      <c r="CS19" s="144">
        <v>0</v>
      </c>
      <c r="CT19" s="144">
        <v>0.63126461179114324</v>
      </c>
      <c r="CU19" s="144">
        <v>0</v>
      </c>
      <c r="CV19" s="144">
        <v>0</v>
      </c>
      <c r="CW19" s="144">
        <v>0</v>
      </c>
      <c r="CX19" s="144">
        <v>0</v>
      </c>
      <c r="CY19" s="144">
        <v>0</v>
      </c>
      <c r="CZ19" s="144">
        <v>0</v>
      </c>
      <c r="DA19" s="144">
        <v>0</v>
      </c>
      <c r="DB19" s="144">
        <v>0</v>
      </c>
      <c r="DC19" s="144">
        <v>0</v>
      </c>
      <c r="DD19" s="144">
        <v>0</v>
      </c>
      <c r="DE19" s="144">
        <v>0</v>
      </c>
      <c r="DF19" s="144">
        <v>0</v>
      </c>
      <c r="DG19" s="144">
        <v>0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248.81298384478544</v>
      </c>
      <c r="DU19" s="144">
        <v>0</v>
      </c>
      <c r="DV19" s="144">
        <v>506.5555476985275</v>
      </c>
      <c r="DW19" s="144">
        <v>184.72786515529472</v>
      </c>
      <c r="DX19" s="144">
        <v>0</v>
      </c>
      <c r="DY19" s="144">
        <v>0</v>
      </c>
      <c r="DZ19" s="144">
        <v>38.155140055036078</v>
      </c>
      <c r="EA19" s="144">
        <v>11.777999660584985</v>
      </c>
      <c r="EB19" s="144">
        <v>150.7367744000598</v>
      </c>
      <c r="EC19" s="144">
        <v>0</v>
      </c>
      <c r="ED19" s="144">
        <v>0</v>
      </c>
      <c r="EE19" s="144">
        <v>0</v>
      </c>
      <c r="EF19" s="144">
        <v>0</v>
      </c>
      <c r="EG19" s="144">
        <v>0</v>
      </c>
      <c r="EH19" s="144">
        <v>0</v>
      </c>
      <c r="EI19" s="145">
        <v>18822.141651960803</v>
      </c>
      <c r="EJ19" s="146">
        <v>24203.843172134308</v>
      </c>
      <c r="EK19" s="146">
        <v>43.609913277383626</v>
      </c>
      <c r="EL19" s="146">
        <v>150.39066421184728</v>
      </c>
      <c r="EM19" s="146">
        <v>0</v>
      </c>
      <c r="EN19" s="146">
        <v>0</v>
      </c>
      <c r="EO19" s="146">
        <v>0</v>
      </c>
      <c r="EP19" s="146">
        <v>0</v>
      </c>
      <c r="EQ19" s="146">
        <v>0</v>
      </c>
      <c r="ER19" s="146">
        <v>0</v>
      </c>
      <c r="ES19" s="146">
        <v>0</v>
      </c>
      <c r="ET19" s="146">
        <v>0</v>
      </c>
      <c r="EU19" s="147">
        <v>0</v>
      </c>
      <c r="EV19" s="147">
        <v>0</v>
      </c>
      <c r="EW19" s="147">
        <v>0</v>
      </c>
      <c r="EX19" s="147">
        <v>72.37688731652392</v>
      </c>
      <c r="EY19" s="148">
        <v>17.282507914005766</v>
      </c>
      <c r="EZ19" s="148">
        <v>0.45315305199112466</v>
      </c>
      <c r="FA19" s="148">
        <v>0.32431728762458223</v>
      </c>
      <c r="FB19" s="148">
        <v>0.92731878881965346</v>
      </c>
      <c r="FC19" s="148">
        <v>0</v>
      </c>
      <c r="FD19" s="148">
        <v>3.3011754021596689</v>
      </c>
      <c r="FE19" s="148">
        <v>6.5373394036893753E-2</v>
      </c>
      <c r="FF19" s="148">
        <v>0</v>
      </c>
      <c r="FG19" s="145">
        <v>24492.574482778709</v>
      </c>
      <c r="FH19" s="144">
        <v>43314.716134739516</v>
      </c>
      <c r="FI19" s="28">
        <f>+FH19-'[1]MIP 2017 (Original)'!FH18</f>
        <v>0</v>
      </c>
      <c r="FK19" s="17">
        <v>43314.716134739494</v>
      </c>
      <c r="FL19" s="29">
        <f t="shared" si="0"/>
        <v>0</v>
      </c>
      <c r="FN19" s="15">
        <f t="shared" si="1"/>
        <v>194.00057748923092</v>
      </c>
      <c r="FO19" s="15">
        <f t="shared" si="2"/>
        <v>0</v>
      </c>
      <c r="FP19" s="15">
        <f t="shared" si="3"/>
        <v>22.353845838637689</v>
      </c>
    </row>
    <row r="20" spans="1:172" s="7" customFormat="1" ht="21.95" customHeight="1" thickBot="1" x14ac:dyDescent="0.25">
      <c r="A20" s="137" t="s">
        <v>102</v>
      </c>
      <c r="B20" s="138" t="s">
        <v>381</v>
      </c>
      <c r="C20" s="144">
        <v>0</v>
      </c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2037.3596502811718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41.745927172018533</v>
      </c>
      <c r="Z20" s="144">
        <v>0</v>
      </c>
      <c r="AA20" s="144">
        <v>0</v>
      </c>
      <c r="AB20" s="144">
        <v>0</v>
      </c>
      <c r="AC20" s="144">
        <v>0</v>
      </c>
      <c r="AD20" s="144">
        <v>37.461158245819547</v>
      </c>
      <c r="AE20" s="144">
        <v>0</v>
      </c>
      <c r="AF20" s="144">
        <v>0</v>
      </c>
      <c r="AG20" s="144">
        <v>0</v>
      </c>
      <c r="AH20" s="144">
        <v>0</v>
      </c>
      <c r="AI20" s="144">
        <v>108.01739817279707</v>
      </c>
      <c r="AJ20" s="144">
        <v>2.0007387203467435E-2</v>
      </c>
      <c r="AK20" s="144">
        <v>3144.8888789176453</v>
      </c>
      <c r="AL20" s="144">
        <v>0</v>
      </c>
      <c r="AM20" s="144">
        <v>0</v>
      </c>
      <c r="AN20" s="144">
        <v>0</v>
      </c>
      <c r="AO20" s="144">
        <v>0</v>
      </c>
      <c r="AP20" s="144">
        <v>58.268248912142404</v>
      </c>
      <c r="AQ20" s="144">
        <v>5.3035733499516624</v>
      </c>
      <c r="AR20" s="144">
        <v>0</v>
      </c>
      <c r="AS20" s="144">
        <v>0</v>
      </c>
      <c r="AT20" s="144">
        <v>0</v>
      </c>
      <c r="AU20" s="144">
        <v>263.70612530072952</v>
      </c>
      <c r="AV20" s="144">
        <v>7.2834353938257124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14.253673092273505</v>
      </c>
      <c r="BI20" s="144">
        <v>0</v>
      </c>
      <c r="BJ20" s="144">
        <v>0</v>
      </c>
      <c r="BK20" s="144">
        <v>0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2.1741764267285828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  <c r="CL20" s="144">
        <v>0</v>
      </c>
      <c r="CM20" s="144">
        <v>0</v>
      </c>
      <c r="CN20" s="144">
        <v>0</v>
      </c>
      <c r="CO20" s="144">
        <v>0</v>
      </c>
      <c r="CP20" s="144">
        <v>0</v>
      </c>
      <c r="CQ20" s="144">
        <v>675.08973427569299</v>
      </c>
      <c r="CR20" s="144">
        <v>4967.471633785337</v>
      </c>
      <c r="CS20" s="144">
        <v>5.8949356570869922E-2</v>
      </c>
      <c r="CT20" s="144">
        <v>1.362521680313002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0</v>
      </c>
      <c r="DB20" s="144">
        <v>0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93.195543636882988</v>
      </c>
      <c r="DU20" s="144">
        <v>0</v>
      </c>
      <c r="DV20" s="144">
        <v>281.99562757131969</v>
      </c>
      <c r="DW20" s="144">
        <v>151.36810129199463</v>
      </c>
      <c r="DX20" s="144">
        <v>0</v>
      </c>
      <c r="DY20" s="144">
        <v>0</v>
      </c>
      <c r="DZ20" s="144">
        <v>37.366538194373177</v>
      </c>
      <c r="EA20" s="144">
        <v>27.767866604380078</v>
      </c>
      <c r="EB20" s="144">
        <v>214.81290175973066</v>
      </c>
      <c r="EC20" s="144">
        <v>0</v>
      </c>
      <c r="ED20" s="144">
        <v>0</v>
      </c>
      <c r="EE20" s="144">
        <v>0</v>
      </c>
      <c r="EF20" s="144">
        <v>0</v>
      </c>
      <c r="EG20" s="144">
        <v>0</v>
      </c>
      <c r="EH20" s="144">
        <v>0</v>
      </c>
      <c r="EI20" s="145">
        <v>12170.971670808905</v>
      </c>
      <c r="EJ20" s="146">
        <v>11561.100130347237</v>
      </c>
      <c r="EK20" s="146">
        <v>0</v>
      </c>
      <c r="EL20" s="146">
        <v>0</v>
      </c>
      <c r="EM20" s="146">
        <v>0</v>
      </c>
      <c r="EN20" s="146">
        <v>0</v>
      </c>
      <c r="EO20" s="146">
        <v>0</v>
      </c>
      <c r="EP20" s="146">
        <v>0</v>
      </c>
      <c r="EQ20" s="146">
        <v>0</v>
      </c>
      <c r="ER20" s="146">
        <v>0</v>
      </c>
      <c r="ES20" s="146">
        <v>0</v>
      </c>
      <c r="ET20" s="146">
        <v>0</v>
      </c>
      <c r="EU20" s="147">
        <v>0</v>
      </c>
      <c r="EV20" s="147">
        <v>0</v>
      </c>
      <c r="EW20" s="147">
        <v>1.5916157281026244E-12</v>
      </c>
      <c r="EX20" s="147">
        <v>31902.462508874323</v>
      </c>
      <c r="EY20" s="148">
        <v>0</v>
      </c>
      <c r="EZ20" s="148">
        <v>0</v>
      </c>
      <c r="FA20" s="148">
        <v>0</v>
      </c>
      <c r="FB20" s="148">
        <v>0</v>
      </c>
      <c r="FC20" s="148">
        <v>0</v>
      </c>
      <c r="FD20" s="148">
        <v>0</v>
      </c>
      <c r="FE20" s="148">
        <v>0</v>
      </c>
      <c r="FF20" s="148">
        <v>0</v>
      </c>
      <c r="FG20" s="145">
        <v>43463.562639221564</v>
      </c>
      <c r="FH20" s="144">
        <v>55634.534310030467</v>
      </c>
      <c r="FI20" s="28">
        <f>+FH20-'[1]MIP 2017 (Original)'!FH19</f>
        <v>0</v>
      </c>
      <c r="FK20" s="17">
        <v>55634.534310030467</v>
      </c>
      <c r="FL20" s="29">
        <f t="shared" si="0"/>
        <v>0</v>
      </c>
      <c r="FN20" s="15">
        <f t="shared" si="1"/>
        <v>0</v>
      </c>
      <c r="FO20" s="15">
        <f t="shared" si="2"/>
        <v>0</v>
      </c>
      <c r="FP20" s="15">
        <f t="shared" si="3"/>
        <v>0</v>
      </c>
    </row>
    <row r="21" spans="1:172" s="7" customFormat="1" ht="21.95" customHeight="1" thickBot="1" x14ac:dyDescent="0.25">
      <c r="A21" s="137" t="s">
        <v>104</v>
      </c>
      <c r="B21" s="138" t="s">
        <v>382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4">
        <v>727.3081975723062</v>
      </c>
      <c r="I21" s="144">
        <v>0</v>
      </c>
      <c r="J21" s="144">
        <v>0</v>
      </c>
      <c r="K21" s="144">
        <v>0</v>
      </c>
      <c r="L21" s="144">
        <v>1071.1317026801985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197.14908975398603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139.20102734460843</v>
      </c>
      <c r="AE21" s="144">
        <v>0</v>
      </c>
      <c r="AF21" s="144">
        <v>0</v>
      </c>
      <c r="AG21" s="144">
        <v>0</v>
      </c>
      <c r="AH21" s="144">
        <v>0</v>
      </c>
      <c r="AI21" s="144">
        <v>117.18161226272474</v>
      </c>
      <c r="AJ21" s="144">
        <v>5.1456041982801039E-3</v>
      </c>
      <c r="AK21" s="144">
        <v>3392.6863393549634</v>
      </c>
      <c r="AL21" s="144">
        <v>0</v>
      </c>
      <c r="AM21" s="144">
        <v>0</v>
      </c>
      <c r="AN21" s="144">
        <v>0</v>
      </c>
      <c r="AO21" s="144">
        <v>0</v>
      </c>
      <c r="AP21" s="144">
        <v>176.97214753726635</v>
      </c>
      <c r="AQ21" s="144">
        <v>1.8831967220968613</v>
      </c>
      <c r="AR21" s="144">
        <v>0</v>
      </c>
      <c r="AS21" s="144">
        <v>0</v>
      </c>
      <c r="AT21" s="144">
        <v>0</v>
      </c>
      <c r="AU21" s="144">
        <v>3142.5503541132184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11.662398829168492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0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0.26297699156074961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710.33404867193781</v>
      </c>
      <c r="CR21" s="144">
        <v>4776.1710627465791</v>
      </c>
      <c r="CS21" s="144">
        <v>4.942748621919189</v>
      </c>
      <c r="CT21" s="144">
        <v>0.16480348513581836</v>
      </c>
      <c r="CU21" s="144">
        <v>0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406.04722712724862</v>
      </c>
      <c r="DU21" s="144">
        <v>0</v>
      </c>
      <c r="DV21" s="144">
        <v>2319.0824504627963</v>
      </c>
      <c r="DW21" s="144">
        <v>1203.0157721213125</v>
      </c>
      <c r="DX21" s="144">
        <v>0</v>
      </c>
      <c r="DY21" s="144">
        <v>0</v>
      </c>
      <c r="DZ21" s="144">
        <v>35.64244539886279</v>
      </c>
      <c r="EA21" s="144">
        <v>40.17492466379943</v>
      </c>
      <c r="EB21" s="144">
        <v>215.26870603859746</v>
      </c>
      <c r="EC21" s="144">
        <v>0</v>
      </c>
      <c r="ED21" s="144">
        <v>0</v>
      </c>
      <c r="EE21" s="144">
        <v>0</v>
      </c>
      <c r="EF21" s="144">
        <v>0</v>
      </c>
      <c r="EG21" s="144">
        <v>1.8019923878745074</v>
      </c>
      <c r="EH21" s="144">
        <v>0</v>
      </c>
      <c r="EI21" s="145">
        <v>18690.640370492358</v>
      </c>
      <c r="EJ21" s="146">
        <v>42223.243927970405</v>
      </c>
      <c r="EK21" s="146">
        <v>36.605279005369916</v>
      </c>
      <c r="EL21" s="146">
        <v>126.23488123588049</v>
      </c>
      <c r="EM21" s="146">
        <v>0</v>
      </c>
      <c r="EN21" s="146">
        <v>0</v>
      </c>
      <c r="EO21" s="146">
        <v>0</v>
      </c>
      <c r="EP21" s="146">
        <v>0</v>
      </c>
      <c r="EQ21" s="146">
        <v>0</v>
      </c>
      <c r="ER21" s="146">
        <v>0</v>
      </c>
      <c r="ES21" s="146">
        <v>0</v>
      </c>
      <c r="ET21" s="146">
        <v>0</v>
      </c>
      <c r="EU21" s="147">
        <v>0</v>
      </c>
      <c r="EV21" s="147">
        <v>0</v>
      </c>
      <c r="EW21" s="147">
        <v>3.865352482534945E-12</v>
      </c>
      <c r="EX21" s="147">
        <v>6725.0954064625876</v>
      </c>
      <c r="EY21" s="148">
        <v>66.972467102305501</v>
      </c>
      <c r="EZ21" s="148">
        <v>1.7560401544610458</v>
      </c>
      <c r="FA21" s="148">
        <v>1.2567810750744171</v>
      </c>
      <c r="FB21" s="148">
        <v>3.593507804920153</v>
      </c>
      <c r="FC21" s="148">
        <v>0</v>
      </c>
      <c r="FD21" s="148">
        <v>12.792579764474384</v>
      </c>
      <c r="FE21" s="148">
        <v>0.25333230010870172</v>
      </c>
      <c r="FF21" s="148">
        <v>0</v>
      </c>
      <c r="FG21" s="145">
        <v>49197.80420287561</v>
      </c>
      <c r="FH21" s="144">
        <v>67888.444573367975</v>
      </c>
      <c r="FI21" s="28">
        <f>+FH21-'[1]MIP 2017 (Original)'!FH20</f>
        <v>0</v>
      </c>
      <c r="FK21" s="17">
        <v>67888.444573367946</v>
      </c>
      <c r="FL21" s="29">
        <f t="shared" si="0"/>
        <v>0</v>
      </c>
      <c r="FN21" s="15">
        <f t="shared" si="1"/>
        <v>162.8401602412504</v>
      </c>
      <c r="FO21" s="15">
        <f t="shared" si="2"/>
        <v>0</v>
      </c>
      <c r="FP21" s="15">
        <f t="shared" si="3"/>
        <v>86.624708201344191</v>
      </c>
    </row>
    <row r="22" spans="1:172" s="7" customFormat="1" ht="21.95" customHeight="1" thickBot="1" x14ac:dyDescent="0.25">
      <c r="A22" s="137" t="s">
        <v>105</v>
      </c>
      <c r="B22" s="138" t="s">
        <v>106</v>
      </c>
      <c r="C22" s="144">
        <v>0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585.82388185384582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5.6941999197120232</v>
      </c>
      <c r="AQ22" s="144">
        <v>63726.697177501774</v>
      </c>
      <c r="AR22" s="144">
        <v>0</v>
      </c>
      <c r="AS22" s="144">
        <v>0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9.5475606284192871</v>
      </c>
      <c r="BI22" s="144">
        <v>0</v>
      </c>
      <c r="BJ22" s="144">
        <v>0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0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0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0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  <c r="EB22" s="144">
        <v>0</v>
      </c>
      <c r="EC22" s="144">
        <v>0</v>
      </c>
      <c r="ED22" s="144">
        <v>0</v>
      </c>
      <c r="EE22" s="144">
        <v>0</v>
      </c>
      <c r="EF22" s="144">
        <v>0</v>
      </c>
      <c r="EG22" s="144">
        <v>0</v>
      </c>
      <c r="EH22" s="144">
        <v>0</v>
      </c>
      <c r="EI22" s="145">
        <v>64327.76281990375</v>
      </c>
      <c r="EJ22" s="146">
        <v>0</v>
      </c>
      <c r="EK22" s="146">
        <v>0</v>
      </c>
      <c r="EL22" s="146">
        <v>0</v>
      </c>
      <c r="EM22" s="146">
        <v>0</v>
      </c>
      <c r="EN22" s="146">
        <v>0</v>
      </c>
      <c r="EO22" s="146">
        <v>0</v>
      </c>
      <c r="EP22" s="146">
        <v>0</v>
      </c>
      <c r="EQ22" s="146">
        <v>0</v>
      </c>
      <c r="ER22" s="146">
        <v>0</v>
      </c>
      <c r="ES22" s="146">
        <v>0</v>
      </c>
      <c r="ET22" s="146">
        <v>0</v>
      </c>
      <c r="EU22" s="147">
        <v>0</v>
      </c>
      <c r="EV22" s="147">
        <v>10998.445619089602</v>
      </c>
      <c r="EW22" s="147">
        <v>-3508.8049439949359</v>
      </c>
      <c r="EX22" s="147">
        <v>123.09905310813114</v>
      </c>
      <c r="EY22" s="148">
        <v>0</v>
      </c>
      <c r="EZ22" s="148">
        <v>0</v>
      </c>
      <c r="FA22" s="148">
        <v>0</v>
      </c>
      <c r="FB22" s="148">
        <v>0</v>
      </c>
      <c r="FC22" s="148">
        <v>0</v>
      </c>
      <c r="FD22" s="148">
        <v>0</v>
      </c>
      <c r="FE22" s="148">
        <v>0</v>
      </c>
      <c r="FF22" s="148">
        <v>0</v>
      </c>
      <c r="FG22" s="145">
        <v>7612.7397282027978</v>
      </c>
      <c r="FH22" s="144">
        <v>71940.502548106553</v>
      </c>
      <c r="FI22" s="28">
        <f>+FH22-'[1]MIP 2017 (Original)'!FH21</f>
        <v>0</v>
      </c>
      <c r="FK22" s="17">
        <v>71940.502548106568</v>
      </c>
      <c r="FL22" s="29">
        <f t="shared" si="0"/>
        <v>0</v>
      </c>
      <c r="FN22" s="15">
        <f t="shared" si="1"/>
        <v>0</v>
      </c>
      <c r="FO22" s="15">
        <f t="shared" si="2"/>
        <v>0</v>
      </c>
      <c r="FP22" s="15">
        <f t="shared" si="3"/>
        <v>0</v>
      </c>
    </row>
    <row r="23" spans="1:172" s="7" customFormat="1" ht="21.95" customHeight="1" thickBot="1" x14ac:dyDescent="0.25">
      <c r="A23" s="137" t="s">
        <v>107</v>
      </c>
      <c r="B23" s="138" t="s">
        <v>108</v>
      </c>
      <c r="C23" s="144">
        <v>1.182009472162595E-2</v>
      </c>
      <c r="D23" s="144">
        <v>1.5633045045352976E-3</v>
      </c>
      <c r="E23" s="144">
        <v>5.5745011997698586E-3</v>
      </c>
      <c r="F23" s="144">
        <v>8.3871030997806323E-2</v>
      </c>
      <c r="G23" s="144">
        <v>8.1225258863799527E-2</v>
      </c>
      <c r="H23" s="144">
        <v>2.9748956391412625E-2</v>
      </c>
      <c r="I23" s="144">
        <v>9.0444182174666023E-3</v>
      </c>
      <c r="J23" s="144">
        <v>8.8943869463445652E-2</v>
      </c>
      <c r="K23" s="144">
        <v>7.9262040855971938E-2</v>
      </c>
      <c r="L23" s="144">
        <v>0.10512329318239146</v>
      </c>
      <c r="M23" s="144">
        <v>0.10526633239901913</v>
      </c>
      <c r="N23" s="144">
        <v>177.02913570956602</v>
      </c>
      <c r="O23" s="144">
        <v>5.3466818835381388E-2</v>
      </c>
      <c r="P23" s="144">
        <v>0.65161796271512817</v>
      </c>
      <c r="Q23" s="144">
        <v>2.0986504568789168E-2</v>
      </c>
      <c r="R23" s="144">
        <v>1.2356953239116382</v>
      </c>
      <c r="S23" s="144">
        <v>8.7508168049870078E-2</v>
      </c>
      <c r="T23" s="144">
        <v>0.19501261740524614</v>
      </c>
      <c r="U23" s="144">
        <v>0.12069054864951088</v>
      </c>
      <c r="V23" s="144">
        <v>1.9800885959912258E-2</v>
      </c>
      <c r="W23" s="144">
        <v>7.0517901071791803E-2</v>
      </c>
      <c r="X23" s="144">
        <v>0.58957383392786433</v>
      </c>
      <c r="Y23" s="144">
        <v>0.23212705548516183</v>
      </c>
      <c r="Z23" s="144">
        <v>0.50013097049164246</v>
      </c>
      <c r="AA23" s="144">
        <v>3.54514633470168E-2</v>
      </c>
      <c r="AB23" s="144">
        <v>0.3258755921515693</v>
      </c>
      <c r="AC23" s="144">
        <v>1.950847628749194E-2</v>
      </c>
      <c r="AD23" s="144">
        <v>7.5742470484584531E-2</v>
      </c>
      <c r="AE23" s="144">
        <v>7.6948524144317257E-2</v>
      </c>
      <c r="AF23" s="144">
        <v>0.278827157937799</v>
      </c>
      <c r="AG23" s="144">
        <v>4.2949547769418988E-5</v>
      </c>
      <c r="AH23" s="144">
        <v>1.2313019565820205E-2</v>
      </c>
      <c r="AI23" s="144">
        <v>0.62463700665049871</v>
      </c>
      <c r="AJ23" s="144">
        <v>0.34518103401284789</v>
      </c>
      <c r="AK23" s="144">
        <v>0.87163027922442904</v>
      </c>
      <c r="AL23" s="144">
        <v>0.73604000430151895</v>
      </c>
      <c r="AM23" s="144">
        <v>0.66005118923878126</v>
      </c>
      <c r="AN23" s="144">
        <v>3.8002499383563419E-2</v>
      </c>
      <c r="AO23" s="144">
        <v>0.44349617253429208</v>
      </c>
      <c r="AP23" s="144">
        <v>1.1423720422593144</v>
      </c>
      <c r="AQ23" s="144">
        <v>0.18102177455903201</v>
      </c>
      <c r="AR23" s="144">
        <v>7.9465736990238109E-2</v>
      </c>
      <c r="AS23" s="144">
        <v>1.7141939780738667E-2</v>
      </c>
      <c r="AT23" s="144">
        <v>5.0661543916653742E-2</v>
      </c>
      <c r="AU23" s="144">
        <v>0.62780747893551792</v>
      </c>
      <c r="AV23" s="144">
        <v>0.21001757053022033</v>
      </c>
      <c r="AW23" s="144">
        <v>0.87305217311285466</v>
      </c>
      <c r="AX23" s="144">
        <v>0.1637496789796889</v>
      </c>
      <c r="AY23" s="144">
        <v>2.6617012268095896</v>
      </c>
      <c r="AZ23" s="144">
        <v>1.6458178667626517E-2</v>
      </c>
      <c r="BA23" s="144">
        <v>2.222501502880115E-2</v>
      </c>
      <c r="BB23" s="144">
        <v>0.17412856091701262</v>
      </c>
      <c r="BC23" s="144">
        <v>1.0553759213814196</v>
      </c>
      <c r="BD23" s="144">
        <v>0.30130779838921867</v>
      </c>
      <c r="BE23" s="144">
        <v>0.725716072899106</v>
      </c>
      <c r="BF23" s="144">
        <v>0.80612018305071875</v>
      </c>
      <c r="BG23" s="144">
        <v>0.43389197270108465</v>
      </c>
      <c r="BH23" s="144">
        <v>0.44556387389849461</v>
      </c>
      <c r="BI23" s="144">
        <v>0.22535253242310871</v>
      </c>
      <c r="BJ23" s="144">
        <v>0.38786471739239642</v>
      </c>
      <c r="BK23" s="144">
        <v>0.13731715161963914</v>
      </c>
      <c r="BL23" s="144">
        <v>8.4131200434214917E-2</v>
      </c>
      <c r="BM23" s="144">
        <v>0.59753825139327543</v>
      </c>
      <c r="BN23" s="144">
        <v>0.53608409492804343</v>
      </c>
      <c r="BO23" s="144">
        <v>0.40779871320293448</v>
      </c>
      <c r="BP23" s="144">
        <v>0.11127988482251404</v>
      </c>
      <c r="BQ23" s="144">
        <v>0.11258104559427147</v>
      </c>
      <c r="BR23" s="144">
        <v>0.6954246242921045</v>
      </c>
      <c r="BS23" s="144">
        <v>4.9301804946824936E-2</v>
      </c>
      <c r="BT23" s="144">
        <v>0.31897966595377686</v>
      </c>
      <c r="BU23" s="144">
        <v>2.2713573562693607</v>
      </c>
      <c r="BV23" s="144">
        <v>1280.2208284867438</v>
      </c>
      <c r="BW23" s="144">
        <v>0.52495167832094081</v>
      </c>
      <c r="BX23" s="144">
        <v>0.22813686878533304</v>
      </c>
      <c r="BY23" s="144">
        <v>6.4749654764865813E-2</v>
      </c>
      <c r="BZ23" s="144">
        <v>4.8598614970087849E-2</v>
      </c>
      <c r="CA23" s="144">
        <v>0.50891385885716356</v>
      </c>
      <c r="CB23" s="144">
        <v>2.0274092593699038</v>
      </c>
      <c r="CC23" s="144">
        <v>2.1393354727633636</v>
      </c>
      <c r="CD23" s="144">
        <v>0.81417152663340819</v>
      </c>
      <c r="CE23" s="144">
        <v>1.7406947601618445</v>
      </c>
      <c r="CF23" s="144">
        <v>2.9351202008743651</v>
      </c>
      <c r="CG23" s="144">
        <v>1.4648992747313405</v>
      </c>
      <c r="CH23" s="144">
        <v>0.6541859715397419</v>
      </c>
      <c r="CI23" s="144">
        <v>9.4860494326142065E-3</v>
      </c>
      <c r="CJ23" s="144">
        <v>0.72167918351722105</v>
      </c>
      <c r="CK23" s="144">
        <v>0.64693031770452469</v>
      </c>
      <c r="CL23" s="144">
        <v>1.0380007155926949</v>
      </c>
      <c r="CM23" s="144">
        <v>0.32648382202804221</v>
      </c>
      <c r="CN23" s="144">
        <v>3.9604746581058635E-2</v>
      </c>
      <c r="CO23" s="144">
        <v>0.32841700729393936</v>
      </c>
      <c r="CP23" s="144">
        <v>2.3771554633368865E-2</v>
      </c>
      <c r="CQ23" s="144">
        <v>396.62842401127591</v>
      </c>
      <c r="CR23" s="144">
        <v>354.86570709679586</v>
      </c>
      <c r="CS23" s="144">
        <v>5.3750517821423351E-2</v>
      </c>
      <c r="CT23" s="144">
        <v>0.19306957158588786</v>
      </c>
      <c r="CU23" s="144">
        <v>0.16230627307710283</v>
      </c>
      <c r="CV23" s="144">
        <v>2.5779801898103095E-3</v>
      </c>
      <c r="CW23" s="144">
        <v>9.0087355556551521E-2</v>
      </c>
      <c r="CX23" s="144">
        <v>1.3349004651722549</v>
      </c>
      <c r="CY23" s="144">
        <v>4.4588471455691385E-2</v>
      </c>
      <c r="CZ23" s="144">
        <v>4.4802169469490359E-2</v>
      </c>
      <c r="DA23" s="144">
        <v>0.96658703127121615</v>
      </c>
      <c r="DB23" s="144">
        <v>0.11763970718522886</v>
      </c>
      <c r="DC23" s="144">
        <v>8.3231180234728822E-2</v>
      </c>
      <c r="DD23" s="144">
        <v>8.4128762361674825E-2</v>
      </c>
      <c r="DE23" s="144">
        <v>0.24040374418017507</v>
      </c>
      <c r="DF23" s="144">
        <v>0.15882410169301039</v>
      </c>
      <c r="DG23" s="144">
        <v>0.18935658407620617</v>
      </c>
      <c r="DH23" s="144">
        <v>0.11370816333669469</v>
      </c>
      <c r="DI23" s="144">
        <v>5.9479069524968342E-2</v>
      </c>
      <c r="DJ23" s="144">
        <v>8.4854033403536963E-2</v>
      </c>
      <c r="DK23" s="144">
        <v>1.4231560794438616E-2</v>
      </c>
      <c r="DL23" s="144">
        <v>0.13873465784739772</v>
      </c>
      <c r="DM23" s="144">
        <v>9.0448239161616616E-5</v>
      </c>
      <c r="DN23" s="144">
        <v>2.9838607244244936E-3</v>
      </c>
      <c r="DO23" s="144">
        <v>8.3638295390599193E-2</v>
      </c>
      <c r="DP23" s="144">
        <v>9.3570860053615063E-2</v>
      </c>
      <c r="DQ23" s="144">
        <v>1614.2931124847455</v>
      </c>
      <c r="DR23" s="144">
        <v>0.13292139956481622</v>
      </c>
      <c r="DS23" s="144">
        <v>38.899700674206109</v>
      </c>
      <c r="DT23" s="144">
        <v>0.21886618156984464</v>
      </c>
      <c r="DU23" s="144">
        <v>2.0746663783402287E-3</v>
      </c>
      <c r="DV23" s="144">
        <v>1.2553512798462303</v>
      </c>
      <c r="DW23" s="144">
        <v>1.5656723146694767</v>
      </c>
      <c r="DX23" s="144">
        <v>7.8195118649703618E-2</v>
      </c>
      <c r="DY23" s="144">
        <v>1.2900469452259129E-2</v>
      </c>
      <c r="DZ23" s="144">
        <v>2.3771995110026183E-2</v>
      </c>
      <c r="EA23" s="144">
        <v>0.11368009775111178</v>
      </c>
      <c r="EB23" s="144">
        <v>0.20331475316181583</v>
      </c>
      <c r="EC23" s="144">
        <v>9.4897110139758933E-2</v>
      </c>
      <c r="ED23" s="144">
        <v>9.2552924597805574E-3</v>
      </c>
      <c r="EE23" s="144">
        <v>0.23683106023345368</v>
      </c>
      <c r="EF23" s="144">
        <v>185.03010975746926</v>
      </c>
      <c r="EG23" s="144">
        <v>2.5168222385361389E-2</v>
      </c>
      <c r="EH23" s="144">
        <v>0</v>
      </c>
      <c r="EI23" s="145">
        <v>4096.4281129021365</v>
      </c>
      <c r="EJ23" s="146">
        <v>5743.0291696628165</v>
      </c>
      <c r="EK23" s="146">
        <v>0</v>
      </c>
      <c r="EL23" s="146">
        <v>0</v>
      </c>
      <c r="EM23" s="146">
        <v>0</v>
      </c>
      <c r="EN23" s="146">
        <v>0</v>
      </c>
      <c r="EO23" s="146">
        <v>0</v>
      </c>
      <c r="EP23" s="146">
        <v>0</v>
      </c>
      <c r="EQ23" s="146">
        <v>0</v>
      </c>
      <c r="ER23" s="146">
        <v>0</v>
      </c>
      <c r="ES23" s="146">
        <v>0</v>
      </c>
      <c r="ET23" s="146">
        <v>0</v>
      </c>
      <c r="EU23" s="147">
        <v>2.0359506431585888</v>
      </c>
      <c r="EV23" s="147">
        <v>14.823271258969108</v>
      </c>
      <c r="EW23" s="147">
        <v>6.0524616187341472E-2</v>
      </c>
      <c r="EX23" s="147">
        <v>22930.544502693319</v>
      </c>
      <c r="EY23" s="148">
        <v>0</v>
      </c>
      <c r="EZ23" s="148">
        <v>0</v>
      </c>
      <c r="FA23" s="148">
        <v>0</v>
      </c>
      <c r="FB23" s="148">
        <v>0</v>
      </c>
      <c r="FC23" s="148">
        <v>0</v>
      </c>
      <c r="FD23" s="148">
        <v>0</v>
      </c>
      <c r="FE23" s="148">
        <v>0</v>
      </c>
      <c r="FF23" s="148">
        <v>0</v>
      </c>
      <c r="FG23" s="145">
        <v>28690.493418874452</v>
      </c>
      <c r="FH23" s="144">
        <v>32786.921531776592</v>
      </c>
      <c r="FI23" s="28">
        <f>+FH23-'[1]MIP 2017 (Original)'!FH22</f>
        <v>0</v>
      </c>
      <c r="FK23" s="17">
        <v>32786.921531776592</v>
      </c>
      <c r="FL23" s="29">
        <f t="shared" si="0"/>
        <v>0</v>
      </c>
      <c r="FN23" s="15">
        <f t="shared" si="1"/>
        <v>0</v>
      </c>
      <c r="FO23" s="15">
        <f t="shared" si="2"/>
        <v>0</v>
      </c>
      <c r="FP23" s="15">
        <f t="shared" si="3"/>
        <v>0</v>
      </c>
    </row>
    <row r="24" spans="1:172" s="7" customFormat="1" ht="21.95" customHeight="1" thickBot="1" x14ac:dyDescent="0.25">
      <c r="A24" s="137" t="s">
        <v>109</v>
      </c>
      <c r="B24" s="138" t="s">
        <v>110</v>
      </c>
      <c r="C24" s="144">
        <v>6.3856457365749908E-2</v>
      </c>
      <c r="D24" s="144">
        <v>8.4455403949428749E-3</v>
      </c>
      <c r="E24" s="144">
        <v>3.0115486092268769E-2</v>
      </c>
      <c r="F24" s="144">
        <v>0.45310186096344485</v>
      </c>
      <c r="G24" s="144">
        <v>0.43880843612602916</v>
      </c>
      <c r="H24" s="144">
        <v>0.16071469901236796</v>
      </c>
      <c r="I24" s="144">
        <v>4.8861241800795152E-2</v>
      </c>
      <c r="J24" s="144">
        <v>0.4805071822263759</v>
      </c>
      <c r="K24" s="144">
        <v>0.42820241731070197</v>
      </c>
      <c r="L24" s="144">
        <v>0.56791432279869325</v>
      </c>
      <c r="M24" s="144">
        <v>0.56868707275149222</v>
      </c>
      <c r="N24" s="144">
        <v>27.725265235433369</v>
      </c>
      <c r="O24" s="144">
        <v>71.670328130564485</v>
      </c>
      <c r="P24" s="144">
        <v>3.520277598008251</v>
      </c>
      <c r="Q24" s="144">
        <v>0.1133767423877849</v>
      </c>
      <c r="R24" s="144">
        <v>6.6756762637487359</v>
      </c>
      <c r="S24" s="144">
        <v>0.4727510002104906</v>
      </c>
      <c r="T24" s="144">
        <v>1.053529196034092</v>
      </c>
      <c r="U24" s="144">
        <v>0.65201430748148148</v>
      </c>
      <c r="V24" s="144">
        <v>0.10697159877998702</v>
      </c>
      <c r="W24" s="144">
        <v>0.38096338898827509</v>
      </c>
      <c r="X24" s="144">
        <v>8147.6966875316366</v>
      </c>
      <c r="Y24" s="144">
        <v>1.2540349101353314</v>
      </c>
      <c r="Z24" s="144">
        <v>2.7018896841883815</v>
      </c>
      <c r="AA24" s="144">
        <v>1553.7282441326631</v>
      </c>
      <c r="AB24" s="144">
        <v>1.760498654777507</v>
      </c>
      <c r="AC24" s="144">
        <v>0.10539189521415362</v>
      </c>
      <c r="AD24" s="144">
        <v>0.40918841609842221</v>
      </c>
      <c r="AE24" s="144">
        <v>0.41570395729477366</v>
      </c>
      <c r="AF24" s="144">
        <v>1.506325874926582</v>
      </c>
      <c r="AG24" s="144">
        <v>2.320291021863212E-4</v>
      </c>
      <c r="AH24" s="144">
        <v>6.6519416930720277E-2</v>
      </c>
      <c r="AI24" s="144">
        <v>3.3745166450544679</v>
      </c>
      <c r="AJ24" s="144">
        <v>1.8647936840623585</v>
      </c>
      <c r="AK24" s="144">
        <v>274.15678053449125</v>
      </c>
      <c r="AL24" s="144">
        <v>3.9763562188866266</v>
      </c>
      <c r="AM24" s="144">
        <v>4.2399822424462341</v>
      </c>
      <c r="AN24" s="144">
        <v>0.20530334475565371</v>
      </c>
      <c r="AO24" s="144">
        <v>2.3959278753913091</v>
      </c>
      <c r="AP24" s="144">
        <v>6.1715099015993342</v>
      </c>
      <c r="AQ24" s="144">
        <v>0.97794556656574194</v>
      </c>
      <c r="AR24" s="144">
        <v>0.4293028580279441</v>
      </c>
      <c r="AS24" s="144">
        <v>9.2607002951700268E-2</v>
      </c>
      <c r="AT24" s="144">
        <v>0.27369211460530979</v>
      </c>
      <c r="AU24" s="144">
        <v>56.167944725725846</v>
      </c>
      <c r="AV24" s="144">
        <v>1.1345914186359924</v>
      </c>
      <c r="AW24" s="144">
        <v>4.7165458639224376</v>
      </c>
      <c r="AX24" s="144">
        <v>0.88463541457841777</v>
      </c>
      <c r="AY24" s="144">
        <v>0.73655588392466553</v>
      </c>
      <c r="AZ24" s="144">
        <v>8.891307634653367E-2</v>
      </c>
      <c r="BA24" s="144">
        <v>0.12006762704221105</v>
      </c>
      <c r="BB24" s="144">
        <v>0.94070591549600224</v>
      </c>
      <c r="BC24" s="144">
        <v>5.7015251667341342</v>
      </c>
      <c r="BD24" s="144">
        <v>1.6277744836178807</v>
      </c>
      <c r="BE24" s="144">
        <v>3.9205825807753389</v>
      </c>
      <c r="BF24" s="144">
        <v>4.0296962526449818</v>
      </c>
      <c r="BG24" s="144">
        <v>2.3440424893918825</v>
      </c>
      <c r="BH24" s="144">
        <v>13.358415312955</v>
      </c>
      <c r="BI24" s="144">
        <v>1.2174364688137225</v>
      </c>
      <c r="BJ24" s="144">
        <v>2.0953864899687713</v>
      </c>
      <c r="BK24" s="144">
        <v>0.74183727326167437</v>
      </c>
      <c r="BL24" s="144">
        <v>0.45450739103026411</v>
      </c>
      <c r="BM24" s="144">
        <v>3.0769661555099219</v>
      </c>
      <c r="BN24" s="144">
        <v>2.8961215589582254</v>
      </c>
      <c r="BO24" s="144">
        <v>2.2030771966494669</v>
      </c>
      <c r="BP24" s="144">
        <v>0.60117447348653319</v>
      </c>
      <c r="BQ24" s="144">
        <v>0.60820381794649747</v>
      </c>
      <c r="BR24" s="144">
        <v>3.2840007272946585</v>
      </c>
      <c r="BS24" s="144">
        <v>0.2663463093812144</v>
      </c>
      <c r="BT24" s="144">
        <v>1.7232443494933847</v>
      </c>
      <c r="BU24" s="144">
        <v>12.270699820842498</v>
      </c>
      <c r="BV24" s="144">
        <v>34.172502463043948</v>
      </c>
      <c r="BW24" s="144">
        <v>2.835980189266103</v>
      </c>
      <c r="BX24" s="144">
        <v>1.2324784680864518</v>
      </c>
      <c r="BY24" s="144">
        <v>0.3498012212520511</v>
      </c>
      <c r="BZ24" s="144">
        <v>0.26254742097743716</v>
      </c>
      <c r="CA24" s="144">
        <v>0.32501797669673999</v>
      </c>
      <c r="CB24" s="144">
        <v>10.952803338962767</v>
      </c>
      <c r="CC24" s="144">
        <v>11.557469514826217</v>
      </c>
      <c r="CD24" s="144">
        <v>4.3984511633187733</v>
      </c>
      <c r="CE24" s="144">
        <v>9.4038671733900365</v>
      </c>
      <c r="CF24" s="144">
        <v>13.989915062169851</v>
      </c>
      <c r="CG24" s="144">
        <v>7.6730056622718363</v>
      </c>
      <c r="CH24" s="144">
        <v>3.5341509171216585</v>
      </c>
      <c r="CI24" s="144">
        <v>5.1247094497039708E-2</v>
      </c>
      <c r="CJ24" s="144">
        <v>3.8987738338257096</v>
      </c>
      <c r="CK24" s="144">
        <v>3.4949532321029837</v>
      </c>
      <c r="CL24" s="144">
        <v>5.6076579758360063</v>
      </c>
      <c r="CM24" s="144">
        <v>1.7637845341287535</v>
      </c>
      <c r="CN24" s="144">
        <v>0.21395926776353394</v>
      </c>
      <c r="CO24" s="144">
        <v>1.7742283051322125</v>
      </c>
      <c r="CP24" s="144">
        <v>0.12842259734061634</v>
      </c>
      <c r="CQ24" s="144">
        <v>28.715468523105343</v>
      </c>
      <c r="CR24" s="144">
        <v>339.76986477006488</v>
      </c>
      <c r="CS24" s="144">
        <v>0.29037987685250621</v>
      </c>
      <c r="CT24" s="144">
        <v>1.0430321547289538</v>
      </c>
      <c r="CU24" s="144">
        <v>0.8768376101064006</v>
      </c>
      <c r="CV24" s="144">
        <v>1.3927188060446016E-2</v>
      </c>
      <c r="CW24" s="144">
        <v>0.48668471063646113</v>
      </c>
      <c r="CX24" s="144">
        <v>0.2368246381639455</v>
      </c>
      <c r="CY24" s="144">
        <v>0.24088316494663845</v>
      </c>
      <c r="CZ24" s="144">
        <v>0.2420376394604791</v>
      </c>
      <c r="DA24" s="144">
        <v>5.221855239427958</v>
      </c>
      <c r="DB24" s="144">
        <v>0.635532550568218</v>
      </c>
      <c r="DC24" s="144">
        <v>0.44964515406429062</v>
      </c>
      <c r="DD24" s="144">
        <v>0.45449421967429138</v>
      </c>
      <c r="DE24" s="144">
        <v>1.2987485973967137</v>
      </c>
      <c r="DF24" s="144">
        <v>0.71507627084849534</v>
      </c>
      <c r="DG24" s="144">
        <v>1.0229732436799792</v>
      </c>
      <c r="DH24" s="144">
        <v>0.61429291856373236</v>
      </c>
      <c r="DI24" s="144">
        <v>0.32132759988180148</v>
      </c>
      <c r="DJ24" s="144">
        <v>0.45841239803529449</v>
      </c>
      <c r="DK24" s="144">
        <v>7.688407551044886E-2</v>
      </c>
      <c r="DL24" s="144">
        <v>0.74949515825585622</v>
      </c>
      <c r="DM24" s="144">
        <v>4.8863433532928815E-4</v>
      </c>
      <c r="DN24" s="144">
        <v>1.6119902557628421E-2</v>
      </c>
      <c r="DO24" s="144">
        <v>0.45184453843523159</v>
      </c>
      <c r="DP24" s="144">
        <v>0.50550387085800774</v>
      </c>
      <c r="DQ24" s="144">
        <v>286.4655639559374</v>
      </c>
      <c r="DR24" s="144">
        <v>0.71808981943072958</v>
      </c>
      <c r="DS24" s="144">
        <v>4.8190257793693521</v>
      </c>
      <c r="DT24" s="144">
        <v>21.76549227531374</v>
      </c>
      <c r="DU24" s="144">
        <v>1.1208103509885731E-2</v>
      </c>
      <c r="DV24" s="144">
        <v>62.310657968029439</v>
      </c>
      <c r="DW24" s="144">
        <v>8.4583321678046257</v>
      </c>
      <c r="DX24" s="144">
        <v>0.42243851490706935</v>
      </c>
      <c r="DY24" s="144">
        <v>6.9693035206322529E-2</v>
      </c>
      <c r="DZ24" s="144">
        <v>0.1284249769559706</v>
      </c>
      <c r="EA24" s="144">
        <v>0.61414129804702533</v>
      </c>
      <c r="EB24" s="144">
        <v>1.0983803575915465</v>
      </c>
      <c r="EC24" s="144">
        <v>0.51266875693351621</v>
      </c>
      <c r="ED24" s="144">
        <v>5.0000461272464797E-2</v>
      </c>
      <c r="EE24" s="144">
        <v>1.2794476573029161</v>
      </c>
      <c r="EF24" s="144">
        <v>124.03977039682161</v>
      </c>
      <c r="EG24" s="144">
        <v>89.17914689096618</v>
      </c>
      <c r="EH24" s="144">
        <v>0</v>
      </c>
      <c r="EI24" s="145">
        <v>11355.106935390346</v>
      </c>
      <c r="EJ24" s="146">
        <v>2237.6120932276544</v>
      </c>
      <c r="EK24" s="146">
        <v>0</v>
      </c>
      <c r="EL24" s="146">
        <v>0</v>
      </c>
      <c r="EM24" s="146">
        <v>0</v>
      </c>
      <c r="EN24" s="146">
        <v>0</v>
      </c>
      <c r="EO24" s="146">
        <v>0</v>
      </c>
      <c r="EP24" s="146">
        <v>0</v>
      </c>
      <c r="EQ24" s="146">
        <v>0</v>
      </c>
      <c r="ER24" s="146">
        <v>0</v>
      </c>
      <c r="ES24" s="146">
        <v>0</v>
      </c>
      <c r="ET24" s="146">
        <v>0</v>
      </c>
      <c r="EU24" s="147">
        <v>10.998947005540055</v>
      </c>
      <c r="EV24" s="147">
        <v>80.080710980893031</v>
      </c>
      <c r="EW24" s="147">
        <v>0.32697602381089053</v>
      </c>
      <c r="EX24" s="147">
        <v>19596.55523856627</v>
      </c>
      <c r="EY24" s="148">
        <v>0</v>
      </c>
      <c r="EZ24" s="148">
        <v>0</v>
      </c>
      <c r="FA24" s="148">
        <v>0</v>
      </c>
      <c r="FB24" s="148">
        <v>0</v>
      </c>
      <c r="FC24" s="148">
        <v>0</v>
      </c>
      <c r="FD24" s="148">
        <v>0</v>
      </c>
      <c r="FE24" s="148">
        <v>0</v>
      </c>
      <c r="FF24" s="148">
        <v>0</v>
      </c>
      <c r="FG24" s="145">
        <v>21925.573965804168</v>
      </c>
      <c r="FH24" s="144">
        <v>33280.680901194515</v>
      </c>
      <c r="FI24" s="28">
        <f>+FH24-'[1]MIP 2017 (Original)'!FH23</f>
        <v>0</v>
      </c>
      <c r="FK24" s="17">
        <v>33280.680901194508</v>
      </c>
      <c r="FL24" s="29">
        <f t="shared" si="0"/>
        <v>0</v>
      </c>
      <c r="FN24" s="15">
        <f t="shared" si="1"/>
        <v>0</v>
      </c>
      <c r="FO24" s="15">
        <f t="shared" si="2"/>
        <v>0</v>
      </c>
      <c r="FP24" s="15">
        <f t="shared" si="3"/>
        <v>0</v>
      </c>
    </row>
    <row r="25" spans="1:172" s="7" customFormat="1" ht="21.95" customHeight="1" thickBot="1" x14ac:dyDescent="0.25">
      <c r="A25" s="137" t="s">
        <v>111</v>
      </c>
      <c r="B25" s="138" t="s">
        <v>112</v>
      </c>
      <c r="C25" s="144">
        <v>0</v>
      </c>
      <c r="D25" s="144">
        <v>0</v>
      </c>
      <c r="E25" s="144">
        <v>0</v>
      </c>
      <c r="F25" s="144">
        <v>1.6850053717718425</v>
      </c>
      <c r="G25" s="144">
        <v>165.12752899256989</v>
      </c>
      <c r="H25" s="144">
        <v>0</v>
      </c>
      <c r="I25" s="144">
        <v>2.1678234433274222</v>
      </c>
      <c r="J25" s="144">
        <v>0</v>
      </c>
      <c r="K25" s="144">
        <v>0</v>
      </c>
      <c r="L25" s="144">
        <v>1.4780639655044756</v>
      </c>
      <c r="M25" s="144">
        <v>0</v>
      </c>
      <c r="N25" s="144">
        <v>37.989642387950681</v>
      </c>
      <c r="O25" s="144">
        <v>72.348599873360413</v>
      </c>
      <c r="P25" s="144">
        <v>1319.0439106649308</v>
      </c>
      <c r="Q25" s="144">
        <v>3.7220568515690378</v>
      </c>
      <c r="R25" s="144">
        <v>2769.150553975177</v>
      </c>
      <c r="S25" s="144">
        <v>0.60238234384743661</v>
      </c>
      <c r="T25" s="144">
        <v>0</v>
      </c>
      <c r="U25" s="144">
        <v>36.506712169408331</v>
      </c>
      <c r="V25" s="144">
        <v>0.55796767686584181</v>
      </c>
      <c r="W25" s="144">
        <v>11.776529746849233</v>
      </c>
      <c r="X25" s="144">
        <v>52.96877023075983</v>
      </c>
      <c r="Y25" s="144">
        <v>0.44137767725669319</v>
      </c>
      <c r="Z25" s="144">
        <v>94.133409156273501</v>
      </c>
      <c r="AA25" s="144">
        <v>8.563997449647158E-2</v>
      </c>
      <c r="AB25" s="144">
        <v>9.4858621241726979</v>
      </c>
      <c r="AC25" s="144">
        <v>0.22851862840859966</v>
      </c>
      <c r="AD25" s="144">
        <v>2.1593188590113574</v>
      </c>
      <c r="AE25" s="144">
        <v>3.1471365678859535</v>
      </c>
      <c r="AF25" s="144">
        <v>15.830209136192236</v>
      </c>
      <c r="AG25" s="144">
        <v>2.6656997801115523E-2</v>
      </c>
      <c r="AH25" s="144">
        <v>0.10918041917644448</v>
      </c>
      <c r="AI25" s="144">
        <v>266.78565195079523</v>
      </c>
      <c r="AJ25" s="144">
        <v>68.4049920165874</v>
      </c>
      <c r="AK25" s="144">
        <v>16337.721730815982</v>
      </c>
      <c r="AL25" s="144">
        <v>10.887966759307563</v>
      </c>
      <c r="AM25" s="144">
        <v>1408.0590732142953</v>
      </c>
      <c r="AN25" s="144">
        <v>34.817169527235706</v>
      </c>
      <c r="AO25" s="144">
        <v>229.25521666612829</v>
      </c>
      <c r="AP25" s="144">
        <v>591.80026190920671</v>
      </c>
      <c r="AQ25" s="144">
        <v>71.566936046441299</v>
      </c>
      <c r="AR25" s="144">
        <v>5.1649544392724565</v>
      </c>
      <c r="AS25" s="144">
        <v>15.233609514932576</v>
      </c>
      <c r="AT25" s="144">
        <v>14.184560872592389</v>
      </c>
      <c r="AU25" s="144">
        <v>295.42361007732706</v>
      </c>
      <c r="AV25" s="144">
        <v>71.982575867417552</v>
      </c>
      <c r="AW25" s="144">
        <v>78.683832347488163</v>
      </c>
      <c r="AX25" s="144">
        <v>36.721383132742609</v>
      </c>
      <c r="AY25" s="144">
        <v>44.619046820408919</v>
      </c>
      <c r="AZ25" s="144">
        <v>0.80828663525030864</v>
      </c>
      <c r="BA25" s="144">
        <v>1.8032712841514211</v>
      </c>
      <c r="BB25" s="144">
        <v>4.2565768575284002</v>
      </c>
      <c r="BC25" s="144">
        <v>1741.6769144994844</v>
      </c>
      <c r="BD25" s="144">
        <v>1561.4064830290051</v>
      </c>
      <c r="BE25" s="144">
        <v>69.148990903647245</v>
      </c>
      <c r="BF25" s="144">
        <v>105.16074515168147</v>
      </c>
      <c r="BG25" s="144">
        <v>85.357108471722114</v>
      </c>
      <c r="BH25" s="144">
        <v>258.96708205864428</v>
      </c>
      <c r="BI25" s="144">
        <v>115.42954061404977</v>
      </c>
      <c r="BJ25" s="144">
        <v>4.9068331571382</v>
      </c>
      <c r="BK25" s="144">
        <v>9.0949774992192207</v>
      </c>
      <c r="BL25" s="144">
        <v>38.279979450744932</v>
      </c>
      <c r="BM25" s="144">
        <v>31.851904878998329</v>
      </c>
      <c r="BN25" s="144">
        <v>83.839765799616657</v>
      </c>
      <c r="BO25" s="144">
        <v>4.9267473189744226</v>
      </c>
      <c r="BP25" s="144">
        <v>2.1384601394925769</v>
      </c>
      <c r="BQ25" s="144">
        <v>0.91446201935298643</v>
      </c>
      <c r="BR25" s="144">
        <v>20.918966721773696</v>
      </c>
      <c r="BS25" s="144">
        <v>2.0200584114833093</v>
      </c>
      <c r="BT25" s="144">
        <v>35.020107822286136</v>
      </c>
      <c r="BU25" s="144">
        <v>34.212376531317354</v>
      </c>
      <c r="BV25" s="144">
        <v>136.91023055384628</v>
      </c>
      <c r="BW25" s="144">
        <v>35.910030290005267</v>
      </c>
      <c r="BX25" s="144">
        <v>42.859981027767674</v>
      </c>
      <c r="BY25" s="144">
        <v>12.115988437506605</v>
      </c>
      <c r="BZ25" s="144">
        <v>5.4735582892736305</v>
      </c>
      <c r="CA25" s="144">
        <v>102.87302287454506</v>
      </c>
      <c r="CB25" s="144">
        <v>16.66544935385464</v>
      </c>
      <c r="CC25" s="144">
        <v>13.007164029647459</v>
      </c>
      <c r="CD25" s="144">
        <v>0.63322563212526739</v>
      </c>
      <c r="CE25" s="144">
        <v>18.460217546982626</v>
      </c>
      <c r="CF25" s="144">
        <v>34.073634820783525</v>
      </c>
      <c r="CG25" s="144">
        <v>785.70224589000406</v>
      </c>
      <c r="CH25" s="144">
        <v>43.924096833761617</v>
      </c>
      <c r="CI25" s="144">
        <v>0</v>
      </c>
      <c r="CJ25" s="144">
        <v>36.251728222617103</v>
      </c>
      <c r="CK25" s="144">
        <v>4.3648456653443519</v>
      </c>
      <c r="CL25" s="144">
        <v>25.526533934826716</v>
      </c>
      <c r="CM25" s="144">
        <v>0.82675862964497748</v>
      </c>
      <c r="CN25" s="144">
        <v>12.426854176191215</v>
      </c>
      <c r="CO25" s="144">
        <v>42.099376164633327</v>
      </c>
      <c r="CP25" s="144">
        <v>4.2282731852015853</v>
      </c>
      <c r="CQ25" s="144">
        <v>2988.3461665331033</v>
      </c>
      <c r="CR25" s="144">
        <v>6837.827685913453</v>
      </c>
      <c r="CS25" s="144">
        <v>82.294775075825299</v>
      </c>
      <c r="CT25" s="144">
        <v>89.197799720513686</v>
      </c>
      <c r="CU25" s="144">
        <v>338.17881095234361</v>
      </c>
      <c r="CV25" s="144">
        <v>3.591556408209013</v>
      </c>
      <c r="CW25" s="144">
        <v>276.97031762309848</v>
      </c>
      <c r="CX25" s="144">
        <v>19.032833978628442</v>
      </c>
      <c r="CY25" s="144">
        <v>71.231553903028058</v>
      </c>
      <c r="CZ25" s="144">
        <v>30.964228395910354</v>
      </c>
      <c r="DA25" s="144">
        <v>428.36379094063648</v>
      </c>
      <c r="DB25" s="144">
        <v>476.43332340677688</v>
      </c>
      <c r="DC25" s="144">
        <v>271.52140068862144</v>
      </c>
      <c r="DD25" s="144">
        <v>33.17209764940565</v>
      </c>
      <c r="DE25" s="144">
        <v>238.78219894831031</v>
      </c>
      <c r="DF25" s="144">
        <v>55.713028223199068</v>
      </c>
      <c r="DG25" s="144">
        <v>470.87686688966198</v>
      </c>
      <c r="DH25" s="144">
        <v>335.53352629202385</v>
      </c>
      <c r="DI25" s="144">
        <v>4.8585923363442758</v>
      </c>
      <c r="DJ25" s="144">
        <v>51.296120309701742</v>
      </c>
      <c r="DK25" s="144">
        <v>14.965321798418044</v>
      </c>
      <c r="DL25" s="144">
        <v>66.450017092290722</v>
      </c>
      <c r="DM25" s="144">
        <v>0.20712650837994134</v>
      </c>
      <c r="DN25" s="144">
        <v>6.2553531916340459</v>
      </c>
      <c r="DO25" s="144">
        <v>57.462954320432345</v>
      </c>
      <c r="DP25" s="144">
        <v>45.051997545702939</v>
      </c>
      <c r="DQ25" s="144">
        <v>194.48140147165449</v>
      </c>
      <c r="DR25" s="144">
        <v>639.88351912601024</v>
      </c>
      <c r="DS25" s="144">
        <v>364.69044564805631</v>
      </c>
      <c r="DT25" s="144">
        <v>97.141869082179852</v>
      </c>
      <c r="DU25" s="144">
        <v>2.7306415251896867</v>
      </c>
      <c r="DV25" s="144">
        <v>1584.7147569623755</v>
      </c>
      <c r="DW25" s="144">
        <v>2255.8182188608139</v>
      </c>
      <c r="DX25" s="144">
        <v>49.678355609779516</v>
      </c>
      <c r="DY25" s="144">
        <v>10.58049124688689</v>
      </c>
      <c r="DZ25" s="144">
        <v>97.369643159167651</v>
      </c>
      <c r="EA25" s="144">
        <v>149.05790860941013</v>
      </c>
      <c r="EB25" s="144">
        <v>294.98950450014155</v>
      </c>
      <c r="EC25" s="144">
        <v>14.905778600513784</v>
      </c>
      <c r="ED25" s="144">
        <v>4.3830708594004726</v>
      </c>
      <c r="EE25" s="144">
        <v>21.210664902997188</v>
      </c>
      <c r="EF25" s="144">
        <v>6.5987224791918067</v>
      </c>
      <c r="EG25" s="144">
        <v>11.646280899276764</v>
      </c>
      <c r="EH25" s="144">
        <v>0</v>
      </c>
      <c r="EI25" s="145">
        <v>48863.019002215544</v>
      </c>
      <c r="EJ25" s="146">
        <v>19207.102685850943</v>
      </c>
      <c r="EK25" s="146">
        <v>93.280704847526636</v>
      </c>
      <c r="EL25" s="146">
        <v>321.68252825772299</v>
      </c>
      <c r="EM25" s="146">
        <v>0</v>
      </c>
      <c r="EN25" s="146">
        <v>0</v>
      </c>
      <c r="EO25" s="146">
        <v>0</v>
      </c>
      <c r="EP25" s="146">
        <v>0</v>
      </c>
      <c r="EQ25" s="146">
        <v>0</v>
      </c>
      <c r="ER25" s="146">
        <v>0</v>
      </c>
      <c r="ES25" s="146">
        <v>0</v>
      </c>
      <c r="ET25" s="146">
        <v>0</v>
      </c>
      <c r="EU25" s="147">
        <v>0</v>
      </c>
      <c r="EV25" s="147">
        <v>0</v>
      </c>
      <c r="EW25" s="147">
        <v>0</v>
      </c>
      <c r="EX25" s="147">
        <v>553807.53082848387</v>
      </c>
      <c r="EY25" s="148">
        <v>40.348613430475801</v>
      </c>
      <c r="EZ25" s="148">
        <v>1.0579539387806527</v>
      </c>
      <c r="FA25" s="148">
        <v>0.75716747432124698</v>
      </c>
      <c r="FB25" s="148">
        <v>2.1649651499120246</v>
      </c>
      <c r="FC25" s="148">
        <v>0</v>
      </c>
      <c r="FD25" s="148">
        <v>7.7070903615783859</v>
      </c>
      <c r="FE25" s="148">
        <v>0.15262401832868144</v>
      </c>
      <c r="FF25" s="148">
        <v>0</v>
      </c>
      <c r="FG25" s="145">
        <v>573481.7851618136</v>
      </c>
      <c r="FH25" s="144">
        <v>622344.80416402919</v>
      </c>
      <c r="FI25" s="28">
        <f>+FH25-'[1]MIP 2017 (Original)'!FH24</f>
        <v>0</v>
      </c>
      <c r="FK25" s="17">
        <v>622344.80416402919</v>
      </c>
      <c r="FL25" s="29">
        <f t="shared" si="0"/>
        <v>0</v>
      </c>
      <c r="FN25" s="15">
        <f t="shared" si="1"/>
        <v>414.96323310524963</v>
      </c>
      <c r="FO25" s="15">
        <f t="shared" si="2"/>
        <v>0</v>
      </c>
      <c r="FP25" s="15">
        <f t="shared" si="3"/>
        <v>52.188414373396789</v>
      </c>
    </row>
    <row r="26" spans="1:172" s="7" customFormat="1" ht="21.95" customHeight="1" thickBot="1" x14ac:dyDescent="0.25">
      <c r="A26" s="137" t="s">
        <v>113</v>
      </c>
      <c r="B26" s="138" t="s">
        <v>114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N26" s="144">
        <v>0</v>
      </c>
      <c r="O26" s="144">
        <v>0</v>
      </c>
      <c r="P26" s="144">
        <v>0</v>
      </c>
      <c r="Q26" s="144">
        <v>0</v>
      </c>
      <c r="R26" s="144">
        <v>0</v>
      </c>
      <c r="S26" s="144">
        <v>0</v>
      </c>
      <c r="T26" s="144">
        <v>0</v>
      </c>
      <c r="U26" s="144">
        <v>0</v>
      </c>
      <c r="V26" s="144">
        <v>0</v>
      </c>
      <c r="W26" s="144">
        <v>0</v>
      </c>
      <c r="X26" s="144">
        <v>0</v>
      </c>
      <c r="Y26" s="144">
        <v>0</v>
      </c>
      <c r="Z26" s="144">
        <v>0</v>
      </c>
      <c r="AA26" s="144">
        <v>0</v>
      </c>
      <c r="AB26" s="144">
        <v>0</v>
      </c>
      <c r="AC26" s="144">
        <v>0</v>
      </c>
      <c r="AD26" s="144">
        <v>6.9664179647793061</v>
      </c>
      <c r="AE26" s="144">
        <v>0</v>
      </c>
      <c r="AF26" s="144">
        <v>0</v>
      </c>
      <c r="AG26" s="144">
        <v>0</v>
      </c>
      <c r="AH26" s="144">
        <v>0</v>
      </c>
      <c r="AI26" s="144">
        <v>83.60211905298506</v>
      </c>
      <c r="AJ26" s="144">
        <v>0</v>
      </c>
      <c r="AK26" s="144">
        <v>1838.4800560772042</v>
      </c>
      <c r="AL26" s="144">
        <v>0</v>
      </c>
      <c r="AM26" s="144">
        <v>0</v>
      </c>
      <c r="AN26" s="144">
        <v>0</v>
      </c>
      <c r="AO26" s="144">
        <v>0</v>
      </c>
      <c r="AP26" s="144">
        <v>0</v>
      </c>
      <c r="AQ26" s="144">
        <v>3.3220449124872489</v>
      </c>
      <c r="AR26" s="144">
        <v>0</v>
      </c>
      <c r="AS26" s="144">
        <v>0</v>
      </c>
      <c r="AT26" s="144">
        <v>0</v>
      </c>
      <c r="AU26" s="144">
        <v>71.39794741890482</v>
      </c>
      <c r="AV26" s="144">
        <v>0</v>
      </c>
      <c r="AW26" s="144">
        <v>0</v>
      </c>
      <c r="AX26" s="144">
        <v>0</v>
      </c>
      <c r="AY26" s="144">
        <v>0</v>
      </c>
      <c r="AZ26" s="144">
        <v>0</v>
      </c>
      <c r="BA26" s="144">
        <v>0</v>
      </c>
      <c r="BB26" s="144">
        <v>0</v>
      </c>
      <c r="BC26" s="144">
        <v>0</v>
      </c>
      <c r="BD26" s="144">
        <v>0</v>
      </c>
      <c r="BE26" s="144">
        <v>0</v>
      </c>
      <c r="BF26" s="144">
        <v>6.3557740833913523E-2</v>
      </c>
      <c r="BG26" s="144">
        <v>0</v>
      </c>
      <c r="BH26" s="144">
        <v>0</v>
      </c>
      <c r="BI26" s="144">
        <v>0</v>
      </c>
      <c r="BJ26" s="144">
        <v>0</v>
      </c>
      <c r="BK26" s="144">
        <v>0</v>
      </c>
      <c r="BL26" s="144">
        <v>0</v>
      </c>
      <c r="BM26" s="144">
        <v>2.9536349442809511E-2</v>
      </c>
      <c r="BN26" s="144">
        <v>0</v>
      </c>
      <c r="BO26" s="144">
        <v>0</v>
      </c>
      <c r="BP26" s="144">
        <v>0</v>
      </c>
      <c r="BQ26" s="144">
        <v>0</v>
      </c>
      <c r="BR26" s="144">
        <v>9.2414983636623163E-2</v>
      </c>
      <c r="BS26" s="144">
        <v>0</v>
      </c>
      <c r="BT26" s="144">
        <v>0</v>
      </c>
      <c r="BU26" s="144">
        <v>0</v>
      </c>
      <c r="BV26" s="144">
        <v>0</v>
      </c>
      <c r="BW26" s="144">
        <v>0</v>
      </c>
      <c r="BX26" s="144">
        <v>0.52256627208467288</v>
      </c>
      <c r="BY26" s="144">
        <v>0</v>
      </c>
      <c r="BZ26" s="144">
        <v>0</v>
      </c>
      <c r="CA26" s="144">
        <v>0.47372858800681822</v>
      </c>
      <c r="CB26" s="144">
        <v>0</v>
      </c>
      <c r="CC26" s="144">
        <v>0</v>
      </c>
      <c r="CD26" s="144">
        <v>0</v>
      </c>
      <c r="CE26" s="144">
        <v>0</v>
      </c>
      <c r="CF26" s="144">
        <v>0</v>
      </c>
      <c r="CG26" s="144">
        <v>4.7076197778728866E-2</v>
      </c>
      <c r="CH26" s="144">
        <v>0</v>
      </c>
      <c r="CI26" s="144">
        <v>0</v>
      </c>
      <c r="CJ26" s="144">
        <v>0</v>
      </c>
      <c r="CK26" s="144">
        <v>0</v>
      </c>
      <c r="CL26" s="144">
        <v>0</v>
      </c>
      <c r="CM26" s="144">
        <v>0</v>
      </c>
      <c r="CN26" s="144">
        <v>0</v>
      </c>
      <c r="CO26" s="144">
        <v>0</v>
      </c>
      <c r="CP26" s="144">
        <v>0</v>
      </c>
      <c r="CQ26" s="144">
        <v>1313.821721782914</v>
      </c>
      <c r="CR26" s="144">
        <v>1945.9944754019627</v>
      </c>
      <c r="CS26" s="144">
        <v>0</v>
      </c>
      <c r="CT26" s="144">
        <v>0.32748394581163143</v>
      </c>
      <c r="CU26" s="144">
        <v>0</v>
      </c>
      <c r="CV26" s="144">
        <v>0</v>
      </c>
      <c r="CW26" s="144">
        <v>0</v>
      </c>
      <c r="CX26" s="144">
        <v>1.3629220514670017</v>
      </c>
      <c r="CY26" s="144">
        <v>0</v>
      </c>
      <c r="CZ26" s="144">
        <v>0</v>
      </c>
      <c r="DA26" s="144">
        <v>0</v>
      </c>
      <c r="DB26" s="144">
        <v>0</v>
      </c>
      <c r="DC26" s="144">
        <v>0</v>
      </c>
      <c r="DD26" s="144">
        <v>0</v>
      </c>
      <c r="DE26" s="144">
        <v>0</v>
      </c>
      <c r="DF26" s="144">
        <v>2.7933278803115903E-2</v>
      </c>
      <c r="DG26" s="144">
        <v>0</v>
      </c>
      <c r="DH26" s="144">
        <v>0</v>
      </c>
      <c r="DI26" s="144">
        <v>0</v>
      </c>
      <c r="DJ26" s="144">
        <v>0</v>
      </c>
      <c r="DK26" s="144">
        <v>0</v>
      </c>
      <c r="DL26" s="144">
        <v>0</v>
      </c>
      <c r="DM26" s="144">
        <v>0</v>
      </c>
      <c r="DN26" s="144">
        <v>0</v>
      </c>
      <c r="DO26" s="144">
        <v>0</v>
      </c>
      <c r="DP26" s="144">
        <v>0</v>
      </c>
      <c r="DQ26" s="144">
        <v>0</v>
      </c>
      <c r="DR26" s="144">
        <v>0</v>
      </c>
      <c r="DS26" s="144">
        <v>40.839447296301451</v>
      </c>
      <c r="DT26" s="144">
        <v>109.09610441103911</v>
      </c>
      <c r="DU26" s="144">
        <v>0</v>
      </c>
      <c r="DV26" s="144">
        <v>232.28678289080344</v>
      </c>
      <c r="DW26" s="144">
        <v>861.19981053220636</v>
      </c>
      <c r="DX26" s="144">
        <v>0</v>
      </c>
      <c r="DY26" s="144">
        <v>0</v>
      </c>
      <c r="DZ26" s="144">
        <v>25.916545297591302</v>
      </c>
      <c r="EA26" s="144">
        <v>62.612537903577703</v>
      </c>
      <c r="EB26" s="144">
        <v>130.81466926298691</v>
      </c>
      <c r="EC26" s="144">
        <v>0</v>
      </c>
      <c r="ED26" s="144">
        <v>0</v>
      </c>
      <c r="EE26" s="144">
        <v>0</v>
      </c>
      <c r="EF26" s="144">
        <v>0</v>
      </c>
      <c r="EG26" s="144">
        <v>0</v>
      </c>
      <c r="EH26" s="144">
        <v>0</v>
      </c>
      <c r="EI26" s="145">
        <v>6729.2978996136098</v>
      </c>
      <c r="EJ26" s="146">
        <v>13855.87441009386</v>
      </c>
      <c r="EK26" s="146">
        <v>0</v>
      </c>
      <c r="EL26" s="146">
        <v>0</v>
      </c>
      <c r="EM26" s="146">
        <v>0</v>
      </c>
      <c r="EN26" s="146">
        <v>0</v>
      </c>
      <c r="EO26" s="146">
        <v>0</v>
      </c>
      <c r="EP26" s="146">
        <v>0</v>
      </c>
      <c r="EQ26" s="146">
        <v>0</v>
      </c>
      <c r="ER26" s="146">
        <v>0</v>
      </c>
      <c r="ES26" s="146">
        <v>0</v>
      </c>
      <c r="ET26" s="146">
        <v>0</v>
      </c>
      <c r="EU26" s="147">
        <v>0</v>
      </c>
      <c r="EV26" s="147">
        <v>0</v>
      </c>
      <c r="EW26" s="147">
        <v>0</v>
      </c>
      <c r="EX26" s="147">
        <v>161.35487698536508</v>
      </c>
      <c r="EY26" s="148">
        <v>0</v>
      </c>
      <c r="EZ26" s="148">
        <v>0</v>
      </c>
      <c r="FA26" s="148">
        <v>0</v>
      </c>
      <c r="FB26" s="148">
        <v>0</v>
      </c>
      <c r="FC26" s="148">
        <v>0</v>
      </c>
      <c r="FD26" s="148">
        <v>0</v>
      </c>
      <c r="FE26" s="148">
        <v>0</v>
      </c>
      <c r="FF26" s="148">
        <v>0</v>
      </c>
      <c r="FG26" s="145">
        <v>14017.229287079226</v>
      </c>
      <c r="FH26" s="144">
        <v>20746.527186692838</v>
      </c>
      <c r="FI26" s="28">
        <f>+FH26-'[1]MIP 2017 (Original)'!FH25</f>
        <v>0</v>
      </c>
      <c r="FK26" s="17">
        <v>20746.527186692834</v>
      </c>
      <c r="FL26" s="29">
        <f t="shared" si="0"/>
        <v>0</v>
      </c>
      <c r="FN26" s="15">
        <f t="shared" si="1"/>
        <v>0</v>
      </c>
      <c r="FO26" s="15">
        <f t="shared" si="2"/>
        <v>0</v>
      </c>
      <c r="FP26" s="15">
        <f t="shared" si="3"/>
        <v>0</v>
      </c>
    </row>
    <row r="27" spans="1:172" s="7" customFormat="1" ht="21.95" customHeight="1" thickBot="1" x14ac:dyDescent="0.25">
      <c r="A27" s="137" t="s">
        <v>115</v>
      </c>
      <c r="B27" s="138" t="s">
        <v>116</v>
      </c>
      <c r="C27" s="144">
        <v>0</v>
      </c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16.380960432403796</v>
      </c>
      <c r="J27" s="144">
        <v>0</v>
      </c>
      <c r="K27" s="144">
        <v>25.119008667811126</v>
      </c>
      <c r="L27" s="144">
        <v>389.52389628128935</v>
      </c>
      <c r="M27" s="144">
        <v>0</v>
      </c>
      <c r="N27" s="144">
        <v>950.94223654540156</v>
      </c>
      <c r="O27" s="144">
        <v>138.67837409064526</v>
      </c>
      <c r="P27" s="144">
        <v>266.64254035352769</v>
      </c>
      <c r="Q27" s="144">
        <v>145.9113520305078</v>
      </c>
      <c r="R27" s="144">
        <v>6490.0167832137704</v>
      </c>
      <c r="S27" s="144">
        <v>175.35431051347382</v>
      </c>
      <c r="T27" s="144">
        <v>654.59224611519551</v>
      </c>
      <c r="U27" s="144">
        <v>301.93780169609261</v>
      </c>
      <c r="V27" s="144">
        <v>231.02319218880885</v>
      </c>
      <c r="W27" s="144">
        <v>1100.91152927452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0.27486091348437447</v>
      </c>
      <c r="AE27" s="144">
        <v>0</v>
      </c>
      <c r="AF27" s="144">
        <v>0</v>
      </c>
      <c r="AG27" s="144">
        <v>0</v>
      </c>
      <c r="AH27" s="144">
        <v>0</v>
      </c>
      <c r="AI27" s="144">
        <v>33.141900540837732</v>
      </c>
      <c r="AJ27" s="144">
        <v>0</v>
      </c>
      <c r="AK27" s="144">
        <v>76714.847894532519</v>
      </c>
      <c r="AL27" s="144">
        <v>0</v>
      </c>
      <c r="AM27" s="144">
        <v>79.79701866570457</v>
      </c>
      <c r="AN27" s="144">
        <v>63.299506667351842</v>
      </c>
      <c r="AO27" s="144">
        <v>10.614297701719032</v>
      </c>
      <c r="AP27" s="144">
        <v>11.567624205853262</v>
      </c>
      <c r="AQ27" s="144">
        <v>1.5421544631312138</v>
      </c>
      <c r="AR27" s="144">
        <v>0</v>
      </c>
      <c r="AS27" s="144">
        <v>0</v>
      </c>
      <c r="AT27" s="144">
        <v>0</v>
      </c>
      <c r="AU27" s="144">
        <v>25.196622439555703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2.3797330471073836</v>
      </c>
      <c r="BC27" s="144">
        <v>0</v>
      </c>
      <c r="BD27" s="144">
        <v>0</v>
      </c>
      <c r="BE27" s="144">
        <v>0</v>
      </c>
      <c r="BF27" s="144">
        <v>7.6552264296734812E-2</v>
      </c>
      <c r="BG27" s="144">
        <v>0</v>
      </c>
      <c r="BH27" s="144">
        <v>32.386500816228448</v>
      </c>
      <c r="BI27" s="144">
        <v>0</v>
      </c>
      <c r="BJ27" s="144">
        <v>0</v>
      </c>
      <c r="BK27" s="144">
        <v>0</v>
      </c>
      <c r="BL27" s="144">
        <v>0</v>
      </c>
      <c r="BM27" s="144">
        <v>3.5575122703231647E-2</v>
      </c>
      <c r="BN27" s="144">
        <v>0</v>
      </c>
      <c r="BO27" s="144">
        <v>0</v>
      </c>
      <c r="BP27" s="144">
        <v>0</v>
      </c>
      <c r="BQ27" s="144">
        <v>0</v>
      </c>
      <c r="BR27" s="144">
        <v>0.11130943547562824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39.431772550850361</v>
      </c>
      <c r="BY27" s="144">
        <v>0.30666738789175418</v>
      </c>
      <c r="BZ27" s="144">
        <v>0.28311336688600597</v>
      </c>
      <c r="CA27" s="144">
        <v>0.57058346628120626</v>
      </c>
      <c r="CB27" s="144">
        <v>0</v>
      </c>
      <c r="CC27" s="144">
        <v>5.4622945391661144</v>
      </c>
      <c r="CD27" s="144">
        <v>0</v>
      </c>
      <c r="CE27" s="144">
        <v>0.66025254190699867</v>
      </c>
      <c r="CF27" s="144">
        <v>0</v>
      </c>
      <c r="CG27" s="144">
        <v>6.5119830069544124E-2</v>
      </c>
      <c r="CH27" s="144">
        <v>0</v>
      </c>
      <c r="CI27" s="144">
        <v>0</v>
      </c>
      <c r="CJ27" s="144">
        <v>0</v>
      </c>
      <c r="CK27" s="144">
        <v>0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4746.4592690555737</v>
      </c>
      <c r="CR27" s="144">
        <v>5700.5583782649283</v>
      </c>
      <c r="CS27" s="144">
        <v>4.935938220817343E-2</v>
      </c>
      <c r="CT27" s="144">
        <v>0.37087216287411362</v>
      </c>
      <c r="CU27" s="144">
        <v>0</v>
      </c>
      <c r="CV27" s="144">
        <v>0</v>
      </c>
      <c r="CW27" s="144">
        <v>0</v>
      </c>
      <c r="CX27" s="144">
        <v>1.641574538849536</v>
      </c>
      <c r="CY27" s="144">
        <v>0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5.2734809568906256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20.4384036394801</v>
      </c>
      <c r="DR27" s="144">
        <v>0</v>
      </c>
      <c r="DS27" s="144">
        <v>135.11779932541936</v>
      </c>
      <c r="DT27" s="144">
        <v>23.475042798470394</v>
      </c>
      <c r="DU27" s="144">
        <v>0</v>
      </c>
      <c r="DV27" s="144">
        <v>2166.7466292235094</v>
      </c>
      <c r="DW27" s="144">
        <v>315.01362585284107</v>
      </c>
      <c r="DX27" s="144">
        <v>0</v>
      </c>
      <c r="DY27" s="144">
        <v>0</v>
      </c>
      <c r="DZ27" s="144">
        <v>11.742374567228552</v>
      </c>
      <c r="EA27" s="144">
        <v>24.176268390967063</v>
      </c>
      <c r="EB27" s="144">
        <v>2.1561893281092058E-3</v>
      </c>
      <c r="EC27" s="144">
        <v>0</v>
      </c>
      <c r="ED27" s="144">
        <v>0</v>
      </c>
      <c r="EE27" s="144">
        <v>0</v>
      </c>
      <c r="EF27" s="144">
        <v>0</v>
      </c>
      <c r="EG27" s="144">
        <v>0</v>
      </c>
      <c r="EH27" s="144">
        <v>0</v>
      </c>
      <c r="EI27" s="145">
        <v>101060.150820251</v>
      </c>
      <c r="EJ27" s="146">
        <v>10472.75460137413</v>
      </c>
      <c r="EK27" s="146">
        <v>65.503942071951514</v>
      </c>
      <c r="EL27" s="146">
        <v>225.89316548363871</v>
      </c>
      <c r="EM27" s="146">
        <v>0</v>
      </c>
      <c r="EN27" s="146">
        <v>0</v>
      </c>
      <c r="EO27" s="146">
        <v>0</v>
      </c>
      <c r="EP27" s="146">
        <v>0</v>
      </c>
      <c r="EQ27" s="146">
        <v>0</v>
      </c>
      <c r="ER27" s="146">
        <v>0</v>
      </c>
      <c r="ES27" s="146">
        <v>0</v>
      </c>
      <c r="ET27" s="146">
        <v>0</v>
      </c>
      <c r="EU27" s="147">
        <v>0</v>
      </c>
      <c r="EV27" s="147">
        <v>0</v>
      </c>
      <c r="EW27" s="147">
        <v>0</v>
      </c>
      <c r="EX27" s="147">
        <v>530793.07420783979</v>
      </c>
      <c r="EY27" s="148">
        <v>24.539927182638102</v>
      </c>
      <c r="EZ27" s="148">
        <v>0.64344497649212584</v>
      </c>
      <c r="FA27" s="148">
        <v>0.46050739059278478</v>
      </c>
      <c r="FB27" s="148">
        <v>1.3167264650453134</v>
      </c>
      <c r="FC27" s="148">
        <v>0</v>
      </c>
      <c r="FD27" s="148">
        <v>4.6874333510626229</v>
      </c>
      <c r="FE27" s="148">
        <v>9.28255515536138E-2</v>
      </c>
      <c r="FF27" s="148">
        <v>0</v>
      </c>
      <c r="FG27" s="145">
        <v>541588.96678168676</v>
      </c>
      <c r="FH27" s="144">
        <v>642649.11760193773</v>
      </c>
      <c r="FI27" s="28">
        <f>+FH27-'[1]MIP 2017 (Original)'!FH26</f>
        <v>0</v>
      </c>
      <c r="FK27" s="17">
        <v>642649.11760193808</v>
      </c>
      <c r="FL27" s="29">
        <f t="shared" si="0"/>
        <v>0</v>
      </c>
      <c r="FN27" s="15">
        <f t="shared" si="1"/>
        <v>291.3971075555902</v>
      </c>
      <c r="FO27" s="15">
        <f t="shared" si="2"/>
        <v>0</v>
      </c>
      <c r="FP27" s="15">
        <f t="shared" si="3"/>
        <v>31.740864917384563</v>
      </c>
    </row>
    <row r="28" spans="1:172" s="7" customFormat="1" ht="21.95" customHeight="1" thickBot="1" x14ac:dyDescent="0.25">
      <c r="A28" s="137" t="s">
        <v>117</v>
      </c>
      <c r="B28" s="138" t="s">
        <v>118</v>
      </c>
      <c r="C28" s="144">
        <v>0</v>
      </c>
      <c r="D28" s="144">
        <v>0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75783.572662681661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3234.4794457177213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0.16414730374541506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5">
        <v>79018.216255703126</v>
      </c>
      <c r="EJ28" s="146">
        <v>0</v>
      </c>
      <c r="EK28" s="146">
        <v>0</v>
      </c>
      <c r="EL28" s="146">
        <v>0</v>
      </c>
      <c r="EM28" s="146">
        <v>0</v>
      </c>
      <c r="EN28" s="146">
        <v>0</v>
      </c>
      <c r="EO28" s="146">
        <v>0</v>
      </c>
      <c r="EP28" s="146">
        <v>0</v>
      </c>
      <c r="EQ28" s="146">
        <v>0</v>
      </c>
      <c r="ER28" s="146">
        <v>0</v>
      </c>
      <c r="ES28" s="146">
        <v>0</v>
      </c>
      <c r="ET28" s="146">
        <v>0</v>
      </c>
      <c r="EU28" s="147">
        <v>0</v>
      </c>
      <c r="EV28" s="147">
        <v>0</v>
      </c>
      <c r="EW28" s="147">
        <v>0</v>
      </c>
      <c r="EX28" s="147">
        <v>0</v>
      </c>
      <c r="EY28" s="148">
        <v>0</v>
      </c>
      <c r="EZ28" s="148">
        <v>0</v>
      </c>
      <c r="FA28" s="148">
        <v>0</v>
      </c>
      <c r="FB28" s="148">
        <v>0</v>
      </c>
      <c r="FC28" s="148">
        <v>0</v>
      </c>
      <c r="FD28" s="148">
        <v>0</v>
      </c>
      <c r="FE28" s="148">
        <v>0</v>
      </c>
      <c r="FF28" s="148">
        <v>0</v>
      </c>
      <c r="FG28" s="145">
        <v>0</v>
      </c>
      <c r="FH28" s="144">
        <v>79018.216255703126</v>
      </c>
      <c r="FI28" s="28">
        <f>+FH28-'[1]MIP 2017 (Original)'!FH27</f>
        <v>0</v>
      </c>
      <c r="FK28" s="17">
        <v>79018.216255703126</v>
      </c>
      <c r="FL28" s="29">
        <f t="shared" si="0"/>
        <v>0</v>
      </c>
      <c r="FN28" s="15">
        <f t="shared" si="1"/>
        <v>0</v>
      </c>
      <c r="FO28" s="15">
        <f t="shared" si="2"/>
        <v>0</v>
      </c>
      <c r="FP28" s="15">
        <f t="shared" si="3"/>
        <v>0</v>
      </c>
    </row>
    <row r="29" spans="1:172" s="7" customFormat="1" ht="21.95" customHeight="1" thickBot="1" x14ac:dyDescent="0.25">
      <c r="A29" s="137" t="s">
        <v>119</v>
      </c>
      <c r="B29" s="138" t="s">
        <v>120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536.16106922861729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3913.2080310511642</v>
      </c>
      <c r="AR29" s="144">
        <v>0</v>
      </c>
      <c r="AS29" s="144">
        <v>155691.7246420898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4.0667692277798227E-2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1.8898959503430998E-2</v>
      </c>
      <c r="BN29" s="144">
        <v>0</v>
      </c>
      <c r="BO29" s="144">
        <v>0</v>
      </c>
      <c r="BP29" s="144">
        <v>0</v>
      </c>
      <c r="BQ29" s="144">
        <v>0</v>
      </c>
      <c r="BR29" s="144">
        <v>5.9132122493356004E-2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0.30311726294049396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144">
        <v>3.0121906470479423E-2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3.5941592759665957E-5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0.87207150317889359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1.7873227899077828E-2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26.131295002781812</v>
      </c>
      <c r="DT29" s="144">
        <v>0</v>
      </c>
      <c r="DU29" s="144">
        <v>0</v>
      </c>
      <c r="DV29" s="144">
        <v>6.6677841297453391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  <c r="EB29" s="144">
        <v>0</v>
      </c>
      <c r="EC29" s="144">
        <v>0</v>
      </c>
      <c r="ED29" s="144">
        <v>0</v>
      </c>
      <c r="EE29" s="144">
        <v>0</v>
      </c>
      <c r="EF29" s="144">
        <v>0</v>
      </c>
      <c r="EG29" s="144">
        <v>0</v>
      </c>
      <c r="EH29" s="144">
        <v>0</v>
      </c>
      <c r="EI29" s="145">
        <v>160175.23474011844</v>
      </c>
      <c r="EJ29" s="146">
        <v>0</v>
      </c>
      <c r="EK29" s="146">
        <v>0</v>
      </c>
      <c r="EL29" s="146">
        <v>0</v>
      </c>
      <c r="EM29" s="146">
        <v>0</v>
      </c>
      <c r="EN29" s="146">
        <v>0</v>
      </c>
      <c r="EO29" s="146">
        <v>0</v>
      </c>
      <c r="EP29" s="146">
        <v>0</v>
      </c>
      <c r="EQ29" s="146">
        <v>0</v>
      </c>
      <c r="ER29" s="146">
        <v>0</v>
      </c>
      <c r="ES29" s="146">
        <v>0</v>
      </c>
      <c r="ET29" s="146">
        <v>0</v>
      </c>
      <c r="EU29" s="147">
        <v>0</v>
      </c>
      <c r="EV29" s="147">
        <v>9932.3615796025824</v>
      </c>
      <c r="EW29" s="147">
        <v>-5610.2506696274895</v>
      </c>
      <c r="EX29" s="147">
        <v>18.38188475883463</v>
      </c>
      <c r="EY29" s="148">
        <v>0</v>
      </c>
      <c r="EZ29" s="148">
        <v>0</v>
      </c>
      <c r="FA29" s="148">
        <v>0</v>
      </c>
      <c r="FB29" s="148">
        <v>0</v>
      </c>
      <c r="FC29" s="148">
        <v>0</v>
      </c>
      <c r="FD29" s="148">
        <v>0</v>
      </c>
      <c r="FE29" s="148">
        <v>0</v>
      </c>
      <c r="FF29" s="148">
        <v>0</v>
      </c>
      <c r="FG29" s="145">
        <v>4340.4927947339274</v>
      </c>
      <c r="FH29" s="144">
        <v>164515.72753485237</v>
      </c>
      <c r="FI29" s="28">
        <f>+FH29-'[1]MIP 2017 (Original)'!FH28</f>
        <v>0</v>
      </c>
      <c r="FK29" s="17">
        <v>164515.72753485243</v>
      </c>
      <c r="FL29" s="29">
        <f t="shared" si="0"/>
        <v>0</v>
      </c>
      <c r="FN29" s="15">
        <f t="shared" si="1"/>
        <v>0</v>
      </c>
      <c r="FO29" s="15">
        <f t="shared" si="2"/>
        <v>0</v>
      </c>
      <c r="FP29" s="15">
        <f t="shared" si="3"/>
        <v>0</v>
      </c>
    </row>
    <row r="30" spans="1:172" s="7" customFormat="1" ht="21.95" customHeight="1" thickBot="1" x14ac:dyDescent="0.25">
      <c r="A30" s="137" t="s">
        <v>121</v>
      </c>
      <c r="B30" s="138" t="s">
        <v>122</v>
      </c>
      <c r="C30" s="144">
        <v>0</v>
      </c>
      <c r="D30" s="144">
        <v>0</v>
      </c>
      <c r="E30" s="144">
        <v>0</v>
      </c>
      <c r="F30" s="144">
        <v>0</v>
      </c>
      <c r="G30" s="144">
        <v>694.013967862865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0</v>
      </c>
      <c r="N30" s="144">
        <v>0</v>
      </c>
      <c r="O30" s="144">
        <v>0</v>
      </c>
      <c r="P30" s="144">
        <v>0</v>
      </c>
      <c r="Q30" s="144">
        <v>0</v>
      </c>
      <c r="R30" s="144">
        <v>0</v>
      </c>
      <c r="S30" s="144">
        <v>0</v>
      </c>
      <c r="T30" s="144">
        <v>0</v>
      </c>
      <c r="U30" s="144">
        <v>98.315182420310791</v>
      </c>
      <c r="V30" s="144">
        <v>0</v>
      </c>
      <c r="W30" s="144">
        <v>0</v>
      </c>
      <c r="X30" s="144">
        <v>2.4418087515146172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45.411512989483164</v>
      </c>
      <c r="AE30" s="144">
        <v>0</v>
      </c>
      <c r="AF30" s="144">
        <v>0</v>
      </c>
      <c r="AG30" s="144">
        <v>0</v>
      </c>
      <c r="AH30" s="144">
        <v>0</v>
      </c>
      <c r="AI30" s="144">
        <v>123.26741932823882</v>
      </c>
      <c r="AJ30" s="144">
        <v>0</v>
      </c>
      <c r="AK30" s="144">
        <v>18169.85344495362</v>
      </c>
      <c r="AL30" s="144">
        <v>0</v>
      </c>
      <c r="AM30" s="144">
        <v>213.71062819503334</v>
      </c>
      <c r="AN30" s="144">
        <v>0</v>
      </c>
      <c r="AO30" s="144">
        <v>56.988945391490979</v>
      </c>
      <c r="AP30" s="144">
        <v>140.68612675538543</v>
      </c>
      <c r="AQ30" s="144">
        <v>6.7591538284147017</v>
      </c>
      <c r="AR30" s="144">
        <v>0</v>
      </c>
      <c r="AS30" s="144">
        <v>0</v>
      </c>
      <c r="AT30" s="144">
        <v>0</v>
      </c>
      <c r="AU30" s="144">
        <v>393.26553200852601</v>
      </c>
      <c r="AV30" s="144">
        <v>0</v>
      </c>
      <c r="AW30" s="144">
        <v>0</v>
      </c>
      <c r="AX30" s="144">
        <v>0</v>
      </c>
      <c r="AY30" s="144">
        <v>0</v>
      </c>
      <c r="AZ30" s="144">
        <v>1.6395023251446004</v>
      </c>
      <c r="BA30" s="144">
        <v>0</v>
      </c>
      <c r="BB30" s="144">
        <v>0</v>
      </c>
      <c r="BC30" s="144">
        <v>0</v>
      </c>
      <c r="BD30" s="144">
        <v>0</v>
      </c>
      <c r="BE30" s="144">
        <v>0</v>
      </c>
      <c r="BF30" s="144">
        <v>0.10488004619374815</v>
      </c>
      <c r="BG30" s="144">
        <v>0</v>
      </c>
      <c r="BH30" s="144">
        <v>103.45611214683254</v>
      </c>
      <c r="BI30" s="144">
        <v>0</v>
      </c>
      <c r="BJ30" s="144">
        <v>0</v>
      </c>
      <c r="BK30" s="144">
        <v>0</v>
      </c>
      <c r="BL30" s="144">
        <v>0</v>
      </c>
      <c r="BM30" s="144">
        <v>4.8739518637887468E-2</v>
      </c>
      <c r="BN30" s="144">
        <v>0</v>
      </c>
      <c r="BO30" s="144">
        <v>0</v>
      </c>
      <c r="BP30" s="144">
        <v>0</v>
      </c>
      <c r="BQ30" s="144">
        <v>0</v>
      </c>
      <c r="BR30" s="144">
        <v>0.15249893444343035</v>
      </c>
      <c r="BS30" s="144">
        <v>0</v>
      </c>
      <c r="BT30" s="144">
        <v>0</v>
      </c>
      <c r="BU30" s="144">
        <v>0</v>
      </c>
      <c r="BV30" s="144">
        <v>0</v>
      </c>
      <c r="BW30" s="144">
        <v>0</v>
      </c>
      <c r="BX30" s="144">
        <v>0.99631387698032037</v>
      </c>
      <c r="BY30" s="144">
        <v>0</v>
      </c>
      <c r="BZ30" s="144">
        <v>0</v>
      </c>
      <c r="CA30" s="144">
        <v>0.78172501951081197</v>
      </c>
      <c r="CB30" s="144">
        <v>0</v>
      </c>
      <c r="CC30" s="144">
        <v>0</v>
      </c>
      <c r="CD30" s="144">
        <v>0</v>
      </c>
      <c r="CE30" s="144">
        <v>0</v>
      </c>
      <c r="CF30" s="144">
        <v>0</v>
      </c>
      <c r="CG30" s="144">
        <v>7.7682965644754395E-2</v>
      </c>
      <c r="CH30" s="144">
        <v>0</v>
      </c>
      <c r="CI30" s="144">
        <v>0</v>
      </c>
      <c r="CJ30" s="144">
        <v>0</v>
      </c>
      <c r="CK30" s="144">
        <v>0</v>
      </c>
      <c r="CL30" s="144">
        <v>0</v>
      </c>
      <c r="CM30" s="144">
        <v>0</v>
      </c>
      <c r="CN30" s="144">
        <v>0</v>
      </c>
      <c r="CO30" s="144">
        <v>0</v>
      </c>
      <c r="CP30" s="144">
        <v>0</v>
      </c>
      <c r="CQ30" s="144">
        <v>1048.1347477701829</v>
      </c>
      <c r="CR30" s="144">
        <v>4014.9633116453956</v>
      </c>
      <c r="CS30" s="144">
        <v>0.19130198959426556</v>
      </c>
      <c r="CT30" s="144">
        <v>0.62437401173784934</v>
      </c>
      <c r="CU30" s="144">
        <v>0</v>
      </c>
      <c r="CV30" s="144">
        <v>0</v>
      </c>
      <c r="CW30" s="144">
        <v>0</v>
      </c>
      <c r="CX30" s="144">
        <v>2.2490309731094875</v>
      </c>
      <c r="CY30" s="144">
        <v>0</v>
      </c>
      <c r="CZ30" s="144">
        <v>0</v>
      </c>
      <c r="DA30" s="144">
        <v>0</v>
      </c>
      <c r="DB30" s="144">
        <v>0</v>
      </c>
      <c r="DC30" s="144">
        <v>0</v>
      </c>
      <c r="DD30" s="144">
        <v>0</v>
      </c>
      <c r="DE30" s="144">
        <v>0</v>
      </c>
      <c r="DF30" s="144">
        <v>4.6094205564500251E-2</v>
      </c>
      <c r="DG30" s="144">
        <v>0</v>
      </c>
      <c r="DH30" s="144">
        <v>0</v>
      </c>
      <c r="DI30" s="144">
        <v>0</v>
      </c>
      <c r="DJ30" s="144">
        <v>0</v>
      </c>
      <c r="DK30" s="144">
        <v>0</v>
      </c>
      <c r="DL30" s="144">
        <v>0</v>
      </c>
      <c r="DM30" s="144">
        <v>0</v>
      </c>
      <c r="DN30" s="144">
        <v>0</v>
      </c>
      <c r="DO30" s="144">
        <v>0</v>
      </c>
      <c r="DP30" s="144">
        <v>0</v>
      </c>
      <c r="DQ30" s="144">
        <v>0</v>
      </c>
      <c r="DR30" s="144">
        <v>0</v>
      </c>
      <c r="DS30" s="144">
        <v>67.391368270247895</v>
      </c>
      <c r="DT30" s="144">
        <v>277.52786587849403</v>
      </c>
      <c r="DU30" s="144">
        <v>0</v>
      </c>
      <c r="DV30" s="144">
        <v>3342.6211023526762</v>
      </c>
      <c r="DW30" s="144">
        <v>3943.7961445742903</v>
      </c>
      <c r="DX30" s="144">
        <v>0</v>
      </c>
      <c r="DY30" s="144">
        <v>0</v>
      </c>
      <c r="DZ30" s="144">
        <v>7.9082476967369644</v>
      </c>
      <c r="EA30" s="144">
        <v>92.86522794210174</v>
      </c>
      <c r="EB30" s="144">
        <v>0</v>
      </c>
      <c r="EC30" s="144">
        <v>0</v>
      </c>
      <c r="ED30" s="144">
        <v>0</v>
      </c>
      <c r="EE30" s="144">
        <v>0</v>
      </c>
      <c r="EF30" s="144">
        <v>0</v>
      </c>
      <c r="EG30" s="144">
        <v>0</v>
      </c>
      <c r="EH30" s="144">
        <v>0</v>
      </c>
      <c r="EI30" s="145">
        <v>32850.289994628416</v>
      </c>
      <c r="EJ30" s="146">
        <v>52491.59489369169</v>
      </c>
      <c r="EK30" s="146">
        <v>104.64271047155019</v>
      </c>
      <c r="EL30" s="146">
        <v>360.8648940126626</v>
      </c>
      <c r="EM30" s="146">
        <v>0</v>
      </c>
      <c r="EN30" s="146">
        <v>0</v>
      </c>
      <c r="EO30" s="146">
        <v>0</v>
      </c>
      <c r="EP30" s="146">
        <v>0</v>
      </c>
      <c r="EQ30" s="146">
        <v>0</v>
      </c>
      <c r="ER30" s="146">
        <v>0</v>
      </c>
      <c r="ES30" s="146">
        <v>0</v>
      </c>
      <c r="ET30" s="146">
        <v>0</v>
      </c>
      <c r="EU30" s="147">
        <v>0</v>
      </c>
      <c r="EV30" s="147">
        <v>0</v>
      </c>
      <c r="EW30" s="147">
        <v>-2.2681979413391673E-2</v>
      </c>
      <c r="EX30" s="147">
        <v>17147.912937362711</v>
      </c>
      <c r="EY30" s="148">
        <v>80.808453699611334</v>
      </c>
      <c r="EZ30" s="148">
        <v>2.1188242819195602</v>
      </c>
      <c r="FA30" s="148">
        <v>1.5164221912351008</v>
      </c>
      <c r="FB30" s="148">
        <v>4.3358983420678827</v>
      </c>
      <c r="FC30" s="148">
        <v>0</v>
      </c>
      <c r="FD30" s="148">
        <v>15.435426441988234</v>
      </c>
      <c r="FE30" s="148">
        <v>0.30566876702747819</v>
      </c>
      <c r="FF30" s="148">
        <v>0</v>
      </c>
      <c r="FG30" s="145">
        <v>70209.513447283054</v>
      </c>
      <c r="FH30" s="144">
        <v>103059.80344191147</v>
      </c>
      <c r="FI30" s="28">
        <f>+FH30-'[1]MIP 2017 (Original)'!FH29</f>
        <v>0</v>
      </c>
      <c r="FK30" s="17">
        <v>103059.80344191146</v>
      </c>
      <c r="FL30" s="29">
        <f t="shared" si="0"/>
        <v>0</v>
      </c>
      <c r="FN30" s="15">
        <f t="shared" si="1"/>
        <v>465.50760448421278</v>
      </c>
      <c r="FO30" s="15">
        <f t="shared" si="2"/>
        <v>0</v>
      </c>
      <c r="FP30" s="15">
        <f t="shared" si="3"/>
        <v>104.52069372384959</v>
      </c>
    </row>
    <row r="31" spans="1:172" s="7" customFormat="1" ht="21.95" customHeight="1" thickBot="1" x14ac:dyDescent="0.25">
      <c r="A31" s="137" t="s">
        <v>123</v>
      </c>
      <c r="B31" s="138" t="s">
        <v>124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  <c r="S31" s="144">
        <v>0</v>
      </c>
      <c r="T31" s="144">
        <v>0</v>
      </c>
      <c r="U31" s="144">
        <v>0</v>
      </c>
      <c r="V31" s="144">
        <v>20.900315943309774</v>
      </c>
      <c r="W31" s="144">
        <v>0</v>
      </c>
      <c r="X31" s="144">
        <v>27.628854797194062</v>
      </c>
      <c r="Y31" s="144">
        <v>0</v>
      </c>
      <c r="Z31" s="144">
        <v>0</v>
      </c>
      <c r="AA31" s="144">
        <v>0</v>
      </c>
      <c r="AB31" s="144">
        <v>0</v>
      </c>
      <c r="AC31" s="144">
        <v>0</v>
      </c>
      <c r="AD31" s="144">
        <v>0.84823640926345545</v>
      </c>
      <c r="AE31" s="144">
        <v>0</v>
      </c>
      <c r="AF31" s="144">
        <v>0</v>
      </c>
      <c r="AG31" s="144">
        <v>0</v>
      </c>
      <c r="AH31" s="144">
        <v>0</v>
      </c>
      <c r="AI31" s="144">
        <v>189.5049422424122</v>
      </c>
      <c r="AJ31" s="144">
        <v>1.6718534638843322E-2</v>
      </c>
      <c r="AK31" s="144">
        <v>4257.9060505727721</v>
      </c>
      <c r="AL31" s="144">
        <v>0</v>
      </c>
      <c r="AM31" s="144">
        <v>0</v>
      </c>
      <c r="AN31" s="144">
        <v>0</v>
      </c>
      <c r="AO31" s="144">
        <v>8.1003476725880041</v>
      </c>
      <c r="AP31" s="144">
        <v>61.031563595537804</v>
      </c>
      <c r="AQ31" s="144">
        <v>4.0696691500705393</v>
      </c>
      <c r="AR31" s="144">
        <v>218.97869165617877</v>
      </c>
      <c r="AS31" s="144">
        <v>0</v>
      </c>
      <c r="AT31" s="144">
        <v>0</v>
      </c>
      <c r="AU31" s="144">
        <v>1456.7974553354525</v>
      </c>
      <c r="AV31" s="144">
        <v>27.115227247813667</v>
      </c>
      <c r="AW31" s="144">
        <v>42.199950700872741</v>
      </c>
      <c r="AX31" s="144">
        <v>2.4371111797816885</v>
      </c>
      <c r="AY31" s="144">
        <v>0</v>
      </c>
      <c r="AZ31" s="144">
        <v>0</v>
      </c>
      <c r="BA31" s="144">
        <v>0</v>
      </c>
      <c r="BB31" s="144">
        <v>0</v>
      </c>
      <c r="BC31" s="144">
        <v>0</v>
      </c>
      <c r="BD31" s="144">
        <v>0</v>
      </c>
      <c r="BE31" s="144">
        <v>0</v>
      </c>
      <c r="BF31" s="144">
        <v>0</v>
      </c>
      <c r="BG31" s="144">
        <v>0</v>
      </c>
      <c r="BH31" s="144">
        <v>25.466003512353506</v>
      </c>
      <c r="BI31" s="144">
        <v>15.586788960479247</v>
      </c>
      <c r="BJ31" s="144">
        <v>0</v>
      </c>
      <c r="BK31" s="144">
        <v>0</v>
      </c>
      <c r="BL31" s="144">
        <v>0</v>
      </c>
      <c r="BM31" s="144">
        <v>0</v>
      </c>
      <c r="BN31" s="144">
        <v>0</v>
      </c>
      <c r="BO31" s="144">
        <v>0</v>
      </c>
      <c r="BP31" s="144">
        <v>0</v>
      </c>
      <c r="BQ31" s="144">
        <v>0</v>
      </c>
      <c r="BR31" s="144">
        <v>0</v>
      </c>
      <c r="BS31" s="144">
        <v>0</v>
      </c>
      <c r="BT31" s="144">
        <v>0</v>
      </c>
      <c r="BU31" s="144">
        <v>0</v>
      </c>
      <c r="BV31" s="144">
        <v>0</v>
      </c>
      <c r="BW31" s="144">
        <v>0</v>
      </c>
      <c r="BX31" s="144">
        <v>0.79648622630080879</v>
      </c>
      <c r="BY31" s="144">
        <v>7.6216952215261924E-2</v>
      </c>
      <c r="BZ31" s="144">
        <v>0</v>
      </c>
      <c r="CA31" s="144">
        <v>0</v>
      </c>
      <c r="CB31" s="144">
        <v>0</v>
      </c>
      <c r="CC31" s="144">
        <v>0</v>
      </c>
      <c r="CD31" s="144">
        <v>0</v>
      </c>
      <c r="CE31" s="144">
        <v>0</v>
      </c>
      <c r="CF31" s="144">
        <v>0</v>
      </c>
      <c r="CG31" s="144">
        <v>12.589749899619211</v>
      </c>
      <c r="CH31" s="144">
        <v>0</v>
      </c>
      <c r="CI31" s="144">
        <v>0</v>
      </c>
      <c r="CJ31" s="144">
        <v>0</v>
      </c>
      <c r="CK31" s="144">
        <v>0</v>
      </c>
      <c r="CL31" s="144">
        <v>0</v>
      </c>
      <c r="CM31" s="144">
        <v>0</v>
      </c>
      <c r="CN31" s="144">
        <v>0</v>
      </c>
      <c r="CO31" s="144">
        <v>0</v>
      </c>
      <c r="CP31" s="144">
        <v>0</v>
      </c>
      <c r="CQ31" s="144">
        <v>94.147453094594312</v>
      </c>
      <c r="CR31" s="144">
        <v>70.615972041957747</v>
      </c>
      <c r="CS31" s="144">
        <v>0</v>
      </c>
      <c r="CT31" s="144">
        <v>0.49914521106203513</v>
      </c>
      <c r="CU31" s="144">
        <v>0</v>
      </c>
      <c r="CV31" s="144">
        <v>0</v>
      </c>
      <c r="CW31" s="144">
        <v>0</v>
      </c>
      <c r="CX31" s="144">
        <v>0</v>
      </c>
      <c r="CY31" s="144">
        <v>0</v>
      </c>
      <c r="CZ31" s="144">
        <v>0</v>
      </c>
      <c r="DA31" s="144">
        <v>0</v>
      </c>
      <c r="DB31" s="144">
        <v>0</v>
      </c>
      <c r="DC31" s="144">
        <v>0</v>
      </c>
      <c r="DD31" s="144">
        <v>0</v>
      </c>
      <c r="DE31" s="144">
        <v>0</v>
      </c>
      <c r="DF31" s="144">
        <v>0</v>
      </c>
      <c r="DG31" s="144">
        <v>0</v>
      </c>
      <c r="DH31" s="144">
        <v>0</v>
      </c>
      <c r="DI31" s="144">
        <v>0</v>
      </c>
      <c r="DJ31" s="144">
        <v>0</v>
      </c>
      <c r="DK31" s="144">
        <v>0</v>
      </c>
      <c r="DL31" s="144">
        <v>0</v>
      </c>
      <c r="DM31" s="144">
        <v>0</v>
      </c>
      <c r="DN31" s="144">
        <v>0</v>
      </c>
      <c r="DO31" s="144">
        <v>0</v>
      </c>
      <c r="DP31" s="144">
        <v>0</v>
      </c>
      <c r="DQ31" s="144">
        <v>0</v>
      </c>
      <c r="DR31" s="144">
        <v>0</v>
      </c>
      <c r="DS31" s="144">
        <v>0</v>
      </c>
      <c r="DT31" s="144">
        <v>1.7277084835602414</v>
      </c>
      <c r="DU31" s="144">
        <v>0</v>
      </c>
      <c r="DV31" s="144">
        <v>95.251327073557604</v>
      </c>
      <c r="DW31" s="144">
        <v>68.063306906679756</v>
      </c>
      <c r="DX31" s="144">
        <v>0</v>
      </c>
      <c r="DY31" s="144">
        <v>0</v>
      </c>
      <c r="DZ31" s="144">
        <v>226.56124205885874</v>
      </c>
      <c r="EA31" s="144">
        <v>62.28228697031301</v>
      </c>
      <c r="EB31" s="144">
        <v>0.10602168190341286</v>
      </c>
      <c r="EC31" s="144">
        <v>0</v>
      </c>
      <c r="ED31" s="144">
        <v>0</v>
      </c>
      <c r="EE31" s="144">
        <v>0</v>
      </c>
      <c r="EF31" s="144">
        <v>0</v>
      </c>
      <c r="EG31" s="144">
        <v>0</v>
      </c>
      <c r="EH31" s="144">
        <v>0</v>
      </c>
      <c r="EI31" s="145">
        <v>6991.3048441113415</v>
      </c>
      <c r="EJ31" s="146">
        <v>1725.8872681827706</v>
      </c>
      <c r="EK31" s="146">
        <v>9.4544940948622838</v>
      </c>
      <c r="EL31" s="146">
        <v>32.604230090288112</v>
      </c>
      <c r="EM31" s="146">
        <v>0</v>
      </c>
      <c r="EN31" s="146">
        <v>0</v>
      </c>
      <c r="EO31" s="146">
        <v>0</v>
      </c>
      <c r="EP31" s="146">
        <v>0</v>
      </c>
      <c r="EQ31" s="146">
        <v>0</v>
      </c>
      <c r="ER31" s="146">
        <v>0</v>
      </c>
      <c r="ES31" s="146">
        <v>0</v>
      </c>
      <c r="ET31" s="146">
        <v>0</v>
      </c>
      <c r="EU31" s="147">
        <v>0</v>
      </c>
      <c r="EV31" s="147">
        <v>0</v>
      </c>
      <c r="EW31" s="147">
        <v>2.2737367544323206E-13</v>
      </c>
      <c r="EX31" s="147">
        <v>9829.6404106970986</v>
      </c>
      <c r="EY31" s="148">
        <v>15.940955897891969</v>
      </c>
      <c r="EZ31" s="148">
        <v>0.41797711609503019</v>
      </c>
      <c r="FA31" s="148">
        <v>0.29914220810266173</v>
      </c>
      <c r="FB31" s="148">
        <v>0.85533581060194752</v>
      </c>
      <c r="FC31" s="148">
        <v>0</v>
      </c>
      <c r="FD31" s="148">
        <v>3.0449221697961213</v>
      </c>
      <c r="FE31" s="148">
        <v>6.0298794389274171E-2</v>
      </c>
      <c r="FF31" s="148">
        <v>0</v>
      </c>
      <c r="FG31" s="145">
        <v>11618.205035061896</v>
      </c>
      <c r="FH31" s="144">
        <v>18609.509879173238</v>
      </c>
      <c r="FI31" s="28">
        <f>+FH31-'[1]MIP 2017 (Original)'!FH30</f>
        <v>0</v>
      </c>
      <c r="FK31" s="17">
        <v>18609.509879173231</v>
      </c>
      <c r="FL31" s="29">
        <f t="shared" si="0"/>
        <v>0</v>
      </c>
      <c r="FN31" s="15">
        <f t="shared" si="1"/>
        <v>42.058724185150396</v>
      </c>
      <c r="FO31" s="15">
        <f t="shared" si="2"/>
        <v>0</v>
      </c>
      <c r="FP31" s="15">
        <f t="shared" si="3"/>
        <v>20.618631996877003</v>
      </c>
    </row>
    <row r="32" spans="1:172" s="7" customFormat="1" ht="21.95" customHeight="1" thickBot="1" x14ac:dyDescent="0.25">
      <c r="A32" s="137" t="s">
        <v>125</v>
      </c>
      <c r="B32" s="138" t="s">
        <v>126</v>
      </c>
      <c r="C32" s="144">
        <v>8.1008169687486781E-2</v>
      </c>
      <c r="D32" s="144">
        <v>1.0713995070183958E-2</v>
      </c>
      <c r="E32" s="144">
        <v>3.820444334408319E-2</v>
      </c>
      <c r="F32" s="144">
        <v>0.57480408329588728</v>
      </c>
      <c r="G32" s="144">
        <v>0.55667147412195972</v>
      </c>
      <c r="H32" s="144">
        <v>0.20388233462901525</v>
      </c>
      <c r="I32" s="144">
        <v>32.401223350212163</v>
      </c>
      <c r="J32" s="144">
        <v>0.60957041714513005</v>
      </c>
      <c r="K32" s="144">
        <v>50.13308079880494</v>
      </c>
      <c r="L32" s="144">
        <v>769.71724676866074</v>
      </c>
      <c r="M32" s="144">
        <v>0.72143524381047541</v>
      </c>
      <c r="N32" s="144">
        <v>1877.6454501613891</v>
      </c>
      <c r="O32" s="144">
        <v>274.1448199272815</v>
      </c>
      <c r="P32" s="144">
        <v>530.87064096049789</v>
      </c>
      <c r="Q32" s="144">
        <v>288.20153963053326</v>
      </c>
      <c r="R32" s="144">
        <v>12821.038485857178</v>
      </c>
      <c r="S32" s="144">
        <v>346.78363263825895</v>
      </c>
      <c r="T32" s="144">
        <v>1293.630359141639</v>
      </c>
      <c r="U32" s="144">
        <v>596.91175666397123</v>
      </c>
      <c r="V32" s="144">
        <v>456.22092831753639</v>
      </c>
      <c r="W32" s="144">
        <v>2173.8992009126159</v>
      </c>
      <c r="X32" s="144">
        <v>4.0439295763765104</v>
      </c>
      <c r="Y32" s="144">
        <v>1.5908660922483693</v>
      </c>
      <c r="Z32" s="144">
        <v>3.4276116628261075</v>
      </c>
      <c r="AA32" s="144">
        <v>0.24296405622118467</v>
      </c>
      <c r="AB32" s="144">
        <v>2.2333649507669282</v>
      </c>
      <c r="AC32" s="144">
        <v>58.951385315929151</v>
      </c>
      <c r="AD32" s="144">
        <v>0.51909557800232753</v>
      </c>
      <c r="AE32" s="144">
        <v>0.52736118008257926</v>
      </c>
      <c r="AF32" s="144">
        <v>1.9109218881621484</v>
      </c>
      <c r="AG32" s="144">
        <v>2.9435163893740032E-4</v>
      </c>
      <c r="AH32" s="144">
        <v>8.4386394681624011E-2</v>
      </c>
      <c r="AI32" s="144">
        <v>8.7921270618821126</v>
      </c>
      <c r="AJ32" s="144">
        <v>2.3656734091187102</v>
      </c>
      <c r="AK32" s="144">
        <v>6.1001741675789525</v>
      </c>
      <c r="AL32" s="144">
        <v>5.0443972717194958</v>
      </c>
      <c r="AM32" s="144">
        <v>4.5236133888551011</v>
      </c>
      <c r="AN32" s="144">
        <v>125.22612477160841</v>
      </c>
      <c r="AO32" s="144">
        <v>3.0394691452579852</v>
      </c>
      <c r="AP32" s="144">
        <v>8.6611695306591265</v>
      </c>
      <c r="AQ32" s="144">
        <v>1.5380777983957132</v>
      </c>
      <c r="AR32" s="144">
        <v>0.54461271741491535</v>
      </c>
      <c r="AS32" s="144">
        <v>0.31379109832672725</v>
      </c>
      <c r="AT32" s="144">
        <v>0.3472052502863372</v>
      </c>
      <c r="AU32" s="144">
        <v>13.68948724072574</v>
      </c>
      <c r="AV32" s="144">
        <v>1.4551828109259599</v>
      </c>
      <c r="AW32" s="144">
        <v>5.9834003238703746</v>
      </c>
      <c r="AX32" s="144">
        <v>1.1222466565169293</v>
      </c>
      <c r="AY32" s="144">
        <v>0.93439327032396835</v>
      </c>
      <c r="AZ32" s="144">
        <v>0.11279494468134563</v>
      </c>
      <c r="BA32" s="144">
        <v>0.15231754323136315</v>
      </c>
      <c r="BB32" s="144">
        <v>174.6949629169124</v>
      </c>
      <c r="BC32" s="144">
        <v>7.2329430293764476</v>
      </c>
      <c r="BD32" s="144">
        <v>2.0649913418561261</v>
      </c>
      <c r="BE32" s="144">
        <v>4.9736429498138932</v>
      </c>
      <c r="BF32" s="144">
        <v>5.7150638564961689</v>
      </c>
      <c r="BG32" s="144">
        <v>2.9738765999920016</v>
      </c>
      <c r="BH32" s="144">
        <v>3.0536399879558793</v>
      </c>
      <c r="BI32" s="144">
        <v>1.5446215991206032</v>
      </c>
      <c r="BJ32" s="144">
        <v>2.6582029655672885</v>
      </c>
      <c r="BK32" s="144">
        <v>0.94109322990906707</v>
      </c>
      <c r="BL32" s="144">
        <v>0.60773226068120789</v>
      </c>
      <c r="BM32" s="144">
        <v>9.719341223894066</v>
      </c>
      <c r="BN32" s="144">
        <v>3.6740138172699819</v>
      </c>
      <c r="BO32" s="144">
        <v>2.7948191732373728</v>
      </c>
      <c r="BP32" s="144">
        <v>0.76264869316260231</v>
      </c>
      <c r="BQ32" s="144">
        <v>0.77156610499995237</v>
      </c>
      <c r="BR32" s="144">
        <v>5.0428570867353475</v>
      </c>
      <c r="BS32" s="144">
        <v>0.33788637697840579</v>
      </c>
      <c r="BT32" s="144">
        <v>4.5736478582380293</v>
      </c>
      <c r="BU32" s="144">
        <v>15.566584403164523</v>
      </c>
      <c r="BV32" s="144">
        <v>1.4225752461268852</v>
      </c>
      <c r="BW32" s="144">
        <v>3.597718600118295</v>
      </c>
      <c r="BX32" s="144">
        <v>78.385388141332172</v>
      </c>
      <c r="BY32" s="144">
        <v>1.0491788516367833</v>
      </c>
      <c r="BZ32" s="144">
        <v>0.89198859053172952</v>
      </c>
      <c r="CA32" s="144">
        <v>4.9067832885617353</v>
      </c>
      <c r="CB32" s="144">
        <v>13.894703653138491</v>
      </c>
      <c r="CC32" s="144">
        <v>25.445425783528105</v>
      </c>
      <c r="CD32" s="144">
        <v>5.5798660448608253</v>
      </c>
      <c r="CE32" s="144">
        <v>13.259176308320079</v>
      </c>
      <c r="CF32" s="144">
        <v>17.747577301048938</v>
      </c>
      <c r="CG32" s="144">
        <v>10.19721153432876</v>
      </c>
      <c r="CH32" s="144">
        <v>4.4834165408765019</v>
      </c>
      <c r="CI32" s="144">
        <v>6.5011958042531945E-2</v>
      </c>
      <c r="CJ32" s="144">
        <v>4.9459764185585184</v>
      </c>
      <c r="CK32" s="144">
        <v>4.4336904387665443</v>
      </c>
      <c r="CL32" s="144">
        <v>7.1138633052256077</v>
      </c>
      <c r="CM32" s="144">
        <v>2.2375334105130387</v>
      </c>
      <c r="CN32" s="144">
        <v>0.27142828437731686</v>
      </c>
      <c r="CO32" s="144">
        <v>2.2507823567986067</v>
      </c>
      <c r="CP32" s="144">
        <v>0.16291664126447991</v>
      </c>
      <c r="CQ32" s="144">
        <v>6.7798473611520018</v>
      </c>
      <c r="CR32" s="144">
        <v>189.93848305237915</v>
      </c>
      <c r="CS32" s="144">
        <v>0.36837531094413983</v>
      </c>
      <c r="CT32" s="144">
        <v>1.4135089340497333</v>
      </c>
      <c r="CU32" s="144">
        <v>1.1123543778983254</v>
      </c>
      <c r="CV32" s="144">
        <v>1.7668001956451806E-2</v>
      </c>
      <c r="CW32" s="144">
        <v>0.61740721690411382</v>
      </c>
      <c r="CX32" s="144">
        <v>13.231060900447241</v>
      </c>
      <c r="CY32" s="144">
        <v>0.30558388463501629</v>
      </c>
      <c r="CZ32" s="144">
        <v>0.30704844861452768</v>
      </c>
      <c r="DA32" s="144">
        <v>6.624434752090699</v>
      </c>
      <c r="DB32" s="144">
        <v>0.80623527865742683</v>
      </c>
      <c r="DC32" s="144">
        <v>0.57041891207596307</v>
      </c>
      <c r="DD32" s="144">
        <v>0.57657042667550906</v>
      </c>
      <c r="DE32" s="144">
        <v>1.6475897833901529</v>
      </c>
      <c r="DF32" s="144">
        <v>11.516627517652076</v>
      </c>
      <c r="DG32" s="144">
        <v>1.2977417402775353</v>
      </c>
      <c r="DH32" s="144">
        <v>0.77929072544389388</v>
      </c>
      <c r="DI32" s="144">
        <v>0.40763552834453642</v>
      </c>
      <c r="DJ32" s="144">
        <v>0.58154101963709459</v>
      </c>
      <c r="DK32" s="144">
        <v>9.7534979110140391E-2</v>
      </c>
      <c r="DL32" s="144">
        <v>0.95080800696759982</v>
      </c>
      <c r="DM32" s="144">
        <v>6.1988050675542577E-4</v>
      </c>
      <c r="DN32" s="144">
        <v>2.0449675030586936E-2</v>
      </c>
      <c r="DO32" s="144">
        <v>0.57320904653814775</v>
      </c>
      <c r="DP32" s="144">
        <v>0.64128116462205786</v>
      </c>
      <c r="DQ32" s="144">
        <v>41.293086126169442</v>
      </c>
      <c r="DR32" s="144">
        <v>0.91096725911547338</v>
      </c>
      <c r="DS32" s="144">
        <v>558.56440754084576</v>
      </c>
      <c r="DT32" s="144">
        <v>47.84433574477822</v>
      </c>
      <c r="DU32" s="144">
        <v>1.4218576921724551E-2</v>
      </c>
      <c r="DV32" s="144">
        <v>829.12247236109442</v>
      </c>
      <c r="DW32" s="144">
        <v>11.724553460893375</v>
      </c>
      <c r="DX32" s="144">
        <v>0.62616553309135137</v>
      </c>
      <c r="DY32" s="144">
        <v>8.8412440259454467E-2</v>
      </c>
      <c r="DZ32" s="144">
        <v>0.16770653201123145</v>
      </c>
      <c r="EA32" s="144">
        <v>0.77909837997012055</v>
      </c>
      <c r="EB32" s="144">
        <v>1.3976597908222508</v>
      </c>
      <c r="EC32" s="144">
        <v>0.65037052427243558</v>
      </c>
      <c r="ED32" s="144">
        <v>6.3430481713270537E-2</v>
      </c>
      <c r="EE32" s="144">
        <v>1.6231046507231319</v>
      </c>
      <c r="EF32" s="144">
        <v>5.7749447684983295E-2</v>
      </c>
      <c r="EG32" s="144">
        <v>0.17248860332697075</v>
      </c>
      <c r="EH32" s="144">
        <v>0</v>
      </c>
      <c r="EI32" s="145">
        <v>23966.202996291016</v>
      </c>
      <c r="EJ32" s="146">
        <v>2628.9251665182774</v>
      </c>
      <c r="EK32" s="146">
        <v>0</v>
      </c>
      <c r="EL32" s="146">
        <v>0</v>
      </c>
      <c r="EM32" s="146">
        <v>0</v>
      </c>
      <c r="EN32" s="146">
        <v>0</v>
      </c>
      <c r="EO32" s="146">
        <v>0</v>
      </c>
      <c r="EP32" s="146">
        <v>0</v>
      </c>
      <c r="EQ32" s="146">
        <v>0</v>
      </c>
      <c r="ER32" s="146">
        <v>0</v>
      </c>
      <c r="ES32" s="146">
        <v>0</v>
      </c>
      <c r="ET32" s="146">
        <v>0</v>
      </c>
      <c r="EU32" s="147">
        <v>13.953241413081635</v>
      </c>
      <c r="EV32" s="147">
        <v>101.59022425372197</v>
      </c>
      <c r="EW32" s="147">
        <v>0.41480110725370922</v>
      </c>
      <c r="EX32" s="147">
        <v>21270.293434298284</v>
      </c>
      <c r="EY32" s="148">
        <v>0</v>
      </c>
      <c r="EZ32" s="148">
        <v>0</v>
      </c>
      <c r="FA32" s="148">
        <v>0</v>
      </c>
      <c r="FB32" s="148">
        <v>0</v>
      </c>
      <c r="FC32" s="148">
        <v>0</v>
      </c>
      <c r="FD32" s="148">
        <v>0</v>
      </c>
      <c r="FE32" s="148">
        <v>0</v>
      </c>
      <c r="FF32" s="148">
        <v>0</v>
      </c>
      <c r="FG32" s="145">
        <v>24015.176867590621</v>
      </c>
      <c r="FH32" s="144">
        <v>47981.379863881637</v>
      </c>
      <c r="FI32" s="28">
        <f>+FH32-'[1]MIP 2017 (Original)'!FH31</f>
        <v>0</v>
      </c>
      <c r="FK32" s="17">
        <v>47981.37986388163</v>
      </c>
      <c r="FL32" s="29">
        <f t="shared" si="0"/>
        <v>0</v>
      </c>
      <c r="FN32" s="15">
        <f t="shared" si="1"/>
        <v>0</v>
      </c>
      <c r="FO32" s="15">
        <f t="shared" si="2"/>
        <v>0</v>
      </c>
      <c r="FP32" s="15">
        <f t="shared" si="3"/>
        <v>0</v>
      </c>
    </row>
    <row r="33" spans="1:172" s="7" customFormat="1" ht="21.95" customHeight="1" thickBot="1" x14ac:dyDescent="0.25">
      <c r="A33" s="137" t="s">
        <v>127</v>
      </c>
      <c r="B33" s="138" t="s">
        <v>128</v>
      </c>
      <c r="C33" s="144">
        <v>0</v>
      </c>
      <c r="D33" s="144">
        <v>0</v>
      </c>
      <c r="E33" s="144">
        <v>0</v>
      </c>
      <c r="F33" s="144">
        <v>0</v>
      </c>
      <c r="G33" s="144">
        <v>0</v>
      </c>
      <c r="H33" s="144">
        <v>0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2.8116370423466833E-2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0</v>
      </c>
      <c r="V33" s="144">
        <v>0</v>
      </c>
      <c r="W33" s="144">
        <v>0</v>
      </c>
      <c r="X33" s="144">
        <v>22100.198521843839</v>
      </c>
      <c r="Y33" s="144">
        <v>0</v>
      </c>
      <c r="Z33" s="144">
        <v>0</v>
      </c>
      <c r="AA33" s="144">
        <v>0</v>
      </c>
      <c r="AB33" s="144">
        <v>0</v>
      </c>
      <c r="AC33" s="144">
        <v>0</v>
      </c>
      <c r="AD33" s="144">
        <v>8.3448555683738448</v>
      </c>
      <c r="AE33" s="144">
        <v>0</v>
      </c>
      <c r="AF33" s="144">
        <v>0</v>
      </c>
      <c r="AG33" s="144">
        <v>0</v>
      </c>
      <c r="AH33" s="144">
        <v>0</v>
      </c>
      <c r="AI33" s="144">
        <v>143162.24612766781</v>
      </c>
      <c r="AJ33" s="144">
        <v>7.5433109267864631E-2</v>
      </c>
      <c r="AK33" s="144">
        <v>2.3484018361416887</v>
      </c>
      <c r="AL33" s="144">
        <v>0</v>
      </c>
      <c r="AM33" s="144">
        <v>176807.92682685892</v>
      </c>
      <c r="AN33" s="144">
        <v>0</v>
      </c>
      <c r="AO33" s="144">
        <v>73.116893497768132</v>
      </c>
      <c r="AP33" s="144">
        <v>534.06426288245552</v>
      </c>
      <c r="AQ33" s="144">
        <v>37.834563750097516</v>
      </c>
      <c r="AR33" s="144">
        <v>20.426612421885288</v>
      </c>
      <c r="AS33" s="144">
        <v>0</v>
      </c>
      <c r="AT33" s="144">
        <v>0</v>
      </c>
      <c r="AU33" s="144">
        <v>202.86803378972454</v>
      </c>
      <c r="AV33" s="144">
        <v>238.51782075533902</v>
      </c>
      <c r="AW33" s="144">
        <v>3243.3467554617082</v>
      </c>
      <c r="AX33" s="144">
        <v>1.7463651926021933</v>
      </c>
      <c r="AY33" s="144">
        <v>0</v>
      </c>
      <c r="AZ33" s="144">
        <v>0</v>
      </c>
      <c r="BA33" s="144">
        <v>0</v>
      </c>
      <c r="BB33" s="144">
        <v>0</v>
      </c>
      <c r="BC33" s="144">
        <v>0</v>
      </c>
      <c r="BD33" s="144">
        <v>0</v>
      </c>
      <c r="BE33" s="144">
        <v>0</v>
      </c>
      <c r="BF33" s="144">
        <v>1.3981260181787101</v>
      </c>
      <c r="BG33" s="144">
        <v>0</v>
      </c>
      <c r="BH33" s="144">
        <v>2.3017971081960891</v>
      </c>
      <c r="BI33" s="144">
        <v>0</v>
      </c>
      <c r="BJ33" s="144">
        <v>0</v>
      </c>
      <c r="BK33" s="144">
        <v>0</v>
      </c>
      <c r="BL33" s="144">
        <v>0</v>
      </c>
      <c r="BM33" s="144">
        <v>0.6497326383252362</v>
      </c>
      <c r="BN33" s="144">
        <v>0</v>
      </c>
      <c r="BO33" s="144">
        <v>0</v>
      </c>
      <c r="BP33" s="144">
        <v>0</v>
      </c>
      <c r="BQ33" s="144">
        <v>0</v>
      </c>
      <c r="BR33" s="144">
        <v>2.0329198520375842</v>
      </c>
      <c r="BS33" s="144">
        <v>0</v>
      </c>
      <c r="BT33" s="144">
        <v>0</v>
      </c>
      <c r="BU33" s="144">
        <v>0</v>
      </c>
      <c r="BV33" s="144">
        <v>2.5101232853026829E-3</v>
      </c>
      <c r="BW33" s="144">
        <v>0</v>
      </c>
      <c r="BX33" s="144">
        <v>1.7159635772198167</v>
      </c>
      <c r="BY33" s="144">
        <v>0</v>
      </c>
      <c r="BZ33" s="144">
        <v>0</v>
      </c>
      <c r="CA33" s="144">
        <v>10.420953541727904</v>
      </c>
      <c r="CB33" s="144">
        <v>0</v>
      </c>
      <c r="CC33" s="144">
        <v>0</v>
      </c>
      <c r="CD33" s="144">
        <v>0</v>
      </c>
      <c r="CE33" s="144">
        <v>0</v>
      </c>
      <c r="CF33" s="144">
        <v>1.4309856816750094E-2</v>
      </c>
      <c r="CG33" s="144">
        <v>1.0355694851294626</v>
      </c>
      <c r="CH33" s="144">
        <v>0</v>
      </c>
      <c r="CI33" s="144">
        <v>0</v>
      </c>
      <c r="CJ33" s="144">
        <v>0</v>
      </c>
      <c r="CK33" s="144">
        <v>0</v>
      </c>
      <c r="CL33" s="144">
        <v>0</v>
      </c>
      <c r="CM33" s="144">
        <v>0</v>
      </c>
      <c r="CN33" s="144">
        <v>0</v>
      </c>
      <c r="CO33" s="144">
        <v>0</v>
      </c>
      <c r="CP33" s="144">
        <v>0</v>
      </c>
      <c r="CQ33" s="144">
        <v>391.62002623402878</v>
      </c>
      <c r="CR33" s="144">
        <v>2482.2724343025538</v>
      </c>
      <c r="CS33" s="144">
        <v>9.0334433982343079</v>
      </c>
      <c r="CT33" s="144">
        <v>0.51233370150434254</v>
      </c>
      <c r="CU33" s="144">
        <v>0</v>
      </c>
      <c r="CV33" s="144">
        <v>0</v>
      </c>
      <c r="CW33" s="144">
        <v>0</v>
      </c>
      <c r="CX33" s="144">
        <v>29.981191211389792</v>
      </c>
      <c r="CY33" s="144">
        <v>0</v>
      </c>
      <c r="CZ33" s="144">
        <v>0</v>
      </c>
      <c r="DA33" s="144">
        <v>0</v>
      </c>
      <c r="DB33" s="144">
        <v>0</v>
      </c>
      <c r="DC33" s="144">
        <v>0</v>
      </c>
      <c r="DD33" s="144">
        <v>0</v>
      </c>
      <c r="DE33" s="144">
        <v>0</v>
      </c>
      <c r="DF33" s="144">
        <v>0.61446872332563152</v>
      </c>
      <c r="DG33" s="144">
        <v>0</v>
      </c>
      <c r="DH33" s="144">
        <v>0</v>
      </c>
      <c r="DI33" s="144">
        <v>0</v>
      </c>
      <c r="DJ33" s="144">
        <v>0</v>
      </c>
      <c r="DK33" s="144">
        <v>0</v>
      </c>
      <c r="DL33" s="144">
        <v>0</v>
      </c>
      <c r="DM33" s="144">
        <v>0</v>
      </c>
      <c r="DN33" s="144">
        <v>0</v>
      </c>
      <c r="DO33" s="144">
        <v>0</v>
      </c>
      <c r="DP33" s="144">
        <v>0</v>
      </c>
      <c r="DQ33" s="144">
        <v>0</v>
      </c>
      <c r="DR33" s="144">
        <v>0</v>
      </c>
      <c r="DS33" s="144">
        <v>899.47905178903738</v>
      </c>
      <c r="DT33" s="144">
        <v>9.4829501298026031</v>
      </c>
      <c r="DU33" s="144">
        <v>0</v>
      </c>
      <c r="DV33" s="144">
        <v>479.5200398677257</v>
      </c>
      <c r="DW33" s="144">
        <v>398.33030884586918</v>
      </c>
      <c r="DX33" s="144">
        <v>0</v>
      </c>
      <c r="DY33" s="144">
        <v>0</v>
      </c>
      <c r="DZ33" s="144">
        <v>24.044808192854781</v>
      </c>
      <c r="EA33" s="144">
        <v>21.983467618319885</v>
      </c>
      <c r="EB33" s="144">
        <v>70.752384933658917</v>
      </c>
      <c r="EC33" s="144">
        <v>0</v>
      </c>
      <c r="ED33" s="144">
        <v>0</v>
      </c>
      <c r="EE33" s="144">
        <v>0</v>
      </c>
      <c r="EF33" s="144">
        <v>0</v>
      </c>
      <c r="EG33" s="144">
        <v>0.45882729483697127</v>
      </c>
      <c r="EH33" s="144">
        <v>0</v>
      </c>
      <c r="EI33" s="145">
        <v>351270.74720945017</v>
      </c>
      <c r="EJ33" s="146">
        <v>49590.499786381202</v>
      </c>
      <c r="EK33" s="146">
        <v>0</v>
      </c>
      <c r="EL33" s="146">
        <v>0</v>
      </c>
      <c r="EM33" s="146">
        <v>0</v>
      </c>
      <c r="EN33" s="146">
        <v>0</v>
      </c>
      <c r="EO33" s="146">
        <v>0</v>
      </c>
      <c r="EP33" s="146">
        <v>0</v>
      </c>
      <c r="EQ33" s="146">
        <v>0</v>
      </c>
      <c r="ER33" s="146">
        <v>0</v>
      </c>
      <c r="ES33" s="146">
        <v>0</v>
      </c>
      <c r="ET33" s="146">
        <v>0</v>
      </c>
      <c r="EU33" s="147">
        <v>876.93800821742661</v>
      </c>
      <c r="EV33" s="147">
        <v>62799.030254948688</v>
      </c>
      <c r="EW33" s="147">
        <v>-23812.453503141343</v>
      </c>
      <c r="EX33" s="147">
        <v>8512.1302675944262</v>
      </c>
      <c r="EY33" s="148">
        <v>0</v>
      </c>
      <c r="EZ33" s="148">
        <v>0</v>
      </c>
      <c r="FA33" s="148">
        <v>0</v>
      </c>
      <c r="FB33" s="148">
        <v>0</v>
      </c>
      <c r="FC33" s="148">
        <v>0</v>
      </c>
      <c r="FD33" s="148">
        <v>0</v>
      </c>
      <c r="FE33" s="148">
        <v>0</v>
      </c>
      <c r="FF33" s="148">
        <v>0</v>
      </c>
      <c r="FG33" s="145">
        <v>97966.144814000407</v>
      </c>
      <c r="FH33" s="144">
        <v>449236.89202345058</v>
      </c>
      <c r="FI33" s="28">
        <f>+FH33-'[1]MIP 2017 (Original)'!FH32</f>
        <v>0</v>
      </c>
      <c r="FK33" s="17">
        <v>449236.89202345081</v>
      </c>
      <c r="FL33" s="29">
        <f t="shared" si="0"/>
        <v>0</v>
      </c>
      <c r="FN33" s="15">
        <f t="shared" si="1"/>
        <v>0</v>
      </c>
      <c r="FO33" s="15">
        <f t="shared" si="2"/>
        <v>0</v>
      </c>
      <c r="FP33" s="15">
        <f t="shared" si="3"/>
        <v>0</v>
      </c>
    </row>
    <row r="34" spans="1:172" s="7" customFormat="1" ht="21.95" customHeight="1" thickBot="1" x14ac:dyDescent="0.25">
      <c r="A34" s="137" t="s">
        <v>129</v>
      </c>
      <c r="B34" s="138" t="s">
        <v>130</v>
      </c>
      <c r="C34" s="144">
        <v>3.0500040750653103</v>
      </c>
      <c r="D34" s="144">
        <v>0.53577950075734282</v>
      </c>
      <c r="E34" s="144">
        <v>1.7438159140281977</v>
      </c>
      <c r="F34" s="144">
        <v>30.515460802893916</v>
      </c>
      <c r="G34" s="144">
        <v>5.4427881593175815</v>
      </c>
      <c r="H34" s="144">
        <v>5.07921038616215</v>
      </c>
      <c r="I34" s="144">
        <v>2.356593248056444</v>
      </c>
      <c r="J34" s="144">
        <v>14.598761581799248</v>
      </c>
      <c r="K34" s="144">
        <v>15.690534958043289</v>
      </c>
      <c r="L34" s="144">
        <v>26.735949448220449</v>
      </c>
      <c r="M34" s="144">
        <v>14.467628067952161</v>
      </c>
      <c r="N34" s="144">
        <v>3.3239830823550123</v>
      </c>
      <c r="O34" s="144">
        <v>7.8567171106078391</v>
      </c>
      <c r="P34" s="144">
        <v>42.959585296171198</v>
      </c>
      <c r="Q34" s="144">
        <v>6.1692489820819443</v>
      </c>
      <c r="R34" s="144">
        <v>78.836140844206227</v>
      </c>
      <c r="S34" s="144">
        <v>29.49881068453838</v>
      </c>
      <c r="T34" s="144">
        <v>55.014164802537316</v>
      </c>
      <c r="U34" s="144">
        <v>29.963112293015286</v>
      </c>
      <c r="V34" s="144">
        <v>3.7187412226567371</v>
      </c>
      <c r="W34" s="144">
        <v>8.4652302024267829</v>
      </c>
      <c r="X34" s="144">
        <v>24.707872261851165</v>
      </c>
      <c r="Y34" s="144">
        <v>618.71743667049805</v>
      </c>
      <c r="Z34" s="144">
        <v>3.5895897153924525</v>
      </c>
      <c r="AA34" s="144">
        <v>0.46874822741534294</v>
      </c>
      <c r="AB34" s="144">
        <v>0.36400461402520534</v>
      </c>
      <c r="AC34" s="144">
        <v>1.1174431621594494</v>
      </c>
      <c r="AD34" s="144">
        <v>0.19796348149211065</v>
      </c>
      <c r="AE34" s="144">
        <v>0.55039273764463115</v>
      </c>
      <c r="AF34" s="144">
        <v>2.4940697842841231</v>
      </c>
      <c r="AG34" s="144">
        <v>0</v>
      </c>
      <c r="AH34" s="144">
        <v>0.36106597573225541</v>
      </c>
      <c r="AI34" s="144">
        <v>72568.99722220673</v>
      </c>
      <c r="AJ34" s="144">
        <v>0.28288580600612284</v>
      </c>
      <c r="AK34" s="144">
        <v>0.92652159797774292</v>
      </c>
      <c r="AL34" s="144">
        <v>1.109918959782771</v>
      </c>
      <c r="AM34" s="144">
        <v>5362.0766566739403</v>
      </c>
      <c r="AN34" s="144">
        <v>0.91006177061428939</v>
      </c>
      <c r="AO34" s="144">
        <v>1.4107866364303767</v>
      </c>
      <c r="AP34" s="144">
        <v>4.5012913623689075</v>
      </c>
      <c r="AQ34" s="144">
        <v>8.0782108090657392</v>
      </c>
      <c r="AR34" s="144">
        <v>3.2320071039933257E-2</v>
      </c>
      <c r="AS34" s="144">
        <v>0.64638135480309689</v>
      </c>
      <c r="AT34" s="144">
        <v>4.8126012339294536E-3</v>
      </c>
      <c r="AU34" s="144">
        <v>2.147488871632802</v>
      </c>
      <c r="AV34" s="144">
        <v>195.8359862586139</v>
      </c>
      <c r="AW34" s="144">
        <v>10.900028042700157</v>
      </c>
      <c r="AX34" s="144">
        <v>0.2374247593735179</v>
      </c>
      <c r="AY34" s="144">
        <v>0.16023757078770054</v>
      </c>
      <c r="AZ34" s="144">
        <v>5.7820970235829543E-4</v>
      </c>
      <c r="BA34" s="144">
        <v>2.0838795969809424E-3</v>
      </c>
      <c r="BB34" s="144">
        <v>0.11084443488415044</v>
      </c>
      <c r="BC34" s="144">
        <v>1.1635320997289709</v>
      </c>
      <c r="BD34" s="144">
        <v>0.31259049933349797</v>
      </c>
      <c r="BE34" s="144">
        <v>37.425577155348734</v>
      </c>
      <c r="BF34" s="144">
        <v>5.2736783142454389</v>
      </c>
      <c r="BG34" s="144">
        <v>25.245248361797273</v>
      </c>
      <c r="BH34" s="144">
        <v>36.616211585360531</v>
      </c>
      <c r="BI34" s="144">
        <v>19.274174402057245</v>
      </c>
      <c r="BJ34" s="144">
        <v>0.10530054037334072</v>
      </c>
      <c r="BK34" s="144">
        <v>2.1880845143767503E-3</v>
      </c>
      <c r="BL34" s="144">
        <v>0</v>
      </c>
      <c r="BM34" s="144">
        <v>0.87615612620244088</v>
      </c>
      <c r="BN34" s="144">
        <v>1.5555667964404045</v>
      </c>
      <c r="BO34" s="144">
        <v>0.21859418543537992</v>
      </c>
      <c r="BP34" s="144">
        <v>2.2051952281406641E-2</v>
      </c>
      <c r="BQ34" s="144">
        <v>0</v>
      </c>
      <c r="BR34" s="144">
        <v>0.2762837499390336</v>
      </c>
      <c r="BS34" s="144">
        <v>0.17912594165866244</v>
      </c>
      <c r="BT34" s="144">
        <v>1.3748272679941183</v>
      </c>
      <c r="BU34" s="144">
        <v>0.18032135019519024</v>
      </c>
      <c r="BV34" s="144">
        <v>1.4941790885034301</v>
      </c>
      <c r="BW34" s="144">
        <v>0.83016342203154914</v>
      </c>
      <c r="BX34" s="144">
        <v>0.98543017514126796</v>
      </c>
      <c r="BY34" s="144">
        <v>4.1639474267374412</v>
      </c>
      <c r="BZ34" s="144">
        <v>0.28624033637713225</v>
      </c>
      <c r="CA34" s="144">
        <v>0.3864779768498614</v>
      </c>
      <c r="CB34" s="144">
        <v>0</v>
      </c>
      <c r="CC34" s="144">
        <v>0</v>
      </c>
      <c r="CD34" s="144">
        <v>2.815453989159679E-3</v>
      </c>
      <c r="CE34" s="144">
        <v>7.6728267975657419E-2</v>
      </c>
      <c r="CF34" s="144">
        <v>7.5963054736781693E-2</v>
      </c>
      <c r="CG34" s="144">
        <v>8.4387770618936067</v>
      </c>
      <c r="CH34" s="144">
        <v>0.44466762478256716</v>
      </c>
      <c r="CI34" s="144">
        <v>0</v>
      </c>
      <c r="CJ34" s="144">
        <v>0</v>
      </c>
      <c r="CK34" s="144">
        <v>8.1055514613429094E-2</v>
      </c>
      <c r="CL34" s="144">
        <v>0</v>
      </c>
      <c r="CM34" s="144">
        <v>0</v>
      </c>
      <c r="CN34" s="144">
        <v>7.3054599376870463E-3</v>
      </c>
      <c r="CO34" s="144">
        <v>1.2011442933238085E-2</v>
      </c>
      <c r="CP34" s="144">
        <v>0</v>
      </c>
      <c r="CQ34" s="144">
        <v>0.158868143697839</v>
      </c>
      <c r="CR34" s="144">
        <v>5.7719309841177374E-2</v>
      </c>
      <c r="CS34" s="144">
        <v>0</v>
      </c>
      <c r="CT34" s="144">
        <v>0.28530437925359642</v>
      </c>
      <c r="CU34" s="144">
        <v>3.6287406229676057E-2</v>
      </c>
      <c r="CV34" s="144">
        <v>0</v>
      </c>
      <c r="CW34" s="144">
        <v>2.0171479893173302E-2</v>
      </c>
      <c r="CX34" s="144">
        <v>7.9843119593848849E-2</v>
      </c>
      <c r="CY34" s="144">
        <v>2.0449820038239142E-2</v>
      </c>
      <c r="CZ34" s="144">
        <v>8.5192639203067087E-4</v>
      </c>
      <c r="DA34" s="144">
        <v>7.577388951818095E-5</v>
      </c>
      <c r="DB34" s="144">
        <v>0</v>
      </c>
      <c r="DC34" s="144">
        <v>0.14371036245452734</v>
      </c>
      <c r="DD34" s="144">
        <v>7.8812856019729621E-2</v>
      </c>
      <c r="DE34" s="144">
        <v>2.0759662846014653</v>
      </c>
      <c r="DF34" s="144">
        <v>4.0996672253539685</v>
      </c>
      <c r="DG34" s="144">
        <v>0</v>
      </c>
      <c r="DH34" s="144">
        <v>5.2254844182638385E-2</v>
      </c>
      <c r="DI34" s="144">
        <v>0</v>
      </c>
      <c r="DJ34" s="144">
        <v>9.5167207440456615E-4</v>
      </c>
      <c r="DK34" s="144">
        <v>3.4295939536078723E-4</v>
      </c>
      <c r="DL34" s="144">
        <v>2.0004609193347323E-4</v>
      </c>
      <c r="DM34" s="144">
        <v>0</v>
      </c>
      <c r="DN34" s="144">
        <v>0</v>
      </c>
      <c r="DO34" s="144">
        <v>0</v>
      </c>
      <c r="DP34" s="144">
        <v>0</v>
      </c>
      <c r="DQ34" s="144">
        <v>1.951431895313108</v>
      </c>
      <c r="DR34" s="144">
        <v>7.8450180076720087E-4</v>
      </c>
      <c r="DS34" s="144">
        <v>7.6816472181681172</v>
      </c>
      <c r="DT34" s="144">
        <v>2.2155403969042591</v>
      </c>
      <c r="DU34" s="144">
        <v>9.3493321219614107E-4</v>
      </c>
      <c r="DV34" s="144">
        <v>4.1898707003461064</v>
      </c>
      <c r="DW34" s="144">
        <v>70.41339861751888</v>
      </c>
      <c r="DX34" s="144">
        <v>7.1201483206010567E-3</v>
      </c>
      <c r="DY34" s="144">
        <v>1.5975679354715496E-2</v>
      </c>
      <c r="DZ34" s="144">
        <v>1.4706083937657315E-4</v>
      </c>
      <c r="EA34" s="144">
        <v>1.4782832288795267</v>
      </c>
      <c r="EB34" s="144">
        <v>0.16528664255683112</v>
      </c>
      <c r="EC34" s="144">
        <v>0</v>
      </c>
      <c r="ED34" s="144">
        <v>0</v>
      </c>
      <c r="EE34" s="144">
        <v>2.1069387691355161</v>
      </c>
      <c r="EF34" s="144">
        <v>2.5583363839594837E-4</v>
      </c>
      <c r="EG34" s="144">
        <v>8.859691454980714E-3</v>
      </c>
      <c r="EH34" s="144">
        <v>0</v>
      </c>
      <c r="EI34" s="145">
        <v>79441.697732816509</v>
      </c>
      <c r="EJ34" s="146">
        <v>114.62674266716647</v>
      </c>
      <c r="EK34" s="146">
        <v>0</v>
      </c>
      <c r="EL34" s="146">
        <v>0</v>
      </c>
      <c r="EM34" s="146">
        <v>0</v>
      </c>
      <c r="EN34" s="146">
        <v>0</v>
      </c>
      <c r="EO34" s="146">
        <v>0</v>
      </c>
      <c r="EP34" s="146">
        <v>0</v>
      </c>
      <c r="EQ34" s="146">
        <v>0</v>
      </c>
      <c r="ER34" s="146">
        <v>0</v>
      </c>
      <c r="ES34" s="146">
        <v>0</v>
      </c>
      <c r="ET34" s="146">
        <v>0</v>
      </c>
      <c r="EU34" s="147">
        <v>0</v>
      </c>
      <c r="EV34" s="147">
        <v>1033.7744754772214</v>
      </c>
      <c r="EW34" s="147">
        <v>3301.7779269635803</v>
      </c>
      <c r="EX34" s="147">
        <v>864.75396709200788</v>
      </c>
      <c r="EY34" s="148">
        <v>0</v>
      </c>
      <c r="EZ34" s="148">
        <v>0</v>
      </c>
      <c r="FA34" s="148">
        <v>0</v>
      </c>
      <c r="FB34" s="148">
        <v>0</v>
      </c>
      <c r="FC34" s="148">
        <v>0</v>
      </c>
      <c r="FD34" s="148">
        <v>0</v>
      </c>
      <c r="FE34" s="148">
        <v>0</v>
      </c>
      <c r="FF34" s="148">
        <v>0</v>
      </c>
      <c r="FG34" s="145">
        <v>5314.9331121999758</v>
      </c>
      <c r="FH34" s="144">
        <v>84756.63084501648</v>
      </c>
      <c r="FI34" s="28">
        <f>+FH34-'[1]MIP 2017 (Original)'!FH33</f>
        <v>0</v>
      </c>
      <c r="FK34" s="17">
        <v>84756.63084501648</v>
      </c>
      <c r="FL34" s="29">
        <f t="shared" si="0"/>
        <v>0</v>
      </c>
      <c r="FN34" s="15">
        <f t="shared" si="1"/>
        <v>0</v>
      </c>
      <c r="FO34" s="15">
        <f t="shared" si="2"/>
        <v>0</v>
      </c>
      <c r="FP34" s="15">
        <f t="shared" si="3"/>
        <v>0</v>
      </c>
    </row>
    <row r="35" spans="1:172" s="7" customFormat="1" ht="21.95" customHeight="1" thickBot="1" x14ac:dyDescent="0.25">
      <c r="A35" s="137" t="s">
        <v>131</v>
      </c>
      <c r="B35" s="138" t="s">
        <v>132</v>
      </c>
      <c r="C35" s="144">
        <v>16.683425519329329</v>
      </c>
      <c r="D35" s="144">
        <v>2.9306968697991573</v>
      </c>
      <c r="E35" s="144">
        <v>9.5386177215149015</v>
      </c>
      <c r="F35" s="144">
        <v>166.91860238979933</v>
      </c>
      <c r="G35" s="144">
        <v>29.771878541348521</v>
      </c>
      <c r="H35" s="144">
        <v>27.783119657873137</v>
      </c>
      <c r="I35" s="144">
        <v>12.890490296299749</v>
      </c>
      <c r="J35" s="144">
        <v>79.854762659351152</v>
      </c>
      <c r="K35" s="144">
        <v>85.826728387352389</v>
      </c>
      <c r="L35" s="144">
        <v>146.24479519699941</v>
      </c>
      <c r="M35" s="144">
        <v>79.137466499243885</v>
      </c>
      <c r="N35" s="144">
        <v>18.182081996330808</v>
      </c>
      <c r="O35" s="144">
        <v>42.975993315175955</v>
      </c>
      <c r="P35" s="144">
        <v>234.98756853778971</v>
      </c>
      <c r="Q35" s="144">
        <v>33.745596192542287</v>
      </c>
      <c r="R35" s="144">
        <v>431.231189085381</v>
      </c>
      <c r="S35" s="144">
        <v>161.35755849891905</v>
      </c>
      <c r="T35" s="144">
        <v>300.92573596695502</v>
      </c>
      <c r="U35" s="144">
        <v>163.8972735658123</v>
      </c>
      <c r="V35" s="144">
        <v>20.341396498798073</v>
      </c>
      <c r="W35" s="144">
        <v>46.30454062037284</v>
      </c>
      <c r="X35" s="144">
        <v>135.15127733489018</v>
      </c>
      <c r="Y35" s="144">
        <v>3.1078699918438963</v>
      </c>
      <c r="Z35" s="144">
        <v>10092.230750970093</v>
      </c>
      <c r="AA35" s="144">
        <v>2.5640379314031119</v>
      </c>
      <c r="AB35" s="144">
        <v>1.9910936894901341</v>
      </c>
      <c r="AC35" s="144">
        <v>6.1123786425012625</v>
      </c>
      <c r="AD35" s="144">
        <v>1.6792708626508421</v>
      </c>
      <c r="AE35" s="144">
        <v>3.0106308119202581</v>
      </c>
      <c r="AF35" s="144">
        <v>13.642482587575866</v>
      </c>
      <c r="AG35" s="144">
        <v>0</v>
      </c>
      <c r="AH35" s="144">
        <v>1.9750194312655349</v>
      </c>
      <c r="AI35" s="144">
        <v>119261.91183791219</v>
      </c>
      <c r="AJ35" s="144">
        <v>1.5472942436937853</v>
      </c>
      <c r="AK35" s="144">
        <v>5.1228909975986863</v>
      </c>
      <c r="AL35" s="144">
        <v>6.0712214942305707</v>
      </c>
      <c r="AM35" s="144">
        <v>2795.6387710976896</v>
      </c>
      <c r="AN35" s="144">
        <v>4.9780090105969297</v>
      </c>
      <c r="AO35" s="144">
        <v>10.144691588709293</v>
      </c>
      <c r="AP35" s="144">
        <v>2959.2577862648818</v>
      </c>
      <c r="AQ35" s="144">
        <v>46.325782353721962</v>
      </c>
      <c r="AR35" s="144">
        <v>0.17678976312928799</v>
      </c>
      <c r="AS35" s="144">
        <v>3.5356855022266598</v>
      </c>
      <c r="AT35" s="144">
        <v>2.6324776054200905E-2</v>
      </c>
      <c r="AU35" s="144">
        <v>176.64355390125596</v>
      </c>
      <c r="AV35" s="144">
        <v>21.970444363011826</v>
      </c>
      <c r="AW35" s="144">
        <v>59.622807554804702</v>
      </c>
      <c r="AX35" s="144">
        <v>1.2987059007021016</v>
      </c>
      <c r="AY35" s="144">
        <v>0.87649442815174561</v>
      </c>
      <c r="AZ35" s="144">
        <v>3.1627887263205178E-3</v>
      </c>
      <c r="BA35" s="144">
        <v>1.1398755277642413E-2</v>
      </c>
      <c r="BB35" s="144">
        <v>0.60631554191686599</v>
      </c>
      <c r="BC35" s="144">
        <v>6.3644836686854198</v>
      </c>
      <c r="BD35" s="144">
        <v>1.7098601134061455</v>
      </c>
      <c r="BE35" s="144">
        <v>204.71671959185946</v>
      </c>
      <c r="BF35" s="144">
        <v>28.826486397901764</v>
      </c>
      <c r="BG35" s="144">
        <v>138.09070755159462</v>
      </c>
      <c r="BH35" s="144">
        <v>200.28951560377345</v>
      </c>
      <c r="BI35" s="144">
        <v>105.42912244351683</v>
      </c>
      <c r="BJ35" s="144">
        <v>0.57599061484078262</v>
      </c>
      <c r="BK35" s="144">
        <v>1.1968752869558286E-2</v>
      </c>
      <c r="BL35" s="144">
        <v>0</v>
      </c>
      <c r="BM35" s="144">
        <v>4.7830814841714631</v>
      </c>
      <c r="BN35" s="144">
        <v>8.5089010211238794</v>
      </c>
      <c r="BO35" s="144">
        <v>1.1957032587215586</v>
      </c>
      <c r="BP35" s="144">
        <v>0.12062347930953969</v>
      </c>
      <c r="BQ35" s="144">
        <v>0</v>
      </c>
      <c r="BR35" s="144">
        <v>1.4816495776660048</v>
      </c>
      <c r="BS35" s="144">
        <v>0.97981321752104</v>
      </c>
      <c r="BT35" s="144">
        <v>7.5202615350708166</v>
      </c>
      <c r="BU35" s="144">
        <v>0.98635206428763167</v>
      </c>
      <c r="BV35" s="144">
        <v>8.1731122064328954</v>
      </c>
      <c r="BW35" s="144">
        <v>4.5409675788837554</v>
      </c>
      <c r="BX35" s="144">
        <v>7.0900258869679611</v>
      </c>
      <c r="BY35" s="144">
        <v>22.776660309507804</v>
      </c>
      <c r="BZ35" s="144">
        <v>1.5657255580792631</v>
      </c>
      <c r="CA35" s="144">
        <v>1.9622190873970355</v>
      </c>
      <c r="CB35" s="144">
        <v>0</v>
      </c>
      <c r="CC35" s="144">
        <v>0</v>
      </c>
      <c r="CD35" s="144">
        <v>1.5400443991288221E-2</v>
      </c>
      <c r="CE35" s="144">
        <v>0.41970119137352674</v>
      </c>
      <c r="CF35" s="144">
        <v>0.41551549923574999</v>
      </c>
      <c r="CG35" s="144">
        <v>73.641667815425322</v>
      </c>
      <c r="CH35" s="144">
        <v>2.4323177990370994</v>
      </c>
      <c r="CI35" s="144">
        <v>0</v>
      </c>
      <c r="CJ35" s="144">
        <v>0</v>
      </c>
      <c r="CK35" s="144">
        <v>0.44337109318619439</v>
      </c>
      <c r="CL35" s="144">
        <v>0</v>
      </c>
      <c r="CM35" s="144">
        <v>0</v>
      </c>
      <c r="CN35" s="144">
        <v>3.9960634069722112E-2</v>
      </c>
      <c r="CO35" s="144">
        <v>6.5702211742802719E-2</v>
      </c>
      <c r="CP35" s="144">
        <v>0</v>
      </c>
      <c r="CQ35" s="144">
        <v>420.41703809724623</v>
      </c>
      <c r="CR35" s="144">
        <v>1632.2300296224903</v>
      </c>
      <c r="CS35" s="144">
        <v>0.18547170868372898</v>
      </c>
      <c r="CT35" s="144">
        <v>2.6258146761019896</v>
      </c>
      <c r="CU35" s="144">
        <v>0.19849096074059641</v>
      </c>
      <c r="CV35" s="144">
        <v>0</v>
      </c>
      <c r="CW35" s="144">
        <v>0.11033735500999282</v>
      </c>
      <c r="CX35" s="144">
        <v>0</v>
      </c>
      <c r="CY35" s="144">
        <v>0.11185986677225852</v>
      </c>
      <c r="CZ35" s="144">
        <v>4.6600103342780974E-3</v>
      </c>
      <c r="DA35" s="144">
        <v>4.1448077149188443E-4</v>
      </c>
      <c r="DB35" s="144">
        <v>0</v>
      </c>
      <c r="DC35" s="144">
        <v>0.78609112294861072</v>
      </c>
      <c r="DD35" s="144">
        <v>0.43110382183428053</v>
      </c>
      <c r="DE35" s="144">
        <v>11.355469710002192</v>
      </c>
      <c r="DF35" s="144">
        <v>22.416098613532</v>
      </c>
      <c r="DG35" s="144">
        <v>0</v>
      </c>
      <c r="DH35" s="144">
        <v>0.28583233972450972</v>
      </c>
      <c r="DI35" s="144">
        <v>0</v>
      </c>
      <c r="DJ35" s="144">
        <v>5.2056160521078117E-3</v>
      </c>
      <c r="DK35" s="144">
        <v>1.8759770111236305E-3</v>
      </c>
      <c r="DL35" s="144">
        <v>1.0942457757645923E-3</v>
      </c>
      <c r="DM35" s="144">
        <v>0</v>
      </c>
      <c r="DN35" s="144">
        <v>0</v>
      </c>
      <c r="DO35" s="144">
        <v>0</v>
      </c>
      <c r="DP35" s="144">
        <v>0</v>
      </c>
      <c r="DQ35" s="144">
        <v>10.674270551852548</v>
      </c>
      <c r="DR35" s="144">
        <v>4.2911999593308967E-3</v>
      </c>
      <c r="DS35" s="144">
        <v>28.931636567168312</v>
      </c>
      <c r="DT35" s="144">
        <v>154.34128327778956</v>
      </c>
      <c r="DU35" s="144">
        <v>5.114055006922455E-3</v>
      </c>
      <c r="DV35" s="144">
        <v>817.86503250928547</v>
      </c>
      <c r="DW35" s="144">
        <v>996.30939843267993</v>
      </c>
      <c r="DX35" s="144">
        <v>3.8946985403874215E-2</v>
      </c>
      <c r="DY35" s="144">
        <v>8.7386459190017945E-2</v>
      </c>
      <c r="DZ35" s="144">
        <v>20.547364044650635</v>
      </c>
      <c r="EA35" s="144">
        <v>27.472713157572155</v>
      </c>
      <c r="EB35" s="144">
        <v>63.740795244298944</v>
      </c>
      <c r="EC35" s="144">
        <v>0</v>
      </c>
      <c r="ED35" s="144">
        <v>0</v>
      </c>
      <c r="EE35" s="144">
        <v>11.524888217700857</v>
      </c>
      <c r="EF35" s="144">
        <v>1.3994018848733642E-3</v>
      </c>
      <c r="EG35" s="144">
        <v>4.8462231156279408E-2</v>
      </c>
      <c r="EH35" s="144">
        <v>0</v>
      </c>
      <c r="EI35" s="145">
        <v>142786.69775676157</v>
      </c>
      <c r="EJ35" s="146">
        <v>36927.758210602835</v>
      </c>
      <c r="EK35" s="146">
        <v>63.239451706838828</v>
      </c>
      <c r="EL35" s="146">
        <v>218.08397292816443</v>
      </c>
      <c r="EM35" s="146">
        <v>0</v>
      </c>
      <c r="EN35" s="146">
        <v>0</v>
      </c>
      <c r="EO35" s="146">
        <v>0</v>
      </c>
      <c r="EP35" s="146">
        <v>0</v>
      </c>
      <c r="EQ35" s="146">
        <v>0</v>
      </c>
      <c r="ER35" s="146">
        <v>0</v>
      </c>
      <c r="ES35" s="146">
        <v>0</v>
      </c>
      <c r="ET35" s="146">
        <v>0</v>
      </c>
      <c r="EU35" s="147">
        <v>0</v>
      </c>
      <c r="EV35" s="147">
        <v>7966.4948862234969</v>
      </c>
      <c r="EW35" s="147">
        <v>0</v>
      </c>
      <c r="EX35" s="147">
        <v>11671.82770078143</v>
      </c>
      <c r="EY35" s="148">
        <v>51.831341120774894</v>
      </c>
      <c r="EZ35" s="148">
        <v>1.3590348423123189</v>
      </c>
      <c r="FA35" s="148">
        <v>0.97264818566126676</v>
      </c>
      <c r="FB35" s="148">
        <v>2.7810880637331592</v>
      </c>
      <c r="FC35" s="148">
        <v>0</v>
      </c>
      <c r="FD35" s="148">
        <v>9.9004351232025698</v>
      </c>
      <c r="FE35" s="148">
        <v>0.19605896918485513</v>
      </c>
      <c r="FF35" s="148">
        <v>0</v>
      </c>
      <c r="FG35" s="145">
        <v>56914.444828547639</v>
      </c>
      <c r="FH35" s="144">
        <v>199701.14258530922</v>
      </c>
      <c r="FI35" s="28">
        <f>+FH35-'[1]MIP 2017 (Original)'!FH34</f>
        <v>0</v>
      </c>
      <c r="FK35" s="17">
        <v>199701.14258530911</v>
      </c>
      <c r="FL35" s="29">
        <f t="shared" si="0"/>
        <v>0</v>
      </c>
      <c r="FN35" s="15">
        <f t="shared" si="1"/>
        <v>281.32342463500328</v>
      </c>
      <c r="FO35" s="15">
        <f t="shared" si="2"/>
        <v>0</v>
      </c>
      <c r="FP35" s="15">
        <f t="shared" si="3"/>
        <v>67.040606304869073</v>
      </c>
    </row>
    <row r="36" spans="1:172" s="7" customFormat="1" ht="21.95" customHeight="1" thickBot="1" x14ac:dyDescent="0.25">
      <c r="A36" s="137" t="s">
        <v>133</v>
      </c>
      <c r="B36" s="138" t="s">
        <v>134</v>
      </c>
      <c r="C36" s="144">
        <v>0.489071965369898</v>
      </c>
      <c r="D36" s="144">
        <v>8.591291257034972E-2</v>
      </c>
      <c r="E36" s="144">
        <v>0.27962306125732417</v>
      </c>
      <c r="F36" s="144">
        <v>4.8931922783479678</v>
      </c>
      <c r="G36" s="144">
        <v>0.87275788381117458</v>
      </c>
      <c r="H36" s="144">
        <v>0.81445773348166062</v>
      </c>
      <c r="I36" s="144">
        <v>0.37788267262551672</v>
      </c>
      <c r="J36" s="144">
        <v>2.3409296653560148</v>
      </c>
      <c r="K36" s="144">
        <v>2.5159968907487444</v>
      </c>
      <c r="L36" s="144">
        <v>4.2871429089455955</v>
      </c>
      <c r="M36" s="144">
        <v>2.3199022425183315</v>
      </c>
      <c r="N36" s="144">
        <v>17.503656312278444</v>
      </c>
      <c r="O36" s="144">
        <v>1.2598344081091111</v>
      </c>
      <c r="P36" s="144">
        <v>6.8886231936671489</v>
      </c>
      <c r="Q36" s="144">
        <v>0.98924678468124716</v>
      </c>
      <c r="R36" s="144">
        <v>12.641473714761645</v>
      </c>
      <c r="S36" s="144">
        <v>53.920443317855479</v>
      </c>
      <c r="T36" s="144">
        <v>8.8215900834769378</v>
      </c>
      <c r="U36" s="144">
        <v>4.804622504456864</v>
      </c>
      <c r="V36" s="144">
        <v>0.5963048027822202</v>
      </c>
      <c r="W36" s="144">
        <v>1.3574102429095385</v>
      </c>
      <c r="X36" s="144">
        <v>3.96193819739509</v>
      </c>
      <c r="Y36" s="144">
        <v>9.1106714461259258E-2</v>
      </c>
      <c r="Z36" s="144">
        <v>0.57559519717722574</v>
      </c>
      <c r="AA36" s="144">
        <v>1444.8838882057034</v>
      </c>
      <c r="AB36" s="144">
        <v>5.8368594796453253E-2</v>
      </c>
      <c r="AC36" s="144">
        <v>0.17918340764668422</v>
      </c>
      <c r="AD36" s="144">
        <v>0.11014153274094222</v>
      </c>
      <c r="AE36" s="144">
        <v>8.8256163369032331E-2</v>
      </c>
      <c r="AF36" s="144">
        <v>0.39992720702951656</v>
      </c>
      <c r="AG36" s="144">
        <v>0</v>
      </c>
      <c r="AH36" s="144">
        <v>5.7897380473431903E-2</v>
      </c>
      <c r="AI36" s="144">
        <v>1143.6207586264263</v>
      </c>
      <c r="AJ36" s="144">
        <v>1.1611418786856558</v>
      </c>
      <c r="AK36" s="144">
        <v>3.0315965682612567</v>
      </c>
      <c r="AL36" s="144">
        <v>0.17797689239174175</v>
      </c>
      <c r="AM36" s="144">
        <v>956.41311792545764</v>
      </c>
      <c r="AN36" s="144">
        <v>0.14592954232456529</v>
      </c>
      <c r="AO36" s="144">
        <v>29.003052026750908</v>
      </c>
      <c r="AP36" s="144">
        <v>85.330640621102475</v>
      </c>
      <c r="AQ36" s="144">
        <v>1.3218567489475512</v>
      </c>
      <c r="AR36" s="144">
        <v>5.1825637852816325E-3</v>
      </c>
      <c r="AS36" s="144">
        <v>0.10364805809816455</v>
      </c>
      <c r="AT36" s="144">
        <v>7.7170662270970025E-4</v>
      </c>
      <c r="AU36" s="144">
        <v>384.70081237634326</v>
      </c>
      <c r="AV36" s="144">
        <v>31.327356734095332</v>
      </c>
      <c r="AW36" s="144">
        <v>1.7478331196381158</v>
      </c>
      <c r="AX36" s="144">
        <v>3.8071356901972352E-2</v>
      </c>
      <c r="AY36" s="144">
        <v>2.5694294742724482E-2</v>
      </c>
      <c r="AZ36" s="144">
        <v>704.31730415759228</v>
      </c>
      <c r="BA36" s="144">
        <v>3.3415269783463377E-4</v>
      </c>
      <c r="BB36" s="144">
        <v>1.7774043668432247E-2</v>
      </c>
      <c r="BC36" s="144">
        <v>0.1865738263884866</v>
      </c>
      <c r="BD36" s="144">
        <v>5.0124277247635476E-2</v>
      </c>
      <c r="BE36" s="144">
        <v>6.0012380718137948</v>
      </c>
      <c r="BF36" s="144">
        <v>0.94990333833474394</v>
      </c>
      <c r="BG36" s="144">
        <v>4.048107126640808</v>
      </c>
      <c r="BH36" s="144">
        <v>5.8714552911109905</v>
      </c>
      <c r="BI36" s="144">
        <v>3.0906379544737046</v>
      </c>
      <c r="BJ36" s="144">
        <v>1.6885073254795328E-2</v>
      </c>
      <c r="BK36" s="144">
        <v>3.508620865756585E-4</v>
      </c>
      <c r="BL36" s="144">
        <v>0</v>
      </c>
      <c r="BM36" s="144">
        <v>0.18894523167351268</v>
      </c>
      <c r="BN36" s="144">
        <v>0.24943707997602388</v>
      </c>
      <c r="BO36" s="144">
        <v>3.5051850836305506E-2</v>
      </c>
      <c r="BP36" s="144">
        <v>3.5360581091288578E-3</v>
      </c>
      <c r="BQ36" s="144">
        <v>0</v>
      </c>
      <c r="BR36" s="144">
        <v>0.19590334471795351</v>
      </c>
      <c r="BS36" s="144">
        <v>2.872306861880498E-2</v>
      </c>
      <c r="BT36" s="144">
        <v>0.22045527069914256</v>
      </c>
      <c r="BU36" s="144">
        <v>2.8914753871673728E-2</v>
      </c>
      <c r="BV36" s="144">
        <v>19.109876226253942</v>
      </c>
      <c r="BW36" s="144">
        <v>0.13311774227136919</v>
      </c>
      <c r="BX36" s="144">
        <v>0.19114192855011036</v>
      </c>
      <c r="BY36" s="144">
        <v>0.66769417403083375</v>
      </c>
      <c r="BZ36" s="144">
        <v>4.5898995684819567E-2</v>
      </c>
      <c r="CA36" s="144">
        <v>0.83909383097493306</v>
      </c>
      <c r="CB36" s="144">
        <v>0</v>
      </c>
      <c r="CC36" s="144">
        <v>0</v>
      </c>
      <c r="CD36" s="144">
        <v>4.5146156595130406E-4</v>
      </c>
      <c r="CE36" s="144">
        <v>1.2303473665844014E-2</v>
      </c>
      <c r="CF36" s="144">
        <v>1.2180770766617232E-2</v>
      </c>
      <c r="CG36" s="144">
        <v>1.4287808762940495</v>
      </c>
      <c r="CH36" s="144">
        <v>7.1303009385034227E-2</v>
      </c>
      <c r="CI36" s="144">
        <v>0</v>
      </c>
      <c r="CJ36" s="144">
        <v>0</v>
      </c>
      <c r="CK36" s="144">
        <v>1.2997353072457581E-2</v>
      </c>
      <c r="CL36" s="144">
        <v>0</v>
      </c>
      <c r="CM36" s="144">
        <v>0</v>
      </c>
      <c r="CN36" s="144">
        <v>1.1714396314631641E-3</v>
      </c>
      <c r="CO36" s="144">
        <v>1.9260498863960802E-3</v>
      </c>
      <c r="CP36" s="144">
        <v>0</v>
      </c>
      <c r="CQ36" s="144">
        <v>18.714478405225311</v>
      </c>
      <c r="CR36" s="144">
        <v>159.32406058825461</v>
      </c>
      <c r="CS36" s="144">
        <v>0.13881960715767952</v>
      </c>
      <c r="CT36" s="144">
        <v>6.6509056363408647E-2</v>
      </c>
      <c r="CU36" s="144">
        <v>5.8187309413819466E-3</v>
      </c>
      <c r="CV36" s="144">
        <v>0</v>
      </c>
      <c r="CW36" s="144">
        <v>3.234522011437771E-3</v>
      </c>
      <c r="CX36" s="144">
        <v>2.2485898440903611</v>
      </c>
      <c r="CY36" s="144">
        <v>3.2791542015720675E-3</v>
      </c>
      <c r="CZ36" s="144">
        <v>1.3660746171036001E-4</v>
      </c>
      <c r="DA36" s="144">
        <v>1.2150437887393551E-5</v>
      </c>
      <c r="DB36" s="144">
        <v>0</v>
      </c>
      <c r="DC36" s="144">
        <v>2.3044136230588826E-2</v>
      </c>
      <c r="DD36" s="144">
        <v>1.2637739964055157E-2</v>
      </c>
      <c r="DE36" s="144">
        <v>0.33288378830442805</v>
      </c>
      <c r="DF36" s="144">
        <v>0.70320952982893792</v>
      </c>
      <c r="DG36" s="144">
        <v>0</v>
      </c>
      <c r="DH36" s="144">
        <v>8.3791295734427784E-3</v>
      </c>
      <c r="DI36" s="144">
        <v>0</v>
      </c>
      <c r="DJ36" s="144">
        <v>1.5260180654241338E-4</v>
      </c>
      <c r="DK36" s="144">
        <v>5.4993967681036748E-5</v>
      </c>
      <c r="DL36" s="144">
        <v>3.2077640861635913E-5</v>
      </c>
      <c r="DM36" s="144">
        <v>0</v>
      </c>
      <c r="DN36" s="144">
        <v>0</v>
      </c>
      <c r="DO36" s="144">
        <v>0</v>
      </c>
      <c r="DP36" s="144">
        <v>0</v>
      </c>
      <c r="DQ36" s="144">
        <v>0.31291454333740526</v>
      </c>
      <c r="DR36" s="144">
        <v>1.2579584423316655E-4</v>
      </c>
      <c r="DS36" s="144">
        <v>68.22627632888819</v>
      </c>
      <c r="DT36" s="144">
        <v>5.6516690690701097</v>
      </c>
      <c r="DU36" s="144">
        <v>1.4991770906685342E-4</v>
      </c>
      <c r="DV36" s="144">
        <v>32.987325193322626</v>
      </c>
      <c r="DW36" s="144">
        <v>21.636978436124682</v>
      </c>
      <c r="DX36" s="144">
        <v>1.1417246820586528E-3</v>
      </c>
      <c r="DY36" s="144">
        <v>2.5617201511321601E-3</v>
      </c>
      <c r="DZ36" s="144">
        <v>1.1928333815048469</v>
      </c>
      <c r="EA36" s="144">
        <v>75.222581997631067</v>
      </c>
      <c r="EB36" s="144">
        <v>6.1567532658155901</v>
      </c>
      <c r="EC36" s="144">
        <v>0</v>
      </c>
      <c r="ED36" s="144">
        <v>0</v>
      </c>
      <c r="EE36" s="144">
        <v>0.33785026490926096</v>
      </c>
      <c r="EF36" s="144">
        <v>4.1023243660865942E-5</v>
      </c>
      <c r="EG36" s="144">
        <v>1.4206625977591604E-3</v>
      </c>
      <c r="EH36" s="144">
        <v>0</v>
      </c>
      <c r="EI36" s="145">
        <v>5357.9673673755196</v>
      </c>
      <c r="EJ36" s="146">
        <v>11921.60598344105</v>
      </c>
      <c r="EK36" s="146">
        <v>0</v>
      </c>
      <c r="EL36" s="146">
        <v>0</v>
      </c>
      <c r="EM36" s="146">
        <v>0</v>
      </c>
      <c r="EN36" s="146">
        <v>0</v>
      </c>
      <c r="EO36" s="146">
        <v>0</v>
      </c>
      <c r="EP36" s="146">
        <v>0</v>
      </c>
      <c r="EQ36" s="146">
        <v>0</v>
      </c>
      <c r="ER36" s="146">
        <v>0</v>
      </c>
      <c r="ES36" s="146">
        <v>0</v>
      </c>
      <c r="ET36" s="146">
        <v>0</v>
      </c>
      <c r="EU36" s="147">
        <v>0</v>
      </c>
      <c r="EV36" s="147">
        <v>0</v>
      </c>
      <c r="EW36" s="147">
        <v>0</v>
      </c>
      <c r="EX36" s="147">
        <v>2955.0449454021145</v>
      </c>
      <c r="EY36" s="148">
        <v>0</v>
      </c>
      <c r="EZ36" s="148">
        <v>0</v>
      </c>
      <c r="FA36" s="148">
        <v>0</v>
      </c>
      <c r="FB36" s="148">
        <v>0</v>
      </c>
      <c r="FC36" s="148">
        <v>0</v>
      </c>
      <c r="FD36" s="148">
        <v>0</v>
      </c>
      <c r="FE36" s="148">
        <v>0</v>
      </c>
      <c r="FF36" s="148">
        <v>0</v>
      </c>
      <c r="FG36" s="145">
        <v>14876.650928843164</v>
      </c>
      <c r="FH36" s="144">
        <v>20234.618296218683</v>
      </c>
      <c r="FI36" s="28">
        <f>+FH36-'[1]MIP 2017 (Original)'!FH35</f>
        <v>0</v>
      </c>
      <c r="FK36" s="17">
        <v>20234.618296218687</v>
      </c>
      <c r="FL36" s="29">
        <f t="shared" si="0"/>
        <v>0</v>
      </c>
      <c r="FN36" s="15">
        <f t="shared" si="1"/>
        <v>0</v>
      </c>
      <c r="FO36" s="15">
        <f t="shared" si="2"/>
        <v>0</v>
      </c>
      <c r="FP36" s="15">
        <f t="shared" si="3"/>
        <v>0</v>
      </c>
    </row>
    <row r="37" spans="1:172" s="7" customFormat="1" ht="21.95" customHeight="1" thickBot="1" x14ac:dyDescent="0.25">
      <c r="A37" s="137" t="s">
        <v>135</v>
      </c>
      <c r="B37" s="138" t="s">
        <v>136</v>
      </c>
      <c r="C37" s="144">
        <v>556.07964577445125</v>
      </c>
      <c r="D37" s="144">
        <v>276.30884443373083</v>
      </c>
      <c r="E37" s="144">
        <v>387.75700438561807</v>
      </c>
      <c r="F37" s="144">
        <v>9815.1999551503777</v>
      </c>
      <c r="G37" s="144">
        <v>361.71107385371477</v>
      </c>
      <c r="H37" s="144">
        <v>1344.3807459058162</v>
      </c>
      <c r="I37" s="144">
        <v>177.80197024306176</v>
      </c>
      <c r="J37" s="144">
        <v>848.33308008177551</v>
      </c>
      <c r="K37" s="144">
        <v>5509.3496973566544</v>
      </c>
      <c r="L37" s="144">
        <v>1978.7867615697887</v>
      </c>
      <c r="M37" s="144">
        <v>20101.283028258476</v>
      </c>
      <c r="N37" s="144">
        <v>268.99032141127418</v>
      </c>
      <c r="O37" s="144">
        <v>1109.6466129638247</v>
      </c>
      <c r="P37" s="144">
        <v>8212.1523274828251</v>
      </c>
      <c r="Q37" s="144">
        <v>2289.5940837708081</v>
      </c>
      <c r="R37" s="144">
        <v>15476.668339840769</v>
      </c>
      <c r="S37" s="144">
        <v>12826.570252789179</v>
      </c>
      <c r="T37" s="144">
        <v>42778.356615864483</v>
      </c>
      <c r="U37" s="144">
        <v>13043.336986613505</v>
      </c>
      <c r="V37" s="144">
        <v>456.55886598917948</v>
      </c>
      <c r="W37" s="144">
        <v>1141.8368341150856</v>
      </c>
      <c r="X37" s="144">
        <v>14992.647770801144</v>
      </c>
      <c r="Y37" s="144">
        <v>80.194326316335406</v>
      </c>
      <c r="Z37" s="144">
        <v>3291.7831552925177</v>
      </c>
      <c r="AA37" s="144">
        <v>77.814551815949557</v>
      </c>
      <c r="AB37" s="144">
        <v>8135.1063937654744</v>
      </c>
      <c r="AC37" s="144">
        <v>0</v>
      </c>
      <c r="AD37" s="144">
        <v>0</v>
      </c>
      <c r="AE37" s="144">
        <v>0</v>
      </c>
      <c r="AF37" s="144">
        <v>0</v>
      </c>
      <c r="AG37" s="144">
        <v>0</v>
      </c>
      <c r="AH37" s="144">
        <v>0</v>
      </c>
      <c r="AI37" s="144">
        <v>179.55290324087554</v>
      </c>
      <c r="AJ37" s="144">
        <v>0</v>
      </c>
      <c r="AK37" s="144">
        <v>2264.255255534867</v>
      </c>
      <c r="AL37" s="144">
        <v>1320.9666783052869</v>
      </c>
      <c r="AM37" s="144">
        <v>251.9885964643135</v>
      </c>
      <c r="AN37" s="144">
        <v>46.656567318005251</v>
      </c>
      <c r="AO37" s="144">
        <v>0</v>
      </c>
      <c r="AP37" s="144">
        <v>44.451409620918454</v>
      </c>
      <c r="AQ37" s="144">
        <v>13799.613406107123</v>
      </c>
      <c r="AR37" s="144">
        <v>0</v>
      </c>
      <c r="AS37" s="144">
        <v>1224.1589321310664</v>
      </c>
      <c r="AT37" s="144">
        <v>0.24351943278383148</v>
      </c>
      <c r="AU37" s="144">
        <v>0</v>
      </c>
      <c r="AV37" s="144">
        <v>20.482531041040701</v>
      </c>
      <c r="AW37" s="144">
        <v>0</v>
      </c>
      <c r="AX37" s="144">
        <v>0</v>
      </c>
      <c r="AY37" s="144">
        <v>0</v>
      </c>
      <c r="AZ37" s="144">
        <v>3.9775741078775364</v>
      </c>
      <c r="BA37" s="144">
        <v>6.7374562115762232E-2</v>
      </c>
      <c r="BB37" s="144">
        <v>0</v>
      </c>
      <c r="BC37" s="144">
        <v>0</v>
      </c>
      <c r="BD37" s="144">
        <v>0</v>
      </c>
      <c r="BE37" s="144">
        <v>0</v>
      </c>
      <c r="BF37" s="144">
        <v>0.12263814227984937</v>
      </c>
      <c r="BG37" s="144">
        <v>0</v>
      </c>
      <c r="BH37" s="144">
        <v>3.5427242670108652</v>
      </c>
      <c r="BI37" s="144">
        <v>0</v>
      </c>
      <c r="BJ37" s="144">
        <v>0</v>
      </c>
      <c r="BK37" s="144">
        <v>0</v>
      </c>
      <c r="BL37" s="144">
        <v>0</v>
      </c>
      <c r="BM37" s="144">
        <v>5.6992004087436404E-2</v>
      </c>
      <c r="BN37" s="144">
        <v>0</v>
      </c>
      <c r="BO37" s="144">
        <v>0</v>
      </c>
      <c r="BP37" s="144">
        <v>0</v>
      </c>
      <c r="BQ37" s="144">
        <v>0</v>
      </c>
      <c r="BR37" s="144">
        <v>0.17831977290751483</v>
      </c>
      <c r="BS37" s="144">
        <v>0</v>
      </c>
      <c r="BT37" s="144">
        <v>8.2010729512266303E-2</v>
      </c>
      <c r="BU37" s="144">
        <v>0</v>
      </c>
      <c r="BV37" s="144">
        <v>0</v>
      </c>
      <c r="BW37" s="144">
        <v>0</v>
      </c>
      <c r="BX37" s="144">
        <v>0</v>
      </c>
      <c r="BY37" s="144">
        <v>0</v>
      </c>
      <c r="BZ37" s="144">
        <v>0</v>
      </c>
      <c r="CA37" s="144">
        <v>0.91408525878585767</v>
      </c>
      <c r="CB37" s="144">
        <v>0</v>
      </c>
      <c r="CC37" s="144">
        <v>0</v>
      </c>
      <c r="CD37" s="144">
        <v>0</v>
      </c>
      <c r="CE37" s="144">
        <v>6.0612368048299521</v>
      </c>
      <c r="CF37" s="144">
        <v>0</v>
      </c>
      <c r="CG37" s="144">
        <v>9.0836102187280832E-2</v>
      </c>
      <c r="CH37" s="144">
        <v>0</v>
      </c>
      <c r="CI37" s="144">
        <v>0</v>
      </c>
      <c r="CJ37" s="144">
        <v>0</v>
      </c>
      <c r="CK37" s="144">
        <v>0</v>
      </c>
      <c r="CL37" s="144">
        <v>0</v>
      </c>
      <c r="CM37" s="144">
        <v>0</v>
      </c>
      <c r="CN37" s="144">
        <v>0</v>
      </c>
      <c r="CO37" s="144">
        <v>0</v>
      </c>
      <c r="CP37" s="144">
        <v>0</v>
      </c>
      <c r="CQ37" s="144">
        <v>1.0838604109903429E-4</v>
      </c>
      <c r="CR37" s="144">
        <v>3.8375521829195251E-15</v>
      </c>
      <c r="CS37" s="144">
        <v>0</v>
      </c>
      <c r="CT37" s="144">
        <v>0</v>
      </c>
      <c r="CU37" s="144">
        <v>0</v>
      </c>
      <c r="CV37" s="144">
        <v>0</v>
      </c>
      <c r="CW37" s="144">
        <v>0</v>
      </c>
      <c r="CX37" s="144">
        <v>2.6298327516224029</v>
      </c>
      <c r="CY37" s="144">
        <v>0</v>
      </c>
      <c r="CZ37" s="144">
        <v>0</v>
      </c>
      <c r="DA37" s="144">
        <v>0</v>
      </c>
      <c r="DB37" s="144">
        <v>0</v>
      </c>
      <c r="DC37" s="144">
        <v>0</v>
      </c>
      <c r="DD37" s="144">
        <v>0</v>
      </c>
      <c r="DE37" s="144">
        <v>0</v>
      </c>
      <c r="DF37" s="144">
        <v>5.3898791480821967E-2</v>
      </c>
      <c r="DG37" s="144">
        <v>0</v>
      </c>
      <c r="DH37" s="144">
        <v>0</v>
      </c>
      <c r="DI37" s="144">
        <v>0</v>
      </c>
      <c r="DJ37" s="144">
        <v>0</v>
      </c>
      <c r="DK37" s="144">
        <v>0</v>
      </c>
      <c r="DL37" s="144">
        <v>0</v>
      </c>
      <c r="DM37" s="144">
        <v>0</v>
      </c>
      <c r="DN37" s="144">
        <v>0</v>
      </c>
      <c r="DO37" s="144">
        <v>0</v>
      </c>
      <c r="DP37" s="144">
        <v>0</v>
      </c>
      <c r="DQ37" s="144">
        <v>0</v>
      </c>
      <c r="DR37" s="144">
        <v>0</v>
      </c>
      <c r="DS37" s="144">
        <v>78.801950516809043</v>
      </c>
      <c r="DT37" s="144">
        <v>0</v>
      </c>
      <c r="DU37" s="144">
        <v>0</v>
      </c>
      <c r="DV37" s="144">
        <v>229.2885315762862</v>
      </c>
      <c r="DW37" s="144">
        <v>1.5152475970438064</v>
      </c>
      <c r="DX37" s="144">
        <v>0</v>
      </c>
      <c r="DY37" s="144">
        <v>0</v>
      </c>
      <c r="DZ37" s="144">
        <v>0</v>
      </c>
      <c r="EA37" s="144">
        <v>0</v>
      </c>
      <c r="EB37" s="144">
        <v>0</v>
      </c>
      <c r="EC37" s="144">
        <v>0</v>
      </c>
      <c r="ED37" s="144">
        <v>0</v>
      </c>
      <c r="EE37" s="144">
        <v>0</v>
      </c>
      <c r="EF37" s="144">
        <v>0</v>
      </c>
      <c r="EG37" s="144">
        <v>0</v>
      </c>
      <c r="EH37" s="144">
        <v>0</v>
      </c>
      <c r="EI37" s="145">
        <v>185018.00240641303</v>
      </c>
      <c r="EJ37" s="146">
        <v>0</v>
      </c>
      <c r="EK37" s="146">
        <v>0</v>
      </c>
      <c r="EL37" s="146">
        <v>0</v>
      </c>
      <c r="EM37" s="146">
        <v>0</v>
      </c>
      <c r="EN37" s="146">
        <v>0</v>
      </c>
      <c r="EO37" s="146">
        <v>0</v>
      </c>
      <c r="EP37" s="146">
        <v>0</v>
      </c>
      <c r="EQ37" s="146">
        <v>0</v>
      </c>
      <c r="ER37" s="146">
        <v>0</v>
      </c>
      <c r="ES37" s="146">
        <v>0</v>
      </c>
      <c r="ET37" s="146">
        <v>0</v>
      </c>
      <c r="EU37" s="147">
        <v>0</v>
      </c>
      <c r="EV37" s="147">
        <v>0</v>
      </c>
      <c r="EW37" s="147">
        <v>0</v>
      </c>
      <c r="EX37" s="147">
        <v>0</v>
      </c>
      <c r="EY37" s="148">
        <v>0</v>
      </c>
      <c r="EZ37" s="148">
        <v>0</v>
      </c>
      <c r="FA37" s="148">
        <v>0</v>
      </c>
      <c r="FB37" s="148">
        <v>0</v>
      </c>
      <c r="FC37" s="148">
        <v>0</v>
      </c>
      <c r="FD37" s="148">
        <v>0</v>
      </c>
      <c r="FE37" s="148">
        <v>0</v>
      </c>
      <c r="FF37" s="148">
        <v>0</v>
      </c>
      <c r="FG37" s="145">
        <v>0</v>
      </c>
      <c r="FH37" s="144">
        <v>185018.00240641303</v>
      </c>
      <c r="FI37" s="28">
        <f>+FH37-'[1]MIP 2017 (Original)'!FH36</f>
        <v>0</v>
      </c>
      <c r="FK37" s="17">
        <v>185018.002406413</v>
      </c>
      <c r="FL37" s="29">
        <f t="shared" si="0"/>
        <v>0</v>
      </c>
      <c r="FN37" s="15">
        <f t="shared" si="1"/>
        <v>0</v>
      </c>
      <c r="FO37" s="15">
        <f t="shared" si="2"/>
        <v>0</v>
      </c>
      <c r="FP37" s="15">
        <f t="shared" si="3"/>
        <v>0</v>
      </c>
    </row>
    <row r="38" spans="1:172" s="7" customFormat="1" ht="21.95" customHeight="1" thickBot="1" x14ac:dyDescent="0.25">
      <c r="A38" s="137" t="s">
        <v>137</v>
      </c>
      <c r="B38" s="138" t="s">
        <v>138</v>
      </c>
      <c r="C38" s="144">
        <v>0</v>
      </c>
      <c r="D38" s="144">
        <v>0</v>
      </c>
      <c r="E38" s="144">
        <v>0</v>
      </c>
      <c r="F38" s="144">
        <v>0</v>
      </c>
      <c r="G38" s="144">
        <v>47.943725308041842</v>
      </c>
      <c r="H38" s="144">
        <v>0</v>
      </c>
      <c r="I38" s="144">
        <v>1.0964065489831054</v>
      </c>
      <c r="J38" s="144">
        <v>0</v>
      </c>
      <c r="K38" s="144">
        <v>16.447785006206676</v>
      </c>
      <c r="L38" s="144">
        <v>111.20505637865762</v>
      </c>
      <c r="M38" s="144">
        <v>0</v>
      </c>
      <c r="N38" s="144">
        <v>13.233073516816717</v>
      </c>
      <c r="O38" s="144">
        <v>15.093997026922915</v>
      </c>
      <c r="P38" s="144">
        <v>3.3238598362535487</v>
      </c>
      <c r="Q38" s="144">
        <v>0</v>
      </c>
      <c r="R38" s="144">
        <v>652.17201275893615</v>
      </c>
      <c r="S38" s="144">
        <v>2.1687044877266904E-2</v>
      </c>
      <c r="T38" s="144">
        <v>0</v>
      </c>
      <c r="U38" s="144">
        <v>7.3340125298394163</v>
      </c>
      <c r="V38" s="144">
        <v>4.3009916019217327</v>
      </c>
      <c r="W38" s="144">
        <v>5.9677513327402476</v>
      </c>
      <c r="X38" s="144">
        <v>36.954117777413984</v>
      </c>
      <c r="Y38" s="144">
        <v>0</v>
      </c>
      <c r="Z38" s="144">
        <v>0</v>
      </c>
      <c r="AA38" s="144">
        <v>8.2402212784096154</v>
      </c>
      <c r="AB38" s="144">
        <v>1.9573328970292996</v>
      </c>
      <c r="AC38" s="144">
        <v>5713.4664039835552</v>
      </c>
      <c r="AD38" s="144">
        <v>3.3275080914944362E-2</v>
      </c>
      <c r="AE38" s="144">
        <v>6.2178022157727755</v>
      </c>
      <c r="AF38" s="144">
        <v>0</v>
      </c>
      <c r="AG38" s="144">
        <v>0</v>
      </c>
      <c r="AH38" s="144">
        <v>0</v>
      </c>
      <c r="AI38" s="144">
        <v>14.03738118850676</v>
      </c>
      <c r="AJ38" s="144">
        <v>28.838015166322577</v>
      </c>
      <c r="AK38" s="144">
        <v>153.25084549305055</v>
      </c>
      <c r="AL38" s="144">
        <v>0.35111461069355399</v>
      </c>
      <c r="AM38" s="144">
        <v>414.47616083931422</v>
      </c>
      <c r="AN38" s="144">
        <v>2.101760561197763</v>
      </c>
      <c r="AO38" s="144">
        <v>90.760538635037562</v>
      </c>
      <c r="AP38" s="144">
        <v>95.490781278898837</v>
      </c>
      <c r="AQ38" s="144">
        <v>32.582434566662407</v>
      </c>
      <c r="AR38" s="144">
        <v>1.2055353463972898</v>
      </c>
      <c r="AS38" s="144">
        <v>40.172576440227978</v>
      </c>
      <c r="AT38" s="144">
        <v>0</v>
      </c>
      <c r="AU38" s="144">
        <v>200.24838909347883</v>
      </c>
      <c r="AV38" s="144">
        <v>5.5032911672494809</v>
      </c>
      <c r="AW38" s="144">
        <v>13.710069601001065</v>
      </c>
      <c r="AX38" s="144">
        <v>1.7052249109437094</v>
      </c>
      <c r="AY38" s="144">
        <v>4.1267584772882983E-2</v>
      </c>
      <c r="AZ38" s="144">
        <v>19.813643545552797</v>
      </c>
      <c r="BA38" s="144">
        <v>7.2782315423870671E-3</v>
      </c>
      <c r="BB38" s="144">
        <v>17739.887338821434</v>
      </c>
      <c r="BC38" s="144">
        <v>33.676933518838609</v>
      </c>
      <c r="BD38" s="144">
        <v>7.0247416367672626</v>
      </c>
      <c r="BE38" s="144">
        <v>6.520650863947913</v>
      </c>
      <c r="BF38" s="144">
        <v>191.85408383911167</v>
      </c>
      <c r="BG38" s="144">
        <v>47.071667932558711</v>
      </c>
      <c r="BH38" s="144">
        <v>15.341069582841159</v>
      </c>
      <c r="BI38" s="144">
        <v>7.8351135448654272</v>
      </c>
      <c r="BJ38" s="144">
        <v>16.265945460867375</v>
      </c>
      <c r="BK38" s="144">
        <v>150.96061446792626</v>
      </c>
      <c r="BL38" s="144">
        <v>7.588773968938324</v>
      </c>
      <c r="BM38" s="144">
        <v>668.0318200868744</v>
      </c>
      <c r="BN38" s="144">
        <v>23.84181357355385</v>
      </c>
      <c r="BO38" s="144">
        <v>62.75630932384297</v>
      </c>
      <c r="BP38" s="144">
        <v>0</v>
      </c>
      <c r="BQ38" s="144">
        <v>0</v>
      </c>
      <c r="BR38" s="144">
        <v>42.06421026944686</v>
      </c>
      <c r="BS38" s="144">
        <v>31.237937534985704</v>
      </c>
      <c r="BT38" s="144">
        <v>1311.7757422974476</v>
      </c>
      <c r="BU38" s="144">
        <v>5.295540858964376</v>
      </c>
      <c r="BV38" s="144">
        <v>218.66288851461417</v>
      </c>
      <c r="BW38" s="144">
        <v>0.32746192176599687</v>
      </c>
      <c r="BX38" s="144">
        <v>3.2354961455296705</v>
      </c>
      <c r="BY38" s="144">
        <v>2.2482773332001518</v>
      </c>
      <c r="BZ38" s="144">
        <v>3.7986419912183933E-2</v>
      </c>
      <c r="CA38" s="144">
        <v>8.770287002822494</v>
      </c>
      <c r="CB38" s="144">
        <v>1732.675390377573</v>
      </c>
      <c r="CC38" s="144">
        <v>929.41841186395322</v>
      </c>
      <c r="CD38" s="144">
        <v>80.456033438078137</v>
      </c>
      <c r="CE38" s="144">
        <v>188.48890152032524</v>
      </c>
      <c r="CF38" s="144">
        <v>257.99131896344494</v>
      </c>
      <c r="CG38" s="144">
        <v>158.1976745993702</v>
      </c>
      <c r="CH38" s="144">
        <v>0</v>
      </c>
      <c r="CI38" s="144">
        <v>0</v>
      </c>
      <c r="CJ38" s="144">
        <v>0</v>
      </c>
      <c r="CK38" s="144">
        <v>0</v>
      </c>
      <c r="CL38" s="144">
        <v>0</v>
      </c>
      <c r="CM38" s="144">
        <v>0</v>
      </c>
      <c r="CN38" s="144">
        <v>6.4094810170863772</v>
      </c>
      <c r="CO38" s="144">
        <v>11.280221655813342</v>
      </c>
      <c r="CP38" s="144">
        <v>13.528828669249325</v>
      </c>
      <c r="CQ38" s="144">
        <v>0.7859571039733485</v>
      </c>
      <c r="CR38" s="144">
        <v>35.012873953769315</v>
      </c>
      <c r="CS38" s="144">
        <v>1.8684542562192677E-3</v>
      </c>
      <c r="CT38" s="144">
        <v>3.6687952897283358</v>
      </c>
      <c r="CU38" s="144">
        <v>0</v>
      </c>
      <c r="CV38" s="144">
        <v>9.1274282418831749E-3</v>
      </c>
      <c r="CW38" s="144">
        <v>0.59324223779029917</v>
      </c>
      <c r="CX38" s="144">
        <v>25.232260041845823</v>
      </c>
      <c r="CY38" s="144">
        <v>0</v>
      </c>
      <c r="CZ38" s="144">
        <v>7.8255340708901079E-4</v>
      </c>
      <c r="DA38" s="144">
        <v>1238.9510373296782</v>
      </c>
      <c r="DB38" s="144">
        <v>0</v>
      </c>
      <c r="DC38" s="144">
        <v>0</v>
      </c>
      <c r="DD38" s="144">
        <v>2.2296446157687111</v>
      </c>
      <c r="DE38" s="144">
        <v>5.3732430559115771</v>
      </c>
      <c r="DF38" s="144">
        <v>1.021759380950797</v>
      </c>
      <c r="DG38" s="144">
        <v>0</v>
      </c>
      <c r="DH38" s="144">
        <v>7.3604503090634514</v>
      </c>
      <c r="DI38" s="144">
        <v>0</v>
      </c>
      <c r="DJ38" s="144">
        <v>0</v>
      </c>
      <c r="DK38" s="144">
        <v>1.000212572606485</v>
      </c>
      <c r="DL38" s="144">
        <v>2.3936230688084347E-3</v>
      </c>
      <c r="DM38" s="144">
        <v>0</v>
      </c>
      <c r="DN38" s="144">
        <v>6.6117324785746161E-3</v>
      </c>
      <c r="DO38" s="144">
        <v>0</v>
      </c>
      <c r="DP38" s="144">
        <v>0</v>
      </c>
      <c r="DQ38" s="144">
        <v>0.58141982369177281</v>
      </c>
      <c r="DR38" s="144">
        <v>5.9300917003013431E-2</v>
      </c>
      <c r="DS38" s="144">
        <v>771.34809327905657</v>
      </c>
      <c r="DT38" s="144">
        <v>6.823889465438679</v>
      </c>
      <c r="DU38" s="144">
        <v>0</v>
      </c>
      <c r="DV38" s="144">
        <v>30.397797204809986</v>
      </c>
      <c r="DW38" s="144">
        <v>149.00704513085196</v>
      </c>
      <c r="DX38" s="144">
        <v>16.237968114471542</v>
      </c>
      <c r="DY38" s="144">
        <v>1.6688688746991032</v>
      </c>
      <c r="DZ38" s="144">
        <v>0.47816519246863937</v>
      </c>
      <c r="EA38" s="144">
        <v>1.0049099158286171E-2</v>
      </c>
      <c r="EB38" s="144">
        <v>7.2254379373423001</v>
      </c>
      <c r="EC38" s="144">
        <v>0</v>
      </c>
      <c r="ED38" s="144">
        <v>0</v>
      </c>
      <c r="EE38" s="144">
        <v>0</v>
      </c>
      <c r="EF38" s="144">
        <v>33.163911432333585</v>
      </c>
      <c r="EG38" s="144">
        <v>0</v>
      </c>
      <c r="EH38" s="144">
        <v>0</v>
      </c>
      <c r="EI38" s="145">
        <v>34078.316993563974</v>
      </c>
      <c r="EJ38" s="146">
        <v>7970.2406965641476</v>
      </c>
      <c r="EK38" s="146">
        <v>0</v>
      </c>
      <c r="EL38" s="146">
        <v>0</v>
      </c>
      <c r="EM38" s="146">
        <v>0</v>
      </c>
      <c r="EN38" s="146">
        <v>0</v>
      </c>
      <c r="EO38" s="146">
        <v>0</v>
      </c>
      <c r="EP38" s="146">
        <v>0</v>
      </c>
      <c r="EQ38" s="146">
        <v>0</v>
      </c>
      <c r="ER38" s="146">
        <v>0</v>
      </c>
      <c r="ES38" s="146">
        <v>0</v>
      </c>
      <c r="ET38" s="146">
        <v>0</v>
      </c>
      <c r="EU38" s="147">
        <v>0</v>
      </c>
      <c r="EV38" s="147">
        <v>1195.7695611084339</v>
      </c>
      <c r="EW38" s="147">
        <v>0</v>
      </c>
      <c r="EX38" s="147">
        <v>6326.7036849347096</v>
      </c>
      <c r="EY38" s="148">
        <v>0</v>
      </c>
      <c r="EZ38" s="148">
        <v>0</v>
      </c>
      <c r="FA38" s="148">
        <v>0</v>
      </c>
      <c r="FB38" s="148">
        <v>0</v>
      </c>
      <c r="FC38" s="148">
        <v>0</v>
      </c>
      <c r="FD38" s="148">
        <v>0</v>
      </c>
      <c r="FE38" s="148">
        <v>0</v>
      </c>
      <c r="FF38" s="148">
        <v>0</v>
      </c>
      <c r="FG38" s="145">
        <v>15492.713942607292</v>
      </c>
      <c r="FH38" s="144">
        <v>49571.030936171264</v>
      </c>
      <c r="FI38" s="28">
        <f>+FH38-'[1]MIP 2017 (Original)'!FH37</f>
        <v>0</v>
      </c>
      <c r="FK38" s="17">
        <v>49571.03093617125</v>
      </c>
      <c r="FL38" s="29">
        <f t="shared" si="0"/>
        <v>0</v>
      </c>
      <c r="FN38" s="15">
        <f t="shared" si="1"/>
        <v>0</v>
      </c>
      <c r="FO38" s="15">
        <f t="shared" si="2"/>
        <v>0</v>
      </c>
      <c r="FP38" s="15">
        <f t="shared" si="3"/>
        <v>0</v>
      </c>
    </row>
    <row r="39" spans="1:172" s="7" customFormat="1" ht="21.95" customHeight="1" thickBot="1" x14ac:dyDescent="0.25">
      <c r="A39" s="137" t="s">
        <v>139</v>
      </c>
      <c r="B39" s="138" t="s">
        <v>140</v>
      </c>
      <c r="C39" s="144">
        <v>0</v>
      </c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N39" s="144">
        <v>0</v>
      </c>
      <c r="O39" s="144">
        <v>0</v>
      </c>
      <c r="P39" s="144">
        <v>0</v>
      </c>
      <c r="Q39" s="144">
        <v>0</v>
      </c>
      <c r="R39" s="144">
        <v>0</v>
      </c>
      <c r="S39" s="144">
        <v>0</v>
      </c>
      <c r="T39" s="144">
        <v>0</v>
      </c>
      <c r="U39" s="144">
        <v>0</v>
      </c>
      <c r="V39" s="144">
        <v>0</v>
      </c>
      <c r="W39" s="144">
        <v>0</v>
      </c>
      <c r="X39" s="144">
        <v>0</v>
      </c>
      <c r="Y39" s="144">
        <v>0</v>
      </c>
      <c r="Z39" s="144">
        <v>0</v>
      </c>
      <c r="AA39" s="144">
        <v>0</v>
      </c>
      <c r="AB39" s="144">
        <v>0</v>
      </c>
      <c r="AC39" s="144">
        <v>0</v>
      </c>
      <c r="AD39" s="144">
        <v>1510.2332566037289</v>
      </c>
      <c r="AE39" s="144">
        <v>3.0945022781916451</v>
      </c>
      <c r="AF39" s="144">
        <v>0</v>
      </c>
      <c r="AG39" s="144">
        <v>0</v>
      </c>
      <c r="AH39" s="144">
        <v>0</v>
      </c>
      <c r="AI39" s="144">
        <v>1917.0163383807883</v>
      </c>
      <c r="AJ39" s="144">
        <v>16276.426163796408</v>
      </c>
      <c r="AK39" s="144">
        <v>0</v>
      </c>
      <c r="AL39" s="144">
        <v>0</v>
      </c>
      <c r="AM39" s="144">
        <v>0</v>
      </c>
      <c r="AN39" s="144">
        <v>0</v>
      </c>
      <c r="AO39" s="144">
        <v>0</v>
      </c>
      <c r="AP39" s="144">
        <v>0</v>
      </c>
      <c r="AQ39" s="144">
        <v>0</v>
      </c>
      <c r="AR39" s="144">
        <v>0</v>
      </c>
      <c r="AS39" s="144">
        <v>0</v>
      </c>
      <c r="AT39" s="144">
        <v>0</v>
      </c>
      <c r="AU39" s="144">
        <v>355.82309968798978</v>
      </c>
      <c r="AV39" s="144">
        <v>9.2404347377286235E-3</v>
      </c>
      <c r="AW39" s="144">
        <v>0</v>
      </c>
      <c r="AX39" s="144">
        <v>0</v>
      </c>
      <c r="AY39" s="144">
        <v>0</v>
      </c>
      <c r="AZ39" s="144">
        <v>0</v>
      </c>
      <c r="BA39" s="144">
        <v>0</v>
      </c>
      <c r="BB39" s="144">
        <v>0</v>
      </c>
      <c r="BC39" s="144">
        <v>0</v>
      </c>
      <c r="BD39" s="144">
        <v>0</v>
      </c>
      <c r="BE39" s="144">
        <v>0</v>
      </c>
      <c r="BF39" s="144">
        <v>0</v>
      </c>
      <c r="BG39" s="144">
        <v>0</v>
      </c>
      <c r="BH39" s="144">
        <v>0</v>
      </c>
      <c r="BI39" s="144">
        <v>0</v>
      </c>
      <c r="BJ39" s="144">
        <v>0</v>
      </c>
      <c r="BK39" s="144">
        <v>0</v>
      </c>
      <c r="BL39" s="144">
        <v>0</v>
      </c>
      <c r="BM39" s="144">
        <v>0</v>
      </c>
      <c r="BN39" s="144">
        <v>0</v>
      </c>
      <c r="BO39" s="144">
        <v>0</v>
      </c>
      <c r="BP39" s="144">
        <v>0</v>
      </c>
      <c r="BQ39" s="144">
        <v>0</v>
      </c>
      <c r="BR39" s="144">
        <v>0</v>
      </c>
      <c r="BS39" s="144">
        <v>0</v>
      </c>
      <c r="BT39" s="144">
        <v>0</v>
      </c>
      <c r="BU39" s="144">
        <v>0</v>
      </c>
      <c r="BV39" s="144">
        <v>1.3803939794180855</v>
      </c>
      <c r="BW39" s="144">
        <v>0</v>
      </c>
      <c r="BX39" s="144">
        <v>1.7554489019880681</v>
      </c>
      <c r="BY39" s="144">
        <v>0</v>
      </c>
      <c r="BZ39" s="144">
        <v>0</v>
      </c>
      <c r="CA39" s="144">
        <v>0</v>
      </c>
      <c r="CB39" s="144">
        <v>0</v>
      </c>
      <c r="CC39" s="144">
        <v>0</v>
      </c>
      <c r="CD39" s="144">
        <v>0</v>
      </c>
      <c r="CE39" s="144">
        <v>0</v>
      </c>
      <c r="CF39" s="144">
        <v>0</v>
      </c>
      <c r="CG39" s="144">
        <v>0</v>
      </c>
      <c r="CH39" s="144">
        <v>0</v>
      </c>
      <c r="CI39" s="144">
        <v>0</v>
      </c>
      <c r="CJ39" s="144">
        <v>0</v>
      </c>
      <c r="CK39" s="144">
        <v>0</v>
      </c>
      <c r="CL39" s="144">
        <v>0</v>
      </c>
      <c r="CM39" s="144">
        <v>0</v>
      </c>
      <c r="CN39" s="144">
        <v>0</v>
      </c>
      <c r="CO39" s="144">
        <v>0</v>
      </c>
      <c r="CP39" s="144">
        <v>0</v>
      </c>
      <c r="CQ39" s="144">
        <v>465.6521188382888</v>
      </c>
      <c r="CR39" s="144">
        <v>2933.7630929627194</v>
      </c>
      <c r="CS39" s="144">
        <v>0</v>
      </c>
      <c r="CT39" s="144">
        <v>1.1001118208421206</v>
      </c>
      <c r="CU39" s="144">
        <v>0</v>
      </c>
      <c r="CV39" s="144">
        <v>0</v>
      </c>
      <c r="CW39" s="144">
        <v>0</v>
      </c>
      <c r="CX39" s="144">
        <v>0</v>
      </c>
      <c r="CY39" s="144">
        <v>0</v>
      </c>
      <c r="CZ39" s="144">
        <v>0</v>
      </c>
      <c r="DA39" s="144">
        <v>0</v>
      </c>
      <c r="DB39" s="144">
        <v>0</v>
      </c>
      <c r="DC39" s="144">
        <v>0</v>
      </c>
      <c r="DD39" s="144">
        <v>0</v>
      </c>
      <c r="DE39" s="144">
        <v>0</v>
      </c>
      <c r="DF39" s="144">
        <v>0</v>
      </c>
      <c r="DG39" s="144">
        <v>0</v>
      </c>
      <c r="DH39" s="144">
        <v>0</v>
      </c>
      <c r="DI39" s="144">
        <v>0</v>
      </c>
      <c r="DJ39" s="144">
        <v>0</v>
      </c>
      <c r="DK39" s="144">
        <v>0</v>
      </c>
      <c r="DL39" s="144">
        <v>0</v>
      </c>
      <c r="DM39" s="144">
        <v>0</v>
      </c>
      <c r="DN39" s="144">
        <v>0</v>
      </c>
      <c r="DO39" s="144">
        <v>0</v>
      </c>
      <c r="DP39" s="144">
        <v>0</v>
      </c>
      <c r="DQ39" s="144">
        <v>0</v>
      </c>
      <c r="DR39" s="144">
        <v>0</v>
      </c>
      <c r="DS39" s="144">
        <v>0</v>
      </c>
      <c r="DT39" s="144">
        <v>0</v>
      </c>
      <c r="DU39" s="144">
        <v>0</v>
      </c>
      <c r="DV39" s="144">
        <v>0</v>
      </c>
      <c r="DW39" s="144">
        <v>0</v>
      </c>
      <c r="DX39" s="144">
        <v>0</v>
      </c>
      <c r="DY39" s="144">
        <v>0</v>
      </c>
      <c r="DZ39" s="144">
        <v>0</v>
      </c>
      <c r="EA39" s="144">
        <v>0</v>
      </c>
      <c r="EB39" s="144">
        <v>0</v>
      </c>
      <c r="EC39" s="144">
        <v>0</v>
      </c>
      <c r="ED39" s="144">
        <v>0</v>
      </c>
      <c r="EE39" s="144">
        <v>0</v>
      </c>
      <c r="EF39" s="144">
        <v>0</v>
      </c>
      <c r="EG39" s="144">
        <v>0</v>
      </c>
      <c r="EH39" s="144">
        <v>0</v>
      </c>
      <c r="EI39" s="145">
        <v>23466.253767685103</v>
      </c>
      <c r="EJ39" s="146">
        <v>4802.7337060876107</v>
      </c>
      <c r="EK39" s="146">
        <v>0</v>
      </c>
      <c r="EL39" s="146">
        <v>0</v>
      </c>
      <c r="EM39" s="146">
        <v>0</v>
      </c>
      <c r="EN39" s="146">
        <v>0</v>
      </c>
      <c r="EO39" s="146">
        <v>0</v>
      </c>
      <c r="EP39" s="146">
        <v>0</v>
      </c>
      <c r="EQ39" s="146">
        <v>0</v>
      </c>
      <c r="ER39" s="146">
        <v>0</v>
      </c>
      <c r="ES39" s="146">
        <v>0</v>
      </c>
      <c r="ET39" s="146">
        <v>0</v>
      </c>
      <c r="EU39" s="147">
        <v>0</v>
      </c>
      <c r="EV39" s="147">
        <v>0</v>
      </c>
      <c r="EW39" s="147">
        <v>0</v>
      </c>
      <c r="EX39" s="147">
        <v>319.50567837818409</v>
      </c>
      <c r="EY39" s="148">
        <v>0</v>
      </c>
      <c r="EZ39" s="148">
        <v>0</v>
      </c>
      <c r="FA39" s="148">
        <v>0</v>
      </c>
      <c r="FB39" s="148">
        <v>0</v>
      </c>
      <c r="FC39" s="148">
        <v>0</v>
      </c>
      <c r="FD39" s="148">
        <v>0</v>
      </c>
      <c r="FE39" s="148">
        <v>0</v>
      </c>
      <c r="FF39" s="148">
        <v>0</v>
      </c>
      <c r="FG39" s="145">
        <v>5122.2393844657945</v>
      </c>
      <c r="FH39" s="144">
        <v>28588.493152150899</v>
      </c>
      <c r="FI39" s="28">
        <f>+FH39-'[1]MIP 2017 (Original)'!FH38</f>
        <v>0</v>
      </c>
      <c r="FK39" s="17">
        <v>28588.493152150892</v>
      </c>
      <c r="FL39" s="29">
        <f t="shared" si="0"/>
        <v>0</v>
      </c>
      <c r="FN39" s="15">
        <f t="shared" si="1"/>
        <v>0</v>
      </c>
      <c r="FO39" s="15">
        <f t="shared" si="2"/>
        <v>0</v>
      </c>
      <c r="FP39" s="15">
        <f t="shared" si="3"/>
        <v>0</v>
      </c>
    </row>
    <row r="40" spans="1:172" s="7" customFormat="1" ht="21.95" customHeight="1" thickBot="1" x14ac:dyDescent="0.25">
      <c r="A40" s="137" t="s">
        <v>141</v>
      </c>
      <c r="B40" s="138" t="s">
        <v>142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N40" s="144">
        <v>0.80851985283258465</v>
      </c>
      <c r="O40" s="144">
        <v>0</v>
      </c>
      <c r="P40" s="144">
        <v>0</v>
      </c>
      <c r="Q40" s="144">
        <v>0</v>
      </c>
      <c r="R40" s="144">
        <v>0</v>
      </c>
      <c r="S40" s="144">
        <v>0</v>
      </c>
      <c r="T40" s="144">
        <v>0</v>
      </c>
      <c r="U40" s="144">
        <v>0</v>
      </c>
      <c r="V40" s="144">
        <v>0</v>
      </c>
      <c r="W40" s="144">
        <v>0</v>
      </c>
      <c r="X40" s="144">
        <v>0</v>
      </c>
      <c r="Y40" s="144">
        <v>0</v>
      </c>
      <c r="Z40" s="144">
        <v>0</v>
      </c>
      <c r="AA40" s="144">
        <v>0</v>
      </c>
      <c r="AB40" s="144">
        <v>0</v>
      </c>
      <c r="AC40" s="144">
        <v>0</v>
      </c>
      <c r="AD40" s="144">
        <v>0</v>
      </c>
      <c r="AE40" s="144">
        <v>753.99481616958258</v>
      </c>
      <c r="AF40" s="144">
        <v>0</v>
      </c>
      <c r="AG40" s="144">
        <v>0</v>
      </c>
      <c r="AH40" s="144">
        <v>0</v>
      </c>
      <c r="AI40" s="144">
        <v>1680.2487667851115</v>
      </c>
      <c r="AJ40" s="144">
        <v>22026.565576993511</v>
      </c>
      <c r="AK40" s="144">
        <v>0</v>
      </c>
      <c r="AL40" s="144">
        <v>0</v>
      </c>
      <c r="AM40" s="144">
        <v>0</v>
      </c>
      <c r="AN40" s="144">
        <v>0</v>
      </c>
      <c r="AO40" s="144">
        <v>0</v>
      </c>
      <c r="AP40" s="144">
        <v>0</v>
      </c>
      <c r="AQ40" s="144">
        <v>0</v>
      </c>
      <c r="AR40" s="144">
        <v>0</v>
      </c>
      <c r="AS40" s="144">
        <v>0</v>
      </c>
      <c r="AT40" s="144">
        <v>0</v>
      </c>
      <c r="AU40" s="144">
        <v>0</v>
      </c>
      <c r="AV40" s="144">
        <v>0</v>
      </c>
      <c r="AW40" s="144">
        <v>0</v>
      </c>
      <c r="AX40" s="144">
        <v>0</v>
      </c>
      <c r="AY40" s="144">
        <v>0</v>
      </c>
      <c r="AZ40" s="144">
        <v>0</v>
      </c>
      <c r="BA40" s="144">
        <v>0</v>
      </c>
      <c r="BB40" s="144">
        <v>0</v>
      </c>
      <c r="BC40" s="144">
        <v>0</v>
      </c>
      <c r="BD40" s="144">
        <v>0</v>
      </c>
      <c r="BE40" s="144">
        <v>0</v>
      </c>
      <c r="BF40" s="144">
        <v>0</v>
      </c>
      <c r="BG40" s="144">
        <v>0</v>
      </c>
      <c r="BH40" s="144">
        <v>0</v>
      </c>
      <c r="BI40" s="144">
        <v>0</v>
      </c>
      <c r="BJ40" s="144">
        <v>0</v>
      </c>
      <c r="BK40" s="144">
        <v>0</v>
      </c>
      <c r="BL40" s="144">
        <v>0</v>
      </c>
      <c r="BM40" s="144">
        <v>0</v>
      </c>
      <c r="BN40" s="144">
        <v>0</v>
      </c>
      <c r="BO40" s="144">
        <v>0</v>
      </c>
      <c r="BP40" s="144">
        <v>0</v>
      </c>
      <c r="BQ40" s="144">
        <v>0</v>
      </c>
      <c r="BR40" s="144">
        <v>0</v>
      </c>
      <c r="BS40" s="144">
        <v>0</v>
      </c>
      <c r="BT40" s="144">
        <v>0</v>
      </c>
      <c r="BU40" s="144">
        <v>0</v>
      </c>
      <c r="BV40" s="144">
        <v>0</v>
      </c>
      <c r="BW40" s="144">
        <v>0</v>
      </c>
      <c r="BX40" s="144">
        <v>0</v>
      </c>
      <c r="BY40" s="144">
        <v>0</v>
      </c>
      <c r="BZ40" s="144">
        <v>0</v>
      </c>
      <c r="CA40" s="144">
        <v>0</v>
      </c>
      <c r="CB40" s="144">
        <v>0</v>
      </c>
      <c r="CC40" s="144">
        <v>0</v>
      </c>
      <c r="CD40" s="144">
        <v>0</v>
      </c>
      <c r="CE40" s="144">
        <v>0</v>
      </c>
      <c r="CF40" s="144">
        <v>0</v>
      </c>
      <c r="CG40" s="144">
        <v>0</v>
      </c>
      <c r="CH40" s="144">
        <v>0</v>
      </c>
      <c r="CI40" s="144">
        <v>0</v>
      </c>
      <c r="CJ40" s="144">
        <v>0</v>
      </c>
      <c r="CK40" s="144">
        <v>0</v>
      </c>
      <c r="CL40" s="144">
        <v>0</v>
      </c>
      <c r="CM40" s="144">
        <v>0</v>
      </c>
      <c r="CN40" s="144">
        <v>0</v>
      </c>
      <c r="CO40" s="144">
        <v>0</v>
      </c>
      <c r="CP40" s="144">
        <v>0</v>
      </c>
      <c r="CQ40" s="144">
        <v>245.52098473224157</v>
      </c>
      <c r="CR40" s="144">
        <v>2111.1293889451981</v>
      </c>
      <c r="CS40" s="144">
        <v>0</v>
      </c>
      <c r="CT40" s="144">
        <v>0</v>
      </c>
      <c r="CU40" s="144">
        <v>0</v>
      </c>
      <c r="CV40" s="144">
        <v>0</v>
      </c>
      <c r="CW40" s="144">
        <v>0</v>
      </c>
      <c r="CX40" s="144">
        <v>0</v>
      </c>
      <c r="CY40" s="144">
        <v>0</v>
      </c>
      <c r="CZ40" s="144">
        <v>0</v>
      </c>
      <c r="DA40" s="144">
        <v>0</v>
      </c>
      <c r="DB40" s="144">
        <v>0</v>
      </c>
      <c r="DC40" s="144">
        <v>0</v>
      </c>
      <c r="DD40" s="144">
        <v>0</v>
      </c>
      <c r="DE40" s="144">
        <v>0</v>
      </c>
      <c r="DF40" s="144">
        <v>0</v>
      </c>
      <c r="DG40" s="144">
        <v>0</v>
      </c>
      <c r="DH40" s="144">
        <v>0</v>
      </c>
      <c r="DI40" s="144">
        <v>0</v>
      </c>
      <c r="DJ40" s="144">
        <v>0</v>
      </c>
      <c r="DK40" s="144">
        <v>0</v>
      </c>
      <c r="DL40" s="144">
        <v>0</v>
      </c>
      <c r="DM40" s="144">
        <v>0</v>
      </c>
      <c r="DN40" s="144">
        <v>0</v>
      </c>
      <c r="DO40" s="144">
        <v>0</v>
      </c>
      <c r="DP40" s="144">
        <v>0</v>
      </c>
      <c r="DQ40" s="144">
        <v>0</v>
      </c>
      <c r="DR40" s="144">
        <v>0</v>
      </c>
      <c r="DS40" s="144">
        <v>0</v>
      </c>
      <c r="DT40" s="144">
        <v>0</v>
      </c>
      <c r="DU40" s="144">
        <v>0</v>
      </c>
      <c r="DV40" s="144">
        <v>0</v>
      </c>
      <c r="DW40" s="144">
        <v>0</v>
      </c>
      <c r="DX40" s="144">
        <v>0</v>
      </c>
      <c r="DY40" s="144">
        <v>0</v>
      </c>
      <c r="DZ40" s="144">
        <v>0</v>
      </c>
      <c r="EA40" s="144">
        <v>0</v>
      </c>
      <c r="EB40" s="144">
        <v>0</v>
      </c>
      <c r="EC40" s="144">
        <v>0</v>
      </c>
      <c r="ED40" s="144">
        <v>0</v>
      </c>
      <c r="EE40" s="144">
        <v>0</v>
      </c>
      <c r="EF40" s="144">
        <v>0</v>
      </c>
      <c r="EG40" s="144">
        <v>0</v>
      </c>
      <c r="EH40" s="144">
        <v>0</v>
      </c>
      <c r="EI40" s="145">
        <v>26818.268053478478</v>
      </c>
      <c r="EJ40" s="146">
        <v>59.287180188267698</v>
      </c>
      <c r="EK40" s="146">
        <v>0</v>
      </c>
      <c r="EL40" s="146">
        <v>0</v>
      </c>
      <c r="EM40" s="146">
        <v>0</v>
      </c>
      <c r="EN40" s="146">
        <v>0</v>
      </c>
      <c r="EO40" s="146">
        <v>0</v>
      </c>
      <c r="EP40" s="146">
        <v>0</v>
      </c>
      <c r="EQ40" s="146">
        <v>0</v>
      </c>
      <c r="ER40" s="146">
        <v>0</v>
      </c>
      <c r="ES40" s="146">
        <v>0</v>
      </c>
      <c r="ET40" s="146">
        <v>0</v>
      </c>
      <c r="EU40" s="147">
        <v>0</v>
      </c>
      <c r="EV40" s="147">
        <v>0</v>
      </c>
      <c r="EW40" s="147">
        <v>0</v>
      </c>
      <c r="EX40" s="147">
        <v>3183.2101786352773</v>
      </c>
      <c r="EY40" s="148">
        <v>0</v>
      </c>
      <c r="EZ40" s="148">
        <v>0</v>
      </c>
      <c r="FA40" s="148">
        <v>0</v>
      </c>
      <c r="FB40" s="148">
        <v>0</v>
      </c>
      <c r="FC40" s="148">
        <v>0</v>
      </c>
      <c r="FD40" s="148">
        <v>0</v>
      </c>
      <c r="FE40" s="148">
        <v>0</v>
      </c>
      <c r="FF40" s="148">
        <v>0</v>
      </c>
      <c r="FG40" s="145">
        <v>3242.4973588235448</v>
      </c>
      <c r="FH40" s="144">
        <v>30060.765412302022</v>
      </c>
      <c r="FI40" s="28">
        <f>+FH40-'[1]MIP 2017 (Original)'!FH39</f>
        <v>0</v>
      </c>
      <c r="FK40" s="17">
        <v>30060.765412302022</v>
      </c>
      <c r="FL40" s="29">
        <f t="shared" si="0"/>
        <v>0</v>
      </c>
      <c r="FN40" s="15">
        <f t="shared" si="1"/>
        <v>0</v>
      </c>
      <c r="FO40" s="15">
        <f t="shared" si="2"/>
        <v>0</v>
      </c>
      <c r="FP40" s="15">
        <f t="shared" si="3"/>
        <v>0</v>
      </c>
    </row>
    <row r="41" spans="1:172" s="7" customFormat="1" ht="21.95" customHeight="1" thickBot="1" x14ac:dyDescent="0.25">
      <c r="A41" s="137" t="s">
        <v>143</v>
      </c>
      <c r="B41" s="138" t="s">
        <v>144</v>
      </c>
      <c r="C41" s="144">
        <v>9.0197344442147456E-2</v>
      </c>
      <c r="D41" s="144">
        <v>9.3402051658212793E-3</v>
      </c>
      <c r="E41" s="144">
        <v>9.3586399301061842E-5</v>
      </c>
      <c r="F41" s="144">
        <v>1.5488365430494657</v>
      </c>
      <c r="G41" s="144">
        <v>1.1936436227358893</v>
      </c>
      <c r="H41" s="144">
        <v>4.1275542429722062E-2</v>
      </c>
      <c r="I41" s="144">
        <v>2.7049400722120053E-3</v>
      </c>
      <c r="J41" s="144">
        <v>4.1782030602140272E-4</v>
      </c>
      <c r="K41" s="144">
        <v>3.3015114930631841E-2</v>
      </c>
      <c r="L41" s="144">
        <v>0.1656637661737973</v>
      </c>
      <c r="M41" s="144">
        <v>6.2798108390767826</v>
      </c>
      <c r="N41" s="144">
        <v>52.696104347806362</v>
      </c>
      <c r="O41" s="144">
        <v>0.62104007484002599</v>
      </c>
      <c r="P41" s="144">
        <v>24.57320266241755</v>
      </c>
      <c r="Q41" s="144">
        <v>6.7530740682577098E-2</v>
      </c>
      <c r="R41" s="144">
        <v>14.149998116745163</v>
      </c>
      <c r="S41" s="144">
        <v>3.2507932536000963</v>
      </c>
      <c r="T41" s="144">
        <v>2.5289804734951002</v>
      </c>
      <c r="U41" s="144">
        <v>2.6508418948758838</v>
      </c>
      <c r="V41" s="144">
        <v>0.6452703502886783</v>
      </c>
      <c r="W41" s="144">
        <v>61.957658041146736</v>
      </c>
      <c r="X41" s="144">
        <v>604.34582402901651</v>
      </c>
      <c r="Y41" s="144">
        <v>0</v>
      </c>
      <c r="Z41" s="144">
        <v>0.29929955604270836</v>
      </c>
      <c r="AA41" s="144">
        <v>0.23574015343791671</v>
      </c>
      <c r="AB41" s="144">
        <v>81.692619987648001</v>
      </c>
      <c r="AC41" s="144">
        <v>0.1306888739772103</v>
      </c>
      <c r="AD41" s="144">
        <v>8.1348449413049563E-3</v>
      </c>
      <c r="AE41" s="144">
        <v>12.762524346772329</v>
      </c>
      <c r="AF41" s="144">
        <v>4595.6111253832469</v>
      </c>
      <c r="AG41" s="144">
        <v>0</v>
      </c>
      <c r="AH41" s="144">
        <v>0.16188570151646275</v>
      </c>
      <c r="AI41" s="144">
        <v>27.798005356618184</v>
      </c>
      <c r="AJ41" s="144">
        <v>3.039501938530031</v>
      </c>
      <c r="AK41" s="144">
        <v>12.218490069828391</v>
      </c>
      <c r="AL41" s="144">
        <v>32.684061446863367</v>
      </c>
      <c r="AM41" s="144">
        <v>6.5136161111933184</v>
      </c>
      <c r="AN41" s="144">
        <v>2.2406103830297637</v>
      </c>
      <c r="AO41" s="144">
        <v>4.8247945115704125</v>
      </c>
      <c r="AP41" s="144">
        <v>31.153337768551225</v>
      </c>
      <c r="AQ41" s="144">
        <v>5.1491703327139264</v>
      </c>
      <c r="AR41" s="144">
        <v>4.5082515265827808E-2</v>
      </c>
      <c r="AS41" s="144">
        <v>1.9290679454314699</v>
      </c>
      <c r="AT41" s="144">
        <v>0.70970793691845968</v>
      </c>
      <c r="AU41" s="144">
        <v>2.4941398057616224</v>
      </c>
      <c r="AV41" s="144">
        <v>2.6756157864096108</v>
      </c>
      <c r="AW41" s="144">
        <v>4.3265287103456993</v>
      </c>
      <c r="AX41" s="144">
        <v>0.90715681210180232</v>
      </c>
      <c r="AY41" s="144">
        <v>0.39717774783363191</v>
      </c>
      <c r="AZ41" s="144">
        <v>0.13658599927312481</v>
      </c>
      <c r="BA41" s="144">
        <v>3.5413619194402529E-2</v>
      </c>
      <c r="BB41" s="144">
        <v>2.2438960076997239</v>
      </c>
      <c r="BC41" s="144">
        <v>7.7122684966206769</v>
      </c>
      <c r="BD41" s="144">
        <v>0.35797772443221088</v>
      </c>
      <c r="BE41" s="144">
        <v>13.22378530729919</v>
      </c>
      <c r="BF41" s="144">
        <v>6.5846258444381052</v>
      </c>
      <c r="BG41" s="144">
        <v>275.01309515207095</v>
      </c>
      <c r="BH41" s="144">
        <v>1.7565179688224055</v>
      </c>
      <c r="BI41" s="144">
        <v>2.2259900368205603</v>
      </c>
      <c r="BJ41" s="144">
        <v>4.8499109207429099</v>
      </c>
      <c r="BK41" s="144">
        <v>1038.1497494014693</v>
      </c>
      <c r="BL41" s="144">
        <v>2231.2807180615168</v>
      </c>
      <c r="BM41" s="144">
        <v>12312.023626854318</v>
      </c>
      <c r="BN41" s="144">
        <v>2.79114730652678</v>
      </c>
      <c r="BO41" s="144">
        <v>4.7995052043011244</v>
      </c>
      <c r="BP41" s="144">
        <v>0.37854043969861345</v>
      </c>
      <c r="BQ41" s="144">
        <v>1.7576455159765001</v>
      </c>
      <c r="BR41" s="144">
        <v>5.7929622976707771</v>
      </c>
      <c r="BS41" s="144">
        <v>0.78821757425789152</v>
      </c>
      <c r="BT41" s="144">
        <v>3.0530401044110698</v>
      </c>
      <c r="BU41" s="144">
        <v>38.217363719472665</v>
      </c>
      <c r="BV41" s="144">
        <v>1.6472893570425093</v>
      </c>
      <c r="BW41" s="144">
        <v>22.475058263352839</v>
      </c>
      <c r="BX41" s="144">
        <v>257.31622593548821</v>
      </c>
      <c r="BY41" s="144">
        <v>72.185210096510588</v>
      </c>
      <c r="BZ41" s="144">
        <v>2.4849732471520752E-2</v>
      </c>
      <c r="CA41" s="144">
        <v>90.584336526956733</v>
      </c>
      <c r="CB41" s="144">
        <v>17990.942713939716</v>
      </c>
      <c r="CC41" s="144">
        <v>23541.924774298335</v>
      </c>
      <c r="CD41" s="144">
        <v>47488.066373454421</v>
      </c>
      <c r="CE41" s="144">
        <v>55688.05235119893</v>
      </c>
      <c r="CF41" s="144">
        <v>25754.451058717641</v>
      </c>
      <c r="CG41" s="144">
        <v>115.77409170907264</v>
      </c>
      <c r="CH41" s="144">
        <v>2.1515477393018929</v>
      </c>
      <c r="CI41" s="144">
        <v>7.8878013273245458E-3</v>
      </c>
      <c r="CJ41" s="144">
        <v>0.18029596925507288</v>
      </c>
      <c r="CK41" s="144">
        <v>4.7753375864202858E-3</v>
      </c>
      <c r="CL41" s="144">
        <v>39.976519644620453</v>
      </c>
      <c r="CM41" s="144">
        <v>67.421172818071739</v>
      </c>
      <c r="CN41" s="144">
        <v>5.096198737525178</v>
      </c>
      <c r="CO41" s="144">
        <v>1039.7475502853779</v>
      </c>
      <c r="CP41" s="144">
        <v>12.402729062270414</v>
      </c>
      <c r="CQ41" s="144">
        <v>6.3453302209512641</v>
      </c>
      <c r="CR41" s="144">
        <v>6.2090322672715335</v>
      </c>
      <c r="CS41" s="144">
        <v>3.1281902930685743</v>
      </c>
      <c r="CT41" s="144">
        <v>280.53590631766002</v>
      </c>
      <c r="CU41" s="144">
        <v>1.5835391058760488</v>
      </c>
      <c r="CV41" s="144">
        <v>0.1055273724287317</v>
      </c>
      <c r="CW41" s="144">
        <v>25.470760977554445</v>
      </c>
      <c r="CX41" s="144">
        <v>7.0049132337606794</v>
      </c>
      <c r="CY41" s="144">
        <v>0.26033651610326047</v>
      </c>
      <c r="CZ41" s="144">
        <v>1.5411648557227777</v>
      </c>
      <c r="DA41" s="144">
        <v>6014.2400835738017</v>
      </c>
      <c r="DB41" s="144">
        <v>0.81125896573473555</v>
      </c>
      <c r="DC41" s="144">
        <v>4.492555799972461</v>
      </c>
      <c r="DD41" s="144">
        <v>9.3106930881735632</v>
      </c>
      <c r="DE41" s="144">
        <v>93.54170152973316</v>
      </c>
      <c r="DF41" s="144">
        <v>1.7300122513467098</v>
      </c>
      <c r="DG41" s="144">
        <v>2.5926413071912684</v>
      </c>
      <c r="DH41" s="144">
        <v>3.6739846343955938</v>
      </c>
      <c r="DI41" s="144">
        <v>1.2154326483308532E-2</v>
      </c>
      <c r="DJ41" s="144">
        <v>3.3078054760974798</v>
      </c>
      <c r="DK41" s="144">
        <v>2.3764988209912374</v>
      </c>
      <c r="DL41" s="144">
        <v>5.8420691192908665</v>
      </c>
      <c r="DM41" s="144">
        <v>1.5235730934590516E-2</v>
      </c>
      <c r="DN41" s="144">
        <v>0.29657222639908759</v>
      </c>
      <c r="DO41" s="144">
        <v>1.8947336476042589</v>
      </c>
      <c r="DP41" s="144">
        <v>4.152884702951777</v>
      </c>
      <c r="DQ41" s="144">
        <v>18.642196038277291</v>
      </c>
      <c r="DR41" s="144">
        <v>4.7566939849730598</v>
      </c>
      <c r="DS41" s="144">
        <v>210.97020687382462</v>
      </c>
      <c r="DT41" s="144">
        <v>13.539049590959985</v>
      </c>
      <c r="DU41" s="144">
        <v>5.2832972958453323E-2</v>
      </c>
      <c r="DV41" s="144">
        <v>11.545473917253029</v>
      </c>
      <c r="DW41" s="144">
        <v>9.0740690996711333</v>
      </c>
      <c r="DX41" s="144">
        <v>10.829055332411293</v>
      </c>
      <c r="DY41" s="144">
        <v>3.499327243884103E-3</v>
      </c>
      <c r="DZ41" s="144">
        <v>0.46386134727925366</v>
      </c>
      <c r="EA41" s="144">
        <v>2.6094918471077775</v>
      </c>
      <c r="EB41" s="144">
        <v>3.7879824954205885</v>
      </c>
      <c r="EC41" s="144">
        <v>0.29784135171213122</v>
      </c>
      <c r="ED41" s="144">
        <v>1.6876485171088549</v>
      </c>
      <c r="EE41" s="144">
        <v>4.2475810706512824</v>
      </c>
      <c r="EF41" s="144">
        <v>52.258912024030757</v>
      </c>
      <c r="EG41" s="144">
        <v>22.802865022763243</v>
      </c>
      <c r="EH41" s="144">
        <v>0</v>
      </c>
      <c r="EI41" s="145">
        <v>200598.51076869373</v>
      </c>
      <c r="EJ41" s="146">
        <v>1507.4921751302284</v>
      </c>
      <c r="EK41" s="146">
        <v>0</v>
      </c>
      <c r="EL41" s="146">
        <v>0</v>
      </c>
      <c r="EM41" s="146">
        <v>0</v>
      </c>
      <c r="EN41" s="146">
        <v>0</v>
      </c>
      <c r="EO41" s="146">
        <v>0</v>
      </c>
      <c r="EP41" s="146">
        <v>0</v>
      </c>
      <c r="EQ41" s="146">
        <v>0</v>
      </c>
      <c r="ER41" s="146">
        <v>0</v>
      </c>
      <c r="ES41" s="146">
        <v>0</v>
      </c>
      <c r="ET41" s="146">
        <v>0</v>
      </c>
      <c r="EU41" s="147">
        <v>0</v>
      </c>
      <c r="EV41" s="147">
        <v>0.28819030728224021</v>
      </c>
      <c r="EW41" s="147">
        <v>0</v>
      </c>
      <c r="EX41" s="147">
        <v>1436.694326361966</v>
      </c>
      <c r="EY41" s="148">
        <v>0</v>
      </c>
      <c r="EZ41" s="148">
        <v>0</v>
      </c>
      <c r="FA41" s="148">
        <v>0</v>
      </c>
      <c r="FB41" s="148">
        <v>0</v>
      </c>
      <c r="FC41" s="148">
        <v>0</v>
      </c>
      <c r="FD41" s="148">
        <v>0</v>
      </c>
      <c r="FE41" s="148">
        <v>0</v>
      </c>
      <c r="FF41" s="148">
        <v>0</v>
      </c>
      <c r="FG41" s="145">
        <v>2944.4746917994767</v>
      </c>
      <c r="FH41" s="144">
        <v>203542.98546049319</v>
      </c>
      <c r="FI41" s="28">
        <f>+FH41-'[1]MIP 2017 (Original)'!FH40</f>
        <v>0</v>
      </c>
      <c r="FK41" s="17">
        <v>203542.98546049316</v>
      </c>
      <c r="FL41" s="29">
        <f t="shared" si="0"/>
        <v>0</v>
      </c>
      <c r="FN41" s="15">
        <f t="shared" si="1"/>
        <v>0</v>
      </c>
      <c r="FO41" s="15">
        <f t="shared" si="2"/>
        <v>0</v>
      </c>
      <c r="FP41" s="15">
        <f t="shared" si="3"/>
        <v>0</v>
      </c>
    </row>
    <row r="42" spans="1:172" s="7" customFormat="1" ht="21.95" customHeight="1" thickBot="1" x14ac:dyDescent="0.25">
      <c r="A42" s="137" t="s">
        <v>145</v>
      </c>
      <c r="B42" s="138" t="s">
        <v>146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</v>
      </c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  <c r="AK42" s="144">
        <v>2.6560835016613438E-2</v>
      </c>
      <c r="AL42" s="144">
        <v>0</v>
      </c>
      <c r="AM42" s="144">
        <v>0</v>
      </c>
      <c r="AN42" s="144">
        <v>0</v>
      </c>
      <c r="AO42" s="144">
        <v>0</v>
      </c>
      <c r="AP42" s="144">
        <v>8.0110090692423519</v>
      </c>
      <c r="AQ42" s="144">
        <v>0</v>
      </c>
      <c r="AR42" s="144">
        <v>0</v>
      </c>
      <c r="AS42" s="144">
        <v>0</v>
      </c>
      <c r="AT42" s="144">
        <v>0</v>
      </c>
      <c r="AU42" s="144">
        <v>296.87658330107934</v>
      </c>
      <c r="AV42" s="144">
        <v>0</v>
      </c>
      <c r="AW42" s="144">
        <v>7.2175922866491073E-3</v>
      </c>
      <c r="AX42" s="144">
        <v>0</v>
      </c>
      <c r="AY42" s="144">
        <v>0</v>
      </c>
      <c r="AZ42" s="144">
        <v>0</v>
      </c>
      <c r="BA42" s="144">
        <v>0</v>
      </c>
      <c r="BB42" s="144">
        <v>0</v>
      </c>
      <c r="BC42" s="144">
        <v>0</v>
      </c>
      <c r="BD42" s="144">
        <v>0</v>
      </c>
      <c r="BE42" s="144">
        <v>0</v>
      </c>
      <c r="BF42" s="144">
        <v>0</v>
      </c>
      <c r="BG42" s="144">
        <v>0</v>
      </c>
      <c r="BH42" s="144">
        <v>0.2891386782601999</v>
      </c>
      <c r="BI42" s="144">
        <v>0</v>
      </c>
      <c r="BJ42" s="144">
        <v>0</v>
      </c>
      <c r="BK42" s="144">
        <v>0</v>
      </c>
      <c r="BL42" s="144">
        <v>0</v>
      </c>
      <c r="BM42" s="144">
        <v>0</v>
      </c>
      <c r="BN42" s="144">
        <v>0</v>
      </c>
      <c r="BO42" s="144">
        <v>0</v>
      </c>
      <c r="BP42" s="144">
        <v>0</v>
      </c>
      <c r="BQ42" s="144">
        <v>0</v>
      </c>
      <c r="BR42" s="144">
        <v>0</v>
      </c>
      <c r="BS42" s="144">
        <v>0</v>
      </c>
      <c r="BT42" s="144">
        <v>0</v>
      </c>
      <c r="BU42" s="144">
        <v>0</v>
      </c>
      <c r="BV42" s="144">
        <v>0</v>
      </c>
      <c r="BW42" s="144">
        <v>0</v>
      </c>
      <c r="BX42" s="144">
        <v>0</v>
      </c>
      <c r="BY42" s="144">
        <v>2.1559627764697484E-2</v>
      </c>
      <c r="BZ42" s="144">
        <v>0</v>
      </c>
      <c r="CA42" s="144">
        <v>0</v>
      </c>
      <c r="CB42" s="144">
        <v>0</v>
      </c>
      <c r="CC42" s="144">
        <v>0</v>
      </c>
      <c r="CD42" s="144">
        <v>0</v>
      </c>
      <c r="CE42" s="144">
        <v>0</v>
      </c>
      <c r="CF42" s="144">
        <v>0</v>
      </c>
      <c r="CG42" s="144">
        <v>0</v>
      </c>
      <c r="CH42" s="144">
        <v>0</v>
      </c>
      <c r="CI42" s="144">
        <v>0</v>
      </c>
      <c r="CJ42" s="144">
        <v>0</v>
      </c>
      <c r="CK42" s="144">
        <v>0</v>
      </c>
      <c r="CL42" s="144">
        <v>0</v>
      </c>
      <c r="CM42" s="144">
        <v>0</v>
      </c>
      <c r="CN42" s="144">
        <v>0</v>
      </c>
      <c r="CO42" s="144">
        <v>0</v>
      </c>
      <c r="CP42" s="144">
        <v>0</v>
      </c>
      <c r="CQ42" s="144">
        <v>0</v>
      </c>
      <c r="CR42" s="144">
        <v>3.7387465884998765E-4</v>
      </c>
      <c r="CS42" s="144">
        <v>0</v>
      </c>
      <c r="CT42" s="144">
        <v>0</v>
      </c>
      <c r="CU42" s="144">
        <v>0</v>
      </c>
      <c r="CV42" s="144">
        <v>0</v>
      </c>
      <c r="CW42" s="144">
        <v>0</v>
      </c>
      <c r="CX42" s="144">
        <v>0</v>
      </c>
      <c r="CY42" s="144">
        <v>0</v>
      </c>
      <c r="CZ42" s="144">
        <v>0</v>
      </c>
      <c r="DA42" s="144">
        <v>0</v>
      </c>
      <c r="DB42" s="144">
        <v>0</v>
      </c>
      <c r="DC42" s="144">
        <v>0</v>
      </c>
      <c r="DD42" s="144">
        <v>0</v>
      </c>
      <c r="DE42" s="144">
        <v>0</v>
      </c>
      <c r="DF42" s="144">
        <v>0</v>
      </c>
      <c r="DG42" s="144">
        <v>0</v>
      </c>
      <c r="DH42" s="144">
        <v>0</v>
      </c>
      <c r="DI42" s="144">
        <v>0</v>
      </c>
      <c r="DJ42" s="144">
        <v>0</v>
      </c>
      <c r="DK42" s="144">
        <v>0</v>
      </c>
      <c r="DL42" s="144">
        <v>0</v>
      </c>
      <c r="DM42" s="144">
        <v>0</v>
      </c>
      <c r="DN42" s="144">
        <v>0</v>
      </c>
      <c r="DO42" s="144">
        <v>0</v>
      </c>
      <c r="DP42" s="144">
        <v>0</v>
      </c>
      <c r="DQ42" s="144">
        <v>0</v>
      </c>
      <c r="DR42" s="144">
        <v>0</v>
      </c>
      <c r="DS42" s="144">
        <v>0</v>
      </c>
      <c r="DT42" s="144">
        <v>0</v>
      </c>
      <c r="DU42" s="144">
        <v>0</v>
      </c>
      <c r="DV42" s="144">
        <v>0</v>
      </c>
      <c r="DW42" s="144">
        <v>3.5542261131943694E-3</v>
      </c>
      <c r="DX42" s="144">
        <v>0</v>
      </c>
      <c r="DY42" s="144">
        <v>0</v>
      </c>
      <c r="DZ42" s="144">
        <v>0</v>
      </c>
      <c r="EA42" s="144">
        <v>0</v>
      </c>
      <c r="EB42" s="144">
        <v>0</v>
      </c>
      <c r="EC42" s="144">
        <v>0</v>
      </c>
      <c r="ED42" s="144">
        <v>0</v>
      </c>
      <c r="EE42" s="144">
        <v>0</v>
      </c>
      <c r="EF42" s="144">
        <v>0</v>
      </c>
      <c r="EG42" s="144">
        <v>0</v>
      </c>
      <c r="EH42" s="144">
        <v>0</v>
      </c>
      <c r="EI42" s="145">
        <v>305.23599720442189</v>
      </c>
      <c r="EJ42" s="146">
        <v>0</v>
      </c>
      <c r="EK42" s="146">
        <v>0</v>
      </c>
      <c r="EL42" s="146">
        <v>0</v>
      </c>
      <c r="EM42" s="146">
        <v>0</v>
      </c>
      <c r="EN42" s="146">
        <v>0</v>
      </c>
      <c r="EO42" s="146">
        <v>0</v>
      </c>
      <c r="EP42" s="146">
        <v>0</v>
      </c>
      <c r="EQ42" s="146">
        <v>0</v>
      </c>
      <c r="ER42" s="146">
        <v>0</v>
      </c>
      <c r="ES42" s="146">
        <v>0</v>
      </c>
      <c r="ET42" s="146">
        <v>0</v>
      </c>
      <c r="EU42" s="147">
        <v>0</v>
      </c>
      <c r="EV42" s="147">
        <v>0</v>
      </c>
      <c r="EW42" s="147">
        <v>0</v>
      </c>
      <c r="EX42" s="147">
        <v>17.268655720596492</v>
      </c>
      <c r="EY42" s="148">
        <v>0</v>
      </c>
      <c r="EZ42" s="148">
        <v>0</v>
      </c>
      <c r="FA42" s="148">
        <v>0</v>
      </c>
      <c r="FB42" s="148">
        <v>0</v>
      </c>
      <c r="FC42" s="148">
        <v>0</v>
      </c>
      <c r="FD42" s="148">
        <v>0</v>
      </c>
      <c r="FE42" s="148">
        <v>0</v>
      </c>
      <c r="FF42" s="148">
        <v>0</v>
      </c>
      <c r="FG42" s="145">
        <v>17.268655720596492</v>
      </c>
      <c r="FH42" s="144">
        <v>322.50465292501838</v>
      </c>
      <c r="FI42" s="28">
        <f>+FH42-'[1]MIP 2017 (Original)'!FH41</f>
        <v>0</v>
      </c>
      <c r="FK42" s="17">
        <v>322.50465292501838</v>
      </c>
      <c r="FL42" s="29">
        <f t="shared" si="0"/>
        <v>0</v>
      </c>
      <c r="FN42" s="15">
        <f t="shared" si="1"/>
        <v>0</v>
      </c>
      <c r="FO42" s="15">
        <f t="shared" si="2"/>
        <v>0</v>
      </c>
      <c r="FP42" s="15">
        <f t="shared" si="3"/>
        <v>0</v>
      </c>
    </row>
    <row r="43" spans="1:172" s="7" customFormat="1" ht="21.95" customHeight="1" thickBot="1" x14ac:dyDescent="0.25">
      <c r="A43" s="137" t="s">
        <v>147</v>
      </c>
      <c r="B43" s="138" t="s">
        <v>148</v>
      </c>
      <c r="C43" s="144">
        <v>0</v>
      </c>
      <c r="D43" s="144">
        <v>0</v>
      </c>
      <c r="E43" s="144">
        <v>0</v>
      </c>
      <c r="F43" s="144">
        <v>0</v>
      </c>
      <c r="G43" s="144">
        <v>1.833565151220115</v>
      </c>
      <c r="H43" s="144">
        <v>0</v>
      </c>
      <c r="I43" s="144">
        <v>2.8371607129506511E-4</v>
      </c>
      <c r="J43" s="144">
        <v>0</v>
      </c>
      <c r="K43" s="144">
        <v>4.4729184269884252E-2</v>
      </c>
      <c r="L43" s="144">
        <v>2.3319402077618501E-2</v>
      </c>
      <c r="M43" s="144">
        <v>0</v>
      </c>
      <c r="N43" s="144">
        <v>2.2110708140077713</v>
      </c>
      <c r="O43" s="144">
        <v>0</v>
      </c>
      <c r="P43" s="144">
        <v>2.2813426842405587E-3</v>
      </c>
      <c r="Q43" s="144">
        <v>0</v>
      </c>
      <c r="R43" s="144">
        <v>0</v>
      </c>
      <c r="S43" s="144">
        <v>1.1550774696900776E-3</v>
      </c>
      <c r="T43" s="144">
        <v>0</v>
      </c>
      <c r="U43" s="144">
        <v>1.3682285667379519E-3</v>
      </c>
      <c r="V43" s="144">
        <v>1.0562574629182053E-4</v>
      </c>
      <c r="W43" s="144">
        <v>27.277054414943429</v>
      </c>
      <c r="X43" s="144">
        <v>0.31645336251224054</v>
      </c>
      <c r="Y43" s="144">
        <v>0</v>
      </c>
      <c r="Z43" s="144">
        <v>2.8726955664828274E-2</v>
      </c>
      <c r="AA43" s="144">
        <v>0.67357946070142805</v>
      </c>
      <c r="AB43" s="144">
        <v>0.10881650073609665</v>
      </c>
      <c r="AC43" s="144">
        <v>23.161155165087692</v>
      </c>
      <c r="AD43" s="144">
        <v>0</v>
      </c>
      <c r="AE43" s="144">
        <v>2.7337797600694593E-5</v>
      </c>
      <c r="AF43" s="144">
        <v>337.53148664949208</v>
      </c>
      <c r="AG43" s="144">
        <v>0</v>
      </c>
      <c r="AH43" s="144">
        <v>0.10238575680695026</v>
      </c>
      <c r="AI43" s="144">
        <v>0.54548646605010842</v>
      </c>
      <c r="AJ43" s="144">
        <v>6.6486451968709837E-2</v>
      </c>
      <c r="AK43" s="144">
        <v>0.19915074147913295</v>
      </c>
      <c r="AL43" s="144">
        <v>0.12942698546935855</v>
      </c>
      <c r="AM43" s="144">
        <v>0.42930447477622358</v>
      </c>
      <c r="AN43" s="144">
        <v>2.4350621996527277E-2</v>
      </c>
      <c r="AO43" s="144">
        <v>4.5783383531857721E-2</v>
      </c>
      <c r="AP43" s="144">
        <v>1.2735419907362573</v>
      </c>
      <c r="AQ43" s="144">
        <v>2.020158008061308</v>
      </c>
      <c r="AR43" s="144">
        <v>1.1386798195731495E-2</v>
      </c>
      <c r="AS43" s="144">
        <v>5.3239773697349065E-2</v>
      </c>
      <c r="AT43" s="144">
        <v>3.6393486895126163E-2</v>
      </c>
      <c r="AU43" s="144">
        <v>0.36555484111463127</v>
      </c>
      <c r="AV43" s="144">
        <v>6.8366995602676117E-2</v>
      </c>
      <c r="AW43" s="144">
        <v>9.2320894177715301E-2</v>
      </c>
      <c r="AX43" s="144">
        <v>0.1076360087052238</v>
      </c>
      <c r="AY43" s="144">
        <v>0.17986269113671086</v>
      </c>
      <c r="AZ43" s="144">
        <v>8.0544128156118198E-3</v>
      </c>
      <c r="BA43" s="144">
        <v>1.7479188852901888E-2</v>
      </c>
      <c r="BB43" s="144">
        <v>0.13493143099479193</v>
      </c>
      <c r="BC43" s="144">
        <v>0.49692355535488997</v>
      </c>
      <c r="BD43" s="144">
        <v>0.13500214062967464</v>
      </c>
      <c r="BE43" s="144">
        <v>1.1790758667533541</v>
      </c>
      <c r="BF43" s="144">
        <v>0.59799509833103892</v>
      </c>
      <c r="BG43" s="144">
        <v>63.170905184053254</v>
      </c>
      <c r="BH43" s="144">
        <v>2.8552970978618109</v>
      </c>
      <c r="BI43" s="144">
        <v>4.4885437724043644</v>
      </c>
      <c r="BJ43" s="144">
        <v>0.14754379993878811</v>
      </c>
      <c r="BK43" s="144">
        <v>3.4919504921446375E-2</v>
      </c>
      <c r="BL43" s="144">
        <v>71.1898677611713</v>
      </c>
      <c r="BM43" s="144">
        <v>80.12599750223697</v>
      </c>
      <c r="BN43" s="144">
        <v>0.1263229937986009</v>
      </c>
      <c r="BO43" s="144">
        <v>0.32019778373133917</v>
      </c>
      <c r="BP43" s="144">
        <v>3.1921127774619348E-2</v>
      </c>
      <c r="BQ43" s="144">
        <v>6.4995398600772761E-2</v>
      </c>
      <c r="BR43" s="144">
        <v>0.1675599468416907</v>
      </c>
      <c r="BS43" s="144">
        <v>4.8929804331419007E-3</v>
      </c>
      <c r="BT43" s="144">
        <v>0.39291535697585495</v>
      </c>
      <c r="BU43" s="144">
        <v>0.74210510333540614</v>
      </c>
      <c r="BV43" s="144">
        <v>99.595132053268344</v>
      </c>
      <c r="BW43" s="144">
        <v>0.53467133698243885</v>
      </c>
      <c r="BX43" s="144">
        <v>10.74878552220131</v>
      </c>
      <c r="BY43" s="144">
        <v>3.133915537838023</v>
      </c>
      <c r="BZ43" s="144">
        <v>1.0124337200131349E-3</v>
      </c>
      <c r="CA43" s="144">
        <v>0.2245002217203623</v>
      </c>
      <c r="CB43" s="144">
        <v>1.2266296892190907E-2</v>
      </c>
      <c r="CC43" s="144">
        <v>1.4255120959007168</v>
      </c>
      <c r="CD43" s="144">
        <v>0</v>
      </c>
      <c r="CE43" s="144">
        <v>1451.5888032402072</v>
      </c>
      <c r="CF43" s="144">
        <v>16.34549009307899</v>
      </c>
      <c r="CG43" s="144">
        <v>32.559148865859605</v>
      </c>
      <c r="CH43" s="144">
        <v>1.1222071173561408</v>
      </c>
      <c r="CI43" s="144">
        <v>0</v>
      </c>
      <c r="CJ43" s="144">
        <v>0.57203864468843924</v>
      </c>
      <c r="CK43" s="144">
        <v>9.6840037163215837E-3</v>
      </c>
      <c r="CL43" s="144">
        <v>0.66012863551485745</v>
      </c>
      <c r="CM43" s="144">
        <v>6.999640321707655E-3</v>
      </c>
      <c r="CN43" s="144">
        <v>0.39853213352498529</v>
      </c>
      <c r="CO43" s="144">
        <v>0.85661040239816399</v>
      </c>
      <c r="CP43" s="144">
        <v>0.26916075497584907</v>
      </c>
      <c r="CQ43" s="144">
        <v>1.0801448033873244</v>
      </c>
      <c r="CR43" s="144">
        <v>4.521345572585127</v>
      </c>
      <c r="CS43" s="144">
        <v>0.70309133119775713</v>
      </c>
      <c r="CT43" s="144">
        <v>1.5522353610084774</v>
      </c>
      <c r="CU43" s="144">
        <v>3.1595501452243075</v>
      </c>
      <c r="CV43" s="144">
        <v>0.19910820839439602</v>
      </c>
      <c r="CW43" s="144">
        <v>5.0802282682608428</v>
      </c>
      <c r="CX43" s="144">
        <v>0.98405309042854117</v>
      </c>
      <c r="CY43" s="144">
        <v>0.29977619127828781</v>
      </c>
      <c r="CZ43" s="144">
        <v>0.35562875285851325</v>
      </c>
      <c r="DA43" s="144">
        <v>5.207871304000685</v>
      </c>
      <c r="DB43" s="144">
        <v>1.26027390306845</v>
      </c>
      <c r="DC43" s="144">
        <v>0.95910325926529594</v>
      </c>
      <c r="DD43" s="144">
        <v>4.6395301589167541</v>
      </c>
      <c r="DE43" s="144">
        <v>0.92885277591624904</v>
      </c>
      <c r="DF43" s="144">
        <v>0.50845739152587544</v>
      </c>
      <c r="DG43" s="144">
        <v>1.2009474402422602</v>
      </c>
      <c r="DH43" s="144">
        <v>0.92718924769484445</v>
      </c>
      <c r="DI43" s="144">
        <v>0.23086250161094088</v>
      </c>
      <c r="DJ43" s="144">
        <v>0.3341038974205669</v>
      </c>
      <c r="DK43" s="144">
        <v>6.8337178410488836E-2</v>
      </c>
      <c r="DL43" s="144">
        <v>1.1403171812812603</v>
      </c>
      <c r="DM43" s="144">
        <v>9.4581602369538803E-4</v>
      </c>
      <c r="DN43" s="144">
        <v>0.10224935154495843</v>
      </c>
      <c r="DO43" s="144">
        <v>0.60456426890767145</v>
      </c>
      <c r="DP43" s="144">
        <v>0.40597512512455297</v>
      </c>
      <c r="DQ43" s="144">
        <v>0.11248106976698044</v>
      </c>
      <c r="DR43" s="144">
        <v>3.9954424847831338</v>
      </c>
      <c r="DS43" s="144">
        <v>3.1691081798392826</v>
      </c>
      <c r="DT43" s="144">
        <v>1.2423731151687014</v>
      </c>
      <c r="DU43" s="144">
        <v>2.6887846640364269E-2</v>
      </c>
      <c r="DV43" s="144">
        <v>4.030079458647446</v>
      </c>
      <c r="DW43" s="144">
        <v>5.0138934656168423</v>
      </c>
      <c r="DX43" s="144">
        <v>0.21401339995704474</v>
      </c>
      <c r="DY43" s="144">
        <v>0.13812915911457127</v>
      </c>
      <c r="DZ43" s="144">
        <v>0.20001932444213022</v>
      </c>
      <c r="EA43" s="144">
        <v>0.18040529145271869</v>
      </c>
      <c r="EB43" s="144">
        <v>0.63812310887669477</v>
      </c>
      <c r="EC43" s="144">
        <v>0.39866423409861401</v>
      </c>
      <c r="ED43" s="144">
        <v>8.9130247721585176E-2</v>
      </c>
      <c r="EE43" s="144">
        <v>1.1367889674758278</v>
      </c>
      <c r="EF43" s="144">
        <v>7.3493436214898317E-2</v>
      </c>
      <c r="EG43" s="144">
        <v>0.17784900131748793</v>
      </c>
      <c r="EH43" s="144">
        <v>0</v>
      </c>
      <c r="EI43" s="145">
        <v>2302.7556851141412</v>
      </c>
      <c r="EJ43" s="146">
        <v>0</v>
      </c>
      <c r="EK43" s="146">
        <v>0</v>
      </c>
      <c r="EL43" s="146">
        <v>0</v>
      </c>
      <c r="EM43" s="146">
        <v>0</v>
      </c>
      <c r="EN43" s="146">
        <v>0</v>
      </c>
      <c r="EO43" s="146">
        <v>0</v>
      </c>
      <c r="EP43" s="146">
        <v>0</v>
      </c>
      <c r="EQ43" s="146">
        <v>0</v>
      </c>
      <c r="ER43" s="146">
        <v>0</v>
      </c>
      <c r="ES43" s="146">
        <v>0</v>
      </c>
      <c r="ET43" s="146">
        <v>0</v>
      </c>
      <c r="EU43" s="147">
        <v>0</v>
      </c>
      <c r="EV43" s="147">
        <v>0</v>
      </c>
      <c r="EW43" s="147">
        <v>3401.0166184667942</v>
      </c>
      <c r="EX43" s="147">
        <v>522.30579837638652</v>
      </c>
      <c r="EY43" s="148">
        <v>0</v>
      </c>
      <c r="EZ43" s="148">
        <v>0</v>
      </c>
      <c r="FA43" s="148">
        <v>0</v>
      </c>
      <c r="FB43" s="148">
        <v>0</v>
      </c>
      <c r="FC43" s="148">
        <v>0</v>
      </c>
      <c r="FD43" s="148">
        <v>0</v>
      </c>
      <c r="FE43" s="148">
        <v>0</v>
      </c>
      <c r="FF43" s="148">
        <v>0</v>
      </c>
      <c r="FG43" s="145">
        <v>3923.3224168431807</v>
      </c>
      <c r="FH43" s="144">
        <v>6226.0781019573224</v>
      </c>
      <c r="FI43" s="28">
        <f>+FH43-'[1]MIP 2017 (Original)'!FH42</f>
        <v>0</v>
      </c>
      <c r="FK43" s="17">
        <v>6226.0781019573215</v>
      </c>
      <c r="FL43" s="29">
        <f t="shared" si="0"/>
        <v>0</v>
      </c>
      <c r="FN43" s="15">
        <f t="shared" si="1"/>
        <v>0</v>
      </c>
      <c r="FO43" s="15">
        <f t="shared" si="2"/>
        <v>0</v>
      </c>
      <c r="FP43" s="15">
        <f t="shared" si="3"/>
        <v>0</v>
      </c>
    </row>
    <row r="44" spans="1:172" s="7" customFormat="1" ht="21.95" customHeight="1" thickBot="1" x14ac:dyDescent="0.25">
      <c r="A44" s="137" t="s">
        <v>364</v>
      </c>
      <c r="B44" s="138" t="s">
        <v>383</v>
      </c>
      <c r="C44" s="144">
        <v>3.4066291570498652</v>
      </c>
      <c r="D44" s="144">
        <v>0.4501587136951733</v>
      </c>
      <c r="E44" s="144">
        <v>1.5139251965475524</v>
      </c>
      <c r="F44" s="144">
        <v>27.059833339639109</v>
      </c>
      <c r="G44" s="144">
        <v>22.181332267064814</v>
      </c>
      <c r="H44" s="144">
        <v>8.1912907054342607</v>
      </c>
      <c r="I44" s="144">
        <v>2.4636677055019165</v>
      </c>
      <c r="J44" s="144">
        <v>24.152455227733995</v>
      </c>
      <c r="K44" s="144">
        <v>21.613088390164275</v>
      </c>
      <c r="L44" s="144">
        <v>29.029828832829651</v>
      </c>
      <c r="M44" s="144">
        <v>45.841082331087954</v>
      </c>
      <c r="N44" s="144">
        <v>15.487932581523463</v>
      </c>
      <c r="O44" s="144">
        <v>17.971041308777291</v>
      </c>
      <c r="P44" s="144">
        <v>243.05021642812514</v>
      </c>
      <c r="Q44" s="144">
        <v>5.8841373192301445</v>
      </c>
      <c r="R44" s="144">
        <v>377.51354361193864</v>
      </c>
      <c r="S44" s="144">
        <v>32.589047733585559</v>
      </c>
      <c r="T44" s="144">
        <v>59.902544397517161</v>
      </c>
      <c r="U44" s="144">
        <v>34.106929027861277</v>
      </c>
      <c r="V44" s="144">
        <v>7.1987624783593738</v>
      </c>
      <c r="W44" s="144">
        <v>24.700901727753394</v>
      </c>
      <c r="X44" s="144">
        <v>5980.7590390083042</v>
      </c>
      <c r="Y44" s="144">
        <v>5578.0201027950188</v>
      </c>
      <c r="Z44" s="144">
        <v>18772.83248984292</v>
      </c>
      <c r="AA44" s="144">
        <v>552.87866723980585</v>
      </c>
      <c r="AB44" s="144">
        <v>112.84522755584646</v>
      </c>
      <c r="AC44" s="144">
        <v>5.6678289817922991</v>
      </c>
      <c r="AD44" s="144">
        <v>82.471083527833841</v>
      </c>
      <c r="AE44" s="144">
        <v>1687.4260478983842</v>
      </c>
      <c r="AF44" s="144">
        <v>96.146460191394425</v>
      </c>
      <c r="AG44" s="144">
        <v>1.1662273299814141E-2</v>
      </c>
      <c r="AH44" s="144">
        <v>3.8020014999487719</v>
      </c>
      <c r="AI44" s="144">
        <v>114384.16376084748</v>
      </c>
      <c r="AJ44" s="144">
        <v>324.00828623876095</v>
      </c>
      <c r="AK44" s="144">
        <v>386.26700660534414</v>
      </c>
      <c r="AL44" s="144">
        <v>326.81699768261416</v>
      </c>
      <c r="AM44" s="144">
        <v>5869.9896254021078</v>
      </c>
      <c r="AN44" s="144">
        <v>14.654754109914762</v>
      </c>
      <c r="AO44" s="144">
        <v>872.60578944088741</v>
      </c>
      <c r="AP44" s="144">
        <v>3421.0927327116733</v>
      </c>
      <c r="AQ44" s="144">
        <v>344.97976086295841</v>
      </c>
      <c r="AR44" s="144">
        <v>22.706222181724065</v>
      </c>
      <c r="AS44" s="144">
        <v>10.935851953033346</v>
      </c>
      <c r="AT44" s="144">
        <v>15.556804371281231</v>
      </c>
      <c r="AU44" s="144">
        <v>1783.6089770496235</v>
      </c>
      <c r="AV44" s="144">
        <v>1368.7064282762003</v>
      </c>
      <c r="AW44" s="144">
        <v>417.76004700429257</v>
      </c>
      <c r="AX44" s="144">
        <v>71.096779220080691</v>
      </c>
      <c r="AY44" s="144">
        <v>95.385590138777772</v>
      </c>
      <c r="AZ44" s="144">
        <v>1348.8646920181388</v>
      </c>
      <c r="BA44" s="144">
        <v>283.69158144961216</v>
      </c>
      <c r="BB44" s="144">
        <v>53.856324103366831</v>
      </c>
      <c r="BC44" s="144">
        <v>318.41916634394164</v>
      </c>
      <c r="BD44" s="144">
        <v>150.25079541457393</v>
      </c>
      <c r="BE44" s="144">
        <v>208.49509577510003</v>
      </c>
      <c r="BF44" s="144">
        <v>335.15764315258298</v>
      </c>
      <c r="BG44" s="144">
        <v>120.2582544063434</v>
      </c>
      <c r="BH44" s="144">
        <v>132.52860200435882</v>
      </c>
      <c r="BI44" s="144">
        <v>141.3938970753812</v>
      </c>
      <c r="BJ44" s="144">
        <v>111.00995156653632</v>
      </c>
      <c r="BK44" s="144">
        <v>45.080000106734175</v>
      </c>
      <c r="BL44" s="144">
        <v>24.757227256942222</v>
      </c>
      <c r="BM44" s="144">
        <v>368.88558000251646</v>
      </c>
      <c r="BN44" s="144">
        <v>197.84917883747659</v>
      </c>
      <c r="BO44" s="144">
        <v>126.59905909823219</v>
      </c>
      <c r="BP44" s="144">
        <v>31.444611234007603</v>
      </c>
      <c r="BQ44" s="144">
        <v>47.515860324638226</v>
      </c>
      <c r="BR44" s="144">
        <v>195.25011608788046</v>
      </c>
      <c r="BS44" s="144">
        <v>15.914973535248297</v>
      </c>
      <c r="BT44" s="144">
        <v>115.68692260711917</v>
      </c>
      <c r="BU44" s="144">
        <v>708.90885338552994</v>
      </c>
      <c r="BV44" s="144">
        <v>337.03150968097253</v>
      </c>
      <c r="BW44" s="144">
        <v>160.84570033499824</v>
      </c>
      <c r="BX44" s="144">
        <v>104.90706906911022</v>
      </c>
      <c r="BY44" s="144">
        <v>21.191752272393366</v>
      </c>
      <c r="BZ44" s="144">
        <v>13.298968961783768</v>
      </c>
      <c r="CA44" s="144">
        <v>45.620262450462661</v>
      </c>
      <c r="CB44" s="144">
        <v>564.53062961285593</v>
      </c>
      <c r="CC44" s="144">
        <v>596.75059663713171</v>
      </c>
      <c r="CD44" s="144">
        <v>233.2383596161703</v>
      </c>
      <c r="CE44" s="144">
        <v>508.73515353570588</v>
      </c>
      <c r="CF44" s="144">
        <v>748.27677890646191</v>
      </c>
      <c r="CG44" s="144">
        <v>9447.822273372798</v>
      </c>
      <c r="CH44" s="144">
        <v>185.55818223646952</v>
      </c>
      <c r="CI44" s="144">
        <v>2.5974639478520438</v>
      </c>
      <c r="CJ44" s="144">
        <v>203.7481226819344</v>
      </c>
      <c r="CK44" s="144">
        <v>175.76390032255958</v>
      </c>
      <c r="CL44" s="144">
        <v>411.82222904433206</v>
      </c>
      <c r="CM44" s="144">
        <v>97.163135274568901</v>
      </c>
      <c r="CN44" s="144">
        <v>20.068296238773279</v>
      </c>
      <c r="CO44" s="144">
        <v>199.42630835914716</v>
      </c>
      <c r="CP44" s="144">
        <v>40.380511216140491</v>
      </c>
      <c r="CQ44" s="144">
        <v>12954.458470467833</v>
      </c>
      <c r="CR44" s="144">
        <v>72358.984471733158</v>
      </c>
      <c r="CS44" s="144">
        <v>41.110925921558895</v>
      </c>
      <c r="CT44" s="144">
        <v>116.64926999878686</v>
      </c>
      <c r="CU44" s="144">
        <v>85.554173600919057</v>
      </c>
      <c r="CV44" s="144">
        <v>1.0403983567686648</v>
      </c>
      <c r="CW44" s="144">
        <v>47.103597700756126</v>
      </c>
      <c r="CX44" s="144">
        <v>23.756835409597237</v>
      </c>
      <c r="CY44" s="144">
        <v>28.30972354365473</v>
      </c>
      <c r="CZ44" s="144">
        <v>14.245281420229421</v>
      </c>
      <c r="DA44" s="144">
        <v>325.88386099449576</v>
      </c>
      <c r="DB44" s="144">
        <v>41.394439610678972</v>
      </c>
      <c r="DC44" s="144">
        <v>31.925887718178263</v>
      </c>
      <c r="DD44" s="144">
        <v>179.31017009397777</v>
      </c>
      <c r="DE44" s="144">
        <v>80.712499101377063</v>
      </c>
      <c r="DF44" s="144">
        <v>79.304111629652141</v>
      </c>
      <c r="DG44" s="144">
        <v>92.269567847717724</v>
      </c>
      <c r="DH44" s="144">
        <v>48.889788165108364</v>
      </c>
      <c r="DI44" s="144">
        <v>157.031885487289</v>
      </c>
      <c r="DJ44" s="144">
        <v>25.969878415597897</v>
      </c>
      <c r="DK44" s="144">
        <v>8.1946736494602455</v>
      </c>
      <c r="DL44" s="144">
        <v>43.224951827998431</v>
      </c>
      <c r="DM44" s="144">
        <v>3.5972362970695407E-2</v>
      </c>
      <c r="DN44" s="144">
        <v>2.6600256100391615</v>
      </c>
      <c r="DO44" s="144">
        <v>34.708637261431896</v>
      </c>
      <c r="DP44" s="144">
        <v>35.742909452990332</v>
      </c>
      <c r="DQ44" s="144">
        <v>41.433903373048402</v>
      </c>
      <c r="DR44" s="144">
        <v>129.22046868475749</v>
      </c>
      <c r="DS44" s="144">
        <v>118.6993856905612</v>
      </c>
      <c r="DT44" s="144">
        <v>2098.3293855682587</v>
      </c>
      <c r="DU44" s="144">
        <v>0.83487584324900466</v>
      </c>
      <c r="DV44" s="144">
        <v>14615.832914346984</v>
      </c>
      <c r="DW44" s="144">
        <v>6291.108283691191</v>
      </c>
      <c r="DX44" s="144">
        <v>29.04450169455966</v>
      </c>
      <c r="DY44" s="144">
        <v>4.4092623219160636</v>
      </c>
      <c r="DZ44" s="144">
        <v>580.34552111908602</v>
      </c>
      <c r="EA44" s="144">
        <v>654.48742478337567</v>
      </c>
      <c r="EB44" s="144">
        <v>2205.5974814739661</v>
      </c>
      <c r="EC44" s="144">
        <v>92.448888653745087</v>
      </c>
      <c r="ED44" s="144">
        <v>3.2681608322087223</v>
      </c>
      <c r="EE44" s="144">
        <v>72.055554283650977</v>
      </c>
      <c r="EF44" s="144">
        <v>2.6239323034157285</v>
      </c>
      <c r="EG44" s="144">
        <v>8.2532393596408973</v>
      </c>
      <c r="EH44" s="144">
        <v>0</v>
      </c>
      <c r="EI44" s="145">
        <v>296614.56555435731</v>
      </c>
      <c r="EJ44" s="146">
        <v>603518.54619731277</v>
      </c>
      <c r="EK44" s="146">
        <v>509.30861613018919</v>
      </c>
      <c r="EL44" s="146">
        <v>1756.3726985982948</v>
      </c>
      <c r="EM44" s="146">
        <v>0</v>
      </c>
      <c r="EN44" s="146">
        <v>0</v>
      </c>
      <c r="EO44" s="146">
        <v>0</v>
      </c>
      <c r="EP44" s="146">
        <v>0</v>
      </c>
      <c r="EQ44" s="146">
        <v>0</v>
      </c>
      <c r="ER44" s="146">
        <v>0</v>
      </c>
      <c r="ES44" s="146">
        <v>0</v>
      </c>
      <c r="ET44" s="146">
        <v>0</v>
      </c>
      <c r="EU44" s="147">
        <v>701.81902078918392</v>
      </c>
      <c r="EV44" s="147">
        <v>9478.1596378229915</v>
      </c>
      <c r="EW44" s="147">
        <v>240.75652526860009</v>
      </c>
      <c r="EX44" s="147">
        <v>80335.620221621881</v>
      </c>
      <c r="EY44" s="148">
        <v>376.79755388024847</v>
      </c>
      <c r="EZ44" s="148">
        <v>9.8797560153437782</v>
      </c>
      <c r="FA44" s="148">
        <v>7.0708465036481769</v>
      </c>
      <c r="FB44" s="148">
        <v>20.217635833470489</v>
      </c>
      <c r="FC44" s="148">
        <v>0</v>
      </c>
      <c r="FD44" s="148">
        <v>71.973050592696197</v>
      </c>
      <c r="FE44" s="148">
        <v>1.4252870639213742</v>
      </c>
      <c r="FF44" s="148">
        <v>0</v>
      </c>
      <c r="FG44" s="145">
        <v>697027.94704743312</v>
      </c>
      <c r="FH44" s="144">
        <v>993642.51260179048</v>
      </c>
      <c r="FI44" s="28">
        <f>+FH44-'[1]MIP 2017 (Original)'!FH43</f>
        <v>0</v>
      </c>
      <c r="FK44" s="17">
        <v>993642.51260179072</v>
      </c>
      <c r="FL44" s="29">
        <f t="shared" si="0"/>
        <v>0</v>
      </c>
      <c r="FN44" s="15">
        <f t="shared" si="1"/>
        <v>2265.6813147284838</v>
      </c>
      <c r="FO44" s="15">
        <f t="shared" si="2"/>
        <v>0</v>
      </c>
      <c r="FP44" s="15">
        <f t="shared" si="3"/>
        <v>487.36412988932847</v>
      </c>
    </row>
    <row r="45" spans="1:172" s="7" customFormat="1" ht="21.95" customHeight="1" thickBot="1" x14ac:dyDescent="0.25">
      <c r="A45" s="137" t="s">
        <v>149</v>
      </c>
      <c r="B45" s="138" t="s">
        <v>150</v>
      </c>
      <c r="C45" s="144">
        <v>6.8847712716560349E-3</v>
      </c>
      <c r="D45" s="144">
        <v>9.1056748656871591E-4</v>
      </c>
      <c r="E45" s="144">
        <v>3.2469423145797139E-3</v>
      </c>
      <c r="F45" s="144">
        <v>4.8851796735723554E-2</v>
      </c>
      <c r="G45" s="144">
        <v>4.7310731591276682E-2</v>
      </c>
      <c r="H45" s="144">
        <v>1.7327675043975612E-2</v>
      </c>
      <c r="I45" s="144">
        <v>5.2680416002530124E-3</v>
      </c>
      <c r="J45" s="144">
        <v>5.1806538923202493E-2</v>
      </c>
      <c r="K45" s="144">
        <v>4.6167229169459388E-2</v>
      </c>
      <c r="L45" s="144">
        <v>6.1230459309250425E-2</v>
      </c>
      <c r="M45" s="144">
        <v>6.131377440211145E-2</v>
      </c>
      <c r="N45" s="144">
        <v>0.16123291472590295</v>
      </c>
      <c r="O45" s="144">
        <v>3.1142459258908163E-2</v>
      </c>
      <c r="P45" s="144">
        <v>0.37954354304692317</v>
      </c>
      <c r="Q45" s="144">
        <v>1.2223868518018304E-2</v>
      </c>
      <c r="R45" s="144">
        <v>0.71974716505624359</v>
      </c>
      <c r="S45" s="144">
        <v>5.9448205717567766E-2</v>
      </c>
      <c r="T45" s="144">
        <v>0.11358769092312321</v>
      </c>
      <c r="U45" s="144">
        <v>7.0297814160685243E-2</v>
      </c>
      <c r="V45" s="144">
        <v>1.1533289201204364E-2</v>
      </c>
      <c r="W45" s="144">
        <v>4.1074088733678953E-2</v>
      </c>
      <c r="X45" s="144">
        <v>1.271658595498167</v>
      </c>
      <c r="Y45" s="144">
        <v>0.13520548867128801</v>
      </c>
      <c r="Z45" s="144">
        <v>0.29130793101061203</v>
      </c>
      <c r="AA45" s="144">
        <v>4.4561865669497642</v>
      </c>
      <c r="AB45" s="144">
        <v>142.99023824101019</v>
      </c>
      <c r="AC45" s="144">
        <v>1.1362971301082084E-2</v>
      </c>
      <c r="AD45" s="144">
        <v>37.018423956441978</v>
      </c>
      <c r="AE45" s="144">
        <v>124.85784432930157</v>
      </c>
      <c r="AF45" s="144">
        <v>0.16240658403654432</v>
      </c>
      <c r="AG45" s="144">
        <v>2.501653494134087E-5</v>
      </c>
      <c r="AH45" s="144">
        <v>7.1718818986280086E-3</v>
      </c>
      <c r="AI45" s="144">
        <v>942.10075092737077</v>
      </c>
      <c r="AJ45" s="144">
        <v>5296.7269390286801</v>
      </c>
      <c r="AK45" s="144">
        <v>1.724978627242131</v>
      </c>
      <c r="AL45" s="144">
        <v>30.14812438669416</v>
      </c>
      <c r="AM45" s="144">
        <v>201.75828902357665</v>
      </c>
      <c r="AN45" s="144">
        <v>2.2135060857709703E-2</v>
      </c>
      <c r="AO45" s="144">
        <v>4.9066968054542377</v>
      </c>
      <c r="AP45" s="144">
        <v>24.516771334914065</v>
      </c>
      <c r="AQ45" s="144">
        <v>3.3794247161791451</v>
      </c>
      <c r="AR45" s="144">
        <v>0.37786473148580019</v>
      </c>
      <c r="AS45" s="144">
        <v>9.9845506590536814E-3</v>
      </c>
      <c r="AT45" s="144">
        <v>2.9508489597546893E-2</v>
      </c>
      <c r="AU45" s="144">
        <v>46.058800720810346</v>
      </c>
      <c r="AV45" s="144">
        <v>2763.7355022785987</v>
      </c>
      <c r="AW45" s="144">
        <v>1.1653983928264249</v>
      </c>
      <c r="AX45" s="144">
        <v>9.5378176921003546E-2</v>
      </c>
      <c r="AY45" s="144">
        <v>0.11549184752152122</v>
      </c>
      <c r="AZ45" s="144">
        <v>31.232804454456041</v>
      </c>
      <c r="BA45" s="144">
        <v>1.2945255396512206E-2</v>
      </c>
      <c r="BB45" s="144">
        <v>0.10142349465126339</v>
      </c>
      <c r="BC45" s="144">
        <v>0.61528906163510921</v>
      </c>
      <c r="BD45" s="144">
        <v>0.17550073185798176</v>
      </c>
      <c r="BE45" s="144">
        <v>0.42270297216260438</v>
      </c>
      <c r="BF45" s="144">
        <v>0.43543192146644683</v>
      </c>
      <c r="BG45" s="144">
        <v>0.25303479409813295</v>
      </c>
      <c r="BH45" s="144">
        <v>16.166806234261113</v>
      </c>
      <c r="BI45" s="144">
        <v>0.79845469599071517</v>
      </c>
      <c r="BJ45" s="144">
        <v>0.82264448174141247</v>
      </c>
      <c r="BK45" s="144">
        <v>7.9982200045050092E-2</v>
      </c>
      <c r="BL45" s="144">
        <v>4.9003335881875366E-2</v>
      </c>
      <c r="BM45" s="144">
        <v>0.35032126125426211</v>
      </c>
      <c r="BN45" s="144">
        <v>0.3122493061920758</v>
      </c>
      <c r="BO45" s="144">
        <v>0.23752778056347529</v>
      </c>
      <c r="BP45" s="144">
        <v>6.4816447937385793E-2</v>
      </c>
      <c r="BQ45" s="144">
        <v>6.5574326322642013E-2</v>
      </c>
      <c r="BR45" s="144">
        <v>0.35506633101998231</v>
      </c>
      <c r="BS45" s="144">
        <v>2.8716491562260353E-2</v>
      </c>
      <c r="BT45" s="144">
        <v>0.78378363922856931</v>
      </c>
      <c r="BU45" s="144">
        <v>1.3229822808016209</v>
      </c>
      <c r="BV45" s="144">
        <v>0.94166530225566536</v>
      </c>
      <c r="BW45" s="144">
        <v>0.30576508217816334</v>
      </c>
      <c r="BX45" s="144">
        <v>15.353945389292756</v>
      </c>
      <c r="BY45" s="144">
        <v>3.279884175003589</v>
      </c>
      <c r="BZ45" s="144">
        <v>4.3395835679442822E-2</v>
      </c>
      <c r="CA45" s="144">
        <v>3.5042257604689583E-2</v>
      </c>
      <c r="CB45" s="144">
        <v>1.1808914694449488</v>
      </c>
      <c r="CC45" s="144">
        <v>1.2460843800488444</v>
      </c>
      <c r="CD45" s="144">
        <v>0.48194619912002312</v>
      </c>
      <c r="CE45" s="144">
        <v>87.464176795829189</v>
      </c>
      <c r="CF45" s="144">
        <v>1.668273619636621</v>
      </c>
      <c r="CG45" s="144">
        <v>3.9668318251577799</v>
      </c>
      <c r="CH45" s="144">
        <v>0.3873600654187504</v>
      </c>
      <c r="CI45" s="144">
        <v>5.5252755712424193E-3</v>
      </c>
      <c r="CJ45" s="144">
        <v>0.42035163228777211</v>
      </c>
      <c r="CK45" s="144">
        <v>0.37681316190694147</v>
      </c>
      <c r="CL45" s="144">
        <v>0.6045973128790586</v>
      </c>
      <c r="CM45" s="144">
        <v>85.27609917145584</v>
      </c>
      <c r="CN45" s="144">
        <v>0.12247941575160443</v>
      </c>
      <c r="CO45" s="144">
        <v>0.52179421132193449</v>
      </c>
      <c r="CP45" s="144">
        <v>1.5846571471593638</v>
      </c>
      <c r="CQ45" s="144">
        <v>1448.29211349601</v>
      </c>
      <c r="CR45" s="144">
        <v>21844.623138896059</v>
      </c>
      <c r="CS45" s="144">
        <v>0.14481313926620798</v>
      </c>
      <c r="CT45" s="144">
        <v>6.2245626086663455</v>
      </c>
      <c r="CU45" s="144">
        <v>9.4537445968714162E-2</v>
      </c>
      <c r="CV45" s="144">
        <v>5.9077448610456305</v>
      </c>
      <c r="CW45" s="144">
        <v>14.701036804837255</v>
      </c>
      <c r="CX45" s="144">
        <v>5.7543800122024047</v>
      </c>
      <c r="CY45" s="144">
        <v>2.5971147825367972E-2</v>
      </c>
      <c r="CZ45" s="144">
        <v>4.3227346118153971</v>
      </c>
      <c r="DA45" s="144">
        <v>0.56300146328573164</v>
      </c>
      <c r="DB45" s="144">
        <v>6.8520811001037421E-2</v>
      </c>
      <c r="DC45" s="144">
        <v>4.8479107154503577E-2</v>
      </c>
      <c r="DD45" s="144">
        <v>4.9001915794119943E-2</v>
      </c>
      <c r="DE45" s="144">
        <v>0.14002635600728422</v>
      </c>
      <c r="DF45" s="144">
        <v>0.39291137485052902</v>
      </c>
      <c r="DG45" s="144">
        <v>0.11029325913620541</v>
      </c>
      <c r="DH45" s="144">
        <v>6.6230831032254162E-2</v>
      </c>
      <c r="DI45" s="144">
        <v>3.8982361330036623E-2</v>
      </c>
      <c r="DJ45" s="144">
        <v>5.4690428498094669E-2</v>
      </c>
      <c r="DK45" s="144">
        <v>1.0187124495681189E-2</v>
      </c>
      <c r="DL45" s="144">
        <v>8.8675582059216052E-2</v>
      </c>
      <c r="DM45" s="144">
        <v>7.8948634157912059E-5</v>
      </c>
      <c r="DN45" s="144">
        <v>1.7379893374758534E-3</v>
      </c>
      <c r="DO45" s="144">
        <v>1.9787401587737299</v>
      </c>
      <c r="DP45" s="144">
        <v>5.4501591089843593E-2</v>
      </c>
      <c r="DQ45" s="144">
        <v>0.19040916054431792</v>
      </c>
      <c r="DR45" s="144">
        <v>0.17078045418239629</v>
      </c>
      <c r="DS45" s="144">
        <v>57.722138765714689</v>
      </c>
      <c r="DT45" s="144">
        <v>312.43461918917831</v>
      </c>
      <c r="DU45" s="144">
        <v>1.2084170064842468E-3</v>
      </c>
      <c r="DV45" s="144">
        <v>2835.2585284478878</v>
      </c>
      <c r="DW45" s="144">
        <v>2735.9176667196175</v>
      </c>
      <c r="DX45" s="144">
        <v>4.5545786149940377E-2</v>
      </c>
      <c r="DY45" s="144">
        <v>2.1131216706563318</v>
      </c>
      <c r="DZ45" s="144">
        <v>99.522985483272763</v>
      </c>
      <c r="EA45" s="144">
        <v>191.33397817074226</v>
      </c>
      <c r="EB45" s="144">
        <v>505.59652916119217</v>
      </c>
      <c r="EC45" s="144">
        <v>5.5274083079726637E-2</v>
      </c>
      <c r="ED45" s="144">
        <v>5.3908681054212915E-3</v>
      </c>
      <c r="EE45" s="144">
        <v>0.1379453987579238</v>
      </c>
      <c r="EF45" s="144">
        <v>4.9080449528659262E-3</v>
      </c>
      <c r="EG45" s="144">
        <v>0.69441489995504535</v>
      </c>
      <c r="EH45" s="144">
        <v>0</v>
      </c>
      <c r="EI45" s="145">
        <v>39964.941198499968</v>
      </c>
      <c r="EJ45" s="146">
        <v>63716.72425672516</v>
      </c>
      <c r="EK45" s="146">
        <v>139.1446641948267</v>
      </c>
      <c r="EL45" s="146">
        <v>479.84636742322579</v>
      </c>
      <c r="EM45" s="146">
        <v>0</v>
      </c>
      <c r="EN45" s="146">
        <v>0</v>
      </c>
      <c r="EO45" s="146">
        <v>0</v>
      </c>
      <c r="EP45" s="146">
        <v>0</v>
      </c>
      <c r="EQ45" s="146">
        <v>0</v>
      </c>
      <c r="ER45" s="146">
        <v>0</v>
      </c>
      <c r="ES45" s="146">
        <v>0</v>
      </c>
      <c r="ET45" s="146">
        <v>0</v>
      </c>
      <c r="EU45" s="147">
        <v>612.46747800944468</v>
      </c>
      <c r="EV45" s="147">
        <v>8.6340113610931049</v>
      </c>
      <c r="EW45" s="147">
        <v>3.3966978799354171</v>
      </c>
      <c r="EX45" s="147">
        <v>55160.535332393163</v>
      </c>
      <c r="EY45" s="148">
        <v>93.193643512330681</v>
      </c>
      <c r="EZ45" s="148">
        <v>2.4435680396571078</v>
      </c>
      <c r="FA45" s="148">
        <v>1.7488381800929205</v>
      </c>
      <c r="FB45" s="148">
        <v>5.0004442096919286</v>
      </c>
      <c r="FC45" s="148">
        <v>0</v>
      </c>
      <c r="FD45" s="148">
        <v>17.801152768529867</v>
      </c>
      <c r="FE45" s="148">
        <v>0.3525174013736817</v>
      </c>
      <c r="FF45" s="148">
        <v>0</v>
      </c>
      <c r="FG45" s="145">
        <v>120241.28897209854</v>
      </c>
      <c r="FH45" s="144">
        <v>160206.23017059852</v>
      </c>
      <c r="FI45" s="28">
        <f>+FH45-'[1]MIP 2017 (Original)'!FH44</f>
        <v>0</v>
      </c>
      <c r="FK45" s="17">
        <v>160206.23017059849</v>
      </c>
      <c r="FL45" s="29">
        <f t="shared" si="0"/>
        <v>0</v>
      </c>
      <c r="FN45" s="15">
        <f t="shared" si="1"/>
        <v>618.99103161805249</v>
      </c>
      <c r="FO45" s="15">
        <f t="shared" si="2"/>
        <v>0</v>
      </c>
      <c r="FP45" s="15">
        <f t="shared" si="3"/>
        <v>120.54016411167621</v>
      </c>
    </row>
    <row r="46" spans="1:172" s="7" customFormat="1" ht="21.95" customHeight="1" thickBot="1" x14ac:dyDescent="0.25">
      <c r="A46" s="137" t="s">
        <v>151</v>
      </c>
      <c r="B46" s="138" t="s">
        <v>152</v>
      </c>
      <c r="C46" s="144">
        <v>0.10139658829004895</v>
      </c>
      <c r="D46" s="144">
        <v>7.5766310208805754E-3</v>
      </c>
      <c r="E46" s="144">
        <v>0.12544915877514409</v>
      </c>
      <c r="F46" s="144">
        <v>0.45084143029557899</v>
      </c>
      <c r="G46" s="144">
        <v>3.0576967319177277</v>
      </c>
      <c r="H46" s="144">
        <v>0.37250812046560788</v>
      </c>
      <c r="I46" s="144">
        <v>0.17513933676025728</v>
      </c>
      <c r="J46" s="144">
        <v>1.3094590270050532</v>
      </c>
      <c r="K46" s="144">
        <v>0.39441587753766155</v>
      </c>
      <c r="L46" s="144">
        <v>0.8649186436818459</v>
      </c>
      <c r="M46" s="144">
        <v>0.82201891478501621</v>
      </c>
      <c r="N46" s="144">
        <v>1.903064432004163</v>
      </c>
      <c r="O46" s="144">
        <v>1.507236229902571</v>
      </c>
      <c r="P46" s="144">
        <v>33.62705638121939</v>
      </c>
      <c r="Q46" s="144">
        <v>0.22228071589940657</v>
      </c>
      <c r="R46" s="144">
        <v>44.967814600282367</v>
      </c>
      <c r="S46" s="144">
        <v>2.3377266220859081</v>
      </c>
      <c r="T46" s="144">
        <v>1.722361565826444</v>
      </c>
      <c r="U46" s="144">
        <v>5.6493471441061605</v>
      </c>
      <c r="V46" s="144">
        <v>0.2722932935043576</v>
      </c>
      <c r="W46" s="144">
        <v>2.9279776149602519</v>
      </c>
      <c r="X46" s="144">
        <v>39.251033612824287</v>
      </c>
      <c r="Y46" s="144">
        <v>1.3117821231174263</v>
      </c>
      <c r="Z46" s="144">
        <v>10.199090370821596</v>
      </c>
      <c r="AA46" s="144">
        <v>0.87302487591591016</v>
      </c>
      <c r="AB46" s="144">
        <v>19.038221813934673</v>
      </c>
      <c r="AC46" s="144">
        <v>0.13769530457972229</v>
      </c>
      <c r="AD46" s="144">
        <v>5.1758573866998336</v>
      </c>
      <c r="AE46" s="144">
        <v>6.2633465636742418</v>
      </c>
      <c r="AF46" s="144">
        <v>46.463791471519947</v>
      </c>
      <c r="AG46" s="144">
        <v>1.5836955509355231E-2</v>
      </c>
      <c r="AH46" s="144">
        <v>2.3826977105673395</v>
      </c>
      <c r="AI46" s="144">
        <v>134.22825386028197</v>
      </c>
      <c r="AJ46" s="144">
        <v>146.99711573024121</v>
      </c>
      <c r="AK46" s="144">
        <v>2227.7845612060778</v>
      </c>
      <c r="AL46" s="144">
        <v>31.429695339419233</v>
      </c>
      <c r="AM46" s="144">
        <v>1128.8079638905551</v>
      </c>
      <c r="AN46" s="144">
        <v>47.246966373642657</v>
      </c>
      <c r="AO46" s="144">
        <v>427.06061848260816</v>
      </c>
      <c r="AP46" s="144">
        <v>585.96161175213263</v>
      </c>
      <c r="AQ46" s="144">
        <v>10.039636909880002</v>
      </c>
      <c r="AR46" s="144">
        <v>16.138004421444052</v>
      </c>
      <c r="AS46" s="144">
        <v>7.0752539420688603</v>
      </c>
      <c r="AT46" s="144">
        <v>3.3185150757214275</v>
      </c>
      <c r="AU46" s="144">
        <v>506.93972876779276</v>
      </c>
      <c r="AV46" s="144">
        <v>138.14996195225612</v>
      </c>
      <c r="AW46" s="144">
        <v>339.80172011359014</v>
      </c>
      <c r="AX46" s="144">
        <v>26.142630849682991</v>
      </c>
      <c r="AY46" s="144">
        <v>12.824846372095442</v>
      </c>
      <c r="AZ46" s="144">
        <v>0.64792498504197782</v>
      </c>
      <c r="BA46" s="144">
        <v>1.3647832067839214</v>
      </c>
      <c r="BB46" s="144">
        <v>8.7640895957161149</v>
      </c>
      <c r="BC46" s="144">
        <v>61.011547107149639</v>
      </c>
      <c r="BD46" s="144">
        <v>17.40630724546757</v>
      </c>
      <c r="BE46" s="144">
        <v>50.318122363705029</v>
      </c>
      <c r="BF46" s="144">
        <v>119.25906846137627</v>
      </c>
      <c r="BG46" s="144">
        <v>79.577043583207796</v>
      </c>
      <c r="BH46" s="144">
        <v>285.69144663725547</v>
      </c>
      <c r="BI46" s="144">
        <v>47.995580937708567</v>
      </c>
      <c r="BJ46" s="144">
        <v>22.93159788932763</v>
      </c>
      <c r="BK46" s="144">
        <v>17.398920187991635</v>
      </c>
      <c r="BL46" s="144">
        <v>2.9083933963505597</v>
      </c>
      <c r="BM46" s="144">
        <v>58.226628023578456</v>
      </c>
      <c r="BN46" s="144">
        <v>23.88199980936254</v>
      </c>
      <c r="BO46" s="144">
        <v>19.955341228630108</v>
      </c>
      <c r="BP46" s="144">
        <v>2.2372269365195168</v>
      </c>
      <c r="BQ46" s="144">
        <v>7.7023007005690598</v>
      </c>
      <c r="BR46" s="144">
        <v>30.303928147567561</v>
      </c>
      <c r="BS46" s="144">
        <v>3.0907863733562837</v>
      </c>
      <c r="BT46" s="144">
        <v>17.547539839728625</v>
      </c>
      <c r="BU46" s="144">
        <v>73.069350320305134</v>
      </c>
      <c r="BV46" s="144">
        <v>20.927073406650557</v>
      </c>
      <c r="BW46" s="144">
        <v>21.812020786648567</v>
      </c>
      <c r="BX46" s="144">
        <v>245.34427391146298</v>
      </c>
      <c r="BY46" s="144">
        <v>48.349887577086037</v>
      </c>
      <c r="BZ46" s="144">
        <v>2.279200923319086</v>
      </c>
      <c r="CA46" s="144">
        <v>7.6045151439833765</v>
      </c>
      <c r="CB46" s="144">
        <v>24.374870876406384</v>
      </c>
      <c r="CC46" s="144">
        <v>38.988385742286823</v>
      </c>
      <c r="CD46" s="144">
        <v>8.5988971153851352</v>
      </c>
      <c r="CE46" s="144">
        <v>26.623167132910051</v>
      </c>
      <c r="CF46" s="144">
        <v>44.825601165066736</v>
      </c>
      <c r="CG46" s="144">
        <v>422.33255106243774</v>
      </c>
      <c r="CH46" s="144">
        <v>37.50883142638957</v>
      </c>
      <c r="CI46" s="144">
        <v>0.74109054293055099</v>
      </c>
      <c r="CJ46" s="144">
        <v>12.016957388962952</v>
      </c>
      <c r="CK46" s="144">
        <v>4.6762668668861513</v>
      </c>
      <c r="CL46" s="144">
        <v>23.619313821245076</v>
      </c>
      <c r="CM46" s="144">
        <v>26.122951645971565</v>
      </c>
      <c r="CN46" s="144">
        <v>17.447363959787275</v>
      </c>
      <c r="CO46" s="144">
        <v>31.348735419131632</v>
      </c>
      <c r="CP46" s="144">
        <v>3.4554551109659828</v>
      </c>
      <c r="CQ46" s="144">
        <v>661.50372811423642</v>
      </c>
      <c r="CR46" s="144">
        <v>2635.2637732974181</v>
      </c>
      <c r="CS46" s="144">
        <v>19.363842646739769</v>
      </c>
      <c r="CT46" s="144">
        <v>146.88113570205061</v>
      </c>
      <c r="CU46" s="144">
        <v>40.785602028386293</v>
      </c>
      <c r="CV46" s="144">
        <v>2.2980045768773381</v>
      </c>
      <c r="CW46" s="144">
        <v>209.88730085995331</v>
      </c>
      <c r="CX46" s="144">
        <v>88.167540158475546</v>
      </c>
      <c r="CY46" s="144">
        <v>35.580767177532053</v>
      </c>
      <c r="CZ46" s="144">
        <v>23.840551033125386</v>
      </c>
      <c r="DA46" s="144">
        <v>91.861965663158401</v>
      </c>
      <c r="DB46" s="144">
        <v>13.020055215501769</v>
      </c>
      <c r="DC46" s="144">
        <v>11.241686126380426</v>
      </c>
      <c r="DD46" s="144">
        <v>59.391092282011385</v>
      </c>
      <c r="DE46" s="144">
        <v>27.54160906848195</v>
      </c>
      <c r="DF46" s="144">
        <v>29.172562226812445</v>
      </c>
      <c r="DG46" s="144">
        <v>31.076885136418547</v>
      </c>
      <c r="DH46" s="144">
        <v>17.106550262445193</v>
      </c>
      <c r="DI46" s="144">
        <v>1.868596388274802</v>
      </c>
      <c r="DJ46" s="144">
        <v>10.160659672818433</v>
      </c>
      <c r="DK46" s="144">
        <v>3.5793082952734947</v>
      </c>
      <c r="DL46" s="144">
        <v>18.482886284354727</v>
      </c>
      <c r="DM46" s="144">
        <v>3.2911947408929998E-2</v>
      </c>
      <c r="DN46" s="144">
        <v>0.62869002897620108</v>
      </c>
      <c r="DO46" s="144">
        <v>19.735993660816675</v>
      </c>
      <c r="DP46" s="144">
        <v>11.100026936352183</v>
      </c>
      <c r="DQ46" s="144">
        <v>5.3204745686828225</v>
      </c>
      <c r="DR46" s="144">
        <v>54.068759371354304</v>
      </c>
      <c r="DS46" s="144">
        <v>112.15970822489918</v>
      </c>
      <c r="DT46" s="144">
        <v>102.48532772524285</v>
      </c>
      <c r="DU46" s="144">
        <v>1.3063058243376966</v>
      </c>
      <c r="DV46" s="144">
        <v>266.8742731797019</v>
      </c>
      <c r="DW46" s="144">
        <v>442.80282913510217</v>
      </c>
      <c r="DX46" s="144">
        <v>8.0381357335395816</v>
      </c>
      <c r="DY46" s="144">
        <v>4.8795618670566263</v>
      </c>
      <c r="DZ46" s="144">
        <v>24.478567997596851</v>
      </c>
      <c r="EA46" s="144">
        <v>30.424892567662148</v>
      </c>
      <c r="EB46" s="144">
        <v>103.47644522498528</v>
      </c>
      <c r="EC46" s="144">
        <v>21.611133718830686</v>
      </c>
      <c r="ED46" s="144">
        <v>2.6250510362204897</v>
      </c>
      <c r="EE46" s="144">
        <v>21.196510609421541</v>
      </c>
      <c r="EF46" s="144">
        <v>0.81359264266211617</v>
      </c>
      <c r="EG46" s="144">
        <v>6.7016688804213631</v>
      </c>
      <c r="EH46" s="144">
        <v>0</v>
      </c>
      <c r="EI46" s="145">
        <v>13463.002343389591</v>
      </c>
      <c r="EJ46" s="146">
        <v>120089.88380010454</v>
      </c>
      <c r="EK46" s="146">
        <v>75.368483512235343</v>
      </c>
      <c r="EL46" s="146">
        <v>259.91146150531296</v>
      </c>
      <c r="EM46" s="146">
        <v>224.02161982184418</v>
      </c>
      <c r="EN46" s="146">
        <v>0</v>
      </c>
      <c r="EO46" s="146">
        <v>0</v>
      </c>
      <c r="EP46" s="146">
        <v>0</v>
      </c>
      <c r="EQ46" s="146">
        <v>0</v>
      </c>
      <c r="ER46" s="146">
        <v>0</v>
      </c>
      <c r="ES46" s="146">
        <v>0</v>
      </c>
      <c r="ET46" s="146">
        <v>0</v>
      </c>
      <c r="EU46" s="147">
        <v>16.016383206773714</v>
      </c>
      <c r="EV46" s="147">
        <v>71.841702320827011</v>
      </c>
      <c r="EW46" s="147">
        <v>-13.215691859229477</v>
      </c>
      <c r="EX46" s="147">
        <v>305190.12324507989</v>
      </c>
      <c r="EY46" s="148">
        <v>86.102781597549495</v>
      </c>
      <c r="EZ46" s="148">
        <v>2.2576433038537651</v>
      </c>
      <c r="FA46" s="148">
        <v>1.615773632136972</v>
      </c>
      <c r="FB46" s="148">
        <v>4.6199734171877056</v>
      </c>
      <c r="FC46" s="148">
        <v>0</v>
      </c>
      <c r="FD46" s="148">
        <v>16.446709359641485</v>
      </c>
      <c r="FE46" s="148">
        <v>0.32569526928945286</v>
      </c>
      <c r="FF46" s="148">
        <v>0</v>
      </c>
      <c r="FG46" s="145">
        <v>426025.31958027184</v>
      </c>
      <c r="FH46" s="144">
        <v>439488.32192366145</v>
      </c>
      <c r="FI46" s="28">
        <f>+FH46-'[1]MIP 2017 (Original)'!FH45</f>
        <v>0</v>
      </c>
      <c r="FK46" s="17">
        <v>439488.32192366151</v>
      </c>
      <c r="FL46" s="29">
        <f t="shared" si="0"/>
        <v>0</v>
      </c>
      <c r="FN46" s="15">
        <f t="shared" si="1"/>
        <v>335.2799450175483</v>
      </c>
      <c r="FO46" s="15">
        <f t="shared" si="2"/>
        <v>0</v>
      </c>
      <c r="FP46" s="15">
        <f t="shared" si="3"/>
        <v>111.36857657965889</v>
      </c>
    </row>
    <row r="47" spans="1:172" s="7" customFormat="1" ht="21.95" customHeight="1" thickBot="1" x14ac:dyDescent="0.25">
      <c r="A47" s="137" t="s">
        <v>153</v>
      </c>
      <c r="B47" s="138" t="s">
        <v>154</v>
      </c>
      <c r="C47" s="144">
        <v>0.3208624435597956</v>
      </c>
      <c r="D47" s="144">
        <v>4.1043446962206569E-2</v>
      </c>
      <c r="E47" s="144">
        <v>0.13832794864984976</v>
      </c>
      <c r="F47" s="144">
        <v>2.4003889924315422</v>
      </c>
      <c r="G47" s="144">
        <v>2.4733030385214549</v>
      </c>
      <c r="H47" s="144">
        <v>0.73494404393925816</v>
      </c>
      <c r="I47" s="144">
        <v>0.31742182197599678</v>
      </c>
      <c r="J47" s="144">
        <v>2.0566721670891663</v>
      </c>
      <c r="K47" s="144">
        <v>2.2106975896516339</v>
      </c>
      <c r="L47" s="144">
        <v>3.8539029016735897</v>
      </c>
      <c r="M47" s="144">
        <v>4.4188390955667955</v>
      </c>
      <c r="N47" s="144">
        <v>2.7375351862640813</v>
      </c>
      <c r="O47" s="144">
        <v>1.9508828571575343</v>
      </c>
      <c r="P47" s="144">
        <v>27.111734140618452</v>
      </c>
      <c r="Q47" s="144">
        <v>0.84507236276106579</v>
      </c>
      <c r="R47" s="144">
        <v>34.896095561825106</v>
      </c>
      <c r="S47" s="144">
        <v>8.4415220470724091</v>
      </c>
      <c r="T47" s="144">
        <v>5.2784409658199154</v>
      </c>
      <c r="U47" s="144">
        <v>3.1630978633372893</v>
      </c>
      <c r="V47" s="144">
        <v>0.66339946128788119</v>
      </c>
      <c r="W47" s="144">
        <v>2.5879240919821527</v>
      </c>
      <c r="X47" s="144">
        <v>20.131159310141729</v>
      </c>
      <c r="Y47" s="144">
        <v>5.4009897750844145</v>
      </c>
      <c r="Z47" s="144">
        <v>11.951562451598086</v>
      </c>
      <c r="AA47" s="144">
        <v>0.91719183321611575</v>
      </c>
      <c r="AB47" s="144">
        <v>8.3086990000401713</v>
      </c>
      <c r="AC47" s="144">
        <v>0.71549061758155841</v>
      </c>
      <c r="AD47" s="144">
        <v>38.604814004252859</v>
      </c>
      <c r="AE47" s="144">
        <v>4.6323176528439758</v>
      </c>
      <c r="AF47" s="144">
        <v>20.358708359711979</v>
      </c>
      <c r="AG47" s="144">
        <v>9.9307387376155716E-4</v>
      </c>
      <c r="AH47" s="144">
        <v>0.34178138064755598</v>
      </c>
      <c r="AI47" s="144">
        <v>2533.7047847307031</v>
      </c>
      <c r="AJ47" s="144">
        <v>1395.5323577891224</v>
      </c>
      <c r="AK47" s="144">
        <v>949.44020302438435</v>
      </c>
      <c r="AL47" s="144">
        <v>19710.321505070086</v>
      </c>
      <c r="AM47" s="144">
        <v>715.59242553735885</v>
      </c>
      <c r="AN47" s="144">
        <v>2.576660023941173</v>
      </c>
      <c r="AO47" s="144">
        <v>2168.0861127042763</v>
      </c>
      <c r="AP47" s="144">
        <v>7965.0379656504501</v>
      </c>
      <c r="AQ47" s="144">
        <v>38.784605992155043</v>
      </c>
      <c r="AR47" s="144">
        <v>214.95970621800467</v>
      </c>
      <c r="AS47" s="144">
        <v>62.718486898224562</v>
      </c>
      <c r="AT47" s="144">
        <v>1.5658464956193963</v>
      </c>
      <c r="AU47" s="144">
        <v>634.52773973121907</v>
      </c>
      <c r="AV47" s="144">
        <v>1091.0076658878236</v>
      </c>
      <c r="AW47" s="144">
        <v>102.41868918570411</v>
      </c>
      <c r="AX47" s="144">
        <v>6.1222497892993522</v>
      </c>
      <c r="AY47" s="144">
        <v>5.1325582371154255</v>
      </c>
      <c r="AZ47" s="144">
        <v>0.5380740903282063</v>
      </c>
      <c r="BA47" s="144">
        <v>1.1016762527095119</v>
      </c>
      <c r="BB47" s="144">
        <v>4.8232067401368086</v>
      </c>
      <c r="BC47" s="144">
        <v>31.634568349227568</v>
      </c>
      <c r="BD47" s="144">
        <v>14.335459267437324</v>
      </c>
      <c r="BE47" s="144">
        <v>21.918448330401496</v>
      </c>
      <c r="BF47" s="144">
        <v>41.57134091191012</v>
      </c>
      <c r="BG47" s="144">
        <v>16.333607871389045</v>
      </c>
      <c r="BH47" s="144">
        <v>10212.605560219041</v>
      </c>
      <c r="BI47" s="144">
        <v>49.686013081831085</v>
      </c>
      <c r="BJ47" s="144">
        <v>392.29453360699864</v>
      </c>
      <c r="BK47" s="144">
        <v>4.1324031472468619</v>
      </c>
      <c r="BL47" s="144">
        <v>3.0029878490873863</v>
      </c>
      <c r="BM47" s="144">
        <v>45.970874086507948</v>
      </c>
      <c r="BN47" s="144">
        <v>24.720386768795663</v>
      </c>
      <c r="BO47" s="144">
        <v>13.800807548179826</v>
      </c>
      <c r="BP47" s="144">
        <v>2.9522721675709915</v>
      </c>
      <c r="BQ47" s="144">
        <v>4.1346765219281378</v>
      </c>
      <c r="BR47" s="144">
        <v>23.502705709801781</v>
      </c>
      <c r="BS47" s="144">
        <v>1.6237699636003555</v>
      </c>
      <c r="BT47" s="144">
        <v>15.27056036434807</v>
      </c>
      <c r="BU47" s="144">
        <v>76.205957240562753</v>
      </c>
      <c r="BV47" s="144">
        <v>7.8089708752807399</v>
      </c>
      <c r="BW47" s="144">
        <v>15.81388800246409</v>
      </c>
      <c r="BX47" s="144">
        <v>8.9706320193019664</v>
      </c>
      <c r="BY47" s="144">
        <v>3.4933316869698006</v>
      </c>
      <c r="BZ47" s="144">
        <v>1.1931393611367636</v>
      </c>
      <c r="CA47" s="144">
        <v>8.9289385803450951</v>
      </c>
      <c r="CB47" s="144">
        <v>63.600744379595632</v>
      </c>
      <c r="CC47" s="144">
        <v>66.292934127263194</v>
      </c>
      <c r="CD47" s="144">
        <v>19.378981190416756</v>
      </c>
      <c r="CE47" s="144">
        <v>47.687604353364172</v>
      </c>
      <c r="CF47" s="144">
        <v>86.247302093138913</v>
      </c>
      <c r="CG47" s="144">
        <v>666.07014968426608</v>
      </c>
      <c r="CH47" s="144">
        <v>20.176620182440026</v>
      </c>
      <c r="CI47" s="144">
        <v>0.22166767047897995</v>
      </c>
      <c r="CJ47" s="144">
        <v>18.296811585836011</v>
      </c>
      <c r="CK47" s="144">
        <v>14.962551956312494</v>
      </c>
      <c r="CL47" s="144">
        <v>36.095989797108523</v>
      </c>
      <c r="CM47" s="144">
        <v>7.7500472576583572</v>
      </c>
      <c r="CN47" s="144">
        <v>3.0942058615450376</v>
      </c>
      <c r="CO47" s="144">
        <v>21.801177876011572</v>
      </c>
      <c r="CP47" s="144">
        <v>1.7819328863704571</v>
      </c>
      <c r="CQ47" s="144">
        <v>8073.9395266120127</v>
      </c>
      <c r="CR47" s="144">
        <v>37333.258682046922</v>
      </c>
      <c r="CS47" s="144">
        <v>71.233682186960991</v>
      </c>
      <c r="CT47" s="144">
        <v>11.483699420065847</v>
      </c>
      <c r="CU47" s="144">
        <v>22.791915829787552</v>
      </c>
      <c r="CV47" s="144">
        <v>6.3696624281276509E-2</v>
      </c>
      <c r="CW47" s="144">
        <v>3.2262528765693057</v>
      </c>
      <c r="CX47" s="144">
        <v>1.0416903604739269</v>
      </c>
      <c r="CY47" s="144">
        <v>1.0655049930381106</v>
      </c>
      <c r="CZ47" s="144">
        <v>1.0600890654531039</v>
      </c>
      <c r="DA47" s="144">
        <v>26.389783566167054</v>
      </c>
      <c r="DB47" s="144">
        <v>42.829891285407946</v>
      </c>
      <c r="DC47" s="144">
        <v>9.6195707505537502</v>
      </c>
      <c r="DD47" s="144">
        <v>13.590364610967388</v>
      </c>
      <c r="DE47" s="144">
        <v>13.139740463194654</v>
      </c>
      <c r="DF47" s="144">
        <v>40.903908391336927</v>
      </c>
      <c r="DG47" s="144">
        <v>26.296625676408848</v>
      </c>
      <c r="DH47" s="144">
        <v>6.9025856062110691</v>
      </c>
      <c r="DI47" s="144">
        <v>2.4199064153329548</v>
      </c>
      <c r="DJ47" s="144">
        <v>3.2017071558724814</v>
      </c>
      <c r="DK47" s="144">
        <v>1.1304635573178459</v>
      </c>
      <c r="DL47" s="144">
        <v>5.2107960215769991</v>
      </c>
      <c r="DM47" s="144">
        <v>7.9621129554572866E-3</v>
      </c>
      <c r="DN47" s="144">
        <v>0.13936093394885984</v>
      </c>
      <c r="DO47" s="144">
        <v>7.134280413636934</v>
      </c>
      <c r="DP47" s="144">
        <v>4.2515142634109386</v>
      </c>
      <c r="DQ47" s="144">
        <v>18.632592412416606</v>
      </c>
      <c r="DR47" s="144">
        <v>10.060976619348391</v>
      </c>
      <c r="DS47" s="144">
        <v>130.1184028041574</v>
      </c>
      <c r="DT47" s="144">
        <v>322.1222003523261</v>
      </c>
      <c r="DU47" s="144">
        <v>1.5315940495091589</v>
      </c>
      <c r="DV47" s="144">
        <v>1148.4757444260542</v>
      </c>
      <c r="DW47" s="144">
        <v>455.65089179703733</v>
      </c>
      <c r="DX47" s="144">
        <v>2.4715822368667739</v>
      </c>
      <c r="DY47" s="144">
        <v>0.34051583558941551</v>
      </c>
      <c r="DZ47" s="144">
        <v>179.05037505174576</v>
      </c>
      <c r="EA47" s="144">
        <v>132.36545216238872</v>
      </c>
      <c r="EB47" s="144">
        <v>643.57556573140084</v>
      </c>
      <c r="EC47" s="144">
        <v>2.386443359292409</v>
      </c>
      <c r="ED47" s="144">
        <v>0.72252373192035946</v>
      </c>
      <c r="EE47" s="144">
        <v>57.23776625514455</v>
      </c>
      <c r="EF47" s="144">
        <v>0.20889330502950879</v>
      </c>
      <c r="EG47" s="144">
        <v>0.97316524889494405</v>
      </c>
      <c r="EH47" s="144">
        <v>0</v>
      </c>
      <c r="EI47" s="145">
        <v>98765.620776587908</v>
      </c>
      <c r="EJ47" s="146">
        <v>142588.01241653654</v>
      </c>
      <c r="EK47" s="146">
        <v>130.93258546587177</v>
      </c>
      <c r="EL47" s="146">
        <v>451.52666023297974</v>
      </c>
      <c r="EM47" s="146">
        <v>0</v>
      </c>
      <c r="EN47" s="146">
        <v>0</v>
      </c>
      <c r="EO47" s="146">
        <v>0</v>
      </c>
      <c r="EP47" s="146">
        <v>0</v>
      </c>
      <c r="EQ47" s="146">
        <v>0</v>
      </c>
      <c r="ER47" s="146">
        <v>0</v>
      </c>
      <c r="ES47" s="146">
        <v>0</v>
      </c>
      <c r="ET47" s="146">
        <v>0</v>
      </c>
      <c r="EU47" s="147">
        <v>216.37799621572415</v>
      </c>
      <c r="EV47" s="147">
        <v>435.30422748497347</v>
      </c>
      <c r="EW47" s="147">
        <v>2158.1017952337552</v>
      </c>
      <c r="EX47" s="147">
        <v>100859.94615103176</v>
      </c>
      <c r="EY47" s="148">
        <v>114.75955026660874</v>
      </c>
      <c r="EZ47" s="148">
        <v>3.0090332205951906</v>
      </c>
      <c r="FA47" s="148">
        <v>2.1535361798574115</v>
      </c>
      <c r="FB47" s="148">
        <v>6.1575951643266986</v>
      </c>
      <c r="FC47" s="148">
        <v>0</v>
      </c>
      <c r="FD47" s="148">
        <v>21.92051098070214</v>
      </c>
      <c r="FE47" s="148">
        <v>0.4340933235156178</v>
      </c>
      <c r="FF47" s="148">
        <v>0</v>
      </c>
      <c r="FG47" s="145">
        <v>246988.63615133718</v>
      </c>
      <c r="FH47" s="144">
        <v>345754.2569279251</v>
      </c>
      <c r="FI47" s="28">
        <f>+FH47-'[1]MIP 2017 (Original)'!FH46</f>
        <v>0</v>
      </c>
      <c r="FK47" s="17">
        <v>345754.25692792522</v>
      </c>
      <c r="FL47" s="29">
        <f t="shared" si="0"/>
        <v>0</v>
      </c>
      <c r="FN47" s="15">
        <f t="shared" si="1"/>
        <v>582.45924569885153</v>
      </c>
      <c r="FO47" s="15">
        <f t="shared" si="2"/>
        <v>0</v>
      </c>
      <c r="FP47" s="15">
        <f t="shared" si="3"/>
        <v>148.43431913560579</v>
      </c>
    </row>
    <row r="48" spans="1:172" s="7" customFormat="1" ht="21.95" customHeight="1" thickBot="1" x14ac:dyDescent="0.25">
      <c r="A48" s="137" t="s">
        <v>155</v>
      </c>
      <c r="B48" s="138" t="s">
        <v>156</v>
      </c>
      <c r="C48" s="144">
        <v>1.1788600249082752</v>
      </c>
      <c r="D48" s="144">
        <v>0.15572554276511291</v>
      </c>
      <c r="E48" s="144">
        <v>0.45855077390205223</v>
      </c>
      <c r="F48" s="144">
        <v>11.427725923537134</v>
      </c>
      <c r="G48" s="144">
        <v>6.7022688649900966</v>
      </c>
      <c r="H48" s="144">
        <v>2.565883229859709</v>
      </c>
      <c r="I48" s="144">
        <v>0.75141818290536022</v>
      </c>
      <c r="J48" s="144">
        <v>7.3132674484980917</v>
      </c>
      <c r="K48" s="144">
        <v>6.6122784456344359</v>
      </c>
      <c r="L48" s="144">
        <v>9.1247118015161579</v>
      </c>
      <c r="M48" s="144">
        <v>26.946132537600654</v>
      </c>
      <c r="N48" s="144">
        <v>7.7335607250217686</v>
      </c>
      <c r="O48" s="144">
        <v>5.650431494889065</v>
      </c>
      <c r="P48" s="144">
        <v>122.90362044309271</v>
      </c>
      <c r="Q48" s="144">
        <v>1.9220022867184023</v>
      </c>
      <c r="R48" s="144">
        <v>140.89312577639572</v>
      </c>
      <c r="S48" s="144">
        <v>16.525850610065259</v>
      </c>
      <c r="T48" s="144">
        <v>23.398501206923299</v>
      </c>
      <c r="U48" s="144">
        <v>10.598814796154313</v>
      </c>
      <c r="V48" s="144">
        <v>3.5750516602370199</v>
      </c>
      <c r="W48" s="144">
        <v>10.987661011479148</v>
      </c>
      <c r="X48" s="144">
        <v>8567.0258044643597</v>
      </c>
      <c r="Y48" s="144">
        <v>7370.6270199291712</v>
      </c>
      <c r="Z48" s="144">
        <v>15941.502988027558</v>
      </c>
      <c r="AA48" s="144">
        <v>476.38461532292962</v>
      </c>
      <c r="AB48" s="144">
        <v>37.187510969175705</v>
      </c>
      <c r="AC48" s="144">
        <v>1.9876976821009389</v>
      </c>
      <c r="AD48" s="144">
        <v>80.019423196358261</v>
      </c>
      <c r="AE48" s="144">
        <v>2244.8384872692623</v>
      </c>
      <c r="AF48" s="144">
        <v>42.915436602914397</v>
      </c>
      <c r="AG48" s="144">
        <v>4.3440814877538213E-3</v>
      </c>
      <c r="AH48" s="144">
        <v>1.4906426381735149</v>
      </c>
      <c r="AI48" s="144">
        <v>2475.3396571156059</v>
      </c>
      <c r="AJ48" s="144">
        <v>55.672928846048826</v>
      </c>
      <c r="AK48" s="144">
        <v>151.17753363753107</v>
      </c>
      <c r="AL48" s="144">
        <v>79.427516638955893</v>
      </c>
      <c r="AM48" s="144">
        <v>16329.411860028347</v>
      </c>
      <c r="AN48" s="144">
        <v>7.5497732960266628</v>
      </c>
      <c r="AO48" s="144">
        <v>763.00957716150072</v>
      </c>
      <c r="AP48" s="144">
        <v>4963.5918168113985</v>
      </c>
      <c r="AQ48" s="144">
        <v>35.625053308458959</v>
      </c>
      <c r="AR48" s="144">
        <v>188.85717671045006</v>
      </c>
      <c r="AS48" s="144">
        <v>7.4404671701449541</v>
      </c>
      <c r="AT48" s="144">
        <v>5.4571613080273433</v>
      </c>
      <c r="AU48" s="144">
        <v>2042.2553984323938</v>
      </c>
      <c r="AV48" s="144">
        <v>726.0184298181448</v>
      </c>
      <c r="AW48" s="144">
        <v>502.80719130920016</v>
      </c>
      <c r="AX48" s="144">
        <v>32.057892198999987</v>
      </c>
      <c r="AY48" s="144">
        <v>12.572990911959657</v>
      </c>
      <c r="AZ48" s="144">
        <v>1.6811366806201451</v>
      </c>
      <c r="BA48" s="144">
        <v>1.9556786904839525</v>
      </c>
      <c r="BB48" s="144">
        <v>21.242038427638303</v>
      </c>
      <c r="BC48" s="144">
        <v>107.76349232968792</v>
      </c>
      <c r="BD48" s="144">
        <v>25.72452286357791</v>
      </c>
      <c r="BE48" s="144">
        <v>70.911762194853083</v>
      </c>
      <c r="BF48" s="144">
        <v>77.234822333716309</v>
      </c>
      <c r="BG48" s="144">
        <v>37.815164558377454</v>
      </c>
      <c r="BH48" s="144">
        <v>66.593946116708594</v>
      </c>
      <c r="BI48" s="144">
        <v>117.40736818516886</v>
      </c>
      <c r="BJ48" s="144">
        <v>36.445682723643145</v>
      </c>
      <c r="BK48" s="144">
        <v>19.327221565559423</v>
      </c>
      <c r="BL48" s="144">
        <v>8.9629042360886775</v>
      </c>
      <c r="BM48" s="144">
        <v>80.968160272143962</v>
      </c>
      <c r="BN48" s="144">
        <v>72.087783376295093</v>
      </c>
      <c r="BO48" s="144">
        <v>47.988710636007504</v>
      </c>
      <c r="BP48" s="144">
        <v>10.390319198669667</v>
      </c>
      <c r="BQ48" s="144">
        <v>10.451836901379444</v>
      </c>
      <c r="BR48" s="144">
        <v>70.397920091749754</v>
      </c>
      <c r="BS48" s="144">
        <v>6.7168438086860691</v>
      </c>
      <c r="BT48" s="144">
        <v>31.898464008712317</v>
      </c>
      <c r="BU48" s="144">
        <v>242.13132220573971</v>
      </c>
      <c r="BV48" s="144">
        <v>19.956890546353165</v>
      </c>
      <c r="BW48" s="144">
        <v>57.446500296114003</v>
      </c>
      <c r="BX48" s="144">
        <v>34.907162175383007</v>
      </c>
      <c r="BY48" s="144">
        <v>7.8475905870535358</v>
      </c>
      <c r="BZ48" s="144">
        <v>4.0854846292656681</v>
      </c>
      <c r="CA48" s="144">
        <v>43.040762589692577</v>
      </c>
      <c r="CB48" s="144">
        <v>179.66363300674811</v>
      </c>
      <c r="CC48" s="144">
        <v>189.49803149532337</v>
      </c>
      <c r="CD48" s="144">
        <v>70.785210815894146</v>
      </c>
      <c r="CE48" s="144">
        <v>166.37330507241862</v>
      </c>
      <c r="CF48" s="144">
        <v>242.51507097911801</v>
      </c>
      <c r="CG48" s="144">
        <v>410.99550684110613</v>
      </c>
      <c r="CH48" s="144">
        <v>60.39505177634404</v>
      </c>
      <c r="CI48" s="144">
        <v>0.87541531925028193</v>
      </c>
      <c r="CJ48" s="144">
        <v>63.810959439836282</v>
      </c>
      <c r="CK48" s="144">
        <v>59.092086372482704</v>
      </c>
      <c r="CL48" s="144">
        <v>209.40381206775638</v>
      </c>
      <c r="CM48" s="144">
        <v>31.6118592357296</v>
      </c>
      <c r="CN48" s="144">
        <v>11.583393168159256</v>
      </c>
      <c r="CO48" s="144">
        <v>121.92617305312356</v>
      </c>
      <c r="CP48" s="144">
        <v>16.911967951124772</v>
      </c>
      <c r="CQ48" s="144">
        <v>3854.9671239006316</v>
      </c>
      <c r="CR48" s="144">
        <v>24623.886503642843</v>
      </c>
      <c r="CS48" s="144">
        <v>88.884991202917348</v>
      </c>
      <c r="CT48" s="144">
        <v>43.437622061635366</v>
      </c>
      <c r="CU48" s="144">
        <v>24.949855535039852</v>
      </c>
      <c r="CV48" s="144">
        <v>0.46240968703086738</v>
      </c>
      <c r="CW48" s="144">
        <v>27.69743719382549</v>
      </c>
      <c r="CX48" s="144">
        <v>13.98006980658476</v>
      </c>
      <c r="CY48" s="144">
        <v>10.475770995540492</v>
      </c>
      <c r="CZ48" s="144">
        <v>6.2156797777807151</v>
      </c>
      <c r="DA48" s="144">
        <v>100.43163707166555</v>
      </c>
      <c r="DB48" s="144">
        <v>12.86480004181043</v>
      </c>
      <c r="DC48" s="144">
        <v>10.913136969360954</v>
      </c>
      <c r="DD48" s="144">
        <v>49.50247012080186</v>
      </c>
      <c r="DE48" s="144">
        <v>30.760097330106856</v>
      </c>
      <c r="DF48" s="144">
        <v>36.055720784866892</v>
      </c>
      <c r="DG48" s="144">
        <v>27.517184304243504</v>
      </c>
      <c r="DH48" s="144">
        <v>19.34473975403478</v>
      </c>
      <c r="DI48" s="144">
        <v>193.26348912098635</v>
      </c>
      <c r="DJ48" s="144">
        <v>8.3526400915793069</v>
      </c>
      <c r="DK48" s="144">
        <v>5.2237727009697803</v>
      </c>
      <c r="DL48" s="144">
        <v>15.05313840244734</v>
      </c>
      <c r="DM48" s="144">
        <v>1.2112479538318621E-2</v>
      </c>
      <c r="DN48" s="144">
        <v>1.4720495510894727</v>
      </c>
      <c r="DO48" s="144">
        <v>15.897684052719626</v>
      </c>
      <c r="DP48" s="144">
        <v>14.130480095648185</v>
      </c>
      <c r="DQ48" s="144">
        <v>14.363429260613001</v>
      </c>
      <c r="DR48" s="144">
        <v>32.33838309490752</v>
      </c>
      <c r="DS48" s="144">
        <v>64.282104213163024</v>
      </c>
      <c r="DT48" s="144">
        <v>313.04445396920272</v>
      </c>
      <c r="DU48" s="144">
        <v>0.31670189678263838</v>
      </c>
      <c r="DV48" s="144">
        <v>5043.5833448991716</v>
      </c>
      <c r="DW48" s="144">
        <v>3653.0992209883771</v>
      </c>
      <c r="DX48" s="144">
        <v>13.195301527411491</v>
      </c>
      <c r="DY48" s="144">
        <v>1.5125431448175295</v>
      </c>
      <c r="DZ48" s="144">
        <v>233.55188090022617</v>
      </c>
      <c r="EA48" s="144">
        <v>254.80005737235854</v>
      </c>
      <c r="EB48" s="144">
        <v>762.04722938394832</v>
      </c>
      <c r="EC48" s="144">
        <v>9.7628276090146979</v>
      </c>
      <c r="ED48" s="144">
        <v>1.1572000674426364</v>
      </c>
      <c r="EE48" s="144">
        <v>19.734848729319946</v>
      </c>
      <c r="EF48" s="144">
        <v>0.87649679419286064</v>
      </c>
      <c r="EG48" s="144">
        <v>7.2079873627026636</v>
      </c>
      <c r="EH48" s="144">
        <v>0</v>
      </c>
      <c r="EI48" s="145">
        <v>106389.13143438692</v>
      </c>
      <c r="EJ48" s="146">
        <v>391298.50068995444</v>
      </c>
      <c r="EK48" s="146">
        <v>210.09878065088688</v>
      </c>
      <c r="EL48" s="146">
        <v>724.5346940089521</v>
      </c>
      <c r="EM48" s="146">
        <v>0</v>
      </c>
      <c r="EN48" s="146">
        <v>0</v>
      </c>
      <c r="EO48" s="146">
        <v>0</v>
      </c>
      <c r="EP48" s="146">
        <v>0</v>
      </c>
      <c r="EQ48" s="146">
        <v>0</v>
      </c>
      <c r="ER48" s="146">
        <v>0</v>
      </c>
      <c r="ES48" s="146">
        <v>0</v>
      </c>
      <c r="ET48" s="146">
        <v>0</v>
      </c>
      <c r="EU48" s="147">
        <v>7807.0210556776774</v>
      </c>
      <c r="EV48" s="147">
        <v>1219.4564033129379</v>
      </c>
      <c r="EW48" s="147">
        <v>-10.479168750916271</v>
      </c>
      <c r="EX48" s="147">
        <v>94950.599250407759</v>
      </c>
      <c r="EY48" s="148">
        <v>124.36185314362957</v>
      </c>
      <c r="EZ48" s="148">
        <v>3.2608087659336564</v>
      </c>
      <c r="FA48" s="148">
        <v>2.3337295198240824</v>
      </c>
      <c r="FB48" s="148">
        <v>6.6728210747156824</v>
      </c>
      <c r="FC48" s="148">
        <v>0</v>
      </c>
      <c r="FD48" s="148">
        <v>23.754671058593345</v>
      </c>
      <c r="FE48" s="148">
        <v>0.4704153164095059</v>
      </c>
      <c r="FF48" s="148">
        <v>0</v>
      </c>
      <c r="FG48" s="145">
        <v>496360.58600414079</v>
      </c>
      <c r="FH48" s="144">
        <v>602749.71743852773</v>
      </c>
      <c r="FI48" s="28">
        <f>+FH48-'[1]MIP 2017 (Original)'!FH47</f>
        <v>0</v>
      </c>
      <c r="FK48" s="17">
        <v>602749.71743852785</v>
      </c>
      <c r="FL48" s="29">
        <f t="shared" si="0"/>
        <v>0</v>
      </c>
      <c r="FN48" s="15">
        <f t="shared" si="1"/>
        <v>934.63347465983895</v>
      </c>
      <c r="FO48" s="15">
        <f t="shared" si="2"/>
        <v>0</v>
      </c>
      <c r="FP48" s="15">
        <f t="shared" si="3"/>
        <v>160.85429887910584</v>
      </c>
    </row>
    <row r="49" spans="1:172" s="7" customFormat="1" ht="21.95" customHeight="1" thickBot="1" x14ac:dyDescent="0.25">
      <c r="A49" s="137" t="s">
        <v>157</v>
      </c>
      <c r="B49" s="138" t="s">
        <v>158</v>
      </c>
      <c r="C49" s="144">
        <v>0.33010161344085165</v>
      </c>
      <c r="D49" s="144">
        <v>4.341512069569084E-2</v>
      </c>
      <c r="E49" s="144">
        <v>0.10871909787092338</v>
      </c>
      <c r="F49" s="144">
        <v>28.709659506616646</v>
      </c>
      <c r="G49" s="144">
        <v>1.6689245158425496</v>
      </c>
      <c r="H49" s="144">
        <v>0.6367816869988624</v>
      </c>
      <c r="I49" s="144">
        <v>0.17993588522360668</v>
      </c>
      <c r="J49" s="144">
        <v>1.7331734627097701</v>
      </c>
      <c r="K49" s="144">
        <v>1.5898142255586953</v>
      </c>
      <c r="L49" s="144">
        <v>2.2776743552055603</v>
      </c>
      <c r="M49" s="144">
        <v>10.765799554038722</v>
      </c>
      <c r="N49" s="144">
        <v>11.257090906926136</v>
      </c>
      <c r="O49" s="144">
        <v>2.1756802697668212</v>
      </c>
      <c r="P49" s="144">
        <v>45.558900605761309</v>
      </c>
      <c r="Q49" s="144">
        <v>0.50252987721209397</v>
      </c>
      <c r="R49" s="144">
        <v>41.959547451802194</v>
      </c>
      <c r="S49" s="144">
        <v>6.1367992854902624</v>
      </c>
      <c r="T49" s="144">
        <v>7.3085445182924129</v>
      </c>
      <c r="U49" s="144">
        <v>2.6774465545749733</v>
      </c>
      <c r="V49" s="144">
        <v>1.9855931784653698</v>
      </c>
      <c r="W49" s="144">
        <v>23.461315812895425</v>
      </c>
      <c r="X49" s="144">
        <v>161.93527343576346</v>
      </c>
      <c r="Y49" s="144">
        <v>6.1939206760862895</v>
      </c>
      <c r="Z49" s="144">
        <v>24.909813051870493</v>
      </c>
      <c r="AA49" s="144">
        <v>1.2284258739547598</v>
      </c>
      <c r="AB49" s="144">
        <v>9.6296560480855415</v>
      </c>
      <c r="AC49" s="144">
        <v>0.57002812019898286</v>
      </c>
      <c r="AD49" s="144">
        <v>66.214864468782025</v>
      </c>
      <c r="AE49" s="144">
        <v>7.7008696952239557</v>
      </c>
      <c r="AF49" s="144">
        <v>15.219443875173694</v>
      </c>
      <c r="AG49" s="144">
        <v>8.3664126792177694E-4</v>
      </c>
      <c r="AH49" s="144">
        <v>0.46452135687382173</v>
      </c>
      <c r="AI49" s="144">
        <v>144.51496777115187</v>
      </c>
      <c r="AJ49" s="144">
        <v>15.099056212286749</v>
      </c>
      <c r="AK49" s="144">
        <v>77.458819334633233</v>
      </c>
      <c r="AL49" s="144">
        <v>42.615572036745206</v>
      </c>
      <c r="AM49" s="144">
        <v>18.870826559415178</v>
      </c>
      <c r="AN49" s="144">
        <v>2381.362612364715</v>
      </c>
      <c r="AO49" s="144">
        <v>409.98845882732905</v>
      </c>
      <c r="AP49" s="144">
        <v>208.26317605483314</v>
      </c>
      <c r="AQ49" s="144">
        <v>18.379087594385183</v>
      </c>
      <c r="AR49" s="144">
        <v>2.7712934672601044</v>
      </c>
      <c r="AS49" s="144">
        <v>2.9695727582039928</v>
      </c>
      <c r="AT49" s="144">
        <v>1.5035189126403528</v>
      </c>
      <c r="AU49" s="144">
        <v>276.40944719097473</v>
      </c>
      <c r="AV49" s="144">
        <v>445.88929960142627</v>
      </c>
      <c r="AW49" s="144">
        <v>27.606684832106787</v>
      </c>
      <c r="AX49" s="144">
        <v>13.031184615433633</v>
      </c>
      <c r="AY49" s="144">
        <v>3.8351945341473974</v>
      </c>
      <c r="AZ49" s="144">
        <v>0.48525078875845939</v>
      </c>
      <c r="BA49" s="144">
        <v>0.68537196229490593</v>
      </c>
      <c r="BB49" s="144">
        <v>6.1284654915185905</v>
      </c>
      <c r="BC49" s="144">
        <v>54.35304797094696</v>
      </c>
      <c r="BD49" s="144">
        <v>8.0144439270342929</v>
      </c>
      <c r="BE49" s="144">
        <v>22.451461521351099</v>
      </c>
      <c r="BF49" s="144">
        <v>26.558638111040775</v>
      </c>
      <c r="BG49" s="144">
        <v>10.004168021950605</v>
      </c>
      <c r="BH49" s="144">
        <v>11.987409974481062</v>
      </c>
      <c r="BI49" s="144">
        <v>8.7360872485318311</v>
      </c>
      <c r="BJ49" s="144">
        <v>9.5033149040317451</v>
      </c>
      <c r="BK49" s="144">
        <v>6.5403149552465081</v>
      </c>
      <c r="BL49" s="144">
        <v>2.5659812943061033</v>
      </c>
      <c r="BM49" s="144">
        <v>36.839476347183663</v>
      </c>
      <c r="BN49" s="144">
        <v>230.02360421134412</v>
      </c>
      <c r="BO49" s="144">
        <v>16.823398260210652</v>
      </c>
      <c r="BP49" s="144">
        <v>2.9481358531993971</v>
      </c>
      <c r="BQ49" s="144">
        <v>3.383985562773645</v>
      </c>
      <c r="BR49" s="144">
        <v>25.307057842842017</v>
      </c>
      <c r="BS49" s="144">
        <v>2.0700426839934507</v>
      </c>
      <c r="BT49" s="144">
        <v>8.9850232344552268</v>
      </c>
      <c r="BU49" s="144">
        <v>73.371669450134902</v>
      </c>
      <c r="BV49" s="144">
        <v>5.9168718364306621</v>
      </c>
      <c r="BW49" s="144">
        <v>16.536453776451118</v>
      </c>
      <c r="BX49" s="144">
        <v>9.1795308014969077</v>
      </c>
      <c r="BY49" s="144">
        <v>2.0327141637350095</v>
      </c>
      <c r="BZ49" s="144">
        <v>0.95443467912346036</v>
      </c>
      <c r="CA49" s="144">
        <v>348.33019550095725</v>
      </c>
      <c r="CB49" s="144">
        <v>46.975134421409095</v>
      </c>
      <c r="CC49" s="144">
        <v>50.504775800125202</v>
      </c>
      <c r="CD49" s="144">
        <v>23.128786488824847</v>
      </c>
      <c r="CE49" s="144">
        <v>50.6170213472098</v>
      </c>
      <c r="CF49" s="144">
        <v>62.971723445875789</v>
      </c>
      <c r="CG49" s="144">
        <v>149.27021416914423</v>
      </c>
      <c r="CH49" s="144">
        <v>15.747368399872858</v>
      </c>
      <c r="CI49" s="144">
        <v>0.19573157883750147</v>
      </c>
      <c r="CJ49" s="144">
        <v>15.609480519019398</v>
      </c>
      <c r="CK49" s="144">
        <v>33.715459119929179</v>
      </c>
      <c r="CL49" s="144">
        <v>77.388728014135935</v>
      </c>
      <c r="CM49" s="144">
        <v>11.221433497982932</v>
      </c>
      <c r="CN49" s="144">
        <v>4.2892309249915836</v>
      </c>
      <c r="CO49" s="144">
        <v>49.423953760742364</v>
      </c>
      <c r="CP49" s="144">
        <v>6.6480537310776118</v>
      </c>
      <c r="CQ49" s="144">
        <v>3157.2748422752707</v>
      </c>
      <c r="CR49" s="144">
        <v>7925.1406793476999</v>
      </c>
      <c r="CS49" s="144">
        <v>2.7605215097920155</v>
      </c>
      <c r="CT49" s="144">
        <v>18.03803871053902</v>
      </c>
      <c r="CU49" s="144">
        <v>4.1360386762824799</v>
      </c>
      <c r="CV49" s="144">
        <v>5.7923957378276311E-2</v>
      </c>
      <c r="CW49" s="144">
        <v>4.0261644661587486</v>
      </c>
      <c r="CX49" s="144">
        <v>1.5043573436936197</v>
      </c>
      <c r="CY49" s="144">
        <v>0.89295378699601557</v>
      </c>
      <c r="CZ49" s="144">
        <v>1.0113397346289144</v>
      </c>
      <c r="DA49" s="144">
        <v>21.347111097298512</v>
      </c>
      <c r="DB49" s="144">
        <v>3.2123042899420402</v>
      </c>
      <c r="DC49" s="144">
        <v>2.4957530007490449</v>
      </c>
      <c r="DD49" s="144">
        <v>3.9236731325901646</v>
      </c>
      <c r="DE49" s="144">
        <v>8.2307055775369875</v>
      </c>
      <c r="DF49" s="144">
        <v>5.9604708660538579</v>
      </c>
      <c r="DG49" s="144">
        <v>4.6893694861065489</v>
      </c>
      <c r="DH49" s="144">
        <v>5.2951463305920958</v>
      </c>
      <c r="DI49" s="144">
        <v>1.1754982476081872</v>
      </c>
      <c r="DJ49" s="144">
        <v>2.2877329141911176</v>
      </c>
      <c r="DK49" s="144">
        <v>2.1531284358901455</v>
      </c>
      <c r="DL49" s="144">
        <v>4.1715311585844423</v>
      </c>
      <c r="DM49" s="144">
        <v>2.7296162387848199E-3</v>
      </c>
      <c r="DN49" s="144">
        <v>0.10434951294767095</v>
      </c>
      <c r="DO49" s="144">
        <v>2.4764967506949347</v>
      </c>
      <c r="DP49" s="144">
        <v>3.1061568506848731</v>
      </c>
      <c r="DQ49" s="144">
        <v>3.7261042962091446</v>
      </c>
      <c r="DR49" s="144">
        <v>3.5138882880700364</v>
      </c>
      <c r="DS49" s="144">
        <v>8.6189515225727753</v>
      </c>
      <c r="DT49" s="144">
        <v>695.87867615076289</v>
      </c>
      <c r="DU49" s="144">
        <v>5.4627551612126249E-2</v>
      </c>
      <c r="DV49" s="144">
        <v>2701.4350935270054</v>
      </c>
      <c r="DW49" s="144">
        <v>1717.6781184807867</v>
      </c>
      <c r="DX49" s="144">
        <v>3.0980096971661357</v>
      </c>
      <c r="DY49" s="144">
        <v>0.25615280055660439</v>
      </c>
      <c r="DZ49" s="144">
        <v>37.583312177792749</v>
      </c>
      <c r="EA49" s="144">
        <v>67.109521699328951</v>
      </c>
      <c r="EB49" s="144">
        <v>211.41588774511285</v>
      </c>
      <c r="EC49" s="144">
        <v>2.2538040051680839</v>
      </c>
      <c r="ED49" s="144">
        <v>0.40901494532671723</v>
      </c>
      <c r="EE49" s="144">
        <v>5.3510972930480065</v>
      </c>
      <c r="EF49" s="144">
        <v>0.21453822956954827</v>
      </c>
      <c r="EG49" s="144">
        <v>1.0299511601156162</v>
      </c>
      <c r="EH49" s="144">
        <v>0</v>
      </c>
      <c r="EI49" s="145">
        <v>22769.229285637717</v>
      </c>
      <c r="EJ49" s="146">
        <v>89166.392950436391</v>
      </c>
      <c r="EK49" s="146">
        <v>168.50045939657332</v>
      </c>
      <c r="EL49" s="146">
        <v>581.08109152773761</v>
      </c>
      <c r="EM49" s="146">
        <v>0</v>
      </c>
      <c r="EN49" s="146">
        <v>0</v>
      </c>
      <c r="EO49" s="146">
        <v>0</v>
      </c>
      <c r="EP49" s="146">
        <v>0</v>
      </c>
      <c r="EQ49" s="146">
        <v>0</v>
      </c>
      <c r="ER49" s="146">
        <v>0</v>
      </c>
      <c r="ES49" s="146">
        <v>0</v>
      </c>
      <c r="ET49" s="146">
        <v>0</v>
      </c>
      <c r="EU49" s="147">
        <v>303.95664133747908</v>
      </c>
      <c r="EV49" s="147">
        <v>289.15178513962519</v>
      </c>
      <c r="EW49" s="147">
        <v>1.1789970851220346</v>
      </c>
      <c r="EX49" s="147">
        <v>4368.8253119115134</v>
      </c>
      <c r="EY49" s="148">
        <v>172.25049707227961</v>
      </c>
      <c r="EZ49" s="148">
        <v>4.5164647887726552</v>
      </c>
      <c r="FA49" s="148">
        <v>3.2323904771480345</v>
      </c>
      <c r="FB49" s="148">
        <v>9.2423578287039749</v>
      </c>
      <c r="FC49" s="148">
        <v>0</v>
      </c>
      <c r="FD49" s="148">
        <v>32.902001652431927</v>
      </c>
      <c r="FE49" s="148">
        <v>0.65156050696967105</v>
      </c>
      <c r="FF49" s="148">
        <v>0</v>
      </c>
      <c r="FG49" s="145">
        <v>95101.882509160743</v>
      </c>
      <c r="FH49" s="144">
        <v>117871.11179479846</v>
      </c>
      <c r="FI49" s="28">
        <f>+FH49-'[1]MIP 2017 (Original)'!FH48</f>
        <v>0</v>
      </c>
      <c r="FK49" s="17">
        <v>117871.11179479846</v>
      </c>
      <c r="FL49" s="29">
        <f t="shared" si="0"/>
        <v>0</v>
      </c>
      <c r="FN49" s="15">
        <f t="shared" si="1"/>
        <v>749.58155092431093</v>
      </c>
      <c r="FO49" s="15">
        <f t="shared" si="2"/>
        <v>0</v>
      </c>
      <c r="FP49" s="15">
        <f t="shared" si="3"/>
        <v>222.79527232630588</v>
      </c>
    </row>
    <row r="50" spans="1:172" s="7" customFormat="1" ht="21.95" customHeight="1" thickBot="1" x14ac:dyDescent="0.25">
      <c r="A50" s="137" t="s">
        <v>365</v>
      </c>
      <c r="B50" s="138" t="s">
        <v>384</v>
      </c>
      <c r="C50" s="144">
        <v>0.44928224833011993</v>
      </c>
      <c r="D50" s="144">
        <v>5.9352248052936325E-2</v>
      </c>
      <c r="E50" s="144">
        <v>0.17619575471848534</v>
      </c>
      <c r="F50" s="144">
        <v>4.302418859865841</v>
      </c>
      <c r="G50" s="144">
        <v>2.5749555780666897</v>
      </c>
      <c r="H50" s="144">
        <v>0.98380626533062121</v>
      </c>
      <c r="I50" s="144">
        <v>0.28890740019320788</v>
      </c>
      <c r="J50" s="144">
        <v>2.8101409956277053</v>
      </c>
      <c r="K50" s="144">
        <v>2.5390855442816518</v>
      </c>
      <c r="L50" s="144">
        <v>3.5232144857178067</v>
      </c>
      <c r="M50" s="144">
        <v>10.027347112266835</v>
      </c>
      <c r="N50" s="144">
        <v>2.21125490499734</v>
      </c>
      <c r="O50" s="144">
        <v>1.7598362294048124</v>
      </c>
      <c r="P50" s="144">
        <v>45.812556399568152</v>
      </c>
      <c r="Q50" s="144">
        <v>0.73502498865347465</v>
      </c>
      <c r="R50" s="144">
        <v>52.727534946318784</v>
      </c>
      <c r="S50" s="144">
        <v>6.1704388611598935</v>
      </c>
      <c r="T50" s="144">
        <v>8.8593731785256367</v>
      </c>
      <c r="U50" s="144">
        <v>3.9516967868089381</v>
      </c>
      <c r="V50" s="144">
        <v>1.3142717410387152</v>
      </c>
      <c r="W50" s="144">
        <v>3.3842453944426856</v>
      </c>
      <c r="X50" s="144">
        <v>28.084319509563649</v>
      </c>
      <c r="Y50" s="144">
        <v>7.3327847148487342</v>
      </c>
      <c r="Z50" s="144">
        <v>16.149893645677075</v>
      </c>
      <c r="AA50" s="144">
        <v>1.3714851964314951</v>
      </c>
      <c r="AB50" s="144">
        <v>12.913148543624917</v>
      </c>
      <c r="AC50" s="144">
        <v>0.76144602614995893</v>
      </c>
      <c r="AD50" s="144">
        <v>20.062121297230476</v>
      </c>
      <c r="AE50" s="144">
        <v>21.354064655489712</v>
      </c>
      <c r="AF50" s="144">
        <v>17.612527692532531</v>
      </c>
      <c r="AG50" s="144">
        <v>1.3567560521328065E-3</v>
      </c>
      <c r="AH50" s="144">
        <v>0.56527653063505245</v>
      </c>
      <c r="AI50" s="144">
        <v>1816.1743356130446</v>
      </c>
      <c r="AJ50" s="144">
        <v>274.34661818753068</v>
      </c>
      <c r="AK50" s="144">
        <v>2504.0008314297866</v>
      </c>
      <c r="AL50" s="144">
        <v>28.060472352549716</v>
      </c>
      <c r="AM50" s="144">
        <v>698.92214431039952</v>
      </c>
      <c r="AN50" s="144">
        <v>358.84449904334656</v>
      </c>
      <c r="AO50" s="144">
        <v>20991.63977755548</v>
      </c>
      <c r="AP50" s="144">
        <v>49770.386714585286</v>
      </c>
      <c r="AQ50" s="144">
        <v>12.995563389767053</v>
      </c>
      <c r="AR50" s="144">
        <v>51.883649450245343</v>
      </c>
      <c r="AS50" s="144">
        <v>2.66176555213368</v>
      </c>
      <c r="AT50" s="144">
        <v>1.8999948941959279</v>
      </c>
      <c r="AU50" s="144">
        <v>1883.869524124173</v>
      </c>
      <c r="AV50" s="144">
        <v>5634.2094235350596</v>
      </c>
      <c r="AW50" s="144">
        <v>270.58401964658884</v>
      </c>
      <c r="AX50" s="144">
        <v>31.405912145238098</v>
      </c>
      <c r="AY50" s="144">
        <v>4.9370073617125483</v>
      </c>
      <c r="AZ50" s="144">
        <v>0.64803989916201021</v>
      </c>
      <c r="BA50" s="144">
        <v>0.76215233602637267</v>
      </c>
      <c r="BB50" s="144">
        <v>7.7215376065230785</v>
      </c>
      <c r="BC50" s="144">
        <v>166.57988761148081</v>
      </c>
      <c r="BD50" s="144">
        <v>9.9377576024477428</v>
      </c>
      <c r="BE50" s="144">
        <v>26.817953990083414</v>
      </c>
      <c r="BF50" s="144">
        <v>29.063923481918021</v>
      </c>
      <c r="BG50" s="144">
        <v>14.59082211613242</v>
      </c>
      <c r="BH50" s="144">
        <v>61.090245302743654</v>
      </c>
      <c r="BI50" s="144">
        <v>117.13312664547657</v>
      </c>
      <c r="BJ50" s="144">
        <v>13.834931678385551</v>
      </c>
      <c r="BK50" s="144">
        <v>7.2350911565528175</v>
      </c>
      <c r="BL50" s="144">
        <v>3.387620401124817</v>
      </c>
      <c r="BM50" s="144">
        <v>29.593730944883614</v>
      </c>
      <c r="BN50" s="144">
        <v>19.555346920059925</v>
      </c>
      <c r="BO50" s="144">
        <v>18.262461199813426</v>
      </c>
      <c r="BP50" s="144">
        <v>3.9809045329992312</v>
      </c>
      <c r="BQ50" s="144">
        <v>3.978707301394758</v>
      </c>
      <c r="BR50" s="144">
        <v>25.249192002415867</v>
      </c>
      <c r="BS50" s="144">
        <v>2.4261901110334287</v>
      </c>
      <c r="BT50" s="144">
        <v>12.429855970207146</v>
      </c>
      <c r="BU50" s="144">
        <v>89.541972376708785</v>
      </c>
      <c r="BV50" s="144">
        <v>9.0232463128189533</v>
      </c>
      <c r="BW50" s="144">
        <v>21.331704374366645</v>
      </c>
      <c r="BX50" s="144">
        <v>18.256038457912375</v>
      </c>
      <c r="BY50" s="144">
        <v>2.356866782744925</v>
      </c>
      <c r="BZ50" s="144">
        <v>1.541336814396518</v>
      </c>
      <c r="CA50" s="144">
        <v>3.5622187250988508</v>
      </c>
      <c r="CB50" s="144">
        <v>68.836851901929094</v>
      </c>
      <c r="CC50" s="144">
        <v>72.563236311761187</v>
      </c>
      <c r="CD50" s="144">
        <v>26.954823672883567</v>
      </c>
      <c r="CE50" s="144">
        <v>61.738504748752952</v>
      </c>
      <c r="CF50" s="144">
        <v>91.266037732798566</v>
      </c>
      <c r="CG50" s="144">
        <v>1073.3272663648522</v>
      </c>
      <c r="CH50" s="144">
        <v>24.194402689992963</v>
      </c>
      <c r="CI50" s="144">
        <v>0.30807798512114654</v>
      </c>
      <c r="CJ50" s="144">
        <v>23.805775463711278</v>
      </c>
      <c r="CK50" s="144">
        <v>20.451959535362633</v>
      </c>
      <c r="CL50" s="144">
        <v>76.055298208250804</v>
      </c>
      <c r="CM50" s="144">
        <v>10.928132323819714</v>
      </c>
      <c r="CN50" s="144">
        <v>4.3546549612018941</v>
      </c>
      <c r="CO50" s="144">
        <v>43.547262178854183</v>
      </c>
      <c r="CP50" s="144">
        <v>4.600414165388381</v>
      </c>
      <c r="CQ50" s="144">
        <v>4556.0089369128727</v>
      </c>
      <c r="CR50" s="144">
        <v>26923.608070610953</v>
      </c>
      <c r="CS50" s="144">
        <v>40.030341117377979</v>
      </c>
      <c r="CT50" s="144">
        <v>10.402086152588971</v>
      </c>
      <c r="CU50" s="144">
        <v>10.894879676613616</v>
      </c>
      <c r="CV50" s="144">
        <v>0.29149424670214474</v>
      </c>
      <c r="CW50" s="144">
        <v>8.841786130129659</v>
      </c>
      <c r="CX50" s="144">
        <v>2.4997312035061054</v>
      </c>
      <c r="CY50" s="144">
        <v>1.7439452655895911</v>
      </c>
      <c r="CZ50" s="144">
        <v>1.8040888036041183</v>
      </c>
      <c r="DA50" s="144">
        <v>37.715081455557538</v>
      </c>
      <c r="DB50" s="144">
        <v>8.6133302431235386</v>
      </c>
      <c r="DC50" s="144">
        <v>5.0361799157117986</v>
      </c>
      <c r="DD50" s="144">
        <v>11.976108401594413</v>
      </c>
      <c r="DE50" s="144">
        <v>11.399138261749705</v>
      </c>
      <c r="DF50" s="144">
        <v>7.2082769390268773</v>
      </c>
      <c r="DG50" s="144">
        <v>10.455798875179303</v>
      </c>
      <c r="DH50" s="144">
        <v>6.9918757226465988</v>
      </c>
      <c r="DI50" s="144">
        <v>2.1455054881158286</v>
      </c>
      <c r="DJ50" s="144">
        <v>3.2350775445020004</v>
      </c>
      <c r="DK50" s="144">
        <v>1.9148748850500747</v>
      </c>
      <c r="DL50" s="144">
        <v>5.5955381380956117</v>
      </c>
      <c r="DM50" s="144">
        <v>4.2945531017585421E-3</v>
      </c>
      <c r="DN50" s="144">
        <v>0.22175898262360705</v>
      </c>
      <c r="DO50" s="144">
        <v>4.0681528955768727</v>
      </c>
      <c r="DP50" s="144">
        <v>3.6625768907658216</v>
      </c>
      <c r="DQ50" s="144">
        <v>5.6077161974242546</v>
      </c>
      <c r="DR50" s="144">
        <v>10.591742417339995</v>
      </c>
      <c r="DS50" s="144">
        <v>119.3977627115476</v>
      </c>
      <c r="DT50" s="144">
        <v>239.06197173979177</v>
      </c>
      <c r="DU50" s="144">
        <v>0.27448825103811936</v>
      </c>
      <c r="DV50" s="144">
        <v>2067.3151411330205</v>
      </c>
      <c r="DW50" s="144">
        <v>1047.3219226356459</v>
      </c>
      <c r="DX50" s="144">
        <v>3.9162658077766257</v>
      </c>
      <c r="DY50" s="144">
        <v>0.56299217175987937</v>
      </c>
      <c r="DZ50" s="144">
        <v>121.7477968179649</v>
      </c>
      <c r="EA50" s="144">
        <v>73.383594324678484</v>
      </c>
      <c r="EB50" s="144">
        <v>502.21328574858057</v>
      </c>
      <c r="EC50" s="144">
        <v>3.7410666621919004</v>
      </c>
      <c r="ED50" s="144">
        <v>0.54593646610742952</v>
      </c>
      <c r="EE50" s="144">
        <v>15.750542146251473</v>
      </c>
      <c r="EF50" s="144">
        <v>0.36868297791649851</v>
      </c>
      <c r="EG50" s="144">
        <v>1.2515710545453378</v>
      </c>
      <c r="EH50" s="144">
        <v>0</v>
      </c>
      <c r="EI50" s="145">
        <v>122829.93858714374</v>
      </c>
      <c r="EJ50" s="146">
        <v>110135.75123107305</v>
      </c>
      <c r="EK50" s="146">
        <v>206.70544446674904</v>
      </c>
      <c r="EL50" s="146">
        <v>712.8326280272878</v>
      </c>
      <c r="EM50" s="146">
        <v>0</v>
      </c>
      <c r="EN50" s="146">
        <v>0</v>
      </c>
      <c r="EO50" s="146">
        <v>0</v>
      </c>
      <c r="EP50" s="146">
        <v>0</v>
      </c>
      <c r="EQ50" s="146">
        <v>0</v>
      </c>
      <c r="ER50" s="146">
        <v>0</v>
      </c>
      <c r="ES50" s="146">
        <v>0</v>
      </c>
      <c r="ET50" s="146">
        <v>0</v>
      </c>
      <c r="EU50" s="147">
        <v>265.98251039424935</v>
      </c>
      <c r="EV50" s="147">
        <v>468.56774729348831</v>
      </c>
      <c r="EW50" s="147">
        <v>-1.5378921081577772</v>
      </c>
      <c r="EX50" s="147">
        <v>29316.867864233962</v>
      </c>
      <c r="EY50" s="148">
        <v>136.64542084434649</v>
      </c>
      <c r="EZ50" s="148">
        <v>3.5828879584106068</v>
      </c>
      <c r="FA50" s="148">
        <v>2.5642385049130461</v>
      </c>
      <c r="FB50" s="148">
        <v>7.3319142560578374</v>
      </c>
      <c r="FC50" s="148">
        <v>0</v>
      </c>
      <c r="FD50" s="148">
        <v>26.100986289353791</v>
      </c>
      <c r="FE50" s="148">
        <v>0.51687955154676057</v>
      </c>
      <c r="FF50" s="148">
        <v>0</v>
      </c>
      <c r="FG50" s="145">
        <v>141281.91186078527</v>
      </c>
      <c r="FH50" s="144">
        <v>264111.850447929</v>
      </c>
      <c r="FI50" s="28">
        <f>+FH50-'[1]MIP 2017 (Original)'!FH49</f>
        <v>0</v>
      </c>
      <c r="FK50" s="17">
        <v>264111.85044792894</v>
      </c>
      <c r="FL50" s="29">
        <f t="shared" si="0"/>
        <v>0</v>
      </c>
      <c r="FN50" s="15">
        <f t="shared" si="1"/>
        <v>919.5380724940369</v>
      </c>
      <c r="FO50" s="15">
        <f t="shared" si="2"/>
        <v>0</v>
      </c>
      <c r="FP50" s="15">
        <f t="shared" si="3"/>
        <v>176.74232740462853</v>
      </c>
    </row>
    <row r="51" spans="1:172" s="7" customFormat="1" ht="21.95" customHeight="1" thickBot="1" x14ac:dyDescent="0.25">
      <c r="A51" s="137" t="s">
        <v>159</v>
      </c>
      <c r="B51" s="138" t="s">
        <v>160</v>
      </c>
      <c r="C51" s="144">
        <v>0.35154365775119684</v>
      </c>
      <c r="D51" s="144">
        <v>4.6494532966624418E-2</v>
      </c>
      <c r="E51" s="144">
        <v>0.16579228746112462</v>
      </c>
      <c r="F51" s="144">
        <v>2.4944240897146583</v>
      </c>
      <c r="G51" s="144">
        <v>2.4158032587042801</v>
      </c>
      <c r="H51" s="144">
        <v>0.88476930095865169</v>
      </c>
      <c r="I51" s="144">
        <v>0.26917711661120108</v>
      </c>
      <c r="J51" s="144">
        <v>2.6452963315528786</v>
      </c>
      <c r="K51" s="144">
        <v>2.3573472480176751</v>
      </c>
      <c r="L51" s="144">
        <v>3.1417281110252913</v>
      </c>
      <c r="M51" s="144">
        <v>3.1307457682127668</v>
      </c>
      <c r="N51" s="144">
        <v>2.2501363840988575</v>
      </c>
      <c r="O51" s="144">
        <v>1.6700887011281813</v>
      </c>
      <c r="P51" s="144">
        <v>19.38138283859838</v>
      </c>
      <c r="Q51" s="144">
        <v>0.62416357510453935</v>
      </c>
      <c r="R51" s="144">
        <v>36.751046777922269</v>
      </c>
      <c r="S51" s="144">
        <v>2.6081953661462474</v>
      </c>
      <c r="T51" s="144">
        <v>5.799906891172915</v>
      </c>
      <c r="U51" s="144">
        <v>3.89411130232497</v>
      </c>
      <c r="V51" s="144">
        <v>0.58897088337491377</v>
      </c>
      <c r="W51" s="144">
        <v>2.1386877182963695</v>
      </c>
      <c r="X51" s="144">
        <v>33.388751654879599</v>
      </c>
      <c r="Y51" s="144">
        <v>6.9037343667787203</v>
      </c>
      <c r="Z51" s="144">
        <v>14.893258854929686</v>
      </c>
      <c r="AA51" s="144">
        <v>1.0543686316524226</v>
      </c>
      <c r="AB51" s="144">
        <v>10.081938350048329</v>
      </c>
      <c r="AC51" s="144">
        <v>0.58380274949565991</v>
      </c>
      <c r="AD51" s="144">
        <v>25.637348731597037</v>
      </c>
      <c r="AE51" s="144">
        <v>10.79975931916475</v>
      </c>
      <c r="AF51" s="144">
        <v>91.303114266508146</v>
      </c>
      <c r="AG51" s="144">
        <v>7.8654230579252426E-3</v>
      </c>
      <c r="AH51" s="144">
        <v>0.36831171787507477</v>
      </c>
      <c r="AI51" s="144">
        <v>627.91064548995951</v>
      </c>
      <c r="AJ51" s="144">
        <v>18.802873987735165</v>
      </c>
      <c r="AK51" s="144">
        <v>79.055215025504197</v>
      </c>
      <c r="AL51" s="144">
        <v>92.043477509463244</v>
      </c>
      <c r="AM51" s="144">
        <v>1131.7677429854205</v>
      </c>
      <c r="AN51" s="144">
        <v>10.129745776334651</v>
      </c>
      <c r="AO51" s="144">
        <v>281.98192411843115</v>
      </c>
      <c r="AP51" s="144">
        <v>9256.0361220455179</v>
      </c>
      <c r="AQ51" s="144">
        <v>167.4419765134983</v>
      </c>
      <c r="AR51" s="144">
        <v>2.7340688039888943</v>
      </c>
      <c r="AS51" s="144">
        <v>8.380097368365556</v>
      </c>
      <c r="AT51" s="144">
        <v>2.6751437943720981</v>
      </c>
      <c r="AU51" s="144">
        <v>237.56375475435325</v>
      </c>
      <c r="AV51" s="144">
        <v>688.62425360361783</v>
      </c>
      <c r="AW51" s="144">
        <v>56.253867660217395</v>
      </c>
      <c r="AX51" s="144">
        <v>18.484592765879395</v>
      </c>
      <c r="AY51" s="144">
        <v>16.760666455271593</v>
      </c>
      <c r="AZ51" s="144">
        <v>0.54814430197876174</v>
      </c>
      <c r="BA51" s="144">
        <v>5.1003577301636689</v>
      </c>
      <c r="BB51" s="144">
        <v>5.8049199787322827</v>
      </c>
      <c r="BC51" s="144">
        <v>38.916239035106955</v>
      </c>
      <c r="BD51" s="144">
        <v>50.708437634110922</v>
      </c>
      <c r="BE51" s="144">
        <v>25.72201488493819</v>
      </c>
      <c r="BF51" s="144">
        <v>93.904041424290682</v>
      </c>
      <c r="BG51" s="144">
        <v>13.072238703492062</v>
      </c>
      <c r="BH51" s="144">
        <v>24.802126358996158</v>
      </c>
      <c r="BI51" s="144">
        <v>24.642554871723412</v>
      </c>
      <c r="BJ51" s="144">
        <v>12.164777315709099</v>
      </c>
      <c r="BK51" s="144">
        <v>5.3231900777546253</v>
      </c>
      <c r="BL51" s="144">
        <v>3.0762183170955102</v>
      </c>
      <c r="BM51" s="144">
        <v>121.10486838560973</v>
      </c>
      <c r="BN51" s="144">
        <v>34.253258423977876</v>
      </c>
      <c r="BO51" s="144">
        <v>13.244168860678851</v>
      </c>
      <c r="BP51" s="144">
        <v>6.6756449824307706</v>
      </c>
      <c r="BQ51" s="144">
        <v>15.452169524571826</v>
      </c>
      <c r="BR51" s="144">
        <v>24.885091177357118</v>
      </c>
      <c r="BS51" s="144">
        <v>2.7565204250467685</v>
      </c>
      <c r="BT51" s="144">
        <v>48.298346648844259</v>
      </c>
      <c r="BU51" s="144">
        <v>74.436033868479882</v>
      </c>
      <c r="BV51" s="144">
        <v>24.231456194255404</v>
      </c>
      <c r="BW51" s="144">
        <v>26.642698990691269</v>
      </c>
      <c r="BX51" s="144">
        <v>34.953555426265247</v>
      </c>
      <c r="BY51" s="144">
        <v>7.476631099093547</v>
      </c>
      <c r="BZ51" s="144">
        <v>1.5604808447133311</v>
      </c>
      <c r="CA51" s="144">
        <v>3.8141364185994568</v>
      </c>
      <c r="CB51" s="144">
        <v>62.070074857561288</v>
      </c>
      <c r="CC51" s="144">
        <v>63.626383976792532</v>
      </c>
      <c r="CD51" s="144">
        <v>24.24330766683498</v>
      </c>
      <c r="CE51" s="144">
        <v>52.287739639952612</v>
      </c>
      <c r="CF51" s="144">
        <v>87.688929921511246</v>
      </c>
      <c r="CG51" s="144">
        <v>612.62804795551926</v>
      </c>
      <c r="CH51" s="144">
        <v>20.750087540925549</v>
      </c>
      <c r="CI51" s="144">
        <v>0.87022911757957133</v>
      </c>
      <c r="CJ51" s="144">
        <v>32.785144725093616</v>
      </c>
      <c r="CK51" s="144">
        <v>19.246803479954927</v>
      </c>
      <c r="CL51" s="144">
        <v>34.268489415720467</v>
      </c>
      <c r="CM51" s="144">
        <v>16.672604516058691</v>
      </c>
      <c r="CN51" s="144">
        <v>14.41132349763706</v>
      </c>
      <c r="CO51" s="144">
        <v>44.46660269623677</v>
      </c>
      <c r="CP51" s="144">
        <v>2.9629104562085007</v>
      </c>
      <c r="CQ51" s="144">
        <v>1676.684186342643</v>
      </c>
      <c r="CR51" s="144">
        <v>8731.113258094183</v>
      </c>
      <c r="CS51" s="144">
        <v>11.52140958538363</v>
      </c>
      <c r="CT51" s="144">
        <v>111.79001648618117</v>
      </c>
      <c r="CU51" s="144">
        <v>100.71568463347397</v>
      </c>
      <c r="CV51" s="144">
        <v>1.3518242410487629</v>
      </c>
      <c r="CW51" s="144">
        <v>121.8727673631407</v>
      </c>
      <c r="CX51" s="144">
        <v>65.81262959077101</v>
      </c>
      <c r="CY51" s="144">
        <v>26.831857227542329</v>
      </c>
      <c r="CZ51" s="144">
        <v>16.477484125757556</v>
      </c>
      <c r="DA51" s="144">
        <v>55.734392311028309</v>
      </c>
      <c r="DB51" s="144">
        <v>160.21469192271434</v>
      </c>
      <c r="DC51" s="144">
        <v>56.083869161889908</v>
      </c>
      <c r="DD51" s="144">
        <v>175.53031387999408</v>
      </c>
      <c r="DE51" s="144">
        <v>54.308628929800939</v>
      </c>
      <c r="DF51" s="144">
        <v>122.99147476183205</v>
      </c>
      <c r="DG51" s="144">
        <v>154.84412537938755</v>
      </c>
      <c r="DH51" s="144">
        <v>24.181136356436824</v>
      </c>
      <c r="DI51" s="144">
        <v>1.9198197965141457</v>
      </c>
      <c r="DJ51" s="144">
        <v>10.546514120545368</v>
      </c>
      <c r="DK51" s="144">
        <v>3.0904619310885875</v>
      </c>
      <c r="DL51" s="144">
        <v>16.024256653243445</v>
      </c>
      <c r="DM51" s="144">
        <v>3.9605214426459631E-2</v>
      </c>
      <c r="DN51" s="144">
        <v>0.16831486949774699</v>
      </c>
      <c r="DO51" s="144">
        <v>47.626831678430797</v>
      </c>
      <c r="DP51" s="144">
        <v>14.491217363192016</v>
      </c>
      <c r="DQ51" s="144">
        <v>30.342840034756897</v>
      </c>
      <c r="DR51" s="144">
        <v>98.672095025157034</v>
      </c>
      <c r="DS51" s="144">
        <v>721.79331493608754</v>
      </c>
      <c r="DT51" s="144">
        <v>720.37039900776585</v>
      </c>
      <c r="DU51" s="144">
        <v>9.5478488110086577</v>
      </c>
      <c r="DV51" s="144">
        <v>2398.741631611193</v>
      </c>
      <c r="DW51" s="144">
        <v>1116.3736600649693</v>
      </c>
      <c r="DX51" s="144">
        <v>5.107768184766428</v>
      </c>
      <c r="DY51" s="144">
        <v>0.64649421775173377</v>
      </c>
      <c r="DZ51" s="144">
        <v>96.993862273023083</v>
      </c>
      <c r="EA51" s="144">
        <v>32.571572431421458</v>
      </c>
      <c r="EB51" s="144">
        <v>616.16740050362205</v>
      </c>
      <c r="EC51" s="144">
        <v>8.586098931835755</v>
      </c>
      <c r="ED51" s="144">
        <v>3.2500867280790766</v>
      </c>
      <c r="EE51" s="144">
        <v>365.30522143839949</v>
      </c>
      <c r="EF51" s="144">
        <v>0.35083474332994891</v>
      </c>
      <c r="EG51" s="144">
        <v>1.752702365501273</v>
      </c>
      <c r="EH51" s="144">
        <v>0</v>
      </c>
      <c r="EI51" s="145">
        <v>32806.367839562168</v>
      </c>
      <c r="EJ51" s="146">
        <v>332149.42742411065</v>
      </c>
      <c r="EK51" s="146">
        <v>257.82252343236195</v>
      </c>
      <c r="EL51" s="146">
        <v>889.11207644790181</v>
      </c>
      <c r="EM51" s="146">
        <v>1055.2002016865931</v>
      </c>
      <c r="EN51" s="146">
        <v>0</v>
      </c>
      <c r="EO51" s="146">
        <v>0</v>
      </c>
      <c r="EP51" s="146">
        <v>0</v>
      </c>
      <c r="EQ51" s="146">
        <v>0</v>
      </c>
      <c r="ER51" s="146">
        <v>0</v>
      </c>
      <c r="ES51" s="146">
        <v>0</v>
      </c>
      <c r="ET51" s="146">
        <v>0</v>
      </c>
      <c r="EU51" s="147">
        <v>60.551590571214824</v>
      </c>
      <c r="EV51" s="147">
        <v>440.86169535360284</v>
      </c>
      <c r="EW51" s="147">
        <v>1.8000739807572785</v>
      </c>
      <c r="EX51" s="147">
        <v>48571.483660095299</v>
      </c>
      <c r="EY51" s="148">
        <v>129.47861035116065</v>
      </c>
      <c r="EZ51" s="148">
        <v>3.3949718258568771</v>
      </c>
      <c r="FA51" s="148">
        <v>2.4297487334264778</v>
      </c>
      <c r="FB51" s="148">
        <v>6.9473683290830115</v>
      </c>
      <c r="FC51" s="148">
        <v>0</v>
      </c>
      <c r="FD51" s="148">
        <v>24.732035751054212</v>
      </c>
      <c r="FE51" s="148">
        <v>0.4897701338227799</v>
      </c>
      <c r="FF51" s="148">
        <v>0</v>
      </c>
      <c r="FG51" s="145">
        <v>383593.73175080284</v>
      </c>
      <c r="FH51" s="144">
        <v>416400.09959036502</v>
      </c>
      <c r="FI51" s="28">
        <f>+FH51-'[1]MIP 2017 (Original)'!FH50</f>
        <v>0</v>
      </c>
      <c r="FK51" s="17">
        <v>416400.09959036496</v>
      </c>
      <c r="FL51" s="29">
        <f t="shared" si="0"/>
        <v>0</v>
      </c>
      <c r="FN51" s="15">
        <f t="shared" si="1"/>
        <v>1146.9345998802637</v>
      </c>
      <c r="FO51" s="15">
        <f t="shared" si="2"/>
        <v>0</v>
      </c>
      <c r="FP51" s="15">
        <f t="shared" si="3"/>
        <v>167.47250512440402</v>
      </c>
    </row>
    <row r="52" spans="1:172" s="7" customFormat="1" ht="21.95" customHeight="1" thickBot="1" x14ac:dyDescent="0.25">
      <c r="A52" s="137" t="s">
        <v>161</v>
      </c>
      <c r="B52" s="138" t="s">
        <v>162</v>
      </c>
      <c r="C52" s="144">
        <v>48.294924171457623</v>
      </c>
      <c r="D52" s="144">
        <v>14.192082774402776</v>
      </c>
      <c r="E52" s="144">
        <v>29.658240391235982</v>
      </c>
      <c r="F52" s="144">
        <v>671.06940388819476</v>
      </c>
      <c r="G52" s="144">
        <v>125.50787428732392</v>
      </c>
      <c r="H52" s="144">
        <v>93.584704924908294</v>
      </c>
      <c r="I52" s="144">
        <v>30.075385604733217</v>
      </c>
      <c r="J52" s="144">
        <v>171.76626274712692</v>
      </c>
      <c r="K52" s="144">
        <v>335.48271958513391</v>
      </c>
      <c r="L52" s="144">
        <v>328.34821895794516</v>
      </c>
      <c r="M52" s="144">
        <v>1064.976052894131</v>
      </c>
      <c r="N52" s="144">
        <v>46.483312202561741</v>
      </c>
      <c r="O52" s="144">
        <v>114.22892223825065</v>
      </c>
      <c r="P52" s="144">
        <v>793.2103874950617</v>
      </c>
      <c r="Q52" s="144">
        <v>134.6605466551992</v>
      </c>
      <c r="R52" s="144">
        <v>1340.3261468658336</v>
      </c>
      <c r="S52" s="144">
        <v>719.29301411785377</v>
      </c>
      <c r="T52" s="144">
        <v>1926.4143788008562</v>
      </c>
      <c r="U52" s="144">
        <v>722.0708568462494</v>
      </c>
      <c r="V52" s="144">
        <v>54.390782034810393</v>
      </c>
      <c r="W52" s="144">
        <v>126.24717743419984</v>
      </c>
      <c r="X52" s="144">
        <v>3157.6759508526643</v>
      </c>
      <c r="Y52" s="144">
        <v>10.425943486108419</v>
      </c>
      <c r="Z52" s="144">
        <v>147.33567280741946</v>
      </c>
      <c r="AA52" s="144">
        <v>388.80841726612294</v>
      </c>
      <c r="AB52" s="144">
        <v>278.18132881667663</v>
      </c>
      <c r="AC52" s="144">
        <v>11.7431246882911</v>
      </c>
      <c r="AD52" s="144">
        <v>17.208872457485352</v>
      </c>
      <c r="AE52" s="144">
        <v>25.255172822525786</v>
      </c>
      <c r="AF52" s="144">
        <v>61.699057224120693</v>
      </c>
      <c r="AG52" s="144">
        <v>1.7992972296195602E-3</v>
      </c>
      <c r="AH52" s="144">
        <v>4.374213458500229</v>
      </c>
      <c r="AI52" s="144">
        <v>920.08625098414348</v>
      </c>
      <c r="AJ52" s="144">
        <v>24.391057451678844</v>
      </c>
      <c r="AK52" s="144">
        <v>2775.7449365357525</v>
      </c>
      <c r="AL52" s="144">
        <v>653.36202003227834</v>
      </c>
      <c r="AM52" s="144">
        <v>3109.1594188383688</v>
      </c>
      <c r="AN52" s="144">
        <v>1381.9363151728819</v>
      </c>
      <c r="AO52" s="144">
        <v>1786.741141056666</v>
      </c>
      <c r="AP52" s="144">
        <v>4058.7858770979683</v>
      </c>
      <c r="AQ52" s="144">
        <v>31582.458031159313</v>
      </c>
      <c r="AR52" s="144">
        <v>1191.4776707172175</v>
      </c>
      <c r="AS52" s="144">
        <v>301.17538004710377</v>
      </c>
      <c r="AT52" s="144">
        <v>1871.635883151637</v>
      </c>
      <c r="AU52" s="144">
        <v>2184.917576341848</v>
      </c>
      <c r="AV52" s="144">
        <v>656.16530538657196</v>
      </c>
      <c r="AW52" s="144">
        <v>9755.9803008339422</v>
      </c>
      <c r="AX52" s="144">
        <v>34.972161324922077</v>
      </c>
      <c r="AY52" s="144">
        <v>29.34702185206547</v>
      </c>
      <c r="AZ52" s="144">
        <v>1.0030050774420927</v>
      </c>
      <c r="BA52" s="144">
        <v>9.1275517398242698</v>
      </c>
      <c r="BB52" s="144">
        <v>12.094180198221931</v>
      </c>
      <c r="BC52" s="144">
        <v>67.402306328615538</v>
      </c>
      <c r="BD52" s="144">
        <v>85.316002882490892</v>
      </c>
      <c r="BE52" s="144">
        <v>400.53865728961432</v>
      </c>
      <c r="BF52" s="144">
        <v>221.68053431042645</v>
      </c>
      <c r="BG52" s="144">
        <v>257.05579042443588</v>
      </c>
      <c r="BH52" s="144">
        <v>541.91667628517939</v>
      </c>
      <c r="BI52" s="144">
        <v>223.90487834660598</v>
      </c>
      <c r="BJ52" s="144">
        <v>12.816483338806959</v>
      </c>
      <c r="BK52" s="144">
        <v>16.597174839892364</v>
      </c>
      <c r="BL52" s="144">
        <v>3.9576319407754346</v>
      </c>
      <c r="BM52" s="144">
        <v>276.12199347753187</v>
      </c>
      <c r="BN52" s="144">
        <v>70.334641021848213</v>
      </c>
      <c r="BO52" s="144">
        <v>32.729076127586239</v>
      </c>
      <c r="BP52" s="144">
        <v>3.1060742277950553</v>
      </c>
      <c r="BQ52" s="144">
        <v>22.668449397548205</v>
      </c>
      <c r="BR52" s="144">
        <v>39.04548767116917</v>
      </c>
      <c r="BS52" s="144">
        <v>6.1492260122274143</v>
      </c>
      <c r="BT52" s="144">
        <v>49.886614927335955</v>
      </c>
      <c r="BU52" s="144">
        <v>156.89151113464493</v>
      </c>
      <c r="BV52" s="144">
        <v>42.917277415385172</v>
      </c>
      <c r="BW52" s="144">
        <v>37.411755737729486</v>
      </c>
      <c r="BX52" s="144">
        <v>65.193443337973719</v>
      </c>
      <c r="BY52" s="144">
        <v>58.039765885657779</v>
      </c>
      <c r="BZ52" s="144">
        <v>19.31045214984988</v>
      </c>
      <c r="CA52" s="144">
        <v>273.64185511786161</v>
      </c>
      <c r="CB52" s="144">
        <v>67.71667336397482</v>
      </c>
      <c r="CC52" s="144">
        <v>89.041632960647135</v>
      </c>
      <c r="CD52" s="144">
        <v>143.1976067155685</v>
      </c>
      <c r="CE52" s="144">
        <v>224.3444375931677</v>
      </c>
      <c r="CF52" s="144">
        <v>100.38752997054399</v>
      </c>
      <c r="CG52" s="144">
        <v>9669.2378630679559</v>
      </c>
      <c r="CH52" s="144">
        <v>23.071452626229672</v>
      </c>
      <c r="CI52" s="144">
        <v>0.22857826812410151</v>
      </c>
      <c r="CJ52" s="144">
        <v>16.46560278101288</v>
      </c>
      <c r="CK52" s="144">
        <v>116.95964279263305</v>
      </c>
      <c r="CL52" s="144">
        <v>191.89283170070235</v>
      </c>
      <c r="CM52" s="144">
        <v>100.43165678640989</v>
      </c>
      <c r="CN52" s="144">
        <v>20.397881058001104</v>
      </c>
      <c r="CO52" s="144">
        <v>169.28045979721708</v>
      </c>
      <c r="CP52" s="144">
        <v>35.967855180950387</v>
      </c>
      <c r="CQ52" s="144">
        <v>428.08432565292503</v>
      </c>
      <c r="CR52" s="144">
        <v>1342.9707485232395</v>
      </c>
      <c r="CS52" s="144">
        <v>605.08925462649995</v>
      </c>
      <c r="CT52" s="144">
        <v>275.14229826177655</v>
      </c>
      <c r="CU52" s="144">
        <v>15.655724575924019</v>
      </c>
      <c r="CV52" s="144">
        <v>1.2577261144452225</v>
      </c>
      <c r="CW52" s="144">
        <v>75.701673970070786</v>
      </c>
      <c r="CX52" s="144">
        <v>38.595646281239397</v>
      </c>
      <c r="CY52" s="144">
        <v>6.2909337950888613</v>
      </c>
      <c r="CZ52" s="144">
        <v>6.7009144817705666</v>
      </c>
      <c r="DA52" s="144">
        <v>47.379343194647781</v>
      </c>
      <c r="DB52" s="144">
        <v>43.863682427050946</v>
      </c>
      <c r="DC52" s="144">
        <v>13.028196443587843</v>
      </c>
      <c r="DD52" s="144">
        <v>40.610005884806334</v>
      </c>
      <c r="DE52" s="144">
        <v>49.958507303735253</v>
      </c>
      <c r="DF52" s="144">
        <v>60.401040285198604</v>
      </c>
      <c r="DG52" s="144">
        <v>13.219979665144425</v>
      </c>
      <c r="DH52" s="144">
        <v>16.890788193777279</v>
      </c>
      <c r="DI52" s="144">
        <v>1.3815711676052946</v>
      </c>
      <c r="DJ52" s="144">
        <v>26.407248870483713</v>
      </c>
      <c r="DK52" s="144">
        <v>13.645652893785991</v>
      </c>
      <c r="DL52" s="144">
        <v>40.044144244311632</v>
      </c>
      <c r="DM52" s="144">
        <v>0.11120176430891712</v>
      </c>
      <c r="DN52" s="144">
        <v>0.88216078054545344</v>
      </c>
      <c r="DO52" s="144">
        <v>10.868514496863062</v>
      </c>
      <c r="DP52" s="144">
        <v>13.805577850093016</v>
      </c>
      <c r="DQ52" s="144">
        <v>35.714870494314695</v>
      </c>
      <c r="DR52" s="144">
        <v>22.643709290551953</v>
      </c>
      <c r="DS52" s="144">
        <v>727.34404553315255</v>
      </c>
      <c r="DT52" s="144">
        <v>205.27054410441184</v>
      </c>
      <c r="DU52" s="144">
        <v>1.2000496184124274</v>
      </c>
      <c r="DV52" s="144">
        <v>537.40521313054046</v>
      </c>
      <c r="DW52" s="144">
        <v>1577.4225090266764</v>
      </c>
      <c r="DX52" s="144">
        <v>6.8952274289224551</v>
      </c>
      <c r="DY52" s="144">
        <v>2.7478910521328737</v>
      </c>
      <c r="DZ52" s="144">
        <v>17.628967138261846</v>
      </c>
      <c r="EA52" s="144">
        <v>40.073689033537207</v>
      </c>
      <c r="EB52" s="144">
        <v>114.27060307697903</v>
      </c>
      <c r="EC52" s="144">
        <v>4.3257960560655588</v>
      </c>
      <c r="ED52" s="144">
        <v>4.5528883907983575</v>
      </c>
      <c r="EE52" s="144">
        <v>34.239603507101705</v>
      </c>
      <c r="EF52" s="144">
        <v>0.73349358114616081</v>
      </c>
      <c r="EG52" s="144">
        <v>2.254162298059879</v>
      </c>
      <c r="EH52" s="144">
        <v>0</v>
      </c>
      <c r="EI52" s="145">
        <v>95809.51762189655</v>
      </c>
      <c r="EJ52" s="146">
        <v>83175.269550874335</v>
      </c>
      <c r="EK52" s="146">
        <v>93.586017920957659</v>
      </c>
      <c r="EL52" s="146">
        <v>322.73541354125484</v>
      </c>
      <c r="EM52" s="146">
        <v>0</v>
      </c>
      <c r="EN52" s="146">
        <v>0</v>
      </c>
      <c r="EO52" s="146">
        <v>0</v>
      </c>
      <c r="EP52" s="146">
        <v>0</v>
      </c>
      <c r="EQ52" s="146">
        <v>0</v>
      </c>
      <c r="ER52" s="146">
        <v>0</v>
      </c>
      <c r="ES52" s="146">
        <v>0</v>
      </c>
      <c r="ET52" s="146">
        <v>0</v>
      </c>
      <c r="EU52" s="147">
        <v>185.53474616646488</v>
      </c>
      <c r="EV52" s="147">
        <v>4853.0292051645329</v>
      </c>
      <c r="EW52" s="147">
        <v>-11482.642948956218</v>
      </c>
      <c r="EX52" s="147">
        <v>68115.223468180149</v>
      </c>
      <c r="EY52" s="148">
        <v>48.951311165584521</v>
      </c>
      <c r="EZ52" s="148">
        <v>1.2835195079340986</v>
      </c>
      <c r="FA52" s="148">
        <v>0.91860258602998079</v>
      </c>
      <c r="FB52" s="148">
        <v>2.6265557526183394</v>
      </c>
      <c r="FC52" s="148">
        <v>0</v>
      </c>
      <c r="FD52" s="148">
        <v>9.350313341522229</v>
      </c>
      <c r="FE52" s="148">
        <v>0.18516487128913614</v>
      </c>
      <c r="FF52" s="148">
        <v>0</v>
      </c>
      <c r="FG52" s="145">
        <v>145326.05092011648</v>
      </c>
      <c r="FH52" s="144">
        <v>241135.56854201303</v>
      </c>
      <c r="FI52" s="28">
        <f>+FH52-'[1]MIP 2017 (Original)'!FH51</f>
        <v>0</v>
      </c>
      <c r="FK52" s="17">
        <v>241135.56854201306</v>
      </c>
      <c r="FL52" s="29">
        <f t="shared" si="0"/>
        <v>0</v>
      </c>
      <c r="FN52" s="15">
        <f t="shared" si="1"/>
        <v>416.3214314622125</v>
      </c>
      <c r="FO52" s="15">
        <f t="shared" si="2"/>
        <v>0</v>
      </c>
      <c r="FP52" s="15">
        <f t="shared" si="3"/>
        <v>63.315467224978313</v>
      </c>
    </row>
    <row r="53" spans="1:172" s="7" customFormat="1" ht="21.95" customHeight="1" thickBot="1" x14ac:dyDescent="0.25">
      <c r="A53" s="137" t="s">
        <v>163</v>
      </c>
      <c r="B53" s="138" t="s">
        <v>164</v>
      </c>
      <c r="C53" s="144">
        <v>5.5813321534567452E-3</v>
      </c>
      <c r="D53" s="144">
        <v>7.3817696916107149E-4</v>
      </c>
      <c r="E53" s="144">
        <v>2.6322244887627137E-3</v>
      </c>
      <c r="F53" s="144">
        <v>3.9603073670397053E-2</v>
      </c>
      <c r="G53" s="144">
        <v>3.8353766162290998E-2</v>
      </c>
      <c r="H53" s="144">
        <v>1.4047163812942258E-2</v>
      </c>
      <c r="I53" s="144">
        <v>4.2706850829290453E-3</v>
      </c>
      <c r="J53" s="144">
        <v>4.1998417963684601E-2</v>
      </c>
      <c r="K53" s="144">
        <v>3.7426753980968466E-2</v>
      </c>
      <c r="L53" s="144">
        <v>4.9638182276379637E-2</v>
      </c>
      <c r="M53" s="144">
        <v>4.970572398376618E-2</v>
      </c>
      <c r="N53" s="144">
        <v>2.7741645938338055E-2</v>
      </c>
      <c r="O53" s="144">
        <v>2.5246504544754727E-2</v>
      </c>
      <c r="P53" s="144">
        <v>0.30768757549953368</v>
      </c>
      <c r="Q53" s="144">
        <v>9.9096204808024856E-3</v>
      </c>
      <c r="R53" s="144">
        <v>0.58348314507207777</v>
      </c>
      <c r="S53" s="144">
        <v>4.1320493915606375E-2</v>
      </c>
      <c r="T53" s="144">
        <v>9.208303465303673E-2</v>
      </c>
      <c r="U53" s="144">
        <v>5.6988886777989342E-2</v>
      </c>
      <c r="V53" s="144">
        <v>9.3497830666949382E-3</v>
      </c>
      <c r="W53" s="144">
        <v>3.3297857412781615E-2</v>
      </c>
      <c r="X53" s="144">
        <v>0.27839094978806622</v>
      </c>
      <c r="Y53" s="144">
        <v>0.10960810627821724</v>
      </c>
      <c r="Z53" s="144">
        <v>0.23615691179169768</v>
      </c>
      <c r="AA53" s="144">
        <v>1.673983135717038E-2</v>
      </c>
      <c r="AB53" s="144">
        <v>0.15387524070975608</v>
      </c>
      <c r="AC53" s="144">
        <v>9.2117101032291454E-3</v>
      </c>
      <c r="AD53" s="144">
        <v>0.94347852239487073</v>
      </c>
      <c r="AE53" s="144">
        <v>3.6334334206472654E-2</v>
      </c>
      <c r="AF53" s="144">
        <v>0.1316594340828707</v>
      </c>
      <c r="AG53" s="144">
        <v>2.0280352872579161E-5</v>
      </c>
      <c r="AH53" s="144">
        <v>5.8140864034802687E-3</v>
      </c>
      <c r="AI53" s="144">
        <v>22.984053212718017</v>
      </c>
      <c r="AJ53" s="144">
        <v>0.16299107995932702</v>
      </c>
      <c r="AK53" s="144">
        <v>0.4115752215133337</v>
      </c>
      <c r="AL53" s="144">
        <v>0.34755083093559241</v>
      </c>
      <c r="AM53" s="144">
        <v>256.58240236263202</v>
      </c>
      <c r="AN53" s="144">
        <v>1.7944405414377754E-2</v>
      </c>
      <c r="AO53" s="144">
        <v>255.41103982770673</v>
      </c>
      <c r="AP53" s="144">
        <v>806.10972820088568</v>
      </c>
      <c r="AQ53" s="144">
        <v>0.49634360252965054</v>
      </c>
      <c r="AR53" s="144">
        <v>82.018102183769955</v>
      </c>
      <c r="AS53" s="144">
        <v>4.3865633791992078</v>
      </c>
      <c r="AT53" s="144">
        <v>2.3921881394778261E-2</v>
      </c>
      <c r="AU53" s="144">
        <v>23.382555954513908</v>
      </c>
      <c r="AV53" s="144">
        <v>9.9168225534316715E-2</v>
      </c>
      <c r="AW53" s="144">
        <v>0.4122466257842109</v>
      </c>
      <c r="AX53" s="144">
        <v>7.7320983455015646E-2</v>
      </c>
      <c r="AY53" s="144">
        <v>6.4378188320410146E-2</v>
      </c>
      <c r="AZ53" s="144">
        <v>7.7713896502788682E-3</v>
      </c>
      <c r="BA53" s="144">
        <v>1.0494432905377245E-2</v>
      </c>
      <c r="BB53" s="144">
        <v>8.2221789145492191E-2</v>
      </c>
      <c r="BC53" s="144">
        <v>0.49833810157317271</v>
      </c>
      <c r="BD53" s="144">
        <v>0.14227457079173705</v>
      </c>
      <c r="BE53" s="144">
        <v>0.34507152547881109</v>
      </c>
      <c r="BF53" s="144">
        <v>0.35221298191864481</v>
      </c>
      <c r="BG53" s="144">
        <v>0.20487951030820645</v>
      </c>
      <c r="BH53" s="144">
        <v>15.294691908292668</v>
      </c>
      <c r="BI53" s="144">
        <v>0.10640924330113864</v>
      </c>
      <c r="BJ53" s="144">
        <v>0.18314589428906114</v>
      </c>
      <c r="BK53" s="144">
        <v>6.4839804722847477E-2</v>
      </c>
      <c r="BL53" s="144">
        <v>3.9725923112383099E-2</v>
      </c>
      <c r="BM53" s="144">
        <v>0.2689402269919367</v>
      </c>
      <c r="BN53" s="144">
        <v>0.25313362256771021</v>
      </c>
      <c r="BO53" s="144">
        <v>0.19255853051444355</v>
      </c>
      <c r="BP53" s="144">
        <v>5.2545264130288205E-2</v>
      </c>
      <c r="BQ53" s="144">
        <v>5.3159659414188883E-2</v>
      </c>
      <c r="BR53" s="144">
        <v>0.28703594917960512</v>
      </c>
      <c r="BS53" s="144">
        <v>2.3279826063467877E-2</v>
      </c>
      <c r="BT53" s="144">
        <v>0.15061905236930345</v>
      </c>
      <c r="BU53" s="144">
        <v>1.0725125426738409</v>
      </c>
      <c r="BV53" s="144">
        <v>8.5221111283066087E-2</v>
      </c>
      <c r="BW53" s="144">
        <v>0.24787700523779843</v>
      </c>
      <c r="BX53" s="144">
        <v>0.10772397947123795</v>
      </c>
      <c r="BY53" s="144">
        <v>3.057414839520485E-2</v>
      </c>
      <c r="BZ53" s="144">
        <v>2.2947786691569227E-2</v>
      </c>
      <c r="CA53" s="144">
        <v>2.8407985012365345E-2</v>
      </c>
      <c r="CB53" s="144">
        <v>0.95732265722322496</v>
      </c>
      <c r="CC53" s="144">
        <v>1.0101731113303851</v>
      </c>
      <c r="CD53" s="144">
        <v>0.38444376521907597</v>
      </c>
      <c r="CE53" s="144">
        <v>0.82193889838038037</v>
      </c>
      <c r="CF53" s="144">
        <v>1.2745756984707459</v>
      </c>
      <c r="CG53" s="144">
        <v>0.67065407294992574</v>
      </c>
      <c r="CH53" s="144">
        <v>0.30890016393987446</v>
      </c>
      <c r="CI53" s="144">
        <v>4.4792189871932604E-3</v>
      </c>
      <c r="CJ53" s="144">
        <v>0.34076979299291121</v>
      </c>
      <c r="CK53" s="144">
        <v>44.94601713252154</v>
      </c>
      <c r="CL53" s="144">
        <v>0.490133700760368</v>
      </c>
      <c r="CM53" s="144">
        <v>0.1541624408588412</v>
      </c>
      <c r="CN53" s="144">
        <v>1.8700970739087434E-2</v>
      </c>
      <c r="CO53" s="144">
        <v>0.15507527187561806</v>
      </c>
      <c r="CP53" s="144">
        <v>1.1224693654115195E-2</v>
      </c>
      <c r="CQ53" s="144">
        <v>318.01821080838027</v>
      </c>
      <c r="CR53" s="144">
        <v>1433.7056548741471</v>
      </c>
      <c r="CS53" s="144">
        <v>12.972456148706881</v>
      </c>
      <c r="CT53" s="144">
        <v>9.1165547580163903E-2</v>
      </c>
      <c r="CU53" s="144">
        <v>7.6639421423211146E-2</v>
      </c>
      <c r="CV53" s="144">
        <v>9.8962142002973763E-2</v>
      </c>
      <c r="CW53" s="144">
        <v>4.2538360819371339E-2</v>
      </c>
      <c r="CX53" s="144">
        <v>2.0699503577912986E-2</v>
      </c>
      <c r="CY53" s="144">
        <v>2.105423647357248E-2</v>
      </c>
      <c r="CZ53" s="144">
        <v>2.1155142568120427E-2</v>
      </c>
      <c r="DA53" s="144">
        <v>0.45641286333162606</v>
      </c>
      <c r="DB53" s="144">
        <v>5.5548309527069135E-2</v>
      </c>
      <c r="DC53" s="144">
        <v>3.9300942450513979E-2</v>
      </c>
      <c r="DD53" s="144">
        <v>3.972477187857483E-2</v>
      </c>
      <c r="DE53" s="144">
        <v>0.11351627705227302</v>
      </c>
      <c r="DF53" s="144">
        <v>6.2500776699856639E-2</v>
      </c>
      <c r="DG53" s="144">
        <v>8.9412311496932323E-2</v>
      </c>
      <c r="DH53" s="144">
        <v>5.3691873296113926E-2</v>
      </c>
      <c r="DI53" s="144">
        <v>2.8085430025363581E-2</v>
      </c>
      <c r="DJ53" s="144">
        <v>4.0067237711653998E-2</v>
      </c>
      <c r="DK53" s="144">
        <v>6.7200026502789549E-3</v>
      </c>
      <c r="DL53" s="144">
        <v>6.5509137183630495E-2</v>
      </c>
      <c r="DM53" s="144">
        <v>4.270876649851704E-5</v>
      </c>
      <c r="DN53" s="144">
        <v>1.408949606148019E-3</v>
      </c>
      <c r="DO53" s="144">
        <v>3.9493178211997479E-2</v>
      </c>
      <c r="DP53" s="144">
        <v>4.4183237287289977E-2</v>
      </c>
      <c r="DQ53" s="144">
        <v>6.5016447348928474E-2</v>
      </c>
      <c r="DR53" s="144">
        <v>6.2764173955073763E-2</v>
      </c>
      <c r="DS53" s="144">
        <v>0.21912052469018356</v>
      </c>
      <c r="DT53" s="144">
        <v>0.67038459036919384</v>
      </c>
      <c r="DU53" s="144">
        <v>9.7963700273403002E-4</v>
      </c>
      <c r="DV53" s="144">
        <v>190.29252277305409</v>
      </c>
      <c r="DW53" s="144">
        <v>47.154587441579473</v>
      </c>
      <c r="DX53" s="144">
        <v>3.6922963837545383E-2</v>
      </c>
      <c r="DY53" s="144">
        <v>6.0914744462112038E-3</v>
      </c>
      <c r="DZ53" s="144">
        <v>9.5332253011693542</v>
      </c>
      <c r="EA53" s="144">
        <v>7.0583225072702591</v>
      </c>
      <c r="EB53" s="144">
        <v>185.50120699768792</v>
      </c>
      <c r="EC53" s="144">
        <v>4.4809479498003957E-2</v>
      </c>
      <c r="ED53" s="144">
        <v>4.3702578204308307E-3</v>
      </c>
      <c r="EE53" s="144">
        <v>0.11182929092774625</v>
      </c>
      <c r="EF53" s="144">
        <v>3.978843744427342E-3</v>
      </c>
      <c r="EG53" s="144">
        <v>1.1884186392158137E-2</v>
      </c>
      <c r="EH53" s="144">
        <v>0</v>
      </c>
      <c r="EI53" s="145">
        <v>3735.11963606068</v>
      </c>
      <c r="EJ53" s="146">
        <v>16067.732357496074</v>
      </c>
      <c r="EK53" s="146">
        <v>58.710629241295266</v>
      </c>
      <c r="EL53" s="146">
        <v>176.60793191084525</v>
      </c>
      <c r="EM53" s="146">
        <v>104.14267271863993</v>
      </c>
      <c r="EN53" s="146">
        <v>0</v>
      </c>
      <c r="EO53" s="146">
        <v>0</v>
      </c>
      <c r="EP53" s="146">
        <v>10.608731451141594</v>
      </c>
      <c r="EQ53" s="146">
        <v>0</v>
      </c>
      <c r="ER53" s="146">
        <v>0</v>
      </c>
      <c r="ES53" s="146">
        <v>0</v>
      </c>
      <c r="ET53" s="146">
        <v>0</v>
      </c>
      <c r="EU53" s="147">
        <v>0.96135581440999285</v>
      </c>
      <c r="EV53" s="147">
        <v>6.9994024959653496</v>
      </c>
      <c r="EW53" s="147">
        <v>2.8579126847772786E-2</v>
      </c>
      <c r="EX53" s="147">
        <v>11262.075738621861</v>
      </c>
      <c r="EY53" s="148">
        <v>894.63857704178895</v>
      </c>
      <c r="EZ53" s="148">
        <v>136.23135181594631</v>
      </c>
      <c r="FA53" s="148">
        <v>495.6658929603214</v>
      </c>
      <c r="FB53" s="148">
        <v>533.31025229716079</v>
      </c>
      <c r="FC53" s="148">
        <v>24.725582858143511</v>
      </c>
      <c r="FD53" s="148">
        <v>326.21661641696858</v>
      </c>
      <c r="FE53" s="148">
        <v>48.758465988833706</v>
      </c>
      <c r="FF53" s="148">
        <v>2.2565341623160857</v>
      </c>
      <c r="FG53" s="145">
        <v>30149.670672418557</v>
      </c>
      <c r="FH53" s="144">
        <v>33884.790308479234</v>
      </c>
      <c r="FI53" s="28">
        <f>+FH53-'[1]MIP 2017 (Original)'!FH52</f>
        <v>0</v>
      </c>
      <c r="FK53" s="17">
        <v>33884.790308479249</v>
      </c>
      <c r="FL53" s="29">
        <f t="shared" si="0"/>
        <v>0</v>
      </c>
      <c r="FN53" s="15">
        <f t="shared" si="1"/>
        <v>235.31856115214052</v>
      </c>
      <c r="FO53" s="15">
        <f t="shared" si="2"/>
        <v>10.608731451141594</v>
      </c>
      <c r="FP53" s="15">
        <f t="shared" si="3"/>
        <v>2459.5467393791632</v>
      </c>
    </row>
    <row r="54" spans="1:172" s="7" customFormat="1" ht="21.95" customHeight="1" thickBot="1" x14ac:dyDescent="0.25">
      <c r="A54" s="137" t="s">
        <v>165</v>
      </c>
      <c r="B54" s="138" t="s">
        <v>166</v>
      </c>
      <c r="C54" s="144">
        <v>4.6001618915240412</v>
      </c>
      <c r="D54" s="144">
        <v>2.1596832612164536</v>
      </c>
      <c r="E54" s="144">
        <v>3.1083019765510054</v>
      </c>
      <c r="F54" s="144">
        <v>78.21784759113028</v>
      </c>
      <c r="G54" s="144">
        <v>4.8356518381533311</v>
      </c>
      <c r="H54" s="144">
        <v>11.067551244649424</v>
      </c>
      <c r="I54" s="144">
        <v>1.5924800772342891</v>
      </c>
      <c r="J54" s="144">
        <v>8.7493634201451496</v>
      </c>
      <c r="K54" s="144">
        <v>44.185293341269499</v>
      </c>
      <c r="L54" s="144">
        <v>17.975487826113309</v>
      </c>
      <c r="M54" s="144">
        <v>160.48434662677673</v>
      </c>
      <c r="N54" s="144">
        <v>3.9447791856198768</v>
      </c>
      <c r="O54" s="144">
        <v>9.9659771798554821</v>
      </c>
      <c r="P54" s="144">
        <v>94.551699103047184</v>
      </c>
      <c r="Q54" s="144">
        <v>18.093566701171277</v>
      </c>
      <c r="R54" s="144">
        <v>158.07290725579335</v>
      </c>
      <c r="S54" s="144">
        <v>102.40525255992522</v>
      </c>
      <c r="T54" s="144">
        <v>333.86288756049203</v>
      </c>
      <c r="U54" s="144">
        <v>102.97354409204857</v>
      </c>
      <c r="V54" s="144">
        <v>4.40912365604607</v>
      </c>
      <c r="W54" s="144">
        <v>11.760450759302303</v>
      </c>
      <c r="X54" s="144">
        <v>132.69160145086812</v>
      </c>
      <c r="Y54" s="144">
        <v>6.5080680266910971</v>
      </c>
      <c r="Z54" s="144">
        <v>38.153317935220258</v>
      </c>
      <c r="AA54" s="144">
        <v>1.6546048181813813</v>
      </c>
      <c r="AB54" s="144">
        <v>73.306894402588242</v>
      </c>
      <c r="AC54" s="144">
        <v>0.63324744376532005</v>
      </c>
      <c r="AD54" s="144">
        <v>6.0336931588825884</v>
      </c>
      <c r="AE54" s="144">
        <v>2.5071015766542524</v>
      </c>
      <c r="AF54" s="144">
        <v>14.707953423874594</v>
      </c>
      <c r="AG54" s="144">
        <v>1.6453219159392022E-3</v>
      </c>
      <c r="AH54" s="144">
        <v>0.42526405622057983</v>
      </c>
      <c r="AI54" s="144">
        <v>713.46076264356077</v>
      </c>
      <c r="AJ54" s="144">
        <v>13.36230485843415</v>
      </c>
      <c r="AK54" s="144">
        <v>117.30912572440863</v>
      </c>
      <c r="AL54" s="144">
        <v>13843.684253186508</v>
      </c>
      <c r="AM54" s="144">
        <v>26.436811229265839</v>
      </c>
      <c r="AN54" s="144">
        <v>4.3152438152838082</v>
      </c>
      <c r="AO54" s="144">
        <v>16.719462328301816</v>
      </c>
      <c r="AP54" s="144">
        <v>88.736760190096788</v>
      </c>
      <c r="AQ54" s="144">
        <v>113.13120057055701</v>
      </c>
      <c r="AR54" s="144">
        <v>2.8494221906429349</v>
      </c>
      <c r="AS54" s="144">
        <v>3943.0562393532227</v>
      </c>
      <c r="AT54" s="144">
        <v>21789.485751687796</v>
      </c>
      <c r="AU54" s="144">
        <v>78.897722597954839</v>
      </c>
      <c r="AV54" s="144">
        <v>7.4865784572471297</v>
      </c>
      <c r="AW54" s="144">
        <v>46.965537773476264</v>
      </c>
      <c r="AX54" s="144">
        <v>5.2308680582482721</v>
      </c>
      <c r="AY54" s="144">
        <v>4.3902351638907309</v>
      </c>
      <c r="AZ54" s="144">
        <v>0.58127869018390688</v>
      </c>
      <c r="BA54" s="144">
        <v>0.67034917192263366</v>
      </c>
      <c r="BB54" s="144">
        <v>6.2249465043366428</v>
      </c>
      <c r="BC54" s="144">
        <v>33.61087109808242</v>
      </c>
      <c r="BD54" s="144">
        <v>9.5462149413819724</v>
      </c>
      <c r="BE54" s="144">
        <v>24.088624400703473</v>
      </c>
      <c r="BF54" s="144">
        <v>25.587519094002374</v>
      </c>
      <c r="BG54" s="144">
        <v>15.547160394991252</v>
      </c>
      <c r="BH54" s="144">
        <v>15.673999715294627</v>
      </c>
      <c r="BI54" s="144">
        <v>10.801302839377433</v>
      </c>
      <c r="BJ54" s="144">
        <v>12.611228580590694</v>
      </c>
      <c r="BK54" s="144">
        <v>5.4036539078991916</v>
      </c>
      <c r="BL54" s="144">
        <v>2.847315361043858</v>
      </c>
      <c r="BM54" s="144">
        <v>24.019766255259384</v>
      </c>
      <c r="BN54" s="144">
        <v>16.918091556043859</v>
      </c>
      <c r="BO54" s="144">
        <v>15.0128298439299</v>
      </c>
      <c r="BP54" s="144">
        <v>3.2739314898496761</v>
      </c>
      <c r="BQ54" s="144">
        <v>3.4516004058919783</v>
      </c>
      <c r="BR54" s="144">
        <v>21.339550011464201</v>
      </c>
      <c r="BS54" s="144">
        <v>1.8941607258772355</v>
      </c>
      <c r="BT54" s="144">
        <v>11.438083927932556</v>
      </c>
      <c r="BU54" s="144">
        <v>75.592581817619191</v>
      </c>
      <c r="BV54" s="144">
        <v>10.712409219639779</v>
      </c>
      <c r="BW54" s="144">
        <v>18.640208912496682</v>
      </c>
      <c r="BX54" s="144">
        <v>29.578234214832044</v>
      </c>
      <c r="BY54" s="144">
        <v>3.3067507365783091</v>
      </c>
      <c r="BZ54" s="144">
        <v>1.7846280665644021</v>
      </c>
      <c r="CA54" s="144">
        <v>11.612020133478353</v>
      </c>
      <c r="CB54" s="144">
        <v>63.002813997729596</v>
      </c>
      <c r="CC54" s="144">
        <v>57.313012330009535</v>
      </c>
      <c r="CD54" s="144">
        <v>21.46298996158751</v>
      </c>
      <c r="CE54" s="144">
        <v>49.221295965289798</v>
      </c>
      <c r="CF54" s="144">
        <v>85.979071692154932</v>
      </c>
      <c r="CG54" s="144">
        <v>283.59486825085355</v>
      </c>
      <c r="CH54" s="144">
        <v>21.877181643909029</v>
      </c>
      <c r="CI54" s="144">
        <v>0.29544678344515274</v>
      </c>
      <c r="CJ54" s="144">
        <v>20.998781547044366</v>
      </c>
      <c r="CK54" s="144">
        <v>16.497861018821784</v>
      </c>
      <c r="CL54" s="144">
        <v>54.409758038582602</v>
      </c>
      <c r="CM54" s="144">
        <v>9.3826227076977737</v>
      </c>
      <c r="CN54" s="144">
        <v>4.8391318126857481</v>
      </c>
      <c r="CO54" s="144">
        <v>32.71141105628589</v>
      </c>
      <c r="CP54" s="144">
        <v>3.9453604480828099</v>
      </c>
      <c r="CQ54" s="144">
        <v>197.0801648785538</v>
      </c>
      <c r="CR54" s="144">
        <v>905.63865281755238</v>
      </c>
      <c r="CS54" s="144">
        <v>6.2802748037306095</v>
      </c>
      <c r="CT54" s="144">
        <v>30.549038182735174</v>
      </c>
      <c r="CU54" s="144">
        <v>26.394897254180783</v>
      </c>
      <c r="CV54" s="144">
        <v>0.78889575857566463</v>
      </c>
      <c r="CW54" s="144">
        <v>44.998625701126329</v>
      </c>
      <c r="CX54" s="144">
        <v>29.137746669928489</v>
      </c>
      <c r="CY54" s="144">
        <v>5.516112625718244</v>
      </c>
      <c r="CZ54" s="144">
        <v>4.1837607721918664</v>
      </c>
      <c r="DA54" s="144">
        <v>55.874125303701739</v>
      </c>
      <c r="DB54" s="144">
        <v>17.692884938373055</v>
      </c>
      <c r="DC54" s="144">
        <v>7.6729748251329148</v>
      </c>
      <c r="DD54" s="144">
        <v>26.269327743961231</v>
      </c>
      <c r="DE54" s="144">
        <v>12.890085480046297</v>
      </c>
      <c r="DF54" s="144">
        <v>9.3853245722463967</v>
      </c>
      <c r="DG54" s="144">
        <v>35.770279186946873</v>
      </c>
      <c r="DH54" s="144">
        <v>8.3239339602271709</v>
      </c>
      <c r="DI54" s="144">
        <v>2.2243892303557216</v>
      </c>
      <c r="DJ54" s="144">
        <v>4.4074999722241923</v>
      </c>
      <c r="DK54" s="144">
        <v>1.7362719222787357</v>
      </c>
      <c r="DL54" s="144">
        <v>6.4564214922006773</v>
      </c>
      <c r="DM54" s="144">
        <v>1.0027354942600196E-2</v>
      </c>
      <c r="DN54" s="144">
        <v>1.9074435460732859</v>
      </c>
      <c r="DO54" s="144">
        <v>8.0620506115229063</v>
      </c>
      <c r="DP54" s="144">
        <v>5.0011613875729992</v>
      </c>
      <c r="DQ54" s="144">
        <v>8.5155706835977334</v>
      </c>
      <c r="DR54" s="144">
        <v>21.688087639604738</v>
      </c>
      <c r="DS54" s="144">
        <v>77.37261984808012</v>
      </c>
      <c r="DT54" s="144">
        <v>59.654123815750779</v>
      </c>
      <c r="DU54" s="144">
        <v>0.83412284317868512</v>
      </c>
      <c r="DV54" s="144">
        <v>88.460617761972941</v>
      </c>
      <c r="DW54" s="144">
        <v>82.167534105778884</v>
      </c>
      <c r="DX54" s="144">
        <v>4.404300373577331</v>
      </c>
      <c r="DY54" s="144">
        <v>0.79824056174021008</v>
      </c>
      <c r="DZ54" s="144">
        <v>12.625579092638537</v>
      </c>
      <c r="EA54" s="144">
        <v>11.274448782585127</v>
      </c>
      <c r="EB54" s="144">
        <v>71.662207285850712</v>
      </c>
      <c r="EC54" s="144">
        <v>4.2706437170597304</v>
      </c>
      <c r="ED54" s="144">
        <v>0.70009299618352383</v>
      </c>
      <c r="EE54" s="144">
        <v>22.554735124236178</v>
      </c>
      <c r="EF54" s="144">
        <v>0.68374074412070551</v>
      </c>
      <c r="EG54" s="144">
        <v>1.5892935568789304</v>
      </c>
      <c r="EH54" s="144">
        <v>0</v>
      </c>
      <c r="EI54" s="145">
        <v>45329.967277788193</v>
      </c>
      <c r="EJ54" s="146">
        <v>6718.3497914683885</v>
      </c>
      <c r="EK54" s="146">
        <v>0</v>
      </c>
      <c r="EL54" s="146">
        <v>0</v>
      </c>
      <c r="EM54" s="146">
        <v>0</v>
      </c>
      <c r="EN54" s="146">
        <v>0</v>
      </c>
      <c r="EO54" s="146">
        <v>0</v>
      </c>
      <c r="EP54" s="146">
        <v>0</v>
      </c>
      <c r="EQ54" s="146">
        <v>0</v>
      </c>
      <c r="ER54" s="146">
        <v>0</v>
      </c>
      <c r="ES54" s="146">
        <v>0</v>
      </c>
      <c r="ET54" s="146">
        <v>0</v>
      </c>
      <c r="EU54" s="147">
        <v>58.509772764026238</v>
      </c>
      <c r="EV54" s="147">
        <v>376.5986251299887</v>
      </c>
      <c r="EW54" s="147">
        <v>1.5369296699367341</v>
      </c>
      <c r="EX54" s="147">
        <v>189775.13127665775</v>
      </c>
      <c r="EY54" s="148">
        <v>0</v>
      </c>
      <c r="EZ54" s="148">
        <v>0</v>
      </c>
      <c r="FA54" s="148">
        <v>0</v>
      </c>
      <c r="FB54" s="148">
        <v>0</v>
      </c>
      <c r="FC54" s="148">
        <v>0</v>
      </c>
      <c r="FD54" s="148">
        <v>0</v>
      </c>
      <c r="FE54" s="148">
        <v>0</v>
      </c>
      <c r="FF54" s="148">
        <v>0</v>
      </c>
      <c r="FG54" s="145">
        <v>196930.12639569008</v>
      </c>
      <c r="FH54" s="144">
        <v>242260.09367347829</v>
      </c>
      <c r="FI54" s="28">
        <f>+FH54-'[1]MIP 2017 (Original)'!FH53</f>
        <v>0</v>
      </c>
      <c r="FK54" s="17">
        <v>242260.09367347829</v>
      </c>
      <c r="FL54" s="29">
        <f t="shared" si="0"/>
        <v>0</v>
      </c>
      <c r="FN54" s="15">
        <f t="shared" si="1"/>
        <v>0</v>
      </c>
      <c r="FO54" s="15">
        <f t="shared" si="2"/>
        <v>0</v>
      </c>
      <c r="FP54" s="15">
        <f t="shared" si="3"/>
        <v>0</v>
      </c>
    </row>
    <row r="55" spans="1:172" s="7" customFormat="1" ht="21.95" customHeight="1" thickBot="1" x14ac:dyDescent="0.25">
      <c r="A55" s="137" t="s">
        <v>167</v>
      </c>
      <c r="B55" s="138" t="s">
        <v>168</v>
      </c>
      <c r="C55" s="144">
        <v>8.3499165968490802E-2</v>
      </c>
      <c r="D55" s="144">
        <v>1.0892912027177482E-2</v>
      </c>
      <c r="E55" s="144">
        <v>3.8842433440399109E-2</v>
      </c>
      <c r="F55" s="144">
        <v>0.5844029487776301</v>
      </c>
      <c r="G55" s="144">
        <v>0.63664488296924926</v>
      </c>
      <c r="H55" s="144">
        <v>0.20728704096475678</v>
      </c>
      <c r="I55" s="144">
        <v>6.3020385148286132E-2</v>
      </c>
      <c r="J55" s="144">
        <v>0.61974985846411956</v>
      </c>
      <c r="K55" s="144">
        <v>0.55228807672072777</v>
      </c>
      <c r="L55" s="144">
        <v>0.73248607761375617</v>
      </c>
      <c r="M55" s="144">
        <v>0.73348275714652877</v>
      </c>
      <c r="N55" s="144">
        <v>0.87526466977742712</v>
      </c>
      <c r="O55" s="144">
        <v>0.83664501530081359</v>
      </c>
      <c r="P55" s="144">
        <v>4.5962475274284937</v>
      </c>
      <c r="Q55" s="144">
        <v>0.14623136270801751</v>
      </c>
      <c r="R55" s="144">
        <v>8.6888922538440259</v>
      </c>
      <c r="S55" s="144">
        <v>0.61475452690141696</v>
      </c>
      <c r="T55" s="144">
        <v>1.3588237476590752</v>
      </c>
      <c r="U55" s="144">
        <v>1.0803546554022856</v>
      </c>
      <c r="V55" s="144">
        <v>0.13797011919031926</v>
      </c>
      <c r="W55" s="144">
        <v>0.54781778213491172</v>
      </c>
      <c r="X55" s="144">
        <v>4.5557548082464479</v>
      </c>
      <c r="Y55" s="144">
        <v>1.617432552130488</v>
      </c>
      <c r="Z55" s="144">
        <v>3.4848523330986731</v>
      </c>
      <c r="AA55" s="144">
        <v>0.24702140264641048</v>
      </c>
      <c r="AB55" s="144">
        <v>2.3643836114945107</v>
      </c>
      <c r="AC55" s="144">
        <v>0.13595173740836231</v>
      </c>
      <c r="AD55" s="144">
        <v>39.291408254152557</v>
      </c>
      <c r="AE55" s="144">
        <v>3.5262103202248278</v>
      </c>
      <c r="AF55" s="144">
        <v>30.468775790673945</v>
      </c>
      <c r="AG55" s="144">
        <v>2.2071556588223618E-3</v>
      </c>
      <c r="AH55" s="144">
        <v>8.5795594223829097E-2</v>
      </c>
      <c r="AI55" s="144">
        <v>209.37450095850579</v>
      </c>
      <c r="AJ55" s="144">
        <v>3.3417947825307737</v>
      </c>
      <c r="AK55" s="144">
        <v>606.7198596974564</v>
      </c>
      <c r="AL55" s="144">
        <v>6.8461223334277115</v>
      </c>
      <c r="AM55" s="144">
        <v>47.096112217149887</v>
      </c>
      <c r="AN55" s="144">
        <v>3.380194972595187</v>
      </c>
      <c r="AO55" s="144">
        <v>49.092239301691677</v>
      </c>
      <c r="AP55" s="144">
        <v>188.97537415372284</v>
      </c>
      <c r="AQ55" s="144">
        <v>8.8130720237665408</v>
      </c>
      <c r="AR55" s="144">
        <v>13.673699340831771</v>
      </c>
      <c r="AS55" s="144">
        <v>148.07775580726684</v>
      </c>
      <c r="AT55" s="144">
        <v>0.71229988233901653</v>
      </c>
      <c r="AU55" s="144">
        <v>95.547273672871697</v>
      </c>
      <c r="AV55" s="144">
        <v>1.9398063957548926</v>
      </c>
      <c r="AW55" s="144">
        <v>167.66547555622594</v>
      </c>
      <c r="AX55" s="144">
        <v>1.1627148317442437</v>
      </c>
      <c r="AY55" s="144">
        <v>1.375397905307814</v>
      </c>
      <c r="AZ55" s="144">
        <v>0.35280525959193615</v>
      </c>
      <c r="BA55" s="144">
        <v>0.15568278714905562</v>
      </c>
      <c r="BB55" s="144">
        <v>1.6959123652978851</v>
      </c>
      <c r="BC55" s="144">
        <v>16.362084306777032</v>
      </c>
      <c r="BD55" s="144">
        <v>4.5884590152107716</v>
      </c>
      <c r="BE55" s="144">
        <v>9.4392139100032129</v>
      </c>
      <c r="BF55" s="144">
        <v>14.566735590815647</v>
      </c>
      <c r="BG55" s="144">
        <v>8.6507456515435752</v>
      </c>
      <c r="BH55" s="144">
        <v>8.9425563533105112</v>
      </c>
      <c r="BI55" s="144">
        <v>17.699741763947184</v>
      </c>
      <c r="BJ55" s="144">
        <v>2.9093414526370309</v>
      </c>
      <c r="BK55" s="144">
        <v>1.4536474434348854</v>
      </c>
      <c r="BL55" s="144">
        <v>0.75181706220442934</v>
      </c>
      <c r="BM55" s="144">
        <v>19.097520201029514</v>
      </c>
      <c r="BN55" s="144">
        <v>14.620925684007165</v>
      </c>
      <c r="BO55" s="144">
        <v>7.549959396130518</v>
      </c>
      <c r="BP55" s="144">
        <v>1.5068765100798918</v>
      </c>
      <c r="BQ55" s="144">
        <v>2.1583095328969391</v>
      </c>
      <c r="BR55" s="144">
        <v>13.370333906733007</v>
      </c>
      <c r="BS55" s="144">
        <v>0.78405020958048688</v>
      </c>
      <c r="BT55" s="144">
        <v>11.210607414314943</v>
      </c>
      <c r="BU55" s="144">
        <v>33.779872461784159</v>
      </c>
      <c r="BV55" s="144">
        <v>4.8384229992990342</v>
      </c>
      <c r="BW55" s="144">
        <v>7.0284675138718953</v>
      </c>
      <c r="BX55" s="144">
        <v>8.7897868152715795</v>
      </c>
      <c r="BY55" s="144">
        <v>2.6325152209121807</v>
      </c>
      <c r="BZ55" s="144">
        <v>0.3729718950162208</v>
      </c>
      <c r="CA55" s="144">
        <v>1.2211961729275409</v>
      </c>
      <c r="CB55" s="144">
        <v>15.898330738449896</v>
      </c>
      <c r="CC55" s="144">
        <v>16.972180235956028</v>
      </c>
      <c r="CD55" s="144">
        <v>11.224418796036229</v>
      </c>
      <c r="CE55" s="144">
        <v>19.977264613205744</v>
      </c>
      <c r="CF55" s="144">
        <v>39.485123931727358</v>
      </c>
      <c r="CG55" s="144">
        <v>260.9365097671822</v>
      </c>
      <c r="CH55" s="144">
        <v>4.72063227868599</v>
      </c>
      <c r="CI55" s="144">
        <v>0.23641114632759275</v>
      </c>
      <c r="CJ55" s="144">
        <v>8.7259782270453883</v>
      </c>
      <c r="CK55" s="144">
        <v>11.559137951638885</v>
      </c>
      <c r="CL55" s="144">
        <v>8.0984876731615021</v>
      </c>
      <c r="CM55" s="144">
        <v>8.2764398070906644</v>
      </c>
      <c r="CN55" s="144">
        <v>5.0911661166708244</v>
      </c>
      <c r="CO55" s="144">
        <v>18.116204120466072</v>
      </c>
      <c r="CP55" s="144">
        <v>1.4640974025492437</v>
      </c>
      <c r="CQ55" s="144">
        <v>1589.3974672910817</v>
      </c>
      <c r="CR55" s="144">
        <v>7841.2152811022243</v>
      </c>
      <c r="CS55" s="144">
        <v>7.1613179641546969</v>
      </c>
      <c r="CT55" s="144">
        <v>44.214702918254098</v>
      </c>
      <c r="CU55" s="144">
        <v>45.154244255754975</v>
      </c>
      <c r="CV55" s="144">
        <v>0.20420923005435698</v>
      </c>
      <c r="CW55" s="144">
        <v>37.512892337176254</v>
      </c>
      <c r="CX55" s="144">
        <v>19.154202095926223</v>
      </c>
      <c r="CY55" s="144">
        <v>7.6555656295890149</v>
      </c>
      <c r="CZ55" s="144">
        <v>4.7230787000973979</v>
      </c>
      <c r="DA55" s="144">
        <v>15.170929476043952</v>
      </c>
      <c r="DB55" s="144">
        <v>97.068562349380755</v>
      </c>
      <c r="DC55" s="144">
        <v>19.00147936210179</v>
      </c>
      <c r="DD55" s="144">
        <v>33.464369498533699</v>
      </c>
      <c r="DE55" s="144">
        <v>17.621877452834866</v>
      </c>
      <c r="DF55" s="144">
        <v>29.474014855144329</v>
      </c>
      <c r="DG55" s="144">
        <v>55.611259272646606</v>
      </c>
      <c r="DH55" s="144">
        <v>9.2732517215629251</v>
      </c>
      <c r="DI55" s="144">
        <v>0.41444446832312481</v>
      </c>
      <c r="DJ55" s="144">
        <v>4.1852305973990127</v>
      </c>
      <c r="DK55" s="144">
        <v>1.311713054457909</v>
      </c>
      <c r="DL55" s="144">
        <v>6.329341221746307</v>
      </c>
      <c r="DM55" s="144">
        <v>1.741243745440977E-2</v>
      </c>
      <c r="DN55" s="144">
        <v>4.1324439672350978E-2</v>
      </c>
      <c r="DO55" s="144">
        <v>15.523148988755638</v>
      </c>
      <c r="DP55" s="144">
        <v>6.5563872634556901</v>
      </c>
      <c r="DQ55" s="144">
        <v>36.693814797022185</v>
      </c>
      <c r="DR55" s="144">
        <v>19.063714738065695</v>
      </c>
      <c r="DS55" s="144">
        <v>310.85563243363981</v>
      </c>
      <c r="DT55" s="144">
        <v>473.59163534689787</v>
      </c>
      <c r="DU55" s="144">
        <v>3.7114329200617213</v>
      </c>
      <c r="DV55" s="144">
        <v>385.48342154363235</v>
      </c>
      <c r="DW55" s="144">
        <v>201.98201481968664</v>
      </c>
      <c r="DX55" s="144">
        <v>1.3100651011459874</v>
      </c>
      <c r="DY55" s="144">
        <v>0.1398641774201716</v>
      </c>
      <c r="DZ55" s="144">
        <v>94.803290389281315</v>
      </c>
      <c r="EA55" s="144">
        <v>50.273550430182439</v>
      </c>
      <c r="EB55" s="144">
        <v>565.39575778934079</v>
      </c>
      <c r="EC55" s="144">
        <v>2.2556657081503708</v>
      </c>
      <c r="ED55" s="144">
        <v>1.1522072479698346</v>
      </c>
      <c r="EE55" s="144">
        <v>125.08153393428276</v>
      </c>
      <c r="EF55" s="144">
        <v>8.7961995976750001E-2</v>
      </c>
      <c r="EG55" s="144">
        <v>1.1488251435751993</v>
      </c>
      <c r="EH55" s="144">
        <v>0</v>
      </c>
      <c r="EI55" s="145">
        <v>14490.520123794864</v>
      </c>
      <c r="EJ55" s="146">
        <v>44036.864498992945</v>
      </c>
      <c r="EK55" s="146">
        <v>335.42361626613814</v>
      </c>
      <c r="EL55" s="146">
        <v>1109.2327057102641</v>
      </c>
      <c r="EM55" s="146">
        <v>0</v>
      </c>
      <c r="EN55" s="146">
        <v>0</v>
      </c>
      <c r="EO55" s="146">
        <v>0</v>
      </c>
      <c r="EP55" s="146">
        <v>0</v>
      </c>
      <c r="EQ55" s="146">
        <v>0</v>
      </c>
      <c r="ER55" s="146">
        <v>0</v>
      </c>
      <c r="ES55" s="146">
        <v>0</v>
      </c>
      <c r="ET55" s="146">
        <v>0</v>
      </c>
      <c r="EU55" s="147">
        <v>14.186251739992464</v>
      </c>
      <c r="EV55" s="147">
        <v>103.2867168939275</v>
      </c>
      <c r="EW55" s="147">
        <v>-0.11831924264629362</v>
      </c>
      <c r="EX55" s="147">
        <v>3405.2869099892469</v>
      </c>
      <c r="EY55" s="148">
        <v>625.2852632903564</v>
      </c>
      <c r="EZ55" s="148">
        <v>95.419057263315707</v>
      </c>
      <c r="FA55" s="148">
        <v>347.29767233996319</v>
      </c>
      <c r="FB55" s="148">
        <v>373.61986176175901</v>
      </c>
      <c r="FC55" s="148">
        <v>17.325958420781451</v>
      </c>
      <c r="FD55" s="148">
        <v>228.28132216177877</v>
      </c>
      <c r="FE55" s="148">
        <v>34.160412940764274</v>
      </c>
      <c r="FF55" s="148">
        <v>10.679967018114903</v>
      </c>
      <c r="FG55" s="145">
        <v>50736.231895546705</v>
      </c>
      <c r="FH55" s="144">
        <v>65226.752019341569</v>
      </c>
      <c r="FI55" s="28">
        <f>+FH55-'[1]MIP 2017 (Original)'!FH54</f>
        <v>0</v>
      </c>
      <c r="FK55" s="17">
        <v>65226.752019341562</v>
      </c>
      <c r="FL55" s="29">
        <f t="shared" si="0"/>
        <v>0</v>
      </c>
      <c r="FN55" s="15">
        <f t="shared" si="1"/>
        <v>1444.6563219764023</v>
      </c>
      <c r="FO55" s="15">
        <f t="shared" si="2"/>
        <v>0</v>
      </c>
      <c r="FP55" s="15">
        <f t="shared" si="3"/>
        <v>1721.3895481787188</v>
      </c>
    </row>
    <row r="56" spans="1:172" s="7" customFormat="1" ht="21.95" customHeight="1" thickBot="1" x14ac:dyDescent="0.25">
      <c r="A56" s="137" t="s">
        <v>169</v>
      </c>
      <c r="B56" s="138" t="s">
        <v>170</v>
      </c>
      <c r="C56" s="144">
        <v>0.68792798175031733</v>
      </c>
      <c r="D56" s="144">
        <v>0.11013216155858122</v>
      </c>
      <c r="E56" s="144">
        <v>0.35127656947478558</v>
      </c>
      <c r="F56" s="144">
        <v>6.8312980440236881</v>
      </c>
      <c r="G56" s="144">
        <v>2.4506946072328279</v>
      </c>
      <c r="H56" s="144">
        <v>1.2789030405857931</v>
      </c>
      <c r="I56" s="144">
        <v>0.55194583880674131</v>
      </c>
      <c r="J56" s="144">
        <v>3.6437820164819632</v>
      </c>
      <c r="K56" s="144">
        <v>3.6934943966883731</v>
      </c>
      <c r="L56" s="144">
        <v>5.8303120940816786</v>
      </c>
      <c r="M56" s="144">
        <v>7.9030372719846991</v>
      </c>
      <c r="N56" s="144">
        <v>1.7746810093478336</v>
      </c>
      <c r="O56" s="144">
        <v>2.1231774032712964</v>
      </c>
      <c r="P56" s="144">
        <v>32.637546789951308</v>
      </c>
      <c r="Q56" s="144">
        <v>1.302581864509547</v>
      </c>
      <c r="R56" s="144">
        <v>43.21915468658932</v>
      </c>
      <c r="S56" s="144">
        <v>7.7934134767442726</v>
      </c>
      <c r="T56" s="144">
        <v>13.016087723261753</v>
      </c>
      <c r="U56" s="144">
        <v>9.1323297924993465</v>
      </c>
      <c r="V56" s="144">
        <v>1.2858636762361031</v>
      </c>
      <c r="W56" s="144">
        <v>3.5048945934250102</v>
      </c>
      <c r="X56" s="144">
        <v>849.48252658736362</v>
      </c>
      <c r="Y56" s="144">
        <v>4.0510862597786472</v>
      </c>
      <c r="Z56" s="144">
        <v>10.274200647862221</v>
      </c>
      <c r="AA56" s="144">
        <v>0.84730484380986104</v>
      </c>
      <c r="AB56" s="144">
        <v>88.559571884765575</v>
      </c>
      <c r="AC56" s="144">
        <v>0.60876874467255404</v>
      </c>
      <c r="AD56" s="144">
        <v>8.8269426481150361</v>
      </c>
      <c r="AE56" s="144">
        <v>1.8965614387812759</v>
      </c>
      <c r="AF56" s="144">
        <v>10.997542470719665</v>
      </c>
      <c r="AG56" s="144">
        <v>7.3394652487999631E-4</v>
      </c>
      <c r="AH56" s="144">
        <v>0.36266415101738037</v>
      </c>
      <c r="AI56" s="144">
        <v>2882.2172981588601</v>
      </c>
      <c r="AJ56" s="144">
        <v>74.125205867191625</v>
      </c>
      <c r="AK56" s="144">
        <v>1379.2433352054641</v>
      </c>
      <c r="AL56" s="144">
        <v>1091.7178246685623</v>
      </c>
      <c r="AM56" s="144">
        <v>2307.525170700801</v>
      </c>
      <c r="AN56" s="144">
        <v>2.1325992228067987</v>
      </c>
      <c r="AO56" s="144">
        <v>649.07336694768799</v>
      </c>
      <c r="AP56" s="144">
        <v>2810.9936978451115</v>
      </c>
      <c r="AQ56" s="144">
        <v>9.6274542649622443</v>
      </c>
      <c r="AR56" s="144">
        <v>159.82522566773892</v>
      </c>
      <c r="AS56" s="144">
        <v>1.8213134045136823</v>
      </c>
      <c r="AT56" s="144">
        <v>1.69625246205877</v>
      </c>
      <c r="AU56" s="144">
        <v>8376.7474380773856</v>
      </c>
      <c r="AV56" s="144">
        <v>220.08393255205795</v>
      </c>
      <c r="AW56" s="144">
        <v>26072.825694956573</v>
      </c>
      <c r="AX56" s="144">
        <v>4.4281410405255333</v>
      </c>
      <c r="AY56" s="144">
        <v>3.1251849140353887</v>
      </c>
      <c r="AZ56" s="144">
        <v>0.46024683489068396</v>
      </c>
      <c r="BA56" s="144">
        <v>1.6697769491279961</v>
      </c>
      <c r="BB56" s="144">
        <v>4.9055631876944998</v>
      </c>
      <c r="BC56" s="144">
        <v>184.473862005038</v>
      </c>
      <c r="BD56" s="144">
        <v>5.7131265160975158</v>
      </c>
      <c r="BE56" s="144">
        <v>41.483181895429901</v>
      </c>
      <c r="BF56" s="144">
        <v>67.334400136487019</v>
      </c>
      <c r="BG56" s="144">
        <v>186.96944701412735</v>
      </c>
      <c r="BH56" s="144">
        <v>111.83882429002512</v>
      </c>
      <c r="BI56" s="144">
        <v>1406.1691030257248</v>
      </c>
      <c r="BJ56" s="144">
        <v>42.975864560454795</v>
      </c>
      <c r="BK56" s="144">
        <v>4.4116462145754847</v>
      </c>
      <c r="BL56" s="144">
        <v>1.8717425669873631</v>
      </c>
      <c r="BM56" s="144">
        <v>181.34520566664787</v>
      </c>
      <c r="BN56" s="144">
        <v>18.004863030151185</v>
      </c>
      <c r="BO56" s="144">
        <v>30.626404654428171</v>
      </c>
      <c r="BP56" s="144">
        <v>13.034885699310161</v>
      </c>
      <c r="BQ56" s="144">
        <v>2.226253605316701</v>
      </c>
      <c r="BR56" s="144">
        <v>62.976591816232585</v>
      </c>
      <c r="BS56" s="144">
        <v>1.4253880637219911</v>
      </c>
      <c r="BT56" s="144">
        <v>7.7067572697600699</v>
      </c>
      <c r="BU56" s="144">
        <v>3726.6017999756664</v>
      </c>
      <c r="BV56" s="144">
        <v>4.7821165770884901</v>
      </c>
      <c r="BW56" s="144">
        <v>24.139920024004734</v>
      </c>
      <c r="BX56" s="144">
        <v>23.664146383335943</v>
      </c>
      <c r="BY56" s="144">
        <v>8.64858156865456</v>
      </c>
      <c r="BZ56" s="144">
        <v>1.5051483201677114</v>
      </c>
      <c r="CA56" s="144">
        <v>3.6802101216294547</v>
      </c>
      <c r="CB56" s="144">
        <v>78.066212658493228</v>
      </c>
      <c r="CC56" s="144">
        <v>91.400737374743443</v>
      </c>
      <c r="CD56" s="144">
        <v>31.84592418414972</v>
      </c>
      <c r="CE56" s="144">
        <v>216.39886418604704</v>
      </c>
      <c r="CF56" s="144">
        <v>62.79419611186858</v>
      </c>
      <c r="CG56" s="144">
        <v>1773.4833889036574</v>
      </c>
      <c r="CH56" s="144">
        <v>29.619074269576288</v>
      </c>
      <c r="CI56" s="144">
        <v>0.16697169058584282</v>
      </c>
      <c r="CJ56" s="144">
        <v>14.912905692064868</v>
      </c>
      <c r="CK56" s="144">
        <v>12.71607618021708</v>
      </c>
      <c r="CL56" s="144">
        <v>44.004209335232908</v>
      </c>
      <c r="CM56" s="144">
        <v>54.181230279722747</v>
      </c>
      <c r="CN56" s="144">
        <v>3.0487759712083236</v>
      </c>
      <c r="CO56" s="144">
        <v>25.511479281564409</v>
      </c>
      <c r="CP56" s="144">
        <v>4.1046069503556648</v>
      </c>
      <c r="CQ56" s="144">
        <v>733.11927279273698</v>
      </c>
      <c r="CR56" s="144">
        <v>4613.7794774166168</v>
      </c>
      <c r="CS56" s="144">
        <v>146.86902341414077</v>
      </c>
      <c r="CT56" s="144">
        <v>71.076947560624774</v>
      </c>
      <c r="CU56" s="144">
        <v>52.960425753751679</v>
      </c>
      <c r="CV56" s="144">
        <v>3.6256167065319524</v>
      </c>
      <c r="CW56" s="144">
        <v>12.501466199374775</v>
      </c>
      <c r="CX56" s="144">
        <v>17.34972325632836</v>
      </c>
      <c r="CY56" s="144">
        <v>1.7117294209899532</v>
      </c>
      <c r="CZ56" s="144">
        <v>7.6441661452498888</v>
      </c>
      <c r="DA56" s="144">
        <v>44.141278145966858</v>
      </c>
      <c r="DB56" s="144">
        <v>3.9021996785018196</v>
      </c>
      <c r="DC56" s="144">
        <v>2.2755254245264895</v>
      </c>
      <c r="DD56" s="144">
        <v>511.46947561024439</v>
      </c>
      <c r="DE56" s="144">
        <v>31.102794868037293</v>
      </c>
      <c r="DF56" s="144">
        <v>9.4869957833002267</v>
      </c>
      <c r="DG56" s="144">
        <v>6.9787428211235429</v>
      </c>
      <c r="DH56" s="144">
        <v>8.7950396688910732</v>
      </c>
      <c r="DI56" s="144">
        <v>3.6387390978509235</v>
      </c>
      <c r="DJ56" s="144">
        <v>2.3023240886457499</v>
      </c>
      <c r="DK56" s="144">
        <v>1.1580180918388452</v>
      </c>
      <c r="DL56" s="144">
        <v>3.7571737814188664</v>
      </c>
      <c r="DM56" s="144">
        <v>3.3085231024127695E-3</v>
      </c>
      <c r="DN56" s="144">
        <v>1.4483265678972639</v>
      </c>
      <c r="DO56" s="144">
        <v>3.0943978973559751</v>
      </c>
      <c r="DP56" s="144">
        <v>2.8101163526869275</v>
      </c>
      <c r="DQ56" s="144">
        <v>19.04162761846916</v>
      </c>
      <c r="DR56" s="144">
        <v>8.9537171352014688</v>
      </c>
      <c r="DS56" s="144">
        <v>112.24774835189938</v>
      </c>
      <c r="DT56" s="144">
        <v>197.92573232098601</v>
      </c>
      <c r="DU56" s="144">
        <v>2.0402683603274592</v>
      </c>
      <c r="DV56" s="144">
        <v>326.17878658548545</v>
      </c>
      <c r="DW56" s="144">
        <v>535.46999670738751</v>
      </c>
      <c r="DX56" s="144">
        <v>2.5642866103892232</v>
      </c>
      <c r="DY56" s="144">
        <v>1.8869798312632373</v>
      </c>
      <c r="DZ56" s="144">
        <v>53.385822814819498</v>
      </c>
      <c r="EA56" s="144">
        <v>20.920473915648003</v>
      </c>
      <c r="EB56" s="144">
        <v>98.177712730356461</v>
      </c>
      <c r="EC56" s="144">
        <v>2.3119740416957928</v>
      </c>
      <c r="ED56" s="144">
        <v>3.6709575341398279</v>
      </c>
      <c r="EE56" s="144">
        <v>61.801037569468754</v>
      </c>
      <c r="EF56" s="144">
        <v>0.27331418584736344</v>
      </c>
      <c r="EG56" s="144">
        <v>3.3436163267850718</v>
      </c>
      <c r="EH56" s="144">
        <v>0</v>
      </c>
      <c r="EI56" s="145">
        <v>63532.335643368446</v>
      </c>
      <c r="EJ56" s="146">
        <v>58712.49081420392</v>
      </c>
      <c r="EK56" s="146">
        <v>31.022280533566441</v>
      </c>
      <c r="EL56" s="146">
        <v>106.98167054665653</v>
      </c>
      <c r="EM56" s="146">
        <v>147.78711748653407</v>
      </c>
      <c r="EN56" s="146">
        <v>17.924699049241191</v>
      </c>
      <c r="EO56" s="146">
        <v>0.64296045913751654</v>
      </c>
      <c r="EP56" s="146">
        <v>165.89578543617722</v>
      </c>
      <c r="EQ56" s="146">
        <v>21.093680560127414</v>
      </c>
      <c r="ER56" s="146">
        <v>2.4127999199075192</v>
      </c>
      <c r="ES56" s="146">
        <v>9.1200367498711046</v>
      </c>
      <c r="ET56" s="146">
        <v>2.6495456552257255</v>
      </c>
      <c r="EU56" s="147">
        <v>40.625698445455676</v>
      </c>
      <c r="EV56" s="147">
        <v>286.31566639479394</v>
      </c>
      <c r="EW56" s="147">
        <v>-1408.774905011458</v>
      </c>
      <c r="EX56" s="147">
        <v>295942.89216628118</v>
      </c>
      <c r="EY56" s="148">
        <v>13682.533389097662</v>
      </c>
      <c r="EZ56" s="148">
        <v>5771.3520873442076</v>
      </c>
      <c r="FA56" s="148">
        <v>5692.5127935855644</v>
      </c>
      <c r="FB56" s="148">
        <v>4504.8731578968191</v>
      </c>
      <c r="FC56" s="148">
        <v>14.830796778896199</v>
      </c>
      <c r="FD56" s="148">
        <v>6504.3705940131649</v>
      </c>
      <c r="FE56" s="148">
        <v>927.68265034207616</v>
      </c>
      <c r="FF56" s="148">
        <v>1.6921646734511917</v>
      </c>
      <c r="FG56" s="145">
        <v>391178.92765044217</v>
      </c>
      <c r="FH56" s="144">
        <v>454711.2632938106</v>
      </c>
      <c r="FI56" s="28">
        <f>+FH56-'[1]MIP 2017 (Original)'!FH55</f>
        <v>0</v>
      </c>
      <c r="FK56" s="17">
        <v>454711.26329381054</v>
      </c>
      <c r="FL56" s="29">
        <f t="shared" si="0"/>
        <v>0</v>
      </c>
      <c r="FN56" s="15">
        <f t="shared" si="1"/>
        <v>138.00395108022298</v>
      </c>
      <c r="FO56" s="15">
        <f t="shared" si="2"/>
        <v>219.73950782968768</v>
      </c>
      <c r="FP56" s="15">
        <f t="shared" si="3"/>
        <v>37098.155469058387</v>
      </c>
    </row>
    <row r="57" spans="1:172" s="7" customFormat="1" ht="21.95" customHeight="1" thickBot="1" x14ac:dyDescent="0.25">
      <c r="A57" s="137" t="s">
        <v>171</v>
      </c>
      <c r="B57" s="138" t="s">
        <v>172</v>
      </c>
      <c r="C57" s="144">
        <v>0.97364437164426654</v>
      </c>
      <c r="D57" s="144">
        <v>0.16037763338968286</v>
      </c>
      <c r="E57" s="144">
        <v>0.45128389536978669</v>
      </c>
      <c r="F57" s="144">
        <v>11.572001532544514</v>
      </c>
      <c r="G57" s="144">
        <v>1.8026576199372988</v>
      </c>
      <c r="H57" s="144">
        <v>1.4932233494076412</v>
      </c>
      <c r="I57" s="144">
        <v>0.63745021265035873</v>
      </c>
      <c r="J57" s="144">
        <v>4.025103798261088</v>
      </c>
      <c r="K57" s="144">
        <v>4.3099400900630478</v>
      </c>
      <c r="L57" s="144">
        <v>7.4438094949833467</v>
      </c>
      <c r="M57" s="144">
        <v>19.329681341522488</v>
      </c>
      <c r="N57" s="144">
        <v>5.4551381816845801</v>
      </c>
      <c r="O57" s="144">
        <v>4.6352235991238073</v>
      </c>
      <c r="P57" s="144">
        <v>71.554478451133463</v>
      </c>
      <c r="Q57" s="144">
        <v>1.7670624077720236</v>
      </c>
      <c r="R57" s="144">
        <v>57.354601925945531</v>
      </c>
      <c r="S57" s="144">
        <v>15.342247055834351</v>
      </c>
      <c r="T57" s="144">
        <v>20.480234544070925</v>
      </c>
      <c r="U57" s="144">
        <v>8.5253163836639327</v>
      </c>
      <c r="V57" s="144">
        <v>2.5744482614353581</v>
      </c>
      <c r="W57" s="144">
        <v>5.0337533383022937</v>
      </c>
      <c r="X57" s="144">
        <v>20141.279022672687</v>
      </c>
      <c r="Y57" s="144">
        <v>19083.023101954674</v>
      </c>
      <c r="Z57" s="144">
        <v>41225.382050135711</v>
      </c>
      <c r="AA57" s="144">
        <v>1226.684220000509</v>
      </c>
      <c r="AB57" s="144">
        <v>7.8378658263906962</v>
      </c>
      <c r="AC57" s="144">
        <v>0.70153155167257686</v>
      </c>
      <c r="AD57" s="144">
        <v>0.55747366807447074</v>
      </c>
      <c r="AE57" s="144">
        <v>5801.6689304308347</v>
      </c>
      <c r="AF57" s="144">
        <v>18.601190462050585</v>
      </c>
      <c r="AG57" s="144">
        <v>1.8117511920567224E-3</v>
      </c>
      <c r="AH57" s="144">
        <v>0.55325537256038193</v>
      </c>
      <c r="AI57" s="144">
        <v>5799.5854868916704</v>
      </c>
      <c r="AJ57" s="144">
        <v>6.4148186896552026</v>
      </c>
      <c r="AK57" s="144">
        <v>80.322920730904045</v>
      </c>
      <c r="AL57" s="144">
        <v>41.231414271210959</v>
      </c>
      <c r="AM57" s="144">
        <v>5500.4338157200409</v>
      </c>
      <c r="AN57" s="144">
        <v>3.0763103306083233</v>
      </c>
      <c r="AO57" s="144">
        <v>16.63081602449892</v>
      </c>
      <c r="AP57" s="144">
        <v>94.859020798735045</v>
      </c>
      <c r="AQ57" s="144">
        <v>93.397830497616042</v>
      </c>
      <c r="AR57" s="144">
        <v>0.68830840597254017</v>
      </c>
      <c r="AS57" s="144">
        <v>4.9793364618384368</v>
      </c>
      <c r="AT57" s="144">
        <v>1.1773099517017318</v>
      </c>
      <c r="AU57" s="144">
        <v>263.52922782862112</v>
      </c>
      <c r="AV57" s="144">
        <v>1286.7787500975953</v>
      </c>
      <c r="AW57" s="144">
        <v>28.141878312658552</v>
      </c>
      <c r="AX57" s="144">
        <v>9.9328595182581587</v>
      </c>
      <c r="AY57" s="144">
        <v>7.8104696307767592</v>
      </c>
      <c r="AZ57" s="144">
        <v>0.40394991879434294</v>
      </c>
      <c r="BA57" s="144">
        <v>2.4083282270091932</v>
      </c>
      <c r="BB57" s="144">
        <v>8.6629915032245517</v>
      </c>
      <c r="BC57" s="144">
        <v>23.833079461086307</v>
      </c>
      <c r="BD57" s="144">
        <v>21.352393302757754</v>
      </c>
      <c r="BE57" s="144">
        <v>22.600545734608634</v>
      </c>
      <c r="BF57" s="144">
        <v>50.338800390584083</v>
      </c>
      <c r="BG57" s="144">
        <v>10.253473715952467</v>
      </c>
      <c r="BH57" s="144">
        <v>15.531059179235697</v>
      </c>
      <c r="BI57" s="144">
        <v>218.76322240584469</v>
      </c>
      <c r="BJ57" s="144">
        <v>5.7553261491393339</v>
      </c>
      <c r="BK57" s="144">
        <v>7.6121191532566002</v>
      </c>
      <c r="BL57" s="144">
        <v>2.2561372381887477</v>
      </c>
      <c r="BM57" s="144">
        <v>80.626637125357647</v>
      </c>
      <c r="BN57" s="144">
        <v>17.999732229614448</v>
      </c>
      <c r="BO57" s="144">
        <v>14.345144892699565</v>
      </c>
      <c r="BP57" s="144">
        <v>1.7662170210177348</v>
      </c>
      <c r="BQ57" s="144">
        <v>6.1911228637718771</v>
      </c>
      <c r="BR57" s="144">
        <v>21.525365128250662</v>
      </c>
      <c r="BS57" s="144">
        <v>2.9742895001410963</v>
      </c>
      <c r="BT57" s="144">
        <v>14.830074802250639</v>
      </c>
      <c r="BU57" s="144">
        <v>55.217645994878055</v>
      </c>
      <c r="BV57" s="144">
        <v>10.507682052272987</v>
      </c>
      <c r="BW57" s="144">
        <v>13.233823656644338</v>
      </c>
      <c r="BX57" s="144">
        <v>11.198853279509416</v>
      </c>
      <c r="BY57" s="144">
        <v>2.980987814373854</v>
      </c>
      <c r="BZ57" s="144">
        <v>0.53560799798890324</v>
      </c>
      <c r="CA57" s="144">
        <v>5.7457383577066983</v>
      </c>
      <c r="CB57" s="144">
        <v>22.69114400923414</v>
      </c>
      <c r="CC57" s="144">
        <v>23.880626989660207</v>
      </c>
      <c r="CD57" s="144">
        <v>7.6066810492583432</v>
      </c>
      <c r="CE57" s="144">
        <v>25.565469099959589</v>
      </c>
      <c r="CF57" s="144">
        <v>39.300409467483398</v>
      </c>
      <c r="CG57" s="144">
        <v>280.03657154534886</v>
      </c>
      <c r="CH57" s="144">
        <v>13.926510550316067</v>
      </c>
      <c r="CI57" s="144">
        <v>0.2140268107700907</v>
      </c>
      <c r="CJ57" s="144">
        <v>6.9475291985495504</v>
      </c>
      <c r="CK57" s="144">
        <v>3.9910416203103085</v>
      </c>
      <c r="CL57" s="144">
        <v>104.13028903749624</v>
      </c>
      <c r="CM57" s="144">
        <v>4.9462660979013711</v>
      </c>
      <c r="CN57" s="144">
        <v>7.6320007330780815</v>
      </c>
      <c r="CO57" s="144">
        <v>76.657079235296891</v>
      </c>
      <c r="CP57" s="144">
        <v>8.4977838573967457</v>
      </c>
      <c r="CQ57" s="144">
        <v>37.056578252389606</v>
      </c>
      <c r="CR57" s="144">
        <v>77.343889131675766</v>
      </c>
      <c r="CS57" s="144">
        <v>2.3685229173925961</v>
      </c>
      <c r="CT57" s="144">
        <v>22.221076703126322</v>
      </c>
      <c r="CU57" s="144">
        <v>4.9310186014848938</v>
      </c>
      <c r="CV57" s="144">
        <v>0.24070875071319556</v>
      </c>
      <c r="CW57" s="144">
        <v>31.591738939545696</v>
      </c>
      <c r="CX57" s="144">
        <v>15.847953291133923</v>
      </c>
      <c r="CY57" s="144">
        <v>6.6156609595992659</v>
      </c>
      <c r="CZ57" s="144">
        <v>3.9617568226918372</v>
      </c>
      <c r="DA57" s="144">
        <v>18.614160010249371</v>
      </c>
      <c r="DB57" s="144">
        <v>3.3084471960296953</v>
      </c>
      <c r="DC57" s="144">
        <v>2.1810319514357213</v>
      </c>
      <c r="DD57" s="144">
        <v>9.7749722808892923</v>
      </c>
      <c r="DE57" s="144">
        <v>9.3199943189500729</v>
      </c>
      <c r="DF57" s="144">
        <v>49.178311137527785</v>
      </c>
      <c r="DG57" s="144">
        <v>5.1459002180334004</v>
      </c>
      <c r="DH57" s="144">
        <v>6.3484187152917588</v>
      </c>
      <c r="DI57" s="144">
        <v>489.04646199748754</v>
      </c>
      <c r="DJ57" s="144">
        <v>1.8421715092036226</v>
      </c>
      <c r="DK57" s="144">
        <v>3.5065139917993853</v>
      </c>
      <c r="DL57" s="144">
        <v>4.1560319546822129</v>
      </c>
      <c r="DM57" s="144">
        <v>5.0539266280252883E-3</v>
      </c>
      <c r="DN57" s="144">
        <v>0.11541071251114249</v>
      </c>
      <c r="DO57" s="144">
        <v>10.117176493846811</v>
      </c>
      <c r="DP57" s="144">
        <v>5.4116395198783529</v>
      </c>
      <c r="DQ57" s="144">
        <v>6.9146815901424015</v>
      </c>
      <c r="DR57" s="144">
        <v>5.3697379168829187</v>
      </c>
      <c r="DS57" s="144">
        <v>67.059482800061033</v>
      </c>
      <c r="DT57" s="144">
        <v>308.88343687710142</v>
      </c>
      <c r="DU57" s="144">
        <v>0.15583247524482721</v>
      </c>
      <c r="DV57" s="144">
        <v>2060.7775690911017</v>
      </c>
      <c r="DW57" s="144">
        <v>55.967580868594524</v>
      </c>
      <c r="DX57" s="144">
        <v>4.0586063380995183</v>
      </c>
      <c r="DY57" s="144">
        <v>0.24339311594819771</v>
      </c>
      <c r="DZ57" s="144">
        <v>0.81870829263747247</v>
      </c>
      <c r="EA57" s="144">
        <v>89.71716099786623</v>
      </c>
      <c r="EB57" s="144">
        <v>13.241095293982511</v>
      </c>
      <c r="EC57" s="144">
        <v>2.8590489180094307</v>
      </c>
      <c r="ED57" s="144">
        <v>0.68022420772024506</v>
      </c>
      <c r="EE57" s="144">
        <v>16.254188375470527</v>
      </c>
      <c r="EF57" s="144">
        <v>0.15460132057144696</v>
      </c>
      <c r="EG57" s="144">
        <v>1.2913455779383241</v>
      </c>
      <c r="EH57" s="144">
        <v>0</v>
      </c>
      <c r="EI57" s="145">
        <v>105720.37377823728</v>
      </c>
      <c r="EJ57" s="146">
        <v>28923.796735453649</v>
      </c>
      <c r="EK57" s="146">
        <v>0</v>
      </c>
      <c r="EL57" s="146">
        <v>0</v>
      </c>
      <c r="EM57" s="146">
        <v>0</v>
      </c>
      <c r="EN57" s="146">
        <v>0</v>
      </c>
      <c r="EO57" s="146">
        <v>0</v>
      </c>
      <c r="EP57" s="146">
        <v>0</v>
      </c>
      <c r="EQ57" s="146">
        <v>0</v>
      </c>
      <c r="ER57" s="146">
        <v>0</v>
      </c>
      <c r="ES57" s="146">
        <v>0</v>
      </c>
      <c r="ET57" s="146">
        <v>0</v>
      </c>
      <c r="EU57" s="147">
        <v>11.941636114751907</v>
      </c>
      <c r="EV57" s="147">
        <v>122.31403926552032</v>
      </c>
      <c r="EW57" s="147">
        <v>111.08893470799418</v>
      </c>
      <c r="EX57" s="147">
        <v>18364.248873872799</v>
      </c>
      <c r="EY57" s="148">
        <v>0</v>
      </c>
      <c r="EZ57" s="148">
        <v>0</v>
      </c>
      <c r="FA57" s="148">
        <v>0</v>
      </c>
      <c r="FB57" s="148">
        <v>0</v>
      </c>
      <c r="FC57" s="148">
        <v>0</v>
      </c>
      <c r="FD57" s="148">
        <v>0</v>
      </c>
      <c r="FE57" s="148">
        <v>0</v>
      </c>
      <c r="FF57" s="148">
        <v>0</v>
      </c>
      <c r="FG57" s="145">
        <v>47533.390219414709</v>
      </c>
      <c r="FH57" s="144">
        <v>153253.76399765199</v>
      </c>
      <c r="FI57" s="28">
        <f>+FH57-'[1]MIP 2017 (Original)'!FH56</f>
        <v>0</v>
      </c>
      <c r="FK57" s="17">
        <v>153253.76399765201</v>
      </c>
      <c r="FL57" s="29">
        <f t="shared" si="0"/>
        <v>0</v>
      </c>
      <c r="FN57" s="15">
        <f t="shared" si="1"/>
        <v>0</v>
      </c>
      <c r="FO57" s="15">
        <f t="shared" si="2"/>
        <v>0</v>
      </c>
      <c r="FP57" s="15">
        <f t="shared" si="3"/>
        <v>0</v>
      </c>
    </row>
    <row r="58" spans="1:172" s="7" customFormat="1" ht="21.95" customHeight="1" thickBot="1" x14ac:dyDescent="0.25">
      <c r="A58" s="137" t="s">
        <v>366</v>
      </c>
      <c r="B58" s="138" t="s">
        <v>385</v>
      </c>
      <c r="C58" s="144">
        <v>9.671925941245803</v>
      </c>
      <c r="D58" s="144">
        <v>1.6947544084862447</v>
      </c>
      <c r="E58" s="144">
        <v>5.5200067676603739</v>
      </c>
      <c r="F58" s="144">
        <v>96.482211852954492</v>
      </c>
      <c r="G58" s="144">
        <v>17.76027083185301</v>
      </c>
      <c r="H58" s="144">
        <v>16.190468408373029</v>
      </c>
      <c r="I58" s="144">
        <v>7.4732723597003359</v>
      </c>
      <c r="J58" s="144">
        <v>46.563541168268706</v>
      </c>
      <c r="K58" s="144">
        <v>49.910000035311953</v>
      </c>
      <c r="L58" s="144">
        <v>84.875140945646365</v>
      </c>
      <c r="M58" s="144">
        <v>46.28764629991624</v>
      </c>
      <c r="N58" s="144">
        <v>13.021231569114827</v>
      </c>
      <c r="O58" s="144">
        <v>25.812179199075114</v>
      </c>
      <c r="P58" s="144">
        <v>140.38781904700099</v>
      </c>
      <c r="Q58" s="144">
        <v>19.53912649889697</v>
      </c>
      <c r="R58" s="144">
        <v>270.96199420101408</v>
      </c>
      <c r="S58" s="144">
        <v>93.344661774079626</v>
      </c>
      <c r="T58" s="144">
        <v>174.30520633519362</v>
      </c>
      <c r="U58" s="144">
        <v>97.863379254149123</v>
      </c>
      <c r="V58" s="144">
        <v>11.886788273591449</v>
      </c>
      <c r="W58" s="144">
        <v>28.808132679023768</v>
      </c>
      <c r="X58" s="144">
        <v>91.660056831845324</v>
      </c>
      <c r="Y58" s="144">
        <v>3.8302006114256089</v>
      </c>
      <c r="Z58" s="144">
        <v>17.475039058610367</v>
      </c>
      <c r="AA58" s="144">
        <v>1.7808253425762079</v>
      </c>
      <c r="AB58" s="144">
        <v>7.2169189685146007</v>
      </c>
      <c r="AC58" s="144">
        <v>3.6892001631531244</v>
      </c>
      <c r="AD58" s="144">
        <v>17.577655563533838</v>
      </c>
      <c r="AE58" s="144">
        <v>3.0055776047921787</v>
      </c>
      <c r="AF58" s="144">
        <v>13.15548239375646</v>
      </c>
      <c r="AG58" s="144">
        <v>2.6766890286982821E-2</v>
      </c>
      <c r="AH58" s="144">
        <v>1.2467569749410699</v>
      </c>
      <c r="AI58" s="144">
        <v>45.80412155123615</v>
      </c>
      <c r="AJ58" s="144">
        <v>9.4654972952942362</v>
      </c>
      <c r="AK58" s="144">
        <v>36.912502181819313</v>
      </c>
      <c r="AL58" s="144">
        <v>11.93570803441504</v>
      </c>
      <c r="AM58" s="144">
        <v>187.86175242991769</v>
      </c>
      <c r="AN58" s="144">
        <v>9.4481187423448318</v>
      </c>
      <c r="AO58" s="144">
        <v>29.064005083210979</v>
      </c>
      <c r="AP58" s="144">
        <v>391.49520940760675</v>
      </c>
      <c r="AQ58" s="144">
        <v>35.009248242038787</v>
      </c>
      <c r="AR58" s="144">
        <v>7.0910960657983457</v>
      </c>
      <c r="AS58" s="144">
        <v>4.0466866705669755</v>
      </c>
      <c r="AT58" s="144">
        <v>6.5947458062149735</v>
      </c>
      <c r="AU58" s="144">
        <v>91.35834691518285</v>
      </c>
      <c r="AV58" s="144">
        <v>29.511303459857594</v>
      </c>
      <c r="AW58" s="144">
        <v>4283.8201808687481</v>
      </c>
      <c r="AX58" s="144">
        <v>4.4927887994840727</v>
      </c>
      <c r="AY58" s="144">
        <v>2.5044363314579301</v>
      </c>
      <c r="AZ58" s="144">
        <v>0.19986793941729236</v>
      </c>
      <c r="BA58" s="144">
        <v>0.25578814657925275</v>
      </c>
      <c r="BB58" s="144">
        <v>3.9299014757507238</v>
      </c>
      <c r="BC58" s="144">
        <v>23.778061607864302</v>
      </c>
      <c r="BD58" s="144">
        <v>6.9365314699434979</v>
      </c>
      <c r="BE58" s="144">
        <v>133.64458583552403</v>
      </c>
      <c r="BF58" s="144">
        <v>48.675952667883635</v>
      </c>
      <c r="BG58" s="144">
        <v>83.82971819023679</v>
      </c>
      <c r="BH58" s="144">
        <v>129.70735271555148</v>
      </c>
      <c r="BI58" s="144">
        <v>69.628451474947283</v>
      </c>
      <c r="BJ58" s="144">
        <v>9.2661943177922215</v>
      </c>
      <c r="BK58" s="144">
        <v>6.3420411828149996</v>
      </c>
      <c r="BL58" s="144">
        <v>3.0304303050579455</v>
      </c>
      <c r="BM58" s="144">
        <v>30.025880184911781</v>
      </c>
      <c r="BN58" s="144">
        <v>28.61649189141405</v>
      </c>
      <c r="BO58" s="144">
        <v>10.917427479413721</v>
      </c>
      <c r="BP58" s="144">
        <v>5.0972192035348067</v>
      </c>
      <c r="BQ58" s="144">
        <v>7.2931600539769041</v>
      </c>
      <c r="BR58" s="144">
        <v>39.016344018933296</v>
      </c>
      <c r="BS58" s="144">
        <v>1.6713138738591684</v>
      </c>
      <c r="BT58" s="144">
        <v>12.543812595569401</v>
      </c>
      <c r="BU58" s="144">
        <v>109.49610258886662</v>
      </c>
      <c r="BV58" s="144">
        <v>32.756389067161123</v>
      </c>
      <c r="BW58" s="144">
        <v>33.517324277468923</v>
      </c>
      <c r="BX58" s="144">
        <v>140.28065467648517</v>
      </c>
      <c r="BY58" s="144">
        <v>30.631260055679739</v>
      </c>
      <c r="BZ58" s="144">
        <v>1.7648042111085882</v>
      </c>
      <c r="CA58" s="144">
        <v>36.315917882265026</v>
      </c>
      <c r="CB58" s="144">
        <v>16.993449011703138</v>
      </c>
      <c r="CC58" s="144">
        <v>17.821150217288803</v>
      </c>
      <c r="CD58" s="144">
        <v>7.8431203210728375</v>
      </c>
      <c r="CE58" s="144">
        <v>26.719107085436903</v>
      </c>
      <c r="CF58" s="144">
        <v>79.060219294670731</v>
      </c>
      <c r="CG58" s="144">
        <v>552.55065546994695</v>
      </c>
      <c r="CH58" s="144">
        <v>13.526414325516857</v>
      </c>
      <c r="CI58" s="144">
        <v>2.4364246478244969</v>
      </c>
      <c r="CJ58" s="144">
        <v>18.369489626014065</v>
      </c>
      <c r="CK58" s="144">
        <v>297.6916354457822</v>
      </c>
      <c r="CL58" s="144">
        <v>53.117355601197843</v>
      </c>
      <c r="CM58" s="144">
        <v>31.49018346581061</v>
      </c>
      <c r="CN58" s="144">
        <v>26.99649831161938</v>
      </c>
      <c r="CO58" s="144">
        <v>94.319129115601186</v>
      </c>
      <c r="CP58" s="144">
        <v>59.802468252656766</v>
      </c>
      <c r="CQ58" s="144">
        <v>6440.2495744596426</v>
      </c>
      <c r="CR58" s="144">
        <v>23219.777877753637</v>
      </c>
      <c r="CS58" s="144">
        <v>100.76354381701931</v>
      </c>
      <c r="CT58" s="144">
        <v>376.96494863338529</v>
      </c>
      <c r="CU58" s="144">
        <v>102.28551967782016</v>
      </c>
      <c r="CV58" s="144">
        <v>2.9243378715471375</v>
      </c>
      <c r="CW58" s="144">
        <v>504.56693064181331</v>
      </c>
      <c r="CX58" s="144">
        <v>285.43559778582897</v>
      </c>
      <c r="CY58" s="144">
        <v>139.0223609439407</v>
      </c>
      <c r="CZ58" s="144">
        <v>63.539592510650564</v>
      </c>
      <c r="DA58" s="144">
        <v>232.99397187225708</v>
      </c>
      <c r="DB58" s="144">
        <v>23.987298101804996</v>
      </c>
      <c r="DC58" s="144">
        <v>16.874783088324961</v>
      </c>
      <c r="DD58" s="144">
        <v>426.94063395920057</v>
      </c>
      <c r="DE58" s="144">
        <v>52.910098323444117</v>
      </c>
      <c r="DF58" s="144">
        <v>100.09972666840837</v>
      </c>
      <c r="DG58" s="144">
        <v>119.10581464299267</v>
      </c>
      <c r="DH58" s="144">
        <v>27.998817585826714</v>
      </c>
      <c r="DI58" s="144">
        <v>2.1962950039924323</v>
      </c>
      <c r="DJ58" s="144">
        <v>20.801731465274258</v>
      </c>
      <c r="DK58" s="144">
        <v>6.3564335578488711</v>
      </c>
      <c r="DL58" s="144">
        <v>30.479940508901986</v>
      </c>
      <c r="DM58" s="144">
        <v>8.7075158051174467E-2</v>
      </c>
      <c r="DN58" s="144">
        <v>0.42563707115185201</v>
      </c>
      <c r="DO58" s="144">
        <v>52.857462568000813</v>
      </c>
      <c r="DP58" s="144">
        <v>27.065351084882696</v>
      </c>
      <c r="DQ58" s="144">
        <v>18.103688893084851</v>
      </c>
      <c r="DR58" s="144">
        <v>239.86913796749465</v>
      </c>
      <c r="DS58" s="144">
        <v>232.15774882064375</v>
      </c>
      <c r="DT58" s="144">
        <v>61.686590326919912</v>
      </c>
      <c r="DU58" s="144">
        <v>2.2476140494774026</v>
      </c>
      <c r="DV58" s="144">
        <v>216.57632149930592</v>
      </c>
      <c r="DW58" s="144">
        <v>507.69465493894535</v>
      </c>
      <c r="DX58" s="144">
        <v>12.11573297497204</v>
      </c>
      <c r="DY58" s="144">
        <v>1.9803036402587195</v>
      </c>
      <c r="DZ58" s="144">
        <v>262.15923778829949</v>
      </c>
      <c r="EA58" s="144">
        <v>261.12535202764701</v>
      </c>
      <c r="EB58" s="144">
        <v>338.88100994337259</v>
      </c>
      <c r="EC58" s="144">
        <v>25.080549692853811</v>
      </c>
      <c r="ED58" s="144">
        <v>1.6541327166479869</v>
      </c>
      <c r="EE58" s="144">
        <v>12.468384766521853</v>
      </c>
      <c r="EF58" s="144">
        <v>0.53135585525476803</v>
      </c>
      <c r="EG58" s="144">
        <v>4.6014540263627248</v>
      </c>
      <c r="EH58" s="144">
        <v>0</v>
      </c>
      <c r="EI58" s="145">
        <v>43518.990890405046</v>
      </c>
      <c r="EJ58" s="146">
        <v>260376.64257280112</v>
      </c>
      <c r="EK58" s="146">
        <v>604.96999464820999</v>
      </c>
      <c r="EL58" s="146">
        <v>2085.1554399124352</v>
      </c>
      <c r="EM58" s="146">
        <v>1789.3658081300316</v>
      </c>
      <c r="EN58" s="146">
        <v>75.180211657949897</v>
      </c>
      <c r="EO58" s="146">
        <v>2.9715881474768708</v>
      </c>
      <c r="EP58" s="146">
        <v>561.28493174551318</v>
      </c>
      <c r="EQ58" s="146">
        <v>81.679057772101174</v>
      </c>
      <c r="ER58" s="146">
        <v>11.151304162386818</v>
      </c>
      <c r="ES58" s="146">
        <v>35.258738938620027</v>
      </c>
      <c r="ET58" s="146">
        <v>10.926640295216348</v>
      </c>
      <c r="EU58" s="147">
        <v>115.55715453356761</v>
      </c>
      <c r="EV58" s="147">
        <v>123.25387444718257</v>
      </c>
      <c r="EW58" s="147">
        <v>0.50325554421766017</v>
      </c>
      <c r="EX58" s="147">
        <v>57378.131193864552</v>
      </c>
      <c r="EY58" s="148">
        <v>9534.6171635192241</v>
      </c>
      <c r="EZ58" s="148">
        <v>3774.6253474503756</v>
      </c>
      <c r="FA58" s="148">
        <v>3890.383282588878</v>
      </c>
      <c r="FB58" s="148">
        <v>3158.1175892546485</v>
      </c>
      <c r="FC58" s="148">
        <v>21.127589634748418</v>
      </c>
      <c r="FD58" s="148">
        <v>4389.7890967295798</v>
      </c>
      <c r="FE58" s="148">
        <v>619.20227703752505</v>
      </c>
      <c r="FF58" s="148">
        <v>220.45248443919351</v>
      </c>
      <c r="FG58" s="145">
        <v>348860.34659725468</v>
      </c>
      <c r="FH58" s="144">
        <v>392379.33748765971</v>
      </c>
      <c r="FI58" s="28">
        <f>+FH58-'[1]MIP 2017 (Original)'!FH57</f>
        <v>0</v>
      </c>
      <c r="FK58" s="17">
        <v>392379.33748765965</v>
      </c>
      <c r="FL58" s="29">
        <f t="shared" si="0"/>
        <v>0</v>
      </c>
      <c r="FN58" s="15">
        <f t="shared" si="1"/>
        <v>2690.1254345606453</v>
      </c>
      <c r="FO58" s="15">
        <f t="shared" si="2"/>
        <v>778.45247271926428</v>
      </c>
      <c r="FP58" s="15">
        <f t="shared" si="3"/>
        <v>25387.862346214977</v>
      </c>
    </row>
    <row r="59" spans="1:172" s="7" customFormat="1" ht="21.95" customHeight="1" thickBot="1" x14ac:dyDescent="0.25">
      <c r="A59" s="137" t="s">
        <v>173</v>
      </c>
      <c r="B59" s="138" t="s">
        <v>174</v>
      </c>
      <c r="C59" s="144">
        <v>1.0698774172058466E-2</v>
      </c>
      <c r="D59" s="144">
        <v>1.4150006620153529E-3</v>
      </c>
      <c r="E59" s="144">
        <v>5.045672717756587E-3</v>
      </c>
      <c r="F59" s="144">
        <v>7.5914554100951576E-2</v>
      </c>
      <c r="G59" s="144">
        <v>7.4805298107671142E-2</v>
      </c>
      <c r="H59" s="144">
        <v>2.6926803361721062E-2</v>
      </c>
      <c r="I59" s="144">
        <v>8.1864139252021198E-3</v>
      </c>
      <c r="J59" s="144">
        <v>8.0506154628137622E-2</v>
      </c>
      <c r="K59" s="144">
        <v>7.1742798641284092E-2</v>
      </c>
      <c r="L59" s="144">
        <v>9.5150707373247628E-2</v>
      </c>
      <c r="M59" s="144">
        <v>9.5280177086688053E-2</v>
      </c>
      <c r="N59" s="144">
        <v>7.7424246074479992</v>
      </c>
      <c r="O59" s="144">
        <v>1.0278014209372728</v>
      </c>
      <c r="P59" s="144">
        <v>546.44156715544159</v>
      </c>
      <c r="Q59" s="144">
        <v>1.8995606916038542E-2</v>
      </c>
      <c r="R59" s="144">
        <v>10.939832437906334</v>
      </c>
      <c r="S59" s="144">
        <v>7.9206651911442189E-2</v>
      </c>
      <c r="T59" s="144">
        <v>0.17651262561403283</v>
      </c>
      <c r="U59" s="144">
        <v>11.172389942917876</v>
      </c>
      <c r="V59" s="144">
        <v>0.53942601834596893</v>
      </c>
      <c r="W59" s="144">
        <v>9.488330562247155</v>
      </c>
      <c r="X59" s="144">
        <v>118.71252959374576</v>
      </c>
      <c r="Y59" s="144">
        <v>0.97305473291672762</v>
      </c>
      <c r="Z59" s="144">
        <v>7.1834974602515889</v>
      </c>
      <c r="AA59" s="144">
        <v>4.4179424221629775</v>
      </c>
      <c r="AB59" s="144">
        <v>0.91807416120716856</v>
      </c>
      <c r="AC59" s="144">
        <v>2.2618033639858127E-2</v>
      </c>
      <c r="AD59" s="144">
        <v>167.51777260469785</v>
      </c>
      <c r="AE59" s="144">
        <v>4.6107498656919272</v>
      </c>
      <c r="AF59" s="144">
        <v>2.4041577022340412</v>
      </c>
      <c r="AG59" s="144">
        <v>3.8875112526496079E-5</v>
      </c>
      <c r="AH59" s="144">
        <v>244.75978541674351</v>
      </c>
      <c r="AI59" s="144">
        <v>170.98085185169745</v>
      </c>
      <c r="AJ59" s="144">
        <v>5.7837735673789172</v>
      </c>
      <c r="AK59" s="144">
        <v>23.166012033079493</v>
      </c>
      <c r="AL59" s="144">
        <v>36.108632738960509</v>
      </c>
      <c r="AM59" s="144">
        <v>235.63845110112109</v>
      </c>
      <c r="AN59" s="144">
        <v>1.7430401122099135</v>
      </c>
      <c r="AO59" s="144">
        <v>8.9051092649515518</v>
      </c>
      <c r="AP59" s="144">
        <v>47.659749310011613</v>
      </c>
      <c r="AQ59" s="144">
        <v>83.307558032998188</v>
      </c>
      <c r="AR59" s="144">
        <v>0.35073834072785304</v>
      </c>
      <c r="AS59" s="144">
        <v>211.48767541507675</v>
      </c>
      <c r="AT59" s="144">
        <v>0.107814061279249</v>
      </c>
      <c r="AU59" s="144">
        <v>36.862477268271327</v>
      </c>
      <c r="AV59" s="144">
        <v>264.28134623488086</v>
      </c>
      <c r="AW59" s="144">
        <v>9.8520971915055977</v>
      </c>
      <c r="AX59" s="144">
        <v>4833.2569040249073</v>
      </c>
      <c r="AY59" s="144">
        <v>8034.9058543957817</v>
      </c>
      <c r="AZ59" s="144">
        <v>183.84761316662102</v>
      </c>
      <c r="BA59" s="144">
        <v>28.722099029677956</v>
      </c>
      <c r="BB59" s="144">
        <v>0.28349832887666365</v>
      </c>
      <c r="BC59" s="144">
        <v>200.96576685783913</v>
      </c>
      <c r="BD59" s="144">
        <v>246.74074545033375</v>
      </c>
      <c r="BE59" s="144">
        <v>3.1110870963709019</v>
      </c>
      <c r="BF59" s="144">
        <v>351.64039382582064</v>
      </c>
      <c r="BG59" s="144">
        <v>1.6663409670827742</v>
      </c>
      <c r="BH59" s="144">
        <v>1.7150481559577047</v>
      </c>
      <c r="BI59" s="144">
        <v>4.4738172169947026</v>
      </c>
      <c r="BJ59" s="144">
        <v>0.4206748221155176</v>
      </c>
      <c r="BK59" s="144">
        <v>0.24044796728885934</v>
      </c>
      <c r="BL59" s="144">
        <v>0.22393932014473766</v>
      </c>
      <c r="BM59" s="144">
        <v>41.647229381197</v>
      </c>
      <c r="BN59" s="144">
        <v>162.40022548396433</v>
      </c>
      <c r="BO59" s="144">
        <v>1.7073268655196723</v>
      </c>
      <c r="BP59" s="144">
        <v>0.27527026945781519</v>
      </c>
      <c r="BQ59" s="144">
        <v>3.6574424651902993</v>
      </c>
      <c r="BR59" s="144">
        <v>44.808853825972548</v>
      </c>
      <c r="BS59" s="144">
        <v>10.46139463441882</v>
      </c>
      <c r="BT59" s="144">
        <v>776.30548761809303</v>
      </c>
      <c r="BU59" s="144">
        <v>202.40373880511385</v>
      </c>
      <c r="BV59" s="144">
        <v>395.2003579459261</v>
      </c>
      <c r="BW59" s="144">
        <v>2.7293545671051116</v>
      </c>
      <c r="BX59" s="144">
        <v>28.634874251125694</v>
      </c>
      <c r="BY59" s="144">
        <v>0.49788946954161817</v>
      </c>
      <c r="BZ59" s="144">
        <v>6.4521358271823832</v>
      </c>
      <c r="CA59" s="144">
        <v>173.44589580622386</v>
      </c>
      <c r="CB59" s="144">
        <v>19.179925629950009</v>
      </c>
      <c r="CC59" s="144">
        <v>41.234307483636975</v>
      </c>
      <c r="CD59" s="144">
        <v>120.68336536628819</v>
      </c>
      <c r="CE59" s="144">
        <v>38.824507661029941</v>
      </c>
      <c r="CF59" s="144">
        <v>8.6360326159040284</v>
      </c>
      <c r="CG59" s="144">
        <v>182.23419791908384</v>
      </c>
      <c r="CH59" s="144">
        <v>32.536722562564329</v>
      </c>
      <c r="CI59" s="144">
        <v>8.5861495237292054E-3</v>
      </c>
      <c r="CJ59" s="144">
        <v>5.7074240328397892</v>
      </c>
      <c r="CK59" s="144">
        <v>1.7350061053735233</v>
      </c>
      <c r="CL59" s="144">
        <v>2.3631277501202739</v>
      </c>
      <c r="CM59" s="144">
        <v>1.8017460616924501</v>
      </c>
      <c r="CN59" s="144">
        <v>0.3685603197124605</v>
      </c>
      <c r="CO59" s="144">
        <v>1.8486957933349797</v>
      </c>
      <c r="CP59" s="144">
        <v>7.4967950078290879E-2</v>
      </c>
      <c r="CQ59" s="144">
        <v>1170.4997029251522</v>
      </c>
      <c r="CR59" s="144">
        <v>255.94902508254572</v>
      </c>
      <c r="CS59" s="144">
        <v>3.1639306863343495</v>
      </c>
      <c r="CT59" s="144">
        <v>27.991333131295463</v>
      </c>
      <c r="CU59" s="144">
        <v>11.347454460513193</v>
      </c>
      <c r="CV59" s="144">
        <v>0.4436141608951425</v>
      </c>
      <c r="CW59" s="144">
        <v>1.8835083384012856</v>
      </c>
      <c r="CX59" s="144">
        <v>0.59244999119661401</v>
      </c>
      <c r="CY59" s="144">
        <v>0.12535257497697061</v>
      </c>
      <c r="CZ59" s="144">
        <v>0.47869721028486545</v>
      </c>
      <c r="DA59" s="144">
        <v>46.194269607891059</v>
      </c>
      <c r="DB59" s="144">
        <v>2.3806540476005447</v>
      </c>
      <c r="DC59" s="144">
        <v>2.7534307669929063</v>
      </c>
      <c r="DD59" s="144">
        <v>27.289997196755273</v>
      </c>
      <c r="DE59" s="144">
        <v>5.1892653896042429</v>
      </c>
      <c r="DF59" s="144">
        <v>7.198580587236421</v>
      </c>
      <c r="DG59" s="144">
        <v>176.33868382798943</v>
      </c>
      <c r="DH59" s="144">
        <v>765.05567019120906</v>
      </c>
      <c r="DI59" s="144">
        <v>330.1795766237442</v>
      </c>
      <c r="DJ59" s="144">
        <v>0.13113282585726346</v>
      </c>
      <c r="DK59" s="144">
        <v>2.034659982027851</v>
      </c>
      <c r="DL59" s="144">
        <v>0.20206110923233656</v>
      </c>
      <c r="DM59" s="144">
        <v>1.7369180575995918E-4</v>
      </c>
      <c r="DN59" s="144">
        <v>0.17010815576081459</v>
      </c>
      <c r="DO59" s="144">
        <v>10.957075139916089</v>
      </c>
      <c r="DP59" s="144">
        <v>2.6946589601022057</v>
      </c>
      <c r="DQ59" s="144">
        <v>49.99103714376546</v>
      </c>
      <c r="DR59" s="144">
        <v>8.3081376011676475</v>
      </c>
      <c r="DS59" s="144">
        <v>214.0924959796086</v>
      </c>
      <c r="DT59" s="144">
        <v>305.58530729962968</v>
      </c>
      <c r="DU59" s="144">
        <v>1.0886786123601328E-2</v>
      </c>
      <c r="DV59" s="144">
        <v>66.006990313371972</v>
      </c>
      <c r="DW59" s="144">
        <v>1644.0419930560834</v>
      </c>
      <c r="DX59" s="144">
        <v>0.19350322254908775</v>
      </c>
      <c r="DY59" s="144">
        <v>0.68552354361909873</v>
      </c>
      <c r="DZ59" s="144">
        <v>9.8843934987139868</v>
      </c>
      <c r="EA59" s="144">
        <v>46.884642077228555</v>
      </c>
      <c r="EB59" s="144">
        <v>288.91150434126354</v>
      </c>
      <c r="EC59" s="144">
        <v>339.88829867364507</v>
      </c>
      <c r="ED59" s="144">
        <v>0.10225148674671691</v>
      </c>
      <c r="EE59" s="144">
        <v>97.678168843498014</v>
      </c>
      <c r="EF59" s="144">
        <v>0.24298287273172783</v>
      </c>
      <c r="EG59" s="144">
        <v>11.369561822316859</v>
      </c>
      <c r="EH59" s="144">
        <v>0</v>
      </c>
      <c r="EI59" s="145">
        <v>24411.12933324738</v>
      </c>
      <c r="EJ59" s="146">
        <v>28909.701412361894</v>
      </c>
      <c r="EK59" s="146">
        <v>0</v>
      </c>
      <c r="EL59" s="146">
        <v>0</v>
      </c>
      <c r="EM59" s="146">
        <v>0</v>
      </c>
      <c r="EN59" s="146">
        <v>0</v>
      </c>
      <c r="EO59" s="146">
        <v>0</v>
      </c>
      <c r="EP59" s="146">
        <v>0</v>
      </c>
      <c r="EQ59" s="146">
        <v>0</v>
      </c>
      <c r="ER59" s="146">
        <v>0</v>
      </c>
      <c r="ES59" s="146">
        <v>0</v>
      </c>
      <c r="ET59" s="146">
        <v>0</v>
      </c>
      <c r="EU59" s="147">
        <v>1.842808934243009</v>
      </c>
      <c r="EV59" s="147">
        <v>49.638038608893439</v>
      </c>
      <c r="EW59" s="147">
        <v>5.4782911278549076E-2</v>
      </c>
      <c r="EX59" s="147">
        <v>43164.463905030119</v>
      </c>
      <c r="EY59" s="148">
        <v>0</v>
      </c>
      <c r="EZ59" s="148">
        <v>0</v>
      </c>
      <c r="FA59" s="148">
        <v>0</v>
      </c>
      <c r="FB59" s="148">
        <v>0</v>
      </c>
      <c r="FC59" s="148">
        <v>0</v>
      </c>
      <c r="FD59" s="148">
        <v>0</v>
      </c>
      <c r="FE59" s="148">
        <v>0</v>
      </c>
      <c r="FF59" s="148">
        <v>0</v>
      </c>
      <c r="FG59" s="145">
        <v>72125.700947846432</v>
      </c>
      <c r="FH59" s="144">
        <v>96536.830281093804</v>
      </c>
      <c r="FI59" s="28">
        <f>+FH59-'[1]MIP 2017 (Original)'!FH58</f>
        <v>0</v>
      </c>
      <c r="FK59" s="17">
        <v>96536.830281093804</v>
      </c>
      <c r="FL59" s="29">
        <f t="shared" si="0"/>
        <v>0</v>
      </c>
      <c r="FN59" s="15">
        <f t="shared" si="1"/>
        <v>0</v>
      </c>
      <c r="FO59" s="15">
        <f t="shared" si="2"/>
        <v>0</v>
      </c>
      <c r="FP59" s="15">
        <f t="shared" si="3"/>
        <v>0</v>
      </c>
    </row>
    <row r="60" spans="1:172" s="7" customFormat="1" ht="21.95" customHeight="1" thickBot="1" x14ac:dyDescent="0.25">
      <c r="A60" s="137" t="s">
        <v>175</v>
      </c>
      <c r="B60" s="138" t="s">
        <v>176</v>
      </c>
      <c r="C60" s="144">
        <v>2.8846155762539908E-2</v>
      </c>
      <c r="D60" s="144">
        <v>3.8151407669855153E-3</v>
      </c>
      <c r="E60" s="144">
        <v>1.3604199771159465E-2</v>
      </c>
      <c r="F60" s="144">
        <v>0.20468167820187588</v>
      </c>
      <c r="G60" s="144">
        <v>0.19829601988782952</v>
      </c>
      <c r="H60" s="144">
        <v>7.2600351355022921E-2</v>
      </c>
      <c r="I60" s="144">
        <v>4.9930415347536471E-2</v>
      </c>
      <c r="J60" s="144">
        <v>0.21706160340419328</v>
      </c>
      <c r="K60" s="144">
        <v>0.3362372709687047</v>
      </c>
      <c r="L60" s="144">
        <v>0.27259410028117098</v>
      </c>
      <c r="M60" s="144">
        <v>0.25689548962562864</v>
      </c>
      <c r="N60" s="144">
        <v>0.96102009260015109</v>
      </c>
      <c r="O60" s="144">
        <v>0.13589342712503238</v>
      </c>
      <c r="P60" s="144">
        <v>3.6092576122647757</v>
      </c>
      <c r="Q60" s="144">
        <v>5.1216169917399176E-2</v>
      </c>
      <c r="R60" s="144">
        <v>3.0714925145999312</v>
      </c>
      <c r="S60" s="144">
        <v>0.32868526509998858</v>
      </c>
      <c r="T60" s="144">
        <v>7.2356464528489512</v>
      </c>
      <c r="U60" s="144">
        <v>0.31604369403210608</v>
      </c>
      <c r="V60" s="144">
        <v>4.8395434841350962E-2</v>
      </c>
      <c r="W60" s="144">
        <v>0.50530510960712194</v>
      </c>
      <c r="X60" s="144">
        <v>18.166575019971617</v>
      </c>
      <c r="Y60" s="144">
        <v>0.56649065484846106</v>
      </c>
      <c r="Z60" s="144">
        <v>1.6334996062960936</v>
      </c>
      <c r="AA60" s="144">
        <v>0.7515572082572981</v>
      </c>
      <c r="AB60" s="144">
        <v>8.9839585112454632</v>
      </c>
      <c r="AC60" s="144">
        <v>5.3361309468877967E-2</v>
      </c>
      <c r="AD60" s="144">
        <v>0.18484446638489874</v>
      </c>
      <c r="AE60" s="144">
        <v>0.22211868344164559</v>
      </c>
      <c r="AF60" s="144">
        <v>5.1403362327194255</v>
      </c>
      <c r="AG60" s="144">
        <v>5.5086699841313332E-4</v>
      </c>
      <c r="AH60" s="144">
        <v>0.14151861100108967</v>
      </c>
      <c r="AI60" s="144">
        <v>611.70141797427027</v>
      </c>
      <c r="AJ60" s="144">
        <v>5.5682170760766887</v>
      </c>
      <c r="AK60" s="144">
        <v>80.402462801017876</v>
      </c>
      <c r="AL60" s="144">
        <v>99.134103569302681</v>
      </c>
      <c r="AM60" s="144">
        <v>107.26568248678814</v>
      </c>
      <c r="AN60" s="144">
        <v>0.48278220242797526</v>
      </c>
      <c r="AO60" s="144">
        <v>21.160039322507181</v>
      </c>
      <c r="AP60" s="144">
        <v>119.18203348495332</v>
      </c>
      <c r="AQ60" s="144">
        <v>230.68910276286638</v>
      </c>
      <c r="AR60" s="144">
        <v>0.5740381345588248</v>
      </c>
      <c r="AS60" s="144">
        <v>0.65841294697478969</v>
      </c>
      <c r="AT60" s="144">
        <v>0.55440041350631386</v>
      </c>
      <c r="AU60" s="144">
        <v>57.391315249854493</v>
      </c>
      <c r="AV60" s="144">
        <v>47.902652194327381</v>
      </c>
      <c r="AW60" s="144">
        <v>31.800859886771061</v>
      </c>
      <c r="AX60" s="144">
        <v>27.643678565572717</v>
      </c>
      <c r="AY60" s="144">
        <v>57.860740581225294</v>
      </c>
      <c r="AZ60" s="144">
        <v>0.78211903052540954</v>
      </c>
      <c r="BA60" s="144">
        <v>7.2801153827653415</v>
      </c>
      <c r="BB60" s="144">
        <v>0.70086496800605202</v>
      </c>
      <c r="BC60" s="144">
        <v>20.564483285349965</v>
      </c>
      <c r="BD60" s="144">
        <v>58.060616302034383</v>
      </c>
      <c r="BE60" s="144">
        <v>2.8153105452763914</v>
      </c>
      <c r="BF60" s="144">
        <v>99.621375064546044</v>
      </c>
      <c r="BG60" s="144">
        <v>2.3083938025823021</v>
      </c>
      <c r="BH60" s="144">
        <v>6.9516262908603581</v>
      </c>
      <c r="BI60" s="144">
        <v>14.664956508852757</v>
      </c>
      <c r="BJ60" s="144">
        <v>1.0869178317421366</v>
      </c>
      <c r="BK60" s="144">
        <v>0.48921583472818553</v>
      </c>
      <c r="BL60" s="144">
        <v>1.0314628415299303</v>
      </c>
      <c r="BM60" s="144">
        <v>149.55689481722516</v>
      </c>
      <c r="BN60" s="144">
        <v>29.521322471036541</v>
      </c>
      <c r="BO60" s="144">
        <v>2.6789146445616137</v>
      </c>
      <c r="BP60" s="144">
        <v>0.35683683740567473</v>
      </c>
      <c r="BQ60" s="144">
        <v>13.501005267963894</v>
      </c>
      <c r="BR60" s="144">
        <v>8.8586576209688026</v>
      </c>
      <c r="BS60" s="144">
        <v>0.86137238572748742</v>
      </c>
      <c r="BT60" s="144">
        <v>21.72928746804476</v>
      </c>
      <c r="BU60" s="144">
        <v>14.606222921123088</v>
      </c>
      <c r="BV60" s="144">
        <v>15.662071227580077</v>
      </c>
      <c r="BW60" s="144">
        <v>7.0223308019904342</v>
      </c>
      <c r="BX60" s="144">
        <v>22.288724799056286</v>
      </c>
      <c r="BY60" s="144">
        <v>18.776403031198736</v>
      </c>
      <c r="BZ60" s="144">
        <v>7.0886465149921127</v>
      </c>
      <c r="CA60" s="144">
        <v>9.967288325590685</v>
      </c>
      <c r="CB60" s="144">
        <v>5.3263877041000214</v>
      </c>
      <c r="CC60" s="144">
        <v>5.2209064599792292</v>
      </c>
      <c r="CD60" s="144">
        <v>2.0089218624331879</v>
      </c>
      <c r="CE60" s="144">
        <v>5.9045958735491872</v>
      </c>
      <c r="CF60" s="144">
        <v>47.342359566588513</v>
      </c>
      <c r="CG60" s="144">
        <v>248.16517571415605</v>
      </c>
      <c r="CH60" s="144">
        <v>17.269617299820776</v>
      </c>
      <c r="CI60" s="144">
        <v>6.2968228725455738E-2</v>
      </c>
      <c r="CJ60" s="144">
        <v>9.4320346613918034</v>
      </c>
      <c r="CK60" s="144">
        <v>1.7236770080278851</v>
      </c>
      <c r="CL60" s="144">
        <v>11.450785513526354</v>
      </c>
      <c r="CM60" s="144">
        <v>2.0545082929962746</v>
      </c>
      <c r="CN60" s="144">
        <v>3.3760274076447185</v>
      </c>
      <c r="CO60" s="144">
        <v>21.422049797416253</v>
      </c>
      <c r="CP60" s="144">
        <v>5.0470951686818637</v>
      </c>
      <c r="CQ60" s="144">
        <v>30.710654734456703</v>
      </c>
      <c r="CR60" s="144">
        <v>62.572467142530733</v>
      </c>
      <c r="CS60" s="144">
        <v>6.4983869034646435</v>
      </c>
      <c r="CT60" s="144">
        <v>21.090946601050032</v>
      </c>
      <c r="CU60" s="144">
        <v>5.7744992484949931</v>
      </c>
      <c r="CV60" s="144">
        <v>0.72341941290847767</v>
      </c>
      <c r="CW60" s="144">
        <v>52.56716027333605</v>
      </c>
      <c r="CX60" s="144">
        <v>5.9836941926810496</v>
      </c>
      <c r="CY60" s="144">
        <v>5.42901982972624</v>
      </c>
      <c r="CZ60" s="144">
        <v>1.8077488117634244</v>
      </c>
      <c r="DA60" s="144">
        <v>20.229050419365556</v>
      </c>
      <c r="DB60" s="144">
        <v>1.7547577834040295</v>
      </c>
      <c r="DC60" s="144">
        <v>1.1381057985363257</v>
      </c>
      <c r="DD60" s="144">
        <v>9.6473915406294175</v>
      </c>
      <c r="DE60" s="144">
        <v>8.8913853986304741</v>
      </c>
      <c r="DF60" s="144">
        <v>2.6905456474705751</v>
      </c>
      <c r="DG60" s="144">
        <v>6.1141154961561686</v>
      </c>
      <c r="DH60" s="144">
        <v>2.6684744938577345</v>
      </c>
      <c r="DI60" s="144">
        <v>3.0184168205221518</v>
      </c>
      <c r="DJ60" s="144">
        <v>2.3864497513266043</v>
      </c>
      <c r="DK60" s="144">
        <v>0.76660336825731101</v>
      </c>
      <c r="DL60" s="144">
        <v>5.2830682568480487</v>
      </c>
      <c r="DM60" s="144">
        <v>1.9918033851215656E-3</v>
      </c>
      <c r="DN60" s="144">
        <v>3.9502058406840628</v>
      </c>
      <c r="DO60" s="144">
        <v>12.664222073146991</v>
      </c>
      <c r="DP60" s="144">
        <v>94.91316147983386</v>
      </c>
      <c r="DQ60" s="144">
        <v>20.679666664221596</v>
      </c>
      <c r="DR60" s="144">
        <v>8.2579623133031426</v>
      </c>
      <c r="DS60" s="144">
        <v>62.330914864754952</v>
      </c>
      <c r="DT60" s="144">
        <v>31.113321312351804</v>
      </c>
      <c r="DU60" s="144">
        <v>1.774521256900796</v>
      </c>
      <c r="DV60" s="144">
        <v>146.15788699481573</v>
      </c>
      <c r="DW60" s="144">
        <v>306.23954847821943</v>
      </c>
      <c r="DX60" s="144">
        <v>74.475791495776903</v>
      </c>
      <c r="DY60" s="144">
        <v>2.4539633959028935</v>
      </c>
      <c r="DZ60" s="144">
        <v>0.99099934826644998</v>
      </c>
      <c r="EA60" s="144">
        <v>27.099324654771721</v>
      </c>
      <c r="EB60" s="144">
        <v>38.510160413286656</v>
      </c>
      <c r="EC60" s="144">
        <v>6.6499144820130374</v>
      </c>
      <c r="ED60" s="144">
        <v>0.47995127457036346</v>
      </c>
      <c r="EE60" s="144">
        <v>6.5048400338118153</v>
      </c>
      <c r="EF60" s="144">
        <v>1.1134629434204375</v>
      </c>
      <c r="EG60" s="144">
        <v>2.022909028023316</v>
      </c>
      <c r="EH60" s="144">
        <v>0</v>
      </c>
      <c r="EI60" s="145">
        <v>3584.5058984811235</v>
      </c>
      <c r="EJ60" s="146">
        <v>79074.160765932698</v>
      </c>
      <c r="EK60" s="146">
        <v>20.179407852227946</v>
      </c>
      <c r="EL60" s="146">
        <v>56.795037473054762</v>
      </c>
      <c r="EM60" s="146">
        <v>0</v>
      </c>
      <c r="EN60" s="146">
        <v>0.122130452713409</v>
      </c>
      <c r="EO60" s="146">
        <v>0</v>
      </c>
      <c r="EP60" s="146">
        <v>8.4129123490833333</v>
      </c>
      <c r="EQ60" s="146">
        <v>0</v>
      </c>
      <c r="ER60" s="146">
        <v>0</v>
      </c>
      <c r="ES60" s="146">
        <v>0</v>
      </c>
      <c r="ET60" s="146">
        <v>0</v>
      </c>
      <c r="EU60" s="147">
        <v>4.9686022625474582</v>
      </c>
      <c r="EV60" s="147">
        <v>36.175208550933242</v>
      </c>
      <c r="EW60" s="147">
        <v>0.14770630414777533</v>
      </c>
      <c r="EX60" s="147">
        <v>24470.084286424586</v>
      </c>
      <c r="EY60" s="148">
        <v>853.26638822325992</v>
      </c>
      <c r="EZ60" s="148">
        <v>163.17972518181026</v>
      </c>
      <c r="FA60" s="148">
        <v>613.92842702122891</v>
      </c>
      <c r="FB60" s="148">
        <v>651.72755253382252</v>
      </c>
      <c r="FC60" s="148">
        <v>30.871845434568069</v>
      </c>
      <c r="FD60" s="148">
        <v>356.92566088369239</v>
      </c>
      <c r="FE60" s="148">
        <v>59.881090711944218</v>
      </c>
      <c r="FF60" s="148">
        <v>1494.7613658149892</v>
      </c>
      <c r="FG60" s="145">
        <v>107895.58811340731</v>
      </c>
      <c r="FH60" s="144">
        <v>111480.09401188843</v>
      </c>
      <c r="FI60" s="28">
        <f>+FH60-'[1]MIP 2017 (Original)'!FH59</f>
        <v>0</v>
      </c>
      <c r="FK60" s="17">
        <v>111480.09401188842</v>
      </c>
      <c r="FL60" s="29">
        <f t="shared" si="0"/>
        <v>0</v>
      </c>
      <c r="FN60" s="15">
        <f t="shared" si="1"/>
        <v>76.974445325282716</v>
      </c>
      <c r="FO60" s="15">
        <f t="shared" si="2"/>
        <v>8.5350428017967417</v>
      </c>
      <c r="FP60" s="15">
        <f t="shared" si="3"/>
        <v>2729.7806899903262</v>
      </c>
    </row>
    <row r="61" spans="1:172" s="7" customFormat="1" ht="21.95" customHeight="1" thickBot="1" x14ac:dyDescent="0.25">
      <c r="A61" s="137" t="s">
        <v>177</v>
      </c>
      <c r="B61" s="138" t="s">
        <v>178</v>
      </c>
      <c r="C61" s="144">
        <v>0</v>
      </c>
      <c r="D61" s="144">
        <v>0</v>
      </c>
      <c r="E61" s="144">
        <v>0</v>
      </c>
      <c r="F61" s="144">
        <v>0</v>
      </c>
      <c r="G61" s="144">
        <v>0</v>
      </c>
      <c r="H61" s="144">
        <v>0</v>
      </c>
      <c r="I61" s="144">
        <v>0</v>
      </c>
      <c r="J61" s="144">
        <v>0</v>
      </c>
      <c r="K61" s="144">
        <v>0</v>
      </c>
      <c r="L61" s="144">
        <v>0</v>
      </c>
      <c r="M61" s="144">
        <v>0</v>
      </c>
      <c r="N61" s="144">
        <v>0.34862283962348672</v>
      </c>
      <c r="O61" s="144">
        <v>3.3463737498451165</v>
      </c>
      <c r="P61" s="144">
        <v>0.50529754748075217</v>
      </c>
      <c r="Q61" s="144">
        <v>0</v>
      </c>
      <c r="R61" s="144">
        <v>0</v>
      </c>
      <c r="S61" s="144">
        <v>0</v>
      </c>
      <c r="T61" s="144">
        <v>0</v>
      </c>
      <c r="U61" s="144">
        <v>0</v>
      </c>
      <c r="V61" s="144">
        <v>0</v>
      </c>
      <c r="W61" s="144">
        <v>1.4922455700400752</v>
      </c>
      <c r="X61" s="144">
        <v>0.69050116896635916</v>
      </c>
      <c r="Y61" s="144">
        <v>0</v>
      </c>
      <c r="Z61" s="144">
        <v>0</v>
      </c>
      <c r="AA61" s="144">
        <v>8.4681336450238813</v>
      </c>
      <c r="AB61" s="144">
        <v>22.454756243742192</v>
      </c>
      <c r="AC61" s="144">
        <v>0</v>
      </c>
      <c r="AD61" s="144">
        <v>0</v>
      </c>
      <c r="AE61" s="144">
        <v>0</v>
      </c>
      <c r="AF61" s="144">
        <v>0</v>
      </c>
      <c r="AG61" s="144">
        <v>0</v>
      </c>
      <c r="AH61" s="144">
        <v>0</v>
      </c>
      <c r="AI61" s="144">
        <v>102.50748763251268</v>
      </c>
      <c r="AJ61" s="144">
        <v>6.4851203752747967E-4</v>
      </c>
      <c r="AK61" s="144">
        <v>0.2301112453258391</v>
      </c>
      <c r="AL61" s="144">
        <v>1.9788758327206234E-2</v>
      </c>
      <c r="AM61" s="144">
        <v>74.239975189086394</v>
      </c>
      <c r="AN61" s="144">
        <v>0</v>
      </c>
      <c r="AO61" s="144">
        <v>1.9676551874216754</v>
      </c>
      <c r="AP61" s="144">
        <v>5.809344018195671</v>
      </c>
      <c r="AQ61" s="144">
        <v>1.5976506375969972</v>
      </c>
      <c r="AR61" s="144">
        <v>0</v>
      </c>
      <c r="AS61" s="144">
        <v>61.629245438559622</v>
      </c>
      <c r="AT61" s="144">
        <v>0</v>
      </c>
      <c r="AU61" s="144">
        <v>29.737857651015279</v>
      </c>
      <c r="AV61" s="144">
        <v>1.6904547010308129</v>
      </c>
      <c r="AW61" s="144">
        <v>5.6215302691737367E-3</v>
      </c>
      <c r="AX61" s="144">
        <v>1.0220476875410967E-2</v>
      </c>
      <c r="AY61" s="144">
        <v>50.183146400958627</v>
      </c>
      <c r="AZ61" s="144">
        <v>61.644086162274697</v>
      </c>
      <c r="BA61" s="144">
        <v>376.31318553974506</v>
      </c>
      <c r="BB61" s="144">
        <v>0</v>
      </c>
      <c r="BC61" s="144">
        <v>1.7754587967759292E-3</v>
      </c>
      <c r="BD61" s="144">
        <v>1.1441017075217838E-2</v>
      </c>
      <c r="BE61" s="144">
        <v>0</v>
      </c>
      <c r="BF61" s="144">
        <v>1.9546213690517861E-2</v>
      </c>
      <c r="BG61" s="144">
        <v>0</v>
      </c>
      <c r="BH61" s="144">
        <v>4.2261170330705846E-4</v>
      </c>
      <c r="BI61" s="144">
        <v>1.3944762741888623E-3</v>
      </c>
      <c r="BJ61" s="144">
        <v>0</v>
      </c>
      <c r="BK61" s="144">
        <v>0</v>
      </c>
      <c r="BL61" s="144">
        <v>0</v>
      </c>
      <c r="BM61" s="144">
        <v>3.0420115288058158E-2</v>
      </c>
      <c r="BN61" s="144">
        <v>1.0297273259231002E-2</v>
      </c>
      <c r="BO61" s="144">
        <v>1.1761459908843353E-4</v>
      </c>
      <c r="BP61" s="144">
        <v>0</v>
      </c>
      <c r="BQ61" s="144">
        <v>2.6845870691243655E-3</v>
      </c>
      <c r="BR61" s="144">
        <v>5.1117941352854686E-4</v>
      </c>
      <c r="BS61" s="144">
        <v>0</v>
      </c>
      <c r="BT61" s="144">
        <v>3.7254297880411494E-3</v>
      </c>
      <c r="BU61" s="144">
        <v>1.7476538115214092E-3</v>
      </c>
      <c r="BV61" s="144">
        <v>325.44116594084164</v>
      </c>
      <c r="BW61" s="144">
        <v>1.2760463583806332E-4</v>
      </c>
      <c r="BX61" s="144">
        <v>0</v>
      </c>
      <c r="BY61" s="144">
        <v>5.125417947581745E-3</v>
      </c>
      <c r="BZ61" s="144">
        <v>0</v>
      </c>
      <c r="CA61" s="144">
        <v>0</v>
      </c>
      <c r="CB61" s="144">
        <v>0</v>
      </c>
      <c r="CC61" s="144">
        <v>0</v>
      </c>
      <c r="CD61" s="144">
        <v>0</v>
      </c>
      <c r="CE61" s="144">
        <v>0</v>
      </c>
      <c r="CF61" s="144">
        <v>2.2038653730142885E-3</v>
      </c>
      <c r="CG61" s="144">
        <v>2.568202848284656E-2</v>
      </c>
      <c r="CH61" s="144">
        <v>0</v>
      </c>
      <c r="CI61" s="144">
        <v>0</v>
      </c>
      <c r="CJ61" s="144">
        <v>0</v>
      </c>
      <c r="CK61" s="144">
        <v>0</v>
      </c>
      <c r="CL61" s="144">
        <v>0</v>
      </c>
      <c r="CM61" s="144">
        <v>0</v>
      </c>
      <c r="CN61" s="144">
        <v>0</v>
      </c>
      <c r="CO61" s="144">
        <v>0</v>
      </c>
      <c r="CP61" s="144">
        <v>0</v>
      </c>
      <c r="CQ61" s="144">
        <v>1.4854016743835359</v>
      </c>
      <c r="CR61" s="144">
        <v>0.84883437141089313</v>
      </c>
      <c r="CS61" s="144">
        <v>0</v>
      </c>
      <c r="CT61" s="144">
        <v>0</v>
      </c>
      <c r="CU61" s="144">
        <v>0</v>
      </c>
      <c r="CV61" s="144">
        <v>0</v>
      </c>
      <c r="CW61" s="144">
        <v>1.3437320466789937E-5</v>
      </c>
      <c r="CX61" s="144">
        <v>0</v>
      </c>
      <c r="CY61" s="144">
        <v>0</v>
      </c>
      <c r="CZ61" s="144">
        <v>0</v>
      </c>
      <c r="DA61" s="144">
        <v>0</v>
      </c>
      <c r="DB61" s="144">
        <v>0</v>
      </c>
      <c r="DC61" s="144">
        <v>0</v>
      </c>
      <c r="DD61" s="144">
        <v>0</v>
      </c>
      <c r="DE61" s="144">
        <v>0</v>
      </c>
      <c r="DF61" s="144">
        <v>0</v>
      </c>
      <c r="DG61" s="144">
        <v>0</v>
      </c>
      <c r="DH61" s="144">
        <v>0</v>
      </c>
      <c r="DI61" s="144">
        <v>0</v>
      </c>
      <c r="DJ61" s="144">
        <v>0</v>
      </c>
      <c r="DK61" s="144">
        <v>0</v>
      </c>
      <c r="DL61" s="144">
        <v>0</v>
      </c>
      <c r="DM61" s="144">
        <v>0</v>
      </c>
      <c r="DN61" s="144">
        <v>0</v>
      </c>
      <c r="DO61" s="144">
        <v>0</v>
      </c>
      <c r="DP61" s="144">
        <v>0</v>
      </c>
      <c r="DQ61" s="144">
        <v>0</v>
      </c>
      <c r="DR61" s="144">
        <v>0</v>
      </c>
      <c r="DS61" s="144">
        <v>0</v>
      </c>
      <c r="DT61" s="144">
        <v>0</v>
      </c>
      <c r="DU61" s="144">
        <v>0</v>
      </c>
      <c r="DV61" s="144">
        <v>2.4937029284437702</v>
      </c>
      <c r="DW61" s="144">
        <v>0.58960919103446496</v>
      </c>
      <c r="DX61" s="144">
        <v>0</v>
      </c>
      <c r="DY61" s="144">
        <v>0</v>
      </c>
      <c r="DZ61" s="144">
        <v>8.6363979649831044E-3</v>
      </c>
      <c r="EA61" s="144">
        <v>9.6757406452353222E-3</v>
      </c>
      <c r="EB61" s="144">
        <v>3.061004961084387E-3</v>
      </c>
      <c r="EC61" s="144">
        <v>89.941714257895882</v>
      </c>
      <c r="ED61" s="144">
        <v>0</v>
      </c>
      <c r="EE61" s="144">
        <v>0</v>
      </c>
      <c r="EF61" s="144">
        <v>0</v>
      </c>
      <c r="EG61" s="144">
        <v>0</v>
      </c>
      <c r="EH61" s="144">
        <v>0</v>
      </c>
      <c r="EI61" s="145">
        <v>1225.8314473380642</v>
      </c>
      <c r="EJ61" s="146">
        <v>7244.7177262412715</v>
      </c>
      <c r="EK61" s="146">
        <v>0</v>
      </c>
      <c r="EL61" s="146">
        <v>0</v>
      </c>
      <c r="EM61" s="146">
        <v>0</v>
      </c>
      <c r="EN61" s="146">
        <v>0</v>
      </c>
      <c r="EO61" s="146">
        <v>0</v>
      </c>
      <c r="EP61" s="146">
        <v>0</v>
      </c>
      <c r="EQ61" s="146">
        <v>0</v>
      </c>
      <c r="ER61" s="146">
        <v>0</v>
      </c>
      <c r="ES61" s="146">
        <v>0</v>
      </c>
      <c r="ET61" s="146">
        <v>0</v>
      </c>
      <c r="EU61" s="147">
        <v>0</v>
      </c>
      <c r="EV61" s="147">
        <v>3.9316408818838746</v>
      </c>
      <c r="EW61" s="147">
        <v>-2.2207700266995638</v>
      </c>
      <c r="EX61" s="147">
        <v>1510.6938599746936</v>
      </c>
      <c r="EY61" s="148">
        <v>0</v>
      </c>
      <c r="EZ61" s="148">
        <v>0</v>
      </c>
      <c r="FA61" s="148">
        <v>0</v>
      </c>
      <c r="FB61" s="148">
        <v>0</v>
      </c>
      <c r="FC61" s="148">
        <v>0</v>
      </c>
      <c r="FD61" s="148">
        <v>0</v>
      </c>
      <c r="FE61" s="148">
        <v>0</v>
      </c>
      <c r="FF61" s="148">
        <v>0</v>
      </c>
      <c r="FG61" s="145">
        <v>8757.1224570711493</v>
      </c>
      <c r="FH61" s="144">
        <v>9982.9539044092126</v>
      </c>
      <c r="FI61" s="28">
        <f>+FH61-'[1]MIP 2017 (Original)'!FH60</f>
        <v>0</v>
      </c>
      <c r="FK61" s="17">
        <v>9982.9539044092126</v>
      </c>
      <c r="FL61" s="29">
        <f t="shared" si="0"/>
        <v>0</v>
      </c>
      <c r="FN61" s="15">
        <f t="shared" si="1"/>
        <v>0</v>
      </c>
      <c r="FO61" s="15">
        <f t="shared" si="2"/>
        <v>0</v>
      </c>
      <c r="FP61" s="15">
        <f t="shared" si="3"/>
        <v>0</v>
      </c>
    </row>
    <row r="62" spans="1:172" s="7" customFormat="1" ht="21.95" customHeight="1" thickBot="1" x14ac:dyDescent="0.25">
      <c r="A62" s="137" t="s">
        <v>179</v>
      </c>
      <c r="B62" s="138" t="s">
        <v>180</v>
      </c>
      <c r="C62" s="144">
        <v>0</v>
      </c>
      <c r="D62" s="144">
        <v>0</v>
      </c>
      <c r="E62" s="144">
        <v>0</v>
      </c>
      <c r="F62" s="144">
        <v>0</v>
      </c>
      <c r="G62" s="144">
        <v>0</v>
      </c>
      <c r="H62" s="144">
        <v>0</v>
      </c>
      <c r="I62" s="144">
        <v>0</v>
      </c>
      <c r="J62" s="144">
        <v>0</v>
      </c>
      <c r="K62" s="144">
        <v>0</v>
      </c>
      <c r="L62" s="144">
        <v>0</v>
      </c>
      <c r="M62" s="144">
        <v>0</v>
      </c>
      <c r="N62" s="144">
        <v>0.16637848363364965</v>
      </c>
      <c r="O62" s="144">
        <v>0.17440734237680283</v>
      </c>
      <c r="P62" s="144">
        <v>0</v>
      </c>
      <c r="Q62" s="144">
        <v>0</v>
      </c>
      <c r="R62" s="144">
        <v>0</v>
      </c>
      <c r="S62" s="144">
        <v>0</v>
      </c>
      <c r="T62" s="144">
        <v>5.7332949647317122</v>
      </c>
      <c r="U62" s="144">
        <v>0</v>
      </c>
      <c r="V62" s="144">
        <v>0</v>
      </c>
      <c r="W62" s="144">
        <v>5.4404229164318377E-2</v>
      </c>
      <c r="X62" s="144">
        <v>3.5707697095758806</v>
      </c>
      <c r="Y62" s="144">
        <v>0</v>
      </c>
      <c r="Z62" s="144">
        <v>0</v>
      </c>
      <c r="AA62" s="144">
        <v>0.40824947357691033</v>
      </c>
      <c r="AB62" s="144">
        <v>11.777046507766888</v>
      </c>
      <c r="AC62" s="144">
        <v>0</v>
      </c>
      <c r="AD62" s="144">
        <v>0</v>
      </c>
      <c r="AE62" s="144">
        <v>0</v>
      </c>
      <c r="AF62" s="144">
        <v>0</v>
      </c>
      <c r="AG62" s="144">
        <v>0</v>
      </c>
      <c r="AH62" s="144">
        <v>3.6625576476341557</v>
      </c>
      <c r="AI62" s="144">
        <v>13.730882644134814</v>
      </c>
      <c r="AJ62" s="144">
        <v>7.3317346325811036E-2</v>
      </c>
      <c r="AK62" s="144">
        <v>1.8186032901264169</v>
      </c>
      <c r="AL62" s="144">
        <v>2.2372125167716392</v>
      </c>
      <c r="AM62" s="144">
        <v>2.3864785515637528</v>
      </c>
      <c r="AN62" s="144">
        <v>0</v>
      </c>
      <c r="AO62" s="144">
        <v>0.39899376785721263</v>
      </c>
      <c r="AP62" s="144">
        <v>2.4599194742931032</v>
      </c>
      <c r="AQ62" s="144">
        <v>5.3522390484628346</v>
      </c>
      <c r="AR62" s="144">
        <v>8.5375991889468576E-4</v>
      </c>
      <c r="AS62" s="144">
        <v>0</v>
      </c>
      <c r="AT62" s="144">
        <v>0</v>
      </c>
      <c r="AU62" s="144">
        <v>1.2178982082509218</v>
      </c>
      <c r="AV62" s="144">
        <v>1.0814543319186984</v>
      </c>
      <c r="AW62" s="144">
        <v>0.63554052627523694</v>
      </c>
      <c r="AX62" s="144">
        <v>0.45400568178169937</v>
      </c>
      <c r="AY62" s="144">
        <v>0.40427094981833206</v>
      </c>
      <c r="AZ62" s="144">
        <v>2.5652142663373845E-2</v>
      </c>
      <c r="BA62" s="144">
        <v>55.183781113277405</v>
      </c>
      <c r="BB62" s="144">
        <v>0</v>
      </c>
      <c r="BC62" s="144">
        <v>0.20072399578999756</v>
      </c>
      <c r="BD62" s="144">
        <v>1.2934609732478868</v>
      </c>
      <c r="BE62" s="144">
        <v>0</v>
      </c>
      <c r="BF62" s="144">
        <v>3.5431630202070576</v>
      </c>
      <c r="BG62" s="144">
        <v>0</v>
      </c>
      <c r="BH62" s="144">
        <v>4.777824746451461E-2</v>
      </c>
      <c r="BI62" s="144">
        <v>0.39055711424306511</v>
      </c>
      <c r="BJ62" s="144">
        <v>0</v>
      </c>
      <c r="BK62" s="144">
        <v>0</v>
      </c>
      <c r="BL62" s="144">
        <v>0</v>
      </c>
      <c r="BM62" s="144">
        <v>3.4391375931108339</v>
      </c>
      <c r="BN62" s="144">
        <v>0.58624880112549504</v>
      </c>
      <c r="BO62" s="144">
        <v>1.3296885478355837E-2</v>
      </c>
      <c r="BP62" s="144">
        <v>0</v>
      </c>
      <c r="BQ62" s="144">
        <v>0.30350523737262924</v>
      </c>
      <c r="BR62" s="144">
        <v>0.20742182575514792</v>
      </c>
      <c r="BS62" s="144">
        <v>1.958555377912501E-2</v>
      </c>
      <c r="BT62" s="144">
        <v>0.42117741873177172</v>
      </c>
      <c r="BU62" s="144">
        <v>0.23042983597308631</v>
      </c>
      <c r="BV62" s="144">
        <v>0.25396285092317317</v>
      </c>
      <c r="BW62" s="144">
        <v>0.30519611390744461</v>
      </c>
      <c r="BX62" s="144">
        <v>2.2115806030054559</v>
      </c>
      <c r="BY62" s="144">
        <v>0.27874578701973268</v>
      </c>
      <c r="BZ62" s="144">
        <v>3.0987119859741892</v>
      </c>
      <c r="CA62" s="144">
        <v>0</v>
      </c>
      <c r="CB62" s="144">
        <v>0</v>
      </c>
      <c r="CC62" s="144">
        <v>0</v>
      </c>
      <c r="CD62" s="144">
        <v>0</v>
      </c>
      <c r="CE62" s="144">
        <v>0.37390699567611629</v>
      </c>
      <c r="CF62" s="144">
        <v>14.705307133880275</v>
      </c>
      <c r="CG62" s="144">
        <v>82.604859673758767</v>
      </c>
      <c r="CH62" s="144">
        <v>0</v>
      </c>
      <c r="CI62" s="144">
        <v>0</v>
      </c>
      <c r="CJ62" s="144">
        <v>0</v>
      </c>
      <c r="CK62" s="144">
        <v>0</v>
      </c>
      <c r="CL62" s="144">
        <v>0</v>
      </c>
      <c r="CM62" s="144">
        <v>0</v>
      </c>
      <c r="CN62" s="144">
        <v>6.9591303562778102E-3</v>
      </c>
      <c r="CO62" s="144">
        <v>0</v>
      </c>
      <c r="CP62" s="144">
        <v>0</v>
      </c>
      <c r="CQ62" s="144">
        <v>2.4244705004085012</v>
      </c>
      <c r="CR62" s="144">
        <v>0.18199246851737025</v>
      </c>
      <c r="CS62" s="144">
        <v>0</v>
      </c>
      <c r="CT62" s="144">
        <v>1.7150647084789716</v>
      </c>
      <c r="CU62" s="144">
        <v>0</v>
      </c>
      <c r="CV62" s="144">
        <v>0</v>
      </c>
      <c r="CW62" s="144">
        <v>1.5191524926980262E-3</v>
      </c>
      <c r="CX62" s="144">
        <v>0</v>
      </c>
      <c r="CY62" s="144">
        <v>0</v>
      </c>
      <c r="CZ62" s="144">
        <v>0</v>
      </c>
      <c r="DA62" s="144">
        <v>0</v>
      </c>
      <c r="DB62" s="144">
        <v>0</v>
      </c>
      <c r="DC62" s="144">
        <v>0</v>
      </c>
      <c r="DD62" s="144">
        <v>0</v>
      </c>
      <c r="DE62" s="144">
        <v>0</v>
      </c>
      <c r="DF62" s="144">
        <v>0</v>
      </c>
      <c r="DG62" s="144">
        <v>0</v>
      </c>
      <c r="DH62" s="144">
        <v>0</v>
      </c>
      <c r="DI62" s="144">
        <v>0</v>
      </c>
      <c r="DJ62" s="144">
        <v>0</v>
      </c>
      <c r="DK62" s="144">
        <v>2.1304719155743591E-2</v>
      </c>
      <c r="DL62" s="144">
        <v>0</v>
      </c>
      <c r="DM62" s="144">
        <v>0</v>
      </c>
      <c r="DN62" s="144">
        <v>0</v>
      </c>
      <c r="DO62" s="144">
        <v>0</v>
      </c>
      <c r="DP62" s="144">
        <v>112.62915195444711</v>
      </c>
      <c r="DQ62" s="144">
        <v>0</v>
      </c>
      <c r="DR62" s="144">
        <v>0.10716587738822403</v>
      </c>
      <c r="DS62" s="144">
        <v>0</v>
      </c>
      <c r="DT62" s="144">
        <v>26.788990883943423</v>
      </c>
      <c r="DU62" s="144">
        <v>0</v>
      </c>
      <c r="DV62" s="144">
        <v>0</v>
      </c>
      <c r="DW62" s="144">
        <v>0</v>
      </c>
      <c r="DX62" s="144">
        <v>0</v>
      </c>
      <c r="DY62" s="144">
        <v>0</v>
      </c>
      <c r="DZ62" s="144">
        <v>0</v>
      </c>
      <c r="EA62" s="144">
        <v>0</v>
      </c>
      <c r="EB62" s="144">
        <v>0</v>
      </c>
      <c r="EC62" s="144">
        <v>19.717823453794121</v>
      </c>
      <c r="ED62" s="144">
        <v>0</v>
      </c>
      <c r="EE62" s="144">
        <v>0</v>
      </c>
      <c r="EF62" s="144">
        <v>0</v>
      </c>
      <c r="EG62" s="144">
        <v>0.37755553300984523</v>
      </c>
      <c r="EH62" s="144">
        <v>0</v>
      </c>
      <c r="EI62" s="145">
        <v>391.5089677403169</v>
      </c>
      <c r="EJ62" s="146">
        <v>7540.0746440646562</v>
      </c>
      <c r="EK62" s="146">
        <v>0.22600259152129668</v>
      </c>
      <c r="EL62" s="146">
        <v>0.6360853474222421</v>
      </c>
      <c r="EM62" s="146">
        <v>0</v>
      </c>
      <c r="EN62" s="146">
        <v>7.3346641270088993E-3</v>
      </c>
      <c r="EO62" s="146">
        <v>0</v>
      </c>
      <c r="EP62" s="146">
        <v>0.29794171455169677</v>
      </c>
      <c r="EQ62" s="146">
        <v>0</v>
      </c>
      <c r="ER62" s="146">
        <v>0</v>
      </c>
      <c r="ES62" s="146">
        <v>0</v>
      </c>
      <c r="ET62" s="146">
        <v>0</v>
      </c>
      <c r="EU62" s="147">
        <v>0</v>
      </c>
      <c r="EV62" s="147">
        <v>0</v>
      </c>
      <c r="EW62" s="147">
        <v>0</v>
      </c>
      <c r="EX62" s="147">
        <v>785.06667324624141</v>
      </c>
      <c r="EY62" s="148">
        <v>29.47819803221044</v>
      </c>
      <c r="EZ62" s="148">
        <v>5.6374472499348753</v>
      </c>
      <c r="FA62" s="148">
        <v>21.209676132935837</v>
      </c>
      <c r="FB62" s="148">
        <v>22.515540424185843</v>
      </c>
      <c r="FC62" s="148">
        <v>1.0665442655428643</v>
      </c>
      <c r="FD62" s="148">
        <v>12.330879851268774</v>
      </c>
      <c r="FE62" s="148">
        <v>2.0687404013031174</v>
      </c>
      <c r="FF62" s="148">
        <v>277.84863753577804</v>
      </c>
      <c r="FG62" s="145">
        <v>8698.4643455216774</v>
      </c>
      <c r="FH62" s="144">
        <v>9089.9733132619949</v>
      </c>
      <c r="FI62" s="28">
        <f>+FH62-'[1]MIP 2017 (Original)'!FH61</f>
        <v>0</v>
      </c>
      <c r="FK62" s="17">
        <v>9089.9733132619986</v>
      </c>
      <c r="FL62" s="29">
        <f t="shared" si="0"/>
        <v>0</v>
      </c>
      <c r="FN62" s="15">
        <f t="shared" si="1"/>
        <v>0.86208793894353875</v>
      </c>
      <c r="FO62" s="15">
        <f t="shared" si="2"/>
        <v>0.30527637867870566</v>
      </c>
      <c r="FP62" s="15">
        <f t="shared" si="3"/>
        <v>94.307026357381744</v>
      </c>
    </row>
    <row r="63" spans="1:172" s="7" customFormat="1" ht="21.95" customHeight="1" thickBot="1" x14ac:dyDescent="0.25">
      <c r="A63" s="137" t="s">
        <v>181</v>
      </c>
      <c r="B63" s="138" t="s">
        <v>182</v>
      </c>
      <c r="C63" s="144">
        <v>0.21714694685164235</v>
      </c>
      <c r="D63" s="144">
        <v>2.8719465296515232E-2</v>
      </c>
      <c r="E63" s="144">
        <v>0.1024091552782692</v>
      </c>
      <c r="F63" s="144">
        <v>1.5407946162353465</v>
      </c>
      <c r="G63" s="144">
        <v>296.33205316416718</v>
      </c>
      <c r="H63" s="144">
        <v>0.54651804444501884</v>
      </c>
      <c r="I63" s="144">
        <v>6.908937001722407</v>
      </c>
      <c r="J63" s="144">
        <v>1.6339877259884994</v>
      </c>
      <c r="K63" s="144">
        <v>102.60515616216645</v>
      </c>
      <c r="L63" s="144">
        <v>685.82638425282698</v>
      </c>
      <c r="M63" s="144">
        <v>1.9338476742403621</v>
      </c>
      <c r="N63" s="144">
        <v>82.188381235805366</v>
      </c>
      <c r="O63" s="144">
        <v>93.805874836141555</v>
      </c>
      <c r="P63" s="144">
        <v>32.413277521805867</v>
      </c>
      <c r="Q63" s="144">
        <v>0.38554305185582616</v>
      </c>
      <c r="R63" s="144">
        <v>4033.3667467587547</v>
      </c>
      <c r="S63" s="144">
        <v>1.7418146219064687</v>
      </c>
      <c r="T63" s="144">
        <v>3.5825765752638197</v>
      </c>
      <c r="U63" s="144">
        <v>47.320209835717634</v>
      </c>
      <c r="V63" s="144">
        <v>26.813669796399942</v>
      </c>
      <c r="W63" s="144">
        <v>38.034794581504009</v>
      </c>
      <c r="X63" s="144">
        <v>236.10013358931838</v>
      </c>
      <c r="Y63" s="144">
        <v>4.2644058755335381</v>
      </c>
      <c r="Z63" s="144">
        <v>9.2086279723513034</v>
      </c>
      <c r="AA63" s="144">
        <v>51.326212601341176</v>
      </c>
      <c r="AB63" s="144">
        <v>18.102176811710223</v>
      </c>
      <c r="AC63" s="144">
        <v>0.36236196501273898</v>
      </c>
      <c r="AD63" s="144">
        <v>1.5960967870466927</v>
      </c>
      <c r="AE63" s="144">
        <v>39.651293222064389</v>
      </c>
      <c r="AF63" s="144">
        <v>5.1353375342403158</v>
      </c>
      <c r="AG63" s="144">
        <v>7.8902609382009955E-4</v>
      </c>
      <c r="AH63" s="144">
        <v>0.22852966018961154</v>
      </c>
      <c r="AI63" s="144">
        <v>98.194457611835091</v>
      </c>
      <c r="AJ63" s="144">
        <v>183.73458044768458</v>
      </c>
      <c r="AK63" s="144">
        <v>883.02500716720749</v>
      </c>
      <c r="AL63" s="144">
        <v>15.774404975326254</v>
      </c>
      <c r="AM63" s="144">
        <v>2561.3417930991559</v>
      </c>
      <c r="AN63" s="144">
        <v>13.640917841025006</v>
      </c>
      <c r="AO63" s="144">
        <v>566.33107420974864</v>
      </c>
      <c r="AP63" s="144">
        <v>112.12760717843088</v>
      </c>
      <c r="AQ63" s="144">
        <v>26.027021435845576</v>
      </c>
      <c r="AR63" s="144">
        <v>8.8815857063613262</v>
      </c>
      <c r="AS63" s="144">
        <v>130.13238314126028</v>
      </c>
      <c r="AT63" s="144">
        <v>0.95695597029184842</v>
      </c>
      <c r="AU63" s="144">
        <v>245.32422121530112</v>
      </c>
      <c r="AV63" s="144">
        <v>28.287286475208496</v>
      </c>
      <c r="AW63" s="144">
        <v>100.41832700359321</v>
      </c>
      <c r="AX63" s="144">
        <v>13.572520424127829</v>
      </c>
      <c r="AY63" s="144">
        <v>2.8882228538395398</v>
      </c>
      <c r="AZ63" s="144">
        <v>122.15623525670352</v>
      </c>
      <c r="BA63" s="144">
        <v>0.46566349320924444</v>
      </c>
      <c r="BB63" s="144">
        <v>8259.6004850049703</v>
      </c>
      <c r="BC63" s="144">
        <v>226.84999263841399</v>
      </c>
      <c r="BD63" s="144">
        <v>48.832802379479993</v>
      </c>
      <c r="BE63" s="144">
        <v>53.565631334898271</v>
      </c>
      <c r="BF63" s="144">
        <v>1186.8609827545858</v>
      </c>
      <c r="BG63" s="144">
        <v>297.45547357843805</v>
      </c>
      <c r="BH63" s="144">
        <v>102.74837531769391</v>
      </c>
      <c r="BI63" s="144">
        <v>52.317599965439967</v>
      </c>
      <c r="BJ63" s="144">
        <v>107.26266812910478</v>
      </c>
      <c r="BK63" s="144">
        <v>930.91115818582557</v>
      </c>
      <c r="BL63" s="144">
        <v>29.621537441182582</v>
      </c>
      <c r="BM63" s="144">
        <v>808.60055246220168</v>
      </c>
      <c r="BN63" s="144">
        <v>156.5596558233681</v>
      </c>
      <c r="BO63" s="144">
        <v>393.65546581461729</v>
      </c>
      <c r="BP63" s="144">
        <v>2.0673492622164216</v>
      </c>
      <c r="BQ63" s="144">
        <v>2.1151113396674579</v>
      </c>
      <c r="BR63" s="144">
        <v>259.83304885161931</v>
      </c>
      <c r="BS63" s="144">
        <v>193.01336809946201</v>
      </c>
      <c r="BT63" s="144">
        <v>6646.9172294638283</v>
      </c>
      <c r="BU63" s="144">
        <v>74.828444888313811</v>
      </c>
      <c r="BV63" s="144">
        <v>1238.2065318370912</v>
      </c>
      <c r="BW63" s="144">
        <v>12.043371551041718</v>
      </c>
      <c r="BX63" s="144">
        <v>30.061020604191512</v>
      </c>
      <c r="BY63" s="144">
        <v>15.108009042346517</v>
      </c>
      <c r="BZ63" s="144">
        <v>1.1271407241902083</v>
      </c>
      <c r="CA63" s="144">
        <v>3.2348442972599116</v>
      </c>
      <c r="CB63" s="144">
        <v>10692.697694580933</v>
      </c>
      <c r="CC63" s="144">
        <v>5754.9512139519129</v>
      </c>
      <c r="CD63" s="144">
        <v>509.73805252610344</v>
      </c>
      <c r="CE63" s="144">
        <v>1175.6981420475081</v>
      </c>
      <c r="CF63" s="144">
        <v>1634.8582981067368</v>
      </c>
      <c r="CG63" s="144">
        <v>1013.4244973580865</v>
      </c>
      <c r="CH63" s="144">
        <v>12.827565019136603</v>
      </c>
      <c r="CI63" s="144">
        <v>0.17426820346940317</v>
      </c>
      <c r="CJ63" s="144">
        <v>13.670613238191015</v>
      </c>
      <c r="CK63" s="144">
        <v>11.891741792196587</v>
      </c>
      <c r="CL63" s="144">
        <v>19.545300340022237</v>
      </c>
      <c r="CM63" s="144">
        <v>6.0028831878850539</v>
      </c>
      <c r="CN63" s="144">
        <v>40.431484297714142</v>
      </c>
      <c r="CO63" s="144">
        <v>76.021313644671821</v>
      </c>
      <c r="CP63" s="144">
        <v>83.829180560892979</v>
      </c>
      <c r="CQ63" s="144">
        <v>20.114122709417675</v>
      </c>
      <c r="CR63" s="144">
        <v>269.58026636514188</v>
      </c>
      <c r="CS63" s="144">
        <v>1.5061230739159182</v>
      </c>
      <c r="CT63" s="144">
        <v>27.228611740324705</v>
      </c>
      <c r="CU63" s="144">
        <v>5.2609012975669467</v>
      </c>
      <c r="CV63" s="144">
        <v>0.23346493265446872</v>
      </c>
      <c r="CW63" s="144">
        <v>8.9679329515315054</v>
      </c>
      <c r="CX63" s="144">
        <v>7.176496400712991</v>
      </c>
      <c r="CY63" s="144">
        <v>1.0353812976015895</v>
      </c>
      <c r="CZ63" s="144">
        <v>1.0831749419310213</v>
      </c>
      <c r="DA63" s="144">
        <v>7640.6978810859246</v>
      </c>
      <c r="DB63" s="144">
        <v>3.0702700492098556</v>
      </c>
      <c r="DC63" s="144">
        <v>2.2208985984717367</v>
      </c>
      <c r="DD63" s="144">
        <v>18.603958318879425</v>
      </c>
      <c r="DE63" s="144">
        <v>38.13035627922234</v>
      </c>
      <c r="DF63" s="144">
        <v>6.0177297161835535</v>
      </c>
      <c r="DG63" s="144">
        <v>4.3449849796996931</v>
      </c>
      <c r="DH63" s="144">
        <v>48.022371203069824</v>
      </c>
      <c r="DI63" s="144">
        <v>1.2592248822176049</v>
      </c>
      <c r="DJ63" s="144">
        <v>1.7998625233217105</v>
      </c>
      <c r="DK63" s="144">
        <v>6.4617564124364728</v>
      </c>
      <c r="DL63" s="144">
        <v>2.7802449817515944</v>
      </c>
      <c r="DM63" s="144">
        <v>2.3438983003129842E-3</v>
      </c>
      <c r="DN63" s="144">
        <v>0.16923529655286662</v>
      </c>
      <c r="DO63" s="144">
        <v>1.9726274819127734</v>
      </c>
      <c r="DP63" s="144">
        <v>2.0118443611955885</v>
      </c>
      <c r="DQ63" s="144">
        <v>6.1862256894019785</v>
      </c>
      <c r="DR63" s="144">
        <v>5.6887342494222235</v>
      </c>
      <c r="DS63" s="144">
        <v>269.77057916052684</v>
      </c>
      <c r="DT63" s="144">
        <v>46.881898906013468</v>
      </c>
      <c r="DU63" s="144">
        <v>5.7509509434472195E-2</v>
      </c>
      <c r="DV63" s="144">
        <v>208.23599416507025</v>
      </c>
      <c r="DW63" s="144">
        <v>417.66148509783483</v>
      </c>
      <c r="DX63" s="144">
        <v>47.530136544789144</v>
      </c>
      <c r="DY63" s="144">
        <v>10.599687388161637</v>
      </c>
      <c r="DZ63" s="144">
        <v>0.66202512704200001</v>
      </c>
      <c r="EA63" s="144">
        <v>2.2803531002188642</v>
      </c>
      <c r="EB63" s="144">
        <v>48.629726708533013</v>
      </c>
      <c r="EC63" s="144">
        <v>2.0309351160476061</v>
      </c>
      <c r="ED63" s="144">
        <v>0.23432395848919671</v>
      </c>
      <c r="EE63" s="144">
        <v>5.1708571750928254</v>
      </c>
      <c r="EF63" s="144">
        <v>204.15610315144525</v>
      </c>
      <c r="EG63" s="144">
        <v>0.5906585320008082</v>
      </c>
      <c r="EH63" s="144">
        <v>0</v>
      </c>
      <c r="EI63" s="145">
        <v>62511.864472580994</v>
      </c>
      <c r="EJ63" s="146">
        <v>7515.7339864077812</v>
      </c>
      <c r="EK63" s="146">
        <v>0</v>
      </c>
      <c r="EL63" s="146">
        <v>0</v>
      </c>
      <c r="EM63" s="146">
        <v>0</v>
      </c>
      <c r="EN63" s="146">
        <v>0</v>
      </c>
      <c r="EO63" s="146">
        <v>0</v>
      </c>
      <c r="EP63" s="146">
        <v>0</v>
      </c>
      <c r="EQ63" s="146">
        <v>0</v>
      </c>
      <c r="ER63" s="146">
        <v>0</v>
      </c>
      <c r="ES63" s="146">
        <v>0</v>
      </c>
      <c r="ET63" s="146">
        <v>0</v>
      </c>
      <c r="EU63" s="147">
        <v>37.402446978166914</v>
      </c>
      <c r="EV63" s="147">
        <v>7625.9489014816545</v>
      </c>
      <c r="EW63" s="147">
        <v>1.1118976559809539</v>
      </c>
      <c r="EX63" s="147">
        <v>38616.474650738746</v>
      </c>
      <c r="EY63" s="148">
        <v>0</v>
      </c>
      <c r="EZ63" s="148">
        <v>0</v>
      </c>
      <c r="FA63" s="148">
        <v>0</v>
      </c>
      <c r="FB63" s="148">
        <v>0</v>
      </c>
      <c r="FC63" s="148">
        <v>0</v>
      </c>
      <c r="FD63" s="148">
        <v>0</v>
      </c>
      <c r="FE63" s="148">
        <v>0</v>
      </c>
      <c r="FF63" s="148">
        <v>0</v>
      </c>
      <c r="FG63" s="145">
        <v>53796.67188326233</v>
      </c>
      <c r="FH63" s="144">
        <v>116308.53635584333</v>
      </c>
      <c r="FI63" s="28">
        <f>+FH63-'[1]MIP 2017 (Original)'!FH62</f>
        <v>0</v>
      </c>
      <c r="FK63" s="17">
        <v>116308.53635584336</v>
      </c>
      <c r="FL63" s="29">
        <f t="shared" si="0"/>
        <v>0</v>
      </c>
      <c r="FN63" s="15">
        <f t="shared" si="1"/>
        <v>0</v>
      </c>
      <c r="FO63" s="15">
        <f t="shared" si="2"/>
        <v>0</v>
      </c>
      <c r="FP63" s="15">
        <f t="shared" si="3"/>
        <v>0</v>
      </c>
    </row>
    <row r="64" spans="1:172" s="7" customFormat="1" ht="21.95" customHeight="1" thickBot="1" x14ac:dyDescent="0.25">
      <c r="A64" s="137" t="s">
        <v>183</v>
      </c>
      <c r="B64" s="138" t="s">
        <v>184</v>
      </c>
      <c r="C64" s="144">
        <v>1.9994419389167482E-2</v>
      </c>
      <c r="D64" s="144">
        <v>2.6444260078106814E-3</v>
      </c>
      <c r="E64" s="144">
        <v>9.4296126637370779E-3</v>
      </c>
      <c r="F64" s="144">
        <v>15.558119103532555</v>
      </c>
      <c r="G64" s="144">
        <v>1510.897544812856</v>
      </c>
      <c r="H64" s="144">
        <v>5.0322194913691623E-2</v>
      </c>
      <c r="I64" s="144">
        <v>19.848885612918664</v>
      </c>
      <c r="J64" s="144">
        <v>0.15045404203857926</v>
      </c>
      <c r="K64" s="144">
        <v>0.13407663168858505</v>
      </c>
      <c r="L64" s="144">
        <v>13.700745486784454</v>
      </c>
      <c r="M64" s="144">
        <v>0.17806449500736093</v>
      </c>
      <c r="N64" s="144">
        <v>332.24351245424651</v>
      </c>
      <c r="O64" s="144">
        <v>660.34225346777475</v>
      </c>
      <c r="P64" s="144">
        <v>12069.13827056783</v>
      </c>
      <c r="Q64" s="144">
        <v>34.088889535709626</v>
      </c>
      <c r="R64" s="144">
        <v>25337.265495103904</v>
      </c>
      <c r="S64" s="144">
        <v>5.6592686943689614</v>
      </c>
      <c r="T64" s="144">
        <v>0.32987587243661204</v>
      </c>
      <c r="U64" s="144">
        <v>334.20692358786437</v>
      </c>
      <c r="V64" s="144">
        <v>4.0044291579208631</v>
      </c>
      <c r="W64" s="144">
        <v>74.55407935854501</v>
      </c>
      <c r="X64" s="144">
        <v>274.45972357712719</v>
      </c>
      <c r="Y64" s="144">
        <v>1.7335461678183126</v>
      </c>
      <c r="Z64" s="144">
        <v>838.28398317970789</v>
      </c>
      <c r="AA64" s="144">
        <v>0.50365693098435116</v>
      </c>
      <c r="AB64" s="144">
        <v>87.338133975249463</v>
      </c>
      <c r="AC64" s="144">
        <v>2.1091164786905932</v>
      </c>
      <c r="AD64" s="144">
        <v>19.138121347427628</v>
      </c>
      <c r="AE64" s="144">
        <v>19.709208096119539</v>
      </c>
      <c r="AF64" s="144">
        <v>145.30347621585952</v>
      </c>
      <c r="AG64" s="144">
        <v>0.24395961191012977</v>
      </c>
      <c r="AH64" s="144">
        <v>1.0197284359417593</v>
      </c>
      <c r="AI64" s="144">
        <v>1470.6529876913926</v>
      </c>
      <c r="AJ64" s="144">
        <v>626.49401640036308</v>
      </c>
      <c r="AK64" s="144">
        <v>1558.9000678033685</v>
      </c>
      <c r="AL64" s="144">
        <v>65.820918698993367</v>
      </c>
      <c r="AM64" s="144">
        <v>11994.138187688783</v>
      </c>
      <c r="AN64" s="144">
        <v>318.6092937287471</v>
      </c>
      <c r="AO64" s="144">
        <v>2090.9589025496425</v>
      </c>
      <c r="AP64" s="144">
        <v>5358.7545947692615</v>
      </c>
      <c r="AQ64" s="144">
        <v>604.63411553988351</v>
      </c>
      <c r="AR64" s="144">
        <v>47.38899377230392</v>
      </c>
      <c r="AS64" s="144">
        <v>139.21727969617945</v>
      </c>
      <c r="AT64" s="144">
        <v>129.86135518807293</v>
      </c>
      <c r="AU64" s="144">
        <v>2689.7370424426763</v>
      </c>
      <c r="AV64" s="144">
        <v>351.74693378314788</v>
      </c>
      <c r="AW64" s="144">
        <v>720.98823466770841</v>
      </c>
      <c r="AX64" s="144">
        <v>323.86751739419651</v>
      </c>
      <c r="AY64" s="144">
        <v>408.70367618430032</v>
      </c>
      <c r="AZ64" s="144">
        <v>7.4243287778040647</v>
      </c>
      <c r="BA64" s="144">
        <v>16.673223840415272</v>
      </c>
      <c r="BB64" s="144">
        <v>39.238304158115497</v>
      </c>
      <c r="BC64" s="144">
        <v>15900.899132697397</v>
      </c>
      <c r="BD64" s="144">
        <v>14287.130565494828</v>
      </c>
      <c r="BE64" s="144">
        <v>628.72287816642427</v>
      </c>
      <c r="BF64" s="144">
        <v>959.00208619727584</v>
      </c>
      <c r="BG64" s="144">
        <v>780.7309476675614</v>
      </c>
      <c r="BH64" s="144">
        <v>2370.1077923962612</v>
      </c>
      <c r="BI64" s="144">
        <v>1055.6154083259473</v>
      </c>
      <c r="BJ64" s="144">
        <v>45.549097851516294</v>
      </c>
      <c r="BK64" s="144">
        <v>83.442941701542139</v>
      </c>
      <c r="BL64" s="144">
        <v>350.36884239718506</v>
      </c>
      <c r="BM64" s="144">
        <v>285.5783799434592</v>
      </c>
      <c r="BN64" s="144">
        <v>420.99357039517577</v>
      </c>
      <c r="BO64" s="144">
        <v>42.077768524073186</v>
      </c>
      <c r="BP64" s="144">
        <v>19.305191713272428</v>
      </c>
      <c r="BQ64" s="144">
        <v>8.4073154631031013</v>
      </c>
      <c r="BR64" s="144">
        <v>179.25264556857363</v>
      </c>
      <c r="BS64" s="144">
        <v>18.565069619795004</v>
      </c>
      <c r="BT64" s="144">
        <v>272.33865993188789</v>
      </c>
      <c r="BU64" s="144">
        <v>306.44993519812272</v>
      </c>
      <c r="BV64" s="144">
        <v>1253.1414966963005</v>
      </c>
      <c r="BW64" s="144">
        <v>329.44494734494435</v>
      </c>
      <c r="BX64" s="144">
        <v>389.48476691186653</v>
      </c>
      <c r="BY64" s="144">
        <v>110.95965492075143</v>
      </c>
      <c r="BZ64" s="144">
        <v>50.160220918306443</v>
      </c>
      <c r="CA64" s="144">
        <v>364.89374695211757</v>
      </c>
      <c r="CB64" s="144">
        <v>155.90298885830146</v>
      </c>
      <c r="CC64" s="144">
        <v>122.2321442128755</v>
      </c>
      <c r="CD64" s="144">
        <v>7.1706522518630988</v>
      </c>
      <c r="CE64" s="144">
        <v>171.42420774865911</v>
      </c>
      <c r="CF64" s="144">
        <v>316.0018543493664</v>
      </c>
      <c r="CG64" s="144">
        <v>7188.9685278626584</v>
      </c>
      <c r="CH64" s="144">
        <v>402.97159640098567</v>
      </c>
      <c r="CI64" s="144">
        <v>1.6046237798335708E-2</v>
      </c>
      <c r="CJ64" s="144">
        <v>332.89066484381567</v>
      </c>
      <c r="CK64" s="144">
        <v>41.028637296352926</v>
      </c>
      <c r="CL64" s="144">
        <v>235.30009991707496</v>
      </c>
      <c r="CM64" s="144">
        <v>8.1163469624123898</v>
      </c>
      <c r="CN64" s="144">
        <v>113.76125574112325</v>
      </c>
      <c r="CO64" s="144">
        <v>385.72602649976795</v>
      </c>
      <c r="CP64" s="144">
        <v>38.725013492373151</v>
      </c>
      <c r="CQ64" s="144">
        <v>3081.6057172738274</v>
      </c>
      <c r="CR64" s="144">
        <v>6813.752093106229</v>
      </c>
      <c r="CS64" s="144">
        <v>752.77444291002053</v>
      </c>
      <c r="CT64" s="144">
        <v>814.50510002681062</v>
      </c>
      <c r="CU64" s="144">
        <v>3094.2989715631361</v>
      </c>
      <c r="CV64" s="144">
        <v>32.863791606758333</v>
      </c>
      <c r="CW64" s="144">
        <v>2534.1769092501822</v>
      </c>
      <c r="CX64" s="144">
        <v>117.59045452981944</v>
      </c>
      <c r="CY64" s="144">
        <v>651.77848817338258</v>
      </c>
      <c r="CZ64" s="144">
        <v>283.3390658659867</v>
      </c>
      <c r="DA64" s="144">
        <v>3920.768905335779</v>
      </c>
      <c r="DB64" s="144">
        <v>4359.1247749570111</v>
      </c>
      <c r="DC64" s="144">
        <v>2484.3113454494478</v>
      </c>
      <c r="DD64" s="144">
        <v>303.63642773018154</v>
      </c>
      <c r="DE64" s="144">
        <v>2185.043692365959</v>
      </c>
      <c r="DF64" s="144">
        <v>508.78639374910256</v>
      </c>
      <c r="DG64" s="144">
        <v>4308.409632737932</v>
      </c>
      <c r="DH64" s="144">
        <v>3070.0148483819557</v>
      </c>
      <c r="DI64" s="144">
        <v>44.55225422377476</v>
      </c>
      <c r="DJ64" s="144">
        <v>469.45575698407748</v>
      </c>
      <c r="DK64" s="144">
        <v>136.94297446753365</v>
      </c>
      <c r="DL64" s="144">
        <v>608.19108758410357</v>
      </c>
      <c r="DM64" s="144">
        <v>1.8951696417574706</v>
      </c>
      <c r="DN64" s="144">
        <v>57.235763523090206</v>
      </c>
      <c r="DO64" s="144">
        <v>525.8745477097799</v>
      </c>
      <c r="DP64" s="144">
        <v>412.33071130632885</v>
      </c>
      <c r="DQ64" s="144">
        <v>1779.5584830100975</v>
      </c>
      <c r="DR64" s="144">
        <v>5854.5692635161367</v>
      </c>
      <c r="DS64" s="144">
        <v>1640.4477828190152</v>
      </c>
      <c r="DT64" s="144">
        <v>663.0715467895966</v>
      </c>
      <c r="DU64" s="144">
        <v>24.986362546817965</v>
      </c>
      <c r="DV64" s="144">
        <v>9983.1170365056278</v>
      </c>
      <c r="DW64" s="144">
        <v>18065.940862880801</v>
      </c>
      <c r="DX64" s="144">
        <v>454.64343710992915</v>
      </c>
      <c r="DY64" s="144">
        <v>96.823564800297362</v>
      </c>
      <c r="DZ64" s="144">
        <v>48.222970083433673</v>
      </c>
      <c r="EA64" s="144">
        <v>677.23421445513384</v>
      </c>
      <c r="EB64" s="144">
        <v>1829.3541507509576</v>
      </c>
      <c r="EC64" s="144">
        <v>136.53465984060958</v>
      </c>
      <c r="ED64" s="144">
        <v>40.116714381175349</v>
      </c>
      <c r="EE64" s="144">
        <v>194.45864832109044</v>
      </c>
      <c r="EF64" s="144">
        <v>60.386482342486964</v>
      </c>
      <c r="EG64" s="144">
        <v>106.59530944122146</v>
      </c>
      <c r="EH64" s="144">
        <v>0</v>
      </c>
      <c r="EI64" s="145">
        <v>204028.21584315211</v>
      </c>
      <c r="EJ64" s="146">
        <v>74703.938627892378</v>
      </c>
      <c r="EK64" s="146">
        <v>14.942743859970168</v>
      </c>
      <c r="EL64" s="146">
        <v>51.530695783654608</v>
      </c>
      <c r="EM64" s="146">
        <v>0</v>
      </c>
      <c r="EN64" s="146">
        <v>0</v>
      </c>
      <c r="EO64" s="146">
        <v>0</v>
      </c>
      <c r="EP64" s="146">
        <v>0</v>
      </c>
      <c r="EQ64" s="146">
        <v>0</v>
      </c>
      <c r="ER64" s="146">
        <v>0</v>
      </c>
      <c r="ES64" s="146">
        <v>0</v>
      </c>
      <c r="ET64" s="146">
        <v>0</v>
      </c>
      <c r="EU64" s="147">
        <v>3.4439361082682112</v>
      </c>
      <c r="EV64" s="147">
        <v>25.07447776446001</v>
      </c>
      <c r="EW64" s="147">
        <v>0.10238112197223018</v>
      </c>
      <c r="EX64" s="147">
        <v>84439.521470552936</v>
      </c>
      <c r="EY64" s="148">
        <v>12.52456908528808</v>
      </c>
      <c r="EZ64" s="148">
        <v>0.3283983281889612</v>
      </c>
      <c r="FA64" s="148">
        <v>0.2350315298345983</v>
      </c>
      <c r="FB64" s="148">
        <v>0.67202447077979977</v>
      </c>
      <c r="FC64" s="148">
        <v>0</v>
      </c>
      <c r="FD64" s="148">
        <v>2.392349512740322</v>
      </c>
      <c r="FE64" s="148">
        <v>4.7375855056967793E-2</v>
      </c>
      <c r="FF64" s="148">
        <v>0</v>
      </c>
      <c r="FG64" s="145">
        <v>159254.75408186551</v>
      </c>
      <c r="FH64" s="144">
        <v>363282.96992501762</v>
      </c>
      <c r="FI64" s="28">
        <f>+FH64-'[1]MIP 2017 (Original)'!FH63</f>
        <v>0</v>
      </c>
      <c r="FK64" s="17">
        <v>363282.96992501779</v>
      </c>
      <c r="FL64" s="29">
        <f t="shared" si="0"/>
        <v>0</v>
      </c>
      <c r="FN64" s="15">
        <f t="shared" si="1"/>
        <v>66.473439643624772</v>
      </c>
      <c r="FO64" s="15">
        <f t="shared" si="2"/>
        <v>0</v>
      </c>
      <c r="FP64" s="15">
        <f t="shared" si="3"/>
        <v>16.199748781888726</v>
      </c>
    </row>
    <row r="65" spans="1:172" s="7" customFormat="1" ht="21.95" customHeight="1" thickBot="1" x14ac:dyDescent="0.25">
      <c r="A65" s="137" t="s">
        <v>185</v>
      </c>
      <c r="B65" s="138" t="s">
        <v>186</v>
      </c>
      <c r="C65" s="144">
        <v>4.2082094050125252E-2</v>
      </c>
      <c r="D65" s="144">
        <v>5.565702199363534E-3</v>
      </c>
      <c r="E65" s="144">
        <v>1.9846430108724368E-2</v>
      </c>
      <c r="F65" s="144">
        <v>0.29859901275352463</v>
      </c>
      <c r="G65" s="144">
        <v>0.28917949164133178</v>
      </c>
      <c r="H65" s="144">
        <v>0.10591271984191782</v>
      </c>
      <c r="I65" s="144">
        <v>3.2200085280174477E-2</v>
      </c>
      <c r="J65" s="144">
        <v>0.31665941501253142</v>
      </c>
      <c r="K65" s="144">
        <v>0.28219001086372464</v>
      </c>
      <c r="L65" s="144">
        <v>14.468992134176768</v>
      </c>
      <c r="M65" s="144">
        <v>0.37477091382546135</v>
      </c>
      <c r="N65" s="144">
        <v>21.203034258181308</v>
      </c>
      <c r="O65" s="144">
        <v>1.4811782528748751</v>
      </c>
      <c r="P65" s="144">
        <v>774.52310652403446</v>
      </c>
      <c r="Q65" s="144">
        <v>7.471649592040526E-2</v>
      </c>
      <c r="R65" s="144">
        <v>699.92814424386506</v>
      </c>
      <c r="S65" s="144">
        <v>10.873683838901414</v>
      </c>
      <c r="T65" s="144">
        <v>0.69428710174327479</v>
      </c>
      <c r="U65" s="144">
        <v>0.48010226029594216</v>
      </c>
      <c r="V65" s="144">
        <v>7.1324050729029975E-2</v>
      </c>
      <c r="W65" s="144">
        <v>6.3409564011084179</v>
      </c>
      <c r="X65" s="144">
        <v>2.322235727838776</v>
      </c>
      <c r="Y65" s="144">
        <v>0.82642252964631924</v>
      </c>
      <c r="Z65" s="144">
        <v>7.2053723103534928</v>
      </c>
      <c r="AA65" s="144">
        <v>0.14392038881855967</v>
      </c>
      <c r="AB65" s="144">
        <v>35.425328139122954</v>
      </c>
      <c r="AC65" s="144">
        <v>0.1279212793960664</v>
      </c>
      <c r="AD65" s="144">
        <v>1.1234568836368</v>
      </c>
      <c r="AE65" s="144">
        <v>3.8384313613868946</v>
      </c>
      <c r="AF65" s="144">
        <v>8.513967640982731</v>
      </c>
      <c r="AG65" s="144">
        <v>1.5290968060824588E-4</v>
      </c>
      <c r="AH65" s="144">
        <v>1.0540172945877833</v>
      </c>
      <c r="AI65" s="144">
        <v>162.43692739489597</v>
      </c>
      <c r="AJ65" s="144">
        <v>14.031258584632667</v>
      </c>
      <c r="AK65" s="144">
        <v>44.141549326232578</v>
      </c>
      <c r="AL65" s="144">
        <v>38.45617346862651</v>
      </c>
      <c r="AM65" s="144">
        <v>754.14006215463496</v>
      </c>
      <c r="AN65" s="144">
        <v>0.80020338691816739</v>
      </c>
      <c r="AO65" s="144">
        <v>66.325705507551248</v>
      </c>
      <c r="AP65" s="144">
        <v>115.66668215080722</v>
      </c>
      <c r="AQ65" s="144">
        <v>2.3573235659524832</v>
      </c>
      <c r="AR65" s="144">
        <v>7.3459398151126676</v>
      </c>
      <c r="AS65" s="144">
        <v>3.1066490140180254</v>
      </c>
      <c r="AT65" s="144">
        <v>5.7264316920041294</v>
      </c>
      <c r="AU65" s="144">
        <v>226.30753013634381</v>
      </c>
      <c r="AV65" s="144">
        <v>20.898238104232984</v>
      </c>
      <c r="AW65" s="144">
        <v>57.730272589127914</v>
      </c>
      <c r="AX65" s="144">
        <v>44.16315136342196</v>
      </c>
      <c r="AY65" s="144">
        <v>165.76822659349958</v>
      </c>
      <c r="AZ65" s="144">
        <v>4.0814892931548767</v>
      </c>
      <c r="BA65" s="144">
        <v>1.136370723193443</v>
      </c>
      <c r="BB65" s="144">
        <v>8.2175450362516393</v>
      </c>
      <c r="BC65" s="144">
        <v>183.71320169798889</v>
      </c>
      <c r="BD65" s="144">
        <v>2306.8629735780528</v>
      </c>
      <c r="BE65" s="144">
        <v>115.23894163565667</v>
      </c>
      <c r="BF65" s="144">
        <v>142.21239446975721</v>
      </c>
      <c r="BG65" s="144">
        <v>433.5047644127489</v>
      </c>
      <c r="BH65" s="144">
        <v>128.3478904866042</v>
      </c>
      <c r="BI65" s="144">
        <v>587.06102260079183</v>
      </c>
      <c r="BJ65" s="144">
        <v>6.318302262218964</v>
      </c>
      <c r="BK65" s="144">
        <v>0.89945415442595866</v>
      </c>
      <c r="BL65" s="144">
        <v>0.30522288005713055</v>
      </c>
      <c r="BM65" s="144">
        <v>128.69725804292665</v>
      </c>
      <c r="BN65" s="144">
        <v>81.752397875450242</v>
      </c>
      <c r="BO65" s="144">
        <v>61.433899302328747</v>
      </c>
      <c r="BP65" s="144">
        <v>1.0836189347650855</v>
      </c>
      <c r="BQ65" s="144">
        <v>1.0676807655663281</v>
      </c>
      <c r="BR65" s="144">
        <v>608.24380221788067</v>
      </c>
      <c r="BS65" s="144">
        <v>11.183322278667386</v>
      </c>
      <c r="BT65" s="144">
        <v>236.22419558889374</v>
      </c>
      <c r="BU65" s="144">
        <v>1104.5594040878721</v>
      </c>
      <c r="BV65" s="144">
        <v>80.099382175365449</v>
      </c>
      <c r="BW65" s="144">
        <v>207.8299577345679</v>
      </c>
      <c r="BX65" s="144">
        <v>103.13087749821818</v>
      </c>
      <c r="BY65" s="144">
        <v>130.5281866613351</v>
      </c>
      <c r="BZ65" s="144">
        <v>1.3331565200443865</v>
      </c>
      <c r="CA65" s="144">
        <v>55.348346955298481</v>
      </c>
      <c r="CB65" s="144">
        <v>36.64532796168551</v>
      </c>
      <c r="CC65" s="144">
        <v>7.7782404657361912</v>
      </c>
      <c r="CD65" s="144">
        <v>40.10518618427875</v>
      </c>
      <c r="CE65" s="144">
        <v>12.7612928811735</v>
      </c>
      <c r="CF65" s="144">
        <v>2149.8543819339588</v>
      </c>
      <c r="CG65" s="144">
        <v>10876.218682447556</v>
      </c>
      <c r="CH65" s="144">
        <v>16.167641201544829</v>
      </c>
      <c r="CI65" s="144">
        <v>3.3772387936709877E-2</v>
      </c>
      <c r="CJ65" s="144">
        <v>46.63356836975732</v>
      </c>
      <c r="CK65" s="144">
        <v>2.3079556952563012</v>
      </c>
      <c r="CL65" s="144">
        <v>8.1742218709031036</v>
      </c>
      <c r="CM65" s="144">
        <v>62.650694335575039</v>
      </c>
      <c r="CN65" s="144">
        <v>7.1650216472014625</v>
      </c>
      <c r="CO65" s="144">
        <v>254.43792804881895</v>
      </c>
      <c r="CP65" s="144">
        <v>308.29172929752571</v>
      </c>
      <c r="CQ65" s="144">
        <v>896.91505221585271</v>
      </c>
      <c r="CR65" s="144">
        <v>2311.9379577837331</v>
      </c>
      <c r="CS65" s="144">
        <v>1208.4531991071385</v>
      </c>
      <c r="CT65" s="144">
        <v>276.7783639489079</v>
      </c>
      <c r="CU65" s="144">
        <v>115.68664003620486</v>
      </c>
      <c r="CV65" s="144">
        <v>17.174171928134445</v>
      </c>
      <c r="CW65" s="144">
        <v>133.4341645732145</v>
      </c>
      <c r="CX65" s="144">
        <v>25.753104368674446</v>
      </c>
      <c r="CY65" s="144">
        <v>31.089204196015352</v>
      </c>
      <c r="CZ65" s="144">
        <v>39.683177363989543</v>
      </c>
      <c r="DA65" s="144">
        <v>3675.8962827395744</v>
      </c>
      <c r="DB65" s="144">
        <v>1145.5106130153786</v>
      </c>
      <c r="DC65" s="144">
        <v>445.91214294550798</v>
      </c>
      <c r="DD65" s="144">
        <v>378.3395847442311</v>
      </c>
      <c r="DE65" s="144">
        <v>151.70812046364685</v>
      </c>
      <c r="DF65" s="144">
        <v>414.34707802784254</v>
      </c>
      <c r="DG65" s="144">
        <v>9490.9533146140748</v>
      </c>
      <c r="DH65" s="144">
        <v>1472.5937561280809</v>
      </c>
      <c r="DI65" s="144">
        <v>42.880627008253413</v>
      </c>
      <c r="DJ65" s="144">
        <v>41.193629071985086</v>
      </c>
      <c r="DK65" s="144">
        <v>9.5226282656158929</v>
      </c>
      <c r="DL65" s="144">
        <v>42.17463694361637</v>
      </c>
      <c r="DM65" s="144">
        <v>0.13130292290749151</v>
      </c>
      <c r="DN65" s="144">
        <v>16.99228919222735</v>
      </c>
      <c r="DO65" s="144">
        <v>382.91273104647263</v>
      </c>
      <c r="DP65" s="144">
        <v>70.537121989128678</v>
      </c>
      <c r="DQ65" s="144">
        <v>36.911536289062795</v>
      </c>
      <c r="DR65" s="144">
        <v>255.81309764994126</v>
      </c>
      <c r="DS65" s="144">
        <v>2004.4835220785853</v>
      </c>
      <c r="DT65" s="144">
        <v>411.21859862687489</v>
      </c>
      <c r="DU65" s="144">
        <v>25.843019876338506</v>
      </c>
      <c r="DV65" s="144">
        <v>9647.0994869274218</v>
      </c>
      <c r="DW65" s="144">
        <v>2812.6890459553115</v>
      </c>
      <c r="DX65" s="144">
        <v>353.80960713636421</v>
      </c>
      <c r="DY65" s="144">
        <v>496.69992479508028</v>
      </c>
      <c r="DZ65" s="144">
        <v>236.79090916083476</v>
      </c>
      <c r="EA65" s="144">
        <v>22.197773157647774</v>
      </c>
      <c r="EB65" s="144">
        <v>2341.911233744579</v>
      </c>
      <c r="EC65" s="144">
        <v>27.632148523362435</v>
      </c>
      <c r="ED65" s="144">
        <v>4.4537941913865966</v>
      </c>
      <c r="EE65" s="144">
        <v>31.495619859772845</v>
      </c>
      <c r="EF65" s="144">
        <v>0.12655815084191574</v>
      </c>
      <c r="EG65" s="144">
        <v>4.0922062704590276</v>
      </c>
      <c r="EH65" s="144">
        <v>0</v>
      </c>
      <c r="EI65" s="145">
        <v>65433.309764384125</v>
      </c>
      <c r="EJ65" s="146">
        <v>77693.331119870651</v>
      </c>
      <c r="EK65" s="146">
        <v>42.844665138112198</v>
      </c>
      <c r="EL65" s="146">
        <v>120.58650976574145</v>
      </c>
      <c r="EM65" s="146">
        <v>0</v>
      </c>
      <c r="EN65" s="146">
        <v>0</v>
      </c>
      <c r="EO65" s="146">
        <v>0</v>
      </c>
      <c r="EP65" s="146">
        <v>8.4054154282599871</v>
      </c>
      <c r="EQ65" s="146">
        <v>0</v>
      </c>
      <c r="ER65" s="146">
        <v>0</v>
      </c>
      <c r="ES65" s="146">
        <v>0</v>
      </c>
      <c r="ET65" s="146">
        <v>0</v>
      </c>
      <c r="EU65" s="147">
        <v>7.2484246924061164</v>
      </c>
      <c r="EV65" s="147">
        <v>52.774052149444074</v>
      </c>
      <c r="EW65" s="147">
        <v>0.2154807258932927</v>
      </c>
      <c r="EX65" s="147">
        <v>6774.7100451449996</v>
      </c>
      <c r="EY65" s="148">
        <v>316.88439589671066</v>
      </c>
      <c r="EZ65" s="148">
        <v>60.601365939776528</v>
      </c>
      <c r="FA65" s="148">
        <v>227.99953379803915</v>
      </c>
      <c r="FB65" s="148">
        <v>242.03729881351532</v>
      </c>
      <c r="FC65" s="148">
        <v>11.465125341594991</v>
      </c>
      <c r="FD65" s="148">
        <v>132.55435112670699</v>
      </c>
      <c r="FE65" s="148">
        <v>22.238521893968713</v>
      </c>
      <c r="FF65" s="148">
        <v>0</v>
      </c>
      <c r="FG65" s="145">
        <v>85713.896305725793</v>
      </c>
      <c r="FH65" s="144">
        <v>151147.20607010991</v>
      </c>
      <c r="FI65" s="28">
        <f>+FH65-'[1]MIP 2017 (Original)'!FH64</f>
        <v>0</v>
      </c>
      <c r="FK65" s="17">
        <v>151147.20607010997</v>
      </c>
      <c r="FL65" s="29">
        <f t="shared" si="0"/>
        <v>0</v>
      </c>
      <c r="FN65" s="15">
        <f t="shared" si="1"/>
        <v>163.43117490385364</v>
      </c>
      <c r="FO65" s="15">
        <f t="shared" si="2"/>
        <v>8.4054154282599871</v>
      </c>
      <c r="FP65" s="15">
        <f t="shared" si="3"/>
        <v>1013.7805928103123</v>
      </c>
    </row>
    <row r="66" spans="1:172" s="7" customFormat="1" ht="21.95" customHeight="1" thickBot="1" x14ac:dyDescent="0.25">
      <c r="A66" s="137" t="s">
        <v>367</v>
      </c>
      <c r="B66" s="138" t="s">
        <v>386</v>
      </c>
      <c r="C66" s="144">
        <v>518.87140650231584</v>
      </c>
      <c r="D66" s="144">
        <v>91.045985854740451</v>
      </c>
      <c r="E66" s="144">
        <v>296.19800399829398</v>
      </c>
      <c r="F66" s="144">
        <v>5192.9749685975103</v>
      </c>
      <c r="G66" s="144">
        <v>938.43042333679887</v>
      </c>
      <c r="H66" s="144">
        <v>864.9652649438367</v>
      </c>
      <c r="I66" s="144">
        <v>400.87433800786755</v>
      </c>
      <c r="J66" s="144">
        <v>2485.5952815159008</v>
      </c>
      <c r="K66" s="144">
        <v>2669.480215824728</v>
      </c>
      <c r="L66" s="144">
        <v>4545.2020173189312</v>
      </c>
      <c r="M66" s="144">
        <v>2516.6334352714725</v>
      </c>
      <c r="N66" s="144">
        <v>575.48153815534693</v>
      </c>
      <c r="O66" s="144">
        <v>1339.5202535408703</v>
      </c>
      <c r="P66" s="144">
        <v>7599.3299640532659</v>
      </c>
      <c r="Q66" s="144">
        <v>1048.4744655787613</v>
      </c>
      <c r="R66" s="144">
        <v>13709.281149777289</v>
      </c>
      <c r="S66" s="144">
        <v>5037.8064395020756</v>
      </c>
      <c r="T66" s="144">
        <v>9370.2575202991648</v>
      </c>
      <c r="U66" s="144">
        <v>5100.8937570342041</v>
      </c>
      <c r="V66" s="144">
        <v>638.20840820963701</v>
      </c>
      <c r="W66" s="144">
        <v>1454.497788980007</v>
      </c>
      <c r="X66" s="144">
        <v>4323.1597046994666</v>
      </c>
      <c r="Y66" s="144">
        <v>130.2894375267044</v>
      </c>
      <c r="Z66" s="144">
        <v>685.78098662399805</v>
      </c>
      <c r="AA66" s="144">
        <v>86.593171947267479</v>
      </c>
      <c r="AB66" s="144">
        <v>175.12909301725188</v>
      </c>
      <c r="AC66" s="144">
        <v>193.16507646565455</v>
      </c>
      <c r="AD66" s="144">
        <v>49.504787586061916</v>
      </c>
      <c r="AE66" s="144">
        <v>108.53957776164742</v>
      </c>
      <c r="AF66" s="144">
        <v>586.7603491018798</v>
      </c>
      <c r="AG66" s="144">
        <v>8.8345916849355034E-3</v>
      </c>
      <c r="AH66" s="144">
        <v>68.393563195225411</v>
      </c>
      <c r="AI66" s="144">
        <v>623.80107880463413</v>
      </c>
      <c r="AJ66" s="144">
        <v>129.95168056239541</v>
      </c>
      <c r="AK66" s="144">
        <v>392.49998044436734</v>
      </c>
      <c r="AL66" s="144">
        <v>330.11056479461229</v>
      </c>
      <c r="AM66" s="144">
        <v>2914.7594697345148</v>
      </c>
      <c r="AN66" s="144">
        <v>171.0754508818614</v>
      </c>
      <c r="AO66" s="144">
        <v>352.04246783860941</v>
      </c>
      <c r="AP66" s="144">
        <v>1002.1669990299778</v>
      </c>
      <c r="AQ66" s="144">
        <v>1434.089571394984</v>
      </c>
      <c r="AR66" s="144">
        <v>20.552957571022823</v>
      </c>
      <c r="AS66" s="144">
        <v>132.02935996676615</v>
      </c>
      <c r="AT66" s="144">
        <v>16.385629326609408</v>
      </c>
      <c r="AU66" s="144">
        <v>492.84217460415323</v>
      </c>
      <c r="AV66" s="144">
        <v>691.80448084974591</v>
      </c>
      <c r="AW66" s="144">
        <v>2034.9672090578761</v>
      </c>
      <c r="AX66" s="144">
        <v>95.887128986023839</v>
      </c>
      <c r="AY66" s="144">
        <v>59.699597454608238</v>
      </c>
      <c r="AZ66" s="144">
        <v>4.0602194128028408</v>
      </c>
      <c r="BA66" s="144">
        <v>5.4451617198698425</v>
      </c>
      <c r="BB66" s="144">
        <v>66.719311441855609</v>
      </c>
      <c r="BC66" s="144">
        <v>464.57340683392999</v>
      </c>
      <c r="BD66" s="144">
        <v>115.81760989622832</v>
      </c>
      <c r="BE66" s="144">
        <v>6540.0504749848415</v>
      </c>
      <c r="BF66" s="144">
        <v>1168.7940301162214</v>
      </c>
      <c r="BG66" s="144">
        <v>4465.2886868494816</v>
      </c>
      <c r="BH66" s="144">
        <v>6489.8487662742345</v>
      </c>
      <c r="BI66" s="144">
        <v>3347.1873487134549</v>
      </c>
      <c r="BJ66" s="144">
        <v>111.54548847594289</v>
      </c>
      <c r="BK66" s="144">
        <v>81.029527465672814</v>
      </c>
      <c r="BL66" s="144">
        <v>18.104545792740783</v>
      </c>
      <c r="BM66" s="144">
        <v>566.05041142798746</v>
      </c>
      <c r="BN66" s="144">
        <v>437.1330812780152</v>
      </c>
      <c r="BO66" s="144">
        <v>174.25176400340064</v>
      </c>
      <c r="BP66" s="144">
        <v>24.893260790414569</v>
      </c>
      <c r="BQ66" s="144">
        <v>22.886275017916631</v>
      </c>
      <c r="BR66" s="144">
        <v>209.79590939149071</v>
      </c>
      <c r="BS66" s="144">
        <v>51.121121065616229</v>
      </c>
      <c r="BT66" s="144">
        <v>310.170539908938</v>
      </c>
      <c r="BU66" s="144">
        <v>615.26072493326456</v>
      </c>
      <c r="BV66" s="144">
        <v>307.34822029061155</v>
      </c>
      <c r="BW66" s="144">
        <v>292.0138812197809</v>
      </c>
      <c r="BX66" s="144">
        <v>264.17851368387522</v>
      </c>
      <c r="BY66" s="144">
        <v>734.16980735639311</v>
      </c>
      <c r="BZ66" s="144">
        <v>57.005413286762725</v>
      </c>
      <c r="CA66" s="144">
        <v>111.50589341570578</v>
      </c>
      <c r="CB66" s="144">
        <v>373.08459532464468</v>
      </c>
      <c r="CC66" s="144">
        <v>416.46793384967293</v>
      </c>
      <c r="CD66" s="144">
        <v>181.36170101505053</v>
      </c>
      <c r="CE66" s="144">
        <v>422.12868535511097</v>
      </c>
      <c r="CF66" s="144">
        <v>619.52421148664746</v>
      </c>
      <c r="CG66" s="144">
        <v>2445.142013356784</v>
      </c>
      <c r="CH66" s="144">
        <v>230.66413872172274</v>
      </c>
      <c r="CI66" s="144">
        <v>1.6363343028767818</v>
      </c>
      <c r="CJ66" s="144">
        <v>111.78243733006171</v>
      </c>
      <c r="CK66" s="144">
        <v>109.23820513739874</v>
      </c>
      <c r="CL66" s="144">
        <v>486.45604207681987</v>
      </c>
      <c r="CM66" s="144">
        <v>137.96436238875233</v>
      </c>
      <c r="CN66" s="144">
        <v>33.519317570249271</v>
      </c>
      <c r="CO66" s="144">
        <v>315.94720658179341</v>
      </c>
      <c r="CP66" s="144">
        <v>34.864510723262669</v>
      </c>
      <c r="CQ66" s="144">
        <v>191.35684108396723</v>
      </c>
      <c r="CR66" s="144">
        <v>468.45380521736575</v>
      </c>
      <c r="CS66" s="144">
        <v>23.38994061624539</v>
      </c>
      <c r="CT66" s="144">
        <v>198.31253598608106</v>
      </c>
      <c r="CU66" s="144">
        <v>43.034213458691198</v>
      </c>
      <c r="CV66" s="144">
        <v>0.75595208369241662</v>
      </c>
      <c r="CW66" s="144">
        <v>142.12852618011092</v>
      </c>
      <c r="CX66" s="144">
        <v>43.56439400846476</v>
      </c>
      <c r="CY66" s="144">
        <v>20.517467361723178</v>
      </c>
      <c r="CZ66" s="144">
        <v>20.03734284063712</v>
      </c>
      <c r="DA66" s="144">
        <v>196.1688602645099</v>
      </c>
      <c r="DB66" s="144">
        <v>23.701477971582257</v>
      </c>
      <c r="DC66" s="144">
        <v>42.961742081229588</v>
      </c>
      <c r="DD66" s="144">
        <v>48.087663324523334</v>
      </c>
      <c r="DE66" s="144">
        <v>432.31737405436343</v>
      </c>
      <c r="DF66" s="144">
        <v>737.74786577774432</v>
      </c>
      <c r="DG66" s="144">
        <v>42.547917787017312</v>
      </c>
      <c r="DH66" s="144">
        <v>54.636728539742755</v>
      </c>
      <c r="DI66" s="144">
        <v>10.620056831779081</v>
      </c>
      <c r="DJ66" s="144">
        <v>22.373295871687557</v>
      </c>
      <c r="DK66" s="144">
        <v>14.996160818276321</v>
      </c>
      <c r="DL66" s="144">
        <v>47.558587620717717</v>
      </c>
      <c r="DM66" s="144">
        <v>2.5801036289484863E-2</v>
      </c>
      <c r="DN66" s="144">
        <v>0.78396185537582175</v>
      </c>
      <c r="DO66" s="144">
        <v>18.853689936294192</v>
      </c>
      <c r="DP66" s="144">
        <v>26.884899064116595</v>
      </c>
      <c r="DQ66" s="144">
        <v>366.2974288544541</v>
      </c>
      <c r="DR66" s="144">
        <v>32.79019284322797</v>
      </c>
      <c r="DS66" s="144">
        <v>991.02835703692267</v>
      </c>
      <c r="DT66" s="144">
        <v>428.97471818412208</v>
      </c>
      <c r="DU66" s="144">
        <v>0.7514824247610784</v>
      </c>
      <c r="DV66" s="144">
        <v>945.27836302778553</v>
      </c>
      <c r="DW66" s="144">
        <v>12373.347320590374</v>
      </c>
      <c r="DX66" s="144">
        <v>26.489380250835097</v>
      </c>
      <c r="DY66" s="144">
        <v>5.6109681857913785</v>
      </c>
      <c r="DZ66" s="144">
        <v>8.6066578013445056</v>
      </c>
      <c r="EA66" s="144">
        <v>291.93537738280526</v>
      </c>
      <c r="EB66" s="144">
        <v>108.91720168904294</v>
      </c>
      <c r="EC66" s="144">
        <v>25.699227025634855</v>
      </c>
      <c r="ED66" s="144">
        <v>4.9744469637876438</v>
      </c>
      <c r="EE66" s="144">
        <v>424.16702983475051</v>
      </c>
      <c r="EF66" s="144">
        <v>1.7001342295190631</v>
      </c>
      <c r="EG66" s="144">
        <v>10.398506336293522</v>
      </c>
      <c r="EH66" s="144">
        <v>0</v>
      </c>
      <c r="EI66" s="145">
        <v>135590.82799472468</v>
      </c>
      <c r="EJ66" s="146">
        <v>32476.032886521658</v>
      </c>
      <c r="EK66" s="146">
        <v>0</v>
      </c>
      <c r="EL66" s="146">
        <v>0</v>
      </c>
      <c r="EM66" s="146">
        <v>0</v>
      </c>
      <c r="EN66" s="146">
        <v>0</v>
      </c>
      <c r="EO66" s="146">
        <v>0</v>
      </c>
      <c r="EP66" s="146">
        <v>0</v>
      </c>
      <c r="EQ66" s="146">
        <v>0</v>
      </c>
      <c r="ER66" s="146">
        <v>0</v>
      </c>
      <c r="ES66" s="146">
        <v>0</v>
      </c>
      <c r="ET66" s="146">
        <v>0</v>
      </c>
      <c r="EU66" s="147">
        <v>297.80702483842413</v>
      </c>
      <c r="EV66" s="147">
        <v>2173.4523309980336</v>
      </c>
      <c r="EW66" s="147">
        <v>313.01252492209227</v>
      </c>
      <c r="EX66" s="147">
        <v>97997.545968187405</v>
      </c>
      <c r="EY66" s="148">
        <v>0</v>
      </c>
      <c r="EZ66" s="148">
        <v>0</v>
      </c>
      <c r="FA66" s="148">
        <v>0</v>
      </c>
      <c r="FB66" s="148">
        <v>0</v>
      </c>
      <c r="FC66" s="148">
        <v>0</v>
      </c>
      <c r="FD66" s="148">
        <v>0</v>
      </c>
      <c r="FE66" s="148">
        <v>0</v>
      </c>
      <c r="FF66" s="148">
        <v>0</v>
      </c>
      <c r="FG66" s="145">
        <v>133257.85073546763</v>
      </c>
      <c r="FH66" s="144">
        <v>268848.6787301923</v>
      </c>
      <c r="FI66" s="28">
        <f>+FH66-'[1]MIP 2017 (Original)'!FH65</f>
        <v>0</v>
      </c>
      <c r="FK66" s="17">
        <v>268848.67873019224</v>
      </c>
      <c r="FL66" s="29">
        <f t="shared" si="0"/>
        <v>0</v>
      </c>
      <c r="FN66" s="15">
        <f t="shared" si="1"/>
        <v>0</v>
      </c>
      <c r="FO66" s="15">
        <f t="shared" si="2"/>
        <v>0</v>
      </c>
      <c r="FP66" s="15">
        <f t="shared" si="3"/>
        <v>0</v>
      </c>
    </row>
    <row r="67" spans="1:172" s="7" customFormat="1" ht="21.95" customHeight="1" thickBot="1" x14ac:dyDescent="0.25">
      <c r="A67" s="137" t="s">
        <v>368</v>
      </c>
      <c r="B67" s="138" t="s">
        <v>387</v>
      </c>
      <c r="C67" s="144">
        <v>16.333541485448521</v>
      </c>
      <c r="D67" s="144">
        <v>1.4525237284697363</v>
      </c>
      <c r="E67" s="144">
        <v>5.9254597493452081</v>
      </c>
      <c r="F67" s="144">
        <v>23.532167314152343</v>
      </c>
      <c r="G67" s="144">
        <v>332.16292011940902</v>
      </c>
      <c r="H67" s="144">
        <v>22.51159482694662</v>
      </c>
      <c r="I67" s="144">
        <v>60.460607636260548</v>
      </c>
      <c r="J67" s="144">
        <v>9.5874901653858267</v>
      </c>
      <c r="K67" s="144">
        <v>209.7657497121433</v>
      </c>
      <c r="L67" s="144">
        <v>760.54624362008701</v>
      </c>
      <c r="M67" s="144">
        <v>118.22480587874325</v>
      </c>
      <c r="N67" s="144">
        <v>633.28949359718058</v>
      </c>
      <c r="O67" s="144">
        <v>272.33760597125593</v>
      </c>
      <c r="P67" s="144">
        <v>2976.0992628952222</v>
      </c>
      <c r="Q67" s="144">
        <v>187.69265520459697</v>
      </c>
      <c r="R67" s="144">
        <v>1585.1311335575581</v>
      </c>
      <c r="S67" s="144">
        <v>50.237941341842557</v>
      </c>
      <c r="T67" s="144">
        <v>65.952922133754882</v>
      </c>
      <c r="U67" s="144">
        <v>200.91363100056341</v>
      </c>
      <c r="V67" s="144">
        <v>6.2759527969515752</v>
      </c>
      <c r="W67" s="144">
        <v>126.07298105617497</v>
      </c>
      <c r="X67" s="144">
        <v>772.35671842575584</v>
      </c>
      <c r="Y67" s="144">
        <v>13.940897785669289</v>
      </c>
      <c r="Z67" s="144">
        <v>35.202662606906621</v>
      </c>
      <c r="AA67" s="144">
        <v>16.755740407087352</v>
      </c>
      <c r="AB67" s="144">
        <v>68.861718813064428</v>
      </c>
      <c r="AC67" s="144">
        <v>124.52378092842613</v>
      </c>
      <c r="AD67" s="144">
        <v>38.825538948998982</v>
      </c>
      <c r="AE67" s="144">
        <v>13.118671678853115</v>
      </c>
      <c r="AF67" s="144">
        <v>94.042139271089752</v>
      </c>
      <c r="AG67" s="144">
        <v>3.2034027024645797E-3</v>
      </c>
      <c r="AH67" s="144">
        <v>23.119500626487422</v>
      </c>
      <c r="AI67" s="144">
        <v>4242.3706048184504</v>
      </c>
      <c r="AJ67" s="144">
        <v>345.79202631749081</v>
      </c>
      <c r="AK67" s="144">
        <v>1772.0307238064536</v>
      </c>
      <c r="AL67" s="144">
        <v>660.40089232101695</v>
      </c>
      <c r="AM67" s="144">
        <v>3838.2314622629519</v>
      </c>
      <c r="AN67" s="144">
        <v>142.81382498915195</v>
      </c>
      <c r="AO67" s="144">
        <v>2138.691379738334</v>
      </c>
      <c r="AP67" s="144">
        <v>1890.9156305666675</v>
      </c>
      <c r="AQ67" s="144">
        <v>240.13630458354857</v>
      </c>
      <c r="AR67" s="144">
        <v>202.89993338898535</v>
      </c>
      <c r="AS67" s="144">
        <v>118.82074399830199</v>
      </c>
      <c r="AT67" s="144">
        <v>170.84447224543413</v>
      </c>
      <c r="AU67" s="144">
        <v>5130.6596137307106</v>
      </c>
      <c r="AV67" s="144">
        <v>598.86449876435961</v>
      </c>
      <c r="AW67" s="144">
        <v>9447.2371551407887</v>
      </c>
      <c r="AX67" s="144">
        <v>478.06234722886734</v>
      </c>
      <c r="AY67" s="144">
        <v>640.78921581168629</v>
      </c>
      <c r="AZ67" s="144">
        <v>23.411032618236838</v>
      </c>
      <c r="BA67" s="144">
        <v>61.417328466333863</v>
      </c>
      <c r="BB67" s="144">
        <v>65.892652666192816</v>
      </c>
      <c r="BC67" s="144">
        <v>601.10278550413068</v>
      </c>
      <c r="BD67" s="144">
        <v>1256.3238368535024</v>
      </c>
      <c r="BE67" s="144">
        <v>1432.1570163665665</v>
      </c>
      <c r="BF67" s="144">
        <v>6572.3893923114738</v>
      </c>
      <c r="BG67" s="144">
        <v>2065.2425687585742</v>
      </c>
      <c r="BH67" s="144">
        <v>3711.8135135201223</v>
      </c>
      <c r="BI67" s="144">
        <v>1963.4373743890587</v>
      </c>
      <c r="BJ67" s="144">
        <v>73.682688505114939</v>
      </c>
      <c r="BK67" s="144">
        <v>116.70804423767535</v>
      </c>
      <c r="BL67" s="144">
        <v>476.01386392850213</v>
      </c>
      <c r="BM67" s="144">
        <v>587.75644415939962</v>
      </c>
      <c r="BN67" s="144">
        <v>608.37794926960748</v>
      </c>
      <c r="BO67" s="144">
        <v>682.5503974716579</v>
      </c>
      <c r="BP67" s="144">
        <v>55.707981276395522</v>
      </c>
      <c r="BQ67" s="144">
        <v>75.020384042355801</v>
      </c>
      <c r="BR67" s="144">
        <v>2257.9512647225565</v>
      </c>
      <c r="BS67" s="144">
        <v>61.783558453140529</v>
      </c>
      <c r="BT67" s="144">
        <v>1404.8776450916878</v>
      </c>
      <c r="BU67" s="144">
        <v>6401.3684021593135</v>
      </c>
      <c r="BV67" s="144">
        <v>845.05770555530933</v>
      </c>
      <c r="BW67" s="144">
        <v>739.47168727954306</v>
      </c>
      <c r="BX67" s="144">
        <v>350.01056283306895</v>
      </c>
      <c r="BY67" s="144">
        <v>917.46222247086405</v>
      </c>
      <c r="BZ67" s="144">
        <v>38.822395469474046</v>
      </c>
      <c r="CA67" s="144">
        <v>52.426401285533835</v>
      </c>
      <c r="CB67" s="144">
        <v>8471.1748353393123</v>
      </c>
      <c r="CC67" s="144">
        <v>8638.5601100227068</v>
      </c>
      <c r="CD67" s="144">
        <v>168.27718523080955</v>
      </c>
      <c r="CE67" s="144">
        <v>3195.4104874957643</v>
      </c>
      <c r="CF67" s="144">
        <v>8590.0343139357556</v>
      </c>
      <c r="CG67" s="144">
        <v>9008.9260961136915</v>
      </c>
      <c r="CH67" s="144">
        <v>342.6607856032125</v>
      </c>
      <c r="CI67" s="144">
        <v>0.60534064700138668</v>
      </c>
      <c r="CJ67" s="144">
        <v>65.581473013315531</v>
      </c>
      <c r="CK67" s="144">
        <v>41.327931217128821</v>
      </c>
      <c r="CL67" s="144">
        <v>324.2090240643733</v>
      </c>
      <c r="CM67" s="144">
        <v>46.042290945616379</v>
      </c>
      <c r="CN67" s="144">
        <v>118.69661267216452</v>
      </c>
      <c r="CO67" s="144">
        <v>298.11991256776048</v>
      </c>
      <c r="CP67" s="144">
        <v>25.215640960628992</v>
      </c>
      <c r="CQ67" s="144">
        <v>1601.9130960060693</v>
      </c>
      <c r="CR67" s="144">
        <v>5929.4662689997258</v>
      </c>
      <c r="CS67" s="144">
        <v>84.915675524412833</v>
      </c>
      <c r="CT67" s="144">
        <v>218.5483433141714</v>
      </c>
      <c r="CU67" s="144">
        <v>507.23914142012285</v>
      </c>
      <c r="CV67" s="144">
        <v>2.2636553308398835</v>
      </c>
      <c r="CW67" s="144">
        <v>131.60253079644559</v>
      </c>
      <c r="CX67" s="144">
        <v>23.765126143688605</v>
      </c>
      <c r="CY67" s="144">
        <v>7.2165373449885237</v>
      </c>
      <c r="CZ67" s="144">
        <v>8.4390861642185833</v>
      </c>
      <c r="DA67" s="144">
        <v>1723.174906200245</v>
      </c>
      <c r="DB67" s="144">
        <v>42.03962113817348</v>
      </c>
      <c r="DC67" s="144">
        <v>47.043518872022588</v>
      </c>
      <c r="DD67" s="144">
        <v>141.0937555318128</v>
      </c>
      <c r="DE67" s="144">
        <v>784.1504958352499</v>
      </c>
      <c r="DF67" s="144">
        <v>89.803281165049341</v>
      </c>
      <c r="DG67" s="144">
        <v>103.49228156206463</v>
      </c>
      <c r="DH67" s="144">
        <v>212.28740894727713</v>
      </c>
      <c r="DI67" s="144">
        <v>584.71809940063781</v>
      </c>
      <c r="DJ67" s="144">
        <v>143.81233002126081</v>
      </c>
      <c r="DK67" s="144">
        <v>56.612207779664814</v>
      </c>
      <c r="DL67" s="144">
        <v>238.3789997640574</v>
      </c>
      <c r="DM67" s="144">
        <v>0.65095968835100715</v>
      </c>
      <c r="DN67" s="144">
        <v>2.3450400183971674</v>
      </c>
      <c r="DO67" s="144">
        <v>22.710507271224216</v>
      </c>
      <c r="DP67" s="144">
        <v>30.484703607461356</v>
      </c>
      <c r="DQ67" s="144">
        <v>331.28226792226826</v>
      </c>
      <c r="DR67" s="144">
        <v>128.01489669678028</v>
      </c>
      <c r="DS67" s="144">
        <v>498.59498285155519</v>
      </c>
      <c r="DT67" s="144">
        <v>140.09876821490906</v>
      </c>
      <c r="DU67" s="144">
        <v>0.5664820582194412</v>
      </c>
      <c r="DV67" s="144">
        <v>809.20788762792745</v>
      </c>
      <c r="DW67" s="144">
        <v>2063.3552411579699</v>
      </c>
      <c r="DX67" s="144">
        <v>102.20518354166589</v>
      </c>
      <c r="DY67" s="144">
        <v>15.834685229007992</v>
      </c>
      <c r="DZ67" s="144">
        <v>7.2281154379948882</v>
      </c>
      <c r="EA67" s="144">
        <v>104.78906166152436</v>
      </c>
      <c r="EB67" s="144">
        <v>144.65549605754029</v>
      </c>
      <c r="EC67" s="144">
        <v>84.286982742009783</v>
      </c>
      <c r="ED67" s="144">
        <v>53.4675470997039</v>
      </c>
      <c r="EE67" s="144">
        <v>168.35855331034725</v>
      </c>
      <c r="EF67" s="144">
        <v>2.4518222941819787</v>
      </c>
      <c r="EG67" s="144">
        <v>18.401019565886735</v>
      </c>
      <c r="EH67" s="144">
        <v>0</v>
      </c>
      <c r="EI67" s="145">
        <v>131168.86379721147</v>
      </c>
      <c r="EJ67" s="146">
        <v>46294.926380616103</v>
      </c>
      <c r="EK67" s="146">
        <v>0</v>
      </c>
      <c r="EL67" s="146">
        <v>0</v>
      </c>
      <c r="EM67" s="146">
        <v>0</v>
      </c>
      <c r="EN67" s="146">
        <v>0</v>
      </c>
      <c r="EO67" s="146">
        <v>0</v>
      </c>
      <c r="EP67" s="146">
        <v>0</v>
      </c>
      <c r="EQ67" s="146">
        <v>0</v>
      </c>
      <c r="ER67" s="146">
        <v>0</v>
      </c>
      <c r="ES67" s="146">
        <v>0</v>
      </c>
      <c r="ET67" s="146">
        <v>0</v>
      </c>
      <c r="EU67" s="147">
        <v>121.48951495926129</v>
      </c>
      <c r="EV67" s="147">
        <v>51015.961910782615</v>
      </c>
      <c r="EW67" s="147">
        <v>65.072153109639046</v>
      </c>
      <c r="EX67" s="147">
        <v>184689.23678559659</v>
      </c>
      <c r="EY67" s="148">
        <v>0</v>
      </c>
      <c r="EZ67" s="148">
        <v>0</v>
      </c>
      <c r="FA67" s="148">
        <v>0</v>
      </c>
      <c r="FB67" s="148">
        <v>0</v>
      </c>
      <c r="FC67" s="148">
        <v>0</v>
      </c>
      <c r="FD67" s="148">
        <v>0</v>
      </c>
      <c r="FE67" s="148">
        <v>0</v>
      </c>
      <c r="FF67" s="148">
        <v>0</v>
      </c>
      <c r="FG67" s="145">
        <v>282186.68674506422</v>
      </c>
      <c r="FH67" s="144">
        <v>413355.55054227565</v>
      </c>
      <c r="FI67" s="28">
        <f>+FH67-'[1]MIP 2017 (Original)'!FH66</f>
        <v>0</v>
      </c>
      <c r="FK67" s="17">
        <v>413355.55054227542</v>
      </c>
      <c r="FL67" s="29">
        <f t="shared" si="0"/>
        <v>0</v>
      </c>
      <c r="FN67" s="15">
        <f t="shared" si="1"/>
        <v>0</v>
      </c>
      <c r="FO67" s="15">
        <f t="shared" si="2"/>
        <v>0</v>
      </c>
      <c r="FP67" s="15">
        <f t="shared" si="3"/>
        <v>0</v>
      </c>
    </row>
    <row r="68" spans="1:172" s="7" customFormat="1" ht="21.95" customHeight="1" thickBot="1" x14ac:dyDescent="0.25">
      <c r="A68" s="137" t="s">
        <v>187</v>
      </c>
      <c r="B68" s="138" t="s">
        <v>189</v>
      </c>
      <c r="C68" s="144">
        <v>9.1725922563264117E-2</v>
      </c>
      <c r="D68" s="144">
        <v>1.2267215716163057E-2</v>
      </c>
      <c r="E68" s="144">
        <v>4.3259066650573844E-2</v>
      </c>
      <c r="F68" s="144">
        <v>0.65085330327603785</v>
      </c>
      <c r="G68" s="144">
        <v>1.5843649651766205</v>
      </c>
      <c r="H68" s="144">
        <v>0.23085690382024912</v>
      </c>
      <c r="I68" s="144">
        <v>7.3712927118350521E-2</v>
      </c>
      <c r="J68" s="144">
        <v>0.69021938275625161</v>
      </c>
      <c r="K68" s="144">
        <v>0.61508676478364643</v>
      </c>
      <c r="L68" s="144">
        <v>0.81577443135049121</v>
      </c>
      <c r="M68" s="144">
        <v>0.81688443972325797</v>
      </c>
      <c r="N68" s="144">
        <v>15.986156474388757</v>
      </c>
      <c r="O68" s="144">
        <v>4.8020289138601493</v>
      </c>
      <c r="P68" s="144">
        <v>12.405286078112667</v>
      </c>
      <c r="Q68" s="144">
        <v>0.16310930030200863</v>
      </c>
      <c r="R68" s="144">
        <v>33.142111575518925</v>
      </c>
      <c r="S68" s="144">
        <v>0.67907809837680733</v>
      </c>
      <c r="T68" s="144">
        <v>1.5133307020159366</v>
      </c>
      <c r="U68" s="144">
        <v>12.287242894757231</v>
      </c>
      <c r="V68" s="144">
        <v>0.15365820452520837</v>
      </c>
      <c r="W68" s="144">
        <v>55.176866553738357</v>
      </c>
      <c r="X68" s="144">
        <v>203.29592092231712</v>
      </c>
      <c r="Y68" s="144">
        <v>1.8013449822288377</v>
      </c>
      <c r="Z68" s="144">
        <v>6.2057073120824366</v>
      </c>
      <c r="AA68" s="144">
        <v>0.31690761001825807</v>
      </c>
      <c r="AB68" s="144">
        <v>3.3554327277306242</v>
      </c>
      <c r="AC68" s="144">
        <v>0.15343895960811599</v>
      </c>
      <c r="AD68" s="144">
        <v>12.218886612994522</v>
      </c>
      <c r="AE68" s="144">
        <v>5.3220643562137422</v>
      </c>
      <c r="AF68" s="144">
        <v>19.654375763263069</v>
      </c>
      <c r="AG68" s="144">
        <v>5.4423212410773642E-4</v>
      </c>
      <c r="AH68" s="144">
        <v>1.2162261310881874</v>
      </c>
      <c r="AI68" s="144">
        <v>6.9649652714889978</v>
      </c>
      <c r="AJ68" s="144">
        <v>10.272045880102365</v>
      </c>
      <c r="AK68" s="144">
        <v>7.6795223997589614</v>
      </c>
      <c r="AL68" s="144">
        <v>15.246888400495719</v>
      </c>
      <c r="AM68" s="144">
        <v>31.088709220011612</v>
      </c>
      <c r="AN68" s="144">
        <v>1.0730197237645345</v>
      </c>
      <c r="AO68" s="144">
        <v>9.0221702797923058</v>
      </c>
      <c r="AP68" s="144">
        <v>97.984871490588162</v>
      </c>
      <c r="AQ68" s="144">
        <v>3.5185036880739133</v>
      </c>
      <c r="AR68" s="144">
        <v>0.73482366033537549</v>
      </c>
      <c r="AS68" s="144">
        <v>11.340897279626196</v>
      </c>
      <c r="AT68" s="144">
        <v>0.41078638036465775</v>
      </c>
      <c r="AU68" s="144">
        <v>16.066647742547183</v>
      </c>
      <c r="AV68" s="144">
        <v>5.3509815061685462</v>
      </c>
      <c r="AW68" s="144">
        <v>10.238628378856513</v>
      </c>
      <c r="AX68" s="144">
        <v>53.723595397203347</v>
      </c>
      <c r="AY68" s="144">
        <v>7.604526502335248</v>
      </c>
      <c r="AZ68" s="144">
        <v>1.8787299345855759</v>
      </c>
      <c r="BA68" s="144">
        <v>1.1873790033403726</v>
      </c>
      <c r="BB68" s="144">
        <v>265.69520604112051</v>
      </c>
      <c r="BC68" s="144">
        <v>380.00334242112763</v>
      </c>
      <c r="BD68" s="144">
        <v>2430.3462488644645</v>
      </c>
      <c r="BE68" s="144">
        <v>61.971113092799008</v>
      </c>
      <c r="BF68" s="144">
        <v>2889.2710015382395</v>
      </c>
      <c r="BG68" s="144">
        <v>6635.387948170548</v>
      </c>
      <c r="BH68" s="144">
        <v>175.30750944733444</v>
      </c>
      <c r="BI68" s="144">
        <v>88.00236968679792</v>
      </c>
      <c r="BJ68" s="144">
        <v>4252.392150202174</v>
      </c>
      <c r="BK68" s="144">
        <v>3.9125907372681761</v>
      </c>
      <c r="BL68" s="144">
        <v>430.17850402753476</v>
      </c>
      <c r="BM68" s="144">
        <v>116.46714948818817</v>
      </c>
      <c r="BN68" s="144">
        <v>208.97213039451114</v>
      </c>
      <c r="BO68" s="144">
        <v>2941.022836754762</v>
      </c>
      <c r="BP68" s="144">
        <v>4.3310108633792757</v>
      </c>
      <c r="BQ68" s="144">
        <v>4.2242329473325642</v>
      </c>
      <c r="BR68" s="144">
        <v>288.91326615915455</v>
      </c>
      <c r="BS68" s="144">
        <v>104.96228001705725</v>
      </c>
      <c r="BT68" s="144">
        <v>4822.2230737202399</v>
      </c>
      <c r="BU68" s="144">
        <v>101.97404885403006</v>
      </c>
      <c r="BV68" s="144">
        <v>994.25246054364106</v>
      </c>
      <c r="BW68" s="144">
        <v>124.99454011157073</v>
      </c>
      <c r="BX68" s="144">
        <v>101.43354315391717</v>
      </c>
      <c r="BY68" s="144">
        <v>83.540853563983916</v>
      </c>
      <c r="BZ68" s="144">
        <v>3.3508119876013791</v>
      </c>
      <c r="CA68" s="144">
        <v>27.511678796439721</v>
      </c>
      <c r="CB68" s="144">
        <v>13619.64986366355</v>
      </c>
      <c r="CC68" s="144">
        <v>6648.3408017125876</v>
      </c>
      <c r="CD68" s="144">
        <v>377.89525304551142</v>
      </c>
      <c r="CE68" s="144">
        <v>3328.4811659098636</v>
      </c>
      <c r="CF68" s="144">
        <v>4419.0254592495612</v>
      </c>
      <c r="CG68" s="144">
        <v>1395.0548918607387</v>
      </c>
      <c r="CH68" s="144">
        <v>15452.010765455336</v>
      </c>
      <c r="CI68" s="144">
        <v>0.35224728859184579</v>
      </c>
      <c r="CJ68" s="144">
        <v>6.4271450453713346</v>
      </c>
      <c r="CK68" s="144">
        <v>5.020288045325441</v>
      </c>
      <c r="CL68" s="144">
        <v>20.810264315350448</v>
      </c>
      <c r="CM68" s="144">
        <v>2.6156058566705682</v>
      </c>
      <c r="CN68" s="144">
        <v>16.669243978001241</v>
      </c>
      <c r="CO68" s="144">
        <v>53.228944382930926</v>
      </c>
      <c r="CP68" s="144">
        <v>49.985278178244343</v>
      </c>
      <c r="CQ68" s="144">
        <v>123.75530015439122</v>
      </c>
      <c r="CR68" s="144">
        <v>33.801437848665557</v>
      </c>
      <c r="CS68" s="144">
        <v>18.994811367948433</v>
      </c>
      <c r="CT68" s="144">
        <v>49.325891214074822</v>
      </c>
      <c r="CU68" s="144">
        <v>632.28592999382897</v>
      </c>
      <c r="CV68" s="144">
        <v>10.534015824365683</v>
      </c>
      <c r="CW68" s="144">
        <v>84.116312957363533</v>
      </c>
      <c r="CX68" s="144">
        <v>0.75807019231457451</v>
      </c>
      <c r="CY68" s="144">
        <v>3.0754017133322638</v>
      </c>
      <c r="CZ68" s="144">
        <v>19.606980066402723</v>
      </c>
      <c r="DA68" s="144">
        <v>12418.562722430577</v>
      </c>
      <c r="DB68" s="144">
        <v>112.41430268170467</v>
      </c>
      <c r="DC68" s="144">
        <v>17.289189398819111</v>
      </c>
      <c r="DD68" s="144">
        <v>95.709908956831001</v>
      </c>
      <c r="DE68" s="144">
        <v>559.67193894379875</v>
      </c>
      <c r="DF68" s="144">
        <v>41.794625175394977</v>
      </c>
      <c r="DG68" s="144">
        <v>392.77515598321457</v>
      </c>
      <c r="DH68" s="144">
        <v>67.730375087375847</v>
      </c>
      <c r="DI68" s="144">
        <v>0.46747369978877895</v>
      </c>
      <c r="DJ68" s="144">
        <v>13.534873655557156</v>
      </c>
      <c r="DK68" s="144">
        <v>2.2644777236338514</v>
      </c>
      <c r="DL68" s="144">
        <v>10.662187108666739</v>
      </c>
      <c r="DM68" s="144">
        <v>9.7734667132502642E-4</v>
      </c>
      <c r="DN68" s="144">
        <v>0.41378777985278758</v>
      </c>
      <c r="DO68" s="144">
        <v>72.91533529503684</v>
      </c>
      <c r="DP68" s="144">
        <v>1.6868538937014463</v>
      </c>
      <c r="DQ68" s="144">
        <v>2.0907446378891823</v>
      </c>
      <c r="DR68" s="144">
        <v>117.01146783066223</v>
      </c>
      <c r="DS68" s="144">
        <v>843.53016105814925</v>
      </c>
      <c r="DT68" s="144">
        <v>352.56209096001794</v>
      </c>
      <c r="DU68" s="144">
        <v>42.233873277547822</v>
      </c>
      <c r="DV68" s="144">
        <v>2093.9937428800631</v>
      </c>
      <c r="DW68" s="144">
        <v>1621.3537447741667</v>
      </c>
      <c r="DX68" s="144">
        <v>746.86202455623686</v>
      </c>
      <c r="DY68" s="144">
        <v>135.28191817159626</v>
      </c>
      <c r="DZ68" s="144">
        <v>27.129703147146177</v>
      </c>
      <c r="EA68" s="144">
        <v>65.440121896318601</v>
      </c>
      <c r="EB68" s="144">
        <v>55.496387966855664</v>
      </c>
      <c r="EC68" s="144">
        <v>39.938081069644262</v>
      </c>
      <c r="ED68" s="144">
        <v>0.58581483413808366</v>
      </c>
      <c r="EE68" s="144">
        <v>884.83324660027847</v>
      </c>
      <c r="EF68" s="144">
        <v>7.5025469036776986</v>
      </c>
      <c r="EG68" s="144">
        <v>20.570255278143438</v>
      </c>
      <c r="EH68" s="144">
        <v>0</v>
      </c>
      <c r="EI68" s="145">
        <v>95463.635797776282</v>
      </c>
      <c r="EJ68" s="146">
        <v>6735.699317175875</v>
      </c>
      <c r="EK68" s="146">
        <v>0</v>
      </c>
      <c r="EL68" s="146">
        <v>0</v>
      </c>
      <c r="EM68" s="146">
        <v>0</v>
      </c>
      <c r="EN68" s="146">
        <v>0</v>
      </c>
      <c r="EO68" s="146">
        <v>0</v>
      </c>
      <c r="EP68" s="146">
        <v>0</v>
      </c>
      <c r="EQ68" s="146">
        <v>0</v>
      </c>
      <c r="ER68" s="146">
        <v>0</v>
      </c>
      <c r="ES68" s="146">
        <v>0</v>
      </c>
      <c r="ET68" s="146">
        <v>0</v>
      </c>
      <c r="EU68" s="147">
        <v>15.799319331622383</v>
      </c>
      <c r="EV68" s="147">
        <v>2184.3972726834149</v>
      </c>
      <c r="EW68" s="147">
        <v>13.750120976671729</v>
      </c>
      <c r="EX68" s="147">
        <v>61633.72979408237</v>
      </c>
      <c r="EY68" s="148">
        <v>0</v>
      </c>
      <c r="EZ68" s="148">
        <v>0</v>
      </c>
      <c r="FA68" s="148">
        <v>0</v>
      </c>
      <c r="FB68" s="148">
        <v>0</v>
      </c>
      <c r="FC68" s="148">
        <v>0</v>
      </c>
      <c r="FD68" s="148">
        <v>0</v>
      </c>
      <c r="FE68" s="148">
        <v>0</v>
      </c>
      <c r="FF68" s="148">
        <v>0</v>
      </c>
      <c r="FG68" s="145">
        <v>70583.375824249961</v>
      </c>
      <c r="FH68" s="144">
        <v>166047.01162202624</v>
      </c>
      <c r="FI68" s="28">
        <f>+FH68-'[1]MIP 2017 (Original)'!FH67</f>
        <v>0</v>
      </c>
      <c r="FK68" s="17">
        <v>166047.01162202627</v>
      </c>
      <c r="FL68" s="29">
        <f t="shared" si="0"/>
        <v>0</v>
      </c>
      <c r="FN68" s="15">
        <f t="shared" si="1"/>
        <v>0</v>
      </c>
      <c r="FO68" s="15">
        <f t="shared" si="2"/>
        <v>0</v>
      </c>
      <c r="FP68" s="15">
        <f t="shared" si="3"/>
        <v>0</v>
      </c>
    </row>
    <row r="69" spans="1:172" s="7" customFormat="1" ht="21.95" customHeight="1" thickBot="1" x14ac:dyDescent="0.25">
      <c r="A69" s="137" t="s">
        <v>188</v>
      </c>
      <c r="B69" s="138" t="s">
        <v>190</v>
      </c>
      <c r="C69" s="144">
        <v>5.3026384583553705</v>
      </c>
      <c r="D69" s="144">
        <v>0.89002502552896956</v>
      </c>
      <c r="E69" s="144">
        <v>2.9360942718315552</v>
      </c>
      <c r="F69" s="144">
        <v>50.274006973159267</v>
      </c>
      <c r="G69" s="144">
        <v>14.707323689359237</v>
      </c>
      <c r="H69" s="144">
        <v>9.6439335375365278</v>
      </c>
      <c r="I69" s="144">
        <v>7.9724429051814125</v>
      </c>
      <c r="J69" s="144">
        <v>27.996684436766259</v>
      </c>
      <c r="K69" s="144">
        <v>28.95331425692082</v>
      </c>
      <c r="L69" s="144">
        <v>46.604274200502523</v>
      </c>
      <c r="M69" s="144">
        <v>29.128862485046454</v>
      </c>
      <c r="N69" s="144">
        <v>10.579472599458279</v>
      </c>
      <c r="O69" s="144">
        <v>16.003910043963966</v>
      </c>
      <c r="P69" s="144">
        <v>132.3591853767258</v>
      </c>
      <c r="Q69" s="144">
        <v>10.489514771172482</v>
      </c>
      <c r="R69" s="144">
        <v>230.57992445895079</v>
      </c>
      <c r="S69" s="144">
        <v>51.378852452007486</v>
      </c>
      <c r="T69" s="144">
        <v>94.175730815065975</v>
      </c>
      <c r="U69" s="144">
        <v>56.486555350014051</v>
      </c>
      <c r="V69" s="144">
        <v>6.9008044779882525</v>
      </c>
      <c r="W69" s="144">
        <v>39.57405444443409</v>
      </c>
      <c r="X69" s="144">
        <v>116.26261319234375</v>
      </c>
      <c r="Y69" s="144">
        <v>19.569100655827842</v>
      </c>
      <c r="Z69" s="144">
        <v>117.00405144936653</v>
      </c>
      <c r="AA69" s="144">
        <v>4.444927904600541</v>
      </c>
      <c r="AB69" s="144">
        <v>36.109718791996777</v>
      </c>
      <c r="AC69" s="144">
        <v>3.1805065663734351</v>
      </c>
      <c r="AD69" s="144">
        <v>18.236012130680713</v>
      </c>
      <c r="AE69" s="144">
        <v>19.077314406552595</v>
      </c>
      <c r="AF69" s="144">
        <v>50.698943426045815</v>
      </c>
      <c r="AG69" s="144">
        <v>4.8935264497288388E-3</v>
      </c>
      <c r="AH69" s="144">
        <v>1.9465376764706253</v>
      </c>
      <c r="AI69" s="144">
        <v>152.31686094183061</v>
      </c>
      <c r="AJ69" s="144">
        <v>35.119044272023473</v>
      </c>
      <c r="AK69" s="144">
        <v>135.41197286368254</v>
      </c>
      <c r="AL69" s="144">
        <v>86.667801030307373</v>
      </c>
      <c r="AM69" s="144">
        <v>258.88074591784527</v>
      </c>
      <c r="AN69" s="144">
        <v>5.2356262373052473</v>
      </c>
      <c r="AO69" s="144">
        <v>52.834355992574174</v>
      </c>
      <c r="AP69" s="144">
        <v>299.20926305906858</v>
      </c>
      <c r="AQ69" s="144">
        <v>34.868453853241803</v>
      </c>
      <c r="AR69" s="144">
        <v>12.791692140539951</v>
      </c>
      <c r="AS69" s="144">
        <v>79.314917511943477</v>
      </c>
      <c r="AT69" s="144">
        <v>4.5094684333664343</v>
      </c>
      <c r="AU69" s="144">
        <v>289.79958043927559</v>
      </c>
      <c r="AV69" s="144">
        <v>27.507259345985393</v>
      </c>
      <c r="AW69" s="144">
        <v>406.22497913354522</v>
      </c>
      <c r="AX69" s="144">
        <v>21.511823850864243</v>
      </c>
      <c r="AY69" s="144">
        <v>16.898026055958898</v>
      </c>
      <c r="AZ69" s="144">
        <v>4.0292594211008081</v>
      </c>
      <c r="BA69" s="144">
        <v>2.8914341078202832</v>
      </c>
      <c r="BB69" s="144">
        <v>15.305395454440774</v>
      </c>
      <c r="BC69" s="144">
        <v>97.032490435444529</v>
      </c>
      <c r="BD69" s="144">
        <v>38.625677243254366</v>
      </c>
      <c r="BE69" s="144">
        <v>294.44928968705381</v>
      </c>
      <c r="BF69" s="144">
        <v>96.21529609123246</v>
      </c>
      <c r="BG69" s="144">
        <v>109.81415422428238</v>
      </c>
      <c r="BH69" s="144">
        <v>204.87931198150574</v>
      </c>
      <c r="BI69" s="144">
        <v>107.28466268507243</v>
      </c>
      <c r="BJ69" s="144">
        <v>40.997439066766987</v>
      </c>
      <c r="BK69" s="144">
        <v>11.419982283077324</v>
      </c>
      <c r="BL69" s="144">
        <v>8.4096543929597818</v>
      </c>
      <c r="BM69" s="144">
        <v>81.600220995018134</v>
      </c>
      <c r="BN69" s="144">
        <v>61.39115405951592</v>
      </c>
      <c r="BO69" s="144">
        <v>36.913456284592897</v>
      </c>
      <c r="BP69" s="144">
        <v>9.2194580988852124</v>
      </c>
      <c r="BQ69" s="144">
        <v>10.122756282031336</v>
      </c>
      <c r="BR69" s="144">
        <v>52.766974099158567</v>
      </c>
      <c r="BS69" s="144">
        <v>8.2738259626264874</v>
      </c>
      <c r="BT69" s="144">
        <v>38.903246069705439</v>
      </c>
      <c r="BU69" s="144">
        <v>186.13084265280403</v>
      </c>
      <c r="BV69" s="144">
        <v>59.808955906134649</v>
      </c>
      <c r="BW69" s="144">
        <v>87.423458997863648</v>
      </c>
      <c r="BX69" s="144">
        <v>95.136012676187107</v>
      </c>
      <c r="BY69" s="144">
        <v>44.686308835151046</v>
      </c>
      <c r="BZ69" s="144">
        <v>49.336085564699289</v>
      </c>
      <c r="CA69" s="144">
        <v>121.790224586351</v>
      </c>
      <c r="CB69" s="144">
        <v>166.95910602784923</v>
      </c>
      <c r="CC69" s="144">
        <v>180.70521148934606</v>
      </c>
      <c r="CD69" s="144">
        <v>70.564700061762579</v>
      </c>
      <c r="CE69" s="144">
        <v>182.9755120088445</v>
      </c>
      <c r="CF69" s="144">
        <v>264.91182247765227</v>
      </c>
      <c r="CG69" s="144">
        <v>1831.0669801901399</v>
      </c>
      <c r="CH69" s="144">
        <v>1346.7623483850452</v>
      </c>
      <c r="CI69" s="144">
        <v>0.88801946096982565</v>
      </c>
      <c r="CJ69" s="144">
        <v>143.11379620202331</v>
      </c>
      <c r="CK69" s="144">
        <v>103.06178425341871</v>
      </c>
      <c r="CL69" s="144">
        <v>175.68666671148986</v>
      </c>
      <c r="CM69" s="144">
        <v>27.912423610186345</v>
      </c>
      <c r="CN69" s="144">
        <v>56.531264100016145</v>
      </c>
      <c r="CO69" s="144">
        <v>49.965527086416415</v>
      </c>
      <c r="CP69" s="144">
        <v>11.683618924853935</v>
      </c>
      <c r="CQ69" s="144">
        <v>1885.3006526742383</v>
      </c>
      <c r="CR69" s="144">
        <v>1944.4528254746358</v>
      </c>
      <c r="CS69" s="144">
        <v>12.535711826315925</v>
      </c>
      <c r="CT69" s="144">
        <v>81.683277259400128</v>
      </c>
      <c r="CU69" s="144">
        <v>81.382362346624461</v>
      </c>
      <c r="CV69" s="144">
        <v>2.1496952409726982</v>
      </c>
      <c r="CW69" s="144">
        <v>123.02698169182972</v>
      </c>
      <c r="CX69" s="144">
        <v>18.781134010296125</v>
      </c>
      <c r="CY69" s="144">
        <v>72.884801092204086</v>
      </c>
      <c r="CZ69" s="144">
        <v>7.3701891069555145</v>
      </c>
      <c r="DA69" s="144">
        <v>590.9661357372047</v>
      </c>
      <c r="DB69" s="144">
        <v>59.104020290401941</v>
      </c>
      <c r="DC69" s="144">
        <v>29.450986349394814</v>
      </c>
      <c r="DD69" s="144">
        <v>26.765356507564473</v>
      </c>
      <c r="DE69" s="144">
        <v>110.12855165829484</v>
      </c>
      <c r="DF69" s="144">
        <v>41.992594705553358</v>
      </c>
      <c r="DG69" s="144">
        <v>101.48619070801921</v>
      </c>
      <c r="DH69" s="144">
        <v>99.529536598616659</v>
      </c>
      <c r="DI69" s="144">
        <v>208.80880549273371</v>
      </c>
      <c r="DJ69" s="144">
        <v>16.248391192646633</v>
      </c>
      <c r="DK69" s="144">
        <v>4.4940034370860955</v>
      </c>
      <c r="DL69" s="144">
        <v>25.222203617963874</v>
      </c>
      <c r="DM69" s="144">
        <v>5.3507704751082338E-2</v>
      </c>
      <c r="DN69" s="144">
        <v>4.1917189714388847</v>
      </c>
      <c r="DO69" s="144">
        <v>31.950366912146823</v>
      </c>
      <c r="DP69" s="144">
        <v>38.055191814218844</v>
      </c>
      <c r="DQ69" s="144">
        <v>1152.6612522739006</v>
      </c>
      <c r="DR69" s="144">
        <v>99.753372749323759</v>
      </c>
      <c r="DS69" s="144">
        <v>150.09777975639511</v>
      </c>
      <c r="DT69" s="144">
        <v>68.194215499391845</v>
      </c>
      <c r="DU69" s="144">
        <v>1.770160707662735</v>
      </c>
      <c r="DV69" s="144">
        <v>1651.6991347394728</v>
      </c>
      <c r="DW69" s="144">
        <v>1983.746694375174</v>
      </c>
      <c r="DX69" s="144">
        <v>44.174108672692363</v>
      </c>
      <c r="DY69" s="144">
        <v>7.4132514545794548</v>
      </c>
      <c r="DZ69" s="144">
        <v>8.2131738345397309</v>
      </c>
      <c r="EA69" s="144">
        <v>157.79279334049468</v>
      </c>
      <c r="EB69" s="144">
        <v>356.31378796245957</v>
      </c>
      <c r="EC69" s="144">
        <v>47.202637383916588</v>
      </c>
      <c r="ED69" s="144">
        <v>96.732390467713003</v>
      </c>
      <c r="EE69" s="144">
        <v>4351.6643306339283</v>
      </c>
      <c r="EF69" s="144">
        <v>3.4879956928956344</v>
      </c>
      <c r="EG69" s="144">
        <v>134.24394339692702</v>
      </c>
      <c r="EH69" s="144">
        <v>0</v>
      </c>
      <c r="EI69" s="145">
        <v>25699.396120333775</v>
      </c>
      <c r="EJ69" s="146">
        <v>125990.66284742492</v>
      </c>
      <c r="EK69" s="146">
        <v>37.093951046956256</v>
      </c>
      <c r="EL69" s="146">
        <v>125.97320434399758</v>
      </c>
      <c r="EM69" s="146">
        <v>0</v>
      </c>
      <c r="EN69" s="146">
        <v>0.11784132362627442</v>
      </c>
      <c r="EO69" s="146">
        <v>0</v>
      </c>
      <c r="EP69" s="146">
        <v>4.786837597234527</v>
      </c>
      <c r="EQ69" s="146">
        <v>0</v>
      </c>
      <c r="ER69" s="146">
        <v>0</v>
      </c>
      <c r="ES69" s="146">
        <v>0</v>
      </c>
      <c r="ET69" s="146">
        <v>0</v>
      </c>
      <c r="EU69" s="147">
        <v>164.53445003479357</v>
      </c>
      <c r="EV69" s="147">
        <v>1202.6976401977552</v>
      </c>
      <c r="EW69" s="147">
        <v>-14.760159197595289</v>
      </c>
      <c r="EX69" s="147">
        <v>35436.014075467829</v>
      </c>
      <c r="EY69" s="148">
        <v>229.24443067781573</v>
      </c>
      <c r="EZ69" s="148">
        <v>17.798222237737143</v>
      </c>
      <c r="FA69" s="148">
        <v>54.355280570757301</v>
      </c>
      <c r="FB69" s="148">
        <v>63.025857114921955</v>
      </c>
      <c r="FC69" s="148">
        <v>2.5843743885814949</v>
      </c>
      <c r="FD69" s="148">
        <v>60.023945082206332</v>
      </c>
      <c r="FE69" s="148">
        <v>5.6097810879381491</v>
      </c>
      <c r="FF69" s="148">
        <v>0.765261430880396</v>
      </c>
      <c r="FG69" s="145">
        <v>163380.52784083036</v>
      </c>
      <c r="FH69" s="144">
        <v>189079.92396116414</v>
      </c>
      <c r="FI69" s="28">
        <f>+FH69-'[1]MIP 2017 (Original)'!FH68</f>
        <v>0</v>
      </c>
      <c r="FK69" s="17">
        <v>189079.92396116408</v>
      </c>
      <c r="FL69" s="29">
        <f t="shared" si="0"/>
        <v>0</v>
      </c>
      <c r="FN69" s="15">
        <f t="shared" si="1"/>
        <v>163.06715539095384</v>
      </c>
      <c r="FO69" s="15">
        <f t="shared" si="2"/>
        <v>4.9046789208608015</v>
      </c>
      <c r="FP69" s="15">
        <f t="shared" si="3"/>
        <v>432.64189115995816</v>
      </c>
    </row>
    <row r="70" spans="1:172" s="7" customFormat="1" ht="21.95" customHeight="1" thickBot="1" x14ac:dyDescent="0.25">
      <c r="A70" s="137" t="s">
        <v>191</v>
      </c>
      <c r="B70" s="138" t="s">
        <v>193</v>
      </c>
      <c r="C70" s="144">
        <v>6.7614735686877883E-2</v>
      </c>
      <c r="D70" s="144">
        <v>8.9426035375898844E-3</v>
      </c>
      <c r="E70" s="144">
        <v>3.1887936102492964E-2</v>
      </c>
      <c r="F70" s="144">
        <v>0.47976921727430422</v>
      </c>
      <c r="G70" s="144">
        <v>0.46463455145802479</v>
      </c>
      <c r="H70" s="144">
        <v>0.17017357903957028</v>
      </c>
      <c r="I70" s="144">
        <v>6.8556581720789128E-2</v>
      </c>
      <c r="J70" s="144">
        <v>0.50878748151958841</v>
      </c>
      <c r="K70" s="144">
        <v>0.45419684993696985</v>
      </c>
      <c r="L70" s="144">
        <v>0.60133897827883254</v>
      </c>
      <c r="M70" s="144">
        <v>0.60215720850903898</v>
      </c>
      <c r="N70" s="144">
        <v>1.9381020466870424</v>
      </c>
      <c r="O70" s="144">
        <v>2.878356220403226</v>
      </c>
      <c r="P70" s="144">
        <v>3.9981411772113824</v>
      </c>
      <c r="Q70" s="144">
        <v>0.12004954214232727</v>
      </c>
      <c r="R70" s="144">
        <v>8.0814271767974901</v>
      </c>
      <c r="S70" s="144">
        <v>1.0674565644261547</v>
      </c>
      <c r="T70" s="144">
        <v>1.115534764483525</v>
      </c>
      <c r="U70" s="144">
        <v>1.4207162701467007</v>
      </c>
      <c r="V70" s="144">
        <v>0.11326742315321409</v>
      </c>
      <c r="W70" s="144">
        <v>0.546873805504143</v>
      </c>
      <c r="X70" s="144">
        <v>2306.7928504142646</v>
      </c>
      <c r="Y70" s="144">
        <v>702.52991321904221</v>
      </c>
      <c r="Z70" s="144">
        <v>1171.5853141437074</v>
      </c>
      <c r="AA70" s="144">
        <v>88.767999440728801</v>
      </c>
      <c r="AB70" s="144">
        <v>113.60839283748128</v>
      </c>
      <c r="AC70" s="144">
        <v>0.11164311495880619</v>
      </c>
      <c r="AD70" s="144">
        <v>2.1356404567998393</v>
      </c>
      <c r="AE70" s="144">
        <v>142.30912835967555</v>
      </c>
      <c r="AF70" s="144">
        <v>27.520598971822494</v>
      </c>
      <c r="AG70" s="144">
        <v>2.4568519869701424E-4</v>
      </c>
      <c r="AH70" s="144">
        <v>7.0434424009062954E-2</v>
      </c>
      <c r="AI70" s="144">
        <v>105.92643265967985</v>
      </c>
      <c r="AJ70" s="144">
        <v>2.2836530199013163</v>
      </c>
      <c r="AK70" s="144">
        <v>8.420043075437512</v>
      </c>
      <c r="AL70" s="144">
        <v>4.6361153992959085</v>
      </c>
      <c r="AM70" s="144">
        <v>373.18401816162179</v>
      </c>
      <c r="AN70" s="144">
        <v>5.7910740369971387</v>
      </c>
      <c r="AO70" s="144">
        <v>26.454388462765678</v>
      </c>
      <c r="AP70" s="144">
        <v>10.223247109273162</v>
      </c>
      <c r="AQ70" s="144">
        <v>1.4015418300085218</v>
      </c>
      <c r="AR70" s="144">
        <v>0.47338263141604686</v>
      </c>
      <c r="AS70" s="144">
        <v>0.22221299771495776</v>
      </c>
      <c r="AT70" s="144">
        <v>0.54672800904234431</v>
      </c>
      <c r="AU70" s="144">
        <v>17.936681616438626</v>
      </c>
      <c r="AV70" s="144">
        <v>326.63122435914846</v>
      </c>
      <c r="AW70" s="144">
        <v>39.75530990440884</v>
      </c>
      <c r="AX70" s="144">
        <v>9.1027112455628085</v>
      </c>
      <c r="AY70" s="144">
        <v>0.91026654278746233</v>
      </c>
      <c r="AZ70" s="144">
        <v>0.10992969739826118</v>
      </c>
      <c r="BA70" s="144">
        <v>0.42872607846368549</v>
      </c>
      <c r="BB70" s="144">
        <v>1.1042566699935397</v>
      </c>
      <c r="BC70" s="144">
        <v>6.8638353876703011</v>
      </c>
      <c r="BD70" s="144">
        <v>2.4780338850395367</v>
      </c>
      <c r="BE70" s="144">
        <v>125.50643278156818</v>
      </c>
      <c r="BF70" s="144">
        <v>5.5141443267159822</v>
      </c>
      <c r="BG70" s="144">
        <v>4.5542253775481765</v>
      </c>
      <c r="BH70" s="144">
        <v>51.025500207770257</v>
      </c>
      <c r="BI70" s="144">
        <v>682.49902753426795</v>
      </c>
      <c r="BJ70" s="144">
        <v>3.5076672724593738</v>
      </c>
      <c r="BK70" s="144">
        <v>2.8437540502457339</v>
      </c>
      <c r="BL70" s="144">
        <v>0.48760492836659064</v>
      </c>
      <c r="BM70" s="144">
        <v>19.442653182474082</v>
      </c>
      <c r="BN70" s="144">
        <v>8.0075238079239242</v>
      </c>
      <c r="BO70" s="144">
        <v>3.0026973996398256</v>
      </c>
      <c r="BP70" s="144">
        <v>0.636556658532893</v>
      </c>
      <c r="BQ70" s="144">
        <v>0.65281999620066788</v>
      </c>
      <c r="BR70" s="144">
        <v>4.0911589096700309</v>
      </c>
      <c r="BS70" s="144">
        <v>0.65164961508462638</v>
      </c>
      <c r="BT70" s="144">
        <v>2.0679861892877227</v>
      </c>
      <c r="BU70" s="144">
        <v>13.347370265321896</v>
      </c>
      <c r="BV70" s="144">
        <v>6.8469565223776243</v>
      </c>
      <c r="BW70" s="144">
        <v>7.4515952754604422</v>
      </c>
      <c r="BX70" s="144">
        <v>8.5766599262330896</v>
      </c>
      <c r="BY70" s="144">
        <v>5.7573267788021543</v>
      </c>
      <c r="BZ70" s="144">
        <v>1.7733352855373035</v>
      </c>
      <c r="CA70" s="144">
        <v>1.2570670513652176</v>
      </c>
      <c r="CB70" s="144">
        <v>11.913725236412288</v>
      </c>
      <c r="CC70" s="144">
        <v>12.239686712349602</v>
      </c>
      <c r="CD70" s="144">
        <v>4.8244892410312383</v>
      </c>
      <c r="CE70" s="144">
        <v>12.845848524970604</v>
      </c>
      <c r="CF70" s="144">
        <v>17.406971667671321</v>
      </c>
      <c r="CG70" s="144">
        <v>71.218165167789962</v>
      </c>
      <c r="CH70" s="144">
        <v>9.3685806477298446</v>
      </c>
      <c r="CI70" s="144">
        <v>5.4263247478497215E-2</v>
      </c>
      <c r="CJ70" s="144">
        <v>8.2527059716688527</v>
      </c>
      <c r="CK70" s="144">
        <v>3.920218329173629</v>
      </c>
      <c r="CL70" s="144">
        <v>6.4103708950617762</v>
      </c>
      <c r="CM70" s="144">
        <v>1.8679632366797974</v>
      </c>
      <c r="CN70" s="144">
        <v>1.6120279198324439</v>
      </c>
      <c r="CO70" s="144">
        <v>9.4398668813769326</v>
      </c>
      <c r="CP70" s="144">
        <v>0.95255246546471972</v>
      </c>
      <c r="CQ70" s="144">
        <v>20.824532463151243</v>
      </c>
      <c r="CR70" s="144">
        <v>39.001091911933898</v>
      </c>
      <c r="CS70" s="144">
        <v>0.38559334015705959</v>
      </c>
      <c r="CT70" s="144">
        <v>4.8892451516272262</v>
      </c>
      <c r="CU70" s="144">
        <v>1.2521273854464399</v>
      </c>
      <c r="CV70" s="144">
        <v>0.27753751011093314</v>
      </c>
      <c r="CW70" s="144">
        <v>1.8035647657164322</v>
      </c>
      <c r="CX70" s="144">
        <v>0.83882853773014598</v>
      </c>
      <c r="CY70" s="144">
        <v>0.97645274215198674</v>
      </c>
      <c r="CZ70" s="144">
        <v>0.31681897930452696</v>
      </c>
      <c r="DA70" s="144">
        <v>9.2184336903328159</v>
      </c>
      <c r="DB70" s="144">
        <v>0.88502488350066766</v>
      </c>
      <c r="DC70" s="144">
        <v>0.57213911607946599</v>
      </c>
      <c r="DD70" s="144">
        <v>2.4903143337774738</v>
      </c>
      <c r="DE70" s="144">
        <v>8.1965532269467758</v>
      </c>
      <c r="DF70" s="144">
        <v>18.744177404889108</v>
      </c>
      <c r="DG70" s="144">
        <v>1.5300829770558622</v>
      </c>
      <c r="DH70" s="144">
        <v>3.8057833847884592</v>
      </c>
      <c r="DI70" s="144">
        <v>158.77390393702638</v>
      </c>
      <c r="DJ70" s="144">
        <v>1.4889222389028445</v>
      </c>
      <c r="DK70" s="144">
        <v>0.44305654929555871</v>
      </c>
      <c r="DL70" s="144">
        <v>2.311336082494341</v>
      </c>
      <c r="DM70" s="144">
        <v>5.5227496998923424E-3</v>
      </c>
      <c r="DN70" s="144">
        <v>3.4178073957778658E-2</v>
      </c>
      <c r="DO70" s="144">
        <v>1.7959489049235999</v>
      </c>
      <c r="DP70" s="144">
        <v>1.3806909978811626</v>
      </c>
      <c r="DQ70" s="144">
        <v>6.5657526731411551</v>
      </c>
      <c r="DR70" s="144">
        <v>12.937579542113655</v>
      </c>
      <c r="DS70" s="144">
        <v>83.752333370423315</v>
      </c>
      <c r="DT70" s="144">
        <v>32.51331889115248</v>
      </c>
      <c r="DU70" s="144">
        <v>6.8614976539396605E-2</v>
      </c>
      <c r="DV70" s="144">
        <v>134.49365388251567</v>
      </c>
      <c r="DW70" s="144">
        <v>2179.0860866841508</v>
      </c>
      <c r="DX70" s="144">
        <v>0.93351414376502739</v>
      </c>
      <c r="DY70" s="144">
        <v>1.1999472763892576</v>
      </c>
      <c r="DZ70" s="144">
        <v>0.59016404993290639</v>
      </c>
      <c r="EA70" s="144">
        <v>3.8224687721218769</v>
      </c>
      <c r="EB70" s="144">
        <v>20.825496696766351</v>
      </c>
      <c r="EC70" s="144">
        <v>0.72736133208395204</v>
      </c>
      <c r="ED70" s="144">
        <v>0.60352263401543671</v>
      </c>
      <c r="EE70" s="144">
        <v>36.048332350623504</v>
      </c>
      <c r="EF70" s="144">
        <v>8.3075972958304115E-2</v>
      </c>
      <c r="EG70" s="144">
        <v>2.8513485941674372</v>
      </c>
      <c r="EH70" s="144">
        <v>0</v>
      </c>
      <c r="EI70" s="145">
        <v>9456.227541231061</v>
      </c>
      <c r="EJ70" s="146">
        <v>45987.792899491047</v>
      </c>
      <c r="EK70" s="146">
        <v>24.026742354953434</v>
      </c>
      <c r="EL70" s="146">
        <v>105.04768244684452</v>
      </c>
      <c r="EM70" s="146">
        <v>0</v>
      </c>
      <c r="EN70" s="146">
        <v>0</v>
      </c>
      <c r="EO70" s="146">
        <v>0</v>
      </c>
      <c r="EP70" s="146">
        <v>0</v>
      </c>
      <c r="EQ70" s="146">
        <v>0</v>
      </c>
      <c r="ER70" s="146">
        <v>0</v>
      </c>
      <c r="ES70" s="146">
        <v>0</v>
      </c>
      <c r="ET70" s="146">
        <v>0</v>
      </c>
      <c r="EU70" s="147">
        <v>15474.404209562283</v>
      </c>
      <c r="EV70" s="147">
        <v>84.793869405829867</v>
      </c>
      <c r="EW70" s="147">
        <v>1827.4847594376124</v>
      </c>
      <c r="EX70" s="147">
        <v>77339.131570073427</v>
      </c>
      <c r="EY70" s="148">
        <v>1022.2594666851525</v>
      </c>
      <c r="EZ70" s="148">
        <v>223.04787956467862</v>
      </c>
      <c r="FA70" s="148">
        <v>267.42079493132911</v>
      </c>
      <c r="FB70" s="148">
        <v>92.941413894745224</v>
      </c>
      <c r="FC70" s="148">
        <v>0</v>
      </c>
      <c r="FD70" s="148">
        <v>162.27298986099919</v>
      </c>
      <c r="FE70" s="148">
        <v>28.291202730441281</v>
      </c>
      <c r="FF70" s="148">
        <v>0</v>
      </c>
      <c r="FG70" s="145">
        <v>142638.91548043932</v>
      </c>
      <c r="FH70" s="144">
        <v>152095.14302167037</v>
      </c>
      <c r="FI70" s="28">
        <f>+FH70-'[1]MIP 2017 (Original)'!FH69</f>
        <v>0</v>
      </c>
      <c r="FK70" s="17">
        <v>152095.14302167043</v>
      </c>
      <c r="FL70" s="29">
        <f t="shared" si="0"/>
        <v>0</v>
      </c>
      <c r="FN70" s="15">
        <f t="shared" si="1"/>
        <v>129.07442480179796</v>
      </c>
      <c r="FO70" s="15">
        <f t="shared" si="2"/>
        <v>0</v>
      </c>
      <c r="FP70" s="15">
        <f t="shared" si="3"/>
        <v>1796.2337476673456</v>
      </c>
    </row>
    <row r="71" spans="1:172" s="7" customFormat="1" ht="21.95" customHeight="1" thickBot="1" x14ac:dyDescent="0.25">
      <c r="A71" s="137" t="s">
        <v>192</v>
      </c>
      <c r="B71" s="138" t="s">
        <v>194</v>
      </c>
      <c r="C71" s="144">
        <v>0.60622672547963308</v>
      </c>
      <c r="D71" s="144">
        <v>8.0178458213034307E-2</v>
      </c>
      <c r="E71" s="144">
        <v>0.29682159609394415</v>
      </c>
      <c r="F71" s="144">
        <v>4.3015611703496406</v>
      </c>
      <c r="G71" s="144">
        <v>4.8886572053867958</v>
      </c>
      <c r="H71" s="144">
        <v>1.5257587053517003</v>
      </c>
      <c r="I71" s="144">
        <v>4.2078987092555877</v>
      </c>
      <c r="J71" s="144">
        <v>4.5617359256572385</v>
      </c>
      <c r="K71" s="144">
        <v>4.0871020684451196</v>
      </c>
      <c r="L71" s="144">
        <v>5.4517415576118955</v>
      </c>
      <c r="M71" s="144">
        <v>5.3988792388230262</v>
      </c>
      <c r="N71" s="144">
        <v>84.435408530375781</v>
      </c>
      <c r="O71" s="144">
        <v>28.373721564076803</v>
      </c>
      <c r="P71" s="144">
        <v>134.86043095837971</v>
      </c>
      <c r="Q71" s="144">
        <v>1.0763517758214989</v>
      </c>
      <c r="R71" s="144">
        <v>96.934473348316729</v>
      </c>
      <c r="S71" s="144">
        <v>5.4164625533479276</v>
      </c>
      <c r="T71" s="144">
        <v>15.42492949926055</v>
      </c>
      <c r="U71" s="144">
        <v>25.809309648202607</v>
      </c>
      <c r="V71" s="144">
        <v>5.4850828819123851</v>
      </c>
      <c r="W71" s="144">
        <v>4.6218540109544737</v>
      </c>
      <c r="X71" s="144">
        <v>107.75501147156695</v>
      </c>
      <c r="Y71" s="144">
        <v>11.905287398800249</v>
      </c>
      <c r="Z71" s="144">
        <v>50.865217921266201</v>
      </c>
      <c r="AA71" s="144">
        <v>2.5163900434853241</v>
      </c>
      <c r="AB71" s="144">
        <v>29.448198486477985</v>
      </c>
      <c r="AC71" s="144">
        <v>1.002702696405777</v>
      </c>
      <c r="AD71" s="144">
        <v>16.158390612169299</v>
      </c>
      <c r="AE71" s="144">
        <v>4.5066845193332821</v>
      </c>
      <c r="AF71" s="144">
        <v>68.703938570831724</v>
      </c>
      <c r="AG71" s="144">
        <v>2.2648481297858863E-3</v>
      </c>
      <c r="AH71" s="144">
        <v>2.3202085657779237</v>
      </c>
      <c r="AI71" s="144">
        <v>42.110890250678921</v>
      </c>
      <c r="AJ71" s="144">
        <v>19.669617625140148</v>
      </c>
      <c r="AK71" s="144">
        <v>59.53467953717449</v>
      </c>
      <c r="AL71" s="144">
        <v>42.156312435587374</v>
      </c>
      <c r="AM71" s="144">
        <v>133.80530948622354</v>
      </c>
      <c r="AN71" s="144">
        <v>2.7031854768780037</v>
      </c>
      <c r="AO71" s="144">
        <v>28.296332278219449</v>
      </c>
      <c r="AP71" s="144">
        <v>64.077535764027445</v>
      </c>
      <c r="AQ71" s="144">
        <v>12.791546599230315</v>
      </c>
      <c r="AR71" s="144">
        <v>4.8908599932477115</v>
      </c>
      <c r="AS71" s="144">
        <v>2.3907414257439403</v>
      </c>
      <c r="AT71" s="144">
        <v>3.1588507081885249</v>
      </c>
      <c r="AU71" s="144">
        <v>36.184486878320442</v>
      </c>
      <c r="AV71" s="144">
        <v>12.406061609135712</v>
      </c>
      <c r="AW71" s="144">
        <v>47.413271351334842</v>
      </c>
      <c r="AX71" s="144">
        <v>24.470505579060063</v>
      </c>
      <c r="AY71" s="144">
        <v>7.6603093199895538</v>
      </c>
      <c r="AZ71" s="144">
        <v>1.5889660723354329</v>
      </c>
      <c r="BA71" s="144">
        <v>69.458085951963284</v>
      </c>
      <c r="BB71" s="144">
        <v>10.35712966705867</v>
      </c>
      <c r="BC71" s="144">
        <v>62.303514132709623</v>
      </c>
      <c r="BD71" s="144">
        <v>19.539090008118105</v>
      </c>
      <c r="BE71" s="144">
        <v>47.412898757313563</v>
      </c>
      <c r="BF71" s="144">
        <v>46.968536810675566</v>
      </c>
      <c r="BG71" s="144">
        <v>24.627222546219848</v>
      </c>
      <c r="BH71" s="144">
        <v>29.872367232781546</v>
      </c>
      <c r="BI71" s="144">
        <v>14.383663063335247</v>
      </c>
      <c r="BJ71" s="144">
        <v>660.82770095943135</v>
      </c>
      <c r="BK71" s="144">
        <v>9.6533067115866693</v>
      </c>
      <c r="BL71" s="144">
        <v>4.3410347947463279</v>
      </c>
      <c r="BM71" s="144">
        <v>47.785605485249036</v>
      </c>
      <c r="BN71" s="144">
        <v>74.776077272304903</v>
      </c>
      <c r="BO71" s="144">
        <v>23.530911339148389</v>
      </c>
      <c r="BP71" s="144">
        <v>5.7619934156790205</v>
      </c>
      <c r="BQ71" s="144">
        <v>6.1899746777199063</v>
      </c>
      <c r="BR71" s="144">
        <v>37.132834857699244</v>
      </c>
      <c r="BS71" s="144">
        <v>20.00524065477088</v>
      </c>
      <c r="BT71" s="144">
        <v>28.340377264958352</v>
      </c>
      <c r="BU71" s="144">
        <v>134.44146329481816</v>
      </c>
      <c r="BV71" s="144">
        <v>85.458832602697271</v>
      </c>
      <c r="BW71" s="144">
        <v>83.534917858473548</v>
      </c>
      <c r="BX71" s="144">
        <v>26.136227318500328</v>
      </c>
      <c r="BY71" s="144">
        <v>6.7938174307031467</v>
      </c>
      <c r="BZ71" s="144">
        <v>25.521893307424556</v>
      </c>
      <c r="CA71" s="144">
        <v>11.188480028798624</v>
      </c>
      <c r="CB71" s="144">
        <v>103.99969886594502</v>
      </c>
      <c r="CC71" s="144">
        <v>137.73626579995013</v>
      </c>
      <c r="CD71" s="144">
        <v>396.26311822442869</v>
      </c>
      <c r="CE71" s="144">
        <v>114.722924391823</v>
      </c>
      <c r="CF71" s="144">
        <v>226.48508949185251</v>
      </c>
      <c r="CG71" s="144">
        <v>131.96360774203134</v>
      </c>
      <c r="CH71" s="144">
        <v>69.98143410769552</v>
      </c>
      <c r="CI71" s="144">
        <v>0.4865186634037893</v>
      </c>
      <c r="CJ71" s="144">
        <v>603.44961377321943</v>
      </c>
      <c r="CK71" s="144">
        <v>282.46602605134632</v>
      </c>
      <c r="CL71" s="144">
        <v>733.15197514081251</v>
      </c>
      <c r="CM71" s="144">
        <v>31.230805237049967</v>
      </c>
      <c r="CN71" s="144">
        <v>3.1103142614014905</v>
      </c>
      <c r="CO71" s="144">
        <v>29.719722212200402</v>
      </c>
      <c r="CP71" s="144">
        <v>1.3871156164740481</v>
      </c>
      <c r="CQ71" s="144">
        <v>44.694512944635242</v>
      </c>
      <c r="CR71" s="144">
        <v>146.15217245150245</v>
      </c>
      <c r="CS71" s="144">
        <v>5.5813205730693829</v>
      </c>
      <c r="CT71" s="144">
        <v>14.105643904178118</v>
      </c>
      <c r="CU71" s="144">
        <v>60.81264165731195</v>
      </c>
      <c r="CV71" s="144">
        <v>0.14346163449921664</v>
      </c>
      <c r="CW71" s="144">
        <v>24.657216751813184</v>
      </c>
      <c r="CX71" s="144">
        <v>5.9140177943439483</v>
      </c>
      <c r="CY71" s="144">
        <v>2.8285393100815486</v>
      </c>
      <c r="CZ71" s="144">
        <v>4.4681691010907896</v>
      </c>
      <c r="DA71" s="144">
        <v>53.368484471324116</v>
      </c>
      <c r="DB71" s="144">
        <v>6.2163933213667244</v>
      </c>
      <c r="DC71" s="144">
        <v>4.5484199750096845</v>
      </c>
      <c r="DD71" s="144">
        <v>5.1655226348602659</v>
      </c>
      <c r="DE71" s="144">
        <v>17.777293110341258</v>
      </c>
      <c r="DF71" s="144">
        <v>8.1299175726453079</v>
      </c>
      <c r="DG71" s="144">
        <v>11.379387412830942</v>
      </c>
      <c r="DH71" s="144">
        <v>7.5773697339800217</v>
      </c>
      <c r="DI71" s="144">
        <v>178.29703557737759</v>
      </c>
      <c r="DJ71" s="144">
        <v>18.007213884617681</v>
      </c>
      <c r="DK71" s="144">
        <v>5.5468174531100551</v>
      </c>
      <c r="DL71" s="144">
        <v>28.644347617643682</v>
      </c>
      <c r="DM71" s="144">
        <v>4.638891746952342E-3</v>
      </c>
      <c r="DN71" s="144">
        <v>0.16452487358929371</v>
      </c>
      <c r="DO71" s="144">
        <v>4.6536559300079139</v>
      </c>
      <c r="DP71" s="144">
        <v>6.8283201292747862</v>
      </c>
      <c r="DQ71" s="144">
        <v>8.3711241022565126</v>
      </c>
      <c r="DR71" s="144">
        <v>7.487372939441344</v>
      </c>
      <c r="DS71" s="144">
        <v>19.961665304386432</v>
      </c>
      <c r="DT71" s="144">
        <v>12.889857909635632</v>
      </c>
      <c r="DU71" s="144">
        <v>0.13004615050602059</v>
      </c>
      <c r="DV71" s="144">
        <v>62.383582138877358</v>
      </c>
      <c r="DW71" s="144">
        <v>274.44092738557703</v>
      </c>
      <c r="DX71" s="144">
        <v>4.9176413337122993</v>
      </c>
      <c r="DY71" s="144">
        <v>0.8714234996531941</v>
      </c>
      <c r="DZ71" s="144">
        <v>2.4856933811311928</v>
      </c>
      <c r="EA71" s="144">
        <v>8.3243243843763803</v>
      </c>
      <c r="EB71" s="144">
        <v>10.994900533865458</v>
      </c>
      <c r="EC71" s="144">
        <v>5.6945802015995355</v>
      </c>
      <c r="ED71" s="144">
        <v>0.86068072641978843</v>
      </c>
      <c r="EE71" s="144">
        <v>13.744691664049537</v>
      </c>
      <c r="EF71" s="144">
        <v>0.45208527600115672</v>
      </c>
      <c r="EG71" s="144">
        <v>1.3912112601496347</v>
      </c>
      <c r="EH71" s="144">
        <v>0</v>
      </c>
      <c r="EI71" s="145">
        <v>6861.9046175844887</v>
      </c>
      <c r="EJ71" s="146">
        <v>17186.800371459416</v>
      </c>
      <c r="EK71" s="146">
        <v>0</v>
      </c>
      <c r="EL71" s="146">
        <v>0</v>
      </c>
      <c r="EM71" s="146">
        <v>0</v>
      </c>
      <c r="EN71" s="146">
        <v>0</v>
      </c>
      <c r="EO71" s="146">
        <v>0</v>
      </c>
      <c r="EP71" s="146">
        <v>0</v>
      </c>
      <c r="EQ71" s="146">
        <v>0</v>
      </c>
      <c r="ER71" s="146">
        <v>0</v>
      </c>
      <c r="ES71" s="146">
        <v>0</v>
      </c>
      <c r="ET71" s="146">
        <v>0</v>
      </c>
      <c r="EU71" s="147">
        <v>104.41944169719848</v>
      </c>
      <c r="EV71" s="147">
        <v>760.2530612364726</v>
      </c>
      <c r="EW71" s="147">
        <v>3.1041747757767868</v>
      </c>
      <c r="EX71" s="147">
        <v>147648.48397584417</v>
      </c>
      <c r="EY71" s="148">
        <v>0</v>
      </c>
      <c r="EZ71" s="148">
        <v>0</v>
      </c>
      <c r="FA71" s="148">
        <v>0</v>
      </c>
      <c r="FB71" s="148">
        <v>0</v>
      </c>
      <c r="FC71" s="148">
        <v>0</v>
      </c>
      <c r="FD71" s="148">
        <v>0</v>
      </c>
      <c r="FE71" s="148">
        <v>0</v>
      </c>
      <c r="FF71" s="148">
        <v>0</v>
      </c>
      <c r="FG71" s="145">
        <v>165703.06102501304</v>
      </c>
      <c r="FH71" s="144">
        <v>172564.96564259753</v>
      </c>
      <c r="FI71" s="28">
        <f>+FH71-'[1]MIP 2017 (Original)'!FH70</f>
        <v>0</v>
      </c>
      <c r="FK71" s="17">
        <v>172564.96564259753</v>
      </c>
      <c r="FL71" s="29">
        <f t="shared" si="0"/>
        <v>0</v>
      </c>
      <c r="FN71" s="15">
        <f t="shared" si="1"/>
        <v>0</v>
      </c>
      <c r="FO71" s="15">
        <f t="shared" si="2"/>
        <v>0</v>
      </c>
      <c r="FP71" s="15">
        <f t="shared" si="3"/>
        <v>0</v>
      </c>
    </row>
    <row r="72" spans="1:172" s="7" customFormat="1" ht="21.95" customHeight="1" thickBot="1" x14ac:dyDescent="0.25">
      <c r="A72" s="137" t="s">
        <v>195</v>
      </c>
      <c r="B72" s="138" t="s">
        <v>197</v>
      </c>
      <c r="C72" s="144">
        <v>0</v>
      </c>
      <c r="D72" s="144">
        <v>0</v>
      </c>
      <c r="E72" s="144">
        <v>0</v>
      </c>
      <c r="F72" s="144">
        <v>0</v>
      </c>
      <c r="G72" s="144">
        <v>5.4512552021973863E-5</v>
      </c>
      <c r="H72" s="144">
        <v>0</v>
      </c>
      <c r="I72" s="144">
        <v>1.495414596929962E-4</v>
      </c>
      <c r="J72" s="144">
        <v>0</v>
      </c>
      <c r="K72" s="144">
        <v>0</v>
      </c>
      <c r="L72" s="144">
        <v>1.229122273524029E-2</v>
      </c>
      <c r="M72" s="144">
        <v>0</v>
      </c>
      <c r="N72" s="144">
        <v>0.37852814526643047</v>
      </c>
      <c r="O72" s="144">
        <v>3.4235207396204025E-2</v>
      </c>
      <c r="P72" s="144">
        <v>1.2024532607688245E-3</v>
      </c>
      <c r="Q72" s="144">
        <v>0</v>
      </c>
      <c r="R72" s="144">
        <v>0</v>
      </c>
      <c r="S72" s="144">
        <v>6.0881983205070289E-4</v>
      </c>
      <c r="T72" s="144">
        <v>0</v>
      </c>
      <c r="U72" s="144">
        <v>7.2116780741284816E-4</v>
      </c>
      <c r="V72" s="144">
        <v>5.5673364605467326E-5</v>
      </c>
      <c r="W72" s="144">
        <v>1.4298955022789748</v>
      </c>
      <c r="X72" s="144">
        <v>4.3022943587561784</v>
      </c>
      <c r="Y72" s="144">
        <v>0</v>
      </c>
      <c r="Z72" s="144">
        <v>1.5141443567314502E-2</v>
      </c>
      <c r="AA72" s="144">
        <v>0</v>
      </c>
      <c r="AB72" s="144">
        <v>5.7355151875892102E-2</v>
      </c>
      <c r="AC72" s="144">
        <v>2.9020817264600769E-3</v>
      </c>
      <c r="AD72" s="144">
        <v>0</v>
      </c>
      <c r="AE72" s="144">
        <v>0.31071570487424593</v>
      </c>
      <c r="AF72" s="144">
        <v>9.5018226606977778E-3</v>
      </c>
      <c r="AG72" s="144">
        <v>0</v>
      </c>
      <c r="AH72" s="144">
        <v>1.70042619973957E-3</v>
      </c>
      <c r="AI72" s="144">
        <v>99.623266530725175</v>
      </c>
      <c r="AJ72" s="144">
        <v>2.6380305664870032</v>
      </c>
      <c r="AK72" s="144">
        <v>117.4637184068948</v>
      </c>
      <c r="AL72" s="144">
        <v>20.289591186177439</v>
      </c>
      <c r="AM72" s="144">
        <v>17.491201909729892</v>
      </c>
      <c r="AN72" s="144">
        <v>1.2834759557931355E-2</v>
      </c>
      <c r="AO72" s="144">
        <v>4.0675688787230175</v>
      </c>
      <c r="AP72" s="144">
        <v>18.678645223024215</v>
      </c>
      <c r="AQ72" s="144">
        <v>38.737244090619079</v>
      </c>
      <c r="AR72" s="144">
        <v>5.8698501147678456E-3</v>
      </c>
      <c r="AS72" s="144">
        <v>0.6450153015260881</v>
      </c>
      <c r="AT72" s="144">
        <v>1.9182329463300157E-2</v>
      </c>
      <c r="AU72" s="144">
        <v>107.70279550114938</v>
      </c>
      <c r="AV72" s="144">
        <v>7.8598400502087999</v>
      </c>
      <c r="AW72" s="144">
        <v>163.68898246980885</v>
      </c>
      <c r="AX72" s="144">
        <v>3.3412264699457026</v>
      </c>
      <c r="AY72" s="144">
        <v>3.0250098942810824</v>
      </c>
      <c r="AZ72" s="144">
        <v>0.56220655244715778</v>
      </c>
      <c r="BA72" s="144">
        <v>1.0886785360021891</v>
      </c>
      <c r="BB72" s="144">
        <v>7.8818657727406931</v>
      </c>
      <c r="BC72" s="144">
        <v>3.283244880711397</v>
      </c>
      <c r="BD72" s="144">
        <v>9.5349541053735791</v>
      </c>
      <c r="BE72" s="144">
        <v>1.4760785764901079</v>
      </c>
      <c r="BF72" s="144">
        <v>33.314089479768484</v>
      </c>
      <c r="BG72" s="144">
        <v>0.12176003984695667</v>
      </c>
      <c r="BH72" s="144">
        <v>137.75181351563597</v>
      </c>
      <c r="BI72" s="144">
        <v>144.17545664246487</v>
      </c>
      <c r="BJ72" s="144">
        <v>7.7767590361672773E-2</v>
      </c>
      <c r="BK72" s="144">
        <v>34.789502063269175</v>
      </c>
      <c r="BL72" s="144">
        <v>1.7314493256543961</v>
      </c>
      <c r="BM72" s="144">
        <v>24.91710293783531</v>
      </c>
      <c r="BN72" s="144">
        <v>701.02805028803516</v>
      </c>
      <c r="BO72" s="144">
        <v>0.26496629957528273</v>
      </c>
      <c r="BP72" s="144">
        <v>1.6825032225611009E-2</v>
      </c>
      <c r="BQ72" s="144">
        <v>2.2299594374182239</v>
      </c>
      <c r="BR72" s="144">
        <v>63.838849272397141</v>
      </c>
      <c r="BS72" s="144">
        <v>72.811142460932871</v>
      </c>
      <c r="BT72" s="144">
        <v>34.811666814796524</v>
      </c>
      <c r="BU72" s="144">
        <v>1.8348615758775186</v>
      </c>
      <c r="BV72" s="144">
        <v>36.774980383907639</v>
      </c>
      <c r="BW72" s="144">
        <v>53.148813601020947</v>
      </c>
      <c r="BX72" s="144">
        <v>5.8127248563713616</v>
      </c>
      <c r="BY72" s="144">
        <v>1.1541579323904663</v>
      </c>
      <c r="BZ72" s="144">
        <v>5.3363496696567936E-4</v>
      </c>
      <c r="CA72" s="144">
        <v>0.18543431923501352</v>
      </c>
      <c r="CB72" s="144">
        <v>25.854319505160461</v>
      </c>
      <c r="CC72" s="144">
        <v>1455.6841354604151</v>
      </c>
      <c r="CD72" s="144">
        <v>0.61866572530610098</v>
      </c>
      <c r="CE72" s="144">
        <v>63.844762883814404</v>
      </c>
      <c r="CF72" s="144">
        <v>3785.0898793674169</v>
      </c>
      <c r="CG72" s="144">
        <v>51.63960881305438</v>
      </c>
      <c r="CH72" s="144">
        <v>0.59149448123006543</v>
      </c>
      <c r="CI72" s="144">
        <v>0</v>
      </c>
      <c r="CJ72" s="144">
        <v>0.30151092089015663</v>
      </c>
      <c r="CK72" s="144">
        <v>5.104258087322241E-3</v>
      </c>
      <c r="CL72" s="144">
        <v>0.3479415152248187</v>
      </c>
      <c r="CM72" s="144">
        <v>3.6893801125051848E-3</v>
      </c>
      <c r="CN72" s="144">
        <v>0.21005886874807778</v>
      </c>
      <c r="CO72" s="144">
        <v>0.5205870539468227</v>
      </c>
      <c r="CP72" s="144">
        <v>0.14186962341409481</v>
      </c>
      <c r="CQ72" s="144">
        <v>87.930570893087378</v>
      </c>
      <c r="CR72" s="144">
        <v>100.44234441350709</v>
      </c>
      <c r="CS72" s="144">
        <v>0.3705863523517402</v>
      </c>
      <c r="CT72" s="144">
        <v>1.7829662202372698</v>
      </c>
      <c r="CU72" s="144">
        <v>1.6653400652748971</v>
      </c>
      <c r="CV72" s="144">
        <v>0.20230538753078514</v>
      </c>
      <c r="CW72" s="144">
        <v>2.6886840230815676</v>
      </c>
      <c r="CX72" s="144">
        <v>0.79010017545120348</v>
      </c>
      <c r="CY72" s="144">
        <v>0.15800644997068147</v>
      </c>
      <c r="CZ72" s="144">
        <v>0.19638981250122739</v>
      </c>
      <c r="DA72" s="144">
        <v>387.16926358953941</v>
      </c>
      <c r="DB72" s="144">
        <v>0.66426691381132097</v>
      </c>
      <c r="DC72" s="144">
        <v>0.50552547387306657</v>
      </c>
      <c r="DD72" s="144">
        <v>2.4454099800801732</v>
      </c>
      <c r="DE72" s="144">
        <v>91.947717584576807</v>
      </c>
      <c r="DF72" s="144">
        <v>32.858406236233357</v>
      </c>
      <c r="DG72" s="144">
        <v>58.900824492810969</v>
      </c>
      <c r="DH72" s="144">
        <v>12.230218113434089</v>
      </c>
      <c r="DI72" s="144">
        <v>0.12168332700255208</v>
      </c>
      <c r="DJ72" s="144">
        <v>0.86281388777802659</v>
      </c>
      <c r="DK72" s="144">
        <v>0.283494204218604</v>
      </c>
      <c r="DL72" s="144">
        <v>0.15878342938081713</v>
      </c>
      <c r="DM72" s="144">
        <v>4.9852201935130197E-4</v>
      </c>
      <c r="DN72" s="144">
        <v>5.3893729787316991E-2</v>
      </c>
      <c r="DO72" s="144">
        <v>8.4644119017963231</v>
      </c>
      <c r="DP72" s="144">
        <v>0.52921161090366653</v>
      </c>
      <c r="DQ72" s="144">
        <v>5.928667799467225E-2</v>
      </c>
      <c r="DR72" s="144">
        <v>2.1059233569905782</v>
      </c>
      <c r="DS72" s="144">
        <v>6.7825068156441048</v>
      </c>
      <c r="DT72" s="144">
        <v>2.2312814987182241</v>
      </c>
      <c r="DU72" s="144">
        <v>1.4172083436259801E-2</v>
      </c>
      <c r="DV72" s="144">
        <v>55.011054589709538</v>
      </c>
      <c r="DW72" s="144">
        <v>575.35731231004502</v>
      </c>
      <c r="DX72" s="144">
        <v>0.11280247917346002</v>
      </c>
      <c r="DY72" s="144">
        <v>0.80954797083493046</v>
      </c>
      <c r="DZ72" s="144">
        <v>0.10542646247478692</v>
      </c>
      <c r="EA72" s="144">
        <v>9.5088270809032663E-2</v>
      </c>
      <c r="EB72" s="144">
        <v>9.7551411403809354</v>
      </c>
      <c r="EC72" s="144">
        <v>0.21012849650133322</v>
      </c>
      <c r="ED72" s="144">
        <v>23.496258595376311</v>
      </c>
      <c r="EE72" s="144">
        <v>0.88028616194377918</v>
      </c>
      <c r="EF72" s="144">
        <v>3.8737022119554376E-2</v>
      </c>
      <c r="EG72" s="144">
        <v>0.68239133408846797</v>
      </c>
      <c r="EH72" s="144">
        <v>0</v>
      </c>
      <c r="EI72" s="145">
        <v>8842.4910024951041</v>
      </c>
      <c r="EJ72" s="146">
        <v>1838.3820061098663</v>
      </c>
      <c r="EK72" s="146">
        <v>0</v>
      </c>
      <c r="EL72" s="146">
        <v>0</v>
      </c>
      <c r="EM72" s="146">
        <v>0</v>
      </c>
      <c r="EN72" s="146">
        <v>0</v>
      </c>
      <c r="EO72" s="146">
        <v>0</v>
      </c>
      <c r="EP72" s="146">
        <v>0</v>
      </c>
      <c r="EQ72" s="146">
        <v>0</v>
      </c>
      <c r="ER72" s="146">
        <v>0</v>
      </c>
      <c r="ES72" s="146">
        <v>0</v>
      </c>
      <c r="ET72" s="146">
        <v>0</v>
      </c>
      <c r="EU72" s="147">
        <v>0</v>
      </c>
      <c r="EV72" s="147">
        <v>9132.0241275540211</v>
      </c>
      <c r="EW72" s="147">
        <v>0</v>
      </c>
      <c r="EX72" s="147">
        <v>40431.849679569481</v>
      </c>
      <c r="EY72" s="148">
        <v>0</v>
      </c>
      <c r="EZ72" s="148">
        <v>0</v>
      </c>
      <c r="FA72" s="148">
        <v>0</v>
      </c>
      <c r="FB72" s="148">
        <v>0</v>
      </c>
      <c r="FC72" s="148">
        <v>0</v>
      </c>
      <c r="FD72" s="148">
        <v>0</v>
      </c>
      <c r="FE72" s="148">
        <v>0</v>
      </c>
      <c r="FF72" s="148">
        <v>0</v>
      </c>
      <c r="FG72" s="145">
        <v>51402.255813233365</v>
      </c>
      <c r="FH72" s="144">
        <v>60244.746815728467</v>
      </c>
      <c r="FI72" s="28">
        <f>+FH72-'[1]MIP 2017 (Original)'!FH71</f>
        <v>0</v>
      </c>
      <c r="FK72" s="17">
        <v>60244.746815728475</v>
      </c>
      <c r="FL72" s="29">
        <f t="shared" si="0"/>
        <v>0</v>
      </c>
      <c r="FN72" s="15">
        <f t="shared" si="1"/>
        <v>0</v>
      </c>
      <c r="FO72" s="15">
        <f t="shared" si="2"/>
        <v>0</v>
      </c>
      <c r="FP72" s="15">
        <f t="shared" si="3"/>
        <v>0</v>
      </c>
    </row>
    <row r="73" spans="1:172" s="7" customFormat="1" ht="21.95" customHeight="1" thickBot="1" x14ac:dyDescent="0.25">
      <c r="A73" s="137" t="s">
        <v>196</v>
      </c>
      <c r="B73" s="138" t="s">
        <v>199</v>
      </c>
      <c r="C73" s="144">
        <v>0.16841245813015307</v>
      </c>
      <c r="D73" s="144">
        <v>2.2177670904291843E-2</v>
      </c>
      <c r="E73" s="144">
        <v>2.9645434841281279E-2</v>
      </c>
      <c r="F73" s="144">
        <v>2.7493972245579581</v>
      </c>
      <c r="G73" s="144">
        <v>0.67534438289623633</v>
      </c>
      <c r="H73" s="144">
        <v>0.21890198640689382</v>
      </c>
      <c r="I73" s="144">
        <v>5.2759856005134269E-2</v>
      </c>
      <c r="J73" s="144">
        <v>0.47140654552117089</v>
      </c>
      <c r="K73" s="144">
        <v>0.46868161219903748</v>
      </c>
      <c r="L73" s="144">
        <v>0.80301584021933747</v>
      </c>
      <c r="M73" s="144">
        <v>9.9047606864755977</v>
      </c>
      <c r="N73" s="144">
        <v>1.3691297737818811</v>
      </c>
      <c r="O73" s="144">
        <v>0.38865539465189919</v>
      </c>
      <c r="P73" s="144">
        <v>38.721157500516576</v>
      </c>
      <c r="Q73" s="144">
        <v>0.21160306988912453</v>
      </c>
      <c r="R73" s="144">
        <v>26.306899821988083</v>
      </c>
      <c r="S73" s="144">
        <v>5.2120285091207785</v>
      </c>
      <c r="T73" s="144">
        <v>4.7966325664936438</v>
      </c>
      <c r="U73" s="144">
        <v>1.1364643440144522</v>
      </c>
      <c r="V73" s="144">
        <v>1.0653004784744686</v>
      </c>
      <c r="W73" s="144">
        <v>1.9877622371349617</v>
      </c>
      <c r="X73" s="144">
        <v>58.676871838231193</v>
      </c>
      <c r="Y73" s="144">
        <v>1.2286608059719302</v>
      </c>
      <c r="Z73" s="144">
        <v>3.0927310268669137</v>
      </c>
      <c r="AA73" s="144">
        <v>0.54875244316796778</v>
      </c>
      <c r="AB73" s="144">
        <v>5.2645694234456952</v>
      </c>
      <c r="AC73" s="144">
        <v>0.29731490774398761</v>
      </c>
      <c r="AD73" s="144">
        <v>0.49550656818533501</v>
      </c>
      <c r="AE73" s="144">
        <v>0.85768565096130844</v>
      </c>
      <c r="AF73" s="144">
        <v>15.70504277429845</v>
      </c>
      <c r="AG73" s="144">
        <v>2.6515048576228692E-4</v>
      </c>
      <c r="AH73" s="144">
        <v>0.57030037686309643</v>
      </c>
      <c r="AI73" s="144">
        <v>10.341642137974382</v>
      </c>
      <c r="AJ73" s="144">
        <v>3.7679377270015131</v>
      </c>
      <c r="AK73" s="144">
        <v>15.901047208688661</v>
      </c>
      <c r="AL73" s="144">
        <v>6.2470117043684708</v>
      </c>
      <c r="AM73" s="144">
        <v>4.4266001219421565</v>
      </c>
      <c r="AN73" s="144">
        <v>1.6648019729742665</v>
      </c>
      <c r="AO73" s="144">
        <v>7.2343816830163838</v>
      </c>
      <c r="AP73" s="144">
        <v>15.879244572242317</v>
      </c>
      <c r="AQ73" s="144">
        <v>5.6615797393189364</v>
      </c>
      <c r="AR73" s="144">
        <v>0.4879992562854728</v>
      </c>
      <c r="AS73" s="144">
        <v>2.7781302731067061</v>
      </c>
      <c r="AT73" s="144">
        <v>0.63028609829737037</v>
      </c>
      <c r="AU73" s="144">
        <v>6.7158219522583984</v>
      </c>
      <c r="AV73" s="144">
        <v>4.292980541654198</v>
      </c>
      <c r="AW73" s="144">
        <v>10.345368829175031</v>
      </c>
      <c r="AX73" s="144">
        <v>5.0753828262381635</v>
      </c>
      <c r="AY73" s="144">
        <v>2.2770058696211466</v>
      </c>
      <c r="AZ73" s="144">
        <v>0.385954955395856</v>
      </c>
      <c r="BA73" s="144">
        <v>0.38206866302604986</v>
      </c>
      <c r="BB73" s="144">
        <v>9.2836265904547304</v>
      </c>
      <c r="BC73" s="144">
        <v>18.726248059836323</v>
      </c>
      <c r="BD73" s="144">
        <v>6.1238357116218669</v>
      </c>
      <c r="BE73" s="144">
        <v>16.414645582340768</v>
      </c>
      <c r="BF73" s="144">
        <v>28.462502575604585</v>
      </c>
      <c r="BG73" s="144">
        <v>29.557092217440466</v>
      </c>
      <c r="BH73" s="144">
        <v>35.53761017297424</v>
      </c>
      <c r="BI73" s="144">
        <v>8.1038740325088607</v>
      </c>
      <c r="BJ73" s="144">
        <v>10.654259381683667</v>
      </c>
      <c r="BK73" s="144">
        <v>4.7185442588713142</v>
      </c>
      <c r="BL73" s="144">
        <v>971.27274545437342</v>
      </c>
      <c r="BM73" s="144">
        <v>23.097568371908597</v>
      </c>
      <c r="BN73" s="144">
        <v>7.227183875256836</v>
      </c>
      <c r="BO73" s="144">
        <v>13.763480984456841</v>
      </c>
      <c r="BP73" s="144">
        <v>1.1291767430289019</v>
      </c>
      <c r="BQ73" s="144">
        <v>1.042086117560292</v>
      </c>
      <c r="BR73" s="144">
        <v>23.122915562155342</v>
      </c>
      <c r="BS73" s="144">
        <v>2.2180525704161371</v>
      </c>
      <c r="BT73" s="144">
        <v>14.956094624087772</v>
      </c>
      <c r="BU73" s="144">
        <v>35.9302337296498</v>
      </c>
      <c r="BV73" s="144">
        <v>39.905860018999462</v>
      </c>
      <c r="BW73" s="144">
        <v>9.0276430438742423</v>
      </c>
      <c r="BX73" s="144">
        <v>25.893563701248492</v>
      </c>
      <c r="BY73" s="144">
        <v>9.0555228319664707</v>
      </c>
      <c r="BZ73" s="144">
        <v>0.26860144354354581</v>
      </c>
      <c r="CA73" s="144">
        <v>69.531997698833237</v>
      </c>
      <c r="CB73" s="144">
        <v>11010.07460375427</v>
      </c>
      <c r="CC73" s="144">
        <v>6588.2898833371491</v>
      </c>
      <c r="CD73" s="144">
        <v>30.815317967601075</v>
      </c>
      <c r="CE73" s="144">
        <v>220.19249526013422</v>
      </c>
      <c r="CF73" s="144">
        <v>5526.6381381052124</v>
      </c>
      <c r="CG73" s="144">
        <v>163.08180773982173</v>
      </c>
      <c r="CH73" s="144">
        <v>31.800939214200586</v>
      </c>
      <c r="CI73" s="144">
        <v>5.054817721100533</v>
      </c>
      <c r="CJ73" s="144">
        <v>4.0882590666810508</v>
      </c>
      <c r="CK73" s="144">
        <v>3.4313446072244504</v>
      </c>
      <c r="CL73" s="144">
        <v>64.846285114129088</v>
      </c>
      <c r="CM73" s="144">
        <v>7.8165871710695374</v>
      </c>
      <c r="CN73" s="144">
        <v>3.7505569828538063</v>
      </c>
      <c r="CO73" s="144">
        <v>46.277952503106839</v>
      </c>
      <c r="CP73" s="144">
        <v>5.1691869475654348</v>
      </c>
      <c r="CQ73" s="144">
        <v>117.26509458699095</v>
      </c>
      <c r="CR73" s="144">
        <v>75.505698649902016</v>
      </c>
      <c r="CS73" s="144">
        <v>0.79503817977222591</v>
      </c>
      <c r="CT73" s="144">
        <v>2.3586567115177042</v>
      </c>
      <c r="CU73" s="144">
        <v>2.606968080151872</v>
      </c>
      <c r="CV73" s="144">
        <v>3.0653495924993567E-2</v>
      </c>
      <c r="CW73" s="144">
        <v>1.1925961437312014</v>
      </c>
      <c r="CX73" s="144">
        <v>0.32878348052405826</v>
      </c>
      <c r="CY73" s="144">
        <v>0.24452529688891772</v>
      </c>
      <c r="CZ73" s="144">
        <v>0.26692611364528634</v>
      </c>
      <c r="DA73" s="144">
        <v>639.81758269543036</v>
      </c>
      <c r="DB73" s="144">
        <v>1.52375372595252</v>
      </c>
      <c r="DC73" s="144">
        <v>0.94960167766477033</v>
      </c>
      <c r="DD73" s="144">
        <v>1.6670737054421552</v>
      </c>
      <c r="DE73" s="144">
        <v>8.9398133836156415</v>
      </c>
      <c r="DF73" s="144">
        <v>8.2206032826764712</v>
      </c>
      <c r="DG73" s="144">
        <v>2.2348903461091991</v>
      </c>
      <c r="DH73" s="144">
        <v>3.9759139497053009</v>
      </c>
      <c r="DI73" s="144">
        <v>0.33291774064909341</v>
      </c>
      <c r="DJ73" s="144">
        <v>0.92274403508615577</v>
      </c>
      <c r="DK73" s="144">
        <v>2.086471760595225</v>
      </c>
      <c r="DL73" s="144">
        <v>2.2513786141037659</v>
      </c>
      <c r="DM73" s="144">
        <v>4.9602854974657143E-4</v>
      </c>
      <c r="DN73" s="144">
        <v>3.7564374729815893E-2</v>
      </c>
      <c r="DO73" s="144">
        <v>0.68602729901972881</v>
      </c>
      <c r="DP73" s="144">
        <v>0.66755941745011849</v>
      </c>
      <c r="DQ73" s="144">
        <v>1.6518098325947435</v>
      </c>
      <c r="DR73" s="144">
        <v>1.5962093663389982</v>
      </c>
      <c r="DS73" s="144">
        <v>100.95437222667421</v>
      </c>
      <c r="DT73" s="144">
        <v>57.87956087815639</v>
      </c>
      <c r="DU73" s="144">
        <v>0.35142227640209039</v>
      </c>
      <c r="DV73" s="144">
        <v>5770.5793738934854</v>
      </c>
      <c r="DW73" s="144">
        <v>437.95041592604298</v>
      </c>
      <c r="DX73" s="144">
        <v>3.2653686453366593</v>
      </c>
      <c r="DY73" s="144">
        <v>11.356632172514114</v>
      </c>
      <c r="DZ73" s="144">
        <v>0.19206928511554949</v>
      </c>
      <c r="EA73" s="144">
        <v>2.8537536534775536</v>
      </c>
      <c r="EB73" s="144">
        <v>7.8160815425051124</v>
      </c>
      <c r="EC73" s="144">
        <v>1.6443151680879262</v>
      </c>
      <c r="ED73" s="144">
        <v>0.18560372917895973</v>
      </c>
      <c r="EE73" s="144">
        <v>3.1834982148728432</v>
      </c>
      <c r="EF73" s="144">
        <v>48.311916355842996</v>
      </c>
      <c r="EG73" s="144">
        <v>11.045610982123943</v>
      </c>
      <c r="EH73" s="144">
        <v>0</v>
      </c>
      <c r="EI73" s="145">
        <v>32750.073572264424</v>
      </c>
      <c r="EJ73" s="146">
        <v>4937.1045017995357</v>
      </c>
      <c r="EK73" s="146">
        <v>0</v>
      </c>
      <c r="EL73" s="146">
        <v>0</v>
      </c>
      <c r="EM73" s="146">
        <v>0</v>
      </c>
      <c r="EN73" s="146">
        <v>0</v>
      </c>
      <c r="EO73" s="146">
        <v>0</v>
      </c>
      <c r="EP73" s="146">
        <v>0</v>
      </c>
      <c r="EQ73" s="146">
        <v>0</v>
      </c>
      <c r="ER73" s="146">
        <v>0</v>
      </c>
      <c r="ES73" s="146">
        <v>0</v>
      </c>
      <c r="ET73" s="146">
        <v>0</v>
      </c>
      <c r="EU73" s="147">
        <v>10.776394646948871</v>
      </c>
      <c r="EV73" s="147">
        <v>78.889335349252931</v>
      </c>
      <c r="EW73" s="147">
        <v>0.32036000090749894</v>
      </c>
      <c r="EX73" s="147">
        <v>4270.3544226410286</v>
      </c>
      <c r="EY73" s="148">
        <v>0</v>
      </c>
      <c r="EZ73" s="148">
        <v>0</v>
      </c>
      <c r="FA73" s="148">
        <v>0</v>
      </c>
      <c r="FB73" s="148">
        <v>0</v>
      </c>
      <c r="FC73" s="148">
        <v>0</v>
      </c>
      <c r="FD73" s="148">
        <v>0</v>
      </c>
      <c r="FE73" s="148">
        <v>0</v>
      </c>
      <c r="FF73" s="148">
        <v>0</v>
      </c>
      <c r="FG73" s="145">
        <v>9297.4450144376733</v>
      </c>
      <c r="FH73" s="144">
        <v>42047.518586702099</v>
      </c>
      <c r="FI73" s="28">
        <f>+FH73-'[1]MIP 2017 (Original)'!FH72</f>
        <v>0</v>
      </c>
      <c r="FK73" s="17">
        <v>42047.518586702085</v>
      </c>
      <c r="FL73" s="29">
        <f t="shared" si="0"/>
        <v>0</v>
      </c>
      <c r="FN73" s="15">
        <f t="shared" si="1"/>
        <v>0</v>
      </c>
      <c r="FO73" s="15">
        <f t="shared" si="2"/>
        <v>0</v>
      </c>
      <c r="FP73" s="15">
        <f t="shared" si="3"/>
        <v>0</v>
      </c>
    </row>
    <row r="74" spans="1:172" s="7" customFormat="1" ht="21.95" customHeight="1" thickBot="1" x14ac:dyDescent="0.25">
      <c r="A74" s="137" t="s">
        <v>198</v>
      </c>
      <c r="B74" s="138" t="s">
        <v>201</v>
      </c>
      <c r="C74" s="144">
        <v>2.1580877071108286</v>
      </c>
      <c r="D74" s="144">
        <v>0.2763489355130424</v>
      </c>
      <c r="E74" s="144">
        <v>7.0174818852397847E-2</v>
      </c>
      <c r="F74" s="144">
        <v>45.171649575495856</v>
      </c>
      <c r="G74" s="144">
        <v>5.0820691103234523</v>
      </c>
      <c r="H74" s="144">
        <v>1.3356348211621856</v>
      </c>
      <c r="I74" s="144">
        <v>6.479435586971416</v>
      </c>
      <c r="J74" s="144">
        <v>0.4575547157502613</v>
      </c>
      <c r="K74" s="144">
        <v>1.3522416704669886</v>
      </c>
      <c r="L74" s="144">
        <v>5.3911241492458153</v>
      </c>
      <c r="M74" s="144">
        <v>184.44340453291102</v>
      </c>
      <c r="N74" s="144">
        <v>101.44284571856993</v>
      </c>
      <c r="O74" s="144">
        <v>2.8029217186017616</v>
      </c>
      <c r="P74" s="144">
        <v>687.71804575510703</v>
      </c>
      <c r="Q74" s="144">
        <v>2.1139920457627834</v>
      </c>
      <c r="R74" s="144">
        <v>476.46210650579633</v>
      </c>
      <c r="S74" s="144">
        <v>93.564084915525086</v>
      </c>
      <c r="T74" s="144">
        <v>74.63883249019753</v>
      </c>
      <c r="U74" s="144">
        <v>12.596484273424062</v>
      </c>
      <c r="V74" s="144">
        <v>23.754511074861526</v>
      </c>
      <c r="W74" s="144">
        <v>122.16028598049212</v>
      </c>
      <c r="X74" s="144">
        <v>1183.2061373448455</v>
      </c>
      <c r="Y74" s="144">
        <v>1.1627847588823768</v>
      </c>
      <c r="Z74" s="144">
        <v>470.85912179478157</v>
      </c>
      <c r="AA74" s="144">
        <v>7.0566366430424452</v>
      </c>
      <c r="AB74" s="144">
        <v>91.637572194818972</v>
      </c>
      <c r="AC74" s="144">
        <v>7.0194291200582484</v>
      </c>
      <c r="AD74" s="144">
        <v>15.834751724757176</v>
      </c>
      <c r="AE74" s="144">
        <v>113.58000883020917</v>
      </c>
      <c r="AF74" s="144">
        <v>475.11117082192908</v>
      </c>
      <c r="AG74" s="144">
        <v>9.8045964203208377E-3</v>
      </c>
      <c r="AH74" s="144">
        <v>4.8310853570279342</v>
      </c>
      <c r="AI74" s="144">
        <v>192.42621825360396</v>
      </c>
      <c r="AJ74" s="144">
        <v>61.941896596987412</v>
      </c>
      <c r="AK74" s="144">
        <v>243.33216113512293</v>
      </c>
      <c r="AL74" s="144">
        <v>54.981574860775936</v>
      </c>
      <c r="AM74" s="144">
        <v>36.833325477628101</v>
      </c>
      <c r="AN74" s="144">
        <v>58.224495507484178</v>
      </c>
      <c r="AO74" s="144">
        <v>109.45760371378958</v>
      </c>
      <c r="AP74" s="144">
        <v>112.4962173349969</v>
      </c>
      <c r="AQ74" s="144">
        <v>195.20504821006267</v>
      </c>
      <c r="AR74" s="144">
        <v>3.1620435924377093</v>
      </c>
      <c r="AS74" s="144">
        <v>66.964848539395945</v>
      </c>
      <c r="AT74" s="144">
        <v>9.7678642752208944</v>
      </c>
      <c r="AU74" s="144">
        <v>59.451590254566582</v>
      </c>
      <c r="AV74" s="144">
        <v>64.682650084817283</v>
      </c>
      <c r="AW74" s="144">
        <v>122.66418401166686</v>
      </c>
      <c r="AX74" s="144">
        <v>28.398985140280718</v>
      </c>
      <c r="AY74" s="144">
        <v>15.712087147168972</v>
      </c>
      <c r="AZ74" s="144">
        <v>3.5179590757744736</v>
      </c>
      <c r="BA74" s="144">
        <v>5.1342596300916457</v>
      </c>
      <c r="BB74" s="144">
        <v>196.18749865277843</v>
      </c>
      <c r="BC74" s="144">
        <v>202.50754217775187</v>
      </c>
      <c r="BD74" s="144">
        <v>15.575740045409548</v>
      </c>
      <c r="BE74" s="144">
        <v>146.59588116124806</v>
      </c>
      <c r="BF74" s="144">
        <v>160.15311511456872</v>
      </c>
      <c r="BG74" s="144">
        <v>32.711371409638708</v>
      </c>
      <c r="BH74" s="144">
        <v>46.486237579285969</v>
      </c>
      <c r="BI74" s="144">
        <v>47.828688276082929</v>
      </c>
      <c r="BJ74" s="144">
        <v>54.760390376972317</v>
      </c>
      <c r="BK74" s="144">
        <v>155.71536018081144</v>
      </c>
      <c r="BL74" s="144">
        <v>2495.8304555700802</v>
      </c>
      <c r="BM74" s="144">
        <v>27799.415199315496</v>
      </c>
      <c r="BN74" s="144">
        <v>223.99602026071042</v>
      </c>
      <c r="BO74" s="144">
        <v>147.53119280039903</v>
      </c>
      <c r="BP74" s="144">
        <v>11.205687139021727</v>
      </c>
      <c r="BQ74" s="144">
        <v>95.910056047735551</v>
      </c>
      <c r="BR74" s="144">
        <v>628.44370926266345</v>
      </c>
      <c r="BS74" s="144">
        <v>46.062750155488118</v>
      </c>
      <c r="BT74" s="144">
        <v>333.94298764293029</v>
      </c>
      <c r="BU74" s="144">
        <v>745.71741192155207</v>
      </c>
      <c r="BV74" s="144">
        <v>88.840061783999587</v>
      </c>
      <c r="BW74" s="144">
        <v>171.89446166793996</v>
      </c>
      <c r="BX74" s="144">
        <v>593.61936024389411</v>
      </c>
      <c r="BY74" s="144">
        <v>420.23171307170048</v>
      </c>
      <c r="BZ74" s="144">
        <v>14.838394035262979</v>
      </c>
      <c r="CA74" s="144">
        <v>46.01269036777758</v>
      </c>
      <c r="CB74" s="144">
        <v>70347.068912634568</v>
      </c>
      <c r="CC74" s="144">
        <v>79175.396294521517</v>
      </c>
      <c r="CD74" s="144">
        <v>27927.857038011578</v>
      </c>
      <c r="CE74" s="144">
        <v>24733.291004019029</v>
      </c>
      <c r="CF74" s="144">
        <v>20198.126675334239</v>
      </c>
      <c r="CG74" s="144">
        <v>9334.476006763547</v>
      </c>
      <c r="CH74" s="144">
        <v>1768.7092043323257</v>
      </c>
      <c r="CI74" s="144">
        <v>8.059427845899112</v>
      </c>
      <c r="CJ74" s="144">
        <v>27.288835133382594</v>
      </c>
      <c r="CK74" s="144">
        <v>3.4202559611535914</v>
      </c>
      <c r="CL74" s="144">
        <v>1172.9426239258987</v>
      </c>
      <c r="CM74" s="144">
        <v>209.1920711841297</v>
      </c>
      <c r="CN74" s="144">
        <v>84.072407494381167</v>
      </c>
      <c r="CO74" s="144">
        <v>3548.5658286914604</v>
      </c>
      <c r="CP74" s="144">
        <v>126.06349291526142</v>
      </c>
      <c r="CQ74" s="144">
        <v>358.65783770218809</v>
      </c>
      <c r="CR74" s="144">
        <v>392.22057553127263</v>
      </c>
      <c r="CS74" s="144">
        <v>26.427936326665336</v>
      </c>
      <c r="CT74" s="144">
        <v>777.37999117461925</v>
      </c>
      <c r="CU74" s="144">
        <v>142.57242756229391</v>
      </c>
      <c r="CV74" s="144">
        <v>4.0879855137756751</v>
      </c>
      <c r="CW74" s="144">
        <v>173.07016280371585</v>
      </c>
      <c r="CX74" s="144">
        <v>23.526996602637823</v>
      </c>
      <c r="CY74" s="144">
        <v>2.5221918795698821</v>
      </c>
      <c r="CZ74" s="144">
        <v>8.0157994815010305</v>
      </c>
      <c r="DA74" s="144">
        <v>24025.336885413097</v>
      </c>
      <c r="DB74" s="144">
        <v>27.880444844456449</v>
      </c>
      <c r="DC74" s="144">
        <v>32.156210498596785</v>
      </c>
      <c r="DD74" s="144">
        <v>149.69454381349436</v>
      </c>
      <c r="DE74" s="144">
        <v>2704.4821940965776</v>
      </c>
      <c r="DF74" s="144">
        <v>34.791458580637283</v>
      </c>
      <c r="DG74" s="144">
        <v>486.72139602836415</v>
      </c>
      <c r="DH74" s="144">
        <v>74.728221683021332</v>
      </c>
      <c r="DI74" s="144">
        <v>2.9614490651054179</v>
      </c>
      <c r="DJ74" s="144">
        <v>19.42857852951655</v>
      </c>
      <c r="DK74" s="144">
        <v>91.716425200314987</v>
      </c>
      <c r="DL74" s="144">
        <v>45.63874951888689</v>
      </c>
      <c r="DM74" s="144">
        <v>7.4157390685138755E-2</v>
      </c>
      <c r="DN74" s="144">
        <v>1.6778868743083155</v>
      </c>
      <c r="DO74" s="144">
        <v>97.349009932471319</v>
      </c>
      <c r="DP74" s="144">
        <v>24.632650748003975</v>
      </c>
      <c r="DQ74" s="144">
        <v>30.39007946522522</v>
      </c>
      <c r="DR74" s="144">
        <v>71.985912580847682</v>
      </c>
      <c r="DS74" s="144">
        <v>837.9615614714869</v>
      </c>
      <c r="DT74" s="144">
        <v>159.11759972754155</v>
      </c>
      <c r="DU74" s="144">
        <v>0.74683118550828942</v>
      </c>
      <c r="DV74" s="144">
        <v>523.11133203873476</v>
      </c>
      <c r="DW74" s="144">
        <v>666.065497581616</v>
      </c>
      <c r="DX74" s="144">
        <v>40.761973730495178</v>
      </c>
      <c r="DY74" s="144">
        <v>38.172660911967519</v>
      </c>
      <c r="DZ74" s="144">
        <v>15.11707904838976</v>
      </c>
      <c r="EA74" s="144">
        <v>64.214043091659903</v>
      </c>
      <c r="EB74" s="144">
        <v>317.63078256831392</v>
      </c>
      <c r="EC74" s="144">
        <v>27.284784208170226</v>
      </c>
      <c r="ED74" s="144">
        <v>8.5155864402497699</v>
      </c>
      <c r="EE74" s="144">
        <v>250.7935828837164</v>
      </c>
      <c r="EF74" s="144">
        <v>79.40906421705381</v>
      </c>
      <c r="EG74" s="144">
        <v>7.2370022331419062</v>
      </c>
      <c r="EH74" s="144">
        <v>0</v>
      </c>
      <c r="EI74" s="145">
        <v>312116.94694734021</v>
      </c>
      <c r="EJ74" s="146">
        <v>3968.9528872561073</v>
      </c>
      <c r="EK74" s="146">
        <v>0</v>
      </c>
      <c r="EL74" s="146">
        <v>0</v>
      </c>
      <c r="EM74" s="146">
        <v>0</v>
      </c>
      <c r="EN74" s="146">
        <v>0</v>
      </c>
      <c r="EO74" s="146">
        <v>0</v>
      </c>
      <c r="EP74" s="146">
        <v>0</v>
      </c>
      <c r="EQ74" s="146">
        <v>0</v>
      </c>
      <c r="ER74" s="146">
        <v>0</v>
      </c>
      <c r="ES74" s="146">
        <v>0</v>
      </c>
      <c r="ET74" s="146">
        <v>0</v>
      </c>
      <c r="EU74" s="147">
        <v>10.198605986508575</v>
      </c>
      <c r="EV74" s="147">
        <v>82.538690229706617</v>
      </c>
      <c r="EW74" s="147">
        <v>400.9859725342161</v>
      </c>
      <c r="EX74" s="147">
        <v>29092.313195723418</v>
      </c>
      <c r="EY74" s="148">
        <v>0</v>
      </c>
      <c r="EZ74" s="148">
        <v>0</v>
      </c>
      <c r="FA74" s="148">
        <v>0</v>
      </c>
      <c r="FB74" s="148">
        <v>0</v>
      </c>
      <c r="FC74" s="148">
        <v>0</v>
      </c>
      <c r="FD74" s="148">
        <v>0</v>
      </c>
      <c r="FE74" s="148">
        <v>0</v>
      </c>
      <c r="FF74" s="148">
        <v>0</v>
      </c>
      <c r="FG74" s="145">
        <v>33554.989351729957</v>
      </c>
      <c r="FH74" s="144">
        <v>345671.93629907019</v>
      </c>
      <c r="FI74" s="28">
        <f>+FH74-'[1]MIP 2017 (Original)'!FH73</f>
        <v>0</v>
      </c>
      <c r="FK74" s="17">
        <v>345671.93629907031</v>
      </c>
      <c r="FL74" s="29">
        <f t="shared" si="0"/>
        <v>0</v>
      </c>
      <c r="FN74" s="15">
        <f t="shared" si="1"/>
        <v>0</v>
      </c>
      <c r="FO74" s="15">
        <f t="shared" si="2"/>
        <v>0</v>
      </c>
      <c r="FP74" s="15">
        <f t="shared" si="3"/>
        <v>0</v>
      </c>
    </row>
    <row r="75" spans="1:172" s="7" customFormat="1" ht="21.95" customHeight="1" thickBot="1" x14ac:dyDescent="0.25">
      <c r="A75" s="137" t="s">
        <v>200</v>
      </c>
      <c r="B75" s="138" t="s">
        <v>203</v>
      </c>
      <c r="C75" s="144">
        <v>0.29797205462095161</v>
      </c>
      <c r="D75" s="144">
        <v>3.6090580982668465E-2</v>
      </c>
      <c r="E75" s="144">
        <v>0.12303183643202359</v>
      </c>
      <c r="F75" s="144">
        <v>3.1705182658934334</v>
      </c>
      <c r="G75" s="144">
        <v>4.3823715083374264</v>
      </c>
      <c r="H75" s="144">
        <v>1.1208203963746011</v>
      </c>
      <c r="I75" s="144">
        <v>2.5972665347822215</v>
      </c>
      <c r="J75" s="144">
        <v>2.4546116945849681</v>
      </c>
      <c r="K75" s="144">
        <v>3.96754258080695</v>
      </c>
      <c r="L75" s="144">
        <v>4.2133673485426835</v>
      </c>
      <c r="M75" s="144">
        <v>14.371110282612314</v>
      </c>
      <c r="N75" s="144">
        <v>29.993232228881137</v>
      </c>
      <c r="O75" s="144">
        <v>76.428898294086522</v>
      </c>
      <c r="P75" s="144">
        <v>58.172003287542282</v>
      </c>
      <c r="Q75" s="144">
        <v>0.52980140768137907</v>
      </c>
      <c r="R75" s="144">
        <v>63.961296362621397</v>
      </c>
      <c r="S75" s="144">
        <v>4.9406089921039911</v>
      </c>
      <c r="T75" s="144">
        <v>39.888203691772581</v>
      </c>
      <c r="U75" s="144">
        <v>7.9346012525055567</v>
      </c>
      <c r="V75" s="144">
        <v>10.713636306547722</v>
      </c>
      <c r="W75" s="144">
        <v>21.999379759515922</v>
      </c>
      <c r="X75" s="144">
        <v>292.00747911238562</v>
      </c>
      <c r="Y75" s="144">
        <v>5.9614108153146113</v>
      </c>
      <c r="Z75" s="144">
        <v>22.637717178442553</v>
      </c>
      <c r="AA75" s="144">
        <v>1.5332186819911133</v>
      </c>
      <c r="AB75" s="144">
        <v>38.594170726689477</v>
      </c>
      <c r="AC75" s="144">
        <v>0.50065422366309942</v>
      </c>
      <c r="AD75" s="144">
        <v>8.5716331999187645</v>
      </c>
      <c r="AE75" s="144">
        <v>9.5322059510999271</v>
      </c>
      <c r="AF75" s="144">
        <v>112.66059873415483</v>
      </c>
      <c r="AG75" s="144">
        <v>5.7023250899552545E-3</v>
      </c>
      <c r="AH75" s="144">
        <v>8.6873758541589439</v>
      </c>
      <c r="AI75" s="144">
        <v>274.58939335548257</v>
      </c>
      <c r="AJ75" s="144">
        <v>145.23579170361731</v>
      </c>
      <c r="AK75" s="144">
        <v>213.27729556442395</v>
      </c>
      <c r="AL75" s="144">
        <v>72.215561174304838</v>
      </c>
      <c r="AM75" s="144">
        <v>243.08467128456087</v>
      </c>
      <c r="AN75" s="144">
        <v>6.1319975970161202</v>
      </c>
      <c r="AO75" s="144">
        <v>28.340534286620567</v>
      </c>
      <c r="AP75" s="144">
        <v>102.39218820072892</v>
      </c>
      <c r="AQ75" s="144">
        <v>128.54467301190084</v>
      </c>
      <c r="AR75" s="144">
        <v>2.9636078766227105</v>
      </c>
      <c r="AS75" s="144">
        <v>3.2782691337713876</v>
      </c>
      <c r="AT75" s="144">
        <v>3.3220899390350871</v>
      </c>
      <c r="AU75" s="144">
        <v>68.39327873682484</v>
      </c>
      <c r="AV75" s="144">
        <v>175.25989670894424</v>
      </c>
      <c r="AW75" s="144">
        <v>264.72332047383838</v>
      </c>
      <c r="AX75" s="144">
        <v>28.017771375662996</v>
      </c>
      <c r="AY75" s="144">
        <v>18.087903558415622</v>
      </c>
      <c r="AZ75" s="144">
        <v>3.2339053170112604</v>
      </c>
      <c r="BA75" s="144">
        <v>2.7807442867191221</v>
      </c>
      <c r="BB75" s="144">
        <v>28.615395262631772</v>
      </c>
      <c r="BC75" s="144">
        <v>97.375425287422189</v>
      </c>
      <c r="BD75" s="144">
        <v>262.31153110444768</v>
      </c>
      <c r="BE75" s="144">
        <v>24.846615589361924</v>
      </c>
      <c r="BF75" s="144">
        <v>512.99681240287964</v>
      </c>
      <c r="BG75" s="144">
        <v>94.05569470560836</v>
      </c>
      <c r="BH75" s="144">
        <v>55.730304903271453</v>
      </c>
      <c r="BI75" s="144">
        <v>385.47514830796757</v>
      </c>
      <c r="BJ75" s="144">
        <v>43.026901293622117</v>
      </c>
      <c r="BK75" s="144">
        <v>46.224672011460555</v>
      </c>
      <c r="BL75" s="144">
        <v>3.4751657240408442</v>
      </c>
      <c r="BM75" s="144">
        <v>2028.9462370486212</v>
      </c>
      <c r="BN75" s="144">
        <v>13807.065402534285</v>
      </c>
      <c r="BO75" s="144">
        <v>10317.254335886351</v>
      </c>
      <c r="BP75" s="144">
        <v>21.867462264105598</v>
      </c>
      <c r="BQ75" s="144">
        <v>106.26520610262898</v>
      </c>
      <c r="BR75" s="144">
        <v>2540.2441621763724</v>
      </c>
      <c r="BS75" s="144">
        <v>562.37178753238425</v>
      </c>
      <c r="BT75" s="144">
        <v>3873.2128157816692</v>
      </c>
      <c r="BU75" s="144">
        <v>940.57180191898919</v>
      </c>
      <c r="BV75" s="144">
        <v>331.28965698643026</v>
      </c>
      <c r="BW75" s="144">
        <v>2240.6819798496904</v>
      </c>
      <c r="BX75" s="144">
        <v>919.1722823112259</v>
      </c>
      <c r="BY75" s="144">
        <v>35.369177800456569</v>
      </c>
      <c r="BZ75" s="144">
        <v>1.8329286755438372</v>
      </c>
      <c r="CA75" s="144">
        <v>261.03112176310651</v>
      </c>
      <c r="CB75" s="144">
        <v>19607.362032939967</v>
      </c>
      <c r="CC75" s="144">
        <v>23230.325352250435</v>
      </c>
      <c r="CD75" s="144">
        <v>3524.2936810252713</v>
      </c>
      <c r="CE75" s="144">
        <v>6774.7532088226753</v>
      </c>
      <c r="CF75" s="144">
        <v>26360.327857017524</v>
      </c>
      <c r="CG75" s="144">
        <v>428.86564629267684</v>
      </c>
      <c r="CH75" s="144">
        <v>537.08974849454046</v>
      </c>
      <c r="CI75" s="144">
        <v>345.38372775227913</v>
      </c>
      <c r="CJ75" s="144">
        <v>26.194415249172291</v>
      </c>
      <c r="CK75" s="144">
        <v>20.545644820786894</v>
      </c>
      <c r="CL75" s="144">
        <v>76.977535885170937</v>
      </c>
      <c r="CM75" s="144">
        <v>148.33164314442146</v>
      </c>
      <c r="CN75" s="144">
        <v>14.167428937189616</v>
      </c>
      <c r="CO75" s="144">
        <v>60.101630737392185</v>
      </c>
      <c r="CP75" s="144">
        <v>15.381172525603892</v>
      </c>
      <c r="CQ75" s="144">
        <v>86.33723306962419</v>
      </c>
      <c r="CR75" s="144">
        <v>192.07173942419334</v>
      </c>
      <c r="CS75" s="144">
        <v>11.14805417810625</v>
      </c>
      <c r="CT75" s="144">
        <v>497.91219068200382</v>
      </c>
      <c r="CU75" s="144">
        <v>15.961060240252348</v>
      </c>
      <c r="CV75" s="144">
        <v>0.91460162464519823</v>
      </c>
      <c r="CW75" s="144">
        <v>144.41378656306162</v>
      </c>
      <c r="CX75" s="144">
        <v>59.044948158890172</v>
      </c>
      <c r="CY75" s="144">
        <v>20.945673906507803</v>
      </c>
      <c r="CZ75" s="144">
        <v>16.082681053693378</v>
      </c>
      <c r="DA75" s="144">
        <v>6429.236179538776</v>
      </c>
      <c r="DB75" s="144">
        <v>7.2031907461358191</v>
      </c>
      <c r="DC75" s="144">
        <v>10.140877931080039</v>
      </c>
      <c r="DD75" s="144">
        <v>37.591296569954473</v>
      </c>
      <c r="DE75" s="144">
        <v>1498.8187499787557</v>
      </c>
      <c r="DF75" s="144">
        <v>27.845920394651081</v>
      </c>
      <c r="DG75" s="144">
        <v>270.88630499433924</v>
      </c>
      <c r="DH75" s="144">
        <v>26.590883413885265</v>
      </c>
      <c r="DI75" s="144">
        <v>1.6311581895180485</v>
      </c>
      <c r="DJ75" s="144">
        <v>25.498007418638846</v>
      </c>
      <c r="DK75" s="144">
        <v>8.1567540361153483</v>
      </c>
      <c r="DL75" s="144">
        <v>91.48474512209674</v>
      </c>
      <c r="DM75" s="144">
        <v>3.4892409463305712E-2</v>
      </c>
      <c r="DN75" s="144">
        <v>0.73062023550929234</v>
      </c>
      <c r="DO75" s="144">
        <v>48.849142381437694</v>
      </c>
      <c r="DP75" s="144">
        <v>33.822560577060848</v>
      </c>
      <c r="DQ75" s="144">
        <v>23.428932646457504</v>
      </c>
      <c r="DR75" s="144">
        <v>20.720763922104638</v>
      </c>
      <c r="DS75" s="144">
        <v>389.7443786096178</v>
      </c>
      <c r="DT75" s="144">
        <v>105.3531479647137</v>
      </c>
      <c r="DU75" s="144">
        <v>0.63483491549077642</v>
      </c>
      <c r="DV75" s="144">
        <v>660.56768766773689</v>
      </c>
      <c r="DW75" s="144">
        <v>513.90841122874224</v>
      </c>
      <c r="DX75" s="144">
        <v>12.52169401601418</v>
      </c>
      <c r="DY75" s="144">
        <v>29.502549419757113</v>
      </c>
      <c r="DZ75" s="144">
        <v>3.3104493322948727</v>
      </c>
      <c r="EA75" s="144">
        <v>22.252555645122271</v>
      </c>
      <c r="EB75" s="144">
        <v>94.461427493004294</v>
      </c>
      <c r="EC75" s="144">
        <v>22.556984835709237</v>
      </c>
      <c r="ED75" s="144">
        <v>9.462358302269541</v>
      </c>
      <c r="EE75" s="144">
        <v>50.492700550730376</v>
      </c>
      <c r="EF75" s="144">
        <v>35.658309658302436</v>
      </c>
      <c r="EG75" s="144">
        <v>9.9077844784309477</v>
      </c>
      <c r="EH75" s="144">
        <v>0</v>
      </c>
      <c r="EI75" s="145">
        <v>134915.11039970021</v>
      </c>
      <c r="EJ75" s="146">
        <v>4830.4325353752502</v>
      </c>
      <c r="EK75" s="146">
        <v>0</v>
      </c>
      <c r="EL75" s="146">
        <v>0</v>
      </c>
      <c r="EM75" s="146">
        <v>0</v>
      </c>
      <c r="EN75" s="146">
        <v>0</v>
      </c>
      <c r="EO75" s="146">
        <v>0</v>
      </c>
      <c r="EP75" s="146">
        <v>0</v>
      </c>
      <c r="EQ75" s="146">
        <v>0</v>
      </c>
      <c r="ER75" s="146">
        <v>0</v>
      </c>
      <c r="ES75" s="146">
        <v>0</v>
      </c>
      <c r="ET75" s="146">
        <v>0</v>
      </c>
      <c r="EU75" s="147">
        <v>52.635152673162587</v>
      </c>
      <c r="EV75" s="147">
        <v>9276.3205409703241</v>
      </c>
      <c r="EW75" s="147">
        <v>1220.3680400001595</v>
      </c>
      <c r="EX75" s="147">
        <v>121556.38669361261</v>
      </c>
      <c r="EY75" s="148">
        <v>0</v>
      </c>
      <c r="EZ75" s="148">
        <v>0</v>
      </c>
      <c r="FA75" s="148">
        <v>0</v>
      </c>
      <c r="FB75" s="148">
        <v>0</v>
      </c>
      <c r="FC75" s="148">
        <v>0</v>
      </c>
      <c r="FD75" s="148">
        <v>0</v>
      </c>
      <c r="FE75" s="148">
        <v>0</v>
      </c>
      <c r="FF75" s="148">
        <v>0</v>
      </c>
      <c r="FG75" s="145">
        <v>136936.14296263151</v>
      </c>
      <c r="FH75" s="144">
        <v>271851.25336233171</v>
      </c>
      <c r="FI75" s="28">
        <f>+FH75-'[1]MIP 2017 (Original)'!FH74</f>
        <v>0</v>
      </c>
      <c r="FK75" s="17">
        <v>271851.25336233171</v>
      </c>
      <c r="FL75" s="29">
        <f t="shared" si="0"/>
        <v>0</v>
      </c>
      <c r="FN75" s="15">
        <f t="shared" si="1"/>
        <v>0</v>
      </c>
      <c r="FO75" s="15">
        <f t="shared" si="2"/>
        <v>0</v>
      </c>
      <c r="FP75" s="15">
        <f t="shared" si="3"/>
        <v>0</v>
      </c>
    </row>
    <row r="76" spans="1:172" s="7" customFormat="1" ht="21.95" customHeight="1" thickBot="1" x14ac:dyDescent="0.25">
      <c r="A76" s="137" t="s">
        <v>202</v>
      </c>
      <c r="B76" s="138" t="s">
        <v>205</v>
      </c>
      <c r="C76" s="144">
        <v>0.10790080892599664</v>
      </c>
      <c r="D76" s="144">
        <v>1.204246576942866E-2</v>
      </c>
      <c r="E76" s="144">
        <v>2.3888481274856793E-2</v>
      </c>
      <c r="F76" s="144">
        <v>20.368932473033691</v>
      </c>
      <c r="G76" s="144">
        <v>10.166931824170209</v>
      </c>
      <c r="H76" s="144">
        <v>12.730450573825264</v>
      </c>
      <c r="I76" s="144">
        <v>59.94158771390056</v>
      </c>
      <c r="J76" s="144">
        <v>16.403040485360037</v>
      </c>
      <c r="K76" s="144">
        <v>58.324689344107114</v>
      </c>
      <c r="L76" s="144">
        <v>40.508837857380769</v>
      </c>
      <c r="M76" s="144">
        <v>242.11333713588053</v>
      </c>
      <c r="N76" s="144">
        <v>48.583356739082213</v>
      </c>
      <c r="O76" s="144">
        <v>45.806966916245486</v>
      </c>
      <c r="P76" s="144">
        <v>587.65863604056665</v>
      </c>
      <c r="Q76" s="144">
        <v>2.434438662040848</v>
      </c>
      <c r="R76" s="144">
        <v>329.60946322338759</v>
      </c>
      <c r="S76" s="144">
        <v>23.160953077116851</v>
      </c>
      <c r="T76" s="144">
        <v>874.27734429675525</v>
      </c>
      <c r="U76" s="144">
        <v>21.296212874233689</v>
      </c>
      <c r="V76" s="144">
        <v>6.494559466561415</v>
      </c>
      <c r="W76" s="144">
        <v>45.293109171085149</v>
      </c>
      <c r="X76" s="144">
        <v>908.30996999980323</v>
      </c>
      <c r="Y76" s="144">
        <v>0.50706600132384938</v>
      </c>
      <c r="Z76" s="144">
        <v>32.341373032450676</v>
      </c>
      <c r="AA76" s="144">
        <v>13.327359542113296</v>
      </c>
      <c r="AB76" s="144">
        <v>279.655624922497</v>
      </c>
      <c r="AC76" s="144">
        <v>1.219079348219072</v>
      </c>
      <c r="AD76" s="144">
        <v>86.498948049277629</v>
      </c>
      <c r="AE76" s="144">
        <v>9.1915160348996707</v>
      </c>
      <c r="AF76" s="144">
        <v>959.29130585352141</v>
      </c>
      <c r="AG76" s="144">
        <v>1.1533947443117594E-3</v>
      </c>
      <c r="AH76" s="144">
        <v>200.64574467849224</v>
      </c>
      <c r="AI76" s="144">
        <v>506.25147018063853</v>
      </c>
      <c r="AJ76" s="144">
        <v>3353.2559219912732</v>
      </c>
      <c r="AK76" s="144">
        <v>3114.9626881137142</v>
      </c>
      <c r="AL76" s="144">
        <v>68.028105699958161</v>
      </c>
      <c r="AM76" s="144">
        <v>103.21918820620787</v>
      </c>
      <c r="AN76" s="144">
        <v>22.105729403931395</v>
      </c>
      <c r="AO76" s="144">
        <v>48.881541452980763</v>
      </c>
      <c r="AP76" s="144">
        <v>625.62498529053039</v>
      </c>
      <c r="AQ76" s="144">
        <v>471.9117864120002</v>
      </c>
      <c r="AR76" s="144">
        <v>8.7731206095622518</v>
      </c>
      <c r="AS76" s="144">
        <v>9.4191388340379056</v>
      </c>
      <c r="AT76" s="144">
        <v>5.2234052278568264</v>
      </c>
      <c r="AU76" s="144">
        <v>259.30058452097603</v>
      </c>
      <c r="AV76" s="144">
        <v>117.5189116601582</v>
      </c>
      <c r="AW76" s="144">
        <v>4942.1362509989094</v>
      </c>
      <c r="AX76" s="144">
        <v>269.91045061848888</v>
      </c>
      <c r="AY76" s="144">
        <v>212.24859035582782</v>
      </c>
      <c r="AZ76" s="144">
        <v>63.822629876912103</v>
      </c>
      <c r="BA76" s="144">
        <v>4.0878048841807146</v>
      </c>
      <c r="BB76" s="144">
        <v>392.46058075913129</v>
      </c>
      <c r="BC76" s="144">
        <v>1015.2923928057942</v>
      </c>
      <c r="BD76" s="144">
        <v>107.73039665348105</v>
      </c>
      <c r="BE76" s="144">
        <v>44.276758421778766</v>
      </c>
      <c r="BF76" s="144">
        <v>1366.6634587759575</v>
      </c>
      <c r="BG76" s="144">
        <v>2046.3348728692454</v>
      </c>
      <c r="BH76" s="144">
        <v>345.96704614926978</v>
      </c>
      <c r="BI76" s="144">
        <v>56.431052045940916</v>
      </c>
      <c r="BJ76" s="144">
        <v>791.69425426739485</v>
      </c>
      <c r="BK76" s="144">
        <v>263.11200527622134</v>
      </c>
      <c r="BL76" s="144">
        <v>16.566218131422424</v>
      </c>
      <c r="BM76" s="144">
        <v>1748.9749569394567</v>
      </c>
      <c r="BN76" s="144">
        <v>2615.6409659405472</v>
      </c>
      <c r="BO76" s="144">
        <v>7857.4640688593026</v>
      </c>
      <c r="BP76" s="144">
        <v>467.54211625541149</v>
      </c>
      <c r="BQ76" s="144">
        <v>436.11631281768194</v>
      </c>
      <c r="BR76" s="144">
        <v>3614.4274778919344</v>
      </c>
      <c r="BS76" s="144">
        <v>691.06479407128325</v>
      </c>
      <c r="BT76" s="144">
        <v>1925.4343945032706</v>
      </c>
      <c r="BU76" s="144">
        <v>19404.484358856265</v>
      </c>
      <c r="BV76" s="144">
        <v>1232.066493596004</v>
      </c>
      <c r="BW76" s="144">
        <v>3475.2965633759236</v>
      </c>
      <c r="BX76" s="144">
        <v>772.10898540451456</v>
      </c>
      <c r="BY76" s="144">
        <v>262.72445085594956</v>
      </c>
      <c r="BZ76" s="144">
        <v>13.711561580443609</v>
      </c>
      <c r="CA76" s="144">
        <v>82.633974293044815</v>
      </c>
      <c r="CB76" s="144">
        <v>9593.9885419622515</v>
      </c>
      <c r="CC76" s="144">
        <v>9421.1917327414794</v>
      </c>
      <c r="CD76" s="144">
        <v>569.75530321460462</v>
      </c>
      <c r="CE76" s="144">
        <v>8130.0245523923822</v>
      </c>
      <c r="CF76" s="144">
        <v>29362.394651753297</v>
      </c>
      <c r="CG76" s="144">
        <v>4151.3794093330253</v>
      </c>
      <c r="CH76" s="144">
        <v>5700.083534393465</v>
      </c>
      <c r="CI76" s="144">
        <v>47.976338044892216</v>
      </c>
      <c r="CJ76" s="144">
        <v>218.72188154356229</v>
      </c>
      <c r="CK76" s="144">
        <v>186.88536017849839</v>
      </c>
      <c r="CL76" s="144">
        <v>821.22468502080073</v>
      </c>
      <c r="CM76" s="144">
        <v>911.57176652884709</v>
      </c>
      <c r="CN76" s="144">
        <v>85.949534483275301</v>
      </c>
      <c r="CO76" s="144">
        <v>104.38993817069</v>
      </c>
      <c r="CP76" s="144">
        <v>10.48739335541411</v>
      </c>
      <c r="CQ76" s="144">
        <v>668.92066183041413</v>
      </c>
      <c r="CR76" s="144">
        <v>1275.7717732652636</v>
      </c>
      <c r="CS76" s="144">
        <v>5.7643027198571177</v>
      </c>
      <c r="CT76" s="144">
        <v>246.35071819438258</v>
      </c>
      <c r="CU76" s="144">
        <v>80.611636737453722</v>
      </c>
      <c r="CV76" s="144">
        <v>1.4936064816962493</v>
      </c>
      <c r="CW76" s="144">
        <v>95.31985285099087</v>
      </c>
      <c r="CX76" s="144">
        <v>14.078975163019262</v>
      </c>
      <c r="CY76" s="144">
        <v>4.2437154792819385</v>
      </c>
      <c r="CZ76" s="144">
        <v>2.9333425487152711</v>
      </c>
      <c r="DA76" s="144">
        <v>3160.0265082647643</v>
      </c>
      <c r="DB76" s="144">
        <v>11.838409635468583</v>
      </c>
      <c r="DC76" s="144">
        <v>5.5150671602164953</v>
      </c>
      <c r="DD76" s="144">
        <v>54.579636349215463</v>
      </c>
      <c r="DE76" s="144">
        <v>1688.3517183265883</v>
      </c>
      <c r="DF76" s="144">
        <v>160.00885685421497</v>
      </c>
      <c r="DG76" s="144">
        <v>238.78100632360747</v>
      </c>
      <c r="DH76" s="144">
        <v>388.56107814994544</v>
      </c>
      <c r="DI76" s="144">
        <v>1.8807876962263923</v>
      </c>
      <c r="DJ76" s="144">
        <v>382.36142722391924</v>
      </c>
      <c r="DK76" s="144">
        <v>110.22362041690643</v>
      </c>
      <c r="DL76" s="144">
        <v>1859.4367307783111</v>
      </c>
      <c r="DM76" s="144">
        <v>4.8887504152816189E-3</v>
      </c>
      <c r="DN76" s="144">
        <v>2.57221463165513E-2</v>
      </c>
      <c r="DO76" s="144">
        <v>29.547196081402944</v>
      </c>
      <c r="DP76" s="144">
        <v>485.39744715481953</v>
      </c>
      <c r="DQ76" s="144">
        <v>380.24973722346454</v>
      </c>
      <c r="DR76" s="144">
        <v>52.652939744143012</v>
      </c>
      <c r="DS76" s="144">
        <v>424.91098165627886</v>
      </c>
      <c r="DT76" s="144">
        <v>1975.6877815416251</v>
      </c>
      <c r="DU76" s="144">
        <v>0.15068028867208136</v>
      </c>
      <c r="DV76" s="144">
        <v>2115.0151194677946</v>
      </c>
      <c r="DW76" s="144">
        <v>3519.4698975242791</v>
      </c>
      <c r="DX76" s="144">
        <v>132.70913555079824</v>
      </c>
      <c r="DY76" s="144">
        <v>22.217477795618748</v>
      </c>
      <c r="DZ76" s="144">
        <v>13.056495505045817</v>
      </c>
      <c r="EA76" s="144">
        <v>308.96358380596854</v>
      </c>
      <c r="EB76" s="144">
        <v>1889.0627182658056</v>
      </c>
      <c r="EC76" s="144">
        <v>394.53395095360452</v>
      </c>
      <c r="ED76" s="144">
        <v>53.703082156983243</v>
      </c>
      <c r="EE76" s="144">
        <v>957.73220368747343</v>
      </c>
      <c r="EF76" s="144">
        <v>12.252771293570969</v>
      </c>
      <c r="EG76" s="144">
        <v>203.05602570850749</v>
      </c>
      <c r="EH76" s="144">
        <v>0</v>
      </c>
      <c r="EI76" s="145">
        <v>162932.68652809248</v>
      </c>
      <c r="EJ76" s="146">
        <v>4928.3439330697811</v>
      </c>
      <c r="EK76" s="146">
        <v>0</v>
      </c>
      <c r="EL76" s="146">
        <v>0</v>
      </c>
      <c r="EM76" s="146">
        <v>0</v>
      </c>
      <c r="EN76" s="146">
        <v>0</v>
      </c>
      <c r="EO76" s="146">
        <v>0</v>
      </c>
      <c r="EP76" s="146">
        <v>0</v>
      </c>
      <c r="EQ76" s="146">
        <v>0</v>
      </c>
      <c r="ER76" s="146">
        <v>0</v>
      </c>
      <c r="ES76" s="146">
        <v>0</v>
      </c>
      <c r="ET76" s="146">
        <v>0</v>
      </c>
      <c r="EU76" s="147">
        <v>4.0908164430613887</v>
      </c>
      <c r="EV76" s="147">
        <v>930.02422530972126</v>
      </c>
      <c r="EW76" s="147">
        <v>169.02068400072088</v>
      </c>
      <c r="EX76" s="147">
        <v>55582.548808173698</v>
      </c>
      <c r="EY76" s="148">
        <v>0</v>
      </c>
      <c r="EZ76" s="148">
        <v>0</v>
      </c>
      <c r="FA76" s="148">
        <v>0</v>
      </c>
      <c r="FB76" s="148">
        <v>0</v>
      </c>
      <c r="FC76" s="148">
        <v>0</v>
      </c>
      <c r="FD76" s="148">
        <v>0</v>
      </c>
      <c r="FE76" s="148">
        <v>0</v>
      </c>
      <c r="FF76" s="148">
        <v>0</v>
      </c>
      <c r="FG76" s="145">
        <v>61614.028466996984</v>
      </c>
      <c r="FH76" s="144">
        <v>224546.71499508945</v>
      </c>
      <c r="FI76" s="28">
        <f>+FH76-'[1]MIP 2017 (Original)'!FH75</f>
        <v>0</v>
      </c>
      <c r="FK76" s="17">
        <v>224546.71499508925</v>
      </c>
      <c r="FL76" s="29">
        <f t="shared" si="0"/>
        <v>0</v>
      </c>
      <c r="FN76" s="15">
        <f t="shared" si="1"/>
        <v>0</v>
      </c>
      <c r="FO76" s="15">
        <f t="shared" si="2"/>
        <v>0</v>
      </c>
      <c r="FP76" s="15">
        <f t="shared" si="3"/>
        <v>0</v>
      </c>
    </row>
    <row r="77" spans="1:172" s="7" customFormat="1" ht="21.95" customHeight="1" thickBot="1" x14ac:dyDescent="0.25">
      <c r="A77" s="137" t="s">
        <v>204</v>
      </c>
      <c r="B77" s="138" t="s">
        <v>207</v>
      </c>
      <c r="C77" s="144">
        <v>1.1985447014322009E-2</v>
      </c>
      <c r="D77" s="144">
        <v>1.5851737018721048E-3</v>
      </c>
      <c r="E77" s="144">
        <v>5.6524833628342919E-3</v>
      </c>
      <c r="F77" s="144">
        <v>10.009521559101124</v>
      </c>
      <c r="G77" s="144">
        <v>8.2361525796871352E-2</v>
      </c>
      <c r="H77" s="144">
        <v>3.016511702806432E-2</v>
      </c>
      <c r="I77" s="144">
        <v>9.170941339622634E-3</v>
      </c>
      <c r="J77" s="144">
        <v>9.0188112685129135E-2</v>
      </c>
      <c r="K77" s="144">
        <v>8.0370844168294361E-2</v>
      </c>
      <c r="L77" s="144">
        <v>0.10659387171436091</v>
      </c>
      <c r="M77" s="144">
        <v>0.10673891191854171</v>
      </c>
      <c r="N77" s="144">
        <v>3.2061532911498229</v>
      </c>
      <c r="O77" s="144">
        <v>6.5311925460956599E-2</v>
      </c>
      <c r="P77" s="144">
        <v>1.0031578941708026</v>
      </c>
      <c r="Q77" s="144">
        <v>2.1280086534742171E-2</v>
      </c>
      <c r="R77" s="144">
        <v>8.262702531020075</v>
      </c>
      <c r="S77" s="144">
        <v>1.0754115822313846</v>
      </c>
      <c r="T77" s="144">
        <v>0.19774066520452654</v>
      </c>
      <c r="U77" s="144">
        <v>2.475213966052765</v>
      </c>
      <c r="V77" s="144">
        <v>2.0077882208080593E-2</v>
      </c>
      <c r="W77" s="144">
        <v>7.2298163204700311E-2</v>
      </c>
      <c r="X77" s="144">
        <v>16.130652793702311</v>
      </c>
      <c r="Y77" s="144">
        <v>0.23537430025986167</v>
      </c>
      <c r="Z77" s="144">
        <v>0.50712734442659879</v>
      </c>
      <c r="AA77" s="144">
        <v>3.5947396829946902E-2</v>
      </c>
      <c r="AB77" s="144">
        <v>5.0990126453017108</v>
      </c>
      <c r="AC77" s="144">
        <v>1.9781381992320324E-2</v>
      </c>
      <c r="AD77" s="144">
        <v>9.8420254381744871E-2</v>
      </c>
      <c r="AE77" s="144">
        <v>8.0159362428116651E-2</v>
      </c>
      <c r="AF77" s="144">
        <v>0.50876743577053518</v>
      </c>
      <c r="AG77" s="144">
        <v>9.5830026506771066E-4</v>
      </c>
      <c r="AH77" s="144">
        <v>1.2485267425348338E-2</v>
      </c>
      <c r="AI77" s="144">
        <v>234.11992936606495</v>
      </c>
      <c r="AJ77" s="144">
        <v>3.6928169526560684</v>
      </c>
      <c r="AK77" s="144">
        <v>29.250640286533326</v>
      </c>
      <c r="AL77" s="144">
        <v>36.941465908424043</v>
      </c>
      <c r="AM77" s="144">
        <v>39.660588020347951</v>
      </c>
      <c r="AN77" s="144">
        <v>8.8529771307401095</v>
      </c>
      <c r="AO77" s="144">
        <v>24.404340653611076</v>
      </c>
      <c r="AP77" s="144">
        <v>57.118314556445164</v>
      </c>
      <c r="AQ77" s="144">
        <v>87.658085079055923</v>
      </c>
      <c r="AR77" s="144">
        <v>0.13103360630453995</v>
      </c>
      <c r="AS77" s="144">
        <v>2.2828003856288692E-2</v>
      </c>
      <c r="AT77" s="144">
        <v>0.21030197805810302</v>
      </c>
      <c r="AU77" s="144">
        <v>21.555048060475244</v>
      </c>
      <c r="AV77" s="144">
        <v>18.087871498816156</v>
      </c>
      <c r="AW77" s="144">
        <v>17.918846680180216</v>
      </c>
      <c r="AX77" s="144">
        <v>7.5196394784804736</v>
      </c>
      <c r="AY77" s="144">
        <v>8.233947704272838</v>
      </c>
      <c r="AZ77" s="144">
        <v>4.2580148987010541E-2</v>
      </c>
      <c r="BA77" s="144">
        <v>2.4360823819959054</v>
      </c>
      <c r="BB77" s="144">
        <v>0.32317608865967318</v>
      </c>
      <c r="BC77" s="144">
        <v>4.3952421832621926</v>
      </c>
      <c r="BD77" s="144">
        <v>22.780592971518079</v>
      </c>
      <c r="BE77" s="144">
        <v>1.3709005937608494</v>
      </c>
      <c r="BF77" s="144">
        <v>44.725297450941149</v>
      </c>
      <c r="BG77" s="144">
        <v>0.70786766115444066</v>
      </c>
      <c r="BH77" s="144">
        <v>7.1926378167646767</v>
      </c>
      <c r="BI77" s="144">
        <v>8.7613935588116494</v>
      </c>
      <c r="BJ77" s="144">
        <v>0.46727217320543013</v>
      </c>
      <c r="BK77" s="144">
        <v>0.30813488224097574</v>
      </c>
      <c r="BL77" s="144">
        <v>0.16344173819485724</v>
      </c>
      <c r="BM77" s="144">
        <v>61.062582877489589</v>
      </c>
      <c r="BN77" s="144">
        <v>106.7089954102812</v>
      </c>
      <c r="BO77" s="144">
        <v>13.759942781431723</v>
      </c>
      <c r="BP77" s="144">
        <v>122.3461327684865</v>
      </c>
      <c r="BQ77" s="144">
        <v>59.709067101585241</v>
      </c>
      <c r="BR77" s="144">
        <v>100.81351165725391</v>
      </c>
      <c r="BS77" s="144">
        <v>3.9614510594379642</v>
      </c>
      <c r="BT77" s="144">
        <v>8.4290879603493298</v>
      </c>
      <c r="BU77" s="144">
        <v>12.840102072269467</v>
      </c>
      <c r="BV77" s="144">
        <v>5.40284119248635</v>
      </c>
      <c r="BW77" s="144">
        <v>639.44600217325637</v>
      </c>
      <c r="BX77" s="144">
        <v>75.048508104176477</v>
      </c>
      <c r="BY77" s="144">
        <v>30.794757648987176</v>
      </c>
      <c r="BZ77" s="144">
        <v>6.7280515665740726E-2</v>
      </c>
      <c r="CA77" s="144">
        <v>1.3673491257283477</v>
      </c>
      <c r="CB77" s="144">
        <v>5.4566006119562571</v>
      </c>
      <c r="CC77" s="144">
        <v>44.373160192755975</v>
      </c>
      <c r="CD77" s="144">
        <v>0.83007179161859668</v>
      </c>
      <c r="CE77" s="144">
        <v>142.67642539935284</v>
      </c>
      <c r="CF77" s="144">
        <v>618.86728116979202</v>
      </c>
      <c r="CG77" s="144">
        <v>241.83005678282851</v>
      </c>
      <c r="CH77" s="144">
        <v>0.93155684013024898</v>
      </c>
      <c r="CI77" s="144">
        <v>9.1276709190119584E-2</v>
      </c>
      <c r="CJ77" s="144">
        <v>17.20562694642183</v>
      </c>
      <c r="CK77" s="144">
        <v>0.65598027997355113</v>
      </c>
      <c r="CL77" s="144">
        <v>6.4276461047933591</v>
      </c>
      <c r="CM77" s="144">
        <v>2.3226854077868615</v>
      </c>
      <c r="CN77" s="144">
        <v>0.81069708954744901</v>
      </c>
      <c r="CO77" s="144">
        <v>4.0296490147053516</v>
      </c>
      <c r="CP77" s="144">
        <v>8.7205869135365806</v>
      </c>
      <c r="CQ77" s="144">
        <v>22.582397286471878</v>
      </c>
      <c r="CR77" s="144">
        <v>21.667300301768602</v>
      </c>
      <c r="CS77" s="144">
        <v>9.8933683810038424</v>
      </c>
      <c r="CT77" s="144">
        <v>379.88579017440486</v>
      </c>
      <c r="CU77" s="144">
        <v>264.02018776701891</v>
      </c>
      <c r="CV77" s="144">
        <v>12.519683453382005</v>
      </c>
      <c r="CW77" s="144">
        <v>593.433791413216</v>
      </c>
      <c r="CX77" s="144">
        <v>15.710293282925011</v>
      </c>
      <c r="CY77" s="144">
        <v>3.7535596638143414</v>
      </c>
      <c r="CZ77" s="144">
        <v>14.032961619986139</v>
      </c>
      <c r="DA77" s="144">
        <v>5.3445655030369235</v>
      </c>
      <c r="DB77" s="144">
        <v>6.3471578288023398</v>
      </c>
      <c r="DC77" s="144">
        <v>12.469532404814441</v>
      </c>
      <c r="DD77" s="144">
        <v>209.20627230770461</v>
      </c>
      <c r="DE77" s="144">
        <v>191.60079347591122</v>
      </c>
      <c r="DF77" s="144">
        <v>50.578409545425231</v>
      </c>
      <c r="DG77" s="144">
        <v>12.230763804056902</v>
      </c>
      <c r="DH77" s="144">
        <v>0.37821946129018141</v>
      </c>
      <c r="DI77" s="144">
        <v>6.031112719836311E-2</v>
      </c>
      <c r="DJ77" s="144">
        <v>8.7530506948375475</v>
      </c>
      <c r="DK77" s="144">
        <v>3.1114246911952383</v>
      </c>
      <c r="DL77" s="144">
        <v>13.099333209051844</v>
      </c>
      <c r="DM77" s="144">
        <v>4.2955446858677193E-2</v>
      </c>
      <c r="DN77" s="144">
        <v>4.7977878688900619E-3</v>
      </c>
      <c r="DO77" s="144">
        <v>27.578463760638176</v>
      </c>
      <c r="DP77" s="144">
        <v>11.667250404487394</v>
      </c>
      <c r="DQ77" s="144">
        <v>1.0776649725745469</v>
      </c>
      <c r="DR77" s="144">
        <v>11.590764706379613</v>
      </c>
      <c r="DS77" s="144">
        <v>5.0758824493274712</v>
      </c>
      <c r="DT77" s="144">
        <v>0.48169945833162492</v>
      </c>
      <c r="DU77" s="144">
        <v>7.6073064230745752E-2</v>
      </c>
      <c r="DV77" s="144">
        <v>344.47805666486494</v>
      </c>
      <c r="DW77" s="144">
        <v>36.573092148414446</v>
      </c>
      <c r="DX77" s="144">
        <v>0.44617461728217594</v>
      </c>
      <c r="DY77" s="144">
        <v>5.6299514805353244E-2</v>
      </c>
      <c r="DZ77" s="144">
        <v>8.7485809170291802</v>
      </c>
      <c r="EA77" s="144">
        <v>11.877904647705469</v>
      </c>
      <c r="EB77" s="144">
        <v>42.057625547806111</v>
      </c>
      <c r="EC77" s="144">
        <v>21.070125177280367</v>
      </c>
      <c r="ED77" s="144">
        <v>4.2675798539543834E-2</v>
      </c>
      <c r="EE77" s="144">
        <v>0.24014410972362338</v>
      </c>
      <c r="EF77" s="144">
        <v>0.63197108759898879</v>
      </c>
      <c r="EG77" s="144">
        <v>0.14894024590201974</v>
      </c>
      <c r="EH77" s="144">
        <v>0</v>
      </c>
      <c r="EI77" s="145">
        <v>5450.3488866999141</v>
      </c>
      <c r="EJ77" s="146">
        <v>170.96635583231054</v>
      </c>
      <c r="EK77" s="146">
        <v>0</v>
      </c>
      <c r="EL77" s="146">
        <v>0</v>
      </c>
      <c r="EM77" s="146">
        <v>0</v>
      </c>
      <c r="EN77" s="146">
        <v>0</v>
      </c>
      <c r="EO77" s="146">
        <v>0</v>
      </c>
      <c r="EP77" s="146">
        <v>0</v>
      </c>
      <c r="EQ77" s="146">
        <v>0</v>
      </c>
      <c r="ER77" s="146">
        <v>0</v>
      </c>
      <c r="ES77" s="146">
        <v>0</v>
      </c>
      <c r="ET77" s="146">
        <v>0</v>
      </c>
      <c r="EU77" s="147">
        <v>2.0644317268208341</v>
      </c>
      <c r="EV77" s="147">
        <v>49.396732581666598</v>
      </c>
      <c r="EW77" s="147">
        <v>6.1371300100357469E-2</v>
      </c>
      <c r="EX77" s="147">
        <v>21952.952427586413</v>
      </c>
      <c r="EY77" s="148">
        <v>0</v>
      </c>
      <c r="EZ77" s="148">
        <v>0</v>
      </c>
      <c r="FA77" s="148">
        <v>0</v>
      </c>
      <c r="FB77" s="148">
        <v>0</v>
      </c>
      <c r="FC77" s="148">
        <v>0</v>
      </c>
      <c r="FD77" s="148">
        <v>0</v>
      </c>
      <c r="FE77" s="148">
        <v>0</v>
      </c>
      <c r="FF77" s="148">
        <v>0</v>
      </c>
      <c r="FG77" s="145">
        <v>22175.441319027312</v>
      </c>
      <c r="FH77" s="144">
        <v>27625.790205727226</v>
      </c>
      <c r="FI77" s="28">
        <f>+FH77-'[1]MIP 2017 (Original)'!FH76</f>
        <v>0</v>
      </c>
      <c r="FK77" s="17">
        <v>27625.79020572724</v>
      </c>
      <c r="FL77" s="29">
        <f t="shared" ref="FL77:FL140" si="4">+FK77-FH77</f>
        <v>0</v>
      </c>
      <c r="FN77" s="15">
        <f t="shared" ref="FN77:FN140" si="5">+SUM(EK77:EL77)</f>
        <v>0</v>
      </c>
      <c r="FO77" s="15">
        <f t="shared" ref="FO77:FO140" si="6">+SUM(EN77:ET77)</f>
        <v>0</v>
      </c>
      <c r="FP77" s="15">
        <f t="shared" ref="FP77:FP140" si="7">+SUM(EY77:FE77)</f>
        <v>0</v>
      </c>
    </row>
    <row r="78" spans="1:172" s="7" customFormat="1" ht="21.95" customHeight="1" thickBot="1" x14ac:dyDescent="0.25">
      <c r="A78" s="137" t="s">
        <v>206</v>
      </c>
      <c r="B78" s="138" t="s">
        <v>209</v>
      </c>
      <c r="C78" s="144">
        <v>4.5692529173435381E-3</v>
      </c>
      <c r="D78" s="144">
        <v>3.6767595561672364E-4</v>
      </c>
      <c r="E78" s="144">
        <v>1.6200986113492071E-3</v>
      </c>
      <c r="F78" s="144">
        <v>3.416169077873584E-4</v>
      </c>
      <c r="G78" s="144">
        <v>0.10206874452948667</v>
      </c>
      <c r="H78" s="144">
        <v>0.4518950244751983</v>
      </c>
      <c r="I78" s="144">
        <v>1.8512858366135729E-2</v>
      </c>
      <c r="J78" s="144">
        <v>0</v>
      </c>
      <c r="K78" s="144">
        <v>6.3452169285892826E-2</v>
      </c>
      <c r="L78" s="144">
        <v>0.23667052960459611</v>
      </c>
      <c r="M78" s="144">
        <v>2.202818862089144E-2</v>
      </c>
      <c r="N78" s="144">
        <v>1.8259936067218034</v>
      </c>
      <c r="O78" s="144">
        <v>0.65803637532298209</v>
      </c>
      <c r="P78" s="144">
        <v>3.9916498407595284</v>
      </c>
      <c r="Q78" s="144">
        <v>5.8528522831188839E-2</v>
      </c>
      <c r="R78" s="144">
        <v>48.611091769452855</v>
      </c>
      <c r="S78" s="144">
        <v>6.6360143053943756E-3</v>
      </c>
      <c r="T78" s="144">
        <v>1.396428052400317E-2</v>
      </c>
      <c r="U78" s="144">
        <v>0.24096485654423466</v>
      </c>
      <c r="V78" s="144">
        <v>9.213831078901596E-5</v>
      </c>
      <c r="W78" s="144">
        <v>3.590979913801684E-2</v>
      </c>
      <c r="X78" s="144">
        <v>85.770746966055512</v>
      </c>
      <c r="Y78" s="144">
        <v>0</v>
      </c>
      <c r="Z78" s="144">
        <v>0.23213294868517087</v>
      </c>
      <c r="AA78" s="144">
        <v>7.9564028905837938E-3</v>
      </c>
      <c r="AB78" s="144">
        <v>1.0381059455054593E-2</v>
      </c>
      <c r="AC78" s="144">
        <v>3.8835505067253827E-2</v>
      </c>
      <c r="AD78" s="144">
        <v>0.36900724252903561</v>
      </c>
      <c r="AE78" s="144">
        <v>7.280641392540535E-2</v>
      </c>
      <c r="AF78" s="144">
        <v>6.7924498124411403E-4</v>
      </c>
      <c r="AG78" s="144">
        <v>0</v>
      </c>
      <c r="AH78" s="144">
        <v>1.5221856865830982E-3</v>
      </c>
      <c r="AI78" s="144">
        <v>2944.6791895744077</v>
      </c>
      <c r="AJ78" s="144">
        <v>19.567817727981318</v>
      </c>
      <c r="AK78" s="144">
        <v>369.06774736037084</v>
      </c>
      <c r="AL78" s="144">
        <v>480.6729347158111</v>
      </c>
      <c r="AM78" s="144">
        <v>513.28501831524807</v>
      </c>
      <c r="AN78" s="144">
        <v>0.41666496871498993</v>
      </c>
      <c r="AO78" s="144">
        <v>88.810621422089568</v>
      </c>
      <c r="AP78" s="144">
        <v>527.84317053234656</v>
      </c>
      <c r="AQ78" s="144">
        <v>1149.06522289643</v>
      </c>
      <c r="AR78" s="144">
        <v>6.3516601094326386E-2</v>
      </c>
      <c r="AS78" s="144">
        <v>4.5945642939642463E-2</v>
      </c>
      <c r="AT78" s="144">
        <v>5.2549589758500728E-2</v>
      </c>
      <c r="AU78" s="144">
        <v>263.57240164864862</v>
      </c>
      <c r="AV78" s="144">
        <v>232.02439872850164</v>
      </c>
      <c r="AW78" s="144">
        <v>139.17860353457814</v>
      </c>
      <c r="AX78" s="144">
        <v>98.178157982209157</v>
      </c>
      <c r="AY78" s="144">
        <v>86.754980029385564</v>
      </c>
      <c r="AZ78" s="144">
        <v>0.34106442788211094</v>
      </c>
      <c r="BA78" s="144">
        <v>32.001475595766813</v>
      </c>
      <c r="BB78" s="144">
        <v>0.2850537313568397</v>
      </c>
      <c r="BC78" s="144">
        <v>48.065349817246322</v>
      </c>
      <c r="BD78" s="144">
        <v>277.63812313382311</v>
      </c>
      <c r="BE78" s="144">
        <v>0.81472630808236024</v>
      </c>
      <c r="BF78" s="144">
        <v>475.96321158643605</v>
      </c>
      <c r="BG78" s="144">
        <v>3.330356703347594</v>
      </c>
      <c r="BH78" s="144">
        <v>11.462807361031187</v>
      </c>
      <c r="BI78" s="144">
        <v>39.434265737280221</v>
      </c>
      <c r="BJ78" s="144">
        <v>0.63242884806957045</v>
      </c>
      <c r="BK78" s="144">
        <v>3.8953088360295346E-2</v>
      </c>
      <c r="BL78" s="144">
        <v>0.14882734644135415</v>
      </c>
      <c r="BM78" s="144">
        <v>740.27217343684708</v>
      </c>
      <c r="BN78" s="144">
        <v>129.69877592202101</v>
      </c>
      <c r="BO78" s="144">
        <v>84.38731047875946</v>
      </c>
      <c r="BP78" s="144">
        <v>16.078015040466571</v>
      </c>
      <c r="BQ78" s="144">
        <v>2034.6713105526303</v>
      </c>
      <c r="BR78" s="144">
        <v>22.969361702167511</v>
      </c>
      <c r="BS78" s="144">
        <v>26.649979838776368</v>
      </c>
      <c r="BT78" s="144">
        <v>90.696800777750155</v>
      </c>
      <c r="BU78" s="144">
        <v>87.194851224752398</v>
      </c>
      <c r="BV78" s="144">
        <v>54.685933803353528</v>
      </c>
      <c r="BW78" s="144">
        <v>387.03564440647557</v>
      </c>
      <c r="BX78" s="144">
        <v>18.434533798894996</v>
      </c>
      <c r="BY78" s="144">
        <v>249.8070624359666</v>
      </c>
      <c r="BZ78" s="144">
        <v>12.564026445892502</v>
      </c>
      <c r="CA78" s="144">
        <v>4.7148805145073087</v>
      </c>
      <c r="CB78" s="144">
        <v>21.360603988999564</v>
      </c>
      <c r="CC78" s="144">
        <v>168.50352776844602</v>
      </c>
      <c r="CD78" s="144">
        <v>3.3169527771590747E-2</v>
      </c>
      <c r="CE78" s="144">
        <v>99.806931734819187</v>
      </c>
      <c r="CF78" s="144">
        <v>122.0530749978342</v>
      </c>
      <c r="CG78" s="144">
        <v>451.3204492764628</v>
      </c>
      <c r="CH78" s="144">
        <v>6.1589321420618334E-2</v>
      </c>
      <c r="CI78" s="144">
        <v>0</v>
      </c>
      <c r="CJ78" s="144">
        <v>1.15522352798559E-2</v>
      </c>
      <c r="CK78" s="144">
        <v>0</v>
      </c>
      <c r="CL78" s="144">
        <v>6.1339494849291902E-3</v>
      </c>
      <c r="CM78" s="144">
        <v>0</v>
      </c>
      <c r="CN78" s="144">
        <v>3.0849590232952938E-2</v>
      </c>
      <c r="CO78" s="144">
        <v>3.1840451470789032E-2</v>
      </c>
      <c r="CP78" s="144">
        <v>8.0362993003645696E-4</v>
      </c>
      <c r="CQ78" s="144">
        <v>2.1633054668338905</v>
      </c>
      <c r="CR78" s="144">
        <v>2.0439834774835903</v>
      </c>
      <c r="CS78" s="144">
        <v>9.0090056189430473E-2</v>
      </c>
      <c r="CT78" s="144">
        <v>0.87807004451708215</v>
      </c>
      <c r="CU78" s="144">
        <v>0.66278215227696236</v>
      </c>
      <c r="CV78" s="144">
        <v>0.41315667607539386</v>
      </c>
      <c r="CW78" s="144">
        <v>0.35981849661999282</v>
      </c>
      <c r="CX78" s="144">
        <v>2.719430091037043E-3</v>
      </c>
      <c r="CY78" s="144">
        <v>5.286800632910315E-4</v>
      </c>
      <c r="CZ78" s="144">
        <v>3.204881163600104E-2</v>
      </c>
      <c r="DA78" s="144">
        <v>0.55774137084875897</v>
      </c>
      <c r="DB78" s="144">
        <v>3.5721477713300037E-3</v>
      </c>
      <c r="DC78" s="144">
        <v>0.15029066404547953</v>
      </c>
      <c r="DD78" s="144">
        <v>3.3665872083034012</v>
      </c>
      <c r="DE78" s="144">
        <v>167.5698506691464</v>
      </c>
      <c r="DF78" s="144">
        <v>38.945589308496203</v>
      </c>
      <c r="DG78" s="144">
        <v>2.5464751114315096E-2</v>
      </c>
      <c r="DH78" s="144">
        <v>11.746001514076243</v>
      </c>
      <c r="DI78" s="144">
        <v>0.40560439696018546</v>
      </c>
      <c r="DJ78" s="144">
        <v>0.35589280682504359</v>
      </c>
      <c r="DK78" s="144">
        <v>0.12813882982484687</v>
      </c>
      <c r="DL78" s="144">
        <v>0.53586513069925301</v>
      </c>
      <c r="DM78" s="144">
        <v>1.7734966723079509E-3</v>
      </c>
      <c r="DN78" s="144">
        <v>3.101597507933825E-4</v>
      </c>
      <c r="DO78" s="144">
        <v>1.4345639210216903E-2</v>
      </c>
      <c r="DP78" s="144">
        <v>1.5500109184313464</v>
      </c>
      <c r="DQ78" s="144">
        <v>9.7183890814678278E-2</v>
      </c>
      <c r="DR78" s="144">
        <v>4.8521874643897234E-2</v>
      </c>
      <c r="DS78" s="144">
        <v>0.31287882884419421</v>
      </c>
      <c r="DT78" s="144">
        <v>0.23513131641885437</v>
      </c>
      <c r="DU78" s="144">
        <v>4.039983382353711E-5</v>
      </c>
      <c r="DV78" s="144">
        <v>17.851971427938711</v>
      </c>
      <c r="DW78" s="144">
        <v>5.1933265576441743</v>
      </c>
      <c r="DX78" s="144">
        <v>2.7225551562627105E-2</v>
      </c>
      <c r="DY78" s="144">
        <v>2.2176447961120192E-2</v>
      </c>
      <c r="DZ78" s="144">
        <v>2.1520651977382316E-2</v>
      </c>
      <c r="EA78" s="144">
        <v>2.4742870535175342E-2</v>
      </c>
      <c r="EB78" s="144">
        <v>1.8026236629230419E-2</v>
      </c>
      <c r="EC78" s="144">
        <v>1.5025571346211663E-2</v>
      </c>
      <c r="ED78" s="144">
        <v>6.4285306289191754E-2</v>
      </c>
      <c r="EE78" s="144">
        <v>3.814969358154769E-2</v>
      </c>
      <c r="EF78" s="144">
        <v>2.5047502809077541E-3</v>
      </c>
      <c r="EG78" s="144">
        <v>3.955776400805933E-3</v>
      </c>
      <c r="EH78" s="144">
        <v>0</v>
      </c>
      <c r="EI78" s="145">
        <v>13025.345442596181</v>
      </c>
      <c r="EJ78" s="146">
        <v>1713.6027007307569</v>
      </c>
      <c r="EK78" s="146">
        <v>0</v>
      </c>
      <c r="EL78" s="146">
        <v>0</v>
      </c>
      <c r="EM78" s="146">
        <v>0</v>
      </c>
      <c r="EN78" s="146">
        <v>0</v>
      </c>
      <c r="EO78" s="146">
        <v>0</v>
      </c>
      <c r="EP78" s="146">
        <v>0</v>
      </c>
      <c r="EQ78" s="146">
        <v>0</v>
      </c>
      <c r="ER78" s="146">
        <v>0</v>
      </c>
      <c r="ES78" s="146">
        <v>0</v>
      </c>
      <c r="ET78" s="146">
        <v>0</v>
      </c>
      <c r="EU78" s="147">
        <v>748.45978073169158</v>
      </c>
      <c r="EV78" s="147">
        <v>253.59356103701083</v>
      </c>
      <c r="EW78" s="147">
        <v>-725.70313754268057</v>
      </c>
      <c r="EX78" s="147">
        <v>50420.223077577321</v>
      </c>
      <c r="EY78" s="148">
        <v>0</v>
      </c>
      <c r="EZ78" s="148">
        <v>0</v>
      </c>
      <c r="FA78" s="148">
        <v>0</v>
      </c>
      <c r="FB78" s="148">
        <v>0</v>
      </c>
      <c r="FC78" s="148">
        <v>0</v>
      </c>
      <c r="FD78" s="148">
        <v>0</v>
      </c>
      <c r="FE78" s="148">
        <v>0</v>
      </c>
      <c r="FF78" s="148">
        <v>0</v>
      </c>
      <c r="FG78" s="145">
        <v>52410.1759825341</v>
      </c>
      <c r="FH78" s="144">
        <v>65435.521425130282</v>
      </c>
      <c r="FI78" s="28">
        <f>+FH78-'[1]MIP 2017 (Original)'!FH77</f>
        <v>0</v>
      </c>
      <c r="FK78" s="17">
        <v>65435.521425130282</v>
      </c>
      <c r="FL78" s="29">
        <f t="shared" si="4"/>
        <v>0</v>
      </c>
      <c r="FN78" s="15">
        <f t="shared" si="5"/>
        <v>0</v>
      </c>
      <c r="FO78" s="15">
        <f t="shared" si="6"/>
        <v>0</v>
      </c>
      <c r="FP78" s="15">
        <f t="shared" si="7"/>
        <v>0</v>
      </c>
    </row>
    <row r="79" spans="1:172" s="7" customFormat="1" ht="21.95" customHeight="1" thickBot="1" x14ac:dyDescent="0.25">
      <c r="A79" s="137" t="s">
        <v>208</v>
      </c>
      <c r="B79" s="138" t="s">
        <v>210</v>
      </c>
      <c r="C79" s="144">
        <v>1.6264181476436173</v>
      </c>
      <c r="D79" s="144">
        <v>0.15664703367656865</v>
      </c>
      <c r="E79" s="144">
        <v>0.63764422136001042</v>
      </c>
      <c r="F79" s="144">
        <v>9.8621863729320456</v>
      </c>
      <c r="G79" s="144">
        <v>38.681903329531643</v>
      </c>
      <c r="H79" s="144">
        <v>2.7606789036916952</v>
      </c>
      <c r="I79" s="144">
        <v>5.8986001334682534</v>
      </c>
      <c r="J79" s="144">
        <v>3.5379646308380575</v>
      </c>
      <c r="K79" s="144">
        <v>19.156273796677745</v>
      </c>
      <c r="L79" s="144">
        <v>62.94282437426547</v>
      </c>
      <c r="M79" s="144">
        <v>115.81246953097953</v>
      </c>
      <c r="N79" s="144">
        <v>64.880364134474362</v>
      </c>
      <c r="O79" s="144">
        <v>28.629299439886857</v>
      </c>
      <c r="P79" s="144">
        <v>276.54421768273909</v>
      </c>
      <c r="Q79" s="144">
        <v>15.310486491684504</v>
      </c>
      <c r="R79" s="144">
        <v>302.74070031031732</v>
      </c>
      <c r="S79" s="144">
        <v>9.3334464190257069</v>
      </c>
      <c r="T79" s="144">
        <v>48.04455942099446</v>
      </c>
      <c r="U79" s="144">
        <v>30.816115207009506</v>
      </c>
      <c r="V79" s="144">
        <v>5.3167077953783917</v>
      </c>
      <c r="W79" s="144">
        <v>29.232671097629112</v>
      </c>
      <c r="X79" s="144">
        <v>236.8684417702363</v>
      </c>
      <c r="Y79" s="144">
        <v>8.9106309792890706</v>
      </c>
      <c r="Z79" s="144">
        <v>40.953918927186947</v>
      </c>
      <c r="AA79" s="144">
        <v>2.6199593344207481</v>
      </c>
      <c r="AB79" s="144">
        <v>38.137108275175493</v>
      </c>
      <c r="AC79" s="144">
        <v>10.438466383172326</v>
      </c>
      <c r="AD79" s="144">
        <v>61.042892117656656</v>
      </c>
      <c r="AE79" s="144">
        <v>25.091039668774467</v>
      </c>
      <c r="AF79" s="144">
        <v>124.66123087832464</v>
      </c>
      <c r="AG79" s="144">
        <v>0.1043890870432571</v>
      </c>
      <c r="AH79" s="144">
        <v>3.1429918983501492</v>
      </c>
      <c r="AI79" s="144">
        <v>2832.3822724661741</v>
      </c>
      <c r="AJ79" s="144">
        <v>77.844392238087366</v>
      </c>
      <c r="AK79" s="144">
        <v>510.32133965256014</v>
      </c>
      <c r="AL79" s="144">
        <v>483.56032763679173</v>
      </c>
      <c r="AM79" s="144">
        <v>928.28168681685725</v>
      </c>
      <c r="AN79" s="144">
        <v>60.157945949128305</v>
      </c>
      <c r="AO79" s="144">
        <v>311.66349735282188</v>
      </c>
      <c r="AP79" s="144">
        <v>714.88864175568744</v>
      </c>
      <c r="AQ79" s="144">
        <v>1117.5537931533161</v>
      </c>
      <c r="AR79" s="144">
        <v>20.378253475978617</v>
      </c>
      <c r="AS79" s="144">
        <v>27.964464930382775</v>
      </c>
      <c r="AT79" s="144">
        <v>16.208011082295325</v>
      </c>
      <c r="AU79" s="144">
        <v>676.15632142127583</v>
      </c>
      <c r="AV79" s="144">
        <v>267.67846368584799</v>
      </c>
      <c r="AW79" s="144">
        <v>923.79036339500271</v>
      </c>
      <c r="AX79" s="144">
        <v>167.2264751828755</v>
      </c>
      <c r="AY79" s="144">
        <v>109.59620262885392</v>
      </c>
      <c r="AZ79" s="144">
        <v>2.9011299472044971</v>
      </c>
      <c r="BA79" s="144">
        <v>32.816934244916531</v>
      </c>
      <c r="BB79" s="144">
        <v>20.528383183726095</v>
      </c>
      <c r="BC79" s="144">
        <v>225.34543429128473</v>
      </c>
      <c r="BD79" s="144">
        <v>433.60046437724895</v>
      </c>
      <c r="BE79" s="144">
        <v>143.7358245564281</v>
      </c>
      <c r="BF79" s="144">
        <v>1068.4083602059354</v>
      </c>
      <c r="BG79" s="144">
        <v>255.66574189836501</v>
      </c>
      <c r="BH79" s="144">
        <v>409.29456595849859</v>
      </c>
      <c r="BI79" s="144">
        <v>196.90360028675227</v>
      </c>
      <c r="BJ79" s="144">
        <v>50.598120775197934</v>
      </c>
      <c r="BK79" s="144">
        <v>19.235717852379878</v>
      </c>
      <c r="BL79" s="144">
        <v>42.806564510204424</v>
      </c>
      <c r="BM79" s="144">
        <v>889.73121400343246</v>
      </c>
      <c r="BN79" s="144">
        <v>359.96182736583063</v>
      </c>
      <c r="BO79" s="144">
        <v>286.09811446834721</v>
      </c>
      <c r="BP79" s="144">
        <v>57.289291097353541</v>
      </c>
      <c r="BQ79" s="144">
        <v>119.77109331836358</v>
      </c>
      <c r="BR79" s="144">
        <v>893.63433928877544</v>
      </c>
      <c r="BS79" s="144">
        <v>114.00112265056083</v>
      </c>
      <c r="BT79" s="144">
        <v>267.7940852829247</v>
      </c>
      <c r="BU79" s="144">
        <v>1810.431944225782</v>
      </c>
      <c r="BV79" s="144">
        <v>132.29285768459297</v>
      </c>
      <c r="BW79" s="144">
        <v>4172.8863315547433</v>
      </c>
      <c r="BX79" s="144">
        <v>1711.9057491421941</v>
      </c>
      <c r="BY79" s="144">
        <v>258.84282321558902</v>
      </c>
      <c r="BZ79" s="144">
        <v>11.766947807774846</v>
      </c>
      <c r="CA79" s="144">
        <v>24.212774114738146</v>
      </c>
      <c r="CB79" s="144">
        <v>6044.3340097511264</v>
      </c>
      <c r="CC79" s="144">
        <v>8454.4324456640716</v>
      </c>
      <c r="CD79" s="144">
        <v>1031.2890889830344</v>
      </c>
      <c r="CE79" s="144">
        <v>3665.8182697007223</v>
      </c>
      <c r="CF79" s="144">
        <v>11938.703289809535</v>
      </c>
      <c r="CG79" s="144">
        <v>1368.545154186374</v>
      </c>
      <c r="CH79" s="144">
        <v>474.60373090346621</v>
      </c>
      <c r="CI79" s="144">
        <v>3.8311423310513648</v>
      </c>
      <c r="CJ79" s="144">
        <v>45.389853892539257</v>
      </c>
      <c r="CK79" s="144">
        <v>27.538252719167723</v>
      </c>
      <c r="CL79" s="144">
        <v>111.08856909005857</v>
      </c>
      <c r="CM79" s="144">
        <v>77.06577268711311</v>
      </c>
      <c r="CN79" s="144">
        <v>31.29156602959662</v>
      </c>
      <c r="CO79" s="144">
        <v>113.32116666379729</v>
      </c>
      <c r="CP79" s="144">
        <v>16.571778911949288</v>
      </c>
      <c r="CQ79" s="144">
        <v>397.66510047466528</v>
      </c>
      <c r="CR79" s="144">
        <v>631.18824602672316</v>
      </c>
      <c r="CS79" s="144">
        <v>30.673753819914989</v>
      </c>
      <c r="CT79" s="144">
        <v>1783.0905867782442</v>
      </c>
      <c r="CU79" s="144">
        <v>567.3416602100225</v>
      </c>
      <c r="CV79" s="144">
        <v>9.3809315694637956</v>
      </c>
      <c r="CW79" s="144">
        <v>283.25375056422274</v>
      </c>
      <c r="CX79" s="144">
        <v>16.574323658969419</v>
      </c>
      <c r="CY79" s="144">
        <v>124.90981553308201</v>
      </c>
      <c r="CZ79" s="144">
        <v>13.121729356908553</v>
      </c>
      <c r="DA79" s="144">
        <v>642.76801891294474</v>
      </c>
      <c r="DB79" s="144">
        <v>12.52053812341301</v>
      </c>
      <c r="DC79" s="144">
        <v>13.704720510888308</v>
      </c>
      <c r="DD79" s="144">
        <v>142.83562239402019</v>
      </c>
      <c r="DE79" s="144">
        <v>1046.0866637143956</v>
      </c>
      <c r="DF79" s="144">
        <v>75.206008840893816</v>
      </c>
      <c r="DG79" s="144">
        <v>60.258271462235243</v>
      </c>
      <c r="DH79" s="144">
        <v>63.725362335767819</v>
      </c>
      <c r="DI79" s="144">
        <v>72.177036424286925</v>
      </c>
      <c r="DJ79" s="144">
        <v>81.019416172228418</v>
      </c>
      <c r="DK79" s="144">
        <v>26.990246552165804</v>
      </c>
      <c r="DL79" s="144">
        <v>128.17728658412838</v>
      </c>
      <c r="DM79" s="144">
        <v>7.7061126109579089E-2</v>
      </c>
      <c r="DN79" s="144">
        <v>1.1590303542195464</v>
      </c>
      <c r="DO79" s="144">
        <v>19.299785289336324</v>
      </c>
      <c r="DP79" s="144">
        <v>21.876510646308176</v>
      </c>
      <c r="DQ79" s="144">
        <v>35.920918170106809</v>
      </c>
      <c r="DR79" s="144">
        <v>45.890485517713586</v>
      </c>
      <c r="DS79" s="144">
        <v>431.94524822547055</v>
      </c>
      <c r="DT79" s="144">
        <v>409.23041216388617</v>
      </c>
      <c r="DU79" s="144">
        <v>0.84698033453041432</v>
      </c>
      <c r="DV79" s="144">
        <v>895.68742780668379</v>
      </c>
      <c r="DW79" s="144">
        <v>1091.4491094077498</v>
      </c>
      <c r="DX79" s="144">
        <v>17.515159471956917</v>
      </c>
      <c r="DY79" s="144">
        <v>23.189740766073189</v>
      </c>
      <c r="DZ79" s="144">
        <v>17.800866442789694</v>
      </c>
      <c r="EA79" s="144">
        <v>29.487075879465671</v>
      </c>
      <c r="EB79" s="144">
        <v>113.56122150808174</v>
      </c>
      <c r="EC79" s="144">
        <v>380.01637995289485</v>
      </c>
      <c r="ED79" s="144">
        <v>5.4959769324488716</v>
      </c>
      <c r="EE79" s="144">
        <v>33.401016408344844</v>
      </c>
      <c r="EF79" s="144">
        <v>3.2977889499953239</v>
      </c>
      <c r="EG79" s="144">
        <v>10.752086845712546</v>
      </c>
      <c r="EH79" s="144">
        <v>0</v>
      </c>
      <c r="EI79" s="145">
        <v>68096.400521469986</v>
      </c>
      <c r="EJ79" s="146">
        <v>7601.4332581865619</v>
      </c>
      <c r="EK79" s="146">
        <v>0</v>
      </c>
      <c r="EL79" s="146">
        <v>0</v>
      </c>
      <c r="EM79" s="146">
        <v>0</v>
      </c>
      <c r="EN79" s="146">
        <v>0</v>
      </c>
      <c r="EO79" s="146">
        <v>0</v>
      </c>
      <c r="EP79" s="146">
        <v>0</v>
      </c>
      <c r="EQ79" s="146">
        <v>0</v>
      </c>
      <c r="ER79" s="146">
        <v>0</v>
      </c>
      <c r="ES79" s="146">
        <v>0</v>
      </c>
      <c r="ET79" s="146">
        <v>0</v>
      </c>
      <c r="EU79" s="147">
        <v>80.515550157254651</v>
      </c>
      <c r="EV79" s="147">
        <v>36857.903592457093</v>
      </c>
      <c r="EW79" s="147">
        <v>3.2037515314431166</v>
      </c>
      <c r="EX79" s="147">
        <v>200464.7224416844</v>
      </c>
      <c r="EY79" s="148">
        <v>1.7006920876689982</v>
      </c>
      <c r="EZ79" s="148">
        <v>0.32524246977849164</v>
      </c>
      <c r="FA79" s="148">
        <v>1.2236544561472698</v>
      </c>
      <c r="FB79" s="148">
        <v>1.2989939685988665</v>
      </c>
      <c r="FC79" s="148">
        <v>6.1532370180005846E-2</v>
      </c>
      <c r="FD79" s="148">
        <v>0.71140813200776754</v>
      </c>
      <c r="FE79" s="148">
        <v>0.11935228971910057</v>
      </c>
      <c r="FF79" s="148">
        <v>0</v>
      </c>
      <c r="FG79" s="145">
        <v>245013.21946979087</v>
      </c>
      <c r="FH79" s="144">
        <v>313109.61999126087</v>
      </c>
      <c r="FI79" s="28">
        <f>+FH79-'[1]MIP 2017 (Original)'!FH78</f>
        <v>0</v>
      </c>
      <c r="FK79" s="17">
        <v>313109.61999126081</v>
      </c>
      <c r="FL79" s="29">
        <f t="shared" si="4"/>
        <v>0</v>
      </c>
      <c r="FN79" s="15">
        <f t="shared" si="5"/>
        <v>0</v>
      </c>
      <c r="FO79" s="15">
        <f t="shared" si="6"/>
        <v>0</v>
      </c>
      <c r="FP79" s="15">
        <f t="shared" si="7"/>
        <v>5.4408757741004994</v>
      </c>
    </row>
    <row r="80" spans="1:172" s="7" customFormat="1" ht="21.95" customHeight="1" thickBot="1" x14ac:dyDescent="0.25">
      <c r="A80" s="137" t="s">
        <v>369</v>
      </c>
      <c r="B80" s="138" t="s">
        <v>388</v>
      </c>
      <c r="C80" s="144">
        <v>2.1908991460135575E-2</v>
      </c>
      <c r="D80" s="144">
        <v>2.8976438722433428E-3</v>
      </c>
      <c r="E80" s="144">
        <v>2.4842467768621111E-2</v>
      </c>
      <c r="F80" s="144">
        <v>5.5002581363529357</v>
      </c>
      <c r="G80" s="144">
        <v>1.4245592686351949</v>
      </c>
      <c r="H80" s="144">
        <v>5.5140812901857079E-2</v>
      </c>
      <c r="I80" s="144">
        <v>1.5673062600668513</v>
      </c>
      <c r="J80" s="144">
        <v>0.16486081731145291</v>
      </c>
      <c r="K80" s="144">
        <v>9.944646382296451</v>
      </c>
      <c r="L80" s="144">
        <v>3.9121423962538993</v>
      </c>
      <c r="M80" s="144">
        <v>130.66322789110237</v>
      </c>
      <c r="N80" s="144">
        <v>3.7804221763095205</v>
      </c>
      <c r="O80" s="144">
        <v>16.201883616014989</v>
      </c>
      <c r="P80" s="144">
        <v>54.391041208717787</v>
      </c>
      <c r="Q80" s="144">
        <v>2.1278791954302325</v>
      </c>
      <c r="R80" s="144">
        <v>40.169128365215542</v>
      </c>
      <c r="S80" s="144">
        <v>1.3960206648955507</v>
      </c>
      <c r="T80" s="144">
        <v>74.29784732794036</v>
      </c>
      <c r="U80" s="144">
        <v>24.762153426937651</v>
      </c>
      <c r="V80" s="144">
        <v>3.1273914411719921</v>
      </c>
      <c r="W80" s="144">
        <v>9.0077608346653744</v>
      </c>
      <c r="X80" s="144">
        <v>47.519887599991534</v>
      </c>
      <c r="Y80" s="144">
        <v>2.055852312854582</v>
      </c>
      <c r="Z80" s="144">
        <v>17.548633937318215</v>
      </c>
      <c r="AA80" s="144">
        <v>4.8179461814512692</v>
      </c>
      <c r="AB80" s="144">
        <v>229.37240851599179</v>
      </c>
      <c r="AC80" s="144">
        <v>0.39449846964119495</v>
      </c>
      <c r="AD80" s="144">
        <v>2.8815030888345139</v>
      </c>
      <c r="AE80" s="144">
        <v>3.7707685339829133</v>
      </c>
      <c r="AF80" s="144">
        <v>416.09230624032421</v>
      </c>
      <c r="AG80" s="144">
        <v>1.6208840661423204E-4</v>
      </c>
      <c r="AH80" s="144">
        <v>0.68011771935761234</v>
      </c>
      <c r="AI80" s="144">
        <v>1008.7912281361947</v>
      </c>
      <c r="AJ80" s="144">
        <v>8.2402300462731759</v>
      </c>
      <c r="AK80" s="144">
        <v>156.02610117717722</v>
      </c>
      <c r="AL80" s="144">
        <v>195.1302061787062</v>
      </c>
      <c r="AM80" s="144">
        <v>430.12573507352357</v>
      </c>
      <c r="AN80" s="144">
        <v>10.03591459858861</v>
      </c>
      <c r="AO80" s="144">
        <v>64.527195473675476</v>
      </c>
      <c r="AP80" s="144">
        <v>296.51797456080965</v>
      </c>
      <c r="AQ80" s="144">
        <v>559.67578797985584</v>
      </c>
      <c r="AR80" s="144">
        <v>2.1397198838213178</v>
      </c>
      <c r="AS80" s="144">
        <v>5.2974185163319349</v>
      </c>
      <c r="AT80" s="144">
        <v>5.4249281851183051</v>
      </c>
      <c r="AU80" s="144">
        <v>190.81267318386202</v>
      </c>
      <c r="AV80" s="144">
        <v>83.889871722485836</v>
      </c>
      <c r="AW80" s="144">
        <v>77.986893874228755</v>
      </c>
      <c r="AX80" s="144">
        <v>45.897427667140811</v>
      </c>
      <c r="AY80" s="144">
        <v>45.829718609718313</v>
      </c>
      <c r="AZ80" s="144">
        <v>0.34816092172210278</v>
      </c>
      <c r="BA80" s="144">
        <v>10.859722352733609</v>
      </c>
      <c r="BB80" s="144">
        <v>8.2932616120321665</v>
      </c>
      <c r="BC80" s="144">
        <v>25.632027436277788</v>
      </c>
      <c r="BD80" s="144">
        <v>99.301610594388734</v>
      </c>
      <c r="BE80" s="144">
        <v>8.8534671831391911</v>
      </c>
      <c r="BF80" s="144">
        <v>237.48960214309113</v>
      </c>
      <c r="BG80" s="144">
        <v>6.8399217187333239</v>
      </c>
      <c r="BH80" s="144">
        <v>12.842480975511455</v>
      </c>
      <c r="BI80" s="144">
        <v>13.299398749907514</v>
      </c>
      <c r="BJ80" s="144">
        <v>3.5125218808696985</v>
      </c>
      <c r="BK80" s="144">
        <v>3.528956434152736</v>
      </c>
      <c r="BL80" s="144">
        <v>0.19066809986624525</v>
      </c>
      <c r="BM80" s="144">
        <v>372.94850658416709</v>
      </c>
      <c r="BN80" s="144">
        <v>55.891290622999669</v>
      </c>
      <c r="BO80" s="144">
        <v>16.885012301570626</v>
      </c>
      <c r="BP80" s="144">
        <v>30.143982994324933</v>
      </c>
      <c r="BQ80" s="144">
        <v>23.700724105961271</v>
      </c>
      <c r="BR80" s="144">
        <v>11.179156479652388</v>
      </c>
      <c r="BS80" s="144">
        <v>180.6939383017264</v>
      </c>
      <c r="BT80" s="144">
        <v>54.575064937850264</v>
      </c>
      <c r="BU80" s="144">
        <v>88.529481234476108</v>
      </c>
      <c r="BV80" s="144">
        <v>25.129965238312099</v>
      </c>
      <c r="BW80" s="144">
        <v>26.775681797186945</v>
      </c>
      <c r="BX80" s="144">
        <v>31.725974769486083</v>
      </c>
      <c r="BY80" s="144">
        <v>5.2897441930784588</v>
      </c>
      <c r="BZ80" s="144">
        <v>58.023891324362268</v>
      </c>
      <c r="CA80" s="144">
        <v>97.259040985879651</v>
      </c>
      <c r="CB80" s="144">
        <v>3.8178817390113897</v>
      </c>
      <c r="CC80" s="144">
        <v>3.9673487798370064</v>
      </c>
      <c r="CD80" s="144">
        <v>5.5441786344033739</v>
      </c>
      <c r="CE80" s="144">
        <v>60.963050113404755</v>
      </c>
      <c r="CF80" s="144">
        <v>486.10106365069311</v>
      </c>
      <c r="CG80" s="144">
        <v>1067.6517823570252</v>
      </c>
      <c r="CH80" s="144">
        <v>587.84905658618186</v>
      </c>
      <c r="CI80" s="144">
        <v>1.7582750468938705E-2</v>
      </c>
      <c r="CJ80" s="144">
        <v>972.38328044075195</v>
      </c>
      <c r="CK80" s="144">
        <v>674.10877131614484</v>
      </c>
      <c r="CL80" s="144">
        <v>1703.1256091528378</v>
      </c>
      <c r="CM80" s="144">
        <v>19.85772903572515</v>
      </c>
      <c r="CN80" s="144">
        <v>20.448018428142696</v>
      </c>
      <c r="CO80" s="144">
        <v>52.48976361027669</v>
      </c>
      <c r="CP80" s="144">
        <v>11.906361499084642</v>
      </c>
      <c r="CQ80" s="144">
        <v>18.704609619077978</v>
      </c>
      <c r="CR80" s="144">
        <v>92.62436832611364</v>
      </c>
      <c r="CS80" s="144">
        <v>4.151526031384984</v>
      </c>
      <c r="CT80" s="144">
        <v>18.641830747038821</v>
      </c>
      <c r="CU80" s="144">
        <v>11.372952094742107</v>
      </c>
      <c r="CV80" s="144">
        <v>1.9720274017529703E-2</v>
      </c>
      <c r="CW80" s="144">
        <v>29.124135845825691</v>
      </c>
      <c r="CX80" s="144">
        <v>13.22172467330476</v>
      </c>
      <c r="CY80" s="144">
        <v>0.80257566591443408</v>
      </c>
      <c r="CZ80" s="144">
        <v>3.4279733150263914</v>
      </c>
      <c r="DA80" s="144">
        <v>59.293236854847315</v>
      </c>
      <c r="DB80" s="144">
        <v>65.634553791716826</v>
      </c>
      <c r="DC80" s="144">
        <v>219.16497681275771</v>
      </c>
      <c r="DD80" s="144">
        <v>4.8343758657121025</v>
      </c>
      <c r="DE80" s="144">
        <v>11.461197921970468</v>
      </c>
      <c r="DF80" s="144">
        <v>6.3443054518478421</v>
      </c>
      <c r="DG80" s="144">
        <v>21.339134323117186</v>
      </c>
      <c r="DH80" s="144">
        <v>45.533112790894918</v>
      </c>
      <c r="DI80" s="144">
        <v>43.402682925667158</v>
      </c>
      <c r="DJ80" s="144">
        <v>143.70340051801659</v>
      </c>
      <c r="DK80" s="144">
        <v>39.188266874600423</v>
      </c>
      <c r="DL80" s="144">
        <v>177.02437112907162</v>
      </c>
      <c r="DM80" s="144">
        <v>1.6764922329688147E-4</v>
      </c>
      <c r="DN80" s="144">
        <v>1.8170026965915289</v>
      </c>
      <c r="DO80" s="144">
        <v>16.765362469422261</v>
      </c>
      <c r="DP80" s="144">
        <v>32.786669397410186</v>
      </c>
      <c r="DQ80" s="144">
        <v>15.870960400501707</v>
      </c>
      <c r="DR80" s="144">
        <v>108.32360689217712</v>
      </c>
      <c r="DS80" s="144">
        <v>6.2933215779246243</v>
      </c>
      <c r="DT80" s="144">
        <v>2.6181052285486874</v>
      </c>
      <c r="DU80" s="144">
        <v>6.8430585661274204E-2</v>
      </c>
      <c r="DV80" s="144">
        <v>54.647723130105014</v>
      </c>
      <c r="DW80" s="144">
        <v>273.30332474972488</v>
      </c>
      <c r="DX80" s="144">
        <v>38.846925644281335</v>
      </c>
      <c r="DY80" s="144">
        <v>0.30272478250215645</v>
      </c>
      <c r="DZ80" s="144">
        <v>2.3438244545424358</v>
      </c>
      <c r="EA80" s="144">
        <v>7.1801585954919602</v>
      </c>
      <c r="EB80" s="144">
        <v>1.1308551696621478</v>
      </c>
      <c r="EC80" s="144">
        <v>26.67790406026014</v>
      </c>
      <c r="ED80" s="144">
        <v>0.53015751781847609</v>
      </c>
      <c r="EE80" s="144">
        <v>12.64295987223155</v>
      </c>
      <c r="EF80" s="144">
        <v>2.3618075875101763</v>
      </c>
      <c r="EG80" s="144">
        <v>3.284758766594873</v>
      </c>
      <c r="EH80" s="144">
        <v>0</v>
      </c>
      <c r="EI80" s="145">
        <v>13110.812946029295</v>
      </c>
      <c r="EJ80" s="146">
        <v>3110.8657103934293</v>
      </c>
      <c r="EK80" s="146">
        <v>0</v>
      </c>
      <c r="EL80" s="146">
        <v>0</v>
      </c>
      <c r="EM80" s="146">
        <v>0</v>
      </c>
      <c r="EN80" s="146">
        <v>0</v>
      </c>
      <c r="EO80" s="146">
        <v>0</v>
      </c>
      <c r="EP80" s="146">
        <v>0</v>
      </c>
      <c r="EQ80" s="146">
        <v>0</v>
      </c>
      <c r="ER80" s="146">
        <v>0</v>
      </c>
      <c r="ES80" s="146">
        <v>0</v>
      </c>
      <c r="ET80" s="146">
        <v>0</v>
      </c>
      <c r="EU80" s="147">
        <v>3.7737113199785934</v>
      </c>
      <c r="EV80" s="147">
        <v>3143.9015712771143</v>
      </c>
      <c r="EW80" s="147">
        <v>479.22801152934949</v>
      </c>
      <c r="EX80" s="147">
        <v>8751.1584120661028</v>
      </c>
      <c r="EY80" s="148">
        <v>0</v>
      </c>
      <c r="EZ80" s="148">
        <v>0</v>
      </c>
      <c r="FA80" s="148">
        <v>0</v>
      </c>
      <c r="FB80" s="148">
        <v>0</v>
      </c>
      <c r="FC80" s="148">
        <v>0</v>
      </c>
      <c r="FD80" s="148">
        <v>0</v>
      </c>
      <c r="FE80" s="148">
        <v>0</v>
      </c>
      <c r="FF80" s="148">
        <v>0</v>
      </c>
      <c r="FG80" s="145">
        <v>15488.927416585975</v>
      </c>
      <c r="FH80" s="144">
        <v>28599.74036261527</v>
      </c>
      <c r="FI80" s="28">
        <f>+FH80-'[1]MIP 2017 (Original)'!FH79</f>
        <v>0</v>
      </c>
      <c r="FK80" s="17">
        <v>28599.74036261527</v>
      </c>
      <c r="FL80" s="29">
        <f t="shared" si="4"/>
        <v>0</v>
      </c>
      <c r="FN80" s="15">
        <f t="shared" si="5"/>
        <v>0</v>
      </c>
      <c r="FO80" s="15">
        <f t="shared" si="6"/>
        <v>0</v>
      </c>
      <c r="FP80" s="15">
        <f t="shared" si="7"/>
        <v>0</v>
      </c>
    </row>
    <row r="81" spans="1:172" s="7" customFormat="1" ht="21.95" customHeight="1" thickBot="1" x14ac:dyDescent="0.25">
      <c r="A81" s="137" t="s">
        <v>211</v>
      </c>
      <c r="B81" s="138" t="s">
        <v>213</v>
      </c>
      <c r="C81" s="144">
        <v>0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0.57722200055213946</v>
      </c>
      <c r="O81" s="144">
        <v>0</v>
      </c>
      <c r="P81" s="144">
        <v>0</v>
      </c>
      <c r="Q81" s="144">
        <v>0</v>
      </c>
      <c r="R81" s="144">
        <v>0</v>
      </c>
      <c r="S81" s="144">
        <v>0</v>
      </c>
      <c r="T81" s="144">
        <v>0</v>
      </c>
      <c r="U81" s="144">
        <v>6.908981355021913</v>
      </c>
      <c r="V81" s="144">
        <v>0</v>
      </c>
      <c r="W81" s="144">
        <v>0</v>
      </c>
      <c r="X81" s="144">
        <v>0</v>
      </c>
      <c r="Y81" s="144">
        <v>0</v>
      </c>
      <c r="Z81" s="144">
        <v>0</v>
      </c>
      <c r="AA81" s="144">
        <v>0</v>
      </c>
      <c r="AB81" s="144">
        <v>0</v>
      </c>
      <c r="AC81" s="144">
        <v>0</v>
      </c>
      <c r="AD81" s="144">
        <v>0</v>
      </c>
      <c r="AE81" s="144">
        <v>0</v>
      </c>
      <c r="AF81" s="144">
        <v>115.76711841064271</v>
      </c>
      <c r="AG81" s="144">
        <v>0</v>
      </c>
      <c r="AH81" s="144">
        <v>0</v>
      </c>
      <c r="AI81" s="144">
        <v>0</v>
      </c>
      <c r="AJ81" s="144">
        <v>1.1545704324964619</v>
      </c>
      <c r="AK81" s="144">
        <v>123.45851599960456</v>
      </c>
      <c r="AL81" s="144">
        <v>3.7241307948410269</v>
      </c>
      <c r="AM81" s="144">
        <v>0.75693442751559947</v>
      </c>
      <c r="AN81" s="144">
        <v>0</v>
      </c>
      <c r="AO81" s="144">
        <v>3.2634033686784907</v>
      </c>
      <c r="AP81" s="144">
        <v>1.9015491841065775</v>
      </c>
      <c r="AQ81" s="144">
        <v>0</v>
      </c>
      <c r="AR81" s="144">
        <v>0</v>
      </c>
      <c r="AS81" s="144">
        <v>0</v>
      </c>
      <c r="AT81" s="144">
        <v>2.4540061539966529</v>
      </c>
      <c r="AU81" s="144">
        <v>9.1451154282400022</v>
      </c>
      <c r="AV81" s="144">
        <v>4.8799783293071766</v>
      </c>
      <c r="AW81" s="144">
        <v>1.18339882014428</v>
      </c>
      <c r="AX81" s="144">
        <v>0</v>
      </c>
      <c r="AY81" s="144">
        <v>0</v>
      </c>
      <c r="AZ81" s="144">
        <v>0.25028400150670416</v>
      </c>
      <c r="BA81" s="144">
        <v>0.19757120744322465</v>
      </c>
      <c r="BB81" s="144">
        <v>0</v>
      </c>
      <c r="BC81" s="144">
        <v>108.91918135110345</v>
      </c>
      <c r="BD81" s="144">
        <v>0.93068913154217148</v>
      </c>
      <c r="BE81" s="144">
        <v>2.9778134504567997</v>
      </c>
      <c r="BF81" s="144">
        <v>7.6605495597073876</v>
      </c>
      <c r="BG81" s="144">
        <v>0.3616133235321391</v>
      </c>
      <c r="BH81" s="144">
        <v>0</v>
      </c>
      <c r="BI81" s="144">
        <v>0</v>
      </c>
      <c r="BJ81" s="144">
        <v>0</v>
      </c>
      <c r="BK81" s="144">
        <v>0</v>
      </c>
      <c r="BL81" s="144">
        <v>0</v>
      </c>
      <c r="BM81" s="144">
        <v>5.5154006154244835</v>
      </c>
      <c r="BN81" s="144">
        <v>49.616402904099722</v>
      </c>
      <c r="BO81" s="144">
        <v>2.2839237443465468</v>
      </c>
      <c r="BP81" s="144">
        <v>39.579429537172949</v>
      </c>
      <c r="BQ81" s="144">
        <v>3.4463202835844968</v>
      </c>
      <c r="BR81" s="144">
        <v>721.41523508959972</v>
      </c>
      <c r="BS81" s="144">
        <v>53.08358345317388</v>
      </c>
      <c r="BT81" s="144">
        <v>951.11584973468337</v>
      </c>
      <c r="BU81" s="144">
        <v>1101.9501502015289</v>
      </c>
      <c r="BV81" s="144">
        <v>0</v>
      </c>
      <c r="BW81" s="144">
        <v>52.466826904542295</v>
      </c>
      <c r="BX81" s="144">
        <v>52.198813644958179</v>
      </c>
      <c r="BY81" s="144">
        <v>0.53143094233169197</v>
      </c>
      <c r="BZ81" s="144">
        <v>0</v>
      </c>
      <c r="CA81" s="144">
        <v>6.3186901782593576</v>
      </c>
      <c r="CB81" s="144">
        <v>1244.3814683023884</v>
      </c>
      <c r="CC81" s="144">
        <v>139.93553381737999</v>
      </c>
      <c r="CD81" s="144">
        <v>0</v>
      </c>
      <c r="CE81" s="144">
        <v>0</v>
      </c>
      <c r="CF81" s="144">
        <v>13816.12037693007</v>
      </c>
      <c r="CG81" s="144">
        <v>5079.4219088277578</v>
      </c>
      <c r="CH81" s="144">
        <v>0</v>
      </c>
      <c r="CI81" s="144">
        <v>0</v>
      </c>
      <c r="CJ81" s="144">
        <v>1.6702035088039553</v>
      </c>
      <c r="CK81" s="144">
        <v>0</v>
      </c>
      <c r="CL81" s="144">
        <v>0</v>
      </c>
      <c r="CM81" s="144">
        <v>0</v>
      </c>
      <c r="CN81" s="144">
        <v>0</v>
      </c>
      <c r="CO81" s="144">
        <v>0.78693541407261858</v>
      </c>
      <c r="CP81" s="144">
        <v>0</v>
      </c>
      <c r="CQ81" s="144">
        <v>72.449911525116363</v>
      </c>
      <c r="CR81" s="144">
        <v>4.3406291542584547</v>
      </c>
      <c r="CS81" s="144">
        <v>0.28549544863099874</v>
      </c>
      <c r="CT81" s="144">
        <v>10.564155140580924</v>
      </c>
      <c r="CU81" s="144">
        <v>5.8700570537545156</v>
      </c>
      <c r="CV81" s="144">
        <v>0</v>
      </c>
      <c r="CW81" s="144">
        <v>24.926548037333589</v>
      </c>
      <c r="CX81" s="144">
        <v>2.8599668626554662</v>
      </c>
      <c r="CY81" s="144">
        <v>0</v>
      </c>
      <c r="CZ81" s="144">
        <v>0</v>
      </c>
      <c r="DA81" s="144">
        <v>13.677133335324541</v>
      </c>
      <c r="DB81" s="144">
        <v>0</v>
      </c>
      <c r="DC81" s="144">
        <v>0</v>
      </c>
      <c r="DD81" s="144">
        <v>120.38459753779512</v>
      </c>
      <c r="DE81" s="144">
        <v>0</v>
      </c>
      <c r="DF81" s="144">
        <v>36.019045585192217</v>
      </c>
      <c r="DG81" s="144">
        <v>0</v>
      </c>
      <c r="DH81" s="144">
        <v>82.808781085618023</v>
      </c>
      <c r="DI81" s="144">
        <v>0</v>
      </c>
      <c r="DJ81" s="144">
        <v>0</v>
      </c>
      <c r="DK81" s="144">
        <v>40.764570359092794</v>
      </c>
      <c r="DL81" s="144">
        <v>0</v>
      </c>
      <c r="DM81" s="144">
        <v>0</v>
      </c>
      <c r="DN81" s="144">
        <v>0</v>
      </c>
      <c r="DO81" s="144">
        <v>14.095300695657585</v>
      </c>
      <c r="DP81" s="144">
        <v>0</v>
      </c>
      <c r="DQ81" s="144">
        <v>13.716257410244879</v>
      </c>
      <c r="DR81" s="144">
        <v>13.624411457433585</v>
      </c>
      <c r="DS81" s="144">
        <v>64.164942089616559</v>
      </c>
      <c r="DT81" s="144">
        <v>0</v>
      </c>
      <c r="DU81" s="144">
        <v>0</v>
      </c>
      <c r="DV81" s="144">
        <v>73.158034832798094</v>
      </c>
      <c r="DW81" s="144">
        <v>0.6881279523752708</v>
      </c>
      <c r="DX81" s="144">
        <v>0</v>
      </c>
      <c r="DY81" s="144">
        <v>0</v>
      </c>
      <c r="DZ81" s="144">
        <v>0</v>
      </c>
      <c r="EA81" s="144">
        <v>0</v>
      </c>
      <c r="EB81" s="144">
        <v>112.05592125840658</v>
      </c>
      <c r="EC81" s="144">
        <v>0</v>
      </c>
      <c r="ED81" s="144">
        <v>0</v>
      </c>
      <c r="EE81" s="144">
        <v>0</v>
      </c>
      <c r="EF81" s="144">
        <v>0.82107714456236602</v>
      </c>
      <c r="EG81" s="144">
        <v>0</v>
      </c>
      <c r="EH81" s="144">
        <v>0</v>
      </c>
      <c r="EI81" s="145">
        <v>24425.586074731073</v>
      </c>
      <c r="EJ81" s="146">
        <v>34328.359722440422</v>
      </c>
      <c r="EK81" s="146">
        <v>0</v>
      </c>
      <c r="EL81" s="146">
        <v>0</v>
      </c>
      <c r="EM81" s="146">
        <v>0</v>
      </c>
      <c r="EN81" s="146">
        <v>0</v>
      </c>
      <c r="EO81" s="146">
        <v>0</v>
      </c>
      <c r="EP81" s="146">
        <v>0</v>
      </c>
      <c r="EQ81" s="146">
        <v>0</v>
      </c>
      <c r="ER81" s="146">
        <v>0</v>
      </c>
      <c r="ES81" s="146">
        <v>0</v>
      </c>
      <c r="ET81" s="146">
        <v>0</v>
      </c>
      <c r="EU81" s="147">
        <v>0</v>
      </c>
      <c r="EV81" s="147">
        <v>90146.470882873749</v>
      </c>
      <c r="EW81" s="147">
        <v>240.12230394894436</v>
      </c>
      <c r="EX81" s="147">
        <v>10203.733114867926</v>
      </c>
      <c r="EY81" s="148">
        <v>0</v>
      </c>
      <c r="EZ81" s="148">
        <v>0</v>
      </c>
      <c r="FA81" s="148">
        <v>0</v>
      </c>
      <c r="FB81" s="148">
        <v>0</v>
      </c>
      <c r="FC81" s="148">
        <v>0</v>
      </c>
      <c r="FD81" s="148">
        <v>0</v>
      </c>
      <c r="FE81" s="148">
        <v>0</v>
      </c>
      <c r="FF81" s="148">
        <v>0</v>
      </c>
      <c r="FG81" s="145">
        <v>134918.68602413105</v>
      </c>
      <c r="FH81" s="144">
        <v>159344.27209886213</v>
      </c>
      <c r="FI81" s="28">
        <f>+FH81-'[1]MIP 2017 (Original)'!FH80</f>
        <v>0</v>
      </c>
      <c r="FK81" s="17">
        <v>159344.2720988621</v>
      </c>
      <c r="FL81" s="29">
        <f t="shared" si="4"/>
        <v>0</v>
      </c>
      <c r="FN81" s="15">
        <f t="shared" si="5"/>
        <v>0</v>
      </c>
      <c r="FO81" s="15">
        <f t="shared" si="6"/>
        <v>0</v>
      </c>
      <c r="FP81" s="15">
        <f t="shared" si="7"/>
        <v>0</v>
      </c>
    </row>
    <row r="82" spans="1:172" s="7" customFormat="1" ht="21.95" customHeight="1" thickBot="1" x14ac:dyDescent="0.25">
      <c r="A82" s="137" t="s">
        <v>212</v>
      </c>
      <c r="B82" s="138" t="s">
        <v>215</v>
      </c>
      <c r="C82" s="144">
        <v>2.4891067912909182</v>
      </c>
      <c r="D82" s="144">
        <v>0.32140758862475338</v>
      </c>
      <c r="E82" s="144">
        <v>1.1645487669765191</v>
      </c>
      <c r="F82" s="144">
        <v>16.814904724484844</v>
      </c>
      <c r="G82" s="144">
        <v>20.175554554534834</v>
      </c>
      <c r="H82" s="144">
        <v>6.1928429470905666</v>
      </c>
      <c r="I82" s="144">
        <v>2.915282454887218</v>
      </c>
      <c r="J82" s="144">
        <v>17.785899348581651</v>
      </c>
      <c r="K82" s="144">
        <v>18.282960874150739</v>
      </c>
      <c r="L82" s="144">
        <v>28.458749058216487</v>
      </c>
      <c r="M82" s="144">
        <v>23.579885814319496</v>
      </c>
      <c r="N82" s="144">
        <v>16.477284043960097</v>
      </c>
      <c r="O82" s="144">
        <v>14.518735894800251</v>
      </c>
      <c r="P82" s="144">
        <v>171.18694164945401</v>
      </c>
      <c r="Q82" s="144">
        <v>5.9668148842011313</v>
      </c>
      <c r="R82" s="144">
        <v>320.21383919520576</v>
      </c>
      <c r="S82" s="144">
        <v>18.515755816672215</v>
      </c>
      <c r="T82" s="144">
        <v>81.392836136317456</v>
      </c>
      <c r="U82" s="144">
        <v>41.311933262526345</v>
      </c>
      <c r="V82" s="144">
        <v>4.0392424355139838</v>
      </c>
      <c r="W82" s="144">
        <v>16.934124198743291</v>
      </c>
      <c r="X82" s="144">
        <v>218.77911292865099</v>
      </c>
      <c r="Y82" s="144">
        <v>46.056925047432948</v>
      </c>
      <c r="Z82" s="144">
        <v>106.48469400821963</v>
      </c>
      <c r="AA82" s="144">
        <v>20.334793004650429</v>
      </c>
      <c r="AB82" s="144">
        <v>81.58309133670798</v>
      </c>
      <c r="AC82" s="144">
        <v>5.0651094802259546</v>
      </c>
      <c r="AD82" s="144">
        <v>16.939257932328974</v>
      </c>
      <c r="AE82" s="144">
        <v>16.533557814663965</v>
      </c>
      <c r="AF82" s="144">
        <v>73.212001803678859</v>
      </c>
      <c r="AG82" s="144">
        <v>1.6634019485928204E-2</v>
      </c>
      <c r="AH82" s="144">
        <v>4.616412934846398</v>
      </c>
      <c r="AI82" s="144">
        <v>356.86707483444945</v>
      </c>
      <c r="AJ82" s="144">
        <v>113.89034074283316</v>
      </c>
      <c r="AK82" s="144">
        <v>250.00811536269134</v>
      </c>
      <c r="AL82" s="144">
        <v>204.55667668112119</v>
      </c>
      <c r="AM82" s="144">
        <v>231.14328345060869</v>
      </c>
      <c r="AN82" s="144">
        <v>16.16020196469038</v>
      </c>
      <c r="AO82" s="144">
        <v>126.99306804113141</v>
      </c>
      <c r="AP82" s="144">
        <v>303.31133391795328</v>
      </c>
      <c r="AQ82" s="144">
        <v>110.35306210343822</v>
      </c>
      <c r="AR82" s="144">
        <v>19.267104702233127</v>
      </c>
      <c r="AS82" s="144">
        <v>8.3435864762077614</v>
      </c>
      <c r="AT82" s="144">
        <v>15.970080729593519</v>
      </c>
      <c r="AU82" s="144">
        <v>275.89833208352547</v>
      </c>
      <c r="AV82" s="144">
        <v>63.964866668179639</v>
      </c>
      <c r="AW82" s="144">
        <v>342.07054186084747</v>
      </c>
      <c r="AX82" s="144">
        <v>62.54159382460486</v>
      </c>
      <c r="AY82" s="144">
        <v>41.172131269179978</v>
      </c>
      <c r="AZ82" s="144">
        <v>4.2742844469734882</v>
      </c>
      <c r="BA82" s="144">
        <v>6.9252698636241048</v>
      </c>
      <c r="BB82" s="144">
        <v>40.338895205525645</v>
      </c>
      <c r="BC82" s="144">
        <v>241.21997282566713</v>
      </c>
      <c r="BD82" s="144">
        <v>95.491934938445169</v>
      </c>
      <c r="BE82" s="144">
        <v>172.38810027384747</v>
      </c>
      <c r="BF82" s="144">
        <v>282.60237422760696</v>
      </c>
      <c r="BG82" s="144">
        <v>143.87713248234729</v>
      </c>
      <c r="BH82" s="144">
        <v>142.77106369460688</v>
      </c>
      <c r="BI82" s="144">
        <v>170.71436838680401</v>
      </c>
      <c r="BJ82" s="144">
        <v>105.28439490563977</v>
      </c>
      <c r="BK82" s="144">
        <v>34.95069189147636</v>
      </c>
      <c r="BL82" s="144">
        <v>22.189209892903456</v>
      </c>
      <c r="BM82" s="144">
        <v>203.98973515633867</v>
      </c>
      <c r="BN82" s="144">
        <v>136.65120306856591</v>
      </c>
      <c r="BO82" s="144">
        <v>150.31498046511376</v>
      </c>
      <c r="BP82" s="144">
        <v>27.999171268313599</v>
      </c>
      <c r="BQ82" s="144">
        <v>40.625570823207148</v>
      </c>
      <c r="BR82" s="144">
        <v>227.21434262399518</v>
      </c>
      <c r="BS82" s="144">
        <v>25.695565344046358</v>
      </c>
      <c r="BT82" s="144">
        <v>100.56423139783639</v>
      </c>
      <c r="BU82" s="144">
        <v>1037.9406404151221</v>
      </c>
      <c r="BV82" s="144">
        <v>65.004749068287737</v>
      </c>
      <c r="BW82" s="144">
        <v>294.46117657460718</v>
      </c>
      <c r="BX82" s="144">
        <v>142.21178308114838</v>
      </c>
      <c r="BY82" s="144">
        <v>39.006695283815276</v>
      </c>
      <c r="BZ82" s="144">
        <v>11.411792117143428</v>
      </c>
      <c r="CA82" s="144">
        <v>20.727973959620421</v>
      </c>
      <c r="CB82" s="144">
        <v>547.44051934588992</v>
      </c>
      <c r="CC82" s="144">
        <v>571.5673161072566</v>
      </c>
      <c r="CD82" s="144">
        <v>188.49730832273661</v>
      </c>
      <c r="CE82" s="144">
        <v>487.2226281819523</v>
      </c>
      <c r="CF82" s="144">
        <v>844.17794427559602</v>
      </c>
      <c r="CG82" s="144">
        <v>867.60255753700653</v>
      </c>
      <c r="CH82" s="144">
        <v>185.80093765890112</v>
      </c>
      <c r="CI82" s="144">
        <v>2.6017417720575864</v>
      </c>
      <c r="CJ82" s="144">
        <v>156.15035529346443</v>
      </c>
      <c r="CK82" s="144">
        <v>129.9595536351047</v>
      </c>
      <c r="CL82" s="144">
        <v>267.81844465717495</v>
      </c>
      <c r="CM82" s="144">
        <v>109.3843247683687</v>
      </c>
      <c r="CN82" s="144">
        <v>22.878617527821699</v>
      </c>
      <c r="CO82" s="144">
        <v>169.52004213937261</v>
      </c>
      <c r="CP82" s="144">
        <v>95.923913133236326</v>
      </c>
      <c r="CQ82" s="144">
        <v>281.54694579514</v>
      </c>
      <c r="CR82" s="144">
        <v>653.29693312404606</v>
      </c>
      <c r="CS82" s="144">
        <v>28.097744429539802</v>
      </c>
      <c r="CT82" s="144">
        <v>294.99663130881851</v>
      </c>
      <c r="CU82" s="144">
        <v>157.35008113624465</v>
      </c>
      <c r="CV82" s="144">
        <v>1.3182746611711882</v>
      </c>
      <c r="CW82" s="144">
        <v>226.14484711178682</v>
      </c>
      <c r="CX82" s="144">
        <v>128.25054726138129</v>
      </c>
      <c r="CY82" s="144">
        <v>99.153194737809685</v>
      </c>
      <c r="CZ82" s="144">
        <v>32.734246942716958</v>
      </c>
      <c r="DA82" s="144">
        <v>439.96622398019241</v>
      </c>
      <c r="DB82" s="144">
        <v>38.495241241395199</v>
      </c>
      <c r="DC82" s="144">
        <v>33.281948634325978</v>
      </c>
      <c r="DD82" s="144">
        <v>629.41038085129662</v>
      </c>
      <c r="DE82" s="144">
        <v>94.57988089161887</v>
      </c>
      <c r="DF82" s="144">
        <v>256.84046327767464</v>
      </c>
      <c r="DG82" s="144">
        <v>172.86942297852534</v>
      </c>
      <c r="DH82" s="144">
        <v>58.213329480695357</v>
      </c>
      <c r="DI82" s="144">
        <v>774.3168463926778</v>
      </c>
      <c r="DJ82" s="144">
        <v>33.650153474752329</v>
      </c>
      <c r="DK82" s="144">
        <v>8.2061802223949982</v>
      </c>
      <c r="DL82" s="144">
        <v>64.605005634474935</v>
      </c>
      <c r="DM82" s="144">
        <v>7.4203798641439001E-2</v>
      </c>
      <c r="DN82" s="144">
        <v>1.1404156154843781</v>
      </c>
      <c r="DO82" s="144">
        <v>40.704378731849538</v>
      </c>
      <c r="DP82" s="144">
        <v>53.110562256807604</v>
      </c>
      <c r="DQ82" s="144">
        <v>40.729199675862269</v>
      </c>
      <c r="DR82" s="144">
        <v>346.98806482255583</v>
      </c>
      <c r="DS82" s="144">
        <v>249.69969554674248</v>
      </c>
      <c r="DT82" s="144">
        <v>212.48320561027654</v>
      </c>
      <c r="DU82" s="144">
        <v>1.2911150734615329</v>
      </c>
      <c r="DV82" s="144">
        <v>421.61545002833873</v>
      </c>
      <c r="DW82" s="144">
        <v>15636.156245661343</v>
      </c>
      <c r="DX82" s="144">
        <v>30.221910016269796</v>
      </c>
      <c r="DY82" s="144">
        <v>6.6579454102303224</v>
      </c>
      <c r="DZ82" s="144">
        <v>7.231320991886669</v>
      </c>
      <c r="EA82" s="144">
        <v>46.334343087780454</v>
      </c>
      <c r="EB82" s="144">
        <v>112.78550401314102</v>
      </c>
      <c r="EC82" s="144">
        <v>31.824659743657115</v>
      </c>
      <c r="ED82" s="144">
        <v>5.387176753426778</v>
      </c>
      <c r="EE82" s="144">
        <v>58.689690591954005</v>
      </c>
      <c r="EF82" s="144">
        <v>2.0487601154815036</v>
      </c>
      <c r="EG82" s="144">
        <v>11.116476332994987</v>
      </c>
      <c r="EH82" s="144">
        <v>0</v>
      </c>
      <c r="EI82" s="145">
        <v>34417.879990950169</v>
      </c>
      <c r="EJ82" s="146">
        <v>25752.545139396359</v>
      </c>
      <c r="EK82" s="146">
        <v>0</v>
      </c>
      <c r="EL82" s="146">
        <v>0</v>
      </c>
      <c r="EM82" s="146">
        <v>0</v>
      </c>
      <c r="EN82" s="146">
        <v>0</v>
      </c>
      <c r="EO82" s="146">
        <v>0</v>
      </c>
      <c r="EP82" s="146">
        <v>0</v>
      </c>
      <c r="EQ82" s="146">
        <v>0</v>
      </c>
      <c r="ER82" s="146">
        <v>0</v>
      </c>
      <c r="ES82" s="146">
        <v>0</v>
      </c>
      <c r="ET82" s="146">
        <v>0</v>
      </c>
      <c r="EU82" s="147">
        <v>5382.999009671862</v>
      </c>
      <c r="EV82" s="147">
        <v>8163.0451810319355</v>
      </c>
      <c r="EW82" s="147">
        <v>12.008844490095306</v>
      </c>
      <c r="EX82" s="147">
        <v>1721378.4190974822</v>
      </c>
      <c r="EY82" s="148">
        <v>0</v>
      </c>
      <c r="EZ82" s="148">
        <v>0</v>
      </c>
      <c r="FA82" s="148">
        <v>0</v>
      </c>
      <c r="FB82" s="148">
        <v>0</v>
      </c>
      <c r="FC82" s="148">
        <v>0</v>
      </c>
      <c r="FD82" s="148">
        <v>0</v>
      </c>
      <c r="FE82" s="148">
        <v>0</v>
      </c>
      <c r="FF82" s="148">
        <v>0</v>
      </c>
      <c r="FG82" s="145">
        <v>1760689.0172720724</v>
      </c>
      <c r="FH82" s="144">
        <v>1795106.8972630226</v>
      </c>
      <c r="FI82" s="28">
        <f>+FH82-'[1]MIP 2017 (Original)'!FH81</f>
        <v>0</v>
      </c>
      <c r="FK82" s="17">
        <v>1795106.8972630226</v>
      </c>
      <c r="FL82" s="29">
        <f t="shared" si="4"/>
        <v>0</v>
      </c>
      <c r="FN82" s="15">
        <f t="shared" si="5"/>
        <v>0</v>
      </c>
      <c r="FO82" s="15">
        <f t="shared" si="6"/>
        <v>0</v>
      </c>
      <c r="FP82" s="15">
        <f t="shared" si="7"/>
        <v>0</v>
      </c>
    </row>
    <row r="83" spans="1:172" s="7" customFormat="1" ht="21.95" customHeight="1" thickBot="1" x14ac:dyDescent="0.25">
      <c r="A83" s="137" t="s">
        <v>214</v>
      </c>
      <c r="B83" s="138" t="s">
        <v>217</v>
      </c>
      <c r="C83" s="144">
        <v>2.3797756999165611E-2</v>
      </c>
      <c r="D83" s="144">
        <v>2.9590268336511698E-3</v>
      </c>
      <c r="E83" s="144">
        <v>1.3342420096080517E-2</v>
      </c>
      <c r="F83" s="144">
        <v>0.16018391767209048</v>
      </c>
      <c r="G83" s="144">
        <v>0.18117861141915631</v>
      </c>
      <c r="H83" s="144">
        <v>6.3683392217614293E-2</v>
      </c>
      <c r="I83" s="144">
        <v>1.9321699399158797E-2</v>
      </c>
      <c r="J83" s="144">
        <v>0.19672314333302676</v>
      </c>
      <c r="K83" s="144">
        <v>0.15035904832818756</v>
      </c>
      <c r="L83" s="144">
        <v>0.21391982056741851</v>
      </c>
      <c r="M83" s="144">
        <v>0.20932013248450429</v>
      </c>
      <c r="N83" s="144">
        <v>3.6775114454096114</v>
      </c>
      <c r="O83" s="144">
        <v>0.74110731878100033</v>
      </c>
      <c r="P83" s="144">
        <v>69.649760275663823</v>
      </c>
      <c r="Q83" s="144">
        <v>0.11538543962990219</v>
      </c>
      <c r="R83" s="144">
        <v>34.270203135073487</v>
      </c>
      <c r="S83" s="144">
        <v>0.20002555741879546</v>
      </c>
      <c r="T83" s="144">
        <v>0.38180028099771862</v>
      </c>
      <c r="U83" s="144">
        <v>15.467300773503256</v>
      </c>
      <c r="V83" s="144">
        <v>4.0638355819457017E-2</v>
      </c>
      <c r="W83" s="144">
        <v>17.366455560889307</v>
      </c>
      <c r="X83" s="144">
        <v>100.99166761800626</v>
      </c>
      <c r="Y83" s="144">
        <v>0.44540284996809393</v>
      </c>
      <c r="Z83" s="144">
        <v>1.1891071173236085</v>
      </c>
      <c r="AA83" s="144">
        <v>0.12115187608655308</v>
      </c>
      <c r="AB83" s="144">
        <v>256.3570213804918</v>
      </c>
      <c r="AC83" s="144">
        <v>0.94845248712868346</v>
      </c>
      <c r="AD83" s="144">
        <v>271.7975341427196</v>
      </c>
      <c r="AE83" s="144">
        <v>2.5759142227301042</v>
      </c>
      <c r="AF83" s="144">
        <v>58.885184906247922</v>
      </c>
      <c r="AG83" s="144">
        <v>2.5217668948147153E-2</v>
      </c>
      <c r="AH83" s="144">
        <v>17.182741396550544</v>
      </c>
      <c r="AI83" s="144">
        <v>436.07867391344655</v>
      </c>
      <c r="AJ83" s="144">
        <v>6.7732269922013693</v>
      </c>
      <c r="AK83" s="144">
        <v>88.741077397637227</v>
      </c>
      <c r="AL83" s="144">
        <v>83.453641151611578</v>
      </c>
      <c r="AM83" s="144">
        <v>99.857185017097848</v>
      </c>
      <c r="AN83" s="144">
        <v>38.652057520139657</v>
      </c>
      <c r="AO83" s="144">
        <v>35.351356558119491</v>
      </c>
      <c r="AP83" s="144">
        <v>186.26312061846676</v>
      </c>
      <c r="AQ83" s="144">
        <v>189.552112852411</v>
      </c>
      <c r="AR83" s="144">
        <v>42.84942154411732</v>
      </c>
      <c r="AS83" s="144">
        <v>75.944407406273342</v>
      </c>
      <c r="AT83" s="144">
        <v>7.9699062947338497</v>
      </c>
      <c r="AU83" s="144">
        <v>84.767250830086951</v>
      </c>
      <c r="AV83" s="144">
        <v>278.11933344572458</v>
      </c>
      <c r="AW83" s="144">
        <v>56.555500824152801</v>
      </c>
      <c r="AX83" s="144">
        <v>185.60397712674089</v>
      </c>
      <c r="AY83" s="144">
        <v>506.83106180003682</v>
      </c>
      <c r="AZ83" s="144">
        <v>148.43006684191658</v>
      </c>
      <c r="BA83" s="144">
        <v>22.792925073931627</v>
      </c>
      <c r="BB83" s="144">
        <v>27.689853057373348</v>
      </c>
      <c r="BC83" s="144">
        <v>33.966951837067448</v>
      </c>
      <c r="BD83" s="144">
        <v>206.4113715776214</v>
      </c>
      <c r="BE83" s="144">
        <v>28.36175895763089</v>
      </c>
      <c r="BF83" s="144">
        <v>158.81331761938071</v>
      </c>
      <c r="BG83" s="144">
        <v>101.29633104507747</v>
      </c>
      <c r="BH83" s="144">
        <v>15.278946600302691</v>
      </c>
      <c r="BI83" s="144">
        <v>176.03882643695135</v>
      </c>
      <c r="BJ83" s="144">
        <v>19.844254780368402</v>
      </c>
      <c r="BK83" s="144">
        <v>4.9493731306244531</v>
      </c>
      <c r="BL83" s="144">
        <v>27.015241495637035</v>
      </c>
      <c r="BM83" s="144">
        <v>114.61956928069631</v>
      </c>
      <c r="BN83" s="144">
        <v>96.990922665203883</v>
      </c>
      <c r="BO83" s="144">
        <v>18.44011790502579</v>
      </c>
      <c r="BP83" s="144">
        <v>3.0698463279534591</v>
      </c>
      <c r="BQ83" s="144">
        <v>9.9649420032305613</v>
      </c>
      <c r="BR83" s="144">
        <v>215.92987827425196</v>
      </c>
      <c r="BS83" s="144">
        <v>6.7217741201805516</v>
      </c>
      <c r="BT83" s="144">
        <v>398.28511041761641</v>
      </c>
      <c r="BU83" s="144">
        <v>91.46069053447772</v>
      </c>
      <c r="BV83" s="144">
        <v>1632.1403501175982</v>
      </c>
      <c r="BW83" s="144">
        <v>233.92056790310306</v>
      </c>
      <c r="BX83" s="144">
        <v>1317.8548200574428</v>
      </c>
      <c r="BY83" s="144">
        <v>170.75902808359152</v>
      </c>
      <c r="BZ83" s="144">
        <v>69.6694120397094</v>
      </c>
      <c r="CA83" s="144">
        <v>58.924534020114329</v>
      </c>
      <c r="CB83" s="144">
        <v>145.19946615682181</v>
      </c>
      <c r="CC83" s="144">
        <v>11.866767977013902</v>
      </c>
      <c r="CD83" s="144">
        <v>53.833105652841539</v>
      </c>
      <c r="CE83" s="144">
        <v>652.09260374804319</v>
      </c>
      <c r="CF83" s="144">
        <v>910.63297780734138</v>
      </c>
      <c r="CG83" s="144">
        <v>2884.8468131463678</v>
      </c>
      <c r="CH83" s="144">
        <v>1853.9390111279838</v>
      </c>
      <c r="CI83" s="144">
        <v>123.80645039559386</v>
      </c>
      <c r="CJ83" s="144">
        <v>368.84608777684963</v>
      </c>
      <c r="CK83" s="144">
        <v>1.2252417164210976</v>
      </c>
      <c r="CL83" s="144">
        <v>62.697794540312216</v>
      </c>
      <c r="CM83" s="144">
        <v>37.109825558726442</v>
      </c>
      <c r="CN83" s="144">
        <v>3.5677904203487394</v>
      </c>
      <c r="CO83" s="144">
        <v>193.57944375909798</v>
      </c>
      <c r="CP83" s="144">
        <v>135.91365667562204</v>
      </c>
      <c r="CQ83" s="144">
        <v>302.26230086487431</v>
      </c>
      <c r="CR83" s="144">
        <v>873.96000230880929</v>
      </c>
      <c r="CS83" s="144">
        <v>208.74090042952534</v>
      </c>
      <c r="CT83" s="144">
        <v>281.22776645060253</v>
      </c>
      <c r="CU83" s="144">
        <v>170.61372336134707</v>
      </c>
      <c r="CV83" s="144">
        <v>111.49603961737741</v>
      </c>
      <c r="CW83" s="144">
        <v>524.8211229906027</v>
      </c>
      <c r="CX83" s="144">
        <v>14.441322767663618</v>
      </c>
      <c r="CY83" s="144">
        <v>1212.8124367982914</v>
      </c>
      <c r="CZ83" s="144">
        <v>136.09656333136201</v>
      </c>
      <c r="DA83" s="144">
        <v>2774.5509623819325</v>
      </c>
      <c r="DB83" s="144">
        <v>414.60350689156246</v>
      </c>
      <c r="DC83" s="144">
        <v>151.01659471373446</v>
      </c>
      <c r="DD83" s="144">
        <v>241.35967923601279</v>
      </c>
      <c r="DE83" s="144">
        <v>673.40369880565447</v>
      </c>
      <c r="DF83" s="144">
        <v>125.71602756931014</v>
      </c>
      <c r="DG83" s="144">
        <v>366.25710997586265</v>
      </c>
      <c r="DH83" s="144">
        <v>232.64566415760751</v>
      </c>
      <c r="DI83" s="144">
        <v>2.7806412342917488</v>
      </c>
      <c r="DJ83" s="144">
        <v>14.152318210692188</v>
      </c>
      <c r="DK83" s="144">
        <v>4.4682154215196102</v>
      </c>
      <c r="DL83" s="144">
        <v>185.47348285151747</v>
      </c>
      <c r="DM83" s="144">
        <v>6.1311870968984737E-2</v>
      </c>
      <c r="DN83" s="144">
        <v>2.014258539279945</v>
      </c>
      <c r="DO83" s="144">
        <v>484.13598339191731</v>
      </c>
      <c r="DP83" s="144">
        <v>379.43156940556474</v>
      </c>
      <c r="DQ83" s="144">
        <v>299.42942454502588</v>
      </c>
      <c r="DR83" s="144">
        <v>342.15718604544634</v>
      </c>
      <c r="DS83" s="144">
        <v>1984.860970194228</v>
      </c>
      <c r="DT83" s="144">
        <v>1293.0157827149237</v>
      </c>
      <c r="DU83" s="144">
        <v>12.871868060594037</v>
      </c>
      <c r="DV83" s="144">
        <v>6297.8547786722866</v>
      </c>
      <c r="DW83" s="144">
        <v>2149.1665424143548</v>
      </c>
      <c r="DX83" s="144">
        <v>541.8365188290544</v>
      </c>
      <c r="DY83" s="144">
        <v>80.220856224792485</v>
      </c>
      <c r="DZ83" s="144">
        <v>63.09130811277852</v>
      </c>
      <c r="EA83" s="144">
        <v>469.25311465094524</v>
      </c>
      <c r="EB83" s="144">
        <v>1846.1760384887916</v>
      </c>
      <c r="EC83" s="144">
        <v>203.07048338517691</v>
      </c>
      <c r="ED83" s="144">
        <v>13.692425374243083</v>
      </c>
      <c r="EE83" s="144">
        <v>573.16081400657629</v>
      </c>
      <c r="EF83" s="144">
        <v>21.51074575154988</v>
      </c>
      <c r="EG83" s="144">
        <v>1.9783613825111377</v>
      </c>
      <c r="EH83" s="144">
        <v>0</v>
      </c>
      <c r="EI83" s="145">
        <v>42187.715925166362</v>
      </c>
      <c r="EJ83" s="146">
        <v>45208.286247120079</v>
      </c>
      <c r="EK83" s="146">
        <v>90.594134280348143</v>
      </c>
      <c r="EL83" s="146">
        <v>254.97761326644931</v>
      </c>
      <c r="EM83" s="146">
        <v>317.93214516907705</v>
      </c>
      <c r="EN83" s="146">
        <v>0.43287795425527337</v>
      </c>
      <c r="EO83" s="146">
        <v>0</v>
      </c>
      <c r="EP83" s="146">
        <v>34.62189016542581</v>
      </c>
      <c r="EQ83" s="146">
        <v>0</v>
      </c>
      <c r="ER83" s="146">
        <v>0</v>
      </c>
      <c r="ES83" s="146">
        <v>0</v>
      </c>
      <c r="ET83" s="146">
        <v>0</v>
      </c>
      <c r="EU83" s="147">
        <v>3.8536526745865314</v>
      </c>
      <c r="EV83" s="147">
        <v>42.793750697449219</v>
      </c>
      <c r="EW83" s="147">
        <v>0.11456115099471181</v>
      </c>
      <c r="EX83" s="147">
        <v>22275.218469296095</v>
      </c>
      <c r="EY83" s="148">
        <v>22747.40811214066</v>
      </c>
      <c r="EZ83" s="148">
        <v>8724.539392775976</v>
      </c>
      <c r="FA83" s="148">
        <v>4957.7552662084217</v>
      </c>
      <c r="FB83" s="148">
        <v>8600.4065126968871</v>
      </c>
      <c r="FC83" s="148">
        <v>265.66482596400743</v>
      </c>
      <c r="FD83" s="148">
        <v>7331.5566173562911</v>
      </c>
      <c r="FE83" s="148">
        <v>790.22333967604686</v>
      </c>
      <c r="FF83" s="148">
        <v>101.31400389474646</v>
      </c>
      <c r="FG83" s="145">
        <v>121747.6934124878</v>
      </c>
      <c r="FH83" s="144">
        <v>163935.40933765416</v>
      </c>
      <c r="FI83" s="28">
        <f>+FH83-'[1]MIP 2017 (Original)'!FH82</f>
        <v>0</v>
      </c>
      <c r="FK83" s="17">
        <v>163935.40933765416</v>
      </c>
      <c r="FL83" s="29">
        <f t="shared" si="4"/>
        <v>0</v>
      </c>
      <c r="FN83" s="15">
        <f t="shared" si="5"/>
        <v>345.57174754679744</v>
      </c>
      <c r="FO83" s="15">
        <f t="shared" si="6"/>
        <v>35.054768119681086</v>
      </c>
      <c r="FP83" s="15">
        <f t="shared" si="7"/>
        <v>53417.554066818288</v>
      </c>
    </row>
    <row r="84" spans="1:172" s="7" customFormat="1" ht="21.95" customHeight="1" thickBot="1" x14ac:dyDescent="0.25">
      <c r="A84" s="137" t="s">
        <v>216</v>
      </c>
      <c r="B84" s="138" t="s">
        <v>219</v>
      </c>
      <c r="C84" s="144">
        <v>0.15662677475343104</v>
      </c>
      <c r="D84" s="144">
        <v>2.0715176000653261E-2</v>
      </c>
      <c r="E84" s="144">
        <v>7.4158447724195948</v>
      </c>
      <c r="F84" s="144">
        <v>1.1113658045732158</v>
      </c>
      <c r="G84" s="144">
        <v>487.14401496318561</v>
      </c>
      <c r="H84" s="144">
        <v>0.39420014827313316</v>
      </c>
      <c r="I84" s="144">
        <v>35.859786247774807</v>
      </c>
      <c r="J84" s="144">
        <v>1.1785854289865922</v>
      </c>
      <c r="K84" s="144">
        <v>1.0502925832677119</v>
      </c>
      <c r="L84" s="144">
        <v>41.875640305321987</v>
      </c>
      <c r="M84" s="144">
        <v>1.3948725896092462</v>
      </c>
      <c r="N84" s="144">
        <v>43.76506027386705</v>
      </c>
      <c r="O84" s="144">
        <v>50.144847967346607</v>
      </c>
      <c r="P84" s="144">
        <v>6722.9476178331297</v>
      </c>
      <c r="Q84" s="144">
        <v>0.27808986318389095</v>
      </c>
      <c r="R84" s="144">
        <v>12770.37941175625</v>
      </c>
      <c r="S84" s="144">
        <v>625.46943676453861</v>
      </c>
      <c r="T84" s="144">
        <v>237.56658331898666</v>
      </c>
      <c r="U84" s="144">
        <v>805.99158600642295</v>
      </c>
      <c r="V84" s="144">
        <v>48.035429191507419</v>
      </c>
      <c r="W84" s="144">
        <v>110.82942702669962</v>
      </c>
      <c r="X84" s="144">
        <v>366.72204865162172</v>
      </c>
      <c r="Y84" s="144">
        <v>3.075890074479064</v>
      </c>
      <c r="Z84" s="144">
        <v>175.17493967923912</v>
      </c>
      <c r="AA84" s="144">
        <v>2.0706648019377969</v>
      </c>
      <c r="AB84" s="144">
        <v>8568.2671707836053</v>
      </c>
      <c r="AC84" s="144">
        <v>1.7082161436275278</v>
      </c>
      <c r="AD84" s="144">
        <v>765.01475341610478</v>
      </c>
      <c r="AE84" s="144">
        <v>154.17822373803557</v>
      </c>
      <c r="AF84" s="144">
        <v>7232.4435994298265</v>
      </c>
      <c r="AG84" s="144">
        <v>4.2303661873106455E-2</v>
      </c>
      <c r="AH84" s="144">
        <v>332.75258100343439</v>
      </c>
      <c r="AI84" s="144">
        <v>6608.6724493011307</v>
      </c>
      <c r="AJ84" s="144">
        <v>1115.9859983246638</v>
      </c>
      <c r="AK84" s="144">
        <v>5439.5196754802691</v>
      </c>
      <c r="AL84" s="144">
        <v>2973.0210809233386</v>
      </c>
      <c r="AM84" s="144">
        <v>3771.4160179276842</v>
      </c>
      <c r="AN84" s="144">
        <v>487.06570058122867</v>
      </c>
      <c r="AO84" s="144">
        <v>3738.4361967228051</v>
      </c>
      <c r="AP84" s="144">
        <v>3263.5578671929848</v>
      </c>
      <c r="AQ84" s="144">
        <v>2301.36774845331</v>
      </c>
      <c r="AR84" s="144">
        <v>549.28857303245434</v>
      </c>
      <c r="AS84" s="144">
        <v>1016.7366957245459</v>
      </c>
      <c r="AT84" s="144">
        <v>377.620963758811</v>
      </c>
      <c r="AU84" s="144">
        <v>2204.7914572764366</v>
      </c>
      <c r="AV84" s="144">
        <v>687.52512422698601</v>
      </c>
      <c r="AW84" s="144">
        <v>1784.4720613359673</v>
      </c>
      <c r="AX84" s="144">
        <v>859.74809833399718</v>
      </c>
      <c r="AY84" s="144">
        <v>449.82597907582624</v>
      </c>
      <c r="AZ84" s="144">
        <v>36.279408533234026</v>
      </c>
      <c r="BA84" s="144">
        <v>27.66662468979942</v>
      </c>
      <c r="BB84" s="144">
        <v>961.58082799976648</v>
      </c>
      <c r="BC84" s="144">
        <v>4561.7774600726116</v>
      </c>
      <c r="BD84" s="144">
        <v>2751.5528345139792</v>
      </c>
      <c r="BE84" s="144">
        <v>1300.5423851406736</v>
      </c>
      <c r="BF84" s="144">
        <v>5554.9504091864783</v>
      </c>
      <c r="BG84" s="144">
        <v>1560.0998309453023</v>
      </c>
      <c r="BH84" s="144">
        <v>2130.9096280202875</v>
      </c>
      <c r="BI84" s="144">
        <v>708.81192687640942</v>
      </c>
      <c r="BJ84" s="144">
        <v>1173.6690009938829</v>
      </c>
      <c r="BK84" s="144">
        <v>1658.6737469801383</v>
      </c>
      <c r="BL84" s="144">
        <v>18.686953269384912</v>
      </c>
      <c r="BM84" s="144">
        <v>5217.8715454094308</v>
      </c>
      <c r="BN84" s="144">
        <v>2450.2519822950167</v>
      </c>
      <c r="BO84" s="144">
        <v>1764.5003552372511</v>
      </c>
      <c r="BP84" s="144">
        <v>38.25436268478461</v>
      </c>
      <c r="BQ84" s="144">
        <v>281.20568760792139</v>
      </c>
      <c r="BR84" s="144">
        <v>2944.981852037824</v>
      </c>
      <c r="BS84" s="144">
        <v>19.48582418813929</v>
      </c>
      <c r="BT84" s="144">
        <v>791.94027456542085</v>
      </c>
      <c r="BU84" s="144">
        <v>10442.719535109911</v>
      </c>
      <c r="BV84" s="144">
        <v>539.29142589747551</v>
      </c>
      <c r="BW84" s="144">
        <v>5276.5976897379869</v>
      </c>
      <c r="BX84" s="144">
        <v>8379.2309751938537</v>
      </c>
      <c r="BY84" s="144">
        <v>2336.3694125260872</v>
      </c>
      <c r="BZ84" s="144">
        <v>160.01662357352564</v>
      </c>
      <c r="CA84" s="144">
        <v>678.84290399606982</v>
      </c>
      <c r="CB84" s="144">
        <v>39.188965303602593</v>
      </c>
      <c r="CC84" s="144">
        <v>29.365040976625718</v>
      </c>
      <c r="CD84" s="144">
        <v>2052.5279130458507</v>
      </c>
      <c r="CE84" s="144">
        <v>3526.6511444052485</v>
      </c>
      <c r="CF84" s="144">
        <v>13586.100048603446</v>
      </c>
      <c r="CG84" s="144">
        <v>16970.482390773206</v>
      </c>
      <c r="CH84" s="144">
        <v>1971.8163831040083</v>
      </c>
      <c r="CI84" s="144">
        <v>0.1256985974117133</v>
      </c>
      <c r="CJ84" s="144">
        <v>571.10448239081472</v>
      </c>
      <c r="CK84" s="144">
        <v>11.450119502467167</v>
      </c>
      <c r="CL84" s="144">
        <v>2197.5556289653773</v>
      </c>
      <c r="CM84" s="144">
        <v>9746.0759558599384</v>
      </c>
      <c r="CN84" s="144">
        <v>726.18718118112815</v>
      </c>
      <c r="CO84" s="144">
        <v>3055.8146991328435</v>
      </c>
      <c r="CP84" s="144">
        <v>113.24209271307002</v>
      </c>
      <c r="CQ84" s="144">
        <v>2324.6710925723851</v>
      </c>
      <c r="CR84" s="144">
        <v>2452.5462781746692</v>
      </c>
      <c r="CS84" s="144">
        <v>1900.2001258408086</v>
      </c>
      <c r="CT84" s="144">
        <v>2829.3745186986771</v>
      </c>
      <c r="CU84" s="144">
        <v>962.67125261333115</v>
      </c>
      <c r="CV84" s="144">
        <v>7.5947142794504545</v>
      </c>
      <c r="CW84" s="144">
        <v>13475.691962362805</v>
      </c>
      <c r="CX84" s="144">
        <v>2465.716204121698</v>
      </c>
      <c r="CY84" s="144">
        <v>364.8729744383686</v>
      </c>
      <c r="CZ84" s="144">
        <v>1460.1340142136221</v>
      </c>
      <c r="DA84" s="144">
        <v>2564.4611215524046</v>
      </c>
      <c r="DB84" s="144">
        <v>124.56387986410907</v>
      </c>
      <c r="DC84" s="144">
        <v>189.18075282622391</v>
      </c>
      <c r="DD84" s="144">
        <v>573.22786649951536</v>
      </c>
      <c r="DE84" s="144">
        <v>3666.5636127404023</v>
      </c>
      <c r="DF84" s="144">
        <v>807.10555939797905</v>
      </c>
      <c r="DG84" s="144">
        <v>1124.0171632779679</v>
      </c>
      <c r="DH84" s="144">
        <v>855.92462544309217</v>
      </c>
      <c r="DI84" s="144">
        <v>144.78990033019872</v>
      </c>
      <c r="DJ84" s="144">
        <v>919.20685922948257</v>
      </c>
      <c r="DK84" s="144">
        <v>261.03579154678118</v>
      </c>
      <c r="DL84" s="144">
        <v>2131.6764606673432</v>
      </c>
      <c r="DM84" s="144">
        <v>1.1985196663519E-3</v>
      </c>
      <c r="DN84" s="144">
        <v>7.7658718559390785</v>
      </c>
      <c r="DO84" s="144">
        <v>245.91435054375356</v>
      </c>
      <c r="DP84" s="144">
        <v>1365.9004046157861</v>
      </c>
      <c r="DQ84" s="144">
        <v>463.40491122823971</v>
      </c>
      <c r="DR84" s="144">
        <v>452.41193134855666</v>
      </c>
      <c r="DS84" s="144">
        <v>2987.0159438241985</v>
      </c>
      <c r="DT84" s="144">
        <v>1122.382652044078</v>
      </c>
      <c r="DU84" s="144">
        <v>12.188277218868825</v>
      </c>
      <c r="DV84" s="144">
        <v>5226.4316455043272</v>
      </c>
      <c r="DW84" s="144">
        <v>13052.922284255366</v>
      </c>
      <c r="DX84" s="144">
        <v>611.10589689653852</v>
      </c>
      <c r="DY84" s="144">
        <v>141.24966086415603</v>
      </c>
      <c r="DZ84" s="144">
        <v>852.00550725288429</v>
      </c>
      <c r="EA84" s="144">
        <v>1678.6346959967836</v>
      </c>
      <c r="EB84" s="144">
        <v>384.21776382059983</v>
      </c>
      <c r="EC84" s="144">
        <v>346.27741815833667</v>
      </c>
      <c r="ED84" s="144">
        <v>259.70042704838556</v>
      </c>
      <c r="EE84" s="144">
        <v>689.99215835245298</v>
      </c>
      <c r="EF84" s="144">
        <v>13.504758632316364</v>
      </c>
      <c r="EG84" s="144">
        <v>67.8433023313669</v>
      </c>
      <c r="EH84" s="144">
        <v>0</v>
      </c>
      <c r="EI84" s="145">
        <v>267174.0585366938</v>
      </c>
      <c r="EJ84" s="146">
        <v>1054.5398702624136</v>
      </c>
      <c r="EK84" s="146">
        <v>0</v>
      </c>
      <c r="EL84" s="146">
        <v>0</v>
      </c>
      <c r="EM84" s="146">
        <v>0</v>
      </c>
      <c r="EN84" s="146">
        <v>0</v>
      </c>
      <c r="EO84" s="146">
        <v>0</v>
      </c>
      <c r="EP84" s="146">
        <v>0</v>
      </c>
      <c r="EQ84" s="146">
        <v>0</v>
      </c>
      <c r="ER84" s="146">
        <v>0</v>
      </c>
      <c r="ES84" s="146">
        <v>0</v>
      </c>
      <c r="ET84" s="146">
        <v>0</v>
      </c>
      <c r="EU84" s="147">
        <v>26.978157984781213</v>
      </c>
      <c r="EV84" s="147">
        <v>196.42153665145852</v>
      </c>
      <c r="EW84" s="147">
        <v>0.80200503040542293</v>
      </c>
      <c r="EX84" s="147">
        <v>29127.30976046843</v>
      </c>
      <c r="EY84" s="148">
        <v>0</v>
      </c>
      <c r="EZ84" s="148">
        <v>0</v>
      </c>
      <c r="FA84" s="148">
        <v>0</v>
      </c>
      <c r="FB84" s="148">
        <v>0</v>
      </c>
      <c r="FC84" s="148">
        <v>0</v>
      </c>
      <c r="FD84" s="148">
        <v>0</v>
      </c>
      <c r="FE84" s="148">
        <v>0</v>
      </c>
      <c r="FF84" s="148">
        <v>0</v>
      </c>
      <c r="FG84" s="145">
        <v>30406.051330397488</v>
      </c>
      <c r="FH84" s="144">
        <v>297580.10986709129</v>
      </c>
      <c r="FI84" s="28">
        <f>+FH84-'[1]MIP 2017 (Original)'!FH83</f>
        <v>0</v>
      </c>
      <c r="FK84" s="17">
        <v>297580.10986709147</v>
      </c>
      <c r="FL84" s="29">
        <f t="shared" si="4"/>
        <v>0</v>
      </c>
      <c r="FN84" s="15">
        <f t="shared" si="5"/>
        <v>0</v>
      </c>
      <c r="FO84" s="15">
        <f t="shared" si="6"/>
        <v>0</v>
      </c>
      <c r="FP84" s="15">
        <f t="shared" si="7"/>
        <v>0</v>
      </c>
    </row>
    <row r="85" spans="1:172" s="7" customFormat="1" ht="21.95" customHeight="1" thickBot="1" x14ac:dyDescent="0.25">
      <c r="A85" s="137" t="s">
        <v>218</v>
      </c>
      <c r="B85" s="138" t="s">
        <v>221</v>
      </c>
      <c r="C85" s="144">
        <v>16.320606472125199</v>
      </c>
      <c r="D85" s="144">
        <v>0.31781520340494862</v>
      </c>
      <c r="E85" s="144">
        <v>29.11026722760737</v>
      </c>
      <c r="F85" s="144">
        <v>20.752035832634615</v>
      </c>
      <c r="G85" s="144">
        <v>292.48592972208132</v>
      </c>
      <c r="H85" s="144">
        <v>78.270320654743344</v>
      </c>
      <c r="I85" s="144">
        <v>23.349087724182503</v>
      </c>
      <c r="J85" s="144">
        <v>298.35614478311572</v>
      </c>
      <c r="K85" s="144">
        <v>10.691035629760453</v>
      </c>
      <c r="L85" s="144">
        <v>81.423259577169929</v>
      </c>
      <c r="M85" s="144">
        <v>112.13672710465676</v>
      </c>
      <c r="N85" s="144">
        <v>386.72493441008919</v>
      </c>
      <c r="O85" s="144">
        <v>361.65178156757781</v>
      </c>
      <c r="P85" s="144">
        <v>6410.4980072331309</v>
      </c>
      <c r="Q85" s="144">
        <v>41.867394738388555</v>
      </c>
      <c r="R85" s="144">
        <v>5183.6296983150487</v>
      </c>
      <c r="S85" s="144">
        <v>301.69918989173067</v>
      </c>
      <c r="T85" s="144">
        <v>146.67415824294608</v>
      </c>
      <c r="U85" s="144">
        <v>704.23481110215027</v>
      </c>
      <c r="V85" s="144">
        <v>36.38295274170774</v>
      </c>
      <c r="W85" s="144">
        <v>754.76852633866406</v>
      </c>
      <c r="X85" s="144">
        <v>9082.7537880425189</v>
      </c>
      <c r="Y85" s="144">
        <v>77.2222625171202</v>
      </c>
      <c r="Z85" s="144">
        <v>2502.5171970864499</v>
      </c>
      <c r="AA85" s="144">
        <v>222.29078479607654</v>
      </c>
      <c r="AB85" s="144">
        <v>890.83514693198981</v>
      </c>
      <c r="AC85" s="144">
        <v>10.306256259924361</v>
      </c>
      <c r="AD85" s="144">
        <v>942.60200321173977</v>
      </c>
      <c r="AE85" s="144">
        <v>1864.1078401301947</v>
      </c>
      <c r="AF85" s="144">
        <v>4746.9196762838628</v>
      </c>
      <c r="AG85" s="144">
        <v>2.5547245514109727</v>
      </c>
      <c r="AH85" s="144">
        <v>204.97774888404348</v>
      </c>
      <c r="AI85" s="144">
        <v>13356.94130470753</v>
      </c>
      <c r="AJ85" s="144">
        <v>2283.5504442911833</v>
      </c>
      <c r="AK85" s="144">
        <v>11599.380353582364</v>
      </c>
      <c r="AL85" s="144">
        <v>4108.398755252314</v>
      </c>
      <c r="AM85" s="144">
        <v>7188.4308434716831</v>
      </c>
      <c r="AN85" s="144">
        <v>732.60930326429798</v>
      </c>
      <c r="AO85" s="144">
        <v>3934.6600260534242</v>
      </c>
      <c r="AP85" s="144">
        <v>9889.5395220031151</v>
      </c>
      <c r="AQ85" s="144">
        <v>1255.4517254543459</v>
      </c>
      <c r="AR85" s="144">
        <v>694.49432911192662</v>
      </c>
      <c r="AS85" s="144">
        <v>1638.6184707188654</v>
      </c>
      <c r="AT85" s="144">
        <v>341.12900062455105</v>
      </c>
      <c r="AU85" s="144">
        <v>2414.8454794725676</v>
      </c>
      <c r="AV85" s="144">
        <v>1730.8783191893979</v>
      </c>
      <c r="AW85" s="144">
        <v>4801.0835980226057</v>
      </c>
      <c r="AX85" s="144">
        <v>3757.500612916107</v>
      </c>
      <c r="AY85" s="144">
        <v>2229.2294665645672</v>
      </c>
      <c r="AZ85" s="144">
        <v>104.64803379695562</v>
      </c>
      <c r="BA85" s="144">
        <v>75.966308804857391</v>
      </c>
      <c r="BB85" s="144">
        <v>1786.9305482086897</v>
      </c>
      <c r="BC85" s="144">
        <v>8066.4623811774309</v>
      </c>
      <c r="BD85" s="144">
        <v>3273.994937740857</v>
      </c>
      <c r="BE85" s="144">
        <v>3123.4236239620695</v>
      </c>
      <c r="BF85" s="144">
        <v>15071.595997590593</v>
      </c>
      <c r="BG85" s="144">
        <v>1319.8351844937799</v>
      </c>
      <c r="BH85" s="144">
        <v>1770.469881302366</v>
      </c>
      <c r="BI85" s="144">
        <v>713.51762620834972</v>
      </c>
      <c r="BJ85" s="144">
        <v>6047.8539149142298</v>
      </c>
      <c r="BK85" s="144">
        <v>4170.1967859793367</v>
      </c>
      <c r="BL85" s="144">
        <v>565.14014151585673</v>
      </c>
      <c r="BM85" s="144">
        <v>12021.206668638642</v>
      </c>
      <c r="BN85" s="144">
        <v>5305.1688073613905</v>
      </c>
      <c r="BO85" s="144">
        <v>4534.4844751938217</v>
      </c>
      <c r="BP85" s="144">
        <v>150.23684541409884</v>
      </c>
      <c r="BQ85" s="144">
        <v>1616.1063051274584</v>
      </c>
      <c r="BR85" s="144">
        <v>6524.6913643982407</v>
      </c>
      <c r="BS85" s="144">
        <v>624.92449292312608</v>
      </c>
      <c r="BT85" s="144">
        <v>2087.2811319580592</v>
      </c>
      <c r="BU85" s="144">
        <v>13822.691340590178</v>
      </c>
      <c r="BV85" s="144">
        <v>1769.6101429806752</v>
      </c>
      <c r="BW85" s="144">
        <v>1773.8081713755507</v>
      </c>
      <c r="BX85" s="144">
        <v>61914.227954370748</v>
      </c>
      <c r="BY85" s="144">
        <v>13050.87497615724</v>
      </c>
      <c r="BZ85" s="144">
        <v>551.89128479355577</v>
      </c>
      <c r="CA85" s="144">
        <v>1034.5265846110458</v>
      </c>
      <c r="CB85" s="144">
        <v>2952.148896464927</v>
      </c>
      <c r="CC85" s="144">
        <v>3298.3269410486405</v>
      </c>
      <c r="CD85" s="144">
        <v>508.08090427123784</v>
      </c>
      <c r="CE85" s="144">
        <v>2850.5975093401139</v>
      </c>
      <c r="CF85" s="144">
        <v>1436.5034828557739</v>
      </c>
      <c r="CG85" s="144">
        <v>70614.345115149394</v>
      </c>
      <c r="CH85" s="144">
        <v>7622.034299643421</v>
      </c>
      <c r="CI85" s="144">
        <v>1.1346670528851623</v>
      </c>
      <c r="CJ85" s="144">
        <v>1531.4759419419465</v>
      </c>
      <c r="CK85" s="144">
        <v>114.52678973604067</v>
      </c>
      <c r="CL85" s="144">
        <v>3350.9163911528017</v>
      </c>
      <c r="CM85" s="144">
        <v>434.42124218800387</v>
      </c>
      <c r="CN85" s="144">
        <v>2789.1568069326495</v>
      </c>
      <c r="CO85" s="144">
        <v>4037.6347164329804</v>
      </c>
      <c r="CP85" s="144">
        <v>572.67103423384162</v>
      </c>
      <c r="CQ85" s="144">
        <v>32517.987575043298</v>
      </c>
      <c r="CR85" s="144">
        <v>49123.926227513737</v>
      </c>
      <c r="CS85" s="144">
        <v>2504.3189940860757</v>
      </c>
      <c r="CT85" s="144">
        <v>17561.357463811975</v>
      </c>
      <c r="CU85" s="144">
        <v>8086.0410223554645</v>
      </c>
      <c r="CV85" s="144">
        <v>369.6980177824924</v>
      </c>
      <c r="CW85" s="144">
        <v>12231.03892225723</v>
      </c>
      <c r="CX85" s="144">
        <v>1723.8511817638591</v>
      </c>
      <c r="CY85" s="144">
        <v>1384.4273878091933</v>
      </c>
      <c r="CZ85" s="144">
        <v>904.47170563812028</v>
      </c>
      <c r="DA85" s="144">
        <v>13522.407839909793</v>
      </c>
      <c r="DB85" s="144">
        <v>1505.8880042438072</v>
      </c>
      <c r="DC85" s="144">
        <v>1975.8252637934656</v>
      </c>
      <c r="DD85" s="144">
        <v>5641.6084954898351</v>
      </c>
      <c r="DE85" s="144">
        <v>2492.151033319954</v>
      </c>
      <c r="DF85" s="144">
        <v>2972.0298717957812</v>
      </c>
      <c r="DG85" s="144">
        <v>4546.2012844856708</v>
      </c>
      <c r="DH85" s="144">
        <v>2930.3538839646399</v>
      </c>
      <c r="DI85" s="144">
        <v>234.15257543666718</v>
      </c>
      <c r="DJ85" s="144">
        <v>930.58145853389954</v>
      </c>
      <c r="DK85" s="144">
        <v>518.48665555571904</v>
      </c>
      <c r="DL85" s="144">
        <v>2255.5631129318417</v>
      </c>
      <c r="DM85" s="144">
        <v>3.4816586983499938</v>
      </c>
      <c r="DN85" s="144">
        <v>102.19915246208136</v>
      </c>
      <c r="DO85" s="144">
        <v>1536.5000918320006</v>
      </c>
      <c r="DP85" s="144">
        <v>731.49607356551508</v>
      </c>
      <c r="DQ85" s="144">
        <v>402.2071899681643</v>
      </c>
      <c r="DR85" s="144">
        <v>10703.966193473849</v>
      </c>
      <c r="DS85" s="144">
        <v>10011.999100059189</v>
      </c>
      <c r="DT85" s="144">
        <v>5343.0061744503228</v>
      </c>
      <c r="DU85" s="144">
        <v>169.77527627695648</v>
      </c>
      <c r="DV85" s="144">
        <v>22762.386658121632</v>
      </c>
      <c r="DW85" s="144">
        <v>25793.560444468239</v>
      </c>
      <c r="DX85" s="144">
        <v>996.27259205836265</v>
      </c>
      <c r="DY85" s="144">
        <v>1347.1112867558511</v>
      </c>
      <c r="DZ85" s="144">
        <v>1977.1799121170434</v>
      </c>
      <c r="EA85" s="144">
        <v>3011.8781895396633</v>
      </c>
      <c r="EB85" s="144">
        <v>7642.828271200583</v>
      </c>
      <c r="EC85" s="144">
        <v>3367.8614438609125</v>
      </c>
      <c r="ED85" s="144">
        <v>533.71294420828929</v>
      </c>
      <c r="EE85" s="144">
        <v>3872.7988462404833</v>
      </c>
      <c r="EF85" s="144">
        <v>161.7584343703368</v>
      </c>
      <c r="EG85" s="144">
        <v>577.39396591378477</v>
      </c>
      <c r="EH85" s="144">
        <v>0</v>
      </c>
      <c r="EI85" s="145">
        <v>649762.65619510715</v>
      </c>
      <c r="EJ85" s="146">
        <v>337807.39110485115</v>
      </c>
      <c r="EK85" s="146">
        <v>0</v>
      </c>
      <c r="EL85" s="146">
        <v>0</v>
      </c>
      <c r="EM85" s="146">
        <v>0</v>
      </c>
      <c r="EN85" s="146">
        <v>0</v>
      </c>
      <c r="EO85" s="146">
        <v>0</v>
      </c>
      <c r="EP85" s="146">
        <v>0</v>
      </c>
      <c r="EQ85" s="146">
        <v>0</v>
      </c>
      <c r="ER85" s="146">
        <v>0</v>
      </c>
      <c r="ES85" s="146">
        <v>0</v>
      </c>
      <c r="ET85" s="146">
        <v>0</v>
      </c>
      <c r="EU85" s="147">
        <v>125.99516369988923</v>
      </c>
      <c r="EV85" s="147">
        <v>1224.6480943222364</v>
      </c>
      <c r="EW85" s="147">
        <v>3.7455765197560575</v>
      </c>
      <c r="EX85" s="147">
        <v>17071.976510324141</v>
      </c>
      <c r="EY85" s="148">
        <v>0</v>
      </c>
      <c r="EZ85" s="148">
        <v>0</v>
      </c>
      <c r="FA85" s="148">
        <v>0</v>
      </c>
      <c r="FB85" s="148">
        <v>0</v>
      </c>
      <c r="FC85" s="148">
        <v>0</v>
      </c>
      <c r="FD85" s="148">
        <v>0</v>
      </c>
      <c r="FE85" s="148">
        <v>0</v>
      </c>
      <c r="FF85" s="148">
        <v>0</v>
      </c>
      <c r="FG85" s="145">
        <v>356233.75644971721</v>
      </c>
      <c r="FH85" s="144">
        <v>1005996.4126448244</v>
      </c>
      <c r="FI85" s="28">
        <f>+FH85-'[1]MIP 2017 (Original)'!FH84</f>
        <v>0</v>
      </c>
      <c r="FK85" s="17">
        <v>1005996.4126448244</v>
      </c>
      <c r="FL85" s="29">
        <f t="shared" si="4"/>
        <v>0</v>
      </c>
      <c r="FN85" s="15">
        <f t="shared" si="5"/>
        <v>0</v>
      </c>
      <c r="FO85" s="15">
        <f t="shared" si="6"/>
        <v>0</v>
      </c>
      <c r="FP85" s="15">
        <f t="shared" si="7"/>
        <v>0</v>
      </c>
    </row>
    <row r="86" spans="1:172" s="7" customFormat="1" ht="21.95" customHeight="1" thickBot="1" x14ac:dyDescent="0.25">
      <c r="A86" s="137" t="s">
        <v>220</v>
      </c>
      <c r="B86" s="138" t="s">
        <v>389</v>
      </c>
      <c r="C86" s="144">
        <v>26.327040975958063</v>
      </c>
      <c r="D86" s="144">
        <v>1.0691565455627658</v>
      </c>
      <c r="E86" s="144">
        <v>14.870631288848546</v>
      </c>
      <c r="F86" s="144">
        <v>3.0098909196192931</v>
      </c>
      <c r="G86" s="144">
        <v>5.4663413916342973</v>
      </c>
      <c r="H86" s="144">
        <v>53.502226322206809</v>
      </c>
      <c r="I86" s="144">
        <v>31.736520825084312</v>
      </c>
      <c r="J86" s="144">
        <v>12.30064882515018</v>
      </c>
      <c r="K86" s="144">
        <v>4.6986352223104735</v>
      </c>
      <c r="L86" s="144">
        <v>21.764812102738695</v>
      </c>
      <c r="M86" s="144">
        <v>0.35377438450686449</v>
      </c>
      <c r="N86" s="144">
        <v>158.90147067125736</v>
      </c>
      <c r="O86" s="144">
        <v>10.768473715016869</v>
      </c>
      <c r="P86" s="144">
        <v>364.55622795901797</v>
      </c>
      <c r="Q86" s="144">
        <v>4.162924466001517E-3</v>
      </c>
      <c r="R86" s="144">
        <v>1607.8747561495536</v>
      </c>
      <c r="S86" s="144">
        <v>9.5221596431081466</v>
      </c>
      <c r="T86" s="144">
        <v>128.90468600276731</v>
      </c>
      <c r="U86" s="144">
        <v>50.715731450491091</v>
      </c>
      <c r="V86" s="144">
        <v>31.700076677613055</v>
      </c>
      <c r="W86" s="144">
        <v>428.21764094828893</v>
      </c>
      <c r="X86" s="144">
        <v>3864.6319363037137</v>
      </c>
      <c r="Y86" s="144">
        <v>877.99473681338804</v>
      </c>
      <c r="Z86" s="144">
        <v>3966.2951210314277</v>
      </c>
      <c r="AA86" s="144">
        <v>19.646302100678845</v>
      </c>
      <c r="AB86" s="144">
        <v>262.09343926313278</v>
      </c>
      <c r="AC86" s="144">
        <v>5.4934421711381081</v>
      </c>
      <c r="AD86" s="144">
        <v>77.31912818693705</v>
      </c>
      <c r="AE86" s="144">
        <v>191.72508502638101</v>
      </c>
      <c r="AF86" s="144">
        <v>42.435405723695361</v>
      </c>
      <c r="AG86" s="144">
        <v>8.1359942280557801E-4</v>
      </c>
      <c r="AH86" s="144">
        <v>4.8407489949902054</v>
      </c>
      <c r="AI86" s="144">
        <v>472.71426606637039</v>
      </c>
      <c r="AJ86" s="144">
        <v>141.52858611664922</v>
      </c>
      <c r="AK86" s="144">
        <v>614.71648454618276</v>
      </c>
      <c r="AL86" s="144">
        <v>162.83078118602498</v>
      </c>
      <c r="AM86" s="144">
        <v>223.92333888919168</v>
      </c>
      <c r="AN86" s="144">
        <v>66.580749939164264</v>
      </c>
      <c r="AO86" s="144">
        <v>324.50581018003186</v>
      </c>
      <c r="AP86" s="144">
        <v>1352.7873127666312</v>
      </c>
      <c r="AQ86" s="144">
        <v>487.30361641847685</v>
      </c>
      <c r="AR86" s="144">
        <v>82.511933406610012</v>
      </c>
      <c r="AS86" s="144">
        <v>85.753716932834394</v>
      </c>
      <c r="AT86" s="144">
        <v>36.314051377650408</v>
      </c>
      <c r="AU86" s="144">
        <v>520.50725806611968</v>
      </c>
      <c r="AV86" s="144">
        <v>56.926934009374861</v>
      </c>
      <c r="AW86" s="144">
        <v>362.25865377148352</v>
      </c>
      <c r="AX86" s="144">
        <v>154.57470934018932</v>
      </c>
      <c r="AY86" s="144">
        <v>132.21854594302866</v>
      </c>
      <c r="AZ86" s="144">
        <v>12.111694343046551</v>
      </c>
      <c r="BA86" s="144">
        <v>4.4136531326216089</v>
      </c>
      <c r="BB86" s="144">
        <v>58.361825327521302</v>
      </c>
      <c r="BC86" s="144">
        <v>132.62829343614999</v>
      </c>
      <c r="BD86" s="144">
        <v>239.69455404631506</v>
      </c>
      <c r="BE86" s="144">
        <v>226.59073190411812</v>
      </c>
      <c r="BF86" s="144">
        <v>193.32049738955232</v>
      </c>
      <c r="BG86" s="144">
        <v>39.027702310741127</v>
      </c>
      <c r="BH86" s="144">
        <v>1259.3510826725887</v>
      </c>
      <c r="BI86" s="144">
        <v>47.252415743588159</v>
      </c>
      <c r="BJ86" s="144">
        <v>31.063928091921944</v>
      </c>
      <c r="BK86" s="144">
        <v>2.8841006135025884</v>
      </c>
      <c r="BL86" s="144">
        <v>13.018899157869257</v>
      </c>
      <c r="BM86" s="144">
        <v>169.48796561883665</v>
      </c>
      <c r="BN86" s="144">
        <v>122.60181810819496</v>
      </c>
      <c r="BO86" s="144">
        <v>172.30837000621605</v>
      </c>
      <c r="BP86" s="144">
        <v>8.9761940072671091</v>
      </c>
      <c r="BQ86" s="144">
        <v>135.42106505669986</v>
      </c>
      <c r="BR86" s="144">
        <v>101.75981219350982</v>
      </c>
      <c r="BS86" s="144">
        <v>31.619736201691353</v>
      </c>
      <c r="BT86" s="144">
        <v>150.98350465712682</v>
      </c>
      <c r="BU86" s="144">
        <v>1513.6991723978049</v>
      </c>
      <c r="BV86" s="144">
        <v>348.45512632690082</v>
      </c>
      <c r="BW86" s="144">
        <v>160.24720193727015</v>
      </c>
      <c r="BX86" s="144">
        <v>852.26295026189632</v>
      </c>
      <c r="BY86" s="144">
        <v>357.85199271578341</v>
      </c>
      <c r="BZ86" s="144">
        <v>402.30818568244916</v>
      </c>
      <c r="CA86" s="144">
        <v>251.10950671075653</v>
      </c>
      <c r="CB86" s="144">
        <v>4079.7241179875477</v>
      </c>
      <c r="CC86" s="144">
        <v>3765.2260897348224</v>
      </c>
      <c r="CD86" s="144">
        <v>77.141192500130416</v>
      </c>
      <c r="CE86" s="144">
        <v>224.58662780392854</v>
      </c>
      <c r="CF86" s="144">
        <v>232.98011767474628</v>
      </c>
      <c r="CG86" s="144">
        <v>6445.5770051656291</v>
      </c>
      <c r="CH86" s="144">
        <v>1479.5583051783497</v>
      </c>
      <c r="CI86" s="144">
        <v>0.66024741966781975</v>
      </c>
      <c r="CJ86" s="144">
        <v>538.20531635413158</v>
      </c>
      <c r="CK86" s="144">
        <v>292.19523138962217</v>
      </c>
      <c r="CL86" s="144">
        <v>501.53196007012093</v>
      </c>
      <c r="CM86" s="144">
        <v>26.027933161015376</v>
      </c>
      <c r="CN86" s="144">
        <v>41.329960872117276</v>
      </c>
      <c r="CO86" s="144">
        <v>688.95407555939528</v>
      </c>
      <c r="CP86" s="144">
        <v>64.99577178308607</v>
      </c>
      <c r="CQ86" s="144">
        <v>6183.5324032565859</v>
      </c>
      <c r="CR86" s="144">
        <v>9695.1783596840105</v>
      </c>
      <c r="CS86" s="144">
        <v>263.43282383538201</v>
      </c>
      <c r="CT86" s="144">
        <v>547.82458121497632</v>
      </c>
      <c r="CU86" s="144">
        <v>339.11939384128164</v>
      </c>
      <c r="CV86" s="144">
        <v>25.433115028484238</v>
      </c>
      <c r="CW86" s="144">
        <v>2423.4253844269256</v>
      </c>
      <c r="CX86" s="144">
        <v>130.83433904779781</v>
      </c>
      <c r="CY86" s="144">
        <v>523.49344381972173</v>
      </c>
      <c r="CZ86" s="144">
        <v>313.77799339241125</v>
      </c>
      <c r="DA86" s="144">
        <v>4529.8633762897043</v>
      </c>
      <c r="DB86" s="144">
        <v>328.88119080121919</v>
      </c>
      <c r="DC86" s="144">
        <v>340.73832673102538</v>
      </c>
      <c r="DD86" s="144">
        <v>304.55688845287722</v>
      </c>
      <c r="DE86" s="144">
        <v>289.42337277406136</v>
      </c>
      <c r="DF86" s="144">
        <v>492.39569260400742</v>
      </c>
      <c r="DG86" s="144">
        <v>200.82750990454522</v>
      </c>
      <c r="DH86" s="144">
        <v>332.80886602750564</v>
      </c>
      <c r="DI86" s="144">
        <v>128.99004155071879</v>
      </c>
      <c r="DJ86" s="144">
        <v>161.50016798036339</v>
      </c>
      <c r="DK86" s="144">
        <v>48.33845115742151</v>
      </c>
      <c r="DL86" s="144">
        <v>1076.7080841520951</v>
      </c>
      <c r="DM86" s="144">
        <v>0.66902501286603977</v>
      </c>
      <c r="DN86" s="144">
        <v>28.789904818385946</v>
      </c>
      <c r="DO86" s="144">
        <v>368.04234352740224</v>
      </c>
      <c r="DP86" s="144">
        <v>113.36682954149791</v>
      </c>
      <c r="DQ86" s="144">
        <v>722.7470983962653</v>
      </c>
      <c r="DR86" s="144">
        <v>968.71461922314495</v>
      </c>
      <c r="DS86" s="144">
        <v>3050.6987951402025</v>
      </c>
      <c r="DT86" s="144">
        <v>3365.5909812805344</v>
      </c>
      <c r="DU86" s="144">
        <v>23.220785673146413</v>
      </c>
      <c r="DV86" s="144">
        <v>4689.7187811383146</v>
      </c>
      <c r="DW86" s="144">
        <v>7625.8439034851208</v>
      </c>
      <c r="DX86" s="144">
        <v>216.92975060917186</v>
      </c>
      <c r="DY86" s="144">
        <v>225.27090452526247</v>
      </c>
      <c r="DZ86" s="144">
        <v>194.52445507499237</v>
      </c>
      <c r="EA86" s="144">
        <v>560.84353611457311</v>
      </c>
      <c r="EB86" s="144">
        <v>1873.0249991652843</v>
      </c>
      <c r="EC86" s="144">
        <v>92.420801544708183</v>
      </c>
      <c r="ED86" s="144">
        <v>274.65851794110586</v>
      </c>
      <c r="EE86" s="144">
        <v>1623.7093391051435</v>
      </c>
      <c r="EF86" s="144">
        <v>53.431333799259534</v>
      </c>
      <c r="EG86" s="144">
        <v>208.54067270622107</v>
      </c>
      <c r="EH86" s="144">
        <v>0</v>
      </c>
      <c r="EI86" s="145">
        <v>98016.045089618085</v>
      </c>
      <c r="EJ86" s="146">
        <v>92816.438205775936</v>
      </c>
      <c r="EK86" s="146">
        <v>0</v>
      </c>
      <c r="EL86" s="146">
        <v>0</v>
      </c>
      <c r="EM86" s="146">
        <v>0</v>
      </c>
      <c r="EN86" s="146">
        <v>0</v>
      </c>
      <c r="EO86" s="146">
        <v>0</v>
      </c>
      <c r="EP86" s="146">
        <v>0</v>
      </c>
      <c r="EQ86" s="146">
        <v>0</v>
      </c>
      <c r="ER86" s="146">
        <v>0</v>
      </c>
      <c r="ES86" s="146">
        <v>0</v>
      </c>
      <c r="ET86" s="146">
        <v>0</v>
      </c>
      <c r="EU86" s="147">
        <v>0</v>
      </c>
      <c r="EV86" s="147">
        <v>16.791281677420855</v>
      </c>
      <c r="EW86" s="147">
        <v>0</v>
      </c>
      <c r="EX86" s="147">
        <v>180.0701717846087</v>
      </c>
      <c r="EY86" s="148">
        <v>0</v>
      </c>
      <c r="EZ86" s="148">
        <v>0</v>
      </c>
      <c r="FA86" s="148">
        <v>0</v>
      </c>
      <c r="FB86" s="148">
        <v>0</v>
      </c>
      <c r="FC86" s="148">
        <v>0</v>
      </c>
      <c r="FD86" s="148">
        <v>0</v>
      </c>
      <c r="FE86" s="148">
        <v>0</v>
      </c>
      <c r="FF86" s="148">
        <v>0</v>
      </c>
      <c r="FG86" s="145">
        <v>93013.299659237964</v>
      </c>
      <c r="FH86" s="144">
        <v>191029.34474885603</v>
      </c>
      <c r="FI86" s="28">
        <f>+FH86-'[1]MIP 2017 (Original)'!FH85</f>
        <v>0</v>
      </c>
      <c r="FK86" s="17">
        <v>191029.34474885612</v>
      </c>
      <c r="FL86" s="29">
        <f t="shared" si="4"/>
        <v>0</v>
      </c>
      <c r="FN86" s="15">
        <f t="shared" si="5"/>
        <v>0</v>
      </c>
      <c r="FO86" s="15">
        <f t="shared" si="6"/>
        <v>0</v>
      </c>
      <c r="FP86" s="15">
        <f t="shared" si="7"/>
        <v>0</v>
      </c>
    </row>
    <row r="87" spans="1:172" s="7" customFormat="1" ht="21.95" customHeight="1" thickBot="1" x14ac:dyDescent="0.25">
      <c r="A87" s="137" t="s">
        <v>222</v>
      </c>
      <c r="B87" s="138" t="s">
        <v>390</v>
      </c>
      <c r="C87" s="144">
        <v>9.8121443526257256E-3</v>
      </c>
      <c r="D87" s="144">
        <v>3.9847692606991713E-4</v>
      </c>
      <c r="E87" s="144">
        <v>2.675786360428024E-2</v>
      </c>
      <c r="F87" s="144">
        <v>0.12166348607882028</v>
      </c>
      <c r="G87" s="144">
        <v>0.43131735683463557</v>
      </c>
      <c r="H87" s="144">
        <v>2.063868896903125E-2</v>
      </c>
      <c r="I87" s="144">
        <v>1.0407220776212824</v>
      </c>
      <c r="J87" s="144">
        <v>5.1918050172517502E-3</v>
      </c>
      <c r="K87" s="144">
        <v>5.0594983518288533E-3</v>
      </c>
      <c r="L87" s="144">
        <v>1.255613818830195E-2</v>
      </c>
      <c r="M87" s="144">
        <v>1.8016243951672228</v>
      </c>
      <c r="N87" s="144">
        <v>0.3207104581936483</v>
      </c>
      <c r="O87" s="144">
        <v>8.5078656903260164E-2</v>
      </c>
      <c r="P87" s="144">
        <v>14.993981650298588</v>
      </c>
      <c r="Q87" s="144">
        <v>6.3934021344350318E-4</v>
      </c>
      <c r="R87" s="144">
        <v>0.79815888947069868</v>
      </c>
      <c r="S87" s="144">
        <v>0.65744854136225672</v>
      </c>
      <c r="T87" s="144">
        <v>0.56700596819171323</v>
      </c>
      <c r="U87" s="144">
        <v>1.5292257996927119</v>
      </c>
      <c r="V87" s="144">
        <v>1.2643381104477602E-2</v>
      </c>
      <c r="W87" s="144">
        <v>5.5340772684890345</v>
      </c>
      <c r="X87" s="144">
        <v>2.5997057468732594</v>
      </c>
      <c r="Y87" s="144">
        <v>0.327451119048494</v>
      </c>
      <c r="Z87" s="144">
        <v>1.5800247286906126</v>
      </c>
      <c r="AA87" s="144">
        <v>1.4253206290975345E-2</v>
      </c>
      <c r="AB87" s="144">
        <v>2.2977465245328452</v>
      </c>
      <c r="AC87" s="144">
        <v>1.1121990002905181E-2</v>
      </c>
      <c r="AD87" s="144">
        <v>2.900611531812488E-2</v>
      </c>
      <c r="AE87" s="144">
        <v>0.46226252840317528</v>
      </c>
      <c r="AF87" s="144">
        <v>11.790666782103017</v>
      </c>
      <c r="AG87" s="144">
        <v>5.081851122220339E-3</v>
      </c>
      <c r="AH87" s="144">
        <v>0.54725479715068359</v>
      </c>
      <c r="AI87" s="144">
        <v>66.953113616756923</v>
      </c>
      <c r="AJ87" s="144">
        <v>17.421165491214879</v>
      </c>
      <c r="AK87" s="144">
        <v>57.938412200735314</v>
      </c>
      <c r="AL87" s="144">
        <v>18.820141815684892</v>
      </c>
      <c r="AM87" s="144">
        <v>23.856913384571492</v>
      </c>
      <c r="AN87" s="144">
        <v>7.3311713105593102</v>
      </c>
      <c r="AO87" s="144">
        <v>64.629948544274029</v>
      </c>
      <c r="AP87" s="144">
        <v>146.99393088351488</v>
      </c>
      <c r="AQ87" s="144">
        <v>53.891951105173263</v>
      </c>
      <c r="AR87" s="144">
        <v>9.4414155770489199</v>
      </c>
      <c r="AS87" s="144">
        <v>10.91239527378873</v>
      </c>
      <c r="AT87" s="144">
        <v>4.3730213963185056</v>
      </c>
      <c r="AU87" s="144">
        <v>57.457203669061201</v>
      </c>
      <c r="AV87" s="144">
        <v>8.2870571682184124</v>
      </c>
      <c r="AW87" s="144">
        <v>44.492538747013867</v>
      </c>
      <c r="AX87" s="144">
        <v>16.630709461578995</v>
      </c>
      <c r="AY87" s="144">
        <v>15.236644915452912</v>
      </c>
      <c r="AZ87" s="144">
        <v>5.1687977935728062</v>
      </c>
      <c r="BA87" s="144">
        <v>0.48091022645857123</v>
      </c>
      <c r="BB87" s="144">
        <v>7.3280822189150578</v>
      </c>
      <c r="BC87" s="144">
        <v>24.923616548006041</v>
      </c>
      <c r="BD87" s="144">
        <v>26.256349521007881</v>
      </c>
      <c r="BE87" s="144">
        <v>27.107670962608111</v>
      </c>
      <c r="BF87" s="144">
        <v>26.764578821750931</v>
      </c>
      <c r="BG87" s="144">
        <v>4.3443974854152376</v>
      </c>
      <c r="BH87" s="144">
        <v>143.30503594836847</v>
      </c>
      <c r="BI87" s="144">
        <v>6.3967062463947073</v>
      </c>
      <c r="BJ87" s="144">
        <v>8.4624395316088208</v>
      </c>
      <c r="BK87" s="144">
        <v>0.58837149448088844</v>
      </c>
      <c r="BL87" s="144">
        <v>1.570698453524469</v>
      </c>
      <c r="BM87" s="144">
        <v>27.00063400069358</v>
      </c>
      <c r="BN87" s="144">
        <v>16.031069370040619</v>
      </c>
      <c r="BO87" s="144">
        <v>19.69620638107962</v>
      </c>
      <c r="BP87" s="144">
        <v>1.0063021660166953</v>
      </c>
      <c r="BQ87" s="144">
        <v>15.245935635586175</v>
      </c>
      <c r="BR87" s="144">
        <v>16.280988998675124</v>
      </c>
      <c r="BS87" s="144">
        <v>3.8120784757185651</v>
      </c>
      <c r="BT87" s="144">
        <v>17.338905844915267</v>
      </c>
      <c r="BU87" s="144">
        <v>171.71315711785553</v>
      </c>
      <c r="BV87" s="144">
        <v>38.337300382383461</v>
      </c>
      <c r="BW87" s="144">
        <v>26.245446146459237</v>
      </c>
      <c r="BX87" s="144">
        <v>220.95506448040015</v>
      </c>
      <c r="BY87" s="144">
        <v>18.360704100911931</v>
      </c>
      <c r="BZ87" s="144">
        <v>42.410878544868893</v>
      </c>
      <c r="CA87" s="144">
        <v>29.230120583676094</v>
      </c>
      <c r="CB87" s="144">
        <v>431.5942564718348</v>
      </c>
      <c r="CC87" s="144">
        <v>798.31458062123022</v>
      </c>
      <c r="CD87" s="144">
        <v>16.881711742329276</v>
      </c>
      <c r="CE87" s="144">
        <v>94.839634731243464</v>
      </c>
      <c r="CF87" s="144">
        <v>115.4904555863411</v>
      </c>
      <c r="CG87" s="144">
        <v>854.26970713415221</v>
      </c>
      <c r="CH87" s="144">
        <v>142.07365545629227</v>
      </c>
      <c r="CI87" s="144">
        <v>4.125634797444782</v>
      </c>
      <c r="CJ87" s="144">
        <v>64.734735080444992</v>
      </c>
      <c r="CK87" s="144">
        <v>0.36246802333338668</v>
      </c>
      <c r="CL87" s="144">
        <v>62.282792865375228</v>
      </c>
      <c r="CM87" s="144">
        <v>2.7810690690426458</v>
      </c>
      <c r="CN87" s="144">
        <v>7.6467186016468984</v>
      </c>
      <c r="CO87" s="144">
        <v>83.231471900175109</v>
      </c>
      <c r="CP87" s="144">
        <v>8.7158299289252046</v>
      </c>
      <c r="CQ87" s="144">
        <v>684.47106367560411</v>
      </c>
      <c r="CR87" s="144">
        <v>1053.9193584918758</v>
      </c>
      <c r="CS87" s="144">
        <v>30.106392881346594</v>
      </c>
      <c r="CT87" s="144">
        <v>188.44324074100126</v>
      </c>
      <c r="CU87" s="144">
        <v>93.074569790334834</v>
      </c>
      <c r="CV87" s="144">
        <v>4.1872417555229742</v>
      </c>
      <c r="CW87" s="144">
        <v>286.26102368357823</v>
      </c>
      <c r="CX87" s="144">
        <v>13.163538942559676</v>
      </c>
      <c r="CY87" s="144">
        <v>54.281406812836693</v>
      </c>
      <c r="CZ87" s="144">
        <v>33.463908009418134</v>
      </c>
      <c r="DA87" s="144">
        <v>1022.2893800884362</v>
      </c>
      <c r="DB87" s="144">
        <v>37.723487018568996</v>
      </c>
      <c r="DC87" s="144">
        <v>39.110520751252785</v>
      </c>
      <c r="DD87" s="144">
        <v>81.328288724699178</v>
      </c>
      <c r="DE87" s="144">
        <v>64.056235033557869</v>
      </c>
      <c r="DF87" s="144">
        <v>59.87902439470701</v>
      </c>
      <c r="DG87" s="144">
        <v>45.864596541983168</v>
      </c>
      <c r="DH87" s="144">
        <v>40.362726740673224</v>
      </c>
      <c r="DI87" s="144">
        <v>14.04218624940402</v>
      </c>
      <c r="DJ87" s="144">
        <v>19.580705734413456</v>
      </c>
      <c r="DK87" s="144">
        <v>5.9777292608837698</v>
      </c>
      <c r="DL87" s="144">
        <v>115.82235739734507</v>
      </c>
      <c r="DM87" s="144">
        <v>8.2734351223796951E-2</v>
      </c>
      <c r="DN87" s="144">
        <v>2.985175692518057</v>
      </c>
      <c r="DO87" s="144">
        <v>46.945517548414699</v>
      </c>
      <c r="DP87" s="144">
        <v>15.54493846527275</v>
      </c>
      <c r="DQ87" s="144">
        <v>11.206371844589293</v>
      </c>
      <c r="DR87" s="144">
        <v>117.61951437367352</v>
      </c>
      <c r="DS87" s="144">
        <v>314.85331066543938</v>
      </c>
      <c r="DT87" s="144">
        <v>368.28004002932522</v>
      </c>
      <c r="DU87" s="144">
        <v>2.6489220142938512</v>
      </c>
      <c r="DV87" s="144">
        <v>621.47266257390311</v>
      </c>
      <c r="DW87" s="144">
        <v>867.42521824450512</v>
      </c>
      <c r="DX87" s="144">
        <v>4.3142303133821871</v>
      </c>
      <c r="DY87" s="144">
        <v>25.54258229124429</v>
      </c>
      <c r="DZ87" s="144">
        <v>16.694070953582067</v>
      </c>
      <c r="EA87" s="144">
        <v>68.340607331681213</v>
      </c>
      <c r="EB87" s="144">
        <v>335.12861956150851</v>
      </c>
      <c r="EC87" s="144">
        <v>11.734278663774317</v>
      </c>
      <c r="ED87" s="144">
        <v>29.466807599044127</v>
      </c>
      <c r="EE87" s="144">
        <v>142.38537477088062</v>
      </c>
      <c r="EF87" s="144">
        <v>7.6934122140034535</v>
      </c>
      <c r="EG87" s="144">
        <v>21.812696295629841</v>
      </c>
      <c r="EH87" s="144">
        <v>0</v>
      </c>
      <c r="EI87" s="145">
        <v>11325.600259844638</v>
      </c>
      <c r="EJ87" s="146">
        <v>16035.839075902088</v>
      </c>
      <c r="EK87" s="146">
        <v>0</v>
      </c>
      <c r="EL87" s="146">
        <v>0</v>
      </c>
      <c r="EM87" s="146">
        <v>0</v>
      </c>
      <c r="EN87" s="146">
        <v>0</v>
      </c>
      <c r="EO87" s="146">
        <v>0</v>
      </c>
      <c r="EP87" s="146">
        <v>0</v>
      </c>
      <c r="EQ87" s="146">
        <v>0</v>
      </c>
      <c r="ER87" s="146">
        <v>0</v>
      </c>
      <c r="ES87" s="146">
        <v>0</v>
      </c>
      <c r="ET87" s="146">
        <v>0</v>
      </c>
      <c r="EU87" s="147">
        <v>0</v>
      </c>
      <c r="EV87" s="147">
        <v>2.5787980779635697</v>
      </c>
      <c r="EW87" s="147">
        <v>0</v>
      </c>
      <c r="EX87" s="147">
        <v>1.6068362784024306</v>
      </c>
      <c r="EY87" s="148">
        <v>0</v>
      </c>
      <c r="EZ87" s="148">
        <v>0</v>
      </c>
      <c r="FA87" s="148">
        <v>0</v>
      </c>
      <c r="FB87" s="148">
        <v>0</v>
      </c>
      <c r="FC87" s="148">
        <v>0</v>
      </c>
      <c r="FD87" s="148">
        <v>0</v>
      </c>
      <c r="FE87" s="148">
        <v>0</v>
      </c>
      <c r="FF87" s="148">
        <v>0</v>
      </c>
      <c r="FG87" s="145">
        <v>16040.024710258454</v>
      </c>
      <c r="FH87" s="144">
        <v>27365.62497010309</v>
      </c>
      <c r="FI87" s="28">
        <f>+FH87-'[1]MIP 2017 (Original)'!FH86</f>
        <v>0</v>
      </c>
      <c r="FK87" s="17">
        <v>27365.624970103072</v>
      </c>
      <c r="FL87" s="29">
        <f t="shared" si="4"/>
        <v>0</v>
      </c>
      <c r="FN87" s="15">
        <f t="shared" si="5"/>
        <v>0</v>
      </c>
      <c r="FO87" s="15">
        <f t="shared" si="6"/>
        <v>0</v>
      </c>
      <c r="FP87" s="15">
        <f t="shared" si="7"/>
        <v>0</v>
      </c>
    </row>
    <row r="88" spans="1:172" s="7" customFormat="1" ht="21.95" customHeight="1" thickBot="1" x14ac:dyDescent="0.25">
      <c r="A88" s="137" t="s">
        <v>223</v>
      </c>
      <c r="B88" s="138" t="s">
        <v>224</v>
      </c>
      <c r="C88" s="144">
        <v>5.8773548386449978E-2</v>
      </c>
      <c r="D88" s="144">
        <v>7.7652959453145967E-3</v>
      </c>
      <c r="E88" s="144">
        <v>2.3587320408638413E-2</v>
      </c>
      <c r="F88" s="144">
        <v>0.5460281563806787</v>
      </c>
      <c r="G88" s="144">
        <v>0.38801565888165884</v>
      </c>
      <c r="H88" s="144">
        <v>0.13091326133050632</v>
      </c>
      <c r="I88" s="144">
        <v>3.8584909789756407E-2</v>
      </c>
      <c r="J88" s="144">
        <v>0.37621429554117264</v>
      </c>
      <c r="K88" s="144">
        <v>0.33929433910508616</v>
      </c>
      <c r="L88" s="144">
        <v>0.46505250406684678</v>
      </c>
      <c r="M88" s="144">
        <v>1.2209057237141601</v>
      </c>
      <c r="N88" s="144">
        <v>167.41407258859718</v>
      </c>
      <c r="O88" s="144">
        <v>17.846827394804563</v>
      </c>
      <c r="P88" s="144">
        <v>5.6755294693883247</v>
      </c>
      <c r="Q88" s="144">
        <v>9.7098140689289583E-2</v>
      </c>
      <c r="R88" s="144">
        <v>6.8108281211081279</v>
      </c>
      <c r="S88" s="144">
        <v>0.76519246959291365</v>
      </c>
      <c r="T88" s="144">
        <v>1.1371417425657433</v>
      </c>
      <c r="U88" s="144">
        <v>3.3321197088297003</v>
      </c>
      <c r="V88" s="144">
        <v>11.006448747002088</v>
      </c>
      <c r="W88" s="144">
        <v>328.08433950777771</v>
      </c>
      <c r="X88" s="144">
        <v>2032.8654484872518</v>
      </c>
      <c r="Y88" s="144">
        <v>26.773678312281739</v>
      </c>
      <c r="Z88" s="144">
        <v>229.6915221702703</v>
      </c>
      <c r="AA88" s="144">
        <v>3.4286207244025699</v>
      </c>
      <c r="AB88" s="144">
        <v>1.7344688704209106</v>
      </c>
      <c r="AC88" s="144">
        <v>0.23838944945713153</v>
      </c>
      <c r="AD88" s="144">
        <v>0.32133599350381931</v>
      </c>
      <c r="AE88" s="144">
        <v>88.474032765069254</v>
      </c>
      <c r="AF88" s="144">
        <v>48.354192290350163</v>
      </c>
      <c r="AG88" s="144">
        <v>1.5654931008772474E-3</v>
      </c>
      <c r="AH88" s="144">
        <v>7.2071283574839315E-2</v>
      </c>
      <c r="AI88" s="144">
        <v>350.60571009403185</v>
      </c>
      <c r="AJ88" s="144">
        <v>6.3915591166592414</v>
      </c>
      <c r="AK88" s="144">
        <v>314.0225508983965</v>
      </c>
      <c r="AL88" s="144">
        <v>373.31454644709112</v>
      </c>
      <c r="AM88" s="144">
        <v>4.0080462736227336</v>
      </c>
      <c r="AN88" s="144">
        <v>0.49166856482880739</v>
      </c>
      <c r="AO88" s="144">
        <v>132.37855862366519</v>
      </c>
      <c r="AP88" s="144">
        <v>73.32731997626297</v>
      </c>
      <c r="AQ88" s="144">
        <v>34.213264333652901</v>
      </c>
      <c r="AR88" s="144">
        <v>5.7187985747420829</v>
      </c>
      <c r="AS88" s="144">
        <v>231.59011514913078</v>
      </c>
      <c r="AT88" s="144">
        <v>2.9595682194028594</v>
      </c>
      <c r="AU88" s="144">
        <v>513.13324899726706</v>
      </c>
      <c r="AV88" s="144">
        <v>2968.8999868874571</v>
      </c>
      <c r="AW88" s="144">
        <v>218.96250219926682</v>
      </c>
      <c r="AX88" s="144">
        <v>123.47123888658919</v>
      </c>
      <c r="AY88" s="144">
        <v>7.4041475213404029</v>
      </c>
      <c r="AZ88" s="144">
        <v>1.5370757442875222</v>
      </c>
      <c r="BA88" s="144">
        <v>9.8615202165835358E-2</v>
      </c>
      <c r="BB88" s="144">
        <v>3.2788851061200779</v>
      </c>
      <c r="BC88" s="144">
        <v>430.05981790771511</v>
      </c>
      <c r="BD88" s="144">
        <v>34.396678025738957</v>
      </c>
      <c r="BE88" s="144">
        <v>186.0386631420597</v>
      </c>
      <c r="BF88" s="144">
        <v>197.52175793479665</v>
      </c>
      <c r="BG88" s="144">
        <v>10.926004731009836</v>
      </c>
      <c r="BH88" s="144">
        <v>62.111796096402522</v>
      </c>
      <c r="BI88" s="144">
        <v>67.87237670895604</v>
      </c>
      <c r="BJ88" s="144">
        <v>1.9166832538453078</v>
      </c>
      <c r="BK88" s="144">
        <v>1.1671562243945879</v>
      </c>
      <c r="BL88" s="144">
        <v>2.5882643055114718</v>
      </c>
      <c r="BM88" s="144">
        <v>107.50453682637009</v>
      </c>
      <c r="BN88" s="144">
        <v>3360.2606813228663</v>
      </c>
      <c r="BO88" s="144">
        <v>125.50452735734555</v>
      </c>
      <c r="BP88" s="144">
        <v>4.9950580292614983</v>
      </c>
      <c r="BQ88" s="144">
        <v>5.0221256344542597</v>
      </c>
      <c r="BR88" s="144">
        <v>140.92222338117037</v>
      </c>
      <c r="BS88" s="144">
        <v>8.4918004898581856</v>
      </c>
      <c r="BT88" s="144">
        <v>12.010733388368305</v>
      </c>
      <c r="BU88" s="144">
        <v>302.93828953303552</v>
      </c>
      <c r="BV88" s="144">
        <v>23.777069381434767</v>
      </c>
      <c r="BW88" s="144">
        <v>4.7898076582149809</v>
      </c>
      <c r="BX88" s="144">
        <v>64.383677752364406</v>
      </c>
      <c r="BY88" s="144">
        <v>22.676343099820969</v>
      </c>
      <c r="BZ88" s="144">
        <v>300.49195825848625</v>
      </c>
      <c r="CA88" s="144">
        <v>10267.226640005008</v>
      </c>
      <c r="CB88" s="144">
        <v>9.1257041796146936</v>
      </c>
      <c r="CC88" s="144">
        <v>13.355889722116276</v>
      </c>
      <c r="CD88" s="144">
        <v>8.4812465146644236</v>
      </c>
      <c r="CE88" s="144">
        <v>16.73954461278926</v>
      </c>
      <c r="CF88" s="144">
        <v>16.932835578129268</v>
      </c>
      <c r="CG88" s="144">
        <v>5515.6297322214923</v>
      </c>
      <c r="CH88" s="144">
        <v>4.5192982598751765</v>
      </c>
      <c r="CI88" s="144">
        <v>0.16462651791557814</v>
      </c>
      <c r="CJ88" s="144">
        <v>4.3262227301455818</v>
      </c>
      <c r="CK88" s="144">
        <v>2.7365968213164416</v>
      </c>
      <c r="CL88" s="144">
        <v>64.447066627509741</v>
      </c>
      <c r="CM88" s="144">
        <v>2.9125851425124702</v>
      </c>
      <c r="CN88" s="144">
        <v>62.860420622503845</v>
      </c>
      <c r="CO88" s="144">
        <v>159.05017570359453</v>
      </c>
      <c r="CP88" s="144">
        <v>56.763568836832441</v>
      </c>
      <c r="CQ88" s="144">
        <v>434.68375210981355</v>
      </c>
      <c r="CR88" s="144">
        <v>338.59699764836495</v>
      </c>
      <c r="CS88" s="144">
        <v>2.9389371274546212</v>
      </c>
      <c r="CT88" s="144">
        <v>54.781435588166929</v>
      </c>
      <c r="CU88" s="144">
        <v>3.3094047346213049</v>
      </c>
      <c r="CV88" s="144">
        <v>10.716438469983933</v>
      </c>
      <c r="CW88" s="144">
        <v>103.94150360990176</v>
      </c>
      <c r="CX88" s="144">
        <v>279.49300766900518</v>
      </c>
      <c r="CY88" s="144">
        <v>5.5057346669769105</v>
      </c>
      <c r="CZ88" s="144">
        <v>12.449343504929612</v>
      </c>
      <c r="DA88" s="144">
        <v>109.65961782995946</v>
      </c>
      <c r="DB88" s="144">
        <v>8.0406994217531302</v>
      </c>
      <c r="DC88" s="144">
        <v>0.7033020394636661</v>
      </c>
      <c r="DD88" s="144">
        <v>107.05471635469239</v>
      </c>
      <c r="DE88" s="144">
        <v>86.979924810993708</v>
      </c>
      <c r="DF88" s="144">
        <v>142.07712441297826</v>
      </c>
      <c r="DG88" s="144">
        <v>2.816605443194105</v>
      </c>
      <c r="DH88" s="144">
        <v>5.2853905103679502</v>
      </c>
      <c r="DI88" s="144">
        <v>0.25305109095288025</v>
      </c>
      <c r="DJ88" s="144">
        <v>22.211519728160873</v>
      </c>
      <c r="DK88" s="144">
        <v>7.5126052286449472</v>
      </c>
      <c r="DL88" s="144">
        <v>32.19047983518481</v>
      </c>
      <c r="DM88" s="144">
        <v>0.10134623226085863</v>
      </c>
      <c r="DN88" s="144">
        <v>1.7057026962142726E-2</v>
      </c>
      <c r="DO88" s="144">
        <v>6.694903677207285</v>
      </c>
      <c r="DP88" s="144">
        <v>3.2058985389057453</v>
      </c>
      <c r="DQ88" s="144">
        <v>160.59086647723899</v>
      </c>
      <c r="DR88" s="144">
        <v>5.1019281422724916</v>
      </c>
      <c r="DS88" s="144">
        <v>10306.657510512418</v>
      </c>
      <c r="DT88" s="144">
        <v>122.47042519764084</v>
      </c>
      <c r="DU88" s="144">
        <v>17.479931574917341</v>
      </c>
      <c r="DV88" s="144">
        <v>319.863628671958</v>
      </c>
      <c r="DW88" s="144">
        <v>1459.2537259855599</v>
      </c>
      <c r="DX88" s="144">
        <v>1.025902007625018</v>
      </c>
      <c r="DY88" s="144">
        <v>37.414352651648876</v>
      </c>
      <c r="DZ88" s="144">
        <v>0.20758021361856688</v>
      </c>
      <c r="EA88" s="144">
        <v>89.194253981407982</v>
      </c>
      <c r="EB88" s="144">
        <v>486.82934364992605</v>
      </c>
      <c r="EC88" s="144">
        <v>1.5926705259063174</v>
      </c>
      <c r="ED88" s="144">
        <v>29.186230811286475</v>
      </c>
      <c r="EE88" s="144">
        <v>1.8896672469993991</v>
      </c>
      <c r="EF88" s="144">
        <v>4.9121914447341916E-2</v>
      </c>
      <c r="EG88" s="144">
        <v>0.31485573975300712</v>
      </c>
      <c r="EH88" s="144">
        <v>0</v>
      </c>
      <c r="EI88" s="145">
        <v>44847.510442714571</v>
      </c>
      <c r="EJ88" s="146">
        <v>52270.979833815101</v>
      </c>
      <c r="EK88" s="146">
        <v>0</v>
      </c>
      <c r="EL88" s="146">
        <v>0</v>
      </c>
      <c r="EM88" s="146">
        <v>0</v>
      </c>
      <c r="EN88" s="146">
        <v>0</v>
      </c>
      <c r="EO88" s="146">
        <v>0</v>
      </c>
      <c r="EP88" s="146">
        <v>0</v>
      </c>
      <c r="EQ88" s="146">
        <v>0</v>
      </c>
      <c r="ER88" s="146">
        <v>0</v>
      </c>
      <c r="ES88" s="146">
        <v>0</v>
      </c>
      <c r="ET88" s="146">
        <v>0</v>
      </c>
      <c r="EU88" s="147">
        <v>8.6104715689835469</v>
      </c>
      <c r="EV88" s="147">
        <v>62.726389369308059</v>
      </c>
      <c r="EW88" s="147">
        <v>0.25597157212821048</v>
      </c>
      <c r="EX88" s="147">
        <v>38784.527271227504</v>
      </c>
      <c r="EY88" s="148">
        <v>0</v>
      </c>
      <c r="EZ88" s="148">
        <v>0</v>
      </c>
      <c r="FA88" s="148">
        <v>0</v>
      </c>
      <c r="FB88" s="148">
        <v>0</v>
      </c>
      <c r="FC88" s="148">
        <v>0</v>
      </c>
      <c r="FD88" s="148">
        <v>0</v>
      </c>
      <c r="FE88" s="148">
        <v>0</v>
      </c>
      <c r="FF88" s="148">
        <v>0</v>
      </c>
      <c r="FG88" s="145">
        <v>91127.099937553023</v>
      </c>
      <c r="FH88" s="144">
        <v>135974.61038026761</v>
      </c>
      <c r="FI88" s="28">
        <f>+FH88-'[1]MIP 2017 (Original)'!FH87</f>
        <v>0</v>
      </c>
      <c r="FK88" s="17">
        <v>135974.61038026761</v>
      </c>
      <c r="FL88" s="29">
        <f t="shared" si="4"/>
        <v>0</v>
      </c>
      <c r="FN88" s="15">
        <f t="shared" si="5"/>
        <v>0</v>
      </c>
      <c r="FO88" s="15">
        <f t="shared" si="6"/>
        <v>0</v>
      </c>
      <c r="FP88" s="15">
        <f t="shared" si="7"/>
        <v>0</v>
      </c>
    </row>
    <row r="89" spans="1:172" s="7" customFormat="1" ht="21.95" customHeight="1" thickBot="1" x14ac:dyDescent="0.25">
      <c r="A89" s="137" t="s">
        <v>225</v>
      </c>
      <c r="B89" s="138" t="s">
        <v>391</v>
      </c>
      <c r="C89" s="144">
        <v>0</v>
      </c>
      <c r="D89" s="144">
        <v>0</v>
      </c>
      <c r="E89" s="144">
        <v>0</v>
      </c>
      <c r="F89" s="144">
        <v>0</v>
      </c>
      <c r="G89" s="144">
        <v>0</v>
      </c>
      <c r="H89" s="144">
        <v>0</v>
      </c>
      <c r="I89" s="144">
        <v>0</v>
      </c>
      <c r="J89" s="144">
        <v>0</v>
      </c>
      <c r="K89" s="144">
        <v>0</v>
      </c>
      <c r="L89" s="144">
        <v>0</v>
      </c>
      <c r="M89" s="144">
        <v>0</v>
      </c>
      <c r="N89" s="144">
        <v>0</v>
      </c>
      <c r="O89" s="144">
        <v>0</v>
      </c>
      <c r="P89" s="144">
        <v>0</v>
      </c>
      <c r="Q89" s="144">
        <v>0</v>
      </c>
      <c r="R89" s="144">
        <v>0</v>
      </c>
      <c r="S89" s="144">
        <v>0</v>
      </c>
      <c r="T89" s="144">
        <v>0</v>
      </c>
      <c r="U89" s="144">
        <v>0</v>
      </c>
      <c r="V89" s="144">
        <v>0</v>
      </c>
      <c r="W89" s="144">
        <v>0</v>
      </c>
      <c r="X89" s="144">
        <v>0</v>
      </c>
      <c r="Y89" s="144">
        <v>0</v>
      </c>
      <c r="Z89" s="144">
        <v>0</v>
      </c>
      <c r="AA89" s="144">
        <v>0</v>
      </c>
      <c r="AB89" s="144">
        <v>0</v>
      </c>
      <c r="AC89" s="144">
        <v>0</v>
      </c>
      <c r="AD89" s="144">
        <v>0</v>
      </c>
      <c r="AE89" s="144">
        <v>0</v>
      </c>
      <c r="AF89" s="144">
        <v>0</v>
      </c>
      <c r="AG89" s="144">
        <v>0</v>
      </c>
      <c r="AH89" s="144">
        <v>0</v>
      </c>
      <c r="AI89" s="144">
        <v>0</v>
      </c>
      <c r="AJ89" s="144">
        <v>0</v>
      </c>
      <c r="AK89" s="144">
        <v>0</v>
      </c>
      <c r="AL89" s="144">
        <v>0</v>
      </c>
      <c r="AM89" s="144">
        <v>0</v>
      </c>
      <c r="AN89" s="144">
        <v>0</v>
      </c>
      <c r="AO89" s="144">
        <v>0</v>
      </c>
      <c r="AP89" s="144">
        <v>0</v>
      </c>
      <c r="AQ89" s="144">
        <v>0</v>
      </c>
      <c r="AR89" s="144">
        <v>0</v>
      </c>
      <c r="AS89" s="144">
        <v>0</v>
      </c>
      <c r="AT89" s="144">
        <v>0</v>
      </c>
      <c r="AU89" s="144">
        <v>0</v>
      </c>
      <c r="AV89" s="144">
        <v>0</v>
      </c>
      <c r="AW89" s="144">
        <v>0</v>
      </c>
      <c r="AX89" s="144">
        <v>0</v>
      </c>
      <c r="AY89" s="144">
        <v>0</v>
      </c>
      <c r="AZ89" s="144">
        <v>0</v>
      </c>
      <c r="BA89" s="144">
        <v>0</v>
      </c>
      <c r="BB89" s="144">
        <v>0</v>
      </c>
      <c r="BC89" s="144">
        <v>0</v>
      </c>
      <c r="BD89" s="144">
        <v>0</v>
      </c>
      <c r="BE89" s="144">
        <v>0</v>
      </c>
      <c r="BF89" s="144">
        <v>0.12064176279442246</v>
      </c>
      <c r="BG89" s="144">
        <v>0</v>
      </c>
      <c r="BH89" s="144">
        <v>0</v>
      </c>
      <c r="BI89" s="144">
        <v>0</v>
      </c>
      <c r="BJ89" s="144">
        <v>0</v>
      </c>
      <c r="BK89" s="144">
        <v>0</v>
      </c>
      <c r="BL89" s="144">
        <v>0</v>
      </c>
      <c r="BM89" s="144">
        <v>5.6064253016860868E-2</v>
      </c>
      <c r="BN89" s="144">
        <v>0</v>
      </c>
      <c r="BO89" s="144">
        <v>0</v>
      </c>
      <c r="BP89" s="144">
        <v>0</v>
      </c>
      <c r="BQ89" s="144">
        <v>0</v>
      </c>
      <c r="BR89" s="144">
        <v>0.17541697342066187</v>
      </c>
      <c r="BS89" s="144">
        <v>0</v>
      </c>
      <c r="BT89" s="144">
        <v>0</v>
      </c>
      <c r="BU89" s="144">
        <v>0</v>
      </c>
      <c r="BV89" s="144">
        <v>0</v>
      </c>
      <c r="BW89" s="144">
        <v>0</v>
      </c>
      <c r="BX89" s="144">
        <v>0</v>
      </c>
      <c r="BY89" s="144">
        <v>0</v>
      </c>
      <c r="BZ89" s="144">
        <v>0</v>
      </c>
      <c r="CA89" s="144">
        <v>0.89920521392667296</v>
      </c>
      <c r="CB89" s="144">
        <v>0</v>
      </c>
      <c r="CC89" s="144">
        <v>0</v>
      </c>
      <c r="CD89" s="144">
        <v>0</v>
      </c>
      <c r="CE89" s="144">
        <v>0</v>
      </c>
      <c r="CF89" s="144">
        <v>0</v>
      </c>
      <c r="CG89" s="144">
        <v>8.9357415968037382E-2</v>
      </c>
      <c r="CH89" s="144">
        <v>0</v>
      </c>
      <c r="CI89" s="144">
        <v>0</v>
      </c>
      <c r="CJ89" s="144">
        <v>0</v>
      </c>
      <c r="CK89" s="144">
        <v>0</v>
      </c>
      <c r="CL89" s="144">
        <v>0</v>
      </c>
      <c r="CM89" s="144">
        <v>0</v>
      </c>
      <c r="CN89" s="144">
        <v>0</v>
      </c>
      <c r="CO89" s="144">
        <v>0</v>
      </c>
      <c r="CP89" s="144">
        <v>0</v>
      </c>
      <c r="CQ89" s="144">
        <v>1.0662166612617315E-4</v>
      </c>
      <c r="CR89" s="144">
        <v>0</v>
      </c>
      <c r="CS89" s="144">
        <v>0</v>
      </c>
      <c r="CT89" s="144">
        <v>0</v>
      </c>
      <c r="CU89" s="144">
        <v>0</v>
      </c>
      <c r="CV89" s="144">
        <v>0</v>
      </c>
      <c r="CW89" s="144">
        <v>0</v>
      </c>
      <c r="CX89" s="144">
        <v>2.5870227085326891</v>
      </c>
      <c r="CY89" s="144">
        <v>0</v>
      </c>
      <c r="CZ89" s="144">
        <v>0</v>
      </c>
      <c r="DA89" s="144">
        <v>0</v>
      </c>
      <c r="DB89" s="144">
        <v>0</v>
      </c>
      <c r="DC89" s="144">
        <v>0</v>
      </c>
      <c r="DD89" s="144">
        <v>0</v>
      </c>
      <c r="DE89" s="144">
        <v>0</v>
      </c>
      <c r="DF89" s="144">
        <v>5.3021393637041218E-2</v>
      </c>
      <c r="DG89" s="144">
        <v>0</v>
      </c>
      <c r="DH89" s="144">
        <v>0</v>
      </c>
      <c r="DI89" s="144">
        <v>0</v>
      </c>
      <c r="DJ89" s="144">
        <v>0</v>
      </c>
      <c r="DK89" s="144">
        <v>0</v>
      </c>
      <c r="DL89" s="144">
        <v>0</v>
      </c>
      <c r="DM89" s="144">
        <v>0</v>
      </c>
      <c r="DN89" s="144">
        <v>0</v>
      </c>
      <c r="DO89" s="144">
        <v>0</v>
      </c>
      <c r="DP89" s="144">
        <v>0</v>
      </c>
      <c r="DQ89" s="144">
        <v>0</v>
      </c>
      <c r="DR89" s="144">
        <v>0</v>
      </c>
      <c r="DS89" s="144">
        <v>77.519163657037495</v>
      </c>
      <c r="DT89" s="144">
        <v>0</v>
      </c>
      <c r="DU89" s="144">
        <v>0</v>
      </c>
      <c r="DV89" s="144">
        <v>0</v>
      </c>
      <c r="DW89" s="144">
        <v>0</v>
      </c>
      <c r="DX89" s="144">
        <v>0</v>
      </c>
      <c r="DY89" s="144">
        <v>0</v>
      </c>
      <c r="DZ89" s="144">
        <v>0</v>
      </c>
      <c r="EA89" s="144">
        <v>0</v>
      </c>
      <c r="EB89" s="144">
        <v>0</v>
      </c>
      <c r="EC89" s="144">
        <v>0</v>
      </c>
      <c r="ED89" s="144">
        <v>0</v>
      </c>
      <c r="EE89" s="144">
        <v>0</v>
      </c>
      <c r="EF89" s="144">
        <v>0</v>
      </c>
      <c r="EG89" s="144">
        <v>0</v>
      </c>
      <c r="EH89" s="144">
        <v>0</v>
      </c>
      <c r="EI89" s="145">
        <v>81.500000000000014</v>
      </c>
      <c r="EJ89" s="146">
        <v>0</v>
      </c>
      <c r="EK89" s="146">
        <v>0</v>
      </c>
      <c r="EL89" s="146">
        <v>0</v>
      </c>
      <c r="EM89" s="146">
        <v>0</v>
      </c>
      <c r="EN89" s="146">
        <v>0</v>
      </c>
      <c r="EO89" s="146">
        <v>0</v>
      </c>
      <c r="EP89" s="146">
        <v>0</v>
      </c>
      <c r="EQ89" s="146">
        <v>0</v>
      </c>
      <c r="ER89" s="146">
        <v>0</v>
      </c>
      <c r="ES89" s="146">
        <v>0</v>
      </c>
      <c r="ET89" s="146">
        <v>0</v>
      </c>
      <c r="EU89" s="147">
        <v>0</v>
      </c>
      <c r="EV89" s="147">
        <v>1104682.6003858524</v>
      </c>
      <c r="EW89" s="147">
        <v>0</v>
      </c>
      <c r="EX89" s="147">
        <v>0</v>
      </c>
      <c r="EY89" s="148">
        <v>0</v>
      </c>
      <c r="EZ89" s="148">
        <v>0</v>
      </c>
      <c r="FA89" s="148">
        <v>0</v>
      </c>
      <c r="FB89" s="148">
        <v>0</v>
      </c>
      <c r="FC89" s="148">
        <v>0</v>
      </c>
      <c r="FD89" s="148">
        <v>0</v>
      </c>
      <c r="FE89" s="148">
        <v>0</v>
      </c>
      <c r="FF89" s="148">
        <v>0</v>
      </c>
      <c r="FG89" s="145">
        <v>1104682.6003858524</v>
      </c>
      <c r="FH89" s="144">
        <v>1104764.1003858524</v>
      </c>
      <c r="FI89" s="28">
        <f>+FH89-'[1]MIP 2017 (Original)'!FH88</f>
        <v>0</v>
      </c>
      <c r="FK89" s="17">
        <v>1104764.1003858524</v>
      </c>
      <c r="FL89" s="29">
        <f t="shared" si="4"/>
        <v>0</v>
      </c>
      <c r="FN89" s="15">
        <f t="shared" si="5"/>
        <v>0</v>
      </c>
      <c r="FO89" s="15">
        <f t="shared" si="6"/>
        <v>0</v>
      </c>
      <c r="FP89" s="15">
        <f t="shared" si="7"/>
        <v>0</v>
      </c>
    </row>
    <row r="90" spans="1:172" s="7" customFormat="1" ht="21.95" customHeight="1" thickBot="1" x14ac:dyDescent="0.25">
      <c r="A90" s="137" t="s">
        <v>226</v>
      </c>
      <c r="B90" s="138" t="s">
        <v>392</v>
      </c>
      <c r="C90" s="144">
        <v>0</v>
      </c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44">
        <v>0</v>
      </c>
      <c r="P90" s="144">
        <v>0</v>
      </c>
      <c r="Q90" s="144">
        <v>0</v>
      </c>
      <c r="R90" s="144">
        <v>0</v>
      </c>
      <c r="S90" s="144">
        <v>0</v>
      </c>
      <c r="T90" s="144">
        <v>0</v>
      </c>
      <c r="U90" s="144">
        <v>0</v>
      </c>
      <c r="V90" s="144">
        <v>0</v>
      </c>
      <c r="W90" s="144">
        <v>0</v>
      </c>
      <c r="X90" s="144">
        <v>0</v>
      </c>
      <c r="Y90" s="144">
        <v>0</v>
      </c>
      <c r="Z90" s="144">
        <v>0</v>
      </c>
      <c r="AA90" s="144">
        <v>0</v>
      </c>
      <c r="AB90" s="144">
        <v>0</v>
      </c>
      <c r="AC90" s="144">
        <v>0</v>
      </c>
      <c r="AD90" s="144">
        <v>0</v>
      </c>
      <c r="AE90" s="144">
        <v>0</v>
      </c>
      <c r="AF90" s="144">
        <v>0</v>
      </c>
      <c r="AG90" s="144">
        <v>0</v>
      </c>
      <c r="AH90" s="144">
        <v>0</v>
      </c>
      <c r="AI90" s="144">
        <v>0</v>
      </c>
      <c r="AJ90" s="144">
        <v>0</v>
      </c>
      <c r="AK90" s="144">
        <v>0</v>
      </c>
      <c r="AL90" s="144">
        <v>0</v>
      </c>
      <c r="AM90" s="144">
        <v>0</v>
      </c>
      <c r="AN90" s="144">
        <v>0</v>
      </c>
      <c r="AO90" s="144">
        <v>0</v>
      </c>
      <c r="AP90" s="144">
        <v>0</v>
      </c>
      <c r="AQ90" s="144">
        <v>0</v>
      </c>
      <c r="AR90" s="144">
        <v>0</v>
      </c>
      <c r="AS90" s="144">
        <v>0</v>
      </c>
      <c r="AT90" s="144">
        <v>0</v>
      </c>
      <c r="AU90" s="144">
        <v>0</v>
      </c>
      <c r="AV90" s="144">
        <v>0</v>
      </c>
      <c r="AW90" s="144">
        <v>0</v>
      </c>
      <c r="AX90" s="144">
        <v>0</v>
      </c>
      <c r="AY90" s="144">
        <v>0</v>
      </c>
      <c r="AZ90" s="144">
        <v>0</v>
      </c>
      <c r="BA90" s="144">
        <v>0</v>
      </c>
      <c r="BB90" s="144">
        <v>0</v>
      </c>
      <c r="BC90" s="144">
        <v>0</v>
      </c>
      <c r="BD90" s="144">
        <v>0</v>
      </c>
      <c r="BE90" s="144">
        <v>0</v>
      </c>
      <c r="BF90" s="144">
        <v>0</v>
      </c>
      <c r="BG90" s="144">
        <v>0</v>
      </c>
      <c r="BH90" s="144">
        <v>0</v>
      </c>
      <c r="BI90" s="144">
        <v>0</v>
      </c>
      <c r="BJ90" s="144">
        <v>0</v>
      </c>
      <c r="BK90" s="144">
        <v>0</v>
      </c>
      <c r="BL90" s="144">
        <v>0</v>
      </c>
      <c r="BM90" s="144">
        <v>0</v>
      </c>
      <c r="BN90" s="144">
        <v>0</v>
      </c>
      <c r="BO90" s="144">
        <v>0</v>
      </c>
      <c r="BP90" s="144">
        <v>0</v>
      </c>
      <c r="BQ90" s="144">
        <v>0</v>
      </c>
      <c r="BR90" s="144">
        <v>0</v>
      </c>
      <c r="BS90" s="144">
        <v>0</v>
      </c>
      <c r="BT90" s="144">
        <v>0</v>
      </c>
      <c r="BU90" s="144">
        <v>0</v>
      </c>
      <c r="BV90" s="144">
        <v>0</v>
      </c>
      <c r="BW90" s="144">
        <v>0</v>
      </c>
      <c r="BX90" s="144">
        <v>0</v>
      </c>
      <c r="BY90" s="144">
        <v>0</v>
      </c>
      <c r="BZ90" s="144">
        <v>0</v>
      </c>
      <c r="CA90" s="144">
        <v>0</v>
      </c>
      <c r="CB90" s="144">
        <v>0</v>
      </c>
      <c r="CC90" s="144">
        <v>0</v>
      </c>
      <c r="CD90" s="144">
        <v>0</v>
      </c>
      <c r="CE90" s="144">
        <v>0</v>
      </c>
      <c r="CF90" s="144">
        <v>0</v>
      </c>
      <c r="CG90" s="144">
        <v>0</v>
      </c>
      <c r="CH90" s="144">
        <v>0</v>
      </c>
      <c r="CI90" s="144">
        <v>0</v>
      </c>
      <c r="CJ90" s="144">
        <v>0</v>
      </c>
      <c r="CK90" s="144">
        <v>0</v>
      </c>
      <c r="CL90" s="144">
        <v>0</v>
      </c>
      <c r="CM90" s="144">
        <v>0</v>
      </c>
      <c r="CN90" s="144">
        <v>0</v>
      </c>
      <c r="CO90" s="144">
        <v>0</v>
      </c>
      <c r="CP90" s="144">
        <v>0</v>
      </c>
      <c r="CQ90" s="144">
        <v>0</v>
      </c>
      <c r="CR90" s="144">
        <v>0</v>
      </c>
      <c r="CS90" s="144">
        <v>0</v>
      </c>
      <c r="CT90" s="144">
        <v>0</v>
      </c>
      <c r="CU90" s="144">
        <v>0</v>
      </c>
      <c r="CV90" s="144">
        <v>0</v>
      </c>
      <c r="CW90" s="144">
        <v>0</v>
      </c>
      <c r="CX90" s="144">
        <v>0</v>
      </c>
      <c r="CY90" s="144">
        <v>0</v>
      </c>
      <c r="CZ90" s="144">
        <v>0</v>
      </c>
      <c r="DA90" s="144">
        <v>0</v>
      </c>
      <c r="DB90" s="144">
        <v>0</v>
      </c>
      <c r="DC90" s="144">
        <v>0</v>
      </c>
      <c r="DD90" s="144">
        <v>0</v>
      </c>
      <c r="DE90" s="144">
        <v>0</v>
      </c>
      <c r="DF90" s="144">
        <v>0</v>
      </c>
      <c r="DG90" s="144">
        <v>0</v>
      </c>
      <c r="DH90" s="144">
        <v>0</v>
      </c>
      <c r="DI90" s="144">
        <v>0</v>
      </c>
      <c r="DJ90" s="144">
        <v>0</v>
      </c>
      <c r="DK90" s="144">
        <v>0</v>
      </c>
      <c r="DL90" s="144">
        <v>0</v>
      </c>
      <c r="DM90" s="144">
        <v>0</v>
      </c>
      <c r="DN90" s="144">
        <v>0</v>
      </c>
      <c r="DO90" s="144">
        <v>0</v>
      </c>
      <c r="DP90" s="144">
        <v>0</v>
      </c>
      <c r="DQ90" s="144">
        <v>0</v>
      </c>
      <c r="DR90" s="144">
        <v>0</v>
      </c>
      <c r="DS90" s="144">
        <v>0</v>
      </c>
      <c r="DT90" s="144">
        <v>0</v>
      </c>
      <c r="DU90" s="144">
        <v>0</v>
      </c>
      <c r="DV90" s="144">
        <v>0</v>
      </c>
      <c r="DW90" s="144">
        <v>0</v>
      </c>
      <c r="DX90" s="144">
        <v>0</v>
      </c>
      <c r="DY90" s="144">
        <v>0</v>
      </c>
      <c r="DZ90" s="144">
        <v>0</v>
      </c>
      <c r="EA90" s="144">
        <v>0</v>
      </c>
      <c r="EB90" s="144">
        <v>0</v>
      </c>
      <c r="EC90" s="144">
        <v>0</v>
      </c>
      <c r="ED90" s="144">
        <v>0</v>
      </c>
      <c r="EE90" s="144">
        <v>0</v>
      </c>
      <c r="EF90" s="144">
        <v>0</v>
      </c>
      <c r="EG90" s="144">
        <v>0</v>
      </c>
      <c r="EH90" s="144">
        <v>0</v>
      </c>
      <c r="EI90" s="145">
        <v>0</v>
      </c>
      <c r="EJ90" s="146">
        <v>0</v>
      </c>
      <c r="EK90" s="146">
        <v>0</v>
      </c>
      <c r="EL90" s="146">
        <v>0</v>
      </c>
      <c r="EM90" s="146">
        <v>0</v>
      </c>
      <c r="EN90" s="146">
        <v>0</v>
      </c>
      <c r="EO90" s="146">
        <v>0</v>
      </c>
      <c r="EP90" s="146">
        <v>0</v>
      </c>
      <c r="EQ90" s="146">
        <v>0</v>
      </c>
      <c r="ER90" s="146">
        <v>0</v>
      </c>
      <c r="ES90" s="146">
        <v>0</v>
      </c>
      <c r="ET90" s="146">
        <v>0</v>
      </c>
      <c r="EU90" s="147">
        <v>0</v>
      </c>
      <c r="EV90" s="147">
        <v>1078374.884542672</v>
      </c>
      <c r="EW90" s="147">
        <v>0</v>
      </c>
      <c r="EX90" s="147">
        <v>0</v>
      </c>
      <c r="EY90" s="148">
        <v>0</v>
      </c>
      <c r="EZ90" s="148">
        <v>0</v>
      </c>
      <c r="FA90" s="148">
        <v>0</v>
      </c>
      <c r="FB90" s="148">
        <v>0</v>
      </c>
      <c r="FC90" s="148">
        <v>0</v>
      </c>
      <c r="FD90" s="148">
        <v>0</v>
      </c>
      <c r="FE90" s="148">
        <v>0</v>
      </c>
      <c r="FF90" s="148">
        <v>0</v>
      </c>
      <c r="FG90" s="145">
        <v>1078374.884542672</v>
      </c>
      <c r="FH90" s="144">
        <v>1078374.884542672</v>
      </c>
      <c r="FI90" s="28">
        <f>+FH90-'[1]MIP 2017 (Original)'!FH89</f>
        <v>0</v>
      </c>
      <c r="FK90" s="17">
        <v>1078374.884542672</v>
      </c>
      <c r="FL90" s="29">
        <f t="shared" si="4"/>
        <v>0</v>
      </c>
      <c r="FN90" s="15">
        <f t="shared" si="5"/>
        <v>0</v>
      </c>
      <c r="FO90" s="15">
        <f t="shared" si="6"/>
        <v>0</v>
      </c>
      <c r="FP90" s="15">
        <f t="shared" si="7"/>
        <v>0</v>
      </c>
    </row>
    <row r="91" spans="1:172" s="7" customFormat="1" ht="21.95" customHeight="1" thickBot="1" x14ac:dyDescent="0.25">
      <c r="A91" s="137" t="s">
        <v>228</v>
      </c>
      <c r="B91" s="138" t="s">
        <v>227</v>
      </c>
      <c r="C91" s="144">
        <v>0</v>
      </c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44">
        <v>0</v>
      </c>
      <c r="P91" s="144">
        <v>0</v>
      </c>
      <c r="Q91" s="144">
        <v>0</v>
      </c>
      <c r="R91" s="144">
        <v>0</v>
      </c>
      <c r="S91" s="144">
        <v>0</v>
      </c>
      <c r="T91" s="144">
        <v>0</v>
      </c>
      <c r="U91" s="144">
        <v>0</v>
      </c>
      <c r="V91" s="144">
        <v>0</v>
      </c>
      <c r="W91" s="144">
        <v>0</v>
      </c>
      <c r="X91" s="144">
        <v>0</v>
      </c>
      <c r="Y91" s="144">
        <v>0</v>
      </c>
      <c r="Z91" s="144">
        <v>0</v>
      </c>
      <c r="AA91" s="144">
        <v>0</v>
      </c>
      <c r="AB91" s="144">
        <v>0</v>
      </c>
      <c r="AC91" s="144">
        <v>0</v>
      </c>
      <c r="AD91" s="144">
        <v>0</v>
      </c>
      <c r="AE91" s="144">
        <v>0</v>
      </c>
      <c r="AF91" s="144">
        <v>0</v>
      </c>
      <c r="AG91" s="144">
        <v>0</v>
      </c>
      <c r="AH91" s="144">
        <v>0</v>
      </c>
      <c r="AI91" s="144">
        <v>0</v>
      </c>
      <c r="AJ91" s="144">
        <v>0</v>
      </c>
      <c r="AK91" s="144">
        <v>0</v>
      </c>
      <c r="AL91" s="144">
        <v>0</v>
      </c>
      <c r="AM91" s="144">
        <v>0</v>
      </c>
      <c r="AN91" s="144">
        <v>0</v>
      </c>
      <c r="AO91" s="144">
        <v>0</v>
      </c>
      <c r="AP91" s="144">
        <v>0</v>
      </c>
      <c r="AQ91" s="144">
        <v>0</v>
      </c>
      <c r="AR91" s="144">
        <v>0</v>
      </c>
      <c r="AS91" s="144">
        <v>0</v>
      </c>
      <c r="AT91" s="144">
        <v>0</v>
      </c>
      <c r="AU91" s="144">
        <v>0</v>
      </c>
      <c r="AV91" s="144">
        <v>0</v>
      </c>
      <c r="AW91" s="144">
        <v>0</v>
      </c>
      <c r="AX91" s="144">
        <v>0</v>
      </c>
      <c r="AY91" s="144">
        <v>0</v>
      </c>
      <c r="AZ91" s="144">
        <v>0</v>
      </c>
      <c r="BA91" s="144">
        <v>0</v>
      </c>
      <c r="BB91" s="144">
        <v>0</v>
      </c>
      <c r="BC91" s="144">
        <v>0</v>
      </c>
      <c r="BD91" s="144">
        <v>0</v>
      </c>
      <c r="BE91" s="144">
        <v>0</v>
      </c>
      <c r="BF91" s="144">
        <v>0</v>
      </c>
      <c r="BG91" s="144">
        <v>0</v>
      </c>
      <c r="BH91" s="144">
        <v>0</v>
      </c>
      <c r="BI91" s="144">
        <v>0</v>
      </c>
      <c r="BJ91" s="144">
        <v>0</v>
      </c>
      <c r="BK91" s="144">
        <v>0</v>
      </c>
      <c r="BL91" s="144">
        <v>0</v>
      </c>
      <c r="BM91" s="144">
        <v>0</v>
      </c>
      <c r="BN91" s="144">
        <v>0</v>
      </c>
      <c r="BO91" s="144">
        <v>0</v>
      </c>
      <c r="BP91" s="144">
        <v>0</v>
      </c>
      <c r="BQ91" s="144">
        <v>0</v>
      </c>
      <c r="BR91" s="144">
        <v>0</v>
      </c>
      <c r="BS91" s="144">
        <v>0</v>
      </c>
      <c r="BT91" s="144">
        <v>0</v>
      </c>
      <c r="BU91" s="144">
        <v>0</v>
      </c>
      <c r="BV91" s="144">
        <v>0</v>
      </c>
      <c r="BW91" s="144">
        <v>0</v>
      </c>
      <c r="BX91" s="144">
        <v>0</v>
      </c>
      <c r="BY91" s="144">
        <v>0</v>
      </c>
      <c r="BZ91" s="144">
        <v>0</v>
      </c>
      <c r="CA91" s="144">
        <v>0</v>
      </c>
      <c r="CB91" s="144">
        <v>0</v>
      </c>
      <c r="CC91" s="144">
        <v>0</v>
      </c>
      <c r="CD91" s="144">
        <v>0</v>
      </c>
      <c r="CE91" s="144">
        <v>0</v>
      </c>
      <c r="CF91" s="144">
        <v>0</v>
      </c>
      <c r="CG91" s="144">
        <v>0</v>
      </c>
      <c r="CH91" s="144">
        <v>0</v>
      </c>
      <c r="CI91" s="144">
        <v>0</v>
      </c>
      <c r="CJ91" s="144">
        <v>0</v>
      </c>
      <c r="CK91" s="144">
        <v>0</v>
      </c>
      <c r="CL91" s="144">
        <v>0</v>
      </c>
      <c r="CM91" s="144">
        <v>0</v>
      </c>
      <c r="CN91" s="144">
        <v>0</v>
      </c>
      <c r="CO91" s="144">
        <v>0</v>
      </c>
      <c r="CP91" s="144">
        <v>0</v>
      </c>
      <c r="CQ91" s="144">
        <v>0</v>
      </c>
      <c r="CR91" s="144">
        <v>0</v>
      </c>
      <c r="CS91" s="144">
        <v>0</v>
      </c>
      <c r="CT91" s="144">
        <v>0</v>
      </c>
      <c r="CU91" s="144">
        <v>0</v>
      </c>
      <c r="CV91" s="144">
        <v>0</v>
      </c>
      <c r="CW91" s="144">
        <v>0</v>
      </c>
      <c r="CX91" s="144">
        <v>0</v>
      </c>
      <c r="CY91" s="144">
        <v>0</v>
      </c>
      <c r="CZ91" s="144">
        <v>0</v>
      </c>
      <c r="DA91" s="144">
        <v>0</v>
      </c>
      <c r="DB91" s="144">
        <v>0</v>
      </c>
      <c r="DC91" s="144">
        <v>0</v>
      </c>
      <c r="DD91" s="144">
        <v>0</v>
      </c>
      <c r="DE91" s="144">
        <v>0</v>
      </c>
      <c r="DF91" s="144">
        <v>0</v>
      </c>
      <c r="DG91" s="144">
        <v>0</v>
      </c>
      <c r="DH91" s="144">
        <v>0</v>
      </c>
      <c r="DI91" s="144">
        <v>0</v>
      </c>
      <c r="DJ91" s="144">
        <v>0</v>
      </c>
      <c r="DK91" s="144">
        <v>0</v>
      </c>
      <c r="DL91" s="144">
        <v>0</v>
      </c>
      <c r="DM91" s="144">
        <v>0</v>
      </c>
      <c r="DN91" s="144">
        <v>0</v>
      </c>
      <c r="DO91" s="144">
        <v>0</v>
      </c>
      <c r="DP91" s="144">
        <v>0</v>
      </c>
      <c r="DQ91" s="144">
        <v>0</v>
      </c>
      <c r="DR91" s="144">
        <v>0</v>
      </c>
      <c r="DS91" s="144">
        <v>0</v>
      </c>
      <c r="DT91" s="144">
        <v>0</v>
      </c>
      <c r="DU91" s="144">
        <v>0</v>
      </c>
      <c r="DV91" s="144">
        <v>0</v>
      </c>
      <c r="DW91" s="144">
        <v>0</v>
      </c>
      <c r="DX91" s="144">
        <v>0</v>
      </c>
      <c r="DY91" s="144">
        <v>0</v>
      </c>
      <c r="DZ91" s="144">
        <v>0</v>
      </c>
      <c r="EA91" s="144">
        <v>0</v>
      </c>
      <c r="EB91" s="144">
        <v>0</v>
      </c>
      <c r="EC91" s="144">
        <v>0</v>
      </c>
      <c r="ED91" s="144">
        <v>0</v>
      </c>
      <c r="EE91" s="144">
        <v>0</v>
      </c>
      <c r="EF91" s="144">
        <v>0</v>
      </c>
      <c r="EG91" s="144">
        <v>0</v>
      </c>
      <c r="EH91" s="144">
        <v>0</v>
      </c>
      <c r="EI91" s="145">
        <v>0</v>
      </c>
      <c r="EJ91" s="146">
        <v>0</v>
      </c>
      <c r="EK91" s="146">
        <v>0</v>
      </c>
      <c r="EL91" s="146">
        <v>0</v>
      </c>
      <c r="EM91" s="146">
        <v>0</v>
      </c>
      <c r="EN91" s="146">
        <v>0</v>
      </c>
      <c r="EO91" s="146">
        <v>0</v>
      </c>
      <c r="EP91" s="146">
        <v>0</v>
      </c>
      <c r="EQ91" s="146">
        <v>0</v>
      </c>
      <c r="ER91" s="146">
        <v>0</v>
      </c>
      <c r="ES91" s="146">
        <v>0</v>
      </c>
      <c r="ET91" s="146">
        <v>0</v>
      </c>
      <c r="EU91" s="147">
        <v>0</v>
      </c>
      <c r="EV91" s="147">
        <v>323290.4223367204</v>
      </c>
      <c r="EW91" s="147">
        <v>0</v>
      </c>
      <c r="EX91" s="147">
        <v>0</v>
      </c>
      <c r="EY91" s="148">
        <v>0</v>
      </c>
      <c r="EZ91" s="148">
        <v>0</v>
      </c>
      <c r="FA91" s="148">
        <v>0</v>
      </c>
      <c r="FB91" s="148">
        <v>0</v>
      </c>
      <c r="FC91" s="148">
        <v>0</v>
      </c>
      <c r="FD91" s="148">
        <v>0</v>
      </c>
      <c r="FE91" s="148">
        <v>0</v>
      </c>
      <c r="FF91" s="148">
        <v>0</v>
      </c>
      <c r="FG91" s="145">
        <v>323290.4223367204</v>
      </c>
      <c r="FH91" s="144">
        <v>323290.4223367204</v>
      </c>
      <c r="FI91" s="28">
        <f>+FH91-'[1]MIP 2017 (Original)'!FH90</f>
        <v>0</v>
      </c>
      <c r="FK91" s="17">
        <v>323290.4223367204</v>
      </c>
      <c r="FL91" s="29">
        <f t="shared" si="4"/>
        <v>0</v>
      </c>
      <c r="FN91" s="15">
        <f t="shared" si="5"/>
        <v>0</v>
      </c>
      <c r="FO91" s="15">
        <f t="shared" si="6"/>
        <v>0</v>
      </c>
      <c r="FP91" s="15">
        <f t="shared" si="7"/>
        <v>0</v>
      </c>
    </row>
    <row r="92" spans="1:172" s="7" customFormat="1" ht="21.95" customHeight="1" thickBot="1" x14ac:dyDescent="0.25">
      <c r="A92" s="137" t="s">
        <v>230</v>
      </c>
      <c r="B92" s="138" t="s">
        <v>229</v>
      </c>
      <c r="C92" s="144">
        <v>0.36444180021878148</v>
      </c>
      <c r="D92" s="144">
        <v>4.8200418130372021E-2</v>
      </c>
      <c r="E92" s="144">
        <v>0.17187520915961185</v>
      </c>
      <c r="F92" s="144">
        <v>2.5859445497608622</v>
      </c>
      <c r="G92" s="144">
        <v>2.5043690647757901</v>
      </c>
      <c r="H92" s="144">
        <v>0.91723150086779248</v>
      </c>
      <c r="I92" s="144">
        <v>0.2788610527015859</v>
      </c>
      <c r="J92" s="144">
        <v>2.7423522965832472</v>
      </c>
      <c r="K92" s="144">
        <v>2.4438383565331923</v>
      </c>
      <c r="L92" s="144">
        <v>3.2412026396221187</v>
      </c>
      <c r="M92" s="144">
        <v>3.2456128808966067</v>
      </c>
      <c r="N92" s="144">
        <v>3.156955206679203</v>
      </c>
      <c r="O92" s="144">
        <v>1.717392685980148</v>
      </c>
      <c r="P92" s="144">
        <v>21.310265985735853</v>
      </c>
      <c r="Q92" s="144">
        <v>0.69247828495673058</v>
      </c>
      <c r="R92" s="144">
        <v>103.85185327392986</v>
      </c>
      <c r="S92" s="144">
        <v>2.6980861870416004</v>
      </c>
      <c r="T92" s="144">
        <v>6.0127055684684079</v>
      </c>
      <c r="U92" s="144">
        <v>3.7211783708252488</v>
      </c>
      <c r="V92" s="144">
        <v>0.61050868839099814</v>
      </c>
      <c r="W92" s="144">
        <v>57.04785598591225</v>
      </c>
      <c r="X92" s="144">
        <v>27.861756088550887</v>
      </c>
      <c r="Y92" s="144">
        <v>7.1570324919410107</v>
      </c>
      <c r="Z92" s="144">
        <v>15.420234399447175</v>
      </c>
      <c r="AA92" s="144">
        <v>1.0930534337376021</v>
      </c>
      <c r="AB92" s="144">
        <v>10.047524173710054</v>
      </c>
      <c r="AC92" s="144">
        <v>0.60149299859087568</v>
      </c>
      <c r="AD92" s="144">
        <v>12.583934518235939</v>
      </c>
      <c r="AE92" s="144">
        <v>7.2023937675793164</v>
      </c>
      <c r="AF92" s="144">
        <v>8.5969083820302785</v>
      </c>
      <c r="AG92" s="144">
        <v>1.3242373158847633E-3</v>
      </c>
      <c r="AH92" s="144">
        <v>0.37963985250359478</v>
      </c>
      <c r="AI92" s="144">
        <v>19.259053378860273</v>
      </c>
      <c r="AJ92" s="144">
        <v>10.689617699710995</v>
      </c>
      <c r="AK92" s="144">
        <v>29.443042257992921</v>
      </c>
      <c r="AL92" s="144">
        <v>22.693874331642078</v>
      </c>
      <c r="AM92" s="144">
        <v>20.350957357610703</v>
      </c>
      <c r="AN92" s="144">
        <v>1.1717079781788624</v>
      </c>
      <c r="AO92" s="144">
        <v>13.674048077873895</v>
      </c>
      <c r="AP92" s="144">
        <v>35.222063224153352</v>
      </c>
      <c r="AQ92" s="144">
        <v>5.5813344099849207</v>
      </c>
      <c r="AR92" s="144">
        <v>2.450118795702072</v>
      </c>
      <c r="AS92" s="144">
        <v>0.52852701607411356</v>
      </c>
      <c r="AT92" s="144">
        <v>1.5620166082990905</v>
      </c>
      <c r="AU92" s="144">
        <v>19.356806624862788</v>
      </c>
      <c r="AV92" s="144">
        <v>6.4753441731370343</v>
      </c>
      <c r="AW92" s="144">
        <v>26.918287302049656</v>
      </c>
      <c r="AX92" s="144">
        <v>5.0487943792379602</v>
      </c>
      <c r="AY92" s="144">
        <v>4.2036743560913088</v>
      </c>
      <c r="AZ92" s="144">
        <v>0.50744502503674305</v>
      </c>
      <c r="BA92" s="144">
        <v>0.68525038739043043</v>
      </c>
      <c r="BB92" s="144">
        <v>28.38212359444011</v>
      </c>
      <c r="BC92" s="144">
        <v>33.823462347850075</v>
      </c>
      <c r="BD92" s="144">
        <v>9.2900403127919606</v>
      </c>
      <c r="BE92" s="144">
        <v>46.662200235788092</v>
      </c>
      <c r="BF92" s="144">
        <v>24.002309080140527</v>
      </c>
      <c r="BG92" s="144">
        <v>13.497439627776274</v>
      </c>
      <c r="BH92" s="144">
        <v>14.681701189803739</v>
      </c>
      <c r="BI92" s="144">
        <v>19.833780196793832</v>
      </c>
      <c r="BJ92" s="144">
        <v>12.930557619560835</v>
      </c>
      <c r="BK92" s="144">
        <v>9.683250782179524</v>
      </c>
      <c r="BL92" s="144">
        <v>2.6412362763097028</v>
      </c>
      <c r="BM92" s="144">
        <v>665.56868802800727</v>
      </c>
      <c r="BN92" s="144">
        <v>106.13278160085156</v>
      </c>
      <c r="BO92" s="144">
        <v>16.422969580351097</v>
      </c>
      <c r="BP92" s="144">
        <v>3.4413438885653522</v>
      </c>
      <c r="BQ92" s="144">
        <v>57.651781311441937</v>
      </c>
      <c r="BR92" s="144">
        <v>326.37262217665307</v>
      </c>
      <c r="BS92" s="144">
        <v>16.43447951308281</v>
      </c>
      <c r="BT92" s="144">
        <v>197.58961405832318</v>
      </c>
      <c r="BU92" s="144">
        <v>219.53977521645839</v>
      </c>
      <c r="BV92" s="144">
        <v>20.907716813039013</v>
      </c>
      <c r="BW92" s="144">
        <v>44.464033011974905</v>
      </c>
      <c r="BX92" s="144">
        <v>40.242115191861288</v>
      </c>
      <c r="BY92" s="144">
        <v>198.63765891838275</v>
      </c>
      <c r="BZ92" s="144">
        <v>10.24871590165559</v>
      </c>
      <c r="CA92" s="144">
        <v>1.8549437506747419</v>
      </c>
      <c r="CB92" s="144">
        <v>33317.456608141445</v>
      </c>
      <c r="CC92" s="144">
        <v>40941.196723400542</v>
      </c>
      <c r="CD92" s="144">
        <v>11235.350657350755</v>
      </c>
      <c r="CE92" s="144">
        <v>6362.8448142103907</v>
      </c>
      <c r="CF92" s="144">
        <v>11198.232212728104</v>
      </c>
      <c r="CG92" s="144">
        <v>4439.8557125791967</v>
      </c>
      <c r="CH92" s="144">
        <v>490.59970541748737</v>
      </c>
      <c r="CI92" s="144">
        <v>0.29247759968125858</v>
      </c>
      <c r="CJ92" s="144">
        <v>22.251095868143537</v>
      </c>
      <c r="CK92" s="144">
        <v>19.946409496108789</v>
      </c>
      <c r="CL92" s="144">
        <v>32.004045511316193</v>
      </c>
      <c r="CM92" s="144">
        <v>10.066277356010961</v>
      </c>
      <c r="CN92" s="144">
        <v>1.2211090927048156</v>
      </c>
      <c r="CO92" s="144">
        <v>1749.6548724540824</v>
      </c>
      <c r="CP92" s="144">
        <v>0.7329339035442477</v>
      </c>
      <c r="CQ92" s="144">
        <v>94.852284415515697</v>
      </c>
      <c r="CR92" s="144">
        <v>209.02499053916728</v>
      </c>
      <c r="CS92" s="144">
        <v>1.6572570642510558</v>
      </c>
      <c r="CT92" s="144">
        <v>15.667796099324182</v>
      </c>
      <c r="CU92" s="144">
        <v>5.0042907218668855</v>
      </c>
      <c r="CV92" s="144">
        <v>7.9485297151120127E-2</v>
      </c>
      <c r="CW92" s="144">
        <v>2.7776087086604022</v>
      </c>
      <c r="CX92" s="144">
        <v>1.4418822865007961</v>
      </c>
      <c r="CY92" s="144">
        <v>1.3747692543093779</v>
      </c>
      <c r="CZ92" s="144">
        <v>1.3813580753540677</v>
      </c>
      <c r="DA92" s="144">
        <v>15386.743641696972</v>
      </c>
      <c r="DB92" s="144">
        <v>3.6271136292465869</v>
      </c>
      <c r="DC92" s="144">
        <v>2.5662164198719628</v>
      </c>
      <c r="DD92" s="144">
        <v>2.5938910243393805</v>
      </c>
      <c r="DE92" s="144">
        <v>573.55396067836455</v>
      </c>
      <c r="DF92" s="144">
        <v>7.4734145716500446</v>
      </c>
      <c r="DG92" s="144">
        <v>86.607392600200384</v>
      </c>
      <c r="DH92" s="144">
        <v>3.5058947260530795</v>
      </c>
      <c r="DI92" s="144">
        <v>1.8338820190127654</v>
      </c>
      <c r="DJ92" s="144">
        <v>2.6162528657939328</v>
      </c>
      <c r="DK92" s="144">
        <v>1.1366829249272217</v>
      </c>
      <c r="DL92" s="144">
        <v>4.2775214284989485</v>
      </c>
      <c r="DM92" s="144">
        <v>2.7887356136300158E-3</v>
      </c>
      <c r="DN92" s="144">
        <v>9.1999565115311793E-2</v>
      </c>
      <c r="DO92" s="144">
        <v>15.534579363814535</v>
      </c>
      <c r="DP92" s="144">
        <v>3.3313386701334982</v>
      </c>
      <c r="DQ92" s="144">
        <v>4.2453504762295893</v>
      </c>
      <c r="DR92" s="144">
        <v>4.0982847672423706</v>
      </c>
      <c r="DS92" s="144">
        <v>383.10705799775684</v>
      </c>
      <c r="DT92" s="144">
        <v>53.565897590661933</v>
      </c>
      <c r="DU92" s="144">
        <v>6.3966928149259833E-2</v>
      </c>
      <c r="DV92" s="144">
        <v>91.439723261658145</v>
      </c>
      <c r="DW92" s="144">
        <v>86.650897516528033</v>
      </c>
      <c r="DX92" s="144">
        <v>4.4351922572045428</v>
      </c>
      <c r="DY92" s="144">
        <v>22.743207509809633</v>
      </c>
      <c r="DZ92" s="144">
        <v>8.7441089211636669</v>
      </c>
      <c r="EA92" s="144">
        <v>3.5050293969017563</v>
      </c>
      <c r="EB92" s="144">
        <v>8.1188958247849605</v>
      </c>
      <c r="EC92" s="144">
        <v>11.629323177492896</v>
      </c>
      <c r="ED92" s="144">
        <v>0.28536281011542985</v>
      </c>
      <c r="EE92" s="144">
        <v>158.82593311513585</v>
      </c>
      <c r="EF92" s="144">
        <v>0.25980481668883632</v>
      </c>
      <c r="EG92" s="144">
        <v>0.96779080630423286</v>
      </c>
      <c r="EH92" s="144">
        <v>0</v>
      </c>
      <c r="EI92" s="145">
        <v>129770.21758362446</v>
      </c>
      <c r="EJ92" s="146">
        <v>3968.0632474928088</v>
      </c>
      <c r="EK92" s="146">
        <v>0</v>
      </c>
      <c r="EL92" s="146">
        <v>0</v>
      </c>
      <c r="EM92" s="146">
        <v>0</v>
      </c>
      <c r="EN92" s="146">
        <v>0</v>
      </c>
      <c r="EO92" s="146">
        <v>0</v>
      </c>
      <c r="EP92" s="146">
        <v>0</v>
      </c>
      <c r="EQ92" s="146">
        <v>0</v>
      </c>
      <c r="ER92" s="146">
        <v>0</v>
      </c>
      <c r="ES92" s="146">
        <v>0</v>
      </c>
      <c r="ET92" s="146">
        <v>0</v>
      </c>
      <c r="EU92" s="147">
        <v>62.773229404987035</v>
      </c>
      <c r="EV92" s="147">
        <v>706936.32843269221</v>
      </c>
      <c r="EW92" s="147">
        <v>1.866118724117239</v>
      </c>
      <c r="EX92" s="147">
        <v>7635.1215627149641</v>
      </c>
      <c r="EY92" s="148">
        <v>0</v>
      </c>
      <c r="EZ92" s="148">
        <v>0</v>
      </c>
      <c r="FA92" s="148">
        <v>0</v>
      </c>
      <c r="FB92" s="148">
        <v>0</v>
      </c>
      <c r="FC92" s="148">
        <v>0</v>
      </c>
      <c r="FD92" s="148">
        <v>0</v>
      </c>
      <c r="FE92" s="148">
        <v>0</v>
      </c>
      <c r="FF92" s="148">
        <v>0</v>
      </c>
      <c r="FG92" s="145">
        <v>718604.15259102907</v>
      </c>
      <c r="FH92" s="144">
        <v>848374.37017465348</v>
      </c>
      <c r="FI92" s="28">
        <f>+FH92-'[1]MIP 2017 (Original)'!FH91</f>
        <v>0</v>
      </c>
      <c r="FK92" s="17">
        <v>848374.3701746536</v>
      </c>
      <c r="FL92" s="29">
        <f t="shared" si="4"/>
        <v>0</v>
      </c>
      <c r="FN92" s="15">
        <f t="shared" si="5"/>
        <v>0</v>
      </c>
      <c r="FO92" s="15">
        <f t="shared" si="6"/>
        <v>0</v>
      </c>
      <c r="FP92" s="15">
        <f t="shared" si="7"/>
        <v>0</v>
      </c>
    </row>
    <row r="93" spans="1:172" s="7" customFormat="1" ht="21.95" customHeight="1" thickBot="1" x14ac:dyDescent="0.25">
      <c r="A93" s="137" t="s">
        <v>232</v>
      </c>
      <c r="B93" s="138" t="s">
        <v>231</v>
      </c>
      <c r="C93" s="144">
        <v>1.1439696660602894</v>
      </c>
      <c r="D93" s="144">
        <v>0.15101363712327465</v>
      </c>
      <c r="E93" s="144">
        <v>7.1161059902467159</v>
      </c>
      <c r="F93" s="144">
        <v>49.289771579237389</v>
      </c>
      <c r="G93" s="144">
        <v>139.69216791026409</v>
      </c>
      <c r="H93" s="144">
        <v>2.7619273806547056</v>
      </c>
      <c r="I93" s="144">
        <v>321.32132292153676</v>
      </c>
      <c r="J93" s="144">
        <v>8.5003770860825831</v>
      </c>
      <c r="K93" s="144">
        <v>8.1567076350433023</v>
      </c>
      <c r="L93" s="144">
        <v>10.941770422951898</v>
      </c>
      <c r="M93" s="144">
        <v>572.74806382460542</v>
      </c>
      <c r="N93" s="144">
        <v>88.499288688885287</v>
      </c>
      <c r="O93" s="144">
        <v>30.594239532807158</v>
      </c>
      <c r="P93" s="144">
        <v>169.20466362832477</v>
      </c>
      <c r="Q93" s="144">
        <v>2.1271313285538116</v>
      </c>
      <c r="R93" s="144">
        <v>160.36673886116461</v>
      </c>
      <c r="S93" s="144">
        <v>215.57114804552958</v>
      </c>
      <c r="T93" s="144">
        <v>196.26732481934775</v>
      </c>
      <c r="U93" s="144">
        <v>209.95301065861918</v>
      </c>
      <c r="V93" s="144">
        <v>2.8144706116166072</v>
      </c>
      <c r="W93" s="144">
        <v>669.0971817838913</v>
      </c>
      <c r="X93" s="144">
        <v>461.58166783502929</v>
      </c>
      <c r="Y93" s="144">
        <v>21.913182566030898</v>
      </c>
      <c r="Z93" s="144">
        <v>84.354567778105775</v>
      </c>
      <c r="AA93" s="144">
        <v>5.6474108597995656</v>
      </c>
      <c r="AB93" s="144">
        <v>726.11410475054311</v>
      </c>
      <c r="AC93" s="144">
        <v>4.2386046028396649</v>
      </c>
      <c r="AD93" s="144">
        <v>7.51775192236141</v>
      </c>
      <c r="AE93" s="144">
        <v>131.54071395603196</v>
      </c>
      <c r="AF93" s="144">
        <v>2398.0521799619523</v>
      </c>
      <c r="AG93" s="144">
        <v>1.5881413778033273</v>
      </c>
      <c r="AH93" s="144">
        <v>16.065592659514593</v>
      </c>
      <c r="AI93" s="144">
        <v>5535.7112404194841</v>
      </c>
      <c r="AJ93" s="144">
        <v>819.06708777627796</v>
      </c>
      <c r="AK93" s="144">
        <v>1537.6324978740968</v>
      </c>
      <c r="AL93" s="144">
        <v>613.79694125469337</v>
      </c>
      <c r="AM93" s="144">
        <v>241.42963639036424</v>
      </c>
      <c r="AN93" s="144">
        <v>98.883493875183262</v>
      </c>
      <c r="AO93" s="144">
        <v>733.87163614379483</v>
      </c>
      <c r="AP93" s="144">
        <v>2188.0166181959912</v>
      </c>
      <c r="AQ93" s="144">
        <v>798.96583174923876</v>
      </c>
      <c r="AR93" s="144">
        <v>242.29802852931829</v>
      </c>
      <c r="AS93" s="144">
        <v>592.87596041810139</v>
      </c>
      <c r="AT93" s="144">
        <v>177.49319042207338</v>
      </c>
      <c r="AU93" s="144">
        <v>954.52241758243497</v>
      </c>
      <c r="AV93" s="144">
        <v>809.33757040873081</v>
      </c>
      <c r="AW93" s="144">
        <v>2101.3455615976454</v>
      </c>
      <c r="AX93" s="144">
        <v>192.31015119460523</v>
      </c>
      <c r="AY93" s="144">
        <v>495.26935058609303</v>
      </c>
      <c r="AZ93" s="144">
        <v>31.655571280149115</v>
      </c>
      <c r="BA93" s="144">
        <v>9.8360337986126751</v>
      </c>
      <c r="BB93" s="144">
        <v>397.02474554683221</v>
      </c>
      <c r="BC93" s="144">
        <v>3596.4911417491921</v>
      </c>
      <c r="BD93" s="144">
        <v>1245.3446922016326</v>
      </c>
      <c r="BE93" s="144">
        <v>1078.8360759344321</v>
      </c>
      <c r="BF93" s="144">
        <v>2118.6326606351354</v>
      </c>
      <c r="BG93" s="144">
        <v>116.93254351171132</v>
      </c>
      <c r="BH93" s="144">
        <v>865.94414374534142</v>
      </c>
      <c r="BI93" s="144">
        <v>464.0426030108593</v>
      </c>
      <c r="BJ93" s="144">
        <v>1682.8864772420354</v>
      </c>
      <c r="BK93" s="144">
        <v>103.73853192114412</v>
      </c>
      <c r="BL93" s="144">
        <v>76.159261146408653</v>
      </c>
      <c r="BM93" s="144">
        <v>2963.1948176325122</v>
      </c>
      <c r="BN93" s="144">
        <v>1094.3587488445146</v>
      </c>
      <c r="BO93" s="144">
        <v>541.84683157544737</v>
      </c>
      <c r="BP93" s="144">
        <v>29.19070820657079</v>
      </c>
      <c r="BQ93" s="144">
        <v>314.00629313920689</v>
      </c>
      <c r="BR93" s="144">
        <v>1849.2652243416494</v>
      </c>
      <c r="BS93" s="144">
        <v>168.67897231561898</v>
      </c>
      <c r="BT93" s="144">
        <v>545.46713469129566</v>
      </c>
      <c r="BU93" s="144">
        <v>3997.7265854742886</v>
      </c>
      <c r="BV93" s="144">
        <v>627.60516236705018</v>
      </c>
      <c r="BW93" s="144">
        <v>3014.4723689658163</v>
      </c>
      <c r="BX93" s="144">
        <v>15107.333199047695</v>
      </c>
      <c r="BY93" s="144">
        <v>5600.7881155172254</v>
      </c>
      <c r="BZ93" s="144">
        <v>241.08112326902412</v>
      </c>
      <c r="CA93" s="144">
        <v>1138.4758157549118</v>
      </c>
      <c r="CB93" s="144">
        <v>132112.96174476971</v>
      </c>
      <c r="CC93" s="144">
        <v>213412.10237242002</v>
      </c>
      <c r="CD93" s="144">
        <v>2780.0755181212817</v>
      </c>
      <c r="CE93" s="144">
        <v>26445.915934870525</v>
      </c>
      <c r="CF93" s="144">
        <v>31572.101060127959</v>
      </c>
      <c r="CG93" s="144">
        <v>41194.66685952172</v>
      </c>
      <c r="CH93" s="144">
        <v>1737.6128418079429</v>
      </c>
      <c r="CI93" s="144">
        <v>1287.6227031067981</v>
      </c>
      <c r="CJ93" s="144">
        <v>2941.7220129701195</v>
      </c>
      <c r="CK93" s="144">
        <v>268.53407718555627</v>
      </c>
      <c r="CL93" s="144">
        <v>3348.7411651725624</v>
      </c>
      <c r="CM93" s="144">
        <v>47.292100455631356</v>
      </c>
      <c r="CN93" s="144">
        <v>1073.4277884958085</v>
      </c>
      <c r="CO93" s="144">
        <v>7872.7636717962741</v>
      </c>
      <c r="CP93" s="144">
        <v>632.47773533446639</v>
      </c>
      <c r="CQ93" s="144">
        <v>24888.527314704235</v>
      </c>
      <c r="CR93" s="144">
        <v>15698.58518855239</v>
      </c>
      <c r="CS93" s="144">
        <v>968.86784732129649</v>
      </c>
      <c r="CT93" s="144">
        <v>35101.37138871941</v>
      </c>
      <c r="CU93" s="144">
        <v>18244.540076769081</v>
      </c>
      <c r="CV93" s="144">
        <v>494.12267187732931</v>
      </c>
      <c r="CW93" s="144">
        <v>11249.685926263404</v>
      </c>
      <c r="CX93" s="144">
        <v>375.13368702275227</v>
      </c>
      <c r="CY93" s="144">
        <v>28.655838286303123</v>
      </c>
      <c r="CZ93" s="144">
        <v>314.88646078918748</v>
      </c>
      <c r="DA93" s="144">
        <v>88974.772087155827</v>
      </c>
      <c r="DB93" s="144">
        <v>1153.407327067705</v>
      </c>
      <c r="DC93" s="144">
        <v>1062.8894729673102</v>
      </c>
      <c r="DD93" s="144">
        <v>13741.219070668736</v>
      </c>
      <c r="DE93" s="144">
        <v>3600.5136863932676</v>
      </c>
      <c r="DF93" s="144">
        <v>2622.9379239424898</v>
      </c>
      <c r="DG93" s="144">
        <v>7041.959944448743</v>
      </c>
      <c r="DH93" s="144">
        <v>1807.5747623070665</v>
      </c>
      <c r="DI93" s="144">
        <v>225.11742508200922</v>
      </c>
      <c r="DJ93" s="144">
        <v>953.70844241719044</v>
      </c>
      <c r="DK93" s="144">
        <v>319.00844021544407</v>
      </c>
      <c r="DL93" s="144">
        <v>1411.0220817805271</v>
      </c>
      <c r="DM93" s="144">
        <v>4.2654972784214253</v>
      </c>
      <c r="DN93" s="144">
        <v>2.4224541877397248</v>
      </c>
      <c r="DO93" s="144">
        <v>2616.0365311239811</v>
      </c>
      <c r="DP93" s="144">
        <v>1166.0535296118785</v>
      </c>
      <c r="DQ93" s="144">
        <v>808.38147772464242</v>
      </c>
      <c r="DR93" s="144">
        <v>5351.1015988709796</v>
      </c>
      <c r="DS93" s="144">
        <v>11857.242301311502</v>
      </c>
      <c r="DT93" s="144">
        <v>6271.4293776828445</v>
      </c>
      <c r="DU93" s="144">
        <v>78.096095983690191</v>
      </c>
      <c r="DV93" s="144">
        <v>43037.298008206206</v>
      </c>
      <c r="DW93" s="144">
        <v>23577.154820415712</v>
      </c>
      <c r="DX93" s="144">
        <v>636.26643523704115</v>
      </c>
      <c r="DY93" s="144">
        <v>701.8796272657205</v>
      </c>
      <c r="DZ93" s="144">
        <v>108.35301400166163</v>
      </c>
      <c r="EA93" s="144">
        <v>3029.8723322891042</v>
      </c>
      <c r="EB93" s="144">
        <v>37610.176255379163</v>
      </c>
      <c r="EC93" s="144">
        <v>662.31986483859134</v>
      </c>
      <c r="ED93" s="144">
        <v>147.95269457053615</v>
      </c>
      <c r="EE93" s="144">
        <v>1139.5364261525865</v>
      </c>
      <c r="EF93" s="144">
        <v>685.6714004571345</v>
      </c>
      <c r="EG93" s="144">
        <v>71.73901814594096</v>
      </c>
      <c r="EH93" s="144">
        <v>0</v>
      </c>
      <c r="EI93" s="145">
        <v>910448.54852321011</v>
      </c>
      <c r="EJ93" s="146">
        <v>56116.894544152543</v>
      </c>
      <c r="EK93" s="146">
        <v>0</v>
      </c>
      <c r="EL93" s="146">
        <v>0</v>
      </c>
      <c r="EM93" s="146">
        <v>0</v>
      </c>
      <c r="EN93" s="146">
        <v>0</v>
      </c>
      <c r="EO93" s="146">
        <v>0</v>
      </c>
      <c r="EP93" s="146">
        <v>0</v>
      </c>
      <c r="EQ93" s="146">
        <v>0</v>
      </c>
      <c r="ER93" s="146">
        <v>0</v>
      </c>
      <c r="ES93" s="146">
        <v>0</v>
      </c>
      <c r="ET93" s="146">
        <v>0</v>
      </c>
      <c r="EU93" s="147">
        <v>186.70591754854695</v>
      </c>
      <c r="EV93" s="147">
        <v>74253.285340809933</v>
      </c>
      <c r="EW93" s="147">
        <v>5.550382096689658</v>
      </c>
      <c r="EX93" s="147">
        <v>1435.4572547165176</v>
      </c>
      <c r="EY93" s="148">
        <v>0</v>
      </c>
      <c r="EZ93" s="148">
        <v>0</v>
      </c>
      <c r="FA93" s="148">
        <v>0</v>
      </c>
      <c r="FB93" s="148">
        <v>0</v>
      </c>
      <c r="FC93" s="148">
        <v>0</v>
      </c>
      <c r="FD93" s="148">
        <v>0</v>
      </c>
      <c r="FE93" s="148">
        <v>0</v>
      </c>
      <c r="FF93" s="148">
        <v>0</v>
      </c>
      <c r="FG93" s="145">
        <v>131997.89343932422</v>
      </c>
      <c r="FH93" s="144">
        <v>1042446.4419625343</v>
      </c>
      <c r="FI93" s="28">
        <f>+FH93-'[1]MIP 2017 (Original)'!FH92</f>
        <v>0</v>
      </c>
      <c r="FK93" s="17">
        <v>1042446.4419625348</v>
      </c>
      <c r="FL93" s="29">
        <f t="shared" si="4"/>
        <v>0</v>
      </c>
      <c r="FN93" s="15">
        <f t="shared" si="5"/>
        <v>0</v>
      </c>
      <c r="FO93" s="15">
        <f t="shared" si="6"/>
        <v>0</v>
      </c>
      <c r="FP93" s="15">
        <f t="shared" si="7"/>
        <v>0</v>
      </c>
    </row>
    <row r="94" spans="1:172" s="7" customFormat="1" ht="21.95" customHeight="1" thickBot="1" x14ac:dyDescent="0.25">
      <c r="A94" s="137" t="s">
        <v>234</v>
      </c>
      <c r="B94" s="138" t="s">
        <v>233</v>
      </c>
      <c r="C94" s="144">
        <v>333.80224862191295</v>
      </c>
      <c r="D94" s="144">
        <v>44.120907939851911</v>
      </c>
      <c r="E94" s="144">
        <v>157.77218876456595</v>
      </c>
      <c r="F94" s="144">
        <v>2441.8283460944208</v>
      </c>
      <c r="G94" s="144">
        <v>2309.106022321007</v>
      </c>
      <c r="H94" s="144">
        <v>836.82230782753277</v>
      </c>
      <c r="I94" s="144">
        <v>255.76698488136796</v>
      </c>
      <c r="J94" s="144">
        <v>2504.7430336885695</v>
      </c>
      <c r="K94" s="144">
        <v>2242.2605875911818</v>
      </c>
      <c r="L94" s="144">
        <v>2976.176186814685</v>
      </c>
      <c r="M94" s="144">
        <v>3088.8564728527695</v>
      </c>
      <c r="N94" s="144">
        <v>1314.9466524289983</v>
      </c>
      <c r="O94" s="144">
        <v>1529.7291982159727</v>
      </c>
      <c r="P94" s="144">
        <v>19043.988667970465</v>
      </c>
      <c r="Q94" s="144">
        <v>593.38322928190632</v>
      </c>
      <c r="R94" s="144">
        <v>35620.891256124087</v>
      </c>
      <c r="S94" s="144">
        <v>2560.6988880129511</v>
      </c>
      <c r="T94" s="144">
        <v>5813.0140687888334</v>
      </c>
      <c r="U94" s="144">
        <v>3466.3217414628648</v>
      </c>
      <c r="V94" s="144">
        <v>576.74374401987905</v>
      </c>
      <c r="W94" s="144">
        <v>2159.9454205398756</v>
      </c>
      <c r="X94" s="144">
        <v>17673.685669887414</v>
      </c>
      <c r="Y94" s="144">
        <v>6532.9781806707106</v>
      </c>
      <c r="Z94" s="144">
        <v>14192.178944931831</v>
      </c>
      <c r="AA94" s="144">
        <v>1061.3959271944047</v>
      </c>
      <c r="AB94" s="144">
        <v>9570.824409855124</v>
      </c>
      <c r="AC94" s="144">
        <v>560.60139117802532</v>
      </c>
      <c r="AD94" s="144">
        <v>2135.5979464498109</v>
      </c>
      <c r="AE94" s="144">
        <v>2242.1789375584167</v>
      </c>
      <c r="AF94" s="144">
        <v>8844.8671447985507</v>
      </c>
      <c r="AG94" s="144">
        <v>1.5394540453085037</v>
      </c>
      <c r="AH94" s="144">
        <v>352.50186649520663</v>
      </c>
      <c r="AI94" s="144">
        <v>18577.445694548478</v>
      </c>
      <c r="AJ94" s="144">
        <v>10017.783038084834</v>
      </c>
      <c r="AK94" s="144">
        <v>25319.276470049284</v>
      </c>
      <c r="AL94" s="144">
        <v>21039.296802543067</v>
      </c>
      <c r="AM94" s="144">
        <v>19545.909399739277</v>
      </c>
      <c r="AN94" s="144">
        <v>1237.6647102570219</v>
      </c>
      <c r="AO94" s="144">
        <v>12974.103988080868</v>
      </c>
      <c r="AP94" s="144">
        <v>33428.251932244515</v>
      </c>
      <c r="AQ94" s="144">
        <v>5595.6583323454806</v>
      </c>
      <c r="AR94" s="144">
        <v>2425.8531515864324</v>
      </c>
      <c r="AS94" s="144">
        <v>584.34074171990937</v>
      </c>
      <c r="AT94" s="144">
        <v>1717.8703596792268</v>
      </c>
      <c r="AU94" s="144">
        <v>20697.62190087013</v>
      </c>
      <c r="AV94" s="144">
        <v>7010.4141210535927</v>
      </c>
      <c r="AW94" s="144">
        <v>27047.156760647016</v>
      </c>
      <c r="AX94" s="144">
        <v>4741.4923867583584</v>
      </c>
      <c r="AY94" s="144">
        <v>3925.2376358207948</v>
      </c>
      <c r="AZ94" s="144">
        <v>469.44751020730735</v>
      </c>
      <c r="BA94" s="144">
        <v>632.28892926275057</v>
      </c>
      <c r="BB94" s="144">
        <v>5023.2800755272146</v>
      </c>
      <c r="BC94" s="144">
        <v>30155.306121457328</v>
      </c>
      <c r="BD94" s="144">
        <v>8643.9132594951188</v>
      </c>
      <c r="BE94" s="144">
        <v>20786.268167951028</v>
      </c>
      <c r="BF94" s="144">
        <v>21472.297335445714</v>
      </c>
      <c r="BG94" s="144">
        <v>12478.759691406354</v>
      </c>
      <c r="BH94" s="144">
        <v>12878.371314291084</v>
      </c>
      <c r="BI94" s="144">
        <v>6625.5596101381561</v>
      </c>
      <c r="BJ94" s="144">
        <v>11104.83930892663</v>
      </c>
      <c r="BK94" s="144">
        <v>3991.5300057996765</v>
      </c>
      <c r="BL94" s="144">
        <v>2418.8745747689786</v>
      </c>
      <c r="BM94" s="144">
        <v>16603.423436273333</v>
      </c>
      <c r="BN94" s="144">
        <v>16205.90686439544</v>
      </c>
      <c r="BO94" s="144">
        <v>11740.90539814747</v>
      </c>
      <c r="BP94" s="144">
        <v>3168.2396574359987</v>
      </c>
      <c r="BQ94" s="144">
        <v>3256.9273724456993</v>
      </c>
      <c r="BR94" s="144">
        <v>17470.573005676815</v>
      </c>
      <c r="BS94" s="144">
        <v>1439.2970664116908</v>
      </c>
      <c r="BT94" s="144">
        <v>9201.5108882598106</v>
      </c>
      <c r="BU94" s="144">
        <v>65040.813003713665</v>
      </c>
      <c r="BV94" s="144">
        <v>5702.9958599984502</v>
      </c>
      <c r="BW94" s="144">
        <v>15610.964829775916</v>
      </c>
      <c r="BX94" s="144">
        <v>9732.9035316930658</v>
      </c>
      <c r="BY94" s="144">
        <v>2291.3969185554752</v>
      </c>
      <c r="BZ94" s="144">
        <v>1458.0321201392442</v>
      </c>
      <c r="CA94" s="144">
        <v>3735.567152808318</v>
      </c>
      <c r="CB94" s="144">
        <v>58325.680370803981</v>
      </c>
      <c r="CC94" s="144">
        <v>61283.294918087449</v>
      </c>
      <c r="CD94" s="144">
        <v>24047.88737563006</v>
      </c>
      <c r="CE94" s="144">
        <v>50665.47486422216</v>
      </c>
      <c r="CF94" s="144">
        <v>76340.17634077181</v>
      </c>
      <c r="CG94" s="144">
        <v>62945.723363623307</v>
      </c>
      <c r="CH94" s="144">
        <v>19272.376598924555</v>
      </c>
      <c r="CI94" s="144">
        <v>310.32366779452269</v>
      </c>
      <c r="CJ94" s="144">
        <v>24080.815210860201</v>
      </c>
      <c r="CK94" s="144">
        <v>20846.251931054714</v>
      </c>
      <c r="CL94" s="144">
        <v>32789.235600126587</v>
      </c>
      <c r="CM94" s="144">
        <v>10584.623758842657</v>
      </c>
      <c r="CN94" s="144">
        <v>1543.1895577237492</v>
      </c>
      <c r="CO94" s="144">
        <v>11493.749537207357</v>
      </c>
      <c r="CP94" s="144">
        <v>1089.5382504755451</v>
      </c>
      <c r="CQ94" s="144">
        <v>23821.012267594</v>
      </c>
      <c r="CR94" s="144">
        <v>80778.404900227819</v>
      </c>
      <c r="CS94" s="144">
        <v>2100.4459460488524</v>
      </c>
      <c r="CT94" s="144">
        <v>10817.186886196081</v>
      </c>
      <c r="CU94" s="144">
        <v>6604.0390262869932</v>
      </c>
      <c r="CV94" s="144">
        <v>197.34685672113164</v>
      </c>
      <c r="CW94" s="144">
        <v>8744.0143908610371</v>
      </c>
      <c r="CX94" s="144">
        <v>4753.5494923500364</v>
      </c>
      <c r="CY94" s="144">
        <v>2194.7151179630855</v>
      </c>
      <c r="CZ94" s="144">
        <v>1903.5532304203823</v>
      </c>
      <c r="DA94" s="144">
        <v>31104.72988709122</v>
      </c>
      <c r="DB94" s="144">
        <v>4594.5540198552917</v>
      </c>
      <c r="DC94" s="144">
        <v>2937.5030203529627</v>
      </c>
      <c r="DD94" s="144">
        <v>5167.7869412221862</v>
      </c>
      <c r="DE94" s="144">
        <v>7809.1501557462516</v>
      </c>
      <c r="DF94" s="144">
        <v>4361.4369160466822</v>
      </c>
      <c r="DG94" s="144">
        <v>7567.8772281007859</v>
      </c>
      <c r="DH94" s="144">
        <v>4066.5324952798146</v>
      </c>
      <c r="DI94" s="144">
        <v>1776.2635937829996</v>
      </c>
      <c r="DJ94" s="144">
        <v>3376.0441887994502</v>
      </c>
      <c r="DK94" s="144">
        <v>638.12173096180027</v>
      </c>
      <c r="DL94" s="144">
        <v>4850.8309203826484</v>
      </c>
      <c r="DM94" s="144">
        <v>3.5739063514757206</v>
      </c>
      <c r="DN94" s="144">
        <v>215.35832489553533</v>
      </c>
      <c r="DO94" s="144">
        <v>3378.0853215905272</v>
      </c>
      <c r="DP94" s="144">
        <v>3396.6280138555394</v>
      </c>
      <c r="DQ94" s="144">
        <v>4127.185648101743</v>
      </c>
      <c r="DR94" s="144">
        <v>5709.4294706941319</v>
      </c>
      <c r="DS94" s="144">
        <v>10027.165896997574</v>
      </c>
      <c r="DT94" s="144">
        <v>7066.2174426937145</v>
      </c>
      <c r="DU94" s="144">
        <v>112.08922315684535</v>
      </c>
      <c r="DV94" s="144">
        <v>31112.052662303948</v>
      </c>
      <c r="DW94" s="144">
        <v>46657.382950085579</v>
      </c>
      <c r="DX94" s="144">
        <v>2434.1930355612121</v>
      </c>
      <c r="DY94" s="144">
        <v>567.0974164823798</v>
      </c>
      <c r="DZ94" s="144">
        <v>941.63843680155117</v>
      </c>
      <c r="EA94" s="144">
        <v>3697.3054710467718</v>
      </c>
      <c r="EB94" s="144">
        <v>6608.0368347923986</v>
      </c>
      <c r="EC94" s="144">
        <v>3049.7160729815619</v>
      </c>
      <c r="ED94" s="144">
        <v>322.03178154497022</v>
      </c>
      <c r="EE94" s="144">
        <v>7072.9340649611604</v>
      </c>
      <c r="EF94" s="144">
        <v>293.85291075008894</v>
      </c>
      <c r="EG94" s="144">
        <v>808.81013802615689</v>
      </c>
      <c r="EH94" s="144">
        <v>0</v>
      </c>
      <c r="EI94" s="145">
        <v>1501649.0640458602</v>
      </c>
      <c r="EJ94" s="146">
        <v>2260206.173866549</v>
      </c>
      <c r="EK94" s="146">
        <v>4428.7233474582454</v>
      </c>
      <c r="EL94" s="146">
        <v>16851.315463640945</v>
      </c>
      <c r="EM94" s="146">
        <v>17246.965493829346</v>
      </c>
      <c r="EN94" s="146">
        <v>346.47245810470298</v>
      </c>
      <c r="EO94" s="146">
        <v>3.7757779347734481</v>
      </c>
      <c r="EP94" s="146">
        <v>794.28547149982774</v>
      </c>
      <c r="EQ94" s="146">
        <v>447.57288582055691</v>
      </c>
      <c r="ER94" s="146">
        <v>8.010516784940334</v>
      </c>
      <c r="ES94" s="146">
        <v>508.76763267306075</v>
      </c>
      <c r="ET94" s="146">
        <v>45.829328956092496</v>
      </c>
      <c r="EU94" s="147">
        <v>58094.879322186956</v>
      </c>
      <c r="EV94" s="147">
        <v>429727.3627619131</v>
      </c>
      <c r="EW94" s="147">
        <v>636.75058595172698</v>
      </c>
      <c r="EX94" s="147">
        <v>241281.66136261664</v>
      </c>
      <c r="EY94" s="148">
        <v>2473.6733948548294</v>
      </c>
      <c r="EZ94" s="148">
        <v>716.63016724233319</v>
      </c>
      <c r="FA94" s="148">
        <v>482.67616031890293</v>
      </c>
      <c r="FB94" s="148">
        <v>493.78831953286249</v>
      </c>
      <c r="FC94" s="148">
        <v>9.8019471624725636</v>
      </c>
      <c r="FD94" s="148">
        <v>1086.3316684804208</v>
      </c>
      <c r="FE94" s="148">
        <v>108.06487270160915</v>
      </c>
      <c r="FF94" s="148">
        <v>93.468881124491503</v>
      </c>
      <c r="FG94" s="145">
        <v>3036092.9816873372</v>
      </c>
      <c r="FH94" s="144">
        <v>4537742.0457331976</v>
      </c>
      <c r="FI94" s="28">
        <f>+FH94-'[1]MIP 2017 (Original)'!FH93</f>
        <v>0</v>
      </c>
      <c r="FK94" s="17">
        <v>4537742.0457331948</v>
      </c>
      <c r="FL94" s="29">
        <f t="shared" si="4"/>
        <v>0</v>
      </c>
      <c r="FN94" s="15">
        <f t="shared" si="5"/>
        <v>21280.038811099192</v>
      </c>
      <c r="FO94" s="15">
        <f t="shared" si="6"/>
        <v>2154.7140717739544</v>
      </c>
      <c r="FP94" s="15">
        <f t="shared" si="7"/>
        <v>5370.96653029343</v>
      </c>
    </row>
    <row r="95" spans="1:172" s="7" customFormat="1" ht="21.95" customHeight="1" thickBot="1" x14ac:dyDescent="0.25">
      <c r="A95" s="137" t="s">
        <v>235</v>
      </c>
      <c r="B95" s="138" t="s">
        <v>9</v>
      </c>
      <c r="C95" s="144">
        <v>1.4301724114346968</v>
      </c>
      <c r="D95" s="144">
        <v>0.16039016467546133</v>
      </c>
      <c r="E95" s="144">
        <v>9.2738006451585147</v>
      </c>
      <c r="F95" s="144">
        <v>410.69656912017086</v>
      </c>
      <c r="G95" s="144">
        <v>68.056828005224446</v>
      </c>
      <c r="H95" s="144">
        <v>3.0521501093992756</v>
      </c>
      <c r="I95" s="144">
        <v>11.029775956748598</v>
      </c>
      <c r="J95" s="144">
        <v>51.568337931475611</v>
      </c>
      <c r="K95" s="144">
        <v>114.52086122323634</v>
      </c>
      <c r="L95" s="144">
        <v>117.21578124384533</v>
      </c>
      <c r="M95" s="144">
        <v>10.799997274542052</v>
      </c>
      <c r="N95" s="144">
        <v>36.5658923958161</v>
      </c>
      <c r="O95" s="144">
        <v>84.861382764600322</v>
      </c>
      <c r="P95" s="144">
        <v>663.55930716599119</v>
      </c>
      <c r="Q95" s="144">
        <v>20.348843749050936</v>
      </c>
      <c r="R95" s="144">
        <v>3654.8750370082121</v>
      </c>
      <c r="S95" s="144">
        <v>185.60099875377637</v>
      </c>
      <c r="T95" s="144">
        <v>2263.5417895449937</v>
      </c>
      <c r="U95" s="144">
        <v>229.91136523486762</v>
      </c>
      <c r="V95" s="144">
        <v>30.546591261747082</v>
      </c>
      <c r="W95" s="144">
        <v>67.539934046259759</v>
      </c>
      <c r="X95" s="144">
        <v>1152.2440607854232</v>
      </c>
      <c r="Y95" s="144">
        <v>40.918189020579895</v>
      </c>
      <c r="Z95" s="144">
        <v>514.0691782000896</v>
      </c>
      <c r="AA95" s="144">
        <v>51.777953362470257</v>
      </c>
      <c r="AB95" s="144">
        <v>1499.4749750623159</v>
      </c>
      <c r="AC95" s="144">
        <v>32.586013316193771</v>
      </c>
      <c r="AD95" s="144">
        <v>18.495090173620291</v>
      </c>
      <c r="AE95" s="144">
        <v>245.29017276060918</v>
      </c>
      <c r="AF95" s="144">
        <v>6456.392970591548</v>
      </c>
      <c r="AG95" s="144">
        <v>2.1700684175243262E-2</v>
      </c>
      <c r="AH95" s="144">
        <v>7.4663719143070546</v>
      </c>
      <c r="AI95" s="144">
        <v>2546.3214966838568</v>
      </c>
      <c r="AJ95" s="144">
        <v>276.8881172936384</v>
      </c>
      <c r="AK95" s="144">
        <v>1065.9816634360368</v>
      </c>
      <c r="AL95" s="144">
        <v>394.98363113556411</v>
      </c>
      <c r="AM95" s="144">
        <v>764.62779612023382</v>
      </c>
      <c r="AN95" s="144">
        <v>35.0399382157647</v>
      </c>
      <c r="AO95" s="144">
        <v>312.85976618022579</v>
      </c>
      <c r="AP95" s="144">
        <v>958.29673714395108</v>
      </c>
      <c r="AQ95" s="144">
        <v>198.05395440472088</v>
      </c>
      <c r="AR95" s="144">
        <v>28.658888376656755</v>
      </c>
      <c r="AS95" s="144">
        <v>150.78771006068612</v>
      </c>
      <c r="AT95" s="144">
        <v>243.42278486175127</v>
      </c>
      <c r="AU95" s="144">
        <v>283.40561055491531</v>
      </c>
      <c r="AV95" s="144">
        <v>721.93851691481154</v>
      </c>
      <c r="AW95" s="144">
        <v>5454.2172193992683</v>
      </c>
      <c r="AX95" s="144">
        <v>278.01507500755292</v>
      </c>
      <c r="AY95" s="144">
        <v>153.33053940232355</v>
      </c>
      <c r="AZ95" s="144">
        <v>5.2848382728311201</v>
      </c>
      <c r="BA95" s="144">
        <v>6.7730220249182187</v>
      </c>
      <c r="BB95" s="144">
        <v>176.38151059453605</v>
      </c>
      <c r="BC95" s="144">
        <v>324.76431859522182</v>
      </c>
      <c r="BD95" s="144">
        <v>401.02005818333924</v>
      </c>
      <c r="BE95" s="144">
        <v>451.27981183844827</v>
      </c>
      <c r="BF95" s="144">
        <v>546.60692625306535</v>
      </c>
      <c r="BG95" s="144">
        <v>435.7314649640922</v>
      </c>
      <c r="BH95" s="144">
        <v>366.71711441682476</v>
      </c>
      <c r="BI95" s="144">
        <v>195.8301193770431</v>
      </c>
      <c r="BJ95" s="144">
        <v>242.57157012852304</v>
      </c>
      <c r="BK95" s="144">
        <v>34.351718567913345</v>
      </c>
      <c r="BL95" s="144">
        <v>84.99405668609225</v>
      </c>
      <c r="BM95" s="144">
        <v>609.87542412072821</v>
      </c>
      <c r="BN95" s="144">
        <v>220.64024588547363</v>
      </c>
      <c r="BO95" s="144">
        <v>313.64695603163949</v>
      </c>
      <c r="BP95" s="144">
        <v>14.777178066076864</v>
      </c>
      <c r="BQ95" s="144">
        <v>26.801888178605797</v>
      </c>
      <c r="BR95" s="144">
        <v>366.6821935845993</v>
      </c>
      <c r="BS95" s="144">
        <v>142.69500596054374</v>
      </c>
      <c r="BT95" s="144">
        <v>501.81616985350416</v>
      </c>
      <c r="BU95" s="144">
        <v>500.29234583555586</v>
      </c>
      <c r="BV95" s="144">
        <v>639.05159578264079</v>
      </c>
      <c r="BW95" s="144">
        <v>2821.3039508844413</v>
      </c>
      <c r="BX95" s="144">
        <v>3351.4648147086523</v>
      </c>
      <c r="BY95" s="144">
        <v>905.47025881348327</v>
      </c>
      <c r="BZ95" s="144">
        <v>637.09292432046766</v>
      </c>
      <c r="CA95" s="144">
        <v>2313.1376903653163</v>
      </c>
      <c r="CB95" s="144">
        <v>210.71556122943008</v>
      </c>
      <c r="CC95" s="144">
        <v>219.48914480648088</v>
      </c>
      <c r="CD95" s="144">
        <v>812.78420681982698</v>
      </c>
      <c r="CE95" s="144">
        <v>546.889148717902</v>
      </c>
      <c r="CF95" s="144">
        <v>14752.396840908646</v>
      </c>
      <c r="CG95" s="144">
        <v>38682.267597778817</v>
      </c>
      <c r="CH95" s="144">
        <v>3569.131702213916</v>
      </c>
      <c r="CI95" s="144">
        <v>213.05267449076342</v>
      </c>
      <c r="CJ95" s="144">
        <v>27780.893805780812</v>
      </c>
      <c r="CK95" s="144">
        <v>19145.49196509047</v>
      </c>
      <c r="CL95" s="144">
        <v>16886.519943535033</v>
      </c>
      <c r="CM95" s="144">
        <v>35.672963597923385</v>
      </c>
      <c r="CN95" s="144">
        <v>276.83041081930963</v>
      </c>
      <c r="CO95" s="144">
        <v>2155.4866229407407</v>
      </c>
      <c r="CP95" s="144">
        <v>786.06661416376141</v>
      </c>
      <c r="CQ95" s="144">
        <v>1304.7607397152274</v>
      </c>
      <c r="CR95" s="144">
        <v>1736.0195413437771</v>
      </c>
      <c r="CS95" s="144">
        <v>287.28024357951875</v>
      </c>
      <c r="CT95" s="144">
        <v>1488.7194461521865</v>
      </c>
      <c r="CU95" s="144">
        <v>1164.9256111833954</v>
      </c>
      <c r="CV95" s="144">
        <v>10.939818704645399</v>
      </c>
      <c r="CW95" s="144">
        <v>756.20643295259708</v>
      </c>
      <c r="CX95" s="144">
        <v>111.48268273483075</v>
      </c>
      <c r="CY95" s="144">
        <v>59.231431516376553</v>
      </c>
      <c r="CZ95" s="144">
        <v>184.63534897865469</v>
      </c>
      <c r="DA95" s="144">
        <v>233.48192978831588</v>
      </c>
      <c r="DB95" s="144">
        <v>610.17346346489251</v>
      </c>
      <c r="DC95" s="144">
        <v>425.61792839638144</v>
      </c>
      <c r="DD95" s="144">
        <v>1010.8273260612021</v>
      </c>
      <c r="DE95" s="144">
        <v>2743.9235986125932</v>
      </c>
      <c r="DF95" s="144">
        <v>754.30417309592053</v>
      </c>
      <c r="DG95" s="144">
        <v>1303.3909630219052</v>
      </c>
      <c r="DH95" s="144">
        <v>2313.0092402411597</v>
      </c>
      <c r="DI95" s="144">
        <v>131.00431704803668</v>
      </c>
      <c r="DJ95" s="144">
        <v>5723.2910093945957</v>
      </c>
      <c r="DK95" s="144">
        <v>1091.3547535392322</v>
      </c>
      <c r="DL95" s="144">
        <v>4676.8688016302267</v>
      </c>
      <c r="DM95" s="144">
        <v>2.0294550696488129E-2</v>
      </c>
      <c r="DN95" s="144">
        <v>92.446844571461071</v>
      </c>
      <c r="DO95" s="144">
        <v>3029.6014080248042</v>
      </c>
      <c r="DP95" s="144">
        <v>2087.5810616674726</v>
      </c>
      <c r="DQ95" s="144">
        <v>798.15330037273702</v>
      </c>
      <c r="DR95" s="144">
        <v>540.88080968508916</v>
      </c>
      <c r="DS95" s="144">
        <v>3138.3650780150056</v>
      </c>
      <c r="DT95" s="144">
        <v>2681.1202278654123</v>
      </c>
      <c r="DU95" s="144">
        <v>12.053597131669008</v>
      </c>
      <c r="DV95" s="144">
        <v>1361.5990533916652</v>
      </c>
      <c r="DW95" s="144">
        <v>1877.8870556552752</v>
      </c>
      <c r="DX95" s="144">
        <v>149.34999784364641</v>
      </c>
      <c r="DY95" s="144">
        <v>121.60052229221594</v>
      </c>
      <c r="DZ95" s="144">
        <v>15.858887623297129</v>
      </c>
      <c r="EA95" s="144">
        <v>969.56731821773974</v>
      </c>
      <c r="EB95" s="144">
        <v>294.4163018908647</v>
      </c>
      <c r="EC95" s="144">
        <v>787.04251225421513</v>
      </c>
      <c r="ED95" s="144">
        <v>40.009473166203946</v>
      </c>
      <c r="EE95" s="144">
        <v>45.89824297199705</v>
      </c>
      <c r="EF95" s="144">
        <v>83.857031455857836</v>
      </c>
      <c r="EG95" s="144">
        <v>118.43348464631981</v>
      </c>
      <c r="EH95" s="144">
        <v>0</v>
      </c>
      <c r="EI95" s="145">
        <v>220998.65760671225</v>
      </c>
      <c r="EJ95" s="146">
        <v>291445.20399897575</v>
      </c>
      <c r="EK95" s="146">
        <v>0</v>
      </c>
      <c r="EL95" s="146">
        <v>2.5184024033002665</v>
      </c>
      <c r="EM95" s="146">
        <v>0</v>
      </c>
      <c r="EN95" s="146">
        <v>488.08440415008857</v>
      </c>
      <c r="EO95" s="146">
        <v>6.8209317806018026</v>
      </c>
      <c r="EP95" s="146">
        <v>489.12832605469526</v>
      </c>
      <c r="EQ95" s="146">
        <v>104.61596684404701</v>
      </c>
      <c r="ER95" s="146">
        <v>23.948444725369587</v>
      </c>
      <c r="ES95" s="146">
        <v>0</v>
      </c>
      <c r="ET95" s="146">
        <v>28.748104016664097</v>
      </c>
      <c r="EU95" s="147">
        <v>210.40972324388778</v>
      </c>
      <c r="EV95" s="147">
        <v>1520.8213827553816</v>
      </c>
      <c r="EW95" s="147">
        <v>6.2096367848005558</v>
      </c>
      <c r="EX95" s="147">
        <v>298.66959384838992</v>
      </c>
      <c r="EY95" s="148">
        <v>2343.6076358680034</v>
      </c>
      <c r="EZ95" s="148">
        <v>406.70355847478498</v>
      </c>
      <c r="FA95" s="148">
        <v>153.89822305606788</v>
      </c>
      <c r="FB95" s="148">
        <v>540.39389046471103</v>
      </c>
      <c r="FC95" s="148">
        <v>3.0006767282158191</v>
      </c>
      <c r="FD95" s="148">
        <v>1048.5676750447597</v>
      </c>
      <c r="FE95" s="148">
        <v>48.738723843523779</v>
      </c>
      <c r="FF95" s="148">
        <v>0</v>
      </c>
      <c r="FG95" s="145">
        <v>299170.08929906302</v>
      </c>
      <c r="FH95" s="144">
        <v>520168.74690577528</v>
      </c>
      <c r="FI95" s="28">
        <f>+FH95-'[1]MIP 2017 (Original)'!FH94</f>
        <v>0</v>
      </c>
      <c r="FK95" s="17">
        <v>520168.74690577539</v>
      </c>
      <c r="FL95" s="29">
        <f t="shared" si="4"/>
        <v>0</v>
      </c>
      <c r="FN95" s="15">
        <f t="shared" si="5"/>
        <v>2.5184024033002665</v>
      </c>
      <c r="FO95" s="15">
        <f t="shared" si="6"/>
        <v>1141.3461775714663</v>
      </c>
      <c r="FP95" s="15">
        <f t="shared" si="7"/>
        <v>4544.9103834800662</v>
      </c>
    </row>
    <row r="96" spans="1:172" s="7" customFormat="1" ht="21.95" customHeight="1" thickBot="1" x14ac:dyDescent="0.25">
      <c r="A96" s="137" t="s">
        <v>237</v>
      </c>
      <c r="B96" s="138" t="s">
        <v>236</v>
      </c>
      <c r="C96" s="144">
        <v>1.7749924573199664E-4</v>
      </c>
      <c r="D96" s="144">
        <v>0</v>
      </c>
      <c r="E96" s="144">
        <v>0</v>
      </c>
      <c r="F96" s="144">
        <v>0</v>
      </c>
      <c r="G96" s="144">
        <v>1.1441046279762812E-2</v>
      </c>
      <c r="H96" s="144">
        <v>0</v>
      </c>
      <c r="I96" s="144">
        <v>1.1499951674252677E-3</v>
      </c>
      <c r="J96" s="144">
        <v>0</v>
      </c>
      <c r="K96" s="144">
        <v>0</v>
      </c>
      <c r="L96" s="144">
        <v>9.4521257023251606E-2</v>
      </c>
      <c r="M96" s="144">
        <v>0</v>
      </c>
      <c r="N96" s="144">
        <v>5.0520442984528902E-2</v>
      </c>
      <c r="O96" s="144">
        <v>9.1597888517216562E-4</v>
      </c>
      <c r="P96" s="144">
        <v>645.21233004731585</v>
      </c>
      <c r="Q96" s="144">
        <v>0</v>
      </c>
      <c r="R96" s="144">
        <v>1.2276116393866637E-2</v>
      </c>
      <c r="S96" s="144">
        <v>5.2442059018877971E-3</v>
      </c>
      <c r="T96" s="144">
        <v>0</v>
      </c>
      <c r="U96" s="144">
        <v>2.9040723166439839E-2</v>
      </c>
      <c r="V96" s="144">
        <v>4.2813611945497783E-4</v>
      </c>
      <c r="W96" s="144">
        <v>0.22315244597848746</v>
      </c>
      <c r="X96" s="144">
        <v>1.9513671950785953E-2</v>
      </c>
      <c r="Y96" s="144">
        <v>0</v>
      </c>
      <c r="Z96" s="144">
        <v>0.11643986200216022</v>
      </c>
      <c r="AA96" s="144">
        <v>0</v>
      </c>
      <c r="AB96" s="144">
        <v>0.44128239243978512</v>
      </c>
      <c r="AC96" s="144">
        <v>2.2320400065334204E-2</v>
      </c>
      <c r="AD96" s="144">
        <v>0</v>
      </c>
      <c r="AE96" s="144">
        <v>9.2167872645376823E-3</v>
      </c>
      <c r="AF96" s="144">
        <v>8.155680133589592E-2</v>
      </c>
      <c r="AG96" s="144">
        <v>0</v>
      </c>
      <c r="AH96" s="144">
        <v>1.3076520158880086E-2</v>
      </c>
      <c r="AI96" s="144">
        <v>3.8429001923760313</v>
      </c>
      <c r="AJ96" s="144">
        <v>0.28430986988897344</v>
      </c>
      <c r="AK96" s="144">
        <v>0.83475355975060905</v>
      </c>
      <c r="AL96" s="144">
        <v>0.53013333440088339</v>
      </c>
      <c r="AM96" s="144">
        <v>1.7963651491815911</v>
      </c>
      <c r="AN96" s="144">
        <v>0.11039612116369199</v>
      </c>
      <c r="AO96" s="144">
        <v>0.19498612005619542</v>
      </c>
      <c r="AP96" s="144">
        <v>5.1680375884723748</v>
      </c>
      <c r="AQ96" s="144">
        <v>0.13117381247089033</v>
      </c>
      <c r="AR96" s="144">
        <v>4.513998512086094E-2</v>
      </c>
      <c r="AS96" s="144">
        <v>0.21623081300680258</v>
      </c>
      <c r="AT96" s="144">
        <v>0.15185225778376349</v>
      </c>
      <c r="AU96" s="144">
        <v>1.4897489503121517</v>
      </c>
      <c r="AV96" s="144">
        <v>0.28368758278514977</v>
      </c>
      <c r="AW96" s="144">
        <v>0.38234364804631016</v>
      </c>
      <c r="AX96" s="144">
        <v>0.43628489111785501</v>
      </c>
      <c r="AY96" s="144">
        <v>0.72907010315951348</v>
      </c>
      <c r="AZ96" s="144">
        <v>3.2666210431780335E-2</v>
      </c>
      <c r="BA96" s="144">
        <v>7.0848939292006932E-2</v>
      </c>
      <c r="BB96" s="144">
        <v>0.54975783148259605</v>
      </c>
      <c r="BC96" s="144">
        <v>2.0320256649529553</v>
      </c>
      <c r="BD96" s="144">
        <v>76.354088693048269</v>
      </c>
      <c r="BE96" s="144">
        <v>0.75536582088578341</v>
      </c>
      <c r="BF96" s="144">
        <v>1.611987754913808</v>
      </c>
      <c r="BG96" s="144">
        <v>0.81763817468190714</v>
      </c>
      <c r="BH96" s="144">
        <v>1.240531060172271</v>
      </c>
      <c r="BI96" s="144">
        <v>0.59915231566244942</v>
      </c>
      <c r="BJ96" s="144">
        <v>0.60622248107958998</v>
      </c>
      <c r="BK96" s="144">
        <v>0.16408563562771777</v>
      </c>
      <c r="BL96" s="144">
        <v>7.073631007386913E-2</v>
      </c>
      <c r="BM96" s="144">
        <v>0.37124874642272315</v>
      </c>
      <c r="BN96" s="144">
        <v>0.51649735191316148</v>
      </c>
      <c r="BO96" s="144">
        <v>1190.6539142831771</v>
      </c>
      <c r="BP96" s="144">
        <v>0.12956617333904702</v>
      </c>
      <c r="BQ96" s="144">
        <v>0.27701408762731344</v>
      </c>
      <c r="BR96" s="144">
        <v>0.6802135143627801</v>
      </c>
      <c r="BS96" s="144">
        <v>1.9832869624673434E-2</v>
      </c>
      <c r="BT96" s="144">
        <v>1.5666503504801832</v>
      </c>
      <c r="BU96" s="144">
        <v>3.0399413169385645</v>
      </c>
      <c r="BV96" s="144">
        <v>6.1251113917222932</v>
      </c>
      <c r="BW96" s="144">
        <v>2.1674669893961176</v>
      </c>
      <c r="BX96" s="144">
        <v>33.695900189333841</v>
      </c>
      <c r="BY96" s="144">
        <v>0.59914499709814595</v>
      </c>
      <c r="BZ96" s="144">
        <v>4.2910967356455526E-3</v>
      </c>
      <c r="CA96" s="144">
        <v>0.9108201410801513</v>
      </c>
      <c r="CB96" s="144">
        <v>0.23127807353313212</v>
      </c>
      <c r="CC96" s="144">
        <v>0.32211454170049419</v>
      </c>
      <c r="CD96" s="144">
        <v>0.86440911723233582</v>
      </c>
      <c r="CE96" s="144">
        <v>1.6927314614709683</v>
      </c>
      <c r="CF96" s="144">
        <v>4.169086178589982</v>
      </c>
      <c r="CG96" s="144">
        <v>110.62639497448714</v>
      </c>
      <c r="CH96" s="144">
        <v>4.548676978075191</v>
      </c>
      <c r="CI96" s="144">
        <v>0</v>
      </c>
      <c r="CJ96" s="144">
        <v>2.3186620129391566</v>
      </c>
      <c r="CK96" s="144">
        <v>3.9252473165385542E-2</v>
      </c>
      <c r="CL96" s="144">
        <v>2.6768017528887253</v>
      </c>
      <c r="CM96" s="144">
        <v>0.65005177765265421</v>
      </c>
      <c r="CN96" s="144">
        <v>1.6408116352192088</v>
      </c>
      <c r="CO96" s="144">
        <v>3.6482941273863623</v>
      </c>
      <c r="CP96" s="144">
        <v>1.1755930620430526</v>
      </c>
      <c r="CQ96" s="144">
        <v>4.4119020332259717</v>
      </c>
      <c r="CR96" s="144">
        <v>18.360989612955933</v>
      </c>
      <c r="CS96" s="144">
        <v>2.8759389071519825</v>
      </c>
      <c r="CT96" s="144">
        <v>7.9125395488754711</v>
      </c>
      <c r="CU96" s="144">
        <v>12.816655977401741</v>
      </c>
      <c r="CV96" s="144">
        <v>0.73130230739974167</v>
      </c>
      <c r="CW96" s="144">
        <v>20.82508888138922</v>
      </c>
      <c r="CX96" s="144">
        <v>4.0430051118501531</v>
      </c>
      <c r="CY96" s="144">
        <v>1.2174598908311118</v>
      </c>
      <c r="CZ96" s="144">
        <v>1.4488760658968578</v>
      </c>
      <c r="DA96" s="144">
        <v>21.167314882296871</v>
      </c>
      <c r="DB96" s="144">
        <v>5.1112998850484406</v>
      </c>
      <c r="DC96" s="144">
        <v>3.9263190514703608</v>
      </c>
      <c r="DD96" s="144">
        <v>18.885096935156703</v>
      </c>
      <c r="DE96" s="144">
        <v>3.8165104129821352</v>
      </c>
      <c r="DF96" s="144">
        <v>2.0745650582220407</v>
      </c>
      <c r="DG96" s="144">
        <v>4.8881443051881392</v>
      </c>
      <c r="DH96" s="144">
        <v>3.7747973754822035</v>
      </c>
      <c r="DI96" s="144">
        <v>0.93576215115491046</v>
      </c>
      <c r="DJ96" s="144">
        <v>1.3840339025590633</v>
      </c>
      <c r="DK96" s="144">
        <v>0.28722218534496141</v>
      </c>
      <c r="DL96" s="144">
        <v>1.266016749070014</v>
      </c>
      <c r="DM96" s="144">
        <v>3.975278926915354E-3</v>
      </c>
      <c r="DN96" s="144">
        <v>0.41707613831597784</v>
      </c>
      <c r="DO96" s="144">
        <v>318.05550770426703</v>
      </c>
      <c r="DP96" s="144">
        <v>1.6830941291358921</v>
      </c>
      <c r="DQ96" s="144">
        <v>0.47713301178731943</v>
      </c>
      <c r="DR96" s="144">
        <v>16.236141100657008</v>
      </c>
      <c r="DS96" s="144">
        <v>13.329576163076869</v>
      </c>
      <c r="DT96" s="144">
        <v>5.1592402813563867</v>
      </c>
      <c r="DU96" s="144">
        <v>0.10947638674350736</v>
      </c>
      <c r="DV96" s="144">
        <v>16.408258270685387</v>
      </c>
      <c r="DW96" s="144">
        <v>20.374013853205323</v>
      </c>
      <c r="DX96" s="144">
        <v>0.86746716388474576</v>
      </c>
      <c r="DY96" s="144">
        <v>0.55988321259767782</v>
      </c>
      <c r="DZ96" s="144">
        <v>0.8149580039930181</v>
      </c>
      <c r="EA96" s="144">
        <v>0.74215133981591308</v>
      </c>
      <c r="EB96" s="144">
        <v>2.598139251611292</v>
      </c>
      <c r="EC96" s="144">
        <v>1.6160270126266356</v>
      </c>
      <c r="ED96" s="144">
        <v>0.37611484421174118</v>
      </c>
      <c r="EE96" s="144">
        <v>4.6469971839618438</v>
      </c>
      <c r="EF96" s="144">
        <v>0.30009667455813921</v>
      </c>
      <c r="EG96" s="144">
        <v>0.72247197831745325</v>
      </c>
      <c r="EH96" s="144">
        <v>0</v>
      </c>
      <c r="EI96" s="145">
        <v>2670.8975370814042</v>
      </c>
      <c r="EJ96" s="146">
        <v>5258.8896667063054</v>
      </c>
      <c r="EK96" s="146">
        <v>34.905511849843101</v>
      </c>
      <c r="EL96" s="146">
        <v>247.91385217652092</v>
      </c>
      <c r="EM96" s="146">
        <v>0</v>
      </c>
      <c r="EN96" s="146">
        <v>0</v>
      </c>
      <c r="EO96" s="146">
        <v>0</v>
      </c>
      <c r="EP96" s="146">
        <v>0</v>
      </c>
      <c r="EQ96" s="146">
        <v>0</v>
      </c>
      <c r="ER96" s="146">
        <v>0</v>
      </c>
      <c r="ES96" s="146">
        <v>0</v>
      </c>
      <c r="ET96" s="146">
        <v>0</v>
      </c>
      <c r="EU96" s="147">
        <v>0</v>
      </c>
      <c r="EV96" s="147">
        <v>0</v>
      </c>
      <c r="EW96" s="147">
        <v>0</v>
      </c>
      <c r="EX96" s="147">
        <v>0.71209464808701062</v>
      </c>
      <c r="EY96" s="148">
        <v>0</v>
      </c>
      <c r="EZ96" s="148">
        <v>0</v>
      </c>
      <c r="FA96" s="148">
        <v>0</v>
      </c>
      <c r="FB96" s="148">
        <v>0</v>
      </c>
      <c r="FC96" s="148">
        <v>0</v>
      </c>
      <c r="FD96" s="148">
        <v>0</v>
      </c>
      <c r="FE96" s="148">
        <v>0</v>
      </c>
      <c r="FF96" s="148">
        <v>0</v>
      </c>
      <c r="FG96" s="145">
        <v>5542.4211253807562</v>
      </c>
      <c r="FH96" s="144">
        <v>8213.3186624621594</v>
      </c>
      <c r="FI96" s="28">
        <f>+FH96-'[1]MIP 2017 (Original)'!FH95</f>
        <v>0</v>
      </c>
      <c r="FK96" s="17">
        <v>8213.3186624621612</v>
      </c>
      <c r="FL96" s="29">
        <f t="shared" si="4"/>
        <v>0</v>
      </c>
      <c r="FN96" s="15">
        <f t="shared" si="5"/>
        <v>282.81936402636404</v>
      </c>
      <c r="FO96" s="15">
        <f t="shared" si="6"/>
        <v>0</v>
      </c>
      <c r="FP96" s="15">
        <f t="shared" si="7"/>
        <v>0</v>
      </c>
    </row>
    <row r="97" spans="1:172" s="7" customFormat="1" ht="21.95" customHeight="1" thickBot="1" x14ac:dyDescent="0.25">
      <c r="A97" s="137" t="s">
        <v>239</v>
      </c>
      <c r="B97" s="138" t="s">
        <v>238</v>
      </c>
      <c r="C97" s="144">
        <v>4.0340424941655337E-2</v>
      </c>
      <c r="D97" s="144">
        <v>5.3051645620338494E-3</v>
      </c>
      <c r="E97" s="144">
        <v>3.4135478207638742E-3</v>
      </c>
      <c r="F97" s="144">
        <v>0.77371767771631039</v>
      </c>
      <c r="G97" s="144">
        <v>5.3398642375322727E-2</v>
      </c>
      <c r="H97" s="144">
        <v>3.7251587933453026E-2</v>
      </c>
      <c r="I97" s="144">
        <v>2.7588313982950479</v>
      </c>
      <c r="J97" s="144">
        <v>5.3962802045456455E-2</v>
      </c>
      <c r="K97" s="144">
        <v>6.3326837266599795E-2</v>
      </c>
      <c r="L97" s="144">
        <v>0.25083098514036278</v>
      </c>
      <c r="M97" s="144">
        <v>2.9951301543837179</v>
      </c>
      <c r="N97" s="144">
        <v>52.367326728582924</v>
      </c>
      <c r="O97" s="144">
        <v>116.55378738401971</v>
      </c>
      <c r="P97" s="144">
        <v>2260.5925854236966</v>
      </c>
      <c r="Q97" s="144">
        <v>4.421082778799465E-2</v>
      </c>
      <c r="R97" s="144">
        <v>2960.1586627066663</v>
      </c>
      <c r="S97" s="144">
        <v>225.06813270553741</v>
      </c>
      <c r="T97" s="144">
        <v>1.2984478553062357</v>
      </c>
      <c r="U97" s="144">
        <v>13.196229293980394</v>
      </c>
      <c r="V97" s="144">
        <v>0.31498607650083105</v>
      </c>
      <c r="W97" s="144">
        <v>86.65665432829978</v>
      </c>
      <c r="X97" s="144">
        <v>2.5483978350289487</v>
      </c>
      <c r="Y97" s="144">
        <v>0.14032390848474</v>
      </c>
      <c r="Z97" s="144">
        <v>0.55044634325229191</v>
      </c>
      <c r="AA97" s="144">
        <v>0.13615013811550583</v>
      </c>
      <c r="AB97" s="144">
        <v>256.69640465959282</v>
      </c>
      <c r="AC97" s="144">
        <v>0.14868090735534051</v>
      </c>
      <c r="AD97" s="144">
        <v>4.9584784720452239E-2</v>
      </c>
      <c r="AE97" s="144">
        <v>93.358449760215962</v>
      </c>
      <c r="AF97" s="144">
        <v>72.055215317486983</v>
      </c>
      <c r="AG97" s="144">
        <v>2.574123181638667E-3</v>
      </c>
      <c r="AH97" s="144">
        <v>9.4603606113788472E-2</v>
      </c>
      <c r="AI97" s="144">
        <v>198.16941597705096</v>
      </c>
      <c r="AJ97" s="144">
        <v>3.7719054427115961</v>
      </c>
      <c r="AK97" s="144">
        <v>171.02592635487267</v>
      </c>
      <c r="AL97" s="144">
        <v>205.44639044528952</v>
      </c>
      <c r="AM97" s="144">
        <v>386.06480052329391</v>
      </c>
      <c r="AN97" s="144">
        <v>4.3562710121098025</v>
      </c>
      <c r="AO97" s="144">
        <v>12.095713182106142</v>
      </c>
      <c r="AP97" s="144">
        <v>281.83101958404711</v>
      </c>
      <c r="AQ97" s="144">
        <v>31.500548300297325</v>
      </c>
      <c r="AR97" s="144">
        <v>0.71058160009702886</v>
      </c>
      <c r="AS97" s="144">
        <v>3.3486050505838443</v>
      </c>
      <c r="AT97" s="144">
        <v>30.263919088807395</v>
      </c>
      <c r="AU97" s="144">
        <v>325.85601579239619</v>
      </c>
      <c r="AV97" s="144">
        <v>4.9466700405156336</v>
      </c>
      <c r="AW97" s="144">
        <v>74.935081767560973</v>
      </c>
      <c r="AX97" s="144">
        <v>12.471882061567266</v>
      </c>
      <c r="AY97" s="144">
        <v>217.27356992877063</v>
      </c>
      <c r="AZ97" s="144">
        <v>0.12539863466446938</v>
      </c>
      <c r="BA97" s="144">
        <v>0.35360340898228443</v>
      </c>
      <c r="BB97" s="144">
        <v>2.5885754316425933</v>
      </c>
      <c r="BC97" s="144">
        <v>831.38542559542486</v>
      </c>
      <c r="BD97" s="144">
        <v>1.5625046066130861</v>
      </c>
      <c r="BE97" s="144">
        <v>266.02578452743688</v>
      </c>
      <c r="BF97" s="144">
        <v>303.42666304729278</v>
      </c>
      <c r="BG97" s="144">
        <v>3.088020801599594</v>
      </c>
      <c r="BH97" s="144">
        <v>3.8502935365137612</v>
      </c>
      <c r="BI97" s="144">
        <v>366.48254325080035</v>
      </c>
      <c r="BJ97" s="144">
        <v>16.042402450694517</v>
      </c>
      <c r="BK97" s="144">
        <v>1.9318052253137181</v>
      </c>
      <c r="BL97" s="144">
        <v>10.56407950563062</v>
      </c>
      <c r="BM97" s="144">
        <v>55.966842453837963</v>
      </c>
      <c r="BN97" s="144">
        <v>51.641600827174827</v>
      </c>
      <c r="BO97" s="144">
        <v>136.95459208928571</v>
      </c>
      <c r="BP97" s="144">
        <v>9.0365772533941264</v>
      </c>
      <c r="BQ97" s="144">
        <v>19.918364804391565</v>
      </c>
      <c r="BR97" s="144">
        <v>394.16504546298751</v>
      </c>
      <c r="BS97" s="144">
        <v>1.7036064926416083</v>
      </c>
      <c r="BT97" s="144">
        <v>2.7524000180953894</v>
      </c>
      <c r="BU97" s="144">
        <v>296.81364577245552</v>
      </c>
      <c r="BV97" s="144">
        <v>14.767140608799139</v>
      </c>
      <c r="BW97" s="144">
        <v>1192.6697002120452</v>
      </c>
      <c r="BX97" s="144">
        <v>558.59312287557088</v>
      </c>
      <c r="BY97" s="144">
        <v>24.921226349681159</v>
      </c>
      <c r="BZ97" s="144">
        <v>3.809004764633845</v>
      </c>
      <c r="CA97" s="144">
        <v>2.4733508271662958</v>
      </c>
      <c r="CB97" s="144">
        <v>19.486000734942969</v>
      </c>
      <c r="CC97" s="144">
        <v>3.4728353869493107</v>
      </c>
      <c r="CD97" s="144">
        <v>2.7455272644603741</v>
      </c>
      <c r="CE97" s="144">
        <v>99.606359532678113</v>
      </c>
      <c r="CF97" s="144">
        <v>294.78607917135054</v>
      </c>
      <c r="CG97" s="144">
        <v>4712.5567350326728</v>
      </c>
      <c r="CH97" s="144">
        <v>238.69204613681606</v>
      </c>
      <c r="CI97" s="144">
        <v>0.23688586264548428</v>
      </c>
      <c r="CJ97" s="144">
        <v>765.47177682869494</v>
      </c>
      <c r="CK97" s="144">
        <v>18.177515511171062</v>
      </c>
      <c r="CL97" s="144">
        <v>1278.9544422689419</v>
      </c>
      <c r="CM97" s="144">
        <v>24.348184069376337</v>
      </c>
      <c r="CN97" s="144">
        <v>6.4972690340448684</v>
      </c>
      <c r="CO97" s="144">
        <v>686.14063193425591</v>
      </c>
      <c r="CP97" s="144">
        <v>24.552169827187281</v>
      </c>
      <c r="CQ97" s="144">
        <v>1409.3146089219588</v>
      </c>
      <c r="CR97" s="144">
        <v>515.7031951988514</v>
      </c>
      <c r="CS97" s="144">
        <v>1051.1387568406467</v>
      </c>
      <c r="CT97" s="144">
        <v>300.90744254669465</v>
      </c>
      <c r="CU97" s="144">
        <v>289.2387175181982</v>
      </c>
      <c r="CV97" s="144">
        <v>147.90692095695499</v>
      </c>
      <c r="CW97" s="144">
        <v>4117.0129192660161</v>
      </c>
      <c r="CX97" s="144">
        <v>293.3125482990003</v>
      </c>
      <c r="CY97" s="144">
        <v>151.21409681384696</v>
      </c>
      <c r="CZ97" s="144">
        <v>654.15814062828565</v>
      </c>
      <c r="DA97" s="144">
        <v>1056.7679492434834</v>
      </c>
      <c r="DB97" s="144">
        <v>470.84819864157521</v>
      </c>
      <c r="DC97" s="144">
        <v>1078.4330798538276</v>
      </c>
      <c r="DD97" s="144">
        <v>500.64481931269637</v>
      </c>
      <c r="DE97" s="144">
        <v>9.5041981216035776</v>
      </c>
      <c r="DF97" s="144">
        <v>64.077125501864202</v>
      </c>
      <c r="DG97" s="144">
        <v>495.83877137437281</v>
      </c>
      <c r="DH97" s="144">
        <v>6.673937701880531</v>
      </c>
      <c r="DI97" s="144">
        <v>1.2559082529495234</v>
      </c>
      <c r="DJ97" s="144">
        <v>234.26831929815296</v>
      </c>
      <c r="DK97" s="144">
        <v>69.828809591060036</v>
      </c>
      <c r="DL97" s="144">
        <v>298.01743212363664</v>
      </c>
      <c r="DM97" s="144">
        <v>0.99139951193278508</v>
      </c>
      <c r="DN97" s="144">
        <v>5.8725920156582214</v>
      </c>
      <c r="DO97" s="144">
        <v>1427.2611826672846</v>
      </c>
      <c r="DP97" s="144">
        <v>64.759718170935471</v>
      </c>
      <c r="DQ97" s="144">
        <v>150.20913487265301</v>
      </c>
      <c r="DR97" s="144">
        <v>191.20734143427069</v>
      </c>
      <c r="DS97" s="144">
        <v>150.05390456644824</v>
      </c>
      <c r="DT97" s="144">
        <v>24.672505857805366</v>
      </c>
      <c r="DU97" s="144">
        <v>1.0716801017157007</v>
      </c>
      <c r="DV97" s="144">
        <v>2196.3220066973263</v>
      </c>
      <c r="DW97" s="144">
        <v>1736.6943634342442</v>
      </c>
      <c r="DX97" s="144">
        <v>728.6962335699493</v>
      </c>
      <c r="DY97" s="144">
        <v>25.260076403749327</v>
      </c>
      <c r="DZ97" s="144">
        <v>15.283979191680313</v>
      </c>
      <c r="EA97" s="144">
        <v>2282.0601443742366</v>
      </c>
      <c r="EB97" s="144">
        <v>135.52775939787171</v>
      </c>
      <c r="EC97" s="144">
        <v>142.06604584083416</v>
      </c>
      <c r="ED97" s="144">
        <v>15.297041597039762</v>
      </c>
      <c r="EE97" s="144">
        <v>4.5762263878039526</v>
      </c>
      <c r="EF97" s="144">
        <v>0.46043021938956324</v>
      </c>
      <c r="EG97" s="144">
        <v>8.394126409481931</v>
      </c>
      <c r="EH97" s="144">
        <v>0</v>
      </c>
      <c r="EI97" s="145">
        <v>43385.277248249316</v>
      </c>
      <c r="EJ97" s="146">
        <v>362130.38158678391</v>
      </c>
      <c r="EK97" s="146">
        <v>2315.6688314861194</v>
      </c>
      <c r="EL97" s="146">
        <v>8314.9101237941286</v>
      </c>
      <c r="EM97" s="146">
        <v>61290.284896746547</v>
      </c>
      <c r="EN97" s="146">
        <v>397.30634425595827</v>
      </c>
      <c r="EO97" s="146">
        <v>5.5523172777650291</v>
      </c>
      <c r="EP97" s="146">
        <v>711.44074315967248</v>
      </c>
      <c r="EQ97" s="146">
        <v>85.158605733342654</v>
      </c>
      <c r="ER97" s="146">
        <v>19.494310704356376</v>
      </c>
      <c r="ES97" s="146">
        <v>0</v>
      </c>
      <c r="ET97" s="146">
        <v>23.401288822247587</v>
      </c>
      <c r="EU97" s="147">
        <v>3240.8179087982153</v>
      </c>
      <c r="EV97" s="147">
        <v>9.0953965432168395</v>
      </c>
      <c r="EW97" s="147">
        <v>3.6587939674655526E-2</v>
      </c>
      <c r="EX97" s="147">
        <v>869.61055775548448</v>
      </c>
      <c r="EY97" s="148">
        <v>32087.853052127302</v>
      </c>
      <c r="EZ97" s="148">
        <v>7195.7458582383515</v>
      </c>
      <c r="FA97" s="148">
        <v>9541.1819390674082</v>
      </c>
      <c r="FB97" s="148">
        <v>4348.8877963607392</v>
      </c>
      <c r="FC97" s="148">
        <v>125.76265311852491</v>
      </c>
      <c r="FD97" s="148">
        <v>21411.39966303547</v>
      </c>
      <c r="FE97" s="148">
        <v>1327.2200995152325</v>
      </c>
      <c r="FF97" s="148">
        <v>345.33036051483651</v>
      </c>
      <c r="FG97" s="145">
        <v>515796.54092177853</v>
      </c>
      <c r="FH97" s="144">
        <v>559181.81817002781</v>
      </c>
      <c r="FI97" s="28">
        <f>+FH97-'[1]MIP 2017 (Original)'!FH96</f>
        <v>0</v>
      </c>
      <c r="FK97" s="17">
        <v>559181.81817002769</v>
      </c>
      <c r="FL97" s="29">
        <f t="shared" si="4"/>
        <v>0</v>
      </c>
      <c r="FN97" s="15">
        <f t="shared" si="5"/>
        <v>10630.578955280249</v>
      </c>
      <c r="FO97" s="15">
        <f t="shared" si="6"/>
        <v>1242.3536099533426</v>
      </c>
      <c r="FP97" s="15">
        <f t="shared" si="7"/>
        <v>76038.051061463033</v>
      </c>
    </row>
    <row r="98" spans="1:172" s="7" customFormat="1" ht="21.95" customHeight="1" thickBot="1" x14ac:dyDescent="0.25">
      <c r="A98" s="137" t="s">
        <v>241</v>
      </c>
      <c r="B98" s="138" t="s">
        <v>240</v>
      </c>
      <c r="C98" s="144">
        <v>0</v>
      </c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7.1226713872065517</v>
      </c>
      <c r="O98" s="144">
        <v>0</v>
      </c>
      <c r="P98" s="144">
        <v>106.18675369903212</v>
      </c>
      <c r="Q98" s="144">
        <v>0</v>
      </c>
      <c r="R98" s="144">
        <v>6.0311692758022737</v>
      </c>
      <c r="S98" s="144">
        <v>1.2430443892339471</v>
      </c>
      <c r="T98" s="144">
        <v>0</v>
      </c>
      <c r="U98" s="144">
        <v>0</v>
      </c>
      <c r="V98" s="144">
        <v>1.9244343207718204</v>
      </c>
      <c r="W98" s="144">
        <v>0</v>
      </c>
      <c r="X98" s="144">
        <v>0</v>
      </c>
      <c r="Y98" s="144">
        <v>0</v>
      </c>
      <c r="Z98" s="144">
        <v>0.68732790241377539</v>
      </c>
      <c r="AA98" s="144">
        <v>0</v>
      </c>
      <c r="AB98" s="144">
        <v>55.448939680495535</v>
      </c>
      <c r="AC98" s="144">
        <v>0</v>
      </c>
      <c r="AD98" s="144">
        <v>0</v>
      </c>
      <c r="AE98" s="144">
        <v>8.7804541380059788</v>
      </c>
      <c r="AF98" s="144">
        <v>608.05727647503625</v>
      </c>
      <c r="AG98" s="144">
        <v>0</v>
      </c>
      <c r="AH98" s="144">
        <v>0</v>
      </c>
      <c r="AI98" s="144">
        <v>924.4100334443749</v>
      </c>
      <c r="AJ98" s="144">
        <v>22.795637154404169</v>
      </c>
      <c r="AK98" s="144">
        <v>446.09146103575131</v>
      </c>
      <c r="AL98" s="144">
        <v>33.612625259874783</v>
      </c>
      <c r="AM98" s="144">
        <v>139.17911707227893</v>
      </c>
      <c r="AN98" s="144">
        <v>84.205713731025384</v>
      </c>
      <c r="AO98" s="144">
        <v>356.69754732591588</v>
      </c>
      <c r="AP98" s="144">
        <v>440.5340859430811</v>
      </c>
      <c r="AQ98" s="144">
        <v>142.91278887078872</v>
      </c>
      <c r="AR98" s="144">
        <v>21.764525530021579</v>
      </c>
      <c r="AS98" s="144">
        <v>53.930049165335205</v>
      </c>
      <c r="AT98" s="144">
        <v>210.93987879815901</v>
      </c>
      <c r="AU98" s="144">
        <v>317.63085535819198</v>
      </c>
      <c r="AV98" s="144">
        <v>140.42165392172501</v>
      </c>
      <c r="AW98" s="144">
        <v>219.84186917120675</v>
      </c>
      <c r="AX98" s="144">
        <v>52.346123504408034</v>
      </c>
      <c r="AY98" s="144">
        <v>10.620246666476037</v>
      </c>
      <c r="AZ98" s="144">
        <v>14.545433581120939</v>
      </c>
      <c r="BA98" s="144">
        <v>1.2340079583160035</v>
      </c>
      <c r="BB98" s="144">
        <v>103.36447649529734</v>
      </c>
      <c r="BC98" s="144">
        <v>271.11557413825722</v>
      </c>
      <c r="BD98" s="144">
        <v>150.9727513927063</v>
      </c>
      <c r="BE98" s="144">
        <v>578.38208243763859</v>
      </c>
      <c r="BF98" s="144">
        <v>117.68792767384544</v>
      </c>
      <c r="BG98" s="144">
        <v>104.44779934451421</v>
      </c>
      <c r="BH98" s="144">
        <v>985.66008123564177</v>
      </c>
      <c r="BI98" s="144">
        <v>65.450957459949407</v>
      </c>
      <c r="BJ98" s="144">
        <v>72.755915697248042</v>
      </c>
      <c r="BK98" s="144">
        <v>69.359159943792278</v>
      </c>
      <c r="BL98" s="144">
        <v>0.48452828274639131</v>
      </c>
      <c r="BM98" s="144">
        <v>162.16118104523733</v>
      </c>
      <c r="BN98" s="144">
        <v>200.90781960157972</v>
      </c>
      <c r="BO98" s="144">
        <v>69.262862251036211</v>
      </c>
      <c r="BP98" s="144">
        <v>6.7478062753429739</v>
      </c>
      <c r="BQ98" s="144">
        <v>13.780370172329617</v>
      </c>
      <c r="BR98" s="144">
        <v>274.28846969367652</v>
      </c>
      <c r="BS98" s="144">
        <v>35.80706877675091</v>
      </c>
      <c r="BT98" s="144">
        <v>333.49910078110065</v>
      </c>
      <c r="BU98" s="144">
        <v>502.81588754469374</v>
      </c>
      <c r="BV98" s="144">
        <v>100.30263900415403</v>
      </c>
      <c r="BW98" s="144">
        <v>1729.9115799712395</v>
      </c>
      <c r="BX98" s="144">
        <v>829.26590724289917</v>
      </c>
      <c r="BY98" s="144">
        <v>448.90556755862394</v>
      </c>
      <c r="BZ98" s="144">
        <v>39.782801312108525</v>
      </c>
      <c r="CA98" s="144">
        <v>303.6845532680764</v>
      </c>
      <c r="CB98" s="144">
        <v>172.56394674528764</v>
      </c>
      <c r="CC98" s="144">
        <v>0</v>
      </c>
      <c r="CD98" s="144">
        <v>14.211698749157911</v>
      </c>
      <c r="CE98" s="144">
        <v>90.216390425483681</v>
      </c>
      <c r="CF98" s="144">
        <v>350.32218800205351</v>
      </c>
      <c r="CG98" s="144">
        <v>9265.5000017890943</v>
      </c>
      <c r="CH98" s="144">
        <v>26.505682631312688</v>
      </c>
      <c r="CI98" s="144">
        <v>0</v>
      </c>
      <c r="CJ98" s="144">
        <v>2320.9445877259873</v>
      </c>
      <c r="CK98" s="144">
        <v>29584.415138382396</v>
      </c>
      <c r="CL98" s="144">
        <v>2804.1644060435665</v>
      </c>
      <c r="CM98" s="144">
        <v>0</v>
      </c>
      <c r="CN98" s="144">
        <v>139.98589665413584</v>
      </c>
      <c r="CO98" s="144">
        <v>1590.1527680089011</v>
      </c>
      <c r="CP98" s="144">
        <v>1523.6692727832076</v>
      </c>
      <c r="CQ98" s="144">
        <v>650.07647105612739</v>
      </c>
      <c r="CR98" s="144">
        <v>629.50269653357361</v>
      </c>
      <c r="CS98" s="144">
        <v>503.01273153728289</v>
      </c>
      <c r="CT98" s="144">
        <v>517.14623094449621</v>
      </c>
      <c r="CU98" s="144">
        <v>886.22608068794034</v>
      </c>
      <c r="CV98" s="144">
        <v>99.107403284578069</v>
      </c>
      <c r="CW98" s="144">
        <v>2181.9768331102664</v>
      </c>
      <c r="CX98" s="144">
        <v>554.82931728373137</v>
      </c>
      <c r="CY98" s="144">
        <v>24.839764409074025</v>
      </c>
      <c r="CZ98" s="144">
        <v>47.508569977042598</v>
      </c>
      <c r="DA98" s="144">
        <v>390.24393768179408</v>
      </c>
      <c r="DB98" s="144">
        <v>429.51325492375065</v>
      </c>
      <c r="DC98" s="144">
        <v>261.14208896145198</v>
      </c>
      <c r="DD98" s="144">
        <v>1864.9166068636018</v>
      </c>
      <c r="DE98" s="144">
        <v>1196.9771389180855</v>
      </c>
      <c r="DF98" s="144">
        <v>285.71516538607932</v>
      </c>
      <c r="DG98" s="144">
        <v>1247.3443081009184</v>
      </c>
      <c r="DH98" s="144">
        <v>480.61048462322356</v>
      </c>
      <c r="DI98" s="144">
        <v>0</v>
      </c>
      <c r="DJ98" s="144">
        <v>415.80624252308849</v>
      </c>
      <c r="DK98" s="144">
        <v>52.458287731614412</v>
      </c>
      <c r="DL98" s="144">
        <v>224.37472427097603</v>
      </c>
      <c r="DM98" s="144">
        <v>3.7230129816343195E-2</v>
      </c>
      <c r="DN98" s="144">
        <v>724.33353272127033</v>
      </c>
      <c r="DO98" s="144">
        <v>1167.4477552471876</v>
      </c>
      <c r="DP98" s="144">
        <v>1636.2544538055186</v>
      </c>
      <c r="DQ98" s="144">
        <v>551.79962316785804</v>
      </c>
      <c r="DR98" s="144">
        <v>508.36609601123683</v>
      </c>
      <c r="DS98" s="144">
        <v>1093.4592158064834</v>
      </c>
      <c r="DT98" s="144">
        <v>111.87221844469478</v>
      </c>
      <c r="DU98" s="144">
        <v>9.1736312078287447</v>
      </c>
      <c r="DV98" s="144">
        <v>1216.6391946865688</v>
      </c>
      <c r="DW98" s="144">
        <v>2209.8462303856036</v>
      </c>
      <c r="DX98" s="144">
        <v>200.11540800324735</v>
      </c>
      <c r="DY98" s="144">
        <v>34.405125466933058</v>
      </c>
      <c r="DZ98" s="144">
        <v>73.430291751889925</v>
      </c>
      <c r="EA98" s="144">
        <v>252.39948743517837</v>
      </c>
      <c r="EB98" s="144">
        <v>478.6384905159249</v>
      </c>
      <c r="EC98" s="144">
        <v>38.725014728020597</v>
      </c>
      <c r="ED98" s="144">
        <v>58.221491581291943</v>
      </c>
      <c r="EE98" s="144">
        <v>3.5294115199254552</v>
      </c>
      <c r="EF98" s="144">
        <v>10.912188868128622</v>
      </c>
      <c r="EG98" s="144">
        <v>8.6158597669450643</v>
      </c>
      <c r="EH98" s="144">
        <v>0</v>
      </c>
      <c r="EI98" s="145">
        <v>83214.202861361729</v>
      </c>
      <c r="EJ98" s="146">
        <v>354382.49482049485</v>
      </c>
      <c r="EK98" s="146">
        <v>723.17957909664221</v>
      </c>
      <c r="EL98" s="146">
        <v>2573.5540216887662</v>
      </c>
      <c r="EM98" s="146">
        <v>14922.663717243986</v>
      </c>
      <c r="EN98" s="146">
        <v>853.04633448061543</v>
      </c>
      <c r="EO98" s="146">
        <v>11.921239039212288</v>
      </c>
      <c r="EP98" s="146">
        <v>915.38350109379951</v>
      </c>
      <c r="EQ98" s="146">
        <v>182.84187383503735</v>
      </c>
      <c r="ER98" s="146">
        <v>41.855738097310898</v>
      </c>
      <c r="ES98" s="146">
        <v>0</v>
      </c>
      <c r="ET98" s="146">
        <v>50.244311324361981</v>
      </c>
      <c r="EU98" s="147">
        <v>0</v>
      </c>
      <c r="EV98" s="147">
        <v>0</v>
      </c>
      <c r="EW98" s="147">
        <v>0</v>
      </c>
      <c r="EX98" s="147">
        <v>32836.910165237539</v>
      </c>
      <c r="EY98" s="148">
        <v>38913.616589406483</v>
      </c>
      <c r="EZ98" s="148">
        <v>7928.6510552346826</v>
      </c>
      <c r="FA98" s="148">
        <v>11286.611923783272</v>
      </c>
      <c r="FB98" s="148">
        <v>16263.357122584999</v>
      </c>
      <c r="FC98" s="148">
        <v>90.423406799213339</v>
      </c>
      <c r="FD98" s="148">
        <v>14497.03890690186</v>
      </c>
      <c r="FE98" s="148">
        <v>2567.4625454609723</v>
      </c>
      <c r="FF98" s="148">
        <v>196.82063592387496</v>
      </c>
      <c r="FG98" s="145">
        <v>499238.07748772745</v>
      </c>
      <c r="FH98" s="144">
        <v>582452.28034908918</v>
      </c>
      <c r="FI98" s="28">
        <f>+FH98-'[1]MIP 2017 (Original)'!FH97</f>
        <v>0</v>
      </c>
      <c r="FK98" s="17">
        <v>582452.2803490893</v>
      </c>
      <c r="FL98" s="29">
        <f t="shared" si="4"/>
        <v>0</v>
      </c>
      <c r="FN98" s="15">
        <f t="shared" si="5"/>
        <v>3296.7336007854083</v>
      </c>
      <c r="FO98" s="15">
        <f t="shared" si="6"/>
        <v>2055.2929978703373</v>
      </c>
      <c r="FP98" s="15">
        <f t="shared" si="7"/>
        <v>91547.161550171484</v>
      </c>
    </row>
    <row r="99" spans="1:172" s="7" customFormat="1" ht="21.95" customHeight="1" thickBot="1" x14ac:dyDescent="0.25">
      <c r="A99" s="137" t="s">
        <v>242</v>
      </c>
      <c r="B99" s="138" t="s">
        <v>393</v>
      </c>
      <c r="C99" s="144">
        <v>115.24098800212622</v>
      </c>
      <c r="D99" s="144">
        <v>15.134094058694583</v>
      </c>
      <c r="E99" s="144">
        <v>0.18819127271524297</v>
      </c>
      <c r="F99" s="144">
        <v>2509.710821696538</v>
      </c>
      <c r="G99" s="144">
        <v>15.017635785413232</v>
      </c>
      <c r="H99" s="144">
        <v>66.912342449228845</v>
      </c>
      <c r="I99" s="144">
        <v>4.3968531480581525</v>
      </c>
      <c r="J99" s="144">
        <v>0.81175741087370079</v>
      </c>
      <c r="K99" s="144">
        <v>53.618219896576726</v>
      </c>
      <c r="L99" s="144">
        <v>268.55632839707954</v>
      </c>
      <c r="M99" s="144">
        <v>10173.923472178049</v>
      </c>
      <c r="N99" s="144">
        <v>1004.1672170591146</v>
      </c>
      <c r="O99" s="144">
        <v>110.0442790389874</v>
      </c>
      <c r="P99" s="144">
        <v>38436.347142781189</v>
      </c>
      <c r="Q99" s="144">
        <v>109.50007354523231</v>
      </c>
      <c r="R99" s="144">
        <v>20817.236977965804</v>
      </c>
      <c r="S99" s="144">
        <v>5168.9058061314026</v>
      </c>
      <c r="T99" s="144">
        <v>4097.7830054314036</v>
      </c>
      <c r="U99" s="144">
        <v>205.48924521640441</v>
      </c>
      <c r="V99" s="144">
        <v>1045.4364071619493</v>
      </c>
      <c r="W99" s="144">
        <v>1666.3785214216159</v>
      </c>
      <c r="X99" s="144">
        <v>7546.9616548260801</v>
      </c>
      <c r="Y99" s="144">
        <v>0.33686756673971441</v>
      </c>
      <c r="Z99" s="144">
        <v>486.35161601226577</v>
      </c>
      <c r="AA99" s="144">
        <v>381.97578691642326</v>
      </c>
      <c r="AB99" s="144">
        <v>3800.2836225329743</v>
      </c>
      <c r="AC99" s="144">
        <v>211.24993944705966</v>
      </c>
      <c r="AD99" s="144">
        <v>13.67764853319207</v>
      </c>
      <c r="AE99" s="144">
        <v>483.90394573881582</v>
      </c>
      <c r="AF99" s="144">
        <v>10880.52674767616</v>
      </c>
      <c r="AG99" s="144">
        <v>3.9786404241727774E-2</v>
      </c>
      <c r="AH99" s="144">
        <v>262.28737660322594</v>
      </c>
      <c r="AI99" s="144">
        <v>7619.6182628887418</v>
      </c>
      <c r="AJ99" s="144">
        <v>2150.8263166417369</v>
      </c>
      <c r="AK99" s="144">
        <v>12252.67117123491</v>
      </c>
      <c r="AL99" s="144">
        <v>2569.2233275646731</v>
      </c>
      <c r="AM99" s="144">
        <v>768.94480475123987</v>
      </c>
      <c r="AN99" s="144">
        <v>1599.0946927339787</v>
      </c>
      <c r="AO99" s="144">
        <v>5128.1517563042516</v>
      </c>
      <c r="AP99" s="144">
        <v>4714.0113253558993</v>
      </c>
      <c r="AQ99" s="144">
        <v>5077.6955476858757</v>
      </c>
      <c r="AR99" s="144">
        <v>74.664805088247192</v>
      </c>
      <c r="AS99" s="144">
        <v>2900.1686105392832</v>
      </c>
      <c r="AT99" s="144">
        <v>398.44886898643517</v>
      </c>
      <c r="AU99" s="144">
        <v>2696.4489990912575</v>
      </c>
      <c r="AV99" s="144">
        <v>3194.6659692282333</v>
      </c>
      <c r="AW99" s="144">
        <v>5625.5613692054358</v>
      </c>
      <c r="AX99" s="144">
        <v>1474.2410865696904</v>
      </c>
      <c r="AY99" s="144">
        <v>643.81177951259428</v>
      </c>
      <c r="AZ99" s="144">
        <v>180.9938608923421</v>
      </c>
      <c r="BA99" s="144">
        <v>57.499122073991707</v>
      </c>
      <c r="BB99" s="144">
        <v>3145.5882324923223</v>
      </c>
      <c r="BC99" s="144">
        <v>9425.6205510187028</v>
      </c>
      <c r="BD99" s="144">
        <v>321.76565439343779</v>
      </c>
      <c r="BE99" s="144">
        <v>5554.0631352544688</v>
      </c>
      <c r="BF99" s="144">
        <v>7640.9812738617829</v>
      </c>
      <c r="BG99" s="144">
        <v>1012.0123862064934</v>
      </c>
      <c r="BH99" s="144">
        <v>1964.8177826247388</v>
      </c>
      <c r="BI99" s="144">
        <v>1091.117352183931</v>
      </c>
      <c r="BJ99" s="144">
        <v>2167.8114655750214</v>
      </c>
      <c r="BK99" s="144">
        <v>4345.8896316773453</v>
      </c>
      <c r="BL99" s="144">
        <v>1080.2945642310997</v>
      </c>
      <c r="BM99" s="144">
        <v>17523.964926568726</v>
      </c>
      <c r="BN99" s="144">
        <v>3752.0740660274892</v>
      </c>
      <c r="BO99" s="144">
        <v>7642.5904431740855</v>
      </c>
      <c r="BP99" s="144">
        <v>583.67271637716487</v>
      </c>
      <c r="BQ99" s="144">
        <v>488.8084345485035</v>
      </c>
      <c r="BR99" s="144">
        <v>8845.3150238360722</v>
      </c>
      <c r="BS99" s="144">
        <v>1285.6750476764173</v>
      </c>
      <c r="BT99" s="144">
        <v>2176.1354117368473</v>
      </c>
      <c r="BU99" s="144">
        <v>25770.56507953698</v>
      </c>
      <c r="BV99" s="144">
        <v>2366.331641640319</v>
      </c>
      <c r="BW99" s="144">
        <v>6087.4008621185749</v>
      </c>
      <c r="BX99" s="144">
        <v>236.79027870730437</v>
      </c>
      <c r="BY99" s="144">
        <v>227.71273707131971</v>
      </c>
      <c r="BZ99" s="144">
        <v>7.9181657116660542</v>
      </c>
      <c r="CA99" s="144">
        <v>2173.1351438072452</v>
      </c>
      <c r="CB99" s="144">
        <v>7226.9540617033372</v>
      </c>
      <c r="CC99" s="144">
        <v>7604.2236674225669</v>
      </c>
      <c r="CD99" s="144">
        <v>1976.8115078870001</v>
      </c>
      <c r="CE99" s="144">
        <v>10192.494932887035</v>
      </c>
      <c r="CF99" s="144">
        <v>12783.453162089289</v>
      </c>
      <c r="CG99" s="144">
        <v>128718.40190558546</v>
      </c>
      <c r="CH99" s="144">
        <v>3492.9600975237749</v>
      </c>
      <c r="CI99" s="144">
        <v>17.32558514625153</v>
      </c>
      <c r="CJ99" s="144">
        <v>340.15817414162876</v>
      </c>
      <c r="CK99" s="144">
        <v>481.64923247369205</v>
      </c>
      <c r="CL99" s="144">
        <v>64963.389992897813</v>
      </c>
      <c r="CM99" s="144">
        <v>1245.2915678111326</v>
      </c>
      <c r="CN99" s="144">
        <v>3849.2407148669249</v>
      </c>
      <c r="CO99" s="144">
        <v>48953.097895678744</v>
      </c>
      <c r="CP99" s="144">
        <v>5450.6306195166662</v>
      </c>
      <c r="CQ99" s="144">
        <v>1054.0877280661159</v>
      </c>
      <c r="CR99" s="144">
        <v>4055.500777257183</v>
      </c>
      <c r="CS99" s="144">
        <v>536.50230578567118</v>
      </c>
      <c r="CT99" s="144">
        <v>1771.6109306986104</v>
      </c>
      <c r="CU99" s="144">
        <v>883.05296414592476</v>
      </c>
      <c r="CV99" s="144">
        <v>1.3137544824217857</v>
      </c>
      <c r="CW99" s="144">
        <v>779.01023674897658</v>
      </c>
      <c r="CX99" s="144">
        <v>84.124951619626657</v>
      </c>
      <c r="CY99" s="144">
        <v>51.120739990033961</v>
      </c>
      <c r="CZ99" s="144">
        <v>17.013963061335566</v>
      </c>
      <c r="DA99" s="144">
        <v>2314.8520954334022</v>
      </c>
      <c r="DB99" s="144">
        <v>807.53554689519422</v>
      </c>
      <c r="DC99" s="144">
        <v>538.39210360624588</v>
      </c>
      <c r="DD99" s="144">
        <v>1439.6141365225408</v>
      </c>
      <c r="DE99" s="144">
        <v>3146.0100215052407</v>
      </c>
      <c r="DF99" s="144">
        <v>436.00081859939962</v>
      </c>
      <c r="DG99" s="144">
        <v>719.27365016005308</v>
      </c>
      <c r="DH99" s="144">
        <v>3079.3538557043498</v>
      </c>
      <c r="DI99" s="144">
        <v>20.287618519507731</v>
      </c>
      <c r="DJ99" s="144">
        <v>182.54754284307549</v>
      </c>
      <c r="DK99" s="144">
        <v>2072.7784110201342</v>
      </c>
      <c r="DL99" s="144">
        <v>1185.8802505508543</v>
      </c>
      <c r="DM99" s="144">
        <v>7.2441177642068713E-2</v>
      </c>
      <c r="DN99" s="144">
        <v>23.433983511265499</v>
      </c>
      <c r="DO99" s="144">
        <v>165.22331583837831</v>
      </c>
      <c r="DP99" s="144">
        <v>206.13716992383181</v>
      </c>
      <c r="DQ99" s="144">
        <v>1009.8189377783614</v>
      </c>
      <c r="DR99" s="144">
        <v>686.02152794650715</v>
      </c>
      <c r="DS99" s="144">
        <v>605.46715349674025</v>
      </c>
      <c r="DT99" s="144">
        <v>436.44357599000472</v>
      </c>
      <c r="DU99" s="144">
        <v>0.59010082663971442</v>
      </c>
      <c r="DV99" s="144">
        <v>6025.5160410934122</v>
      </c>
      <c r="DW99" s="144">
        <v>4623.6506153347354</v>
      </c>
      <c r="DX99" s="144">
        <v>1844.9758464009994</v>
      </c>
      <c r="DY99" s="144">
        <v>6.2403506852935209</v>
      </c>
      <c r="DZ99" s="144">
        <v>18.325021141397986</v>
      </c>
      <c r="EA99" s="144">
        <v>2336.2712901409263</v>
      </c>
      <c r="EB99" s="144">
        <v>4133.7964834148252</v>
      </c>
      <c r="EC99" s="144">
        <v>477.89412774320709</v>
      </c>
      <c r="ED99" s="144">
        <v>151.46208157342147</v>
      </c>
      <c r="EE99" s="144">
        <v>55.456875993467968</v>
      </c>
      <c r="EF99" s="144">
        <v>33.536378729219273</v>
      </c>
      <c r="EG99" s="144">
        <v>288.50596669678578</v>
      </c>
      <c r="EH99" s="144">
        <v>0</v>
      </c>
      <c r="EI99" s="145">
        <v>631597.97486299672</v>
      </c>
      <c r="EJ99" s="146">
        <v>16249.001196664036</v>
      </c>
      <c r="EK99" s="146">
        <v>1.6772710085174798E-3</v>
      </c>
      <c r="EL99" s="146">
        <v>4.7206870726239471E-3</v>
      </c>
      <c r="EM99" s="146">
        <v>0</v>
      </c>
      <c r="EN99" s="146">
        <v>2.8012234708965772E-2</v>
      </c>
      <c r="EO99" s="146">
        <v>3.0527095370404625E-4</v>
      </c>
      <c r="EP99" s="146">
        <v>6.4217834731472134E-2</v>
      </c>
      <c r="EQ99" s="146">
        <v>3.6186185752132075E-2</v>
      </c>
      <c r="ER99" s="146">
        <v>6.4764881326309566E-4</v>
      </c>
      <c r="ES99" s="146">
        <v>4.1133769814557186E-2</v>
      </c>
      <c r="ET99" s="146">
        <v>3.7052928428859678E-3</v>
      </c>
      <c r="EU99" s="147">
        <v>2.9304574780904251</v>
      </c>
      <c r="EV99" s="147">
        <v>488.22621446088431</v>
      </c>
      <c r="EW99" s="147">
        <v>8.7116460662122197E-2</v>
      </c>
      <c r="EX99" s="147">
        <v>49035.752473205619</v>
      </c>
      <c r="EY99" s="148">
        <v>0</v>
      </c>
      <c r="EZ99" s="148">
        <v>0</v>
      </c>
      <c r="FA99" s="148">
        <v>0</v>
      </c>
      <c r="FB99" s="148">
        <v>0</v>
      </c>
      <c r="FC99" s="148">
        <v>0</v>
      </c>
      <c r="FD99" s="148">
        <v>0</v>
      </c>
      <c r="FE99" s="148">
        <v>0</v>
      </c>
      <c r="FF99" s="148">
        <v>0</v>
      </c>
      <c r="FG99" s="145">
        <v>65776.178064464999</v>
      </c>
      <c r="FH99" s="144">
        <v>697374.15292746178</v>
      </c>
      <c r="FI99" s="28">
        <f>+FH99-'[1]MIP 2017 (Original)'!FH98</f>
        <v>0</v>
      </c>
      <c r="FK99" s="17">
        <v>697374.15292746236</v>
      </c>
      <c r="FL99" s="29">
        <f t="shared" si="4"/>
        <v>0</v>
      </c>
      <c r="FN99" s="15">
        <f t="shared" si="5"/>
        <v>6.3979580811414274E-3</v>
      </c>
      <c r="FO99" s="15">
        <f t="shared" si="6"/>
        <v>0.17420823761698026</v>
      </c>
      <c r="FP99" s="15">
        <f t="shared" si="7"/>
        <v>0</v>
      </c>
    </row>
    <row r="100" spans="1:172" s="7" customFormat="1" ht="21.95" customHeight="1" thickBot="1" x14ac:dyDescent="0.25">
      <c r="A100" s="137" t="s">
        <v>244</v>
      </c>
      <c r="B100" s="138" t="s">
        <v>394</v>
      </c>
      <c r="C100" s="144">
        <v>0.88104291966259585</v>
      </c>
      <c r="D100" s="144">
        <v>0.10933212519874769</v>
      </c>
      <c r="E100" s="144">
        <v>0.42306364776873262</v>
      </c>
      <c r="F100" s="144">
        <v>17.972657624319822</v>
      </c>
      <c r="G100" s="144">
        <v>30.802204772218179</v>
      </c>
      <c r="H100" s="144">
        <v>0.50364117140171794</v>
      </c>
      <c r="I100" s="144">
        <v>2.0693787022616927</v>
      </c>
      <c r="J100" s="144">
        <v>8.4613857795127673E-2</v>
      </c>
      <c r="K100" s="144">
        <v>0.45260362328794562</v>
      </c>
      <c r="L100" s="144">
        <v>4.3232305199345458</v>
      </c>
      <c r="M100" s="144">
        <v>72.660139869000091</v>
      </c>
      <c r="N100" s="144">
        <v>17.979735812315912</v>
      </c>
      <c r="O100" s="144">
        <v>5.7030206465028428</v>
      </c>
      <c r="P100" s="144">
        <v>675.03062517266392</v>
      </c>
      <c r="Q100" s="144">
        <v>0.79917020381920434</v>
      </c>
      <c r="R100" s="144">
        <v>880.46497628850864</v>
      </c>
      <c r="S100" s="144">
        <v>73.264226356986939</v>
      </c>
      <c r="T100" s="144">
        <v>42.743949552537003</v>
      </c>
      <c r="U100" s="144">
        <v>54.065751364613732</v>
      </c>
      <c r="V100" s="144">
        <v>10.187419413316967</v>
      </c>
      <c r="W100" s="144">
        <v>21.67685889311532</v>
      </c>
      <c r="X100" s="144">
        <v>80.078480361163088</v>
      </c>
      <c r="Y100" s="144">
        <v>0.20822612978517235</v>
      </c>
      <c r="Z100" s="144">
        <v>18.592413974767744</v>
      </c>
      <c r="AA100" s="144">
        <v>2.8467943569193634</v>
      </c>
      <c r="AB100" s="144">
        <v>516.88526437560483</v>
      </c>
      <c r="AC100" s="144">
        <v>1.6107602777324068</v>
      </c>
      <c r="AD100" s="144">
        <v>43.553338727510123</v>
      </c>
      <c r="AE100" s="144">
        <v>15.521935395900211</v>
      </c>
      <c r="AF100" s="144">
        <v>560.91915004990483</v>
      </c>
      <c r="AG100" s="144">
        <v>3.1416972115629704E-3</v>
      </c>
      <c r="AH100" s="144">
        <v>20.772982800469485</v>
      </c>
      <c r="AI100" s="144">
        <v>504.30397100834483</v>
      </c>
      <c r="AJ100" s="144">
        <v>168.04687646979806</v>
      </c>
      <c r="AK100" s="144">
        <v>429.76242306291988</v>
      </c>
      <c r="AL100" s="144">
        <v>264.65304569356249</v>
      </c>
      <c r="AM100" s="144">
        <v>479.99611705727511</v>
      </c>
      <c r="AN100" s="144">
        <v>45.897843810787052</v>
      </c>
      <c r="AO100" s="144">
        <v>278.7523247861962</v>
      </c>
      <c r="AP100" s="144">
        <v>282.25333458582941</v>
      </c>
      <c r="AQ100" s="144">
        <v>175.65573394308794</v>
      </c>
      <c r="AR100" s="144">
        <v>41.332261634268811</v>
      </c>
      <c r="AS100" s="144">
        <v>86.003308427026212</v>
      </c>
      <c r="AT100" s="144">
        <v>33.591531060726936</v>
      </c>
      <c r="AU100" s="144">
        <v>288.7623254111748</v>
      </c>
      <c r="AV100" s="144">
        <v>87.31251520899545</v>
      </c>
      <c r="AW100" s="144">
        <v>224.53953485272743</v>
      </c>
      <c r="AX100" s="144">
        <v>102.20641184577632</v>
      </c>
      <c r="AY100" s="144">
        <v>33.978083541467157</v>
      </c>
      <c r="AZ100" s="144">
        <v>3.6983365337141025</v>
      </c>
      <c r="BA100" s="144">
        <v>2.8637097644399643</v>
      </c>
      <c r="BB100" s="144">
        <v>78.241761698768755</v>
      </c>
      <c r="BC100" s="144">
        <v>352.65810361615155</v>
      </c>
      <c r="BD100" s="144">
        <v>249.00308968157432</v>
      </c>
      <c r="BE100" s="144">
        <v>162.22867391825815</v>
      </c>
      <c r="BF100" s="144">
        <v>450.35239293445903</v>
      </c>
      <c r="BG100" s="144">
        <v>122.56283296334419</v>
      </c>
      <c r="BH100" s="144">
        <v>206.21686137272764</v>
      </c>
      <c r="BI100" s="144">
        <v>220.29217305455828</v>
      </c>
      <c r="BJ100" s="144">
        <v>142.51170964240086</v>
      </c>
      <c r="BK100" s="144">
        <v>132.94363666451392</v>
      </c>
      <c r="BL100" s="144">
        <v>13.577154179095041</v>
      </c>
      <c r="BM100" s="144">
        <v>498.10892418023639</v>
      </c>
      <c r="BN100" s="144">
        <v>246.31317480861532</v>
      </c>
      <c r="BO100" s="144">
        <v>198.05367674888677</v>
      </c>
      <c r="BP100" s="144">
        <v>23.9125387531538</v>
      </c>
      <c r="BQ100" s="144">
        <v>33.902331792516478</v>
      </c>
      <c r="BR100" s="144">
        <v>321.54524246796689</v>
      </c>
      <c r="BS100" s="144">
        <v>19.133870638114409</v>
      </c>
      <c r="BT100" s="144">
        <v>187.35227289408161</v>
      </c>
      <c r="BU100" s="144">
        <v>1200.2940592307673</v>
      </c>
      <c r="BV100" s="144">
        <v>50.246869239549937</v>
      </c>
      <c r="BW100" s="144">
        <v>794.31606545183081</v>
      </c>
      <c r="BX100" s="144">
        <v>634.90234571399185</v>
      </c>
      <c r="BY100" s="144">
        <v>157.66831232701844</v>
      </c>
      <c r="BZ100" s="144">
        <v>9.2142059546913799</v>
      </c>
      <c r="CA100" s="144">
        <v>97.005405541908601</v>
      </c>
      <c r="CB100" s="144">
        <v>104.27640992402965</v>
      </c>
      <c r="CC100" s="144">
        <v>144.37290534102536</v>
      </c>
      <c r="CD100" s="144">
        <v>367.62185403520749</v>
      </c>
      <c r="CE100" s="144">
        <v>625.54082804599727</v>
      </c>
      <c r="CF100" s="144">
        <v>909.95660573964119</v>
      </c>
      <c r="CG100" s="144">
        <v>4067.317770928938</v>
      </c>
      <c r="CH100" s="144">
        <v>141.01208702768483</v>
      </c>
      <c r="CI100" s="144">
        <v>0.16507970717443293</v>
      </c>
      <c r="CJ100" s="144">
        <v>36.251279386820016</v>
      </c>
      <c r="CK100" s="144">
        <v>0.80534979219069025</v>
      </c>
      <c r="CL100" s="144">
        <v>753.28296892784385</v>
      </c>
      <c r="CM100" s="144">
        <v>1188.8583590075011</v>
      </c>
      <c r="CN100" s="144">
        <v>85.971108799475985</v>
      </c>
      <c r="CO100" s="144">
        <v>705.76310624193502</v>
      </c>
      <c r="CP100" s="144">
        <v>118.88078004962746</v>
      </c>
      <c r="CQ100" s="144">
        <v>682.48970673799477</v>
      </c>
      <c r="CR100" s="144">
        <v>470.73679806127819</v>
      </c>
      <c r="CS100" s="144">
        <v>183.33748217941937</v>
      </c>
      <c r="CT100" s="144">
        <v>831.67718092942914</v>
      </c>
      <c r="CU100" s="144">
        <v>591.87667330976706</v>
      </c>
      <c r="CV100" s="144">
        <v>0.88741410510557484</v>
      </c>
      <c r="CW100" s="144">
        <v>866.61255369514674</v>
      </c>
      <c r="CX100" s="144">
        <v>172.40299518139511</v>
      </c>
      <c r="CY100" s="144">
        <v>32.951185221053194</v>
      </c>
      <c r="CZ100" s="144">
        <v>239.85875325691907</v>
      </c>
      <c r="DA100" s="144">
        <v>245.55629873284926</v>
      </c>
      <c r="DB100" s="144">
        <v>262.46660852162563</v>
      </c>
      <c r="DC100" s="144">
        <v>118.18239514879291</v>
      </c>
      <c r="DD100" s="144">
        <v>2112.6027516576169</v>
      </c>
      <c r="DE100" s="144">
        <v>425.32030591029928</v>
      </c>
      <c r="DF100" s="144">
        <v>273.00860121908852</v>
      </c>
      <c r="DG100" s="144">
        <v>420.72972179335227</v>
      </c>
      <c r="DH100" s="144">
        <v>158.77722628651173</v>
      </c>
      <c r="DI100" s="144">
        <v>9.1847760733697204</v>
      </c>
      <c r="DJ100" s="144">
        <v>83.778118791052634</v>
      </c>
      <c r="DK100" s="144">
        <v>51.151617186969332</v>
      </c>
      <c r="DL100" s="144">
        <v>222.89624820119971</v>
      </c>
      <c r="DM100" s="144">
        <v>0.29880180201027184</v>
      </c>
      <c r="DN100" s="144">
        <v>18.371066421684475</v>
      </c>
      <c r="DO100" s="144">
        <v>158.7704951493003</v>
      </c>
      <c r="DP100" s="144">
        <v>109.79762350682984</v>
      </c>
      <c r="DQ100" s="144">
        <v>85.025671620578592</v>
      </c>
      <c r="DR100" s="144">
        <v>730.2388399842954</v>
      </c>
      <c r="DS100" s="144">
        <v>529.57140940404793</v>
      </c>
      <c r="DT100" s="144">
        <v>140.77391895377968</v>
      </c>
      <c r="DU100" s="144">
        <v>1.6822136627099693</v>
      </c>
      <c r="DV100" s="144">
        <v>1026.5205531735037</v>
      </c>
      <c r="DW100" s="144">
        <v>1390.4034830132896</v>
      </c>
      <c r="DX100" s="144">
        <v>71.009534335140501</v>
      </c>
      <c r="DY100" s="144">
        <v>25.384221862352817</v>
      </c>
      <c r="DZ100" s="144">
        <v>50.993701138536736</v>
      </c>
      <c r="EA100" s="144">
        <v>199.30931888492873</v>
      </c>
      <c r="EB100" s="144">
        <v>248.65975784510533</v>
      </c>
      <c r="EC100" s="144">
        <v>61.044983948693222</v>
      </c>
      <c r="ED100" s="144">
        <v>20.686451007250206</v>
      </c>
      <c r="EE100" s="144">
        <v>51.095133083369973</v>
      </c>
      <c r="EF100" s="144">
        <v>2.8060156374976355</v>
      </c>
      <c r="EG100" s="144">
        <v>7.7742842265964445</v>
      </c>
      <c r="EH100" s="144">
        <v>0</v>
      </c>
      <c r="EI100" s="145">
        <v>35946.136888668319</v>
      </c>
      <c r="EJ100" s="146">
        <v>51010.61645948598</v>
      </c>
      <c r="EK100" s="146">
        <v>264.10890614242942</v>
      </c>
      <c r="EL100" s="146">
        <v>2377.2267203949405</v>
      </c>
      <c r="EM100" s="146">
        <v>0</v>
      </c>
      <c r="EN100" s="146">
        <v>360.82057509723973</v>
      </c>
      <c r="EO100" s="146">
        <v>0.59423995475666924</v>
      </c>
      <c r="EP100" s="146">
        <v>1356.6939338866621</v>
      </c>
      <c r="EQ100" s="146">
        <v>3782.3755337457883</v>
      </c>
      <c r="ER100" s="146">
        <v>10.618668216549434</v>
      </c>
      <c r="ES100" s="146">
        <v>3753.7241843727552</v>
      </c>
      <c r="ET100" s="146">
        <v>549.93707822465535</v>
      </c>
      <c r="EU100" s="147">
        <v>1.8263193059184117</v>
      </c>
      <c r="EV100" s="147">
        <v>16.627149107755052</v>
      </c>
      <c r="EW100" s="147">
        <v>5.4292708616332369E-2</v>
      </c>
      <c r="EX100" s="147">
        <v>3510.3184376755962</v>
      </c>
      <c r="EY100" s="148">
        <v>42481.663848593198</v>
      </c>
      <c r="EZ100" s="148">
        <v>3762.0584438922169</v>
      </c>
      <c r="FA100" s="148">
        <v>12995.390983821642</v>
      </c>
      <c r="FB100" s="148">
        <v>16957.289103639887</v>
      </c>
      <c r="FC100" s="148">
        <v>299.06653397574445</v>
      </c>
      <c r="FD100" s="148">
        <v>11226.094369080822</v>
      </c>
      <c r="FE100" s="148">
        <v>2820.310916085461</v>
      </c>
      <c r="FF100" s="148">
        <v>0</v>
      </c>
      <c r="FG100" s="145">
        <v>157537.41669740863</v>
      </c>
      <c r="FH100" s="144">
        <v>193483.55358607695</v>
      </c>
      <c r="FI100" s="28">
        <f>+FH100-'[1]MIP 2017 (Original)'!FH99</f>
        <v>0</v>
      </c>
      <c r="FK100" s="17">
        <v>193483.55358607689</v>
      </c>
      <c r="FL100" s="29">
        <f t="shared" si="4"/>
        <v>0</v>
      </c>
      <c r="FN100" s="15">
        <f t="shared" si="5"/>
        <v>2641.33562653737</v>
      </c>
      <c r="FO100" s="15">
        <f t="shared" si="6"/>
        <v>9814.7642134984071</v>
      </c>
      <c r="FP100" s="15">
        <f t="shared" si="7"/>
        <v>90541.874199088968</v>
      </c>
    </row>
    <row r="101" spans="1:172" s="7" customFormat="1" ht="21.95" customHeight="1" thickBot="1" x14ac:dyDescent="0.25">
      <c r="A101" s="137" t="s">
        <v>245</v>
      </c>
      <c r="B101" s="138" t="s">
        <v>243</v>
      </c>
      <c r="C101" s="144">
        <v>0.89048995445148083</v>
      </c>
      <c r="D101" s="144">
        <v>0.11697211929962995</v>
      </c>
      <c r="E101" s="144">
        <v>0.1330212483262386</v>
      </c>
      <c r="F101" s="144">
        <v>19.277283382188045</v>
      </c>
      <c r="G101" s="144">
        <v>8.6377189260441121</v>
      </c>
      <c r="H101" s="144">
        <v>0.53248955599221637</v>
      </c>
      <c r="I101" s="144">
        <v>0.66310934034405145</v>
      </c>
      <c r="J101" s="144">
        <v>6.5836052105969392E-2</v>
      </c>
      <c r="K101" s="144">
        <v>0.46374598566743536</v>
      </c>
      <c r="L101" s="144">
        <v>2.8335653430941132</v>
      </c>
      <c r="M101" s="144">
        <v>78.000300751310647</v>
      </c>
      <c r="N101" s="144">
        <v>14.194983556982246</v>
      </c>
      <c r="O101" s="144">
        <v>1.7224786346381977</v>
      </c>
      <c r="P101" s="144">
        <v>4832.0165660497933</v>
      </c>
      <c r="Q101" s="144">
        <v>0.89967234564198073</v>
      </c>
      <c r="R101" s="144">
        <v>383.95828564448323</v>
      </c>
      <c r="S101" s="144">
        <v>50.61859935133694</v>
      </c>
      <c r="T101" s="144">
        <v>35.614603415830352</v>
      </c>
      <c r="U101" s="144">
        <v>15.655238917346969</v>
      </c>
      <c r="V101" s="144">
        <v>8.8541597596698303</v>
      </c>
      <c r="W101" s="144">
        <v>14.71594678101885</v>
      </c>
      <c r="X101" s="144">
        <v>64.444807506390461</v>
      </c>
      <c r="Y101" s="144">
        <v>0.15828832442965698</v>
      </c>
      <c r="Z101" s="144">
        <v>6.9949678532181441</v>
      </c>
      <c r="AA101" s="144">
        <v>2.9774850287293555</v>
      </c>
      <c r="AB101" s="144">
        <v>178.77549402405202</v>
      </c>
      <c r="AC101" s="144">
        <v>2.5773494963013821</v>
      </c>
      <c r="AD101" s="144">
        <v>13.623379967035774</v>
      </c>
      <c r="AE101" s="144">
        <v>6.4262953553811748</v>
      </c>
      <c r="AF101" s="144">
        <v>210.64204155013354</v>
      </c>
      <c r="AG101" s="144">
        <v>2.6539466237731693E-2</v>
      </c>
      <c r="AH101" s="144">
        <v>7.8183144400858069</v>
      </c>
      <c r="AI101" s="144">
        <v>452.76026508415822</v>
      </c>
      <c r="AJ101" s="144">
        <v>35.696225534198099</v>
      </c>
      <c r="AK101" s="144">
        <v>864.93777555790723</v>
      </c>
      <c r="AL101" s="144">
        <v>111.8706825691016</v>
      </c>
      <c r="AM101" s="144">
        <v>77.374988233451234</v>
      </c>
      <c r="AN101" s="144">
        <v>249.3865355181191</v>
      </c>
      <c r="AO101" s="144">
        <v>685.96136237199175</v>
      </c>
      <c r="AP101" s="144">
        <v>249.98061895087051</v>
      </c>
      <c r="AQ101" s="144">
        <v>219.90004492775495</v>
      </c>
      <c r="AR101" s="144">
        <v>10.613073461761271</v>
      </c>
      <c r="AS101" s="144">
        <v>40.079006274793258</v>
      </c>
      <c r="AT101" s="144">
        <v>75.394998854063104</v>
      </c>
      <c r="AU101" s="144">
        <v>475.07268190837522</v>
      </c>
      <c r="AV101" s="144">
        <v>63.404395534757491</v>
      </c>
      <c r="AW101" s="144">
        <v>1445.864967271795</v>
      </c>
      <c r="AX101" s="144">
        <v>104.01774535270536</v>
      </c>
      <c r="AY101" s="144">
        <v>12.810172730433113</v>
      </c>
      <c r="AZ101" s="144">
        <v>9.0342715639675024</v>
      </c>
      <c r="BA101" s="144">
        <v>0.93273217415313048</v>
      </c>
      <c r="BB101" s="144">
        <v>62.207314888816143</v>
      </c>
      <c r="BC101" s="144">
        <v>1169.7554819863346</v>
      </c>
      <c r="BD101" s="144">
        <v>50.563837267494002</v>
      </c>
      <c r="BE101" s="144">
        <v>82.757259389980774</v>
      </c>
      <c r="BF101" s="144">
        <v>239.7929781438113</v>
      </c>
      <c r="BG101" s="144">
        <v>35.132438043304035</v>
      </c>
      <c r="BH101" s="144">
        <v>52.672635448295424</v>
      </c>
      <c r="BI101" s="144">
        <v>37.648293379726766</v>
      </c>
      <c r="BJ101" s="144">
        <v>41.810869913183325</v>
      </c>
      <c r="BK101" s="144">
        <v>62.235327090152218</v>
      </c>
      <c r="BL101" s="144">
        <v>28.644551687168864</v>
      </c>
      <c r="BM101" s="144">
        <v>229.30908978300121</v>
      </c>
      <c r="BN101" s="144">
        <v>161.24111664579249</v>
      </c>
      <c r="BO101" s="144">
        <v>266.03582822893105</v>
      </c>
      <c r="BP101" s="144">
        <v>5.1756759327181259</v>
      </c>
      <c r="BQ101" s="144">
        <v>8.6642469237602597</v>
      </c>
      <c r="BR101" s="144">
        <v>188.23256454891691</v>
      </c>
      <c r="BS101" s="144">
        <v>10.149485098084009</v>
      </c>
      <c r="BT101" s="144">
        <v>38.982070727229804</v>
      </c>
      <c r="BU101" s="144">
        <v>409.85902177188973</v>
      </c>
      <c r="BV101" s="144">
        <v>33.792299619493214</v>
      </c>
      <c r="BW101" s="144">
        <v>158.43466985122026</v>
      </c>
      <c r="BX101" s="144">
        <v>150.98774093314628</v>
      </c>
      <c r="BY101" s="144">
        <v>42.838031667928547</v>
      </c>
      <c r="BZ101" s="144">
        <v>2.8739449563066266</v>
      </c>
      <c r="CA101" s="144">
        <v>30.3561252959766</v>
      </c>
      <c r="CB101" s="144">
        <v>116.1483275468</v>
      </c>
      <c r="CC101" s="144">
        <v>59.696808111759125</v>
      </c>
      <c r="CD101" s="144">
        <v>50.533374537046825</v>
      </c>
      <c r="CE101" s="144">
        <v>237.23908920020523</v>
      </c>
      <c r="CF101" s="144">
        <v>2181.2554496862999</v>
      </c>
      <c r="CG101" s="144">
        <v>11897.241306540007</v>
      </c>
      <c r="CH101" s="144">
        <v>61.700483466953123</v>
      </c>
      <c r="CI101" s="144">
        <v>3.1337915816072224</v>
      </c>
      <c r="CJ101" s="144">
        <v>14.153730417315419</v>
      </c>
      <c r="CK101" s="144">
        <v>1.8965530819617191</v>
      </c>
      <c r="CL101" s="144">
        <v>534.19299115605429</v>
      </c>
      <c r="CM101" s="144">
        <v>303.0697232849077</v>
      </c>
      <c r="CN101" s="144">
        <v>85.138400156524156</v>
      </c>
      <c r="CO101" s="144">
        <v>3404.2292152203045</v>
      </c>
      <c r="CP101" s="144">
        <v>888.75881166009287</v>
      </c>
      <c r="CQ101" s="144">
        <v>61.896732839485793</v>
      </c>
      <c r="CR101" s="144">
        <v>158.98292918586512</v>
      </c>
      <c r="CS101" s="144">
        <v>37.796277335206355</v>
      </c>
      <c r="CT101" s="144">
        <v>8706.3045519434327</v>
      </c>
      <c r="CU101" s="144">
        <v>24.380597326696314</v>
      </c>
      <c r="CV101" s="144">
        <v>0.13881863641348616</v>
      </c>
      <c r="CW101" s="144">
        <v>571.56522780502826</v>
      </c>
      <c r="CX101" s="144">
        <v>291.41566739233247</v>
      </c>
      <c r="CY101" s="144">
        <v>7.030168041368988</v>
      </c>
      <c r="CZ101" s="144">
        <v>25.839107186423373</v>
      </c>
      <c r="DA101" s="144">
        <v>62.172616275686167</v>
      </c>
      <c r="DB101" s="144">
        <v>8.4844970790703851</v>
      </c>
      <c r="DC101" s="144">
        <v>51.607853538470074</v>
      </c>
      <c r="DD101" s="144">
        <v>65.439685161962984</v>
      </c>
      <c r="DE101" s="144">
        <v>144.04936131954088</v>
      </c>
      <c r="DF101" s="144">
        <v>37.089627681051041</v>
      </c>
      <c r="DG101" s="144">
        <v>139.42033751139425</v>
      </c>
      <c r="DH101" s="144">
        <v>38.60211241265889</v>
      </c>
      <c r="DI101" s="144">
        <v>2.7068747468503962</v>
      </c>
      <c r="DJ101" s="144">
        <v>17.419028402452977</v>
      </c>
      <c r="DK101" s="144">
        <v>21.811310679208393</v>
      </c>
      <c r="DL101" s="144">
        <v>52.189303541542792</v>
      </c>
      <c r="DM101" s="144">
        <v>2.0574641034699372E-4</v>
      </c>
      <c r="DN101" s="144">
        <v>0.31769189813240056</v>
      </c>
      <c r="DO101" s="144">
        <v>31.152986063678959</v>
      </c>
      <c r="DP101" s="144">
        <v>25.624063008496282</v>
      </c>
      <c r="DQ101" s="144">
        <v>16.386377373389777</v>
      </c>
      <c r="DR101" s="144">
        <v>22.495468535266639</v>
      </c>
      <c r="DS101" s="144">
        <v>169.64380709455497</v>
      </c>
      <c r="DT101" s="144">
        <v>22.894925034844114</v>
      </c>
      <c r="DU101" s="144">
        <v>0.21387840866480359</v>
      </c>
      <c r="DV101" s="144">
        <v>138.66128403330598</v>
      </c>
      <c r="DW101" s="144">
        <v>269.21176057935094</v>
      </c>
      <c r="DX101" s="144">
        <v>227.44372158112822</v>
      </c>
      <c r="DY101" s="144">
        <v>2.5129134887883309</v>
      </c>
      <c r="DZ101" s="144">
        <v>15.010133836920815</v>
      </c>
      <c r="EA101" s="144">
        <v>47.20516526487495</v>
      </c>
      <c r="EB101" s="144">
        <v>38.472687332653699</v>
      </c>
      <c r="EC101" s="144">
        <v>9.6332650465268905</v>
      </c>
      <c r="ED101" s="144">
        <v>5.6894928199937826</v>
      </c>
      <c r="EE101" s="144">
        <v>12.521010001852268</v>
      </c>
      <c r="EF101" s="144">
        <v>0.49668503668618247</v>
      </c>
      <c r="EG101" s="144">
        <v>3.5557136485162166</v>
      </c>
      <c r="EH101" s="144">
        <v>0</v>
      </c>
      <c r="EI101" s="145">
        <v>46173.44945074858</v>
      </c>
      <c r="EJ101" s="146">
        <v>4467.2695965606599</v>
      </c>
      <c r="EK101" s="146">
        <v>0</v>
      </c>
      <c r="EL101" s="146">
        <v>0</v>
      </c>
      <c r="EM101" s="146">
        <v>0</v>
      </c>
      <c r="EN101" s="146">
        <v>0</v>
      </c>
      <c r="EO101" s="146">
        <v>0</v>
      </c>
      <c r="EP101" s="146">
        <v>0</v>
      </c>
      <c r="EQ101" s="146">
        <v>0</v>
      </c>
      <c r="ER101" s="146">
        <v>0</v>
      </c>
      <c r="ES101" s="146">
        <v>0</v>
      </c>
      <c r="ET101" s="146">
        <v>0</v>
      </c>
      <c r="EU101" s="147">
        <v>1.3883225083499828</v>
      </c>
      <c r="EV101" s="147">
        <v>13.684306414248946</v>
      </c>
      <c r="EW101" s="147">
        <v>4.1271966609057235E-2</v>
      </c>
      <c r="EX101" s="147">
        <v>26383.610836311982</v>
      </c>
      <c r="EY101" s="148">
        <v>0</v>
      </c>
      <c r="EZ101" s="148">
        <v>0</v>
      </c>
      <c r="FA101" s="148">
        <v>0</v>
      </c>
      <c r="FB101" s="148">
        <v>0</v>
      </c>
      <c r="FC101" s="148">
        <v>0</v>
      </c>
      <c r="FD101" s="148">
        <v>0</v>
      </c>
      <c r="FE101" s="148">
        <v>0</v>
      </c>
      <c r="FF101" s="148">
        <v>0</v>
      </c>
      <c r="FG101" s="145">
        <v>30865.99433376185</v>
      </c>
      <c r="FH101" s="144">
        <v>77039.443784510426</v>
      </c>
      <c r="FI101" s="28">
        <f>+FH101-'[1]MIP 2017 (Original)'!FH100</f>
        <v>0</v>
      </c>
      <c r="FK101" s="17">
        <v>77039.443784510455</v>
      </c>
      <c r="FL101" s="29">
        <f t="shared" si="4"/>
        <v>0</v>
      </c>
      <c r="FN101" s="15">
        <f t="shared" si="5"/>
        <v>0</v>
      </c>
      <c r="FO101" s="15">
        <f t="shared" si="6"/>
        <v>0</v>
      </c>
      <c r="FP101" s="15">
        <f t="shared" si="7"/>
        <v>0</v>
      </c>
    </row>
    <row r="102" spans="1:172" s="7" customFormat="1" ht="21.95" customHeight="1" thickBot="1" x14ac:dyDescent="0.25">
      <c r="A102" s="137" t="s">
        <v>246</v>
      </c>
      <c r="B102" s="138" t="s">
        <v>395</v>
      </c>
      <c r="C102" s="144">
        <v>0.65581482190043849</v>
      </c>
      <c r="D102" s="144">
        <v>7.0916935029766981E-2</v>
      </c>
      <c r="E102" s="144">
        <v>2.2304403375063888</v>
      </c>
      <c r="F102" s="144">
        <v>35.688477043945888</v>
      </c>
      <c r="G102" s="144">
        <v>7.123729000508904</v>
      </c>
      <c r="H102" s="144">
        <v>0.33051474134189951</v>
      </c>
      <c r="I102" s="144">
        <v>3.7237298451919316E-2</v>
      </c>
      <c r="J102" s="144">
        <v>6.9062049662903621E-2</v>
      </c>
      <c r="K102" s="144">
        <v>0.25177224989334746</v>
      </c>
      <c r="L102" s="144">
        <v>16.345286036936773</v>
      </c>
      <c r="M102" s="144">
        <v>47.703776415246779</v>
      </c>
      <c r="N102" s="144">
        <v>409.87680587816453</v>
      </c>
      <c r="O102" s="144">
        <v>183.47322828925462</v>
      </c>
      <c r="P102" s="144">
        <v>18693.977998292197</v>
      </c>
      <c r="Q102" s="144">
        <v>15.959344756463382</v>
      </c>
      <c r="R102" s="144">
        <v>2185.4083945126222</v>
      </c>
      <c r="S102" s="144">
        <v>51.026750156755654</v>
      </c>
      <c r="T102" s="144">
        <v>19.231071100586831</v>
      </c>
      <c r="U102" s="144">
        <v>24.868706306635584</v>
      </c>
      <c r="V102" s="144">
        <v>5.7005571705580245</v>
      </c>
      <c r="W102" s="144">
        <v>148.71549297500081</v>
      </c>
      <c r="X102" s="144">
        <v>52.564563641130711</v>
      </c>
      <c r="Y102" s="144">
        <v>1.4385896549173799E-2</v>
      </c>
      <c r="Z102" s="144">
        <v>23.013874745694366</v>
      </c>
      <c r="AA102" s="144">
        <v>1.8408863901475037</v>
      </c>
      <c r="AB102" s="144">
        <v>399.61404800895502</v>
      </c>
      <c r="AC102" s="144">
        <v>1.2810389602898298</v>
      </c>
      <c r="AD102" s="144">
        <v>63.860052313238654</v>
      </c>
      <c r="AE102" s="144">
        <v>14.197560962692968</v>
      </c>
      <c r="AF102" s="144">
        <v>451.56912524410347</v>
      </c>
      <c r="AG102" s="144">
        <v>8.413262401775345</v>
      </c>
      <c r="AH102" s="144">
        <v>1.5290746601746861</v>
      </c>
      <c r="AI102" s="144">
        <v>1943.4727873200236</v>
      </c>
      <c r="AJ102" s="144">
        <v>4355.489752833505</v>
      </c>
      <c r="AK102" s="144">
        <v>2064.4499064160341</v>
      </c>
      <c r="AL102" s="144">
        <v>722.57470002891807</v>
      </c>
      <c r="AM102" s="144">
        <v>431.79163198488408</v>
      </c>
      <c r="AN102" s="144">
        <v>125.35298422685929</v>
      </c>
      <c r="AO102" s="144">
        <v>1793.1417386488915</v>
      </c>
      <c r="AP102" s="144">
        <v>2765.6642194631186</v>
      </c>
      <c r="AQ102" s="144">
        <v>78.735241040504064</v>
      </c>
      <c r="AR102" s="144">
        <v>184.71332366814818</v>
      </c>
      <c r="AS102" s="144">
        <v>133.55795135138089</v>
      </c>
      <c r="AT102" s="144">
        <v>60.110779172088009</v>
      </c>
      <c r="AU102" s="144">
        <v>1985.4239975467237</v>
      </c>
      <c r="AV102" s="144">
        <v>343.25173513592785</v>
      </c>
      <c r="AW102" s="144">
        <v>282.68143014528243</v>
      </c>
      <c r="AX102" s="144">
        <v>291.31185012409935</v>
      </c>
      <c r="AY102" s="144">
        <v>467.30864754989767</v>
      </c>
      <c r="AZ102" s="144">
        <v>8.9590242413965893</v>
      </c>
      <c r="BA102" s="144">
        <v>9.5213933257722729</v>
      </c>
      <c r="BB102" s="144">
        <v>296.18147020343457</v>
      </c>
      <c r="BC102" s="144">
        <v>1733.5183343511053</v>
      </c>
      <c r="BD102" s="144">
        <v>175.29798483489984</v>
      </c>
      <c r="BE102" s="144">
        <v>1761.8685641102777</v>
      </c>
      <c r="BF102" s="144">
        <v>1480.4883890121541</v>
      </c>
      <c r="BG102" s="144">
        <v>157.91142466845645</v>
      </c>
      <c r="BH102" s="144">
        <v>359.2562135122011</v>
      </c>
      <c r="BI102" s="144">
        <v>230.39262161005323</v>
      </c>
      <c r="BJ102" s="144">
        <v>901.61292669960517</v>
      </c>
      <c r="BK102" s="144">
        <v>200.6715618497816</v>
      </c>
      <c r="BL102" s="144">
        <v>44.818417531739371</v>
      </c>
      <c r="BM102" s="144">
        <v>2011.0206319129325</v>
      </c>
      <c r="BN102" s="144">
        <v>427.62328869718596</v>
      </c>
      <c r="BO102" s="144">
        <v>1055.1145438252383</v>
      </c>
      <c r="BP102" s="144">
        <v>45.890392633347915</v>
      </c>
      <c r="BQ102" s="144">
        <v>136.0425843144593</v>
      </c>
      <c r="BR102" s="144">
        <v>2733.0330611983318</v>
      </c>
      <c r="BS102" s="144">
        <v>693.06127836372832</v>
      </c>
      <c r="BT102" s="144">
        <v>3071.3760903092289</v>
      </c>
      <c r="BU102" s="144">
        <v>2475.3960059363817</v>
      </c>
      <c r="BV102" s="144">
        <v>2943.5371963022094</v>
      </c>
      <c r="BW102" s="144">
        <v>3603.2291256764665</v>
      </c>
      <c r="BX102" s="144">
        <v>699.46338875344259</v>
      </c>
      <c r="BY102" s="144">
        <v>94.048614294763851</v>
      </c>
      <c r="BZ102" s="144">
        <v>5.0386009753299739</v>
      </c>
      <c r="CA102" s="144">
        <v>1874.7829046552886</v>
      </c>
      <c r="CB102" s="144">
        <v>156.00754527264161</v>
      </c>
      <c r="CC102" s="144">
        <v>333.14025788702639</v>
      </c>
      <c r="CD102" s="144">
        <v>558.39760785963335</v>
      </c>
      <c r="CE102" s="144">
        <v>1219.131926114444</v>
      </c>
      <c r="CF102" s="144">
        <v>3372.1377834399341</v>
      </c>
      <c r="CG102" s="144">
        <v>41448.444435149962</v>
      </c>
      <c r="CH102" s="144">
        <v>680.49205999518006</v>
      </c>
      <c r="CI102" s="144">
        <v>989.9082833058294</v>
      </c>
      <c r="CJ102" s="144">
        <v>4749.9629139386343</v>
      </c>
      <c r="CK102" s="144">
        <v>28380.377373775911</v>
      </c>
      <c r="CL102" s="144">
        <v>30116.39987455845</v>
      </c>
      <c r="CM102" s="144">
        <v>20547.934698453264</v>
      </c>
      <c r="CN102" s="144">
        <v>1344.5787203076809</v>
      </c>
      <c r="CO102" s="144">
        <v>66464.846794801473</v>
      </c>
      <c r="CP102" s="144">
        <v>4451.9487253844454</v>
      </c>
      <c r="CQ102" s="144">
        <v>691.70733938730939</v>
      </c>
      <c r="CR102" s="144">
        <v>617.35098976338122</v>
      </c>
      <c r="CS102" s="144">
        <v>163.91772999626812</v>
      </c>
      <c r="CT102" s="144">
        <v>3163.8010968476888</v>
      </c>
      <c r="CU102" s="144">
        <v>1184.8404871611849</v>
      </c>
      <c r="CV102" s="144">
        <v>10.525814783576545</v>
      </c>
      <c r="CW102" s="144">
        <v>737.97593686587265</v>
      </c>
      <c r="CX102" s="144">
        <v>466.01674541993395</v>
      </c>
      <c r="CY102" s="144">
        <v>199.8809563573804</v>
      </c>
      <c r="CZ102" s="144">
        <v>181.23474890970871</v>
      </c>
      <c r="DA102" s="144">
        <v>1549.6973318366438</v>
      </c>
      <c r="DB102" s="144">
        <v>961.09723164871912</v>
      </c>
      <c r="DC102" s="144">
        <v>542.30168472118032</v>
      </c>
      <c r="DD102" s="144">
        <v>2032.9274332631444</v>
      </c>
      <c r="DE102" s="144">
        <v>2440.4420412798881</v>
      </c>
      <c r="DF102" s="144">
        <v>809.06191229932426</v>
      </c>
      <c r="DG102" s="144">
        <v>794.63902751596754</v>
      </c>
      <c r="DH102" s="144">
        <v>512.29564802838752</v>
      </c>
      <c r="DI102" s="144">
        <v>13.245871562302854</v>
      </c>
      <c r="DJ102" s="144">
        <v>444.21843630462524</v>
      </c>
      <c r="DK102" s="144">
        <v>233.33383466166464</v>
      </c>
      <c r="DL102" s="144">
        <v>967.32392654668934</v>
      </c>
      <c r="DM102" s="144">
        <v>1.6348196897097806</v>
      </c>
      <c r="DN102" s="144">
        <v>10.081188670420595</v>
      </c>
      <c r="DO102" s="144">
        <v>674.69661470819585</v>
      </c>
      <c r="DP102" s="144">
        <v>445.80918596667328</v>
      </c>
      <c r="DQ102" s="144">
        <v>410.62264218598068</v>
      </c>
      <c r="DR102" s="144">
        <v>7799.0343856452673</v>
      </c>
      <c r="DS102" s="144">
        <v>690.11845411448553</v>
      </c>
      <c r="DT102" s="144">
        <v>150.34808719963272</v>
      </c>
      <c r="DU102" s="144">
        <v>4.3471955198743863</v>
      </c>
      <c r="DV102" s="144">
        <v>1003.6444166250551</v>
      </c>
      <c r="DW102" s="144">
        <v>3751.6155809187003</v>
      </c>
      <c r="DX102" s="144">
        <v>268.24212791669595</v>
      </c>
      <c r="DY102" s="144">
        <v>18.603583483345901</v>
      </c>
      <c r="DZ102" s="144">
        <v>22.004401039488162</v>
      </c>
      <c r="EA102" s="144">
        <v>94.832156211317681</v>
      </c>
      <c r="EB102" s="144">
        <v>170.34058324513467</v>
      </c>
      <c r="EC102" s="144">
        <v>884.85197282706508</v>
      </c>
      <c r="ED102" s="144">
        <v>73.596872968030823</v>
      </c>
      <c r="EE102" s="144">
        <v>196.60705123096449</v>
      </c>
      <c r="EF102" s="144">
        <v>22.896712464943391</v>
      </c>
      <c r="EG102" s="144">
        <v>87.670473134454937</v>
      </c>
      <c r="EH102" s="144">
        <v>0</v>
      </c>
      <c r="EI102" s="145">
        <v>310437.97569121962</v>
      </c>
      <c r="EJ102" s="146">
        <v>128499.16240629286</v>
      </c>
      <c r="EK102" s="146">
        <v>216.56897862851105</v>
      </c>
      <c r="EL102" s="146">
        <v>987.60422867709281</v>
      </c>
      <c r="EM102" s="146">
        <v>0</v>
      </c>
      <c r="EN102" s="146">
        <v>4.789819731049719</v>
      </c>
      <c r="EO102" s="146">
        <v>6.6937261975746482E-2</v>
      </c>
      <c r="EP102" s="146">
        <v>10.073880168776363</v>
      </c>
      <c r="EQ102" s="146">
        <v>1.0266495260077417</v>
      </c>
      <c r="ER102" s="146">
        <v>0.23501823065474398</v>
      </c>
      <c r="ES102" s="146">
        <v>0</v>
      </c>
      <c r="ET102" s="146">
        <v>0.28211972084841375</v>
      </c>
      <c r="EU102" s="147">
        <v>0</v>
      </c>
      <c r="EV102" s="147">
        <v>10002.188128947373</v>
      </c>
      <c r="EW102" s="147">
        <v>-5.9848268320983194E-3</v>
      </c>
      <c r="EX102" s="147">
        <v>187238.86315125038</v>
      </c>
      <c r="EY102" s="148">
        <v>487.15406510640202</v>
      </c>
      <c r="EZ102" s="148">
        <v>69.580989420197511</v>
      </c>
      <c r="FA102" s="148">
        <v>182.94491266956896</v>
      </c>
      <c r="FB102" s="148">
        <v>85.863362185852424</v>
      </c>
      <c r="FC102" s="148">
        <v>0.11455407173105181</v>
      </c>
      <c r="FD102" s="148">
        <v>112.16533641161554</v>
      </c>
      <c r="FE102" s="148">
        <v>22.165256658100386</v>
      </c>
      <c r="FF102" s="148">
        <v>0</v>
      </c>
      <c r="FG102" s="145">
        <v>327920.84381013212</v>
      </c>
      <c r="FH102" s="144">
        <v>638358.8195013518</v>
      </c>
      <c r="FI102" s="28">
        <f>+FH102-'[1]MIP 2017 (Original)'!FH101</f>
        <v>0</v>
      </c>
      <c r="FK102" s="17">
        <v>638358.8195013518</v>
      </c>
      <c r="FL102" s="29">
        <f t="shared" si="4"/>
        <v>0</v>
      </c>
      <c r="FN102" s="15">
        <f t="shared" si="5"/>
        <v>1204.1732073056039</v>
      </c>
      <c r="FO102" s="15">
        <f t="shared" si="6"/>
        <v>16.474424639312726</v>
      </c>
      <c r="FP102" s="15">
        <f t="shared" si="7"/>
        <v>959.98847652346785</v>
      </c>
    </row>
    <row r="103" spans="1:172" s="7" customFormat="1" ht="21.95" customHeight="1" thickBot="1" x14ac:dyDescent="0.25">
      <c r="A103" s="137" t="s">
        <v>248</v>
      </c>
      <c r="B103" s="138" t="s">
        <v>247</v>
      </c>
      <c r="C103" s="144">
        <v>0.13253782823410573</v>
      </c>
      <c r="D103" s="144">
        <v>1.7408685056311879E-2</v>
      </c>
      <c r="E103" s="144">
        <v>1.1893475899473319E-2</v>
      </c>
      <c r="F103" s="144">
        <v>3.0129016968027424</v>
      </c>
      <c r="G103" s="144">
        <v>1.5707768213942284E-2</v>
      </c>
      <c r="H103" s="144">
        <v>7.6931170775228597E-2</v>
      </c>
      <c r="I103" s="144">
        <v>5.1374278672941844E-3</v>
      </c>
      <c r="J103" s="144">
        <v>7.7875185700151343E-4</v>
      </c>
      <c r="K103" s="144">
        <v>6.1535022809616424E-2</v>
      </c>
      <c r="L103" s="144">
        <v>0.3166488977470574</v>
      </c>
      <c r="M103" s="144">
        <v>11.704587551325872</v>
      </c>
      <c r="N103" s="144">
        <v>163.99414037948975</v>
      </c>
      <c r="O103" s="144">
        <v>29.20229481004635</v>
      </c>
      <c r="P103" s="144">
        <v>103.72980613480453</v>
      </c>
      <c r="Q103" s="144">
        <v>0.12586676366215355</v>
      </c>
      <c r="R103" s="144">
        <v>32.606102807823106</v>
      </c>
      <c r="S103" s="144">
        <v>5.9711735506220283</v>
      </c>
      <c r="T103" s="144">
        <v>4.7136250002028177</v>
      </c>
      <c r="U103" s="144">
        <v>2.1234431049744957</v>
      </c>
      <c r="V103" s="144">
        <v>1.2061390007384287</v>
      </c>
      <c r="W103" s="144">
        <v>2.5889493350757111</v>
      </c>
      <c r="X103" s="144">
        <v>8.7521812588065426</v>
      </c>
      <c r="Y103" s="144">
        <v>7.9876340875970373E-5</v>
      </c>
      <c r="Z103" s="144">
        <v>0.79035013561969303</v>
      </c>
      <c r="AA103" s="144">
        <v>0.43939292669618679</v>
      </c>
      <c r="AB103" s="144">
        <v>39.165218633407179</v>
      </c>
      <c r="AC103" s="144">
        <v>0.53756182653027085</v>
      </c>
      <c r="AD103" s="144">
        <v>0.10066989852407504</v>
      </c>
      <c r="AE103" s="144">
        <v>0.64810372807877381</v>
      </c>
      <c r="AF103" s="144">
        <v>19.963458426046532</v>
      </c>
      <c r="AG103" s="144">
        <v>3.3338733077658188E-2</v>
      </c>
      <c r="AH103" s="144">
        <v>0.30346341085433737</v>
      </c>
      <c r="AI103" s="144">
        <v>72.184082326582327</v>
      </c>
      <c r="AJ103" s="144">
        <v>101.92293172253696</v>
      </c>
      <c r="AK103" s="144">
        <v>224.36353558472422</v>
      </c>
      <c r="AL103" s="144">
        <v>18.902156789434166</v>
      </c>
      <c r="AM103" s="144">
        <v>16.994998434651251</v>
      </c>
      <c r="AN103" s="144">
        <v>7.8617500766519068</v>
      </c>
      <c r="AO103" s="144">
        <v>75.640941379473801</v>
      </c>
      <c r="AP103" s="144">
        <v>98.306434363891952</v>
      </c>
      <c r="AQ103" s="144">
        <v>58.640224513240213</v>
      </c>
      <c r="AR103" s="144">
        <v>10.613792657155882</v>
      </c>
      <c r="AS103" s="144">
        <v>40.795677448788481</v>
      </c>
      <c r="AT103" s="144">
        <v>27.317010226294485</v>
      </c>
      <c r="AU103" s="144">
        <v>136.24926220212919</v>
      </c>
      <c r="AV103" s="144">
        <v>27.102148479391005</v>
      </c>
      <c r="AW103" s="144">
        <v>109.11426683938603</v>
      </c>
      <c r="AX103" s="144">
        <v>43.33140771795248</v>
      </c>
      <c r="AY103" s="144">
        <v>7.5766015714240584</v>
      </c>
      <c r="AZ103" s="144">
        <v>2.9233191716890001</v>
      </c>
      <c r="BA103" s="144">
        <v>7.5394328423628671</v>
      </c>
      <c r="BB103" s="144">
        <v>21.448854884429529</v>
      </c>
      <c r="BC103" s="144">
        <v>727.17031758343046</v>
      </c>
      <c r="BD103" s="144">
        <v>53.717041454214673</v>
      </c>
      <c r="BE103" s="144">
        <v>57.343463335815514</v>
      </c>
      <c r="BF103" s="144">
        <v>237.96598517612878</v>
      </c>
      <c r="BG103" s="144">
        <v>48.567628910020879</v>
      </c>
      <c r="BH103" s="144">
        <v>96.114322993737431</v>
      </c>
      <c r="BI103" s="144">
        <v>124.00757536454005</v>
      </c>
      <c r="BJ103" s="144">
        <v>91.492936803209474</v>
      </c>
      <c r="BK103" s="144">
        <v>43.201058218052097</v>
      </c>
      <c r="BL103" s="144">
        <v>8.8202000077413238</v>
      </c>
      <c r="BM103" s="144">
        <v>144.45225330702692</v>
      </c>
      <c r="BN103" s="144">
        <v>64.063252443661554</v>
      </c>
      <c r="BO103" s="144">
        <v>84.242728573224582</v>
      </c>
      <c r="BP103" s="144">
        <v>25.797747634627065</v>
      </c>
      <c r="BQ103" s="144">
        <v>18.922333344940562</v>
      </c>
      <c r="BR103" s="144">
        <v>256.83900186972994</v>
      </c>
      <c r="BS103" s="144">
        <v>5.9931265170352361</v>
      </c>
      <c r="BT103" s="144">
        <v>82.380352012286309</v>
      </c>
      <c r="BU103" s="144">
        <v>536.85718588141208</v>
      </c>
      <c r="BV103" s="144">
        <v>141.43184342062574</v>
      </c>
      <c r="BW103" s="144">
        <v>224.79914353217669</v>
      </c>
      <c r="BX103" s="144">
        <v>149.75020094241773</v>
      </c>
      <c r="BY103" s="144">
        <v>38.134998870335501</v>
      </c>
      <c r="BZ103" s="144">
        <v>0.83558212799503095</v>
      </c>
      <c r="CA103" s="144">
        <v>40.777731692390965</v>
      </c>
      <c r="CB103" s="144">
        <v>20.26933606534061</v>
      </c>
      <c r="CC103" s="144">
        <v>8.7018277016586936</v>
      </c>
      <c r="CD103" s="144">
        <v>2.3294064448544267</v>
      </c>
      <c r="CE103" s="144">
        <v>19.142066132333223</v>
      </c>
      <c r="CF103" s="144">
        <v>930.59457512841038</v>
      </c>
      <c r="CG103" s="144">
        <v>4170.4739009313262</v>
      </c>
      <c r="CH103" s="144">
        <v>15.686384643911527</v>
      </c>
      <c r="CI103" s="144">
        <v>2.9907860321793018</v>
      </c>
      <c r="CJ103" s="144">
        <v>44.67735480895918</v>
      </c>
      <c r="CK103" s="144">
        <v>146.7956440375051</v>
      </c>
      <c r="CL103" s="144">
        <v>428.38221102157149</v>
      </c>
      <c r="CM103" s="144">
        <v>148.09940059052437</v>
      </c>
      <c r="CN103" s="144">
        <v>141.2070650966248</v>
      </c>
      <c r="CO103" s="144">
        <v>695.97850859989569</v>
      </c>
      <c r="CP103" s="144">
        <v>6936.8707930855335</v>
      </c>
      <c r="CQ103" s="144">
        <v>578.42287878096738</v>
      </c>
      <c r="CR103" s="144">
        <v>598.3132494537864</v>
      </c>
      <c r="CS103" s="144">
        <v>97.876762100134499</v>
      </c>
      <c r="CT103" s="144">
        <v>1309.2251364540009</v>
      </c>
      <c r="CU103" s="144">
        <v>819.92930705095273</v>
      </c>
      <c r="CV103" s="144">
        <v>3.7600072618440343</v>
      </c>
      <c r="CW103" s="144">
        <v>4817.8805246998645</v>
      </c>
      <c r="CX103" s="144">
        <v>2046.0164410861219</v>
      </c>
      <c r="CY103" s="144">
        <v>167.686423866289</v>
      </c>
      <c r="CZ103" s="144">
        <v>501.62456786421717</v>
      </c>
      <c r="DA103" s="144">
        <v>866.12636420323497</v>
      </c>
      <c r="DB103" s="144">
        <v>849.87218411320328</v>
      </c>
      <c r="DC103" s="144">
        <v>449.66792535732907</v>
      </c>
      <c r="DD103" s="144">
        <v>788.30710599335259</v>
      </c>
      <c r="DE103" s="144">
        <v>1355.0426635202</v>
      </c>
      <c r="DF103" s="144">
        <v>165.04263625146535</v>
      </c>
      <c r="DG103" s="144">
        <v>1192.5046711628754</v>
      </c>
      <c r="DH103" s="144">
        <v>647.9736213293254</v>
      </c>
      <c r="DI103" s="144">
        <v>6.8348278221736303</v>
      </c>
      <c r="DJ103" s="144">
        <v>54.974943743893895</v>
      </c>
      <c r="DK103" s="144">
        <v>20.56990926533323</v>
      </c>
      <c r="DL103" s="144">
        <v>83.04691107707977</v>
      </c>
      <c r="DM103" s="144">
        <v>0.25174910333278422</v>
      </c>
      <c r="DN103" s="144">
        <v>30.772429477586805</v>
      </c>
      <c r="DO103" s="144">
        <v>390.06854987556096</v>
      </c>
      <c r="DP103" s="144">
        <v>269.12567868948008</v>
      </c>
      <c r="DQ103" s="144">
        <v>142.26879360612102</v>
      </c>
      <c r="DR103" s="144">
        <v>1053.1265059314192</v>
      </c>
      <c r="DS103" s="144">
        <v>544.44703287419122</v>
      </c>
      <c r="DT103" s="144">
        <v>194.9721840819067</v>
      </c>
      <c r="DU103" s="144">
        <v>25.805597815476098</v>
      </c>
      <c r="DV103" s="144">
        <v>625.23826748065835</v>
      </c>
      <c r="DW103" s="144">
        <v>1721.5748858722845</v>
      </c>
      <c r="DX103" s="144">
        <v>17.868111971587055</v>
      </c>
      <c r="DY103" s="144">
        <v>62.237080800945733</v>
      </c>
      <c r="DZ103" s="144">
        <v>4.2429400282280785</v>
      </c>
      <c r="EA103" s="144">
        <v>344.81013852012785</v>
      </c>
      <c r="EB103" s="144">
        <v>370.81512747967861</v>
      </c>
      <c r="EC103" s="144">
        <v>161.91005823107693</v>
      </c>
      <c r="ED103" s="144">
        <v>126.36919780835235</v>
      </c>
      <c r="EE103" s="144">
        <v>3.1330118628497363</v>
      </c>
      <c r="EF103" s="144">
        <v>27.321358836382686</v>
      </c>
      <c r="EG103" s="144">
        <v>5.6793908231023016</v>
      </c>
      <c r="EH103" s="144">
        <v>0</v>
      </c>
      <c r="EI103" s="145">
        <v>42099.794683215572</v>
      </c>
      <c r="EJ103" s="146">
        <v>90146.862351972202</v>
      </c>
      <c r="EK103" s="146">
        <v>0</v>
      </c>
      <c r="EL103" s="146">
        <v>0</v>
      </c>
      <c r="EM103" s="146">
        <v>0</v>
      </c>
      <c r="EN103" s="146">
        <v>0.28641021506117115</v>
      </c>
      <c r="EO103" s="146">
        <v>0</v>
      </c>
      <c r="EP103" s="146">
        <v>11.634281960671707</v>
      </c>
      <c r="EQ103" s="146">
        <v>0</v>
      </c>
      <c r="ER103" s="146">
        <v>0</v>
      </c>
      <c r="ES103" s="146">
        <v>0</v>
      </c>
      <c r="ET103" s="146">
        <v>0</v>
      </c>
      <c r="EU103" s="147">
        <v>0</v>
      </c>
      <c r="EV103" s="147">
        <v>0.5371417658058607</v>
      </c>
      <c r="EW103" s="147">
        <v>0</v>
      </c>
      <c r="EX103" s="147">
        <v>11328.724847171094</v>
      </c>
      <c r="EY103" s="148">
        <v>818.96218291519517</v>
      </c>
      <c r="EZ103" s="148">
        <v>68.284791641204905</v>
      </c>
      <c r="FA103" s="148">
        <v>290.26100858322013</v>
      </c>
      <c r="FB103" s="148">
        <v>94.813443987110972</v>
      </c>
      <c r="FC103" s="148">
        <v>0.10986988237082485</v>
      </c>
      <c r="FD103" s="148">
        <v>126.49874211951854</v>
      </c>
      <c r="FE103" s="148">
        <v>33.647586944201443</v>
      </c>
      <c r="FF103" s="148">
        <v>0.80898727553413441</v>
      </c>
      <c r="FG103" s="145">
        <v>102921.43164643319</v>
      </c>
      <c r="FH103" s="144">
        <v>145021.22632964875</v>
      </c>
      <c r="FI103" s="28">
        <f>+FH103-'[1]MIP 2017 (Original)'!FH102</f>
        <v>0</v>
      </c>
      <c r="FK103" s="17">
        <v>145021.22632964878</v>
      </c>
      <c r="FL103" s="29">
        <f t="shared" si="4"/>
        <v>0</v>
      </c>
      <c r="FN103" s="15">
        <f t="shared" si="5"/>
        <v>0</v>
      </c>
      <c r="FO103" s="15">
        <f t="shared" si="6"/>
        <v>11.920692175732878</v>
      </c>
      <c r="FP103" s="15">
        <f t="shared" si="7"/>
        <v>1432.5776260728219</v>
      </c>
    </row>
    <row r="104" spans="1:172" s="7" customFormat="1" ht="21.95" customHeight="1" thickBot="1" x14ac:dyDescent="0.25">
      <c r="A104" s="137" t="s">
        <v>250</v>
      </c>
      <c r="B104" s="138" t="s">
        <v>249</v>
      </c>
      <c r="C104" s="144">
        <v>9.0401037704003845E-2</v>
      </c>
      <c r="D104" s="144">
        <v>1.1956278928862439E-2</v>
      </c>
      <c r="E104" s="144">
        <v>4.2634234751046773E-2</v>
      </c>
      <c r="F104" s="144">
        <v>3.6641524540463744</v>
      </c>
      <c r="G104" s="144">
        <v>0.72592417532874798</v>
      </c>
      <c r="H104" s="144">
        <v>0.22752241769048348</v>
      </c>
      <c r="I104" s="144">
        <v>9.0153245335042487E-2</v>
      </c>
      <c r="J104" s="144">
        <v>0.68024988684683696</v>
      </c>
      <c r="K104" s="144">
        <v>0.60620248083184203</v>
      </c>
      <c r="L104" s="144">
        <v>2.41238218302342</v>
      </c>
      <c r="M104" s="144">
        <v>0.8050853997603924</v>
      </c>
      <c r="N104" s="144">
        <v>15.990248746575277</v>
      </c>
      <c r="O104" s="144">
        <v>5.98701093111581</v>
      </c>
      <c r="P104" s="144">
        <v>194.10969858186482</v>
      </c>
      <c r="Q104" s="144">
        <v>0.1605064794723898</v>
      </c>
      <c r="R104" s="144">
        <v>60.221995957125678</v>
      </c>
      <c r="S104" s="144">
        <v>3.3003280517870728</v>
      </c>
      <c r="T104" s="144">
        <v>1.4914722253920378</v>
      </c>
      <c r="U104" s="144">
        <v>4.1433619342684418</v>
      </c>
      <c r="V104" s="144">
        <v>0.19266599583014557</v>
      </c>
      <c r="W104" s="144">
        <v>15.669221175505175</v>
      </c>
      <c r="X104" s="144">
        <v>7.8828710044040013</v>
      </c>
      <c r="Y104" s="144">
        <v>1.7753264410513045</v>
      </c>
      <c r="Z104" s="144">
        <v>9.0318268413090284</v>
      </c>
      <c r="AA104" s="144">
        <v>0.2711356507856244</v>
      </c>
      <c r="AB104" s="144">
        <v>86.99653316542225</v>
      </c>
      <c r="AC104" s="144">
        <v>0.94305393007955596</v>
      </c>
      <c r="AD104" s="144">
        <v>0.67999348638810109</v>
      </c>
      <c r="AE104" s="144">
        <v>1.5629760588426267</v>
      </c>
      <c r="AF104" s="144">
        <v>96.001363400469018</v>
      </c>
      <c r="AG104" s="144">
        <v>3.2971475113437024E-2</v>
      </c>
      <c r="AH104" s="144">
        <v>0.6655191379258395</v>
      </c>
      <c r="AI104" s="144">
        <v>409.58824340831728</v>
      </c>
      <c r="AJ104" s="144">
        <v>48.986929131100595</v>
      </c>
      <c r="AK104" s="144">
        <v>202.23697714094183</v>
      </c>
      <c r="AL104" s="144">
        <v>248.87284322122665</v>
      </c>
      <c r="AM104" s="144">
        <v>189.62159760848991</v>
      </c>
      <c r="AN104" s="144">
        <v>34.72534007750486</v>
      </c>
      <c r="AO104" s="144">
        <v>246.73605671058877</v>
      </c>
      <c r="AP104" s="144">
        <v>597.21241059323108</v>
      </c>
      <c r="AQ104" s="144">
        <v>62.776551501776979</v>
      </c>
      <c r="AR104" s="144">
        <v>29.484973523760189</v>
      </c>
      <c r="AS104" s="144">
        <v>55.86806183020196</v>
      </c>
      <c r="AT104" s="144">
        <v>163.03776971971337</v>
      </c>
      <c r="AU104" s="144">
        <v>309.55400571012098</v>
      </c>
      <c r="AV104" s="144">
        <v>29.285229503941107</v>
      </c>
      <c r="AW104" s="144">
        <v>473.85440616367288</v>
      </c>
      <c r="AX104" s="144">
        <v>40.834127658453028</v>
      </c>
      <c r="AY104" s="144">
        <v>26.777764133893115</v>
      </c>
      <c r="AZ104" s="144">
        <v>2.5062172686564619</v>
      </c>
      <c r="BA104" s="144">
        <v>2.6017848384489106</v>
      </c>
      <c r="BB104" s="144">
        <v>24.457155934900076</v>
      </c>
      <c r="BC104" s="144">
        <v>181.16427316630651</v>
      </c>
      <c r="BD104" s="144">
        <v>42.296972721913129</v>
      </c>
      <c r="BE104" s="144">
        <v>320.84257878893885</v>
      </c>
      <c r="BF104" s="144">
        <v>361.05971011553436</v>
      </c>
      <c r="BG104" s="144">
        <v>151.73187988789726</v>
      </c>
      <c r="BH104" s="144">
        <v>225.65754226460899</v>
      </c>
      <c r="BI104" s="144">
        <v>194.86503803910094</v>
      </c>
      <c r="BJ104" s="144">
        <v>235.5664087278777</v>
      </c>
      <c r="BK104" s="144">
        <v>44.760961851668981</v>
      </c>
      <c r="BL104" s="144">
        <v>9.8950045080447868</v>
      </c>
      <c r="BM104" s="144">
        <v>287.39622325440757</v>
      </c>
      <c r="BN104" s="144">
        <v>193.27896785393062</v>
      </c>
      <c r="BO104" s="144">
        <v>199.19531651309077</v>
      </c>
      <c r="BP104" s="144">
        <v>84.509091417366236</v>
      </c>
      <c r="BQ104" s="144">
        <v>96.269641877041224</v>
      </c>
      <c r="BR104" s="144">
        <v>379.13444344906065</v>
      </c>
      <c r="BS104" s="144">
        <v>35.91548859465933</v>
      </c>
      <c r="BT104" s="144">
        <v>76.213989951852582</v>
      </c>
      <c r="BU104" s="144">
        <v>2999.3639927537783</v>
      </c>
      <c r="BV104" s="144">
        <v>143.7042988024678</v>
      </c>
      <c r="BW104" s="144">
        <v>397.38421142632922</v>
      </c>
      <c r="BX104" s="144">
        <v>983.68641144445928</v>
      </c>
      <c r="BY104" s="144">
        <v>137.67503891838882</v>
      </c>
      <c r="BZ104" s="144">
        <v>4.6624733286095807</v>
      </c>
      <c r="CA104" s="144">
        <v>66.009465897015872</v>
      </c>
      <c r="CB104" s="144">
        <v>29.933585375826389</v>
      </c>
      <c r="CC104" s="144">
        <v>36.79589156679598</v>
      </c>
      <c r="CD104" s="144">
        <v>30.114524653255444</v>
      </c>
      <c r="CE104" s="144">
        <v>301.56259994621587</v>
      </c>
      <c r="CF104" s="144">
        <v>543.66676830329493</v>
      </c>
      <c r="CG104" s="144">
        <v>8049.9066826396538</v>
      </c>
      <c r="CH104" s="144">
        <v>100.46476082492404</v>
      </c>
      <c r="CI104" s="144">
        <v>2.9865271428706137</v>
      </c>
      <c r="CJ104" s="144">
        <v>304.45204560199153</v>
      </c>
      <c r="CK104" s="144">
        <v>236.60890608439576</v>
      </c>
      <c r="CL104" s="144">
        <v>426.89497285882396</v>
      </c>
      <c r="CM104" s="144">
        <v>1400.6474772918582</v>
      </c>
      <c r="CN104" s="144">
        <v>111.94229746497707</v>
      </c>
      <c r="CO104" s="144">
        <v>1456.7776766984164</v>
      </c>
      <c r="CP104" s="144">
        <v>104.64783044433076</v>
      </c>
      <c r="CQ104" s="144">
        <v>1844.1080816268786</v>
      </c>
      <c r="CR104" s="144">
        <v>654.78270203076977</v>
      </c>
      <c r="CS104" s="144">
        <v>637.07341251001003</v>
      </c>
      <c r="CT104" s="144">
        <v>1433.1870934225108</v>
      </c>
      <c r="CU104" s="144">
        <v>2504.5205120835485</v>
      </c>
      <c r="CV104" s="144">
        <v>25.992131551400007</v>
      </c>
      <c r="CW104" s="144">
        <v>1201.7372966604769</v>
      </c>
      <c r="CX104" s="144">
        <v>460.37697111692898</v>
      </c>
      <c r="CY104" s="144">
        <v>190.95120680201057</v>
      </c>
      <c r="CZ104" s="144">
        <v>140.9306268602644</v>
      </c>
      <c r="DA104" s="144">
        <v>943.57372078769174</v>
      </c>
      <c r="DB104" s="144">
        <v>185.03281618676633</v>
      </c>
      <c r="DC104" s="144">
        <v>255.89251543435896</v>
      </c>
      <c r="DD104" s="144">
        <v>8135.4466606229553</v>
      </c>
      <c r="DE104" s="144">
        <v>624.116357359625</v>
      </c>
      <c r="DF104" s="144">
        <v>686.54140649273722</v>
      </c>
      <c r="DG104" s="144">
        <v>474.77435814770502</v>
      </c>
      <c r="DH104" s="144">
        <v>420.22906939403617</v>
      </c>
      <c r="DI104" s="144">
        <v>22.498079085722232</v>
      </c>
      <c r="DJ104" s="144">
        <v>88.463214763471228</v>
      </c>
      <c r="DK104" s="144">
        <v>36.45764751499599</v>
      </c>
      <c r="DL104" s="144">
        <v>105.24997502239762</v>
      </c>
      <c r="DM104" s="144">
        <v>0.2844493904561658</v>
      </c>
      <c r="DN104" s="144">
        <v>141.29864243478181</v>
      </c>
      <c r="DO104" s="144">
        <v>1487.8601631927295</v>
      </c>
      <c r="DP104" s="144">
        <v>347.49303934926735</v>
      </c>
      <c r="DQ104" s="144">
        <v>133.90930269025586</v>
      </c>
      <c r="DR104" s="144">
        <v>2096.908649648205</v>
      </c>
      <c r="DS104" s="144">
        <v>1186.0781643563794</v>
      </c>
      <c r="DT104" s="144">
        <v>189.76926758855564</v>
      </c>
      <c r="DU104" s="144">
        <v>13.609346831412795</v>
      </c>
      <c r="DV104" s="144">
        <v>1526.1699785792039</v>
      </c>
      <c r="DW104" s="144">
        <v>1248.7715658553475</v>
      </c>
      <c r="DX104" s="144">
        <v>739.68519401972287</v>
      </c>
      <c r="DY104" s="144">
        <v>109.5294771169653</v>
      </c>
      <c r="DZ104" s="144">
        <v>160.49726868583031</v>
      </c>
      <c r="EA104" s="144">
        <v>242.18041359343184</v>
      </c>
      <c r="EB104" s="144">
        <v>673.90512385978695</v>
      </c>
      <c r="EC104" s="144">
        <v>340.4635573039368</v>
      </c>
      <c r="ED104" s="144">
        <v>11.525171039483554</v>
      </c>
      <c r="EE104" s="144">
        <v>87.439624018114472</v>
      </c>
      <c r="EF104" s="144">
        <v>16.52117676997241</v>
      </c>
      <c r="EG104" s="144">
        <v>41.901939601099876</v>
      </c>
      <c r="EH104" s="144">
        <v>0</v>
      </c>
      <c r="EI104" s="145">
        <v>56572.864533998101</v>
      </c>
      <c r="EJ104" s="146">
        <v>128036.23713053862</v>
      </c>
      <c r="EK104" s="146">
        <v>2619.2727578281247</v>
      </c>
      <c r="EL104" s="146">
        <v>8705.1805415171384</v>
      </c>
      <c r="EM104" s="146">
        <v>0</v>
      </c>
      <c r="EN104" s="146">
        <v>59.870908442312611</v>
      </c>
      <c r="EO104" s="146">
        <v>18.034154425402132</v>
      </c>
      <c r="EP104" s="146">
        <v>271.57097443541898</v>
      </c>
      <c r="EQ104" s="146">
        <v>1060.1978851552428</v>
      </c>
      <c r="ER104" s="146">
        <v>10.832773051117575</v>
      </c>
      <c r="ES104" s="146">
        <v>20.862126192694049</v>
      </c>
      <c r="ET104" s="146">
        <v>8.0521940526262412</v>
      </c>
      <c r="EU104" s="147">
        <v>4527.5209827176168</v>
      </c>
      <c r="EV104" s="147">
        <v>1058.3865139639206</v>
      </c>
      <c r="EW104" s="147">
        <v>0.46289714582080527</v>
      </c>
      <c r="EX104" s="147">
        <v>19044.055349288508</v>
      </c>
      <c r="EY104" s="148">
        <v>287611.82216303895</v>
      </c>
      <c r="EZ104" s="148">
        <v>58019.768058736445</v>
      </c>
      <c r="FA104" s="148">
        <v>31311.186447545984</v>
      </c>
      <c r="FB104" s="148">
        <v>48096.025352371107</v>
      </c>
      <c r="FC104" s="148">
        <v>1153.5598178221039</v>
      </c>
      <c r="FD104" s="148">
        <v>125405.75835103831</v>
      </c>
      <c r="FE104" s="148">
        <v>12193.952684566775</v>
      </c>
      <c r="FF104" s="148">
        <v>828.59584249363888</v>
      </c>
      <c r="FG104" s="145">
        <v>730061.20590636786</v>
      </c>
      <c r="FH104" s="144">
        <v>786634.07044036593</v>
      </c>
      <c r="FI104" s="28">
        <f>+FH104-'[1]MIP 2017 (Original)'!FH103</f>
        <v>0</v>
      </c>
      <c r="FK104" s="17">
        <v>786634.07044036593</v>
      </c>
      <c r="FL104" s="29">
        <f t="shared" si="4"/>
        <v>0</v>
      </c>
      <c r="FN104" s="15">
        <f t="shared" si="5"/>
        <v>11324.453299345263</v>
      </c>
      <c r="FO104" s="15">
        <f t="shared" si="6"/>
        <v>1449.4210157548143</v>
      </c>
      <c r="FP104" s="15">
        <f t="shared" si="7"/>
        <v>563792.07287511963</v>
      </c>
    </row>
    <row r="105" spans="1:172" s="7" customFormat="1" ht="21.95" customHeight="1" thickBot="1" x14ac:dyDescent="0.25">
      <c r="A105" s="137" t="s">
        <v>252</v>
      </c>
      <c r="B105" s="138" t="s">
        <v>251</v>
      </c>
      <c r="C105" s="144">
        <v>0.23879670397551878</v>
      </c>
      <c r="D105" s="144">
        <v>3.1582823300908239E-2</v>
      </c>
      <c r="E105" s="144">
        <v>0.11261944545817512</v>
      </c>
      <c r="F105" s="144">
        <v>21.290521682177982</v>
      </c>
      <c r="G105" s="144">
        <v>1.6431046691805373</v>
      </c>
      <c r="H105" s="144">
        <v>0.6010064132551699</v>
      </c>
      <c r="I105" s="144">
        <v>0.18850860099666003</v>
      </c>
      <c r="J105" s="144">
        <v>1.7968978563124367</v>
      </c>
      <c r="K105" s="144">
        <v>1.6012996978906928</v>
      </c>
      <c r="L105" s="144">
        <v>2.5994789323186174</v>
      </c>
      <c r="M105" s="144">
        <v>2.1266541265939449</v>
      </c>
      <c r="N105" s="144">
        <v>57.969914871550856</v>
      </c>
      <c r="O105" s="144">
        <v>66.858958582409983</v>
      </c>
      <c r="P105" s="144">
        <v>452.69634830241102</v>
      </c>
      <c r="Q105" s="144">
        <v>0.42398206080573997</v>
      </c>
      <c r="R105" s="144">
        <v>776.63600527951735</v>
      </c>
      <c r="S105" s="144">
        <v>37.199528215820592</v>
      </c>
      <c r="T105" s="144">
        <v>3.9397628671122709</v>
      </c>
      <c r="U105" s="144">
        <v>26.839126283398965</v>
      </c>
      <c r="V105" s="144">
        <v>0.76098601411908007</v>
      </c>
      <c r="W105" s="144">
        <v>207.112567176661</v>
      </c>
      <c r="X105" s="144">
        <v>73.508929061607589</v>
      </c>
      <c r="Y105" s="144">
        <v>4.7091691851060942</v>
      </c>
      <c r="Z105" s="144">
        <v>29.602051446420351</v>
      </c>
      <c r="AA105" s="144">
        <v>0.71868108910703865</v>
      </c>
      <c r="AB105" s="144">
        <v>697.63214884706099</v>
      </c>
      <c r="AC105" s="144">
        <v>3.5600602850773995</v>
      </c>
      <c r="AD105" s="144">
        <v>2.8422274018914737</v>
      </c>
      <c r="AE105" s="144">
        <v>6.8643268802569146</v>
      </c>
      <c r="AF105" s="144">
        <v>351.18978509975278</v>
      </c>
      <c r="AG105" s="144">
        <v>8.6769274579599342E-4</v>
      </c>
      <c r="AH105" s="144">
        <v>6.6479467430605776</v>
      </c>
      <c r="AI105" s="144">
        <v>2083.4108125008711</v>
      </c>
      <c r="AJ105" s="144">
        <v>153.19576644405046</v>
      </c>
      <c r="AK105" s="144">
        <v>442.48774074719915</v>
      </c>
      <c r="AL105" s="144">
        <v>288.59633766522256</v>
      </c>
      <c r="AM105" s="144">
        <v>348.52326141429825</v>
      </c>
      <c r="AN105" s="144">
        <v>186.27925976127077</v>
      </c>
      <c r="AO105" s="144">
        <v>444.85467117319058</v>
      </c>
      <c r="AP105" s="144">
        <v>1478.1563279369384</v>
      </c>
      <c r="AQ105" s="144">
        <v>172.14358476198456</v>
      </c>
      <c r="AR105" s="144">
        <v>45.011511269039616</v>
      </c>
      <c r="AS105" s="144">
        <v>313.46306936762761</v>
      </c>
      <c r="AT105" s="144">
        <v>297.8770194990812</v>
      </c>
      <c r="AU105" s="144">
        <v>482.04253658206073</v>
      </c>
      <c r="AV105" s="144">
        <v>178.7723100876253</v>
      </c>
      <c r="AW105" s="144">
        <v>644.93860816220479</v>
      </c>
      <c r="AX105" s="144">
        <v>103.97017397324225</v>
      </c>
      <c r="AY105" s="144">
        <v>184.02334572247725</v>
      </c>
      <c r="AZ105" s="144">
        <v>1.5068619312531306</v>
      </c>
      <c r="BA105" s="144">
        <v>11.428262214599632</v>
      </c>
      <c r="BB105" s="144">
        <v>156.48965406123915</v>
      </c>
      <c r="BC105" s="144">
        <v>262.89295816335789</v>
      </c>
      <c r="BD105" s="144">
        <v>149.06793161155284</v>
      </c>
      <c r="BE105" s="144">
        <v>597.51012417839229</v>
      </c>
      <c r="BF105" s="144">
        <v>616.0448167160564</v>
      </c>
      <c r="BG105" s="144">
        <v>262.7483989753332</v>
      </c>
      <c r="BH105" s="144">
        <v>949.14157952889411</v>
      </c>
      <c r="BI105" s="144">
        <v>650.28504715948873</v>
      </c>
      <c r="BJ105" s="144">
        <v>340.95608604235053</v>
      </c>
      <c r="BK105" s="144">
        <v>66.858285734478315</v>
      </c>
      <c r="BL105" s="144">
        <v>34.836114319864606</v>
      </c>
      <c r="BM105" s="144">
        <v>707.42585684536289</v>
      </c>
      <c r="BN105" s="144">
        <v>439.99286670915706</v>
      </c>
      <c r="BO105" s="144">
        <v>151.86077431317659</v>
      </c>
      <c r="BP105" s="144">
        <v>34.146867670826175</v>
      </c>
      <c r="BQ105" s="144">
        <v>86.505985362396899</v>
      </c>
      <c r="BR105" s="144">
        <v>433.94688740405536</v>
      </c>
      <c r="BS105" s="144">
        <v>75.914659115018623</v>
      </c>
      <c r="BT105" s="144">
        <v>258.06174293140572</v>
      </c>
      <c r="BU105" s="144">
        <v>1062.7207001863217</v>
      </c>
      <c r="BV105" s="144">
        <v>228.15646786147289</v>
      </c>
      <c r="BW105" s="144">
        <v>2276.8271920323186</v>
      </c>
      <c r="BX105" s="144">
        <v>2566.5543357280117</v>
      </c>
      <c r="BY105" s="144">
        <v>1365.2220700540918</v>
      </c>
      <c r="BZ105" s="144">
        <v>58.490046709126084</v>
      </c>
      <c r="CA105" s="144">
        <v>329.93838614391217</v>
      </c>
      <c r="CB105" s="144">
        <v>74.77375731966022</v>
      </c>
      <c r="CC105" s="144">
        <v>43.222984740738724</v>
      </c>
      <c r="CD105" s="144">
        <v>382.95337714504819</v>
      </c>
      <c r="CE105" s="144">
        <v>2538.0748243538296</v>
      </c>
      <c r="CF105" s="144">
        <v>5333.6449935194096</v>
      </c>
      <c r="CG105" s="144">
        <v>22183.778949115462</v>
      </c>
      <c r="CH105" s="144">
        <v>245.87914041408928</v>
      </c>
      <c r="CI105" s="144">
        <v>0.19164290909722179</v>
      </c>
      <c r="CJ105" s="144">
        <v>2633.9079433006646</v>
      </c>
      <c r="CK105" s="144">
        <v>62.65312406450925</v>
      </c>
      <c r="CL105" s="144">
        <v>4681.8338722229755</v>
      </c>
      <c r="CM105" s="144">
        <v>570.53103022579319</v>
      </c>
      <c r="CN105" s="144">
        <v>472.65366596995182</v>
      </c>
      <c r="CO105" s="144">
        <v>2594.7289023806979</v>
      </c>
      <c r="CP105" s="144">
        <v>451.53460336377651</v>
      </c>
      <c r="CQ105" s="144">
        <v>6387.723035824718</v>
      </c>
      <c r="CR105" s="144">
        <v>897.5296944251869</v>
      </c>
      <c r="CS105" s="144">
        <v>312.39732344382907</v>
      </c>
      <c r="CT105" s="144">
        <v>4535.2462413899884</v>
      </c>
      <c r="CU105" s="144">
        <v>3263.4863060176976</v>
      </c>
      <c r="CV105" s="144">
        <v>62.46653572937614</v>
      </c>
      <c r="CW105" s="144">
        <v>2645.6108138959157</v>
      </c>
      <c r="CX105" s="144">
        <v>222.61706399068578</v>
      </c>
      <c r="CY105" s="144">
        <v>566.07995122400325</v>
      </c>
      <c r="CZ105" s="144">
        <v>402.46738002867392</v>
      </c>
      <c r="DA105" s="144">
        <v>4404.6308678738651</v>
      </c>
      <c r="DB105" s="144">
        <v>741.02975778129655</v>
      </c>
      <c r="DC105" s="144">
        <v>2220.1540286235263</v>
      </c>
      <c r="DD105" s="144">
        <v>7482.998285080299</v>
      </c>
      <c r="DE105" s="144">
        <v>3546.9265661537215</v>
      </c>
      <c r="DF105" s="144">
        <v>983.27771643339565</v>
      </c>
      <c r="DG105" s="144">
        <v>2918.7485796845435</v>
      </c>
      <c r="DH105" s="144">
        <v>2621.2265209774368</v>
      </c>
      <c r="DI105" s="144">
        <v>82.18726319740918</v>
      </c>
      <c r="DJ105" s="144">
        <v>288.06415651925568</v>
      </c>
      <c r="DK105" s="144">
        <v>80.735904592921941</v>
      </c>
      <c r="DL105" s="144">
        <v>369.6172420602939</v>
      </c>
      <c r="DM105" s="144">
        <v>1.1152677057183953</v>
      </c>
      <c r="DN105" s="144">
        <v>1097.9954887726799</v>
      </c>
      <c r="DO105" s="144">
        <v>4085.7648353923519</v>
      </c>
      <c r="DP105" s="144">
        <v>3430.4111881806812</v>
      </c>
      <c r="DQ105" s="144">
        <v>830.21728976656345</v>
      </c>
      <c r="DR105" s="144">
        <v>2746.8345996326279</v>
      </c>
      <c r="DS105" s="144">
        <v>5127.7727411783544</v>
      </c>
      <c r="DT105" s="144">
        <v>1433.5985582035889</v>
      </c>
      <c r="DU105" s="144">
        <v>53.25107115192052</v>
      </c>
      <c r="DV105" s="144">
        <v>12093.088353126463</v>
      </c>
      <c r="DW105" s="144">
        <v>7976.4124482228481</v>
      </c>
      <c r="DX105" s="144">
        <v>2898.9148395137031</v>
      </c>
      <c r="DY105" s="144">
        <v>293.73978968413519</v>
      </c>
      <c r="DZ105" s="144">
        <v>1294.2583979595479</v>
      </c>
      <c r="EA105" s="144">
        <v>1477.4752679820649</v>
      </c>
      <c r="EB105" s="144">
        <v>6617.2504308297966</v>
      </c>
      <c r="EC105" s="144">
        <v>357.60968713312531</v>
      </c>
      <c r="ED105" s="144">
        <v>46.582779745352262</v>
      </c>
      <c r="EE105" s="144">
        <v>108.61201973604612</v>
      </c>
      <c r="EF105" s="144">
        <v>110.83182072050906</v>
      </c>
      <c r="EG105" s="144">
        <v>452.00554124227864</v>
      </c>
      <c r="EH105" s="144">
        <v>0</v>
      </c>
      <c r="EI105" s="145">
        <v>164702.54760298337</v>
      </c>
      <c r="EJ105" s="146">
        <v>809827.71731809969</v>
      </c>
      <c r="EK105" s="146">
        <v>9825.0259299931986</v>
      </c>
      <c r="EL105" s="146">
        <v>33089.023938395709</v>
      </c>
      <c r="EM105" s="146">
        <v>193455.79944399375</v>
      </c>
      <c r="EN105" s="146">
        <v>9475.3776977537127</v>
      </c>
      <c r="EO105" s="146">
        <v>42.589632948161643</v>
      </c>
      <c r="EP105" s="146">
        <v>17259.11961081086</v>
      </c>
      <c r="EQ105" s="146">
        <v>2995.8159259786894</v>
      </c>
      <c r="ER105" s="146">
        <v>85.259632416702942</v>
      </c>
      <c r="ES105" s="146">
        <v>8721.8955401227377</v>
      </c>
      <c r="ET105" s="146">
        <v>85.782685228301716</v>
      </c>
      <c r="EU105" s="147">
        <v>69251.425721340245</v>
      </c>
      <c r="EV105" s="147">
        <v>299.46869311466401</v>
      </c>
      <c r="EW105" s="147">
        <v>1.2227549097789578</v>
      </c>
      <c r="EX105" s="147">
        <v>0</v>
      </c>
      <c r="EY105" s="148">
        <v>141335.26907893777</v>
      </c>
      <c r="EZ105" s="148">
        <v>30522.752943657964</v>
      </c>
      <c r="FA105" s="148">
        <v>45611.16928447166</v>
      </c>
      <c r="FB105" s="148">
        <v>37116.368016783956</v>
      </c>
      <c r="FC105" s="148">
        <v>803.44523789385653</v>
      </c>
      <c r="FD105" s="148">
        <v>77775.257888683118</v>
      </c>
      <c r="FE105" s="148">
        <v>8016.7166369563374</v>
      </c>
      <c r="FF105" s="148">
        <v>331.64346027084832</v>
      </c>
      <c r="FG105" s="145">
        <v>1495928.147072762</v>
      </c>
      <c r="FH105" s="144">
        <v>1660630.6946757454</v>
      </c>
      <c r="FI105" s="28">
        <f>+FH105-'[1]MIP 2017 (Original)'!FH104</f>
        <v>0</v>
      </c>
      <c r="FK105" s="17">
        <v>1660630.6946757452</v>
      </c>
      <c r="FL105" s="29">
        <f t="shared" si="4"/>
        <v>0</v>
      </c>
      <c r="FN105" s="15">
        <f t="shared" si="5"/>
        <v>42914.049868388909</v>
      </c>
      <c r="FO105" s="15">
        <f t="shared" si="6"/>
        <v>38665.840725259164</v>
      </c>
      <c r="FP105" s="15">
        <f t="shared" si="7"/>
        <v>341180.97908738465</v>
      </c>
    </row>
    <row r="106" spans="1:172" s="7" customFormat="1" ht="21.95" customHeight="1" thickBot="1" x14ac:dyDescent="0.25">
      <c r="A106" s="137" t="s">
        <v>254</v>
      </c>
      <c r="B106" s="138" t="s">
        <v>253</v>
      </c>
      <c r="C106" s="144">
        <v>2.4185818197391633</v>
      </c>
      <c r="D106" s="144">
        <v>0.60532610812485799</v>
      </c>
      <c r="E106" s="144">
        <v>8.0976401350674576E-2</v>
      </c>
      <c r="F106" s="144">
        <v>1.3319158749847266</v>
      </c>
      <c r="G106" s="144">
        <v>4.960796918059593</v>
      </c>
      <c r="H106" s="144">
        <v>1.5208031126130532</v>
      </c>
      <c r="I106" s="144">
        <v>0.29879645149711398</v>
      </c>
      <c r="J106" s="144">
        <v>2.3518039361360836</v>
      </c>
      <c r="K106" s="144">
        <v>6.2801272826422672</v>
      </c>
      <c r="L106" s="144">
        <v>3.0782828901874346</v>
      </c>
      <c r="M106" s="144">
        <v>5.8975147489865538</v>
      </c>
      <c r="N106" s="144">
        <v>19.366854751703663</v>
      </c>
      <c r="O106" s="144">
        <v>4.484285515512898</v>
      </c>
      <c r="P106" s="144">
        <v>20.649538819893493</v>
      </c>
      <c r="Q106" s="144">
        <v>1.3553511320549976</v>
      </c>
      <c r="R106" s="144">
        <v>41.265292946758208</v>
      </c>
      <c r="S106" s="144">
        <v>4.2354239622222707</v>
      </c>
      <c r="T106" s="144">
        <v>4.5318313229511675</v>
      </c>
      <c r="U106" s="144">
        <v>12.389397361790872</v>
      </c>
      <c r="V106" s="144">
        <v>6.9445205295575061</v>
      </c>
      <c r="W106" s="144">
        <v>50.426232328981243</v>
      </c>
      <c r="X106" s="144">
        <v>33.016898735287299</v>
      </c>
      <c r="Y106" s="144">
        <v>2.9289128285104917</v>
      </c>
      <c r="Z106" s="144">
        <v>10.336996951353054</v>
      </c>
      <c r="AA106" s="144">
        <v>7.5863562161457514</v>
      </c>
      <c r="AB106" s="144">
        <v>543.65444246941115</v>
      </c>
      <c r="AC106" s="144">
        <v>4.084074376052321</v>
      </c>
      <c r="AD106" s="144">
        <v>1.1792704145756641</v>
      </c>
      <c r="AE106" s="144">
        <v>7.7652019526607985</v>
      </c>
      <c r="AF106" s="144">
        <v>99.516439557657293</v>
      </c>
      <c r="AG106" s="144">
        <v>6.1639424604515163E-4</v>
      </c>
      <c r="AH106" s="144">
        <v>0.16352884300910306</v>
      </c>
      <c r="AI106" s="144">
        <v>257.53961113876136</v>
      </c>
      <c r="AJ106" s="144">
        <v>256.64168686138464</v>
      </c>
      <c r="AK106" s="144">
        <v>95.349430087775175</v>
      </c>
      <c r="AL106" s="144">
        <v>160.67641149424628</v>
      </c>
      <c r="AM106" s="144">
        <v>473.27379723678615</v>
      </c>
      <c r="AN106" s="144">
        <v>139.98851431222158</v>
      </c>
      <c r="AO106" s="144">
        <v>208.99030826139699</v>
      </c>
      <c r="AP106" s="144">
        <v>437.02412618576568</v>
      </c>
      <c r="AQ106" s="144">
        <v>35.440944965423157</v>
      </c>
      <c r="AR106" s="144">
        <v>53.220389754601989</v>
      </c>
      <c r="AS106" s="144">
        <v>23.723336605609383</v>
      </c>
      <c r="AT106" s="144">
        <v>118.74943003309963</v>
      </c>
      <c r="AU106" s="144">
        <v>3615.4403770941017</v>
      </c>
      <c r="AV106" s="144">
        <v>39.856135674042889</v>
      </c>
      <c r="AW106" s="144">
        <v>404.01416043238942</v>
      </c>
      <c r="AX106" s="144">
        <v>24.558244567990876</v>
      </c>
      <c r="AY106" s="144">
        <v>14.05587930648703</v>
      </c>
      <c r="AZ106" s="144">
        <v>2.7965322532289396</v>
      </c>
      <c r="BA106" s="144">
        <v>3.609426559348353</v>
      </c>
      <c r="BB106" s="144">
        <v>15.871017048940885</v>
      </c>
      <c r="BC106" s="144">
        <v>168.40513848505284</v>
      </c>
      <c r="BD106" s="144">
        <v>90.44006538027439</v>
      </c>
      <c r="BE106" s="144">
        <v>190.43160678874119</v>
      </c>
      <c r="BF106" s="144">
        <v>112.55519859323221</v>
      </c>
      <c r="BG106" s="144">
        <v>223.42593380112058</v>
      </c>
      <c r="BH106" s="144">
        <v>177.23381990636094</v>
      </c>
      <c r="BI106" s="144">
        <v>184.72144759008</v>
      </c>
      <c r="BJ106" s="144">
        <v>118.85744904817422</v>
      </c>
      <c r="BK106" s="144">
        <v>8.8822462070374648</v>
      </c>
      <c r="BL106" s="144">
        <v>20.22968869428848</v>
      </c>
      <c r="BM106" s="144">
        <v>118.58972348653066</v>
      </c>
      <c r="BN106" s="144">
        <v>36.187358008396757</v>
      </c>
      <c r="BO106" s="144">
        <v>32.316280411019832</v>
      </c>
      <c r="BP106" s="144">
        <v>2.6833350320031144</v>
      </c>
      <c r="BQ106" s="144">
        <v>8.0078743334074556</v>
      </c>
      <c r="BR106" s="144">
        <v>90.438353454165423</v>
      </c>
      <c r="BS106" s="144">
        <v>6.3010356968844441</v>
      </c>
      <c r="BT106" s="144">
        <v>62.384590690356134</v>
      </c>
      <c r="BU106" s="144">
        <v>383.73916085093441</v>
      </c>
      <c r="BV106" s="144">
        <v>96.766279298590973</v>
      </c>
      <c r="BW106" s="144">
        <v>134.03464449038509</v>
      </c>
      <c r="BX106" s="144">
        <v>293.14084707768006</v>
      </c>
      <c r="BY106" s="144">
        <v>172.47868102128285</v>
      </c>
      <c r="BZ106" s="144">
        <v>4.2288593872903508</v>
      </c>
      <c r="CA106" s="144">
        <v>23.857471049274281</v>
      </c>
      <c r="CB106" s="144">
        <v>735.91118544724986</v>
      </c>
      <c r="CC106" s="144">
        <v>129.96196458542539</v>
      </c>
      <c r="CD106" s="144">
        <v>244.76094106007824</v>
      </c>
      <c r="CE106" s="144">
        <v>399.0095627335121</v>
      </c>
      <c r="CF106" s="144">
        <v>893.50690526425456</v>
      </c>
      <c r="CG106" s="144">
        <v>7091.8592589763521</v>
      </c>
      <c r="CH106" s="144">
        <v>201.86542614419855</v>
      </c>
      <c r="CI106" s="144">
        <v>6.9879528961595938E-2</v>
      </c>
      <c r="CJ106" s="144">
        <v>118.35515172315996</v>
      </c>
      <c r="CK106" s="144">
        <v>125.92838770830755</v>
      </c>
      <c r="CL106" s="144">
        <v>172.01858125251024</v>
      </c>
      <c r="CM106" s="144">
        <v>200.8807903805272</v>
      </c>
      <c r="CN106" s="144">
        <v>42.621684068115471</v>
      </c>
      <c r="CO106" s="144">
        <v>164.72587694117107</v>
      </c>
      <c r="CP106" s="144">
        <v>74.868954205135637</v>
      </c>
      <c r="CQ106" s="144">
        <v>1000.5043023559443</v>
      </c>
      <c r="CR106" s="144">
        <v>1361.1736911692581</v>
      </c>
      <c r="CS106" s="144">
        <v>17885.564533791989</v>
      </c>
      <c r="CT106" s="144">
        <v>9268.3599936659157</v>
      </c>
      <c r="CU106" s="144">
        <v>871.81199762445215</v>
      </c>
      <c r="CV106" s="144">
        <v>38.524550696578146</v>
      </c>
      <c r="CW106" s="144">
        <v>2097.9260776749052</v>
      </c>
      <c r="CX106" s="144">
        <v>1475.1669518495073</v>
      </c>
      <c r="CY106" s="144">
        <v>140.91505695892823</v>
      </c>
      <c r="CZ106" s="144">
        <v>105.11347956837263</v>
      </c>
      <c r="DA106" s="144">
        <v>1284.5983936344712</v>
      </c>
      <c r="DB106" s="144">
        <v>150.9032284678122</v>
      </c>
      <c r="DC106" s="144">
        <v>154.39464693026213</v>
      </c>
      <c r="DD106" s="144">
        <v>818.31630838691581</v>
      </c>
      <c r="DE106" s="144">
        <v>169.26284494565289</v>
      </c>
      <c r="DF106" s="144">
        <v>103.08342695622537</v>
      </c>
      <c r="DG106" s="144">
        <v>16371.16466423505</v>
      </c>
      <c r="DH106" s="144">
        <v>166.86890315435141</v>
      </c>
      <c r="DI106" s="144">
        <v>14.868432760621682</v>
      </c>
      <c r="DJ106" s="144">
        <v>127.97772979623073</v>
      </c>
      <c r="DK106" s="144">
        <v>104.1365121946875</v>
      </c>
      <c r="DL106" s="144">
        <v>186.86727328071657</v>
      </c>
      <c r="DM106" s="144">
        <v>0.52061860337644483</v>
      </c>
      <c r="DN106" s="144">
        <v>119.62206342134391</v>
      </c>
      <c r="DO106" s="144">
        <v>247.4345069094619</v>
      </c>
      <c r="DP106" s="144">
        <v>587.35511563468128</v>
      </c>
      <c r="DQ106" s="144">
        <v>82.944047974224731</v>
      </c>
      <c r="DR106" s="144">
        <v>786.31261519426459</v>
      </c>
      <c r="DS106" s="144">
        <v>1777.1040548067513</v>
      </c>
      <c r="DT106" s="144">
        <v>261.99687810391214</v>
      </c>
      <c r="DU106" s="144">
        <v>24.540480856637956</v>
      </c>
      <c r="DV106" s="144">
        <v>1103.6871640338502</v>
      </c>
      <c r="DW106" s="144">
        <v>821.79071404510012</v>
      </c>
      <c r="DX106" s="144">
        <v>150.50262026712824</v>
      </c>
      <c r="DY106" s="144">
        <v>26.213738218871722</v>
      </c>
      <c r="DZ106" s="144">
        <v>221.61665040520111</v>
      </c>
      <c r="EA106" s="144">
        <v>152.53204328884362</v>
      </c>
      <c r="EB106" s="144">
        <v>3123.4529672707445</v>
      </c>
      <c r="EC106" s="144">
        <v>52.473773327206843</v>
      </c>
      <c r="ED106" s="144">
        <v>7.9463822383310569</v>
      </c>
      <c r="EE106" s="144">
        <v>117.71351572437888</v>
      </c>
      <c r="EF106" s="144">
        <v>26.953821065021017</v>
      </c>
      <c r="EG106" s="144">
        <v>36.379340507967754</v>
      </c>
      <c r="EH106" s="144">
        <v>0</v>
      </c>
      <c r="EI106" s="145">
        <v>84268.803903625856</v>
      </c>
      <c r="EJ106" s="146">
        <v>81040.449139123026</v>
      </c>
      <c r="EK106" s="146">
        <v>0</v>
      </c>
      <c r="EL106" s="146">
        <v>0</v>
      </c>
      <c r="EM106" s="146">
        <v>0</v>
      </c>
      <c r="EN106" s="146">
        <v>0</v>
      </c>
      <c r="EO106" s="146">
        <v>0</v>
      </c>
      <c r="EP106" s="146">
        <v>0</v>
      </c>
      <c r="EQ106" s="146">
        <v>0</v>
      </c>
      <c r="ER106" s="146">
        <v>0</v>
      </c>
      <c r="ES106" s="146">
        <v>0</v>
      </c>
      <c r="ET106" s="146">
        <v>0</v>
      </c>
      <c r="EU106" s="147">
        <v>555.31638907920433</v>
      </c>
      <c r="EV106" s="147">
        <v>5747.6196163441418</v>
      </c>
      <c r="EW106" s="147">
        <v>0.44585806766002084</v>
      </c>
      <c r="EX106" s="147">
        <v>12230.528138051401</v>
      </c>
      <c r="EY106" s="148">
        <v>0</v>
      </c>
      <c r="EZ106" s="148">
        <v>0</v>
      </c>
      <c r="FA106" s="148">
        <v>0</v>
      </c>
      <c r="FB106" s="148">
        <v>0</v>
      </c>
      <c r="FC106" s="148">
        <v>0</v>
      </c>
      <c r="FD106" s="148">
        <v>0</v>
      </c>
      <c r="FE106" s="148">
        <v>0</v>
      </c>
      <c r="FF106" s="148">
        <v>0</v>
      </c>
      <c r="FG106" s="145">
        <v>99574.35914066543</v>
      </c>
      <c r="FH106" s="144">
        <v>183843.16304429129</v>
      </c>
      <c r="FI106" s="28">
        <f>+FH106-'[1]MIP 2017 (Original)'!FH105</f>
        <v>0</v>
      </c>
      <c r="FK106" s="17">
        <v>183843.16304429137</v>
      </c>
      <c r="FL106" s="29">
        <f t="shared" si="4"/>
        <v>0</v>
      </c>
      <c r="FN106" s="15">
        <f t="shared" si="5"/>
        <v>0</v>
      </c>
      <c r="FO106" s="15">
        <f t="shared" si="6"/>
        <v>0</v>
      </c>
      <c r="FP106" s="15">
        <f t="shared" si="7"/>
        <v>0</v>
      </c>
    </row>
    <row r="107" spans="1:172" s="7" customFormat="1" ht="21.95" customHeight="1" thickBot="1" x14ac:dyDescent="0.25">
      <c r="A107" s="137" t="s">
        <v>256</v>
      </c>
      <c r="B107" s="138" t="s">
        <v>255</v>
      </c>
      <c r="C107" s="144">
        <v>114.16444803660947</v>
      </c>
      <c r="D107" s="144">
        <v>29.567703550721649</v>
      </c>
      <c r="E107" s="144">
        <v>2.499528893919619</v>
      </c>
      <c r="F107" s="144">
        <v>33.614421187847917</v>
      </c>
      <c r="G107" s="144">
        <v>75.822141515348207</v>
      </c>
      <c r="H107" s="144">
        <v>66.935583554782951</v>
      </c>
      <c r="I107" s="144">
        <v>12.589236150055676</v>
      </c>
      <c r="J107" s="144">
        <v>91.507808419530221</v>
      </c>
      <c r="K107" s="144">
        <v>287.99206499418011</v>
      </c>
      <c r="L107" s="144">
        <v>119.99149185379639</v>
      </c>
      <c r="M107" s="144">
        <v>262.3270876933791</v>
      </c>
      <c r="N107" s="144">
        <v>94.030003971496782</v>
      </c>
      <c r="O107" s="144">
        <v>122.00115087488467</v>
      </c>
      <c r="P107" s="144">
        <v>576.52817641107504</v>
      </c>
      <c r="Q107" s="144">
        <v>61.175134736766339</v>
      </c>
      <c r="R107" s="144">
        <v>694.83927425281342</v>
      </c>
      <c r="S107" s="144">
        <v>164.74978734145827</v>
      </c>
      <c r="T107" s="144">
        <v>167.68996824732125</v>
      </c>
      <c r="U107" s="144">
        <v>237.53151863039221</v>
      </c>
      <c r="V107" s="144">
        <v>338.69464188902953</v>
      </c>
      <c r="W107" s="144">
        <v>217.50698776690683</v>
      </c>
      <c r="X107" s="144">
        <v>1170.2361147897989</v>
      </c>
      <c r="Y107" s="144">
        <v>76.442918063047173</v>
      </c>
      <c r="Z107" s="144">
        <v>361.81987217625436</v>
      </c>
      <c r="AA107" s="144">
        <v>338.48938634063813</v>
      </c>
      <c r="AB107" s="144">
        <v>3417.0201480675123</v>
      </c>
      <c r="AC107" s="144">
        <v>56.961600292556227</v>
      </c>
      <c r="AD107" s="144">
        <v>38.329647054251716</v>
      </c>
      <c r="AE107" s="144">
        <v>74.430067009561242</v>
      </c>
      <c r="AF107" s="144">
        <v>295.05373803485992</v>
      </c>
      <c r="AG107" s="144">
        <v>3.1141513415711773E-2</v>
      </c>
      <c r="AH107" s="144">
        <v>2.9339157460566572</v>
      </c>
      <c r="AI107" s="144">
        <v>1547.5526857967939</v>
      </c>
      <c r="AJ107" s="144">
        <v>247.84218900584841</v>
      </c>
      <c r="AK107" s="144">
        <v>751.00081941792246</v>
      </c>
      <c r="AL107" s="144">
        <v>262.55509092773673</v>
      </c>
      <c r="AM107" s="144">
        <v>635.88355390107949</v>
      </c>
      <c r="AN107" s="144">
        <v>74.648003963489145</v>
      </c>
      <c r="AO107" s="144">
        <v>466.00915475399142</v>
      </c>
      <c r="AP107" s="144">
        <v>1639.2090556029318</v>
      </c>
      <c r="AQ107" s="144">
        <v>205.46247327351702</v>
      </c>
      <c r="AR107" s="144">
        <v>48.960378030552135</v>
      </c>
      <c r="AS107" s="144">
        <v>172.35337061668943</v>
      </c>
      <c r="AT107" s="144">
        <v>168.83853042640266</v>
      </c>
      <c r="AU107" s="144">
        <v>869.23295152602896</v>
      </c>
      <c r="AV107" s="144">
        <v>197.57773464775678</v>
      </c>
      <c r="AW107" s="144">
        <v>890.49323463645908</v>
      </c>
      <c r="AX107" s="144">
        <v>404.34803570167492</v>
      </c>
      <c r="AY107" s="144">
        <v>117.13695234574323</v>
      </c>
      <c r="AZ107" s="144">
        <v>36.632572179102027</v>
      </c>
      <c r="BA107" s="144">
        <v>40.792728947720128</v>
      </c>
      <c r="BB107" s="144">
        <v>196.9692988230311</v>
      </c>
      <c r="BC107" s="144">
        <v>537.45437259644928</v>
      </c>
      <c r="BD107" s="144">
        <v>551.38398339184073</v>
      </c>
      <c r="BE107" s="144">
        <v>513.84703950224241</v>
      </c>
      <c r="BF107" s="144">
        <v>797.1374858288782</v>
      </c>
      <c r="BG107" s="144">
        <v>182.18325215178209</v>
      </c>
      <c r="BH107" s="144">
        <v>524.81249736753648</v>
      </c>
      <c r="BI107" s="144">
        <v>127.57071759726728</v>
      </c>
      <c r="BJ107" s="144">
        <v>367.68501509237763</v>
      </c>
      <c r="BK107" s="144">
        <v>78.93302888399333</v>
      </c>
      <c r="BL107" s="144">
        <v>152.4879059900781</v>
      </c>
      <c r="BM107" s="144">
        <v>738.11448063629678</v>
      </c>
      <c r="BN107" s="144">
        <v>442.71910369503235</v>
      </c>
      <c r="BO107" s="144">
        <v>806.78304378191956</v>
      </c>
      <c r="BP107" s="144">
        <v>56.772212028736433</v>
      </c>
      <c r="BQ107" s="144">
        <v>105.88978523963881</v>
      </c>
      <c r="BR107" s="144">
        <v>580.93030324423034</v>
      </c>
      <c r="BS107" s="144">
        <v>82.493227774925117</v>
      </c>
      <c r="BT107" s="144">
        <v>1056.2946832208179</v>
      </c>
      <c r="BU107" s="144">
        <v>1421.1737961873293</v>
      </c>
      <c r="BV107" s="144">
        <v>2017.0394901046639</v>
      </c>
      <c r="BW107" s="144">
        <v>2023.3905783144637</v>
      </c>
      <c r="BX107" s="144">
        <v>5659.9509770121649</v>
      </c>
      <c r="BY107" s="144">
        <v>1109.279297755704</v>
      </c>
      <c r="BZ107" s="144">
        <v>73.093236753299806</v>
      </c>
      <c r="CA107" s="144">
        <v>244.38776123332673</v>
      </c>
      <c r="CB107" s="144">
        <v>3241.2565624462459</v>
      </c>
      <c r="CC107" s="144">
        <v>421.25781760522659</v>
      </c>
      <c r="CD107" s="144">
        <v>150.8247020391571</v>
      </c>
      <c r="CE107" s="144">
        <v>799.88066551338147</v>
      </c>
      <c r="CF107" s="144">
        <v>3261.8398108101901</v>
      </c>
      <c r="CG107" s="144">
        <v>27042.400572176884</v>
      </c>
      <c r="CH107" s="144">
        <v>5331.9781679419239</v>
      </c>
      <c r="CI107" s="144">
        <v>2.0625549250811739</v>
      </c>
      <c r="CJ107" s="144">
        <v>2041.1562012902259</v>
      </c>
      <c r="CK107" s="144">
        <v>5657.3942019177957</v>
      </c>
      <c r="CL107" s="144">
        <v>5975.4943785471014</v>
      </c>
      <c r="CM107" s="144">
        <v>180.90588314861603</v>
      </c>
      <c r="CN107" s="144">
        <v>345.69345376700096</v>
      </c>
      <c r="CO107" s="144">
        <v>1911.3848813025445</v>
      </c>
      <c r="CP107" s="144">
        <v>1049.1064512066114</v>
      </c>
      <c r="CQ107" s="144">
        <v>6073.1602558279592</v>
      </c>
      <c r="CR107" s="144">
        <v>10908.787027767734</v>
      </c>
      <c r="CS107" s="144">
        <v>9517.3520863715858</v>
      </c>
      <c r="CT107" s="144">
        <v>82841.66894789564</v>
      </c>
      <c r="CU107" s="144">
        <v>10960.218558020057</v>
      </c>
      <c r="CV107" s="144">
        <v>740.75807529307679</v>
      </c>
      <c r="CW107" s="144">
        <v>14787.006154876191</v>
      </c>
      <c r="CX107" s="144">
        <v>3939.4191189811354</v>
      </c>
      <c r="CY107" s="144">
        <v>1165.7050308103339</v>
      </c>
      <c r="CZ107" s="144">
        <v>1741.0015570486796</v>
      </c>
      <c r="DA107" s="144">
        <v>8103.2372170081671</v>
      </c>
      <c r="DB107" s="144">
        <v>4220.0002223545671</v>
      </c>
      <c r="DC107" s="144">
        <v>3887.4812201658237</v>
      </c>
      <c r="DD107" s="144">
        <v>10722.922519068321</v>
      </c>
      <c r="DE107" s="144">
        <v>3808.3907079849951</v>
      </c>
      <c r="DF107" s="144">
        <v>1024.1158201391465</v>
      </c>
      <c r="DG107" s="144">
        <v>5560.7894373574291</v>
      </c>
      <c r="DH107" s="144">
        <v>4724.1359946236271</v>
      </c>
      <c r="DI107" s="144">
        <v>324.89582697941495</v>
      </c>
      <c r="DJ107" s="144">
        <v>1406.0161667232512</v>
      </c>
      <c r="DK107" s="144">
        <v>3681.6434443689941</v>
      </c>
      <c r="DL107" s="144">
        <v>2846.5395580396903</v>
      </c>
      <c r="DM107" s="144">
        <v>5.2898940039105291</v>
      </c>
      <c r="DN107" s="144">
        <v>424.55080562291778</v>
      </c>
      <c r="DO107" s="144">
        <v>3273.1728608051462</v>
      </c>
      <c r="DP107" s="144">
        <v>4923.6521449787397</v>
      </c>
      <c r="DQ107" s="144">
        <v>1233.6007541698016</v>
      </c>
      <c r="DR107" s="144">
        <v>15707.676429965173</v>
      </c>
      <c r="DS107" s="144">
        <v>11414.856574707785</v>
      </c>
      <c r="DT107" s="144">
        <v>6408.5017917456607</v>
      </c>
      <c r="DU107" s="144">
        <v>199.67696591808391</v>
      </c>
      <c r="DV107" s="144">
        <v>13819.273429179178</v>
      </c>
      <c r="DW107" s="144">
        <v>19411.95459529588</v>
      </c>
      <c r="DX107" s="144">
        <v>2229.11384078324</v>
      </c>
      <c r="DY107" s="144">
        <v>369.44369933365698</v>
      </c>
      <c r="DZ107" s="144">
        <v>582.32943944362944</v>
      </c>
      <c r="EA107" s="144">
        <v>1475.8473569480796</v>
      </c>
      <c r="EB107" s="144">
        <v>3627.23157179999</v>
      </c>
      <c r="EC107" s="144">
        <v>1893.2927758440446</v>
      </c>
      <c r="ED107" s="144">
        <v>147.30866490274514</v>
      </c>
      <c r="EE107" s="144">
        <v>3395.8182429335457</v>
      </c>
      <c r="EF107" s="144">
        <v>141.21251116364536</v>
      </c>
      <c r="EG107" s="144">
        <v>801.34734666505801</v>
      </c>
      <c r="EH107" s="144">
        <v>0</v>
      </c>
      <c r="EI107" s="145">
        <v>380711.84574752348</v>
      </c>
      <c r="EJ107" s="146">
        <v>658528.63944109459</v>
      </c>
      <c r="EK107" s="146">
        <v>0</v>
      </c>
      <c r="EL107" s="146">
        <v>0</v>
      </c>
      <c r="EM107" s="146">
        <v>0</v>
      </c>
      <c r="EN107" s="146">
        <v>4.3690086723317281</v>
      </c>
      <c r="EO107" s="146">
        <v>0</v>
      </c>
      <c r="EP107" s="146">
        <v>177.47369370771563</v>
      </c>
      <c r="EQ107" s="146">
        <v>0</v>
      </c>
      <c r="ER107" s="146">
        <v>0</v>
      </c>
      <c r="ES107" s="146">
        <v>0</v>
      </c>
      <c r="ET107" s="146">
        <v>0</v>
      </c>
      <c r="EU107" s="147">
        <v>137.56312413281853</v>
      </c>
      <c r="EV107" s="147">
        <v>1002.113143614475</v>
      </c>
      <c r="EW107" s="147">
        <v>4.0894681399316752</v>
      </c>
      <c r="EX107" s="147">
        <v>10058.951085891431</v>
      </c>
      <c r="EY107" s="148">
        <v>7510.4111638684699</v>
      </c>
      <c r="EZ107" s="148">
        <v>626.21555935464221</v>
      </c>
      <c r="FA107" s="148">
        <v>2661.8805663763824</v>
      </c>
      <c r="FB107" s="148">
        <v>869.50040314542116</v>
      </c>
      <c r="FC107" s="148">
        <v>1.0075776493042363</v>
      </c>
      <c r="FD107" s="148">
        <v>1160.0750130462745</v>
      </c>
      <c r="FE107" s="148">
        <v>308.57006330063194</v>
      </c>
      <c r="FF107" s="148">
        <v>7.4842164920453929</v>
      </c>
      <c r="FG107" s="145">
        <v>683058.34352848656</v>
      </c>
      <c r="FH107" s="144">
        <v>1063770.18927601</v>
      </c>
      <c r="FI107" s="28">
        <f>+FH107-'[1]MIP 2017 (Original)'!FH106</f>
        <v>0</v>
      </c>
      <c r="FK107" s="17">
        <v>1063770.1892760098</v>
      </c>
      <c r="FL107" s="29">
        <f t="shared" si="4"/>
        <v>0</v>
      </c>
      <c r="FN107" s="15">
        <f t="shared" si="5"/>
        <v>0</v>
      </c>
      <c r="FO107" s="15">
        <f t="shared" si="6"/>
        <v>181.84270238004734</v>
      </c>
      <c r="FP107" s="15">
        <f t="shared" si="7"/>
        <v>13137.660346741128</v>
      </c>
    </row>
    <row r="108" spans="1:172" s="7" customFormat="1" ht="21.95" customHeight="1" thickBot="1" x14ac:dyDescent="0.25">
      <c r="A108" s="137" t="s">
        <v>257</v>
      </c>
      <c r="B108" s="138" t="s">
        <v>10</v>
      </c>
      <c r="C108" s="144">
        <v>0.89693085044685272</v>
      </c>
      <c r="D108" s="144">
        <v>0.11822450527217571</v>
      </c>
      <c r="E108" s="144">
        <v>0.42157023444248709</v>
      </c>
      <c r="F108" s="144">
        <v>6.3730551042351404</v>
      </c>
      <c r="G108" s="144">
        <v>6.3593769211812301</v>
      </c>
      <c r="H108" s="144">
        <v>2.252801415396394</v>
      </c>
      <c r="I108" s="144">
        <v>0.68398182576240352</v>
      </c>
      <c r="J108" s="144">
        <v>6.7397111896242192</v>
      </c>
      <c r="K108" s="144">
        <v>6.0345983142235617</v>
      </c>
      <c r="L108" s="144">
        <v>8.6976687971000466</v>
      </c>
      <c r="M108" s="144">
        <v>7.9607395958919813</v>
      </c>
      <c r="N108" s="144">
        <v>49.871713211793356</v>
      </c>
      <c r="O108" s="144">
        <v>9.4681366219839891</v>
      </c>
      <c r="P108" s="144">
        <v>91.131524119317817</v>
      </c>
      <c r="Q108" s="144">
        <v>1.5870990666497717</v>
      </c>
      <c r="R108" s="144">
        <v>230.55245993932044</v>
      </c>
      <c r="S108" s="144">
        <v>7.5867901550476979</v>
      </c>
      <c r="T108" s="144">
        <v>14.747779557777605</v>
      </c>
      <c r="U108" s="144">
        <v>21.633547211284256</v>
      </c>
      <c r="V108" s="144">
        <v>1.4974369611103115</v>
      </c>
      <c r="W108" s="144">
        <v>82.821257312289276</v>
      </c>
      <c r="X108" s="144">
        <v>47.160537340271603</v>
      </c>
      <c r="Y108" s="144">
        <v>17.603331773646435</v>
      </c>
      <c r="Z108" s="144">
        <v>44.995648637944633</v>
      </c>
      <c r="AA108" s="144">
        <v>3.9796397572935009</v>
      </c>
      <c r="AB108" s="144">
        <v>183.5473793460491</v>
      </c>
      <c r="AC108" s="144">
        <v>12.304257337035628</v>
      </c>
      <c r="AD108" s="144">
        <v>5.7366346299377415</v>
      </c>
      <c r="AE108" s="144">
        <v>37.838815072649659</v>
      </c>
      <c r="AF108" s="144">
        <v>103.21465235912571</v>
      </c>
      <c r="AG108" s="144">
        <v>9.9954761848146858E-3</v>
      </c>
      <c r="AH108" s="144">
        <v>0.93116897082595573</v>
      </c>
      <c r="AI108" s="144">
        <v>2024.8351540446472</v>
      </c>
      <c r="AJ108" s="144">
        <v>881.36130816300431</v>
      </c>
      <c r="AK108" s="144">
        <v>423.09622761810903</v>
      </c>
      <c r="AL108" s="144">
        <v>418.33371416139454</v>
      </c>
      <c r="AM108" s="144">
        <v>3000.297658371097</v>
      </c>
      <c r="AN108" s="144">
        <v>345.39371850297096</v>
      </c>
      <c r="AO108" s="144">
        <v>601.14322646070991</v>
      </c>
      <c r="AP108" s="144">
        <v>1532.5558713087053</v>
      </c>
      <c r="AQ108" s="144">
        <v>70.469729388904653</v>
      </c>
      <c r="AR108" s="144">
        <v>237.33234978638913</v>
      </c>
      <c r="AS108" s="144">
        <v>114.40821165238511</v>
      </c>
      <c r="AT108" s="144">
        <v>322.58145941171495</v>
      </c>
      <c r="AU108" s="144">
        <v>9072.9531095684524</v>
      </c>
      <c r="AV108" s="144">
        <v>182.46992676125541</v>
      </c>
      <c r="AW108" s="144">
        <v>1707.6581904229408</v>
      </c>
      <c r="AX108" s="144">
        <v>114.61305792808493</v>
      </c>
      <c r="AY108" s="144">
        <v>56.863314246426469</v>
      </c>
      <c r="AZ108" s="144">
        <v>18.357186746933593</v>
      </c>
      <c r="BA108" s="144">
        <v>7.4717480880276126</v>
      </c>
      <c r="BB108" s="144">
        <v>56.251599887098251</v>
      </c>
      <c r="BC108" s="144">
        <v>444.1696626907015</v>
      </c>
      <c r="BD108" s="144">
        <v>367.36570891490265</v>
      </c>
      <c r="BE108" s="144">
        <v>561.09641476881779</v>
      </c>
      <c r="BF108" s="144">
        <v>643.77393760980476</v>
      </c>
      <c r="BG108" s="144">
        <v>730.17476518351452</v>
      </c>
      <c r="BH108" s="144">
        <v>545.11631550106085</v>
      </c>
      <c r="BI108" s="144">
        <v>968.7178662423421</v>
      </c>
      <c r="BJ108" s="144">
        <v>646.99559004877403</v>
      </c>
      <c r="BK108" s="144">
        <v>42.852827970326175</v>
      </c>
      <c r="BL108" s="144">
        <v>105.98314871301571</v>
      </c>
      <c r="BM108" s="144">
        <v>741.3844848832058</v>
      </c>
      <c r="BN108" s="144">
        <v>234.46175990704569</v>
      </c>
      <c r="BO108" s="144">
        <v>845.26140302722456</v>
      </c>
      <c r="BP108" s="144">
        <v>10.87524732993527</v>
      </c>
      <c r="BQ108" s="144">
        <v>278.88724025028887</v>
      </c>
      <c r="BR108" s="144">
        <v>792.70892998184047</v>
      </c>
      <c r="BS108" s="144">
        <v>26.727237165406898</v>
      </c>
      <c r="BT108" s="144">
        <v>181.83435583901883</v>
      </c>
      <c r="BU108" s="144">
        <v>8815.592511163466</v>
      </c>
      <c r="BV108" s="144">
        <v>136.98206801116956</v>
      </c>
      <c r="BW108" s="144">
        <v>3103.079762723466</v>
      </c>
      <c r="BX108" s="144">
        <v>3905.304263520411</v>
      </c>
      <c r="BY108" s="144">
        <v>1416.1911739469224</v>
      </c>
      <c r="BZ108" s="144">
        <v>9.020702409442821</v>
      </c>
      <c r="CA108" s="144">
        <v>202.61518992052018</v>
      </c>
      <c r="CB108" s="144">
        <v>1516.871613269549</v>
      </c>
      <c r="CC108" s="144">
        <v>167.48061350711828</v>
      </c>
      <c r="CD108" s="144">
        <v>88.377881310659731</v>
      </c>
      <c r="CE108" s="144">
        <v>5993.0805578337968</v>
      </c>
      <c r="CF108" s="144">
        <v>3366.5781447073819</v>
      </c>
      <c r="CG108" s="144">
        <v>27841.949596893242</v>
      </c>
      <c r="CH108" s="144">
        <v>359.81820522694818</v>
      </c>
      <c r="CI108" s="144">
        <v>0.71738007400649439</v>
      </c>
      <c r="CJ108" s="144">
        <v>247.05785920451535</v>
      </c>
      <c r="CK108" s="144">
        <v>55.335382127134523</v>
      </c>
      <c r="CL108" s="144">
        <v>830.78660029769037</v>
      </c>
      <c r="CM108" s="144">
        <v>1134.4466788070245</v>
      </c>
      <c r="CN108" s="144">
        <v>605.45738869492754</v>
      </c>
      <c r="CO108" s="144">
        <v>1745.5624262601025</v>
      </c>
      <c r="CP108" s="144">
        <v>676.94672600635681</v>
      </c>
      <c r="CQ108" s="144">
        <v>2908.1294102410402</v>
      </c>
      <c r="CR108" s="144">
        <v>3826.0959058755402</v>
      </c>
      <c r="CS108" s="144">
        <v>2810.6201850640573</v>
      </c>
      <c r="CT108" s="144">
        <v>29342.87800379781</v>
      </c>
      <c r="CU108" s="144">
        <v>37210.001813994342</v>
      </c>
      <c r="CV108" s="144">
        <v>2357.6263373279899</v>
      </c>
      <c r="CW108" s="144">
        <v>12689.735006752853</v>
      </c>
      <c r="CX108" s="144">
        <v>6252.4843385909189</v>
      </c>
      <c r="CY108" s="144">
        <v>950.97389355910536</v>
      </c>
      <c r="CZ108" s="144">
        <v>2442.4692434429921</v>
      </c>
      <c r="DA108" s="144">
        <v>5457.3216677088321</v>
      </c>
      <c r="DB108" s="144">
        <v>1236.9247252581797</v>
      </c>
      <c r="DC108" s="144">
        <v>1616.9387873871087</v>
      </c>
      <c r="DD108" s="144">
        <v>28106.056982478352</v>
      </c>
      <c r="DE108" s="144">
        <v>1867.1390827351183</v>
      </c>
      <c r="DF108" s="144">
        <v>1578.327265649735</v>
      </c>
      <c r="DG108" s="144">
        <v>10147.573864537986</v>
      </c>
      <c r="DH108" s="144">
        <v>1242.852665595678</v>
      </c>
      <c r="DI108" s="144">
        <v>33.007447405927245</v>
      </c>
      <c r="DJ108" s="144">
        <v>433.92664732410509</v>
      </c>
      <c r="DK108" s="144">
        <v>73.81119828582959</v>
      </c>
      <c r="DL108" s="144">
        <v>579.38085206720882</v>
      </c>
      <c r="DM108" s="144">
        <v>1.0135230676588776</v>
      </c>
      <c r="DN108" s="144">
        <v>292.21268538919668</v>
      </c>
      <c r="DO108" s="144">
        <v>2197.1731624695212</v>
      </c>
      <c r="DP108" s="144">
        <v>2824.1401800764529</v>
      </c>
      <c r="DQ108" s="144">
        <v>216.46658187384185</v>
      </c>
      <c r="DR108" s="144">
        <v>13324.990577619663</v>
      </c>
      <c r="DS108" s="144">
        <v>7805.5490316638516</v>
      </c>
      <c r="DT108" s="144">
        <v>829.0197572430402</v>
      </c>
      <c r="DU108" s="144">
        <v>90.35240519778165</v>
      </c>
      <c r="DV108" s="144">
        <v>5355.4834938193526</v>
      </c>
      <c r="DW108" s="144">
        <v>7095.5336744082833</v>
      </c>
      <c r="DX108" s="144">
        <v>140.77398581443151</v>
      </c>
      <c r="DY108" s="144">
        <v>219.1107400411457</v>
      </c>
      <c r="DZ108" s="144">
        <v>6185.7860439562392</v>
      </c>
      <c r="EA108" s="144">
        <v>373.36187650788457</v>
      </c>
      <c r="EB108" s="144">
        <v>1828.0503659582196</v>
      </c>
      <c r="EC108" s="144">
        <v>413.83982436813159</v>
      </c>
      <c r="ED108" s="144">
        <v>7.7051566875847133</v>
      </c>
      <c r="EE108" s="144">
        <v>229.5574734153692</v>
      </c>
      <c r="EF108" s="144">
        <v>45.750663495700259</v>
      </c>
      <c r="EG108" s="144">
        <v>31.058414232976499</v>
      </c>
      <c r="EH108" s="144">
        <v>0</v>
      </c>
      <c r="EI108" s="145">
        <v>295262.0497904605</v>
      </c>
      <c r="EJ108" s="146">
        <v>10493.702090832767</v>
      </c>
      <c r="EK108" s="146">
        <v>0</v>
      </c>
      <c r="EL108" s="146">
        <v>0</v>
      </c>
      <c r="EM108" s="146">
        <v>0</v>
      </c>
      <c r="EN108" s="146">
        <v>0</v>
      </c>
      <c r="EO108" s="146">
        <v>0</v>
      </c>
      <c r="EP108" s="146">
        <v>0</v>
      </c>
      <c r="EQ108" s="146">
        <v>0</v>
      </c>
      <c r="ER108" s="146">
        <v>0</v>
      </c>
      <c r="ES108" s="146">
        <v>0</v>
      </c>
      <c r="ET108" s="146">
        <v>0</v>
      </c>
      <c r="EU108" s="147">
        <v>153.96824921037475</v>
      </c>
      <c r="EV108" s="147">
        <v>194169.45577976969</v>
      </c>
      <c r="EW108" s="147">
        <v>4.5771586947891389</v>
      </c>
      <c r="EX108" s="147">
        <v>665494.91732740728</v>
      </c>
      <c r="EY108" s="148">
        <v>0</v>
      </c>
      <c r="EZ108" s="148">
        <v>0</v>
      </c>
      <c r="FA108" s="148">
        <v>0</v>
      </c>
      <c r="FB108" s="148">
        <v>0</v>
      </c>
      <c r="FC108" s="148">
        <v>0</v>
      </c>
      <c r="FD108" s="148">
        <v>0</v>
      </c>
      <c r="FE108" s="148">
        <v>0</v>
      </c>
      <c r="FF108" s="148">
        <v>0</v>
      </c>
      <c r="FG108" s="145">
        <v>870316.62060591485</v>
      </c>
      <c r="FH108" s="144">
        <v>1165578.6703963755</v>
      </c>
      <c r="FI108" s="28">
        <f>+FH108-'[1]MIP 2017 (Original)'!FH107</f>
        <v>0</v>
      </c>
      <c r="FK108" s="17">
        <v>1165578.670396375</v>
      </c>
      <c r="FL108" s="29">
        <f t="shared" si="4"/>
        <v>0</v>
      </c>
      <c r="FN108" s="15">
        <f t="shared" si="5"/>
        <v>0</v>
      </c>
      <c r="FO108" s="15">
        <f t="shared" si="6"/>
        <v>0</v>
      </c>
      <c r="FP108" s="15">
        <f t="shared" si="7"/>
        <v>0</v>
      </c>
    </row>
    <row r="109" spans="1:172" s="7" customFormat="1" ht="21.95" customHeight="1" thickBot="1" x14ac:dyDescent="0.25">
      <c r="A109" s="137" t="s">
        <v>258</v>
      </c>
      <c r="B109" s="138" t="s">
        <v>396</v>
      </c>
      <c r="C109" s="144">
        <v>0</v>
      </c>
      <c r="D109" s="144">
        <v>0</v>
      </c>
      <c r="E109" s="144">
        <v>0</v>
      </c>
      <c r="F109" s="144">
        <v>0</v>
      </c>
      <c r="G109" s="144">
        <v>0</v>
      </c>
      <c r="H109" s="144">
        <v>0</v>
      </c>
      <c r="I109" s="144">
        <v>0</v>
      </c>
      <c r="J109" s="144">
        <v>0</v>
      </c>
      <c r="K109" s="144">
        <v>0</v>
      </c>
      <c r="L109" s="144">
        <v>0</v>
      </c>
      <c r="M109" s="144">
        <v>0</v>
      </c>
      <c r="N109" s="144">
        <v>0.12415909944412865</v>
      </c>
      <c r="O109" s="144">
        <v>3.3603305047961725E-2</v>
      </c>
      <c r="P109" s="144">
        <v>0</v>
      </c>
      <c r="Q109" s="144">
        <v>0</v>
      </c>
      <c r="R109" s="144">
        <v>0</v>
      </c>
      <c r="S109" s="144">
        <v>1.7084836611863598E-3</v>
      </c>
      <c r="T109" s="144">
        <v>0</v>
      </c>
      <c r="U109" s="144">
        <v>0.10713295664953454</v>
      </c>
      <c r="V109" s="144">
        <v>0</v>
      </c>
      <c r="W109" s="144">
        <v>3.5511872654041897E-2</v>
      </c>
      <c r="X109" s="144">
        <v>4.6813410521734308E-3</v>
      </c>
      <c r="Y109" s="144">
        <v>0</v>
      </c>
      <c r="Z109" s="144">
        <v>0</v>
      </c>
      <c r="AA109" s="144">
        <v>0</v>
      </c>
      <c r="AB109" s="144">
        <v>0.11248551399445869</v>
      </c>
      <c r="AC109" s="144">
        <v>1.0223744348904591E-2</v>
      </c>
      <c r="AD109" s="144">
        <v>0</v>
      </c>
      <c r="AE109" s="144">
        <v>5.7738664110380193E-2</v>
      </c>
      <c r="AF109" s="144">
        <v>0.15236980582956203</v>
      </c>
      <c r="AG109" s="144">
        <v>2.3237124228029011E-3</v>
      </c>
      <c r="AH109" s="144">
        <v>0</v>
      </c>
      <c r="AI109" s="144">
        <v>4.8510217551875243</v>
      </c>
      <c r="AJ109" s="144">
        <v>0.64611899420448238</v>
      </c>
      <c r="AK109" s="144">
        <v>1.1095708817260894</v>
      </c>
      <c r="AL109" s="144">
        <v>8.8451219068037518E-2</v>
      </c>
      <c r="AM109" s="144">
        <v>5.3907947611187828</v>
      </c>
      <c r="AN109" s="144">
        <v>0.590462279189366</v>
      </c>
      <c r="AO109" s="144">
        <v>0.53153275880480078</v>
      </c>
      <c r="AP109" s="144">
        <v>1.9850829662424283</v>
      </c>
      <c r="AQ109" s="144">
        <v>0.22331826115243131</v>
      </c>
      <c r="AR109" s="144">
        <v>0.39161673913222345</v>
      </c>
      <c r="AS109" s="144">
        <v>0.16879309572139461</v>
      </c>
      <c r="AT109" s="144">
        <v>0.541072646505945</v>
      </c>
      <c r="AU109" s="144">
        <v>2.1714898566012857</v>
      </c>
      <c r="AV109" s="144">
        <v>0.33761087030146897</v>
      </c>
      <c r="AW109" s="144">
        <v>5.7436688440213892</v>
      </c>
      <c r="AX109" s="144">
        <v>0.19217857189997356</v>
      </c>
      <c r="AY109" s="144">
        <v>6.3804122117666853E-2</v>
      </c>
      <c r="AZ109" s="144">
        <v>3.8108221168824639E-2</v>
      </c>
      <c r="BA109" s="144">
        <v>4.1373545060140329E-4</v>
      </c>
      <c r="BB109" s="144">
        <v>0.18799096691074518</v>
      </c>
      <c r="BC109" s="144">
        <v>0.66035124943335044</v>
      </c>
      <c r="BD109" s="144">
        <v>0.10996307897822667</v>
      </c>
      <c r="BE109" s="144">
        <v>1.0236206505456715</v>
      </c>
      <c r="BF109" s="144">
        <v>1.9278633832529506</v>
      </c>
      <c r="BG109" s="144">
        <v>0.4791839500196835</v>
      </c>
      <c r="BH109" s="144">
        <v>0.49163778810469794</v>
      </c>
      <c r="BI109" s="144">
        <v>1.3997785260089337</v>
      </c>
      <c r="BJ109" s="144">
        <v>1.0361062768910849</v>
      </c>
      <c r="BK109" s="144">
        <v>0.49893344331624462</v>
      </c>
      <c r="BL109" s="144">
        <v>0.36141932001414689</v>
      </c>
      <c r="BM109" s="144">
        <v>1.8189781452209284</v>
      </c>
      <c r="BN109" s="144">
        <v>0.65531199353659975</v>
      </c>
      <c r="BO109" s="144">
        <v>1.9631152813739372</v>
      </c>
      <c r="BP109" s="144">
        <v>0.32975479033905863</v>
      </c>
      <c r="BQ109" s="144">
        <v>1.1187211434114499</v>
      </c>
      <c r="BR109" s="144">
        <v>1.6470225948335204</v>
      </c>
      <c r="BS109" s="144">
        <v>8.7373320101705385E-2</v>
      </c>
      <c r="BT109" s="144">
        <v>0.11965282233274302</v>
      </c>
      <c r="BU109" s="144">
        <v>17.383805403415586</v>
      </c>
      <c r="BV109" s="144">
        <v>1.5652463064156512</v>
      </c>
      <c r="BW109" s="144">
        <v>7.1329383742125314</v>
      </c>
      <c r="BX109" s="144">
        <v>16.832040425156183</v>
      </c>
      <c r="BY109" s="144">
        <v>4.4151544098346296</v>
      </c>
      <c r="BZ109" s="144">
        <v>4.1964932028726983E-2</v>
      </c>
      <c r="CA109" s="144">
        <v>1.0080093290903127</v>
      </c>
      <c r="CB109" s="144">
        <v>3.7750656753992584E-3</v>
      </c>
      <c r="CC109" s="144">
        <v>2.0335656781920915E-6</v>
      </c>
      <c r="CD109" s="144">
        <v>1.5512551634701652E-2</v>
      </c>
      <c r="CE109" s="144">
        <v>13.414670772990235</v>
      </c>
      <c r="CF109" s="144">
        <v>4.3965990213779653</v>
      </c>
      <c r="CG109" s="144">
        <v>53.099755970764022</v>
      </c>
      <c r="CH109" s="144">
        <v>0.57250664536183904</v>
      </c>
      <c r="CI109" s="144">
        <v>0.20743332622748506</v>
      </c>
      <c r="CJ109" s="144">
        <v>0.70683225635616287</v>
      </c>
      <c r="CK109" s="144">
        <v>1.2784954645920256E-3</v>
      </c>
      <c r="CL109" s="144">
        <v>2.2626599114584609</v>
      </c>
      <c r="CM109" s="144">
        <v>4.9216319904592103</v>
      </c>
      <c r="CN109" s="144">
        <v>3.2034103701853618</v>
      </c>
      <c r="CO109" s="144">
        <v>5.9754375293399704</v>
      </c>
      <c r="CP109" s="144">
        <v>0.74616444815708582</v>
      </c>
      <c r="CQ109" s="144">
        <v>7.5788902472838204</v>
      </c>
      <c r="CR109" s="144">
        <v>8.315296662476392</v>
      </c>
      <c r="CS109" s="144">
        <v>6.3669910851926801</v>
      </c>
      <c r="CT109" s="144">
        <v>88.824500590327801</v>
      </c>
      <c r="CU109" s="144">
        <v>83.635692692626279</v>
      </c>
      <c r="CV109" s="144">
        <v>8.302006603998235</v>
      </c>
      <c r="CW109" s="144">
        <v>2543.6129636220835</v>
      </c>
      <c r="CX109" s="144">
        <v>101.47609528344236</v>
      </c>
      <c r="CY109" s="144">
        <v>25.99260849614349</v>
      </c>
      <c r="CZ109" s="144">
        <v>1642.0354523231342</v>
      </c>
      <c r="DA109" s="144">
        <v>13.221250395119899</v>
      </c>
      <c r="DB109" s="144">
        <v>3.3711474314402077</v>
      </c>
      <c r="DC109" s="144">
        <v>3.8712640020843603</v>
      </c>
      <c r="DD109" s="144">
        <v>65.297629385039386</v>
      </c>
      <c r="DE109" s="144">
        <v>7.0332717073776703</v>
      </c>
      <c r="DF109" s="144">
        <v>4.2720186432954232</v>
      </c>
      <c r="DG109" s="144">
        <v>16.188184852706179</v>
      </c>
      <c r="DH109" s="144">
        <v>2.7008351365336063</v>
      </c>
      <c r="DI109" s="144">
        <v>2.46889668131379E-2</v>
      </c>
      <c r="DJ109" s="144">
        <v>2.1402146247638543</v>
      </c>
      <c r="DK109" s="144">
        <v>0.54202754779524298</v>
      </c>
      <c r="DL109" s="144">
        <v>3.1511426303282035</v>
      </c>
      <c r="DM109" s="144">
        <v>7.5018950432751887E-3</v>
      </c>
      <c r="DN109" s="144">
        <v>0.18822715328603318</v>
      </c>
      <c r="DO109" s="144">
        <v>8.0478050666983396</v>
      </c>
      <c r="DP109" s="144">
        <v>7.8613864613755933</v>
      </c>
      <c r="DQ109" s="144">
        <v>1.116123827085775</v>
      </c>
      <c r="DR109" s="144">
        <v>28.328931599119855</v>
      </c>
      <c r="DS109" s="144">
        <v>28.866410584533593</v>
      </c>
      <c r="DT109" s="144">
        <v>2.4611080710439692</v>
      </c>
      <c r="DU109" s="144">
        <v>0.45893734395823943</v>
      </c>
      <c r="DV109" s="144">
        <v>15.621438139733392</v>
      </c>
      <c r="DW109" s="144">
        <v>16.181255306619807</v>
      </c>
      <c r="DX109" s="144">
        <v>0.967188372624188</v>
      </c>
      <c r="DY109" s="144">
        <v>0.47984745443770488</v>
      </c>
      <c r="DZ109" s="144">
        <v>13.900821212509973</v>
      </c>
      <c r="EA109" s="144">
        <v>1.6095417746416767</v>
      </c>
      <c r="EB109" s="144">
        <v>2.9782385432803347</v>
      </c>
      <c r="EC109" s="144">
        <v>2.8149748659424834</v>
      </c>
      <c r="ED109" s="144">
        <v>9.2964377923227148E-2</v>
      </c>
      <c r="EE109" s="144">
        <v>0.31471426611957909</v>
      </c>
      <c r="EF109" s="144">
        <v>3.4293498883603626E-2</v>
      </c>
      <c r="EG109" s="144">
        <v>0.31467912734227005</v>
      </c>
      <c r="EH109" s="144">
        <v>0</v>
      </c>
      <c r="EI109" s="145">
        <v>4950.1312192448368</v>
      </c>
      <c r="EJ109" s="146">
        <v>41.810177192263644</v>
      </c>
      <c r="EK109" s="146">
        <v>0</v>
      </c>
      <c r="EL109" s="146">
        <v>0</v>
      </c>
      <c r="EM109" s="146">
        <v>0</v>
      </c>
      <c r="EN109" s="146">
        <v>0</v>
      </c>
      <c r="EO109" s="146">
        <v>0</v>
      </c>
      <c r="EP109" s="146">
        <v>0</v>
      </c>
      <c r="EQ109" s="146">
        <v>0</v>
      </c>
      <c r="ER109" s="146">
        <v>0</v>
      </c>
      <c r="ES109" s="146">
        <v>0</v>
      </c>
      <c r="ET109" s="146">
        <v>0</v>
      </c>
      <c r="EU109" s="147">
        <v>47652.704876230571</v>
      </c>
      <c r="EV109" s="147">
        <v>448.63561767075657</v>
      </c>
      <c r="EW109" s="147">
        <v>0</v>
      </c>
      <c r="EX109" s="147">
        <v>1594.7478516318824</v>
      </c>
      <c r="EY109" s="148">
        <v>0</v>
      </c>
      <c r="EZ109" s="148">
        <v>0</v>
      </c>
      <c r="FA109" s="148">
        <v>0</v>
      </c>
      <c r="FB109" s="148">
        <v>0</v>
      </c>
      <c r="FC109" s="148">
        <v>0</v>
      </c>
      <c r="FD109" s="148">
        <v>0</v>
      </c>
      <c r="FE109" s="148">
        <v>0</v>
      </c>
      <c r="FF109" s="148">
        <v>0</v>
      </c>
      <c r="FG109" s="145">
        <v>49737.898522725474</v>
      </c>
      <c r="FH109" s="144">
        <v>54688.029741970313</v>
      </c>
      <c r="FI109" s="28">
        <f>+FH109-'[1]MIP 2017 (Original)'!FH108</f>
        <v>0</v>
      </c>
      <c r="FK109" s="17">
        <v>54688.029741970313</v>
      </c>
      <c r="FL109" s="29">
        <f t="shared" si="4"/>
        <v>0</v>
      </c>
      <c r="FN109" s="15">
        <f t="shared" si="5"/>
        <v>0</v>
      </c>
      <c r="FO109" s="15">
        <f t="shared" si="6"/>
        <v>0</v>
      </c>
      <c r="FP109" s="15">
        <f t="shared" si="7"/>
        <v>0</v>
      </c>
    </row>
    <row r="110" spans="1:172" s="7" customFormat="1" ht="21.95" customHeight="1" thickBot="1" x14ac:dyDescent="0.25">
      <c r="A110" s="137" t="s">
        <v>260</v>
      </c>
      <c r="B110" s="138" t="s">
        <v>397</v>
      </c>
      <c r="C110" s="144">
        <v>9.2151349434311065</v>
      </c>
      <c r="D110" s="144">
        <v>1.6309634304133769</v>
      </c>
      <c r="E110" s="144">
        <v>12.727580248085294</v>
      </c>
      <c r="F110" s="144">
        <v>69.441489515004733</v>
      </c>
      <c r="G110" s="144">
        <v>172.44406362365203</v>
      </c>
      <c r="H110" s="144">
        <v>21.896760986062809</v>
      </c>
      <c r="I110" s="144">
        <v>58.146705069527442</v>
      </c>
      <c r="J110" s="144">
        <v>60.346578754760529</v>
      </c>
      <c r="K110" s="144">
        <v>81.845935232242383</v>
      </c>
      <c r="L110" s="144">
        <v>131.16491009748128</v>
      </c>
      <c r="M110" s="144">
        <v>132.83097712370102</v>
      </c>
      <c r="N110" s="144">
        <v>159.08463174466291</v>
      </c>
      <c r="O110" s="144">
        <v>134.55580427717362</v>
      </c>
      <c r="P110" s="144">
        <v>2822.5508857111199</v>
      </c>
      <c r="Q110" s="144">
        <v>19.821604085477777</v>
      </c>
      <c r="R110" s="144">
        <v>2281.349849036164</v>
      </c>
      <c r="S110" s="144">
        <v>217.50766444942963</v>
      </c>
      <c r="T110" s="144">
        <v>220.52467859561341</v>
      </c>
      <c r="U110" s="144">
        <v>246.38884711632107</v>
      </c>
      <c r="V110" s="144">
        <v>20.526089861657344</v>
      </c>
      <c r="W110" s="144">
        <v>372.75519454254334</v>
      </c>
      <c r="X110" s="144">
        <v>669.36689634023264</v>
      </c>
      <c r="Y110" s="144">
        <v>116.13801253226389</v>
      </c>
      <c r="Z110" s="144">
        <v>261.80744975381401</v>
      </c>
      <c r="AA110" s="144">
        <v>25.318192984775347</v>
      </c>
      <c r="AB110" s="144">
        <v>666.81228831530666</v>
      </c>
      <c r="AC110" s="144">
        <v>252.56205892973446</v>
      </c>
      <c r="AD110" s="144">
        <v>100.28586725536911</v>
      </c>
      <c r="AE110" s="144">
        <v>146.50109936144605</v>
      </c>
      <c r="AF110" s="144">
        <v>201.0811905089605</v>
      </c>
      <c r="AG110" s="144">
        <v>1.3179537947334481</v>
      </c>
      <c r="AH110" s="144">
        <v>18.079684228752946</v>
      </c>
      <c r="AI110" s="144">
        <v>3245.6104973564288</v>
      </c>
      <c r="AJ110" s="144">
        <v>518.01275503184343</v>
      </c>
      <c r="AK110" s="144">
        <v>1731.7784164464611</v>
      </c>
      <c r="AL110" s="144">
        <v>578.75501346638123</v>
      </c>
      <c r="AM110" s="144">
        <v>1793.027902895057</v>
      </c>
      <c r="AN110" s="144">
        <v>802.86243721374694</v>
      </c>
      <c r="AO110" s="144">
        <v>676.00632788994312</v>
      </c>
      <c r="AP110" s="144">
        <v>1567.2539030479343</v>
      </c>
      <c r="AQ110" s="144">
        <v>588.43798586675507</v>
      </c>
      <c r="AR110" s="144">
        <v>128.01071060435149</v>
      </c>
      <c r="AS110" s="144">
        <v>1251.5169318357216</v>
      </c>
      <c r="AT110" s="144">
        <v>361.00984609355771</v>
      </c>
      <c r="AU110" s="144">
        <v>1678.6907813455196</v>
      </c>
      <c r="AV110" s="144">
        <v>916.74470589169164</v>
      </c>
      <c r="AW110" s="144">
        <v>2164.97123947005</v>
      </c>
      <c r="AX110" s="144">
        <v>346.62255421482342</v>
      </c>
      <c r="AY110" s="144">
        <v>267.65407486695801</v>
      </c>
      <c r="AZ110" s="144">
        <v>33.618496753026044</v>
      </c>
      <c r="BA110" s="144">
        <v>14.759613791992139</v>
      </c>
      <c r="BB110" s="144">
        <v>510.66693028155663</v>
      </c>
      <c r="BC110" s="144">
        <v>584.3977969294009</v>
      </c>
      <c r="BD110" s="144">
        <v>766.90132075771828</v>
      </c>
      <c r="BE110" s="144">
        <v>1982.655549811509</v>
      </c>
      <c r="BF110" s="144">
        <v>2137.5990836784267</v>
      </c>
      <c r="BG110" s="144">
        <v>968.44551992157221</v>
      </c>
      <c r="BH110" s="144">
        <v>917.026671980174</v>
      </c>
      <c r="BI110" s="144">
        <v>980.69601956555175</v>
      </c>
      <c r="BJ110" s="144">
        <v>401.39047357477392</v>
      </c>
      <c r="BK110" s="144">
        <v>183.92053262853517</v>
      </c>
      <c r="BL110" s="144">
        <v>249.83964108272761</v>
      </c>
      <c r="BM110" s="144">
        <v>2010.9348401940224</v>
      </c>
      <c r="BN110" s="144">
        <v>632.93900091589444</v>
      </c>
      <c r="BO110" s="144">
        <v>816.12948268410787</v>
      </c>
      <c r="BP110" s="144">
        <v>130.83331339353924</v>
      </c>
      <c r="BQ110" s="144">
        <v>434.87898656826121</v>
      </c>
      <c r="BR110" s="144">
        <v>996.0680673270881</v>
      </c>
      <c r="BS110" s="144">
        <v>138.46874243411568</v>
      </c>
      <c r="BT110" s="144">
        <v>754.04011041533158</v>
      </c>
      <c r="BU110" s="144">
        <v>3729.0121825013666</v>
      </c>
      <c r="BV110" s="144">
        <v>984.83890046375768</v>
      </c>
      <c r="BW110" s="144">
        <v>1767.8560037529787</v>
      </c>
      <c r="BX110" s="144">
        <v>13280.270449409225</v>
      </c>
      <c r="BY110" s="144">
        <v>2080.2197690206658</v>
      </c>
      <c r="BZ110" s="144">
        <v>82.802628741612125</v>
      </c>
      <c r="CA110" s="144">
        <v>4192.2184865342952</v>
      </c>
      <c r="CB110" s="144">
        <v>7540.5814862038487</v>
      </c>
      <c r="CC110" s="144">
        <v>8366.4584306446832</v>
      </c>
      <c r="CD110" s="144">
        <v>105.83157573528727</v>
      </c>
      <c r="CE110" s="144">
        <v>305.86443363177818</v>
      </c>
      <c r="CF110" s="144">
        <v>4514.3876694036735</v>
      </c>
      <c r="CG110" s="144">
        <v>111552.7696910034</v>
      </c>
      <c r="CH110" s="144">
        <v>6717.0819149618001</v>
      </c>
      <c r="CI110" s="144">
        <v>62.039627118119526</v>
      </c>
      <c r="CJ110" s="144">
        <v>3618.7714359343331</v>
      </c>
      <c r="CK110" s="144">
        <v>447.22693149457939</v>
      </c>
      <c r="CL110" s="144">
        <v>2004.1781301654271</v>
      </c>
      <c r="CM110" s="144">
        <v>1529.1723671364621</v>
      </c>
      <c r="CN110" s="144">
        <v>4193.9565356611756</v>
      </c>
      <c r="CO110" s="144">
        <v>4648.8921901727545</v>
      </c>
      <c r="CP110" s="144">
        <v>1120.0469355538339</v>
      </c>
      <c r="CQ110" s="144">
        <v>12582.402254047596</v>
      </c>
      <c r="CR110" s="144">
        <v>11650.90622870981</v>
      </c>
      <c r="CS110" s="144">
        <v>1523.414678985615</v>
      </c>
      <c r="CT110" s="144">
        <v>16011.482484887743</v>
      </c>
      <c r="CU110" s="144">
        <v>9094.9786049898212</v>
      </c>
      <c r="CV110" s="144">
        <v>3087.4800250080871</v>
      </c>
      <c r="CW110" s="144">
        <v>124728.28843496705</v>
      </c>
      <c r="CX110" s="144">
        <v>93681.233591003052</v>
      </c>
      <c r="CY110" s="144">
        <v>13721.34147789823</v>
      </c>
      <c r="CZ110" s="144">
        <v>25094.890485098847</v>
      </c>
      <c r="DA110" s="144">
        <v>147045.39960572519</v>
      </c>
      <c r="DB110" s="144">
        <v>1887.4516513161459</v>
      </c>
      <c r="DC110" s="144">
        <v>1210.0489714141274</v>
      </c>
      <c r="DD110" s="144">
        <v>4970.6653381274937</v>
      </c>
      <c r="DE110" s="144">
        <v>4172.773325114109</v>
      </c>
      <c r="DF110" s="144">
        <v>1329.9086769558464</v>
      </c>
      <c r="DG110" s="144">
        <v>4509.0333739485868</v>
      </c>
      <c r="DH110" s="144">
        <v>2123.9881829794522</v>
      </c>
      <c r="DI110" s="144">
        <v>807.60857224803726</v>
      </c>
      <c r="DJ110" s="144">
        <v>2813.0066783940765</v>
      </c>
      <c r="DK110" s="144">
        <v>930.50367749968473</v>
      </c>
      <c r="DL110" s="144">
        <v>3950.0621876620144</v>
      </c>
      <c r="DM110" s="144">
        <v>11.145228060507494</v>
      </c>
      <c r="DN110" s="144">
        <v>491.93283806730153</v>
      </c>
      <c r="DO110" s="144">
        <v>3801.5488659468438</v>
      </c>
      <c r="DP110" s="144">
        <v>2325.6273966785157</v>
      </c>
      <c r="DQ110" s="144">
        <v>922.44388891349854</v>
      </c>
      <c r="DR110" s="144">
        <v>4043.8417852839289</v>
      </c>
      <c r="DS110" s="144">
        <v>35607.125604232322</v>
      </c>
      <c r="DT110" s="144">
        <v>986.08883213526224</v>
      </c>
      <c r="DU110" s="144">
        <v>11969.677424115433</v>
      </c>
      <c r="DV110" s="144">
        <v>13283.151817763242</v>
      </c>
      <c r="DW110" s="144">
        <v>14534.663844249479</v>
      </c>
      <c r="DX110" s="144">
        <v>582.8346817653628</v>
      </c>
      <c r="DY110" s="144">
        <v>308.95219505637334</v>
      </c>
      <c r="DZ110" s="144">
        <v>2800.5240091774658</v>
      </c>
      <c r="EA110" s="144">
        <v>2591.9841976833204</v>
      </c>
      <c r="EB110" s="144">
        <v>8277.9312516677583</v>
      </c>
      <c r="EC110" s="144">
        <v>1379.8801084427232</v>
      </c>
      <c r="ED110" s="144">
        <v>196.35362918899443</v>
      </c>
      <c r="EE110" s="144">
        <v>2657.0782119291148</v>
      </c>
      <c r="EF110" s="144">
        <v>206.4895322896744</v>
      </c>
      <c r="EG110" s="144">
        <v>559.70440093917944</v>
      </c>
      <c r="EH110" s="144">
        <v>0</v>
      </c>
      <c r="EI110" s="145">
        <v>821279.5293464883</v>
      </c>
      <c r="EJ110" s="146">
        <v>992924.60851093708</v>
      </c>
      <c r="EK110" s="146">
        <v>0</v>
      </c>
      <c r="EL110" s="146">
        <v>0</v>
      </c>
      <c r="EM110" s="146">
        <v>0</v>
      </c>
      <c r="EN110" s="146">
        <v>0</v>
      </c>
      <c r="EO110" s="146">
        <v>0</v>
      </c>
      <c r="EP110" s="146">
        <v>0</v>
      </c>
      <c r="EQ110" s="146">
        <v>0</v>
      </c>
      <c r="ER110" s="146">
        <v>0</v>
      </c>
      <c r="ES110" s="146">
        <v>0</v>
      </c>
      <c r="ET110" s="146">
        <v>0</v>
      </c>
      <c r="EU110" s="147">
        <v>203.78216197491975</v>
      </c>
      <c r="EV110" s="147">
        <v>1737.1857450095958</v>
      </c>
      <c r="EW110" s="147">
        <v>5.7470140941281302</v>
      </c>
      <c r="EX110" s="147">
        <v>87773.123746747704</v>
      </c>
      <c r="EY110" s="148">
        <v>0</v>
      </c>
      <c r="EZ110" s="148">
        <v>0</v>
      </c>
      <c r="FA110" s="148">
        <v>0</v>
      </c>
      <c r="FB110" s="148">
        <v>0</v>
      </c>
      <c r="FC110" s="148">
        <v>0</v>
      </c>
      <c r="FD110" s="148">
        <v>0</v>
      </c>
      <c r="FE110" s="148">
        <v>0</v>
      </c>
      <c r="FF110" s="148">
        <v>0</v>
      </c>
      <c r="FG110" s="145">
        <v>1082644.4471787633</v>
      </c>
      <c r="FH110" s="144">
        <v>1903923.9765252518</v>
      </c>
      <c r="FI110" s="28">
        <f>+FH110-'[1]MIP 2017 (Original)'!FH109</f>
        <v>0</v>
      </c>
      <c r="FK110" s="17">
        <v>1903923.9765252522</v>
      </c>
      <c r="FL110" s="29">
        <f t="shared" si="4"/>
        <v>0</v>
      </c>
      <c r="FN110" s="15">
        <f t="shared" si="5"/>
        <v>0</v>
      </c>
      <c r="FO110" s="15">
        <f t="shared" si="6"/>
        <v>0</v>
      </c>
      <c r="FP110" s="15">
        <f t="shared" si="7"/>
        <v>0</v>
      </c>
    </row>
    <row r="111" spans="1:172" s="7" customFormat="1" ht="21.95" customHeight="1" thickBot="1" x14ac:dyDescent="0.25">
      <c r="A111" s="137" t="s">
        <v>262</v>
      </c>
      <c r="B111" s="138" t="s">
        <v>259</v>
      </c>
      <c r="C111" s="144">
        <v>1.4288488952360776</v>
      </c>
      <c r="D111" s="144">
        <v>0.25899478069148452</v>
      </c>
      <c r="E111" s="144">
        <v>2.0958596509808638</v>
      </c>
      <c r="F111" s="144">
        <v>10.786462499005468</v>
      </c>
      <c r="G111" s="144">
        <v>28.298119184547023</v>
      </c>
      <c r="H111" s="144">
        <v>3.3783777203589316</v>
      </c>
      <c r="I111" s="144">
        <v>9.8028691702059358</v>
      </c>
      <c r="J111" s="144">
        <v>9.2322373889988345</v>
      </c>
      <c r="K111" s="144">
        <v>12.988256231411967</v>
      </c>
      <c r="L111" s="144">
        <v>24.557933701442884</v>
      </c>
      <c r="M111" s="144">
        <v>21.342171873764059</v>
      </c>
      <c r="N111" s="144">
        <v>50.259198129671475</v>
      </c>
      <c r="O111" s="144">
        <v>33.427552455189769</v>
      </c>
      <c r="P111" s="144">
        <v>471.04399977739075</v>
      </c>
      <c r="Q111" s="144">
        <v>3.1252265967522495</v>
      </c>
      <c r="R111" s="144">
        <v>372.29948033600101</v>
      </c>
      <c r="S111" s="144">
        <v>35.926726573063711</v>
      </c>
      <c r="T111" s="144">
        <v>35.203618907353096</v>
      </c>
      <c r="U111" s="144">
        <v>42.932202995954412</v>
      </c>
      <c r="V111" s="144">
        <v>3.2727127630451451</v>
      </c>
      <c r="W111" s="144">
        <v>267.80012647604087</v>
      </c>
      <c r="X111" s="144">
        <v>107.76088268508531</v>
      </c>
      <c r="Y111" s="144">
        <v>17.067485794006696</v>
      </c>
      <c r="Z111" s="144">
        <v>43.060275272482968</v>
      </c>
      <c r="AA111" s="144">
        <v>3.8940032915756886</v>
      </c>
      <c r="AB111" s="144">
        <v>114.0449442933274</v>
      </c>
      <c r="AC111" s="144">
        <v>43.442185503739537</v>
      </c>
      <c r="AD111" s="144">
        <v>16.152275153338415</v>
      </c>
      <c r="AE111" s="144">
        <v>23.649763279446933</v>
      </c>
      <c r="AF111" s="144">
        <v>16.536634863447691</v>
      </c>
      <c r="AG111" s="144">
        <v>0.2754501606783159</v>
      </c>
      <c r="AH111" s="144">
        <v>3.4101741566720909</v>
      </c>
      <c r="AI111" s="144">
        <v>477.7260337199333</v>
      </c>
      <c r="AJ111" s="144">
        <v>62.748083737642354</v>
      </c>
      <c r="AK111" s="144">
        <v>391.62483643078923</v>
      </c>
      <c r="AL111" s="144">
        <v>91.124630064872676</v>
      </c>
      <c r="AM111" s="144">
        <v>278.56961914005024</v>
      </c>
      <c r="AN111" s="144">
        <v>53.844476257114685</v>
      </c>
      <c r="AO111" s="144">
        <v>107.53712992598739</v>
      </c>
      <c r="AP111" s="144">
        <v>372.42871918890262</v>
      </c>
      <c r="AQ111" s="144">
        <v>69.435937699701086</v>
      </c>
      <c r="AR111" s="144">
        <v>24.452490344844293</v>
      </c>
      <c r="AS111" s="144">
        <v>241.65639962420764</v>
      </c>
      <c r="AT111" s="144">
        <v>80.090949569124746</v>
      </c>
      <c r="AU111" s="144">
        <v>335.23026354553872</v>
      </c>
      <c r="AV111" s="144">
        <v>130.54948022261419</v>
      </c>
      <c r="AW111" s="144">
        <v>401.67897541302733</v>
      </c>
      <c r="AX111" s="144">
        <v>58.305672042987496</v>
      </c>
      <c r="AY111" s="144">
        <v>70.333685706223875</v>
      </c>
      <c r="AZ111" s="144">
        <v>6.864655245045685</v>
      </c>
      <c r="BA111" s="144">
        <v>4.2817118896167248</v>
      </c>
      <c r="BB111" s="144">
        <v>115.43885521732524</v>
      </c>
      <c r="BC111" s="144">
        <v>136.65974887886819</v>
      </c>
      <c r="BD111" s="144">
        <v>85.875053063933379</v>
      </c>
      <c r="BE111" s="144">
        <v>259.12899775054285</v>
      </c>
      <c r="BF111" s="144">
        <v>325.45984442126041</v>
      </c>
      <c r="BG111" s="144">
        <v>73.238358082603241</v>
      </c>
      <c r="BH111" s="144">
        <v>133.17213558837119</v>
      </c>
      <c r="BI111" s="144">
        <v>327.9071193103668</v>
      </c>
      <c r="BJ111" s="144">
        <v>91.178516092044674</v>
      </c>
      <c r="BK111" s="144">
        <v>40.482319725506834</v>
      </c>
      <c r="BL111" s="144">
        <v>47.867383682894115</v>
      </c>
      <c r="BM111" s="144">
        <v>178.13924204305621</v>
      </c>
      <c r="BN111" s="144">
        <v>84.341058243925374</v>
      </c>
      <c r="BO111" s="144">
        <v>146.29820546272987</v>
      </c>
      <c r="BP111" s="144">
        <v>35.558729369583737</v>
      </c>
      <c r="BQ111" s="144">
        <v>88.927774428733727</v>
      </c>
      <c r="BR111" s="144">
        <v>142.23385475808604</v>
      </c>
      <c r="BS111" s="144">
        <v>13.010202871065072</v>
      </c>
      <c r="BT111" s="144">
        <v>257.68271237028358</v>
      </c>
      <c r="BU111" s="144">
        <v>618.63433359310079</v>
      </c>
      <c r="BV111" s="144">
        <v>518.14330358648124</v>
      </c>
      <c r="BW111" s="144">
        <v>326.58156268285967</v>
      </c>
      <c r="BX111" s="144">
        <v>3964.9971176196209</v>
      </c>
      <c r="BY111" s="144">
        <v>687.5655332485444</v>
      </c>
      <c r="BZ111" s="144">
        <v>16.611334294821983</v>
      </c>
      <c r="CA111" s="144">
        <v>741.33711155561218</v>
      </c>
      <c r="CB111" s="144">
        <v>1257.7043689664717</v>
      </c>
      <c r="CC111" s="144">
        <v>1393.3438177940056</v>
      </c>
      <c r="CD111" s="144">
        <v>4.6739526931225539</v>
      </c>
      <c r="CE111" s="144">
        <v>50.259492671722903</v>
      </c>
      <c r="CF111" s="144">
        <v>1090.1261459756038</v>
      </c>
      <c r="CG111" s="144">
        <v>59961.514212802424</v>
      </c>
      <c r="CH111" s="144">
        <v>1803.0744741565895</v>
      </c>
      <c r="CI111" s="144">
        <v>15.117509078840765</v>
      </c>
      <c r="CJ111" s="144">
        <v>927.49948988992946</v>
      </c>
      <c r="CK111" s="144">
        <v>69.84332967845441</v>
      </c>
      <c r="CL111" s="144">
        <v>622.57908400010297</v>
      </c>
      <c r="CM111" s="144">
        <v>712.2621162469411</v>
      </c>
      <c r="CN111" s="144">
        <v>880.01560343315941</v>
      </c>
      <c r="CO111" s="144">
        <v>1818.8776930556162</v>
      </c>
      <c r="CP111" s="144">
        <v>447.89133770188118</v>
      </c>
      <c r="CQ111" s="144">
        <v>5194.1005897995428</v>
      </c>
      <c r="CR111" s="144">
        <v>5134.1005820543342</v>
      </c>
      <c r="CS111" s="144">
        <v>894.03841302305341</v>
      </c>
      <c r="CT111" s="144">
        <v>4545.9599632129284</v>
      </c>
      <c r="CU111" s="144">
        <v>2666.9358843162272</v>
      </c>
      <c r="CV111" s="144">
        <v>69.672341854115942</v>
      </c>
      <c r="CW111" s="144">
        <v>43527.129682616891</v>
      </c>
      <c r="CX111" s="144">
        <v>42339.914786785303</v>
      </c>
      <c r="CY111" s="144">
        <v>1708.1363423487214</v>
      </c>
      <c r="CZ111" s="144">
        <v>3474.2695938835013</v>
      </c>
      <c r="DA111" s="144">
        <v>26671.579252725271</v>
      </c>
      <c r="DB111" s="144">
        <v>517.87043400784171</v>
      </c>
      <c r="DC111" s="144">
        <v>336.87260330342315</v>
      </c>
      <c r="DD111" s="144">
        <v>1984.5467857139049</v>
      </c>
      <c r="DE111" s="144">
        <v>1126.1575472106006</v>
      </c>
      <c r="DF111" s="144">
        <v>443.55557026959161</v>
      </c>
      <c r="DG111" s="144">
        <v>1382.4910627900997</v>
      </c>
      <c r="DH111" s="144">
        <v>570.19062571193183</v>
      </c>
      <c r="DI111" s="144">
        <v>568.15315726209076</v>
      </c>
      <c r="DJ111" s="144">
        <v>988.04214367254542</v>
      </c>
      <c r="DK111" s="144">
        <v>257.40079801179968</v>
      </c>
      <c r="DL111" s="144">
        <v>1101.9430315097336</v>
      </c>
      <c r="DM111" s="144">
        <v>3.2707226516923757</v>
      </c>
      <c r="DN111" s="144">
        <v>83.651944815584272</v>
      </c>
      <c r="DO111" s="144">
        <v>2097.2238927058233</v>
      </c>
      <c r="DP111" s="144">
        <v>911.58640387859941</v>
      </c>
      <c r="DQ111" s="144">
        <v>253.08522969572346</v>
      </c>
      <c r="DR111" s="144">
        <v>1276.9044657321867</v>
      </c>
      <c r="DS111" s="144">
        <v>5516.2999745509787</v>
      </c>
      <c r="DT111" s="144">
        <v>250.65452361396103</v>
      </c>
      <c r="DU111" s="144">
        <v>2304.0154009558928</v>
      </c>
      <c r="DV111" s="144">
        <v>3740.1784584858233</v>
      </c>
      <c r="DW111" s="144">
        <v>7526.0445398566289</v>
      </c>
      <c r="DX111" s="144">
        <v>152.01434479088539</v>
      </c>
      <c r="DY111" s="144">
        <v>74.211461468984865</v>
      </c>
      <c r="DZ111" s="144">
        <v>1073.1189563245478</v>
      </c>
      <c r="EA111" s="144">
        <v>1201.3054810315448</v>
      </c>
      <c r="EB111" s="144">
        <v>1569.8067371001512</v>
      </c>
      <c r="EC111" s="144">
        <v>342.83488871564714</v>
      </c>
      <c r="ED111" s="144">
        <v>103.33682875698445</v>
      </c>
      <c r="EE111" s="144">
        <v>1363.0062715568345</v>
      </c>
      <c r="EF111" s="144">
        <v>32.103961931998363</v>
      </c>
      <c r="EG111" s="144">
        <v>150.76646442118508</v>
      </c>
      <c r="EH111" s="144">
        <v>0</v>
      </c>
      <c r="EI111" s="145">
        <v>261126.97398154141</v>
      </c>
      <c r="EJ111" s="146">
        <v>214918.6482133574</v>
      </c>
      <c r="EK111" s="146">
        <v>0</v>
      </c>
      <c r="EL111" s="146">
        <v>0</v>
      </c>
      <c r="EM111" s="146">
        <v>0</v>
      </c>
      <c r="EN111" s="146">
        <v>0</v>
      </c>
      <c r="EO111" s="146">
        <v>0</v>
      </c>
      <c r="EP111" s="146">
        <v>0</v>
      </c>
      <c r="EQ111" s="146">
        <v>0</v>
      </c>
      <c r="ER111" s="146">
        <v>0</v>
      </c>
      <c r="ES111" s="146">
        <v>0</v>
      </c>
      <c r="ET111" s="146">
        <v>0</v>
      </c>
      <c r="EU111" s="147">
        <v>9.8219429844857835</v>
      </c>
      <c r="EV111" s="147">
        <v>71.511225303225828</v>
      </c>
      <c r="EW111" s="147">
        <v>0.29198612026649584</v>
      </c>
      <c r="EX111" s="147">
        <v>33507.395405093324</v>
      </c>
      <c r="EY111" s="148">
        <v>0</v>
      </c>
      <c r="EZ111" s="148">
        <v>0</v>
      </c>
      <c r="FA111" s="148">
        <v>0</v>
      </c>
      <c r="FB111" s="148">
        <v>0</v>
      </c>
      <c r="FC111" s="148">
        <v>0</v>
      </c>
      <c r="FD111" s="148">
        <v>0</v>
      </c>
      <c r="FE111" s="148">
        <v>0</v>
      </c>
      <c r="FF111" s="148">
        <v>0</v>
      </c>
      <c r="FG111" s="145">
        <v>248507.66877285868</v>
      </c>
      <c r="FH111" s="144">
        <v>509634.64275440009</v>
      </c>
      <c r="FI111" s="28">
        <f>+FH111-'[1]MIP 2017 (Original)'!FH110</f>
        <v>0</v>
      </c>
      <c r="FK111" s="17">
        <v>509634.64275440021</v>
      </c>
      <c r="FL111" s="29">
        <f t="shared" si="4"/>
        <v>0</v>
      </c>
      <c r="FN111" s="15">
        <f t="shared" si="5"/>
        <v>0</v>
      </c>
      <c r="FO111" s="15">
        <f t="shared" si="6"/>
        <v>0</v>
      </c>
      <c r="FP111" s="15">
        <f t="shared" si="7"/>
        <v>0</v>
      </c>
    </row>
    <row r="112" spans="1:172" s="7" customFormat="1" ht="21.95" customHeight="1" thickBot="1" x14ac:dyDescent="0.25">
      <c r="A112" s="137" t="s">
        <v>264</v>
      </c>
      <c r="B112" s="138" t="s">
        <v>261</v>
      </c>
      <c r="C112" s="144">
        <v>0</v>
      </c>
      <c r="D112" s="144">
        <v>0</v>
      </c>
      <c r="E112" s="144">
        <v>0</v>
      </c>
      <c r="F112" s="144">
        <v>571.37129976516019</v>
      </c>
      <c r="G112" s="144">
        <v>1.1252126892391027E-4</v>
      </c>
      <c r="H112" s="144">
        <v>0</v>
      </c>
      <c r="I112" s="144">
        <v>3.086737673665867E-4</v>
      </c>
      <c r="J112" s="144">
        <v>0</v>
      </c>
      <c r="K112" s="144">
        <v>0</v>
      </c>
      <c r="L112" s="144">
        <v>2.5370743571832034E-2</v>
      </c>
      <c r="M112" s="144">
        <v>0</v>
      </c>
      <c r="N112" s="144">
        <v>25.698789257978348</v>
      </c>
      <c r="O112" s="144">
        <v>22.613320513563519</v>
      </c>
      <c r="P112" s="144">
        <v>1191.384075415202</v>
      </c>
      <c r="Q112" s="144">
        <v>0</v>
      </c>
      <c r="R112" s="144">
        <v>1175.4668829747393</v>
      </c>
      <c r="S112" s="144">
        <v>84.056092524116821</v>
      </c>
      <c r="T112" s="144">
        <v>0</v>
      </c>
      <c r="U112" s="144">
        <v>36.5409667539233</v>
      </c>
      <c r="V112" s="144">
        <v>20.154314272789335</v>
      </c>
      <c r="W112" s="144">
        <v>44.08787658723206</v>
      </c>
      <c r="X112" s="144">
        <v>23.428326978747364</v>
      </c>
      <c r="Y112" s="144">
        <v>210.86005433255369</v>
      </c>
      <c r="Z112" s="144">
        <v>128.10737318644712</v>
      </c>
      <c r="AA112" s="144">
        <v>6.2918369274259884</v>
      </c>
      <c r="AB112" s="144">
        <v>2686.4414882384317</v>
      </c>
      <c r="AC112" s="144">
        <v>1.9181422735004523</v>
      </c>
      <c r="AD112" s="144">
        <v>0</v>
      </c>
      <c r="AE112" s="144">
        <v>53.256558095183237</v>
      </c>
      <c r="AF112" s="144">
        <v>352.34452144995259</v>
      </c>
      <c r="AG112" s="144">
        <v>3.8470317140888066</v>
      </c>
      <c r="AH112" s="144">
        <v>8.0639803213277421</v>
      </c>
      <c r="AI112" s="144">
        <v>435.37359212154172</v>
      </c>
      <c r="AJ112" s="144">
        <v>208.57874985815954</v>
      </c>
      <c r="AK112" s="144">
        <v>756.87492444500458</v>
      </c>
      <c r="AL112" s="144">
        <v>294.52940773590012</v>
      </c>
      <c r="AM112" s="144">
        <v>647.07859200127677</v>
      </c>
      <c r="AN112" s="144">
        <v>81.109384473530383</v>
      </c>
      <c r="AO112" s="144">
        <v>393.7805320856279</v>
      </c>
      <c r="AP112" s="144">
        <v>308.77587806020455</v>
      </c>
      <c r="AQ112" s="144">
        <v>452.61367084742432</v>
      </c>
      <c r="AR112" s="144">
        <v>43.257875832465672</v>
      </c>
      <c r="AS112" s="144">
        <v>309.05520741060036</v>
      </c>
      <c r="AT112" s="144">
        <v>99.617331319153621</v>
      </c>
      <c r="AU112" s="144">
        <v>338.95887787202082</v>
      </c>
      <c r="AV112" s="144">
        <v>144.14671620623756</v>
      </c>
      <c r="AW112" s="144">
        <v>410.07759569176011</v>
      </c>
      <c r="AX112" s="144">
        <v>59.425739840643217</v>
      </c>
      <c r="AY112" s="144">
        <v>58.319610415210533</v>
      </c>
      <c r="AZ112" s="144">
        <v>8.7542733390038734</v>
      </c>
      <c r="BA112" s="144">
        <v>3.4785735227099108</v>
      </c>
      <c r="BB112" s="144">
        <v>65.690850307411111</v>
      </c>
      <c r="BC112" s="144">
        <v>321.52335556666958</v>
      </c>
      <c r="BD112" s="144">
        <v>236.27480021145675</v>
      </c>
      <c r="BE112" s="144">
        <v>325.1367532956707</v>
      </c>
      <c r="BF112" s="144">
        <v>800.13479067632352</v>
      </c>
      <c r="BG112" s="144">
        <v>266.77690768711182</v>
      </c>
      <c r="BH112" s="144">
        <v>392.21721708085272</v>
      </c>
      <c r="BI112" s="144">
        <v>685.49111276955034</v>
      </c>
      <c r="BJ112" s="144">
        <v>329.50459809121804</v>
      </c>
      <c r="BK112" s="144">
        <v>86.39385063113977</v>
      </c>
      <c r="BL112" s="144">
        <v>24.144727587233376</v>
      </c>
      <c r="BM112" s="144">
        <v>599.11293101050489</v>
      </c>
      <c r="BN112" s="144">
        <v>276.00641710917262</v>
      </c>
      <c r="BO112" s="144">
        <v>344.06242065599929</v>
      </c>
      <c r="BP112" s="144">
        <v>20.267254264497637</v>
      </c>
      <c r="BQ112" s="144">
        <v>97.878156666261262</v>
      </c>
      <c r="BR112" s="144">
        <v>457.56462464696097</v>
      </c>
      <c r="BS112" s="144">
        <v>32.916500810252757</v>
      </c>
      <c r="BT112" s="144">
        <v>228.3849475258217</v>
      </c>
      <c r="BU112" s="144">
        <v>1553.8292931794272</v>
      </c>
      <c r="BV112" s="144">
        <v>137.78236255615192</v>
      </c>
      <c r="BW112" s="144">
        <v>762.69190793678661</v>
      </c>
      <c r="BX112" s="144">
        <v>6545.7487057667313</v>
      </c>
      <c r="BY112" s="144">
        <v>286.10984822748543</v>
      </c>
      <c r="BZ112" s="144">
        <v>149.17126155201512</v>
      </c>
      <c r="CA112" s="144">
        <v>286.89471395938028</v>
      </c>
      <c r="CB112" s="144">
        <v>6.6211035441520405</v>
      </c>
      <c r="CC112" s="144">
        <v>945.51817384123524</v>
      </c>
      <c r="CD112" s="144">
        <v>887.84025507272668</v>
      </c>
      <c r="CE112" s="144">
        <v>2193.1610926060134</v>
      </c>
      <c r="CF112" s="144">
        <v>3301.9905465139668</v>
      </c>
      <c r="CG112" s="144">
        <v>13748.374921793438</v>
      </c>
      <c r="CH112" s="144">
        <v>583.64656958907858</v>
      </c>
      <c r="CI112" s="144">
        <v>6.6914265472613916</v>
      </c>
      <c r="CJ112" s="144">
        <v>4722.5444429753034</v>
      </c>
      <c r="CK112" s="144">
        <v>1230.0327715092983</v>
      </c>
      <c r="CL112" s="144">
        <v>3784.8672709960119</v>
      </c>
      <c r="CM112" s="144">
        <v>278.68172077324266</v>
      </c>
      <c r="CN112" s="144">
        <v>379.4624171496464</v>
      </c>
      <c r="CO112" s="144">
        <v>1597.1227198587173</v>
      </c>
      <c r="CP112" s="144">
        <v>215.5333381663406</v>
      </c>
      <c r="CQ112" s="144">
        <v>2689.1464903159249</v>
      </c>
      <c r="CR112" s="144">
        <v>1526.9652560565037</v>
      </c>
      <c r="CS112" s="144">
        <v>224.71076119125232</v>
      </c>
      <c r="CT112" s="144">
        <v>1446.4894858685791</v>
      </c>
      <c r="CU112" s="144">
        <v>1172.9060207787695</v>
      </c>
      <c r="CV112" s="144">
        <v>52.543830270487781</v>
      </c>
      <c r="CW112" s="144">
        <v>10570.958660078202</v>
      </c>
      <c r="CX112" s="144">
        <v>413.62600145968423</v>
      </c>
      <c r="CY112" s="144">
        <v>65737.386736776825</v>
      </c>
      <c r="CZ112" s="144">
        <v>742.24772699427467</v>
      </c>
      <c r="DA112" s="144">
        <v>5587.1864437302529</v>
      </c>
      <c r="DB112" s="144">
        <v>608.06129326292842</v>
      </c>
      <c r="DC112" s="144">
        <v>1206.2307007098109</v>
      </c>
      <c r="DD112" s="144">
        <v>2235.643640910168</v>
      </c>
      <c r="DE112" s="144">
        <v>992.14855067948611</v>
      </c>
      <c r="DF112" s="144">
        <v>342.44677928557559</v>
      </c>
      <c r="DG112" s="144">
        <v>879.37131498995359</v>
      </c>
      <c r="DH112" s="144">
        <v>371.67000291099902</v>
      </c>
      <c r="DI112" s="144">
        <v>26.128583094291198</v>
      </c>
      <c r="DJ112" s="144">
        <v>1678.3385822681307</v>
      </c>
      <c r="DK112" s="144">
        <v>519.32983125963335</v>
      </c>
      <c r="DL112" s="144">
        <v>2218.4184771573387</v>
      </c>
      <c r="DM112" s="144">
        <v>7.1877488566749506</v>
      </c>
      <c r="DN112" s="144">
        <v>172.80699305719941</v>
      </c>
      <c r="DO112" s="144">
        <v>1558.819528983523</v>
      </c>
      <c r="DP112" s="144">
        <v>1125.9937753103645</v>
      </c>
      <c r="DQ112" s="144">
        <v>370.82238273124335</v>
      </c>
      <c r="DR112" s="144">
        <v>760.38248291453556</v>
      </c>
      <c r="DS112" s="144">
        <v>3471.9746231264144</v>
      </c>
      <c r="DT112" s="144">
        <v>1891.1881430573721</v>
      </c>
      <c r="DU112" s="144">
        <v>30.260920653400238</v>
      </c>
      <c r="DV112" s="144">
        <v>3911.9044971287321</v>
      </c>
      <c r="DW112" s="144">
        <v>5241.6774413296316</v>
      </c>
      <c r="DX112" s="144">
        <v>263.62298350733141</v>
      </c>
      <c r="DY112" s="144">
        <v>2144.1950055256725</v>
      </c>
      <c r="DZ112" s="144">
        <v>153.82725244589278</v>
      </c>
      <c r="EA112" s="144">
        <v>1188.6952164011857</v>
      </c>
      <c r="EB112" s="144">
        <v>634.25520632642679</v>
      </c>
      <c r="EC112" s="144">
        <v>247.81320203996239</v>
      </c>
      <c r="ED112" s="144">
        <v>16.445610978276481</v>
      </c>
      <c r="EE112" s="144">
        <v>83.343422333014814</v>
      </c>
      <c r="EF112" s="144">
        <v>72.291970637741329</v>
      </c>
      <c r="EG112" s="144">
        <v>11.91529214157638</v>
      </c>
      <c r="EH112" s="144">
        <v>0</v>
      </c>
      <c r="EI112" s="145">
        <v>185494.94320684322</v>
      </c>
      <c r="EJ112" s="146">
        <v>280925.55696380965</v>
      </c>
      <c r="EK112" s="146">
        <v>61.553870774963634</v>
      </c>
      <c r="EL112" s="146">
        <v>124.06875112081869</v>
      </c>
      <c r="EM112" s="146">
        <v>0</v>
      </c>
      <c r="EN112" s="146">
        <v>0</v>
      </c>
      <c r="EO112" s="146">
        <v>0</v>
      </c>
      <c r="EP112" s="146">
        <v>0</v>
      </c>
      <c r="EQ112" s="146">
        <v>0</v>
      </c>
      <c r="ER112" s="146">
        <v>0</v>
      </c>
      <c r="ES112" s="146">
        <v>0</v>
      </c>
      <c r="ET112" s="146">
        <v>0</v>
      </c>
      <c r="EU112" s="147">
        <v>0</v>
      </c>
      <c r="EV112" s="147">
        <v>0</v>
      </c>
      <c r="EW112" s="147">
        <v>0</v>
      </c>
      <c r="EX112" s="147">
        <v>1751.5968678372183</v>
      </c>
      <c r="EY112" s="148">
        <v>2875.5084924513303</v>
      </c>
      <c r="EZ112" s="148">
        <v>861.6401302485242</v>
      </c>
      <c r="FA112" s="148">
        <v>52.805557068596499</v>
      </c>
      <c r="FB112" s="148">
        <v>733.36337591892391</v>
      </c>
      <c r="FC112" s="148">
        <v>0</v>
      </c>
      <c r="FD112" s="148">
        <v>1383.524654969681</v>
      </c>
      <c r="FE112" s="148">
        <v>1280.0791470850866</v>
      </c>
      <c r="FF112" s="148">
        <v>16.701142459716642</v>
      </c>
      <c r="FG112" s="145">
        <v>290066.39895374456</v>
      </c>
      <c r="FH112" s="144">
        <v>475561.34216058778</v>
      </c>
      <c r="FI112" s="28">
        <f>+FH112-'[1]MIP 2017 (Original)'!FH111</f>
        <v>0</v>
      </c>
      <c r="FK112" s="17">
        <v>475561.34216058761</v>
      </c>
      <c r="FL112" s="29">
        <f t="shared" si="4"/>
        <v>0</v>
      </c>
      <c r="FN112" s="15">
        <f t="shared" si="5"/>
        <v>185.62262189578232</v>
      </c>
      <c r="FO112" s="15">
        <f t="shared" si="6"/>
        <v>0</v>
      </c>
      <c r="FP112" s="15">
        <f t="shared" si="7"/>
        <v>7186.9213577421424</v>
      </c>
    </row>
    <row r="113" spans="1:172" s="7" customFormat="1" ht="21.95" customHeight="1" thickBot="1" x14ac:dyDescent="0.25">
      <c r="A113" s="137" t="s">
        <v>265</v>
      </c>
      <c r="B113" s="138" t="s">
        <v>263</v>
      </c>
      <c r="C113" s="144">
        <v>3.2852557242854005E-2</v>
      </c>
      <c r="D113" s="144">
        <v>0</v>
      </c>
      <c r="E113" s="144">
        <v>1.2592907529239755E-3</v>
      </c>
      <c r="F113" s="144">
        <v>2.3348582947349504E-2</v>
      </c>
      <c r="G113" s="144">
        <v>2.1532720073588174</v>
      </c>
      <c r="H113" s="144">
        <v>4.3031523034743058E-3</v>
      </c>
      <c r="I113" s="144">
        <v>0</v>
      </c>
      <c r="J113" s="144">
        <v>3.5218276647232278E-3</v>
      </c>
      <c r="K113" s="144">
        <v>0</v>
      </c>
      <c r="L113" s="144">
        <v>0</v>
      </c>
      <c r="M113" s="144">
        <v>3.6758945501040516E-2</v>
      </c>
      <c r="N113" s="144">
        <v>2.7457967996665253</v>
      </c>
      <c r="O113" s="144">
        <v>0.93116432654444103</v>
      </c>
      <c r="P113" s="144">
        <v>1.6514029560612633</v>
      </c>
      <c r="Q113" s="144">
        <v>0</v>
      </c>
      <c r="R113" s="144">
        <v>3.9962535150526355</v>
      </c>
      <c r="S113" s="144">
        <v>0.17152262123835202</v>
      </c>
      <c r="T113" s="144">
        <v>1.0768002896921871E-2</v>
      </c>
      <c r="U113" s="144">
        <v>7.0855195875035912</v>
      </c>
      <c r="V113" s="144">
        <v>0</v>
      </c>
      <c r="W113" s="144">
        <v>0.81613279779339676</v>
      </c>
      <c r="X113" s="144">
        <v>4.580275358104509</v>
      </c>
      <c r="Y113" s="144">
        <v>2.3750646170000736E-2</v>
      </c>
      <c r="Z113" s="144">
        <v>2.4748853565117808E-2</v>
      </c>
      <c r="AA113" s="144">
        <v>0.10128972544635217</v>
      </c>
      <c r="AB113" s="144">
        <v>2.9086205186708245</v>
      </c>
      <c r="AC113" s="144">
        <v>9.6774148329661483E-2</v>
      </c>
      <c r="AD113" s="144">
        <v>3.1846448676860525E-2</v>
      </c>
      <c r="AE113" s="144">
        <v>3.9147541686109562</v>
      </c>
      <c r="AF113" s="144">
        <v>2.5648708746066604</v>
      </c>
      <c r="AG113" s="144">
        <v>5.6388207268035173E-2</v>
      </c>
      <c r="AH113" s="144">
        <v>5.7189515746363644E-3</v>
      </c>
      <c r="AI113" s="144">
        <v>62.078595490178785</v>
      </c>
      <c r="AJ113" s="144">
        <v>5.0651411158625699</v>
      </c>
      <c r="AK113" s="144">
        <v>53.902029327494724</v>
      </c>
      <c r="AL113" s="144">
        <v>1.701837787980286</v>
      </c>
      <c r="AM113" s="144">
        <v>37.324300867279725</v>
      </c>
      <c r="AN113" s="144">
        <v>235.12821097808751</v>
      </c>
      <c r="AO113" s="144">
        <v>8.6568818431751406</v>
      </c>
      <c r="AP113" s="144">
        <v>39.801956395018628</v>
      </c>
      <c r="AQ113" s="144">
        <v>3.4447701591350093</v>
      </c>
      <c r="AR113" s="144">
        <v>3.2549494514007584</v>
      </c>
      <c r="AS113" s="144">
        <v>0.66488414651335259</v>
      </c>
      <c r="AT113" s="144">
        <v>10.810090128820224</v>
      </c>
      <c r="AU113" s="144">
        <v>26.437882018135539</v>
      </c>
      <c r="AV113" s="144">
        <v>5.7116543051769764</v>
      </c>
      <c r="AW113" s="144">
        <v>99.66740997056894</v>
      </c>
      <c r="AX113" s="144">
        <v>6.3499362977936009</v>
      </c>
      <c r="AY113" s="144">
        <v>10.480782390703775</v>
      </c>
      <c r="AZ113" s="144">
        <v>0.78580360435383634</v>
      </c>
      <c r="BA113" s="144">
        <v>1.5601795023206799E-2</v>
      </c>
      <c r="BB113" s="144">
        <v>3.9104598038611558</v>
      </c>
      <c r="BC113" s="144">
        <v>13.412751352572716</v>
      </c>
      <c r="BD113" s="144">
        <v>1.43615544315739</v>
      </c>
      <c r="BE113" s="144">
        <v>19.632133778238952</v>
      </c>
      <c r="BF113" s="144">
        <v>41.588264383008912</v>
      </c>
      <c r="BG113" s="144">
        <v>19.131341630148537</v>
      </c>
      <c r="BH113" s="144">
        <v>6.9187140567017931</v>
      </c>
      <c r="BI113" s="144">
        <v>9.0561567793095961</v>
      </c>
      <c r="BJ113" s="144">
        <v>10.370377234259662</v>
      </c>
      <c r="BK113" s="144">
        <v>14.63190685901313</v>
      </c>
      <c r="BL113" s="144">
        <v>4.9791800933965691</v>
      </c>
      <c r="BM113" s="144">
        <v>52.977187739120026</v>
      </c>
      <c r="BN113" s="144">
        <v>11.975482024634061</v>
      </c>
      <c r="BO113" s="144">
        <v>12.454960901156626</v>
      </c>
      <c r="BP113" s="144">
        <v>9.1323925848136955</v>
      </c>
      <c r="BQ113" s="144">
        <v>15.732320310279427</v>
      </c>
      <c r="BR113" s="144">
        <v>23.911102932583759</v>
      </c>
      <c r="BS113" s="144">
        <v>2.5358910625700126</v>
      </c>
      <c r="BT113" s="144">
        <v>2.2595655638831702</v>
      </c>
      <c r="BU113" s="144">
        <v>388.32722345565367</v>
      </c>
      <c r="BV113" s="144">
        <v>37.761993299686985</v>
      </c>
      <c r="BW113" s="144">
        <v>36.559492304594258</v>
      </c>
      <c r="BX113" s="144">
        <v>2917.1194777304977</v>
      </c>
      <c r="BY113" s="144">
        <v>51.205996650826535</v>
      </c>
      <c r="BZ113" s="144">
        <v>1.0322698198451323</v>
      </c>
      <c r="CA113" s="144">
        <v>16.806113790697395</v>
      </c>
      <c r="CB113" s="144">
        <v>34.562927339232836</v>
      </c>
      <c r="CC113" s="144">
        <v>59.511405448867833</v>
      </c>
      <c r="CD113" s="144">
        <v>159.95088598370873</v>
      </c>
      <c r="CE113" s="144">
        <v>232.77605773730005</v>
      </c>
      <c r="CF113" s="144">
        <v>54.757584769506913</v>
      </c>
      <c r="CG113" s="144">
        <v>1938.0291585870941</v>
      </c>
      <c r="CH113" s="144">
        <v>6.187646095327783</v>
      </c>
      <c r="CI113" s="144">
        <v>5.0336665065914294</v>
      </c>
      <c r="CJ113" s="144">
        <v>12.783027445702269</v>
      </c>
      <c r="CK113" s="144">
        <v>0.12674585435114349</v>
      </c>
      <c r="CL113" s="144">
        <v>27.120271600319025</v>
      </c>
      <c r="CM113" s="144">
        <v>176.45968444380196</v>
      </c>
      <c r="CN113" s="144">
        <v>87.302623406658327</v>
      </c>
      <c r="CO113" s="144">
        <v>123.05202156763528</v>
      </c>
      <c r="CP113" s="144">
        <v>26.083782302881353</v>
      </c>
      <c r="CQ113" s="144">
        <v>329.81528580584825</v>
      </c>
      <c r="CR113" s="144">
        <v>543.65604053407333</v>
      </c>
      <c r="CS113" s="144">
        <v>51.18961633945095</v>
      </c>
      <c r="CT113" s="144">
        <v>1618.1592847942661</v>
      </c>
      <c r="CU113" s="144">
        <v>82.224443666712034</v>
      </c>
      <c r="CV113" s="144">
        <v>3313.5011538180283</v>
      </c>
      <c r="CW113" s="144">
        <v>25829.434773755584</v>
      </c>
      <c r="CX113" s="144">
        <v>21453.721555503402</v>
      </c>
      <c r="CY113" s="144">
        <v>78670.434474348192</v>
      </c>
      <c r="CZ113" s="144">
        <v>30815.090934756692</v>
      </c>
      <c r="DA113" s="144">
        <v>218.50300431593246</v>
      </c>
      <c r="DB113" s="144">
        <v>27.019725134515884</v>
      </c>
      <c r="DC113" s="144">
        <v>44.527470707521886</v>
      </c>
      <c r="DD113" s="144">
        <v>263.64980582374596</v>
      </c>
      <c r="DE113" s="144">
        <v>86.838872155933785</v>
      </c>
      <c r="DF113" s="144">
        <v>184.09720409833804</v>
      </c>
      <c r="DG113" s="144">
        <v>94.396663664031735</v>
      </c>
      <c r="DH113" s="144">
        <v>18.132447355885297</v>
      </c>
      <c r="DI113" s="144">
        <v>20.212236355631006</v>
      </c>
      <c r="DJ113" s="144">
        <v>176.3865430291151</v>
      </c>
      <c r="DK113" s="144">
        <v>59.294126935264096</v>
      </c>
      <c r="DL113" s="144">
        <v>260.31530144793157</v>
      </c>
      <c r="DM113" s="144">
        <v>0.82065629092162451</v>
      </c>
      <c r="DN113" s="144">
        <v>50.628207983473985</v>
      </c>
      <c r="DO113" s="144">
        <v>98.999259355079644</v>
      </c>
      <c r="DP113" s="144">
        <v>48.653952353635695</v>
      </c>
      <c r="DQ113" s="144">
        <v>21.381236637354899</v>
      </c>
      <c r="DR113" s="144">
        <v>311.91631524229552</v>
      </c>
      <c r="DS113" s="144">
        <v>5272.6223322722353</v>
      </c>
      <c r="DT113" s="144">
        <v>733.2823668890951</v>
      </c>
      <c r="DU113" s="144">
        <v>62.520964354041965</v>
      </c>
      <c r="DV113" s="144">
        <v>660.24760519874212</v>
      </c>
      <c r="DW113" s="144">
        <v>106.99159567481344</v>
      </c>
      <c r="DX113" s="144">
        <v>22.691336890743262</v>
      </c>
      <c r="DY113" s="144">
        <v>1.6544086117930412</v>
      </c>
      <c r="DZ113" s="144">
        <v>10.107344803479256</v>
      </c>
      <c r="EA113" s="144">
        <v>37.091719178563416</v>
      </c>
      <c r="EB113" s="144">
        <v>36.699664041183802</v>
      </c>
      <c r="EC113" s="144">
        <v>47.707600344582502</v>
      </c>
      <c r="ED113" s="144">
        <v>4.937645406990895</v>
      </c>
      <c r="EE113" s="144">
        <v>8.8730222868363349</v>
      </c>
      <c r="EF113" s="144">
        <v>5.3115208208237625</v>
      </c>
      <c r="EG113" s="144">
        <v>9.5560479990543055</v>
      </c>
      <c r="EH113" s="144">
        <v>0</v>
      </c>
      <c r="EI113" s="145">
        <v>179027.14780059955</v>
      </c>
      <c r="EJ113" s="146">
        <v>79867.409829412645</v>
      </c>
      <c r="EK113" s="146">
        <v>0</v>
      </c>
      <c r="EL113" s="146">
        <v>0</v>
      </c>
      <c r="EM113" s="146">
        <v>0</v>
      </c>
      <c r="EN113" s="146">
        <v>0</v>
      </c>
      <c r="EO113" s="146">
        <v>0</v>
      </c>
      <c r="EP113" s="146">
        <v>0</v>
      </c>
      <c r="EQ113" s="146">
        <v>0</v>
      </c>
      <c r="ER113" s="146">
        <v>0</v>
      </c>
      <c r="ES113" s="146">
        <v>0</v>
      </c>
      <c r="ET113" s="146">
        <v>0</v>
      </c>
      <c r="EU113" s="147">
        <v>0</v>
      </c>
      <c r="EV113" s="147">
        <v>189.92833973458909</v>
      </c>
      <c r="EW113" s="147">
        <v>0</v>
      </c>
      <c r="EX113" s="147">
        <v>9737.0512525658123</v>
      </c>
      <c r="EY113" s="148">
        <v>3180.6369955880245</v>
      </c>
      <c r="EZ113" s="148">
        <v>828.82234375731412</v>
      </c>
      <c r="FA113" s="148">
        <v>601.21393018220465</v>
      </c>
      <c r="FB113" s="148">
        <v>666.22447415958004</v>
      </c>
      <c r="FC113" s="148">
        <v>14.964761357533474</v>
      </c>
      <c r="FD113" s="148">
        <v>1347.7622564025103</v>
      </c>
      <c r="FE113" s="148">
        <v>122.58327169073405</v>
      </c>
      <c r="FF113" s="148">
        <v>32.666124862097952</v>
      </c>
      <c r="FG113" s="145">
        <v>96589.263579713035</v>
      </c>
      <c r="FH113" s="144">
        <v>275616.41138031258</v>
      </c>
      <c r="FI113" s="28">
        <f>+FH113-'[1]MIP 2017 (Original)'!FH112</f>
        <v>0</v>
      </c>
      <c r="FK113" s="17">
        <v>275616.41138031264</v>
      </c>
      <c r="FL113" s="29">
        <f t="shared" si="4"/>
        <v>0</v>
      </c>
      <c r="FN113" s="15">
        <f t="shared" si="5"/>
        <v>0</v>
      </c>
      <c r="FO113" s="15">
        <f t="shared" si="6"/>
        <v>0</v>
      </c>
      <c r="FP113" s="15">
        <f t="shared" si="7"/>
        <v>6762.2080331379011</v>
      </c>
    </row>
    <row r="114" spans="1:172" s="7" customFormat="1" ht="21.95" customHeight="1" thickBot="1" x14ac:dyDescent="0.25">
      <c r="A114" s="137" t="s">
        <v>267</v>
      </c>
      <c r="B114" s="138" t="s">
        <v>398</v>
      </c>
      <c r="C114" s="144">
        <v>6.7687109627316763E-3</v>
      </c>
      <c r="D114" s="144">
        <v>8.9521755850026743E-4</v>
      </c>
      <c r="E114" s="144">
        <v>4.5288757245636177E-2</v>
      </c>
      <c r="F114" s="144">
        <v>0.3009266511821298</v>
      </c>
      <c r="G114" s="144">
        <v>2.1555696701548448</v>
      </c>
      <c r="H114" s="144">
        <v>0.13349446646348856</v>
      </c>
      <c r="I114" s="144">
        <v>2.5220409988532584</v>
      </c>
      <c r="J114" s="144">
        <v>0.15222080128649224</v>
      </c>
      <c r="K114" s="144">
        <v>0.59713535078570457</v>
      </c>
      <c r="L114" s="144">
        <v>202.77820815390669</v>
      </c>
      <c r="M114" s="144">
        <v>1.7751370595237663</v>
      </c>
      <c r="N114" s="144">
        <v>107.82299849500353</v>
      </c>
      <c r="O114" s="144">
        <v>0.35081290465153742</v>
      </c>
      <c r="P114" s="144">
        <v>26.04380219138368</v>
      </c>
      <c r="Q114" s="144">
        <v>0.11838568477618144</v>
      </c>
      <c r="R114" s="144">
        <v>33.879460912044337</v>
      </c>
      <c r="S114" s="144">
        <v>10.376008101234605</v>
      </c>
      <c r="T114" s="144">
        <v>2.0618827062370348</v>
      </c>
      <c r="U114" s="144">
        <v>19.515319202760491</v>
      </c>
      <c r="V114" s="144">
        <v>1.0600293383935975</v>
      </c>
      <c r="W114" s="144">
        <v>473.65634448674609</v>
      </c>
      <c r="X114" s="144">
        <v>2.2019667611221836</v>
      </c>
      <c r="Y114" s="144">
        <v>0.1593130484600031</v>
      </c>
      <c r="Z114" s="144">
        <v>250.46671707284793</v>
      </c>
      <c r="AA114" s="144">
        <v>0.24221557527358692</v>
      </c>
      <c r="AB114" s="144">
        <v>948.43468108469744</v>
      </c>
      <c r="AC114" s="144">
        <v>48.152983193371028</v>
      </c>
      <c r="AD114" s="144">
        <v>7.4912728769762793E-2</v>
      </c>
      <c r="AE114" s="144">
        <v>0.92673720959946093</v>
      </c>
      <c r="AF114" s="144">
        <v>170.20607703936588</v>
      </c>
      <c r="AG114" s="144">
        <v>2.4594817696286975E-5</v>
      </c>
      <c r="AH114" s="144">
        <v>27.949481832624464</v>
      </c>
      <c r="AI114" s="144">
        <v>4751.4861013477348</v>
      </c>
      <c r="AJ114" s="144">
        <v>580.52062852297081</v>
      </c>
      <c r="AK114" s="144">
        <v>1742.2506968196833</v>
      </c>
      <c r="AL114" s="144">
        <v>1123.5412385174716</v>
      </c>
      <c r="AM114" s="144">
        <v>3728.7675488993291</v>
      </c>
      <c r="AN114" s="144">
        <v>214.09592882353417</v>
      </c>
      <c r="AO114" s="144">
        <v>410.3927941278759</v>
      </c>
      <c r="AP114" s="144">
        <v>11060.124471513811</v>
      </c>
      <c r="AQ114" s="144">
        <v>287.68592679496038</v>
      </c>
      <c r="AR114" s="144">
        <v>98.782536083663615</v>
      </c>
      <c r="AS114" s="144">
        <v>463.07755276813867</v>
      </c>
      <c r="AT114" s="144">
        <v>317.82435389400706</v>
      </c>
      <c r="AU114" s="144">
        <v>3203.9412509687859</v>
      </c>
      <c r="AV114" s="144">
        <v>595.56542111813576</v>
      </c>
      <c r="AW114" s="144">
        <v>813.81502080356427</v>
      </c>
      <c r="AX114" s="144">
        <v>932.91109937049873</v>
      </c>
      <c r="AY114" s="144">
        <v>1558.9091541797966</v>
      </c>
      <c r="AZ114" s="144">
        <v>69.822826377342366</v>
      </c>
      <c r="BA114" s="144">
        <v>151.44577335919681</v>
      </c>
      <c r="BB114" s="144">
        <v>1175.9956153309545</v>
      </c>
      <c r="BC114" s="144">
        <v>4305.9891869118583</v>
      </c>
      <c r="BD114" s="144">
        <v>1172.9700082370571</v>
      </c>
      <c r="BE114" s="144">
        <v>1612.6366425086856</v>
      </c>
      <c r="BF114" s="144">
        <v>3413.3175835948341</v>
      </c>
      <c r="BG114" s="144">
        <v>1737.8291863399818</v>
      </c>
      <c r="BH114" s="144">
        <v>2644.8892161215554</v>
      </c>
      <c r="BI114" s="144">
        <v>1262.4141328941912</v>
      </c>
      <c r="BJ114" s="144">
        <v>1279.2648910880121</v>
      </c>
      <c r="BK114" s="144">
        <v>307.89354101893042</v>
      </c>
      <c r="BL114" s="144">
        <v>150.48767264632926</v>
      </c>
      <c r="BM114" s="144">
        <v>617.37537443198596</v>
      </c>
      <c r="BN114" s="144">
        <v>1095.4427875945762</v>
      </c>
      <c r="BO114" s="144">
        <v>2776.0175599490394</v>
      </c>
      <c r="BP114" s="144">
        <v>277.13465260289712</v>
      </c>
      <c r="BQ114" s="144">
        <v>563.74118552033906</v>
      </c>
      <c r="BR114" s="144">
        <v>1454.7619692849801</v>
      </c>
      <c r="BS114" s="144">
        <v>42.626759569001706</v>
      </c>
      <c r="BT114" s="144">
        <v>3352.5371845210193</v>
      </c>
      <c r="BU114" s="144">
        <v>6493.8113787554985</v>
      </c>
      <c r="BV114" s="144">
        <v>13088.785889995414</v>
      </c>
      <c r="BW114" s="144">
        <v>4721.1395946943185</v>
      </c>
      <c r="BX114" s="144">
        <v>71764.465846168634</v>
      </c>
      <c r="BY114" s="144">
        <v>1158.9227466480675</v>
      </c>
      <c r="BZ114" s="144">
        <v>9.4245496675958442</v>
      </c>
      <c r="CA114" s="144">
        <v>1949.1812509690919</v>
      </c>
      <c r="CB114" s="144">
        <v>643.99868440352145</v>
      </c>
      <c r="CC114" s="144">
        <v>680.21530013337917</v>
      </c>
      <c r="CD114" s="144">
        <v>224.69149711437109</v>
      </c>
      <c r="CE114" s="144">
        <v>2424.0052068800687</v>
      </c>
      <c r="CF114" s="144">
        <v>8752.4743000129838</v>
      </c>
      <c r="CG114" s="144">
        <v>235759.11324016715</v>
      </c>
      <c r="CH114" s="144">
        <v>9727.7394835012165</v>
      </c>
      <c r="CI114" s="144">
        <v>5.4321330158273069E-3</v>
      </c>
      <c r="CJ114" s="144">
        <v>4972.6955757935102</v>
      </c>
      <c r="CK114" s="144">
        <v>97.318715877445413</v>
      </c>
      <c r="CL114" s="144">
        <v>5724.7368744414771</v>
      </c>
      <c r="CM114" s="144">
        <v>60.854587571712813</v>
      </c>
      <c r="CN114" s="144">
        <v>3452.5866873078821</v>
      </c>
      <c r="CO114" s="144">
        <v>7429.8716903735158</v>
      </c>
      <c r="CP114" s="144">
        <v>2331.9851042734163</v>
      </c>
      <c r="CQ114" s="144">
        <v>9368.1592413673079</v>
      </c>
      <c r="CR114" s="144">
        <v>39185.035780578888</v>
      </c>
      <c r="CS114" s="144">
        <v>6091.2555871166369</v>
      </c>
      <c r="CT114" s="144">
        <v>13470.999547363563</v>
      </c>
      <c r="CU114" s="144">
        <v>27380.983773173641</v>
      </c>
      <c r="CV114" s="144">
        <v>1562.5230880648255</v>
      </c>
      <c r="CW114" s="144">
        <v>44029.15479120794</v>
      </c>
      <c r="CX114" s="144">
        <v>8539.7984530314407</v>
      </c>
      <c r="CY114" s="144">
        <v>2599.0115196510251</v>
      </c>
      <c r="CZ114" s="144">
        <v>3066.898497828518</v>
      </c>
      <c r="DA114" s="144">
        <v>45354.349751224392</v>
      </c>
      <c r="DB114" s="144">
        <v>10917.672980638286</v>
      </c>
      <c r="DC114" s="144">
        <v>8308.366564680442</v>
      </c>
      <c r="DD114" s="144">
        <v>40198.984745669135</v>
      </c>
      <c r="DE114" s="144">
        <v>8361.8511600234669</v>
      </c>
      <c r="DF114" s="144">
        <v>4442.8503533137682</v>
      </c>
      <c r="DG114" s="144">
        <v>10416.806079866121</v>
      </c>
      <c r="DH114" s="144">
        <v>8057.7515142023294</v>
      </c>
      <c r="DI114" s="144">
        <v>1999.6678003917325</v>
      </c>
      <c r="DJ114" s="144">
        <v>2897.907316335516</v>
      </c>
      <c r="DK114" s="144">
        <v>593.07391064922615</v>
      </c>
      <c r="DL114" s="144">
        <v>2609.2920786450859</v>
      </c>
      <c r="DM114" s="144">
        <v>8.2083377223433782</v>
      </c>
      <c r="DN114" s="144">
        <v>887.87929102183477</v>
      </c>
      <c r="DO114" s="144">
        <v>5237.8735668883655</v>
      </c>
      <c r="DP114" s="144">
        <v>3517.1647906540584</v>
      </c>
      <c r="DQ114" s="144">
        <v>976.33934625530037</v>
      </c>
      <c r="DR114" s="144">
        <v>34612.907099923184</v>
      </c>
      <c r="DS114" s="144">
        <v>27828.409802391456</v>
      </c>
      <c r="DT114" s="144">
        <v>10773.719939394767</v>
      </c>
      <c r="DU114" s="144">
        <v>233.0825888126252</v>
      </c>
      <c r="DV114" s="144">
        <v>34965.226995351302</v>
      </c>
      <c r="DW114" s="144">
        <v>43460.838275424663</v>
      </c>
      <c r="DX114" s="144">
        <v>1854.7130595894648</v>
      </c>
      <c r="DY114" s="144">
        <v>1201.4534634843621</v>
      </c>
      <c r="DZ114" s="144">
        <v>1733.9215322328751</v>
      </c>
      <c r="EA114" s="144">
        <v>1567.4434881018535</v>
      </c>
      <c r="EB114" s="144">
        <v>5586.4397487529841</v>
      </c>
      <c r="EC114" s="144">
        <v>3453.5817373017308</v>
      </c>
      <c r="ED114" s="144">
        <v>772.18110888705667</v>
      </c>
      <c r="EE114" s="144">
        <v>9848.0129874087961</v>
      </c>
      <c r="EF114" s="144">
        <v>637.76393094315017</v>
      </c>
      <c r="EG114" s="144">
        <v>1541.115209887658</v>
      </c>
      <c r="EH114" s="144">
        <v>0</v>
      </c>
      <c r="EI114" s="145">
        <v>935301.14778679551</v>
      </c>
      <c r="EJ114" s="146">
        <v>2579493.7320848489</v>
      </c>
      <c r="EK114" s="146">
        <v>0</v>
      </c>
      <c r="EL114" s="146">
        <v>0</v>
      </c>
      <c r="EM114" s="146">
        <v>0</v>
      </c>
      <c r="EN114" s="146">
        <v>0</v>
      </c>
      <c r="EO114" s="146">
        <v>0</v>
      </c>
      <c r="EP114" s="146">
        <v>0</v>
      </c>
      <c r="EQ114" s="146">
        <v>0</v>
      </c>
      <c r="ER114" s="146">
        <v>0</v>
      </c>
      <c r="ES114" s="146">
        <v>0</v>
      </c>
      <c r="ET114" s="146">
        <v>0</v>
      </c>
      <c r="EU114" s="147">
        <v>1.1658757194826008</v>
      </c>
      <c r="EV114" s="147">
        <v>37437.526525088258</v>
      </c>
      <c r="EW114" s="147">
        <v>3.4659082075954077E-2</v>
      </c>
      <c r="EX114" s="147">
        <v>399.17950123491812</v>
      </c>
      <c r="EY114" s="148">
        <v>0</v>
      </c>
      <c r="EZ114" s="148">
        <v>0</v>
      </c>
      <c r="FA114" s="148">
        <v>0</v>
      </c>
      <c r="FB114" s="148">
        <v>0</v>
      </c>
      <c r="FC114" s="148">
        <v>0</v>
      </c>
      <c r="FD114" s="148">
        <v>0</v>
      </c>
      <c r="FE114" s="148">
        <v>0</v>
      </c>
      <c r="FF114" s="148">
        <v>0</v>
      </c>
      <c r="FG114" s="145">
        <v>2617331.6386459735</v>
      </c>
      <c r="FH114" s="144">
        <v>3552632.7864327691</v>
      </c>
      <c r="FI114" s="28">
        <f>+FH114-'[1]MIP 2017 (Original)'!FH113</f>
        <v>0</v>
      </c>
      <c r="FK114" s="17">
        <v>3552632.7864327691</v>
      </c>
      <c r="FL114" s="29">
        <f t="shared" si="4"/>
        <v>0</v>
      </c>
      <c r="FN114" s="15">
        <f t="shared" si="5"/>
        <v>0</v>
      </c>
      <c r="FO114" s="15">
        <f t="shared" si="6"/>
        <v>0</v>
      </c>
      <c r="FP114" s="15">
        <f t="shared" si="7"/>
        <v>0</v>
      </c>
    </row>
    <row r="115" spans="1:172" s="7" customFormat="1" ht="21.95" customHeight="1" thickBot="1" x14ac:dyDescent="0.25">
      <c r="A115" s="137" t="s">
        <v>269</v>
      </c>
      <c r="B115" s="138" t="s">
        <v>266</v>
      </c>
      <c r="C115" s="144">
        <v>0</v>
      </c>
      <c r="D115" s="144">
        <v>0</v>
      </c>
      <c r="E115" s="144">
        <v>0</v>
      </c>
      <c r="F115" s="144">
        <v>54.821677575470815</v>
      </c>
      <c r="G115" s="144">
        <v>7.1956478012411727E-3</v>
      </c>
      <c r="H115" s="144">
        <v>0</v>
      </c>
      <c r="I115" s="144">
        <v>1.9739447810121821E-2</v>
      </c>
      <c r="J115" s="144">
        <v>0</v>
      </c>
      <c r="K115" s="144">
        <v>0</v>
      </c>
      <c r="L115" s="144">
        <v>1.6224393569713276</v>
      </c>
      <c r="M115" s="144">
        <v>0</v>
      </c>
      <c r="N115" s="144">
        <v>72.40394988667569</v>
      </c>
      <c r="O115" s="144">
        <v>121.00935133949652</v>
      </c>
      <c r="P115" s="144">
        <v>844.48355387080414</v>
      </c>
      <c r="Q115" s="144">
        <v>0</v>
      </c>
      <c r="R115" s="144">
        <v>1009.6708932366367</v>
      </c>
      <c r="S115" s="144">
        <v>8.0589817826898877E-2</v>
      </c>
      <c r="T115" s="144">
        <v>0</v>
      </c>
      <c r="U115" s="144">
        <v>0.34498160896347707</v>
      </c>
      <c r="V115" s="144">
        <v>7.3488748692144522E-3</v>
      </c>
      <c r="W115" s="144">
        <v>172.00139362066332</v>
      </c>
      <c r="X115" s="144">
        <v>323.51714743475907</v>
      </c>
      <c r="Y115" s="144">
        <v>0</v>
      </c>
      <c r="Z115" s="144">
        <v>2.1489668881120352</v>
      </c>
      <c r="AA115" s="144">
        <v>0</v>
      </c>
      <c r="AB115" s="144">
        <v>508.12203573447857</v>
      </c>
      <c r="AC115" s="144">
        <v>0.3830810164372816</v>
      </c>
      <c r="AD115" s="144">
        <v>25.26411543853818</v>
      </c>
      <c r="AE115" s="144">
        <v>23.220508879130968</v>
      </c>
      <c r="AF115" s="144">
        <v>203.40352685507344</v>
      </c>
      <c r="AG115" s="144">
        <v>0.98337549168832394</v>
      </c>
      <c r="AH115" s="144">
        <v>6.4065503654723557</v>
      </c>
      <c r="AI115" s="144">
        <v>514.00851284775968</v>
      </c>
      <c r="AJ115" s="144">
        <v>150.02708005340685</v>
      </c>
      <c r="AK115" s="144">
        <v>870.22607451038971</v>
      </c>
      <c r="AL115" s="144">
        <v>302.79268351256485</v>
      </c>
      <c r="AM115" s="144">
        <v>106.14078283984918</v>
      </c>
      <c r="AN115" s="144">
        <v>120.49836848069907</v>
      </c>
      <c r="AO115" s="144">
        <v>378.58963246326005</v>
      </c>
      <c r="AP115" s="144">
        <v>866.85381213062601</v>
      </c>
      <c r="AQ115" s="144">
        <v>184.68558098374058</v>
      </c>
      <c r="AR115" s="144">
        <v>42.696027860052283</v>
      </c>
      <c r="AS115" s="144">
        <v>181.71531984229372</v>
      </c>
      <c r="AT115" s="144">
        <v>101.91438732652458</v>
      </c>
      <c r="AU115" s="144">
        <v>430.64402643170371</v>
      </c>
      <c r="AV115" s="144">
        <v>197.54787260061713</v>
      </c>
      <c r="AW115" s="144">
        <v>790.26207178444361</v>
      </c>
      <c r="AX115" s="144">
        <v>108.70694228744246</v>
      </c>
      <c r="AY115" s="144">
        <v>198.86762776342778</v>
      </c>
      <c r="AZ115" s="144">
        <v>19.16513441014018</v>
      </c>
      <c r="BA115" s="144">
        <v>2.2238869375085999</v>
      </c>
      <c r="BB115" s="144">
        <v>154.26461091237923</v>
      </c>
      <c r="BC115" s="144">
        <v>503.27811563944795</v>
      </c>
      <c r="BD115" s="144">
        <v>163.54440949297401</v>
      </c>
      <c r="BE115" s="144">
        <v>797.53532291810109</v>
      </c>
      <c r="BF115" s="144">
        <v>693.33729062790349</v>
      </c>
      <c r="BG115" s="144">
        <v>161.24476273003961</v>
      </c>
      <c r="BH115" s="144">
        <v>859.80218669260353</v>
      </c>
      <c r="BI115" s="144">
        <v>1065.0100502059224</v>
      </c>
      <c r="BJ115" s="144">
        <v>100.19795430405398</v>
      </c>
      <c r="BK115" s="144">
        <v>107.95650875931618</v>
      </c>
      <c r="BL115" s="144">
        <v>66.332173359167285</v>
      </c>
      <c r="BM115" s="144">
        <v>901.05252959760992</v>
      </c>
      <c r="BN115" s="144">
        <v>523.58004602700498</v>
      </c>
      <c r="BO115" s="144">
        <v>233.84104531305817</v>
      </c>
      <c r="BP115" s="144">
        <v>55.429948517894417</v>
      </c>
      <c r="BQ115" s="144">
        <v>291.80824743579603</v>
      </c>
      <c r="BR115" s="144">
        <v>535.01489275506242</v>
      </c>
      <c r="BS115" s="144">
        <v>89.783085951343992</v>
      </c>
      <c r="BT115" s="144">
        <v>207.66213264537384</v>
      </c>
      <c r="BU115" s="144">
        <v>1759.9570665539836</v>
      </c>
      <c r="BV115" s="144">
        <v>250.7063302661833</v>
      </c>
      <c r="BW115" s="144">
        <v>1543.5156077294171</v>
      </c>
      <c r="BX115" s="144">
        <v>4326.9142287349359</v>
      </c>
      <c r="BY115" s="144">
        <v>224.10927422388076</v>
      </c>
      <c r="BZ115" s="144">
        <v>167.71434929915975</v>
      </c>
      <c r="CA115" s="144">
        <v>891.54377085290434</v>
      </c>
      <c r="CB115" s="144">
        <v>1548.8412296483807</v>
      </c>
      <c r="CC115" s="144">
        <v>110.10810599013558</v>
      </c>
      <c r="CD115" s="144">
        <v>0.14904177752975506</v>
      </c>
      <c r="CE115" s="144">
        <v>2535.5584170041602</v>
      </c>
      <c r="CF115" s="144">
        <v>2098.5966455872995</v>
      </c>
      <c r="CG115" s="144">
        <v>26362.062390347004</v>
      </c>
      <c r="CH115" s="144">
        <v>1311.1464024333709</v>
      </c>
      <c r="CI115" s="144">
        <v>0</v>
      </c>
      <c r="CJ115" s="144">
        <v>2578.7540612439225</v>
      </c>
      <c r="CK115" s="144">
        <v>108.67396049082478</v>
      </c>
      <c r="CL115" s="144">
        <v>3292.7909959687713</v>
      </c>
      <c r="CM115" s="144">
        <v>504.45611351858531</v>
      </c>
      <c r="CN115" s="144">
        <v>1250.0232971519642</v>
      </c>
      <c r="CO115" s="144">
        <v>2475.6802100686705</v>
      </c>
      <c r="CP115" s="144">
        <v>174.9447128922375</v>
      </c>
      <c r="CQ115" s="144">
        <v>2218.4384967025535</v>
      </c>
      <c r="CR115" s="144">
        <v>2564.6359060931936</v>
      </c>
      <c r="CS115" s="144">
        <v>388.35061916693326</v>
      </c>
      <c r="CT115" s="144">
        <v>1000.4552633151649</v>
      </c>
      <c r="CU115" s="144">
        <v>3362.2043813221089</v>
      </c>
      <c r="CV115" s="144">
        <v>50.01639914831982</v>
      </c>
      <c r="CW115" s="144">
        <v>4988.9220463824695</v>
      </c>
      <c r="CX115" s="144">
        <v>871.55473350824468</v>
      </c>
      <c r="CY115" s="144">
        <v>1562.4559978474906</v>
      </c>
      <c r="CZ115" s="144">
        <v>548.10441488752508</v>
      </c>
      <c r="DA115" s="144">
        <v>20152.688543953744</v>
      </c>
      <c r="DB115" s="144">
        <v>25789.358591235294</v>
      </c>
      <c r="DC115" s="144">
        <v>2355.3123995339056</v>
      </c>
      <c r="DD115" s="144">
        <v>4051.075855389769</v>
      </c>
      <c r="DE115" s="144">
        <v>1356.4301909182586</v>
      </c>
      <c r="DF115" s="144">
        <v>4992.0617326966358</v>
      </c>
      <c r="DG115" s="144">
        <v>1766.8516502595469</v>
      </c>
      <c r="DH115" s="144">
        <v>811.11568155946998</v>
      </c>
      <c r="DI115" s="144">
        <v>539.83814667855131</v>
      </c>
      <c r="DJ115" s="144">
        <v>339.22774532993503</v>
      </c>
      <c r="DK115" s="144">
        <v>108.61082952589743</v>
      </c>
      <c r="DL115" s="144">
        <v>464.61597033126606</v>
      </c>
      <c r="DM115" s="144">
        <v>1.5032207255527388</v>
      </c>
      <c r="DN115" s="144">
        <v>186.37488194751955</v>
      </c>
      <c r="DO115" s="144">
        <v>1055.5168186601923</v>
      </c>
      <c r="DP115" s="144">
        <v>2375.5169228084847</v>
      </c>
      <c r="DQ115" s="144">
        <v>626.7024931862428</v>
      </c>
      <c r="DR115" s="144">
        <v>4580.2509502794592</v>
      </c>
      <c r="DS115" s="144">
        <v>3800.6306655222752</v>
      </c>
      <c r="DT115" s="144">
        <v>472.0507736365746</v>
      </c>
      <c r="DU115" s="144">
        <v>121.34836339030542</v>
      </c>
      <c r="DV115" s="144">
        <v>4028.0670611921037</v>
      </c>
      <c r="DW115" s="144">
        <v>3088.8824289515092</v>
      </c>
      <c r="DX115" s="144">
        <v>90.402731859484874</v>
      </c>
      <c r="DY115" s="144">
        <v>9.7220093189454584</v>
      </c>
      <c r="DZ115" s="144">
        <v>67.433611920069751</v>
      </c>
      <c r="EA115" s="144">
        <v>1704.2361633637847</v>
      </c>
      <c r="EB115" s="144">
        <v>3052.7408755393503</v>
      </c>
      <c r="EC115" s="144">
        <v>150.93601403149756</v>
      </c>
      <c r="ED115" s="144">
        <v>148.56284523022754</v>
      </c>
      <c r="EE115" s="144">
        <v>79.382840699745515</v>
      </c>
      <c r="EF115" s="144">
        <v>286.11827525213943</v>
      </c>
      <c r="EG115" s="144">
        <v>22.91393255821745</v>
      </c>
      <c r="EH115" s="144">
        <v>0</v>
      </c>
      <c r="EI115" s="145">
        <v>176196.02924898241</v>
      </c>
      <c r="EJ115" s="146">
        <v>34855.220024657669</v>
      </c>
      <c r="EK115" s="146">
        <v>0</v>
      </c>
      <c r="EL115" s="146">
        <v>0</v>
      </c>
      <c r="EM115" s="146">
        <v>0</v>
      </c>
      <c r="EN115" s="146">
        <v>0</v>
      </c>
      <c r="EO115" s="146">
        <v>0</v>
      </c>
      <c r="EP115" s="146">
        <v>0</v>
      </c>
      <c r="EQ115" s="146">
        <v>0</v>
      </c>
      <c r="ER115" s="146">
        <v>0</v>
      </c>
      <c r="ES115" s="146">
        <v>0</v>
      </c>
      <c r="ET115" s="146">
        <v>0</v>
      </c>
      <c r="EU115" s="147">
        <v>456.74866794747902</v>
      </c>
      <c r="EV115" s="147">
        <v>39304.274637359405</v>
      </c>
      <c r="EW115" s="147">
        <v>0</v>
      </c>
      <c r="EX115" s="147">
        <v>17746.217721883193</v>
      </c>
      <c r="EY115" s="148">
        <v>0</v>
      </c>
      <c r="EZ115" s="148">
        <v>0</v>
      </c>
      <c r="FA115" s="148">
        <v>0</v>
      </c>
      <c r="FB115" s="148">
        <v>0</v>
      </c>
      <c r="FC115" s="148">
        <v>0</v>
      </c>
      <c r="FD115" s="148">
        <v>0</v>
      </c>
      <c r="FE115" s="148">
        <v>0</v>
      </c>
      <c r="FF115" s="148">
        <v>0</v>
      </c>
      <c r="FG115" s="145">
        <v>92362.461051847742</v>
      </c>
      <c r="FH115" s="144">
        <v>268558.49030083016</v>
      </c>
      <c r="FI115" s="28">
        <f>+FH115-'[1]MIP 2017 (Original)'!FH114</f>
        <v>0</v>
      </c>
      <c r="FK115" s="17">
        <v>268558.49030083016</v>
      </c>
      <c r="FL115" s="29">
        <f t="shared" si="4"/>
        <v>0</v>
      </c>
      <c r="FN115" s="15">
        <f t="shared" si="5"/>
        <v>0</v>
      </c>
      <c r="FO115" s="15">
        <f t="shared" si="6"/>
        <v>0</v>
      </c>
      <c r="FP115" s="15">
        <f t="shared" si="7"/>
        <v>0</v>
      </c>
    </row>
    <row r="116" spans="1:172" s="7" customFormat="1" ht="21.95" customHeight="1" thickBot="1" x14ac:dyDescent="0.25">
      <c r="A116" s="137" t="s">
        <v>270</v>
      </c>
      <c r="B116" s="138" t="s">
        <v>268</v>
      </c>
      <c r="C116" s="144">
        <v>0.19023163532578991</v>
      </c>
      <c r="D116" s="144">
        <v>0</v>
      </c>
      <c r="E116" s="144">
        <v>4.0473300528735638</v>
      </c>
      <c r="F116" s="144">
        <v>75.041781443561405</v>
      </c>
      <c r="G116" s="144">
        <v>319.59219951169462</v>
      </c>
      <c r="H116" s="144">
        <v>13.830227530460631</v>
      </c>
      <c r="I116" s="144">
        <v>0</v>
      </c>
      <c r="J116" s="144">
        <v>11.319069019905978</v>
      </c>
      <c r="K116" s="144">
        <v>0</v>
      </c>
      <c r="L116" s="144">
        <v>0</v>
      </c>
      <c r="M116" s="144">
        <v>118.14236266950854</v>
      </c>
      <c r="N116" s="144">
        <v>33.726234631838494</v>
      </c>
      <c r="O116" s="144">
        <v>187.48887845456068</v>
      </c>
      <c r="P116" s="144">
        <v>135.59824441289098</v>
      </c>
      <c r="Q116" s="144">
        <v>0</v>
      </c>
      <c r="R116" s="144">
        <v>5563.4015983223053</v>
      </c>
      <c r="S116" s="144">
        <v>84.139178787835348</v>
      </c>
      <c r="T116" s="144">
        <v>34.608101133870996</v>
      </c>
      <c r="U116" s="144">
        <v>467.39547002475018</v>
      </c>
      <c r="V116" s="144">
        <v>0</v>
      </c>
      <c r="W116" s="144">
        <v>288.16358875752479</v>
      </c>
      <c r="X116" s="144">
        <v>2763.2129180287639</v>
      </c>
      <c r="Y116" s="144">
        <v>76.334002926497845</v>
      </c>
      <c r="Z116" s="144">
        <v>80.166640527543066</v>
      </c>
      <c r="AA116" s="144">
        <v>325.54273021893829</v>
      </c>
      <c r="AB116" s="144">
        <v>449.91052935510572</v>
      </c>
      <c r="AC116" s="144">
        <v>295.35113498191095</v>
      </c>
      <c r="AD116" s="144">
        <v>102.35371657250195</v>
      </c>
      <c r="AE116" s="144">
        <v>43.322063347740311</v>
      </c>
      <c r="AF116" s="144">
        <v>1560.0660651545693</v>
      </c>
      <c r="AG116" s="144">
        <v>2.0056341274034811E-3</v>
      </c>
      <c r="AH116" s="144">
        <v>18.380572179387492</v>
      </c>
      <c r="AI116" s="144">
        <v>1012.0426856113302</v>
      </c>
      <c r="AJ116" s="144">
        <v>342.93400482257152</v>
      </c>
      <c r="AK116" s="144">
        <v>826.60921378847047</v>
      </c>
      <c r="AL116" s="144">
        <v>148.68954085901558</v>
      </c>
      <c r="AM116" s="144">
        <v>108.86833867514184</v>
      </c>
      <c r="AN116" s="144">
        <v>223.7257534686639</v>
      </c>
      <c r="AO116" s="144">
        <v>217.86141044787695</v>
      </c>
      <c r="AP116" s="144">
        <v>1096.104013489462</v>
      </c>
      <c r="AQ116" s="144">
        <v>98.759924257627731</v>
      </c>
      <c r="AR116" s="144">
        <v>73.417199933607776</v>
      </c>
      <c r="AS116" s="144">
        <v>64.880427183264956</v>
      </c>
      <c r="AT116" s="144">
        <v>241.22196821067146</v>
      </c>
      <c r="AU116" s="144">
        <v>404.66857181536443</v>
      </c>
      <c r="AV116" s="144">
        <v>138.40310607208735</v>
      </c>
      <c r="AW116" s="144">
        <v>927.13057842177659</v>
      </c>
      <c r="AX116" s="144">
        <v>425.00337625929711</v>
      </c>
      <c r="AY116" s="144">
        <v>356.06091440654524</v>
      </c>
      <c r="AZ116" s="144">
        <v>43.436288990908828</v>
      </c>
      <c r="BA116" s="144">
        <v>17.876208659854438</v>
      </c>
      <c r="BB116" s="144">
        <v>54.528997634232525</v>
      </c>
      <c r="BC116" s="144">
        <v>598.63616524698682</v>
      </c>
      <c r="BD116" s="144">
        <v>563.12290685656455</v>
      </c>
      <c r="BE116" s="144">
        <v>435.26993253876452</v>
      </c>
      <c r="BF116" s="144">
        <v>915.58902736310961</v>
      </c>
      <c r="BG116" s="144">
        <v>70.613472046460686</v>
      </c>
      <c r="BH116" s="144">
        <v>271.54321227653861</v>
      </c>
      <c r="BI116" s="144">
        <v>221.60130188870463</v>
      </c>
      <c r="BJ116" s="144">
        <v>1230.8957902879911</v>
      </c>
      <c r="BK116" s="144">
        <v>82.487122653661643</v>
      </c>
      <c r="BL116" s="144">
        <v>30.365481290963658</v>
      </c>
      <c r="BM116" s="144">
        <v>4086.7410058419755</v>
      </c>
      <c r="BN116" s="144">
        <v>276.06579813834696</v>
      </c>
      <c r="BO116" s="144">
        <v>549.33642550952015</v>
      </c>
      <c r="BP116" s="144">
        <v>33.725808305326893</v>
      </c>
      <c r="BQ116" s="144">
        <v>151.78533933024244</v>
      </c>
      <c r="BR116" s="144">
        <v>1348.1278186067807</v>
      </c>
      <c r="BS116" s="144">
        <v>59.429652550125979</v>
      </c>
      <c r="BT116" s="144">
        <v>378.48017834130911</v>
      </c>
      <c r="BU116" s="144">
        <v>2118.2034861842494</v>
      </c>
      <c r="BV116" s="144">
        <v>996.10363396615116</v>
      </c>
      <c r="BW116" s="144">
        <v>3597.7563160282721</v>
      </c>
      <c r="BX116" s="144">
        <v>834.25444539791636</v>
      </c>
      <c r="BY116" s="144">
        <v>498.22662531516551</v>
      </c>
      <c r="BZ116" s="144">
        <v>45.281796226799415</v>
      </c>
      <c r="CA116" s="144">
        <v>262.8705349546471</v>
      </c>
      <c r="CB116" s="144">
        <v>2978.8286893826689</v>
      </c>
      <c r="CC116" s="144">
        <v>1.0778994917500263E-2</v>
      </c>
      <c r="CD116" s="144">
        <v>0.6515181951320802</v>
      </c>
      <c r="CE116" s="144">
        <v>147.63246443903097</v>
      </c>
      <c r="CF116" s="144">
        <v>4316.5899953791122</v>
      </c>
      <c r="CG116" s="144">
        <v>25480.120793163638</v>
      </c>
      <c r="CH116" s="144">
        <v>1338.0248344165366</v>
      </c>
      <c r="CI116" s="144">
        <v>0.17903909027642703</v>
      </c>
      <c r="CJ116" s="144">
        <v>2007.4101705585902</v>
      </c>
      <c r="CK116" s="144">
        <v>405.61855982163684</v>
      </c>
      <c r="CL116" s="144">
        <v>2346.2962667216825</v>
      </c>
      <c r="CM116" s="144">
        <v>1012.9454980628611</v>
      </c>
      <c r="CN116" s="144">
        <v>764.16713243851916</v>
      </c>
      <c r="CO116" s="144">
        <v>1537.0947635833336</v>
      </c>
      <c r="CP116" s="144">
        <v>178.1170803023183</v>
      </c>
      <c r="CQ116" s="144">
        <v>5558.6472287828519</v>
      </c>
      <c r="CR116" s="144">
        <v>5640.108890419172</v>
      </c>
      <c r="CS116" s="144">
        <v>339.47393423200185</v>
      </c>
      <c r="CT116" s="144">
        <v>1848.3763893222488</v>
      </c>
      <c r="CU116" s="144">
        <v>7531.4729461609868</v>
      </c>
      <c r="CV116" s="144">
        <v>0.17294087456662599</v>
      </c>
      <c r="CW116" s="144">
        <v>2180.9263036912484</v>
      </c>
      <c r="CX116" s="144">
        <v>169.56000982030955</v>
      </c>
      <c r="CY116" s="144">
        <v>16926.557276836411</v>
      </c>
      <c r="CZ116" s="144">
        <v>557.23735559191755</v>
      </c>
      <c r="DA116" s="144">
        <v>5528.3484852143993</v>
      </c>
      <c r="DB116" s="144">
        <v>2105.4997589317568</v>
      </c>
      <c r="DC116" s="144">
        <v>17996.474199977285</v>
      </c>
      <c r="DD116" s="144">
        <v>8486.1769019417006</v>
      </c>
      <c r="DE116" s="144">
        <v>2825.8006146403718</v>
      </c>
      <c r="DF116" s="144">
        <v>744.09177000957789</v>
      </c>
      <c r="DG116" s="144">
        <v>13917.027575378424</v>
      </c>
      <c r="DH116" s="144">
        <v>1892.9530173523608</v>
      </c>
      <c r="DI116" s="144">
        <v>284.2759879446387</v>
      </c>
      <c r="DJ116" s="144">
        <v>671.30846570444112</v>
      </c>
      <c r="DK116" s="144">
        <v>214.06437011063267</v>
      </c>
      <c r="DL116" s="144">
        <v>1436.2004909807549</v>
      </c>
      <c r="DM116" s="144">
        <v>2.9627432103901543</v>
      </c>
      <c r="DN116" s="144">
        <v>298.85124231511509</v>
      </c>
      <c r="DO116" s="144">
        <v>3369.473679231025</v>
      </c>
      <c r="DP116" s="144">
        <v>1226.0059779667649</v>
      </c>
      <c r="DQ116" s="144">
        <v>721.64831325932937</v>
      </c>
      <c r="DR116" s="144">
        <v>4860.6341095252601</v>
      </c>
      <c r="DS116" s="144">
        <v>258.57719026117178</v>
      </c>
      <c r="DT116" s="144">
        <v>1.0421476818364088</v>
      </c>
      <c r="DU116" s="144">
        <v>140.11596158614481</v>
      </c>
      <c r="DV116" s="144">
        <v>8495.5301938864268</v>
      </c>
      <c r="DW116" s="144">
        <v>5535.5257927094581</v>
      </c>
      <c r="DX116" s="144">
        <v>190.03394952636495</v>
      </c>
      <c r="DY116" s="144">
        <v>0.49725006576315928</v>
      </c>
      <c r="DZ116" s="144">
        <v>22.5658395520651</v>
      </c>
      <c r="EA116" s="144">
        <v>831.30671132539214</v>
      </c>
      <c r="EB116" s="144">
        <v>1044.8070489293386</v>
      </c>
      <c r="EC116" s="144">
        <v>638.64785528685809</v>
      </c>
      <c r="ED116" s="144">
        <v>154.66177528620057</v>
      </c>
      <c r="EE116" s="144">
        <v>867.67323994022217</v>
      </c>
      <c r="EF116" s="144">
        <v>39.794581464707555</v>
      </c>
      <c r="EG116" s="144">
        <v>86.658230553204874</v>
      </c>
      <c r="EH116" s="144">
        <v>0</v>
      </c>
      <c r="EI116" s="145">
        <v>207685.51900750169</v>
      </c>
      <c r="EJ116" s="146">
        <v>3027.9871788485816</v>
      </c>
      <c r="EK116" s="146">
        <v>0</v>
      </c>
      <c r="EL116" s="146">
        <v>0</v>
      </c>
      <c r="EM116" s="146">
        <v>0</v>
      </c>
      <c r="EN116" s="146">
        <v>0</v>
      </c>
      <c r="EO116" s="146">
        <v>0</v>
      </c>
      <c r="EP116" s="146">
        <v>0</v>
      </c>
      <c r="EQ116" s="146">
        <v>0</v>
      </c>
      <c r="ER116" s="146">
        <v>0</v>
      </c>
      <c r="ES116" s="146">
        <v>0</v>
      </c>
      <c r="ET116" s="146">
        <v>0</v>
      </c>
      <c r="EU116" s="147">
        <v>0</v>
      </c>
      <c r="EV116" s="147">
        <v>0</v>
      </c>
      <c r="EW116" s="147">
        <v>0</v>
      </c>
      <c r="EX116" s="147">
        <v>6447.9432598643853</v>
      </c>
      <c r="EY116" s="148">
        <v>0</v>
      </c>
      <c r="EZ116" s="148">
        <v>0</v>
      </c>
      <c r="FA116" s="148">
        <v>0</v>
      </c>
      <c r="FB116" s="148">
        <v>0</v>
      </c>
      <c r="FC116" s="148">
        <v>0</v>
      </c>
      <c r="FD116" s="148">
        <v>0</v>
      </c>
      <c r="FE116" s="148">
        <v>0</v>
      </c>
      <c r="FF116" s="148">
        <v>0</v>
      </c>
      <c r="FG116" s="145">
        <v>9475.9304387129669</v>
      </c>
      <c r="FH116" s="144">
        <v>217161.44944621465</v>
      </c>
      <c r="FI116" s="28">
        <f>+FH116-'[1]MIP 2017 (Original)'!FH115</f>
        <v>0</v>
      </c>
      <c r="FK116" s="17">
        <v>217161.44944621474</v>
      </c>
      <c r="FL116" s="29">
        <f t="shared" si="4"/>
        <v>0</v>
      </c>
      <c r="FN116" s="15">
        <f t="shared" si="5"/>
        <v>0</v>
      </c>
      <c r="FO116" s="15">
        <f t="shared" si="6"/>
        <v>0</v>
      </c>
      <c r="FP116" s="15">
        <f t="shared" si="7"/>
        <v>0</v>
      </c>
    </row>
    <row r="117" spans="1:172" s="7" customFormat="1" ht="21.95" customHeight="1" thickBot="1" x14ac:dyDescent="0.25">
      <c r="A117" s="137" t="s">
        <v>272</v>
      </c>
      <c r="B117" s="138" t="s">
        <v>399</v>
      </c>
      <c r="C117" s="144">
        <v>3.5066270143594425</v>
      </c>
      <c r="D117" s="144">
        <v>0.46370294814458091</v>
      </c>
      <c r="E117" s="144">
        <v>1.6744472456416233</v>
      </c>
      <c r="F117" s="144">
        <v>25.199756201808725</v>
      </c>
      <c r="G117" s="144">
        <v>25.07398976758823</v>
      </c>
      <c r="H117" s="144">
        <v>8.8665122054020173</v>
      </c>
      <c r="I117" s="144">
        <v>2.6827296790387551</v>
      </c>
      <c r="J117" s="144">
        <v>26.417029745379693</v>
      </c>
      <c r="K117" s="144">
        <v>23.510481748273214</v>
      </c>
      <c r="L117" s="144">
        <v>31.181373063229358</v>
      </c>
      <c r="M117" s="144">
        <v>31.586517982498094</v>
      </c>
      <c r="N117" s="144">
        <v>34.995207201373034</v>
      </c>
      <c r="O117" s="144">
        <v>33.248457527514553</v>
      </c>
      <c r="P117" s="144">
        <v>222.00408107894532</v>
      </c>
      <c r="Q117" s="144">
        <v>6.2249574613040632</v>
      </c>
      <c r="R117" s="144">
        <v>2363.4207352317644</v>
      </c>
      <c r="S117" s="144">
        <v>26.223115110623269</v>
      </c>
      <c r="T117" s="144">
        <v>57.950342184772168</v>
      </c>
      <c r="U117" s="144">
        <v>274.00735086189439</v>
      </c>
      <c r="V117" s="144">
        <v>5.8757471463286475</v>
      </c>
      <c r="W117" s="144">
        <v>22.23379941206143</v>
      </c>
      <c r="X117" s="144">
        <v>208.81162215431709</v>
      </c>
      <c r="Y117" s="144">
        <v>72.583145940993418</v>
      </c>
      <c r="Z117" s="144">
        <v>288.89188991691248</v>
      </c>
      <c r="AA117" s="144">
        <v>12.344807931263109</v>
      </c>
      <c r="AB117" s="144">
        <v>331.33696768392514</v>
      </c>
      <c r="AC117" s="144">
        <v>6.6933268360616456</v>
      </c>
      <c r="AD117" s="144">
        <v>22.865975579776727</v>
      </c>
      <c r="AE117" s="144">
        <v>49.704295893038292</v>
      </c>
      <c r="AF117" s="144">
        <v>102.40220952394401</v>
      </c>
      <c r="AG117" s="144">
        <v>1.3582307597663249E-2</v>
      </c>
      <c r="AH117" s="144">
        <v>3.7091530127123664</v>
      </c>
      <c r="AI117" s="144">
        <v>612.72563037381315</v>
      </c>
      <c r="AJ117" s="144">
        <v>885.46044050985552</v>
      </c>
      <c r="AK117" s="144">
        <v>582.14692820746848</v>
      </c>
      <c r="AL117" s="144">
        <v>221.41054361130023</v>
      </c>
      <c r="AM117" s="144">
        <v>1356.0973948443361</v>
      </c>
      <c r="AN117" s="144">
        <v>339.54343186413683</v>
      </c>
      <c r="AO117" s="144">
        <v>374.30602459456043</v>
      </c>
      <c r="AP117" s="144">
        <v>1966.4036739269727</v>
      </c>
      <c r="AQ117" s="144">
        <v>112.27373469597566</v>
      </c>
      <c r="AR117" s="144">
        <v>56.392715834008413</v>
      </c>
      <c r="AS117" s="144">
        <v>218.50689015265982</v>
      </c>
      <c r="AT117" s="144">
        <v>231.65848854800578</v>
      </c>
      <c r="AU117" s="144">
        <v>7014.7278438011299</v>
      </c>
      <c r="AV117" s="144">
        <v>136.00969127409951</v>
      </c>
      <c r="AW117" s="144">
        <v>1492.7576994707099</v>
      </c>
      <c r="AX117" s="144">
        <v>52.341724716834818</v>
      </c>
      <c r="AY117" s="144">
        <v>54.925553897134826</v>
      </c>
      <c r="AZ117" s="144">
        <v>5.3138657680445958</v>
      </c>
      <c r="BA117" s="144">
        <v>6.679027605859412</v>
      </c>
      <c r="BB117" s="144">
        <v>62.171816793911859</v>
      </c>
      <c r="BC117" s="144">
        <v>1177.912149510986</v>
      </c>
      <c r="BD117" s="144">
        <v>474.97516357056099</v>
      </c>
      <c r="BE117" s="144">
        <v>454.45056289584795</v>
      </c>
      <c r="BF117" s="144">
        <v>1860.4370556066219</v>
      </c>
      <c r="BG117" s="144">
        <v>129.43544408432231</v>
      </c>
      <c r="BH117" s="144">
        <v>1125.148320096217</v>
      </c>
      <c r="BI117" s="144">
        <v>692.48536911073131</v>
      </c>
      <c r="BJ117" s="144">
        <v>578.95529893074081</v>
      </c>
      <c r="BK117" s="144">
        <v>71.272082110526085</v>
      </c>
      <c r="BL117" s="144">
        <v>27.541109274398217</v>
      </c>
      <c r="BM117" s="144">
        <v>2245.6613320119704</v>
      </c>
      <c r="BN117" s="144">
        <v>231.55715226091826</v>
      </c>
      <c r="BO117" s="144">
        <v>653.52432547525393</v>
      </c>
      <c r="BP117" s="144">
        <v>67.171614501496947</v>
      </c>
      <c r="BQ117" s="144">
        <v>95.515676855623198</v>
      </c>
      <c r="BR117" s="144">
        <v>3806.6107404804848</v>
      </c>
      <c r="BS117" s="144">
        <v>28.084260087323386</v>
      </c>
      <c r="BT117" s="144">
        <v>683.85052440532388</v>
      </c>
      <c r="BU117" s="144">
        <v>13355.242573877484</v>
      </c>
      <c r="BV117" s="144">
        <v>232.42340324482316</v>
      </c>
      <c r="BW117" s="144">
        <v>1284.4652313181957</v>
      </c>
      <c r="BX117" s="144">
        <v>4703.525834407772</v>
      </c>
      <c r="BY117" s="144">
        <v>92.530287911247541</v>
      </c>
      <c r="BZ117" s="144">
        <v>14.587323986204549</v>
      </c>
      <c r="CA117" s="144">
        <v>335.70106577152546</v>
      </c>
      <c r="CB117" s="144">
        <v>618.11429767219533</v>
      </c>
      <c r="CC117" s="144">
        <v>636.93719073954935</v>
      </c>
      <c r="CD117" s="144">
        <v>383.05648586113716</v>
      </c>
      <c r="CE117" s="144">
        <v>1967.1721612341489</v>
      </c>
      <c r="CF117" s="144">
        <v>805.05311361900885</v>
      </c>
      <c r="CG117" s="144">
        <v>22476.180775970937</v>
      </c>
      <c r="CH117" s="144">
        <v>290.33812069312927</v>
      </c>
      <c r="CI117" s="144">
        <v>2.8889543658923778</v>
      </c>
      <c r="CJ117" s="144">
        <v>971.59164166492974</v>
      </c>
      <c r="CK117" s="144">
        <v>299.95747074970825</v>
      </c>
      <c r="CL117" s="144">
        <v>4952.9255683357733</v>
      </c>
      <c r="CM117" s="144">
        <v>290.21120365609374</v>
      </c>
      <c r="CN117" s="144">
        <v>471.35059590115418</v>
      </c>
      <c r="CO117" s="144">
        <v>8057.8671877050238</v>
      </c>
      <c r="CP117" s="144">
        <v>8319.796833207176</v>
      </c>
      <c r="CQ117" s="144">
        <v>7593.7538724575215</v>
      </c>
      <c r="CR117" s="144">
        <v>1446.318816413695</v>
      </c>
      <c r="CS117" s="144">
        <v>813.13925240348317</v>
      </c>
      <c r="CT117" s="144">
        <v>10425.905765395484</v>
      </c>
      <c r="CU117" s="144">
        <v>10773.031070583749</v>
      </c>
      <c r="CV117" s="144">
        <v>0.84224240751312096</v>
      </c>
      <c r="CW117" s="144">
        <v>3278.7945829676291</v>
      </c>
      <c r="CX117" s="144">
        <v>3522.9182428938329</v>
      </c>
      <c r="CY117" s="144">
        <v>5454.7329113484911</v>
      </c>
      <c r="CZ117" s="144">
        <v>339.58178838830065</v>
      </c>
      <c r="DA117" s="144">
        <v>16887.395060149145</v>
      </c>
      <c r="DB117" s="144">
        <v>1102.5404940033188</v>
      </c>
      <c r="DC117" s="144">
        <v>1052.5748808578562</v>
      </c>
      <c r="DD117" s="144">
        <v>48055.187628837906</v>
      </c>
      <c r="DE117" s="144">
        <v>1015.0241095674211</v>
      </c>
      <c r="DF117" s="144">
        <v>9301.5196569236723</v>
      </c>
      <c r="DG117" s="144">
        <v>11428.432490453331</v>
      </c>
      <c r="DH117" s="144">
        <v>2655.3783061836407</v>
      </c>
      <c r="DI117" s="144">
        <v>156.71127880184082</v>
      </c>
      <c r="DJ117" s="144">
        <v>553.04391991740818</v>
      </c>
      <c r="DK117" s="144">
        <v>184.63783242701294</v>
      </c>
      <c r="DL117" s="144">
        <v>803.69175202348083</v>
      </c>
      <c r="DM117" s="144">
        <v>2.5238707756186853</v>
      </c>
      <c r="DN117" s="144">
        <v>1.8278747009705154</v>
      </c>
      <c r="DO117" s="144">
        <v>848.56018136490877</v>
      </c>
      <c r="DP117" s="144">
        <v>1090.8823950136989</v>
      </c>
      <c r="DQ117" s="144">
        <v>176.10700374230507</v>
      </c>
      <c r="DR117" s="144">
        <v>29409.426432286582</v>
      </c>
      <c r="DS117" s="144">
        <v>6228.9049543210313</v>
      </c>
      <c r="DT117" s="144">
        <v>261.37095919345632</v>
      </c>
      <c r="DU117" s="144">
        <v>1.1140058626844525</v>
      </c>
      <c r="DV117" s="144">
        <v>2189.1624947517917</v>
      </c>
      <c r="DW117" s="144">
        <v>13181.201247133891</v>
      </c>
      <c r="DX117" s="144">
        <v>42.539327968353035</v>
      </c>
      <c r="DY117" s="144">
        <v>101.81975165519538</v>
      </c>
      <c r="DZ117" s="144">
        <v>39.31682684482432</v>
      </c>
      <c r="EA117" s="144">
        <v>1007.7347505659775</v>
      </c>
      <c r="EB117" s="144">
        <v>4436.9515955585366</v>
      </c>
      <c r="EC117" s="144">
        <v>162.9579960755319</v>
      </c>
      <c r="ED117" s="144">
        <v>49.90913475374694</v>
      </c>
      <c r="EE117" s="144">
        <v>73.469300028003843</v>
      </c>
      <c r="EF117" s="144">
        <v>2.6661787071027758</v>
      </c>
      <c r="EG117" s="144">
        <v>7.901594652030111</v>
      </c>
      <c r="EH117" s="144">
        <v>0</v>
      </c>
      <c r="EI117" s="145">
        <v>301235.56639261381</v>
      </c>
      <c r="EJ117" s="146">
        <v>24446.354088880096</v>
      </c>
      <c r="EK117" s="146">
        <v>0</v>
      </c>
      <c r="EL117" s="146">
        <v>0</v>
      </c>
      <c r="EM117" s="146">
        <v>0</v>
      </c>
      <c r="EN117" s="146">
        <v>0</v>
      </c>
      <c r="EO117" s="146">
        <v>0</v>
      </c>
      <c r="EP117" s="146">
        <v>0</v>
      </c>
      <c r="EQ117" s="146">
        <v>0</v>
      </c>
      <c r="ER117" s="146">
        <v>0</v>
      </c>
      <c r="ES117" s="146">
        <v>0</v>
      </c>
      <c r="ET117" s="146">
        <v>0</v>
      </c>
      <c r="EU117" s="147">
        <v>819.1171352906855</v>
      </c>
      <c r="EV117" s="147">
        <v>4396.8366776848961</v>
      </c>
      <c r="EW117" s="147">
        <v>43.084091197371947</v>
      </c>
      <c r="EX117" s="147">
        <v>896989.29725753469</v>
      </c>
      <c r="EY117" s="148">
        <v>0</v>
      </c>
      <c r="EZ117" s="148">
        <v>0</v>
      </c>
      <c r="FA117" s="148">
        <v>0</v>
      </c>
      <c r="FB117" s="148">
        <v>0</v>
      </c>
      <c r="FC117" s="148">
        <v>0</v>
      </c>
      <c r="FD117" s="148">
        <v>0</v>
      </c>
      <c r="FE117" s="148">
        <v>0</v>
      </c>
      <c r="FF117" s="148">
        <v>0</v>
      </c>
      <c r="FG117" s="145">
        <v>926694.68925058772</v>
      </c>
      <c r="FH117" s="144">
        <v>1227930.2556432015</v>
      </c>
      <c r="FI117" s="28">
        <f>+FH117-'[1]MIP 2017 (Original)'!FH116</f>
        <v>0</v>
      </c>
      <c r="FK117" s="17">
        <v>1227930.2556432018</v>
      </c>
      <c r="FL117" s="29">
        <f t="shared" si="4"/>
        <v>0</v>
      </c>
      <c r="FN117" s="15">
        <f t="shared" si="5"/>
        <v>0</v>
      </c>
      <c r="FO117" s="15">
        <f t="shared" si="6"/>
        <v>0</v>
      </c>
      <c r="FP117" s="15">
        <f t="shared" si="7"/>
        <v>0</v>
      </c>
    </row>
    <row r="118" spans="1:172" s="7" customFormat="1" ht="21.95" customHeight="1" thickBot="1" x14ac:dyDescent="0.25">
      <c r="A118" s="137" t="s">
        <v>274</v>
      </c>
      <c r="B118" s="138" t="s">
        <v>271</v>
      </c>
      <c r="C118" s="144">
        <v>2.7072668797383147E-2</v>
      </c>
      <c r="D118" s="144">
        <v>3.5559626335133062E-3</v>
      </c>
      <c r="E118" s="144">
        <v>2.9588550721225699</v>
      </c>
      <c r="F118" s="144">
        <v>18.294136186655358</v>
      </c>
      <c r="G118" s="144">
        <v>85.720957551173029</v>
      </c>
      <c r="H118" s="144">
        <v>8.1685659933904553</v>
      </c>
      <c r="I118" s="144">
        <v>4.224259782059371</v>
      </c>
      <c r="J118" s="144">
        <v>7.0909248069054822</v>
      </c>
      <c r="K118" s="144">
        <v>38.638271267433453</v>
      </c>
      <c r="L118" s="144">
        <v>52.017498529072562</v>
      </c>
      <c r="M118" s="144">
        <v>122.44154201988101</v>
      </c>
      <c r="N118" s="144">
        <v>22.082191044357831</v>
      </c>
      <c r="O118" s="144">
        <v>21.935791749231658</v>
      </c>
      <c r="P118" s="144">
        <v>433.60986684911194</v>
      </c>
      <c r="Q118" s="144">
        <v>7.4721276792635507</v>
      </c>
      <c r="R118" s="144">
        <v>2347.6150756876068</v>
      </c>
      <c r="S118" s="144">
        <v>24.717897427566971</v>
      </c>
      <c r="T118" s="144">
        <v>137.86729896817693</v>
      </c>
      <c r="U118" s="144">
        <v>533.07530064578054</v>
      </c>
      <c r="V118" s="144">
        <v>9.6915129886413993</v>
      </c>
      <c r="W118" s="144">
        <v>24.208206672140182</v>
      </c>
      <c r="X118" s="144">
        <v>132.27176394747701</v>
      </c>
      <c r="Y118" s="144">
        <v>1.8472406443083469</v>
      </c>
      <c r="Z118" s="144">
        <v>96.071720560420928</v>
      </c>
      <c r="AA118" s="144">
        <v>15.283501159592824</v>
      </c>
      <c r="AB118" s="144">
        <v>378.85063428347758</v>
      </c>
      <c r="AC118" s="144">
        <v>30.088785433902409</v>
      </c>
      <c r="AD118" s="144">
        <v>3.4386781898362173</v>
      </c>
      <c r="AE118" s="144">
        <v>43.488129215972492</v>
      </c>
      <c r="AF118" s="144">
        <v>981.60804293870342</v>
      </c>
      <c r="AG118" s="144">
        <v>6.7060409780816388E-5</v>
      </c>
      <c r="AH118" s="144">
        <v>0.59604784852379644</v>
      </c>
      <c r="AI118" s="144">
        <v>1755.6566403865058</v>
      </c>
      <c r="AJ118" s="144">
        <v>167.82614030251597</v>
      </c>
      <c r="AK118" s="144">
        <v>1154.6985597344742</v>
      </c>
      <c r="AL118" s="144">
        <v>64.457007173877187</v>
      </c>
      <c r="AM118" s="144">
        <v>453.78267069433275</v>
      </c>
      <c r="AN118" s="144">
        <v>142.39565989382629</v>
      </c>
      <c r="AO118" s="144">
        <v>850.23243807019901</v>
      </c>
      <c r="AP118" s="144">
        <v>1807.3904068148083</v>
      </c>
      <c r="AQ118" s="144">
        <v>1044.9412037276543</v>
      </c>
      <c r="AR118" s="144">
        <v>129.76110339019692</v>
      </c>
      <c r="AS118" s="144">
        <v>128.92687571860952</v>
      </c>
      <c r="AT118" s="144">
        <v>115.22409386628345</v>
      </c>
      <c r="AU118" s="144">
        <v>471.97833394163143</v>
      </c>
      <c r="AV118" s="144">
        <v>213.88204525753969</v>
      </c>
      <c r="AW118" s="144">
        <v>742.27312377942781</v>
      </c>
      <c r="AX118" s="144">
        <v>31.778052420320588</v>
      </c>
      <c r="AY118" s="144">
        <v>64.003864032022491</v>
      </c>
      <c r="AZ118" s="144">
        <v>3.1892400078603651</v>
      </c>
      <c r="BA118" s="144">
        <v>1.3441484823268444</v>
      </c>
      <c r="BB118" s="144">
        <v>501.92177759862727</v>
      </c>
      <c r="BC118" s="144">
        <v>76.699537980482546</v>
      </c>
      <c r="BD118" s="144">
        <v>204.00415135533186</v>
      </c>
      <c r="BE118" s="144">
        <v>630.67033141803722</v>
      </c>
      <c r="BF118" s="144">
        <v>287.92460982945545</v>
      </c>
      <c r="BG118" s="144">
        <v>109.13011211583768</v>
      </c>
      <c r="BH118" s="144">
        <v>245.14150144685803</v>
      </c>
      <c r="BI118" s="144">
        <v>803.96192484334392</v>
      </c>
      <c r="BJ118" s="144">
        <v>19.572889858075861</v>
      </c>
      <c r="BK118" s="144">
        <v>379.19677777233795</v>
      </c>
      <c r="BL118" s="144">
        <v>4.1138327766895317</v>
      </c>
      <c r="BM118" s="144">
        <v>909.49924821294906</v>
      </c>
      <c r="BN118" s="144">
        <v>67.193422283838828</v>
      </c>
      <c r="BO118" s="144">
        <v>170.71101060185237</v>
      </c>
      <c r="BP118" s="144">
        <v>41.428048739741826</v>
      </c>
      <c r="BQ118" s="144">
        <v>51.234526958247379</v>
      </c>
      <c r="BR118" s="144">
        <v>183.15443691054332</v>
      </c>
      <c r="BS118" s="144">
        <v>13.577982182300449</v>
      </c>
      <c r="BT118" s="144">
        <v>593.94319770249842</v>
      </c>
      <c r="BU118" s="144">
        <v>4418.2379574633051</v>
      </c>
      <c r="BV118" s="144">
        <v>40.011188039010086</v>
      </c>
      <c r="BW118" s="144">
        <v>6264.7784459125514</v>
      </c>
      <c r="BX118" s="144">
        <v>3649.1756065562768</v>
      </c>
      <c r="BY118" s="144">
        <v>3562.6477004305539</v>
      </c>
      <c r="BZ118" s="144">
        <v>42.998457000585837</v>
      </c>
      <c r="CA118" s="144">
        <v>275.75490874747044</v>
      </c>
      <c r="CB118" s="144">
        <v>37205.214313118304</v>
      </c>
      <c r="CC118" s="144">
        <v>47535.334825490609</v>
      </c>
      <c r="CD118" s="144">
        <v>15700.857214221011</v>
      </c>
      <c r="CE118" s="144">
        <v>94585.758329851538</v>
      </c>
      <c r="CF118" s="144">
        <v>11825.963444595591</v>
      </c>
      <c r="CG118" s="144">
        <v>3231.8422532220438</v>
      </c>
      <c r="CH118" s="144">
        <v>495.80589013426311</v>
      </c>
      <c r="CI118" s="144">
        <v>3.0030097072366001E-3</v>
      </c>
      <c r="CJ118" s="144">
        <v>1223.4773391728511</v>
      </c>
      <c r="CK118" s="144">
        <v>913.56849906277489</v>
      </c>
      <c r="CL118" s="144">
        <v>476.38249717935037</v>
      </c>
      <c r="CM118" s="144">
        <v>15.869883862080041</v>
      </c>
      <c r="CN118" s="144">
        <v>39.854729367118424</v>
      </c>
      <c r="CO118" s="144">
        <v>713.38782882889564</v>
      </c>
      <c r="CP118" s="144">
        <v>37.992100378930779</v>
      </c>
      <c r="CQ118" s="144">
        <v>488.22154285534612</v>
      </c>
      <c r="CR118" s="144">
        <v>1031.5347448710461</v>
      </c>
      <c r="CS118" s="144">
        <v>18.957464186289769</v>
      </c>
      <c r="CT118" s="144">
        <v>1304.9458290162734</v>
      </c>
      <c r="CU118" s="144">
        <v>693.85556181426921</v>
      </c>
      <c r="CV118" s="144">
        <v>127.66280526813115</v>
      </c>
      <c r="CW118" s="144">
        <v>1156.9307459400229</v>
      </c>
      <c r="CX118" s="144">
        <v>205.96918963179681</v>
      </c>
      <c r="CY118" s="144">
        <v>117.9072099235015</v>
      </c>
      <c r="CZ118" s="144">
        <v>71.52415465921338</v>
      </c>
      <c r="DA118" s="144">
        <v>16679.349792076846</v>
      </c>
      <c r="DB118" s="144">
        <v>110.68787977268323</v>
      </c>
      <c r="DC118" s="144">
        <v>59.022773983703203</v>
      </c>
      <c r="DD118" s="144">
        <v>758.02855088556078</v>
      </c>
      <c r="DE118" s="144">
        <v>22149.511826958591</v>
      </c>
      <c r="DF118" s="144">
        <v>2681.5261177076886</v>
      </c>
      <c r="DG118" s="144">
        <v>158.48228017628185</v>
      </c>
      <c r="DH118" s="144">
        <v>1867.9009413603346</v>
      </c>
      <c r="DI118" s="144">
        <v>0.23601400355795912</v>
      </c>
      <c r="DJ118" s="144">
        <v>257.93028417106262</v>
      </c>
      <c r="DK118" s="144">
        <v>75.815012551252906</v>
      </c>
      <c r="DL118" s="144">
        <v>373.58816999455246</v>
      </c>
      <c r="DM118" s="144">
        <v>1.0367894960860664</v>
      </c>
      <c r="DN118" s="144">
        <v>97.401591799044965</v>
      </c>
      <c r="DO118" s="144">
        <v>31.305775929094445</v>
      </c>
      <c r="DP118" s="144">
        <v>46.955926605044617</v>
      </c>
      <c r="DQ118" s="144">
        <v>138.83230162311094</v>
      </c>
      <c r="DR118" s="144">
        <v>273.8777760476633</v>
      </c>
      <c r="DS118" s="144">
        <v>22212.347139762518</v>
      </c>
      <c r="DT118" s="144">
        <v>901.3147584269733</v>
      </c>
      <c r="DU118" s="144">
        <v>3.0094674602004678</v>
      </c>
      <c r="DV118" s="144">
        <v>3765.8990403481375</v>
      </c>
      <c r="DW118" s="144">
        <v>2154.0177980713943</v>
      </c>
      <c r="DX118" s="144">
        <v>46.954721870689937</v>
      </c>
      <c r="DY118" s="144">
        <v>354.64494336378641</v>
      </c>
      <c r="DZ118" s="144">
        <v>43.205218428601057</v>
      </c>
      <c r="EA118" s="144">
        <v>283.83424329491845</v>
      </c>
      <c r="EB118" s="144">
        <v>3956.160970489761</v>
      </c>
      <c r="EC118" s="144">
        <v>34.377089177971257</v>
      </c>
      <c r="ED118" s="144">
        <v>13.610764309234305</v>
      </c>
      <c r="EE118" s="144">
        <v>106.35288082410796</v>
      </c>
      <c r="EF118" s="144">
        <v>74.091539273374451</v>
      </c>
      <c r="EG118" s="144">
        <v>41.104852330406409</v>
      </c>
      <c r="EH118" s="144">
        <v>0</v>
      </c>
      <c r="EI118" s="145">
        <v>337447.06734550116</v>
      </c>
      <c r="EJ118" s="146">
        <v>28433.612342365854</v>
      </c>
      <c r="EK118" s="146">
        <v>0</v>
      </c>
      <c r="EL118" s="146">
        <v>0</v>
      </c>
      <c r="EM118" s="146">
        <v>0</v>
      </c>
      <c r="EN118" s="146">
        <v>0</v>
      </c>
      <c r="EO118" s="146">
        <v>0</v>
      </c>
      <c r="EP118" s="146">
        <v>0</v>
      </c>
      <c r="EQ118" s="146">
        <v>0</v>
      </c>
      <c r="ER118" s="146">
        <v>0</v>
      </c>
      <c r="ES118" s="146">
        <v>0</v>
      </c>
      <c r="ET118" s="146">
        <v>0</v>
      </c>
      <c r="EU118" s="147">
        <v>0</v>
      </c>
      <c r="EV118" s="147">
        <v>30035.460480627105</v>
      </c>
      <c r="EW118" s="147">
        <v>0</v>
      </c>
      <c r="EX118" s="147">
        <v>15142.867899694862</v>
      </c>
      <c r="EY118" s="148">
        <v>0</v>
      </c>
      <c r="EZ118" s="148">
        <v>0</v>
      </c>
      <c r="FA118" s="148">
        <v>0</v>
      </c>
      <c r="FB118" s="148">
        <v>0</v>
      </c>
      <c r="FC118" s="148">
        <v>0</v>
      </c>
      <c r="FD118" s="148">
        <v>0</v>
      </c>
      <c r="FE118" s="148">
        <v>0</v>
      </c>
      <c r="FF118" s="148">
        <v>0</v>
      </c>
      <c r="FG118" s="145">
        <v>73611.940722687825</v>
      </c>
      <c r="FH118" s="144">
        <v>411059.00806818897</v>
      </c>
      <c r="FI118" s="28">
        <f>+FH118-'[1]MIP 2017 (Original)'!FH117</f>
        <v>0</v>
      </c>
      <c r="FK118" s="17">
        <v>411059.00806818891</v>
      </c>
      <c r="FL118" s="29">
        <f t="shared" si="4"/>
        <v>0</v>
      </c>
      <c r="FN118" s="15">
        <f t="shared" si="5"/>
        <v>0</v>
      </c>
      <c r="FO118" s="15">
        <f t="shared" si="6"/>
        <v>0</v>
      </c>
      <c r="FP118" s="15">
        <f t="shared" si="7"/>
        <v>0</v>
      </c>
    </row>
    <row r="119" spans="1:172" s="7" customFormat="1" ht="21.95" customHeight="1" thickBot="1" x14ac:dyDescent="0.25">
      <c r="A119" s="137" t="s">
        <v>276</v>
      </c>
      <c r="B119" s="138" t="s">
        <v>273</v>
      </c>
      <c r="C119" s="144">
        <v>8.2276309454744311E-3</v>
      </c>
      <c r="D119" s="144">
        <v>1.0881716958817125E-3</v>
      </c>
      <c r="E119" s="144">
        <v>3.8802513564376697E-3</v>
      </c>
      <c r="F119" s="144">
        <v>5.8380233519099364E-2</v>
      </c>
      <c r="G119" s="144">
        <v>5.6538586967435016E-2</v>
      </c>
      <c r="H119" s="144">
        <v>2.0707400402954362E-2</v>
      </c>
      <c r="I119" s="144">
        <v>6.2955616653133433E-3</v>
      </c>
      <c r="J119" s="144">
        <v>6.1911291748685683E-2</v>
      </c>
      <c r="K119" s="144">
        <v>5.5172046883423496E-2</v>
      </c>
      <c r="L119" s="144">
        <v>7.3173327324964899E-2</v>
      </c>
      <c r="M119" s="144">
        <v>7.327289284561922E-2</v>
      </c>
      <c r="N119" s="144">
        <v>2.6741226815888073</v>
      </c>
      <c r="O119" s="144">
        <v>0.61172266532771191</v>
      </c>
      <c r="P119" s="144">
        <v>5.1023294296455521</v>
      </c>
      <c r="Q119" s="144">
        <v>1.4608107506244947E-2</v>
      </c>
      <c r="R119" s="144">
        <v>333.66879894610759</v>
      </c>
      <c r="S119" s="144">
        <v>6.0911940926463938E-2</v>
      </c>
      <c r="T119" s="144">
        <v>0.1357427231768121</v>
      </c>
      <c r="U119" s="144">
        <v>75.469380126036668</v>
      </c>
      <c r="V119" s="144">
        <v>1.3782832194526959E-2</v>
      </c>
      <c r="W119" s="144">
        <v>0.44721309655907365</v>
      </c>
      <c r="X119" s="144">
        <v>63.652719024410573</v>
      </c>
      <c r="Y119" s="144">
        <v>0.16157702539365623</v>
      </c>
      <c r="Z119" s="144">
        <v>91.607901558059893</v>
      </c>
      <c r="AA119" s="144">
        <v>2.4676752916591251E-2</v>
      </c>
      <c r="AB119" s="144">
        <v>8.7850392967766755</v>
      </c>
      <c r="AC119" s="144">
        <v>0.13509891480154193</v>
      </c>
      <c r="AD119" s="144">
        <v>5.2722174290658126E-2</v>
      </c>
      <c r="AE119" s="144">
        <v>8.4789354409885664</v>
      </c>
      <c r="AF119" s="144">
        <v>2.2454270160550838</v>
      </c>
      <c r="AG119" s="144">
        <v>2.9895955713051569E-5</v>
      </c>
      <c r="AH119" s="144">
        <v>8.5707418762578993E-3</v>
      </c>
      <c r="AI119" s="144">
        <v>117.12616664512369</v>
      </c>
      <c r="AJ119" s="144">
        <v>87.516793605217927</v>
      </c>
      <c r="AK119" s="144">
        <v>36.553786757859925</v>
      </c>
      <c r="AL119" s="144">
        <v>352.52316301599359</v>
      </c>
      <c r="AM119" s="144">
        <v>297.52661256509947</v>
      </c>
      <c r="AN119" s="144">
        <v>36.848535384016436</v>
      </c>
      <c r="AO119" s="144">
        <v>70.509997594518012</v>
      </c>
      <c r="AP119" s="144">
        <v>67.630043160017649</v>
      </c>
      <c r="AQ119" s="144">
        <v>14.847374995804651</v>
      </c>
      <c r="AR119" s="144">
        <v>4.5601479848036011</v>
      </c>
      <c r="AS119" s="144">
        <v>14.26088874946946</v>
      </c>
      <c r="AT119" s="144">
        <v>8.5080788988962261</v>
      </c>
      <c r="AU119" s="144">
        <v>359.48257708611237</v>
      </c>
      <c r="AV119" s="144">
        <v>19.567960714701211</v>
      </c>
      <c r="AW119" s="144">
        <v>60.270283143473556</v>
      </c>
      <c r="AX119" s="144">
        <v>294.75221881739031</v>
      </c>
      <c r="AY119" s="144">
        <v>0.95862556774443908</v>
      </c>
      <c r="AZ119" s="144">
        <v>3.7605268186378407</v>
      </c>
      <c r="BA119" s="144">
        <v>1.5470199327594298E-2</v>
      </c>
      <c r="BB119" s="144">
        <v>5.6064586679872654</v>
      </c>
      <c r="BC119" s="144">
        <v>33.524749820103573</v>
      </c>
      <c r="BD119" s="144">
        <v>15.01882040075901</v>
      </c>
      <c r="BE119" s="144">
        <v>153.27721540126774</v>
      </c>
      <c r="BF119" s="144">
        <v>160.67821957592244</v>
      </c>
      <c r="BG119" s="144">
        <v>325.65255455403224</v>
      </c>
      <c r="BH119" s="144">
        <v>71.084798645223685</v>
      </c>
      <c r="BI119" s="144">
        <v>1597.7192177974805</v>
      </c>
      <c r="BJ119" s="144">
        <v>258.20122734862855</v>
      </c>
      <c r="BK119" s="144">
        <v>6.0321365919494712</v>
      </c>
      <c r="BL119" s="144">
        <v>2.4163064181209273</v>
      </c>
      <c r="BM119" s="144">
        <v>81.080836288351463</v>
      </c>
      <c r="BN119" s="144">
        <v>22.094021531485751</v>
      </c>
      <c r="BO119" s="144">
        <v>45.930538004433387</v>
      </c>
      <c r="BP119" s="144">
        <v>1.1491240228395894</v>
      </c>
      <c r="BQ119" s="144">
        <v>130.20411180837155</v>
      </c>
      <c r="BR119" s="144">
        <v>317.61953374441521</v>
      </c>
      <c r="BS119" s="144">
        <v>156.11986364398746</v>
      </c>
      <c r="BT119" s="144">
        <v>19.929301896228566</v>
      </c>
      <c r="BU119" s="144">
        <v>3335.6702107968804</v>
      </c>
      <c r="BV119" s="144">
        <v>5.9701513576308445</v>
      </c>
      <c r="BW119" s="144">
        <v>114.30710889776928</v>
      </c>
      <c r="BX119" s="144">
        <v>248.60358018684798</v>
      </c>
      <c r="BY119" s="144">
        <v>60.152960676212899</v>
      </c>
      <c r="BZ119" s="144">
        <v>5.2851929576192891E-2</v>
      </c>
      <c r="CA119" s="144">
        <v>23.132754354401435</v>
      </c>
      <c r="CB119" s="144">
        <v>1.6522386354339722</v>
      </c>
      <c r="CC119" s="144">
        <v>1.5644147767555265</v>
      </c>
      <c r="CD119" s="144">
        <v>5.1197916064918703</v>
      </c>
      <c r="CE119" s="144">
        <v>218.91878667817639</v>
      </c>
      <c r="CF119" s="144">
        <v>43.5088958339255</v>
      </c>
      <c r="CG119" s="144">
        <v>2568.5735343896854</v>
      </c>
      <c r="CH119" s="144">
        <v>7.7874463706358288</v>
      </c>
      <c r="CI119" s="144">
        <v>6.6029685632959748E-3</v>
      </c>
      <c r="CJ119" s="144">
        <v>26.752701041378863</v>
      </c>
      <c r="CK119" s="144">
        <v>0.46550597172265562</v>
      </c>
      <c r="CL119" s="144">
        <v>158.76401118421819</v>
      </c>
      <c r="CM119" s="144">
        <v>33.139696376207326</v>
      </c>
      <c r="CN119" s="144">
        <v>28.872130437377493</v>
      </c>
      <c r="CO119" s="144">
        <v>280.185524745831</v>
      </c>
      <c r="CP119" s="144">
        <v>268.9366313361989</v>
      </c>
      <c r="CQ119" s="144">
        <v>319.9025254435208</v>
      </c>
      <c r="CR119" s="144">
        <v>119.72884939177487</v>
      </c>
      <c r="CS119" s="144">
        <v>84.749316674292601</v>
      </c>
      <c r="CT119" s="144">
        <v>1086.3101132158658</v>
      </c>
      <c r="CU119" s="144">
        <v>1315.5416616530342</v>
      </c>
      <c r="CV119" s="144">
        <v>64.293176644839733</v>
      </c>
      <c r="CW119" s="144">
        <v>365.31783546322043</v>
      </c>
      <c r="CX119" s="144">
        <v>192.46165474510349</v>
      </c>
      <c r="CY119" s="144">
        <v>183.38838346370613</v>
      </c>
      <c r="CZ119" s="144">
        <v>73.484922226368724</v>
      </c>
      <c r="DA119" s="144">
        <v>584.85276052060146</v>
      </c>
      <c r="DB119" s="144">
        <v>61.588202539064085</v>
      </c>
      <c r="DC119" s="144">
        <v>123.71948888723071</v>
      </c>
      <c r="DD119" s="144">
        <v>3456.3179324013981</v>
      </c>
      <c r="DE119" s="144">
        <v>76.786278223736701</v>
      </c>
      <c r="DF119" s="144">
        <v>1032.8329586380296</v>
      </c>
      <c r="DG119" s="144">
        <v>512.59761857234969</v>
      </c>
      <c r="DH119" s="144">
        <v>108.63731255679525</v>
      </c>
      <c r="DI119" s="144">
        <v>4.4650871176246545</v>
      </c>
      <c r="DJ119" s="144">
        <v>25.774080280762192</v>
      </c>
      <c r="DK119" s="144">
        <v>7.0481492949205276</v>
      </c>
      <c r="DL119" s="144">
        <v>36.938208850278698</v>
      </c>
      <c r="DM119" s="144">
        <v>9.7475278762684761E-2</v>
      </c>
      <c r="DN119" s="144">
        <v>1.704930690359687</v>
      </c>
      <c r="DO119" s="144">
        <v>81.202182214079215</v>
      </c>
      <c r="DP119" s="144">
        <v>112.49495803119537</v>
      </c>
      <c r="DQ119" s="144">
        <v>9.3346401844859415</v>
      </c>
      <c r="DR119" s="144">
        <v>1235.4154504819505</v>
      </c>
      <c r="DS119" s="144">
        <v>350.34100749468314</v>
      </c>
      <c r="DT119" s="144">
        <v>26.700969918256568</v>
      </c>
      <c r="DU119" s="144">
        <v>1.3277519220855973</v>
      </c>
      <c r="DV119" s="144">
        <v>161.12243572930151</v>
      </c>
      <c r="DW119" s="144">
        <v>555.62158628149132</v>
      </c>
      <c r="DX119" s="144">
        <v>1.037406360792348</v>
      </c>
      <c r="DY119" s="144">
        <v>8.0955344004602718</v>
      </c>
      <c r="DZ119" s="144">
        <v>172.92266953080102</v>
      </c>
      <c r="EA119" s="144">
        <v>33.55793620967674</v>
      </c>
      <c r="EB119" s="144">
        <v>157.88154013999349</v>
      </c>
      <c r="EC119" s="144">
        <v>14.55903351017964</v>
      </c>
      <c r="ED119" s="144">
        <v>19.650671775256988</v>
      </c>
      <c r="EE119" s="144">
        <v>3.9055511283223812</v>
      </c>
      <c r="EF119" s="144">
        <v>0.98511602611648119</v>
      </c>
      <c r="EG119" s="144">
        <v>1.9926260563073728E-2</v>
      </c>
      <c r="EH119" s="144">
        <v>0</v>
      </c>
      <c r="EI119" s="145">
        <v>26061.181066577003</v>
      </c>
      <c r="EJ119" s="146">
        <v>2083.3966004895042</v>
      </c>
      <c r="EK119" s="146">
        <v>0</v>
      </c>
      <c r="EL119" s="146">
        <v>0</v>
      </c>
      <c r="EM119" s="146">
        <v>0</v>
      </c>
      <c r="EN119" s="146">
        <v>0</v>
      </c>
      <c r="EO119" s="146">
        <v>0</v>
      </c>
      <c r="EP119" s="146">
        <v>0</v>
      </c>
      <c r="EQ119" s="146">
        <v>0</v>
      </c>
      <c r="ER119" s="146">
        <v>0</v>
      </c>
      <c r="ES119" s="146">
        <v>0</v>
      </c>
      <c r="ET119" s="146">
        <v>0</v>
      </c>
      <c r="EU119" s="147">
        <v>1.4171671978620097</v>
      </c>
      <c r="EV119" s="147">
        <v>82699.336549067943</v>
      </c>
      <c r="EW119" s="147">
        <v>4.2129459774534958E-2</v>
      </c>
      <c r="EX119" s="147">
        <v>164086.00325244741</v>
      </c>
      <c r="EY119" s="148">
        <v>0</v>
      </c>
      <c r="EZ119" s="148">
        <v>0</v>
      </c>
      <c r="FA119" s="148">
        <v>0</v>
      </c>
      <c r="FB119" s="148">
        <v>0</v>
      </c>
      <c r="FC119" s="148">
        <v>0</v>
      </c>
      <c r="FD119" s="148">
        <v>0</v>
      </c>
      <c r="FE119" s="148">
        <v>0</v>
      </c>
      <c r="FF119" s="148">
        <v>0</v>
      </c>
      <c r="FG119" s="145">
        <v>248870.19569866249</v>
      </c>
      <c r="FH119" s="144">
        <v>274931.37676523952</v>
      </c>
      <c r="FI119" s="28">
        <f>+FH119-'[1]MIP 2017 (Original)'!FH118</f>
        <v>0</v>
      </c>
      <c r="FK119" s="17">
        <v>274931.37676523952</v>
      </c>
      <c r="FL119" s="29">
        <f t="shared" si="4"/>
        <v>0</v>
      </c>
      <c r="FN119" s="15">
        <f t="shared" si="5"/>
        <v>0</v>
      </c>
      <c r="FO119" s="15">
        <f t="shared" si="6"/>
        <v>0</v>
      </c>
      <c r="FP119" s="15">
        <f t="shared" si="7"/>
        <v>0</v>
      </c>
    </row>
    <row r="120" spans="1:172" s="7" customFormat="1" ht="21.95" customHeight="1" thickBot="1" x14ac:dyDescent="0.25">
      <c r="A120" s="137" t="s">
        <v>278</v>
      </c>
      <c r="B120" s="138" t="s">
        <v>275</v>
      </c>
      <c r="C120" s="144">
        <v>4.4820511668908845E-2</v>
      </c>
      <c r="D120" s="144">
        <v>5.9278803967100216E-3</v>
      </c>
      <c r="E120" s="144">
        <v>2.1137901341476067E-2</v>
      </c>
      <c r="F120" s="144">
        <v>0.32553294396334703</v>
      </c>
      <c r="G120" s="144">
        <v>0.31492862102451175</v>
      </c>
      <c r="H120" s="144">
        <v>0.11355788263998727</v>
      </c>
      <c r="I120" s="144">
        <v>3.4295448708442408E-2</v>
      </c>
      <c r="J120" s="144">
        <v>0.34056897372325695</v>
      </c>
      <c r="K120" s="144">
        <v>0.31055398423056774</v>
      </c>
      <c r="L120" s="144">
        <v>0.39861607708904828</v>
      </c>
      <c r="M120" s="144">
        <v>0.39915846621781242</v>
      </c>
      <c r="N120" s="144">
        <v>314.58251488933308</v>
      </c>
      <c r="O120" s="144">
        <v>18.500267306549276</v>
      </c>
      <c r="P120" s="144">
        <v>2.4802022211723127</v>
      </c>
      <c r="Q120" s="144">
        <v>7.9578539349102029E-2</v>
      </c>
      <c r="R120" s="144">
        <v>6.3315049957983254</v>
      </c>
      <c r="S120" s="144">
        <v>0.43244131684186177</v>
      </c>
      <c r="T120" s="144">
        <v>0.73946660325865443</v>
      </c>
      <c r="U120" s="144">
        <v>0.80564454155641652</v>
      </c>
      <c r="V120" s="144">
        <v>7.5082802728919248E-2</v>
      </c>
      <c r="W120" s="144">
        <v>518.7777707395984</v>
      </c>
      <c r="X120" s="144">
        <v>20.786004353989615</v>
      </c>
      <c r="Y120" s="144">
        <v>0.8922685299837666</v>
      </c>
      <c r="Z120" s="144">
        <v>2.2801588968486985</v>
      </c>
      <c r="AA120" s="144">
        <v>10.883063928945282</v>
      </c>
      <c r="AB120" s="144">
        <v>1206.4092281426174</v>
      </c>
      <c r="AC120" s="144">
        <v>52.542993617751016</v>
      </c>
      <c r="AD120" s="144">
        <v>0.28720719775410741</v>
      </c>
      <c r="AE120" s="144">
        <v>65.535061032607103</v>
      </c>
      <c r="AF120" s="144">
        <v>192.2128779127957</v>
      </c>
      <c r="AG120" s="144">
        <v>4.4198807756517565E-3</v>
      </c>
      <c r="AH120" s="144">
        <v>4.6689628985767763E-2</v>
      </c>
      <c r="AI120" s="144">
        <v>3488.341251551542</v>
      </c>
      <c r="AJ120" s="144">
        <v>4586.9188003682475</v>
      </c>
      <c r="AK120" s="144">
        <v>1129.2693530519755</v>
      </c>
      <c r="AL120" s="144">
        <v>2772.3859349624677</v>
      </c>
      <c r="AM120" s="144">
        <v>7989.0473624013666</v>
      </c>
      <c r="AN120" s="144">
        <v>2510.1847724655518</v>
      </c>
      <c r="AO120" s="144">
        <v>3394.6248497727925</v>
      </c>
      <c r="AP120" s="144">
        <v>6975.4405703863986</v>
      </c>
      <c r="AQ120" s="144">
        <v>47.496225600709508</v>
      </c>
      <c r="AR120" s="144">
        <v>960.91656659030264</v>
      </c>
      <c r="AS120" s="144">
        <v>289.70295607515652</v>
      </c>
      <c r="AT120" s="144">
        <v>2063.6916476965225</v>
      </c>
      <c r="AU120" s="144">
        <v>67134.400253718617</v>
      </c>
      <c r="AV120" s="144">
        <v>586.70809479116235</v>
      </c>
      <c r="AW120" s="144">
        <v>6895.2494922976084</v>
      </c>
      <c r="AX120" s="144">
        <v>258.8771401549709</v>
      </c>
      <c r="AY120" s="144">
        <v>177.50568395196456</v>
      </c>
      <c r="AZ120" s="144">
        <v>16.317283670145208</v>
      </c>
      <c r="BA120" s="144">
        <v>47.781702361062386</v>
      </c>
      <c r="BB120" s="144">
        <v>163.69187811744627</v>
      </c>
      <c r="BC120" s="144">
        <v>903.65786342659078</v>
      </c>
      <c r="BD120" s="144">
        <v>1424.0248873520529</v>
      </c>
      <c r="BE120" s="144">
        <v>2837.2070836471062</v>
      </c>
      <c r="BF120" s="144">
        <v>1498.1504129285963</v>
      </c>
      <c r="BG120" s="144">
        <v>3937.9425647041412</v>
      </c>
      <c r="BH120" s="144">
        <v>2874.5375617458499</v>
      </c>
      <c r="BI120" s="144">
        <v>3206.8057020267429</v>
      </c>
      <c r="BJ120" s="144">
        <v>1910.556727839428</v>
      </c>
      <c r="BK120" s="144">
        <v>5.1609326168930911</v>
      </c>
      <c r="BL120" s="144">
        <v>244.89911907082728</v>
      </c>
      <c r="BM120" s="144">
        <v>937.75517215778063</v>
      </c>
      <c r="BN120" s="144">
        <v>266.47300261097655</v>
      </c>
      <c r="BO120" s="144">
        <v>168.41245144015943</v>
      </c>
      <c r="BP120" s="144">
        <v>7.0451600132816212</v>
      </c>
      <c r="BQ120" s="144">
        <v>16.332275541411203</v>
      </c>
      <c r="BR120" s="144">
        <v>1050.37988427646</v>
      </c>
      <c r="BS120" s="144">
        <v>65.017626594482095</v>
      </c>
      <c r="BT120" s="144">
        <v>640.12632934370504</v>
      </c>
      <c r="BU120" s="144">
        <v>4639.0386380547334</v>
      </c>
      <c r="BV120" s="144">
        <v>806.75262691680712</v>
      </c>
      <c r="BW120" s="144">
        <v>1166.3984620184553</v>
      </c>
      <c r="BX120" s="144">
        <v>357.77931834694789</v>
      </c>
      <c r="BY120" s="144">
        <v>903.55425911287625</v>
      </c>
      <c r="BZ120" s="144">
        <v>37.803846245354912</v>
      </c>
      <c r="CA120" s="144">
        <v>254.80390412772729</v>
      </c>
      <c r="CB120" s="144">
        <v>11295.476445696957</v>
      </c>
      <c r="CC120" s="144">
        <v>8.470608883997528</v>
      </c>
      <c r="CD120" s="144">
        <v>4.4840380081340703</v>
      </c>
      <c r="CE120" s="144">
        <v>516.41996840566969</v>
      </c>
      <c r="CF120" s="144">
        <v>12907.868243124691</v>
      </c>
      <c r="CG120" s="144">
        <v>112151.77840760304</v>
      </c>
      <c r="CH120" s="144">
        <v>1193.1753343561284</v>
      </c>
      <c r="CI120" s="144">
        <v>0.26697854125731069</v>
      </c>
      <c r="CJ120" s="144">
        <v>462.36156222771962</v>
      </c>
      <c r="CK120" s="144">
        <v>51.156163349528256</v>
      </c>
      <c r="CL120" s="144">
        <v>49.671789475966378</v>
      </c>
      <c r="CM120" s="144">
        <v>99.199277945858412</v>
      </c>
      <c r="CN120" s="144">
        <v>461.45849351857566</v>
      </c>
      <c r="CO120" s="144">
        <v>770.55069540047248</v>
      </c>
      <c r="CP120" s="144">
        <v>358.97106605633115</v>
      </c>
      <c r="CQ120" s="144">
        <v>11618.880333958339</v>
      </c>
      <c r="CR120" s="144">
        <v>17413.196458716859</v>
      </c>
      <c r="CS120" s="144">
        <v>2844.8658466238485</v>
      </c>
      <c r="CT120" s="144">
        <v>17327.936766221996</v>
      </c>
      <c r="CU120" s="144">
        <v>11221.050658392534</v>
      </c>
      <c r="CV120" s="144">
        <v>242.65118822216124</v>
      </c>
      <c r="CW120" s="144">
        <v>24979.838490658789</v>
      </c>
      <c r="CX120" s="144">
        <v>25887.721156596745</v>
      </c>
      <c r="CY120" s="144">
        <v>1877.3825498970193</v>
      </c>
      <c r="CZ120" s="144">
        <v>1083.6374596097262</v>
      </c>
      <c r="DA120" s="144">
        <v>18750.332009024256</v>
      </c>
      <c r="DB120" s="144">
        <v>864.82426290246781</v>
      </c>
      <c r="DC120" s="144">
        <v>836.84280070436819</v>
      </c>
      <c r="DD120" s="144">
        <v>8059.5896863141752</v>
      </c>
      <c r="DE120" s="144">
        <v>712.63784817073133</v>
      </c>
      <c r="DF120" s="144">
        <v>1188.3936068094047</v>
      </c>
      <c r="DG120" s="144">
        <v>27711.72764416361</v>
      </c>
      <c r="DH120" s="144">
        <v>773.05123794712108</v>
      </c>
      <c r="DI120" s="144">
        <v>130.97721567695609</v>
      </c>
      <c r="DJ120" s="144">
        <v>909.79900921857904</v>
      </c>
      <c r="DK120" s="144">
        <v>231.35287287942865</v>
      </c>
      <c r="DL120" s="144">
        <v>1004.2346247617916</v>
      </c>
      <c r="DM120" s="144">
        <v>3.2016196229338307</v>
      </c>
      <c r="DN120" s="144">
        <v>1906.3556524362352</v>
      </c>
      <c r="DO120" s="144">
        <v>2322.2713672964978</v>
      </c>
      <c r="DP120" s="144">
        <v>422.42793966350564</v>
      </c>
      <c r="DQ120" s="144">
        <v>125.57433142596429</v>
      </c>
      <c r="DR120" s="144">
        <v>6851.1882499613293</v>
      </c>
      <c r="DS120" s="144">
        <v>14633.476659321086</v>
      </c>
      <c r="DT120" s="144">
        <v>342.76155531836275</v>
      </c>
      <c r="DU120" s="144">
        <v>337.85472638562555</v>
      </c>
      <c r="DV120" s="144">
        <v>11364.807163070695</v>
      </c>
      <c r="DW120" s="144">
        <v>5596.2150089400347</v>
      </c>
      <c r="DX120" s="144">
        <v>830.32046730153411</v>
      </c>
      <c r="DY120" s="144">
        <v>7.3609780374784259</v>
      </c>
      <c r="DZ120" s="144">
        <v>1921.53781004504</v>
      </c>
      <c r="EA120" s="144">
        <v>1800.4239247485848</v>
      </c>
      <c r="EB120" s="144">
        <v>6225.9541599904624</v>
      </c>
      <c r="EC120" s="144">
        <v>193.58429525481981</v>
      </c>
      <c r="ED120" s="144">
        <v>5.1041599147745096</v>
      </c>
      <c r="EE120" s="144">
        <v>615.7329279847221</v>
      </c>
      <c r="EF120" s="144">
        <v>330.12745349378673</v>
      </c>
      <c r="EG120" s="144">
        <v>238.8722627456242</v>
      </c>
      <c r="EH120" s="144">
        <v>0</v>
      </c>
      <c r="EI120" s="145">
        <v>516143.54669094016</v>
      </c>
      <c r="EJ120" s="146">
        <v>303.76024419944099</v>
      </c>
      <c r="EK120" s="146">
        <v>0</v>
      </c>
      <c r="EL120" s="146">
        <v>0</v>
      </c>
      <c r="EM120" s="146">
        <v>0</v>
      </c>
      <c r="EN120" s="146">
        <v>0</v>
      </c>
      <c r="EO120" s="146">
        <v>0</v>
      </c>
      <c r="EP120" s="146">
        <v>0</v>
      </c>
      <c r="EQ120" s="146">
        <v>0</v>
      </c>
      <c r="ER120" s="146">
        <v>0</v>
      </c>
      <c r="ES120" s="146">
        <v>0</v>
      </c>
      <c r="ET120" s="146">
        <v>0</v>
      </c>
      <c r="EU120" s="147">
        <v>7.7201030709218808</v>
      </c>
      <c r="EV120" s="147">
        <v>56.208229974542391</v>
      </c>
      <c r="EW120" s="147">
        <v>0.22950275187877747</v>
      </c>
      <c r="EX120" s="147">
        <v>23864.392892700816</v>
      </c>
      <c r="EY120" s="148">
        <v>0</v>
      </c>
      <c r="EZ120" s="148">
        <v>0</v>
      </c>
      <c r="FA120" s="148">
        <v>0</v>
      </c>
      <c r="FB120" s="148">
        <v>0</v>
      </c>
      <c r="FC120" s="148">
        <v>0</v>
      </c>
      <c r="FD120" s="148">
        <v>0</v>
      </c>
      <c r="FE120" s="148">
        <v>0</v>
      </c>
      <c r="FF120" s="148">
        <v>0</v>
      </c>
      <c r="FG120" s="145">
        <v>24232.3109726976</v>
      </c>
      <c r="FH120" s="144">
        <v>540375.85766363773</v>
      </c>
      <c r="FI120" s="28">
        <f>+FH120-'[1]MIP 2017 (Original)'!FH119</f>
        <v>0</v>
      </c>
      <c r="FK120" s="17">
        <v>540375.85766363773</v>
      </c>
      <c r="FL120" s="29">
        <f t="shared" si="4"/>
        <v>0</v>
      </c>
      <c r="FN120" s="15">
        <f t="shared" si="5"/>
        <v>0</v>
      </c>
      <c r="FO120" s="15">
        <f t="shared" si="6"/>
        <v>0</v>
      </c>
      <c r="FP120" s="15">
        <f t="shared" si="7"/>
        <v>0</v>
      </c>
    </row>
    <row r="121" spans="1:172" s="7" customFormat="1" ht="21.95" customHeight="1" thickBot="1" x14ac:dyDescent="0.25">
      <c r="A121" s="137" t="s">
        <v>280</v>
      </c>
      <c r="B121" s="138" t="s">
        <v>277</v>
      </c>
      <c r="C121" s="144">
        <v>0</v>
      </c>
      <c r="D121" s="144">
        <v>0</v>
      </c>
      <c r="E121" s="144">
        <v>0</v>
      </c>
      <c r="F121" s="144">
        <v>33.082156555676093</v>
      </c>
      <c r="G121" s="144">
        <v>30.588342309887381</v>
      </c>
      <c r="H121" s="144">
        <v>3.3191773606110031</v>
      </c>
      <c r="I121" s="144">
        <v>0</v>
      </c>
      <c r="J121" s="144">
        <v>14.560107768624464</v>
      </c>
      <c r="K121" s="144">
        <v>44.078899165740559</v>
      </c>
      <c r="L121" s="144">
        <v>0</v>
      </c>
      <c r="M121" s="144">
        <v>0.42425450970035083</v>
      </c>
      <c r="N121" s="144">
        <v>105.89748039450683</v>
      </c>
      <c r="O121" s="144">
        <v>22.566162481238532</v>
      </c>
      <c r="P121" s="144">
        <v>6.0892592874575199E-2</v>
      </c>
      <c r="Q121" s="144">
        <v>0</v>
      </c>
      <c r="R121" s="144">
        <v>2571.5481271328858</v>
      </c>
      <c r="S121" s="144">
        <v>435.09303100825679</v>
      </c>
      <c r="T121" s="144">
        <v>0.13065678138604622</v>
      </c>
      <c r="U121" s="144">
        <v>446.35300382801495</v>
      </c>
      <c r="V121" s="144">
        <v>1.6968651698550288E-2</v>
      </c>
      <c r="W121" s="144">
        <v>148.08510265091206</v>
      </c>
      <c r="X121" s="144">
        <v>9.1746582526368599</v>
      </c>
      <c r="Y121" s="144">
        <v>53.189403917519385</v>
      </c>
      <c r="Z121" s="144">
        <v>60.721464588359915</v>
      </c>
      <c r="AA121" s="144">
        <v>5.6366015884640559</v>
      </c>
      <c r="AB121" s="144">
        <v>767.65979764924396</v>
      </c>
      <c r="AC121" s="144">
        <v>127.32477088798662</v>
      </c>
      <c r="AD121" s="144">
        <v>1.9100788641702005E-2</v>
      </c>
      <c r="AE121" s="144">
        <v>164.15452039162818</v>
      </c>
      <c r="AF121" s="144">
        <v>214.7808947632534</v>
      </c>
      <c r="AG121" s="144">
        <v>7.3574350714240815</v>
      </c>
      <c r="AH121" s="144">
        <v>0</v>
      </c>
      <c r="AI121" s="144">
        <v>483.37096573087194</v>
      </c>
      <c r="AJ121" s="144">
        <v>27.422810089030001</v>
      </c>
      <c r="AK121" s="144">
        <v>833.58616282567732</v>
      </c>
      <c r="AL121" s="144">
        <v>76.081857857868442</v>
      </c>
      <c r="AM121" s="144">
        <v>804.05669637938604</v>
      </c>
      <c r="AN121" s="144">
        <v>42.209558676914064</v>
      </c>
      <c r="AO121" s="144">
        <v>1162.8369035749292</v>
      </c>
      <c r="AP121" s="144">
        <v>936.24019003869239</v>
      </c>
      <c r="AQ121" s="144">
        <v>16.621735066318145</v>
      </c>
      <c r="AR121" s="144">
        <v>488.19416715087488</v>
      </c>
      <c r="AS121" s="144">
        <v>120.29164768232144</v>
      </c>
      <c r="AT121" s="144">
        <v>417.03042328660229</v>
      </c>
      <c r="AU121" s="144">
        <v>566.99214778736359</v>
      </c>
      <c r="AV121" s="144">
        <v>21.243817129148738</v>
      </c>
      <c r="AW121" s="144">
        <v>218.76383363417952</v>
      </c>
      <c r="AX121" s="144">
        <v>221.88860761691987</v>
      </c>
      <c r="AY121" s="144">
        <v>68.79396392701139</v>
      </c>
      <c r="AZ121" s="144">
        <v>8.0814587951330399</v>
      </c>
      <c r="BA121" s="144">
        <v>0.46396613864746306</v>
      </c>
      <c r="BB121" s="144">
        <v>9.3751720556408991</v>
      </c>
      <c r="BC121" s="144">
        <v>143.59571659148105</v>
      </c>
      <c r="BD121" s="144">
        <v>770.32673559613022</v>
      </c>
      <c r="BE121" s="144">
        <v>250.57514196568911</v>
      </c>
      <c r="BF121" s="144">
        <v>1089.1073073242242</v>
      </c>
      <c r="BG121" s="144">
        <v>100.18130834228931</v>
      </c>
      <c r="BH121" s="144">
        <v>976.32937950102655</v>
      </c>
      <c r="BI121" s="144">
        <v>440.87685911972869</v>
      </c>
      <c r="BJ121" s="144">
        <v>90.124603363383386</v>
      </c>
      <c r="BK121" s="144">
        <v>45.113733857538783</v>
      </c>
      <c r="BL121" s="144">
        <v>2.4668397693574733E-3</v>
      </c>
      <c r="BM121" s="144">
        <v>213.56393032617765</v>
      </c>
      <c r="BN121" s="144">
        <v>413.19249305202271</v>
      </c>
      <c r="BO121" s="144">
        <v>297.74279695429527</v>
      </c>
      <c r="BP121" s="144">
        <v>0.22715503977773688</v>
      </c>
      <c r="BQ121" s="144">
        <v>333.05663027562804</v>
      </c>
      <c r="BR121" s="144">
        <v>527.19947779927088</v>
      </c>
      <c r="BS121" s="144">
        <v>68.840436045885241</v>
      </c>
      <c r="BT121" s="144">
        <v>294.78873083306905</v>
      </c>
      <c r="BU121" s="144">
        <v>9722.0285015369009</v>
      </c>
      <c r="BV121" s="144">
        <v>557.10077261289587</v>
      </c>
      <c r="BW121" s="144">
        <v>2949.2037259764502</v>
      </c>
      <c r="BX121" s="144">
        <v>1684.8675493315457</v>
      </c>
      <c r="BY121" s="144">
        <v>1445.3817279657665</v>
      </c>
      <c r="BZ121" s="144">
        <v>80.327396176904429</v>
      </c>
      <c r="CA121" s="144">
        <v>689.30820189309816</v>
      </c>
      <c r="CB121" s="144">
        <v>7.9448348292471627</v>
      </c>
      <c r="CC121" s="144">
        <v>22.252972093513247</v>
      </c>
      <c r="CD121" s="144">
        <v>696.28593208581583</v>
      </c>
      <c r="CE121" s="144">
        <v>4386.9099049681408</v>
      </c>
      <c r="CF121" s="144">
        <v>10960.792109384747</v>
      </c>
      <c r="CG121" s="144">
        <v>32212.232998945416</v>
      </c>
      <c r="CH121" s="144">
        <v>589.6420472407633</v>
      </c>
      <c r="CI121" s="144">
        <v>5.8878589888988822E-3</v>
      </c>
      <c r="CJ121" s="144">
        <v>121.28761088409928</v>
      </c>
      <c r="CK121" s="144">
        <v>5.4598119999742043E-3</v>
      </c>
      <c r="CL121" s="144">
        <v>0.6595488164761647</v>
      </c>
      <c r="CM121" s="144">
        <v>19607.809957562044</v>
      </c>
      <c r="CN121" s="144">
        <v>68.209363666370123</v>
      </c>
      <c r="CO121" s="144">
        <v>849.57334253725105</v>
      </c>
      <c r="CP121" s="144">
        <v>265.25474430187336</v>
      </c>
      <c r="CQ121" s="144">
        <v>1801.4492016841855</v>
      </c>
      <c r="CR121" s="144">
        <v>3354.4793986789628</v>
      </c>
      <c r="CS121" s="144">
        <v>881.81736423790971</v>
      </c>
      <c r="CT121" s="144">
        <v>3106.3210937404274</v>
      </c>
      <c r="CU121" s="144">
        <v>382.89026070946261</v>
      </c>
      <c r="CV121" s="144">
        <v>728.03331985978468</v>
      </c>
      <c r="CW121" s="144">
        <v>1341.2783362531161</v>
      </c>
      <c r="CX121" s="144">
        <v>18460.373501049991</v>
      </c>
      <c r="CY121" s="144">
        <v>2906.2468993918142</v>
      </c>
      <c r="CZ121" s="144">
        <v>3668.0608370174905</v>
      </c>
      <c r="DA121" s="144">
        <v>3299.7227113195536</v>
      </c>
      <c r="DB121" s="144">
        <v>290.19637501813673</v>
      </c>
      <c r="DC121" s="144">
        <v>3892.4387322488078</v>
      </c>
      <c r="DD121" s="144">
        <v>1395.5742132184155</v>
      </c>
      <c r="DE121" s="144">
        <v>886.32509874491507</v>
      </c>
      <c r="DF121" s="144">
        <v>1189.8035584025627</v>
      </c>
      <c r="DG121" s="144">
        <v>17152.827259944977</v>
      </c>
      <c r="DH121" s="144">
        <v>7638.29564224352</v>
      </c>
      <c r="DI121" s="144">
        <v>72.061553940522586</v>
      </c>
      <c r="DJ121" s="144">
        <v>154.24151166789756</v>
      </c>
      <c r="DK121" s="144">
        <v>53.310175203592486</v>
      </c>
      <c r="DL121" s="144">
        <v>415.23760479824688</v>
      </c>
      <c r="DM121" s="144">
        <v>0.73690470765447558</v>
      </c>
      <c r="DN121" s="144">
        <v>11.934604696491437</v>
      </c>
      <c r="DO121" s="144">
        <v>1070.4656088540967</v>
      </c>
      <c r="DP121" s="144">
        <v>225.57732731617105</v>
      </c>
      <c r="DQ121" s="144">
        <v>233.52863663094462</v>
      </c>
      <c r="DR121" s="144">
        <v>917.8642844548117</v>
      </c>
      <c r="DS121" s="144">
        <v>17268.800772991071</v>
      </c>
      <c r="DT121" s="144">
        <v>2352.9630155548844</v>
      </c>
      <c r="DU121" s="144">
        <v>205.40107713652353</v>
      </c>
      <c r="DV121" s="144">
        <v>8331.8760254624103</v>
      </c>
      <c r="DW121" s="144">
        <v>4593.970312613802</v>
      </c>
      <c r="DX121" s="144">
        <v>355.04289083984486</v>
      </c>
      <c r="DY121" s="144">
        <v>6583.3836142452374</v>
      </c>
      <c r="DZ121" s="144">
        <v>65.264603261384124</v>
      </c>
      <c r="EA121" s="144">
        <v>2117.4804803898196</v>
      </c>
      <c r="EB121" s="144">
        <v>2910.8411186954613</v>
      </c>
      <c r="EC121" s="144">
        <v>6.026439915323504</v>
      </c>
      <c r="ED121" s="144">
        <v>15.846755823792826</v>
      </c>
      <c r="EE121" s="144">
        <v>5.1013075281099738</v>
      </c>
      <c r="EF121" s="144">
        <v>13.079575893110764</v>
      </c>
      <c r="EG121" s="144">
        <v>121.55702827859275</v>
      </c>
      <c r="EH121" s="144">
        <v>0</v>
      </c>
      <c r="EI121" s="145">
        <v>225239.02562450615</v>
      </c>
      <c r="EJ121" s="146">
        <v>3860.1895152739835</v>
      </c>
      <c r="EK121" s="146">
        <v>0</v>
      </c>
      <c r="EL121" s="146">
        <v>0</v>
      </c>
      <c r="EM121" s="146">
        <v>0</v>
      </c>
      <c r="EN121" s="146">
        <v>0</v>
      </c>
      <c r="EO121" s="146">
        <v>0</v>
      </c>
      <c r="EP121" s="146">
        <v>0</v>
      </c>
      <c r="EQ121" s="146">
        <v>0</v>
      </c>
      <c r="ER121" s="146">
        <v>0</v>
      </c>
      <c r="ES121" s="146">
        <v>0</v>
      </c>
      <c r="ET121" s="146">
        <v>0</v>
      </c>
      <c r="EU121" s="147">
        <v>140.80414891886832</v>
      </c>
      <c r="EV121" s="147">
        <v>26.304239459792107</v>
      </c>
      <c r="EW121" s="147">
        <v>0</v>
      </c>
      <c r="EX121" s="147">
        <v>58117.144657675984</v>
      </c>
      <c r="EY121" s="148">
        <v>0</v>
      </c>
      <c r="EZ121" s="148">
        <v>0</v>
      </c>
      <c r="FA121" s="148">
        <v>0</v>
      </c>
      <c r="FB121" s="148">
        <v>0</v>
      </c>
      <c r="FC121" s="148">
        <v>0</v>
      </c>
      <c r="FD121" s="148">
        <v>0</v>
      </c>
      <c r="FE121" s="148">
        <v>0</v>
      </c>
      <c r="FF121" s="148">
        <v>0</v>
      </c>
      <c r="FG121" s="145">
        <v>62144.442561328629</v>
      </c>
      <c r="FH121" s="144">
        <v>287383.46818583476</v>
      </c>
      <c r="FI121" s="28">
        <f>+FH121-'[1]MIP 2017 (Original)'!FH120</f>
        <v>0</v>
      </c>
      <c r="FK121" s="17">
        <v>287383.46818583488</v>
      </c>
      <c r="FL121" s="29">
        <f t="shared" si="4"/>
        <v>0</v>
      </c>
      <c r="FN121" s="15">
        <f t="shared" si="5"/>
        <v>0</v>
      </c>
      <c r="FO121" s="15">
        <f t="shared" si="6"/>
        <v>0</v>
      </c>
      <c r="FP121" s="15">
        <f t="shared" si="7"/>
        <v>0</v>
      </c>
    </row>
    <row r="122" spans="1:172" s="7" customFormat="1" ht="21.95" customHeight="1" thickBot="1" x14ac:dyDescent="0.25">
      <c r="A122" s="137" t="s">
        <v>281</v>
      </c>
      <c r="B122" s="138" t="s">
        <v>279</v>
      </c>
      <c r="C122" s="144">
        <v>0.87225745207921523</v>
      </c>
      <c r="D122" s="144">
        <v>0.11536320444666825</v>
      </c>
      <c r="E122" s="144">
        <v>0.41136727984316207</v>
      </c>
      <c r="F122" s="144">
        <v>6.1892170514975433</v>
      </c>
      <c r="G122" s="144">
        <v>5.9939737379081315</v>
      </c>
      <c r="H122" s="144">
        <v>2.1953080339122528</v>
      </c>
      <c r="I122" s="144">
        <v>0.66742791624778564</v>
      </c>
      <c r="J122" s="144">
        <v>6.5635644031099103</v>
      </c>
      <c r="K122" s="144">
        <v>5.8490991343018957</v>
      </c>
      <c r="L122" s="144">
        <v>7.7575161642051365</v>
      </c>
      <c r="M122" s="144">
        <v>7.7680716652887947</v>
      </c>
      <c r="N122" s="144">
        <v>7.2556088704886461</v>
      </c>
      <c r="O122" s="144">
        <v>8.8472953309448439</v>
      </c>
      <c r="P122" s="144">
        <v>48.085792649956176</v>
      </c>
      <c r="Q122" s="144">
        <v>1.5486876741968072</v>
      </c>
      <c r="R122" s="144">
        <v>91.187463397340707</v>
      </c>
      <c r="S122" s="144">
        <v>6.4576175992606348</v>
      </c>
      <c r="T122" s="144">
        <v>14.390849886336618</v>
      </c>
      <c r="U122" s="144">
        <v>8.9062933025788613</v>
      </c>
      <c r="V122" s="144">
        <v>1.4611955947107964</v>
      </c>
      <c r="W122" s="144">
        <v>5.2038301014895865</v>
      </c>
      <c r="X122" s="144">
        <v>7921.5781452541687</v>
      </c>
      <c r="Y122" s="144">
        <v>1260.6768944536122</v>
      </c>
      <c r="Z122" s="144">
        <v>329.05851517000031</v>
      </c>
      <c r="AA122" s="144">
        <v>33.79543621576552</v>
      </c>
      <c r="AB122" s="144">
        <v>27.270754199171183</v>
      </c>
      <c r="AC122" s="144">
        <v>1.4448362894560147</v>
      </c>
      <c r="AD122" s="144">
        <v>5.5893743557057407</v>
      </c>
      <c r="AE122" s="144">
        <v>37.811434848871976</v>
      </c>
      <c r="AF122" s="144">
        <v>20.575898254718737</v>
      </c>
      <c r="AG122" s="144">
        <v>3.1694384848512114E-3</v>
      </c>
      <c r="AH122" s="144">
        <v>4.5474843800768276</v>
      </c>
      <c r="AI122" s="144">
        <v>602.28718967418934</v>
      </c>
      <c r="AJ122" s="144">
        <v>27.328098129118484</v>
      </c>
      <c r="AK122" s="144">
        <v>117.44910584943607</v>
      </c>
      <c r="AL122" s="144">
        <v>54.315671227726256</v>
      </c>
      <c r="AM122" s="144">
        <v>92.840815218395818</v>
      </c>
      <c r="AN122" s="144">
        <v>2.8043737436639771</v>
      </c>
      <c r="AO122" s="144">
        <v>32.727558498654091</v>
      </c>
      <c r="AP122" s="144">
        <v>84.300722657032196</v>
      </c>
      <c r="AQ122" s="144">
        <v>13.692299394485815</v>
      </c>
      <c r="AR122" s="144">
        <v>5.8641307795854418</v>
      </c>
      <c r="AS122" s="144">
        <v>2.4554955843823061</v>
      </c>
      <c r="AT122" s="144">
        <v>3.738541040139904</v>
      </c>
      <c r="AU122" s="144">
        <v>51.420510704889068</v>
      </c>
      <c r="AV122" s="144">
        <v>76.612747360153648</v>
      </c>
      <c r="AW122" s="144">
        <v>64.426409600454235</v>
      </c>
      <c r="AX122" s="144">
        <v>12.083818372816321</v>
      </c>
      <c r="AY122" s="144">
        <v>10.061102433951755</v>
      </c>
      <c r="AZ122" s="144">
        <v>2.9085915366082196</v>
      </c>
      <c r="BA122" s="144">
        <v>1.640082879029388</v>
      </c>
      <c r="BB122" s="144">
        <v>12.849722312445298</v>
      </c>
      <c r="BC122" s="144">
        <v>77.880891299937133</v>
      </c>
      <c r="BD122" s="144">
        <v>22.234844872581952</v>
      </c>
      <c r="BE122" s="144">
        <v>53.553822332891812</v>
      </c>
      <c r="BF122" s="144">
        <v>55.044277916215009</v>
      </c>
      <c r="BG122" s="144">
        <v>32.018821802961966</v>
      </c>
      <c r="BH122" s="144">
        <v>33.206117955880032</v>
      </c>
      <c r="BI122" s="144">
        <v>58.101264715904549</v>
      </c>
      <c r="BJ122" s="144">
        <v>28.622265566546847</v>
      </c>
      <c r="BK122" s="144">
        <v>10.133244412955566</v>
      </c>
      <c r="BL122" s="144">
        <v>6.2084161133540814</v>
      </c>
      <c r="BM122" s="144">
        <v>56.088550985748221</v>
      </c>
      <c r="BN122" s="144">
        <v>39.560033802995171</v>
      </c>
      <c r="BO122" s="144">
        <v>30.093283930185297</v>
      </c>
      <c r="BP122" s="144">
        <v>8.2118384910542073</v>
      </c>
      <c r="BQ122" s="144">
        <v>8.3078569415190806</v>
      </c>
      <c r="BR122" s="144">
        <v>44.858331094213355</v>
      </c>
      <c r="BS122" s="144">
        <v>3.6381998434534069</v>
      </c>
      <c r="BT122" s="144">
        <v>23.53893071439342</v>
      </c>
      <c r="BU122" s="144">
        <v>167.61357899409154</v>
      </c>
      <c r="BV122" s="144">
        <v>13.318460064249708</v>
      </c>
      <c r="BW122" s="144">
        <v>38.959406802790959</v>
      </c>
      <c r="BX122" s="144">
        <v>16.835235975558376</v>
      </c>
      <c r="BY122" s="144">
        <v>4.7781655069885618</v>
      </c>
      <c r="BZ122" s="144">
        <v>3.5863083221177843</v>
      </c>
      <c r="CA122" s="144">
        <v>4.4396348298754527</v>
      </c>
      <c r="CB122" s="144">
        <v>149.61156205155524</v>
      </c>
      <c r="CC122" s="144">
        <v>157.87109600747468</v>
      </c>
      <c r="CD122" s="144">
        <v>60.081344363288856</v>
      </c>
      <c r="CE122" s="144">
        <v>128.46641858473603</v>
      </c>
      <c r="CF122" s="144">
        <v>199.65641867574797</v>
      </c>
      <c r="CG122" s="144">
        <v>140.07289779739548</v>
      </c>
      <c r="CH122" s="144">
        <v>49.48412655233777</v>
      </c>
      <c r="CI122" s="144">
        <v>0.70001785123185212</v>
      </c>
      <c r="CJ122" s="144">
        <v>53.255922279677655</v>
      </c>
      <c r="CK122" s="144">
        <v>47.739870439559674</v>
      </c>
      <c r="CL122" s="144">
        <v>76.598697452294246</v>
      </c>
      <c r="CM122" s="144">
        <v>24.092695824698989</v>
      </c>
      <c r="CN122" s="144">
        <v>2.9226107029271926</v>
      </c>
      <c r="CO122" s="144">
        <v>24.235354178472029</v>
      </c>
      <c r="CP122" s="144">
        <v>1.7542089268140768</v>
      </c>
      <c r="CQ122" s="144">
        <v>787.32578052694828</v>
      </c>
      <c r="CR122" s="144">
        <v>253.69171559437663</v>
      </c>
      <c r="CS122" s="144">
        <v>3.9664901870095903</v>
      </c>
      <c r="CT122" s="144">
        <v>14.247463878391539</v>
      </c>
      <c r="CU122" s="144">
        <v>11.977303020396823</v>
      </c>
      <c r="CV122" s="144">
        <v>0.19024064399082163</v>
      </c>
      <c r="CW122" s="144">
        <v>6.6479473365423889</v>
      </c>
      <c r="CX122" s="144">
        <v>3.2349438724933446</v>
      </c>
      <c r="CY122" s="144">
        <v>3.2903819656276148</v>
      </c>
      <c r="CZ122" s="144">
        <v>3.3061516941636855</v>
      </c>
      <c r="DA122" s="144">
        <v>72.185197169573215</v>
      </c>
      <c r="DB122" s="144">
        <v>8.6811581183858362</v>
      </c>
      <c r="DC122" s="144">
        <v>6.1419996129357521</v>
      </c>
      <c r="DD122" s="144">
        <v>6.2082361971189002</v>
      </c>
      <c r="DE122" s="144">
        <v>18.131410365368129</v>
      </c>
      <c r="DF122" s="144">
        <v>36.061036231837335</v>
      </c>
      <c r="DG122" s="144">
        <v>13.973465987421051</v>
      </c>
      <c r="DH122" s="144">
        <v>8.3910319814280783</v>
      </c>
      <c r="DI122" s="144">
        <v>1026.4314961504315</v>
      </c>
      <c r="DJ122" s="144">
        <v>6.5981787736906679</v>
      </c>
      <c r="DK122" s="144">
        <v>1.0502102774993576</v>
      </c>
      <c r="DL122" s="144">
        <v>10.731291301994759</v>
      </c>
      <c r="DM122" s="144">
        <v>6.6745785456202066E-3</v>
      </c>
      <c r="DN122" s="144">
        <v>0.22019237697680044</v>
      </c>
      <c r="DO122" s="144">
        <v>13.879567413132971</v>
      </c>
      <c r="DP122" s="144">
        <v>8.7711963913827997</v>
      </c>
      <c r="DQ122" s="144">
        <v>10.16085033976975</v>
      </c>
      <c r="DR122" s="144">
        <v>10.486968993377833</v>
      </c>
      <c r="DS122" s="144">
        <v>15.753312325960932</v>
      </c>
      <c r="DT122" s="144">
        <v>16.151110661840679</v>
      </c>
      <c r="DU122" s="144">
        <v>0.15309887540702635</v>
      </c>
      <c r="DV122" s="144">
        <v>74.163011124461192</v>
      </c>
      <c r="DW122" s="144">
        <v>117.97804589354878</v>
      </c>
      <c r="DX122" s="144">
        <v>5.7703661911975006</v>
      </c>
      <c r="DY122" s="144">
        <v>0.95198311689209736</v>
      </c>
      <c r="DZ122" s="144">
        <v>1.7542414315490946</v>
      </c>
      <c r="EA122" s="144">
        <v>11.958531118884627</v>
      </c>
      <c r="EB122" s="144">
        <v>106.53727787913826</v>
      </c>
      <c r="EC122" s="144">
        <v>7.0028805563413012</v>
      </c>
      <c r="ED122" s="144">
        <v>0.68298926610510746</v>
      </c>
      <c r="EE122" s="144">
        <v>17.476819098115911</v>
      </c>
      <c r="EF122" s="144">
        <v>0.62181859300132303</v>
      </c>
      <c r="EG122" s="144">
        <v>2.1533842911438996</v>
      </c>
      <c r="EH122" s="144">
        <v>0</v>
      </c>
      <c r="EI122" s="145">
        <v>15834.359206688408</v>
      </c>
      <c r="EJ122" s="146">
        <v>31879.20024895075</v>
      </c>
      <c r="EK122" s="146">
        <v>0</v>
      </c>
      <c r="EL122" s="146">
        <v>0</v>
      </c>
      <c r="EM122" s="146">
        <v>0</v>
      </c>
      <c r="EN122" s="146">
        <v>0</v>
      </c>
      <c r="EO122" s="146">
        <v>0</v>
      </c>
      <c r="EP122" s="146">
        <v>0</v>
      </c>
      <c r="EQ122" s="146">
        <v>0</v>
      </c>
      <c r="ER122" s="146">
        <v>0</v>
      </c>
      <c r="ES122" s="146">
        <v>0</v>
      </c>
      <c r="ET122" s="146">
        <v>0</v>
      </c>
      <c r="EU122" s="147">
        <v>150.24186881611257</v>
      </c>
      <c r="EV122" s="147">
        <v>1093.8752289498466</v>
      </c>
      <c r="EW122" s="147">
        <v>4.4663810863590774</v>
      </c>
      <c r="EX122" s="147">
        <v>550.73518178342817</v>
      </c>
      <c r="EY122" s="148">
        <v>0</v>
      </c>
      <c r="EZ122" s="148">
        <v>0</v>
      </c>
      <c r="FA122" s="148">
        <v>0</v>
      </c>
      <c r="FB122" s="148">
        <v>0</v>
      </c>
      <c r="FC122" s="148">
        <v>0</v>
      </c>
      <c r="FD122" s="148">
        <v>0</v>
      </c>
      <c r="FE122" s="148">
        <v>0</v>
      </c>
      <c r="FF122" s="148">
        <v>0</v>
      </c>
      <c r="FG122" s="145">
        <v>33678.518909586492</v>
      </c>
      <c r="FH122" s="144">
        <v>49512.8781162749</v>
      </c>
      <c r="FI122" s="28">
        <f>+FH122-'[1]MIP 2017 (Original)'!FH121</f>
        <v>0</v>
      </c>
      <c r="FK122" s="17">
        <v>49512.878116274907</v>
      </c>
      <c r="FL122" s="29">
        <f t="shared" si="4"/>
        <v>0</v>
      </c>
      <c r="FN122" s="15">
        <f t="shared" si="5"/>
        <v>0</v>
      </c>
      <c r="FO122" s="15">
        <f t="shared" si="6"/>
        <v>0</v>
      </c>
      <c r="FP122" s="15">
        <f t="shared" si="7"/>
        <v>0</v>
      </c>
    </row>
    <row r="123" spans="1:172" s="7" customFormat="1" ht="21.95" customHeight="1" thickBot="1" x14ac:dyDescent="0.25">
      <c r="A123" s="137" t="s">
        <v>283</v>
      </c>
      <c r="B123" s="138" t="s">
        <v>400</v>
      </c>
      <c r="C123" s="144">
        <v>0.11873895900157556</v>
      </c>
      <c r="D123" s="144">
        <v>1.5704201518062018E-2</v>
      </c>
      <c r="E123" s="144">
        <v>5.5998744934140081E-2</v>
      </c>
      <c r="F123" s="144">
        <v>0.84252784310162376</v>
      </c>
      <c r="G123" s="144">
        <v>0.81594969492717917</v>
      </c>
      <c r="H123" s="144">
        <v>0.29884363843860112</v>
      </c>
      <c r="I123" s="144">
        <v>9.0855854306482506E-2</v>
      </c>
      <c r="J123" s="144">
        <v>0.89348712665889685</v>
      </c>
      <c r="K123" s="144">
        <v>0.79622815563053562</v>
      </c>
      <c r="L123" s="144">
        <v>1.056017797933311</v>
      </c>
      <c r="M123" s="144">
        <v>1.0574547007736659</v>
      </c>
      <c r="N123" s="144">
        <v>0.43869457539184875</v>
      </c>
      <c r="O123" s="144">
        <v>0.53755742443631049</v>
      </c>
      <c r="P123" s="144">
        <v>21.448222053692994</v>
      </c>
      <c r="Q123" s="144">
        <v>0.21082028226226024</v>
      </c>
      <c r="R123" s="144">
        <v>19.937701181278257</v>
      </c>
      <c r="S123" s="144">
        <v>3.3834724170825408</v>
      </c>
      <c r="T123" s="144">
        <v>1.9590025061733367</v>
      </c>
      <c r="U123" s="144">
        <v>1.2145700018153007</v>
      </c>
      <c r="V123" s="144">
        <v>4.0761393610678995</v>
      </c>
      <c r="W123" s="144">
        <v>0.71120773157533579</v>
      </c>
      <c r="X123" s="144">
        <v>5.9225737985907276</v>
      </c>
      <c r="Y123" s="144">
        <v>2.331836213967128</v>
      </c>
      <c r="Z123" s="144">
        <v>5.0240740196417342</v>
      </c>
      <c r="AA123" s="144">
        <v>0.3561282673315363</v>
      </c>
      <c r="AB123" s="144">
        <v>91.244612616462149</v>
      </c>
      <c r="AC123" s="144">
        <v>0.196833155067174</v>
      </c>
      <c r="AD123" s="144">
        <v>0.76087225266414704</v>
      </c>
      <c r="AE123" s="144">
        <v>18.197798677930685</v>
      </c>
      <c r="AF123" s="144">
        <v>891.90855476889874</v>
      </c>
      <c r="AG123" s="144">
        <v>4.3145039966547199E-4</v>
      </c>
      <c r="AH123" s="144">
        <v>0.12369064375910588</v>
      </c>
      <c r="AI123" s="144">
        <v>1275.7267928921071</v>
      </c>
      <c r="AJ123" s="144">
        <v>4.2274703832520233</v>
      </c>
      <c r="AK123" s="144">
        <v>719.17352820130679</v>
      </c>
      <c r="AL123" s="144">
        <v>13.238649338464967</v>
      </c>
      <c r="AM123" s="144">
        <v>133.64438475704546</v>
      </c>
      <c r="AN123" s="144">
        <v>116.929134001089</v>
      </c>
      <c r="AO123" s="144">
        <v>65.849954289342179</v>
      </c>
      <c r="AP123" s="144">
        <v>812.79783514623659</v>
      </c>
      <c r="AQ123" s="144">
        <v>283.24099796838777</v>
      </c>
      <c r="AR123" s="144">
        <v>6.2206965139721939</v>
      </c>
      <c r="AS123" s="144">
        <v>72.555910467655195</v>
      </c>
      <c r="AT123" s="144">
        <v>425.17648899217295</v>
      </c>
      <c r="AU123" s="144">
        <v>566.96500207375777</v>
      </c>
      <c r="AV123" s="144">
        <v>252.04260087055363</v>
      </c>
      <c r="AW123" s="144">
        <v>416.46123497002048</v>
      </c>
      <c r="AX123" s="144">
        <v>98.55037970746632</v>
      </c>
      <c r="AY123" s="144">
        <v>19.923754422939933</v>
      </c>
      <c r="AZ123" s="144">
        <v>21.486410479645617</v>
      </c>
      <c r="BA123" s="144">
        <v>2.1365393415542586</v>
      </c>
      <c r="BB123" s="144">
        <v>77.512968159505732</v>
      </c>
      <c r="BC123" s="144">
        <v>481.74008334442999</v>
      </c>
      <c r="BD123" s="144">
        <v>293.48437959231535</v>
      </c>
      <c r="BE123" s="144">
        <v>975.92321272302365</v>
      </c>
      <c r="BF123" s="144">
        <v>149.77918560960717</v>
      </c>
      <c r="BG123" s="144">
        <v>186.68810317600054</v>
      </c>
      <c r="BH123" s="144">
        <v>1362.4956537977232</v>
      </c>
      <c r="BI123" s="144">
        <v>32.457567633490058</v>
      </c>
      <c r="BJ123" s="144">
        <v>137.13475750395085</v>
      </c>
      <c r="BK123" s="144">
        <v>1.3853036735505533</v>
      </c>
      <c r="BL123" s="144">
        <v>0.85885431074482044</v>
      </c>
      <c r="BM123" s="144">
        <v>263.56696660373348</v>
      </c>
      <c r="BN123" s="144">
        <v>325.75386337247994</v>
      </c>
      <c r="BO123" s="144">
        <v>100.32379042101115</v>
      </c>
      <c r="BP123" s="144">
        <v>1.1178639421108594</v>
      </c>
      <c r="BQ123" s="144">
        <v>21.820456024397185</v>
      </c>
      <c r="BR123" s="144">
        <v>52.566988627186078</v>
      </c>
      <c r="BS123" s="144">
        <v>41.008211735880039</v>
      </c>
      <c r="BT123" s="144">
        <v>634.73142261505245</v>
      </c>
      <c r="BU123" s="144">
        <v>245.69820245192153</v>
      </c>
      <c r="BV123" s="144">
        <v>109.1822448660545</v>
      </c>
      <c r="BW123" s="144">
        <v>3135.6809517130337</v>
      </c>
      <c r="BX123" s="144">
        <v>373.31051838422957</v>
      </c>
      <c r="BY123" s="144">
        <v>162.57331751686323</v>
      </c>
      <c r="BZ123" s="144">
        <v>0.48850627461951263</v>
      </c>
      <c r="CA123" s="144">
        <v>501.8848662929251</v>
      </c>
      <c r="CB123" s="144">
        <v>362.0454391519736</v>
      </c>
      <c r="CC123" s="144">
        <v>21.490730233008019</v>
      </c>
      <c r="CD123" s="144">
        <v>8.1822583887624596</v>
      </c>
      <c r="CE123" s="144">
        <v>152.62471053214881</v>
      </c>
      <c r="CF123" s="144">
        <v>206.68328355518952</v>
      </c>
      <c r="CG123" s="144">
        <v>7971.9957735843072</v>
      </c>
      <c r="CH123" s="144">
        <v>57.733104321268293</v>
      </c>
      <c r="CI123" s="144">
        <v>9.5292268056474352E-2</v>
      </c>
      <c r="CJ123" s="144">
        <v>3643.3142586502468</v>
      </c>
      <c r="CK123" s="144">
        <v>59521.289070859806</v>
      </c>
      <c r="CL123" s="144">
        <v>5207.2102765295567</v>
      </c>
      <c r="CM123" s="144">
        <v>3.6157322674126062</v>
      </c>
      <c r="CN123" s="144">
        <v>182.26611101068792</v>
      </c>
      <c r="CO123" s="144">
        <v>1615.9977197150577</v>
      </c>
      <c r="CP123" s="144">
        <v>2936.8471856310084</v>
      </c>
      <c r="CQ123" s="144">
        <v>691.83672484122337</v>
      </c>
      <c r="CR123" s="144">
        <v>543.27287422219729</v>
      </c>
      <c r="CS123" s="144">
        <v>697.07017524090497</v>
      </c>
      <c r="CT123" s="144">
        <v>666.08655987082659</v>
      </c>
      <c r="CU123" s="144">
        <v>254.51419244017978</v>
      </c>
      <c r="CV123" s="144">
        <v>0.54362085499260882</v>
      </c>
      <c r="CW123" s="144">
        <v>573.3704999803698</v>
      </c>
      <c r="CX123" s="144">
        <v>825.06153059482995</v>
      </c>
      <c r="CY123" s="144">
        <v>3.2507134263718021</v>
      </c>
      <c r="CZ123" s="144">
        <v>73.010821562229836</v>
      </c>
      <c r="DA123" s="144">
        <v>686.65533118682163</v>
      </c>
      <c r="DB123" s="144">
        <v>97.947280665291117</v>
      </c>
      <c r="DC123" s="144">
        <v>301.35964000654644</v>
      </c>
      <c r="DD123" s="144">
        <v>1506.4289015260308</v>
      </c>
      <c r="DE123" s="144">
        <v>1427.0039228637315</v>
      </c>
      <c r="DF123" s="144">
        <v>158.74640794610434</v>
      </c>
      <c r="DG123" s="144">
        <v>368.62077136454781</v>
      </c>
      <c r="DH123" s="144">
        <v>920.57728911415552</v>
      </c>
      <c r="DI123" s="144">
        <v>0.59846113179468829</v>
      </c>
      <c r="DJ123" s="144">
        <v>822.98142771752714</v>
      </c>
      <c r="DK123" s="144">
        <v>100.49738982434815</v>
      </c>
      <c r="DL123" s="144">
        <v>430.60721562453631</v>
      </c>
      <c r="DM123" s="144">
        <v>2.075607545217122E-3</v>
      </c>
      <c r="DN123" s="144">
        <v>26.236966193910469</v>
      </c>
      <c r="DO123" s="144">
        <v>1613.8839589353288</v>
      </c>
      <c r="DP123" s="144">
        <v>2432.03422758954</v>
      </c>
      <c r="DQ123" s="144">
        <v>44.611963506767836</v>
      </c>
      <c r="DR123" s="144">
        <v>315.49654159831056</v>
      </c>
      <c r="DS123" s="144">
        <v>9.433651073119794</v>
      </c>
      <c r="DT123" s="144">
        <v>2.9097889052975123</v>
      </c>
      <c r="DU123" s="144">
        <v>4.429463799924116E-2</v>
      </c>
      <c r="DV123" s="144">
        <v>307.06535376495953</v>
      </c>
      <c r="DW123" s="144">
        <v>2844.9419133840302</v>
      </c>
      <c r="DX123" s="144">
        <v>0.84143532183069858</v>
      </c>
      <c r="DY123" s="144">
        <v>0.27752915975723264</v>
      </c>
      <c r="DZ123" s="144">
        <v>1.4284432047184643</v>
      </c>
      <c r="EA123" s="144">
        <v>119.38700026577352</v>
      </c>
      <c r="EB123" s="144">
        <v>62.718682759812381</v>
      </c>
      <c r="EC123" s="144">
        <v>21.976707668591587</v>
      </c>
      <c r="ED123" s="144">
        <v>2.508029826371343</v>
      </c>
      <c r="EE123" s="144">
        <v>2.4237691019586096</v>
      </c>
      <c r="EF123" s="144">
        <v>21.689085514605416</v>
      </c>
      <c r="EG123" s="144">
        <v>15.856028868927416</v>
      </c>
      <c r="EH123" s="144">
        <v>0</v>
      </c>
      <c r="EI123" s="145">
        <v>116938.74275089275</v>
      </c>
      <c r="EJ123" s="146">
        <v>3603.3704087819533</v>
      </c>
      <c r="EK123" s="146">
        <v>279.78100760827988</v>
      </c>
      <c r="EL123" s="146">
        <v>1297.1895850827727</v>
      </c>
      <c r="EM123" s="146">
        <v>0</v>
      </c>
      <c r="EN123" s="146">
        <v>210.65037481351152</v>
      </c>
      <c r="EO123" s="146">
        <v>2.943818372281628</v>
      </c>
      <c r="EP123" s="146">
        <v>602.6455305559474</v>
      </c>
      <c r="EQ123" s="146">
        <v>45.15078220036667</v>
      </c>
      <c r="ER123" s="146">
        <v>10.335812442899687</v>
      </c>
      <c r="ES123" s="146">
        <v>0</v>
      </c>
      <c r="ET123" s="146">
        <v>12.407277992897958</v>
      </c>
      <c r="EU123" s="147">
        <v>20.45217619998775</v>
      </c>
      <c r="EV123" s="147">
        <v>186.66460465880812</v>
      </c>
      <c r="EW123" s="147">
        <v>0.60800104308015701</v>
      </c>
      <c r="EX123" s="147">
        <v>0</v>
      </c>
      <c r="EY123" s="148">
        <v>31892.698427993673</v>
      </c>
      <c r="EZ123" s="148">
        <v>7970.3374204881447</v>
      </c>
      <c r="FA123" s="148">
        <v>1298.0298119668389</v>
      </c>
      <c r="FB123" s="148">
        <v>6380.6279019895283</v>
      </c>
      <c r="FC123" s="148">
        <v>95.525854991533464</v>
      </c>
      <c r="FD123" s="148">
        <v>16709.402441640956</v>
      </c>
      <c r="FE123" s="148">
        <v>969.50272884285289</v>
      </c>
      <c r="FF123" s="148">
        <v>18.861949535734439</v>
      </c>
      <c r="FG123" s="145">
        <v>71607.185917202063</v>
      </c>
      <c r="FH123" s="144">
        <v>188545.9286680948</v>
      </c>
      <c r="FI123" s="28">
        <f>+FH123-'[1]MIP 2017 (Original)'!FH122</f>
        <v>0</v>
      </c>
      <c r="FK123" s="17">
        <v>188545.92866809483</v>
      </c>
      <c r="FL123" s="29">
        <f t="shared" si="4"/>
        <v>0</v>
      </c>
      <c r="FN123" s="15">
        <f t="shared" si="5"/>
        <v>1576.9705926910526</v>
      </c>
      <c r="FO123" s="15">
        <f t="shared" si="6"/>
        <v>884.13359637790495</v>
      </c>
      <c r="FP123" s="15">
        <f t="shared" si="7"/>
        <v>65316.124587913524</v>
      </c>
    </row>
    <row r="124" spans="1:172" s="7" customFormat="1" ht="21.95" customHeight="1" thickBot="1" x14ac:dyDescent="0.25">
      <c r="A124" s="137" t="s">
        <v>285</v>
      </c>
      <c r="B124" s="138" t="s">
        <v>401</v>
      </c>
      <c r="C124" s="144">
        <v>1.4550067766536254E-2</v>
      </c>
      <c r="D124" s="144">
        <v>1.9243658377037982E-3</v>
      </c>
      <c r="E124" s="144">
        <v>6.86198986822771E-3</v>
      </c>
      <c r="F124" s="144">
        <v>0.10324191247254902</v>
      </c>
      <c r="G124" s="144">
        <v>9.9985071918286789E-2</v>
      </c>
      <c r="H124" s="144">
        <v>3.6619785346292358E-2</v>
      </c>
      <c r="I124" s="144">
        <v>1.1133320085182185E-2</v>
      </c>
      <c r="J124" s="144">
        <v>0.10948637541316332</v>
      </c>
      <c r="K124" s="144">
        <v>9.7568428420319431E-2</v>
      </c>
      <c r="L124" s="144">
        <v>0.12940260426566635</v>
      </c>
      <c r="M124" s="144">
        <v>0.1295786798677846</v>
      </c>
      <c r="N124" s="144">
        <v>5.3600257866215653E-2</v>
      </c>
      <c r="O124" s="144">
        <v>6.5815533262402109E-2</v>
      </c>
      <c r="P124" s="144">
        <v>0.80211586613184183</v>
      </c>
      <c r="Q124" s="144">
        <v>2.5833554709162352E-2</v>
      </c>
      <c r="R124" s="144">
        <v>1.5210919307449582</v>
      </c>
      <c r="S124" s="144">
        <v>0.10771908391914364</v>
      </c>
      <c r="T124" s="144">
        <v>0.24005279698686083</v>
      </c>
      <c r="U124" s="144">
        <v>0.1485652782813964</v>
      </c>
      <c r="V124" s="144">
        <v>2.437410522836729E-2</v>
      </c>
      <c r="W124" s="144">
        <v>8.680473917617898E-2</v>
      </c>
      <c r="X124" s="144">
        <v>0.72574200453166915</v>
      </c>
      <c r="Y124" s="144">
        <v>0.28573919814502374</v>
      </c>
      <c r="Z124" s="144">
        <v>0.61564138733026497</v>
      </c>
      <c r="AA124" s="144">
        <v>4.3639345222693388E-2</v>
      </c>
      <c r="AB124" s="144">
        <v>0.40113992831127082</v>
      </c>
      <c r="AC124" s="144">
        <v>2.4014160519842905E-2</v>
      </c>
      <c r="AD124" s="144">
        <v>3.3716105398996934</v>
      </c>
      <c r="AE124" s="144">
        <v>9.4720581112293867E-2</v>
      </c>
      <c r="AF124" s="144">
        <v>6424.4150454963892</v>
      </c>
      <c r="AG124" s="144">
        <v>5.2869189740399111E-5</v>
      </c>
      <c r="AH124" s="144">
        <v>1.5156838698220394E-2</v>
      </c>
      <c r="AI124" s="144">
        <v>241.1492166048526</v>
      </c>
      <c r="AJ124" s="144">
        <v>48.323356028057034</v>
      </c>
      <c r="AK124" s="144">
        <v>82.331022366488256</v>
      </c>
      <c r="AL124" s="144">
        <v>20.055969026060307</v>
      </c>
      <c r="AM124" s="144">
        <v>1164.3885145321301</v>
      </c>
      <c r="AN124" s="144">
        <v>13.298153994826642</v>
      </c>
      <c r="AO124" s="144">
        <v>223.02840071566936</v>
      </c>
      <c r="AP124" s="144">
        <v>503.92555883063528</v>
      </c>
      <c r="AQ124" s="144">
        <v>2073.3702813910404</v>
      </c>
      <c r="AR124" s="144">
        <v>36.444212844903795</v>
      </c>
      <c r="AS124" s="144">
        <v>45.206458831947842</v>
      </c>
      <c r="AT124" s="144">
        <v>138.26714110067391</v>
      </c>
      <c r="AU124" s="144">
        <v>714.46551266568645</v>
      </c>
      <c r="AV124" s="144">
        <v>27.507366902938326</v>
      </c>
      <c r="AW124" s="144">
        <v>339.59970321418405</v>
      </c>
      <c r="AX124" s="144">
        <v>26.233662826939391</v>
      </c>
      <c r="AY124" s="144">
        <v>1.5583954012524308</v>
      </c>
      <c r="AZ124" s="144">
        <v>5.7146236129729475</v>
      </c>
      <c r="BA124" s="144">
        <v>2.7358111960786431E-2</v>
      </c>
      <c r="BB124" s="144">
        <v>19.94302509493027</v>
      </c>
      <c r="BC124" s="144">
        <v>723.32805837603337</v>
      </c>
      <c r="BD124" s="144">
        <v>0.37089794865416392</v>
      </c>
      <c r="BE124" s="144">
        <v>1371.4629807893498</v>
      </c>
      <c r="BF124" s="144">
        <v>148.44161826684407</v>
      </c>
      <c r="BG124" s="144">
        <v>87.990333945966569</v>
      </c>
      <c r="BH124" s="144">
        <v>168.01038914535849</v>
      </c>
      <c r="BI124" s="144">
        <v>86.466308337137846</v>
      </c>
      <c r="BJ124" s="144">
        <v>63.429669212073783</v>
      </c>
      <c r="BK124" s="144">
        <v>0.23515918375552708</v>
      </c>
      <c r="BL124" s="144">
        <v>280.26241245983169</v>
      </c>
      <c r="BM124" s="144">
        <v>1279.0094471942746</v>
      </c>
      <c r="BN124" s="144">
        <v>143.87469153179569</v>
      </c>
      <c r="BO124" s="144">
        <v>236.21393151933989</v>
      </c>
      <c r="BP124" s="144">
        <v>0.13698112437775831</v>
      </c>
      <c r="BQ124" s="144">
        <v>0.13858280167816026</v>
      </c>
      <c r="BR124" s="144">
        <v>119.93184377018716</v>
      </c>
      <c r="BS124" s="144">
        <v>6.0688566367950281E-2</v>
      </c>
      <c r="BT124" s="144">
        <v>92.565638947044022</v>
      </c>
      <c r="BU124" s="144">
        <v>381.05360941190946</v>
      </c>
      <c r="BV124" s="144">
        <v>0.22216433464547949</v>
      </c>
      <c r="BW124" s="144">
        <v>82.958571861662179</v>
      </c>
      <c r="BX124" s="144">
        <v>59.594279848861724</v>
      </c>
      <c r="BY124" s="144">
        <v>24.763577171995109</v>
      </c>
      <c r="BZ124" s="144">
        <v>5.9822967398125253E-2</v>
      </c>
      <c r="CA124" s="144">
        <v>169.42655890816948</v>
      </c>
      <c r="CB124" s="144">
        <v>1050.684607714423</v>
      </c>
      <c r="CC124" s="144">
        <v>2242.9127459711549</v>
      </c>
      <c r="CD124" s="144">
        <v>1.0022128557418886</v>
      </c>
      <c r="CE124" s="144">
        <v>2.1427262063197281</v>
      </c>
      <c r="CF124" s="144">
        <v>4.3455570093467148</v>
      </c>
      <c r="CG124" s="144">
        <v>9095.6291867540658</v>
      </c>
      <c r="CH124" s="144">
        <v>213.62504175032242</v>
      </c>
      <c r="CI124" s="144">
        <v>1.1676950594035796E-2</v>
      </c>
      <c r="CJ124" s="144">
        <v>197.80457388760993</v>
      </c>
      <c r="CK124" s="144">
        <v>401.39292928671136</v>
      </c>
      <c r="CL124" s="144">
        <v>79.803939063120367</v>
      </c>
      <c r="CM124" s="144">
        <v>0.40188863516419654</v>
      </c>
      <c r="CN124" s="144">
        <v>0.88137478834748961</v>
      </c>
      <c r="CO124" s="144">
        <v>418.73865212940933</v>
      </c>
      <c r="CP124" s="144">
        <v>2.9261840871598159E-2</v>
      </c>
      <c r="CQ124" s="144">
        <v>1948.3291854805266</v>
      </c>
      <c r="CR124" s="144">
        <v>1078.9414286934546</v>
      </c>
      <c r="CS124" s="144">
        <v>321.46457962006775</v>
      </c>
      <c r="CT124" s="144">
        <v>372.89066661992695</v>
      </c>
      <c r="CU124" s="144">
        <v>172.17831001268584</v>
      </c>
      <c r="CV124" s="144">
        <v>73.746643254763285</v>
      </c>
      <c r="CW124" s="144">
        <v>20.146512876058146</v>
      </c>
      <c r="CX124" s="144">
        <v>4.0344261983433389</v>
      </c>
      <c r="CY124" s="144">
        <v>5.4886639791439359E-2</v>
      </c>
      <c r="CZ124" s="144">
        <v>0.35853902265204896</v>
      </c>
      <c r="DA124" s="144">
        <v>1172.4771478689106</v>
      </c>
      <c r="DB124" s="144">
        <v>234.47873384775082</v>
      </c>
      <c r="DC124" s="144">
        <v>0.10245428156243336</v>
      </c>
      <c r="DD124" s="144">
        <v>114.84778547115813</v>
      </c>
      <c r="DE124" s="144">
        <v>237.03850106437224</v>
      </c>
      <c r="DF124" s="144">
        <v>44.331135018912363</v>
      </c>
      <c r="DG124" s="144">
        <v>0.88418525953275262</v>
      </c>
      <c r="DH124" s="144">
        <v>0.13997023891274676</v>
      </c>
      <c r="DI124" s="144">
        <v>0.2670259602823063</v>
      </c>
      <c r="DJ124" s="144">
        <v>30.452855905775817</v>
      </c>
      <c r="DK124" s="144">
        <v>10.43596495995001</v>
      </c>
      <c r="DL124" s="144">
        <v>44.683974914402881</v>
      </c>
      <c r="DM124" s="144">
        <v>0.1443071309604875</v>
      </c>
      <c r="DN124" s="144">
        <v>0.4290237305927016</v>
      </c>
      <c r="DO124" s="144">
        <v>66.55733945939788</v>
      </c>
      <c r="DP124" s="144">
        <v>411.39253907326383</v>
      </c>
      <c r="DQ124" s="144">
        <v>29.831550842475579</v>
      </c>
      <c r="DR124" s="144">
        <v>542.63453116907021</v>
      </c>
      <c r="DS124" s="144">
        <v>1869.8050891467506</v>
      </c>
      <c r="DT124" s="144">
        <v>0.269415588338552</v>
      </c>
      <c r="DU124" s="144">
        <v>2.553832021546801E-3</v>
      </c>
      <c r="DV124" s="144">
        <v>1227.0759361744588</v>
      </c>
      <c r="DW124" s="144">
        <v>646.6653474982993</v>
      </c>
      <c r="DX124" s="144">
        <v>2589.7490088532654</v>
      </c>
      <c r="DY124" s="144">
        <v>1.5879966207638069E-2</v>
      </c>
      <c r="DZ124" s="144">
        <v>7784.0266736589583</v>
      </c>
      <c r="EA124" s="144">
        <v>553.80920477181598</v>
      </c>
      <c r="EB124" s="144">
        <v>1447.6211809978317</v>
      </c>
      <c r="EC124" s="144">
        <v>43.019762657774784</v>
      </c>
      <c r="ED124" s="144">
        <v>16.716206364166737</v>
      </c>
      <c r="EE124" s="144">
        <v>0.29152964140911458</v>
      </c>
      <c r="EF124" s="144">
        <v>0.3418576984215338</v>
      </c>
      <c r="EG124" s="144">
        <v>4.0522023575444956</v>
      </c>
      <c r="EH124" s="144">
        <v>0</v>
      </c>
      <c r="EI124" s="145">
        <v>54504.797408485792</v>
      </c>
      <c r="EJ124" s="146">
        <v>14370.261953216102</v>
      </c>
      <c r="EK124" s="146">
        <v>177.30003929223417</v>
      </c>
      <c r="EL124" s="146">
        <v>965.79352500429229</v>
      </c>
      <c r="EM124" s="146">
        <v>0</v>
      </c>
      <c r="EN124" s="146">
        <v>0</v>
      </c>
      <c r="EO124" s="146">
        <v>0</v>
      </c>
      <c r="EP124" s="146">
        <v>0</v>
      </c>
      <c r="EQ124" s="146">
        <v>0</v>
      </c>
      <c r="ER124" s="146">
        <v>0</v>
      </c>
      <c r="ES124" s="146">
        <v>0</v>
      </c>
      <c r="ET124" s="146">
        <v>0</v>
      </c>
      <c r="EU124" s="147">
        <v>2.5061744871707443</v>
      </c>
      <c r="EV124" s="147">
        <v>18.24685896510999</v>
      </c>
      <c r="EW124" s="147">
        <v>7.4503401860072135E-2</v>
      </c>
      <c r="EX124" s="147">
        <v>57.699575115664196</v>
      </c>
      <c r="EY124" s="148">
        <v>0</v>
      </c>
      <c r="EZ124" s="148">
        <v>0</v>
      </c>
      <c r="FA124" s="148">
        <v>0</v>
      </c>
      <c r="FB124" s="148">
        <v>0</v>
      </c>
      <c r="FC124" s="148">
        <v>0</v>
      </c>
      <c r="FD124" s="148">
        <v>0</v>
      </c>
      <c r="FE124" s="148">
        <v>0</v>
      </c>
      <c r="FF124" s="148">
        <v>0</v>
      </c>
      <c r="FG124" s="145">
        <v>15591.882629482436</v>
      </c>
      <c r="FH124" s="144">
        <v>70096.680037968224</v>
      </c>
      <c r="FI124" s="28">
        <f>+FH124-'[1]MIP 2017 (Original)'!FH123</f>
        <v>0</v>
      </c>
      <c r="FK124" s="17">
        <v>70096.68003796821</v>
      </c>
      <c r="FL124" s="29">
        <f t="shared" si="4"/>
        <v>0</v>
      </c>
      <c r="FN124" s="15">
        <f t="shared" si="5"/>
        <v>1143.0935642965264</v>
      </c>
      <c r="FO124" s="15">
        <f t="shared" si="6"/>
        <v>0</v>
      </c>
      <c r="FP124" s="15">
        <f t="shared" si="7"/>
        <v>0</v>
      </c>
    </row>
    <row r="125" spans="1:172" s="7" customFormat="1" ht="21.95" customHeight="1" thickBot="1" x14ac:dyDescent="0.25">
      <c r="A125" s="137" t="s">
        <v>287</v>
      </c>
      <c r="B125" s="138" t="s">
        <v>402</v>
      </c>
      <c r="C125" s="144">
        <v>5.8980607573276123</v>
      </c>
      <c r="D125" s="144">
        <v>4.2257470916779123E-2</v>
      </c>
      <c r="E125" s="144">
        <v>0.15068358188787292</v>
      </c>
      <c r="F125" s="144">
        <v>2.2671064036904389</v>
      </c>
      <c r="G125" s="144">
        <v>348.59726705491403</v>
      </c>
      <c r="H125" s="144">
        <v>0.80413998416024235</v>
      </c>
      <c r="I125" s="144">
        <v>0.24452076088486763</v>
      </c>
      <c r="J125" s="144">
        <v>2.4042296086101311</v>
      </c>
      <c r="K125" s="144">
        <v>2.142521419569138</v>
      </c>
      <c r="L125" s="144">
        <v>2.8450522286515731</v>
      </c>
      <c r="M125" s="144">
        <v>2.8454398787713071</v>
      </c>
      <c r="N125" s="144">
        <v>10.277478952087188</v>
      </c>
      <c r="O125" s="144">
        <v>30.511575577634275</v>
      </c>
      <c r="P125" s="144">
        <v>299.87890333368853</v>
      </c>
      <c r="Q125" s="144">
        <v>0.56728334364013011</v>
      </c>
      <c r="R125" s="144">
        <v>424.03897611957274</v>
      </c>
      <c r="S125" s="144">
        <v>20.149707024457516</v>
      </c>
      <c r="T125" s="144">
        <v>5.2713594725147788</v>
      </c>
      <c r="U125" s="144">
        <v>742.40738176228399</v>
      </c>
      <c r="V125" s="144">
        <v>0.53525080608168918</v>
      </c>
      <c r="W125" s="144">
        <v>59.853124213340188</v>
      </c>
      <c r="X125" s="144">
        <v>629.22419502396428</v>
      </c>
      <c r="Y125" s="144">
        <v>6.2745947879665458</v>
      </c>
      <c r="Z125" s="144">
        <v>13.582040695564986</v>
      </c>
      <c r="AA125" s="144">
        <v>0.9583123010716712</v>
      </c>
      <c r="AB125" s="144">
        <v>56.336623500883221</v>
      </c>
      <c r="AC125" s="144">
        <v>0.6223154356477596</v>
      </c>
      <c r="AD125" s="144">
        <v>2.0881119449929071</v>
      </c>
      <c r="AE125" s="144">
        <v>288.46390451602144</v>
      </c>
      <c r="AF125" s="144">
        <v>275.14429881347581</v>
      </c>
      <c r="AG125" s="144">
        <v>1.1610250738093349E-3</v>
      </c>
      <c r="AH125" s="144">
        <v>0.3333128300694671</v>
      </c>
      <c r="AI125" s="144">
        <v>1993.7531469265039</v>
      </c>
      <c r="AJ125" s="144">
        <v>475.3348709444524</v>
      </c>
      <c r="AK125" s="144">
        <v>890.78905723369212</v>
      </c>
      <c r="AL125" s="144">
        <v>194.42541300956765</v>
      </c>
      <c r="AM125" s="144">
        <v>1788.5315130285926</v>
      </c>
      <c r="AN125" s="144">
        <v>368.79324310360624</v>
      </c>
      <c r="AO125" s="144">
        <v>309.77808090678758</v>
      </c>
      <c r="AP125" s="144">
        <v>220.16334547710997</v>
      </c>
      <c r="AQ125" s="144">
        <v>117.63516860797134</v>
      </c>
      <c r="AR125" s="144">
        <v>2.3432898727137843</v>
      </c>
      <c r="AS125" s="144">
        <v>14.412541715716479</v>
      </c>
      <c r="AT125" s="144">
        <v>137.99467503123287</v>
      </c>
      <c r="AU125" s="144">
        <v>271.72597616095487</v>
      </c>
      <c r="AV125" s="144">
        <v>212.9248015644371</v>
      </c>
      <c r="AW125" s="144">
        <v>282.34396168492532</v>
      </c>
      <c r="AX125" s="144">
        <v>4.5731435785772803</v>
      </c>
      <c r="AY125" s="144">
        <v>4.7819238740044128</v>
      </c>
      <c r="AZ125" s="144">
        <v>1.0653887427429138</v>
      </c>
      <c r="BA125" s="144">
        <v>0.61715825974217942</v>
      </c>
      <c r="BB125" s="144">
        <v>94.855521782046495</v>
      </c>
      <c r="BC125" s="144">
        <v>591.3151227022355</v>
      </c>
      <c r="BD125" s="144">
        <v>56.034897544129933</v>
      </c>
      <c r="BE125" s="144">
        <v>199.35419667647017</v>
      </c>
      <c r="BF125" s="144">
        <v>557.83040708878616</v>
      </c>
      <c r="BG125" s="144">
        <v>202.93305539942659</v>
      </c>
      <c r="BH125" s="144">
        <v>173.65484439501626</v>
      </c>
      <c r="BI125" s="144">
        <v>461.63465150998087</v>
      </c>
      <c r="BJ125" s="144">
        <v>268.56657890033819</v>
      </c>
      <c r="BK125" s="144">
        <v>712.46889735973787</v>
      </c>
      <c r="BL125" s="144">
        <v>15.326284586873742</v>
      </c>
      <c r="BM125" s="144">
        <v>2805.9596745875615</v>
      </c>
      <c r="BN125" s="144">
        <v>156.04014280133185</v>
      </c>
      <c r="BO125" s="144">
        <v>19.103230974271366</v>
      </c>
      <c r="BP125" s="144">
        <v>8.6915187667234761</v>
      </c>
      <c r="BQ125" s="144">
        <v>429.51092478072724</v>
      </c>
      <c r="BR125" s="144">
        <v>50.698616867008703</v>
      </c>
      <c r="BS125" s="144">
        <v>1.594773769888979</v>
      </c>
      <c r="BT125" s="144">
        <v>68.995822081534172</v>
      </c>
      <c r="BU125" s="144">
        <v>1082.4212005863253</v>
      </c>
      <c r="BV125" s="144">
        <v>15.137790632043213</v>
      </c>
      <c r="BW125" s="144">
        <v>23.937498793250136</v>
      </c>
      <c r="BX125" s="144">
        <v>4308.8197794984844</v>
      </c>
      <c r="BY125" s="144">
        <v>2553.8479638453468</v>
      </c>
      <c r="BZ125" s="144">
        <v>7.4128680051181641</v>
      </c>
      <c r="CA125" s="144">
        <v>28.592342259360446</v>
      </c>
      <c r="CB125" s="144">
        <v>5760.9851814856029</v>
      </c>
      <c r="CC125" s="144">
        <v>10181.438249806974</v>
      </c>
      <c r="CD125" s="144">
        <v>27189.567921229871</v>
      </c>
      <c r="CE125" s="144">
        <v>37484.757703403957</v>
      </c>
      <c r="CF125" s="144">
        <v>4964.3691814461381</v>
      </c>
      <c r="CG125" s="144">
        <v>10824.106753441922</v>
      </c>
      <c r="CH125" s="144">
        <v>19.57541565856393</v>
      </c>
      <c r="CI125" s="144">
        <v>0.79847630629884636</v>
      </c>
      <c r="CJ125" s="144">
        <v>24.646542985365333</v>
      </c>
      <c r="CK125" s="144">
        <v>17.524414944135458</v>
      </c>
      <c r="CL125" s="144">
        <v>65.473560200669283</v>
      </c>
      <c r="CM125" s="144">
        <v>19550.531209411158</v>
      </c>
      <c r="CN125" s="144">
        <v>802.87332298546585</v>
      </c>
      <c r="CO125" s="144">
        <v>5554.450120356476</v>
      </c>
      <c r="CP125" s="144">
        <v>2660.5198822187899</v>
      </c>
      <c r="CQ125" s="144">
        <v>1099.5438556661838</v>
      </c>
      <c r="CR125" s="144">
        <v>1166.4316179259631</v>
      </c>
      <c r="CS125" s="144">
        <v>846.30266618855967</v>
      </c>
      <c r="CT125" s="144">
        <v>51488.143077710047</v>
      </c>
      <c r="CU125" s="144">
        <v>323.40562263925875</v>
      </c>
      <c r="CV125" s="144">
        <v>32.227574235992201</v>
      </c>
      <c r="CW125" s="144">
        <v>7406.9727988597751</v>
      </c>
      <c r="CX125" s="144">
        <v>1710.9917243858688</v>
      </c>
      <c r="CY125" s="144">
        <v>79.205593705012561</v>
      </c>
      <c r="CZ125" s="144">
        <v>452.70203013956785</v>
      </c>
      <c r="DA125" s="144">
        <v>1910.660160205917</v>
      </c>
      <c r="DB125" s="144">
        <v>98.180689333629942</v>
      </c>
      <c r="DC125" s="144">
        <v>1220.9159525330626</v>
      </c>
      <c r="DD125" s="144">
        <v>2512.7988963792504</v>
      </c>
      <c r="DE125" s="144">
        <v>1629.0661016551339</v>
      </c>
      <c r="DF125" s="144">
        <v>432.65573193290061</v>
      </c>
      <c r="DG125" s="144">
        <v>645.08535841653656</v>
      </c>
      <c r="DH125" s="144">
        <v>525.63841837281518</v>
      </c>
      <c r="DI125" s="144">
        <v>1.8432983730070613</v>
      </c>
      <c r="DJ125" s="144">
        <v>943.54244686426148</v>
      </c>
      <c r="DK125" s="144">
        <v>323.40412477667445</v>
      </c>
      <c r="DL125" s="144">
        <v>1507.6254155371032</v>
      </c>
      <c r="DM125" s="144">
        <v>4.473173173682917</v>
      </c>
      <c r="DN125" s="144">
        <v>82.680448275795442</v>
      </c>
      <c r="DO125" s="144">
        <v>532.66903476174161</v>
      </c>
      <c r="DP125" s="144">
        <v>1240.6313368214987</v>
      </c>
      <c r="DQ125" s="144">
        <v>673.62028305170531</v>
      </c>
      <c r="DR125" s="144">
        <v>1309.116939620591</v>
      </c>
      <c r="DS125" s="144">
        <v>15264.056482951622</v>
      </c>
      <c r="DT125" s="144">
        <v>3899.1140060334765</v>
      </c>
      <c r="DU125" s="144">
        <v>16.129502047792307</v>
      </c>
      <c r="DV125" s="144">
        <v>2355.98827368504</v>
      </c>
      <c r="DW125" s="144">
        <v>1667.4631004557384</v>
      </c>
      <c r="DX125" s="144">
        <v>2.9916735830584682</v>
      </c>
      <c r="DY125" s="144">
        <v>5.1501055979991817</v>
      </c>
      <c r="DZ125" s="144">
        <v>134.19314664890209</v>
      </c>
      <c r="EA125" s="144">
        <v>347.08155361856916</v>
      </c>
      <c r="EB125" s="144">
        <v>376.48916654029512</v>
      </c>
      <c r="EC125" s="144">
        <v>7.1537605673874616</v>
      </c>
      <c r="ED125" s="144">
        <v>466.86339848247195</v>
      </c>
      <c r="EE125" s="144">
        <v>1239.3828414495676</v>
      </c>
      <c r="EF125" s="144">
        <v>69.934502536643464</v>
      </c>
      <c r="EG125" s="144">
        <v>51.077485034313753</v>
      </c>
      <c r="EH125" s="144">
        <v>0</v>
      </c>
      <c r="EI125" s="145">
        <v>256626.70780320265</v>
      </c>
      <c r="EJ125" s="146">
        <v>5061.9228743803924</v>
      </c>
      <c r="EK125" s="146">
        <v>0</v>
      </c>
      <c r="EL125" s="146">
        <v>0</v>
      </c>
      <c r="EM125" s="146">
        <v>0</v>
      </c>
      <c r="EN125" s="146">
        <v>0</v>
      </c>
      <c r="EO125" s="146">
        <v>0</v>
      </c>
      <c r="EP125" s="146">
        <v>0</v>
      </c>
      <c r="EQ125" s="146">
        <v>0</v>
      </c>
      <c r="ER125" s="146">
        <v>0</v>
      </c>
      <c r="ES125" s="146">
        <v>0</v>
      </c>
      <c r="ET125" s="146">
        <v>0</v>
      </c>
      <c r="EU125" s="147">
        <v>55.033504248007041</v>
      </c>
      <c r="EV125" s="147">
        <v>400.68582435487497</v>
      </c>
      <c r="EW125" s="147">
        <v>1.636032648064345</v>
      </c>
      <c r="EX125" s="147">
        <v>21204.232756664576</v>
      </c>
      <c r="EY125" s="148">
        <v>0</v>
      </c>
      <c r="EZ125" s="148">
        <v>0</v>
      </c>
      <c r="FA125" s="148">
        <v>0</v>
      </c>
      <c r="FB125" s="148">
        <v>0</v>
      </c>
      <c r="FC125" s="148">
        <v>0</v>
      </c>
      <c r="FD125" s="148">
        <v>0</v>
      </c>
      <c r="FE125" s="148">
        <v>0</v>
      </c>
      <c r="FF125" s="148">
        <v>0</v>
      </c>
      <c r="FG125" s="145">
        <v>26723.510992295916</v>
      </c>
      <c r="FH125" s="144">
        <v>283350.21879549854</v>
      </c>
      <c r="FI125" s="28">
        <f>+FH125-'[1]MIP 2017 (Original)'!FH124</f>
        <v>0</v>
      </c>
      <c r="FK125" s="17">
        <v>283350.21879549843</v>
      </c>
      <c r="FL125" s="29">
        <f t="shared" si="4"/>
        <v>0</v>
      </c>
      <c r="FN125" s="15">
        <f t="shared" si="5"/>
        <v>0</v>
      </c>
      <c r="FO125" s="15">
        <f t="shared" si="6"/>
        <v>0</v>
      </c>
      <c r="FP125" s="15">
        <f t="shared" si="7"/>
        <v>0</v>
      </c>
    </row>
    <row r="126" spans="1:172" s="7" customFormat="1" ht="21.95" customHeight="1" thickBot="1" x14ac:dyDescent="0.25">
      <c r="A126" s="137" t="s">
        <v>289</v>
      </c>
      <c r="B126" s="138" t="s">
        <v>403</v>
      </c>
      <c r="C126" s="144">
        <v>8.862164537711488E-4</v>
      </c>
      <c r="D126" s="144">
        <v>1.1720939694662258E-4</v>
      </c>
      <c r="E126" s="144">
        <v>4.1795051572340462E-4</v>
      </c>
      <c r="F126" s="144">
        <v>6.2882649771846856E-3</v>
      </c>
      <c r="G126" s="144">
        <v>2.2091548178767701E-2</v>
      </c>
      <c r="H126" s="144">
        <v>2.2304402170614471E-3</v>
      </c>
      <c r="I126" s="144">
        <v>6.7810896848750945E-4</v>
      </c>
      <c r="J126" s="144">
        <v>6.6686031234896885E-3</v>
      </c>
      <c r="K126" s="144">
        <v>5.9427040493615288E-3</v>
      </c>
      <c r="L126" s="144">
        <v>7.8816620582908975E-3</v>
      </c>
      <c r="M126" s="144">
        <v>7.8923864822735626E-3</v>
      </c>
      <c r="N126" s="144">
        <v>3.2646879182697303E-3</v>
      </c>
      <c r="O126" s="144">
        <v>4.0086966897163933E-3</v>
      </c>
      <c r="P126" s="144">
        <v>4.8855324236483387E-2</v>
      </c>
      <c r="Q126" s="144">
        <v>1.5734717947713673E-3</v>
      </c>
      <c r="R126" s="144">
        <v>9.2646764149443644E-2</v>
      </c>
      <c r="S126" s="144">
        <v>6.5609608206674179E-3</v>
      </c>
      <c r="T126" s="144">
        <v>1.4621151040465926E-2</v>
      </c>
      <c r="U126" s="144">
        <v>9.0488234271231746E-3</v>
      </c>
      <c r="V126" s="144">
        <v>1.4845795528875866E-3</v>
      </c>
      <c r="W126" s="144">
        <v>1.7789965242072849E-2</v>
      </c>
      <c r="X126" s="144">
        <v>4.4203540212234396E-2</v>
      </c>
      <c r="Y126" s="144">
        <v>1.7403821270571097E-2</v>
      </c>
      <c r="Z126" s="144">
        <v>3.7497524810804338E-2</v>
      </c>
      <c r="AA126" s="144">
        <v>2.6579880168734671E-3</v>
      </c>
      <c r="AB126" s="144">
        <v>2.4432656289865223E-2</v>
      </c>
      <c r="AC126" s="144">
        <v>1.4626560176669592E-3</v>
      </c>
      <c r="AD126" s="144">
        <v>5.6788228160223175E-3</v>
      </c>
      <c r="AE126" s="144">
        <v>5.7692471842323749E-3</v>
      </c>
      <c r="AF126" s="144">
        <v>2.0905180621829528E-2</v>
      </c>
      <c r="AG126" s="144">
        <v>3.2201599743232205E-6</v>
      </c>
      <c r="AH126" s="144">
        <v>9.2317369630477198E-4</v>
      </c>
      <c r="AI126" s="144">
        <v>8.693214511582001</v>
      </c>
      <c r="AJ126" s="144">
        <v>8.2498216955979947E-2</v>
      </c>
      <c r="AK126" s="144">
        <v>1.1179755559192761</v>
      </c>
      <c r="AL126" s="144">
        <v>5.5184901458730888E-2</v>
      </c>
      <c r="AM126" s="144">
        <v>0.86178709571532486</v>
      </c>
      <c r="AN126" s="144">
        <v>2.8492529908854315E-3</v>
      </c>
      <c r="AO126" s="144">
        <v>1.7216296724550062</v>
      </c>
      <c r="AP126" s="144">
        <v>8.5649812799392905E-2</v>
      </c>
      <c r="AQ126" s="144">
        <v>1.3572181854985852E-2</v>
      </c>
      <c r="AR126" s="144">
        <v>1.5426550472477167E-2</v>
      </c>
      <c r="AS126" s="144">
        <v>1.1107810202887121E-2</v>
      </c>
      <c r="AT126" s="144">
        <v>5.4080393024338536E-2</v>
      </c>
      <c r="AU126" s="144">
        <v>4.7498638899793519</v>
      </c>
      <c r="AV126" s="144">
        <v>2.5509499806238289E-2</v>
      </c>
      <c r="AW126" s="144">
        <v>7.0291578042819908E-2</v>
      </c>
      <c r="AX126" s="144">
        <v>8.6635916084416315E-2</v>
      </c>
      <c r="AY126" s="144">
        <v>1.0222113320775906E-2</v>
      </c>
      <c r="AZ126" s="144">
        <v>1.2339587015043471E-3</v>
      </c>
      <c r="BA126" s="144">
        <v>1.6663296249055165E-3</v>
      </c>
      <c r="BB126" s="144">
        <v>1.3055360332588015E-2</v>
      </c>
      <c r="BC126" s="144">
        <v>4.7872750274230151</v>
      </c>
      <c r="BD126" s="144">
        <v>2.2590675867727252E-2</v>
      </c>
      <c r="BE126" s="144">
        <v>1.674796592209449</v>
      </c>
      <c r="BF126" s="144">
        <v>4.4963101990996863</v>
      </c>
      <c r="BG126" s="144">
        <v>15.983186169792509</v>
      </c>
      <c r="BH126" s="144">
        <v>4.1669952520261101E-2</v>
      </c>
      <c r="BI126" s="144">
        <v>1.6895898623127393E-2</v>
      </c>
      <c r="BJ126" s="144">
        <v>3.2487413976226183</v>
      </c>
      <c r="BK126" s="144">
        <v>1.0295409809843888E-2</v>
      </c>
      <c r="BL126" s="144">
        <v>6.3077712874760753E-3</v>
      </c>
      <c r="BM126" s="144">
        <v>14.891041543630989</v>
      </c>
      <c r="BN126" s="144">
        <v>7.7783876418311498E-2</v>
      </c>
      <c r="BO126" s="144">
        <v>1.7131843648652745</v>
      </c>
      <c r="BP126" s="144">
        <v>0.99470607069894046</v>
      </c>
      <c r="BQ126" s="144">
        <v>8.4897388829269713E-3</v>
      </c>
      <c r="BR126" s="144">
        <v>4.4733686019675369</v>
      </c>
      <c r="BS126" s="144">
        <v>3.6964230637300585E-3</v>
      </c>
      <c r="BT126" s="144">
        <v>2.3915631392484822E-2</v>
      </c>
      <c r="BU126" s="144">
        <v>332.58775943801135</v>
      </c>
      <c r="BV126" s="144">
        <v>1.353159943741029E-2</v>
      </c>
      <c r="BW126" s="144">
        <v>3.9358467568930126E-2</v>
      </c>
      <c r="BX126" s="144">
        <v>3.5613198073185734E-2</v>
      </c>
      <c r="BY126" s="144">
        <v>4.8546319450079815E-3</v>
      </c>
      <c r="BZ126" s="144">
        <v>3.6437011065725408E-3</v>
      </c>
      <c r="CA126" s="144">
        <v>4.5106836583538711E-3</v>
      </c>
      <c r="CB126" s="144">
        <v>0.15200584145018031</v>
      </c>
      <c r="CC126" s="144">
        <v>0.16039755524381905</v>
      </c>
      <c r="CD126" s="144">
        <v>6.1042844417684067E-2</v>
      </c>
      <c r="CE126" s="144">
        <v>2.8521431080338893</v>
      </c>
      <c r="CF126" s="144">
        <v>0.19415566453903524</v>
      </c>
      <c r="CG126" s="144">
        <v>17.806785246110909</v>
      </c>
      <c r="CH126" s="144">
        <v>4.9047861752247825E-2</v>
      </c>
      <c r="CI126" s="144">
        <v>7.1122045012789647E-4</v>
      </c>
      <c r="CJ126" s="144">
        <v>5.4108193025471173E-2</v>
      </c>
      <c r="CK126" s="144">
        <v>4.8503866127587315E-2</v>
      </c>
      <c r="CL126" s="144">
        <v>7.7824529739295864E-2</v>
      </c>
      <c r="CM126" s="144">
        <v>2.4478258574525368E-2</v>
      </c>
      <c r="CN126" s="144">
        <v>5.7832395259915141E-3</v>
      </c>
      <c r="CO126" s="144">
        <v>2.6372093125715316E-2</v>
      </c>
      <c r="CP126" s="144">
        <v>5.6436577948821211E-2</v>
      </c>
      <c r="CQ126" s="144">
        <v>1.8829316975253569</v>
      </c>
      <c r="CR126" s="144">
        <v>0.53330621191676642</v>
      </c>
      <c r="CS126" s="144">
        <v>9.3550834393541695</v>
      </c>
      <c r="CT126" s="144">
        <v>4.9214263062752348</v>
      </c>
      <c r="CU126" s="144">
        <v>4.3314183090716334</v>
      </c>
      <c r="CV126" s="144">
        <v>1.9328512296318501E-4</v>
      </c>
      <c r="CW126" s="144">
        <v>6.7543364627086081E-3</v>
      </c>
      <c r="CX126" s="144">
        <v>3.2867136646364836E-3</v>
      </c>
      <c r="CY126" s="144">
        <v>3.343038950461414E-3</v>
      </c>
      <c r="CZ126" s="144">
        <v>0.40002711691039666</v>
      </c>
      <c r="DA126" s="144">
        <v>0.25811203280124856</v>
      </c>
      <c r="DB126" s="144">
        <v>8.8200853360021845E-3</v>
      </c>
      <c r="DC126" s="144">
        <v>6.2402919035713369E-3</v>
      </c>
      <c r="DD126" s="144">
        <v>26.779327558016476</v>
      </c>
      <c r="DE126" s="144">
        <v>1.8024369402968247E-2</v>
      </c>
      <c r="DF126" s="144">
        <v>0.27360970162133075</v>
      </c>
      <c r="DG126" s="144">
        <v>0.14073232199292507</v>
      </c>
      <c r="DH126" s="144">
        <v>0.22317149660865418</v>
      </c>
      <c r="DI126" s="144">
        <v>4.4594676531301254E-3</v>
      </c>
      <c r="DJ126" s="144">
        <v>4.1220300687883252E-2</v>
      </c>
      <c r="DK126" s="144">
        <v>1.0670171124602451E-3</v>
      </c>
      <c r="DL126" s="144">
        <v>4.240071319505153E-2</v>
      </c>
      <c r="DM126" s="144">
        <v>6.7813938591370633E-6</v>
      </c>
      <c r="DN126" s="144">
        <v>0.11232992068348734</v>
      </c>
      <c r="DO126" s="144">
        <v>6.270815529498955E-3</v>
      </c>
      <c r="DP126" s="144">
        <v>6.3786385598481321E-2</v>
      </c>
      <c r="DQ126" s="144">
        <v>0.11257424034627303</v>
      </c>
      <c r="DR126" s="144">
        <v>0.26434990256552571</v>
      </c>
      <c r="DS126" s="144">
        <v>1.6005417381512441E-2</v>
      </c>
      <c r="DT126" s="144">
        <v>1.6409581805329133E-2</v>
      </c>
      <c r="DU126" s="144">
        <v>1.5554896334350147E-4</v>
      </c>
      <c r="DV126" s="144">
        <v>3.0267252226246271</v>
      </c>
      <c r="DW126" s="144">
        <v>1.6536467836055795</v>
      </c>
      <c r="DX126" s="144">
        <v>5.8627111189868781E-3</v>
      </c>
      <c r="DY126" s="144">
        <v>9.6721799268216632E-4</v>
      </c>
      <c r="DZ126" s="144">
        <v>1.7823150915134579E-3</v>
      </c>
      <c r="EA126" s="144">
        <v>8.5232119933036816E-3</v>
      </c>
      <c r="EB126" s="144">
        <v>1.5243607076749006E-2</v>
      </c>
      <c r="EC126" s="144">
        <v>7.1149497869352745E-3</v>
      </c>
      <c r="ED126" s="144">
        <v>6.9391935136652613E-4</v>
      </c>
      <c r="EE126" s="144">
        <v>1.7756505957515836E-2</v>
      </c>
      <c r="EF126" s="144">
        <v>6.3176974534870703E-4</v>
      </c>
      <c r="EG126" s="144">
        <v>1.8869978046174617E-3</v>
      </c>
      <c r="EH126" s="144">
        <v>0</v>
      </c>
      <c r="EI126" s="145">
        <v>479.3963447347578</v>
      </c>
      <c r="EJ126" s="146">
        <v>5.9667358001553188</v>
      </c>
      <c r="EK126" s="146">
        <v>0</v>
      </c>
      <c r="EL126" s="146">
        <v>0</v>
      </c>
      <c r="EM126" s="146">
        <v>0</v>
      </c>
      <c r="EN126" s="146">
        <v>0</v>
      </c>
      <c r="EO126" s="146">
        <v>0</v>
      </c>
      <c r="EP126" s="146">
        <v>0</v>
      </c>
      <c r="EQ126" s="146">
        <v>0</v>
      </c>
      <c r="ER126" s="146">
        <v>0</v>
      </c>
      <c r="ES126" s="146">
        <v>0</v>
      </c>
      <c r="ET126" s="146">
        <v>0</v>
      </c>
      <c r="EU126" s="147">
        <v>0.15264623520587992</v>
      </c>
      <c r="EV126" s="147">
        <v>1.1113808474289744</v>
      </c>
      <c r="EW126" s="147">
        <v>4.5378579433268118E-3</v>
      </c>
      <c r="EX126" s="147">
        <v>193.95850767075709</v>
      </c>
      <c r="EY126" s="148">
        <v>0</v>
      </c>
      <c r="EZ126" s="148">
        <v>0</v>
      </c>
      <c r="FA126" s="148">
        <v>0</v>
      </c>
      <c r="FB126" s="148">
        <v>0</v>
      </c>
      <c r="FC126" s="148">
        <v>0</v>
      </c>
      <c r="FD126" s="148">
        <v>0</v>
      </c>
      <c r="FE126" s="148">
        <v>0</v>
      </c>
      <c r="FF126" s="148">
        <v>0</v>
      </c>
      <c r="FG126" s="145">
        <v>201.19380841149058</v>
      </c>
      <c r="FH126" s="144">
        <v>680.59015314624844</v>
      </c>
      <c r="FI126" s="28">
        <f>+FH126-'[1]MIP 2017 (Original)'!FH125</f>
        <v>0</v>
      </c>
      <c r="FK126" s="17">
        <v>680.59015314626549</v>
      </c>
      <c r="FL126" s="29">
        <f t="shared" si="4"/>
        <v>1.7053025658242404E-11</v>
      </c>
      <c r="FN126" s="15">
        <f t="shared" si="5"/>
        <v>0</v>
      </c>
      <c r="FO126" s="15">
        <f t="shared" si="6"/>
        <v>0</v>
      </c>
      <c r="FP126" s="15">
        <f t="shared" si="7"/>
        <v>0</v>
      </c>
    </row>
    <row r="127" spans="1:172" s="7" customFormat="1" ht="21.95" customHeight="1" thickBot="1" x14ac:dyDescent="0.25">
      <c r="A127" s="137" t="s">
        <v>291</v>
      </c>
      <c r="B127" s="138" t="s">
        <v>282</v>
      </c>
      <c r="C127" s="144">
        <v>0</v>
      </c>
      <c r="D127" s="144">
        <v>0</v>
      </c>
      <c r="E127" s="144">
        <v>0</v>
      </c>
      <c r="F127" s="144">
        <v>0</v>
      </c>
      <c r="G127" s="144">
        <v>0</v>
      </c>
      <c r="H127" s="144">
        <v>0</v>
      </c>
      <c r="I127" s="144">
        <v>0</v>
      </c>
      <c r="J127" s="144">
        <v>0</v>
      </c>
      <c r="K127" s="144">
        <v>0</v>
      </c>
      <c r="L127" s="144">
        <v>0</v>
      </c>
      <c r="M127" s="144">
        <v>0</v>
      </c>
      <c r="N127" s="144">
        <v>3.890716072783392</v>
      </c>
      <c r="O127" s="144">
        <v>0</v>
      </c>
      <c r="P127" s="144">
        <v>2494.4146286501218</v>
      </c>
      <c r="Q127" s="144">
        <v>0</v>
      </c>
      <c r="R127" s="144">
        <v>3501.3599259436032</v>
      </c>
      <c r="S127" s="144">
        <v>0</v>
      </c>
      <c r="T127" s="144">
        <v>0</v>
      </c>
      <c r="U127" s="144">
        <v>0</v>
      </c>
      <c r="V127" s="144">
        <v>0</v>
      </c>
      <c r="W127" s="144">
        <v>0</v>
      </c>
      <c r="X127" s="144">
        <v>0</v>
      </c>
      <c r="Y127" s="144">
        <v>0</v>
      </c>
      <c r="Z127" s="144">
        <v>0</v>
      </c>
      <c r="AA127" s="144">
        <v>0</v>
      </c>
      <c r="AB127" s="144">
        <v>0</v>
      </c>
      <c r="AC127" s="144">
        <v>0</v>
      </c>
      <c r="AD127" s="144">
        <v>0</v>
      </c>
      <c r="AE127" s="144">
        <v>0.14667158016462717</v>
      </c>
      <c r="AF127" s="144">
        <v>0</v>
      </c>
      <c r="AG127" s="144">
        <v>0</v>
      </c>
      <c r="AH127" s="144">
        <v>0</v>
      </c>
      <c r="AI127" s="144">
        <v>35.370653086918708</v>
      </c>
      <c r="AJ127" s="144">
        <v>310.75434489751166</v>
      </c>
      <c r="AK127" s="144">
        <v>280.67421349571254</v>
      </c>
      <c r="AL127" s="144">
        <v>387.40506401453064</v>
      </c>
      <c r="AM127" s="144">
        <v>26.26621768780462</v>
      </c>
      <c r="AN127" s="144">
        <v>1041.8013422697215</v>
      </c>
      <c r="AO127" s="144">
        <v>25.170025257303312</v>
      </c>
      <c r="AP127" s="144">
        <v>1635.2217968331786</v>
      </c>
      <c r="AQ127" s="144">
        <v>0.89798926631404385</v>
      </c>
      <c r="AR127" s="144">
        <v>18.887257558347873</v>
      </c>
      <c r="AS127" s="144">
        <v>0</v>
      </c>
      <c r="AT127" s="144">
        <v>0</v>
      </c>
      <c r="AU127" s="144">
        <v>4612.3847393766018</v>
      </c>
      <c r="AV127" s="144">
        <v>613.38344985480614</v>
      </c>
      <c r="AW127" s="144">
        <v>753.94067526786671</v>
      </c>
      <c r="AX127" s="144">
        <v>3.0689705714562407</v>
      </c>
      <c r="AY127" s="144">
        <v>372.71374106955659</v>
      </c>
      <c r="AZ127" s="144">
        <v>4.5154258358560773</v>
      </c>
      <c r="BA127" s="144">
        <v>108.95949078649691</v>
      </c>
      <c r="BB127" s="144">
        <v>0</v>
      </c>
      <c r="BC127" s="144">
        <v>1578.7998351608553</v>
      </c>
      <c r="BD127" s="144">
        <v>0</v>
      </c>
      <c r="BE127" s="144">
        <v>339.57428973462623</v>
      </c>
      <c r="BF127" s="144">
        <v>13.213574255825103</v>
      </c>
      <c r="BG127" s="144">
        <v>10.942864053759713</v>
      </c>
      <c r="BH127" s="144">
        <v>0</v>
      </c>
      <c r="BI127" s="144">
        <v>2108.0813764721265</v>
      </c>
      <c r="BJ127" s="144">
        <v>0</v>
      </c>
      <c r="BK127" s="144">
        <v>0</v>
      </c>
      <c r="BL127" s="144">
        <v>10.245062805595456</v>
      </c>
      <c r="BM127" s="144">
        <v>10.364144450236799</v>
      </c>
      <c r="BN127" s="144">
        <v>0</v>
      </c>
      <c r="BO127" s="144">
        <v>113.4944411668765</v>
      </c>
      <c r="BP127" s="144">
        <v>0</v>
      </c>
      <c r="BQ127" s="144">
        <v>4.5142681367997248</v>
      </c>
      <c r="BR127" s="144">
        <v>59.937123866615785</v>
      </c>
      <c r="BS127" s="144">
        <v>0</v>
      </c>
      <c r="BT127" s="144">
        <v>2.0983697276736808</v>
      </c>
      <c r="BU127" s="144">
        <v>1243.9128943627813</v>
      </c>
      <c r="BV127" s="144">
        <v>0</v>
      </c>
      <c r="BW127" s="144">
        <v>2376.4882004116084</v>
      </c>
      <c r="BX127" s="144">
        <v>3095.617707924479</v>
      </c>
      <c r="BY127" s="144">
        <v>0</v>
      </c>
      <c r="BZ127" s="144">
        <v>0</v>
      </c>
      <c r="CA127" s="144">
        <v>0.28085001926091224</v>
      </c>
      <c r="CB127" s="144">
        <v>0</v>
      </c>
      <c r="CC127" s="144">
        <v>0</v>
      </c>
      <c r="CD127" s="144">
        <v>0</v>
      </c>
      <c r="CE127" s="144">
        <v>3060.8943031832609</v>
      </c>
      <c r="CF127" s="144">
        <v>824.26398689789426</v>
      </c>
      <c r="CG127" s="144">
        <v>28194.56562348079</v>
      </c>
      <c r="CH127" s="144">
        <v>499.66892008443699</v>
      </c>
      <c r="CI127" s="144">
        <v>0</v>
      </c>
      <c r="CJ127" s="144">
        <v>219.79380728062654</v>
      </c>
      <c r="CK127" s="144">
        <v>0</v>
      </c>
      <c r="CL127" s="144">
        <v>6.3665773616084635</v>
      </c>
      <c r="CM127" s="144">
        <v>9697.2827813521526</v>
      </c>
      <c r="CN127" s="144">
        <v>667.01591695071659</v>
      </c>
      <c r="CO127" s="144">
        <v>6666.0554106287036</v>
      </c>
      <c r="CP127" s="144">
        <v>75.691858579644673</v>
      </c>
      <c r="CQ127" s="144">
        <v>2754.1715633874483</v>
      </c>
      <c r="CR127" s="144">
        <v>19756.600906047821</v>
      </c>
      <c r="CS127" s="144">
        <v>826.74654333969625</v>
      </c>
      <c r="CT127" s="144">
        <v>12841.813724041131</v>
      </c>
      <c r="CU127" s="144">
        <v>2414.1706595710257</v>
      </c>
      <c r="CV127" s="144">
        <v>0</v>
      </c>
      <c r="CW127" s="144">
        <v>0</v>
      </c>
      <c r="CX127" s="144">
        <v>0</v>
      </c>
      <c r="CY127" s="144">
        <v>0</v>
      </c>
      <c r="CZ127" s="144">
        <v>0</v>
      </c>
      <c r="DA127" s="144">
        <v>4814.5498451665808</v>
      </c>
      <c r="DB127" s="144">
        <v>33.613416995363323</v>
      </c>
      <c r="DC127" s="144">
        <v>6.5733434819938754</v>
      </c>
      <c r="DD127" s="144">
        <v>9405.6796207026728</v>
      </c>
      <c r="DE127" s="144">
        <v>74.740828162966736</v>
      </c>
      <c r="DF127" s="144">
        <v>0</v>
      </c>
      <c r="DG127" s="144">
        <v>699.54116106337153</v>
      </c>
      <c r="DH127" s="144">
        <v>412.61667789050438</v>
      </c>
      <c r="DI127" s="144">
        <v>150.51249508241693</v>
      </c>
      <c r="DJ127" s="144">
        <v>5117.2891370735342</v>
      </c>
      <c r="DK127" s="144">
        <v>0</v>
      </c>
      <c r="DL127" s="144">
        <v>502.98238617087139</v>
      </c>
      <c r="DM127" s="144">
        <v>15.466856178781587</v>
      </c>
      <c r="DN127" s="144">
        <v>1985.922187643097</v>
      </c>
      <c r="DO127" s="144">
        <v>129.16005140047949</v>
      </c>
      <c r="DP127" s="144">
        <v>7994.9485237777253</v>
      </c>
      <c r="DQ127" s="144">
        <v>991.91854696119151</v>
      </c>
      <c r="DR127" s="144">
        <v>7502.8171196062722</v>
      </c>
      <c r="DS127" s="144">
        <v>0</v>
      </c>
      <c r="DT127" s="144">
        <v>0</v>
      </c>
      <c r="DU127" s="144">
        <v>0</v>
      </c>
      <c r="DV127" s="144">
        <v>9581.2003379672151</v>
      </c>
      <c r="DW127" s="144">
        <v>41.138292875273876</v>
      </c>
      <c r="DX127" s="144">
        <v>0</v>
      </c>
      <c r="DY127" s="144">
        <v>0</v>
      </c>
      <c r="DZ127" s="144">
        <v>0</v>
      </c>
      <c r="EA127" s="144">
        <v>15.043702095613012</v>
      </c>
      <c r="EB127" s="144">
        <v>76.75569061232838</v>
      </c>
      <c r="EC127" s="144">
        <v>0</v>
      </c>
      <c r="ED127" s="144">
        <v>9.7167597405260828</v>
      </c>
      <c r="EE127" s="144">
        <v>0</v>
      </c>
      <c r="EF127" s="144">
        <v>0.36646771364073427</v>
      </c>
      <c r="EG127" s="144">
        <v>231.48846936993613</v>
      </c>
      <c r="EH127" s="144">
        <v>0</v>
      </c>
      <c r="EI127" s="145">
        <v>165497.93684184505</v>
      </c>
      <c r="EJ127" s="146">
        <v>0</v>
      </c>
      <c r="EK127" s="146">
        <v>0</v>
      </c>
      <c r="EL127" s="146">
        <v>0</v>
      </c>
      <c r="EM127" s="146">
        <v>0</v>
      </c>
      <c r="EN127" s="146">
        <v>0</v>
      </c>
      <c r="EO127" s="146">
        <v>0</v>
      </c>
      <c r="EP127" s="146">
        <v>0</v>
      </c>
      <c r="EQ127" s="146">
        <v>0</v>
      </c>
      <c r="ER127" s="146">
        <v>0</v>
      </c>
      <c r="ES127" s="146">
        <v>0</v>
      </c>
      <c r="ET127" s="146">
        <v>0</v>
      </c>
      <c r="EU127" s="147">
        <v>0</v>
      </c>
      <c r="EV127" s="147">
        <v>0</v>
      </c>
      <c r="EW127" s="147">
        <v>0</v>
      </c>
      <c r="EX127" s="147">
        <v>0</v>
      </c>
      <c r="EY127" s="148">
        <v>0</v>
      </c>
      <c r="EZ127" s="148">
        <v>0</v>
      </c>
      <c r="FA127" s="148">
        <v>0</v>
      </c>
      <c r="FB127" s="148">
        <v>0</v>
      </c>
      <c r="FC127" s="148">
        <v>0</v>
      </c>
      <c r="FD127" s="148">
        <v>0</v>
      </c>
      <c r="FE127" s="148">
        <v>0</v>
      </c>
      <c r="FF127" s="148">
        <v>0</v>
      </c>
      <c r="FG127" s="145">
        <v>0</v>
      </c>
      <c r="FH127" s="144">
        <v>165497.93684184505</v>
      </c>
      <c r="FI127" s="28">
        <f>+FH127-'[1]MIP 2017 (Original)'!FH126</f>
        <v>0</v>
      </c>
      <c r="FK127" s="17">
        <v>165497.93684184502</v>
      </c>
      <c r="FL127" s="29">
        <f t="shared" si="4"/>
        <v>0</v>
      </c>
      <c r="FN127" s="15">
        <f t="shared" si="5"/>
        <v>0</v>
      </c>
      <c r="FO127" s="15">
        <f t="shared" si="6"/>
        <v>0</v>
      </c>
      <c r="FP127" s="15">
        <f t="shared" si="7"/>
        <v>0</v>
      </c>
    </row>
    <row r="128" spans="1:172" s="7" customFormat="1" ht="21.95" customHeight="1" thickBot="1" x14ac:dyDescent="0.25">
      <c r="A128" s="137" t="s">
        <v>293</v>
      </c>
      <c r="B128" s="138" t="s">
        <v>284</v>
      </c>
      <c r="C128" s="144">
        <v>6.1784024047590123E-3</v>
      </c>
      <c r="D128" s="144">
        <v>8.1714440854014096E-4</v>
      </c>
      <c r="E128" s="144">
        <v>2.9138101198949093E-3</v>
      </c>
      <c r="F128" s="144">
        <v>4.3839663878360462E-2</v>
      </c>
      <c r="G128" s="144">
        <v>32.701907506570898</v>
      </c>
      <c r="H128" s="144">
        <v>1.5549877394086691E-2</v>
      </c>
      <c r="I128" s="144">
        <v>8.0421719383861612E-3</v>
      </c>
      <c r="J128" s="144">
        <v>4.6491253236415002E-2</v>
      </c>
      <c r="K128" s="144">
        <v>4.1430529565441597E-2</v>
      </c>
      <c r="L128" s="144">
        <v>5.4948291252350553E-2</v>
      </c>
      <c r="M128" s="144">
        <v>5.5023058321549273E-2</v>
      </c>
      <c r="N128" s="144">
        <v>0.10643494770378698</v>
      </c>
      <c r="O128" s="144">
        <v>0.17683058171246127</v>
      </c>
      <c r="P128" s="144">
        <v>3.0623486398299287</v>
      </c>
      <c r="Q128" s="144">
        <v>1.0969714993743872E-2</v>
      </c>
      <c r="R128" s="144">
        <v>4.7614124900960171</v>
      </c>
      <c r="S128" s="144">
        <v>0.31755809046609534</v>
      </c>
      <c r="T128" s="144">
        <v>0.10193373680250702</v>
      </c>
      <c r="U128" s="144">
        <v>0.16107123325902609</v>
      </c>
      <c r="V128" s="144">
        <v>1.3860590800700918E-2</v>
      </c>
      <c r="W128" s="144">
        <v>0.14037282971523152</v>
      </c>
      <c r="X128" s="144">
        <v>0.30884055183528841</v>
      </c>
      <c r="Y128" s="144">
        <v>0.1213335757111319</v>
      </c>
      <c r="Z128" s="144">
        <v>0.3004021333792456</v>
      </c>
      <c r="AA128" s="144">
        <v>1.8530596543756356E-2</v>
      </c>
      <c r="AB128" s="144">
        <v>0.63523339222719066</v>
      </c>
      <c r="AC128" s="144">
        <v>1.0237446384122448E-2</v>
      </c>
      <c r="AD128" s="144">
        <v>3.9590838551247481E-2</v>
      </c>
      <c r="AE128" s="144">
        <v>0.17652750902035921</v>
      </c>
      <c r="AF128" s="144">
        <v>1.0397548779672658</v>
      </c>
      <c r="AG128" s="144">
        <v>3.5421314219497534E-4</v>
      </c>
      <c r="AH128" s="144">
        <v>6.4360558427778505E-3</v>
      </c>
      <c r="AI128" s="144">
        <v>2.0081794787594376</v>
      </c>
      <c r="AJ128" s="144">
        <v>0.40232791821496083</v>
      </c>
      <c r="AK128" s="144">
        <v>123.01570434460422</v>
      </c>
      <c r="AL128" s="144">
        <v>0.6366425327262295</v>
      </c>
      <c r="AM128" s="144">
        <v>1.3859133878080709</v>
      </c>
      <c r="AN128" s="144">
        <v>0.26840037958546709</v>
      </c>
      <c r="AO128" s="144">
        <v>29.57494455338156</v>
      </c>
      <c r="AP128" s="144">
        <v>2.2105844308214864</v>
      </c>
      <c r="AQ128" s="144">
        <v>0.41747825081281187</v>
      </c>
      <c r="AR128" s="144">
        <v>7.3909768150291447E-2</v>
      </c>
      <c r="AS128" s="144">
        <v>3.3514751304052917</v>
      </c>
      <c r="AT128" s="144">
        <v>0.56409982254870694</v>
      </c>
      <c r="AU128" s="144">
        <v>3.2218219299747126</v>
      </c>
      <c r="AV128" s="144">
        <v>0.37534240928347196</v>
      </c>
      <c r="AW128" s="144">
        <v>1.8213180597980811</v>
      </c>
      <c r="AX128" s="144">
        <v>0.19116678020403471</v>
      </c>
      <c r="AY128" s="144">
        <v>0.40005048940295784</v>
      </c>
      <c r="AZ128" s="144">
        <v>2.8384031798149797E-2</v>
      </c>
      <c r="BA128" s="144">
        <v>1.3408412037279124E-2</v>
      </c>
      <c r="BB128" s="144">
        <v>0.18264011962786103</v>
      </c>
      <c r="BC128" s="144">
        <v>110.70887351819199</v>
      </c>
      <c r="BD128" s="144">
        <v>20.907391801026073</v>
      </c>
      <c r="BE128" s="144">
        <v>1.7324496435651804</v>
      </c>
      <c r="BF128" s="144">
        <v>20.696989144909303</v>
      </c>
      <c r="BG128" s="144">
        <v>32.200131932646023</v>
      </c>
      <c r="BH128" s="144">
        <v>1.777246101759127</v>
      </c>
      <c r="BI128" s="144">
        <v>84.013905064179383</v>
      </c>
      <c r="BJ128" s="144">
        <v>8.396759216318868</v>
      </c>
      <c r="BK128" s="144">
        <v>0.14139779253843177</v>
      </c>
      <c r="BL128" s="144">
        <v>8.47555069523378E-2</v>
      </c>
      <c r="BM128" s="144">
        <v>54.311781518739998</v>
      </c>
      <c r="BN128" s="144">
        <v>0.69144302798597268</v>
      </c>
      <c r="BO128" s="144">
        <v>42.656284394781451</v>
      </c>
      <c r="BP128" s="144">
        <v>0.12485101049860765</v>
      </c>
      <c r="BQ128" s="144">
        <v>0.18929976820756481</v>
      </c>
      <c r="BR128" s="144">
        <v>1.9530238147204106</v>
      </c>
      <c r="BS128" s="144">
        <v>10.456146721100758</v>
      </c>
      <c r="BT128" s="144">
        <v>0.90891231588192933</v>
      </c>
      <c r="BU128" s="144">
        <v>5.3430657288439027</v>
      </c>
      <c r="BV128" s="144">
        <v>0.46692896573599624</v>
      </c>
      <c r="BW128" s="144">
        <v>4.9132500623634048</v>
      </c>
      <c r="BX128" s="144">
        <v>3.773822112530075</v>
      </c>
      <c r="BY128" s="144">
        <v>0.42921312415790763</v>
      </c>
      <c r="BZ128" s="144">
        <v>3.5633351810677671E-2</v>
      </c>
      <c r="CA128" s="144">
        <v>0.66793172448005533</v>
      </c>
      <c r="CB128" s="144">
        <v>1.3852035884758704</v>
      </c>
      <c r="CC128" s="144">
        <v>1.1189107922451915</v>
      </c>
      <c r="CD128" s="144">
        <v>0.4691987516129289</v>
      </c>
      <c r="CE128" s="144">
        <v>1.570035158645126</v>
      </c>
      <c r="CF128" s="144">
        <v>29.618156629831713</v>
      </c>
      <c r="CG128" s="144">
        <v>22.789880444123021</v>
      </c>
      <c r="CH128" s="144">
        <v>0.72061594266794082</v>
      </c>
      <c r="CI128" s="144">
        <v>3.4574256692411189E-2</v>
      </c>
      <c r="CJ128" s="144">
        <v>4.8603350522702611</v>
      </c>
      <c r="CK128" s="144">
        <v>54.225285739534542</v>
      </c>
      <c r="CL128" s="144">
        <v>8.1903587255919899</v>
      </c>
      <c r="CM128" s="144">
        <v>0.55308291140141874</v>
      </c>
      <c r="CN128" s="144">
        <v>0.5931240484254815</v>
      </c>
      <c r="CO128" s="144">
        <v>43.261746267049503</v>
      </c>
      <c r="CP128" s="144">
        <v>5.0863877176370913</v>
      </c>
      <c r="CQ128" s="144">
        <v>1709.0792924912173</v>
      </c>
      <c r="CR128" s="144">
        <v>112.84214491875288</v>
      </c>
      <c r="CS128" s="144">
        <v>2.3342684859858878</v>
      </c>
      <c r="CT128" s="144">
        <v>270.40138579914742</v>
      </c>
      <c r="CU128" s="144">
        <v>4.2497945855028787</v>
      </c>
      <c r="CV128" s="144">
        <v>0.20698578166375103</v>
      </c>
      <c r="CW128" s="144">
        <v>12.180652968044029</v>
      </c>
      <c r="CX128" s="144">
        <v>5.282840619006417</v>
      </c>
      <c r="CY128" s="144">
        <v>2.994839951915929</v>
      </c>
      <c r="CZ128" s="144">
        <v>1.7101790752075328</v>
      </c>
      <c r="DA128" s="144">
        <v>465.68265813280232</v>
      </c>
      <c r="DB128" s="144">
        <v>67.58839294850236</v>
      </c>
      <c r="DC128" s="144">
        <v>1.9584834667545119</v>
      </c>
      <c r="DD128" s="144">
        <v>92.279085310153306</v>
      </c>
      <c r="DE128" s="144">
        <v>2.1152314487749164</v>
      </c>
      <c r="DF128" s="144">
        <v>3.1878615442794702</v>
      </c>
      <c r="DG128" s="144">
        <v>4.6824826679505209</v>
      </c>
      <c r="DH128" s="144">
        <v>1.710744962761819</v>
      </c>
      <c r="DI128" s="144">
        <v>6.9685777472801094E-2</v>
      </c>
      <c r="DJ128" s="144">
        <v>82.90208491102274</v>
      </c>
      <c r="DK128" s="144">
        <v>28.225619470676705</v>
      </c>
      <c r="DL128" s="144">
        <v>120.79319475144348</v>
      </c>
      <c r="DM128" s="144">
        <v>2.7234634200997872E-3</v>
      </c>
      <c r="DN128" s="144">
        <v>2.6322742368475309E-2</v>
      </c>
      <c r="DO128" s="144">
        <v>5013.9979226472997</v>
      </c>
      <c r="DP128" s="144">
        <v>2.8216350054872206</v>
      </c>
      <c r="DQ128" s="144">
        <v>0.60227474819718418</v>
      </c>
      <c r="DR128" s="144">
        <v>17.885836223843185</v>
      </c>
      <c r="DS128" s="144">
        <v>3.7058766297992642</v>
      </c>
      <c r="DT128" s="144">
        <v>0.21882866844146182</v>
      </c>
      <c r="DU128" s="144">
        <v>2.8657005489265183E-2</v>
      </c>
      <c r="DV128" s="144">
        <v>4.9849173432611096</v>
      </c>
      <c r="DW128" s="144">
        <v>9.4985397083583258</v>
      </c>
      <c r="DX128" s="144">
        <v>80.720881896421105</v>
      </c>
      <c r="DY128" s="144">
        <v>7.2938155218743472E-2</v>
      </c>
      <c r="DZ128" s="144">
        <v>5.1517371565187736E-2</v>
      </c>
      <c r="EA128" s="144">
        <v>961.17678839444613</v>
      </c>
      <c r="EB128" s="144">
        <v>1.7504996378644</v>
      </c>
      <c r="EC128" s="144">
        <v>0.54859871035742991</v>
      </c>
      <c r="ED128" s="144">
        <v>5.0109891187015421E-2</v>
      </c>
      <c r="EE128" s="144">
        <v>0.12379237447148957</v>
      </c>
      <c r="EF128" s="144">
        <v>2.6590448769669931E-2</v>
      </c>
      <c r="EG128" s="144">
        <v>8.0032245671465774E-2</v>
      </c>
      <c r="EH128" s="144">
        <v>0</v>
      </c>
      <c r="EI128" s="145">
        <v>9887.5425447561229</v>
      </c>
      <c r="EJ128" s="146">
        <v>7983.7493570553925</v>
      </c>
      <c r="EK128" s="146">
        <v>8601.258680941386</v>
      </c>
      <c r="EL128" s="146">
        <v>35700.43137976795</v>
      </c>
      <c r="EM128" s="146">
        <v>50220.075209011142</v>
      </c>
      <c r="EN128" s="146">
        <v>0</v>
      </c>
      <c r="EO128" s="146">
        <v>0</v>
      </c>
      <c r="EP128" s="146">
        <v>158.73864074637589</v>
      </c>
      <c r="EQ128" s="146">
        <v>0</v>
      </c>
      <c r="ER128" s="146">
        <v>0</v>
      </c>
      <c r="ES128" s="146">
        <v>0</v>
      </c>
      <c r="ET128" s="146">
        <v>0</v>
      </c>
      <c r="EU128" s="147">
        <v>4.9673954442970505</v>
      </c>
      <c r="EV128" s="147">
        <v>7.7481726627154934</v>
      </c>
      <c r="EW128" s="147">
        <v>3.1636416036059274E-2</v>
      </c>
      <c r="EX128" s="147">
        <v>271.29455056460574</v>
      </c>
      <c r="EY128" s="148">
        <v>50336.348938549141</v>
      </c>
      <c r="EZ128" s="148">
        <v>8654.9776682125721</v>
      </c>
      <c r="FA128" s="148">
        <v>1343.82694324259</v>
      </c>
      <c r="FB128" s="148">
        <v>4997.4209877806679</v>
      </c>
      <c r="FC128" s="148">
        <v>252.97452019209334</v>
      </c>
      <c r="FD128" s="148">
        <v>36824.392000463973</v>
      </c>
      <c r="FE128" s="148">
        <v>1574.5333215307776</v>
      </c>
      <c r="FF128" s="148">
        <v>1248.9098255137262</v>
      </c>
      <c r="FG128" s="145">
        <v>208181.67922809548</v>
      </c>
      <c r="FH128" s="144">
        <v>218069.2217728516</v>
      </c>
      <c r="FI128" s="28">
        <f>+FH128-'[1]MIP 2017 (Original)'!FH127</f>
        <v>0</v>
      </c>
      <c r="FK128" s="17">
        <v>218069.22177285154</v>
      </c>
      <c r="FL128" s="29">
        <f t="shared" si="4"/>
        <v>0</v>
      </c>
      <c r="FN128" s="15">
        <f t="shared" si="5"/>
        <v>44301.690060709334</v>
      </c>
      <c r="FO128" s="15">
        <f t="shared" si="6"/>
        <v>158.73864074637589</v>
      </c>
      <c r="FP128" s="15">
        <f t="shared" si="7"/>
        <v>103984.47437997181</v>
      </c>
    </row>
    <row r="129" spans="1:172" s="7" customFormat="1" ht="21.95" customHeight="1" thickBot="1" x14ac:dyDescent="0.25">
      <c r="A129" s="137" t="s">
        <v>295</v>
      </c>
      <c r="B129" s="138" t="s">
        <v>286</v>
      </c>
      <c r="C129" s="144">
        <v>0</v>
      </c>
      <c r="D129" s="144">
        <v>0</v>
      </c>
      <c r="E129" s="144">
        <v>0</v>
      </c>
      <c r="F129" s="144">
        <v>0</v>
      </c>
      <c r="G129" s="144">
        <v>0</v>
      </c>
      <c r="H129" s="144">
        <v>0</v>
      </c>
      <c r="I129" s="144">
        <v>0</v>
      </c>
      <c r="J129" s="144">
        <v>0</v>
      </c>
      <c r="K129" s="144">
        <v>0</v>
      </c>
      <c r="L129" s="144">
        <v>0</v>
      </c>
      <c r="M129" s="144">
        <v>0</v>
      </c>
      <c r="N129" s="144">
        <v>90.72701057249256</v>
      </c>
      <c r="O129" s="144">
        <v>224.24716090190452</v>
      </c>
      <c r="P129" s="144">
        <v>6858.5603435492749</v>
      </c>
      <c r="Q129" s="144">
        <v>0</v>
      </c>
      <c r="R129" s="144">
        <v>3880.9240967677611</v>
      </c>
      <c r="S129" s="144">
        <v>90.217861276662944</v>
      </c>
      <c r="T129" s="144">
        <v>0</v>
      </c>
      <c r="U129" s="144">
        <v>567.46538163950493</v>
      </c>
      <c r="V129" s="144">
        <v>0</v>
      </c>
      <c r="W129" s="144">
        <v>1648.7711277198696</v>
      </c>
      <c r="X129" s="144">
        <v>0</v>
      </c>
      <c r="Y129" s="144">
        <v>0</v>
      </c>
      <c r="Z129" s="144">
        <v>47.430701234959898</v>
      </c>
      <c r="AA129" s="144">
        <v>0</v>
      </c>
      <c r="AB129" s="144">
        <v>628.09708091427092</v>
      </c>
      <c r="AC129" s="144">
        <v>0.36064733167468038</v>
      </c>
      <c r="AD129" s="144">
        <v>32.811878217151254</v>
      </c>
      <c r="AE129" s="144">
        <v>157.57155207911237</v>
      </c>
      <c r="AF129" s="144">
        <v>628.48813832212659</v>
      </c>
      <c r="AG129" s="144">
        <v>0</v>
      </c>
      <c r="AH129" s="144">
        <v>0</v>
      </c>
      <c r="AI129" s="144">
        <v>3016.7910601222529</v>
      </c>
      <c r="AJ129" s="144">
        <v>211.6244908850791</v>
      </c>
      <c r="AK129" s="144">
        <v>1232.6071873057904</v>
      </c>
      <c r="AL129" s="144">
        <v>730.18417310498683</v>
      </c>
      <c r="AM129" s="144">
        <v>2131.7030026284747</v>
      </c>
      <c r="AN129" s="144">
        <v>157.28800250073471</v>
      </c>
      <c r="AO129" s="144">
        <v>911.8946997507378</v>
      </c>
      <c r="AP129" s="144">
        <v>1157.4549590581073</v>
      </c>
      <c r="AQ129" s="144">
        <v>844.05052568054725</v>
      </c>
      <c r="AR129" s="144">
        <v>153.58348393412513</v>
      </c>
      <c r="AS129" s="144">
        <v>149.09649067228253</v>
      </c>
      <c r="AT129" s="144">
        <v>222.04152847087659</v>
      </c>
      <c r="AU129" s="144">
        <v>1430.6999966942847</v>
      </c>
      <c r="AV129" s="144">
        <v>507.09139210335235</v>
      </c>
      <c r="AW129" s="144">
        <v>2125.8444749480827</v>
      </c>
      <c r="AX129" s="144">
        <v>24.685560349761989</v>
      </c>
      <c r="AY129" s="144">
        <v>176.05558251262266</v>
      </c>
      <c r="AZ129" s="144">
        <v>3.3412868324203409</v>
      </c>
      <c r="BA129" s="144">
        <v>9.6680911501026134</v>
      </c>
      <c r="BB129" s="144">
        <v>801.13834756344136</v>
      </c>
      <c r="BC129" s="144">
        <v>1230.136248247941</v>
      </c>
      <c r="BD129" s="144">
        <v>379.13568266257346</v>
      </c>
      <c r="BE129" s="144">
        <v>768.05982068424532</v>
      </c>
      <c r="BF129" s="144">
        <v>1573.4774422059477</v>
      </c>
      <c r="BG129" s="144">
        <v>552.12502912699983</v>
      </c>
      <c r="BH129" s="144">
        <v>495.57015083061674</v>
      </c>
      <c r="BI129" s="144">
        <v>373.35109263435101</v>
      </c>
      <c r="BJ129" s="144">
        <v>564.5792519572135</v>
      </c>
      <c r="BK129" s="144">
        <v>148.1764487435299</v>
      </c>
      <c r="BL129" s="144">
        <v>94.616295205050633</v>
      </c>
      <c r="BM129" s="144">
        <v>1561.4043680714822</v>
      </c>
      <c r="BN129" s="144">
        <v>550.98973288700699</v>
      </c>
      <c r="BO129" s="144">
        <v>1115.1496642437285</v>
      </c>
      <c r="BP129" s="144">
        <v>1.7968320394263125E-2</v>
      </c>
      <c r="BQ129" s="144">
        <v>64.601385341125379</v>
      </c>
      <c r="BR129" s="144">
        <v>821.77029833170604</v>
      </c>
      <c r="BS129" s="144">
        <v>181.16287207990507</v>
      </c>
      <c r="BT129" s="144">
        <v>189.45671677454968</v>
      </c>
      <c r="BU129" s="144">
        <v>1385.0680678458116</v>
      </c>
      <c r="BV129" s="144">
        <v>690.33045812382795</v>
      </c>
      <c r="BW129" s="144">
        <v>635.55616211880067</v>
      </c>
      <c r="BX129" s="144">
        <v>15991.804621340019</v>
      </c>
      <c r="BY129" s="144">
        <v>4822.9387932410136</v>
      </c>
      <c r="BZ129" s="144">
        <v>167.41703125531689</v>
      </c>
      <c r="CA129" s="144">
        <v>266.21115141912338</v>
      </c>
      <c r="CB129" s="144">
        <v>11.235699276414065</v>
      </c>
      <c r="CC129" s="144">
        <v>1.2622721847115198E-3</v>
      </c>
      <c r="CD129" s="144">
        <v>278.90056922368495</v>
      </c>
      <c r="CE129" s="144">
        <v>667.65383127002485</v>
      </c>
      <c r="CF129" s="144">
        <v>4082.4007017420909</v>
      </c>
      <c r="CG129" s="144">
        <v>37541.694565776772</v>
      </c>
      <c r="CH129" s="144">
        <v>505.5944393010285</v>
      </c>
      <c r="CI129" s="144">
        <v>436.70271012499194</v>
      </c>
      <c r="CJ129" s="144">
        <v>2088.3529299829884</v>
      </c>
      <c r="CK129" s="144">
        <v>6.6077570445008034</v>
      </c>
      <c r="CL129" s="144">
        <v>2441.6812615737176</v>
      </c>
      <c r="CM129" s="144">
        <v>1098.9270603578764</v>
      </c>
      <c r="CN129" s="144">
        <v>2050.9025499102163</v>
      </c>
      <c r="CO129" s="144">
        <v>6477.7891596199897</v>
      </c>
      <c r="CP129" s="144">
        <v>564.16820222434194</v>
      </c>
      <c r="CQ129" s="144">
        <v>5379.004136140421</v>
      </c>
      <c r="CR129" s="144">
        <v>4415.454061569827</v>
      </c>
      <c r="CS129" s="144">
        <v>356.31732882497306</v>
      </c>
      <c r="CT129" s="144">
        <v>8396.8184061568645</v>
      </c>
      <c r="CU129" s="144">
        <v>4109.7007546215646</v>
      </c>
      <c r="CV129" s="144">
        <v>426.92636733656428</v>
      </c>
      <c r="CW129" s="144">
        <v>28391.875233548417</v>
      </c>
      <c r="CX129" s="144">
        <v>2027.8062215880502</v>
      </c>
      <c r="CY129" s="144">
        <v>2026.0477057855983</v>
      </c>
      <c r="CZ129" s="144">
        <v>409.29463711666301</v>
      </c>
      <c r="DA129" s="144">
        <v>43197.981361469603</v>
      </c>
      <c r="DB129" s="144">
        <v>135.31956593694923</v>
      </c>
      <c r="DC129" s="144">
        <v>382.05240927342868</v>
      </c>
      <c r="DD129" s="144">
        <v>3069.5315365376237</v>
      </c>
      <c r="DE129" s="144">
        <v>903.02101149177167</v>
      </c>
      <c r="DF129" s="144">
        <v>623.95800290516729</v>
      </c>
      <c r="DG129" s="144">
        <v>942.44352699187982</v>
      </c>
      <c r="DH129" s="144">
        <v>519.97017184378717</v>
      </c>
      <c r="DI129" s="144">
        <v>159.30158283859561</v>
      </c>
      <c r="DJ129" s="144">
        <v>1211.4419009610829</v>
      </c>
      <c r="DK129" s="144">
        <v>350.80065399943032</v>
      </c>
      <c r="DL129" s="144">
        <v>1523.5414975241565</v>
      </c>
      <c r="DM129" s="144">
        <v>4.8552323551093091</v>
      </c>
      <c r="DN129" s="144">
        <v>18.378780174229796</v>
      </c>
      <c r="DO129" s="144">
        <v>495.94110675872582</v>
      </c>
      <c r="DP129" s="144">
        <v>13185.40193558431</v>
      </c>
      <c r="DQ129" s="144">
        <v>429.62886890622894</v>
      </c>
      <c r="DR129" s="144">
        <v>3028.9414414242092</v>
      </c>
      <c r="DS129" s="144">
        <v>21353.048212698086</v>
      </c>
      <c r="DT129" s="144">
        <v>4149.8994348072147</v>
      </c>
      <c r="DU129" s="144">
        <v>352.50251709094886</v>
      </c>
      <c r="DV129" s="144">
        <v>21432.365108461214</v>
      </c>
      <c r="DW129" s="144">
        <v>13705.179301209002</v>
      </c>
      <c r="DX129" s="144">
        <v>78.498205205083934</v>
      </c>
      <c r="DY129" s="144">
        <v>2572.3214825877208</v>
      </c>
      <c r="DZ129" s="144">
        <v>564.88675148480002</v>
      </c>
      <c r="EA129" s="144">
        <v>487.4448893091531</v>
      </c>
      <c r="EB129" s="144">
        <v>4544.6294617037393</v>
      </c>
      <c r="EC129" s="144">
        <v>891.48515781038691</v>
      </c>
      <c r="ED129" s="144">
        <v>149.51461630640154</v>
      </c>
      <c r="EE129" s="144">
        <v>61.558383356596529</v>
      </c>
      <c r="EF129" s="144">
        <v>311.95958302103116</v>
      </c>
      <c r="EG129" s="144">
        <v>220.81912445270032</v>
      </c>
      <c r="EH129" s="144">
        <v>0</v>
      </c>
      <c r="EI129" s="145">
        <v>320726.10443935735</v>
      </c>
      <c r="EJ129" s="146">
        <v>41607.569374284176</v>
      </c>
      <c r="EK129" s="146">
        <v>0</v>
      </c>
      <c r="EL129" s="146">
        <v>0</v>
      </c>
      <c r="EM129" s="146">
        <v>0</v>
      </c>
      <c r="EN129" s="146">
        <v>0</v>
      </c>
      <c r="EO129" s="146">
        <v>0</v>
      </c>
      <c r="EP129" s="146">
        <v>0</v>
      </c>
      <c r="EQ129" s="146">
        <v>0</v>
      </c>
      <c r="ER129" s="146">
        <v>0</v>
      </c>
      <c r="ES129" s="146">
        <v>0</v>
      </c>
      <c r="ET129" s="146">
        <v>0</v>
      </c>
      <c r="EU129" s="147">
        <v>0</v>
      </c>
      <c r="EV129" s="147">
        <v>0</v>
      </c>
      <c r="EW129" s="147">
        <v>0</v>
      </c>
      <c r="EX129" s="147">
        <v>5959.0891678141606</v>
      </c>
      <c r="EY129" s="148">
        <v>0</v>
      </c>
      <c r="EZ129" s="148">
        <v>0</v>
      </c>
      <c r="FA129" s="148">
        <v>0</v>
      </c>
      <c r="FB129" s="148">
        <v>0</v>
      </c>
      <c r="FC129" s="148">
        <v>0</v>
      </c>
      <c r="FD129" s="148">
        <v>0</v>
      </c>
      <c r="FE129" s="148">
        <v>0</v>
      </c>
      <c r="FF129" s="148">
        <v>0</v>
      </c>
      <c r="FG129" s="145">
        <v>47566.658542098339</v>
      </c>
      <c r="FH129" s="144">
        <v>368292.76298145571</v>
      </c>
      <c r="FI129" s="28">
        <f>+FH129-'[1]MIP 2017 (Original)'!FH128</f>
        <v>0</v>
      </c>
      <c r="FK129" s="17">
        <v>368292.76298145566</v>
      </c>
      <c r="FL129" s="29">
        <f t="shared" si="4"/>
        <v>0</v>
      </c>
      <c r="FN129" s="15">
        <f t="shared" si="5"/>
        <v>0</v>
      </c>
      <c r="FO129" s="15">
        <f t="shared" si="6"/>
        <v>0</v>
      </c>
      <c r="FP129" s="15">
        <f t="shared" si="7"/>
        <v>0</v>
      </c>
    </row>
    <row r="130" spans="1:172" s="7" customFormat="1" ht="21.95" customHeight="1" thickBot="1" x14ac:dyDescent="0.25">
      <c r="A130" s="137" t="s">
        <v>297</v>
      </c>
      <c r="B130" s="138" t="s">
        <v>288</v>
      </c>
      <c r="C130" s="144">
        <v>7.1076887806961961E-3</v>
      </c>
      <c r="D130" s="144">
        <v>9.4005015605906129E-4</v>
      </c>
      <c r="E130" s="144">
        <v>4.5733770020423359E-3</v>
      </c>
      <c r="F130" s="144">
        <v>5.7367904909722232E-2</v>
      </c>
      <c r="G130" s="144">
        <v>7.342842674701737E-2</v>
      </c>
      <c r="H130" s="144">
        <v>1.7888716508659058E-2</v>
      </c>
      <c r="I130" s="144">
        <v>6.5360779658992868E-2</v>
      </c>
      <c r="J130" s="144">
        <v>5.3483948985653937E-2</v>
      </c>
      <c r="K130" s="144">
        <v>4.7662047707311368E-2</v>
      </c>
      <c r="L130" s="144">
        <v>6.3213000330300195E-2</v>
      </c>
      <c r="M130" s="144">
        <v>0.16765422257806506</v>
      </c>
      <c r="N130" s="144">
        <v>0.74895809618355869</v>
      </c>
      <c r="O130" s="144">
        <v>10.401093003383512</v>
      </c>
      <c r="P130" s="144">
        <v>16531.494874586831</v>
      </c>
      <c r="Q130" s="144">
        <v>1.2619657167103759E-2</v>
      </c>
      <c r="R130" s="144">
        <v>139.35910561468717</v>
      </c>
      <c r="S130" s="144">
        <v>20.261097007878526</v>
      </c>
      <c r="T130" s="144">
        <v>0.14681878735925646</v>
      </c>
      <c r="U130" s="144">
        <v>400.7515335031228</v>
      </c>
      <c r="V130" s="144">
        <v>1.1906718033961192E-2</v>
      </c>
      <c r="W130" s="144">
        <v>45.83037696176747</v>
      </c>
      <c r="X130" s="144">
        <v>0.4238663195361202</v>
      </c>
      <c r="Y130" s="144">
        <v>0.13958321881713082</v>
      </c>
      <c r="Z130" s="144">
        <v>1442.9459576374054</v>
      </c>
      <c r="AA130" s="144">
        <v>2.1645297515231168E-2</v>
      </c>
      <c r="AB130" s="144">
        <v>6.2344502664629893</v>
      </c>
      <c r="AC130" s="144">
        <v>0.95072592901513964</v>
      </c>
      <c r="AD130" s="144">
        <v>8.8984793693067488</v>
      </c>
      <c r="AE130" s="144">
        <v>40.253089949069917</v>
      </c>
      <c r="AF130" s="144">
        <v>92.825236346983417</v>
      </c>
      <c r="AG130" s="144">
        <v>2.2199549769712013</v>
      </c>
      <c r="AH130" s="144">
        <v>0.27608887714120262</v>
      </c>
      <c r="AI130" s="144">
        <v>2357.2956498139088</v>
      </c>
      <c r="AJ130" s="144">
        <v>289.65887924336539</v>
      </c>
      <c r="AK130" s="144">
        <v>859.06159603921276</v>
      </c>
      <c r="AL130" s="144">
        <v>47.930237501407476</v>
      </c>
      <c r="AM130" s="144">
        <v>2376.3955834998005</v>
      </c>
      <c r="AN130" s="144">
        <v>41.568240212371684</v>
      </c>
      <c r="AO130" s="144">
        <v>526.21017712515663</v>
      </c>
      <c r="AP130" s="144">
        <v>1653.0812297838827</v>
      </c>
      <c r="AQ130" s="144">
        <v>145.44928742929818</v>
      </c>
      <c r="AR130" s="144">
        <v>102.98073617146655</v>
      </c>
      <c r="AS130" s="144">
        <v>103.14369042748935</v>
      </c>
      <c r="AT130" s="144">
        <v>25.893563414224804</v>
      </c>
      <c r="AU130" s="144">
        <v>474.79780467709367</v>
      </c>
      <c r="AV130" s="144">
        <v>318.96151371578549</v>
      </c>
      <c r="AW130" s="144">
        <v>724.79851669944765</v>
      </c>
      <c r="AX130" s="144">
        <v>228.60640267082997</v>
      </c>
      <c r="AY130" s="144">
        <v>41.207676845471255</v>
      </c>
      <c r="AZ130" s="144">
        <v>20.320506025485095</v>
      </c>
      <c r="BA130" s="144">
        <v>0.85313457638807022</v>
      </c>
      <c r="BB130" s="144">
        <v>53.027591805136979</v>
      </c>
      <c r="BC130" s="144">
        <v>263.63277511154359</v>
      </c>
      <c r="BD130" s="144">
        <v>521.22117603661025</v>
      </c>
      <c r="BE130" s="144">
        <v>63.503825720581894</v>
      </c>
      <c r="BF130" s="144">
        <v>473.73895903655813</v>
      </c>
      <c r="BG130" s="144">
        <v>66.266811402321821</v>
      </c>
      <c r="BH130" s="144">
        <v>999.07817280103518</v>
      </c>
      <c r="BI130" s="144">
        <v>442.37436716731662</v>
      </c>
      <c r="BJ130" s="144">
        <v>514.37143113347054</v>
      </c>
      <c r="BK130" s="144">
        <v>24.340351195132282</v>
      </c>
      <c r="BL130" s="144">
        <v>157.36039146006749</v>
      </c>
      <c r="BM130" s="144">
        <v>667.73170595496322</v>
      </c>
      <c r="BN130" s="144">
        <v>53.110056397906277</v>
      </c>
      <c r="BO130" s="144">
        <v>502.37664251416174</v>
      </c>
      <c r="BP130" s="144">
        <v>39.26281515919765</v>
      </c>
      <c r="BQ130" s="144">
        <v>12.474976307431787</v>
      </c>
      <c r="BR130" s="144">
        <v>202.00038321910583</v>
      </c>
      <c r="BS130" s="144">
        <v>6.3298532266421423</v>
      </c>
      <c r="BT130" s="144">
        <v>486.279741824506</v>
      </c>
      <c r="BU130" s="144">
        <v>4384.5976871337607</v>
      </c>
      <c r="BV130" s="144">
        <v>42.727162681366423</v>
      </c>
      <c r="BW130" s="144">
        <v>1294.3141188189124</v>
      </c>
      <c r="BX130" s="144">
        <v>7054.301400702906</v>
      </c>
      <c r="BY130" s="144">
        <v>1321.0366631685531</v>
      </c>
      <c r="BZ130" s="144">
        <v>46.380162640100465</v>
      </c>
      <c r="CA130" s="144">
        <v>91.812824132403136</v>
      </c>
      <c r="CB130" s="144">
        <v>28.312830698871363</v>
      </c>
      <c r="CC130" s="144">
        <v>80.781824201330679</v>
      </c>
      <c r="CD130" s="144">
        <v>140.84296981453164</v>
      </c>
      <c r="CE130" s="144">
        <v>199.87384231433958</v>
      </c>
      <c r="CF130" s="144">
        <v>478.35539060387072</v>
      </c>
      <c r="CG130" s="144">
        <v>10832.486466689496</v>
      </c>
      <c r="CH130" s="144">
        <v>357.90415369171592</v>
      </c>
      <c r="CI130" s="144">
        <v>0.84614550105763953</v>
      </c>
      <c r="CJ130" s="144">
        <v>1876.0969649817835</v>
      </c>
      <c r="CK130" s="144">
        <v>0.3962618588891138</v>
      </c>
      <c r="CL130" s="144">
        <v>1568.7659062301955</v>
      </c>
      <c r="CM130" s="144">
        <v>135.12471869706687</v>
      </c>
      <c r="CN130" s="144">
        <v>248.68532805894228</v>
      </c>
      <c r="CO130" s="144">
        <v>1516.8947944586416</v>
      </c>
      <c r="CP130" s="144">
        <v>118.97762524961153</v>
      </c>
      <c r="CQ130" s="144">
        <v>3471.9357786958089</v>
      </c>
      <c r="CR130" s="144">
        <v>1793.2353543579152</v>
      </c>
      <c r="CS130" s="144">
        <v>994.67110744330614</v>
      </c>
      <c r="CT130" s="144">
        <v>5757.69465672971</v>
      </c>
      <c r="CU130" s="144">
        <v>587.0929403517772</v>
      </c>
      <c r="CV130" s="144">
        <v>222.83504450575228</v>
      </c>
      <c r="CW130" s="144">
        <v>10423.602060585908</v>
      </c>
      <c r="CX130" s="144">
        <v>1370.8900091388009</v>
      </c>
      <c r="CY130" s="144">
        <v>1909.8559115458243</v>
      </c>
      <c r="CZ130" s="144">
        <v>301.6275728305983</v>
      </c>
      <c r="DA130" s="144">
        <v>6331.3774820740937</v>
      </c>
      <c r="DB130" s="144">
        <v>1311.0895537547469</v>
      </c>
      <c r="DC130" s="144">
        <v>852.05671101481425</v>
      </c>
      <c r="DD130" s="144">
        <v>2298.0813956906745</v>
      </c>
      <c r="DE130" s="144">
        <v>405.62905061031893</v>
      </c>
      <c r="DF130" s="144">
        <v>102.64940565488469</v>
      </c>
      <c r="DG130" s="144">
        <v>443.06000280536563</v>
      </c>
      <c r="DH130" s="144">
        <v>1162.3084451689649</v>
      </c>
      <c r="DI130" s="144">
        <v>96.709681377573816</v>
      </c>
      <c r="DJ130" s="144">
        <v>589.48599596906797</v>
      </c>
      <c r="DK130" s="144">
        <v>3.5212929087171378</v>
      </c>
      <c r="DL130" s="144">
        <v>18.308276848287463</v>
      </c>
      <c r="DM130" s="144">
        <v>4.8672158129369245E-2</v>
      </c>
      <c r="DN130" s="144">
        <v>95.588023959341712</v>
      </c>
      <c r="DO130" s="144">
        <v>178.43237160385695</v>
      </c>
      <c r="DP130" s="144">
        <v>504.59505204254663</v>
      </c>
      <c r="DQ130" s="144">
        <v>1705.5854593191384</v>
      </c>
      <c r="DR130" s="144">
        <v>3059.6862987676136</v>
      </c>
      <c r="DS130" s="144">
        <v>9834.4621465366799</v>
      </c>
      <c r="DT130" s="144">
        <v>2011.5796702265052</v>
      </c>
      <c r="DU130" s="144">
        <v>24.076617894728805</v>
      </c>
      <c r="DV130" s="144">
        <v>7034.4936317443662</v>
      </c>
      <c r="DW130" s="144">
        <v>12425.646450111946</v>
      </c>
      <c r="DX130" s="144">
        <v>406.72015729445098</v>
      </c>
      <c r="DY130" s="144">
        <v>2934.035667543375</v>
      </c>
      <c r="DZ130" s="144">
        <v>408.20725125817728</v>
      </c>
      <c r="EA130" s="144">
        <v>1982.5762891043978</v>
      </c>
      <c r="EB130" s="144">
        <v>4585.4743153805193</v>
      </c>
      <c r="EC130" s="144">
        <v>18.243281341055056</v>
      </c>
      <c r="ED130" s="144">
        <v>88.510540064585868</v>
      </c>
      <c r="EE130" s="144">
        <v>1419.6895165238534</v>
      </c>
      <c r="EF130" s="144">
        <v>400.18360340106244</v>
      </c>
      <c r="EG130" s="144">
        <v>32.450995168682262</v>
      </c>
      <c r="EH130" s="144">
        <v>0</v>
      </c>
      <c r="EI130" s="145">
        <v>156048.98157947001</v>
      </c>
      <c r="EJ130" s="146">
        <v>27616.555945192456</v>
      </c>
      <c r="EK130" s="146">
        <v>0</v>
      </c>
      <c r="EL130" s="146">
        <v>0</v>
      </c>
      <c r="EM130" s="146">
        <v>0</v>
      </c>
      <c r="EN130" s="146">
        <v>0</v>
      </c>
      <c r="EO130" s="146">
        <v>0</v>
      </c>
      <c r="EP130" s="146">
        <v>0</v>
      </c>
      <c r="EQ130" s="146">
        <v>0</v>
      </c>
      <c r="ER130" s="146">
        <v>0</v>
      </c>
      <c r="ES130" s="146">
        <v>0</v>
      </c>
      <c r="ET130" s="146">
        <v>0</v>
      </c>
      <c r="EU130" s="147">
        <v>1.2242629086511176</v>
      </c>
      <c r="EV130" s="147">
        <v>8.9135663716659366</v>
      </c>
      <c r="EW130" s="147">
        <v>3.6394812864201334E-2</v>
      </c>
      <c r="EX130" s="147">
        <v>260.34105834335566</v>
      </c>
      <c r="EY130" s="148">
        <v>0</v>
      </c>
      <c r="EZ130" s="148">
        <v>0</v>
      </c>
      <c r="FA130" s="148">
        <v>0</v>
      </c>
      <c r="FB130" s="148">
        <v>0</v>
      </c>
      <c r="FC130" s="148">
        <v>0</v>
      </c>
      <c r="FD130" s="148">
        <v>0</v>
      </c>
      <c r="FE130" s="148">
        <v>0</v>
      </c>
      <c r="FF130" s="148">
        <v>0</v>
      </c>
      <c r="FG130" s="145">
        <v>27887.071227628992</v>
      </c>
      <c r="FH130" s="144">
        <v>183936.05280709901</v>
      </c>
      <c r="FI130" s="28">
        <f>+FH130-'[1]MIP 2017 (Original)'!FH129</f>
        <v>0</v>
      </c>
      <c r="FK130" s="17">
        <v>183936.05280709913</v>
      </c>
      <c r="FL130" s="29">
        <f t="shared" si="4"/>
        <v>0</v>
      </c>
      <c r="FN130" s="15">
        <f t="shared" si="5"/>
        <v>0</v>
      </c>
      <c r="FO130" s="15">
        <f t="shared" si="6"/>
        <v>0</v>
      </c>
      <c r="FP130" s="15">
        <f t="shared" si="7"/>
        <v>0</v>
      </c>
    </row>
    <row r="131" spans="1:172" s="7" customFormat="1" ht="21.95" customHeight="1" thickBot="1" x14ac:dyDescent="0.25">
      <c r="A131" s="137" t="s">
        <v>299</v>
      </c>
      <c r="B131" s="138" t="s">
        <v>290</v>
      </c>
      <c r="C131" s="144">
        <v>0.2161638526487116</v>
      </c>
      <c r="D131" s="144">
        <v>2.8562677402946181E-2</v>
      </c>
      <c r="E131" s="144">
        <v>8.8103704096693297E-2</v>
      </c>
      <c r="F131" s="144">
        <v>1.9660367339579856</v>
      </c>
      <c r="G131" s="144">
        <v>1.2866624254692967</v>
      </c>
      <c r="H131" s="144">
        <v>0.48705245347669157</v>
      </c>
      <c r="I131" s="144">
        <v>0.14400165895584285</v>
      </c>
      <c r="J131" s="144">
        <v>1.4052922141975113</v>
      </c>
      <c r="K131" s="144">
        <v>1.2658323139725094</v>
      </c>
      <c r="L131" s="144">
        <v>1.7292864806330019</v>
      </c>
      <c r="M131" s="144">
        <v>4.2621671870258089</v>
      </c>
      <c r="N131" s="144">
        <v>236.80052915567344</v>
      </c>
      <c r="O131" s="144">
        <v>61.9290802224996</v>
      </c>
      <c r="P131" s="144">
        <v>21.502769030415152</v>
      </c>
      <c r="Q131" s="144">
        <v>0.35949173432518899</v>
      </c>
      <c r="R131" s="144">
        <v>25.747587588561846</v>
      </c>
      <c r="S131" s="144">
        <v>6.4189590404205408</v>
      </c>
      <c r="T131" s="144">
        <v>4.1275092100111044</v>
      </c>
      <c r="U131" s="144">
        <v>233.93487512377189</v>
      </c>
      <c r="V131" s="144">
        <v>0.57988565614128873</v>
      </c>
      <c r="W131" s="144">
        <v>6.2712514252369669</v>
      </c>
      <c r="X131" s="144">
        <v>21.372094924463788</v>
      </c>
      <c r="Y131" s="144">
        <v>3.6671015444905306</v>
      </c>
      <c r="Z131" s="144">
        <v>8.0423710022892543</v>
      </c>
      <c r="AA131" s="144">
        <v>0.6576277585388165</v>
      </c>
      <c r="AB131" s="144">
        <v>249.68987501639731</v>
      </c>
      <c r="AC131" s="144">
        <v>0.37008318639300963</v>
      </c>
      <c r="AD131" s="144">
        <v>1.2067482668961715</v>
      </c>
      <c r="AE131" s="144">
        <v>12.984506843983684</v>
      </c>
      <c r="AF131" s="144">
        <v>46.980011290974907</v>
      </c>
      <c r="AG131" s="144">
        <v>5.0294090753935521</v>
      </c>
      <c r="AH131" s="144">
        <v>0.26152271614552558</v>
      </c>
      <c r="AI131" s="144">
        <v>2814.6651499510499</v>
      </c>
      <c r="AJ131" s="144">
        <v>71.289518991729921</v>
      </c>
      <c r="AK131" s="144">
        <v>1341.4967257527883</v>
      </c>
      <c r="AL131" s="144">
        <v>66.636007260965187</v>
      </c>
      <c r="AM131" s="144">
        <v>2168.1364999602474</v>
      </c>
      <c r="AN131" s="144">
        <v>762.48576877690698</v>
      </c>
      <c r="AO131" s="144">
        <v>440.63356105642225</v>
      </c>
      <c r="AP131" s="144">
        <v>1662.0907202728504</v>
      </c>
      <c r="AQ131" s="144">
        <v>245.61845883635837</v>
      </c>
      <c r="AR131" s="144">
        <v>278.88737901266711</v>
      </c>
      <c r="AS131" s="144">
        <v>26.786495781068712</v>
      </c>
      <c r="AT131" s="144">
        <v>874.77330635719909</v>
      </c>
      <c r="AU131" s="144">
        <v>1708.0845879339088</v>
      </c>
      <c r="AV131" s="144">
        <v>272.13923890342687</v>
      </c>
      <c r="AW131" s="144">
        <v>8679.3770651767027</v>
      </c>
      <c r="AX131" s="144">
        <v>60.202630500006677</v>
      </c>
      <c r="AY131" s="144">
        <v>34.357500691483793</v>
      </c>
      <c r="AZ131" s="144">
        <v>6.3799834687182466</v>
      </c>
      <c r="BA131" s="144">
        <v>1.2631346372915662</v>
      </c>
      <c r="BB131" s="144">
        <v>297.08220972784113</v>
      </c>
      <c r="BC131" s="144">
        <v>427.95098528131842</v>
      </c>
      <c r="BD131" s="144">
        <v>84.806341994724065</v>
      </c>
      <c r="BE131" s="144">
        <v>1486.3882534597183</v>
      </c>
      <c r="BF131" s="144">
        <v>2577.3156927438513</v>
      </c>
      <c r="BG131" s="144">
        <v>35.788644893499807</v>
      </c>
      <c r="BH131" s="144">
        <v>522.74142740009393</v>
      </c>
      <c r="BI131" s="144">
        <v>499.53442175034087</v>
      </c>
      <c r="BJ131" s="144">
        <v>414.17805780558433</v>
      </c>
      <c r="BK131" s="144">
        <v>931.85455913271096</v>
      </c>
      <c r="BL131" s="144">
        <v>431.28024150251531</v>
      </c>
      <c r="BM131" s="144">
        <v>1555.9972141403998</v>
      </c>
      <c r="BN131" s="144">
        <v>646.61089200953836</v>
      </c>
      <c r="BO131" s="144">
        <v>400.87155300251186</v>
      </c>
      <c r="BP131" s="144">
        <v>715.52870664722286</v>
      </c>
      <c r="BQ131" s="144">
        <v>1089.1432405409869</v>
      </c>
      <c r="BR131" s="144">
        <v>1515.1230596376024</v>
      </c>
      <c r="BS131" s="144">
        <v>117.52727099799068</v>
      </c>
      <c r="BT131" s="144">
        <v>65.679370121872196</v>
      </c>
      <c r="BU131" s="144">
        <v>466.17989857559019</v>
      </c>
      <c r="BV131" s="144">
        <v>3324.2767156588307</v>
      </c>
      <c r="BW131" s="144">
        <v>1049.9740665006746</v>
      </c>
      <c r="BX131" s="144">
        <v>13464.768070242291</v>
      </c>
      <c r="BY131" s="144">
        <v>3070.8593088659509</v>
      </c>
      <c r="BZ131" s="144">
        <v>88.158055791651847</v>
      </c>
      <c r="CA131" s="144">
        <v>1435.4548768292934</v>
      </c>
      <c r="CB131" s="144">
        <v>42.040902118185457</v>
      </c>
      <c r="CC131" s="144">
        <v>35.733740260555777</v>
      </c>
      <c r="CD131" s="144">
        <v>35.45511242968486</v>
      </c>
      <c r="CE131" s="144">
        <v>373.70471598581508</v>
      </c>
      <c r="CF131" s="144">
        <v>2057.0734366965817</v>
      </c>
      <c r="CG131" s="144">
        <v>50136.220343031724</v>
      </c>
      <c r="CH131" s="144">
        <v>439.52666479079659</v>
      </c>
      <c r="CI131" s="144">
        <v>449.14890962565994</v>
      </c>
      <c r="CJ131" s="144">
        <v>1047.8905045952629</v>
      </c>
      <c r="CK131" s="144">
        <v>10.224420619501185</v>
      </c>
      <c r="CL131" s="144">
        <v>2298.415934603036</v>
      </c>
      <c r="CM131" s="144">
        <v>5318.6505209862144</v>
      </c>
      <c r="CN131" s="144">
        <v>4238.9348867495264</v>
      </c>
      <c r="CO131" s="144">
        <v>6750.5044159433746</v>
      </c>
      <c r="CP131" s="144">
        <v>583.3363708337464</v>
      </c>
      <c r="CQ131" s="144">
        <v>10853.518742533506</v>
      </c>
      <c r="CR131" s="144">
        <v>10448.889731972511</v>
      </c>
      <c r="CS131" s="144">
        <v>2953.9475517588826</v>
      </c>
      <c r="CT131" s="144">
        <v>56906.712937065648</v>
      </c>
      <c r="CU131" s="144">
        <v>3403.0244909499584</v>
      </c>
      <c r="CV131" s="144">
        <v>437.90184145892698</v>
      </c>
      <c r="CW131" s="144">
        <v>88438.207020832182</v>
      </c>
      <c r="CX131" s="144">
        <v>48756.089002050023</v>
      </c>
      <c r="CY131" s="144">
        <v>19321.533282929955</v>
      </c>
      <c r="CZ131" s="144">
        <v>11388.738598272126</v>
      </c>
      <c r="DA131" s="144">
        <v>18013.744836424212</v>
      </c>
      <c r="DB131" s="144">
        <v>2213.9552473999829</v>
      </c>
      <c r="DC131" s="144">
        <v>1134.8731858356496</v>
      </c>
      <c r="DD131" s="144">
        <v>16887.514011065261</v>
      </c>
      <c r="DE131" s="144">
        <v>6634.1601836504351</v>
      </c>
      <c r="DF131" s="144">
        <v>4259.4065415476225</v>
      </c>
      <c r="DG131" s="144">
        <v>7155.3901937330184</v>
      </c>
      <c r="DH131" s="144">
        <v>1184.0331862231374</v>
      </c>
      <c r="DI131" s="144">
        <v>0.99213283351708548</v>
      </c>
      <c r="DJ131" s="144">
        <v>2936.6471187455882</v>
      </c>
      <c r="DK131" s="144">
        <v>913.36196691493114</v>
      </c>
      <c r="DL131" s="144">
        <v>4419.3797901207136</v>
      </c>
      <c r="DM131" s="144">
        <v>12.632332974217503</v>
      </c>
      <c r="DN131" s="144">
        <v>9.9092891032359116</v>
      </c>
      <c r="DO131" s="144">
        <v>8112.1023925424952</v>
      </c>
      <c r="DP131" s="144">
        <v>3389.6335436601462</v>
      </c>
      <c r="DQ131" s="144">
        <v>1502.9631440559031</v>
      </c>
      <c r="DR131" s="144">
        <v>5442.2626650250995</v>
      </c>
      <c r="DS131" s="144">
        <v>25793.157474812739</v>
      </c>
      <c r="DT131" s="144">
        <v>386.84861639834315</v>
      </c>
      <c r="DU131" s="144">
        <v>406.82021719480122</v>
      </c>
      <c r="DV131" s="144">
        <v>16428.905812551078</v>
      </c>
      <c r="DW131" s="144">
        <v>7253.6613731502584</v>
      </c>
      <c r="DX131" s="144">
        <v>2018.6601184917613</v>
      </c>
      <c r="DY131" s="144">
        <v>132.78978076233409</v>
      </c>
      <c r="DZ131" s="144">
        <v>217.2126093430835</v>
      </c>
      <c r="EA131" s="144">
        <v>2996.9063850630218</v>
      </c>
      <c r="EB131" s="144">
        <v>2984.1285242529834</v>
      </c>
      <c r="EC131" s="144">
        <v>4203.1829350176022</v>
      </c>
      <c r="ED131" s="144">
        <v>183.23785838015743</v>
      </c>
      <c r="EE131" s="144">
        <v>4.0087396641400561</v>
      </c>
      <c r="EF131" s="144">
        <v>40.064769535003443</v>
      </c>
      <c r="EG131" s="144">
        <v>678.31090431317841</v>
      </c>
      <c r="EH131" s="144">
        <v>0</v>
      </c>
      <c r="EI131" s="145">
        <v>533867.47127997037</v>
      </c>
      <c r="EJ131" s="146">
        <v>3506.1962982850564</v>
      </c>
      <c r="EK131" s="146">
        <v>0</v>
      </c>
      <c r="EL131" s="146">
        <v>0</v>
      </c>
      <c r="EM131" s="146">
        <v>0</v>
      </c>
      <c r="EN131" s="146">
        <v>0</v>
      </c>
      <c r="EO131" s="146">
        <v>0</v>
      </c>
      <c r="EP131" s="146">
        <v>0</v>
      </c>
      <c r="EQ131" s="146">
        <v>0</v>
      </c>
      <c r="ER131" s="146">
        <v>0</v>
      </c>
      <c r="ES131" s="146">
        <v>0</v>
      </c>
      <c r="ET131" s="146">
        <v>0</v>
      </c>
      <c r="EU131" s="147">
        <v>32.1635827087403</v>
      </c>
      <c r="EV131" s="147">
        <v>579.10803769741881</v>
      </c>
      <c r="EW131" s="147">
        <v>0.95615701942371867</v>
      </c>
      <c r="EX131" s="147">
        <v>337009.24925598514</v>
      </c>
      <c r="EY131" s="148">
        <v>0</v>
      </c>
      <c r="EZ131" s="148">
        <v>0</v>
      </c>
      <c r="FA131" s="148">
        <v>0</v>
      </c>
      <c r="FB131" s="148">
        <v>0</v>
      </c>
      <c r="FC131" s="148">
        <v>0</v>
      </c>
      <c r="FD131" s="148">
        <v>0</v>
      </c>
      <c r="FE131" s="148">
        <v>0</v>
      </c>
      <c r="FF131" s="148">
        <v>0</v>
      </c>
      <c r="FG131" s="145">
        <v>341127.67333169578</v>
      </c>
      <c r="FH131" s="144">
        <v>874995.14461166621</v>
      </c>
      <c r="FI131" s="28">
        <f>+FH131-'[1]MIP 2017 (Original)'!FH130</f>
        <v>0</v>
      </c>
      <c r="FK131" s="17">
        <v>874995.1446116661</v>
      </c>
      <c r="FL131" s="29">
        <f t="shared" si="4"/>
        <v>0</v>
      </c>
      <c r="FN131" s="15">
        <f t="shared" si="5"/>
        <v>0</v>
      </c>
      <c r="FO131" s="15">
        <f t="shared" si="6"/>
        <v>0</v>
      </c>
      <c r="FP131" s="15">
        <f t="shared" si="7"/>
        <v>0</v>
      </c>
    </row>
    <row r="132" spans="1:172" s="7" customFormat="1" ht="21.95" customHeight="1" thickBot="1" x14ac:dyDescent="0.25">
      <c r="A132" s="137" t="s">
        <v>301</v>
      </c>
      <c r="B132" s="138" t="s">
        <v>292</v>
      </c>
      <c r="C132" s="144">
        <v>4.3141474141777536</v>
      </c>
      <c r="D132" s="144">
        <v>0.41180580432040936</v>
      </c>
      <c r="E132" s="144">
        <v>2.412726275419828</v>
      </c>
      <c r="F132" s="144">
        <v>14.166422187065095</v>
      </c>
      <c r="G132" s="144">
        <v>10.269728216397695</v>
      </c>
      <c r="H132" s="144">
        <v>11.545085885546634</v>
      </c>
      <c r="I132" s="144">
        <v>4.4978515879351963</v>
      </c>
      <c r="J132" s="144">
        <v>9.8895652349095879</v>
      </c>
      <c r="K132" s="144">
        <v>10.797392431478292</v>
      </c>
      <c r="L132" s="144">
        <v>18.232261237452143</v>
      </c>
      <c r="M132" s="144">
        <v>20.783574057521985</v>
      </c>
      <c r="N132" s="144">
        <v>50.47568518226668</v>
      </c>
      <c r="O132" s="144">
        <v>10.976170952868983</v>
      </c>
      <c r="P132" s="144">
        <v>1187.7370926375877</v>
      </c>
      <c r="Q132" s="144">
        <v>3.5943148325699403</v>
      </c>
      <c r="R132" s="144">
        <v>370.27080993132211</v>
      </c>
      <c r="S132" s="144">
        <v>21.659939264475209</v>
      </c>
      <c r="T132" s="144">
        <v>56.419353711117139</v>
      </c>
      <c r="U132" s="144">
        <v>52.268548933943315</v>
      </c>
      <c r="V132" s="144">
        <v>5.7005157892766274</v>
      </c>
      <c r="W132" s="144">
        <v>81.323272470608217</v>
      </c>
      <c r="X132" s="144">
        <v>513.0830657717637</v>
      </c>
      <c r="Y132" s="144">
        <v>120.25835670900716</v>
      </c>
      <c r="Z132" s="144">
        <v>550.37198774568753</v>
      </c>
      <c r="AA132" s="144">
        <v>5.749338145203442</v>
      </c>
      <c r="AB132" s="144">
        <v>103.17828241652445</v>
      </c>
      <c r="AC132" s="144">
        <v>5.0270982405393463</v>
      </c>
      <c r="AD132" s="144">
        <v>18.92772440286096</v>
      </c>
      <c r="AE132" s="144">
        <v>33.669133063131127</v>
      </c>
      <c r="AF132" s="144">
        <v>91.818864464614663</v>
      </c>
      <c r="AG132" s="144">
        <v>0.44357399350787075</v>
      </c>
      <c r="AH132" s="144">
        <v>2.0659627019743274</v>
      </c>
      <c r="AI132" s="144">
        <v>528.74669529078528</v>
      </c>
      <c r="AJ132" s="144">
        <v>162.2401725523076</v>
      </c>
      <c r="AK132" s="144">
        <v>514.32959169135597</v>
      </c>
      <c r="AL132" s="144">
        <v>149.13793965740547</v>
      </c>
      <c r="AM132" s="144">
        <v>352.1219767540727</v>
      </c>
      <c r="AN132" s="144">
        <v>80.412142892532103</v>
      </c>
      <c r="AO132" s="144">
        <v>252.19806267837566</v>
      </c>
      <c r="AP132" s="144">
        <v>645.47308960117937</v>
      </c>
      <c r="AQ132" s="144">
        <v>106.77272631354782</v>
      </c>
      <c r="AR132" s="144">
        <v>50.786717052571845</v>
      </c>
      <c r="AS132" s="144">
        <v>270.89852499329197</v>
      </c>
      <c r="AT132" s="144">
        <v>55.855663078612864</v>
      </c>
      <c r="AU132" s="144">
        <v>1415.7271359776173</v>
      </c>
      <c r="AV132" s="144">
        <v>79.751805654636769</v>
      </c>
      <c r="AW132" s="144">
        <v>490.89556974099264</v>
      </c>
      <c r="AX132" s="144">
        <v>62.015501589921129</v>
      </c>
      <c r="AY132" s="144">
        <v>63.079779476729058</v>
      </c>
      <c r="AZ132" s="144">
        <v>7.642011425998108</v>
      </c>
      <c r="BA132" s="144">
        <v>4.8051810861752093</v>
      </c>
      <c r="BB132" s="144">
        <v>48.672828694448299</v>
      </c>
      <c r="BC132" s="144">
        <v>261.87482415842885</v>
      </c>
      <c r="BD132" s="144">
        <v>143.70090472138335</v>
      </c>
      <c r="BE132" s="144">
        <v>288.71328288468851</v>
      </c>
      <c r="BF132" s="144">
        <v>339.53894850056156</v>
      </c>
      <c r="BG132" s="144">
        <v>112.87360174433613</v>
      </c>
      <c r="BH132" s="144">
        <v>368.51899418199343</v>
      </c>
      <c r="BI132" s="144">
        <v>156.73342165773391</v>
      </c>
      <c r="BJ132" s="144">
        <v>112.78713363136447</v>
      </c>
      <c r="BK132" s="144">
        <v>31.959480447897207</v>
      </c>
      <c r="BL132" s="144">
        <v>25.222324532714971</v>
      </c>
      <c r="BM132" s="144">
        <v>207.40345678076341</v>
      </c>
      <c r="BN132" s="144">
        <v>121.01398734131718</v>
      </c>
      <c r="BO132" s="144">
        <v>193.86688747888707</v>
      </c>
      <c r="BP132" s="144">
        <v>23.088286591396184</v>
      </c>
      <c r="BQ132" s="144">
        <v>51.583055046946932</v>
      </c>
      <c r="BR132" s="144">
        <v>214.44507332992714</v>
      </c>
      <c r="BS132" s="144">
        <v>24.8680916665454</v>
      </c>
      <c r="BT132" s="144">
        <v>220.00638522625707</v>
      </c>
      <c r="BU132" s="144">
        <v>964.66227752982604</v>
      </c>
      <c r="BV132" s="144">
        <v>356.30088722459686</v>
      </c>
      <c r="BW132" s="144">
        <v>276.57600130203497</v>
      </c>
      <c r="BX132" s="144">
        <v>1461.7426721565605</v>
      </c>
      <c r="BY132" s="144">
        <v>203.02075737422683</v>
      </c>
      <c r="BZ132" s="144">
        <v>301.14596820382263</v>
      </c>
      <c r="CA132" s="144">
        <v>4069.6200603856769</v>
      </c>
      <c r="CB132" s="144">
        <v>922.32797746211224</v>
      </c>
      <c r="CC132" s="144">
        <v>818.20486325335287</v>
      </c>
      <c r="CD132" s="144">
        <v>277.4373363269799</v>
      </c>
      <c r="CE132" s="144">
        <v>736.83025020779178</v>
      </c>
      <c r="CF132" s="144">
        <v>731.47943595275024</v>
      </c>
      <c r="CG132" s="144">
        <v>11270.658117278375</v>
      </c>
      <c r="CH132" s="144">
        <v>414.82661170942805</v>
      </c>
      <c r="CI132" s="144">
        <v>34.707050292730671</v>
      </c>
      <c r="CJ132" s="144">
        <v>338.87951194848131</v>
      </c>
      <c r="CK132" s="144">
        <v>346.26119627319002</v>
      </c>
      <c r="CL132" s="144">
        <v>607.04858949160291</v>
      </c>
      <c r="CM132" s="144">
        <v>551.02364439808593</v>
      </c>
      <c r="CN132" s="144">
        <v>177.37367998318101</v>
      </c>
      <c r="CO132" s="144">
        <v>1349.4021359752219</v>
      </c>
      <c r="CP132" s="144">
        <v>171.13566272750808</v>
      </c>
      <c r="CQ132" s="144">
        <v>1794.5001088068229</v>
      </c>
      <c r="CR132" s="144">
        <v>2738.2414294956088</v>
      </c>
      <c r="CS132" s="144">
        <v>368.50799224139007</v>
      </c>
      <c r="CT132" s="144">
        <v>1558.1615551028647</v>
      </c>
      <c r="CU132" s="144">
        <v>591.93337320110356</v>
      </c>
      <c r="CV132" s="144">
        <v>53.050658922925678</v>
      </c>
      <c r="CW132" s="144">
        <v>2513.0874428608422</v>
      </c>
      <c r="CX132" s="144">
        <v>1357.3581278482004</v>
      </c>
      <c r="CY132" s="144">
        <v>443.67631867600471</v>
      </c>
      <c r="CZ132" s="144">
        <v>268.79599129296639</v>
      </c>
      <c r="DA132" s="144">
        <v>2048.4024882419621</v>
      </c>
      <c r="DB132" s="144">
        <v>282.45750087223809</v>
      </c>
      <c r="DC132" s="144">
        <v>270.95210208370349</v>
      </c>
      <c r="DD132" s="144">
        <v>1005.4879005172614</v>
      </c>
      <c r="DE132" s="144">
        <v>432.84445723686599</v>
      </c>
      <c r="DF132" s="144">
        <v>338.80462704909968</v>
      </c>
      <c r="DG132" s="144">
        <v>1268.2695056319703</v>
      </c>
      <c r="DH132" s="144">
        <v>301.92508738002527</v>
      </c>
      <c r="DI132" s="144">
        <v>50.491408660037628</v>
      </c>
      <c r="DJ132" s="144">
        <v>151.05024493777421</v>
      </c>
      <c r="DK132" s="144">
        <v>38.857601642249335</v>
      </c>
      <c r="DL132" s="144">
        <v>295.54594222055891</v>
      </c>
      <c r="DM132" s="144">
        <v>0.48677876991897578</v>
      </c>
      <c r="DN132" s="144">
        <v>41.314208527556019</v>
      </c>
      <c r="DO132" s="144">
        <v>345.86903793988779</v>
      </c>
      <c r="DP132" s="144">
        <v>140.98062336302786</v>
      </c>
      <c r="DQ132" s="144">
        <v>335.0649048882633</v>
      </c>
      <c r="DR132" s="144">
        <v>940.99030466481645</v>
      </c>
      <c r="DS132" s="144">
        <v>9831.5125695510287</v>
      </c>
      <c r="DT132" s="144">
        <v>806.76031533445632</v>
      </c>
      <c r="DU132" s="144">
        <v>31.048163210765779</v>
      </c>
      <c r="DV132" s="144">
        <v>2126.7081500001259</v>
      </c>
      <c r="DW132" s="144">
        <v>3484.1899552744953</v>
      </c>
      <c r="DX132" s="144">
        <v>106.8227883457425</v>
      </c>
      <c r="DY132" s="144">
        <v>239.61230130634331</v>
      </c>
      <c r="DZ132" s="144">
        <v>91.139770650591487</v>
      </c>
      <c r="EA132" s="144">
        <v>324.77595641919265</v>
      </c>
      <c r="EB132" s="144">
        <v>1428.0375747867276</v>
      </c>
      <c r="EC132" s="144">
        <v>115.79658504327648</v>
      </c>
      <c r="ED132" s="144">
        <v>77.022283017507846</v>
      </c>
      <c r="EE132" s="144">
        <v>408.85476757163144</v>
      </c>
      <c r="EF132" s="144">
        <v>69.324212183928893</v>
      </c>
      <c r="EG132" s="144">
        <v>61.071899807663499</v>
      </c>
      <c r="EH132" s="144">
        <v>0</v>
      </c>
      <c r="EI132" s="145">
        <v>77192.55061085576</v>
      </c>
      <c r="EJ132" s="146">
        <v>81446.242568849208</v>
      </c>
      <c r="EK132" s="146">
        <v>0</v>
      </c>
      <c r="EL132" s="146">
        <v>0</v>
      </c>
      <c r="EM132" s="146">
        <v>0</v>
      </c>
      <c r="EN132" s="146">
        <v>0</v>
      </c>
      <c r="EO132" s="146">
        <v>0</v>
      </c>
      <c r="EP132" s="146">
        <v>0</v>
      </c>
      <c r="EQ132" s="146">
        <v>0</v>
      </c>
      <c r="ER132" s="146">
        <v>0</v>
      </c>
      <c r="ES132" s="146">
        <v>0</v>
      </c>
      <c r="ET132" s="146">
        <v>0</v>
      </c>
      <c r="EU132" s="147">
        <v>967293.11694204353</v>
      </c>
      <c r="EV132" s="147">
        <v>2289.5123755430723</v>
      </c>
      <c r="EW132" s="147">
        <v>3.2105827357025589</v>
      </c>
      <c r="EX132" s="147">
        <v>18184.429922998657</v>
      </c>
      <c r="EY132" s="148">
        <v>0</v>
      </c>
      <c r="EZ132" s="148">
        <v>0</v>
      </c>
      <c r="FA132" s="148">
        <v>0</v>
      </c>
      <c r="FB132" s="148">
        <v>0</v>
      </c>
      <c r="FC132" s="148">
        <v>0</v>
      </c>
      <c r="FD132" s="148">
        <v>0</v>
      </c>
      <c r="FE132" s="148">
        <v>0</v>
      </c>
      <c r="FF132" s="148">
        <v>0</v>
      </c>
      <c r="FG132" s="145">
        <v>1069216.5123921703</v>
      </c>
      <c r="FH132" s="144">
        <v>1146409.0630030259</v>
      </c>
      <c r="FI132" s="28">
        <f>+FH132-'[1]MIP 2017 (Original)'!FH131</f>
        <v>0</v>
      </c>
      <c r="FK132" s="17">
        <v>1146409.0630030257</v>
      </c>
      <c r="FL132" s="29">
        <f t="shared" si="4"/>
        <v>0</v>
      </c>
      <c r="FN132" s="15">
        <f t="shared" si="5"/>
        <v>0</v>
      </c>
      <c r="FO132" s="15">
        <f t="shared" si="6"/>
        <v>0</v>
      </c>
      <c r="FP132" s="15">
        <f t="shared" si="7"/>
        <v>0</v>
      </c>
    </row>
    <row r="133" spans="1:172" s="7" customFormat="1" ht="21.95" customHeight="1" thickBot="1" x14ac:dyDescent="0.25">
      <c r="A133" s="137" t="s">
        <v>302</v>
      </c>
      <c r="B133" s="138" t="s">
        <v>294</v>
      </c>
      <c r="C133" s="144">
        <v>0</v>
      </c>
      <c r="D133" s="144">
        <v>0</v>
      </c>
      <c r="E133" s="144">
        <v>4.6561091713517456E-3</v>
      </c>
      <c r="F133" s="144">
        <v>2.797470058449078E-2</v>
      </c>
      <c r="G133" s="144">
        <v>0.13427047766584846</v>
      </c>
      <c r="H133" s="144">
        <v>1.2881268276149438E-2</v>
      </c>
      <c r="I133" s="144">
        <v>6.7819908851732939E-3</v>
      </c>
      <c r="J133" s="144">
        <v>1.1204175561589012E-2</v>
      </c>
      <c r="K133" s="144">
        <v>6.1029845381099172E-2</v>
      </c>
      <c r="L133" s="144">
        <v>9.8444045634866251E-2</v>
      </c>
      <c r="M133" s="144">
        <v>0.18967256920931228</v>
      </c>
      <c r="N133" s="144">
        <v>0.36821100938426493</v>
      </c>
      <c r="O133" s="144">
        <v>0.11833670062431287</v>
      </c>
      <c r="P133" s="144">
        <v>0.67384589544692686</v>
      </c>
      <c r="Q133" s="144">
        <v>1.1764870514410447E-2</v>
      </c>
      <c r="R133" s="144">
        <v>3.6841233280875216</v>
      </c>
      <c r="S133" s="144">
        <v>4.1506279383444776E-2</v>
      </c>
      <c r="T133" s="144">
        <v>0.21570389414010324</v>
      </c>
      <c r="U133" s="144">
        <v>1.1594497206515391</v>
      </c>
      <c r="V133" s="144">
        <v>1.493905758706698E-2</v>
      </c>
      <c r="W133" s="144">
        <v>8.5358210066847462E-2</v>
      </c>
      <c r="X133" s="144">
        <v>0.23084343622029876</v>
      </c>
      <c r="Y133" s="144">
        <v>3.0702607831417962E-3</v>
      </c>
      <c r="Z133" s="144">
        <v>0.17363066731218602</v>
      </c>
      <c r="AA133" s="144">
        <v>2.4020133800157936E-2</v>
      </c>
      <c r="AB133" s="144">
        <v>1.002029130455909</v>
      </c>
      <c r="AC133" s="144">
        <v>5.1398092188839874E-2</v>
      </c>
      <c r="AD133" s="144">
        <v>3.4884114321897465E-3</v>
      </c>
      <c r="AE133" s="144">
        <v>8.4788127395580462E-2</v>
      </c>
      <c r="AF133" s="144">
        <v>1.5969889837594853</v>
      </c>
      <c r="AG133" s="144">
        <v>6.9008346214854913E-3</v>
      </c>
      <c r="AH133" s="144">
        <v>2.2774449093101706E-3</v>
      </c>
      <c r="AI133" s="144">
        <v>7.0190047724357321</v>
      </c>
      <c r="AJ133" s="144">
        <v>0.40175507298586743</v>
      </c>
      <c r="AK133" s="144">
        <v>3.7828665960733789</v>
      </c>
      <c r="AL133" s="144">
        <v>0.26341253442766405</v>
      </c>
      <c r="AM133" s="144">
        <v>3.9896919362417518</v>
      </c>
      <c r="AN133" s="144">
        <v>1.2856002551357033</v>
      </c>
      <c r="AO133" s="144">
        <v>1.9633260305769891</v>
      </c>
      <c r="AP133" s="144">
        <v>6.0157007305580805</v>
      </c>
      <c r="AQ133" s="144">
        <v>2.0094980971502721</v>
      </c>
      <c r="AR133" s="144">
        <v>0.59347543993433582</v>
      </c>
      <c r="AS133" s="144">
        <v>0.27535669785522915</v>
      </c>
      <c r="AT133" s="144">
        <v>1.408330162002472</v>
      </c>
      <c r="AU133" s="144">
        <v>3.3423905877263742</v>
      </c>
      <c r="AV133" s="144">
        <v>0.76945950592429146</v>
      </c>
      <c r="AW133" s="144">
        <v>13.127354673220044</v>
      </c>
      <c r="AX133" s="144">
        <v>0.20441783936349497</v>
      </c>
      <c r="AY133" s="144">
        <v>0.27397121171175154</v>
      </c>
      <c r="AZ133" s="144">
        <v>1.9008025369444251E-2</v>
      </c>
      <c r="BA133" s="144">
        <v>1.5643043115797003E-2</v>
      </c>
      <c r="BB133" s="144">
        <v>1.2886348109651011</v>
      </c>
      <c r="BC133" s="144">
        <v>1.0286739689435533</v>
      </c>
      <c r="BD133" s="144">
        <v>0.53177152293470575</v>
      </c>
      <c r="BE133" s="144">
        <v>3.1482938841370807</v>
      </c>
      <c r="BF133" s="144">
        <v>4.245535665040018</v>
      </c>
      <c r="BG133" s="144">
        <v>0.35065317880701918</v>
      </c>
      <c r="BH133" s="144">
        <v>1.3215328260126937</v>
      </c>
      <c r="BI133" s="144">
        <v>2.0646706086701738</v>
      </c>
      <c r="BJ133" s="144">
        <v>0.69924059346272571</v>
      </c>
      <c r="BK133" s="144">
        <v>1.8939923851402807</v>
      </c>
      <c r="BL133" s="144">
        <v>0.60916033218076415</v>
      </c>
      <c r="BM133" s="144">
        <v>3.6112544160502615</v>
      </c>
      <c r="BN133" s="144">
        <v>1.0858517186269649</v>
      </c>
      <c r="BO133" s="144">
        <v>1.0395508296989362</v>
      </c>
      <c r="BP133" s="144">
        <v>1.0707393599915114</v>
      </c>
      <c r="BQ133" s="144">
        <v>1.6202408151408361</v>
      </c>
      <c r="BR133" s="144">
        <v>2.4788524476820424</v>
      </c>
      <c r="BS133" s="144">
        <v>0.18462290628091579</v>
      </c>
      <c r="BT133" s="144">
        <v>1.2934751378678035</v>
      </c>
      <c r="BU133" s="144">
        <v>8.154520251865673</v>
      </c>
      <c r="BV133" s="144">
        <v>5.7004342085507433</v>
      </c>
      <c r="BW133" s="144">
        <v>11.748822353664464</v>
      </c>
      <c r="BX133" s="144">
        <v>30.108157061179242</v>
      </c>
      <c r="BY133" s="144">
        <v>9.9390688131022493</v>
      </c>
      <c r="BZ133" s="144">
        <v>0.18811842036284454</v>
      </c>
      <c r="CA133" s="144">
        <v>2.5937844884914969</v>
      </c>
      <c r="CB133" s="144">
        <v>58.799130067135046</v>
      </c>
      <c r="CC133" s="144">
        <v>75.100050752179172</v>
      </c>
      <c r="CD133" s="144">
        <v>24.830889021809632</v>
      </c>
      <c r="CE133" s="144">
        <v>150.02949326347016</v>
      </c>
      <c r="CF133" s="144">
        <v>22.147401809221023</v>
      </c>
      <c r="CG133" s="144">
        <v>93.252379977135774</v>
      </c>
      <c r="CH133" s="144">
        <v>2.1816871370890767</v>
      </c>
      <c r="CI133" s="144">
        <v>0.61596949809837531</v>
      </c>
      <c r="CJ133" s="144">
        <v>3.7613381082071431</v>
      </c>
      <c r="CK133" s="144">
        <v>1.4502121104322996</v>
      </c>
      <c r="CL133" s="144">
        <v>4.3019468428099268</v>
      </c>
      <c r="CM133" s="144">
        <v>7.3271119339095456</v>
      </c>
      <c r="CN133" s="144">
        <v>6.1601296222113096</v>
      </c>
      <c r="CO133" s="144">
        <v>10.969604775299022</v>
      </c>
      <c r="CP133" s="144">
        <v>1.0514522082257807</v>
      </c>
      <c r="CQ133" s="144">
        <v>16.443059178022239</v>
      </c>
      <c r="CR133" s="144">
        <v>19.120888626916727</v>
      </c>
      <c r="CS133" s="144">
        <v>4.5961913032159796</v>
      </c>
      <c r="CT133" s="144">
        <v>81.466946669147987</v>
      </c>
      <c r="CU133" s="144">
        <v>8.4608039509555528</v>
      </c>
      <c r="CV133" s="144">
        <v>0.94644621885443614</v>
      </c>
      <c r="CW133" s="144">
        <v>126.97262066758348</v>
      </c>
      <c r="CX133" s="144">
        <v>67.971924598820664</v>
      </c>
      <c r="CY133" s="144">
        <v>26.943138769618944</v>
      </c>
      <c r="CZ133" s="144">
        <v>16.024319213412241</v>
      </c>
      <c r="DA133" s="144">
        <v>54.768557490007112</v>
      </c>
      <c r="DB133" s="144">
        <v>4.1472071694623356</v>
      </c>
      <c r="DC133" s="144">
        <v>2.3659201948618502</v>
      </c>
      <c r="DD133" s="144">
        <v>27.945519342905065</v>
      </c>
      <c r="DE133" s="144">
        <v>44.795296051784597</v>
      </c>
      <c r="DF133" s="144">
        <v>10.467408536540432</v>
      </c>
      <c r="DG133" s="144">
        <v>10.967772795760085</v>
      </c>
      <c r="DH133" s="144">
        <v>5.2709754314215873</v>
      </c>
      <c r="DI133" s="144">
        <v>0.16301783663353031</v>
      </c>
      <c r="DJ133" s="144">
        <v>4.6751325367516996</v>
      </c>
      <c r="DK133" s="144">
        <v>1.4205035347507564</v>
      </c>
      <c r="DL133" s="144">
        <v>6.8665472524143443</v>
      </c>
      <c r="DM133" s="144">
        <v>1.9660381598034914E-2</v>
      </c>
      <c r="DN133" s="144">
        <v>0.24731935779789793</v>
      </c>
      <c r="DO133" s="144">
        <v>11.626545531632217</v>
      </c>
      <c r="DP133" s="144">
        <v>5.1313178556403862</v>
      </c>
      <c r="DQ133" s="144">
        <v>2.3619616637861309</v>
      </c>
      <c r="DR133" s="144">
        <v>10.818363171240161</v>
      </c>
      <c r="DS133" s="144">
        <v>73.070666245061133</v>
      </c>
      <c r="DT133" s="144">
        <v>2.8546613194676285</v>
      </c>
      <c r="DU133" s="144">
        <v>0.58641507482624777</v>
      </c>
      <c r="DV133" s="144">
        <v>32.392605673789319</v>
      </c>
      <c r="DW133" s="144">
        <v>17.132946065530735</v>
      </c>
      <c r="DX133" s="144">
        <v>2.9963831617316017</v>
      </c>
      <c r="DY133" s="144">
        <v>0.84179660451045835</v>
      </c>
      <c r="DZ133" s="144">
        <v>0.54946418593450652</v>
      </c>
      <c r="EA133" s="144">
        <v>4.775524259077093</v>
      </c>
      <c r="EB133" s="144">
        <v>10.978662706305601</v>
      </c>
      <c r="EC133" s="144">
        <v>6.1137463889450885</v>
      </c>
      <c r="ED133" s="144">
        <v>0.33538570379544952</v>
      </c>
      <c r="EE133" s="144">
        <v>1.0120454043307938</v>
      </c>
      <c r="EF133" s="144">
        <v>0.22447438111570014</v>
      </c>
      <c r="EG133" s="144">
        <v>1.120558653751248</v>
      </c>
      <c r="EH133" s="144">
        <v>0</v>
      </c>
      <c r="EI133" s="145">
        <v>1344.8290041747366</v>
      </c>
      <c r="EJ133" s="146">
        <v>9302.5931899989464</v>
      </c>
      <c r="EK133" s="146">
        <v>0</v>
      </c>
      <c r="EL133" s="146">
        <v>0</v>
      </c>
      <c r="EM133" s="146">
        <v>0</v>
      </c>
      <c r="EN133" s="146">
        <v>2.3184835871755625</v>
      </c>
      <c r="EO133" s="146">
        <v>0</v>
      </c>
      <c r="EP133" s="146">
        <v>94.179223910114459</v>
      </c>
      <c r="EQ133" s="146">
        <v>0</v>
      </c>
      <c r="ER133" s="146">
        <v>0</v>
      </c>
      <c r="ES133" s="146">
        <v>0</v>
      </c>
      <c r="ET133" s="146">
        <v>0</v>
      </c>
      <c r="EU133" s="147">
        <v>779019.29967152781</v>
      </c>
      <c r="EV133" s="147">
        <v>49.321931114233877</v>
      </c>
      <c r="EW133" s="147">
        <v>0</v>
      </c>
      <c r="EX133" s="147">
        <v>491.5336220028712</v>
      </c>
      <c r="EY133" s="148">
        <v>6875.2331727192714</v>
      </c>
      <c r="EZ133" s="148">
        <v>555.43191363101346</v>
      </c>
      <c r="FA133" s="148">
        <v>2586.7676483471241</v>
      </c>
      <c r="FB133" s="148">
        <v>806.02229518236231</v>
      </c>
      <c r="FC133" s="148">
        <v>0.88734544324775078</v>
      </c>
      <c r="FD133" s="148">
        <v>1077.8871023913273</v>
      </c>
      <c r="FE133" s="148">
        <v>292.57894657970945</v>
      </c>
      <c r="FF133" s="148">
        <v>0</v>
      </c>
      <c r="FG133" s="145">
        <v>801154.05454643513</v>
      </c>
      <c r="FH133" s="144">
        <v>802498.88355060981</v>
      </c>
      <c r="FI133" s="28">
        <f>+FH133-'[1]MIP 2017 (Original)'!FH132</f>
        <v>0</v>
      </c>
      <c r="FK133" s="17">
        <v>802498.88355061004</v>
      </c>
      <c r="FL133" s="29">
        <f t="shared" si="4"/>
        <v>0</v>
      </c>
      <c r="FN133" s="15">
        <f t="shared" si="5"/>
        <v>0</v>
      </c>
      <c r="FO133" s="15">
        <f t="shared" si="6"/>
        <v>96.497707497290023</v>
      </c>
      <c r="FP133" s="15">
        <f t="shared" si="7"/>
        <v>12194.808424294055</v>
      </c>
    </row>
    <row r="134" spans="1:172" s="7" customFormat="1" ht="21.95" customHeight="1" thickBot="1" x14ac:dyDescent="0.25">
      <c r="A134" s="137" t="s">
        <v>304</v>
      </c>
      <c r="B134" s="138" t="s">
        <v>296</v>
      </c>
      <c r="C134" s="144">
        <v>0</v>
      </c>
      <c r="D134" s="144">
        <v>0</v>
      </c>
      <c r="E134" s="144">
        <v>1.1936911008843938E-4</v>
      </c>
      <c r="F134" s="144">
        <v>7.1711942556841948E-4</v>
      </c>
      <c r="G134" s="144">
        <v>4.9864069644912374E-3</v>
      </c>
      <c r="H134" s="144">
        <v>3.302312027363068E-4</v>
      </c>
      <c r="I134" s="144">
        <v>4.4099221260849482E-3</v>
      </c>
      <c r="J134" s="144">
        <v>2.8721141633337462E-4</v>
      </c>
      <c r="K134" s="144">
        <v>1.5645337839368095E-3</v>
      </c>
      <c r="L134" s="144">
        <v>0.35069651779751254</v>
      </c>
      <c r="M134" s="144">
        <v>4.8626535507393315E-3</v>
      </c>
      <c r="N134" s="144">
        <v>0.91254217418978611</v>
      </c>
      <c r="O134" s="144">
        <v>0.18879389427212806</v>
      </c>
      <c r="P134" s="144">
        <v>5.0864975585783026E-2</v>
      </c>
      <c r="Q134" s="144">
        <v>3.0161709528885153E-4</v>
      </c>
      <c r="R134" s="144">
        <v>9.4062192964300406E-2</v>
      </c>
      <c r="S134" s="144">
        <v>2.9566817696206532E-2</v>
      </c>
      <c r="T134" s="144">
        <v>5.530021083814036E-3</v>
      </c>
      <c r="U134" s="144">
        <v>0.75612641391634894</v>
      </c>
      <c r="V134" s="144">
        <v>1.9584622908092779E-3</v>
      </c>
      <c r="W134" s="144">
        <v>0.83082731464081983</v>
      </c>
      <c r="X134" s="144">
        <v>3.6467750980033561E-2</v>
      </c>
      <c r="Y134" s="144">
        <v>7.4822469321581418E-5</v>
      </c>
      <c r="Z134" s="144">
        <v>0.43330643258029927</v>
      </c>
      <c r="AA134" s="144">
        <v>6.1531859078249834E-4</v>
      </c>
      <c r="AB134" s="144">
        <v>2.3912317683956839</v>
      </c>
      <c r="AC134" s="144">
        <v>8.3523377029706261E-2</v>
      </c>
      <c r="AD134" s="144">
        <v>8.9432732987645562E-5</v>
      </c>
      <c r="AE134" s="144">
        <v>3.7798154556905654E-2</v>
      </c>
      <c r="AF134" s="144">
        <v>0.43053118179600369</v>
      </c>
      <c r="AG134" s="144">
        <v>1.5489583878263474E-2</v>
      </c>
      <c r="AH134" s="144">
        <v>4.8226253793850649E-2</v>
      </c>
      <c r="AI134" s="144">
        <v>16.847930332147904</v>
      </c>
      <c r="AJ134" s="144">
        <v>1.2000115000800489</v>
      </c>
      <c r="AK134" s="144">
        <v>7.1014627289213612</v>
      </c>
      <c r="AL134" s="144">
        <v>2.1039650543999833</v>
      </c>
      <c r="AM134" s="144">
        <v>13.069324880473642</v>
      </c>
      <c r="AN134" s="144">
        <v>2.7149614219512692</v>
      </c>
      <c r="AO134" s="144">
        <v>2.048783488910551</v>
      </c>
      <c r="AP134" s="144">
        <v>24.167203107727545</v>
      </c>
      <c r="AQ134" s="144">
        <v>1.2557335348576615</v>
      </c>
      <c r="AR134" s="144">
        <v>1.0260779749984015</v>
      </c>
      <c r="AS134" s="144">
        <v>0.87988364811279629</v>
      </c>
      <c r="AT134" s="144">
        <v>3.2398866168297893</v>
      </c>
      <c r="AU134" s="144">
        <v>10.706791771973403</v>
      </c>
      <c r="AV134" s="144">
        <v>1.8552645561706458</v>
      </c>
      <c r="AW134" s="144">
        <v>28.091767466413636</v>
      </c>
      <c r="AX134" s="144">
        <v>1.7861502613161275</v>
      </c>
      <c r="AY134" s="144">
        <v>2.7897506280302298</v>
      </c>
      <c r="AZ134" s="144">
        <v>0.13915222244962114</v>
      </c>
      <c r="BA134" s="144">
        <v>0.26410117239331216</v>
      </c>
      <c r="BB134" s="144">
        <v>2.9407818193230835</v>
      </c>
      <c r="BC134" s="144">
        <v>8.6884703965702439</v>
      </c>
      <c r="BD134" s="144">
        <v>2.2720167437491385</v>
      </c>
      <c r="BE134" s="144">
        <v>7.3276539171983117</v>
      </c>
      <c r="BF134" s="144">
        <v>13.786790426360323</v>
      </c>
      <c r="BG134" s="144">
        <v>3.0843673280653716</v>
      </c>
      <c r="BH134" s="144">
        <v>6.1518204808037815</v>
      </c>
      <c r="BI134" s="144">
        <v>3.7125261489524766</v>
      </c>
      <c r="BJ134" s="144">
        <v>3.4590243649257308</v>
      </c>
      <c r="BK134" s="144">
        <v>3.3971636320619272</v>
      </c>
      <c r="BL134" s="144">
        <v>1.5825606990902052</v>
      </c>
      <c r="BM134" s="144">
        <v>5.8257456718245688</v>
      </c>
      <c r="BN134" s="144">
        <v>3.8523495073990364</v>
      </c>
      <c r="BO134" s="144">
        <v>5.9971811024351416</v>
      </c>
      <c r="BP134" s="144">
        <v>2.6769547156184967</v>
      </c>
      <c r="BQ134" s="144">
        <v>4.3210779863714333</v>
      </c>
      <c r="BR134" s="144">
        <v>7.1389436313437358</v>
      </c>
      <c r="BS134" s="144">
        <v>0.43209091542372224</v>
      </c>
      <c r="BT134" s="144">
        <v>5.9794095262970792</v>
      </c>
      <c r="BU134" s="144">
        <v>12.532982512521535</v>
      </c>
      <c r="BV134" s="144">
        <v>32.818250418031738</v>
      </c>
      <c r="BW134" s="144">
        <v>11.433541573923003</v>
      </c>
      <c r="BX134" s="144">
        <v>165.34876380411237</v>
      </c>
      <c r="BY134" s="144">
        <v>11.501238057530013</v>
      </c>
      <c r="BZ134" s="144">
        <v>0.2859300225626355</v>
      </c>
      <c r="CA134" s="144">
        <v>7.7829448340786946</v>
      </c>
      <c r="CB134" s="144">
        <v>1.7154569079206927</v>
      </c>
      <c r="CC134" s="144">
        <v>1.925359896526561</v>
      </c>
      <c r="CD134" s="144">
        <v>0.70371239093107452</v>
      </c>
      <c r="CE134" s="144">
        <v>6.7071009070702168</v>
      </c>
      <c r="CF134" s="144">
        <v>21.469740998592581</v>
      </c>
      <c r="CG134" s="144">
        <v>561.02417325913029</v>
      </c>
      <c r="CH134" s="144">
        <v>18.113494148347716</v>
      </c>
      <c r="CI134" s="144">
        <v>1.3827252779722965</v>
      </c>
      <c r="CJ134" s="144">
        <v>11.791131177921024</v>
      </c>
      <c r="CK134" s="144">
        <v>0.18176708816249107</v>
      </c>
      <c r="CL134" s="144">
        <v>16.859678519177638</v>
      </c>
      <c r="CM134" s="144">
        <v>16.464060040038216</v>
      </c>
      <c r="CN134" s="144">
        <v>19.00669744393474</v>
      </c>
      <c r="CO134" s="144">
        <v>33.560342271413298</v>
      </c>
      <c r="CP134" s="144">
        <v>5.8136053026595924</v>
      </c>
      <c r="CQ134" s="144">
        <v>49.547934733378177</v>
      </c>
      <c r="CR134" s="144">
        <v>99.665882899109874</v>
      </c>
      <c r="CS134" s="144">
        <v>19.594501114162362</v>
      </c>
      <c r="CT134" s="144">
        <v>198.37714629472887</v>
      </c>
      <c r="CU134" s="144">
        <v>57.533888578787412</v>
      </c>
      <c r="CV134" s="144">
        <v>4.0342397835158605</v>
      </c>
      <c r="CW134" s="144">
        <v>348.32175695372587</v>
      </c>
      <c r="CX134" s="144">
        <v>164.87761257433007</v>
      </c>
      <c r="CY134" s="144">
        <v>63.993651417085339</v>
      </c>
      <c r="CZ134" s="144">
        <v>40.358110488499513</v>
      </c>
      <c r="DA134" s="144">
        <v>133.92167923704517</v>
      </c>
      <c r="DB134" s="144">
        <v>25.651207778618666</v>
      </c>
      <c r="DC134" s="144">
        <v>17.822606935237317</v>
      </c>
      <c r="DD134" s="144">
        <v>121.25139678152075</v>
      </c>
      <c r="DE134" s="144">
        <v>35.19241634749752</v>
      </c>
      <c r="DF134" s="144">
        <v>20.815293590068205</v>
      </c>
      <c r="DG134" s="144">
        <v>39.956306999723139</v>
      </c>
      <c r="DH134" s="144">
        <v>17.56910068139841</v>
      </c>
      <c r="DI134" s="144">
        <v>3.4510942088542063</v>
      </c>
      <c r="DJ134" s="144">
        <v>14.043598039589408</v>
      </c>
      <c r="DK134" s="144">
        <v>3.8351700030913434</v>
      </c>
      <c r="DL134" s="144">
        <v>18.109987767546411</v>
      </c>
      <c r="DM134" s="144">
        <v>5.308040698916143E-2</v>
      </c>
      <c r="DN134" s="144">
        <v>1.5624480395536131</v>
      </c>
      <c r="DO134" s="144">
        <v>34.010916743011634</v>
      </c>
      <c r="DP134" s="144">
        <v>16.483188795007074</v>
      </c>
      <c r="DQ134" s="144">
        <v>6.3076937522655943</v>
      </c>
      <c r="DR134" s="144">
        <v>76.426544010344799</v>
      </c>
      <c r="DS134" s="144">
        <v>127.66582552682684</v>
      </c>
      <c r="DT134" s="144">
        <v>19.782152383449542</v>
      </c>
      <c r="DU134" s="144">
        <v>1.6545635167096371</v>
      </c>
      <c r="DV134" s="144">
        <v>110.91556757274684</v>
      </c>
      <c r="DW134" s="144">
        <v>97.259274757933611</v>
      </c>
      <c r="DX134" s="144">
        <v>9.4135906703770367</v>
      </c>
      <c r="DY134" s="144">
        <v>2.4849417269222136</v>
      </c>
      <c r="DZ134" s="144">
        <v>3.6265645629531953</v>
      </c>
      <c r="EA134" s="144">
        <v>11.930937005803868</v>
      </c>
      <c r="EB134" s="144">
        <v>18.870474118929401</v>
      </c>
      <c r="EC134" s="144">
        <v>18.899951153228098</v>
      </c>
      <c r="ED134" s="144">
        <v>1.8966358745997243</v>
      </c>
      <c r="EE134" s="144">
        <v>16.997779545942937</v>
      </c>
      <c r="EF134" s="144">
        <v>1.224374718147873</v>
      </c>
      <c r="EG134" s="144">
        <v>4.7480218398690655</v>
      </c>
      <c r="EH134" s="144">
        <v>0</v>
      </c>
      <c r="EI134" s="145">
        <v>3259.1928400895722</v>
      </c>
      <c r="EJ134" s="146">
        <v>8.0403137637879425</v>
      </c>
      <c r="EK134" s="146">
        <v>0</v>
      </c>
      <c r="EL134" s="146">
        <v>0</v>
      </c>
      <c r="EM134" s="146">
        <v>0</v>
      </c>
      <c r="EN134" s="146">
        <v>0</v>
      </c>
      <c r="EO134" s="146">
        <v>0</v>
      </c>
      <c r="EP134" s="146">
        <v>0</v>
      </c>
      <c r="EQ134" s="146">
        <v>0</v>
      </c>
      <c r="ER134" s="146">
        <v>0</v>
      </c>
      <c r="ES134" s="146">
        <v>0</v>
      </c>
      <c r="ET134" s="146">
        <v>0</v>
      </c>
      <c r="EU134" s="147">
        <v>29515.563876562333</v>
      </c>
      <c r="EV134" s="147">
        <v>1.2165816716307307</v>
      </c>
      <c r="EW134" s="147">
        <v>0</v>
      </c>
      <c r="EX134" s="147">
        <v>1034.8981990150103</v>
      </c>
      <c r="EY134" s="148">
        <v>0</v>
      </c>
      <c r="EZ134" s="148">
        <v>0</v>
      </c>
      <c r="FA134" s="148">
        <v>0</v>
      </c>
      <c r="FB134" s="148">
        <v>0</v>
      </c>
      <c r="FC134" s="148">
        <v>0</v>
      </c>
      <c r="FD134" s="148">
        <v>0</v>
      </c>
      <c r="FE134" s="148">
        <v>0</v>
      </c>
      <c r="FF134" s="148">
        <v>0</v>
      </c>
      <c r="FG134" s="145">
        <v>30559.71897101276</v>
      </c>
      <c r="FH134" s="144">
        <v>33818.911811102334</v>
      </c>
      <c r="FI134" s="28">
        <f>+FH134-'[1]MIP 2017 (Original)'!FH133</f>
        <v>0</v>
      </c>
      <c r="FK134" s="17">
        <v>33818.911811102334</v>
      </c>
      <c r="FL134" s="29">
        <f t="shared" si="4"/>
        <v>0</v>
      </c>
      <c r="FN134" s="15">
        <f t="shared" si="5"/>
        <v>0</v>
      </c>
      <c r="FO134" s="15">
        <f t="shared" si="6"/>
        <v>0</v>
      </c>
      <c r="FP134" s="15">
        <f t="shared" si="7"/>
        <v>0</v>
      </c>
    </row>
    <row r="135" spans="1:172" s="7" customFormat="1" ht="21.95" customHeight="1" thickBot="1" x14ac:dyDescent="0.25">
      <c r="A135" s="137" t="s">
        <v>306</v>
      </c>
      <c r="B135" s="138" t="s">
        <v>298</v>
      </c>
      <c r="C135" s="144">
        <v>1.0408900820545643</v>
      </c>
      <c r="D135" s="144">
        <v>0.38435034482361663</v>
      </c>
      <c r="E135" s="144">
        <v>0.69245727454366635</v>
      </c>
      <c r="F135" s="144">
        <v>17.176159914684941</v>
      </c>
      <c r="G135" s="144">
        <v>4.9112291851315888</v>
      </c>
      <c r="H135" s="144">
        <v>2.4783724102987437</v>
      </c>
      <c r="I135" s="144">
        <v>0.62823336738794877</v>
      </c>
      <c r="J135" s="144">
        <v>3.4656196136463806</v>
      </c>
      <c r="K135" s="144">
        <v>9.3250841506672479</v>
      </c>
      <c r="L135" s="144">
        <v>8.7350446246169984</v>
      </c>
      <c r="M135" s="144">
        <v>27.56541546593656</v>
      </c>
      <c r="N135" s="144">
        <v>24.686353827130247</v>
      </c>
      <c r="O135" s="144">
        <v>8.3191316322515139</v>
      </c>
      <c r="P135" s="144">
        <v>644.0597298242003</v>
      </c>
      <c r="Q135" s="144">
        <v>3.8114398968303229</v>
      </c>
      <c r="R135" s="144">
        <v>616.2296403704089</v>
      </c>
      <c r="S135" s="144">
        <v>23.61880210507028</v>
      </c>
      <c r="T135" s="144">
        <v>59.484958143916778</v>
      </c>
      <c r="U135" s="144">
        <v>37.132804133122349</v>
      </c>
      <c r="V135" s="144">
        <v>1.6086903697911366</v>
      </c>
      <c r="W135" s="144">
        <v>64.292805593844363</v>
      </c>
      <c r="X135" s="144">
        <v>59.27706076811539</v>
      </c>
      <c r="Y135" s="144">
        <v>4.8475178276899316</v>
      </c>
      <c r="Z135" s="144">
        <v>44.762729380449017</v>
      </c>
      <c r="AA135" s="144">
        <v>9.6005576835628439</v>
      </c>
      <c r="AB135" s="144">
        <v>529.89135615685836</v>
      </c>
      <c r="AC135" s="144">
        <v>1.6115136107638168</v>
      </c>
      <c r="AD135" s="144">
        <v>5.0803561182276553</v>
      </c>
      <c r="AE135" s="144">
        <v>3.6036984498630789</v>
      </c>
      <c r="AF135" s="144">
        <v>128.66949565680318</v>
      </c>
      <c r="AG135" s="144">
        <v>4.3583434429062158E-2</v>
      </c>
      <c r="AH135" s="144">
        <v>0.99356582818925998</v>
      </c>
      <c r="AI135" s="144">
        <v>1046.9124908720923</v>
      </c>
      <c r="AJ135" s="144">
        <v>81.608303283468288</v>
      </c>
      <c r="AK135" s="144">
        <v>724.83661516967516</v>
      </c>
      <c r="AL135" s="144">
        <v>100.88083111830841</v>
      </c>
      <c r="AM135" s="144">
        <v>374.77745624564699</v>
      </c>
      <c r="AN135" s="144">
        <v>55.268310686410295</v>
      </c>
      <c r="AO135" s="144">
        <v>194.95394555710584</v>
      </c>
      <c r="AP135" s="144">
        <v>623.09633343825305</v>
      </c>
      <c r="AQ135" s="144">
        <v>430.33288290662995</v>
      </c>
      <c r="AR135" s="144">
        <v>17.081448344769449</v>
      </c>
      <c r="AS135" s="144">
        <v>82.518200577312868</v>
      </c>
      <c r="AT135" s="144">
        <v>90.994515792359664</v>
      </c>
      <c r="AU135" s="144">
        <v>506.41479281335194</v>
      </c>
      <c r="AV135" s="144">
        <v>62.822683084368627</v>
      </c>
      <c r="AW135" s="144">
        <v>170.73322694423575</v>
      </c>
      <c r="AX135" s="144">
        <v>55.341841005979063</v>
      </c>
      <c r="AY135" s="144">
        <v>127.00277055701213</v>
      </c>
      <c r="AZ135" s="144">
        <v>3.0447699912551713</v>
      </c>
      <c r="BA135" s="144">
        <v>3.4157989092369947</v>
      </c>
      <c r="BB135" s="144">
        <v>64.210597216422656</v>
      </c>
      <c r="BC135" s="144">
        <v>325.04893202366134</v>
      </c>
      <c r="BD135" s="144">
        <v>399.24136461227306</v>
      </c>
      <c r="BE135" s="144">
        <v>192.21488167760344</v>
      </c>
      <c r="BF135" s="144">
        <v>393.14727815305815</v>
      </c>
      <c r="BG135" s="144">
        <v>59.69841730954218</v>
      </c>
      <c r="BH135" s="144">
        <v>612.63252204589503</v>
      </c>
      <c r="BI135" s="144">
        <v>404.15011260216534</v>
      </c>
      <c r="BJ135" s="144">
        <v>225.40484938538037</v>
      </c>
      <c r="BK135" s="144">
        <v>64.630538536891919</v>
      </c>
      <c r="BL135" s="144">
        <v>31.952607767712315</v>
      </c>
      <c r="BM135" s="144">
        <v>823.26513064524465</v>
      </c>
      <c r="BN135" s="144">
        <v>162.55925115930694</v>
      </c>
      <c r="BO135" s="144">
        <v>255.86054012589796</v>
      </c>
      <c r="BP135" s="144">
        <v>120.05168368674705</v>
      </c>
      <c r="BQ135" s="144">
        <v>29.132543163766663</v>
      </c>
      <c r="BR135" s="144">
        <v>561.66499451310688</v>
      </c>
      <c r="BS135" s="144">
        <v>18.889771759780828</v>
      </c>
      <c r="BT135" s="144">
        <v>149.00642987899215</v>
      </c>
      <c r="BU135" s="144">
        <v>1824.3992205025554</v>
      </c>
      <c r="BV135" s="144">
        <v>627.10916915636881</v>
      </c>
      <c r="BW135" s="144">
        <v>1463.5853087191349</v>
      </c>
      <c r="BX135" s="144">
        <v>1622.455539765459</v>
      </c>
      <c r="BY135" s="144">
        <v>303.02945779781464</v>
      </c>
      <c r="BZ135" s="144">
        <v>5.6532028714270615</v>
      </c>
      <c r="CA135" s="144">
        <v>145.05539577008466</v>
      </c>
      <c r="CB135" s="144">
        <v>476.45006995068007</v>
      </c>
      <c r="CC135" s="144">
        <v>600.32005823962947</v>
      </c>
      <c r="CD135" s="144">
        <v>217.92002320330278</v>
      </c>
      <c r="CE135" s="144">
        <v>1346.2807001199731</v>
      </c>
      <c r="CF135" s="144">
        <v>1471.7763201984449</v>
      </c>
      <c r="CG135" s="144">
        <v>10375.503544515828</v>
      </c>
      <c r="CH135" s="144">
        <v>828.88949234780046</v>
      </c>
      <c r="CI135" s="144">
        <v>4.509479534469282</v>
      </c>
      <c r="CJ135" s="144">
        <v>327.46451327411961</v>
      </c>
      <c r="CK135" s="144">
        <v>28.497074176391486</v>
      </c>
      <c r="CL135" s="144">
        <v>384.54467999506164</v>
      </c>
      <c r="CM135" s="144">
        <v>754.48229186300671</v>
      </c>
      <c r="CN135" s="144">
        <v>111.73598915089224</v>
      </c>
      <c r="CO135" s="144">
        <v>843.16868075183038</v>
      </c>
      <c r="CP135" s="144">
        <v>253.36035650981751</v>
      </c>
      <c r="CQ135" s="144">
        <v>1569.8953417404407</v>
      </c>
      <c r="CR135" s="144">
        <v>1218.6895519841355</v>
      </c>
      <c r="CS135" s="144">
        <v>346.95308355053476</v>
      </c>
      <c r="CT135" s="144">
        <v>1936.2137791004218</v>
      </c>
      <c r="CU135" s="144">
        <v>6869.0111260038957</v>
      </c>
      <c r="CV135" s="144">
        <v>22.357187013658205</v>
      </c>
      <c r="CW135" s="144">
        <v>6071.2400423262989</v>
      </c>
      <c r="CX135" s="144">
        <v>1296.4892237112467</v>
      </c>
      <c r="CY135" s="144">
        <v>1095.7009532940153</v>
      </c>
      <c r="CZ135" s="144">
        <v>733.33324642395587</v>
      </c>
      <c r="DA135" s="144">
        <v>2473.0889539381647</v>
      </c>
      <c r="DB135" s="144">
        <v>1362.7503071347655</v>
      </c>
      <c r="DC135" s="144">
        <v>1102.954771583095</v>
      </c>
      <c r="DD135" s="144">
        <v>4914.7325962290579</v>
      </c>
      <c r="DE135" s="144">
        <v>1893.4556056202143</v>
      </c>
      <c r="DF135" s="144">
        <v>976.35635564973063</v>
      </c>
      <c r="DG135" s="144">
        <v>1011.9112030359618</v>
      </c>
      <c r="DH135" s="144">
        <v>1461.4531038425162</v>
      </c>
      <c r="DI135" s="144">
        <v>24.15933882358625</v>
      </c>
      <c r="DJ135" s="144">
        <v>193.22686460890324</v>
      </c>
      <c r="DK135" s="144">
        <v>58.090635739783444</v>
      </c>
      <c r="DL135" s="144">
        <v>263.93575500154509</v>
      </c>
      <c r="DM135" s="144">
        <v>0.79949796388912775</v>
      </c>
      <c r="DN135" s="144">
        <v>278.58448330882152</v>
      </c>
      <c r="DO135" s="144">
        <v>538.49507495169746</v>
      </c>
      <c r="DP135" s="144">
        <v>3427.4593242794385</v>
      </c>
      <c r="DQ135" s="144">
        <v>199.36174611369796</v>
      </c>
      <c r="DR135" s="144">
        <v>1405.7138512692291</v>
      </c>
      <c r="DS135" s="144">
        <v>10510.585629535461</v>
      </c>
      <c r="DT135" s="144">
        <v>974.19863422374021</v>
      </c>
      <c r="DU135" s="144">
        <v>131.24363918652256</v>
      </c>
      <c r="DV135" s="144">
        <v>32697.351854611246</v>
      </c>
      <c r="DW135" s="144">
        <v>9076.9489798965333</v>
      </c>
      <c r="DX135" s="144">
        <v>403.14790119192651</v>
      </c>
      <c r="DY135" s="144">
        <v>88.152462023921458</v>
      </c>
      <c r="DZ135" s="144">
        <v>219.1738727884393</v>
      </c>
      <c r="EA135" s="144">
        <v>2916.9046890832851</v>
      </c>
      <c r="EB135" s="144">
        <v>6042.5075818935138</v>
      </c>
      <c r="EC135" s="144">
        <v>393.16672554172214</v>
      </c>
      <c r="ED135" s="144">
        <v>25.149324152770888</v>
      </c>
      <c r="EE135" s="144">
        <v>1353.5320959031342</v>
      </c>
      <c r="EF135" s="144">
        <v>37.109025607115655</v>
      </c>
      <c r="EG135" s="144">
        <v>49.842396633477392</v>
      </c>
      <c r="EH135" s="144">
        <v>0</v>
      </c>
      <c r="EI135" s="145">
        <v>143674.44669573579</v>
      </c>
      <c r="EJ135" s="146">
        <v>1031330.5940163359</v>
      </c>
      <c r="EK135" s="146">
        <v>338.13812249355055</v>
      </c>
      <c r="EL135" s="146">
        <v>0</v>
      </c>
      <c r="EM135" s="146">
        <v>0</v>
      </c>
      <c r="EN135" s="146">
        <v>0</v>
      </c>
      <c r="EO135" s="146">
        <v>0</v>
      </c>
      <c r="EP135" s="146">
        <v>0</v>
      </c>
      <c r="EQ135" s="146">
        <v>0</v>
      </c>
      <c r="ER135" s="146">
        <v>0</v>
      </c>
      <c r="ES135" s="146">
        <v>0</v>
      </c>
      <c r="ET135" s="146">
        <v>0</v>
      </c>
      <c r="EU135" s="147">
        <v>1934289.5759709077</v>
      </c>
      <c r="EV135" s="147">
        <v>926.18396056693211</v>
      </c>
      <c r="EW135" s="147">
        <v>-23.196106273135324</v>
      </c>
      <c r="EX135" s="147">
        <v>33406.449668076326</v>
      </c>
      <c r="EY135" s="148">
        <v>15289.672111718939</v>
      </c>
      <c r="EZ135" s="148">
        <v>3450.8573924871353</v>
      </c>
      <c r="FA135" s="148">
        <v>573.62757874159161</v>
      </c>
      <c r="FB135" s="148">
        <v>3580.7107284073904</v>
      </c>
      <c r="FC135" s="148">
        <v>0</v>
      </c>
      <c r="FD135" s="148">
        <v>2166.629884107123</v>
      </c>
      <c r="FE135" s="148">
        <v>158.33627981298861</v>
      </c>
      <c r="FF135" s="148">
        <v>0</v>
      </c>
      <c r="FG135" s="145">
        <v>3025487.579607382</v>
      </c>
      <c r="FH135" s="144">
        <v>3169162.0263031176</v>
      </c>
      <c r="FI135" s="28">
        <f>+FH135-'[1]MIP 2017 (Original)'!FH134</f>
        <v>0</v>
      </c>
      <c r="FK135" s="17">
        <v>3169162.0263031186</v>
      </c>
      <c r="FL135" s="29">
        <f t="shared" si="4"/>
        <v>0</v>
      </c>
      <c r="FN135" s="15">
        <f t="shared" si="5"/>
        <v>338.13812249355055</v>
      </c>
      <c r="FO135" s="15">
        <f t="shared" si="6"/>
        <v>0</v>
      </c>
      <c r="FP135" s="15">
        <f t="shared" si="7"/>
        <v>25219.833975275167</v>
      </c>
    </row>
    <row r="136" spans="1:172" s="7" customFormat="1" ht="21.95" customHeight="1" thickBot="1" x14ac:dyDescent="0.25">
      <c r="A136" s="137" t="s">
        <v>308</v>
      </c>
      <c r="B136" s="138" t="s">
        <v>300</v>
      </c>
      <c r="C136" s="144">
        <v>0.60837793111659888</v>
      </c>
      <c r="D136" s="144">
        <v>8.046297280802292E-2</v>
      </c>
      <c r="E136" s="144">
        <v>0.28691847119618258</v>
      </c>
      <c r="F136" s="144">
        <v>4.4031931737642607</v>
      </c>
      <c r="G136" s="144">
        <v>15.635457415628105</v>
      </c>
      <c r="H136" s="144">
        <v>1.5393112231410979</v>
      </c>
      <c r="I136" s="144">
        <v>0.47291089540722836</v>
      </c>
      <c r="J136" s="144">
        <v>4.6136234543861407</v>
      </c>
      <c r="K136" s="144">
        <v>4.1891262749852158</v>
      </c>
      <c r="L136" s="144">
        <v>6.1718203981897446</v>
      </c>
      <c r="M136" s="144">
        <v>5.418037251763919</v>
      </c>
      <c r="N136" s="144">
        <v>7.3224479167989127</v>
      </c>
      <c r="O136" s="144">
        <v>3.9395345201261636</v>
      </c>
      <c r="P136" s="144">
        <v>127.1389623577832</v>
      </c>
      <c r="Q136" s="144">
        <v>1.0801712280333313</v>
      </c>
      <c r="R136" s="144">
        <v>287.92538797514021</v>
      </c>
      <c r="S136" s="144">
        <v>34.008182519703816</v>
      </c>
      <c r="T136" s="144">
        <v>10.105759532216453</v>
      </c>
      <c r="U136" s="144">
        <v>11.156940320830648</v>
      </c>
      <c r="V136" s="144">
        <v>1.0439995219010578</v>
      </c>
      <c r="W136" s="144">
        <v>8.7293086030876132</v>
      </c>
      <c r="X136" s="144">
        <v>124.84731869456175</v>
      </c>
      <c r="Y136" s="144">
        <v>24.487236670420767</v>
      </c>
      <c r="Z136" s="144">
        <v>96.410124255199861</v>
      </c>
      <c r="AA136" s="144">
        <v>4.8649745171991299</v>
      </c>
      <c r="AB136" s="144">
        <v>31.142385393651306</v>
      </c>
      <c r="AC136" s="144">
        <v>1.969924491516468</v>
      </c>
      <c r="AD136" s="144">
        <v>6.9883508794114872</v>
      </c>
      <c r="AE136" s="144">
        <v>60.619806597965066</v>
      </c>
      <c r="AF136" s="144">
        <v>18.364995892599037</v>
      </c>
      <c r="AG136" s="144">
        <v>9.6502648211330436E-2</v>
      </c>
      <c r="AH136" s="144">
        <v>5.1451689012491402</v>
      </c>
      <c r="AI136" s="144">
        <v>111.53994606583967</v>
      </c>
      <c r="AJ136" s="144">
        <v>20.748774348681422</v>
      </c>
      <c r="AK136" s="144">
        <v>102.50524563924647</v>
      </c>
      <c r="AL136" s="144">
        <v>42.959982788100568</v>
      </c>
      <c r="AM136" s="144">
        <v>100.74896505880506</v>
      </c>
      <c r="AN136" s="144">
        <v>18.778809120138771</v>
      </c>
      <c r="AO136" s="144">
        <v>37.562354360248705</v>
      </c>
      <c r="AP136" s="144">
        <v>139.62922757793035</v>
      </c>
      <c r="AQ136" s="144">
        <v>14.435856780657691</v>
      </c>
      <c r="AR136" s="144">
        <v>9.83189540313702</v>
      </c>
      <c r="AS136" s="144">
        <v>6.88865300127698</v>
      </c>
      <c r="AT136" s="144">
        <v>17.977401451200297</v>
      </c>
      <c r="AU136" s="144">
        <v>100.09945907071709</v>
      </c>
      <c r="AV136" s="144">
        <v>39.163317471594446</v>
      </c>
      <c r="AW136" s="144">
        <v>181.67065265222496</v>
      </c>
      <c r="AX136" s="144">
        <v>82.076413338024736</v>
      </c>
      <c r="AY136" s="144">
        <v>157.56982230867376</v>
      </c>
      <c r="AZ136" s="144">
        <v>4.5007333194502319</v>
      </c>
      <c r="BA136" s="144">
        <v>2.1525534893047196</v>
      </c>
      <c r="BB136" s="144">
        <v>16.880532906259603</v>
      </c>
      <c r="BC136" s="144">
        <v>151.89050214940806</v>
      </c>
      <c r="BD136" s="144">
        <v>40.052197557594326</v>
      </c>
      <c r="BE136" s="144">
        <v>73.249679749379851</v>
      </c>
      <c r="BF136" s="144">
        <v>99.207317856767574</v>
      </c>
      <c r="BG136" s="144">
        <v>33.980602829901571</v>
      </c>
      <c r="BH136" s="144">
        <v>50.391255236191391</v>
      </c>
      <c r="BI136" s="144">
        <v>62.038353020546495</v>
      </c>
      <c r="BJ136" s="144">
        <v>30.150621268804944</v>
      </c>
      <c r="BK136" s="144">
        <v>22.428948349977642</v>
      </c>
      <c r="BL136" s="144">
        <v>11.383888607857436</v>
      </c>
      <c r="BM136" s="144">
        <v>56.931443506431719</v>
      </c>
      <c r="BN136" s="144">
        <v>48.499695753097278</v>
      </c>
      <c r="BO136" s="144">
        <v>40.867347517026523</v>
      </c>
      <c r="BP136" s="144">
        <v>17.891721051814287</v>
      </c>
      <c r="BQ136" s="144">
        <v>86.728001555028996</v>
      </c>
      <c r="BR136" s="144">
        <v>123.31817800891756</v>
      </c>
      <c r="BS136" s="144">
        <v>4.9343142379812148</v>
      </c>
      <c r="BT136" s="144">
        <v>43.316076733293848</v>
      </c>
      <c r="BU136" s="144">
        <v>173.62478185289501</v>
      </c>
      <c r="BV136" s="144">
        <v>105.68374123260321</v>
      </c>
      <c r="BW136" s="144">
        <v>65.858548096561847</v>
      </c>
      <c r="BX136" s="144">
        <v>434.21941774276343</v>
      </c>
      <c r="BY136" s="144">
        <v>66.604102418689862</v>
      </c>
      <c r="BZ136" s="144">
        <v>4.3396222477565276</v>
      </c>
      <c r="CA136" s="144">
        <v>42.259895211662617</v>
      </c>
      <c r="CB136" s="144">
        <v>105.59635405889382</v>
      </c>
      <c r="CC136" s="144">
        <v>111.77367408306469</v>
      </c>
      <c r="CD136" s="144">
        <v>46.446561241210354</v>
      </c>
      <c r="CE136" s="144">
        <v>110.76733577610038</v>
      </c>
      <c r="CF136" s="144">
        <v>301.25093851500958</v>
      </c>
      <c r="CG136" s="144">
        <v>2457.8915793124288</v>
      </c>
      <c r="CH136" s="144">
        <v>71.463419497836512</v>
      </c>
      <c r="CI136" s="144">
        <v>7.2945433249982239</v>
      </c>
      <c r="CJ136" s="144">
        <v>211.87997690195135</v>
      </c>
      <c r="CK136" s="144">
        <v>34.291022601186285</v>
      </c>
      <c r="CL136" s="144">
        <v>216.41876889668833</v>
      </c>
      <c r="CM136" s="144">
        <v>149.34721985184405</v>
      </c>
      <c r="CN136" s="144">
        <v>77.384013324271862</v>
      </c>
      <c r="CO136" s="144">
        <v>487.52532534743801</v>
      </c>
      <c r="CP136" s="144">
        <v>28.022035910403673</v>
      </c>
      <c r="CQ136" s="144">
        <v>708.81163690300809</v>
      </c>
      <c r="CR136" s="144">
        <v>604.75155835743089</v>
      </c>
      <c r="CS136" s="144">
        <v>88.690681530542975</v>
      </c>
      <c r="CT136" s="144">
        <v>935.88850771759303</v>
      </c>
      <c r="CU136" s="144">
        <v>374.24474907087387</v>
      </c>
      <c r="CV136" s="144">
        <v>13.035202745603035</v>
      </c>
      <c r="CW136" s="144">
        <v>1476.6904685308214</v>
      </c>
      <c r="CX136" s="144">
        <v>814.51614733214262</v>
      </c>
      <c r="CY136" s="144">
        <v>311.46856454778424</v>
      </c>
      <c r="CZ136" s="144">
        <v>193.29805044625516</v>
      </c>
      <c r="DA136" s="144">
        <v>593.39071909465349</v>
      </c>
      <c r="DB136" s="144">
        <v>85.073922781931799</v>
      </c>
      <c r="DC136" s="144">
        <v>60.343876518918592</v>
      </c>
      <c r="DD136" s="144">
        <v>839.74654376742194</v>
      </c>
      <c r="DE136" s="144">
        <v>499.98462050656769</v>
      </c>
      <c r="DF136" s="144">
        <v>295.06574246703582</v>
      </c>
      <c r="DG136" s="144">
        <v>347.92630691513875</v>
      </c>
      <c r="DH136" s="144">
        <v>90.620463479937285</v>
      </c>
      <c r="DI136" s="144">
        <v>422.11907545598513</v>
      </c>
      <c r="DJ136" s="144">
        <v>66.368175038536378</v>
      </c>
      <c r="DK136" s="144">
        <v>19.435110468984803</v>
      </c>
      <c r="DL136" s="144">
        <v>95.437408716940652</v>
      </c>
      <c r="DM136" s="144">
        <v>0.26291491541771145</v>
      </c>
      <c r="DN136" s="144">
        <v>3.3496315990428069</v>
      </c>
      <c r="DO136" s="144">
        <v>252.04665874329447</v>
      </c>
      <c r="DP136" s="144">
        <v>233.66378938803473</v>
      </c>
      <c r="DQ136" s="144">
        <v>37.666603322981288</v>
      </c>
      <c r="DR136" s="144">
        <v>206.27916439940398</v>
      </c>
      <c r="DS136" s="144">
        <v>608.0612307767525</v>
      </c>
      <c r="DT136" s="144">
        <v>63.173338520218991</v>
      </c>
      <c r="DU136" s="144">
        <v>7.6639770753890355</v>
      </c>
      <c r="DV136" s="144">
        <v>860.7158448195072</v>
      </c>
      <c r="DW136" s="144">
        <v>41838.637950079996</v>
      </c>
      <c r="DX136" s="144">
        <v>147.91488113754696</v>
      </c>
      <c r="DY136" s="144">
        <v>25.271663862578855</v>
      </c>
      <c r="DZ136" s="144">
        <v>30.24973392099885</v>
      </c>
      <c r="EA136" s="144">
        <v>110.33460185971354</v>
      </c>
      <c r="EB136" s="144">
        <v>4042.2461266908535</v>
      </c>
      <c r="EC136" s="144">
        <v>86.125605127776268</v>
      </c>
      <c r="ED136" s="144">
        <v>10.818542233137883</v>
      </c>
      <c r="EE136" s="144">
        <v>43.523574451472022</v>
      </c>
      <c r="EF136" s="144">
        <v>35.976600703463909</v>
      </c>
      <c r="EG136" s="144">
        <v>918.80595057053574</v>
      </c>
      <c r="EH136" s="144">
        <v>0</v>
      </c>
      <c r="EI136" s="145">
        <v>66925.426258080013</v>
      </c>
      <c r="EJ136" s="146">
        <v>971204.16934047337</v>
      </c>
      <c r="EK136" s="146">
        <v>358.96745610498698</v>
      </c>
      <c r="EL136" s="146">
        <v>1569.4470261755705</v>
      </c>
      <c r="EM136" s="146">
        <v>0</v>
      </c>
      <c r="EN136" s="146">
        <v>0</v>
      </c>
      <c r="EO136" s="146">
        <v>0</v>
      </c>
      <c r="EP136" s="146">
        <v>0</v>
      </c>
      <c r="EQ136" s="146">
        <v>0</v>
      </c>
      <c r="ER136" s="146">
        <v>0</v>
      </c>
      <c r="ES136" s="146">
        <v>0</v>
      </c>
      <c r="ET136" s="146">
        <v>0</v>
      </c>
      <c r="EU136" s="147">
        <v>1611096.2764344127</v>
      </c>
      <c r="EV136" s="147">
        <v>762.95083189242405</v>
      </c>
      <c r="EW136" s="147">
        <v>69.007123946970822</v>
      </c>
      <c r="EX136" s="147">
        <v>10621.144428106752</v>
      </c>
      <c r="EY136" s="148">
        <v>74145.667887130476</v>
      </c>
      <c r="EZ136" s="148">
        <v>92498.316923208418</v>
      </c>
      <c r="FA136" s="148">
        <v>23088.157289084756</v>
      </c>
      <c r="FB136" s="148">
        <v>1658.46887852689</v>
      </c>
      <c r="FC136" s="148">
        <v>0</v>
      </c>
      <c r="FD136" s="148">
        <v>2136.2027127756633</v>
      </c>
      <c r="FE136" s="148">
        <v>124.48534157744641</v>
      </c>
      <c r="FF136" s="148">
        <v>0</v>
      </c>
      <c r="FG136" s="145">
        <v>2789333.2616734165</v>
      </c>
      <c r="FH136" s="144">
        <v>2856258.6879314966</v>
      </c>
      <c r="FI136" s="28">
        <f>+FH136-'[1]MIP 2017 (Original)'!FH135</f>
        <v>0</v>
      </c>
      <c r="FK136" s="17">
        <v>2856258.6879314962</v>
      </c>
      <c r="FL136" s="29">
        <f t="shared" si="4"/>
        <v>0</v>
      </c>
      <c r="FN136" s="15">
        <f t="shared" si="5"/>
        <v>1928.4144822805574</v>
      </c>
      <c r="FO136" s="15">
        <f t="shared" si="6"/>
        <v>0</v>
      </c>
      <c r="FP136" s="15">
        <f t="shared" si="7"/>
        <v>193651.29903230362</v>
      </c>
    </row>
    <row r="137" spans="1:172" s="7" customFormat="1" ht="21.95" customHeight="1" thickBot="1" x14ac:dyDescent="0.25">
      <c r="A137" s="137" t="s">
        <v>310</v>
      </c>
      <c r="B137" s="138" t="s">
        <v>409</v>
      </c>
      <c r="C137" s="144">
        <v>0</v>
      </c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44">
        <v>0</v>
      </c>
      <c r="P137" s="144">
        <v>0</v>
      </c>
      <c r="Q137" s="144">
        <v>0</v>
      </c>
      <c r="R137" s="144">
        <v>0</v>
      </c>
      <c r="S137" s="144">
        <v>0</v>
      </c>
      <c r="T137" s="144">
        <v>0</v>
      </c>
      <c r="U137" s="144">
        <v>0</v>
      </c>
      <c r="V137" s="144">
        <v>0</v>
      </c>
      <c r="W137" s="144">
        <v>0</v>
      </c>
      <c r="X137" s="144">
        <v>0</v>
      </c>
      <c r="Y137" s="144">
        <v>0</v>
      </c>
      <c r="Z137" s="144">
        <v>2.4648901615670091</v>
      </c>
      <c r="AA137" s="144">
        <v>0</v>
      </c>
      <c r="AB137" s="144">
        <v>0</v>
      </c>
      <c r="AC137" s="144">
        <v>0</v>
      </c>
      <c r="AD137" s="144">
        <v>0</v>
      </c>
      <c r="AE137" s="144">
        <v>0</v>
      </c>
      <c r="AF137" s="144">
        <v>0</v>
      </c>
      <c r="AG137" s="144">
        <v>0</v>
      </c>
      <c r="AH137" s="144">
        <v>0</v>
      </c>
      <c r="AI137" s="144">
        <v>0</v>
      </c>
      <c r="AJ137" s="144">
        <v>0</v>
      </c>
      <c r="AK137" s="144">
        <v>0</v>
      </c>
      <c r="AL137" s="144">
        <v>0</v>
      </c>
      <c r="AM137" s="144">
        <v>0</v>
      </c>
      <c r="AN137" s="144">
        <v>0</v>
      </c>
      <c r="AO137" s="144">
        <v>0</v>
      </c>
      <c r="AP137" s="144">
        <v>0</v>
      </c>
      <c r="AQ137" s="144">
        <v>0</v>
      </c>
      <c r="AR137" s="144">
        <v>0</v>
      </c>
      <c r="AS137" s="144">
        <v>0</v>
      </c>
      <c r="AT137" s="144">
        <v>0</v>
      </c>
      <c r="AU137" s="144">
        <v>0</v>
      </c>
      <c r="AV137" s="144">
        <v>0</v>
      </c>
      <c r="AW137" s="144">
        <v>0</v>
      </c>
      <c r="AX137" s="144">
        <v>0</v>
      </c>
      <c r="AY137" s="144">
        <v>0</v>
      </c>
      <c r="AZ137" s="144">
        <v>0</v>
      </c>
      <c r="BA137" s="144">
        <v>0</v>
      </c>
      <c r="BB137" s="144">
        <v>0</v>
      </c>
      <c r="BC137" s="144">
        <v>0</v>
      </c>
      <c r="BD137" s="144">
        <v>0</v>
      </c>
      <c r="BE137" s="144">
        <v>0</v>
      </c>
      <c r="BF137" s="144">
        <v>0</v>
      </c>
      <c r="BG137" s="144">
        <v>0</v>
      </c>
      <c r="BH137" s="144">
        <v>0</v>
      </c>
      <c r="BI137" s="144">
        <v>0</v>
      </c>
      <c r="BJ137" s="144">
        <v>0</v>
      </c>
      <c r="BK137" s="144">
        <v>0</v>
      </c>
      <c r="BL137" s="144">
        <v>0</v>
      </c>
      <c r="BM137" s="144">
        <v>0</v>
      </c>
      <c r="BN137" s="144">
        <v>0</v>
      </c>
      <c r="BO137" s="144">
        <v>0</v>
      </c>
      <c r="BP137" s="144">
        <v>0</v>
      </c>
      <c r="BQ137" s="144">
        <v>0</v>
      </c>
      <c r="BR137" s="144">
        <v>0</v>
      </c>
      <c r="BS137" s="144">
        <v>0</v>
      </c>
      <c r="BT137" s="144">
        <v>0</v>
      </c>
      <c r="BU137" s="144">
        <v>13.408628080418318</v>
      </c>
      <c r="BV137" s="144">
        <v>0</v>
      </c>
      <c r="BW137" s="144">
        <v>0</v>
      </c>
      <c r="BX137" s="144">
        <v>0</v>
      </c>
      <c r="BY137" s="144">
        <v>82.632084791618126</v>
      </c>
      <c r="BZ137" s="144">
        <v>0.19006568824723921</v>
      </c>
      <c r="CA137" s="144">
        <v>0</v>
      </c>
      <c r="CB137" s="144">
        <v>0</v>
      </c>
      <c r="CC137" s="144">
        <v>0</v>
      </c>
      <c r="CD137" s="144">
        <v>0</v>
      </c>
      <c r="CE137" s="144">
        <v>6.0647082925144211</v>
      </c>
      <c r="CF137" s="144">
        <v>0</v>
      </c>
      <c r="CG137" s="144">
        <v>5.5501262570224128</v>
      </c>
      <c r="CH137" s="144">
        <v>0</v>
      </c>
      <c r="CI137" s="144">
        <v>0</v>
      </c>
      <c r="CJ137" s="144">
        <v>0</v>
      </c>
      <c r="CK137" s="144">
        <v>0</v>
      </c>
      <c r="CL137" s="144">
        <v>0</v>
      </c>
      <c r="CM137" s="144">
        <v>0</v>
      </c>
      <c r="CN137" s="144">
        <v>0</v>
      </c>
      <c r="CO137" s="144">
        <v>5.7724039528694808</v>
      </c>
      <c r="CP137" s="144">
        <v>0</v>
      </c>
      <c r="CQ137" s="144">
        <v>283.06925265944091</v>
      </c>
      <c r="CR137" s="144">
        <v>57.197972015629482</v>
      </c>
      <c r="CS137" s="144">
        <v>1744.8329403469124</v>
      </c>
      <c r="CT137" s="144">
        <v>919.98923164725124</v>
      </c>
      <c r="CU137" s="144">
        <v>16.189501073319043</v>
      </c>
      <c r="CV137" s="144">
        <v>6.5471353867795762E-2</v>
      </c>
      <c r="CW137" s="144">
        <v>297.01417442182105</v>
      </c>
      <c r="CX137" s="144">
        <v>33.659822811044648</v>
      </c>
      <c r="CY137" s="144">
        <v>0</v>
      </c>
      <c r="CZ137" s="144">
        <v>0</v>
      </c>
      <c r="DA137" s="144">
        <v>66.028346540040729</v>
      </c>
      <c r="DB137" s="144">
        <v>0</v>
      </c>
      <c r="DC137" s="144">
        <v>0</v>
      </c>
      <c r="DD137" s="144">
        <v>2.6529739607684704</v>
      </c>
      <c r="DE137" s="144">
        <v>0.16873149217387426</v>
      </c>
      <c r="DF137" s="144">
        <v>1.8578193817646062E-2</v>
      </c>
      <c r="DG137" s="144">
        <v>0.51991650598596095</v>
      </c>
      <c r="DH137" s="144">
        <v>0</v>
      </c>
      <c r="DI137" s="144">
        <v>0</v>
      </c>
      <c r="DJ137" s="144">
        <v>0</v>
      </c>
      <c r="DK137" s="144">
        <v>0</v>
      </c>
      <c r="DL137" s="144">
        <v>0</v>
      </c>
      <c r="DM137" s="144">
        <v>0</v>
      </c>
      <c r="DN137" s="144">
        <v>0</v>
      </c>
      <c r="DO137" s="144">
        <v>51.207411780126321</v>
      </c>
      <c r="DP137" s="144">
        <v>0</v>
      </c>
      <c r="DQ137" s="144">
        <v>0</v>
      </c>
      <c r="DR137" s="144">
        <v>0.165703983493805</v>
      </c>
      <c r="DS137" s="144">
        <v>15.410721204793186</v>
      </c>
      <c r="DT137" s="144">
        <v>0</v>
      </c>
      <c r="DU137" s="144">
        <v>0</v>
      </c>
      <c r="DV137" s="144">
        <v>72.045689383150176</v>
      </c>
      <c r="DW137" s="144">
        <v>11.771654463699967</v>
      </c>
      <c r="DX137" s="144">
        <v>2017.9504373163522</v>
      </c>
      <c r="DY137" s="144">
        <v>0</v>
      </c>
      <c r="DZ137" s="144">
        <v>3.3219702658470376</v>
      </c>
      <c r="EA137" s="144">
        <v>137.28336496677451</v>
      </c>
      <c r="EB137" s="144">
        <v>206.50864475629231</v>
      </c>
      <c r="EC137" s="144">
        <v>0</v>
      </c>
      <c r="ED137" s="144">
        <v>0</v>
      </c>
      <c r="EE137" s="144">
        <v>0</v>
      </c>
      <c r="EF137" s="144">
        <v>0.397694870761993</v>
      </c>
      <c r="EG137" s="144">
        <v>0</v>
      </c>
      <c r="EH137" s="144">
        <v>0</v>
      </c>
      <c r="EI137" s="145">
        <v>6053.5531132376227</v>
      </c>
      <c r="EJ137" s="146">
        <v>37162.595217163551</v>
      </c>
      <c r="EK137" s="146">
        <v>711.59655123641483</v>
      </c>
      <c r="EL137" s="146">
        <v>994.13741423982083</v>
      </c>
      <c r="EM137" s="146">
        <v>3382.0123655922957</v>
      </c>
      <c r="EN137" s="146">
        <v>0</v>
      </c>
      <c r="EO137" s="146">
        <v>1.1885662625399591</v>
      </c>
      <c r="EP137" s="146">
        <v>26.34792551575471</v>
      </c>
      <c r="EQ137" s="146">
        <v>4.2176198153320703</v>
      </c>
      <c r="ER137" s="146">
        <v>0</v>
      </c>
      <c r="ES137" s="146">
        <v>0</v>
      </c>
      <c r="ET137" s="146">
        <v>0</v>
      </c>
      <c r="EU137" s="147">
        <v>0</v>
      </c>
      <c r="EV137" s="147">
        <v>3898.8356011379783</v>
      </c>
      <c r="EW137" s="147">
        <v>0</v>
      </c>
      <c r="EX137" s="147">
        <v>0</v>
      </c>
      <c r="EY137" s="148">
        <v>11511.634406346069</v>
      </c>
      <c r="EZ137" s="148">
        <v>1893.6567919501915</v>
      </c>
      <c r="FA137" s="148">
        <v>1566.010762957402</v>
      </c>
      <c r="FB137" s="148">
        <v>1807.8597384818925</v>
      </c>
      <c r="FC137" s="148">
        <v>44.58456878116958</v>
      </c>
      <c r="FD137" s="148">
        <v>7595.7246478008783</v>
      </c>
      <c r="FE137" s="148">
        <v>550.36892627308191</v>
      </c>
      <c r="FF137" s="148">
        <v>112.19510614891493</v>
      </c>
      <c r="FG137" s="145">
        <v>71262.966209703285</v>
      </c>
      <c r="FH137" s="144">
        <v>77316.519322940905</v>
      </c>
      <c r="FI137" s="28">
        <f>+FH137-'[1]MIP 2017 (Original)'!FH136</f>
        <v>0</v>
      </c>
      <c r="FK137" s="17">
        <v>77316.519322940905</v>
      </c>
      <c r="FL137" s="29">
        <f t="shared" si="4"/>
        <v>0</v>
      </c>
      <c r="FN137" s="15">
        <f t="shared" si="5"/>
        <v>1705.7339654762357</v>
      </c>
      <c r="FO137" s="15">
        <f t="shared" si="6"/>
        <v>31.754111593626739</v>
      </c>
      <c r="FP137" s="15">
        <f t="shared" si="7"/>
        <v>24969.839842590685</v>
      </c>
    </row>
    <row r="138" spans="1:172" s="7" customFormat="1" ht="21.95" customHeight="1" thickBot="1" x14ac:dyDescent="0.25">
      <c r="A138" s="137" t="s">
        <v>312</v>
      </c>
      <c r="B138" s="138" t="s">
        <v>405</v>
      </c>
      <c r="C138" s="144">
        <v>1.4840371499165129E-2</v>
      </c>
      <c r="D138" s="144">
        <v>1.9627608881319309E-3</v>
      </c>
      <c r="E138" s="144">
        <v>6.9989006581959584E-3</v>
      </c>
      <c r="F138" s="144">
        <v>0.10530180064870283</v>
      </c>
      <c r="G138" s="144">
        <v>0.10243926774830756</v>
      </c>
      <c r="H138" s="144">
        <v>3.735042526802157E-2</v>
      </c>
      <c r="I138" s="144">
        <v>1.2615394513722226E-2</v>
      </c>
      <c r="J138" s="144">
        <v>0.11167085344889786</v>
      </c>
      <c r="K138" s="144">
        <v>9.9515118938304198E-2</v>
      </c>
      <c r="L138" s="144">
        <v>0.23554252666361902</v>
      </c>
      <c r="M138" s="144">
        <v>0.13216404063986675</v>
      </c>
      <c r="N138" s="144">
        <v>0.1097069788106794</v>
      </c>
      <c r="O138" s="144">
        <v>6.7128688312784651E-2</v>
      </c>
      <c r="P138" s="144">
        <v>0.82825083614605655</v>
      </c>
      <c r="Q138" s="144">
        <v>2.6348987178582899E-2</v>
      </c>
      <c r="R138" s="144">
        <v>1.5514408385474714</v>
      </c>
      <c r="S138" s="144">
        <v>0.11499783198998388</v>
      </c>
      <c r="T138" s="144">
        <v>0.24484234327018214</v>
      </c>
      <c r="U138" s="144">
        <v>0.15760556484969235</v>
      </c>
      <c r="V138" s="144">
        <v>2.5329487267968409E-2</v>
      </c>
      <c r="W138" s="144">
        <v>0.33107552761973791</v>
      </c>
      <c r="X138" s="144">
        <v>0.74022204793914126</v>
      </c>
      <c r="Y138" s="144">
        <v>0.29144028195513916</v>
      </c>
      <c r="Z138" s="144">
        <v>0.75549693139979146</v>
      </c>
      <c r="AA138" s="144">
        <v>4.4510039779646904E-2</v>
      </c>
      <c r="AB138" s="144">
        <v>0.89238175484375248</v>
      </c>
      <c r="AC138" s="144">
        <v>4.8944398845896436E-2</v>
      </c>
      <c r="AD138" s="144">
        <v>9.5096226107159537E-2</v>
      </c>
      <c r="AE138" s="144">
        <v>9.6731854413075039E-2</v>
      </c>
      <c r="AF138" s="144">
        <v>0.4301295715531529</v>
      </c>
      <c r="AG138" s="144">
        <v>5.392403865031287E-5</v>
      </c>
      <c r="AH138" s="144">
        <v>2.9785965244098125E-2</v>
      </c>
      <c r="AI138" s="144">
        <v>3.2066706794779547</v>
      </c>
      <c r="AJ138" s="144">
        <v>0.72863854021784624</v>
      </c>
      <c r="AK138" s="144">
        <v>1.9787491959263532</v>
      </c>
      <c r="AL138" s="144">
        <v>1.4988797584006603</v>
      </c>
      <c r="AM138" s="144">
        <v>2.7351865785763279</v>
      </c>
      <c r="AN138" s="144">
        <v>0.15585049032442336</v>
      </c>
      <c r="AO138" s="144">
        <v>0.76013589695723005</v>
      </c>
      <c r="AP138" s="144">
        <v>7.0898863898538762</v>
      </c>
      <c r="AQ138" s="144">
        <v>0.36709823123086283</v>
      </c>
      <c r="AR138" s="144">
        <v>0.14922651092806077</v>
      </c>
      <c r="AS138" s="144">
        <v>0.25795215273567795</v>
      </c>
      <c r="AT138" s="144">
        <v>0.22522479287793967</v>
      </c>
      <c r="AU138" s="144">
        <v>2.4116010827381493</v>
      </c>
      <c r="AV138" s="144">
        <v>0.56728925884767623</v>
      </c>
      <c r="AW138" s="144">
        <v>1.5061185908250578</v>
      </c>
      <c r="AX138" s="144">
        <v>0.68358695014962323</v>
      </c>
      <c r="AY138" s="144">
        <v>0.96992116100872305</v>
      </c>
      <c r="AZ138" s="144">
        <v>5.643205752553751E-2</v>
      </c>
      <c r="BA138" s="144">
        <v>0.1055264992322061</v>
      </c>
      <c r="BB138" s="144">
        <v>0.81783285188574961</v>
      </c>
      <c r="BC138" s="144">
        <v>3.5318113998699383</v>
      </c>
      <c r="BD138" s="144">
        <v>0.97782300575887571</v>
      </c>
      <c r="BE138" s="144">
        <v>1.7325146667251765</v>
      </c>
      <c r="BF138" s="144">
        <v>3.0541271282142297</v>
      </c>
      <c r="BG138" s="144">
        <v>1.4339546293809955</v>
      </c>
      <c r="BH138" s="144">
        <v>1.9129376059900389</v>
      </c>
      <c r="BI138" s="144">
        <v>0.92350695987933751</v>
      </c>
      <c r="BJ138" s="144">
        <v>1.1421926797354751</v>
      </c>
      <c r="BK138" s="144">
        <v>0.32747694705304614</v>
      </c>
      <c r="BL138" s="144">
        <v>0.18267679538819287</v>
      </c>
      <c r="BM138" s="144">
        <v>1.2225003878913023</v>
      </c>
      <c r="BN138" s="144">
        <v>1.2340466348324166</v>
      </c>
      <c r="BO138" s="144">
        <v>1.9339514639589968</v>
      </c>
      <c r="BP138" s="144">
        <v>0.28147126720693511</v>
      </c>
      <c r="BQ138" s="144">
        <v>0.42998293000585613</v>
      </c>
      <c r="BR138" s="144">
        <v>2.0455661146500983</v>
      </c>
      <c r="BS138" s="144">
        <v>8.3628442713036169E-2</v>
      </c>
      <c r="BT138" s="144">
        <v>2.1148267195387938</v>
      </c>
      <c r="BU138" s="144">
        <v>6.1473166588230583</v>
      </c>
      <c r="BV138" s="144">
        <v>6.936989316283765</v>
      </c>
      <c r="BW138" s="144">
        <v>3.033485287983555</v>
      </c>
      <c r="BX138" s="144">
        <v>37.054919903135222</v>
      </c>
      <c r="BY138" s="144">
        <v>0.64920516805170281</v>
      </c>
      <c r="BZ138" s="144">
        <v>6.5512629426451946E-2</v>
      </c>
      <c r="CA138" s="144">
        <v>3.8316228784192186</v>
      </c>
      <c r="CB138" s="144">
        <v>2.5999267737008429</v>
      </c>
      <c r="CC138" s="144">
        <v>2.685979590253496</v>
      </c>
      <c r="CD138" s="144">
        <v>1.0222090604042244</v>
      </c>
      <c r="CE138" s="144">
        <v>2.7350068795131826</v>
      </c>
      <c r="CF138" s="144">
        <v>7.6486599743958736</v>
      </c>
      <c r="CG138" s="144">
        <v>129.8772855830855</v>
      </c>
      <c r="CH138" s="144">
        <v>5.8049025861395416</v>
      </c>
      <c r="CI138" s="144">
        <v>1.1909929738708091E-2</v>
      </c>
      <c r="CJ138" s="144">
        <v>3.4464234895225756</v>
      </c>
      <c r="CK138" s="144">
        <v>0.85523954315570783</v>
      </c>
      <c r="CL138" s="144">
        <v>4.2347665083635162</v>
      </c>
      <c r="CM138" s="144">
        <v>0.44099152390679897</v>
      </c>
      <c r="CN138" s="144">
        <v>1.819547842662891</v>
      </c>
      <c r="CO138" s="144">
        <v>4.2164165645294736</v>
      </c>
      <c r="CP138" s="144">
        <v>1.225149459760503</v>
      </c>
      <c r="CQ138" s="144">
        <v>13.435454745889956</v>
      </c>
      <c r="CR138" s="144">
        <v>29.342491862232553</v>
      </c>
      <c r="CS138" s="144">
        <v>3.1898112719911134</v>
      </c>
      <c r="CT138" s="144">
        <v>7.1356543998516404</v>
      </c>
      <c r="CU138" s="144">
        <v>14.234881749315024</v>
      </c>
      <c r="CV138" s="144">
        <v>0.80338515551119349</v>
      </c>
      <c r="CW138" s="144">
        <v>22.673661752557621</v>
      </c>
      <c r="CX138" s="144">
        <v>12.363078204294176</v>
      </c>
      <c r="CY138" s="144">
        <v>1.3872442281100055</v>
      </c>
      <c r="CZ138" s="144">
        <v>1.6279459262488174</v>
      </c>
      <c r="DA138" s="144">
        <v>24.340969249563724</v>
      </c>
      <c r="DB138" s="144">
        <v>5.7443922646922063</v>
      </c>
      <c r="DC138" s="144">
        <v>4.3637366048728934</v>
      </c>
      <c r="DD138" s="144">
        <v>20.709104377005612</v>
      </c>
      <c r="DE138" s="144">
        <v>4.4267319854033573</v>
      </c>
      <c r="DF138" s="144">
        <v>2.5868740951809501</v>
      </c>
      <c r="DG138" s="144">
        <v>5.5709740782780006</v>
      </c>
      <c r="DH138" s="144">
        <v>4.2602755965579453</v>
      </c>
      <c r="DI138" s="144">
        <v>1.099904001715434</v>
      </c>
      <c r="DJ138" s="144">
        <v>1.5902428202543117</v>
      </c>
      <c r="DK138" s="144">
        <v>0.32134349181868388</v>
      </c>
      <c r="DL138" s="144">
        <v>1.5090426893313593</v>
      </c>
      <c r="DM138" s="144">
        <v>4.3137910888601241E-3</v>
      </c>
      <c r="DN138" s="144">
        <v>0.45782080464435193</v>
      </c>
      <c r="DO138" s="144">
        <v>14.742093823441197</v>
      </c>
      <c r="DP138" s="144">
        <v>1.9203566493486943</v>
      </c>
      <c r="DQ138" s="144">
        <v>0.70343685979090986</v>
      </c>
      <c r="DR138" s="144">
        <v>17.926485135388198</v>
      </c>
      <c r="DS138" s="144">
        <v>252.20084819554083</v>
      </c>
      <c r="DT138" s="144">
        <v>5.7919893838542835</v>
      </c>
      <c r="DU138" s="144">
        <v>0.12200980447074844</v>
      </c>
      <c r="DV138" s="144">
        <v>22.633558832481029</v>
      </c>
      <c r="DW138" s="144">
        <v>24.231705735718606</v>
      </c>
      <c r="DX138" s="144">
        <v>1.0485779743902814</v>
      </c>
      <c r="DY138" s="144">
        <v>0.62960831999948841</v>
      </c>
      <c r="DZ138" s="144">
        <v>0.91810297084634751</v>
      </c>
      <c r="EA138" s="144">
        <v>0.94388136961526892</v>
      </c>
      <c r="EB138" s="144">
        <v>3.0890778079444745</v>
      </c>
      <c r="EC138" s="144">
        <v>1.889555179284361</v>
      </c>
      <c r="ED138" s="144">
        <v>0.40743468293124296</v>
      </c>
      <c r="EE138" s="144">
        <v>5.3456608065139672</v>
      </c>
      <c r="EF138" s="144">
        <v>0.37756760093271419</v>
      </c>
      <c r="EG138" s="144">
        <v>0.82140078073774858</v>
      </c>
      <c r="EH138" s="144">
        <v>0</v>
      </c>
      <c r="EI138" s="145">
        <v>823.84487920043637</v>
      </c>
      <c r="EJ138" s="146">
        <v>1062.7047671943008</v>
      </c>
      <c r="EK138" s="146">
        <v>7.2576836504817726</v>
      </c>
      <c r="EL138" s="146">
        <v>11.426218773072788</v>
      </c>
      <c r="EM138" s="146">
        <v>24.777829607454095</v>
      </c>
      <c r="EN138" s="146">
        <v>0</v>
      </c>
      <c r="EO138" s="146">
        <v>0.16904520308273888</v>
      </c>
      <c r="EP138" s="146">
        <v>3.7473639964350665</v>
      </c>
      <c r="EQ138" s="146">
        <v>0.59985582687244055</v>
      </c>
      <c r="ER138" s="146">
        <v>0</v>
      </c>
      <c r="ES138" s="146">
        <v>0</v>
      </c>
      <c r="ET138" s="146">
        <v>0</v>
      </c>
      <c r="EU138" s="147">
        <v>2.556177814984669</v>
      </c>
      <c r="EV138" s="147">
        <v>18.610921274050362</v>
      </c>
      <c r="EW138" s="147">
        <v>7.5989897730783601E-2</v>
      </c>
      <c r="EX138" s="147">
        <v>0</v>
      </c>
      <c r="EY138" s="148">
        <v>20050.644344654695</v>
      </c>
      <c r="EZ138" s="148">
        <v>4352.2251738057312</v>
      </c>
      <c r="FA138" s="148">
        <v>1715.2792673781773</v>
      </c>
      <c r="FB138" s="148">
        <v>3355.2398359695649</v>
      </c>
      <c r="FC138" s="148">
        <v>95.062104657256768</v>
      </c>
      <c r="FD138" s="148">
        <v>19776.510911149155</v>
      </c>
      <c r="FE138" s="148">
        <v>896.10419164746349</v>
      </c>
      <c r="FF138" s="148">
        <v>191.01616662218439</v>
      </c>
      <c r="FG138" s="145">
        <v>51564.007849122689</v>
      </c>
      <c r="FH138" s="144">
        <v>52387.852728323123</v>
      </c>
      <c r="FI138" s="28">
        <f>+FH138-'[1]MIP 2017 (Original)'!FH137</f>
        <v>0</v>
      </c>
      <c r="FK138" s="17">
        <v>52387.852728323116</v>
      </c>
      <c r="FL138" s="29">
        <f t="shared" si="4"/>
        <v>0</v>
      </c>
      <c r="FN138" s="15">
        <f t="shared" si="5"/>
        <v>18.68390242355456</v>
      </c>
      <c r="FO138" s="15">
        <f t="shared" si="6"/>
        <v>4.5162650263902453</v>
      </c>
      <c r="FP138" s="15">
        <f t="shared" si="7"/>
        <v>50241.065829262043</v>
      </c>
    </row>
    <row r="139" spans="1:172" s="7" customFormat="1" ht="21.95" customHeight="1" thickBot="1" x14ac:dyDescent="0.25">
      <c r="A139" s="137" t="s">
        <v>314</v>
      </c>
      <c r="B139" s="138" t="s">
        <v>406</v>
      </c>
      <c r="C139" s="144">
        <v>0</v>
      </c>
      <c r="D139" s="144">
        <v>0</v>
      </c>
      <c r="E139" s="144">
        <v>0</v>
      </c>
      <c r="F139" s="144">
        <v>1.4083421453791708E-2</v>
      </c>
      <c r="G139" s="144">
        <v>2.0389299705054868E-4</v>
      </c>
      <c r="H139" s="144">
        <v>0</v>
      </c>
      <c r="I139" s="144">
        <v>5.5932909521147001E-4</v>
      </c>
      <c r="J139" s="144">
        <v>0</v>
      </c>
      <c r="K139" s="144">
        <v>0</v>
      </c>
      <c r="L139" s="144">
        <v>4.600099868419482E-2</v>
      </c>
      <c r="M139" s="144">
        <v>0</v>
      </c>
      <c r="N139" s="144">
        <v>7.1053372622880112E-2</v>
      </c>
      <c r="O139" s="144">
        <v>4.0799370287128184E-2</v>
      </c>
      <c r="P139" s="144">
        <v>0.47659184178253045</v>
      </c>
      <c r="Q139" s="144">
        <v>1.1192264646329154E-6</v>
      </c>
      <c r="R139" s="144">
        <v>0.45412662770759937</v>
      </c>
      <c r="S139" s="144">
        <v>2.3812732463587716E-2</v>
      </c>
      <c r="T139" s="144">
        <v>0</v>
      </c>
      <c r="U139" s="144">
        <v>1.7430764382648765E-2</v>
      </c>
      <c r="V139" s="144">
        <v>4.1547501544170922E-4</v>
      </c>
      <c r="W139" s="144">
        <v>0.22874330574972115</v>
      </c>
      <c r="X139" s="144">
        <v>3.6902294645905873E-2</v>
      </c>
      <c r="Y139" s="144">
        <v>0</v>
      </c>
      <c r="Z139" s="144">
        <v>6.9622483700981924E-2</v>
      </c>
      <c r="AA139" s="144">
        <v>0</v>
      </c>
      <c r="AB139" s="144">
        <v>0.67222376920303917</v>
      </c>
      <c r="AC139" s="144">
        <v>1.2990270947023836E-2</v>
      </c>
      <c r="AD139" s="144">
        <v>4.9953639308291664E-3</v>
      </c>
      <c r="AE139" s="144">
        <v>3.8023920086408076E-3</v>
      </c>
      <c r="AF139" s="144">
        <v>0.25513294901860584</v>
      </c>
      <c r="AG139" s="144">
        <v>3.8817097474733362E-7</v>
      </c>
      <c r="AH139" s="144">
        <v>1.0371456695560765E-2</v>
      </c>
      <c r="AI139" s="144">
        <v>2.5556073424838739</v>
      </c>
      <c r="AJ139" s="144">
        <v>0.25660917206387607</v>
      </c>
      <c r="AK139" s="144">
        <v>0.81602284803649316</v>
      </c>
      <c r="AL139" s="144">
        <v>0.69699774305779194</v>
      </c>
      <c r="AM139" s="144">
        <v>1.1806097314073254</v>
      </c>
      <c r="AN139" s="144">
        <v>0.17953809251281436</v>
      </c>
      <c r="AO139" s="144">
        <v>0.61277484263193915</v>
      </c>
      <c r="AP139" s="144">
        <v>3.8672255837231262</v>
      </c>
      <c r="AQ139" s="144">
        <v>0.19868206809021605</v>
      </c>
      <c r="AR139" s="144">
        <v>7.8407230387335616E-2</v>
      </c>
      <c r="AS139" s="144">
        <v>0.33407994053608914</v>
      </c>
      <c r="AT139" s="144">
        <v>0.42044595495432863</v>
      </c>
      <c r="AU139" s="144">
        <v>1.2712096607935441</v>
      </c>
      <c r="AV139" s="144">
        <v>0.25317856566809249</v>
      </c>
      <c r="AW139" s="144">
        <v>1.021012099369488</v>
      </c>
      <c r="AX139" s="144">
        <v>0.30596399028806986</v>
      </c>
      <c r="AY139" s="144">
        <v>0.47157975965981458</v>
      </c>
      <c r="AZ139" s="144">
        <v>2.0842862196498183E-2</v>
      </c>
      <c r="BA139" s="144">
        <v>4.1563064987442992E-2</v>
      </c>
      <c r="BB139" s="144">
        <v>0.35932416026967695</v>
      </c>
      <c r="BC139" s="144">
        <v>1.2457556119392206</v>
      </c>
      <c r="BD139" s="144">
        <v>0.37509336823802408</v>
      </c>
      <c r="BE139" s="144">
        <v>1.0160458157250873</v>
      </c>
      <c r="BF139" s="144">
        <v>1.465034054724581</v>
      </c>
      <c r="BG139" s="144">
        <v>0.6385676074113471</v>
      </c>
      <c r="BH139" s="144">
        <v>1.3320345723000553</v>
      </c>
      <c r="BI139" s="144">
        <v>0.85186889595580784</v>
      </c>
      <c r="BJ139" s="144">
        <v>0.73155794918807049</v>
      </c>
      <c r="BK139" s="144">
        <v>0.14720896388378377</v>
      </c>
      <c r="BL139" s="144">
        <v>5.5157913906081713E-2</v>
      </c>
      <c r="BM139" s="144">
        <v>0.76998379087421442</v>
      </c>
      <c r="BN139" s="144">
        <v>0.69434866398377926</v>
      </c>
      <c r="BO139" s="144">
        <v>0.91315868044758364</v>
      </c>
      <c r="BP139" s="144">
        <v>0.1742967695769832</v>
      </c>
      <c r="BQ139" s="144">
        <v>0.27897399708509307</v>
      </c>
      <c r="BR139" s="144">
        <v>0.98314660272471954</v>
      </c>
      <c r="BS139" s="144">
        <v>9.2762166766768031E-2</v>
      </c>
      <c r="BT139" s="144">
        <v>0.9497113662246004</v>
      </c>
      <c r="BU139" s="144">
        <v>4.4889745471577687</v>
      </c>
      <c r="BV139" s="144">
        <v>3.1255653438114135</v>
      </c>
      <c r="BW139" s="144">
        <v>2.658241725627664</v>
      </c>
      <c r="BX139" s="144">
        <v>22.147720803485257</v>
      </c>
      <c r="BY139" s="144">
        <v>1.0744850806532933</v>
      </c>
      <c r="BZ139" s="144">
        <v>3.757943145126047E-2</v>
      </c>
      <c r="CA139" s="144">
        <v>0.65241593414376853</v>
      </c>
      <c r="CB139" s="144">
        <v>4.7335100452926465E-2</v>
      </c>
      <c r="CC139" s="144">
        <v>8.0679476202349164E-5</v>
      </c>
      <c r="CD139" s="144">
        <v>0.22188141560708666</v>
      </c>
      <c r="CE139" s="144">
        <v>1.8936130963876372</v>
      </c>
      <c r="CF139" s="144">
        <v>5.2757911058312548</v>
      </c>
      <c r="CG139" s="144">
        <v>74.509580619268377</v>
      </c>
      <c r="CH139" s="144">
        <v>2.3660113640585356</v>
      </c>
      <c r="CI139" s="144">
        <v>1.9304883921783572E-3</v>
      </c>
      <c r="CJ139" s="144">
        <v>2.7941602881714567</v>
      </c>
      <c r="CK139" s="144">
        <v>4.8286613930898961E-2</v>
      </c>
      <c r="CL139" s="144">
        <v>4.1498974704935252</v>
      </c>
      <c r="CM139" s="144">
        <v>2.0605090867425306</v>
      </c>
      <c r="CN139" s="144">
        <v>1.0984884884659523</v>
      </c>
      <c r="CO139" s="144">
        <v>4.7433531362954691</v>
      </c>
      <c r="CP139" s="144">
        <v>0.84719014908632695</v>
      </c>
      <c r="CQ139" s="144">
        <v>715.62446714576618</v>
      </c>
      <c r="CR139" s="144">
        <v>543.5484764424491</v>
      </c>
      <c r="CS139" s="144">
        <v>1.6893542153541152</v>
      </c>
      <c r="CT139" s="144">
        <v>6.1639050350682112</v>
      </c>
      <c r="CU139" s="144">
        <v>10.769070398580112</v>
      </c>
      <c r="CV139" s="144">
        <v>0.40007642828237699</v>
      </c>
      <c r="CW139" s="144">
        <v>11.593855793752867</v>
      </c>
      <c r="CX139" s="144">
        <v>2.1082782077834707</v>
      </c>
      <c r="CY139" s="144">
        <v>0.95207145630081214</v>
      </c>
      <c r="CZ139" s="144">
        <v>0.95684468131956468</v>
      </c>
      <c r="DA139" s="144">
        <v>13.076791411250687</v>
      </c>
      <c r="DB139" s="144">
        <v>2.9659949196984781</v>
      </c>
      <c r="DC139" s="144">
        <v>3.2687179728964266</v>
      </c>
      <c r="DD139" s="144">
        <v>22.739834079575331</v>
      </c>
      <c r="DE139" s="144">
        <v>4.3268998921620527</v>
      </c>
      <c r="DF139" s="144">
        <v>2.2979625116817588</v>
      </c>
      <c r="DG139" s="144">
        <v>4.3193263763462202</v>
      </c>
      <c r="DH139" s="144">
        <v>3.6263512664662949</v>
      </c>
      <c r="DI139" s="144">
        <v>0.50266158941364281</v>
      </c>
      <c r="DJ139" s="144">
        <v>0.85784347984349096</v>
      </c>
      <c r="DK139" s="144">
        <v>0.18826517277747259</v>
      </c>
      <c r="DL139" s="144">
        <v>0.84969019200484242</v>
      </c>
      <c r="DM139" s="144">
        <v>2.6056711918527771E-3</v>
      </c>
      <c r="DN139" s="144">
        <v>0.94381914708912829</v>
      </c>
      <c r="DO139" s="144">
        <v>5.0722059018798475</v>
      </c>
      <c r="DP139" s="144">
        <v>2.9493678864641515</v>
      </c>
      <c r="DQ139" s="144">
        <v>0.80283735228669295</v>
      </c>
      <c r="DR139" s="144">
        <v>13.045114722391189</v>
      </c>
      <c r="DS139" s="144">
        <v>9.4333267800217389</v>
      </c>
      <c r="DT139" s="144">
        <v>3.3277996002009678</v>
      </c>
      <c r="DU139" s="144">
        <v>8.5699219046699221E-2</v>
      </c>
      <c r="DV139" s="144">
        <v>337.54451469438527</v>
      </c>
      <c r="DW139" s="144">
        <v>131.71101640419499</v>
      </c>
      <c r="DX139" s="144">
        <v>2.1909731230807941</v>
      </c>
      <c r="DY139" s="144">
        <v>0.45517995514131693</v>
      </c>
      <c r="DZ139" s="144">
        <v>2211.3620772821714</v>
      </c>
      <c r="EA139" s="144">
        <v>1.3372789535818048</v>
      </c>
      <c r="EB139" s="144">
        <v>5.418195487913831</v>
      </c>
      <c r="EC139" s="144">
        <v>1.3355315520485154</v>
      </c>
      <c r="ED139" s="144">
        <v>0.20252727946299084</v>
      </c>
      <c r="EE139" s="144">
        <v>2.301341317446099</v>
      </c>
      <c r="EF139" s="144">
        <v>3.9699883955612276</v>
      </c>
      <c r="EG139" s="144">
        <v>0.61551481186615886</v>
      </c>
      <c r="EH139" s="144">
        <v>0</v>
      </c>
      <c r="EI139" s="145">
        <v>4251.2729912990535</v>
      </c>
      <c r="EJ139" s="146">
        <v>130748.6802809885</v>
      </c>
      <c r="EK139" s="146">
        <v>309.93347035308267</v>
      </c>
      <c r="EL139" s="146">
        <v>673.17924287872131</v>
      </c>
      <c r="EM139" s="146">
        <v>0</v>
      </c>
      <c r="EN139" s="146">
        <v>0</v>
      </c>
      <c r="EO139" s="146">
        <v>0.25450522345874216</v>
      </c>
      <c r="EP139" s="146">
        <v>5.6418265286543106</v>
      </c>
      <c r="EQ139" s="146">
        <v>0.90311016507505804</v>
      </c>
      <c r="ER139" s="146">
        <v>0</v>
      </c>
      <c r="ES139" s="146">
        <v>0</v>
      </c>
      <c r="ET139" s="146">
        <v>0</v>
      </c>
      <c r="EU139" s="147">
        <v>41.812528976882568</v>
      </c>
      <c r="EV139" s="147">
        <v>0</v>
      </c>
      <c r="EW139" s="147">
        <v>0</v>
      </c>
      <c r="EX139" s="147">
        <v>688.37519427006919</v>
      </c>
      <c r="EY139" s="148">
        <v>7206.6886135334926</v>
      </c>
      <c r="EZ139" s="148">
        <v>1155.9877058311308</v>
      </c>
      <c r="FA139" s="148">
        <v>346.60617633186433</v>
      </c>
      <c r="FB139" s="148">
        <v>1067.8519787433231</v>
      </c>
      <c r="FC139" s="148">
        <v>16.17274344250588</v>
      </c>
      <c r="FD139" s="148">
        <v>2424.0442291406521</v>
      </c>
      <c r="FE139" s="148">
        <v>347.4137521518262</v>
      </c>
      <c r="FF139" s="148">
        <v>40.69799746538034</v>
      </c>
      <c r="FG139" s="145">
        <v>145074.24335602458</v>
      </c>
      <c r="FH139" s="144">
        <v>149325.51634732363</v>
      </c>
      <c r="FI139" s="28">
        <f>+FH139-'[1]MIP 2017 (Original)'!FH138</f>
        <v>0</v>
      </c>
      <c r="FK139" s="17">
        <v>149325.51634732366</v>
      </c>
      <c r="FL139" s="29">
        <f t="shared" si="4"/>
        <v>0</v>
      </c>
      <c r="FN139" s="15">
        <f t="shared" si="5"/>
        <v>983.11271323180404</v>
      </c>
      <c r="FO139" s="15">
        <f t="shared" si="6"/>
        <v>6.7994419171881111</v>
      </c>
      <c r="FP139" s="15">
        <f t="shared" si="7"/>
        <v>12564.765199174797</v>
      </c>
    </row>
    <row r="140" spans="1:172" s="7" customFormat="1" ht="21.95" customHeight="1" thickBot="1" x14ac:dyDescent="0.25">
      <c r="A140" s="137" t="s">
        <v>370</v>
      </c>
      <c r="B140" s="138" t="s">
        <v>407</v>
      </c>
      <c r="C140" s="144">
        <v>8.5436492660544514E-3</v>
      </c>
      <c r="D140" s="144">
        <v>7.7523211042112986E-4</v>
      </c>
      <c r="E140" s="144">
        <v>2.7643573706245483E-3</v>
      </c>
      <c r="F140" s="144">
        <v>5.8750758646159418E-2</v>
      </c>
      <c r="G140" s="144">
        <v>0.28978570321446606</v>
      </c>
      <c r="H140" s="144">
        <v>1.4752305887454985E-2</v>
      </c>
      <c r="I140" s="144">
        <v>4.6927452054808597E-3</v>
      </c>
      <c r="J140" s="144">
        <v>4.4106662158991811E-2</v>
      </c>
      <c r="K140" s="144">
        <v>3.9305508959258273E-2</v>
      </c>
      <c r="L140" s="144">
        <v>6.9199676382773981E-2</v>
      </c>
      <c r="M140" s="144">
        <v>5.2200860923279704E-2</v>
      </c>
      <c r="N140" s="144">
        <v>0.60716297456764923</v>
      </c>
      <c r="O140" s="144">
        <v>0.10283900093948957</v>
      </c>
      <c r="P140" s="144">
        <v>272.43811172834444</v>
      </c>
      <c r="Q140" s="144">
        <v>1.04070654053807E-2</v>
      </c>
      <c r="R140" s="144">
        <v>1.8334407887570019</v>
      </c>
      <c r="S140" s="144">
        <v>8.5666451760853093E-2</v>
      </c>
      <c r="T140" s="144">
        <v>9.6705435512550134E-2</v>
      </c>
      <c r="U140" s="144">
        <v>0.44570376690140889</v>
      </c>
      <c r="V140" s="144">
        <v>1.1913054682759074E-2</v>
      </c>
      <c r="W140" s="144">
        <v>0.44256666562454977</v>
      </c>
      <c r="X140" s="144">
        <v>0.64732677240749603</v>
      </c>
      <c r="Y140" s="144">
        <v>0.11511023385881994</v>
      </c>
      <c r="Z140" s="144">
        <v>0.3072292735511471</v>
      </c>
      <c r="AA140" s="144">
        <v>2.0158512367434735E-2</v>
      </c>
      <c r="AB140" s="144">
        <v>5.8255308175387226</v>
      </c>
      <c r="AC140" s="144">
        <v>2.9028407140021934E-2</v>
      </c>
      <c r="AD140" s="144">
        <v>3.8686151691966764E-2</v>
      </c>
      <c r="AE140" s="144">
        <v>0.20411428825627193</v>
      </c>
      <c r="AF140" s="144">
        <v>1.0541016102095462</v>
      </c>
      <c r="AG140" s="144">
        <v>2.1298389700998927E-5</v>
      </c>
      <c r="AH140" s="144">
        <v>1.4014470433304652E-2</v>
      </c>
      <c r="AI140" s="144">
        <v>5.411729663159222</v>
      </c>
      <c r="AJ140" s="144">
        <v>1.7175437730451883</v>
      </c>
      <c r="AK140" s="144">
        <v>11.214471005006095</v>
      </c>
      <c r="AL140" s="144">
        <v>1.5010034401060122</v>
      </c>
      <c r="AM140" s="144">
        <v>3.8991050855510658</v>
      </c>
      <c r="AN140" s="144">
        <v>17.511513987089632</v>
      </c>
      <c r="AO140" s="144">
        <v>1.8903929080624169</v>
      </c>
      <c r="AP140" s="144">
        <v>44.116368358051091</v>
      </c>
      <c r="AQ140" s="144">
        <v>0.76150784857363107</v>
      </c>
      <c r="AR140" s="144">
        <v>0.32499358409389673</v>
      </c>
      <c r="AS140" s="144">
        <v>0.5023445360668124</v>
      </c>
      <c r="AT140" s="144">
        <v>10.816393329147894</v>
      </c>
      <c r="AU140" s="144">
        <v>17.822002239119072</v>
      </c>
      <c r="AV140" s="144">
        <v>4.3011416239438987</v>
      </c>
      <c r="AW140" s="144">
        <v>3.1059676250337378</v>
      </c>
      <c r="AX140" s="144">
        <v>0.38917512969020063</v>
      </c>
      <c r="AY140" s="144">
        <v>0.48603361208504769</v>
      </c>
      <c r="AZ140" s="144">
        <v>1.326578760108978</v>
      </c>
      <c r="BA140" s="144">
        <v>4.6640381649970822E-2</v>
      </c>
      <c r="BB140" s="144">
        <v>0.46392857643850505</v>
      </c>
      <c r="BC140" s="144">
        <v>2.3131752080257502</v>
      </c>
      <c r="BD140" s="144">
        <v>1.2037313123319739</v>
      </c>
      <c r="BE140" s="144">
        <v>2.3108489510133787</v>
      </c>
      <c r="BF140" s="144">
        <v>2.1660722014838703</v>
      </c>
      <c r="BG140" s="144">
        <v>1.7897562374851572</v>
      </c>
      <c r="BH140" s="144">
        <v>3.0671791725311182</v>
      </c>
      <c r="BI140" s="144">
        <v>2.2705881893300619</v>
      </c>
      <c r="BJ140" s="144">
        <v>1.4254662777387124</v>
      </c>
      <c r="BK140" s="144">
        <v>0.53382964553359014</v>
      </c>
      <c r="BL140" s="144">
        <v>0.16787792601367962</v>
      </c>
      <c r="BM140" s="144">
        <v>3.4120193657567293</v>
      </c>
      <c r="BN140" s="144">
        <v>6.4563130100779667</v>
      </c>
      <c r="BO140" s="144">
        <v>0.92980509486192375</v>
      </c>
      <c r="BP140" s="144">
        <v>0.20600501156192039</v>
      </c>
      <c r="BQ140" s="144">
        <v>0.4069899142080462</v>
      </c>
      <c r="BR140" s="144">
        <v>1.5257860433288872</v>
      </c>
      <c r="BS140" s="144">
        <v>0.16797255087789056</v>
      </c>
      <c r="BT140" s="144">
        <v>1.1935682217061474</v>
      </c>
      <c r="BU140" s="144">
        <v>5.5437112541363209</v>
      </c>
      <c r="BV140" s="144">
        <v>2.0195893883637743</v>
      </c>
      <c r="BW140" s="144">
        <v>5.3720554133687513</v>
      </c>
      <c r="BX140" s="144">
        <v>12.189199494826482</v>
      </c>
      <c r="BY140" s="144">
        <v>3.704698379159499</v>
      </c>
      <c r="BZ140" s="144">
        <v>8.7329665120796152E-2</v>
      </c>
      <c r="CA140" s="144">
        <v>0.84625102852446465</v>
      </c>
      <c r="CB140" s="144">
        <v>6.6477263253142125</v>
      </c>
      <c r="CC140" s="144">
        <v>5.9283546081185623</v>
      </c>
      <c r="CD140" s="144">
        <v>13.793337175370873</v>
      </c>
      <c r="CE140" s="144">
        <v>21.421103041956144</v>
      </c>
      <c r="CF140" s="144">
        <v>13.384001310659448</v>
      </c>
      <c r="CG140" s="144">
        <v>129.55350020735668</v>
      </c>
      <c r="CH140" s="144">
        <v>10.113767841309658</v>
      </c>
      <c r="CI140" s="144">
        <v>4.704067633573835E-3</v>
      </c>
      <c r="CJ140" s="144">
        <v>5.13128260194744</v>
      </c>
      <c r="CK140" s="144">
        <v>26.627447906464397</v>
      </c>
      <c r="CL140" s="144">
        <v>7.4518519281289191</v>
      </c>
      <c r="CM140" s="144">
        <v>10.831097898384618</v>
      </c>
      <c r="CN140" s="144">
        <v>1.3323610732871103</v>
      </c>
      <c r="CO140" s="144">
        <v>12.575009652001059</v>
      </c>
      <c r="CP140" s="144">
        <v>3.425935471996651</v>
      </c>
      <c r="CQ140" s="144">
        <v>1304.0684184995221</v>
      </c>
      <c r="CR140" s="144">
        <v>1002.6279423528354</v>
      </c>
      <c r="CS140" s="144">
        <v>939.9304195086778</v>
      </c>
      <c r="CT140" s="144">
        <v>92.5160920679795</v>
      </c>
      <c r="CU140" s="144">
        <v>13.739531857240284</v>
      </c>
      <c r="CV140" s="144">
        <v>23.945472980628729</v>
      </c>
      <c r="CW140" s="144">
        <v>123.96353360661981</v>
      </c>
      <c r="CX140" s="144">
        <v>50.447267139781061</v>
      </c>
      <c r="CY140" s="144">
        <v>2.1345132003315062</v>
      </c>
      <c r="CZ140" s="144">
        <v>8.7401514243408531</v>
      </c>
      <c r="DA140" s="144">
        <v>19.982889933554226</v>
      </c>
      <c r="DB140" s="144">
        <v>3.1572400001217655</v>
      </c>
      <c r="DC140" s="144">
        <v>4.3514781495318502</v>
      </c>
      <c r="DD140" s="144">
        <v>17.645481124750788</v>
      </c>
      <c r="DE140" s="144">
        <v>6.7012290751677037</v>
      </c>
      <c r="DF140" s="144">
        <v>2.6844846859634144</v>
      </c>
      <c r="DG140" s="144">
        <v>3216.1248416473245</v>
      </c>
      <c r="DH140" s="144">
        <v>4.8961962588741059</v>
      </c>
      <c r="DI140" s="144">
        <v>0.29696471022627491</v>
      </c>
      <c r="DJ140" s="144">
        <v>2.2195906335960718</v>
      </c>
      <c r="DK140" s="144">
        <v>1.1080321874710894</v>
      </c>
      <c r="DL140" s="144">
        <v>4.8694394078287564</v>
      </c>
      <c r="DM140" s="144">
        <v>1.3689750644320986E-2</v>
      </c>
      <c r="DN140" s="144">
        <v>1.7308507122460803</v>
      </c>
      <c r="DO140" s="144">
        <v>515.82763959989006</v>
      </c>
      <c r="DP140" s="144">
        <v>12.255208093258428</v>
      </c>
      <c r="DQ140" s="144">
        <v>55.19694483258737</v>
      </c>
      <c r="DR140" s="144">
        <v>11.51525191985249</v>
      </c>
      <c r="DS140" s="144">
        <v>27.443724948869509</v>
      </c>
      <c r="DT140" s="144">
        <v>5.5696410735973405</v>
      </c>
      <c r="DU140" s="144">
        <v>0.28318889269178588</v>
      </c>
      <c r="DV140" s="144">
        <v>628.7968336622796</v>
      </c>
      <c r="DW140" s="144">
        <v>21.803953713951202</v>
      </c>
      <c r="DX140" s="144">
        <v>3.350967167685786</v>
      </c>
      <c r="DY140" s="144">
        <v>0.5646792741604425</v>
      </c>
      <c r="DZ140" s="144">
        <v>13.659334735663293</v>
      </c>
      <c r="EA140" s="144">
        <v>1021.2379316372663</v>
      </c>
      <c r="EB140" s="144">
        <v>2398.0983953107284</v>
      </c>
      <c r="EC140" s="144">
        <v>0.98428982222172623</v>
      </c>
      <c r="ED140" s="144">
        <v>0.34826864798603097</v>
      </c>
      <c r="EE140" s="144">
        <v>2.8379442846013525</v>
      </c>
      <c r="EF140" s="144">
        <v>7.0832341904745473</v>
      </c>
      <c r="EG140" s="144">
        <v>0.63988051025544113</v>
      </c>
      <c r="EH140" s="144">
        <v>0</v>
      </c>
      <c r="EI140" s="145">
        <v>12317.447914995066</v>
      </c>
      <c r="EJ140" s="146">
        <v>117901.93113489586</v>
      </c>
      <c r="EK140" s="146">
        <v>4731.5474491641826</v>
      </c>
      <c r="EL140" s="146">
        <v>9041.7174657107589</v>
      </c>
      <c r="EM140" s="146">
        <v>15286.518113277352</v>
      </c>
      <c r="EN140" s="146">
        <v>0</v>
      </c>
      <c r="EO140" s="146">
        <v>1.5995968387384774</v>
      </c>
      <c r="EP140" s="146">
        <v>35.459578225156932</v>
      </c>
      <c r="EQ140" s="146">
        <v>5.6761591980481825</v>
      </c>
      <c r="ER140" s="146">
        <v>0</v>
      </c>
      <c r="ES140" s="146">
        <v>0</v>
      </c>
      <c r="ET140" s="146">
        <v>0</v>
      </c>
      <c r="EU140" s="147">
        <v>1709.5353510356188</v>
      </c>
      <c r="EV140" s="147">
        <v>7.3507597707916901</v>
      </c>
      <c r="EW140" s="147">
        <v>3.0013747035987123E-2</v>
      </c>
      <c r="EX140" s="147">
        <v>0</v>
      </c>
      <c r="EY140" s="148">
        <v>25899.823256271411</v>
      </c>
      <c r="EZ140" s="148">
        <v>3224.6123862442328</v>
      </c>
      <c r="FA140" s="148">
        <v>1228.504147475827</v>
      </c>
      <c r="FB140" s="148">
        <v>2991.0365701777878</v>
      </c>
      <c r="FC140" s="148">
        <v>53.162203602102288</v>
      </c>
      <c r="FD140" s="148">
        <v>11220.096830621022</v>
      </c>
      <c r="FE140" s="148">
        <v>1126.4315629037665</v>
      </c>
      <c r="FF140" s="148">
        <v>129.7899772905705</v>
      </c>
      <c r="FG140" s="145">
        <v>194594.82255645026</v>
      </c>
      <c r="FH140" s="144">
        <v>206912.27047144534</v>
      </c>
      <c r="FI140" s="28">
        <f>+FH140-'[1]MIP 2017 (Original)'!FH139</f>
        <v>0</v>
      </c>
      <c r="FK140" s="17">
        <v>206912.27047144528</v>
      </c>
      <c r="FL140" s="29">
        <f t="shared" si="4"/>
        <v>0</v>
      </c>
      <c r="FN140" s="15">
        <f t="shared" si="5"/>
        <v>13773.264914874941</v>
      </c>
      <c r="FO140" s="15">
        <f t="shared" si="6"/>
        <v>42.735334261943592</v>
      </c>
      <c r="FP140" s="15">
        <f t="shared" si="7"/>
        <v>45743.66695729614</v>
      </c>
    </row>
    <row r="141" spans="1:172" s="7" customFormat="1" ht="21.95" customHeight="1" thickBot="1" x14ac:dyDescent="0.25">
      <c r="A141" s="137" t="s">
        <v>371</v>
      </c>
      <c r="B141" s="138" t="s">
        <v>303</v>
      </c>
      <c r="C141" s="144">
        <v>0.54411410672400284</v>
      </c>
      <c r="D141" s="144">
        <v>7.1963554781549519E-2</v>
      </c>
      <c r="E141" s="144">
        <v>0.26873473445085677</v>
      </c>
      <c r="F141" s="144">
        <v>4.0153409749339675</v>
      </c>
      <c r="G141" s="144">
        <v>4.0972761698355926</v>
      </c>
      <c r="H141" s="144">
        <v>1.4029732534128416</v>
      </c>
      <c r="I141" s="144">
        <v>0.4364667030106128</v>
      </c>
      <c r="J141" s="144">
        <v>4.1235217595235714</v>
      </c>
      <c r="K141" s="144">
        <v>3.8075711974398896</v>
      </c>
      <c r="L141" s="144">
        <v>5.2981488772313261</v>
      </c>
      <c r="M141" s="144">
        <v>5.3396035991981456</v>
      </c>
      <c r="N141" s="144">
        <v>14.283847050531588</v>
      </c>
      <c r="O141" s="144">
        <v>10.851736478847201</v>
      </c>
      <c r="P141" s="144">
        <v>210.75348668747318</v>
      </c>
      <c r="Q141" s="144">
        <v>0.99670531456745581</v>
      </c>
      <c r="R141" s="144">
        <v>423.69854112477935</v>
      </c>
      <c r="S141" s="144">
        <v>99.204984951823064</v>
      </c>
      <c r="T141" s="144">
        <v>9.5386739497399855</v>
      </c>
      <c r="U141" s="144">
        <v>21.312280355891964</v>
      </c>
      <c r="V141" s="144">
        <v>0.95216931456878162</v>
      </c>
      <c r="W141" s="144">
        <v>28.507745885060427</v>
      </c>
      <c r="X141" s="144">
        <v>524.22865331019011</v>
      </c>
      <c r="Y141" s="144">
        <v>75.629942421330867</v>
      </c>
      <c r="Z141" s="144">
        <v>39.104500573883499</v>
      </c>
      <c r="AA141" s="144">
        <v>3.327448686591052</v>
      </c>
      <c r="AB141" s="144">
        <v>24.136752116681663</v>
      </c>
      <c r="AC141" s="144">
        <v>1.112854322475582</v>
      </c>
      <c r="AD141" s="144">
        <v>3.5142891374262457</v>
      </c>
      <c r="AE141" s="144">
        <v>5.5076668269453961</v>
      </c>
      <c r="AF141" s="144">
        <v>48.520195515985947</v>
      </c>
      <c r="AG141" s="144">
        <v>8.374953790105515E-3</v>
      </c>
      <c r="AH141" s="144">
        <v>0.81197496880547382</v>
      </c>
      <c r="AI141" s="144">
        <v>280.11757066412724</v>
      </c>
      <c r="AJ141" s="144">
        <v>75.83732526506455</v>
      </c>
      <c r="AK141" s="144">
        <v>439.33147745574581</v>
      </c>
      <c r="AL141" s="144">
        <v>55.854540946828465</v>
      </c>
      <c r="AM141" s="144">
        <v>66.785980397892402</v>
      </c>
      <c r="AN141" s="144">
        <v>25.71289433757838</v>
      </c>
      <c r="AO141" s="144">
        <v>115.45187703067414</v>
      </c>
      <c r="AP141" s="144">
        <v>417.96449448974664</v>
      </c>
      <c r="AQ141" s="144">
        <v>91.149704095134126</v>
      </c>
      <c r="AR141" s="144">
        <v>35.180438902366973</v>
      </c>
      <c r="AS141" s="144">
        <v>250.72376866254871</v>
      </c>
      <c r="AT141" s="144">
        <v>33.313999964625189</v>
      </c>
      <c r="AU141" s="144">
        <v>186.84122584810444</v>
      </c>
      <c r="AV141" s="144">
        <v>90.000656851605854</v>
      </c>
      <c r="AW141" s="144">
        <v>102.65057928762685</v>
      </c>
      <c r="AX141" s="144">
        <v>45.196356347649242</v>
      </c>
      <c r="AY141" s="144">
        <v>30.200613225739925</v>
      </c>
      <c r="AZ141" s="144">
        <v>6.6829683509755178</v>
      </c>
      <c r="BA141" s="144">
        <v>2.5370424575013786</v>
      </c>
      <c r="BB141" s="144">
        <v>25.204690090426805</v>
      </c>
      <c r="BC141" s="144">
        <v>94.038462196540962</v>
      </c>
      <c r="BD141" s="144">
        <v>55.967072190372626</v>
      </c>
      <c r="BE141" s="144">
        <v>203.86031344907221</v>
      </c>
      <c r="BF141" s="144">
        <v>364.8496552422298</v>
      </c>
      <c r="BG141" s="144">
        <v>57.355711473358312</v>
      </c>
      <c r="BH141" s="144">
        <v>342.10646723927198</v>
      </c>
      <c r="BI141" s="144">
        <v>314.4751670249143</v>
      </c>
      <c r="BJ141" s="144">
        <v>71.511455771691445</v>
      </c>
      <c r="BK141" s="144">
        <v>21.171646186167717</v>
      </c>
      <c r="BL141" s="144">
        <v>13.412666804115233</v>
      </c>
      <c r="BM141" s="144">
        <v>489.92355992445562</v>
      </c>
      <c r="BN141" s="144">
        <v>145.31465301180654</v>
      </c>
      <c r="BO141" s="144">
        <v>111.9881314999932</v>
      </c>
      <c r="BP141" s="144">
        <v>15.088137010477922</v>
      </c>
      <c r="BQ141" s="144">
        <v>23.474854328572533</v>
      </c>
      <c r="BR141" s="144">
        <v>101.41595878097914</v>
      </c>
      <c r="BS141" s="144">
        <v>28.043327542237883</v>
      </c>
      <c r="BT141" s="144">
        <v>64.06827634159211</v>
      </c>
      <c r="BU141" s="144">
        <v>854.16371325744262</v>
      </c>
      <c r="BV141" s="144">
        <v>52.587196170000091</v>
      </c>
      <c r="BW141" s="144">
        <v>753.63421579250644</v>
      </c>
      <c r="BX141" s="144">
        <v>223.52384733643788</v>
      </c>
      <c r="BY141" s="144">
        <v>36.001948959733319</v>
      </c>
      <c r="BZ141" s="144">
        <v>2.7865341362780094</v>
      </c>
      <c r="CA141" s="144">
        <v>61.501325179654337</v>
      </c>
      <c r="CB141" s="144">
        <v>259.56851933012786</v>
      </c>
      <c r="CC141" s="144">
        <v>296.48949084621137</v>
      </c>
      <c r="CD141" s="144">
        <v>103.16458377798045</v>
      </c>
      <c r="CE141" s="144">
        <v>481.88360671991313</v>
      </c>
      <c r="CF141" s="144">
        <v>818.47648732746916</v>
      </c>
      <c r="CG141" s="144">
        <v>6041.9767051436993</v>
      </c>
      <c r="CH141" s="144">
        <v>947.38476747392838</v>
      </c>
      <c r="CI141" s="144">
        <v>0.96857006773086463</v>
      </c>
      <c r="CJ141" s="144">
        <v>1011.4811262726099</v>
      </c>
      <c r="CK141" s="144">
        <v>74.749592307768168</v>
      </c>
      <c r="CL141" s="144">
        <v>249.5272803379807</v>
      </c>
      <c r="CM141" s="144">
        <v>37.095458699193919</v>
      </c>
      <c r="CN141" s="144">
        <v>99.875488552147019</v>
      </c>
      <c r="CO141" s="144">
        <v>290.4248356401169</v>
      </c>
      <c r="CP141" s="144">
        <v>28.322645633798871</v>
      </c>
      <c r="CQ141" s="144">
        <v>4317.4890926839225</v>
      </c>
      <c r="CR141" s="144">
        <v>628.8473885800488</v>
      </c>
      <c r="CS141" s="144">
        <v>683.72518718379183</v>
      </c>
      <c r="CT141" s="144">
        <v>470.74207396989317</v>
      </c>
      <c r="CU141" s="144">
        <v>421.30695617393616</v>
      </c>
      <c r="CV141" s="144">
        <v>3.5046300689945409</v>
      </c>
      <c r="CW141" s="144">
        <v>5628.4419444452069</v>
      </c>
      <c r="CX141" s="144">
        <v>614.62601687555537</v>
      </c>
      <c r="CY141" s="144">
        <v>35.166136112496908</v>
      </c>
      <c r="CZ141" s="144">
        <v>455.75434846439509</v>
      </c>
      <c r="DA141" s="144">
        <v>1672.7305309842213</v>
      </c>
      <c r="DB141" s="144">
        <v>2289.0218209071249</v>
      </c>
      <c r="DC141" s="144">
        <v>990.83476846190229</v>
      </c>
      <c r="DD141" s="144">
        <v>1169.0643061800565</v>
      </c>
      <c r="DE141" s="144">
        <v>1455.3769736763411</v>
      </c>
      <c r="DF141" s="144">
        <v>136.27586169533276</v>
      </c>
      <c r="DG141" s="144">
        <v>1781.8535637126602</v>
      </c>
      <c r="DH141" s="144">
        <v>98.50508454973766</v>
      </c>
      <c r="DI141" s="144">
        <v>75.490544898656907</v>
      </c>
      <c r="DJ141" s="144">
        <v>169.02960951587568</v>
      </c>
      <c r="DK141" s="144">
        <v>53.60538039000847</v>
      </c>
      <c r="DL141" s="144">
        <v>233.63343045637185</v>
      </c>
      <c r="DM141" s="144">
        <v>0.73701802847974673</v>
      </c>
      <c r="DN141" s="144">
        <v>45.378919800283327</v>
      </c>
      <c r="DO141" s="144">
        <v>473.80851506064914</v>
      </c>
      <c r="DP141" s="144">
        <v>155.63366257508656</v>
      </c>
      <c r="DQ141" s="144">
        <v>42.429041154395769</v>
      </c>
      <c r="DR141" s="144">
        <v>1281.0432980105174</v>
      </c>
      <c r="DS141" s="144">
        <v>3127.6234604964884</v>
      </c>
      <c r="DT141" s="144">
        <v>32.276404669921618</v>
      </c>
      <c r="DU141" s="144">
        <v>1.3191613106036995</v>
      </c>
      <c r="DV141" s="144">
        <v>1730.7975197568571</v>
      </c>
      <c r="DW141" s="144">
        <v>4369.5164942876327</v>
      </c>
      <c r="DX141" s="144">
        <v>22.606338639082296</v>
      </c>
      <c r="DY141" s="144">
        <v>4.5472278860569713</v>
      </c>
      <c r="DZ141" s="144">
        <v>23.592948508850608</v>
      </c>
      <c r="EA141" s="144">
        <v>401.91071141534798</v>
      </c>
      <c r="EB141" s="144">
        <v>5869.8193700427455</v>
      </c>
      <c r="EC141" s="144">
        <v>19.9905952078072</v>
      </c>
      <c r="ED141" s="144">
        <v>1.867789637002742</v>
      </c>
      <c r="EE141" s="144">
        <v>24.67342184244886</v>
      </c>
      <c r="EF141" s="144">
        <v>64.470423840906875</v>
      </c>
      <c r="EG141" s="144">
        <v>25.917807090904134</v>
      </c>
      <c r="EH141" s="144">
        <v>0</v>
      </c>
      <c r="EI141" s="145">
        <v>60300.78597777908</v>
      </c>
      <c r="EJ141" s="146">
        <v>217679.91932150297</v>
      </c>
      <c r="EK141" s="146">
        <v>0</v>
      </c>
      <c r="EL141" s="146">
        <v>0</v>
      </c>
      <c r="EM141" s="146">
        <v>0</v>
      </c>
      <c r="EN141" s="146">
        <v>0</v>
      </c>
      <c r="EO141" s="146">
        <v>0</v>
      </c>
      <c r="EP141" s="146">
        <v>0</v>
      </c>
      <c r="EQ141" s="146">
        <v>0</v>
      </c>
      <c r="ER141" s="146">
        <v>0</v>
      </c>
      <c r="ES141" s="146">
        <v>0</v>
      </c>
      <c r="ET141" s="146">
        <v>0</v>
      </c>
      <c r="EU141" s="147">
        <v>2734.5638552179421</v>
      </c>
      <c r="EV141" s="147">
        <v>38632.789659422284</v>
      </c>
      <c r="EW141" s="147">
        <v>2.7861280511852216</v>
      </c>
      <c r="EX141" s="147">
        <v>5935.4198461410815</v>
      </c>
      <c r="EY141" s="148">
        <v>0</v>
      </c>
      <c r="EZ141" s="148">
        <v>0</v>
      </c>
      <c r="FA141" s="148">
        <v>0</v>
      </c>
      <c r="FB141" s="148">
        <v>0</v>
      </c>
      <c r="FC141" s="148">
        <v>0</v>
      </c>
      <c r="FD141" s="148">
        <v>0</v>
      </c>
      <c r="FE141" s="148">
        <v>0</v>
      </c>
      <c r="FF141" s="148">
        <v>0</v>
      </c>
      <c r="FG141" s="145">
        <v>264985.47881033545</v>
      </c>
      <c r="FH141" s="144">
        <v>325286.26478811452</v>
      </c>
      <c r="FI141" s="28">
        <f>+FH141-'[1]MIP 2017 (Original)'!FH140</f>
        <v>0</v>
      </c>
      <c r="FK141" s="17">
        <v>325286.26478811452</v>
      </c>
      <c r="FL141" s="29">
        <f t="shared" ref="FL141:FL147" si="8">+FK141-FH141</f>
        <v>0</v>
      </c>
      <c r="FN141" s="15">
        <f t="shared" ref="FN141:FN147" si="9">+SUM(EK141:EL141)</f>
        <v>0</v>
      </c>
      <c r="FO141" s="15">
        <f t="shared" ref="FO141:FO147" si="10">+SUM(EN141:ET141)</f>
        <v>0</v>
      </c>
      <c r="FP141" s="15">
        <f t="shared" ref="FP141:FP147" si="11">+SUM(EY141:FE141)</f>
        <v>0</v>
      </c>
    </row>
    <row r="142" spans="1:172" s="7" customFormat="1" ht="21.95" customHeight="1" thickBot="1" x14ac:dyDescent="0.25">
      <c r="A142" s="137" t="s">
        <v>372</v>
      </c>
      <c r="B142" s="138" t="s">
        <v>305</v>
      </c>
      <c r="C142" s="144">
        <v>8.6539325947407014E-2</v>
      </c>
      <c r="D142" s="144">
        <v>1.1445535865758263E-2</v>
      </c>
      <c r="E142" s="144">
        <v>4.0813004267933266E-2</v>
      </c>
      <c r="F142" s="144">
        <v>0.61405112733866685</v>
      </c>
      <c r="G142" s="144">
        <v>0.59468044186789204</v>
      </c>
      <c r="H142" s="144">
        <v>0.21780321515033663</v>
      </c>
      <c r="I142" s="144">
        <v>6.6217562088905335E-2</v>
      </c>
      <c r="J142" s="144">
        <v>0.6511912714572512</v>
      </c>
      <c r="K142" s="144">
        <v>0.5803069899551615</v>
      </c>
      <c r="L142" s="144">
        <v>0.76964687234963192</v>
      </c>
      <c r="M142" s="144">
        <v>0.77069411585169589</v>
      </c>
      <c r="N142" s="144">
        <v>0.74153699924340566</v>
      </c>
      <c r="O142" s="144">
        <v>0.39145054007905217</v>
      </c>
      <c r="P142" s="144">
        <v>43.354810915270413</v>
      </c>
      <c r="Q142" s="144">
        <v>0.15365003429730259</v>
      </c>
      <c r="R142" s="144">
        <v>57.587430120549342</v>
      </c>
      <c r="S142" s="144">
        <v>6.5424681588390996</v>
      </c>
      <c r="T142" s="144">
        <v>1.4277601710426997</v>
      </c>
      <c r="U142" s="144">
        <v>0.88362056094544439</v>
      </c>
      <c r="V142" s="144">
        <v>0.14496967786537068</v>
      </c>
      <c r="W142" s="144">
        <v>0.51628787837153101</v>
      </c>
      <c r="X142" s="144">
        <v>11.284601203289316</v>
      </c>
      <c r="Y142" s="144">
        <v>1.69948882719943</v>
      </c>
      <c r="Z142" s="144">
        <v>3.6616455359348929</v>
      </c>
      <c r="AA142" s="144">
        <v>0.25955339734181243</v>
      </c>
      <c r="AB142" s="144">
        <v>129.68537263761567</v>
      </c>
      <c r="AC142" s="144">
        <v>0.17777905874922059</v>
      </c>
      <c r="AD142" s="144">
        <v>2.9464492100293596</v>
      </c>
      <c r="AE142" s="144">
        <v>0.56336887046375383</v>
      </c>
      <c r="AF142" s="144">
        <v>8.8839652901930304</v>
      </c>
      <c r="AG142" s="144">
        <v>3.144496724642321E-4</v>
      </c>
      <c r="AH142" s="144">
        <v>2.9345866170021226</v>
      </c>
      <c r="AI142" s="144">
        <v>418.77123023502713</v>
      </c>
      <c r="AJ142" s="144">
        <v>32.994443250911154</v>
      </c>
      <c r="AK142" s="144">
        <v>294.68145152308608</v>
      </c>
      <c r="AL142" s="144">
        <v>6.9361610686569355</v>
      </c>
      <c r="AM142" s="144">
        <v>412.76508688715603</v>
      </c>
      <c r="AN142" s="144">
        <v>6.3344390276974218</v>
      </c>
      <c r="AO142" s="144">
        <v>260.96286447641643</v>
      </c>
      <c r="AP142" s="144">
        <v>396.07571879317436</v>
      </c>
      <c r="AQ142" s="144">
        <v>36.67102351568716</v>
      </c>
      <c r="AR142" s="144">
        <v>15.901631251457696</v>
      </c>
      <c r="AS142" s="144">
        <v>103.44221983065987</v>
      </c>
      <c r="AT142" s="144">
        <v>30.951645362532638</v>
      </c>
      <c r="AU142" s="144">
        <v>239.93694127522807</v>
      </c>
      <c r="AV142" s="144">
        <v>70.875568691758019</v>
      </c>
      <c r="AW142" s="144">
        <v>483.34269003918962</v>
      </c>
      <c r="AX142" s="144">
        <v>42.019886062641611</v>
      </c>
      <c r="AY142" s="144">
        <v>113.36767157557352</v>
      </c>
      <c r="AZ142" s="144">
        <v>16.006188154080206</v>
      </c>
      <c r="BA142" s="144">
        <v>7.2211672293210976</v>
      </c>
      <c r="BB142" s="144">
        <v>149.13726002098159</v>
      </c>
      <c r="BC142" s="144">
        <v>280.99199286396754</v>
      </c>
      <c r="BD142" s="144">
        <v>105.27441504680105</v>
      </c>
      <c r="BE142" s="144">
        <v>74.50080455101579</v>
      </c>
      <c r="BF142" s="144">
        <v>247.99808773979072</v>
      </c>
      <c r="BG142" s="144">
        <v>26.620735629353252</v>
      </c>
      <c r="BH142" s="144">
        <v>241.63320709889459</v>
      </c>
      <c r="BI142" s="144">
        <v>74.786737563315796</v>
      </c>
      <c r="BJ142" s="144">
        <v>11.237540478278689</v>
      </c>
      <c r="BK142" s="144">
        <v>125.10140584955514</v>
      </c>
      <c r="BL142" s="144">
        <v>40.109099680609468</v>
      </c>
      <c r="BM142" s="144">
        <v>62.782374028355257</v>
      </c>
      <c r="BN142" s="144">
        <v>36.643939366019715</v>
      </c>
      <c r="BO142" s="144">
        <v>37.300575067918345</v>
      </c>
      <c r="BP142" s="144">
        <v>0.89160127138039891</v>
      </c>
      <c r="BQ142" s="144">
        <v>5.062354522196677</v>
      </c>
      <c r="BR142" s="144">
        <v>335.28877110346355</v>
      </c>
      <c r="BS142" s="144">
        <v>18.399128949800648</v>
      </c>
      <c r="BT142" s="144">
        <v>101.21347541762583</v>
      </c>
      <c r="BU142" s="144">
        <v>282.56181796667636</v>
      </c>
      <c r="BV142" s="144">
        <v>79.309332899288364</v>
      </c>
      <c r="BW142" s="144">
        <v>796.22252917964522</v>
      </c>
      <c r="BX142" s="144">
        <v>2111.7164062328429</v>
      </c>
      <c r="BY142" s="144">
        <v>676.22469827531938</v>
      </c>
      <c r="BZ142" s="144">
        <v>12.233578486957789</v>
      </c>
      <c r="CA142" s="144">
        <v>685.66407794100371</v>
      </c>
      <c r="CB142" s="144">
        <v>20.978911173609685</v>
      </c>
      <c r="CC142" s="144">
        <v>15.90895204434347</v>
      </c>
      <c r="CD142" s="144">
        <v>6.0410556208969499</v>
      </c>
      <c r="CE142" s="144">
        <v>104.54782119104073</v>
      </c>
      <c r="CF142" s="144">
        <v>904.54904470343376</v>
      </c>
      <c r="CG142" s="144">
        <v>14985.395513860016</v>
      </c>
      <c r="CH142" s="144">
        <v>251.27809848718115</v>
      </c>
      <c r="CI142" s="144">
        <v>6.9450909077765216E-2</v>
      </c>
      <c r="CJ142" s="144">
        <v>218.29877228285693</v>
      </c>
      <c r="CK142" s="144">
        <v>4.7364183576855687</v>
      </c>
      <c r="CL142" s="144">
        <v>75.946768106950429</v>
      </c>
      <c r="CM142" s="144">
        <v>292.5529013895744</v>
      </c>
      <c r="CN142" s="144">
        <v>407.71160024716556</v>
      </c>
      <c r="CO142" s="144">
        <v>743.17808839752013</v>
      </c>
      <c r="CP142" s="144">
        <v>84.07316393095266</v>
      </c>
      <c r="CQ142" s="144">
        <v>2637.2234524719343</v>
      </c>
      <c r="CR142" s="144">
        <v>2018.1434397953228</v>
      </c>
      <c r="CS142" s="144">
        <v>603.19764600891187</v>
      </c>
      <c r="CT142" s="144">
        <v>1433.3132463180423</v>
      </c>
      <c r="CU142" s="144">
        <v>1473.2261535790565</v>
      </c>
      <c r="CV142" s="144">
        <v>674.51766519088198</v>
      </c>
      <c r="CW142" s="144">
        <v>10625.159863197339</v>
      </c>
      <c r="CX142" s="144">
        <v>483.85182781692055</v>
      </c>
      <c r="CY142" s="144">
        <v>2611.0299453587204</v>
      </c>
      <c r="CZ142" s="144">
        <v>459.85882877735025</v>
      </c>
      <c r="DA142" s="144">
        <v>3048.9566673285194</v>
      </c>
      <c r="DB142" s="144">
        <v>336.36884894825243</v>
      </c>
      <c r="DC142" s="144">
        <v>572.69177643182843</v>
      </c>
      <c r="DD142" s="144">
        <v>1401.3331162481686</v>
      </c>
      <c r="DE142" s="144">
        <v>377.6978456929811</v>
      </c>
      <c r="DF142" s="144">
        <v>601.63421492990835</v>
      </c>
      <c r="DG142" s="144">
        <v>395.71997764590373</v>
      </c>
      <c r="DH142" s="144">
        <v>992.47087766770289</v>
      </c>
      <c r="DI142" s="144">
        <v>256.26968580183654</v>
      </c>
      <c r="DJ142" s="144">
        <v>214.59194528770212</v>
      </c>
      <c r="DK142" s="144">
        <v>68.767541057039381</v>
      </c>
      <c r="DL142" s="144">
        <v>294.38241672919747</v>
      </c>
      <c r="DM142" s="144">
        <v>0.95099253588794808</v>
      </c>
      <c r="DN142" s="144">
        <v>65.720025154525501</v>
      </c>
      <c r="DO142" s="144">
        <v>559.25896011823409</v>
      </c>
      <c r="DP142" s="144">
        <v>286.69296308896827</v>
      </c>
      <c r="DQ142" s="144">
        <v>372.64966437612929</v>
      </c>
      <c r="DR142" s="144">
        <v>3173.4488547832761</v>
      </c>
      <c r="DS142" s="144">
        <v>8314.0543514931742</v>
      </c>
      <c r="DT142" s="144">
        <v>773.38079896670615</v>
      </c>
      <c r="DU142" s="144">
        <v>276.62534820919115</v>
      </c>
      <c r="DV142" s="144">
        <v>6618.9952715781756</v>
      </c>
      <c r="DW142" s="144">
        <v>5228.1613508301871</v>
      </c>
      <c r="DX142" s="144">
        <v>73.483593418641775</v>
      </c>
      <c r="DY142" s="144">
        <v>430.24881629277763</v>
      </c>
      <c r="DZ142" s="144">
        <v>372.1245366502219</v>
      </c>
      <c r="EA142" s="144">
        <v>538.26386201858179</v>
      </c>
      <c r="EB142" s="144">
        <v>2086.8802673843138</v>
      </c>
      <c r="EC142" s="144">
        <v>1132.3054722571337</v>
      </c>
      <c r="ED142" s="144">
        <v>272.41657780110029</v>
      </c>
      <c r="EE142" s="144">
        <v>3019.7781351855333</v>
      </c>
      <c r="EF142" s="144">
        <v>65.108667524154683</v>
      </c>
      <c r="EG142" s="144">
        <v>5.2348347601363079</v>
      </c>
      <c r="EH142" s="144">
        <v>0</v>
      </c>
      <c r="EI142" s="145">
        <v>93247.865362510318</v>
      </c>
      <c r="EJ142" s="146">
        <v>16222.531388386597</v>
      </c>
      <c r="EK142" s="146">
        <v>0</v>
      </c>
      <c r="EL142" s="146">
        <v>0</v>
      </c>
      <c r="EM142" s="146">
        <v>0</v>
      </c>
      <c r="EN142" s="146">
        <v>0</v>
      </c>
      <c r="EO142" s="146">
        <v>0</v>
      </c>
      <c r="EP142" s="146">
        <v>0</v>
      </c>
      <c r="EQ142" s="146">
        <v>0</v>
      </c>
      <c r="ER142" s="146">
        <v>0</v>
      </c>
      <c r="ES142" s="146">
        <v>0</v>
      </c>
      <c r="ET142" s="146">
        <v>0</v>
      </c>
      <c r="EU142" s="147">
        <v>14.905954687383229</v>
      </c>
      <c r="EV142" s="147">
        <v>108.52670247555335</v>
      </c>
      <c r="EW142" s="147">
        <v>0.44312330919777559</v>
      </c>
      <c r="EX142" s="147">
        <v>26926.793437625853</v>
      </c>
      <c r="EY142" s="148">
        <v>0</v>
      </c>
      <c r="EZ142" s="148">
        <v>0</v>
      </c>
      <c r="FA142" s="148">
        <v>0</v>
      </c>
      <c r="FB142" s="148">
        <v>0</v>
      </c>
      <c r="FC142" s="148">
        <v>0</v>
      </c>
      <c r="FD142" s="148">
        <v>0</v>
      </c>
      <c r="FE142" s="148">
        <v>0</v>
      </c>
      <c r="FF142" s="148">
        <v>0</v>
      </c>
      <c r="FG142" s="145">
        <v>43273.200606484585</v>
      </c>
      <c r="FH142" s="144">
        <v>136521.0659689949</v>
      </c>
      <c r="FI142" s="28">
        <f>+FH142-'[1]MIP 2017 (Original)'!FH141</f>
        <v>0</v>
      </c>
      <c r="FK142" s="17">
        <v>136521.06596899487</v>
      </c>
      <c r="FL142" s="29">
        <f t="shared" si="8"/>
        <v>0</v>
      </c>
      <c r="FN142" s="15">
        <f t="shared" si="9"/>
        <v>0</v>
      </c>
      <c r="FO142" s="15">
        <f t="shared" si="10"/>
        <v>0</v>
      </c>
      <c r="FP142" s="15">
        <f t="shared" si="11"/>
        <v>0</v>
      </c>
    </row>
    <row r="143" spans="1:172" s="7" customFormat="1" ht="21.95" customHeight="1" thickBot="1" x14ac:dyDescent="0.25">
      <c r="A143" s="137" t="s">
        <v>373</v>
      </c>
      <c r="B143" s="138" t="s">
        <v>307</v>
      </c>
      <c r="C143" s="144">
        <v>4.0073926393578582E-2</v>
      </c>
      <c r="D143" s="144">
        <v>5.3001055508360298E-3</v>
      </c>
      <c r="E143" s="144">
        <v>1.8899353687223529E-2</v>
      </c>
      <c r="F143" s="144">
        <v>0.28434979599700705</v>
      </c>
      <c r="G143" s="144">
        <v>0.27537977669941333</v>
      </c>
      <c r="H143" s="144">
        <v>0.10085853935959471</v>
      </c>
      <c r="I143" s="144">
        <v>3.0736381656334799E-2</v>
      </c>
      <c r="J143" s="144">
        <v>0.30154835151336928</v>
      </c>
      <c r="K143" s="144">
        <v>0.26910012568608849</v>
      </c>
      <c r="L143" s="144">
        <v>0.35640180662293752</v>
      </c>
      <c r="M143" s="144">
        <v>0.35688675561645494</v>
      </c>
      <c r="N143" s="144">
        <v>0.1498010122169523</v>
      </c>
      <c r="O143" s="144">
        <v>0.18126972862474144</v>
      </c>
      <c r="P143" s="144">
        <v>5.0939125704033561</v>
      </c>
      <c r="Q143" s="144">
        <v>7.1151006752039767E-2</v>
      </c>
      <c r="R143" s="144">
        <v>4.1895521527417738</v>
      </c>
      <c r="S143" s="144">
        <v>0.29698126572520078</v>
      </c>
      <c r="T143" s="144">
        <v>0.67896757656161089</v>
      </c>
      <c r="U143" s="144">
        <v>0.40917981428120126</v>
      </c>
      <c r="V143" s="144">
        <v>6.7131377977317525E-2</v>
      </c>
      <c r="W143" s="144">
        <v>0.23985634773818429</v>
      </c>
      <c r="X143" s="144">
        <v>1.9995471005263292</v>
      </c>
      <c r="Y143" s="144">
        <v>0.78698544762515299</v>
      </c>
      <c r="Z143" s="144">
        <v>1.696641073347211</v>
      </c>
      <c r="AA143" s="144">
        <v>0.12194426775393927</v>
      </c>
      <c r="AB143" s="144">
        <v>10.049599575104866</v>
      </c>
      <c r="AC143" s="144">
        <v>6.614518798478386E-2</v>
      </c>
      <c r="AD143" s="144">
        <v>0.25679135899932182</v>
      </c>
      <c r="AE143" s="144">
        <v>0.26096797768158492</v>
      </c>
      <c r="AF143" s="144">
        <v>0.95702375540012441</v>
      </c>
      <c r="AG143" s="144">
        <v>1.4561279384675056E-4</v>
      </c>
      <c r="AH143" s="144">
        <v>4.2032974566775655E-2</v>
      </c>
      <c r="AI143" s="144">
        <v>4.0290911839017154</v>
      </c>
      <c r="AJ143" s="144">
        <v>18.691657031074143</v>
      </c>
      <c r="AK143" s="144">
        <v>122.49656979566021</v>
      </c>
      <c r="AL143" s="144">
        <v>2.8470674327266292</v>
      </c>
      <c r="AM143" s="144">
        <v>2.2446666822960539</v>
      </c>
      <c r="AN143" s="144">
        <v>0.1296463564624401</v>
      </c>
      <c r="AO143" s="144">
        <v>1.5111347440639018</v>
      </c>
      <c r="AP143" s="144">
        <v>93.00455180940321</v>
      </c>
      <c r="AQ143" s="144">
        <v>0.61423778053291944</v>
      </c>
      <c r="AR143" s="144">
        <v>0.27033099612038669</v>
      </c>
      <c r="AS143" s="144">
        <v>5.9638864596627046E-2</v>
      </c>
      <c r="AT143" s="144">
        <v>0.17262381204120811</v>
      </c>
      <c r="AU143" s="144">
        <v>2.1366879054668004</v>
      </c>
      <c r="AV143" s="144">
        <v>0.71425274482621703</v>
      </c>
      <c r="AW143" s="144">
        <v>2.96395018272535</v>
      </c>
      <c r="AX143" s="144">
        <v>0.57533351044837988</v>
      </c>
      <c r="AY143" s="144">
        <v>0.56770990510327368</v>
      </c>
      <c r="AZ143" s="144">
        <v>5.7563997618007318E-2</v>
      </c>
      <c r="BA143" s="144">
        <v>7.7461983447085825E-2</v>
      </c>
      <c r="BB143" s="144">
        <v>0.59076568902109872</v>
      </c>
      <c r="BC143" s="144">
        <v>3.9172839848116237</v>
      </c>
      <c r="BD143" s="144">
        <v>99.152509077600882</v>
      </c>
      <c r="BE143" s="144">
        <v>2.4624830484320248</v>
      </c>
      <c r="BF143" s="144">
        <v>2.552922821426248</v>
      </c>
      <c r="BG143" s="144">
        <v>1.4739562755260209</v>
      </c>
      <c r="BH143" s="144">
        <v>1.8101380858583829</v>
      </c>
      <c r="BI143" s="144">
        <v>0.78298152465579518</v>
      </c>
      <c r="BJ143" s="144">
        <v>2.149826672998469</v>
      </c>
      <c r="BK143" s="144">
        <v>0.46567507903694755</v>
      </c>
      <c r="BL143" s="144">
        <v>0.2872769110352334</v>
      </c>
      <c r="BM143" s="144">
        <v>1.9314838772714924</v>
      </c>
      <c r="BN143" s="144">
        <v>1.8250760216337889</v>
      </c>
      <c r="BO143" s="144">
        <v>1.38482783429222</v>
      </c>
      <c r="BP143" s="144">
        <v>0.37727463429750763</v>
      </c>
      <c r="BQ143" s="144">
        <v>0.38179723745771732</v>
      </c>
      <c r="BR143" s="144">
        <v>2.0731507228802797</v>
      </c>
      <c r="BS143" s="144">
        <v>0.1690656149892818</v>
      </c>
      <c r="BT143" s="144">
        <v>1.0882422916822376</v>
      </c>
      <c r="BU143" s="144">
        <v>7.8064788830329723</v>
      </c>
      <c r="BV143" s="144">
        <v>0.61972181369170043</v>
      </c>
      <c r="BW143" s="144">
        <v>59.084967744793822</v>
      </c>
      <c r="BX143" s="144">
        <v>891.68127940105842</v>
      </c>
      <c r="BY143" s="144">
        <v>17.019833404500488</v>
      </c>
      <c r="BZ143" s="144">
        <v>0.81297531172510928</v>
      </c>
      <c r="CA143" s="144">
        <v>0.22910408492781847</v>
      </c>
      <c r="CB143" s="144">
        <v>6.8745436259958863</v>
      </c>
      <c r="CC143" s="144">
        <v>7.253035976931459</v>
      </c>
      <c r="CD143" s="144">
        <v>3.8244730838038188</v>
      </c>
      <c r="CE143" s="144">
        <v>52.975723516258107</v>
      </c>
      <c r="CF143" s="144">
        <v>8.8571640111247945</v>
      </c>
      <c r="CG143" s="144">
        <v>52.257832735942934</v>
      </c>
      <c r="CH143" s="144">
        <v>2.2570650682695117</v>
      </c>
      <c r="CI143" s="144">
        <v>3.2160761455906323E-2</v>
      </c>
      <c r="CJ143" s="144">
        <v>2.4656581496334642</v>
      </c>
      <c r="CK143" s="144">
        <v>2.193666264212335</v>
      </c>
      <c r="CL143" s="144">
        <v>3.5409285225429774</v>
      </c>
      <c r="CM143" s="144">
        <v>1.108945397700613</v>
      </c>
      <c r="CN143" s="144">
        <v>0.14120132501822019</v>
      </c>
      <c r="CO143" s="144">
        <v>9.999448201783002</v>
      </c>
      <c r="CP143" s="144">
        <v>9.3115758371604393E-2</v>
      </c>
      <c r="CQ143" s="144">
        <v>1377.5434063081645</v>
      </c>
      <c r="CR143" s="144">
        <v>1037.8781086770216</v>
      </c>
      <c r="CS143" s="144">
        <v>0.1970450814412128</v>
      </c>
      <c r="CT143" s="144">
        <v>1748.6810370229241</v>
      </c>
      <c r="CU143" s="144">
        <v>0.55793372955607456</v>
      </c>
      <c r="CV143" s="144">
        <v>2.0872063730200714</v>
      </c>
      <c r="CW143" s="144">
        <v>65.389194939509522</v>
      </c>
      <c r="CX143" s="144">
        <v>0.1509290036000627</v>
      </c>
      <c r="CY143" s="144">
        <v>0.16012906201229438</v>
      </c>
      <c r="CZ143" s="144">
        <v>0.28840626153868398</v>
      </c>
      <c r="DA143" s="144">
        <v>8.4736063118893341</v>
      </c>
      <c r="DB143" s="144">
        <v>0.39990196566921227</v>
      </c>
      <c r="DC143" s="144">
        <v>0.28264073980161913</v>
      </c>
      <c r="DD143" s="144">
        <v>3.242123904022439</v>
      </c>
      <c r="DE143" s="144">
        <v>0.83369605166378224</v>
      </c>
      <c r="DF143" s="144">
        <v>16.264352254693627</v>
      </c>
      <c r="DG143" s="144">
        <v>0.65302602767985085</v>
      </c>
      <c r="DH143" s="144">
        <v>0.38985055138259012</v>
      </c>
      <c r="DI143" s="144">
        <v>0.20880566343748855</v>
      </c>
      <c r="DJ143" s="144">
        <v>0.3319381302873548</v>
      </c>
      <c r="DK143" s="144">
        <v>236.3198687893989</v>
      </c>
      <c r="DL143" s="144">
        <v>0.54018990961679925</v>
      </c>
      <c r="DM143" s="144">
        <v>3.0664864909752776E-4</v>
      </c>
      <c r="DN143" s="144">
        <v>2.0318239622145635E-2</v>
      </c>
      <c r="DO143" s="144">
        <v>7.3326972951259712</v>
      </c>
      <c r="DP143" s="144">
        <v>5.36217473876511</v>
      </c>
      <c r="DQ143" s="144">
        <v>1.5963431512161588</v>
      </c>
      <c r="DR143" s="144">
        <v>0.4630400220661976</v>
      </c>
      <c r="DS143" s="144">
        <v>103.41671663095507</v>
      </c>
      <c r="DT143" s="144">
        <v>13.253589422629563</v>
      </c>
      <c r="DU143" s="144">
        <v>79.373757328407379</v>
      </c>
      <c r="DV143" s="144">
        <v>55.496933905702249</v>
      </c>
      <c r="DW143" s="144">
        <v>2187.1290037379658</v>
      </c>
      <c r="DX143" s="144">
        <v>0.45998945124526736</v>
      </c>
      <c r="DY143" s="144">
        <v>1165.6937263629013</v>
      </c>
      <c r="DZ143" s="144">
        <v>0.75549420677459223</v>
      </c>
      <c r="EA143" s="144">
        <v>0.45506138340344238</v>
      </c>
      <c r="EB143" s="144">
        <v>10.841804709825272</v>
      </c>
      <c r="EC143" s="144">
        <v>0.3369394290197501</v>
      </c>
      <c r="ED143" s="144">
        <v>19.466991702772177</v>
      </c>
      <c r="EE143" s="144">
        <v>0.81648957099811281</v>
      </c>
      <c r="EF143" s="144">
        <v>3.1305298331119093E-2</v>
      </c>
      <c r="EG143" s="144">
        <v>9.0016014597618141E-2</v>
      </c>
      <c r="EH143" s="144">
        <v>0</v>
      </c>
      <c r="EI143" s="145">
        <v>9692.0914952790863</v>
      </c>
      <c r="EJ143" s="146">
        <v>6275.0450245504107</v>
      </c>
      <c r="EK143" s="146">
        <v>0</v>
      </c>
      <c r="EL143" s="146">
        <v>0</v>
      </c>
      <c r="EM143" s="146">
        <v>0</v>
      </c>
      <c r="EN143" s="146">
        <v>0</v>
      </c>
      <c r="EO143" s="146">
        <v>0</v>
      </c>
      <c r="EP143" s="146">
        <v>0</v>
      </c>
      <c r="EQ143" s="146">
        <v>0</v>
      </c>
      <c r="ER143" s="146">
        <v>0</v>
      </c>
      <c r="ES143" s="146">
        <v>0</v>
      </c>
      <c r="ET143" s="146">
        <v>0</v>
      </c>
      <c r="EU143" s="147">
        <v>6.9025281215067196</v>
      </c>
      <c r="EV143" s="147">
        <v>50.25566167901772</v>
      </c>
      <c r="EW143" s="147">
        <v>0.20519793379096332</v>
      </c>
      <c r="EX143" s="147">
        <v>88.744785382395932</v>
      </c>
      <c r="EY143" s="148">
        <v>0</v>
      </c>
      <c r="EZ143" s="148">
        <v>0</v>
      </c>
      <c r="FA143" s="148">
        <v>0</v>
      </c>
      <c r="FB143" s="148">
        <v>0</v>
      </c>
      <c r="FC143" s="148">
        <v>0</v>
      </c>
      <c r="FD143" s="148">
        <v>0</v>
      </c>
      <c r="FE143" s="148">
        <v>0</v>
      </c>
      <c r="FF143" s="148">
        <v>0</v>
      </c>
      <c r="FG143" s="145">
        <v>6421.1531976671222</v>
      </c>
      <c r="FH143" s="144">
        <v>16113.244692946209</v>
      </c>
      <c r="FI143" s="28">
        <f>+FH143-'[1]MIP 2017 (Original)'!FH142</f>
        <v>0</v>
      </c>
      <c r="FK143" s="17">
        <v>16113.244692946215</v>
      </c>
      <c r="FL143" s="29">
        <f t="shared" si="8"/>
        <v>0</v>
      </c>
      <c r="FN143" s="15">
        <f t="shared" si="9"/>
        <v>0</v>
      </c>
      <c r="FO143" s="15">
        <f t="shared" si="10"/>
        <v>0</v>
      </c>
      <c r="FP143" s="15">
        <f t="shared" si="11"/>
        <v>0</v>
      </c>
    </row>
    <row r="144" spans="1:172" s="7" customFormat="1" ht="21.95" customHeight="1" thickBot="1" x14ac:dyDescent="0.25">
      <c r="A144" s="137" t="s">
        <v>374</v>
      </c>
      <c r="B144" s="138" t="s">
        <v>309</v>
      </c>
      <c r="C144" s="144">
        <v>0.36880573771611225</v>
      </c>
      <c r="D144" s="144">
        <v>4.8777584668183764E-2</v>
      </c>
      <c r="E144" s="144">
        <v>0.17393329544297162</v>
      </c>
      <c r="F144" s="144">
        <v>2.6169094401218063</v>
      </c>
      <c r="G144" s="144">
        <v>2.5343571453482419</v>
      </c>
      <c r="H144" s="144">
        <v>0.92821471118550869</v>
      </c>
      <c r="I144" s="144">
        <v>0.28220022017276797</v>
      </c>
      <c r="J144" s="144">
        <v>2.7751900611063247</v>
      </c>
      <c r="K144" s="144">
        <v>2.4731016239056181</v>
      </c>
      <c r="L144" s="144">
        <v>3.2800137906124922</v>
      </c>
      <c r="M144" s="144">
        <v>3.2844768414638685</v>
      </c>
      <c r="N144" s="144">
        <v>1.3586247817751187</v>
      </c>
      <c r="O144" s="144">
        <v>1.6682497076642773</v>
      </c>
      <c r="P144" s="144">
        <v>20.331515872587271</v>
      </c>
      <c r="Q144" s="144">
        <v>0.6548122905829098</v>
      </c>
      <c r="R144" s="144">
        <v>38.555657654230075</v>
      </c>
      <c r="S144" s="144">
        <v>2.73039389564032</v>
      </c>
      <c r="T144" s="144">
        <v>6.0847035425616571</v>
      </c>
      <c r="U144" s="144">
        <v>3.7657368979122952</v>
      </c>
      <c r="V144" s="144">
        <v>0.61781910601081114</v>
      </c>
      <c r="W144" s="144">
        <v>2.2002705680007</v>
      </c>
      <c r="X144" s="144">
        <v>18.395640464882188</v>
      </c>
      <c r="Y144" s="144">
        <v>7.2427329863476526</v>
      </c>
      <c r="Z144" s="144">
        <v>15.604880998912385</v>
      </c>
      <c r="AA144" s="144">
        <v>1.1061419896145903</v>
      </c>
      <c r="AB144" s="144">
        <v>10.167836298912675</v>
      </c>
      <c r="AC144" s="144">
        <v>0.60869545958562676</v>
      </c>
      <c r="AD144" s="144">
        <v>2.3632854356403561</v>
      </c>
      <c r="AE144" s="144">
        <v>2.4009162262709207</v>
      </c>
      <c r="AF144" s="144">
        <v>8.6998503904029114</v>
      </c>
      <c r="AG144" s="144">
        <v>1.3400941382215124E-3</v>
      </c>
      <c r="AH144" s="144">
        <v>0.38418577612384636</v>
      </c>
      <c r="AI144" s="144">
        <v>19.489667170013348</v>
      </c>
      <c r="AJ144" s="144">
        <v>10.770196761774089</v>
      </c>
      <c r="AK144" s="144">
        <v>27.196249752290207</v>
      </c>
      <c r="AL144" s="144">
        <v>22.965617718641361</v>
      </c>
      <c r="AM144" s="144">
        <v>20.594645940715449</v>
      </c>
      <c r="AN144" s="144">
        <v>1.1857383676095667</v>
      </c>
      <c r="AO144" s="144">
        <v>13.837785308651252</v>
      </c>
      <c r="AP144" s="144">
        <v>35.643822973844429</v>
      </c>
      <c r="AQ144" s="144">
        <v>5.6481670139898803</v>
      </c>
      <c r="AR144" s="144">
        <v>2.4794572669725481</v>
      </c>
      <c r="AS144" s="144">
        <v>0.53485576009418367</v>
      </c>
      <c r="AT144" s="144">
        <v>1.5807206725538434</v>
      </c>
      <c r="AU144" s="144">
        <v>19.588590943259064</v>
      </c>
      <c r="AV144" s="144">
        <v>6.5528819232752218</v>
      </c>
      <c r="AW144" s="144">
        <v>27.240615101031054</v>
      </c>
      <c r="AX144" s="144">
        <v>5.1092501861586896</v>
      </c>
      <c r="AY144" s="144">
        <v>4.254010437567425</v>
      </c>
      <c r="AZ144" s="144">
        <v>0.51352132685300678</v>
      </c>
      <c r="BA144" s="144">
        <v>0.69345578495678639</v>
      </c>
      <c r="BB144" s="144">
        <v>5.4330877948844307</v>
      </c>
      <c r="BC144" s="144">
        <v>32.929405763624423</v>
      </c>
      <c r="BD144" s="144">
        <v>9.4012820947400524</v>
      </c>
      <c r="BE144" s="144">
        <v>22.643494653922499</v>
      </c>
      <c r="BF144" s="144">
        <v>23.273685395922246</v>
      </c>
      <c r="BG144" s="144">
        <v>13.538119012561557</v>
      </c>
      <c r="BH144" s="144">
        <v>13.902300876839224</v>
      </c>
      <c r="BI144" s="144">
        <v>7.0313571019392045</v>
      </c>
      <c r="BJ144" s="144">
        <v>12.101995508567034</v>
      </c>
      <c r="BK144" s="144">
        <v>4.2845133306334331</v>
      </c>
      <c r="BL144" s="144">
        <v>2.6250271399529508</v>
      </c>
      <c r="BM144" s="144">
        <v>17.771151418728873</v>
      </c>
      <c r="BN144" s="144">
        <v>16.726675611666732</v>
      </c>
      <c r="BO144" s="144">
        <v>12.723967853431972</v>
      </c>
      <c r="BP144" s="144">
        <v>3.4721092327495171</v>
      </c>
      <c r="BQ144" s="144">
        <v>3.5127075164026333</v>
      </c>
      <c r="BR144" s="144">
        <v>18.966888563094219</v>
      </c>
      <c r="BS144" s="144">
        <v>1.5382946560388016</v>
      </c>
      <c r="BT144" s="144">
        <v>9.9526724437567946</v>
      </c>
      <c r="BU144" s="144">
        <v>70.869958754493723</v>
      </c>
      <c r="BV144" s="144">
        <v>5.6312783313338892</v>
      </c>
      <c r="BW144" s="144">
        <v>16.37932652386003</v>
      </c>
      <c r="BX144" s="144">
        <v>7.1182328208148888</v>
      </c>
      <c r="BY144" s="144">
        <v>2.0202921173490416</v>
      </c>
      <c r="BZ144" s="144">
        <v>1.516354011379617</v>
      </c>
      <c r="CA144" s="144">
        <v>1.8771554140573434</v>
      </c>
      <c r="CB144" s="144">
        <v>63.258390492114366</v>
      </c>
      <c r="CC144" s="144">
        <v>66.750666203308299</v>
      </c>
      <c r="CD144" s="144">
        <v>25.403445368175756</v>
      </c>
      <c r="CE144" s="144">
        <v>54.312442520913308</v>
      </c>
      <c r="CF144" s="144">
        <v>80.799360909374329</v>
      </c>
      <c r="CG144" s="144">
        <v>52.981569705153888</v>
      </c>
      <c r="CH144" s="144">
        <v>20.411641828540088</v>
      </c>
      <c r="CI144" s="144">
        <v>0.29597981584749455</v>
      </c>
      <c r="CJ144" s="144">
        <v>22.517537290497948</v>
      </c>
      <c r="CK144" s="144">
        <v>20.185253899481097</v>
      </c>
      <c r="CL144" s="144">
        <v>32.387271733416043</v>
      </c>
      <c r="CM144" s="144">
        <v>10.186814037549842</v>
      </c>
      <c r="CN144" s="144">
        <v>1.2357310261789314</v>
      </c>
      <c r="CO144" s="144">
        <v>10.247132489721521</v>
      </c>
      <c r="CP144" s="144">
        <v>0.74171027810617129</v>
      </c>
      <c r="CQ144" s="144">
        <v>27.989826493068939</v>
      </c>
      <c r="CR144" s="144">
        <v>86.679828580499873</v>
      </c>
      <c r="CS144" s="144">
        <v>982.27189010100528</v>
      </c>
      <c r="CT144" s="144">
        <v>6.0240774254533447</v>
      </c>
      <c r="CU144" s="144">
        <v>5.0642136283929471</v>
      </c>
      <c r="CV144" s="144">
        <v>8.0437078391680406E-2</v>
      </c>
      <c r="CW144" s="144">
        <v>2.8108686442368347</v>
      </c>
      <c r="CX144" s="144">
        <v>1.3677909641484784</v>
      </c>
      <c r="CY144" s="144">
        <v>1.3912311615205064</v>
      </c>
      <c r="CZ144" s="144">
        <v>1.3978988791220754</v>
      </c>
      <c r="DA144" s="144">
        <v>30.159051304605001</v>
      </c>
      <c r="DB144" s="144">
        <v>3.6705457963696957</v>
      </c>
      <c r="DC144" s="144">
        <v>2.5969450795762623</v>
      </c>
      <c r="DD144" s="144">
        <v>2.6249510682155472</v>
      </c>
      <c r="DE144" s="144">
        <v>7.5009788254800718</v>
      </c>
      <c r="DF144" s="144">
        <v>4.1299540010971096</v>
      </c>
      <c r="DG144" s="144">
        <v>6244.1947517022772</v>
      </c>
      <c r="DH144" s="144">
        <v>3.5478753809821595</v>
      </c>
      <c r="DI144" s="144">
        <v>1.8558414827835135</v>
      </c>
      <c r="DJ144" s="144">
        <v>2.6475806771939516</v>
      </c>
      <c r="DK144" s="144">
        <v>0.4440473110627185</v>
      </c>
      <c r="DL144" s="144">
        <v>4.3287417773893795</v>
      </c>
      <c r="DM144" s="144">
        <v>2.8221287861671836E-3</v>
      </c>
      <c r="DN144" s="144">
        <v>9.3101196025113631E-2</v>
      </c>
      <c r="DO144" s="144">
        <v>2.6096477193547303</v>
      </c>
      <c r="DP144" s="144">
        <v>2.9195595199136903</v>
      </c>
      <c r="DQ144" s="144">
        <v>4.2961856003053889</v>
      </c>
      <c r="DR144" s="144">
        <v>4.1473588815722096</v>
      </c>
      <c r="DS144" s="144">
        <v>6.6607765402280688</v>
      </c>
      <c r="DT144" s="144">
        <v>6.828972648357218</v>
      </c>
      <c r="DU144" s="144">
        <v>6.473288769663349E-2</v>
      </c>
      <c r="DV144" s="144">
        <v>31.236165111233902</v>
      </c>
      <c r="DW144" s="144">
        <v>1152.2220485243786</v>
      </c>
      <c r="DX144" s="144">
        <v>2.4398119557062112</v>
      </c>
      <c r="DY144" s="144">
        <v>0.40251514605207245</v>
      </c>
      <c r="DZ144" s="144">
        <v>0.74172402167780715</v>
      </c>
      <c r="EA144" s="144">
        <v>3.546999690115114</v>
      </c>
      <c r="EB144" s="144">
        <v>6.3437433704506008</v>
      </c>
      <c r="EC144" s="144">
        <v>2.9609406300431593</v>
      </c>
      <c r="ED144" s="144">
        <v>0.28877983161696674</v>
      </c>
      <c r="EE144" s="144">
        <v>12192.011395637528</v>
      </c>
      <c r="EF144" s="144">
        <v>0.26291579896599265</v>
      </c>
      <c r="EG144" s="144">
        <v>484.91223592708667</v>
      </c>
      <c r="EH144" s="144">
        <v>0</v>
      </c>
      <c r="EI144" s="145">
        <v>22516.316562970886</v>
      </c>
      <c r="EJ144" s="146">
        <v>202635.69345400683</v>
      </c>
      <c r="EK144" s="146">
        <v>123.33377514309879</v>
      </c>
      <c r="EL144" s="146">
        <v>539.22945752700991</v>
      </c>
      <c r="EM144" s="146">
        <v>0</v>
      </c>
      <c r="EN144" s="146">
        <v>0.79662653045343235</v>
      </c>
      <c r="EO144" s="146">
        <v>0</v>
      </c>
      <c r="EP144" s="146">
        <v>32.359801380224404</v>
      </c>
      <c r="EQ144" s="146">
        <v>0</v>
      </c>
      <c r="ER144" s="146">
        <v>0</v>
      </c>
      <c r="ES144" s="146">
        <v>0</v>
      </c>
      <c r="ET144" s="146">
        <v>0</v>
      </c>
      <c r="EU144" s="147">
        <v>63.524895238775919</v>
      </c>
      <c r="EV144" s="147">
        <v>462.50961779755767</v>
      </c>
      <c r="EW144" s="147">
        <v>1.8884642000471612</v>
      </c>
      <c r="EX144" s="147">
        <v>207.74503402190294</v>
      </c>
      <c r="EY144" s="148">
        <v>3275.8487316607807</v>
      </c>
      <c r="EZ144" s="148">
        <v>273.13916656481962</v>
      </c>
      <c r="FA144" s="148">
        <v>1161.0440343328805</v>
      </c>
      <c r="FB144" s="148">
        <v>379.25377594844389</v>
      </c>
      <c r="FC144" s="148">
        <v>0.43947952948329938</v>
      </c>
      <c r="FD144" s="148">
        <v>505.99496847807416</v>
      </c>
      <c r="FE144" s="148">
        <v>134.59034777680577</v>
      </c>
      <c r="FF144" s="148">
        <v>3.9293667668800825</v>
      </c>
      <c r="FG144" s="145">
        <v>209801.32099690411</v>
      </c>
      <c r="FH144" s="144">
        <v>232317.637559875</v>
      </c>
      <c r="FI144" s="28">
        <f>+FH144-'[1]MIP 2017 (Original)'!FH143</f>
        <v>0</v>
      </c>
      <c r="FK144" s="17">
        <v>232317.63755987497</v>
      </c>
      <c r="FL144" s="29">
        <f t="shared" si="8"/>
        <v>0</v>
      </c>
      <c r="FN144" s="15">
        <f t="shared" si="9"/>
        <v>662.56323267010873</v>
      </c>
      <c r="FO144" s="15">
        <f t="shared" si="10"/>
        <v>33.156427910677834</v>
      </c>
      <c r="FP144" s="15">
        <f t="shared" si="11"/>
        <v>5730.3105042912875</v>
      </c>
    </row>
    <row r="145" spans="1:172" s="7" customFormat="1" ht="21.95" customHeight="1" thickBot="1" x14ac:dyDescent="0.25">
      <c r="A145" s="137" t="s">
        <v>375</v>
      </c>
      <c r="B145" s="138" t="s">
        <v>311</v>
      </c>
      <c r="C145" s="144">
        <v>5.2513695657855158E-2</v>
      </c>
      <c r="D145" s="144">
        <v>6.9453670977374241E-3</v>
      </c>
      <c r="E145" s="144">
        <v>2.4766100978317232E-2</v>
      </c>
      <c r="F145" s="144">
        <v>0.39045168046565742</v>
      </c>
      <c r="G145" s="144">
        <v>0.37733799324268963</v>
      </c>
      <c r="H145" s="144">
        <v>0.13395706500900295</v>
      </c>
      <c r="I145" s="144">
        <v>4.0182065952942554E-2</v>
      </c>
      <c r="J145" s="144">
        <v>0.40300711940639206</v>
      </c>
      <c r="K145" s="144">
        <v>0.375912084626009</v>
      </c>
      <c r="L145" s="144">
        <v>0.46703624249571224</v>
      </c>
      <c r="M145" s="144">
        <v>0.46767172961032738</v>
      </c>
      <c r="N145" s="144">
        <v>0.37937916335381006</v>
      </c>
      <c r="O145" s="144">
        <v>0.28302773295028033</v>
      </c>
      <c r="P145" s="144">
        <v>2.8949740408261948</v>
      </c>
      <c r="Q145" s="144">
        <v>9.3237739612291468E-2</v>
      </c>
      <c r="R145" s="144">
        <v>6.8762687853929823</v>
      </c>
      <c r="S145" s="144">
        <v>0.625433433739775</v>
      </c>
      <c r="T145" s="144">
        <v>0.86639180827580842</v>
      </c>
      <c r="U145" s="144">
        <v>0.90353549076764439</v>
      </c>
      <c r="V145" s="144">
        <v>8.7970335563579499E-2</v>
      </c>
      <c r="W145" s="144">
        <v>0.39550084674416952</v>
      </c>
      <c r="X145" s="144">
        <v>2.6297730274847435</v>
      </c>
      <c r="Y145" s="144">
        <v>1.059965848377397</v>
      </c>
      <c r="Z145" s="144">
        <v>2.2546435473793607</v>
      </c>
      <c r="AA145" s="144">
        <v>0.16054160304230913</v>
      </c>
      <c r="AB145" s="144">
        <v>1.9947240206678372</v>
      </c>
      <c r="AC145" s="144">
        <v>0.15533489458761907</v>
      </c>
      <c r="AD145" s="144">
        <v>0.3365046674392817</v>
      </c>
      <c r="AE145" s="144">
        <v>0.43669639145874289</v>
      </c>
      <c r="AF145" s="144">
        <v>1.3761946334142698</v>
      </c>
      <c r="AG145" s="144">
        <v>6.9056706906515473E-3</v>
      </c>
      <c r="AH145" s="144">
        <v>5.4703636251381305E-2</v>
      </c>
      <c r="AI145" s="144">
        <v>4.5651644665681133</v>
      </c>
      <c r="AJ145" s="144">
        <v>1.583660325740226</v>
      </c>
      <c r="AK145" s="144">
        <v>5.0452576027420912</v>
      </c>
      <c r="AL145" s="144">
        <v>3.3406487554305966</v>
      </c>
      <c r="AM145" s="144">
        <v>4.5421825028227225</v>
      </c>
      <c r="AN145" s="144">
        <v>0.60745762149459015</v>
      </c>
      <c r="AO145" s="144">
        <v>2.8332941809067695</v>
      </c>
      <c r="AP145" s="144">
        <v>6.4767356127001552</v>
      </c>
      <c r="AQ145" s="144">
        <v>0.94466625485149391</v>
      </c>
      <c r="AR145" s="144">
        <v>0.76785752699232068</v>
      </c>
      <c r="AS145" s="144">
        <v>0.15497011217847503</v>
      </c>
      <c r="AT145" s="144">
        <v>0.92729366366785815</v>
      </c>
      <c r="AU145" s="144">
        <v>4.0209026015818381</v>
      </c>
      <c r="AV145" s="144">
        <v>1.0907363438082529</v>
      </c>
      <c r="AW145" s="144">
        <v>8.7291655663426866</v>
      </c>
      <c r="AX145" s="144">
        <v>0.87823192032743314</v>
      </c>
      <c r="AY145" s="144">
        <v>0.66025818369394773</v>
      </c>
      <c r="AZ145" s="144">
        <v>8.078011086073239E-2</v>
      </c>
      <c r="BA145" s="144">
        <v>9.9477637807937017E-2</v>
      </c>
      <c r="BB145" s="144">
        <v>0.93890800354144299</v>
      </c>
      <c r="BC145" s="144">
        <v>4.9890087829080256</v>
      </c>
      <c r="BD145" s="144">
        <v>1.7975384986694949</v>
      </c>
      <c r="BE145" s="144">
        <v>4.1640657358427058</v>
      </c>
      <c r="BF145" s="144">
        <v>5.3009279818838309</v>
      </c>
      <c r="BG145" s="144">
        <v>1.9970259729976636</v>
      </c>
      <c r="BH145" s="144">
        <v>2.7870203209003388</v>
      </c>
      <c r="BI145" s="144">
        <v>1.5091421633911986</v>
      </c>
      <c r="BJ145" s="144">
        <v>1.9939478812242664</v>
      </c>
      <c r="BK145" s="144">
        <v>1.141657262035076</v>
      </c>
      <c r="BL145" s="144">
        <v>0.6084411962864551</v>
      </c>
      <c r="BM145" s="144">
        <v>3.4870756444686561</v>
      </c>
      <c r="BN145" s="144">
        <v>2.9521093774365985</v>
      </c>
      <c r="BO145" s="144">
        <v>2.1854923547109166</v>
      </c>
      <c r="BP145" s="144">
        <v>0.88437745871691897</v>
      </c>
      <c r="BQ145" s="144">
        <v>1.2735007001137104</v>
      </c>
      <c r="BR145" s="144">
        <v>3.8043058792661215</v>
      </c>
      <c r="BS145" s="144">
        <v>0.31968203149208835</v>
      </c>
      <c r="BT145" s="144">
        <v>1.6087633637313732</v>
      </c>
      <c r="BU145" s="144">
        <v>15.556819745561013</v>
      </c>
      <c r="BV145" s="144">
        <v>2.9164145628170521</v>
      </c>
      <c r="BW145" s="144">
        <v>4.4805681059246885</v>
      </c>
      <c r="BX145" s="144">
        <v>9.2692960031327125</v>
      </c>
      <c r="BY145" s="144">
        <v>2.8302256937207178</v>
      </c>
      <c r="BZ145" s="144">
        <v>0.30694320221950722</v>
      </c>
      <c r="CA145" s="144">
        <v>1.42219373061562</v>
      </c>
      <c r="CB145" s="144">
        <v>9.0145511590946015</v>
      </c>
      <c r="CC145" s="144">
        <v>9.5156283306753657</v>
      </c>
      <c r="CD145" s="144">
        <v>4.0024445338727519</v>
      </c>
      <c r="CE145" s="144">
        <v>10.279149203239594</v>
      </c>
      <c r="CF145" s="144">
        <v>18.500887204357173</v>
      </c>
      <c r="CG145" s="144">
        <v>51.02354411151947</v>
      </c>
      <c r="CH145" s="144">
        <v>3.4574531824123622</v>
      </c>
      <c r="CI145" s="144">
        <v>0.28739668814808339</v>
      </c>
      <c r="CJ145" s="144">
        <v>3.8374674974477898</v>
      </c>
      <c r="CK145" s="144">
        <v>2.8741480179189067</v>
      </c>
      <c r="CL145" s="144">
        <v>5.8483821514870229</v>
      </c>
      <c r="CM145" s="144">
        <v>14.92611799872069</v>
      </c>
      <c r="CN145" s="144">
        <v>2.526915015364982</v>
      </c>
      <c r="CO145" s="144">
        <v>5.592899061120491</v>
      </c>
      <c r="CP145" s="144">
        <v>0.56532585897999499</v>
      </c>
      <c r="CQ145" s="144">
        <v>10.40026329101088</v>
      </c>
      <c r="CR145" s="144">
        <v>19.833307030853621</v>
      </c>
      <c r="CS145" s="144">
        <v>2.3252016667812434</v>
      </c>
      <c r="CT145" s="144">
        <v>33.592577034880513</v>
      </c>
      <c r="CU145" s="144">
        <v>2.7490432079492937</v>
      </c>
      <c r="CV145" s="144">
        <v>0.64096568079219107</v>
      </c>
      <c r="CW145" s="144">
        <v>49.426466294234388</v>
      </c>
      <c r="CX145" s="144">
        <v>36.783362449535282</v>
      </c>
      <c r="CY145" s="144">
        <v>12.319521810314706</v>
      </c>
      <c r="CZ145" s="144">
        <v>8.3964989760238247</v>
      </c>
      <c r="DA145" s="144">
        <v>15.898053533211284</v>
      </c>
      <c r="DB145" s="144">
        <v>1.8864262312888822</v>
      </c>
      <c r="DC145" s="144">
        <v>3.0865466921355482</v>
      </c>
      <c r="DD145" s="144">
        <v>10.322500168002691</v>
      </c>
      <c r="DE145" s="144">
        <v>5.1658582855747976</v>
      </c>
      <c r="DF145" s="144">
        <v>3.5535673746284155</v>
      </c>
      <c r="DG145" s="144">
        <v>13.990937219266451</v>
      </c>
      <c r="DH145" s="144">
        <v>5.2685498602880125</v>
      </c>
      <c r="DI145" s="144">
        <v>0.30304613186760476</v>
      </c>
      <c r="DJ145" s="144">
        <v>2.0632144643509385</v>
      </c>
      <c r="DK145" s="144">
        <v>0.59043715362824833</v>
      </c>
      <c r="DL145" s="144">
        <v>3.2525937380704488</v>
      </c>
      <c r="DM145" s="144">
        <v>7.6986514120010998E-3</v>
      </c>
      <c r="DN145" s="144">
        <v>2.5004959811137976E-2</v>
      </c>
      <c r="DO145" s="144">
        <v>5.3780986908370796</v>
      </c>
      <c r="DP145" s="144">
        <v>2.3840344367433355</v>
      </c>
      <c r="DQ145" s="144">
        <v>1.5572115225102834</v>
      </c>
      <c r="DR145" s="144">
        <v>4.0436857620590576</v>
      </c>
      <c r="DS145" s="144">
        <v>24.341546572263091</v>
      </c>
      <c r="DT145" s="144">
        <v>2.4488668360410966</v>
      </c>
      <c r="DU145" s="144">
        <v>0.34213562973801903</v>
      </c>
      <c r="DV145" s="144">
        <v>17.899657707302492</v>
      </c>
      <c r="DW145" s="144">
        <v>13.37182132918832</v>
      </c>
      <c r="DX145" s="144">
        <v>1.6407699295667335</v>
      </c>
      <c r="DY145" s="144">
        <v>3.6795396592461045</v>
      </c>
      <c r="DZ145" s="144">
        <v>0.25340577018858479</v>
      </c>
      <c r="EA145" s="144">
        <v>3.282611977272651</v>
      </c>
      <c r="EB145" s="144">
        <v>180.16717052025933</v>
      </c>
      <c r="EC145" s="144">
        <v>2.7189979877059525</v>
      </c>
      <c r="ED145" s="144">
        <v>0.14964790093002434</v>
      </c>
      <c r="EE145" s="144">
        <v>1.0521805884239106</v>
      </c>
      <c r="EF145" s="144">
        <v>235.90007054506614</v>
      </c>
      <c r="EG145" s="144">
        <v>0.54754808959391532</v>
      </c>
      <c r="EH145" s="144">
        <v>0</v>
      </c>
      <c r="EI145" s="145">
        <v>1039.7786344818971</v>
      </c>
      <c r="EJ145" s="146">
        <v>14533.83265695644</v>
      </c>
      <c r="EK145" s="146">
        <v>0</v>
      </c>
      <c r="EL145" s="146">
        <v>0</v>
      </c>
      <c r="EM145" s="146">
        <v>0</v>
      </c>
      <c r="EN145" s="146">
        <v>0</v>
      </c>
      <c r="EO145" s="146">
        <v>0</v>
      </c>
      <c r="EP145" s="146">
        <v>0</v>
      </c>
      <c r="EQ145" s="146">
        <v>0</v>
      </c>
      <c r="ER145" s="146">
        <v>0</v>
      </c>
      <c r="ES145" s="146">
        <v>0</v>
      </c>
      <c r="ET145" s="146">
        <v>0</v>
      </c>
      <c r="EU145" s="147">
        <v>9.0452145238424571</v>
      </c>
      <c r="EV145" s="147">
        <v>65.85605055458106</v>
      </c>
      <c r="EW145" s="147">
        <v>0.26889558409844394</v>
      </c>
      <c r="EX145" s="147">
        <v>246.46213887676896</v>
      </c>
      <c r="EY145" s="148">
        <v>0</v>
      </c>
      <c r="EZ145" s="148">
        <v>0</v>
      </c>
      <c r="FA145" s="148">
        <v>0</v>
      </c>
      <c r="FB145" s="148">
        <v>0</v>
      </c>
      <c r="FC145" s="148">
        <v>0</v>
      </c>
      <c r="FD145" s="148">
        <v>0</v>
      </c>
      <c r="FE145" s="148">
        <v>0</v>
      </c>
      <c r="FF145" s="148">
        <v>0</v>
      </c>
      <c r="FG145" s="145">
        <v>14855.464956495731</v>
      </c>
      <c r="FH145" s="144">
        <v>15895.243590977629</v>
      </c>
      <c r="FI145" s="28">
        <f>+FH145-'[1]MIP 2017 (Original)'!FH144</f>
        <v>0</v>
      </c>
      <c r="FK145" s="17">
        <v>15895.243590977625</v>
      </c>
      <c r="FL145" s="29">
        <f t="shared" si="8"/>
        <v>0</v>
      </c>
      <c r="FN145" s="15">
        <f t="shared" si="9"/>
        <v>0</v>
      </c>
      <c r="FO145" s="15">
        <f t="shared" si="10"/>
        <v>0</v>
      </c>
      <c r="FP145" s="15">
        <f t="shared" si="11"/>
        <v>0</v>
      </c>
    </row>
    <row r="146" spans="1:172" s="7" customFormat="1" ht="21.95" customHeight="1" thickBot="1" x14ac:dyDescent="0.25">
      <c r="A146" s="137" t="s">
        <v>376</v>
      </c>
      <c r="B146" s="138" t="s">
        <v>313</v>
      </c>
      <c r="C146" s="144">
        <v>9.0059807477925469E-4</v>
      </c>
      <c r="D146" s="144">
        <v>1.1911148431850776E-4</v>
      </c>
      <c r="E146" s="144">
        <v>4.2473306404069034E-4</v>
      </c>
      <c r="F146" s="144">
        <v>7.3299991041655844E-3</v>
      </c>
      <c r="G146" s="144">
        <v>6.1887246658309247E-3</v>
      </c>
      <c r="H146" s="144">
        <v>2.2666360535825536E-3</v>
      </c>
      <c r="I146" s="144">
        <v>6.8911339764867613E-4</v>
      </c>
      <c r="J146" s="144">
        <v>6.7768219704399911E-3</v>
      </c>
      <c r="K146" s="144">
        <v>6.0391429239023573E-3</v>
      </c>
      <c r="L146" s="144">
        <v>8.0095665630582832E-3</v>
      </c>
      <c r="M146" s="144">
        <v>8.02046502420827E-3</v>
      </c>
      <c r="N146" s="144">
        <v>8.1768419599208941E-2</v>
      </c>
      <c r="O146" s="144">
        <v>2.3823060372623467E-2</v>
      </c>
      <c r="P146" s="144">
        <v>0.12850203344524358</v>
      </c>
      <c r="Q146" s="144">
        <v>1.5990062733099361E-3</v>
      </c>
      <c r="R146" s="144">
        <v>9.7116816288786142E-2</v>
      </c>
      <c r="S146" s="144">
        <v>8.0398368185025659E-3</v>
      </c>
      <c r="T146" s="144">
        <v>1.4858424735928768E-2</v>
      </c>
      <c r="U146" s="144">
        <v>8.1553530775289151E-2</v>
      </c>
      <c r="V146" s="144">
        <v>1.5086714780545797E-3</v>
      </c>
      <c r="W146" s="144">
        <v>6.734177840962717E-3</v>
      </c>
      <c r="X146" s="144">
        <v>4.8081218001625362E-2</v>
      </c>
      <c r="Y146" s="144">
        <v>1.7686252453766888E-2</v>
      </c>
      <c r="Z146" s="144">
        <v>3.8820603801800586E-2</v>
      </c>
      <c r="AA146" s="144">
        <v>2.7011221475252913E-3</v>
      </c>
      <c r="AB146" s="144">
        <v>0.11830190532010178</v>
      </c>
      <c r="AC146" s="144">
        <v>1.6052901783313019E-3</v>
      </c>
      <c r="AD146" s="144">
        <v>5.7709793960143523E-3</v>
      </c>
      <c r="AE146" s="144">
        <v>9.70096715398025E-3</v>
      </c>
      <c r="AF146" s="144">
        <v>3.9080729276806767E-2</v>
      </c>
      <c r="AG146" s="144">
        <v>1.571992996159077E-3</v>
      </c>
      <c r="AH146" s="144">
        <v>9.3815506363146802E-4</v>
      </c>
      <c r="AI146" s="144">
        <v>1.0190245974340884</v>
      </c>
      <c r="AJ146" s="144">
        <v>6.146558312612501E-2</v>
      </c>
      <c r="AK146" s="144">
        <v>0.54481592026803272</v>
      </c>
      <c r="AL146" s="144">
        <v>0.17873563486637806</v>
      </c>
      <c r="AM146" s="144">
        <v>0.77452966096099662</v>
      </c>
      <c r="AN146" s="144">
        <v>0.24851670101725085</v>
      </c>
      <c r="AO146" s="144">
        <v>0.26812685911724732</v>
      </c>
      <c r="AP146" s="144">
        <v>0.79075341804208876</v>
      </c>
      <c r="AQ146" s="144">
        <v>0.10275546704753927</v>
      </c>
      <c r="AR146" s="144">
        <v>0.1039572010695736</v>
      </c>
      <c r="AS146" s="144">
        <v>2.5643931655576147E-2</v>
      </c>
      <c r="AT146" s="144">
        <v>0.34166338637504468</v>
      </c>
      <c r="AU146" s="144">
        <v>0.68070193163140058</v>
      </c>
      <c r="AV146" s="144">
        <v>0.1046194481147574</v>
      </c>
      <c r="AW146" s="144">
        <v>2.9449441777132446</v>
      </c>
      <c r="AX146" s="144">
        <v>4.2643318748409764E-2</v>
      </c>
      <c r="AY146" s="144">
        <v>2.1878248672320365E-2</v>
      </c>
      <c r="AZ146" s="144">
        <v>3.9118170101373933E-3</v>
      </c>
      <c r="BA146" s="144">
        <v>2.2763937904676751E-3</v>
      </c>
      <c r="BB146" s="144">
        <v>0.10630053105714818</v>
      </c>
      <c r="BC146" s="144">
        <v>0.25614021182830504</v>
      </c>
      <c r="BD146" s="144">
        <v>5.4901983371075561E-2</v>
      </c>
      <c r="BE146" s="144">
        <v>0.63081870424104458</v>
      </c>
      <c r="BF146" s="144">
        <v>0.98294090915879773</v>
      </c>
      <c r="BG146" s="144">
        <v>7.7082109177207508E-2</v>
      </c>
      <c r="BH146" s="144">
        <v>0.26172018166551347</v>
      </c>
      <c r="BI146" s="144">
        <v>0.24055411133688742</v>
      </c>
      <c r="BJ146" s="144">
        <v>0.24864326196379574</v>
      </c>
      <c r="BK146" s="144">
        <v>0.31546304417315901</v>
      </c>
      <c r="BL146" s="144">
        <v>0.14083749185878927</v>
      </c>
      <c r="BM146" s="144">
        <v>0.6074252643715381</v>
      </c>
      <c r="BN146" s="144">
        <v>0.31215016646220739</v>
      </c>
      <c r="BO146" s="144">
        <v>0.22839373800816504</v>
      </c>
      <c r="BP146" s="144">
        <v>0.26600895613837</v>
      </c>
      <c r="BQ146" s="144">
        <v>0.38587055985082502</v>
      </c>
      <c r="BR146" s="144">
        <v>0.66575297941426859</v>
      </c>
      <c r="BS146" s="144">
        <v>5.4631314904382534E-2</v>
      </c>
      <c r="BT146" s="144">
        <v>5.731992446914097E-2</v>
      </c>
      <c r="BU146" s="144">
        <v>1.214738310093171</v>
      </c>
      <c r="BV146" s="144">
        <v>1.0522070653992617</v>
      </c>
      <c r="BW146" s="144">
        <v>1.0827997253545141</v>
      </c>
      <c r="BX146" s="144">
        <v>4.2750598960899033</v>
      </c>
      <c r="BY146" s="144">
        <v>0.96705910836773223</v>
      </c>
      <c r="BZ146" s="144">
        <v>3.1145218986332875E-2</v>
      </c>
      <c r="CA146" s="144">
        <v>0.45923106911991507</v>
      </c>
      <c r="CB146" s="144">
        <v>0.1574168729320673</v>
      </c>
      <c r="CC146" s="144">
        <v>0.16300187778590294</v>
      </c>
      <c r="CD146" s="144">
        <v>7.0537681426775092E-2</v>
      </c>
      <c r="CE146" s="144">
        <v>0.33320943331258862</v>
      </c>
      <c r="CF146" s="144">
        <v>0.89756997144157047</v>
      </c>
      <c r="CG146" s="144">
        <v>18.33139636095963</v>
      </c>
      <c r="CH146" s="144">
        <v>3.5746267722636391</v>
      </c>
      <c r="CI146" s="144">
        <v>0.14075942270972919</v>
      </c>
      <c r="CJ146" s="144">
        <v>0.42286192199442407</v>
      </c>
      <c r="CK146" s="144">
        <v>4.9290992361936153E-2</v>
      </c>
      <c r="CL146" s="144">
        <v>0.82295814287607461</v>
      </c>
      <c r="CM146" s="144">
        <v>2.3257843582537157</v>
      </c>
      <c r="CN146" s="144">
        <v>1.3389443941977988</v>
      </c>
      <c r="CO146" s="144">
        <v>2.700036558677926</v>
      </c>
      <c r="CP146" s="144">
        <v>0.20190684222183433</v>
      </c>
      <c r="CQ146" s="144">
        <v>433.58765324486308</v>
      </c>
      <c r="CR146" s="144">
        <v>26.580411871536093</v>
      </c>
      <c r="CS146" s="144">
        <v>0.96993158713622463</v>
      </c>
      <c r="CT146" s="144">
        <v>17.915207753145122</v>
      </c>
      <c r="CU146" s="144">
        <v>2.0487446668890525</v>
      </c>
      <c r="CV146" s="144">
        <v>0.13861278727455006</v>
      </c>
      <c r="CW146" s="144">
        <v>27.613347415444277</v>
      </c>
      <c r="CX146" s="144">
        <v>15.229377381832034</v>
      </c>
      <c r="CY146" s="144">
        <v>6.0344487016933508</v>
      </c>
      <c r="CZ146" s="144">
        <v>3.5635718590684111</v>
      </c>
      <c r="DA146" s="144">
        <v>7.0209405762079493</v>
      </c>
      <c r="DB146" s="144">
        <v>0.71764204581805224</v>
      </c>
      <c r="DC146" s="144">
        <v>0.38718307769638438</v>
      </c>
      <c r="DD146" s="144">
        <v>8.7270270950957389</v>
      </c>
      <c r="DE146" s="144">
        <v>2.2366344758684056</v>
      </c>
      <c r="DF146" s="144">
        <v>1.6074013144905894</v>
      </c>
      <c r="DG146" s="144">
        <v>2.324359634838967</v>
      </c>
      <c r="DH146" s="144">
        <v>0.47246587648126764</v>
      </c>
      <c r="DI146" s="144">
        <v>5.4023133574660027E-3</v>
      </c>
      <c r="DJ146" s="144">
        <v>0.93452235517206317</v>
      </c>
      <c r="DK146" s="144">
        <v>0.28825595824203387</v>
      </c>
      <c r="DL146" s="144">
        <v>1.4034723084578029</v>
      </c>
      <c r="DM146" s="144">
        <v>3.9814705993181524E-3</v>
      </c>
      <c r="DN146" s="144">
        <v>3.8745380880855905E-2</v>
      </c>
      <c r="DO146" s="144">
        <v>3.0863428878466657</v>
      </c>
      <c r="DP146" s="144">
        <v>1.107186062634204</v>
      </c>
      <c r="DQ146" s="144">
        <v>0.51175354034337395</v>
      </c>
      <c r="DR146" s="144">
        <v>2.4770074198300041</v>
      </c>
      <c r="DS146" s="144">
        <v>8.1229084473125557</v>
      </c>
      <c r="DT146" s="144">
        <v>0.14602009151547726</v>
      </c>
      <c r="DU146" s="144">
        <v>0.12749850094622625</v>
      </c>
      <c r="DV146" s="144">
        <v>5.3995468290399184</v>
      </c>
      <c r="DW146" s="144">
        <v>2.4830900615663234</v>
      </c>
      <c r="DX146" s="144">
        <v>0.65382089434484936</v>
      </c>
      <c r="DY146" s="144">
        <v>4.5384116210190506E-2</v>
      </c>
      <c r="DZ146" s="144">
        <v>6.7198365251873365E-2</v>
      </c>
      <c r="EA146" s="144">
        <v>6.5549222755319967</v>
      </c>
      <c r="EB146" s="144">
        <v>1.0289737712660911</v>
      </c>
      <c r="EC146" s="144">
        <v>1.4458687168704711</v>
      </c>
      <c r="ED146" s="144">
        <v>5.7886440060213616E-2</v>
      </c>
      <c r="EE146" s="144">
        <v>1.938892451187222E-2</v>
      </c>
      <c r="EF146" s="144">
        <v>1.5451999917701974E-2</v>
      </c>
      <c r="EG146" s="144">
        <v>1.0440414541025942</v>
      </c>
      <c r="EH146" s="144">
        <v>0</v>
      </c>
      <c r="EI146" s="145">
        <v>649.78662119387309</v>
      </c>
      <c r="EJ146" s="146">
        <v>42898.354448560822</v>
      </c>
      <c r="EK146" s="146">
        <v>120.88393815659592</v>
      </c>
      <c r="EL146" s="146">
        <v>583.09745606796139</v>
      </c>
      <c r="EM146" s="146">
        <v>0</v>
      </c>
      <c r="EN146" s="146">
        <v>0</v>
      </c>
      <c r="EO146" s="146">
        <v>0</v>
      </c>
      <c r="EP146" s="146">
        <v>0</v>
      </c>
      <c r="EQ146" s="146">
        <v>0</v>
      </c>
      <c r="ER146" s="146">
        <v>0</v>
      </c>
      <c r="ES146" s="146">
        <v>0</v>
      </c>
      <c r="ET146" s="146">
        <v>0</v>
      </c>
      <c r="EU146" s="147">
        <v>0.49275596406593752</v>
      </c>
      <c r="EV146" s="147">
        <v>1.1294164617254323</v>
      </c>
      <c r="EW146" s="147">
        <v>4.6114988161088935E-3</v>
      </c>
      <c r="EX146" s="147">
        <v>437.80834615371708</v>
      </c>
      <c r="EY146" s="148">
        <v>0</v>
      </c>
      <c r="EZ146" s="148">
        <v>0</v>
      </c>
      <c r="FA146" s="148">
        <v>0</v>
      </c>
      <c r="FB146" s="148">
        <v>0</v>
      </c>
      <c r="FC146" s="148">
        <v>0</v>
      </c>
      <c r="FD146" s="148">
        <v>0</v>
      </c>
      <c r="FE146" s="148">
        <v>0</v>
      </c>
      <c r="FF146" s="148">
        <v>0</v>
      </c>
      <c r="FG146" s="145">
        <v>44041.770972863706</v>
      </c>
      <c r="FH146" s="144">
        <v>44691.55759405758</v>
      </c>
      <c r="FI146" s="28">
        <f>+FH146-'[1]MIP 2017 (Original)'!FH145</f>
        <v>0</v>
      </c>
      <c r="FK146" s="17">
        <v>44691.55759405758</v>
      </c>
      <c r="FL146" s="29">
        <f t="shared" si="8"/>
        <v>0</v>
      </c>
      <c r="FN146" s="15">
        <f t="shared" si="9"/>
        <v>703.98139422455733</v>
      </c>
      <c r="FO146" s="15">
        <f t="shared" si="10"/>
        <v>0</v>
      </c>
      <c r="FP146" s="15">
        <f t="shared" si="11"/>
        <v>0</v>
      </c>
    </row>
    <row r="147" spans="1:172" s="7" customFormat="1" ht="21.75" customHeight="1" thickBot="1" x14ac:dyDescent="0.25">
      <c r="A147" s="137" t="s">
        <v>377</v>
      </c>
      <c r="B147" s="138" t="s">
        <v>315</v>
      </c>
      <c r="C147" s="144">
        <v>0</v>
      </c>
      <c r="D147" s="144">
        <v>0</v>
      </c>
      <c r="E147" s="144">
        <v>0</v>
      </c>
      <c r="F147" s="144">
        <v>0</v>
      </c>
      <c r="G147" s="144">
        <v>0</v>
      </c>
      <c r="H147" s="144">
        <v>0</v>
      </c>
      <c r="I147" s="144">
        <v>0</v>
      </c>
      <c r="J147" s="144">
        <v>0</v>
      </c>
      <c r="K147" s="144">
        <v>0</v>
      </c>
      <c r="L147" s="144">
        <v>0</v>
      </c>
      <c r="M147" s="144">
        <v>0</v>
      </c>
      <c r="N147" s="144">
        <v>0</v>
      </c>
      <c r="O147" s="144">
        <v>0</v>
      </c>
      <c r="P147" s="144">
        <v>0</v>
      </c>
      <c r="Q147" s="144">
        <v>0</v>
      </c>
      <c r="R147" s="144">
        <v>0</v>
      </c>
      <c r="S147" s="144">
        <v>0</v>
      </c>
      <c r="T147" s="144">
        <v>0</v>
      </c>
      <c r="U147" s="144">
        <v>0</v>
      </c>
      <c r="V147" s="144">
        <v>0</v>
      </c>
      <c r="W147" s="144">
        <v>0</v>
      </c>
      <c r="X147" s="144">
        <v>0</v>
      </c>
      <c r="Y147" s="144">
        <v>0</v>
      </c>
      <c r="Z147" s="144">
        <v>0</v>
      </c>
      <c r="AA147" s="144">
        <v>0</v>
      </c>
      <c r="AB147" s="144">
        <v>0</v>
      </c>
      <c r="AC147" s="144">
        <v>0</v>
      </c>
      <c r="AD147" s="144">
        <v>0</v>
      </c>
      <c r="AE147" s="144">
        <v>0</v>
      </c>
      <c r="AF147" s="144">
        <v>0</v>
      </c>
      <c r="AG147" s="144">
        <v>0</v>
      </c>
      <c r="AH147" s="144">
        <v>0</v>
      </c>
      <c r="AI147" s="144">
        <v>0</v>
      </c>
      <c r="AJ147" s="144">
        <v>0</v>
      </c>
      <c r="AK147" s="144">
        <v>0</v>
      </c>
      <c r="AL147" s="144">
        <v>0</v>
      </c>
      <c r="AM147" s="144">
        <v>0</v>
      </c>
      <c r="AN147" s="144">
        <v>0</v>
      </c>
      <c r="AO147" s="144">
        <v>0</v>
      </c>
      <c r="AP147" s="144">
        <v>0</v>
      </c>
      <c r="AQ147" s="144">
        <v>0</v>
      </c>
      <c r="AR147" s="144">
        <v>0</v>
      </c>
      <c r="AS147" s="144">
        <v>0</v>
      </c>
      <c r="AT147" s="144">
        <v>0</v>
      </c>
      <c r="AU147" s="144">
        <v>0</v>
      </c>
      <c r="AV147" s="144">
        <v>0</v>
      </c>
      <c r="AW147" s="144">
        <v>0</v>
      </c>
      <c r="AX147" s="144">
        <v>0</v>
      </c>
      <c r="AY147" s="144">
        <v>0</v>
      </c>
      <c r="AZ147" s="144">
        <v>0</v>
      </c>
      <c r="BA147" s="144">
        <v>0</v>
      </c>
      <c r="BB147" s="144">
        <v>0</v>
      </c>
      <c r="BC147" s="144">
        <v>0</v>
      </c>
      <c r="BD147" s="144">
        <v>0</v>
      </c>
      <c r="BE147" s="144">
        <v>0</v>
      </c>
      <c r="BF147" s="144">
        <v>0</v>
      </c>
      <c r="BG147" s="144">
        <v>0</v>
      </c>
      <c r="BH147" s="144">
        <v>0</v>
      </c>
      <c r="BI147" s="144">
        <v>0</v>
      </c>
      <c r="BJ147" s="144">
        <v>0</v>
      </c>
      <c r="BK147" s="144">
        <v>0</v>
      </c>
      <c r="BL147" s="144">
        <v>0</v>
      </c>
      <c r="BM147" s="144">
        <v>0</v>
      </c>
      <c r="BN147" s="144">
        <v>0</v>
      </c>
      <c r="BO147" s="144">
        <v>0</v>
      </c>
      <c r="BP147" s="144">
        <v>0</v>
      </c>
      <c r="BQ147" s="144">
        <v>0</v>
      </c>
      <c r="BR147" s="144">
        <v>0</v>
      </c>
      <c r="BS147" s="144">
        <v>0</v>
      </c>
      <c r="BT147" s="144">
        <v>0</v>
      </c>
      <c r="BU147" s="144">
        <v>0</v>
      </c>
      <c r="BV147" s="144">
        <v>0</v>
      </c>
      <c r="BW147" s="144">
        <v>0</v>
      </c>
      <c r="BX147" s="144">
        <v>0</v>
      </c>
      <c r="BY147" s="144">
        <v>0</v>
      </c>
      <c r="BZ147" s="144">
        <v>0</v>
      </c>
      <c r="CA147" s="144">
        <v>0</v>
      </c>
      <c r="CB147" s="144">
        <v>0</v>
      </c>
      <c r="CC147" s="144">
        <v>0</v>
      </c>
      <c r="CD147" s="144">
        <v>0</v>
      </c>
      <c r="CE147" s="144">
        <v>0</v>
      </c>
      <c r="CF147" s="144">
        <v>0</v>
      </c>
      <c r="CG147" s="144">
        <v>0</v>
      </c>
      <c r="CH147" s="144">
        <v>0</v>
      </c>
      <c r="CI147" s="144">
        <v>0</v>
      </c>
      <c r="CJ147" s="144">
        <v>0</v>
      </c>
      <c r="CK147" s="144">
        <v>0</v>
      </c>
      <c r="CL147" s="144">
        <v>0</v>
      </c>
      <c r="CM147" s="144">
        <v>0</v>
      </c>
      <c r="CN147" s="144">
        <v>0</v>
      </c>
      <c r="CO147" s="144">
        <v>0</v>
      </c>
      <c r="CP147" s="144">
        <v>0</v>
      </c>
      <c r="CQ147" s="144">
        <v>0</v>
      </c>
      <c r="CR147" s="144">
        <v>0</v>
      </c>
      <c r="CS147" s="144">
        <v>0</v>
      </c>
      <c r="CT147" s="144">
        <v>0</v>
      </c>
      <c r="CU147" s="144">
        <v>0</v>
      </c>
      <c r="CV147" s="144">
        <v>0</v>
      </c>
      <c r="CW147" s="144">
        <v>0</v>
      </c>
      <c r="CX147" s="144">
        <v>0</v>
      </c>
      <c r="CY147" s="144">
        <v>0</v>
      </c>
      <c r="CZ147" s="144">
        <v>0</v>
      </c>
      <c r="DA147" s="144">
        <v>0</v>
      </c>
      <c r="DB147" s="144">
        <v>0</v>
      </c>
      <c r="DC147" s="144">
        <v>0</v>
      </c>
      <c r="DD147" s="144">
        <v>0</v>
      </c>
      <c r="DE147" s="144">
        <v>0</v>
      </c>
      <c r="DF147" s="144">
        <v>0</v>
      </c>
      <c r="DG147" s="144">
        <v>0</v>
      </c>
      <c r="DH147" s="144">
        <v>0</v>
      </c>
      <c r="DI147" s="144">
        <v>0</v>
      </c>
      <c r="DJ147" s="144">
        <v>0</v>
      </c>
      <c r="DK147" s="144">
        <v>0</v>
      </c>
      <c r="DL147" s="144">
        <v>0</v>
      </c>
      <c r="DM147" s="144">
        <v>0</v>
      </c>
      <c r="DN147" s="144">
        <v>0</v>
      </c>
      <c r="DO147" s="144">
        <v>0</v>
      </c>
      <c r="DP147" s="144">
        <v>0</v>
      </c>
      <c r="DQ147" s="144">
        <v>0</v>
      </c>
      <c r="DR147" s="144">
        <v>0</v>
      </c>
      <c r="DS147" s="144">
        <v>0</v>
      </c>
      <c r="DT147" s="144">
        <v>0</v>
      </c>
      <c r="DU147" s="144">
        <v>0</v>
      </c>
      <c r="DV147" s="144">
        <v>0</v>
      </c>
      <c r="DW147" s="144">
        <v>0</v>
      </c>
      <c r="DX147" s="144">
        <v>0</v>
      </c>
      <c r="DY147" s="144">
        <v>0</v>
      </c>
      <c r="DZ147" s="144">
        <v>0</v>
      </c>
      <c r="EA147" s="144">
        <v>0</v>
      </c>
      <c r="EB147" s="144">
        <v>0</v>
      </c>
      <c r="EC147" s="144">
        <v>0</v>
      </c>
      <c r="ED147" s="144">
        <v>0</v>
      </c>
      <c r="EE147" s="144">
        <v>0</v>
      </c>
      <c r="EF147" s="144">
        <v>0</v>
      </c>
      <c r="EG147" s="144">
        <v>0</v>
      </c>
      <c r="EH147" s="144">
        <v>0</v>
      </c>
      <c r="EI147" s="145">
        <v>0</v>
      </c>
      <c r="EJ147" s="146">
        <v>431681.21850252402</v>
      </c>
      <c r="EK147" s="146">
        <v>0</v>
      </c>
      <c r="EL147" s="146">
        <v>0</v>
      </c>
      <c r="EM147" s="146">
        <v>0</v>
      </c>
      <c r="EN147" s="146">
        <v>0</v>
      </c>
      <c r="EO147" s="146">
        <v>0</v>
      </c>
      <c r="EP147" s="146">
        <v>0</v>
      </c>
      <c r="EQ147" s="146">
        <v>0</v>
      </c>
      <c r="ER147" s="146">
        <v>0</v>
      </c>
      <c r="ES147" s="146">
        <v>0</v>
      </c>
      <c r="ET147" s="146">
        <v>0</v>
      </c>
      <c r="EU147" s="147">
        <v>0</v>
      </c>
      <c r="EV147" s="147">
        <v>0</v>
      </c>
      <c r="EW147" s="147">
        <v>0</v>
      </c>
      <c r="EX147" s="147">
        <v>0</v>
      </c>
      <c r="EY147" s="147">
        <v>0</v>
      </c>
      <c r="EZ147" s="147">
        <v>0</v>
      </c>
      <c r="FA147" s="147">
        <v>0</v>
      </c>
      <c r="FB147" s="147">
        <v>0</v>
      </c>
      <c r="FC147" s="147">
        <v>0</v>
      </c>
      <c r="FD147" s="147">
        <v>0</v>
      </c>
      <c r="FE147" s="147">
        <v>0</v>
      </c>
      <c r="FF147" s="147">
        <v>0</v>
      </c>
      <c r="FG147" s="145">
        <v>431681.21850252402</v>
      </c>
      <c r="FH147" s="144">
        <v>431681.21850252402</v>
      </c>
      <c r="FI147" s="28">
        <f>+FH147-'[1]MIP 2017 (Original)'!FH146</f>
        <v>0</v>
      </c>
      <c r="FK147" s="17">
        <v>431681.21850252384</v>
      </c>
      <c r="FL147" s="29">
        <f t="shared" si="8"/>
        <v>0</v>
      </c>
      <c r="FN147" s="15">
        <f t="shared" si="9"/>
        <v>0</v>
      </c>
      <c r="FO147" s="15">
        <f t="shared" si="10"/>
        <v>0</v>
      </c>
      <c r="FP147" s="15">
        <f t="shared" si="11"/>
        <v>0</v>
      </c>
    </row>
    <row r="148" spans="1:172" s="7" customFormat="1" ht="21.75" customHeight="1" thickBot="1" x14ac:dyDescent="0.25">
      <c r="FI148" s="28">
        <f>+FH148-'[1]MIP 2017 (Original)'!FH147</f>
        <v>0</v>
      </c>
    </row>
    <row r="149" spans="1:172" s="7" customFormat="1" ht="21.75" customHeight="1" thickBot="1" x14ac:dyDescent="0.25">
      <c r="A149" s="179" t="s">
        <v>11</v>
      </c>
      <c r="B149" s="191"/>
      <c r="C149" s="144">
        <v>1910.8596766740081</v>
      </c>
      <c r="D149" s="144">
        <v>489.76408135217707</v>
      </c>
      <c r="E149" s="144">
        <v>1063.8492994449816</v>
      </c>
      <c r="F149" s="144">
        <v>24175.162387994264</v>
      </c>
      <c r="G149" s="144">
        <v>9235.8040392132461</v>
      </c>
      <c r="H149" s="144">
        <v>4366.6412038561875</v>
      </c>
      <c r="I149" s="144">
        <v>1660.6286483102867</v>
      </c>
      <c r="J149" s="144">
        <v>14019.479706380656</v>
      </c>
      <c r="K149" s="144">
        <v>14333.025881860123</v>
      </c>
      <c r="L149" s="144">
        <v>15401.686818711749</v>
      </c>
      <c r="M149" s="144">
        <v>40555.735760035881</v>
      </c>
      <c r="N149" s="144">
        <v>11097.61458978568</v>
      </c>
      <c r="O149" s="144">
        <v>8249.2435736786592</v>
      </c>
      <c r="P149" s="144">
        <v>174011.62437885531</v>
      </c>
      <c r="Q149" s="144">
        <v>5167.2563473402188</v>
      </c>
      <c r="R149" s="144">
        <v>204905.27722641811</v>
      </c>
      <c r="S149" s="144">
        <v>30885.255047111823</v>
      </c>
      <c r="T149" s="144">
        <v>72289.29301266768</v>
      </c>
      <c r="U149" s="144">
        <v>31577.646648244743</v>
      </c>
      <c r="V149" s="144">
        <v>4265.7263503881795</v>
      </c>
      <c r="W149" s="144">
        <v>19019.801624229611</v>
      </c>
      <c r="X149" s="144">
        <v>154897.66539516128</v>
      </c>
      <c r="Y149" s="144">
        <v>43539.718847187374</v>
      </c>
      <c r="Z149" s="144">
        <v>119935.48495324509</v>
      </c>
      <c r="AA149" s="144">
        <v>8639.3207658382216</v>
      </c>
      <c r="AB149" s="144">
        <v>52371.740918081108</v>
      </c>
      <c r="AC149" s="144">
        <v>7966.8906730498229</v>
      </c>
      <c r="AD149" s="144">
        <v>7578.6958293648859</v>
      </c>
      <c r="AE149" s="144">
        <v>18238.038690771944</v>
      </c>
      <c r="AF149" s="144">
        <v>65045.673852189146</v>
      </c>
      <c r="AG149" s="144">
        <v>36.62364295240527</v>
      </c>
      <c r="AH149" s="144">
        <v>1936.2357889870793</v>
      </c>
      <c r="AI149" s="144">
        <v>589632.9388976926</v>
      </c>
      <c r="AJ149" s="144">
        <v>83834.31509413234</v>
      </c>
      <c r="AK149" s="144">
        <v>234890.62424542455</v>
      </c>
      <c r="AL149" s="144">
        <v>159209.40123220356</v>
      </c>
      <c r="AM149" s="144">
        <v>319713.36629106128</v>
      </c>
      <c r="AN149" s="144">
        <v>55077.405005889399</v>
      </c>
      <c r="AO149" s="144">
        <v>87201.478438828621</v>
      </c>
      <c r="AP149" s="144">
        <v>204965.03677933602</v>
      </c>
      <c r="AQ149" s="144">
        <v>145281.6052217742</v>
      </c>
      <c r="AR149" s="144">
        <v>10205.405825829228</v>
      </c>
      <c r="AS149" s="144">
        <v>175247.77100562927</v>
      </c>
      <c r="AT149" s="144">
        <v>35055.445780827096</v>
      </c>
      <c r="AU149" s="144">
        <v>180035.8854714896</v>
      </c>
      <c r="AV149" s="144">
        <v>44100.798545406236</v>
      </c>
      <c r="AW149" s="144">
        <v>149384.083941405</v>
      </c>
      <c r="AX149" s="144">
        <v>23583.080956744889</v>
      </c>
      <c r="AY149" s="144">
        <v>24009.443096793799</v>
      </c>
      <c r="AZ149" s="144">
        <v>4035.4840533624583</v>
      </c>
      <c r="BA149" s="144">
        <v>2360.4700541279813</v>
      </c>
      <c r="BB149" s="144">
        <v>44636.346931978696</v>
      </c>
      <c r="BC149" s="144">
        <v>102000.87368704387</v>
      </c>
      <c r="BD149" s="144">
        <v>51356.693645386658</v>
      </c>
      <c r="BE149" s="144">
        <v>65076.450609610263</v>
      </c>
      <c r="BF149" s="144">
        <v>97912.258598731103</v>
      </c>
      <c r="BG149" s="144">
        <v>47485.513590246599</v>
      </c>
      <c r="BH149" s="144">
        <v>68391.831662567682</v>
      </c>
      <c r="BI149" s="144">
        <v>41479.994322260514</v>
      </c>
      <c r="BJ149" s="144">
        <v>41331.397585484323</v>
      </c>
      <c r="BK149" s="144">
        <v>21665.281917117991</v>
      </c>
      <c r="BL149" s="144">
        <v>13985.746365116582</v>
      </c>
      <c r="BM149" s="144">
        <v>135703.17828995365</v>
      </c>
      <c r="BN149" s="144">
        <v>62938.178488392659</v>
      </c>
      <c r="BO149" s="144">
        <v>65072.510631562232</v>
      </c>
      <c r="BP149" s="144">
        <v>6963.0158787120372</v>
      </c>
      <c r="BQ149" s="144">
        <v>14338.340502071829</v>
      </c>
      <c r="BR149" s="144">
        <v>73816.948883253368</v>
      </c>
      <c r="BS149" s="144">
        <v>8256.4714812242582</v>
      </c>
      <c r="BT149" s="144">
        <v>54953.767230072837</v>
      </c>
      <c r="BU149" s="144">
        <v>248101.25383618139</v>
      </c>
      <c r="BV149" s="144">
        <v>52710.187352768517</v>
      </c>
      <c r="BW149" s="144">
        <v>101294.86818611306</v>
      </c>
      <c r="BX149" s="144">
        <v>290351.91867904196</v>
      </c>
      <c r="BY149" s="144">
        <v>58325.184047438423</v>
      </c>
      <c r="BZ149" s="144">
        <v>5812.0184909481668</v>
      </c>
      <c r="CA149" s="144">
        <v>44908.054685536576</v>
      </c>
      <c r="CB149" s="144">
        <v>490669.9165940769</v>
      </c>
      <c r="CC149" s="144">
        <v>584344.86621963023</v>
      </c>
      <c r="CD149" s="144">
        <v>175445.41219885208</v>
      </c>
      <c r="CE149" s="144">
        <v>380625.70093113813</v>
      </c>
      <c r="CF149" s="144">
        <v>421556.61775748048</v>
      </c>
      <c r="CG149" s="144">
        <v>1480636.0621769447</v>
      </c>
      <c r="CH149" s="144">
        <v>105586.82121144315</v>
      </c>
      <c r="CI149" s="144">
        <v>4419.0695413688663</v>
      </c>
      <c r="CJ149" s="144">
        <v>107810.29259560448</v>
      </c>
      <c r="CK149" s="144">
        <v>172177.65270904562</v>
      </c>
      <c r="CL149" s="144">
        <v>216726.99513607871</v>
      </c>
      <c r="CM149" s="144">
        <v>112260.00586919117</v>
      </c>
      <c r="CN149" s="144">
        <v>35769.48846039686</v>
      </c>
      <c r="CO149" s="144">
        <v>232680.6592279372</v>
      </c>
      <c r="CP149" s="144">
        <v>47559.641990116063</v>
      </c>
      <c r="CQ149" s="144">
        <v>291725.92374996812</v>
      </c>
      <c r="CR149" s="144">
        <v>637122.18739899423</v>
      </c>
      <c r="CS149" s="144">
        <v>72469.546060012537</v>
      </c>
      <c r="CT149" s="144">
        <v>439786.36255682341</v>
      </c>
      <c r="CU149" s="144">
        <v>198774.27064869777</v>
      </c>
      <c r="CV149" s="144">
        <v>16145.731297651118</v>
      </c>
      <c r="CW149" s="144">
        <v>555762.74431609293</v>
      </c>
      <c r="CX149" s="144">
        <v>302872.46227516345</v>
      </c>
      <c r="CY149" s="144">
        <v>230327.47404597295</v>
      </c>
      <c r="CZ149" s="144">
        <v>98436.812897478492</v>
      </c>
      <c r="DA149" s="144">
        <v>655444.21915487444</v>
      </c>
      <c r="DB149" s="144">
        <v>78881.774837481877</v>
      </c>
      <c r="DC149" s="144">
        <v>66546.020115630003</v>
      </c>
      <c r="DD149" s="144">
        <v>264435.43153591035</v>
      </c>
      <c r="DE149" s="144">
        <v>113168.43799819438</v>
      </c>
      <c r="DF149" s="144">
        <v>61413.471817145444</v>
      </c>
      <c r="DG149" s="144">
        <v>194361.84817616688</v>
      </c>
      <c r="DH149" s="144">
        <v>68437.253847241838</v>
      </c>
      <c r="DI149" s="144">
        <v>13400.193408281553</v>
      </c>
      <c r="DJ149" s="144">
        <v>41540.748532083184</v>
      </c>
      <c r="DK149" s="144">
        <v>15486.580995170852</v>
      </c>
      <c r="DL149" s="144">
        <v>52012.368666509989</v>
      </c>
      <c r="DM149" s="144">
        <v>111.13215174421713</v>
      </c>
      <c r="DN149" s="144">
        <v>10303.895228184601</v>
      </c>
      <c r="DO149" s="144">
        <v>69595.75749937506</v>
      </c>
      <c r="DP149" s="144">
        <v>72701.330755262228</v>
      </c>
      <c r="DQ149" s="144">
        <v>30425.456272495365</v>
      </c>
      <c r="DR149" s="144">
        <v>195918.98271684762</v>
      </c>
      <c r="DS149" s="144">
        <v>350421.24671631661</v>
      </c>
      <c r="DT149" s="144">
        <v>83312.934556663764</v>
      </c>
      <c r="DU149" s="144">
        <v>17734.673034782558</v>
      </c>
      <c r="DV149" s="144">
        <v>445907.57277099468</v>
      </c>
      <c r="DW149" s="144">
        <v>485747.25071016373</v>
      </c>
      <c r="DX149" s="144">
        <v>29834.290458195523</v>
      </c>
      <c r="DY149" s="144">
        <v>23809.041675221888</v>
      </c>
      <c r="DZ149" s="144">
        <v>35827.21481878178</v>
      </c>
      <c r="EA149" s="144">
        <v>54651.365557189703</v>
      </c>
      <c r="EB149" s="144">
        <v>169181.2800614023</v>
      </c>
      <c r="EC149" s="144">
        <v>28952.131088508246</v>
      </c>
      <c r="ED149" s="144">
        <v>5492.5621091608218</v>
      </c>
      <c r="EE149" s="144">
        <v>63577.01695176457</v>
      </c>
      <c r="EF149" s="144">
        <v>5704.804310779441</v>
      </c>
      <c r="EG149" s="144">
        <v>9974.3975638536031</v>
      </c>
      <c r="EH149" s="144">
        <v>0</v>
      </c>
      <c r="EI149" s="145">
        <v>16741565.19513469</v>
      </c>
      <c r="EJ149" s="146">
        <v>16877399.804633822</v>
      </c>
      <c r="EK149" s="146">
        <v>39800.999997619692</v>
      </c>
      <c r="EL149" s="146">
        <v>136746.41090396603</v>
      </c>
      <c r="EM149" s="146">
        <v>359467.54663431458</v>
      </c>
      <c r="EN149" s="146">
        <v>12298.002553170834</v>
      </c>
      <c r="EO149" s="146">
        <v>99.125616400318393</v>
      </c>
      <c r="EP149" s="146">
        <v>23750.30297135888</v>
      </c>
      <c r="EQ149" s="146">
        <v>8818.9617783623871</v>
      </c>
      <c r="ER149" s="146">
        <v>224.15566640100917</v>
      </c>
      <c r="ES149" s="146">
        <v>13049.669392819553</v>
      </c>
      <c r="ET149" s="146">
        <v>818.26427958198076</v>
      </c>
      <c r="EU149" s="147">
        <v>5546087.6496169157</v>
      </c>
      <c r="EV149" s="147">
        <v>4514849.3194896514</v>
      </c>
      <c r="EW149" s="147">
        <v>-31931.888414111258</v>
      </c>
      <c r="EX149" s="147">
        <v>8881620.1495814733</v>
      </c>
      <c r="EY149" s="147">
        <v>860235.84083817201</v>
      </c>
      <c r="EZ149" s="147">
        <v>254053.57306018475</v>
      </c>
      <c r="FA149" s="147">
        <v>166680.61747995747</v>
      </c>
      <c r="FB149" s="147">
        <v>171625.14011011252</v>
      </c>
      <c r="FC149" s="147">
        <v>3449.7900325575079</v>
      </c>
      <c r="FD149" s="147">
        <v>376845.98541244474</v>
      </c>
      <c r="FE149" s="147">
        <v>37568.501146311246</v>
      </c>
      <c r="FF149" s="147">
        <v>5708.6904597299454</v>
      </c>
      <c r="FG149" s="145">
        <v>38259266.613241211</v>
      </c>
      <c r="FH149" s="144">
        <v>55000831.808375902</v>
      </c>
      <c r="FI149" s="28">
        <f>+FH149-'[1]MIP 2017 (Original)'!FH148</f>
        <v>0</v>
      </c>
      <c r="FN149" s="20">
        <f t="shared" ref="FN149" si="12">SUM(FN12:FN147)</f>
        <v>176547.41090158571</v>
      </c>
      <c r="FO149" s="20">
        <f t="shared" ref="FO149:FP149" si="13">SUM(FO12:FO147)</f>
        <v>59058.482258094969</v>
      </c>
      <c r="FP149" s="20">
        <f t="shared" si="13"/>
        <v>1870459.4480797404</v>
      </c>
    </row>
    <row r="150" spans="1:172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>
        <f>+FH150-'[1]MIP 2017 (Original)'!FH149</f>
        <v>0</v>
      </c>
    </row>
    <row r="151" spans="1:172" s="7" customFormat="1" ht="21.75" customHeight="1" thickBot="1" x14ac:dyDescent="0.25">
      <c r="A151" s="179" t="s">
        <v>410</v>
      </c>
      <c r="B151" s="191"/>
      <c r="C151" s="144">
        <v>1211.485783534212</v>
      </c>
      <c r="D151" s="144">
        <v>203.5432991314058</v>
      </c>
      <c r="E151" s="144">
        <v>628.70579466258698</v>
      </c>
      <c r="F151" s="144">
        <v>8696.8888541429351</v>
      </c>
      <c r="G151" s="144">
        <v>6353.4939426651063</v>
      </c>
      <c r="H151" s="144">
        <v>1656.3236780948037</v>
      </c>
      <c r="I151" s="144">
        <v>862.30335255540751</v>
      </c>
      <c r="J151" s="144">
        <v>4435.878336067849</v>
      </c>
      <c r="K151" s="144">
        <v>6687.7715513578887</v>
      </c>
      <c r="L151" s="144">
        <v>8423.8013484684561</v>
      </c>
      <c r="M151" s="144">
        <v>9019.2421484537263</v>
      </c>
      <c r="N151" s="144">
        <v>4163.6548843757537</v>
      </c>
      <c r="O151" s="144">
        <v>5067.2856555557073</v>
      </c>
      <c r="P151" s="144">
        <v>77775.549259896419</v>
      </c>
      <c r="Q151" s="144">
        <v>1899.2131508149043</v>
      </c>
      <c r="R151" s="144">
        <v>115140.82631734884</v>
      </c>
      <c r="S151" s="144">
        <v>7890.3349681311074</v>
      </c>
      <c r="T151" s="144">
        <v>17655.668688129146</v>
      </c>
      <c r="U151" s="144">
        <v>10933.451325823768</v>
      </c>
      <c r="V151" s="144">
        <v>1527.2060412212486</v>
      </c>
      <c r="W151" s="144">
        <v>6413.3030684839377</v>
      </c>
      <c r="X151" s="144">
        <v>49116.217349294398</v>
      </c>
      <c r="Y151" s="144">
        <v>10291.535828333997</v>
      </c>
      <c r="Z151" s="144">
        <v>18843.87628766528</v>
      </c>
      <c r="AA151" s="144">
        <v>1816.7049409201845</v>
      </c>
      <c r="AB151" s="144">
        <v>20120.764914887728</v>
      </c>
      <c r="AC151" s="144">
        <v>897.03105528605658</v>
      </c>
      <c r="AD151" s="144">
        <v>5720.5785595915131</v>
      </c>
      <c r="AE151" s="144">
        <v>2863.1454244104452</v>
      </c>
      <c r="AF151" s="144">
        <v>24751.540491634019</v>
      </c>
      <c r="AG151" s="144">
        <v>2.4083532698656289</v>
      </c>
      <c r="AH151" s="144">
        <v>1276.1023979263564</v>
      </c>
      <c r="AI151" s="144">
        <v>91890.233619905484</v>
      </c>
      <c r="AJ151" s="144">
        <v>25121.428465632762</v>
      </c>
      <c r="AK151" s="144">
        <v>69835.622580590338</v>
      </c>
      <c r="AL151" s="144">
        <v>105347.64566270764</v>
      </c>
      <c r="AM151" s="144">
        <v>77568.655886885797</v>
      </c>
      <c r="AN151" s="144">
        <v>24781.856333296375</v>
      </c>
      <c r="AO151" s="144">
        <v>78466.457627148528</v>
      </c>
      <c r="AP151" s="144">
        <v>54527.682824568954</v>
      </c>
      <c r="AQ151" s="144">
        <v>12054.44266662591</v>
      </c>
      <c r="AR151" s="144">
        <v>11507.885532924149</v>
      </c>
      <c r="AS151" s="144">
        <v>2801.2301264361477</v>
      </c>
      <c r="AT151" s="144">
        <v>6271.78672395379</v>
      </c>
      <c r="AU151" s="144">
        <v>97913.692041410046</v>
      </c>
      <c r="AV151" s="144">
        <v>50275.263170692539</v>
      </c>
      <c r="AW151" s="144">
        <v>110670.99973619213</v>
      </c>
      <c r="AX151" s="144">
        <v>36042.136767412529</v>
      </c>
      <c r="AY151" s="144">
        <v>23367.493878615667</v>
      </c>
      <c r="AZ151" s="144">
        <v>1876.1502945375003</v>
      </c>
      <c r="BA151" s="144">
        <v>2660.708174895597</v>
      </c>
      <c r="BB151" s="144">
        <v>13213.347983713358</v>
      </c>
      <c r="BC151" s="144">
        <v>151886.74045217675</v>
      </c>
      <c r="BD151" s="144">
        <v>16170.455582893419</v>
      </c>
      <c r="BE151" s="144">
        <v>98642.430354236072</v>
      </c>
      <c r="BF151" s="144">
        <v>189081.8101663811</v>
      </c>
      <c r="BG151" s="144">
        <v>68095.7067128489</v>
      </c>
      <c r="BH151" s="144">
        <v>48078.603526948806</v>
      </c>
      <c r="BI151" s="144">
        <v>39616.539944215852</v>
      </c>
      <c r="BJ151" s="144">
        <v>61566.235744335478</v>
      </c>
      <c r="BK151" s="144">
        <v>19330.843408208246</v>
      </c>
      <c r="BL151" s="144">
        <v>6755.4667124901889</v>
      </c>
      <c r="BM151" s="144">
        <v>45475.900669704657</v>
      </c>
      <c r="BN151" s="144">
        <v>141444.8061663619</v>
      </c>
      <c r="BO151" s="144">
        <v>56952.583808881755</v>
      </c>
      <c r="BP151" s="144">
        <v>13015.67669108315</v>
      </c>
      <c r="BQ151" s="144">
        <v>20254.687630464483</v>
      </c>
      <c r="BR151" s="144">
        <v>118656.08730342597</v>
      </c>
      <c r="BS151" s="144">
        <v>5470.5083615424228</v>
      </c>
      <c r="BT151" s="144">
        <v>27508.880889837885</v>
      </c>
      <c r="BU151" s="144">
        <v>686274.70892919088</v>
      </c>
      <c r="BV151" s="144">
        <v>23236.126142915607</v>
      </c>
      <c r="BW151" s="144">
        <v>55393.339940796599</v>
      </c>
      <c r="BX151" s="144">
        <v>25807.597035393221</v>
      </c>
      <c r="BY151" s="144">
        <v>8012.3235363294389</v>
      </c>
      <c r="BZ151" s="144">
        <v>4198.1776432373144</v>
      </c>
      <c r="CA151" s="144">
        <v>8598.9686553716419</v>
      </c>
      <c r="CB151" s="144">
        <v>104070.12025590976</v>
      </c>
      <c r="CC151" s="144">
        <v>119439.20012024754</v>
      </c>
      <c r="CD151" s="144">
        <v>35131.428202625742</v>
      </c>
      <c r="CE151" s="144">
        <v>138885.86077660526</v>
      </c>
      <c r="CF151" s="144">
        <v>197646.97304308947</v>
      </c>
      <c r="CG151" s="144">
        <v>213578.91069161723</v>
      </c>
      <c r="CH151" s="144">
        <v>30713.900489322237</v>
      </c>
      <c r="CI151" s="144">
        <v>906.73140653292876</v>
      </c>
      <c r="CJ151" s="144">
        <v>64058.674699930714</v>
      </c>
      <c r="CK151" s="144">
        <v>46578.244297343634</v>
      </c>
      <c r="CL151" s="144">
        <v>97073.828704411149</v>
      </c>
      <c r="CM151" s="144">
        <v>29238.281729359234</v>
      </c>
      <c r="CN151" s="144">
        <v>5194.1204723022247</v>
      </c>
      <c r="CO151" s="144">
        <v>27973.551921211354</v>
      </c>
      <c r="CP151" s="144">
        <v>12876.577658800063</v>
      </c>
      <c r="CQ151" s="144">
        <v>87970.598573725831</v>
      </c>
      <c r="CR151" s="144">
        <v>235198.21376419807</v>
      </c>
      <c r="CS151" s="144">
        <v>21607.94553713917</v>
      </c>
      <c r="CT151" s="144">
        <v>63015.604665978986</v>
      </c>
      <c r="CU151" s="144">
        <v>46139.20388693703</v>
      </c>
      <c r="CV151" s="144">
        <v>1237.9071336967465</v>
      </c>
      <c r="CW151" s="144">
        <v>27970.118802391229</v>
      </c>
      <c r="CX151" s="144">
        <v>20148.424588379137</v>
      </c>
      <c r="CY151" s="144">
        <v>18958.599367900613</v>
      </c>
      <c r="CZ151" s="144">
        <v>6073.0236000450659</v>
      </c>
      <c r="DA151" s="144">
        <v>63581.052846823281</v>
      </c>
      <c r="DB151" s="144">
        <v>13143.022459160797</v>
      </c>
      <c r="DC151" s="144">
        <v>10067.691747330171</v>
      </c>
      <c r="DD151" s="144">
        <v>90417.234241731916</v>
      </c>
      <c r="DE151" s="144">
        <v>22157.31319316462</v>
      </c>
      <c r="DF151" s="144">
        <v>22729.483068928712</v>
      </c>
      <c r="DG151" s="144">
        <v>30036.581390911415</v>
      </c>
      <c r="DH151" s="144">
        <v>12259.199997936574</v>
      </c>
      <c r="DI151" s="144">
        <v>8676.7099081381402</v>
      </c>
      <c r="DJ151" s="144">
        <v>8202.6091683817758</v>
      </c>
      <c r="DK151" s="144">
        <v>1570.0294106004501</v>
      </c>
      <c r="DL151" s="144">
        <v>14113.799948821636</v>
      </c>
      <c r="DM151" s="144">
        <v>13.663301366861008</v>
      </c>
      <c r="DN151" s="144">
        <v>1386.281680406945</v>
      </c>
      <c r="DO151" s="144">
        <v>23251.002574590937</v>
      </c>
      <c r="DP151" s="144">
        <v>13060.659186971499</v>
      </c>
      <c r="DQ151" s="144">
        <v>10682.356536076626</v>
      </c>
      <c r="DR151" s="144">
        <v>45813.685470488301</v>
      </c>
      <c r="DS151" s="144">
        <v>29351.326310295601</v>
      </c>
      <c r="DT151" s="144">
        <v>18563.329545707657</v>
      </c>
      <c r="DU151" s="144">
        <v>1144.5704982126729</v>
      </c>
      <c r="DV151" s="144">
        <v>81807.631614462822</v>
      </c>
      <c r="DW151" s="144">
        <v>197012.83513379106</v>
      </c>
      <c r="DX151" s="144">
        <v>8266.8519602641882</v>
      </c>
      <c r="DY151" s="144">
        <v>1168.5462473574867</v>
      </c>
      <c r="DZ151" s="144">
        <v>4924.3720029114393</v>
      </c>
      <c r="EA151" s="144">
        <v>10707.059077070831</v>
      </c>
      <c r="EB151" s="144">
        <v>26744.128839290512</v>
      </c>
      <c r="EC151" s="144">
        <v>8904.8487454976403</v>
      </c>
      <c r="ED151" s="144">
        <v>923.79557064537573</v>
      </c>
      <c r="EE151" s="144">
        <v>15559.732505606595</v>
      </c>
      <c r="EF151" s="144">
        <v>595.60498578712293</v>
      </c>
      <c r="EG151" s="144">
        <v>2028.4790182337492</v>
      </c>
      <c r="EH151" s="144">
        <v>0</v>
      </c>
      <c r="EI151" s="145">
        <v>5718617.2957362169</v>
      </c>
      <c r="EJ151" s="146">
        <v>2421238.422548783</v>
      </c>
      <c r="EK151" s="146">
        <v>17066.620565717592</v>
      </c>
      <c r="EL151" s="146">
        <v>60207.608869486648</v>
      </c>
      <c r="EM151" s="146">
        <v>94137.152939792126</v>
      </c>
      <c r="EN151" s="146">
        <v>241960.17881166167</v>
      </c>
      <c r="EO151" s="146">
        <v>7444.880385943864</v>
      </c>
      <c r="EP151" s="146">
        <v>183996.20952609941</v>
      </c>
      <c r="EQ151" s="146">
        <v>188878.8931520656</v>
      </c>
      <c r="ER151" s="146">
        <v>19441.957471232912</v>
      </c>
      <c r="ES151" s="146">
        <v>115168.32453401622</v>
      </c>
      <c r="ET151" s="146">
        <v>35473.360034104277</v>
      </c>
      <c r="EU151" s="147">
        <v>71906.188440877886</v>
      </c>
      <c r="EV151" s="147">
        <v>1568862.5198429965</v>
      </c>
      <c r="EW151" s="147">
        <v>-22654.0557237877</v>
      </c>
      <c r="EX151" s="147">
        <v>262975.97102210915</v>
      </c>
      <c r="EY151" s="147">
        <v>52520.520502143409</v>
      </c>
      <c r="EZ151" s="147">
        <v>10374.522111692664</v>
      </c>
      <c r="FA151" s="147">
        <v>11421.203364605484</v>
      </c>
      <c r="FB151" s="147">
        <v>10576.936666322668</v>
      </c>
      <c r="FC151" s="147">
        <v>167.01307680913527</v>
      </c>
      <c r="FD151" s="147">
        <v>23997.611399224748</v>
      </c>
      <c r="FE151" s="147">
        <v>2306.1646850742245</v>
      </c>
      <c r="FF151" s="147">
        <v>96.5025016719473</v>
      </c>
      <c r="FG151" s="145">
        <v>5377564.7067286447</v>
      </c>
      <c r="FH151" s="144">
        <v>11096182.002464861</v>
      </c>
      <c r="FI151" s="28">
        <f>+FH151-'[1]MIP 2017 (Original)'!FH150</f>
        <v>0</v>
      </c>
    </row>
    <row r="152" spans="1:172" s="7" customFormat="1" ht="21.75" customHeight="1" thickBot="1" x14ac:dyDescent="0.25">
      <c r="C152" s="25">
        <f>+C151-'[1]MIP 2017 (Original)'!C150</f>
        <v>0</v>
      </c>
      <c r="D152" s="25">
        <f>+D151-'[1]MIP 2017 (Original)'!D150</f>
        <v>0</v>
      </c>
      <c r="E152" s="25">
        <f>+E151-'[1]MIP 2017 (Original)'!E150</f>
        <v>0</v>
      </c>
      <c r="F152" s="25">
        <f>+F151-'[1]MIP 2017 (Original)'!F150</f>
        <v>0</v>
      </c>
      <c r="G152" s="25">
        <f>+G151-'[1]MIP 2017 (Original)'!G150</f>
        <v>0</v>
      </c>
      <c r="H152" s="25">
        <f>+H151-'[1]MIP 2017 (Original)'!H150</f>
        <v>0</v>
      </c>
      <c r="I152" s="25">
        <f>+I151-'[1]MIP 2017 (Original)'!I150</f>
        <v>0</v>
      </c>
      <c r="J152" s="25">
        <f>+J151-'[1]MIP 2017 (Original)'!J150</f>
        <v>0</v>
      </c>
      <c r="K152" s="25">
        <f>+K151-'[1]MIP 2017 (Original)'!K150</f>
        <v>0</v>
      </c>
      <c r="L152" s="25">
        <f>+L151-'[1]MIP 2017 (Original)'!L150</f>
        <v>0</v>
      </c>
      <c r="M152" s="25">
        <f>+M151-'[1]MIP 2017 (Original)'!M150</f>
        <v>0</v>
      </c>
      <c r="N152" s="25">
        <f>+N151-'[1]MIP 2017 (Original)'!N150</f>
        <v>0</v>
      </c>
      <c r="O152" s="25">
        <f>+O151-'[1]MIP 2017 (Original)'!O150</f>
        <v>0</v>
      </c>
      <c r="P152" s="25">
        <f>+P151-'[1]MIP 2017 (Original)'!P150</f>
        <v>0</v>
      </c>
      <c r="Q152" s="25">
        <f>+Q151-'[1]MIP 2017 (Original)'!Q150</f>
        <v>0</v>
      </c>
      <c r="R152" s="25">
        <f>+R151-'[1]MIP 2017 (Original)'!R150</f>
        <v>0</v>
      </c>
      <c r="S152" s="25">
        <f>+S151-'[1]MIP 2017 (Original)'!S150</f>
        <v>0</v>
      </c>
      <c r="T152" s="25">
        <f>+T151-'[1]MIP 2017 (Original)'!T150</f>
        <v>0</v>
      </c>
      <c r="U152" s="25">
        <f>+U151-'[1]MIP 2017 (Original)'!U150</f>
        <v>0</v>
      </c>
      <c r="V152" s="25">
        <f>+V151-'[1]MIP 2017 (Original)'!V150</f>
        <v>0</v>
      </c>
      <c r="W152" s="25">
        <f>+W151-'[1]MIP 2017 (Original)'!W150</f>
        <v>0</v>
      </c>
      <c r="X152" s="25">
        <f>+X151-'[1]MIP 2017 (Original)'!X150</f>
        <v>0</v>
      </c>
      <c r="Y152" s="25">
        <f>+Y151-'[1]MIP 2017 (Original)'!Y150</f>
        <v>0</v>
      </c>
      <c r="Z152" s="25">
        <f>+Z151-'[1]MIP 2017 (Original)'!Z150</f>
        <v>0</v>
      </c>
      <c r="AA152" s="25">
        <f>+AA151-'[1]MIP 2017 (Original)'!AA150</f>
        <v>0</v>
      </c>
      <c r="AB152" s="25">
        <f>+AB151-'[1]MIP 2017 (Original)'!AB150</f>
        <v>0</v>
      </c>
      <c r="AC152" s="25">
        <f>+AC151-'[1]MIP 2017 (Original)'!AC150</f>
        <v>0</v>
      </c>
      <c r="AD152" s="25">
        <f>+AD151-'[1]MIP 2017 (Original)'!AD150</f>
        <v>0</v>
      </c>
      <c r="AE152" s="25">
        <f>+AE151-'[1]MIP 2017 (Original)'!AE150</f>
        <v>0</v>
      </c>
      <c r="AF152" s="25">
        <f>+AF151-'[1]MIP 2017 (Original)'!AF150</f>
        <v>0</v>
      </c>
      <c r="AG152" s="25">
        <f>+AG151-'[1]MIP 2017 (Original)'!AG150</f>
        <v>0</v>
      </c>
      <c r="AH152" s="25">
        <f>+AH151-'[1]MIP 2017 (Original)'!AH150</f>
        <v>0</v>
      </c>
      <c r="AI152" s="25">
        <f>+AI151-'[1]MIP 2017 (Original)'!AI150</f>
        <v>0</v>
      </c>
      <c r="AJ152" s="25">
        <f>+AJ151-'[1]MIP 2017 (Original)'!AJ150</f>
        <v>0</v>
      </c>
      <c r="AK152" s="25">
        <f>+AK151-'[1]MIP 2017 (Original)'!AK150</f>
        <v>0</v>
      </c>
      <c r="AL152" s="25">
        <f>+AL151-'[1]MIP 2017 (Original)'!AL150</f>
        <v>0</v>
      </c>
      <c r="AM152" s="25">
        <f>+AM151-'[1]MIP 2017 (Original)'!AM150</f>
        <v>0</v>
      </c>
      <c r="AN152" s="25">
        <f>+AN151-'[1]MIP 2017 (Original)'!AN150</f>
        <v>0</v>
      </c>
      <c r="AO152" s="25">
        <f>+AO151-'[1]MIP 2017 (Original)'!AO150</f>
        <v>0</v>
      </c>
      <c r="AP152" s="25">
        <f>+AP151-'[1]MIP 2017 (Original)'!AP150</f>
        <v>0</v>
      </c>
      <c r="AQ152" s="25">
        <f>+AQ151-'[1]MIP 2017 (Original)'!AQ150</f>
        <v>0</v>
      </c>
      <c r="AR152" s="25">
        <f>+AR151-'[1]MIP 2017 (Original)'!AR150</f>
        <v>0</v>
      </c>
      <c r="AS152" s="25">
        <f>+AS151-'[1]MIP 2017 (Original)'!AS150</f>
        <v>0</v>
      </c>
      <c r="AT152" s="25">
        <f>+AT151-'[1]MIP 2017 (Original)'!AT150</f>
        <v>0</v>
      </c>
      <c r="AU152" s="25">
        <f>+AU151-'[1]MIP 2017 (Original)'!AU150</f>
        <v>0</v>
      </c>
      <c r="AV152" s="25">
        <f>+AV151-'[1]MIP 2017 (Original)'!AV150</f>
        <v>0</v>
      </c>
      <c r="AW152" s="25">
        <f>+AW151-'[1]MIP 2017 (Original)'!AW150</f>
        <v>0</v>
      </c>
      <c r="AX152" s="25">
        <f>+AX151-'[1]MIP 2017 (Original)'!AX150</f>
        <v>0</v>
      </c>
      <c r="AY152" s="25">
        <f>+AY151-'[1]MIP 2017 (Original)'!AY150</f>
        <v>0</v>
      </c>
      <c r="AZ152" s="25">
        <f>+AZ151-'[1]MIP 2017 (Original)'!AZ150</f>
        <v>0</v>
      </c>
      <c r="BA152" s="25">
        <f>+BA151-'[1]MIP 2017 (Original)'!BA150</f>
        <v>0</v>
      </c>
      <c r="BB152" s="25">
        <f>+BB151-'[1]MIP 2017 (Original)'!BB150</f>
        <v>0</v>
      </c>
      <c r="BC152" s="25">
        <f>+BC151-'[1]MIP 2017 (Original)'!BC150</f>
        <v>0</v>
      </c>
      <c r="BD152" s="25">
        <f>+BD151-'[1]MIP 2017 (Original)'!BD150</f>
        <v>0</v>
      </c>
      <c r="BE152" s="25">
        <f>+BE151-'[1]MIP 2017 (Original)'!BE150</f>
        <v>0</v>
      </c>
      <c r="BF152" s="25">
        <f>+BF151-'[1]MIP 2017 (Original)'!BF150</f>
        <v>0</v>
      </c>
      <c r="BG152" s="25">
        <f>+BG151-'[1]MIP 2017 (Original)'!BG150</f>
        <v>0</v>
      </c>
      <c r="BH152" s="25">
        <f>+BH151-'[1]MIP 2017 (Original)'!BH150</f>
        <v>0</v>
      </c>
      <c r="BI152" s="25">
        <f>+BI151-'[1]MIP 2017 (Original)'!BI150</f>
        <v>0</v>
      </c>
      <c r="BJ152" s="25">
        <f>+BJ151-'[1]MIP 2017 (Original)'!BJ150</f>
        <v>0</v>
      </c>
      <c r="BK152" s="25">
        <f>+BK151-'[1]MIP 2017 (Original)'!BK150</f>
        <v>0</v>
      </c>
      <c r="BL152" s="25">
        <f>+BL151-'[1]MIP 2017 (Original)'!BL150</f>
        <v>0</v>
      </c>
      <c r="BM152" s="25">
        <f>+BM151-'[1]MIP 2017 (Original)'!BM150</f>
        <v>0</v>
      </c>
      <c r="BN152" s="25">
        <f>+BN151-'[1]MIP 2017 (Original)'!BN150</f>
        <v>0</v>
      </c>
      <c r="BO152" s="25">
        <f>+BO151-'[1]MIP 2017 (Original)'!BO150</f>
        <v>0</v>
      </c>
      <c r="BP152" s="25">
        <f>+BP151-'[1]MIP 2017 (Original)'!BP150</f>
        <v>0</v>
      </c>
      <c r="BQ152" s="25">
        <f>+BQ151-'[1]MIP 2017 (Original)'!BQ150</f>
        <v>0</v>
      </c>
      <c r="BR152" s="25">
        <f>+BR151-'[1]MIP 2017 (Original)'!BR150</f>
        <v>0</v>
      </c>
      <c r="BS152" s="25">
        <f>+BS151-'[1]MIP 2017 (Original)'!BS150</f>
        <v>0</v>
      </c>
      <c r="BT152" s="25">
        <f>+BT151-'[1]MIP 2017 (Original)'!BT150</f>
        <v>0</v>
      </c>
      <c r="BU152" s="25">
        <f>+BU151-'[1]MIP 2017 (Original)'!BU150</f>
        <v>0</v>
      </c>
      <c r="BV152" s="25">
        <f>+BV151-'[1]MIP 2017 (Original)'!BV150</f>
        <v>0</v>
      </c>
      <c r="BW152" s="25">
        <f>+BW151-'[1]MIP 2017 (Original)'!BW150</f>
        <v>0</v>
      </c>
      <c r="BX152" s="25">
        <f>+BX151-'[1]MIP 2017 (Original)'!BX150</f>
        <v>0</v>
      </c>
      <c r="BY152" s="25">
        <f>+BY151-'[1]MIP 2017 (Original)'!BY150</f>
        <v>0</v>
      </c>
      <c r="BZ152" s="25">
        <f>+BZ151-'[1]MIP 2017 (Original)'!BZ150</f>
        <v>0</v>
      </c>
      <c r="CA152" s="25">
        <f>+CA151-'[1]MIP 2017 (Original)'!CA150</f>
        <v>0</v>
      </c>
      <c r="CB152" s="25">
        <f>+CB151-'[1]MIP 2017 (Original)'!CB150</f>
        <v>0</v>
      </c>
      <c r="CC152" s="25">
        <f>+CC151-'[1]MIP 2017 (Original)'!CC150</f>
        <v>0</v>
      </c>
      <c r="CD152" s="25">
        <f>+CD151-'[1]MIP 2017 (Original)'!CD150</f>
        <v>0</v>
      </c>
      <c r="CE152" s="25">
        <f>+CE151-'[1]MIP 2017 (Original)'!CE150</f>
        <v>0</v>
      </c>
      <c r="CF152" s="25">
        <f>+CF151-'[1]MIP 2017 (Original)'!CF150</f>
        <v>0</v>
      </c>
      <c r="CG152" s="25">
        <f>+CG151-'[1]MIP 2017 (Original)'!CG150</f>
        <v>0</v>
      </c>
      <c r="CH152" s="25">
        <f>+CH151-'[1]MIP 2017 (Original)'!CH150</f>
        <v>0</v>
      </c>
      <c r="CI152" s="25">
        <f>+CI151-'[1]MIP 2017 (Original)'!CI150</f>
        <v>0</v>
      </c>
      <c r="CJ152" s="25">
        <f>+CJ151-'[1]MIP 2017 (Original)'!CJ150</f>
        <v>0</v>
      </c>
      <c r="CK152" s="25">
        <f>+CK151-'[1]MIP 2017 (Original)'!CK150</f>
        <v>0</v>
      </c>
      <c r="CL152" s="25">
        <f>+CL151-'[1]MIP 2017 (Original)'!CL150</f>
        <v>0</v>
      </c>
      <c r="CM152" s="25">
        <f>+CM151-'[1]MIP 2017 (Original)'!CM150</f>
        <v>0</v>
      </c>
      <c r="CN152" s="25">
        <f>+CN151-'[1]MIP 2017 (Original)'!CN150</f>
        <v>0</v>
      </c>
      <c r="CO152" s="25">
        <f>+CO151-'[1]MIP 2017 (Original)'!CO150</f>
        <v>0</v>
      </c>
      <c r="CP152" s="25">
        <f>+CP151-'[1]MIP 2017 (Original)'!CP150</f>
        <v>0</v>
      </c>
      <c r="CQ152" s="25">
        <f>+CQ151-'[1]MIP 2017 (Original)'!CQ150</f>
        <v>0</v>
      </c>
      <c r="CR152" s="25">
        <f>+CR151-'[1]MIP 2017 (Original)'!CR150</f>
        <v>0</v>
      </c>
      <c r="CS152" s="25">
        <f>+CS151-'[1]MIP 2017 (Original)'!CS150</f>
        <v>0</v>
      </c>
      <c r="CT152" s="25">
        <f>+CT151-'[1]MIP 2017 (Original)'!CT150</f>
        <v>0</v>
      </c>
      <c r="CU152" s="25">
        <f>+CU151-'[1]MIP 2017 (Original)'!CU150</f>
        <v>0</v>
      </c>
      <c r="CV152" s="25">
        <f>+CV151-'[1]MIP 2017 (Original)'!CV150</f>
        <v>0</v>
      </c>
      <c r="CW152" s="25">
        <f>+CW151-'[1]MIP 2017 (Original)'!CW150</f>
        <v>0</v>
      </c>
      <c r="CX152" s="25">
        <f>+CX151-'[1]MIP 2017 (Original)'!CX150</f>
        <v>0</v>
      </c>
      <c r="CY152" s="25">
        <f>+CY151-'[1]MIP 2017 (Original)'!CY150</f>
        <v>0</v>
      </c>
      <c r="CZ152" s="25">
        <f>+CZ151-'[1]MIP 2017 (Original)'!CZ150</f>
        <v>0</v>
      </c>
      <c r="DA152" s="25">
        <f>+DA151-'[1]MIP 2017 (Original)'!DA150</f>
        <v>0</v>
      </c>
      <c r="DB152" s="25">
        <f>+DB151-'[1]MIP 2017 (Original)'!DB150</f>
        <v>0</v>
      </c>
      <c r="DC152" s="25">
        <f>+DC151-'[1]MIP 2017 (Original)'!DC150</f>
        <v>0</v>
      </c>
      <c r="DD152" s="25">
        <f>+DD151-'[1]MIP 2017 (Original)'!DD150</f>
        <v>0</v>
      </c>
      <c r="DE152" s="25">
        <f>+DE151-'[1]MIP 2017 (Original)'!DE150</f>
        <v>0</v>
      </c>
      <c r="DF152" s="25">
        <f>+DF151-'[1]MIP 2017 (Original)'!DF150</f>
        <v>0</v>
      </c>
      <c r="DG152" s="25">
        <f>+DG151-'[1]MIP 2017 (Original)'!DG150</f>
        <v>0</v>
      </c>
      <c r="DH152" s="25">
        <f>+DH151-'[1]MIP 2017 (Original)'!DH150</f>
        <v>0</v>
      </c>
      <c r="DI152" s="25">
        <f>+DI151-'[1]MIP 2017 (Original)'!DI150</f>
        <v>0</v>
      </c>
      <c r="DJ152" s="25">
        <f>+DJ151-'[1]MIP 2017 (Original)'!DJ150</f>
        <v>0</v>
      </c>
      <c r="DK152" s="25">
        <f>+DK151-'[1]MIP 2017 (Original)'!DK150</f>
        <v>0</v>
      </c>
      <c r="DL152" s="25">
        <f>+DL151-'[1]MIP 2017 (Original)'!DL150</f>
        <v>0</v>
      </c>
      <c r="DM152" s="25">
        <f>+DM151-'[1]MIP 2017 (Original)'!DM150</f>
        <v>0</v>
      </c>
      <c r="DN152" s="25">
        <f>+DN151-'[1]MIP 2017 (Original)'!DN150</f>
        <v>0</v>
      </c>
      <c r="DO152" s="25">
        <f>+DO151-'[1]MIP 2017 (Original)'!DO150</f>
        <v>0</v>
      </c>
      <c r="DP152" s="25">
        <f>+DP151-'[1]MIP 2017 (Original)'!DP150</f>
        <v>0</v>
      </c>
      <c r="DQ152" s="25">
        <f>+DQ151-'[1]MIP 2017 (Original)'!DQ150</f>
        <v>0</v>
      </c>
      <c r="DR152" s="25">
        <f>+DR151-'[1]MIP 2017 (Original)'!DR150</f>
        <v>0</v>
      </c>
      <c r="DS152" s="25">
        <f>+DS151-'[1]MIP 2017 (Original)'!DS150</f>
        <v>0</v>
      </c>
      <c r="DT152" s="25">
        <f>+DT151-'[1]MIP 2017 (Original)'!DT150</f>
        <v>0</v>
      </c>
      <c r="DU152" s="25">
        <f>+DU151-'[1]MIP 2017 (Original)'!DU150</f>
        <v>0</v>
      </c>
      <c r="DV152" s="25">
        <f>+DV151-'[1]MIP 2017 (Original)'!DV150</f>
        <v>0</v>
      </c>
      <c r="DW152" s="25">
        <f>+DW151-'[1]MIP 2017 (Original)'!DW150</f>
        <v>0</v>
      </c>
      <c r="DX152" s="25">
        <f>+DX151-'[1]MIP 2017 (Original)'!DX150</f>
        <v>0</v>
      </c>
      <c r="DY152" s="25">
        <f>+DY151-'[1]MIP 2017 (Original)'!DY150</f>
        <v>0</v>
      </c>
      <c r="DZ152" s="25">
        <f>+DZ151-'[1]MIP 2017 (Original)'!DZ150</f>
        <v>0</v>
      </c>
      <c r="EA152" s="25">
        <f>+EA151-'[1]MIP 2017 (Original)'!EA150</f>
        <v>0</v>
      </c>
      <c r="EB152" s="25">
        <f>+EB151-'[1]MIP 2017 (Original)'!EB150</f>
        <v>0</v>
      </c>
      <c r="EC152" s="25">
        <f>+EC151-'[1]MIP 2017 (Original)'!EC150</f>
        <v>0</v>
      </c>
      <c r="ED152" s="25">
        <f>+ED151-'[1]MIP 2017 (Original)'!ED150</f>
        <v>0</v>
      </c>
      <c r="EE152" s="25">
        <f>+EE151-'[1]MIP 2017 (Original)'!EE150</f>
        <v>0</v>
      </c>
      <c r="EF152" s="25">
        <f>+EF151-'[1]MIP 2017 (Original)'!EF150</f>
        <v>0</v>
      </c>
      <c r="EG152" s="25">
        <f>+EG151-'[1]MIP 2017 (Original)'!EG150</f>
        <v>0</v>
      </c>
      <c r="EH152" s="25">
        <f>+EH151-'[1]MIP 2017 (Original)'!EH150</f>
        <v>0</v>
      </c>
      <c r="EI152" s="25">
        <f>+EI151-'[1]MIP 2017 (Original)'!EI150</f>
        <v>0</v>
      </c>
      <c r="EJ152" s="25">
        <f>+EJ151-'[1]MIP 2017 (Original)'!EJ150</f>
        <v>0</v>
      </c>
      <c r="EK152" s="25">
        <f>+EK151-'[1]MIP 2017 (Original)'!EK150</f>
        <v>0</v>
      </c>
      <c r="EL152" s="25">
        <f>+EL151-'[1]MIP 2017 (Original)'!EL150</f>
        <v>0</v>
      </c>
      <c r="EM152" s="25">
        <f>+EM151-'[1]MIP 2017 (Original)'!EM150</f>
        <v>0</v>
      </c>
      <c r="EN152" s="25">
        <f>+EN151-'[1]MIP 2017 (Original)'!EN150</f>
        <v>0</v>
      </c>
      <c r="EO152" s="25">
        <f>+EO151-'[1]MIP 2017 (Original)'!EO150</f>
        <v>0</v>
      </c>
      <c r="EP152" s="25">
        <f>+EP151-'[1]MIP 2017 (Original)'!EP150</f>
        <v>0</v>
      </c>
      <c r="EQ152" s="25">
        <f>+EQ151-'[1]MIP 2017 (Original)'!EQ150</f>
        <v>0</v>
      </c>
      <c r="ER152" s="25">
        <f>+ER151-'[1]MIP 2017 (Original)'!ER150</f>
        <v>0</v>
      </c>
      <c r="ES152" s="25">
        <f>+ES151-'[1]MIP 2017 (Original)'!ES150</f>
        <v>0</v>
      </c>
      <c r="ET152" s="25">
        <f>+ET151-'[1]MIP 2017 (Original)'!ET150</f>
        <v>0</v>
      </c>
      <c r="EU152" s="25">
        <f>+EU151-'[1]MIP 2017 (Original)'!EU150</f>
        <v>0</v>
      </c>
      <c r="EV152" s="25">
        <f>+EV151-'[1]MIP 2017 (Original)'!EV150</f>
        <v>0</v>
      </c>
      <c r="EW152" s="25">
        <f>+EW151-'[1]MIP 2017 (Original)'!EW150</f>
        <v>0</v>
      </c>
      <c r="EX152" s="25">
        <f>+EX151-'[1]MIP 2017 (Original)'!EX150</f>
        <v>0</v>
      </c>
      <c r="EY152" s="25">
        <f>+EY151-'[1]MIP 2017 (Original)'!EY150</f>
        <v>0</v>
      </c>
      <c r="EZ152" s="25">
        <f>+EZ151-'[1]MIP 2017 (Original)'!EZ150</f>
        <v>0</v>
      </c>
      <c r="FA152" s="25">
        <f>+FA151-'[1]MIP 2017 (Original)'!FA150</f>
        <v>0</v>
      </c>
      <c r="FB152" s="25">
        <f>+FB151-'[1]MIP 2017 (Original)'!FB150</f>
        <v>0</v>
      </c>
      <c r="FC152" s="25">
        <f>+FC151-'[1]MIP 2017 (Original)'!FC150</f>
        <v>0</v>
      </c>
      <c r="FD152" s="25">
        <f>+FD151-'[1]MIP 2017 (Original)'!FD150</f>
        <v>0</v>
      </c>
      <c r="FE152" s="25">
        <f>+FE151-'[1]MIP 2017 (Original)'!FE150</f>
        <v>0</v>
      </c>
      <c r="FF152" s="25">
        <f>+FF151-'[1]MIP 2017 (Original)'!FF150</f>
        <v>0</v>
      </c>
      <c r="FG152" s="25">
        <f>+FG151-'[1]MIP 2017 (Original)'!FG150</f>
        <v>0</v>
      </c>
      <c r="FH152" s="25">
        <f>+FH151-'[1]MIP 2017 (Original)'!FH150</f>
        <v>0</v>
      </c>
    </row>
    <row r="153" spans="1:172" s="7" customFormat="1" ht="21.75" customHeight="1" thickBot="1" x14ac:dyDescent="0.25">
      <c r="A153" s="179" t="s">
        <v>13</v>
      </c>
      <c r="B153" s="180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19">
        <f>+'[2]MIP TOTAL (original)'!EJ154</f>
        <v>0</v>
      </c>
      <c r="EK153" s="19">
        <f>+'[2]MIP TOTAL (original)'!EK154</f>
        <v>0</v>
      </c>
      <c r="EL153" s="19">
        <f>+'[2]MIP TOTAL (original)'!EL154</f>
        <v>0</v>
      </c>
      <c r="EM153" s="19">
        <f>+'[2]MIP TOTAL (original)'!EM154</f>
        <v>0</v>
      </c>
      <c r="EN153" s="19">
        <f>+'[2]MIP TOTAL (original)'!EN154</f>
        <v>0</v>
      </c>
      <c r="EO153" s="19">
        <f>+'[2]MIP TOTAL (original)'!EO154</f>
        <v>0</v>
      </c>
      <c r="EP153" s="19">
        <f>+'[2]MIP TOTAL (original)'!EP154</f>
        <v>0</v>
      </c>
      <c r="EQ153" s="19">
        <f>+'[2]MIP TOTAL (original)'!EQ154</f>
        <v>0</v>
      </c>
      <c r="ER153" s="19">
        <f>+'[2]MIP TOTAL (original)'!ER154</f>
        <v>0</v>
      </c>
      <c r="ES153" s="19">
        <f>+'[2]MIP TOTAL (original)'!ES154</f>
        <v>0</v>
      </c>
      <c r="ET153" s="19">
        <f>+'[2]MIP TOTAL (original)'!ET154</f>
        <v>0</v>
      </c>
      <c r="EU153" s="19">
        <f>+'[2]MIP TOTAL (original)'!EU154</f>
        <v>0</v>
      </c>
      <c r="EV153" s="19">
        <f>+'[2]MIP TOTAL (original)'!EV154</f>
        <v>0</v>
      </c>
      <c r="EW153" s="19">
        <f>+'[2]MIP TOTAL (original)'!EW154</f>
        <v>0</v>
      </c>
      <c r="EX153" s="19">
        <f>+'[2]MIP TOTAL (original)'!EX154</f>
        <v>0</v>
      </c>
      <c r="EY153" s="19">
        <f>+'[2]MIP TOTAL (original)'!EY154</f>
        <v>0</v>
      </c>
      <c r="EZ153" s="19">
        <f>+'[2]MIP TOTAL (original)'!EZ154</f>
        <v>0</v>
      </c>
      <c r="FA153" s="19">
        <f>+'[2]MIP TOTAL (original)'!FA154</f>
        <v>0</v>
      </c>
      <c r="FB153" s="19">
        <f>+'[2]MIP TOTAL (original)'!FB154</f>
        <v>0</v>
      </c>
      <c r="FC153" s="20">
        <f>+'[2]MIP TOTAL (original)'!FC154</f>
        <v>0</v>
      </c>
      <c r="FD153" s="20">
        <f>+'[2]MIP TOTAL (original)'!FD154</f>
        <v>0</v>
      </c>
      <c r="FE153" s="20">
        <f>+'[2]MIP TOTAL (original)'!FE154</f>
        <v>0</v>
      </c>
      <c r="FF153" s="20">
        <f>+'[2]MIP TOTAL (original)'!FF154</f>
        <v>0</v>
      </c>
      <c r="FG153" s="18">
        <f>SUM(EJ153:FF153)</f>
        <v>0</v>
      </c>
      <c r="FH153" s="17">
        <f>+EI153+FG153</f>
        <v>0</v>
      </c>
      <c r="FI153" s="28">
        <f>+FH153-'[2]MIP TOTAL (original)'!FH154</f>
        <v>0</v>
      </c>
    </row>
    <row r="154" spans="1:172" s="7" customFormat="1" ht="21.75" customHeight="1" thickBot="1" x14ac:dyDescent="0.25">
      <c r="A154" s="179" t="s">
        <v>14</v>
      </c>
      <c r="B154" s="180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19">
        <f>+'[2]MIP TOTAL (original)'!EJ155</f>
        <v>0</v>
      </c>
      <c r="EK154" s="19">
        <f>+'[2]MIP TOTAL (original)'!EK155</f>
        <v>0</v>
      </c>
      <c r="EL154" s="19">
        <f>+'[2]MIP TOTAL (original)'!EL155</f>
        <v>0</v>
      </c>
      <c r="EM154" s="19">
        <f>+'[2]MIP TOTAL (original)'!EM155</f>
        <v>0</v>
      </c>
      <c r="EN154" s="19">
        <f>+'[2]MIP TOTAL (original)'!EN155</f>
        <v>0</v>
      </c>
      <c r="EO154" s="19">
        <f>+'[2]MIP TOTAL (original)'!EO155</f>
        <v>0</v>
      </c>
      <c r="EP154" s="19">
        <f>+'[2]MIP TOTAL (original)'!EP155</f>
        <v>0</v>
      </c>
      <c r="EQ154" s="19">
        <f>+'[2]MIP TOTAL (original)'!EQ155</f>
        <v>0</v>
      </c>
      <c r="ER154" s="19">
        <f>+'[2]MIP TOTAL (original)'!ER155</f>
        <v>0</v>
      </c>
      <c r="ES154" s="19">
        <f>+'[2]MIP TOTAL (original)'!ES155</f>
        <v>0</v>
      </c>
      <c r="ET154" s="19">
        <f>+'[2]MIP TOTAL (original)'!ET155</f>
        <v>0</v>
      </c>
      <c r="EU154" s="19">
        <f>+'[2]MIP TOTAL (original)'!EU155</f>
        <v>0</v>
      </c>
      <c r="EV154" s="19">
        <f>+'[2]MIP TOTAL (original)'!EV155</f>
        <v>0</v>
      </c>
      <c r="EW154" s="19">
        <f>+'[2]MIP TOTAL (original)'!EW155</f>
        <v>0</v>
      </c>
      <c r="EX154" s="19">
        <f>+'[2]MIP TOTAL (original)'!EX155</f>
        <v>0</v>
      </c>
      <c r="EY154" s="19">
        <f>+'[2]MIP TOTAL (original)'!EY155</f>
        <v>0</v>
      </c>
      <c r="EZ154" s="19">
        <f>+'[2]MIP TOTAL (original)'!EZ155</f>
        <v>0</v>
      </c>
      <c r="FA154" s="19">
        <f>+'[2]MIP TOTAL (original)'!FA155</f>
        <v>0</v>
      </c>
      <c r="FB154" s="19">
        <f>+'[2]MIP TOTAL (original)'!FB155</f>
        <v>0</v>
      </c>
      <c r="FC154" s="20">
        <f>+'[2]MIP TOTAL (original)'!FC155</f>
        <v>0</v>
      </c>
      <c r="FD154" s="20">
        <f>+'[2]MIP TOTAL (original)'!FD155</f>
        <v>0</v>
      </c>
      <c r="FE154" s="20">
        <f>+'[2]MIP TOTAL (original)'!FE155</f>
        <v>0</v>
      </c>
      <c r="FF154" s="20">
        <f>+'[2]MIP TOTAL (original)'!FF155</f>
        <v>0</v>
      </c>
      <c r="FG154" s="18">
        <f>SUM(EJ154:FF154)</f>
        <v>0</v>
      </c>
      <c r="FH154" s="17">
        <f>+EI154+FG154</f>
        <v>0</v>
      </c>
      <c r="FI154" s="28">
        <f>+FH154-'[2]MIP TOTAL (original)'!FH155</f>
        <v>0</v>
      </c>
    </row>
    <row r="155" spans="1:172" s="7" customFormat="1" ht="21.75" customHeight="1" thickBot="1" x14ac:dyDescent="0.25">
      <c r="A155" s="179" t="s">
        <v>15</v>
      </c>
      <c r="B155" s="180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ES155" si="14">+EK153+EK154</f>
        <v>0</v>
      </c>
      <c r="EL155" s="19">
        <f t="shared" si="14"/>
        <v>0</v>
      </c>
      <c r="EM155" s="19">
        <f t="shared" si="14"/>
        <v>0</v>
      </c>
      <c r="EN155" s="19">
        <f t="shared" si="14"/>
        <v>0</v>
      </c>
      <c r="EO155" s="19">
        <f t="shared" si="14"/>
        <v>0</v>
      </c>
      <c r="EP155" s="19">
        <f t="shared" si="14"/>
        <v>0</v>
      </c>
      <c r="EQ155" s="19">
        <f t="shared" si="14"/>
        <v>0</v>
      </c>
      <c r="ER155" s="19">
        <f t="shared" si="14"/>
        <v>0</v>
      </c>
      <c r="ES155" s="19">
        <f t="shared" si="14"/>
        <v>0</v>
      </c>
      <c r="ET155" s="20">
        <f t="shared" ref="ET155:FB155" si="15">+ET153+ET154</f>
        <v>0</v>
      </c>
      <c r="EU155" s="20">
        <f t="shared" si="15"/>
        <v>0</v>
      </c>
      <c r="EV155" s="20">
        <f t="shared" si="15"/>
        <v>0</v>
      </c>
      <c r="EW155" s="20">
        <f t="shared" si="15"/>
        <v>0</v>
      </c>
      <c r="EX155" s="20">
        <f t="shared" si="15"/>
        <v>0</v>
      </c>
      <c r="EY155" s="20">
        <f t="shared" si="15"/>
        <v>0</v>
      </c>
      <c r="EZ155" s="20">
        <f t="shared" si="15"/>
        <v>0</v>
      </c>
      <c r="FA155" s="20">
        <f t="shared" si="15"/>
        <v>0</v>
      </c>
      <c r="FB155" s="20">
        <f t="shared" si="15"/>
        <v>0</v>
      </c>
      <c r="FC155" s="20">
        <f t="shared" ref="FC155:FF155" si="16">+FC153+FC154</f>
        <v>0</v>
      </c>
      <c r="FD155" s="20">
        <f t="shared" si="16"/>
        <v>0</v>
      </c>
      <c r="FE155" s="20">
        <f t="shared" si="16"/>
        <v>0</v>
      </c>
      <c r="FF155" s="20">
        <f t="shared" si="16"/>
        <v>0</v>
      </c>
      <c r="FG155" s="18">
        <f>SUM(EJ155:FF155)</f>
        <v>0</v>
      </c>
      <c r="FH155" s="17">
        <f>+EI155+FG155</f>
        <v>0</v>
      </c>
      <c r="FI155" s="28">
        <f>+FH155-'[2]MIP TOTAL (original)'!FH156</f>
        <v>0</v>
      </c>
    </row>
    <row r="156" spans="1:172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2" s="7" customFormat="1" ht="21.75" customHeight="1" thickBot="1" x14ac:dyDescent="0.25">
      <c r="A157" s="179" t="s">
        <v>16</v>
      </c>
      <c r="B157" s="180"/>
      <c r="C157" s="16">
        <f>+C155+C151</f>
        <v>1211.485783534212</v>
      </c>
      <c r="D157" s="16">
        <f t="shared" ref="D157:BO157" si="17">+D155+D151</f>
        <v>203.5432991314058</v>
      </c>
      <c r="E157" s="16">
        <f t="shared" si="17"/>
        <v>628.70579466258698</v>
      </c>
      <c r="F157" s="16">
        <f t="shared" si="17"/>
        <v>8696.8888541429351</v>
      </c>
      <c r="G157" s="16">
        <f t="shared" si="17"/>
        <v>6353.4939426651063</v>
      </c>
      <c r="H157" s="16">
        <f t="shared" si="17"/>
        <v>1656.3236780948037</v>
      </c>
      <c r="I157" s="16">
        <f t="shared" si="17"/>
        <v>862.30335255540751</v>
      </c>
      <c r="J157" s="16">
        <f t="shared" si="17"/>
        <v>4435.878336067849</v>
      </c>
      <c r="K157" s="16">
        <f t="shared" si="17"/>
        <v>6687.7715513578887</v>
      </c>
      <c r="L157" s="16">
        <f t="shared" si="17"/>
        <v>8423.8013484684561</v>
      </c>
      <c r="M157" s="16">
        <f t="shared" si="17"/>
        <v>9019.2421484537263</v>
      </c>
      <c r="N157" s="16">
        <f t="shared" si="17"/>
        <v>4163.6548843757537</v>
      </c>
      <c r="O157" s="16">
        <f t="shared" si="17"/>
        <v>5067.2856555557073</v>
      </c>
      <c r="P157" s="16">
        <f t="shared" si="17"/>
        <v>77775.549259896419</v>
      </c>
      <c r="Q157" s="16">
        <f t="shared" si="17"/>
        <v>1899.2131508149043</v>
      </c>
      <c r="R157" s="16">
        <f t="shared" si="17"/>
        <v>115140.82631734884</v>
      </c>
      <c r="S157" s="16">
        <f t="shared" si="17"/>
        <v>7890.3349681311074</v>
      </c>
      <c r="T157" s="16">
        <f t="shared" si="17"/>
        <v>17655.668688129146</v>
      </c>
      <c r="U157" s="16">
        <f t="shared" si="17"/>
        <v>10933.451325823768</v>
      </c>
      <c r="V157" s="16">
        <f t="shared" si="17"/>
        <v>1527.2060412212486</v>
      </c>
      <c r="W157" s="16">
        <f t="shared" si="17"/>
        <v>6413.3030684839377</v>
      </c>
      <c r="X157" s="16">
        <f t="shared" si="17"/>
        <v>49116.217349294398</v>
      </c>
      <c r="Y157" s="16">
        <f t="shared" si="17"/>
        <v>10291.535828333997</v>
      </c>
      <c r="Z157" s="16">
        <f t="shared" si="17"/>
        <v>18843.87628766528</v>
      </c>
      <c r="AA157" s="16">
        <f t="shared" si="17"/>
        <v>1816.7049409201845</v>
      </c>
      <c r="AB157" s="16">
        <f t="shared" si="17"/>
        <v>20120.764914887728</v>
      </c>
      <c r="AC157" s="16">
        <f t="shared" si="17"/>
        <v>897.03105528605658</v>
      </c>
      <c r="AD157" s="16">
        <f t="shared" si="17"/>
        <v>5720.5785595915131</v>
      </c>
      <c r="AE157" s="16">
        <f t="shared" si="17"/>
        <v>2863.1454244104452</v>
      </c>
      <c r="AF157" s="16">
        <f t="shared" si="17"/>
        <v>24751.540491634019</v>
      </c>
      <c r="AG157" s="16">
        <f t="shared" si="17"/>
        <v>2.4083532698656289</v>
      </c>
      <c r="AH157" s="16">
        <f t="shared" si="17"/>
        <v>1276.1023979263564</v>
      </c>
      <c r="AI157" s="16">
        <f t="shared" si="17"/>
        <v>91890.233619905484</v>
      </c>
      <c r="AJ157" s="16">
        <f t="shared" si="17"/>
        <v>25121.428465632762</v>
      </c>
      <c r="AK157" s="16">
        <f t="shared" si="17"/>
        <v>69835.622580590338</v>
      </c>
      <c r="AL157" s="16">
        <f t="shared" si="17"/>
        <v>105347.64566270764</v>
      </c>
      <c r="AM157" s="16">
        <f t="shared" si="17"/>
        <v>77568.655886885797</v>
      </c>
      <c r="AN157" s="16">
        <f t="shared" si="17"/>
        <v>24781.856333296375</v>
      </c>
      <c r="AO157" s="16">
        <f t="shared" si="17"/>
        <v>78466.457627148528</v>
      </c>
      <c r="AP157" s="16">
        <f t="shared" si="17"/>
        <v>54527.682824568954</v>
      </c>
      <c r="AQ157" s="16">
        <f t="shared" si="17"/>
        <v>12054.44266662591</v>
      </c>
      <c r="AR157" s="16">
        <f t="shared" si="17"/>
        <v>11507.885532924149</v>
      </c>
      <c r="AS157" s="16">
        <f t="shared" si="17"/>
        <v>2801.2301264361477</v>
      </c>
      <c r="AT157" s="16">
        <f t="shared" si="17"/>
        <v>6271.78672395379</v>
      </c>
      <c r="AU157" s="16">
        <f t="shared" si="17"/>
        <v>97913.692041410046</v>
      </c>
      <c r="AV157" s="16">
        <f t="shared" si="17"/>
        <v>50275.263170692539</v>
      </c>
      <c r="AW157" s="16">
        <f t="shared" si="17"/>
        <v>110670.99973619213</v>
      </c>
      <c r="AX157" s="16">
        <f t="shared" si="17"/>
        <v>36042.136767412529</v>
      </c>
      <c r="AY157" s="16">
        <f t="shared" si="17"/>
        <v>23367.493878615667</v>
      </c>
      <c r="AZ157" s="16">
        <f t="shared" si="17"/>
        <v>1876.1502945375003</v>
      </c>
      <c r="BA157" s="16">
        <f t="shared" si="17"/>
        <v>2660.708174895597</v>
      </c>
      <c r="BB157" s="16">
        <f t="shared" si="17"/>
        <v>13213.347983713358</v>
      </c>
      <c r="BC157" s="16">
        <f t="shared" si="17"/>
        <v>151886.74045217675</v>
      </c>
      <c r="BD157" s="16">
        <f t="shared" si="17"/>
        <v>16170.455582893419</v>
      </c>
      <c r="BE157" s="16">
        <f t="shared" si="17"/>
        <v>98642.430354236072</v>
      </c>
      <c r="BF157" s="16">
        <f t="shared" si="17"/>
        <v>189081.8101663811</v>
      </c>
      <c r="BG157" s="16">
        <f t="shared" si="17"/>
        <v>68095.7067128489</v>
      </c>
      <c r="BH157" s="16">
        <f t="shared" si="17"/>
        <v>48078.603526948806</v>
      </c>
      <c r="BI157" s="16">
        <f t="shared" si="17"/>
        <v>39616.539944215852</v>
      </c>
      <c r="BJ157" s="16">
        <f t="shared" si="17"/>
        <v>61566.235744335478</v>
      </c>
      <c r="BK157" s="16">
        <f t="shared" si="17"/>
        <v>19330.843408208246</v>
      </c>
      <c r="BL157" s="16">
        <f t="shared" si="17"/>
        <v>6755.4667124901889</v>
      </c>
      <c r="BM157" s="16">
        <f t="shared" si="17"/>
        <v>45475.900669704657</v>
      </c>
      <c r="BN157" s="16">
        <f t="shared" si="17"/>
        <v>141444.8061663619</v>
      </c>
      <c r="BO157" s="16">
        <f t="shared" si="17"/>
        <v>56952.583808881755</v>
      </c>
      <c r="BP157" s="16">
        <f t="shared" ref="BP157:EA157" si="18">+BP155+BP151</f>
        <v>13015.67669108315</v>
      </c>
      <c r="BQ157" s="16">
        <f t="shared" si="18"/>
        <v>20254.687630464483</v>
      </c>
      <c r="BR157" s="16">
        <f t="shared" si="18"/>
        <v>118656.08730342597</v>
      </c>
      <c r="BS157" s="16">
        <f t="shared" si="18"/>
        <v>5470.5083615424228</v>
      </c>
      <c r="BT157" s="16">
        <f t="shared" si="18"/>
        <v>27508.880889837885</v>
      </c>
      <c r="BU157" s="16">
        <f t="shared" si="18"/>
        <v>686274.70892919088</v>
      </c>
      <c r="BV157" s="16">
        <f t="shared" si="18"/>
        <v>23236.126142915607</v>
      </c>
      <c r="BW157" s="16">
        <f t="shared" si="18"/>
        <v>55393.339940796599</v>
      </c>
      <c r="BX157" s="16">
        <f t="shared" si="18"/>
        <v>25807.597035393221</v>
      </c>
      <c r="BY157" s="16">
        <f t="shared" si="18"/>
        <v>8012.3235363294389</v>
      </c>
      <c r="BZ157" s="16">
        <f t="shared" si="18"/>
        <v>4198.1776432373144</v>
      </c>
      <c r="CA157" s="16">
        <f t="shared" si="18"/>
        <v>8598.9686553716419</v>
      </c>
      <c r="CB157" s="16">
        <f t="shared" si="18"/>
        <v>104070.12025590976</v>
      </c>
      <c r="CC157" s="16">
        <f t="shared" si="18"/>
        <v>119439.20012024754</v>
      </c>
      <c r="CD157" s="16">
        <f t="shared" si="18"/>
        <v>35131.428202625742</v>
      </c>
      <c r="CE157" s="16">
        <f t="shared" si="18"/>
        <v>138885.86077660526</v>
      </c>
      <c r="CF157" s="16">
        <f t="shared" si="18"/>
        <v>197646.97304308947</v>
      </c>
      <c r="CG157" s="16">
        <f t="shared" si="18"/>
        <v>213578.91069161723</v>
      </c>
      <c r="CH157" s="16">
        <f t="shared" si="18"/>
        <v>30713.900489322237</v>
      </c>
      <c r="CI157" s="16">
        <f t="shared" si="18"/>
        <v>906.73140653292876</v>
      </c>
      <c r="CJ157" s="16">
        <f t="shared" si="18"/>
        <v>64058.674699930714</v>
      </c>
      <c r="CK157" s="16">
        <f t="shared" si="18"/>
        <v>46578.244297343634</v>
      </c>
      <c r="CL157" s="16">
        <f t="shared" si="18"/>
        <v>97073.828704411149</v>
      </c>
      <c r="CM157" s="16">
        <f t="shared" si="18"/>
        <v>29238.281729359234</v>
      </c>
      <c r="CN157" s="16">
        <f t="shared" si="18"/>
        <v>5194.1204723022247</v>
      </c>
      <c r="CO157" s="16">
        <f t="shared" si="18"/>
        <v>27973.551921211354</v>
      </c>
      <c r="CP157" s="16">
        <f t="shared" si="18"/>
        <v>12876.577658800063</v>
      </c>
      <c r="CQ157" s="16">
        <f t="shared" si="18"/>
        <v>87970.598573725831</v>
      </c>
      <c r="CR157" s="16">
        <f t="shared" si="18"/>
        <v>235198.21376419807</v>
      </c>
      <c r="CS157" s="16">
        <f t="shared" si="18"/>
        <v>21607.94553713917</v>
      </c>
      <c r="CT157" s="16">
        <f t="shared" si="18"/>
        <v>63015.604665978986</v>
      </c>
      <c r="CU157" s="16">
        <f t="shared" si="18"/>
        <v>46139.20388693703</v>
      </c>
      <c r="CV157" s="16">
        <f t="shared" si="18"/>
        <v>1237.9071336967465</v>
      </c>
      <c r="CW157" s="16">
        <f t="shared" si="18"/>
        <v>27970.118802391229</v>
      </c>
      <c r="CX157" s="16">
        <f t="shared" si="18"/>
        <v>20148.424588379137</v>
      </c>
      <c r="CY157" s="16">
        <f t="shared" si="18"/>
        <v>18958.599367900613</v>
      </c>
      <c r="CZ157" s="16">
        <f t="shared" si="18"/>
        <v>6073.0236000450659</v>
      </c>
      <c r="DA157" s="16">
        <f t="shared" si="18"/>
        <v>63581.052846823281</v>
      </c>
      <c r="DB157" s="16">
        <f t="shared" si="18"/>
        <v>13143.022459160797</v>
      </c>
      <c r="DC157" s="16">
        <f t="shared" si="18"/>
        <v>10067.691747330171</v>
      </c>
      <c r="DD157" s="16">
        <f t="shared" si="18"/>
        <v>90417.234241731916</v>
      </c>
      <c r="DE157" s="16">
        <f t="shared" si="18"/>
        <v>22157.31319316462</v>
      </c>
      <c r="DF157" s="16">
        <f t="shared" si="18"/>
        <v>22729.483068928712</v>
      </c>
      <c r="DG157" s="16">
        <f t="shared" si="18"/>
        <v>30036.581390911415</v>
      </c>
      <c r="DH157" s="16">
        <f t="shared" si="18"/>
        <v>12259.199997936574</v>
      </c>
      <c r="DI157" s="16">
        <f t="shared" si="18"/>
        <v>8676.7099081381402</v>
      </c>
      <c r="DJ157" s="16">
        <f t="shared" si="18"/>
        <v>8202.6091683817758</v>
      </c>
      <c r="DK157" s="16">
        <f t="shared" si="18"/>
        <v>1570.0294106004501</v>
      </c>
      <c r="DL157" s="16">
        <f t="shared" si="18"/>
        <v>14113.799948821636</v>
      </c>
      <c r="DM157" s="16">
        <f t="shared" si="18"/>
        <v>13.663301366861008</v>
      </c>
      <c r="DN157" s="16">
        <f t="shared" si="18"/>
        <v>1386.281680406945</v>
      </c>
      <c r="DO157" s="16">
        <f t="shared" si="18"/>
        <v>23251.002574590937</v>
      </c>
      <c r="DP157" s="16">
        <f t="shared" si="18"/>
        <v>13060.659186971499</v>
      </c>
      <c r="DQ157" s="16">
        <f t="shared" si="18"/>
        <v>10682.356536076626</v>
      </c>
      <c r="DR157" s="16">
        <f t="shared" si="18"/>
        <v>45813.685470488301</v>
      </c>
      <c r="DS157" s="16">
        <f t="shared" si="18"/>
        <v>29351.326310295601</v>
      </c>
      <c r="DT157" s="16">
        <f t="shared" si="18"/>
        <v>18563.329545707657</v>
      </c>
      <c r="DU157" s="16">
        <f t="shared" si="18"/>
        <v>1144.5704982126729</v>
      </c>
      <c r="DV157" s="16">
        <f t="shared" si="18"/>
        <v>81807.631614462822</v>
      </c>
      <c r="DW157" s="16">
        <f t="shared" si="18"/>
        <v>197012.83513379106</v>
      </c>
      <c r="DX157" s="16">
        <f t="shared" si="18"/>
        <v>8266.8519602641882</v>
      </c>
      <c r="DY157" s="16">
        <f t="shared" si="18"/>
        <v>1168.5462473574867</v>
      </c>
      <c r="DZ157" s="16">
        <f t="shared" si="18"/>
        <v>4924.3720029114393</v>
      </c>
      <c r="EA157" s="16">
        <f t="shared" si="18"/>
        <v>10707.059077070831</v>
      </c>
      <c r="EB157" s="16">
        <f t="shared" ref="EB157:EH157" si="19">+EB155+EB151</f>
        <v>26744.128839290512</v>
      </c>
      <c r="EC157" s="16">
        <f t="shared" si="19"/>
        <v>8904.8487454976403</v>
      </c>
      <c r="ED157" s="16">
        <f t="shared" si="19"/>
        <v>923.79557064537573</v>
      </c>
      <c r="EE157" s="16">
        <f t="shared" si="19"/>
        <v>15559.732505606595</v>
      </c>
      <c r="EF157" s="16">
        <f t="shared" si="19"/>
        <v>595.60498578712293</v>
      </c>
      <c r="EG157" s="16">
        <f t="shared" si="19"/>
        <v>2028.4790182337492</v>
      </c>
      <c r="EH157" s="16">
        <f t="shared" si="19"/>
        <v>0</v>
      </c>
      <c r="EI157" s="18">
        <f>SUM(C157:EH157)</f>
        <v>5718617.2957362169</v>
      </c>
      <c r="EJ157" s="19">
        <f>+EJ155+EJ151</f>
        <v>2421238.422548783</v>
      </c>
      <c r="EK157" s="19">
        <f t="shared" ref="EK157:FC157" si="20">+EK155+EK151</f>
        <v>17066.620565717592</v>
      </c>
      <c r="EL157" s="19">
        <f t="shared" si="20"/>
        <v>60207.608869486648</v>
      </c>
      <c r="EM157" s="19">
        <f t="shared" si="20"/>
        <v>94137.152939792126</v>
      </c>
      <c r="EN157" s="19">
        <f t="shared" si="20"/>
        <v>241960.17881166167</v>
      </c>
      <c r="EO157" s="19">
        <f t="shared" si="20"/>
        <v>7444.880385943864</v>
      </c>
      <c r="EP157" s="19">
        <f t="shared" si="20"/>
        <v>183996.20952609941</v>
      </c>
      <c r="EQ157" s="19">
        <f t="shared" si="20"/>
        <v>188878.8931520656</v>
      </c>
      <c r="ER157" s="19">
        <f t="shared" si="20"/>
        <v>19441.957471232912</v>
      </c>
      <c r="ES157" s="19">
        <f t="shared" si="20"/>
        <v>115168.32453401622</v>
      </c>
      <c r="ET157" s="19">
        <f t="shared" si="20"/>
        <v>35473.360034104277</v>
      </c>
      <c r="EU157" s="19">
        <f t="shared" si="20"/>
        <v>71906.188440877886</v>
      </c>
      <c r="EV157" s="19">
        <f t="shared" si="20"/>
        <v>1568862.5198429965</v>
      </c>
      <c r="EW157" s="19">
        <f t="shared" si="20"/>
        <v>-22654.0557237877</v>
      </c>
      <c r="EX157" s="19">
        <f t="shared" si="20"/>
        <v>262975.97102210915</v>
      </c>
      <c r="EY157" s="19">
        <f t="shared" si="20"/>
        <v>52520.520502143409</v>
      </c>
      <c r="EZ157" s="19">
        <f t="shared" si="20"/>
        <v>10374.522111692664</v>
      </c>
      <c r="FA157" s="19">
        <f t="shared" si="20"/>
        <v>11421.203364605484</v>
      </c>
      <c r="FB157" s="19">
        <f t="shared" si="20"/>
        <v>10576.936666322668</v>
      </c>
      <c r="FC157" s="19">
        <f t="shared" si="20"/>
        <v>167.01307680913527</v>
      </c>
      <c r="FD157" s="20">
        <f t="shared" ref="FD157:FE157" si="21">+FD155+FD151</f>
        <v>23997.611399224748</v>
      </c>
      <c r="FE157" s="20">
        <f t="shared" si="21"/>
        <v>2306.1646850742245</v>
      </c>
      <c r="FF157" s="20">
        <f>+FF155+FF151</f>
        <v>96.5025016719473</v>
      </c>
      <c r="FG157" s="18">
        <f>+SUM(EJ157:FF157)</f>
        <v>5377564.7067286447</v>
      </c>
      <c r="FH157" s="17">
        <f>+FG157+EI157</f>
        <v>11096182.002464861</v>
      </c>
    </row>
    <row r="158" spans="1:172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</row>
    <row r="159" spans="1:172" s="7" customFormat="1" ht="21.75" customHeight="1" thickBot="1" x14ac:dyDescent="0.25">
      <c r="A159" s="179" t="s">
        <v>17</v>
      </c>
      <c r="B159" s="180"/>
      <c r="C159" s="16">
        <v>106.41324662814519</v>
      </c>
      <c r="D159" s="16">
        <v>16.820768929939764</v>
      </c>
      <c r="E159" s="16">
        <v>42.061390866273968</v>
      </c>
      <c r="F159" s="16">
        <v>675.19341449901367</v>
      </c>
      <c r="G159" s="16">
        <v>415.48617991058848</v>
      </c>
      <c r="H159" s="16">
        <v>359.79191632837524</v>
      </c>
      <c r="I159" s="16">
        <v>101.8755733424409</v>
      </c>
      <c r="J159" s="16">
        <v>765.63669977765255</v>
      </c>
      <c r="K159" s="16">
        <v>1352.3738566088477</v>
      </c>
      <c r="L159" s="16">
        <v>673.4724854162564</v>
      </c>
      <c r="M159" s="16">
        <v>2459.4886629444727</v>
      </c>
      <c r="N159" s="16">
        <v>508.6827976446732</v>
      </c>
      <c r="O159" s="16">
        <v>804.52580341736893</v>
      </c>
      <c r="P159" s="16">
        <v>3920.5203039808925</v>
      </c>
      <c r="Q159" s="16">
        <v>181.89009990464677</v>
      </c>
      <c r="R159" s="16">
        <v>10243.739941513635</v>
      </c>
      <c r="S159" s="16">
        <v>981.79789017450889</v>
      </c>
      <c r="T159" s="16">
        <v>2421.9971943738205</v>
      </c>
      <c r="U159" s="16">
        <v>1636.582335910497</v>
      </c>
      <c r="V159" s="16">
        <v>314.79006817877934</v>
      </c>
      <c r="W159" s="16">
        <v>1018.3595898945628</v>
      </c>
      <c r="X159" s="16">
        <v>5847.2752527374705</v>
      </c>
      <c r="Y159" s="16">
        <v>502.31595825099635</v>
      </c>
      <c r="Z159" s="16">
        <v>962.18528138167756</v>
      </c>
      <c r="AA159" s="16">
        <v>270.83210042160204</v>
      </c>
      <c r="AB159" s="16">
        <v>15874.421715245968</v>
      </c>
      <c r="AC159" s="16">
        <v>214.50700791270444</v>
      </c>
      <c r="AD159" s="16">
        <v>1911.226009034619</v>
      </c>
      <c r="AE159" s="16">
        <v>535.98081167551595</v>
      </c>
      <c r="AF159" s="16">
        <v>9978.4236311866043</v>
      </c>
      <c r="AG159" s="16">
        <v>2.1009379910163917</v>
      </c>
      <c r="AH159" s="16">
        <v>335.32049318002055</v>
      </c>
      <c r="AI159" s="16">
        <v>5880.2904641000896</v>
      </c>
      <c r="AJ159" s="16">
        <v>1636.9842328845402</v>
      </c>
      <c r="AK159" s="16">
        <v>5239.0634024475858</v>
      </c>
      <c r="AL159" s="16">
        <v>2620.5295545515901</v>
      </c>
      <c r="AM159" s="16">
        <v>5886.6279625958523</v>
      </c>
      <c r="AN159" s="16">
        <v>1357.8293945939211</v>
      </c>
      <c r="AO159" s="16">
        <v>2652.1643580198433</v>
      </c>
      <c r="AP159" s="16">
        <v>6457.793375220871</v>
      </c>
      <c r="AQ159" s="16">
        <v>2310.8358536482669</v>
      </c>
      <c r="AR159" s="16">
        <v>888.79060391136056</v>
      </c>
      <c r="AS159" s="16">
        <v>548.45299209668519</v>
      </c>
      <c r="AT159" s="16">
        <v>910.26598952585641</v>
      </c>
      <c r="AU159" s="16">
        <v>5968.6743741605515</v>
      </c>
      <c r="AV159" s="16">
        <v>2200.783499855615</v>
      </c>
      <c r="AW159" s="16">
        <v>8759.7324170476841</v>
      </c>
      <c r="AX159" s="16">
        <v>2225.7500815126523</v>
      </c>
      <c r="AY159" s="16">
        <v>2262.7419042927545</v>
      </c>
      <c r="AZ159" s="16">
        <v>176.23368314838615</v>
      </c>
      <c r="BA159" s="16">
        <v>336.07128230077609</v>
      </c>
      <c r="BB159" s="16">
        <v>2951.5756851603001</v>
      </c>
      <c r="BC159" s="16">
        <v>5690.361037360889</v>
      </c>
      <c r="BD159" s="16">
        <v>1826.4728104411124</v>
      </c>
      <c r="BE159" s="16">
        <v>3426.4122469081367</v>
      </c>
      <c r="BF159" s="16">
        <v>6637.3298435179458</v>
      </c>
      <c r="BG159" s="16">
        <v>3299.4127429321488</v>
      </c>
      <c r="BH159" s="16">
        <v>2721.0833500655426</v>
      </c>
      <c r="BI159" s="16">
        <v>1528.0313482001425</v>
      </c>
      <c r="BJ159" s="16">
        <v>3916.4293846310138</v>
      </c>
      <c r="BK159" s="16">
        <v>1867.8383054558324</v>
      </c>
      <c r="BL159" s="16">
        <v>1467.6629214892162</v>
      </c>
      <c r="BM159" s="16">
        <v>12619.879316399587</v>
      </c>
      <c r="BN159" s="16">
        <v>10592.664133761054</v>
      </c>
      <c r="BO159" s="16">
        <v>5936.8483438585617</v>
      </c>
      <c r="BP159" s="16">
        <v>786.57979950979302</v>
      </c>
      <c r="BQ159" s="16">
        <v>908.2390663620547</v>
      </c>
      <c r="BR159" s="16">
        <v>7559.880757142053</v>
      </c>
      <c r="BS159" s="16">
        <v>794.95366057720094</v>
      </c>
      <c r="BT159" s="16">
        <v>4396.7475364501179</v>
      </c>
      <c r="BU159" s="16">
        <v>25718.390428039664</v>
      </c>
      <c r="BV159" s="16">
        <v>3680.4160387357733</v>
      </c>
      <c r="BW159" s="16">
        <v>6175.18439586982</v>
      </c>
      <c r="BX159" s="16">
        <v>8552.1537532946277</v>
      </c>
      <c r="BY159" s="16">
        <v>2195.8604467293007</v>
      </c>
      <c r="BZ159" s="16">
        <v>2160.8193580971938</v>
      </c>
      <c r="CA159" s="16">
        <v>2143.7994679212125</v>
      </c>
      <c r="CB159" s="16">
        <v>29098.646046298603</v>
      </c>
      <c r="CC159" s="16">
        <v>31908.562604691491</v>
      </c>
      <c r="CD159" s="16">
        <v>17276.784636166885</v>
      </c>
      <c r="CE159" s="16">
        <v>29670.892742839998</v>
      </c>
      <c r="CF159" s="16">
        <v>44320.065959163934</v>
      </c>
      <c r="CG159" s="16">
        <v>44937.029642921807</v>
      </c>
      <c r="CH159" s="16">
        <v>9120.0467358779606</v>
      </c>
      <c r="CI159" s="16">
        <v>291.4836866490985</v>
      </c>
      <c r="CJ159" s="16">
        <v>36031.75392882806</v>
      </c>
      <c r="CK159" s="16">
        <v>32428.635311658127</v>
      </c>
      <c r="CL159" s="16">
        <v>47815.390270841184</v>
      </c>
      <c r="CM159" s="16">
        <v>15773.141061877232</v>
      </c>
      <c r="CN159" s="16">
        <v>900.27260474067157</v>
      </c>
      <c r="CO159" s="16">
        <v>13524.877621998594</v>
      </c>
      <c r="CP159" s="16">
        <v>1115.620834947415</v>
      </c>
      <c r="CQ159" s="16">
        <v>13179.80554427399</v>
      </c>
      <c r="CR159" s="16">
        <v>32544.6648211674</v>
      </c>
      <c r="CS159" s="16">
        <v>2696.427621786489</v>
      </c>
      <c r="CT159" s="16">
        <v>13174.341285701677</v>
      </c>
      <c r="CU159" s="16">
        <v>5060.6523846741966</v>
      </c>
      <c r="CV159" s="16">
        <v>149.54822334404247</v>
      </c>
      <c r="CW159" s="16">
        <v>5836.7586107802927</v>
      </c>
      <c r="CX159" s="16">
        <v>1645.309382558233</v>
      </c>
      <c r="CY159" s="16">
        <v>8089.8784012495144</v>
      </c>
      <c r="CZ159" s="16">
        <v>1969.102197477856</v>
      </c>
      <c r="DA159" s="16">
        <v>15227.0308776538</v>
      </c>
      <c r="DB159" s="16">
        <v>2722.8403595213745</v>
      </c>
      <c r="DC159" s="16">
        <v>2458.2414744194684</v>
      </c>
      <c r="DD159" s="16">
        <v>4696.9677442365837</v>
      </c>
      <c r="DE159" s="16">
        <v>6091.5873986669103</v>
      </c>
      <c r="DF159" s="16">
        <v>1666.1701631757928</v>
      </c>
      <c r="DG159" s="16">
        <v>4898.3376803789924</v>
      </c>
      <c r="DH159" s="16">
        <v>2807.0529705089994</v>
      </c>
      <c r="DI159" s="16">
        <v>715.07665449004094</v>
      </c>
      <c r="DJ159" s="16">
        <v>3904.4258445967871</v>
      </c>
      <c r="DK159" s="16">
        <v>767.01303835284887</v>
      </c>
      <c r="DL159" s="16">
        <v>5591.7433171423963</v>
      </c>
      <c r="DM159" s="16">
        <v>4.369279406729131</v>
      </c>
      <c r="DN159" s="16">
        <v>321.68328190549926</v>
      </c>
      <c r="DO159" s="16">
        <v>5307.4164335207552</v>
      </c>
      <c r="DP159" s="16">
        <v>3599.804403080931</v>
      </c>
      <c r="DQ159" s="16">
        <v>2477.8640841226538</v>
      </c>
      <c r="DR159" s="16">
        <v>3857.5165577855832</v>
      </c>
      <c r="DS159" s="16">
        <v>7468.6570627273531</v>
      </c>
      <c r="DT159" s="16">
        <v>5601.563291739214</v>
      </c>
      <c r="DU159" s="16">
        <v>85.177437800095561</v>
      </c>
      <c r="DV159" s="16">
        <v>13609.395683357656</v>
      </c>
      <c r="DW159" s="16">
        <v>18745.446106887819</v>
      </c>
      <c r="DX159" s="16">
        <v>2992.1273521308976</v>
      </c>
      <c r="DY159" s="16">
        <v>592.32464158869641</v>
      </c>
      <c r="DZ159" s="16">
        <v>716.17021923349364</v>
      </c>
      <c r="EA159" s="16">
        <v>4155.0941683574201</v>
      </c>
      <c r="EB159" s="16">
        <v>5175.3731440103847</v>
      </c>
      <c r="EC159" s="16">
        <v>2585.0985618503837</v>
      </c>
      <c r="ED159" s="16">
        <v>266.7825065520924</v>
      </c>
      <c r="EE159" s="16">
        <v>3602.1039246508326</v>
      </c>
      <c r="EF159" s="16">
        <v>175.83710459386234</v>
      </c>
      <c r="EG159" s="16">
        <v>865.74955016925333</v>
      </c>
      <c r="EH159" s="16">
        <v>0</v>
      </c>
      <c r="EI159" s="18">
        <v>825622.46550521906</v>
      </c>
      <c r="EJ159" s="19">
        <v>1414857.3994589392</v>
      </c>
      <c r="EK159" s="19">
        <v>6648.3477634237515</v>
      </c>
      <c r="EL159" s="19">
        <v>25343.396312679957</v>
      </c>
      <c r="EM159" s="19">
        <v>54071.255716050982</v>
      </c>
      <c r="EN159" s="19">
        <v>1560.1849185396459</v>
      </c>
      <c r="EO159" s="19">
        <v>22.297539276646404</v>
      </c>
      <c r="EP159" s="19">
        <v>5293.6728521274272</v>
      </c>
      <c r="EQ159" s="19">
        <v>2941.612986258333</v>
      </c>
      <c r="ER159" s="19">
        <v>61.271017171601443</v>
      </c>
      <c r="ES159" s="19">
        <v>3020.7712147612765</v>
      </c>
      <c r="ET159" s="19">
        <v>342.3559258069829</v>
      </c>
      <c r="EU159" s="19">
        <v>0</v>
      </c>
      <c r="EV159" s="19">
        <v>165200.08097346078</v>
      </c>
      <c r="EW159" s="19">
        <v>9810.7545678209699</v>
      </c>
      <c r="EX159" s="19">
        <v>18981.521268416895</v>
      </c>
      <c r="EY159" s="19">
        <v>47412.542334299185</v>
      </c>
      <c r="EZ159" s="19">
        <v>9628.2538962039398</v>
      </c>
      <c r="FA159" s="19">
        <v>9419.0488883956859</v>
      </c>
      <c r="FB159" s="19">
        <v>9676.5299181853479</v>
      </c>
      <c r="FC159" s="20">
        <v>210.36213762723673</v>
      </c>
      <c r="FD159" s="20">
        <v>21858.317010989762</v>
      </c>
      <c r="FE159" s="20">
        <v>2315.6637309954167</v>
      </c>
      <c r="FF159" s="20">
        <v>173.43844968873486</v>
      </c>
      <c r="FG159" s="18">
        <v>1808849.0788811196</v>
      </c>
      <c r="FH159" s="17">
        <v>2634471.5443863384</v>
      </c>
      <c r="FI159" s="28">
        <f>+FH159-'[1]MIP 2017 (Original)'!FH152</f>
        <v>0</v>
      </c>
    </row>
    <row r="160" spans="1:172" s="7" customFormat="1" ht="21.75" customHeight="1" thickBot="1" x14ac:dyDescent="0.25">
      <c r="A160" s="179" t="s">
        <v>18</v>
      </c>
      <c r="B160" s="180"/>
      <c r="C160" s="16">
        <v>-0.67567102256855027</v>
      </c>
      <c r="D160" s="16">
        <v>-2.7439395756095376E-2</v>
      </c>
      <c r="E160" s="16">
        <v>-0.38151931595072347</v>
      </c>
      <c r="F160" s="16">
        <v>-7.6504533963078214E-2</v>
      </c>
      <c r="G160" s="16">
        <v>-0.13733910139572406</v>
      </c>
      <c r="H160" s="16">
        <v>-1.3729922929815432</v>
      </c>
      <c r="I160" s="16">
        <v>-0.81021850396664885</v>
      </c>
      <c r="J160" s="16">
        <v>-0.31558858255428862</v>
      </c>
      <c r="K160" s="16">
        <v>-0.12003405226632453</v>
      </c>
      <c r="L160" s="16">
        <v>-0.55783908507650992</v>
      </c>
      <c r="M160" s="16">
        <v>0</v>
      </c>
      <c r="N160" s="16">
        <v>-4.076686337514321</v>
      </c>
      <c r="O160" s="16">
        <v>-0.27572248855814196</v>
      </c>
      <c r="P160" s="16">
        <v>-448.88511249014584</v>
      </c>
      <c r="Q160" s="16">
        <v>0</v>
      </c>
      <c r="R160" s="16">
        <v>-41.232024254326362</v>
      </c>
      <c r="S160" s="16">
        <v>-0.24138104849260991</v>
      </c>
      <c r="T160" s="16">
        <v>-3.3042352898108378</v>
      </c>
      <c r="U160" s="16">
        <v>-1.2751657111709589</v>
      </c>
      <c r="V160" s="16">
        <v>-0.8134292434714433</v>
      </c>
      <c r="W160" s="16">
        <v>-10.917396681573246</v>
      </c>
      <c r="X160" s="16">
        <v>-99.176677562038293</v>
      </c>
      <c r="Y160" s="16">
        <v>-22.53328311761382</v>
      </c>
      <c r="Z160" s="16">
        <v>-101.79124944112364</v>
      </c>
      <c r="AA160" s="16">
        <v>-0.50397084771924439</v>
      </c>
      <c r="AB160" s="16">
        <v>-6.7123698079149392</v>
      </c>
      <c r="AC160" s="16">
        <v>-0.14052887468731587</v>
      </c>
      <c r="AD160" s="16">
        <v>-1.9843270817217695</v>
      </c>
      <c r="AE160" s="16">
        <v>-4.9182948602292651</v>
      </c>
      <c r="AF160" s="16">
        <v>-0.96153399590692568</v>
      </c>
      <c r="AG160" s="16">
        <v>0</v>
      </c>
      <c r="AH160" s="16">
        <v>-0.11435510678654012</v>
      </c>
      <c r="AI160" s="16">
        <v>-12.149693355462428</v>
      </c>
      <c r="AJ160" s="16">
        <v>-3.3313173181952771</v>
      </c>
      <c r="AK160" s="16">
        <v>-14.711445172806705</v>
      </c>
      <c r="AL160" s="16">
        <v>-3.839934689529934</v>
      </c>
      <c r="AM160" s="16">
        <v>-5.2876191404807056</v>
      </c>
      <c r="AN160" s="16">
        <v>-1.5696706349265137</v>
      </c>
      <c r="AO160" s="16">
        <v>-7.0982545066756462</v>
      </c>
      <c r="AP160" s="16">
        <v>-31.951658563590016</v>
      </c>
      <c r="AQ160" s="16">
        <v>-11.488194948115638</v>
      </c>
      <c r="AR160" s="16">
        <v>-1.9447359065219612</v>
      </c>
      <c r="AS160" s="16">
        <v>-2.0165873766466533</v>
      </c>
      <c r="AT160" s="16">
        <v>-0.85419659038140305</v>
      </c>
      <c r="AU160" s="16">
        <v>-12.283689540524756</v>
      </c>
      <c r="AV160" s="16">
        <v>-1.3325353326665856</v>
      </c>
      <c r="AW160" s="16">
        <v>-8.5230728353889464</v>
      </c>
      <c r="AX160" s="16">
        <v>-3.6531493797297414</v>
      </c>
      <c r="AY160" s="16">
        <v>-3.1210891336339124</v>
      </c>
      <c r="AZ160" s="16">
        <v>-0.21196888047147447</v>
      </c>
      <c r="BA160" s="16">
        <v>-0.10431828887827342</v>
      </c>
      <c r="BB160" s="16">
        <v>-1.3680573652385073</v>
      </c>
      <c r="BC160" s="16">
        <v>-3.0906692257071118</v>
      </c>
      <c r="BD160" s="16">
        <v>-57.375771244634194</v>
      </c>
      <c r="BE160" s="16">
        <v>-5.3316636367215109</v>
      </c>
      <c r="BF160" s="16">
        <v>-4.5245036647606547</v>
      </c>
      <c r="BG160" s="16">
        <v>-0.91960309566469745</v>
      </c>
      <c r="BH160" s="16">
        <v>-29.583460308012253</v>
      </c>
      <c r="BI160" s="16">
        <v>-1.1001587815781249</v>
      </c>
      <c r="BJ160" s="16">
        <v>-0.71360481228481532</v>
      </c>
      <c r="BK160" s="16">
        <v>-6.2112161836091681E-2</v>
      </c>
      <c r="BL160" s="16">
        <v>-0.30690492115314488</v>
      </c>
      <c r="BM160" s="16">
        <v>-3.9502231379251596</v>
      </c>
      <c r="BN160" s="16">
        <v>-2.8822077849017598</v>
      </c>
      <c r="BO160" s="16">
        <v>-814.82878466831642</v>
      </c>
      <c r="BP160" s="16">
        <v>-0.21125776706809776</v>
      </c>
      <c r="BQ160" s="16">
        <v>-3.1946089824940662</v>
      </c>
      <c r="BR160" s="16">
        <v>-2.3597772530643186</v>
      </c>
      <c r="BS160" s="16">
        <v>-0.74550011410234829</v>
      </c>
      <c r="BT160" s="16">
        <v>-3.5565807987404283</v>
      </c>
      <c r="BU160" s="16">
        <v>-35.652993045429326</v>
      </c>
      <c r="BV160" s="16">
        <v>-8.2291866089144019</v>
      </c>
      <c r="BW160" s="16">
        <v>-3.6686400670709083</v>
      </c>
      <c r="BX160" s="16">
        <v>-18.27648511044665</v>
      </c>
      <c r="BY160" s="16">
        <v>-9.0594048750636063</v>
      </c>
      <c r="BZ160" s="16">
        <v>-9.5148623223796207</v>
      </c>
      <c r="CA160" s="16">
        <v>-5.8085576508985453</v>
      </c>
      <c r="CB160" s="16">
        <v>-102.36506935273525</v>
      </c>
      <c r="CC160" s="16">
        <v>-91.03440318313686</v>
      </c>
      <c r="CD160" s="16">
        <v>-1.584978717344508</v>
      </c>
      <c r="CE160" s="16">
        <v>-4.0145186871065164</v>
      </c>
      <c r="CF160" s="16">
        <v>-5.1211498399243451</v>
      </c>
      <c r="CG160" s="16">
        <v>-150.80447151482721</v>
      </c>
      <c r="CH160" s="16">
        <v>-35.297561470966905</v>
      </c>
      <c r="CI160" s="16">
        <v>0</v>
      </c>
      <c r="CJ160" s="16">
        <v>-12.673670752931237</v>
      </c>
      <c r="CK160" s="16">
        <v>-7.4825394686673885</v>
      </c>
      <c r="CL160" s="16">
        <v>-11.81065899175017</v>
      </c>
      <c r="CM160" s="16">
        <v>-0.61466882280113255</v>
      </c>
      <c r="CN160" s="16">
        <v>-0.96406038539444472</v>
      </c>
      <c r="CO160" s="16">
        <v>-16.443951763760378</v>
      </c>
      <c r="CP160" s="16">
        <v>-1.529010794557035</v>
      </c>
      <c r="CQ160" s="16">
        <v>-146.6605860353088</v>
      </c>
      <c r="CR160" s="16">
        <v>-229.16573605186335</v>
      </c>
      <c r="CS160" s="16">
        <v>-6.2245579985285211</v>
      </c>
      <c r="CT160" s="16">
        <v>-12.110093268339106</v>
      </c>
      <c r="CU160" s="16">
        <v>-7.7831010954697284</v>
      </c>
      <c r="CV160" s="16">
        <v>-0.59408298850125119</v>
      </c>
      <c r="CW160" s="16">
        <v>-57.187286119257571</v>
      </c>
      <c r="CX160" s="16">
        <v>-2.7990482669497432</v>
      </c>
      <c r="CY160" s="16">
        <v>-12.384018794295928</v>
      </c>
      <c r="CZ160" s="16">
        <v>-7.4193167581273398</v>
      </c>
      <c r="DA160" s="16">
        <v>-100.58959155732529</v>
      </c>
      <c r="DB160" s="16">
        <v>-7.7640074454457126</v>
      </c>
      <c r="DC160" s="16">
        <v>-8.0380722773297908</v>
      </c>
      <c r="DD160" s="16">
        <v>-6.9010703733829803</v>
      </c>
      <c r="DE160" s="16">
        <v>-6.0789951905085804</v>
      </c>
      <c r="DF160" s="16">
        <v>-11.564748238343812</v>
      </c>
      <c r="DG160" s="16">
        <v>-4.6068674553722957</v>
      </c>
      <c r="DH160" s="16">
        <v>-7.8228598247296208</v>
      </c>
      <c r="DI160" s="16">
        <v>-3.0492679226696184</v>
      </c>
      <c r="DJ160" s="16">
        <v>-3.8063657562752984</v>
      </c>
      <c r="DK160" s="16">
        <v>-1.1389555472733548</v>
      </c>
      <c r="DL160" s="16">
        <v>-25.453380624629606</v>
      </c>
      <c r="DM160" s="16">
        <v>-1.5763636016943701E-2</v>
      </c>
      <c r="DN160" s="16">
        <v>-0.67987499701600895</v>
      </c>
      <c r="DO160" s="16">
        <v>-223.7943813086909</v>
      </c>
      <c r="DP160" s="16">
        <v>-2.6634957917134532</v>
      </c>
      <c r="DQ160" s="16">
        <v>-18.373303819628369</v>
      </c>
      <c r="DR160" s="16">
        <v>-22.840356614057608</v>
      </c>
      <c r="DS160" s="16">
        <v>-62.942291883901468</v>
      </c>
      <c r="DT160" s="16">
        <v>-79.5419134220448</v>
      </c>
      <c r="DU160" s="16">
        <v>-0.54841038554529808</v>
      </c>
      <c r="DV160" s="16">
        <v>-110.3829398203676</v>
      </c>
      <c r="DW160" s="16">
        <v>-180.04090823829412</v>
      </c>
      <c r="DX160" s="16">
        <v>-5.5152657399868659</v>
      </c>
      <c r="DY160" s="16">
        <v>-5.3167055106541996</v>
      </c>
      <c r="DZ160" s="16">
        <v>-4.6740624683881933</v>
      </c>
      <c r="EA160" s="16">
        <v>-13.214677058857349</v>
      </c>
      <c r="EB160" s="16">
        <v>-43.371839829424594</v>
      </c>
      <c r="EC160" s="16">
        <v>-2.1757644764459694</v>
      </c>
      <c r="ED160" s="16">
        <v>-6.4856138294803642</v>
      </c>
      <c r="EE160" s="16">
        <v>-38.97079726258103</v>
      </c>
      <c r="EF160" s="16">
        <v>-1.2548959880148576</v>
      </c>
      <c r="EG160" s="16">
        <v>-4.9326966667650503</v>
      </c>
      <c r="EH160" s="16">
        <v>0</v>
      </c>
      <c r="EI160" s="18">
        <v>-3844.7402832100215</v>
      </c>
      <c r="EJ160" s="19">
        <v>-5850.8987808789452</v>
      </c>
      <c r="EK160" s="19">
        <v>0</v>
      </c>
      <c r="EL160" s="19">
        <v>0</v>
      </c>
      <c r="EM160" s="19">
        <v>0</v>
      </c>
      <c r="EN160" s="19">
        <v>0</v>
      </c>
      <c r="EO160" s="19">
        <v>0</v>
      </c>
      <c r="EP160" s="19">
        <v>0</v>
      </c>
      <c r="EQ160" s="19">
        <v>0</v>
      </c>
      <c r="ER160" s="19">
        <v>0</v>
      </c>
      <c r="ES160" s="19">
        <v>0</v>
      </c>
      <c r="ET160" s="19">
        <v>0</v>
      </c>
      <c r="EU160" s="19">
        <v>0</v>
      </c>
      <c r="EV160" s="19">
        <v>0</v>
      </c>
      <c r="EW160" s="19">
        <v>0</v>
      </c>
      <c r="EX160" s="19">
        <v>0</v>
      </c>
      <c r="EY160" s="19">
        <v>0</v>
      </c>
      <c r="EZ160" s="19">
        <v>0</v>
      </c>
      <c r="FA160" s="19">
        <v>0</v>
      </c>
      <c r="FB160" s="19">
        <v>0</v>
      </c>
      <c r="FC160" s="20">
        <v>0</v>
      </c>
      <c r="FD160" s="20">
        <v>0</v>
      </c>
      <c r="FE160" s="20">
        <v>0</v>
      </c>
      <c r="FF160" s="20">
        <v>0</v>
      </c>
      <c r="FG160" s="18">
        <v>-5850.8987808789452</v>
      </c>
      <c r="FH160" s="17">
        <v>-9695.6390640889658</v>
      </c>
      <c r="FI160" s="28">
        <f>+FH160-'[1]MIP 2017 (Original)'!FH153</f>
        <v>0</v>
      </c>
    </row>
    <row r="161" spans="1:165" s="7" customFormat="1" ht="21.75" customHeight="1" thickBot="1" x14ac:dyDescent="0.25">
      <c r="A161" s="179" t="s">
        <v>19</v>
      </c>
      <c r="B161" s="180"/>
      <c r="C161" s="16">
        <v>105.73757560557664</v>
      </c>
      <c r="D161" s="16">
        <v>16.79332953418367</v>
      </c>
      <c r="E161" s="16">
        <v>41.679871550323242</v>
      </c>
      <c r="F161" s="16">
        <v>675.11690996505058</v>
      </c>
      <c r="G161" s="16">
        <v>415.34884080919278</v>
      </c>
      <c r="H161" s="16">
        <v>358.41892403539367</v>
      </c>
      <c r="I161" s="16">
        <v>101.06535483847425</v>
      </c>
      <c r="J161" s="16">
        <v>765.3211111950983</v>
      </c>
      <c r="K161" s="16">
        <v>1352.2538225565813</v>
      </c>
      <c r="L161" s="16">
        <v>672.91464633117994</v>
      </c>
      <c r="M161" s="16">
        <v>2459.4886629444727</v>
      </c>
      <c r="N161" s="16">
        <v>504.60611130715887</v>
      </c>
      <c r="O161" s="16">
        <v>804.2500809288108</v>
      </c>
      <c r="P161" s="16">
        <v>3471.6351914907468</v>
      </c>
      <c r="Q161" s="16">
        <v>181.89009990464677</v>
      </c>
      <c r="R161" s="16">
        <v>10202.507917259309</v>
      </c>
      <c r="S161" s="16">
        <v>981.55650912601629</v>
      </c>
      <c r="T161" s="16">
        <v>2418.6929590840095</v>
      </c>
      <c r="U161" s="16">
        <v>1635.307170199326</v>
      </c>
      <c r="V161" s="16">
        <v>313.9766389353079</v>
      </c>
      <c r="W161" s="16">
        <v>1007.4421932129895</v>
      </c>
      <c r="X161" s="16">
        <v>5748.0985751754324</v>
      </c>
      <c r="Y161" s="16">
        <v>479.78267513338255</v>
      </c>
      <c r="Z161" s="16">
        <v>860.39403194055387</v>
      </c>
      <c r="AA161" s="16">
        <v>270.32812957388279</v>
      </c>
      <c r="AB161" s="16">
        <v>15867.709345438052</v>
      </c>
      <c r="AC161" s="16">
        <v>214.36647903801713</v>
      </c>
      <c r="AD161" s="16">
        <v>1909.2416819528971</v>
      </c>
      <c r="AE161" s="16">
        <v>531.0625168152867</v>
      </c>
      <c r="AF161" s="16">
        <v>9977.462097190697</v>
      </c>
      <c r="AG161" s="16">
        <v>2.1009379910163917</v>
      </c>
      <c r="AH161" s="16">
        <v>335.206138073234</v>
      </c>
      <c r="AI161" s="16">
        <v>5868.1407707446269</v>
      </c>
      <c r="AJ161" s="16">
        <v>1633.652915566345</v>
      </c>
      <c r="AK161" s="16">
        <v>5224.3519572747791</v>
      </c>
      <c r="AL161" s="16">
        <v>2616.6896198620602</v>
      </c>
      <c r="AM161" s="16">
        <v>5881.340343455372</v>
      </c>
      <c r="AN161" s="16">
        <v>1356.2597239589945</v>
      </c>
      <c r="AO161" s="16">
        <v>2645.0661035131675</v>
      </c>
      <c r="AP161" s="16">
        <v>6425.8417166572808</v>
      </c>
      <c r="AQ161" s="16">
        <v>2299.3476587001514</v>
      </c>
      <c r="AR161" s="16">
        <v>886.84586800483862</v>
      </c>
      <c r="AS161" s="16">
        <v>546.43640472003858</v>
      </c>
      <c r="AT161" s="16">
        <v>909.41179293547498</v>
      </c>
      <c r="AU161" s="16">
        <v>5956.3906846200271</v>
      </c>
      <c r="AV161" s="16">
        <v>2199.4509645229482</v>
      </c>
      <c r="AW161" s="16">
        <v>8751.209344212295</v>
      </c>
      <c r="AX161" s="16">
        <v>2222.0969321329226</v>
      </c>
      <c r="AY161" s="16">
        <v>2259.6208151591204</v>
      </c>
      <c r="AZ161" s="16">
        <v>176.02171426791466</v>
      </c>
      <c r="BA161" s="16">
        <v>335.9669640118978</v>
      </c>
      <c r="BB161" s="16">
        <v>2950.2076277950614</v>
      </c>
      <c r="BC161" s="16">
        <v>5687.2703681351823</v>
      </c>
      <c r="BD161" s="16">
        <v>1769.0970391964781</v>
      </c>
      <c r="BE161" s="16">
        <v>3421.080583271415</v>
      </c>
      <c r="BF161" s="16">
        <v>6632.8053398531856</v>
      </c>
      <c r="BG161" s="16">
        <v>3298.4931398364843</v>
      </c>
      <c r="BH161" s="16">
        <v>2691.4998897575306</v>
      </c>
      <c r="BI161" s="16">
        <v>1526.9311894185644</v>
      </c>
      <c r="BJ161" s="16">
        <v>3915.7157798187291</v>
      </c>
      <c r="BK161" s="16">
        <v>1867.7761932939964</v>
      </c>
      <c r="BL161" s="16">
        <v>1467.3560165680631</v>
      </c>
      <c r="BM161" s="16">
        <v>12615.929093261662</v>
      </c>
      <c r="BN161" s="16">
        <v>10589.781925976153</v>
      </c>
      <c r="BO161" s="16">
        <v>5122.0195591902457</v>
      </c>
      <c r="BP161" s="16">
        <v>786.36854174272491</v>
      </c>
      <c r="BQ161" s="16">
        <v>905.04445737956064</v>
      </c>
      <c r="BR161" s="16">
        <v>7557.5209798889882</v>
      </c>
      <c r="BS161" s="16">
        <v>794.20816046309858</v>
      </c>
      <c r="BT161" s="16">
        <v>4393.1909556513774</v>
      </c>
      <c r="BU161" s="16">
        <v>25682.737434994233</v>
      </c>
      <c r="BV161" s="16">
        <v>3672.1868521268589</v>
      </c>
      <c r="BW161" s="16">
        <v>6171.5157558027495</v>
      </c>
      <c r="BX161" s="16">
        <v>8533.8772681841801</v>
      </c>
      <c r="BY161" s="16">
        <v>2186.8010418542372</v>
      </c>
      <c r="BZ161" s="16">
        <v>2151.3044957748143</v>
      </c>
      <c r="CA161" s="16">
        <v>2137.9909102703141</v>
      </c>
      <c r="CB161" s="16">
        <v>28996.280976945869</v>
      </c>
      <c r="CC161" s="16">
        <v>31817.528201508354</v>
      </c>
      <c r="CD161" s="16">
        <v>17275.199657449542</v>
      </c>
      <c r="CE161" s="16">
        <v>29666.878224152893</v>
      </c>
      <c r="CF161" s="16">
        <v>44314.944809324006</v>
      </c>
      <c r="CG161" s="16">
        <v>44786.225171406979</v>
      </c>
      <c r="CH161" s="16">
        <v>9084.7491744069939</v>
      </c>
      <c r="CI161" s="16">
        <v>291.4836866490985</v>
      </c>
      <c r="CJ161" s="16">
        <v>36019.080258075126</v>
      </c>
      <c r="CK161" s="16">
        <v>32421.15277218946</v>
      </c>
      <c r="CL161" s="16">
        <v>47803.579611849433</v>
      </c>
      <c r="CM161" s="16">
        <v>15772.52639305443</v>
      </c>
      <c r="CN161" s="16">
        <v>899.30854435527715</v>
      </c>
      <c r="CO161" s="16">
        <v>13508.433670234834</v>
      </c>
      <c r="CP161" s="16">
        <v>1114.091824152858</v>
      </c>
      <c r="CQ161" s="16">
        <v>13033.144958238681</v>
      </c>
      <c r="CR161" s="16">
        <v>32315.499085115538</v>
      </c>
      <c r="CS161" s="16">
        <v>2690.2030637879607</v>
      </c>
      <c r="CT161" s="16">
        <v>13162.231192433339</v>
      </c>
      <c r="CU161" s="16">
        <v>5052.8692835787269</v>
      </c>
      <c r="CV161" s="16">
        <v>148.95414035554123</v>
      </c>
      <c r="CW161" s="16">
        <v>5779.5713246610349</v>
      </c>
      <c r="CX161" s="16">
        <v>1642.5103342912832</v>
      </c>
      <c r="CY161" s="16">
        <v>8077.4943824552183</v>
      </c>
      <c r="CZ161" s="16">
        <v>1961.6828807197287</v>
      </c>
      <c r="DA161" s="16">
        <v>15126.441286096475</v>
      </c>
      <c r="DB161" s="16">
        <v>2715.0763520759288</v>
      </c>
      <c r="DC161" s="16">
        <v>2450.2034021421387</v>
      </c>
      <c r="DD161" s="16">
        <v>4690.0666738632008</v>
      </c>
      <c r="DE161" s="16">
        <v>6085.5084034764013</v>
      </c>
      <c r="DF161" s="16">
        <v>1654.605414937449</v>
      </c>
      <c r="DG161" s="16">
        <v>4893.7308129236199</v>
      </c>
      <c r="DH161" s="16">
        <v>2799.2301106842697</v>
      </c>
      <c r="DI161" s="16">
        <v>712.02738656737131</v>
      </c>
      <c r="DJ161" s="16">
        <v>3900.6194788405119</v>
      </c>
      <c r="DK161" s="16">
        <v>765.87408280557554</v>
      </c>
      <c r="DL161" s="16">
        <v>5566.2899365177664</v>
      </c>
      <c r="DM161" s="16">
        <v>4.3535157707121872</v>
      </c>
      <c r="DN161" s="16">
        <v>321.00340690848327</v>
      </c>
      <c r="DO161" s="16">
        <v>5083.6220522120639</v>
      </c>
      <c r="DP161" s="16">
        <v>3597.1409072892175</v>
      </c>
      <c r="DQ161" s="16">
        <v>2459.4907803030255</v>
      </c>
      <c r="DR161" s="16">
        <v>3834.6762011715255</v>
      </c>
      <c r="DS161" s="16">
        <v>7405.7147708434513</v>
      </c>
      <c r="DT161" s="16">
        <v>5522.0213783171694</v>
      </c>
      <c r="DU161" s="16">
        <v>84.629027414550265</v>
      </c>
      <c r="DV161" s="16">
        <v>13499.012743537289</v>
      </c>
      <c r="DW161" s="16">
        <v>18565.405198649525</v>
      </c>
      <c r="DX161" s="16">
        <v>2986.6120863909109</v>
      </c>
      <c r="DY161" s="16">
        <v>587.00793607804223</v>
      </c>
      <c r="DZ161" s="16">
        <v>711.49615676510541</v>
      </c>
      <c r="EA161" s="16">
        <v>4141.8794912985632</v>
      </c>
      <c r="EB161" s="16">
        <v>5132.0013041809598</v>
      </c>
      <c r="EC161" s="16">
        <v>2582.9227973739376</v>
      </c>
      <c r="ED161" s="16">
        <v>260.29689272261203</v>
      </c>
      <c r="EE161" s="16">
        <v>3563.1331273882515</v>
      </c>
      <c r="EF161" s="16">
        <v>174.58220860584748</v>
      </c>
      <c r="EG161" s="16">
        <v>860.81685350248824</v>
      </c>
      <c r="EH161" s="16">
        <v>0</v>
      </c>
      <c r="EI161" s="18">
        <v>821777.72522200935</v>
      </c>
      <c r="EJ161" s="20">
        <v>1409006.5006780603</v>
      </c>
      <c r="EK161" s="20">
        <v>6648.3477634237515</v>
      </c>
      <c r="EL161" s="20">
        <v>25343.396312679957</v>
      </c>
      <c r="EM161" s="20">
        <v>54071.255716050982</v>
      </c>
      <c r="EN161" s="20">
        <v>1560.1849185396459</v>
      </c>
      <c r="EO161" s="20">
        <v>22.297539276646404</v>
      </c>
      <c r="EP161" s="20">
        <v>5293.6728521274272</v>
      </c>
      <c r="EQ161" s="20">
        <v>2941.612986258333</v>
      </c>
      <c r="ER161" s="20">
        <v>61.271017171601443</v>
      </c>
      <c r="ES161" s="20">
        <v>3020.7712147612765</v>
      </c>
      <c r="ET161" s="20">
        <v>342.3559258069829</v>
      </c>
      <c r="EU161" s="20">
        <v>0</v>
      </c>
      <c r="EV161" s="20">
        <v>165200.08097346078</v>
      </c>
      <c r="EW161" s="20">
        <v>9810.7545678209699</v>
      </c>
      <c r="EX161" s="20">
        <v>18981.521268416895</v>
      </c>
      <c r="EY161" s="20">
        <v>47412.542334299185</v>
      </c>
      <c r="EZ161" s="20">
        <v>9628.2538962039398</v>
      </c>
      <c r="FA161" s="20">
        <v>9419.0488883956859</v>
      </c>
      <c r="FB161" s="20">
        <v>9676.5299181853479</v>
      </c>
      <c r="FC161" s="20">
        <v>210.36213762723673</v>
      </c>
      <c r="FD161" s="20">
        <v>21858.317010989762</v>
      </c>
      <c r="FE161" s="20">
        <v>2315.6637309954167</v>
      </c>
      <c r="FF161" s="20">
        <v>173.43844968873486</v>
      </c>
      <c r="FG161" s="18">
        <v>1802998.180100241</v>
      </c>
      <c r="FH161" s="17">
        <v>2624775.9053222504</v>
      </c>
      <c r="FI161" s="28">
        <f>+FH161-'[1]MIP 2017 (Original)'!FH154</f>
        <v>0</v>
      </c>
    </row>
    <row r="162" spans="1:165" s="7" customFormat="1" ht="21.75" customHeight="1" x14ac:dyDescent="0.2"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5" s="7" customFormat="1" ht="21.75" customHeight="1" thickBot="1" x14ac:dyDescent="0.25"/>
    <row r="164" spans="1:165" s="7" customFormat="1" ht="21.75" customHeight="1" thickBot="1" x14ac:dyDescent="0.25">
      <c r="A164" s="179" t="s">
        <v>20</v>
      </c>
      <c r="B164" s="180"/>
      <c r="C164" s="16">
        <v>3228.0830358137969</v>
      </c>
      <c r="D164" s="16">
        <v>710.10071001776657</v>
      </c>
      <c r="E164" s="16">
        <v>1734.2349656578917</v>
      </c>
      <c r="F164" s="16">
        <v>33547.168152102247</v>
      </c>
      <c r="G164" s="16">
        <v>16004.646822687544</v>
      </c>
      <c r="H164" s="16">
        <v>6381.3838059863847</v>
      </c>
      <c r="I164" s="16">
        <v>2623.9973557041685</v>
      </c>
      <c r="J164" s="16">
        <v>19220.679153643603</v>
      </c>
      <c r="K164" s="16">
        <v>22373.051255774593</v>
      </c>
      <c r="L164" s="16">
        <v>24498.402813511384</v>
      </c>
      <c r="M164" s="16">
        <v>52034.466571434081</v>
      </c>
      <c r="N164" s="16">
        <v>15765.875585468593</v>
      </c>
      <c r="O164" s="16">
        <v>14120.779310163178</v>
      </c>
      <c r="P164" s="16">
        <v>255258.80883024249</v>
      </c>
      <c r="Q164" s="16">
        <v>7248.3595980597693</v>
      </c>
      <c r="R164" s="16">
        <v>330248.61146102624</v>
      </c>
      <c r="S164" s="16">
        <v>39757.146524368945</v>
      </c>
      <c r="T164" s="16">
        <v>92363.654659880835</v>
      </c>
      <c r="U164" s="16">
        <v>44146.405144267839</v>
      </c>
      <c r="V164" s="16">
        <v>6106.9090305447362</v>
      </c>
      <c r="W164" s="16">
        <v>26440.546885926538</v>
      </c>
      <c r="X164" s="16">
        <v>209761.9813196311</v>
      </c>
      <c r="Y164" s="16">
        <v>54311.037350654755</v>
      </c>
      <c r="Z164" s="16">
        <v>139639.75527285092</v>
      </c>
      <c r="AA164" s="16">
        <v>10726.35383633229</v>
      </c>
      <c r="AB164" s="16">
        <v>88360.215178406885</v>
      </c>
      <c r="AC164" s="16">
        <v>9078.2882073738965</v>
      </c>
      <c r="AD164" s="16">
        <v>15208.516070909296</v>
      </c>
      <c r="AE164" s="16">
        <v>21632.246631997674</v>
      </c>
      <c r="AF164" s="16">
        <v>99774.676441013871</v>
      </c>
      <c r="AG164" s="16">
        <v>41.132934213287292</v>
      </c>
      <c r="AH164" s="16">
        <v>3547.5443249866694</v>
      </c>
      <c r="AI164" s="16">
        <v>687391.31328834267</v>
      </c>
      <c r="AJ164" s="16">
        <v>110589.39647533145</v>
      </c>
      <c r="AK164" s="16">
        <v>309950.59878328966</v>
      </c>
      <c r="AL164" s="16">
        <v>267173.73651477328</v>
      </c>
      <c r="AM164" s="16">
        <v>403163.36252140242</v>
      </c>
      <c r="AN164" s="16">
        <v>81215.52106314477</v>
      </c>
      <c r="AO164" s="16">
        <v>168313.00216949033</v>
      </c>
      <c r="AP164" s="16">
        <v>265918.56132056226</v>
      </c>
      <c r="AQ164" s="16">
        <v>159635.39554710026</v>
      </c>
      <c r="AR164" s="16">
        <v>22600.137226758216</v>
      </c>
      <c r="AS164" s="16">
        <v>178595.43753678547</v>
      </c>
      <c r="AT164" s="16">
        <v>42236.644297716361</v>
      </c>
      <c r="AU164" s="16">
        <v>283905.96819751966</v>
      </c>
      <c r="AV164" s="16">
        <v>96575.51268062173</v>
      </c>
      <c r="AW164" s="16">
        <v>268806.29302180943</v>
      </c>
      <c r="AX164" s="16">
        <v>61847.314656290342</v>
      </c>
      <c r="AY164" s="16">
        <v>49636.557790568586</v>
      </c>
      <c r="AZ164" s="16">
        <v>6087.6560621678727</v>
      </c>
      <c r="BA164" s="16">
        <v>5357.145193035476</v>
      </c>
      <c r="BB164" s="16">
        <v>60799.902543487115</v>
      </c>
      <c r="BC164" s="16">
        <v>259574.8845073558</v>
      </c>
      <c r="BD164" s="16">
        <v>69296.246267476556</v>
      </c>
      <c r="BE164" s="16">
        <v>167139.96154711774</v>
      </c>
      <c r="BF164" s="16">
        <v>293626.87410496536</v>
      </c>
      <c r="BG164" s="16">
        <v>118879.71344293198</v>
      </c>
      <c r="BH164" s="16">
        <v>119161.93507927402</v>
      </c>
      <c r="BI164" s="16">
        <v>82623.465455894941</v>
      </c>
      <c r="BJ164" s="16">
        <v>106813.34910963854</v>
      </c>
      <c r="BK164" s="16">
        <v>42863.90151862023</v>
      </c>
      <c r="BL164" s="16">
        <v>22208.569094174833</v>
      </c>
      <c r="BM164" s="16">
        <v>193795.00805291996</v>
      </c>
      <c r="BN164" s="16">
        <v>214972.76658073073</v>
      </c>
      <c r="BO164" s="16">
        <v>127147.11399963422</v>
      </c>
      <c r="BP164" s="16">
        <v>20765.061111537911</v>
      </c>
      <c r="BQ164" s="16">
        <v>35498.072589915872</v>
      </c>
      <c r="BR164" s="16">
        <v>200030.55716656832</v>
      </c>
      <c r="BS164" s="16">
        <v>14521.188003229779</v>
      </c>
      <c r="BT164" s="16">
        <v>86855.839075562108</v>
      </c>
      <c r="BU164" s="16">
        <v>960058.70020036644</v>
      </c>
      <c r="BV164" s="16">
        <v>79618.500347810987</v>
      </c>
      <c r="BW164" s="16">
        <v>162859.72388271242</v>
      </c>
      <c r="BX164" s="16">
        <v>324693.39298261935</v>
      </c>
      <c r="BY164" s="16">
        <v>68524.308625622099</v>
      </c>
      <c r="BZ164" s="16">
        <v>12161.500629960296</v>
      </c>
      <c r="CA164" s="16">
        <v>55645.014251178531</v>
      </c>
      <c r="CB164" s="16">
        <v>623736.31782693253</v>
      </c>
      <c r="CC164" s="16">
        <v>735601.59454138612</v>
      </c>
      <c r="CD164" s="16">
        <v>227852.04005892738</v>
      </c>
      <c r="CE164" s="16">
        <v>549178.43993189628</v>
      </c>
      <c r="CF164" s="16">
        <v>663518.53560989397</v>
      </c>
      <c r="CG164" s="16">
        <v>1739001.198039969</v>
      </c>
      <c r="CH164" s="16">
        <v>145385.47087517238</v>
      </c>
      <c r="CI164" s="16">
        <v>5617.2846345508933</v>
      </c>
      <c r="CJ164" s="16">
        <v>207888.04755361032</v>
      </c>
      <c r="CK164" s="16">
        <v>251177.04977857872</v>
      </c>
      <c r="CL164" s="16">
        <v>361604.40345233929</v>
      </c>
      <c r="CM164" s="16">
        <v>157270.81399160484</v>
      </c>
      <c r="CN164" s="16">
        <v>41862.917477054361</v>
      </c>
      <c r="CO164" s="16">
        <v>274162.64481938339</v>
      </c>
      <c r="CP164" s="16">
        <v>61550.311473068985</v>
      </c>
      <c r="CQ164" s="16">
        <v>392729.66728193266</v>
      </c>
      <c r="CR164" s="16">
        <v>904635.90024830785</v>
      </c>
      <c r="CS164" s="16">
        <v>96767.694660939669</v>
      </c>
      <c r="CT164" s="16">
        <v>515964.19841523573</v>
      </c>
      <c r="CU164" s="16">
        <v>249966.34381921354</v>
      </c>
      <c r="CV164" s="16">
        <v>17532.592571703408</v>
      </c>
      <c r="CW164" s="16">
        <v>589512.43444314518</v>
      </c>
      <c r="CX164" s="16">
        <v>324663.39719783387</v>
      </c>
      <c r="CY164" s="16">
        <v>257363.56779632877</v>
      </c>
      <c r="CZ164" s="16">
        <v>106471.51937824329</v>
      </c>
      <c r="DA164" s="16">
        <v>734151.71328779426</v>
      </c>
      <c r="DB164" s="16">
        <v>94739.873648718596</v>
      </c>
      <c r="DC164" s="16">
        <v>79063.915265102318</v>
      </c>
      <c r="DD164" s="16">
        <v>359542.73245150549</v>
      </c>
      <c r="DE164" s="16">
        <v>141411.2595948354</v>
      </c>
      <c r="DF164" s="16">
        <v>85797.560301011603</v>
      </c>
      <c r="DG164" s="16">
        <v>229292.16038000191</v>
      </c>
      <c r="DH164" s="16">
        <v>83495.683955862682</v>
      </c>
      <c r="DI164" s="16">
        <v>22788.930702987065</v>
      </c>
      <c r="DJ164" s="16">
        <v>53643.977179305468</v>
      </c>
      <c r="DK164" s="16">
        <v>17822.484488576876</v>
      </c>
      <c r="DL164" s="16">
        <v>71692.458551849384</v>
      </c>
      <c r="DM164" s="16">
        <v>129.14896888179032</v>
      </c>
      <c r="DN164" s="16">
        <v>12011.180315500031</v>
      </c>
      <c r="DO164" s="16">
        <v>97930.382126178069</v>
      </c>
      <c r="DP164" s="16">
        <v>89359.130849522946</v>
      </c>
      <c r="DQ164" s="16">
        <v>43567.303588875016</v>
      </c>
      <c r="DR164" s="16">
        <v>245567.34438850745</v>
      </c>
      <c r="DS164" s="16">
        <v>387178.28779745568</v>
      </c>
      <c r="DT164" s="16">
        <v>107398.28548068859</v>
      </c>
      <c r="DU164" s="16">
        <v>18963.872560409782</v>
      </c>
      <c r="DV164" s="16">
        <v>541214.21712899476</v>
      </c>
      <c r="DW164" s="16">
        <v>701325.49104260432</v>
      </c>
      <c r="DX164" s="16">
        <v>41087.754504850622</v>
      </c>
      <c r="DY164" s="16">
        <v>25564.595858657416</v>
      </c>
      <c r="DZ164" s="16">
        <v>41463.082978458326</v>
      </c>
      <c r="EA164" s="16">
        <v>69500.304125559094</v>
      </c>
      <c r="EB164" s="16">
        <v>201057.41020487377</v>
      </c>
      <c r="EC164" s="16">
        <v>40439.902631379824</v>
      </c>
      <c r="ED164" s="16">
        <v>6676.6545725288097</v>
      </c>
      <c r="EE164" s="16">
        <v>82699.882584759413</v>
      </c>
      <c r="EF164" s="16">
        <v>6474.9915051724111</v>
      </c>
      <c r="EG164" s="16">
        <v>12863.693435589841</v>
      </c>
      <c r="EH164" s="16">
        <v>0</v>
      </c>
      <c r="EI164" s="18">
        <v>23281960.216092907</v>
      </c>
      <c r="EJ164" s="19">
        <v>20707644.727860667</v>
      </c>
      <c r="EK164" s="19">
        <v>63515.968326761038</v>
      </c>
      <c r="EL164" s="19">
        <v>222297.41608613264</v>
      </c>
      <c r="EM164" s="19">
        <v>507675.9552901577</v>
      </c>
      <c r="EN164" s="19">
        <v>255818.36628337216</v>
      </c>
      <c r="EO164" s="19">
        <v>7566.3035416208286</v>
      </c>
      <c r="EP164" s="19">
        <v>213040.18534958572</v>
      </c>
      <c r="EQ164" s="19">
        <v>200639.46791668632</v>
      </c>
      <c r="ER164" s="19">
        <v>19727.384154805524</v>
      </c>
      <c r="ES164" s="19">
        <v>131238.76514159705</v>
      </c>
      <c r="ET164" s="19">
        <v>36633.980239493234</v>
      </c>
      <c r="EU164" s="19">
        <v>5617993.8380577937</v>
      </c>
      <c r="EV164" s="19">
        <v>6248911.9203061089</v>
      </c>
      <c r="EW164" s="19">
        <v>-44775.189570077986</v>
      </c>
      <c r="EX164" s="19">
        <v>9163577.6418719999</v>
      </c>
      <c r="EY164" s="19">
        <v>960168.90367461462</v>
      </c>
      <c r="EZ164" s="19">
        <v>274056.34906808136</v>
      </c>
      <c r="FA164" s="19">
        <v>187520.86973295864</v>
      </c>
      <c r="FB164" s="19">
        <v>191878.60669462054</v>
      </c>
      <c r="FC164" s="19">
        <v>3827.1652469938799</v>
      </c>
      <c r="FD164" s="20">
        <v>422701.91382265923</v>
      </c>
      <c r="FE164" s="20">
        <v>42190.329562380888</v>
      </c>
      <c r="FF164" s="20">
        <v>5978.6314110906278</v>
      </c>
      <c r="FG164" s="18">
        <v>45439829.50007011</v>
      </c>
      <c r="FH164" s="17">
        <v>68721789.716163009</v>
      </c>
      <c r="FI164" s="28">
        <f>+FH164-'[1]MIP 2017 (Original)'!FH156</f>
        <v>0</v>
      </c>
    </row>
    <row r="165" spans="1:165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30"/>
      <c r="FF165" s="28"/>
      <c r="FG165" s="28"/>
      <c r="FH165" s="28"/>
      <c r="FI165" s="28">
        <f>+FH165-'[1]MIP 2017 (Original)'!FH157</f>
        <v>0</v>
      </c>
    </row>
    <row r="166" spans="1:165" s="7" customFormat="1" ht="21.75" customHeight="1" thickBot="1" x14ac:dyDescent="0.25">
      <c r="A166" s="179" t="s">
        <v>21</v>
      </c>
      <c r="B166" s="180"/>
      <c r="C166" s="16">
        <v>4412.8569728873917</v>
      </c>
      <c r="D166" s="16">
        <v>850.1820928076819</v>
      </c>
      <c r="E166" s="16">
        <v>2215.9915314735986</v>
      </c>
      <c r="F166" s="16">
        <v>11245.369918474527</v>
      </c>
      <c r="G166" s="16">
        <v>21776.231643250416</v>
      </c>
      <c r="H166" s="16">
        <v>11718.439483719645</v>
      </c>
      <c r="I166" s="16">
        <v>9219.1739255710436</v>
      </c>
      <c r="J166" s="16">
        <v>24094.036981095891</v>
      </c>
      <c r="K166" s="16">
        <v>33261.483054255878</v>
      </c>
      <c r="L166" s="16">
        <v>43390.041759856562</v>
      </c>
      <c r="M166" s="16">
        <v>19906.035976672487</v>
      </c>
      <c r="N166" s="16">
        <v>17021.045946307997</v>
      </c>
      <c r="O166" s="16">
        <v>19159.901591031332</v>
      </c>
      <c r="P166" s="16">
        <v>367085.9953337867</v>
      </c>
      <c r="Q166" s="16">
        <v>13498.167588633065</v>
      </c>
      <c r="R166" s="16">
        <v>312400.50614091184</v>
      </c>
      <c r="S166" s="16">
        <v>39261.069731334181</v>
      </c>
      <c r="T166" s="16">
        <v>72152.072874971593</v>
      </c>
      <c r="U166" s="16">
        <v>58913.398297643616</v>
      </c>
      <c r="V166" s="16">
        <v>12502.600848628495</v>
      </c>
      <c r="W166" s="16">
        <v>21540.832977955091</v>
      </c>
      <c r="X166" s="16">
        <v>239474.91070381971</v>
      </c>
      <c r="Y166" s="16">
        <v>30445.593494361725</v>
      </c>
      <c r="Z166" s="16">
        <v>60061.387312458188</v>
      </c>
      <c r="AA166" s="16">
        <v>9508.2644598863972</v>
      </c>
      <c r="AB166" s="16">
        <v>96657.787228006113</v>
      </c>
      <c r="AC166" s="16">
        <v>40492.742728797355</v>
      </c>
      <c r="AD166" s="16">
        <v>13379.977081241595</v>
      </c>
      <c r="AE166" s="16">
        <v>8428.5187803043482</v>
      </c>
      <c r="AF166" s="16">
        <v>103768.30901947929</v>
      </c>
      <c r="AG166" s="16">
        <v>281.37171871173109</v>
      </c>
      <c r="AH166" s="16">
        <v>2678.5337769706521</v>
      </c>
      <c r="AI166" s="16">
        <v>306251.19931344804</v>
      </c>
      <c r="AJ166" s="16">
        <v>49616.833695267036</v>
      </c>
      <c r="AK166" s="16">
        <v>129537.72314037185</v>
      </c>
      <c r="AL166" s="16">
        <v>78580.520413151942</v>
      </c>
      <c r="AM166" s="16">
        <v>199586.35491712543</v>
      </c>
      <c r="AN166" s="16">
        <v>36655.59073165369</v>
      </c>
      <c r="AO166" s="16">
        <v>95798.848278438614</v>
      </c>
      <c r="AP166" s="16">
        <v>150481.5382698027</v>
      </c>
      <c r="AQ166" s="16">
        <v>81500.172994912806</v>
      </c>
      <c r="AR166" s="16">
        <v>11284.653081721033</v>
      </c>
      <c r="AS166" s="16">
        <v>63664.656136692822</v>
      </c>
      <c r="AT166" s="16">
        <v>22990.107721625202</v>
      </c>
      <c r="AU166" s="16">
        <v>170805.29509629088</v>
      </c>
      <c r="AV166" s="16">
        <v>56678.251317030285</v>
      </c>
      <c r="AW166" s="16">
        <v>123573.04446585022</v>
      </c>
      <c r="AX166" s="16">
        <v>34689.515624803462</v>
      </c>
      <c r="AY166" s="16">
        <v>61843.536221319831</v>
      </c>
      <c r="AZ166" s="16">
        <v>3895.2978422413398</v>
      </c>
      <c r="BA166" s="16">
        <v>3732.8281202265225</v>
      </c>
      <c r="BB166" s="16">
        <v>55508.633812356245</v>
      </c>
      <c r="BC166" s="16">
        <v>103708.08541766199</v>
      </c>
      <c r="BD166" s="16">
        <v>81850.959802633413</v>
      </c>
      <c r="BE166" s="16">
        <v>101708.71718307451</v>
      </c>
      <c r="BF166" s="16">
        <v>119728.67643731006</v>
      </c>
      <c r="BG166" s="16">
        <v>47167.298179094287</v>
      </c>
      <c r="BH166" s="16">
        <v>69917.988881890065</v>
      </c>
      <c r="BI166" s="16">
        <v>69471.677565775492</v>
      </c>
      <c r="BJ166" s="16">
        <v>65751.616532958986</v>
      </c>
      <c r="BK166" s="16">
        <v>17380.845297108244</v>
      </c>
      <c r="BL166" s="16">
        <v>19838.949492527252</v>
      </c>
      <c r="BM166" s="16">
        <v>151876.92824615035</v>
      </c>
      <c r="BN166" s="16">
        <v>56878.486781600979</v>
      </c>
      <c r="BO166" s="16">
        <v>97399.600995455025</v>
      </c>
      <c r="BP166" s="16">
        <v>6860.7290941893298</v>
      </c>
      <c r="BQ166" s="16">
        <v>29937.448835214411</v>
      </c>
      <c r="BR166" s="16">
        <v>113079.06282469249</v>
      </c>
      <c r="BS166" s="16">
        <v>14078.55235938549</v>
      </c>
      <c r="BT166" s="16">
        <v>72488.433023299993</v>
      </c>
      <c r="BU166" s="16">
        <v>835048.19706265617</v>
      </c>
      <c r="BV166" s="16">
        <v>84316.90898984317</v>
      </c>
      <c r="BW166" s="16">
        <v>134720.38598437904</v>
      </c>
      <c r="BX166" s="16">
        <v>681303.01966220501</v>
      </c>
      <c r="BY166" s="16">
        <v>122505.03612323402</v>
      </c>
      <c r="BZ166" s="16">
        <v>15204.124340142776</v>
      </c>
      <c r="CA166" s="16">
        <v>80329.59612908907</v>
      </c>
      <c r="CB166" s="16">
        <v>481027.78255891986</v>
      </c>
      <c r="CC166" s="16">
        <v>342773.29000128584</v>
      </c>
      <c r="CD166" s="16">
        <v>95438.382277793018</v>
      </c>
      <c r="CE166" s="16">
        <v>299195.93024275731</v>
      </c>
      <c r="CF166" s="16">
        <v>378927.90635264083</v>
      </c>
      <c r="CG166" s="16">
        <v>2798740.8476932258</v>
      </c>
      <c r="CH166" s="16">
        <v>374783.27603060298</v>
      </c>
      <c r="CI166" s="16">
        <v>2596.0340279112679</v>
      </c>
      <c r="CJ166" s="16">
        <v>351293.7706164174</v>
      </c>
      <c r="CK166" s="16">
        <v>331275.23057051061</v>
      </c>
      <c r="CL166" s="16">
        <v>335769.74947512307</v>
      </c>
      <c r="CM166" s="16">
        <v>36212.739594472048</v>
      </c>
      <c r="CN166" s="16">
        <v>35176.526307456093</v>
      </c>
      <c r="CO166" s="16">
        <v>364196.1746819684</v>
      </c>
      <c r="CP166" s="16">
        <v>83470.914856579795</v>
      </c>
      <c r="CQ166" s="16">
        <v>393904.40315843327</v>
      </c>
      <c r="CR166" s="16">
        <v>755994.79442743736</v>
      </c>
      <c r="CS166" s="16">
        <v>87075.468383351705</v>
      </c>
      <c r="CT166" s="16">
        <v>547805.99086077407</v>
      </c>
      <c r="CU166" s="16">
        <v>915612.32657716144</v>
      </c>
      <c r="CV166" s="16">
        <v>37155.437170266901</v>
      </c>
      <c r="CW166" s="16">
        <v>1314411.5420821072</v>
      </c>
      <c r="CX166" s="16">
        <v>184971.24555656634</v>
      </c>
      <c r="CY166" s="16">
        <v>218197.77436425883</v>
      </c>
      <c r="CZ166" s="16">
        <v>169144.89200206933</v>
      </c>
      <c r="DA166" s="16">
        <v>2818481.0731449751</v>
      </c>
      <c r="DB166" s="16">
        <v>173818.61665211158</v>
      </c>
      <c r="DC166" s="16">
        <v>138097.53418111242</v>
      </c>
      <c r="DD166" s="16">
        <v>868387.52319169627</v>
      </c>
      <c r="DE166" s="16">
        <v>269647.74847335351</v>
      </c>
      <c r="DF166" s="16">
        <v>189133.81646422792</v>
      </c>
      <c r="DG166" s="16">
        <v>311083.69728363585</v>
      </c>
      <c r="DH166" s="16">
        <v>203887.7842299722</v>
      </c>
      <c r="DI166" s="16">
        <v>26723.947413287842</v>
      </c>
      <c r="DJ166" s="16">
        <v>134901.95148878935</v>
      </c>
      <c r="DK166" s="16">
        <v>52274.195549391334</v>
      </c>
      <c r="DL166" s="16">
        <v>211657.76024364904</v>
      </c>
      <c r="DM166" s="16">
        <v>551.44118426447517</v>
      </c>
      <c r="DN166" s="16">
        <v>153486.75652634498</v>
      </c>
      <c r="DO166" s="16">
        <v>120138.83964667347</v>
      </c>
      <c r="DP166" s="16">
        <v>278933.63213193271</v>
      </c>
      <c r="DQ166" s="16">
        <v>140368.74921822411</v>
      </c>
      <c r="DR166" s="16">
        <v>629427.80022315867</v>
      </c>
      <c r="DS166" s="16">
        <v>759230.77520557004</v>
      </c>
      <c r="DT166" s="16">
        <v>695100.59806992149</v>
      </c>
      <c r="DU166" s="16">
        <v>14855.039250692553</v>
      </c>
      <c r="DV166" s="16">
        <v>2627947.8091741237</v>
      </c>
      <c r="DW166" s="16">
        <v>2154933.196888892</v>
      </c>
      <c r="DX166" s="16">
        <v>36228.764818090283</v>
      </c>
      <c r="DY166" s="16">
        <v>26823.2568696657</v>
      </c>
      <c r="DZ166" s="16">
        <v>107862.43336886534</v>
      </c>
      <c r="EA166" s="16">
        <v>137411.96634588618</v>
      </c>
      <c r="EB166" s="16">
        <v>124228.85458324075</v>
      </c>
      <c r="EC166" s="16">
        <v>96081.163337615042</v>
      </c>
      <c r="ED166" s="16">
        <v>9436.5901204174043</v>
      </c>
      <c r="EE166" s="16">
        <v>149617.75497511556</v>
      </c>
      <c r="EF166" s="16">
        <v>9420.2520858052139</v>
      </c>
      <c r="EG166" s="16">
        <v>31827.864158467739</v>
      </c>
      <c r="EH166" s="16">
        <v>431681.21850252384</v>
      </c>
      <c r="EI166" s="18">
        <v>31718871.592283007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v>0</v>
      </c>
      <c r="FH166" s="17">
        <v>31718871.592283007</v>
      </c>
      <c r="FI166" s="28">
        <f>+FH166-'[1]MIP 2017 (Original)'!FH158</f>
        <v>0</v>
      </c>
    </row>
    <row r="167" spans="1:165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8">
        <f>+FH167-'[1]MIP 2017 (Original)'!FH159</f>
        <v>0</v>
      </c>
    </row>
    <row r="168" spans="1:165" s="7" customFormat="1" ht="21.75" customHeight="1" thickBot="1" x14ac:dyDescent="0.25">
      <c r="A168" s="179" t="s">
        <v>22</v>
      </c>
      <c r="B168" s="180"/>
      <c r="C168" s="16">
        <v>7640.9400087011891</v>
      </c>
      <c r="D168" s="16">
        <v>1560.2828028254485</v>
      </c>
      <c r="E168" s="16">
        <v>3950.2264971314903</v>
      </c>
      <c r="F168" s="16">
        <v>44792.538070576775</v>
      </c>
      <c r="G168" s="16">
        <v>37780.87846593796</v>
      </c>
      <c r="H168" s="16">
        <v>18099.82328970603</v>
      </c>
      <c r="I168" s="16">
        <v>11843.171281275212</v>
      </c>
      <c r="J168" s="16">
        <v>43314.716134739494</v>
      </c>
      <c r="K168" s="16">
        <v>55634.534310030467</v>
      </c>
      <c r="L168" s="16">
        <v>67888.444573367946</v>
      </c>
      <c r="M168" s="16">
        <v>71940.502548106568</v>
      </c>
      <c r="N168" s="16">
        <v>32786.921531776592</v>
      </c>
      <c r="O168" s="16">
        <v>33280.680901194508</v>
      </c>
      <c r="P168" s="16">
        <v>622344.80416402919</v>
      </c>
      <c r="Q168" s="16">
        <v>20746.527186692834</v>
      </c>
      <c r="R168" s="16">
        <v>642649.11760193808</v>
      </c>
      <c r="S168" s="16">
        <v>79018.216255703126</v>
      </c>
      <c r="T168" s="16">
        <v>164515.72753485243</v>
      </c>
      <c r="U168" s="16">
        <v>103059.80344191146</v>
      </c>
      <c r="V168" s="16">
        <v>18609.509879173231</v>
      </c>
      <c r="W168" s="16">
        <v>47981.37986388163</v>
      </c>
      <c r="X168" s="16">
        <v>449236.89202345081</v>
      </c>
      <c r="Y168" s="16">
        <v>84756.63084501648</v>
      </c>
      <c r="Z168" s="16">
        <v>199701.14258530911</v>
      </c>
      <c r="AA168" s="16">
        <v>20234.618296218687</v>
      </c>
      <c r="AB168" s="16">
        <v>185018.002406413</v>
      </c>
      <c r="AC168" s="16">
        <v>49571.03093617125</v>
      </c>
      <c r="AD168" s="16">
        <v>28588.493152150892</v>
      </c>
      <c r="AE168" s="16">
        <v>30060.765412302022</v>
      </c>
      <c r="AF168" s="16">
        <v>203542.98546049316</v>
      </c>
      <c r="AG168" s="16">
        <v>322.50465292501838</v>
      </c>
      <c r="AH168" s="16">
        <v>6226.0781019573215</v>
      </c>
      <c r="AI168" s="16">
        <v>993642.51260179072</v>
      </c>
      <c r="AJ168" s="16">
        <v>160206.23017059849</v>
      </c>
      <c r="AK168" s="16">
        <v>439488.32192366151</v>
      </c>
      <c r="AL168" s="16">
        <v>345754.25692792522</v>
      </c>
      <c r="AM168" s="16">
        <v>602749.71743852785</v>
      </c>
      <c r="AN168" s="16">
        <v>117871.11179479846</v>
      </c>
      <c r="AO168" s="16">
        <v>264111.85044792894</v>
      </c>
      <c r="AP168" s="16">
        <v>416400.09959036496</v>
      </c>
      <c r="AQ168" s="16">
        <v>241135.56854201306</v>
      </c>
      <c r="AR168" s="16">
        <v>33884.790308479249</v>
      </c>
      <c r="AS168" s="16">
        <v>242260.09367347829</v>
      </c>
      <c r="AT168" s="16">
        <v>65226.752019341562</v>
      </c>
      <c r="AU168" s="16">
        <v>454711.26329381054</v>
      </c>
      <c r="AV168" s="16">
        <v>153253.76399765201</v>
      </c>
      <c r="AW168" s="16">
        <v>392379.33748765965</v>
      </c>
      <c r="AX168" s="16">
        <v>96536.830281093804</v>
      </c>
      <c r="AY168" s="16">
        <v>111480.09401188842</v>
      </c>
      <c r="AZ168" s="16">
        <v>9982.9539044092126</v>
      </c>
      <c r="BA168" s="16">
        <v>9089.9733132619986</v>
      </c>
      <c r="BB168" s="16">
        <v>116308.53635584336</v>
      </c>
      <c r="BC168" s="16">
        <v>363282.96992501779</v>
      </c>
      <c r="BD168" s="16">
        <v>151147.20607010997</v>
      </c>
      <c r="BE168" s="16">
        <v>268848.67873019224</v>
      </c>
      <c r="BF168" s="16">
        <v>413355.55054227542</v>
      </c>
      <c r="BG168" s="16">
        <v>166047.01162202627</v>
      </c>
      <c r="BH168" s="16">
        <v>189079.92396116408</v>
      </c>
      <c r="BI168" s="16">
        <v>152095.14302167043</v>
      </c>
      <c r="BJ168" s="16">
        <v>172564.96564259753</v>
      </c>
      <c r="BK168" s="16">
        <v>60244.746815728475</v>
      </c>
      <c r="BL168" s="16">
        <v>42047.518586702085</v>
      </c>
      <c r="BM168" s="16">
        <v>345671.93629907031</v>
      </c>
      <c r="BN168" s="16">
        <v>271851.25336233171</v>
      </c>
      <c r="BO168" s="16">
        <v>224546.71499508925</v>
      </c>
      <c r="BP168" s="16">
        <v>27625.79020572724</v>
      </c>
      <c r="BQ168" s="16">
        <v>65435.521425130282</v>
      </c>
      <c r="BR168" s="16">
        <v>313109.61999126081</v>
      </c>
      <c r="BS168" s="16">
        <v>28599.74036261527</v>
      </c>
      <c r="BT168" s="16">
        <v>159344.2720988621</v>
      </c>
      <c r="BU168" s="16">
        <v>1795106.8972630226</v>
      </c>
      <c r="BV168" s="16">
        <v>163935.40933765416</v>
      </c>
      <c r="BW168" s="16">
        <v>297580.10986709147</v>
      </c>
      <c r="BX168" s="16">
        <v>1005996.4126448244</v>
      </c>
      <c r="BY168" s="16">
        <v>191029.34474885612</v>
      </c>
      <c r="BZ168" s="16">
        <v>27365.624970103072</v>
      </c>
      <c r="CA168" s="16">
        <v>135974.61038026761</v>
      </c>
      <c r="CB168" s="16">
        <v>1104764.1003858524</v>
      </c>
      <c r="CC168" s="16">
        <v>1078374.884542672</v>
      </c>
      <c r="CD168" s="16">
        <v>323290.4223367204</v>
      </c>
      <c r="CE168" s="16">
        <v>848374.3701746536</v>
      </c>
      <c r="CF168" s="16">
        <v>1042446.4419625348</v>
      </c>
      <c r="CG168" s="16">
        <v>4537742.0457331948</v>
      </c>
      <c r="CH168" s="16">
        <v>520168.74690577539</v>
      </c>
      <c r="CI168" s="16">
        <v>8213.3186624621612</v>
      </c>
      <c r="CJ168" s="16">
        <v>559181.81817002769</v>
      </c>
      <c r="CK168" s="16">
        <v>582452.2803490893</v>
      </c>
      <c r="CL168" s="16">
        <v>697374.15292746236</v>
      </c>
      <c r="CM168" s="16">
        <v>193483.55358607689</v>
      </c>
      <c r="CN168" s="16">
        <v>77039.443784510455</v>
      </c>
      <c r="CO168" s="16">
        <v>638358.8195013518</v>
      </c>
      <c r="CP168" s="16">
        <v>145021.22632964878</v>
      </c>
      <c r="CQ168" s="16">
        <v>786634.07044036593</v>
      </c>
      <c r="CR168" s="16">
        <v>1660630.6946757452</v>
      </c>
      <c r="CS168" s="16">
        <v>183843.16304429137</v>
      </c>
      <c r="CT168" s="16">
        <v>1063770.1892760098</v>
      </c>
      <c r="CU168" s="16">
        <v>1165578.670396375</v>
      </c>
      <c r="CV168" s="16">
        <v>54688.029741970313</v>
      </c>
      <c r="CW168" s="16">
        <v>1903923.9765252522</v>
      </c>
      <c r="CX168" s="16">
        <v>509634.64275440021</v>
      </c>
      <c r="CY168" s="16">
        <v>475561.34216058761</v>
      </c>
      <c r="CZ168" s="16">
        <v>275616.41138031264</v>
      </c>
      <c r="DA168" s="16">
        <v>3552632.7864327691</v>
      </c>
      <c r="DB168" s="16">
        <v>268558.49030083016</v>
      </c>
      <c r="DC168" s="16">
        <v>217161.44944621474</v>
      </c>
      <c r="DD168" s="16">
        <v>1227930.2556432018</v>
      </c>
      <c r="DE168" s="16">
        <v>411059.00806818891</v>
      </c>
      <c r="DF168" s="16">
        <v>274931.37676523952</v>
      </c>
      <c r="DG168" s="16">
        <v>540375.85766363773</v>
      </c>
      <c r="DH168" s="16">
        <v>287383.46818583488</v>
      </c>
      <c r="DI168" s="16">
        <v>49512.878116274907</v>
      </c>
      <c r="DJ168" s="16">
        <v>188545.92866809483</v>
      </c>
      <c r="DK168" s="16">
        <v>70096.68003796821</v>
      </c>
      <c r="DL168" s="16">
        <v>283350.21879549843</v>
      </c>
      <c r="DM168" s="16">
        <v>680.59015314626549</v>
      </c>
      <c r="DN168" s="16">
        <v>165497.93684184502</v>
      </c>
      <c r="DO168" s="16">
        <v>218069.22177285154</v>
      </c>
      <c r="DP168" s="16">
        <v>368292.76298145566</v>
      </c>
      <c r="DQ168" s="16">
        <v>183936.05280709913</v>
      </c>
      <c r="DR168" s="16">
        <v>874995.1446116661</v>
      </c>
      <c r="DS168" s="16">
        <v>1146409.0630030257</v>
      </c>
      <c r="DT168" s="16">
        <v>802498.88355061004</v>
      </c>
      <c r="DU168" s="16">
        <v>33818.911811102334</v>
      </c>
      <c r="DV168" s="16">
        <v>3169162.0263031186</v>
      </c>
      <c r="DW168" s="16">
        <v>2856258.6879314962</v>
      </c>
      <c r="DX168" s="16">
        <v>77316.519322940905</v>
      </c>
      <c r="DY168" s="16">
        <v>52387.852728323116</v>
      </c>
      <c r="DZ168" s="16">
        <v>149325.51634732366</v>
      </c>
      <c r="EA168" s="16">
        <v>206912.27047144528</v>
      </c>
      <c r="EB168" s="16">
        <v>325286.26478811452</v>
      </c>
      <c r="EC168" s="16">
        <v>136521.06596899487</v>
      </c>
      <c r="ED168" s="16">
        <v>16113.244692946215</v>
      </c>
      <c r="EE168" s="16">
        <v>232317.63755987497</v>
      </c>
      <c r="EF168" s="16">
        <v>15895.243590977625</v>
      </c>
      <c r="EG168" s="16">
        <v>44691.55759405758</v>
      </c>
      <c r="EH168" s="16">
        <v>431681.21850252384</v>
      </c>
      <c r="EI168" s="18">
        <v>55000831.808375902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v>0</v>
      </c>
      <c r="FH168" s="17">
        <v>55000831.808375902</v>
      </c>
      <c r="FI168" s="28">
        <f>+FH168-'[1]MIP 2017 (Original)'!FH160</f>
        <v>0</v>
      </c>
    </row>
    <row r="169" spans="1:165" s="7" customFormat="1" ht="21.75" customHeight="1" thickBot="1" x14ac:dyDescent="0.25"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>
        <f>+'MIP 2017 (IMPACTOS-TURISMO)'!DQ170</f>
        <v>143997.45721375258</v>
      </c>
      <c r="DR169" s="25">
        <f>+DQ169-DQ170</f>
        <v>1169.2172152254498</v>
      </c>
      <c r="DS169" s="78">
        <f>+DR169/DQ170</f>
        <v>8.1861767339393588E-3</v>
      </c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8">
        <f>+FH169-'[1]MIP 2017 (Original)'!FH161</f>
        <v>0</v>
      </c>
    </row>
    <row r="170" spans="1:165" s="7" customFormat="1" ht="21.75" customHeight="1" thickBot="1" x14ac:dyDescent="0.25">
      <c r="A170" s="179" t="s">
        <v>23</v>
      </c>
      <c r="B170" s="180"/>
      <c r="C170" s="16">
        <v>4518.594548492968</v>
      </c>
      <c r="D170" s="16">
        <v>866.97542234186562</v>
      </c>
      <c r="E170" s="16">
        <v>2257.6714030239218</v>
      </c>
      <c r="F170" s="16">
        <v>11920.486828439578</v>
      </c>
      <c r="G170" s="16">
        <v>22191.58048405961</v>
      </c>
      <c r="H170" s="16">
        <v>12076.858407755039</v>
      </c>
      <c r="I170" s="16">
        <v>9320.239280409518</v>
      </c>
      <c r="J170" s="16">
        <v>24859.35809229099</v>
      </c>
      <c r="K170" s="16">
        <v>34613.736876812458</v>
      </c>
      <c r="L170" s="16">
        <v>44062.956406187739</v>
      </c>
      <c r="M170" s="16">
        <v>22365.52463961696</v>
      </c>
      <c r="N170" s="16">
        <v>17525.652057615156</v>
      </c>
      <c r="O170" s="16">
        <v>19964.151671960142</v>
      </c>
      <c r="P170" s="16">
        <v>370557.63052527746</v>
      </c>
      <c r="Q170" s="16">
        <v>13680.057688537712</v>
      </c>
      <c r="R170" s="16">
        <v>322603.01405817113</v>
      </c>
      <c r="S170" s="16">
        <v>40242.626240460195</v>
      </c>
      <c r="T170" s="16">
        <v>74570.765834055608</v>
      </c>
      <c r="U170" s="16">
        <v>60548.705467842941</v>
      </c>
      <c r="V170" s="16">
        <v>12816.577487563804</v>
      </c>
      <c r="W170" s="16">
        <v>22548.275171168079</v>
      </c>
      <c r="X170" s="16">
        <v>245223.00927899513</v>
      </c>
      <c r="Y170" s="16">
        <v>30925.376169495106</v>
      </c>
      <c r="Z170" s="16">
        <v>60921.78134439874</v>
      </c>
      <c r="AA170" s="16">
        <v>9778.5925894602806</v>
      </c>
      <c r="AB170" s="16">
        <v>112525.49657344416</v>
      </c>
      <c r="AC170" s="16">
        <v>40707.109207835369</v>
      </c>
      <c r="AD170" s="16">
        <v>15289.218763194493</v>
      </c>
      <c r="AE170" s="16">
        <v>8959.5812971196356</v>
      </c>
      <c r="AF170" s="16">
        <v>113745.77111666999</v>
      </c>
      <c r="AG170" s="16">
        <v>283.47265670274749</v>
      </c>
      <c r="AH170" s="16">
        <v>3013.739915043886</v>
      </c>
      <c r="AI170" s="16">
        <v>312119.34008419269</v>
      </c>
      <c r="AJ170" s="16">
        <v>51250.486610833381</v>
      </c>
      <c r="AK170" s="16">
        <v>134762.07509764662</v>
      </c>
      <c r="AL170" s="16">
        <v>81197.210033014009</v>
      </c>
      <c r="AM170" s="16">
        <v>205467.6952605808</v>
      </c>
      <c r="AN170" s="16">
        <v>38011.850455612686</v>
      </c>
      <c r="AO170" s="16">
        <v>98443.914381951778</v>
      </c>
      <c r="AP170" s="16">
        <v>156907.37998645997</v>
      </c>
      <c r="AQ170" s="16">
        <v>83799.520653612955</v>
      </c>
      <c r="AR170" s="16">
        <v>12171.498949725872</v>
      </c>
      <c r="AS170" s="16">
        <v>64211.092541412858</v>
      </c>
      <c r="AT170" s="16">
        <v>23899.519514560678</v>
      </c>
      <c r="AU170" s="16">
        <v>176761.68578091092</v>
      </c>
      <c r="AV170" s="16">
        <v>58877.702281553233</v>
      </c>
      <c r="AW170" s="16">
        <v>132324.25381006251</v>
      </c>
      <c r="AX170" s="16">
        <v>36911.612556936387</v>
      </c>
      <c r="AY170" s="16">
        <v>64103.157036478951</v>
      </c>
      <c r="AZ170" s="16">
        <v>4071.3195565092547</v>
      </c>
      <c r="BA170" s="16">
        <v>4068.7950842384203</v>
      </c>
      <c r="BB170" s="16">
        <v>58458.841440151307</v>
      </c>
      <c r="BC170" s="16">
        <v>109395.35578579718</v>
      </c>
      <c r="BD170" s="16">
        <v>83620.056841829894</v>
      </c>
      <c r="BE170" s="16">
        <v>105129.79776634592</v>
      </c>
      <c r="BF170" s="16">
        <v>126361.48177716325</v>
      </c>
      <c r="BG170" s="16">
        <v>50465.791318930773</v>
      </c>
      <c r="BH170" s="16">
        <v>72609.488771647593</v>
      </c>
      <c r="BI170" s="16">
        <v>70998.608755194058</v>
      </c>
      <c r="BJ170" s="16">
        <v>69667.332312777711</v>
      </c>
      <c r="BK170" s="16">
        <v>19248.621490402242</v>
      </c>
      <c r="BL170" s="16">
        <v>21306.305509095317</v>
      </c>
      <c r="BM170" s="16">
        <v>164492.857339412</v>
      </c>
      <c r="BN170" s="16">
        <v>67468.268707577139</v>
      </c>
      <c r="BO170" s="16">
        <v>102521.62055464527</v>
      </c>
      <c r="BP170" s="16">
        <v>7647.0976359320548</v>
      </c>
      <c r="BQ170" s="16">
        <v>30842.493292593972</v>
      </c>
      <c r="BR170" s="16">
        <v>120636.58380458147</v>
      </c>
      <c r="BS170" s="16">
        <v>14872.760519848589</v>
      </c>
      <c r="BT170" s="16">
        <v>76881.623978951364</v>
      </c>
      <c r="BU170" s="16">
        <v>860730.93449765036</v>
      </c>
      <c r="BV170" s="16">
        <v>87989.095841970033</v>
      </c>
      <c r="BW170" s="16">
        <v>140891.90174018178</v>
      </c>
      <c r="BX170" s="16">
        <v>689836.89693038922</v>
      </c>
      <c r="BY170" s="16">
        <v>124691.83716508826</v>
      </c>
      <c r="BZ170" s="16">
        <v>17355.428835917592</v>
      </c>
      <c r="CA170" s="16">
        <v>82467.58703935938</v>
      </c>
      <c r="CB170" s="16">
        <v>510024.06353586575</v>
      </c>
      <c r="CC170" s="16">
        <v>374590.81820279418</v>
      </c>
      <c r="CD170" s="16">
        <v>112713.58193524256</v>
      </c>
      <c r="CE170" s="16">
        <v>328862.80846691021</v>
      </c>
      <c r="CF170" s="16">
        <v>423242.85116196482</v>
      </c>
      <c r="CG170" s="16">
        <v>2843527.0728646326</v>
      </c>
      <c r="CH170" s="16">
        <v>383868.02520500997</v>
      </c>
      <c r="CI170" s="16">
        <v>2887.5177145603666</v>
      </c>
      <c r="CJ170" s="16">
        <v>387312.85087449255</v>
      </c>
      <c r="CK170" s="16">
        <v>363696.38334270008</v>
      </c>
      <c r="CL170" s="16">
        <v>383573.32908697252</v>
      </c>
      <c r="CM170" s="16">
        <v>51985.26598752648</v>
      </c>
      <c r="CN170" s="16">
        <v>36075.834851811371</v>
      </c>
      <c r="CO170" s="16">
        <v>377704.60835220321</v>
      </c>
      <c r="CP170" s="16">
        <v>84585.006680732651</v>
      </c>
      <c r="CQ170" s="16">
        <v>406937.54811667197</v>
      </c>
      <c r="CR170" s="16">
        <v>788310.29351255286</v>
      </c>
      <c r="CS170" s="16">
        <v>89765.67144713967</v>
      </c>
      <c r="CT170" s="16">
        <v>560968.22205320746</v>
      </c>
      <c r="CU170" s="16">
        <v>920665.19586074015</v>
      </c>
      <c r="CV170" s="16">
        <v>37304.391310622443</v>
      </c>
      <c r="CW170" s="16">
        <v>1320191.1134067683</v>
      </c>
      <c r="CX170" s="16">
        <v>186613.75589085763</v>
      </c>
      <c r="CY170" s="16">
        <v>226275.26874671405</v>
      </c>
      <c r="CZ170" s="16">
        <v>171106.57488278905</v>
      </c>
      <c r="DA170" s="16">
        <v>2833607.5144310715</v>
      </c>
      <c r="DB170" s="16">
        <v>176533.69300418752</v>
      </c>
      <c r="DC170" s="16">
        <v>140547.73758325455</v>
      </c>
      <c r="DD170" s="16">
        <v>873077.58986555948</v>
      </c>
      <c r="DE170" s="16">
        <v>275733.2568768299</v>
      </c>
      <c r="DF170" s="16">
        <v>190788.42187916537</v>
      </c>
      <c r="DG170" s="16">
        <v>315977.42809655948</v>
      </c>
      <c r="DH170" s="16">
        <v>206687.01434065646</v>
      </c>
      <c r="DI170" s="16">
        <v>27435.974799855212</v>
      </c>
      <c r="DJ170" s="16">
        <v>138802.57096762984</v>
      </c>
      <c r="DK170" s="16">
        <v>53040.069632196908</v>
      </c>
      <c r="DL170" s="16">
        <v>217224.05018016681</v>
      </c>
      <c r="DM170" s="16">
        <v>555.79470003518736</v>
      </c>
      <c r="DN170" s="16">
        <v>153807.75993325346</v>
      </c>
      <c r="DO170" s="16">
        <v>125222.46169888554</v>
      </c>
      <c r="DP170" s="16">
        <v>282530.77303922194</v>
      </c>
      <c r="DQ170" s="16">
        <v>142828.23999852713</v>
      </c>
      <c r="DR170" s="16">
        <v>633262.47642433015</v>
      </c>
      <c r="DS170" s="16">
        <v>766636.48997641355</v>
      </c>
      <c r="DT170" s="16">
        <v>700622.61944823863</v>
      </c>
      <c r="DU170" s="16">
        <v>14939.668278107103</v>
      </c>
      <c r="DV170" s="16">
        <v>2641446.821917661</v>
      </c>
      <c r="DW170" s="16">
        <v>2173498.6020875415</v>
      </c>
      <c r="DX170" s="16">
        <v>39215.376904481192</v>
      </c>
      <c r="DY170" s="16">
        <v>27410.264805743744</v>
      </c>
      <c r="DZ170" s="16">
        <v>108573.92952563045</v>
      </c>
      <c r="EA170" s="16">
        <v>141553.84583718475</v>
      </c>
      <c r="EB170" s="16">
        <v>129360.85588742171</v>
      </c>
      <c r="EC170" s="16">
        <v>98664.086134988975</v>
      </c>
      <c r="ED170" s="16">
        <v>9696.8870131400163</v>
      </c>
      <c r="EE170" s="16">
        <v>153180.88810250381</v>
      </c>
      <c r="EF170" s="16">
        <v>9594.8342944110609</v>
      </c>
      <c r="EG170" s="16">
        <v>32688.681011970228</v>
      </c>
      <c r="EH170" s="16">
        <v>431681.21850252384</v>
      </c>
      <c r="EI170" s="18">
        <v>32540649.317504998</v>
      </c>
      <c r="EJ170" s="19">
        <v>1409006.5006780603</v>
      </c>
      <c r="EK170" s="19">
        <v>6648.3477634237515</v>
      </c>
      <c r="EL170" s="19">
        <v>25343.396312679957</v>
      </c>
      <c r="EM170" s="19">
        <v>54071.255716050982</v>
      </c>
      <c r="EN170" s="19">
        <v>1560.1849185396459</v>
      </c>
      <c r="EO170" s="19">
        <v>22.297539276646404</v>
      </c>
      <c r="EP170" s="19">
        <v>5293.6728521274272</v>
      </c>
      <c r="EQ170" s="19">
        <v>2941.612986258333</v>
      </c>
      <c r="ER170" s="19">
        <v>61.271017171601443</v>
      </c>
      <c r="ES170" s="19">
        <v>3020.7712147612765</v>
      </c>
      <c r="ET170" s="19">
        <v>342.3559258069829</v>
      </c>
      <c r="EU170" s="19">
        <v>0</v>
      </c>
      <c r="EV170" s="19">
        <v>165200.08097346078</v>
      </c>
      <c r="EW170" s="19">
        <v>9810.7545678209699</v>
      </c>
      <c r="EX170" s="19">
        <v>18981.521268416895</v>
      </c>
      <c r="EY170" s="19">
        <v>47412.542334299185</v>
      </c>
      <c r="EZ170" s="19">
        <v>9628.2538962039398</v>
      </c>
      <c r="FA170" s="19">
        <v>9419.0488883956859</v>
      </c>
      <c r="FB170" s="19">
        <v>9676.5299181853479</v>
      </c>
      <c r="FC170" s="19">
        <v>210.36213762723673</v>
      </c>
      <c r="FD170" s="20">
        <v>21858.317010989762</v>
      </c>
      <c r="FE170" s="20">
        <v>2315.6637309954167</v>
      </c>
      <c r="FF170" s="20">
        <v>173.43844968873486</v>
      </c>
      <c r="FG170" s="18">
        <v>1802998.180100241</v>
      </c>
      <c r="FH170" s="17">
        <v>34343647.497605242</v>
      </c>
      <c r="FI170" s="28">
        <f>+FH170-'[1]MIP 2017 (Original)'!FH162</f>
        <v>0</v>
      </c>
    </row>
    <row r="171" spans="1:165" s="7" customFormat="1" ht="21.75" customHeight="1" x14ac:dyDescent="0.2">
      <c r="C171" s="25">
        <f>+C170-'[2]MIP TOTAL (original)'!C171</f>
        <v>-2357.70558163651</v>
      </c>
      <c r="D171" s="25">
        <f>+D170-'[2]MIP TOTAL (original)'!D171</f>
        <v>-2064.3820452445016</v>
      </c>
      <c r="E171" s="25">
        <f>+E170-'[2]MIP TOTAL (original)'!E171</f>
        <v>-5706.681873200514</v>
      </c>
      <c r="F171" s="25">
        <f>+F170-'[2]MIP TOTAL (original)'!F171</f>
        <v>-24864.759026541964</v>
      </c>
      <c r="G171" s="25">
        <f>+G170-'[2]MIP TOTAL (original)'!G171</f>
        <v>16472.511957153867</v>
      </c>
      <c r="H171" s="25">
        <f>+H170-'[2]MIP TOTAL (original)'!H171</f>
        <v>-2426.7116365410311</v>
      </c>
      <c r="I171" s="25">
        <f>+I170-'[2]MIP TOTAL (original)'!I171</f>
        <v>816.89266411271819</v>
      </c>
      <c r="J171" s="25">
        <f>+J170-'[2]MIP TOTAL (original)'!J171</f>
        <v>13785.09335663857</v>
      </c>
      <c r="K171" s="25">
        <f>+K170-'[2]MIP TOTAL (original)'!K171</f>
        <v>26036.620961062723</v>
      </c>
      <c r="L171" s="25">
        <f>+L170-'[2]MIP TOTAL (original)'!L171</f>
        <v>-11173.806118331515</v>
      </c>
      <c r="M171" s="25">
        <f>+M170-'[2]MIP TOTAL (original)'!M171</f>
        <v>-5650.6657410374428</v>
      </c>
      <c r="N171" s="25">
        <f>+N170-'[2]MIP TOTAL (original)'!N171</f>
        <v>2477.0331510992764</v>
      </c>
      <c r="O171" s="25">
        <f>+O170-'[2]MIP TOTAL (original)'!O171</f>
        <v>8902.8789336612535</v>
      </c>
      <c r="P171" s="25">
        <f>+P170-'[2]MIP TOTAL (original)'!P171</f>
        <v>127432.48892868159</v>
      </c>
      <c r="Q171" s="25">
        <f>+Q170-'[2]MIP TOTAL (original)'!Q171</f>
        <v>2973.8332154431846</v>
      </c>
      <c r="R171" s="25">
        <f>+R170-'[2]MIP TOTAL (original)'!R171</f>
        <v>142964.88464754925</v>
      </c>
      <c r="S171" s="25">
        <f>+S170-'[2]MIP TOTAL (original)'!S171</f>
        <v>-30888.74570127148</v>
      </c>
      <c r="T171" s="25">
        <f>+T170-'[2]MIP TOTAL (original)'!T171</f>
        <v>-30117.727047884997</v>
      </c>
      <c r="U171" s="25">
        <f>+U170-'[2]MIP TOTAL (original)'!U171</f>
        <v>23502.167151174719</v>
      </c>
      <c r="V171" s="25">
        <f>+V170-'[2]MIP TOTAL (original)'!V171</f>
        <v>2136.6150385022138</v>
      </c>
      <c r="W171" s="25">
        <f>+W170-'[2]MIP TOTAL (original)'!W171</f>
        <v>-8777.3607348924015</v>
      </c>
      <c r="X171" s="25">
        <f>+X170-'[2]MIP TOTAL (original)'!X171</f>
        <v>60431.585676496878</v>
      </c>
      <c r="Y171" s="25">
        <f>+Y170-'[2]MIP TOTAL (original)'!Y171</f>
        <v>3259.0977312041614</v>
      </c>
      <c r="Z171" s="25">
        <f>+Z170-'[2]MIP TOTAL (original)'!Z171</f>
        <v>14603.959542528843</v>
      </c>
      <c r="AA171" s="25">
        <f>+AA170-'[2]MIP TOTAL (original)'!AA171</f>
        <v>-2137.7951472763925</v>
      </c>
      <c r="AB171" s="25">
        <f>+AB170-'[2]MIP TOTAL (original)'!AB171</f>
        <v>36326.910117517284</v>
      </c>
      <c r="AC171" s="25">
        <f>+AC170-'[2]MIP TOTAL (original)'!AC171</f>
        <v>-2826.4091811122125</v>
      </c>
      <c r="AD171" s="25">
        <f>+AD170-'[2]MIP TOTAL (original)'!AD171</f>
        <v>3953.6677215367399</v>
      </c>
      <c r="AE171" s="25">
        <f>+AE170-'[2]MIP TOTAL (original)'!AE171</f>
        <v>-2359.2893602797631</v>
      </c>
      <c r="AF171" s="25">
        <f>+AF170-'[2]MIP TOTAL (original)'!AF171</f>
        <v>41796.552867903927</v>
      </c>
      <c r="AG171" s="25">
        <f>+AG170-'[2]MIP TOTAL (original)'!AG171</f>
        <v>96.862539621513548</v>
      </c>
      <c r="AH171" s="25">
        <f>+AH170-'[2]MIP TOTAL (original)'!AH171</f>
        <v>1614.6801839052748</v>
      </c>
      <c r="AI171" s="25">
        <f>+AI170-'[2]MIP TOTAL (original)'!AI171</f>
        <v>218000.22325070956</v>
      </c>
      <c r="AJ171" s="25">
        <f>+AJ170-'[2]MIP TOTAL (original)'!AJ171</f>
        <v>-51365.55231082406</v>
      </c>
      <c r="AK171" s="25">
        <f>+AK170-'[2]MIP TOTAL (original)'!AK171</f>
        <v>93378.510590931459</v>
      </c>
      <c r="AL171" s="25">
        <f>+AL170-'[2]MIP TOTAL (original)'!AL171</f>
        <v>-19349.894017326907</v>
      </c>
      <c r="AM171" s="25">
        <f>+AM170-'[2]MIP TOTAL (original)'!AM171</f>
        <v>86690.123371033143</v>
      </c>
      <c r="AN171" s="25">
        <f>+AN170-'[2]MIP TOTAL (original)'!AN171</f>
        <v>-97440.549010134608</v>
      </c>
      <c r="AO171" s="25">
        <f>+AO170-'[2]MIP TOTAL (original)'!AO171</f>
        <v>46412.882961219213</v>
      </c>
      <c r="AP171" s="25">
        <f>+AP170-'[2]MIP TOTAL (original)'!AP171</f>
        <v>91022.581355435803</v>
      </c>
      <c r="AQ171" s="25">
        <f>+AQ170-'[2]MIP TOTAL (original)'!AQ171</f>
        <v>-21462.562354383743</v>
      </c>
      <c r="AR171" s="25">
        <f>+AR170-'[2]MIP TOTAL (original)'!AR171</f>
        <v>-45719.738578514545</v>
      </c>
      <c r="AS171" s="25">
        <f>+AS170-'[2]MIP TOTAL (original)'!AS171</f>
        <v>52196.828631300785</v>
      </c>
      <c r="AT171" s="25">
        <f>+AT170-'[2]MIP TOTAL (original)'!AT171</f>
        <v>10227.066373683258</v>
      </c>
      <c r="AU171" s="25">
        <f>+AU170-'[2]MIP TOTAL (original)'!AU171</f>
        <v>117269.50747582839</v>
      </c>
      <c r="AV171" s="25">
        <f>+AV170-'[2]MIP TOTAL (original)'!AV171</f>
        <v>30819.060185724695</v>
      </c>
      <c r="AW171" s="25">
        <f>+AW170-'[2]MIP TOTAL (original)'!AW171</f>
        <v>11543.09329980152</v>
      </c>
      <c r="AX171" s="25">
        <f>+AX170-'[2]MIP TOTAL (original)'!AX171</f>
        <v>-3478.1094814598473</v>
      </c>
      <c r="AY171" s="25">
        <f>+AY170-'[2]MIP TOTAL (original)'!AY171</f>
        <v>55071.400302141905</v>
      </c>
      <c r="AZ171" s="25">
        <f>+AZ170-'[2]MIP TOTAL (original)'!AZ171</f>
        <v>-92037.342044445468</v>
      </c>
      <c r="BA171" s="25">
        <f>+BA170-'[2]MIP TOTAL (original)'!BA171</f>
        <v>-3219.7122839762537</v>
      </c>
      <c r="BB171" s="25">
        <f>+BB170-'[2]MIP TOTAL (original)'!BB171</f>
        <v>31128.828031210149</v>
      </c>
      <c r="BC171" s="25">
        <f>+BC170-'[2]MIP TOTAL (original)'!BC171</f>
        <v>22587.473576392134</v>
      </c>
      <c r="BD171" s="25">
        <f>+BD170-'[2]MIP TOTAL (original)'!BD171</f>
        <v>75854.899784909328</v>
      </c>
      <c r="BE171" s="25">
        <f>+BE170-'[2]MIP TOTAL (original)'!BE171</f>
        <v>100460.95109242809</v>
      </c>
      <c r="BF171" s="25">
        <f>+BF170-'[2]MIP TOTAL (original)'!BF171</f>
        <v>81229.162706734845</v>
      </c>
      <c r="BG171" s="25">
        <f>+BG170-'[2]MIP TOTAL (original)'!BG171</f>
        <v>-59864.361378903326</v>
      </c>
      <c r="BH171" s="25">
        <f>+BH170-'[2]MIP TOTAL (original)'!BH171</f>
        <v>-31601.72391597493</v>
      </c>
      <c r="BI171" s="25">
        <f>+BI170-'[2]MIP TOTAL (original)'!BI171</f>
        <v>70998.608755194058</v>
      </c>
      <c r="BJ171" s="25">
        <f>+BJ170-'[2]MIP TOTAL (original)'!BJ171</f>
        <v>12276.396720932149</v>
      </c>
      <c r="BK171" s="25">
        <f>+BK170-'[2]MIP TOTAL (original)'!BK171</f>
        <v>16595.966294298596</v>
      </c>
      <c r="BL171" s="25">
        <f>+BL170-'[2]MIP TOTAL (original)'!BL171</f>
        <v>-13916.437732005197</v>
      </c>
      <c r="BM171" s="25">
        <f>+BM170-'[2]MIP TOTAL (original)'!BM171</f>
        <v>128361.66880831504</v>
      </c>
      <c r="BN171" s="25">
        <f>+BN170-'[2]MIP TOTAL (original)'!BN171</f>
        <v>1798.0485941996303</v>
      </c>
      <c r="BO171" s="25">
        <f>+BO170-'[2]MIP TOTAL (original)'!BO171</f>
        <v>97518.067404499699</v>
      </c>
      <c r="BP171" s="25">
        <f>+BP170-'[2]MIP TOTAL (original)'!BP171</f>
        <v>-44580.966932708769</v>
      </c>
      <c r="BQ171" s="25">
        <f>+BQ170-'[2]MIP TOTAL (original)'!BQ171</f>
        <v>-22253.642583023473</v>
      </c>
      <c r="BR171" s="25">
        <f>+BR170-'[2]MIP TOTAL (original)'!BR171</f>
        <v>5907.0183680561313</v>
      </c>
      <c r="BS171" s="25">
        <f>+BS170-'[2]MIP TOTAL (original)'!BS171</f>
        <v>-7340.8199090578764</v>
      </c>
      <c r="BT171" s="25">
        <f>+BT170-'[2]MIP TOTAL (original)'!BT171</f>
        <v>58596.384867407178</v>
      </c>
      <c r="BU171" s="25">
        <f>+BU170-'[2]MIP TOTAL (original)'!BU171</f>
        <v>723105.8325636622</v>
      </c>
      <c r="BV171" s="25">
        <f>+BV170-'[2]MIP TOTAL (original)'!BV171</f>
        <v>5883.1996508227458</v>
      </c>
      <c r="BW171" s="25">
        <f>+BW170-'[2]MIP TOTAL (original)'!BW171</f>
        <v>66952.323775466211</v>
      </c>
      <c r="BX171" s="25">
        <f>+BX170-'[2]MIP TOTAL (original)'!BX171</f>
        <v>466406.622240194</v>
      </c>
      <c r="BY171" s="25">
        <f>+BY170-'[2]MIP TOTAL (original)'!BY171</f>
        <v>104232.30497381242</v>
      </c>
      <c r="BZ171" s="25">
        <f>+BZ170-'[2]MIP TOTAL (original)'!BZ171</f>
        <v>-131406.40788768101</v>
      </c>
      <c r="CA171" s="25">
        <f>+CA170-'[2]MIP TOTAL (original)'!CA171</f>
        <v>69071.724808700237</v>
      </c>
      <c r="CB171" s="25">
        <f>+CB170-'[2]MIP TOTAL (original)'!CB171</f>
        <v>508854.44170872169</v>
      </c>
      <c r="CC171" s="25">
        <f>+CC170-'[2]MIP TOTAL (original)'!CC171</f>
        <v>299978.24603931</v>
      </c>
      <c r="CD171" s="25">
        <f>+CD170-'[2]MIP TOTAL (original)'!CD171</f>
        <v>-177976.03816328541</v>
      </c>
      <c r="CE171" s="25">
        <f>+CE170-'[2]MIP TOTAL (original)'!CE171</f>
        <v>268218.03772378224</v>
      </c>
      <c r="CF171" s="25">
        <f>+CF170-'[2]MIP TOTAL (original)'!CF171</f>
        <v>328856.14892368694</v>
      </c>
      <c r="CG171" s="25">
        <f>+CG170-'[2]MIP TOTAL (original)'!CG171</f>
        <v>2393610.4148906539</v>
      </c>
      <c r="CH171" s="25">
        <f>+CH170-'[2]MIP TOTAL (original)'!CH171</f>
        <v>262223.80672751309</v>
      </c>
      <c r="CI171" s="25">
        <f>+CI170-'[2]MIP TOTAL (original)'!CI171</f>
        <v>-92506.027401263433</v>
      </c>
      <c r="CJ171" s="25">
        <f>+CJ170-'[2]MIP TOTAL (original)'!CJ171</f>
        <v>-447577.48681688355</v>
      </c>
      <c r="CK171" s="25">
        <f>+CK170-'[2]MIP TOTAL (original)'!CK171</f>
        <v>294538.94468794222</v>
      </c>
      <c r="CL171" s="25">
        <f>+CL170-'[2]MIP TOTAL (original)'!CL171</f>
        <v>172148.41914987552</v>
      </c>
      <c r="CM171" s="25">
        <f>+CM170-'[2]MIP TOTAL (original)'!CM171</f>
        <v>-242922.75447117075</v>
      </c>
      <c r="CN171" s="25">
        <f>+CN170-'[2]MIP TOTAL (original)'!CN171</f>
        <v>-1989443.2920928558</v>
      </c>
      <c r="CO171" s="25">
        <f>+CO170-'[2]MIP TOTAL (original)'!CO171</f>
        <v>145554.8291557988</v>
      </c>
      <c r="CP171" s="25">
        <f>+CP170-'[2]MIP TOTAL (original)'!CP171</f>
        <v>84069.950660524759</v>
      </c>
      <c r="CQ171" s="25">
        <f>+CQ170-'[2]MIP TOTAL (original)'!CQ171</f>
        <v>189805.46266428774</v>
      </c>
      <c r="CR171" s="25">
        <f>+CR170-'[2]MIP TOTAL (original)'!CR171</f>
        <v>565660.51343554829</v>
      </c>
      <c r="CS171" s="25">
        <f>+CS170-'[2]MIP TOTAL (original)'!CS171</f>
        <v>-219220.85407689496</v>
      </c>
      <c r="CT171" s="25">
        <f>+CT170-'[2]MIP TOTAL (original)'!CT171</f>
        <v>536542.6211536862</v>
      </c>
      <c r="CU171" s="25">
        <f>+CU170-'[2]MIP TOTAL (original)'!CU171</f>
        <v>810052.85212389822</v>
      </c>
      <c r="CV171" s="25">
        <f>+CV170-'[2]MIP TOTAL (original)'!CV171</f>
        <v>-40096.600465521136</v>
      </c>
      <c r="CW171" s="25">
        <f>+CW170-'[2]MIP TOTAL (original)'!CW171</f>
        <v>1284644.5735255501</v>
      </c>
      <c r="CX171" s="25">
        <f>+CX170-'[2]MIP TOTAL (original)'!CX171</f>
        <v>-46256.771733300789</v>
      </c>
      <c r="CY171" s="25">
        <f>+CY170-'[2]MIP TOTAL (original)'!CY171</f>
        <v>-195867.72787357715</v>
      </c>
      <c r="CZ171" s="25">
        <f>+CZ170-'[2]MIP TOTAL (original)'!CZ171</f>
        <v>113893.32358433833</v>
      </c>
      <c r="DA171" s="25">
        <f>+DA170-'[2]MIP TOTAL (original)'!DA171</f>
        <v>2443044.5376757635</v>
      </c>
      <c r="DB171" s="25">
        <f>+DB170-'[2]MIP TOTAL (original)'!DB171</f>
        <v>-210156.27786848802</v>
      </c>
      <c r="DC171" s="25">
        <f>+DC170-'[2]MIP TOTAL (original)'!DC171</f>
        <v>-580413.00283495081</v>
      </c>
      <c r="DD171" s="25">
        <f>+DD170-'[2]MIP TOTAL (original)'!DD171</f>
        <v>767398.29276632657</v>
      </c>
      <c r="DE171" s="25">
        <f>+DE170-'[2]MIP TOTAL (original)'!DE171</f>
        <v>92129.52166605182</v>
      </c>
      <c r="DF171" s="25">
        <f>+DF170-'[2]MIP TOTAL (original)'!DF171</f>
        <v>94042.096569338173</v>
      </c>
      <c r="DG171" s="25">
        <f>+DG170-'[2]MIP TOTAL (original)'!DG171</f>
        <v>-1775854.7952292524</v>
      </c>
      <c r="DH171" s="25">
        <f>+DH170-'[2]MIP TOTAL (original)'!DH171</f>
        <v>106027.95144213569</v>
      </c>
      <c r="DI171" s="25">
        <f>+DI170-'[2]MIP TOTAL (original)'!DI171</f>
        <v>-72240.090385394811</v>
      </c>
      <c r="DJ171" s="25">
        <f>+DJ170-'[2]MIP TOTAL (original)'!DJ171</f>
        <v>-139104.68852530094</v>
      </c>
      <c r="DK171" s="25">
        <f>+DK170-'[2]MIP TOTAL (original)'!DK171</f>
        <v>-148569.3071301782</v>
      </c>
      <c r="DL171" s="25">
        <f>+DL170-'[2]MIP TOTAL (original)'!DL171</f>
        <v>153519.38673785274</v>
      </c>
      <c r="DM171" s="25">
        <f>+DM170-'[2]MIP TOTAL (original)'!DM171</f>
        <v>-239469.13253638975</v>
      </c>
      <c r="DN171" s="25">
        <f>+DN170-'[2]MIP TOTAL (original)'!DN171</f>
        <v>-6497.7123757920344</v>
      </c>
      <c r="DO171" s="25">
        <f>+DO170-'[2]MIP TOTAL (original)'!DO171</f>
        <v>107449.55452450068</v>
      </c>
      <c r="DP171" s="25">
        <f>+DP170-'[2]MIP TOTAL (original)'!DP171</f>
        <v>38087.786966621381</v>
      </c>
      <c r="DQ171" s="25">
        <f>+DQ170-'[2]MIP TOTAL (original)'!DQ171</f>
        <v>42868.245881762865</v>
      </c>
      <c r="DR171" s="25">
        <f>+DR170-'[2]MIP TOTAL (original)'!DR171</f>
        <v>576380.0315947748</v>
      </c>
      <c r="DS171" s="25">
        <f>+DS170-'[2]MIP TOTAL (original)'!DS171</f>
        <v>600331.99920615822</v>
      </c>
      <c r="DT171" s="25">
        <f>+DT170-'[2]MIP TOTAL (original)'!DT171</f>
        <v>589439.82379754237</v>
      </c>
      <c r="DU171" s="25">
        <f>+DU170-'[2]MIP TOTAL (original)'!DU171</f>
        <v>-537665.03795850265</v>
      </c>
      <c r="DV171" s="25">
        <f>+DV170-'[2]MIP TOTAL (original)'!DV171</f>
        <v>2107963.2999692736</v>
      </c>
      <c r="DW171" s="25">
        <f>+DW170-'[2]MIP TOTAL (original)'!DW171</f>
        <v>1694583.371864361</v>
      </c>
      <c r="DX171" s="25">
        <f>+DX170-'[2]MIP TOTAL (original)'!DX171</f>
        <v>27466.673263418896</v>
      </c>
      <c r="DY171" s="25">
        <f>+DY170-'[2]MIP TOTAL (original)'!DY171</f>
        <v>-1744439.8523748098</v>
      </c>
      <c r="DZ171" s="25">
        <f>+DZ170-'[2]MIP TOTAL (original)'!DZ171</f>
        <v>-1391460.3308069317</v>
      </c>
      <c r="EA171" s="25">
        <f>+EA170-'[2]MIP TOTAL (original)'!EA171</f>
        <v>-13735.69170693864</v>
      </c>
      <c r="EB171" s="25">
        <f>+EB170-'[2]MIP TOTAL (original)'!EB171</f>
        <v>69925.427822425583</v>
      </c>
      <c r="EC171" s="25">
        <f>+EC170-'[2]MIP TOTAL (original)'!EC171</f>
        <v>42616.336056518776</v>
      </c>
      <c r="ED171" s="25">
        <f>+ED170-'[2]MIP TOTAL (original)'!ED171</f>
        <v>4159.4790810311479</v>
      </c>
      <c r="EE171" s="25">
        <f>+EE170-'[2]MIP TOTAL (original)'!EE171</f>
        <v>53482.454094411427</v>
      </c>
      <c r="EF171" s="25">
        <f>+EF170-'[2]MIP TOTAL (original)'!EF171</f>
        <v>3872.1219073270267</v>
      </c>
      <c r="EG171" s="25">
        <f>+EG170-'[2]MIP TOTAL (original)'!EG171</f>
        <v>23561.304154815563</v>
      </c>
      <c r="EH171" s="25">
        <f>+EH170-'[2]MIP TOTAL (original)'!EH171</f>
        <v>149343.22899098299</v>
      </c>
      <c r="EI171" s="25">
        <f>+EI170-'[2]MIP TOTAL (original)'!EI171</f>
        <v>10439663.276946001</v>
      </c>
    </row>
    <row r="172" spans="1:165" s="7" customFormat="1" ht="21.75" customHeight="1" thickBot="1" x14ac:dyDescent="0.25">
      <c r="C172" s="49">
        <f>+C166-C173</f>
        <v>0</v>
      </c>
      <c r="D172" s="49">
        <f t="shared" ref="D172:BO172" si="22">+D166-D173</f>
        <v>0</v>
      </c>
      <c r="E172" s="49">
        <f t="shared" si="22"/>
        <v>0</v>
      </c>
      <c r="F172" s="49">
        <f t="shared" si="22"/>
        <v>0</v>
      </c>
      <c r="G172" s="49">
        <f t="shared" si="22"/>
        <v>0</v>
      </c>
      <c r="H172" s="49">
        <f t="shared" si="22"/>
        <v>0</v>
      </c>
      <c r="I172" s="49">
        <f t="shared" si="22"/>
        <v>0</v>
      </c>
      <c r="J172" s="49">
        <f t="shared" si="22"/>
        <v>0</v>
      </c>
      <c r="K172" s="49">
        <f t="shared" si="22"/>
        <v>0</v>
      </c>
      <c r="L172" s="49">
        <f t="shared" si="22"/>
        <v>0</v>
      </c>
      <c r="M172" s="49">
        <f t="shared" si="22"/>
        <v>0</v>
      </c>
      <c r="N172" s="49">
        <f t="shared" si="22"/>
        <v>0</v>
      </c>
      <c r="O172" s="49">
        <f t="shared" si="22"/>
        <v>0</v>
      </c>
      <c r="P172" s="49">
        <f t="shared" si="22"/>
        <v>0</v>
      </c>
      <c r="Q172" s="49">
        <f t="shared" si="22"/>
        <v>0</v>
      </c>
      <c r="R172" s="49">
        <f t="shared" si="22"/>
        <v>0</v>
      </c>
      <c r="S172" s="49">
        <f t="shared" si="22"/>
        <v>0</v>
      </c>
      <c r="T172" s="49">
        <f t="shared" si="22"/>
        <v>0</v>
      </c>
      <c r="U172" s="49">
        <f t="shared" si="22"/>
        <v>0</v>
      </c>
      <c r="V172" s="49">
        <f t="shared" si="22"/>
        <v>0</v>
      </c>
      <c r="W172" s="49">
        <f t="shared" si="22"/>
        <v>0</v>
      </c>
      <c r="X172" s="49">
        <f t="shared" si="22"/>
        <v>0</v>
      </c>
      <c r="Y172" s="49">
        <f t="shared" si="22"/>
        <v>0</v>
      </c>
      <c r="Z172" s="49">
        <f t="shared" si="22"/>
        <v>0</v>
      </c>
      <c r="AA172" s="49">
        <f t="shared" si="22"/>
        <v>0</v>
      </c>
      <c r="AB172" s="49">
        <f t="shared" si="22"/>
        <v>0</v>
      </c>
      <c r="AC172" s="49">
        <f t="shared" si="22"/>
        <v>0</v>
      </c>
      <c r="AD172" s="49">
        <f t="shared" si="22"/>
        <v>0</v>
      </c>
      <c r="AE172" s="49">
        <f t="shared" si="22"/>
        <v>0</v>
      </c>
      <c r="AF172" s="49">
        <f t="shared" si="22"/>
        <v>0</v>
      </c>
      <c r="AG172" s="49">
        <f t="shared" si="22"/>
        <v>0</v>
      </c>
      <c r="AH172" s="49">
        <f t="shared" si="22"/>
        <v>0</v>
      </c>
      <c r="AI172" s="49">
        <f t="shared" si="22"/>
        <v>0</v>
      </c>
      <c r="AJ172" s="49">
        <f t="shared" si="22"/>
        <v>0</v>
      </c>
      <c r="AK172" s="49">
        <f t="shared" si="22"/>
        <v>0</v>
      </c>
      <c r="AL172" s="49">
        <f t="shared" si="22"/>
        <v>0</v>
      </c>
      <c r="AM172" s="49">
        <f t="shared" si="22"/>
        <v>0</v>
      </c>
      <c r="AN172" s="49">
        <f t="shared" si="22"/>
        <v>0</v>
      </c>
      <c r="AO172" s="49">
        <f t="shared" si="22"/>
        <v>0</v>
      </c>
      <c r="AP172" s="49">
        <f t="shared" si="22"/>
        <v>0</v>
      </c>
      <c r="AQ172" s="49">
        <f t="shared" si="22"/>
        <v>0</v>
      </c>
      <c r="AR172" s="49">
        <f t="shared" si="22"/>
        <v>0</v>
      </c>
      <c r="AS172" s="49">
        <f t="shared" si="22"/>
        <v>0</v>
      </c>
      <c r="AT172" s="49">
        <f t="shared" si="22"/>
        <v>0</v>
      </c>
      <c r="AU172" s="49">
        <f t="shared" si="22"/>
        <v>0</v>
      </c>
      <c r="AV172" s="49">
        <f t="shared" si="22"/>
        <v>0</v>
      </c>
      <c r="AW172" s="49">
        <f t="shared" si="22"/>
        <v>0</v>
      </c>
      <c r="AX172" s="49">
        <f t="shared" si="22"/>
        <v>0</v>
      </c>
      <c r="AY172" s="49">
        <f t="shared" si="22"/>
        <v>0</v>
      </c>
      <c r="AZ172" s="49">
        <f t="shared" si="22"/>
        <v>0</v>
      </c>
      <c r="BA172" s="49">
        <f t="shared" si="22"/>
        <v>0</v>
      </c>
      <c r="BB172" s="49">
        <f t="shared" si="22"/>
        <v>0</v>
      </c>
      <c r="BC172" s="49">
        <f t="shared" si="22"/>
        <v>0</v>
      </c>
      <c r="BD172" s="49">
        <f t="shared" si="22"/>
        <v>0</v>
      </c>
      <c r="BE172" s="49">
        <f t="shared" si="22"/>
        <v>0</v>
      </c>
      <c r="BF172" s="49">
        <f t="shared" si="22"/>
        <v>0</v>
      </c>
      <c r="BG172" s="49">
        <f t="shared" si="22"/>
        <v>0</v>
      </c>
      <c r="BH172" s="49">
        <f t="shared" si="22"/>
        <v>0</v>
      </c>
      <c r="BI172" s="49">
        <f t="shared" si="22"/>
        <v>0</v>
      </c>
      <c r="BJ172" s="49">
        <f t="shared" si="22"/>
        <v>0</v>
      </c>
      <c r="BK172" s="49">
        <f t="shared" si="22"/>
        <v>0</v>
      </c>
      <c r="BL172" s="49">
        <f t="shared" si="22"/>
        <v>0</v>
      </c>
      <c r="BM172" s="49">
        <f t="shared" si="22"/>
        <v>0</v>
      </c>
      <c r="BN172" s="49">
        <f t="shared" si="22"/>
        <v>0</v>
      </c>
      <c r="BO172" s="49">
        <f t="shared" si="22"/>
        <v>0</v>
      </c>
      <c r="BP172" s="49">
        <f t="shared" ref="BP172:EA172" si="23">+BP166-BP173</f>
        <v>0</v>
      </c>
      <c r="BQ172" s="49">
        <f t="shared" si="23"/>
        <v>0</v>
      </c>
      <c r="BR172" s="49">
        <f t="shared" si="23"/>
        <v>0</v>
      </c>
      <c r="BS172" s="49">
        <f t="shared" si="23"/>
        <v>0</v>
      </c>
      <c r="BT172" s="49">
        <f t="shared" si="23"/>
        <v>0</v>
      </c>
      <c r="BU172" s="49">
        <f t="shared" si="23"/>
        <v>0</v>
      </c>
      <c r="BV172" s="49">
        <f t="shared" si="23"/>
        <v>0</v>
      </c>
      <c r="BW172" s="49">
        <f t="shared" si="23"/>
        <v>0</v>
      </c>
      <c r="BX172" s="49">
        <f t="shared" si="23"/>
        <v>0</v>
      </c>
      <c r="BY172" s="49">
        <f t="shared" si="23"/>
        <v>0</v>
      </c>
      <c r="BZ172" s="49">
        <f t="shared" si="23"/>
        <v>0</v>
      </c>
      <c r="CA172" s="49">
        <f t="shared" si="23"/>
        <v>0</v>
      </c>
      <c r="CB172" s="49">
        <f t="shared" si="23"/>
        <v>0</v>
      </c>
      <c r="CC172" s="49">
        <f t="shared" si="23"/>
        <v>0</v>
      </c>
      <c r="CD172" s="49">
        <f t="shared" si="23"/>
        <v>0</v>
      </c>
      <c r="CE172" s="49">
        <f t="shared" si="23"/>
        <v>0</v>
      </c>
      <c r="CF172" s="49">
        <f t="shared" si="23"/>
        <v>0</v>
      </c>
      <c r="CG172" s="49">
        <f t="shared" si="23"/>
        <v>0</v>
      </c>
      <c r="CH172" s="49">
        <f t="shared" si="23"/>
        <v>0</v>
      </c>
      <c r="CI172" s="49">
        <f t="shared" si="23"/>
        <v>0</v>
      </c>
      <c r="CJ172" s="49">
        <f t="shared" si="23"/>
        <v>0</v>
      </c>
      <c r="CK172" s="49">
        <f t="shared" si="23"/>
        <v>0</v>
      </c>
      <c r="CL172" s="49">
        <f t="shared" si="23"/>
        <v>0</v>
      </c>
      <c r="CM172" s="49">
        <f t="shared" si="23"/>
        <v>0</v>
      </c>
      <c r="CN172" s="49">
        <f t="shared" si="23"/>
        <v>0</v>
      </c>
      <c r="CO172" s="49">
        <f t="shared" si="23"/>
        <v>0</v>
      </c>
      <c r="CP172" s="49">
        <f t="shared" si="23"/>
        <v>0</v>
      </c>
      <c r="CQ172" s="49">
        <f t="shared" si="23"/>
        <v>0</v>
      </c>
      <c r="CR172" s="49">
        <f t="shared" si="23"/>
        <v>0</v>
      </c>
      <c r="CS172" s="49">
        <f t="shared" si="23"/>
        <v>0</v>
      </c>
      <c r="CT172" s="49">
        <f t="shared" si="23"/>
        <v>0</v>
      </c>
      <c r="CU172" s="49">
        <f t="shared" si="23"/>
        <v>0</v>
      </c>
      <c r="CV172" s="49">
        <f t="shared" si="23"/>
        <v>0</v>
      </c>
      <c r="CW172" s="49">
        <f t="shared" si="23"/>
        <v>0</v>
      </c>
      <c r="CX172" s="49">
        <f t="shared" si="23"/>
        <v>0</v>
      </c>
      <c r="CY172" s="49">
        <f t="shared" si="23"/>
        <v>0</v>
      </c>
      <c r="CZ172" s="49">
        <f t="shared" si="23"/>
        <v>0</v>
      </c>
      <c r="DA172" s="49">
        <f t="shared" si="23"/>
        <v>0</v>
      </c>
      <c r="DB172" s="49">
        <f t="shared" si="23"/>
        <v>0</v>
      </c>
      <c r="DC172" s="49">
        <f t="shared" si="23"/>
        <v>0</v>
      </c>
      <c r="DD172" s="49">
        <f t="shared" si="23"/>
        <v>0</v>
      </c>
      <c r="DE172" s="49">
        <f t="shared" si="23"/>
        <v>0</v>
      </c>
      <c r="DF172" s="49">
        <f t="shared" si="23"/>
        <v>0</v>
      </c>
      <c r="DG172" s="49">
        <f t="shared" si="23"/>
        <v>0</v>
      </c>
      <c r="DH172" s="49">
        <f t="shared" si="23"/>
        <v>0</v>
      </c>
      <c r="DI172" s="49">
        <f t="shared" si="23"/>
        <v>0</v>
      </c>
      <c r="DJ172" s="49">
        <f t="shared" si="23"/>
        <v>0</v>
      </c>
      <c r="DK172" s="49">
        <f t="shared" si="23"/>
        <v>0</v>
      </c>
      <c r="DL172" s="49">
        <f t="shared" si="23"/>
        <v>0</v>
      </c>
      <c r="DM172" s="49">
        <f t="shared" si="23"/>
        <v>0</v>
      </c>
      <c r="DN172" s="49">
        <f t="shared" si="23"/>
        <v>0</v>
      </c>
      <c r="DO172" s="49">
        <f t="shared" si="23"/>
        <v>0</v>
      </c>
      <c r="DP172" s="49">
        <f t="shared" si="23"/>
        <v>0</v>
      </c>
      <c r="DQ172" s="49">
        <f t="shared" si="23"/>
        <v>0</v>
      </c>
      <c r="DR172" s="49">
        <f t="shared" si="23"/>
        <v>0</v>
      </c>
      <c r="DS172" s="49">
        <f t="shared" si="23"/>
        <v>0</v>
      </c>
      <c r="DT172" s="49">
        <f t="shared" si="23"/>
        <v>0</v>
      </c>
      <c r="DU172" s="49">
        <f t="shared" si="23"/>
        <v>0</v>
      </c>
      <c r="DV172" s="49">
        <f t="shared" si="23"/>
        <v>0</v>
      </c>
      <c r="DW172" s="49">
        <f t="shared" si="23"/>
        <v>0</v>
      </c>
      <c r="DX172" s="49">
        <f t="shared" si="23"/>
        <v>0</v>
      </c>
      <c r="DY172" s="49">
        <f t="shared" si="23"/>
        <v>0</v>
      </c>
      <c r="DZ172" s="49">
        <f t="shared" si="23"/>
        <v>0</v>
      </c>
      <c r="EA172" s="49">
        <f t="shared" si="23"/>
        <v>0</v>
      </c>
      <c r="EB172" s="49">
        <f t="shared" ref="EB172:EI172" si="24">+EB166-EB173</f>
        <v>0</v>
      </c>
      <c r="EC172" s="49">
        <f t="shared" si="24"/>
        <v>0</v>
      </c>
      <c r="ED172" s="49">
        <f t="shared" si="24"/>
        <v>0</v>
      </c>
      <c r="EE172" s="49">
        <f t="shared" si="24"/>
        <v>0</v>
      </c>
      <c r="EF172" s="49">
        <f t="shared" si="24"/>
        <v>0</v>
      </c>
      <c r="EG172" s="49">
        <f t="shared" si="24"/>
        <v>0</v>
      </c>
      <c r="EH172" s="49">
        <f t="shared" si="24"/>
        <v>0</v>
      </c>
      <c r="EI172" s="49">
        <f t="shared" si="24"/>
        <v>0</v>
      </c>
    </row>
    <row r="173" spans="1:165" s="7" customFormat="1" ht="21.75" customHeight="1" thickBot="1" x14ac:dyDescent="0.25">
      <c r="A173" s="179" t="s">
        <v>21</v>
      </c>
      <c r="B173" s="180"/>
      <c r="C173" s="16">
        <v>4412.8569728873917</v>
      </c>
      <c r="D173" s="16">
        <v>850.1820928076819</v>
      </c>
      <c r="E173" s="16">
        <v>2215.9915314735986</v>
      </c>
      <c r="F173" s="16">
        <v>11245.369918474527</v>
      </c>
      <c r="G173" s="16">
        <v>21776.231643250416</v>
      </c>
      <c r="H173" s="16">
        <v>11718.439483719645</v>
      </c>
      <c r="I173" s="16">
        <v>9219.1739255710436</v>
      </c>
      <c r="J173" s="16">
        <v>24094.036981095891</v>
      </c>
      <c r="K173" s="16">
        <v>33261.483054255878</v>
      </c>
      <c r="L173" s="16">
        <v>43390.041759856562</v>
      </c>
      <c r="M173" s="16">
        <v>19906.035976672487</v>
      </c>
      <c r="N173" s="16">
        <v>17021.045946307997</v>
      </c>
      <c r="O173" s="16">
        <v>19159.901591031332</v>
      </c>
      <c r="P173" s="16">
        <v>367085.9953337867</v>
      </c>
      <c r="Q173" s="16">
        <v>13498.167588633065</v>
      </c>
      <c r="R173" s="16">
        <v>312400.50614091184</v>
      </c>
      <c r="S173" s="16">
        <v>39261.069731334181</v>
      </c>
      <c r="T173" s="16">
        <v>72152.072874971593</v>
      </c>
      <c r="U173" s="16">
        <v>58913.398297643616</v>
      </c>
      <c r="V173" s="16">
        <v>12502.600848628495</v>
      </c>
      <c r="W173" s="16">
        <v>21540.832977955091</v>
      </c>
      <c r="X173" s="16">
        <v>239474.91070381971</v>
      </c>
      <c r="Y173" s="16">
        <v>30445.593494361725</v>
      </c>
      <c r="Z173" s="16">
        <v>60061.387312458188</v>
      </c>
      <c r="AA173" s="16">
        <v>9508.2644598863972</v>
      </c>
      <c r="AB173" s="16">
        <v>96657.787228006113</v>
      </c>
      <c r="AC173" s="16">
        <v>40492.742728797355</v>
      </c>
      <c r="AD173" s="16">
        <v>13379.977081241595</v>
      </c>
      <c r="AE173" s="16">
        <v>8428.5187803043482</v>
      </c>
      <c r="AF173" s="16">
        <v>103768.30901947929</v>
      </c>
      <c r="AG173" s="16">
        <v>281.37171871173109</v>
      </c>
      <c r="AH173" s="16">
        <v>2678.5337769706521</v>
      </c>
      <c r="AI173" s="16">
        <v>306251.19931344804</v>
      </c>
      <c r="AJ173" s="16">
        <v>49616.833695267036</v>
      </c>
      <c r="AK173" s="16">
        <v>129537.72314037185</v>
      </c>
      <c r="AL173" s="16">
        <v>78580.520413151942</v>
      </c>
      <c r="AM173" s="16">
        <v>199586.35491712543</v>
      </c>
      <c r="AN173" s="16">
        <v>36655.59073165369</v>
      </c>
      <c r="AO173" s="16">
        <v>95798.848278438614</v>
      </c>
      <c r="AP173" s="16">
        <v>150481.5382698027</v>
      </c>
      <c r="AQ173" s="16">
        <v>81500.172994912806</v>
      </c>
      <c r="AR173" s="16">
        <v>11284.653081721033</v>
      </c>
      <c r="AS173" s="16">
        <v>63664.656136692822</v>
      </c>
      <c r="AT173" s="16">
        <v>22990.107721625202</v>
      </c>
      <c r="AU173" s="16">
        <v>170805.29509629088</v>
      </c>
      <c r="AV173" s="16">
        <v>56678.251317030285</v>
      </c>
      <c r="AW173" s="16">
        <v>123573.04446585022</v>
      </c>
      <c r="AX173" s="16">
        <v>34689.515624803462</v>
      </c>
      <c r="AY173" s="16">
        <v>61843.536221319831</v>
      </c>
      <c r="AZ173" s="16">
        <v>3895.2978422413398</v>
      </c>
      <c r="BA173" s="16">
        <v>3732.8281202265225</v>
      </c>
      <c r="BB173" s="16">
        <v>55508.633812356245</v>
      </c>
      <c r="BC173" s="16">
        <v>103708.08541766199</v>
      </c>
      <c r="BD173" s="16">
        <v>81850.959802633413</v>
      </c>
      <c r="BE173" s="16">
        <v>101708.71718307451</v>
      </c>
      <c r="BF173" s="16">
        <v>119728.67643731006</v>
      </c>
      <c r="BG173" s="16">
        <v>47167.298179094287</v>
      </c>
      <c r="BH173" s="16">
        <v>69917.988881890065</v>
      </c>
      <c r="BI173" s="16">
        <v>69471.677565775492</v>
      </c>
      <c r="BJ173" s="16">
        <v>65751.616532958986</v>
      </c>
      <c r="BK173" s="16">
        <v>17380.845297108244</v>
      </c>
      <c r="BL173" s="16">
        <v>19838.949492527252</v>
      </c>
      <c r="BM173" s="16">
        <v>151876.92824615035</v>
      </c>
      <c r="BN173" s="16">
        <v>56878.486781600979</v>
      </c>
      <c r="BO173" s="16">
        <v>97399.600995455025</v>
      </c>
      <c r="BP173" s="16">
        <v>6860.7290941893298</v>
      </c>
      <c r="BQ173" s="16">
        <v>29937.448835214411</v>
      </c>
      <c r="BR173" s="16">
        <v>113079.06282469249</v>
      </c>
      <c r="BS173" s="16">
        <v>14078.55235938549</v>
      </c>
      <c r="BT173" s="16">
        <v>72488.433023299993</v>
      </c>
      <c r="BU173" s="16">
        <v>835048.19706265617</v>
      </c>
      <c r="BV173" s="16">
        <v>84316.90898984317</v>
      </c>
      <c r="BW173" s="16">
        <v>134720.38598437904</v>
      </c>
      <c r="BX173" s="16">
        <v>681303.01966220501</v>
      </c>
      <c r="BY173" s="16">
        <v>122505.03612323402</v>
      </c>
      <c r="BZ173" s="16">
        <v>15204.124340142776</v>
      </c>
      <c r="CA173" s="16">
        <v>80329.59612908907</v>
      </c>
      <c r="CB173" s="16">
        <v>481027.78255891986</v>
      </c>
      <c r="CC173" s="16">
        <v>342773.29000128584</v>
      </c>
      <c r="CD173" s="16">
        <v>95438.382277793018</v>
      </c>
      <c r="CE173" s="16">
        <v>299195.93024275731</v>
      </c>
      <c r="CF173" s="16">
        <v>378927.90635264083</v>
      </c>
      <c r="CG173" s="16">
        <v>2798740.8476932258</v>
      </c>
      <c r="CH173" s="16">
        <v>374783.27603060298</v>
      </c>
      <c r="CI173" s="16">
        <v>2596.0340279112679</v>
      </c>
      <c r="CJ173" s="16">
        <v>351293.7706164174</v>
      </c>
      <c r="CK173" s="16">
        <v>331275.23057051061</v>
      </c>
      <c r="CL173" s="16">
        <v>335769.74947512307</v>
      </c>
      <c r="CM173" s="16">
        <v>36212.739594472048</v>
      </c>
      <c r="CN173" s="16">
        <v>35176.526307456093</v>
      </c>
      <c r="CO173" s="16">
        <v>364196.1746819684</v>
      </c>
      <c r="CP173" s="16">
        <v>83470.914856579795</v>
      </c>
      <c r="CQ173" s="16">
        <v>393904.40315843327</v>
      </c>
      <c r="CR173" s="16">
        <v>755994.79442743736</v>
      </c>
      <c r="CS173" s="16">
        <v>87075.468383351705</v>
      </c>
      <c r="CT173" s="16">
        <v>547805.99086077407</v>
      </c>
      <c r="CU173" s="16">
        <v>915612.32657716144</v>
      </c>
      <c r="CV173" s="16">
        <v>37155.437170266901</v>
      </c>
      <c r="CW173" s="16">
        <v>1314411.5420821072</v>
      </c>
      <c r="CX173" s="16">
        <v>184971.24555656634</v>
      </c>
      <c r="CY173" s="16">
        <v>218197.77436425883</v>
      </c>
      <c r="CZ173" s="16">
        <v>169144.89200206933</v>
      </c>
      <c r="DA173" s="16">
        <v>2818481.0731449751</v>
      </c>
      <c r="DB173" s="16">
        <v>173818.61665211158</v>
      </c>
      <c r="DC173" s="16">
        <v>138097.53418111242</v>
      </c>
      <c r="DD173" s="16">
        <v>868387.52319169627</v>
      </c>
      <c r="DE173" s="16">
        <v>269647.74847335351</v>
      </c>
      <c r="DF173" s="16">
        <v>189133.81646422792</v>
      </c>
      <c r="DG173" s="16">
        <v>311083.69728363585</v>
      </c>
      <c r="DH173" s="16">
        <v>203887.7842299722</v>
      </c>
      <c r="DI173" s="16">
        <v>26723.947413287842</v>
      </c>
      <c r="DJ173" s="16">
        <v>134901.95148878935</v>
      </c>
      <c r="DK173" s="16">
        <v>52274.195549391334</v>
      </c>
      <c r="DL173" s="16">
        <v>211657.76024364904</v>
      </c>
      <c r="DM173" s="16">
        <v>551.44118426447517</v>
      </c>
      <c r="DN173" s="16">
        <v>153486.75652634498</v>
      </c>
      <c r="DO173" s="16">
        <v>120138.83964667347</v>
      </c>
      <c r="DP173" s="16">
        <v>278933.63213193271</v>
      </c>
      <c r="DQ173" s="16">
        <v>140368.74921822411</v>
      </c>
      <c r="DR173" s="16">
        <v>629427.80022315867</v>
      </c>
      <c r="DS173" s="16">
        <v>759230.77520557004</v>
      </c>
      <c r="DT173" s="16">
        <v>695100.59806992149</v>
      </c>
      <c r="DU173" s="16">
        <v>14855.039250692553</v>
      </c>
      <c r="DV173" s="16">
        <v>2627947.8091741237</v>
      </c>
      <c r="DW173" s="16">
        <v>2154933.196888892</v>
      </c>
      <c r="DX173" s="16">
        <v>36228.764818090283</v>
      </c>
      <c r="DY173" s="16">
        <v>26823.2568696657</v>
      </c>
      <c r="DZ173" s="16">
        <v>107862.43336886534</v>
      </c>
      <c r="EA173" s="16">
        <v>137411.96634588618</v>
      </c>
      <c r="EB173" s="16">
        <v>124228.85458324075</v>
      </c>
      <c r="EC173" s="16">
        <v>96081.163337615042</v>
      </c>
      <c r="ED173" s="16">
        <v>9436.5901204174043</v>
      </c>
      <c r="EE173" s="16">
        <v>149617.75497511556</v>
      </c>
      <c r="EF173" s="16">
        <v>9420.2520858052139</v>
      </c>
      <c r="EG173" s="16">
        <v>31827.864158467739</v>
      </c>
      <c r="EH173" s="16">
        <v>431681.21850252384</v>
      </c>
      <c r="EI173" s="18">
        <v>31718871.592283007</v>
      </c>
      <c r="EJ173" s="28">
        <f>+EI173-'[3]MIP 2012 (3)'!GD220</f>
        <v>10336795.03442435</v>
      </c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5" s="7" customFormat="1" ht="21.75" customHeight="1" thickBot="1" x14ac:dyDescent="0.25">
      <c r="A174" s="179" t="s">
        <v>24</v>
      </c>
      <c r="B174" s="180"/>
      <c r="C174" s="16">
        <v>2749.2323868806266</v>
      </c>
      <c r="D174" s="16">
        <v>336.32757067555895</v>
      </c>
      <c r="E174" s="16">
        <v>1461.0202071762112</v>
      </c>
      <c r="F174" s="16">
        <v>4444.2788210134177</v>
      </c>
      <c r="G174" s="16">
        <v>7150.6255455494029</v>
      </c>
      <c r="H174" s="16">
        <v>3200.0002409444696</v>
      </c>
      <c r="I174" s="16">
        <v>4202.5904482840979</v>
      </c>
      <c r="J174" s="16">
        <v>6155.1980680567267</v>
      </c>
      <c r="K174" s="16">
        <v>12465.037281710387</v>
      </c>
      <c r="L174" s="16">
        <v>10454.52077825263</v>
      </c>
      <c r="M174" s="16">
        <v>8076.7162899977211</v>
      </c>
      <c r="N174" s="16">
        <v>11426.550093823938</v>
      </c>
      <c r="O174" s="16">
        <v>12588.533739961182</v>
      </c>
      <c r="P174" s="16">
        <v>169677.6602105975</v>
      </c>
      <c r="Q174" s="16">
        <v>6189.0266823430002</v>
      </c>
      <c r="R174" s="16">
        <v>139597.57187822039</v>
      </c>
      <c r="S174" s="16">
        <v>21052.924535532351</v>
      </c>
      <c r="T174" s="16">
        <v>26523.084514840299</v>
      </c>
      <c r="U174" s="16">
        <v>14720.331907357118</v>
      </c>
      <c r="V174" s="16">
        <v>5520.3300310370814</v>
      </c>
      <c r="W174" s="16">
        <v>12084.937524974019</v>
      </c>
      <c r="X174" s="16">
        <v>88335.582324506133</v>
      </c>
      <c r="Y174" s="16">
        <v>3188.8328589350322</v>
      </c>
      <c r="Z174" s="16">
        <v>14979.155595887491</v>
      </c>
      <c r="AA174" s="16">
        <v>4691.6366653767282</v>
      </c>
      <c r="AB174" s="16">
        <v>27282.684955240959</v>
      </c>
      <c r="AC174" s="16">
        <v>5174.2902984120519</v>
      </c>
      <c r="AD174" s="16">
        <v>221.93394106260325</v>
      </c>
      <c r="AE174" s="16">
        <v>3378.0227368230708</v>
      </c>
      <c r="AF174" s="16">
        <v>16011.5946272941</v>
      </c>
      <c r="AG174" s="16">
        <v>39.350270609847442</v>
      </c>
      <c r="AH174" s="16">
        <v>311.27591307490422</v>
      </c>
      <c r="AI174" s="16">
        <v>121306.13666597439</v>
      </c>
      <c r="AJ174" s="16">
        <v>20983.007595215502</v>
      </c>
      <c r="AK174" s="16">
        <v>71842.823220513703</v>
      </c>
      <c r="AL174" s="16">
        <v>20800.667354001493</v>
      </c>
      <c r="AM174" s="16">
        <v>79715.308013809961</v>
      </c>
      <c r="AN174" s="16">
        <v>9386.0788985526797</v>
      </c>
      <c r="AO174" s="16">
        <v>36304.657325100598</v>
      </c>
      <c r="AP174" s="16">
        <v>69757.75469519716</v>
      </c>
      <c r="AQ174" s="16">
        <v>40625.321373705956</v>
      </c>
      <c r="AR174" s="16">
        <v>6240.9788226011369</v>
      </c>
      <c r="AS174" s="16">
        <v>15140.334367728154</v>
      </c>
      <c r="AT174" s="16">
        <v>6646.1968587853398</v>
      </c>
      <c r="AU174" s="16">
        <v>47148.542429674264</v>
      </c>
      <c r="AV174" s="16">
        <v>17935.331096015179</v>
      </c>
      <c r="AW174" s="16">
        <v>51451.317599334972</v>
      </c>
      <c r="AX174" s="16">
        <v>15166.55645128771</v>
      </c>
      <c r="AY174" s="16">
        <v>17324.246133888832</v>
      </c>
      <c r="AZ174" s="16">
        <v>1754.7814162561017</v>
      </c>
      <c r="BA174" s="16">
        <v>1278.5983460371056</v>
      </c>
      <c r="BB174" s="16">
        <v>25281.069197060817</v>
      </c>
      <c r="BC174" s="16">
        <v>44554.770713103004</v>
      </c>
      <c r="BD174" s="16">
        <v>42950.101225862411</v>
      </c>
      <c r="BE174" s="16">
        <v>35901.816173458959</v>
      </c>
      <c r="BF174" s="16">
        <v>69668.085555359401</v>
      </c>
      <c r="BG174" s="16">
        <v>24567.603226966032</v>
      </c>
      <c r="BH174" s="16">
        <v>31600.122002453871</v>
      </c>
      <c r="BI174" s="16">
        <v>28520.143762864478</v>
      </c>
      <c r="BJ174" s="16">
        <v>31810.716418776516</v>
      </c>
      <c r="BK174" s="16">
        <v>9254.3667767106363</v>
      </c>
      <c r="BL174" s="16">
        <v>8258.7727859799907</v>
      </c>
      <c r="BM174" s="16">
        <v>43377.442769496316</v>
      </c>
      <c r="BN174" s="16">
        <v>31545.113096325324</v>
      </c>
      <c r="BO174" s="16">
        <v>48132.338517417025</v>
      </c>
      <c r="BP174" s="16">
        <v>4917.8740478990385</v>
      </c>
      <c r="BQ174" s="16">
        <v>13883.403741910526</v>
      </c>
      <c r="BR174" s="16">
        <v>69082.615850357353</v>
      </c>
      <c r="BS174" s="16">
        <v>9360.1161373317773</v>
      </c>
      <c r="BT174" s="16">
        <v>34684.181713333077</v>
      </c>
      <c r="BU174" s="16">
        <v>213484.18700846401</v>
      </c>
      <c r="BV174" s="16">
        <v>47057.908814855196</v>
      </c>
      <c r="BW174" s="16">
        <v>44222.742800245636</v>
      </c>
      <c r="BX174" s="16">
        <v>240836.25187824035</v>
      </c>
      <c r="BY174" s="16">
        <v>58044.21446289184</v>
      </c>
      <c r="BZ174" s="16">
        <v>3719.0948874592164</v>
      </c>
      <c r="CA174" s="16">
        <v>14916.626022399794</v>
      </c>
      <c r="CB174" s="16">
        <v>220321.54096554819</v>
      </c>
      <c r="CC174" s="16">
        <v>134106.11523417462</v>
      </c>
      <c r="CD174" s="16">
        <v>62673.81043163922</v>
      </c>
      <c r="CE174" s="16">
        <v>173801.87122456438</v>
      </c>
      <c r="CF174" s="16">
        <v>205918.02037993268</v>
      </c>
      <c r="CG174" s="16">
        <v>1245597.7772423534</v>
      </c>
      <c r="CH174" s="16">
        <v>122911.72147022656</v>
      </c>
      <c r="CI174" s="16">
        <v>218.8722508654258</v>
      </c>
      <c r="CJ174" s="16">
        <v>42835.90386548372</v>
      </c>
      <c r="CK174" s="16">
        <v>20989.891081423142</v>
      </c>
      <c r="CL174" s="16">
        <v>99950.971277249366</v>
      </c>
      <c r="CM174" s="16">
        <v>11584.404330974266</v>
      </c>
      <c r="CN174" s="16">
        <v>15797.699180944954</v>
      </c>
      <c r="CO174" s="16">
        <v>130241.95715517687</v>
      </c>
      <c r="CP174" s="16">
        <v>50195.028145288634</v>
      </c>
      <c r="CQ174" s="16">
        <v>192996.25316455623</v>
      </c>
      <c r="CR174" s="16">
        <v>308346.79018824303</v>
      </c>
      <c r="CS174" s="16">
        <v>46282.159436901085</v>
      </c>
      <c r="CT174" s="16">
        <v>181488.85263466972</v>
      </c>
      <c r="CU174" s="16">
        <v>412471.62732986629</v>
      </c>
      <c r="CV174" s="16">
        <v>32101.450479360217</v>
      </c>
      <c r="CW174" s="16">
        <v>580774.35355237965</v>
      </c>
      <c r="CX174" s="16">
        <v>109643.25270022789</v>
      </c>
      <c r="CY174" s="16">
        <v>71406.698555705647</v>
      </c>
      <c r="CZ174" s="16">
        <v>70848.001990747769</v>
      </c>
      <c r="DA174" s="16">
        <v>121072.25222452881</v>
      </c>
      <c r="DB174" s="16">
        <v>49023.914219754493</v>
      </c>
      <c r="DC174" s="16">
        <v>67497.834567847545</v>
      </c>
      <c r="DD174" s="16">
        <v>648985.8733187702</v>
      </c>
      <c r="DE174" s="16">
        <v>100757.32228241775</v>
      </c>
      <c r="DF174" s="16">
        <v>134512.30131612535</v>
      </c>
      <c r="DG174" s="16">
        <v>117944.19386743056</v>
      </c>
      <c r="DH174" s="16">
        <v>66325.852775926309</v>
      </c>
      <c r="DI174" s="16">
        <v>7565.352923520737</v>
      </c>
      <c r="DJ174" s="16">
        <v>16143.867645082028</v>
      </c>
      <c r="DK174" s="16">
        <v>4922.6086984204194</v>
      </c>
      <c r="DL174" s="16">
        <v>20456.368325844109</v>
      </c>
      <c r="DM174" s="16">
        <v>70.311643025639242</v>
      </c>
      <c r="DN174" s="16">
        <v>127790.7838852428</v>
      </c>
      <c r="DO174" s="16">
        <v>46278.581054139016</v>
      </c>
      <c r="DP174" s="16">
        <v>190995.00147013366</v>
      </c>
      <c r="DQ174" s="16">
        <v>95080.625667819579</v>
      </c>
      <c r="DR174" s="16">
        <v>432792.68448155519</v>
      </c>
      <c r="DS174" s="16">
        <v>716138.61111113173</v>
      </c>
      <c r="DT174" s="16">
        <v>676570.3011755863</v>
      </c>
      <c r="DU174" s="16">
        <v>13337.787493533911</v>
      </c>
      <c r="DV174" s="16">
        <v>2195753.7097660159</v>
      </c>
      <c r="DW174" s="16">
        <v>1612053.91947667</v>
      </c>
      <c r="DX174" s="16">
        <v>12750.35094864683</v>
      </c>
      <c r="DY174" s="16">
        <v>9483.0199663445946</v>
      </c>
      <c r="DZ174" s="16">
        <v>27443.512023350148</v>
      </c>
      <c r="EA174" s="16">
        <v>39292.103968290641</v>
      </c>
      <c r="EB174" s="16">
        <v>97117.876298837451</v>
      </c>
      <c r="EC174" s="16">
        <v>36213.189187560303</v>
      </c>
      <c r="ED174" s="16">
        <v>3921.3294572285276</v>
      </c>
      <c r="EE174" s="16">
        <v>26410.056361295825</v>
      </c>
      <c r="EF174" s="16">
        <v>5826.2533164870265</v>
      </c>
      <c r="EG174" s="16">
        <v>4529.8419616117526</v>
      </c>
      <c r="EH174" s="16">
        <v>429152.01870497159</v>
      </c>
      <c r="EI174" s="18">
        <v>15221845.813049003</v>
      </c>
      <c r="EJ174" s="28">
        <f>+EI174-'[3]MIP 2012 (3)'!GD221</f>
        <v>4292979.9494514335</v>
      </c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21"/>
      <c r="FE174" s="21"/>
    </row>
    <row r="175" spans="1:165" s="7" customFormat="1" ht="21.75" customHeight="1" thickBot="1" x14ac:dyDescent="0.25">
      <c r="A175" s="179" t="s">
        <v>25</v>
      </c>
      <c r="B175" s="180"/>
      <c r="C175" s="16">
        <v>138.77351520847051</v>
      </c>
      <c r="D175" s="16">
        <v>15.966619920251013</v>
      </c>
      <c r="E175" s="16">
        <v>15.399302502191709</v>
      </c>
      <c r="F175" s="16">
        <v>317.0722448747847</v>
      </c>
      <c r="G175" s="16">
        <v>350.32282625807409</v>
      </c>
      <c r="H175" s="16">
        <v>254.04036441483464</v>
      </c>
      <c r="I175" s="16">
        <v>253.49084349420906</v>
      </c>
      <c r="J175" s="16">
        <v>357.65903776533617</v>
      </c>
      <c r="K175" s="16">
        <v>570.41916306484961</v>
      </c>
      <c r="L175" s="16">
        <v>477.86153598844515</v>
      </c>
      <c r="M175" s="16">
        <v>2694.1986447251315</v>
      </c>
      <c r="N175" s="16">
        <v>619.55813349570167</v>
      </c>
      <c r="O175" s="16">
        <v>733.90978538024467</v>
      </c>
      <c r="P175" s="16">
        <v>13686.06230208546</v>
      </c>
      <c r="Q175" s="16">
        <v>148.67764518809162</v>
      </c>
      <c r="R175" s="16">
        <v>8274.4900934136476</v>
      </c>
      <c r="S175" s="16">
        <v>1518.3799141457293</v>
      </c>
      <c r="T175" s="16">
        <v>2332.5957317818193</v>
      </c>
      <c r="U175" s="16">
        <v>1442.5738481915066</v>
      </c>
      <c r="V175" s="16">
        <v>143.57874682917392</v>
      </c>
      <c r="W175" s="16">
        <v>1146.772719798638</v>
      </c>
      <c r="X175" s="16">
        <v>5933.3908638328576</v>
      </c>
      <c r="Y175" s="16">
        <v>379.54816482950162</v>
      </c>
      <c r="Z175" s="16">
        <v>1081.5773665511895</v>
      </c>
      <c r="AA175" s="16">
        <v>416.78302777515745</v>
      </c>
      <c r="AB175" s="16">
        <v>1654.7512222039354</v>
      </c>
      <c r="AC175" s="16">
        <v>1337.1872168456302</v>
      </c>
      <c r="AD175" s="16">
        <v>230.01633678598526</v>
      </c>
      <c r="AE175" s="16">
        <v>495.61294047767728</v>
      </c>
      <c r="AF175" s="16">
        <v>2200.2242357935652</v>
      </c>
      <c r="AG175" s="16">
        <v>10.146600667283595</v>
      </c>
      <c r="AH175" s="16">
        <v>33.368079777976234</v>
      </c>
      <c r="AI175" s="16">
        <v>8594.369091600749</v>
      </c>
      <c r="AJ175" s="16">
        <v>1223.4762593692808</v>
      </c>
      <c r="AK175" s="16">
        <v>4433.4875018679522</v>
      </c>
      <c r="AL175" s="16">
        <v>1610.129621562899</v>
      </c>
      <c r="AM175" s="16">
        <v>3058.1215090441665</v>
      </c>
      <c r="AN175" s="16">
        <v>772.9594249216583</v>
      </c>
      <c r="AO175" s="16">
        <v>3152.8423448927192</v>
      </c>
      <c r="AP175" s="16">
        <v>5070.3136771919781</v>
      </c>
      <c r="AQ175" s="16">
        <v>3466.6310204663928</v>
      </c>
      <c r="AR175" s="16">
        <v>409.75267570019423</v>
      </c>
      <c r="AS175" s="16">
        <v>1592.6546798839579</v>
      </c>
      <c r="AT175" s="16">
        <v>424.94336435089031</v>
      </c>
      <c r="AU175" s="16">
        <v>3038.5672775847115</v>
      </c>
      <c r="AV175" s="16">
        <v>1581.0666177736234</v>
      </c>
      <c r="AW175" s="16">
        <v>4061.291027776439</v>
      </c>
      <c r="AX175" s="16">
        <v>1090.9875256181676</v>
      </c>
      <c r="AY175" s="16">
        <v>1517.9802755820751</v>
      </c>
      <c r="AZ175" s="16">
        <v>116.57943768118325</v>
      </c>
      <c r="BA175" s="16">
        <v>69.685069102177579</v>
      </c>
      <c r="BB175" s="16">
        <v>1696.5128091752688</v>
      </c>
      <c r="BC175" s="16">
        <v>3540.7257401493889</v>
      </c>
      <c r="BD175" s="16">
        <v>2627.2223657182071</v>
      </c>
      <c r="BE175" s="16">
        <v>2077.7087104984985</v>
      </c>
      <c r="BF175" s="16">
        <v>4830.0110699449069</v>
      </c>
      <c r="BG175" s="16">
        <v>2553.186171037315</v>
      </c>
      <c r="BH175" s="16">
        <v>2619.9210499867218</v>
      </c>
      <c r="BI175" s="16">
        <v>1536.5023029210902</v>
      </c>
      <c r="BJ175" s="16">
        <v>1897.230899932918</v>
      </c>
      <c r="BK175" s="16">
        <v>644.12420037432878</v>
      </c>
      <c r="BL175" s="16">
        <v>282.68365485144335</v>
      </c>
      <c r="BM175" s="16">
        <v>3173.927903592577</v>
      </c>
      <c r="BN175" s="16">
        <v>2331.608293955464</v>
      </c>
      <c r="BO175" s="16">
        <v>4074.6175915677672</v>
      </c>
      <c r="BP175" s="16">
        <v>283.70890614217285</v>
      </c>
      <c r="BQ175" s="16">
        <v>848.93832292018249</v>
      </c>
      <c r="BR175" s="16">
        <v>4276.9431601571605</v>
      </c>
      <c r="BS175" s="16">
        <v>793.93287795633444</v>
      </c>
      <c r="BT175" s="16">
        <v>2174.1199986378474</v>
      </c>
      <c r="BU175" s="16">
        <v>13132.079872677743</v>
      </c>
      <c r="BV175" s="16">
        <v>2676.4305687795263</v>
      </c>
      <c r="BW175" s="16">
        <v>3510.685978783938</v>
      </c>
      <c r="BX175" s="16">
        <v>23873.306662995263</v>
      </c>
      <c r="BY175" s="16">
        <v>6595.5386162954019</v>
      </c>
      <c r="BZ175" s="16">
        <v>954.19300687857731</v>
      </c>
      <c r="CA175" s="16">
        <v>1007.2334253710025</v>
      </c>
      <c r="CB175" s="16">
        <v>22904.595265113036</v>
      </c>
      <c r="CC175" s="16">
        <v>13082.845342046105</v>
      </c>
      <c r="CD175" s="16">
        <v>1907.5295092067909</v>
      </c>
      <c r="CE175" s="16">
        <v>9648.5819513290862</v>
      </c>
      <c r="CF175" s="16">
        <v>24633.169653750461</v>
      </c>
      <c r="CG175" s="16">
        <v>106429.6973080639</v>
      </c>
      <c r="CH175" s="16">
        <v>6463.4499080728056</v>
      </c>
      <c r="CI175" s="16">
        <v>41.113054115842303</v>
      </c>
      <c r="CJ175" s="16">
        <v>12085.089825014464</v>
      </c>
      <c r="CK175" s="16">
        <v>5533.5581427996822</v>
      </c>
      <c r="CL175" s="16">
        <v>6036.6751200037097</v>
      </c>
      <c r="CM175" s="16">
        <v>1012.712664152675</v>
      </c>
      <c r="CN175" s="16">
        <v>1612.1615934865158</v>
      </c>
      <c r="CO175" s="16">
        <v>20640.229265772119</v>
      </c>
      <c r="CP175" s="16">
        <v>3636.211188568001</v>
      </c>
      <c r="CQ175" s="16">
        <v>18447.538606129881</v>
      </c>
      <c r="CR175" s="16">
        <v>35995.426734544577</v>
      </c>
      <c r="CS175" s="16">
        <v>7570.6903074875045</v>
      </c>
      <c r="CT175" s="16">
        <v>31326.427526673473</v>
      </c>
      <c r="CU175" s="16">
        <v>26570.094830890732</v>
      </c>
      <c r="CV175" s="16">
        <v>1758.351509659982</v>
      </c>
      <c r="CW175" s="16">
        <v>35318.545024891246</v>
      </c>
      <c r="CX175" s="16">
        <v>7408.7907360944046</v>
      </c>
      <c r="CY175" s="16">
        <v>6796.9924514042814</v>
      </c>
      <c r="CZ175" s="16">
        <v>4902.8450181473463</v>
      </c>
      <c r="DA175" s="16">
        <v>99274.83258812617</v>
      </c>
      <c r="DB175" s="16">
        <v>15751.345330412792</v>
      </c>
      <c r="DC175" s="16">
        <v>5232.6844298952128</v>
      </c>
      <c r="DD175" s="16">
        <v>43209.638276038029</v>
      </c>
      <c r="DE175" s="16">
        <v>6428.5129065457322</v>
      </c>
      <c r="DF175" s="16">
        <v>7916.2727050390567</v>
      </c>
      <c r="DG175" s="16">
        <v>7336.0616187464257</v>
      </c>
      <c r="DH175" s="16">
        <v>5467.2267685144416</v>
      </c>
      <c r="DI175" s="16">
        <v>643.51351542230827</v>
      </c>
      <c r="DJ175" s="16">
        <v>6493.7422232713825</v>
      </c>
      <c r="DK175" s="16">
        <v>1543.8607502587847</v>
      </c>
      <c r="DL175" s="16">
        <v>6767.6591696582727</v>
      </c>
      <c r="DM175" s="16">
        <v>15.43584874400551</v>
      </c>
      <c r="DN175" s="16">
        <v>5344.0377926474748</v>
      </c>
      <c r="DO175" s="16">
        <v>4363.52331140563</v>
      </c>
      <c r="DP175" s="16">
        <v>10958.162998544154</v>
      </c>
      <c r="DQ175" s="16">
        <v>5583.8496123148134</v>
      </c>
      <c r="DR175" s="16">
        <v>22857.410108254404</v>
      </c>
      <c r="DS175" s="16">
        <v>7366.6386286157976</v>
      </c>
      <c r="DT175" s="16">
        <v>2431.9188307149998</v>
      </c>
      <c r="DU175" s="16">
        <v>483.80586515864741</v>
      </c>
      <c r="DV175" s="16">
        <v>27903.909051499981</v>
      </c>
      <c r="DW175" s="16">
        <v>48078.055609780065</v>
      </c>
      <c r="DX175" s="16">
        <v>522.96990610774264</v>
      </c>
      <c r="DY175" s="16">
        <v>579.92306280044136</v>
      </c>
      <c r="DZ175" s="16">
        <v>4434.1077905025086</v>
      </c>
      <c r="EA175" s="16">
        <v>3933.5880350320531</v>
      </c>
      <c r="EB175" s="16">
        <v>6592.3249529450177</v>
      </c>
      <c r="EC175" s="16">
        <v>2260.8233002751504</v>
      </c>
      <c r="ED175" s="16">
        <v>261.20139992410708</v>
      </c>
      <c r="EE175" s="16">
        <v>1992.2856939535022</v>
      </c>
      <c r="EF175" s="16">
        <v>395.93377036557246</v>
      </c>
      <c r="EG175" s="16">
        <v>519.38836336654265</v>
      </c>
      <c r="EH175" s="16">
        <v>2529.1997975522245</v>
      </c>
      <c r="EI175" s="18">
        <v>965800.50818719191</v>
      </c>
      <c r="EJ175" s="28">
        <f>+EI175-'[3]MIP 2012 (3)'!GD222</f>
        <v>317215.36570494843</v>
      </c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21"/>
      <c r="FE175" s="21"/>
    </row>
    <row r="176" spans="1:165" s="7" customFormat="1" ht="21.75" customHeight="1" thickBot="1" x14ac:dyDescent="0.25">
      <c r="A176" s="179" t="s">
        <v>26</v>
      </c>
      <c r="B176" s="180"/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8">
        <v>0</v>
      </c>
      <c r="EJ176" s="28">
        <f>+EI176-'[3]MIP 2012 (3)'!GD223</f>
        <v>0</v>
      </c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21"/>
      <c r="FE176" s="21"/>
    </row>
    <row r="177" spans="1:161" s="7" customFormat="1" ht="21.75" customHeight="1" thickBot="1" x14ac:dyDescent="0.25">
      <c r="A177" s="179" t="s">
        <v>27</v>
      </c>
      <c r="B177" s="180"/>
      <c r="C177" s="16">
        <v>254.22584771469701</v>
      </c>
      <c r="D177" s="16">
        <v>57.56198468145908</v>
      </c>
      <c r="E177" s="16">
        <v>493.1125939793319</v>
      </c>
      <c r="F177" s="16">
        <v>4557.3955149282137</v>
      </c>
      <c r="G177" s="16">
        <v>14167.992905433204</v>
      </c>
      <c r="H177" s="16">
        <v>621.79957377891515</v>
      </c>
      <c r="I177" s="16">
        <v>3373.7484698245926</v>
      </c>
      <c r="J177" s="16">
        <v>3634.3376794376236</v>
      </c>
      <c r="K177" s="16">
        <v>4221.5483565460527</v>
      </c>
      <c r="L177" s="16">
        <v>8394.5401108935184</v>
      </c>
      <c r="M177" s="16">
        <v>6751.6006605002349</v>
      </c>
      <c r="N177" s="16">
        <v>2046.7457012608957</v>
      </c>
      <c r="O177" s="16">
        <v>3507.9007315038689</v>
      </c>
      <c r="P177" s="16">
        <v>180141.1248154979</v>
      </c>
      <c r="Q177" s="16">
        <v>461.42465915016328</v>
      </c>
      <c r="R177" s="16">
        <v>141294.18865929492</v>
      </c>
      <c r="S177" s="16">
        <v>11962.598476336971</v>
      </c>
      <c r="T177" s="16">
        <v>10083.331250119481</v>
      </c>
      <c r="U177" s="16">
        <v>11519.903812148339</v>
      </c>
      <c r="V177" s="16">
        <v>57.179004789280953</v>
      </c>
      <c r="W177" s="16">
        <v>3118.7866688309659</v>
      </c>
      <c r="X177" s="16">
        <v>64221.935582578328</v>
      </c>
      <c r="Y177" s="16">
        <v>17664.014218297678</v>
      </c>
      <c r="Z177" s="16">
        <v>34752.530113316941</v>
      </c>
      <c r="AA177" s="16">
        <v>2971.7943175440068</v>
      </c>
      <c r="AB177" s="16">
        <v>34927.515313250537</v>
      </c>
      <c r="AC177" s="16">
        <v>27876.091863943177</v>
      </c>
      <c r="AD177" s="16">
        <v>3226.2301979025688</v>
      </c>
      <c r="AE177" s="16">
        <v>2119.7661026658207</v>
      </c>
      <c r="AF177" s="16">
        <v>64581.287257548443</v>
      </c>
      <c r="AG177" s="16">
        <v>23.649336295942362</v>
      </c>
      <c r="AH177" s="16">
        <v>356.36894114270262</v>
      </c>
      <c r="AI177" s="16">
        <v>169128.22785363818</v>
      </c>
      <c r="AJ177" s="16">
        <v>27410.349840682255</v>
      </c>
      <c r="AK177" s="16">
        <v>47138.049109918298</v>
      </c>
      <c r="AL177" s="16">
        <v>55733.585907873232</v>
      </c>
      <c r="AM177" s="16">
        <v>104173.05903567607</v>
      </c>
      <c r="AN177" s="16">
        <v>26496.552408179352</v>
      </c>
      <c r="AO177" s="16">
        <v>56322.921744895808</v>
      </c>
      <c r="AP177" s="16">
        <v>58114.156649271696</v>
      </c>
      <c r="AQ177" s="16">
        <v>36824.937774789229</v>
      </c>
      <c r="AR177" s="16">
        <v>3991.6167559498417</v>
      </c>
      <c r="AS177" s="16">
        <v>46931.667089080715</v>
      </c>
      <c r="AT177" s="16">
        <v>15918.967498488972</v>
      </c>
      <c r="AU177" s="16">
        <v>118532.16776594636</v>
      </c>
      <c r="AV177" s="16">
        <v>36755.937160033398</v>
      </c>
      <c r="AW177" s="16">
        <v>68044.99963427562</v>
      </c>
      <c r="AX177" s="16">
        <v>11601.192632312879</v>
      </c>
      <c r="AY177" s="16">
        <v>9396.6138870405921</v>
      </c>
      <c r="AZ177" s="16">
        <v>618.52389072349706</v>
      </c>
      <c r="BA177" s="16">
        <v>375.13955991309513</v>
      </c>
      <c r="BB177" s="16">
        <v>18972.057872041107</v>
      </c>
      <c r="BC177" s="16">
        <v>54203.362107648747</v>
      </c>
      <c r="BD177" s="16">
        <v>11520.449939176062</v>
      </c>
      <c r="BE177" s="16">
        <v>63729.19229911705</v>
      </c>
      <c r="BF177" s="16">
        <v>45214.87255072991</v>
      </c>
      <c r="BG177" s="16">
        <v>20046.508781090939</v>
      </c>
      <c r="BH177" s="16">
        <v>30734.82128524271</v>
      </c>
      <c r="BI177" s="16">
        <v>39415.031499989927</v>
      </c>
      <c r="BJ177" s="16">
        <v>30811.234438015432</v>
      </c>
      <c r="BK177" s="16">
        <v>7482.3543200232798</v>
      </c>
      <c r="BL177" s="16">
        <v>10456.707885209047</v>
      </c>
      <c r="BM177" s="16">
        <v>105205.3954575792</v>
      </c>
      <c r="BN177" s="16">
        <v>22419.476643637667</v>
      </c>
      <c r="BO177" s="16">
        <v>40129.034677900243</v>
      </c>
      <c r="BP177" s="16">
        <v>1659.1461401481183</v>
      </c>
      <c r="BQ177" s="16">
        <v>15205.106770383702</v>
      </c>
      <c r="BR177" s="16">
        <v>39719.503814177981</v>
      </c>
      <c r="BS177" s="16">
        <v>3924.5033440973784</v>
      </c>
      <c r="BT177" s="16">
        <v>9287.5481311044423</v>
      </c>
      <c r="BU177" s="16">
        <v>608431.93018151447</v>
      </c>
      <c r="BV177" s="16">
        <v>21208.462446219412</v>
      </c>
      <c r="BW177" s="16">
        <v>71102.154919367531</v>
      </c>
      <c r="BX177" s="16">
        <v>415945.04893045349</v>
      </c>
      <c r="BY177" s="16">
        <v>57865.283044046781</v>
      </c>
      <c r="BZ177" s="16">
        <v>2768.9597512494856</v>
      </c>
      <c r="CA177" s="16">
        <v>62481.357860490971</v>
      </c>
      <c r="CB177" s="16">
        <v>190757.55835699162</v>
      </c>
      <c r="CC177" s="16">
        <v>183686.94732668158</v>
      </c>
      <c r="CD177" s="16">
        <v>30857.042336947008</v>
      </c>
      <c r="CE177" s="16">
        <v>115745.47706686385</v>
      </c>
      <c r="CF177" s="16">
        <v>130963.58559710591</v>
      </c>
      <c r="CG177" s="16">
        <v>1141584.28418682</v>
      </c>
      <c r="CH177" s="16">
        <v>41629.96628032939</v>
      </c>
      <c r="CI177" s="16">
        <v>2336.0487229299997</v>
      </c>
      <c r="CJ177" s="16">
        <v>223563.59523603425</v>
      </c>
      <c r="CK177" s="16">
        <v>31.273375967750326</v>
      </c>
      <c r="CL177" s="16">
        <v>94212.231901212246</v>
      </c>
      <c r="CM177" s="16">
        <v>23018.093061384752</v>
      </c>
      <c r="CN177" s="16">
        <v>17766.665533024625</v>
      </c>
      <c r="CO177" s="16">
        <v>208615.92933960611</v>
      </c>
      <c r="CP177" s="16">
        <v>26439.268518501034</v>
      </c>
      <c r="CQ177" s="16">
        <v>175145.16044668414</v>
      </c>
      <c r="CR177" s="16">
        <v>348710.3677512969</v>
      </c>
      <c r="CS177" s="16">
        <v>32813.743332753467</v>
      </c>
      <c r="CT177" s="16">
        <v>334990.7106994309</v>
      </c>
      <c r="CU177" s="16">
        <v>443247.09133752302</v>
      </c>
      <c r="CV177" s="16">
        <v>3295.6351812467037</v>
      </c>
      <c r="CW177" s="16">
        <v>698318.64350483625</v>
      </c>
      <c r="CX177" s="16">
        <v>67919.202120244037</v>
      </c>
      <c r="CY177" s="16">
        <v>139994.08335714892</v>
      </c>
      <c r="CZ177" s="16">
        <v>73844.455652440462</v>
      </c>
      <c r="DA177" s="16">
        <v>2479214.3182078465</v>
      </c>
      <c r="DB177" s="16">
        <v>38268.687369274499</v>
      </c>
      <c r="DC177" s="16">
        <v>28305.019465687627</v>
      </c>
      <c r="DD177" s="16">
        <v>173034.50219366723</v>
      </c>
      <c r="DE177" s="16">
        <v>107925.72815719547</v>
      </c>
      <c r="DF177" s="16">
        <v>44821.877545076917</v>
      </c>
      <c r="DG177" s="16">
        <v>160876.07121608208</v>
      </c>
      <c r="DH177" s="16">
        <v>53956.948786057794</v>
      </c>
      <c r="DI177" s="16">
        <v>9167.6351272910797</v>
      </c>
      <c r="DJ177" s="16">
        <v>99617.924487114389</v>
      </c>
      <c r="DK177" s="16">
        <v>32175.927555917388</v>
      </c>
      <c r="DL177" s="16">
        <v>141328.82407995392</v>
      </c>
      <c r="DM177" s="16">
        <v>465.69369249483043</v>
      </c>
      <c r="DN177" s="16">
        <v>20351.934848454723</v>
      </c>
      <c r="DO177" s="16">
        <v>57374.221714368992</v>
      </c>
      <c r="DP177" s="16">
        <v>73373.328874597151</v>
      </c>
      <c r="DQ177" s="16">
        <v>18895.06403911674</v>
      </c>
      <c r="DR177" s="16">
        <v>146870.48633955093</v>
      </c>
      <c r="DS177" s="16">
        <v>35725.525465822546</v>
      </c>
      <c r="DT177" s="16">
        <v>16098.378063620185</v>
      </c>
      <c r="DU177" s="16">
        <v>1033.4458919999943</v>
      </c>
      <c r="DV177" s="16">
        <v>286175.21887813788</v>
      </c>
      <c r="DW177" s="16">
        <v>169411.84267438413</v>
      </c>
      <c r="DX177" s="16">
        <v>7662.5121632626397</v>
      </c>
      <c r="DY177" s="16">
        <v>16760.313840520663</v>
      </c>
      <c r="DZ177" s="16">
        <v>75857.176241858964</v>
      </c>
      <c r="EA177" s="16">
        <v>69959.884386844293</v>
      </c>
      <c r="EB177" s="16">
        <v>20518.653331458292</v>
      </c>
      <c r="EC177" s="16">
        <v>20386.20803761475</v>
      </c>
      <c r="ED177" s="16">
        <v>5254.0592632647695</v>
      </c>
      <c r="EE177" s="16">
        <v>41128.524873921357</v>
      </c>
      <c r="EF177" s="16">
        <v>3198.0649989526146</v>
      </c>
      <c r="EG177" s="16">
        <v>1323.2030412099375</v>
      </c>
      <c r="EH177" s="16">
        <v>0</v>
      </c>
      <c r="EI177" s="18">
        <v>12572894.667087106</v>
      </c>
      <c r="EJ177" s="28">
        <f>+EI177-'[3]MIP 2012 (3)'!GD224</f>
        <v>4510822.0509280572</v>
      </c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21"/>
      <c r="FE177" s="24"/>
    </row>
    <row r="178" spans="1:161" s="7" customFormat="1" ht="21.75" customHeight="1" thickBot="1" x14ac:dyDescent="0.25">
      <c r="A178" s="179" t="s">
        <v>28</v>
      </c>
      <c r="B178" s="180"/>
      <c r="C178" s="16">
        <v>1270.6252230835976</v>
      </c>
      <c r="D178" s="16">
        <v>440.32591753041288</v>
      </c>
      <c r="E178" s="16">
        <v>246.45942781586371</v>
      </c>
      <c r="F178" s="16">
        <v>1926.623337658111</v>
      </c>
      <c r="G178" s="16">
        <v>107.29036600973491</v>
      </c>
      <c r="H178" s="16">
        <v>7642.5993045814257</v>
      </c>
      <c r="I178" s="16">
        <v>1389.3441639681439</v>
      </c>
      <c r="J178" s="16">
        <v>13946.842195836205</v>
      </c>
      <c r="K178" s="16">
        <v>16004.478252934587</v>
      </c>
      <c r="L178" s="16">
        <v>24063.119334721971</v>
      </c>
      <c r="M178" s="16">
        <v>2383.5203814493998</v>
      </c>
      <c r="N178" s="16">
        <v>2928.192017727461</v>
      </c>
      <c r="O178" s="16">
        <v>2329.5573341860368</v>
      </c>
      <c r="P178" s="16">
        <v>3581.1480056058595</v>
      </c>
      <c r="Q178" s="16">
        <v>6699.0386019518101</v>
      </c>
      <c r="R178" s="16">
        <v>23234.255509982871</v>
      </c>
      <c r="S178" s="16">
        <v>4727.1668053191333</v>
      </c>
      <c r="T178" s="16">
        <v>33213.061378229992</v>
      </c>
      <c r="U178" s="16">
        <v>31230.588729946656</v>
      </c>
      <c r="V178" s="16">
        <v>6781.5130659729593</v>
      </c>
      <c r="W178" s="16">
        <v>5190.3360643514679</v>
      </c>
      <c r="X178" s="16">
        <v>80984.001932902393</v>
      </c>
      <c r="Y178" s="16">
        <v>9213.1982522995131</v>
      </c>
      <c r="Z178" s="16">
        <v>9248.1242367025679</v>
      </c>
      <c r="AA178" s="16">
        <v>1428.0504491905047</v>
      </c>
      <c r="AB178" s="16">
        <v>32792.835737310685</v>
      </c>
      <c r="AC178" s="16">
        <v>6105.1733495964945</v>
      </c>
      <c r="AD178" s="16">
        <v>9701.7966054904391</v>
      </c>
      <c r="AE178" s="16">
        <v>2435.1170003377788</v>
      </c>
      <c r="AF178" s="16">
        <v>20975.202898843181</v>
      </c>
      <c r="AG178" s="16">
        <v>208.22551113865768</v>
      </c>
      <c r="AH178" s="16">
        <v>1977.5208429750692</v>
      </c>
      <c r="AI178" s="16">
        <v>7222.4657022347328</v>
      </c>
      <c r="AJ178" s="16">
        <v>0</v>
      </c>
      <c r="AK178" s="16">
        <v>6123.3633080718873</v>
      </c>
      <c r="AL178" s="16">
        <v>436.13752971431495</v>
      </c>
      <c r="AM178" s="16">
        <v>12639.866358595234</v>
      </c>
      <c r="AN178" s="16">
        <v>0</v>
      </c>
      <c r="AO178" s="16">
        <v>18.426863549487074</v>
      </c>
      <c r="AP178" s="16">
        <v>17539.313248141854</v>
      </c>
      <c r="AQ178" s="16">
        <v>583.28282595122982</v>
      </c>
      <c r="AR178" s="16">
        <v>642.30482746986047</v>
      </c>
      <c r="AS178" s="16">
        <v>0</v>
      </c>
      <c r="AT178" s="16">
        <v>0</v>
      </c>
      <c r="AU178" s="16">
        <v>2086.0176230855495</v>
      </c>
      <c r="AV178" s="16">
        <v>405.91644320808678</v>
      </c>
      <c r="AW178" s="16">
        <v>15.43620446319612</v>
      </c>
      <c r="AX178" s="16">
        <v>6830.7790155847069</v>
      </c>
      <c r="AY178" s="16">
        <v>33604.695924808337</v>
      </c>
      <c r="AZ178" s="16">
        <v>1405.4130975805581</v>
      </c>
      <c r="BA178" s="16">
        <v>2009.4051451741443</v>
      </c>
      <c r="BB178" s="16">
        <v>9558.9939340790515</v>
      </c>
      <c r="BC178" s="16">
        <v>1409.226856760848</v>
      </c>
      <c r="BD178" s="16">
        <v>24753.186271876737</v>
      </c>
      <c r="BE178" s="16">
        <v>0</v>
      </c>
      <c r="BF178" s="16">
        <v>15.707261275840786</v>
      </c>
      <c r="BG178" s="16">
        <v>0</v>
      </c>
      <c r="BH178" s="16">
        <v>4963.1245442067639</v>
      </c>
      <c r="BI178" s="16">
        <v>0</v>
      </c>
      <c r="BJ178" s="16">
        <v>1232.4347762341172</v>
      </c>
      <c r="BK178" s="16">
        <v>0</v>
      </c>
      <c r="BL178" s="16">
        <v>840.78516648677066</v>
      </c>
      <c r="BM178" s="16">
        <v>120.16211548225294</v>
      </c>
      <c r="BN178" s="16">
        <v>582.2887476825257</v>
      </c>
      <c r="BO178" s="16">
        <v>5063.6102085699858</v>
      </c>
      <c r="BP178" s="16">
        <v>0</v>
      </c>
      <c r="BQ178" s="16">
        <v>0</v>
      </c>
      <c r="BR178" s="16">
        <v>0</v>
      </c>
      <c r="BS178" s="16">
        <v>0</v>
      </c>
      <c r="BT178" s="16">
        <v>26342.583180224621</v>
      </c>
      <c r="BU178" s="16">
        <v>0</v>
      </c>
      <c r="BV178" s="16">
        <v>13374.107159989035</v>
      </c>
      <c r="BW178" s="16">
        <v>15884.802285981938</v>
      </c>
      <c r="BX178" s="16">
        <v>648.41219051591816</v>
      </c>
      <c r="BY178" s="16">
        <v>0</v>
      </c>
      <c r="BZ178" s="16">
        <v>7761.876694555498</v>
      </c>
      <c r="CA178" s="16">
        <v>1924.3788208272974</v>
      </c>
      <c r="CB178" s="16">
        <v>47044.087971267021</v>
      </c>
      <c r="CC178" s="16">
        <v>11897.382098383543</v>
      </c>
      <c r="CD178" s="16">
        <v>0</v>
      </c>
      <c r="CE178" s="16">
        <v>0</v>
      </c>
      <c r="CF178" s="16">
        <v>17413.130721851787</v>
      </c>
      <c r="CG178" s="16">
        <v>305129.08895598853</v>
      </c>
      <c r="CH178" s="16">
        <v>203778.1383719742</v>
      </c>
      <c r="CI178" s="16">
        <v>0</v>
      </c>
      <c r="CJ178" s="16">
        <v>72809.181689884979</v>
      </c>
      <c r="CK178" s="16">
        <v>304720.50797032006</v>
      </c>
      <c r="CL178" s="16">
        <v>135569.87117665776</v>
      </c>
      <c r="CM178" s="16">
        <v>597.52953796035229</v>
      </c>
      <c r="CN178" s="16">
        <v>0</v>
      </c>
      <c r="CO178" s="16">
        <v>4698.0589214132833</v>
      </c>
      <c r="CP178" s="16">
        <v>3200.4070042221247</v>
      </c>
      <c r="CQ178" s="16">
        <v>7315.4509410630408</v>
      </c>
      <c r="CR178" s="16">
        <v>62942.20975335285</v>
      </c>
      <c r="CS178" s="16">
        <v>408.87530620964804</v>
      </c>
      <c r="CT178" s="16">
        <v>0</v>
      </c>
      <c r="CU178" s="16">
        <v>33323.513078881435</v>
      </c>
      <c r="CV178" s="16">
        <v>0</v>
      </c>
      <c r="CW178" s="16">
        <v>0</v>
      </c>
      <c r="CX178" s="16">
        <v>0</v>
      </c>
      <c r="CY178" s="16">
        <v>0</v>
      </c>
      <c r="CZ178" s="16">
        <v>19549.589340733757</v>
      </c>
      <c r="DA178" s="16">
        <v>118919.67012447375</v>
      </c>
      <c r="DB178" s="16">
        <v>70774.669732669805</v>
      </c>
      <c r="DC178" s="16">
        <v>37061.995717682024</v>
      </c>
      <c r="DD178" s="16">
        <v>3157.509403220804</v>
      </c>
      <c r="DE178" s="16">
        <v>54536.185127194571</v>
      </c>
      <c r="DF178" s="16">
        <v>1883.3648979865804</v>
      </c>
      <c r="DG178" s="16">
        <v>24927.370581376766</v>
      </c>
      <c r="DH178" s="16">
        <v>78137.755899473632</v>
      </c>
      <c r="DI178" s="16">
        <v>9347.4458470537193</v>
      </c>
      <c r="DJ178" s="16">
        <v>12646.41713332154</v>
      </c>
      <c r="DK178" s="16">
        <v>13631.798544794741</v>
      </c>
      <c r="DL178" s="16">
        <v>43104.908668192737</v>
      </c>
      <c r="DM178" s="16">
        <v>0</v>
      </c>
      <c r="DN178" s="16">
        <v>0</v>
      </c>
      <c r="DO178" s="16">
        <v>12122.513566759833</v>
      </c>
      <c r="DP178" s="16">
        <v>3607.1387886577336</v>
      </c>
      <c r="DQ178" s="16">
        <v>20809.209898972989</v>
      </c>
      <c r="DR178" s="16">
        <v>26907.219293798142</v>
      </c>
      <c r="DS178" s="16">
        <v>0</v>
      </c>
      <c r="DT178" s="16">
        <v>0</v>
      </c>
      <c r="DU178" s="16">
        <v>0</v>
      </c>
      <c r="DV178" s="16">
        <v>118114.97147847005</v>
      </c>
      <c r="DW178" s="16">
        <v>325389.3791280578</v>
      </c>
      <c r="DX178" s="16">
        <v>15292.931800073071</v>
      </c>
      <c r="DY178" s="16">
        <v>0</v>
      </c>
      <c r="DZ178" s="16">
        <v>127.63731315371894</v>
      </c>
      <c r="EA178" s="16">
        <v>24226.389955719191</v>
      </c>
      <c r="EB178" s="16">
        <v>0</v>
      </c>
      <c r="EC178" s="16">
        <v>37220.942812164838</v>
      </c>
      <c r="ED178" s="16">
        <v>0</v>
      </c>
      <c r="EE178" s="16">
        <v>80086.888045944885</v>
      </c>
      <c r="EF178" s="16">
        <v>0</v>
      </c>
      <c r="EG178" s="16">
        <v>25455.430792279505</v>
      </c>
      <c r="EH178" s="16">
        <v>2.9103830456733704E-11</v>
      </c>
      <c r="EI178" s="18">
        <v>2958330.6039596894</v>
      </c>
      <c r="EJ178" s="28">
        <f>+EI178-'[3]MIP 2012 (3)'!GD225</f>
        <v>1215777.6683398979</v>
      </c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1" s="7" customFormat="1" ht="21.75" customHeight="1" thickBot="1" x14ac:dyDescent="0.25">
      <c r="A179" s="179" t="s">
        <v>29</v>
      </c>
      <c r="B179" s="180"/>
      <c r="C179" s="16">
        <v>0.20151604553580568</v>
      </c>
      <c r="D179" s="16">
        <v>5.9654165482428523</v>
      </c>
      <c r="E179" s="16">
        <v>15.19804578061196</v>
      </c>
      <c r="F179" s="16">
        <v>132.0937333531237</v>
      </c>
      <c r="G179" s="16">
        <v>483.68764210104769</v>
      </c>
      <c r="H179" s="16">
        <v>38.561112425845224</v>
      </c>
      <c r="I179" s="16">
        <v>97.961415585798747</v>
      </c>
      <c r="J179" s="16">
        <v>87.346195984358587</v>
      </c>
      <c r="K179" s="16">
        <v>231.00446555531238</v>
      </c>
      <c r="L179" s="16">
        <v>452.52884549267225</v>
      </c>
      <c r="M179" s="16">
        <v>4398.2850627079224</v>
      </c>
      <c r="N179" s="16">
        <v>861.73789014181102</v>
      </c>
      <c r="O179" s="16">
        <v>861.1335602176257</v>
      </c>
      <c r="P179" s="16">
        <v>49433.445042653693</v>
      </c>
      <c r="Q179" s="16">
        <v>20.402946553297824</v>
      </c>
      <c r="R179" s="16">
        <v>35743.73823365834</v>
      </c>
      <c r="S179" s="16">
        <v>1060.0742876396046</v>
      </c>
      <c r="T179" s="16">
        <v>1721.1943718000432</v>
      </c>
      <c r="U179" s="16">
        <v>1982.5335792610269</v>
      </c>
      <c r="V179" s="16">
        <v>33.717437963513717</v>
      </c>
      <c r="W179" s="16">
        <v>1657.1441174643423</v>
      </c>
      <c r="X179" s="16">
        <v>8162.3133075162104</v>
      </c>
      <c r="Y179" s="16">
        <v>2465.9418141804122</v>
      </c>
      <c r="Z179" s="16">
        <v>3260.7051339248255</v>
      </c>
      <c r="AA179" s="16">
        <v>324.3555427654095</v>
      </c>
      <c r="AB179" s="16">
        <v>2613.2066779732045</v>
      </c>
      <c r="AC179" s="16">
        <v>1581.853874023584</v>
      </c>
      <c r="AD179" s="16">
        <v>266.37740043968506</v>
      </c>
      <c r="AE179" s="16">
        <v>930.44052300602573</v>
      </c>
      <c r="AF179" s="16">
        <v>4376.7017999560139</v>
      </c>
      <c r="AG179" s="16">
        <v>3.0290706180592233</v>
      </c>
      <c r="AH179" s="16">
        <v>32.339893062157962</v>
      </c>
      <c r="AI179" s="16">
        <v>13257.843480084091</v>
      </c>
      <c r="AJ179" s="16">
        <v>2709.8275512499999</v>
      </c>
      <c r="AK179" s="16">
        <v>11313.526719961465</v>
      </c>
      <c r="AL179" s="16">
        <v>5406.3610227133195</v>
      </c>
      <c r="AM179" s="16">
        <v>10805.578960928247</v>
      </c>
      <c r="AN179" s="16">
        <v>2033.9703407421239</v>
      </c>
      <c r="AO179" s="16">
        <v>7331.0326172287268</v>
      </c>
      <c r="AP179" s="16">
        <v>7062.4427223554594</v>
      </c>
      <c r="AQ179" s="16">
        <v>12516.309476221435</v>
      </c>
      <c r="AR179" s="16">
        <v>738.26653024428526</v>
      </c>
      <c r="AS179" s="16">
        <v>2157.5712405428521</v>
      </c>
      <c r="AT179" s="16">
        <v>1610.8268921940476</v>
      </c>
      <c r="AU179" s="16">
        <v>4296.8027909231041</v>
      </c>
      <c r="AV179" s="16">
        <v>4522.5048884467515</v>
      </c>
      <c r="AW179" s="16">
        <v>9632.4837660089106</v>
      </c>
      <c r="AX179" s="16">
        <v>3100.1196420156466</v>
      </c>
      <c r="AY179" s="16">
        <v>536.60641140067708</v>
      </c>
      <c r="AZ179" s="16">
        <v>91.363885285657332</v>
      </c>
      <c r="BA179" s="16">
        <v>50.301689034601551</v>
      </c>
      <c r="BB179" s="16">
        <v>2056.5246263432127</v>
      </c>
      <c r="BC179" s="16">
        <v>13841.374540226963</v>
      </c>
      <c r="BD179" s="16">
        <v>8061.7890731010848</v>
      </c>
      <c r="BE179" s="16">
        <v>6267.9032979581343</v>
      </c>
      <c r="BF179" s="16">
        <v>15229.615003987521</v>
      </c>
      <c r="BG179" s="16">
        <v>3719.1234134296228</v>
      </c>
      <c r="BH179" s="16">
        <v>2082.5754706639345</v>
      </c>
      <c r="BI179" s="16">
        <v>6284.4087680233324</v>
      </c>
      <c r="BJ179" s="16">
        <v>9924.3203801340969</v>
      </c>
      <c r="BK179" s="16">
        <v>5755.3893814494431</v>
      </c>
      <c r="BL179" s="16">
        <v>1760.1225344602972</v>
      </c>
      <c r="BM179" s="16">
        <v>19613.785558344684</v>
      </c>
      <c r="BN179" s="16">
        <v>8631.4057310729822</v>
      </c>
      <c r="BO179" s="16">
        <v>9250.8742605895022</v>
      </c>
      <c r="BP179" s="16">
        <v>1444.1080173299999</v>
      </c>
      <c r="BQ179" s="16">
        <v>6150.4214943819388</v>
      </c>
      <c r="BR179" s="16">
        <v>10234.280749419528</v>
      </c>
      <c r="BS179" s="16">
        <v>589.93059342246534</v>
      </c>
      <c r="BT179" s="16">
        <v>1631.8536696085748</v>
      </c>
      <c r="BU179" s="16">
        <v>57994.504433637383</v>
      </c>
      <c r="BV179" s="16">
        <v>934.40500623181219</v>
      </c>
      <c r="BW179" s="16">
        <v>1827.0845782258889</v>
      </c>
      <c r="BX179" s="16">
        <v>237309.31372594979</v>
      </c>
      <c r="BY179" s="16">
        <v>48660.794310602221</v>
      </c>
      <c r="BZ179" s="16">
        <v>181.8083001</v>
      </c>
      <c r="CA179" s="16">
        <v>3519.5036080029304</v>
      </c>
      <c r="CB179" s="16">
        <v>4663.8789850435005</v>
      </c>
      <c r="CC179" s="16">
        <v>8009.948046221999</v>
      </c>
      <c r="CD179" s="16">
        <v>530.12860933000002</v>
      </c>
      <c r="CE179" s="16">
        <v>5417.8780488378143</v>
      </c>
      <c r="CF179" s="16">
        <v>16111.805964751889</v>
      </c>
      <c r="CG179" s="16">
        <v>151942.47510999342</v>
      </c>
      <c r="CH179" s="16">
        <v>4152.8598072548893</v>
      </c>
      <c r="CI179" s="16">
        <v>2336.0487229300002</v>
      </c>
      <c r="CJ179" s="16">
        <v>33421.351505484505</v>
      </c>
      <c r="CK179" s="16">
        <v>0</v>
      </c>
      <c r="CL179" s="16">
        <v>17871.851156059289</v>
      </c>
      <c r="CM179" s="16">
        <v>7907.1482186231224</v>
      </c>
      <c r="CN179" s="16">
        <v>3753.0504107270335</v>
      </c>
      <c r="CO179" s="16">
        <v>29694.758264536729</v>
      </c>
      <c r="CP179" s="16">
        <v>1069.7426041558738</v>
      </c>
      <c r="CQ179" s="16">
        <v>58769.569711390948</v>
      </c>
      <c r="CR179" s="16">
        <v>19426.757186153409</v>
      </c>
      <c r="CS179" s="16">
        <v>14028.113395905533</v>
      </c>
      <c r="CT179" s="16">
        <v>177081.21333973814</v>
      </c>
      <c r="CU179" s="16">
        <v>22138.320732270186</v>
      </c>
      <c r="CV179" s="16">
        <v>3295.6351812467165</v>
      </c>
      <c r="CW179" s="16">
        <v>88113.645033275941</v>
      </c>
      <c r="CX179" s="16">
        <v>15304.232029100724</v>
      </c>
      <c r="CY179" s="16">
        <v>10150.553649945945</v>
      </c>
      <c r="CZ179" s="16">
        <v>5859.2318855166241</v>
      </c>
      <c r="DA179" s="16">
        <v>47320.407308738708</v>
      </c>
      <c r="DB179" s="16">
        <v>2615.1908579261712</v>
      </c>
      <c r="DC179" s="16">
        <v>2608.4388890747823</v>
      </c>
      <c r="DD179" s="16">
        <v>28743.462339765014</v>
      </c>
      <c r="DE179" s="16">
        <v>3556.9233196760138</v>
      </c>
      <c r="DF179" s="16">
        <v>9825.2145469244369</v>
      </c>
      <c r="DG179" s="16">
        <v>16209.295868481346</v>
      </c>
      <c r="DH179" s="16">
        <v>3262.7057147730757</v>
      </c>
      <c r="DI179" s="16">
        <v>292.30205151510438</v>
      </c>
      <c r="DJ179" s="16">
        <v>23984.829748897511</v>
      </c>
      <c r="DK179" s="16">
        <v>4441.1650904529406</v>
      </c>
      <c r="DL179" s="16">
        <v>19434.211386053506</v>
      </c>
      <c r="DM179" s="16">
        <v>61.467640369861158</v>
      </c>
      <c r="DN179" s="16">
        <v>136.95113017769393</v>
      </c>
      <c r="DO179" s="16">
        <v>5335.9735293684225</v>
      </c>
      <c r="DP179" s="16">
        <v>6223.0381310932353</v>
      </c>
      <c r="DQ179" s="16">
        <v>1520.0981774949769</v>
      </c>
      <c r="DR179" s="16">
        <v>22685.702288690558</v>
      </c>
      <c r="DS179" s="16">
        <v>35725.5254658224</v>
      </c>
      <c r="DT179" s="16">
        <v>16098.378063620072</v>
      </c>
      <c r="DU179" s="16">
        <v>1033.4458920000047</v>
      </c>
      <c r="DV179" s="16">
        <v>59425.923831130778</v>
      </c>
      <c r="DW179" s="16">
        <v>57025.955933994359</v>
      </c>
      <c r="DX179" s="16">
        <v>0</v>
      </c>
      <c r="DY179" s="16">
        <v>0</v>
      </c>
      <c r="DZ179" s="16">
        <v>4521.2132748369359</v>
      </c>
      <c r="EA179" s="16">
        <v>11732.21620221203</v>
      </c>
      <c r="EB179" s="16">
        <v>11998.853297101676</v>
      </c>
      <c r="EC179" s="16">
        <v>1100.431450069651</v>
      </c>
      <c r="ED179" s="16">
        <v>469.09594020145971</v>
      </c>
      <c r="EE179" s="16">
        <v>444.5258872688579</v>
      </c>
      <c r="EF179" s="16">
        <v>556.25148090684763</v>
      </c>
      <c r="EG179" s="16">
        <v>131.5345735163371</v>
      </c>
      <c r="EH179" s="16">
        <v>0</v>
      </c>
      <c r="EI179" s="18">
        <v>1805037.1080213266</v>
      </c>
      <c r="EJ179" s="28">
        <f>+EI179-'[3]MIP 2012 (3)'!GD226</f>
        <v>538389.42983455956</v>
      </c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1" s="7" customFormat="1" ht="21.75" customHeight="1" thickBot="1" x14ac:dyDescent="0.25">
      <c r="A180" s="179" t="s">
        <v>30</v>
      </c>
      <c r="B180" s="180"/>
      <c r="C180" s="16">
        <v>285.5725435197765</v>
      </c>
      <c r="D180" s="16">
        <v>44.995385062648396</v>
      </c>
      <c r="E180" s="16">
        <v>0.34388961696828363</v>
      </c>
      <c r="F180" s="16">
        <v>74.473385315502952</v>
      </c>
      <c r="G180" s="16">
        <v>1.4589088393655951</v>
      </c>
      <c r="H180" s="16">
        <v>552.02002453664318</v>
      </c>
      <c r="I180" s="16">
        <v>165.21839912016671</v>
      </c>
      <c r="J180" s="16">
        <v>1556.2962665630223</v>
      </c>
      <c r="K180" s="16">
        <v>1952.6343212149841</v>
      </c>
      <c r="L180" s="16">
        <v>689.67979122516022</v>
      </c>
      <c r="M180" s="16">
        <v>951.63599538754079</v>
      </c>
      <c r="N180" s="16">
        <v>610.43376633348998</v>
      </c>
      <c r="O180" s="16">
        <v>786.18537083843194</v>
      </c>
      <c r="P180" s="16">
        <v>381.62446395377316</v>
      </c>
      <c r="Q180" s="16">
        <v>581.87404148947917</v>
      </c>
      <c r="R180" s="16">
        <v>416.27712237903773</v>
      </c>
      <c r="S180" s="16">
        <v>0</v>
      </c>
      <c r="T180" s="16">
        <v>4690.5934325954449</v>
      </c>
      <c r="U180" s="16">
        <v>1439.4172429636687</v>
      </c>
      <c r="V180" s="16">
        <v>242.48050373915078</v>
      </c>
      <c r="W180" s="16">
        <v>874.92715376598517</v>
      </c>
      <c r="X180" s="16">
        <v>15950.895127107315</v>
      </c>
      <c r="Y180" s="16">
        <v>1713.1060530805416</v>
      </c>
      <c r="Z180" s="16">
        <v>1438.8839574262861</v>
      </c>
      <c r="AA180" s="16">
        <v>36.307859955249917</v>
      </c>
      <c r="AB180" s="16">
        <v>894.1246584843592</v>
      </c>
      <c r="AC180" s="16">
        <v>2269.301347425087</v>
      </c>
      <c r="AD180" s="16">
        <v>704.34885637211005</v>
      </c>
      <c r="AE180" s="16">
        <v>216.94462003155886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v>0</v>
      </c>
      <c r="CE180" s="16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v>0</v>
      </c>
      <c r="CP180" s="16">
        <v>0</v>
      </c>
      <c r="CQ180" s="16">
        <v>0</v>
      </c>
      <c r="CR180" s="16">
        <v>290.77327810316876</v>
      </c>
      <c r="CS180" s="16">
        <v>0</v>
      </c>
      <c r="CT180" s="16"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v>0</v>
      </c>
      <c r="DE180" s="16">
        <v>0</v>
      </c>
      <c r="DF180" s="16">
        <v>0</v>
      </c>
      <c r="DG180" s="16">
        <v>0</v>
      </c>
      <c r="DH180" s="16">
        <v>0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v>0</v>
      </c>
      <c r="DO180" s="16">
        <v>0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0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8">
        <v>39812.827766445909</v>
      </c>
      <c r="EJ180" s="28">
        <f>+EI180-'[3]MIP 2012 (3)'!GD227</f>
        <v>1392.941145363031</v>
      </c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1" s="7" customFormat="1" ht="21.75" customHeight="1" thickBot="1" x14ac:dyDescent="0.25">
      <c r="A181" s="179" t="s">
        <v>31</v>
      </c>
      <c r="B181" s="180"/>
      <c r="C181" s="16">
        <v>254.0243316691612</v>
      </c>
      <c r="D181" s="16">
        <v>51.59656813321623</v>
      </c>
      <c r="E181" s="16">
        <v>477.91454819871996</v>
      </c>
      <c r="F181" s="16">
        <v>4425.30178157509</v>
      </c>
      <c r="G181" s="16">
        <v>13684.305263332157</v>
      </c>
      <c r="H181" s="16">
        <v>583.23846135306997</v>
      </c>
      <c r="I181" s="16">
        <v>3275.7870542387936</v>
      </c>
      <c r="J181" s="16">
        <v>3546.9914834532651</v>
      </c>
      <c r="K181" s="16">
        <v>3990.5438909907402</v>
      </c>
      <c r="L181" s="16">
        <v>7942.0112654008462</v>
      </c>
      <c r="M181" s="16">
        <v>2353.3155977923125</v>
      </c>
      <c r="N181" s="16">
        <v>1185.0078111190846</v>
      </c>
      <c r="O181" s="16">
        <v>2646.767171286243</v>
      </c>
      <c r="P181" s="16">
        <v>130707.6797728442</v>
      </c>
      <c r="Q181" s="16">
        <v>441.02171259686543</v>
      </c>
      <c r="R181" s="16">
        <v>105550.45042563658</v>
      </c>
      <c r="S181" s="16">
        <v>10902.524188697365</v>
      </c>
      <c r="T181" s="16">
        <v>8362.1368783194375</v>
      </c>
      <c r="U181" s="16">
        <v>9537.3702328873114</v>
      </c>
      <c r="V181" s="16">
        <v>23.461566825767235</v>
      </c>
      <c r="W181" s="16">
        <v>1461.6425513666236</v>
      </c>
      <c r="X181" s="16">
        <v>56059.622275062116</v>
      </c>
      <c r="Y181" s="16">
        <v>15198.072404117265</v>
      </c>
      <c r="Z181" s="16">
        <v>31491.824979392117</v>
      </c>
      <c r="AA181" s="16">
        <v>2647.4387747785972</v>
      </c>
      <c r="AB181" s="16">
        <v>32314.308635277332</v>
      </c>
      <c r="AC181" s="16">
        <v>26294.237989919591</v>
      </c>
      <c r="AD181" s="16">
        <v>2959.8527974628837</v>
      </c>
      <c r="AE181" s="16">
        <v>1189.325579659795</v>
      </c>
      <c r="AF181" s="16">
        <v>60204.585457592431</v>
      </c>
      <c r="AG181" s="16">
        <v>20.62026567788314</v>
      </c>
      <c r="AH181" s="16">
        <v>324.02904808054467</v>
      </c>
      <c r="AI181" s="16">
        <v>155870.38437355409</v>
      </c>
      <c r="AJ181" s="16">
        <v>24700.522289432254</v>
      </c>
      <c r="AK181" s="16">
        <v>35824.522389956837</v>
      </c>
      <c r="AL181" s="16">
        <v>50327.224885159914</v>
      </c>
      <c r="AM181" s="16">
        <v>93367.480074747815</v>
      </c>
      <c r="AN181" s="16">
        <v>24462.58206743723</v>
      </c>
      <c r="AO181" s="16">
        <v>48991.889127667084</v>
      </c>
      <c r="AP181" s="16">
        <v>51051.713926916236</v>
      </c>
      <c r="AQ181" s="16">
        <v>24308.628298567794</v>
      </c>
      <c r="AR181" s="16">
        <v>3253.3502257055566</v>
      </c>
      <c r="AS181" s="16">
        <v>44774.095848537865</v>
      </c>
      <c r="AT181" s="16">
        <v>14308.140606294925</v>
      </c>
      <c r="AU181" s="16">
        <v>114235.36497502326</v>
      </c>
      <c r="AV181" s="16">
        <v>32233.432271586647</v>
      </c>
      <c r="AW181" s="16">
        <v>58412.51586826671</v>
      </c>
      <c r="AX181" s="16">
        <v>8501.0729902972325</v>
      </c>
      <c r="AY181" s="16">
        <v>8860.0074756399154</v>
      </c>
      <c r="AZ181" s="16">
        <v>527.16000543783969</v>
      </c>
      <c r="BA181" s="16">
        <v>324.83787087849356</v>
      </c>
      <c r="BB181" s="16">
        <v>16915.533245697894</v>
      </c>
      <c r="BC181" s="16">
        <v>40361.987567421784</v>
      </c>
      <c r="BD181" s="16">
        <v>3458.6608660749771</v>
      </c>
      <c r="BE181" s="16">
        <v>57461.289001158919</v>
      </c>
      <c r="BF181" s="16">
        <v>29985.257546742389</v>
      </c>
      <c r="BG181" s="16">
        <v>16327.385367661316</v>
      </c>
      <c r="BH181" s="16">
        <v>28652.245814578775</v>
      </c>
      <c r="BI181" s="16">
        <v>33130.622731966592</v>
      </c>
      <c r="BJ181" s="16">
        <v>20886.914057881335</v>
      </c>
      <c r="BK181" s="16">
        <v>1726.9649385738367</v>
      </c>
      <c r="BL181" s="16">
        <v>8696.58535074875</v>
      </c>
      <c r="BM181" s="16">
        <v>85591.609899234521</v>
      </c>
      <c r="BN181" s="16">
        <v>13788.070912564684</v>
      </c>
      <c r="BO181" s="16">
        <v>30878.160417310741</v>
      </c>
      <c r="BP181" s="16">
        <v>215.03812281811838</v>
      </c>
      <c r="BQ181" s="16">
        <v>9054.6852760017628</v>
      </c>
      <c r="BR181" s="16">
        <v>29485.223064758451</v>
      </c>
      <c r="BS181" s="16">
        <v>3334.5727506749131</v>
      </c>
      <c r="BT181" s="16">
        <v>7655.6944614958675</v>
      </c>
      <c r="BU181" s="16">
        <v>550437.4257478771</v>
      </c>
      <c r="BV181" s="16">
        <v>20274.057439987599</v>
      </c>
      <c r="BW181" s="16">
        <v>69275.070341141647</v>
      </c>
      <c r="BX181" s="16">
        <v>178635.7352045037</v>
      </c>
      <c r="BY181" s="16">
        <v>9204.4887334445593</v>
      </c>
      <c r="BZ181" s="16">
        <v>2587.1514511494856</v>
      </c>
      <c r="CA181" s="16">
        <v>58961.854252488039</v>
      </c>
      <c r="CB181" s="16">
        <v>186093.67937194812</v>
      </c>
      <c r="CC181" s="16">
        <v>175676.99928045957</v>
      </c>
      <c r="CD181" s="16">
        <v>30326.913727617008</v>
      </c>
      <c r="CE181" s="16">
        <v>110327.59901802604</v>
      </c>
      <c r="CF181" s="16">
        <v>114851.77963235401</v>
      </c>
      <c r="CG181" s="16">
        <v>989641.80907682655</v>
      </c>
      <c r="CH181" s="16">
        <v>37477.106473074498</v>
      </c>
      <c r="CI181" s="16">
        <v>0</v>
      </c>
      <c r="CJ181" s="16">
        <v>190142.24373054976</v>
      </c>
      <c r="CK181" s="16">
        <v>31.273375967750326</v>
      </c>
      <c r="CL181" s="16">
        <v>76340.380745152957</v>
      </c>
      <c r="CM181" s="16">
        <v>15110.94484276163</v>
      </c>
      <c r="CN181" s="16">
        <v>14013.615122297591</v>
      </c>
      <c r="CO181" s="16">
        <v>178921.17107506937</v>
      </c>
      <c r="CP181" s="16">
        <v>25369.525914345162</v>
      </c>
      <c r="CQ181" s="16">
        <v>116375.5907352932</v>
      </c>
      <c r="CR181" s="16">
        <v>329283.61056514352</v>
      </c>
      <c r="CS181" s="16">
        <v>18785.629936847934</v>
      </c>
      <c r="CT181" s="16">
        <v>157909.49735969276</v>
      </c>
      <c r="CU181" s="16">
        <v>421108.77060525282</v>
      </c>
      <c r="CV181" s="16">
        <v>-1.2732925824820995E-11</v>
      </c>
      <c r="CW181" s="16">
        <v>610204.99847156031</v>
      </c>
      <c r="CX181" s="16">
        <v>52614.970091143317</v>
      </c>
      <c r="CY181" s="16">
        <v>129843.52970720298</v>
      </c>
      <c r="CZ181" s="16">
        <v>67985.223766923838</v>
      </c>
      <c r="DA181" s="16">
        <v>2431893.9108991078</v>
      </c>
      <c r="DB181" s="16">
        <v>35653.496511348327</v>
      </c>
      <c r="DC181" s="16">
        <v>25696.580576612843</v>
      </c>
      <c r="DD181" s="16">
        <v>144291.03985390221</v>
      </c>
      <c r="DE181" s="16">
        <v>104368.80483751945</v>
      </c>
      <c r="DF181" s="16">
        <v>34996.662998152482</v>
      </c>
      <c r="DG181" s="16">
        <v>144666.77534760075</v>
      </c>
      <c r="DH181" s="16">
        <v>50694.24307128472</v>
      </c>
      <c r="DI181" s="16">
        <v>8875.3330757759759</v>
      </c>
      <c r="DJ181" s="16">
        <v>75633.094738216882</v>
      </c>
      <c r="DK181" s="16">
        <v>27734.762465464446</v>
      </c>
      <c r="DL181" s="16">
        <v>121894.61269390042</v>
      </c>
      <c r="DM181" s="16">
        <v>404.22605212496927</v>
      </c>
      <c r="DN181" s="16">
        <v>20214.983718277028</v>
      </c>
      <c r="DO181" s="16">
        <v>52038.248185000572</v>
      </c>
      <c r="DP181" s="16">
        <v>67150.290743503923</v>
      </c>
      <c r="DQ181" s="16">
        <v>17374.965861621764</v>
      </c>
      <c r="DR181" s="16">
        <v>124184.78405086037</v>
      </c>
      <c r="DS181" s="16">
        <v>1.4551915228366852E-10</v>
      </c>
      <c r="DT181" s="16">
        <v>1.127773430198431E-10</v>
      </c>
      <c r="DU181" s="16">
        <v>-1.0459189070388675E-11</v>
      </c>
      <c r="DV181" s="16">
        <v>226749.29504700709</v>
      </c>
      <c r="DW181" s="16">
        <v>112385.88674038977</v>
      </c>
      <c r="DX181" s="16">
        <v>7662.5121632626397</v>
      </c>
      <c r="DY181" s="16">
        <v>16760.313840520663</v>
      </c>
      <c r="DZ181" s="16">
        <v>71335.962967022031</v>
      </c>
      <c r="EA181" s="16">
        <v>58227.668184632261</v>
      </c>
      <c r="EB181" s="16">
        <v>8519.8000343566164</v>
      </c>
      <c r="EC181" s="16">
        <v>19285.7765875451</v>
      </c>
      <c r="ED181" s="16">
        <v>4784.9633230633099</v>
      </c>
      <c r="EE181" s="16">
        <v>40683.998986652499</v>
      </c>
      <c r="EF181" s="16">
        <v>2641.8135180457671</v>
      </c>
      <c r="EG181" s="16">
        <v>1191.6684676936004</v>
      </c>
      <c r="EH181" s="16">
        <v>0</v>
      </c>
      <c r="EI181" s="18">
        <v>10767857.559065783</v>
      </c>
      <c r="EJ181" s="28">
        <f>+EI181-'[3]MIP 2012 (3)'!GD228</f>
        <v>3972432.6210934976</v>
      </c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1" s="7" customFormat="1" ht="21.75" customHeight="1" thickBot="1" x14ac:dyDescent="0.25">
      <c r="A182" s="179" t="s">
        <v>32</v>
      </c>
      <c r="B182" s="180"/>
      <c r="C182" s="16">
        <v>985.05267956382113</v>
      </c>
      <c r="D182" s="16">
        <v>395.3305324677645</v>
      </c>
      <c r="E182" s="16">
        <v>246.11553819889542</v>
      </c>
      <c r="F182" s="16">
        <v>1852.149952342608</v>
      </c>
      <c r="G182" s="16">
        <v>105.83145717036932</v>
      </c>
      <c r="H182" s="16">
        <v>7090.5792800447825</v>
      </c>
      <c r="I182" s="16">
        <v>1224.1257648479773</v>
      </c>
      <c r="J182" s="16">
        <v>12390.545929273183</v>
      </c>
      <c r="K182" s="16">
        <v>14051.843931719603</v>
      </c>
      <c r="L182" s="16">
        <v>23373.43954349681</v>
      </c>
      <c r="M182" s="16">
        <v>1431.884386061859</v>
      </c>
      <c r="N182" s="16">
        <v>2317.758251393971</v>
      </c>
      <c r="O182" s="16">
        <v>1543.3719633476048</v>
      </c>
      <c r="P182" s="16">
        <v>3199.5235416520864</v>
      </c>
      <c r="Q182" s="16">
        <v>6117.1645604623309</v>
      </c>
      <c r="R182" s="16">
        <v>22817.978387603835</v>
      </c>
      <c r="S182" s="16">
        <v>4727.1668053191333</v>
      </c>
      <c r="T182" s="16">
        <v>28522.467945634548</v>
      </c>
      <c r="U182" s="16">
        <v>29791.171486982988</v>
      </c>
      <c r="V182" s="16">
        <v>6539.0325622338087</v>
      </c>
      <c r="W182" s="16">
        <v>4315.4089105854828</v>
      </c>
      <c r="X182" s="16">
        <v>65033.106805795076</v>
      </c>
      <c r="Y182" s="16">
        <v>7500.0921992189715</v>
      </c>
      <c r="Z182" s="16">
        <v>7809.2402792762823</v>
      </c>
      <c r="AA182" s="16">
        <v>1391.7425892352546</v>
      </c>
      <c r="AB182" s="16">
        <v>31898.711078826327</v>
      </c>
      <c r="AC182" s="16">
        <v>3835.8720021714075</v>
      </c>
      <c r="AD182" s="16">
        <v>8997.4477491183297</v>
      </c>
      <c r="AE182" s="16">
        <v>2218.17238030622</v>
      </c>
      <c r="AF182" s="16">
        <v>20975.202898843181</v>
      </c>
      <c r="AG182" s="16">
        <v>208.22551113865768</v>
      </c>
      <c r="AH182" s="16">
        <v>1977.5208429750692</v>
      </c>
      <c r="AI182" s="16">
        <v>7222.4657022347328</v>
      </c>
      <c r="AJ182" s="16">
        <v>0</v>
      </c>
      <c r="AK182" s="16">
        <v>6123.3633080718873</v>
      </c>
      <c r="AL182" s="16">
        <v>436.13752971431495</v>
      </c>
      <c r="AM182" s="16">
        <v>12639.866358595234</v>
      </c>
      <c r="AN182" s="16">
        <v>0</v>
      </c>
      <c r="AO182" s="16">
        <v>18.426863549487074</v>
      </c>
      <c r="AP182" s="16">
        <v>17539.313248141854</v>
      </c>
      <c r="AQ182" s="16">
        <v>583.28282595122982</v>
      </c>
      <c r="AR182" s="16">
        <v>642.30482746986047</v>
      </c>
      <c r="AS182" s="16">
        <v>0</v>
      </c>
      <c r="AT182" s="16">
        <v>0</v>
      </c>
      <c r="AU182" s="16">
        <v>2086.0176230855495</v>
      </c>
      <c r="AV182" s="16">
        <v>405.91644320808678</v>
      </c>
      <c r="AW182" s="16">
        <v>15.43620446319612</v>
      </c>
      <c r="AX182" s="16">
        <v>6830.7790155847069</v>
      </c>
      <c r="AY182" s="16">
        <v>33604.695924808337</v>
      </c>
      <c r="AZ182" s="16">
        <v>1405.4130975805581</v>
      </c>
      <c r="BA182" s="16">
        <v>2009.4051451741443</v>
      </c>
      <c r="BB182" s="16">
        <v>9558.9939340790515</v>
      </c>
      <c r="BC182" s="16">
        <v>1409.226856760848</v>
      </c>
      <c r="BD182" s="16">
        <v>24753.186271876737</v>
      </c>
      <c r="BE182" s="16">
        <v>0</v>
      </c>
      <c r="BF182" s="16">
        <v>15.707261275840786</v>
      </c>
      <c r="BG182" s="16">
        <v>0</v>
      </c>
      <c r="BH182" s="16">
        <v>4963.1245442067639</v>
      </c>
      <c r="BI182" s="16">
        <v>0</v>
      </c>
      <c r="BJ182" s="16">
        <v>1232.4347762341172</v>
      </c>
      <c r="BK182" s="16">
        <v>0</v>
      </c>
      <c r="BL182" s="16">
        <v>840.78516648677066</v>
      </c>
      <c r="BM182" s="16">
        <v>120.16211548225294</v>
      </c>
      <c r="BN182" s="16">
        <v>582.2887476825257</v>
      </c>
      <c r="BO182" s="16">
        <v>5063.6102085699858</v>
      </c>
      <c r="BP182" s="16">
        <v>0</v>
      </c>
      <c r="BQ182" s="16">
        <v>0</v>
      </c>
      <c r="BR182" s="16">
        <v>0</v>
      </c>
      <c r="BS182" s="16">
        <v>0</v>
      </c>
      <c r="BT182" s="16">
        <v>26342.583180224621</v>
      </c>
      <c r="BU182" s="16">
        <v>0</v>
      </c>
      <c r="BV182" s="16">
        <v>13374.107159989035</v>
      </c>
      <c r="BW182" s="16">
        <v>15884.802285981938</v>
      </c>
      <c r="BX182" s="16">
        <v>648.41219051591816</v>
      </c>
      <c r="BY182" s="16">
        <v>0</v>
      </c>
      <c r="BZ182" s="16">
        <v>7761.876694555498</v>
      </c>
      <c r="CA182" s="16">
        <v>1924.3788208272974</v>
      </c>
      <c r="CB182" s="16">
        <v>47044.087971267021</v>
      </c>
      <c r="CC182" s="16">
        <v>11897.382098383543</v>
      </c>
      <c r="CD182" s="16">
        <v>0</v>
      </c>
      <c r="CE182" s="16">
        <v>0</v>
      </c>
      <c r="CF182" s="16">
        <v>17413.130721851787</v>
      </c>
      <c r="CG182" s="16">
        <v>305129.08895598853</v>
      </c>
      <c r="CH182" s="16">
        <v>203778.1383719742</v>
      </c>
      <c r="CI182" s="16">
        <v>0</v>
      </c>
      <c r="CJ182" s="16">
        <v>72809.181689884979</v>
      </c>
      <c r="CK182" s="16">
        <v>304720.50797032006</v>
      </c>
      <c r="CL182" s="16">
        <v>135569.87117665776</v>
      </c>
      <c r="CM182" s="16">
        <v>597.52953796035229</v>
      </c>
      <c r="CN182" s="16">
        <v>0</v>
      </c>
      <c r="CO182" s="16">
        <v>4698.0589214132833</v>
      </c>
      <c r="CP182" s="16">
        <v>3200.4070042221247</v>
      </c>
      <c r="CQ182" s="16">
        <v>7315.4509410630408</v>
      </c>
      <c r="CR182" s="16">
        <v>62651.436475249684</v>
      </c>
      <c r="CS182" s="16">
        <v>408.87530620964804</v>
      </c>
      <c r="CT182" s="16">
        <v>0</v>
      </c>
      <c r="CU182" s="16">
        <v>33323.513078881435</v>
      </c>
      <c r="CV182" s="16">
        <v>0</v>
      </c>
      <c r="CW182" s="16">
        <v>0</v>
      </c>
      <c r="CX182" s="16">
        <v>0</v>
      </c>
      <c r="CY182" s="16">
        <v>0</v>
      </c>
      <c r="CZ182" s="16">
        <v>19549.589340733757</v>
      </c>
      <c r="DA182" s="16">
        <v>118919.67012447375</v>
      </c>
      <c r="DB182" s="16">
        <v>70774.669732669805</v>
      </c>
      <c r="DC182" s="16">
        <v>37061.995717682024</v>
      </c>
      <c r="DD182" s="16">
        <v>3157.509403220804</v>
      </c>
      <c r="DE182" s="16">
        <v>54536.185127194571</v>
      </c>
      <c r="DF182" s="16">
        <v>1883.3648979865804</v>
      </c>
      <c r="DG182" s="16">
        <v>24927.370581376766</v>
      </c>
      <c r="DH182" s="16">
        <v>78137.755899473632</v>
      </c>
      <c r="DI182" s="16">
        <v>9347.4458470537193</v>
      </c>
      <c r="DJ182" s="16">
        <v>12646.41713332154</v>
      </c>
      <c r="DK182" s="16">
        <v>13631.798544794741</v>
      </c>
      <c r="DL182" s="16">
        <v>43104.908668192737</v>
      </c>
      <c r="DM182" s="16">
        <v>0</v>
      </c>
      <c r="DN182" s="16">
        <v>0</v>
      </c>
      <c r="DO182" s="16">
        <v>12122.513566759833</v>
      </c>
      <c r="DP182" s="16">
        <v>3607.1387886577336</v>
      </c>
      <c r="DQ182" s="16">
        <v>20809.209898972989</v>
      </c>
      <c r="DR182" s="16">
        <v>26907.219293798142</v>
      </c>
      <c r="DS182" s="16">
        <v>0</v>
      </c>
      <c r="DT182" s="16">
        <v>0</v>
      </c>
      <c r="DU182" s="16">
        <v>0</v>
      </c>
      <c r="DV182" s="16">
        <v>118114.97147847005</v>
      </c>
      <c r="DW182" s="16">
        <v>325389.3791280578</v>
      </c>
      <c r="DX182" s="16">
        <v>15292.931800073071</v>
      </c>
      <c r="DY182" s="16">
        <v>0</v>
      </c>
      <c r="DZ182" s="16">
        <v>127.63731315371894</v>
      </c>
      <c r="EA182" s="16">
        <v>24226.389955719191</v>
      </c>
      <c r="EB182" s="16">
        <v>0</v>
      </c>
      <c r="EC182" s="16">
        <v>37220.942812164838</v>
      </c>
      <c r="ED182" s="16">
        <v>0</v>
      </c>
      <c r="EE182" s="16">
        <v>80086.888045944885</v>
      </c>
      <c r="EF182" s="16">
        <v>0</v>
      </c>
      <c r="EG182" s="16">
        <v>25455.430792279505</v>
      </c>
      <c r="EH182" s="16">
        <v>2.9103830456733704E-11</v>
      </c>
      <c r="EI182" s="18">
        <v>2918517.7761932439</v>
      </c>
      <c r="EJ182" s="28">
        <f>+EI182-'[3]MIP 2012 (3)'!GD229</f>
        <v>1214384.7271945348</v>
      </c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21"/>
      <c r="FE182" s="21"/>
    </row>
    <row r="183" spans="1:161" s="7" customFormat="1" ht="21.75" customHeight="1" thickBot="1" x14ac:dyDescent="0.25"/>
    <row r="184" spans="1:161" s="7" customFormat="1" ht="21.75" customHeight="1" thickBot="1" x14ac:dyDescent="0.25">
      <c r="A184" s="179" t="s">
        <v>33</v>
      </c>
      <c r="B184" s="180"/>
      <c r="C184" s="16">
        <v>1367</v>
      </c>
      <c r="D184" s="16">
        <v>274</v>
      </c>
      <c r="E184" s="16">
        <v>528</v>
      </c>
      <c r="F184" s="16">
        <v>1140</v>
      </c>
      <c r="G184" s="16">
        <v>1877</v>
      </c>
      <c r="H184" s="16">
        <v>1676</v>
      </c>
      <c r="I184" s="16">
        <v>1291</v>
      </c>
      <c r="J184" s="16">
        <v>3279</v>
      </c>
      <c r="K184" s="16">
        <v>7900</v>
      </c>
      <c r="L184" s="16">
        <v>7945</v>
      </c>
      <c r="M184" s="16">
        <v>1798</v>
      </c>
      <c r="N184" s="16">
        <v>3188</v>
      </c>
      <c r="O184" s="16">
        <v>3094</v>
      </c>
      <c r="P184" s="16">
        <v>42934</v>
      </c>
      <c r="Q184" s="16">
        <v>3059</v>
      </c>
      <c r="R184" s="16">
        <v>31148</v>
      </c>
      <c r="S184" s="16">
        <v>7149</v>
      </c>
      <c r="T184" s="16">
        <v>18214</v>
      </c>
      <c r="U184" s="16">
        <v>9500</v>
      </c>
      <c r="V184" s="16">
        <v>3000</v>
      </c>
      <c r="W184" s="16">
        <v>3867</v>
      </c>
      <c r="X184" s="16">
        <v>34342</v>
      </c>
      <c r="Y184" s="16">
        <v>1629</v>
      </c>
      <c r="Z184" s="16">
        <v>7540</v>
      </c>
      <c r="AA184" s="16">
        <v>1692</v>
      </c>
      <c r="AB184" s="16">
        <v>16005</v>
      </c>
      <c r="AC184" s="16">
        <v>2305</v>
      </c>
      <c r="AD184" s="16">
        <v>1946</v>
      </c>
      <c r="AE184" s="16">
        <v>1239</v>
      </c>
      <c r="AF184" s="16">
        <v>4260</v>
      </c>
      <c r="AG184" s="16">
        <v>78</v>
      </c>
      <c r="AH184" s="16">
        <v>519</v>
      </c>
      <c r="AI184" s="16">
        <v>18911</v>
      </c>
      <c r="AJ184" s="16">
        <v>2674</v>
      </c>
      <c r="AK184" s="16">
        <v>11229</v>
      </c>
      <c r="AL184" s="16">
        <v>2557</v>
      </c>
      <c r="AM184" s="16">
        <v>18868</v>
      </c>
      <c r="AN184" s="16">
        <v>2132</v>
      </c>
      <c r="AO184" s="16">
        <v>3451</v>
      </c>
      <c r="AP184" s="16">
        <v>14749</v>
      </c>
      <c r="AQ184" s="16">
        <v>5119</v>
      </c>
      <c r="AR184" s="16">
        <v>1019</v>
      </c>
      <c r="AS184" s="16">
        <v>1918</v>
      </c>
      <c r="AT184" s="16">
        <v>588</v>
      </c>
      <c r="AU184" s="16">
        <v>6048</v>
      </c>
      <c r="AV184" s="16">
        <v>1744</v>
      </c>
      <c r="AW184" s="16">
        <v>6054</v>
      </c>
      <c r="AX184" s="16">
        <v>3688</v>
      </c>
      <c r="AY184" s="16">
        <v>12372</v>
      </c>
      <c r="AZ184" s="16">
        <v>810</v>
      </c>
      <c r="BA184" s="16">
        <v>853</v>
      </c>
      <c r="BB184" s="16">
        <v>5961</v>
      </c>
      <c r="BC184" s="16">
        <v>6625</v>
      </c>
      <c r="BD184" s="16">
        <v>10494</v>
      </c>
      <c r="BE184" s="16">
        <v>3464</v>
      </c>
      <c r="BF184" s="16">
        <v>8662</v>
      </c>
      <c r="BG184" s="16">
        <v>2047</v>
      </c>
      <c r="BH184" s="16">
        <v>4030</v>
      </c>
      <c r="BI184" s="16">
        <v>4227</v>
      </c>
      <c r="BJ184" s="16">
        <v>2969</v>
      </c>
      <c r="BK184" s="16">
        <v>981</v>
      </c>
      <c r="BL184" s="16">
        <v>1100</v>
      </c>
      <c r="BM184" s="16">
        <v>3754</v>
      </c>
      <c r="BN184" s="16">
        <v>2667</v>
      </c>
      <c r="BO184" s="16">
        <v>9080</v>
      </c>
      <c r="BP184" s="16">
        <v>650</v>
      </c>
      <c r="BQ184" s="16">
        <v>1363</v>
      </c>
      <c r="BR184" s="16">
        <v>6769</v>
      </c>
      <c r="BS184" s="16">
        <v>1086</v>
      </c>
      <c r="BT184" s="16">
        <v>11635</v>
      </c>
      <c r="BU184" s="16">
        <v>20272</v>
      </c>
      <c r="BV184" s="16">
        <v>5554</v>
      </c>
      <c r="BW184" s="16">
        <v>9108</v>
      </c>
      <c r="BX184" s="16">
        <v>15338</v>
      </c>
      <c r="BY184" s="16">
        <v>5187</v>
      </c>
      <c r="BZ184" s="16">
        <v>1213</v>
      </c>
      <c r="CA184" s="16">
        <v>4049</v>
      </c>
      <c r="CB184" s="16">
        <v>49068</v>
      </c>
      <c r="CC184" s="16">
        <v>24043</v>
      </c>
      <c r="CD184" s="16">
        <v>6652</v>
      </c>
      <c r="CE184" s="16">
        <v>25944</v>
      </c>
      <c r="CF184" s="16">
        <v>33422</v>
      </c>
      <c r="CG184" s="16">
        <v>395227</v>
      </c>
      <c r="CH184" s="16">
        <v>52755</v>
      </c>
      <c r="CI184" s="16">
        <v>13</v>
      </c>
      <c r="CJ184" s="16">
        <v>13896</v>
      </c>
      <c r="CK184" s="16">
        <v>37503</v>
      </c>
      <c r="CL184" s="16">
        <v>23451</v>
      </c>
      <c r="CM184" s="16">
        <v>1956</v>
      </c>
      <c r="CN184" s="16">
        <v>1666</v>
      </c>
      <c r="CO184" s="16">
        <v>13271</v>
      </c>
      <c r="CP184" s="16">
        <v>8003</v>
      </c>
      <c r="CQ184" s="16">
        <v>31429</v>
      </c>
      <c r="CR184" s="16">
        <v>89170</v>
      </c>
      <c r="CS184" s="16">
        <v>4795</v>
      </c>
      <c r="CT184" s="16">
        <v>13611</v>
      </c>
      <c r="CU184" s="16">
        <v>24048</v>
      </c>
      <c r="CV184" s="16">
        <v>1008</v>
      </c>
      <c r="CW184" s="16">
        <v>33068</v>
      </c>
      <c r="CX184" s="16">
        <v>10111</v>
      </c>
      <c r="CY184" s="16">
        <v>2842</v>
      </c>
      <c r="CZ184" s="16">
        <v>4075</v>
      </c>
      <c r="DA184" s="16">
        <v>24602</v>
      </c>
      <c r="DB184" s="16">
        <v>10768</v>
      </c>
      <c r="DC184" s="16">
        <v>10821</v>
      </c>
      <c r="DD184" s="16">
        <v>29322</v>
      </c>
      <c r="DE184" s="16">
        <v>13147</v>
      </c>
      <c r="DF184" s="16">
        <v>6070</v>
      </c>
      <c r="DG184" s="16">
        <v>15177</v>
      </c>
      <c r="DH184" s="16">
        <v>13564</v>
      </c>
      <c r="DI184" s="16">
        <v>2687</v>
      </c>
      <c r="DJ184" s="16">
        <v>3123</v>
      </c>
      <c r="DK184" s="16">
        <v>1039</v>
      </c>
      <c r="DL184" s="16">
        <v>5171</v>
      </c>
      <c r="DM184" s="16">
        <v>11</v>
      </c>
      <c r="DN184" s="16">
        <v>31400</v>
      </c>
      <c r="DO184" s="16">
        <v>6714</v>
      </c>
      <c r="DP184" s="16">
        <v>32706</v>
      </c>
      <c r="DQ184" s="16">
        <v>21893</v>
      </c>
      <c r="DR184" s="16">
        <v>37015</v>
      </c>
      <c r="DS184" s="16">
        <v>44112</v>
      </c>
      <c r="DT184" s="16">
        <v>39690</v>
      </c>
      <c r="DU184" s="16">
        <v>599</v>
      </c>
      <c r="DV184" s="16">
        <v>162554</v>
      </c>
      <c r="DW184" s="16">
        <v>84972</v>
      </c>
      <c r="DX184" s="16">
        <v>12116</v>
      </c>
      <c r="DY184" s="16">
        <v>1409</v>
      </c>
      <c r="DZ184" s="16">
        <v>3915</v>
      </c>
      <c r="EA184" s="16">
        <v>10218</v>
      </c>
      <c r="EB184" s="16">
        <v>22886</v>
      </c>
      <c r="EC184" s="16">
        <v>18259</v>
      </c>
      <c r="ED184" s="16">
        <v>892</v>
      </c>
      <c r="EE184" s="16">
        <v>27716</v>
      </c>
      <c r="EF184" s="16">
        <v>862</v>
      </c>
      <c r="EG184" s="16">
        <v>12793</v>
      </c>
      <c r="EH184" s="16">
        <v>158810</v>
      </c>
      <c r="EI184" s="18">
        <v>2256912</v>
      </c>
      <c r="EJ184" s="28">
        <f>+EI184-'[3]MIP 2012 (3)'!GD231</f>
        <v>176664.68311754358</v>
      </c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/>
      <c r="FD184" s="21"/>
      <c r="FE184" s="21"/>
    </row>
    <row r="185" spans="1:161" s="7" customFormat="1" ht="21.75" customHeight="1" thickBot="1" x14ac:dyDescent="0.25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</row>
    <row r="186" spans="1:161" s="7" customFormat="1" ht="21.75" customHeight="1" thickBot="1" x14ac:dyDescent="0.25">
      <c r="A186" s="179" t="s">
        <v>41</v>
      </c>
      <c r="B186" s="180"/>
      <c r="C186" s="16">
        <v>1099</v>
      </c>
      <c r="D186" s="16">
        <v>133</v>
      </c>
      <c r="E186" s="16">
        <v>473</v>
      </c>
      <c r="F186" s="16">
        <v>765</v>
      </c>
      <c r="G186" s="16">
        <v>1875</v>
      </c>
      <c r="H186" s="16">
        <v>1073</v>
      </c>
      <c r="I186" s="16">
        <v>938</v>
      </c>
      <c r="J186" s="16">
        <v>2240</v>
      </c>
      <c r="K186" s="16">
        <v>4222</v>
      </c>
      <c r="L186" s="16">
        <v>3453</v>
      </c>
      <c r="M186" s="16">
        <v>1523</v>
      </c>
      <c r="N186" s="16">
        <v>2673</v>
      </c>
      <c r="O186" s="16">
        <v>2863</v>
      </c>
      <c r="P186" s="16">
        <v>42094</v>
      </c>
      <c r="Q186" s="16">
        <v>1873</v>
      </c>
      <c r="R186" s="16">
        <v>28534</v>
      </c>
      <c r="S186" s="16">
        <v>5710</v>
      </c>
      <c r="T186" s="16">
        <v>7436</v>
      </c>
      <c r="U186" s="16">
        <v>4260</v>
      </c>
      <c r="V186" s="16">
        <v>1606</v>
      </c>
      <c r="W186" s="16">
        <v>2869</v>
      </c>
      <c r="X186" s="16">
        <v>18646</v>
      </c>
      <c r="Y186" s="16">
        <v>965</v>
      </c>
      <c r="Z186" s="16">
        <v>4637</v>
      </c>
      <c r="AA186" s="16">
        <v>1466</v>
      </c>
      <c r="AB186" s="16">
        <v>8315</v>
      </c>
      <c r="AC186" s="16">
        <v>1606</v>
      </c>
      <c r="AD186" s="16">
        <v>59</v>
      </c>
      <c r="AE186" s="16">
        <v>756</v>
      </c>
      <c r="AF186" s="16">
        <v>3117</v>
      </c>
      <c r="AG186" s="16">
        <v>28</v>
      </c>
      <c r="AH186" s="16">
        <v>92</v>
      </c>
      <c r="AI186" s="16">
        <v>17820</v>
      </c>
      <c r="AJ186" s="16">
        <v>2674</v>
      </c>
      <c r="AK186" s="16">
        <v>9875</v>
      </c>
      <c r="AL186" s="16">
        <v>2466</v>
      </c>
      <c r="AM186" s="16">
        <v>12104</v>
      </c>
      <c r="AN186" s="16">
        <v>2132</v>
      </c>
      <c r="AO186" s="16">
        <v>3445</v>
      </c>
      <c r="AP186" s="16">
        <v>11271</v>
      </c>
      <c r="AQ186" s="16">
        <v>4960</v>
      </c>
      <c r="AR186" s="16">
        <v>851</v>
      </c>
      <c r="AS186" s="16">
        <v>1918</v>
      </c>
      <c r="AT186" s="16">
        <v>588</v>
      </c>
      <c r="AU186" s="16">
        <v>5340</v>
      </c>
      <c r="AV186" s="16">
        <v>1568</v>
      </c>
      <c r="AW186" s="16">
        <v>6047</v>
      </c>
      <c r="AX186" s="16">
        <v>2101</v>
      </c>
      <c r="AY186" s="16">
        <v>3025</v>
      </c>
      <c r="AZ186" s="16">
        <v>417</v>
      </c>
      <c r="BA186" s="16">
        <v>281</v>
      </c>
      <c r="BB186" s="16">
        <v>3467</v>
      </c>
      <c r="BC186" s="16">
        <v>5863</v>
      </c>
      <c r="BD186" s="16">
        <v>7971</v>
      </c>
      <c r="BE186" s="16">
        <v>3464</v>
      </c>
      <c r="BF186" s="16">
        <v>8278</v>
      </c>
      <c r="BG186" s="16">
        <v>2047</v>
      </c>
      <c r="BH186" s="16">
        <v>3492</v>
      </c>
      <c r="BI186" s="16">
        <v>4227</v>
      </c>
      <c r="BJ186" s="16">
        <v>2679</v>
      </c>
      <c r="BK186" s="16">
        <v>981</v>
      </c>
      <c r="BL186" s="16">
        <v>733</v>
      </c>
      <c r="BM186" s="16">
        <v>3654</v>
      </c>
      <c r="BN186" s="16">
        <v>2532</v>
      </c>
      <c r="BO186" s="16">
        <v>7171</v>
      </c>
      <c r="BP186" s="16">
        <v>650</v>
      </c>
      <c r="BQ186" s="16">
        <v>1363</v>
      </c>
      <c r="BR186" s="16">
        <v>6769</v>
      </c>
      <c r="BS186" s="16">
        <v>1086</v>
      </c>
      <c r="BT186" s="16">
        <v>7141</v>
      </c>
      <c r="BU186" s="16">
        <v>20272</v>
      </c>
      <c r="BV186" s="16">
        <v>4197</v>
      </c>
      <c r="BW186" s="16">
        <v>6883</v>
      </c>
      <c r="BX186" s="16">
        <v>15240</v>
      </c>
      <c r="BY186" s="16">
        <v>5187</v>
      </c>
      <c r="BZ186" s="16">
        <v>564</v>
      </c>
      <c r="CA186" s="16">
        <v>2658</v>
      </c>
      <c r="CB186" s="16">
        <v>40744</v>
      </c>
      <c r="CC186" s="16">
        <v>24043</v>
      </c>
      <c r="CD186" s="16">
        <v>6652</v>
      </c>
      <c r="CE186" s="16">
        <v>25944</v>
      </c>
      <c r="CF186" s="16">
        <v>29775</v>
      </c>
      <c r="CG186" s="16">
        <v>251291</v>
      </c>
      <c r="CH186" s="16">
        <v>27000</v>
      </c>
      <c r="CI186" s="16">
        <v>13</v>
      </c>
      <c r="CJ186" s="16">
        <v>7038</v>
      </c>
      <c r="CK186" s="16">
        <v>4805</v>
      </c>
      <c r="CL186" s="16">
        <v>12670</v>
      </c>
      <c r="CM186" s="16">
        <v>1956</v>
      </c>
      <c r="CN186" s="16">
        <v>1666</v>
      </c>
      <c r="CO186" s="16">
        <v>11667</v>
      </c>
      <c r="CP186" s="16">
        <v>5437</v>
      </c>
      <c r="CQ186" s="16">
        <v>26821</v>
      </c>
      <c r="CR186" s="16">
        <v>65489</v>
      </c>
      <c r="CS186" s="16">
        <v>4483</v>
      </c>
      <c r="CT186" s="16">
        <v>13611</v>
      </c>
      <c r="CU186" s="16">
        <v>20449</v>
      </c>
      <c r="CV186" s="16">
        <v>1008</v>
      </c>
      <c r="CW186" s="16">
        <v>33068</v>
      </c>
      <c r="CX186" s="16">
        <v>10111</v>
      </c>
      <c r="CY186" s="16">
        <v>2842</v>
      </c>
      <c r="CZ186" s="16">
        <v>3419</v>
      </c>
      <c r="DA186" s="16">
        <v>18757</v>
      </c>
      <c r="DB186" s="16">
        <v>4616</v>
      </c>
      <c r="DC186" s="16">
        <v>7044</v>
      </c>
      <c r="DD186" s="16">
        <v>28498</v>
      </c>
      <c r="DE186" s="16">
        <v>7086</v>
      </c>
      <c r="DF186" s="16">
        <v>5630</v>
      </c>
      <c r="DG186" s="16">
        <v>11701</v>
      </c>
      <c r="DH186" s="16">
        <v>8674</v>
      </c>
      <c r="DI186" s="16">
        <v>957</v>
      </c>
      <c r="DJ186" s="16">
        <v>2375</v>
      </c>
      <c r="DK186" s="16">
        <v>684</v>
      </c>
      <c r="DL186" s="16">
        <v>2656</v>
      </c>
      <c r="DM186" s="16">
        <v>11</v>
      </c>
      <c r="DN186" s="16">
        <v>31400</v>
      </c>
      <c r="DO186" s="16">
        <v>5012</v>
      </c>
      <c r="DP186" s="16">
        <v>31510</v>
      </c>
      <c r="DQ186" s="16">
        <v>17627</v>
      </c>
      <c r="DR186" s="16">
        <v>33768</v>
      </c>
      <c r="DS186" s="16">
        <v>44112</v>
      </c>
      <c r="DT186" s="16">
        <v>39690</v>
      </c>
      <c r="DU186" s="16">
        <v>599</v>
      </c>
      <c r="DV186" s="16">
        <v>155262</v>
      </c>
      <c r="DW186" s="16">
        <v>72004</v>
      </c>
      <c r="DX186" s="16">
        <v>2134</v>
      </c>
      <c r="DY186" s="16">
        <v>1409</v>
      </c>
      <c r="DZ186" s="16">
        <v>2868</v>
      </c>
      <c r="EA186" s="16">
        <v>5718</v>
      </c>
      <c r="EB186" s="16">
        <v>17382</v>
      </c>
      <c r="EC186" s="16">
        <v>5303</v>
      </c>
      <c r="ED186" s="16">
        <v>892</v>
      </c>
      <c r="EE186" s="16">
        <v>6886</v>
      </c>
      <c r="EF186" s="16">
        <v>862</v>
      </c>
      <c r="EG186" s="16">
        <v>1526</v>
      </c>
      <c r="EH186" s="16">
        <v>158810</v>
      </c>
      <c r="EI186" s="18">
        <v>1740316</v>
      </c>
      <c r="EJ186" s="28">
        <f>+EI186-'[3]MIP 2012 (3)'!GD233</f>
        <v>138438.05514673144</v>
      </c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1"/>
      <c r="FD186" s="21"/>
      <c r="FE186" s="21"/>
    </row>
    <row r="187" spans="1:161" s="7" customFormat="1" ht="21.75" customHeight="1" thickBot="1" x14ac:dyDescent="0.25">
      <c r="A187" s="179" t="s">
        <v>42</v>
      </c>
      <c r="B187" s="180"/>
      <c r="C187" s="16">
        <v>98</v>
      </c>
      <c r="D187" s="16">
        <v>85</v>
      </c>
      <c r="E187" s="16">
        <v>5</v>
      </c>
      <c r="F187" s="16">
        <v>60</v>
      </c>
      <c r="G187" s="16">
        <v>0</v>
      </c>
      <c r="H187" s="16">
        <v>0</v>
      </c>
      <c r="I187" s="16">
        <v>273</v>
      </c>
      <c r="J187" s="16">
        <v>283</v>
      </c>
      <c r="K187" s="16">
        <v>2930</v>
      </c>
      <c r="L187" s="16">
        <v>3569</v>
      </c>
      <c r="M187" s="16">
        <v>50</v>
      </c>
      <c r="N187" s="16">
        <v>0</v>
      </c>
      <c r="O187" s="16">
        <v>0</v>
      </c>
      <c r="P187" s="16">
        <v>540</v>
      </c>
      <c r="Q187" s="16">
        <v>250</v>
      </c>
      <c r="R187" s="16">
        <v>1415</v>
      </c>
      <c r="S187" s="16">
        <v>107</v>
      </c>
      <c r="T187" s="16">
        <v>5039</v>
      </c>
      <c r="U187" s="16">
        <v>3561</v>
      </c>
      <c r="V187" s="16">
        <v>1215</v>
      </c>
      <c r="W187" s="16">
        <v>379</v>
      </c>
      <c r="X187" s="16">
        <v>2625</v>
      </c>
      <c r="Y187" s="16">
        <v>558</v>
      </c>
      <c r="Z187" s="16">
        <v>2143</v>
      </c>
      <c r="AA187" s="16">
        <v>226</v>
      </c>
      <c r="AB187" s="16">
        <v>7690</v>
      </c>
      <c r="AC187" s="16">
        <v>55</v>
      </c>
      <c r="AD187" s="16">
        <v>1887</v>
      </c>
      <c r="AE187" s="16">
        <v>183</v>
      </c>
      <c r="AF187" s="16">
        <v>1005</v>
      </c>
      <c r="AG187" s="16">
        <v>42</v>
      </c>
      <c r="AH187" s="16">
        <v>427</v>
      </c>
      <c r="AI187" s="16">
        <v>639</v>
      </c>
      <c r="AJ187" s="16">
        <v>0</v>
      </c>
      <c r="AK187" s="16">
        <v>482</v>
      </c>
      <c r="AL187" s="16">
        <v>0</v>
      </c>
      <c r="AM187" s="16">
        <v>6072</v>
      </c>
      <c r="AN187" s="16">
        <v>0</v>
      </c>
      <c r="AO187" s="16">
        <v>4</v>
      </c>
      <c r="AP187" s="16">
        <v>3476</v>
      </c>
      <c r="AQ187" s="16">
        <v>159</v>
      </c>
      <c r="AR187" s="16">
        <v>168</v>
      </c>
      <c r="AS187" s="16">
        <v>0</v>
      </c>
      <c r="AT187" s="16">
        <v>0</v>
      </c>
      <c r="AU187" s="16">
        <v>707</v>
      </c>
      <c r="AV187" s="16">
        <v>176</v>
      </c>
      <c r="AW187" s="16">
        <v>6</v>
      </c>
      <c r="AX187" s="16">
        <v>1487</v>
      </c>
      <c r="AY187" s="16">
        <v>7263</v>
      </c>
      <c r="AZ187" s="16">
        <v>255</v>
      </c>
      <c r="BA187" s="16">
        <v>316</v>
      </c>
      <c r="BB187" s="16">
        <v>2488</v>
      </c>
      <c r="BC187" s="16">
        <v>762</v>
      </c>
      <c r="BD187" s="16">
        <v>1739</v>
      </c>
      <c r="BE187" s="16">
        <v>0</v>
      </c>
      <c r="BF187" s="16">
        <v>384</v>
      </c>
      <c r="BG187" s="16">
        <v>0</v>
      </c>
      <c r="BH187" s="16">
        <v>538</v>
      </c>
      <c r="BI187" s="16">
        <v>0</v>
      </c>
      <c r="BJ187" s="16">
        <v>290</v>
      </c>
      <c r="BK187" s="16">
        <v>0</v>
      </c>
      <c r="BL187" s="16">
        <v>284</v>
      </c>
      <c r="BM187" s="16">
        <v>51</v>
      </c>
      <c r="BN187" s="16">
        <v>135</v>
      </c>
      <c r="BO187" s="16">
        <v>1402</v>
      </c>
      <c r="BP187" s="16">
        <v>0</v>
      </c>
      <c r="BQ187" s="16">
        <v>0</v>
      </c>
      <c r="BR187" s="16">
        <v>0</v>
      </c>
      <c r="BS187" s="16">
        <v>0</v>
      </c>
      <c r="BT187" s="16">
        <v>2159</v>
      </c>
      <c r="BU187" s="16">
        <v>0</v>
      </c>
      <c r="BV187" s="16">
        <v>643</v>
      </c>
      <c r="BW187" s="16">
        <v>1756</v>
      </c>
      <c r="BX187" s="16">
        <v>98</v>
      </c>
      <c r="BY187" s="16">
        <v>0</v>
      </c>
      <c r="BZ187" s="16">
        <v>379</v>
      </c>
      <c r="CA187" s="16">
        <v>840</v>
      </c>
      <c r="CB187" s="16">
        <v>3708</v>
      </c>
      <c r="CC187" s="16">
        <v>0</v>
      </c>
      <c r="CD187" s="16">
        <v>0</v>
      </c>
      <c r="CE187" s="16">
        <v>0</v>
      </c>
      <c r="CF187" s="16">
        <v>3299</v>
      </c>
      <c r="CG187" s="16">
        <v>103608</v>
      </c>
      <c r="CH187" s="16">
        <v>19577</v>
      </c>
      <c r="CI187" s="16">
        <v>0</v>
      </c>
      <c r="CJ187" s="16">
        <v>4395</v>
      </c>
      <c r="CK187" s="16">
        <v>32493</v>
      </c>
      <c r="CL187" s="16">
        <v>8084</v>
      </c>
      <c r="CM187" s="16">
        <v>0</v>
      </c>
      <c r="CN187" s="16">
        <v>0</v>
      </c>
      <c r="CO187" s="16">
        <v>1331</v>
      </c>
      <c r="CP187" s="16">
        <v>2291</v>
      </c>
      <c r="CQ187" s="16">
        <v>1729</v>
      </c>
      <c r="CR187" s="16">
        <v>12227</v>
      </c>
      <c r="CS187" s="16">
        <v>312</v>
      </c>
      <c r="CT187" s="16">
        <v>0</v>
      </c>
      <c r="CU187" s="16">
        <v>2410</v>
      </c>
      <c r="CV187" s="16">
        <v>0</v>
      </c>
      <c r="CW187" s="16">
        <v>0</v>
      </c>
      <c r="CX187" s="16">
        <v>0</v>
      </c>
      <c r="CY187" s="16">
        <v>0</v>
      </c>
      <c r="CZ187" s="16">
        <v>124</v>
      </c>
      <c r="DA187" s="16">
        <v>4261</v>
      </c>
      <c r="DB187" s="16">
        <v>4617</v>
      </c>
      <c r="DC187" s="16">
        <v>2582</v>
      </c>
      <c r="DD187" s="16">
        <v>514</v>
      </c>
      <c r="DE187" s="16">
        <v>3958</v>
      </c>
      <c r="DF187" s="16">
        <v>440</v>
      </c>
      <c r="DG187" s="16">
        <v>3067</v>
      </c>
      <c r="DH187" s="16">
        <v>3119</v>
      </c>
      <c r="DI187" s="16">
        <v>890</v>
      </c>
      <c r="DJ187" s="16">
        <v>232</v>
      </c>
      <c r="DK187" s="16">
        <v>355</v>
      </c>
      <c r="DL187" s="16">
        <v>1906</v>
      </c>
      <c r="DM187" s="16">
        <v>0</v>
      </c>
      <c r="DN187" s="16">
        <v>0</v>
      </c>
      <c r="DO187" s="16">
        <v>1574</v>
      </c>
      <c r="DP187" s="16">
        <v>993</v>
      </c>
      <c r="DQ187" s="16">
        <v>4194</v>
      </c>
      <c r="DR187" s="16">
        <v>2656</v>
      </c>
      <c r="DS187" s="16">
        <v>0</v>
      </c>
      <c r="DT187" s="16">
        <v>0</v>
      </c>
      <c r="DU187" s="16">
        <v>0</v>
      </c>
      <c r="DV187" s="16">
        <v>6737</v>
      </c>
      <c r="DW187" s="16">
        <v>5874</v>
      </c>
      <c r="DX187" s="16">
        <v>4667</v>
      </c>
      <c r="DY187" s="16">
        <v>0</v>
      </c>
      <c r="DZ187" s="16">
        <v>915</v>
      </c>
      <c r="EA187" s="16">
        <v>4121</v>
      </c>
      <c r="EB187" s="16">
        <v>0</v>
      </c>
      <c r="EC187" s="16">
        <v>11900</v>
      </c>
      <c r="ED187" s="16">
        <v>0</v>
      </c>
      <c r="EE187" s="16">
        <v>20234</v>
      </c>
      <c r="EF187" s="16">
        <v>0</v>
      </c>
      <c r="EG187" s="16">
        <v>10716</v>
      </c>
      <c r="EH187" s="16">
        <v>0</v>
      </c>
      <c r="EI187" s="18">
        <v>367968</v>
      </c>
      <c r="EJ187" s="28">
        <f>+EI187-'[3]MIP 2012 (3)'!GD234</f>
        <v>25821.111646578996</v>
      </c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/>
      <c r="FD187" s="21"/>
      <c r="FE187" s="21"/>
    </row>
    <row r="188" spans="1:161" s="7" customFormat="1" ht="21.75" customHeight="1" thickBot="1" x14ac:dyDescent="0.25">
      <c r="A188" s="179" t="s">
        <v>43</v>
      </c>
      <c r="B188" s="180"/>
      <c r="C188" s="16">
        <v>170</v>
      </c>
      <c r="D188" s="16">
        <v>56</v>
      </c>
      <c r="E188" s="16">
        <v>50</v>
      </c>
      <c r="F188" s="16">
        <v>315</v>
      </c>
      <c r="G188" s="16">
        <v>2</v>
      </c>
      <c r="H188" s="16">
        <v>603</v>
      </c>
      <c r="I188" s="16">
        <v>50</v>
      </c>
      <c r="J188" s="16">
        <v>756</v>
      </c>
      <c r="K188" s="16">
        <v>417</v>
      </c>
      <c r="L188" s="16">
        <v>520</v>
      </c>
      <c r="M188" s="16">
        <v>225</v>
      </c>
      <c r="N188" s="16">
        <v>515</v>
      </c>
      <c r="O188" s="16">
        <v>231</v>
      </c>
      <c r="P188" s="16">
        <v>300</v>
      </c>
      <c r="Q188" s="16">
        <v>891</v>
      </c>
      <c r="R188" s="16">
        <v>980</v>
      </c>
      <c r="S188" s="16">
        <v>277</v>
      </c>
      <c r="T188" s="16">
        <v>1963</v>
      </c>
      <c r="U188" s="16">
        <v>1179</v>
      </c>
      <c r="V188" s="16">
        <v>175</v>
      </c>
      <c r="W188" s="16">
        <v>619</v>
      </c>
      <c r="X188" s="16">
        <v>10499</v>
      </c>
      <c r="Y188" s="16">
        <v>105</v>
      </c>
      <c r="Z188" s="16">
        <v>460</v>
      </c>
      <c r="AA188" s="16">
        <v>0</v>
      </c>
      <c r="AB188" s="16">
        <v>0</v>
      </c>
      <c r="AC188" s="16">
        <v>644</v>
      </c>
      <c r="AD188" s="16">
        <v>0</v>
      </c>
      <c r="AE188" s="16">
        <v>300</v>
      </c>
      <c r="AF188" s="16">
        <v>138</v>
      </c>
      <c r="AG188" s="16">
        <v>8</v>
      </c>
      <c r="AH188" s="16">
        <v>0</v>
      </c>
      <c r="AI188" s="16">
        <v>452</v>
      </c>
      <c r="AJ188" s="16">
        <v>0</v>
      </c>
      <c r="AK188" s="16">
        <v>401</v>
      </c>
      <c r="AL188" s="16">
        <v>91</v>
      </c>
      <c r="AM188" s="16">
        <v>541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100</v>
      </c>
      <c r="AY188" s="16">
        <v>1530</v>
      </c>
      <c r="AZ188" s="16">
        <v>137</v>
      </c>
      <c r="BA188" s="16">
        <v>256</v>
      </c>
      <c r="BB188" s="16">
        <v>0</v>
      </c>
      <c r="BC188" s="16">
        <v>0</v>
      </c>
      <c r="BD188" s="16">
        <v>784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0</v>
      </c>
      <c r="BL188" s="16">
        <v>0</v>
      </c>
      <c r="BM188" s="16">
        <v>49</v>
      </c>
      <c r="BN188" s="16">
        <v>0</v>
      </c>
      <c r="BO188" s="16">
        <v>423</v>
      </c>
      <c r="BP188" s="16">
        <v>0</v>
      </c>
      <c r="BQ188" s="16">
        <v>0</v>
      </c>
      <c r="BR188" s="16">
        <v>0</v>
      </c>
      <c r="BS188" s="16">
        <v>0</v>
      </c>
      <c r="BT188" s="16">
        <v>1968</v>
      </c>
      <c r="BU188" s="16">
        <v>0</v>
      </c>
      <c r="BV188" s="16">
        <v>687</v>
      </c>
      <c r="BW188" s="16">
        <v>379</v>
      </c>
      <c r="BX188" s="16">
        <v>0</v>
      </c>
      <c r="BY188" s="16">
        <v>0</v>
      </c>
      <c r="BZ188" s="16">
        <v>170</v>
      </c>
      <c r="CA188" s="16">
        <v>414</v>
      </c>
      <c r="CB188" s="16">
        <v>4616</v>
      </c>
      <c r="CC188" s="16">
        <v>0</v>
      </c>
      <c r="CD188" s="16">
        <v>0</v>
      </c>
      <c r="CE188" s="16">
        <v>0</v>
      </c>
      <c r="CF188" s="16">
        <v>35</v>
      </c>
      <c r="CG188" s="16">
        <v>21828</v>
      </c>
      <c r="CH188" s="16">
        <v>5143</v>
      </c>
      <c r="CI188" s="16">
        <v>0</v>
      </c>
      <c r="CJ188" s="16">
        <v>984</v>
      </c>
      <c r="CK188" s="16">
        <v>0</v>
      </c>
      <c r="CL188" s="16">
        <v>1633</v>
      </c>
      <c r="CM188" s="16">
        <v>0</v>
      </c>
      <c r="CN188" s="16">
        <v>0</v>
      </c>
      <c r="CO188" s="16">
        <v>0</v>
      </c>
      <c r="CP188" s="16">
        <v>275</v>
      </c>
      <c r="CQ188" s="16">
        <v>1674</v>
      </c>
      <c r="CR188" s="16">
        <v>9959</v>
      </c>
      <c r="CS188" s="16">
        <v>0</v>
      </c>
      <c r="CT188" s="16">
        <v>0</v>
      </c>
      <c r="CU188" s="16">
        <v>1058</v>
      </c>
      <c r="CV188" s="16">
        <v>0</v>
      </c>
      <c r="CW188" s="16">
        <v>0</v>
      </c>
      <c r="CX188" s="16">
        <v>0</v>
      </c>
      <c r="CY188" s="16">
        <v>0</v>
      </c>
      <c r="CZ188" s="16">
        <v>532</v>
      </c>
      <c r="DA188" s="16">
        <v>1464</v>
      </c>
      <c r="DB188" s="16">
        <v>1212</v>
      </c>
      <c r="DC188" s="16">
        <v>1195</v>
      </c>
      <c r="DD188" s="16">
        <v>310</v>
      </c>
      <c r="DE188" s="16">
        <v>2103</v>
      </c>
      <c r="DF188" s="16">
        <v>0</v>
      </c>
      <c r="DG188" s="16">
        <v>303</v>
      </c>
      <c r="DH188" s="16">
        <v>1657</v>
      </c>
      <c r="DI188" s="16">
        <v>426</v>
      </c>
      <c r="DJ188" s="16">
        <v>310</v>
      </c>
      <c r="DK188" s="16">
        <v>0</v>
      </c>
      <c r="DL188" s="16">
        <v>497</v>
      </c>
      <c r="DM188" s="16">
        <v>0</v>
      </c>
      <c r="DN188" s="16">
        <v>0</v>
      </c>
      <c r="DO188" s="16">
        <v>128</v>
      </c>
      <c r="DP188" s="16">
        <v>203</v>
      </c>
      <c r="DQ188" s="16">
        <v>5</v>
      </c>
      <c r="DR188" s="16">
        <v>494</v>
      </c>
      <c r="DS188" s="16">
        <v>0</v>
      </c>
      <c r="DT188" s="16">
        <v>0</v>
      </c>
      <c r="DU188" s="16">
        <v>0</v>
      </c>
      <c r="DV188" s="16">
        <v>555</v>
      </c>
      <c r="DW188" s="16">
        <v>948</v>
      </c>
      <c r="DX188" s="16">
        <v>1041</v>
      </c>
      <c r="DY188" s="16">
        <v>0</v>
      </c>
      <c r="DZ188" s="16">
        <v>132</v>
      </c>
      <c r="EA188" s="16">
        <v>379</v>
      </c>
      <c r="EB188" s="16">
        <v>0</v>
      </c>
      <c r="EC188" s="16">
        <v>916</v>
      </c>
      <c r="ED188" s="16">
        <v>0</v>
      </c>
      <c r="EE188" s="16">
        <v>596</v>
      </c>
      <c r="EF188" s="16">
        <v>0</v>
      </c>
      <c r="EG188" s="16">
        <v>326</v>
      </c>
      <c r="EH188" s="16">
        <v>0</v>
      </c>
      <c r="EI188" s="18">
        <v>93767</v>
      </c>
      <c r="EJ188" s="28">
        <f>+EI188-'[3]MIP 2012 (3)'!GD235</f>
        <v>20147.608850848119</v>
      </c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21"/>
      <c r="FE188" s="21"/>
    </row>
    <row r="189" spans="1:161" s="7" customFormat="1" ht="21.75" customHeight="1" thickBot="1" x14ac:dyDescent="0.25">
      <c r="A189" s="179" t="s">
        <v>44</v>
      </c>
      <c r="B189" s="180"/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30</v>
      </c>
      <c r="J189" s="16">
        <v>0</v>
      </c>
      <c r="K189" s="16">
        <v>331</v>
      </c>
      <c r="L189" s="16">
        <v>403</v>
      </c>
      <c r="M189" s="16">
        <v>0</v>
      </c>
      <c r="N189" s="16">
        <v>0</v>
      </c>
      <c r="O189" s="16">
        <v>0</v>
      </c>
      <c r="P189" s="16">
        <v>0</v>
      </c>
      <c r="Q189" s="16">
        <v>45</v>
      </c>
      <c r="R189" s="16">
        <v>219</v>
      </c>
      <c r="S189" s="16">
        <v>1055</v>
      </c>
      <c r="T189" s="16">
        <v>3776</v>
      </c>
      <c r="U189" s="16">
        <v>500</v>
      </c>
      <c r="V189" s="16">
        <v>4</v>
      </c>
      <c r="W189" s="16">
        <v>0</v>
      </c>
      <c r="X189" s="16">
        <v>2572</v>
      </c>
      <c r="Y189" s="16">
        <v>1</v>
      </c>
      <c r="Z189" s="16">
        <v>300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2</v>
      </c>
      <c r="AP189" s="16">
        <v>2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1</v>
      </c>
      <c r="AX189" s="16">
        <v>0</v>
      </c>
      <c r="AY189" s="16">
        <v>0</v>
      </c>
      <c r="AZ189" s="16">
        <v>1</v>
      </c>
      <c r="BA189" s="16">
        <v>0</v>
      </c>
      <c r="BB189" s="16">
        <v>6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19</v>
      </c>
      <c r="BW189" s="16">
        <v>0</v>
      </c>
      <c r="BX189" s="16">
        <v>0</v>
      </c>
      <c r="BY189" s="16">
        <v>0</v>
      </c>
      <c r="BZ189" s="16">
        <v>100</v>
      </c>
      <c r="CA189" s="16">
        <v>137</v>
      </c>
      <c r="CB189" s="16">
        <v>0</v>
      </c>
      <c r="CC189" s="16">
        <v>0</v>
      </c>
      <c r="CD189" s="16">
        <v>0</v>
      </c>
      <c r="CE189" s="16">
        <v>0</v>
      </c>
      <c r="CF189" s="16">
        <v>0</v>
      </c>
      <c r="CG189" s="16">
        <v>0</v>
      </c>
      <c r="CH189" s="16">
        <v>8</v>
      </c>
      <c r="CI189" s="16">
        <v>0</v>
      </c>
      <c r="CJ189" s="16">
        <v>176</v>
      </c>
      <c r="CK189" s="16">
        <v>205</v>
      </c>
      <c r="CL189" s="16">
        <v>89</v>
      </c>
      <c r="CM189" s="16">
        <v>0</v>
      </c>
      <c r="CN189" s="16">
        <v>0</v>
      </c>
      <c r="CO189" s="16">
        <v>88</v>
      </c>
      <c r="CP189" s="16">
        <v>0</v>
      </c>
      <c r="CQ189" s="16">
        <v>230</v>
      </c>
      <c r="CR189" s="16">
        <v>1495</v>
      </c>
      <c r="CS189" s="16">
        <v>0</v>
      </c>
      <c r="CT189" s="16">
        <v>0</v>
      </c>
      <c r="CU189" s="16">
        <v>131</v>
      </c>
      <c r="CV189" s="16">
        <v>0</v>
      </c>
      <c r="CW189" s="16">
        <v>0</v>
      </c>
      <c r="CX189" s="16">
        <v>0</v>
      </c>
      <c r="CY189" s="16">
        <v>0</v>
      </c>
      <c r="CZ189" s="16">
        <v>0</v>
      </c>
      <c r="DA189" s="16">
        <v>120</v>
      </c>
      <c r="DB189" s="16">
        <v>0</v>
      </c>
      <c r="DC189" s="16">
        <v>0</v>
      </c>
      <c r="DD189" s="16">
        <v>0</v>
      </c>
      <c r="DE189" s="16">
        <v>0</v>
      </c>
      <c r="DF189" s="16">
        <v>0</v>
      </c>
      <c r="DG189" s="16">
        <v>106</v>
      </c>
      <c r="DH189" s="16">
        <v>114</v>
      </c>
      <c r="DI189" s="16">
        <v>414</v>
      </c>
      <c r="DJ189" s="16">
        <v>206</v>
      </c>
      <c r="DK189" s="16">
        <v>0</v>
      </c>
      <c r="DL189" s="16">
        <v>112</v>
      </c>
      <c r="DM189" s="16">
        <v>0</v>
      </c>
      <c r="DN189" s="16">
        <v>0</v>
      </c>
      <c r="DO189" s="16">
        <v>0</v>
      </c>
      <c r="DP189" s="16">
        <v>0</v>
      </c>
      <c r="DQ189" s="16">
        <v>0</v>
      </c>
      <c r="DR189" s="16">
        <v>1</v>
      </c>
      <c r="DS189" s="16">
        <v>0</v>
      </c>
      <c r="DT189" s="16">
        <v>0</v>
      </c>
      <c r="DU189" s="16">
        <v>0</v>
      </c>
      <c r="DV189" s="16">
        <v>0</v>
      </c>
      <c r="DW189" s="16">
        <v>0</v>
      </c>
      <c r="DX189" s="16">
        <v>0</v>
      </c>
      <c r="DY189" s="16">
        <v>0</v>
      </c>
      <c r="DZ189" s="16">
        <v>0</v>
      </c>
      <c r="EA189" s="16">
        <v>0</v>
      </c>
      <c r="EB189" s="16">
        <v>0</v>
      </c>
      <c r="EC189" s="16">
        <v>0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8">
        <v>12999</v>
      </c>
      <c r="EJ189" s="28">
        <f>+EI189-'[3]MIP 2012 (3)'!GD236</f>
        <v>-852.09113368257749</v>
      </c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1"/>
      <c r="FD189" s="21"/>
      <c r="FE189" s="21"/>
    </row>
    <row r="190" spans="1:161" s="7" customFormat="1" ht="21.75" customHeight="1" thickBot="1" x14ac:dyDescent="0.25">
      <c r="A190" s="179" t="s">
        <v>45</v>
      </c>
      <c r="B190" s="180"/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471</v>
      </c>
      <c r="AL190" s="16">
        <v>0</v>
      </c>
      <c r="AM190" s="16">
        <v>151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1</v>
      </c>
      <c r="AV190" s="16">
        <v>0</v>
      </c>
      <c r="AW190" s="16">
        <v>0</v>
      </c>
      <c r="AX190" s="16">
        <v>0</v>
      </c>
      <c r="AY190" s="16">
        <v>554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83</v>
      </c>
      <c r="BM190" s="16">
        <v>0</v>
      </c>
      <c r="BN190" s="16">
        <v>0</v>
      </c>
      <c r="BO190" s="16">
        <v>84</v>
      </c>
      <c r="BP190" s="16">
        <v>0</v>
      </c>
      <c r="BQ190" s="16">
        <v>0</v>
      </c>
      <c r="BR190" s="16">
        <v>0</v>
      </c>
      <c r="BS190" s="16">
        <v>0</v>
      </c>
      <c r="BT190" s="16">
        <v>367</v>
      </c>
      <c r="BU190" s="16">
        <v>0</v>
      </c>
      <c r="BV190" s="16">
        <v>8</v>
      </c>
      <c r="BW190" s="16">
        <v>90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v>0</v>
      </c>
      <c r="CE190" s="16">
        <v>0</v>
      </c>
      <c r="CF190" s="16">
        <v>313</v>
      </c>
      <c r="CG190" s="16">
        <v>18500</v>
      </c>
      <c r="CH190" s="16">
        <v>1027</v>
      </c>
      <c r="CI190" s="16">
        <v>0</v>
      </c>
      <c r="CJ190" s="16">
        <v>1303</v>
      </c>
      <c r="CK190" s="16">
        <v>0</v>
      </c>
      <c r="CL190" s="16">
        <v>975</v>
      </c>
      <c r="CM190" s="16">
        <v>0</v>
      </c>
      <c r="CN190" s="16">
        <v>0</v>
      </c>
      <c r="CO190" s="16">
        <v>185</v>
      </c>
      <c r="CP190" s="16">
        <v>0</v>
      </c>
      <c r="CQ190" s="16">
        <v>975</v>
      </c>
      <c r="CR190" s="16">
        <v>0</v>
      </c>
      <c r="CS190" s="16">
        <v>0</v>
      </c>
      <c r="CT190" s="16">
        <v>0</v>
      </c>
      <c r="CU190" s="16">
        <v>0</v>
      </c>
      <c r="CV190" s="16">
        <v>0</v>
      </c>
      <c r="CW190" s="16">
        <v>0</v>
      </c>
      <c r="CX190" s="16">
        <v>0</v>
      </c>
      <c r="CY190" s="16">
        <v>0</v>
      </c>
      <c r="CZ190" s="16">
        <v>0</v>
      </c>
      <c r="DA190" s="16">
        <v>0</v>
      </c>
      <c r="DB190" s="16">
        <v>323</v>
      </c>
      <c r="DC190" s="16">
        <v>0</v>
      </c>
      <c r="DD190" s="16">
        <v>0</v>
      </c>
      <c r="DE190" s="16">
        <v>0</v>
      </c>
      <c r="DF190" s="16">
        <v>0</v>
      </c>
      <c r="DG190" s="16">
        <v>0</v>
      </c>
      <c r="DH190" s="16">
        <v>0</v>
      </c>
      <c r="DI190" s="16">
        <v>0</v>
      </c>
      <c r="DJ190" s="16">
        <v>0</v>
      </c>
      <c r="DK190" s="16">
        <v>0</v>
      </c>
      <c r="DL190" s="16">
        <v>0</v>
      </c>
      <c r="DM190" s="16">
        <v>0</v>
      </c>
      <c r="DN190" s="16">
        <v>0</v>
      </c>
      <c r="DO190" s="16">
        <v>0</v>
      </c>
      <c r="DP190" s="16">
        <v>0</v>
      </c>
      <c r="DQ190" s="16">
        <v>67</v>
      </c>
      <c r="DR190" s="16">
        <v>96</v>
      </c>
      <c r="DS190" s="16">
        <v>0</v>
      </c>
      <c r="DT190" s="16">
        <v>0</v>
      </c>
      <c r="DU190" s="16">
        <v>0</v>
      </c>
      <c r="DV190" s="16">
        <v>0</v>
      </c>
      <c r="DW190" s="16">
        <v>6146</v>
      </c>
      <c r="DX190" s="16">
        <v>4274</v>
      </c>
      <c r="DY190" s="16">
        <v>0</v>
      </c>
      <c r="DZ190" s="16">
        <v>0</v>
      </c>
      <c r="EA190" s="16">
        <v>0</v>
      </c>
      <c r="EB190" s="16">
        <v>5504</v>
      </c>
      <c r="EC190" s="16">
        <v>140</v>
      </c>
      <c r="ED190" s="16">
        <v>0</v>
      </c>
      <c r="EE190" s="16">
        <v>0</v>
      </c>
      <c r="EF190" s="16">
        <v>0</v>
      </c>
      <c r="EG190" s="16">
        <v>225</v>
      </c>
      <c r="EH190" s="16">
        <v>0</v>
      </c>
      <c r="EI190" s="18">
        <v>41862</v>
      </c>
      <c r="EJ190" s="28">
        <f>+EI190-'[3]MIP 2012 (3)'!GD237</f>
        <v>-6890.0013929314009</v>
      </c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21"/>
      <c r="FE190" s="21"/>
    </row>
    <row r="191" spans="1:161" s="7" customFormat="1" ht="21.75" customHeight="1" thickBot="1" x14ac:dyDescent="0.25">
      <c r="A191" s="179" t="s">
        <v>46</v>
      </c>
      <c r="B191" s="180"/>
      <c r="C191" s="16">
        <v>6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201</v>
      </c>
      <c r="AJ191" s="16">
        <v>0</v>
      </c>
      <c r="AK191" s="16">
        <v>0</v>
      </c>
      <c r="AL191" s="16">
        <v>0</v>
      </c>
      <c r="AM191" s="16">
        <v>116</v>
      </c>
      <c r="AN191" s="16">
        <v>12</v>
      </c>
      <c r="AO191" s="16">
        <v>0</v>
      </c>
      <c r="AP191" s="16">
        <v>0</v>
      </c>
      <c r="AQ191" s="16">
        <v>317</v>
      </c>
      <c r="AR191" s="16">
        <v>0</v>
      </c>
      <c r="AS191" s="16">
        <v>0</v>
      </c>
      <c r="AT191" s="16">
        <v>69</v>
      </c>
      <c r="AU191" s="16">
        <v>366</v>
      </c>
      <c r="AV191" s="16">
        <v>143</v>
      </c>
      <c r="AW191" s="16">
        <v>311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5</v>
      </c>
      <c r="BD191" s="16">
        <v>0</v>
      </c>
      <c r="BE191" s="16">
        <v>85</v>
      </c>
      <c r="BF191" s="16">
        <v>149</v>
      </c>
      <c r="BG191" s="16">
        <v>0</v>
      </c>
      <c r="BH191" s="16">
        <v>0</v>
      </c>
      <c r="BI191" s="16">
        <v>144</v>
      </c>
      <c r="BJ191" s="16">
        <v>0</v>
      </c>
      <c r="BK191" s="16">
        <v>0</v>
      </c>
      <c r="BL191" s="16">
        <v>0</v>
      </c>
      <c r="BM191" s="16">
        <v>29</v>
      </c>
      <c r="BN191" s="16">
        <v>0</v>
      </c>
      <c r="BO191" s="16">
        <v>0</v>
      </c>
      <c r="BP191" s="16">
        <v>0</v>
      </c>
      <c r="BQ191" s="16">
        <v>0</v>
      </c>
      <c r="BR191" s="16">
        <v>90</v>
      </c>
      <c r="BS191" s="16">
        <v>0</v>
      </c>
      <c r="BT191" s="16">
        <v>15</v>
      </c>
      <c r="BU191" s="16">
        <v>0</v>
      </c>
      <c r="BV191" s="16">
        <v>3</v>
      </c>
      <c r="BW191" s="16">
        <v>0</v>
      </c>
      <c r="BX191" s="16">
        <v>218</v>
      </c>
      <c r="BY191" s="16">
        <v>0</v>
      </c>
      <c r="BZ191" s="16">
        <v>0</v>
      </c>
      <c r="CA191" s="16">
        <v>181</v>
      </c>
      <c r="CB191" s="16">
        <v>0</v>
      </c>
      <c r="CC191" s="16">
        <v>0</v>
      </c>
      <c r="CD191" s="16">
        <v>0</v>
      </c>
      <c r="CE191" s="16">
        <v>279</v>
      </c>
      <c r="CF191" s="16">
        <v>0</v>
      </c>
      <c r="CG191" s="16">
        <v>515</v>
      </c>
      <c r="CH191" s="16">
        <v>17</v>
      </c>
      <c r="CI191" s="16">
        <v>0</v>
      </c>
      <c r="CJ191" s="16">
        <v>46</v>
      </c>
      <c r="CK191" s="16">
        <v>0</v>
      </c>
      <c r="CL191" s="16">
        <v>331</v>
      </c>
      <c r="CM191" s="16">
        <v>2000</v>
      </c>
      <c r="CN191" s="16">
        <v>100</v>
      </c>
      <c r="CO191" s="16">
        <v>2050</v>
      </c>
      <c r="CP191" s="16">
        <v>8</v>
      </c>
      <c r="CQ191" s="16">
        <v>501</v>
      </c>
      <c r="CR191" s="16">
        <v>4550</v>
      </c>
      <c r="CS191" s="16">
        <v>100</v>
      </c>
      <c r="CT191" s="16">
        <v>1050</v>
      </c>
      <c r="CU191" s="16">
        <v>119</v>
      </c>
      <c r="CV191" s="16">
        <v>0</v>
      </c>
      <c r="CW191" s="16">
        <v>0</v>
      </c>
      <c r="CX191" s="16">
        <v>0</v>
      </c>
      <c r="CY191" s="16">
        <v>0</v>
      </c>
      <c r="CZ191" s="16">
        <v>0</v>
      </c>
      <c r="DA191" s="16">
        <v>810</v>
      </c>
      <c r="DB191" s="16">
        <v>22</v>
      </c>
      <c r="DC191" s="16">
        <v>1</v>
      </c>
      <c r="DD191" s="16">
        <v>502</v>
      </c>
      <c r="DE191" s="16">
        <v>18</v>
      </c>
      <c r="DF191" s="16">
        <v>3</v>
      </c>
      <c r="DG191" s="16">
        <v>80</v>
      </c>
      <c r="DH191" s="16">
        <v>60</v>
      </c>
      <c r="DI191" s="16">
        <v>21</v>
      </c>
      <c r="DJ191" s="16">
        <v>825</v>
      </c>
      <c r="DK191" s="16">
        <v>0</v>
      </c>
      <c r="DL191" s="16">
        <v>72</v>
      </c>
      <c r="DM191" s="16">
        <v>2</v>
      </c>
      <c r="DN191" s="16">
        <v>535</v>
      </c>
      <c r="DO191" s="16">
        <v>107</v>
      </c>
      <c r="DP191" s="16">
        <v>1420</v>
      </c>
      <c r="DQ191" s="16">
        <v>199</v>
      </c>
      <c r="DR191" s="16">
        <v>556</v>
      </c>
      <c r="DS191" s="16">
        <v>0</v>
      </c>
      <c r="DT191" s="16">
        <v>0</v>
      </c>
      <c r="DU191" s="16">
        <v>0</v>
      </c>
      <c r="DV191" s="16">
        <v>1165</v>
      </c>
      <c r="DW191" s="16">
        <v>392</v>
      </c>
      <c r="DX191" s="16">
        <v>0</v>
      </c>
      <c r="DY191" s="16">
        <v>0</v>
      </c>
      <c r="DZ191" s="16">
        <v>0</v>
      </c>
      <c r="EA191" s="16">
        <v>2</v>
      </c>
      <c r="EB191" s="16">
        <v>6</v>
      </c>
      <c r="EC191" s="16">
        <v>0</v>
      </c>
      <c r="ED191" s="16">
        <v>0</v>
      </c>
      <c r="EE191" s="16">
        <v>0</v>
      </c>
      <c r="EF191" s="16">
        <v>0</v>
      </c>
      <c r="EG191" s="16">
        <v>86</v>
      </c>
      <c r="EH191" s="16">
        <v>0</v>
      </c>
      <c r="EI191" s="18">
        <v>21010</v>
      </c>
      <c r="EJ191" s="28">
        <f>+EI191-'[3]MIP 2012 (3)'!GD238</f>
        <v>867.32038305287642</v>
      </c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1"/>
      <c r="FD191" s="21"/>
      <c r="FE191" s="21"/>
    </row>
    <row r="192" spans="1:161" ht="21.75" customHeight="1" thickBot="1" x14ac:dyDescent="0.3"/>
    <row r="193" spans="1:161" s="7" customFormat="1" ht="21.75" customHeight="1" thickBot="1" x14ac:dyDescent="0.25">
      <c r="A193" s="179" t="s">
        <v>63</v>
      </c>
      <c r="B193" s="180"/>
      <c r="C193" s="16">
        <f>+IFERROR((C174*1000000/C186)/13,0)</f>
        <v>192428.94847628102</v>
      </c>
      <c r="D193" s="16">
        <f t="shared" ref="D193:BO193" si="25">+IFERROR((D174*1000000/D186)/13,0)</f>
        <v>194521.4405295309</v>
      </c>
      <c r="E193" s="16">
        <f t="shared" si="25"/>
        <v>237602.89594669233</v>
      </c>
      <c r="F193" s="16">
        <f t="shared" si="25"/>
        <v>446885.75374694995</v>
      </c>
      <c r="G193" s="16">
        <f t="shared" si="25"/>
        <v>293358.99674048834</v>
      </c>
      <c r="H193" s="16">
        <f t="shared" si="25"/>
        <v>229407.14323209331</v>
      </c>
      <c r="I193" s="16">
        <f t="shared" si="25"/>
        <v>344644.12401870574</v>
      </c>
      <c r="J193" s="16">
        <f t="shared" si="25"/>
        <v>211373.56002942054</v>
      </c>
      <c r="K193" s="16">
        <f t="shared" si="25"/>
        <v>227107.773962584</v>
      </c>
      <c r="L193" s="16">
        <f t="shared" si="25"/>
        <v>232897.16363146048</v>
      </c>
      <c r="M193" s="16">
        <f t="shared" si="25"/>
        <v>407935.56694771058</v>
      </c>
      <c r="N193" s="16">
        <f t="shared" si="25"/>
        <v>328831.04819775932</v>
      </c>
      <c r="O193" s="16">
        <f t="shared" si="25"/>
        <v>338228.69340823725</v>
      </c>
      <c r="P193" s="16">
        <f t="shared" si="25"/>
        <v>310070.97706341761</v>
      </c>
      <c r="Q193" s="16">
        <f t="shared" si="25"/>
        <v>254179.91220760607</v>
      </c>
      <c r="R193" s="16">
        <f t="shared" si="25"/>
        <v>376332.61231734446</v>
      </c>
      <c r="S193" s="16">
        <f t="shared" si="25"/>
        <v>283617.46646278258</v>
      </c>
      <c r="T193" s="16">
        <f t="shared" si="25"/>
        <v>274372.95190590783</v>
      </c>
      <c r="U193" s="16">
        <f t="shared" si="25"/>
        <v>265805.92104292376</v>
      </c>
      <c r="V193" s="16">
        <f t="shared" si="25"/>
        <v>264408.94870375906</v>
      </c>
      <c r="W193" s="16">
        <f t="shared" si="25"/>
        <v>324019.02364731795</v>
      </c>
      <c r="X193" s="16">
        <f t="shared" si="25"/>
        <v>364423.72595692263</v>
      </c>
      <c r="Y193" s="16">
        <f t="shared" si="25"/>
        <v>254191.53917377701</v>
      </c>
      <c r="Z193" s="16">
        <f t="shared" si="25"/>
        <v>248488.83721052224</v>
      </c>
      <c r="AA193" s="16">
        <f t="shared" si="25"/>
        <v>246176.75859884187</v>
      </c>
      <c r="AB193" s="16">
        <f t="shared" si="25"/>
        <v>252395.43878293131</v>
      </c>
      <c r="AC193" s="16">
        <f t="shared" si="25"/>
        <v>247834.57699071043</v>
      </c>
      <c r="AD193" s="16">
        <f t="shared" si="25"/>
        <v>289353.24780000426</v>
      </c>
      <c r="AE193" s="16">
        <f t="shared" si="25"/>
        <v>343714.15718590468</v>
      </c>
      <c r="AF193" s="16">
        <f t="shared" si="25"/>
        <v>395143.12646020827</v>
      </c>
      <c r="AG193" s="16">
        <f t="shared" si="25"/>
        <v>108105.13903804241</v>
      </c>
      <c r="AH193" s="16">
        <f t="shared" si="25"/>
        <v>260264.14136697675</v>
      </c>
      <c r="AI193" s="16">
        <f t="shared" si="25"/>
        <v>523638.68024680304</v>
      </c>
      <c r="AJ193" s="16">
        <f t="shared" si="25"/>
        <v>603619.11268671253</v>
      </c>
      <c r="AK193" s="16">
        <f t="shared" si="25"/>
        <v>559632.50804684486</v>
      </c>
      <c r="AL193" s="16">
        <f t="shared" si="25"/>
        <v>648844.82356982632</v>
      </c>
      <c r="AM193" s="16">
        <f t="shared" si="25"/>
        <v>506604.98763161554</v>
      </c>
      <c r="AN193" s="16">
        <f t="shared" si="25"/>
        <v>338652.00240123679</v>
      </c>
      <c r="AO193" s="16">
        <f t="shared" si="25"/>
        <v>810643.23601876968</v>
      </c>
      <c r="AP193" s="16">
        <f t="shared" si="25"/>
        <v>476087.40399252786</v>
      </c>
      <c r="AQ193" s="16">
        <f t="shared" si="25"/>
        <v>630045.30666417431</v>
      </c>
      <c r="AR193" s="16">
        <f t="shared" si="25"/>
        <v>564130.78031285701</v>
      </c>
      <c r="AS193" s="16">
        <f t="shared" si="25"/>
        <v>607216.42607396143</v>
      </c>
      <c r="AT193" s="16">
        <f t="shared" si="25"/>
        <v>869465.83709907637</v>
      </c>
      <c r="AU193" s="16">
        <f t="shared" si="25"/>
        <v>679178.08167205798</v>
      </c>
      <c r="AV193" s="16">
        <f t="shared" si="25"/>
        <v>879872.99332884513</v>
      </c>
      <c r="AW193" s="16">
        <f t="shared" si="25"/>
        <v>654505.31858563004</v>
      </c>
      <c r="AX193" s="16">
        <f t="shared" si="25"/>
        <v>555287.09593555122</v>
      </c>
      <c r="AY193" s="16">
        <f t="shared" si="25"/>
        <v>440540.27041039622</v>
      </c>
      <c r="AZ193" s="16">
        <f t="shared" si="25"/>
        <v>323700.68552962586</v>
      </c>
      <c r="BA193" s="16">
        <f t="shared" si="25"/>
        <v>350013.23461185483</v>
      </c>
      <c r="BB193" s="16">
        <f t="shared" si="25"/>
        <v>560916.53606666857</v>
      </c>
      <c r="BC193" s="16">
        <f t="shared" si="25"/>
        <v>584562.52001604601</v>
      </c>
      <c r="BD193" s="16">
        <f t="shared" si="25"/>
        <v>414484.24795520701</v>
      </c>
      <c r="BE193" s="16">
        <f t="shared" si="25"/>
        <v>797251.20299917751</v>
      </c>
      <c r="BF193" s="16">
        <f t="shared" si="25"/>
        <v>647388.68135520839</v>
      </c>
      <c r="BG193" s="16">
        <f t="shared" si="25"/>
        <v>923212.32674330275</v>
      </c>
      <c r="BH193" s="16">
        <f t="shared" si="25"/>
        <v>696099.25990073732</v>
      </c>
      <c r="BI193" s="16">
        <f t="shared" si="25"/>
        <v>519010.45955240994</v>
      </c>
      <c r="BJ193" s="16">
        <f t="shared" si="25"/>
        <v>913392.38001483097</v>
      </c>
      <c r="BK193" s="16">
        <f t="shared" si="25"/>
        <v>725661.9443825481</v>
      </c>
      <c r="BL193" s="16">
        <f t="shared" si="25"/>
        <v>866698.79168642999</v>
      </c>
      <c r="BM193" s="16">
        <f t="shared" si="25"/>
        <v>913170.8721631997</v>
      </c>
      <c r="BN193" s="16">
        <f t="shared" si="25"/>
        <v>958351.95942171966</v>
      </c>
      <c r="BO193" s="16">
        <f t="shared" si="25"/>
        <v>516313.98386038875</v>
      </c>
      <c r="BP193" s="16">
        <f t="shared" ref="BP193:EA193" si="26">+IFERROR((BP174*1000000/BP186)/13,0)</f>
        <v>581996.92874544836</v>
      </c>
      <c r="BQ193" s="16">
        <f t="shared" si="26"/>
        <v>783532.01320111321</v>
      </c>
      <c r="BR193" s="16">
        <f t="shared" si="26"/>
        <v>785056.48886163579</v>
      </c>
      <c r="BS193" s="16">
        <f t="shared" si="26"/>
        <v>662991.65160304424</v>
      </c>
      <c r="BT193" s="16">
        <f t="shared" si="26"/>
        <v>373619.09787826613</v>
      </c>
      <c r="BU193" s="16">
        <f t="shared" si="26"/>
        <v>810075.99344478175</v>
      </c>
      <c r="BV193" s="16">
        <f t="shared" si="26"/>
        <v>862482.52075393044</v>
      </c>
      <c r="BW193" s="16">
        <f t="shared" si="26"/>
        <v>494224.82146923454</v>
      </c>
      <c r="BX193" s="16">
        <f t="shared" si="26"/>
        <v>1215607.9743500927</v>
      </c>
      <c r="BY193" s="16">
        <f t="shared" si="26"/>
        <v>860794.2113107004</v>
      </c>
      <c r="BZ193" s="16">
        <f t="shared" si="26"/>
        <v>507241.52856781456</v>
      </c>
      <c r="CA193" s="16">
        <f t="shared" si="26"/>
        <v>431690.28252589551</v>
      </c>
      <c r="CB193" s="16">
        <f t="shared" si="26"/>
        <v>415958.44402865961</v>
      </c>
      <c r="CC193" s="16">
        <f t="shared" si="26"/>
        <v>429058.56249276019</v>
      </c>
      <c r="CD193" s="16">
        <f t="shared" si="26"/>
        <v>724753.80951523222</v>
      </c>
      <c r="CE193" s="16">
        <f t="shared" si="26"/>
        <v>515316.63234589406</v>
      </c>
      <c r="CF193" s="16">
        <f t="shared" si="26"/>
        <v>531984.81012706237</v>
      </c>
      <c r="CG193" s="16">
        <f t="shared" si="26"/>
        <v>381291.86335375003</v>
      </c>
      <c r="CH193" s="16">
        <f t="shared" si="26"/>
        <v>350175.84464452014</v>
      </c>
      <c r="CI193" s="16">
        <f t="shared" si="26"/>
        <v>1295102.0761267799</v>
      </c>
      <c r="CJ193" s="16">
        <f t="shared" si="26"/>
        <v>468182.65531601763</v>
      </c>
      <c r="CK193" s="16">
        <f t="shared" si="26"/>
        <v>336026.43210474891</v>
      </c>
      <c r="CL193" s="16">
        <f t="shared" si="26"/>
        <v>606830.01200442808</v>
      </c>
      <c r="CM193" s="16">
        <f t="shared" si="26"/>
        <v>455576.70013269881</v>
      </c>
      <c r="CN193" s="16">
        <f t="shared" si="26"/>
        <v>729416.34411972272</v>
      </c>
      <c r="CO193" s="16">
        <f t="shared" si="26"/>
        <v>858713.64436956879</v>
      </c>
      <c r="CP193" s="16">
        <f t="shared" si="26"/>
        <v>710162.959568889</v>
      </c>
      <c r="CQ193" s="16">
        <f t="shared" si="26"/>
        <v>553516.48439815012</v>
      </c>
      <c r="CR193" s="16">
        <f t="shared" si="26"/>
        <v>362182.71558023611</v>
      </c>
      <c r="CS193" s="16">
        <f t="shared" si="26"/>
        <v>794148.1397570495</v>
      </c>
      <c r="CT193" s="16">
        <f t="shared" si="26"/>
        <v>1025691.0566378422</v>
      </c>
      <c r="CU193" s="16">
        <f t="shared" si="26"/>
        <v>1551596.005559295</v>
      </c>
      <c r="CV193" s="16">
        <f t="shared" si="26"/>
        <v>2449744.3894505659</v>
      </c>
      <c r="CW193" s="16">
        <f t="shared" si="26"/>
        <v>1351002.4880022975</v>
      </c>
      <c r="CX193" s="16">
        <f t="shared" si="26"/>
        <v>834150.5648853716</v>
      </c>
      <c r="CY193" s="16">
        <f t="shared" si="26"/>
        <v>1932731.5150680898</v>
      </c>
      <c r="CZ193" s="16">
        <f t="shared" si="26"/>
        <v>1593988.3904593736</v>
      </c>
      <c r="DA193" s="16">
        <f t="shared" si="26"/>
        <v>496521.30783801252</v>
      </c>
      <c r="DB193" s="16">
        <f t="shared" si="26"/>
        <v>816956.3094879766</v>
      </c>
      <c r="DC193" s="16">
        <f t="shared" si="26"/>
        <v>737101.23801869072</v>
      </c>
      <c r="DD193" s="16">
        <f t="shared" si="26"/>
        <v>1751771.7122355958</v>
      </c>
      <c r="DE193" s="16">
        <f t="shared" si="26"/>
        <v>1093785.387029872</v>
      </c>
      <c r="DF193" s="16">
        <f t="shared" si="26"/>
        <v>1837850.8172718314</v>
      </c>
      <c r="DG193" s="16">
        <f t="shared" si="26"/>
        <v>775372.21583579679</v>
      </c>
      <c r="DH193" s="16">
        <f t="shared" si="26"/>
        <v>588193.29894757376</v>
      </c>
      <c r="DI193" s="16">
        <f t="shared" si="26"/>
        <v>608098.45860628062</v>
      </c>
      <c r="DJ193" s="16">
        <f t="shared" si="26"/>
        <v>522878.30429415475</v>
      </c>
      <c r="DK193" s="16">
        <f t="shared" si="26"/>
        <v>553599.71867076238</v>
      </c>
      <c r="DL193" s="16">
        <f t="shared" si="26"/>
        <v>592457.37737036915</v>
      </c>
      <c r="DM193" s="16">
        <f t="shared" si="26"/>
        <v>491689.81136810657</v>
      </c>
      <c r="DN193" s="16">
        <f t="shared" si="26"/>
        <v>313059.24518677802</v>
      </c>
      <c r="DO193" s="16">
        <f t="shared" si="26"/>
        <v>710273.51363096281</v>
      </c>
      <c r="DP193" s="16">
        <f t="shared" si="26"/>
        <v>466262.24024151958</v>
      </c>
      <c r="DQ193" s="16">
        <f t="shared" si="26"/>
        <v>414925.64146706578</v>
      </c>
      <c r="DR193" s="16">
        <f t="shared" si="26"/>
        <v>985896.26155293861</v>
      </c>
      <c r="DS193" s="16">
        <f t="shared" si="26"/>
        <v>1248811.7852304827</v>
      </c>
      <c r="DT193" s="16">
        <f t="shared" si="26"/>
        <v>1311258.9902040551</v>
      </c>
      <c r="DU193" s="16">
        <f t="shared" si="26"/>
        <v>1712827.468027984</v>
      </c>
      <c r="DV193" s="16">
        <f t="shared" si="26"/>
        <v>1087865.2311606365</v>
      </c>
      <c r="DW193" s="16">
        <f t="shared" si="26"/>
        <v>1722184.1516034044</v>
      </c>
      <c r="DX193" s="16">
        <f t="shared" si="26"/>
        <v>459604.60488237435</v>
      </c>
      <c r="DY193" s="16">
        <f t="shared" si="26"/>
        <v>517716.87319673499</v>
      </c>
      <c r="DZ193" s="16">
        <f t="shared" si="26"/>
        <v>736066.73166372022</v>
      </c>
      <c r="EA193" s="16">
        <f t="shared" si="26"/>
        <v>528588.5862228676</v>
      </c>
      <c r="EB193" s="16">
        <f t="shared" ref="EB193:EH193" si="27">+IFERROR((EB174*1000000/EB186)/13,0)</f>
        <v>429789.77500525495</v>
      </c>
      <c r="EC193" s="16">
        <f t="shared" si="27"/>
        <v>525293.21846212307</v>
      </c>
      <c r="ED193" s="16">
        <f t="shared" si="27"/>
        <v>338162.25053712726</v>
      </c>
      <c r="EE193" s="16">
        <f t="shared" si="27"/>
        <v>295025.09396206157</v>
      </c>
      <c r="EF193" s="16">
        <f t="shared" si="27"/>
        <v>519922.65897617582</v>
      </c>
      <c r="EG193" s="16">
        <f t="shared" si="27"/>
        <v>228341.66557171853</v>
      </c>
      <c r="EH193" s="16">
        <f t="shared" si="27"/>
        <v>207869.11243962141</v>
      </c>
      <c r="EI193" s="18">
        <f t="shared" ref="EI193" si="28">+IFERROR((EI174*1000000/EI186)/13,0)</f>
        <v>672815.29123928351</v>
      </c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1"/>
      <c r="FD193" s="21"/>
      <c r="FE193" s="21"/>
    </row>
    <row r="194" spans="1:161" s="7" customFormat="1" ht="21.75" customHeight="1" thickBot="1" x14ac:dyDescent="0.25">
      <c r="A194" s="179" t="s">
        <v>55</v>
      </c>
      <c r="B194" s="180"/>
      <c r="C194" s="16">
        <f>+IFERROR((C168/C184*1000),0)</f>
        <v>5589.5684043168903</v>
      </c>
      <c r="D194" s="16">
        <f t="shared" ref="D194:BO194" si="29">+IFERROR((D168/D184*1000),0)</f>
        <v>5694.4627840344829</v>
      </c>
      <c r="E194" s="16">
        <f t="shared" si="29"/>
        <v>7481.4895779005492</v>
      </c>
      <c r="F194" s="16">
        <f t="shared" si="29"/>
        <v>39291.700061909454</v>
      </c>
      <c r="G194" s="16">
        <f t="shared" si="29"/>
        <v>20128.331628096941</v>
      </c>
      <c r="H194" s="16">
        <f t="shared" si="29"/>
        <v>10799.417237294767</v>
      </c>
      <c r="I194" s="16">
        <f t="shared" si="29"/>
        <v>9173.641581158181</v>
      </c>
      <c r="J194" s="16">
        <f t="shared" si="29"/>
        <v>13209.733496413386</v>
      </c>
      <c r="K194" s="16">
        <f t="shared" si="29"/>
        <v>7042.3461151937299</v>
      </c>
      <c r="L194" s="16">
        <f t="shared" si="29"/>
        <v>8544.8010790897351</v>
      </c>
      <c r="M194" s="16">
        <f t="shared" si="29"/>
        <v>40011.402974475292</v>
      </c>
      <c r="N194" s="16">
        <f t="shared" si="29"/>
        <v>10284.479777847113</v>
      </c>
      <c r="O194" s="16">
        <f t="shared" si="29"/>
        <v>10756.522592499841</v>
      </c>
      <c r="P194" s="16">
        <f t="shared" si="29"/>
        <v>14495.383709042464</v>
      </c>
      <c r="Q194" s="16">
        <f t="shared" si="29"/>
        <v>6782.1272267711129</v>
      </c>
      <c r="R194" s="16">
        <f t="shared" si="29"/>
        <v>20632.11498657821</v>
      </c>
      <c r="S194" s="16">
        <f t="shared" si="29"/>
        <v>11053.04465739308</v>
      </c>
      <c r="T194" s="16">
        <f t="shared" si="29"/>
        <v>9032.3777058774813</v>
      </c>
      <c r="U194" s="16">
        <f t="shared" si="29"/>
        <v>10848.400362306469</v>
      </c>
      <c r="V194" s="16">
        <f t="shared" si="29"/>
        <v>6203.1699597244105</v>
      </c>
      <c r="W194" s="16">
        <f t="shared" si="29"/>
        <v>12407.907903770785</v>
      </c>
      <c r="X194" s="16">
        <f t="shared" si="29"/>
        <v>13081.267603035665</v>
      </c>
      <c r="Y194" s="16">
        <f t="shared" si="29"/>
        <v>52029.853189083173</v>
      </c>
      <c r="Z194" s="16">
        <f t="shared" si="29"/>
        <v>26485.562677096699</v>
      </c>
      <c r="AA194" s="16">
        <f t="shared" si="29"/>
        <v>11958.994264904661</v>
      </c>
      <c r="AB194" s="16">
        <f t="shared" si="29"/>
        <v>11560.012646448797</v>
      </c>
      <c r="AC194" s="16">
        <f t="shared" si="29"/>
        <v>21505.870254304231</v>
      </c>
      <c r="AD194" s="16">
        <f t="shared" si="29"/>
        <v>14690.900900385865</v>
      </c>
      <c r="AE194" s="16">
        <f t="shared" si="29"/>
        <v>24262.118976837792</v>
      </c>
      <c r="AF194" s="16">
        <f t="shared" si="29"/>
        <v>47780.04353532703</v>
      </c>
      <c r="AG194" s="16">
        <f t="shared" si="29"/>
        <v>4134.6750375002357</v>
      </c>
      <c r="AH194" s="16">
        <f t="shared" si="29"/>
        <v>11996.296920919694</v>
      </c>
      <c r="AI194" s="16">
        <f t="shared" si="29"/>
        <v>52543.097276811946</v>
      </c>
      <c r="AJ194" s="16">
        <f t="shared" si="29"/>
        <v>59912.576727972504</v>
      </c>
      <c r="AK194" s="16">
        <f t="shared" si="29"/>
        <v>39138.687498767613</v>
      </c>
      <c r="AL194" s="16">
        <f t="shared" si="29"/>
        <v>135218.71604533642</v>
      </c>
      <c r="AM194" s="16">
        <f t="shared" si="29"/>
        <v>31945.607241813006</v>
      </c>
      <c r="AN194" s="16">
        <f t="shared" si="29"/>
        <v>55286.637802438301</v>
      </c>
      <c r="AO194" s="16">
        <f t="shared" si="29"/>
        <v>76531.976368568226</v>
      </c>
      <c r="AP194" s="16">
        <f t="shared" si="29"/>
        <v>28232.429289468098</v>
      </c>
      <c r="AQ194" s="16">
        <f t="shared" si="29"/>
        <v>47105.9911197525</v>
      </c>
      <c r="AR194" s="16">
        <f t="shared" si="29"/>
        <v>33252.983619704857</v>
      </c>
      <c r="AS194" s="16">
        <f t="shared" si="29"/>
        <v>126308.70368794489</v>
      </c>
      <c r="AT194" s="16">
        <f t="shared" si="29"/>
        <v>110929.85037302987</v>
      </c>
      <c r="AU194" s="16">
        <f t="shared" si="29"/>
        <v>75183.740623976599</v>
      </c>
      <c r="AV194" s="16">
        <f t="shared" si="29"/>
        <v>87874.86467755276</v>
      </c>
      <c r="AW194" s="16">
        <f t="shared" si="29"/>
        <v>64813.237113918003</v>
      </c>
      <c r="AX194" s="16">
        <f t="shared" si="29"/>
        <v>26175.930119602443</v>
      </c>
      <c r="AY194" s="16">
        <f t="shared" si="29"/>
        <v>9010.676851914679</v>
      </c>
      <c r="AZ194" s="16">
        <f t="shared" si="29"/>
        <v>12324.634449887917</v>
      </c>
      <c r="BA194" s="16">
        <f t="shared" si="29"/>
        <v>10656.475162089097</v>
      </c>
      <c r="BB194" s="16">
        <f t="shared" si="29"/>
        <v>19511.581338004256</v>
      </c>
      <c r="BC194" s="16">
        <f t="shared" si="29"/>
        <v>54835.165271700804</v>
      </c>
      <c r="BD194" s="16">
        <f t="shared" si="29"/>
        <v>14403.20240805317</v>
      </c>
      <c r="BE194" s="16">
        <f t="shared" si="29"/>
        <v>77612.205176152507</v>
      </c>
      <c r="BF194" s="16">
        <f t="shared" si="29"/>
        <v>47720.566906289016</v>
      </c>
      <c r="BG194" s="16">
        <f t="shared" si="29"/>
        <v>81117.250426002094</v>
      </c>
      <c r="BH194" s="16">
        <f t="shared" si="29"/>
        <v>46918.095275723099</v>
      </c>
      <c r="BI194" s="16">
        <f t="shared" si="29"/>
        <v>35981.817606262222</v>
      </c>
      <c r="BJ194" s="16">
        <f t="shared" si="29"/>
        <v>58122.251816300952</v>
      </c>
      <c r="BK194" s="16">
        <f t="shared" si="29"/>
        <v>61411.56658076297</v>
      </c>
      <c r="BL194" s="16">
        <f t="shared" si="29"/>
        <v>38225.016897001893</v>
      </c>
      <c r="BM194" s="16">
        <f t="shared" si="29"/>
        <v>92080.96331887861</v>
      </c>
      <c r="BN194" s="16">
        <f t="shared" si="29"/>
        <v>101931.47857605238</v>
      </c>
      <c r="BO194" s="16">
        <f t="shared" si="29"/>
        <v>24729.814426771944</v>
      </c>
      <c r="BP194" s="16">
        <f t="shared" ref="BP194:EA194" si="30">+IFERROR((BP168/BP184*1000),0)</f>
        <v>42501.215701118832</v>
      </c>
      <c r="BQ194" s="16">
        <f t="shared" si="30"/>
        <v>48008.452989824124</v>
      </c>
      <c r="BR194" s="16">
        <f t="shared" si="30"/>
        <v>46256.407148952698</v>
      </c>
      <c r="BS194" s="16">
        <f t="shared" si="30"/>
        <v>26334.935877177966</v>
      </c>
      <c r="BT194" s="16">
        <f t="shared" si="30"/>
        <v>13695.253295991586</v>
      </c>
      <c r="BU194" s="16">
        <f t="shared" si="30"/>
        <v>88551.050575326677</v>
      </c>
      <c r="BV194" s="16">
        <f t="shared" si="30"/>
        <v>29516.638339512814</v>
      </c>
      <c r="BW194" s="16">
        <f t="shared" si="30"/>
        <v>32672.38799594768</v>
      </c>
      <c r="BX194" s="16">
        <f t="shared" si="30"/>
        <v>65588.499976843421</v>
      </c>
      <c r="BY194" s="16">
        <f t="shared" si="30"/>
        <v>36828.483660855243</v>
      </c>
      <c r="BZ194" s="16">
        <f t="shared" si="30"/>
        <v>22560.284394149279</v>
      </c>
      <c r="CA194" s="16">
        <f t="shared" si="30"/>
        <v>33582.269790137718</v>
      </c>
      <c r="CB194" s="16">
        <f t="shared" si="30"/>
        <v>22514.96087849214</v>
      </c>
      <c r="CC194" s="16">
        <f t="shared" si="30"/>
        <v>44851.927153128643</v>
      </c>
      <c r="CD194" s="16">
        <f t="shared" si="30"/>
        <v>48600.48441622375</v>
      </c>
      <c r="CE194" s="16">
        <f t="shared" si="30"/>
        <v>32700.214699917269</v>
      </c>
      <c r="CF194" s="16">
        <f t="shared" si="30"/>
        <v>31190.426723790762</v>
      </c>
      <c r="CG194" s="16">
        <f t="shared" si="30"/>
        <v>11481.356399570866</v>
      </c>
      <c r="CH194" s="16">
        <f t="shared" si="30"/>
        <v>9860.0842935413784</v>
      </c>
      <c r="CI194" s="16">
        <f t="shared" si="30"/>
        <v>631793.74326632009</v>
      </c>
      <c r="CJ194" s="16">
        <f t="shared" si="30"/>
        <v>40240.487778499402</v>
      </c>
      <c r="CK194" s="16">
        <f t="shared" si="30"/>
        <v>15530.81834384154</v>
      </c>
      <c r="CL194" s="16">
        <f t="shared" si="30"/>
        <v>29737.501723912086</v>
      </c>
      <c r="CM194" s="16">
        <f t="shared" si="30"/>
        <v>98917.972181020901</v>
      </c>
      <c r="CN194" s="16">
        <f t="shared" si="30"/>
        <v>46242.163135960662</v>
      </c>
      <c r="CO194" s="16">
        <f t="shared" si="30"/>
        <v>48101.787318314506</v>
      </c>
      <c r="CP194" s="16">
        <f t="shared" si="30"/>
        <v>18120.857969467546</v>
      </c>
      <c r="CQ194" s="16">
        <f t="shared" si="30"/>
        <v>25028.924574131084</v>
      </c>
      <c r="CR194" s="16">
        <f t="shared" si="30"/>
        <v>18623.199446851464</v>
      </c>
      <c r="CS194" s="16">
        <f t="shared" si="30"/>
        <v>38340.597089528965</v>
      </c>
      <c r="CT194" s="16">
        <f t="shared" si="30"/>
        <v>78155.182519727416</v>
      </c>
      <c r="CU194" s="16">
        <f t="shared" si="30"/>
        <v>48468.840252676942</v>
      </c>
      <c r="CV194" s="16">
        <f t="shared" si="30"/>
        <v>54253.997759891186</v>
      </c>
      <c r="CW194" s="16">
        <f t="shared" si="30"/>
        <v>57576.024450382611</v>
      </c>
      <c r="CX194" s="16">
        <f t="shared" si="30"/>
        <v>50403.980096370309</v>
      </c>
      <c r="CY194" s="16">
        <f t="shared" si="30"/>
        <v>167333.33643933415</v>
      </c>
      <c r="CZ194" s="16">
        <f t="shared" si="30"/>
        <v>67635.929173082855</v>
      </c>
      <c r="DA194" s="16">
        <f t="shared" si="30"/>
        <v>144404.22674712498</v>
      </c>
      <c r="DB194" s="16">
        <f t="shared" si="30"/>
        <v>24940.424433583783</v>
      </c>
      <c r="DC194" s="16">
        <f t="shared" si="30"/>
        <v>20068.519494151627</v>
      </c>
      <c r="DD194" s="16">
        <f t="shared" si="30"/>
        <v>41877.438634581602</v>
      </c>
      <c r="DE194" s="16">
        <f t="shared" si="30"/>
        <v>31266.373170167255</v>
      </c>
      <c r="DF194" s="16">
        <f t="shared" si="30"/>
        <v>45293.472284223972</v>
      </c>
      <c r="DG194" s="16">
        <f t="shared" si="30"/>
        <v>35604.919131820367</v>
      </c>
      <c r="DH194" s="16">
        <f t="shared" si="30"/>
        <v>21187.221187395673</v>
      </c>
      <c r="DI194" s="16">
        <f t="shared" si="30"/>
        <v>18426.824754847377</v>
      </c>
      <c r="DJ194" s="16">
        <f t="shared" si="30"/>
        <v>60373.336108900039</v>
      </c>
      <c r="DK194" s="16">
        <f t="shared" si="30"/>
        <v>67465.524579372664</v>
      </c>
      <c r="DL194" s="16">
        <f t="shared" si="30"/>
        <v>54796.019879230014</v>
      </c>
      <c r="DM194" s="16">
        <f t="shared" si="30"/>
        <v>61871.832104205954</v>
      </c>
      <c r="DN194" s="16">
        <f t="shared" si="30"/>
        <v>5270.634931268949</v>
      </c>
      <c r="DO194" s="16">
        <f t="shared" si="30"/>
        <v>32479.776850290669</v>
      </c>
      <c r="DP194" s="16">
        <f t="shared" si="30"/>
        <v>11260.709441125653</v>
      </c>
      <c r="DQ194" s="16">
        <f t="shared" si="30"/>
        <v>8401.5919612250091</v>
      </c>
      <c r="DR194" s="16">
        <f t="shared" si="30"/>
        <v>23638.934070286803</v>
      </c>
      <c r="DS194" s="16">
        <f t="shared" si="30"/>
        <v>25988.598635360573</v>
      </c>
      <c r="DT194" s="16">
        <f t="shared" si="30"/>
        <v>20219.170661391032</v>
      </c>
      <c r="DU194" s="16">
        <f t="shared" si="30"/>
        <v>56458.95127062159</v>
      </c>
      <c r="DV194" s="16">
        <f t="shared" si="30"/>
        <v>19496.056856817544</v>
      </c>
      <c r="DW194" s="16">
        <f t="shared" si="30"/>
        <v>33614.116272789812</v>
      </c>
      <c r="DX194" s="16">
        <f t="shared" si="30"/>
        <v>6381.3568275784837</v>
      </c>
      <c r="DY194" s="16">
        <f t="shared" si="30"/>
        <v>37180.874895900008</v>
      </c>
      <c r="DZ194" s="16">
        <f t="shared" si="30"/>
        <v>38141.894341589701</v>
      </c>
      <c r="EA194" s="16">
        <f t="shared" si="30"/>
        <v>20249.781803821224</v>
      </c>
      <c r="EB194" s="16">
        <f t="shared" ref="EB194:EH194" si="31">+IFERROR((EB168/EB184*1000),0)</f>
        <v>14213.329755663486</v>
      </c>
      <c r="EC194" s="16">
        <f t="shared" si="31"/>
        <v>7476.9191066868325</v>
      </c>
      <c r="ED194" s="16">
        <f t="shared" si="31"/>
        <v>18064.175664737908</v>
      </c>
      <c r="EE194" s="16">
        <f t="shared" si="31"/>
        <v>8382.0766907156521</v>
      </c>
      <c r="EF194" s="16">
        <f t="shared" si="31"/>
        <v>18439.95776215502</v>
      </c>
      <c r="EG194" s="16">
        <f t="shared" si="31"/>
        <v>3493.4384111668555</v>
      </c>
      <c r="EH194" s="16">
        <f t="shared" si="31"/>
        <v>2718.2244096878276</v>
      </c>
      <c r="EI194" s="18">
        <f t="shared" ref="EI194" si="32">+IFERROR((EI168/EI184*1000),0)</f>
        <v>24369.949651725852</v>
      </c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1"/>
      <c r="FD194" s="21"/>
      <c r="FE194" s="21"/>
    </row>
  </sheetData>
  <mergeCells count="63">
    <mergeCell ref="A194:B194"/>
    <mergeCell ref="A157:B157"/>
    <mergeCell ref="C9:EH9"/>
    <mergeCell ref="EI9:EI11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3:B173"/>
    <mergeCell ref="A174:B174"/>
    <mergeCell ref="A193:B193"/>
    <mergeCell ref="A175:B175"/>
    <mergeCell ref="A176:B176"/>
    <mergeCell ref="A191:B191"/>
    <mergeCell ref="A178:B178"/>
    <mergeCell ref="A179:B179"/>
    <mergeCell ref="A180:B180"/>
    <mergeCell ref="A181:B181"/>
    <mergeCell ref="A182:B182"/>
    <mergeCell ref="A184:B184"/>
    <mergeCell ref="A186:B186"/>
    <mergeCell ref="A187:B187"/>
    <mergeCell ref="A188:B188"/>
    <mergeCell ref="A189:B189"/>
    <mergeCell ref="A190:B190"/>
    <mergeCell ref="FO10:FO11"/>
    <mergeCell ref="FP10:FP11"/>
    <mergeCell ref="EU10:EU11"/>
    <mergeCell ref="EV10:EV11"/>
    <mergeCell ref="EW10:EW11"/>
    <mergeCell ref="EX10:EX11"/>
    <mergeCell ref="FH9:FH11"/>
    <mergeCell ref="FG10:FG11"/>
    <mergeCell ref="EJ9:FG9"/>
    <mergeCell ref="FN10:FN11"/>
    <mergeCell ref="EJ10:EJ11"/>
    <mergeCell ref="FF10:FF11"/>
    <mergeCell ref="EY10:EY11"/>
    <mergeCell ref="EZ10:EZ11"/>
    <mergeCell ref="FA10:FA11"/>
    <mergeCell ref="FB10:FB11"/>
    <mergeCell ref="FC10:FC11"/>
    <mergeCell ref="FD10:FD11"/>
    <mergeCell ref="FE10:FE11"/>
    <mergeCell ref="EL10:EL11"/>
    <mergeCell ref="EK10:EK11"/>
    <mergeCell ref="EM10:EM11"/>
    <mergeCell ref="EN10:EN11"/>
    <mergeCell ref="EO10:EO11"/>
    <mergeCell ref="EP10:EP11"/>
    <mergeCell ref="EQ10:EQ11"/>
    <mergeCell ref="ER10:ER11"/>
    <mergeCell ref="ES10:ES11"/>
    <mergeCell ref="ET10:ET11"/>
  </mergeCells>
  <conditionalFormatting sqref="FI153:FI155 FI12:FI151 FI159:FI161 FI164:FI170">
    <cfRule type="cellIs" dxfId="12" priority="12" operator="notEqual">
      <formula>0</formula>
    </cfRule>
  </conditionalFormatting>
  <conditionalFormatting sqref="EJ173:FB181">
    <cfRule type="cellIs" dxfId="11" priority="11" operator="notEqual">
      <formula>0</formula>
    </cfRule>
  </conditionalFormatting>
  <conditionalFormatting sqref="EJ182:FB182">
    <cfRule type="cellIs" dxfId="10" priority="10" operator="notEqual">
      <formula>0</formula>
    </cfRule>
  </conditionalFormatting>
  <conditionalFormatting sqref="EJ184:FB184">
    <cfRule type="cellIs" dxfId="9" priority="9" operator="notEqual">
      <formula>0</formula>
    </cfRule>
  </conditionalFormatting>
  <conditionalFormatting sqref="EJ186:FB191">
    <cfRule type="cellIs" dxfId="8" priority="8" operator="notEqual">
      <formula>0</formula>
    </cfRule>
  </conditionalFormatting>
  <conditionalFormatting sqref="EJ193:FB194">
    <cfRule type="cellIs" dxfId="7" priority="6" operator="notEqual">
      <formula>0</formula>
    </cfRule>
  </conditionalFormatting>
  <conditionalFormatting sqref="EX12:FF147">
    <cfRule type="cellIs" dxfId="6" priority="5" operator="lessThan">
      <formula>0</formula>
    </cfRule>
  </conditionalFormatting>
  <conditionalFormatting sqref="EJ12:EV147">
    <cfRule type="cellIs" dxfId="5" priority="4" operator="lessThan">
      <formula>0</formula>
    </cfRule>
  </conditionalFormatting>
  <conditionalFormatting sqref="C12:EH147">
    <cfRule type="cellIs" dxfId="4" priority="3" operator="lessThan">
      <formula>0</formula>
    </cfRule>
  </conditionalFormatting>
  <conditionalFormatting sqref="FN12:FP147">
    <cfRule type="cellIs" dxfId="3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</sheetPr>
  <dimension ref="A2:EH191"/>
  <sheetViews>
    <sheetView zoomScale="80" zoomScaleNormal="80" workbookViewId="0">
      <pane xSplit="2" ySplit="11" topLeftCell="DX12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34</v>
      </c>
    </row>
    <row r="3" spans="1:138" ht="18.75" x14ac:dyDescent="0.3">
      <c r="C3" s="4" t="s">
        <v>343</v>
      </c>
    </row>
    <row r="4" spans="1:138" ht="15.75" x14ac:dyDescent="0.25">
      <c r="C4" s="2" t="s">
        <v>36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38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</row>
    <row r="10" spans="1:138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</row>
    <row r="11" spans="1:138" s="7" customFormat="1" ht="90.75" customHeight="1" thickBot="1" x14ac:dyDescent="0.25">
      <c r="A11" s="10"/>
      <c r="B11" s="134" t="s">
        <v>380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</row>
    <row r="12" spans="1:138" s="7" customFormat="1" ht="21.95" customHeight="1" thickBot="1" x14ac:dyDescent="0.25">
      <c r="A12" s="137" t="s">
        <v>87</v>
      </c>
      <c r="B12" s="138" t="s">
        <v>88</v>
      </c>
      <c r="C12" s="33">
        <f>+IFERROR(('MIP 2017'!C12/'MIP 2017'!C$168),0)</f>
        <v>9.3452929977759763E-3</v>
      </c>
      <c r="D12" s="33">
        <f>+IFERROR(('MIP 2017'!D12/'MIP 2017'!D$168),0)</f>
        <v>0</v>
      </c>
      <c r="E12" s="33">
        <f>+IFERROR(('MIP 2017'!E12/'MIP 2017'!E$168),0)</f>
        <v>0</v>
      </c>
      <c r="F12" s="33">
        <f>+IFERROR(('MIP 2017'!F12/'MIP 2017'!F$168),0)</f>
        <v>0</v>
      </c>
      <c r="G12" s="33">
        <f>+IFERROR(('MIP 2017'!G12/'MIP 2017'!G$168),0)</f>
        <v>0</v>
      </c>
      <c r="H12" s="33">
        <f>+IFERROR(('MIP 2017'!H12/'MIP 2017'!H$168),0)</f>
        <v>0</v>
      </c>
      <c r="I12" s="33">
        <f>+IFERROR(('MIP 2017'!I12/'MIP 2017'!I$168),0)</f>
        <v>0</v>
      </c>
      <c r="J12" s="33">
        <f>+IFERROR(('MIP 2017'!J12/'MIP 2017'!J$168),0)</f>
        <v>0</v>
      </c>
      <c r="K12" s="33">
        <f>+IFERROR(('MIP 2017'!K12/'MIP 2017'!K$168),0)</f>
        <v>0</v>
      </c>
      <c r="L12" s="33">
        <f>+IFERROR(('MIP 2017'!L12/'MIP 2017'!L$168),0)</f>
        <v>0</v>
      </c>
      <c r="M12" s="33">
        <f>+IFERROR(('MIP 2017'!M12/'MIP 2017'!M$168),0)</f>
        <v>0</v>
      </c>
      <c r="N12" s="33">
        <f>+IFERROR(('MIP 2017'!N12/'MIP 2017'!N$168),0)</f>
        <v>0</v>
      </c>
      <c r="O12" s="33">
        <f>+IFERROR(('MIP 2017'!O12/'MIP 2017'!O$168),0)</f>
        <v>0</v>
      </c>
      <c r="P12" s="33">
        <f>+IFERROR(('MIP 2017'!P12/'MIP 2017'!P$168),0)</f>
        <v>0</v>
      </c>
      <c r="Q12" s="33">
        <f>+IFERROR(('MIP 2017'!Q12/'MIP 2017'!Q$168),0)</f>
        <v>0</v>
      </c>
      <c r="R12" s="33">
        <f>+IFERROR(('MIP 2017'!R12/'MIP 2017'!R$168),0)</f>
        <v>0</v>
      </c>
      <c r="S12" s="33">
        <f>+IFERROR(('MIP 2017'!S12/'MIP 2017'!S$168),0)</f>
        <v>0</v>
      </c>
      <c r="T12" s="33">
        <f>+IFERROR(('MIP 2017'!T12/'MIP 2017'!T$168),0)</f>
        <v>0</v>
      </c>
      <c r="U12" s="33">
        <f>+IFERROR(('MIP 2017'!U12/'MIP 2017'!U$168),0)</f>
        <v>0</v>
      </c>
      <c r="V12" s="33">
        <f>+IFERROR(('MIP 2017'!V12/'MIP 2017'!V$168),0)</f>
        <v>0</v>
      </c>
      <c r="W12" s="33">
        <f>+IFERROR(('MIP 2017'!W12/'MIP 2017'!W$168),0)</f>
        <v>0</v>
      </c>
      <c r="X12" s="33">
        <f>+IFERROR(('MIP 2017'!X12/'MIP 2017'!X$168),0)</f>
        <v>0</v>
      </c>
      <c r="Y12" s="33">
        <f>+IFERROR(('MIP 2017'!Y12/'MIP 2017'!Y$168),0)</f>
        <v>0</v>
      </c>
      <c r="Z12" s="33">
        <f>+IFERROR(('MIP 2017'!Z12/'MIP 2017'!Z$168),0)</f>
        <v>0</v>
      </c>
      <c r="AA12" s="33">
        <f>+IFERROR(('MIP 2017'!AA12/'MIP 2017'!AA$168),0)</f>
        <v>0</v>
      </c>
      <c r="AB12" s="33">
        <f>+IFERROR(('MIP 2017'!AB12/'MIP 2017'!AB$168),0)</f>
        <v>0</v>
      </c>
      <c r="AC12" s="33">
        <f>+IFERROR(('MIP 2017'!AC12/'MIP 2017'!AC$168),0)</f>
        <v>0</v>
      </c>
      <c r="AD12" s="33">
        <f>+IFERROR(('MIP 2017'!AD12/'MIP 2017'!AD$168),0)</f>
        <v>1.2427993611989613E-4</v>
      </c>
      <c r="AE12" s="33">
        <f>+IFERROR(('MIP 2017'!AE12/'MIP 2017'!AE$168),0)</f>
        <v>0</v>
      </c>
      <c r="AF12" s="33">
        <f>+IFERROR(('MIP 2017'!AF12/'MIP 2017'!AF$168),0)</f>
        <v>0</v>
      </c>
      <c r="AG12" s="33">
        <f>+IFERROR(('MIP 2017'!AG12/'MIP 2017'!AG$168),0)</f>
        <v>0</v>
      </c>
      <c r="AH12" s="33">
        <f>+IFERROR(('MIP 2017'!AH12/'MIP 2017'!AH$168),0)</f>
        <v>0</v>
      </c>
      <c r="AI12" s="33">
        <f>+IFERROR(('MIP 2017'!AI12/'MIP 2017'!AI$168),0)</f>
        <v>1.9678722106100138E-5</v>
      </c>
      <c r="AJ12" s="33">
        <f>+IFERROR(('MIP 2017'!AJ12/'MIP 2017'!AJ$168),0)</f>
        <v>1.5371281415897608E-7</v>
      </c>
      <c r="AK12" s="33">
        <f>+IFERROR(('MIP 2017'!AK12/'MIP 2017'!AK$168),0)</f>
        <v>4.2007089590237321E-5</v>
      </c>
      <c r="AL12" s="33">
        <f>+IFERROR(('MIP 2017'!AL12/'MIP 2017'!AL$168),0)</f>
        <v>0</v>
      </c>
      <c r="AM12" s="33">
        <f>+IFERROR(('MIP 2017'!AM12/'MIP 2017'!AM$168),0)</f>
        <v>0</v>
      </c>
      <c r="AN12" s="33">
        <f>+IFERROR(('MIP 2017'!AN12/'MIP 2017'!AN$168),0)</f>
        <v>0</v>
      </c>
      <c r="AO12" s="33">
        <f>+IFERROR(('MIP 2017'!AO12/'MIP 2017'!AO$168),0)</f>
        <v>0</v>
      </c>
      <c r="AP12" s="33">
        <f>+IFERROR(('MIP 2017'!AP12/'MIP 2017'!AP$168),0)</f>
        <v>8.13153837238232E-6</v>
      </c>
      <c r="AQ12" s="33">
        <f>+IFERROR(('MIP 2017'!AQ12/'MIP 2017'!AQ$168),0)</f>
        <v>1.1030843586560252E-6</v>
      </c>
      <c r="AR12" s="33">
        <f>+IFERROR(('MIP 2017'!AR12/'MIP 2017'!AR$168),0)</f>
        <v>0</v>
      </c>
      <c r="AS12" s="33">
        <f>+IFERROR(('MIP 2017'!AS12/'MIP 2017'!AS$168),0)</f>
        <v>0</v>
      </c>
      <c r="AT12" s="33">
        <f>+IFERROR(('MIP 2017'!AT12/'MIP 2017'!AT$168),0)</f>
        <v>0</v>
      </c>
      <c r="AU12" s="33">
        <f>+IFERROR(('MIP 2017'!AU12/'MIP 2017'!AU$168),0)</f>
        <v>5.1286299587438245E-6</v>
      </c>
      <c r="AV12" s="33">
        <f>+IFERROR(('MIP 2017'!AV12/'MIP 2017'!AV$168),0)</f>
        <v>4.2653777028434291E-5</v>
      </c>
      <c r="AW12" s="33">
        <f>+IFERROR(('MIP 2017'!AW12/'MIP 2017'!AW$168),0)</f>
        <v>0</v>
      </c>
      <c r="AX12" s="33">
        <f>+IFERROR(('MIP 2017'!AX12/'MIP 2017'!AX$168),0)</f>
        <v>0</v>
      </c>
      <c r="AY12" s="33">
        <f>+IFERROR(('MIP 2017'!AY12/'MIP 2017'!AY$168),0)</f>
        <v>0</v>
      </c>
      <c r="AZ12" s="33">
        <f>+IFERROR(('MIP 2017'!AZ12/'MIP 2017'!AZ$168),0)</f>
        <v>0</v>
      </c>
      <c r="BA12" s="33">
        <f>+IFERROR(('MIP 2017'!BA12/'MIP 2017'!BA$168),0)</f>
        <v>0</v>
      </c>
      <c r="BB12" s="33">
        <f>+IFERROR(('MIP 2017'!BB12/'MIP 2017'!BB$168),0)</f>
        <v>0</v>
      </c>
      <c r="BC12" s="33">
        <f>+IFERROR(('MIP 2017'!BC12/'MIP 2017'!BC$168),0)</f>
        <v>0</v>
      </c>
      <c r="BD12" s="33">
        <f>+IFERROR(('MIP 2017'!BD12/'MIP 2017'!BD$168),0)</f>
        <v>0</v>
      </c>
      <c r="BE12" s="33">
        <f>+IFERROR(('MIP 2017'!BE12/'MIP 2017'!BE$168),0)</f>
        <v>0</v>
      </c>
      <c r="BF12" s="33">
        <f>+IFERROR(('MIP 2017'!BF12/'MIP 2017'!BF$168),0)</f>
        <v>0</v>
      </c>
      <c r="BG12" s="33">
        <f>+IFERROR(('MIP 2017'!BG12/'MIP 2017'!BG$168),0)</f>
        <v>0</v>
      </c>
      <c r="BH12" s="33">
        <f>+IFERROR(('MIP 2017'!BH12/'MIP 2017'!BH$168),0)</f>
        <v>0</v>
      </c>
      <c r="BI12" s="33">
        <f>+IFERROR(('MIP 2017'!BI12/'MIP 2017'!BI$168),0)</f>
        <v>0</v>
      </c>
      <c r="BJ12" s="33">
        <f>+IFERROR(('MIP 2017'!BJ12/'MIP 2017'!BJ$168),0)</f>
        <v>0</v>
      </c>
      <c r="BK12" s="33">
        <f>+IFERROR(('MIP 2017'!BK12/'MIP 2017'!BK$168),0)</f>
        <v>0</v>
      </c>
      <c r="BL12" s="33">
        <f>+IFERROR(('MIP 2017'!BL12/'MIP 2017'!BL$168),0)</f>
        <v>0</v>
      </c>
      <c r="BM12" s="33">
        <f>+IFERROR(('MIP 2017'!BM12/'MIP 2017'!BM$168),0)</f>
        <v>0</v>
      </c>
      <c r="BN12" s="33">
        <f>+IFERROR(('MIP 2017'!BN12/'MIP 2017'!BN$168),0)</f>
        <v>0</v>
      </c>
      <c r="BO12" s="33">
        <f>+IFERROR(('MIP 2017'!BO12/'MIP 2017'!BO$168),0)</f>
        <v>0</v>
      </c>
      <c r="BP12" s="33">
        <f>+IFERROR(('MIP 2017'!BP12/'MIP 2017'!BP$168),0)</f>
        <v>0</v>
      </c>
      <c r="BQ12" s="33">
        <f>+IFERROR(('MIP 2017'!BQ12/'MIP 2017'!BQ$168),0)</f>
        <v>0</v>
      </c>
      <c r="BR12" s="33">
        <f>+IFERROR(('MIP 2017'!BR12/'MIP 2017'!BR$168),0)</f>
        <v>0</v>
      </c>
      <c r="BS12" s="33">
        <f>+IFERROR(('MIP 2017'!BS12/'MIP 2017'!BS$168),0)</f>
        <v>0</v>
      </c>
      <c r="BT12" s="33">
        <f>+IFERROR(('MIP 2017'!BT12/'MIP 2017'!BT$168),0)</f>
        <v>0</v>
      </c>
      <c r="BU12" s="33">
        <f>+IFERROR(('MIP 2017'!BU12/'MIP 2017'!BU$168),0)</f>
        <v>0</v>
      </c>
      <c r="BV12" s="33">
        <f>+IFERROR(('MIP 2017'!BV12/'MIP 2017'!BV$168),0)</f>
        <v>0</v>
      </c>
      <c r="BW12" s="33">
        <f>+IFERROR(('MIP 2017'!BW12/'MIP 2017'!BW$168),0)</f>
        <v>0</v>
      </c>
      <c r="BX12" s="33">
        <f>+IFERROR(('MIP 2017'!BX12/'MIP 2017'!BX$168),0)</f>
        <v>3.2867116406021237E-7</v>
      </c>
      <c r="BY12" s="33">
        <f>+IFERROR(('MIP 2017'!BY12/'MIP 2017'!BY$168),0)</f>
        <v>0</v>
      </c>
      <c r="BZ12" s="33">
        <f>+IFERROR(('MIP 2017'!BZ12/'MIP 2017'!BZ$168),0)</f>
        <v>0</v>
      </c>
      <c r="CA12" s="33">
        <f>+IFERROR(('MIP 2017'!CA12/'MIP 2017'!CA$168),0)</f>
        <v>0</v>
      </c>
      <c r="CB12" s="33">
        <f>+IFERROR(('MIP 2017'!CB12/'MIP 2017'!CB$168),0)</f>
        <v>0</v>
      </c>
      <c r="CC12" s="33">
        <f>+IFERROR(('MIP 2017'!CC12/'MIP 2017'!CC$168),0)</f>
        <v>0</v>
      </c>
      <c r="CD12" s="33">
        <f>+IFERROR(('MIP 2017'!CD12/'MIP 2017'!CD$168),0)</f>
        <v>0</v>
      </c>
      <c r="CE12" s="33">
        <f>+IFERROR(('MIP 2017'!CE12/'MIP 2017'!CE$168),0)</f>
        <v>0</v>
      </c>
      <c r="CF12" s="33">
        <f>+IFERROR(('MIP 2017'!CF12/'MIP 2017'!CF$168),0)</f>
        <v>0</v>
      </c>
      <c r="CG12" s="33">
        <f>+IFERROR(('MIP 2017'!CG12/'MIP 2017'!CG$168),0)</f>
        <v>0</v>
      </c>
      <c r="CH12" s="33">
        <f>+IFERROR(('MIP 2017'!CH12/'MIP 2017'!CH$168),0)</f>
        <v>0</v>
      </c>
      <c r="CI12" s="33">
        <f>+IFERROR(('MIP 2017'!CI12/'MIP 2017'!CI$168),0)</f>
        <v>0</v>
      </c>
      <c r="CJ12" s="33">
        <f>+IFERROR(('MIP 2017'!CJ12/'MIP 2017'!CJ$168),0)</f>
        <v>0</v>
      </c>
      <c r="CK12" s="33">
        <f>+IFERROR(('MIP 2017'!CK12/'MIP 2017'!CK$168),0)</f>
        <v>0</v>
      </c>
      <c r="CL12" s="33">
        <f>+IFERROR(('MIP 2017'!CL12/'MIP 2017'!CL$168),0)</f>
        <v>0</v>
      </c>
      <c r="CM12" s="33">
        <f>+IFERROR(('MIP 2017'!CM12/'MIP 2017'!CM$168),0)</f>
        <v>0</v>
      </c>
      <c r="CN12" s="33">
        <f>+IFERROR(('MIP 2017'!CN12/'MIP 2017'!CN$168),0)</f>
        <v>0</v>
      </c>
      <c r="CO12" s="33">
        <f>+IFERROR(('MIP 2017'!CO12/'MIP 2017'!CO$168),0)</f>
        <v>0</v>
      </c>
      <c r="CP12" s="33">
        <f>+IFERROR(('MIP 2017'!CP12/'MIP 2017'!CP$168),0)</f>
        <v>0</v>
      </c>
      <c r="CQ12" s="33">
        <f>+IFERROR(('MIP 2017'!CQ12/'MIP 2017'!CQ$168),0)</f>
        <v>1.0794078510048091E-4</v>
      </c>
      <c r="CR12" s="33">
        <f>+IFERROR(('MIP 2017'!CR12/'MIP 2017'!CR$168),0)</f>
        <v>5.8588069083040264E-4</v>
      </c>
      <c r="CS12" s="33">
        <f>+IFERROR(('MIP 2017'!CS12/'MIP 2017'!CS$168),0)</f>
        <v>0</v>
      </c>
      <c r="CT12" s="33">
        <f>+IFERROR(('MIP 2017'!CT12/'MIP 2017'!CT$168),0)</f>
        <v>1.9478650183262862E-7</v>
      </c>
      <c r="CU12" s="33">
        <f>+IFERROR(('MIP 2017'!CU12/'MIP 2017'!CU$168),0)</f>
        <v>0</v>
      </c>
      <c r="CV12" s="33">
        <f>+IFERROR(('MIP 2017'!CV12/'MIP 2017'!CV$168),0)</f>
        <v>0</v>
      </c>
      <c r="CW12" s="33">
        <f>+IFERROR(('MIP 2017'!CW12/'MIP 2017'!CW$168),0)</f>
        <v>0</v>
      </c>
      <c r="CX12" s="33">
        <f>+IFERROR(('MIP 2017'!CX12/'MIP 2017'!CX$168),0)</f>
        <v>0</v>
      </c>
      <c r="CY12" s="33">
        <f>+IFERROR(('MIP 2017'!CY12/'MIP 2017'!CY$168),0)</f>
        <v>0</v>
      </c>
      <c r="CZ12" s="33">
        <f>+IFERROR(('MIP 2017'!CZ12/'MIP 2017'!CZ$168),0)</f>
        <v>0</v>
      </c>
      <c r="DA12" s="33">
        <f>+IFERROR(('MIP 2017'!DA12/'MIP 2017'!DA$168),0)</f>
        <v>0</v>
      </c>
      <c r="DB12" s="33">
        <f>+IFERROR(('MIP 2017'!DB12/'MIP 2017'!DB$168),0)</f>
        <v>0</v>
      </c>
      <c r="DC12" s="33">
        <f>+IFERROR(('MIP 2017'!DC12/'MIP 2017'!DC$168),0)</f>
        <v>0</v>
      </c>
      <c r="DD12" s="33">
        <f>+IFERROR(('MIP 2017'!DD12/'MIP 2017'!DD$168),0)</f>
        <v>0</v>
      </c>
      <c r="DE12" s="33">
        <f>+IFERROR(('MIP 2017'!DE12/'MIP 2017'!DE$168),0)</f>
        <v>0</v>
      </c>
      <c r="DF12" s="33">
        <f>+IFERROR(('MIP 2017'!DF12/'MIP 2017'!DF$168),0)</f>
        <v>0</v>
      </c>
      <c r="DG12" s="33">
        <f>+IFERROR(('MIP 2017'!DG12/'MIP 2017'!DG$168),0)</f>
        <v>0</v>
      </c>
      <c r="DH12" s="33">
        <f>+IFERROR(('MIP 2017'!DH12/'MIP 2017'!DH$168),0)</f>
        <v>0</v>
      </c>
      <c r="DI12" s="33">
        <f>+IFERROR(('MIP 2017'!DI12/'MIP 2017'!DI$168),0)</f>
        <v>0</v>
      </c>
      <c r="DJ12" s="33">
        <f>+IFERROR(('MIP 2017'!DJ12/'MIP 2017'!DJ$168),0)</f>
        <v>0</v>
      </c>
      <c r="DK12" s="33">
        <f>+IFERROR(('MIP 2017'!DK12/'MIP 2017'!DK$168),0)</f>
        <v>0</v>
      </c>
      <c r="DL12" s="33">
        <f>+IFERROR(('MIP 2017'!DL12/'MIP 2017'!DL$168),0)</f>
        <v>0</v>
      </c>
      <c r="DM12" s="33">
        <f>+IFERROR(('MIP 2017'!DM12/'MIP 2017'!DM$168),0)</f>
        <v>0</v>
      </c>
      <c r="DN12" s="33">
        <f>+IFERROR(('MIP 2017'!DN12/'MIP 2017'!DN$168),0)</f>
        <v>0</v>
      </c>
      <c r="DO12" s="33">
        <f>+IFERROR(('MIP 2017'!DO12/'MIP 2017'!DO$168),0)</f>
        <v>0</v>
      </c>
      <c r="DP12" s="33">
        <f>+IFERROR(('MIP 2017'!DP12/'MIP 2017'!DP$168),0)</f>
        <v>0</v>
      </c>
      <c r="DQ12" s="33">
        <f>+IFERROR(('MIP 2017'!DQ12/'MIP 2017'!DQ$168),0)</f>
        <v>0</v>
      </c>
      <c r="DR12" s="33">
        <f>+IFERROR(('MIP 2017'!DR12/'MIP 2017'!DR$168),0)</f>
        <v>0</v>
      </c>
      <c r="DS12" s="33">
        <f>+IFERROR(('MIP 2017'!DS12/'MIP 2017'!DS$168),0)</f>
        <v>0</v>
      </c>
      <c r="DT12" s="33">
        <f>+IFERROR(('MIP 2017'!DT12/'MIP 2017'!DT$168),0)</f>
        <v>8.1762121464218574E-5</v>
      </c>
      <c r="DU12" s="33">
        <f>+IFERROR(('MIP 2017'!DU12/'MIP 2017'!DU$168),0)</f>
        <v>0</v>
      </c>
      <c r="DV12" s="33">
        <f>+IFERROR(('MIP 2017'!DV12/'MIP 2017'!DV$168),0)</f>
        <v>6.3323161961695605E-5</v>
      </c>
      <c r="DW12" s="33">
        <f>+IFERROR(('MIP 2017'!DW12/'MIP 2017'!DW$168),0)</f>
        <v>2.0388872394308088E-5</v>
      </c>
      <c r="DX12" s="33">
        <f>+IFERROR(('MIP 2017'!DX12/'MIP 2017'!DX$168),0)</f>
        <v>0</v>
      </c>
      <c r="DY12" s="33">
        <f>+IFERROR(('MIP 2017'!DY12/'MIP 2017'!DY$168),0)</f>
        <v>0</v>
      </c>
      <c r="DZ12" s="33">
        <f>+IFERROR(('MIP 2017'!DZ12/'MIP 2017'!DZ$168),0)</f>
        <v>3.3700911334417408E-5</v>
      </c>
      <c r="EA12" s="33">
        <f>+IFERROR(('MIP 2017'!EA12/'MIP 2017'!EA$168),0)</f>
        <v>1.7911608836233269E-5</v>
      </c>
      <c r="EB12" s="33">
        <f>+IFERROR(('MIP 2017'!EB12/'MIP 2017'!EB$168),0)</f>
        <v>6.1062886433792097E-5</v>
      </c>
      <c r="EC12" s="33">
        <f>+IFERROR(('MIP 2017'!EC12/'MIP 2017'!EC$168),0)</f>
        <v>0</v>
      </c>
      <c r="ED12" s="33">
        <f>+IFERROR(('MIP 2017'!ED12/'MIP 2017'!ED$168),0)</f>
        <v>0</v>
      </c>
      <c r="EE12" s="33">
        <f>+IFERROR(('MIP 2017'!EE12/'MIP 2017'!EE$168),0)</f>
        <v>0</v>
      </c>
      <c r="EF12" s="33">
        <f>+IFERROR(('MIP 2017'!EF12/'MIP 2017'!EF$168),0)</f>
        <v>0</v>
      </c>
      <c r="EG12" s="33">
        <f>+IFERROR(('MIP 2017'!EG12/'MIP 2017'!EG$168),0)</f>
        <v>0</v>
      </c>
      <c r="EH12" s="33">
        <f>+IFERROR(('MIP 2017'!EH12/'MIP 2017'!EH$168),0)</f>
        <v>0</v>
      </c>
    </row>
    <row r="13" spans="1:138" s="7" customFormat="1" ht="21.95" customHeight="1" thickBot="1" x14ac:dyDescent="0.25">
      <c r="A13" s="137" t="s">
        <v>89</v>
      </c>
      <c r="B13" s="138" t="s">
        <v>90</v>
      </c>
      <c r="C13" s="33">
        <f>+IFERROR(('MIP 2017'!C13/'MIP 2017'!C$168),0)</f>
        <v>0</v>
      </c>
      <c r="D13" s="33">
        <f>+IFERROR(('MIP 2017'!D13/'MIP 2017'!D$168),0)</f>
        <v>7.0175210398158185E-4</v>
      </c>
      <c r="E13" s="33">
        <f>+IFERROR(('MIP 2017'!E13/'MIP 2017'!E$168),0)</f>
        <v>0</v>
      </c>
      <c r="F13" s="33">
        <f>+IFERROR(('MIP 2017'!F13/'MIP 2017'!F$168),0)</f>
        <v>0</v>
      </c>
      <c r="G13" s="33">
        <f>+IFERROR(('MIP 2017'!G13/'MIP 2017'!G$168),0)</f>
        <v>0</v>
      </c>
      <c r="H13" s="33">
        <f>+IFERROR(('MIP 2017'!H13/'MIP 2017'!H$168),0)</f>
        <v>0</v>
      </c>
      <c r="I13" s="33">
        <f>+IFERROR(('MIP 2017'!I13/'MIP 2017'!I$168),0)</f>
        <v>0</v>
      </c>
      <c r="J13" s="33">
        <f>+IFERROR(('MIP 2017'!J13/'MIP 2017'!J$168),0)</f>
        <v>0</v>
      </c>
      <c r="K13" s="33">
        <f>+IFERROR(('MIP 2017'!K13/'MIP 2017'!K$168),0)</f>
        <v>0</v>
      </c>
      <c r="L13" s="33">
        <f>+IFERROR(('MIP 2017'!L13/'MIP 2017'!L$168),0)</f>
        <v>0</v>
      </c>
      <c r="M13" s="33">
        <f>+IFERROR(('MIP 2017'!M13/'MIP 2017'!M$168),0)</f>
        <v>0</v>
      </c>
      <c r="N13" s="33">
        <f>+IFERROR(('MIP 2017'!N13/'MIP 2017'!N$168),0)</f>
        <v>0</v>
      </c>
      <c r="O13" s="33">
        <f>+IFERROR(('MIP 2017'!O13/'MIP 2017'!O$168),0)</f>
        <v>0</v>
      </c>
      <c r="P13" s="33">
        <f>+IFERROR(('MIP 2017'!P13/'MIP 2017'!P$168),0)</f>
        <v>0</v>
      </c>
      <c r="Q13" s="33">
        <f>+IFERROR(('MIP 2017'!Q13/'MIP 2017'!Q$168),0)</f>
        <v>0</v>
      </c>
      <c r="R13" s="33">
        <f>+IFERROR(('MIP 2017'!R13/'MIP 2017'!R$168),0)</f>
        <v>0</v>
      </c>
      <c r="S13" s="33">
        <f>+IFERROR(('MIP 2017'!S13/'MIP 2017'!S$168),0)</f>
        <v>0</v>
      </c>
      <c r="T13" s="33">
        <f>+IFERROR(('MIP 2017'!T13/'MIP 2017'!T$168),0)</f>
        <v>0</v>
      </c>
      <c r="U13" s="33">
        <f>+IFERROR(('MIP 2017'!U13/'MIP 2017'!U$168),0)</f>
        <v>0</v>
      </c>
      <c r="V13" s="33">
        <f>+IFERROR(('MIP 2017'!V13/'MIP 2017'!V$168),0)</f>
        <v>0</v>
      </c>
      <c r="W13" s="33">
        <f>+IFERROR(('MIP 2017'!W13/'MIP 2017'!W$168),0)</f>
        <v>0</v>
      </c>
      <c r="X13" s="33">
        <f>+IFERROR(('MIP 2017'!X13/'MIP 2017'!X$168),0)</f>
        <v>7.9477320565722122E-7</v>
      </c>
      <c r="Y13" s="33">
        <f>+IFERROR(('MIP 2017'!Y13/'MIP 2017'!Y$168),0)</f>
        <v>0</v>
      </c>
      <c r="Z13" s="33">
        <f>+IFERROR(('MIP 2017'!Z13/'MIP 2017'!Z$168),0)</f>
        <v>2.2747005515935613E-6</v>
      </c>
      <c r="AA13" s="33">
        <f>+IFERROR(('MIP 2017'!AA13/'MIP 2017'!AA$168),0)</f>
        <v>0</v>
      </c>
      <c r="AB13" s="33">
        <f>+IFERROR(('MIP 2017'!AB13/'MIP 2017'!AB$168),0)</f>
        <v>0</v>
      </c>
      <c r="AC13" s="33">
        <f>+IFERROR(('MIP 2017'!AC13/'MIP 2017'!AC$168),0)</f>
        <v>0</v>
      </c>
      <c r="AD13" s="33">
        <f>+IFERROR(('MIP 2017'!AD13/'MIP 2017'!AD$168),0)</f>
        <v>1.1688854753056439E-6</v>
      </c>
      <c r="AE13" s="33">
        <f>+IFERROR(('MIP 2017'!AE13/'MIP 2017'!AE$168),0)</f>
        <v>0</v>
      </c>
      <c r="AF13" s="33">
        <f>+IFERROR(('MIP 2017'!AF13/'MIP 2017'!AF$168),0)</f>
        <v>0</v>
      </c>
      <c r="AG13" s="33">
        <f>+IFERROR(('MIP 2017'!AG13/'MIP 2017'!AG$168),0)</f>
        <v>0</v>
      </c>
      <c r="AH13" s="33">
        <f>+IFERROR(('MIP 2017'!AH13/'MIP 2017'!AH$168),0)</f>
        <v>0</v>
      </c>
      <c r="AI13" s="33">
        <f>+IFERROR(('MIP 2017'!AI13/'MIP 2017'!AI$168),0)</f>
        <v>5.3349923845093416E-5</v>
      </c>
      <c r="AJ13" s="33">
        <f>+IFERROR(('MIP 2017'!AJ13/'MIP 2017'!AJ$168),0)</f>
        <v>0</v>
      </c>
      <c r="AK13" s="33">
        <f>+IFERROR(('MIP 2017'!AK13/'MIP 2017'!AK$168),0)</f>
        <v>6.3630354103939368E-7</v>
      </c>
      <c r="AL13" s="33">
        <f>+IFERROR(('MIP 2017'!AL13/'MIP 2017'!AL$168),0)</f>
        <v>0</v>
      </c>
      <c r="AM13" s="33">
        <f>+IFERROR(('MIP 2017'!AM13/'MIP 2017'!AM$168),0)</f>
        <v>6.0667444601806393E-4</v>
      </c>
      <c r="AN13" s="33">
        <f>+IFERROR(('MIP 2017'!AN13/'MIP 2017'!AN$168),0)</f>
        <v>0</v>
      </c>
      <c r="AO13" s="33">
        <f>+IFERROR(('MIP 2017'!AO13/'MIP 2017'!AO$168),0)</f>
        <v>5.6334246491301823E-4</v>
      </c>
      <c r="AP13" s="33">
        <f>+IFERROR(('MIP 2017'!AP13/'MIP 2017'!AP$168),0)</f>
        <v>6.7943903671333994E-5</v>
      </c>
      <c r="AQ13" s="33">
        <f>+IFERROR(('MIP 2017'!AQ13/'MIP 2017'!AQ$168),0)</f>
        <v>8.0360168869635959E-9</v>
      </c>
      <c r="AR13" s="33">
        <f>+IFERROR(('MIP 2017'!AR13/'MIP 2017'!AR$168),0)</f>
        <v>0</v>
      </c>
      <c r="AS13" s="33">
        <f>+IFERROR(('MIP 2017'!AS13/'MIP 2017'!AS$168),0)</f>
        <v>0</v>
      </c>
      <c r="AT13" s="33">
        <f>+IFERROR(('MIP 2017'!AT13/'MIP 2017'!AT$168),0)</f>
        <v>0</v>
      </c>
      <c r="AU13" s="33">
        <f>+IFERROR(('MIP 2017'!AU13/'MIP 2017'!AU$168),0)</f>
        <v>3.5654702827564577E-7</v>
      </c>
      <c r="AV13" s="33">
        <f>+IFERROR(('MIP 2017'!AV13/'MIP 2017'!AV$168),0)</f>
        <v>3.1140128054344086E-3</v>
      </c>
      <c r="AW13" s="33">
        <f>+IFERROR(('MIP 2017'!AW13/'MIP 2017'!AW$168),0)</f>
        <v>0</v>
      </c>
      <c r="AX13" s="33">
        <f>+IFERROR(('MIP 2017'!AX13/'MIP 2017'!AX$168),0)</f>
        <v>0</v>
      </c>
      <c r="AY13" s="33">
        <f>+IFERROR(('MIP 2017'!AY13/'MIP 2017'!AY$168),0)</f>
        <v>0</v>
      </c>
      <c r="AZ13" s="33">
        <f>+IFERROR(('MIP 2017'!AZ13/'MIP 2017'!AZ$168),0)</f>
        <v>0</v>
      </c>
      <c r="BA13" s="33">
        <f>+IFERROR(('MIP 2017'!BA13/'MIP 2017'!BA$168),0)</f>
        <v>0</v>
      </c>
      <c r="BB13" s="33">
        <f>+IFERROR(('MIP 2017'!BB13/'MIP 2017'!BB$168),0)</f>
        <v>0</v>
      </c>
      <c r="BC13" s="33">
        <f>+IFERROR(('MIP 2017'!BC13/'MIP 2017'!BC$168),0)</f>
        <v>0</v>
      </c>
      <c r="BD13" s="33">
        <f>+IFERROR(('MIP 2017'!BD13/'MIP 2017'!BD$168),0)</f>
        <v>0</v>
      </c>
      <c r="BE13" s="33">
        <f>+IFERROR(('MIP 2017'!BE13/'MIP 2017'!BE$168),0)</f>
        <v>0</v>
      </c>
      <c r="BF13" s="33">
        <f>+IFERROR(('MIP 2017'!BF13/'MIP 2017'!BF$168),0)</f>
        <v>0</v>
      </c>
      <c r="BG13" s="33">
        <f>+IFERROR(('MIP 2017'!BG13/'MIP 2017'!BG$168),0)</f>
        <v>0</v>
      </c>
      <c r="BH13" s="33">
        <f>+IFERROR(('MIP 2017'!BH13/'MIP 2017'!BH$168),0)</f>
        <v>0</v>
      </c>
      <c r="BI13" s="33">
        <f>+IFERROR(('MIP 2017'!BI13/'MIP 2017'!BI$168),0)</f>
        <v>0</v>
      </c>
      <c r="BJ13" s="33">
        <f>+IFERROR(('MIP 2017'!BJ13/'MIP 2017'!BJ$168),0)</f>
        <v>0</v>
      </c>
      <c r="BK13" s="33">
        <f>+IFERROR(('MIP 2017'!BK13/'MIP 2017'!BK$168),0)</f>
        <v>0</v>
      </c>
      <c r="BL13" s="33">
        <f>+IFERROR(('MIP 2017'!BL13/'MIP 2017'!BL$168),0)</f>
        <v>0</v>
      </c>
      <c r="BM13" s="33">
        <f>+IFERROR(('MIP 2017'!BM13/'MIP 2017'!BM$168),0)</f>
        <v>0</v>
      </c>
      <c r="BN13" s="33">
        <f>+IFERROR(('MIP 2017'!BN13/'MIP 2017'!BN$168),0)</f>
        <v>0</v>
      </c>
      <c r="BO13" s="33">
        <f>+IFERROR(('MIP 2017'!BO13/'MIP 2017'!BO$168),0)</f>
        <v>0</v>
      </c>
      <c r="BP13" s="33">
        <f>+IFERROR(('MIP 2017'!BP13/'MIP 2017'!BP$168),0)</f>
        <v>0</v>
      </c>
      <c r="BQ13" s="33">
        <f>+IFERROR(('MIP 2017'!BQ13/'MIP 2017'!BQ$168),0)</f>
        <v>0</v>
      </c>
      <c r="BR13" s="33">
        <f>+IFERROR(('MIP 2017'!BR13/'MIP 2017'!BR$168),0)</f>
        <v>0</v>
      </c>
      <c r="BS13" s="33">
        <f>+IFERROR(('MIP 2017'!BS13/'MIP 2017'!BS$168),0)</f>
        <v>0</v>
      </c>
      <c r="BT13" s="33">
        <f>+IFERROR(('MIP 2017'!BT13/'MIP 2017'!BT$168),0)</f>
        <v>0</v>
      </c>
      <c r="BU13" s="33">
        <f>+IFERROR(('MIP 2017'!BU13/'MIP 2017'!BU$168),0)</f>
        <v>0</v>
      </c>
      <c r="BV13" s="33">
        <f>+IFERROR(('MIP 2017'!BV13/'MIP 2017'!BV$168),0)</f>
        <v>0</v>
      </c>
      <c r="BW13" s="33">
        <f>+IFERROR(('MIP 2017'!BW13/'MIP 2017'!BW$168),0)</f>
        <v>0</v>
      </c>
      <c r="BX13" s="33">
        <f>+IFERROR(('MIP 2017'!BX13/'MIP 2017'!BX$168),0)</f>
        <v>0</v>
      </c>
      <c r="BY13" s="33">
        <f>+IFERROR(('MIP 2017'!BY13/'MIP 2017'!BY$168),0)</f>
        <v>0</v>
      </c>
      <c r="BZ13" s="33">
        <f>+IFERROR(('MIP 2017'!BZ13/'MIP 2017'!BZ$168),0)</f>
        <v>0</v>
      </c>
      <c r="CA13" s="33">
        <f>+IFERROR(('MIP 2017'!CA13/'MIP 2017'!CA$168),0)</f>
        <v>0</v>
      </c>
      <c r="CB13" s="33">
        <f>+IFERROR(('MIP 2017'!CB13/'MIP 2017'!CB$168),0)</f>
        <v>0</v>
      </c>
      <c r="CC13" s="33">
        <f>+IFERROR(('MIP 2017'!CC13/'MIP 2017'!CC$168),0)</f>
        <v>0</v>
      </c>
      <c r="CD13" s="33">
        <f>+IFERROR(('MIP 2017'!CD13/'MIP 2017'!CD$168),0)</f>
        <v>0</v>
      </c>
      <c r="CE13" s="33">
        <f>+IFERROR(('MIP 2017'!CE13/'MIP 2017'!CE$168),0)</f>
        <v>0</v>
      </c>
      <c r="CF13" s="33">
        <f>+IFERROR(('MIP 2017'!CF13/'MIP 2017'!CF$168),0)</f>
        <v>0</v>
      </c>
      <c r="CG13" s="33">
        <f>+IFERROR(('MIP 2017'!CG13/'MIP 2017'!CG$168),0)</f>
        <v>0</v>
      </c>
      <c r="CH13" s="33">
        <f>+IFERROR(('MIP 2017'!CH13/'MIP 2017'!CH$168),0)</f>
        <v>0</v>
      </c>
      <c r="CI13" s="33">
        <f>+IFERROR(('MIP 2017'!CI13/'MIP 2017'!CI$168),0)</f>
        <v>0</v>
      </c>
      <c r="CJ13" s="33">
        <f>+IFERROR(('MIP 2017'!CJ13/'MIP 2017'!CJ$168),0)</f>
        <v>0</v>
      </c>
      <c r="CK13" s="33">
        <f>+IFERROR(('MIP 2017'!CK13/'MIP 2017'!CK$168),0)</f>
        <v>0</v>
      </c>
      <c r="CL13" s="33">
        <f>+IFERROR(('MIP 2017'!CL13/'MIP 2017'!CL$168),0)</f>
        <v>0</v>
      </c>
      <c r="CM13" s="33">
        <f>+IFERROR(('MIP 2017'!CM13/'MIP 2017'!CM$168),0)</f>
        <v>0</v>
      </c>
      <c r="CN13" s="33">
        <f>+IFERROR(('MIP 2017'!CN13/'MIP 2017'!CN$168),0)</f>
        <v>0</v>
      </c>
      <c r="CO13" s="33">
        <f>+IFERROR(('MIP 2017'!CO13/'MIP 2017'!CO$168),0)</f>
        <v>0</v>
      </c>
      <c r="CP13" s="33">
        <f>+IFERROR(('MIP 2017'!CP13/'MIP 2017'!CP$168),0)</f>
        <v>0</v>
      </c>
      <c r="CQ13" s="33">
        <f>+IFERROR(('MIP 2017'!CQ13/'MIP 2017'!CQ$168),0)</f>
        <v>8.0794499869789075E-5</v>
      </c>
      <c r="CR13" s="33">
        <f>+IFERROR(('MIP 2017'!CR13/'MIP 2017'!CR$168),0)</f>
        <v>9.2511449568899939E-5</v>
      </c>
      <c r="CS13" s="33">
        <f>+IFERROR(('MIP 2017'!CS13/'MIP 2017'!CS$168),0)</f>
        <v>3.8871313748376174E-6</v>
      </c>
      <c r="CT13" s="33">
        <f>+IFERROR(('MIP 2017'!CT13/'MIP 2017'!CT$168),0)</f>
        <v>0</v>
      </c>
      <c r="CU13" s="33">
        <f>+IFERROR(('MIP 2017'!CU13/'MIP 2017'!CU$168),0)</f>
        <v>0</v>
      </c>
      <c r="CV13" s="33">
        <f>+IFERROR(('MIP 2017'!CV13/'MIP 2017'!CV$168),0)</f>
        <v>0</v>
      </c>
      <c r="CW13" s="33">
        <f>+IFERROR(('MIP 2017'!CW13/'MIP 2017'!CW$168),0)</f>
        <v>0</v>
      </c>
      <c r="CX13" s="33">
        <f>+IFERROR(('MIP 2017'!CX13/'MIP 2017'!CX$168),0)</f>
        <v>0</v>
      </c>
      <c r="CY13" s="33">
        <f>+IFERROR(('MIP 2017'!CY13/'MIP 2017'!CY$168),0)</f>
        <v>0</v>
      </c>
      <c r="CZ13" s="33">
        <f>+IFERROR(('MIP 2017'!CZ13/'MIP 2017'!CZ$168),0)</f>
        <v>0</v>
      </c>
      <c r="DA13" s="33">
        <f>+IFERROR(('MIP 2017'!DA13/'MIP 2017'!DA$168),0)</f>
        <v>0</v>
      </c>
      <c r="DB13" s="33">
        <f>+IFERROR(('MIP 2017'!DB13/'MIP 2017'!DB$168),0)</f>
        <v>0</v>
      </c>
      <c r="DC13" s="33">
        <f>+IFERROR(('MIP 2017'!DC13/'MIP 2017'!DC$168),0)</f>
        <v>0</v>
      </c>
      <c r="DD13" s="33">
        <f>+IFERROR(('MIP 2017'!DD13/'MIP 2017'!DD$168),0)</f>
        <v>0</v>
      </c>
      <c r="DE13" s="33">
        <f>+IFERROR(('MIP 2017'!DE13/'MIP 2017'!DE$168),0)</f>
        <v>0</v>
      </c>
      <c r="DF13" s="33">
        <f>+IFERROR(('MIP 2017'!DF13/'MIP 2017'!DF$168),0)</f>
        <v>0</v>
      </c>
      <c r="DG13" s="33">
        <f>+IFERROR(('MIP 2017'!DG13/'MIP 2017'!DG$168),0)</f>
        <v>0</v>
      </c>
      <c r="DH13" s="33">
        <f>+IFERROR(('MIP 2017'!DH13/'MIP 2017'!DH$168),0)</f>
        <v>0</v>
      </c>
      <c r="DI13" s="33">
        <f>+IFERROR(('MIP 2017'!DI13/'MIP 2017'!DI$168),0)</f>
        <v>0</v>
      </c>
      <c r="DJ13" s="33">
        <f>+IFERROR(('MIP 2017'!DJ13/'MIP 2017'!DJ$168),0)</f>
        <v>0</v>
      </c>
      <c r="DK13" s="33">
        <f>+IFERROR(('MIP 2017'!DK13/'MIP 2017'!DK$168),0)</f>
        <v>0</v>
      </c>
      <c r="DL13" s="33">
        <f>+IFERROR(('MIP 2017'!DL13/'MIP 2017'!DL$168),0)</f>
        <v>0</v>
      </c>
      <c r="DM13" s="33">
        <f>+IFERROR(('MIP 2017'!DM13/'MIP 2017'!DM$168),0)</f>
        <v>0</v>
      </c>
      <c r="DN13" s="33">
        <f>+IFERROR(('MIP 2017'!DN13/'MIP 2017'!DN$168),0)</f>
        <v>0</v>
      </c>
      <c r="DO13" s="33">
        <f>+IFERROR(('MIP 2017'!DO13/'MIP 2017'!DO$168),0)</f>
        <v>0</v>
      </c>
      <c r="DP13" s="33">
        <f>+IFERROR(('MIP 2017'!DP13/'MIP 2017'!DP$168),0)</f>
        <v>0</v>
      </c>
      <c r="DQ13" s="33">
        <f>+IFERROR(('MIP 2017'!DQ13/'MIP 2017'!DQ$168),0)</f>
        <v>0</v>
      </c>
      <c r="DR13" s="33">
        <f>+IFERROR(('MIP 2017'!DR13/'MIP 2017'!DR$168),0)</f>
        <v>0</v>
      </c>
      <c r="DS13" s="33">
        <f>+IFERROR(('MIP 2017'!DS13/'MIP 2017'!DS$168),0)</f>
        <v>0</v>
      </c>
      <c r="DT13" s="33">
        <f>+IFERROR(('MIP 2017'!DT13/'MIP 2017'!DT$168),0)</f>
        <v>0</v>
      </c>
      <c r="DU13" s="33">
        <f>+IFERROR(('MIP 2017'!DU13/'MIP 2017'!DU$168),0)</f>
        <v>0</v>
      </c>
      <c r="DV13" s="33">
        <f>+IFERROR(('MIP 2017'!DV13/'MIP 2017'!DV$168),0)</f>
        <v>2.4800257977155138E-8</v>
      </c>
      <c r="DW13" s="33">
        <f>+IFERROR(('MIP 2017'!DW13/'MIP 2017'!DW$168),0)</f>
        <v>2.9052781383508409E-8</v>
      </c>
      <c r="DX13" s="33">
        <f>+IFERROR(('MIP 2017'!DX13/'MIP 2017'!DX$168),0)</f>
        <v>0</v>
      </c>
      <c r="DY13" s="33">
        <f>+IFERROR(('MIP 2017'!DY13/'MIP 2017'!DY$168),0)</f>
        <v>0</v>
      </c>
      <c r="DZ13" s="33">
        <f>+IFERROR(('MIP 2017'!DZ13/'MIP 2017'!DZ$168),0)</f>
        <v>7.6727116715666184E-6</v>
      </c>
      <c r="EA13" s="33">
        <f>+IFERROR(('MIP 2017'!EA13/'MIP 2017'!EA$168),0)</f>
        <v>1.5966170734567744E-7</v>
      </c>
      <c r="EB13" s="33">
        <f>+IFERROR(('MIP 2017'!EB13/'MIP 2017'!EB$168),0)</f>
        <v>1.2094730386923802E-5</v>
      </c>
      <c r="EC13" s="33">
        <f>+IFERROR(('MIP 2017'!EC13/'MIP 2017'!EC$168),0)</f>
        <v>0</v>
      </c>
      <c r="ED13" s="33">
        <f>+IFERROR(('MIP 2017'!ED13/'MIP 2017'!ED$168),0)</f>
        <v>0</v>
      </c>
      <c r="EE13" s="33">
        <f>+IFERROR(('MIP 2017'!EE13/'MIP 2017'!EE$168),0)</f>
        <v>0</v>
      </c>
      <c r="EF13" s="33">
        <f>+IFERROR(('MIP 2017'!EF13/'MIP 2017'!EF$168),0)</f>
        <v>0</v>
      </c>
      <c r="EG13" s="33">
        <f>+IFERROR(('MIP 2017'!EG13/'MIP 2017'!EG$168),0)</f>
        <v>0</v>
      </c>
      <c r="EH13" s="33">
        <f>+IFERROR(('MIP 2017'!EH13/'MIP 2017'!EH$168),0)</f>
        <v>0</v>
      </c>
    </row>
    <row r="14" spans="1:138" s="7" customFormat="1" ht="21.95" customHeight="1" thickBot="1" x14ac:dyDescent="0.25">
      <c r="A14" s="137" t="s">
        <v>91</v>
      </c>
      <c r="B14" s="138" t="s">
        <v>92</v>
      </c>
      <c r="C14" s="33">
        <f>+IFERROR(('MIP 2017'!C14/'MIP 2017'!C$168),0)</f>
        <v>0</v>
      </c>
      <c r="D14" s="33">
        <f>+IFERROR(('MIP 2017'!D14/'MIP 2017'!D$168),0)</f>
        <v>0</v>
      </c>
      <c r="E14" s="33">
        <f>+IFERROR(('MIP 2017'!E14/'MIP 2017'!E$168),0)</f>
        <v>1.3872628199527301E-2</v>
      </c>
      <c r="F14" s="33">
        <f>+IFERROR(('MIP 2017'!F14/'MIP 2017'!F$168),0)</f>
        <v>0</v>
      </c>
      <c r="G14" s="33">
        <f>+IFERROR(('MIP 2017'!G14/'MIP 2017'!G$168),0)</f>
        <v>0</v>
      </c>
      <c r="H14" s="33">
        <f>+IFERROR(('MIP 2017'!H14/'MIP 2017'!H$168),0)</f>
        <v>0</v>
      </c>
      <c r="I14" s="33">
        <f>+IFERROR(('MIP 2017'!I14/'MIP 2017'!I$168),0)</f>
        <v>0</v>
      </c>
      <c r="J14" s="33">
        <f>+IFERROR(('MIP 2017'!J14/'MIP 2017'!J$168),0)</f>
        <v>0</v>
      </c>
      <c r="K14" s="33">
        <f>+IFERROR(('MIP 2017'!K14/'MIP 2017'!K$168),0)</f>
        <v>0</v>
      </c>
      <c r="L14" s="33">
        <f>+IFERROR(('MIP 2017'!L14/'MIP 2017'!L$168),0)</f>
        <v>0</v>
      </c>
      <c r="M14" s="33">
        <f>+IFERROR(('MIP 2017'!M14/'MIP 2017'!M$168),0)</f>
        <v>0</v>
      </c>
      <c r="N14" s="33">
        <f>+IFERROR(('MIP 2017'!N14/'MIP 2017'!N$168),0)</f>
        <v>4.6409832860626108E-8</v>
      </c>
      <c r="O14" s="33">
        <f>+IFERROR(('MIP 2017'!O14/'MIP 2017'!O$168),0)</f>
        <v>0</v>
      </c>
      <c r="P14" s="33">
        <f>+IFERROR(('MIP 2017'!P14/'MIP 2017'!P$168),0)</f>
        <v>0</v>
      </c>
      <c r="Q14" s="33">
        <f>+IFERROR(('MIP 2017'!Q14/'MIP 2017'!Q$168),0)</f>
        <v>0</v>
      </c>
      <c r="R14" s="33">
        <f>+IFERROR(('MIP 2017'!R14/'MIP 2017'!R$168),0)</f>
        <v>0</v>
      </c>
      <c r="S14" s="33">
        <f>+IFERROR(('MIP 2017'!S14/'MIP 2017'!S$168),0)</f>
        <v>0</v>
      </c>
      <c r="T14" s="33">
        <f>+IFERROR(('MIP 2017'!T14/'MIP 2017'!T$168),0)</f>
        <v>0</v>
      </c>
      <c r="U14" s="33">
        <f>+IFERROR(('MIP 2017'!U14/'MIP 2017'!U$168),0)</f>
        <v>0</v>
      </c>
      <c r="V14" s="33">
        <f>+IFERROR(('MIP 2017'!V14/'MIP 2017'!V$168),0)</f>
        <v>0</v>
      </c>
      <c r="W14" s="33">
        <f>+IFERROR(('MIP 2017'!W14/'MIP 2017'!W$168),0)</f>
        <v>0</v>
      </c>
      <c r="X14" s="33">
        <f>+IFERROR(('MIP 2017'!X14/'MIP 2017'!X$168),0)</f>
        <v>0</v>
      </c>
      <c r="Y14" s="33">
        <f>+IFERROR(('MIP 2017'!Y14/'MIP 2017'!Y$168),0)</f>
        <v>0</v>
      </c>
      <c r="Z14" s="33">
        <f>+IFERROR(('MIP 2017'!Z14/'MIP 2017'!Z$168),0)</f>
        <v>0</v>
      </c>
      <c r="AA14" s="33">
        <f>+IFERROR(('MIP 2017'!AA14/'MIP 2017'!AA$168),0)</f>
        <v>0</v>
      </c>
      <c r="AB14" s="33">
        <f>+IFERROR(('MIP 2017'!AB14/'MIP 2017'!AB$168),0)</f>
        <v>0</v>
      </c>
      <c r="AC14" s="33">
        <f>+IFERROR(('MIP 2017'!AC14/'MIP 2017'!AC$168),0)</f>
        <v>0</v>
      </c>
      <c r="AD14" s="33">
        <f>+IFERROR(('MIP 2017'!AD14/'MIP 2017'!AD$168),0)</f>
        <v>0</v>
      </c>
      <c r="AE14" s="33">
        <f>+IFERROR(('MIP 2017'!AE14/'MIP 2017'!AE$168),0)</f>
        <v>0</v>
      </c>
      <c r="AF14" s="33">
        <f>+IFERROR(('MIP 2017'!AF14/'MIP 2017'!AF$168),0)</f>
        <v>0</v>
      </c>
      <c r="AG14" s="33">
        <f>+IFERROR(('MIP 2017'!AG14/'MIP 2017'!AG$168),0)</f>
        <v>0</v>
      </c>
      <c r="AH14" s="33">
        <f>+IFERROR(('MIP 2017'!AH14/'MIP 2017'!AH$168),0)</f>
        <v>0</v>
      </c>
      <c r="AI14" s="33">
        <f>+IFERROR(('MIP 2017'!AI14/'MIP 2017'!AI$168),0)</f>
        <v>2.4672184466827474E-5</v>
      </c>
      <c r="AJ14" s="33">
        <f>+IFERROR(('MIP 2017'!AJ14/'MIP 2017'!AJ$168),0)</f>
        <v>6.1197361673449772E-8</v>
      </c>
      <c r="AK14" s="33">
        <f>+IFERROR(('MIP 2017'!AK14/'MIP 2017'!AK$168),0)</f>
        <v>5.630555410708341E-4</v>
      </c>
      <c r="AL14" s="33">
        <f>+IFERROR(('MIP 2017'!AL14/'MIP 2017'!AL$168),0)</f>
        <v>0</v>
      </c>
      <c r="AM14" s="33">
        <f>+IFERROR(('MIP 2017'!AM14/'MIP 2017'!AM$168),0)</f>
        <v>0</v>
      </c>
      <c r="AN14" s="33">
        <f>+IFERROR(('MIP 2017'!AN14/'MIP 2017'!AN$168),0)</f>
        <v>0</v>
      </c>
      <c r="AO14" s="33">
        <f>+IFERROR(('MIP 2017'!AO14/'MIP 2017'!AO$168),0)</f>
        <v>4.0338193420756994E-4</v>
      </c>
      <c r="AP14" s="33">
        <f>+IFERROR(('MIP 2017'!AP14/'MIP 2017'!AP$168),0)</f>
        <v>5.0820992084479281E-4</v>
      </c>
      <c r="AQ14" s="33">
        <f>+IFERROR(('MIP 2017'!AQ14/'MIP 2017'!AQ$168),0)</f>
        <v>3.9247012664545631E-7</v>
      </c>
      <c r="AR14" s="33">
        <f>+IFERROR(('MIP 2017'!AR14/'MIP 2017'!AR$168),0)</f>
        <v>0</v>
      </c>
      <c r="AS14" s="33">
        <f>+IFERROR(('MIP 2017'!AS14/'MIP 2017'!AS$168),0)</f>
        <v>0</v>
      </c>
      <c r="AT14" s="33">
        <f>+IFERROR(('MIP 2017'!AT14/'MIP 2017'!AT$168),0)</f>
        <v>0</v>
      </c>
      <c r="AU14" s="33">
        <f>+IFERROR(('MIP 2017'!AU14/'MIP 2017'!AU$168),0)</f>
        <v>2.3197249454361406E-4</v>
      </c>
      <c r="AV14" s="33">
        <f>+IFERROR(('MIP 2017'!AV14/'MIP 2017'!AV$168),0)</f>
        <v>0</v>
      </c>
      <c r="AW14" s="33">
        <f>+IFERROR(('MIP 2017'!AW14/'MIP 2017'!AW$168),0)</f>
        <v>0</v>
      </c>
      <c r="AX14" s="33">
        <f>+IFERROR(('MIP 2017'!AX14/'MIP 2017'!AX$168),0)</f>
        <v>0</v>
      </c>
      <c r="AY14" s="33">
        <f>+IFERROR(('MIP 2017'!AY14/'MIP 2017'!AY$168),0)</f>
        <v>0</v>
      </c>
      <c r="AZ14" s="33">
        <f>+IFERROR(('MIP 2017'!AZ14/'MIP 2017'!AZ$168),0)</f>
        <v>0</v>
      </c>
      <c r="BA14" s="33">
        <f>+IFERROR(('MIP 2017'!BA14/'MIP 2017'!BA$168),0)</f>
        <v>0</v>
      </c>
      <c r="BB14" s="33">
        <f>+IFERROR(('MIP 2017'!BB14/'MIP 2017'!BB$168),0)</f>
        <v>0</v>
      </c>
      <c r="BC14" s="33">
        <f>+IFERROR(('MIP 2017'!BC14/'MIP 2017'!BC$168),0)</f>
        <v>0</v>
      </c>
      <c r="BD14" s="33">
        <f>+IFERROR(('MIP 2017'!BD14/'MIP 2017'!BD$168),0)</f>
        <v>0</v>
      </c>
      <c r="BE14" s="33">
        <f>+IFERROR(('MIP 2017'!BE14/'MIP 2017'!BE$168),0)</f>
        <v>0</v>
      </c>
      <c r="BF14" s="33">
        <f>+IFERROR(('MIP 2017'!BF14/'MIP 2017'!BF$168),0)</f>
        <v>0</v>
      </c>
      <c r="BG14" s="33">
        <f>+IFERROR(('MIP 2017'!BG14/'MIP 2017'!BG$168),0)</f>
        <v>0</v>
      </c>
      <c r="BH14" s="33">
        <f>+IFERROR(('MIP 2017'!BH14/'MIP 2017'!BH$168),0)</f>
        <v>3.4839001355879018E-6</v>
      </c>
      <c r="BI14" s="33">
        <f>+IFERROR(('MIP 2017'!BI14/'MIP 2017'!BI$168),0)</f>
        <v>0</v>
      </c>
      <c r="BJ14" s="33">
        <f>+IFERROR(('MIP 2017'!BJ14/'MIP 2017'!BJ$168),0)</f>
        <v>0</v>
      </c>
      <c r="BK14" s="33">
        <f>+IFERROR(('MIP 2017'!BK14/'MIP 2017'!BK$168),0)</f>
        <v>0</v>
      </c>
      <c r="BL14" s="33">
        <f>+IFERROR(('MIP 2017'!BL14/'MIP 2017'!BL$168),0)</f>
        <v>0</v>
      </c>
      <c r="BM14" s="33">
        <f>+IFERROR(('MIP 2017'!BM14/'MIP 2017'!BM$168),0)</f>
        <v>0</v>
      </c>
      <c r="BN14" s="33">
        <f>+IFERROR(('MIP 2017'!BN14/'MIP 2017'!BN$168),0)</f>
        <v>0</v>
      </c>
      <c r="BO14" s="33">
        <f>+IFERROR(('MIP 2017'!BO14/'MIP 2017'!BO$168),0)</f>
        <v>0</v>
      </c>
      <c r="BP14" s="33">
        <f>+IFERROR(('MIP 2017'!BP14/'MIP 2017'!BP$168),0)</f>
        <v>0</v>
      </c>
      <c r="BQ14" s="33">
        <f>+IFERROR(('MIP 2017'!BQ14/'MIP 2017'!BQ$168),0)</f>
        <v>0</v>
      </c>
      <c r="BR14" s="33">
        <f>+IFERROR(('MIP 2017'!BR14/'MIP 2017'!BR$168),0)</f>
        <v>0</v>
      </c>
      <c r="BS14" s="33">
        <f>+IFERROR(('MIP 2017'!BS14/'MIP 2017'!BS$168),0)</f>
        <v>0</v>
      </c>
      <c r="BT14" s="33">
        <f>+IFERROR(('MIP 2017'!BT14/'MIP 2017'!BT$168),0)</f>
        <v>0</v>
      </c>
      <c r="BU14" s="33">
        <f>+IFERROR(('MIP 2017'!BU14/'MIP 2017'!BU$168),0)</f>
        <v>0</v>
      </c>
      <c r="BV14" s="33">
        <f>+IFERROR(('MIP 2017'!BV14/'MIP 2017'!BV$168),0)</f>
        <v>0</v>
      </c>
      <c r="BW14" s="33">
        <f>+IFERROR(('MIP 2017'!BW14/'MIP 2017'!BW$168),0)</f>
        <v>0</v>
      </c>
      <c r="BX14" s="33">
        <f>+IFERROR(('MIP 2017'!BX14/'MIP 2017'!BX$168),0)</f>
        <v>3.9199549135017614E-7</v>
      </c>
      <c r="BY14" s="33">
        <f>+IFERROR(('MIP 2017'!BY14/'MIP 2017'!BY$168),0)</f>
        <v>0</v>
      </c>
      <c r="BZ14" s="33">
        <f>+IFERROR(('MIP 2017'!BZ14/'MIP 2017'!BZ$168),0)</f>
        <v>0</v>
      </c>
      <c r="CA14" s="33">
        <f>+IFERROR(('MIP 2017'!CA14/'MIP 2017'!CA$168),0)</f>
        <v>0</v>
      </c>
      <c r="CB14" s="33">
        <f>+IFERROR(('MIP 2017'!CB14/'MIP 2017'!CB$168),0)</f>
        <v>0</v>
      </c>
      <c r="CC14" s="33">
        <f>+IFERROR(('MIP 2017'!CC14/'MIP 2017'!CC$168),0)</f>
        <v>0</v>
      </c>
      <c r="CD14" s="33">
        <f>+IFERROR(('MIP 2017'!CD14/'MIP 2017'!CD$168),0)</f>
        <v>0</v>
      </c>
      <c r="CE14" s="33">
        <f>+IFERROR(('MIP 2017'!CE14/'MIP 2017'!CE$168),0)</f>
        <v>0</v>
      </c>
      <c r="CF14" s="33">
        <f>+IFERROR(('MIP 2017'!CF14/'MIP 2017'!CF$168),0)</f>
        <v>0</v>
      </c>
      <c r="CG14" s="33">
        <f>+IFERROR(('MIP 2017'!CG14/'MIP 2017'!CG$168),0)</f>
        <v>0</v>
      </c>
      <c r="CH14" s="33">
        <f>+IFERROR(('MIP 2017'!CH14/'MIP 2017'!CH$168),0)</f>
        <v>0</v>
      </c>
      <c r="CI14" s="33">
        <f>+IFERROR(('MIP 2017'!CI14/'MIP 2017'!CI$168),0)</f>
        <v>0</v>
      </c>
      <c r="CJ14" s="33">
        <f>+IFERROR(('MIP 2017'!CJ14/'MIP 2017'!CJ$168),0)</f>
        <v>0</v>
      </c>
      <c r="CK14" s="33">
        <f>+IFERROR(('MIP 2017'!CK14/'MIP 2017'!CK$168),0)</f>
        <v>0</v>
      </c>
      <c r="CL14" s="33">
        <f>+IFERROR(('MIP 2017'!CL14/'MIP 2017'!CL$168),0)</f>
        <v>0</v>
      </c>
      <c r="CM14" s="33">
        <f>+IFERROR(('MIP 2017'!CM14/'MIP 2017'!CM$168),0)</f>
        <v>0</v>
      </c>
      <c r="CN14" s="33">
        <f>+IFERROR(('MIP 2017'!CN14/'MIP 2017'!CN$168),0)</f>
        <v>0</v>
      </c>
      <c r="CO14" s="33">
        <f>+IFERROR(('MIP 2017'!CO14/'MIP 2017'!CO$168),0)</f>
        <v>0</v>
      </c>
      <c r="CP14" s="33">
        <f>+IFERROR(('MIP 2017'!CP14/'MIP 2017'!CP$168),0)</f>
        <v>0</v>
      </c>
      <c r="CQ14" s="33">
        <f>+IFERROR(('MIP 2017'!CQ14/'MIP 2017'!CQ$168),0)</f>
        <v>3.9269469159119313E-4</v>
      </c>
      <c r="CR14" s="33">
        <f>+IFERROR(('MIP 2017'!CR14/'MIP 2017'!CR$168),0)</f>
        <v>1.0569655457706058E-3</v>
      </c>
      <c r="CS14" s="33">
        <f>+IFERROR(('MIP 2017'!CS14/'MIP 2017'!CS$168),0)</f>
        <v>0</v>
      </c>
      <c r="CT14" s="33">
        <f>+IFERROR(('MIP 2017'!CT14/'MIP 2017'!CT$168),0)</f>
        <v>2.3231557509035067E-7</v>
      </c>
      <c r="CU14" s="33">
        <f>+IFERROR(('MIP 2017'!CU14/'MIP 2017'!CU$168),0)</f>
        <v>0</v>
      </c>
      <c r="CV14" s="33">
        <f>+IFERROR(('MIP 2017'!CV14/'MIP 2017'!CV$168),0)</f>
        <v>0</v>
      </c>
      <c r="CW14" s="33">
        <f>+IFERROR(('MIP 2017'!CW14/'MIP 2017'!CW$168),0)</f>
        <v>0</v>
      </c>
      <c r="CX14" s="33">
        <f>+IFERROR(('MIP 2017'!CX14/'MIP 2017'!CX$168),0)</f>
        <v>0</v>
      </c>
      <c r="CY14" s="33">
        <f>+IFERROR(('MIP 2017'!CY14/'MIP 2017'!CY$168),0)</f>
        <v>0</v>
      </c>
      <c r="CZ14" s="33">
        <f>+IFERROR(('MIP 2017'!CZ14/'MIP 2017'!CZ$168),0)</f>
        <v>0</v>
      </c>
      <c r="DA14" s="33">
        <f>+IFERROR(('MIP 2017'!DA14/'MIP 2017'!DA$168),0)</f>
        <v>0</v>
      </c>
      <c r="DB14" s="33">
        <f>+IFERROR(('MIP 2017'!DB14/'MIP 2017'!DB$168),0)</f>
        <v>0</v>
      </c>
      <c r="DC14" s="33">
        <f>+IFERROR(('MIP 2017'!DC14/'MIP 2017'!DC$168),0)</f>
        <v>0</v>
      </c>
      <c r="DD14" s="33">
        <f>+IFERROR(('MIP 2017'!DD14/'MIP 2017'!DD$168),0)</f>
        <v>0</v>
      </c>
      <c r="DE14" s="33">
        <f>+IFERROR(('MIP 2017'!DE14/'MIP 2017'!DE$168),0)</f>
        <v>0</v>
      </c>
      <c r="DF14" s="33">
        <f>+IFERROR(('MIP 2017'!DF14/'MIP 2017'!DF$168),0)</f>
        <v>0</v>
      </c>
      <c r="DG14" s="33">
        <f>+IFERROR(('MIP 2017'!DG14/'MIP 2017'!DG$168),0)</f>
        <v>0</v>
      </c>
      <c r="DH14" s="33">
        <f>+IFERROR(('MIP 2017'!DH14/'MIP 2017'!DH$168),0)</f>
        <v>0</v>
      </c>
      <c r="DI14" s="33">
        <f>+IFERROR(('MIP 2017'!DI14/'MIP 2017'!DI$168),0)</f>
        <v>0</v>
      </c>
      <c r="DJ14" s="33">
        <f>+IFERROR(('MIP 2017'!DJ14/'MIP 2017'!DJ$168),0)</f>
        <v>0</v>
      </c>
      <c r="DK14" s="33">
        <f>+IFERROR(('MIP 2017'!DK14/'MIP 2017'!DK$168),0)</f>
        <v>0</v>
      </c>
      <c r="DL14" s="33">
        <f>+IFERROR(('MIP 2017'!DL14/'MIP 2017'!DL$168),0)</f>
        <v>0</v>
      </c>
      <c r="DM14" s="33">
        <f>+IFERROR(('MIP 2017'!DM14/'MIP 2017'!DM$168),0)</f>
        <v>0</v>
      </c>
      <c r="DN14" s="33">
        <f>+IFERROR(('MIP 2017'!DN14/'MIP 2017'!DN$168),0)</f>
        <v>0</v>
      </c>
      <c r="DO14" s="33">
        <f>+IFERROR(('MIP 2017'!DO14/'MIP 2017'!DO$168),0)</f>
        <v>0</v>
      </c>
      <c r="DP14" s="33">
        <f>+IFERROR(('MIP 2017'!DP14/'MIP 2017'!DP$168),0)</f>
        <v>0</v>
      </c>
      <c r="DQ14" s="33">
        <f>+IFERROR(('MIP 2017'!DQ14/'MIP 2017'!DQ$168),0)</f>
        <v>0</v>
      </c>
      <c r="DR14" s="33">
        <f>+IFERROR(('MIP 2017'!DR14/'MIP 2017'!DR$168),0)</f>
        <v>0</v>
      </c>
      <c r="DS14" s="33">
        <f>+IFERROR(('MIP 2017'!DS14/'MIP 2017'!DS$168),0)</f>
        <v>0</v>
      </c>
      <c r="DT14" s="33">
        <f>+IFERROR(('MIP 2017'!DT14/'MIP 2017'!DT$168),0)</f>
        <v>3.5462205092784737E-6</v>
      </c>
      <c r="DU14" s="33">
        <f>+IFERROR(('MIP 2017'!DU14/'MIP 2017'!DU$168),0)</f>
        <v>0</v>
      </c>
      <c r="DV14" s="33">
        <f>+IFERROR(('MIP 2017'!DV14/'MIP 2017'!DV$168),0)</f>
        <v>9.3192139282113391E-6</v>
      </c>
      <c r="DW14" s="33">
        <f>+IFERROR(('MIP 2017'!DW14/'MIP 2017'!DW$168),0)</f>
        <v>9.2110253805838248E-6</v>
      </c>
      <c r="DX14" s="33">
        <f>+IFERROR(('MIP 2017'!DX14/'MIP 2017'!DX$168),0)</f>
        <v>0</v>
      </c>
      <c r="DY14" s="33">
        <f>+IFERROR(('MIP 2017'!DY14/'MIP 2017'!DY$168),0)</f>
        <v>0</v>
      </c>
      <c r="DZ14" s="33">
        <f>+IFERROR(('MIP 2017'!DZ14/'MIP 2017'!DZ$168),0)</f>
        <v>1.4882124660907565E-4</v>
      </c>
      <c r="EA14" s="33">
        <f>+IFERROR(('MIP 2017'!EA14/'MIP 2017'!EA$168),0)</f>
        <v>1.7072918270657391E-5</v>
      </c>
      <c r="EB14" s="33">
        <f>+IFERROR(('MIP 2017'!EB14/'MIP 2017'!EB$168),0)</f>
        <v>2.8734769825094851E-4</v>
      </c>
      <c r="EC14" s="33">
        <f>+IFERROR(('MIP 2017'!EC14/'MIP 2017'!EC$168),0)</f>
        <v>0</v>
      </c>
      <c r="ED14" s="33">
        <f>+IFERROR(('MIP 2017'!ED14/'MIP 2017'!ED$168),0)</f>
        <v>0</v>
      </c>
      <c r="EE14" s="33">
        <f>+IFERROR(('MIP 2017'!EE14/'MIP 2017'!EE$168),0)</f>
        <v>0</v>
      </c>
      <c r="EF14" s="33">
        <f>+IFERROR(('MIP 2017'!EF14/'MIP 2017'!EF$168),0)</f>
        <v>0</v>
      </c>
      <c r="EG14" s="33">
        <f>+IFERROR(('MIP 2017'!EG14/'MIP 2017'!EG$168),0)</f>
        <v>6.3033575883243488E-6</v>
      </c>
      <c r="EH14" s="33">
        <f>+IFERROR(('MIP 2017'!EH14/'MIP 2017'!EH$168),0)</f>
        <v>0</v>
      </c>
    </row>
    <row r="15" spans="1:138" s="7" customFormat="1" ht="21.95" customHeight="1" thickBot="1" x14ac:dyDescent="0.25">
      <c r="A15" s="137" t="s">
        <v>93</v>
      </c>
      <c r="B15" s="138" t="s">
        <v>94</v>
      </c>
      <c r="C15" s="33">
        <f>+IFERROR(('MIP 2017'!C15/'MIP 2017'!C$168),0)</f>
        <v>0</v>
      </c>
      <c r="D15" s="33">
        <f>+IFERROR(('MIP 2017'!D15/'MIP 2017'!D$168),0)</f>
        <v>0</v>
      </c>
      <c r="E15" s="33">
        <f>+IFERROR(('MIP 2017'!E15/'MIP 2017'!E$168),0)</f>
        <v>0</v>
      </c>
      <c r="F15" s="33">
        <f>+IFERROR(('MIP 2017'!F15/'MIP 2017'!F$168),0)</f>
        <v>2.9271486316435478E-2</v>
      </c>
      <c r="G15" s="33">
        <f>+IFERROR(('MIP 2017'!G15/'MIP 2017'!G$168),0)</f>
        <v>0</v>
      </c>
      <c r="H15" s="33">
        <f>+IFERROR(('MIP 2017'!H15/'MIP 2017'!H$168),0)</f>
        <v>0</v>
      </c>
      <c r="I15" s="33">
        <f>+IFERROR(('MIP 2017'!I15/'MIP 2017'!I$168),0)</f>
        <v>0</v>
      </c>
      <c r="J15" s="33">
        <f>+IFERROR(('MIP 2017'!J15/'MIP 2017'!J$168),0)</f>
        <v>0</v>
      </c>
      <c r="K15" s="33">
        <f>+IFERROR(('MIP 2017'!K15/'MIP 2017'!K$168),0)</f>
        <v>0</v>
      </c>
      <c r="L15" s="33">
        <f>+IFERROR(('MIP 2017'!L15/'MIP 2017'!L$168),0)</f>
        <v>0</v>
      </c>
      <c r="M15" s="33">
        <f>+IFERROR(('MIP 2017'!M15/'MIP 2017'!M$168),0)</f>
        <v>0</v>
      </c>
      <c r="N15" s="33">
        <f>+IFERROR(('MIP 2017'!N15/'MIP 2017'!N$168),0)</f>
        <v>0</v>
      </c>
      <c r="O15" s="33">
        <f>+IFERROR(('MIP 2017'!O15/'MIP 2017'!O$168),0)</f>
        <v>0</v>
      </c>
      <c r="P15" s="33">
        <f>+IFERROR(('MIP 2017'!P15/'MIP 2017'!P$168),0)</f>
        <v>0</v>
      </c>
      <c r="Q15" s="33">
        <f>+IFERROR(('MIP 2017'!Q15/'MIP 2017'!Q$168),0)</f>
        <v>0</v>
      </c>
      <c r="R15" s="33">
        <f>+IFERROR(('MIP 2017'!R15/'MIP 2017'!R$168),0)</f>
        <v>0</v>
      </c>
      <c r="S15" s="33">
        <f>+IFERROR(('MIP 2017'!S15/'MIP 2017'!S$168),0)</f>
        <v>0</v>
      </c>
      <c r="T15" s="33">
        <f>+IFERROR(('MIP 2017'!T15/'MIP 2017'!T$168),0)</f>
        <v>0</v>
      </c>
      <c r="U15" s="33">
        <f>+IFERROR(('MIP 2017'!U15/'MIP 2017'!U$168),0)</f>
        <v>0</v>
      </c>
      <c r="V15" s="33">
        <f>+IFERROR(('MIP 2017'!V15/'MIP 2017'!V$168),0)</f>
        <v>0</v>
      </c>
      <c r="W15" s="33">
        <f>+IFERROR(('MIP 2017'!W15/'MIP 2017'!W$168),0)</f>
        <v>0</v>
      </c>
      <c r="X15" s="33">
        <f>+IFERROR(('MIP 2017'!X15/'MIP 2017'!X$168),0)</f>
        <v>0</v>
      </c>
      <c r="Y15" s="33">
        <f>+IFERROR(('MIP 2017'!Y15/'MIP 2017'!Y$168),0)</f>
        <v>0</v>
      </c>
      <c r="Z15" s="33">
        <f>+IFERROR(('MIP 2017'!Z15/'MIP 2017'!Z$168),0)</f>
        <v>0</v>
      </c>
      <c r="AA15" s="33">
        <f>+IFERROR(('MIP 2017'!AA15/'MIP 2017'!AA$168),0)</f>
        <v>0</v>
      </c>
      <c r="AB15" s="33">
        <f>+IFERROR(('MIP 2017'!AB15/'MIP 2017'!AB$168),0)</f>
        <v>0</v>
      </c>
      <c r="AC15" s="33">
        <f>+IFERROR(('MIP 2017'!AC15/'MIP 2017'!AC$168),0)</f>
        <v>0</v>
      </c>
      <c r="AD15" s="33">
        <f>+IFERROR(('MIP 2017'!AD15/'MIP 2017'!AD$168),0)</f>
        <v>0</v>
      </c>
      <c r="AE15" s="33">
        <f>+IFERROR(('MIP 2017'!AE15/'MIP 2017'!AE$168),0)</f>
        <v>0</v>
      </c>
      <c r="AF15" s="33">
        <f>+IFERROR(('MIP 2017'!AF15/'MIP 2017'!AF$168),0)</f>
        <v>0</v>
      </c>
      <c r="AG15" s="33">
        <f>+IFERROR(('MIP 2017'!AG15/'MIP 2017'!AG$168),0)</f>
        <v>0</v>
      </c>
      <c r="AH15" s="33">
        <f>+IFERROR(('MIP 2017'!AH15/'MIP 2017'!AH$168),0)</f>
        <v>0</v>
      </c>
      <c r="AI15" s="33">
        <f>+IFERROR(('MIP 2017'!AI15/'MIP 2017'!AI$168),0)</f>
        <v>0</v>
      </c>
      <c r="AJ15" s="33">
        <f>+IFERROR(('MIP 2017'!AJ15/'MIP 2017'!AJ$168),0)</f>
        <v>0</v>
      </c>
      <c r="AK15" s="33">
        <f>+IFERROR(('MIP 2017'!AK15/'MIP 2017'!AK$168),0)</f>
        <v>0</v>
      </c>
      <c r="AL15" s="33">
        <f>+IFERROR(('MIP 2017'!AL15/'MIP 2017'!AL$168),0)</f>
        <v>0</v>
      </c>
      <c r="AM15" s="33">
        <f>+IFERROR(('MIP 2017'!AM15/'MIP 2017'!AM$168),0)</f>
        <v>0</v>
      </c>
      <c r="AN15" s="33">
        <f>+IFERROR(('MIP 2017'!AN15/'MIP 2017'!AN$168),0)</f>
        <v>0.31051494945768898</v>
      </c>
      <c r="AO15" s="33">
        <f>+IFERROR(('MIP 2017'!AO15/'MIP 2017'!AO$168),0)</f>
        <v>2.476899516333618E-2</v>
      </c>
      <c r="AP15" s="33">
        <f>+IFERROR(('MIP 2017'!AP15/'MIP 2017'!AP$168),0)</f>
        <v>0</v>
      </c>
      <c r="AQ15" s="33">
        <f>+IFERROR(('MIP 2017'!AQ15/'MIP 2017'!AQ$168),0)</f>
        <v>0</v>
      </c>
      <c r="AR15" s="33">
        <f>+IFERROR(('MIP 2017'!AR15/'MIP 2017'!AR$168),0)</f>
        <v>0</v>
      </c>
      <c r="AS15" s="33">
        <f>+IFERROR(('MIP 2017'!AS15/'MIP 2017'!AS$168),0)</f>
        <v>0</v>
      </c>
      <c r="AT15" s="33">
        <f>+IFERROR(('MIP 2017'!AT15/'MIP 2017'!AT$168),0)</f>
        <v>0</v>
      </c>
      <c r="AU15" s="33">
        <f>+IFERROR(('MIP 2017'!AU15/'MIP 2017'!AU$168),0)</f>
        <v>9.8910741527374362E-5</v>
      </c>
      <c r="AV15" s="33">
        <f>+IFERROR(('MIP 2017'!AV15/'MIP 2017'!AV$168),0)</f>
        <v>0</v>
      </c>
      <c r="AW15" s="33">
        <f>+IFERROR(('MIP 2017'!AW15/'MIP 2017'!AW$168),0)</f>
        <v>0</v>
      </c>
      <c r="AX15" s="33">
        <f>+IFERROR(('MIP 2017'!AX15/'MIP 2017'!AX$168),0)</f>
        <v>0</v>
      </c>
      <c r="AY15" s="33">
        <f>+IFERROR(('MIP 2017'!AY15/'MIP 2017'!AY$168),0)</f>
        <v>0</v>
      </c>
      <c r="AZ15" s="33">
        <f>+IFERROR(('MIP 2017'!AZ15/'MIP 2017'!AZ$168),0)</f>
        <v>0</v>
      </c>
      <c r="BA15" s="33">
        <f>+IFERROR(('MIP 2017'!BA15/'MIP 2017'!BA$168),0)</f>
        <v>0</v>
      </c>
      <c r="BB15" s="33">
        <f>+IFERROR(('MIP 2017'!BB15/'MIP 2017'!BB$168),0)</f>
        <v>0</v>
      </c>
      <c r="BC15" s="33">
        <f>+IFERROR(('MIP 2017'!BC15/'MIP 2017'!BC$168),0)</f>
        <v>0</v>
      </c>
      <c r="BD15" s="33">
        <f>+IFERROR(('MIP 2017'!BD15/'MIP 2017'!BD$168),0)</f>
        <v>0</v>
      </c>
      <c r="BE15" s="33">
        <f>+IFERROR(('MIP 2017'!BE15/'MIP 2017'!BE$168),0)</f>
        <v>0</v>
      </c>
      <c r="BF15" s="33">
        <f>+IFERROR(('MIP 2017'!BF15/'MIP 2017'!BF$168),0)</f>
        <v>1.951956199855322E-7</v>
      </c>
      <c r="BG15" s="33">
        <f>+IFERROR(('MIP 2017'!BG15/'MIP 2017'!BG$168),0)</f>
        <v>0</v>
      </c>
      <c r="BH15" s="33">
        <f>+IFERROR(('MIP 2017'!BH15/'MIP 2017'!BH$168),0)</f>
        <v>0</v>
      </c>
      <c r="BI15" s="33">
        <f>+IFERROR(('MIP 2017'!BI15/'MIP 2017'!BI$168),0)</f>
        <v>0</v>
      </c>
      <c r="BJ15" s="33">
        <f>+IFERROR(('MIP 2017'!BJ15/'MIP 2017'!BJ$168),0)</f>
        <v>0</v>
      </c>
      <c r="BK15" s="33">
        <f>+IFERROR(('MIP 2017'!BK15/'MIP 2017'!BK$168),0)</f>
        <v>0</v>
      </c>
      <c r="BL15" s="33">
        <f>+IFERROR(('MIP 2017'!BL15/'MIP 2017'!BL$168),0)</f>
        <v>0</v>
      </c>
      <c r="BM15" s="33">
        <f>+IFERROR(('MIP 2017'!BM15/'MIP 2017'!BM$168),0)</f>
        <v>1.0847210929775762E-7</v>
      </c>
      <c r="BN15" s="33">
        <f>+IFERROR(('MIP 2017'!BN15/'MIP 2017'!BN$168),0)</f>
        <v>0</v>
      </c>
      <c r="BO15" s="33">
        <f>+IFERROR(('MIP 2017'!BO15/'MIP 2017'!BO$168),0)</f>
        <v>0</v>
      </c>
      <c r="BP15" s="33">
        <f>+IFERROR(('MIP 2017'!BP15/'MIP 2017'!BP$168),0)</f>
        <v>0</v>
      </c>
      <c r="BQ15" s="33">
        <f>+IFERROR(('MIP 2017'!BQ15/'MIP 2017'!BQ$168),0)</f>
        <v>0</v>
      </c>
      <c r="BR15" s="33">
        <f>+IFERROR(('MIP 2017'!BR15/'MIP 2017'!BR$168),0)</f>
        <v>3.746893680962436E-7</v>
      </c>
      <c r="BS15" s="33">
        <f>+IFERROR(('MIP 2017'!BS15/'MIP 2017'!BS$168),0)</f>
        <v>0</v>
      </c>
      <c r="BT15" s="33">
        <f>+IFERROR(('MIP 2017'!BT15/'MIP 2017'!BT$168),0)</f>
        <v>0</v>
      </c>
      <c r="BU15" s="33">
        <f>+IFERROR(('MIP 2017'!BU15/'MIP 2017'!BU$168),0)</f>
        <v>0</v>
      </c>
      <c r="BV15" s="33">
        <f>+IFERROR(('MIP 2017'!BV15/'MIP 2017'!BV$168),0)</f>
        <v>0</v>
      </c>
      <c r="BW15" s="33">
        <f>+IFERROR(('MIP 2017'!BW15/'MIP 2017'!BW$168),0)</f>
        <v>0</v>
      </c>
      <c r="BX15" s="33">
        <f>+IFERROR(('MIP 2017'!BX15/'MIP 2017'!BX$168),0)</f>
        <v>0</v>
      </c>
      <c r="BY15" s="33">
        <f>+IFERROR(('MIP 2017'!BY15/'MIP 2017'!BY$168),0)</f>
        <v>0</v>
      </c>
      <c r="BZ15" s="33">
        <f>+IFERROR(('MIP 2017'!BZ15/'MIP 2017'!BZ$168),0)</f>
        <v>0</v>
      </c>
      <c r="CA15" s="33">
        <f>+IFERROR(('MIP 2017'!CA15/'MIP 2017'!CA$168),0)</f>
        <v>4.4227985744629505E-6</v>
      </c>
      <c r="CB15" s="33">
        <f>+IFERROR(('MIP 2017'!CB15/'MIP 2017'!CB$168),0)</f>
        <v>0</v>
      </c>
      <c r="CC15" s="33">
        <f>+IFERROR(('MIP 2017'!CC15/'MIP 2017'!CC$168),0)</f>
        <v>0</v>
      </c>
      <c r="CD15" s="33">
        <f>+IFERROR(('MIP 2017'!CD15/'MIP 2017'!CD$168),0)</f>
        <v>0</v>
      </c>
      <c r="CE15" s="33">
        <f>+IFERROR(('MIP 2017'!CE15/'MIP 2017'!CE$168),0)</f>
        <v>0</v>
      </c>
      <c r="CF15" s="33">
        <f>+IFERROR(('MIP 2017'!CF15/'MIP 2017'!CF$168),0)</f>
        <v>0</v>
      </c>
      <c r="CG15" s="33">
        <f>+IFERROR(('MIP 2017'!CG15/'MIP 2017'!CG$168),0)</f>
        <v>1.317003608159963E-8</v>
      </c>
      <c r="CH15" s="33">
        <f>+IFERROR(('MIP 2017'!CH15/'MIP 2017'!CH$168),0)</f>
        <v>0</v>
      </c>
      <c r="CI15" s="33">
        <f>+IFERROR(('MIP 2017'!CI15/'MIP 2017'!CI$168),0)</f>
        <v>0</v>
      </c>
      <c r="CJ15" s="33">
        <f>+IFERROR(('MIP 2017'!CJ15/'MIP 2017'!CJ$168),0)</f>
        <v>0</v>
      </c>
      <c r="CK15" s="33">
        <f>+IFERROR(('MIP 2017'!CK15/'MIP 2017'!CK$168),0)</f>
        <v>0</v>
      </c>
      <c r="CL15" s="33">
        <f>+IFERROR(('MIP 2017'!CL15/'MIP 2017'!CL$168),0)</f>
        <v>0</v>
      </c>
      <c r="CM15" s="33">
        <f>+IFERROR(('MIP 2017'!CM15/'MIP 2017'!CM$168),0)</f>
        <v>0</v>
      </c>
      <c r="CN15" s="33">
        <f>+IFERROR(('MIP 2017'!CN15/'MIP 2017'!CN$168),0)</f>
        <v>0</v>
      </c>
      <c r="CO15" s="33">
        <f>+IFERROR(('MIP 2017'!CO15/'MIP 2017'!CO$168),0)</f>
        <v>0</v>
      </c>
      <c r="CP15" s="33">
        <f>+IFERROR(('MIP 2017'!CP15/'MIP 2017'!CP$168),0)</f>
        <v>0</v>
      </c>
      <c r="CQ15" s="33">
        <f>+IFERROR(('MIP 2017'!CQ15/'MIP 2017'!CQ$168),0)</f>
        <v>9.0650223632046222E-11</v>
      </c>
      <c r="CR15" s="33">
        <f>+IFERROR(('MIP 2017'!CR15/'MIP 2017'!CR$168),0)</f>
        <v>0</v>
      </c>
      <c r="CS15" s="33">
        <f>+IFERROR(('MIP 2017'!CS15/'MIP 2017'!CS$168),0)</f>
        <v>0</v>
      </c>
      <c r="CT15" s="33">
        <f>+IFERROR(('MIP 2017'!CT15/'MIP 2017'!CT$168),0)</f>
        <v>0</v>
      </c>
      <c r="CU15" s="33">
        <f>+IFERROR(('MIP 2017'!CU15/'MIP 2017'!CU$168),0)</f>
        <v>0</v>
      </c>
      <c r="CV15" s="33">
        <f>+IFERROR(('MIP 2017'!CV15/'MIP 2017'!CV$168),0)</f>
        <v>0</v>
      </c>
      <c r="CW15" s="33">
        <f>+IFERROR(('MIP 2017'!CW15/'MIP 2017'!CW$168),0)</f>
        <v>0</v>
      </c>
      <c r="CX15" s="33">
        <f>+IFERROR(('MIP 2017'!CX15/'MIP 2017'!CX$168),0)</f>
        <v>3.3949819271460212E-6</v>
      </c>
      <c r="CY15" s="33">
        <f>+IFERROR(('MIP 2017'!CY15/'MIP 2017'!CY$168),0)</f>
        <v>0</v>
      </c>
      <c r="CZ15" s="33">
        <f>+IFERROR(('MIP 2017'!CZ15/'MIP 2017'!CZ$168),0)</f>
        <v>0</v>
      </c>
      <c r="DA15" s="33">
        <f>+IFERROR(('MIP 2017'!DA15/'MIP 2017'!DA$168),0)</f>
        <v>0</v>
      </c>
      <c r="DB15" s="33">
        <f>+IFERROR(('MIP 2017'!DB15/'MIP 2017'!DB$168),0)</f>
        <v>0</v>
      </c>
      <c r="DC15" s="33">
        <f>+IFERROR(('MIP 2017'!DC15/'MIP 2017'!DC$168),0)</f>
        <v>0</v>
      </c>
      <c r="DD15" s="33">
        <f>+IFERROR(('MIP 2017'!DD15/'MIP 2017'!DD$168),0)</f>
        <v>0</v>
      </c>
      <c r="DE15" s="33">
        <f>+IFERROR(('MIP 2017'!DE15/'MIP 2017'!DE$168),0)</f>
        <v>0</v>
      </c>
      <c r="DF15" s="33">
        <f>+IFERROR(('MIP 2017'!DF15/'MIP 2017'!DF$168),0)</f>
        <v>5.2874795168425287E-4</v>
      </c>
      <c r="DG15" s="33">
        <f>+IFERROR(('MIP 2017'!DG15/'MIP 2017'!DG$168),0)</f>
        <v>0</v>
      </c>
      <c r="DH15" s="33">
        <f>+IFERROR(('MIP 2017'!DH15/'MIP 2017'!DH$168),0)</f>
        <v>0</v>
      </c>
      <c r="DI15" s="33">
        <f>+IFERROR(('MIP 2017'!DI15/'MIP 2017'!DI$168),0)</f>
        <v>0</v>
      </c>
      <c r="DJ15" s="33">
        <f>+IFERROR(('MIP 2017'!DJ15/'MIP 2017'!DJ$168),0)</f>
        <v>0</v>
      </c>
      <c r="DK15" s="33">
        <f>+IFERROR(('MIP 2017'!DK15/'MIP 2017'!DK$168),0)</f>
        <v>0</v>
      </c>
      <c r="DL15" s="33">
        <f>+IFERROR(('MIP 2017'!DL15/'MIP 2017'!DL$168),0)</f>
        <v>0</v>
      </c>
      <c r="DM15" s="33">
        <f>+IFERROR(('MIP 2017'!DM15/'MIP 2017'!DM$168),0)</f>
        <v>0</v>
      </c>
      <c r="DN15" s="33">
        <f>+IFERROR(('MIP 2017'!DN15/'MIP 2017'!DN$168),0)</f>
        <v>0</v>
      </c>
      <c r="DO15" s="33">
        <f>+IFERROR(('MIP 2017'!DO15/'MIP 2017'!DO$168),0)</f>
        <v>0</v>
      </c>
      <c r="DP15" s="33">
        <f>+IFERROR(('MIP 2017'!DP15/'MIP 2017'!DP$168),0)</f>
        <v>0</v>
      </c>
      <c r="DQ15" s="33">
        <f>+IFERROR(('MIP 2017'!DQ15/'MIP 2017'!DQ$168),0)</f>
        <v>0</v>
      </c>
      <c r="DR15" s="33">
        <f>+IFERROR(('MIP 2017'!DR15/'MIP 2017'!DR$168),0)</f>
        <v>0</v>
      </c>
      <c r="DS15" s="33">
        <f>+IFERROR(('MIP 2017'!DS15/'MIP 2017'!DS$168),0)</f>
        <v>4.5223652502912498E-5</v>
      </c>
      <c r="DT15" s="33">
        <f>+IFERROR(('MIP 2017'!DT15/'MIP 2017'!DT$168),0)</f>
        <v>0</v>
      </c>
      <c r="DU15" s="33">
        <f>+IFERROR(('MIP 2017'!DU15/'MIP 2017'!DU$168),0)</f>
        <v>0</v>
      </c>
      <c r="DV15" s="33">
        <f>+IFERROR(('MIP 2017'!DV15/'MIP 2017'!DV$168),0)</f>
        <v>0</v>
      </c>
      <c r="DW15" s="33">
        <f>+IFERROR(('MIP 2017'!DW15/'MIP 2017'!DW$168),0)</f>
        <v>0</v>
      </c>
      <c r="DX15" s="33">
        <f>+IFERROR(('MIP 2017'!DX15/'MIP 2017'!DX$168),0)</f>
        <v>0</v>
      </c>
      <c r="DY15" s="33">
        <f>+IFERROR(('MIP 2017'!DY15/'MIP 2017'!DY$168),0)</f>
        <v>0</v>
      </c>
      <c r="DZ15" s="33">
        <f>+IFERROR(('MIP 2017'!DZ15/'MIP 2017'!DZ$168),0)</f>
        <v>0</v>
      </c>
      <c r="EA15" s="33">
        <f>+IFERROR(('MIP 2017'!EA15/'MIP 2017'!EA$168),0)</f>
        <v>0</v>
      </c>
      <c r="EB15" s="33">
        <f>+IFERROR(('MIP 2017'!EB15/'MIP 2017'!EB$168),0)</f>
        <v>0</v>
      </c>
      <c r="EC15" s="33">
        <f>+IFERROR(('MIP 2017'!EC15/'MIP 2017'!EC$168),0)</f>
        <v>0</v>
      </c>
      <c r="ED15" s="33">
        <f>+IFERROR(('MIP 2017'!ED15/'MIP 2017'!ED$168),0)</f>
        <v>0</v>
      </c>
      <c r="EE15" s="33">
        <f>+IFERROR(('MIP 2017'!EE15/'MIP 2017'!EE$168),0)</f>
        <v>0</v>
      </c>
      <c r="EF15" s="33">
        <f>+IFERROR(('MIP 2017'!EF15/'MIP 2017'!EF$168),0)</f>
        <v>0</v>
      </c>
      <c r="EG15" s="33">
        <f>+IFERROR(('MIP 2017'!EG15/'MIP 2017'!EG$168),0)</f>
        <v>0</v>
      </c>
      <c r="EH15" s="33">
        <f>+IFERROR(('MIP 2017'!EH15/'MIP 2017'!EH$168),0)</f>
        <v>0</v>
      </c>
    </row>
    <row r="16" spans="1:138" s="7" customFormat="1" ht="21.95" customHeight="1" thickBot="1" x14ac:dyDescent="0.25">
      <c r="A16" s="137" t="s">
        <v>95</v>
      </c>
      <c r="B16" s="138" t="s">
        <v>97</v>
      </c>
      <c r="C16" s="33">
        <f>+IFERROR(('MIP 2017'!C16/'MIP 2017'!C$168),0)</f>
        <v>0</v>
      </c>
      <c r="D16" s="33">
        <f>+IFERROR(('MIP 2017'!D16/'MIP 2017'!D$168),0)</f>
        <v>0</v>
      </c>
      <c r="E16" s="33">
        <f>+IFERROR(('MIP 2017'!E16/'MIP 2017'!E$168),0)</f>
        <v>0</v>
      </c>
      <c r="F16" s="33">
        <f>+IFERROR(('MIP 2017'!F16/'MIP 2017'!F$168),0)</f>
        <v>0</v>
      </c>
      <c r="G16" s="33">
        <f>+IFERROR(('MIP 2017'!G16/'MIP 2017'!G$168),0)</f>
        <v>0</v>
      </c>
      <c r="H16" s="33">
        <f>+IFERROR(('MIP 2017'!H16/'MIP 2017'!H$168),0)</f>
        <v>0</v>
      </c>
      <c r="I16" s="33">
        <f>+IFERROR(('MIP 2017'!I16/'MIP 2017'!I$168),0)</f>
        <v>0</v>
      </c>
      <c r="J16" s="33">
        <f>+IFERROR(('MIP 2017'!J16/'MIP 2017'!J$168),0)</f>
        <v>0</v>
      </c>
      <c r="K16" s="33">
        <f>+IFERROR(('MIP 2017'!K16/'MIP 2017'!K$168),0)</f>
        <v>0</v>
      </c>
      <c r="L16" s="33">
        <f>+IFERROR(('MIP 2017'!L16/'MIP 2017'!L$168),0)</f>
        <v>0</v>
      </c>
      <c r="M16" s="33">
        <f>+IFERROR(('MIP 2017'!M16/'MIP 2017'!M$168),0)</f>
        <v>0</v>
      </c>
      <c r="N16" s="33">
        <f>+IFERROR(('MIP 2017'!N16/'MIP 2017'!N$168),0)</f>
        <v>0</v>
      </c>
      <c r="O16" s="33">
        <f>+IFERROR(('MIP 2017'!O16/'MIP 2017'!O$168),0)</f>
        <v>0</v>
      </c>
      <c r="P16" s="33">
        <f>+IFERROR(('MIP 2017'!P16/'MIP 2017'!P$168),0)</f>
        <v>0</v>
      </c>
      <c r="Q16" s="33">
        <f>+IFERROR(('MIP 2017'!Q16/'MIP 2017'!Q$168),0)</f>
        <v>0</v>
      </c>
      <c r="R16" s="33">
        <f>+IFERROR(('MIP 2017'!R16/'MIP 2017'!R$168),0)</f>
        <v>0</v>
      </c>
      <c r="S16" s="33">
        <f>+IFERROR(('MIP 2017'!S16/'MIP 2017'!S$168),0)</f>
        <v>0</v>
      </c>
      <c r="T16" s="33">
        <f>+IFERROR(('MIP 2017'!T16/'MIP 2017'!T$168),0)</f>
        <v>0</v>
      </c>
      <c r="U16" s="33">
        <f>+IFERROR(('MIP 2017'!U16/'MIP 2017'!U$168),0)</f>
        <v>0</v>
      </c>
      <c r="V16" s="33">
        <f>+IFERROR(('MIP 2017'!V16/'MIP 2017'!V$168),0)</f>
        <v>0</v>
      </c>
      <c r="W16" s="33">
        <f>+IFERROR(('MIP 2017'!W16/'MIP 2017'!W$168),0)</f>
        <v>0</v>
      </c>
      <c r="X16" s="33">
        <f>+IFERROR(('MIP 2017'!X16/'MIP 2017'!X$168),0)</f>
        <v>0</v>
      </c>
      <c r="Y16" s="33">
        <f>+IFERROR(('MIP 2017'!Y16/'MIP 2017'!Y$168),0)</f>
        <v>0</v>
      </c>
      <c r="Z16" s="33">
        <f>+IFERROR(('MIP 2017'!Z16/'MIP 2017'!Z$168),0)</f>
        <v>0</v>
      </c>
      <c r="AA16" s="33">
        <f>+IFERROR(('MIP 2017'!AA16/'MIP 2017'!AA$168),0)</f>
        <v>0</v>
      </c>
      <c r="AB16" s="33">
        <f>+IFERROR(('MIP 2017'!AB16/'MIP 2017'!AB$168),0)</f>
        <v>0</v>
      </c>
      <c r="AC16" s="33">
        <f>+IFERROR(('MIP 2017'!AC16/'MIP 2017'!AC$168),0)</f>
        <v>0</v>
      </c>
      <c r="AD16" s="33">
        <f>+IFERROR(('MIP 2017'!AD16/'MIP 2017'!AD$168),0)</f>
        <v>0</v>
      </c>
      <c r="AE16" s="33">
        <f>+IFERROR(('MIP 2017'!AE16/'MIP 2017'!AE$168),0)</f>
        <v>0</v>
      </c>
      <c r="AF16" s="33">
        <f>+IFERROR(('MIP 2017'!AF16/'MIP 2017'!AF$168),0)</f>
        <v>0</v>
      </c>
      <c r="AG16" s="33">
        <f>+IFERROR(('MIP 2017'!AG16/'MIP 2017'!AG$168),0)</f>
        <v>0</v>
      </c>
      <c r="AH16" s="33">
        <f>+IFERROR(('MIP 2017'!AH16/'MIP 2017'!AH$168),0)</f>
        <v>0</v>
      </c>
      <c r="AI16" s="33">
        <f>+IFERROR(('MIP 2017'!AI16/'MIP 2017'!AI$168),0)</f>
        <v>1.0573285321515058E-6</v>
      </c>
      <c r="AJ16" s="33">
        <f>+IFERROR(('MIP 2017'!AJ16/'MIP 2017'!AJ$168),0)</f>
        <v>0</v>
      </c>
      <c r="AK16" s="33">
        <f>+IFERROR(('MIP 2017'!AK16/'MIP 2017'!AK$168),0)</f>
        <v>2.7132588215874579E-5</v>
      </c>
      <c r="AL16" s="33">
        <f>+IFERROR(('MIP 2017'!AL16/'MIP 2017'!AL$168),0)</f>
        <v>0</v>
      </c>
      <c r="AM16" s="33">
        <f>+IFERROR(('MIP 2017'!AM16/'MIP 2017'!AM$168),0)</f>
        <v>0</v>
      </c>
      <c r="AN16" s="33">
        <f>+IFERROR(('MIP 2017'!AN16/'MIP 2017'!AN$168),0)</f>
        <v>0</v>
      </c>
      <c r="AO16" s="33">
        <f>+IFERROR(('MIP 2017'!AO16/'MIP 2017'!AO$168),0)</f>
        <v>0</v>
      </c>
      <c r="AP16" s="33">
        <f>+IFERROR(('MIP 2017'!AP16/'MIP 2017'!AP$168),0)</f>
        <v>7.7129599088536537E-6</v>
      </c>
      <c r="AQ16" s="33">
        <f>+IFERROR(('MIP 2017'!AQ16/'MIP 2017'!AQ$168),0)</f>
        <v>2.1905725612852545E-7</v>
      </c>
      <c r="AR16" s="33">
        <f>+IFERROR(('MIP 2017'!AR16/'MIP 2017'!AR$168),0)</f>
        <v>0</v>
      </c>
      <c r="AS16" s="33">
        <f>+IFERROR(('MIP 2017'!AS16/'MIP 2017'!AS$168),0)</f>
        <v>0</v>
      </c>
      <c r="AT16" s="33">
        <f>+IFERROR(('MIP 2017'!AT16/'MIP 2017'!AT$168),0)</f>
        <v>0</v>
      </c>
      <c r="AU16" s="33">
        <f>+IFERROR(('MIP 2017'!AU16/'MIP 2017'!AU$168),0)</f>
        <v>0</v>
      </c>
      <c r="AV16" s="33">
        <f>+IFERROR(('MIP 2017'!AV16/'MIP 2017'!AV$168),0)</f>
        <v>0</v>
      </c>
      <c r="AW16" s="33">
        <f>+IFERROR(('MIP 2017'!AW16/'MIP 2017'!AW$168),0)</f>
        <v>0</v>
      </c>
      <c r="AX16" s="33">
        <f>+IFERROR(('MIP 2017'!AX16/'MIP 2017'!AX$168),0)</f>
        <v>0</v>
      </c>
      <c r="AY16" s="33">
        <f>+IFERROR(('MIP 2017'!AY16/'MIP 2017'!AY$168),0)</f>
        <v>0</v>
      </c>
      <c r="AZ16" s="33">
        <f>+IFERROR(('MIP 2017'!AZ16/'MIP 2017'!AZ$168),0)</f>
        <v>0</v>
      </c>
      <c r="BA16" s="33">
        <f>+IFERROR(('MIP 2017'!BA16/'MIP 2017'!BA$168),0)</f>
        <v>0</v>
      </c>
      <c r="BB16" s="33">
        <f>+IFERROR(('MIP 2017'!BB16/'MIP 2017'!BB$168),0)</f>
        <v>0</v>
      </c>
      <c r="BC16" s="33">
        <f>+IFERROR(('MIP 2017'!BC16/'MIP 2017'!BC$168),0)</f>
        <v>0</v>
      </c>
      <c r="BD16" s="33">
        <f>+IFERROR(('MIP 2017'!BD16/'MIP 2017'!BD$168),0)</f>
        <v>0</v>
      </c>
      <c r="BE16" s="33">
        <f>+IFERROR(('MIP 2017'!BE16/'MIP 2017'!BE$168),0)</f>
        <v>0</v>
      </c>
      <c r="BF16" s="33">
        <f>+IFERROR(('MIP 2017'!BF16/'MIP 2017'!BF$168),0)</f>
        <v>0</v>
      </c>
      <c r="BG16" s="33">
        <f>+IFERROR(('MIP 2017'!BG16/'MIP 2017'!BG$168),0)</f>
        <v>0</v>
      </c>
      <c r="BH16" s="33">
        <f>+IFERROR(('MIP 2017'!BH16/'MIP 2017'!BH$168),0)</f>
        <v>0</v>
      </c>
      <c r="BI16" s="33">
        <f>+IFERROR(('MIP 2017'!BI16/'MIP 2017'!BI$168),0)</f>
        <v>0</v>
      </c>
      <c r="BJ16" s="33">
        <f>+IFERROR(('MIP 2017'!BJ16/'MIP 2017'!BJ$168),0)</f>
        <v>0</v>
      </c>
      <c r="BK16" s="33">
        <f>+IFERROR(('MIP 2017'!BK16/'MIP 2017'!BK$168),0)</f>
        <v>0</v>
      </c>
      <c r="BL16" s="33">
        <f>+IFERROR(('MIP 2017'!BL16/'MIP 2017'!BL$168),0)</f>
        <v>0</v>
      </c>
      <c r="BM16" s="33">
        <f>+IFERROR(('MIP 2017'!BM16/'MIP 2017'!BM$168),0)</f>
        <v>0</v>
      </c>
      <c r="BN16" s="33">
        <f>+IFERROR(('MIP 2017'!BN16/'MIP 2017'!BN$168),0)</f>
        <v>0</v>
      </c>
      <c r="BO16" s="33">
        <f>+IFERROR(('MIP 2017'!BO16/'MIP 2017'!BO$168),0)</f>
        <v>0</v>
      </c>
      <c r="BP16" s="33">
        <f>+IFERROR(('MIP 2017'!BP16/'MIP 2017'!BP$168),0)</f>
        <v>0</v>
      </c>
      <c r="BQ16" s="33">
        <f>+IFERROR(('MIP 2017'!BQ16/'MIP 2017'!BQ$168),0)</f>
        <v>0</v>
      </c>
      <c r="BR16" s="33">
        <f>+IFERROR(('MIP 2017'!BR16/'MIP 2017'!BR$168),0)</f>
        <v>0</v>
      </c>
      <c r="BS16" s="33">
        <f>+IFERROR(('MIP 2017'!BS16/'MIP 2017'!BS$168),0)</f>
        <v>0</v>
      </c>
      <c r="BT16" s="33">
        <f>+IFERROR(('MIP 2017'!BT16/'MIP 2017'!BT$168),0)</f>
        <v>0</v>
      </c>
      <c r="BU16" s="33">
        <f>+IFERROR(('MIP 2017'!BU16/'MIP 2017'!BU$168),0)</f>
        <v>0</v>
      </c>
      <c r="BV16" s="33">
        <f>+IFERROR(('MIP 2017'!BV16/'MIP 2017'!BV$168),0)</f>
        <v>0</v>
      </c>
      <c r="BW16" s="33">
        <f>+IFERROR(('MIP 2017'!BW16/'MIP 2017'!BW$168),0)</f>
        <v>0</v>
      </c>
      <c r="BX16" s="33">
        <f>+IFERROR(('MIP 2017'!BX16/'MIP 2017'!BX$168),0)</f>
        <v>2.752323426584105E-7</v>
      </c>
      <c r="BY16" s="33">
        <f>+IFERROR(('MIP 2017'!BY16/'MIP 2017'!BY$168),0)</f>
        <v>0</v>
      </c>
      <c r="BZ16" s="33">
        <f>+IFERROR(('MIP 2017'!BZ16/'MIP 2017'!BZ$168),0)</f>
        <v>0</v>
      </c>
      <c r="CA16" s="33">
        <f>+IFERROR(('MIP 2017'!CA16/'MIP 2017'!CA$168),0)</f>
        <v>0</v>
      </c>
      <c r="CB16" s="33">
        <f>+IFERROR(('MIP 2017'!CB16/'MIP 2017'!CB$168),0)</f>
        <v>0</v>
      </c>
      <c r="CC16" s="33">
        <f>+IFERROR(('MIP 2017'!CC16/'MIP 2017'!CC$168),0)</f>
        <v>0</v>
      </c>
      <c r="CD16" s="33">
        <f>+IFERROR(('MIP 2017'!CD16/'MIP 2017'!CD$168),0)</f>
        <v>0</v>
      </c>
      <c r="CE16" s="33">
        <f>+IFERROR(('MIP 2017'!CE16/'MIP 2017'!CE$168),0)</f>
        <v>0</v>
      </c>
      <c r="CF16" s="33">
        <f>+IFERROR(('MIP 2017'!CF16/'MIP 2017'!CF$168),0)</f>
        <v>0</v>
      </c>
      <c r="CG16" s="33">
        <f>+IFERROR(('MIP 2017'!CG16/'MIP 2017'!CG$168),0)</f>
        <v>0</v>
      </c>
      <c r="CH16" s="33">
        <f>+IFERROR(('MIP 2017'!CH16/'MIP 2017'!CH$168),0)</f>
        <v>0</v>
      </c>
      <c r="CI16" s="33">
        <f>+IFERROR(('MIP 2017'!CI16/'MIP 2017'!CI$168),0)</f>
        <v>0</v>
      </c>
      <c r="CJ16" s="33">
        <f>+IFERROR(('MIP 2017'!CJ16/'MIP 2017'!CJ$168),0)</f>
        <v>0</v>
      </c>
      <c r="CK16" s="33">
        <f>+IFERROR(('MIP 2017'!CK16/'MIP 2017'!CK$168),0)</f>
        <v>0</v>
      </c>
      <c r="CL16" s="33">
        <f>+IFERROR(('MIP 2017'!CL16/'MIP 2017'!CL$168),0)</f>
        <v>0</v>
      </c>
      <c r="CM16" s="33">
        <f>+IFERROR(('MIP 2017'!CM16/'MIP 2017'!CM$168),0)</f>
        <v>0</v>
      </c>
      <c r="CN16" s="33">
        <f>+IFERROR(('MIP 2017'!CN16/'MIP 2017'!CN$168),0)</f>
        <v>0</v>
      </c>
      <c r="CO16" s="33">
        <f>+IFERROR(('MIP 2017'!CO16/'MIP 2017'!CO$168),0)</f>
        <v>0</v>
      </c>
      <c r="CP16" s="33">
        <f>+IFERROR(('MIP 2017'!CP16/'MIP 2017'!CP$168),0)</f>
        <v>0</v>
      </c>
      <c r="CQ16" s="33">
        <f>+IFERROR(('MIP 2017'!CQ16/'MIP 2017'!CQ$168),0)</f>
        <v>4.062764797975666E-5</v>
      </c>
      <c r="CR16" s="33">
        <f>+IFERROR(('MIP 2017'!CR16/'MIP 2017'!CR$168),0)</f>
        <v>1.0782550095581424E-4</v>
      </c>
      <c r="CS16" s="33">
        <f>+IFERROR(('MIP 2017'!CS16/'MIP 2017'!CS$168),0)</f>
        <v>0</v>
      </c>
      <c r="CT16" s="33">
        <f>+IFERROR(('MIP 2017'!CT16/'MIP 2017'!CT$168),0)</f>
        <v>1.6311605969731362E-7</v>
      </c>
      <c r="CU16" s="33">
        <f>+IFERROR(('MIP 2017'!CU16/'MIP 2017'!CU$168),0)</f>
        <v>0</v>
      </c>
      <c r="CV16" s="33">
        <f>+IFERROR(('MIP 2017'!CV16/'MIP 2017'!CV$168),0)</f>
        <v>0</v>
      </c>
      <c r="CW16" s="33">
        <f>+IFERROR(('MIP 2017'!CW16/'MIP 2017'!CW$168),0)</f>
        <v>0</v>
      </c>
      <c r="CX16" s="33">
        <f>+IFERROR(('MIP 2017'!CX16/'MIP 2017'!CX$168),0)</f>
        <v>0</v>
      </c>
      <c r="CY16" s="33">
        <f>+IFERROR(('MIP 2017'!CY16/'MIP 2017'!CY$168),0)</f>
        <v>0</v>
      </c>
      <c r="CZ16" s="33">
        <f>+IFERROR(('MIP 2017'!CZ16/'MIP 2017'!CZ$168),0)</f>
        <v>0</v>
      </c>
      <c r="DA16" s="33">
        <f>+IFERROR(('MIP 2017'!DA16/'MIP 2017'!DA$168),0)</f>
        <v>0</v>
      </c>
      <c r="DB16" s="33">
        <f>+IFERROR(('MIP 2017'!DB16/'MIP 2017'!DB$168),0)</f>
        <v>0</v>
      </c>
      <c r="DC16" s="33">
        <f>+IFERROR(('MIP 2017'!DC16/'MIP 2017'!DC$168),0)</f>
        <v>0</v>
      </c>
      <c r="DD16" s="33">
        <f>+IFERROR(('MIP 2017'!DD16/'MIP 2017'!DD$168),0)</f>
        <v>0</v>
      </c>
      <c r="DE16" s="33">
        <f>+IFERROR(('MIP 2017'!DE16/'MIP 2017'!DE$168),0)</f>
        <v>0</v>
      </c>
      <c r="DF16" s="33">
        <f>+IFERROR(('MIP 2017'!DF16/'MIP 2017'!DF$168),0)</f>
        <v>0</v>
      </c>
      <c r="DG16" s="33">
        <f>+IFERROR(('MIP 2017'!DG16/'MIP 2017'!DG$168),0)</f>
        <v>0</v>
      </c>
      <c r="DH16" s="33">
        <f>+IFERROR(('MIP 2017'!DH16/'MIP 2017'!DH$168),0)</f>
        <v>0</v>
      </c>
      <c r="DI16" s="33">
        <f>+IFERROR(('MIP 2017'!DI16/'MIP 2017'!DI$168),0)</f>
        <v>0</v>
      </c>
      <c r="DJ16" s="33">
        <f>+IFERROR(('MIP 2017'!DJ16/'MIP 2017'!DJ$168),0)</f>
        <v>0</v>
      </c>
      <c r="DK16" s="33">
        <f>+IFERROR(('MIP 2017'!DK16/'MIP 2017'!DK$168),0)</f>
        <v>0</v>
      </c>
      <c r="DL16" s="33">
        <f>+IFERROR(('MIP 2017'!DL16/'MIP 2017'!DL$168),0)</f>
        <v>0</v>
      </c>
      <c r="DM16" s="33">
        <f>+IFERROR(('MIP 2017'!DM16/'MIP 2017'!DM$168),0)</f>
        <v>0</v>
      </c>
      <c r="DN16" s="33">
        <f>+IFERROR(('MIP 2017'!DN16/'MIP 2017'!DN$168),0)</f>
        <v>0</v>
      </c>
      <c r="DO16" s="33">
        <f>+IFERROR(('MIP 2017'!DO16/'MIP 2017'!DO$168),0)</f>
        <v>0</v>
      </c>
      <c r="DP16" s="33">
        <f>+IFERROR(('MIP 2017'!DP16/'MIP 2017'!DP$168),0)</f>
        <v>0</v>
      </c>
      <c r="DQ16" s="33">
        <f>+IFERROR(('MIP 2017'!DQ16/'MIP 2017'!DQ$168),0)</f>
        <v>0</v>
      </c>
      <c r="DR16" s="33">
        <f>+IFERROR(('MIP 2017'!DR16/'MIP 2017'!DR$168),0)</f>
        <v>0</v>
      </c>
      <c r="DS16" s="33">
        <f>+IFERROR(('MIP 2017'!DS16/'MIP 2017'!DS$168),0)</f>
        <v>0</v>
      </c>
      <c r="DT16" s="33">
        <f>+IFERROR(('MIP 2017'!DT16/'MIP 2017'!DT$168),0)</f>
        <v>0</v>
      </c>
      <c r="DU16" s="33">
        <f>+IFERROR(('MIP 2017'!DU16/'MIP 2017'!DU$168),0)</f>
        <v>0</v>
      </c>
      <c r="DV16" s="33">
        <f>+IFERROR(('MIP 2017'!DV16/'MIP 2017'!DV$168),0)</f>
        <v>1.0276772036413821E-4</v>
      </c>
      <c r="DW16" s="33">
        <f>+IFERROR(('MIP 2017'!DW16/'MIP 2017'!DW$168),0)</f>
        <v>1.9110885053224855E-4</v>
      </c>
      <c r="DX16" s="33">
        <f>+IFERROR(('MIP 2017'!DX16/'MIP 2017'!DX$168),0)</f>
        <v>0</v>
      </c>
      <c r="DY16" s="33">
        <f>+IFERROR(('MIP 2017'!DY16/'MIP 2017'!DY$168),0)</f>
        <v>0</v>
      </c>
      <c r="DZ16" s="33">
        <f>+IFERROR(('MIP 2017'!DZ16/'MIP 2017'!DZ$168),0)</f>
        <v>2.6597896418200909E-6</v>
      </c>
      <c r="EA16" s="33">
        <f>+IFERROR(('MIP 2017'!EA16/'MIP 2017'!EA$168),0)</f>
        <v>4.6593806454043992E-5</v>
      </c>
      <c r="EB16" s="33">
        <f>+IFERROR(('MIP 2017'!EB16/'MIP 2017'!EB$168),0)</f>
        <v>0</v>
      </c>
      <c r="EC16" s="33">
        <f>+IFERROR(('MIP 2017'!EC16/'MIP 2017'!EC$168),0)</f>
        <v>0</v>
      </c>
      <c r="ED16" s="33">
        <f>+IFERROR(('MIP 2017'!ED16/'MIP 2017'!ED$168),0)</f>
        <v>0</v>
      </c>
      <c r="EE16" s="33">
        <f>+IFERROR(('MIP 2017'!EE16/'MIP 2017'!EE$168),0)</f>
        <v>0</v>
      </c>
      <c r="EF16" s="33">
        <f>+IFERROR(('MIP 2017'!EF16/'MIP 2017'!EF$168),0)</f>
        <v>0</v>
      </c>
      <c r="EG16" s="33">
        <f>+IFERROR(('MIP 2017'!EG16/'MIP 2017'!EG$168),0)</f>
        <v>0</v>
      </c>
      <c r="EH16" s="33">
        <f>+IFERROR(('MIP 2017'!EH16/'MIP 2017'!EH$168),0)</f>
        <v>0</v>
      </c>
    </row>
    <row r="17" spans="1:138" s="7" customFormat="1" ht="21.95" customHeight="1" thickBot="1" x14ac:dyDescent="0.25">
      <c r="A17" s="137" t="s">
        <v>96</v>
      </c>
      <c r="B17" s="138" t="s">
        <v>99</v>
      </c>
      <c r="C17" s="33">
        <f>+IFERROR(('MIP 2017'!C17/'MIP 2017'!C$168),0)</f>
        <v>0</v>
      </c>
      <c r="D17" s="33">
        <f>+IFERROR(('MIP 2017'!D17/'MIP 2017'!D$168),0)</f>
        <v>0</v>
      </c>
      <c r="E17" s="33">
        <f>+IFERROR(('MIP 2017'!E17/'MIP 2017'!E$168),0)</f>
        <v>0</v>
      </c>
      <c r="F17" s="33">
        <f>+IFERROR(('MIP 2017'!F17/'MIP 2017'!F$168),0)</f>
        <v>0</v>
      </c>
      <c r="G17" s="33">
        <f>+IFERROR(('MIP 2017'!G17/'MIP 2017'!G$168),0)</f>
        <v>0</v>
      </c>
      <c r="H17" s="33">
        <f>+IFERROR(('MIP 2017'!H17/'MIP 2017'!H$168),0)</f>
        <v>0</v>
      </c>
      <c r="I17" s="33">
        <f>+IFERROR(('MIP 2017'!I17/'MIP 2017'!I$168),0)</f>
        <v>0</v>
      </c>
      <c r="J17" s="33">
        <f>+IFERROR(('MIP 2017'!J17/'MIP 2017'!J$168),0)</f>
        <v>0</v>
      </c>
      <c r="K17" s="33">
        <f>+IFERROR(('MIP 2017'!K17/'MIP 2017'!K$168),0)</f>
        <v>0</v>
      </c>
      <c r="L17" s="33">
        <f>+IFERROR(('MIP 2017'!L17/'MIP 2017'!L$168),0)</f>
        <v>0</v>
      </c>
      <c r="M17" s="33">
        <f>+IFERROR(('MIP 2017'!M17/'MIP 2017'!M$168),0)</f>
        <v>0</v>
      </c>
      <c r="N17" s="33">
        <f>+IFERROR(('MIP 2017'!N17/'MIP 2017'!N$168),0)</f>
        <v>0</v>
      </c>
      <c r="O17" s="33">
        <f>+IFERROR(('MIP 2017'!O17/'MIP 2017'!O$168),0)</f>
        <v>0</v>
      </c>
      <c r="P17" s="33">
        <f>+IFERROR(('MIP 2017'!P17/'MIP 2017'!P$168),0)</f>
        <v>0</v>
      </c>
      <c r="Q17" s="33">
        <f>+IFERROR(('MIP 2017'!Q17/'MIP 2017'!Q$168),0)</f>
        <v>0</v>
      </c>
      <c r="R17" s="33">
        <f>+IFERROR(('MIP 2017'!R17/'MIP 2017'!R$168),0)</f>
        <v>0</v>
      </c>
      <c r="S17" s="33">
        <f>+IFERROR(('MIP 2017'!S17/'MIP 2017'!S$168),0)</f>
        <v>0</v>
      </c>
      <c r="T17" s="33">
        <f>+IFERROR(('MIP 2017'!T17/'MIP 2017'!T$168),0)</f>
        <v>0</v>
      </c>
      <c r="U17" s="33">
        <f>+IFERROR(('MIP 2017'!U17/'MIP 2017'!U$168),0)</f>
        <v>0</v>
      </c>
      <c r="V17" s="33">
        <f>+IFERROR(('MIP 2017'!V17/'MIP 2017'!V$168),0)</f>
        <v>0</v>
      </c>
      <c r="W17" s="33">
        <f>+IFERROR(('MIP 2017'!W17/'MIP 2017'!W$168),0)</f>
        <v>0</v>
      </c>
      <c r="X17" s="33">
        <f>+IFERROR(('MIP 2017'!X17/'MIP 2017'!X$168),0)</f>
        <v>0</v>
      </c>
      <c r="Y17" s="33">
        <f>+IFERROR(('MIP 2017'!Y17/'MIP 2017'!Y$168),0)</f>
        <v>0</v>
      </c>
      <c r="Z17" s="33">
        <f>+IFERROR(('MIP 2017'!Z17/'MIP 2017'!Z$168),0)</f>
        <v>0</v>
      </c>
      <c r="AA17" s="33">
        <f>+IFERROR(('MIP 2017'!AA17/'MIP 2017'!AA$168),0)</f>
        <v>0</v>
      </c>
      <c r="AB17" s="33">
        <f>+IFERROR(('MIP 2017'!AB17/'MIP 2017'!AB$168),0)</f>
        <v>0</v>
      </c>
      <c r="AC17" s="33">
        <f>+IFERROR(('MIP 2017'!AC17/'MIP 2017'!AC$168),0)</f>
        <v>0</v>
      </c>
      <c r="AD17" s="33">
        <f>+IFERROR(('MIP 2017'!AD17/'MIP 2017'!AD$168),0)</f>
        <v>9.5399109750110122E-4</v>
      </c>
      <c r="AE17" s="33">
        <f>+IFERROR(('MIP 2017'!AE17/'MIP 2017'!AE$168),0)</f>
        <v>0</v>
      </c>
      <c r="AF17" s="33">
        <f>+IFERROR(('MIP 2017'!AF17/'MIP 2017'!AF$168),0)</f>
        <v>0</v>
      </c>
      <c r="AG17" s="33">
        <f>+IFERROR(('MIP 2017'!AG17/'MIP 2017'!AG$168),0)</f>
        <v>0</v>
      </c>
      <c r="AH17" s="33">
        <f>+IFERROR(('MIP 2017'!AH17/'MIP 2017'!AH$168),0)</f>
        <v>0</v>
      </c>
      <c r="AI17" s="33">
        <f>+IFERROR(('MIP 2017'!AI17/'MIP 2017'!AI$168),0)</f>
        <v>3.7856785740327476E-5</v>
      </c>
      <c r="AJ17" s="33">
        <f>+IFERROR(('MIP 2017'!AJ17/'MIP 2017'!AJ$168),0)</f>
        <v>0</v>
      </c>
      <c r="AK17" s="33">
        <f>+IFERROR(('MIP 2017'!AK17/'MIP 2017'!AK$168),0)</f>
        <v>1.8417976220707314E-3</v>
      </c>
      <c r="AL17" s="33">
        <f>+IFERROR(('MIP 2017'!AL17/'MIP 2017'!AL$168),0)</f>
        <v>0</v>
      </c>
      <c r="AM17" s="33">
        <f>+IFERROR(('MIP 2017'!AM17/'MIP 2017'!AM$168),0)</f>
        <v>0</v>
      </c>
      <c r="AN17" s="33">
        <f>+IFERROR(('MIP 2017'!AN17/'MIP 2017'!AN$168),0)</f>
        <v>0</v>
      </c>
      <c r="AO17" s="33">
        <f>+IFERROR(('MIP 2017'!AO17/'MIP 2017'!AO$168),0)</f>
        <v>0</v>
      </c>
      <c r="AP17" s="33">
        <f>+IFERROR(('MIP 2017'!AP17/'MIP 2017'!AP$168),0)</f>
        <v>2.0457809778493442E-7</v>
      </c>
      <c r="AQ17" s="33">
        <f>+IFERROR(('MIP 2017'!AQ17/'MIP 2017'!AQ$168),0)</f>
        <v>8.4717017605806362E-6</v>
      </c>
      <c r="AR17" s="33">
        <f>+IFERROR(('MIP 2017'!AR17/'MIP 2017'!AR$168),0)</f>
        <v>0</v>
      </c>
      <c r="AS17" s="33">
        <f>+IFERROR(('MIP 2017'!AS17/'MIP 2017'!AS$168),0)</f>
        <v>0</v>
      </c>
      <c r="AT17" s="33">
        <f>+IFERROR(('MIP 2017'!AT17/'MIP 2017'!AT$168),0)</f>
        <v>0</v>
      </c>
      <c r="AU17" s="33">
        <f>+IFERROR(('MIP 2017'!AU17/'MIP 2017'!AU$168),0)</f>
        <v>1.3216839960571717E-4</v>
      </c>
      <c r="AV17" s="33">
        <f>+IFERROR(('MIP 2017'!AV17/'MIP 2017'!AV$168),0)</f>
        <v>0</v>
      </c>
      <c r="AW17" s="33">
        <f>+IFERROR(('MIP 2017'!AW17/'MIP 2017'!AW$168),0)</f>
        <v>0</v>
      </c>
      <c r="AX17" s="33">
        <f>+IFERROR(('MIP 2017'!AX17/'MIP 2017'!AX$168),0)</f>
        <v>0</v>
      </c>
      <c r="AY17" s="33">
        <f>+IFERROR(('MIP 2017'!AY17/'MIP 2017'!AY$168),0)</f>
        <v>0</v>
      </c>
      <c r="AZ17" s="33">
        <f>+IFERROR(('MIP 2017'!AZ17/'MIP 2017'!AZ$168),0)</f>
        <v>0</v>
      </c>
      <c r="BA17" s="33">
        <f>+IFERROR(('MIP 2017'!BA17/'MIP 2017'!BA$168),0)</f>
        <v>0</v>
      </c>
      <c r="BB17" s="33">
        <f>+IFERROR(('MIP 2017'!BB17/'MIP 2017'!BB$168),0)</f>
        <v>0</v>
      </c>
      <c r="BC17" s="33">
        <f>+IFERROR(('MIP 2017'!BC17/'MIP 2017'!BC$168),0)</f>
        <v>0</v>
      </c>
      <c r="BD17" s="33">
        <f>+IFERROR(('MIP 2017'!BD17/'MIP 2017'!BD$168),0)</f>
        <v>0</v>
      </c>
      <c r="BE17" s="33">
        <f>+IFERROR(('MIP 2017'!BE17/'MIP 2017'!BE$168),0)</f>
        <v>0</v>
      </c>
      <c r="BF17" s="33">
        <f>+IFERROR(('MIP 2017'!BF17/'MIP 2017'!BF$168),0)</f>
        <v>0</v>
      </c>
      <c r="BG17" s="33">
        <f>+IFERROR(('MIP 2017'!BG17/'MIP 2017'!BG$168),0)</f>
        <v>0</v>
      </c>
      <c r="BH17" s="33">
        <f>+IFERROR(('MIP 2017'!BH17/'MIP 2017'!BH$168),0)</f>
        <v>0</v>
      </c>
      <c r="BI17" s="33">
        <f>+IFERROR(('MIP 2017'!BI17/'MIP 2017'!BI$168),0)</f>
        <v>0</v>
      </c>
      <c r="BJ17" s="33">
        <f>+IFERROR(('MIP 2017'!BJ17/'MIP 2017'!BJ$168),0)</f>
        <v>0</v>
      </c>
      <c r="BK17" s="33">
        <f>+IFERROR(('MIP 2017'!BK17/'MIP 2017'!BK$168),0)</f>
        <v>0</v>
      </c>
      <c r="BL17" s="33">
        <f>+IFERROR(('MIP 2017'!BL17/'MIP 2017'!BL$168),0)</f>
        <v>0</v>
      </c>
      <c r="BM17" s="33">
        <f>+IFERROR(('MIP 2017'!BM17/'MIP 2017'!BM$168),0)</f>
        <v>0</v>
      </c>
      <c r="BN17" s="33">
        <f>+IFERROR(('MIP 2017'!BN17/'MIP 2017'!BN$168),0)</f>
        <v>0</v>
      </c>
      <c r="BO17" s="33">
        <f>+IFERROR(('MIP 2017'!BO17/'MIP 2017'!BO$168),0)</f>
        <v>0</v>
      </c>
      <c r="BP17" s="33">
        <f>+IFERROR(('MIP 2017'!BP17/'MIP 2017'!BP$168),0)</f>
        <v>0</v>
      </c>
      <c r="BQ17" s="33">
        <f>+IFERROR(('MIP 2017'!BQ17/'MIP 2017'!BQ$168),0)</f>
        <v>0</v>
      </c>
      <c r="BR17" s="33">
        <f>+IFERROR(('MIP 2017'!BR17/'MIP 2017'!BR$168),0)</f>
        <v>0</v>
      </c>
      <c r="BS17" s="33">
        <f>+IFERROR(('MIP 2017'!BS17/'MIP 2017'!BS$168),0)</f>
        <v>0</v>
      </c>
      <c r="BT17" s="33">
        <f>+IFERROR(('MIP 2017'!BT17/'MIP 2017'!BT$168),0)</f>
        <v>0</v>
      </c>
      <c r="BU17" s="33">
        <f>+IFERROR(('MIP 2017'!BU17/'MIP 2017'!BU$168),0)</f>
        <v>0</v>
      </c>
      <c r="BV17" s="33">
        <f>+IFERROR(('MIP 2017'!BV17/'MIP 2017'!BV$168),0)</f>
        <v>0</v>
      </c>
      <c r="BW17" s="33">
        <f>+IFERROR(('MIP 2017'!BW17/'MIP 2017'!BW$168),0)</f>
        <v>0</v>
      </c>
      <c r="BX17" s="33">
        <f>+IFERROR(('MIP 2017'!BX17/'MIP 2017'!BX$168),0)</f>
        <v>4.2717987144699644E-7</v>
      </c>
      <c r="BY17" s="33">
        <f>+IFERROR(('MIP 2017'!BY17/'MIP 2017'!BY$168),0)</f>
        <v>0</v>
      </c>
      <c r="BZ17" s="33">
        <f>+IFERROR(('MIP 2017'!BZ17/'MIP 2017'!BZ$168),0)</f>
        <v>0</v>
      </c>
      <c r="CA17" s="33">
        <f>+IFERROR(('MIP 2017'!CA17/'MIP 2017'!CA$168),0)</f>
        <v>0</v>
      </c>
      <c r="CB17" s="33">
        <f>+IFERROR(('MIP 2017'!CB17/'MIP 2017'!CB$168),0)</f>
        <v>0</v>
      </c>
      <c r="CC17" s="33">
        <f>+IFERROR(('MIP 2017'!CC17/'MIP 2017'!CC$168),0)</f>
        <v>0</v>
      </c>
      <c r="CD17" s="33">
        <f>+IFERROR(('MIP 2017'!CD17/'MIP 2017'!CD$168),0)</f>
        <v>0</v>
      </c>
      <c r="CE17" s="33">
        <f>+IFERROR(('MIP 2017'!CE17/'MIP 2017'!CE$168),0)</f>
        <v>0</v>
      </c>
      <c r="CF17" s="33">
        <f>+IFERROR(('MIP 2017'!CF17/'MIP 2017'!CF$168),0)</f>
        <v>0</v>
      </c>
      <c r="CG17" s="33">
        <f>+IFERROR(('MIP 2017'!CG17/'MIP 2017'!CG$168),0)</f>
        <v>1.370972794094727E-5</v>
      </c>
      <c r="CH17" s="33">
        <f>+IFERROR(('MIP 2017'!CH17/'MIP 2017'!CH$168),0)</f>
        <v>0</v>
      </c>
      <c r="CI17" s="33">
        <f>+IFERROR(('MIP 2017'!CI17/'MIP 2017'!CI$168),0)</f>
        <v>0</v>
      </c>
      <c r="CJ17" s="33">
        <f>+IFERROR(('MIP 2017'!CJ17/'MIP 2017'!CJ$168),0)</f>
        <v>0</v>
      </c>
      <c r="CK17" s="33">
        <f>+IFERROR(('MIP 2017'!CK17/'MIP 2017'!CK$168),0)</f>
        <v>0</v>
      </c>
      <c r="CL17" s="33">
        <f>+IFERROR(('MIP 2017'!CL17/'MIP 2017'!CL$168),0)</f>
        <v>0</v>
      </c>
      <c r="CM17" s="33">
        <f>+IFERROR(('MIP 2017'!CM17/'MIP 2017'!CM$168),0)</f>
        <v>0</v>
      </c>
      <c r="CN17" s="33">
        <f>+IFERROR(('MIP 2017'!CN17/'MIP 2017'!CN$168),0)</f>
        <v>0</v>
      </c>
      <c r="CO17" s="33">
        <f>+IFERROR(('MIP 2017'!CO17/'MIP 2017'!CO$168),0)</f>
        <v>0</v>
      </c>
      <c r="CP17" s="33">
        <f>+IFERROR(('MIP 2017'!CP17/'MIP 2017'!CP$168),0)</f>
        <v>0</v>
      </c>
      <c r="CQ17" s="33">
        <f>+IFERROR(('MIP 2017'!CQ17/'MIP 2017'!CQ$168),0)</f>
        <v>3.1211096256760244E-4</v>
      </c>
      <c r="CR17" s="33">
        <f>+IFERROR(('MIP 2017'!CR17/'MIP 2017'!CR$168),0)</f>
        <v>4.9838656421977027E-4</v>
      </c>
      <c r="CS17" s="33">
        <f>+IFERROR(('MIP 2017'!CS17/'MIP 2017'!CS$168),0)</f>
        <v>1.2545743254664278E-5</v>
      </c>
      <c r="CT17" s="33">
        <f>+IFERROR(('MIP 2017'!CT17/'MIP 2017'!CT$168),0)</f>
        <v>2.531675483317686E-7</v>
      </c>
      <c r="CU17" s="33">
        <f>+IFERROR(('MIP 2017'!CU17/'MIP 2017'!CU$168),0)</f>
        <v>0</v>
      </c>
      <c r="CV17" s="33">
        <f>+IFERROR(('MIP 2017'!CV17/'MIP 2017'!CV$168),0)</f>
        <v>0</v>
      </c>
      <c r="CW17" s="33">
        <f>+IFERROR(('MIP 2017'!CW17/'MIP 2017'!CW$168),0)</f>
        <v>0</v>
      </c>
      <c r="CX17" s="33">
        <f>+IFERROR(('MIP 2017'!CX17/'MIP 2017'!CX$168),0)</f>
        <v>0</v>
      </c>
      <c r="CY17" s="33">
        <f>+IFERROR(('MIP 2017'!CY17/'MIP 2017'!CY$168),0)</f>
        <v>0</v>
      </c>
      <c r="CZ17" s="33">
        <f>+IFERROR(('MIP 2017'!CZ17/'MIP 2017'!CZ$168),0)</f>
        <v>0</v>
      </c>
      <c r="DA17" s="33">
        <f>+IFERROR(('MIP 2017'!DA17/'MIP 2017'!DA$168),0)</f>
        <v>0</v>
      </c>
      <c r="DB17" s="33">
        <f>+IFERROR(('MIP 2017'!DB17/'MIP 2017'!DB$168),0)</f>
        <v>0</v>
      </c>
      <c r="DC17" s="33">
        <f>+IFERROR(('MIP 2017'!DC17/'MIP 2017'!DC$168),0)</f>
        <v>0</v>
      </c>
      <c r="DD17" s="33">
        <f>+IFERROR(('MIP 2017'!DD17/'MIP 2017'!DD$168),0)</f>
        <v>0</v>
      </c>
      <c r="DE17" s="33">
        <f>+IFERROR(('MIP 2017'!DE17/'MIP 2017'!DE$168),0)</f>
        <v>0</v>
      </c>
      <c r="DF17" s="33">
        <f>+IFERROR(('MIP 2017'!DF17/'MIP 2017'!DF$168),0)</f>
        <v>0</v>
      </c>
      <c r="DG17" s="33">
        <f>+IFERROR(('MIP 2017'!DG17/'MIP 2017'!DG$168),0)</f>
        <v>0</v>
      </c>
      <c r="DH17" s="33">
        <f>+IFERROR(('MIP 2017'!DH17/'MIP 2017'!DH$168),0)</f>
        <v>0</v>
      </c>
      <c r="DI17" s="33">
        <f>+IFERROR(('MIP 2017'!DI17/'MIP 2017'!DI$168),0)</f>
        <v>0</v>
      </c>
      <c r="DJ17" s="33">
        <f>+IFERROR(('MIP 2017'!DJ17/'MIP 2017'!DJ$168),0)</f>
        <v>0</v>
      </c>
      <c r="DK17" s="33">
        <f>+IFERROR(('MIP 2017'!DK17/'MIP 2017'!DK$168),0)</f>
        <v>0</v>
      </c>
      <c r="DL17" s="33">
        <f>+IFERROR(('MIP 2017'!DL17/'MIP 2017'!DL$168),0)</f>
        <v>0</v>
      </c>
      <c r="DM17" s="33">
        <f>+IFERROR(('MIP 2017'!DM17/'MIP 2017'!DM$168),0)</f>
        <v>0</v>
      </c>
      <c r="DN17" s="33">
        <f>+IFERROR(('MIP 2017'!DN17/'MIP 2017'!DN$168),0)</f>
        <v>0</v>
      </c>
      <c r="DO17" s="33">
        <f>+IFERROR(('MIP 2017'!DO17/'MIP 2017'!DO$168),0)</f>
        <v>0</v>
      </c>
      <c r="DP17" s="33">
        <f>+IFERROR(('MIP 2017'!DP17/'MIP 2017'!DP$168),0)</f>
        <v>0</v>
      </c>
      <c r="DQ17" s="33">
        <f>+IFERROR(('MIP 2017'!DQ17/'MIP 2017'!DQ$168),0)</f>
        <v>0</v>
      </c>
      <c r="DR17" s="33">
        <f>+IFERROR(('MIP 2017'!DR17/'MIP 2017'!DR$168),0)</f>
        <v>0</v>
      </c>
      <c r="DS17" s="33">
        <f>+IFERROR(('MIP 2017'!DS17/'MIP 2017'!DS$168),0)</f>
        <v>0</v>
      </c>
      <c r="DT17" s="33">
        <f>+IFERROR(('MIP 2017'!DT17/'MIP 2017'!DT$168),0)</f>
        <v>5.7106965294702337E-5</v>
      </c>
      <c r="DU17" s="33">
        <f>+IFERROR(('MIP 2017'!DU17/'MIP 2017'!DU$168),0)</f>
        <v>0</v>
      </c>
      <c r="DV17" s="33">
        <f>+IFERROR(('MIP 2017'!DV17/'MIP 2017'!DV$168),0)</f>
        <v>6.1648842998725787E-5</v>
      </c>
      <c r="DW17" s="33">
        <f>+IFERROR(('MIP 2017'!DW17/'MIP 2017'!DW$168),0)</f>
        <v>2.0320904208623657E-5</v>
      </c>
      <c r="DX17" s="33">
        <f>+IFERROR(('MIP 2017'!DX17/'MIP 2017'!DX$168),0)</f>
        <v>0</v>
      </c>
      <c r="DY17" s="33">
        <f>+IFERROR(('MIP 2017'!DY17/'MIP 2017'!DY$168),0)</f>
        <v>0</v>
      </c>
      <c r="DZ17" s="33">
        <f>+IFERROR(('MIP 2017'!DZ17/'MIP 2017'!DZ$168),0)</f>
        <v>1.8412956138334058E-5</v>
      </c>
      <c r="EA17" s="33">
        <f>+IFERROR(('MIP 2017'!EA17/'MIP 2017'!EA$168),0)</f>
        <v>1.4509439282117017E-4</v>
      </c>
      <c r="EB17" s="33">
        <f>+IFERROR(('MIP 2017'!EB17/'MIP 2017'!EB$168),0)</f>
        <v>1.1264230798308766E-4</v>
      </c>
      <c r="EC17" s="33">
        <f>+IFERROR(('MIP 2017'!EC17/'MIP 2017'!EC$168),0)</f>
        <v>0</v>
      </c>
      <c r="ED17" s="33">
        <f>+IFERROR(('MIP 2017'!ED17/'MIP 2017'!ED$168),0)</f>
        <v>0</v>
      </c>
      <c r="EE17" s="33">
        <f>+IFERROR(('MIP 2017'!EE17/'MIP 2017'!EE$168),0)</f>
        <v>0</v>
      </c>
      <c r="EF17" s="33">
        <f>+IFERROR(('MIP 2017'!EF17/'MIP 2017'!EF$168),0)</f>
        <v>0</v>
      </c>
      <c r="EG17" s="33">
        <f>+IFERROR(('MIP 2017'!EG17/'MIP 2017'!EG$168),0)</f>
        <v>0</v>
      </c>
      <c r="EH17" s="33">
        <f>+IFERROR(('MIP 2017'!EH17/'MIP 2017'!EH$168),0)</f>
        <v>0</v>
      </c>
    </row>
    <row r="18" spans="1:138" s="7" customFormat="1" ht="21.95" customHeight="1" thickBot="1" x14ac:dyDescent="0.25">
      <c r="A18" s="137" t="s">
        <v>98</v>
      </c>
      <c r="B18" s="138" t="s">
        <v>101</v>
      </c>
      <c r="C18" s="33">
        <f>+IFERROR(('MIP 2017'!C18/'MIP 2017'!C$168),0)</f>
        <v>0</v>
      </c>
      <c r="D18" s="33">
        <f>+IFERROR(('MIP 2017'!D18/'MIP 2017'!D$168),0)</f>
        <v>0</v>
      </c>
      <c r="E18" s="33">
        <f>+IFERROR(('MIP 2017'!E18/'MIP 2017'!E$168),0)</f>
        <v>0</v>
      </c>
      <c r="F18" s="33">
        <f>+IFERROR(('MIP 2017'!F18/'MIP 2017'!F$168),0)</f>
        <v>0</v>
      </c>
      <c r="G18" s="33">
        <f>+IFERROR(('MIP 2017'!G18/'MIP 2017'!G$168),0)</f>
        <v>0</v>
      </c>
      <c r="H18" s="33">
        <f>+IFERROR(('MIP 2017'!H18/'MIP 2017'!H$168),0)</f>
        <v>0</v>
      </c>
      <c r="I18" s="33">
        <f>+IFERROR(('MIP 2017'!I18/'MIP 2017'!I$168),0)</f>
        <v>7.4365332092912764E-5</v>
      </c>
      <c r="J18" s="33">
        <f>+IFERROR(('MIP 2017'!J18/'MIP 2017'!J$168),0)</f>
        <v>0</v>
      </c>
      <c r="K18" s="33">
        <f>+IFERROR(('MIP 2017'!K18/'MIP 2017'!K$168),0)</f>
        <v>0</v>
      </c>
      <c r="L18" s="33">
        <f>+IFERROR(('MIP 2017'!L18/'MIP 2017'!L$168),0)</f>
        <v>0</v>
      </c>
      <c r="M18" s="33">
        <f>+IFERROR(('MIP 2017'!M18/'MIP 2017'!M$168),0)</f>
        <v>0</v>
      </c>
      <c r="N18" s="33">
        <f>+IFERROR(('MIP 2017'!N18/'MIP 2017'!N$168),0)</f>
        <v>0</v>
      </c>
      <c r="O18" s="33">
        <f>+IFERROR(('MIP 2017'!O18/'MIP 2017'!O$168),0)</f>
        <v>0</v>
      </c>
      <c r="P18" s="33">
        <f>+IFERROR(('MIP 2017'!P18/'MIP 2017'!P$168),0)</f>
        <v>0</v>
      </c>
      <c r="Q18" s="33">
        <f>+IFERROR(('MIP 2017'!Q18/'MIP 2017'!Q$168),0)</f>
        <v>0</v>
      </c>
      <c r="R18" s="33">
        <f>+IFERROR(('MIP 2017'!R18/'MIP 2017'!R$168),0)</f>
        <v>0</v>
      </c>
      <c r="S18" s="33">
        <f>+IFERROR(('MIP 2017'!S18/'MIP 2017'!S$168),0)</f>
        <v>0</v>
      </c>
      <c r="T18" s="33">
        <f>+IFERROR(('MIP 2017'!T18/'MIP 2017'!T$168),0)</f>
        <v>0</v>
      </c>
      <c r="U18" s="33">
        <f>+IFERROR(('MIP 2017'!U18/'MIP 2017'!U$168),0)</f>
        <v>0</v>
      </c>
      <c r="V18" s="33">
        <f>+IFERROR(('MIP 2017'!V18/'MIP 2017'!V$168),0)</f>
        <v>0</v>
      </c>
      <c r="W18" s="33">
        <f>+IFERROR(('MIP 2017'!W18/'MIP 2017'!W$168),0)</f>
        <v>0</v>
      </c>
      <c r="X18" s="33">
        <f>+IFERROR(('MIP 2017'!X18/'MIP 2017'!X$168),0)</f>
        <v>0</v>
      </c>
      <c r="Y18" s="33">
        <f>+IFERROR(('MIP 2017'!Y18/'MIP 2017'!Y$168),0)</f>
        <v>0</v>
      </c>
      <c r="Z18" s="33">
        <f>+IFERROR(('MIP 2017'!Z18/'MIP 2017'!Z$168),0)</f>
        <v>0</v>
      </c>
      <c r="AA18" s="33">
        <f>+IFERROR(('MIP 2017'!AA18/'MIP 2017'!AA$168),0)</f>
        <v>0</v>
      </c>
      <c r="AB18" s="33">
        <f>+IFERROR(('MIP 2017'!AB18/'MIP 2017'!AB$168),0)</f>
        <v>0</v>
      </c>
      <c r="AC18" s="33">
        <f>+IFERROR(('MIP 2017'!AC18/'MIP 2017'!AC$168),0)</f>
        <v>0</v>
      </c>
      <c r="AD18" s="33">
        <f>+IFERROR(('MIP 2017'!AD18/'MIP 2017'!AD$168),0)</f>
        <v>0</v>
      </c>
      <c r="AE18" s="33">
        <f>+IFERROR(('MIP 2017'!AE18/'MIP 2017'!AE$168),0)</f>
        <v>0</v>
      </c>
      <c r="AF18" s="33">
        <f>+IFERROR(('MIP 2017'!AF18/'MIP 2017'!AF$168),0)</f>
        <v>0</v>
      </c>
      <c r="AG18" s="33">
        <f>+IFERROR(('MIP 2017'!AG18/'MIP 2017'!AG$168),0)</f>
        <v>0</v>
      </c>
      <c r="AH18" s="33">
        <f>+IFERROR(('MIP 2017'!AH18/'MIP 2017'!AH$168),0)</f>
        <v>0</v>
      </c>
      <c r="AI18" s="33">
        <f>+IFERROR(('MIP 2017'!AI18/'MIP 2017'!AI$168),0)</f>
        <v>2.2589537115402783E-5</v>
      </c>
      <c r="AJ18" s="33">
        <f>+IFERROR(('MIP 2017'!AJ18/'MIP 2017'!AJ$168),0)</f>
        <v>1.9821025391423604E-6</v>
      </c>
      <c r="AK18" s="33">
        <f>+IFERROR(('MIP 2017'!AK18/'MIP 2017'!AK$168),0)</f>
        <v>1.138196896732355E-4</v>
      </c>
      <c r="AL18" s="33">
        <f>+IFERROR(('MIP 2017'!AL18/'MIP 2017'!AL$168),0)</f>
        <v>0</v>
      </c>
      <c r="AM18" s="33">
        <f>+IFERROR(('MIP 2017'!AM18/'MIP 2017'!AM$168),0)</f>
        <v>0</v>
      </c>
      <c r="AN18" s="33">
        <f>+IFERROR(('MIP 2017'!AN18/'MIP 2017'!AN$168),0)</f>
        <v>0</v>
      </c>
      <c r="AO18" s="33">
        <f>+IFERROR(('MIP 2017'!AO18/'MIP 2017'!AO$168),0)</f>
        <v>0</v>
      </c>
      <c r="AP18" s="33">
        <f>+IFERROR(('MIP 2017'!AP18/'MIP 2017'!AP$168),0)</f>
        <v>0</v>
      </c>
      <c r="AQ18" s="33">
        <f>+IFERROR(('MIP 2017'!AQ18/'MIP 2017'!AQ$168),0)</f>
        <v>5.8016704464516484E-7</v>
      </c>
      <c r="AR18" s="33">
        <f>+IFERROR(('MIP 2017'!AR18/'MIP 2017'!AR$168),0)</f>
        <v>0</v>
      </c>
      <c r="AS18" s="33">
        <f>+IFERROR(('MIP 2017'!AS18/'MIP 2017'!AS$168),0)</f>
        <v>0</v>
      </c>
      <c r="AT18" s="33">
        <f>+IFERROR(('MIP 2017'!AT18/'MIP 2017'!AT$168),0)</f>
        <v>0</v>
      </c>
      <c r="AU18" s="33">
        <f>+IFERROR(('MIP 2017'!AU18/'MIP 2017'!AU$168),0)</f>
        <v>4.6941647069740979E-5</v>
      </c>
      <c r="AV18" s="33">
        <f>+IFERROR(('MIP 2017'!AV18/'MIP 2017'!AV$168),0)</f>
        <v>0</v>
      </c>
      <c r="AW18" s="33">
        <f>+IFERROR(('MIP 2017'!AW18/'MIP 2017'!AW$168),0)</f>
        <v>0</v>
      </c>
      <c r="AX18" s="33">
        <f>+IFERROR(('MIP 2017'!AX18/'MIP 2017'!AX$168),0)</f>
        <v>0</v>
      </c>
      <c r="AY18" s="33">
        <f>+IFERROR(('MIP 2017'!AY18/'MIP 2017'!AY$168),0)</f>
        <v>0</v>
      </c>
      <c r="AZ18" s="33">
        <f>+IFERROR(('MIP 2017'!AZ18/'MIP 2017'!AZ$168),0)</f>
        <v>0</v>
      </c>
      <c r="BA18" s="33">
        <f>+IFERROR(('MIP 2017'!BA18/'MIP 2017'!BA$168),0)</f>
        <v>0</v>
      </c>
      <c r="BB18" s="33">
        <f>+IFERROR(('MIP 2017'!BB18/'MIP 2017'!BB$168),0)</f>
        <v>0</v>
      </c>
      <c r="BC18" s="33">
        <f>+IFERROR(('MIP 2017'!BC18/'MIP 2017'!BC$168),0)</f>
        <v>0</v>
      </c>
      <c r="BD18" s="33">
        <f>+IFERROR(('MIP 2017'!BD18/'MIP 2017'!BD$168),0)</f>
        <v>0</v>
      </c>
      <c r="BE18" s="33">
        <f>+IFERROR(('MIP 2017'!BE18/'MIP 2017'!BE$168),0)</f>
        <v>0</v>
      </c>
      <c r="BF18" s="33">
        <f>+IFERROR(('MIP 2017'!BF18/'MIP 2017'!BF$168),0)</f>
        <v>0</v>
      </c>
      <c r="BG18" s="33">
        <f>+IFERROR(('MIP 2017'!BG18/'MIP 2017'!BG$168),0)</f>
        <v>0</v>
      </c>
      <c r="BH18" s="33">
        <f>+IFERROR(('MIP 2017'!BH18/'MIP 2017'!BH$168),0)</f>
        <v>0</v>
      </c>
      <c r="BI18" s="33">
        <f>+IFERROR(('MIP 2017'!BI18/'MIP 2017'!BI$168),0)</f>
        <v>0</v>
      </c>
      <c r="BJ18" s="33">
        <f>+IFERROR(('MIP 2017'!BJ18/'MIP 2017'!BJ$168),0)</f>
        <v>0</v>
      </c>
      <c r="BK18" s="33">
        <f>+IFERROR(('MIP 2017'!BK18/'MIP 2017'!BK$168),0)</f>
        <v>0</v>
      </c>
      <c r="BL18" s="33">
        <f>+IFERROR(('MIP 2017'!BL18/'MIP 2017'!BL$168),0)</f>
        <v>0</v>
      </c>
      <c r="BM18" s="33">
        <f>+IFERROR(('MIP 2017'!BM18/'MIP 2017'!BM$168),0)</f>
        <v>0</v>
      </c>
      <c r="BN18" s="33">
        <f>+IFERROR(('MIP 2017'!BN18/'MIP 2017'!BN$168),0)</f>
        <v>0</v>
      </c>
      <c r="BO18" s="33">
        <f>+IFERROR(('MIP 2017'!BO18/'MIP 2017'!BO$168),0)</f>
        <v>0</v>
      </c>
      <c r="BP18" s="33">
        <f>+IFERROR(('MIP 2017'!BP18/'MIP 2017'!BP$168),0)</f>
        <v>0</v>
      </c>
      <c r="BQ18" s="33">
        <f>+IFERROR(('MIP 2017'!BQ18/'MIP 2017'!BQ$168),0)</f>
        <v>0</v>
      </c>
      <c r="BR18" s="33">
        <f>+IFERROR(('MIP 2017'!BR18/'MIP 2017'!BR$168),0)</f>
        <v>0</v>
      </c>
      <c r="BS18" s="33">
        <f>+IFERROR(('MIP 2017'!BS18/'MIP 2017'!BS$168),0)</f>
        <v>0</v>
      </c>
      <c r="BT18" s="33">
        <f>+IFERROR(('MIP 2017'!BT18/'MIP 2017'!BT$168),0)</f>
        <v>0</v>
      </c>
      <c r="BU18" s="33">
        <f>+IFERROR(('MIP 2017'!BU18/'MIP 2017'!BU$168),0)</f>
        <v>0</v>
      </c>
      <c r="BV18" s="33">
        <f>+IFERROR(('MIP 2017'!BV18/'MIP 2017'!BV$168),0)</f>
        <v>0</v>
      </c>
      <c r="BW18" s="33">
        <f>+IFERROR(('MIP 2017'!BW18/'MIP 2017'!BW$168),0)</f>
        <v>0</v>
      </c>
      <c r="BX18" s="33">
        <f>+IFERROR(('MIP 2017'!BX18/'MIP 2017'!BX$168),0)</f>
        <v>2.3825610363855873E-7</v>
      </c>
      <c r="BY18" s="33">
        <f>+IFERROR(('MIP 2017'!BY18/'MIP 2017'!BY$168),0)</f>
        <v>0</v>
      </c>
      <c r="BZ18" s="33">
        <f>+IFERROR(('MIP 2017'!BZ18/'MIP 2017'!BZ$168),0)</f>
        <v>0</v>
      </c>
      <c r="CA18" s="33">
        <f>+IFERROR(('MIP 2017'!CA18/'MIP 2017'!CA$168),0)</f>
        <v>0</v>
      </c>
      <c r="CB18" s="33">
        <f>+IFERROR(('MIP 2017'!CB18/'MIP 2017'!CB$168),0)</f>
        <v>0</v>
      </c>
      <c r="CC18" s="33">
        <f>+IFERROR(('MIP 2017'!CC18/'MIP 2017'!CC$168),0)</f>
        <v>0</v>
      </c>
      <c r="CD18" s="33">
        <f>+IFERROR(('MIP 2017'!CD18/'MIP 2017'!CD$168),0)</f>
        <v>0</v>
      </c>
      <c r="CE18" s="33">
        <f>+IFERROR(('MIP 2017'!CE18/'MIP 2017'!CE$168),0)</f>
        <v>0</v>
      </c>
      <c r="CF18" s="33">
        <f>+IFERROR(('MIP 2017'!CF18/'MIP 2017'!CF$168),0)</f>
        <v>0</v>
      </c>
      <c r="CG18" s="33">
        <f>+IFERROR(('MIP 2017'!CG18/'MIP 2017'!CG$168),0)</f>
        <v>0</v>
      </c>
      <c r="CH18" s="33">
        <f>+IFERROR(('MIP 2017'!CH18/'MIP 2017'!CH$168),0)</f>
        <v>0</v>
      </c>
      <c r="CI18" s="33">
        <f>+IFERROR(('MIP 2017'!CI18/'MIP 2017'!CI$168),0)</f>
        <v>0</v>
      </c>
      <c r="CJ18" s="33">
        <f>+IFERROR(('MIP 2017'!CJ18/'MIP 2017'!CJ$168),0)</f>
        <v>0</v>
      </c>
      <c r="CK18" s="33">
        <f>+IFERROR(('MIP 2017'!CK18/'MIP 2017'!CK$168),0)</f>
        <v>0</v>
      </c>
      <c r="CL18" s="33">
        <f>+IFERROR(('MIP 2017'!CL18/'MIP 2017'!CL$168),0)</f>
        <v>0</v>
      </c>
      <c r="CM18" s="33">
        <f>+IFERROR(('MIP 2017'!CM18/'MIP 2017'!CM$168),0)</f>
        <v>0</v>
      </c>
      <c r="CN18" s="33">
        <f>+IFERROR(('MIP 2017'!CN18/'MIP 2017'!CN$168),0)</f>
        <v>0</v>
      </c>
      <c r="CO18" s="33">
        <f>+IFERROR(('MIP 2017'!CO18/'MIP 2017'!CO$168),0)</f>
        <v>0</v>
      </c>
      <c r="CP18" s="33">
        <f>+IFERROR(('MIP 2017'!CP18/'MIP 2017'!CP$168),0)</f>
        <v>0</v>
      </c>
      <c r="CQ18" s="33">
        <f>+IFERROR(('MIP 2017'!CQ18/'MIP 2017'!CQ$168),0)</f>
        <v>2.7828072837682312E-5</v>
      </c>
      <c r="CR18" s="33">
        <f>+IFERROR(('MIP 2017'!CR18/'MIP 2017'!CR$168),0)</f>
        <v>3.7664028337423393E-4</v>
      </c>
      <c r="CS18" s="33">
        <f>+IFERROR(('MIP 2017'!CS18/'MIP 2017'!CS$168),0)</f>
        <v>0</v>
      </c>
      <c r="CT18" s="33">
        <f>+IFERROR(('MIP 2017'!CT18/'MIP 2017'!CT$168),0)</f>
        <v>1.4120214379234369E-7</v>
      </c>
      <c r="CU18" s="33">
        <f>+IFERROR(('MIP 2017'!CU18/'MIP 2017'!CU$168),0)</f>
        <v>0</v>
      </c>
      <c r="CV18" s="33">
        <f>+IFERROR(('MIP 2017'!CV18/'MIP 2017'!CV$168),0)</f>
        <v>0</v>
      </c>
      <c r="CW18" s="33">
        <f>+IFERROR(('MIP 2017'!CW18/'MIP 2017'!CW$168),0)</f>
        <v>0</v>
      </c>
      <c r="CX18" s="33">
        <f>+IFERROR(('MIP 2017'!CX18/'MIP 2017'!CX$168),0)</f>
        <v>0</v>
      </c>
      <c r="CY18" s="33">
        <f>+IFERROR(('MIP 2017'!CY18/'MIP 2017'!CY$168),0)</f>
        <v>0</v>
      </c>
      <c r="CZ18" s="33">
        <f>+IFERROR(('MIP 2017'!CZ18/'MIP 2017'!CZ$168),0)</f>
        <v>0</v>
      </c>
      <c r="DA18" s="33">
        <f>+IFERROR(('MIP 2017'!DA18/'MIP 2017'!DA$168),0)</f>
        <v>0</v>
      </c>
      <c r="DB18" s="33">
        <f>+IFERROR(('MIP 2017'!DB18/'MIP 2017'!DB$168),0)</f>
        <v>0</v>
      </c>
      <c r="DC18" s="33">
        <f>+IFERROR(('MIP 2017'!DC18/'MIP 2017'!DC$168),0)</f>
        <v>0</v>
      </c>
      <c r="DD18" s="33">
        <f>+IFERROR(('MIP 2017'!DD18/'MIP 2017'!DD$168),0)</f>
        <v>0</v>
      </c>
      <c r="DE18" s="33">
        <f>+IFERROR(('MIP 2017'!DE18/'MIP 2017'!DE$168),0)</f>
        <v>0</v>
      </c>
      <c r="DF18" s="33">
        <f>+IFERROR(('MIP 2017'!DF18/'MIP 2017'!DF$168),0)</f>
        <v>0</v>
      </c>
      <c r="DG18" s="33">
        <f>+IFERROR(('MIP 2017'!DG18/'MIP 2017'!DG$168),0)</f>
        <v>0</v>
      </c>
      <c r="DH18" s="33">
        <f>+IFERROR(('MIP 2017'!DH18/'MIP 2017'!DH$168),0)</f>
        <v>0</v>
      </c>
      <c r="DI18" s="33">
        <f>+IFERROR(('MIP 2017'!DI18/'MIP 2017'!DI$168),0)</f>
        <v>0</v>
      </c>
      <c r="DJ18" s="33">
        <f>+IFERROR(('MIP 2017'!DJ18/'MIP 2017'!DJ$168),0)</f>
        <v>0</v>
      </c>
      <c r="DK18" s="33">
        <f>+IFERROR(('MIP 2017'!DK18/'MIP 2017'!DK$168),0)</f>
        <v>0</v>
      </c>
      <c r="DL18" s="33">
        <f>+IFERROR(('MIP 2017'!DL18/'MIP 2017'!DL$168),0)</f>
        <v>0</v>
      </c>
      <c r="DM18" s="33">
        <f>+IFERROR(('MIP 2017'!DM18/'MIP 2017'!DM$168),0)</f>
        <v>0</v>
      </c>
      <c r="DN18" s="33">
        <f>+IFERROR(('MIP 2017'!DN18/'MIP 2017'!DN$168),0)</f>
        <v>0</v>
      </c>
      <c r="DO18" s="33">
        <f>+IFERROR(('MIP 2017'!DO18/'MIP 2017'!DO$168),0)</f>
        <v>0</v>
      </c>
      <c r="DP18" s="33">
        <f>+IFERROR(('MIP 2017'!DP18/'MIP 2017'!DP$168),0)</f>
        <v>0</v>
      </c>
      <c r="DQ18" s="33">
        <f>+IFERROR(('MIP 2017'!DQ18/'MIP 2017'!DQ$168),0)</f>
        <v>0</v>
      </c>
      <c r="DR18" s="33">
        <f>+IFERROR(('MIP 2017'!DR18/'MIP 2017'!DR$168),0)</f>
        <v>0</v>
      </c>
      <c r="DS18" s="33">
        <f>+IFERROR(('MIP 2017'!DS18/'MIP 2017'!DS$168),0)</f>
        <v>0</v>
      </c>
      <c r="DT18" s="33">
        <f>+IFERROR(('MIP 2017'!DT18/'MIP 2017'!DT$168),0)</f>
        <v>6.5265048560594544E-5</v>
      </c>
      <c r="DU18" s="33">
        <f>+IFERROR(('MIP 2017'!DU18/'MIP 2017'!DU$168),0)</f>
        <v>0</v>
      </c>
      <c r="DV18" s="33">
        <f>+IFERROR(('MIP 2017'!DV18/'MIP 2017'!DV$168),0)</f>
        <v>5.5357042606136561E-5</v>
      </c>
      <c r="DW18" s="33">
        <f>+IFERROR(('MIP 2017'!DW18/'MIP 2017'!DW$168),0)</f>
        <v>1.7076988177445423E-5</v>
      </c>
      <c r="DX18" s="33">
        <f>+IFERROR(('MIP 2017'!DX18/'MIP 2017'!DX$168),0)</f>
        <v>0</v>
      </c>
      <c r="DY18" s="33">
        <f>+IFERROR(('MIP 2017'!DY18/'MIP 2017'!DY$168),0)</f>
        <v>0</v>
      </c>
      <c r="DZ18" s="33">
        <f>+IFERROR(('MIP 2017'!DZ18/'MIP 2017'!DZ$168),0)</f>
        <v>6.375792544251629E-6</v>
      </c>
      <c r="EA18" s="33">
        <f>+IFERROR(('MIP 2017'!EA18/'MIP 2017'!EA$168),0)</f>
        <v>1.0550047200594711E-5</v>
      </c>
      <c r="EB18" s="33">
        <f>+IFERROR(('MIP 2017'!EB18/'MIP 2017'!EB$168),0)</f>
        <v>1.7000373777055014E-4</v>
      </c>
      <c r="EC18" s="33">
        <f>+IFERROR(('MIP 2017'!EC18/'MIP 2017'!EC$168),0)</f>
        <v>0</v>
      </c>
      <c r="ED18" s="33">
        <f>+IFERROR(('MIP 2017'!ED18/'MIP 2017'!ED$168),0)</f>
        <v>0</v>
      </c>
      <c r="EE18" s="33">
        <f>+IFERROR(('MIP 2017'!EE18/'MIP 2017'!EE$168),0)</f>
        <v>0</v>
      </c>
      <c r="EF18" s="33">
        <f>+IFERROR(('MIP 2017'!EF18/'MIP 2017'!EF$168),0)</f>
        <v>0</v>
      </c>
      <c r="EG18" s="33">
        <f>+IFERROR(('MIP 2017'!EG18/'MIP 2017'!EG$168),0)</f>
        <v>0</v>
      </c>
      <c r="EH18" s="33">
        <f>+IFERROR(('MIP 2017'!EH18/'MIP 2017'!EH$168),0)</f>
        <v>0</v>
      </c>
    </row>
    <row r="19" spans="1:138" s="7" customFormat="1" ht="21.95" customHeight="1" thickBot="1" x14ac:dyDescent="0.25">
      <c r="A19" s="137" t="s">
        <v>100</v>
      </c>
      <c r="B19" s="138" t="s">
        <v>103</v>
      </c>
      <c r="C19" s="33">
        <f>+IFERROR(('MIP 2017'!C19/'MIP 2017'!C$168),0)</f>
        <v>0</v>
      </c>
      <c r="D19" s="33">
        <f>+IFERROR(('MIP 2017'!D19/'MIP 2017'!D$168),0)</f>
        <v>0</v>
      </c>
      <c r="E19" s="33">
        <f>+IFERROR(('MIP 2017'!E19/'MIP 2017'!E$168),0)</f>
        <v>0</v>
      </c>
      <c r="F19" s="33">
        <f>+IFERROR(('MIP 2017'!F19/'MIP 2017'!F$168),0)</f>
        <v>0</v>
      </c>
      <c r="G19" s="33">
        <f>+IFERROR(('MIP 2017'!G19/'MIP 2017'!G$168),0)</f>
        <v>0</v>
      </c>
      <c r="H19" s="33">
        <f>+IFERROR(('MIP 2017'!H19/'MIP 2017'!H$168),0)</f>
        <v>0</v>
      </c>
      <c r="I19" s="33">
        <f>+IFERROR(('MIP 2017'!I19/'MIP 2017'!I$168),0)</f>
        <v>0</v>
      </c>
      <c r="J19" s="33">
        <f>+IFERROR(('MIP 2017'!J19/'MIP 2017'!J$168),0)</f>
        <v>0.16325749351054192</v>
      </c>
      <c r="K19" s="33">
        <f>+IFERROR(('MIP 2017'!K19/'MIP 2017'!K$168),0)</f>
        <v>0</v>
      </c>
      <c r="L19" s="33">
        <f>+IFERROR(('MIP 2017'!L19/'MIP 2017'!L$168),0)</f>
        <v>0</v>
      </c>
      <c r="M19" s="33">
        <f>+IFERROR(('MIP 2017'!M19/'MIP 2017'!M$168),0)</f>
        <v>0</v>
      </c>
      <c r="N19" s="33">
        <f>+IFERROR(('MIP 2017'!N19/'MIP 2017'!N$168),0)</f>
        <v>0</v>
      </c>
      <c r="O19" s="33">
        <f>+IFERROR(('MIP 2017'!O19/'MIP 2017'!O$168),0)</f>
        <v>0</v>
      </c>
      <c r="P19" s="33">
        <f>+IFERROR(('MIP 2017'!P19/'MIP 2017'!P$168),0)</f>
        <v>0</v>
      </c>
      <c r="Q19" s="33">
        <f>+IFERROR(('MIP 2017'!Q19/'MIP 2017'!Q$168),0)</f>
        <v>0</v>
      </c>
      <c r="R19" s="33">
        <f>+IFERROR(('MIP 2017'!R19/'MIP 2017'!R$168),0)</f>
        <v>0</v>
      </c>
      <c r="S19" s="33">
        <f>+IFERROR(('MIP 2017'!S19/'MIP 2017'!S$168),0)</f>
        <v>0</v>
      </c>
      <c r="T19" s="33">
        <f>+IFERROR(('MIP 2017'!T19/'MIP 2017'!T$168),0)</f>
        <v>0</v>
      </c>
      <c r="U19" s="33">
        <f>+IFERROR(('MIP 2017'!U19/'MIP 2017'!U$168),0)</f>
        <v>0</v>
      </c>
      <c r="V19" s="33">
        <f>+IFERROR(('MIP 2017'!V19/'MIP 2017'!V$168),0)</f>
        <v>0</v>
      </c>
      <c r="W19" s="33">
        <f>+IFERROR(('MIP 2017'!W19/'MIP 2017'!W$168),0)</f>
        <v>0</v>
      </c>
      <c r="X19" s="33">
        <f>+IFERROR(('MIP 2017'!X19/'MIP 2017'!X$168),0)</f>
        <v>0</v>
      </c>
      <c r="Y19" s="33">
        <f>+IFERROR(('MIP 2017'!Y19/'MIP 2017'!Y$168),0)</f>
        <v>0</v>
      </c>
      <c r="Z19" s="33">
        <f>+IFERROR(('MIP 2017'!Z19/'MIP 2017'!Z$168),0)</f>
        <v>0</v>
      </c>
      <c r="AA19" s="33">
        <f>+IFERROR(('MIP 2017'!AA19/'MIP 2017'!AA$168),0)</f>
        <v>0</v>
      </c>
      <c r="AB19" s="33">
        <f>+IFERROR(('MIP 2017'!AB19/'MIP 2017'!AB$168),0)</f>
        <v>0</v>
      </c>
      <c r="AC19" s="33">
        <f>+IFERROR(('MIP 2017'!AC19/'MIP 2017'!AC$168),0)</f>
        <v>0</v>
      </c>
      <c r="AD19" s="33">
        <f>+IFERROR(('MIP 2017'!AD19/'MIP 2017'!AD$168),0)</f>
        <v>1.6725719155695799E-3</v>
      </c>
      <c r="AE19" s="33">
        <f>+IFERROR(('MIP 2017'!AE19/'MIP 2017'!AE$168),0)</f>
        <v>0</v>
      </c>
      <c r="AF19" s="33">
        <f>+IFERROR(('MIP 2017'!AF19/'MIP 2017'!AF$168),0)</f>
        <v>0</v>
      </c>
      <c r="AG19" s="33">
        <f>+IFERROR(('MIP 2017'!AG19/'MIP 2017'!AG$168),0)</f>
        <v>0</v>
      </c>
      <c r="AH19" s="33">
        <f>+IFERROR(('MIP 2017'!AH19/'MIP 2017'!AH$168),0)</f>
        <v>0</v>
      </c>
      <c r="AI19" s="33">
        <f>+IFERROR(('MIP 2017'!AI19/'MIP 2017'!AI$168),0)</f>
        <v>9.0404872230116957E-4</v>
      </c>
      <c r="AJ19" s="33">
        <f>+IFERROR(('MIP 2017'!AJ19/'MIP 2017'!AJ$168),0)</f>
        <v>0</v>
      </c>
      <c r="AK19" s="33">
        <f>+IFERROR(('MIP 2017'!AK19/'MIP 2017'!AK$168),0)</f>
        <v>7.3746376257732013E-3</v>
      </c>
      <c r="AL19" s="33">
        <f>+IFERROR(('MIP 2017'!AL19/'MIP 2017'!AL$168),0)</f>
        <v>0</v>
      </c>
      <c r="AM19" s="33">
        <f>+IFERROR(('MIP 2017'!AM19/'MIP 2017'!AM$168),0)</f>
        <v>0</v>
      </c>
      <c r="AN19" s="33">
        <f>+IFERROR(('MIP 2017'!AN19/'MIP 2017'!AN$168),0)</f>
        <v>0</v>
      </c>
      <c r="AO19" s="33">
        <f>+IFERROR(('MIP 2017'!AO19/'MIP 2017'!AO$168),0)</f>
        <v>3.4797032232395672E-3</v>
      </c>
      <c r="AP19" s="33">
        <f>+IFERROR(('MIP 2017'!AP19/'MIP 2017'!AP$168),0)</f>
        <v>1.6772882411032105E-4</v>
      </c>
      <c r="AQ19" s="33">
        <f>+IFERROR(('MIP 2017'!AQ19/'MIP 2017'!AQ$168),0)</f>
        <v>2.9634204464596091E-6</v>
      </c>
      <c r="AR19" s="33">
        <f>+IFERROR(('MIP 2017'!AR19/'MIP 2017'!AR$168),0)</f>
        <v>0</v>
      </c>
      <c r="AS19" s="33">
        <f>+IFERROR(('MIP 2017'!AS19/'MIP 2017'!AS$168),0)</f>
        <v>0</v>
      </c>
      <c r="AT19" s="33">
        <f>+IFERROR(('MIP 2017'!AT19/'MIP 2017'!AT$168),0)</f>
        <v>0</v>
      </c>
      <c r="AU19" s="33">
        <f>+IFERROR(('MIP 2017'!AU19/'MIP 2017'!AU$168),0)</f>
        <v>1.7969648396050207E-4</v>
      </c>
      <c r="AV19" s="33">
        <f>+IFERROR(('MIP 2017'!AV19/'MIP 2017'!AV$168),0)</f>
        <v>0</v>
      </c>
      <c r="AW19" s="33">
        <f>+IFERROR(('MIP 2017'!AW19/'MIP 2017'!AW$168),0)</f>
        <v>0</v>
      </c>
      <c r="AX19" s="33">
        <f>+IFERROR(('MIP 2017'!AX19/'MIP 2017'!AX$168),0)</f>
        <v>0</v>
      </c>
      <c r="AY19" s="33">
        <f>+IFERROR(('MIP 2017'!AY19/'MIP 2017'!AY$168),0)</f>
        <v>0</v>
      </c>
      <c r="AZ19" s="33">
        <f>+IFERROR(('MIP 2017'!AZ19/'MIP 2017'!AZ$168),0)</f>
        <v>0</v>
      </c>
      <c r="BA19" s="33">
        <f>+IFERROR(('MIP 2017'!BA19/'MIP 2017'!BA$168),0)</f>
        <v>0</v>
      </c>
      <c r="BB19" s="33">
        <f>+IFERROR(('MIP 2017'!BB19/'MIP 2017'!BB$168),0)</f>
        <v>0</v>
      </c>
      <c r="BC19" s="33">
        <f>+IFERROR(('MIP 2017'!BC19/'MIP 2017'!BC$168),0)</f>
        <v>0</v>
      </c>
      <c r="BD19" s="33">
        <f>+IFERROR(('MIP 2017'!BD19/'MIP 2017'!BD$168),0)</f>
        <v>0</v>
      </c>
      <c r="BE19" s="33">
        <f>+IFERROR(('MIP 2017'!BE19/'MIP 2017'!BE$168),0)</f>
        <v>0</v>
      </c>
      <c r="BF19" s="33">
        <f>+IFERROR(('MIP 2017'!BF19/'MIP 2017'!BF$168),0)</f>
        <v>0</v>
      </c>
      <c r="BG19" s="33">
        <f>+IFERROR(('MIP 2017'!BG19/'MIP 2017'!BG$168),0)</f>
        <v>0</v>
      </c>
      <c r="BH19" s="33">
        <f>+IFERROR(('MIP 2017'!BH19/'MIP 2017'!BH$168),0)</f>
        <v>0</v>
      </c>
      <c r="BI19" s="33">
        <f>+IFERROR(('MIP 2017'!BI19/'MIP 2017'!BI$168),0)</f>
        <v>0</v>
      </c>
      <c r="BJ19" s="33">
        <f>+IFERROR(('MIP 2017'!BJ19/'MIP 2017'!BJ$168),0)</f>
        <v>0</v>
      </c>
      <c r="BK19" s="33">
        <f>+IFERROR(('MIP 2017'!BK19/'MIP 2017'!BK$168),0)</f>
        <v>0</v>
      </c>
      <c r="BL19" s="33">
        <f>+IFERROR(('MIP 2017'!BL19/'MIP 2017'!BL$168),0)</f>
        <v>0</v>
      </c>
      <c r="BM19" s="33">
        <f>+IFERROR(('MIP 2017'!BM19/'MIP 2017'!BM$168),0)</f>
        <v>0</v>
      </c>
      <c r="BN19" s="33">
        <f>+IFERROR(('MIP 2017'!BN19/'MIP 2017'!BN$168),0)</f>
        <v>0</v>
      </c>
      <c r="BO19" s="33">
        <f>+IFERROR(('MIP 2017'!BO19/'MIP 2017'!BO$168),0)</f>
        <v>0</v>
      </c>
      <c r="BP19" s="33">
        <f>+IFERROR(('MIP 2017'!BP19/'MIP 2017'!BP$168),0)</f>
        <v>0</v>
      </c>
      <c r="BQ19" s="33">
        <f>+IFERROR(('MIP 2017'!BQ19/'MIP 2017'!BQ$168),0)</f>
        <v>0</v>
      </c>
      <c r="BR19" s="33">
        <f>+IFERROR(('MIP 2017'!BR19/'MIP 2017'!BR$168),0)</f>
        <v>0</v>
      </c>
      <c r="BS19" s="33">
        <f>+IFERROR(('MIP 2017'!BS19/'MIP 2017'!BS$168),0)</f>
        <v>0</v>
      </c>
      <c r="BT19" s="33">
        <f>+IFERROR(('MIP 2017'!BT19/'MIP 2017'!BT$168),0)</f>
        <v>0</v>
      </c>
      <c r="BU19" s="33">
        <f>+IFERROR(('MIP 2017'!BU19/'MIP 2017'!BU$168),0)</f>
        <v>0</v>
      </c>
      <c r="BV19" s="33">
        <f>+IFERROR(('MIP 2017'!BV19/'MIP 2017'!BV$168),0)</f>
        <v>0</v>
      </c>
      <c r="BW19" s="33">
        <f>+IFERROR(('MIP 2017'!BW19/'MIP 2017'!BW$168),0)</f>
        <v>0</v>
      </c>
      <c r="BX19" s="33">
        <f>+IFERROR(('MIP 2017'!BX19/'MIP 2017'!BX$168),0)</f>
        <v>1.0013049726267257E-6</v>
      </c>
      <c r="BY19" s="33">
        <f>+IFERROR(('MIP 2017'!BY19/'MIP 2017'!BY$168),0)</f>
        <v>0</v>
      </c>
      <c r="BZ19" s="33">
        <f>+IFERROR(('MIP 2017'!BZ19/'MIP 2017'!BZ$168),0)</f>
        <v>0</v>
      </c>
      <c r="CA19" s="33">
        <f>+IFERROR(('MIP 2017'!CA19/'MIP 2017'!CA$168),0)</f>
        <v>0</v>
      </c>
      <c r="CB19" s="33">
        <f>+IFERROR(('MIP 2017'!CB19/'MIP 2017'!CB$168),0)</f>
        <v>0</v>
      </c>
      <c r="CC19" s="33">
        <f>+IFERROR(('MIP 2017'!CC19/'MIP 2017'!CC$168),0)</f>
        <v>0</v>
      </c>
      <c r="CD19" s="33">
        <f>+IFERROR(('MIP 2017'!CD19/'MIP 2017'!CD$168),0)</f>
        <v>0</v>
      </c>
      <c r="CE19" s="33">
        <f>+IFERROR(('MIP 2017'!CE19/'MIP 2017'!CE$168),0)</f>
        <v>0</v>
      </c>
      <c r="CF19" s="33">
        <f>+IFERROR(('MIP 2017'!CF19/'MIP 2017'!CF$168),0)</f>
        <v>0</v>
      </c>
      <c r="CG19" s="33">
        <f>+IFERROR(('MIP 2017'!CG19/'MIP 2017'!CG$168),0)</f>
        <v>7.8446064245348679E-5</v>
      </c>
      <c r="CH19" s="33">
        <f>+IFERROR(('MIP 2017'!CH19/'MIP 2017'!CH$168),0)</f>
        <v>0</v>
      </c>
      <c r="CI19" s="33">
        <f>+IFERROR(('MIP 2017'!CI19/'MIP 2017'!CI$168),0)</f>
        <v>0</v>
      </c>
      <c r="CJ19" s="33">
        <f>+IFERROR(('MIP 2017'!CJ19/'MIP 2017'!CJ$168),0)</f>
        <v>0</v>
      </c>
      <c r="CK19" s="33">
        <f>+IFERROR(('MIP 2017'!CK19/'MIP 2017'!CK$168),0)</f>
        <v>0</v>
      </c>
      <c r="CL19" s="33">
        <f>+IFERROR(('MIP 2017'!CL19/'MIP 2017'!CL$168),0)</f>
        <v>0</v>
      </c>
      <c r="CM19" s="33">
        <f>+IFERROR(('MIP 2017'!CM19/'MIP 2017'!CM$168),0)</f>
        <v>0</v>
      </c>
      <c r="CN19" s="33">
        <f>+IFERROR(('MIP 2017'!CN19/'MIP 2017'!CN$168),0)</f>
        <v>0</v>
      </c>
      <c r="CO19" s="33">
        <f>+IFERROR(('MIP 2017'!CO19/'MIP 2017'!CO$168),0)</f>
        <v>0</v>
      </c>
      <c r="CP19" s="33">
        <f>+IFERROR(('MIP 2017'!CP19/'MIP 2017'!CP$168),0)</f>
        <v>0</v>
      </c>
      <c r="CQ19" s="33">
        <f>+IFERROR(('MIP 2017'!CQ19/'MIP 2017'!CQ$168),0)</f>
        <v>5.9611890707113183E-4</v>
      </c>
      <c r="CR19" s="33">
        <f>+IFERROR(('MIP 2017'!CR19/'MIP 2017'!CR$168),0)</f>
        <v>2.7248122775631739E-3</v>
      </c>
      <c r="CS19" s="33">
        <f>+IFERROR(('MIP 2017'!CS19/'MIP 2017'!CS$168),0)</f>
        <v>0</v>
      </c>
      <c r="CT19" s="33">
        <f>+IFERROR(('MIP 2017'!CT19/'MIP 2017'!CT$168),0)</f>
        <v>5.9342197981762863E-7</v>
      </c>
      <c r="CU19" s="33">
        <f>+IFERROR(('MIP 2017'!CU19/'MIP 2017'!CU$168),0)</f>
        <v>0</v>
      </c>
      <c r="CV19" s="33">
        <f>+IFERROR(('MIP 2017'!CV19/'MIP 2017'!CV$168),0)</f>
        <v>0</v>
      </c>
      <c r="CW19" s="33">
        <f>+IFERROR(('MIP 2017'!CW19/'MIP 2017'!CW$168),0)</f>
        <v>0</v>
      </c>
      <c r="CX19" s="33">
        <f>+IFERROR(('MIP 2017'!CX19/'MIP 2017'!CX$168),0)</f>
        <v>0</v>
      </c>
      <c r="CY19" s="33">
        <f>+IFERROR(('MIP 2017'!CY19/'MIP 2017'!CY$168),0)</f>
        <v>0</v>
      </c>
      <c r="CZ19" s="33">
        <f>+IFERROR(('MIP 2017'!CZ19/'MIP 2017'!CZ$168),0)</f>
        <v>0</v>
      </c>
      <c r="DA19" s="33">
        <f>+IFERROR(('MIP 2017'!DA19/'MIP 2017'!DA$168),0)</f>
        <v>0</v>
      </c>
      <c r="DB19" s="33">
        <f>+IFERROR(('MIP 2017'!DB19/'MIP 2017'!DB$168),0)</f>
        <v>0</v>
      </c>
      <c r="DC19" s="33">
        <f>+IFERROR(('MIP 2017'!DC19/'MIP 2017'!DC$168),0)</f>
        <v>0</v>
      </c>
      <c r="DD19" s="33">
        <f>+IFERROR(('MIP 2017'!DD19/'MIP 2017'!DD$168),0)</f>
        <v>0</v>
      </c>
      <c r="DE19" s="33">
        <f>+IFERROR(('MIP 2017'!DE19/'MIP 2017'!DE$168),0)</f>
        <v>0</v>
      </c>
      <c r="DF19" s="33">
        <f>+IFERROR(('MIP 2017'!DF19/'MIP 2017'!DF$168),0)</f>
        <v>0</v>
      </c>
      <c r="DG19" s="33">
        <f>+IFERROR(('MIP 2017'!DG19/'MIP 2017'!DG$168),0)</f>
        <v>0</v>
      </c>
      <c r="DH19" s="33">
        <f>+IFERROR(('MIP 2017'!DH19/'MIP 2017'!DH$168),0)</f>
        <v>0</v>
      </c>
      <c r="DI19" s="33">
        <f>+IFERROR(('MIP 2017'!DI19/'MIP 2017'!DI$168),0)</f>
        <v>0</v>
      </c>
      <c r="DJ19" s="33">
        <f>+IFERROR(('MIP 2017'!DJ19/'MIP 2017'!DJ$168),0)</f>
        <v>0</v>
      </c>
      <c r="DK19" s="33">
        <f>+IFERROR(('MIP 2017'!DK19/'MIP 2017'!DK$168),0)</f>
        <v>0</v>
      </c>
      <c r="DL19" s="33">
        <f>+IFERROR(('MIP 2017'!DL19/'MIP 2017'!DL$168),0)</f>
        <v>0</v>
      </c>
      <c r="DM19" s="33">
        <f>+IFERROR(('MIP 2017'!DM19/'MIP 2017'!DM$168),0)</f>
        <v>0</v>
      </c>
      <c r="DN19" s="33">
        <f>+IFERROR(('MIP 2017'!DN19/'MIP 2017'!DN$168),0)</f>
        <v>0</v>
      </c>
      <c r="DO19" s="33">
        <f>+IFERROR(('MIP 2017'!DO19/'MIP 2017'!DO$168),0)</f>
        <v>0</v>
      </c>
      <c r="DP19" s="33">
        <f>+IFERROR(('MIP 2017'!DP19/'MIP 2017'!DP$168),0)</f>
        <v>0</v>
      </c>
      <c r="DQ19" s="33">
        <f>+IFERROR(('MIP 2017'!DQ19/'MIP 2017'!DQ$168),0)</f>
        <v>0</v>
      </c>
      <c r="DR19" s="33">
        <f>+IFERROR(('MIP 2017'!DR19/'MIP 2017'!DR$168),0)</f>
        <v>0</v>
      </c>
      <c r="DS19" s="33">
        <f>+IFERROR(('MIP 2017'!DS19/'MIP 2017'!DS$168),0)</f>
        <v>0</v>
      </c>
      <c r="DT19" s="33">
        <f>+IFERROR(('MIP 2017'!DT19/'MIP 2017'!DT$168),0)</f>
        <v>3.1004776323666238E-4</v>
      </c>
      <c r="DU19" s="33">
        <f>+IFERROR(('MIP 2017'!DU19/'MIP 2017'!DU$168),0)</f>
        <v>0</v>
      </c>
      <c r="DV19" s="33">
        <f>+IFERROR(('MIP 2017'!DV19/'MIP 2017'!DV$168),0)</f>
        <v>1.5983895537503747E-4</v>
      </c>
      <c r="DW19" s="33">
        <f>+IFERROR(('MIP 2017'!DW19/'MIP 2017'!DW$168),0)</f>
        <v>6.4674767007562157E-5</v>
      </c>
      <c r="DX19" s="33">
        <f>+IFERROR(('MIP 2017'!DX19/'MIP 2017'!DX$168),0)</f>
        <v>0</v>
      </c>
      <c r="DY19" s="33">
        <f>+IFERROR(('MIP 2017'!DY19/'MIP 2017'!DY$168),0)</f>
        <v>0</v>
      </c>
      <c r="DZ19" s="33">
        <f>+IFERROR(('MIP 2017'!DZ19/'MIP 2017'!DZ$168),0)</f>
        <v>2.5551654525197916E-4</v>
      </c>
      <c r="EA19" s="33">
        <f>+IFERROR(('MIP 2017'!EA19/'MIP 2017'!EA$168),0)</f>
        <v>5.6922673719393535E-5</v>
      </c>
      <c r="EB19" s="33">
        <f>+IFERROR(('MIP 2017'!EB19/'MIP 2017'!EB$168),0)</f>
        <v>4.6339729253015634E-4</v>
      </c>
      <c r="EC19" s="33">
        <f>+IFERROR(('MIP 2017'!EC19/'MIP 2017'!EC$168),0)</f>
        <v>0</v>
      </c>
      <c r="ED19" s="33">
        <f>+IFERROR(('MIP 2017'!ED19/'MIP 2017'!ED$168),0)</f>
        <v>0</v>
      </c>
      <c r="EE19" s="33">
        <f>+IFERROR(('MIP 2017'!EE19/'MIP 2017'!EE$168),0)</f>
        <v>0</v>
      </c>
      <c r="EF19" s="33">
        <f>+IFERROR(('MIP 2017'!EF19/'MIP 2017'!EF$168),0)</f>
        <v>0</v>
      </c>
      <c r="EG19" s="33">
        <f>+IFERROR(('MIP 2017'!EG19/'MIP 2017'!EG$168),0)</f>
        <v>0</v>
      </c>
      <c r="EH19" s="33">
        <f>+IFERROR(('MIP 2017'!EH19/'MIP 2017'!EH$168),0)</f>
        <v>0</v>
      </c>
    </row>
    <row r="20" spans="1:138" s="7" customFormat="1" ht="21.95" customHeight="1" thickBot="1" x14ac:dyDescent="0.25">
      <c r="A20" s="137" t="s">
        <v>102</v>
      </c>
      <c r="B20" s="138" t="s">
        <v>381</v>
      </c>
      <c r="C20" s="33">
        <f>+IFERROR(('MIP 2017'!C20/'MIP 2017'!C$168),0)</f>
        <v>0</v>
      </c>
      <c r="D20" s="33">
        <f>+IFERROR(('MIP 2017'!D20/'MIP 2017'!D$168),0)</f>
        <v>0</v>
      </c>
      <c r="E20" s="33">
        <f>+IFERROR(('MIP 2017'!E20/'MIP 2017'!E$168),0)</f>
        <v>0</v>
      </c>
      <c r="F20" s="33">
        <f>+IFERROR(('MIP 2017'!F20/'MIP 2017'!F$168),0)</f>
        <v>0</v>
      </c>
      <c r="G20" s="33">
        <f>+IFERROR(('MIP 2017'!G20/'MIP 2017'!G$168),0)</f>
        <v>0</v>
      </c>
      <c r="H20" s="33">
        <f>+IFERROR(('MIP 2017'!H20/'MIP 2017'!H$168),0)</f>
        <v>0</v>
      </c>
      <c r="I20" s="33">
        <f>+IFERROR(('MIP 2017'!I20/'MIP 2017'!I$168),0)</f>
        <v>0</v>
      </c>
      <c r="J20" s="33">
        <f>+IFERROR(('MIP 2017'!J20/'MIP 2017'!J$168),0)</f>
        <v>0</v>
      </c>
      <c r="K20" s="33">
        <f>+IFERROR(('MIP 2017'!K20/'MIP 2017'!K$168),0)</f>
        <v>3.6620413481448913E-2</v>
      </c>
      <c r="L20" s="33">
        <f>+IFERROR(('MIP 2017'!L20/'MIP 2017'!L$168),0)</f>
        <v>0</v>
      </c>
      <c r="M20" s="33">
        <f>+IFERROR(('MIP 2017'!M20/'MIP 2017'!M$168),0)</f>
        <v>0</v>
      </c>
      <c r="N20" s="33">
        <f>+IFERROR(('MIP 2017'!N20/'MIP 2017'!N$168),0)</f>
        <v>0</v>
      </c>
      <c r="O20" s="33">
        <f>+IFERROR(('MIP 2017'!O20/'MIP 2017'!O$168),0)</f>
        <v>0</v>
      </c>
      <c r="P20" s="33">
        <f>+IFERROR(('MIP 2017'!P20/'MIP 2017'!P$168),0)</f>
        <v>0</v>
      </c>
      <c r="Q20" s="33">
        <f>+IFERROR(('MIP 2017'!Q20/'MIP 2017'!Q$168),0)</f>
        <v>0</v>
      </c>
      <c r="R20" s="33">
        <f>+IFERROR(('MIP 2017'!R20/'MIP 2017'!R$168),0)</f>
        <v>0</v>
      </c>
      <c r="S20" s="33">
        <f>+IFERROR(('MIP 2017'!S20/'MIP 2017'!S$168),0)</f>
        <v>0</v>
      </c>
      <c r="T20" s="33">
        <f>+IFERROR(('MIP 2017'!T20/'MIP 2017'!T$168),0)</f>
        <v>0</v>
      </c>
      <c r="U20" s="33">
        <f>+IFERROR(('MIP 2017'!U20/'MIP 2017'!U$168),0)</f>
        <v>0</v>
      </c>
      <c r="V20" s="33">
        <f>+IFERROR(('MIP 2017'!V20/'MIP 2017'!V$168),0)</f>
        <v>0</v>
      </c>
      <c r="W20" s="33">
        <f>+IFERROR(('MIP 2017'!W20/'MIP 2017'!W$168),0)</f>
        <v>0</v>
      </c>
      <c r="X20" s="33">
        <f>+IFERROR(('MIP 2017'!X20/'MIP 2017'!X$168),0)</f>
        <v>0</v>
      </c>
      <c r="Y20" s="33">
        <f>+IFERROR(('MIP 2017'!Y20/'MIP 2017'!Y$168),0)</f>
        <v>4.9253877550128119E-4</v>
      </c>
      <c r="Z20" s="33">
        <f>+IFERROR(('MIP 2017'!Z20/'MIP 2017'!Z$168),0)</f>
        <v>0</v>
      </c>
      <c r="AA20" s="33">
        <f>+IFERROR(('MIP 2017'!AA20/'MIP 2017'!AA$168),0)</f>
        <v>0</v>
      </c>
      <c r="AB20" s="33">
        <f>+IFERROR(('MIP 2017'!AB20/'MIP 2017'!AB$168),0)</f>
        <v>0</v>
      </c>
      <c r="AC20" s="33">
        <f>+IFERROR(('MIP 2017'!AC20/'MIP 2017'!AC$168),0)</f>
        <v>0</v>
      </c>
      <c r="AD20" s="33">
        <f>+IFERROR(('MIP 2017'!AD20/'MIP 2017'!AD$168),0)</f>
        <v>1.3103579138098473E-3</v>
      </c>
      <c r="AE20" s="33">
        <f>+IFERROR(('MIP 2017'!AE20/'MIP 2017'!AE$168),0)</f>
        <v>0</v>
      </c>
      <c r="AF20" s="33">
        <f>+IFERROR(('MIP 2017'!AF20/'MIP 2017'!AF$168),0)</f>
        <v>0</v>
      </c>
      <c r="AG20" s="33">
        <f>+IFERROR(('MIP 2017'!AG20/'MIP 2017'!AG$168),0)</f>
        <v>0</v>
      </c>
      <c r="AH20" s="33">
        <f>+IFERROR(('MIP 2017'!AH20/'MIP 2017'!AH$168),0)</f>
        <v>0</v>
      </c>
      <c r="AI20" s="33">
        <f>+IFERROR(('MIP 2017'!AI20/'MIP 2017'!AI$168),0)</f>
        <v>1.0870851116259134E-4</v>
      </c>
      <c r="AJ20" s="33">
        <f>+IFERROR(('MIP 2017'!AJ20/'MIP 2017'!AJ$168),0)</f>
        <v>1.2488520067017499E-7</v>
      </c>
      <c r="AK20" s="33">
        <f>+IFERROR(('MIP 2017'!AK20/'MIP 2017'!AK$168),0)</f>
        <v>7.1557962340212259E-3</v>
      </c>
      <c r="AL20" s="33">
        <f>+IFERROR(('MIP 2017'!AL20/'MIP 2017'!AL$168),0)</f>
        <v>0</v>
      </c>
      <c r="AM20" s="33">
        <f>+IFERROR(('MIP 2017'!AM20/'MIP 2017'!AM$168),0)</f>
        <v>0</v>
      </c>
      <c r="AN20" s="33">
        <f>+IFERROR(('MIP 2017'!AN20/'MIP 2017'!AN$168),0)</f>
        <v>0</v>
      </c>
      <c r="AO20" s="33">
        <f>+IFERROR(('MIP 2017'!AO20/'MIP 2017'!AO$168),0)</f>
        <v>0</v>
      </c>
      <c r="AP20" s="33">
        <f>+IFERROR(('MIP 2017'!AP20/'MIP 2017'!AP$168),0)</f>
        <v>1.3993332126832823E-4</v>
      </c>
      <c r="AQ20" s="33">
        <f>+IFERROR(('MIP 2017'!AQ20/'MIP 2017'!AQ$168),0)</f>
        <v>2.1994156158790075E-5</v>
      </c>
      <c r="AR20" s="33">
        <f>+IFERROR(('MIP 2017'!AR20/'MIP 2017'!AR$168),0)</f>
        <v>0</v>
      </c>
      <c r="AS20" s="33">
        <f>+IFERROR(('MIP 2017'!AS20/'MIP 2017'!AS$168),0)</f>
        <v>0</v>
      </c>
      <c r="AT20" s="33">
        <f>+IFERROR(('MIP 2017'!AT20/'MIP 2017'!AT$168),0)</f>
        <v>0</v>
      </c>
      <c r="AU20" s="33">
        <f>+IFERROR(('MIP 2017'!AU20/'MIP 2017'!AU$168),0)</f>
        <v>5.7994192488329999E-4</v>
      </c>
      <c r="AV20" s="33">
        <f>+IFERROR(('MIP 2017'!AV20/'MIP 2017'!AV$168),0)</f>
        <v>4.7525327951731753E-5</v>
      </c>
      <c r="AW20" s="33">
        <f>+IFERROR(('MIP 2017'!AW20/'MIP 2017'!AW$168),0)</f>
        <v>0</v>
      </c>
      <c r="AX20" s="33">
        <f>+IFERROR(('MIP 2017'!AX20/'MIP 2017'!AX$168),0)</f>
        <v>0</v>
      </c>
      <c r="AY20" s="33">
        <f>+IFERROR(('MIP 2017'!AY20/'MIP 2017'!AY$168),0)</f>
        <v>0</v>
      </c>
      <c r="AZ20" s="33">
        <f>+IFERROR(('MIP 2017'!AZ20/'MIP 2017'!AZ$168),0)</f>
        <v>0</v>
      </c>
      <c r="BA20" s="33">
        <f>+IFERROR(('MIP 2017'!BA20/'MIP 2017'!BA$168),0)</f>
        <v>0</v>
      </c>
      <c r="BB20" s="33">
        <f>+IFERROR(('MIP 2017'!BB20/'MIP 2017'!BB$168),0)</f>
        <v>0</v>
      </c>
      <c r="BC20" s="33">
        <f>+IFERROR(('MIP 2017'!BC20/'MIP 2017'!BC$168),0)</f>
        <v>0</v>
      </c>
      <c r="BD20" s="33">
        <f>+IFERROR(('MIP 2017'!BD20/'MIP 2017'!BD$168),0)</f>
        <v>0</v>
      </c>
      <c r="BE20" s="33">
        <f>+IFERROR(('MIP 2017'!BE20/'MIP 2017'!BE$168),0)</f>
        <v>0</v>
      </c>
      <c r="BF20" s="33">
        <f>+IFERROR(('MIP 2017'!BF20/'MIP 2017'!BF$168),0)</f>
        <v>0</v>
      </c>
      <c r="BG20" s="33">
        <f>+IFERROR(('MIP 2017'!BG20/'MIP 2017'!BG$168),0)</f>
        <v>0</v>
      </c>
      <c r="BH20" s="33">
        <f>+IFERROR(('MIP 2017'!BH20/'MIP 2017'!BH$168),0)</f>
        <v>7.5384381343421354E-5</v>
      </c>
      <c r="BI20" s="33">
        <f>+IFERROR(('MIP 2017'!BI20/'MIP 2017'!BI$168),0)</f>
        <v>0</v>
      </c>
      <c r="BJ20" s="33">
        <f>+IFERROR(('MIP 2017'!BJ20/'MIP 2017'!BJ$168),0)</f>
        <v>0</v>
      </c>
      <c r="BK20" s="33">
        <f>+IFERROR(('MIP 2017'!BK20/'MIP 2017'!BK$168),0)</f>
        <v>0</v>
      </c>
      <c r="BL20" s="33">
        <f>+IFERROR(('MIP 2017'!BL20/'MIP 2017'!BL$168),0)</f>
        <v>0</v>
      </c>
      <c r="BM20" s="33">
        <f>+IFERROR(('MIP 2017'!BM20/'MIP 2017'!BM$168),0)</f>
        <v>0</v>
      </c>
      <c r="BN20" s="33">
        <f>+IFERROR(('MIP 2017'!BN20/'MIP 2017'!BN$168),0)</f>
        <v>0</v>
      </c>
      <c r="BO20" s="33">
        <f>+IFERROR(('MIP 2017'!BO20/'MIP 2017'!BO$168),0)</f>
        <v>0</v>
      </c>
      <c r="BP20" s="33">
        <f>+IFERROR(('MIP 2017'!BP20/'MIP 2017'!BP$168),0)</f>
        <v>0</v>
      </c>
      <c r="BQ20" s="33">
        <f>+IFERROR(('MIP 2017'!BQ20/'MIP 2017'!BQ$168),0)</f>
        <v>0</v>
      </c>
      <c r="BR20" s="33">
        <f>+IFERROR(('MIP 2017'!BR20/'MIP 2017'!BR$168),0)</f>
        <v>0</v>
      </c>
      <c r="BS20" s="33">
        <f>+IFERROR(('MIP 2017'!BS20/'MIP 2017'!BS$168),0)</f>
        <v>0</v>
      </c>
      <c r="BT20" s="33">
        <f>+IFERROR(('MIP 2017'!BT20/'MIP 2017'!BT$168),0)</f>
        <v>0</v>
      </c>
      <c r="BU20" s="33">
        <f>+IFERROR(('MIP 2017'!BU20/'MIP 2017'!BU$168),0)</f>
        <v>0</v>
      </c>
      <c r="BV20" s="33">
        <f>+IFERROR(('MIP 2017'!BV20/'MIP 2017'!BV$168),0)</f>
        <v>0</v>
      </c>
      <c r="BW20" s="33">
        <f>+IFERROR(('MIP 2017'!BW20/'MIP 2017'!BW$168),0)</f>
        <v>0</v>
      </c>
      <c r="BX20" s="33">
        <f>+IFERROR(('MIP 2017'!BX20/'MIP 2017'!BX$168),0)</f>
        <v>2.1612168785100771E-6</v>
      </c>
      <c r="BY20" s="33">
        <f>+IFERROR(('MIP 2017'!BY20/'MIP 2017'!BY$168),0)</f>
        <v>0</v>
      </c>
      <c r="BZ20" s="33">
        <f>+IFERROR(('MIP 2017'!BZ20/'MIP 2017'!BZ$168),0)</f>
        <v>0</v>
      </c>
      <c r="CA20" s="33">
        <f>+IFERROR(('MIP 2017'!CA20/'MIP 2017'!CA$168),0)</f>
        <v>0</v>
      </c>
      <c r="CB20" s="33">
        <f>+IFERROR(('MIP 2017'!CB20/'MIP 2017'!CB$168),0)</f>
        <v>0</v>
      </c>
      <c r="CC20" s="33">
        <f>+IFERROR(('MIP 2017'!CC20/'MIP 2017'!CC$168),0)</f>
        <v>0</v>
      </c>
      <c r="CD20" s="33">
        <f>+IFERROR(('MIP 2017'!CD20/'MIP 2017'!CD$168),0)</f>
        <v>0</v>
      </c>
      <c r="CE20" s="33">
        <f>+IFERROR(('MIP 2017'!CE20/'MIP 2017'!CE$168),0)</f>
        <v>0</v>
      </c>
      <c r="CF20" s="33">
        <f>+IFERROR(('MIP 2017'!CF20/'MIP 2017'!CF$168),0)</f>
        <v>0</v>
      </c>
      <c r="CG20" s="33">
        <f>+IFERROR(('MIP 2017'!CG20/'MIP 2017'!CG$168),0)</f>
        <v>0</v>
      </c>
      <c r="CH20" s="33">
        <f>+IFERROR(('MIP 2017'!CH20/'MIP 2017'!CH$168),0)</f>
        <v>0</v>
      </c>
      <c r="CI20" s="33">
        <f>+IFERROR(('MIP 2017'!CI20/'MIP 2017'!CI$168),0)</f>
        <v>0</v>
      </c>
      <c r="CJ20" s="33">
        <f>+IFERROR(('MIP 2017'!CJ20/'MIP 2017'!CJ$168),0)</f>
        <v>0</v>
      </c>
      <c r="CK20" s="33">
        <f>+IFERROR(('MIP 2017'!CK20/'MIP 2017'!CK$168),0)</f>
        <v>0</v>
      </c>
      <c r="CL20" s="33">
        <f>+IFERROR(('MIP 2017'!CL20/'MIP 2017'!CL$168),0)</f>
        <v>0</v>
      </c>
      <c r="CM20" s="33">
        <f>+IFERROR(('MIP 2017'!CM20/'MIP 2017'!CM$168),0)</f>
        <v>0</v>
      </c>
      <c r="CN20" s="33">
        <f>+IFERROR(('MIP 2017'!CN20/'MIP 2017'!CN$168),0)</f>
        <v>0</v>
      </c>
      <c r="CO20" s="33">
        <f>+IFERROR(('MIP 2017'!CO20/'MIP 2017'!CO$168),0)</f>
        <v>0</v>
      </c>
      <c r="CP20" s="33">
        <f>+IFERROR(('MIP 2017'!CP20/'MIP 2017'!CP$168),0)</f>
        <v>0</v>
      </c>
      <c r="CQ20" s="33">
        <f>+IFERROR(('MIP 2017'!CQ20/'MIP 2017'!CQ$168),0)</f>
        <v>8.5820047674488688E-4</v>
      </c>
      <c r="CR20" s="33">
        <f>+IFERROR(('MIP 2017'!CR20/'MIP 2017'!CR$168),0)</f>
        <v>2.9913162810442243E-3</v>
      </c>
      <c r="CS20" s="33">
        <f>+IFERROR(('MIP 2017'!CS20/'MIP 2017'!CS$168),0)</f>
        <v>3.2065025206658289E-7</v>
      </c>
      <c r="CT20" s="33">
        <f>+IFERROR(('MIP 2017'!CT20/'MIP 2017'!CT$168),0)</f>
        <v>1.280842134935478E-6</v>
      </c>
      <c r="CU20" s="33">
        <f>+IFERROR(('MIP 2017'!CU20/'MIP 2017'!CU$168),0)</f>
        <v>0</v>
      </c>
      <c r="CV20" s="33">
        <f>+IFERROR(('MIP 2017'!CV20/'MIP 2017'!CV$168),0)</f>
        <v>0</v>
      </c>
      <c r="CW20" s="33">
        <f>+IFERROR(('MIP 2017'!CW20/'MIP 2017'!CW$168),0)</f>
        <v>0</v>
      </c>
      <c r="CX20" s="33">
        <f>+IFERROR(('MIP 2017'!CX20/'MIP 2017'!CX$168),0)</f>
        <v>0</v>
      </c>
      <c r="CY20" s="33">
        <f>+IFERROR(('MIP 2017'!CY20/'MIP 2017'!CY$168),0)</f>
        <v>0</v>
      </c>
      <c r="CZ20" s="33">
        <f>+IFERROR(('MIP 2017'!CZ20/'MIP 2017'!CZ$168),0)</f>
        <v>0</v>
      </c>
      <c r="DA20" s="33">
        <f>+IFERROR(('MIP 2017'!DA20/'MIP 2017'!DA$168),0)</f>
        <v>0</v>
      </c>
      <c r="DB20" s="33">
        <f>+IFERROR(('MIP 2017'!DB20/'MIP 2017'!DB$168),0)</f>
        <v>0</v>
      </c>
      <c r="DC20" s="33">
        <f>+IFERROR(('MIP 2017'!DC20/'MIP 2017'!DC$168),0)</f>
        <v>0</v>
      </c>
      <c r="DD20" s="33">
        <f>+IFERROR(('MIP 2017'!DD20/'MIP 2017'!DD$168),0)</f>
        <v>0</v>
      </c>
      <c r="DE20" s="33">
        <f>+IFERROR(('MIP 2017'!DE20/'MIP 2017'!DE$168),0)</f>
        <v>0</v>
      </c>
      <c r="DF20" s="33">
        <f>+IFERROR(('MIP 2017'!DF20/'MIP 2017'!DF$168),0)</f>
        <v>0</v>
      </c>
      <c r="DG20" s="33">
        <f>+IFERROR(('MIP 2017'!DG20/'MIP 2017'!DG$168),0)</f>
        <v>0</v>
      </c>
      <c r="DH20" s="33">
        <f>+IFERROR(('MIP 2017'!DH20/'MIP 2017'!DH$168),0)</f>
        <v>0</v>
      </c>
      <c r="DI20" s="33">
        <f>+IFERROR(('MIP 2017'!DI20/'MIP 2017'!DI$168),0)</f>
        <v>0</v>
      </c>
      <c r="DJ20" s="33">
        <f>+IFERROR(('MIP 2017'!DJ20/'MIP 2017'!DJ$168),0)</f>
        <v>0</v>
      </c>
      <c r="DK20" s="33">
        <f>+IFERROR(('MIP 2017'!DK20/'MIP 2017'!DK$168),0)</f>
        <v>0</v>
      </c>
      <c r="DL20" s="33">
        <f>+IFERROR(('MIP 2017'!DL20/'MIP 2017'!DL$168),0)</f>
        <v>0</v>
      </c>
      <c r="DM20" s="33">
        <f>+IFERROR(('MIP 2017'!DM20/'MIP 2017'!DM$168),0)</f>
        <v>0</v>
      </c>
      <c r="DN20" s="33">
        <f>+IFERROR(('MIP 2017'!DN20/'MIP 2017'!DN$168),0)</f>
        <v>0</v>
      </c>
      <c r="DO20" s="33">
        <f>+IFERROR(('MIP 2017'!DO20/'MIP 2017'!DO$168),0)</f>
        <v>0</v>
      </c>
      <c r="DP20" s="33">
        <f>+IFERROR(('MIP 2017'!DP20/'MIP 2017'!DP$168),0)</f>
        <v>0</v>
      </c>
      <c r="DQ20" s="33">
        <f>+IFERROR(('MIP 2017'!DQ20/'MIP 2017'!DQ$168),0)</f>
        <v>0</v>
      </c>
      <c r="DR20" s="33">
        <f>+IFERROR(('MIP 2017'!DR20/'MIP 2017'!DR$168),0)</f>
        <v>0</v>
      </c>
      <c r="DS20" s="33">
        <f>+IFERROR(('MIP 2017'!DS20/'MIP 2017'!DS$168),0)</f>
        <v>0</v>
      </c>
      <c r="DT20" s="33">
        <f>+IFERROR(('MIP 2017'!DT20/'MIP 2017'!DT$168),0)</f>
        <v>1.1613168011467465E-4</v>
      </c>
      <c r="DU20" s="33">
        <f>+IFERROR(('MIP 2017'!DU20/'MIP 2017'!DU$168),0)</f>
        <v>0</v>
      </c>
      <c r="DV20" s="33">
        <f>+IFERROR(('MIP 2017'!DV20/'MIP 2017'!DV$168),0)</f>
        <v>8.8981132940139509E-5</v>
      </c>
      <c r="DW20" s="33">
        <f>+IFERROR(('MIP 2017'!DW20/'MIP 2017'!DW$168),0)</f>
        <v>5.2995235316593641E-5</v>
      </c>
      <c r="DX20" s="33">
        <f>+IFERROR(('MIP 2017'!DX20/'MIP 2017'!DX$168),0)</f>
        <v>0</v>
      </c>
      <c r="DY20" s="33">
        <f>+IFERROR(('MIP 2017'!DY20/'MIP 2017'!DY$168),0)</f>
        <v>0</v>
      </c>
      <c r="DZ20" s="33">
        <f>+IFERROR(('MIP 2017'!DZ20/'MIP 2017'!DZ$168),0)</f>
        <v>2.5023545277727674E-4</v>
      </c>
      <c r="EA20" s="33">
        <f>+IFERROR(('MIP 2017'!EA20/'MIP 2017'!EA$168),0)</f>
        <v>1.3420115946295293E-4</v>
      </c>
      <c r="EB20" s="33">
        <f>+IFERROR(('MIP 2017'!EB20/'MIP 2017'!EB$168),0)</f>
        <v>6.6038110124218069E-4</v>
      </c>
      <c r="EC20" s="33">
        <f>+IFERROR(('MIP 2017'!EC20/'MIP 2017'!EC$168),0)</f>
        <v>0</v>
      </c>
      <c r="ED20" s="33">
        <f>+IFERROR(('MIP 2017'!ED20/'MIP 2017'!ED$168),0)</f>
        <v>0</v>
      </c>
      <c r="EE20" s="33">
        <f>+IFERROR(('MIP 2017'!EE20/'MIP 2017'!EE$168),0)</f>
        <v>0</v>
      </c>
      <c r="EF20" s="33">
        <f>+IFERROR(('MIP 2017'!EF20/'MIP 2017'!EF$168),0)</f>
        <v>0</v>
      </c>
      <c r="EG20" s="33">
        <f>+IFERROR(('MIP 2017'!EG20/'MIP 2017'!EG$168),0)</f>
        <v>0</v>
      </c>
      <c r="EH20" s="33">
        <f>+IFERROR(('MIP 2017'!EH20/'MIP 2017'!EH$168),0)</f>
        <v>0</v>
      </c>
    </row>
    <row r="21" spans="1:138" s="7" customFormat="1" ht="21.95" customHeight="1" thickBot="1" x14ac:dyDescent="0.25">
      <c r="A21" s="137" t="s">
        <v>104</v>
      </c>
      <c r="B21" s="138" t="s">
        <v>382</v>
      </c>
      <c r="C21" s="33">
        <f>+IFERROR(('MIP 2017'!C21/'MIP 2017'!C$168),0)</f>
        <v>0</v>
      </c>
      <c r="D21" s="33">
        <f>+IFERROR(('MIP 2017'!D21/'MIP 2017'!D$168),0)</f>
        <v>0</v>
      </c>
      <c r="E21" s="33">
        <f>+IFERROR(('MIP 2017'!E21/'MIP 2017'!E$168),0)</f>
        <v>0</v>
      </c>
      <c r="F21" s="33">
        <f>+IFERROR(('MIP 2017'!F21/'MIP 2017'!F$168),0)</f>
        <v>0</v>
      </c>
      <c r="G21" s="33">
        <f>+IFERROR(('MIP 2017'!G21/'MIP 2017'!G$168),0)</f>
        <v>0</v>
      </c>
      <c r="H21" s="33">
        <f>+IFERROR(('MIP 2017'!H21/'MIP 2017'!H$168),0)</f>
        <v>4.0183165654769155E-2</v>
      </c>
      <c r="I21" s="33">
        <f>+IFERROR(('MIP 2017'!I21/'MIP 2017'!I$168),0)</f>
        <v>0</v>
      </c>
      <c r="J21" s="33">
        <f>+IFERROR(('MIP 2017'!J21/'MIP 2017'!J$168),0)</f>
        <v>0</v>
      </c>
      <c r="K21" s="33">
        <f>+IFERROR(('MIP 2017'!K21/'MIP 2017'!K$168),0)</f>
        <v>0</v>
      </c>
      <c r="L21" s="33">
        <f>+IFERROR(('MIP 2017'!L21/'MIP 2017'!L$168),0)</f>
        <v>1.5777820649913583E-2</v>
      </c>
      <c r="M21" s="33">
        <f>+IFERROR(('MIP 2017'!M21/'MIP 2017'!M$168),0)</f>
        <v>0</v>
      </c>
      <c r="N21" s="33">
        <f>+IFERROR(('MIP 2017'!N21/'MIP 2017'!N$168),0)</f>
        <v>0</v>
      </c>
      <c r="O21" s="33">
        <f>+IFERROR(('MIP 2017'!O21/'MIP 2017'!O$168),0)</f>
        <v>0</v>
      </c>
      <c r="P21" s="33">
        <f>+IFERROR(('MIP 2017'!P21/'MIP 2017'!P$168),0)</f>
        <v>0</v>
      </c>
      <c r="Q21" s="33">
        <f>+IFERROR(('MIP 2017'!Q21/'MIP 2017'!Q$168),0)</f>
        <v>0</v>
      </c>
      <c r="R21" s="33">
        <f>+IFERROR(('MIP 2017'!R21/'MIP 2017'!R$168),0)</f>
        <v>0</v>
      </c>
      <c r="S21" s="33">
        <f>+IFERROR(('MIP 2017'!S21/'MIP 2017'!S$168),0)</f>
        <v>0</v>
      </c>
      <c r="T21" s="33">
        <f>+IFERROR(('MIP 2017'!T21/'MIP 2017'!T$168),0)</f>
        <v>0</v>
      </c>
      <c r="U21" s="33">
        <f>+IFERROR(('MIP 2017'!U21/'MIP 2017'!U$168),0)</f>
        <v>0</v>
      </c>
      <c r="V21" s="33">
        <f>+IFERROR(('MIP 2017'!V21/'MIP 2017'!V$168),0)</f>
        <v>0</v>
      </c>
      <c r="W21" s="33">
        <f>+IFERROR(('MIP 2017'!W21/'MIP 2017'!W$168),0)</f>
        <v>4.1088666127001407E-3</v>
      </c>
      <c r="X21" s="33">
        <f>+IFERROR(('MIP 2017'!X21/'MIP 2017'!X$168),0)</f>
        <v>0</v>
      </c>
      <c r="Y21" s="33">
        <f>+IFERROR(('MIP 2017'!Y21/'MIP 2017'!Y$168),0)</f>
        <v>0</v>
      </c>
      <c r="Z21" s="33">
        <f>+IFERROR(('MIP 2017'!Z21/'MIP 2017'!Z$168),0)</f>
        <v>0</v>
      </c>
      <c r="AA21" s="33">
        <f>+IFERROR(('MIP 2017'!AA21/'MIP 2017'!AA$168),0)</f>
        <v>0</v>
      </c>
      <c r="AB21" s="33">
        <f>+IFERROR(('MIP 2017'!AB21/'MIP 2017'!AB$168),0)</f>
        <v>0</v>
      </c>
      <c r="AC21" s="33">
        <f>+IFERROR(('MIP 2017'!AC21/'MIP 2017'!AC$168),0)</f>
        <v>0</v>
      </c>
      <c r="AD21" s="33">
        <f>+IFERROR(('MIP 2017'!AD21/'MIP 2017'!AD$168),0)</f>
        <v>4.8691278201955695E-3</v>
      </c>
      <c r="AE21" s="33">
        <f>+IFERROR(('MIP 2017'!AE21/'MIP 2017'!AE$168),0)</f>
        <v>0</v>
      </c>
      <c r="AF21" s="33">
        <f>+IFERROR(('MIP 2017'!AF21/'MIP 2017'!AF$168),0)</f>
        <v>0</v>
      </c>
      <c r="AG21" s="33">
        <f>+IFERROR(('MIP 2017'!AG21/'MIP 2017'!AG$168),0)</f>
        <v>0</v>
      </c>
      <c r="AH21" s="33">
        <f>+IFERROR(('MIP 2017'!AH21/'MIP 2017'!AH$168),0)</f>
        <v>0</v>
      </c>
      <c r="AI21" s="33">
        <f>+IFERROR(('MIP 2017'!AI21/'MIP 2017'!AI$168),0)</f>
        <v>1.1793135939392531E-4</v>
      </c>
      <c r="AJ21" s="33">
        <f>+IFERROR(('MIP 2017'!AJ21/'MIP 2017'!AJ$168),0)</f>
        <v>3.211862730182662E-8</v>
      </c>
      <c r="AK21" s="33">
        <f>+IFERROR(('MIP 2017'!AK21/'MIP 2017'!AK$168),0)</f>
        <v>7.719627963048056E-3</v>
      </c>
      <c r="AL21" s="33">
        <f>+IFERROR(('MIP 2017'!AL21/'MIP 2017'!AL$168),0)</f>
        <v>0</v>
      </c>
      <c r="AM21" s="33">
        <f>+IFERROR(('MIP 2017'!AM21/'MIP 2017'!AM$168),0)</f>
        <v>0</v>
      </c>
      <c r="AN21" s="33">
        <f>+IFERROR(('MIP 2017'!AN21/'MIP 2017'!AN$168),0)</f>
        <v>0</v>
      </c>
      <c r="AO21" s="33">
        <f>+IFERROR(('MIP 2017'!AO21/'MIP 2017'!AO$168),0)</f>
        <v>0</v>
      </c>
      <c r="AP21" s="33">
        <f>+IFERROR(('MIP 2017'!AP21/'MIP 2017'!AP$168),0)</f>
        <v>4.2500505574173328E-4</v>
      </c>
      <c r="AQ21" s="33">
        <f>+IFERROR(('MIP 2017'!AQ21/'MIP 2017'!AQ$168),0)</f>
        <v>7.8097011298801902E-6</v>
      </c>
      <c r="AR21" s="33">
        <f>+IFERROR(('MIP 2017'!AR21/'MIP 2017'!AR$168),0)</f>
        <v>0</v>
      </c>
      <c r="AS21" s="33">
        <f>+IFERROR(('MIP 2017'!AS21/'MIP 2017'!AS$168),0)</f>
        <v>0</v>
      </c>
      <c r="AT21" s="33">
        <f>+IFERROR(('MIP 2017'!AT21/'MIP 2017'!AT$168),0)</f>
        <v>0</v>
      </c>
      <c r="AU21" s="33">
        <f>+IFERROR(('MIP 2017'!AU21/'MIP 2017'!AU$168),0)</f>
        <v>6.9110897569358591E-3</v>
      </c>
      <c r="AV21" s="33">
        <f>+IFERROR(('MIP 2017'!AV21/'MIP 2017'!AV$168),0)</f>
        <v>0</v>
      </c>
      <c r="AW21" s="33">
        <f>+IFERROR(('MIP 2017'!AW21/'MIP 2017'!AW$168),0)</f>
        <v>0</v>
      </c>
      <c r="AX21" s="33">
        <f>+IFERROR(('MIP 2017'!AX21/'MIP 2017'!AX$168),0)</f>
        <v>0</v>
      </c>
      <c r="AY21" s="33">
        <f>+IFERROR(('MIP 2017'!AY21/'MIP 2017'!AY$168),0)</f>
        <v>0</v>
      </c>
      <c r="AZ21" s="33">
        <f>+IFERROR(('MIP 2017'!AZ21/'MIP 2017'!AZ$168),0)</f>
        <v>0</v>
      </c>
      <c r="BA21" s="33">
        <f>+IFERROR(('MIP 2017'!BA21/'MIP 2017'!BA$168),0)</f>
        <v>0</v>
      </c>
      <c r="BB21" s="33">
        <f>+IFERROR(('MIP 2017'!BB21/'MIP 2017'!BB$168),0)</f>
        <v>0</v>
      </c>
      <c r="BC21" s="33">
        <f>+IFERROR(('MIP 2017'!BC21/'MIP 2017'!BC$168),0)</f>
        <v>0</v>
      </c>
      <c r="BD21" s="33">
        <f>+IFERROR(('MIP 2017'!BD21/'MIP 2017'!BD$168),0)</f>
        <v>0</v>
      </c>
      <c r="BE21" s="33">
        <f>+IFERROR(('MIP 2017'!BE21/'MIP 2017'!BE$168),0)</f>
        <v>0</v>
      </c>
      <c r="BF21" s="33">
        <f>+IFERROR(('MIP 2017'!BF21/'MIP 2017'!BF$168),0)</f>
        <v>0</v>
      </c>
      <c r="BG21" s="33">
        <f>+IFERROR(('MIP 2017'!BG21/'MIP 2017'!BG$168),0)</f>
        <v>0</v>
      </c>
      <c r="BH21" s="33">
        <f>+IFERROR(('MIP 2017'!BH21/'MIP 2017'!BH$168),0)</f>
        <v>6.1679730903445261E-5</v>
      </c>
      <c r="BI21" s="33">
        <f>+IFERROR(('MIP 2017'!BI21/'MIP 2017'!BI$168),0)</f>
        <v>0</v>
      </c>
      <c r="BJ21" s="33">
        <f>+IFERROR(('MIP 2017'!BJ21/'MIP 2017'!BJ$168),0)</f>
        <v>0</v>
      </c>
      <c r="BK21" s="33">
        <f>+IFERROR(('MIP 2017'!BK21/'MIP 2017'!BK$168),0)</f>
        <v>0</v>
      </c>
      <c r="BL21" s="33">
        <f>+IFERROR(('MIP 2017'!BL21/'MIP 2017'!BL$168),0)</f>
        <v>0</v>
      </c>
      <c r="BM21" s="33">
        <f>+IFERROR(('MIP 2017'!BM21/'MIP 2017'!BM$168),0)</f>
        <v>0</v>
      </c>
      <c r="BN21" s="33">
        <f>+IFERROR(('MIP 2017'!BN21/'MIP 2017'!BN$168),0)</f>
        <v>0</v>
      </c>
      <c r="BO21" s="33">
        <f>+IFERROR(('MIP 2017'!BO21/'MIP 2017'!BO$168),0)</f>
        <v>0</v>
      </c>
      <c r="BP21" s="33">
        <f>+IFERROR(('MIP 2017'!BP21/'MIP 2017'!BP$168),0)</f>
        <v>0</v>
      </c>
      <c r="BQ21" s="33">
        <f>+IFERROR(('MIP 2017'!BQ21/'MIP 2017'!BQ$168),0)</f>
        <v>0</v>
      </c>
      <c r="BR21" s="33">
        <f>+IFERROR(('MIP 2017'!BR21/'MIP 2017'!BR$168),0)</f>
        <v>0</v>
      </c>
      <c r="BS21" s="33">
        <f>+IFERROR(('MIP 2017'!BS21/'MIP 2017'!BS$168),0)</f>
        <v>0</v>
      </c>
      <c r="BT21" s="33">
        <f>+IFERROR(('MIP 2017'!BT21/'MIP 2017'!BT$168),0)</f>
        <v>0</v>
      </c>
      <c r="BU21" s="33">
        <f>+IFERROR(('MIP 2017'!BU21/'MIP 2017'!BU$168),0)</f>
        <v>0</v>
      </c>
      <c r="BV21" s="33">
        <f>+IFERROR(('MIP 2017'!BV21/'MIP 2017'!BV$168),0)</f>
        <v>0</v>
      </c>
      <c r="BW21" s="33">
        <f>+IFERROR(('MIP 2017'!BW21/'MIP 2017'!BW$168),0)</f>
        <v>0</v>
      </c>
      <c r="BX21" s="33">
        <f>+IFERROR(('MIP 2017'!BX21/'MIP 2017'!BX$168),0)</f>
        <v>2.6140947249440725E-7</v>
      </c>
      <c r="BY21" s="33">
        <f>+IFERROR(('MIP 2017'!BY21/'MIP 2017'!BY$168),0)</f>
        <v>0</v>
      </c>
      <c r="BZ21" s="33">
        <f>+IFERROR(('MIP 2017'!BZ21/'MIP 2017'!BZ$168),0)</f>
        <v>0</v>
      </c>
      <c r="CA21" s="33">
        <f>+IFERROR(('MIP 2017'!CA21/'MIP 2017'!CA$168),0)</f>
        <v>0</v>
      </c>
      <c r="CB21" s="33">
        <f>+IFERROR(('MIP 2017'!CB21/'MIP 2017'!CB$168),0)</f>
        <v>0</v>
      </c>
      <c r="CC21" s="33">
        <f>+IFERROR(('MIP 2017'!CC21/'MIP 2017'!CC$168),0)</f>
        <v>0</v>
      </c>
      <c r="CD21" s="33">
        <f>+IFERROR(('MIP 2017'!CD21/'MIP 2017'!CD$168),0)</f>
        <v>0</v>
      </c>
      <c r="CE21" s="33">
        <f>+IFERROR(('MIP 2017'!CE21/'MIP 2017'!CE$168),0)</f>
        <v>0</v>
      </c>
      <c r="CF21" s="33">
        <f>+IFERROR(('MIP 2017'!CF21/'MIP 2017'!CF$168),0)</f>
        <v>0</v>
      </c>
      <c r="CG21" s="33">
        <f>+IFERROR(('MIP 2017'!CG21/'MIP 2017'!CG$168),0)</f>
        <v>0</v>
      </c>
      <c r="CH21" s="33">
        <f>+IFERROR(('MIP 2017'!CH21/'MIP 2017'!CH$168),0)</f>
        <v>0</v>
      </c>
      <c r="CI21" s="33">
        <f>+IFERROR(('MIP 2017'!CI21/'MIP 2017'!CI$168),0)</f>
        <v>0</v>
      </c>
      <c r="CJ21" s="33">
        <f>+IFERROR(('MIP 2017'!CJ21/'MIP 2017'!CJ$168),0)</f>
        <v>0</v>
      </c>
      <c r="CK21" s="33">
        <f>+IFERROR(('MIP 2017'!CK21/'MIP 2017'!CK$168),0)</f>
        <v>0</v>
      </c>
      <c r="CL21" s="33">
        <f>+IFERROR(('MIP 2017'!CL21/'MIP 2017'!CL$168),0)</f>
        <v>0</v>
      </c>
      <c r="CM21" s="33">
        <f>+IFERROR(('MIP 2017'!CM21/'MIP 2017'!CM$168),0)</f>
        <v>0</v>
      </c>
      <c r="CN21" s="33">
        <f>+IFERROR(('MIP 2017'!CN21/'MIP 2017'!CN$168),0)</f>
        <v>0</v>
      </c>
      <c r="CO21" s="33">
        <f>+IFERROR(('MIP 2017'!CO21/'MIP 2017'!CO$168),0)</f>
        <v>0</v>
      </c>
      <c r="CP21" s="33">
        <f>+IFERROR(('MIP 2017'!CP21/'MIP 2017'!CP$168),0)</f>
        <v>0</v>
      </c>
      <c r="CQ21" s="33">
        <f>+IFERROR(('MIP 2017'!CQ21/'MIP 2017'!CQ$168),0)</f>
        <v>9.0300442780756422E-4</v>
      </c>
      <c r="CR21" s="33">
        <f>+IFERROR(('MIP 2017'!CR21/'MIP 2017'!CR$168),0)</f>
        <v>2.876118740945695E-3</v>
      </c>
      <c r="CS21" s="33">
        <f>+IFERROR(('MIP 2017'!CS21/'MIP 2017'!CS$168),0)</f>
        <v>2.6885680925367809E-5</v>
      </c>
      <c r="CT21" s="33">
        <f>+IFERROR(('MIP 2017'!CT21/'MIP 2017'!CT$168),0)</f>
        <v>1.5492395518996616E-7</v>
      </c>
      <c r="CU21" s="33">
        <f>+IFERROR(('MIP 2017'!CU21/'MIP 2017'!CU$168),0)</f>
        <v>0</v>
      </c>
      <c r="CV21" s="33">
        <f>+IFERROR(('MIP 2017'!CV21/'MIP 2017'!CV$168),0)</f>
        <v>0</v>
      </c>
      <c r="CW21" s="33">
        <f>+IFERROR(('MIP 2017'!CW21/'MIP 2017'!CW$168),0)</f>
        <v>0</v>
      </c>
      <c r="CX21" s="33">
        <f>+IFERROR(('MIP 2017'!CX21/'MIP 2017'!CX$168),0)</f>
        <v>0</v>
      </c>
      <c r="CY21" s="33">
        <f>+IFERROR(('MIP 2017'!CY21/'MIP 2017'!CY$168),0)</f>
        <v>0</v>
      </c>
      <c r="CZ21" s="33">
        <f>+IFERROR(('MIP 2017'!CZ21/'MIP 2017'!CZ$168),0)</f>
        <v>0</v>
      </c>
      <c r="DA21" s="33">
        <f>+IFERROR(('MIP 2017'!DA21/'MIP 2017'!DA$168),0)</f>
        <v>0</v>
      </c>
      <c r="DB21" s="33">
        <f>+IFERROR(('MIP 2017'!DB21/'MIP 2017'!DB$168),0)</f>
        <v>0</v>
      </c>
      <c r="DC21" s="33">
        <f>+IFERROR(('MIP 2017'!DC21/'MIP 2017'!DC$168),0)</f>
        <v>0</v>
      </c>
      <c r="DD21" s="33">
        <f>+IFERROR(('MIP 2017'!DD21/'MIP 2017'!DD$168),0)</f>
        <v>0</v>
      </c>
      <c r="DE21" s="33">
        <f>+IFERROR(('MIP 2017'!DE21/'MIP 2017'!DE$168),0)</f>
        <v>0</v>
      </c>
      <c r="DF21" s="33">
        <f>+IFERROR(('MIP 2017'!DF21/'MIP 2017'!DF$168),0)</f>
        <v>0</v>
      </c>
      <c r="DG21" s="33">
        <f>+IFERROR(('MIP 2017'!DG21/'MIP 2017'!DG$168),0)</f>
        <v>0</v>
      </c>
      <c r="DH21" s="33">
        <f>+IFERROR(('MIP 2017'!DH21/'MIP 2017'!DH$168),0)</f>
        <v>0</v>
      </c>
      <c r="DI21" s="33">
        <f>+IFERROR(('MIP 2017'!DI21/'MIP 2017'!DI$168),0)</f>
        <v>0</v>
      </c>
      <c r="DJ21" s="33">
        <f>+IFERROR(('MIP 2017'!DJ21/'MIP 2017'!DJ$168),0)</f>
        <v>0</v>
      </c>
      <c r="DK21" s="33">
        <f>+IFERROR(('MIP 2017'!DK21/'MIP 2017'!DK$168),0)</f>
        <v>0</v>
      </c>
      <c r="DL21" s="33">
        <f>+IFERROR(('MIP 2017'!DL21/'MIP 2017'!DL$168),0)</f>
        <v>0</v>
      </c>
      <c r="DM21" s="33">
        <f>+IFERROR(('MIP 2017'!DM21/'MIP 2017'!DM$168),0)</f>
        <v>0</v>
      </c>
      <c r="DN21" s="33">
        <f>+IFERROR(('MIP 2017'!DN21/'MIP 2017'!DN$168),0)</f>
        <v>0</v>
      </c>
      <c r="DO21" s="33">
        <f>+IFERROR(('MIP 2017'!DO21/'MIP 2017'!DO$168),0)</f>
        <v>0</v>
      </c>
      <c r="DP21" s="33">
        <f>+IFERROR(('MIP 2017'!DP21/'MIP 2017'!DP$168),0)</f>
        <v>0</v>
      </c>
      <c r="DQ21" s="33">
        <f>+IFERROR(('MIP 2017'!DQ21/'MIP 2017'!DQ$168),0)</f>
        <v>0</v>
      </c>
      <c r="DR21" s="33">
        <f>+IFERROR(('MIP 2017'!DR21/'MIP 2017'!DR$168),0)</f>
        <v>0</v>
      </c>
      <c r="DS21" s="33">
        <f>+IFERROR(('MIP 2017'!DS21/'MIP 2017'!DS$168),0)</f>
        <v>0</v>
      </c>
      <c r="DT21" s="33">
        <f>+IFERROR(('MIP 2017'!DT21/'MIP 2017'!DT$168),0)</f>
        <v>5.0597855704261681E-4</v>
      </c>
      <c r="DU21" s="33">
        <f>+IFERROR(('MIP 2017'!DU21/'MIP 2017'!DU$168),0)</f>
        <v>0</v>
      </c>
      <c r="DV21" s="33">
        <f>+IFERROR(('MIP 2017'!DV21/'MIP 2017'!DV$168),0)</f>
        <v>7.3176518941445395E-4</v>
      </c>
      <c r="DW21" s="33">
        <f>+IFERROR(('MIP 2017'!DW21/'MIP 2017'!DW$168),0)</f>
        <v>4.2118586009187318E-4</v>
      </c>
      <c r="DX21" s="33">
        <f>+IFERROR(('MIP 2017'!DX21/'MIP 2017'!DX$168),0)</f>
        <v>0</v>
      </c>
      <c r="DY21" s="33">
        <f>+IFERROR(('MIP 2017'!DY21/'MIP 2017'!DY$168),0)</f>
        <v>0</v>
      </c>
      <c r="DZ21" s="33">
        <f>+IFERROR(('MIP 2017'!DZ21/'MIP 2017'!DZ$168),0)</f>
        <v>2.3868958414287515E-4</v>
      </c>
      <c r="EA21" s="33">
        <f>+IFERROR(('MIP 2017'!EA21/'MIP 2017'!EA$168),0)</f>
        <v>1.941640511326936E-4</v>
      </c>
      <c r="EB21" s="33">
        <f>+IFERROR(('MIP 2017'!EB21/'MIP 2017'!EB$168),0)</f>
        <v>6.6178234171313541E-4</v>
      </c>
      <c r="EC21" s="33">
        <f>+IFERROR(('MIP 2017'!EC21/'MIP 2017'!EC$168),0)</f>
        <v>0</v>
      </c>
      <c r="ED21" s="33">
        <f>+IFERROR(('MIP 2017'!ED21/'MIP 2017'!ED$168),0)</f>
        <v>0</v>
      </c>
      <c r="EE21" s="33">
        <f>+IFERROR(('MIP 2017'!EE21/'MIP 2017'!EE$168),0)</f>
        <v>0</v>
      </c>
      <c r="EF21" s="33">
        <f>+IFERROR(('MIP 2017'!EF21/'MIP 2017'!EF$168),0)</f>
        <v>0</v>
      </c>
      <c r="EG21" s="33">
        <f>+IFERROR(('MIP 2017'!EG21/'MIP 2017'!EG$168),0)</f>
        <v>4.0320644096640518E-5</v>
      </c>
      <c r="EH21" s="33">
        <f>+IFERROR(('MIP 2017'!EH21/'MIP 2017'!EH$168),0)</f>
        <v>0</v>
      </c>
    </row>
    <row r="22" spans="1:138" s="7" customFormat="1" ht="21.95" customHeight="1" thickBot="1" x14ac:dyDescent="0.25">
      <c r="A22" s="137" t="s">
        <v>105</v>
      </c>
      <c r="B22" s="138" t="s">
        <v>106</v>
      </c>
      <c r="C22" s="33">
        <f>+IFERROR(('MIP 2017'!C22/'MIP 2017'!C$168),0)</f>
        <v>0</v>
      </c>
      <c r="D22" s="33">
        <f>+IFERROR(('MIP 2017'!D22/'MIP 2017'!D$168),0)</f>
        <v>0</v>
      </c>
      <c r="E22" s="33">
        <f>+IFERROR(('MIP 2017'!E22/'MIP 2017'!E$168),0)</f>
        <v>0</v>
      </c>
      <c r="F22" s="33">
        <f>+IFERROR(('MIP 2017'!F22/'MIP 2017'!F$168),0)</f>
        <v>0</v>
      </c>
      <c r="G22" s="33">
        <f>+IFERROR(('MIP 2017'!G22/'MIP 2017'!G$168),0)</f>
        <v>0</v>
      </c>
      <c r="H22" s="33">
        <f>+IFERROR(('MIP 2017'!H22/'MIP 2017'!H$168),0)</f>
        <v>0</v>
      </c>
      <c r="I22" s="33">
        <f>+IFERROR(('MIP 2017'!I22/'MIP 2017'!I$168),0)</f>
        <v>0</v>
      </c>
      <c r="J22" s="33">
        <f>+IFERROR(('MIP 2017'!J22/'MIP 2017'!J$168),0)</f>
        <v>0</v>
      </c>
      <c r="K22" s="33">
        <f>+IFERROR(('MIP 2017'!K22/'MIP 2017'!K$168),0)</f>
        <v>0</v>
      </c>
      <c r="L22" s="33">
        <f>+IFERROR(('MIP 2017'!L22/'MIP 2017'!L$168),0)</f>
        <v>0</v>
      </c>
      <c r="M22" s="33">
        <f>+IFERROR(('MIP 2017'!M22/'MIP 2017'!M$168),0)</f>
        <v>8.1431719421490804E-3</v>
      </c>
      <c r="N22" s="33">
        <f>+IFERROR(('MIP 2017'!N22/'MIP 2017'!N$168),0)</f>
        <v>0</v>
      </c>
      <c r="O22" s="33">
        <f>+IFERROR(('MIP 2017'!O22/'MIP 2017'!O$168),0)</f>
        <v>0</v>
      </c>
      <c r="P22" s="33">
        <f>+IFERROR(('MIP 2017'!P22/'MIP 2017'!P$168),0)</f>
        <v>0</v>
      </c>
      <c r="Q22" s="33">
        <f>+IFERROR(('MIP 2017'!Q22/'MIP 2017'!Q$168),0)</f>
        <v>0</v>
      </c>
      <c r="R22" s="33">
        <f>+IFERROR(('MIP 2017'!R22/'MIP 2017'!R$168),0)</f>
        <v>0</v>
      </c>
      <c r="S22" s="33">
        <f>+IFERROR(('MIP 2017'!S22/'MIP 2017'!S$168),0)</f>
        <v>0</v>
      </c>
      <c r="T22" s="33">
        <f>+IFERROR(('MIP 2017'!T22/'MIP 2017'!T$168),0)</f>
        <v>0</v>
      </c>
      <c r="U22" s="33">
        <f>+IFERROR(('MIP 2017'!U22/'MIP 2017'!U$168),0)</f>
        <v>0</v>
      </c>
      <c r="V22" s="33">
        <f>+IFERROR(('MIP 2017'!V22/'MIP 2017'!V$168),0)</f>
        <v>0</v>
      </c>
      <c r="W22" s="33">
        <f>+IFERROR(('MIP 2017'!W22/'MIP 2017'!W$168),0)</f>
        <v>0</v>
      </c>
      <c r="X22" s="33">
        <f>+IFERROR(('MIP 2017'!X22/'MIP 2017'!X$168),0)</f>
        <v>0</v>
      </c>
      <c r="Y22" s="33">
        <f>+IFERROR(('MIP 2017'!Y22/'MIP 2017'!Y$168),0)</f>
        <v>0</v>
      </c>
      <c r="Z22" s="33">
        <f>+IFERROR(('MIP 2017'!Z22/'MIP 2017'!Z$168),0)</f>
        <v>0</v>
      </c>
      <c r="AA22" s="33">
        <f>+IFERROR(('MIP 2017'!AA22/'MIP 2017'!AA$168),0)</f>
        <v>0</v>
      </c>
      <c r="AB22" s="33">
        <f>+IFERROR(('MIP 2017'!AB22/'MIP 2017'!AB$168),0)</f>
        <v>0</v>
      </c>
      <c r="AC22" s="33">
        <f>+IFERROR(('MIP 2017'!AC22/'MIP 2017'!AC$168),0)</f>
        <v>0</v>
      </c>
      <c r="AD22" s="33">
        <f>+IFERROR(('MIP 2017'!AD22/'MIP 2017'!AD$168),0)</f>
        <v>0</v>
      </c>
      <c r="AE22" s="33">
        <f>+IFERROR(('MIP 2017'!AE22/'MIP 2017'!AE$168),0)</f>
        <v>0</v>
      </c>
      <c r="AF22" s="33">
        <f>+IFERROR(('MIP 2017'!AF22/'MIP 2017'!AF$168),0)</f>
        <v>0</v>
      </c>
      <c r="AG22" s="33">
        <f>+IFERROR(('MIP 2017'!AG22/'MIP 2017'!AG$168),0)</f>
        <v>0</v>
      </c>
      <c r="AH22" s="33">
        <f>+IFERROR(('MIP 2017'!AH22/'MIP 2017'!AH$168),0)</f>
        <v>0</v>
      </c>
      <c r="AI22" s="33">
        <f>+IFERROR(('MIP 2017'!AI22/'MIP 2017'!AI$168),0)</f>
        <v>0</v>
      </c>
      <c r="AJ22" s="33">
        <f>+IFERROR(('MIP 2017'!AJ22/'MIP 2017'!AJ$168),0)</f>
        <v>0</v>
      </c>
      <c r="AK22" s="33">
        <f>+IFERROR(('MIP 2017'!AK22/'MIP 2017'!AK$168),0)</f>
        <v>0</v>
      </c>
      <c r="AL22" s="33">
        <f>+IFERROR(('MIP 2017'!AL22/'MIP 2017'!AL$168),0)</f>
        <v>0</v>
      </c>
      <c r="AM22" s="33">
        <f>+IFERROR(('MIP 2017'!AM22/'MIP 2017'!AM$168),0)</f>
        <v>0</v>
      </c>
      <c r="AN22" s="33">
        <f>+IFERROR(('MIP 2017'!AN22/'MIP 2017'!AN$168),0)</f>
        <v>0</v>
      </c>
      <c r="AO22" s="33">
        <f>+IFERROR(('MIP 2017'!AO22/'MIP 2017'!AO$168),0)</f>
        <v>0</v>
      </c>
      <c r="AP22" s="33">
        <f>+IFERROR(('MIP 2017'!AP22/'MIP 2017'!AP$168),0)</f>
        <v>1.3674828428988638E-5</v>
      </c>
      <c r="AQ22" s="33">
        <f>+IFERROR(('MIP 2017'!AQ22/'MIP 2017'!AQ$168),0)</f>
        <v>0.26427746666663432</v>
      </c>
      <c r="AR22" s="33">
        <f>+IFERROR(('MIP 2017'!AR22/'MIP 2017'!AR$168),0)</f>
        <v>0</v>
      </c>
      <c r="AS22" s="33">
        <f>+IFERROR(('MIP 2017'!AS22/'MIP 2017'!AS$168),0)</f>
        <v>0</v>
      </c>
      <c r="AT22" s="33">
        <f>+IFERROR(('MIP 2017'!AT22/'MIP 2017'!AT$168),0)</f>
        <v>0</v>
      </c>
      <c r="AU22" s="33">
        <f>+IFERROR(('MIP 2017'!AU22/'MIP 2017'!AU$168),0)</f>
        <v>0</v>
      </c>
      <c r="AV22" s="33">
        <f>+IFERROR(('MIP 2017'!AV22/'MIP 2017'!AV$168),0)</f>
        <v>0</v>
      </c>
      <c r="AW22" s="33">
        <f>+IFERROR(('MIP 2017'!AW22/'MIP 2017'!AW$168),0)</f>
        <v>0</v>
      </c>
      <c r="AX22" s="33">
        <f>+IFERROR(('MIP 2017'!AX22/'MIP 2017'!AX$168),0)</f>
        <v>0</v>
      </c>
      <c r="AY22" s="33">
        <f>+IFERROR(('MIP 2017'!AY22/'MIP 2017'!AY$168),0)</f>
        <v>0</v>
      </c>
      <c r="AZ22" s="33">
        <f>+IFERROR(('MIP 2017'!AZ22/'MIP 2017'!AZ$168),0)</f>
        <v>0</v>
      </c>
      <c r="BA22" s="33">
        <f>+IFERROR(('MIP 2017'!BA22/'MIP 2017'!BA$168),0)</f>
        <v>0</v>
      </c>
      <c r="BB22" s="33">
        <f>+IFERROR(('MIP 2017'!BB22/'MIP 2017'!BB$168),0)</f>
        <v>0</v>
      </c>
      <c r="BC22" s="33">
        <f>+IFERROR(('MIP 2017'!BC22/'MIP 2017'!BC$168),0)</f>
        <v>0</v>
      </c>
      <c r="BD22" s="33">
        <f>+IFERROR(('MIP 2017'!BD22/'MIP 2017'!BD$168),0)</f>
        <v>0</v>
      </c>
      <c r="BE22" s="33">
        <f>+IFERROR(('MIP 2017'!BE22/'MIP 2017'!BE$168),0)</f>
        <v>0</v>
      </c>
      <c r="BF22" s="33">
        <f>+IFERROR(('MIP 2017'!BF22/'MIP 2017'!BF$168),0)</f>
        <v>0</v>
      </c>
      <c r="BG22" s="33">
        <f>+IFERROR(('MIP 2017'!BG22/'MIP 2017'!BG$168),0)</f>
        <v>0</v>
      </c>
      <c r="BH22" s="33">
        <f>+IFERROR(('MIP 2017'!BH22/'MIP 2017'!BH$168),0)</f>
        <v>5.0494840638820545E-5</v>
      </c>
      <c r="BI22" s="33">
        <f>+IFERROR(('MIP 2017'!BI22/'MIP 2017'!BI$168),0)</f>
        <v>0</v>
      </c>
      <c r="BJ22" s="33">
        <f>+IFERROR(('MIP 2017'!BJ22/'MIP 2017'!BJ$168),0)</f>
        <v>0</v>
      </c>
      <c r="BK22" s="33">
        <f>+IFERROR(('MIP 2017'!BK22/'MIP 2017'!BK$168),0)</f>
        <v>0</v>
      </c>
      <c r="BL22" s="33">
        <f>+IFERROR(('MIP 2017'!BL22/'MIP 2017'!BL$168),0)</f>
        <v>0</v>
      </c>
      <c r="BM22" s="33">
        <f>+IFERROR(('MIP 2017'!BM22/'MIP 2017'!BM$168),0)</f>
        <v>0</v>
      </c>
      <c r="BN22" s="33">
        <f>+IFERROR(('MIP 2017'!BN22/'MIP 2017'!BN$168),0)</f>
        <v>0</v>
      </c>
      <c r="BO22" s="33">
        <f>+IFERROR(('MIP 2017'!BO22/'MIP 2017'!BO$168),0)</f>
        <v>0</v>
      </c>
      <c r="BP22" s="33">
        <f>+IFERROR(('MIP 2017'!BP22/'MIP 2017'!BP$168),0)</f>
        <v>0</v>
      </c>
      <c r="BQ22" s="33">
        <f>+IFERROR(('MIP 2017'!BQ22/'MIP 2017'!BQ$168),0)</f>
        <v>0</v>
      </c>
      <c r="BR22" s="33">
        <f>+IFERROR(('MIP 2017'!BR22/'MIP 2017'!BR$168),0)</f>
        <v>0</v>
      </c>
      <c r="BS22" s="33">
        <f>+IFERROR(('MIP 2017'!BS22/'MIP 2017'!BS$168),0)</f>
        <v>0</v>
      </c>
      <c r="BT22" s="33">
        <f>+IFERROR(('MIP 2017'!BT22/'MIP 2017'!BT$168),0)</f>
        <v>0</v>
      </c>
      <c r="BU22" s="33">
        <f>+IFERROR(('MIP 2017'!BU22/'MIP 2017'!BU$168),0)</f>
        <v>0</v>
      </c>
      <c r="BV22" s="33">
        <f>+IFERROR(('MIP 2017'!BV22/'MIP 2017'!BV$168),0)</f>
        <v>0</v>
      </c>
      <c r="BW22" s="33">
        <f>+IFERROR(('MIP 2017'!BW22/'MIP 2017'!BW$168),0)</f>
        <v>0</v>
      </c>
      <c r="BX22" s="33">
        <f>+IFERROR(('MIP 2017'!BX22/'MIP 2017'!BX$168),0)</f>
        <v>0</v>
      </c>
      <c r="BY22" s="33">
        <f>+IFERROR(('MIP 2017'!BY22/'MIP 2017'!BY$168),0)</f>
        <v>0</v>
      </c>
      <c r="BZ22" s="33">
        <f>+IFERROR(('MIP 2017'!BZ22/'MIP 2017'!BZ$168),0)</f>
        <v>0</v>
      </c>
      <c r="CA22" s="33">
        <f>+IFERROR(('MIP 2017'!CA22/'MIP 2017'!CA$168),0)</f>
        <v>0</v>
      </c>
      <c r="CB22" s="33">
        <f>+IFERROR(('MIP 2017'!CB22/'MIP 2017'!CB$168),0)</f>
        <v>0</v>
      </c>
      <c r="CC22" s="33">
        <f>+IFERROR(('MIP 2017'!CC22/'MIP 2017'!CC$168),0)</f>
        <v>0</v>
      </c>
      <c r="CD22" s="33">
        <f>+IFERROR(('MIP 2017'!CD22/'MIP 2017'!CD$168),0)</f>
        <v>0</v>
      </c>
      <c r="CE22" s="33">
        <f>+IFERROR(('MIP 2017'!CE22/'MIP 2017'!CE$168),0)</f>
        <v>0</v>
      </c>
      <c r="CF22" s="33">
        <f>+IFERROR(('MIP 2017'!CF22/'MIP 2017'!CF$168),0)</f>
        <v>0</v>
      </c>
      <c r="CG22" s="33">
        <f>+IFERROR(('MIP 2017'!CG22/'MIP 2017'!CG$168),0)</f>
        <v>0</v>
      </c>
      <c r="CH22" s="33">
        <f>+IFERROR(('MIP 2017'!CH22/'MIP 2017'!CH$168),0)</f>
        <v>0</v>
      </c>
      <c r="CI22" s="33">
        <f>+IFERROR(('MIP 2017'!CI22/'MIP 2017'!CI$168),0)</f>
        <v>0</v>
      </c>
      <c r="CJ22" s="33">
        <f>+IFERROR(('MIP 2017'!CJ22/'MIP 2017'!CJ$168),0)</f>
        <v>0</v>
      </c>
      <c r="CK22" s="33">
        <f>+IFERROR(('MIP 2017'!CK22/'MIP 2017'!CK$168),0)</f>
        <v>0</v>
      </c>
      <c r="CL22" s="33">
        <f>+IFERROR(('MIP 2017'!CL22/'MIP 2017'!CL$168),0)</f>
        <v>0</v>
      </c>
      <c r="CM22" s="33">
        <f>+IFERROR(('MIP 2017'!CM22/'MIP 2017'!CM$168),0)</f>
        <v>0</v>
      </c>
      <c r="CN22" s="33">
        <f>+IFERROR(('MIP 2017'!CN22/'MIP 2017'!CN$168),0)</f>
        <v>0</v>
      </c>
      <c r="CO22" s="33">
        <f>+IFERROR(('MIP 2017'!CO22/'MIP 2017'!CO$168),0)</f>
        <v>0</v>
      </c>
      <c r="CP22" s="33">
        <f>+IFERROR(('MIP 2017'!CP22/'MIP 2017'!CP$168),0)</f>
        <v>0</v>
      </c>
      <c r="CQ22" s="33">
        <f>+IFERROR(('MIP 2017'!CQ22/'MIP 2017'!CQ$168),0)</f>
        <v>0</v>
      </c>
      <c r="CR22" s="33">
        <f>+IFERROR(('MIP 2017'!CR22/'MIP 2017'!CR$168),0)</f>
        <v>0</v>
      </c>
      <c r="CS22" s="33">
        <f>+IFERROR(('MIP 2017'!CS22/'MIP 2017'!CS$168),0)</f>
        <v>0</v>
      </c>
      <c r="CT22" s="33">
        <f>+IFERROR(('MIP 2017'!CT22/'MIP 2017'!CT$168),0)</f>
        <v>0</v>
      </c>
      <c r="CU22" s="33">
        <f>+IFERROR(('MIP 2017'!CU22/'MIP 2017'!CU$168),0)</f>
        <v>0</v>
      </c>
      <c r="CV22" s="33">
        <f>+IFERROR(('MIP 2017'!CV22/'MIP 2017'!CV$168),0)</f>
        <v>0</v>
      </c>
      <c r="CW22" s="33">
        <f>+IFERROR(('MIP 2017'!CW22/'MIP 2017'!CW$168),0)</f>
        <v>0</v>
      </c>
      <c r="CX22" s="33">
        <f>+IFERROR(('MIP 2017'!CX22/'MIP 2017'!CX$168),0)</f>
        <v>0</v>
      </c>
      <c r="CY22" s="33">
        <f>+IFERROR(('MIP 2017'!CY22/'MIP 2017'!CY$168),0)</f>
        <v>0</v>
      </c>
      <c r="CZ22" s="33">
        <f>+IFERROR(('MIP 2017'!CZ22/'MIP 2017'!CZ$168),0)</f>
        <v>0</v>
      </c>
      <c r="DA22" s="33">
        <f>+IFERROR(('MIP 2017'!DA22/'MIP 2017'!DA$168),0)</f>
        <v>0</v>
      </c>
      <c r="DB22" s="33">
        <f>+IFERROR(('MIP 2017'!DB22/'MIP 2017'!DB$168),0)</f>
        <v>0</v>
      </c>
      <c r="DC22" s="33">
        <f>+IFERROR(('MIP 2017'!DC22/'MIP 2017'!DC$168),0)</f>
        <v>0</v>
      </c>
      <c r="DD22" s="33">
        <f>+IFERROR(('MIP 2017'!DD22/'MIP 2017'!DD$168),0)</f>
        <v>0</v>
      </c>
      <c r="DE22" s="33">
        <f>+IFERROR(('MIP 2017'!DE22/'MIP 2017'!DE$168),0)</f>
        <v>0</v>
      </c>
      <c r="DF22" s="33">
        <f>+IFERROR(('MIP 2017'!DF22/'MIP 2017'!DF$168),0)</f>
        <v>0</v>
      </c>
      <c r="DG22" s="33">
        <f>+IFERROR(('MIP 2017'!DG22/'MIP 2017'!DG$168),0)</f>
        <v>0</v>
      </c>
      <c r="DH22" s="33">
        <f>+IFERROR(('MIP 2017'!DH22/'MIP 2017'!DH$168),0)</f>
        <v>0</v>
      </c>
      <c r="DI22" s="33">
        <f>+IFERROR(('MIP 2017'!DI22/'MIP 2017'!DI$168),0)</f>
        <v>0</v>
      </c>
      <c r="DJ22" s="33">
        <f>+IFERROR(('MIP 2017'!DJ22/'MIP 2017'!DJ$168),0)</f>
        <v>0</v>
      </c>
      <c r="DK22" s="33">
        <f>+IFERROR(('MIP 2017'!DK22/'MIP 2017'!DK$168),0)</f>
        <v>0</v>
      </c>
      <c r="DL22" s="33">
        <f>+IFERROR(('MIP 2017'!DL22/'MIP 2017'!DL$168),0)</f>
        <v>0</v>
      </c>
      <c r="DM22" s="33">
        <f>+IFERROR(('MIP 2017'!DM22/'MIP 2017'!DM$168),0)</f>
        <v>0</v>
      </c>
      <c r="DN22" s="33">
        <f>+IFERROR(('MIP 2017'!DN22/'MIP 2017'!DN$168),0)</f>
        <v>0</v>
      </c>
      <c r="DO22" s="33">
        <f>+IFERROR(('MIP 2017'!DO22/'MIP 2017'!DO$168),0)</f>
        <v>0</v>
      </c>
      <c r="DP22" s="33">
        <f>+IFERROR(('MIP 2017'!DP22/'MIP 2017'!DP$168),0)</f>
        <v>0</v>
      </c>
      <c r="DQ22" s="33">
        <f>+IFERROR(('MIP 2017'!DQ22/'MIP 2017'!DQ$168),0)</f>
        <v>0</v>
      </c>
      <c r="DR22" s="33">
        <f>+IFERROR(('MIP 2017'!DR22/'MIP 2017'!DR$168),0)</f>
        <v>0</v>
      </c>
      <c r="DS22" s="33">
        <f>+IFERROR(('MIP 2017'!DS22/'MIP 2017'!DS$168),0)</f>
        <v>0</v>
      </c>
      <c r="DT22" s="33">
        <f>+IFERROR(('MIP 2017'!DT22/'MIP 2017'!DT$168),0)</f>
        <v>0</v>
      </c>
      <c r="DU22" s="33">
        <f>+IFERROR(('MIP 2017'!DU22/'MIP 2017'!DU$168),0)</f>
        <v>0</v>
      </c>
      <c r="DV22" s="33">
        <f>+IFERROR(('MIP 2017'!DV22/'MIP 2017'!DV$168),0)</f>
        <v>0</v>
      </c>
      <c r="DW22" s="33">
        <f>+IFERROR(('MIP 2017'!DW22/'MIP 2017'!DW$168),0)</f>
        <v>0</v>
      </c>
      <c r="DX22" s="33">
        <f>+IFERROR(('MIP 2017'!DX22/'MIP 2017'!DX$168),0)</f>
        <v>0</v>
      </c>
      <c r="DY22" s="33">
        <f>+IFERROR(('MIP 2017'!DY22/'MIP 2017'!DY$168),0)</f>
        <v>0</v>
      </c>
      <c r="DZ22" s="33">
        <f>+IFERROR(('MIP 2017'!DZ22/'MIP 2017'!DZ$168),0)</f>
        <v>0</v>
      </c>
      <c r="EA22" s="33">
        <f>+IFERROR(('MIP 2017'!EA22/'MIP 2017'!EA$168),0)</f>
        <v>0</v>
      </c>
      <c r="EB22" s="33">
        <f>+IFERROR(('MIP 2017'!EB22/'MIP 2017'!EB$168),0)</f>
        <v>0</v>
      </c>
      <c r="EC22" s="33">
        <f>+IFERROR(('MIP 2017'!EC22/'MIP 2017'!EC$168),0)</f>
        <v>0</v>
      </c>
      <c r="ED22" s="33">
        <f>+IFERROR(('MIP 2017'!ED22/'MIP 2017'!ED$168),0)</f>
        <v>0</v>
      </c>
      <c r="EE22" s="33">
        <f>+IFERROR(('MIP 2017'!EE22/'MIP 2017'!EE$168),0)</f>
        <v>0</v>
      </c>
      <c r="EF22" s="33">
        <f>+IFERROR(('MIP 2017'!EF22/'MIP 2017'!EF$168),0)</f>
        <v>0</v>
      </c>
      <c r="EG22" s="33">
        <f>+IFERROR(('MIP 2017'!EG22/'MIP 2017'!EG$168),0)</f>
        <v>0</v>
      </c>
      <c r="EH22" s="33">
        <f>+IFERROR(('MIP 2017'!EH22/'MIP 2017'!EH$168),0)</f>
        <v>0</v>
      </c>
    </row>
    <row r="23" spans="1:138" s="7" customFormat="1" ht="21.95" customHeight="1" thickBot="1" x14ac:dyDescent="0.25">
      <c r="A23" s="137" t="s">
        <v>107</v>
      </c>
      <c r="B23" s="138" t="s">
        <v>108</v>
      </c>
      <c r="C23" s="33">
        <f>+IFERROR(('MIP 2017'!C23/'MIP 2017'!C$168),0)</f>
        <v>1.5469424845851049E-6</v>
      </c>
      <c r="D23" s="33">
        <f>+IFERROR(('MIP 2017'!D23/'MIP 2017'!D$168),0)</f>
        <v>1.0019366371944736E-6</v>
      </c>
      <c r="E23" s="33">
        <f>+IFERROR(('MIP 2017'!E23/'MIP 2017'!E$168),0)</f>
        <v>1.4111852076881812E-6</v>
      </c>
      <c r="F23" s="33">
        <f>+IFERROR(('MIP 2017'!F23/'MIP 2017'!F$168),0)</f>
        <v>1.8724331018183437E-6</v>
      </c>
      <c r="G23" s="33">
        <f>+IFERROR(('MIP 2017'!G23/'MIP 2017'!G$168),0)</f>
        <v>2.1499039239394509E-6</v>
      </c>
      <c r="H23" s="33">
        <f>+IFERROR(('MIP 2017'!H23/'MIP 2017'!H$168),0)</f>
        <v>1.6436047974198644E-6</v>
      </c>
      <c r="I23" s="33">
        <f>+IFERROR(('MIP 2017'!I23/'MIP 2017'!I$168),0)</f>
        <v>7.6368212556094572E-7</v>
      </c>
      <c r="J23" s="33">
        <f>+IFERROR(('MIP 2017'!J23/'MIP 2017'!J$168),0)</f>
        <v>2.0534330454057953E-6</v>
      </c>
      <c r="K23" s="33">
        <f>+IFERROR(('MIP 2017'!K23/'MIP 2017'!K$168),0)</f>
        <v>1.4246913691103121E-6</v>
      </c>
      <c r="L23" s="33">
        <f>+IFERROR(('MIP 2017'!L23/'MIP 2017'!L$168),0)</f>
        <v>1.5484710813897543E-6</v>
      </c>
      <c r="M23" s="33">
        <f>+IFERROR(('MIP 2017'!M23/'MIP 2017'!M$168),0)</f>
        <v>1.4632415492041858E-6</v>
      </c>
      <c r="N23" s="33">
        <f>+IFERROR(('MIP 2017'!N23/'MIP 2017'!N$168),0)</f>
        <v>5.3993826635413767E-3</v>
      </c>
      <c r="O23" s="33">
        <f>+IFERROR(('MIP 2017'!O23/'MIP 2017'!O$168),0)</f>
        <v>1.6065422157111684E-6</v>
      </c>
      <c r="P23" s="33">
        <f>+IFERROR(('MIP 2017'!P23/'MIP 2017'!P$168),0)</f>
        <v>1.0470368810910545E-6</v>
      </c>
      <c r="Q23" s="33">
        <f>+IFERROR(('MIP 2017'!Q23/'MIP 2017'!Q$168),0)</f>
        <v>1.0115671109644924E-6</v>
      </c>
      <c r="R23" s="33">
        <f>+IFERROR(('MIP 2017'!R23/'MIP 2017'!R$168),0)</f>
        <v>1.9228149390800807E-6</v>
      </c>
      <c r="S23" s="33">
        <f>+IFERROR(('MIP 2017'!S23/'MIP 2017'!S$168),0)</f>
        <v>1.1074429694374958E-6</v>
      </c>
      <c r="T23" s="33">
        <f>+IFERROR(('MIP 2017'!T23/'MIP 2017'!T$168),0)</f>
        <v>1.1853737045531589E-6</v>
      </c>
      <c r="U23" s="33">
        <f>+IFERROR(('MIP 2017'!U23/'MIP 2017'!U$168),0)</f>
        <v>1.1710729558836857E-6</v>
      </c>
      <c r="V23" s="33">
        <f>+IFERROR(('MIP 2017'!V23/'MIP 2017'!V$168),0)</f>
        <v>1.0640197451987896E-6</v>
      </c>
      <c r="W23" s="33">
        <f>+IFERROR(('MIP 2017'!W23/'MIP 2017'!W$168),0)</f>
        <v>1.469693061596895E-6</v>
      </c>
      <c r="X23" s="33">
        <f>+IFERROR(('MIP 2017'!X23/'MIP 2017'!X$168),0)</f>
        <v>1.3123896198112948E-6</v>
      </c>
      <c r="Y23" s="33">
        <f>+IFERROR(('MIP 2017'!Y23/'MIP 2017'!Y$168),0)</f>
        <v>2.7387480268018514E-6</v>
      </c>
      <c r="Z23" s="33">
        <f>+IFERROR(('MIP 2017'!Z23/'MIP 2017'!Z$168),0)</f>
        <v>2.5043971407324052E-6</v>
      </c>
      <c r="AA23" s="33">
        <f>+IFERROR(('MIP 2017'!AA23/'MIP 2017'!AA$168),0)</f>
        <v>1.7520203656938633E-6</v>
      </c>
      <c r="AB23" s="33">
        <f>+IFERROR(('MIP 2017'!AB23/'MIP 2017'!AB$168),0)</f>
        <v>1.7613182928856115E-6</v>
      </c>
      <c r="AC23" s="33">
        <f>+IFERROR(('MIP 2017'!AC23/'MIP 2017'!AC$168),0)</f>
        <v>3.935459061283491E-7</v>
      </c>
      <c r="AD23" s="33">
        <f>+IFERROR(('MIP 2017'!AD23/'MIP 2017'!AD$168),0)</f>
        <v>2.6494040830160353E-6</v>
      </c>
      <c r="AE23" s="33">
        <f>+IFERROR(('MIP 2017'!AE23/'MIP 2017'!AE$168),0)</f>
        <v>2.5597659636712697E-6</v>
      </c>
      <c r="AF23" s="33">
        <f>+IFERROR(('MIP 2017'!AF23/'MIP 2017'!AF$168),0)</f>
        <v>1.3698686658593704E-6</v>
      </c>
      <c r="AG23" s="33">
        <f>+IFERROR(('MIP 2017'!AG23/'MIP 2017'!AG$168),0)</f>
        <v>1.3317497090314745E-7</v>
      </c>
      <c r="AH23" s="33">
        <f>+IFERROR(('MIP 2017'!AH23/'MIP 2017'!AH$168),0)</f>
        <v>1.9776526031610979E-6</v>
      </c>
      <c r="AI23" s="33">
        <f>+IFERROR(('MIP 2017'!AI23/'MIP 2017'!AI$168),0)</f>
        <v>6.286335364364854E-7</v>
      </c>
      <c r="AJ23" s="33">
        <f>+IFERROR(('MIP 2017'!AJ23/'MIP 2017'!AJ$168),0)</f>
        <v>2.1546043099901649E-6</v>
      </c>
      <c r="AK23" s="33">
        <f>+IFERROR(('MIP 2017'!AK23/'MIP 2017'!AK$168),0)</f>
        <v>1.9832842779741253E-6</v>
      </c>
      <c r="AL23" s="33">
        <f>+IFERROR(('MIP 2017'!AL23/'MIP 2017'!AL$168),0)</f>
        <v>2.1287952051301899E-6</v>
      </c>
      <c r="AM23" s="33">
        <f>+IFERROR(('MIP 2017'!AM23/'MIP 2017'!AM$168),0)</f>
        <v>1.0950667750517814E-6</v>
      </c>
      <c r="AN23" s="33">
        <f>+IFERROR(('MIP 2017'!AN23/'MIP 2017'!AN$168),0)</f>
        <v>3.2240723621680842E-7</v>
      </c>
      <c r="AO23" s="33">
        <f>+IFERROR(('MIP 2017'!AO23/'MIP 2017'!AO$168),0)</f>
        <v>1.6791983085277339E-6</v>
      </c>
      <c r="AP23" s="33">
        <f>+IFERROR(('MIP 2017'!AP23/'MIP 2017'!AP$168),0)</f>
        <v>2.7434480524455369E-6</v>
      </c>
      <c r="AQ23" s="33">
        <f>+IFERROR(('MIP 2017'!AQ23/'MIP 2017'!AQ$168),0)</f>
        <v>7.5070540465494449E-7</v>
      </c>
      <c r="AR23" s="33">
        <f>+IFERROR(('MIP 2017'!AR23/'MIP 2017'!AR$168),0)</f>
        <v>2.3451742291098903E-6</v>
      </c>
      <c r="AS23" s="33">
        <f>+IFERROR(('MIP 2017'!AS23/'MIP 2017'!AS$168),0)</f>
        <v>7.0758413079138096E-8</v>
      </c>
      <c r="AT23" s="33">
        <f>+IFERROR(('MIP 2017'!AT23/'MIP 2017'!AT$168),0)</f>
        <v>7.7669885971987647E-7</v>
      </c>
      <c r="AU23" s="33">
        <f>+IFERROR(('MIP 2017'!AU23/'MIP 2017'!AU$168),0)</f>
        <v>1.380672812869959E-6</v>
      </c>
      <c r="AV23" s="33">
        <f>+IFERROR(('MIP 2017'!AV23/'MIP 2017'!AV$168),0)</f>
        <v>1.370390945395886E-6</v>
      </c>
      <c r="AW23" s="33">
        <f>+IFERROR(('MIP 2017'!AW23/'MIP 2017'!AW$168),0)</f>
        <v>2.2250207635877671E-6</v>
      </c>
      <c r="AX23" s="33">
        <f>+IFERROR(('MIP 2017'!AX23/'MIP 2017'!AX$168),0)</f>
        <v>1.6962404763330866E-6</v>
      </c>
      <c r="AY23" s="33">
        <f>+IFERROR(('MIP 2017'!AY23/'MIP 2017'!AY$168),0)</f>
        <v>2.3876022445098958E-5</v>
      </c>
      <c r="AZ23" s="33">
        <f>+IFERROR(('MIP 2017'!AZ23/'MIP 2017'!AZ$168),0)</f>
        <v>1.6486281340393012E-6</v>
      </c>
      <c r="BA23" s="33">
        <f>+IFERROR(('MIP 2017'!BA23/'MIP 2017'!BA$168),0)</f>
        <v>2.4450033309091809E-6</v>
      </c>
      <c r="BB23" s="33">
        <f>+IFERROR(('MIP 2017'!BB23/'MIP 2017'!BB$168),0)</f>
        <v>1.4971262331448329E-6</v>
      </c>
      <c r="BC23" s="33">
        <f>+IFERROR(('MIP 2017'!BC23/'MIP 2017'!BC$168),0)</f>
        <v>2.9051070618566316E-6</v>
      </c>
      <c r="BD23" s="33">
        <f>+IFERROR(('MIP 2017'!BD23/'MIP 2017'!BD$168),0)</f>
        <v>1.9934724975958628E-6</v>
      </c>
      <c r="BE23" s="33">
        <f>+IFERROR(('MIP 2017'!BE23/'MIP 2017'!BE$168),0)</f>
        <v>2.6993477383885936E-6</v>
      </c>
      <c r="BF23" s="33">
        <f>+IFERROR(('MIP 2017'!BF23/'MIP 2017'!BF$168),0)</f>
        <v>1.9501859403924319E-6</v>
      </c>
      <c r="BG23" s="33">
        <f>+IFERROR(('MIP 2017'!BG23/'MIP 2017'!BG$168),0)</f>
        <v>2.6130670372361492E-6</v>
      </c>
      <c r="BH23" s="33">
        <f>+IFERROR(('MIP 2017'!BH23/'MIP 2017'!BH$168),0)</f>
        <v>2.3564843086673278E-6</v>
      </c>
      <c r="BI23" s="33">
        <f>+IFERROR(('MIP 2017'!BI23/'MIP 2017'!BI$168),0)</f>
        <v>1.4816550216268287E-6</v>
      </c>
      <c r="BJ23" s="33">
        <f>+IFERROR(('MIP 2017'!BJ23/'MIP 2017'!BJ$168),0)</f>
        <v>2.2476446244350094E-6</v>
      </c>
      <c r="BK23" s="33">
        <f>+IFERROR(('MIP 2017'!BK23/'MIP 2017'!BK$168),0)</f>
        <v>2.2793215820070288E-6</v>
      </c>
      <c r="BL23" s="33">
        <f>+IFERROR(('MIP 2017'!BL23/'MIP 2017'!BL$168),0)</f>
        <v>2.0008600569552322E-6</v>
      </c>
      <c r="BM23" s="33">
        <f>+IFERROR(('MIP 2017'!BM23/'MIP 2017'!BM$168),0)</f>
        <v>1.7286281836784519E-6</v>
      </c>
      <c r="BN23" s="33">
        <f>+IFERROR(('MIP 2017'!BN23/'MIP 2017'!BN$168),0)</f>
        <v>1.9719758077169282E-6</v>
      </c>
      <c r="BO23" s="33">
        <f>+IFERROR(('MIP 2017'!BO23/'MIP 2017'!BO$168),0)</f>
        <v>1.8160974352791261E-6</v>
      </c>
      <c r="BP23" s="33">
        <f>+IFERROR(('MIP 2017'!BP23/'MIP 2017'!BP$168),0)</f>
        <v>4.0281159016202208E-6</v>
      </c>
      <c r="BQ23" s="33">
        <f>+IFERROR(('MIP 2017'!BQ23/'MIP 2017'!BQ$168),0)</f>
        <v>1.7204882477032592E-6</v>
      </c>
      <c r="BR23" s="33">
        <f>+IFERROR(('MIP 2017'!BR23/'MIP 2017'!BR$168),0)</f>
        <v>2.221026055703796E-6</v>
      </c>
      <c r="BS23" s="33">
        <f>+IFERROR(('MIP 2017'!BS23/'MIP 2017'!BS$168),0)</f>
        <v>1.7238549833574989E-6</v>
      </c>
      <c r="BT23" s="33">
        <f>+IFERROR(('MIP 2017'!BT23/'MIP 2017'!BT$168),0)</f>
        <v>2.0018269985624086E-6</v>
      </c>
      <c r="BU23" s="33">
        <f>+IFERROR(('MIP 2017'!BU23/'MIP 2017'!BU$168),0)</f>
        <v>1.2653047903344762E-6</v>
      </c>
      <c r="BV23" s="33">
        <f>+IFERROR(('MIP 2017'!BV23/'MIP 2017'!BV$168),0)</f>
        <v>7.809300221710498E-3</v>
      </c>
      <c r="BW23" s="33">
        <f>+IFERROR(('MIP 2017'!BW23/'MIP 2017'!BW$168),0)</f>
        <v>1.7640684337249574E-6</v>
      </c>
      <c r="BX23" s="33">
        <f>+IFERROR(('MIP 2017'!BX23/'MIP 2017'!BX$168),0)</f>
        <v>2.2677702019388683E-7</v>
      </c>
      <c r="BY23" s="33">
        <f>+IFERROR(('MIP 2017'!BY23/'MIP 2017'!BY$168),0)</f>
        <v>3.3895135247409957E-7</v>
      </c>
      <c r="BZ23" s="33">
        <f>+IFERROR(('MIP 2017'!BZ23/'MIP 2017'!BZ$168),0)</f>
        <v>1.7759000579442934E-6</v>
      </c>
      <c r="CA23" s="33">
        <f>+IFERROR(('MIP 2017'!CA23/'MIP 2017'!CA$168),0)</f>
        <v>3.7427123889815259E-6</v>
      </c>
      <c r="CB23" s="33">
        <f>+IFERROR(('MIP 2017'!CB23/'MIP 2017'!CB$168),0)</f>
        <v>1.8351512858372264E-6</v>
      </c>
      <c r="CC23" s="33">
        <f>+IFERROR(('MIP 2017'!CC23/'MIP 2017'!CC$168),0)</f>
        <v>1.9838513520932328E-6</v>
      </c>
      <c r="CD23" s="33">
        <f>+IFERROR(('MIP 2017'!CD23/'MIP 2017'!CD$168),0)</f>
        <v>2.5183904946785424E-6</v>
      </c>
      <c r="CE23" s="33">
        <f>+IFERROR(('MIP 2017'!CE23/'MIP 2017'!CE$168),0)</f>
        <v>2.0518002680862344E-6</v>
      </c>
      <c r="CF23" s="33">
        <f>+IFERROR(('MIP 2017'!CF23/'MIP 2017'!CF$168),0)</f>
        <v>2.8156076731852402E-6</v>
      </c>
      <c r="CG23" s="33">
        <f>+IFERROR(('MIP 2017'!CG23/'MIP 2017'!CG$168),0)</f>
        <v>3.2282559474899512E-7</v>
      </c>
      <c r="CH23" s="33">
        <f>+IFERROR(('MIP 2017'!CH23/'MIP 2017'!CH$168),0)</f>
        <v>1.2576418237950052E-6</v>
      </c>
      <c r="CI23" s="33">
        <f>+IFERROR(('MIP 2017'!CI23/'MIP 2017'!CI$168),0)</f>
        <v>1.1549593803012765E-6</v>
      </c>
      <c r="CJ23" s="33">
        <f>+IFERROR(('MIP 2017'!CJ23/'MIP 2017'!CJ$168),0)</f>
        <v>1.2905984423438166E-6</v>
      </c>
      <c r="CK23" s="33">
        <f>+IFERROR(('MIP 2017'!CK23/'MIP 2017'!CK$168),0)</f>
        <v>1.1107009784849513E-6</v>
      </c>
      <c r="CL23" s="33">
        <f>+IFERROR(('MIP 2017'!CL23/'MIP 2017'!CL$168),0)</f>
        <v>1.488441622384968E-6</v>
      </c>
      <c r="CM23" s="33">
        <f>+IFERROR(('MIP 2017'!CM23/'MIP 2017'!CM$168),0)</f>
        <v>1.6873983135873935E-6</v>
      </c>
      <c r="CN23" s="33">
        <f>+IFERROR(('MIP 2017'!CN23/'MIP 2017'!CN$168),0)</f>
        <v>5.1408401509022268E-7</v>
      </c>
      <c r="CO23" s="33">
        <f>+IFERROR(('MIP 2017'!CO23/'MIP 2017'!CO$168),0)</f>
        <v>5.1447085441770715E-7</v>
      </c>
      <c r="CP23" s="33">
        <f>+IFERROR(('MIP 2017'!CP23/'MIP 2017'!CP$168),0)</f>
        <v>1.6391776042035098E-7</v>
      </c>
      <c r="CQ23" s="33">
        <f>+IFERROR(('MIP 2017'!CQ23/'MIP 2017'!CQ$168),0)</f>
        <v>5.0420956695816546E-4</v>
      </c>
      <c r="CR23" s="33">
        <f>+IFERROR(('MIP 2017'!CR23/'MIP 2017'!CR$168),0)</f>
        <v>2.1369333243962887E-4</v>
      </c>
      <c r="CS23" s="33">
        <f>+IFERROR(('MIP 2017'!CS23/'MIP 2017'!CS$168),0)</f>
        <v>2.9237158962758821E-7</v>
      </c>
      <c r="CT23" s="33">
        <f>+IFERROR(('MIP 2017'!CT23/'MIP 2017'!CT$168),0)</f>
        <v>1.8149556504989944E-7</v>
      </c>
      <c r="CU23" s="33">
        <f>+IFERROR(('MIP 2017'!CU23/'MIP 2017'!CU$168),0)</f>
        <v>1.3924952231830717E-7</v>
      </c>
      <c r="CV23" s="33">
        <f>+IFERROR(('MIP 2017'!CV23/'MIP 2017'!CV$168),0)</f>
        <v>4.7139752555975503E-8</v>
      </c>
      <c r="CW23" s="33">
        <f>+IFERROR(('MIP 2017'!CW23/'MIP 2017'!CW$168),0)</f>
        <v>4.731667685648092E-8</v>
      </c>
      <c r="CX23" s="33">
        <f>+IFERROR(('MIP 2017'!CX23/'MIP 2017'!CX$168),0)</f>
        <v>2.6193283446305304E-6</v>
      </c>
      <c r="CY23" s="33">
        <f>+IFERROR(('MIP 2017'!CY23/'MIP 2017'!CY$168),0)</f>
        <v>9.3759663586437486E-8</v>
      </c>
      <c r="CZ23" s="33">
        <f>+IFERROR(('MIP 2017'!CZ23/'MIP 2017'!CZ$168),0)</f>
        <v>1.6255261885573839E-7</v>
      </c>
      <c r="DA23" s="33">
        <f>+IFERROR(('MIP 2017'!DA23/'MIP 2017'!DA$168),0)</f>
        <v>2.7207625706843038E-7</v>
      </c>
      <c r="DB23" s="33">
        <f>+IFERROR(('MIP 2017'!DB23/'MIP 2017'!DB$168),0)</f>
        <v>4.3804128870940861E-7</v>
      </c>
      <c r="DC23" s="33">
        <f>+IFERROR(('MIP 2017'!DC23/'MIP 2017'!DC$168),0)</f>
        <v>3.832686715205547E-7</v>
      </c>
      <c r="DD23" s="33">
        <f>+IFERROR(('MIP 2017'!DD23/'MIP 2017'!DD$168),0)</f>
        <v>6.8512655319831149E-8</v>
      </c>
      <c r="DE23" s="33">
        <f>+IFERROR(('MIP 2017'!DE23/'MIP 2017'!DE$168),0)</f>
        <v>5.848399851641141E-7</v>
      </c>
      <c r="DF23" s="33">
        <f>+IFERROR(('MIP 2017'!DF23/'MIP 2017'!DF$168),0)</f>
        <v>5.7768634326749947E-7</v>
      </c>
      <c r="DG23" s="33">
        <f>+IFERROR(('MIP 2017'!DG23/'MIP 2017'!DG$168),0)</f>
        <v>3.5041643957764125E-7</v>
      </c>
      <c r="DH23" s="33">
        <f>+IFERROR(('MIP 2017'!DH23/'MIP 2017'!DH$168),0)</f>
        <v>3.9566703002959779E-7</v>
      </c>
      <c r="DI23" s="33">
        <f>+IFERROR(('MIP 2017'!DI23/'MIP 2017'!DI$168),0)</f>
        <v>1.2012848331153172E-6</v>
      </c>
      <c r="DJ23" s="33">
        <f>+IFERROR(('MIP 2017'!DJ23/'MIP 2017'!DJ$168),0)</f>
        <v>4.5004436851515907E-7</v>
      </c>
      <c r="DK23" s="33">
        <f>+IFERROR(('MIP 2017'!DK23/'MIP 2017'!DK$168),0)</f>
        <v>2.0302760111791346E-7</v>
      </c>
      <c r="DL23" s="33">
        <f>+IFERROR(('MIP 2017'!DL23/'MIP 2017'!DL$168),0)</f>
        <v>4.8962255415629771E-7</v>
      </c>
      <c r="DM23" s="33">
        <f>+IFERROR(('MIP 2017'!DM23/'MIP 2017'!DM$168),0)</f>
        <v>1.3289677898436829E-7</v>
      </c>
      <c r="DN23" s="33">
        <f>+IFERROR(('MIP 2017'!DN23/'MIP 2017'!DN$168),0)</f>
        <v>1.802959469685694E-8</v>
      </c>
      <c r="DO23" s="33">
        <f>+IFERROR(('MIP 2017'!DO23/'MIP 2017'!DO$168),0)</f>
        <v>3.8354011955763177E-7</v>
      </c>
      <c r="DP23" s="33">
        <f>+IFERROR(('MIP 2017'!DP23/'MIP 2017'!DP$168),0)</f>
        <v>2.5406651842986813E-7</v>
      </c>
      <c r="DQ23" s="33">
        <f>+IFERROR(('MIP 2017'!DQ23/'MIP 2017'!DQ$168),0)</f>
        <v>8.7763822689927856E-3</v>
      </c>
      <c r="DR23" s="33">
        <f>+IFERROR(('MIP 2017'!DR23/'MIP 2017'!DR$168),0)</f>
        <v>1.5191101388774954E-7</v>
      </c>
      <c r="DS23" s="33">
        <f>+IFERROR(('MIP 2017'!DS23/'MIP 2017'!DS$168),0)</f>
        <v>3.3931780487069862E-5</v>
      </c>
      <c r="DT23" s="33">
        <f>+IFERROR(('MIP 2017'!DT23/'MIP 2017'!DT$168),0)</f>
        <v>2.7273082375078682E-7</v>
      </c>
      <c r="DU23" s="33">
        <f>+IFERROR(('MIP 2017'!DU23/'MIP 2017'!DU$168),0)</f>
        <v>6.1346337514595641E-8</v>
      </c>
      <c r="DV23" s="33">
        <f>+IFERROR(('MIP 2017'!DV23/'MIP 2017'!DV$168),0)</f>
        <v>3.9611457837345693E-7</v>
      </c>
      <c r="DW23" s="33">
        <f>+IFERROR(('MIP 2017'!DW23/'MIP 2017'!DW$168),0)</f>
        <v>5.4815494173720562E-7</v>
      </c>
      <c r="DX23" s="33">
        <f>+IFERROR(('MIP 2017'!DX23/'MIP 2017'!DX$168),0)</f>
        <v>1.0113636689087479E-6</v>
      </c>
      <c r="DY23" s="33">
        <f>+IFERROR(('MIP 2017'!DY23/'MIP 2017'!DY$168),0)</f>
        <v>2.4624925016796087E-7</v>
      </c>
      <c r="DZ23" s="33">
        <f>+IFERROR(('MIP 2017'!DZ23/'MIP 2017'!DZ$168),0)</f>
        <v>1.5919580050025552E-7</v>
      </c>
      <c r="EA23" s="33">
        <f>+IFERROR(('MIP 2017'!EA23/'MIP 2017'!EA$168),0)</f>
        <v>5.4941206479487204E-7</v>
      </c>
      <c r="EB23" s="33">
        <f>+IFERROR(('MIP 2017'!EB23/'MIP 2017'!EB$168),0)</f>
        <v>6.2503331732820419E-7</v>
      </c>
      <c r="EC23" s="33">
        <f>+IFERROR(('MIP 2017'!EC23/'MIP 2017'!EC$168),0)</f>
        <v>6.9510964821583583E-7</v>
      </c>
      <c r="ED23" s="33">
        <f>+IFERROR(('MIP 2017'!ED23/'MIP 2017'!ED$168),0)</f>
        <v>5.7439036247194732E-7</v>
      </c>
      <c r="EE23" s="33">
        <f>+IFERROR(('MIP 2017'!EE23/'MIP 2017'!EE$168),0)</f>
        <v>1.0194278089299848E-6</v>
      </c>
      <c r="EF23" s="33">
        <f>+IFERROR(('MIP 2017'!EF23/'MIP 2017'!EF$168),0)</f>
        <v>1.1640596049908608E-2</v>
      </c>
      <c r="EG23" s="33">
        <f>+IFERROR(('MIP 2017'!EG23/'MIP 2017'!EG$168),0)</f>
        <v>5.6315384247668031E-7</v>
      </c>
      <c r="EH23" s="33">
        <f>+IFERROR(('MIP 2017'!EH23/'MIP 2017'!EH$168),0)</f>
        <v>0</v>
      </c>
    </row>
    <row r="24" spans="1:138" s="7" customFormat="1" ht="21.95" customHeight="1" thickBot="1" x14ac:dyDescent="0.25">
      <c r="A24" s="137" t="s">
        <v>109</v>
      </c>
      <c r="B24" s="138" t="s">
        <v>110</v>
      </c>
      <c r="C24" s="33">
        <f>+IFERROR(('MIP 2017'!C24/'MIP 2017'!C$168),0)</f>
        <v>8.3571468030154393E-6</v>
      </c>
      <c r="D24" s="33">
        <f>+IFERROR(('MIP 2017'!D24/'MIP 2017'!D$168),0)</f>
        <v>5.4128266873474555E-6</v>
      </c>
      <c r="E24" s="33">
        <f>+IFERROR(('MIP 2017'!E24/'MIP 2017'!E$168),0)</f>
        <v>7.6237365412179609E-6</v>
      </c>
      <c r="F24" s="33">
        <f>+IFERROR(('MIP 2017'!F24/'MIP 2017'!F$168),0)</f>
        <v>1.0115565683050173E-5</v>
      </c>
      <c r="G24" s="33">
        <f>+IFERROR(('MIP 2017'!G24/'MIP 2017'!G$168),0)</f>
        <v>1.1614564137825564E-5</v>
      </c>
      <c r="H24" s="33">
        <f>+IFERROR(('MIP 2017'!H24/'MIP 2017'!H$168),0)</f>
        <v>8.8793518279137968E-6</v>
      </c>
      <c r="I24" s="33">
        <f>+IFERROR(('MIP 2017'!I24/'MIP 2017'!I$168),0)</f>
        <v>4.125689027063875E-6</v>
      </c>
      <c r="J24" s="33">
        <f>+IFERROR(('MIP 2017'!J24/'MIP 2017'!J$168),0)</f>
        <v>1.1093393310755118E-5</v>
      </c>
      <c r="K24" s="33">
        <f>+IFERROR(('MIP 2017'!K24/'MIP 2017'!K$168),0)</f>
        <v>7.6967017450795925E-6</v>
      </c>
      <c r="L24" s="33">
        <f>+IFERROR(('MIP 2017'!L24/'MIP 2017'!L$168),0)</f>
        <v>8.3654048397727048E-6</v>
      </c>
      <c r="M24" s="33">
        <f>+IFERROR(('MIP 2017'!M24/'MIP 2017'!M$168),0)</f>
        <v>7.9049638605347729E-6</v>
      </c>
      <c r="N24" s="33">
        <f>+IFERROR(('MIP 2017'!N24/'MIP 2017'!N$168),0)</f>
        <v>8.4561965381722273E-4</v>
      </c>
      <c r="O24" s="33">
        <f>+IFERROR(('MIP 2017'!O24/'MIP 2017'!O$168),0)</f>
        <v>2.1535114724167827E-3</v>
      </c>
      <c r="P24" s="33">
        <f>+IFERROR(('MIP 2017'!P24/'MIP 2017'!P$168),0)</f>
        <v>5.6564746334419849E-6</v>
      </c>
      <c r="Q24" s="33">
        <f>+IFERROR(('MIP 2017'!Q24/'MIP 2017'!Q$168),0)</f>
        <v>5.4648540147242871E-6</v>
      </c>
      <c r="R24" s="33">
        <f>+IFERROR(('MIP 2017'!R24/'MIP 2017'!R$168),0)</f>
        <v>1.0387746720417505E-5</v>
      </c>
      <c r="S24" s="33">
        <f>+IFERROR(('MIP 2017'!S24/'MIP 2017'!S$168),0)</f>
        <v>5.9828103266804615E-6</v>
      </c>
      <c r="T24" s="33">
        <f>+IFERROR(('MIP 2017'!T24/'MIP 2017'!T$168),0)</f>
        <v>6.4038205454302435E-6</v>
      </c>
      <c r="U24" s="33">
        <f>+IFERROR(('MIP 2017'!U24/'MIP 2017'!U$168),0)</f>
        <v>6.3265626918159443E-6</v>
      </c>
      <c r="V24" s="33">
        <f>+IFERROR(('MIP 2017'!V24/'MIP 2017'!V$168),0)</f>
        <v>5.7482222516619806E-6</v>
      </c>
      <c r="W24" s="33">
        <f>+IFERROR(('MIP 2017'!W24/'MIP 2017'!W$168),0)</f>
        <v>7.9398172805582097E-6</v>
      </c>
      <c r="X24" s="33">
        <f>+IFERROR(('MIP 2017'!X24/'MIP 2017'!X$168),0)</f>
        <v>1.8136748856116464E-2</v>
      </c>
      <c r="Y24" s="33">
        <f>+IFERROR(('MIP 2017'!Y24/'MIP 2017'!Y$168),0)</f>
        <v>1.479571447841554E-5</v>
      </c>
      <c r="Z24" s="33">
        <f>+IFERROR(('MIP 2017'!Z24/'MIP 2017'!Z$168),0)</f>
        <v>1.3529665625394094E-5</v>
      </c>
      <c r="AA24" s="33">
        <f>+IFERROR(('MIP 2017'!AA24/'MIP 2017'!AA$168),0)</f>
        <v>7.6785646330823729E-2</v>
      </c>
      <c r="AB24" s="33">
        <f>+IFERROR(('MIP 2017'!AB24/'MIP 2017'!AB$168),0)</f>
        <v>9.5152830096520678E-6</v>
      </c>
      <c r="AC24" s="33">
        <f>+IFERROR(('MIP 2017'!AC24/'MIP 2017'!AC$168),0)</f>
        <v>2.1260783409943308E-6</v>
      </c>
      <c r="AD24" s="33">
        <f>+IFERROR(('MIP 2017'!AD24/'MIP 2017'!AD$168),0)</f>
        <v>1.4313045948965534E-5</v>
      </c>
      <c r="AE24" s="33">
        <f>+IFERROR(('MIP 2017'!AE24/'MIP 2017'!AE$168),0)</f>
        <v>1.3828788175987415E-5</v>
      </c>
      <c r="AF24" s="33">
        <f>+IFERROR(('MIP 2017'!AF24/'MIP 2017'!AF$168),0)</f>
        <v>7.4005295319742355E-6</v>
      </c>
      <c r="AG24" s="33">
        <f>+IFERROR(('MIP 2017'!AG24/'MIP 2017'!AG$168),0)</f>
        <v>7.1945970416826034E-7</v>
      </c>
      <c r="AH24" s="33">
        <f>+IFERROR(('MIP 2017'!AH24/'MIP 2017'!AH$168),0)</f>
        <v>1.0683999757376678E-5</v>
      </c>
      <c r="AI24" s="33">
        <f>+IFERROR(('MIP 2017'!AI24/'MIP 2017'!AI$168),0)</f>
        <v>3.3961073547653546E-6</v>
      </c>
      <c r="AJ24" s="33">
        <f>+IFERROR(('MIP 2017'!AJ24/'MIP 2017'!AJ$168),0)</f>
        <v>1.1639957335470658E-5</v>
      </c>
      <c r="AK24" s="33">
        <f>+IFERROR(('MIP 2017'!AK24/'MIP 2017'!AK$168),0)</f>
        <v>6.2380902257992623E-4</v>
      </c>
      <c r="AL24" s="33">
        <f>+IFERROR(('MIP 2017'!AL24/'MIP 2017'!AL$168),0)</f>
        <v>1.1500527149592043E-5</v>
      </c>
      <c r="AM24" s="33">
        <f>+IFERROR(('MIP 2017'!AM24/'MIP 2017'!AM$168),0)</f>
        <v>7.0343993863068945E-6</v>
      </c>
      <c r="AN24" s="33">
        <f>+IFERROR(('MIP 2017'!AN24/'MIP 2017'!AN$168),0)</f>
        <v>1.741761332607652E-6</v>
      </c>
      <c r="AO24" s="33">
        <f>+IFERROR(('MIP 2017'!AO24/'MIP 2017'!AO$168),0)</f>
        <v>9.071640940487367E-6</v>
      </c>
      <c r="AP24" s="33">
        <f>+IFERROR(('MIP 2017'!AP24/'MIP 2017'!AP$168),0)</f>
        <v>1.482110572901058E-5</v>
      </c>
      <c r="AQ24" s="33">
        <f>+IFERROR(('MIP 2017'!AQ24/'MIP 2017'!AQ$168),0)</f>
        <v>4.0555840537284918E-6</v>
      </c>
      <c r="AR24" s="33">
        <f>+IFERROR(('MIP 2017'!AR24/'MIP 2017'!AR$168),0)</f>
        <v>1.2669485457034579E-5</v>
      </c>
      <c r="AS24" s="33">
        <f>+IFERROR(('MIP 2017'!AS24/'MIP 2017'!AS$168),0)</f>
        <v>3.8226272246273194E-7</v>
      </c>
      <c r="AT24" s="33">
        <f>+IFERROR(('MIP 2017'!AT24/'MIP 2017'!AT$168),0)</f>
        <v>4.1960101665671224E-6</v>
      </c>
      <c r="AU24" s="33">
        <f>+IFERROR(('MIP 2017'!AU24/'MIP 2017'!AU$168),0)</f>
        <v>1.2352441925203217E-4</v>
      </c>
      <c r="AV24" s="33">
        <f>+IFERROR(('MIP 2017'!AV24/'MIP 2017'!AV$168),0)</f>
        <v>7.4033510762800936E-6</v>
      </c>
      <c r="AW24" s="33">
        <f>+IFERROR(('MIP 2017'!AW24/'MIP 2017'!AW$168),0)</f>
        <v>1.2020372668249315E-5</v>
      </c>
      <c r="AX24" s="33">
        <f>+IFERROR(('MIP 2017'!AX24/'MIP 2017'!AX$168),0)</f>
        <v>9.1637089388843194E-6</v>
      </c>
      <c r="AY24" s="33">
        <f>+IFERROR(('MIP 2017'!AY24/'MIP 2017'!AY$168),0)</f>
        <v>6.6070619194680444E-6</v>
      </c>
      <c r="AZ24" s="33">
        <f>+IFERROR(('MIP 2017'!AZ24/'MIP 2017'!AZ$168),0)</f>
        <v>8.9064897221716173E-6</v>
      </c>
      <c r="BA24" s="33">
        <f>+IFERROR(('MIP 2017'!BA24/'MIP 2017'!BA$168),0)</f>
        <v>1.320879862947848E-5</v>
      </c>
      <c r="BB24" s="33">
        <f>+IFERROR(('MIP 2017'!BB24/'MIP 2017'!BB$168),0)</f>
        <v>8.0880212662803486E-6</v>
      </c>
      <c r="BC24" s="33">
        <f>+IFERROR(('MIP 2017'!BC24/'MIP 2017'!BC$168),0)</f>
        <v>1.5694446585015915E-5</v>
      </c>
      <c r="BD24" s="33">
        <f>+IFERROR(('MIP 2017'!BD24/'MIP 2017'!BD$168),0)</f>
        <v>1.0769464589790921E-5</v>
      </c>
      <c r="BE24" s="33">
        <f>+IFERROR(('MIP 2017'!BE24/'MIP 2017'!BE$168),0)</f>
        <v>1.4582859768151986E-5</v>
      </c>
      <c r="BF24" s="33">
        <f>+IFERROR(('MIP 2017'!BF24/'MIP 2017'!BF$168),0)</f>
        <v>9.7487411197417791E-6</v>
      </c>
      <c r="BG24" s="33">
        <f>+IFERROR(('MIP 2017'!BG24/'MIP 2017'!BG$168),0)</f>
        <v>1.4116739991248018E-5</v>
      </c>
      <c r="BH24" s="33">
        <f>+IFERROR(('MIP 2017'!BH24/'MIP 2017'!BH$168),0)</f>
        <v>7.0649569944288427E-5</v>
      </c>
      <c r="BI24" s="33">
        <f>+IFERROR(('MIP 2017'!BI24/'MIP 2017'!BI$168),0)</f>
        <v>8.0044401459963964E-6</v>
      </c>
      <c r="BJ24" s="33">
        <f>+IFERROR(('MIP 2017'!BJ24/'MIP 2017'!BJ$168),0)</f>
        <v>1.2142595005689421E-5</v>
      </c>
      <c r="BK24" s="33">
        <f>+IFERROR(('MIP 2017'!BK24/'MIP 2017'!BK$168),0)</f>
        <v>1.2313725469388118E-5</v>
      </c>
      <c r="BL24" s="33">
        <f>+IFERROR(('MIP 2017'!BL24/'MIP 2017'!BL$168),0)</f>
        <v>1.0809374876499996E-5</v>
      </c>
      <c r="BM24" s="33">
        <f>+IFERROR(('MIP 2017'!BM24/'MIP 2017'!BM$168),0)</f>
        <v>8.9014057330004823E-6</v>
      </c>
      <c r="BN24" s="33">
        <f>+IFERROR(('MIP 2017'!BN24/'MIP 2017'!BN$168),0)</f>
        <v>1.0653331640513665E-5</v>
      </c>
      <c r="BO24" s="33">
        <f>+IFERROR(('MIP 2017'!BO24/'MIP 2017'!BO$168),0)</f>
        <v>9.8112198911377856E-6</v>
      </c>
      <c r="BP24" s="33">
        <f>+IFERROR(('MIP 2017'!BP24/'MIP 2017'!BP$168),0)</f>
        <v>2.176134941334278E-5</v>
      </c>
      <c r="BQ24" s="33">
        <f>+IFERROR(('MIP 2017'!BQ24/'MIP 2017'!BQ$168),0)</f>
        <v>9.2947042325075593E-6</v>
      </c>
      <c r="BR24" s="33">
        <f>+IFERROR(('MIP 2017'!BR24/'MIP 2017'!BR$168),0)</f>
        <v>1.0488341838191742E-5</v>
      </c>
      <c r="BS24" s="33">
        <f>+IFERROR(('MIP 2017'!BS24/'MIP 2017'!BS$168),0)</f>
        <v>9.3128925649050428E-6</v>
      </c>
      <c r="BT24" s="33">
        <f>+IFERROR(('MIP 2017'!BT24/'MIP 2017'!BT$168),0)</f>
        <v>1.0814598647287621E-5</v>
      </c>
      <c r="BU24" s="33">
        <f>+IFERROR(('MIP 2017'!BU24/'MIP 2017'!BU$168),0)</f>
        <v>6.8356373871391637E-6</v>
      </c>
      <c r="BV24" s="33">
        <f>+IFERROR(('MIP 2017'!BV24/'MIP 2017'!BV$168),0)</f>
        <v>2.0845101495223399E-4</v>
      </c>
      <c r="BW24" s="33">
        <f>+IFERROR(('MIP 2017'!BW24/'MIP 2017'!BW$168),0)</f>
        <v>9.530140272253882E-6</v>
      </c>
      <c r="BX24" s="33">
        <f>+IFERROR(('MIP 2017'!BX24/'MIP 2017'!BX$168),0)</f>
        <v>1.2251320706464475E-6</v>
      </c>
      <c r="BY24" s="33">
        <f>+IFERROR(('MIP 2017'!BY24/'MIP 2017'!BY$168),0)</f>
        <v>1.8311386751178483E-6</v>
      </c>
      <c r="BZ24" s="33">
        <f>+IFERROR(('MIP 2017'!BZ24/'MIP 2017'!BZ$168),0)</f>
        <v>9.594059016166086E-6</v>
      </c>
      <c r="CA24" s="33">
        <f>+IFERROR(('MIP 2017'!CA24/'MIP 2017'!CA$168),0)</f>
        <v>2.3902843022516652E-6</v>
      </c>
      <c r="CB24" s="33">
        <f>+IFERROR(('MIP 2017'!CB24/'MIP 2017'!CB$168),0)</f>
        <v>9.9141557325562675E-6</v>
      </c>
      <c r="CC24" s="33">
        <f>+IFERROR(('MIP 2017'!CC24/'MIP 2017'!CC$168),0)</f>
        <v>1.0717487657112512E-5</v>
      </c>
      <c r="CD24" s="33">
        <f>+IFERROR(('MIP 2017'!CD24/'MIP 2017'!CD$168),0)</f>
        <v>1.3605262820738945E-5</v>
      </c>
      <c r="CE24" s="33">
        <f>+IFERROR(('MIP 2017'!CE24/'MIP 2017'!CE$168),0)</f>
        <v>1.10845724529067E-5</v>
      </c>
      <c r="CF24" s="33">
        <f>+IFERROR(('MIP 2017'!CF24/'MIP 2017'!CF$168),0)</f>
        <v>1.3420272254785675E-5</v>
      </c>
      <c r="CG24" s="33">
        <f>+IFERROR(('MIP 2017'!CG24/'MIP 2017'!CG$168),0)</f>
        <v>1.6909303316363492E-6</v>
      </c>
      <c r="CH24" s="33">
        <f>+IFERROR(('MIP 2017'!CH24/'MIP 2017'!CH$168),0)</f>
        <v>6.7942392505212217E-6</v>
      </c>
      <c r="CI24" s="33">
        <f>+IFERROR(('MIP 2017'!CI24/'MIP 2017'!CI$168),0)</f>
        <v>6.2395112868635524E-6</v>
      </c>
      <c r="CJ24" s="33">
        <f>+IFERROR(('MIP 2017'!CJ24/'MIP 2017'!CJ$168),0)</f>
        <v>6.9722829089557924E-6</v>
      </c>
      <c r="CK24" s="33">
        <f>+IFERROR(('MIP 2017'!CK24/'MIP 2017'!CK$168),0)</f>
        <v>6.000411278342501E-6</v>
      </c>
      <c r="CL24" s="33">
        <f>+IFERROR(('MIP 2017'!CL24/'MIP 2017'!CL$168),0)</f>
        <v>8.0411038354317806E-6</v>
      </c>
      <c r="CM24" s="33">
        <f>+IFERROR(('MIP 2017'!CM24/'MIP 2017'!CM$168),0)</f>
        <v>9.1159403548171953E-6</v>
      </c>
      <c r="CN24" s="33">
        <f>+IFERROR(('MIP 2017'!CN24/'MIP 2017'!CN$168),0)</f>
        <v>2.7772691137543309E-6</v>
      </c>
      <c r="CO24" s="33">
        <f>+IFERROR(('MIP 2017'!CO24/'MIP 2017'!CO$168),0)</f>
        <v>2.7793589607145005E-6</v>
      </c>
      <c r="CP24" s="33">
        <f>+IFERROR(('MIP 2017'!CP24/'MIP 2017'!CP$168),0)</f>
        <v>8.8554345174752574E-7</v>
      </c>
      <c r="CQ24" s="33">
        <f>+IFERROR(('MIP 2017'!CQ24/'MIP 2017'!CQ$168),0)</f>
        <v>3.6504226809080524E-5</v>
      </c>
      <c r="CR24" s="33">
        <f>+IFERROR(('MIP 2017'!CR24/'MIP 2017'!CR$168),0)</f>
        <v>2.0460290530544984E-4</v>
      </c>
      <c r="CS24" s="33">
        <f>+IFERROR(('MIP 2017'!CS24/'MIP 2017'!CS$168),0)</f>
        <v>1.5794978287147294E-6</v>
      </c>
      <c r="CT24" s="33">
        <f>+IFERROR(('MIP 2017'!CT24/'MIP 2017'!CT$168),0)</f>
        <v>9.8050515538401206E-7</v>
      </c>
      <c r="CU24" s="33">
        <f>+IFERROR(('MIP 2017'!CU24/'MIP 2017'!CU$168),0)</f>
        <v>7.5227664367624099E-7</v>
      </c>
      <c r="CV24" s="33">
        <f>+IFERROR(('MIP 2017'!CV24/'MIP 2017'!CV$168),0)</f>
        <v>2.546661147998462E-7</v>
      </c>
      <c r="CW24" s="33">
        <f>+IFERROR(('MIP 2017'!CW24/'MIP 2017'!CW$168),0)</f>
        <v>2.5562192431899663E-7</v>
      </c>
      <c r="CX24" s="33">
        <f>+IFERROR(('MIP 2017'!CX24/'MIP 2017'!CX$168),0)</f>
        <v>4.6469493691400109E-7</v>
      </c>
      <c r="CY24" s="33">
        <f>+IFERROR(('MIP 2017'!CY24/'MIP 2017'!CY$168),0)</f>
        <v>5.06523856317356E-7</v>
      </c>
      <c r="CZ24" s="33">
        <f>+IFERROR(('MIP 2017'!CZ24/'MIP 2017'!CZ$168),0)</f>
        <v>8.7816845973841712E-7</v>
      </c>
      <c r="DA24" s="33">
        <f>+IFERROR(('MIP 2017'!DA24/'MIP 2017'!DA$168),0)</f>
        <v>1.4698550492946586E-6</v>
      </c>
      <c r="DB24" s="33">
        <f>+IFERROR(('MIP 2017'!DB24/'MIP 2017'!DB$168),0)</f>
        <v>2.3664586059309309E-6</v>
      </c>
      <c r="DC24" s="33">
        <f>+IFERROR(('MIP 2017'!DC24/'MIP 2017'!DC$168),0)</f>
        <v>2.0705569759777094E-6</v>
      </c>
      <c r="DD24" s="33">
        <f>+IFERROR(('MIP 2017'!DD24/'MIP 2017'!DD$168),0)</f>
        <v>3.7013032098978853E-7</v>
      </c>
      <c r="DE24" s="33">
        <f>+IFERROR(('MIP 2017'!DE24/'MIP 2017'!DE$168),0)</f>
        <v>3.1595186382128124E-6</v>
      </c>
      <c r="DF24" s="33">
        <f>+IFERROR(('MIP 2017'!DF24/'MIP 2017'!DF$168),0)</f>
        <v>2.6009263812005353E-6</v>
      </c>
      <c r="DG24" s="33">
        <f>+IFERROR(('MIP 2017'!DG24/'MIP 2017'!DG$168),0)</f>
        <v>1.893077252012874E-6</v>
      </c>
      <c r="DH24" s="33">
        <f>+IFERROR(('MIP 2017'!DH24/'MIP 2017'!DH$168),0)</f>
        <v>2.1375374249659459E-6</v>
      </c>
      <c r="DI24" s="33">
        <f>+IFERROR(('MIP 2017'!DI24/'MIP 2017'!DI$168),0)</f>
        <v>6.4897782578343176E-6</v>
      </c>
      <c r="DJ24" s="33">
        <f>+IFERROR(('MIP 2017'!DJ24/'MIP 2017'!DJ$168),0)</f>
        <v>2.4313036153766904E-6</v>
      </c>
      <c r="DK24" s="33">
        <f>+IFERROR(('MIP 2017'!DK24/'MIP 2017'!DK$168),0)</f>
        <v>1.0968290576501514E-6</v>
      </c>
      <c r="DL24" s="33">
        <f>+IFERROR(('MIP 2017'!DL24/'MIP 2017'!DL$168),0)</f>
        <v>2.6451193912674807E-6</v>
      </c>
      <c r="DM24" s="33">
        <f>+IFERROR(('MIP 2017'!DM24/'MIP 2017'!DM$168),0)</f>
        <v>7.1795681008666584E-7</v>
      </c>
      <c r="DN24" s="33">
        <f>+IFERROR(('MIP 2017'!DN24/'MIP 2017'!DN$168),0)</f>
        <v>9.7402438152646588E-8</v>
      </c>
      <c r="DO24" s="33">
        <f>+IFERROR(('MIP 2017'!DO24/'MIP 2017'!DO$168),0)</f>
        <v>2.07202343715377E-6</v>
      </c>
      <c r="DP24" s="33">
        <f>+IFERROR(('MIP 2017'!DP24/'MIP 2017'!DP$168),0)</f>
        <v>1.3725598808018418E-6</v>
      </c>
      <c r="DQ24" s="33">
        <f>+IFERROR(('MIP 2017'!DQ24/'MIP 2017'!DQ$168),0)</f>
        <v>1.5574193290771817E-3</v>
      </c>
      <c r="DR24" s="33">
        <f>+IFERROR(('MIP 2017'!DR24/'MIP 2017'!DR$168),0)</f>
        <v>8.2067863330764759E-7</v>
      </c>
      <c r="DS24" s="33">
        <f>+IFERROR(('MIP 2017'!DS24/'MIP 2017'!DS$168),0)</f>
        <v>4.203583114343046E-6</v>
      </c>
      <c r="DT24" s="33">
        <f>+IFERROR(('MIP 2017'!DT24/'MIP 2017'!DT$168),0)</f>
        <v>2.7122146487000175E-5</v>
      </c>
      <c r="DU24" s="33">
        <f>+IFERROR(('MIP 2017'!DU24/'MIP 2017'!DU$168),0)</f>
        <v>3.3141526174731171E-7</v>
      </c>
      <c r="DV24" s="33">
        <f>+IFERROR(('MIP 2017'!DV24/'MIP 2017'!DV$168),0)</f>
        <v>1.9661556414872192E-5</v>
      </c>
      <c r="DW24" s="33">
        <f>+IFERROR(('MIP 2017'!DW24/'MIP 2017'!DW$168),0)</f>
        <v>2.9613326704417498E-6</v>
      </c>
      <c r="DX24" s="33">
        <f>+IFERROR(('MIP 2017'!DX24/'MIP 2017'!DX$168),0)</f>
        <v>5.4637549466317722E-6</v>
      </c>
      <c r="DY24" s="33">
        <f>+IFERROR(('MIP 2017'!DY24/'MIP 2017'!DY$168),0)</f>
        <v>1.3303281500721539E-6</v>
      </c>
      <c r="DZ24" s="33">
        <f>+IFERROR(('MIP 2017'!DZ24/'MIP 2017'!DZ$168),0)</f>
        <v>8.6003370420136736E-7</v>
      </c>
      <c r="EA24" s="33">
        <f>+IFERROR(('MIP 2017'!EA24/'MIP 2017'!EA$168),0)</f>
        <v>2.9681241071286744E-6</v>
      </c>
      <c r="EB24" s="33">
        <f>+IFERROR(('MIP 2017'!EB24/'MIP 2017'!EB$168),0)</f>
        <v>3.3766576596986387E-6</v>
      </c>
      <c r="EC24" s="33">
        <f>+IFERROR(('MIP 2017'!EC24/'MIP 2017'!EC$168),0)</f>
        <v>3.7552355257022954E-6</v>
      </c>
      <c r="ED24" s="33">
        <f>+IFERROR(('MIP 2017'!ED24/'MIP 2017'!ED$168),0)</f>
        <v>3.103065969968988E-6</v>
      </c>
      <c r="EE24" s="33">
        <f>+IFERROR(('MIP 2017'!EE24/'MIP 2017'!EE$168),0)</f>
        <v>5.5073203685327828E-6</v>
      </c>
      <c r="EF24" s="33">
        <f>+IFERROR(('MIP 2017'!EF24/'MIP 2017'!EF$168),0)</f>
        <v>7.8035778242007197E-3</v>
      </c>
      <c r="EG24" s="33">
        <f>+IFERROR(('MIP 2017'!EG24/'MIP 2017'!EG$168),0)</f>
        <v>1.9954360888693639E-3</v>
      </c>
      <c r="EH24" s="33">
        <f>+IFERROR(('MIP 2017'!EH24/'MIP 2017'!EH$168),0)</f>
        <v>0</v>
      </c>
    </row>
    <row r="25" spans="1:138" s="7" customFormat="1" ht="21.95" customHeight="1" thickBot="1" x14ac:dyDescent="0.25">
      <c r="A25" s="137" t="s">
        <v>111</v>
      </c>
      <c r="B25" s="138" t="s">
        <v>112</v>
      </c>
      <c r="C25" s="33">
        <f>+IFERROR(('MIP 2017'!C25/'MIP 2017'!C$168),0)</f>
        <v>0</v>
      </c>
      <c r="D25" s="33">
        <f>+IFERROR(('MIP 2017'!D25/'MIP 2017'!D$168),0)</f>
        <v>0</v>
      </c>
      <c r="E25" s="33">
        <f>+IFERROR(('MIP 2017'!E25/'MIP 2017'!E$168),0)</f>
        <v>0</v>
      </c>
      <c r="F25" s="33">
        <f>+IFERROR(('MIP 2017'!F25/'MIP 2017'!F$168),0)</f>
        <v>3.7617992736131313E-5</v>
      </c>
      <c r="G25" s="33">
        <f>+IFERROR(('MIP 2017'!G25/'MIP 2017'!G$168),0)</f>
        <v>4.3706640951041839E-3</v>
      </c>
      <c r="H25" s="33">
        <f>+IFERROR(('MIP 2017'!H25/'MIP 2017'!H$168),0)</f>
        <v>0</v>
      </c>
      <c r="I25" s="33">
        <f>+IFERROR(('MIP 2017'!I25/'MIP 2017'!I$168),0)</f>
        <v>1.8304416881607423E-4</v>
      </c>
      <c r="J25" s="33">
        <f>+IFERROR(('MIP 2017'!J25/'MIP 2017'!J$168),0)</f>
        <v>0</v>
      </c>
      <c r="K25" s="33">
        <f>+IFERROR(('MIP 2017'!K25/'MIP 2017'!K$168),0)</f>
        <v>0</v>
      </c>
      <c r="L25" s="33">
        <f>+IFERROR(('MIP 2017'!L25/'MIP 2017'!L$168),0)</f>
        <v>2.1771952131074564E-5</v>
      </c>
      <c r="M25" s="33">
        <f>+IFERROR(('MIP 2017'!M25/'MIP 2017'!M$168),0)</f>
        <v>0</v>
      </c>
      <c r="N25" s="33">
        <f>+IFERROR(('MIP 2017'!N25/'MIP 2017'!N$168),0)</f>
        <v>1.1586828104959989E-3</v>
      </c>
      <c r="O25" s="33">
        <f>+IFERROR(('MIP 2017'!O25/'MIP 2017'!O$168),0)</f>
        <v>2.1738918169418729E-3</v>
      </c>
      <c r="P25" s="33">
        <f>+IFERROR(('MIP 2017'!P25/'MIP 2017'!P$168),0)</f>
        <v>2.1194744486326186E-3</v>
      </c>
      <c r="Q25" s="33">
        <f>+IFERROR(('MIP 2017'!Q25/'MIP 2017'!Q$168),0)</f>
        <v>1.7940626004897951E-4</v>
      </c>
      <c r="R25" s="33">
        <f>+IFERROR(('MIP 2017'!R25/'MIP 2017'!R$168),0)</f>
        <v>4.3089618862441363E-3</v>
      </c>
      <c r="S25" s="33">
        <f>+IFERROR(('MIP 2017'!S25/'MIP 2017'!S$168),0)</f>
        <v>7.6233351294355471E-6</v>
      </c>
      <c r="T25" s="33">
        <f>+IFERROR(('MIP 2017'!T25/'MIP 2017'!T$168),0)</f>
        <v>0</v>
      </c>
      <c r="U25" s="33">
        <f>+IFERROR(('MIP 2017'!U25/'MIP 2017'!U$168),0)</f>
        <v>3.5422842806007236E-4</v>
      </c>
      <c r="V25" s="33">
        <f>+IFERROR(('MIP 2017'!V25/'MIP 2017'!V$168),0)</f>
        <v>2.9982932408676136E-5</v>
      </c>
      <c r="W25" s="33">
        <f>+IFERROR(('MIP 2017'!W25/'MIP 2017'!W$168),0)</f>
        <v>2.4543958052598879E-4</v>
      </c>
      <c r="X25" s="33">
        <f>+IFERROR(('MIP 2017'!X25/'MIP 2017'!X$168),0)</f>
        <v>1.1790832670081509E-4</v>
      </c>
      <c r="Y25" s="33">
        <f>+IFERROR(('MIP 2017'!Y25/'MIP 2017'!Y$168),0)</f>
        <v>5.2075887497673615E-6</v>
      </c>
      <c r="Z25" s="33">
        <f>+IFERROR(('MIP 2017'!Z25/'MIP 2017'!Z$168),0)</f>
        <v>4.7137140998610577E-4</v>
      </c>
      <c r="AA25" s="33">
        <f>+IFERROR(('MIP 2017'!AA25/'MIP 2017'!AA$168),0)</f>
        <v>4.2323493946251225E-6</v>
      </c>
      <c r="AB25" s="33">
        <f>+IFERROR(('MIP 2017'!AB25/'MIP 2017'!AB$168),0)</f>
        <v>5.1269941307310879E-5</v>
      </c>
      <c r="AC25" s="33">
        <f>+IFERROR(('MIP 2017'!AC25/'MIP 2017'!AC$168),0)</f>
        <v>4.6099228539919869E-6</v>
      </c>
      <c r="AD25" s="33">
        <f>+IFERROR(('MIP 2017'!AD25/'MIP 2017'!AD$168),0)</f>
        <v>7.5531048366881076E-5</v>
      </c>
      <c r="AE25" s="33">
        <f>+IFERROR(('MIP 2017'!AE25/'MIP 2017'!AE$168),0)</f>
        <v>1.046924961730357E-4</v>
      </c>
      <c r="AF25" s="33">
        <f>+IFERROR(('MIP 2017'!AF25/'MIP 2017'!AF$168),0)</f>
        <v>7.7773297371944142E-5</v>
      </c>
      <c r="AG25" s="33">
        <f>+IFERROR(('MIP 2017'!AG25/'MIP 2017'!AG$168),0)</f>
        <v>8.2656164986597005E-5</v>
      </c>
      <c r="AH25" s="33">
        <f>+IFERROR(('MIP 2017'!AH25/'MIP 2017'!AH$168),0)</f>
        <v>1.753598611975666E-5</v>
      </c>
      <c r="AI25" s="33">
        <f>+IFERROR(('MIP 2017'!AI25/'MIP 2017'!AI$168),0)</f>
        <v>2.6849259020956509E-4</v>
      </c>
      <c r="AJ25" s="33">
        <f>+IFERROR(('MIP 2017'!AJ25/'MIP 2017'!AJ$168),0)</f>
        <v>4.2698084802161011E-4</v>
      </c>
      <c r="AK25" s="33">
        <f>+IFERROR(('MIP 2017'!AK25/'MIP 2017'!AK$168),0)</f>
        <v>3.7174416055709938E-2</v>
      </c>
      <c r="AL25" s="33">
        <f>+IFERROR(('MIP 2017'!AL25/'MIP 2017'!AL$168),0)</f>
        <v>3.1490477821006935E-5</v>
      </c>
      <c r="AM25" s="33">
        <f>+IFERROR(('MIP 2017'!AM25/'MIP 2017'!AM$168),0)</f>
        <v>2.3360592837737794E-3</v>
      </c>
      <c r="AN25" s="33">
        <f>+IFERROR(('MIP 2017'!AN25/'MIP 2017'!AN$168),0)</f>
        <v>2.9538339799363932E-4</v>
      </c>
      <c r="AO25" s="33">
        <f>+IFERROR(('MIP 2017'!AO25/'MIP 2017'!AO$168),0)</f>
        <v>8.6802321167079623E-4</v>
      </c>
      <c r="AP25" s="33">
        <f>+IFERROR(('MIP 2017'!AP25/'MIP 2017'!AP$168),0)</f>
        <v>1.4212298760048142E-3</v>
      </c>
      <c r="AQ25" s="33">
        <f>+IFERROR(('MIP 2017'!AQ25/'MIP 2017'!AQ$168),0)</f>
        <v>2.9679128831619126E-4</v>
      </c>
      <c r="AR25" s="33">
        <f>+IFERROR(('MIP 2017'!AR25/'MIP 2017'!AR$168),0)</f>
        <v>1.5242692642486238E-4</v>
      </c>
      <c r="AS25" s="33">
        <f>+IFERROR(('MIP 2017'!AS25/'MIP 2017'!AS$168),0)</f>
        <v>6.2881216976101145E-5</v>
      </c>
      <c r="AT25" s="33">
        <f>+IFERROR(('MIP 2017'!AT25/'MIP 2017'!AT$168),0)</f>
        <v>2.1746538702994547E-4</v>
      </c>
      <c r="AU25" s="33">
        <f>+IFERROR(('MIP 2017'!AU25/'MIP 2017'!AU$168),0)</f>
        <v>6.4969494693699684E-4</v>
      </c>
      <c r="AV25" s="33">
        <f>+IFERROR(('MIP 2017'!AV25/'MIP 2017'!AV$168),0)</f>
        <v>4.6969532094833503E-4</v>
      </c>
      <c r="AW25" s="33">
        <f>+IFERROR(('MIP 2017'!AW25/'MIP 2017'!AW$168),0)</f>
        <v>2.0053000968727814E-4</v>
      </c>
      <c r="AX25" s="33">
        <f>+IFERROR(('MIP 2017'!AX25/'MIP 2017'!AX$168),0)</f>
        <v>3.8038728872512285E-4</v>
      </c>
      <c r="AY25" s="33">
        <f>+IFERROR(('MIP 2017'!AY25/'MIP 2017'!AY$168),0)</f>
        <v>4.0024227837169449E-4</v>
      </c>
      <c r="AZ25" s="33">
        <f>+IFERROR(('MIP 2017'!AZ25/'MIP 2017'!AZ$168),0)</f>
        <v>8.0966680101899436E-5</v>
      </c>
      <c r="BA25" s="33">
        <f>+IFERROR(('MIP 2017'!BA25/'MIP 2017'!BA$168),0)</f>
        <v>1.9838026163624732E-4</v>
      </c>
      <c r="BB25" s="33">
        <f>+IFERROR(('MIP 2017'!BB25/'MIP 2017'!BB$168),0)</f>
        <v>3.659728675894862E-5</v>
      </c>
      <c r="BC25" s="33">
        <f>+IFERROR(('MIP 2017'!BC25/'MIP 2017'!BC$168),0)</f>
        <v>4.7942707439849698E-3</v>
      </c>
      <c r="BD25" s="33">
        <f>+IFERROR(('MIP 2017'!BD25/'MIP 2017'!BD$168),0)</f>
        <v>1.0330369469778642E-2</v>
      </c>
      <c r="BE25" s="33">
        <f>+IFERROR(('MIP 2017'!BE25/'MIP 2017'!BE$168),0)</f>
        <v>2.5720413144764945E-4</v>
      </c>
      <c r="BF25" s="33">
        <f>+IFERROR(('MIP 2017'!BF25/'MIP 2017'!BF$168),0)</f>
        <v>2.5440748288905893E-4</v>
      </c>
      <c r="BG25" s="33">
        <f>+IFERROR(('MIP 2017'!BG25/'MIP 2017'!BG$168),0)</f>
        <v>5.1405386726273026E-4</v>
      </c>
      <c r="BH25" s="33">
        <f>+IFERROR(('MIP 2017'!BH25/'MIP 2017'!BH$168),0)</f>
        <v>1.3696170203232926E-3</v>
      </c>
      <c r="BI25" s="33">
        <f>+IFERROR(('MIP 2017'!BI25/'MIP 2017'!BI$168),0)</f>
        <v>7.5892982721745056E-4</v>
      </c>
      <c r="BJ25" s="33">
        <f>+IFERROR(('MIP 2017'!BJ25/'MIP 2017'!BJ$168),0)</f>
        <v>2.8434700745114349E-5</v>
      </c>
      <c r="BK25" s="33">
        <f>+IFERROR(('MIP 2017'!BK25/'MIP 2017'!BK$168),0)</f>
        <v>1.5096714618185992E-4</v>
      </c>
      <c r="BL25" s="33">
        <f>+IFERROR(('MIP 2017'!BL25/'MIP 2017'!BL$168),0)</f>
        <v>9.1039806241625227E-4</v>
      </c>
      <c r="BM25" s="33">
        <f>+IFERROR(('MIP 2017'!BM25/'MIP 2017'!BM$168),0)</f>
        <v>9.2144896748113582E-5</v>
      </c>
      <c r="BN25" s="33">
        <f>+IFERROR(('MIP 2017'!BN25/'MIP 2017'!BN$168),0)</f>
        <v>3.0840308721281646E-4</v>
      </c>
      <c r="BO25" s="33">
        <f>+IFERROR(('MIP 2017'!BO25/'MIP 2017'!BO$168),0)</f>
        <v>2.1940856801588788E-5</v>
      </c>
      <c r="BP25" s="33">
        <f>+IFERROR(('MIP 2017'!BP25/'MIP 2017'!BP$168),0)</f>
        <v>7.7408107553399212E-5</v>
      </c>
      <c r="BQ25" s="33">
        <f>+IFERROR(('MIP 2017'!BQ25/'MIP 2017'!BQ$168),0)</f>
        <v>1.3975009282982355E-5</v>
      </c>
      <c r="BR25" s="33">
        <f>+IFERROR(('MIP 2017'!BR25/'MIP 2017'!BR$168),0)</f>
        <v>6.6810360928410835E-5</v>
      </c>
      <c r="BS25" s="33">
        <f>+IFERROR(('MIP 2017'!BS25/'MIP 2017'!BS$168),0)</f>
        <v>7.0632054202976943E-5</v>
      </c>
      <c r="BT25" s="33">
        <f>+IFERROR(('MIP 2017'!BT25/'MIP 2017'!BT$168),0)</f>
        <v>2.1977638330519079E-4</v>
      </c>
      <c r="BU25" s="33">
        <f>+IFERROR(('MIP 2017'!BU25/'MIP 2017'!BU$168),0)</f>
        <v>1.9058684796699597E-5</v>
      </c>
      <c r="BV25" s="33">
        <f>+IFERROR(('MIP 2017'!BV25/'MIP 2017'!BV$168),0)</f>
        <v>8.351473980331808E-4</v>
      </c>
      <c r="BW25" s="33">
        <f>+IFERROR(('MIP 2017'!BW25/'MIP 2017'!BW$168),0)</f>
        <v>1.2067348958921954E-4</v>
      </c>
      <c r="BX25" s="33">
        <f>+IFERROR(('MIP 2017'!BX25/'MIP 2017'!BX$168),0)</f>
        <v>4.2604506824319818E-5</v>
      </c>
      <c r="BY25" s="33">
        <f>+IFERROR(('MIP 2017'!BY25/'MIP 2017'!BY$168),0)</f>
        <v>6.3424750021706574E-5</v>
      </c>
      <c r="BZ25" s="33">
        <f>+IFERROR(('MIP 2017'!BZ25/'MIP 2017'!BZ$168),0)</f>
        <v>2.0001583355956567E-4</v>
      </c>
      <c r="CA25" s="33">
        <f>+IFERROR(('MIP 2017'!CA25/'MIP 2017'!CA$168),0)</f>
        <v>7.5656052690167375E-4</v>
      </c>
      <c r="CB25" s="33">
        <f>+IFERROR(('MIP 2017'!CB25/'MIP 2017'!CB$168),0)</f>
        <v>1.5085075038222213E-5</v>
      </c>
      <c r="CC25" s="33">
        <f>+IFERROR(('MIP 2017'!CC25/'MIP 2017'!CC$168),0)</f>
        <v>1.2061820259439432E-5</v>
      </c>
      <c r="CD25" s="33">
        <f>+IFERROR(('MIP 2017'!CD25/'MIP 2017'!CD$168),0)</f>
        <v>1.9586897364554047E-6</v>
      </c>
      <c r="CE25" s="33">
        <f>+IFERROR(('MIP 2017'!CE25/'MIP 2017'!CE$168),0)</f>
        <v>2.1759518198530974E-5</v>
      </c>
      <c r="CF25" s="33">
        <f>+IFERROR(('MIP 2017'!CF25/'MIP 2017'!CF$168),0)</f>
        <v>3.2686221036579758E-5</v>
      </c>
      <c r="CG25" s="33">
        <f>+IFERROR(('MIP 2017'!CG25/'MIP 2017'!CG$168),0)</f>
        <v>1.7314828343510493E-4</v>
      </c>
      <c r="CH25" s="33">
        <f>+IFERROR(('MIP 2017'!CH25/'MIP 2017'!CH$168),0)</f>
        <v>8.4442014432901193E-5</v>
      </c>
      <c r="CI25" s="33">
        <f>+IFERROR(('MIP 2017'!CI25/'MIP 2017'!CI$168),0)</f>
        <v>0</v>
      </c>
      <c r="CJ25" s="33">
        <f>+IFERROR(('MIP 2017'!CJ25/'MIP 2017'!CJ$168),0)</f>
        <v>6.4829948050267643E-5</v>
      </c>
      <c r="CK25" s="33">
        <f>+IFERROR(('MIP 2017'!CK25/'MIP 2017'!CK$168),0)</f>
        <v>7.4939111968594368E-6</v>
      </c>
      <c r="CL25" s="33">
        <f>+IFERROR(('MIP 2017'!CL25/'MIP 2017'!CL$168),0)</f>
        <v>3.660378553990066E-5</v>
      </c>
      <c r="CM25" s="33">
        <f>+IFERROR(('MIP 2017'!CM25/'MIP 2017'!CM$168),0)</f>
        <v>4.273017599282253E-6</v>
      </c>
      <c r="CN25" s="33">
        <f>+IFERROR(('MIP 2017'!CN25/'MIP 2017'!CN$168),0)</f>
        <v>1.6130508692340477E-4</v>
      </c>
      <c r="CO25" s="33">
        <f>+IFERROR(('MIP 2017'!CO25/'MIP 2017'!CO$168),0)</f>
        <v>6.5949392220379874E-5</v>
      </c>
      <c r="CP25" s="33">
        <f>+IFERROR(('MIP 2017'!CP25/'MIP 2017'!CP$168),0)</f>
        <v>2.9156236588361674E-5</v>
      </c>
      <c r="CQ25" s="33">
        <f>+IFERROR(('MIP 2017'!CQ25/'MIP 2017'!CQ$168),0)</f>
        <v>3.7989025378219331E-3</v>
      </c>
      <c r="CR25" s="33">
        <f>+IFERROR(('MIP 2017'!CR25/'MIP 2017'!CR$168),0)</f>
        <v>4.1176088746502472E-3</v>
      </c>
      <c r="CS25" s="33">
        <f>+IFERROR(('MIP 2017'!CS25/'MIP 2017'!CS$168),0)</f>
        <v>4.4763576579673456E-4</v>
      </c>
      <c r="CT25" s="33">
        <f>+IFERROR(('MIP 2017'!CT25/'MIP 2017'!CT$168),0)</f>
        <v>8.3850629223987481E-5</v>
      </c>
      <c r="CU25" s="33">
        <f>+IFERROR(('MIP 2017'!CU25/'MIP 2017'!CU$168),0)</f>
        <v>2.9013812584382668E-4</v>
      </c>
      <c r="CV25" s="33">
        <f>+IFERROR(('MIP 2017'!CV25/'MIP 2017'!CV$168),0)</f>
        <v>6.5673538160996756E-5</v>
      </c>
      <c r="CW25" s="33">
        <f>+IFERROR(('MIP 2017'!CW25/'MIP 2017'!CW$168),0)</f>
        <v>1.4547341229904668E-4</v>
      </c>
      <c r="CX25" s="33">
        <f>+IFERROR(('MIP 2017'!CX25/'MIP 2017'!CX$168),0)</f>
        <v>3.7346036516988941E-5</v>
      </c>
      <c r="CY25" s="33">
        <f>+IFERROR(('MIP 2017'!CY25/'MIP 2017'!CY$168),0)</f>
        <v>1.4978415524568558E-4</v>
      </c>
      <c r="CZ25" s="33">
        <f>+IFERROR(('MIP 2017'!CZ25/'MIP 2017'!CZ$168),0)</f>
        <v>1.1234537247197515E-4</v>
      </c>
      <c r="DA25" s="33">
        <f>+IFERROR(('MIP 2017'!DA25/'MIP 2017'!DA$168),0)</f>
        <v>1.2057643350489946E-4</v>
      </c>
      <c r="DB25" s="33">
        <f>+IFERROR(('MIP 2017'!DB25/'MIP 2017'!DB$168),0)</f>
        <v>1.7740393270497326E-3</v>
      </c>
      <c r="DC25" s="33">
        <f>+IFERROR(('MIP 2017'!DC25/'MIP 2017'!DC$168),0)</f>
        <v>1.2503204476716769E-3</v>
      </c>
      <c r="DD25" s="33">
        <f>+IFERROR(('MIP 2017'!DD25/'MIP 2017'!DD$168),0)</f>
        <v>2.7014643133807128E-5</v>
      </c>
      <c r="DE25" s="33">
        <f>+IFERROR(('MIP 2017'!DE25/'MIP 2017'!DE$168),0)</f>
        <v>5.8089518599893988E-4</v>
      </c>
      <c r="DF25" s="33">
        <f>+IFERROR(('MIP 2017'!DF25/'MIP 2017'!DF$168),0)</f>
        <v>2.0264339734046337E-4</v>
      </c>
      <c r="DG25" s="33">
        <f>+IFERROR(('MIP 2017'!DG25/'MIP 2017'!DG$168),0)</f>
        <v>8.7138768361254943E-4</v>
      </c>
      <c r="DH25" s="33">
        <f>+IFERROR(('MIP 2017'!DH25/'MIP 2017'!DH$168),0)</f>
        <v>1.1675463742230746E-3</v>
      </c>
      <c r="DI25" s="33">
        <f>+IFERROR(('MIP 2017'!DI25/'MIP 2017'!DI$168),0)</f>
        <v>9.8127851201347435E-5</v>
      </c>
      <c r="DJ25" s="33">
        <f>+IFERROR(('MIP 2017'!DJ25/'MIP 2017'!DJ$168),0)</f>
        <v>2.7206167044847954E-4</v>
      </c>
      <c r="DK25" s="33">
        <f>+IFERROR(('MIP 2017'!DK25/'MIP 2017'!DK$168),0)</f>
        <v>2.1349544358323396E-4</v>
      </c>
      <c r="DL25" s="33">
        <f>+IFERROR(('MIP 2017'!DL25/'MIP 2017'!DL$168),0)</f>
        <v>2.3451549596384646E-4</v>
      </c>
      <c r="DM25" s="33">
        <f>+IFERROR(('MIP 2017'!DM25/'MIP 2017'!DM$168),0)</f>
        <v>3.0433368367500881E-4</v>
      </c>
      <c r="DN25" s="33">
        <f>+IFERROR(('MIP 2017'!DN25/'MIP 2017'!DN$168),0)</f>
        <v>3.7797167209473167E-5</v>
      </c>
      <c r="DO25" s="33">
        <f>+IFERROR(('MIP 2017'!DO25/'MIP 2017'!DO$168),0)</f>
        <v>2.6350786164719637E-4</v>
      </c>
      <c r="DP25" s="33">
        <f>+IFERROR(('MIP 2017'!DP25/'MIP 2017'!DP$168),0)</f>
        <v>1.2232658926282351E-4</v>
      </c>
      <c r="DQ25" s="33">
        <f>+IFERROR(('MIP 2017'!DQ25/'MIP 2017'!DQ$168),0)</f>
        <v>1.0573316024978239E-3</v>
      </c>
      <c r="DR25" s="33">
        <f>+IFERROR(('MIP 2017'!DR25/'MIP 2017'!DR$168),0)</f>
        <v>7.3129950842184231E-4</v>
      </c>
      <c r="DS25" s="33">
        <f>+IFERROR(('MIP 2017'!DS25/'MIP 2017'!DS$168),0)</f>
        <v>3.1811545932195216E-4</v>
      </c>
      <c r="DT25" s="33">
        <f>+IFERROR(('MIP 2017'!DT25/'MIP 2017'!DT$168),0)</f>
        <v>1.2104922645173193E-4</v>
      </c>
      <c r="DU25" s="33">
        <f>+IFERROR(('MIP 2017'!DU25/'MIP 2017'!DU$168),0)</f>
        <v>8.0743033378538536E-5</v>
      </c>
      <c r="DV25" s="33">
        <f>+IFERROR(('MIP 2017'!DV25/'MIP 2017'!DV$168),0)</f>
        <v>5.000422016323893E-4</v>
      </c>
      <c r="DW25" s="33">
        <f>+IFERROR(('MIP 2017'!DW25/'MIP 2017'!DW$168),0)</f>
        <v>7.8978078154905444E-4</v>
      </c>
      <c r="DX25" s="33">
        <f>+IFERROR(('MIP 2017'!DX25/'MIP 2017'!DX$168),0)</f>
        <v>6.4253223043163094E-4</v>
      </c>
      <c r="DY25" s="33">
        <f>+IFERROR(('MIP 2017'!DY25/'MIP 2017'!DY$168),0)</f>
        <v>2.0196459094737096E-4</v>
      </c>
      <c r="DZ25" s="33">
        <f>+IFERROR(('MIP 2017'!DZ25/'MIP 2017'!DZ$168),0)</f>
        <v>6.5206299325756725E-4</v>
      </c>
      <c r="EA25" s="33">
        <f>+IFERROR(('MIP 2017'!EA25/'MIP 2017'!EA$168),0)</f>
        <v>7.2039182726952255E-4</v>
      </c>
      <c r="EB25" s="33">
        <f>+IFERROR(('MIP 2017'!EB25/'MIP 2017'!EB$168),0)</f>
        <v>9.0686123710846591E-4</v>
      </c>
      <c r="EC25" s="33">
        <f>+IFERROR(('MIP 2017'!EC25/'MIP 2017'!EC$168),0)</f>
        <v>1.0918299307668032E-4</v>
      </c>
      <c r="ED25" s="33">
        <f>+IFERROR(('MIP 2017'!ED25/'MIP 2017'!ED$168),0)</f>
        <v>2.7201665107954448E-4</v>
      </c>
      <c r="EE25" s="33">
        <f>+IFERROR(('MIP 2017'!EE25/'MIP 2017'!EE$168),0)</f>
        <v>9.1300278040794839E-5</v>
      </c>
      <c r="EF25" s="33">
        <f>+IFERROR(('MIP 2017'!EF25/'MIP 2017'!EF$168),0)</f>
        <v>4.1513817900452557E-4</v>
      </c>
      <c r="EG25" s="33">
        <f>+IFERROR(('MIP 2017'!EG25/'MIP 2017'!EG$168),0)</f>
        <v>2.6059241445693793E-4</v>
      </c>
      <c r="EH25" s="33">
        <f>+IFERROR(('MIP 2017'!EH25/'MIP 2017'!EH$168),0)</f>
        <v>0</v>
      </c>
    </row>
    <row r="26" spans="1:138" s="7" customFormat="1" ht="21.95" customHeight="1" thickBot="1" x14ac:dyDescent="0.25">
      <c r="A26" s="137" t="s">
        <v>113</v>
      </c>
      <c r="B26" s="138" t="s">
        <v>114</v>
      </c>
      <c r="C26" s="33">
        <f>+IFERROR(('MIP 2017'!C26/'MIP 2017'!C$168),0)</f>
        <v>0</v>
      </c>
      <c r="D26" s="33">
        <f>+IFERROR(('MIP 2017'!D26/'MIP 2017'!D$168),0)</f>
        <v>0</v>
      </c>
      <c r="E26" s="33">
        <f>+IFERROR(('MIP 2017'!E26/'MIP 2017'!E$168),0)</f>
        <v>0</v>
      </c>
      <c r="F26" s="33">
        <f>+IFERROR(('MIP 2017'!F26/'MIP 2017'!F$168),0)</f>
        <v>0</v>
      </c>
      <c r="G26" s="33">
        <f>+IFERROR(('MIP 2017'!G26/'MIP 2017'!G$168),0)</f>
        <v>0</v>
      </c>
      <c r="H26" s="33">
        <f>+IFERROR(('MIP 2017'!H26/'MIP 2017'!H$168),0)</f>
        <v>0</v>
      </c>
      <c r="I26" s="33">
        <f>+IFERROR(('MIP 2017'!I26/'MIP 2017'!I$168),0)</f>
        <v>0</v>
      </c>
      <c r="J26" s="33">
        <f>+IFERROR(('MIP 2017'!J26/'MIP 2017'!J$168),0)</f>
        <v>0</v>
      </c>
      <c r="K26" s="33">
        <f>+IFERROR(('MIP 2017'!K26/'MIP 2017'!K$168),0)</f>
        <v>0</v>
      </c>
      <c r="L26" s="33">
        <f>+IFERROR(('MIP 2017'!L26/'MIP 2017'!L$168),0)</f>
        <v>0</v>
      </c>
      <c r="M26" s="33">
        <f>+IFERROR(('MIP 2017'!M26/'MIP 2017'!M$168),0)</f>
        <v>0</v>
      </c>
      <c r="N26" s="33">
        <f>+IFERROR(('MIP 2017'!N26/'MIP 2017'!N$168),0)</f>
        <v>0</v>
      </c>
      <c r="O26" s="33">
        <f>+IFERROR(('MIP 2017'!O26/'MIP 2017'!O$168),0)</f>
        <v>0</v>
      </c>
      <c r="P26" s="33">
        <f>+IFERROR(('MIP 2017'!P26/'MIP 2017'!P$168),0)</f>
        <v>0</v>
      </c>
      <c r="Q26" s="33">
        <f>+IFERROR(('MIP 2017'!Q26/'MIP 2017'!Q$168),0)</f>
        <v>0</v>
      </c>
      <c r="R26" s="33">
        <f>+IFERROR(('MIP 2017'!R26/'MIP 2017'!R$168),0)</f>
        <v>0</v>
      </c>
      <c r="S26" s="33">
        <f>+IFERROR(('MIP 2017'!S26/'MIP 2017'!S$168),0)</f>
        <v>0</v>
      </c>
      <c r="T26" s="33">
        <f>+IFERROR(('MIP 2017'!T26/'MIP 2017'!T$168),0)</f>
        <v>0</v>
      </c>
      <c r="U26" s="33">
        <f>+IFERROR(('MIP 2017'!U26/'MIP 2017'!U$168),0)</f>
        <v>0</v>
      </c>
      <c r="V26" s="33">
        <f>+IFERROR(('MIP 2017'!V26/'MIP 2017'!V$168),0)</f>
        <v>0</v>
      </c>
      <c r="W26" s="33">
        <f>+IFERROR(('MIP 2017'!W26/'MIP 2017'!W$168),0)</f>
        <v>0</v>
      </c>
      <c r="X26" s="33">
        <f>+IFERROR(('MIP 2017'!X26/'MIP 2017'!X$168),0)</f>
        <v>0</v>
      </c>
      <c r="Y26" s="33">
        <f>+IFERROR(('MIP 2017'!Y26/'MIP 2017'!Y$168),0)</f>
        <v>0</v>
      </c>
      <c r="Z26" s="33">
        <f>+IFERROR(('MIP 2017'!Z26/'MIP 2017'!Z$168),0)</f>
        <v>0</v>
      </c>
      <c r="AA26" s="33">
        <f>+IFERROR(('MIP 2017'!AA26/'MIP 2017'!AA$168),0)</f>
        <v>0</v>
      </c>
      <c r="AB26" s="33">
        <f>+IFERROR(('MIP 2017'!AB26/'MIP 2017'!AB$168),0)</f>
        <v>0</v>
      </c>
      <c r="AC26" s="33">
        <f>+IFERROR(('MIP 2017'!AC26/'MIP 2017'!AC$168),0)</f>
        <v>0</v>
      </c>
      <c r="AD26" s="33">
        <f>+IFERROR(('MIP 2017'!AD26/'MIP 2017'!AD$168),0)</f>
        <v>2.4367908891536588E-4</v>
      </c>
      <c r="AE26" s="33">
        <f>+IFERROR(('MIP 2017'!AE26/'MIP 2017'!AE$168),0)</f>
        <v>0</v>
      </c>
      <c r="AF26" s="33">
        <f>+IFERROR(('MIP 2017'!AF26/'MIP 2017'!AF$168),0)</f>
        <v>0</v>
      </c>
      <c r="AG26" s="33">
        <f>+IFERROR(('MIP 2017'!AG26/'MIP 2017'!AG$168),0)</f>
        <v>0</v>
      </c>
      <c r="AH26" s="33">
        <f>+IFERROR(('MIP 2017'!AH26/'MIP 2017'!AH$168),0)</f>
        <v>0</v>
      </c>
      <c r="AI26" s="33">
        <f>+IFERROR(('MIP 2017'!AI26/'MIP 2017'!AI$168),0)</f>
        <v>8.4137019091582696E-5</v>
      </c>
      <c r="AJ26" s="33">
        <f>+IFERROR(('MIP 2017'!AJ26/'MIP 2017'!AJ$168),0)</f>
        <v>0</v>
      </c>
      <c r="AK26" s="33">
        <f>+IFERROR(('MIP 2017'!AK26/'MIP 2017'!AK$168),0)</f>
        <v>4.1832284599283287E-3</v>
      </c>
      <c r="AL26" s="33">
        <f>+IFERROR(('MIP 2017'!AL26/'MIP 2017'!AL$168),0)</f>
        <v>0</v>
      </c>
      <c r="AM26" s="33">
        <f>+IFERROR(('MIP 2017'!AM26/'MIP 2017'!AM$168),0)</f>
        <v>0</v>
      </c>
      <c r="AN26" s="33">
        <f>+IFERROR(('MIP 2017'!AN26/'MIP 2017'!AN$168),0)</f>
        <v>0</v>
      </c>
      <c r="AO26" s="33">
        <f>+IFERROR(('MIP 2017'!AO26/'MIP 2017'!AO$168),0)</f>
        <v>0</v>
      </c>
      <c r="AP26" s="33">
        <f>+IFERROR(('MIP 2017'!AP26/'MIP 2017'!AP$168),0)</f>
        <v>0</v>
      </c>
      <c r="AQ26" s="33">
        <f>+IFERROR(('MIP 2017'!AQ26/'MIP 2017'!AQ$168),0)</f>
        <v>1.3776669002310411E-5</v>
      </c>
      <c r="AR26" s="33">
        <f>+IFERROR(('MIP 2017'!AR26/'MIP 2017'!AR$168),0)</f>
        <v>0</v>
      </c>
      <c r="AS26" s="33">
        <f>+IFERROR(('MIP 2017'!AS26/'MIP 2017'!AS$168),0)</f>
        <v>0</v>
      </c>
      <c r="AT26" s="33">
        <f>+IFERROR(('MIP 2017'!AT26/'MIP 2017'!AT$168),0)</f>
        <v>0</v>
      </c>
      <c r="AU26" s="33">
        <f>+IFERROR(('MIP 2017'!AU26/'MIP 2017'!AU$168),0)</f>
        <v>1.5701820733824933E-4</v>
      </c>
      <c r="AV26" s="33">
        <f>+IFERROR(('MIP 2017'!AV26/'MIP 2017'!AV$168),0)</f>
        <v>0</v>
      </c>
      <c r="AW26" s="33">
        <f>+IFERROR(('MIP 2017'!AW26/'MIP 2017'!AW$168),0)</f>
        <v>0</v>
      </c>
      <c r="AX26" s="33">
        <f>+IFERROR(('MIP 2017'!AX26/'MIP 2017'!AX$168),0)</f>
        <v>0</v>
      </c>
      <c r="AY26" s="33">
        <f>+IFERROR(('MIP 2017'!AY26/'MIP 2017'!AY$168),0)</f>
        <v>0</v>
      </c>
      <c r="AZ26" s="33">
        <f>+IFERROR(('MIP 2017'!AZ26/'MIP 2017'!AZ$168),0)</f>
        <v>0</v>
      </c>
      <c r="BA26" s="33">
        <f>+IFERROR(('MIP 2017'!BA26/'MIP 2017'!BA$168),0)</f>
        <v>0</v>
      </c>
      <c r="BB26" s="33">
        <f>+IFERROR(('MIP 2017'!BB26/'MIP 2017'!BB$168),0)</f>
        <v>0</v>
      </c>
      <c r="BC26" s="33">
        <f>+IFERROR(('MIP 2017'!BC26/'MIP 2017'!BC$168),0)</f>
        <v>0</v>
      </c>
      <c r="BD26" s="33">
        <f>+IFERROR(('MIP 2017'!BD26/'MIP 2017'!BD$168),0)</f>
        <v>0</v>
      </c>
      <c r="BE26" s="33">
        <f>+IFERROR(('MIP 2017'!BE26/'MIP 2017'!BE$168),0)</f>
        <v>0</v>
      </c>
      <c r="BF26" s="33">
        <f>+IFERROR(('MIP 2017'!BF26/'MIP 2017'!BF$168),0)</f>
        <v>1.5376046299737116E-7</v>
      </c>
      <c r="BG26" s="33">
        <f>+IFERROR(('MIP 2017'!BG26/'MIP 2017'!BG$168),0)</f>
        <v>0</v>
      </c>
      <c r="BH26" s="33">
        <f>+IFERROR(('MIP 2017'!BH26/'MIP 2017'!BH$168),0)</f>
        <v>0</v>
      </c>
      <c r="BI26" s="33">
        <f>+IFERROR(('MIP 2017'!BI26/'MIP 2017'!BI$168),0)</f>
        <v>0</v>
      </c>
      <c r="BJ26" s="33">
        <f>+IFERROR(('MIP 2017'!BJ26/'MIP 2017'!BJ$168),0)</f>
        <v>0</v>
      </c>
      <c r="BK26" s="33">
        <f>+IFERROR(('MIP 2017'!BK26/'MIP 2017'!BK$168),0)</f>
        <v>0</v>
      </c>
      <c r="BL26" s="33">
        <f>+IFERROR(('MIP 2017'!BL26/'MIP 2017'!BL$168),0)</f>
        <v>0</v>
      </c>
      <c r="BM26" s="33">
        <f>+IFERROR(('MIP 2017'!BM26/'MIP 2017'!BM$168),0)</f>
        <v>8.5446188542349853E-8</v>
      </c>
      <c r="BN26" s="33">
        <f>+IFERROR(('MIP 2017'!BN26/'MIP 2017'!BN$168),0)</f>
        <v>0</v>
      </c>
      <c r="BO26" s="33">
        <f>+IFERROR(('MIP 2017'!BO26/'MIP 2017'!BO$168),0)</f>
        <v>0</v>
      </c>
      <c r="BP26" s="33">
        <f>+IFERROR(('MIP 2017'!BP26/'MIP 2017'!BP$168),0)</f>
        <v>0</v>
      </c>
      <c r="BQ26" s="33">
        <f>+IFERROR(('MIP 2017'!BQ26/'MIP 2017'!BQ$168),0)</f>
        <v>0</v>
      </c>
      <c r="BR26" s="33">
        <f>+IFERROR(('MIP 2017'!BR26/'MIP 2017'!BR$168),0)</f>
        <v>2.9515216951559184E-7</v>
      </c>
      <c r="BS26" s="33">
        <f>+IFERROR(('MIP 2017'!BS26/'MIP 2017'!BS$168),0)</f>
        <v>0</v>
      </c>
      <c r="BT26" s="33">
        <f>+IFERROR(('MIP 2017'!BT26/'MIP 2017'!BT$168),0)</f>
        <v>0</v>
      </c>
      <c r="BU26" s="33">
        <f>+IFERROR(('MIP 2017'!BU26/'MIP 2017'!BU$168),0)</f>
        <v>0</v>
      </c>
      <c r="BV26" s="33">
        <f>+IFERROR(('MIP 2017'!BV26/'MIP 2017'!BV$168),0)</f>
        <v>0</v>
      </c>
      <c r="BW26" s="33">
        <f>+IFERROR(('MIP 2017'!BW26/'MIP 2017'!BW$168),0)</f>
        <v>0</v>
      </c>
      <c r="BX26" s="33">
        <f>+IFERROR(('MIP 2017'!BX26/'MIP 2017'!BX$168),0)</f>
        <v>5.1945142697956062E-7</v>
      </c>
      <c r="BY26" s="33">
        <f>+IFERROR(('MIP 2017'!BY26/'MIP 2017'!BY$168),0)</f>
        <v>0</v>
      </c>
      <c r="BZ26" s="33">
        <f>+IFERROR(('MIP 2017'!BZ26/'MIP 2017'!BZ$168),0)</f>
        <v>0</v>
      </c>
      <c r="CA26" s="33">
        <f>+IFERROR(('MIP 2017'!CA26/'MIP 2017'!CA$168),0)</f>
        <v>3.483948853995502E-6</v>
      </c>
      <c r="CB26" s="33">
        <f>+IFERROR(('MIP 2017'!CB26/'MIP 2017'!CB$168),0)</f>
        <v>0</v>
      </c>
      <c r="CC26" s="33">
        <f>+IFERROR(('MIP 2017'!CC26/'MIP 2017'!CC$168),0)</f>
        <v>0</v>
      </c>
      <c r="CD26" s="33">
        <f>+IFERROR(('MIP 2017'!CD26/'MIP 2017'!CD$168),0)</f>
        <v>0</v>
      </c>
      <c r="CE26" s="33">
        <f>+IFERROR(('MIP 2017'!CE26/'MIP 2017'!CE$168),0)</f>
        <v>0</v>
      </c>
      <c r="CF26" s="33">
        <f>+IFERROR(('MIP 2017'!CF26/'MIP 2017'!CF$168),0)</f>
        <v>0</v>
      </c>
      <c r="CG26" s="33">
        <f>+IFERROR(('MIP 2017'!CG26/'MIP 2017'!CG$168),0)</f>
        <v>1.0374366216562325E-8</v>
      </c>
      <c r="CH26" s="33">
        <f>+IFERROR(('MIP 2017'!CH26/'MIP 2017'!CH$168),0)</f>
        <v>0</v>
      </c>
      <c r="CI26" s="33">
        <f>+IFERROR(('MIP 2017'!CI26/'MIP 2017'!CI$168),0)</f>
        <v>0</v>
      </c>
      <c r="CJ26" s="33">
        <f>+IFERROR(('MIP 2017'!CJ26/'MIP 2017'!CJ$168),0)</f>
        <v>0</v>
      </c>
      <c r="CK26" s="33">
        <f>+IFERROR(('MIP 2017'!CK26/'MIP 2017'!CK$168),0)</f>
        <v>0</v>
      </c>
      <c r="CL26" s="33">
        <f>+IFERROR(('MIP 2017'!CL26/'MIP 2017'!CL$168),0)</f>
        <v>0</v>
      </c>
      <c r="CM26" s="33">
        <f>+IFERROR(('MIP 2017'!CM26/'MIP 2017'!CM$168),0)</f>
        <v>0</v>
      </c>
      <c r="CN26" s="33">
        <f>+IFERROR(('MIP 2017'!CN26/'MIP 2017'!CN$168),0)</f>
        <v>0</v>
      </c>
      <c r="CO26" s="33">
        <f>+IFERROR(('MIP 2017'!CO26/'MIP 2017'!CO$168),0)</f>
        <v>0</v>
      </c>
      <c r="CP26" s="33">
        <f>+IFERROR(('MIP 2017'!CP26/'MIP 2017'!CP$168),0)</f>
        <v>0</v>
      </c>
      <c r="CQ26" s="33">
        <f>+IFERROR(('MIP 2017'!CQ26/'MIP 2017'!CQ$168),0)</f>
        <v>1.6701815636429565E-3</v>
      </c>
      <c r="CR26" s="33">
        <f>+IFERROR(('MIP 2017'!CR26/'MIP 2017'!CR$168),0)</f>
        <v>1.1718406034774262E-3</v>
      </c>
      <c r="CS26" s="33">
        <f>+IFERROR(('MIP 2017'!CS26/'MIP 2017'!CS$168),0)</f>
        <v>0</v>
      </c>
      <c r="CT26" s="33">
        <f>+IFERROR(('MIP 2017'!CT26/'MIP 2017'!CT$168),0)</f>
        <v>3.0785215558119126E-7</v>
      </c>
      <c r="CU26" s="33">
        <f>+IFERROR(('MIP 2017'!CU26/'MIP 2017'!CU$168),0)</f>
        <v>0</v>
      </c>
      <c r="CV26" s="33">
        <f>+IFERROR(('MIP 2017'!CV26/'MIP 2017'!CV$168),0)</f>
        <v>0</v>
      </c>
      <c r="CW26" s="33">
        <f>+IFERROR(('MIP 2017'!CW26/'MIP 2017'!CW$168),0)</f>
        <v>0</v>
      </c>
      <c r="CX26" s="33">
        <f>+IFERROR(('MIP 2017'!CX26/'MIP 2017'!CX$168),0)</f>
        <v>2.6743120210605703E-6</v>
      </c>
      <c r="CY26" s="33">
        <f>+IFERROR(('MIP 2017'!CY26/'MIP 2017'!CY$168),0)</f>
        <v>0</v>
      </c>
      <c r="CZ26" s="33">
        <f>+IFERROR(('MIP 2017'!CZ26/'MIP 2017'!CZ$168),0)</f>
        <v>0</v>
      </c>
      <c r="DA26" s="33">
        <f>+IFERROR(('MIP 2017'!DA26/'MIP 2017'!DA$168),0)</f>
        <v>0</v>
      </c>
      <c r="DB26" s="33">
        <f>+IFERROR(('MIP 2017'!DB26/'MIP 2017'!DB$168),0)</f>
        <v>0</v>
      </c>
      <c r="DC26" s="33">
        <f>+IFERROR(('MIP 2017'!DC26/'MIP 2017'!DC$168),0)</f>
        <v>0</v>
      </c>
      <c r="DD26" s="33">
        <f>+IFERROR(('MIP 2017'!DD26/'MIP 2017'!DD$168),0)</f>
        <v>0</v>
      </c>
      <c r="DE26" s="33">
        <f>+IFERROR(('MIP 2017'!DE26/'MIP 2017'!DE$168),0)</f>
        <v>0</v>
      </c>
      <c r="DF26" s="33">
        <f>+IFERROR(('MIP 2017'!DF26/'MIP 2017'!DF$168),0)</f>
        <v>1.0160091267781262E-7</v>
      </c>
      <c r="DG26" s="33">
        <f>+IFERROR(('MIP 2017'!DG26/'MIP 2017'!DG$168),0)</f>
        <v>0</v>
      </c>
      <c r="DH26" s="33">
        <f>+IFERROR(('MIP 2017'!DH26/'MIP 2017'!DH$168),0)</f>
        <v>0</v>
      </c>
      <c r="DI26" s="33">
        <f>+IFERROR(('MIP 2017'!DI26/'MIP 2017'!DI$168),0)</f>
        <v>0</v>
      </c>
      <c r="DJ26" s="33">
        <f>+IFERROR(('MIP 2017'!DJ26/'MIP 2017'!DJ$168),0)</f>
        <v>0</v>
      </c>
      <c r="DK26" s="33">
        <f>+IFERROR(('MIP 2017'!DK26/'MIP 2017'!DK$168),0)</f>
        <v>0</v>
      </c>
      <c r="DL26" s="33">
        <f>+IFERROR(('MIP 2017'!DL26/'MIP 2017'!DL$168),0)</f>
        <v>0</v>
      </c>
      <c r="DM26" s="33">
        <f>+IFERROR(('MIP 2017'!DM26/'MIP 2017'!DM$168),0)</f>
        <v>0</v>
      </c>
      <c r="DN26" s="33">
        <f>+IFERROR(('MIP 2017'!DN26/'MIP 2017'!DN$168),0)</f>
        <v>0</v>
      </c>
      <c r="DO26" s="33">
        <f>+IFERROR(('MIP 2017'!DO26/'MIP 2017'!DO$168),0)</f>
        <v>0</v>
      </c>
      <c r="DP26" s="33">
        <f>+IFERROR(('MIP 2017'!DP26/'MIP 2017'!DP$168),0)</f>
        <v>0</v>
      </c>
      <c r="DQ26" s="33">
        <f>+IFERROR(('MIP 2017'!DQ26/'MIP 2017'!DQ$168),0)</f>
        <v>0</v>
      </c>
      <c r="DR26" s="33">
        <f>+IFERROR(('MIP 2017'!DR26/'MIP 2017'!DR$168),0)</f>
        <v>0</v>
      </c>
      <c r="DS26" s="33">
        <f>+IFERROR(('MIP 2017'!DS26/'MIP 2017'!DS$168),0)</f>
        <v>3.5623800102663411E-5</v>
      </c>
      <c r="DT26" s="33">
        <f>+IFERROR(('MIP 2017'!DT26/'MIP 2017'!DT$168),0)</f>
        <v>1.3594549057607369E-4</v>
      </c>
      <c r="DU26" s="33">
        <f>+IFERROR(('MIP 2017'!DU26/'MIP 2017'!DU$168),0)</f>
        <v>0</v>
      </c>
      <c r="DV26" s="33">
        <f>+IFERROR(('MIP 2017'!DV26/'MIP 2017'!DV$168),0)</f>
        <v>7.329596308515974E-5</v>
      </c>
      <c r="DW26" s="33">
        <f>+IFERROR(('MIP 2017'!DW26/'MIP 2017'!DW$168),0)</f>
        <v>3.0151323973946059E-4</v>
      </c>
      <c r="DX26" s="33">
        <f>+IFERROR(('MIP 2017'!DX26/'MIP 2017'!DX$168),0)</f>
        <v>0</v>
      </c>
      <c r="DY26" s="33">
        <f>+IFERROR(('MIP 2017'!DY26/'MIP 2017'!DY$168),0)</f>
        <v>0</v>
      </c>
      <c r="DZ26" s="33">
        <f>+IFERROR(('MIP 2017'!DZ26/'MIP 2017'!DZ$168),0)</f>
        <v>1.7355737941873722E-4</v>
      </c>
      <c r="EA26" s="33">
        <f>+IFERROR(('MIP 2017'!EA26/'MIP 2017'!EA$168),0)</f>
        <v>3.0260427649320332E-4</v>
      </c>
      <c r="EB26" s="33">
        <f>+IFERROR(('MIP 2017'!EB26/'MIP 2017'!EB$168),0)</f>
        <v>4.0215245285009859E-4</v>
      </c>
      <c r="EC26" s="33">
        <f>+IFERROR(('MIP 2017'!EC26/'MIP 2017'!EC$168),0)</f>
        <v>0</v>
      </c>
      <c r="ED26" s="33">
        <f>+IFERROR(('MIP 2017'!ED26/'MIP 2017'!ED$168),0)</f>
        <v>0</v>
      </c>
      <c r="EE26" s="33">
        <f>+IFERROR(('MIP 2017'!EE26/'MIP 2017'!EE$168),0)</f>
        <v>0</v>
      </c>
      <c r="EF26" s="33">
        <f>+IFERROR(('MIP 2017'!EF26/'MIP 2017'!EF$168),0)</f>
        <v>0</v>
      </c>
      <c r="EG26" s="33">
        <f>+IFERROR(('MIP 2017'!EG26/'MIP 2017'!EG$168),0)</f>
        <v>0</v>
      </c>
      <c r="EH26" s="33">
        <f>+IFERROR(('MIP 2017'!EH26/'MIP 2017'!EH$168),0)</f>
        <v>0</v>
      </c>
    </row>
    <row r="27" spans="1:138" s="7" customFormat="1" ht="21.95" customHeight="1" thickBot="1" x14ac:dyDescent="0.25">
      <c r="A27" s="137" t="s">
        <v>115</v>
      </c>
      <c r="B27" s="138" t="s">
        <v>116</v>
      </c>
      <c r="C27" s="33">
        <f>+IFERROR(('MIP 2017'!C27/'MIP 2017'!C$168),0)</f>
        <v>0</v>
      </c>
      <c r="D27" s="33">
        <f>+IFERROR(('MIP 2017'!D27/'MIP 2017'!D$168),0)</f>
        <v>0</v>
      </c>
      <c r="E27" s="33">
        <f>+IFERROR(('MIP 2017'!E27/'MIP 2017'!E$168),0)</f>
        <v>0</v>
      </c>
      <c r="F27" s="33">
        <f>+IFERROR(('MIP 2017'!F27/'MIP 2017'!F$168),0)</f>
        <v>0</v>
      </c>
      <c r="G27" s="33">
        <f>+IFERROR(('MIP 2017'!G27/'MIP 2017'!G$168),0)</f>
        <v>0</v>
      </c>
      <c r="H27" s="33">
        <f>+IFERROR(('MIP 2017'!H27/'MIP 2017'!H$168),0)</f>
        <v>0</v>
      </c>
      <c r="I27" s="33">
        <f>+IFERROR(('MIP 2017'!I27/'MIP 2017'!I$168),0)</f>
        <v>1.3831565923818994E-3</v>
      </c>
      <c r="J27" s="33">
        <f>+IFERROR(('MIP 2017'!J27/'MIP 2017'!J$168),0)</f>
        <v>0</v>
      </c>
      <c r="K27" s="33">
        <f>+IFERROR(('MIP 2017'!K27/'MIP 2017'!K$168),0)</f>
        <v>4.5150029526323126E-4</v>
      </c>
      <c r="L27" s="33">
        <f>+IFERROR(('MIP 2017'!L27/'MIP 2017'!L$168),0)</f>
        <v>5.7377054184873195E-3</v>
      </c>
      <c r="M27" s="33">
        <f>+IFERROR(('MIP 2017'!M27/'MIP 2017'!M$168),0)</f>
        <v>0</v>
      </c>
      <c r="N27" s="33">
        <f>+IFERROR(('MIP 2017'!N27/'MIP 2017'!N$168),0)</f>
        <v>2.9003706115676722E-2</v>
      </c>
      <c r="O27" s="33">
        <f>+IFERROR(('MIP 2017'!O27/'MIP 2017'!O$168),0)</f>
        <v>4.1669331977419915E-3</v>
      </c>
      <c r="P27" s="33">
        <f>+IFERROR(('MIP 2017'!P27/'MIP 2017'!P$168),0)</f>
        <v>4.2844824696768849E-4</v>
      </c>
      <c r="Q27" s="33">
        <f>+IFERROR(('MIP 2017'!Q27/'MIP 2017'!Q$168),0)</f>
        <v>7.0330494697974201E-3</v>
      </c>
      <c r="R27" s="33">
        <f>+IFERROR(('MIP 2017'!R27/'MIP 2017'!R$168),0)</f>
        <v>1.0098849598411397E-2</v>
      </c>
      <c r="S27" s="33">
        <f>+IFERROR(('MIP 2017'!S27/'MIP 2017'!S$168),0)</f>
        <v>2.2191631097572095E-3</v>
      </c>
      <c r="T27" s="33">
        <f>+IFERROR(('MIP 2017'!T27/'MIP 2017'!T$168),0)</f>
        <v>3.9789037554267938E-3</v>
      </c>
      <c r="U27" s="33">
        <f>+IFERROR(('MIP 2017'!U27/'MIP 2017'!U$168),0)</f>
        <v>2.9297339177080479E-3</v>
      </c>
      <c r="V27" s="33">
        <f>+IFERROR(('MIP 2017'!V27/'MIP 2017'!V$168),0)</f>
        <v>1.2414254523025223E-2</v>
      </c>
      <c r="W27" s="33">
        <f>+IFERROR(('MIP 2017'!W27/'MIP 2017'!W$168),0)</f>
        <v>2.2944557501216011E-2</v>
      </c>
      <c r="X27" s="33">
        <f>+IFERROR(('MIP 2017'!X27/'MIP 2017'!X$168),0)</f>
        <v>0</v>
      </c>
      <c r="Y27" s="33">
        <f>+IFERROR(('MIP 2017'!Y27/'MIP 2017'!Y$168),0)</f>
        <v>0</v>
      </c>
      <c r="Z27" s="33">
        <f>+IFERROR(('MIP 2017'!Z27/'MIP 2017'!Z$168),0)</f>
        <v>0</v>
      </c>
      <c r="AA27" s="33">
        <f>+IFERROR(('MIP 2017'!AA27/'MIP 2017'!AA$168),0)</f>
        <v>0</v>
      </c>
      <c r="AB27" s="33">
        <f>+IFERROR(('MIP 2017'!AB27/'MIP 2017'!AB$168),0)</f>
        <v>0</v>
      </c>
      <c r="AC27" s="33">
        <f>+IFERROR(('MIP 2017'!AC27/'MIP 2017'!AC$168),0)</f>
        <v>0</v>
      </c>
      <c r="AD27" s="33">
        <f>+IFERROR(('MIP 2017'!AD27/'MIP 2017'!AD$168),0)</f>
        <v>9.6143896784463777E-6</v>
      </c>
      <c r="AE27" s="33">
        <f>+IFERROR(('MIP 2017'!AE27/'MIP 2017'!AE$168),0)</f>
        <v>0</v>
      </c>
      <c r="AF27" s="33">
        <f>+IFERROR(('MIP 2017'!AF27/'MIP 2017'!AF$168),0)</f>
        <v>0</v>
      </c>
      <c r="AG27" s="33">
        <f>+IFERROR(('MIP 2017'!AG27/'MIP 2017'!AG$168),0)</f>
        <v>0</v>
      </c>
      <c r="AH27" s="33">
        <f>+IFERROR(('MIP 2017'!AH27/'MIP 2017'!AH$168),0)</f>
        <v>0</v>
      </c>
      <c r="AI27" s="33">
        <f>+IFERROR(('MIP 2017'!AI27/'MIP 2017'!AI$168),0)</f>
        <v>3.3353947843936088E-5</v>
      </c>
      <c r="AJ27" s="33">
        <f>+IFERROR(('MIP 2017'!AJ27/'MIP 2017'!AJ$168),0)</f>
        <v>0</v>
      </c>
      <c r="AK27" s="33">
        <f>+IFERROR(('MIP 2017'!AK27/'MIP 2017'!AK$168),0)</f>
        <v>0.17455491777062002</v>
      </c>
      <c r="AL27" s="33">
        <f>+IFERROR(('MIP 2017'!AL27/'MIP 2017'!AL$168),0)</f>
        <v>0</v>
      </c>
      <c r="AM27" s="33">
        <f>+IFERROR(('MIP 2017'!AM27/'MIP 2017'!AM$168),0)</f>
        <v>1.3238831368484675E-4</v>
      </c>
      <c r="AN27" s="33">
        <f>+IFERROR(('MIP 2017'!AN27/'MIP 2017'!AN$168),0)</f>
        <v>5.3702307294385926E-4</v>
      </c>
      <c r="AO27" s="33">
        <f>+IFERROR(('MIP 2017'!AO27/'MIP 2017'!AO$168),0)</f>
        <v>4.0188646150172263E-5</v>
      </c>
      <c r="AP27" s="33">
        <f>+IFERROR(('MIP 2017'!AP27/'MIP 2017'!AP$168),0)</f>
        <v>2.7780070699389727E-5</v>
      </c>
      <c r="AQ27" s="33">
        <f>+IFERROR(('MIP 2017'!AQ27/'MIP 2017'!AQ$168),0)</f>
        <v>6.3953836112009507E-6</v>
      </c>
      <c r="AR27" s="33">
        <f>+IFERROR(('MIP 2017'!AR27/'MIP 2017'!AR$168),0)</f>
        <v>0</v>
      </c>
      <c r="AS27" s="33">
        <f>+IFERROR(('MIP 2017'!AS27/'MIP 2017'!AS$168),0)</f>
        <v>0</v>
      </c>
      <c r="AT27" s="33">
        <f>+IFERROR(('MIP 2017'!AT27/'MIP 2017'!AT$168),0)</f>
        <v>0</v>
      </c>
      <c r="AU27" s="33">
        <f>+IFERROR(('MIP 2017'!AU27/'MIP 2017'!AU$168),0)</f>
        <v>5.5412356089527891E-5</v>
      </c>
      <c r="AV27" s="33">
        <f>+IFERROR(('MIP 2017'!AV27/'MIP 2017'!AV$168),0)</f>
        <v>0</v>
      </c>
      <c r="AW27" s="33">
        <f>+IFERROR(('MIP 2017'!AW27/'MIP 2017'!AW$168),0)</f>
        <v>0</v>
      </c>
      <c r="AX27" s="33">
        <f>+IFERROR(('MIP 2017'!AX27/'MIP 2017'!AX$168),0)</f>
        <v>0</v>
      </c>
      <c r="AY27" s="33">
        <f>+IFERROR(('MIP 2017'!AY27/'MIP 2017'!AY$168),0)</f>
        <v>0</v>
      </c>
      <c r="AZ27" s="33">
        <f>+IFERROR(('MIP 2017'!AZ27/'MIP 2017'!AZ$168),0)</f>
        <v>0</v>
      </c>
      <c r="BA27" s="33">
        <f>+IFERROR(('MIP 2017'!BA27/'MIP 2017'!BA$168),0)</f>
        <v>0</v>
      </c>
      <c r="BB27" s="33">
        <f>+IFERROR(('MIP 2017'!BB27/'MIP 2017'!BB$168),0)</f>
        <v>2.0460519250510072E-5</v>
      </c>
      <c r="BC27" s="33">
        <f>+IFERROR(('MIP 2017'!BC27/'MIP 2017'!BC$168),0)</f>
        <v>0</v>
      </c>
      <c r="BD27" s="33">
        <f>+IFERROR(('MIP 2017'!BD27/'MIP 2017'!BD$168),0)</f>
        <v>0</v>
      </c>
      <c r="BE27" s="33">
        <f>+IFERROR(('MIP 2017'!BE27/'MIP 2017'!BE$168),0)</f>
        <v>0</v>
      </c>
      <c r="BF27" s="33">
        <f>+IFERROR(('MIP 2017'!BF27/'MIP 2017'!BF$168),0)</f>
        <v>1.8519713645143257E-7</v>
      </c>
      <c r="BG27" s="33">
        <f>+IFERROR(('MIP 2017'!BG27/'MIP 2017'!BG$168),0)</f>
        <v>0</v>
      </c>
      <c r="BH27" s="33">
        <f>+IFERROR(('MIP 2017'!BH27/'MIP 2017'!BH$168),0)</f>
        <v>1.7128471462089464E-4</v>
      </c>
      <c r="BI27" s="33">
        <f>+IFERROR(('MIP 2017'!BI27/'MIP 2017'!BI$168),0)</f>
        <v>0</v>
      </c>
      <c r="BJ27" s="33">
        <f>+IFERROR(('MIP 2017'!BJ27/'MIP 2017'!BJ$168),0)</f>
        <v>0</v>
      </c>
      <c r="BK27" s="33">
        <f>+IFERROR(('MIP 2017'!BK27/'MIP 2017'!BK$168),0)</f>
        <v>0</v>
      </c>
      <c r="BL27" s="33">
        <f>+IFERROR(('MIP 2017'!BL27/'MIP 2017'!BL$168),0)</f>
        <v>0</v>
      </c>
      <c r="BM27" s="33">
        <f>+IFERROR(('MIP 2017'!BM27/'MIP 2017'!BM$168),0)</f>
        <v>1.0291585450677885E-7</v>
      </c>
      <c r="BN27" s="33">
        <f>+IFERROR(('MIP 2017'!BN27/'MIP 2017'!BN$168),0)</f>
        <v>0</v>
      </c>
      <c r="BO27" s="33">
        <f>+IFERROR(('MIP 2017'!BO27/'MIP 2017'!BO$168),0)</f>
        <v>0</v>
      </c>
      <c r="BP27" s="33">
        <f>+IFERROR(('MIP 2017'!BP27/'MIP 2017'!BP$168),0)</f>
        <v>0</v>
      </c>
      <c r="BQ27" s="33">
        <f>+IFERROR(('MIP 2017'!BQ27/'MIP 2017'!BQ$168),0)</f>
        <v>0</v>
      </c>
      <c r="BR27" s="33">
        <f>+IFERROR(('MIP 2017'!BR27/'MIP 2017'!BR$168),0)</f>
        <v>3.554966962648257E-7</v>
      </c>
      <c r="BS27" s="33">
        <f>+IFERROR(('MIP 2017'!BS27/'MIP 2017'!BS$168),0)</f>
        <v>0</v>
      </c>
      <c r="BT27" s="33">
        <f>+IFERROR(('MIP 2017'!BT27/'MIP 2017'!BT$168),0)</f>
        <v>0</v>
      </c>
      <c r="BU27" s="33">
        <f>+IFERROR(('MIP 2017'!BU27/'MIP 2017'!BU$168),0)</f>
        <v>0</v>
      </c>
      <c r="BV27" s="33">
        <f>+IFERROR(('MIP 2017'!BV27/'MIP 2017'!BV$168),0)</f>
        <v>0</v>
      </c>
      <c r="BW27" s="33">
        <f>+IFERROR(('MIP 2017'!BW27/'MIP 2017'!BW$168),0)</f>
        <v>0</v>
      </c>
      <c r="BX27" s="33">
        <f>+IFERROR(('MIP 2017'!BX27/'MIP 2017'!BX$168),0)</f>
        <v>3.919673276685141E-5</v>
      </c>
      <c r="BY27" s="33">
        <f>+IFERROR(('MIP 2017'!BY27/'MIP 2017'!BY$168),0)</f>
        <v>1.6053417776987403E-6</v>
      </c>
      <c r="BZ27" s="33">
        <f>+IFERROR(('MIP 2017'!BZ27/'MIP 2017'!BZ$168),0)</f>
        <v>1.0345583818944648E-5</v>
      </c>
      <c r="CA27" s="33">
        <f>+IFERROR(('MIP 2017'!CA27/'MIP 2017'!CA$168),0)</f>
        <v>4.1962500549588509E-6</v>
      </c>
      <c r="CB27" s="33">
        <f>+IFERROR(('MIP 2017'!CB27/'MIP 2017'!CB$168),0)</f>
        <v>0</v>
      </c>
      <c r="CC27" s="33">
        <f>+IFERROR(('MIP 2017'!CC27/'MIP 2017'!CC$168),0)</f>
        <v>5.0653020739467785E-6</v>
      </c>
      <c r="CD27" s="33">
        <f>+IFERROR(('MIP 2017'!CD27/'MIP 2017'!CD$168),0)</f>
        <v>0</v>
      </c>
      <c r="CE27" s="33">
        <f>+IFERROR(('MIP 2017'!CE27/'MIP 2017'!CE$168),0)</f>
        <v>7.7825611560032568E-7</v>
      </c>
      <c r="CF27" s="33">
        <f>+IFERROR(('MIP 2017'!CF27/'MIP 2017'!CF$168),0)</f>
        <v>0</v>
      </c>
      <c r="CG27" s="33">
        <f>+IFERROR(('MIP 2017'!CG27/'MIP 2017'!CG$168),0)</f>
        <v>1.4350712185320409E-8</v>
      </c>
      <c r="CH27" s="33">
        <f>+IFERROR(('MIP 2017'!CH27/'MIP 2017'!CH$168),0)</f>
        <v>0</v>
      </c>
      <c r="CI27" s="33">
        <f>+IFERROR(('MIP 2017'!CI27/'MIP 2017'!CI$168),0)</f>
        <v>0</v>
      </c>
      <c r="CJ27" s="33">
        <f>+IFERROR(('MIP 2017'!CJ27/'MIP 2017'!CJ$168),0)</f>
        <v>0</v>
      </c>
      <c r="CK27" s="33">
        <f>+IFERROR(('MIP 2017'!CK27/'MIP 2017'!CK$168),0)</f>
        <v>0</v>
      </c>
      <c r="CL27" s="33">
        <f>+IFERROR(('MIP 2017'!CL27/'MIP 2017'!CL$168),0)</f>
        <v>0</v>
      </c>
      <c r="CM27" s="33">
        <f>+IFERROR(('MIP 2017'!CM27/'MIP 2017'!CM$168),0)</f>
        <v>0</v>
      </c>
      <c r="CN27" s="33">
        <f>+IFERROR(('MIP 2017'!CN27/'MIP 2017'!CN$168),0)</f>
        <v>0</v>
      </c>
      <c r="CO27" s="33">
        <f>+IFERROR(('MIP 2017'!CO27/'MIP 2017'!CO$168),0)</f>
        <v>0</v>
      </c>
      <c r="CP27" s="33">
        <f>+IFERROR(('MIP 2017'!CP27/'MIP 2017'!CP$168),0)</f>
        <v>0</v>
      </c>
      <c r="CQ27" s="33">
        <f>+IFERROR(('MIP 2017'!CQ27/'MIP 2017'!CQ$168),0)</f>
        <v>6.033884683380745E-3</v>
      </c>
      <c r="CR27" s="33">
        <f>+IFERROR(('MIP 2017'!CR27/'MIP 2017'!CR$168),0)</f>
        <v>3.4327670785213441E-3</v>
      </c>
      <c r="CS27" s="33">
        <f>+IFERROR(('MIP 2017'!CS27/'MIP 2017'!CS$168),0)</f>
        <v>2.6848636299997626E-7</v>
      </c>
      <c r="CT27" s="33">
        <f>+IFERROR(('MIP 2017'!CT27/'MIP 2017'!CT$168),0)</f>
        <v>3.4863936460423381E-7</v>
      </c>
      <c r="CU27" s="33">
        <f>+IFERROR(('MIP 2017'!CU27/'MIP 2017'!CU$168),0)</f>
        <v>0</v>
      </c>
      <c r="CV27" s="33">
        <f>+IFERROR(('MIP 2017'!CV27/'MIP 2017'!CV$168),0)</f>
        <v>0</v>
      </c>
      <c r="CW27" s="33">
        <f>+IFERROR(('MIP 2017'!CW27/'MIP 2017'!CW$168),0)</f>
        <v>0</v>
      </c>
      <c r="CX27" s="33">
        <f>+IFERROR(('MIP 2017'!CX27/'MIP 2017'!CX$168),0)</f>
        <v>3.2210811454601859E-6</v>
      </c>
      <c r="CY27" s="33">
        <f>+IFERROR(('MIP 2017'!CY27/'MIP 2017'!CY$168),0)</f>
        <v>0</v>
      </c>
      <c r="CZ27" s="33">
        <f>+IFERROR(('MIP 2017'!CZ27/'MIP 2017'!CZ$168),0)</f>
        <v>0</v>
      </c>
      <c r="DA27" s="33">
        <f>+IFERROR(('MIP 2017'!DA27/'MIP 2017'!DA$168),0)</f>
        <v>0</v>
      </c>
      <c r="DB27" s="33">
        <f>+IFERROR(('MIP 2017'!DB27/'MIP 2017'!DB$168),0)</f>
        <v>0</v>
      </c>
      <c r="DC27" s="33">
        <f>+IFERROR(('MIP 2017'!DC27/'MIP 2017'!DC$168),0)</f>
        <v>0</v>
      </c>
      <c r="DD27" s="33">
        <f>+IFERROR(('MIP 2017'!DD27/'MIP 2017'!DD$168),0)</f>
        <v>0</v>
      </c>
      <c r="DE27" s="33">
        <f>+IFERROR(('MIP 2017'!DE27/'MIP 2017'!DE$168),0)</f>
        <v>0</v>
      </c>
      <c r="DF27" s="33">
        <f>+IFERROR(('MIP 2017'!DF27/'MIP 2017'!DF$168),0)</f>
        <v>1.9181080817099989E-5</v>
      </c>
      <c r="DG27" s="33">
        <f>+IFERROR(('MIP 2017'!DG27/'MIP 2017'!DG$168),0)</f>
        <v>0</v>
      </c>
      <c r="DH27" s="33">
        <f>+IFERROR(('MIP 2017'!DH27/'MIP 2017'!DH$168),0)</f>
        <v>0</v>
      </c>
      <c r="DI27" s="33">
        <f>+IFERROR(('MIP 2017'!DI27/'MIP 2017'!DI$168),0)</f>
        <v>0</v>
      </c>
      <c r="DJ27" s="33">
        <f>+IFERROR(('MIP 2017'!DJ27/'MIP 2017'!DJ$168),0)</f>
        <v>0</v>
      </c>
      <c r="DK27" s="33">
        <f>+IFERROR(('MIP 2017'!DK27/'MIP 2017'!DK$168),0)</f>
        <v>0</v>
      </c>
      <c r="DL27" s="33">
        <f>+IFERROR(('MIP 2017'!DL27/'MIP 2017'!DL$168),0)</f>
        <v>0</v>
      </c>
      <c r="DM27" s="33">
        <f>+IFERROR(('MIP 2017'!DM27/'MIP 2017'!DM$168),0)</f>
        <v>0</v>
      </c>
      <c r="DN27" s="33">
        <f>+IFERROR(('MIP 2017'!DN27/'MIP 2017'!DN$168),0)</f>
        <v>0</v>
      </c>
      <c r="DO27" s="33">
        <f>+IFERROR(('MIP 2017'!DO27/'MIP 2017'!DO$168),0)</f>
        <v>0</v>
      </c>
      <c r="DP27" s="33">
        <f>+IFERROR(('MIP 2017'!DP27/'MIP 2017'!DP$168),0)</f>
        <v>0</v>
      </c>
      <c r="DQ27" s="33">
        <f>+IFERROR(('MIP 2017'!DQ27/'MIP 2017'!DQ$168),0)</f>
        <v>1.111168981152088E-4</v>
      </c>
      <c r="DR27" s="33">
        <f>+IFERROR(('MIP 2017'!DR27/'MIP 2017'!DR$168),0)</f>
        <v>0</v>
      </c>
      <c r="DS27" s="33">
        <f>+IFERROR(('MIP 2017'!DS27/'MIP 2017'!DS$168),0)</f>
        <v>1.1786176826924015E-4</v>
      </c>
      <c r="DT27" s="33">
        <f>+IFERROR(('MIP 2017'!DT27/'MIP 2017'!DT$168),0)</f>
        <v>2.9252430476421874E-5</v>
      </c>
      <c r="DU27" s="33">
        <f>+IFERROR(('MIP 2017'!DU27/'MIP 2017'!DU$168),0)</f>
        <v>0</v>
      </c>
      <c r="DV27" s="33">
        <f>+IFERROR(('MIP 2017'!DV27/'MIP 2017'!DV$168),0)</f>
        <v>6.8369701871982109E-4</v>
      </c>
      <c r="DW27" s="33">
        <f>+IFERROR(('MIP 2017'!DW27/'MIP 2017'!DW$168),0)</f>
        <v>1.1028889896558147E-4</v>
      </c>
      <c r="DX27" s="33">
        <f>+IFERROR(('MIP 2017'!DX27/'MIP 2017'!DX$168),0)</f>
        <v>0</v>
      </c>
      <c r="DY27" s="33">
        <f>+IFERROR(('MIP 2017'!DY27/'MIP 2017'!DY$168),0)</f>
        <v>0</v>
      </c>
      <c r="DZ27" s="33">
        <f>+IFERROR(('MIP 2017'!DZ27/'MIP 2017'!DZ$168),0)</f>
        <v>7.8636088824339821E-5</v>
      </c>
      <c r="EA27" s="33">
        <f>+IFERROR(('MIP 2017'!EA27/'MIP 2017'!EA$168),0)</f>
        <v>1.168430868593822E-4</v>
      </c>
      <c r="EB27" s="33">
        <f>+IFERROR(('MIP 2017'!EB27/'MIP 2017'!EB$168),0)</f>
        <v>6.6285901420206223E-9</v>
      </c>
      <c r="EC27" s="33">
        <f>+IFERROR(('MIP 2017'!EC27/'MIP 2017'!EC$168),0)</f>
        <v>0</v>
      </c>
      <c r="ED27" s="33">
        <f>+IFERROR(('MIP 2017'!ED27/'MIP 2017'!ED$168),0)</f>
        <v>0</v>
      </c>
      <c r="EE27" s="33">
        <f>+IFERROR(('MIP 2017'!EE27/'MIP 2017'!EE$168),0)</f>
        <v>0</v>
      </c>
      <c r="EF27" s="33">
        <f>+IFERROR(('MIP 2017'!EF27/'MIP 2017'!EF$168),0)</f>
        <v>0</v>
      </c>
      <c r="EG27" s="33">
        <f>+IFERROR(('MIP 2017'!EG27/'MIP 2017'!EG$168),0)</f>
        <v>0</v>
      </c>
      <c r="EH27" s="33">
        <f>+IFERROR(('MIP 2017'!EH27/'MIP 2017'!EH$168),0)</f>
        <v>0</v>
      </c>
    </row>
    <row r="28" spans="1:138" s="7" customFormat="1" ht="21.95" customHeight="1" thickBot="1" x14ac:dyDescent="0.25">
      <c r="A28" s="137" t="s">
        <v>117</v>
      </c>
      <c r="B28" s="138" t="s">
        <v>118</v>
      </c>
      <c r="C28" s="33">
        <f>+IFERROR(('MIP 2017'!C28/'MIP 2017'!C$168),0)</f>
        <v>0</v>
      </c>
      <c r="D28" s="33">
        <f>+IFERROR(('MIP 2017'!D28/'MIP 2017'!D$168),0)</f>
        <v>0</v>
      </c>
      <c r="E28" s="33">
        <f>+IFERROR(('MIP 2017'!E28/'MIP 2017'!E$168),0)</f>
        <v>0</v>
      </c>
      <c r="F28" s="33">
        <f>+IFERROR(('MIP 2017'!F28/'MIP 2017'!F$168),0)</f>
        <v>0</v>
      </c>
      <c r="G28" s="33">
        <f>+IFERROR(('MIP 2017'!G28/'MIP 2017'!G$168),0)</f>
        <v>0</v>
      </c>
      <c r="H28" s="33">
        <f>+IFERROR(('MIP 2017'!H28/'MIP 2017'!H$168),0)</f>
        <v>0</v>
      </c>
      <c r="I28" s="33">
        <f>+IFERROR(('MIP 2017'!I28/'MIP 2017'!I$168),0)</f>
        <v>0</v>
      </c>
      <c r="J28" s="33">
        <f>+IFERROR(('MIP 2017'!J28/'MIP 2017'!J$168),0)</f>
        <v>0</v>
      </c>
      <c r="K28" s="33">
        <f>+IFERROR(('MIP 2017'!K28/'MIP 2017'!K$168),0)</f>
        <v>0</v>
      </c>
      <c r="L28" s="33">
        <f>+IFERROR(('MIP 2017'!L28/'MIP 2017'!L$168),0)</f>
        <v>0</v>
      </c>
      <c r="M28" s="33">
        <f>+IFERROR(('MIP 2017'!M28/'MIP 2017'!M$168),0)</f>
        <v>0</v>
      </c>
      <c r="N28" s="33">
        <f>+IFERROR(('MIP 2017'!N28/'MIP 2017'!N$168),0)</f>
        <v>0</v>
      </c>
      <c r="O28" s="33">
        <f>+IFERROR(('MIP 2017'!O28/'MIP 2017'!O$168),0)</f>
        <v>0</v>
      </c>
      <c r="P28" s="33">
        <f>+IFERROR(('MIP 2017'!P28/'MIP 2017'!P$168),0)</f>
        <v>0</v>
      </c>
      <c r="Q28" s="33">
        <f>+IFERROR(('MIP 2017'!Q28/'MIP 2017'!Q$168),0)</f>
        <v>0</v>
      </c>
      <c r="R28" s="33">
        <f>+IFERROR(('MIP 2017'!R28/'MIP 2017'!R$168),0)</f>
        <v>0</v>
      </c>
      <c r="S28" s="33">
        <f>+IFERROR(('MIP 2017'!S28/'MIP 2017'!S$168),0)</f>
        <v>0</v>
      </c>
      <c r="T28" s="33">
        <f>+IFERROR(('MIP 2017'!T28/'MIP 2017'!T$168),0)</f>
        <v>0</v>
      </c>
      <c r="U28" s="33">
        <f>+IFERROR(('MIP 2017'!U28/'MIP 2017'!U$168),0)</f>
        <v>0</v>
      </c>
      <c r="V28" s="33">
        <f>+IFERROR(('MIP 2017'!V28/'MIP 2017'!V$168),0)</f>
        <v>0</v>
      </c>
      <c r="W28" s="33">
        <f>+IFERROR(('MIP 2017'!W28/'MIP 2017'!W$168),0)</f>
        <v>0</v>
      </c>
      <c r="X28" s="33">
        <f>+IFERROR(('MIP 2017'!X28/'MIP 2017'!X$168),0)</f>
        <v>0</v>
      </c>
      <c r="Y28" s="33">
        <f>+IFERROR(('MIP 2017'!Y28/'MIP 2017'!Y$168),0)</f>
        <v>0</v>
      </c>
      <c r="Z28" s="33">
        <f>+IFERROR(('MIP 2017'!Z28/'MIP 2017'!Z$168),0)</f>
        <v>0</v>
      </c>
      <c r="AA28" s="33">
        <f>+IFERROR(('MIP 2017'!AA28/'MIP 2017'!AA$168),0)</f>
        <v>0</v>
      </c>
      <c r="AB28" s="33">
        <f>+IFERROR(('MIP 2017'!AB28/'MIP 2017'!AB$168),0)</f>
        <v>0</v>
      </c>
      <c r="AC28" s="33">
        <f>+IFERROR(('MIP 2017'!AC28/'MIP 2017'!AC$168),0)</f>
        <v>0</v>
      </c>
      <c r="AD28" s="33">
        <f>+IFERROR(('MIP 2017'!AD28/'MIP 2017'!AD$168),0)</f>
        <v>0</v>
      </c>
      <c r="AE28" s="33">
        <f>+IFERROR(('MIP 2017'!AE28/'MIP 2017'!AE$168),0)</f>
        <v>0</v>
      </c>
      <c r="AF28" s="33">
        <f>+IFERROR(('MIP 2017'!AF28/'MIP 2017'!AF$168),0)</f>
        <v>0</v>
      </c>
      <c r="AG28" s="33">
        <f>+IFERROR(('MIP 2017'!AG28/'MIP 2017'!AG$168),0)</f>
        <v>0</v>
      </c>
      <c r="AH28" s="33">
        <f>+IFERROR(('MIP 2017'!AH28/'MIP 2017'!AH$168),0)</f>
        <v>0</v>
      </c>
      <c r="AI28" s="33">
        <f>+IFERROR(('MIP 2017'!AI28/'MIP 2017'!AI$168),0)</f>
        <v>0</v>
      </c>
      <c r="AJ28" s="33">
        <f>+IFERROR(('MIP 2017'!AJ28/'MIP 2017'!AJ$168),0)</f>
        <v>0</v>
      </c>
      <c r="AK28" s="33">
        <f>+IFERROR(('MIP 2017'!AK28/'MIP 2017'!AK$168),0)</f>
        <v>0</v>
      </c>
      <c r="AL28" s="33">
        <f>+IFERROR(('MIP 2017'!AL28/'MIP 2017'!AL$168),0)</f>
        <v>0.21918333945047927</v>
      </c>
      <c r="AM28" s="33">
        <f>+IFERROR(('MIP 2017'!AM28/'MIP 2017'!AM$168),0)</f>
        <v>0</v>
      </c>
      <c r="AN28" s="33">
        <f>+IFERROR(('MIP 2017'!AN28/'MIP 2017'!AN$168),0)</f>
        <v>0</v>
      </c>
      <c r="AO28" s="33">
        <f>+IFERROR(('MIP 2017'!AO28/'MIP 2017'!AO$168),0)</f>
        <v>0</v>
      </c>
      <c r="AP28" s="33">
        <f>+IFERROR(('MIP 2017'!AP28/'MIP 2017'!AP$168),0)</f>
        <v>0</v>
      </c>
      <c r="AQ28" s="33">
        <f>+IFERROR(('MIP 2017'!AQ28/'MIP 2017'!AQ$168),0)</f>
        <v>0</v>
      </c>
      <c r="AR28" s="33">
        <f>+IFERROR(('MIP 2017'!AR28/'MIP 2017'!AR$168),0)</f>
        <v>0</v>
      </c>
      <c r="AS28" s="33">
        <f>+IFERROR(('MIP 2017'!AS28/'MIP 2017'!AS$168),0)</f>
        <v>0</v>
      </c>
      <c r="AT28" s="33">
        <f>+IFERROR(('MIP 2017'!AT28/'MIP 2017'!AT$168),0)</f>
        <v>0</v>
      </c>
      <c r="AU28" s="33">
        <f>+IFERROR(('MIP 2017'!AU28/'MIP 2017'!AU$168),0)</f>
        <v>0</v>
      </c>
      <c r="AV28" s="33">
        <f>+IFERROR(('MIP 2017'!AV28/'MIP 2017'!AV$168),0)</f>
        <v>0</v>
      </c>
      <c r="AW28" s="33">
        <f>+IFERROR(('MIP 2017'!AW28/'MIP 2017'!AW$168),0)</f>
        <v>0</v>
      </c>
      <c r="AX28" s="33">
        <f>+IFERROR(('MIP 2017'!AX28/'MIP 2017'!AX$168),0)</f>
        <v>0</v>
      </c>
      <c r="AY28" s="33">
        <f>+IFERROR(('MIP 2017'!AY28/'MIP 2017'!AY$168),0)</f>
        <v>0</v>
      </c>
      <c r="AZ28" s="33">
        <f>+IFERROR(('MIP 2017'!AZ28/'MIP 2017'!AZ$168),0)</f>
        <v>0</v>
      </c>
      <c r="BA28" s="33">
        <f>+IFERROR(('MIP 2017'!BA28/'MIP 2017'!BA$168),0)</f>
        <v>0</v>
      </c>
      <c r="BB28" s="33">
        <f>+IFERROR(('MIP 2017'!BB28/'MIP 2017'!BB$168),0)</f>
        <v>0</v>
      </c>
      <c r="BC28" s="33">
        <f>+IFERROR(('MIP 2017'!BC28/'MIP 2017'!BC$168),0)</f>
        <v>0</v>
      </c>
      <c r="BD28" s="33">
        <f>+IFERROR(('MIP 2017'!BD28/'MIP 2017'!BD$168),0)</f>
        <v>0</v>
      </c>
      <c r="BE28" s="33">
        <f>+IFERROR(('MIP 2017'!BE28/'MIP 2017'!BE$168),0)</f>
        <v>0</v>
      </c>
      <c r="BF28" s="33">
        <f>+IFERROR(('MIP 2017'!BF28/'MIP 2017'!BF$168),0)</f>
        <v>0</v>
      </c>
      <c r="BG28" s="33">
        <f>+IFERROR(('MIP 2017'!BG28/'MIP 2017'!BG$168),0)</f>
        <v>0</v>
      </c>
      <c r="BH28" s="33">
        <f>+IFERROR(('MIP 2017'!BH28/'MIP 2017'!BH$168),0)</f>
        <v>0</v>
      </c>
      <c r="BI28" s="33">
        <f>+IFERROR(('MIP 2017'!BI28/'MIP 2017'!BI$168),0)</f>
        <v>0</v>
      </c>
      <c r="BJ28" s="33">
        <f>+IFERROR(('MIP 2017'!BJ28/'MIP 2017'!BJ$168),0)</f>
        <v>0</v>
      </c>
      <c r="BK28" s="33">
        <f>+IFERROR(('MIP 2017'!BK28/'MIP 2017'!BK$168),0)</f>
        <v>0</v>
      </c>
      <c r="BL28" s="33">
        <f>+IFERROR(('MIP 2017'!BL28/'MIP 2017'!BL$168),0)</f>
        <v>0</v>
      </c>
      <c r="BM28" s="33">
        <f>+IFERROR(('MIP 2017'!BM28/'MIP 2017'!BM$168),0)</f>
        <v>0</v>
      </c>
      <c r="BN28" s="33">
        <f>+IFERROR(('MIP 2017'!BN28/'MIP 2017'!BN$168),0)</f>
        <v>0</v>
      </c>
      <c r="BO28" s="33">
        <f>+IFERROR(('MIP 2017'!BO28/'MIP 2017'!BO$168),0)</f>
        <v>0</v>
      </c>
      <c r="BP28" s="33">
        <f>+IFERROR(('MIP 2017'!BP28/'MIP 2017'!BP$168),0)</f>
        <v>0</v>
      </c>
      <c r="BQ28" s="33">
        <f>+IFERROR(('MIP 2017'!BQ28/'MIP 2017'!BQ$168),0)</f>
        <v>0</v>
      </c>
      <c r="BR28" s="33">
        <f>+IFERROR(('MIP 2017'!BR28/'MIP 2017'!BR$168),0)</f>
        <v>0</v>
      </c>
      <c r="BS28" s="33">
        <f>+IFERROR(('MIP 2017'!BS28/'MIP 2017'!BS$168),0)</f>
        <v>0</v>
      </c>
      <c r="BT28" s="33">
        <f>+IFERROR(('MIP 2017'!BT28/'MIP 2017'!BT$168),0)</f>
        <v>0</v>
      </c>
      <c r="BU28" s="33">
        <f>+IFERROR(('MIP 2017'!BU28/'MIP 2017'!BU$168),0)</f>
        <v>0</v>
      </c>
      <c r="BV28" s="33">
        <f>+IFERROR(('MIP 2017'!BV28/'MIP 2017'!BV$168),0)</f>
        <v>0</v>
      </c>
      <c r="BW28" s="33">
        <f>+IFERROR(('MIP 2017'!BW28/'MIP 2017'!BW$168),0)</f>
        <v>0</v>
      </c>
      <c r="BX28" s="33">
        <f>+IFERROR(('MIP 2017'!BX28/'MIP 2017'!BX$168),0)</f>
        <v>0</v>
      </c>
      <c r="BY28" s="33">
        <f>+IFERROR(('MIP 2017'!BY28/'MIP 2017'!BY$168),0)</f>
        <v>0</v>
      </c>
      <c r="BZ28" s="33">
        <f>+IFERROR(('MIP 2017'!BZ28/'MIP 2017'!BZ$168),0)</f>
        <v>0</v>
      </c>
      <c r="CA28" s="33">
        <f>+IFERROR(('MIP 2017'!CA28/'MIP 2017'!CA$168),0)</f>
        <v>0</v>
      </c>
      <c r="CB28" s="33">
        <f>+IFERROR(('MIP 2017'!CB28/'MIP 2017'!CB$168),0)</f>
        <v>0</v>
      </c>
      <c r="CC28" s="33">
        <f>+IFERROR(('MIP 2017'!CC28/'MIP 2017'!CC$168),0)</f>
        <v>0</v>
      </c>
      <c r="CD28" s="33">
        <f>+IFERROR(('MIP 2017'!CD28/'MIP 2017'!CD$168),0)</f>
        <v>0</v>
      </c>
      <c r="CE28" s="33">
        <f>+IFERROR(('MIP 2017'!CE28/'MIP 2017'!CE$168),0)</f>
        <v>0</v>
      </c>
      <c r="CF28" s="33">
        <f>+IFERROR(('MIP 2017'!CF28/'MIP 2017'!CF$168),0)</f>
        <v>0</v>
      </c>
      <c r="CG28" s="33">
        <f>+IFERROR(('MIP 2017'!CG28/'MIP 2017'!CG$168),0)</f>
        <v>0</v>
      </c>
      <c r="CH28" s="33">
        <f>+IFERROR(('MIP 2017'!CH28/'MIP 2017'!CH$168),0)</f>
        <v>0</v>
      </c>
      <c r="CI28" s="33">
        <f>+IFERROR(('MIP 2017'!CI28/'MIP 2017'!CI$168),0)</f>
        <v>0</v>
      </c>
      <c r="CJ28" s="33">
        <f>+IFERROR(('MIP 2017'!CJ28/'MIP 2017'!CJ$168),0)</f>
        <v>0</v>
      </c>
      <c r="CK28" s="33">
        <f>+IFERROR(('MIP 2017'!CK28/'MIP 2017'!CK$168),0)</f>
        <v>0</v>
      </c>
      <c r="CL28" s="33">
        <f>+IFERROR(('MIP 2017'!CL28/'MIP 2017'!CL$168),0)</f>
        <v>0</v>
      </c>
      <c r="CM28" s="33">
        <f>+IFERROR(('MIP 2017'!CM28/'MIP 2017'!CM$168),0)</f>
        <v>0</v>
      </c>
      <c r="CN28" s="33">
        <f>+IFERROR(('MIP 2017'!CN28/'MIP 2017'!CN$168),0)</f>
        <v>0</v>
      </c>
      <c r="CO28" s="33">
        <f>+IFERROR(('MIP 2017'!CO28/'MIP 2017'!CO$168),0)</f>
        <v>0</v>
      </c>
      <c r="CP28" s="33">
        <f>+IFERROR(('MIP 2017'!CP28/'MIP 2017'!CP$168),0)</f>
        <v>0</v>
      </c>
      <c r="CQ28" s="33">
        <f>+IFERROR(('MIP 2017'!CQ28/'MIP 2017'!CQ$168),0)</f>
        <v>0</v>
      </c>
      <c r="CR28" s="33">
        <f>+IFERROR(('MIP 2017'!CR28/'MIP 2017'!CR$168),0)</f>
        <v>0</v>
      </c>
      <c r="CS28" s="33">
        <f>+IFERROR(('MIP 2017'!CS28/'MIP 2017'!CS$168),0)</f>
        <v>0</v>
      </c>
      <c r="CT28" s="33">
        <f>+IFERROR(('MIP 2017'!CT28/'MIP 2017'!CT$168),0)</f>
        <v>0</v>
      </c>
      <c r="CU28" s="33">
        <f>+IFERROR(('MIP 2017'!CU28/'MIP 2017'!CU$168),0)</f>
        <v>0</v>
      </c>
      <c r="CV28" s="33">
        <f>+IFERROR(('MIP 2017'!CV28/'MIP 2017'!CV$168),0)</f>
        <v>0</v>
      </c>
      <c r="CW28" s="33">
        <f>+IFERROR(('MIP 2017'!CW28/'MIP 2017'!CW$168),0)</f>
        <v>0</v>
      </c>
      <c r="CX28" s="33">
        <f>+IFERROR(('MIP 2017'!CX28/'MIP 2017'!CX$168),0)</f>
        <v>0</v>
      </c>
      <c r="CY28" s="33">
        <f>+IFERROR(('MIP 2017'!CY28/'MIP 2017'!CY$168),0)</f>
        <v>0</v>
      </c>
      <c r="CZ28" s="33">
        <f>+IFERROR(('MIP 2017'!CZ28/'MIP 2017'!CZ$168),0)</f>
        <v>0</v>
      </c>
      <c r="DA28" s="33">
        <f>+IFERROR(('MIP 2017'!DA28/'MIP 2017'!DA$168),0)</f>
        <v>0</v>
      </c>
      <c r="DB28" s="33">
        <f>+IFERROR(('MIP 2017'!DB28/'MIP 2017'!DB$168),0)</f>
        <v>0</v>
      </c>
      <c r="DC28" s="33">
        <f>+IFERROR(('MIP 2017'!DC28/'MIP 2017'!DC$168),0)</f>
        <v>0</v>
      </c>
      <c r="DD28" s="33">
        <f>+IFERROR(('MIP 2017'!DD28/'MIP 2017'!DD$168),0)</f>
        <v>0</v>
      </c>
      <c r="DE28" s="33">
        <f>+IFERROR(('MIP 2017'!DE28/'MIP 2017'!DE$168),0)</f>
        <v>0</v>
      </c>
      <c r="DF28" s="33">
        <f>+IFERROR(('MIP 2017'!DF28/'MIP 2017'!DF$168),0)</f>
        <v>1.1764679185670405E-2</v>
      </c>
      <c r="DG28" s="33">
        <f>+IFERROR(('MIP 2017'!DG28/'MIP 2017'!DG$168),0)</f>
        <v>0</v>
      </c>
      <c r="DH28" s="33">
        <f>+IFERROR(('MIP 2017'!DH28/'MIP 2017'!DH$168),0)</f>
        <v>0</v>
      </c>
      <c r="DI28" s="33">
        <f>+IFERROR(('MIP 2017'!DI28/'MIP 2017'!DI$168),0)</f>
        <v>0</v>
      </c>
      <c r="DJ28" s="33">
        <f>+IFERROR(('MIP 2017'!DJ28/'MIP 2017'!DJ$168),0)</f>
        <v>0</v>
      </c>
      <c r="DK28" s="33">
        <f>+IFERROR(('MIP 2017'!DK28/'MIP 2017'!DK$168),0)</f>
        <v>0</v>
      </c>
      <c r="DL28" s="33">
        <f>+IFERROR(('MIP 2017'!DL28/'MIP 2017'!DL$168),0)</f>
        <v>0</v>
      </c>
      <c r="DM28" s="33">
        <f>+IFERROR(('MIP 2017'!DM28/'MIP 2017'!DM$168),0)</f>
        <v>0</v>
      </c>
      <c r="DN28" s="33">
        <f>+IFERROR(('MIP 2017'!DN28/'MIP 2017'!DN$168),0)</f>
        <v>0</v>
      </c>
      <c r="DO28" s="33">
        <f>+IFERROR(('MIP 2017'!DO28/'MIP 2017'!DO$168),0)</f>
        <v>0</v>
      </c>
      <c r="DP28" s="33">
        <f>+IFERROR(('MIP 2017'!DP28/'MIP 2017'!DP$168),0)</f>
        <v>0</v>
      </c>
      <c r="DQ28" s="33">
        <f>+IFERROR(('MIP 2017'!DQ28/'MIP 2017'!DQ$168),0)</f>
        <v>0</v>
      </c>
      <c r="DR28" s="33">
        <f>+IFERROR(('MIP 2017'!DR28/'MIP 2017'!DR$168),0)</f>
        <v>0</v>
      </c>
      <c r="DS28" s="33">
        <f>+IFERROR(('MIP 2017'!DS28/'MIP 2017'!DS$168),0)</f>
        <v>0</v>
      </c>
      <c r="DT28" s="33">
        <f>+IFERROR(('MIP 2017'!DT28/'MIP 2017'!DT$168),0)</f>
        <v>0</v>
      </c>
      <c r="DU28" s="33">
        <f>+IFERROR(('MIP 2017'!DU28/'MIP 2017'!DU$168),0)</f>
        <v>0</v>
      </c>
      <c r="DV28" s="33">
        <f>+IFERROR(('MIP 2017'!DV28/'MIP 2017'!DV$168),0)</f>
        <v>0</v>
      </c>
      <c r="DW28" s="33">
        <f>+IFERROR(('MIP 2017'!DW28/'MIP 2017'!DW$168),0)</f>
        <v>5.7469340728479535E-8</v>
      </c>
      <c r="DX28" s="33">
        <f>+IFERROR(('MIP 2017'!DX28/'MIP 2017'!DX$168),0)</f>
        <v>0</v>
      </c>
      <c r="DY28" s="33">
        <f>+IFERROR(('MIP 2017'!DY28/'MIP 2017'!DY$168),0)</f>
        <v>0</v>
      </c>
      <c r="DZ28" s="33">
        <f>+IFERROR(('MIP 2017'!DZ28/'MIP 2017'!DZ$168),0)</f>
        <v>0</v>
      </c>
      <c r="EA28" s="33">
        <f>+IFERROR(('MIP 2017'!EA28/'MIP 2017'!EA$168),0)</f>
        <v>0</v>
      </c>
      <c r="EB28" s="33">
        <f>+IFERROR(('MIP 2017'!EB28/'MIP 2017'!EB$168),0)</f>
        <v>0</v>
      </c>
      <c r="EC28" s="33">
        <f>+IFERROR(('MIP 2017'!EC28/'MIP 2017'!EC$168),0)</f>
        <v>0</v>
      </c>
      <c r="ED28" s="33">
        <f>+IFERROR(('MIP 2017'!ED28/'MIP 2017'!ED$168),0)</f>
        <v>0</v>
      </c>
      <c r="EE28" s="33">
        <f>+IFERROR(('MIP 2017'!EE28/'MIP 2017'!EE$168),0)</f>
        <v>0</v>
      </c>
      <c r="EF28" s="33">
        <f>+IFERROR(('MIP 2017'!EF28/'MIP 2017'!EF$168),0)</f>
        <v>0</v>
      </c>
      <c r="EG28" s="33">
        <f>+IFERROR(('MIP 2017'!EG28/'MIP 2017'!EG$168),0)</f>
        <v>0</v>
      </c>
      <c r="EH28" s="33">
        <f>+IFERROR(('MIP 2017'!EH28/'MIP 2017'!EH$168),0)</f>
        <v>0</v>
      </c>
    </row>
    <row r="29" spans="1:138" s="7" customFormat="1" ht="21.95" customHeight="1" thickBot="1" x14ac:dyDescent="0.25">
      <c r="A29" s="137" t="s">
        <v>119</v>
      </c>
      <c r="B29" s="138" t="s">
        <v>120</v>
      </c>
      <c r="C29" s="33">
        <f>+IFERROR(('MIP 2017'!C29/'MIP 2017'!C$168),0)</f>
        <v>0</v>
      </c>
      <c r="D29" s="33">
        <f>+IFERROR(('MIP 2017'!D29/'MIP 2017'!D$168),0)</f>
        <v>0</v>
      </c>
      <c r="E29" s="33">
        <f>+IFERROR(('MIP 2017'!E29/'MIP 2017'!E$168),0)</f>
        <v>0</v>
      </c>
      <c r="F29" s="33">
        <f>+IFERROR(('MIP 2017'!F29/'MIP 2017'!F$168),0)</f>
        <v>0</v>
      </c>
      <c r="G29" s="33">
        <f>+IFERROR(('MIP 2017'!G29/'MIP 2017'!G$168),0)</f>
        <v>0</v>
      </c>
      <c r="H29" s="33">
        <f>+IFERROR(('MIP 2017'!H29/'MIP 2017'!H$168),0)</f>
        <v>0</v>
      </c>
      <c r="I29" s="33">
        <f>+IFERROR(('MIP 2017'!I29/'MIP 2017'!I$168),0)</f>
        <v>0</v>
      </c>
      <c r="J29" s="33">
        <f>+IFERROR(('MIP 2017'!J29/'MIP 2017'!J$168),0)</f>
        <v>0</v>
      </c>
      <c r="K29" s="33">
        <f>+IFERROR(('MIP 2017'!K29/'MIP 2017'!K$168),0)</f>
        <v>0</v>
      </c>
      <c r="L29" s="33">
        <f>+IFERROR(('MIP 2017'!L29/'MIP 2017'!L$168),0)</f>
        <v>0</v>
      </c>
      <c r="M29" s="33">
        <f>+IFERROR(('MIP 2017'!M29/'MIP 2017'!M$168),0)</f>
        <v>0</v>
      </c>
      <c r="N29" s="33">
        <f>+IFERROR(('MIP 2017'!N29/'MIP 2017'!N$168),0)</f>
        <v>0</v>
      </c>
      <c r="O29" s="33">
        <f>+IFERROR(('MIP 2017'!O29/'MIP 2017'!O$168),0)</f>
        <v>0</v>
      </c>
      <c r="P29" s="33">
        <f>+IFERROR(('MIP 2017'!P29/'MIP 2017'!P$168),0)</f>
        <v>0</v>
      </c>
      <c r="Q29" s="33">
        <f>+IFERROR(('MIP 2017'!Q29/'MIP 2017'!Q$168),0)</f>
        <v>0</v>
      </c>
      <c r="R29" s="33">
        <f>+IFERROR(('MIP 2017'!R29/'MIP 2017'!R$168),0)</f>
        <v>0</v>
      </c>
      <c r="S29" s="33">
        <f>+IFERROR(('MIP 2017'!S29/'MIP 2017'!S$168),0)</f>
        <v>0</v>
      </c>
      <c r="T29" s="33">
        <f>+IFERROR(('MIP 2017'!T29/'MIP 2017'!T$168),0)</f>
        <v>0</v>
      </c>
      <c r="U29" s="33">
        <f>+IFERROR(('MIP 2017'!U29/'MIP 2017'!U$168),0)</f>
        <v>0</v>
      </c>
      <c r="V29" s="33">
        <f>+IFERROR(('MIP 2017'!V29/'MIP 2017'!V$168),0)</f>
        <v>0</v>
      </c>
      <c r="W29" s="33">
        <f>+IFERROR(('MIP 2017'!W29/'MIP 2017'!W$168),0)</f>
        <v>1.1174357026614335E-2</v>
      </c>
      <c r="X29" s="33">
        <f>+IFERROR(('MIP 2017'!X29/'MIP 2017'!X$168),0)</f>
        <v>0</v>
      </c>
      <c r="Y29" s="33">
        <f>+IFERROR(('MIP 2017'!Y29/'MIP 2017'!Y$168),0)</f>
        <v>0</v>
      </c>
      <c r="Z29" s="33">
        <f>+IFERROR(('MIP 2017'!Z29/'MIP 2017'!Z$168),0)</f>
        <v>0</v>
      </c>
      <c r="AA29" s="33">
        <f>+IFERROR(('MIP 2017'!AA29/'MIP 2017'!AA$168),0)</f>
        <v>0</v>
      </c>
      <c r="AB29" s="33">
        <f>+IFERROR(('MIP 2017'!AB29/'MIP 2017'!AB$168),0)</f>
        <v>0</v>
      </c>
      <c r="AC29" s="33">
        <f>+IFERROR(('MIP 2017'!AC29/'MIP 2017'!AC$168),0)</f>
        <v>0</v>
      </c>
      <c r="AD29" s="33">
        <f>+IFERROR(('MIP 2017'!AD29/'MIP 2017'!AD$168),0)</f>
        <v>0</v>
      </c>
      <c r="AE29" s="33">
        <f>+IFERROR(('MIP 2017'!AE29/'MIP 2017'!AE$168),0)</f>
        <v>0</v>
      </c>
      <c r="AF29" s="33">
        <f>+IFERROR(('MIP 2017'!AF29/'MIP 2017'!AF$168),0)</f>
        <v>0</v>
      </c>
      <c r="AG29" s="33">
        <f>+IFERROR(('MIP 2017'!AG29/'MIP 2017'!AG$168),0)</f>
        <v>0</v>
      </c>
      <c r="AH29" s="33">
        <f>+IFERROR(('MIP 2017'!AH29/'MIP 2017'!AH$168),0)</f>
        <v>0</v>
      </c>
      <c r="AI29" s="33">
        <f>+IFERROR(('MIP 2017'!AI29/'MIP 2017'!AI$168),0)</f>
        <v>0</v>
      </c>
      <c r="AJ29" s="33">
        <f>+IFERROR(('MIP 2017'!AJ29/'MIP 2017'!AJ$168),0)</f>
        <v>0</v>
      </c>
      <c r="AK29" s="33">
        <f>+IFERROR(('MIP 2017'!AK29/'MIP 2017'!AK$168),0)</f>
        <v>0</v>
      </c>
      <c r="AL29" s="33">
        <f>+IFERROR(('MIP 2017'!AL29/'MIP 2017'!AL$168),0)</f>
        <v>0</v>
      </c>
      <c r="AM29" s="33">
        <f>+IFERROR(('MIP 2017'!AM29/'MIP 2017'!AM$168),0)</f>
        <v>0</v>
      </c>
      <c r="AN29" s="33">
        <f>+IFERROR(('MIP 2017'!AN29/'MIP 2017'!AN$168),0)</f>
        <v>0</v>
      </c>
      <c r="AO29" s="33">
        <f>+IFERROR(('MIP 2017'!AO29/'MIP 2017'!AO$168),0)</f>
        <v>0</v>
      </c>
      <c r="AP29" s="33">
        <f>+IFERROR(('MIP 2017'!AP29/'MIP 2017'!AP$168),0)</f>
        <v>0</v>
      </c>
      <c r="AQ29" s="33">
        <f>+IFERROR(('MIP 2017'!AQ29/'MIP 2017'!AQ$168),0)</f>
        <v>1.622824892533167E-2</v>
      </c>
      <c r="AR29" s="33">
        <f>+IFERROR(('MIP 2017'!AR29/'MIP 2017'!AR$168),0)</f>
        <v>0</v>
      </c>
      <c r="AS29" s="33">
        <f>+IFERROR(('MIP 2017'!AS29/'MIP 2017'!AS$168),0)</f>
        <v>0.64266352035648677</v>
      </c>
      <c r="AT29" s="33">
        <f>+IFERROR(('MIP 2017'!AT29/'MIP 2017'!AT$168),0)</f>
        <v>0</v>
      </c>
      <c r="AU29" s="33">
        <f>+IFERROR(('MIP 2017'!AU29/'MIP 2017'!AU$168),0)</f>
        <v>0</v>
      </c>
      <c r="AV29" s="33">
        <f>+IFERROR(('MIP 2017'!AV29/'MIP 2017'!AV$168),0)</f>
        <v>0</v>
      </c>
      <c r="AW29" s="33">
        <f>+IFERROR(('MIP 2017'!AW29/'MIP 2017'!AW$168),0)</f>
        <v>0</v>
      </c>
      <c r="AX29" s="33">
        <f>+IFERROR(('MIP 2017'!AX29/'MIP 2017'!AX$168),0)</f>
        <v>0</v>
      </c>
      <c r="AY29" s="33">
        <f>+IFERROR(('MIP 2017'!AY29/'MIP 2017'!AY$168),0)</f>
        <v>0</v>
      </c>
      <c r="AZ29" s="33">
        <f>+IFERROR(('MIP 2017'!AZ29/'MIP 2017'!AZ$168),0)</f>
        <v>0</v>
      </c>
      <c r="BA29" s="33">
        <f>+IFERROR(('MIP 2017'!BA29/'MIP 2017'!BA$168),0)</f>
        <v>0</v>
      </c>
      <c r="BB29" s="33">
        <f>+IFERROR(('MIP 2017'!BB29/'MIP 2017'!BB$168),0)</f>
        <v>0</v>
      </c>
      <c r="BC29" s="33">
        <f>+IFERROR(('MIP 2017'!BC29/'MIP 2017'!BC$168),0)</f>
        <v>0</v>
      </c>
      <c r="BD29" s="33">
        <f>+IFERROR(('MIP 2017'!BD29/'MIP 2017'!BD$168),0)</f>
        <v>0</v>
      </c>
      <c r="BE29" s="33">
        <f>+IFERROR(('MIP 2017'!BE29/'MIP 2017'!BE$168),0)</f>
        <v>0</v>
      </c>
      <c r="BF29" s="33">
        <f>+IFERROR(('MIP 2017'!BF29/'MIP 2017'!BF$168),0)</f>
        <v>9.8384289806794282E-8</v>
      </c>
      <c r="BG29" s="33">
        <f>+IFERROR(('MIP 2017'!BG29/'MIP 2017'!BG$168),0)</f>
        <v>0</v>
      </c>
      <c r="BH29" s="33">
        <f>+IFERROR(('MIP 2017'!BH29/'MIP 2017'!BH$168),0)</f>
        <v>0</v>
      </c>
      <c r="BI29" s="33">
        <f>+IFERROR(('MIP 2017'!BI29/'MIP 2017'!BI$168),0)</f>
        <v>0</v>
      </c>
      <c r="BJ29" s="33">
        <f>+IFERROR(('MIP 2017'!BJ29/'MIP 2017'!BJ$168),0)</f>
        <v>0</v>
      </c>
      <c r="BK29" s="33">
        <f>+IFERROR(('MIP 2017'!BK29/'MIP 2017'!BK$168),0)</f>
        <v>0</v>
      </c>
      <c r="BL29" s="33">
        <f>+IFERROR(('MIP 2017'!BL29/'MIP 2017'!BL$168),0)</f>
        <v>0</v>
      </c>
      <c r="BM29" s="33">
        <f>+IFERROR(('MIP 2017'!BM29/'MIP 2017'!BM$168),0)</f>
        <v>5.4673109150173807E-8</v>
      </c>
      <c r="BN29" s="33">
        <f>+IFERROR(('MIP 2017'!BN29/'MIP 2017'!BN$168),0)</f>
        <v>0</v>
      </c>
      <c r="BO29" s="33">
        <f>+IFERROR(('MIP 2017'!BO29/'MIP 2017'!BO$168),0)</f>
        <v>0</v>
      </c>
      <c r="BP29" s="33">
        <f>+IFERROR(('MIP 2017'!BP29/'MIP 2017'!BP$168),0)</f>
        <v>0</v>
      </c>
      <c r="BQ29" s="33">
        <f>+IFERROR(('MIP 2017'!BQ29/'MIP 2017'!BQ$168),0)</f>
        <v>0</v>
      </c>
      <c r="BR29" s="33">
        <f>+IFERROR(('MIP 2017'!BR29/'MIP 2017'!BR$168),0)</f>
        <v>1.8885437788531198E-7</v>
      </c>
      <c r="BS29" s="33">
        <f>+IFERROR(('MIP 2017'!BS29/'MIP 2017'!BS$168),0)</f>
        <v>0</v>
      </c>
      <c r="BT29" s="33">
        <f>+IFERROR(('MIP 2017'!BT29/'MIP 2017'!BT$168),0)</f>
        <v>0</v>
      </c>
      <c r="BU29" s="33">
        <f>+IFERROR(('MIP 2017'!BU29/'MIP 2017'!BU$168),0)</f>
        <v>0</v>
      </c>
      <c r="BV29" s="33">
        <f>+IFERROR(('MIP 2017'!BV29/'MIP 2017'!BV$168),0)</f>
        <v>0</v>
      </c>
      <c r="BW29" s="33">
        <f>+IFERROR(('MIP 2017'!BW29/'MIP 2017'!BW$168),0)</f>
        <v>0</v>
      </c>
      <c r="BX29" s="33">
        <f>+IFERROR(('MIP 2017'!BX29/'MIP 2017'!BX$168),0)</f>
        <v>0</v>
      </c>
      <c r="BY29" s="33">
        <f>+IFERROR(('MIP 2017'!BY29/'MIP 2017'!BY$168),0)</f>
        <v>0</v>
      </c>
      <c r="BZ29" s="33">
        <f>+IFERROR(('MIP 2017'!BZ29/'MIP 2017'!BZ$168),0)</f>
        <v>0</v>
      </c>
      <c r="CA29" s="33">
        <f>+IFERROR(('MIP 2017'!CA29/'MIP 2017'!CA$168),0)</f>
        <v>2.2292195733658949E-6</v>
      </c>
      <c r="CB29" s="33">
        <f>+IFERROR(('MIP 2017'!CB29/'MIP 2017'!CB$168),0)</f>
        <v>0</v>
      </c>
      <c r="CC29" s="33">
        <f>+IFERROR(('MIP 2017'!CC29/'MIP 2017'!CC$168),0)</f>
        <v>0</v>
      </c>
      <c r="CD29" s="33">
        <f>+IFERROR(('MIP 2017'!CD29/'MIP 2017'!CD$168),0)</f>
        <v>0</v>
      </c>
      <c r="CE29" s="33">
        <f>+IFERROR(('MIP 2017'!CE29/'MIP 2017'!CE$168),0)</f>
        <v>0</v>
      </c>
      <c r="CF29" s="33">
        <f>+IFERROR(('MIP 2017'!CF29/'MIP 2017'!CF$168),0)</f>
        <v>0</v>
      </c>
      <c r="CG29" s="33">
        <f>+IFERROR(('MIP 2017'!CG29/'MIP 2017'!CG$168),0)</f>
        <v>6.6380825897326689E-9</v>
      </c>
      <c r="CH29" s="33">
        <f>+IFERROR(('MIP 2017'!CH29/'MIP 2017'!CH$168),0)</f>
        <v>0</v>
      </c>
      <c r="CI29" s="33">
        <f>+IFERROR(('MIP 2017'!CI29/'MIP 2017'!CI$168),0)</f>
        <v>0</v>
      </c>
      <c r="CJ29" s="33">
        <f>+IFERROR(('MIP 2017'!CJ29/'MIP 2017'!CJ$168),0)</f>
        <v>0</v>
      </c>
      <c r="CK29" s="33">
        <f>+IFERROR(('MIP 2017'!CK29/'MIP 2017'!CK$168),0)</f>
        <v>0</v>
      </c>
      <c r="CL29" s="33">
        <f>+IFERROR(('MIP 2017'!CL29/'MIP 2017'!CL$168),0)</f>
        <v>0</v>
      </c>
      <c r="CM29" s="33">
        <f>+IFERROR(('MIP 2017'!CM29/'MIP 2017'!CM$168),0)</f>
        <v>0</v>
      </c>
      <c r="CN29" s="33">
        <f>+IFERROR(('MIP 2017'!CN29/'MIP 2017'!CN$168),0)</f>
        <v>0</v>
      </c>
      <c r="CO29" s="33">
        <f>+IFERROR(('MIP 2017'!CO29/'MIP 2017'!CO$168),0)</f>
        <v>0</v>
      </c>
      <c r="CP29" s="33">
        <f>+IFERROR(('MIP 2017'!CP29/'MIP 2017'!CP$168),0)</f>
        <v>0</v>
      </c>
      <c r="CQ29" s="33">
        <f>+IFERROR(('MIP 2017'!CQ29/'MIP 2017'!CQ$168),0)</f>
        <v>4.569035859271323E-11</v>
      </c>
      <c r="CR29" s="33">
        <f>+IFERROR(('MIP 2017'!CR29/'MIP 2017'!CR$168),0)</f>
        <v>0</v>
      </c>
      <c r="CS29" s="33">
        <f>+IFERROR(('MIP 2017'!CS29/'MIP 2017'!CS$168),0)</f>
        <v>0</v>
      </c>
      <c r="CT29" s="33">
        <f>+IFERROR(('MIP 2017'!CT29/'MIP 2017'!CT$168),0)</f>
        <v>0</v>
      </c>
      <c r="CU29" s="33">
        <f>+IFERROR(('MIP 2017'!CU29/'MIP 2017'!CU$168),0)</f>
        <v>0</v>
      </c>
      <c r="CV29" s="33">
        <f>+IFERROR(('MIP 2017'!CV29/'MIP 2017'!CV$168),0)</f>
        <v>0</v>
      </c>
      <c r="CW29" s="33">
        <f>+IFERROR(('MIP 2017'!CW29/'MIP 2017'!CW$168),0)</f>
        <v>0</v>
      </c>
      <c r="CX29" s="33">
        <f>+IFERROR(('MIP 2017'!CX29/'MIP 2017'!CX$168),0)</f>
        <v>1.7111699833936849E-6</v>
      </c>
      <c r="CY29" s="33">
        <f>+IFERROR(('MIP 2017'!CY29/'MIP 2017'!CY$168),0)</f>
        <v>0</v>
      </c>
      <c r="CZ29" s="33">
        <f>+IFERROR(('MIP 2017'!CZ29/'MIP 2017'!CZ$168),0)</f>
        <v>0</v>
      </c>
      <c r="DA29" s="33">
        <f>+IFERROR(('MIP 2017'!DA29/'MIP 2017'!DA$168),0)</f>
        <v>0</v>
      </c>
      <c r="DB29" s="33">
        <f>+IFERROR(('MIP 2017'!DB29/'MIP 2017'!DB$168),0)</f>
        <v>0</v>
      </c>
      <c r="DC29" s="33">
        <f>+IFERROR(('MIP 2017'!DC29/'MIP 2017'!DC$168),0)</f>
        <v>0</v>
      </c>
      <c r="DD29" s="33">
        <f>+IFERROR(('MIP 2017'!DD29/'MIP 2017'!DD$168),0)</f>
        <v>0</v>
      </c>
      <c r="DE29" s="33">
        <f>+IFERROR(('MIP 2017'!DE29/'MIP 2017'!DE$168),0)</f>
        <v>0</v>
      </c>
      <c r="DF29" s="33">
        <f>+IFERROR(('MIP 2017'!DF29/'MIP 2017'!DF$168),0)</f>
        <v>6.500977847406466E-8</v>
      </c>
      <c r="DG29" s="33">
        <f>+IFERROR(('MIP 2017'!DG29/'MIP 2017'!DG$168),0)</f>
        <v>0</v>
      </c>
      <c r="DH29" s="33">
        <f>+IFERROR(('MIP 2017'!DH29/'MIP 2017'!DH$168),0)</f>
        <v>0</v>
      </c>
      <c r="DI29" s="33">
        <f>+IFERROR(('MIP 2017'!DI29/'MIP 2017'!DI$168),0)</f>
        <v>0</v>
      </c>
      <c r="DJ29" s="33">
        <f>+IFERROR(('MIP 2017'!DJ29/'MIP 2017'!DJ$168),0)</f>
        <v>0</v>
      </c>
      <c r="DK29" s="33">
        <f>+IFERROR(('MIP 2017'!DK29/'MIP 2017'!DK$168),0)</f>
        <v>0</v>
      </c>
      <c r="DL29" s="33">
        <f>+IFERROR(('MIP 2017'!DL29/'MIP 2017'!DL$168),0)</f>
        <v>0</v>
      </c>
      <c r="DM29" s="33">
        <f>+IFERROR(('MIP 2017'!DM29/'MIP 2017'!DM$168),0)</f>
        <v>0</v>
      </c>
      <c r="DN29" s="33">
        <f>+IFERROR(('MIP 2017'!DN29/'MIP 2017'!DN$168),0)</f>
        <v>0</v>
      </c>
      <c r="DO29" s="33">
        <f>+IFERROR(('MIP 2017'!DO29/'MIP 2017'!DO$168),0)</f>
        <v>0</v>
      </c>
      <c r="DP29" s="33">
        <f>+IFERROR(('MIP 2017'!DP29/'MIP 2017'!DP$168),0)</f>
        <v>0</v>
      </c>
      <c r="DQ29" s="33">
        <f>+IFERROR(('MIP 2017'!DQ29/'MIP 2017'!DQ$168),0)</f>
        <v>0</v>
      </c>
      <c r="DR29" s="33">
        <f>+IFERROR(('MIP 2017'!DR29/'MIP 2017'!DR$168),0)</f>
        <v>0</v>
      </c>
      <c r="DS29" s="33">
        <f>+IFERROR(('MIP 2017'!DS29/'MIP 2017'!DS$168),0)</f>
        <v>2.2794040841172975E-5</v>
      </c>
      <c r="DT29" s="33">
        <f>+IFERROR(('MIP 2017'!DT29/'MIP 2017'!DT$168),0)</f>
        <v>0</v>
      </c>
      <c r="DU29" s="33">
        <f>+IFERROR(('MIP 2017'!DU29/'MIP 2017'!DU$168),0)</f>
        <v>0</v>
      </c>
      <c r="DV29" s="33">
        <f>+IFERROR(('MIP 2017'!DV29/'MIP 2017'!DV$168),0)</f>
        <v>2.1039581045098606E-6</v>
      </c>
      <c r="DW29" s="33">
        <f>+IFERROR(('MIP 2017'!DW29/'MIP 2017'!DW$168),0)</f>
        <v>0</v>
      </c>
      <c r="DX29" s="33">
        <f>+IFERROR(('MIP 2017'!DX29/'MIP 2017'!DX$168),0)</f>
        <v>0</v>
      </c>
      <c r="DY29" s="33">
        <f>+IFERROR(('MIP 2017'!DY29/'MIP 2017'!DY$168),0)</f>
        <v>0</v>
      </c>
      <c r="DZ29" s="33">
        <f>+IFERROR(('MIP 2017'!DZ29/'MIP 2017'!DZ$168),0)</f>
        <v>0</v>
      </c>
      <c r="EA29" s="33">
        <f>+IFERROR(('MIP 2017'!EA29/'MIP 2017'!EA$168),0)</f>
        <v>0</v>
      </c>
      <c r="EB29" s="33">
        <f>+IFERROR(('MIP 2017'!EB29/'MIP 2017'!EB$168),0)</f>
        <v>0</v>
      </c>
      <c r="EC29" s="33">
        <f>+IFERROR(('MIP 2017'!EC29/'MIP 2017'!EC$168),0)</f>
        <v>0</v>
      </c>
      <c r="ED29" s="33">
        <f>+IFERROR(('MIP 2017'!ED29/'MIP 2017'!ED$168),0)</f>
        <v>0</v>
      </c>
      <c r="EE29" s="33">
        <f>+IFERROR(('MIP 2017'!EE29/'MIP 2017'!EE$168),0)</f>
        <v>0</v>
      </c>
      <c r="EF29" s="33">
        <f>+IFERROR(('MIP 2017'!EF29/'MIP 2017'!EF$168),0)</f>
        <v>0</v>
      </c>
      <c r="EG29" s="33">
        <f>+IFERROR(('MIP 2017'!EG29/'MIP 2017'!EG$168),0)</f>
        <v>0</v>
      </c>
      <c r="EH29" s="33">
        <f>+IFERROR(('MIP 2017'!EH29/'MIP 2017'!EH$168),0)</f>
        <v>0</v>
      </c>
    </row>
    <row r="30" spans="1:138" s="7" customFormat="1" ht="21.95" customHeight="1" thickBot="1" x14ac:dyDescent="0.25">
      <c r="A30" s="137" t="s">
        <v>121</v>
      </c>
      <c r="B30" s="138" t="s">
        <v>122</v>
      </c>
      <c r="C30" s="33">
        <f>+IFERROR(('MIP 2017'!C30/'MIP 2017'!C$168),0)</f>
        <v>0</v>
      </c>
      <c r="D30" s="33">
        <f>+IFERROR(('MIP 2017'!D30/'MIP 2017'!D$168),0)</f>
        <v>0</v>
      </c>
      <c r="E30" s="33">
        <f>+IFERROR(('MIP 2017'!E30/'MIP 2017'!E$168),0)</f>
        <v>0</v>
      </c>
      <c r="F30" s="33">
        <f>+IFERROR(('MIP 2017'!F30/'MIP 2017'!F$168),0)</f>
        <v>0</v>
      </c>
      <c r="G30" s="33">
        <f>+IFERROR(('MIP 2017'!G30/'MIP 2017'!G$168),0)</f>
        <v>1.8369450262745106E-2</v>
      </c>
      <c r="H30" s="33">
        <f>+IFERROR(('MIP 2017'!H30/'MIP 2017'!H$168),0)</f>
        <v>0</v>
      </c>
      <c r="I30" s="33">
        <f>+IFERROR(('MIP 2017'!I30/'MIP 2017'!I$168),0)</f>
        <v>0</v>
      </c>
      <c r="J30" s="33">
        <f>+IFERROR(('MIP 2017'!J30/'MIP 2017'!J$168),0)</f>
        <v>0</v>
      </c>
      <c r="K30" s="33">
        <f>+IFERROR(('MIP 2017'!K30/'MIP 2017'!K$168),0)</f>
        <v>0</v>
      </c>
      <c r="L30" s="33">
        <f>+IFERROR(('MIP 2017'!L30/'MIP 2017'!L$168),0)</f>
        <v>0</v>
      </c>
      <c r="M30" s="33">
        <f>+IFERROR(('MIP 2017'!M30/'MIP 2017'!M$168),0)</f>
        <v>0</v>
      </c>
      <c r="N30" s="33">
        <f>+IFERROR(('MIP 2017'!N30/'MIP 2017'!N$168),0)</f>
        <v>0</v>
      </c>
      <c r="O30" s="33">
        <f>+IFERROR(('MIP 2017'!O30/'MIP 2017'!O$168),0)</f>
        <v>0</v>
      </c>
      <c r="P30" s="33">
        <f>+IFERROR(('MIP 2017'!P30/'MIP 2017'!P$168),0)</f>
        <v>0</v>
      </c>
      <c r="Q30" s="33">
        <f>+IFERROR(('MIP 2017'!Q30/'MIP 2017'!Q$168),0)</f>
        <v>0</v>
      </c>
      <c r="R30" s="33">
        <f>+IFERROR(('MIP 2017'!R30/'MIP 2017'!R$168),0)</f>
        <v>0</v>
      </c>
      <c r="S30" s="33">
        <f>+IFERROR(('MIP 2017'!S30/'MIP 2017'!S$168),0)</f>
        <v>0</v>
      </c>
      <c r="T30" s="33">
        <f>+IFERROR(('MIP 2017'!T30/'MIP 2017'!T$168),0)</f>
        <v>0</v>
      </c>
      <c r="U30" s="33">
        <f>+IFERROR(('MIP 2017'!U30/'MIP 2017'!U$168),0)</f>
        <v>9.539624483732407E-4</v>
      </c>
      <c r="V30" s="33">
        <f>+IFERROR(('MIP 2017'!V30/'MIP 2017'!V$168),0)</f>
        <v>0</v>
      </c>
      <c r="W30" s="33">
        <f>+IFERROR(('MIP 2017'!W30/'MIP 2017'!W$168),0)</f>
        <v>0</v>
      </c>
      <c r="X30" s="33">
        <f>+IFERROR(('MIP 2017'!X30/'MIP 2017'!X$168),0)</f>
        <v>5.4354590971285398E-6</v>
      </c>
      <c r="Y30" s="33">
        <f>+IFERROR(('MIP 2017'!Y30/'MIP 2017'!Y$168),0)</f>
        <v>0</v>
      </c>
      <c r="Z30" s="33">
        <f>+IFERROR(('MIP 2017'!Z30/'MIP 2017'!Z$168),0)</f>
        <v>0</v>
      </c>
      <c r="AA30" s="33">
        <f>+IFERROR(('MIP 2017'!AA30/'MIP 2017'!AA$168),0)</f>
        <v>0</v>
      </c>
      <c r="AB30" s="33">
        <f>+IFERROR(('MIP 2017'!AB30/'MIP 2017'!AB$168),0)</f>
        <v>0</v>
      </c>
      <c r="AC30" s="33">
        <f>+IFERROR(('MIP 2017'!AC30/'MIP 2017'!AC$168),0)</f>
        <v>0</v>
      </c>
      <c r="AD30" s="33">
        <f>+IFERROR(('MIP 2017'!AD30/'MIP 2017'!AD$168),0)</f>
        <v>1.5884542339394537E-3</v>
      </c>
      <c r="AE30" s="33">
        <f>+IFERROR(('MIP 2017'!AE30/'MIP 2017'!AE$168),0)</f>
        <v>0</v>
      </c>
      <c r="AF30" s="33">
        <f>+IFERROR(('MIP 2017'!AF30/'MIP 2017'!AF$168),0)</f>
        <v>0</v>
      </c>
      <c r="AG30" s="33">
        <f>+IFERROR(('MIP 2017'!AG30/'MIP 2017'!AG$168),0)</f>
        <v>0</v>
      </c>
      <c r="AH30" s="33">
        <f>+IFERROR(('MIP 2017'!AH30/'MIP 2017'!AH$168),0)</f>
        <v>0</v>
      </c>
      <c r="AI30" s="33">
        <f>+IFERROR(('MIP 2017'!AI30/'MIP 2017'!AI$168),0)</f>
        <v>1.240561044489439E-4</v>
      </c>
      <c r="AJ30" s="33">
        <f>+IFERROR(('MIP 2017'!AJ30/'MIP 2017'!AJ$168),0)</f>
        <v>0</v>
      </c>
      <c r="AK30" s="33">
        <f>+IFERROR(('MIP 2017'!AK30/'MIP 2017'!AK$168),0)</f>
        <v>4.1343199667793901E-2</v>
      </c>
      <c r="AL30" s="33">
        <f>+IFERROR(('MIP 2017'!AL30/'MIP 2017'!AL$168),0)</f>
        <v>0</v>
      </c>
      <c r="AM30" s="33">
        <f>+IFERROR(('MIP 2017'!AM30/'MIP 2017'!AM$168),0)</f>
        <v>3.5455948300270896E-4</v>
      </c>
      <c r="AN30" s="33">
        <f>+IFERROR(('MIP 2017'!AN30/'MIP 2017'!AN$168),0)</f>
        <v>0</v>
      </c>
      <c r="AO30" s="33">
        <f>+IFERROR(('MIP 2017'!AO30/'MIP 2017'!AO$168),0)</f>
        <v>2.1577579837799308E-4</v>
      </c>
      <c r="AP30" s="33">
        <f>+IFERROR(('MIP 2017'!AP30/'MIP 2017'!AP$168),0)</f>
        <v>3.3786285568563961E-4</v>
      </c>
      <c r="AQ30" s="33">
        <f>+IFERROR(('MIP 2017'!AQ30/'MIP 2017'!AQ$168),0)</f>
        <v>2.8030513579074313E-5</v>
      </c>
      <c r="AR30" s="33">
        <f>+IFERROR(('MIP 2017'!AR30/'MIP 2017'!AR$168),0)</f>
        <v>0</v>
      </c>
      <c r="AS30" s="33">
        <f>+IFERROR(('MIP 2017'!AS30/'MIP 2017'!AS$168),0)</f>
        <v>0</v>
      </c>
      <c r="AT30" s="33">
        <f>+IFERROR(('MIP 2017'!AT30/'MIP 2017'!AT$168),0)</f>
        <v>0</v>
      </c>
      <c r="AU30" s="33">
        <f>+IFERROR(('MIP 2017'!AU30/'MIP 2017'!AU$168),0)</f>
        <v>8.6486868427188815E-4</v>
      </c>
      <c r="AV30" s="33">
        <f>+IFERROR(('MIP 2017'!AV30/'MIP 2017'!AV$168),0)</f>
        <v>0</v>
      </c>
      <c r="AW30" s="33">
        <f>+IFERROR(('MIP 2017'!AW30/'MIP 2017'!AW$168),0)</f>
        <v>0</v>
      </c>
      <c r="AX30" s="33">
        <f>+IFERROR(('MIP 2017'!AX30/'MIP 2017'!AX$168),0)</f>
        <v>0</v>
      </c>
      <c r="AY30" s="33">
        <f>+IFERROR(('MIP 2017'!AY30/'MIP 2017'!AY$168),0)</f>
        <v>0</v>
      </c>
      <c r="AZ30" s="33">
        <f>+IFERROR(('MIP 2017'!AZ30/'MIP 2017'!AZ$168),0)</f>
        <v>1.6423018085062724E-4</v>
      </c>
      <c r="BA30" s="33">
        <f>+IFERROR(('MIP 2017'!BA30/'MIP 2017'!BA$168),0)</f>
        <v>0</v>
      </c>
      <c r="BB30" s="33">
        <f>+IFERROR(('MIP 2017'!BB30/'MIP 2017'!BB$168),0)</f>
        <v>0</v>
      </c>
      <c r="BC30" s="33">
        <f>+IFERROR(('MIP 2017'!BC30/'MIP 2017'!BC$168),0)</f>
        <v>0</v>
      </c>
      <c r="BD30" s="33">
        <f>+IFERROR(('MIP 2017'!BD30/'MIP 2017'!BD$168),0)</f>
        <v>0</v>
      </c>
      <c r="BE30" s="33">
        <f>+IFERROR(('MIP 2017'!BE30/'MIP 2017'!BE$168),0)</f>
        <v>0</v>
      </c>
      <c r="BF30" s="33">
        <f>+IFERROR(('MIP 2017'!BF30/'MIP 2017'!BF$168),0)</f>
        <v>2.5372840900807422E-7</v>
      </c>
      <c r="BG30" s="33">
        <f>+IFERROR(('MIP 2017'!BG30/'MIP 2017'!BG$168),0)</f>
        <v>0</v>
      </c>
      <c r="BH30" s="33">
        <f>+IFERROR(('MIP 2017'!BH30/'MIP 2017'!BH$168),0)</f>
        <v>5.4715545669503142E-4</v>
      </c>
      <c r="BI30" s="33">
        <f>+IFERROR(('MIP 2017'!BI30/'MIP 2017'!BI$168),0)</f>
        <v>0</v>
      </c>
      <c r="BJ30" s="33">
        <f>+IFERROR(('MIP 2017'!BJ30/'MIP 2017'!BJ$168),0)</f>
        <v>0</v>
      </c>
      <c r="BK30" s="33">
        <f>+IFERROR(('MIP 2017'!BK30/'MIP 2017'!BK$168),0)</f>
        <v>0</v>
      </c>
      <c r="BL30" s="33">
        <f>+IFERROR(('MIP 2017'!BL30/'MIP 2017'!BL$168),0)</f>
        <v>0</v>
      </c>
      <c r="BM30" s="33">
        <f>+IFERROR(('MIP 2017'!BM30/'MIP 2017'!BM$168),0)</f>
        <v>1.4099935088661276E-7</v>
      </c>
      <c r="BN30" s="33">
        <f>+IFERROR(('MIP 2017'!BN30/'MIP 2017'!BN$168),0)</f>
        <v>0</v>
      </c>
      <c r="BO30" s="33">
        <f>+IFERROR(('MIP 2017'!BO30/'MIP 2017'!BO$168),0)</f>
        <v>0</v>
      </c>
      <c r="BP30" s="33">
        <f>+IFERROR(('MIP 2017'!BP30/'MIP 2017'!BP$168),0)</f>
        <v>0</v>
      </c>
      <c r="BQ30" s="33">
        <f>+IFERROR(('MIP 2017'!BQ30/'MIP 2017'!BQ$168),0)</f>
        <v>0</v>
      </c>
      <c r="BR30" s="33">
        <f>+IFERROR(('MIP 2017'!BR30/'MIP 2017'!BR$168),0)</f>
        <v>4.8704646777600358E-7</v>
      </c>
      <c r="BS30" s="33">
        <f>+IFERROR(('MIP 2017'!BS30/'MIP 2017'!BS$168),0)</f>
        <v>0</v>
      </c>
      <c r="BT30" s="33">
        <f>+IFERROR(('MIP 2017'!BT30/'MIP 2017'!BT$168),0)</f>
        <v>0</v>
      </c>
      <c r="BU30" s="33">
        <f>+IFERROR(('MIP 2017'!BU30/'MIP 2017'!BU$168),0)</f>
        <v>0</v>
      </c>
      <c r="BV30" s="33">
        <f>+IFERROR(('MIP 2017'!BV30/'MIP 2017'!BV$168),0)</f>
        <v>0</v>
      </c>
      <c r="BW30" s="33">
        <f>+IFERROR(('MIP 2017'!BW30/'MIP 2017'!BW$168),0)</f>
        <v>0</v>
      </c>
      <c r="BX30" s="33">
        <f>+IFERROR(('MIP 2017'!BX30/'MIP 2017'!BX$168),0)</f>
        <v>9.903751787354311E-7</v>
      </c>
      <c r="BY30" s="33">
        <f>+IFERROR(('MIP 2017'!BY30/'MIP 2017'!BY$168),0)</f>
        <v>0</v>
      </c>
      <c r="BZ30" s="33">
        <f>+IFERROR(('MIP 2017'!BZ30/'MIP 2017'!BZ$168),0)</f>
        <v>0</v>
      </c>
      <c r="CA30" s="33">
        <f>+IFERROR(('MIP 2017'!CA30/'MIP 2017'!CA$168),0)</f>
        <v>5.7490513657265427E-6</v>
      </c>
      <c r="CB30" s="33">
        <f>+IFERROR(('MIP 2017'!CB30/'MIP 2017'!CB$168),0)</f>
        <v>0</v>
      </c>
      <c r="CC30" s="33">
        <f>+IFERROR(('MIP 2017'!CC30/'MIP 2017'!CC$168),0)</f>
        <v>0</v>
      </c>
      <c r="CD30" s="33">
        <f>+IFERROR(('MIP 2017'!CD30/'MIP 2017'!CD$168),0)</f>
        <v>0</v>
      </c>
      <c r="CE30" s="33">
        <f>+IFERROR(('MIP 2017'!CE30/'MIP 2017'!CE$168),0)</f>
        <v>0</v>
      </c>
      <c r="CF30" s="33">
        <f>+IFERROR(('MIP 2017'!CF30/'MIP 2017'!CF$168),0)</f>
        <v>0</v>
      </c>
      <c r="CG30" s="33">
        <f>+IFERROR(('MIP 2017'!CG30/'MIP 2017'!CG$168),0)</f>
        <v>1.7119299612413869E-8</v>
      </c>
      <c r="CH30" s="33">
        <f>+IFERROR(('MIP 2017'!CH30/'MIP 2017'!CH$168),0)</f>
        <v>0</v>
      </c>
      <c r="CI30" s="33">
        <f>+IFERROR(('MIP 2017'!CI30/'MIP 2017'!CI$168),0)</f>
        <v>0</v>
      </c>
      <c r="CJ30" s="33">
        <f>+IFERROR(('MIP 2017'!CJ30/'MIP 2017'!CJ$168),0)</f>
        <v>0</v>
      </c>
      <c r="CK30" s="33">
        <f>+IFERROR(('MIP 2017'!CK30/'MIP 2017'!CK$168),0)</f>
        <v>0</v>
      </c>
      <c r="CL30" s="33">
        <f>+IFERROR(('MIP 2017'!CL30/'MIP 2017'!CL$168),0)</f>
        <v>0</v>
      </c>
      <c r="CM30" s="33">
        <f>+IFERROR(('MIP 2017'!CM30/'MIP 2017'!CM$168),0)</f>
        <v>0</v>
      </c>
      <c r="CN30" s="33">
        <f>+IFERROR(('MIP 2017'!CN30/'MIP 2017'!CN$168),0)</f>
        <v>0</v>
      </c>
      <c r="CO30" s="33">
        <f>+IFERROR(('MIP 2017'!CO30/'MIP 2017'!CO$168),0)</f>
        <v>0</v>
      </c>
      <c r="CP30" s="33">
        <f>+IFERROR(('MIP 2017'!CP30/'MIP 2017'!CP$168),0)</f>
        <v>0</v>
      </c>
      <c r="CQ30" s="33">
        <f>+IFERROR(('MIP 2017'!CQ30/'MIP 2017'!CQ$168),0)</f>
        <v>1.3324298897750845E-3</v>
      </c>
      <c r="CR30" s="33">
        <f>+IFERROR(('MIP 2017'!CR30/'MIP 2017'!CR$168),0)</f>
        <v>2.4177340118534648E-3</v>
      </c>
      <c r="CS30" s="33">
        <f>+IFERROR(('MIP 2017'!CS30/'MIP 2017'!CS$168),0)</f>
        <v>1.0405716830936879E-6</v>
      </c>
      <c r="CT30" s="33">
        <f>+IFERROR(('MIP 2017'!CT30/'MIP 2017'!CT$168),0)</f>
        <v>5.8694445288299663E-7</v>
      </c>
      <c r="CU30" s="33">
        <f>+IFERROR(('MIP 2017'!CU30/'MIP 2017'!CU$168),0)</f>
        <v>0</v>
      </c>
      <c r="CV30" s="33">
        <f>+IFERROR(('MIP 2017'!CV30/'MIP 2017'!CV$168),0)</f>
        <v>0</v>
      </c>
      <c r="CW30" s="33">
        <f>+IFERROR(('MIP 2017'!CW30/'MIP 2017'!CW$168),0)</f>
        <v>0</v>
      </c>
      <c r="CX30" s="33">
        <f>+IFERROR(('MIP 2017'!CX30/'MIP 2017'!CX$168),0)</f>
        <v>4.4130260865985235E-6</v>
      </c>
      <c r="CY30" s="33">
        <f>+IFERROR(('MIP 2017'!CY30/'MIP 2017'!CY$168),0)</f>
        <v>0</v>
      </c>
      <c r="CZ30" s="33">
        <f>+IFERROR(('MIP 2017'!CZ30/'MIP 2017'!CZ$168),0)</f>
        <v>0</v>
      </c>
      <c r="DA30" s="33">
        <f>+IFERROR(('MIP 2017'!DA30/'MIP 2017'!DA$168),0)</f>
        <v>0</v>
      </c>
      <c r="DB30" s="33">
        <f>+IFERROR(('MIP 2017'!DB30/'MIP 2017'!DB$168),0)</f>
        <v>0</v>
      </c>
      <c r="DC30" s="33">
        <f>+IFERROR(('MIP 2017'!DC30/'MIP 2017'!DC$168),0)</f>
        <v>0</v>
      </c>
      <c r="DD30" s="33">
        <f>+IFERROR(('MIP 2017'!DD30/'MIP 2017'!DD$168),0)</f>
        <v>0</v>
      </c>
      <c r="DE30" s="33">
        <f>+IFERROR(('MIP 2017'!DE30/'MIP 2017'!DE$168),0)</f>
        <v>0</v>
      </c>
      <c r="DF30" s="33">
        <f>+IFERROR(('MIP 2017'!DF30/'MIP 2017'!DF$168),0)</f>
        <v>1.6765712996032286E-7</v>
      </c>
      <c r="DG30" s="33">
        <f>+IFERROR(('MIP 2017'!DG30/'MIP 2017'!DG$168),0)</f>
        <v>0</v>
      </c>
      <c r="DH30" s="33">
        <f>+IFERROR(('MIP 2017'!DH30/'MIP 2017'!DH$168),0)</f>
        <v>0</v>
      </c>
      <c r="DI30" s="33">
        <f>+IFERROR(('MIP 2017'!DI30/'MIP 2017'!DI$168),0)</f>
        <v>0</v>
      </c>
      <c r="DJ30" s="33">
        <f>+IFERROR(('MIP 2017'!DJ30/'MIP 2017'!DJ$168),0)</f>
        <v>0</v>
      </c>
      <c r="DK30" s="33">
        <f>+IFERROR(('MIP 2017'!DK30/'MIP 2017'!DK$168),0)</f>
        <v>0</v>
      </c>
      <c r="DL30" s="33">
        <f>+IFERROR(('MIP 2017'!DL30/'MIP 2017'!DL$168),0)</f>
        <v>0</v>
      </c>
      <c r="DM30" s="33">
        <f>+IFERROR(('MIP 2017'!DM30/'MIP 2017'!DM$168),0)</f>
        <v>0</v>
      </c>
      <c r="DN30" s="33">
        <f>+IFERROR(('MIP 2017'!DN30/'MIP 2017'!DN$168),0)</f>
        <v>0</v>
      </c>
      <c r="DO30" s="33">
        <f>+IFERROR(('MIP 2017'!DO30/'MIP 2017'!DO$168),0)</f>
        <v>0</v>
      </c>
      <c r="DP30" s="33">
        <f>+IFERROR(('MIP 2017'!DP30/'MIP 2017'!DP$168),0)</f>
        <v>0</v>
      </c>
      <c r="DQ30" s="33">
        <f>+IFERROR(('MIP 2017'!DQ30/'MIP 2017'!DQ$168),0)</f>
        <v>0</v>
      </c>
      <c r="DR30" s="33">
        <f>+IFERROR(('MIP 2017'!DR30/'MIP 2017'!DR$168),0)</f>
        <v>0</v>
      </c>
      <c r="DS30" s="33">
        <f>+IFERROR(('MIP 2017'!DS30/'MIP 2017'!DS$168),0)</f>
        <v>5.8784748346036084E-5</v>
      </c>
      <c r="DT30" s="33">
        <f>+IFERROR(('MIP 2017'!DT30/'MIP 2017'!DT$168),0)</f>
        <v>3.4582959748253851E-4</v>
      </c>
      <c r="DU30" s="33">
        <f>+IFERROR(('MIP 2017'!DU30/'MIP 2017'!DU$168),0)</f>
        <v>0</v>
      </c>
      <c r="DV30" s="33">
        <f>+IFERROR(('MIP 2017'!DV30/'MIP 2017'!DV$168),0)</f>
        <v>1.0547334199418957E-3</v>
      </c>
      <c r="DW30" s="33">
        <f>+IFERROR(('MIP 2017'!DW30/'MIP 2017'!DW$168),0)</f>
        <v>1.380755938262157E-3</v>
      </c>
      <c r="DX30" s="33">
        <f>+IFERROR(('MIP 2017'!DX30/'MIP 2017'!DX$168),0)</f>
        <v>0</v>
      </c>
      <c r="DY30" s="33">
        <f>+IFERROR(('MIP 2017'!DY30/'MIP 2017'!DY$168),0)</f>
        <v>0</v>
      </c>
      <c r="DZ30" s="33">
        <f>+IFERROR(('MIP 2017'!DZ30/'MIP 2017'!DZ$168),0)</f>
        <v>5.2959788053521791E-5</v>
      </c>
      <c r="EA30" s="33">
        <f>+IFERROR(('MIP 2017'!EA30/'MIP 2017'!EA$168),0)</f>
        <v>4.488145035116103E-4</v>
      </c>
      <c r="EB30" s="33">
        <f>+IFERROR(('MIP 2017'!EB30/'MIP 2017'!EB$168),0)</f>
        <v>0</v>
      </c>
      <c r="EC30" s="33">
        <f>+IFERROR(('MIP 2017'!EC30/'MIP 2017'!EC$168),0)</f>
        <v>0</v>
      </c>
      <c r="ED30" s="33">
        <f>+IFERROR(('MIP 2017'!ED30/'MIP 2017'!ED$168),0)</f>
        <v>0</v>
      </c>
      <c r="EE30" s="33">
        <f>+IFERROR(('MIP 2017'!EE30/'MIP 2017'!EE$168),0)</f>
        <v>0</v>
      </c>
      <c r="EF30" s="33">
        <f>+IFERROR(('MIP 2017'!EF30/'MIP 2017'!EF$168),0)</f>
        <v>0</v>
      </c>
      <c r="EG30" s="33">
        <f>+IFERROR(('MIP 2017'!EG30/'MIP 2017'!EG$168),0)</f>
        <v>0</v>
      </c>
      <c r="EH30" s="33">
        <f>+IFERROR(('MIP 2017'!EH30/'MIP 2017'!EH$168),0)</f>
        <v>0</v>
      </c>
    </row>
    <row r="31" spans="1:138" s="7" customFormat="1" ht="21.95" customHeight="1" thickBot="1" x14ac:dyDescent="0.25">
      <c r="A31" s="137" t="s">
        <v>123</v>
      </c>
      <c r="B31" s="138" t="s">
        <v>124</v>
      </c>
      <c r="C31" s="33">
        <f>+IFERROR(('MIP 2017'!C31/'MIP 2017'!C$168),0)</f>
        <v>0</v>
      </c>
      <c r="D31" s="33">
        <f>+IFERROR(('MIP 2017'!D31/'MIP 2017'!D$168),0)</f>
        <v>0</v>
      </c>
      <c r="E31" s="33">
        <f>+IFERROR(('MIP 2017'!E31/'MIP 2017'!E$168),0)</f>
        <v>0</v>
      </c>
      <c r="F31" s="33">
        <f>+IFERROR(('MIP 2017'!F31/'MIP 2017'!F$168),0)</f>
        <v>0</v>
      </c>
      <c r="G31" s="33">
        <f>+IFERROR(('MIP 2017'!G31/'MIP 2017'!G$168),0)</f>
        <v>0</v>
      </c>
      <c r="H31" s="33">
        <f>+IFERROR(('MIP 2017'!H31/'MIP 2017'!H$168),0)</f>
        <v>0</v>
      </c>
      <c r="I31" s="33">
        <f>+IFERROR(('MIP 2017'!I31/'MIP 2017'!I$168),0)</f>
        <v>0</v>
      </c>
      <c r="J31" s="33">
        <f>+IFERROR(('MIP 2017'!J31/'MIP 2017'!J$168),0)</f>
        <v>0</v>
      </c>
      <c r="K31" s="33">
        <f>+IFERROR(('MIP 2017'!K31/'MIP 2017'!K$168),0)</f>
        <v>0</v>
      </c>
      <c r="L31" s="33">
        <f>+IFERROR(('MIP 2017'!L31/'MIP 2017'!L$168),0)</f>
        <v>0</v>
      </c>
      <c r="M31" s="33">
        <f>+IFERROR(('MIP 2017'!M31/'MIP 2017'!M$168),0)</f>
        <v>0</v>
      </c>
      <c r="N31" s="33">
        <f>+IFERROR(('MIP 2017'!N31/'MIP 2017'!N$168),0)</f>
        <v>0</v>
      </c>
      <c r="O31" s="33">
        <f>+IFERROR(('MIP 2017'!O31/'MIP 2017'!O$168),0)</f>
        <v>0</v>
      </c>
      <c r="P31" s="33">
        <f>+IFERROR(('MIP 2017'!P31/'MIP 2017'!P$168),0)</f>
        <v>0</v>
      </c>
      <c r="Q31" s="33">
        <f>+IFERROR(('MIP 2017'!Q31/'MIP 2017'!Q$168),0)</f>
        <v>0</v>
      </c>
      <c r="R31" s="33">
        <f>+IFERROR(('MIP 2017'!R31/'MIP 2017'!R$168),0)</f>
        <v>0</v>
      </c>
      <c r="S31" s="33">
        <f>+IFERROR(('MIP 2017'!S31/'MIP 2017'!S$168),0)</f>
        <v>0</v>
      </c>
      <c r="T31" s="33">
        <f>+IFERROR(('MIP 2017'!T31/'MIP 2017'!T$168),0)</f>
        <v>0</v>
      </c>
      <c r="U31" s="33">
        <f>+IFERROR(('MIP 2017'!U31/'MIP 2017'!U$168),0)</f>
        <v>0</v>
      </c>
      <c r="V31" s="33">
        <f>+IFERROR(('MIP 2017'!V31/'MIP 2017'!V$168),0)</f>
        <v>1.123098677988306E-3</v>
      </c>
      <c r="W31" s="33">
        <f>+IFERROR(('MIP 2017'!W31/'MIP 2017'!W$168),0)</f>
        <v>0</v>
      </c>
      <c r="X31" s="33">
        <f>+IFERROR(('MIP 2017'!X31/'MIP 2017'!X$168),0)</f>
        <v>6.1501749495123374E-5</v>
      </c>
      <c r="Y31" s="33">
        <f>+IFERROR(('MIP 2017'!Y31/'MIP 2017'!Y$168),0)</f>
        <v>0</v>
      </c>
      <c r="Z31" s="33">
        <f>+IFERROR(('MIP 2017'!Z31/'MIP 2017'!Z$168),0)</f>
        <v>0</v>
      </c>
      <c r="AA31" s="33">
        <f>+IFERROR(('MIP 2017'!AA31/'MIP 2017'!AA$168),0)</f>
        <v>0</v>
      </c>
      <c r="AB31" s="33">
        <f>+IFERROR(('MIP 2017'!AB31/'MIP 2017'!AB$168),0)</f>
        <v>0</v>
      </c>
      <c r="AC31" s="33">
        <f>+IFERROR(('MIP 2017'!AC31/'MIP 2017'!AC$168),0)</f>
        <v>0</v>
      </c>
      <c r="AD31" s="33">
        <f>+IFERROR(('MIP 2017'!AD31/'MIP 2017'!AD$168),0)</f>
        <v>2.9670553279917702E-5</v>
      </c>
      <c r="AE31" s="33">
        <f>+IFERROR(('MIP 2017'!AE31/'MIP 2017'!AE$168),0)</f>
        <v>0</v>
      </c>
      <c r="AF31" s="33">
        <f>+IFERROR(('MIP 2017'!AF31/'MIP 2017'!AF$168),0)</f>
        <v>0</v>
      </c>
      <c r="AG31" s="33">
        <f>+IFERROR(('MIP 2017'!AG31/'MIP 2017'!AG$168),0)</f>
        <v>0</v>
      </c>
      <c r="AH31" s="33">
        <f>+IFERROR(('MIP 2017'!AH31/'MIP 2017'!AH$168),0)</f>
        <v>0</v>
      </c>
      <c r="AI31" s="33">
        <f>+IFERROR(('MIP 2017'!AI31/'MIP 2017'!AI$168),0)</f>
        <v>1.9071742587402522E-4</v>
      </c>
      <c r="AJ31" s="33">
        <f>+IFERROR(('MIP 2017'!AJ31/'MIP 2017'!AJ$168),0)</f>
        <v>1.0435633259106271E-7</v>
      </c>
      <c r="AK31" s="33">
        <f>+IFERROR(('MIP 2017'!AK31/'MIP 2017'!AK$168),0)</f>
        <v>9.6883258056453293E-3</v>
      </c>
      <c r="AL31" s="33">
        <f>+IFERROR(('MIP 2017'!AL31/'MIP 2017'!AL$168),0)</f>
        <v>0</v>
      </c>
      <c r="AM31" s="33">
        <f>+IFERROR(('MIP 2017'!AM31/'MIP 2017'!AM$168),0)</f>
        <v>0</v>
      </c>
      <c r="AN31" s="33">
        <f>+IFERROR(('MIP 2017'!AN31/'MIP 2017'!AN$168),0)</f>
        <v>0</v>
      </c>
      <c r="AO31" s="33">
        <f>+IFERROR(('MIP 2017'!AO31/'MIP 2017'!AO$168),0)</f>
        <v>3.0670140922680903E-5</v>
      </c>
      <c r="AP31" s="33">
        <f>+IFERROR(('MIP 2017'!AP31/'MIP 2017'!AP$168),0)</f>
        <v>1.4656952209083959E-4</v>
      </c>
      <c r="AQ31" s="33">
        <f>+IFERROR(('MIP 2017'!AQ31/'MIP 2017'!AQ$168),0)</f>
        <v>1.6877100191718421E-5</v>
      </c>
      <c r="AR31" s="33">
        <f>+IFERROR(('MIP 2017'!AR31/'MIP 2017'!AR$168),0)</f>
        <v>6.4624478907098935E-3</v>
      </c>
      <c r="AS31" s="33">
        <f>+IFERROR(('MIP 2017'!AS31/'MIP 2017'!AS$168),0)</f>
        <v>0</v>
      </c>
      <c r="AT31" s="33">
        <f>+IFERROR(('MIP 2017'!AT31/'MIP 2017'!AT$168),0)</f>
        <v>0</v>
      </c>
      <c r="AU31" s="33">
        <f>+IFERROR(('MIP 2017'!AU31/'MIP 2017'!AU$168),0)</f>
        <v>3.2037857271948562E-3</v>
      </c>
      <c r="AV31" s="33">
        <f>+IFERROR(('MIP 2017'!AV31/'MIP 2017'!AV$168),0)</f>
        <v>1.7693025306855822E-4</v>
      </c>
      <c r="AW31" s="33">
        <f>+IFERROR(('MIP 2017'!AW31/'MIP 2017'!AW$168),0)</f>
        <v>1.0754886067923984E-4</v>
      </c>
      <c r="AX31" s="33">
        <f>+IFERROR(('MIP 2017'!AX31/'MIP 2017'!AX$168),0)</f>
        <v>2.5245402948132461E-5</v>
      </c>
      <c r="AY31" s="33">
        <f>+IFERROR(('MIP 2017'!AY31/'MIP 2017'!AY$168),0)</f>
        <v>0</v>
      </c>
      <c r="AZ31" s="33">
        <f>+IFERROR(('MIP 2017'!AZ31/'MIP 2017'!AZ$168),0)</f>
        <v>0</v>
      </c>
      <c r="BA31" s="33">
        <f>+IFERROR(('MIP 2017'!BA31/'MIP 2017'!BA$168),0)</f>
        <v>0</v>
      </c>
      <c r="BB31" s="33">
        <f>+IFERROR(('MIP 2017'!BB31/'MIP 2017'!BB$168),0)</f>
        <v>0</v>
      </c>
      <c r="BC31" s="33">
        <f>+IFERROR(('MIP 2017'!BC31/'MIP 2017'!BC$168),0)</f>
        <v>0</v>
      </c>
      <c r="BD31" s="33">
        <f>+IFERROR(('MIP 2017'!BD31/'MIP 2017'!BD$168),0)</f>
        <v>0</v>
      </c>
      <c r="BE31" s="33">
        <f>+IFERROR(('MIP 2017'!BE31/'MIP 2017'!BE$168),0)</f>
        <v>0</v>
      </c>
      <c r="BF31" s="33">
        <f>+IFERROR(('MIP 2017'!BF31/'MIP 2017'!BF$168),0)</f>
        <v>0</v>
      </c>
      <c r="BG31" s="33">
        <f>+IFERROR(('MIP 2017'!BG31/'MIP 2017'!BG$168),0)</f>
        <v>0</v>
      </c>
      <c r="BH31" s="33">
        <f>+IFERROR(('MIP 2017'!BH31/'MIP 2017'!BH$168),0)</f>
        <v>1.3468380449308873E-4</v>
      </c>
      <c r="BI31" s="33">
        <f>+IFERROR(('MIP 2017'!BI31/'MIP 2017'!BI$168),0)</f>
        <v>1.0248051746306225E-4</v>
      </c>
      <c r="BJ31" s="33">
        <f>+IFERROR(('MIP 2017'!BJ31/'MIP 2017'!BJ$168),0)</f>
        <v>0</v>
      </c>
      <c r="BK31" s="33">
        <f>+IFERROR(('MIP 2017'!BK31/'MIP 2017'!BK$168),0)</f>
        <v>0</v>
      </c>
      <c r="BL31" s="33">
        <f>+IFERROR(('MIP 2017'!BL31/'MIP 2017'!BL$168),0)</f>
        <v>0</v>
      </c>
      <c r="BM31" s="33">
        <f>+IFERROR(('MIP 2017'!BM31/'MIP 2017'!BM$168),0)</f>
        <v>0</v>
      </c>
      <c r="BN31" s="33">
        <f>+IFERROR(('MIP 2017'!BN31/'MIP 2017'!BN$168),0)</f>
        <v>0</v>
      </c>
      <c r="BO31" s="33">
        <f>+IFERROR(('MIP 2017'!BO31/'MIP 2017'!BO$168),0)</f>
        <v>0</v>
      </c>
      <c r="BP31" s="33">
        <f>+IFERROR(('MIP 2017'!BP31/'MIP 2017'!BP$168),0)</f>
        <v>0</v>
      </c>
      <c r="BQ31" s="33">
        <f>+IFERROR(('MIP 2017'!BQ31/'MIP 2017'!BQ$168),0)</f>
        <v>0</v>
      </c>
      <c r="BR31" s="33">
        <f>+IFERROR(('MIP 2017'!BR31/'MIP 2017'!BR$168),0)</f>
        <v>0</v>
      </c>
      <c r="BS31" s="33">
        <f>+IFERROR(('MIP 2017'!BS31/'MIP 2017'!BS$168),0)</f>
        <v>0</v>
      </c>
      <c r="BT31" s="33">
        <f>+IFERROR(('MIP 2017'!BT31/'MIP 2017'!BT$168),0)</f>
        <v>0</v>
      </c>
      <c r="BU31" s="33">
        <f>+IFERROR(('MIP 2017'!BU31/'MIP 2017'!BU$168),0)</f>
        <v>0</v>
      </c>
      <c r="BV31" s="33">
        <f>+IFERROR(('MIP 2017'!BV31/'MIP 2017'!BV$168),0)</f>
        <v>0</v>
      </c>
      <c r="BW31" s="33">
        <f>+IFERROR(('MIP 2017'!BW31/'MIP 2017'!BW$168),0)</f>
        <v>0</v>
      </c>
      <c r="BX31" s="33">
        <f>+IFERROR(('MIP 2017'!BX31/'MIP 2017'!BX$168),0)</f>
        <v>7.9173863474005749E-7</v>
      </c>
      <c r="BY31" s="33">
        <f>+IFERROR(('MIP 2017'!BY31/'MIP 2017'!BY$168),0)</f>
        <v>3.9898033632195827E-7</v>
      </c>
      <c r="BZ31" s="33">
        <f>+IFERROR(('MIP 2017'!BZ31/'MIP 2017'!BZ$168),0)</f>
        <v>0</v>
      </c>
      <c r="CA31" s="33">
        <f>+IFERROR(('MIP 2017'!CA31/'MIP 2017'!CA$168),0)</f>
        <v>0</v>
      </c>
      <c r="CB31" s="33">
        <f>+IFERROR(('MIP 2017'!CB31/'MIP 2017'!CB$168),0)</f>
        <v>0</v>
      </c>
      <c r="CC31" s="33">
        <f>+IFERROR(('MIP 2017'!CC31/'MIP 2017'!CC$168),0)</f>
        <v>0</v>
      </c>
      <c r="CD31" s="33">
        <f>+IFERROR(('MIP 2017'!CD31/'MIP 2017'!CD$168),0)</f>
        <v>0</v>
      </c>
      <c r="CE31" s="33">
        <f>+IFERROR(('MIP 2017'!CE31/'MIP 2017'!CE$168),0)</f>
        <v>0</v>
      </c>
      <c r="CF31" s="33">
        <f>+IFERROR(('MIP 2017'!CF31/'MIP 2017'!CF$168),0)</f>
        <v>0</v>
      </c>
      <c r="CG31" s="33">
        <f>+IFERROR(('MIP 2017'!CG31/'MIP 2017'!CG$168),0)</f>
        <v>2.7744525300765517E-6</v>
      </c>
      <c r="CH31" s="33">
        <f>+IFERROR(('MIP 2017'!CH31/'MIP 2017'!CH$168),0)</f>
        <v>0</v>
      </c>
      <c r="CI31" s="33">
        <f>+IFERROR(('MIP 2017'!CI31/'MIP 2017'!CI$168),0)</f>
        <v>0</v>
      </c>
      <c r="CJ31" s="33">
        <f>+IFERROR(('MIP 2017'!CJ31/'MIP 2017'!CJ$168),0)</f>
        <v>0</v>
      </c>
      <c r="CK31" s="33">
        <f>+IFERROR(('MIP 2017'!CK31/'MIP 2017'!CK$168),0)</f>
        <v>0</v>
      </c>
      <c r="CL31" s="33">
        <f>+IFERROR(('MIP 2017'!CL31/'MIP 2017'!CL$168),0)</f>
        <v>0</v>
      </c>
      <c r="CM31" s="33">
        <f>+IFERROR(('MIP 2017'!CM31/'MIP 2017'!CM$168),0)</f>
        <v>0</v>
      </c>
      <c r="CN31" s="33">
        <f>+IFERROR(('MIP 2017'!CN31/'MIP 2017'!CN$168),0)</f>
        <v>0</v>
      </c>
      <c r="CO31" s="33">
        <f>+IFERROR(('MIP 2017'!CO31/'MIP 2017'!CO$168),0)</f>
        <v>0</v>
      </c>
      <c r="CP31" s="33">
        <f>+IFERROR(('MIP 2017'!CP31/'MIP 2017'!CP$168),0)</f>
        <v>0</v>
      </c>
      <c r="CQ31" s="33">
        <f>+IFERROR(('MIP 2017'!CQ31/'MIP 2017'!CQ$168),0)</f>
        <v>1.1968392500707425E-4</v>
      </c>
      <c r="CR31" s="33">
        <f>+IFERROR(('MIP 2017'!CR31/'MIP 2017'!CR$168),0)</f>
        <v>4.2523585929348503E-5</v>
      </c>
      <c r="CS31" s="33">
        <f>+IFERROR(('MIP 2017'!CS31/'MIP 2017'!CS$168),0)</f>
        <v>0</v>
      </c>
      <c r="CT31" s="33">
        <f>+IFERROR(('MIP 2017'!CT31/'MIP 2017'!CT$168),0)</f>
        <v>4.6922278523498373E-7</v>
      </c>
      <c r="CU31" s="33">
        <f>+IFERROR(('MIP 2017'!CU31/'MIP 2017'!CU$168),0)</f>
        <v>0</v>
      </c>
      <c r="CV31" s="33">
        <f>+IFERROR(('MIP 2017'!CV31/'MIP 2017'!CV$168),0)</f>
        <v>0</v>
      </c>
      <c r="CW31" s="33">
        <f>+IFERROR(('MIP 2017'!CW31/'MIP 2017'!CW$168),0)</f>
        <v>0</v>
      </c>
      <c r="CX31" s="33">
        <f>+IFERROR(('MIP 2017'!CX31/'MIP 2017'!CX$168),0)</f>
        <v>0</v>
      </c>
      <c r="CY31" s="33">
        <f>+IFERROR(('MIP 2017'!CY31/'MIP 2017'!CY$168),0)</f>
        <v>0</v>
      </c>
      <c r="CZ31" s="33">
        <f>+IFERROR(('MIP 2017'!CZ31/'MIP 2017'!CZ$168),0)</f>
        <v>0</v>
      </c>
      <c r="DA31" s="33">
        <f>+IFERROR(('MIP 2017'!DA31/'MIP 2017'!DA$168),0)</f>
        <v>0</v>
      </c>
      <c r="DB31" s="33">
        <f>+IFERROR(('MIP 2017'!DB31/'MIP 2017'!DB$168),0)</f>
        <v>0</v>
      </c>
      <c r="DC31" s="33">
        <f>+IFERROR(('MIP 2017'!DC31/'MIP 2017'!DC$168),0)</f>
        <v>0</v>
      </c>
      <c r="DD31" s="33">
        <f>+IFERROR(('MIP 2017'!DD31/'MIP 2017'!DD$168),0)</f>
        <v>0</v>
      </c>
      <c r="DE31" s="33">
        <f>+IFERROR(('MIP 2017'!DE31/'MIP 2017'!DE$168),0)</f>
        <v>0</v>
      </c>
      <c r="DF31" s="33">
        <f>+IFERROR(('MIP 2017'!DF31/'MIP 2017'!DF$168),0)</f>
        <v>0</v>
      </c>
      <c r="DG31" s="33">
        <f>+IFERROR(('MIP 2017'!DG31/'MIP 2017'!DG$168),0)</f>
        <v>0</v>
      </c>
      <c r="DH31" s="33">
        <f>+IFERROR(('MIP 2017'!DH31/'MIP 2017'!DH$168),0)</f>
        <v>0</v>
      </c>
      <c r="DI31" s="33">
        <f>+IFERROR(('MIP 2017'!DI31/'MIP 2017'!DI$168),0)</f>
        <v>0</v>
      </c>
      <c r="DJ31" s="33">
        <f>+IFERROR(('MIP 2017'!DJ31/'MIP 2017'!DJ$168),0)</f>
        <v>0</v>
      </c>
      <c r="DK31" s="33">
        <f>+IFERROR(('MIP 2017'!DK31/'MIP 2017'!DK$168),0)</f>
        <v>0</v>
      </c>
      <c r="DL31" s="33">
        <f>+IFERROR(('MIP 2017'!DL31/'MIP 2017'!DL$168),0)</f>
        <v>0</v>
      </c>
      <c r="DM31" s="33">
        <f>+IFERROR(('MIP 2017'!DM31/'MIP 2017'!DM$168),0)</f>
        <v>0</v>
      </c>
      <c r="DN31" s="33">
        <f>+IFERROR(('MIP 2017'!DN31/'MIP 2017'!DN$168),0)</f>
        <v>0</v>
      </c>
      <c r="DO31" s="33">
        <f>+IFERROR(('MIP 2017'!DO31/'MIP 2017'!DO$168),0)</f>
        <v>0</v>
      </c>
      <c r="DP31" s="33">
        <f>+IFERROR(('MIP 2017'!DP31/'MIP 2017'!DP$168),0)</f>
        <v>0</v>
      </c>
      <c r="DQ31" s="33">
        <f>+IFERROR(('MIP 2017'!DQ31/'MIP 2017'!DQ$168),0)</f>
        <v>0</v>
      </c>
      <c r="DR31" s="33">
        <f>+IFERROR(('MIP 2017'!DR31/'MIP 2017'!DR$168),0)</f>
        <v>0</v>
      </c>
      <c r="DS31" s="33">
        <f>+IFERROR(('MIP 2017'!DS31/'MIP 2017'!DS$168),0)</f>
        <v>0</v>
      </c>
      <c r="DT31" s="33">
        <f>+IFERROR(('MIP 2017'!DT31/'MIP 2017'!DT$168),0)</f>
        <v>2.1529107628363231E-6</v>
      </c>
      <c r="DU31" s="33">
        <f>+IFERROR(('MIP 2017'!DU31/'MIP 2017'!DU$168),0)</f>
        <v>0</v>
      </c>
      <c r="DV31" s="33">
        <f>+IFERROR(('MIP 2017'!DV31/'MIP 2017'!DV$168),0)</f>
        <v>3.0055682316965629E-5</v>
      </c>
      <c r="DW31" s="33">
        <f>+IFERROR(('MIP 2017'!DW31/'MIP 2017'!DW$168),0)</f>
        <v>2.3829531685721097E-5</v>
      </c>
      <c r="DX31" s="33">
        <f>+IFERROR(('MIP 2017'!DX31/'MIP 2017'!DX$168),0)</f>
        <v>0</v>
      </c>
      <c r="DY31" s="33">
        <f>+IFERROR(('MIP 2017'!DY31/'MIP 2017'!DY$168),0)</f>
        <v>0</v>
      </c>
      <c r="DZ31" s="33">
        <f>+IFERROR(('MIP 2017'!DZ31/'MIP 2017'!DZ$168),0)</f>
        <v>1.5172305952847916E-3</v>
      </c>
      <c r="EA31" s="33">
        <f>+IFERROR(('MIP 2017'!EA31/'MIP 2017'!EA$168),0)</f>
        <v>3.0100818491046526E-4</v>
      </c>
      <c r="EB31" s="33">
        <f>+IFERROR(('MIP 2017'!EB31/'MIP 2017'!EB$168),0)</f>
        <v>3.259334726981892E-7</v>
      </c>
      <c r="EC31" s="33">
        <f>+IFERROR(('MIP 2017'!EC31/'MIP 2017'!EC$168),0)</f>
        <v>0</v>
      </c>
      <c r="ED31" s="33">
        <f>+IFERROR(('MIP 2017'!ED31/'MIP 2017'!ED$168),0)</f>
        <v>0</v>
      </c>
      <c r="EE31" s="33">
        <f>+IFERROR(('MIP 2017'!EE31/'MIP 2017'!EE$168),0)</f>
        <v>0</v>
      </c>
      <c r="EF31" s="33">
        <f>+IFERROR(('MIP 2017'!EF31/'MIP 2017'!EF$168),0)</f>
        <v>0</v>
      </c>
      <c r="EG31" s="33">
        <f>+IFERROR(('MIP 2017'!EG31/'MIP 2017'!EG$168),0)</f>
        <v>0</v>
      </c>
      <c r="EH31" s="33">
        <f>+IFERROR(('MIP 2017'!EH31/'MIP 2017'!EH$168),0)</f>
        <v>0</v>
      </c>
    </row>
    <row r="32" spans="1:138" s="7" customFormat="1" ht="21.95" customHeight="1" thickBot="1" x14ac:dyDescent="0.25">
      <c r="A32" s="137" t="s">
        <v>125</v>
      </c>
      <c r="B32" s="138" t="s">
        <v>126</v>
      </c>
      <c r="C32" s="33">
        <f>+IFERROR(('MIP 2017'!C32/'MIP 2017'!C$168),0)</f>
        <v>1.0601859142361804E-5</v>
      </c>
      <c r="D32" s="33">
        <f>+IFERROR(('MIP 2017'!D32/'MIP 2017'!D$168),0)</f>
        <v>6.8667007357784432E-6</v>
      </c>
      <c r="E32" s="33">
        <f>+IFERROR(('MIP 2017'!E32/'MIP 2017'!E$168),0)</f>
        <v>9.6714564017597108E-6</v>
      </c>
      <c r="F32" s="33">
        <f>+IFERROR(('MIP 2017'!F32/'MIP 2017'!F$168),0)</f>
        <v>1.2832585695193356E-5</v>
      </c>
      <c r="G32" s="33">
        <f>+IFERROR(('MIP 2017'!G32/'MIP 2017'!G$168),0)</f>
        <v>1.4734212033313016E-5</v>
      </c>
      <c r="H32" s="33">
        <f>+IFERROR(('MIP 2017'!H32/'MIP 2017'!H$168),0)</f>
        <v>1.126432735644275E-5</v>
      </c>
      <c r="I32" s="33">
        <f>+IFERROR(('MIP 2017'!I32/'MIP 2017'!I$168),0)</f>
        <v>2.7358570251736969E-3</v>
      </c>
      <c r="J32" s="33">
        <f>+IFERROR(('MIP 2017'!J32/'MIP 2017'!J$168),0)</f>
        <v>1.4073055800456677E-5</v>
      </c>
      <c r="K32" s="33">
        <f>+IFERROR(('MIP 2017'!K32/'MIP 2017'!K$168),0)</f>
        <v>9.0111441428505576E-4</v>
      </c>
      <c r="L32" s="33">
        <f>+IFERROR(('MIP 2017'!L32/'MIP 2017'!L$168),0)</f>
        <v>1.1337971456052687E-2</v>
      </c>
      <c r="M32" s="33">
        <f>+IFERROR(('MIP 2017'!M32/'MIP 2017'!M$168),0)</f>
        <v>1.0028220797151815E-5</v>
      </c>
      <c r="N32" s="33">
        <f>+IFERROR(('MIP 2017'!N32/'MIP 2017'!N$168),0)</f>
        <v>5.726812285019206E-2</v>
      </c>
      <c r="O32" s="33">
        <f>+IFERROR(('MIP 2017'!O32/'MIP 2017'!O$168),0)</f>
        <v>8.2373561028146487E-3</v>
      </c>
      <c r="P32" s="33">
        <f>+IFERROR(('MIP 2017'!P32/'MIP 2017'!P$168),0)</f>
        <v>8.5301690864696003E-4</v>
      </c>
      <c r="Q32" s="33">
        <f>+IFERROR(('MIP 2017'!Q32/'MIP 2017'!Q$168),0)</f>
        <v>1.3891555778809598E-2</v>
      </c>
      <c r="R32" s="33">
        <f>+IFERROR(('MIP 2017'!R32/'MIP 2017'!R$168),0)</f>
        <v>1.995029345671432E-2</v>
      </c>
      <c r="S32" s="33">
        <f>+IFERROR(('MIP 2017'!S32/'MIP 2017'!S$168),0)</f>
        <v>4.388654275819975E-3</v>
      </c>
      <c r="T32" s="33">
        <f>+IFERROR(('MIP 2017'!T32/'MIP 2017'!T$168),0)</f>
        <v>7.8632625495795548E-3</v>
      </c>
      <c r="U32" s="33">
        <f>+IFERROR(('MIP 2017'!U32/'MIP 2017'!U$168),0)</f>
        <v>5.7918969057651473E-3</v>
      </c>
      <c r="V32" s="33">
        <f>+IFERROR(('MIP 2017'!V32/'MIP 2017'!V$168),0)</f>
        <v>2.4515472534186108E-2</v>
      </c>
      <c r="W32" s="33">
        <f>+IFERROR(('MIP 2017'!W32/'MIP 2017'!W$168),0)</f>
        <v>4.5307142209743662E-2</v>
      </c>
      <c r="X32" s="33">
        <f>+IFERROR(('MIP 2017'!X32/'MIP 2017'!X$168),0)</f>
        <v>9.0017753398699312E-6</v>
      </c>
      <c r="Y32" s="33">
        <f>+IFERROR(('MIP 2017'!Y32/'MIP 2017'!Y$168),0)</f>
        <v>1.8769812773202144E-5</v>
      </c>
      <c r="Z32" s="33">
        <f>+IFERROR(('MIP 2017'!Z32/'MIP 2017'!Z$168),0)</f>
        <v>1.716370581786675E-5</v>
      </c>
      <c r="AA32" s="33">
        <f>+IFERROR(('MIP 2017'!AA32/'MIP 2017'!AA$168),0)</f>
        <v>1.2007345661992953E-5</v>
      </c>
      <c r="AB32" s="33">
        <f>+IFERROR(('MIP 2017'!AB32/'MIP 2017'!AB$168),0)</f>
        <v>1.2071068337777689E-5</v>
      </c>
      <c r="AC32" s="33">
        <f>+IFERROR(('MIP 2017'!AC32/'MIP 2017'!AC$168),0)</f>
        <v>1.1892305687940252E-3</v>
      </c>
      <c r="AD32" s="33">
        <f>+IFERROR(('MIP 2017'!AD32/'MIP 2017'!AD$168),0)</f>
        <v>1.8157500475441206E-5</v>
      </c>
      <c r="AE32" s="33">
        <f>+IFERROR(('MIP 2017'!AE32/'MIP 2017'!AE$168),0)</f>
        <v>1.754317206662884E-5</v>
      </c>
      <c r="AF32" s="33">
        <f>+IFERROR(('MIP 2017'!AF32/'MIP 2017'!AF$168),0)</f>
        <v>9.3882964516753151E-6</v>
      </c>
      <c r="AG32" s="33">
        <f>+IFERROR(('MIP 2017'!AG32/'MIP 2017'!AG$168),0)</f>
        <v>9.1270509205904826E-7</v>
      </c>
      <c r="AH32" s="33">
        <f>+IFERROR(('MIP 2017'!AH32/'MIP 2017'!AH$168),0)</f>
        <v>1.3553699985725374E-5</v>
      </c>
      <c r="AI32" s="33">
        <f>+IFERROR(('MIP 2017'!AI32/'MIP 2017'!AI$168),0)</f>
        <v>8.8483805295935641E-6</v>
      </c>
      <c r="AJ32" s="33">
        <f>+IFERROR(('MIP 2017'!AJ32/'MIP 2017'!AJ$168),0)</f>
        <v>1.4766425791303998E-5</v>
      </c>
      <c r="AK32" s="33">
        <f>+IFERROR(('MIP 2017'!AK32/'MIP 2017'!AK$168),0)</f>
        <v>1.3880173518327396E-5</v>
      </c>
      <c r="AL32" s="33">
        <f>+IFERROR(('MIP 2017'!AL32/'MIP 2017'!AL$168),0)</f>
        <v>1.4589544945996237E-5</v>
      </c>
      <c r="AM32" s="33">
        <f>+IFERROR(('MIP 2017'!AM32/'MIP 2017'!AM$168),0)</f>
        <v>7.5049614425019575E-6</v>
      </c>
      <c r="AN32" s="33">
        <f>+IFERROR(('MIP 2017'!AN32/'MIP 2017'!AN$168),0)</f>
        <v>1.0623987749399893E-3</v>
      </c>
      <c r="AO32" s="33">
        <f>+IFERROR(('MIP 2017'!AO32/'MIP 2017'!AO$168),0)</f>
        <v>1.1508264926784239E-5</v>
      </c>
      <c r="AP32" s="33">
        <f>+IFERROR(('MIP 2017'!AP32/'MIP 2017'!AP$168),0)</f>
        <v>2.0800113974947611E-5</v>
      </c>
      <c r="AQ32" s="33">
        <f>+IFERROR(('MIP 2017'!AQ32/'MIP 2017'!AQ$168),0)</f>
        <v>6.3784775000032146E-6</v>
      </c>
      <c r="AR32" s="33">
        <f>+IFERROR(('MIP 2017'!AR32/'MIP 2017'!AR$168),0)</f>
        <v>1.6072483036102271E-5</v>
      </c>
      <c r="AS32" s="33">
        <f>+IFERROR(('MIP 2017'!AS32/'MIP 2017'!AS$168),0)</f>
        <v>1.295265322359115E-6</v>
      </c>
      <c r="AT32" s="33">
        <f>+IFERROR(('MIP 2017'!AT32/'MIP 2017'!AT$168),0)</f>
        <v>5.3230498152564931E-6</v>
      </c>
      <c r="AU32" s="33">
        <f>+IFERROR(('MIP 2017'!AU32/'MIP 2017'!AU$168),0)</f>
        <v>3.0105889925757815E-5</v>
      </c>
      <c r="AV32" s="33">
        <f>+IFERROR(('MIP 2017'!AV32/'MIP 2017'!AV$168),0)</f>
        <v>9.4952500543363795E-6</v>
      </c>
      <c r="AW32" s="33">
        <f>+IFERROR(('MIP 2017'!AW32/'MIP 2017'!AW$168),0)</f>
        <v>1.5249019895341846E-5</v>
      </c>
      <c r="AX32" s="33">
        <f>+IFERROR(('MIP 2017'!AX32/'MIP 2017'!AX$168),0)</f>
        <v>1.1625062199050833E-5</v>
      </c>
      <c r="AY32" s="33">
        <f>+IFERROR(('MIP 2017'!AY32/'MIP 2017'!AY$168),0)</f>
        <v>8.381705080230046E-6</v>
      </c>
      <c r="AZ32" s="33">
        <f>+IFERROR(('MIP 2017'!AZ32/'MIP 2017'!AZ$168),0)</f>
        <v>1.1298754432946647E-5</v>
      </c>
      <c r="BA32" s="33">
        <f>+IFERROR(('MIP 2017'!BA32/'MIP 2017'!BA$168),0)</f>
        <v>1.6756654610760675E-5</v>
      </c>
      <c r="BB32" s="33">
        <f>+IFERROR(('MIP 2017'!BB32/'MIP 2017'!BB$168),0)</f>
        <v>1.5019960562691382E-3</v>
      </c>
      <c r="BC32" s="33">
        <f>+IFERROR(('MIP 2017'!BC32/'MIP 2017'!BC$168),0)</f>
        <v>1.9909942464050377E-5</v>
      </c>
      <c r="BD32" s="33">
        <f>+IFERROR(('MIP 2017'!BD32/'MIP 2017'!BD$168),0)</f>
        <v>1.3662120495289045E-5</v>
      </c>
      <c r="BE32" s="33">
        <f>+IFERROR(('MIP 2017'!BE32/'MIP 2017'!BE$168),0)</f>
        <v>1.8499785728183841E-5</v>
      </c>
      <c r="BF32" s="33">
        <f>+IFERROR(('MIP 2017'!BF32/'MIP 2017'!BF$168),0)</f>
        <v>1.3826024227807407E-5</v>
      </c>
      <c r="BG32" s="33">
        <f>+IFERROR(('MIP 2017'!BG32/'MIP 2017'!BG$168),0)</f>
        <v>1.7909847162811057E-5</v>
      </c>
      <c r="BH32" s="33">
        <f>+IFERROR(('MIP 2017'!BH32/'MIP 2017'!BH$168),0)</f>
        <v>1.6149995853515781E-5</v>
      </c>
      <c r="BI32" s="33">
        <f>+IFERROR(('MIP 2017'!BI32/'MIP 2017'!BI$168),0)</f>
        <v>1.0155627381871926E-5</v>
      </c>
      <c r="BJ32" s="33">
        <f>+IFERROR(('MIP 2017'!BJ32/'MIP 2017'!BJ$168),0)</f>
        <v>1.5404070899725622E-5</v>
      </c>
      <c r="BK32" s="33">
        <f>+IFERROR(('MIP 2017'!BK32/'MIP 2017'!BK$168),0)</f>
        <v>1.5621166651884243E-5</v>
      </c>
      <c r="BL32" s="33">
        <f>+IFERROR(('MIP 2017'!BL32/'MIP 2017'!BL$168),0)</f>
        <v>1.4453463155692826E-5</v>
      </c>
      <c r="BM32" s="33">
        <f>+IFERROR(('MIP 2017'!BM32/'MIP 2017'!BM$168),0)</f>
        <v>2.8117241243110444E-5</v>
      </c>
      <c r="BN32" s="33">
        <f>+IFERROR(('MIP 2017'!BN32/'MIP 2017'!BN$168),0)</f>
        <v>1.3514794476128985E-5</v>
      </c>
      <c r="BO32" s="33">
        <f>+IFERROR(('MIP 2017'!BO32/'MIP 2017'!BO$168),0)</f>
        <v>1.2446493253301409E-5</v>
      </c>
      <c r="BP32" s="33">
        <f>+IFERROR(('MIP 2017'!BP32/'MIP 2017'!BP$168),0)</f>
        <v>2.760640283891296E-5</v>
      </c>
      <c r="BQ32" s="33">
        <f>+IFERROR(('MIP 2017'!BQ32/'MIP 2017'!BQ$168),0)</f>
        <v>1.1791242557496227E-5</v>
      </c>
      <c r="BR32" s="33">
        <f>+IFERROR(('MIP 2017'!BR32/'MIP 2017'!BR$168),0)</f>
        <v>1.6105723889531399E-5</v>
      </c>
      <c r="BS32" s="33">
        <f>+IFERROR(('MIP 2017'!BS32/'MIP 2017'!BS$168),0)</f>
        <v>1.1814316238341829E-5</v>
      </c>
      <c r="BT32" s="33">
        <f>+IFERROR(('MIP 2017'!BT32/'MIP 2017'!BT$168),0)</f>
        <v>2.8702932323795092E-5</v>
      </c>
      <c r="BU32" s="33">
        <f>+IFERROR(('MIP 2017'!BU32/'MIP 2017'!BU$168),0)</f>
        <v>8.6716754455674486E-6</v>
      </c>
      <c r="BV32" s="33">
        <f>+IFERROR(('MIP 2017'!BV32/'MIP 2017'!BV$168),0)</f>
        <v>8.6776569618149931E-6</v>
      </c>
      <c r="BW32" s="33">
        <f>+IFERROR(('MIP 2017'!BW32/'MIP 2017'!BW$168),0)</f>
        <v>1.2089916230372883E-5</v>
      </c>
      <c r="BX32" s="33">
        <f>+IFERROR(('MIP 2017'!BX32/'MIP 2017'!BX$168),0)</f>
        <v>7.7918158709186969E-5</v>
      </c>
      <c r="BY32" s="33">
        <f>+IFERROR(('MIP 2017'!BY32/'MIP 2017'!BY$168),0)</f>
        <v>5.4922391793581531E-6</v>
      </c>
      <c r="BZ32" s="33">
        <f>+IFERROR(('MIP 2017'!BZ32/'MIP 2017'!BZ$168),0)</f>
        <v>3.2595220884091869E-5</v>
      </c>
      <c r="CA32" s="33">
        <f>+IFERROR(('MIP 2017'!CA32/'MIP 2017'!CA$168),0)</f>
        <v>3.608602572818108E-5</v>
      </c>
      <c r="CB32" s="33">
        <f>+IFERROR(('MIP 2017'!CB32/'MIP 2017'!CB$168),0)</f>
        <v>1.2577077448738237E-5</v>
      </c>
      <c r="CC32" s="33">
        <f>+IFERROR(('MIP 2017'!CC32/'MIP 2017'!CC$168),0)</f>
        <v>2.3596085320847635E-5</v>
      </c>
      <c r="CD32" s="33">
        <f>+IFERROR(('MIP 2017'!CD32/'MIP 2017'!CD$168),0)</f>
        <v>1.7259608263461523E-5</v>
      </c>
      <c r="CE32" s="33">
        <f>+IFERROR(('MIP 2017'!CE32/'MIP 2017'!CE$168),0)</f>
        <v>1.5628921351773548E-5</v>
      </c>
      <c r="CF32" s="33">
        <f>+IFERROR(('MIP 2017'!CF32/'MIP 2017'!CF$168),0)</f>
        <v>1.7024929614260971E-5</v>
      </c>
      <c r="CG32" s="33">
        <f>+IFERROR(('MIP 2017'!CG32/'MIP 2017'!CG$168),0)</f>
        <v>2.2471994731205848E-6</v>
      </c>
      <c r="CH32" s="33">
        <f>+IFERROR(('MIP 2017'!CH32/'MIP 2017'!CH$168),0)</f>
        <v>8.6191578551116573E-6</v>
      </c>
      <c r="CI32" s="33">
        <f>+IFERROR(('MIP 2017'!CI32/'MIP 2017'!CI$168),0)</f>
        <v>7.9154311082145291E-6</v>
      </c>
      <c r="CJ32" s="33">
        <f>+IFERROR(('MIP 2017'!CJ32/'MIP 2017'!CJ$168),0)</f>
        <v>8.8450236718079754E-6</v>
      </c>
      <c r="CK32" s="33">
        <f>+IFERROR(('MIP 2017'!CK32/'MIP 2017'!CK$168),0)</f>
        <v>7.6121093321314467E-6</v>
      </c>
      <c r="CL32" s="33">
        <f>+IFERROR(('MIP 2017'!CL32/'MIP 2017'!CL$168),0)</f>
        <v>1.0200927687616147E-5</v>
      </c>
      <c r="CM32" s="33">
        <f>+IFERROR(('MIP 2017'!CM32/'MIP 2017'!CM$168),0)</f>
        <v>1.1564463072142231E-5</v>
      </c>
      <c r="CN32" s="33">
        <f>+IFERROR(('MIP 2017'!CN32/'MIP 2017'!CN$168),0)</f>
        <v>3.523237851204349E-6</v>
      </c>
      <c r="CO32" s="33">
        <f>+IFERROR(('MIP 2017'!CO32/'MIP 2017'!CO$168),0)</f>
        <v>3.5258890267338751E-6</v>
      </c>
      <c r="CP32" s="33">
        <f>+IFERROR(('MIP 2017'!CP32/'MIP 2017'!CP$168),0)</f>
        <v>1.123398590590821E-6</v>
      </c>
      <c r="CQ32" s="33">
        <f>+IFERROR(('MIP 2017'!CQ32/'MIP 2017'!CQ$168),0)</f>
        <v>8.6188071632297494E-6</v>
      </c>
      <c r="CR32" s="33">
        <f>+IFERROR(('MIP 2017'!CR32/'MIP 2017'!CR$168),0)</f>
        <v>1.1437731679978765E-4</v>
      </c>
      <c r="CS32" s="33">
        <f>+IFERROR(('MIP 2017'!CS32/'MIP 2017'!CS$168),0)</f>
        <v>2.0037476773362035E-6</v>
      </c>
      <c r="CT32" s="33">
        <f>+IFERROR(('MIP 2017'!CT32/'MIP 2017'!CT$168),0)</f>
        <v>1.3287728386257486E-6</v>
      </c>
      <c r="CU32" s="33">
        <f>+IFERROR(('MIP 2017'!CU32/'MIP 2017'!CU$168),0)</f>
        <v>9.5433659361667131E-7</v>
      </c>
      <c r="CV32" s="33">
        <f>+IFERROR(('MIP 2017'!CV32/'MIP 2017'!CV$168),0)</f>
        <v>3.2306890630021187E-7</v>
      </c>
      <c r="CW32" s="33">
        <f>+IFERROR(('MIP 2017'!CW32/'MIP 2017'!CW$168),0)</f>
        <v>3.2428144427852104E-7</v>
      </c>
      <c r="CX32" s="33">
        <f>+IFERROR(('MIP 2017'!CX32/'MIP 2017'!CX$168),0)</f>
        <v>2.5961855396913171E-5</v>
      </c>
      <c r="CY32" s="33">
        <f>+IFERROR(('MIP 2017'!CY32/'MIP 2017'!CY$168),0)</f>
        <v>6.4257511606531444E-7</v>
      </c>
      <c r="CZ32" s="33">
        <f>+IFERROR(('MIP 2017'!CZ32/'MIP 2017'!CZ$168),0)</f>
        <v>1.1140426909878133E-6</v>
      </c>
      <c r="DA32" s="33">
        <f>+IFERROR(('MIP 2017'!DA32/'MIP 2017'!DA$168),0)</f>
        <v>1.8646550742280217E-6</v>
      </c>
      <c r="DB32" s="33">
        <f>+IFERROR(('MIP 2017'!DB32/'MIP 2017'!DB$168),0)</f>
        <v>3.0020844909960183E-6</v>
      </c>
      <c r="DC32" s="33">
        <f>+IFERROR(('MIP 2017'!DC32/'MIP 2017'!DC$168),0)</f>
        <v>2.6267042954934829E-6</v>
      </c>
      <c r="DD32" s="33">
        <f>+IFERROR(('MIP 2017'!DD32/'MIP 2017'!DD$168),0)</f>
        <v>4.6954655936341915E-7</v>
      </c>
      <c r="DE32" s="33">
        <f>+IFERROR(('MIP 2017'!DE32/'MIP 2017'!DE$168),0)</f>
        <v>4.0081588070120602E-6</v>
      </c>
      <c r="DF32" s="33">
        <f>+IFERROR(('MIP 2017'!DF32/'MIP 2017'!DF$168),0)</f>
        <v>4.1889098483968164E-5</v>
      </c>
      <c r="DG32" s="33">
        <f>+IFERROR(('MIP 2017'!DG32/'MIP 2017'!DG$168),0)</f>
        <v>2.4015538848986245E-6</v>
      </c>
      <c r="DH32" s="33">
        <f>+IFERROR(('MIP 2017'!DH32/'MIP 2017'!DH$168),0)</f>
        <v>2.7116755544893418E-6</v>
      </c>
      <c r="DI32" s="33">
        <f>+IFERROR(('MIP 2017'!DI32/'MIP 2017'!DI$168),0)</f>
        <v>8.232919269755527E-6</v>
      </c>
      <c r="DJ32" s="33">
        <f>+IFERROR(('MIP 2017'!DJ32/'MIP 2017'!DJ$168),0)</f>
        <v>3.084346735806771E-6</v>
      </c>
      <c r="DK32" s="33">
        <f>+IFERROR(('MIP 2017'!DK32/'MIP 2017'!DK$168),0)</f>
        <v>1.3914350730635188E-6</v>
      </c>
      <c r="DL32" s="33">
        <f>+IFERROR(('MIP 2017'!DL32/'MIP 2017'!DL$168),0)</f>
        <v>3.3555929866912291E-6</v>
      </c>
      <c r="DM32" s="33">
        <f>+IFERROR(('MIP 2017'!DM32/'MIP 2017'!DM$168),0)</f>
        <v>9.1079852373680661E-7</v>
      </c>
      <c r="DN32" s="33">
        <f>+IFERROR(('MIP 2017'!DN32/'MIP 2017'!DN$168),0)</f>
        <v>1.2356453150306812E-7</v>
      </c>
      <c r="DO32" s="33">
        <f>+IFERROR(('MIP 2017'!DO32/'MIP 2017'!DO$168),0)</f>
        <v>2.6285646451071493E-6</v>
      </c>
      <c r="DP32" s="33">
        <f>+IFERROR(('MIP 2017'!DP32/'MIP 2017'!DP$168),0)</f>
        <v>1.7412266247934602E-6</v>
      </c>
      <c r="DQ32" s="33">
        <f>+IFERROR(('MIP 2017'!DQ32/'MIP 2017'!DQ$168),0)</f>
        <v>2.244969678101938E-4</v>
      </c>
      <c r="DR32" s="33">
        <f>+IFERROR(('MIP 2017'!DR32/'MIP 2017'!DR$168),0)</f>
        <v>1.0411112161311159E-6</v>
      </c>
      <c r="DS32" s="33">
        <f>+IFERROR(('MIP 2017'!DS32/'MIP 2017'!DS$168),0)</f>
        <v>4.8722958110404568E-4</v>
      </c>
      <c r="DT32" s="33">
        <f>+IFERROR(('MIP 2017'!DT32/'MIP 2017'!DT$168),0)</f>
        <v>5.9619192905407813E-5</v>
      </c>
      <c r="DU32" s="33">
        <f>+IFERROR(('MIP 2017'!DU32/'MIP 2017'!DU$168),0)</f>
        <v>4.2043271531453495E-7</v>
      </c>
      <c r="DV32" s="33">
        <f>+IFERROR(('MIP 2017'!DV32/'MIP 2017'!DV$168),0)</f>
        <v>2.6162198886633763E-4</v>
      </c>
      <c r="DW32" s="33">
        <f>+IFERROR(('MIP 2017'!DW32/'MIP 2017'!DW$168),0)</f>
        <v>4.1048639993404452E-6</v>
      </c>
      <c r="DX32" s="33">
        <f>+IFERROR(('MIP 2017'!DX32/'MIP 2017'!DX$168),0)</f>
        <v>8.0987289466037717E-6</v>
      </c>
      <c r="DY32" s="33">
        <f>+IFERROR(('MIP 2017'!DY32/'MIP 2017'!DY$168),0)</f>
        <v>1.687651538572317E-6</v>
      </c>
      <c r="DZ32" s="33">
        <f>+IFERROR(('MIP 2017'!DZ32/'MIP 2017'!DZ$168),0)</f>
        <v>1.1230936019076236E-6</v>
      </c>
      <c r="EA32" s="33">
        <f>+IFERROR(('MIP 2017'!EA32/'MIP 2017'!EA$168),0)</f>
        <v>3.7653561008970672E-6</v>
      </c>
      <c r="EB32" s="33">
        <f>+IFERROR(('MIP 2017'!EB32/'MIP 2017'!EB$168),0)</f>
        <v>4.296707061187046E-6</v>
      </c>
      <c r="EC32" s="33">
        <f>+IFERROR(('MIP 2017'!EC32/'MIP 2017'!EC$168),0)</f>
        <v>4.7638840178712083E-6</v>
      </c>
      <c r="ED32" s="33">
        <f>+IFERROR(('MIP 2017'!ED32/'MIP 2017'!ED$168),0)</f>
        <v>3.9365430688853166E-6</v>
      </c>
      <c r="EE32" s="33">
        <f>+IFERROR(('MIP 2017'!EE32/'MIP 2017'!EE$168),0)</f>
        <v>6.9865752242113382E-6</v>
      </c>
      <c r="EF32" s="33">
        <f>+IFERROR(('MIP 2017'!EF32/'MIP 2017'!EF$168),0)</f>
        <v>3.6331275676556939E-6</v>
      </c>
      <c r="EG32" s="33">
        <f>+IFERROR(('MIP 2017'!EG32/'MIP 2017'!EG$168),0)</f>
        <v>3.8595343866445532E-6</v>
      </c>
      <c r="EH32" s="33">
        <f>+IFERROR(('MIP 2017'!EH32/'MIP 2017'!EH$168),0)</f>
        <v>0</v>
      </c>
    </row>
    <row r="33" spans="1:138" s="7" customFormat="1" ht="21.95" customHeight="1" thickBot="1" x14ac:dyDescent="0.25">
      <c r="A33" s="137" t="s">
        <v>127</v>
      </c>
      <c r="B33" s="138" t="s">
        <v>128</v>
      </c>
      <c r="C33" s="33">
        <f>+IFERROR(('MIP 2017'!C33/'MIP 2017'!C$168),0)</f>
        <v>0</v>
      </c>
      <c r="D33" s="33">
        <f>+IFERROR(('MIP 2017'!D33/'MIP 2017'!D$168),0)</f>
        <v>0</v>
      </c>
      <c r="E33" s="33">
        <f>+IFERROR(('MIP 2017'!E33/'MIP 2017'!E$168),0)</f>
        <v>0</v>
      </c>
      <c r="F33" s="33">
        <f>+IFERROR(('MIP 2017'!F33/'MIP 2017'!F$168),0)</f>
        <v>0</v>
      </c>
      <c r="G33" s="33">
        <f>+IFERROR(('MIP 2017'!G33/'MIP 2017'!G$168),0)</f>
        <v>0</v>
      </c>
      <c r="H33" s="33">
        <f>+IFERROR(('MIP 2017'!H33/'MIP 2017'!H$168),0)</f>
        <v>0</v>
      </c>
      <c r="I33" s="33">
        <f>+IFERROR(('MIP 2017'!I33/'MIP 2017'!I$168),0)</f>
        <v>0</v>
      </c>
      <c r="J33" s="33">
        <f>+IFERROR(('MIP 2017'!J33/'MIP 2017'!J$168),0)</f>
        <v>0</v>
      </c>
      <c r="K33" s="33">
        <f>+IFERROR(('MIP 2017'!K33/'MIP 2017'!K$168),0)</f>
        <v>0</v>
      </c>
      <c r="L33" s="33">
        <f>+IFERROR(('MIP 2017'!L33/'MIP 2017'!L$168),0)</f>
        <v>0</v>
      </c>
      <c r="M33" s="33">
        <f>+IFERROR(('MIP 2017'!M33/'MIP 2017'!M$168),0)</f>
        <v>0</v>
      </c>
      <c r="N33" s="33">
        <f>+IFERROR(('MIP 2017'!N33/'MIP 2017'!N$168),0)</f>
        <v>8.5754834885052779E-7</v>
      </c>
      <c r="O33" s="33">
        <f>+IFERROR(('MIP 2017'!O33/'MIP 2017'!O$168),0)</f>
        <v>0</v>
      </c>
      <c r="P33" s="33">
        <f>+IFERROR(('MIP 2017'!P33/'MIP 2017'!P$168),0)</f>
        <v>0</v>
      </c>
      <c r="Q33" s="33">
        <f>+IFERROR(('MIP 2017'!Q33/'MIP 2017'!Q$168),0)</f>
        <v>0</v>
      </c>
      <c r="R33" s="33">
        <f>+IFERROR(('MIP 2017'!R33/'MIP 2017'!R$168),0)</f>
        <v>0</v>
      </c>
      <c r="S33" s="33">
        <f>+IFERROR(('MIP 2017'!S33/'MIP 2017'!S$168),0)</f>
        <v>0</v>
      </c>
      <c r="T33" s="33">
        <f>+IFERROR(('MIP 2017'!T33/'MIP 2017'!T$168),0)</f>
        <v>0</v>
      </c>
      <c r="U33" s="33">
        <f>+IFERROR(('MIP 2017'!U33/'MIP 2017'!U$168),0)</f>
        <v>0</v>
      </c>
      <c r="V33" s="33">
        <f>+IFERROR(('MIP 2017'!V33/'MIP 2017'!V$168),0)</f>
        <v>0</v>
      </c>
      <c r="W33" s="33">
        <f>+IFERROR(('MIP 2017'!W33/'MIP 2017'!W$168),0)</f>
        <v>0</v>
      </c>
      <c r="X33" s="33">
        <f>+IFERROR(('MIP 2017'!X33/'MIP 2017'!X$168),0)</f>
        <v>4.9194976891368432E-2</v>
      </c>
      <c r="Y33" s="33">
        <f>+IFERROR(('MIP 2017'!Y33/'MIP 2017'!Y$168),0)</f>
        <v>0</v>
      </c>
      <c r="Z33" s="33">
        <f>+IFERROR(('MIP 2017'!Z33/'MIP 2017'!Z$168),0)</f>
        <v>0</v>
      </c>
      <c r="AA33" s="33">
        <f>+IFERROR(('MIP 2017'!AA33/'MIP 2017'!AA$168),0)</f>
        <v>0</v>
      </c>
      <c r="AB33" s="33">
        <f>+IFERROR(('MIP 2017'!AB33/'MIP 2017'!AB$168),0)</f>
        <v>0</v>
      </c>
      <c r="AC33" s="33">
        <f>+IFERROR(('MIP 2017'!AC33/'MIP 2017'!AC$168),0)</f>
        <v>0</v>
      </c>
      <c r="AD33" s="33">
        <f>+IFERROR(('MIP 2017'!AD33/'MIP 2017'!AD$168),0)</f>
        <v>2.9189560722776354E-4</v>
      </c>
      <c r="AE33" s="33">
        <f>+IFERROR(('MIP 2017'!AE33/'MIP 2017'!AE$168),0)</f>
        <v>0</v>
      </c>
      <c r="AF33" s="33">
        <f>+IFERROR(('MIP 2017'!AF33/'MIP 2017'!AF$168),0)</f>
        <v>0</v>
      </c>
      <c r="AG33" s="33">
        <f>+IFERROR(('MIP 2017'!AG33/'MIP 2017'!AG$168),0)</f>
        <v>0</v>
      </c>
      <c r="AH33" s="33">
        <f>+IFERROR(('MIP 2017'!AH33/'MIP 2017'!AH$168),0)</f>
        <v>0</v>
      </c>
      <c r="AI33" s="33">
        <f>+IFERROR(('MIP 2017'!AI33/'MIP 2017'!AI$168),0)</f>
        <v>0.14407822160588363</v>
      </c>
      <c r="AJ33" s="33">
        <f>+IFERROR(('MIP 2017'!AJ33/'MIP 2017'!AJ$168),0)</f>
        <v>4.7085003615363974E-7</v>
      </c>
      <c r="AK33" s="33">
        <f>+IFERROR(('MIP 2017'!AK33/'MIP 2017'!AK$168),0)</f>
        <v>5.3434908710716609E-6</v>
      </c>
      <c r="AL33" s="33">
        <f>+IFERROR(('MIP 2017'!AL33/'MIP 2017'!AL$168),0)</f>
        <v>0</v>
      </c>
      <c r="AM33" s="33">
        <f>+IFERROR(('MIP 2017'!AM33/'MIP 2017'!AM$168),0)</f>
        <v>0.29333556152996604</v>
      </c>
      <c r="AN33" s="33">
        <f>+IFERROR(('MIP 2017'!AN33/'MIP 2017'!AN$168),0)</f>
        <v>0</v>
      </c>
      <c r="AO33" s="33">
        <f>+IFERROR(('MIP 2017'!AO33/'MIP 2017'!AO$168),0)</f>
        <v>2.7684063919798825E-4</v>
      </c>
      <c r="AP33" s="33">
        <f>+IFERROR(('MIP 2017'!AP33/'MIP 2017'!AP$168),0)</f>
        <v>1.2825747722150958E-3</v>
      </c>
      <c r="AQ33" s="33">
        <f>+IFERROR(('MIP 2017'!AQ33/'MIP 2017'!AQ$168),0)</f>
        <v>1.5690162997876274E-4</v>
      </c>
      <c r="AR33" s="33">
        <f>+IFERROR(('MIP 2017'!AR33/'MIP 2017'!AR$168),0)</f>
        <v>6.0282540443444273E-4</v>
      </c>
      <c r="AS33" s="33">
        <f>+IFERROR(('MIP 2017'!AS33/'MIP 2017'!AS$168),0)</f>
        <v>0</v>
      </c>
      <c r="AT33" s="33">
        <f>+IFERROR(('MIP 2017'!AT33/'MIP 2017'!AT$168),0)</f>
        <v>0</v>
      </c>
      <c r="AU33" s="33">
        <f>+IFERROR(('MIP 2017'!AU33/'MIP 2017'!AU$168),0)</f>
        <v>4.461469291967854E-4</v>
      </c>
      <c r="AV33" s="33">
        <f>+IFERROR(('MIP 2017'!AV33/'MIP 2017'!AV$168),0)</f>
        <v>1.556358646819228E-3</v>
      </c>
      <c r="AW33" s="33">
        <f>+IFERROR(('MIP 2017'!AW33/'MIP 2017'!AW$168),0)</f>
        <v>8.2658449250368887E-3</v>
      </c>
      <c r="AX33" s="33">
        <f>+IFERROR(('MIP 2017'!AX33/'MIP 2017'!AX$168),0)</f>
        <v>1.8090144326441689E-5</v>
      </c>
      <c r="AY33" s="33">
        <f>+IFERROR(('MIP 2017'!AY33/'MIP 2017'!AY$168),0)</f>
        <v>0</v>
      </c>
      <c r="AZ33" s="33">
        <f>+IFERROR(('MIP 2017'!AZ33/'MIP 2017'!AZ$168),0)</f>
        <v>0</v>
      </c>
      <c r="BA33" s="33">
        <f>+IFERROR(('MIP 2017'!BA33/'MIP 2017'!BA$168),0)</f>
        <v>0</v>
      </c>
      <c r="BB33" s="33">
        <f>+IFERROR(('MIP 2017'!BB33/'MIP 2017'!BB$168),0)</f>
        <v>0</v>
      </c>
      <c r="BC33" s="33">
        <f>+IFERROR(('MIP 2017'!BC33/'MIP 2017'!BC$168),0)</f>
        <v>0</v>
      </c>
      <c r="BD33" s="33">
        <f>+IFERROR(('MIP 2017'!BD33/'MIP 2017'!BD$168),0)</f>
        <v>0</v>
      </c>
      <c r="BE33" s="33">
        <f>+IFERROR(('MIP 2017'!BE33/'MIP 2017'!BE$168),0)</f>
        <v>0</v>
      </c>
      <c r="BF33" s="33">
        <f>+IFERROR(('MIP 2017'!BF33/'MIP 2017'!BF$168),0)</f>
        <v>3.3823811397827557E-6</v>
      </c>
      <c r="BG33" s="33">
        <f>+IFERROR(('MIP 2017'!BG33/'MIP 2017'!BG$168),0)</f>
        <v>0</v>
      </c>
      <c r="BH33" s="33">
        <f>+IFERROR(('MIP 2017'!BH33/'MIP 2017'!BH$168),0)</f>
        <v>1.2173672698688332E-5</v>
      </c>
      <c r="BI33" s="33">
        <f>+IFERROR(('MIP 2017'!BI33/'MIP 2017'!BI$168),0)</f>
        <v>0</v>
      </c>
      <c r="BJ33" s="33">
        <f>+IFERROR(('MIP 2017'!BJ33/'MIP 2017'!BJ$168),0)</f>
        <v>0</v>
      </c>
      <c r="BK33" s="33">
        <f>+IFERROR(('MIP 2017'!BK33/'MIP 2017'!BK$168),0)</f>
        <v>0</v>
      </c>
      <c r="BL33" s="33">
        <f>+IFERROR(('MIP 2017'!BL33/'MIP 2017'!BL$168),0)</f>
        <v>0</v>
      </c>
      <c r="BM33" s="33">
        <f>+IFERROR(('MIP 2017'!BM33/'MIP 2017'!BM$168),0)</f>
        <v>1.8796221795775084E-6</v>
      </c>
      <c r="BN33" s="33">
        <f>+IFERROR(('MIP 2017'!BN33/'MIP 2017'!BN$168),0)</f>
        <v>0</v>
      </c>
      <c r="BO33" s="33">
        <f>+IFERROR(('MIP 2017'!BO33/'MIP 2017'!BO$168),0)</f>
        <v>0</v>
      </c>
      <c r="BP33" s="33">
        <f>+IFERROR(('MIP 2017'!BP33/'MIP 2017'!BP$168),0)</f>
        <v>0</v>
      </c>
      <c r="BQ33" s="33">
        <f>+IFERROR(('MIP 2017'!BQ33/'MIP 2017'!BQ$168),0)</f>
        <v>0</v>
      </c>
      <c r="BR33" s="33">
        <f>+IFERROR(('MIP 2017'!BR33/'MIP 2017'!BR$168),0)</f>
        <v>6.4926777148984588E-6</v>
      </c>
      <c r="BS33" s="33">
        <f>+IFERROR(('MIP 2017'!BS33/'MIP 2017'!BS$168),0)</f>
        <v>0</v>
      </c>
      <c r="BT33" s="33">
        <f>+IFERROR(('MIP 2017'!BT33/'MIP 2017'!BT$168),0)</f>
        <v>0</v>
      </c>
      <c r="BU33" s="33">
        <f>+IFERROR(('MIP 2017'!BU33/'MIP 2017'!BU$168),0)</f>
        <v>0</v>
      </c>
      <c r="BV33" s="33">
        <f>+IFERROR(('MIP 2017'!BV33/'MIP 2017'!BV$168),0)</f>
        <v>1.5311660216937254E-8</v>
      </c>
      <c r="BW33" s="33">
        <f>+IFERROR(('MIP 2017'!BW33/'MIP 2017'!BW$168),0)</f>
        <v>0</v>
      </c>
      <c r="BX33" s="33">
        <f>+IFERROR(('MIP 2017'!BX33/'MIP 2017'!BX$168),0)</f>
        <v>1.7057352845905748E-6</v>
      </c>
      <c r="BY33" s="33">
        <f>+IFERROR(('MIP 2017'!BY33/'MIP 2017'!BY$168),0)</f>
        <v>0</v>
      </c>
      <c r="BZ33" s="33">
        <f>+IFERROR(('MIP 2017'!BZ33/'MIP 2017'!BZ$168),0)</f>
        <v>0</v>
      </c>
      <c r="CA33" s="33">
        <f>+IFERROR(('MIP 2017'!CA33/'MIP 2017'!CA$168),0)</f>
        <v>7.6638965999494961E-5</v>
      </c>
      <c r="CB33" s="33">
        <f>+IFERROR(('MIP 2017'!CB33/'MIP 2017'!CB$168),0)</f>
        <v>0</v>
      </c>
      <c r="CC33" s="33">
        <f>+IFERROR(('MIP 2017'!CC33/'MIP 2017'!CC$168),0)</f>
        <v>0</v>
      </c>
      <c r="CD33" s="33">
        <f>+IFERROR(('MIP 2017'!CD33/'MIP 2017'!CD$168),0)</f>
        <v>0</v>
      </c>
      <c r="CE33" s="33">
        <f>+IFERROR(('MIP 2017'!CE33/'MIP 2017'!CE$168),0)</f>
        <v>0</v>
      </c>
      <c r="CF33" s="33">
        <f>+IFERROR(('MIP 2017'!CF33/'MIP 2017'!CF$168),0)</f>
        <v>1.3727186587936368E-8</v>
      </c>
      <c r="CG33" s="33">
        <f>+IFERROR(('MIP 2017'!CG33/'MIP 2017'!CG$168),0)</f>
        <v>2.2821250628452995E-7</v>
      </c>
      <c r="CH33" s="33">
        <f>+IFERROR(('MIP 2017'!CH33/'MIP 2017'!CH$168),0)</f>
        <v>0</v>
      </c>
      <c r="CI33" s="33">
        <f>+IFERROR(('MIP 2017'!CI33/'MIP 2017'!CI$168),0)</f>
        <v>0</v>
      </c>
      <c r="CJ33" s="33">
        <f>+IFERROR(('MIP 2017'!CJ33/'MIP 2017'!CJ$168),0)</f>
        <v>0</v>
      </c>
      <c r="CK33" s="33">
        <f>+IFERROR(('MIP 2017'!CK33/'MIP 2017'!CK$168),0)</f>
        <v>0</v>
      </c>
      <c r="CL33" s="33">
        <f>+IFERROR(('MIP 2017'!CL33/'MIP 2017'!CL$168),0)</f>
        <v>0</v>
      </c>
      <c r="CM33" s="33">
        <f>+IFERROR(('MIP 2017'!CM33/'MIP 2017'!CM$168),0)</f>
        <v>0</v>
      </c>
      <c r="CN33" s="33">
        <f>+IFERROR(('MIP 2017'!CN33/'MIP 2017'!CN$168),0)</f>
        <v>0</v>
      </c>
      <c r="CO33" s="33">
        <f>+IFERROR(('MIP 2017'!CO33/'MIP 2017'!CO$168),0)</f>
        <v>0</v>
      </c>
      <c r="CP33" s="33">
        <f>+IFERROR(('MIP 2017'!CP33/'MIP 2017'!CP$168),0)</f>
        <v>0</v>
      </c>
      <c r="CQ33" s="33">
        <f>+IFERROR(('MIP 2017'!CQ33/'MIP 2017'!CQ$168),0)</f>
        <v>4.9784269579729215E-4</v>
      </c>
      <c r="CR33" s="33">
        <f>+IFERROR(('MIP 2017'!CR33/'MIP 2017'!CR$168),0)</f>
        <v>1.494776919552991E-3</v>
      </c>
      <c r="CS33" s="33">
        <f>+IFERROR(('MIP 2017'!CS33/'MIP 2017'!CS$168),0)</f>
        <v>4.913668394651139E-5</v>
      </c>
      <c r="CT33" s="33">
        <f>+IFERROR(('MIP 2017'!CT33/'MIP 2017'!CT$168),0)</f>
        <v>4.8162066080553654E-7</v>
      </c>
      <c r="CU33" s="33">
        <f>+IFERROR(('MIP 2017'!CU33/'MIP 2017'!CU$168),0)</f>
        <v>0</v>
      </c>
      <c r="CV33" s="33">
        <f>+IFERROR(('MIP 2017'!CV33/'MIP 2017'!CV$168),0)</f>
        <v>0</v>
      </c>
      <c r="CW33" s="33">
        <f>+IFERROR(('MIP 2017'!CW33/'MIP 2017'!CW$168),0)</f>
        <v>0</v>
      </c>
      <c r="CX33" s="33">
        <f>+IFERROR(('MIP 2017'!CX33/'MIP 2017'!CX$168),0)</f>
        <v>5.882879360271066E-5</v>
      </c>
      <c r="CY33" s="33">
        <f>+IFERROR(('MIP 2017'!CY33/'MIP 2017'!CY$168),0)</f>
        <v>0</v>
      </c>
      <c r="CZ33" s="33">
        <f>+IFERROR(('MIP 2017'!CZ33/'MIP 2017'!CZ$168),0)</f>
        <v>0</v>
      </c>
      <c r="DA33" s="33">
        <f>+IFERROR(('MIP 2017'!DA33/'MIP 2017'!DA$168),0)</f>
        <v>0</v>
      </c>
      <c r="DB33" s="33">
        <f>+IFERROR(('MIP 2017'!DB33/'MIP 2017'!DB$168),0)</f>
        <v>0</v>
      </c>
      <c r="DC33" s="33">
        <f>+IFERROR(('MIP 2017'!DC33/'MIP 2017'!DC$168),0)</f>
        <v>0</v>
      </c>
      <c r="DD33" s="33">
        <f>+IFERROR(('MIP 2017'!DD33/'MIP 2017'!DD$168),0)</f>
        <v>0</v>
      </c>
      <c r="DE33" s="33">
        <f>+IFERROR(('MIP 2017'!DE33/'MIP 2017'!DE$168),0)</f>
        <v>0</v>
      </c>
      <c r="DF33" s="33">
        <f>+IFERROR(('MIP 2017'!DF33/'MIP 2017'!DF$168),0)</f>
        <v>2.2349894382928826E-6</v>
      </c>
      <c r="DG33" s="33">
        <f>+IFERROR(('MIP 2017'!DG33/'MIP 2017'!DG$168),0)</f>
        <v>0</v>
      </c>
      <c r="DH33" s="33">
        <f>+IFERROR(('MIP 2017'!DH33/'MIP 2017'!DH$168),0)</f>
        <v>0</v>
      </c>
      <c r="DI33" s="33">
        <f>+IFERROR(('MIP 2017'!DI33/'MIP 2017'!DI$168),0)</f>
        <v>0</v>
      </c>
      <c r="DJ33" s="33">
        <f>+IFERROR(('MIP 2017'!DJ33/'MIP 2017'!DJ$168),0)</f>
        <v>0</v>
      </c>
      <c r="DK33" s="33">
        <f>+IFERROR(('MIP 2017'!DK33/'MIP 2017'!DK$168),0)</f>
        <v>0</v>
      </c>
      <c r="DL33" s="33">
        <f>+IFERROR(('MIP 2017'!DL33/'MIP 2017'!DL$168),0)</f>
        <v>0</v>
      </c>
      <c r="DM33" s="33">
        <f>+IFERROR(('MIP 2017'!DM33/'MIP 2017'!DM$168),0)</f>
        <v>0</v>
      </c>
      <c r="DN33" s="33">
        <f>+IFERROR(('MIP 2017'!DN33/'MIP 2017'!DN$168),0)</f>
        <v>0</v>
      </c>
      <c r="DO33" s="33">
        <f>+IFERROR(('MIP 2017'!DO33/'MIP 2017'!DO$168),0)</f>
        <v>0</v>
      </c>
      <c r="DP33" s="33">
        <f>+IFERROR(('MIP 2017'!DP33/'MIP 2017'!DP$168),0)</f>
        <v>0</v>
      </c>
      <c r="DQ33" s="33">
        <f>+IFERROR(('MIP 2017'!DQ33/'MIP 2017'!DQ$168),0)</f>
        <v>0</v>
      </c>
      <c r="DR33" s="33">
        <f>+IFERROR(('MIP 2017'!DR33/'MIP 2017'!DR$168),0)</f>
        <v>0</v>
      </c>
      <c r="DS33" s="33">
        <f>+IFERROR(('MIP 2017'!DS33/'MIP 2017'!DS$168),0)</f>
        <v>7.8460567071307542E-4</v>
      </c>
      <c r="DT33" s="33">
        <f>+IFERROR(('MIP 2017'!DT33/'MIP 2017'!DT$168),0)</f>
        <v>1.1816776726025883E-5</v>
      </c>
      <c r="DU33" s="33">
        <f>+IFERROR(('MIP 2017'!DU33/'MIP 2017'!DU$168),0)</f>
        <v>0</v>
      </c>
      <c r="DV33" s="33">
        <f>+IFERROR(('MIP 2017'!DV33/'MIP 2017'!DV$168),0)</f>
        <v>1.5130814893269878E-4</v>
      </c>
      <c r="DW33" s="33">
        <f>+IFERROR(('MIP 2017'!DW33/'MIP 2017'!DW$168),0)</f>
        <v>1.3945876489721601E-4</v>
      </c>
      <c r="DX33" s="33">
        <f>+IFERROR(('MIP 2017'!DX33/'MIP 2017'!DX$168),0)</f>
        <v>0</v>
      </c>
      <c r="DY33" s="33">
        <f>+IFERROR(('MIP 2017'!DY33/'MIP 2017'!DY$168),0)</f>
        <v>0</v>
      </c>
      <c r="DZ33" s="33">
        <f>+IFERROR(('MIP 2017'!DZ33/'MIP 2017'!DZ$168),0)</f>
        <v>1.6102276945708169E-4</v>
      </c>
      <c r="EA33" s="33">
        <f>+IFERROR(('MIP 2017'!EA33/'MIP 2017'!EA$168),0)</f>
        <v>1.0624535494309261E-4</v>
      </c>
      <c r="EB33" s="33">
        <f>+IFERROR(('MIP 2017'!EB33/'MIP 2017'!EB$168),0)</f>
        <v>2.1750806164455089E-4</v>
      </c>
      <c r="EC33" s="33">
        <f>+IFERROR(('MIP 2017'!EC33/'MIP 2017'!EC$168),0)</f>
        <v>0</v>
      </c>
      <c r="ED33" s="33">
        <f>+IFERROR(('MIP 2017'!ED33/'MIP 2017'!ED$168),0)</f>
        <v>0</v>
      </c>
      <c r="EE33" s="33">
        <f>+IFERROR(('MIP 2017'!EE33/'MIP 2017'!EE$168),0)</f>
        <v>0</v>
      </c>
      <c r="EF33" s="33">
        <f>+IFERROR(('MIP 2017'!EF33/'MIP 2017'!EF$168),0)</f>
        <v>0</v>
      </c>
      <c r="EG33" s="33">
        <f>+IFERROR(('MIP 2017'!EG33/'MIP 2017'!EG$168),0)</f>
        <v>1.0266531746433902E-5</v>
      </c>
      <c r="EH33" s="33">
        <f>+IFERROR(('MIP 2017'!EH33/'MIP 2017'!EH$168),0)</f>
        <v>0</v>
      </c>
    </row>
    <row r="34" spans="1:138" s="7" customFormat="1" ht="21.95" customHeight="1" thickBot="1" x14ac:dyDescent="0.25">
      <c r="A34" s="137" t="s">
        <v>129</v>
      </c>
      <c r="B34" s="138" t="s">
        <v>130</v>
      </c>
      <c r="C34" s="33">
        <f>+IFERROR(('MIP 2017'!C34/'MIP 2017'!C$168),0)</f>
        <v>3.9916608055973359E-4</v>
      </c>
      <c r="D34" s="33">
        <f>+IFERROR(('MIP 2017'!D34/'MIP 2017'!D$168),0)</f>
        <v>3.433861475542273E-4</v>
      </c>
      <c r="E34" s="33">
        <f>+IFERROR(('MIP 2017'!E34/'MIP 2017'!E$168),0)</f>
        <v>4.4144707026153891E-4</v>
      </c>
      <c r="F34" s="33">
        <f>+IFERROR(('MIP 2017'!F34/'MIP 2017'!F$168),0)</f>
        <v>6.8126215028968952E-4</v>
      </c>
      <c r="G34" s="33">
        <f>+IFERROR(('MIP 2017'!G34/'MIP 2017'!G$168),0)</f>
        <v>1.4406198003639927E-4</v>
      </c>
      <c r="H34" s="33">
        <f>+IFERROR(('MIP 2017'!H34/'MIP 2017'!H$168),0)</f>
        <v>2.8062209806494994E-4</v>
      </c>
      <c r="I34" s="33">
        <f>+IFERROR(('MIP 2017'!I34/'MIP 2017'!I$168),0)</f>
        <v>1.9898329527517379E-4</v>
      </c>
      <c r="J34" s="33">
        <f>+IFERROR(('MIP 2017'!J34/'MIP 2017'!J$168),0)</f>
        <v>3.3703929944702265E-4</v>
      </c>
      <c r="K34" s="33">
        <f>+IFERROR(('MIP 2017'!K34/'MIP 2017'!K$168),0)</f>
        <v>2.8202869229758989E-4</v>
      </c>
      <c r="L34" s="33">
        <f>+IFERROR(('MIP 2017'!L34/'MIP 2017'!L$168),0)</f>
        <v>3.9382180010512027E-4</v>
      </c>
      <c r="M34" s="33">
        <f>+IFERROR(('MIP 2017'!M34/'MIP 2017'!M$168),0)</f>
        <v>2.0110546292441685E-4</v>
      </c>
      <c r="N34" s="33">
        <f>+IFERROR(('MIP 2017'!N34/'MIP 2017'!N$168),0)</f>
        <v>1.0138137181111858E-4</v>
      </c>
      <c r="O34" s="33">
        <f>+IFERROR(('MIP 2017'!O34/'MIP 2017'!O$168),0)</f>
        <v>2.3607441007391909E-4</v>
      </c>
      <c r="P34" s="33">
        <f>+IFERROR(('MIP 2017'!P34/'MIP 2017'!P$168),0)</f>
        <v>6.9028591560071087E-5</v>
      </c>
      <c r="Q34" s="33">
        <f>+IFERROR(('MIP 2017'!Q34/'MIP 2017'!Q$168),0)</f>
        <v>2.9736297195990483E-4</v>
      </c>
      <c r="R34" s="33">
        <f>+IFERROR(('MIP 2017'!R34/'MIP 2017'!R$168),0)</f>
        <v>1.2267369344314257E-4</v>
      </c>
      <c r="S34" s="33">
        <f>+IFERROR(('MIP 2017'!S34/'MIP 2017'!S$168),0)</f>
        <v>3.7331658549568069E-4</v>
      </c>
      <c r="T34" s="33">
        <f>+IFERROR(('MIP 2017'!T34/'MIP 2017'!T$168),0)</f>
        <v>3.3440064136653827E-4</v>
      </c>
      <c r="U34" s="33">
        <f>+IFERROR(('MIP 2017'!U34/'MIP 2017'!U$168),0)</f>
        <v>2.907351973546473E-4</v>
      </c>
      <c r="V34" s="33">
        <f>+IFERROR(('MIP 2017'!V34/'MIP 2017'!V$168),0)</f>
        <v>1.9983015387302347E-4</v>
      </c>
      <c r="W34" s="33">
        <f>+IFERROR(('MIP 2017'!W34/'MIP 2017'!W$168),0)</f>
        <v>1.7642740218063328E-4</v>
      </c>
      <c r="X34" s="33">
        <f>+IFERROR(('MIP 2017'!X34/'MIP 2017'!X$168),0)</f>
        <v>5.4999650964910909E-5</v>
      </c>
      <c r="Y34" s="33">
        <f>+IFERROR(('MIP 2017'!Y34/'MIP 2017'!Y$168),0)</f>
        <v>7.2999295807530014E-3</v>
      </c>
      <c r="Z34" s="33">
        <f>+IFERROR(('MIP 2017'!Z34/'MIP 2017'!Z$168),0)</f>
        <v>1.7974808100354446E-5</v>
      </c>
      <c r="AA34" s="33">
        <f>+IFERROR(('MIP 2017'!AA34/'MIP 2017'!AA$168),0)</f>
        <v>2.3165657021706188E-5</v>
      </c>
      <c r="AB34" s="33">
        <f>+IFERROR(('MIP 2017'!AB34/'MIP 2017'!AB$168),0)</f>
        <v>1.9674010598472897E-6</v>
      </c>
      <c r="AC34" s="33">
        <f>+IFERROR(('MIP 2017'!AC34/'MIP 2017'!AC$168),0)</f>
        <v>2.2542261902890294E-5</v>
      </c>
      <c r="AD34" s="33">
        <f>+IFERROR(('MIP 2017'!AD34/'MIP 2017'!AD$168),0)</f>
        <v>6.924586071694255E-6</v>
      </c>
      <c r="AE34" s="33">
        <f>+IFERROR(('MIP 2017'!AE34/'MIP 2017'!AE$168),0)</f>
        <v>1.8309338770841451E-5</v>
      </c>
      <c r="AF34" s="33">
        <f>+IFERROR(('MIP 2017'!AF34/'MIP 2017'!AF$168),0)</f>
        <v>1.2253282905532559E-5</v>
      </c>
      <c r="AG34" s="33">
        <f>+IFERROR(('MIP 2017'!AG34/'MIP 2017'!AG$168),0)</f>
        <v>0</v>
      </c>
      <c r="AH34" s="33">
        <f>+IFERROR(('MIP 2017'!AH34/'MIP 2017'!AH$168),0)</f>
        <v>5.7992522711648186E-5</v>
      </c>
      <c r="AI34" s="33">
        <f>+IFERROR(('MIP 2017'!AI34/'MIP 2017'!AI$168),0)</f>
        <v>7.3033305541838539E-2</v>
      </c>
      <c r="AJ34" s="33">
        <f>+IFERROR(('MIP 2017'!AJ34/'MIP 2017'!AJ$168),0)</f>
        <v>1.76576033094897E-6</v>
      </c>
      <c r="AK34" s="33">
        <f>+IFERROR(('MIP 2017'!AK34/'MIP 2017'!AK$168),0)</f>
        <v>2.1081825198956673E-6</v>
      </c>
      <c r="AL34" s="33">
        <f>+IFERROR(('MIP 2017'!AL34/'MIP 2017'!AL$168),0)</f>
        <v>3.2101382341451289E-6</v>
      </c>
      <c r="AM34" s="33">
        <f>+IFERROR(('MIP 2017'!AM34/'MIP 2017'!AM$168),0)</f>
        <v>8.8960251685572932E-3</v>
      </c>
      <c r="AN34" s="33">
        <f>+IFERROR(('MIP 2017'!AN34/'MIP 2017'!AN$168),0)</f>
        <v>7.7208211304447E-6</v>
      </c>
      <c r="AO34" s="33">
        <f>+IFERROR(('MIP 2017'!AO34/'MIP 2017'!AO$168),0)</f>
        <v>5.3416256560911904E-6</v>
      </c>
      <c r="AP34" s="33">
        <f>+IFERROR(('MIP 2017'!AP34/'MIP 2017'!AP$168),0)</f>
        <v>1.0810015095570506E-5</v>
      </c>
      <c r="AQ34" s="33">
        <f>+IFERROR(('MIP 2017'!AQ34/'MIP 2017'!AQ$168),0)</f>
        <v>3.3500701940859761E-5</v>
      </c>
      <c r="AR34" s="33">
        <f>+IFERROR(('MIP 2017'!AR34/'MIP 2017'!AR$168),0)</f>
        <v>9.5382237120840486E-7</v>
      </c>
      <c r="AS34" s="33">
        <f>+IFERROR(('MIP 2017'!AS34/'MIP 2017'!AS$168),0)</f>
        <v>2.668129715471419E-6</v>
      </c>
      <c r="AT34" s="33">
        <f>+IFERROR(('MIP 2017'!AT34/'MIP 2017'!AT$168),0)</f>
        <v>7.3782628828465687E-8</v>
      </c>
      <c r="AU34" s="33">
        <f>+IFERROR(('MIP 2017'!AU34/'MIP 2017'!AU$168),0)</f>
        <v>4.7227527554011952E-6</v>
      </c>
      <c r="AV34" s="33">
        <f>+IFERROR(('MIP 2017'!AV34/'MIP 2017'!AV$168),0)</f>
        <v>1.2778543322538836E-3</v>
      </c>
      <c r="AW34" s="33">
        <f>+IFERROR(('MIP 2017'!AW34/'MIP 2017'!AW$168),0)</f>
        <v>2.7779312010900582E-5</v>
      </c>
      <c r="AX34" s="33">
        <f>+IFERROR(('MIP 2017'!AX34/'MIP 2017'!AX$168),0)</f>
        <v>2.459421535616922E-6</v>
      </c>
      <c r="AY34" s="33">
        <f>+IFERROR(('MIP 2017'!AY34/'MIP 2017'!AY$168),0)</f>
        <v>1.4373648695579009E-6</v>
      </c>
      <c r="AZ34" s="33">
        <f>+IFERROR(('MIP 2017'!AZ34/'MIP 2017'!AZ$168),0)</f>
        <v>5.7919700711321039E-8</v>
      </c>
      <c r="BA34" s="33">
        <f>+IFERROR(('MIP 2017'!BA34/'MIP 2017'!BA$168),0)</f>
        <v>2.2925035367712515E-7</v>
      </c>
      <c r="BB34" s="33">
        <f>+IFERROR(('MIP 2017'!BB34/'MIP 2017'!BB$168),0)</f>
        <v>9.5302063250993354E-7</v>
      </c>
      <c r="BC34" s="33">
        <f>+IFERROR(('MIP 2017'!BC34/'MIP 2017'!BC$168),0)</f>
        <v>3.2028258852021769E-6</v>
      </c>
      <c r="BD34" s="33">
        <f>+IFERROR(('MIP 2017'!BD34/'MIP 2017'!BD$168),0)</f>
        <v>2.0681195998323791E-6</v>
      </c>
      <c r="BE34" s="33">
        <f>+IFERROR(('MIP 2017'!BE34/'MIP 2017'!BE$168),0)</f>
        <v>1.3920684800131683E-4</v>
      </c>
      <c r="BF34" s="33">
        <f>+IFERROR(('MIP 2017'!BF34/'MIP 2017'!BF$168),0)</f>
        <v>1.2758213376660779E-5</v>
      </c>
      <c r="BG34" s="33">
        <f>+IFERROR(('MIP 2017'!BG34/'MIP 2017'!BG$168),0)</f>
        <v>1.5203675221366327E-4</v>
      </c>
      <c r="BH34" s="33">
        <f>+IFERROR(('MIP 2017'!BH34/'MIP 2017'!BH$168),0)</f>
        <v>1.9365467691261231E-4</v>
      </c>
      <c r="BI34" s="33">
        <f>+IFERROR(('MIP 2017'!BI34/'MIP 2017'!BI$168),0)</f>
        <v>1.2672445693621571E-4</v>
      </c>
      <c r="BJ34" s="33">
        <f>+IFERROR(('MIP 2017'!BJ34/'MIP 2017'!BJ$168),0)</f>
        <v>6.1020810325677927E-7</v>
      </c>
      <c r="BK34" s="33">
        <f>+IFERROR(('MIP 2017'!BK34/'MIP 2017'!BK$168),0)</f>
        <v>3.631992215137824E-8</v>
      </c>
      <c r="BL34" s="33">
        <f>+IFERROR(('MIP 2017'!BL34/'MIP 2017'!BL$168),0)</f>
        <v>0</v>
      </c>
      <c r="BM34" s="33">
        <f>+IFERROR(('MIP 2017'!BM34/'MIP 2017'!BM$168),0)</f>
        <v>2.5346463921340823E-6</v>
      </c>
      <c r="BN34" s="33">
        <f>+IFERROR(('MIP 2017'!BN34/'MIP 2017'!BN$168),0)</f>
        <v>5.7221247914097247E-6</v>
      </c>
      <c r="BO34" s="33">
        <f>+IFERROR(('MIP 2017'!BO34/'MIP 2017'!BO$168),0)</f>
        <v>9.7349090785033534E-7</v>
      </c>
      <c r="BP34" s="33">
        <f>+IFERROR(('MIP 2017'!BP34/'MIP 2017'!BP$168),0)</f>
        <v>7.9823788268814622E-7</v>
      </c>
      <c r="BQ34" s="33">
        <f>+IFERROR(('MIP 2017'!BQ34/'MIP 2017'!BQ$168),0)</f>
        <v>0</v>
      </c>
      <c r="BR34" s="33">
        <f>+IFERROR(('MIP 2017'!BR34/'MIP 2017'!BR$168),0)</f>
        <v>8.8238665406302411E-7</v>
      </c>
      <c r="BS34" s="33">
        <f>+IFERROR(('MIP 2017'!BS34/'MIP 2017'!BS$168),0)</f>
        <v>6.2632016720267346E-6</v>
      </c>
      <c r="BT34" s="33">
        <f>+IFERROR(('MIP 2017'!BT34/'MIP 2017'!BT$168),0)</f>
        <v>8.6280306777587404E-6</v>
      </c>
      <c r="BU34" s="33">
        <f>+IFERROR(('MIP 2017'!BU34/'MIP 2017'!BU$168),0)</f>
        <v>1.0045159453741947E-7</v>
      </c>
      <c r="BV34" s="33">
        <f>+IFERROR(('MIP 2017'!BV34/'MIP 2017'!BV$168),0)</f>
        <v>9.1144377809549515E-6</v>
      </c>
      <c r="BW34" s="33">
        <f>+IFERROR(('MIP 2017'!BW34/'MIP 2017'!BW$168),0)</f>
        <v>2.7897140786806145E-6</v>
      </c>
      <c r="BX34" s="33">
        <f>+IFERROR(('MIP 2017'!BX34/'MIP 2017'!BX$168),0)</f>
        <v>9.7955635105150475E-7</v>
      </c>
      <c r="BY34" s="33">
        <f>+IFERROR(('MIP 2017'!BY34/'MIP 2017'!BY$168),0)</f>
        <v>2.1797422967721165E-5</v>
      </c>
      <c r="BZ34" s="33">
        <f>+IFERROR(('MIP 2017'!BZ34/'MIP 2017'!BZ$168),0)</f>
        <v>1.0459850147396583E-5</v>
      </c>
      <c r="CA34" s="33">
        <f>+IFERROR(('MIP 2017'!CA34/'MIP 2017'!CA$168),0)</f>
        <v>2.8422804505122994E-6</v>
      </c>
      <c r="CB34" s="33">
        <f>+IFERROR(('MIP 2017'!CB34/'MIP 2017'!CB$168),0)</f>
        <v>0</v>
      </c>
      <c r="CC34" s="33">
        <f>+IFERROR(('MIP 2017'!CC34/'MIP 2017'!CC$168),0)</f>
        <v>0</v>
      </c>
      <c r="CD34" s="33">
        <f>+IFERROR(('MIP 2017'!CD34/'MIP 2017'!CD$168),0)</f>
        <v>8.708745433315889E-9</v>
      </c>
      <c r="CE34" s="33">
        <f>+IFERROR(('MIP 2017'!CE34/'MIP 2017'!CE$168),0)</f>
        <v>9.0441520480942253E-8</v>
      </c>
      <c r="CF34" s="33">
        <f>+IFERROR(('MIP 2017'!CF34/'MIP 2017'!CF$168),0)</f>
        <v>7.2869983223091837E-8</v>
      </c>
      <c r="CG34" s="33">
        <f>+IFERROR(('MIP 2017'!CG34/'MIP 2017'!CG$168),0)</f>
        <v>1.859686376361681E-6</v>
      </c>
      <c r="CH34" s="33">
        <f>+IFERROR(('MIP 2017'!CH34/'MIP 2017'!CH$168),0)</f>
        <v>8.5485263662546669E-7</v>
      </c>
      <c r="CI34" s="33">
        <f>+IFERROR(('MIP 2017'!CI34/'MIP 2017'!CI$168),0)</f>
        <v>0</v>
      </c>
      <c r="CJ34" s="33">
        <f>+IFERROR(('MIP 2017'!CJ34/'MIP 2017'!CJ$168),0)</f>
        <v>0</v>
      </c>
      <c r="CK34" s="33">
        <f>+IFERROR(('MIP 2017'!CK34/'MIP 2017'!CK$168),0)</f>
        <v>1.391624985395352E-7</v>
      </c>
      <c r="CL34" s="33">
        <f>+IFERROR(('MIP 2017'!CL34/'MIP 2017'!CL$168),0)</f>
        <v>0</v>
      </c>
      <c r="CM34" s="33">
        <f>+IFERROR(('MIP 2017'!CM34/'MIP 2017'!CM$168),0)</f>
        <v>0</v>
      </c>
      <c r="CN34" s="33">
        <f>+IFERROR(('MIP 2017'!CN34/'MIP 2017'!CN$168),0)</f>
        <v>9.4827527027861043E-8</v>
      </c>
      <c r="CO34" s="33">
        <f>+IFERROR(('MIP 2017'!CO34/'MIP 2017'!CO$168),0)</f>
        <v>1.8816130624811785E-8</v>
      </c>
      <c r="CP34" s="33">
        <f>+IFERROR(('MIP 2017'!CP34/'MIP 2017'!CP$168),0)</f>
        <v>0</v>
      </c>
      <c r="CQ34" s="33">
        <f>+IFERROR(('MIP 2017'!CQ34/'MIP 2017'!CQ$168),0)</f>
        <v>2.0195939848995221E-7</v>
      </c>
      <c r="CR34" s="33">
        <f>+IFERROR(('MIP 2017'!CR34/'MIP 2017'!CR$168),0)</f>
        <v>3.4757462948405665E-8</v>
      </c>
      <c r="CS34" s="33">
        <f>+IFERROR(('MIP 2017'!CS34/'MIP 2017'!CS$168),0)</f>
        <v>0</v>
      </c>
      <c r="CT34" s="33">
        <f>+IFERROR(('MIP 2017'!CT34/'MIP 2017'!CT$168),0)</f>
        <v>2.682011416843439E-7</v>
      </c>
      <c r="CU34" s="33">
        <f>+IFERROR(('MIP 2017'!CU34/'MIP 2017'!CU$168),0)</f>
        <v>3.1132524257102186E-8</v>
      </c>
      <c r="CV34" s="33">
        <f>+IFERROR(('MIP 2017'!CV34/'MIP 2017'!CV$168),0)</f>
        <v>0</v>
      </c>
      <c r="CW34" s="33">
        <f>+IFERROR(('MIP 2017'!CW34/'MIP 2017'!CW$168),0)</f>
        <v>1.059468767759686E-8</v>
      </c>
      <c r="CX34" s="33">
        <f>+IFERROR(('MIP 2017'!CX34/'MIP 2017'!CX$168),0)</f>
        <v>1.5666737088814099E-7</v>
      </c>
      <c r="CY34" s="33">
        <f>+IFERROR(('MIP 2017'!CY34/'MIP 2017'!CY$168),0)</f>
        <v>4.3001434778804293E-8</v>
      </c>
      <c r="CZ34" s="33">
        <f>+IFERROR(('MIP 2017'!CZ34/'MIP 2017'!CZ$168),0)</f>
        <v>3.0909857209305652E-9</v>
      </c>
      <c r="DA34" s="33">
        <f>+IFERROR(('MIP 2017'!DA34/'MIP 2017'!DA$168),0)</f>
        <v>2.13289394298098E-11</v>
      </c>
      <c r="DB34" s="33">
        <f>+IFERROR(('MIP 2017'!DB34/'MIP 2017'!DB$168),0)</f>
        <v>0</v>
      </c>
      <c r="DC34" s="33">
        <f>+IFERROR(('MIP 2017'!DC34/'MIP 2017'!DC$168),0)</f>
        <v>6.617673754757318E-7</v>
      </c>
      <c r="DD34" s="33">
        <f>+IFERROR(('MIP 2017'!DD34/'MIP 2017'!DD$168),0)</f>
        <v>6.4183495485618344E-8</v>
      </c>
      <c r="DE34" s="33">
        <f>+IFERROR(('MIP 2017'!DE34/'MIP 2017'!DE$168),0)</f>
        <v>5.0502877782867893E-6</v>
      </c>
      <c r="DF34" s="33">
        <f>+IFERROR(('MIP 2017'!DF34/'MIP 2017'!DF$168),0)</f>
        <v>1.4911601846211331E-5</v>
      </c>
      <c r="DG34" s="33">
        <f>+IFERROR(('MIP 2017'!DG34/'MIP 2017'!DG$168),0)</f>
        <v>0</v>
      </c>
      <c r="DH34" s="33">
        <f>+IFERROR(('MIP 2017'!DH34/'MIP 2017'!DH$168),0)</f>
        <v>1.8182968043536899E-7</v>
      </c>
      <c r="DI34" s="33">
        <f>+IFERROR(('MIP 2017'!DI34/'MIP 2017'!DI$168),0)</f>
        <v>0</v>
      </c>
      <c r="DJ34" s="33">
        <f>+IFERROR(('MIP 2017'!DJ34/'MIP 2017'!DJ$168),0)</f>
        <v>5.0474283965040358E-9</v>
      </c>
      <c r="DK34" s="33">
        <f>+IFERROR(('MIP 2017'!DK34/'MIP 2017'!DK$168),0)</f>
        <v>4.8926624652554384E-9</v>
      </c>
      <c r="DL34" s="33">
        <f>+IFERROR(('MIP 2017'!DL34/'MIP 2017'!DL$168),0)</f>
        <v>7.0600295557862956E-10</v>
      </c>
      <c r="DM34" s="33">
        <f>+IFERROR(('MIP 2017'!DM34/'MIP 2017'!DM$168),0)</f>
        <v>0</v>
      </c>
      <c r="DN34" s="33">
        <f>+IFERROR(('MIP 2017'!DN34/'MIP 2017'!DN$168),0)</f>
        <v>0</v>
      </c>
      <c r="DO34" s="33">
        <f>+IFERROR(('MIP 2017'!DO34/'MIP 2017'!DO$168),0)</f>
        <v>0</v>
      </c>
      <c r="DP34" s="33">
        <f>+IFERROR(('MIP 2017'!DP34/'MIP 2017'!DP$168),0)</f>
        <v>0</v>
      </c>
      <c r="DQ34" s="33">
        <f>+IFERROR(('MIP 2017'!DQ34/'MIP 2017'!DQ$168),0)</f>
        <v>1.0609295271545542E-5</v>
      </c>
      <c r="DR34" s="33">
        <f>+IFERROR(('MIP 2017'!DR34/'MIP 2017'!DR$168),0)</f>
        <v>8.9657846171863356E-10</v>
      </c>
      <c r="DS34" s="33">
        <f>+IFERROR(('MIP 2017'!DS34/'MIP 2017'!DS$168),0)</f>
        <v>6.7006162687217373E-6</v>
      </c>
      <c r="DT34" s="33">
        <f>+IFERROR(('MIP 2017'!DT34/'MIP 2017'!DT$168),0)</f>
        <v>2.7608018432396171E-6</v>
      </c>
      <c r="DU34" s="33">
        <f>+IFERROR(('MIP 2017'!DU34/'MIP 2017'!DU$168),0)</f>
        <v>2.7645277808412923E-8</v>
      </c>
      <c r="DV34" s="33">
        <f>+IFERROR(('MIP 2017'!DV34/'MIP 2017'!DV$168),0)</f>
        <v>1.3220752569832039E-6</v>
      </c>
      <c r="DW34" s="33">
        <f>+IFERROR(('MIP 2017'!DW34/'MIP 2017'!DW$168),0)</f>
        <v>2.465231840345396E-5</v>
      </c>
      <c r="DX34" s="33">
        <f>+IFERROR(('MIP 2017'!DX34/'MIP 2017'!DX$168),0)</f>
        <v>9.2090906095515449E-8</v>
      </c>
      <c r="DY34" s="33">
        <f>+IFERROR(('MIP 2017'!DY34/'MIP 2017'!DY$168),0)</f>
        <v>3.0495006996303858E-7</v>
      </c>
      <c r="DZ34" s="33">
        <f>+IFERROR(('MIP 2017'!DZ34/'MIP 2017'!DZ$168),0)</f>
        <v>9.8483395854809584E-10</v>
      </c>
      <c r="EA34" s="33">
        <f>+IFERROR(('MIP 2017'!EA34/'MIP 2017'!EA$168),0)</f>
        <v>7.1444928109448957E-6</v>
      </c>
      <c r="EB34" s="33">
        <f>+IFERROR(('MIP 2017'!EB34/'MIP 2017'!EB$168),0)</f>
        <v>5.081267192898409E-7</v>
      </c>
      <c r="EC34" s="33">
        <f>+IFERROR(('MIP 2017'!EC34/'MIP 2017'!EC$168),0)</f>
        <v>0</v>
      </c>
      <c r="ED34" s="33">
        <f>+IFERROR(('MIP 2017'!ED34/'MIP 2017'!ED$168),0)</f>
        <v>0</v>
      </c>
      <c r="EE34" s="33">
        <f>+IFERROR(('MIP 2017'!EE34/'MIP 2017'!EE$168),0)</f>
        <v>9.069215713733733E-6</v>
      </c>
      <c r="EF34" s="33">
        <f>+IFERROR(('MIP 2017'!EF34/'MIP 2017'!EF$168),0)</f>
        <v>1.6094980673411217E-8</v>
      </c>
      <c r="EG34" s="33">
        <f>+IFERROR(('MIP 2017'!EG34/'MIP 2017'!EG$168),0)</f>
        <v>1.982408296317411E-7</v>
      </c>
      <c r="EH34" s="33">
        <f>+IFERROR(('MIP 2017'!EH34/'MIP 2017'!EH$168),0)</f>
        <v>0</v>
      </c>
    </row>
    <row r="35" spans="1:138" s="7" customFormat="1" ht="21.95" customHeight="1" thickBot="1" x14ac:dyDescent="0.25">
      <c r="A35" s="137" t="s">
        <v>131</v>
      </c>
      <c r="B35" s="138" t="s">
        <v>132</v>
      </c>
      <c r="C35" s="33">
        <f>+IFERROR(('MIP 2017'!C35/'MIP 2017'!C$168),0)</f>
        <v>2.1834257958223634E-3</v>
      </c>
      <c r="D35" s="33">
        <f>+IFERROR(('MIP 2017'!D35/'MIP 2017'!D$168),0)</f>
        <v>1.8783113320816492E-3</v>
      </c>
      <c r="E35" s="33">
        <f>+IFERROR(('MIP 2017'!E35/'MIP 2017'!E$168),0)</f>
        <v>2.4147014679896193E-3</v>
      </c>
      <c r="F35" s="33">
        <f>+IFERROR(('MIP 2017'!F35/'MIP 2017'!F$168),0)</f>
        <v>3.7264823468318815E-3</v>
      </c>
      <c r="G35" s="33">
        <f>+IFERROR(('MIP 2017'!G35/'MIP 2017'!G$168),0)</f>
        <v>7.8801445996524143E-4</v>
      </c>
      <c r="H35" s="33">
        <f>+IFERROR(('MIP 2017'!H35/'MIP 2017'!H$168),0)</f>
        <v>1.5349939727684701E-3</v>
      </c>
      <c r="I35" s="33">
        <f>+IFERROR(('MIP 2017'!I35/'MIP 2017'!I$168),0)</f>
        <v>1.0884323117643679E-3</v>
      </c>
      <c r="J35" s="33">
        <f>+IFERROR(('MIP 2017'!J35/'MIP 2017'!J$168),0)</f>
        <v>1.8435942743095948E-3</v>
      </c>
      <c r="K35" s="33">
        <f>+IFERROR(('MIP 2017'!K35/'MIP 2017'!K$168),0)</f>
        <v>1.5426879985922432E-3</v>
      </c>
      <c r="L35" s="33">
        <f>+IFERROR(('MIP 2017'!L35/'MIP 2017'!L$168),0)</f>
        <v>2.1541927513002703E-3</v>
      </c>
      <c r="M35" s="33">
        <f>+IFERROR(('MIP 2017'!M35/'MIP 2017'!M$168),0)</f>
        <v>1.100040501473071E-3</v>
      </c>
      <c r="N35" s="33">
        <f>+IFERROR(('MIP 2017'!N35/'MIP 2017'!N$168),0)</f>
        <v>5.5455288715376976E-4</v>
      </c>
      <c r="O35" s="33">
        <f>+IFERROR(('MIP 2017'!O35/'MIP 2017'!O$168),0)</f>
        <v>1.2913195328775099E-3</v>
      </c>
      <c r="P35" s="33">
        <f>+IFERROR(('MIP 2017'!P35/'MIP 2017'!P$168),0)</f>
        <v>3.7758420567749271E-4</v>
      </c>
      <c r="Q35" s="33">
        <f>+IFERROR(('MIP 2017'!Q35/'MIP 2017'!Q$168),0)</f>
        <v>1.6265660218153172E-3</v>
      </c>
      <c r="R35" s="33">
        <f>+IFERROR(('MIP 2017'!R35/'MIP 2017'!R$168),0)</f>
        <v>6.7102121091293398E-4</v>
      </c>
      <c r="S35" s="33">
        <f>+IFERROR(('MIP 2017'!S35/'MIP 2017'!S$168),0)</f>
        <v>2.0420298779811178E-3</v>
      </c>
      <c r="T35" s="33">
        <f>+IFERROR(('MIP 2017'!T35/'MIP 2017'!T$168),0)</f>
        <v>1.8291608983293365E-3</v>
      </c>
      <c r="U35" s="33">
        <f>+IFERROR(('MIP 2017'!U35/'MIP 2017'!U$168),0)</f>
        <v>1.5903123050122177E-3</v>
      </c>
      <c r="V35" s="33">
        <f>+IFERROR(('MIP 2017'!V35/'MIP 2017'!V$168),0)</f>
        <v>1.0930646014252678E-3</v>
      </c>
      <c r="W35" s="33">
        <f>+IFERROR(('MIP 2017'!W35/'MIP 2017'!W$168),0)</f>
        <v>9.6505229219614325E-4</v>
      </c>
      <c r="X35" s="33">
        <f>+IFERROR(('MIP 2017'!X35/'MIP 2017'!X$168),0)</f>
        <v>3.0084634573563718E-4</v>
      </c>
      <c r="Y35" s="33">
        <f>+IFERROR(('MIP 2017'!Y35/'MIP 2017'!Y$168),0)</f>
        <v>3.6668163432862941E-5</v>
      </c>
      <c r="Z35" s="33">
        <f>+IFERROR(('MIP 2017'!Z35/'MIP 2017'!Z$168),0)</f>
        <v>5.0536670047638087E-2</v>
      </c>
      <c r="AA35" s="33">
        <f>+IFERROR(('MIP 2017'!AA35/'MIP 2017'!AA$168),0)</f>
        <v>1.2671540890308084E-4</v>
      </c>
      <c r="AB35" s="33">
        <f>+IFERROR(('MIP 2017'!AB35/'MIP 2017'!AB$168),0)</f>
        <v>1.0761621375180948E-5</v>
      </c>
      <c r="AC35" s="33">
        <f>+IFERROR(('MIP 2017'!AC35/'MIP 2017'!AC$168),0)</f>
        <v>1.2330545738239125E-4</v>
      </c>
      <c r="AD35" s="33">
        <f>+IFERROR(('MIP 2017'!AD35/'MIP 2017'!AD$168),0)</f>
        <v>5.8739397481133071E-5</v>
      </c>
      <c r="AE35" s="33">
        <f>+IFERROR(('MIP 2017'!AE35/'MIP 2017'!AE$168),0)</f>
        <v>1.0015150215330818E-4</v>
      </c>
      <c r="AF35" s="33">
        <f>+IFERROR(('MIP 2017'!AF35/'MIP 2017'!AF$168),0)</f>
        <v>6.7025068718095494E-5</v>
      </c>
      <c r="AG35" s="33">
        <f>+IFERROR(('MIP 2017'!AG35/'MIP 2017'!AG$168),0)</f>
        <v>0</v>
      </c>
      <c r="AH35" s="33">
        <f>+IFERROR(('MIP 2017'!AH35/'MIP 2017'!AH$168),0)</f>
        <v>3.1721725923172063E-4</v>
      </c>
      <c r="AI35" s="33">
        <f>+IFERROR(('MIP 2017'!AI35/'MIP 2017'!AI$168),0)</f>
        <v>0.12002496906622115</v>
      </c>
      <c r="AJ35" s="33">
        <f>+IFERROR(('MIP 2017'!AJ35/'MIP 2017'!AJ$168),0)</f>
        <v>9.6581402736093426E-6</v>
      </c>
      <c r="AK35" s="33">
        <f>+IFERROR(('MIP 2017'!AK35/'MIP 2017'!AK$168),0)</f>
        <v>1.1656489472065028E-5</v>
      </c>
      <c r="AL35" s="33">
        <f>+IFERROR(('MIP 2017'!AL35/'MIP 2017'!AL$168),0)</f>
        <v>1.7559354288720031E-5</v>
      </c>
      <c r="AM35" s="33">
        <f>+IFERROR(('MIP 2017'!AM35/'MIP 2017'!AM$168),0)</f>
        <v>4.6381419853304302E-3</v>
      </c>
      <c r="AN35" s="33">
        <f>+IFERROR(('MIP 2017'!AN35/'MIP 2017'!AN$168),0)</f>
        <v>4.22326466154246E-5</v>
      </c>
      <c r="AO35" s="33">
        <f>+IFERROR(('MIP 2017'!AO35/'MIP 2017'!AO$168),0)</f>
        <v>3.84105884363162E-5</v>
      </c>
      <c r="AP35" s="33">
        <f>+IFERROR(('MIP 2017'!AP35/'MIP 2017'!AP$168),0)</f>
        <v>7.1067653182025218E-3</v>
      </c>
      <c r="AQ35" s="33">
        <f>+IFERROR(('MIP 2017'!AQ35/'MIP 2017'!AQ$168),0)</f>
        <v>1.9211509373678575E-4</v>
      </c>
      <c r="AR35" s="33">
        <f>+IFERROR(('MIP 2017'!AR35/'MIP 2017'!AR$168),0)</f>
        <v>5.2173781073996654E-6</v>
      </c>
      <c r="AS35" s="33">
        <f>+IFERROR(('MIP 2017'!AS35/'MIP 2017'!AS$168),0)</f>
        <v>1.4594584888554154E-5</v>
      </c>
      <c r="AT35" s="33">
        <f>+IFERROR(('MIP 2017'!AT35/'MIP 2017'!AT$168),0)</f>
        <v>4.0358863869834988E-7</v>
      </c>
      <c r="AU35" s="33">
        <f>+IFERROR(('MIP 2017'!AU35/'MIP 2017'!AU$168),0)</f>
        <v>3.8847411128920765E-4</v>
      </c>
      <c r="AV35" s="33">
        <f>+IFERROR(('MIP 2017'!AV35/'MIP 2017'!AV$168),0)</f>
        <v>1.4335990053300377E-4</v>
      </c>
      <c r="AW35" s="33">
        <f>+IFERROR(('MIP 2017'!AW35/'MIP 2017'!AW$168),0)</f>
        <v>1.5195195531079626E-4</v>
      </c>
      <c r="AX35" s="33">
        <f>+IFERROR(('MIP 2017'!AX35/'MIP 2017'!AX$168),0)</f>
        <v>1.3452957766694415E-5</v>
      </c>
      <c r="AY35" s="33">
        <f>+IFERROR(('MIP 2017'!AY35/'MIP 2017'!AY$168),0)</f>
        <v>7.8623402314163354E-6</v>
      </c>
      <c r="AZ35" s="33">
        <f>+IFERROR(('MIP 2017'!AZ35/'MIP 2017'!AZ$168),0)</f>
        <v>3.168189252004455E-7</v>
      </c>
      <c r="BA35" s="33">
        <f>+IFERROR(('MIP 2017'!BA35/'MIP 2017'!BA$168),0)</f>
        <v>1.2539921609023835E-6</v>
      </c>
      <c r="BB35" s="33">
        <f>+IFERROR(('MIP 2017'!BB35/'MIP 2017'!BB$168),0)</f>
        <v>5.2129926221567879E-6</v>
      </c>
      <c r="BC35" s="33">
        <f>+IFERROR(('MIP 2017'!BC35/'MIP 2017'!BC$168),0)</f>
        <v>1.7519355972010084E-5</v>
      </c>
      <c r="BD35" s="33">
        <f>+IFERROR(('MIP 2017'!BD35/'MIP 2017'!BD$168),0)</f>
        <v>1.1312548593276828E-5</v>
      </c>
      <c r="BE35" s="33">
        <f>+IFERROR(('MIP 2017'!BE35/'MIP 2017'!BE$168),0)</f>
        <v>7.6145704177816133E-4</v>
      </c>
      <c r="BF35" s="33">
        <f>+IFERROR(('MIP 2017'!BF35/'MIP 2017'!BF$168),0)</f>
        <v>6.9737750854161019E-5</v>
      </c>
      <c r="BG35" s="33">
        <f>+IFERROR(('MIP 2017'!BG35/'MIP 2017'!BG$168),0)</f>
        <v>8.3163621074934643E-4</v>
      </c>
      <c r="BH35" s="33">
        <f>+IFERROR(('MIP 2017'!BH35/'MIP 2017'!BH$168),0)</f>
        <v>1.0592849383888674E-3</v>
      </c>
      <c r="BI35" s="33">
        <f>+IFERROR(('MIP 2017'!BI35/'MIP 2017'!BI$168),0)</f>
        <v>6.9317875869642559E-4</v>
      </c>
      <c r="BJ35" s="33">
        <f>+IFERROR(('MIP 2017'!BJ35/'MIP 2017'!BJ$168),0)</f>
        <v>3.3378189639821062E-6</v>
      </c>
      <c r="BK35" s="33">
        <f>+IFERROR(('MIP 2017'!BK35/'MIP 2017'!BK$168),0)</f>
        <v>1.9866882180063421E-7</v>
      </c>
      <c r="BL35" s="33">
        <f>+IFERROR(('MIP 2017'!BL35/'MIP 2017'!BL$168),0)</f>
        <v>0</v>
      </c>
      <c r="BM35" s="33">
        <f>+IFERROR(('MIP 2017'!BM35/'MIP 2017'!BM$168),0)</f>
        <v>1.3837054680751436E-5</v>
      </c>
      <c r="BN35" s="33">
        <f>+IFERROR(('MIP 2017'!BN35/'MIP 2017'!BN$168),0)</f>
        <v>3.1299841056031311E-5</v>
      </c>
      <c r="BO35" s="33">
        <f>+IFERROR(('MIP 2017'!BO35/'MIP 2017'!BO$168),0)</f>
        <v>5.3249643787828651E-6</v>
      </c>
      <c r="BP35" s="33">
        <f>+IFERROR(('MIP 2017'!BP35/'MIP 2017'!BP$168),0)</f>
        <v>4.3663358916166907E-6</v>
      </c>
      <c r="BQ35" s="33">
        <f>+IFERROR(('MIP 2017'!BQ35/'MIP 2017'!BQ$168),0)</f>
        <v>0</v>
      </c>
      <c r="BR35" s="33">
        <f>+IFERROR(('MIP 2017'!BR35/'MIP 2017'!BR$168),0)</f>
        <v>4.7320474462182255E-6</v>
      </c>
      <c r="BS35" s="33">
        <f>+IFERROR(('MIP 2017'!BS35/'MIP 2017'!BS$168),0)</f>
        <v>3.4259514425586281E-5</v>
      </c>
      <c r="BT35" s="33">
        <f>+IFERROR(('MIP 2017'!BT35/'MIP 2017'!BT$168),0)</f>
        <v>4.7195054055065211E-5</v>
      </c>
      <c r="BU35" s="33">
        <f>+IFERROR(('MIP 2017'!BU35/'MIP 2017'!BU$168),0)</f>
        <v>5.4946703496683713E-7</v>
      </c>
      <c r="BV35" s="33">
        <f>+IFERROR(('MIP 2017'!BV35/'MIP 2017'!BV$168),0)</f>
        <v>4.9855685476704522E-5</v>
      </c>
      <c r="BW35" s="33">
        <f>+IFERROR(('MIP 2017'!BW35/'MIP 2017'!BW$168),0)</f>
        <v>1.5259647497649936E-5</v>
      </c>
      <c r="BX35" s="33">
        <f>+IFERROR(('MIP 2017'!BX35/'MIP 2017'!BX$168),0)</f>
        <v>7.0477645823088589E-6</v>
      </c>
      <c r="BY35" s="33">
        <f>+IFERROR(('MIP 2017'!BY35/'MIP 2017'!BY$168),0)</f>
        <v>1.1923121203944867E-4</v>
      </c>
      <c r="BZ35" s="33">
        <f>+IFERROR(('MIP 2017'!BZ35/'MIP 2017'!BZ$168),0)</f>
        <v>5.7215048433566464E-5</v>
      </c>
      <c r="CA35" s="33">
        <f>+IFERROR(('MIP 2017'!CA35/'MIP 2017'!CA$168),0)</f>
        <v>1.4430775583099515E-5</v>
      </c>
      <c r="CB35" s="33">
        <f>+IFERROR(('MIP 2017'!CB35/'MIP 2017'!CB$168),0)</f>
        <v>0</v>
      </c>
      <c r="CC35" s="33">
        <f>+IFERROR(('MIP 2017'!CC35/'MIP 2017'!CC$168),0)</f>
        <v>0</v>
      </c>
      <c r="CD35" s="33">
        <f>+IFERROR(('MIP 2017'!CD35/'MIP 2017'!CD$168),0)</f>
        <v>4.7636561207025242E-8</v>
      </c>
      <c r="CE35" s="33">
        <f>+IFERROR(('MIP 2017'!CE35/'MIP 2017'!CE$168),0)</f>
        <v>4.9471224747999341E-7</v>
      </c>
      <c r="CF35" s="33">
        <f>+IFERROR(('MIP 2017'!CF35/'MIP 2017'!CF$168),0)</f>
        <v>3.9859649619359867E-7</v>
      </c>
      <c r="CG35" s="33">
        <f>+IFERROR(('MIP 2017'!CG35/'MIP 2017'!CG$168),0)</f>
        <v>1.622870297016333E-5</v>
      </c>
      <c r="CH35" s="33">
        <f>+IFERROR(('MIP 2017'!CH35/'MIP 2017'!CH$168),0)</f>
        <v>4.6760167993670239E-6</v>
      </c>
      <c r="CI35" s="33">
        <f>+IFERROR(('MIP 2017'!CI35/'MIP 2017'!CI$168),0)</f>
        <v>0</v>
      </c>
      <c r="CJ35" s="33">
        <f>+IFERROR(('MIP 2017'!CJ35/'MIP 2017'!CJ$168),0)</f>
        <v>0</v>
      </c>
      <c r="CK35" s="33">
        <f>+IFERROR(('MIP 2017'!CK35/'MIP 2017'!CK$168),0)</f>
        <v>7.6121445162934646E-7</v>
      </c>
      <c r="CL35" s="33">
        <f>+IFERROR(('MIP 2017'!CL35/'MIP 2017'!CL$168),0)</f>
        <v>0</v>
      </c>
      <c r="CM35" s="33">
        <f>+IFERROR(('MIP 2017'!CM35/'MIP 2017'!CM$168),0)</f>
        <v>0</v>
      </c>
      <c r="CN35" s="33">
        <f>+IFERROR(('MIP 2017'!CN35/'MIP 2017'!CN$168),0)</f>
        <v>5.1870356413134688E-7</v>
      </c>
      <c r="CO35" s="33">
        <f>+IFERROR(('MIP 2017'!CO35/'MIP 2017'!CO$168),0)</f>
        <v>1.0292363751490956E-7</v>
      </c>
      <c r="CP35" s="33">
        <f>+IFERROR(('MIP 2017'!CP35/'MIP 2017'!CP$168),0)</f>
        <v>0</v>
      </c>
      <c r="CQ35" s="33">
        <f>+IFERROR(('MIP 2017'!CQ35/'MIP 2017'!CQ$168),0)</f>
        <v>5.3445058368993905E-4</v>
      </c>
      <c r="CR35" s="33">
        <f>+IFERROR(('MIP 2017'!CR35/'MIP 2017'!CR$168),0)</f>
        <v>9.8289766343334964E-4</v>
      </c>
      <c r="CS35" s="33">
        <f>+IFERROR(('MIP 2017'!CS35/'MIP 2017'!CS$168),0)</f>
        <v>1.0088583421459369E-6</v>
      </c>
      <c r="CT35" s="33">
        <f>+IFERROR(('MIP 2017'!CT35/'MIP 2017'!CT$168),0)</f>
        <v>2.4684040806681094E-6</v>
      </c>
      <c r="CU35" s="33">
        <f>+IFERROR(('MIP 2017'!CU35/'MIP 2017'!CU$168),0)</f>
        <v>1.7029391990597784E-7</v>
      </c>
      <c r="CV35" s="33">
        <f>+IFERROR(('MIP 2017'!CV35/'MIP 2017'!CV$168),0)</f>
        <v>0</v>
      </c>
      <c r="CW35" s="33">
        <f>+IFERROR(('MIP 2017'!CW35/'MIP 2017'!CW$168),0)</f>
        <v>5.7952605445603724E-8</v>
      </c>
      <c r="CX35" s="33">
        <f>+IFERROR(('MIP 2017'!CX35/'MIP 2017'!CX$168),0)</f>
        <v>0</v>
      </c>
      <c r="CY35" s="33">
        <f>+IFERROR(('MIP 2017'!CY35/'MIP 2017'!CY$168),0)</f>
        <v>2.3521648387998214E-7</v>
      </c>
      <c r="CZ35" s="33">
        <f>+IFERROR(('MIP 2017'!CZ35/'MIP 2017'!CZ$168),0)</f>
        <v>1.6907593821936553E-8</v>
      </c>
      <c r="DA35" s="33">
        <f>+IFERROR(('MIP 2017'!DA35/'MIP 2017'!DA$168),0)</f>
        <v>1.1666862195123418E-10</v>
      </c>
      <c r="DB35" s="33">
        <f>+IFERROR(('MIP 2017'!DB35/'MIP 2017'!DB$168),0)</f>
        <v>0</v>
      </c>
      <c r="DC35" s="33">
        <f>+IFERROR(('MIP 2017'!DC35/'MIP 2017'!DC$168),0)</f>
        <v>3.6198465471345322E-6</v>
      </c>
      <c r="DD35" s="33">
        <f>+IFERROR(('MIP 2017'!DD35/'MIP 2017'!DD$168),0)</f>
        <v>3.5108168387663369E-7</v>
      </c>
      <c r="DE35" s="33">
        <f>+IFERROR(('MIP 2017'!DE35/'MIP 2017'!DE$168),0)</f>
        <v>2.7624913910458516E-5</v>
      </c>
      <c r="DF35" s="33">
        <f>+IFERROR(('MIP 2017'!DF35/'MIP 2017'!DF$168),0)</f>
        <v>8.1533431641281264E-5</v>
      </c>
      <c r="DG35" s="33">
        <f>+IFERROR(('MIP 2017'!DG35/'MIP 2017'!DG$168),0)</f>
        <v>0</v>
      </c>
      <c r="DH35" s="33">
        <f>+IFERROR(('MIP 2017'!DH35/'MIP 2017'!DH$168),0)</f>
        <v>9.9460258284473709E-7</v>
      </c>
      <c r="DI35" s="33">
        <f>+IFERROR(('MIP 2017'!DI35/'MIP 2017'!DI$168),0)</f>
        <v>0</v>
      </c>
      <c r="DJ35" s="33">
        <f>+IFERROR(('MIP 2017'!DJ35/'MIP 2017'!DJ$168),0)</f>
        <v>2.7609273182830017E-8</v>
      </c>
      <c r="DK35" s="33">
        <f>+IFERROR(('MIP 2017'!DK35/'MIP 2017'!DK$168),0)</f>
        <v>2.6762708449351643E-8</v>
      </c>
      <c r="DL35" s="33">
        <f>+IFERROR(('MIP 2017'!DL35/'MIP 2017'!DL$168),0)</f>
        <v>3.8618137667800398E-9</v>
      </c>
      <c r="DM35" s="33">
        <f>+IFERROR(('MIP 2017'!DM35/'MIP 2017'!DM$168),0)</f>
        <v>0</v>
      </c>
      <c r="DN35" s="33">
        <f>+IFERROR(('MIP 2017'!DN35/'MIP 2017'!DN$168),0)</f>
        <v>0</v>
      </c>
      <c r="DO35" s="33">
        <f>+IFERROR(('MIP 2017'!DO35/'MIP 2017'!DO$168),0)</f>
        <v>0</v>
      </c>
      <c r="DP35" s="33">
        <f>+IFERROR(('MIP 2017'!DP35/'MIP 2017'!DP$168),0)</f>
        <v>0</v>
      </c>
      <c r="DQ35" s="33">
        <f>+IFERROR(('MIP 2017'!DQ35/'MIP 2017'!DQ$168),0)</f>
        <v>5.8032508521029691E-5</v>
      </c>
      <c r="DR35" s="33">
        <f>+IFERROR(('MIP 2017'!DR35/'MIP 2017'!DR$168),0)</f>
        <v>4.904255738739425E-9</v>
      </c>
      <c r="DS35" s="33">
        <f>+IFERROR(('MIP 2017'!DS35/'MIP 2017'!DS$168),0)</f>
        <v>2.5236747947003933E-5</v>
      </c>
      <c r="DT35" s="33">
        <f>+IFERROR(('MIP 2017'!DT35/'MIP 2017'!DT$168),0)</f>
        <v>1.9232585420544818E-4</v>
      </c>
      <c r="DU35" s="33">
        <f>+IFERROR(('MIP 2017'!DU35/'MIP 2017'!DU$168),0)</f>
        <v>1.5121879247585883E-7</v>
      </c>
      <c r="DV35" s="33">
        <f>+IFERROR(('MIP 2017'!DV35/'MIP 2017'!DV$168),0)</f>
        <v>2.5806980700931185E-4</v>
      </c>
      <c r="DW35" s="33">
        <f>+IFERROR(('MIP 2017'!DW35/'MIP 2017'!DW$168),0)</f>
        <v>3.4881623385247629E-4</v>
      </c>
      <c r="DX35" s="33">
        <f>+IFERROR(('MIP 2017'!DX35/'MIP 2017'!DX$168),0)</f>
        <v>5.0373433445959708E-7</v>
      </c>
      <c r="DY35" s="33">
        <f>+IFERROR(('MIP 2017'!DY35/'MIP 2017'!DY$168),0)</f>
        <v>1.6680672071671508E-6</v>
      </c>
      <c r="DZ35" s="33">
        <f>+IFERROR(('MIP 2017'!DZ35/'MIP 2017'!DZ$168),0)</f>
        <v>1.3760115851103771E-4</v>
      </c>
      <c r="EA35" s="33">
        <f>+IFERROR(('MIP 2017'!EA35/'MIP 2017'!EA$168),0)</f>
        <v>1.3277469284434486E-4</v>
      </c>
      <c r="EB35" s="33">
        <f>+IFERROR(('MIP 2017'!EB35/'MIP 2017'!EB$168),0)</f>
        <v>1.9595292560483155E-4</v>
      </c>
      <c r="EC35" s="33">
        <f>+IFERROR(('MIP 2017'!EC35/'MIP 2017'!EC$168),0)</f>
        <v>0</v>
      </c>
      <c r="ED35" s="33">
        <f>+IFERROR(('MIP 2017'!ED35/'MIP 2017'!ED$168),0)</f>
        <v>0</v>
      </c>
      <c r="EE35" s="33">
        <f>+IFERROR(('MIP 2017'!EE35/'MIP 2017'!EE$168),0)</f>
        <v>4.9608322203821312E-5</v>
      </c>
      <c r="EF35" s="33">
        <f>+IFERROR(('MIP 2017'!EF35/'MIP 2017'!EF$168),0)</f>
        <v>8.8039033618062034E-8</v>
      </c>
      <c r="EG35" s="33">
        <f>+IFERROR(('MIP 2017'!EG35/'MIP 2017'!EG$168),0)</f>
        <v>1.084371048251923E-6</v>
      </c>
      <c r="EH35" s="33">
        <f>+IFERROR(('MIP 2017'!EH35/'MIP 2017'!EH$168),0)</f>
        <v>0</v>
      </c>
    </row>
    <row r="36" spans="1:138" s="7" customFormat="1" ht="21.95" customHeight="1" thickBot="1" x14ac:dyDescent="0.25">
      <c r="A36" s="137" t="s">
        <v>133</v>
      </c>
      <c r="B36" s="138" t="s">
        <v>134</v>
      </c>
      <c r="C36" s="33">
        <f>+IFERROR(('MIP 2017'!C36/'MIP 2017'!C$168),0)</f>
        <v>6.4006779900504769E-5</v>
      </c>
      <c r="D36" s="33">
        <f>+IFERROR(('MIP 2017'!D36/'MIP 2017'!D$168),0)</f>
        <v>5.506239792861509E-5</v>
      </c>
      <c r="E36" s="33">
        <f>+IFERROR(('MIP 2017'!E36/'MIP 2017'!E$168),0)</f>
        <v>7.078658944249809E-5</v>
      </c>
      <c r="F36" s="33">
        <f>+IFERROR(('MIP 2017'!F36/'MIP 2017'!F$168),0)</f>
        <v>1.0924123724889342E-4</v>
      </c>
      <c r="G36" s="33">
        <f>+IFERROR(('MIP 2017'!G36/'MIP 2017'!G$168),0)</f>
        <v>2.3100518549298037E-5</v>
      </c>
      <c r="H36" s="33">
        <f>+IFERROR(('MIP 2017'!H36/'MIP 2017'!H$168),0)</f>
        <v>4.4998104149716742E-5</v>
      </c>
      <c r="I36" s="33">
        <f>+IFERROR(('MIP 2017'!I36/'MIP 2017'!I$168),0)</f>
        <v>3.190722008918107E-5</v>
      </c>
      <c r="J36" s="33">
        <f>+IFERROR(('MIP 2017'!J36/'MIP 2017'!J$168),0)</f>
        <v>5.4044672902254811E-5</v>
      </c>
      <c r="K36" s="33">
        <f>+IFERROR(('MIP 2017'!K36/'MIP 2017'!K$168),0)</f>
        <v>4.5223653292899585E-5</v>
      </c>
      <c r="L36" s="33">
        <f>+IFERROR(('MIP 2017'!L36/'MIP 2017'!L$168),0)</f>
        <v>6.3149817850259089E-5</v>
      </c>
      <c r="M36" s="33">
        <f>+IFERROR(('MIP 2017'!M36/'MIP 2017'!M$168),0)</f>
        <v>3.2247512324048811E-5</v>
      </c>
      <c r="N36" s="33">
        <f>+IFERROR(('MIP 2017'!N36/'MIP 2017'!N$168),0)</f>
        <v>5.3386092669036229E-4</v>
      </c>
      <c r="O36" s="33">
        <f>+IFERROR(('MIP 2017'!O36/'MIP 2017'!O$168),0)</f>
        <v>3.7854826704098265E-5</v>
      </c>
      <c r="P36" s="33">
        <f>+IFERROR(('MIP 2017'!P36/'MIP 2017'!P$168),0)</f>
        <v>1.1068820929453022E-5</v>
      </c>
      <c r="Q36" s="33">
        <f>+IFERROR(('MIP 2017'!Q36/'MIP 2017'!Q$168),0)</f>
        <v>4.7682524201725987E-5</v>
      </c>
      <c r="R36" s="33">
        <f>+IFERROR(('MIP 2017'!R36/'MIP 2017'!R$168),0)</f>
        <v>1.9670880062721682E-5</v>
      </c>
      <c r="S36" s="33">
        <f>+IFERROR(('MIP 2017'!S36/'MIP 2017'!S$168),0)</f>
        <v>6.823799102648534E-4</v>
      </c>
      <c r="T36" s="33">
        <f>+IFERROR(('MIP 2017'!T36/'MIP 2017'!T$168),0)</f>
        <v>5.3621560781221332E-5</v>
      </c>
      <c r="U36" s="33">
        <f>+IFERROR(('MIP 2017'!U36/'MIP 2017'!U$168),0)</f>
        <v>4.6619752260297466E-5</v>
      </c>
      <c r="V36" s="33">
        <f>+IFERROR(('MIP 2017'!V36/'MIP 2017'!V$168),0)</f>
        <v>3.2043014923760712E-5</v>
      </c>
      <c r="W36" s="33">
        <f>+IFERROR(('MIP 2017'!W36/'MIP 2017'!W$168),0)</f>
        <v>2.8290354440834662E-5</v>
      </c>
      <c r="X36" s="33">
        <f>+IFERROR(('MIP 2017'!X36/'MIP 2017'!X$168),0)</f>
        <v>8.8192627714739676E-6</v>
      </c>
      <c r="Y36" s="33">
        <f>+IFERROR(('MIP 2017'!Y36/'MIP 2017'!Y$168),0)</f>
        <v>1.0749213784565642E-6</v>
      </c>
      <c r="Z36" s="33">
        <f>+IFERROR(('MIP 2017'!Z36/'MIP 2017'!Z$168),0)</f>
        <v>2.8822829440314333E-6</v>
      </c>
      <c r="AA36" s="33">
        <f>+IFERROR(('MIP 2017'!AA36/'MIP 2017'!AA$168),0)</f>
        <v>7.1406530484230277E-2</v>
      </c>
      <c r="AB36" s="33">
        <f>+IFERROR(('MIP 2017'!AB36/'MIP 2017'!AB$168),0)</f>
        <v>3.1547521882892252E-7</v>
      </c>
      <c r="AC36" s="33">
        <f>+IFERROR(('MIP 2017'!AC36/'MIP 2017'!AC$168),0)</f>
        <v>3.6146798697288486E-6</v>
      </c>
      <c r="AD36" s="33">
        <f>+IFERROR(('MIP 2017'!AD36/'MIP 2017'!AD$168),0)</f>
        <v>3.8526526093823023E-6</v>
      </c>
      <c r="AE36" s="33">
        <f>+IFERROR(('MIP 2017'!AE36/'MIP 2017'!AE$168),0)</f>
        <v>2.9359253551446337E-6</v>
      </c>
      <c r="AF36" s="33">
        <f>+IFERROR(('MIP 2017'!AF36/'MIP 2017'!AF$168),0)</f>
        <v>1.9648292282081159E-6</v>
      </c>
      <c r="AG36" s="33">
        <f>+IFERROR(('MIP 2017'!AG36/'MIP 2017'!AG$168),0)</f>
        <v>0</v>
      </c>
      <c r="AH36" s="33">
        <f>+IFERROR(('MIP 2017'!AH36/'MIP 2017'!AH$168),0)</f>
        <v>9.299173496591768E-6</v>
      </c>
      <c r="AI36" s="33">
        <f>+IFERROR(('MIP 2017'!AI36/'MIP 2017'!AI$168),0)</f>
        <v>1.1509378313855824E-3</v>
      </c>
      <c r="AJ36" s="33">
        <f>+IFERROR(('MIP 2017'!AJ36/'MIP 2017'!AJ$168),0)</f>
        <v>7.247794779573759E-6</v>
      </c>
      <c r="AK36" s="33">
        <f>+IFERROR(('MIP 2017'!AK36/'MIP 2017'!AK$168),0)</f>
        <v>6.8980139335484796E-6</v>
      </c>
      <c r="AL36" s="33">
        <f>+IFERROR(('MIP 2017'!AL36/'MIP 2017'!AL$168),0)</f>
        <v>5.1474967791601829E-7</v>
      </c>
      <c r="AM36" s="33">
        <f>+IFERROR(('MIP 2017'!AM36/'MIP 2017'!AM$168),0)</f>
        <v>1.5867500062710499E-3</v>
      </c>
      <c r="AN36" s="33">
        <f>+IFERROR(('MIP 2017'!AN36/'MIP 2017'!AN$168),0)</f>
        <v>1.2380433178454589E-6</v>
      </c>
      <c r="AO36" s="33">
        <f>+IFERROR(('MIP 2017'!AO36/'MIP 2017'!AO$168),0)</f>
        <v>1.0981352020957126E-4</v>
      </c>
      <c r="AP36" s="33">
        <f>+IFERROR(('MIP 2017'!AP36/'MIP 2017'!AP$168),0)</f>
        <v>2.0492464027997782E-4</v>
      </c>
      <c r="AQ36" s="33">
        <f>+IFERROR(('MIP 2017'!AQ36/'MIP 2017'!AQ$168),0)</f>
        <v>5.4817991262754917E-6</v>
      </c>
      <c r="AR36" s="33">
        <f>+IFERROR(('MIP 2017'!AR36/'MIP 2017'!AR$168),0)</f>
        <v>1.5294660932237673E-7</v>
      </c>
      <c r="AS36" s="33">
        <f>+IFERROR(('MIP 2017'!AS36/'MIP 2017'!AS$168),0)</f>
        <v>4.2783793453767473E-7</v>
      </c>
      <c r="AT36" s="33">
        <f>+IFERROR(('MIP 2017'!AT36/'MIP 2017'!AT$168),0)</f>
        <v>1.1831136747095234E-8</v>
      </c>
      <c r="AU36" s="33">
        <f>+IFERROR(('MIP 2017'!AU36/'MIP 2017'!AU$168),0)</f>
        <v>8.4603317188509974E-4</v>
      </c>
      <c r="AV36" s="33">
        <f>+IFERROR(('MIP 2017'!AV36/'MIP 2017'!AV$168),0)</f>
        <v>2.0441492539508064E-4</v>
      </c>
      <c r="AW36" s="33">
        <f>+IFERROR(('MIP 2017'!AW36/'MIP 2017'!AW$168),0)</f>
        <v>4.4544473998789125E-6</v>
      </c>
      <c r="AX36" s="33">
        <f>+IFERROR(('MIP 2017'!AX36/'MIP 2017'!AX$168),0)</f>
        <v>3.9437131705191705E-7</v>
      </c>
      <c r="AY36" s="33">
        <f>+IFERROR(('MIP 2017'!AY36/'MIP 2017'!AY$168),0)</f>
        <v>2.3048325327017037E-7</v>
      </c>
      <c r="AZ36" s="33">
        <f>+IFERROR(('MIP 2017'!AZ36/'MIP 2017'!AZ$168),0)</f>
        <v>7.0551994019176376E-2</v>
      </c>
      <c r="BA36" s="33">
        <f>+IFERROR(('MIP 2017'!BA36/'MIP 2017'!BA$168),0)</f>
        <v>3.676058073208147E-8</v>
      </c>
      <c r="BB36" s="33">
        <f>+IFERROR(('MIP 2017'!BB36/'MIP 2017'!BB$168),0)</f>
        <v>1.5281804952005378E-7</v>
      </c>
      <c r="BC36" s="33">
        <f>+IFERROR(('MIP 2017'!BC36/'MIP 2017'!BC$168),0)</f>
        <v>5.1357713362395094E-7</v>
      </c>
      <c r="BD36" s="33">
        <f>+IFERROR(('MIP 2017'!BD36/'MIP 2017'!BD$168),0)</f>
        <v>3.3162556259482042E-7</v>
      </c>
      <c r="BE36" s="33">
        <f>+IFERROR(('MIP 2017'!BE36/'MIP 2017'!BE$168),0)</f>
        <v>2.2321992059467926E-5</v>
      </c>
      <c r="BF36" s="33">
        <f>+IFERROR(('MIP 2017'!BF36/'MIP 2017'!BF$168),0)</f>
        <v>2.2980297157944993E-6</v>
      </c>
      <c r="BG36" s="33">
        <f>+IFERROR(('MIP 2017'!BG36/'MIP 2017'!BG$168),0)</f>
        <v>2.4379283234892156E-5</v>
      </c>
      <c r="BH36" s="33">
        <f>+IFERROR(('MIP 2017'!BH36/'MIP 2017'!BH$168),0)</f>
        <v>3.1052769474970558E-5</v>
      </c>
      <c r="BI36" s="33">
        <f>+IFERROR(('MIP 2017'!BI36/'MIP 2017'!BI$168),0)</f>
        <v>2.0320425051530751E-5</v>
      </c>
      <c r="BJ36" s="33">
        <f>+IFERROR(('MIP 2017'!BJ36/'MIP 2017'!BJ$168),0)</f>
        <v>9.7847632002931084E-8</v>
      </c>
      <c r="BK36" s="33">
        <f>+IFERROR(('MIP 2017'!BK36/'MIP 2017'!BK$168),0)</f>
        <v>5.8239449100656974E-9</v>
      </c>
      <c r="BL36" s="33">
        <f>+IFERROR(('MIP 2017'!BL36/'MIP 2017'!BL$168),0)</f>
        <v>0</v>
      </c>
      <c r="BM36" s="33">
        <f>+IFERROR(('MIP 2017'!BM36/'MIP 2017'!BM$168),0)</f>
        <v>5.4660275200946603E-7</v>
      </c>
      <c r="BN36" s="33">
        <f>+IFERROR(('MIP 2017'!BN36/'MIP 2017'!BN$168),0)</f>
        <v>9.1754986188556017E-7</v>
      </c>
      <c r="BO36" s="33">
        <f>+IFERROR(('MIP 2017'!BO36/'MIP 2017'!BO$168),0)</f>
        <v>1.5610048375489295E-7</v>
      </c>
      <c r="BP36" s="33">
        <f>+IFERROR(('MIP 2017'!BP36/'MIP 2017'!BP$168),0)</f>
        <v>1.2799844213671686E-7</v>
      </c>
      <c r="BQ36" s="33">
        <f>+IFERROR(('MIP 2017'!BQ36/'MIP 2017'!BQ$168),0)</f>
        <v>0</v>
      </c>
      <c r="BR36" s="33">
        <f>+IFERROR(('MIP 2017'!BR36/'MIP 2017'!BR$168),0)</f>
        <v>6.2567015578576393E-7</v>
      </c>
      <c r="BS36" s="33">
        <f>+IFERROR(('MIP 2017'!BS36/'MIP 2017'!BS$168),0)</f>
        <v>1.0043122159371391E-6</v>
      </c>
      <c r="BT36" s="33">
        <f>+IFERROR(('MIP 2017'!BT36/'MIP 2017'!BT$168),0)</f>
        <v>1.3835155025990851E-6</v>
      </c>
      <c r="BU36" s="33">
        <f>+IFERROR(('MIP 2017'!BU36/'MIP 2017'!BU$168),0)</f>
        <v>1.6107538729732307E-8</v>
      </c>
      <c r="BV36" s="33">
        <f>+IFERROR(('MIP 2017'!BV36/'MIP 2017'!BV$168),0)</f>
        <v>1.1656954591728105E-4</v>
      </c>
      <c r="BW36" s="33">
        <f>+IFERROR(('MIP 2017'!BW36/'MIP 2017'!BW$168),0)</f>
        <v>4.4733413913592449E-7</v>
      </c>
      <c r="BX36" s="33">
        <f>+IFERROR(('MIP 2017'!BX36/'MIP 2017'!BX$168),0)</f>
        <v>1.9000259458936525E-7</v>
      </c>
      <c r="BY36" s="33">
        <f>+IFERROR(('MIP 2017'!BY36/'MIP 2017'!BY$168),0)</f>
        <v>3.4952440155654772E-6</v>
      </c>
      <c r="BZ36" s="33">
        <f>+IFERROR(('MIP 2017'!BZ36/'MIP 2017'!BZ$168),0)</f>
        <v>1.6772500439863584E-6</v>
      </c>
      <c r="CA36" s="33">
        <f>+IFERROR(('MIP 2017'!CA36/'MIP 2017'!CA$168),0)</f>
        <v>6.1709596271562539E-6</v>
      </c>
      <c r="CB36" s="33">
        <f>+IFERROR(('MIP 2017'!CB36/'MIP 2017'!CB$168),0)</f>
        <v>0</v>
      </c>
      <c r="CC36" s="33">
        <f>+IFERROR(('MIP 2017'!CC36/'MIP 2017'!CC$168),0)</f>
        <v>0</v>
      </c>
      <c r="CD36" s="33">
        <f>+IFERROR(('MIP 2017'!CD36/'MIP 2017'!CD$168),0)</f>
        <v>1.3964582145309832E-9</v>
      </c>
      <c r="CE36" s="33">
        <f>+IFERROR(('MIP 2017'!CE36/'MIP 2017'!CE$168),0)</f>
        <v>1.4502410844060642E-8</v>
      </c>
      <c r="CF36" s="33">
        <f>+IFERROR(('MIP 2017'!CF36/'MIP 2017'!CF$168),0)</f>
        <v>1.1684792883637666E-8</v>
      </c>
      <c r="CG36" s="33">
        <f>+IFERROR(('MIP 2017'!CG36/'MIP 2017'!CG$168),0)</f>
        <v>3.1486604172167996E-7</v>
      </c>
      <c r="CH36" s="33">
        <f>+IFERROR(('MIP 2017'!CH36/'MIP 2017'!CH$168),0)</f>
        <v>1.3707668868839255E-7</v>
      </c>
      <c r="CI36" s="33">
        <f>+IFERROR(('MIP 2017'!CI36/'MIP 2017'!CI$168),0)</f>
        <v>0</v>
      </c>
      <c r="CJ36" s="33">
        <f>+IFERROR(('MIP 2017'!CJ36/'MIP 2017'!CJ$168),0)</f>
        <v>0</v>
      </c>
      <c r="CK36" s="33">
        <f>+IFERROR(('MIP 2017'!CK36/'MIP 2017'!CK$168),0)</f>
        <v>2.2314880567842735E-8</v>
      </c>
      <c r="CL36" s="33">
        <f>+IFERROR(('MIP 2017'!CL36/'MIP 2017'!CL$168),0)</f>
        <v>0</v>
      </c>
      <c r="CM36" s="33">
        <f>+IFERROR(('MIP 2017'!CM36/'MIP 2017'!CM$168),0)</f>
        <v>0</v>
      </c>
      <c r="CN36" s="33">
        <f>+IFERROR(('MIP 2017'!CN36/'MIP 2017'!CN$168),0)</f>
        <v>1.5205712475544815E-8</v>
      </c>
      <c r="CO36" s="33">
        <f>+IFERROR(('MIP 2017'!CO36/'MIP 2017'!CO$168),0)</f>
        <v>3.0171900623235638E-9</v>
      </c>
      <c r="CP36" s="33">
        <f>+IFERROR(('MIP 2017'!CP36/'MIP 2017'!CP$168),0)</f>
        <v>0</v>
      </c>
      <c r="CQ36" s="33">
        <f>+IFERROR(('MIP 2017'!CQ36/'MIP 2017'!CQ$168),0)</f>
        <v>2.3790576976596947E-5</v>
      </c>
      <c r="CR36" s="33">
        <f>+IFERROR(('MIP 2017'!CR36/'MIP 2017'!CR$168),0)</f>
        <v>9.5941897918106495E-5</v>
      </c>
      <c r="CS36" s="33">
        <f>+IFERROR(('MIP 2017'!CS36/'MIP 2017'!CS$168),0)</f>
        <v>7.5509801321376959E-7</v>
      </c>
      <c r="CT36" s="33">
        <f>+IFERROR(('MIP 2017'!CT36/'MIP 2017'!CT$168),0)</f>
        <v>6.2522015594997987E-8</v>
      </c>
      <c r="CU36" s="33">
        <f>+IFERROR(('MIP 2017'!CU36/'MIP 2017'!CU$168),0)</f>
        <v>4.9921391744438727E-9</v>
      </c>
      <c r="CV36" s="33">
        <f>+IFERROR(('MIP 2017'!CV36/'MIP 2017'!CV$168),0)</f>
        <v>0</v>
      </c>
      <c r="CW36" s="33">
        <f>+IFERROR(('MIP 2017'!CW36/'MIP 2017'!CW$168),0)</f>
        <v>1.6988714104756014E-9</v>
      </c>
      <c r="CX36" s="33">
        <f>+IFERROR(('MIP 2017'!CX36/'MIP 2017'!CX$168),0)</f>
        <v>4.4121605076481952E-6</v>
      </c>
      <c r="CY36" s="33">
        <f>+IFERROR(('MIP 2017'!CY36/'MIP 2017'!CY$168),0)</f>
        <v>6.8953338105113732E-9</v>
      </c>
      <c r="CZ36" s="33">
        <f>+IFERROR(('MIP 2017'!CZ36/'MIP 2017'!CZ$168),0)</f>
        <v>4.9564342350376429E-10</v>
      </c>
      <c r="DA36" s="33">
        <f>+IFERROR(('MIP 2017'!DA36/'MIP 2017'!DA$168),0)</f>
        <v>3.4201220947448151E-12</v>
      </c>
      <c r="DB36" s="33">
        <f>+IFERROR(('MIP 2017'!DB36/'MIP 2017'!DB$168),0)</f>
        <v>0</v>
      </c>
      <c r="DC36" s="33">
        <f>+IFERROR(('MIP 2017'!DC36/'MIP 2017'!DC$168),0)</f>
        <v>1.0611522574266231E-7</v>
      </c>
      <c r="DD36" s="33">
        <f>+IFERROR(('MIP 2017'!DD36/'MIP 2017'!DD$168),0)</f>
        <v>1.0291903718452956E-8</v>
      </c>
      <c r="DE36" s="33">
        <f>+IFERROR(('MIP 2017'!DE36/'MIP 2017'!DE$168),0)</f>
        <v>8.098199571610101E-7</v>
      </c>
      <c r="DF36" s="33">
        <f>+IFERROR(('MIP 2017'!DF36/'MIP 2017'!DF$168),0)</f>
        <v>2.5577638249322114E-6</v>
      </c>
      <c r="DG36" s="33">
        <f>+IFERROR(('MIP 2017'!DG36/'MIP 2017'!DG$168),0)</f>
        <v>0</v>
      </c>
      <c r="DH36" s="33">
        <f>+IFERROR(('MIP 2017'!DH36/'MIP 2017'!DH$168),0)</f>
        <v>2.9156616510816349E-8</v>
      </c>
      <c r="DI36" s="33">
        <f>+IFERROR(('MIP 2017'!DI36/'MIP 2017'!DI$168),0)</f>
        <v>0</v>
      </c>
      <c r="DJ36" s="33">
        <f>+IFERROR(('MIP 2017'!DJ36/'MIP 2017'!DJ$168),0)</f>
        <v>8.0936145171845442E-10</v>
      </c>
      <c r="DK36" s="33">
        <f>+IFERROR(('MIP 2017'!DK36/'MIP 2017'!DK$168),0)</f>
        <v>7.8454454121434852E-10</v>
      </c>
      <c r="DL36" s="33">
        <f>+IFERROR(('MIP 2017'!DL36/'MIP 2017'!DL$168),0)</f>
        <v>1.132084562983423E-10</v>
      </c>
      <c r="DM36" s="33">
        <f>+IFERROR(('MIP 2017'!DM36/'MIP 2017'!DM$168),0)</f>
        <v>0</v>
      </c>
      <c r="DN36" s="33">
        <f>+IFERROR(('MIP 2017'!DN36/'MIP 2017'!DN$168),0)</f>
        <v>0</v>
      </c>
      <c r="DO36" s="33">
        <f>+IFERROR(('MIP 2017'!DO36/'MIP 2017'!DO$168),0)</f>
        <v>0</v>
      </c>
      <c r="DP36" s="33">
        <f>+IFERROR(('MIP 2017'!DP36/'MIP 2017'!DP$168),0)</f>
        <v>0</v>
      </c>
      <c r="DQ36" s="33">
        <f>+IFERROR(('MIP 2017'!DQ36/'MIP 2017'!DQ$168),0)</f>
        <v>1.7012137564220262E-6</v>
      </c>
      <c r="DR36" s="33">
        <f>+IFERROR(('MIP 2017'!DR36/'MIP 2017'!DR$168),0)</f>
        <v>1.4376747689153901E-10</v>
      </c>
      <c r="DS36" s="33">
        <f>+IFERROR(('MIP 2017'!DS36/'MIP 2017'!DS$168),0)</f>
        <v>5.95130294505602E-5</v>
      </c>
      <c r="DT36" s="33">
        <f>+IFERROR(('MIP 2017'!DT36/'MIP 2017'!DT$168),0)</f>
        <v>7.0425880769635784E-6</v>
      </c>
      <c r="DU36" s="33">
        <f>+IFERROR(('MIP 2017'!DU36/'MIP 2017'!DU$168),0)</f>
        <v>4.4329548479923966E-9</v>
      </c>
      <c r="DV36" s="33">
        <f>+IFERROR(('MIP 2017'!DV36/'MIP 2017'!DV$168),0)</f>
        <v>1.0408847802522392E-5</v>
      </c>
      <c r="DW36" s="33">
        <f>+IFERROR(('MIP 2017'!DW36/'MIP 2017'!DW$168),0)</f>
        <v>7.5752866949856672E-6</v>
      </c>
      <c r="DX36" s="33">
        <f>+IFERROR(('MIP 2017'!DX36/'MIP 2017'!DX$168),0)</f>
        <v>1.4766891888780189E-8</v>
      </c>
      <c r="DY36" s="33">
        <f>+IFERROR(('MIP 2017'!DY36/'MIP 2017'!DY$168),0)</f>
        <v>4.8899124848978291E-8</v>
      </c>
      <c r="DZ36" s="33">
        <f>+IFERROR(('MIP 2017'!DZ36/'MIP 2017'!DZ$168),0)</f>
        <v>7.9881416832363479E-6</v>
      </c>
      <c r="EA36" s="33">
        <f>+IFERROR(('MIP 2017'!EA36/'MIP 2017'!EA$168),0)</f>
        <v>3.6354819279802976E-4</v>
      </c>
      <c r="EB36" s="33">
        <f>+IFERROR(('MIP 2017'!EB36/'MIP 2017'!EB$168),0)</f>
        <v>1.892718485923771E-5</v>
      </c>
      <c r="EC36" s="33">
        <f>+IFERROR(('MIP 2017'!EC36/'MIP 2017'!EC$168),0)</f>
        <v>0</v>
      </c>
      <c r="ED36" s="33">
        <f>+IFERROR(('MIP 2017'!ED36/'MIP 2017'!ED$168),0)</f>
        <v>0</v>
      </c>
      <c r="EE36" s="33">
        <f>+IFERROR(('MIP 2017'!EE36/'MIP 2017'!EE$168),0)</f>
        <v>1.4542600745162414E-6</v>
      </c>
      <c r="EF36" s="33">
        <f>+IFERROR(('MIP 2017'!EF36/'MIP 2017'!EF$168),0)</f>
        <v>2.5808502666892969E-9</v>
      </c>
      <c r="EG36" s="33">
        <f>+IFERROR(('MIP 2017'!EG36/'MIP 2017'!EG$168),0)</f>
        <v>3.1788164795313803E-8</v>
      </c>
      <c r="EH36" s="33">
        <f>+IFERROR(('MIP 2017'!EH36/'MIP 2017'!EH$168),0)</f>
        <v>0</v>
      </c>
    </row>
    <row r="37" spans="1:138" s="7" customFormat="1" ht="21.95" customHeight="1" thickBot="1" x14ac:dyDescent="0.25">
      <c r="A37" s="137" t="s">
        <v>135</v>
      </c>
      <c r="B37" s="138" t="s">
        <v>136</v>
      </c>
      <c r="C37" s="33">
        <f>+IFERROR(('MIP 2017'!C37/'MIP 2017'!C$168),0)</f>
        <v>7.2776339709670609E-2</v>
      </c>
      <c r="D37" s="33">
        <f>+IFERROR(('MIP 2017'!D37/'MIP 2017'!D$168),0)</f>
        <v>0.17708895075519329</v>
      </c>
      <c r="E37" s="33">
        <f>+IFERROR(('MIP 2017'!E37/'MIP 2017'!E$168),0)</f>
        <v>9.8160701586907234E-2</v>
      </c>
      <c r="F37" s="33">
        <f>+IFERROR(('MIP 2017'!F37/'MIP 2017'!F$168),0)</f>
        <v>0.21912578250612158</v>
      </c>
      <c r="G37" s="33">
        <f>+IFERROR(('MIP 2017'!G37/'MIP 2017'!G$168),0)</f>
        <v>9.5739190971915068E-3</v>
      </c>
      <c r="H37" s="33">
        <f>+IFERROR(('MIP 2017'!H37/'MIP 2017'!H$168),0)</f>
        <v>7.4275904487443811E-2</v>
      </c>
      <c r="I37" s="33">
        <f>+IFERROR(('MIP 2017'!I37/'MIP 2017'!I$168),0)</f>
        <v>1.5013037135093849E-2</v>
      </c>
      <c r="J37" s="33">
        <f>+IFERROR(('MIP 2017'!J37/'MIP 2017'!J$168),0)</f>
        <v>1.9585331632853319E-2</v>
      </c>
      <c r="K37" s="33">
        <f>+IFERROR(('MIP 2017'!K37/'MIP 2017'!K$168),0)</f>
        <v>9.9027515295717364E-2</v>
      </c>
      <c r="L37" s="33">
        <f>+IFERROR(('MIP 2017'!L37/'MIP 2017'!L$168),0)</f>
        <v>2.9147622603597694E-2</v>
      </c>
      <c r="M37" s="33">
        <f>+IFERROR(('MIP 2017'!M37/'MIP 2017'!M$168),0)</f>
        <v>0.27941538238236191</v>
      </c>
      <c r="N37" s="33">
        <f>+IFERROR(('MIP 2017'!N37/'MIP 2017'!N$168),0)</f>
        <v>8.2041957233030486E-3</v>
      </c>
      <c r="O37" s="33">
        <f>+IFERROR(('MIP 2017'!O37/'MIP 2017'!O$168),0)</f>
        <v>3.3342064612746469E-2</v>
      </c>
      <c r="P37" s="33">
        <f>+IFERROR(('MIP 2017'!P37/'MIP 2017'!P$168),0)</f>
        <v>1.3195502352612841E-2</v>
      </c>
      <c r="Q37" s="33">
        <f>+IFERROR(('MIP 2017'!Q37/'MIP 2017'!Q$168),0)</f>
        <v>0.11036035396031928</v>
      </c>
      <c r="R37" s="33">
        <f>+IFERROR(('MIP 2017'!R37/'MIP 2017'!R$168),0)</f>
        <v>2.408261042603211E-2</v>
      </c>
      <c r="S37" s="33">
        <f>+IFERROR(('MIP 2017'!S37/'MIP 2017'!S$168),0)</f>
        <v>0.16232421915577502</v>
      </c>
      <c r="T37" s="33">
        <f>+IFERROR(('MIP 2017'!T37/'MIP 2017'!T$168),0)</f>
        <v>0.26002593950661618</v>
      </c>
      <c r="U37" s="33">
        <f>+IFERROR(('MIP 2017'!U37/'MIP 2017'!U$168),0)</f>
        <v>0.12656085642512643</v>
      </c>
      <c r="V37" s="33">
        <f>+IFERROR(('MIP 2017'!V37/'MIP 2017'!V$168),0)</f>
        <v>2.4533631941598622E-2</v>
      </c>
      <c r="W37" s="33">
        <f>+IFERROR(('MIP 2017'!W37/'MIP 2017'!W$168),0)</f>
        <v>2.3797498891327477E-2</v>
      </c>
      <c r="X37" s="33">
        <f>+IFERROR(('MIP 2017'!X37/'MIP 2017'!X$168),0)</f>
        <v>3.3373589829791862E-2</v>
      </c>
      <c r="Y37" s="33">
        <f>+IFERROR(('MIP 2017'!Y37/'MIP 2017'!Y$168),0)</f>
        <v>9.46171709715272E-4</v>
      </c>
      <c r="Z37" s="33">
        <f>+IFERROR(('MIP 2017'!Z37/'MIP 2017'!Z$168),0)</f>
        <v>1.6483546927561123E-2</v>
      </c>
      <c r="AA37" s="33">
        <f>+IFERROR(('MIP 2017'!AA37/'MIP 2017'!AA$168),0)</f>
        <v>3.8456150087343645E-3</v>
      </c>
      <c r="AB37" s="33">
        <f>+IFERROR(('MIP 2017'!AB37/'MIP 2017'!AB$168),0)</f>
        <v>4.3969269411393772E-2</v>
      </c>
      <c r="AC37" s="33">
        <f>+IFERROR(('MIP 2017'!AC37/'MIP 2017'!AC$168),0)</f>
        <v>0</v>
      </c>
      <c r="AD37" s="33">
        <f>+IFERROR(('MIP 2017'!AD37/'MIP 2017'!AD$168),0)</f>
        <v>0</v>
      </c>
      <c r="AE37" s="33">
        <f>+IFERROR(('MIP 2017'!AE37/'MIP 2017'!AE$168),0)</f>
        <v>0</v>
      </c>
      <c r="AF37" s="33">
        <f>+IFERROR(('MIP 2017'!AF37/'MIP 2017'!AF$168),0)</f>
        <v>0</v>
      </c>
      <c r="AG37" s="33">
        <f>+IFERROR(('MIP 2017'!AG37/'MIP 2017'!AG$168),0)</f>
        <v>0</v>
      </c>
      <c r="AH37" s="33">
        <f>+IFERROR(('MIP 2017'!AH37/'MIP 2017'!AH$168),0)</f>
        <v>0</v>
      </c>
      <c r="AI37" s="33">
        <f>+IFERROR(('MIP 2017'!AI37/'MIP 2017'!AI$168),0)</f>
        <v>1.8070171209837581E-4</v>
      </c>
      <c r="AJ37" s="33">
        <f>+IFERROR(('MIP 2017'!AJ37/'MIP 2017'!AJ$168),0)</f>
        <v>0</v>
      </c>
      <c r="AK37" s="33">
        <f>+IFERROR(('MIP 2017'!AK37/'MIP 2017'!AK$168),0)</f>
        <v>5.1520259870025962E-3</v>
      </c>
      <c r="AL37" s="33">
        <f>+IFERROR(('MIP 2017'!AL37/'MIP 2017'!AL$168),0)</f>
        <v>3.8205362677014017E-3</v>
      </c>
      <c r="AM37" s="33">
        <f>+IFERROR(('MIP 2017'!AM37/'MIP 2017'!AM$168),0)</f>
        <v>4.1806505946643245E-4</v>
      </c>
      <c r="AN37" s="33">
        <f>+IFERROR(('MIP 2017'!AN37/'MIP 2017'!AN$168),0)</f>
        <v>3.9582698939184997E-4</v>
      </c>
      <c r="AO37" s="33">
        <f>+IFERROR(('MIP 2017'!AO37/'MIP 2017'!AO$168),0)</f>
        <v>0</v>
      </c>
      <c r="AP37" s="33">
        <f>+IFERROR(('MIP 2017'!AP37/'MIP 2017'!AP$168),0)</f>
        <v>1.0675167864908698E-4</v>
      </c>
      <c r="AQ37" s="33">
        <f>+IFERROR(('MIP 2017'!AQ37/'MIP 2017'!AQ$168),0)</f>
        <v>5.7227614696347941E-2</v>
      </c>
      <c r="AR37" s="33">
        <f>+IFERROR(('MIP 2017'!AR37/'MIP 2017'!AR$168),0)</f>
        <v>0</v>
      </c>
      <c r="AS37" s="33">
        <f>+IFERROR(('MIP 2017'!AS37/'MIP 2017'!AS$168),0)</f>
        <v>5.0530771022527787E-3</v>
      </c>
      <c r="AT37" s="33">
        <f>+IFERROR(('MIP 2017'!AT37/'MIP 2017'!AT$168),0)</f>
        <v>3.7334287733907268E-6</v>
      </c>
      <c r="AU37" s="33">
        <f>+IFERROR(('MIP 2017'!AU37/'MIP 2017'!AU$168),0)</f>
        <v>0</v>
      </c>
      <c r="AV37" s="33">
        <f>+IFERROR(('MIP 2017'!AV37/'MIP 2017'!AV$168),0)</f>
        <v>1.3365107979569437E-4</v>
      </c>
      <c r="AW37" s="33">
        <f>+IFERROR(('MIP 2017'!AW37/'MIP 2017'!AW$168),0)</f>
        <v>0</v>
      </c>
      <c r="AX37" s="33">
        <f>+IFERROR(('MIP 2017'!AX37/'MIP 2017'!AX$168),0)</f>
        <v>0</v>
      </c>
      <c r="AY37" s="33">
        <f>+IFERROR(('MIP 2017'!AY37/'MIP 2017'!AY$168),0)</f>
        <v>0</v>
      </c>
      <c r="AZ37" s="33">
        <f>+IFERROR(('MIP 2017'!AZ37/'MIP 2017'!AZ$168),0)</f>
        <v>3.9843658960708462E-4</v>
      </c>
      <c r="BA37" s="33">
        <f>+IFERROR(('MIP 2017'!BA37/'MIP 2017'!BA$168),0)</f>
        <v>7.4119647873404384E-6</v>
      </c>
      <c r="BB37" s="33">
        <f>+IFERROR(('MIP 2017'!BB37/'MIP 2017'!BB$168),0)</f>
        <v>0</v>
      </c>
      <c r="BC37" s="33">
        <f>+IFERROR(('MIP 2017'!BC37/'MIP 2017'!BC$168),0)</f>
        <v>0</v>
      </c>
      <c r="BD37" s="33">
        <f>+IFERROR(('MIP 2017'!BD37/'MIP 2017'!BD$168),0)</f>
        <v>0</v>
      </c>
      <c r="BE37" s="33">
        <f>+IFERROR(('MIP 2017'!BE37/'MIP 2017'!BE$168),0)</f>
        <v>0</v>
      </c>
      <c r="BF37" s="33">
        <f>+IFERROR(('MIP 2017'!BF37/'MIP 2017'!BF$168),0)</f>
        <v>2.9668923549946793E-7</v>
      </c>
      <c r="BG37" s="33">
        <f>+IFERROR(('MIP 2017'!BG37/'MIP 2017'!BG$168),0)</f>
        <v>0</v>
      </c>
      <c r="BH37" s="33">
        <f>+IFERROR(('MIP 2017'!BH37/'MIP 2017'!BH$168),0)</f>
        <v>1.8736649522550688E-5</v>
      </c>
      <c r="BI37" s="33">
        <f>+IFERROR(('MIP 2017'!BI37/'MIP 2017'!BI$168),0)</f>
        <v>0</v>
      </c>
      <c r="BJ37" s="33">
        <f>+IFERROR(('MIP 2017'!BJ37/'MIP 2017'!BJ$168),0)</f>
        <v>0</v>
      </c>
      <c r="BK37" s="33">
        <f>+IFERROR(('MIP 2017'!BK37/'MIP 2017'!BK$168),0)</f>
        <v>0</v>
      </c>
      <c r="BL37" s="33">
        <f>+IFERROR(('MIP 2017'!BL37/'MIP 2017'!BL$168),0)</f>
        <v>0</v>
      </c>
      <c r="BM37" s="33">
        <f>+IFERROR(('MIP 2017'!BM37/'MIP 2017'!BM$168),0)</f>
        <v>1.6487310106113952E-7</v>
      </c>
      <c r="BN37" s="33">
        <f>+IFERROR(('MIP 2017'!BN37/'MIP 2017'!BN$168),0)</f>
        <v>0</v>
      </c>
      <c r="BO37" s="33">
        <f>+IFERROR(('MIP 2017'!BO37/'MIP 2017'!BO$168),0)</f>
        <v>0</v>
      </c>
      <c r="BP37" s="33">
        <f>+IFERROR(('MIP 2017'!BP37/'MIP 2017'!BP$168),0)</f>
        <v>0</v>
      </c>
      <c r="BQ37" s="33">
        <f>+IFERROR(('MIP 2017'!BQ37/'MIP 2017'!BQ$168),0)</f>
        <v>0</v>
      </c>
      <c r="BR37" s="33">
        <f>+IFERROR(('MIP 2017'!BR37/'MIP 2017'!BR$168),0)</f>
        <v>5.695122778804813E-7</v>
      </c>
      <c r="BS37" s="33">
        <f>+IFERROR(('MIP 2017'!BS37/'MIP 2017'!BS$168),0)</f>
        <v>0</v>
      </c>
      <c r="BT37" s="33">
        <f>+IFERROR(('MIP 2017'!BT37/'MIP 2017'!BT$168),0)</f>
        <v>5.1467635724856374E-7</v>
      </c>
      <c r="BU37" s="33">
        <f>+IFERROR(('MIP 2017'!BU37/'MIP 2017'!BU$168),0)</f>
        <v>0</v>
      </c>
      <c r="BV37" s="33">
        <f>+IFERROR(('MIP 2017'!BV37/'MIP 2017'!BV$168),0)</f>
        <v>0</v>
      </c>
      <c r="BW37" s="33">
        <f>+IFERROR(('MIP 2017'!BW37/'MIP 2017'!BW$168),0)</f>
        <v>0</v>
      </c>
      <c r="BX37" s="33">
        <f>+IFERROR(('MIP 2017'!BX37/'MIP 2017'!BX$168),0)</f>
        <v>0</v>
      </c>
      <c r="BY37" s="33">
        <f>+IFERROR(('MIP 2017'!BY37/'MIP 2017'!BY$168),0)</f>
        <v>0</v>
      </c>
      <c r="BZ37" s="33">
        <f>+IFERROR(('MIP 2017'!BZ37/'MIP 2017'!BZ$168),0)</f>
        <v>0</v>
      </c>
      <c r="CA37" s="33">
        <f>+IFERROR(('MIP 2017'!CA37/'MIP 2017'!CA$168),0)</f>
        <v>6.7224701451949006E-6</v>
      </c>
      <c r="CB37" s="33">
        <f>+IFERROR(('MIP 2017'!CB37/'MIP 2017'!CB$168),0)</f>
        <v>0</v>
      </c>
      <c r="CC37" s="33">
        <f>+IFERROR(('MIP 2017'!CC37/'MIP 2017'!CC$168),0)</f>
        <v>0</v>
      </c>
      <c r="CD37" s="33">
        <f>+IFERROR(('MIP 2017'!CD37/'MIP 2017'!CD$168),0)</f>
        <v>0</v>
      </c>
      <c r="CE37" s="33">
        <f>+IFERROR(('MIP 2017'!CE37/'MIP 2017'!CE$168),0)</f>
        <v>7.1445307848964529E-6</v>
      </c>
      <c r="CF37" s="33">
        <f>+IFERROR(('MIP 2017'!CF37/'MIP 2017'!CF$168),0)</f>
        <v>0</v>
      </c>
      <c r="CG37" s="33">
        <f>+IFERROR(('MIP 2017'!CG37/'MIP 2017'!CG$168),0)</f>
        <v>2.0017907865144812E-8</v>
      </c>
      <c r="CH37" s="33">
        <f>+IFERROR(('MIP 2017'!CH37/'MIP 2017'!CH$168),0)</f>
        <v>0</v>
      </c>
      <c r="CI37" s="33">
        <f>+IFERROR(('MIP 2017'!CI37/'MIP 2017'!CI$168),0)</f>
        <v>0</v>
      </c>
      <c r="CJ37" s="33">
        <f>+IFERROR(('MIP 2017'!CJ37/'MIP 2017'!CJ$168),0)</f>
        <v>0</v>
      </c>
      <c r="CK37" s="33">
        <f>+IFERROR(('MIP 2017'!CK37/'MIP 2017'!CK$168),0)</f>
        <v>0</v>
      </c>
      <c r="CL37" s="33">
        <f>+IFERROR(('MIP 2017'!CL37/'MIP 2017'!CL$168),0)</f>
        <v>0</v>
      </c>
      <c r="CM37" s="33">
        <f>+IFERROR(('MIP 2017'!CM37/'MIP 2017'!CM$168),0)</f>
        <v>0</v>
      </c>
      <c r="CN37" s="33">
        <f>+IFERROR(('MIP 2017'!CN37/'MIP 2017'!CN$168),0)</f>
        <v>0</v>
      </c>
      <c r="CO37" s="33">
        <f>+IFERROR(('MIP 2017'!CO37/'MIP 2017'!CO$168),0)</f>
        <v>0</v>
      </c>
      <c r="CP37" s="33">
        <f>+IFERROR(('MIP 2017'!CP37/'MIP 2017'!CP$168),0)</f>
        <v>0</v>
      </c>
      <c r="CQ37" s="33">
        <f>+IFERROR(('MIP 2017'!CQ37/'MIP 2017'!CQ$168),0)</f>
        <v>1.3778457502909665E-10</v>
      </c>
      <c r="CR37" s="33">
        <f>+IFERROR(('MIP 2017'!CR37/'MIP 2017'!CR$168),0)</f>
        <v>2.3109004279057033E-21</v>
      </c>
      <c r="CS37" s="33">
        <f>+IFERROR(('MIP 2017'!CS37/'MIP 2017'!CS$168),0)</f>
        <v>0</v>
      </c>
      <c r="CT37" s="33">
        <f>+IFERROR(('MIP 2017'!CT37/'MIP 2017'!CT$168),0)</f>
        <v>0</v>
      </c>
      <c r="CU37" s="33">
        <f>+IFERROR(('MIP 2017'!CU37/'MIP 2017'!CU$168),0)</f>
        <v>0</v>
      </c>
      <c r="CV37" s="33">
        <f>+IFERROR(('MIP 2017'!CV37/'MIP 2017'!CV$168),0)</f>
        <v>0</v>
      </c>
      <c r="CW37" s="33">
        <f>+IFERROR(('MIP 2017'!CW37/'MIP 2017'!CW$168),0)</f>
        <v>0</v>
      </c>
      <c r="CX37" s="33">
        <f>+IFERROR(('MIP 2017'!CX37/'MIP 2017'!CX$168),0)</f>
        <v>5.1602315286281564E-6</v>
      </c>
      <c r="CY37" s="33">
        <f>+IFERROR(('MIP 2017'!CY37/'MIP 2017'!CY$168),0)</f>
        <v>0</v>
      </c>
      <c r="CZ37" s="33">
        <f>+IFERROR(('MIP 2017'!CZ37/'MIP 2017'!CZ$168),0)</f>
        <v>0</v>
      </c>
      <c r="DA37" s="33">
        <f>+IFERROR(('MIP 2017'!DA37/'MIP 2017'!DA$168),0)</f>
        <v>0</v>
      </c>
      <c r="DB37" s="33">
        <f>+IFERROR(('MIP 2017'!DB37/'MIP 2017'!DB$168),0)</f>
        <v>0</v>
      </c>
      <c r="DC37" s="33">
        <f>+IFERROR(('MIP 2017'!DC37/'MIP 2017'!DC$168),0)</f>
        <v>0</v>
      </c>
      <c r="DD37" s="33">
        <f>+IFERROR(('MIP 2017'!DD37/'MIP 2017'!DD$168),0)</f>
        <v>0</v>
      </c>
      <c r="DE37" s="33">
        <f>+IFERROR(('MIP 2017'!DE37/'MIP 2017'!DE$168),0)</f>
        <v>0</v>
      </c>
      <c r="DF37" s="33">
        <f>+IFERROR(('MIP 2017'!DF37/'MIP 2017'!DF$168),0)</f>
        <v>1.9604452614677544E-7</v>
      </c>
      <c r="DG37" s="33">
        <f>+IFERROR(('MIP 2017'!DG37/'MIP 2017'!DG$168),0)</f>
        <v>0</v>
      </c>
      <c r="DH37" s="33">
        <f>+IFERROR(('MIP 2017'!DH37/'MIP 2017'!DH$168),0)</f>
        <v>0</v>
      </c>
      <c r="DI37" s="33">
        <f>+IFERROR(('MIP 2017'!DI37/'MIP 2017'!DI$168),0)</f>
        <v>0</v>
      </c>
      <c r="DJ37" s="33">
        <f>+IFERROR(('MIP 2017'!DJ37/'MIP 2017'!DJ$168),0)</f>
        <v>0</v>
      </c>
      <c r="DK37" s="33">
        <f>+IFERROR(('MIP 2017'!DK37/'MIP 2017'!DK$168),0)</f>
        <v>0</v>
      </c>
      <c r="DL37" s="33">
        <f>+IFERROR(('MIP 2017'!DL37/'MIP 2017'!DL$168),0)</f>
        <v>0</v>
      </c>
      <c r="DM37" s="33">
        <f>+IFERROR(('MIP 2017'!DM37/'MIP 2017'!DM$168),0)</f>
        <v>0</v>
      </c>
      <c r="DN37" s="33">
        <f>+IFERROR(('MIP 2017'!DN37/'MIP 2017'!DN$168),0)</f>
        <v>0</v>
      </c>
      <c r="DO37" s="33">
        <f>+IFERROR(('MIP 2017'!DO37/'MIP 2017'!DO$168),0)</f>
        <v>0</v>
      </c>
      <c r="DP37" s="33">
        <f>+IFERROR(('MIP 2017'!DP37/'MIP 2017'!DP$168),0)</f>
        <v>0</v>
      </c>
      <c r="DQ37" s="33">
        <f>+IFERROR(('MIP 2017'!DQ37/'MIP 2017'!DQ$168),0)</f>
        <v>0</v>
      </c>
      <c r="DR37" s="33">
        <f>+IFERROR(('MIP 2017'!DR37/'MIP 2017'!DR$168),0)</f>
        <v>0</v>
      </c>
      <c r="DS37" s="33">
        <f>+IFERROR(('MIP 2017'!DS37/'MIP 2017'!DS$168),0)</f>
        <v>6.8738073572435692E-5</v>
      </c>
      <c r="DT37" s="33">
        <f>+IFERROR(('MIP 2017'!DT37/'MIP 2017'!DT$168),0)</f>
        <v>0</v>
      </c>
      <c r="DU37" s="33">
        <f>+IFERROR(('MIP 2017'!DU37/'MIP 2017'!DU$168),0)</f>
        <v>0</v>
      </c>
      <c r="DV37" s="33">
        <f>+IFERROR(('MIP 2017'!DV37/'MIP 2017'!DV$168),0)</f>
        <v>7.2349892392139752E-5</v>
      </c>
      <c r="DW37" s="33">
        <f>+IFERROR(('MIP 2017'!DW37/'MIP 2017'!DW$168),0)</f>
        <v>5.3050082733967956E-7</v>
      </c>
      <c r="DX37" s="33">
        <f>+IFERROR(('MIP 2017'!DX37/'MIP 2017'!DX$168),0)</f>
        <v>0</v>
      </c>
      <c r="DY37" s="33">
        <f>+IFERROR(('MIP 2017'!DY37/'MIP 2017'!DY$168),0)</f>
        <v>0</v>
      </c>
      <c r="DZ37" s="33">
        <f>+IFERROR(('MIP 2017'!DZ37/'MIP 2017'!DZ$168),0)</f>
        <v>0</v>
      </c>
      <c r="EA37" s="33">
        <f>+IFERROR(('MIP 2017'!EA37/'MIP 2017'!EA$168),0)</f>
        <v>0</v>
      </c>
      <c r="EB37" s="33">
        <f>+IFERROR(('MIP 2017'!EB37/'MIP 2017'!EB$168),0)</f>
        <v>0</v>
      </c>
      <c r="EC37" s="33">
        <f>+IFERROR(('MIP 2017'!EC37/'MIP 2017'!EC$168),0)</f>
        <v>0</v>
      </c>
      <c r="ED37" s="33">
        <f>+IFERROR(('MIP 2017'!ED37/'MIP 2017'!ED$168),0)</f>
        <v>0</v>
      </c>
      <c r="EE37" s="33">
        <f>+IFERROR(('MIP 2017'!EE37/'MIP 2017'!EE$168),0)</f>
        <v>0</v>
      </c>
      <c r="EF37" s="33">
        <f>+IFERROR(('MIP 2017'!EF37/'MIP 2017'!EF$168),0)</f>
        <v>0</v>
      </c>
      <c r="EG37" s="33">
        <f>+IFERROR(('MIP 2017'!EG37/'MIP 2017'!EG$168),0)</f>
        <v>0</v>
      </c>
      <c r="EH37" s="33">
        <f>+IFERROR(('MIP 2017'!EH37/'MIP 2017'!EH$168),0)</f>
        <v>0</v>
      </c>
    </row>
    <row r="38" spans="1:138" s="7" customFormat="1" ht="21.95" customHeight="1" thickBot="1" x14ac:dyDescent="0.25">
      <c r="A38" s="137" t="s">
        <v>137</v>
      </c>
      <c r="B38" s="138" t="s">
        <v>138</v>
      </c>
      <c r="C38" s="33">
        <f>+IFERROR(('MIP 2017'!C38/'MIP 2017'!C$168),0)</f>
        <v>0</v>
      </c>
      <c r="D38" s="33">
        <f>+IFERROR(('MIP 2017'!D38/'MIP 2017'!D$168),0)</f>
        <v>0</v>
      </c>
      <c r="E38" s="33">
        <f>+IFERROR(('MIP 2017'!E38/'MIP 2017'!E$168),0)</f>
        <v>0</v>
      </c>
      <c r="F38" s="33">
        <f>+IFERROR(('MIP 2017'!F38/'MIP 2017'!F$168),0)</f>
        <v>0</v>
      </c>
      <c r="G38" s="33">
        <f>+IFERROR(('MIP 2017'!G38/'MIP 2017'!G$168),0)</f>
        <v>1.2689944557871089E-3</v>
      </c>
      <c r="H38" s="33">
        <f>+IFERROR(('MIP 2017'!H38/'MIP 2017'!H$168),0)</f>
        <v>0</v>
      </c>
      <c r="I38" s="33">
        <f>+IFERROR(('MIP 2017'!I38/'MIP 2017'!I$168),0)</f>
        <v>9.2577108186942469E-5</v>
      </c>
      <c r="J38" s="33">
        <f>+IFERROR(('MIP 2017'!J38/'MIP 2017'!J$168),0)</f>
        <v>0</v>
      </c>
      <c r="K38" s="33">
        <f>+IFERROR(('MIP 2017'!K38/'MIP 2017'!K$168),0)</f>
        <v>2.9563984331295586E-4</v>
      </c>
      <c r="L38" s="33">
        <f>+IFERROR(('MIP 2017'!L38/'MIP 2017'!L$168),0)</f>
        <v>1.6380557409660023E-3</v>
      </c>
      <c r="M38" s="33">
        <f>+IFERROR(('MIP 2017'!M38/'MIP 2017'!M$168),0)</f>
        <v>0</v>
      </c>
      <c r="N38" s="33">
        <f>+IFERROR(('MIP 2017'!N38/'MIP 2017'!N$168),0)</f>
        <v>4.0360829558186548E-4</v>
      </c>
      <c r="O38" s="33">
        <f>+IFERROR(('MIP 2017'!O38/'MIP 2017'!O$168),0)</f>
        <v>4.5353630449253106E-4</v>
      </c>
      <c r="P38" s="33">
        <f>+IFERROR(('MIP 2017'!P38/'MIP 2017'!P$168),0)</f>
        <v>5.3408654077515058E-6</v>
      </c>
      <c r="Q38" s="33">
        <f>+IFERROR(('MIP 2017'!Q38/'MIP 2017'!Q$168),0)</f>
        <v>0</v>
      </c>
      <c r="R38" s="33">
        <f>+IFERROR(('MIP 2017'!R38/'MIP 2017'!R$168),0)</f>
        <v>1.0148181875554937E-3</v>
      </c>
      <c r="S38" s="33">
        <f>+IFERROR(('MIP 2017'!S38/'MIP 2017'!S$168),0)</f>
        <v>2.7445626976806941E-7</v>
      </c>
      <c r="T38" s="33">
        <f>+IFERROR(('MIP 2017'!T38/'MIP 2017'!T$168),0)</f>
        <v>0</v>
      </c>
      <c r="U38" s="33">
        <f>+IFERROR(('MIP 2017'!U38/'MIP 2017'!U$168),0)</f>
        <v>7.1162686953630313E-5</v>
      </c>
      <c r="V38" s="33">
        <f>+IFERROR(('MIP 2017'!V38/'MIP 2017'!V$168),0)</f>
        <v>2.3111794076506942E-4</v>
      </c>
      <c r="W38" s="33">
        <f>+IFERROR(('MIP 2017'!W38/'MIP 2017'!W$168),0)</f>
        <v>1.2437640079693748E-4</v>
      </c>
      <c r="X38" s="33">
        <f>+IFERROR(('MIP 2017'!X38/'MIP 2017'!X$168),0)</f>
        <v>8.2259757454392068E-5</v>
      </c>
      <c r="Y38" s="33">
        <f>+IFERROR(('MIP 2017'!Y38/'MIP 2017'!Y$168),0)</f>
        <v>0</v>
      </c>
      <c r="Z38" s="33">
        <f>+IFERROR(('MIP 2017'!Z38/'MIP 2017'!Z$168),0)</f>
        <v>0</v>
      </c>
      <c r="AA38" s="33">
        <f>+IFERROR(('MIP 2017'!AA38/'MIP 2017'!AA$168),0)</f>
        <v>4.0723383845345349E-4</v>
      </c>
      <c r="AB38" s="33">
        <f>+IFERROR(('MIP 2017'!AB38/'MIP 2017'!AB$168),0)</f>
        <v>1.0579148361626974E-5</v>
      </c>
      <c r="AC38" s="33">
        <f>+IFERROR(('MIP 2017'!AC38/'MIP 2017'!AC$168),0)</f>
        <v>0.11525817188148337</v>
      </c>
      <c r="AD38" s="33">
        <f>+IFERROR(('MIP 2017'!AD38/'MIP 2017'!AD$168),0)</f>
        <v>1.163932661223205E-6</v>
      </c>
      <c r="AE38" s="33">
        <f>+IFERROR(('MIP 2017'!AE38/'MIP 2017'!AE$168),0)</f>
        <v>2.0684111433929794E-4</v>
      </c>
      <c r="AF38" s="33">
        <f>+IFERROR(('MIP 2017'!AF38/'MIP 2017'!AF$168),0)</f>
        <v>0</v>
      </c>
      <c r="AG38" s="33">
        <f>+IFERROR(('MIP 2017'!AG38/'MIP 2017'!AG$168),0)</f>
        <v>0</v>
      </c>
      <c r="AH38" s="33">
        <f>+IFERROR(('MIP 2017'!AH38/'MIP 2017'!AH$168),0)</f>
        <v>0</v>
      </c>
      <c r="AI38" s="33">
        <f>+IFERROR(('MIP 2017'!AI38/'MIP 2017'!AI$168),0)</f>
        <v>1.4127194650469168E-5</v>
      </c>
      <c r="AJ38" s="33">
        <f>+IFERROR(('MIP 2017'!AJ38/'MIP 2017'!AJ$168),0)</f>
        <v>1.800055786570466E-4</v>
      </c>
      <c r="AK38" s="33">
        <f>+IFERROR(('MIP 2017'!AK38/'MIP 2017'!AK$168),0)</f>
        <v>3.4870288435029227E-4</v>
      </c>
      <c r="AL38" s="33">
        <f>+IFERROR(('MIP 2017'!AL38/'MIP 2017'!AL$168),0)</f>
        <v>1.0155033630337808E-6</v>
      </c>
      <c r="AM38" s="33">
        <f>+IFERROR(('MIP 2017'!AM38/'MIP 2017'!AM$168),0)</f>
        <v>6.876422316723609E-4</v>
      </c>
      <c r="AN38" s="33">
        <f>+IFERROR(('MIP 2017'!AN38/'MIP 2017'!AN$168),0)</f>
        <v>1.7831006505281064E-5</v>
      </c>
      <c r="AO38" s="33">
        <f>+IFERROR(('MIP 2017'!AO38/'MIP 2017'!AO$168),0)</f>
        <v>3.4364432523989105E-4</v>
      </c>
      <c r="AP38" s="33">
        <f>+IFERROR(('MIP 2017'!AP38/'MIP 2017'!AP$168),0)</f>
        <v>2.2932458799322628E-4</v>
      </c>
      <c r="AQ38" s="33">
        <f>+IFERROR(('MIP 2017'!AQ38/'MIP 2017'!AQ$168),0)</f>
        <v>1.3512081508201709E-4</v>
      </c>
      <c r="AR38" s="33">
        <f>+IFERROR(('MIP 2017'!AR38/'MIP 2017'!AR$168),0)</f>
        <v>3.5577476957135532E-5</v>
      </c>
      <c r="AS38" s="33">
        <f>+IFERROR(('MIP 2017'!AS38/'MIP 2017'!AS$168),0)</f>
        <v>1.658241596091066E-4</v>
      </c>
      <c r="AT38" s="33">
        <f>+IFERROR(('MIP 2017'!AT38/'MIP 2017'!AT$168),0)</f>
        <v>0</v>
      </c>
      <c r="AU38" s="33">
        <f>+IFERROR(('MIP 2017'!AU38/'MIP 2017'!AU$168),0)</f>
        <v>4.40385812400888E-4</v>
      </c>
      <c r="AV38" s="33">
        <f>+IFERROR(('MIP 2017'!AV38/'MIP 2017'!AV$168),0)</f>
        <v>3.5909663969713633E-5</v>
      </c>
      <c r="AW38" s="33">
        <f>+IFERROR(('MIP 2017'!AW38/'MIP 2017'!AW$168),0)</f>
        <v>3.4940855165270385E-5</v>
      </c>
      <c r="AX38" s="33">
        <f>+IFERROR(('MIP 2017'!AX38/'MIP 2017'!AX$168),0)</f>
        <v>1.7663982813382967E-5</v>
      </c>
      <c r="AY38" s="33">
        <f>+IFERROR(('MIP 2017'!AY38/'MIP 2017'!AY$168),0)</f>
        <v>3.7017895561230997E-7</v>
      </c>
      <c r="AZ38" s="33">
        <f>+IFERROR(('MIP 2017'!AZ38/'MIP 2017'!AZ$168),0)</f>
        <v>1.9847475742426923E-3</v>
      </c>
      <c r="BA38" s="33">
        <f>+IFERROR(('MIP 2017'!BA38/'MIP 2017'!BA$168),0)</f>
        <v>8.0068788890373812E-7</v>
      </c>
      <c r="BB38" s="33">
        <f>+IFERROR(('MIP 2017'!BB38/'MIP 2017'!BB$168),0)</f>
        <v>0.15252437950510053</v>
      </c>
      <c r="BC38" s="33">
        <f>+IFERROR(('MIP 2017'!BC38/'MIP 2017'!BC$168),0)</f>
        <v>9.2701657679658325E-5</v>
      </c>
      <c r="BD38" s="33">
        <f>+IFERROR(('MIP 2017'!BD38/'MIP 2017'!BD$168),0)</f>
        <v>4.6476159364195065E-5</v>
      </c>
      <c r="BE38" s="33">
        <f>+IFERROR(('MIP 2017'!BE38/'MIP 2017'!BE$168),0)</f>
        <v>2.4253981439469245E-5</v>
      </c>
      <c r="BF38" s="33">
        <f>+IFERROR(('MIP 2017'!BF38/'MIP 2017'!BF$168),0)</f>
        <v>4.6413815802744379E-4</v>
      </c>
      <c r="BG38" s="33">
        <f>+IFERROR(('MIP 2017'!BG38/'MIP 2017'!BG$168),0)</f>
        <v>2.8348398126976359E-4</v>
      </c>
      <c r="BH38" s="33">
        <f>+IFERROR(('MIP 2017'!BH38/'MIP 2017'!BH$168),0)</f>
        <v>8.1135369961287518E-5</v>
      </c>
      <c r="BI38" s="33">
        <f>+IFERROR(('MIP 2017'!BI38/'MIP 2017'!BI$168),0)</f>
        <v>5.1514554568971903E-5</v>
      </c>
      <c r="BJ38" s="33">
        <f>+IFERROR(('MIP 2017'!BJ38/'MIP 2017'!BJ$168),0)</f>
        <v>9.4259836579784525E-5</v>
      </c>
      <c r="BK38" s="33">
        <f>+IFERROR(('MIP 2017'!BK38/'MIP 2017'!BK$168),0)</f>
        <v>2.5057888437920038E-3</v>
      </c>
      <c r="BL38" s="33">
        <f>+IFERROR(('MIP 2017'!BL38/'MIP 2017'!BL$168),0)</f>
        <v>1.8048089932561071E-4</v>
      </c>
      <c r="BM38" s="33">
        <f>+IFERROR(('MIP 2017'!BM38/'MIP 2017'!BM$168),0)</f>
        <v>1.9325601818855872E-3</v>
      </c>
      <c r="BN38" s="33">
        <f>+IFERROR(('MIP 2017'!BN38/'MIP 2017'!BN$168),0)</f>
        <v>8.7701687149393964E-5</v>
      </c>
      <c r="BO38" s="33">
        <f>+IFERROR(('MIP 2017'!BO38/'MIP 2017'!BO$168),0)</f>
        <v>2.7947997068322923E-4</v>
      </c>
      <c r="BP38" s="33">
        <f>+IFERROR(('MIP 2017'!BP38/'MIP 2017'!BP$168),0)</f>
        <v>0</v>
      </c>
      <c r="BQ38" s="33">
        <f>+IFERROR(('MIP 2017'!BQ38/'MIP 2017'!BQ$168),0)</f>
        <v>0</v>
      </c>
      <c r="BR38" s="33">
        <f>+IFERROR(('MIP 2017'!BR38/'MIP 2017'!BR$168),0)</f>
        <v>1.3434339791482903E-4</v>
      </c>
      <c r="BS38" s="33">
        <f>+IFERROR(('MIP 2017'!BS38/'MIP 2017'!BS$168),0)</f>
        <v>1.0922454938024195E-3</v>
      </c>
      <c r="BT38" s="33">
        <f>+IFERROR(('MIP 2017'!BT38/'MIP 2017'!BT$168),0)</f>
        <v>8.2323369708801417E-3</v>
      </c>
      <c r="BU38" s="33">
        <f>+IFERROR(('MIP 2017'!BU38/'MIP 2017'!BU$168),0)</f>
        <v>2.9499863584939828E-6</v>
      </c>
      <c r="BV38" s="33">
        <f>+IFERROR(('MIP 2017'!BV38/'MIP 2017'!BV$168),0)</f>
        <v>1.3338356209806937E-3</v>
      </c>
      <c r="BW38" s="33">
        <f>+IFERROR(('MIP 2017'!BW38/'MIP 2017'!BW$168),0)</f>
        <v>1.1004160254939469E-6</v>
      </c>
      <c r="BX38" s="33">
        <f>+IFERROR(('MIP 2017'!BX38/'MIP 2017'!BX$168),0)</f>
        <v>3.2162104206946017E-6</v>
      </c>
      <c r="BY38" s="33">
        <f>+IFERROR(('MIP 2017'!BY38/'MIP 2017'!BY$168),0)</f>
        <v>1.1769277312634526E-5</v>
      </c>
      <c r="BZ38" s="33">
        <f>+IFERROR(('MIP 2017'!BZ38/'MIP 2017'!BZ$168),0)</f>
        <v>1.388107158293811E-6</v>
      </c>
      <c r="CA38" s="33">
        <f>+IFERROR(('MIP 2017'!CA38/'MIP 2017'!CA$168),0)</f>
        <v>6.4499445729577332E-5</v>
      </c>
      <c r="CB38" s="33">
        <f>+IFERROR(('MIP 2017'!CB38/'MIP 2017'!CB$168),0)</f>
        <v>1.5683668484271121E-3</v>
      </c>
      <c r="CC38" s="33">
        <f>+IFERROR(('MIP 2017'!CC38/'MIP 2017'!CC$168),0)</f>
        <v>8.6186949008749427E-4</v>
      </c>
      <c r="CD38" s="33">
        <f>+IFERROR(('MIP 2017'!CD38/'MIP 2017'!CD$168),0)</f>
        <v>2.488661212310207E-4</v>
      </c>
      <c r="CE38" s="33">
        <f>+IFERROR(('MIP 2017'!CE38/'MIP 2017'!CE$168),0)</f>
        <v>2.2217656278503711E-4</v>
      </c>
      <c r="CF38" s="33">
        <f>+IFERROR(('MIP 2017'!CF38/'MIP 2017'!CF$168),0)</f>
        <v>2.4748640177402713E-4</v>
      </c>
      <c r="CG38" s="33">
        <f>+IFERROR(('MIP 2017'!CG38/'MIP 2017'!CG$168),0)</f>
        <v>3.4862641596853729E-5</v>
      </c>
      <c r="CH38" s="33">
        <f>+IFERROR(('MIP 2017'!CH38/'MIP 2017'!CH$168),0)</f>
        <v>0</v>
      </c>
      <c r="CI38" s="33">
        <f>+IFERROR(('MIP 2017'!CI38/'MIP 2017'!CI$168),0)</f>
        <v>0</v>
      </c>
      <c r="CJ38" s="33">
        <f>+IFERROR(('MIP 2017'!CJ38/'MIP 2017'!CJ$168),0)</f>
        <v>0</v>
      </c>
      <c r="CK38" s="33">
        <f>+IFERROR(('MIP 2017'!CK38/'MIP 2017'!CK$168),0)</f>
        <v>0</v>
      </c>
      <c r="CL38" s="33">
        <f>+IFERROR(('MIP 2017'!CL38/'MIP 2017'!CL$168),0)</f>
        <v>0</v>
      </c>
      <c r="CM38" s="33">
        <f>+IFERROR(('MIP 2017'!CM38/'MIP 2017'!CM$168),0)</f>
        <v>0</v>
      </c>
      <c r="CN38" s="33">
        <f>+IFERROR(('MIP 2017'!CN38/'MIP 2017'!CN$168),0)</f>
        <v>8.3197394765914277E-5</v>
      </c>
      <c r="CO38" s="33">
        <f>+IFERROR(('MIP 2017'!CO38/'MIP 2017'!CO$168),0)</f>
        <v>1.767065999749919E-5</v>
      </c>
      <c r="CP38" s="33">
        <f>+IFERROR(('MIP 2017'!CP38/'MIP 2017'!CP$168),0)</f>
        <v>9.3288610306582634E-5</v>
      </c>
      <c r="CQ38" s="33">
        <f>+IFERROR(('MIP 2017'!CQ38/'MIP 2017'!CQ$168),0)</f>
        <v>9.9913941374718431E-7</v>
      </c>
      <c r="CR38" s="33">
        <f>+IFERROR(('MIP 2017'!CR38/'MIP 2017'!CR$168),0)</f>
        <v>2.1084082129775355E-5</v>
      </c>
      <c r="CS38" s="33">
        <f>+IFERROR(('MIP 2017'!CS38/'MIP 2017'!CS$168),0)</f>
        <v>1.0163305642044033E-8</v>
      </c>
      <c r="CT38" s="33">
        <f>+IFERROR(('MIP 2017'!CT38/'MIP 2017'!CT$168),0)</f>
        <v>3.4488607847013248E-6</v>
      </c>
      <c r="CU38" s="33">
        <f>+IFERROR(('MIP 2017'!CU38/'MIP 2017'!CU$168),0)</f>
        <v>0</v>
      </c>
      <c r="CV38" s="33">
        <f>+IFERROR(('MIP 2017'!CV38/'MIP 2017'!CV$168),0)</f>
        <v>1.6689992828317844E-7</v>
      </c>
      <c r="CW38" s="33">
        <f>+IFERROR(('MIP 2017'!CW38/'MIP 2017'!CW$168),0)</f>
        <v>3.1158924678967131E-7</v>
      </c>
      <c r="CX38" s="33">
        <f>+IFERROR(('MIP 2017'!CX38/'MIP 2017'!CX$168),0)</f>
        <v>4.9510488348033255E-5</v>
      </c>
      <c r="CY38" s="33">
        <f>+IFERROR(('MIP 2017'!CY38/'MIP 2017'!CY$168),0)</f>
        <v>0</v>
      </c>
      <c r="CZ38" s="33">
        <f>+IFERROR(('MIP 2017'!CZ38/'MIP 2017'!CZ$168),0)</f>
        <v>2.8392845083858052E-9</v>
      </c>
      <c r="DA38" s="33">
        <f>+IFERROR(('MIP 2017'!DA38/'MIP 2017'!DA$168),0)</f>
        <v>3.4874165493859561E-4</v>
      </c>
      <c r="DB38" s="33">
        <f>+IFERROR(('MIP 2017'!DB38/'MIP 2017'!DB$168),0)</f>
        <v>0</v>
      </c>
      <c r="DC38" s="33">
        <f>+IFERROR(('MIP 2017'!DC38/'MIP 2017'!DC$168),0)</f>
        <v>0</v>
      </c>
      <c r="DD38" s="33">
        <f>+IFERROR(('MIP 2017'!DD38/'MIP 2017'!DD$168),0)</f>
        <v>1.8157746382760164E-6</v>
      </c>
      <c r="DE38" s="33">
        <f>+IFERROR(('MIP 2017'!DE38/'MIP 2017'!DE$168),0)</f>
        <v>1.3071707347233786E-5</v>
      </c>
      <c r="DF38" s="33">
        <f>+IFERROR(('MIP 2017'!DF38/'MIP 2017'!DF$168),0)</f>
        <v>3.7164160488792247E-6</v>
      </c>
      <c r="DG38" s="33">
        <f>+IFERROR(('MIP 2017'!DG38/'MIP 2017'!DG$168),0)</f>
        <v>0</v>
      </c>
      <c r="DH38" s="33">
        <f>+IFERROR(('MIP 2017'!DH38/'MIP 2017'!DH$168),0)</f>
        <v>2.561194753312622E-5</v>
      </c>
      <c r="DI38" s="33">
        <f>+IFERROR(('MIP 2017'!DI38/'MIP 2017'!DI$168),0)</f>
        <v>0</v>
      </c>
      <c r="DJ38" s="33">
        <f>+IFERROR(('MIP 2017'!DJ38/'MIP 2017'!DJ$168),0)</f>
        <v>0</v>
      </c>
      <c r="DK38" s="33">
        <f>+IFERROR(('MIP 2017'!DK38/'MIP 2017'!DK$168),0)</f>
        <v>1.4269043442067655E-5</v>
      </c>
      <c r="DL38" s="33">
        <f>+IFERROR(('MIP 2017'!DL38/'MIP 2017'!DL$168),0)</f>
        <v>8.4475779795884963E-9</v>
      </c>
      <c r="DM38" s="33">
        <f>+IFERROR(('MIP 2017'!DM38/'MIP 2017'!DM$168),0)</f>
        <v>0</v>
      </c>
      <c r="DN38" s="33">
        <f>+IFERROR(('MIP 2017'!DN38/'MIP 2017'!DN$168),0)</f>
        <v>3.9950543219719977E-8</v>
      </c>
      <c r="DO38" s="33">
        <f>+IFERROR(('MIP 2017'!DO38/'MIP 2017'!DO$168),0)</f>
        <v>0</v>
      </c>
      <c r="DP38" s="33">
        <f>+IFERROR(('MIP 2017'!DP38/'MIP 2017'!DP$168),0)</f>
        <v>0</v>
      </c>
      <c r="DQ38" s="33">
        <f>+IFERROR(('MIP 2017'!DQ38/'MIP 2017'!DQ$168),0)</f>
        <v>3.160988913367247E-6</v>
      </c>
      <c r="DR38" s="33">
        <f>+IFERROR(('MIP 2017'!DR38/'MIP 2017'!DR$168),0)</f>
        <v>6.7772852647464613E-8</v>
      </c>
      <c r="DS38" s="33">
        <f>+IFERROR(('MIP 2017'!DS38/'MIP 2017'!DS$168),0)</f>
        <v>6.7283844673951326E-4</v>
      </c>
      <c r="DT38" s="33">
        <f>+IFERROR(('MIP 2017'!DT38/'MIP 2017'!DT$168),0)</f>
        <v>8.5033008834190199E-6</v>
      </c>
      <c r="DU38" s="33">
        <f>+IFERROR(('MIP 2017'!DU38/'MIP 2017'!DU$168),0)</f>
        <v>0</v>
      </c>
      <c r="DV38" s="33">
        <f>+IFERROR(('MIP 2017'!DV38/'MIP 2017'!DV$168),0)</f>
        <v>9.5917460049429954E-6</v>
      </c>
      <c r="DW38" s="33">
        <f>+IFERROR(('MIP 2017'!DW38/'MIP 2017'!DW$168),0)</f>
        <v>5.2168609853319319E-5</v>
      </c>
      <c r="DX38" s="33">
        <f>+IFERROR(('MIP 2017'!DX38/'MIP 2017'!DX$168),0)</f>
        <v>2.1001938856879588E-4</v>
      </c>
      <c r="DY38" s="33">
        <f>+IFERROR(('MIP 2017'!DY38/'MIP 2017'!DY$168),0)</f>
        <v>3.1856027452654903E-5</v>
      </c>
      <c r="DZ38" s="33">
        <f>+IFERROR(('MIP 2017'!DZ38/'MIP 2017'!DZ$168),0)</f>
        <v>3.2021666769693342E-6</v>
      </c>
      <c r="EA38" s="33">
        <f>+IFERROR(('MIP 2017'!EA38/'MIP 2017'!EA$168),0)</f>
        <v>4.8566956108448805E-8</v>
      </c>
      <c r="EB38" s="33">
        <f>+IFERROR(('MIP 2017'!EB38/'MIP 2017'!EB$168),0)</f>
        <v>2.2212551587595674E-5</v>
      </c>
      <c r="EC38" s="33">
        <f>+IFERROR(('MIP 2017'!EC38/'MIP 2017'!EC$168),0)</f>
        <v>0</v>
      </c>
      <c r="ED38" s="33">
        <f>+IFERROR(('MIP 2017'!ED38/'MIP 2017'!ED$168),0)</f>
        <v>0</v>
      </c>
      <c r="EE38" s="33">
        <f>+IFERROR(('MIP 2017'!EE38/'MIP 2017'!EE$168),0)</f>
        <v>0</v>
      </c>
      <c r="EF38" s="33">
        <f>+IFERROR(('MIP 2017'!EF38/'MIP 2017'!EF$168),0)</f>
        <v>2.0864047312340599E-3</v>
      </c>
      <c r="EG38" s="33">
        <f>+IFERROR(('MIP 2017'!EG38/'MIP 2017'!EG$168),0)</f>
        <v>0</v>
      </c>
      <c r="EH38" s="33">
        <f>+IFERROR(('MIP 2017'!EH38/'MIP 2017'!EH$168),0)</f>
        <v>0</v>
      </c>
    </row>
    <row r="39" spans="1:138" s="7" customFormat="1" ht="21.95" customHeight="1" thickBot="1" x14ac:dyDescent="0.25">
      <c r="A39" s="137" t="s">
        <v>139</v>
      </c>
      <c r="B39" s="138" t="s">
        <v>140</v>
      </c>
      <c r="C39" s="33">
        <f>+IFERROR(('MIP 2017'!C39/'MIP 2017'!C$168),0)</f>
        <v>0</v>
      </c>
      <c r="D39" s="33">
        <f>+IFERROR(('MIP 2017'!D39/'MIP 2017'!D$168),0)</f>
        <v>0</v>
      </c>
      <c r="E39" s="33">
        <f>+IFERROR(('MIP 2017'!E39/'MIP 2017'!E$168),0)</f>
        <v>0</v>
      </c>
      <c r="F39" s="33">
        <f>+IFERROR(('MIP 2017'!F39/'MIP 2017'!F$168),0)</f>
        <v>0</v>
      </c>
      <c r="G39" s="33">
        <f>+IFERROR(('MIP 2017'!G39/'MIP 2017'!G$168),0)</f>
        <v>0</v>
      </c>
      <c r="H39" s="33">
        <f>+IFERROR(('MIP 2017'!H39/'MIP 2017'!H$168),0)</f>
        <v>0</v>
      </c>
      <c r="I39" s="33">
        <f>+IFERROR(('MIP 2017'!I39/'MIP 2017'!I$168),0)</f>
        <v>0</v>
      </c>
      <c r="J39" s="33">
        <f>+IFERROR(('MIP 2017'!J39/'MIP 2017'!J$168),0)</f>
        <v>0</v>
      </c>
      <c r="K39" s="33">
        <f>+IFERROR(('MIP 2017'!K39/'MIP 2017'!K$168),0)</f>
        <v>0</v>
      </c>
      <c r="L39" s="33">
        <f>+IFERROR(('MIP 2017'!L39/'MIP 2017'!L$168),0)</f>
        <v>0</v>
      </c>
      <c r="M39" s="33">
        <f>+IFERROR(('MIP 2017'!M39/'MIP 2017'!M$168),0)</f>
        <v>0</v>
      </c>
      <c r="N39" s="33">
        <f>+IFERROR(('MIP 2017'!N39/'MIP 2017'!N$168),0)</f>
        <v>0</v>
      </c>
      <c r="O39" s="33">
        <f>+IFERROR(('MIP 2017'!O39/'MIP 2017'!O$168),0)</f>
        <v>0</v>
      </c>
      <c r="P39" s="33">
        <f>+IFERROR(('MIP 2017'!P39/'MIP 2017'!P$168),0)</f>
        <v>0</v>
      </c>
      <c r="Q39" s="33">
        <f>+IFERROR(('MIP 2017'!Q39/'MIP 2017'!Q$168),0)</f>
        <v>0</v>
      </c>
      <c r="R39" s="33">
        <f>+IFERROR(('MIP 2017'!R39/'MIP 2017'!R$168),0)</f>
        <v>0</v>
      </c>
      <c r="S39" s="33">
        <f>+IFERROR(('MIP 2017'!S39/'MIP 2017'!S$168),0)</f>
        <v>0</v>
      </c>
      <c r="T39" s="33">
        <f>+IFERROR(('MIP 2017'!T39/'MIP 2017'!T$168),0)</f>
        <v>0</v>
      </c>
      <c r="U39" s="33">
        <f>+IFERROR(('MIP 2017'!U39/'MIP 2017'!U$168),0)</f>
        <v>0</v>
      </c>
      <c r="V39" s="33">
        <f>+IFERROR(('MIP 2017'!V39/'MIP 2017'!V$168),0)</f>
        <v>0</v>
      </c>
      <c r="W39" s="33">
        <f>+IFERROR(('MIP 2017'!W39/'MIP 2017'!W$168),0)</f>
        <v>0</v>
      </c>
      <c r="X39" s="33">
        <f>+IFERROR(('MIP 2017'!X39/'MIP 2017'!X$168),0)</f>
        <v>0</v>
      </c>
      <c r="Y39" s="33">
        <f>+IFERROR(('MIP 2017'!Y39/'MIP 2017'!Y$168),0)</f>
        <v>0</v>
      </c>
      <c r="Z39" s="33">
        <f>+IFERROR(('MIP 2017'!Z39/'MIP 2017'!Z$168),0)</f>
        <v>0</v>
      </c>
      <c r="AA39" s="33">
        <f>+IFERROR(('MIP 2017'!AA39/'MIP 2017'!AA$168),0)</f>
        <v>0</v>
      </c>
      <c r="AB39" s="33">
        <f>+IFERROR(('MIP 2017'!AB39/'MIP 2017'!AB$168),0)</f>
        <v>0</v>
      </c>
      <c r="AC39" s="33">
        <f>+IFERROR(('MIP 2017'!AC39/'MIP 2017'!AC$168),0)</f>
        <v>0</v>
      </c>
      <c r="AD39" s="33">
        <f>+IFERROR(('MIP 2017'!AD39/'MIP 2017'!AD$168),0)</f>
        <v>5.2826612741221184E-2</v>
      </c>
      <c r="AE39" s="33">
        <f>+IFERROR(('MIP 2017'!AE39/'MIP 2017'!AE$168),0)</f>
        <v>1.0294156638224707E-4</v>
      </c>
      <c r="AF39" s="33">
        <f>+IFERROR(('MIP 2017'!AF39/'MIP 2017'!AF$168),0)</f>
        <v>0</v>
      </c>
      <c r="AG39" s="33">
        <f>+IFERROR(('MIP 2017'!AG39/'MIP 2017'!AG$168),0)</f>
        <v>0</v>
      </c>
      <c r="AH39" s="33">
        <f>+IFERROR(('MIP 2017'!AH39/'MIP 2017'!AH$168),0)</f>
        <v>0</v>
      </c>
      <c r="AI39" s="33">
        <f>+IFERROR(('MIP 2017'!AI39/'MIP 2017'!AI$168),0)</f>
        <v>1.9292817226199402E-3</v>
      </c>
      <c r="AJ39" s="33">
        <f>+IFERROR(('MIP 2017'!AJ39/'MIP 2017'!AJ$168),0)</f>
        <v>0.10159671160393802</v>
      </c>
      <c r="AK39" s="33">
        <f>+IFERROR(('MIP 2017'!AK39/'MIP 2017'!AK$168),0)</f>
        <v>0</v>
      </c>
      <c r="AL39" s="33">
        <f>+IFERROR(('MIP 2017'!AL39/'MIP 2017'!AL$168),0)</f>
        <v>0</v>
      </c>
      <c r="AM39" s="33">
        <f>+IFERROR(('MIP 2017'!AM39/'MIP 2017'!AM$168),0)</f>
        <v>0</v>
      </c>
      <c r="AN39" s="33">
        <f>+IFERROR(('MIP 2017'!AN39/'MIP 2017'!AN$168),0)</f>
        <v>0</v>
      </c>
      <c r="AO39" s="33">
        <f>+IFERROR(('MIP 2017'!AO39/'MIP 2017'!AO$168),0)</f>
        <v>0</v>
      </c>
      <c r="AP39" s="33">
        <f>+IFERROR(('MIP 2017'!AP39/'MIP 2017'!AP$168),0)</f>
        <v>0</v>
      </c>
      <c r="AQ39" s="33">
        <f>+IFERROR(('MIP 2017'!AQ39/'MIP 2017'!AQ$168),0)</f>
        <v>0</v>
      </c>
      <c r="AR39" s="33">
        <f>+IFERROR(('MIP 2017'!AR39/'MIP 2017'!AR$168),0)</f>
        <v>0</v>
      </c>
      <c r="AS39" s="33">
        <f>+IFERROR(('MIP 2017'!AS39/'MIP 2017'!AS$168),0)</f>
        <v>0</v>
      </c>
      <c r="AT39" s="33">
        <f>+IFERROR(('MIP 2017'!AT39/'MIP 2017'!AT$168),0)</f>
        <v>0</v>
      </c>
      <c r="AU39" s="33">
        <f>+IFERROR(('MIP 2017'!AU39/'MIP 2017'!AU$168),0)</f>
        <v>7.8252537029872425E-4</v>
      </c>
      <c r="AV39" s="33">
        <f>+IFERROR(('MIP 2017'!AV39/'MIP 2017'!AV$168),0)</f>
        <v>6.0294993719503004E-8</v>
      </c>
      <c r="AW39" s="33">
        <f>+IFERROR(('MIP 2017'!AW39/'MIP 2017'!AW$168),0)</f>
        <v>0</v>
      </c>
      <c r="AX39" s="33">
        <f>+IFERROR(('MIP 2017'!AX39/'MIP 2017'!AX$168),0)</f>
        <v>0</v>
      </c>
      <c r="AY39" s="33">
        <f>+IFERROR(('MIP 2017'!AY39/'MIP 2017'!AY$168),0)</f>
        <v>0</v>
      </c>
      <c r="AZ39" s="33">
        <f>+IFERROR(('MIP 2017'!AZ39/'MIP 2017'!AZ$168),0)</f>
        <v>0</v>
      </c>
      <c r="BA39" s="33">
        <f>+IFERROR(('MIP 2017'!BA39/'MIP 2017'!BA$168),0)</f>
        <v>0</v>
      </c>
      <c r="BB39" s="33">
        <f>+IFERROR(('MIP 2017'!BB39/'MIP 2017'!BB$168),0)</f>
        <v>0</v>
      </c>
      <c r="BC39" s="33">
        <f>+IFERROR(('MIP 2017'!BC39/'MIP 2017'!BC$168),0)</f>
        <v>0</v>
      </c>
      <c r="BD39" s="33">
        <f>+IFERROR(('MIP 2017'!BD39/'MIP 2017'!BD$168),0)</f>
        <v>0</v>
      </c>
      <c r="BE39" s="33">
        <f>+IFERROR(('MIP 2017'!BE39/'MIP 2017'!BE$168),0)</f>
        <v>0</v>
      </c>
      <c r="BF39" s="33">
        <f>+IFERROR(('MIP 2017'!BF39/'MIP 2017'!BF$168),0)</f>
        <v>0</v>
      </c>
      <c r="BG39" s="33">
        <f>+IFERROR(('MIP 2017'!BG39/'MIP 2017'!BG$168),0)</f>
        <v>0</v>
      </c>
      <c r="BH39" s="33">
        <f>+IFERROR(('MIP 2017'!BH39/'MIP 2017'!BH$168),0)</f>
        <v>0</v>
      </c>
      <c r="BI39" s="33">
        <f>+IFERROR(('MIP 2017'!BI39/'MIP 2017'!BI$168),0)</f>
        <v>0</v>
      </c>
      <c r="BJ39" s="33">
        <f>+IFERROR(('MIP 2017'!BJ39/'MIP 2017'!BJ$168),0)</f>
        <v>0</v>
      </c>
      <c r="BK39" s="33">
        <f>+IFERROR(('MIP 2017'!BK39/'MIP 2017'!BK$168),0)</f>
        <v>0</v>
      </c>
      <c r="BL39" s="33">
        <f>+IFERROR(('MIP 2017'!BL39/'MIP 2017'!BL$168),0)</f>
        <v>0</v>
      </c>
      <c r="BM39" s="33">
        <f>+IFERROR(('MIP 2017'!BM39/'MIP 2017'!BM$168),0)</f>
        <v>0</v>
      </c>
      <c r="BN39" s="33">
        <f>+IFERROR(('MIP 2017'!BN39/'MIP 2017'!BN$168),0)</f>
        <v>0</v>
      </c>
      <c r="BO39" s="33">
        <f>+IFERROR(('MIP 2017'!BO39/'MIP 2017'!BO$168),0)</f>
        <v>0</v>
      </c>
      <c r="BP39" s="33">
        <f>+IFERROR(('MIP 2017'!BP39/'MIP 2017'!BP$168),0)</f>
        <v>0</v>
      </c>
      <c r="BQ39" s="33">
        <f>+IFERROR(('MIP 2017'!BQ39/'MIP 2017'!BQ$168),0)</f>
        <v>0</v>
      </c>
      <c r="BR39" s="33">
        <f>+IFERROR(('MIP 2017'!BR39/'MIP 2017'!BR$168),0)</f>
        <v>0</v>
      </c>
      <c r="BS39" s="33">
        <f>+IFERROR(('MIP 2017'!BS39/'MIP 2017'!BS$168),0)</f>
        <v>0</v>
      </c>
      <c r="BT39" s="33">
        <f>+IFERROR(('MIP 2017'!BT39/'MIP 2017'!BT$168),0)</f>
        <v>0</v>
      </c>
      <c r="BU39" s="33">
        <f>+IFERROR(('MIP 2017'!BU39/'MIP 2017'!BU$168),0)</f>
        <v>0</v>
      </c>
      <c r="BV39" s="33">
        <f>+IFERROR(('MIP 2017'!BV39/'MIP 2017'!BV$168),0)</f>
        <v>8.4203527779341342E-6</v>
      </c>
      <c r="BW39" s="33">
        <f>+IFERROR(('MIP 2017'!BW39/'MIP 2017'!BW$168),0)</f>
        <v>0</v>
      </c>
      <c r="BX39" s="33">
        <f>+IFERROR(('MIP 2017'!BX39/'MIP 2017'!BX$168),0)</f>
        <v>1.744985250367731E-6</v>
      </c>
      <c r="BY39" s="33">
        <f>+IFERROR(('MIP 2017'!BY39/'MIP 2017'!BY$168),0)</f>
        <v>0</v>
      </c>
      <c r="BZ39" s="33">
        <f>+IFERROR(('MIP 2017'!BZ39/'MIP 2017'!BZ$168),0)</f>
        <v>0</v>
      </c>
      <c r="CA39" s="33">
        <f>+IFERROR(('MIP 2017'!CA39/'MIP 2017'!CA$168),0)</f>
        <v>0</v>
      </c>
      <c r="CB39" s="33">
        <f>+IFERROR(('MIP 2017'!CB39/'MIP 2017'!CB$168),0)</f>
        <v>0</v>
      </c>
      <c r="CC39" s="33">
        <f>+IFERROR(('MIP 2017'!CC39/'MIP 2017'!CC$168),0)</f>
        <v>0</v>
      </c>
      <c r="CD39" s="33">
        <f>+IFERROR(('MIP 2017'!CD39/'MIP 2017'!CD$168),0)</f>
        <v>0</v>
      </c>
      <c r="CE39" s="33">
        <f>+IFERROR(('MIP 2017'!CE39/'MIP 2017'!CE$168),0)</f>
        <v>0</v>
      </c>
      <c r="CF39" s="33">
        <f>+IFERROR(('MIP 2017'!CF39/'MIP 2017'!CF$168),0)</f>
        <v>0</v>
      </c>
      <c r="CG39" s="33">
        <f>+IFERROR(('MIP 2017'!CG39/'MIP 2017'!CG$168),0)</f>
        <v>0</v>
      </c>
      <c r="CH39" s="33">
        <f>+IFERROR(('MIP 2017'!CH39/'MIP 2017'!CH$168),0)</f>
        <v>0</v>
      </c>
      <c r="CI39" s="33">
        <f>+IFERROR(('MIP 2017'!CI39/'MIP 2017'!CI$168),0)</f>
        <v>0</v>
      </c>
      <c r="CJ39" s="33">
        <f>+IFERROR(('MIP 2017'!CJ39/'MIP 2017'!CJ$168),0)</f>
        <v>0</v>
      </c>
      <c r="CK39" s="33">
        <f>+IFERROR(('MIP 2017'!CK39/'MIP 2017'!CK$168),0)</f>
        <v>0</v>
      </c>
      <c r="CL39" s="33">
        <f>+IFERROR(('MIP 2017'!CL39/'MIP 2017'!CL$168),0)</f>
        <v>0</v>
      </c>
      <c r="CM39" s="33">
        <f>+IFERROR(('MIP 2017'!CM39/'MIP 2017'!CM$168),0)</f>
        <v>0</v>
      </c>
      <c r="CN39" s="33">
        <f>+IFERROR(('MIP 2017'!CN39/'MIP 2017'!CN$168),0)</f>
        <v>0</v>
      </c>
      <c r="CO39" s="33">
        <f>+IFERROR(('MIP 2017'!CO39/'MIP 2017'!CO$168),0)</f>
        <v>0</v>
      </c>
      <c r="CP39" s="33">
        <f>+IFERROR(('MIP 2017'!CP39/'MIP 2017'!CP$168),0)</f>
        <v>0</v>
      </c>
      <c r="CQ39" s="33">
        <f>+IFERROR(('MIP 2017'!CQ39/'MIP 2017'!CQ$168),0)</f>
        <v>5.9195518772484882E-4</v>
      </c>
      <c r="CR39" s="33">
        <f>+IFERROR(('MIP 2017'!CR39/'MIP 2017'!CR$168),0)</f>
        <v>1.7666559472668099E-3</v>
      </c>
      <c r="CS39" s="33">
        <f>+IFERROR(('MIP 2017'!CS39/'MIP 2017'!CS$168),0)</f>
        <v>0</v>
      </c>
      <c r="CT39" s="33">
        <f>+IFERROR(('MIP 2017'!CT39/'MIP 2017'!CT$168),0)</f>
        <v>1.0341630475571462E-6</v>
      </c>
      <c r="CU39" s="33">
        <f>+IFERROR(('MIP 2017'!CU39/'MIP 2017'!CU$168),0)</f>
        <v>0</v>
      </c>
      <c r="CV39" s="33">
        <f>+IFERROR(('MIP 2017'!CV39/'MIP 2017'!CV$168),0)</f>
        <v>0</v>
      </c>
      <c r="CW39" s="33">
        <f>+IFERROR(('MIP 2017'!CW39/'MIP 2017'!CW$168),0)</f>
        <v>0</v>
      </c>
      <c r="CX39" s="33">
        <f>+IFERROR(('MIP 2017'!CX39/'MIP 2017'!CX$168),0)</f>
        <v>0</v>
      </c>
      <c r="CY39" s="33">
        <f>+IFERROR(('MIP 2017'!CY39/'MIP 2017'!CY$168),0)</f>
        <v>0</v>
      </c>
      <c r="CZ39" s="33">
        <f>+IFERROR(('MIP 2017'!CZ39/'MIP 2017'!CZ$168),0)</f>
        <v>0</v>
      </c>
      <c r="DA39" s="33">
        <f>+IFERROR(('MIP 2017'!DA39/'MIP 2017'!DA$168),0)</f>
        <v>0</v>
      </c>
      <c r="DB39" s="33">
        <f>+IFERROR(('MIP 2017'!DB39/'MIP 2017'!DB$168),0)</f>
        <v>0</v>
      </c>
      <c r="DC39" s="33">
        <f>+IFERROR(('MIP 2017'!DC39/'MIP 2017'!DC$168),0)</f>
        <v>0</v>
      </c>
      <c r="DD39" s="33">
        <f>+IFERROR(('MIP 2017'!DD39/'MIP 2017'!DD$168),0)</f>
        <v>0</v>
      </c>
      <c r="DE39" s="33">
        <f>+IFERROR(('MIP 2017'!DE39/'MIP 2017'!DE$168),0)</f>
        <v>0</v>
      </c>
      <c r="DF39" s="33">
        <f>+IFERROR(('MIP 2017'!DF39/'MIP 2017'!DF$168),0)</f>
        <v>0</v>
      </c>
      <c r="DG39" s="33">
        <f>+IFERROR(('MIP 2017'!DG39/'MIP 2017'!DG$168),0)</f>
        <v>0</v>
      </c>
      <c r="DH39" s="33">
        <f>+IFERROR(('MIP 2017'!DH39/'MIP 2017'!DH$168),0)</f>
        <v>0</v>
      </c>
      <c r="DI39" s="33">
        <f>+IFERROR(('MIP 2017'!DI39/'MIP 2017'!DI$168),0)</f>
        <v>0</v>
      </c>
      <c r="DJ39" s="33">
        <f>+IFERROR(('MIP 2017'!DJ39/'MIP 2017'!DJ$168),0)</f>
        <v>0</v>
      </c>
      <c r="DK39" s="33">
        <f>+IFERROR(('MIP 2017'!DK39/'MIP 2017'!DK$168),0)</f>
        <v>0</v>
      </c>
      <c r="DL39" s="33">
        <f>+IFERROR(('MIP 2017'!DL39/'MIP 2017'!DL$168),0)</f>
        <v>0</v>
      </c>
      <c r="DM39" s="33">
        <f>+IFERROR(('MIP 2017'!DM39/'MIP 2017'!DM$168),0)</f>
        <v>0</v>
      </c>
      <c r="DN39" s="33">
        <f>+IFERROR(('MIP 2017'!DN39/'MIP 2017'!DN$168),0)</f>
        <v>0</v>
      </c>
      <c r="DO39" s="33">
        <f>+IFERROR(('MIP 2017'!DO39/'MIP 2017'!DO$168),0)</f>
        <v>0</v>
      </c>
      <c r="DP39" s="33">
        <f>+IFERROR(('MIP 2017'!DP39/'MIP 2017'!DP$168),0)</f>
        <v>0</v>
      </c>
      <c r="DQ39" s="33">
        <f>+IFERROR(('MIP 2017'!DQ39/'MIP 2017'!DQ$168),0)</f>
        <v>0</v>
      </c>
      <c r="DR39" s="33">
        <f>+IFERROR(('MIP 2017'!DR39/'MIP 2017'!DR$168),0)</f>
        <v>0</v>
      </c>
      <c r="DS39" s="33">
        <f>+IFERROR(('MIP 2017'!DS39/'MIP 2017'!DS$168),0)</f>
        <v>0</v>
      </c>
      <c r="DT39" s="33">
        <f>+IFERROR(('MIP 2017'!DT39/'MIP 2017'!DT$168),0)</f>
        <v>0</v>
      </c>
      <c r="DU39" s="33">
        <f>+IFERROR(('MIP 2017'!DU39/'MIP 2017'!DU$168),0)</f>
        <v>0</v>
      </c>
      <c r="DV39" s="33">
        <f>+IFERROR(('MIP 2017'!DV39/'MIP 2017'!DV$168),0)</f>
        <v>0</v>
      </c>
      <c r="DW39" s="33">
        <f>+IFERROR(('MIP 2017'!DW39/'MIP 2017'!DW$168),0)</f>
        <v>0</v>
      </c>
      <c r="DX39" s="33">
        <f>+IFERROR(('MIP 2017'!DX39/'MIP 2017'!DX$168),0)</f>
        <v>0</v>
      </c>
      <c r="DY39" s="33">
        <f>+IFERROR(('MIP 2017'!DY39/'MIP 2017'!DY$168),0)</f>
        <v>0</v>
      </c>
      <c r="DZ39" s="33">
        <f>+IFERROR(('MIP 2017'!DZ39/'MIP 2017'!DZ$168),0)</f>
        <v>0</v>
      </c>
      <c r="EA39" s="33">
        <f>+IFERROR(('MIP 2017'!EA39/'MIP 2017'!EA$168),0)</f>
        <v>0</v>
      </c>
      <c r="EB39" s="33">
        <f>+IFERROR(('MIP 2017'!EB39/'MIP 2017'!EB$168),0)</f>
        <v>0</v>
      </c>
      <c r="EC39" s="33">
        <f>+IFERROR(('MIP 2017'!EC39/'MIP 2017'!EC$168),0)</f>
        <v>0</v>
      </c>
      <c r="ED39" s="33">
        <f>+IFERROR(('MIP 2017'!ED39/'MIP 2017'!ED$168),0)</f>
        <v>0</v>
      </c>
      <c r="EE39" s="33">
        <f>+IFERROR(('MIP 2017'!EE39/'MIP 2017'!EE$168),0)</f>
        <v>0</v>
      </c>
      <c r="EF39" s="33">
        <f>+IFERROR(('MIP 2017'!EF39/'MIP 2017'!EF$168),0)</f>
        <v>0</v>
      </c>
      <c r="EG39" s="33">
        <f>+IFERROR(('MIP 2017'!EG39/'MIP 2017'!EG$168),0)</f>
        <v>0</v>
      </c>
      <c r="EH39" s="33">
        <f>+IFERROR(('MIP 2017'!EH39/'MIP 2017'!EH$168),0)</f>
        <v>0</v>
      </c>
    </row>
    <row r="40" spans="1:138" s="7" customFormat="1" ht="21.95" customHeight="1" thickBot="1" x14ac:dyDescent="0.25">
      <c r="A40" s="137" t="s">
        <v>141</v>
      </c>
      <c r="B40" s="138" t="s">
        <v>142</v>
      </c>
      <c r="C40" s="33">
        <f>+IFERROR(('MIP 2017'!C40/'MIP 2017'!C$168),0)</f>
        <v>0</v>
      </c>
      <c r="D40" s="33">
        <f>+IFERROR(('MIP 2017'!D40/'MIP 2017'!D$168),0)</f>
        <v>0</v>
      </c>
      <c r="E40" s="33">
        <f>+IFERROR(('MIP 2017'!E40/'MIP 2017'!E$168),0)</f>
        <v>0</v>
      </c>
      <c r="F40" s="33">
        <f>+IFERROR(('MIP 2017'!F40/'MIP 2017'!F$168),0)</f>
        <v>0</v>
      </c>
      <c r="G40" s="33">
        <f>+IFERROR(('MIP 2017'!G40/'MIP 2017'!G$168),0)</f>
        <v>0</v>
      </c>
      <c r="H40" s="33">
        <f>+IFERROR(('MIP 2017'!H40/'MIP 2017'!H$168),0)</f>
        <v>0</v>
      </c>
      <c r="I40" s="33">
        <f>+IFERROR(('MIP 2017'!I40/'MIP 2017'!I$168),0)</f>
        <v>0</v>
      </c>
      <c r="J40" s="33">
        <f>+IFERROR(('MIP 2017'!J40/'MIP 2017'!J$168),0)</f>
        <v>0</v>
      </c>
      <c r="K40" s="33">
        <f>+IFERROR(('MIP 2017'!K40/'MIP 2017'!K$168),0)</f>
        <v>0</v>
      </c>
      <c r="L40" s="33">
        <f>+IFERROR(('MIP 2017'!L40/'MIP 2017'!L$168),0)</f>
        <v>0</v>
      </c>
      <c r="M40" s="33">
        <f>+IFERROR(('MIP 2017'!M40/'MIP 2017'!M$168),0)</f>
        <v>0</v>
      </c>
      <c r="N40" s="33">
        <f>+IFERROR(('MIP 2017'!N40/'MIP 2017'!N$168),0)</f>
        <v>2.4659828219888815E-5</v>
      </c>
      <c r="O40" s="33">
        <f>+IFERROR(('MIP 2017'!O40/'MIP 2017'!O$168),0)</f>
        <v>0</v>
      </c>
      <c r="P40" s="33">
        <f>+IFERROR(('MIP 2017'!P40/'MIP 2017'!P$168),0)</f>
        <v>0</v>
      </c>
      <c r="Q40" s="33">
        <f>+IFERROR(('MIP 2017'!Q40/'MIP 2017'!Q$168),0)</f>
        <v>0</v>
      </c>
      <c r="R40" s="33">
        <f>+IFERROR(('MIP 2017'!R40/'MIP 2017'!R$168),0)</f>
        <v>0</v>
      </c>
      <c r="S40" s="33">
        <f>+IFERROR(('MIP 2017'!S40/'MIP 2017'!S$168),0)</f>
        <v>0</v>
      </c>
      <c r="T40" s="33">
        <f>+IFERROR(('MIP 2017'!T40/'MIP 2017'!T$168),0)</f>
        <v>0</v>
      </c>
      <c r="U40" s="33">
        <f>+IFERROR(('MIP 2017'!U40/'MIP 2017'!U$168),0)</f>
        <v>0</v>
      </c>
      <c r="V40" s="33">
        <f>+IFERROR(('MIP 2017'!V40/'MIP 2017'!V$168),0)</f>
        <v>0</v>
      </c>
      <c r="W40" s="33">
        <f>+IFERROR(('MIP 2017'!W40/'MIP 2017'!W$168),0)</f>
        <v>0</v>
      </c>
      <c r="X40" s="33">
        <f>+IFERROR(('MIP 2017'!X40/'MIP 2017'!X$168),0)</f>
        <v>0</v>
      </c>
      <c r="Y40" s="33">
        <f>+IFERROR(('MIP 2017'!Y40/'MIP 2017'!Y$168),0)</f>
        <v>0</v>
      </c>
      <c r="Z40" s="33">
        <f>+IFERROR(('MIP 2017'!Z40/'MIP 2017'!Z$168),0)</f>
        <v>0</v>
      </c>
      <c r="AA40" s="33">
        <f>+IFERROR(('MIP 2017'!AA40/'MIP 2017'!AA$168),0)</f>
        <v>0</v>
      </c>
      <c r="AB40" s="33">
        <f>+IFERROR(('MIP 2017'!AB40/'MIP 2017'!AB$168),0)</f>
        <v>0</v>
      </c>
      <c r="AC40" s="33">
        <f>+IFERROR(('MIP 2017'!AC40/'MIP 2017'!AC$168),0)</f>
        <v>0</v>
      </c>
      <c r="AD40" s="33">
        <f>+IFERROR(('MIP 2017'!AD40/'MIP 2017'!AD$168),0)</f>
        <v>0</v>
      </c>
      <c r="AE40" s="33">
        <f>+IFERROR(('MIP 2017'!AE40/'MIP 2017'!AE$168),0)</f>
        <v>2.5082355882429356E-2</v>
      </c>
      <c r="AF40" s="33">
        <f>+IFERROR(('MIP 2017'!AF40/'MIP 2017'!AF$168),0)</f>
        <v>0</v>
      </c>
      <c r="AG40" s="33">
        <f>+IFERROR(('MIP 2017'!AG40/'MIP 2017'!AG$168),0)</f>
        <v>0</v>
      </c>
      <c r="AH40" s="33">
        <f>+IFERROR(('MIP 2017'!AH40/'MIP 2017'!AH$168),0)</f>
        <v>0</v>
      </c>
      <c r="AI40" s="33">
        <f>+IFERROR(('MIP 2017'!AI40/'MIP 2017'!AI$168),0)</f>
        <v>1.6909992733558524E-3</v>
      </c>
      <c r="AJ40" s="33">
        <f>+IFERROR(('MIP 2017'!AJ40/'MIP 2017'!AJ$168),0)</f>
        <v>0.13748882021340947</v>
      </c>
      <c r="AK40" s="33">
        <f>+IFERROR(('MIP 2017'!AK40/'MIP 2017'!AK$168),0)</f>
        <v>0</v>
      </c>
      <c r="AL40" s="33">
        <f>+IFERROR(('MIP 2017'!AL40/'MIP 2017'!AL$168),0)</f>
        <v>0</v>
      </c>
      <c r="AM40" s="33">
        <f>+IFERROR(('MIP 2017'!AM40/'MIP 2017'!AM$168),0)</f>
        <v>0</v>
      </c>
      <c r="AN40" s="33">
        <f>+IFERROR(('MIP 2017'!AN40/'MIP 2017'!AN$168),0)</f>
        <v>0</v>
      </c>
      <c r="AO40" s="33">
        <f>+IFERROR(('MIP 2017'!AO40/'MIP 2017'!AO$168),0)</f>
        <v>0</v>
      </c>
      <c r="AP40" s="33">
        <f>+IFERROR(('MIP 2017'!AP40/'MIP 2017'!AP$168),0)</f>
        <v>0</v>
      </c>
      <c r="AQ40" s="33">
        <f>+IFERROR(('MIP 2017'!AQ40/'MIP 2017'!AQ$168),0)</f>
        <v>0</v>
      </c>
      <c r="AR40" s="33">
        <f>+IFERROR(('MIP 2017'!AR40/'MIP 2017'!AR$168),0)</f>
        <v>0</v>
      </c>
      <c r="AS40" s="33">
        <f>+IFERROR(('MIP 2017'!AS40/'MIP 2017'!AS$168),0)</f>
        <v>0</v>
      </c>
      <c r="AT40" s="33">
        <f>+IFERROR(('MIP 2017'!AT40/'MIP 2017'!AT$168),0)</f>
        <v>0</v>
      </c>
      <c r="AU40" s="33">
        <f>+IFERROR(('MIP 2017'!AU40/'MIP 2017'!AU$168),0)</f>
        <v>0</v>
      </c>
      <c r="AV40" s="33">
        <f>+IFERROR(('MIP 2017'!AV40/'MIP 2017'!AV$168),0)</f>
        <v>0</v>
      </c>
      <c r="AW40" s="33">
        <f>+IFERROR(('MIP 2017'!AW40/'MIP 2017'!AW$168),0)</f>
        <v>0</v>
      </c>
      <c r="AX40" s="33">
        <f>+IFERROR(('MIP 2017'!AX40/'MIP 2017'!AX$168),0)</f>
        <v>0</v>
      </c>
      <c r="AY40" s="33">
        <f>+IFERROR(('MIP 2017'!AY40/'MIP 2017'!AY$168),0)</f>
        <v>0</v>
      </c>
      <c r="AZ40" s="33">
        <f>+IFERROR(('MIP 2017'!AZ40/'MIP 2017'!AZ$168),0)</f>
        <v>0</v>
      </c>
      <c r="BA40" s="33">
        <f>+IFERROR(('MIP 2017'!BA40/'MIP 2017'!BA$168),0)</f>
        <v>0</v>
      </c>
      <c r="BB40" s="33">
        <f>+IFERROR(('MIP 2017'!BB40/'MIP 2017'!BB$168),0)</f>
        <v>0</v>
      </c>
      <c r="BC40" s="33">
        <f>+IFERROR(('MIP 2017'!BC40/'MIP 2017'!BC$168),0)</f>
        <v>0</v>
      </c>
      <c r="BD40" s="33">
        <f>+IFERROR(('MIP 2017'!BD40/'MIP 2017'!BD$168),0)</f>
        <v>0</v>
      </c>
      <c r="BE40" s="33">
        <f>+IFERROR(('MIP 2017'!BE40/'MIP 2017'!BE$168),0)</f>
        <v>0</v>
      </c>
      <c r="BF40" s="33">
        <f>+IFERROR(('MIP 2017'!BF40/'MIP 2017'!BF$168),0)</f>
        <v>0</v>
      </c>
      <c r="BG40" s="33">
        <f>+IFERROR(('MIP 2017'!BG40/'MIP 2017'!BG$168),0)</f>
        <v>0</v>
      </c>
      <c r="BH40" s="33">
        <f>+IFERROR(('MIP 2017'!BH40/'MIP 2017'!BH$168),0)</f>
        <v>0</v>
      </c>
      <c r="BI40" s="33">
        <f>+IFERROR(('MIP 2017'!BI40/'MIP 2017'!BI$168),0)</f>
        <v>0</v>
      </c>
      <c r="BJ40" s="33">
        <f>+IFERROR(('MIP 2017'!BJ40/'MIP 2017'!BJ$168),0)</f>
        <v>0</v>
      </c>
      <c r="BK40" s="33">
        <f>+IFERROR(('MIP 2017'!BK40/'MIP 2017'!BK$168),0)</f>
        <v>0</v>
      </c>
      <c r="BL40" s="33">
        <f>+IFERROR(('MIP 2017'!BL40/'MIP 2017'!BL$168),0)</f>
        <v>0</v>
      </c>
      <c r="BM40" s="33">
        <f>+IFERROR(('MIP 2017'!BM40/'MIP 2017'!BM$168),0)</f>
        <v>0</v>
      </c>
      <c r="BN40" s="33">
        <f>+IFERROR(('MIP 2017'!BN40/'MIP 2017'!BN$168),0)</f>
        <v>0</v>
      </c>
      <c r="BO40" s="33">
        <f>+IFERROR(('MIP 2017'!BO40/'MIP 2017'!BO$168),0)</f>
        <v>0</v>
      </c>
      <c r="BP40" s="33">
        <f>+IFERROR(('MIP 2017'!BP40/'MIP 2017'!BP$168),0)</f>
        <v>0</v>
      </c>
      <c r="BQ40" s="33">
        <f>+IFERROR(('MIP 2017'!BQ40/'MIP 2017'!BQ$168),0)</f>
        <v>0</v>
      </c>
      <c r="BR40" s="33">
        <f>+IFERROR(('MIP 2017'!BR40/'MIP 2017'!BR$168),0)</f>
        <v>0</v>
      </c>
      <c r="BS40" s="33">
        <f>+IFERROR(('MIP 2017'!BS40/'MIP 2017'!BS$168),0)</f>
        <v>0</v>
      </c>
      <c r="BT40" s="33">
        <f>+IFERROR(('MIP 2017'!BT40/'MIP 2017'!BT$168),0)</f>
        <v>0</v>
      </c>
      <c r="BU40" s="33">
        <f>+IFERROR(('MIP 2017'!BU40/'MIP 2017'!BU$168),0)</f>
        <v>0</v>
      </c>
      <c r="BV40" s="33">
        <f>+IFERROR(('MIP 2017'!BV40/'MIP 2017'!BV$168),0)</f>
        <v>0</v>
      </c>
      <c r="BW40" s="33">
        <f>+IFERROR(('MIP 2017'!BW40/'MIP 2017'!BW$168),0)</f>
        <v>0</v>
      </c>
      <c r="BX40" s="33">
        <f>+IFERROR(('MIP 2017'!BX40/'MIP 2017'!BX$168),0)</f>
        <v>0</v>
      </c>
      <c r="BY40" s="33">
        <f>+IFERROR(('MIP 2017'!BY40/'MIP 2017'!BY$168),0)</f>
        <v>0</v>
      </c>
      <c r="BZ40" s="33">
        <f>+IFERROR(('MIP 2017'!BZ40/'MIP 2017'!BZ$168),0)</f>
        <v>0</v>
      </c>
      <c r="CA40" s="33">
        <f>+IFERROR(('MIP 2017'!CA40/'MIP 2017'!CA$168),0)</f>
        <v>0</v>
      </c>
      <c r="CB40" s="33">
        <f>+IFERROR(('MIP 2017'!CB40/'MIP 2017'!CB$168),0)</f>
        <v>0</v>
      </c>
      <c r="CC40" s="33">
        <f>+IFERROR(('MIP 2017'!CC40/'MIP 2017'!CC$168),0)</f>
        <v>0</v>
      </c>
      <c r="CD40" s="33">
        <f>+IFERROR(('MIP 2017'!CD40/'MIP 2017'!CD$168),0)</f>
        <v>0</v>
      </c>
      <c r="CE40" s="33">
        <f>+IFERROR(('MIP 2017'!CE40/'MIP 2017'!CE$168),0)</f>
        <v>0</v>
      </c>
      <c r="CF40" s="33">
        <f>+IFERROR(('MIP 2017'!CF40/'MIP 2017'!CF$168),0)</f>
        <v>0</v>
      </c>
      <c r="CG40" s="33">
        <f>+IFERROR(('MIP 2017'!CG40/'MIP 2017'!CG$168),0)</f>
        <v>0</v>
      </c>
      <c r="CH40" s="33">
        <f>+IFERROR(('MIP 2017'!CH40/'MIP 2017'!CH$168),0)</f>
        <v>0</v>
      </c>
      <c r="CI40" s="33">
        <f>+IFERROR(('MIP 2017'!CI40/'MIP 2017'!CI$168),0)</f>
        <v>0</v>
      </c>
      <c r="CJ40" s="33">
        <f>+IFERROR(('MIP 2017'!CJ40/'MIP 2017'!CJ$168),0)</f>
        <v>0</v>
      </c>
      <c r="CK40" s="33">
        <f>+IFERROR(('MIP 2017'!CK40/'MIP 2017'!CK$168),0)</f>
        <v>0</v>
      </c>
      <c r="CL40" s="33">
        <f>+IFERROR(('MIP 2017'!CL40/'MIP 2017'!CL$168),0)</f>
        <v>0</v>
      </c>
      <c r="CM40" s="33">
        <f>+IFERROR(('MIP 2017'!CM40/'MIP 2017'!CM$168),0)</f>
        <v>0</v>
      </c>
      <c r="CN40" s="33">
        <f>+IFERROR(('MIP 2017'!CN40/'MIP 2017'!CN$168),0)</f>
        <v>0</v>
      </c>
      <c r="CO40" s="33">
        <f>+IFERROR(('MIP 2017'!CO40/'MIP 2017'!CO$168),0)</f>
        <v>0</v>
      </c>
      <c r="CP40" s="33">
        <f>+IFERROR(('MIP 2017'!CP40/'MIP 2017'!CP$168),0)</f>
        <v>0</v>
      </c>
      <c r="CQ40" s="33">
        <f>+IFERROR(('MIP 2017'!CQ40/'MIP 2017'!CQ$168),0)</f>
        <v>3.1211587948993408E-4</v>
      </c>
      <c r="CR40" s="33">
        <f>+IFERROR(('MIP 2017'!CR40/'MIP 2017'!CR$168),0)</f>
        <v>1.271281685755795E-3</v>
      </c>
      <c r="CS40" s="33">
        <f>+IFERROR(('MIP 2017'!CS40/'MIP 2017'!CS$168),0)</f>
        <v>0</v>
      </c>
      <c r="CT40" s="33">
        <f>+IFERROR(('MIP 2017'!CT40/'MIP 2017'!CT$168),0)</f>
        <v>0</v>
      </c>
      <c r="CU40" s="33">
        <f>+IFERROR(('MIP 2017'!CU40/'MIP 2017'!CU$168),0)</f>
        <v>0</v>
      </c>
      <c r="CV40" s="33">
        <f>+IFERROR(('MIP 2017'!CV40/'MIP 2017'!CV$168),0)</f>
        <v>0</v>
      </c>
      <c r="CW40" s="33">
        <f>+IFERROR(('MIP 2017'!CW40/'MIP 2017'!CW$168),0)</f>
        <v>0</v>
      </c>
      <c r="CX40" s="33">
        <f>+IFERROR(('MIP 2017'!CX40/'MIP 2017'!CX$168),0)</f>
        <v>0</v>
      </c>
      <c r="CY40" s="33">
        <f>+IFERROR(('MIP 2017'!CY40/'MIP 2017'!CY$168),0)</f>
        <v>0</v>
      </c>
      <c r="CZ40" s="33">
        <f>+IFERROR(('MIP 2017'!CZ40/'MIP 2017'!CZ$168),0)</f>
        <v>0</v>
      </c>
      <c r="DA40" s="33">
        <f>+IFERROR(('MIP 2017'!DA40/'MIP 2017'!DA$168),0)</f>
        <v>0</v>
      </c>
      <c r="DB40" s="33">
        <f>+IFERROR(('MIP 2017'!DB40/'MIP 2017'!DB$168),0)</f>
        <v>0</v>
      </c>
      <c r="DC40" s="33">
        <f>+IFERROR(('MIP 2017'!DC40/'MIP 2017'!DC$168),0)</f>
        <v>0</v>
      </c>
      <c r="DD40" s="33">
        <f>+IFERROR(('MIP 2017'!DD40/'MIP 2017'!DD$168),0)</f>
        <v>0</v>
      </c>
      <c r="DE40" s="33">
        <f>+IFERROR(('MIP 2017'!DE40/'MIP 2017'!DE$168),0)</f>
        <v>0</v>
      </c>
      <c r="DF40" s="33">
        <f>+IFERROR(('MIP 2017'!DF40/'MIP 2017'!DF$168),0)</f>
        <v>0</v>
      </c>
      <c r="DG40" s="33">
        <f>+IFERROR(('MIP 2017'!DG40/'MIP 2017'!DG$168),0)</f>
        <v>0</v>
      </c>
      <c r="DH40" s="33">
        <f>+IFERROR(('MIP 2017'!DH40/'MIP 2017'!DH$168),0)</f>
        <v>0</v>
      </c>
      <c r="DI40" s="33">
        <f>+IFERROR(('MIP 2017'!DI40/'MIP 2017'!DI$168),0)</f>
        <v>0</v>
      </c>
      <c r="DJ40" s="33">
        <f>+IFERROR(('MIP 2017'!DJ40/'MIP 2017'!DJ$168),0)</f>
        <v>0</v>
      </c>
      <c r="DK40" s="33">
        <f>+IFERROR(('MIP 2017'!DK40/'MIP 2017'!DK$168),0)</f>
        <v>0</v>
      </c>
      <c r="DL40" s="33">
        <f>+IFERROR(('MIP 2017'!DL40/'MIP 2017'!DL$168),0)</f>
        <v>0</v>
      </c>
      <c r="DM40" s="33">
        <f>+IFERROR(('MIP 2017'!DM40/'MIP 2017'!DM$168),0)</f>
        <v>0</v>
      </c>
      <c r="DN40" s="33">
        <f>+IFERROR(('MIP 2017'!DN40/'MIP 2017'!DN$168),0)</f>
        <v>0</v>
      </c>
      <c r="DO40" s="33">
        <f>+IFERROR(('MIP 2017'!DO40/'MIP 2017'!DO$168),0)</f>
        <v>0</v>
      </c>
      <c r="DP40" s="33">
        <f>+IFERROR(('MIP 2017'!DP40/'MIP 2017'!DP$168),0)</f>
        <v>0</v>
      </c>
      <c r="DQ40" s="33">
        <f>+IFERROR(('MIP 2017'!DQ40/'MIP 2017'!DQ$168),0)</f>
        <v>0</v>
      </c>
      <c r="DR40" s="33">
        <f>+IFERROR(('MIP 2017'!DR40/'MIP 2017'!DR$168),0)</f>
        <v>0</v>
      </c>
      <c r="DS40" s="33">
        <f>+IFERROR(('MIP 2017'!DS40/'MIP 2017'!DS$168),0)</f>
        <v>0</v>
      </c>
      <c r="DT40" s="33">
        <f>+IFERROR(('MIP 2017'!DT40/'MIP 2017'!DT$168),0)</f>
        <v>0</v>
      </c>
      <c r="DU40" s="33">
        <f>+IFERROR(('MIP 2017'!DU40/'MIP 2017'!DU$168),0)</f>
        <v>0</v>
      </c>
      <c r="DV40" s="33">
        <f>+IFERROR(('MIP 2017'!DV40/'MIP 2017'!DV$168),0)</f>
        <v>0</v>
      </c>
      <c r="DW40" s="33">
        <f>+IFERROR(('MIP 2017'!DW40/'MIP 2017'!DW$168),0)</f>
        <v>0</v>
      </c>
      <c r="DX40" s="33">
        <f>+IFERROR(('MIP 2017'!DX40/'MIP 2017'!DX$168),0)</f>
        <v>0</v>
      </c>
      <c r="DY40" s="33">
        <f>+IFERROR(('MIP 2017'!DY40/'MIP 2017'!DY$168),0)</f>
        <v>0</v>
      </c>
      <c r="DZ40" s="33">
        <f>+IFERROR(('MIP 2017'!DZ40/'MIP 2017'!DZ$168),0)</f>
        <v>0</v>
      </c>
      <c r="EA40" s="33">
        <f>+IFERROR(('MIP 2017'!EA40/'MIP 2017'!EA$168),0)</f>
        <v>0</v>
      </c>
      <c r="EB40" s="33">
        <f>+IFERROR(('MIP 2017'!EB40/'MIP 2017'!EB$168),0)</f>
        <v>0</v>
      </c>
      <c r="EC40" s="33">
        <f>+IFERROR(('MIP 2017'!EC40/'MIP 2017'!EC$168),0)</f>
        <v>0</v>
      </c>
      <c r="ED40" s="33">
        <f>+IFERROR(('MIP 2017'!ED40/'MIP 2017'!ED$168),0)</f>
        <v>0</v>
      </c>
      <c r="EE40" s="33">
        <f>+IFERROR(('MIP 2017'!EE40/'MIP 2017'!EE$168),0)</f>
        <v>0</v>
      </c>
      <c r="EF40" s="33">
        <f>+IFERROR(('MIP 2017'!EF40/'MIP 2017'!EF$168),0)</f>
        <v>0</v>
      </c>
      <c r="EG40" s="33">
        <f>+IFERROR(('MIP 2017'!EG40/'MIP 2017'!EG$168),0)</f>
        <v>0</v>
      </c>
      <c r="EH40" s="33">
        <f>+IFERROR(('MIP 2017'!EH40/'MIP 2017'!EH$168),0)</f>
        <v>0</v>
      </c>
    </row>
    <row r="41" spans="1:138" s="7" customFormat="1" ht="21.95" customHeight="1" thickBot="1" x14ac:dyDescent="0.25">
      <c r="A41" s="137" t="s">
        <v>143</v>
      </c>
      <c r="B41" s="138" t="s">
        <v>144</v>
      </c>
      <c r="C41" s="33">
        <f>+IFERROR(('MIP 2017'!C41/'MIP 2017'!C$168),0)</f>
        <v>1.1804482738960706E-5</v>
      </c>
      <c r="D41" s="33">
        <f>+IFERROR(('MIP 2017'!D41/'MIP 2017'!D$168),0)</f>
        <v>5.9862257975974012E-6</v>
      </c>
      <c r="E41" s="33">
        <f>+IFERROR(('MIP 2017'!E41/'MIP 2017'!E$168),0)</f>
        <v>2.3691400827021147E-8</v>
      </c>
      <c r="F41" s="33">
        <f>+IFERROR(('MIP 2017'!F41/'MIP 2017'!F$168),0)</f>
        <v>3.457800360874978E-5</v>
      </c>
      <c r="G41" s="33">
        <f>+IFERROR(('MIP 2017'!G41/'MIP 2017'!G$168),0)</f>
        <v>3.1593855706982581E-5</v>
      </c>
      <c r="H41" s="33">
        <f>+IFERROR(('MIP 2017'!H41/'MIP 2017'!H$168),0)</f>
        <v>2.2804389727493545E-6</v>
      </c>
      <c r="I41" s="33">
        <f>+IFERROR(('MIP 2017'!I41/'MIP 2017'!I$168),0)</f>
        <v>2.2839660154950922E-7</v>
      </c>
      <c r="J41" s="33">
        <f>+IFERROR(('MIP 2017'!J41/'MIP 2017'!J$168),0)</f>
        <v>9.6461513154486611E-9</v>
      </c>
      <c r="K41" s="33">
        <f>+IFERROR(('MIP 2017'!K41/'MIP 2017'!K$168),0)</f>
        <v>5.9342844044763536E-7</v>
      </c>
      <c r="L41" s="33">
        <f>+IFERROR(('MIP 2017'!L41/'MIP 2017'!L$168),0)</f>
        <v>2.4402351123947502E-6</v>
      </c>
      <c r="M41" s="33">
        <f>+IFERROR(('MIP 2017'!M41/'MIP 2017'!M$168),0)</f>
        <v>8.7291728812673733E-5</v>
      </c>
      <c r="N41" s="33">
        <f>+IFERROR(('MIP 2017'!N41/'MIP 2017'!N$168),0)</f>
        <v>1.6072294038564764E-3</v>
      </c>
      <c r="O41" s="33">
        <f>+IFERROR(('MIP 2017'!O41/'MIP 2017'!O$168),0)</f>
        <v>1.8660678147896176E-5</v>
      </c>
      <c r="P41" s="33">
        <f>+IFERROR(('MIP 2017'!P41/'MIP 2017'!P$168),0)</f>
        <v>3.9484868352722488E-5</v>
      </c>
      <c r="Q41" s="33">
        <f>+IFERROR(('MIP 2017'!Q41/'MIP 2017'!Q$168),0)</f>
        <v>3.2550383047188944E-6</v>
      </c>
      <c r="R41" s="33">
        <f>+IFERROR(('MIP 2017'!R41/'MIP 2017'!R$168),0)</f>
        <v>2.2018233168274234E-5</v>
      </c>
      <c r="S41" s="33">
        <f>+IFERROR(('MIP 2017'!S41/'MIP 2017'!S$168),0)</f>
        <v>4.1139795450210136E-5</v>
      </c>
      <c r="T41" s="33">
        <f>+IFERROR(('MIP 2017'!T41/'MIP 2017'!T$168),0)</f>
        <v>1.5372271766292614E-5</v>
      </c>
      <c r="U41" s="33">
        <f>+IFERROR(('MIP 2017'!U41/'MIP 2017'!U$168),0)</f>
        <v>2.5721394824607853E-5</v>
      </c>
      <c r="V41" s="33">
        <f>+IFERROR(('MIP 2017'!V41/'MIP 2017'!V$168),0)</f>
        <v>3.4674225945672559E-5</v>
      </c>
      <c r="W41" s="33">
        <f>+IFERROR(('MIP 2017'!W41/'MIP 2017'!W$168),0)</f>
        <v>1.2912854573360417E-3</v>
      </c>
      <c r="X41" s="33">
        <f>+IFERROR(('MIP 2017'!X41/'MIP 2017'!X$168),0)</f>
        <v>1.3452720263176178E-3</v>
      </c>
      <c r="Y41" s="33">
        <f>+IFERROR(('MIP 2017'!Y41/'MIP 2017'!Y$168),0)</f>
        <v>0</v>
      </c>
      <c r="Z41" s="33">
        <f>+IFERROR(('MIP 2017'!Z41/'MIP 2017'!Z$168),0)</f>
        <v>1.4987373240233337E-6</v>
      </c>
      <c r="AA41" s="33">
        <f>+IFERROR(('MIP 2017'!AA41/'MIP 2017'!AA$168),0)</f>
        <v>1.1650338542930177E-5</v>
      </c>
      <c r="AB41" s="33">
        <f>+IFERROR(('MIP 2017'!AB41/'MIP 2017'!AB$168),0)</f>
        <v>4.4153876339125586E-4</v>
      </c>
      <c r="AC41" s="33">
        <f>+IFERROR(('MIP 2017'!AC41/'MIP 2017'!AC$168),0)</f>
        <v>2.6363961271148097E-6</v>
      </c>
      <c r="AD41" s="33">
        <f>+IFERROR(('MIP 2017'!AD41/'MIP 2017'!AD$168),0)</f>
        <v>2.8454962274543388E-7</v>
      </c>
      <c r="AE41" s="33">
        <f>+IFERROR(('MIP 2017'!AE41/'MIP 2017'!AE$168),0)</f>
        <v>4.2455753111161345E-4</v>
      </c>
      <c r="AF41" s="33">
        <f>+IFERROR(('MIP 2017'!AF41/'MIP 2017'!AF$168),0)</f>
        <v>2.257808646653282E-2</v>
      </c>
      <c r="AG41" s="33">
        <f>+IFERROR(('MIP 2017'!AG41/'MIP 2017'!AG$168),0)</f>
        <v>0</v>
      </c>
      <c r="AH41" s="33">
        <f>+IFERROR(('MIP 2017'!AH41/'MIP 2017'!AH$168),0)</f>
        <v>2.6001232054183514E-5</v>
      </c>
      <c r="AI41" s="33">
        <f>+IFERROR(('MIP 2017'!AI41/'MIP 2017'!AI$168),0)</f>
        <v>2.7975861543837176E-5</v>
      </c>
      <c r="AJ41" s="33">
        <f>+IFERROR(('MIP 2017'!AJ41/'MIP 2017'!AJ$168),0)</f>
        <v>1.897243281546144E-5</v>
      </c>
      <c r="AK41" s="33">
        <f>+IFERROR(('MIP 2017'!AK41/'MIP 2017'!AK$168),0)</f>
        <v>2.7801626255613513E-5</v>
      </c>
      <c r="AL41" s="33">
        <f>+IFERROR(('MIP 2017'!AL41/'MIP 2017'!AL$168),0)</f>
        <v>9.452974415200498E-5</v>
      </c>
      <c r="AM41" s="33">
        <f>+IFERROR(('MIP 2017'!AM41/'MIP 2017'!AM$168),0)</f>
        <v>1.0806502139683901E-5</v>
      </c>
      <c r="AN41" s="33">
        <f>+IFERROR(('MIP 2017'!AN41/'MIP 2017'!AN$168),0)</f>
        <v>1.9008986586386299E-5</v>
      </c>
      <c r="AO41" s="33">
        <f>+IFERROR(('MIP 2017'!AO41/'MIP 2017'!AO$168),0)</f>
        <v>1.8267997075434698E-5</v>
      </c>
      <c r="AP41" s="33">
        <f>+IFERROR(('MIP 2017'!AP41/'MIP 2017'!AP$168),0)</f>
        <v>7.4815874922216471E-5</v>
      </c>
      <c r="AQ41" s="33">
        <f>+IFERROR(('MIP 2017'!AQ41/'MIP 2017'!AQ$168),0)</f>
        <v>2.1353839932646794E-5</v>
      </c>
      <c r="AR41" s="33">
        <f>+IFERROR(('MIP 2017'!AR41/'MIP 2017'!AR$168),0)</f>
        <v>1.3304646378332896E-6</v>
      </c>
      <c r="AS41" s="33">
        <f>+IFERROR(('MIP 2017'!AS41/'MIP 2017'!AS$168),0)</f>
        <v>7.962796993018156E-6</v>
      </c>
      <c r="AT41" s="33">
        <f>+IFERROR(('MIP 2017'!AT41/'MIP 2017'!AT$168),0)</f>
        <v>1.088062665925802E-5</v>
      </c>
      <c r="AU41" s="33">
        <f>+IFERROR(('MIP 2017'!AU41/'MIP 2017'!AU$168),0)</f>
        <v>5.4851067195800699E-6</v>
      </c>
      <c r="AV41" s="33">
        <f>+IFERROR(('MIP 2017'!AV41/'MIP 2017'!AV$168),0)</f>
        <v>1.7458728037835362E-5</v>
      </c>
      <c r="AW41" s="33">
        <f>+IFERROR(('MIP 2017'!AW41/'MIP 2017'!AW$168),0)</f>
        <v>1.1026392821925208E-5</v>
      </c>
      <c r="AX41" s="33">
        <f>+IFERROR(('MIP 2017'!AX41/'MIP 2017'!AX$168),0)</f>
        <v>9.3970022576913212E-6</v>
      </c>
      <c r="AY41" s="33">
        <f>+IFERROR(('MIP 2017'!AY41/'MIP 2017'!AY$168),0)</f>
        <v>3.5627683251798859E-6</v>
      </c>
      <c r="AZ41" s="33">
        <f>+IFERROR(('MIP 2017'!AZ41/'MIP 2017'!AZ$168),0)</f>
        <v>1.3681922262788203E-5</v>
      </c>
      <c r="BA41" s="33">
        <f>+IFERROR(('MIP 2017'!BA41/'MIP 2017'!BA$168),0)</f>
        <v>3.8958991378704178E-6</v>
      </c>
      <c r="BB41" s="33">
        <f>+IFERROR(('MIP 2017'!BB41/'MIP 2017'!BB$168),0)</f>
        <v>1.9292616672903305E-5</v>
      </c>
      <c r="BC41" s="33">
        <f>+IFERROR(('MIP 2017'!BC41/'MIP 2017'!BC$168),0)</f>
        <v>2.1229369761573193E-5</v>
      </c>
      <c r="BD41" s="33">
        <f>+IFERROR(('MIP 2017'!BD41/'MIP 2017'!BD$168),0)</f>
        <v>2.3684045093507193E-6</v>
      </c>
      <c r="BE41" s="33">
        <f>+IFERROR(('MIP 2017'!BE41/'MIP 2017'!BE$168),0)</f>
        <v>4.9186722321853582E-5</v>
      </c>
      <c r="BF41" s="33">
        <f>+IFERROR(('MIP 2017'!BF41/'MIP 2017'!BF$168),0)</f>
        <v>1.5929690156089172E-5</v>
      </c>
      <c r="BG41" s="33">
        <f>+IFERROR(('MIP 2017'!BG41/'MIP 2017'!BG$168),0)</f>
        <v>1.6562363421395668E-3</v>
      </c>
      <c r="BH41" s="33">
        <f>+IFERROR(('MIP 2017'!BH41/'MIP 2017'!BH$168),0)</f>
        <v>9.2898174064380535E-6</v>
      </c>
      <c r="BI41" s="33">
        <f>+IFERROR(('MIP 2017'!BI41/'MIP 2017'!BI$168),0)</f>
        <v>1.4635510329895297E-5</v>
      </c>
      <c r="BJ41" s="33">
        <f>+IFERROR(('MIP 2017'!BJ41/'MIP 2017'!BJ$168),0)</f>
        <v>2.8104840995290142E-5</v>
      </c>
      <c r="BK41" s="33">
        <f>+IFERROR(('MIP 2017'!BK41/'MIP 2017'!BK$168),0)</f>
        <v>1.7232203706936868E-2</v>
      </c>
      <c r="BL41" s="33">
        <f>+IFERROR(('MIP 2017'!BL41/'MIP 2017'!BL$168),0)</f>
        <v>5.3065693126708786E-2</v>
      </c>
      <c r="BM41" s="33">
        <f>+IFERROR(('MIP 2017'!BM41/'MIP 2017'!BM$168),0)</f>
        <v>3.5617654585074952E-2</v>
      </c>
      <c r="BN41" s="33">
        <f>+IFERROR(('MIP 2017'!BN41/'MIP 2017'!BN$168),0)</f>
        <v>1.0267185720150618E-5</v>
      </c>
      <c r="BO41" s="33">
        <f>+IFERROR(('MIP 2017'!BO41/'MIP 2017'!BO$168),0)</f>
        <v>2.1374194694436245E-5</v>
      </c>
      <c r="BP41" s="33">
        <f>+IFERROR(('MIP 2017'!BP41/'MIP 2017'!BP$168),0)</f>
        <v>1.3702429392232783E-5</v>
      </c>
      <c r="BQ41" s="33">
        <f>+IFERROR(('MIP 2017'!BQ41/'MIP 2017'!BQ$168),0)</f>
        <v>2.6860724537628313E-5</v>
      </c>
      <c r="BR41" s="33">
        <f>+IFERROR(('MIP 2017'!BR41/'MIP 2017'!BR$168),0)</f>
        <v>1.8501387143047422E-5</v>
      </c>
      <c r="BS41" s="33">
        <f>+IFERROR(('MIP 2017'!BS41/'MIP 2017'!BS$168),0)</f>
        <v>2.756030524277857E-5</v>
      </c>
      <c r="BT41" s="33">
        <f>+IFERROR(('MIP 2017'!BT41/'MIP 2017'!BT$168),0)</f>
        <v>1.9160024167777235E-5</v>
      </c>
      <c r="BU41" s="33">
        <f>+IFERROR(('MIP 2017'!BU41/'MIP 2017'!BU$168),0)</f>
        <v>2.1289742565048471E-5</v>
      </c>
      <c r="BV41" s="33">
        <f>+IFERROR(('MIP 2017'!BV41/'MIP 2017'!BV$168),0)</f>
        <v>1.0048404818080661E-5</v>
      </c>
      <c r="BW41" s="33">
        <f>+IFERROR(('MIP 2017'!BW41/'MIP 2017'!BW$168),0)</f>
        <v>7.5526076905445386E-5</v>
      </c>
      <c r="BX41" s="33">
        <f>+IFERROR(('MIP 2017'!BX41/'MIP 2017'!BX$168),0)</f>
        <v>2.5578244882502963E-4</v>
      </c>
      <c r="BY41" s="33">
        <f>+IFERROR(('MIP 2017'!BY41/'MIP 2017'!BY$168),0)</f>
        <v>3.7787498141404177E-4</v>
      </c>
      <c r="BZ41" s="33">
        <f>+IFERROR(('MIP 2017'!BZ41/'MIP 2017'!BZ$168),0)</f>
        <v>9.0806376608131802E-7</v>
      </c>
      <c r="CA41" s="33">
        <f>+IFERROR(('MIP 2017'!CA41/'MIP 2017'!CA$168),0)</f>
        <v>6.6618566711555856E-4</v>
      </c>
      <c r="CB41" s="33">
        <f>+IFERROR(('MIP 2017'!CB41/'MIP 2017'!CB$168),0)</f>
        <v>1.6284872677937452E-2</v>
      </c>
      <c r="CC41" s="33">
        <f>+IFERROR(('MIP 2017'!CC41/'MIP 2017'!CC$168),0)</f>
        <v>2.1830928290102223E-2</v>
      </c>
      <c r="CD41" s="33">
        <f>+IFERROR(('MIP 2017'!CD41/'MIP 2017'!CD$168),0)</f>
        <v>0.14688980276685595</v>
      </c>
      <c r="CE41" s="33">
        <f>+IFERROR(('MIP 2017'!CE41/'MIP 2017'!CE$168),0)</f>
        <v>6.5640894290258336E-2</v>
      </c>
      <c r="CF41" s="33">
        <f>+IFERROR(('MIP 2017'!CF41/'MIP 2017'!CF$168),0)</f>
        <v>2.4705778658740195E-2</v>
      </c>
      <c r="CG41" s="33">
        <f>+IFERROR(('MIP 2017'!CG41/'MIP 2017'!CG$168),0)</f>
        <v>2.5513590358873343E-5</v>
      </c>
      <c r="CH41" s="33">
        <f>+IFERROR(('MIP 2017'!CH41/'MIP 2017'!CH$168),0)</f>
        <v>4.1362495384437803E-6</v>
      </c>
      <c r="CI41" s="33">
        <f>+IFERROR(('MIP 2017'!CI41/'MIP 2017'!CI$168),0)</f>
        <v>9.6036713677927196E-7</v>
      </c>
      <c r="CJ41" s="33">
        <f>+IFERROR(('MIP 2017'!CJ41/'MIP 2017'!CJ$168),0)</f>
        <v>3.2242816807797418E-7</v>
      </c>
      <c r="CK41" s="33">
        <f>+IFERROR(('MIP 2017'!CK41/'MIP 2017'!CK$168),0)</f>
        <v>8.1986760933586104E-9</v>
      </c>
      <c r="CL41" s="33">
        <f>+IFERROR(('MIP 2017'!CL41/'MIP 2017'!CL$168),0)</f>
        <v>5.7324349456895667E-5</v>
      </c>
      <c r="CM41" s="33">
        <f>+IFERROR(('MIP 2017'!CM41/'MIP 2017'!CM$168),0)</f>
        <v>3.4845945078260842E-4</v>
      </c>
      <c r="CN41" s="33">
        <f>+IFERROR(('MIP 2017'!CN41/'MIP 2017'!CN$168),0)</f>
        <v>6.6150513129091662E-5</v>
      </c>
      <c r="CO41" s="33">
        <f>+IFERROR(('MIP 2017'!CO41/'MIP 2017'!CO$168),0)</f>
        <v>1.6287823063172641E-3</v>
      </c>
      <c r="CP41" s="33">
        <f>+IFERROR(('MIP 2017'!CP41/'MIP 2017'!CP$168),0)</f>
        <v>8.5523542836947756E-5</v>
      </c>
      <c r="CQ41" s="33">
        <f>+IFERROR(('MIP 2017'!CQ41/'MIP 2017'!CQ$168),0)</f>
        <v>8.0664319782120328E-6</v>
      </c>
      <c r="CR41" s="33">
        <f>+IFERROR(('MIP 2017'!CR41/'MIP 2017'!CR$168),0)</f>
        <v>3.7389603162092033E-6</v>
      </c>
      <c r="CS41" s="33">
        <f>+IFERROR(('MIP 2017'!CS41/'MIP 2017'!CS$168),0)</f>
        <v>1.7015537816410027E-5</v>
      </c>
      <c r="CT41" s="33">
        <f>+IFERROR(('MIP 2017'!CT41/'MIP 2017'!CT$168),0)</f>
        <v>2.6371852599910666E-4</v>
      </c>
      <c r="CU41" s="33">
        <f>+IFERROR(('MIP 2017'!CU41/'MIP 2017'!CU$168),0)</f>
        <v>1.3585862079455686E-6</v>
      </c>
      <c r="CV41" s="33">
        <f>+IFERROR(('MIP 2017'!CV41/'MIP 2017'!CV$168),0)</f>
        <v>1.9296246898385654E-6</v>
      </c>
      <c r="CW41" s="33">
        <f>+IFERROR(('MIP 2017'!CW41/'MIP 2017'!CW$168),0)</f>
        <v>1.3378034675543999E-5</v>
      </c>
      <c r="CX41" s="33">
        <f>+IFERROR(('MIP 2017'!CX41/'MIP 2017'!CX$168),0)</f>
        <v>1.3744970702740162E-5</v>
      </c>
      <c r="CY41" s="33">
        <f>+IFERROR(('MIP 2017'!CY41/'MIP 2017'!CY$168),0)</f>
        <v>5.4742993810323215E-7</v>
      </c>
      <c r="CZ41" s="33">
        <f>+IFERROR(('MIP 2017'!CZ41/'MIP 2017'!CZ$168),0)</f>
        <v>5.5917020615879899E-6</v>
      </c>
      <c r="DA41" s="33">
        <f>+IFERROR(('MIP 2017'!DA41/'MIP 2017'!DA$168),0)</f>
        <v>1.6928966333198639E-3</v>
      </c>
      <c r="DB41" s="33">
        <f>+IFERROR(('MIP 2017'!DB41/'MIP 2017'!DB$168),0)</f>
        <v>3.020790609993341E-6</v>
      </c>
      <c r="DC41" s="33">
        <f>+IFERROR(('MIP 2017'!DC41/'MIP 2017'!DC$168),0)</f>
        <v>2.068763038480801E-5</v>
      </c>
      <c r="DD41" s="33">
        <f>+IFERROR(('MIP 2017'!DD41/'MIP 2017'!DD$168),0)</f>
        <v>7.5824282734173136E-6</v>
      </c>
      <c r="DE41" s="33">
        <f>+IFERROR(('MIP 2017'!DE41/'MIP 2017'!DE$168),0)</f>
        <v>2.275627092308263E-4</v>
      </c>
      <c r="DF41" s="33">
        <f>+IFERROR(('MIP 2017'!DF41/'MIP 2017'!DF$168),0)</f>
        <v>6.2925238715984959E-6</v>
      </c>
      <c r="DG41" s="33">
        <f>+IFERROR(('MIP 2017'!DG41/'MIP 2017'!DG$168),0)</f>
        <v>4.7978481466599555E-6</v>
      </c>
      <c r="DH41" s="33">
        <f>+IFERROR(('MIP 2017'!DH41/'MIP 2017'!DH$168),0)</f>
        <v>1.2784258807886028E-5</v>
      </c>
      <c r="DI41" s="33">
        <f>+IFERROR(('MIP 2017'!DI41/'MIP 2017'!DI$168),0)</f>
        <v>2.454780846058997E-7</v>
      </c>
      <c r="DJ41" s="33">
        <f>+IFERROR(('MIP 2017'!DJ41/'MIP 2017'!DJ$168),0)</f>
        <v>1.7543765062783966E-5</v>
      </c>
      <c r="DK41" s="33">
        <f>+IFERROR(('MIP 2017'!DK41/'MIP 2017'!DK$168),0)</f>
        <v>3.3903158034075156E-5</v>
      </c>
      <c r="DL41" s="33">
        <f>+IFERROR(('MIP 2017'!DL41/'MIP 2017'!DL$168),0)</f>
        <v>2.0617838744311142E-5</v>
      </c>
      <c r="DM41" s="33">
        <f>+IFERROR(('MIP 2017'!DM41/'MIP 2017'!DM$168),0)</f>
        <v>2.2386058429082514E-5</v>
      </c>
      <c r="DN41" s="33">
        <f>+IFERROR(('MIP 2017'!DN41/'MIP 2017'!DN$168),0)</f>
        <v>1.7919995382329222E-6</v>
      </c>
      <c r="DO41" s="33">
        <f>+IFERROR(('MIP 2017'!DO41/'MIP 2017'!DO$168),0)</f>
        <v>8.6886798246929102E-6</v>
      </c>
      <c r="DP41" s="33">
        <f>+IFERROR(('MIP 2017'!DP41/'MIP 2017'!DP$168),0)</f>
        <v>1.1276042106645695E-5</v>
      </c>
      <c r="DQ41" s="33">
        <f>+IFERROR(('MIP 2017'!DQ41/'MIP 2017'!DQ$168),0)</f>
        <v>1.0135150642722601E-4</v>
      </c>
      <c r="DR41" s="33">
        <f>+IFERROR(('MIP 2017'!DR41/'MIP 2017'!DR$168),0)</f>
        <v>5.4362518629564976E-6</v>
      </c>
      <c r="DS41" s="33">
        <f>+IFERROR(('MIP 2017'!DS41/'MIP 2017'!DS$168),0)</f>
        <v>1.8402698799430882E-4</v>
      </c>
      <c r="DT41" s="33">
        <f>+IFERROR(('MIP 2017'!DT41/'MIP 2017'!DT$168),0)</f>
        <v>1.6871113304304227E-5</v>
      </c>
      <c r="DU41" s="33">
        <f>+IFERROR(('MIP 2017'!DU41/'MIP 2017'!DU$168),0)</f>
        <v>1.5622316073785941E-6</v>
      </c>
      <c r="DV41" s="33">
        <f>+IFERROR(('MIP 2017'!DV41/'MIP 2017'!DV$168),0)</f>
        <v>3.6430683636333422E-6</v>
      </c>
      <c r="DW41" s="33">
        <f>+IFERROR(('MIP 2017'!DW41/'MIP 2017'!DW$168),0)</f>
        <v>3.1769073081551229E-6</v>
      </c>
      <c r="DX41" s="33">
        <f>+IFERROR(('MIP 2017'!DX41/'MIP 2017'!DX$168),0)</f>
        <v>1.4006134041264528E-4</v>
      </c>
      <c r="DY41" s="33">
        <f>+IFERROR(('MIP 2017'!DY41/'MIP 2017'!DY$168),0)</f>
        <v>6.6796538923463394E-8</v>
      </c>
      <c r="DZ41" s="33">
        <f>+IFERROR(('MIP 2017'!DZ41/'MIP 2017'!DZ$168),0)</f>
        <v>3.1063769851653178E-6</v>
      </c>
      <c r="EA41" s="33">
        <f>+IFERROR(('MIP 2017'!EA41/'MIP 2017'!EA$168),0)</f>
        <v>1.2611585775759479E-5</v>
      </c>
      <c r="EB41" s="33">
        <f>+IFERROR(('MIP 2017'!EB41/'MIP 2017'!EB$168),0)</f>
        <v>1.1645073602748062E-5</v>
      </c>
      <c r="EC41" s="33">
        <f>+IFERROR(('MIP 2017'!EC41/'MIP 2017'!EC$168),0)</f>
        <v>2.1816512316111978E-6</v>
      </c>
      <c r="ED41" s="33">
        <f>+IFERROR(('MIP 2017'!ED41/'MIP 2017'!ED$168),0)</f>
        <v>1.0473672741081411E-4</v>
      </c>
      <c r="EE41" s="33">
        <f>+IFERROR(('MIP 2017'!EE41/'MIP 2017'!EE$168),0)</f>
        <v>1.8283506647473366E-5</v>
      </c>
      <c r="EF41" s="33">
        <f>+IFERROR(('MIP 2017'!EF41/'MIP 2017'!EF$168),0)</f>
        <v>3.2877075286655995E-3</v>
      </c>
      <c r="EG41" s="33">
        <f>+IFERROR(('MIP 2017'!EG41/'MIP 2017'!EG$168),0)</f>
        <v>5.1022757429683386E-4</v>
      </c>
      <c r="EH41" s="33">
        <f>+IFERROR(('MIP 2017'!EH41/'MIP 2017'!EH$168),0)</f>
        <v>0</v>
      </c>
    </row>
    <row r="42" spans="1:138" s="7" customFormat="1" ht="21.95" customHeight="1" thickBot="1" x14ac:dyDescent="0.25">
      <c r="A42" s="137" t="s">
        <v>145</v>
      </c>
      <c r="B42" s="138" t="s">
        <v>146</v>
      </c>
      <c r="C42" s="33">
        <f>+IFERROR(('MIP 2017'!C42/'MIP 2017'!C$168),0)</f>
        <v>0</v>
      </c>
      <c r="D42" s="33">
        <f>+IFERROR(('MIP 2017'!D42/'MIP 2017'!D$168),0)</f>
        <v>0</v>
      </c>
      <c r="E42" s="33">
        <f>+IFERROR(('MIP 2017'!E42/'MIP 2017'!E$168),0)</f>
        <v>0</v>
      </c>
      <c r="F42" s="33">
        <f>+IFERROR(('MIP 2017'!F42/'MIP 2017'!F$168),0)</f>
        <v>0</v>
      </c>
      <c r="G42" s="33">
        <f>+IFERROR(('MIP 2017'!G42/'MIP 2017'!G$168),0)</f>
        <v>0</v>
      </c>
      <c r="H42" s="33">
        <f>+IFERROR(('MIP 2017'!H42/'MIP 2017'!H$168),0)</f>
        <v>0</v>
      </c>
      <c r="I42" s="33">
        <f>+IFERROR(('MIP 2017'!I42/'MIP 2017'!I$168),0)</f>
        <v>0</v>
      </c>
      <c r="J42" s="33">
        <f>+IFERROR(('MIP 2017'!J42/'MIP 2017'!J$168),0)</f>
        <v>0</v>
      </c>
      <c r="K42" s="33">
        <f>+IFERROR(('MIP 2017'!K42/'MIP 2017'!K$168),0)</f>
        <v>0</v>
      </c>
      <c r="L42" s="33">
        <f>+IFERROR(('MIP 2017'!L42/'MIP 2017'!L$168),0)</f>
        <v>0</v>
      </c>
      <c r="M42" s="33">
        <f>+IFERROR(('MIP 2017'!M42/'MIP 2017'!M$168),0)</f>
        <v>0</v>
      </c>
      <c r="N42" s="33">
        <f>+IFERROR(('MIP 2017'!N42/'MIP 2017'!N$168),0)</f>
        <v>0</v>
      </c>
      <c r="O42" s="33">
        <f>+IFERROR(('MIP 2017'!O42/'MIP 2017'!O$168),0)</f>
        <v>0</v>
      </c>
      <c r="P42" s="33">
        <f>+IFERROR(('MIP 2017'!P42/'MIP 2017'!P$168),0)</f>
        <v>0</v>
      </c>
      <c r="Q42" s="33">
        <f>+IFERROR(('MIP 2017'!Q42/'MIP 2017'!Q$168),0)</f>
        <v>0</v>
      </c>
      <c r="R42" s="33">
        <f>+IFERROR(('MIP 2017'!R42/'MIP 2017'!R$168),0)</f>
        <v>0</v>
      </c>
      <c r="S42" s="33">
        <f>+IFERROR(('MIP 2017'!S42/'MIP 2017'!S$168),0)</f>
        <v>0</v>
      </c>
      <c r="T42" s="33">
        <f>+IFERROR(('MIP 2017'!T42/'MIP 2017'!T$168),0)</f>
        <v>0</v>
      </c>
      <c r="U42" s="33">
        <f>+IFERROR(('MIP 2017'!U42/'MIP 2017'!U$168),0)</f>
        <v>0</v>
      </c>
      <c r="V42" s="33">
        <f>+IFERROR(('MIP 2017'!V42/'MIP 2017'!V$168),0)</f>
        <v>0</v>
      </c>
      <c r="W42" s="33">
        <f>+IFERROR(('MIP 2017'!W42/'MIP 2017'!W$168),0)</f>
        <v>0</v>
      </c>
      <c r="X42" s="33">
        <f>+IFERROR(('MIP 2017'!X42/'MIP 2017'!X$168),0)</f>
        <v>0</v>
      </c>
      <c r="Y42" s="33">
        <f>+IFERROR(('MIP 2017'!Y42/'MIP 2017'!Y$168),0)</f>
        <v>0</v>
      </c>
      <c r="Z42" s="33">
        <f>+IFERROR(('MIP 2017'!Z42/'MIP 2017'!Z$168),0)</f>
        <v>0</v>
      </c>
      <c r="AA42" s="33">
        <f>+IFERROR(('MIP 2017'!AA42/'MIP 2017'!AA$168),0)</f>
        <v>0</v>
      </c>
      <c r="AB42" s="33">
        <f>+IFERROR(('MIP 2017'!AB42/'MIP 2017'!AB$168),0)</f>
        <v>0</v>
      </c>
      <c r="AC42" s="33">
        <f>+IFERROR(('MIP 2017'!AC42/'MIP 2017'!AC$168),0)</f>
        <v>0</v>
      </c>
      <c r="AD42" s="33">
        <f>+IFERROR(('MIP 2017'!AD42/'MIP 2017'!AD$168),0)</f>
        <v>0</v>
      </c>
      <c r="AE42" s="33">
        <f>+IFERROR(('MIP 2017'!AE42/'MIP 2017'!AE$168),0)</f>
        <v>0</v>
      </c>
      <c r="AF42" s="33">
        <f>+IFERROR(('MIP 2017'!AF42/'MIP 2017'!AF$168),0)</f>
        <v>0</v>
      </c>
      <c r="AG42" s="33">
        <f>+IFERROR(('MIP 2017'!AG42/'MIP 2017'!AG$168),0)</f>
        <v>0</v>
      </c>
      <c r="AH42" s="33">
        <f>+IFERROR(('MIP 2017'!AH42/'MIP 2017'!AH$168),0)</f>
        <v>0</v>
      </c>
      <c r="AI42" s="33">
        <f>+IFERROR(('MIP 2017'!AI42/'MIP 2017'!AI$168),0)</f>
        <v>0</v>
      </c>
      <c r="AJ42" s="33">
        <f>+IFERROR(('MIP 2017'!AJ42/'MIP 2017'!AJ$168),0)</f>
        <v>0</v>
      </c>
      <c r="AK42" s="33">
        <f>+IFERROR(('MIP 2017'!AK42/'MIP 2017'!AK$168),0)</f>
        <v>6.0435815223383833E-8</v>
      </c>
      <c r="AL42" s="33">
        <f>+IFERROR(('MIP 2017'!AL42/'MIP 2017'!AL$168),0)</f>
        <v>0</v>
      </c>
      <c r="AM42" s="33">
        <f>+IFERROR(('MIP 2017'!AM42/'MIP 2017'!AM$168),0)</f>
        <v>0</v>
      </c>
      <c r="AN42" s="33">
        <f>+IFERROR(('MIP 2017'!AN42/'MIP 2017'!AN$168),0)</f>
        <v>0</v>
      </c>
      <c r="AO42" s="33">
        <f>+IFERROR(('MIP 2017'!AO42/'MIP 2017'!AO$168),0)</f>
        <v>0</v>
      </c>
      <c r="AP42" s="33">
        <f>+IFERROR(('MIP 2017'!AP42/'MIP 2017'!AP$168),0)</f>
        <v>1.9238729954971696E-5</v>
      </c>
      <c r="AQ42" s="33">
        <f>+IFERROR(('MIP 2017'!AQ42/'MIP 2017'!AQ$168),0)</f>
        <v>0</v>
      </c>
      <c r="AR42" s="33">
        <f>+IFERROR(('MIP 2017'!AR42/'MIP 2017'!AR$168),0)</f>
        <v>0</v>
      </c>
      <c r="AS42" s="33">
        <f>+IFERROR(('MIP 2017'!AS42/'MIP 2017'!AS$168),0)</f>
        <v>0</v>
      </c>
      <c r="AT42" s="33">
        <f>+IFERROR(('MIP 2017'!AT42/'MIP 2017'!AT$168),0)</f>
        <v>0</v>
      </c>
      <c r="AU42" s="33">
        <f>+IFERROR(('MIP 2017'!AU42/'MIP 2017'!AU$168),0)</f>
        <v>6.528903224225903E-4</v>
      </c>
      <c r="AV42" s="33">
        <f>+IFERROR(('MIP 2017'!AV42/'MIP 2017'!AV$168),0)</f>
        <v>0</v>
      </c>
      <c r="AW42" s="33">
        <f>+IFERROR(('MIP 2017'!AW42/'MIP 2017'!AW$168),0)</f>
        <v>1.8394424978802817E-8</v>
      </c>
      <c r="AX42" s="33">
        <f>+IFERROR(('MIP 2017'!AX42/'MIP 2017'!AX$168),0)</f>
        <v>0</v>
      </c>
      <c r="AY42" s="33">
        <f>+IFERROR(('MIP 2017'!AY42/'MIP 2017'!AY$168),0)</f>
        <v>0</v>
      </c>
      <c r="AZ42" s="33">
        <f>+IFERROR(('MIP 2017'!AZ42/'MIP 2017'!AZ$168),0)</f>
        <v>0</v>
      </c>
      <c r="BA42" s="33">
        <f>+IFERROR(('MIP 2017'!BA42/'MIP 2017'!BA$168),0)</f>
        <v>0</v>
      </c>
      <c r="BB42" s="33">
        <f>+IFERROR(('MIP 2017'!BB42/'MIP 2017'!BB$168),0)</f>
        <v>0</v>
      </c>
      <c r="BC42" s="33">
        <f>+IFERROR(('MIP 2017'!BC42/'MIP 2017'!BC$168),0)</f>
        <v>0</v>
      </c>
      <c r="BD42" s="33">
        <f>+IFERROR(('MIP 2017'!BD42/'MIP 2017'!BD$168),0)</f>
        <v>0</v>
      </c>
      <c r="BE42" s="33">
        <f>+IFERROR(('MIP 2017'!BE42/'MIP 2017'!BE$168),0)</f>
        <v>0</v>
      </c>
      <c r="BF42" s="33">
        <f>+IFERROR(('MIP 2017'!BF42/'MIP 2017'!BF$168),0)</f>
        <v>0</v>
      </c>
      <c r="BG42" s="33">
        <f>+IFERROR(('MIP 2017'!BG42/'MIP 2017'!BG$168),0)</f>
        <v>0</v>
      </c>
      <c r="BH42" s="33">
        <f>+IFERROR(('MIP 2017'!BH42/'MIP 2017'!BH$168),0)</f>
        <v>1.529187616553026E-6</v>
      </c>
      <c r="BI42" s="33">
        <f>+IFERROR(('MIP 2017'!BI42/'MIP 2017'!BI$168),0)</f>
        <v>0</v>
      </c>
      <c r="BJ42" s="33">
        <f>+IFERROR(('MIP 2017'!BJ42/'MIP 2017'!BJ$168),0)</f>
        <v>0</v>
      </c>
      <c r="BK42" s="33">
        <f>+IFERROR(('MIP 2017'!BK42/'MIP 2017'!BK$168),0)</f>
        <v>0</v>
      </c>
      <c r="BL42" s="33">
        <f>+IFERROR(('MIP 2017'!BL42/'MIP 2017'!BL$168),0)</f>
        <v>0</v>
      </c>
      <c r="BM42" s="33">
        <f>+IFERROR(('MIP 2017'!BM42/'MIP 2017'!BM$168),0)</f>
        <v>0</v>
      </c>
      <c r="BN42" s="33">
        <f>+IFERROR(('MIP 2017'!BN42/'MIP 2017'!BN$168),0)</f>
        <v>0</v>
      </c>
      <c r="BO42" s="33">
        <f>+IFERROR(('MIP 2017'!BO42/'MIP 2017'!BO$168),0)</f>
        <v>0</v>
      </c>
      <c r="BP42" s="33">
        <f>+IFERROR(('MIP 2017'!BP42/'MIP 2017'!BP$168),0)</f>
        <v>0</v>
      </c>
      <c r="BQ42" s="33">
        <f>+IFERROR(('MIP 2017'!BQ42/'MIP 2017'!BQ$168),0)</f>
        <v>0</v>
      </c>
      <c r="BR42" s="33">
        <f>+IFERROR(('MIP 2017'!BR42/'MIP 2017'!BR$168),0)</f>
        <v>0</v>
      </c>
      <c r="BS42" s="33">
        <f>+IFERROR(('MIP 2017'!BS42/'MIP 2017'!BS$168),0)</f>
        <v>0</v>
      </c>
      <c r="BT42" s="33">
        <f>+IFERROR(('MIP 2017'!BT42/'MIP 2017'!BT$168),0)</f>
        <v>0</v>
      </c>
      <c r="BU42" s="33">
        <f>+IFERROR(('MIP 2017'!BU42/'MIP 2017'!BU$168),0)</f>
        <v>0</v>
      </c>
      <c r="BV42" s="33">
        <f>+IFERROR(('MIP 2017'!BV42/'MIP 2017'!BV$168),0)</f>
        <v>0</v>
      </c>
      <c r="BW42" s="33">
        <f>+IFERROR(('MIP 2017'!BW42/'MIP 2017'!BW$168),0)</f>
        <v>0</v>
      </c>
      <c r="BX42" s="33">
        <f>+IFERROR(('MIP 2017'!BX42/'MIP 2017'!BX$168),0)</f>
        <v>0</v>
      </c>
      <c r="BY42" s="33">
        <f>+IFERROR(('MIP 2017'!BY42/'MIP 2017'!BY$168),0)</f>
        <v>1.1286029271074376E-7</v>
      </c>
      <c r="BZ42" s="33">
        <f>+IFERROR(('MIP 2017'!BZ42/'MIP 2017'!BZ$168),0)</f>
        <v>0</v>
      </c>
      <c r="CA42" s="33">
        <f>+IFERROR(('MIP 2017'!CA42/'MIP 2017'!CA$168),0)</f>
        <v>0</v>
      </c>
      <c r="CB42" s="33">
        <f>+IFERROR(('MIP 2017'!CB42/'MIP 2017'!CB$168),0)</f>
        <v>0</v>
      </c>
      <c r="CC42" s="33">
        <f>+IFERROR(('MIP 2017'!CC42/'MIP 2017'!CC$168),0)</f>
        <v>0</v>
      </c>
      <c r="CD42" s="33">
        <f>+IFERROR(('MIP 2017'!CD42/'MIP 2017'!CD$168),0)</f>
        <v>0</v>
      </c>
      <c r="CE42" s="33">
        <f>+IFERROR(('MIP 2017'!CE42/'MIP 2017'!CE$168),0)</f>
        <v>0</v>
      </c>
      <c r="CF42" s="33">
        <f>+IFERROR(('MIP 2017'!CF42/'MIP 2017'!CF$168),0)</f>
        <v>0</v>
      </c>
      <c r="CG42" s="33">
        <f>+IFERROR(('MIP 2017'!CG42/'MIP 2017'!CG$168),0)</f>
        <v>0</v>
      </c>
      <c r="CH42" s="33">
        <f>+IFERROR(('MIP 2017'!CH42/'MIP 2017'!CH$168),0)</f>
        <v>0</v>
      </c>
      <c r="CI42" s="33">
        <f>+IFERROR(('MIP 2017'!CI42/'MIP 2017'!CI$168),0)</f>
        <v>0</v>
      </c>
      <c r="CJ42" s="33">
        <f>+IFERROR(('MIP 2017'!CJ42/'MIP 2017'!CJ$168),0)</f>
        <v>0</v>
      </c>
      <c r="CK42" s="33">
        <f>+IFERROR(('MIP 2017'!CK42/'MIP 2017'!CK$168),0)</f>
        <v>0</v>
      </c>
      <c r="CL42" s="33">
        <f>+IFERROR(('MIP 2017'!CL42/'MIP 2017'!CL$168),0)</f>
        <v>0</v>
      </c>
      <c r="CM42" s="33">
        <f>+IFERROR(('MIP 2017'!CM42/'MIP 2017'!CM$168),0)</f>
        <v>0</v>
      </c>
      <c r="CN42" s="33">
        <f>+IFERROR(('MIP 2017'!CN42/'MIP 2017'!CN$168),0)</f>
        <v>0</v>
      </c>
      <c r="CO42" s="33">
        <f>+IFERROR(('MIP 2017'!CO42/'MIP 2017'!CO$168),0)</f>
        <v>0</v>
      </c>
      <c r="CP42" s="33">
        <f>+IFERROR(('MIP 2017'!CP42/'MIP 2017'!CP$168),0)</f>
        <v>0</v>
      </c>
      <c r="CQ42" s="33">
        <f>+IFERROR(('MIP 2017'!CQ42/'MIP 2017'!CQ$168),0)</f>
        <v>0</v>
      </c>
      <c r="CR42" s="33">
        <f>+IFERROR(('MIP 2017'!CR42/'MIP 2017'!CR$168),0)</f>
        <v>2.2514015912670482E-10</v>
      </c>
      <c r="CS42" s="33">
        <f>+IFERROR(('MIP 2017'!CS42/'MIP 2017'!CS$168),0)</f>
        <v>0</v>
      </c>
      <c r="CT42" s="33">
        <f>+IFERROR(('MIP 2017'!CT42/'MIP 2017'!CT$168),0)</f>
        <v>0</v>
      </c>
      <c r="CU42" s="33">
        <f>+IFERROR(('MIP 2017'!CU42/'MIP 2017'!CU$168),0)</f>
        <v>0</v>
      </c>
      <c r="CV42" s="33">
        <f>+IFERROR(('MIP 2017'!CV42/'MIP 2017'!CV$168),0)</f>
        <v>0</v>
      </c>
      <c r="CW42" s="33">
        <f>+IFERROR(('MIP 2017'!CW42/'MIP 2017'!CW$168),0)</f>
        <v>0</v>
      </c>
      <c r="CX42" s="33">
        <f>+IFERROR(('MIP 2017'!CX42/'MIP 2017'!CX$168),0)</f>
        <v>0</v>
      </c>
      <c r="CY42" s="33">
        <f>+IFERROR(('MIP 2017'!CY42/'MIP 2017'!CY$168),0)</f>
        <v>0</v>
      </c>
      <c r="CZ42" s="33">
        <f>+IFERROR(('MIP 2017'!CZ42/'MIP 2017'!CZ$168),0)</f>
        <v>0</v>
      </c>
      <c r="DA42" s="33">
        <f>+IFERROR(('MIP 2017'!DA42/'MIP 2017'!DA$168),0)</f>
        <v>0</v>
      </c>
      <c r="DB42" s="33">
        <f>+IFERROR(('MIP 2017'!DB42/'MIP 2017'!DB$168),0)</f>
        <v>0</v>
      </c>
      <c r="DC42" s="33">
        <f>+IFERROR(('MIP 2017'!DC42/'MIP 2017'!DC$168),0)</f>
        <v>0</v>
      </c>
      <c r="DD42" s="33">
        <f>+IFERROR(('MIP 2017'!DD42/'MIP 2017'!DD$168),0)</f>
        <v>0</v>
      </c>
      <c r="DE42" s="33">
        <f>+IFERROR(('MIP 2017'!DE42/'MIP 2017'!DE$168),0)</f>
        <v>0</v>
      </c>
      <c r="DF42" s="33">
        <f>+IFERROR(('MIP 2017'!DF42/'MIP 2017'!DF$168),0)</f>
        <v>0</v>
      </c>
      <c r="DG42" s="33">
        <f>+IFERROR(('MIP 2017'!DG42/'MIP 2017'!DG$168),0)</f>
        <v>0</v>
      </c>
      <c r="DH42" s="33">
        <f>+IFERROR(('MIP 2017'!DH42/'MIP 2017'!DH$168),0)</f>
        <v>0</v>
      </c>
      <c r="DI42" s="33">
        <f>+IFERROR(('MIP 2017'!DI42/'MIP 2017'!DI$168),0)</f>
        <v>0</v>
      </c>
      <c r="DJ42" s="33">
        <f>+IFERROR(('MIP 2017'!DJ42/'MIP 2017'!DJ$168),0)</f>
        <v>0</v>
      </c>
      <c r="DK42" s="33">
        <f>+IFERROR(('MIP 2017'!DK42/'MIP 2017'!DK$168),0)</f>
        <v>0</v>
      </c>
      <c r="DL42" s="33">
        <f>+IFERROR(('MIP 2017'!DL42/'MIP 2017'!DL$168),0)</f>
        <v>0</v>
      </c>
      <c r="DM42" s="33">
        <f>+IFERROR(('MIP 2017'!DM42/'MIP 2017'!DM$168),0)</f>
        <v>0</v>
      </c>
      <c r="DN42" s="33">
        <f>+IFERROR(('MIP 2017'!DN42/'MIP 2017'!DN$168),0)</f>
        <v>0</v>
      </c>
      <c r="DO42" s="33">
        <f>+IFERROR(('MIP 2017'!DO42/'MIP 2017'!DO$168),0)</f>
        <v>0</v>
      </c>
      <c r="DP42" s="33">
        <f>+IFERROR(('MIP 2017'!DP42/'MIP 2017'!DP$168),0)</f>
        <v>0</v>
      </c>
      <c r="DQ42" s="33">
        <f>+IFERROR(('MIP 2017'!DQ42/'MIP 2017'!DQ$168),0)</f>
        <v>0</v>
      </c>
      <c r="DR42" s="33">
        <f>+IFERROR(('MIP 2017'!DR42/'MIP 2017'!DR$168),0)</f>
        <v>0</v>
      </c>
      <c r="DS42" s="33">
        <f>+IFERROR(('MIP 2017'!DS42/'MIP 2017'!DS$168),0)</f>
        <v>0</v>
      </c>
      <c r="DT42" s="33">
        <f>+IFERROR(('MIP 2017'!DT42/'MIP 2017'!DT$168),0)</f>
        <v>0</v>
      </c>
      <c r="DU42" s="33">
        <f>+IFERROR(('MIP 2017'!DU42/'MIP 2017'!DU$168),0)</f>
        <v>0</v>
      </c>
      <c r="DV42" s="33">
        <f>+IFERROR(('MIP 2017'!DV42/'MIP 2017'!DV$168),0)</f>
        <v>0</v>
      </c>
      <c r="DW42" s="33">
        <f>+IFERROR(('MIP 2017'!DW42/'MIP 2017'!DW$168),0)</f>
        <v>1.2443642196037718E-9</v>
      </c>
      <c r="DX42" s="33">
        <f>+IFERROR(('MIP 2017'!DX42/'MIP 2017'!DX$168),0)</f>
        <v>0</v>
      </c>
      <c r="DY42" s="33">
        <f>+IFERROR(('MIP 2017'!DY42/'MIP 2017'!DY$168),0)</f>
        <v>0</v>
      </c>
      <c r="DZ42" s="33">
        <f>+IFERROR(('MIP 2017'!DZ42/'MIP 2017'!DZ$168),0)</f>
        <v>0</v>
      </c>
      <c r="EA42" s="33">
        <f>+IFERROR(('MIP 2017'!EA42/'MIP 2017'!EA$168),0)</f>
        <v>0</v>
      </c>
      <c r="EB42" s="33">
        <f>+IFERROR(('MIP 2017'!EB42/'MIP 2017'!EB$168),0)</f>
        <v>0</v>
      </c>
      <c r="EC42" s="33">
        <f>+IFERROR(('MIP 2017'!EC42/'MIP 2017'!EC$168),0)</f>
        <v>0</v>
      </c>
      <c r="ED42" s="33">
        <f>+IFERROR(('MIP 2017'!ED42/'MIP 2017'!ED$168),0)</f>
        <v>0</v>
      </c>
      <c r="EE42" s="33">
        <f>+IFERROR(('MIP 2017'!EE42/'MIP 2017'!EE$168),0)</f>
        <v>0</v>
      </c>
      <c r="EF42" s="33">
        <f>+IFERROR(('MIP 2017'!EF42/'MIP 2017'!EF$168),0)</f>
        <v>0</v>
      </c>
      <c r="EG42" s="33">
        <f>+IFERROR(('MIP 2017'!EG42/'MIP 2017'!EG$168),0)</f>
        <v>0</v>
      </c>
      <c r="EH42" s="33">
        <f>+IFERROR(('MIP 2017'!EH42/'MIP 2017'!EH$168),0)</f>
        <v>0</v>
      </c>
    </row>
    <row r="43" spans="1:138" s="7" customFormat="1" ht="21.95" customHeight="1" thickBot="1" x14ac:dyDescent="0.25">
      <c r="A43" s="137" t="s">
        <v>147</v>
      </c>
      <c r="B43" s="138" t="s">
        <v>148</v>
      </c>
      <c r="C43" s="33">
        <f>+IFERROR(('MIP 2017'!C43/'MIP 2017'!C$168),0)</f>
        <v>0</v>
      </c>
      <c r="D43" s="33">
        <f>+IFERROR(('MIP 2017'!D43/'MIP 2017'!D$168),0)</f>
        <v>0</v>
      </c>
      <c r="E43" s="33">
        <f>+IFERROR(('MIP 2017'!E43/'MIP 2017'!E$168),0)</f>
        <v>0</v>
      </c>
      <c r="F43" s="33">
        <f>+IFERROR(('MIP 2017'!F43/'MIP 2017'!F$168),0)</f>
        <v>0</v>
      </c>
      <c r="G43" s="33">
        <f>+IFERROR(('MIP 2017'!G43/'MIP 2017'!G$168),0)</f>
        <v>4.8531564793370255E-5</v>
      </c>
      <c r="H43" s="33">
        <f>+IFERROR(('MIP 2017'!H43/'MIP 2017'!H$168),0)</f>
        <v>0</v>
      </c>
      <c r="I43" s="33">
        <f>+IFERROR(('MIP 2017'!I43/'MIP 2017'!I$168),0)</f>
        <v>2.3956089509879657E-8</v>
      </c>
      <c r="J43" s="33">
        <f>+IFERROR(('MIP 2017'!J43/'MIP 2017'!J$168),0)</f>
        <v>0</v>
      </c>
      <c r="K43" s="33">
        <f>+IFERROR(('MIP 2017'!K43/'MIP 2017'!K$168),0)</f>
        <v>8.039823613985016E-7</v>
      </c>
      <c r="L43" s="33">
        <f>+IFERROR(('MIP 2017'!L43/'MIP 2017'!L$168),0)</f>
        <v>3.4349589571781856E-7</v>
      </c>
      <c r="M43" s="33">
        <f>+IFERROR(('MIP 2017'!M43/'MIP 2017'!M$168),0)</f>
        <v>0</v>
      </c>
      <c r="N43" s="33">
        <f>+IFERROR(('MIP 2017'!N43/'MIP 2017'!N$168),0)</f>
        <v>6.7437585192767628E-5</v>
      </c>
      <c r="O43" s="33">
        <f>+IFERROR(('MIP 2017'!O43/'MIP 2017'!O$168),0)</f>
        <v>0</v>
      </c>
      <c r="P43" s="33">
        <f>+IFERROR(('MIP 2017'!P43/'MIP 2017'!P$168),0)</f>
        <v>3.6657214280193032E-9</v>
      </c>
      <c r="Q43" s="33">
        <f>+IFERROR(('MIP 2017'!Q43/'MIP 2017'!Q$168),0)</f>
        <v>0</v>
      </c>
      <c r="R43" s="33">
        <f>+IFERROR(('MIP 2017'!R43/'MIP 2017'!R$168),0)</f>
        <v>0</v>
      </c>
      <c r="S43" s="33">
        <f>+IFERROR(('MIP 2017'!S43/'MIP 2017'!S$168),0)</f>
        <v>1.4617863126044814E-8</v>
      </c>
      <c r="T43" s="33">
        <f>+IFERROR(('MIP 2017'!T43/'MIP 2017'!T$168),0)</f>
        <v>0</v>
      </c>
      <c r="U43" s="33">
        <f>+IFERROR(('MIP 2017'!U43/'MIP 2017'!U$168),0)</f>
        <v>1.3276064198095809E-8</v>
      </c>
      <c r="V43" s="33">
        <f>+IFERROR(('MIP 2017'!V43/'MIP 2017'!V$168),0)</f>
        <v>5.675901567404052E-9</v>
      </c>
      <c r="W43" s="33">
        <f>+IFERROR(('MIP 2017'!W43/'MIP 2017'!W$168),0)</f>
        <v>5.6849249630431013E-4</v>
      </c>
      <c r="X43" s="33">
        <f>+IFERROR(('MIP 2017'!X43/'MIP 2017'!X$168),0)</f>
        <v>7.0442425395401678E-7</v>
      </c>
      <c r="Y43" s="33">
        <f>+IFERROR(('MIP 2017'!Y43/'MIP 2017'!Y$168),0)</f>
        <v>0</v>
      </c>
      <c r="Z43" s="33">
        <f>+IFERROR(('MIP 2017'!Z43/'MIP 2017'!Z$168),0)</f>
        <v>1.4384973111787071E-7</v>
      </c>
      <c r="AA43" s="33">
        <f>+IFERROR(('MIP 2017'!AA43/'MIP 2017'!AA$168),0)</f>
        <v>3.3288468842889029E-5</v>
      </c>
      <c r="AB43" s="33">
        <f>+IFERROR(('MIP 2017'!AB43/'MIP 2017'!AB$168),0)</f>
        <v>5.8814006918672101E-7</v>
      </c>
      <c r="AC43" s="33">
        <f>+IFERROR(('MIP 2017'!AC43/'MIP 2017'!AC$168),0)</f>
        <v>4.6723166187345397E-4</v>
      </c>
      <c r="AD43" s="33">
        <f>+IFERROR(('MIP 2017'!AD43/'MIP 2017'!AD$168),0)</f>
        <v>0</v>
      </c>
      <c r="AE43" s="33">
        <f>+IFERROR(('MIP 2017'!AE43/'MIP 2017'!AE$168),0)</f>
        <v>9.094178816054669E-10</v>
      </c>
      <c r="AF43" s="33">
        <f>+IFERROR(('MIP 2017'!AF43/'MIP 2017'!AF$168),0)</f>
        <v>1.6582811040422984E-3</v>
      </c>
      <c r="AG43" s="33">
        <f>+IFERROR(('MIP 2017'!AG43/'MIP 2017'!AG$168),0)</f>
        <v>0</v>
      </c>
      <c r="AH43" s="33">
        <f>+IFERROR(('MIP 2017'!AH43/'MIP 2017'!AH$168),0)</f>
        <v>1.6444663097747325E-5</v>
      </c>
      <c r="AI43" s="33">
        <f>+IFERROR(('MIP 2017'!AI43/'MIP 2017'!AI$168),0)</f>
        <v>5.4897657772490658E-7</v>
      </c>
      <c r="AJ43" s="33">
        <f>+IFERROR(('MIP 2017'!AJ43/'MIP 2017'!AJ$168),0)</f>
        <v>4.1500540832844356E-7</v>
      </c>
      <c r="AK43" s="33">
        <f>+IFERROR(('MIP 2017'!AK43/'MIP 2017'!AK$168),0)</f>
        <v>4.5314228284255787E-7</v>
      </c>
      <c r="AL43" s="33">
        <f>+IFERROR(('MIP 2017'!AL43/'MIP 2017'!AL$168),0)</f>
        <v>3.7433229779825519E-7</v>
      </c>
      <c r="AM43" s="33">
        <f>+IFERROR(('MIP 2017'!AM43/'MIP 2017'!AM$168),0)</f>
        <v>7.12243344717962E-7</v>
      </c>
      <c r="AN43" s="33">
        <f>+IFERROR(('MIP 2017'!AN43/'MIP 2017'!AN$168),0)</f>
        <v>2.0658685258623178E-7</v>
      </c>
      <c r="AO43" s="33">
        <f>+IFERROR(('MIP 2017'!AO43/'MIP 2017'!AO$168),0)</f>
        <v>1.7334846374447011E-7</v>
      </c>
      <c r="AP43" s="33">
        <f>+IFERROR(('MIP 2017'!AP43/'MIP 2017'!AP$168),0)</f>
        <v>3.0584574595181622E-6</v>
      </c>
      <c r="AQ43" s="33">
        <f>+IFERROR(('MIP 2017'!AQ43/'MIP 2017'!AQ$168),0)</f>
        <v>8.3776857154498789E-6</v>
      </c>
      <c r="AR43" s="33">
        <f>+IFERROR(('MIP 2017'!AR43/'MIP 2017'!AR$168),0)</f>
        <v>3.3604452298712E-7</v>
      </c>
      <c r="AS43" s="33">
        <f>+IFERROR(('MIP 2017'!AS43/'MIP 2017'!AS$168),0)</f>
        <v>2.1976287092956552E-7</v>
      </c>
      <c r="AT43" s="33">
        <f>+IFERROR(('MIP 2017'!AT43/'MIP 2017'!AT$168),0)</f>
        <v>5.5795338213888797E-7</v>
      </c>
      <c r="AU43" s="33">
        <f>+IFERROR(('MIP 2017'!AU43/'MIP 2017'!AU$168),0)</f>
        <v>8.0392739442310428E-7</v>
      </c>
      <c r="AV43" s="33">
        <f>+IFERROR(('MIP 2017'!AV43/'MIP 2017'!AV$168),0)</f>
        <v>4.4610320699022804E-7</v>
      </c>
      <c r="AW43" s="33">
        <f>+IFERROR(('MIP 2017'!AW43/'MIP 2017'!AW$168),0)</f>
        <v>2.3528480059330036E-7</v>
      </c>
      <c r="AX43" s="33">
        <f>+IFERROR(('MIP 2017'!AX43/'MIP 2017'!AX$168),0)</f>
        <v>1.1149735120970064E-6</v>
      </c>
      <c r="AY43" s="33">
        <f>+IFERROR(('MIP 2017'!AY43/'MIP 2017'!AY$168),0)</f>
        <v>1.6134063460471249E-6</v>
      </c>
      <c r="AZ43" s="33">
        <f>+IFERROR(('MIP 2017'!AZ43/'MIP 2017'!AZ$168),0)</f>
        <v>8.0681658883092649E-7</v>
      </c>
      <c r="BA43" s="33">
        <f>+IFERROR(('MIP 2017'!BA43/'MIP 2017'!BA$168),0)</f>
        <v>1.9229087094678569E-6</v>
      </c>
      <c r="BB43" s="33">
        <f>+IFERROR(('MIP 2017'!BB43/'MIP 2017'!BB$168),0)</f>
        <v>1.1601163183927639E-6</v>
      </c>
      <c r="BC43" s="33">
        <f>+IFERROR(('MIP 2017'!BC43/'MIP 2017'!BC$168),0)</f>
        <v>1.3678691171718174E-6</v>
      </c>
      <c r="BD43" s="33">
        <f>+IFERROR(('MIP 2017'!BD43/'MIP 2017'!BD$168),0)</f>
        <v>8.9318316983678545E-7</v>
      </c>
      <c r="BE43" s="33">
        <f>+IFERROR(('MIP 2017'!BE43/'MIP 2017'!BE$168),0)</f>
        <v>4.3856487311832249E-6</v>
      </c>
      <c r="BF43" s="33">
        <f>+IFERROR(('MIP 2017'!BF43/'MIP 2017'!BF$168),0)</f>
        <v>1.4466845734780564E-6</v>
      </c>
      <c r="BG43" s="33">
        <f>+IFERROR(('MIP 2017'!BG43/'MIP 2017'!BG$168),0)</f>
        <v>3.804398800494497E-4</v>
      </c>
      <c r="BH43" s="33">
        <f>+IFERROR(('MIP 2017'!BH43/'MIP 2017'!BH$168),0)</f>
        <v>1.5101006167361652E-5</v>
      </c>
      <c r="BI43" s="33">
        <f>+IFERROR(('MIP 2017'!BI43/'MIP 2017'!BI$168),0)</f>
        <v>2.9511420833240145E-5</v>
      </c>
      <c r="BJ43" s="33">
        <f>+IFERROR(('MIP 2017'!BJ43/'MIP 2017'!BJ$168),0)</f>
        <v>8.5500437119066674E-7</v>
      </c>
      <c r="BK43" s="33">
        <f>+IFERROR(('MIP 2017'!BK43/'MIP 2017'!BK$168),0)</f>
        <v>5.7962738275347386E-7</v>
      </c>
      <c r="BL43" s="33">
        <f>+IFERROR(('MIP 2017'!BL43/'MIP 2017'!BL$168),0)</f>
        <v>1.6930813078630935E-3</v>
      </c>
      <c r="BM43" s="33">
        <f>+IFERROR(('MIP 2017'!BM43/'MIP 2017'!BM$168),0)</f>
        <v>2.3179780910219199E-4</v>
      </c>
      <c r="BN43" s="33">
        <f>+IFERROR(('MIP 2017'!BN43/'MIP 2017'!BN$168),0)</f>
        <v>4.6467688574616845E-7</v>
      </c>
      <c r="BO43" s="33">
        <f>+IFERROR(('MIP 2017'!BO43/'MIP 2017'!BO$168),0)</f>
        <v>1.4259740283367841E-6</v>
      </c>
      <c r="BP43" s="33">
        <f>+IFERROR(('MIP 2017'!BP43/'MIP 2017'!BP$168),0)</f>
        <v>1.1554828852642781E-6</v>
      </c>
      <c r="BQ43" s="33">
        <f>+IFERROR(('MIP 2017'!BQ43/'MIP 2017'!BQ$168),0)</f>
        <v>9.9327394640140364E-7</v>
      </c>
      <c r="BR43" s="33">
        <f>+IFERROR(('MIP 2017'!BR43/'MIP 2017'!BR$168),0)</f>
        <v>5.3514787200204027E-7</v>
      </c>
      <c r="BS43" s="33">
        <f>+IFERROR(('MIP 2017'!BS43/'MIP 2017'!BS$168),0)</f>
        <v>1.7108478507510717E-7</v>
      </c>
      <c r="BT43" s="33">
        <f>+IFERROR(('MIP 2017'!BT43/'MIP 2017'!BT$168),0)</f>
        <v>2.4658266770460259E-6</v>
      </c>
      <c r="BU43" s="33">
        <f>+IFERROR(('MIP 2017'!BU43/'MIP 2017'!BU$168),0)</f>
        <v>4.1340440754079028E-7</v>
      </c>
      <c r="BV43" s="33">
        <f>+IFERROR(('MIP 2017'!BV43/'MIP 2017'!BV$168),0)</f>
        <v>6.0752666221203276E-4</v>
      </c>
      <c r="BW43" s="33">
        <f>+IFERROR(('MIP 2017'!BW43/'MIP 2017'!BW$168),0)</f>
        <v>1.7967307600673972E-6</v>
      </c>
      <c r="BX43" s="33">
        <f>+IFERROR(('MIP 2017'!BX43/'MIP 2017'!BX$168),0)</f>
        <v>1.0684715558718657E-5</v>
      </c>
      <c r="BY43" s="33">
        <f>+IFERROR(('MIP 2017'!BY43/'MIP 2017'!BY$168),0)</f>
        <v>1.6405414267416049E-5</v>
      </c>
      <c r="BZ43" s="33">
        <f>+IFERROR(('MIP 2017'!BZ43/'MIP 2017'!BZ$168),0)</f>
        <v>3.699655027499712E-8</v>
      </c>
      <c r="CA43" s="33">
        <f>+IFERROR(('MIP 2017'!CA43/'MIP 2017'!CA$168),0)</f>
        <v>1.6510451553604258E-6</v>
      </c>
      <c r="CB43" s="33">
        <f>+IFERROR(('MIP 2017'!CB43/'MIP 2017'!CB$168),0)</f>
        <v>1.1103091499720848E-8</v>
      </c>
      <c r="CC43" s="33">
        <f>+IFERROR(('MIP 2017'!CC43/'MIP 2017'!CC$168),0)</f>
        <v>1.3219077301723901E-6</v>
      </c>
      <c r="CD43" s="33">
        <f>+IFERROR(('MIP 2017'!CD43/'MIP 2017'!CD$168),0)</f>
        <v>0</v>
      </c>
      <c r="CE43" s="33">
        <f>+IFERROR(('MIP 2017'!CE43/'MIP 2017'!CE$168),0)</f>
        <v>1.7110238761000886E-3</v>
      </c>
      <c r="CF43" s="33">
        <f>+IFERROR(('MIP 2017'!CF43/'MIP 2017'!CF$168),0)</f>
        <v>1.5679932738133363E-5</v>
      </c>
      <c r="CG43" s="33">
        <f>+IFERROR(('MIP 2017'!CG43/'MIP 2017'!CG$168),0)</f>
        <v>7.1751872490140186E-6</v>
      </c>
      <c r="CH43" s="33">
        <f>+IFERROR(('MIP 2017'!CH43/'MIP 2017'!CH$168),0)</f>
        <v>2.1573905084294116E-6</v>
      </c>
      <c r="CI43" s="33">
        <f>+IFERROR(('MIP 2017'!CI43/'MIP 2017'!CI$168),0)</f>
        <v>0</v>
      </c>
      <c r="CJ43" s="33">
        <f>+IFERROR(('MIP 2017'!CJ43/'MIP 2017'!CJ$168),0)</f>
        <v>1.0229922112998715E-6</v>
      </c>
      <c r="CK43" s="33">
        <f>+IFERROR(('MIP 2017'!CK43/'MIP 2017'!CK$168),0)</f>
        <v>1.6626261142831364E-8</v>
      </c>
      <c r="CL43" s="33">
        <f>+IFERROR(('MIP 2017'!CL43/'MIP 2017'!CL$168),0)</f>
        <v>9.4659177249937598E-7</v>
      </c>
      <c r="CM43" s="33">
        <f>+IFERROR(('MIP 2017'!CM43/'MIP 2017'!CM$168),0)</f>
        <v>3.617692662748029E-8</v>
      </c>
      <c r="CN43" s="33">
        <f>+IFERROR(('MIP 2017'!CN43/'MIP 2017'!CN$168),0)</f>
        <v>5.1730920415226844E-6</v>
      </c>
      <c r="CO43" s="33">
        <f>+IFERROR(('MIP 2017'!CO43/'MIP 2017'!CO$168),0)</f>
        <v>1.3418948344244659E-6</v>
      </c>
      <c r="CP43" s="33">
        <f>+IFERROR(('MIP 2017'!CP43/'MIP 2017'!CP$168),0)</f>
        <v>1.856009370407735E-6</v>
      </c>
      <c r="CQ43" s="33">
        <f>+IFERROR(('MIP 2017'!CQ43/'MIP 2017'!CQ$168),0)</f>
        <v>1.3731223245678237E-6</v>
      </c>
      <c r="CR43" s="33">
        <f>+IFERROR(('MIP 2017'!CR43/'MIP 2017'!CR$168),0)</f>
        <v>2.7226677111782311E-6</v>
      </c>
      <c r="CS43" s="33">
        <f>+IFERROR(('MIP 2017'!CS43/'MIP 2017'!CS$168),0)</f>
        <v>3.8244083682805695E-6</v>
      </c>
      <c r="CT43" s="33">
        <f>+IFERROR(('MIP 2017'!CT43/'MIP 2017'!CT$168),0)</f>
        <v>1.4591829858147383E-6</v>
      </c>
      <c r="CU43" s="33">
        <f>+IFERROR(('MIP 2017'!CU43/'MIP 2017'!CU$168),0)</f>
        <v>2.7107137643054571E-6</v>
      </c>
      <c r="CV43" s="33">
        <f>+IFERROR(('MIP 2017'!CV43/'MIP 2017'!CV$168),0)</f>
        <v>3.6408005432602097E-6</v>
      </c>
      <c r="CW43" s="33">
        <f>+IFERROR(('MIP 2017'!CW43/'MIP 2017'!CW$168),0)</f>
        <v>2.6682936561009598E-6</v>
      </c>
      <c r="CX43" s="33">
        <f>+IFERROR(('MIP 2017'!CX43/'MIP 2017'!CX$168),0)</f>
        <v>1.9308991341524041E-6</v>
      </c>
      <c r="CY43" s="33">
        <f>+IFERROR(('MIP 2017'!CY43/'MIP 2017'!CY$168),0)</f>
        <v>6.3036282536409221E-7</v>
      </c>
      <c r="CZ43" s="33">
        <f>+IFERROR(('MIP 2017'!CZ43/'MIP 2017'!CZ$168),0)</f>
        <v>1.2903032554465511E-6</v>
      </c>
      <c r="DA43" s="33">
        <f>+IFERROR(('MIP 2017'!DA43/'MIP 2017'!DA$168),0)</f>
        <v>1.4659188317715088E-6</v>
      </c>
      <c r="DB43" s="33">
        <f>+IFERROR(('MIP 2017'!DB43/'MIP 2017'!DB$168),0)</f>
        <v>4.6927352833147585E-6</v>
      </c>
      <c r="DC43" s="33">
        <f>+IFERROR(('MIP 2017'!DC43/'MIP 2017'!DC$168),0)</f>
        <v>4.4165447491307196E-6</v>
      </c>
      <c r="DD43" s="33">
        <f>+IFERROR(('MIP 2017'!DD43/'MIP 2017'!DD$168),0)</f>
        <v>3.7783336126745434E-6</v>
      </c>
      <c r="DE43" s="33">
        <f>+IFERROR(('MIP 2017'!DE43/'MIP 2017'!DE$168),0)</f>
        <v>2.2596579996664747E-6</v>
      </c>
      <c r="DF43" s="33">
        <f>+IFERROR(('MIP 2017'!DF43/'MIP 2017'!DF$168),0)</f>
        <v>1.8493974660449211E-6</v>
      </c>
      <c r="DG43" s="33">
        <f>+IFERROR(('MIP 2017'!DG43/'MIP 2017'!DG$168),0)</f>
        <v>2.2224298573120227E-6</v>
      </c>
      <c r="DH43" s="33">
        <f>+IFERROR(('MIP 2017'!DH43/'MIP 2017'!DH$168),0)</f>
        <v>3.2263137944152128E-6</v>
      </c>
      <c r="DI43" s="33">
        <f>+IFERROR(('MIP 2017'!DI43/'MIP 2017'!DI$168),0)</f>
        <v>4.6626758611928938E-6</v>
      </c>
      <c r="DJ43" s="33">
        <f>+IFERROR(('MIP 2017'!DJ43/'MIP 2017'!DJ$168),0)</f>
        <v>1.7720027145677791E-6</v>
      </c>
      <c r="DK43" s="33">
        <f>+IFERROR(('MIP 2017'!DK43/'MIP 2017'!DK$168),0)</f>
        <v>9.7489893064084725E-7</v>
      </c>
      <c r="DL43" s="33">
        <f>+IFERROR(('MIP 2017'!DL43/'MIP 2017'!DL$168),0)</f>
        <v>4.0244090374401942E-6</v>
      </c>
      <c r="DM43" s="33">
        <f>+IFERROR(('MIP 2017'!DM43/'MIP 2017'!DM$168),0)</f>
        <v>1.3896998352430217E-6</v>
      </c>
      <c r="DN43" s="33">
        <f>+IFERROR(('MIP 2017'!DN43/'MIP 2017'!DN$168),0)</f>
        <v>6.1782855723857813E-7</v>
      </c>
      <c r="DO43" s="33">
        <f>+IFERROR(('MIP 2017'!DO43/'MIP 2017'!DO$168),0)</f>
        <v>2.7723502839727035E-6</v>
      </c>
      <c r="DP43" s="33">
        <f>+IFERROR(('MIP 2017'!DP43/'MIP 2017'!DP$168),0)</f>
        <v>1.1023163253006813E-6</v>
      </c>
      <c r="DQ43" s="33">
        <f>+IFERROR(('MIP 2017'!DQ43/'MIP 2017'!DQ$168),0)</f>
        <v>6.1152268981733399E-7</v>
      </c>
      <c r="DR43" s="33">
        <f>+IFERROR(('MIP 2017'!DR43/'MIP 2017'!DR$168),0)</f>
        <v>4.5662453207741649E-6</v>
      </c>
      <c r="DS43" s="33">
        <f>+IFERROR(('MIP 2017'!DS43/'MIP 2017'!DS$168),0)</f>
        <v>2.7643781631818087E-6</v>
      </c>
      <c r="DT43" s="33">
        <f>+IFERROR(('MIP 2017'!DT43/'MIP 2017'!DT$168),0)</f>
        <v>1.5481306462033856E-6</v>
      </c>
      <c r="DU43" s="33">
        <f>+IFERROR(('MIP 2017'!DU43/'MIP 2017'!DU$168),0)</f>
        <v>7.9505357211219666E-7</v>
      </c>
      <c r="DV43" s="33">
        <f>+IFERROR(('MIP 2017'!DV43/'MIP 2017'!DV$168),0)</f>
        <v>1.2716545967668944E-6</v>
      </c>
      <c r="DW43" s="33">
        <f>+IFERROR(('MIP 2017'!DW43/'MIP 2017'!DW$168),0)</f>
        <v>1.7554059395257038E-6</v>
      </c>
      <c r="DX43" s="33">
        <f>+IFERROR(('MIP 2017'!DX43/'MIP 2017'!DX$168),0)</f>
        <v>2.7680164838142674E-6</v>
      </c>
      <c r="DY43" s="33">
        <f>+IFERROR(('MIP 2017'!DY43/'MIP 2017'!DY$168),0)</f>
        <v>2.6366638814324364E-6</v>
      </c>
      <c r="DZ43" s="33">
        <f>+IFERROR(('MIP 2017'!DZ43/'MIP 2017'!DZ$168),0)</f>
        <v>1.3394852355768542E-6</v>
      </c>
      <c r="EA43" s="33">
        <f>+IFERROR(('MIP 2017'!EA43/'MIP 2017'!EA$168),0)</f>
        <v>8.7189266756229101E-7</v>
      </c>
      <c r="EB43" s="33">
        <f>+IFERROR(('MIP 2017'!EB43/'MIP 2017'!EB$168),0)</f>
        <v>1.9617278008721223E-6</v>
      </c>
      <c r="EC43" s="33">
        <f>+IFERROR(('MIP 2017'!EC43/'MIP 2017'!EC$168),0)</f>
        <v>2.9201664319640911E-6</v>
      </c>
      <c r="ED43" s="33">
        <f>+IFERROR(('MIP 2017'!ED43/'MIP 2017'!ED$168),0)</f>
        <v>5.531489741516997E-6</v>
      </c>
      <c r="EE43" s="33">
        <f>+IFERROR(('MIP 2017'!EE43/'MIP 2017'!EE$168),0)</f>
        <v>4.893252959250003E-6</v>
      </c>
      <c r="EF43" s="33">
        <f>+IFERROR(('MIP 2017'!EF43/'MIP 2017'!EF$168),0)</f>
        <v>4.6236118241443164E-6</v>
      </c>
      <c r="EG43" s="33">
        <f>+IFERROR(('MIP 2017'!EG43/'MIP 2017'!EG$168),0)</f>
        <v>3.9794764580130821E-6</v>
      </c>
      <c r="EH43" s="33">
        <f>+IFERROR(('MIP 2017'!EH43/'MIP 2017'!EH$168),0)</f>
        <v>0</v>
      </c>
    </row>
    <row r="44" spans="1:138" s="7" customFormat="1" ht="21.95" customHeight="1" thickBot="1" x14ac:dyDescent="0.25">
      <c r="A44" s="137" t="s">
        <v>364</v>
      </c>
      <c r="B44" s="138" t="s">
        <v>383</v>
      </c>
      <c r="C44" s="33">
        <f>+IFERROR(('MIP 2017'!C44/'MIP 2017'!C$168),0)</f>
        <v>4.458390136777066E-4</v>
      </c>
      <c r="D44" s="33">
        <f>+IFERROR(('MIP 2017'!D44/'MIP 2017'!D$168),0)</f>
        <v>2.8851097562570096E-4</v>
      </c>
      <c r="E44" s="33">
        <f>+IFERROR(('MIP 2017'!E44/'MIP 2017'!E$168),0)</f>
        <v>3.8325022568880783E-4</v>
      </c>
      <c r="F44" s="33">
        <f>+IFERROR(('MIP 2017'!F44/'MIP 2017'!F$168),0)</f>
        <v>6.0411475895834788E-4</v>
      </c>
      <c r="G44" s="33">
        <f>+IFERROR(('MIP 2017'!G44/'MIP 2017'!G$168),0)</f>
        <v>5.8710472513398006E-4</v>
      </c>
      <c r="H44" s="33">
        <f>+IFERROR(('MIP 2017'!H44/'MIP 2017'!H$168),0)</f>
        <v>4.5256191589963861E-4</v>
      </c>
      <c r="I44" s="33">
        <f>+IFERROR(('MIP 2017'!I44/'MIP 2017'!I$168),0)</f>
        <v>2.0802432448115715E-4</v>
      </c>
      <c r="J44" s="33">
        <f>+IFERROR(('MIP 2017'!J44/'MIP 2017'!J$168),0)</f>
        <v>5.5760391347371935E-4</v>
      </c>
      <c r="K44" s="33">
        <f>+IFERROR(('MIP 2017'!K44/'MIP 2017'!K$168),0)</f>
        <v>3.8848331631073988E-4</v>
      </c>
      <c r="L44" s="33">
        <f>+IFERROR(('MIP 2017'!L44/'MIP 2017'!L$168),0)</f>
        <v>4.2761075195141241E-4</v>
      </c>
      <c r="M44" s="33">
        <f>+IFERROR(('MIP 2017'!M44/'MIP 2017'!M$168),0)</f>
        <v>6.3720825831643378E-4</v>
      </c>
      <c r="N44" s="33">
        <f>+IFERROR(('MIP 2017'!N44/'MIP 2017'!N$168),0)</f>
        <v>4.7238142094288392E-4</v>
      </c>
      <c r="O44" s="33">
        <f>+IFERROR(('MIP 2017'!O44/'MIP 2017'!O$168),0)</f>
        <v>5.3998418368093773E-4</v>
      </c>
      <c r="P44" s="33">
        <f>+IFERROR(('MIP 2017'!P44/'MIP 2017'!P$168),0)</f>
        <v>3.9053948036828998E-4</v>
      </c>
      <c r="Q44" s="33">
        <f>+IFERROR(('MIP 2017'!Q44/'MIP 2017'!Q$168),0)</f>
        <v>2.836203508317444E-4</v>
      </c>
      <c r="R44" s="33">
        <f>+IFERROR(('MIP 2017'!R44/'MIP 2017'!R$168),0)</f>
        <v>5.8743338047462083E-4</v>
      </c>
      <c r="S44" s="33">
        <f>+IFERROR(('MIP 2017'!S44/'MIP 2017'!S$168),0)</f>
        <v>4.1242449245028925E-4</v>
      </c>
      <c r="T44" s="33">
        <f>+IFERROR(('MIP 2017'!T44/'MIP 2017'!T$168),0)</f>
        <v>3.6411439377324509E-4</v>
      </c>
      <c r="U44" s="33">
        <f>+IFERROR(('MIP 2017'!U44/'MIP 2017'!U$168),0)</f>
        <v>3.3094308245100896E-4</v>
      </c>
      <c r="V44" s="33">
        <f>+IFERROR(('MIP 2017'!V44/'MIP 2017'!V$168),0)</f>
        <v>3.8683245959184796E-4</v>
      </c>
      <c r="W44" s="33">
        <f>+IFERROR(('MIP 2017'!W44/'MIP 2017'!W$168),0)</f>
        <v>5.1480182099446453E-4</v>
      </c>
      <c r="X44" s="33">
        <f>+IFERROR(('MIP 2017'!X44/'MIP 2017'!X$168),0)</f>
        <v>1.3313152025582307E-2</v>
      </c>
      <c r="Y44" s="33">
        <f>+IFERROR(('MIP 2017'!Y44/'MIP 2017'!Y$168),0)</f>
        <v>6.5812197195459846E-2</v>
      </c>
      <c r="Z44" s="33">
        <f>+IFERROR(('MIP 2017'!Z44/'MIP 2017'!Z$168),0)</f>
        <v>9.4004632356189291E-2</v>
      </c>
      <c r="AA44" s="33">
        <f>+IFERROR(('MIP 2017'!AA44/'MIP 2017'!AA$168),0)</f>
        <v>2.7323404827612894E-2</v>
      </c>
      <c r="AB44" s="33">
        <f>+IFERROR(('MIP 2017'!AB44/'MIP 2017'!AB$168),0)</f>
        <v>6.0991485200434243E-4</v>
      </c>
      <c r="AC44" s="33">
        <f>+IFERROR(('MIP 2017'!AC44/'MIP 2017'!AC$168),0)</f>
        <v>1.143375248558038E-4</v>
      </c>
      <c r="AD44" s="33">
        <f>+IFERROR(('MIP 2017'!AD44/'MIP 2017'!AD$168),0)</f>
        <v>2.8847649678111495E-3</v>
      </c>
      <c r="AE44" s="33">
        <f>+IFERROR(('MIP 2017'!AE44/'MIP 2017'!AE$168),0)</f>
        <v>5.6133835075530866E-2</v>
      </c>
      <c r="AF44" s="33">
        <f>+IFERROR(('MIP 2017'!AF44/'MIP 2017'!AF$168),0)</f>
        <v>4.7236439995155741E-4</v>
      </c>
      <c r="AG44" s="33">
        <f>+IFERROR(('MIP 2017'!AG44/'MIP 2017'!AG$168),0)</f>
        <v>3.6161566024058558E-5</v>
      </c>
      <c r="AH44" s="33">
        <f>+IFERROR(('MIP 2017'!AH44/'MIP 2017'!AH$168),0)</f>
        <v>6.1065753395440361E-4</v>
      </c>
      <c r="AI44" s="33">
        <f>+IFERROR(('MIP 2017'!AI44/'MIP 2017'!AI$168),0)</f>
        <v>0.11511601235875034</v>
      </c>
      <c r="AJ44" s="33">
        <f>+IFERROR(('MIP 2017'!AJ44/'MIP 2017'!AJ$168),0)</f>
        <v>2.022444981657298E-3</v>
      </c>
      <c r="AK44" s="33">
        <f>+IFERROR(('MIP 2017'!AK44/'MIP 2017'!AK$168),0)</f>
        <v>8.7890163933056263E-4</v>
      </c>
      <c r="AL44" s="33">
        <f>+IFERROR(('MIP 2017'!AL44/'MIP 2017'!AL$168),0)</f>
        <v>9.4522913640002226E-4</v>
      </c>
      <c r="AM44" s="33">
        <f>+IFERROR(('MIP 2017'!AM44/'MIP 2017'!AM$168),0)</f>
        <v>9.7386849890987552E-3</v>
      </c>
      <c r="AN44" s="33">
        <f>+IFERROR(('MIP 2017'!AN44/'MIP 2017'!AN$168),0)</f>
        <v>1.2432863223880666E-4</v>
      </c>
      <c r="AO44" s="33">
        <f>+IFERROR(('MIP 2017'!AO44/'MIP 2017'!AO$168),0)</f>
        <v>3.3039251664056866E-3</v>
      </c>
      <c r="AP44" s="33">
        <f>+IFERROR(('MIP 2017'!AP44/'MIP 2017'!AP$168),0)</f>
        <v>8.215878757178937E-3</v>
      </c>
      <c r="AQ44" s="33">
        <f>+IFERROR(('MIP 2017'!AQ44/'MIP 2017'!AQ$168),0)</f>
        <v>1.4306465153557492E-3</v>
      </c>
      <c r="AR44" s="33">
        <f>+IFERROR(('MIP 2017'!AR44/'MIP 2017'!AR$168),0)</f>
        <v>6.7010071406704602E-4</v>
      </c>
      <c r="AS44" s="33">
        <f>+IFERROR(('MIP 2017'!AS44/'MIP 2017'!AS$168),0)</f>
        <v>4.5140954860575792E-5</v>
      </c>
      <c r="AT44" s="33">
        <f>+IFERROR(('MIP 2017'!AT44/'MIP 2017'!AT$168),0)</f>
        <v>2.3850343439863757E-4</v>
      </c>
      <c r="AU44" s="33">
        <f>+IFERROR(('MIP 2017'!AU44/'MIP 2017'!AU$168),0)</f>
        <v>3.9225088996688194E-3</v>
      </c>
      <c r="AV44" s="33">
        <f>+IFERROR(('MIP 2017'!AV44/'MIP 2017'!AV$168),0)</f>
        <v>8.9309808292680499E-3</v>
      </c>
      <c r="AW44" s="33">
        <f>+IFERROR(('MIP 2017'!AW44/'MIP 2017'!AW$168),0)</f>
        <v>1.0646841132847143E-3</v>
      </c>
      <c r="AX44" s="33">
        <f>+IFERROR(('MIP 2017'!AX44/'MIP 2017'!AX$168),0)</f>
        <v>7.3647310578835732E-4</v>
      </c>
      <c r="AY44" s="33">
        <f>+IFERROR(('MIP 2017'!AY44/'MIP 2017'!AY$168),0)</f>
        <v>8.5562889934956193E-4</v>
      </c>
      <c r="AZ44" s="33">
        <f>+IFERROR(('MIP 2017'!AZ44/'MIP 2017'!AZ$168),0)</f>
        <v>0.13511679057461942</v>
      </c>
      <c r="BA44" s="33">
        <f>+IFERROR(('MIP 2017'!BA44/'MIP 2017'!BA$168),0)</f>
        <v>3.1209286504253499E-2</v>
      </c>
      <c r="BB44" s="33">
        <f>+IFERROR(('MIP 2017'!BB44/'MIP 2017'!BB$168),0)</f>
        <v>4.6304704530538164E-4</v>
      </c>
      <c r="BC44" s="33">
        <f>+IFERROR(('MIP 2017'!BC44/'MIP 2017'!BC$168),0)</f>
        <v>8.7650452320862688E-4</v>
      </c>
      <c r="BD44" s="33">
        <f>+IFERROR(('MIP 2017'!BD44/'MIP 2017'!BD$168),0)</f>
        <v>9.940692872938701E-4</v>
      </c>
      <c r="BE44" s="33">
        <f>+IFERROR(('MIP 2017'!BE44/'MIP 2017'!BE$168),0)</f>
        <v>7.7551095567904532E-4</v>
      </c>
      <c r="BF44" s="33">
        <f>+IFERROR(('MIP 2017'!BF44/'MIP 2017'!BF$168),0)</f>
        <v>8.1082168296251085E-4</v>
      </c>
      <c r="BG44" s="33">
        <f>+IFERROR(('MIP 2017'!BG44/'MIP 2017'!BG$168),0)</f>
        <v>7.2424220846616571E-4</v>
      </c>
      <c r="BH44" s="33">
        <f>+IFERROR(('MIP 2017'!BH44/'MIP 2017'!BH$168),0)</f>
        <v>7.0091313359941598E-4</v>
      </c>
      <c r="BI44" s="33">
        <f>+IFERROR(('MIP 2017'!BI44/'MIP 2017'!BI$168),0)</f>
        <v>9.2964110665411245E-4</v>
      </c>
      <c r="BJ44" s="33">
        <f>+IFERROR(('MIP 2017'!BJ44/'MIP 2017'!BJ$168),0)</f>
        <v>6.432936787206916E-4</v>
      </c>
      <c r="BK44" s="33">
        <f>+IFERROR(('MIP 2017'!BK44/'MIP 2017'!BK$168),0)</f>
        <v>7.4828101186350839E-4</v>
      </c>
      <c r="BL44" s="33">
        <f>+IFERROR(('MIP 2017'!BL44/'MIP 2017'!BL$168),0)</f>
        <v>5.8879163596521774E-4</v>
      </c>
      <c r="BM44" s="33">
        <f>+IFERROR(('MIP 2017'!BM44/'MIP 2017'!BM$168),0)</f>
        <v>1.0671551296642203E-3</v>
      </c>
      <c r="BN44" s="33">
        <f>+IFERROR(('MIP 2017'!BN44/'MIP 2017'!BN$168),0)</f>
        <v>7.2778468515566168E-4</v>
      </c>
      <c r="BO44" s="33">
        <f>+IFERROR(('MIP 2017'!BO44/'MIP 2017'!BO$168),0)</f>
        <v>5.6379831297465586E-4</v>
      </c>
      <c r="BP44" s="33">
        <f>+IFERROR(('MIP 2017'!BP44/'MIP 2017'!BP$168),0)</f>
        <v>1.1382339111331071E-3</v>
      </c>
      <c r="BQ44" s="33">
        <f>+IFERROR(('MIP 2017'!BQ44/'MIP 2017'!BQ$168),0)</f>
        <v>7.2614780611177229E-4</v>
      </c>
      <c r="BR44" s="33">
        <f>+IFERROR(('MIP 2017'!BR44/'MIP 2017'!BR$168),0)</f>
        <v>6.2358389401555303E-4</v>
      </c>
      <c r="BS44" s="33">
        <f>+IFERROR(('MIP 2017'!BS44/'MIP 2017'!BS$168),0)</f>
        <v>5.5647265791447108E-4</v>
      </c>
      <c r="BT44" s="33">
        <f>+IFERROR(('MIP 2017'!BT44/'MIP 2017'!BT$168),0)</f>
        <v>7.26018708318197E-4</v>
      </c>
      <c r="BU44" s="33">
        <f>+IFERROR(('MIP 2017'!BU44/'MIP 2017'!BU$168),0)</f>
        <v>3.9491177626602321E-4</v>
      </c>
      <c r="BV44" s="33">
        <f>+IFERROR(('MIP 2017'!BV44/'MIP 2017'!BV$168),0)</f>
        <v>2.0558798800251639E-3</v>
      </c>
      <c r="BW44" s="33">
        <f>+IFERROR(('MIP 2017'!BW44/'MIP 2017'!BW$168),0)</f>
        <v>5.4051226880330453E-4</v>
      </c>
      <c r="BX44" s="33">
        <f>+IFERROR(('MIP 2017'!BX44/'MIP 2017'!BX$168),0)</f>
        <v>1.042817526489019E-4</v>
      </c>
      <c r="BY44" s="33">
        <f>+IFERROR(('MIP 2017'!BY44/'MIP 2017'!BY$168),0)</f>
        <v>1.1093453888068295E-4</v>
      </c>
      <c r="BZ44" s="33">
        <f>+IFERROR(('MIP 2017'!BZ44/'MIP 2017'!BZ$168),0)</f>
        <v>4.8597351517872819E-4</v>
      </c>
      <c r="CA44" s="33">
        <f>+IFERROR(('MIP 2017'!CA44/'MIP 2017'!CA$168),0)</f>
        <v>3.3550574127685082E-4</v>
      </c>
      <c r="CB44" s="33">
        <f>+IFERROR(('MIP 2017'!CB44/'MIP 2017'!CB$168),0)</f>
        <v>5.1099653710297678E-4</v>
      </c>
      <c r="CC44" s="33">
        <f>+IFERROR(('MIP 2017'!CC44/'MIP 2017'!CC$168),0)</f>
        <v>5.5337953914812068E-4</v>
      </c>
      <c r="CD44" s="33">
        <f>+IFERROR(('MIP 2017'!CD44/'MIP 2017'!CD$168),0)</f>
        <v>7.2145149840920086E-4</v>
      </c>
      <c r="CE44" s="33">
        <f>+IFERROR(('MIP 2017'!CE44/'MIP 2017'!CE$168),0)</f>
        <v>5.9965879618802402E-4</v>
      </c>
      <c r="CF44" s="33">
        <f>+IFERROR(('MIP 2017'!CF44/'MIP 2017'!CF$168),0)</f>
        <v>7.1780836768720513E-4</v>
      </c>
      <c r="CG44" s="33">
        <f>+IFERROR(('MIP 2017'!CG44/'MIP 2017'!CG$168),0)</f>
        <v>2.0820536245017532E-3</v>
      </c>
      <c r="CH44" s="33">
        <f>+IFERROR(('MIP 2017'!CH44/'MIP 2017'!CH$168),0)</f>
        <v>3.5672689553200313E-4</v>
      </c>
      <c r="CI44" s="33">
        <f>+IFERROR(('MIP 2017'!CI44/'MIP 2017'!CI$168),0)</f>
        <v>3.1625023386994518E-4</v>
      </c>
      <c r="CJ44" s="33">
        <f>+IFERROR(('MIP 2017'!CJ44/'MIP 2017'!CJ$168),0)</f>
        <v>3.6436828963559345E-4</v>
      </c>
      <c r="CK44" s="33">
        <f>+IFERROR(('MIP 2017'!CK44/'MIP 2017'!CK$168),0)</f>
        <v>3.0176532267538989E-4</v>
      </c>
      <c r="CL44" s="33">
        <f>+IFERROR(('MIP 2017'!CL44/'MIP 2017'!CL$168),0)</f>
        <v>5.9053268222742392E-4</v>
      </c>
      <c r="CM44" s="33">
        <f>+IFERROR(('MIP 2017'!CM44/'MIP 2017'!CM$168),0)</f>
        <v>5.0217774830842664E-4</v>
      </c>
      <c r="CN44" s="33">
        <f>+IFERROR(('MIP 2017'!CN44/'MIP 2017'!CN$168),0)</f>
        <v>2.6049378413098317E-4</v>
      </c>
      <c r="CO44" s="33">
        <f>+IFERROR(('MIP 2017'!CO44/'MIP 2017'!CO$168),0)</f>
        <v>3.1240472014615106E-4</v>
      </c>
      <c r="CP44" s="33">
        <f>+IFERROR(('MIP 2017'!CP44/'MIP 2017'!CP$168),0)</f>
        <v>2.7844552303227157E-4</v>
      </c>
      <c r="CQ44" s="33">
        <f>+IFERROR(('MIP 2017'!CQ44/'MIP 2017'!CQ$168),0)</f>
        <v>1.6468214328951951E-2</v>
      </c>
      <c r="CR44" s="33">
        <f>+IFERROR(('MIP 2017'!CR44/'MIP 2017'!CR$168),0)</f>
        <v>4.3573194632453773E-2</v>
      </c>
      <c r="CS44" s="33">
        <f>+IFERROR(('MIP 2017'!CS44/'MIP 2017'!CS$168),0)</f>
        <v>2.2361955288842847E-4</v>
      </c>
      <c r="CT44" s="33">
        <f>+IFERROR(('MIP 2017'!CT44/'MIP 2017'!CT$168),0)</f>
        <v>1.0965645698172559E-4</v>
      </c>
      <c r="CU44" s="33">
        <f>+IFERROR(('MIP 2017'!CU44/'MIP 2017'!CU$168),0)</f>
        <v>7.3400599868411192E-5</v>
      </c>
      <c r="CV44" s="33">
        <f>+IFERROR(('MIP 2017'!CV44/'MIP 2017'!CV$168),0)</f>
        <v>1.9024242812869366E-5</v>
      </c>
      <c r="CW44" s="33">
        <f>+IFERROR(('MIP 2017'!CW44/'MIP 2017'!CW$168),0)</f>
        <v>2.4740272343606038E-5</v>
      </c>
      <c r="CX44" s="33">
        <f>+IFERROR(('MIP 2017'!CX44/'MIP 2017'!CX$168),0)</f>
        <v>4.6615424887915196E-5</v>
      </c>
      <c r="CY44" s="33">
        <f>+IFERROR(('MIP 2017'!CY44/'MIP 2017'!CY$168),0)</f>
        <v>5.9529068143001203E-5</v>
      </c>
      <c r="CZ44" s="33">
        <f>+IFERROR(('MIP 2017'!CZ44/'MIP 2017'!CZ$168),0)</f>
        <v>5.1685171245383126E-5</v>
      </c>
      <c r="DA44" s="33">
        <f>+IFERROR(('MIP 2017'!DA44/'MIP 2017'!DA$168),0)</f>
        <v>9.173024080592318E-5</v>
      </c>
      <c r="DB44" s="33">
        <f>+IFERROR(('MIP 2017'!DB44/'MIP 2017'!DB$168),0)</f>
        <v>1.5413565798761498E-4</v>
      </c>
      <c r="DC44" s="33">
        <f>+IFERROR(('MIP 2017'!DC44/'MIP 2017'!DC$168),0)</f>
        <v>1.4701452674769274E-4</v>
      </c>
      <c r="DD44" s="33">
        <f>+IFERROR(('MIP 2017'!DD44/'MIP 2017'!DD$168),0)</f>
        <v>1.4602634740036873E-4</v>
      </c>
      <c r="DE44" s="33">
        <f>+IFERROR(('MIP 2017'!DE44/'MIP 2017'!DE$168),0)</f>
        <v>1.9635258568032158E-4</v>
      </c>
      <c r="DF44" s="33">
        <f>+IFERROR(('MIP 2017'!DF44/'MIP 2017'!DF$168),0)</f>
        <v>2.8845056742057102E-4</v>
      </c>
      <c r="DG44" s="33">
        <f>+IFERROR(('MIP 2017'!DG44/'MIP 2017'!DG$168),0)</f>
        <v>1.707507220005225E-4</v>
      </c>
      <c r="DH44" s="33">
        <f>+IFERROR(('MIP 2017'!DH44/'MIP 2017'!DH$168),0)</f>
        <v>1.701203916625227E-4</v>
      </c>
      <c r="DI44" s="33">
        <f>+IFERROR(('MIP 2017'!DI44/'MIP 2017'!DI$168),0)</f>
        <v>3.1715362035412064E-3</v>
      </c>
      <c r="DJ44" s="33">
        <f>+IFERROR(('MIP 2017'!DJ44/'MIP 2017'!DJ$168),0)</f>
        <v>1.3773767802387156E-4</v>
      </c>
      <c r="DK44" s="33">
        <f>+IFERROR(('MIP 2017'!DK44/'MIP 2017'!DK$168),0)</f>
        <v>1.1690530343265274E-4</v>
      </c>
      <c r="DL44" s="33">
        <f>+IFERROR(('MIP 2017'!DL44/'MIP 2017'!DL$168),0)</f>
        <v>1.5254956220519123E-4</v>
      </c>
      <c r="DM44" s="33">
        <f>+IFERROR(('MIP 2017'!DM44/'MIP 2017'!DM$168),0)</f>
        <v>5.2854662684143467E-5</v>
      </c>
      <c r="DN44" s="33">
        <f>+IFERROR(('MIP 2017'!DN44/'MIP 2017'!DN$168),0)</f>
        <v>1.6072862664029249E-5</v>
      </c>
      <c r="DO44" s="33">
        <f>+IFERROR(('MIP 2017'!DO44/'MIP 2017'!DO$168),0)</f>
        <v>1.5916339306968141E-4</v>
      </c>
      <c r="DP44" s="33">
        <f>+IFERROR(('MIP 2017'!DP44/'MIP 2017'!DP$168),0)</f>
        <v>9.7050262849694024E-5</v>
      </c>
      <c r="DQ44" s="33">
        <f>+IFERROR(('MIP 2017'!DQ44/'MIP 2017'!DQ$168),0)</f>
        <v>2.2526254500253816E-4</v>
      </c>
      <c r="DR44" s="33">
        <f>+IFERROR(('MIP 2017'!DR44/'MIP 2017'!DR$168),0)</f>
        <v>1.4768135512581291E-4</v>
      </c>
      <c r="DS44" s="33">
        <f>+IFERROR(('MIP 2017'!DS44/'MIP 2017'!DS$168),0)</f>
        <v>1.03540166875188E-4</v>
      </c>
      <c r="DT44" s="33">
        <f>+IFERROR(('MIP 2017'!DT44/'MIP 2017'!DT$168),0)</f>
        <v>2.6147443050441657E-3</v>
      </c>
      <c r="DU44" s="33">
        <f>+IFERROR(('MIP 2017'!DU44/'MIP 2017'!DU$168),0)</f>
        <v>2.4686656031756917E-5</v>
      </c>
      <c r="DV44" s="33">
        <f>+IFERROR(('MIP 2017'!DV44/'MIP 2017'!DV$168),0)</f>
        <v>4.6118919742947325E-3</v>
      </c>
      <c r="DW44" s="33">
        <f>+IFERROR(('MIP 2017'!DW44/'MIP 2017'!DW$168),0)</f>
        <v>2.202569504741608E-3</v>
      </c>
      <c r="DX44" s="33">
        <f>+IFERROR(('MIP 2017'!DX44/'MIP 2017'!DX$168),0)</f>
        <v>3.7565712927718081E-4</v>
      </c>
      <c r="DY44" s="33">
        <f>+IFERROR(('MIP 2017'!DY44/'MIP 2017'!DY$168),0)</f>
        <v>8.4165738664303516E-5</v>
      </c>
      <c r="DZ44" s="33">
        <f>+IFERROR(('MIP 2017'!DZ44/'MIP 2017'!DZ$168),0)</f>
        <v>3.8864457683791391E-3</v>
      </c>
      <c r="EA44" s="33">
        <f>+IFERROR(('MIP 2017'!EA44/'MIP 2017'!EA$168),0)</f>
        <v>3.1631155720834715E-3</v>
      </c>
      <c r="EB44" s="33">
        <f>+IFERROR(('MIP 2017'!EB44/'MIP 2017'!EB$168),0)</f>
        <v>6.7804814412027251E-3</v>
      </c>
      <c r="EC44" s="33">
        <f>+IFERROR(('MIP 2017'!EC44/'MIP 2017'!EC$168),0)</f>
        <v>6.7717672725131693E-4</v>
      </c>
      <c r="ED44" s="33">
        <f>+IFERROR(('MIP 2017'!ED44/'MIP 2017'!ED$168),0)</f>
        <v>2.0282450210908811E-4</v>
      </c>
      <c r="EE44" s="33">
        <f>+IFERROR(('MIP 2017'!EE44/'MIP 2017'!EE$168),0)</f>
        <v>3.1015963764301013E-4</v>
      </c>
      <c r="EF44" s="33">
        <f>+IFERROR(('MIP 2017'!EF44/'MIP 2017'!EF$168),0)</f>
        <v>1.6507657076140131E-4</v>
      </c>
      <c r="EG44" s="33">
        <f>+IFERROR(('MIP 2017'!EG44/'MIP 2017'!EG$168),0)</f>
        <v>1.8467110577363924E-4</v>
      </c>
      <c r="EH44" s="33">
        <f>+IFERROR(('MIP 2017'!EH44/'MIP 2017'!EH$168),0)</f>
        <v>0</v>
      </c>
    </row>
    <row r="45" spans="1:138" s="7" customFormat="1" ht="21.95" customHeight="1" thickBot="1" x14ac:dyDescent="0.25">
      <c r="A45" s="137" t="s">
        <v>149</v>
      </c>
      <c r="B45" s="138" t="s">
        <v>150</v>
      </c>
      <c r="C45" s="33">
        <f>+IFERROR(('MIP 2017'!C45/'MIP 2017'!C$168),0)</f>
        <v>9.0103721058088928E-7</v>
      </c>
      <c r="D45" s="33">
        <f>+IFERROR(('MIP 2017'!D45/'MIP 2017'!D$168),0)</f>
        <v>5.835913110878417E-7</v>
      </c>
      <c r="E45" s="33">
        <f>+IFERROR(('MIP 2017'!E45/'MIP 2017'!E$168),0)</f>
        <v>8.2196358030040156E-7</v>
      </c>
      <c r="F45" s="33">
        <f>+IFERROR(('MIP 2017'!F45/'MIP 2017'!F$168),0)</f>
        <v>1.0906235466887556E-6</v>
      </c>
      <c r="G45" s="33">
        <f>+IFERROR(('MIP 2017'!G45/'MIP 2017'!G$168),0)</f>
        <v>1.2522401149017891E-6</v>
      </c>
      <c r="H45" s="33">
        <f>+IFERROR(('MIP 2017'!H45/'MIP 2017'!H$168),0)</f>
        <v>9.5733945943165288E-7</v>
      </c>
      <c r="I45" s="33">
        <f>+IFERROR(('MIP 2017'!I45/'MIP 2017'!I$168),0)</f>
        <v>4.4481680414283229E-7</v>
      </c>
      <c r="J45" s="33">
        <f>+IFERROR(('MIP 2017'!J45/'MIP 2017'!J$168),0)</f>
        <v>1.1960493695040597E-6</v>
      </c>
      <c r="K45" s="33">
        <f>+IFERROR(('MIP 2017'!K45/'MIP 2017'!K$168),0)</f>
        <v>8.2983042353130291E-7</v>
      </c>
      <c r="L45" s="33">
        <f>+IFERROR(('MIP 2017'!L45/'MIP 2017'!L$168),0)</f>
        <v>9.0192756210635899E-7</v>
      </c>
      <c r="M45" s="33">
        <f>+IFERROR(('MIP 2017'!M45/'MIP 2017'!M$168),0)</f>
        <v>8.5228448829796494E-7</v>
      </c>
      <c r="N45" s="33">
        <f>+IFERROR(('MIP 2017'!N45/'MIP 2017'!N$168),0)</f>
        <v>4.9175984567394789E-6</v>
      </c>
      <c r="O45" s="33">
        <f>+IFERROR(('MIP 2017'!O45/'MIP 2017'!O$168),0)</f>
        <v>9.3575186611612863E-7</v>
      </c>
      <c r="P45" s="33">
        <f>+IFERROR(('MIP 2017'!P45/'MIP 2017'!P$168),0)</f>
        <v>6.0986054757338065E-7</v>
      </c>
      <c r="Q45" s="33">
        <f>+IFERROR(('MIP 2017'!Q45/'MIP 2017'!Q$168),0)</f>
        <v>5.8920070853395139E-7</v>
      </c>
      <c r="R45" s="33">
        <f>+IFERROR(('MIP 2017'!R45/'MIP 2017'!R$168),0)</f>
        <v>1.1199691174275612E-6</v>
      </c>
      <c r="S45" s="33">
        <f>+IFERROR(('MIP 2017'!S45/'MIP 2017'!S$168),0)</f>
        <v>7.5233545547514308E-7</v>
      </c>
      <c r="T45" s="33">
        <f>+IFERROR(('MIP 2017'!T45/'MIP 2017'!T$168),0)</f>
        <v>6.9043666903554745E-7</v>
      </c>
      <c r="U45" s="33">
        <f>+IFERROR(('MIP 2017'!U45/'MIP 2017'!U$168),0)</f>
        <v>6.8210700790156123E-7</v>
      </c>
      <c r="V45" s="33">
        <f>+IFERROR(('MIP 2017'!V45/'MIP 2017'!V$168),0)</f>
        <v>6.1975244249241651E-7</v>
      </c>
      <c r="W45" s="33">
        <f>+IFERROR(('MIP 2017'!W45/'MIP 2017'!W$168),0)</f>
        <v>8.5604225743824025E-7</v>
      </c>
      <c r="X45" s="33">
        <f>+IFERROR(('MIP 2017'!X45/'MIP 2017'!X$168),0)</f>
        <v>2.8307082923897189E-6</v>
      </c>
      <c r="Y45" s="33">
        <f>+IFERROR(('MIP 2017'!Y45/'MIP 2017'!Y$168),0)</f>
        <v>1.595220188949238E-6</v>
      </c>
      <c r="Z45" s="33">
        <f>+IFERROR(('MIP 2017'!Z45/'MIP 2017'!Z$168),0)</f>
        <v>1.4587194005971698E-6</v>
      </c>
      <c r="AA45" s="33">
        <f>+IFERROR(('MIP 2017'!AA45/'MIP 2017'!AA$168),0)</f>
        <v>2.202258773412349E-4</v>
      </c>
      <c r="AB45" s="33">
        <f>+IFERROR(('MIP 2017'!AB45/'MIP 2017'!AB$168),0)</f>
        <v>7.7284500092545554E-4</v>
      </c>
      <c r="AC45" s="33">
        <f>+IFERROR(('MIP 2017'!AC45/'MIP 2017'!AC$168),0)</f>
        <v>2.2922604364862404E-7</v>
      </c>
      <c r="AD45" s="33">
        <f>+IFERROR(('MIP 2017'!AD45/'MIP 2017'!AD$168),0)</f>
        <v>1.2948714631242063E-3</v>
      </c>
      <c r="AE45" s="33">
        <f>+IFERROR(('MIP 2017'!AE45/'MIP 2017'!AE$168),0)</f>
        <v>4.1535151423058884E-3</v>
      </c>
      <c r="AF45" s="33">
        <f>+IFERROR(('MIP 2017'!AF45/'MIP 2017'!AF$168),0)</f>
        <v>7.9789821137347301E-7</v>
      </c>
      <c r="AG45" s="33">
        <f>+IFERROR(('MIP 2017'!AG45/'MIP 2017'!AG$168),0)</f>
        <v>7.7569531832947416E-8</v>
      </c>
      <c r="AH45" s="33">
        <f>+IFERROR(('MIP 2017'!AH45/'MIP 2017'!AH$168),0)</f>
        <v>1.1519100437197134E-6</v>
      </c>
      <c r="AI45" s="33">
        <f>+IFERROR(('MIP 2017'!AI45/'MIP 2017'!AI$168),0)</f>
        <v>9.4812846569994162E-4</v>
      </c>
      <c r="AJ45" s="33">
        <f>+IFERROR(('MIP 2017'!AJ45/'MIP 2017'!AJ$168),0)</f>
        <v>3.306192857411578E-2</v>
      </c>
      <c r="AK45" s="33">
        <f>+IFERROR(('MIP 2017'!AK45/'MIP 2017'!AK$168),0)</f>
        <v>3.9249703375321027E-6</v>
      </c>
      <c r="AL45" s="33">
        <f>+IFERROR(('MIP 2017'!AL45/'MIP 2017'!AL$168),0)</f>
        <v>8.7195237029225465E-5</v>
      </c>
      <c r="AM45" s="33">
        <f>+IFERROR(('MIP 2017'!AM45/'MIP 2017'!AM$168),0)</f>
        <v>3.3472979445096663E-4</v>
      </c>
      <c r="AN45" s="33">
        <f>+IFERROR(('MIP 2017'!AN45/'MIP 2017'!AN$168),0)</f>
        <v>1.8779037985358601E-7</v>
      </c>
      <c r="AO45" s="33">
        <f>+IFERROR(('MIP 2017'!AO45/'MIP 2017'!AO$168),0)</f>
        <v>1.8578101653267615E-5</v>
      </c>
      <c r="AP45" s="33">
        <f>+IFERROR(('MIP 2017'!AP45/'MIP 2017'!AP$168),0)</f>
        <v>5.8877918999136947E-5</v>
      </c>
      <c r="AQ45" s="33">
        <f>+IFERROR(('MIP 2017'!AQ45/'MIP 2017'!AQ$168),0)</f>
        <v>1.4014625617499261E-5</v>
      </c>
      <c r="AR45" s="33">
        <f>+IFERROR(('MIP 2017'!AR45/'MIP 2017'!AR$168),0)</f>
        <v>1.1151455506904648E-5</v>
      </c>
      <c r="AS45" s="33">
        <f>+IFERROR(('MIP 2017'!AS45/'MIP 2017'!AS$168),0)</f>
        <v>4.1214178149006269E-8</v>
      </c>
      <c r="AT45" s="33">
        <f>+IFERROR(('MIP 2017'!AT45/'MIP 2017'!AT$168),0)</f>
        <v>4.5239857395929812E-7</v>
      </c>
      <c r="AU45" s="33">
        <f>+IFERROR(('MIP 2017'!AU45/'MIP 2017'!AU$168),0)</f>
        <v>1.0129241221599028E-4</v>
      </c>
      <c r="AV45" s="33">
        <f>+IFERROR(('MIP 2017'!AV45/'MIP 2017'!AV$168),0)</f>
        <v>1.8033720217931756E-2</v>
      </c>
      <c r="AW45" s="33">
        <f>+IFERROR(('MIP 2017'!AW45/'MIP 2017'!AW$168),0)</f>
        <v>2.9700809433245874E-6</v>
      </c>
      <c r="AX45" s="33">
        <f>+IFERROR(('MIP 2017'!AX45/'MIP 2017'!AX$168),0)</f>
        <v>9.8799781019620671E-7</v>
      </c>
      <c r="AY45" s="33">
        <f>+IFERROR(('MIP 2017'!AY45/'MIP 2017'!AY$168),0)</f>
        <v>1.0359862766998115E-6</v>
      </c>
      <c r="AZ45" s="33">
        <f>+IFERROR(('MIP 2017'!AZ45/'MIP 2017'!AZ$168),0)</f>
        <v>3.1286135099413128E-3</v>
      </c>
      <c r="BA45" s="33">
        <f>+IFERROR(('MIP 2017'!BA45/'MIP 2017'!BA$168),0)</f>
        <v>1.4241246866616723E-6</v>
      </c>
      <c r="BB45" s="33">
        <f>+IFERROR(('MIP 2017'!BB45/'MIP 2017'!BB$168),0)</f>
        <v>8.7202107282100507E-7</v>
      </c>
      <c r="BC45" s="33">
        <f>+IFERROR(('MIP 2017'!BC45/'MIP 2017'!BC$168),0)</f>
        <v>1.6936909037109718E-6</v>
      </c>
      <c r="BD45" s="33">
        <f>+IFERROR(('MIP 2017'!BD45/'MIP 2017'!BD$168),0)</f>
        <v>1.1611245514956814E-6</v>
      </c>
      <c r="BE45" s="33">
        <f>+IFERROR(('MIP 2017'!BE45/'MIP 2017'!BE$168),0)</f>
        <v>1.572270967293149E-6</v>
      </c>
      <c r="BF45" s="33">
        <f>+IFERROR(('MIP 2017'!BF45/'MIP 2017'!BF$168),0)</f>
        <v>1.0534077040823807E-6</v>
      </c>
      <c r="BG45" s="33">
        <f>+IFERROR(('MIP 2017'!BG45/'MIP 2017'!BG$168),0)</f>
        <v>1.5238744234320666E-6</v>
      </c>
      <c r="BH45" s="33">
        <f>+IFERROR(('MIP 2017'!BH45/'MIP 2017'!BH$168),0)</f>
        <v>8.5502500189188146E-5</v>
      </c>
      <c r="BI45" s="33">
        <f>+IFERROR(('MIP 2017'!BI45/'MIP 2017'!BI$168),0)</f>
        <v>5.2497054154908274E-6</v>
      </c>
      <c r="BJ45" s="33">
        <f>+IFERROR(('MIP 2017'!BJ45/'MIP 2017'!BJ$168),0)</f>
        <v>4.7671581463714166E-6</v>
      </c>
      <c r="BK45" s="33">
        <f>+IFERROR(('MIP 2017'!BK45/'MIP 2017'!BK$168),0)</f>
        <v>1.3276211499351614E-6</v>
      </c>
      <c r="BL45" s="33">
        <f>+IFERROR(('MIP 2017'!BL45/'MIP 2017'!BL$168),0)</f>
        <v>1.1654275336327011E-6</v>
      </c>
      <c r="BM45" s="33">
        <f>+IFERROR(('MIP 2017'!BM45/'MIP 2017'!BM$168),0)</f>
        <v>1.0134501082296982E-6</v>
      </c>
      <c r="BN45" s="33">
        <f>+IFERROR(('MIP 2017'!BN45/'MIP 2017'!BN$168),0)</f>
        <v>1.1486035187628889E-6</v>
      </c>
      <c r="BO45" s="33">
        <f>+IFERROR(('MIP 2017'!BO45/'MIP 2017'!BO$168),0)</f>
        <v>1.0578100889548526E-6</v>
      </c>
      <c r="BP45" s="33">
        <f>+IFERROR(('MIP 2017'!BP45/'MIP 2017'!BP$168),0)</f>
        <v>2.3462296446437349E-6</v>
      </c>
      <c r="BQ45" s="33">
        <f>+IFERROR(('MIP 2017'!BQ45/'MIP 2017'!BQ$168),0)</f>
        <v>1.0021212469082339E-6</v>
      </c>
      <c r="BR45" s="33">
        <f>+IFERROR(('MIP 2017'!BR45/'MIP 2017'!BR$168),0)</f>
        <v>1.1340000701029004E-6</v>
      </c>
      <c r="BS45" s="33">
        <f>+IFERROR(('MIP 2017'!BS45/'MIP 2017'!BS$168),0)</f>
        <v>1.0040822468373768E-6</v>
      </c>
      <c r="BT45" s="33">
        <f>+IFERROR(('MIP 2017'!BT45/'MIP 2017'!BT$168),0)</f>
        <v>4.9188064867639909E-6</v>
      </c>
      <c r="BU45" s="33">
        <f>+IFERROR(('MIP 2017'!BU45/'MIP 2017'!BU$168),0)</f>
        <v>7.3699359231405985E-7</v>
      </c>
      <c r="BV45" s="33">
        <f>+IFERROR(('MIP 2017'!BV45/'MIP 2017'!BV$168),0)</f>
        <v>5.7441238964800949E-6</v>
      </c>
      <c r="BW45" s="33">
        <f>+IFERROR(('MIP 2017'!BW45/'MIP 2017'!BW$168),0)</f>
        <v>1.0275051054814367E-6</v>
      </c>
      <c r="BX45" s="33">
        <f>+IFERROR(('MIP 2017'!BX45/'MIP 2017'!BX$168),0)</f>
        <v>1.5262425587509126E-5</v>
      </c>
      <c r="BY45" s="33">
        <f>+IFERROR(('MIP 2017'!BY45/'MIP 2017'!BY$168),0)</f>
        <v>1.7169530572989252E-5</v>
      </c>
      <c r="BZ45" s="33">
        <f>+IFERROR(('MIP 2017'!BZ45/'MIP 2017'!BZ$168),0)</f>
        <v>1.585779083315391E-6</v>
      </c>
      <c r="CA45" s="33">
        <f>+IFERROR(('MIP 2017'!CA45/'MIP 2017'!CA$168),0)</f>
        <v>2.5771177065108073E-7</v>
      </c>
      <c r="CB45" s="33">
        <f>+IFERROR(('MIP 2017'!CB45/'MIP 2017'!CB$168),0)</f>
        <v>1.0689082574574137E-6</v>
      </c>
      <c r="CC45" s="33">
        <f>+IFERROR(('MIP 2017'!CC45/'MIP 2017'!CC$168),0)</f>
        <v>1.1555205874228946E-6</v>
      </c>
      <c r="CD45" s="33">
        <f>+IFERROR(('MIP 2017'!CD45/'MIP 2017'!CD$168),0)</f>
        <v>1.4907530994470852E-6</v>
      </c>
      <c r="CE45" s="33">
        <f>+IFERROR(('MIP 2017'!CE45/'MIP 2017'!CE$168),0)</f>
        <v>1.0309620359915289E-4</v>
      </c>
      <c r="CF45" s="33">
        <f>+IFERROR(('MIP 2017'!CF45/'MIP 2017'!CF$168),0)</f>
        <v>1.6003446819731946E-6</v>
      </c>
      <c r="CG45" s="33">
        <f>+IFERROR(('MIP 2017'!CG45/'MIP 2017'!CG$168),0)</f>
        <v>8.7418627704670044E-7</v>
      </c>
      <c r="CH45" s="33">
        <f>+IFERROR(('MIP 2017'!CH45/'MIP 2017'!CH$168),0)</f>
        <v>7.4468154367782065E-7</v>
      </c>
      <c r="CI45" s="33">
        <f>+IFERROR(('MIP 2017'!CI45/'MIP 2017'!CI$168),0)</f>
        <v>6.7272144163782766E-7</v>
      </c>
      <c r="CJ45" s="33">
        <f>+IFERROR(('MIP 2017'!CJ45/'MIP 2017'!CJ$168),0)</f>
        <v>7.5172621610518429E-7</v>
      </c>
      <c r="CK45" s="33">
        <f>+IFERROR(('MIP 2017'!CK45/'MIP 2017'!CK$168),0)</f>
        <v>6.4694254726086875E-7</v>
      </c>
      <c r="CL45" s="33">
        <f>+IFERROR(('MIP 2017'!CL45/'MIP 2017'!CL$168),0)</f>
        <v>8.6696260585663841E-7</v>
      </c>
      <c r="CM45" s="33">
        <f>+IFERROR(('MIP 2017'!CM45/'MIP 2017'!CM$168),0)</f>
        <v>4.407408153867623E-4</v>
      </c>
      <c r="CN45" s="33">
        <f>+IFERROR(('MIP 2017'!CN45/'MIP 2017'!CN$168),0)</f>
        <v>1.5898273629051061E-6</v>
      </c>
      <c r="CO45" s="33">
        <f>+IFERROR(('MIP 2017'!CO45/'MIP 2017'!CO$168),0)</f>
        <v>8.1739954925276867E-7</v>
      </c>
      <c r="CP45" s="33">
        <f>+IFERROR(('MIP 2017'!CP45/'MIP 2017'!CP$168),0)</f>
        <v>1.0927070383181482E-5</v>
      </c>
      <c r="CQ45" s="33">
        <f>+IFERROR(('MIP 2017'!CQ45/'MIP 2017'!CQ$168),0)</f>
        <v>1.8411255854774266E-3</v>
      </c>
      <c r="CR45" s="33">
        <f>+IFERROR(('MIP 2017'!CR45/'MIP 2017'!CR$168),0)</f>
        <v>1.3154413686880237E-2</v>
      </c>
      <c r="CS45" s="33">
        <f>+IFERROR(('MIP 2017'!CS45/'MIP 2017'!CS$168),0)</f>
        <v>7.8769934583490433E-7</v>
      </c>
      <c r="CT45" s="33">
        <f>+IFERROR(('MIP 2017'!CT45/'MIP 2017'!CT$168),0)</f>
        <v>5.8514166606818661E-6</v>
      </c>
      <c r="CU45" s="33">
        <f>+IFERROR(('MIP 2017'!CU45/'MIP 2017'!CU$168),0)</f>
        <v>8.1107735041655392E-8</v>
      </c>
      <c r="CV45" s="33">
        <f>+IFERROR(('MIP 2017'!CV45/'MIP 2017'!CV$168),0)</f>
        <v>1.0802628818261729E-4</v>
      </c>
      <c r="CW45" s="33">
        <f>+IFERROR(('MIP 2017'!CW45/'MIP 2017'!CW$168),0)</f>
        <v>7.7214410796314012E-6</v>
      </c>
      <c r="CX45" s="33">
        <f>+IFERROR(('MIP 2017'!CX45/'MIP 2017'!CX$168),0)</f>
        <v>1.1291186919911795E-5</v>
      </c>
      <c r="CY45" s="33">
        <f>+IFERROR(('MIP 2017'!CY45/'MIP 2017'!CY$168),0)</f>
        <v>5.461156221692644E-8</v>
      </c>
      <c r="CZ45" s="33">
        <f>+IFERROR(('MIP 2017'!CZ45/'MIP 2017'!CZ$168),0)</f>
        <v>1.5683879599791392E-5</v>
      </c>
      <c r="DA45" s="33">
        <f>+IFERROR(('MIP 2017'!DA45/'MIP 2017'!DA$168),0)</f>
        <v>1.5847443209886224E-7</v>
      </c>
      <c r="DB45" s="33">
        <f>+IFERROR(('MIP 2017'!DB45/'MIP 2017'!DB$168),0)</f>
        <v>2.5514297062171717E-7</v>
      </c>
      <c r="DC45" s="33">
        <f>+IFERROR(('MIP 2017'!DC45/'MIP 2017'!DC$168),0)</f>
        <v>2.2323993175644462E-7</v>
      </c>
      <c r="DD45" s="33">
        <f>+IFERROR(('MIP 2017'!DD45/'MIP 2017'!DD$168),0)</f>
        <v>3.9906106693700013E-8</v>
      </c>
      <c r="DE45" s="33">
        <f>+IFERROR(('MIP 2017'!DE45/'MIP 2017'!DE$168),0)</f>
        <v>3.406478224752973E-7</v>
      </c>
      <c r="DF45" s="33">
        <f>+IFERROR(('MIP 2017'!DF45/'MIP 2017'!DF$168),0)</f>
        <v>1.4291252583586746E-6</v>
      </c>
      <c r="DG45" s="33">
        <f>+IFERROR(('MIP 2017'!DG45/'MIP 2017'!DG$168),0)</f>
        <v>2.0410471262181838E-7</v>
      </c>
      <c r="DH45" s="33">
        <f>+IFERROR(('MIP 2017'!DH45/'MIP 2017'!DH$168),0)</f>
        <v>2.3046152045679391E-7</v>
      </c>
      <c r="DI45" s="33">
        <f>+IFERROR(('MIP 2017'!DI45/'MIP 2017'!DI$168),0)</f>
        <v>7.8731761943814572E-7</v>
      </c>
      <c r="DJ45" s="33">
        <f>+IFERROR(('MIP 2017'!DJ45/'MIP 2017'!DJ$168),0)</f>
        <v>2.9006422405634909E-7</v>
      </c>
      <c r="DK45" s="33">
        <f>+IFERROR(('MIP 2017'!DK45/'MIP 2017'!DK$168),0)</f>
        <v>1.4532962888061578E-7</v>
      </c>
      <c r="DL45" s="33">
        <f>+IFERROR(('MIP 2017'!DL45/'MIP 2017'!DL$168),0)</f>
        <v>3.1295399183445004E-7</v>
      </c>
      <c r="DM45" s="33">
        <f>+IFERROR(('MIP 2017'!DM45/'MIP 2017'!DM$168),0)</f>
        <v>1.1600025917645803E-7</v>
      </c>
      <c r="DN45" s="33">
        <f>+IFERROR(('MIP 2017'!DN45/'MIP 2017'!DN$168),0)</f>
        <v>1.0501577062780728E-8</v>
      </c>
      <c r="DO45" s="33">
        <f>+IFERROR(('MIP 2017'!DO45/'MIP 2017'!DO$168),0)</f>
        <v>9.0739084712965788E-6</v>
      </c>
      <c r="DP45" s="33">
        <f>+IFERROR(('MIP 2017'!DP45/'MIP 2017'!DP$168),0)</f>
        <v>1.4798442046114239E-7</v>
      </c>
      <c r="DQ45" s="33">
        <f>+IFERROR(('MIP 2017'!DQ45/'MIP 2017'!DQ$168),0)</f>
        <v>1.0351921640071693E-6</v>
      </c>
      <c r="DR45" s="33">
        <f>+IFERROR(('MIP 2017'!DR45/'MIP 2017'!DR$168),0)</f>
        <v>1.9517874497256876E-7</v>
      </c>
      <c r="DS45" s="33">
        <f>+IFERROR(('MIP 2017'!DS45/'MIP 2017'!DS$168),0)</f>
        <v>5.0350385938603088E-5</v>
      </c>
      <c r="DT45" s="33">
        <f>+IFERROR(('MIP 2017'!DT45/'MIP 2017'!DT$168),0)</f>
        <v>3.8932716991060395E-4</v>
      </c>
      <c r="DU45" s="33">
        <f>+IFERROR(('MIP 2017'!DU45/'MIP 2017'!DU$168),0)</f>
        <v>3.5731989640409965E-8</v>
      </c>
      <c r="DV45" s="33">
        <f>+IFERROR(('MIP 2017'!DV45/'MIP 2017'!DV$168),0)</f>
        <v>8.946398148520242E-4</v>
      </c>
      <c r="DW45" s="33">
        <f>+IFERROR(('MIP 2017'!DW45/'MIP 2017'!DW$168),0)</f>
        <v>9.5786760431737028E-4</v>
      </c>
      <c r="DX45" s="33">
        <f>+IFERROR(('MIP 2017'!DX45/'MIP 2017'!DX$168),0)</f>
        <v>5.8908221100463195E-7</v>
      </c>
      <c r="DY45" s="33">
        <f>+IFERROR(('MIP 2017'!DY45/'MIP 2017'!DY$168),0)</f>
        <v>4.0336100080580089E-5</v>
      </c>
      <c r="DZ45" s="33">
        <f>+IFERROR(('MIP 2017'!DZ45/'MIP 2017'!DZ$168),0)</f>
        <v>6.6648345117245264E-4</v>
      </c>
      <c r="EA45" s="33">
        <f>+IFERROR(('MIP 2017'!EA45/'MIP 2017'!EA$168),0)</f>
        <v>9.2471064057627803E-4</v>
      </c>
      <c r="EB45" s="33">
        <f>+IFERROR(('MIP 2017'!EB45/'MIP 2017'!EB$168),0)</f>
        <v>1.5543125667803047E-3</v>
      </c>
      <c r="EC45" s="33">
        <f>+IFERROR(('MIP 2017'!EC45/'MIP 2017'!EC$168),0)</f>
        <v>4.0487585331541337E-7</v>
      </c>
      <c r="ED45" s="33">
        <f>+IFERROR(('MIP 2017'!ED45/'MIP 2017'!ED$168),0)</f>
        <v>3.3456130085216264E-7</v>
      </c>
      <c r="EE45" s="33">
        <f>+IFERROR(('MIP 2017'!EE45/'MIP 2017'!EE$168),0)</f>
        <v>5.9377927654059965E-7</v>
      </c>
      <c r="EF45" s="33">
        <f>+IFERROR(('MIP 2017'!EF45/'MIP 2017'!EF$168),0)</f>
        <v>3.0877444090581946E-7</v>
      </c>
      <c r="EG45" s="33">
        <f>+IFERROR(('MIP 2017'!EG45/'MIP 2017'!EG$168),0)</f>
        <v>1.5537943570071012E-5</v>
      </c>
      <c r="EH45" s="33">
        <f>+IFERROR(('MIP 2017'!EH45/'MIP 2017'!EH$168),0)</f>
        <v>0</v>
      </c>
    </row>
    <row r="46" spans="1:138" s="7" customFormat="1" ht="21.95" customHeight="1" thickBot="1" x14ac:dyDescent="0.25">
      <c r="A46" s="137" t="s">
        <v>151</v>
      </c>
      <c r="B46" s="138" t="s">
        <v>152</v>
      </c>
      <c r="C46" s="33">
        <f>+IFERROR(('MIP 2017'!C46/'MIP 2017'!C$168),0)</f>
        <v>1.3270172017393499E-5</v>
      </c>
      <c r="D46" s="33">
        <f>+IFERROR(('MIP 2017'!D46/'MIP 2017'!D$168),0)</f>
        <v>4.8559344544209442E-6</v>
      </c>
      <c r="E46" s="33">
        <f>+IFERROR(('MIP 2017'!E46/'MIP 2017'!E$168),0)</f>
        <v>3.1757459696612503E-5</v>
      </c>
      <c r="F46" s="33">
        <f>+IFERROR(('MIP 2017'!F46/'MIP 2017'!F$168),0)</f>
        <v>1.006510123595177E-5</v>
      </c>
      <c r="G46" s="33">
        <f>+IFERROR(('MIP 2017'!G46/'MIP 2017'!G$168),0)</f>
        <v>8.0932388448152418E-5</v>
      </c>
      <c r="H46" s="33">
        <f>+IFERROR(('MIP 2017'!H46/'MIP 2017'!H$168),0)</f>
        <v>2.0580760071700016E-5</v>
      </c>
      <c r="I46" s="33">
        <f>+IFERROR(('MIP 2017'!I46/'MIP 2017'!I$168),0)</f>
        <v>1.4788212768413089E-5</v>
      </c>
      <c r="J46" s="33">
        <f>+IFERROR(('MIP 2017'!J46/'MIP 2017'!J$168),0)</f>
        <v>3.0231273429836335E-5</v>
      </c>
      <c r="K46" s="33">
        <f>+IFERROR(('MIP 2017'!K46/'MIP 2017'!K$168),0)</f>
        <v>7.0894073695257205E-6</v>
      </c>
      <c r="L46" s="33">
        <f>+IFERROR(('MIP 2017'!L46/'MIP 2017'!L$168),0)</f>
        <v>1.2740292536045907E-5</v>
      </c>
      <c r="M46" s="33">
        <f>+IFERROR(('MIP 2017'!M46/'MIP 2017'!M$168),0)</f>
        <v>1.1426371594156333E-5</v>
      </c>
      <c r="N46" s="33">
        <f>+IFERROR(('MIP 2017'!N46/'MIP 2017'!N$168),0)</f>
        <v>5.8043400938381528E-5</v>
      </c>
      <c r="O46" s="33">
        <f>+IFERROR(('MIP 2017'!O46/'MIP 2017'!O$168),0)</f>
        <v>4.5288623582472237E-5</v>
      </c>
      <c r="P46" s="33">
        <f>+IFERROR(('MIP 2017'!P46/'MIP 2017'!P$168),0)</f>
        <v>5.4032838639006981E-5</v>
      </c>
      <c r="Q46" s="33">
        <f>+IFERROR(('MIP 2017'!Q46/'MIP 2017'!Q$168),0)</f>
        <v>1.0714116820572317E-5</v>
      </c>
      <c r="R46" s="33">
        <f>+IFERROR(('MIP 2017'!R46/'MIP 2017'!R$168),0)</f>
        <v>6.9972576587486713E-5</v>
      </c>
      <c r="S46" s="33">
        <f>+IFERROR(('MIP 2017'!S46/'MIP 2017'!S$168),0)</f>
        <v>2.9584654436149501E-5</v>
      </c>
      <c r="T46" s="33">
        <f>+IFERROR(('MIP 2017'!T46/'MIP 2017'!T$168),0)</f>
        <v>1.0469282126607403E-5</v>
      </c>
      <c r="U46" s="33">
        <f>+IFERROR(('MIP 2017'!U46/'MIP 2017'!U$168),0)</f>
        <v>5.4816203363810544E-5</v>
      </c>
      <c r="V46" s="33">
        <f>+IFERROR(('MIP 2017'!V46/'MIP 2017'!V$168),0)</f>
        <v>1.4631943305991832E-5</v>
      </c>
      <c r="W46" s="33">
        <f>+IFERROR(('MIP 2017'!W46/'MIP 2017'!W$168),0)</f>
        <v>6.1023205736613477E-5</v>
      </c>
      <c r="X46" s="33">
        <f>+IFERROR(('MIP 2017'!X46/'MIP 2017'!X$168),0)</f>
        <v>8.737268534654391E-5</v>
      </c>
      <c r="Y46" s="33">
        <f>+IFERROR(('MIP 2017'!Y46/'MIP 2017'!Y$168),0)</f>
        <v>1.5477044215173123E-5</v>
      </c>
      <c r="Z46" s="33">
        <f>+IFERROR(('MIP 2017'!Z46/'MIP 2017'!Z$168),0)</f>
        <v>5.107176773645503E-5</v>
      </c>
      <c r="AA46" s="33">
        <f>+IFERROR(('MIP 2017'!AA46/'MIP 2017'!AA$168),0)</f>
        <v>4.3145112160532097E-5</v>
      </c>
      <c r="AB46" s="33">
        <f>+IFERROR(('MIP 2017'!AB46/'MIP 2017'!AB$168),0)</f>
        <v>1.0289929394067861E-4</v>
      </c>
      <c r="AC46" s="33">
        <f>+IFERROR(('MIP 2017'!AC46/'MIP 2017'!AC$168),0)</f>
        <v>2.7777373594876773E-6</v>
      </c>
      <c r="AD46" s="33">
        <f>+IFERROR(('MIP 2017'!AD46/'MIP 2017'!AD$168),0)</f>
        <v>1.810468764181935E-4</v>
      </c>
      <c r="AE46" s="33">
        <f>+IFERROR(('MIP 2017'!AE46/'MIP 2017'!AE$168),0)</f>
        <v>2.0835619046183831E-4</v>
      </c>
      <c r="AF46" s="33">
        <f>+IFERROR(('MIP 2017'!AF46/'MIP 2017'!AF$168),0)</f>
        <v>2.2827508089458761E-4</v>
      </c>
      <c r="AG46" s="33">
        <f>+IFERROR(('MIP 2017'!AG46/'MIP 2017'!AG$168),0)</f>
        <v>4.9106130301435644E-5</v>
      </c>
      <c r="AH46" s="33">
        <f>+IFERROR(('MIP 2017'!AH46/'MIP 2017'!AH$168),0)</f>
        <v>3.8269640559412184E-4</v>
      </c>
      <c r="AI46" s="33">
        <f>+IFERROR(('MIP 2017'!AI46/'MIP 2017'!AI$168),0)</f>
        <v>1.3508706819398628E-4</v>
      </c>
      <c r="AJ46" s="33">
        <f>+IFERROR(('MIP 2017'!AJ46/'MIP 2017'!AJ$168),0)</f>
        <v>9.175493086236951E-4</v>
      </c>
      <c r="AK46" s="33">
        <f>+IFERROR(('MIP 2017'!AK46/'MIP 2017'!AK$168),0)</f>
        <v>5.0690415423439638E-3</v>
      </c>
      <c r="AL46" s="33">
        <f>+IFERROR(('MIP 2017'!AL46/'MIP 2017'!AL$168),0)</f>
        <v>9.0901831892617769E-5</v>
      </c>
      <c r="AM46" s="33">
        <f>+IFERROR(('MIP 2017'!AM46/'MIP 2017'!AM$168),0)</f>
        <v>1.8727639868295384E-3</v>
      </c>
      <c r="AN46" s="33">
        <f>+IFERROR(('MIP 2017'!AN46/'MIP 2017'!AN$168),0)</f>
        <v>4.0083584225365408E-4</v>
      </c>
      <c r="AO46" s="33">
        <f>+IFERROR(('MIP 2017'!AO46/'MIP 2017'!AO$168),0)</f>
        <v>1.616968787119249E-3</v>
      </c>
      <c r="AP46" s="33">
        <f>+IFERROR(('MIP 2017'!AP46/'MIP 2017'!AP$168),0)</f>
        <v>1.4072081450714694E-3</v>
      </c>
      <c r="AQ46" s="33">
        <f>+IFERROR(('MIP 2017'!AQ46/'MIP 2017'!AQ$168),0)</f>
        <v>4.1634823807134849E-5</v>
      </c>
      <c r="AR46" s="33">
        <f>+IFERROR(('MIP 2017'!AR46/'MIP 2017'!AR$168),0)</f>
        <v>4.762610089815346E-4</v>
      </c>
      <c r="AS46" s="33">
        <f>+IFERROR(('MIP 2017'!AS46/'MIP 2017'!AS$168),0)</f>
        <v>2.9205197747529115E-5</v>
      </c>
      <c r="AT46" s="33">
        <f>+IFERROR(('MIP 2017'!AT46/'MIP 2017'!AT$168),0)</f>
        <v>5.0876595460975807E-5</v>
      </c>
      <c r="AU46" s="33">
        <f>+IFERROR(('MIP 2017'!AU46/'MIP 2017'!AU$168),0)</f>
        <v>1.114860725233971E-3</v>
      </c>
      <c r="AV46" s="33">
        <f>+IFERROR(('MIP 2017'!AV46/'MIP 2017'!AV$168),0)</f>
        <v>9.0144580040704713E-4</v>
      </c>
      <c r="AW46" s="33">
        <f>+IFERROR(('MIP 2017'!AW46/'MIP 2017'!AW$168),0)</f>
        <v>8.6600309356064627E-4</v>
      </c>
      <c r="AX46" s="33">
        <f>+IFERROR(('MIP 2017'!AX46/'MIP 2017'!AX$168),0)</f>
        <v>2.7080473611534021E-4</v>
      </c>
      <c r="AY46" s="33">
        <f>+IFERROR(('MIP 2017'!AY46/'MIP 2017'!AY$168),0)</f>
        <v>1.1504158195926691E-4</v>
      </c>
      <c r="AZ46" s="33">
        <f>+IFERROR(('MIP 2017'!AZ46/'MIP 2017'!AZ$168),0)</f>
        <v>6.4903133005132487E-5</v>
      </c>
      <c r="BA46" s="33">
        <f>+IFERROR(('MIP 2017'!BA46/'MIP 2017'!BA$168),0)</f>
        <v>1.5014160765386886E-4</v>
      </c>
      <c r="BB46" s="33">
        <f>+IFERROR(('MIP 2017'!BB46/'MIP 2017'!BB$168),0)</f>
        <v>7.535207535328773E-5</v>
      </c>
      <c r="BC46" s="33">
        <f>+IFERROR(('MIP 2017'!BC46/'MIP 2017'!BC$168),0)</f>
        <v>1.6794496895833715E-4</v>
      </c>
      <c r="BD46" s="33">
        <f>+IFERROR(('MIP 2017'!BD46/'MIP 2017'!BD$168),0)</f>
        <v>1.1516129009618356E-4</v>
      </c>
      <c r="BE46" s="33">
        <f>+IFERROR(('MIP 2017'!BE46/'MIP 2017'!BE$168),0)</f>
        <v>1.8716150141173896E-4</v>
      </c>
      <c r="BF46" s="33">
        <f>+IFERROR(('MIP 2017'!BF46/'MIP 2017'!BF$168),0)</f>
        <v>2.8851449630934423E-4</v>
      </c>
      <c r="BG46" s="33">
        <f>+IFERROR(('MIP 2017'!BG46/'MIP 2017'!BG$168),0)</f>
        <v>4.7924405748625852E-4</v>
      </c>
      <c r="BH46" s="33">
        <f>+IFERROR(('MIP 2017'!BH46/'MIP 2017'!BH$168),0)</f>
        <v>1.5109560055457545E-3</v>
      </c>
      <c r="BI46" s="33">
        <f>+IFERROR(('MIP 2017'!BI46/'MIP 2017'!BI$168),0)</f>
        <v>3.1556287718451461E-4</v>
      </c>
      <c r="BJ46" s="33">
        <f>+IFERROR(('MIP 2017'!BJ46/'MIP 2017'!BJ$168),0)</f>
        <v>1.3288675255684104E-4</v>
      </c>
      <c r="BK46" s="33">
        <f>+IFERROR(('MIP 2017'!BK46/'MIP 2017'!BK$168),0)</f>
        <v>2.8880393905895193E-4</v>
      </c>
      <c r="BL46" s="33">
        <f>+IFERROR(('MIP 2017'!BL46/'MIP 2017'!BL$168),0)</f>
        <v>6.916920413159329E-5</v>
      </c>
      <c r="BM46" s="33">
        <f>+IFERROR(('MIP 2017'!BM46/'MIP 2017'!BM$168),0)</f>
        <v>1.6844476484547947E-4</v>
      </c>
      <c r="BN46" s="33">
        <f>+IFERROR(('MIP 2017'!BN46/'MIP 2017'!BN$168),0)</f>
        <v>8.7849511503012559E-5</v>
      </c>
      <c r="BO46" s="33">
        <f>+IFERROR(('MIP 2017'!BO46/'MIP 2017'!BO$168),0)</f>
        <v>8.8869441840048848E-5</v>
      </c>
      <c r="BP46" s="33">
        <f>+IFERROR(('MIP 2017'!BP46/'MIP 2017'!BP$168),0)</f>
        <v>8.098327395738009E-5</v>
      </c>
      <c r="BQ46" s="33">
        <f>+IFERROR(('MIP 2017'!BQ46/'MIP 2017'!BQ$168),0)</f>
        <v>1.1770824978267872E-4</v>
      </c>
      <c r="BR46" s="33">
        <f>+IFERROR(('MIP 2017'!BR46/'MIP 2017'!BR$168),0)</f>
        <v>9.6783765853036938E-5</v>
      </c>
      <c r="BS46" s="33">
        <f>+IFERROR(('MIP 2017'!BS46/'MIP 2017'!BS$168),0)</f>
        <v>1.0807043470214392E-4</v>
      </c>
      <c r="BT46" s="33">
        <f>+IFERROR(('MIP 2017'!BT46/'MIP 2017'!BT$168),0)</f>
        <v>1.1012344283603485E-4</v>
      </c>
      <c r="BU46" s="33">
        <f>+IFERROR(('MIP 2017'!BU46/'MIP 2017'!BU$168),0)</f>
        <v>4.0704734872175619E-5</v>
      </c>
      <c r="BV46" s="33">
        <f>+IFERROR(('MIP 2017'!BV46/'MIP 2017'!BV$168),0)</f>
        <v>1.2765438224238379E-4</v>
      </c>
      <c r="BW46" s="33">
        <f>+IFERROR(('MIP 2017'!BW46/'MIP 2017'!BW$168),0)</f>
        <v>7.3297979479846595E-5</v>
      </c>
      <c r="BX46" s="33">
        <f>+IFERROR(('MIP 2017'!BX46/'MIP 2017'!BX$168),0)</f>
        <v>2.4388185765636907E-4</v>
      </c>
      <c r="BY46" s="33">
        <f>+IFERROR(('MIP 2017'!BY46/'MIP 2017'!BY$168),0)</f>
        <v>2.5310188673185801E-4</v>
      </c>
      <c r="BZ46" s="33">
        <f>+IFERROR(('MIP 2017'!BZ46/'MIP 2017'!BZ$168),0)</f>
        <v>8.3287004254757981E-5</v>
      </c>
      <c r="CA46" s="33">
        <f>+IFERROR(('MIP 2017'!CA46/'MIP 2017'!CA$168),0)</f>
        <v>5.5925993262393121E-5</v>
      </c>
      <c r="CB46" s="33">
        <f>+IFERROR(('MIP 2017'!CB46/'MIP 2017'!CB$168),0)</f>
        <v>2.2063416857855138E-5</v>
      </c>
      <c r="CC46" s="33">
        <f>+IFERROR(('MIP 2017'!CC46/'MIP 2017'!CC$168),0)</f>
        <v>3.6154760557893933E-5</v>
      </c>
      <c r="CD46" s="33">
        <f>+IFERROR(('MIP 2017'!CD46/'MIP 2017'!CD$168),0)</f>
        <v>2.6598057106773881E-5</v>
      </c>
      <c r="CE46" s="33">
        <f>+IFERROR(('MIP 2017'!CE46/'MIP 2017'!CE$168),0)</f>
        <v>3.1381390184417264E-5</v>
      </c>
      <c r="CF46" s="33">
        <f>+IFERROR(('MIP 2017'!CF46/'MIP 2017'!CF$168),0)</f>
        <v>4.300038770402149E-5</v>
      </c>
      <c r="CG46" s="33">
        <f>+IFERROR(('MIP 2017'!CG46/'MIP 2017'!CG$168),0)</f>
        <v>9.3071079582312071E-5</v>
      </c>
      <c r="CH46" s="33">
        <f>+IFERROR(('MIP 2017'!CH46/'MIP 2017'!CH$168),0)</f>
        <v>7.2108967809986498E-5</v>
      </c>
      <c r="CI46" s="33">
        <f>+IFERROR(('MIP 2017'!CI46/'MIP 2017'!CI$168),0)</f>
        <v>9.0230340911719761E-5</v>
      </c>
      <c r="CJ46" s="33">
        <f>+IFERROR(('MIP 2017'!CJ46/'MIP 2017'!CJ$168),0)</f>
        <v>2.1490250574114723E-5</v>
      </c>
      <c r="CK46" s="33">
        <f>+IFERROR(('MIP 2017'!CK46/'MIP 2017'!CK$168),0)</f>
        <v>8.0285836705514455E-6</v>
      </c>
      <c r="CL46" s="33">
        <f>+IFERROR(('MIP 2017'!CL46/'MIP 2017'!CL$168),0)</f>
        <v>3.3868926346201774E-5</v>
      </c>
      <c r="CM46" s="33">
        <f>+IFERROR(('MIP 2017'!CM46/'MIP 2017'!CM$168),0)</f>
        <v>1.3501380950371058E-4</v>
      </c>
      <c r="CN46" s="33">
        <f>+IFERROR(('MIP 2017'!CN46/'MIP 2017'!CN$168),0)</f>
        <v>2.2647312990200017E-4</v>
      </c>
      <c r="CO46" s="33">
        <f>+IFERROR(('MIP 2017'!CO46/'MIP 2017'!CO$168),0)</f>
        <v>4.9108329769171847E-5</v>
      </c>
      <c r="CP46" s="33">
        <f>+IFERROR(('MIP 2017'!CP46/'MIP 2017'!CP$168),0)</f>
        <v>2.3827236870217628E-5</v>
      </c>
      <c r="CQ46" s="33">
        <f>+IFERROR(('MIP 2017'!CQ46/'MIP 2017'!CQ$168),0)</f>
        <v>8.4092941428778921E-4</v>
      </c>
      <c r="CR46" s="33">
        <f>+IFERROR(('MIP 2017'!CR46/'MIP 2017'!CR$168),0)</f>
        <v>1.5869053738115926E-3</v>
      </c>
      <c r="CS46" s="33">
        <f>+IFERROR(('MIP 2017'!CS46/'MIP 2017'!CS$168),0)</f>
        <v>1.053280542288899E-4</v>
      </c>
      <c r="CT46" s="33">
        <f>+IFERROR(('MIP 2017'!CT46/'MIP 2017'!CT$168),0)</f>
        <v>1.3807600286488221E-4</v>
      </c>
      <c r="CU46" s="33">
        <f>+IFERROR(('MIP 2017'!CU46/'MIP 2017'!CU$168),0)</f>
        <v>3.4991719618991015E-5</v>
      </c>
      <c r="CV46" s="33">
        <f>+IFERROR(('MIP 2017'!CV46/'MIP 2017'!CV$168),0)</f>
        <v>4.2020248082072247E-5</v>
      </c>
      <c r="CW46" s="33">
        <f>+IFERROR(('MIP 2017'!CW46/'MIP 2017'!CW$168),0)</f>
        <v>1.1023932859073878E-4</v>
      </c>
      <c r="CX46" s="33">
        <f>+IFERROR(('MIP 2017'!CX46/'MIP 2017'!CX$168),0)</f>
        <v>1.7300146568129723E-4</v>
      </c>
      <c r="CY46" s="33">
        <f>+IFERROR(('MIP 2017'!CY46/'MIP 2017'!CY$168),0)</f>
        <v>7.4818459835024049E-5</v>
      </c>
      <c r="CZ46" s="33">
        <f>+IFERROR(('MIP 2017'!CZ46/'MIP 2017'!CZ$168),0)</f>
        <v>8.6499025633958768E-5</v>
      </c>
      <c r="DA46" s="33">
        <f>+IFERROR(('MIP 2017'!DA46/'MIP 2017'!DA$168),0)</f>
        <v>2.5857433398118761E-5</v>
      </c>
      <c r="DB46" s="33">
        <f>+IFERROR(('MIP 2017'!DB46/'MIP 2017'!DB$168),0)</f>
        <v>4.8481264550292723E-5</v>
      </c>
      <c r="DC46" s="33">
        <f>+IFERROR(('MIP 2017'!DC46/'MIP 2017'!DC$168),0)</f>
        <v>5.1766490576702009E-5</v>
      </c>
      <c r="DD46" s="33">
        <f>+IFERROR(('MIP 2017'!DD46/'MIP 2017'!DD$168),0)</f>
        <v>4.836682866072207E-5</v>
      </c>
      <c r="DE46" s="33">
        <f>+IFERROR(('MIP 2017'!DE46/'MIP 2017'!DE$168),0)</f>
        <v>6.7001594729468097E-5</v>
      </c>
      <c r="DF46" s="33">
        <f>+IFERROR(('MIP 2017'!DF46/'MIP 2017'!DF$168),0)</f>
        <v>1.0610852267954317E-4</v>
      </c>
      <c r="DG46" s="33">
        <f>+IFERROR(('MIP 2017'!DG46/'MIP 2017'!DG$168),0)</f>
        <v>5.7509758616497374E-5</v>
      </c>
      <c r="DH46" s="33">
        <f>+IFERROR(('MIP 2017'!DH46/'MIP 2017'!DH$168),0)</f>
        <v>5.9525171612805994E-5</v>
      </c>
      <c r="DI46" s="33">
        <f>+IFERROR(('MIP 2017'!DI46/'MIP 2017'!DI$168),0)</f>
        <v>3.7739603500459681E-5</v>
      </c>
      <c r="DJ46" s="33">
        <f>+IFERROR(('MIP 2017'!DJ46/'MIP 2017'!DJ$168),0)</f>
        <v>5.3889573456155932E-5</v>
      </c>
      <c r="DK46" s="33">
        <f>+IFERROR(('MIP 2017'!DK46/'MIP 2017'!DK$168),0)</f>
        <v>5.1062451079491135E-5</v>
      </c>
      <c r="DL46" s="33">
        <f>+IFERROR(('MIP 2017'!DL46/'MIP 2017'!DL$168),0)</f>
        <v>6.5229828877225355E-5</v>
      </c>
      <c r="DM46" s="33">
        <f>+IFERROR(('MIP 2017'!DM46/'MIP 2017'!DM$168),0)</f>
        <v>4.8357954132576026E-5</v>
      </c>
      <c r="DN46" s="33">
        <f>+IFERROR(('MIP 2017'!DN46/'MIP 2017'!DN$168),0)</f>
        <v>3.7987786492891257E-6</v>
      </c>
      <c r="DO46" s="33">
        <f>+IFERROR(('MIP 2017'!DO46/'MIP 2017'!DO$168),0)</f>
        <v>9.0503343389625014E-5</v>
      </c>
      <c r="DP46" s="33">
        <f>+IFERROR(('MIP 2017'!DP46/'MIP 2017'!DP$168),0)</f>
        <v>3.0139139434871527E-5</v>
      </c>
      <c r="DQ46" s="33">
        <f>+IFERROR(('MIP 2017'!DQ46/'MIP 2017'!DQ$168),0)</f>
        <v>2.8925675458865101E-5</v>
      </c>
      <c r="DR46" s="33">
        <f>+IFERROR(('MIP 2017'!DR46/'MIP 2017'!DR$168),0)</f>
        <v>6.179321074444442E-5</v>
      </c>
      <c r="DS46" s="33">
        <f>+IFERROR(('MIP 2017'!DS46/'MIP 2017'!DS$168),0)</f>
        <v>9.7835678244810901E-5</v>
      </c>
      <c r="DT46" s="33">
        <f>+IFERROR(('MIP 2017'!DT46/'MIP 2017'!DT$168),0)</f>
        <v>1.2770775115823518E-4</v>
      </c>
      <c r="DU46" s="33">
        <f>+IFERROR(('MIP 2017'!DU46/'MIP 2017'!DU$168),0)</f>
        <v>3.8626488978538106E-5</v>
      </c>
      <c r="DV46" s="33">
        <f>+IFERROR(('MIP 2017'!DV46/'MIP 2017'!DV$168),0)</f>
        <v>8.4209728301905498E-5</v>
      </c>
      <c r="DW46" s="33">
        <f>+IFERROR(('MIP 2017'!DW46/'MIP 2017'!DW$168),0)</f>
        <v>1.5502896534059393E-4</v>
      </c>
      <c r="DX46" s="33">
        <f>+IFERROR(('MIP 2017'!DX46/'MIP 2017'!DX$168),0)</f>
        <v>1.0396401446843912E-4</v>
      </c>
      <c r="DY46" s="33">
        <f>+IFERROR(('MIP 2017'!DY46/'MIP 2017'!DY$168),0)</f>
        <v>9.3143001916139352E-5</v>
      </c>
      <c r="DZ46" s="33">
        <f>+IFERROR(('MIP 2017'!DZ46/'MIP 2017'!DZ$168),0)</f>
        <v>1.6392756306069574E-4</v>
      </c>
      <c r="EA46" s="33">
        <f>+IFERROR(('MIP 2017'!EA46/'MIP 2017'!EA$168),0)</f>
        <v>1.4704247601333485E-4</v>
      </c>
      <c r="EB46" s="33">
        <f>+IFERROR(('MIP 2017'!EB46/'MIP 2017'!EB$168),0)</f>
        <v>3.1810886725385694E-4</v>
      </c>
      <c r="EC46" s="33">
        <f>+IFERROR(('MIP 2017'!EC46/'MIP 2017'!EC$168),0)</f>
        <v>1.582988937673455E-4</v>
      </c>
      <c r="ED46" s="33">
        <f>+IFERROR(('MIP 2017'!ED46/'MIP 2017'!ED$168),0)</f>
        <v>1.6291262785636467E-4</v>
      </c>
      <c r="EE46" s="33">
        <f>+IFERROR(('MIP 2017'!EE46/'MIP 2017'!EE$168),0)</f>
        <v>9.1239351570793187E-5</v>
      </c>
      <c r="EF46" s="33">
        <f>+IFERROR(('MIP 2017'!EF46/'MIP 2017'!EF$168),0)</f>
        <v>5.118466024162872E-5</v>
      </c>
      <c r="EG46" s="33">
        <f>+IFERROR(('MIP 2017'!EG46/'MIP 2017'!EG$168),0)</f>
        <v>1.49953799804741E-4</v>
      </c>
      <c r="EH46" s="33">
        <f>+IFERROR(('MIP 2017'!EH46/'MIP 2017'!EH$168),0)</f>
        <v>0</v>
      </c>
    </row>
    <row r="47" spans="1:138" s="7" customFormat="1" ht="21.95" customHeight="1" thickBot="1" x14ac:dyDescent="0.25">
      <c r="A47" s="137" t="s">
        <v>153</v>
      </c>
      <c r="B47" s="138" t="s">
        <v>154</v>
      </c>
      <c r="C47" s="33">
        <f>+IFERROR(('MIP 2017'!C47/'MIP 2017'!C$168),0)</f>
        <v>4.1992535367953502E-5</v>
      </c>
      <c r="D47" s="33">
        <f>+IFERROR(('MIP 2017'!D47/'MIP 2017'!D$168),0)</f>
        <v>2.630513320270067E-5</v>
      </c>
      <c r="E47" s="33">
        <f>+IFERROR(('MIP 2017'!E47/'MIP 2017'!E$168),0)</f>
        <v>3.5017725882376227E-5</v>
      </c>
      <c r="F47" s="33">
        <f>+IFERROR(('MIP 2017'!F47/'MIP 2017'!F$168),0)</f>
        <v>5.3589037277802852E-5</v>
      </c>
      <c r="G47" s="33">
        <f>+IFERROR(('MIP 2017'!G47/'MIP 2017'!G$168),0)</f>
        <v>6.5464413188573859E-5</v>
      </c>
      <c r="H47" s="33">
        <f>+IFERROR(('MIP 2017'!H47/'MIP 2017'!H$168),0)</f>
        <v>4.0605039738550668E-5</v>
      </c>
      <c r="I47" s="33">
        <f>+IFERROR(('MIP 2017'!I47/'MIP 2017'!I$168),0)</f>
        <v>2.6802096705116505E-5</v>
      </c>
      <c r="J47" s="33">
        <f>+IFERROR(('MIP 2017'!J47/'MIP 2017'!J$168),0)</f>
        <v>4.7482065002837765E-5</v>
      </c>
      <c r="K47" s="33">
        <f>+IFERROR(('MIP 2017'!K47/'MIP 2017'!K$168),0)</f>
        <v>3.9736067122126745E-5</v>
      </c>
      <c r="L47" s="33">
        <f>+IFERROR(('MIP 2017'!L47/'MIP 2017'!L$168),0)</f>
        <v>5.6768172048906286E-5</v>
      </c>
      <c r="M47" s="33">
        <f>+IFERROR(('MIP 2017'!M47/'MIP 2017'!M$168),0)</f>
        <v>6.1423522759128911E-5</v>
      </c>
      <c r="N47" s="33">
        <f>+IFERROR(('MIP 2017'!N47/'MIP 2017'!N$168),0)</f>
        <v>8.3494730775833994E-5</v>
      </c>
      <c r="O47" s="33">
        <f>+IFERROR(('MIP 2017'!O47/'MIP 2017'!O$168),0)</f>
        <v>5.8619078826825122E-5</v>
      </c>
      <c r="P47" s="33">
        <f>+IFERROR(('MIP 2017'!P47/'MIP 2017'!P$168),0)</f>
        <v>4.3563847499356178E-5</v>
      </c>
      <c r="Q47" s="33">
        <f>+IFERROR(('MIP 2017'!Q47/'MIP 2017'!Q$168),0)</f>
        <v>4.0733196219129593E-5</v>
      </c>
      <c r="R47" s="33">
        <f>+IFERROR(('MIP 2017'!R47/'MIP 2017'!R$168),0)</f>
        <v>5.4300386643400048E-5</v>
      </c>
      <c r="S47" s="33">
        <f>+IFERROR(('MIP 2017'!S47/'MIP 2017'!S$168),0)</f>
        <v>1.0683007598849896E-4</v>
      </c>
      <c r="T47" s="33">
        <f>+IFERROR(('MIP 2017'!T47/'MIP 2017'!T$168),0)</f>
        <v>3.2084719466725061E-5</v>
      </c>
      <c r="U47" s="33">
        <f>+IFERROR(('MIP 2017'!U47/'MIP 2017'!U$168),0)</f>
        <v>3.0691867805862206E-5</v>
      </c>
      <c r="V47" s="33">
        <f>+IFERROR(('MIP 2017'!V47/'MIP 2017'!V$168),0)</f>
        <v>3.5648411247537606E-5</v>
      </c>
      <c r="W47" s="33">
        <f>+IFERROR(('MIP 2017'!W47/'MIP 2017'!W$168),0)</f>
        <v>5.393600807904721E-5</v>
      </c>
      <c r="X47" s="33">
        <f>+IFERROR(('MIP 2017'!X47/'MIP 2017'!X$168),0)</f>
        <v>4.481190139898585E-5</v>
      </c>
      <c r="Y47" s="33">
        <f>+IFERROR(('MIP 2017'!Y47/'MIP 2017'!Y$168),0)</f>
        <v>6.3723507190375554E-5</v>
      </c>
      <c r="Z47" s="33">
        <f>+IFERROR(('MIP 2017'!Z47/'MIP 2017'!Z$168),0)</f>
        <v>5.9847241216922791E-5</v>
      </c>
      <c r="AA47" s="33">
        <f>+IFERROR(('MIP 2017'!AA47/'MIP 2017'!AA$168),0)</f>
        <v>4.5327854461554857E-5</v>
      </c>
      <c r="AB47" s="33">
        <f>+IFERROR(('MIP 2017'!AB47/'MIP 2017'!AB$168),0)</f>
        <v>4.4907516522576937E-5</v>
      </c>
      <c r="AC47" s="33">
        <f>+IFERROR(('MIP 2017'!AC47/'MIP 2017'!AC$168),0)</f>
        <v>1.4433644087467938E-5</v>
      </c>
      <c r="AD47" s="33">
        <f>+IFERROR(('MIP 2017'!AD47/'MIP 2017'!AD$168),0)</f>
        <v>1.3503619725178967E-3</v>
      </c>
      <c r="AE47" s="33">
        <f>+IFERROR(('MIP 2017'!AE47/'MIP 2017'!AE$168),0)</f>
        <v>1.5409845987980909E-4</v>
      </c>
      <c r="AF47" s="33">
        <f>+IFERROR(('MIP 2017'!AF47/'MIP 2017'!AF$168),0)</f>
        <v>1.0002166526963671E-4</v>
      </c>
      <c r="AG47" s="33">
        <f>+IFERROR(('MIP 2017'!AG47/'MIP 2017'!AG$168),0)</f>
        <v>3.0792544068889593E-6</v>
      </c>
      <c r="AH47" s="33">
        <f>+IFERROR(('MIP 2017'!AH47/'MIP 2017'!AH$168),0)</f>
        <v>5.4895132224587509E-5</v>
      </c>
      <c r="AI47" s="33">
        <f>+IFERROR(('MIP 2017'!AI47/'MIP 2017'!AI$168),0)</f>
        <v>2.5499158425663125E-3</v>
      </c>
      <c r="AJ47" s="33">
        <f>+IFERROR(('MIP 2017'!AJ47/'MIP 2017'!AJ$168),0)</f>
        <v>8.7108494863343631E-3</v>
      </c>
      <c r="AK47" s="33">
        <f>+IFERROR(('MIP 2017'!AK47/'MIP 2017'!AK$168),0)</f>
        <v>2.1603309022379456E-3</v>
      </c>
      <c r="AL47" s="33">
        <f>+IFERROR(('MIP 2017'!AL47/'MIP 2017'!AL$168),0)</f>
        <v>5.7006735593652672E-2</v>
      </c>
      <c r="AM47" s="33">
        <f>+IFERROR(('MIP 2017'!AM47/'MIP 2017'!AM$168),0)</f>
        <v>1.1872132077943934E-3</v>
      </c>
      <c r="AN47" s="33">
        <f>+IFERROR(('MIP 2017'!AN47/'MIP 2017'!AN$168),0)</f>
        <v>2.1859978960976243E-5</v>
      </c>
      <c r="AO47" s="33">
        <f>+IFERROR(('MIP 2017'!AO47/'MIP 2017'!AO$168),0)</f>
        <v>8.2089694537645364E-3</v>
      </c>
      <c r="AP47" s="33">
        <f>+IFERROR(('MIP 2017'!AP47/'MIP 2017'!AP$168),0)</f>
        <v>1.9128328675920309E-2</v>
      </c>
      <c r="AQ47" s="33">
        <f>+IFERROR(('MIP 2017'!AQ47/'MIP 2017'!AQ$168),0)</f>
        <v>1.6084149769633673E-4</v>
      </c>
      <c r="AR47" s="33">
        <f>+IFERROR(('MIP 2017'!AR47/'MIP 2017'!AR$168),0)</f>
        <v>6.3438405332026998E-3</v>
      </c>
      <c r="AS47" s="33">
        <f>+IFERROR(('MIP 2017'!AS47/'MIP 2017'!AS$168),0)</f>
        <v>2.5888905575491712E-4</v>
      </c>
      <c r="AT47" s="33">
        <f>+IFERROR(('MIP 2017'!AT47/'MIP 2017'!AT$168),0)</f>
        <v>2.4006200633063545E-5</v>
      </c>
      <c r="AU47" s="33">
        <f>+IFERROR(('MIP 2017'!AU47/'MIP 2017'!AU$168),0)</f>
        <v>1.3954519954814063E-3</v>
      </c>
      <c r="AV47" s="33">
        <f>+IFERROR(('MIP 2017'!AV47/'MIP 2017'!AV$168),0)</f>
        <v>7.118961632188941E-3</v>
      </c>
      <c r="AW47" s="33">
        <f>+IFERROR(('MIP 2017'!AW47/'MIP 2017'!AW$168),0)</f>
        <v>2.6101957825168403E-4</v>
      </c>
      <c r="AX47" s="33">
        <f>+IFERROR(('MIP 2017'!AX47/'MIP 2017'!AX$168),0)</f>
        <v>6.3418798519411924E-5</v>
      </c>
      <c r="AY47" s="33">
        <f>+IFERROR(('MIP 2017'!AY47/'MIP 2017'!AY$168),0)</f>
        <v>4.6040131941116601E-5</v>
      </c>
      <c r="AZ47" s="33">
        <f>+IFERROR(('MIP 2017'!AZ47/'MIP 2017'!AZ$168),0)</f>
        <v>5.3899286271426425E-5</v>
      </c>
      <c r="BA47" s="33">
        <f>+IFERROR(('MIP 2017'!BA47/'MIP 2017'!BA$168),0)</f>
        <v>1.211968632627556E-4</v>
      </c>
      <c r="BB47" s="33">
        <f>+IFERROR(('MIP 2017'!BB47/'MIP 2017'!BB$168),0)</f>
        <v>4.1469069178037937E-5</v>
      </c>
      <c r="BC47" s="33">
        <f>+IFERROR(('MIP 2017'!BC47/'MIP 2017'!BC$168),0)</f>
        <v>8.7079689851018877E-5</v>
      </c>
      <c r="BD47" s="33">
        <f>+IFERROR(('MIP 2017'!BD47/'MIP 2017'!BD$168),0)</f>
        <v>9.4844354984555845E-5</v>
      </c>
      <c r="BE47" s="33">
        <f>+IFERROR(('MIP 2017'!BE47/'MIP 2017'!BE$168),0)</f>
        <v>8.152708220075775E-5</v>
      </c>
      <c r="BF47" s="33">
        <f>+IFERROR(('MIP 2017'!BF47/'MIP 2017'!BF$168),0)</f>
        <v>1.0057041899491432E-4</v>
      </c>
      <c r="BG47" s="33">
        <f>+IFERROR(('MIP 2017'!BG47/'MIP 2017'!BG$168),0)</f>
        <v>9.83673702515606E-5</v>
      </c>
      <c r="BH47" s="33">
        <f>+IFERROR(('MIP 2017'!BH47/'MIP 2017'!BH$168),0)</f>
        <v>5.4012109515744519E-2</v>
      </c>
      <c r="BI47" s="33">
        <f>+IFERROR(('MIP 2017'!BI47/'MIP 2017'!BI$168),0)</f>
        <v>3.2667718439077212E-4</v>
      </c>
      <c r="BJ47" s="33">
        <f>+IFERROR(('MIP 2017'!BJ47/'MIP 2017'!BJ$168),0)</f>
        <v>2.2733150506313491E-3</v>
      </c>
      <c r="BK47" s="33">
        <f>+IFERROR(('MIP 2017'!BK47/'MIP 2017'!BK$168),0)</f>
        <v>6.8593584763277472E-5</v>
      </c>
      <c r="BL47" s="33">
        <f>+IFERROR(('MIP 2017'!BL47/'MIP 2017'!BL$168),0)</f>
        <v>7.1418907703084029E-5</v>
      </c>
      <c r="BM47" s="33">
        <f>+IFERROR(('MIP 2017'!BM47/'MIP 2017'!BM$168),0)</f>
        <v>1.3298989376659903E-4</v>
      </c>
      <c r="BN47" s="33">
        <f>+IFERROR(('MIP 2017'!BN47/'MIP 2017'!BN$168),0)</f>
        <v>9.0933503020666859E-5</v>
      </c>
      <c r="BO47" s="33">
        <f>+IFERROR(('MIP 2017'!BO47/'MIP 2017'!BO$168),0)</f>
        <v>6.1460741247012431E-5</v>
      </c>
      <c r="BP47" s="33">
        <f>+IFERROR(('MIP 2017'!BP47/'MIP 2017'!BP$168),0)</f>
        <v>1.0686652383825536E-4</v>
      </c>
      <c r="BQ47" s="33">
        <f>+IFERROR(('MIP 2017'!BQ47/'MIP 2017'!BQ$168),0)</f>
        <v>6.3187034073823858E-5</v>
      </c>
      <c r="BR47" s="33">
        <f>+IFERROR(('MIP 2017'!BR47/'MIP 2017'!BR$168),0)</f>
        <v>7.5062228079922184E-5</v>
      </c>
      <c r="BS47" s="33">
        <f>+IFERROR(('MIP 2017'!BS47/'MIP 2017'!BS$168),0)</f>
        <v>5.6775688975236269E-5</v>
      </c>
      <c r="BT47" s="33">
        <f>+IFERROR(('MIP 2017'!BT47/'MIP 2017'!BT$168),0)</f>
        <v>9.5833757707172195E-5</v>
      </c>
      <c r="BU47" s="33">
        <f>+IFERROR(('MIP 2017'!BU47/'MIP 2017'!BU$168),0)</f>
        <v>4.2452044141077633E-5</v>
      </c>
      <c r="BV47" s="33">
        <f>+IFERROR(('MIP 2017'!BV47/'MIP 2017'!BV$168),0)</f>
        <v>4.7634436677415885E-5</v>
      </c>
      <c r="BW47" s="33">
        <f>+IFERROR(('MIP 2017'!BW47/'MIP 2017'!BW$168),0)</f>
        <v>5.3141616250921689E-5</v>
      </c>
      <c r="BX47" s="33">
        <f>+IFERROR(('MIP 2017'!BX47/'MIP 2017'!BX$168),0)</f>
        <v>8.9171610420733427E-6</v>
      </c>
      <c r="BY47" s="33">
        <f>+IFERROR(('MIP 2017'!BY47/'MIP 2017'!BY$168),0)</f>
        <v>1.8286885146166626E-5</v>
      </c>
      <c r="BZ47" s="33">
        <f>+IFERROR(('MIP 2017'!BZ47/'MIP 2017'!BZ$168),0)</f>
        <v>4.3599931024424528E-5</v>
      </c>
      <c r="CA47" s="33">
        <f>+IFERROR(('MIP 2017'!CA47/'MIP 2017'!CA$168),0)</f>
        <v>6.5666219269717771E-5</v>
      </c>
      <c r="CB47" s="33">
        <f>+IFERROR(('MIP 2017'!CB47/'MIP 2017'!CB$168),0)</f>
        <v>5.7569524894393558E-5</v>
      </c>
      <c r="CC47" s="33">
        <f>+IFERROR(('MIP 2017'!CC47/'MIP 2017'!CC$168),0)</f>
        <v>6.1474849866683756E-5</v>
      </c>
      <c r="CD47" s="33">
        <f>+IFERROR(('MIP 2017'!CD47/'MIP 2017'!CD$168),0)</f>
        <v>5.9942948666238999E-5</v>
      </c>
      <c r="CE47" s="33">
        <f>+IFERROR(('MIP 2017'!CE47/'MIP 2017'!CE$168),0)</f>
        <v>5.6210566973571816E-5</v>
      </c>
      <c r="CF47" s="33">
        <f>+IFERROR(('MIP 2017'!CF47/'MIP 2017'!CF$168),0)</f>
        <v>8.2735475532697542E-5</v>
      </c>
      <c r="CG47" s="33">
        <f>+IFERROR(('MIP 2017'!CG47/'MIP 2017'!CG$168),0)</f>
        <v>1.4678448950410631E-4</v>
      </c>
      <c r="CH47" s="33">
        <f>+IFERROR(('MIP 2017'!CH47/'MIP 2017'!CH$168),0)</f>
        <v>3.8788605241012041E-5</v>
      </c>
      <c r="CI47" s="33">
        <f>+IFERROR(('MIP 2017'!CI47/'MIP 2017'!CI$168),0)</f>
        <v>2.6988806789158372E-5</v>
      </c>
      <c r="CJ47" s="33">
        <f>+IFERROR(('MIP 2017'!CJ47/'MIP 2017'!CJ$168),0)</f>
        <v>3.272068402673384E-5</v>
      </c>
      <c r="CK47" s="33">
        <f>+IFERROR(('MIP 2017'!CK47/'MIP 2017'!CK$168),0)</f>
        <v>2.5688888963306621E-5</v>
      </c>
      <c r="CL47" s="33">
        <f>+IFERROR(('MIP 2017'!CL47/'MIP 2017'!CL$168),0)</f>
        <v>5.1759861826801978E-5</v>
      </c>
      <c r="CM47" s="33">
        <f>+IFERROR(('MIP 2017'!CM47/'MIP 2017'!CM$168),0)</f>
        <v>4.0055328290269998E-5</v>
      </c>
      <c r="CN47" s="33">
        <f>+IFERROR(('MIP 2017'!CN47/'MIP 2017'!CN$168),0)</f>
        <v>4.0163917462851135E-5</v>
      </c>
      <c r="CO47" s="33">
        <f>+IFERROR(('MIP 2017'!CO47/'MIP 2017'!CO$168),0)</f>
        <v>3.4151917714619126E-5</v>
      </c>
      <c r="CP47" s="33">
        <f>+IFERROR(('MIP 2017'!CP47/'MIP 2017'!CP$168),0)</f>
        <v>1.2287393586921771E-5</v>
      </c>
      <c r="CQ47" s="33">
        <f>+IFERROR(('MIP 2017'!CQ47/'MIP 2017'!CQ$168),0)</f>
        <v>1.0263907743141785E-2</v>
      </c>
      <c r="CR47" s="33">
        <f>+IFERROR(('MIP 2017'!CR47/'MIP 2017'!CR$168),0)</f>
        <v>2.2481373373227101E-2</v>
      </c>
      <c r="CS47" s="33">
        <f>+IFERROR(('MIP 2017'!CS47/'MIP 2017'!CS$168),0)</f>
        <v>3.8746984662029241E-4</v>
      </c>
      <c r="CT47" s="33">
        <f>+IFERROR(('MIP 2017'!CT47/'MIP 2017'!CT$168),0)</f>
        <v>1.0795282229032499E-5</v>
      </c>
      <c r="CU47" s="33">
        <f>+IFERROR(('MIP 2017'!CU47/'MIP 2017'!CU$168),0)</f>
        <v>1.9554163445730155E-5</v>
      </c>
      <c r="CV47" s="33">
        <f>+IFERROR(('MIP 2017'!CV47/'MIP 2017'!CV$168),0)</f>
        <v>1.1647269901989639E-6</v>
      </c>
      <c r="CW47" s="33">
        <f>+IFERROR(('MIP 2017'!CW47/'MIP 2017'!CW$168),0)</f>
        <v>1.6945282040396192E-6</v>
      </c>
      <c r="CX47" s="33">
        <f>+IFERROR(('MIP 2017'!CX47/'MIP 2017'!CX$168),0)</f>
        <v>2.0439944091005045E-6</v>
      </c>
      <c r="CY47" s="33">
        <f>+IFERROR(('MIP 2017'!CY47/'MIP 2017'!CY$168),0)</f>
        <v>2.2405206196897113E-6</v>
      </c>
      <c r="CZ47" s="33">
        <f>+IFERROR(('MIP 2017'!CZ47/'MIP 2017'!CZ$168),0)</f>
        <v>3.8462479797341499E-6</v>
      </c>
      <c r="DA47" s="33">
        <f>+IFERROR(('MIP 2017'!DA47/'MIP 2017'!DA$168),0)</f>
        <v>7.4282328494370719E-6</v>
      </c>
      <c r="DB47" s="33">
        <f>+IFERROR(('MIP 2017'!DB47/'MIP 2017'!DB$168),0)</f>
        <v>1.594806823550108E-4</v>
      </c>
      <c r="DC47" s="33">
        <f>+IFERROR(('MIP 2017'!DC47/'MIP 2017'!DC$168),0)</f>
        <v>4.4296861966452605E-5</v>
      </c>
      <c r="DD47" s="33">
        <f>+IFERROR(('MIP 2017'!DD47/'MIP 2017'!DD$168),0)</f>
        <v>1.1067700749704732E-5</v>
      </c>
      <c r="DE47" s="33">
        <f>+IFERROR(('MIP 2017'!DE47/'MIP 2017'!DE$168),0)</f>
        <v>3.1965582082597146E-5</v>
      </c>
      <c r="DF47" s="33">
        <f>+IFERROR(('MIP 2017'!DF47/'MIP 2017'!DF$168),0)</f>
        <v>1.4877861113053045E-4</v>
      </c>
      <c r="DG47" s="33">
        <f>+IFERROR(('MIP 2017'!DG47/'MIP 2017'!DG$168),0)</f>
        <v>4.8663583510382216E-5</v>
      </c>
      <c r="DH47" s="33">
        <f>+IFERROR(('MIP 2017'!DH47/'MIP 2017'!DH$168),0)</f>
        <v>2.4018728877429901E-5</v>
      </c>
      <c r="DI47" s="33">
        <f>+IFERROR(('MIP 2017'!DI47/'MIP 2017'!DI$168),0)</f>
        <v>4.887428296230532E-5</v>
      </c>
      <c r="DJ47" s="33">
        <f>+IFERROR(('MIP 2017'!DJ47/'MIP 2017'!DJ$168),0)</f>
        <v>1.6981046360903281E-5</v>
      </c>
      <c r="DK47" s="33">
        <f>+IFERROR(('MIP 2017'!DK47/'MIP 2017'!DK$168),0)</f>
        <v>1.6127205406954005E-5</v>
      </c>
      <c r="DL47" s="33">
        <f>+IFERROR(('MIP 2017'!DL47/'MIP 2017'!DL$168),0)</f>
        <v>1.8389948819265858E-5</v>
      </c>
      <c r="DM47" s="33">
        <f>+IFERROR(('MIP 2017'!DM47/'MIP 2017'!DM$168),0)</f>
        <v>1.1698836544504267E-5</v>
      </c>
      <c r="DN47" s="33">
        <f>+IFERROR(('MIP 2017'!DN47/'MIP 2017'!DN$168),0)</f>
        <v>8.4207052129016867E-7</v>
      </c>
      <c r="DO47" s="33">
        <f>+IFERROR(('MIP 2017'!DO47/'MIP 2017'!DO$168),0)</f>
        <v>3.2715668702061254E-5</v>
      </c>
      <c r="DP47" s="33">
        <f>+IFERROR(('MIP 2017'!DP47/'MIP 2017'!DP$168),0)</f>
        <v>1.1543844166237422E-5</v>
      </c>
      <c r="DQ47" s="33">
        <f>+IFERROR(('MIP 2017'!DQ47/'MIP 2017'!DQ$168),0)</f>
        <v>1.0129929466278875E-4</v>
      </c>
      <c r="DR47" s="33">
        <f>+IFERROR(('MIP 2017'!DR47/'MIP 2017'!DR$168),0)</f>
        <v>1.1498322797909444E-5</v>
      </c>
      <c r="DS47" s="33">
        <f>+IFERROR(('MIP 2017'!DS47/'MIP 2017'!DS$168),0)</f>
        <v>1.1350084974320722E-4</v>
      </c>
      <c r="DT47" s="33">
        <f>+IFERROR(('MIP 2017'!DT47/'MIP 2017'!DT$168),0)</f>
        <v>4.0139893893324189E-4</v>
      </c>
      <c r="DU47" s="33">
        <f>+IFERROR(('MIP 2017'!DU47/'MIP 2017'!DU$168),0)</f>
        <v>4.5288093776168021E-5</v>
      </c>
      <c r="DV47" s="33">
        <f>+IFERROR(('MIP 2017'!DV47/'MIP 2017'!DV$168),0)</f>
        <v>3.6239098376606853E-4</v>
      </c>
      <c r="DW47" s="33">
        <f>+IFERROR(('MIP 2017'!DW47/'MIP 2017'!DW$168),0)</f>
        <v>1.5952717928606805E-4</v>
      </c>
      <c r="DX47" s="33">
        <f>+IFERROR(('MIP 2017'!DX47/'MIP 2017'!DX$168),0)</f>
        <v>3.1967065492735137E-5</v>
      </c>
      <c r="DY47" s="33">
        <f>+IFERROR(('MIP 2017'!DY47/'MIP 2017'!DY$168),0)</f>
        <v>6.4999006039680273E-6</v>
      </c>
      <c r="DZ47" s="33">
        <f>+IFERROR(('MIP 2017'!DZ47/'MIP 2017'!DZ$168),0)</f>
        <v>1.1990608131250895E-3</v>
      </c>
      <c r="EA47" s="33">
        <f>+IFERROR(('MIP 2017'!EA47/'MIP 2017'!EA$168),0)</f>
        <v>6.3971775023683613E-4</v>
      </c>
      <c r="EB47" s="33">
        <f>+IFERROR(('MIP 2017'!EB47/'MIP 2017'!EB$168),0)</f>
        <v>1.978489826954772E-3</v>
      </c>
      <c r="EC47" s="33">
        <f>+IFERROR(('MIP 2017'!EC47/'MIP 2017'!EC$168),0)</f>
        <v>1.7480403792293793E-5</v>
      </c>
      <c r="ED47" s="33">
        <f>+IFERROR(('MIP 2017'!ED47/'MIP 2017'!ED$168),0)</f>
        <v>4.4840362427851278E-5</v>
      </c>
      <c r="EE47" s="33">
        <f>+IFERROR(('MIP 2017'!EE47/'MIP 2017'!EE$168),0)</f>
        <v>2.4637718795841629E-4</v>
      </c>
      <c r="EF47" s="33">
        <f>+IFERROR(('MIP 2017'!EF47/'MIP 2017'!EF$168),0)</f>
        <v>1.3141875041668421E-5</v>
      </c>
      <c r="EG47" s="33">
        <f>+IFERROR(('MIP 2017'!EG47/'MIP 2017'!EG$168),0)</f>
        <v>2.1775147282500199E-5</v>
      </c>
      <c r="EH47" s="33">
        <f>+IFERROR(('MIP 2017'!EH47/'MIP 2017'!EH$168),0)</f>
        <v>0</v>
      </c>
    </row>
    <row r="48" spans="1:138" s="7" customFormat="1" ht="21.95" customHeight="1" thickBot="1" x14ac:dyDescent="0.25">
      <c r="A48" s="137" t="s">
        <v>155</v>
      </c>
      <c r="B48" s="138" t="s">
        <v>156</v>
      </c>
      <c r="C48" s="33">
        <f>+IFERROR(('MIP 2017'!C48/'MIP 2017'!C$168),0)</f>
        <v>1.5428206785628965E-4</v>
      </c>
      <c r="D48" s="33">
        <f>+IFERROR(('MIP 2017'!D48/'MIP 2017'!D$168),0)</f>
        <v>9.9805972662850786E-5</v>
      </c>
      <c r="E48" s="33">
        <f>+IFERROR(('MIP 2017'!E48/'MIP 2017'!E$168),0)</f>
        <v>1.1608214724776794E-4</v>
      </c>
      <c r="F48" s="33">
        <f>+IFERROR(('MIP 2017'!F48/'MIP 2017'!F$168),0)</f>
        <v>2.5512566190223889E-4</v>
      </c>
      <c r="G48" s="33">
        <f>+IFERROR(('MIP 2017'!G48/'MIP 2017'!G$168),0)</f>
        <v>1.7739843902869144E-4</v>
      </c>
      <c r="H48" s="33">
        <f>+IFERROR(('MIP 2017'!H48/'MIP 2017'!H$168),0)</f>
        <v>1.4176288844317125E-4</v>
      </c>
      <c r="I48" s="33">
        <f>+IFERROR(('MIP 2017'!I48/'MIP 2017'!I$168),0)</f>
        <v>6.3447379511719039E-5</v>
      </c>
      <c r="J48" s="33">
        <f>+IFERROR(('MIP 2017'!J48/'MIP 2017'!J$168),0)</f>
        <v>1.6884024879093383E-4</v>
      </c>
      <c r="K48" s="33">
        <f>+IFERROR(('MIP 2017'!K48/'MIP 2017'!K$168),0)</f>
        <v>1.188520498578577E-4</v>
      </c>
      <c r="L48" s="33">
        <f>+IFERROR(('MIP 2017'!L48/'MIP 2017'!L$168),0)</f>
        <v>1.3440743647698337E-4</v>
      </c>
      <c r="M48" s="33">
        <f>+IFERROR(('MIP 2017'!M48/'MIP 2017'!M$168),0)</f>
        <v>3.7456136089099171E-4</v>
      </c>
      <c r="N48" s="33">
        <f>+IFERROR(('MIP 2017'!N48/'MIP 2017'!N$168),0)</f>
        <v>2.3587334106761189E-4</v>
      </c>
      <c r="O48" s="33">
        <f>+IFERROR(('MIP 2017'!O48/'MIP 2017'!O$168),0)</f>
        <v>1.6978112652395462E-4</v>
      </c>
      <c r="P48" s="33">
        <f>+IFERROR(('MIP 2017'!P48/'MIP 2017'!P$168),0)</f>
        <v>1.9748476989083923E-4</v>
      </c>
      <c r="Q48" s="33">
        <f>+IFERROR(('MIP 2017'!Q48/'MIP 2017'!Q$168),0)</f>
        <v>9.2642121229388519E-5</v>
      </c>
      <c r="R48" s="33">
        <f>+IFERROR(('MIP 2017'!R48/'MIP 2017'!R$168),0)</f>
        <v>2.1923802883623661E-4</v>
      </c>
      <c r="S48" s="33">
        <f>+IFERROR(('MIP 2017'!S48/'MIP 2017'!S$168),0)</f>
        <v>2.0913975780708044E-4</v>
      </c>
      <c r="T48" s="33">
        <f>+IFERROR(('MIP 2017'!T48/'MIP 2017'!T$168),0)</f>
        <v>1.4222653090700013E-4</v>
      </c>
      <c r="U48" s="33">
        <f>+IFERROR(('MIP 2017'!U48/'MIP 2017'!U$168),0)</f>
        <v>1.0284140316770758E-4</v>
      </c>
      <c r="V48" s="33">
        <f>+IFERROR(('MIP 2017'!V48/'MIP 2017'!V$168),0)</f>
        <v>1.9210885635618092E-4</v>
      </c>
      <c r="W48" s="33">
        <f>+IFERROR(('MIP 2017'!W48/'MIP 2017'!W$168),0)</f>
        <v>2.2899843736570399E-4</v>
      </c>
      <c r="X48" s="33">
        <f>+IFERROR(('MIP 2017'!X48/'MIP 2017'!X$168),0)</f>
        <v>1.9070174236752464E-2</v>
      </c>
      <c r="Y48" s="33">
        <f>+IFERROR(('MIP 2017'!Y48/'MIP 2017'!Y$168),0)</f>
        <v>8.6962246451335309E-2</v>
      </c>
      <c r="Z48" s="33">
        <f>+IFERROR(('MIP 2017'!Z48/'MIP 2017'!Z$168),0)</f>
        <v>7.9826799094139408E-2</v>
      </c>
      <c r="AA48" s="33">
        <f>+IFERROR(('MIP 2017'!AA48/'MIP 2017'!AA$168),0)</f>
        <v>2.3543049260877497E-2</v>
      </c>
      <c r="AB48" s="33">
        <f>+IFERROR(('MIP 2017'!AB48/'MIP 2017'!AB$168),0)</f>
        <v>2.0099401401756098E-4</v>
      </c>
      <c r="AC48" s="33">
        <f>+IFERROR(('MIP 2017'!AC48/'MIP 2017'!AC$168),0)</f>
        <v>4.0097969410003638E-5</v>
      </c>
      <c r="AD48" s="33">
        <f>+IFERROR(('MIP 2017'!AD48/'MIP 2017'!AD$168),0)</f>
        <v>2.7990080753989618E-3</v>
      </c>
      <c r="AE48" s="33">
        <f>+IFERROR(('MIP 2017'!AE48/'MIP 2017'!AE$168),0)</f>
        <v>7.467669091188836E-2</v>
      </c>
      <c r="AF48" s="33">
        <f>+IFERROR(('MIP 2017'!AF48/'MIP 2017'!AF$168),0)</f>
        <v>2.1084213000916263E-4</v>
      </c>
      <c r="AG48" s="33">
        <f>+IFERROR(('MIP 2017'!AG48/'MIP 2017'!AG$168),0)</f>
        <v>1.3469825778804533E-5</v>
      </c>
      <c r="AH48" s="33">
        <f>+IFERROR(('MIP 2017'!AH48/'MIP 2017'!AH$168),0)</f>
        <v>2.3941919997837717E-4</v>
      </c>
      <c r="AI48" s="33">
        <f>+IFERROR(('MIP 2017'!AI48/'MIP 2017'!AI$168),0)</f>
        <v>2.491177285313693E-3</v>
      </c>
      <c r="AJ48" s="33">
        <f>+IFERROR(('MIP 2017'!AJ48/'MIP 2017'!AJ$168),0)</f>
        <v>3.4750788896764195E-4</v>
      </c>
      <c r="AK48" s="33">
        <f>+IFERROR(('MIP 2017'!AK48/'MIP 2017'!AK$168),0)</f>
        <v>3.4398532588037774E-4</v>
      </c>
      <c r="AL48" s="33">
        <f>+IFERROR(('MIP 2017'!AL48/'MIP 2017'!AL$168),0)</f>
        <v>2.2972245474193277E-4</v>
      </c>
      <c r="AM48" s="33">
        <f>+IFERROR(('MIP 2017'!AM48/'MIP 2017'!AM$168),0)</f>
        <v>2.7091529680714817E-2</v>
      </c>
      <c r="AN48" s="33">
        <f>+IFERROR(('MIP 2017'!AN48/'MIP 2017'!AN$168),0)</f>
        <v>6.4051090899779119E-5</v>
      </c>
      <c r="AO48" s="33">
        <f>+IFERROR(('MIP 2017'!AO48/'MIP 2017'!AO$168),0)</f>
        <v>2.8889638078240343E-3</v>
      </c>
      <c r="AP48" s="33">
        <f>+IFERROR(('MIP 2017'!AP48/'MIP 2017'!AP$168),0)</f>
        <v>1.1920246468947411E-2</v>
      </c>
      <c r="AQ48" s="33">
        <f>+IFERROR(('MIP 2017'!AQ48/'MIP 2017'!AQ$168),0)</f>
        <v>1.4773869124268992E-4</v>
      </c>
      <c r="AR48" s="33">
        <f>+IFERROR(('MIP 2017'!AR48/'MIP 2017'!AR$168),0)</f>
        <v>5.5735087923265356E-3</v>
      </c>
      <c r="AS48" s="33">
        <f>+IFERROR(('MIP 2017'!AS48/'MIP 2017'!AS$168),0)</f>
        <v>3.0712723079242776E-5</v>
      </c>
      <c r="AT48" s="33">
        <f>+IFERROR(('MIP 2017'!AT48/'MIP 2017'!AT$168),0)</f>
        <v>8.3664464948509805E-5</v>
      </c>
      <c r="AU48" s="33">
        <f>+IFERROR(('MIP 2017'!AU48/'MIP 2017'!AU$168),0)</f>
        <v>4.4913235349369291E-3</v>
      </c>
      <c r="AV48" s="33">
        <f>+IFERROR(('MIP 2017'!AV48/'MIP 2017'!AV$168),0)</f>
        <v>4.7373611641229772E-3</v>
      </c>
      <c r="AW48" s="33">
        <f>+IFERROR(('MIP 2017'!AW48/'MIP 2017'!AW$168),0)</f>
        <v>1.2814313682483688E-3</v>
      </c>
      <c r="AX48" s="33">
        <f>+IFERROR(('MIP 2017'!AX48/'MIP 2017'!AX$168),0)</f>
        <v>3.320793950418149E-4</v>
      </c>
      <c r="AY48" s="33">
        <f>+IFERROR(('MIP 2017'!AY48/'MIP 2017'!AY$168),0)</f>
        <v>1.1278238526259992E-4</v>
      </c>
      <c r="AZ48" s="33">
        <f>+IFERROR(('MIP 2017'!AZ48/'MIP 2017'!AZ$168),0)</f>
        <v>1.6840072554854036E-4</v>
      </c>
      <c r="BA48" s="33">
        <f>+IFERROR(('MIP 2017'!BA48/'MIP 2017'!BA$168),0)</f>
        <v>2.1514680220575301E-4</v>
      </c>
      <c r="BB48" s="33">
        <f>+IFERROR(('MIP 2017'!BB48/'MIP 2017'!BB$168),0)</f>
        <v>1.8263524839353805E-4</v>
      </c>
      <c r="BC48" s="33">
        <f>+IFERROR(('MIP 2017'!BC48/'MIP 2017'!BC$168),0)</f>
        <v>2.9663788630645275E-4</v>
      </c>
      <c r="BD48" s="33">
        <f>+IFERROR(('MIP 2017'!BD48/'MIP 2017'!BD$168),0)</f>
        <v>1.7019515962237193E-4</v>
      </c>
      <c r="BE48" s="33">
        <f>+IFERROR(('MIP 2017'!BE48/'MIP 2017'!BE$168),0)</f>
        <v>2.6376087295566667E-4</v>
      </c>
      <c r="BF48" s="33">
        <f>+IFERROR(('MIP 2017'!BF48/'MIP 2017'!BF$168),0)</f>
        <v>1.8684839778344096E-4</v>
      </c>
      <c r="BG48" s="33">
        <f>+IFERROR(('MIP 2017'!BG48/'MIP 2017'!BG$168),0)</f>
        <v>2.2773770023911254E-4</v>
      </c>
      <c r="BH48" s="33">
        <f>+IFERROR(('MIP 2017'!BH48/'MIP 2017'!BH$168),0)</f>
        <v>3.5219998359205289E-4</v>
      </c>
      <c r="BI48" s="33">
        <f>+IFERROR(('MIP 2017'!BI48/'MIP 2017'!BI$168),0)</f>
        <v>7.7193371104848976E-4</v>
      </c>
      <c r="BJ48" s="33">
        <f>+IFERROR(('MIP 2017'!BJ48/'MIP 2017'!BJ$168),0)</f>
        <v>2.1119977967675355E-4</v>
      </c>
      <c r="BK48" s="33">
        <f>+IFERROR(('MIP 2017'!BK48/'MIP 2017'!BK$168),0)</f>
        <v>3.208117319286923E-4</v>
      </c>
      <c r="BL48" s="33">
        <f>+IFERROR(('MIP 2017'!BL48/'MIP 2017'!BL$168),0)</f>
        <v>2.1316131218557279E-4</v>
      </c>
      <c r="BM48" s="33">
        <f>+IFERROR(('MIP 2017'!BM48/'MIP 2017'!BM$168),0)</f>
        <v>2.342341155577394E-4</v>
      </c>
      <c r="BN48" s="33">
        <f>+IFERROR(('MIP 2017'!BN48/'MIP 2017'!BN$168),0)</f>
        <v>2.6517362890438571E-4</v>
      </c>
      <c r="BO48" s="33">
        <f>+IFERROR(('MIP 2017'!BO48/'MIP 2017'!BO$168),0)</f>
        <v>2.13713706019066E-4</v>
      </c>
      <c r="BP48" s="33">
        <f>+IFERROR(('MIP 2017'!BP48/'MIP 2017'!BP$168),0)</f>
        <v>3.7610939347956096E-4</v>
      </c>
      <c r="BQ48" s="33">
        <f>+IFERROR(('MIP 2017'!BQ48/'MIP 2017'!BQ$168),0)</f>
        <v>1.5972726546296693E-4</v>
      </c>
      <c r="BR48" s="33">
        <f>+IFERROR(('MIP 2017'!BR48/'MIP 2017'!BR$168),0)</f>
        <v>2.2483474028589293E-4</v>
      </c>
      <c r="BS48" s="33">
        <f>+IFERROR(('MIP 2017'!BS48/'MIP 2017'!BS$168),0)</f>
        <v>2.3485681070958698E-4</v>
      </c>
      <c r="BT48" s="33">
        <f>+IFERROR(('MIP 2017'!BT48/'MIP 2017'!BT$168),0)</f>
        <v>2.0018582148294308E-4</v>
      </c>
      <c r="BU48" s="33">
        <f>+IFERROR(('MIP 2017'!BU48/'MIP 2017'!BU$168),0)</f>
        <v>1.3488406878437955E-4</v>
      </c>
      <c r="BV48" s="33">
        <f>+IFERROR(('MIP 2017'!BV48/'MIP 2017'!BV$168),0)</f>
        <v>1.2173630228505665E-4</v>
      </c>
      <c r="BW48" s="33">
        <f>+IFERROR(('MIP 2017'!BW48/'MIP 2017'!BW$168),0)</f>
        <v>1.9304549730078197E-4</v>
      </c>
      <c r="BX48" s="33">
        <f>+IFERROR(('MIP 2017'!BX48/'MIP 2017'!BX$168),0)</f>
        <v>3.4699092100746166E-5</v>
      </c>
      <c r="BY48" s="33">
        <f>+IFERROR(('MIP 2017'!BY48/'MIP 2017'!BY$168),0)</f>
        <v>4.1080550202225028E-5</v>
      </c>
      <c r="BZ48" s="33">
        <f>+IFERROR(('MIP 2017'!BZ48/'MIP 2017'!BZ$168),0)</f>
        <v>1.4929257540176983E-4</v>
      </c>
      <c r="CA48" s="33">
        <f>+IFERROR(('MIP 2017'!CA48/'MIP 2017'!CA$168),0)</f>
        <v>3.1653528897287851E-4</v>
      </c>
      <c r="CB48" s="33">
        <f>+IFERROR(('MIP 2017'!CB48/'MIP 2017'!CB$168),0)</f>
        <v>1.6262624115320038E-4</v>
      </c>
      <c r="CC48" s="33">
        <f>+IFERROR(('MIP 2017'!CC48/'MIP 2017'!CC$168),0)</f>
        <v>1.7572556094505817E-4</v>
      </c>
      <c r="CD48" s="33">
        <f>+IFERROR(('MIP 2017'!CD48/'MIP 2017'!CD$168),0)</f>
        <v>2.1895239056036249E-4</v>
      </c>
      <c r="CE48" s="33">
        <f>+IFERROR(('MIP 2017'!CE48/'MIP 2017'!CE$168),0)</f>
        <v>1.9610835843398663E-4</v>
      </c>
      <c r="CF48" s="33">
        <f>+IFERROR(('MIP 2017'!CF48/'MIP 2017'!CF$168),0)</f>
        <v>2.3264031725462393E-4</v>
      </c>
      <c r="CG48" s="33">
        <f>+IFERROR(('MIP 2017'!CG48/'MIP 2017'!CG$168),0)</f>
        <v>9.0572690712457349E-5</v>
      </c>
      <c r="CH48" s="33">
        <f>+IFERROR(('MIP 2017'!CH48/'MIP 2017'!CH$168),0)</f>
        <v>1.1610665218855246E-4</v>
      </c>
      <c r="CI48" s="33">
        <f>+IFERROR(('MIP 2017'!CI48/'MIP 2017'!CI$168),0)</f>
        <v>1.0658484776089922E-4</v>
      </c>
      <c r="CJ48" s="33">
        <f>+IFERROR(('MIP 2017'!CJ48/'MIP 2017'!CJ$168),0)</f>
        <v>1.1411486812762141E-4</v>
      </c>
      <c r="CK48" s="33">
        <f>+IFERROR(('MIP 2017'!CK48/'MIP 2017'!CK$168),0)</f>
        <v>1.0145395316688642E-4</v>
      </c>
      <c r="CL48" s="33">
        <f>+IFERROR(('MIP 2017'!CL48/'MIP 2017'!CL$168),0)</f>
        <v>3.002746964290453E-4</v>
      </c>
      <c r="CM48" s="33">
        <f>+IFERROR(('MIP 2017'!CM48/'MIP 2017'!CM$168),0)</f>
        <v>1.6338266818975974E-4</v>
      </c>
      <c r="CN48" s="33">
        <f>+IFERROR(('MIP 2017'!CN48/'MIP 2017'!CN$168),0)</f>
        <v>1.5035665626765874E-4</v>
      </c>
      <c r="CO48" s="33">
        <f>+IFERROR(('MIP 2017'!CO48/'MIP 2017'!CO$168),0)</f>
        <v>1.9099943374850697E-4</v>
      </c>
      <c r="CP48" s="33">
        <f>+IFERROR(('MIP 2017'!CP48/'MIP 2017'!CP$168),0)</f>
        <v>1.1661719031862314E-4</v>
      </c>
      <c r="CQ48" s="33">
        <f>+IFERROR(('MIP 2017'!CQ48/'MIP 2017'!CQ$168),0)</f>
        <v>4.9005849972180594E-3</v>
      </c>
      <c r="CR48" s="33">
        <f>+IFERROR(('MIP 2017'!CR48/'MIP 2017'!CR$168),0)</f>
        <v>1.4828032856788128E-2</v>
      </c>
      <c r="CS48" s="33">
        <f>+IFERROR(('MIP 2017'!CS48/'MIP 2017'!CS$168),0)</f>
        <v>4.8348271282464407E-4</v>
      </c>
      <c r="CT48" s="33">
        <f>+IFERROR(('MIP 2017'!CT48/'MIP 2017'!CT$168),0)</f>
        <v>4.0833652324096927E-5</v>
      </c>
      <c r="CU48" s="33">
        <f>+IFERROR(('MIP 2017'!CU48/'MIP 2017'!CU$168),0)</f>
        <v>2.1405552596939018E-5</v>
      </c>
      <c r="CV48" s="33">
        <f>+IFERROR(('MIP 2017'!CV48/'MIP 2017'!CV$168),0)</f>
        <v>8.4554095148904442E-6</v>
      </c>
      <c r="CW48" s="33">
        <f>+IFERROR(('MIP 2017'!CW48/'MIP 2017'!CW$168),0)</f>
        <v>1.4547554175127608E-5</v>
      </c>
      <c r="CX48" s="33">
        <f>+IFERROR(('MIP 2017'!CX48/'MIP 2017'!CX$168),0)</f>
        <v>2.7431553182937651E-5</v>
      </c>
      <c r="CY48" s="33">
        <f>+IFERROR(('MIP 2017'!CY48/'MIP 2017'!CY$168),0)</f>
        <v>2.2028222369687551E-5</v>
      </c>
      <c r="CZ48" s="33">
        <f>+IFERROR(('MIP 2017'!CZ48/'MIP 2017'!CZ$168),0)</f>
        <v>2.2551921878134951E-5</v>
      </c>
      <c r="DA48" s="33">
        <f>+IFERROR(('MIP 2017'!DA48/'MIP 2017'!DA$168),0)</f>
        <v>2.8269636382123769E-5</v>
      </c>
      <c r="DB48" s="33">
        <f>+IFERROR(('MIP 2017'!DB48/'MIP 2017'!DB$168),0)</f>
        <v>4.7903158926011666E-5</v>
      </c>
      <c r="DC48" s="33">
        <f>+IFERROR(('MIP 2017'!DC48/'MIP 2017'!DC$168),0)</f>
        <v>5.0253564788735008E-5</v>
      </c>
      <c r="DD48" s="33">
        <f>+IFERROR(('MIP 2017'!DD48/'MIP 2017'!DD$168),0)</f>
        <v>4.0313747375555939E-5</v>
      </c>
      <c r="DE48" s="33">
        <f>+IFERROR(('MIP 2017'!DE48/'MIP 2017'!DE$168),0)</f>
        <v>7.4831342280192012E-5</v>
      </c>
      <c r="DF48" s="33">
        <f>+IFERROR(('MIP 2017'!DF48/'MIP 2017'!DF$168),0)</f>
        <v>1.3114443760143982E-4</v>
      </c>
      <c r="DG48" s="33">
        <f>+IFERROR(('MIP 2017'!DG48/'MIP 2017'!DG$168),0)</f>
        <v>5.0922305121506455E-5</v>
      </c>
      <c r="DH48" s="33">
        <f>+IFERROR(('MIP 2017'!DH48/'MIP 2017'!DH$168),0)</f>
        <v>6.7313335301269359E-5</v>
      </c>
      <c r="DI48" s="33">
        <f>+IFERROR(('MIP 2017'!DI48/'MIP 2017'!DI$168),0)</f>
        <v>3.9032974142026405E-3</v>
      </c>
      <c r="DJ48" s="33">
        <f>+IFERROR(('MIP 2017'!DJ48/'MIP 2017'!DJ$168),0)</f>
        <v>4.430029410119379E-5</v>
      </c>
      <c r="DK48" s="33">
        <f>+IFERROR(('MIP 2017'!DK48/'MIP 2017'!DK$168),0)</f>
        <v>7.4522398181201989E-5</v>
      </c>
      <c r="DL48" s="33">
        <f>+IFERROR(('MIP 2017'!DL48/'MIP 2017'!DL$168),0)</f>
        <v>5.31255577159501E-5</v>
      </c>
      <c r="DM48" s="33">
        <f>+IFERROR(('MIP 2017'!DM48/'MIP 2017'!DM$168),0)</f>
        <v>1.7797024365287182E-5</v>
      </c>
      <c r="DN48" s="33">
        <f>+IFERROR(('MIP 2017'!DN48/'MIP 2017'!DN$168),0)</f>
        <v>8.8946701039313197E-6</v>
      </c>
      <c r="DO48" s="33">
        <f>+IFERROR(('MIP 2017'!DO48/'MIP 2017'!DO$168),0)</f>
        <v>7.2902007552809101E-5</v>
      </c>
      <c r="DP48" s="33">
        <f>+IFERROR(('MIP 2017'!DP48/'MIP 2017'!DP$168),0)</f>
        <v>3.8367520396700504E-5</v>
      </c>
      <c r="DQ48" s="33">
        <f>+IFERROR(('MIP 2017'!DQ48/'MIP 2017'!DQ$168),0)</f>
        <v>7.8089254615442287E-5</v>
      </c>
      <c r="DR48" s="33">
        <f>+IFERROR(('MIP 2017'!DR48/'MIP 2017'!DR$168),0)</f>
        <v>3.6958357190952991E-5</v>
      </c>
      <c r="DS48" s="33">
        <f>+IFERROR(('MIP 2017'!DS48/'MIP 2017'!DS$168),0)</f>
        <v>5.6072571552056342E-5</v>
      </c>
      <c r="DT48" s="33">
        <f>+IFERROR(('MIP 2017'!DT48/'MIP 2017'!DT$168),0)</f>
        <v>3.9008708969681747E-4</v>
      </c>
      <c r="DU48" s="33">
        <f>+IFERROR(('MIP 2017'!DU48/'MIP 2017'!DU$168),0)</f>
        <v>9.3646388905591285E-6</v>
      </c>
      <c r="DV48" s="33">
        <f>+IFERROR(('MIP 2017'!DV48/'MIP 2017'!DV$168),0)</f>
        <v>1.5914564490672625E-3</v>
      </c>
      <c r="DW48" s="33">
        <f>+IFERROR(('MIP 2017'!DW48/'MIP 2017'!DW$168),0)</f>
        <v>1.2789805196650283E-3</v>
      </c>
      <c r="DX48" s="33">
        <f>+IFERROR(('MIP 2017'!DX48/'MIP 2017'!DX$168),0)</f>
        <v>1.7066600569920197E-4</v>
      </c>
      <c r="DY48" s="33">
        <f>+IFERROR(('MIP 2017'!DY48/'MIP 2017'!DY$168),0)</f>
        <v>2.8872020249835206E-5</v>
      </c>
      <c r="DZ48" s="33">
        <f>+IFERROR(('MIP 2017'!DZ48/'MIP 2017'!DZ$168),0)</f>
        <v>1.5640453595150892E-3</v>
      </c>
      <c r="EA48" s="33">
        <f>+IFERROR(('MIP 2017'!EA48/'MIP 2017'!EA$168),0)</f>
        <v>1.2314400532737954E-3</v>
      </c>
      <c r="EB48" s="33">
        <f>+IFERROR(('MIP 2017'!EB48/'MIP 2017'!EB$168),0)</f>
        <v>2.3426972235680832E-3</v>
      </c>
      <c r="EC48" s="33">
        <f>+IFERROR(('MIP 2017'!EC48/'MIP 2017'!EC$168),0)</f>
        <v>7.1511510254629294E-5</v>
      </c>
      <c r="ED48" s="33">
        <f>+IFERROR(('MIP 2017'!ED48/'MIP 2017'!ED$168),0)</f>
        <v>7.1816700453212622E-5</v>
      </c>
      <c r="EE48" s="33">
        <f>+IFERROR(('MIP 2017'!EE48/'MIP 2017'!EE$168),0)</f>
        <v>8.4947698920335762E-5</v>
      </c>
      <c r="EF48" s="33">
        <f>+IFERROR(('MIP 2017'!EF48/'MIP 2017'!EF$168),0)</f>
        <v>5.5142080030177907E-5</v>
      </c>
      <c r="EG48" s="33">
        <f>+IFERROR(('MIP 2017'!EG48/'MIP 2017'!EG$168),0)</f>
        <v>1.6128297492278663E-4</v>
      </c>
      <c r="EH48" s="33">
        <f>+IFERROR(('MIP 2017'!EH48/'MIP 2017'!EH$168),0)</f>
        <v>0</v>
      </c>
    </row>
    <row r="49" spans="1:138" s="7" customFormat="1" ht="21.95" customHeight="1" thickBot="1" x14ac:dyDescent="0.25">
      <c r="A49" s="137" t="s">
        <v>157</v>
      </c>
      <c r="B49" s="138" t="s">
        <v>158</v>
      </c>
      <c r="C49" s="33">
        <f>+IFERROR(('MIP 2017'!C49/'MIP 2017'!C$168),0)</f>
        <v>4.3201702024220252E-5</v>
      </c>
      <c r="D49" s="33">
        <f>+IFERROR(('MIP 2017'!D49/'MIP 2017'!D$168),0)</f>
        <v>2.7825161321442677E-5</v>
      </c>
      <c r="E49" s="33">
        <f>+IFERROR(('MIP 2017'!E49/'MIP 2017'!E$168),0)</f>
        <v>2.7522244091540371E-5</v>
      </c>
      <c r="F49" s="33">
        <f>+IFERROR(('MIP 2017'!F49/'MIP 2017'!F$168),0)</f>
        <v>6.4094737077369105E-4</v>
      </c>
      <c r="G49" s="33">
        <f>+IFERROR(('MIP 2017'!G49/'MIP 2017'!G$168),0)</f>
        <v>4.4173788000911598E-5</v>
      </c>
      <c r="H49" s="33">
        <f>+IFERROR(('MIP 2017'!H49/'MIP 2017'!H$168),0)</f>
        <v>3.5181652152428543E-5</v>
      </c>
      <c r="I49" s="33">
        <f>+IFERROR(('MIP 2017'!I49/'MIP 2017'!I$168),0)</f>
        <v>1.5193218180344692E-5</v>
      </c>
      <c r="J49" s="33">
        <f>+IFERROR(('MIP 2017'!J49/'MIP 2017'!J$168),0)</f>
        <v>4.0013501584966437E-5</v>
      </c>
      <c r="K49" s="33">
        <f>+IFERROR(('MIP 2017'!K49/'MIP 2017'!K$168),0)</f>
        <v>2.8576031870766723E-5</v>
      </c>
      <c r="L49" s="33">
        <f>+IFERROR(('MIP 2017'!L49/'MIP 2017'!L$168),0)</f>
        <v>3.3550250996604396E-5</v>
      </c>
      <c r="M49" s="33">
        <f>+IFERROR(('MIP 2017'!M49/'MIP 2017'!M$168),0)</f>
        <v>1.4964865649693841E-4</v>
      </c>
      <c r="N49" s="33">
        <f>+IFERROR(('MIP 2017'!N49/'MIP 2017'!N$168),0)</f>
        <v>3.4334089267929385E-4</v>
      </c>
      <c r="O49" s="33">
        <f>+IFERROR(('MIP 2017'!O49/'MIP 2017'!O$168),0)</f>
        <v>6.5373670575614092E-5</v>
      </c>
      <c r="P49" s="33">
        <f>+IFERROR(('MIP 2017'!P49/'MIP 2017'!P$168),0)</f>
        <v>7.320523976569348E-5</v>
      </c>
      <c r="Q49" s="33">
        <f>+IFERROR(('MIP 2017'!Q49/'MIP 2017'!Q$168),0)</f>
        <v>2.4222361298831012E-5</v>
      </c>
      <c r="R49" s="33">
        <f>+IFERROR(('MIP 2017'!R49/'MIP 2017'!R$168),0)</f>
        <v>6.5291535151211819E-5</v>
      </c>
      <c r="S49" s="33">
        <f>+IFERROR(('MIP 2017'!S49/'MIP 2017'!S$168),0)</f>
        <v>7.7663095628880891E-5</v>
      </c>
      <c r="T49" s="33">
        <f>+IFERROR(('MIP 2017'!T49/'MIP 2017'!T$168),0)</f>
        <v>4.4424594704747043E-5</v>
      </c>
      <c r="U49" s="33">
        <f>+IFERROR(('MIP 2017'!U49/'MIP 2017'!U$168),0)</f>
        <v>2.5979542606871814E-5</v>
      </c>
      <c r="V49" s="33">
        <f>+IFERROR(('MIP 2017'!V49/'MIP 2017'!V$168),0)</f>
        <v>1.0669776857946912E-4</v>
      </c>
      <c r="W49" s="33">
        <f>+IFERROR(('MIP 2017'!W49/'MIP 2017'!W$168),0)</f>
        <v>4.8896709263995385E-4</v>
      </c>
      <c r="X49" s="33">
        <f>+IFERROR(('MIP 2017'!X49/'MIP 2017'!X$168),0)</f>
        <v>3.6046744225830458E-4</v>
      </c>
      <c r="Y49" s="33">
        <f>+IFERROR(('MIP 2017'!Y49/'MIP 2017'!Y$168),0)</f>
        <v>7.3078892050491167E-5</v>
      </c>
      <c r="Z49" s="33">
        <f>+IFERROR(('MIP 2017'!Z49/'MIP 2017'!Z$168),0)</f>
        <v>1.2473545583861355E-4</v>
      </c>
      <c r="AA49" s="33">
        <f>+IFERROR(('MIP 2017'!AA49/'MIP 2017'!AA$168),0)</f>
        <v>6.0709120180651988E-5</v>
      </c>
      <c r="AB49" s="33">
        <f>+IFERROR(('MIP 2017'!AB49/'MIP 2017'!AB$168),0)</f>
        <v>5.2047130132412257E-5</v>
      </c>
      <c r="AC49" s="33">
        <f>+IFERROR(('MIP 2017'!AC49/'MIP 2017'!AC$168),0)</f>
        <v>1.1499218584599615E-5</v>
      </c>
      <c r="AD49" s="33">
        <f>+IFERROR(('MIP 2017'!AD49/'MIP 2017'!AD$168),0)</f>
        <v>2.3161369197173048E-3</v>
      </c>
      <c r="AE49" s="33">
        <f>+IFERROR(('MIP 2017'!AE49/'MIP 2017'!AE$168),0)</f>
        <v>2.5617676694527757E-4</v>
      </c>
      <c r="AF49" s="33">
        <f>+IFERROR(('MIP 2017'!AF49/'MIP 2017'!AF$168),0)</f>
        <v>7.477262771174064E-5</v>
      </c>
      <c r="AG49" s="33">
        <f>+IFERROR(('MIP 2017'!AG49/'MIP 2017'!AG$168),0)</f>
        <v>2.5941990614203456E-6</v>
      </c>
      <c r="AH49" s="33">
        <f>+IFERROR(('MIP 2017'!AH49/'MIP 2017'!AH$168),0)</f>
        <v>7.4608983258303162E-5</v>
      </c>
      <c r="AI49" s="33">
        <f>+IFERROR(('MIP 2017'!AI49/'MIP 2017'!AI$168),0)</f>
        <v>1.4543959818380604E-4</v>
      </c>
      <c r="AJ49" s="33">
        <f>+IFERROR(('MIP 2017'!AJ49/'MIP 2017'!AJ$168),0)</f>
        <v>9.4247621932107425E-5</v>
      </c>
      <c r="AK49" s="33">
        <f>+IFERROR(('MIP 2017'!AK49/'MIP 2017'!AK$168),0)</f>
        <v>1.7624773053261634E-4</v>
      </c>
      <c r="AL49" s="33">
        <f>+IFERROR(('MIP 2017'!AL49/'MIP 2017'!AL$168),0)</f>
        <v>1.232539330546224E-4</v>
      </c>
      <c r="AM49" s="33">
        <f>+IFERROR(('MIP 2017'!AM49/'MIP 2017'!AM$168),0)</f>
        <v>3.130789781139921E-5</v>
      </c>
      <c r="AN49" s="33">
        <f>+IFERROR(('MIP 2017'!AN49/'MIP 2017'!AN$168),0)</f>
        <v>2.0203106393960408E-2</v>
      </c>
      <c r="AO49" s="33">
        <f>+IFERROR(('MIP 2017'!AO49/'MIP 2017'!AO$168),0)</f>
        <v>1.552328902061744E-3</v>
      </c>
      <c r="AP49" s="33">
        <f>+IFERROR(('MIP 2017'!AP49/'MIP 2017'!AP$168),0)</f>
        <v>5.0015160001093363E-4</v>
      </c>
      <c r="AQ49" s="33">
        <f>+IFERROR(('MIP 2017'!AQ49/'MIP 2017'!AQ$168),0)</f>
        <v>7.6218899208902875E-5</v>
      </c>
      <c r="AR49" s="33">
        <f>+IFERROR(('MIP 2017'!AR49/'MIP 2017'!AR$168),0)</f>
        <v>8.1785764115135237E-5</v>
      </c>
      <c r="AS49" s="33">
        <f>+IFERROR(('MIP 2017'!AS49/'MIP 2017'!AS$168),0)</f>
        <v>1.2257787542204234E-5</v>
      </c>
      <c r="AT49" s="33">
        <f>+IFERROR(('MIP 2017'!AT49/'MIP 2017'!AT$168),0)</f>
        <v>2.3050648178749069E-5</v>
      </c>
      <c r="AU49" s="33">
        <f>+IFERROR(('MIP 2017'!AU49/'MIP 2017'!AU$168),0)</f>
        <v>6.0787904216125265E-4</v>
      </c>
      <c r="AV49" s="33">
        <f>+IFERROR(('MIP 2017'!AV49/'MIP 2017'!AV$168),0)</f>
        <v>2.9094835126415408E-3</v>
      </c>
      <c r="AW49" s="33">
        <f>+IFERROR(('MIP 2017'!AW49/'MIP 2017'!AW$168),0)</f>
        <v>7.0357131975572022E-5</v>
      </c>
      <c r="AX49" s="33">
        <f>+IFERROR(('MIP 2017'!AX49/'MIP 2017'!AX$168),0)</f>
        <v>1.3498666340597384E-4</v>
      </c>
      <c r="AY49" s="33">
        <f>+IFERROR(('MIP 2017'!AY49/'MIP 2017'!AY$168),0)</f>
        <v>3.4402505381260319E-5</v>
      </c>
      <c r="AZ49" s="33">
        <f>+IFERROR(('MIP 2017'!AZ49/'MIP 2017'!AZ$168),0)</f>
        <v>4.8607936428929784E-5</v>
      </c>
      <c r="BA49" s="33">
        <f>+IFERROR(('MIP 2017'!BA49/'MIP 2017'!BA$168),0)</f>
        <v>7.5398677056066687E-5</v>
      </c>
      <c r="BB49" s="33">
        <f>+IFERROR(('MIP 2017'!BB49/'MIP 2017'!BB$168),0)</f>
        <v>5.2691450546404331E-5</v>
      </c>
      <c r="BC49" s="33">
        <f>+IFERROR(('MIP 2017'!BC49/'MIP 2017'!BC$168),0)</f>
        <v>1.4961628391819612E-4</v>
      </c>
      <c r="BD49" s="33">
        <f>+IFERROR(('MIP 2017'!BD49/'MIP 2017'!BD$168),0)</f>
        <v>5.3024095750183931E-5</v>
      </c>
      <c r="BE49" s="33">
        <f>+IFERROR(('MIP 2017'!BE49/'MIP 2017'!BE$168),0)</f>
        <v>8.3509659141314409E-5</v>
      </c>
      <c r="BF49" s="33">
        <f>+IFERROR(('MIP 2017'!BF49/'MIP 2017'!BF$168),0)</f>
        <v>6.4251316030954138E-5</v>
      </c>
      <c r="BG49" s="33">
        <f>+IFERROR(('MIP 2017'!BG49/'MIP 2017'!BG$168),0)</f>
        <v>6.0249009748655685E-5</v>
      </c>
      <c r="BH49" s="33">
        <f>+IFERROR(('MIP 2017'!BH49/'MIP 2017'!BH$168),0)</f>
        <v>6.3398639704039691E-5</v>
      </c>
      <c r="BI49" s="33">
        <f>+IFERROR(('MIP 2017'!BI49/'MIP 2017'!BI$168),0)</f>
        <v>5.7438305227716035E-5</v>
      </c>
      <c r="BJ49" s="33">
        <f>+IFERROR(('MIP 2017'!BJ49/'MIP 2017'!BJ$168),0)</f>
        <v>5.5070940202973967E-5</v>
      </c>
      <c r="BK49" s="33">
        <f>+IFERROR(('MIP 2017'!BK49/'MIP 2017'!BK$168),0)</f>
        <v>1.0856241084806065E-4</v>
      </c>
      <c r="BL49" s="33">
        <f>+IFERROR(('MIP 2017'!BL49/'MIP 2017'!BL$168),0)</f>
        <v>6.1025748499641986E-5</v>
      </c>
      <c r="BM49" s="33">
        <f>+IFERROR(('MIP 2017'!BM49/'MIP 2017'!BM$168),0)</f>
        <v>1.0657352384924499E-4</v>
      </c>
      <c r="BN49" s="33">
        <f>+IFERROR(('MIP 2017'!BN49/'MIP 2017'!BN$168),0)</f>
        <v>8.4613773659804163E-4</v>
      </c>
      <c r="BO49" s="33">
        <f>+IFERROR(('MIP 2017'!BO49/'MIP 2017'!BO$168),0)</f>
        <v>7.4921595983172464E-5</v>
      </c>
      <c r="BP49" s="33">
        <f>+IFERROR(('MIP 2017'!BP49/'MIP 2017'!BP$168),0)</f>
        <v>1.0671679728416255E-4</v>
      </c>
      <c r="BQ49" s="33">
        <f>+IFERROR(('MIP 2017'!BQ49/'MIP 2017'!BQ$168),0)</f>
        <v>5.1714810076748885E-5</v>
      </c>
      <c r="BR49" s="33">
        <f>+IFERROR(('MIP 2017'!BR49/'MIP 2017'!BR$168),0)</f>
        <v>8.0824913151976489E-5</v>
      </c>
      <c r="BS49" s="33">
        <f>+IFERROR(('MIP 2017'!BS49/'MIP 2017'!BS$168),0)</f>
        <v>7.2379771905179565E-5</v>
      </c>
      <c r="BT49" s="33">
        <f>+IFERROR(('MIP 2017'!BT49/'MIP 2017'!BT$168),0)</f>
        <v>5.6387488022667309E-5</v>
      </c>
      <c r="BU49" s="33">
        <f>+IFERROR(('MIP 2017'!BU49/'MIP 2017'!BU$168),0)</f>
        <v>4.0873147756272224E-5</v>
      </c>
      <c r="BV49" s="33">
        <f>+IFERROR(('MIP 2017'!BV49/'MIP 2017'!BV$168),0)</f>
        <v>3.6092701755749491E-5</v>
      </c>
      <c r="BW49" s="33">
        <f>+IFERROR(('MIP 2017'!BW49/'MIP 2017'!BW$168),0)</f>
        <v>5.5569754926956684E-5</v>
      </c>
      <c r="BX49" s="33">
        <f>+IFERROR(('MIP 2017'!BX49/'MIP 2017'!BX$168),0)</f>
        <v>9.1248146475625846E-6</v>
      </c>
      <c r="BY49" s="33">
        <f>+IFERROR(('MIP 2017'!BY49/'MIP 2017'!BY$168),0)</f>
        <v>1.0640847700165612E-5</v>
      </c>
      <c r="BZ49" s="33">
        <f>+IFERROR(('MIP 2017'!BZ49/'MIP 2017'!BZ$168),0)</f>
        <v>3.4877138021374615E-5</v>
      </c>
      <c r="CA49" s="33">
        <f>+IFERROR(('MIP 2017'!CA49/'MIP 2017'!CA$168),0)</f>
        <v>2.5617296826724815E-3</v>
      </c>
      <c r="CB49" s="33">
        <f>+IFERROR(('MIP 2017'!CB49/'MIP 2017'!CB$168),0)</f>
        <v>4.2520511306443114E-5</v>
      </c>
      <c r="CC49" s="33">
        <f>+IFERROR(('MIP 2017'!CC49/'MIP 2017'!CC$168),0)</f>
        <v>4.6834154359542393E-5</v>
      </c>
      <c r="CD49" s="33">
        <f>+IFERROR(('MIP 2017'!CD49/'MIP 2017'!CD$168),0)</f>
        <v>7.1541823978735921E-5</v>
      </c>
      <c r="CE49" s="33">
        <f>+IFERROR(('MIP 2017'!CE49/'MIP 2017'!CE$168),0)</f>
        <v>5.9663543745185685E-5</v>
      </c>
      <c r="CF49" s="33">
        <f>+IFERROR(('MIP 2017'!CF49/'MIP 2017'!CF$168),0)</f>
        <v>6.0407634302366368E-5</v>
      </c>
      <c r="CG49" s="33">
        <f>+IFERROR(('MIP 2017'!CG49/'MIP 2017'!CG$168),0)</f>
        <v>3.2895262151250288E-5</v>
      </c>
      <c r="CH49" s="33">
        <f>+IFERROR(('MIP 2017'!CH49/'MIP 2017'!CH$168),0)</f>
        <v>3.0273576591339069E-5</v>
      </c>
      <c r="CI49" s="33">
        <f>+IFERROR(('MIP 2017'!CI49/'MIP 2017'!CI$168),0)</f>
        <v>2.3830997783157448E-5</v>
      </c>
      <c r="CJ49" s="33">
        <f>+IFERROR(('MIP 2017'!CJ49/'MIP 2017'!CJ$168),0)</f>
        <v>2.7914857049720988E-5</v>
      </c>
      <c r="CK49" s="33">
        <f>+IFERROR(('MIP 2017'!CK49/'MIP 2017'!CK$168),0)</f>
        <v>5.7885358607785034E-5</v>
      </c>
      <c r="CL49" s="33">
        <f>+IFERROR(('MIP 2017'!CL49/'MIP 2017'!CL$168),0)</f>
        <v>1.1097160353487543E-4</v>
      </c>
      <c r="CM49" s="33">
        <f>+IFERROR(('MIP 2017'!CM49/'MIP 2017'!CM$168),0)</f>
        <v>5.7996833787688034E-5</v>
      </c>
      <c r="CN49" s="33">
        <f>+IFERROR(('MIP 2017'!CN49/'MIP 2017'!CN$168),0)</f>
        <v>5.5675777423693914E-5</v>
      </c>
      <c r="CO49" s="33">
        <f>+IFERROR(('MIP 2017'!CO49/'MIP 2017'!CO$168),0)</f>
        <v>7.7423468198261025E-5</v>
      </c>
      <c r="CP49" s="33">
        <f>+IFERROR(('MIP 2017'!CP49/'MIP 2017'!CP$168),0)</f>
        <v>4.5841935689923584E-5</v>
      </c>
      <c r="CQ49" s="33">
        <f>+IFERROR(('MIP 2017'!CQ49/'MIP 2017'!CQ$168),0)</f>
        <v>4.0136512781702872E-3</v>
      </c>
      <c r="CR49" s="33">
        <f>+IFERROR(('MIP 2017'!CR49/'MIP 2017'!CR$168),0)</f>
        <v>4.7723679351206758E-3</v>
      </c>
      <c r="CS49" s="33">
        <f>+IFERROR(('MIP 2017'!CS49/'MIP 2017'!CS$168),0)</f>
        <v>1.5015633239115628E-5</v>
      </c>
      <c r="CT49" s="33">
        <f>+IFERROR(('MIP 2017'!CT49/'MIP 2017'!CT$168),0)</f>
        <v>1.6956706337875015E-5</v>
      </c>
      <c r="CU49" s="33">
        <f>+IFERROR(('MIP 2017'!CU49/'MIP 2017'!CU$168),0)</f>
        <v>3.5484852128221849E-6</v>
      </c>
      <c r="CV49" s="33">
        <f>+IFERROR(('MIP 2017'!CV49/'MIP 2017'!CV$168),0)</f>
        <v>1.05917067503755E-6</v>
      </c>
      <c r="CW49" s="33">
        <f>+IFERROR(('MIP 2017'!CW49/'MIP 2017'!CW$168),0)</f>
        <v>2.1146666126379067E-6</v>
      </c>
      <c r="CX49" s="33">
        <f>+IFERROR(('MIP 2017'!CX49/'MIP 2017'!CX$168),0)</f>
        <v>2.9518349372073391E-6</v>
      </c>
      <c r="CY49" s="33">
        <f>+IFERROR(('MIP 2017'!CY49/'MIP 2017'!CY$168),0)</f>
        <v>1.877683713606988E-6</v>
      </c>
      <c r="CZ49" s="33">
        <f>+IFERROR(('MIP 2017'!CZ49/'MIP 2017'!CZ$168),0)</f>
        <v>3.669374147802124E-6</v>
      </c>
      <c r="DA49" s="33">
        <f>+IFERROR(('MIP 2017'!DA49/'MIP 2017'!DA$168),0)</f>
        <v>6.0088144147127968E-6</v>
      </c>
      <c r="DB49" s="33">
        <f>+IFERROR(('MIP 2017'!DB49/'MIP 2017'!DB$168),0)</f>
        <v>1.1961283690356337E-5</v>
      </c>
      <c r="DC49" s="33">
        <f>+IFERROR(('MIP 2017'!DC49/'MIP 2017'!DC$168),0)</f>
        <v>1.149261531967799E-5</v>
      </c>
      <c r="DD49" s="33">
        <f>+IFERROR(('MIP 2017'!DD49/'MIP 2017'!DD$168),0)</f>
        <v>3.1953550411826171E-6</v>
      </c>
      <c r="DE49" s="33">
        <f>+IFERROR(('MIP 2017'!DE49/'MIP 2017'!DE$168),0)</f>
        <v>2.0023172868094959E-5</v>
      </c>
      <c r="DF49" s="33">
        <f>+IFERROR(('MIP 2017'!DF49/'MIP 2017'!DF$168),0)</f>
        <v>2.1679849481652396E-5</v>
      </c>
      <c r="DG49" s="33">
        <f>+IFERROR(('MIP 2017'!DG49/'MIP 2017'!DG$168),0)</f>
        <v>8.6779774107256537E-6</v>
      </c>
      <c r="DH49" s="33">
        <f>+IFERROR(('MIP 2017'!DH49/'MIP 2017'!DH$168),0)</f>
        <v>1.8425368599031659E-5</v>
      </c>
      <c r="DI49" s="33">
        <f>+IFERROR(('MIP 2017'!DI49/'MIP 2017'!DI$168),0)</f>
        <v>2.374126272457186E-5</v>
      </c>
      <c r="DJ49" s="33">
        <f>+IFERROR(('MIP 2017'!DJ49/'MIP 2017'!DJ$168),0)</f>
        <v>1.21335577508985E-5</v>
      </c>
      <c r="DK49" s="33">
        <f>+IFERROR(('MIP 2017'!DK49/'MIP 2017'!DK$168),0)</f>
        <v>3.0716553690187505E-5</v>
      </c>
      <c r="DL49" s="33">
        <f>+IFERROR(('MIP 2017'!DL49/'MIP 2017'!DL$168),0)</f>
        <v>1.4722173768975101E-5</v>
      </c>
      <c r="DM49" s="33">
        <f>+IFERROR(('MIP 2017'!DM49/'MIP 2017'!DM$168),0)</f>
        <v>4.0106607863281832E-6</v>
      </c>
      <c r="DN49" s="33">
        <f>+IFERROR(('MIP 2017'!DN49/'MIP 2017'!DN$168),0)</f>
        <v>6.3051851242949691E-7</v>
      </c>
      <c r="DO49" s="33">
        <f>+IFERROR(('MIP 2017'!DO49/'MIP 2017'!DO$168),0)</f>
        <v>1.1356470805745065E-5</v>
      </c>
      <c r="DP49" s="33">
        <f>+IFERROR(('MIP 2017'!DP49/'MIP 2017'!DP$168),0)</f>
        <v>8.4339339864825827E-6</v>
      </c>
      <c r="DQ49" s="33">
        <f>+IFERROR(('MIP 2017'!DQ49/'MIP 2017'!DQ$168),0)</f>
        <v>2.0257607137611324E-5</v>
      </c>
      <c r="DR49" s="33">
        <f>+IFERROR(('MIP 2017'!DR49/'MIP 2017'!DR$168),0)</f>
        <v>4.0158946134833058E-6</v>
      </c>
      <c r="DS49" s="33">
        <f>+IFERROR(('MIP 2017'!DS49/'MIP 2017'!DS$168),0)</f>
        <v>7.5182164907135132E-6</v>
      </c>
      <c r="DT49" s="33">
        <f>+IFERROR(('MIP 2017'!DT49/'MIP 2017'!DT$168),0)</f>
        <v>8.6713974363663638E-4</v>
      </c>
      <c r="DU49" s="33">
        <f>+IFERROR(('MIP 2017'!DU49/'MIP 2017'!DU$168),0)</f>
        <v>1.6152959597651127E-6</v>
      </c>
      <c r="DV49" s="33">
        <f>+IFERROR(('MIP 2017'!DV49/'MIP 2017'!DV$168),0)</f>
        <v>8.524130578070429E-4</v>
      </c>
      <c r="DW49" s="33">
        <f>+IFERROR(('MIP 2017'!DW49/'MIP 2017'!DW$168),0)</f>
        <v>6.0137344202696493E-4</v>
      </c>
      <c r="DX49" s="33">
        <f>+IFERROR(('MIP 2017'!DX49/'MIP 2017'!DX$168),0)</f>
        <v>4.0069182165665756E-5</v>
      </c>
      <c r="DY49" s="33">
        <f>+IFERROR(('MIP 2017'!DY49/'MIP 2017'!DY$168),0)</f>
        <v>4.8895457098610421E-6</v>
      </c>
      <c r="DZ49" s="33">
        <f>+IFERROR(('MIP 2017'!DZ49/'MIP 2017'!DZ$168),0)</f>
        <v>2.5168714026326119E-4</v>
      </c>
      <c r="EA49" s="33">
        <f>+IFERROR(('MIP 2017'!EA49/'MIP 2017'!EA$168),0)</f>
        <v>3.2433804697237778E-4</v>
      </c>
      <c r="EB49" s="33">
        <f>+IFERROR(('MIP 2017'!EB49/'MIP 2017'!EB$168),0)</f>
        <v>6.4993794891040127E-4</v>
      </c>
      <c r="EC49" s="33">
        <f>+IFERROR(('MIP 2017'!EC49/'MIP 2017'!EC$168),0)</f>
        <v>1.6508836853646766E-5</v>
      </c>
      <c r="ED49" s="33">
        <f>+IFERROR(('MIP 2017'!ED49/'MIP 2017'!ED$168),0)</f>
        <v>2.5383772984330641E-5</v>
      </c>
      <c r="EE49" s="33">
        <f>+IFERROR(('MIP 2017'!EE49/'MIP 2017'!EE$168),0)</f>
        <v>2.3033538689755632E-5</v>
      </c>
      <c r="EF49" s="33">
        <f>+IFERROR(('MIP 2017'!EF49/'MIP 2017'!EF$168),0)</f>
        <v>1.3497007978620934E-5</v>
      </c>
      <c r="EG49" s="33">
        <f>+IFERROR(('MIP 2017'!EG49/'MIP 2017'!EG$168),0)</f>
        <v>2.3045765588903166E-5</v>
      </c>
      <c r="EH49" s="33">
        <f>+IFERROR(('MIP 2017'!EH49/'MIP 2017'!EH$168),0)</f>
        <v>0</v>
      </c>
    </row>
    <row r="50" spans="1:138" s="7" customFormat="1" ht="21.95" customHeight="1" thickBot="1" x14ac:dyDescent="0.25">
      <c r="A50" s="137" t="s">
        <v>365</v>
      </c>
      <c r="B50" s="138" t="s">
        <v>384</v>
      </c>
      <c r="C50" s="33">
        <f>+IFERROR(('MIP 2017'!C50/'MIP 2017'!C$168),0)</f>
        <v>5.8799342465520701E-5</v>
      </c>
      <c r="D50" s="33">
        <f>+IFERROR(('MIP 2017'!D50/'MIP 2017'!D$168),0)</f>
        <v>3.8039416922020744E-5</v>
      </c>
      <c r="E50" s="33">
        <f>+IFERROR(('MIP 2017'!E50/'MIP 2017'!E$168),0)</f>
        <v>4.4603962544029372E-5</v>
      </c>
      <c r="F50" s="33">
        <f>+IFERROR(('MIP 2017'!F50/'MIP 2017'!F$168),0)</f>
        <v>9.6052133797080018E-5</v>
      </c>
      <c r="G50" s="33">
        <f>+IFERROR(('MIP 2017'!G50/'MIP 2017'!G$168),0)</f>
        <v>6.8154994870968605E-5</v>
      </c>
      <c r="H50" s="33">
        <f>+IFERROR(('MIP 2017'!H50/'MIP 2017'!H$168),0)</f>
        <v>5.4354467973736763E-5</v>
      </c>
      <c r="I50" s="33">
        <f>+IFERROR(('MIP 2017'!I50/'MIP 2017'!I$168),0)</f>
        <v>2.4394428935600076E-5</v>
      </c>
      <c r="J50" s="33">
        <f>+IFERROR(('MIP 2017'!J50/'MIP 2017'!J$168),0)</f>
        <v>6.4877280665678912E-5</v>
      </c>
      <c r="K50" s="33">
        <f>+IFERROR(('MIP 2017'!K50/'MIP 2017'!K$168),0)</f>
        <v>4.5638659076973254E-5</v>
      </c>
      <c r="L50" s="33">
        <f>+IFERROR(('MIP 2017'!L50/'MIP 2017'!L$168),0)</f>
        <v>5.1897116038801297E-5</v>
      </c>
      <c r="M50" s="33">
        <f>+IFERROR(('MIP 2017'!M50/'MIP 2017'!M$168),0)</f>
        <v>1.393838902579469E-4</v>
      </c>
      <c r="N50" s="33">
        <f>+IFERROR(('MIP 2017'!N50/'MIP 2017'!N$168),0)</f>
        <v>6.7443199961735509E-5</v>
      </c>
      <c r="O50" s="33">
        <f>+IFERROR(('MIP 2017'!O50/'MIP 2017'!O$168),0)</f>
        <v>5.2878612508845893E-5</v>
      </c>
      <c r="P50" s="33">
        <f>+IFERROR(('MIP 2017'!P50/'MIP 2017'!P$168),0)</f>
        <v>7.3612820566737631E-5</v>
      </c>
      <c r="Q50" s="33">
        <f>+IFERROR(('MIP 2017'!Q50/'MIP 2017'!Q$168),0)</f>
        <v>3.5428820546165039E-5</v>
      </c>
      <c r="R50" s="33">
        <f>+IFERROR(('MIP 2017'!R50/'MIP 2017'!R$168),0)</f>
        <v>8.2047159954211018E-5</v>
      </c>
      <c r="S50" s="33">
        <f>+IFERROR(('MIP 2017'!S50/'MIP 2017'!S$168),0)</f>
        <v>7.808881487772819E-5</v>
      </c>
      <c r="T50" s="33">
        <f>+IFERROR(('MIP 2017'!T50/'MIP 2017'!T$168),0)</f>
        <v>5.3851223292002831E-5</v>
      </c>
      <c r="U50" s="33">
        <f>+IFERROR(('MIP 2017'!U50/'MIP 2017'!U$168),0)</f>
        <v>3.8343725243336694E-5</v>
      </c>
      <c r="V50" s="33">
        <f>+IFERROR(('MIP 2017'!V50/'MIP 2017'!V$168),0)</f>
        <v>7.0623662287289902E-5</v>
      </c>
      <c r="W50" s="33">
        <f>+IFERROR(('MIP 2017'!W50/'MIP 2017'!W$168),0)</f>
        <v>7.0532473306175253E-5</v>
      </c>
      <c r="X50" s="33">
        <f>+IFERROR(('MIP 2017'!X50/'MIP 2017'!X$168),0)</f>
        <v>6.2515612604891775E-5</v>
      </c>
      <c r="Y50" s="33">
        <f>+IFERROR(('MIP 2017'!Y50/'MIP 2017'!Y$168),0)</f>
        <v>8.651576451000338E-5</v>
      </c>
      <c r="Z50" s="33">
        <f>+IFERROR(('MIP 2017'!Z50/'MIP 2017'!Z$168),0)</f>
        <v>8.0870311689769633E-5</v>
      </c>
      <c r="AA50" s="33">
        <f>+IFERROR(('MIP 2017'!AA50/'MIP 2017'!AA$168),0)</f>
        <v>6.7779148405670161E-5</v>
      </c>
      <c r="AB50" s="33">
        <f>+IFERROR(('MIP 2017'!AB50/'MIP 2017'!AB$168),0)</f>
        <v>6.9794011261994514E-5</v>
      </c>
      <c r="AC50" s="33">
        <f>+IFERROR(('MIP 2017'!AC50/'MIP 2017'!AC$168),0)</f>
        <v>1.5360705875381402E-5</v>
      </c>
      <c r="AD50" s="33">
        <f>+IFERROR(('MIP 2017'!AD50/'MIP 2017'!AD$168),0)</f>
        <v>7.0175511491486482E-4</v>
      </c>
      <c r="AE50" s="33">
        <f>+IFERROR(('MIP 2017'!AE50/'MIP 2017'!AE$168),0)</f>
        <v>7.1036330454682319E-4</v>
      </c>
      <c r="AF50" s="33">
        <f>+IFERROR(('MIP 2017'!AF50/'MIP 2017'!AF$168),0)</f>
        <v>8.6529769879743897E-5</v>
      </c>
      <c r="AG50" s="33">
        <f>+IFERROR(('MIP 2017'!AG50/'MIP 2017'!AG$168),0)</f>
        <v>4.2069348142032834E-6</v>
      </c>
      <c r="AH50" s="33">
        <f>+IFERROR(('MIP 2017'!AH50/'MIP 2017'!AH$168),0)</f>
        <v>9.0791750662000826E-5</v>
      </c>
      <c r="AI50" s="33">
        <f>+IFERROR(('MIP 2017'!AI50/'MIP 2017'!AI$168),0)</f>
        <v>1.8277945162164064E-3</v>
      </c>
      <c r="AJ50" s="33">
        <f>+IFERROR(('MIP 2017'!AJ50/'MIP 2017'!AJ$168),0)</f>
        <v>1.7124591090832595E-3</v>
      </c>
      <c r="AK50" s="33">
        <f>+IFERROR(('MIP 2017'!AK50/'MIP 2017'!AK$168),0)</f>
        <v>5.6975366728054446E-3</v>
      </c>
      <c r="AL50" s="33">
        <f>+IFERROR(('MIP 2017'!AL50/'MIP 2017'!AL$168),0)</f>
        <v>8.1157272225281985E-5</v>
      </c>
      <c r="AM50" s="33">
        <f>+IFERROR(('MIP 2017'!AM50/'MIP 2017'!AM$168),0)</f>
        <v>1.1595561542203127E-3</v>
      </c>
      <c r="AN50" s="33">
        <f>+IFERROR(('MIP 2017'!AN50/'MIP 2017'!AN$168),0)</f>
        <v>3.0443803708923873E-3</v>
      </c>
      <c r="AO50" s="33">
        <f>+IFERROR(('MIP 2017'!AO50/'MIP 2017'!AO$168),0)</f>
        <v>7.948011322458283E-2</v>
      </c>
      <c r="AP50" s="33">
        <f>+IFERROR(('MIP 2017'!AP50/'MIP 2017'!AP$168),0)</f>
        <v>0.11952539579972982</v>
      </c>
      <c r="AQ50" s="33">
        <f>+IFERROR(('MIP 2017'!AQ50/'MIP 2017'!AQ$168),0)</f>
        <v>5.3893183275875102E-5</v>
      </c>
      <c r="AR50" s="33">
        <f>+IFERROR(('MIP 2017'!AR50/'MIP 2017'!AR$168),0)</f>
        <v>1.5311781179080249E-3</v>
      </c>
      <c r="AS50" s="33">
        <f>+IFERROR(('MIP 2017'!AS50/'MIP 2017'!AS$168),0)</f>
        <v>1.0987222500298571E-5</v>
      </c>
      <c r="AT50" s="33">
        <f>+IFERROR(('MIP 2017'!AT50/'MIP 2017'!AT$168),0)</f>
        <v>2.912907412027087E-5</v>
      </c>
      <c r="AU50" s="33">
        <f>+IFERROR(('MIP 2017'!AU50/'MIP 2017'!AU$168),0)</f>
        <v>4.1430016720454873E-3</v>
      </c>
      <c r="AV50" s="33">
        <f>+IFERROR(('MIP 2017'!AV50/'MIP 2017'!AV$168),0)</f>
        <v>3.6763921985116015E-2</v>
      </c>
      <c r="AW50" s="33">
        <f>+IFERROR(('MIP 2017'!AW50/'MIP 2017'!AW$168),0)</f>
        <v>6.8959803382893144E-4</v>
      </c>
      <c r="AX50" s="33">
        <f>+IFERROR(('MIP 2017'!AX50/'MIP 2017'!AX$168),0)</f>
        <v>3.2532570267524899E-4</v>
      </c>
      <c r="AY50" s="33">
        <f>+IFERROR(('MIP 2017'!AY50/'MIP 2017'!AY$168),0)</f>
        <v>4.4285999267152192E-5</v>
      </c>
      <c r="AZ50" s="33">
        <f>+IFERROR(('MIP 2017'!AZ50/'MIP 2017'!AZ$168),0)</f>
        <v>6.4914644038954012E-5</v>
      </c>
      <c r="BA50" s="33">
        <f>+IFERROR(('MIP 2017'!BA50/'MIP 2017'!BA$168),0)</f>
        <v>8.3845387633252477E-5</v>
      </c>
      <c r="BB50" s="33">
        <f>+IFERROR(('MIP 2017'!BB50/'MIP 2017'!BB$168),0)</f>
        <v>6.6388399755106596E-5</v>
      </c>
      <c r="BC50" s="33">
        <f>+IFERROR(('MIP 2017'!BC50/'MIP 2017'!BC$168),0)</f>
        <v>4.5854031540719668E-4</v>
      </c>
      <c r="BD50" s="33">
        <f>+IFERROR(('MIP 2017'!BD50/'MIP 2017'!BD$168),0)</f>
        <v>6.5748867351461942E-5</v>
      </c>
      <c r="BE50" s="33">
        <f>+IFERROR(('MIP 2017'!BE50/'MIP 2017'!BE$168),0)</f>
        <v>9.9751109496792561E-5</v>
      </c>
      <c r="BF50" s="33">
        <f>+IFERROR(('MIP 2017'!BF50/'MIP 2017'!BF$168),0)</f>
        <v>7.031216453677582E-5</v>
      </c>
      <c r="BG50" s="33">
        <f>+IFERROR(('MIP 2017'!BG50/'MIP 2017'!BG$168),0)</f>
        <v>8.7871633301932529E-5</v>
      </c>
      <c r="BH50" s="33">
        <f>+IFERROR(('MIP 2017'!BH50/'MIP 2017'!BH$168),0)</f>
        <v>3.2309218251690873E-4</v>
      </c>
      <c r="BI50" s="33">
        <f>+IFERROR(('MIP 2017'!BI50/'MIP 2017'!BI$168),0)</f>
        <v>7.7013061902172315E-4</v>
      </c>
      <c r="BJ50" s="33">
        <f>+IFERROR(('MIP 2017'!BJ50/'MIP 2017'!BJ$168),0)</f>
        <v>8.0172308596168548E-5</v>
      </c>
      <c r="BK50" s="33">
        <f>+IFERROR(('MIP 2017'!BK50/'MIP 2017'!BK$168),0)</f>
        <v>1.2009497157790207E-4</v>
      </c>
      <c r="BL50" s="33">
        <f>+IFERROR(('MIP 2017'!BL50/'MIP 2017'!BL$168),0)</f>
        <v>8.0566476096313158E-5</v>
      </c>
      <c r="BM50" s="33">
        <f>+IFERROR(('MIP 2017'!BM50/'MIP 2017'!BM$168),0)</f>
        <v>8.561218842850913E-5</v>
      </c>
      <c r="BN50" s="33">
        <f>+IFERROR(('MIP 2017'!BN50/'MIP 2017'!BN$168),0)</f>
        <v>7.1933995809082984E-5</v>
      </c>
      <c r="BO50" s="33">
        <f>+IFERROR(('MIP 2017'!BO50/'MIP 2017'!BO$168),0)</f>
        <v>8.133034233082777E-5</v>
      </c>
      <c r="BP50" s="33">
        <f>+IFERROR(('MIP 2017'!BP50/'MIP 2017'!BP$168),0)</f>
        <v>1.4410101949496198E-4</v>
      </c>
      <c r="BQ50" s="33">
        <f>+IFERROR(('MIP 2017'!BQ50/'MIP 2017'!BQ$168),0)</f>
        <v>6.0803478214001812E-5</v>
      </c>
      <c r="BR50" s="33">
        <f>+IFERROR(('MIP 2017'!BR50/'MIP 2017'!BR$168),0)</f>
        <v>8.0640102987319899E-5</v>
      </c>
      <c r="BS50" s="33">
        <f>+IFERROR(('MIP 2017'!BS50/'MIP 2017'!BS$168),0)</f>
        <v>8.4832592193909297E-5</v>
      </c>
      <c r="BT50" s="33">
        <f>+IFERROR(('MIP 2017'!BT50/'MIP 2017'!BT$168),0)</f>
        <v>7.800629295601715E-5</v>
      </c>
      <c r="BU50" s="33">
        <f>+IFERROR(('MIP 2017'!BU50/'MIP 2017'!BU$168),0)</f>
        <v>4.9881136612662079E-5</v>
      </c>
      <c r="BV50" s="33">
        <f>+IFERROR(('MIP 2017'!BV50/'MIP 2017'!BV$168),0)</f>
        <v>5.5041472426704172E-5</v>
      </c>
      <c r="BW50" s="33">
        <f>+IFERROR(('MIP 2017'!BW50/'MIP 2017'!BW$168),0)</f>
        <v>7.1683905163870152E-5</v>
      </c>
      <c r="BX50" s="33">
        <f>+IFERROR(('MIP 2017'!BX50/'MIP 2017'!BX$168),0)</f>
        <v>1.8147220237014726E-5</v>
      </c>
      <c r="BY50" s="33">
        <f>+IFERROR(('MIP 2017'!BY50/'MIP 2017'!BY$168),0)</f>
        <v>1.2337721127837548E-5</v>
      </c>
      <c r="BZ50" s="33">
        <f>+IFERROR(('MIP 2017'!BZ50/'MIP 2017'!BZ$168),0)</f>
        <v>5.6323830209630788E-5</v>
      </c>
      <c r="CA50" s="33">
        <f>+IFERROR(('MIP 2017'!CA50/'MIP 2017'!CA$168),0)</f>
        <v>2.6197675544991254E-5</v>
      </c>
      <c r="CB50" s="33">
        <f>+IFERROR(('MIP 2017'!CB50/'MIP 2017'!CB$168),0)</f>
        <v>6.2309095559755234E-5</v>
      </c>
      <c r="CC50" s="33">
        <f>+IFERROR(('MIP 2017'!CC50/'MIP 2017'!CC$168),0)</f>
        <v>6.7289434640843416E-5</v>
      </c>
      <c r="CD50" s="33">
        <f>+IFERROR(('MIP 2017'!CD50/'MIP 2017'!CD$168),0)</f>
        <v>8.3376499303802442E-5</v>
      </c>
      <c r="CE50" s="33">
        <f>+IFERROR(('MIP 2017'!CE50/'MIP 2017'!CE$168),0)</f>
        <v>7.2772713225698852E-5</v>
      </c>
      <c r="CF50" s="33">
        <f>+IFERROR(('MIP 2017'!CF50/'MIP 2017'!CF$168),0)</f>
        <v>8.7549857775886234E-5</v>
      </c>
      <c r="CG50" s="33">
        <f>+IFERROR(('MIP 2017'!CG50/'MIP 2017'!CG$168),0)</f>
        <v>2.3653333652451529E-4</v>
      </c>
      <c r="CH50" s="33">
        <f>+IFERROR(('MIP 2017'!CH50/'MIP 2017'!CH$168),0)</f>
        <v>4.6512603523209352E-5</v>
      </c>
      <c r="CI50" s="33">
        <f>+IFERROR(('MIP 2017'!CI50/'MIP 2017'!CI$168),0)</f>
        <v>3.7509561942260251E-5</v>
      </c>
      <c r="CJ50" s="33">
        <f>+IFERROR(('MIP 2017'!CJ50/'MIP 2017'!CJ$168),0)</f>
        <v>4.2572513429742405E-5</v>
      </c>
      <c r="CK50" s="33">
        <f>+IFERROR(('MIP 2017'!CK50/'MIP 2017'!CK$168),0)</f>
        <v>3.5113536722879466E-5</v>
      </c>
      <c r="CL50" s="33">
        <f>+IFERROR(('MIP 2017'!CL50/'MIP 2017'!CL$168),0)</f>
        <v>1.0905953122722305E-4</v>
      </c>
      <c r="CM50" s="33">
        <f>+IFERROR(('MIP 2017'!CM50/'MIP 2017'!CM$168),0)</f>
        <v>5.6480936603006985E-5</v>
      </c>
      <c r="CN50" s="33">
        <f>+IFERROR(('MIP 2017'!CN50/'MIP 2017'!CN$168),0)</f>
        <v>5.6525005208792028E-5</v>
      </c>
      <c r="CO50" s="33">
        <f>+IFERROR(('MIP 2017'!CO50/'MIP 2017'!CO$168),0)</f>
        <v>6.8217530405345907E-5</v>
      </c>
      <c r="CP50" s="33">
        <f>+IFERROR(('MIP 2017'!CP50/'MIP 2017'!CP$168),0)</f>
        <v>3.1722350457381647E-5</v>
      </c>
      <c r="CQ50" s="33">
        <f>+IFERROR(('MIP 2017'!CQ50/'MIP 2017'!CQ$168),0)</f>
        <v>5.791776771583732E-3</v>
      </c>
      <c r="CR50" s="33">
        <f>+IFERROR(('MIP 2017'!CR50/'MIP 2017'!CR$168),0)</f>
        <v>1.6212881140239346E-2</v>
      </c>
      <c r="CS50" s="33">
        <f>+IFERROR(('MIP 2017'!CS50/'MIP 2017'!CS$168),0)</f>
        <v>2.1774179933867812E-4</v>
      </c>
      <c r="CT50" s="33">
        <f>+IFERROR(('MIP 2017'!CT50/'MIP 2017'!CT$168),0)</f>
        <v>9.7785087958410608E-6</v>
      </c>
      <c r="CU50" s="33">
        <f>+IFERROR(('MIP 2017'!CU50/'MIP 2017'!CU$168),0)</f>
        <v>9.3471851821967766E-6</v>
      </c>
      <c r="CV50" s="33">
        <f>+IFERROR(('MIP 2017'!CV50/'MIP 2017'!CV$168),0)</f>
        <v>5.3301288797105372E-6</v>
      </c>
      <c r="CW50" s="33">
        <f>+IFERROR(('MIP 2017'!CW50/'MIP 2017'!CW$168),0)</f>
        <v>4.6439806626451124E-6</v>
      </c>
      <c r="CX50" s="33">
        <f>+IFERROR(('MIP 2017'!CX50/'MIP 2017'!CX$168),0)</f>
        <v>4.9049475718446394E-6</v>
      </c>
      <c r="CY50" s="33">
        <f>+IFERROR(('MIP 2017'!CY50/'MIP 2017'!CY$168),0)</f>
        <v>3.6671300019182289E-6</v>
      </c>
      <c r="CZ50" s="33">
        <f>+IFERROR(('MIP 2017'!CZ50/'MIP 2017'!CZ$168),0)</f>
        <v>6.5456508724174792E-6</v>
      </c>
      <c r="DA50" s="33">
        <f>+IFERROR(('MIP 2017'!DA50/'MIP 2017'!DA$168),0)</f>
        <v>1.0616093394056523E-5</v>
      </c>
      <c r="DB50" s="33">
        <f>+IFERROR(('MIP 2017'!DB50/'MIP 2017'!DB$168),0)</f>
        <v>3.2072455551396553E-5</v>
      </c>
      <c r="DC50" s="33">
        <f>+IFERROR(('MIP 2017'!DC50/'MIP 2017'!DC$168),0)</f>
        <v>2.319094815656556E-5</v>
      </c>
      <c r="DD50" s="33">
        <f>+IFERROR(('MIP 2017'!DD50/'MIP 2017'!DD$168),0)</f>
        <v>9.7530851988993556E-6</v>
      </c>
      <c r="DE50" s="33">
        <f>+IFERROR(('MIP 2017'!DE50/'MIP 2017'!DE$168),0)</f>
        <v>2.7731148175832575E-5</v>
      </c>
      <c r="DF50" s="33">
        <f>+IFERROR(('MIP 2017'!DF50/'MIP 2017'!DF$168),0)</f>
        <v>2.6218458670804736E-5</v>
      </c>
      <c r="DG50" s="33">
        <f>+IFERROR(('MIP 2017'!DG50/'MIP 2017'!DG$168),0)</f>
        <v>1.9349122887143523E-5</v>
      </c>
      <c r="DH50" s="33">
        <f>+IFERROR(('MIP 2017'!DH50/'MIP 2017'!DH$168),0)</f>
        <v>2.4329429130994212E-5</v>
      </c>
      <c r="DI50" s="33">
        <f>+IFERROR(('MIP 2017'!DI50/'MIP 2017'!DI$168),0)</f>
        <v>4.3332271718831874E-5</v>
      </c>
      <c r="DJ50" s="33">
        <f>+IFERROR(('MIP 2017'!DJ50/'MIP 2017'!DJ$168),0)</f>
        <v>1.7158034476558975E-5</v>
      </c>
      <c r="DK50" s="33">
        <f>+IFERROR(('MIP 2017'!DK50/'MIP 2017'!DK$168),0)</f>
        <v>2.7317625941954362E-5</v>
      </c>
      <c r="DL50" s="33">
        <f>+IFERROR(('MIP 2017'!DL50/'MIP 2017'!DL$168),0)</f>
        <v>1.9747781250643973E-5</v>
      </c>
      <c r="DM50" s="33">
        <f>+IFERROR(('MIP 2017'!DM50/'MIP 2017'!DM$168),0)</f>
        <v>6.3100429559632499E-6</v>
      </c>
      <c r="DN50" s="33">
        <f>+IFERROR(('MIP 2017'!DN50/'MIP 2017'!DN$168),0)</f>
        <v>1.339950133852888E-6</v>
      </c>
      <c r="DO50" s="33">
        <f>+IFERROR(('MIP 2017'!DO50/'MIP 2017'!DO$168),0)</f>
        <v>1.8655328168293284E-5</v>
      </c>
      <c r="DP50" s="33">
        <f>+IFERROR(('MIP 2017'!DP50/'MIP 2017'!DP$168),0)</f>
        <v>9.9447430384349966E-6</v>
      </c>
      <c r="DQ50" s="33">
        <f>+IFERROR(('MIP 2017'!DQ50/'MIP 2017'!DQ$168),0)</f>
        <v>3.0487313997682034E-5</v>
      </c>
      <c r="DR50" s="33">
        <f>+IFERROR(('MIP 2017'!DR50/'MIP 2017'!DR$168),0)</f>
        <v>1.2104915647321385E-5</v>
      </c>
      <c r="DS50" s="33">
        <f>+IFERROR(('MIP 2017'!DS50/'MIP 2017'!DS$168),0)</f>
        <v>1.0414935345921325E-4</v>
      </c>
      <c r="DT50" s="33">
        <f>+IFERROR(('MIP 2017'!DT50/'MIP 2017'!DT$168),0)</f>
        <v>2.9789695243197831E-4</v>
      </c>
      <c r="DU50" s="33">
        <f>+IFERROR(('MIP 2017'!DU50/'MIP 2017'!DU$168),0)</f>
        <v>8.1164128689678364E-6</v>
      </c>
      <c r="DV50" s="33">
        <f>+IFERROR(('MIP 2017'!DV50/'MIP 2017'!DV$168),0)</f>
        <v>6.5232232494738637E-4</v>
      </c>
      <c r="DW50" s="33">
        <f>+IFERROR(('MIP 2017'!DW50/'MIP 2017'!DW$168),0)</f>
        <v>3.6667614423752245E-4</v>
      </c>
      <c r="DX50" s="33">
        <f>+IFERROR(('MIP 2017'!DX50/'MIP 2017'!DX$168),0)</f>
        <v>5.0652381173794177E-5</v>
      </c>
      <c r="DY50" s="33">
        <f>+IFERROR(('MIP 2017'!DY50/'MIP 2017'!DY$168),0)</f>
        <v>1.0746616676188021E-5</v>
      </c>
      <c r="DZ50" s="33">
        <f>+IFERROR(('MIP 2017'!DZ50/'MIP 2017'!DZ$168),0)</f>
        <v>8.1531810367081292E-4</v>
      </c>
      <c r="EA50" s="33">
        <f>+IFERROR(('MIP 2017'!EA50/'MIP 2017'!EA$168),0)</f>
        <v>3.5466042761734477E-4</v>
      </c>
      <c r="EB50" s="33">
        <f>+IFERROR(('MIP 2017'!EB50/'MIP 2017'!EB$168),0)</f>
        <v>1.5439117482433913E-3</v>
      </c>
      <c r="EC50" s="33">
        <f>+IFERROR(('MIP 2017'!EC50/'MIP 2017'!EC$168),0)</f>
        <v>2.7402852707299616E-5</v>
      </c>
      <c r="ED50" s="33">
        <f>+IFERROR(('MIP 2017'!ED50/'MIP 2017'!ED$168),0)</f>
        <v>3.3881224825340138E-5</v>
      </c>
      <c r="EE50" s="33">
        <f>+IFERROR(('MIP 2017'!EE50/'MIP 2017'!EE$168),0)</f>
        <v>6.7797444531916365E-5</v>
      </c>
      <c r="EF50" s="33">
        <f>+IFERROR(('MIP 2017'!EF50/'MIP 2017'!EF$168),0)</f>
        <v>2.3194547211957698E-5</v>
      </c>
      <c r="EG50" s="33">
        <f>+IFERROR(('MIP 2017'!EG50/'MIP 2017'!EG$168),0)</f>
        <v>2.8004641635308614E-5</v>
      </c>
      <c r="EH50" s="33">
        <f>+IFERROR(('MIP 2017'!EH50/'MIP 2017'!EH$168),0)</f>
        <v>0</v>
      </c>
    </row>
    <row r="51" spans="1:138" s="7" customFormat="1" ht="21.95" customHeight="1" thickBot="1" x14ac:dyDescent="0.25">
      <c r="A51" s="137" t="s">
        <v>159</v>
      </c>
      <c r="B51" s="138" t="s">
        <v>160</v>
      </c>
      <c r="C51" s="33">
        <f>+IFERROR(('MIP 2017'!C51/'MIP 2017'!C$168),0)</f>
        <v>4.6007907057361183E-5</v>
      </c>
      <c r="D51" s="33">
        <f>+IFERROR(('MIP 2017'!D51/'MIP 2017'!D$168),0)</f>
        <v>2.9798785760138794E-5</v>
      </c>
      <c r="E51" s="33">
        <f>+IFERROR(('MIP 2017'!E51/'MIP 2017'!E$168),0)</f>
        <v>4.1970324380517652E-5</v>
      </c>
      <c r="F51" s="33">
        <f>+IFERROR(('MIP 2017'!F51/'MIP 2017'!F$168),0)</f>
        <v>5.5688384654255401E-5</v>
      </c>
      <c r="G51" s="33">
        <f>+IFERROR(('MIP 2017'!G51/'MIP 2017'!G$168),0)</f>
        <v>6.3942485108764525E-5</v>
      </c>
      <c r="H51" s="33">
        <f>+IFERROR(('MIP 2017'!H51/'MIP 2017'!H$168),0)</f>
        <v>4.8882759063280436E-5</v>
      </c>
      <c r="I51" s="33">
        <f>+IFERROR(('MIP 2017'!I51/'MIP 2017'!I$168),0)</f>
        <v>2.2728466068610083E-5</v>
      </c>
      <c r="J51" s="33">
        <f>+IFERROR(('MIP 2017'!J51/'MIP 2017'!J$168),0)</f>
        <v>6.1071537980859214E-5</v>
      </c>
      <c r="K51" s="33">
        <f>+IFERROR(('MIP 2017'!K51/'MIP 2017'!K$168),0)</f>
        <v>4.2372013664769078E-5</v>
      </c>
      <c r="L51" s="33">
        <f>+IFERROR(('MIP 2017'!L51/'MIP 2017'!L$168),0)</f>
        <v>4.6277803693528196E-5</v>
      </c>
      <c r="M51" s="33">
        <f>+IFERROR(('MIP 2017'!M51/'MIP 2017'!M$168),0)</f>
        <v>4.3518541813344149E-5</v>
      </c>
      <c r="N51" s="33">
        <f>+IFERROR(('MIP 2017'!N51/'MIP 2017'!N$168),0)</f>
        <v>6.8629083761891435E-5</v>
      </c>
      <c r="O51" s="33">
        <f>+IFERROR(('MIP 2017'!O51/'MIP 2017'!O$168),0)</f>
        <v>5.0181927049101892E-5</v>
      </c>
      <c r="P51" s="33">
        <f>+IFERROR(('MIP 2017'!P51/'MIP 2017'!P$168),0)</f>
        <v>3.1142515706598716E-5</v>
      </c>
      <c r="Q51" s="33">
        <f>+IFERROR(('MIP 2017'!Q51/'MIP 2017'!Q$168),0)</f>
        <v>3.0085207489805242E-5</v>
      </c>
      <c r="R51" s="33">
        <f>+IFERROR(('MIP 2017'!R51/'MIP 2017'!R$168),0)</f>
        <v>5.7186800341467454E-5</v>
      </c>
      <c r="S51" s="33">
        <f>+IFERROR(('MIP 2017'!S51/'MIP 2017'!S$168),0)</f>
        <v>3.3007520160998337E-5</v>
      </c>
      <c r="T51" s="33">
        <f>+IFERROR(('MIP 2017'!T51/'MIP 2017'!T$168),0)</f>
        <v>3.525442204268411E-5</v>
      </c>
      <c r="U51" s="33">
        <f>+IFERROR(('MIP 2017'!U51/'MIP 2017'!U$168),0)</f>
        <v>3.7784967293478723E-5</v>
      </c>
      <c r="V51" s="33">
        <f>+IFERROR(('MIP 2017'!V51/'MIP 2017'!V$168),0)</f>
        <v>3.1648919675958719E-5</v>
      </c>
      <c r="W51" s="33">
        <f>+IFERROR(('MIP 2017'!W51/'MIP 2017'!W$168),0)</f>
        <v>4.4573284977706196E-5</v>
      </c>
      <c r="X51" s="33">
        <f>+IFERROR(('MIP 2017'!X51/'MIP 2017'!X$168),0)</f>
        <v>7.4323262954852459E-5</v>
      </c>
      <c r="Y51" s="33">
        <f>+IFERROR(('MIP 2017'!Y51/'MIP 2017'!Y$168),0)</f>
        <v>8.1453619592344208E-5</v>
      </c>
      <c r="Z51" s="33">
        <f>+IFERROR(('MIP 2017'!Z51/'MIP 2017'!Z$168),0)</f>
        <v>7.4577734819757113E-5</v>
      </c>
      <c r="AA51" s="33">
        <f>+IFERROR(('MIP 2017'!AA51/'MIP 2017'!AA$168),0)</f>
        <v>5.2107166847296356E-5</v>
      </c>
      <c r="AB51" s="33">
        <f>+IFERROR(('MIP 2017'!AB51/'MIP 2017'!AB$168),0)</f>
        <v>5.4491661454122768E-5</v>
      </c>
      <c r="AC51" s="33">
        <f>+IFERROR(('MIP 2017'!AC51/'MIP 2017'!AC$168),0)</f>
        <v>1.177709517979114E-5</v>
      </c>
      <c r="AD51" s="33">
        <f>+IFERROR(('MIP 2017'!AD51/'MIP 2017'!AD$168),0)</f>
        <v>8.9677159950867077E-4</v>
      </c>
      <c r="AE51" s="33">
        <f>+IFERROR(('MIP 2017'!AE51/'MIP 2017'!AE$168),0)</f>
        <v>3.5926428256364596E-4</v>
      </c>
      <c r="AF51" s="33">
        <f>+IFERROR(('MIP 2017'!AF51/'MIP 2017'!AF$168),0)</f>
        <v>4.4856920055459095E-4</v>
      </c>
      <c r="AG51" s="33">
        <f>+IFERROR(('MIP 2017'!AG51/'MIP 2017'!AG$168),0)</f>
        <v>2.438855683658597E-5</v>
      </c>
      <c r="AH51" s="33">
        <f>+IFERROR(('MIP 2017'!AH51/'MIP 2017'!AH$168),0)</f>
        <v>5.9156295800286684E-5</v>
      </c>
      <c r="AI51" s="33">
        <f>+IFERROR(('MIP 2017'!AI51/'MIP 2017'!AI$168),0)</f>
        <v>6.3192812055294894E-4</v>
      </c>
      <c r="AJ51" s="33">
        <f>+IFERROR(('MIP 2017'!AJ51/'MIP 2017'!AJ$168),0)</f>
        <v>1.173666839779738E-4</v>
      </c>
      <c r="AK51" s="33">
        <f>+IFERROR(('MIP 2017'!AK51/'MIP 2017'!AK$168),0)</f>
        <v>1.798801266879532E-4</v>
      </c>
      <c r="AL51" s="33">
        <f>+IFERROR(('MIP 2017'!AL51/'MIP 2017'!AL$168),0)</f>
        <v>2.6621068480047757E-4</v>
      </c>
      <c r="AM51" s="33">
        <f>+IFERROR(('MIP 2017'!AM51/'MIP 2017'!AM$168),0)</f>
        <v>1.8776744480197042E-3</v>
      </c>
      <c r="AN51" s="33">
        <f>+IFERROR(('MIP 2017'!AN51/'MIP 2017'!AN$168),0)</f>
        <v>8.5939172220327414E-5</v>
      </c>
      <c r="AO51" s="33">
        <f>+IFERROR(('MIP 2017'!AO51/'MIP 2017'!AO$168),0)</f>
        <v>1.0676610066537903E-3</v>
      </c>
      <c r="AP51" s="33">
        <f>+IFERROR(('MIP 2017'!AP51/'MIP 2017'!AP$168),0)</f>
        <v>2.2228707752834774E-2</v>
      </c>
      <c r="AQ51" s="33">
        <f>+IFERROR(('MIP 2017'!AQ51/'MIP 2017'!AQ$168),0)</f>
        <v>6.9438937410150206E-4</v>
      </c>
      <c r="AR51" s="33">
        <f>+IFERROR(('MIP 2017'!AR51/'MIP 2017'!AR$168),0)</f>
        <v>8.0687198566040043E-5</v>
      </c>
      <c r="AS51" s="33">
        <f>+IFERROR(('MIP 2017'!AS51/'MIP 2017'!AS$168),0)</f>
        <v>3.4591323900255624E-5</v>
      </c>
      <c r="AT51" s="33">
        <f>+IFERROR(('MIP 2017'!AT51/'MIP 2017'!AT$168),0)</f>
        <v>4.1012984880480372E-5</v>
      </c>
      <c r="AU51" s="33">
        <f>+IFERROR(('MIP 2017'!AU51/'MIP 2017'!AU$168),0)</f>
        <v>5.2244968165842862E-4</v>
      </c>
      <c r="AV51" s="33">
        <f>+IFERROR(('MIP 2017'!AV51/'MIP 2017'!AV$168),0)</f>
        <v>4.4933594819515704E-3</v>
      </c>
      <c r="AW51" s="33">
        <f>+IFERROR(('MIP 2017'!AW51/'MIP 2017'!AW$168),0)</f>
        <v>1.433660294662855E-4</v>
      </c>
      <c r="AX51" s="33">
        <f>+IFERROR(('MIP 2017'!AX51/'MIP 2017'!AX$168),0)</f>
        <v>1.9147710476982068E-4</v>
      </c>
      <c r="AY51" s="33">
        <f>+IFERROR(('MIP 2017'!AY51/'MIP 2017'!AY$168),0)</f>
        <v>1.5034671977836876E-4</v>
      </c>
      <c r="AZ51" s="33">
        <f>+IFERROR(('MIP 2017'!AZ51/'MIP 2017'!AZ$168),0)</f>
        <v>5.4908026945477591E-5</v>
      </c>
      <c r="BA51" s="33">
        <f>+IFERROR(('MIP 2017'!BA51/'MIP 2017'!BA$168),0)</f>
        <v>5.6109710715238298E-4</v>
      </c>
      <c r="BB51" s="33">
        <f>+IFERROR(('MIP 2017'!BB51/'MIP 2017'!BB$168),0)</f>
        <v>4.9909664076351715E-5</v>
      </c>
      <c r="BC51" s="33">
        <f>+IFERROR(('MIP 2017'!BC51/'MIP 2017'!BC$168),0)</f>
        <v>1.0712376372374222E-4</v>
      </c>
      <c r="BD51" s="33">
        <f>+IFERROR(('MIP 2017'!BD51/'MIP 2017'!BD$168),0)</f>
        <v>3.3549040668730392E-4</v>
      </c>
      <c r="BE51" s="33">
        <f>+IFERROR(('MIP 2017'!BE51/'MIP 2017'!BE$168),0)</f>
        <v>9.5674693312337099E-5</v>
      </c>
      <c r="BF51" s="33">
        <f>+IFERROR(('MIP 2017'!BF51/'MIP 2017'!BF$168),0)</f>
        <v>2.2717498604070822E-4</v>
      </c>
      <c r="BG51" s="33">
        <f>+IFERROR(('MIP 2017'!BG51/'MIP 2017'!BG$168),0)</f>
        <v>7.8726130484350245E-5</v>
      </c>
      <c r="BH51" s="33">
        <f>+IFERROR(('MIP 2017'!BH51/'MIP 2017'!BH$168),0)</f>
        <v>1.311727117263405E-4</v>
      </c>
      <c r="BI51" s="33">
        <f>+IFERROR(('MIP 2017'!BI51/'MIP 2017'!BI$168),0)</f>
        <v>1.6202065616396675E-4</v>
      </c>
      <c r="BJ51" s="33">
        <f>+IFERROR(('MIP 2017'!BJ51/'MIP 2017'!BJ$168),0)</f>
        <v>7.0493899328927481E-5</v>
      </c>
      <c r="BK51" s="33">
        <f>+IFERROR(('MIP 2017'!BK51/'MIP 2017'!BK$168),0)</f>
        <v>8.8359406572605375E-5</v>
      </c>
      <c r="BL51" s="33">
        <f>+IFERROR(('MIP 2017'!BL51/'MIP 2017'!BL$168),0)</f>
        <v>7.3160519823597684E-5</v>
      </c>
      <c r="BM51" s="33">
        <f>+IFERROR(('MIP 2017'!BM51/'MIP 2017'!BM$168),0)</f>
        <v>3.5034625512911632E-4</v>
      </c>
      <c r="BN51" s="33">
        <f>+IFERROR(('MIP 2017'!BN51/'MIP 2017'!BN$168),0)</f>
        <v>1.2600000184043321E-4</v>
      </c>
      <c r="BO51" s="33">
        <f>+IFERROR(('MIP 2017'!BO51/'MIP 2017'!BO$168),0)</f>
        <v>5.8981797444547323E-5</v>
      </c>
      <c r="BP51" s="33">
        <f>+IFERROR(('MIP 2017'!BP51/'MIP 2017'!BP$168),0)</f>
        <v>2.4164539485450843E-4</v>
      </c>
      <c r="BQ51" s="33">
        <f>+IFERROR(('MIP 2017'!BQ51/'MIP 2017'!BQ$168),0)</f>
        <v>2.361434460677725E-4</v>
      </c>
      <c r="BR51" s="33">
        <f>+IFERROR(('MIP 2017'!BR51/'MIP 2017'!BR$168),0)</f>
        <v>7.9477248824394748E-5</v>
      </c>
      <c r="BS51" s="33">
        <f>+IFERROR(('MIP 2017'!BS51/'MIP 2017'!BS$168),0)</f>
        <v>9.6382708028007493E-5</v>
      </c>
      <c r="BT51" s="33">
        <f>+IFERROR(('MIP 2017'!BT51/'MIP 2017'!BT$168),0)</f>
        <v>3.0310688933254205E-4</v>
      </c>
      <c r="BU51" s="33">
        <f>+IFERROR(('MIP 2017'!BU51/'MIP 2017'!BU$168),0)</f>
        <v>4.1466073124654355E-5</v>
      </c>
      <c r="BV51" s="33">
        <f>+IFERROR(('MIP 2017'!BV51/'MIP 2017'!BV$168),0)</f>
        <v>1.4781099636837096E-4</v>
      </c>
      <c r="BW51" s="33">
        <f>+IFERROR(('MIP 2017'!BW51/'MIP 2017'!BW$168),0)</f>
        <v>8.9531182049064795E-5</v>
      </c>
      <c r="BX51" s="33">
        <f>+IFERROR(('MIP 2017'!BX51/'MIP 2017'!BX$168),0)</f>
        <v>3.474520881676931E-5</v>
      </c>
      <c r="BY51" s="33">
        <f>+IFERROR(('MIP 2017'!BY51/'MIP 2017'!BY$168),0)</f>
        <v>3.9138652278386757E-5</v>
      </c>
      <c r="BZ51" s="33">
        <f>+IFERROR(('MIP 2017'!BZ51/'MIP 2017'!BZ$168),0)</f>
        <v>5.7023395095787344E-5</v>
      </c>
      <c r="CA51" s="33">
        <f>+IFERROR(('MIP 2017'!CA51/'MIP 2017'!CA$168),0)</f>
        <v>2.8050357400788385E-5</v>
      </c>
      <c r="CB51" s="33">
        <f>+IFERROR(('MIP 2017'!CB51/'MIP 2017'!CB$168),0)</f>
        <v>5.6184007822016082E-5</v>
      </c>
      <c r="CC51" s="33">
        <f>+IFERROR(('MIP 2017'!CC51/'MIP 2017'!CC$168),0)</f>
        <v>5.900210111419263E-5</v>
      </c>
      <c r="CD51" s="33">
        <f>+IFERROR(('MIP 2017'!CD51/'MIP 2017'!CD$168),0)</f>
        <v>7.498925421794453E-5</v>
      </c>
      <c r="CE51" s="33">
        <f>+IFERROR(('MIP 2017'!CE51/'MIP 2017'!CE$168),0)</f>
        <v>6.1632861008269505E-5</v>
      </c>
      <c r="CF51" s="33">
        <f>+IFERROR(('MIP 2017'!CF51/'MIP 2017'!CF$168),0)</f>
        <v>8.4118403010159407E-5</v>
      </c>
      <c r="CG51" s="33">
        <f>+IFERROR(('MIP 2017'!CG51/'MIP 2017'!CG$168),0)</f>
        <v>1.3500724408333631E-4</v>
      </c>
      <c r="CH51" s="33">
        <f>+IFERROR(('MIP 2017'!CH51/'MIP 2017'!CH$168),0)</f>
        <v>3.98910693200187E-5</v>
      </c>
      <c r="CI51" s="33">
        <f>+IFERROR(('MIP 2017'!CI51/'MIP 2017'!CI$168),0)</f>
        <v>1.0595340974128197E-4</v>
      </c>
      <c r="CJ51" s="33">
        <f>+IFERROR(('MIP 2017'!CJ51/'MIP 2017'!CJ$168),0)</f>
        <v>5.8630562832650609E-5</v>
      </c>
      <c r="CK51" s="33">
        <f>+IFERROR(('MIP 2017'!CK51/'MIP 2017'!CK$168),0)</f>
        <v>3.3044429783019257E-5</v>
      </c>
      <c r="CL51" s="33">
        <f>+IFERROR(('MIP 2017'!CL51/'MIP 2017'!CL$168),0)</f>
        <v>4.9139316781195525E-5</v>
      </c>
      <c r="CM51" s="33">
        <f>+IFERROR(('MIP 2017'!CM51/'MIP 2017'!CM$168),0)</f>
        <v>8.6170654854348587E-5</v>
      </c>
      <c r="CN51" s="33">
        <f>+IFERROR(('MIP 2017'!CN51/'MIP 2017'!CN$168),0)</f>
        <v>1.8706422047837525E-4</v>
      </c>
      <c r="CO51" s="33">
        <f>+IFERROR(('MIP 2017'!CO51/'MIP 2017'!CO$168),0)</f>
        <v>6.9657693036921539E-5</v>
      </c>
      <c r="CP51" s="33">
        <f>+IFERROR(('MIP 2017'!CP51/'MIP 2017'!CP$168),0)</f>
        <v>2.0430874370579988E-5</v>
      </c>
      <c r="CQ51" s="33">
        <f>+IFERROR(('MIP 2017'!CQ51/'MIP 2017'!CQ$168),0)</f>
        <v>2.1314665221708715E-3</v>
      </c>
      <c r="CR51" s="33">
        <f>+IFERROR(('MIP 2017'!CR51/'MIP 2017'!CR$168),0)</f>
        <v>5.2577091860866879E-3</v>
      </c>
      <c r="CS51" s="33">
        <f>+IFERROR(('MIP 2017'!CS51/'MIP 2017'!CS$168),0)</f>
        <v>6.2669774576321342E-5</v>
      </c>
      <c r="CT51" s="33">
        <f>+IFERROR(('MIP 2017'!CT51/'MIP 2017'!CT$168),0)</f>
        <v>1.0508850277357765E-4</v>
      </c>
      <c r="CU51" s="33">
        <f>+IFERROR(('MIP 2017'!CU51/'MIP 2017'!CU$168),0)</f>
        <v>8.6408311331935984E-5</v>
      </c>
      <c r="CV51" s="33">
        <f>+IFERROR(('MIP 2017'!CV51/'MIP 2017'!CV$168),0)</f>
        <v>2.4718832392151544E-5</v>
      </c>
      <c r="CW51" s="33">
        <f>+IFERROR(('MIP 2017'!CW51/'MIP 2017'!CW$168),0)</f>
        <v>6.4011362252795422E-5</v>
      </c>
      <c r="CX51" s="33">
        <f>+IFERROR(('MIP 2017'!CX51/'MIP 2017'!CX$168),0)</f>
        <v>1.2913688369981357E-4</v>
      </c>
      <c r="CY51" s="33">
        <f>+IFERROR(('MIP 2017'!CY51/'MIP 2017'!CY$168),0)</f>
        <v>5.6421443142621428E-5</v>
      </c>
      <c r="CZ51" s="33">
        <f>+IFERROR(('MIP 2017'!CZ51/'MIP 2017'!CZ$168),0)</f>
        <v>5.9784118236054169E-5</v>
      </c>
      <c r="DA51" s="33">
        <f>+IFERROR(('MIP 2017'!DA51/'MIP 2017'!DA$168),0)</f>
        <v>1.5688193984999985E-5</v>
      </c>
      <c r="DB51" s="33">
        <f>+IFERROR(('MIP 2017'!DB51/'MIP 2017'!DB$168),0)</f>
        <v>5.9657280521366958E-4</v>
      </c>
      <c r="DC51" s="33">
        <f>+IFERROR(('MIP 2017'!DC51/'MIP 2017'!DC$168),0)</f>
        <v>2.5825886364688511E-4</v>
      </c>
      <c r="DD51" s="33">
        <f>+IFERROR(('MIP 2017'!DD51/'MIP 2017'!DD$168),0)</f>
        <v>1.4294811376567117E-4</v>
      </c>
      <c r="DE51" s="33">
        <f>+IFERROR(('MIP 2017'!DE51/'MIP 2017'!DE$168),0)</f>
        <v>1.321188147293731E-4</v>
      </c>
      <c r="DF51" s="33">
        <f>+IFERROR(('MIP 2017'!DF51/'MIP 2017'!DF$168),0)</f>
        <v>4.4735335853227456E-4</v>
      </c>
      <c r="DG51" s="33">
        <f>+IFERROR(('MIP 2017'!DG51/'MIP 2017'!DG$168),0)</f>
        <v>2.8654893290175782E-4</v>
      </c>
      <c r="DH51" s="33">
        <f>+IFERROR(('MIP 2017'!DH51/'MIP 2017'!DH$168),0)</f>
        <v>8.4142405647356968E-5</v>
      </c>
      <c r="DI51" s="33">
        <f>+IFERROR(('MIP 2017'!DI51/'MIP 2017'!DI$168),0)</f>
        <v>3.877415067663174E-5</v>
      </c>
      <c r="DJ51" s="33">
        <f>+IFERROR(('MIP 2017'!DJ51/'MIP 2017'!DJ$168),0)</f>
        <v>5.5936048023136216E-5</v>
      </c>
      <c r="DK51" s="33">
        <f>+IFERROR(('MIP 2017'!DK51/'MIP 2017'!DK$168),0)</f>
        <v>4.4088563529893622E-5</v>
      </c>
      <c r="DL51" s="33">
        <f>+IFERROR(('MIP 2017'!DL51/'MIP 2017'!DL$168),0)</f>
        <v>5.6552829644393492E-5</v>
      </c>
      <c r="DM51" s="33">
        <f>+IFERROR(('MIP 2017'!DM51/'MIP 2017'!DM$168),0)</f>
        <v>5.8192458770334399E-5</v>
      </c>
      <c r="DN51" s="33">
        <f>+IFERROR(('MIP 2017'!DN51/'MIP 2017'!DN$168),0)</f>
        <v>1.0170209533100942E-6</v>
      </c>
      <c r="DO51" s="33">
        <f>+IFERROR(('MIP 2017'!DO51/'MIP 2017'!DO$168),0)</f>
        <v>2.1840235541373444E-4</v>
      </c>
      <c r="DP51" s="33">
        <f>+IFERROR(('MIP 2017'!DP51/'MIP 2017'!DP$168),0)</f>
        <v>3.9347005479772839E-5</v>
      </c>
      <c r="DQ51" s="33">
        <f>+IFERROR(('MIP 2017'!DQ51/'MIP 2017'!DQ$168),0)</f>
        <v>1.6496407078267906E-4</v>
      </c>
      <c r="DR51" s="33">
        <f>+IFERROR(('MIP 2017'!DR51/'MIP 2017'!DR$168),0)</f>
        <v>1.1276873435560486E-4</v>
      </c>
      <c r="DS51" s="33">
        <f>+IFERROR(('MIP 2017'!DS51/'MIP 2017'!DS$168),0)</f>
        <v>6.2961235934871755E-4</v>
      </c>
      <c r="DT51" s="33">
        <f>+IFERROR(('MIP 2017'!DT51/'MIP 2017'!DT$168),0)</f>
        <v>8.9765906691424734E-4</v>
      </c>
      <c r="DU51" s="33">
        <f>+IFERROR(('MIP 2017'!DU51/'MIP 2017'!DU$168),0)</f>
        <v>2.8232276852486473E-4</v>
      </c>
      <c r="DV51" s="33">
        <f>+IFERROR(('MIP 2017'!DV51/'MIP 2017'!DV$168),0)</f>
        <v>7.569009131443387E-4</v>
      </c>
      <c r="DW51" s="33">
        <f>+IFERROR(('MIP 2017'!DW51/'MIP 2017'!DW$168),0)</f>
        <v>3.9085173369693893E-4</v>
      </c>
      <c r="DX51" s="33">
        <f>+IFERROR(('MIP 2017'!DX51/'MIP 2017'!DX$168),0)</f>
        <v>6.6063090132549218E-5</v>
      </c>
      <c r="DY51" s="33">
        <f>+IFERROR(('MIP 2017'!DY51/'MIP 2017'!DY$168),0)</f>
        <v>1.2340536671819178E-5</v>
      </c>
      <c r="DZ51" s="33">
        <f>+IFERROR(('MIP 2017'!DZ51/'MIP 2017'!DZ$168),0)</f>
        <v>6.4954647166543347E-4</v>
      </c>
      <c r="EA51" s="33">
        <f>+IFERROR(('MIP 2017'!EA51/'MIP 2017'!EA$168),0)</f>
        <v>1.5741730713798565E-4</v>
      </c>
      <c r="EB51" s="33">
        <f>+IFERROR(('MIP 2017'!EB51/'MIP 2017'!EB$168),0)</f>
        <v>1.894231227085417E-3</v>
      </c>
      <c r="EC51" s="33">
        <f>+IFERROR(('MIP 2017'!EC51/'MIP 2017'!EC$168),0)</f>
        <v>6.2892117570966912E-5</v>
      </c>
      <c r="ED51" s="33">
        <f>+IFERROR(('MIP 2017'!ED51/'MIP 2017'!ED$168),0)</f>
        <v>2.0170280970795688E-4</v>
      </c>
      <c r="EE51" s="33">
        <f>+IFERROR(('MIP 2017'!EE51/'MIP 2017'!EE$168),0)</f>
        <v>1.5724386029203217E-3</v>
      </c>
      <c r="EF51" s="33">
        <f>+IFERROR(('MIP 2017'!EF51/'MIP 2017'!EF$168),0)</f>
        <v>2.2071680834705036E-5</v>
      </c>
      <c r="EG51" s="33">
        <f>+IFERROR(('MIP 2017'!EG51/'MIP 2017'!EG$168),0)</f>
        <v>3.921775073094166E-5</v>
      </c>
      <c r="EH51" s="33">
        <f>+IFERROR(('MIP 2017'!EH51/'MIP 2017'!EH$168),0)</f>
        <v>0</v>
      </c>
    </row>
    <row r="52" spans="1:138" s="7" customFormat="1" ht="21.95" customHeight="1" thickBot="1" x14ac:dyDescent="0.25">
      <c r="A52" s="137" t="s">
        <v>161</v>
      </c>
      <c r="B52" s="138" t="s">
        <v>162</v>
      </c>
      <c r="C52" s="33">
        <f>+IFERROR(('MIP 2017'!C52/'MIP 2017'!C$168),0)</f>
        <v>6.3205474871496628E-3</v>
      </c>
      <c r="D52" s="33">
        <f>+IFERROR(('MIP 2017'!D52/'MIP 2017'!D$168),0)</f>
        <v>9.0958400289376691E-3</v>
      </c>
      <c r="E52" s="33">
        <f>+IFERROR(('MIP 2017'!E52/'MIP 2017'!E$168),0)</f>
        <v>7.5079847732206521E-3</v>
      </c>
      <c r="F52" s="33">
        <f>+IFERROR(('MIP 2017'!F52/'MIP 2017'!F$168),0)</f>
        <v>1.4981723135019344E-2</v>
      </c>
      <c r="G52" s="33">
        <f>+IFERROR(('MIP 2017'!G52/'MIP 2017'!G$168),0)</f>
        <v>3.3219946010646056E-3</v>
      </c>
      <c r="H52" s="33">
        <f>+IFERROR(('MIP 2017'!H52/'MIP 2017'!H$168),0)</f>
        <v>5.1704761658161059E-3</v>
      </c>
      <c r="I52" s="33">
        <f>+IFERROR(('MIP 2017'!I52/'MIP 2017'!I$168),0)</f>
        <v>2.5394706274563692E-3</v>
      </c>
      <c r="J52" s="33">
        <f>+IFERROR(('MIP 2017'!J52/'MIP 2017'!J$168),0)</f>
        <v>3.9655405385276444E-3</v>
      </c>
      <c r="K52" s="33">
        <f>+IFERROR(('MIP 2017'!K52/'MIP 2017'!K$168),0)</f>
        <v>6.0301164329985054E-3</v>
      </c>
      <c r="L52" s="33">
        <f>+IFERROR(('MIP 2017'!L52/'MIP 2017'!L$168),0)</f>
        <v>4.8365847976247984E-3</v>
      </c>
      <c r="M52" s="33">
        <f>+IFERROR(('MIP 2017'!M52/'MIP 2017'!M$168),0)</f>
        <v>1.4803567047394231E-2</v>
      </c>
      <c r="N52" s="33">
        <f>+IFERROR(('MIP 2017'!N52/'MIP 2017'!N$168),0)</f>
        <v>1.4177394531386795E-3</v>
      </c>
      <c r="O52" s="33">
        <f>+IFERROR(('MIP 2017'!O52/'MIP 2017'!O$168),0)</f>
        <v>3.4322892184021014E-3</v>
      </c>
      <c r="P52" s="33">
        <f>+IFERROR(('MIP 2017'!P52/'MIP 2017'!P$168),0)</f>
        <v>1.2745513133359399E-3</v>
      </c>
      <c r="Q52" s="33">
        <f>+IFERROR(('MIP 2017'!Q52/'MIP 2017'!Q$168),0)</f>
        <v>6.4907512203571452E-3</v>
      </c>
      <c r="R52" s="33">
        <f>+IFERROR(('MIP 2017'!R52/'MIP 2017'!R$168),0)</f>
        <v>2.0856266820489782E-3</v>
      </c>
      <c r="S52" s="33">
        <f>+IFERROR(('MIP 2017'!S52/'MIP 2017'!S$168),0)</f>
        <v>9.1028758709285462E-3</v>
      </c>
      <c r="T52" s="33">
        <f>+IFERROR(('MIP 2017'!T52/'MIP 2017'!T$168),0)</f>
        <v>1.1709606173627065E-2</v>
      </c>
      <c r="U52" s="33">
        <f>+IFERROR(('MIP 2017'!U52/'MIP 2017'!U$168),0)</f>
        <v>7.0063286822901506E-3</v>
      </c>
      <c r="V52" s="33">
        <f>+IFERROR(('MIP 2017'!V52/'MIP 2017'!V$168),0)</f>
        <v>2.9227412429427627E-3</v>
      </c>
      <c r="W52" s="33">
        <f>+IFERROR(('MIP 2017'!W52/'MIP 2017'!W$168),0)</f>
        <v>2.6311702121187518E-3</v>
      </c>
      <c r="X52" s="33">
        <f>+IFERROR(('MIP 2017'!X52/'MIP 2017'!X$168),0)</f>
        <v>7.0289773767908386E-3</v>
      </c>
      <c r="Y52" s="33">
        <f>+IFERROR(('MIP 2017'!Y52/'MIP 2017'!Y$168),0)</f>
        <v>1.2301035779929711E-4</v>
      </c>
      <c r="Z52" s="33">
        <f>+IFERROR(('MIP 2017'!Z52/'MIP 2017'!Z$168),0)</f>
        <v>7.3778082038003382E-4</v>
      </c>
      <c r="AA52" s="33">
        <f>+IFERROR(('MIP 2017'!AA52/'MIP 2017'!AA$168),0)</f>
        <v>1.9215011203783414E-2</v>
      </c>
      <c r="AB52" s="33">
        <f>+IFERROR(('MIP 2017'!AB52/'MIP 2017'!AB$168),0)</f>
        <v>1.5035365488684708E-3</v>
      </c>
      <c r="AC52" s="33">
        <f>+IFERROR(('MIP 2017'!AC52/'MIP 2017'!AC$168),0)</f>
        <v>2.3689490548243401E-4</v>
      </c>
      <c r="AD52" s="33">
        <f>+IFERROR(('MIP 2017'!AD52/'MIP 2017'!AD$168),0)</f>
        <v>6.0195101455323187E-4</v>
      </c>
      <c r="AE52" s="33">
        <f>+IFERROR(('MIP 2017'!AE52/'MIP 2017'!AE$168),0)</f>
        <v>8.4013738426601736E-4</v>
      </c>
      <c r="AF52" s="33">
        <f>+IFERROR(('MIP 2017'!AF52/'MIP 2017'!AF$168),0)</f>
        <v>3.0312544097028693E-4</v>
      </c>
      <c r="AG52" s="33">
        <f>+IFERROR(('MIP 2017'!AG52/'MIP 2017'!AG$168),0)</f>
        <v>5.5791357219205545E-6</v>
      </c>
      <c r="AH52" s="33">
        <f>+IFERROR(('MIP 2017'!AH52/'MIP 2017'!AH$168),0)</f>
        <v>7.0256321666204075E-4</v>
      </c>
      <c r="AI52" s="33">
        <f>+IFERROR(('MIP 2017'!AI52/'MIP 2017'!AI$168),0)</f>
        <v>9.259731133835601E-4</v>
      </c>
      <c r="AJ52" s="33">
        <f>+IFERROR(('MIP 2017'!AJ52/'MIP 2017'!AJ$168),0)</f>
        <v>1.5224787092053528E-4</v>
      </c>
      <c r="AK52" s="33">
        <f>+IFERROR(('MIP 2017'!AK52/'MIP 2017'!AK$168),0)</f>
        <v>6.3158559580973241E-3</v>
      </c>
      <c r="AL52" s="33">
        <f>+IFERROR(('MIP 2017'!AL52/'MIP 2017'!AL$168),0)</f>
        <v>1.8896716582392679E-3</v>
      </c>
      <c r="AM52" s="33">
        <f>+IFERROR(('MIP 2017'!AM52/'MIP 2017'!AM$168),0)</f>
        <v>5.158292619449399E-3</v>
      </c>
      <c r="AN52" s="33">
        <f>+IFERROR(('MIP 2017'!AN52/'MIP 2017'!AN$168),0)</f>
        <v>1.1724130655344047E-2</v>
      </c>
      <c r="AO52" s="33">
        <f>+IFERROR(('MIP 2017'!AO52/'MIP 2017'!AO$168),0)</f>
        <v>6.765092660652618E-3</v>
      </c>
      <c r="AP52" s="33">
        <f>+IFERROR(('MIP 2017'!AP52/'MIP 2017'!AP$168),0)</f>
        <v>9.7473220613799403E-3</v>
      </c>
      <c r="AQ52" s="33">
        <f>+IFERROR(('MIP 2017'!AQ52/'MIP 2017'!AQ$168),0)</f>
        <v>0.1309738676136312</v>
      </c>
      <c r="AR52" s="33">
        <f>+IFERROR(('MIP 2017'!AR52/'MIP 2017'!AR$168),0)</f>
        <v>3.5162610123016316E-2</v>
      </c>
      <c r="AS52" s="33">
        <f>+IFERROR(('MIP 2017'!AS52/'MIP 2017'!AS$168),0)</f>
        <v>1.2431902236983048E-3</v>
      </c>
      <c r="AT52" s="33">
        <f>+IFERROR(('MIP 2017'!AT52/'MIP 2017'!AT$168),0)</f>
        <v>2.8694298354709498E-2</v>
      </c>
      <c r="AU52" s="33">
        <f>+IFERROR(('MIP 2017'!AU52/'MIP 2017'!AU$168),0)</f>
        <v>4.8050658796416684E-3</v>
      </c>
      <c r="AV52" s="33">
        <f>+IFERROR(('MIP 2017'!AV52/'MIP 2017'!AV$168),0)</f>
        <v>4.2815607804361985E-3</v>
      </c>
      <c r="AW52" s="33">
        <f>+IFERROR(('MIP 2017'!AW52/'MIP 2017'!AW$168),0)</f>
        <v>2.4863644358288282E-2</v>
      </c>
      <c r="AX52" s="33">
        <f>+IFERROR(('MIP 2017'!AX52/'MIP 2017'!AX$168),0)</f>
        <v>3.6226755346214405E-4</v>
      </c>
      <c r="AY52" s="33">
        <f>+IFERROR(('MIP 2017'!AY52/'MIP 2017'!AY$168),0)</f>
        <v>2.6324898729396349E-4</v>
      </c>
      <c r="AZ52" s="33">
        <f>+IFERROR(('MIP 2017'!AZ52/'MIP 2017'!AZ$168),0)</f>
        <v>1.0047177288869293E-4</v>
      </c>
      <c r="BA52" s="33">
        <f>+IFERROR(('MIP 2017'!BA52/'MIP 2017'!BA$168),0)</f>
        <v>1.0041340524627775E-3</v>
      </c>
      <c r="BB52" s="33">
        <f>+IFERROR(('MIP 2017'!BB52/'MIP 2017'!BB$168),0)</f>
        <v>1.0398359894427747E-4</v>
      </c>
      <c r="BC52" s="33">
        <f>+IFERROR(('MIP 2017'!BC52/'MIP 2017'!BC$168),0)</f>
        <v>1.8553665299126873E-4</v>
      </c>
      <c r="BD52" s="33">
        <f>+IFERROR(('MIP 2017'!BD52/'MIP 2017'!BD$168),0)</f>
        <v>5.6445636740990682E-4</v>
      </c>
      <c r="BE52" s="33">
        <f>+IFERROR(('MIP 2017'!BE52/'MIP 2017'!BE$168),0)</f>
        <v>1.4898293686300085E-3</v>
      </c>
      <c r="BF52" s="33">
        <f>+IFERROR(('MIP 2017'!BF52/'MIP 2017'!BF$168),0)</f>
        <v>5.3629504676931715E-4</v>
      </c>
      <c r="BG52" s="33">
        <f>+IFERROR(('MIP 2017'!BG52/'MIP 2017'!BG$168),0)</f>
        <v>1.5480904348316332E-3</v>
      </c>
      <c r="BH52" s="33">
        <f>+IFERROR(('MIP 2017'!BH52/'MIP 2017'!BH$168),0)</f>
        <v>2.8660720024220338E-3</v>
      </c>
      <c r="BI52" s="33">
        <f>+IFERROR(('MIP 2017'!BI52/'MIP 2017'!BI$168),0)</f>
        <v>1.4721369394070929E-3</v>
      </c>
      <c r="BJ52" s="33">
        <f>+IFERROR(('MIP 2017'!BJ52/'MIP 2017'!BJ$168),0)</f>
        <v>7.4270482951628862E-5</v>
      </c>
      <c r="BK52" s="33">
        <f>+IFERROR(('MIP 2017'!BK52/'MIP 2017'!BK$168),0)</f>
        <v>2.7549580199346502E-4</v>
      </c>
      <c r="BL52" s="33">
        <f>+IFERROR(('MIP 2017'!BL52/'MIP 2017'!BL$168),0)</f>
        <v>9.4122841817996649E-5</v>
      </c>
      <c r="BM52" s="33">
        <f>+IFERROR(('MIP 2017'!BM52/'MIP 2017'!BM$168),0)</f>
        <v>7.9879783251665291E-4</v>
      </c>
      <c r="BN52" s="33">
        <f>+IFERROR(('MIP 2017'!BN52/'MIP 2017'!BN$168),0)</f>
        <v>2.5872472593718021E-4</v>
      </c>
      <c r="BO52" s="33">
        <f>+IFERROR(('MIP 2017'!BO52/'MIP 2017'!BO$168),0)</f>
        <v>1.4575620101279154E-4</v>
      </c>
      <c r="BP52" s="33">
        <f>+IFERROR(('MIP 2017'!BP52/'MIP 2017'!BP$168),0)</f>
        <v>1.1243385997882223E-4</v>
      </c>
      <c r="BQ52" s="33">
        <f>+IFERROR(('MIP 2017'!BQ52/'MIP 2017'!BQ$168),0)</f>
        <v>3.4642421889286674E-4</v>
      </c>
      <c r="BR52" s="33">
        <f>+IFERROR(('MIP 2017'!BR52/'MIP 2017'!BR$168),0)</f>
        <v>1.2470229331267103E-4</v>
      </c>
      <c r="BS52" s="33">
        <f>+IFERROR(('MIP 2017'!BS52/'MIP 2017'!BS$168),0)</f>
        <v>2.1500985443439547E-4</v>
      </c>
      <c r="BT52" s="33">
        <f>+IFERROR(('MIP 2017'!BT52/'MIP 2017'!BT$168),0)</f>
        <v>3.1307441598142139E-4</v>
      </c>
      <c r="BU52" s="33">
        <f>+IFERROR(('MIP 2017'!BU52/'MIP 2017'!BU$168),0)</f>
        <v>8.7399536692692493E-5</v>
      </c>
      <c r="BV52" s="33">
        <f>+IFERROR(('MIP 2017'!BV52/'MIP 2017'!BV$168),0)</f>
        <v>2.6179382226685022E-4</v>
      </c>
      <c r="BW52" s="33">
        <f>+IFERROR(('MIP 2017'!BW52/'MIP 2017'!BW$168),0)</f>
        <v>1.257199473259108E-4</v>
      </c>
      <c r="BX52" s="33">
        <f>+IFERROR(('MIP 2017'!BX52/'MIP 2017'!BX$168),0)</f>
        <v>6.4804846735562685E-5</v>
      </c>
      <c r="BY52" s="33">
        <f>+IFERROR(('MIP 2017'!BY52/'MIP 2017'!BY$168),0)</f>
        <v>3.0382644070711716E-4</v>
      </c>
      <c r="BZ52" s="33">
        <f>+IFERROR(('MIP 2017'!BZ52/'MIP 2017'!BZ$168),0)</f>
        <v>7.0564630520759302E-4</v>
      </c>
      <c r="CA52" s="33">
        <f>+IFERROR(('MIP 2017'!CA52/'MIP 2017'!CA$168),0)</f>
        <v>2.0124481647904174E-3</v>
      </c>
      <c r="CB52" s="33">
        <f>+IFERROR(('MIP 2017'!CB52/'MIP 2017'!CB$168),0)</f>
        <v>6.1295142863824003E-5</v>
      </c>
      <c r="CC52" s="33">
        <f>+IFERROR(('MIP 2017'!CC52/'MIP 2017'!CC$168),0)</f>
        <v>8.2570202845932194E-5</v>
      </c>
      <c r="CD52" s="33">
        <f>+IFERROR(('MIP 2017'!CD52/'MIP 2017'!CD$168),0)</f>
        <v>4.4293798028579467E-4</v>
      </c>
      <c r="CE52" s="33">
        <f>+IFERROR(('MIP 2017'!CE52/'MIP 2017'!CE$168),0)</f>
        <v>2.6444037618319636E-4</v>
      </c>
      <c r="CF52" s="33">
        <f>+IFERROR(('MIP 2017'!CF52/'MIP 2017'!CF$168),0)</f>
        <v>9.629994014997261E-5</v>
      </c>
      <c r="CG52" s="33">
        <f>+IFERROR(('MIP 2017'!CG52/'MIP 2017'!CG$168),0)</f>
        <v>2.1308478458267298E-3</v>
      </c>
      <c r="CH52" s="33">
        <f>+IFERROR(('MIP 2017'!CH52/'MIP 2017'!CH$168),0)</f>
        <v>4.4353784735184962E-5</v>
      </c>
      <c r="CI52" s="33">
        <f>+IFERROR(('MIP 2017'!CI52/'MIP 2017'!CI$168),0)</f>
        <v>2.7830195992368703E-5</v>
      </c>
      <c r="CJ52" s="33">
        <f>+IFERROR(('MIP 2017'!CJ52/'MIP 2017'!CJ$168),0)</f>
        <v>2.944588369288907E-5</v>
      </c>
      <c r="CK52" s="33">
        <f>+IFERROR(('MIP 2017'!CK52/'MIP 2017'!CK$168),0)</f>
        <v>2.008055367600827E-4</v>
      </c>
      <c r="CL52" s="33">
        <f>+IFERROR(('MIP 2017'!CL52/'MIP 2017'!CL$168),0)</f>
        <v>2.7516481775983191E-4</v>
      </c>
      <c r="CM52" s="33">
        <f>+IFERROR(('MIP 2017'!CM52/'MIP 2017'!CM$168),0)</f>
        <v>5.1907076816081886E-4</v>
      </c>
      <c r="CN52" s="33">
        <f>+IFERROR(('MIP 2017'!CN52/'MIP 2017'!CN$168),0)</f>
        <v>2.6477191495640444E-4</v>
      </c>
      <c r="CO52" s="33">
        <f>+IFERROR(('MIP 2017'!CO52/'MIP 2017'!CO$168),0)</f>
        <v>2.6518073319555446E-4</v>
      </c>
      <c r="CP52" s="33">
        <f>+IFERROR(('MIP 2017'!CP52/'MIP 2017'!CP$168),0)</f>
        <v>2.4801786670312388E-4</v>
      </c>
      <c r="CQ52" s="33">
        <f>+IFERROR(('MIP 2017'!CQ52/'MIP 2017'!CQ$168),0)</f>
        <v>5.4419753954119856E-4</v>
      </c>
      <c r="CR52" s="33">
        <f>+IFERROR(('MIP 2017'!CR52/'MIP 2017'!CR$168),0)</f>
        <v>8.0871126423775282E-4</v>
      </c>
      <c r="CS52" s="33">
        <f>+IFERROR(('MIP 2017'!CS52/'MIP 2017'!CS$168),0)</f>
        <v>3.2913340077853331E-3</v>
      </c>
      <c r="CT52" s="33">
        <f>+IFERROR(('MIP 2017'!CT52/'MIP 2017'!CT$168),0)</f>
        <v>2.58648250379187E-4</v>
      </c>
      <c r="CU52" s="33">
        <f>+IFERROR(('MIP 2017'!CU52/'MIP 2017'!CU$168),0)</f>
        <v>1.3431718487607552E-5</v>
      </c>
      <c r="CV52" s="33">
        <f>+IFERROR(('MIP 2017'!CV52/'MIP 2017'!CV$168),0)</f>
        <v>2.2998197601549011E-5</v>
      </c>
      <c r="CW52" s="33">
        <f>+IFERROR(('MIP 2017'!CW52/'MIP 2017'!CW$168),0)</f>
        <v>3.9760870131080434E-5</v>
      </c>
      <c r="CX52" s="33">
        <f>+IFERROR(('MIP 2017'!CX52/'MIP 2017'!CX$168),0)</f>
        <v>7.5731991201860184E-5</v>
      </c>
      <c r="CY52" s="33">
        <f>+IFERROR(('MIP 2017'!CY52/'MIP 2017'!CY$168),0)</f>
        <v>1.3228438136934474E-5</v>
      </c>
      <c r="CZ52" s="33">
        <f>+IFERROR(('MIP 2017'!CZ52/'MIP 2017'!CZ$168),0)</f>
        <v>2.4312465459555776E-5</v>
      </c>
      <c r="DA52" s="33">
        <f>+IFERROR(('MIP 2017'!DA52/'MIP 2017'!DA$168),0)</f>
        <v>1.3336403181208552E-5</v>
      </c>
      <c r="DB52" s="33">
        <f>+IFERROR(('MIP 2017'!DB52/'MIP 2017'!DB$168),0)</f>
        <v>1.6333009013387112E-4</v>
      </c>
      <c r="DC52" s="33">
        <f>+IFERROR(('MIP 2017'!DC52/'MIP 2017'!DC$168),0)</f>
        <v>5.9993136336173653E-5</v>
      </c>
      <c r="DD52" s="33">
        <f>+IFERROR(('MIP 2017'!DD52/'MIP 2017'!DD$168),0)</f>
        <v>3.3071915687535869E-5</v>
      </c>
      <c r="DE52" s="33">
        <f>+IFERROR(('MIP 2017'!DE52/'MIP 2017'!DE$168),0)</f>
        <v>1.2153609657776394E-4</v>
      </c>
      <c r="DF52" s="33">
        <f>+IFERROR(('MIP 2017'!DF52/'MIP 2017'!DF$168),0)</f>
        <v>2.1969496896228873E-4</v>
      </c>
      <c r="DG52" s="33">
        <f>+IFERROR(('MIP 2017'!DG52/'MIP 2017'!DG$168),0)</f>
        <v>2.4464415790709383E-5</v>
      </c>
      <c r="DH52" s="33">
        <f>+IFERROR(('MIP 2017'!DH52/'MIP 2017'!DH$168),0)</f>
        <v>5.8774390539594116E-5</v>
      </c>
      <c r="DI52" s="33">
        <f>+IFERROR(('MIP 2017'!DI52/'MIP 2017'!DI$168),0)</f>
        <v>2.7903269213331624E-5</v>
      </c>
      <c r="DJ52" s="33">
        <f>+IFERROR(('MIP 2017'!DJ52/'MIP 2017'!DJ$168),0)</f>
        <v>1.4005738048562948E-4</v>
      </c>
      <c r="DK52" s="33">
        <f>+IFERROR(('MIP 2017'!DK52/'MIP 2017'!DK$168),0)</f>
        <v>1.9466903263313978E-4</v>
      </c>
      <c r="DL52" s="33">
        <f>+IFERROR(('MIP 2017'!DL52/'MIP 2017'!DL$168),0)</f>
        <v>1.4132385150269667E-4</v>
      </c>
      <c r="DM52" s="33">
        <f>+IFERROR(('MIP 2017'!DM52/'MIP 2017'!DM$168),0)</f>
        <v>1.6339020450831997E-4</v>
      </c>
      <c r="DN52" s="33">
        <f>+IFERROR(('MIP 2017'!DN52/'MIP 2017'!DN$168),0)</f>
        <v>5.3303430687989405E-6</v>
      </c>
      <c r="DO52" s="33">
        <f>+IFERROR(('MIP 2017'!DO52/'MIP 2017'!DO$168),0)</f>
        <v>4.983974541892979E-5</v>
      </c>
      <c r="DP52" s="33">
        <f>+IFERROR(('MIP 2017'!DP52/'MIP 2017'!DP$168),0)</f>
        <v>3.7485335683308439E-5</v>
      </c>
      <c r="DQ52" s="33">
        <f>+IFERROR(('MIP 2017'!DQ52/'MIP 2017'!DQ$168),0)</f>
        <v>1.9417003871323836E-4</v>
      </c>
      <c r="DR52" s="33">
        <f>+IFERROR(('MIP 2017'!DR52/'MIP 2017'!DR$168),0)</f>
        <v>2.5878668504613836E-5</v>
      </c>
      <c r="DS52" s="33">
        <f>+IFERROR(('MIP 2017'!DS52/'MIP 2017'!DS$168),0)</f>
        <v>6.3445420051710889E-4</v>
      </c>
      <c r="DT52" s="33">
        <f>+IFERROR(('MIP 2017'!DT52/'MIP 2017'!DT$168),0)</f>
        <v>2.5578919586305735E-4</v>
      </c>
      <c r="DU52" s="33">
        <f>+IFERROR(('MIP 2017'!DU52/'MIP 2017'!DU$168),0)</f>
        <v>3.5484572215551473E-5</v>
      </c>
      <c r="DV52" s="33">
        <f>+IFERROR(('MIP 2017'!DV52/'MIP 2017'!DV$168),0)</f>
        <v>1.6957328425313515E-4</v>
      </c>
      <c r="DW52" s="33">
        <f>+IFERROR(('MIP 2017'!DW52/'MIP 2017'!DW$168),0)</f>
        <v>5.5226878282829716E-4</v>
      </c>
      <c r="DX52" s="33">
        <f>+IFERROR(('MIP 2017'!DX52/'MIP 2017'!DX$168),0)</f>
        <v>8.9181813787064047E-5</v>
      </c>
      <c r="DY52" s="33">
        <f>+IFERROR(('MIP 2017'!DY52/'MIP 2017'!DY$168),0)</f>
        <v>5.2452828452105005E-5</v>
      </c>
      <c r="DZ52" s="33">
        <f>+IFERROR(('MIP 2017'!DZ52/'MIP 2017'!DZ$168),0)</f>
        <v>1.1805729904363935E-4</v>
      </c>
      <c r="EA52" s="33">
        <f>+IFERROR(('MIP 2017'!EA52/'MIP 2017'!EA$168),0)</f>
        <v>1.9367478275807493E-4</v>
      </c>
      <c r="EB52" s="33">
        <f>+IFERROR(('MIP 2017'!EB52/'MIP 2017'!EB$168),0)</f>
        <v>3.5129243207183308E-4</v>
      </c>
      <c r="EC52" s="33">
        <f>+IFERROR(('MIP 2017'!EC52/'MIP 2017'!EC$168),0)</f>
        <v>3.1685923526615193E-5</v>
      </c>
      <c r="ED52" s="33">
        <f>+IFERROR(('MIP 2017'!ED52/'MIP 2017'!ED$168),0)</f>
        <v>2.8255565390820659E-4</v>
      </c>
      <c r="EE52" s="33">
        <f>+IFERROR(('MIP 2017'!EE52/'MIP 2017'!EE$168),0)</f>
        <v>1.4738271216397495E-4</v>
      </c>
      <c r="EF52" s="33">
        <f>+IFERROR(('MIP 2017'!EF52/'MIP 2017'!EF$168),0)</f>
        <v>4.6145475968830233E-5</v>
      </c>
      <c r="EG52" s="33">
        <f>+IFERROR(('MIP 2017'!EG52/'MIP 2017'!EG$168),0)</f>
        <v>5.0438212929047794E-5</v>
      </c>
      <c r="EH52" s="33">
        <f>+IFERROR(('MIP 2017'!EH52/'MIP 2017'!EH$168),0)</f>
        <v>0</v>
      </c>
    </row>
    <row r="53" spans="1:138" s="7" customFormat="1" ht="21.95" customHeight="1" thickBot="1" x14ac:dyDescent="0.25">
      <c r="A53" s="137" t="s">
        <v>163</v>
      </c>
      <c r="B53" s="138" t="s">
        <v>164</v>
      </c>
      <c r="C53" s="33">
        <f>+IFERROR(('MIP 2017'!C53/'MIP 2017'!C$168),0)</f>
        <v>7.3045098470881242E-7</v>
      </c>
      <c r="D53" s="33">
        <f>+IFERROR(('MIP 2017'!D53/'MIP 2017'!D$168),0)</f>
        <v>4.7310459861785238E-7</v>
      </c>
      <c r="E53" s="33">
        <f>+IFERROR(('MIP 2017'!E53/'MIP 2017'!E$168),0)</f>
        <v>6.6634773744597654E-7</v>
      </c>
      <c r="F53" s="33">
        <f>+IFERROR(('MIP 2017'!F53/'MIP 2017'!F$168),0)</f>
        <v>8.8414444405889632E-7</v>
      </c>
      <c r="G53" s="33">
        <f>+IFERROR(('MIP 2017'!G53/'MIP 2017'!G$168),0)</f>
        <v>1.0151634297458047E-6</v>
      </c>
      <c r="H53" s="33">
        <f>+IFERROR(('MIP 2017'!H53/'MIP 2017'!H$168),0)</f>
        <v>7.760939755103215E-7</v>
      </c>
      <c r="I53" s="33">
        <f>+IFERROR(('MIP 2017'!I53/'MIP 2017'!I$168),0)</f>
        <v>3.6060316797758919E-7</v>
      </c>
      <c r="J53" s="33">
        <f>+IFERROR(('MIP 2017'!J53/'MIP 2017'!J$168),0)</f>
        <v>9.6961083233328196E-7</v>
      </c>
      <c r="K53" s="33">
        <f>+IFERROR(('MIP 2017'!K53/'MIP 2017'!K$168),0)</f>
        <v>6.7272521366680553E-7</v>
      </c>
      <c r="L53" s="33">
        <f>+IFERROR(('MIP 2017'!L53/'MIP 2017'!L$168),0)</f>
        <v>7.3117277304438749E-7</v>
      </c>
      <c r="M53" s="33">
        <f>+IFERROR(('MIP 2017'!M53/'MIP 2017'!M$168),0)</f>
        <v>6.9092822851116441E-7</v>
      </c>
      <c r="N53" s="33">
        <f>+IFERROR(('MIP 2017'!N53/'MIP 2017'!N$168),0)</f>
        <v>8.4611926470288672E-7</v>
      </c>
      <c r="O53" s="33">
        <f>+IFERROR(('MIP 2017'!O53/'MIP 2017'!O$168),0)</f>
        <v>7.5859338995220445E-7</v>
      </c>
      <c r="P53" s="33">
        <f>+IFERROR(('MIP 2017'!P53/'MIP 2017'!P$168),0)</f>
        <v>4.9440048899072611E-7</v>
      </c>
      <c r="Q53" s="33">
        <f>+IFERROR(('MIP 2017'!Q53/'MIP 2017'!Q$168),0)</f>
        <v>4.7765201335280245E-7</v>
      </c>
      <c r="R53" s="33">
        <f>+IFERROR(('MIP 2017'!R53/'MIP 2017'!R$168),0)</f>
        <v>9.0793425072979222E-7</v>
      </c>
      <c r="S53" s="33">
        <f>+IFERROR(('MIP 2017'!S53/'MIP 2017'!S$168),0)</f>
        <v>5.2292364816099071E-7</v>
      </c>
      <c r="T53" s="33">
        <f>+IFERROR(('MIP 2017'!T53/'MIP 2017'!T$168),0)</f>
        <v>5.5972177270120914E-7</v>
      </c>
      <c r="U53" s="33">
        <f>+IFERROR(('MIP 2017'!U53/'MIP 2017'!U$168),0)</f>
        <v>5.5296910021869499E-7</v>
      </c>
      <c r="V53" s="33">
        <f>+IFERROR(('MIP 2017'!V53/'MIP 2017'!V$168),0)</f>
        <v>5.0241962993118461E-7</v>
      </c>
      <c r="W53" s="33">
        <f>+IFERROR(('MIP 2017'!W53/'MIP 2017'!W$168),0)</f>
        <v>6.9397456903582813E-7</v>
      </c>
      <c r="X53" s="33">
        <f>+IFERROR(('MIP 2017'!X53/'MIP 2017'!X$168),0)</f>
        <v>6.1969743520871345E-7</v>
      </c>
      <c r="Y53" s="33">
        <f>+IFERROR(('MIP 2017'!Y53/'MIP 2017'!Y$168),0)</f>
        <v>1.2932098077216336E-6</v>
      </c>
      <c r="Z53" s="33">
        <f>+IFERROR(('MIP 2017'!Z53/'MIP 2017'!Z$168),0)</f>
        <v>1.1825516305737473E-6</v>
      </c>
      <c r="AA53" s="33">
        <f>+IFERROR(('MIP 2017'!AA53/'MIP 2017'!AA$168),0)</f>
        <v>8.2728673761533774E-7</v>
      </c>
      <c r="AB53" s="33">
        <f>+IFERROR(('MIP 2017'!AB53/'MIP 2017'!AB$168),0)</f>
        <v>8.3167712713572427E-7</v>
      </c>
      <c r="AC53" s="33">
        <f>+IFERROR(('MIP 2017'!AC53/'MIP 2017'!AC$168),0)</f>
        <v>1.8582849558021792E-7</v>
      </c>
      <c r="AD53" s="33">
        <f>+IFERROR(('MIP 2017'!AD53/'MIP 2017'!AD$168),0)</f>
        <v>3.300203747618251E-5</v>
      </c>
      <c r="AE53" s="33">
        <f>+IFERROR(('MIP 2017'!AE53/'MIP 2017'!AE$168),0)</f>
        <v>1.208696242697907E-6</v>
      </c>
      <c r="AF53" s="33">
        <f>+IFERROR(('MIP 2017'!AF53/'MIP 2017'!AF$168),0)</f>
        <v>6.4683847387325095E-7</v>
      </c>
      <c r="AG53" s="33">
        <f>+IFERROR(('MIP 2017'!AG53/'MIP 2017'!AG$168),0)</f>
        <v>6.2883907840220515E-8</v>
      </c>
      <c r="AH53" s="33">
        <f>+IFERROR(('MIP 2017'!AH53/'MIP 2017'!AH$168),0)</f>
        <v>9.338280548797592E-7</v>
      </c>
      <c r="AI53" s="33">
        <f>+IFERROR(('MIP 2017'!AI53/'MIP 2017'!AI$168),0)</f>
        <v>2.3131108946351048E-5</v>
      </c>
      <c r="AJ53" s="33">
        <f>+IFERROR(('MIP 2017'!AJ53/'MIP 2017'!AJ$168),0)</f>
        <v>1.0173829056820264E-6</v>
      </c>
      <c r="AK53" s="33">
        <f>+IFERROR(('MIP 2017'!AK53/'MIP 2017'!AK$168),0)</f>
        <v>9.3648727618483504E-7</v>
      </c>
      <c r="AL53" s="33">
        <f>+IFERROR(('MIP 2017'!AL53/'MIP 2017'!AL$168),0)</f>
        <v>1.0051961009059729E-6</v>
      </c>
      <c r="AM53" s="33">
        <f>+IFERROR(('MIP 2017'!AM53/'MIP 2017'!AM$168),0)</f>
        <v>4.256864747328561E-4</v>
      </c>
      <c r="AN53" s="33">
        <f>+IFERROR(('MIP 2017'!AN53/'MIP 2017'!AN$168),0)</f>
        <v>1.5223751724355605E-7</v>
      </c>
      <c r="AO53" s="33">
        <f>+IFERROR(('MIP 2017'!AO53/'MIP 2017'!AO$168),0)</f>
        <v>9.6705634144978424E-4</v>
      </c>
      <c r="AP53" s="33">
        <f>+IFERROR(('MIP 2017'!AP53/'MIP 2017'!AP$168),0)</f>
        <v>1.9359018621606934E-3</v>
      </c>
      <c r="AQ53" s="33">
        <f>+IFERROR(('MIP 2017'!AQ53/'MIP 2017'!AQ$168),0)</f>
        <v>2.0583591443216414E-6</v>
      </c>
      <c r="AR53" s="33">
        <f>+IFERROR(('MIP 2017'!AR53/'MIP 2017'!AR$168),0)</f>
        <v>2.4204990332564028E-3</v>
      </c>
      <c r="AS53" s="33">
        <f>+IFERROR(('MIP 2017'!AS53/'MIP 2017'!AS$168),0)</f>
        <v>1.8106834322913629E-5</v>
      </c>
      <c r="AT53" s="33">
        <f>+IFERROR(('MIP 2017'!AT53/'MIP 2017'!AT$168),0)</f>
        <v>3.6674954147164573E-7</v>
      </c>
      <c r="AU53" s="33">
        <f>+IFERROR(('MIP 2017'!AU53/'MIP 2017'!AU$168),0)</f>
        <v>5.1422865105950387E-5</v>
      </c>
      <c r="AV53" s="33">
        <f>+IFERROR(('MIP 2017'!AV53/'MIP 2017'!AV$168),0)</f>
        <v>6.4708508911948197E-7</v>
      </c>
      <c r="AW53" s="33">
        <f>+IFERROR(('MIP 2017'!AW53/'MIP 2017'!AW$168),0)</f>
        <v>1.0506328605980075E-6</v>
      </c>
      <c r="AX53" s="33">
        <f>+IFERROR(('MIP 2017'!AX53/'MIP 2017'!AX$168),0)</f>
        <v>8.0094802398083838E-7</v>
      </c>
      <c r="AY53" s="33">
        <f>+IFERROR(('MIP 2017'!AY53/'MIP 2017'!AY$168),0)</f>
        <v>5.7748595290514158E-7</v>
      </c>
      <c r="AZ53" s="33">
        <f>+IFERROR(('MIP 2017'!AZ53/'MIP 2017'!AZ$168),0)</f>
        <v>7.7846594552003754E-7</v>
      </c>
      <c r="BA53" s="33">
        <f>+IFERROR(('MIP 2017'!BA53/'MIP 2017'!BA$168),0)</f>
        <v>1.154506459338685E-6</v>
      </c>
      <c r="BB53" s="33">
        <f>+IFERROR(('MIP 2017'!BB53/'MIP 2017'!BB$168),0)</f>
        <v>7.0692824208479818E-7</v>
      </c>
      <c r="BC53" s="33">
        <f>+IFERROR(('MIP 2017'!BC53/'MIP 2017'!BC$168),0)</f>
        <v>1.3717629033808838E-6</v>
      </c>
      <c r="BD53" s="33">
        <f>+IFERROR(('MIP 2017'!BD53/'MIP 2017'!BD$168),0)</f>
        <v>9.4129805301027316E-7</v>
      </c>
      <c r="BE53" s="33">
        <f>+IFERROR(('MIP 2017'!BE53/'MIP 2017'!BE$168),0)</f>
        <v>1.2835157944931305E-6</v>
      </c>
      <c r="BF53" s="33">
        <f>+IFERROR(('MIP 2017'!BF53/'MIP 2017'!BF$168),0)</f>
        <v>8.520823815153358E-7</v>
      </c>
      <c r="BG53" s="33">
        <f>+IFERROR(('MIP 2017'!BG53/'MIP 2017'!BG$168),0)</f>
        <v>1.2338644839605713E-6</v>
      </c>
      <c r="BH53" s="33">
        <f>+IFERROR(('MIP 2017'!BH53/'MIP 2017'!BH$168),0)</f>
        <v>8.0890089163744902E-5</v>
      </c>
      <c r="BI53" s="33">
        <f>+IFERROR(('MIP 2017'!BI53/'MIP 2017'!BI$168),0)</f>
        <v>6.9962288858874026E-7</v>
      </c>
      <c r="BJ53" s="33">
        <f>+IFERROR(('MIP 2017'!BJ53/'MIP 2017'!BJ$168),0)</f>
        <v>1.0613156245652897E-6</v>
      </c>
      <c r="BK53" s="33">
        <f>+IFERROR(('MIP 2017'!BK53/'MIP 2017'!BK$168),0)</f>
        <v>1.0762731715210618E-6</v>
      </c>
      <c r="BL53" s="33">
        <f>+IFERROR(('MIP 2017'!BL53/'MIP 2017'!BL$168),0)</f>
        <v>9.4478638568095646E-7</v>
      </c>
      <c r="BM53" s="33">
        <f>+IFERROR(('MIP 2017'!BM53/'MIP 2017'!BM$168),0)</f>
        <v>7.7802158275080084E-7</v>
      </c>
      <c r="BN53" s="33">
        <f>+IFERROR(('MIP 2017'!BN53/'MIP 2017'!BN$168),0)</f>
        <v>9.3114752805765415E-7</v>
      </c>
      <c r="BO53" s="33">
        <f>+IFERROR(('MIP 2017'!BO53/'MIP 2017'!BO$168),0)</f>
        <v>8.5754329792201472E-7</v>
      </c>
      <c r="BP53" s="33">
        <f>+IFERROR(('MIP 2017'!BP53/'MIP 2017'!BP$168),0)</f>
        <v>1.9020366019935526E-6</v>
      </c>
      <c r="BQ53" s="33">
        <f>+IFERROR(('MIP 2017'!BQ53/'MIP 2017'!BQ$168),0)</f>
        <v>8.1239758248144872E-7</v>
      </c>
      <c r="BR53" s="33">
        <f>+IFERROR(('MIP 2017'!BR53/'MIP 2017'!BR$168),0)</f>
        <v>9.1672670161848295E-7</v>
      </c>
      <c r="BS53" s="33">
        <f>+IFERROR(('MIP 2017'!BS53/'MIP 2017'!BS$168),0)</f>
        <v>8.1398732185340297E-7</v>
      </c>
      <c r="BT53" s="33">
        <f>+IFERROR(('MIP 2017'!BT53/'MIP 2017'!BT$168),0)</f>
        <v>9.4524296597153331E-7</v>
      </c>
      <c r="BU53" s="33">
        <f>+IFERROR(('MIP 2017'!BU53/'MIP 2017'!BU$168),0)</f>
        <v>5.9746444309756017E-7</v>
      </c>
      <c r="BV53" s="33">
        <f>+IFERROR(('MIP 2017'!BV53/'MIP 2017'!BV$168),0)</f>
        <v>5.1984566133322691E-7</v>
      </c>
      <c r="BW53" s="33">
        <f>+IFERROR(('MIP 2017'!BW53/'MIP 2017'!BW$168),0)</f>
        <v>8.329757165171691E-7</v>
      </c>
      <c r="BX53" s="33">
        <f>+IFERROR(('MIP 2017'!BX53/'MIP 2017'!BX$168),0)</f>
        <v>1.0708187237768096E-7</v>
      </c>
      <c r="BY53" s="33">
        <f>+IFERROR(('MIP 2017'!BY53/'MIP 2017'!BY$168),0)</f>
        <v>1.600494857761267E-7</v>
      </c>
      <c r="BZ53" s="33">
        <f>+IFERROR(('MIP 2017'!BZ53/'MIP 2017'!BZ$168),0)</f>
        <v>8.3856249278573645E-7</v>
      </c>
      <c r="CA53" s="33">
        <f>+IFERROR(('MIP 2017'!CA53/'MIP 2017'!CA$168),0)</f>
        <v>2.0892124590700691E-7</v>
      </c>
      <c r="CB53" s="33">
        <f>+IFERROR(('MIP 2017'!CB53/'MIP 2017'!CB$168),0)</f>
        <v>8.6654033823951041E-7</v>
      </c>
      <c r="CC53" s="33">
        <f>+IFERROR(('MIP 2017'!CC53/'MIP 2017'!CC$168),0)</f>
        <v>9.367550429911853E-7</v>
      </c>
      <c r="CD53" s="33">
        <f>+IFERROR(('MIP 2017'!CD53/'MIP 2017'!CD$168),0)</f>
        <v>1.1891591542995414E-6</v>
      </c>
      <c r="CE53" s="33">
        <f>+IFERROR(('MIP 2017'!CE53/'MIP 2017'!CE$168),0)</f>
        <v>9.6883985098603219E-7</v>
      </c>
      <c r="CF53" s="33">
        <f>+IFERROR(('MIP 2017'!CF53/'MIP 2017'!CF$168),0)</f>
        <v>1.2226773934507359E-6</v>
      </c>
      <c r="CG53" s="33">
        <f>+IFERROR(('MIP 2017'!CG53/'MIP 2017'!CG$168),0)</f>
        <v>1.4779466664054578E-7</v>
      </c>
      <c r="CH53" s="33">
        <f>+IFERROR(('MIP 2017'!CH53/'MIP 2017'!CH$168),0)</f>
        <v>5.9384606587259921E-7</v>
      </c>
      <c r="CI53" s="33">
        <f>+IFERROR(('MIP 2017'!CI53/'MIP 2017'!CI$168),0)</f>
        <v>5.4536042874665417E-7</v>
      </c>
      <c r="CJ53" s="33">
        <f>+IFERROR(('MIP 2017'!CJ53/'MIP 2017'!CJ$168),0)</f>
        <v>6.0940785612112842E-7</v>
      </c>
      <c r="CK53" s="33">
        <f>+IFERROR(('MIP 2017'!CK53/'MIP 2017'!CK$168),0)</f>
        <v>7.7166866108899796E-5</v>
      </c>
      <c r="CL53" s="33">
        <f>+IFERROR(('MIP 2017'!CL53/'MIP 2017'!CL$168),0)</f>
        <v>7.0282745453479609E-7</v>
      </c>
      <c r="CM53" s="33">
        <f>+IFERROR(('MIP 2017'!CM53/'MIP 2017'!CM$168),0)</f>
        <v>7.9677284193696327E-7</v>
      </c>
      <c r="CN53" s="33">
        <f>+IFERROR(('MIP 2017'!CN53/'MIP 2017'!CN$168),0)</f>
        <v>2.4274540184112089E-7</v>
      </c>
      <c r="CO53" s="33">
        <f>+IFERROR(('MIP 2017'!CO53/'MIP 2017'!CO$168),0)</f>
        <v>2.4292806355640814E-7</v>
      </c>
      <c r="CP53" s="33">
        <f>+IFERROR(('MIP 2017'!CP53/'MIP 2017'!CP$168),0)</f>
        <v>7.7400349853615664E-8</v>
      </c>
      <c r="CQ53" s="33">
        <f>+IFERROR(('MIP 2017'!CQ53/'MIP 2017'!CQ$168),0)</f>
        <v>4.0427718904973234E-4</v>
      </c>
      <c r="CR53" s="33">
        <f>+IFERROR(('MIP 2017'!CR53/'MIP 2017'!CR$168),0)</f>
        <v>8.6335008709091242E-4</v>
      </c>
      <c r="CS53" s="33">
        <f>+IFERROR(('MIP 2017'!CS53/'MIP 2017'!CS$168),0)</f>
        <v>7.0562624869446815E-5</v>
      </c>
      <c r="CT53" s="33">
        <f>+IFERROR(('MIP 2017'!CT53/'MIP 2017'!CT$168),0)</f>
        <v>8.5700415840953543E-8</v>
      </c>
      <c r="CU53" s="33">
        <f>+IFERROR(('MIP 2017'!CU53/'MIP 2017'!CU$168),0)</f>
        <v>6.5752251109012309E-8</v>
      </c>
      <c r="CV53" s="33">
        <f>+IFERROR(('MIP 2017'!CV53/'MIP 2017'!CV$168),0)</f>
        <v>1.8095759249308866E-6</v>
      </c>
      <c r="CW53" s="33">
        <f>+IFERROR(('MIP 2017'!CW53/'MIP 2017'!CW$168),0)</f>
        <v>2.234246815726633E-8</v>
      </c>
      <c r="CX53" s="33">
        <f>+IFERROR(('MIP 2017'!CX53/'MIP 2017'!CX$168),0)</f>
        <v>4.0616358939100525E-8</v>
      </c>
      <c r="CY53" s="33">
        <f>+IFERROR(('MIP 2017'!CY53/'MIP 2017'!CY$168),0)</f>
        <v>4.4272388453439268E-8</v>
      </c>
      <c r="CZ53" s="33">
        <f>+IFERROR(('MIP 2017'!CZ53/'MIP 2017'!CZ$168),0)</f>
        <v>7.675574347033075E-8</v>
      </c>
      <c r="DA53" s="33">
        <f>+IFERROR(('MIP 2017'!DA53/'MIP 2017'!DA$168),0)</f>
        <v>1.2847172527220703E-7</v>
      </c>
      <c r="DB53" s="33">
        <f>+IFERROR(('MIP 2017'!DB53/'MIP 2017'!DB$168),0)</f>
        <v>2.0683877640526572E-7</v>
      </c>
      <c r="DC53" s="33">
        <f>+IFERROR(('MIP 2017'!DC53/'MIP 2017'!DC$168),0)</f>
        <v>1.8097568675626198E-7</v>
      </c>
      <c r="DD53" s="33">
        <f>+IFERROR(('MIP 2017'!DD53/'MIP 2017'!DD$168),0)</f>
        <v>3.2351000145172424E-8</v>
      </c>
      <c r="DE53" s="33">
        <f>+IFERROR(('MIP 2017'!DE53/'MIP 2017'!DE$168),0)</f>
        <v>2.7615567308877041E-7</v>
      </c>
      <c r="DF53" s="33">
        <f>+IFERROR(('MIP 2017'!DF53/'MIP 2017'!DF$168),0)</f>
        <v>2.2733227991370833E-7</v>
      </c>
      <c r="DG53" s="33">
        <f>+IFERROR(('MIP 2017'!DG53/'MIP 2017'!DG$168),0)</f>
        <v>1.6546318683353891E-7</v>
      </c>
      <c r="DH53" s="33">
        <f>+IFERROR(('MIP 2017'!DH53/'MIP 2017'!DH$168),0)</f>
        <v>1.8683006936708825E-7</v>
      </c>
      <c r="DI53" s="33">
        <f>+IFERROR(('MIP 2017'!DI53/'MIP 2017'!DI$168),0)</f>
        <v>5.6723485068689401E-7</v>
      </c>
      <c r="DJ53" s="33">
        <f>+IFERROR(('MIP 2017'!DJ53/'MIP 2017'!DJ$168),0)</f>
        <v>2.1250651231078029E-7</v>
      </c>
      <c r="DK53" s="33">
        <f>+IFERROR(('MIP 2017'!DK53/'MIP 2017'!DK$168),0)</f>
        <v>9.5867630915458945E-8</v>
      </c>
      <c r="DL53" s="33">
        <f>+IFERROR(('MIP 2017'!DL53/'MIP 2017'!DL$168),0)</f>
        <v>2.3119494123599116E-7</v>
      </c>
      <c r="DM53" s="33">
        <f>+IFERROR(('MIP 2017'!DM53/'MIP 2017'!DM$168),0)</f>
        <v>6.2752548359803417E-8</v>
      </c>
      <c r="DN53" s="33">
        <f>+IFERROR(('MIP 2017'!DN53/'MIP 2017'!DN$168),0)</f>
        <v>8.5133968014021528E-9</v>
      </c>
      <c r="DO53" s="33">
        <f>+IFERROR(('MIP 2017'!DO53/'MIP 2017'!DO$168),0)</f>
        <v>1.8110386184224999E-7</v>
      </c>
      <c r="DP53" s="33">
        <f>+IFERROR(('MIP 2017'!DP53/'MIP 2017'!DP$168),0)</f>
        <v>1.1996770430570392E-7</v>
      </c>
      <c r="DQ53" s="33">
        <f>+IFERROR(('MIP 2017'!DQ53/'MIP 2017'!DQ$168),0)</f>
        <v>3.5347310305236213E-7</v>
      </c>
      <c r="DR53" s="33">
        <f>+IFERROR(('MIP 2017'!DR53/'MIP 2017'!DR$168),0)</f>
        <v>7.173088255584469E-8</v>
      </c>
      <c r="DS53" s="33">
        <f>+IFERROR(('MIP 2017'!DS53/'MIP 2017'!DS$168),0)</f>
        <v>1.9113642046425904E-7</v>
      </c>
      <c r="DT53" s="33">
        <f>+IFERROR(('MIP 2017'!DT53/'MIP 2017'!DT$168),0)</f>
        <v>8.3537136824803526E-7</v>
      </c>
      <c r="DU53" s="33">
        <f>+IFERROR(('MIP 2017'!DU53/'MIP 2017'!DU$168),0)</f>
        <v>2.8967135554386089E-8</v>
      </c>
      <c r="DV53" s="33">
        <f>+IFERROR(('MIP 2017'!DV53/'MIP 2017'!DV$168),0)</f>
        <v>6.0045059606824066E-5</v>
      </c>
      <c r="DW53" s="33">
        <f>+IFERROR(('MIP 2017'!DW53/'MIP 2017'!DW$168),0)</f>
        <v>1.650921453327074E-5</v>
      </c>
      <c r="DX53" s="33">
        <f>+IFERROR(('MIP 2017'!DX53/'MIP 2017'!DX$168),0)</f>
        <v>4.7755595002049997E-7</v>
      </c>
      <c r="DY53" s="33">
        <f>+IFERROR(('MIP 2017'!DY53/'MIP 2017'!DY$168),0)</f>
        <v>1.1627646732918854E-7</v>
      </c>
      <c r="DZ53" s="33">
        <f>+IFERROR(('MIP 2017'!DZ53/'MIP 2017'!DZ$168),0)</f>
        <v>6.3841904145809546E-5</v>
      </c>
      <c r="EA53" s="33">
        <f>+IFERROR(('MIP 2017'!EA53/'MIP 2017'!EA$168),0)</f>
        <v>3.4112633780432732E-5</v>
      </c>
      <c r="EB53" s="33">
        <f>+IFERROR(('MIP 2017'!EB53/'MIP 2017'!EB$168),0)</f>
        <v>5.7027064182534721E-4</v>
      </c>
      <c r="EC53" s="33">
        <f>+IFERROR(('MIP 2017'!EC53/'MIP 2017'!EC$168),0)</f>
        <v>3.2822392046206689E-7</v>
      </c>
      <c r="ED53" s="33">
        <f>+IFERROR(('MIP 2017'!ED53/'MIP 2017'!ED$168),0)</f>
        <v>2.7122146431152806E-7</v>
      </c>
      <c r="EE53" s="33">
        <f>+IFERROR(('MIP 2017'!EE53/'MIP 2017'!EE$168),0)</f>
        <v>4.8136375740703119E-7</v>
      </c>
      <c r="EF53" s="33">
        <f>+IFERROR(('MIP 2017'!EF53/'MIP 2017'!EF$168),0)</f>
        <v>2.5031662595506196E-7</v>
      </c>
      <c r="EG53" s="33">
        <f>+IFERROR(('MIP 2017'!EG53/'MIP 2017'!EG$168),0)</f>
        <v>2.6591569038843075E-7</v>
      </c>
      <c r="EH53" s="33">
        <f>+IFERROR(('MIP 2017'!EH53/'MIP 2017'!EH$168),0)</f>
        <v>0</v>
      </c>
    </row>
    <row r="54" spans="1:138" s="7" customFormat="1" ht="21.95" customHeight="1" thickBot="1" x14ac:dyDescent="0.25">
      <c r="A54" s="137" t="s">
        <v>165</v>
      </c>
      <c r="B54" s="138" t="s">
        <v>166</v>
      </c>
      <c r="C54" s="33">
        <f>+IFERROR(('MIP 2017'!C54/'MIP 2017'!C$168),0)</f>
        <v>6.0204135699083695E-4</v>
      </c>
      <c r="D54" s="33">
        <f>+IFERROR(('MIP 2017'!D54/'MIP 2017'!D$168),0)</f>
        <v>1.3841614208049827E-3</v>
      </c>
      <c r="E54" s="33">
        <f>+IFERROR(('MIP 2017'!E54/'MIP 2017'!E$168),0)</f>
        <v>7.8686677303393623E-4</v>
      </c>
      <c r="F54" s="33">
        <f>+IFERROR(('MIP 2017'!F54/'MIP 2017'!F$168),0)</f>
        <v>1.7462249508587201E-3</v>
      </c>
      <c r="G54" s="33">
        <f>+IFERROR(('MIP 2017'!G54/'MIP 2017'!G$168),0)</f>
        <v>1.2799204344898972E-4</v>
      </c>
      <c r="H54" s="33">
        <f>+IFERROR(('MIP 2017'!H54/'MIP 2017'!H$168),0)</f>
        <v>6.1147288940350641E-4</v>
      </c>
      <c r="I54" s="33">
        <f>+IFERROR(('MIP 2017'!I54/'MIP 2017'!I$168),0)</f>
        <v>1.3446399105551221E-4</v>
      </c>
      <c r="J54" s="33">
        <f>+IFERROR(('MIP 2017'!J54/'MIP 2017'!J$168),0)</f>
        <v>2.0199516933063632E-4</v>
      </c>
      <c r="K54" s="33">
        <f>+IFERROR(('MIP 2017'!K54/'MIP 2017'!K$168),0)</f>
        <v>7.942062226142017E-4</v>
      </c>
      <c r="L54" s="33">
        <f>+IFERROR(('MIP 2017'!L54/'MIP 2017'!L$168),0)</f>
        <v>2.6477978600153315E-4</v>
      </c>
      <c r="M54" s="33">
        <f>+IFERROR(('MIP 2017'!M54/'MIP 2017'!M$168),0)</f>
        <v>2.2307926820425107E-3</v>
      </c>
      <c r="N54" s="33">
        <f>+IFERROR(('MIP 2017'!N54/'MIP 2017'!N$168),0)</f>
        <v>1.2031563200578792E-4</v>
      </c>
      <c r="O54" s="33">
        <f>+IFERROR(('MIP 2017'!O54/'MIP 2017'!O$168),0)</f>
        <v>2.9945232218784874E-4</v>
      </c>
      <c r="P54" s="33">
        <f>+IFERROR(('MIP 2017'!P54/'MIP 2017'!P$168),0)</f>
        <v>1.5192815698052576E-4</v>
      </c>
      <c r="Q54" s="33">
        <f>+IFERROR(('MIP 2017'!Q54/'MIP 2017'!Q$168),0)</f>
        <v>8.7212508090398811E-4</v>
      </c>
      <c r="R54" s="33">
        <f>+IFERROR(('MIP 2017'!R54/'MIP 2017'!R$168),0)</f>
        <v>2.4597078394139328E-4</v>
      </c>
      <c r="S54" s="33">
        <f>+IFERROR(('MIP 2017'!S54/'MIP 2017'!S$168),0)</f>
        <v>1.2959701877924147E-3</v>
      </c>
      <c r="T54" s="33">
        <f>+IFERROR(('MIP 2017'!T54/'MIP 2017'!T$168),0)</f>
        <v>2.0293676024972364E-3</v>
      </c>
      <c r="U54" s="33">
        <f>+IFERROR(('MIP 2017'!U54/'MIP 2017'!U$168),0)</f>
        <v>9.9916301654978884E-4</v>
      </c>
      <c r="V54" s="33">
        <f>+IFERROR(('MIP 2017'!V54/'MIP 2017'!V$168),0)</f>
        <v>2.3692852120627453E-4</v>
      </c>
      <c r="W54" s="33">
        <f>+IFERROR(('MIP 2017'!W54/'MIP 2017'!W$168),0)</f>
        <v>2.4510447162348235E-4</v>
      </c>
      <c r="X54" s="33">
        <f>+IFERROR(('MIP 2017'!X54/'MIP 2017'!X$168),0)</f>
        <v>2.9537111445411172E-4</v>
      </c>
      <c r="Y54" s="33">
        <f>+IFERROR(('MIP 2017'!Y54/'MIP 2017'!Y$168),0)</f>
        <v>7.678535545604168E-5</v>
      </c>
      <c r="Z54" s="33">
        <f>+IFERROR(('MIP 2017'!Z54/'MIP 2017'!Z$168),0)</f>
        <v>1.9105207632410905E-4</v>
      </c>
      <c r="AA54" s="33">
        <f>+IFERROR(('MIP 2017'!AA54/'MIP 2017'!AA$168),0)</f>
        <v>8.1770992363645574E-5</v>
      </c>
      <c r="AB54" s="33">
        <f>+IFERROR(('MIP 2017'!AB54/'MIP 2017'!AB$168),0)</f>
        <v>3.962149274618226E-4</v>
      </c>
      <c r="AC54" s="33">
        <f>+IFERROR(('MIP 2017'!AC54/'MIP 2017'!AC$168),0)</f>
        <v>1.2774546581060689E-5</v>
      </c>
      <c r="AD54" s="33">
        <f>+IFERROR(('MIP 2017'!AD54/'MIP 2017'!AD$168),0)</f>
        <v>2.1105320685391339E-4</v>
      </c>
      <c r="AE54" s="33">
        <f>+IFERROR(('MIP 2017'!AE54/'MIP 2017'!AE$168),0)</f>
        <v>8.3401122435433723E-5</v>
      </c>
      <c r="AF54" s="33">
        <f>+IFERROR(('MIP 2017'!AF54/'MIP 2017'!AF$168),0)</f>
        <v>7.225969192993559E-5</v>
      </c>
      <c r="AG54" s="33">
        <f>+IFERROR(('MIP 2017'!AG54/'MIP 2017'!AG$168),0)</f>
        <v>5.10169977709356E-6</v>
      </c>
      <c r="AH54" s="33">
        <f>+IFERROR(('MIP 2017'!AH54/'MIP 2017'!AH$168),0)</f>
        <v>6.8303681588396318E-5</v>
      </c>
      <c r="AI54" s="33">
        <f>+IFERROR(('MIP 2017'!AI54/'MIP 2017'!AI$168),0)</f>
        <v>7.1802560135577178E-4</v>
      </c>
      <c r="AJ54" s="33">
        <f>+IFERROR(('MIP 2017'!AJ54/'MIP 2017'!AJ$168),0)</f>
        <v>8.3406898996406446E-5</v>
      </c>
      <c r="AK54" s="33">
        <f>+IFERROR(('MIP 2017'!AK54/'MIP 2017'!AK$168),0)</f>
        <v>2.6692205429018216E-4</v>
      </c>
      <c r="AL54" s="33">
        <f>+IFERROR(('MIP 2017'!AL54/'MIP 2017'!AL$168),0)</f>
        <v>4.0039085494390066E-2</v>
      </c>
      <c r="AM54" s="33">
        <f>+IFERROR(('MIP 2017'!AM54/'MIP 2017'!AM$168),0)</f>
        <v>4.3860346117809716E-5</v>
      </c>
      <c r="AN54" s="33">
        <f>+IFERROR(('MIP 2017'!AN54/'MIP 2017'!AN$168),0)</f>
        <v>3.660985079021063E-5</v>
      </c>
      <c r="AO54" s="33">
        <f>+IFERROR(('MIP 2017'!AO54/'MIP 2017'!AO$168),0)</f>
        <v>6.3304476114744217E-5</v>
      </c>
      <c r="AP54" s="33">
        <f>+IFERROR(('MIP 2017'!AP54/'MIP 2017'!AP$168),0)</f>
        <v>2.1310456043932717E-4</v>
      </c>
      <c r="AQ54" s="33">
        <f>+IFERROR(('MIP 2017'!AQ54/'MIP 2017'!AQ$168),0)</f>
        <v>4.6916015440851959E-4</v>
      </c>
      <c r="AR54" s="33">
        <f>+IFERROR(('MIP 2017'!AR54/'MIP 2017'!AR$168),0)</f>
        <v>8.4091480711624835E-5</v>
      </c>
      <c r="AS54" s="33">
        <f>+IFERROR(('MIP 2017'!AS54/'MIP 2017'!AS$168),0)</f>
        <v>1.6276127774753246E-2</v>
      </c>
      <c r="AT54" s="33">
        <f>+IFERROR(('MIP 2017'!AT54/'MIP 2017'!AT$168),0)</f>
        <v>0.33405750059770878</v>
      </c>
      <c r="AU54" s="33">
        <f>+IFERROR(('MIP 2017'!AU54/'MIP 2017'!AU$168),0)</f>
        <v>1.7351169624970402E-4</v>
      </c>
      <c r="AV54" s="33">
        <f>+IFERROR(('MIP 2017'!AV54/'MIP 2017'!AV$168),0)</f>
        <v>4.8850861877440288E-5</v>
      </c>
      <c r="AW54" s="33">
        <f>+IFERROR(('MIP 2017'!AW54/'MIP 2017'!AW$168),0)</f>
        <v>1.1969421752477813E-4</v>
      </c>
      <c r="AX54" s="33">
        <f>+IFERROR(('MIP 2017'!AX54/'MIP 2017'!AX$168),0)</f>
        <v>5.4185206237009713E-5</v>
      </c>
      <c r="AY54" s="33">
        <f>+IFERROR(('MIP 2017'!AY54/'MIP 2017'!AY$168),0)</f>
        <v>3.9381337114970042E-5</v>
      </c>
      <c r="AZ54" s="33">
        <f>+IFERROR(('MIP 2017'!AZ54/'MIP 2017'!AZ$168),0)</f>
        <v>5.8227123529757173E-5</v>
      </c>
      <c r="BA54" s="33">
        <f>+IFERROR(('MIP 2017'!BA54/'MIP 2017'!BA$168),0)</f>
        <v>7.3745999995909151E-5</v>
      </c>
      <c r="BB54" s="33">
        <f>+IFERROR(('MIP 2017'!BB54/'MIP 2017'!BB$168),0)</f>
        <v>5.3520977044123039E-5</v>
      </c>
      <c r="BC54" s="33">
        <f>+IFERROR(('MIP 2017'!BC54/'MIP 2017'!BC$168),0)</f>
        <v>9.2519809296372348E-5</v>
      </c>
      <c r="BD54" s="33">
        <f>+IFERROR(('MIP 2017'!BD54/'MIP 2017'!BD$168),0)</f>
        <v>6.3158394981869132E-5</v>
      </c>
      <c r="BE54" s="33">
        <f>+IFERROR(('MIP 2017'!BE54/'MIP 2017'!BE$168),0)</f>
        <v>8.9599192060296602E-5</v>
      </c>
      <c r="BF54" s="33">
        <f>+IFERROR(('MIP 2017'!BF54/'MIP 2017'!BF$168),0)</f>
        <v>6.1901960819044189E-5</v>
      </c>
      <c r="BG54" s="33">
        <f>+IFERROR(('MIP 2017'!BG54/'MIP 2017'!BG$168),0)</f>
        <v>9.3631076182095583E-5</v>
      </c>
      <c r="BH54" s="33">
        <f>+IFERROR(('MIP 2017'!BH54/'MIP 2017'!BH$168),0)</f>
        <v>8.2896160453893431E-5</v>
      </c>
      <c r="BI54" s="33">
        <f>+IFERROR(('MIP 2017'!BI54/'MIP 2017'!BI$168),0)</f>
        <v>7.1016750599580089E-5</v>
      </c>
      <c r="BJ54" s="33">
        <f>+IFERROR(('MIP 2017'!BJ54/'MIP 2017'!BJ$168),0)</f>
        <v>7.3081048251184664E-5</v>
      </c>
      <c r="BK54" s="33">
        <f>+IFERROR(('MIP 2017'!BK54/'MIP 2017'!BK$168),0)</f>
        <v>8.9695022280157145E-5</v>
      </c>
      <c r="BL54" s="33">
        <f>+IFERROR(('MIP 2017'!BL54/'MIP 2017'!BL$168),0)</f>
        <v>6.7716608654864777E-5</v>
      </c>
      <c r="BM54" s="33">
        <f>+IFERROR(('MIP 2017'!BM54/'MIP 2017'!BM$168),0)</f>
        <v>6.9487174783196265E-5</v>
      </c>
      <c r="BN54" s="33">
        <f>+IFERROR(('MIP 2017'!BN54/'MIP 2017'!BN$168),0)</f>
        <v>6.2232898862139529E-5</v>
      </c>
      <c r="BO54" s="33">
        <f>+IFERROR(('MIP 2017'!BO54/'MIP 2017'!BO$168),0)</f>
        <v>6.6858381091249651E-5</v>
      </c>
      <c r="BP54" s="33">
        <f>+IFERROR(('MIP 2017'!BP54/'MIP 2017'!BP$168),0)</f>
        <v>1.1850996715275645E-4</v>
      </c>
      <c r="BQ54" s="33">
        <f>+IFERROR(('MIP 2017'!BQ54/'MIP 2017'!BQ$168),0)</f>
        <v>5.274811494917504E-5</v>
      </c>
      <c r="BR54" s="33">
        <f>+IFERROR(('MIP 2017'!BR54/'MIP 2017'!BR$168),0)</f>
        <v>6.8153607072372321E-5</v>
      </c>
      <c r="BS54" s="33">
        <f>+IFERROR(('MIP 2017'!BS54/'MIP 2017'!BS$168),0)</f>
        <v>6.6229997260857165E-5</v>
      </c>
      <c r="BT54" s="33">
        <f>+IFERROR(('MIP 2017'!BT54/'MIP 2017'!BT$168),0)</f>
        <v>7.1782209534560585E-5</v>
      </c>
      <c r="BU54" s="33">
        <f>+IFERROR(('MIP 2017'!BU54/'MIP 2017'!BU$168),0)</f>
        <v>4.2110351162303631E-5</v>
      </c>
      <c r="BV54" s="33">
        <f>+IFERROR(('MIP 2017'!BV54/'MIP 2017'!BV$168),0)</f>
        <v>6.5345304366646407E-5</v>
      </c>
      <c r="BW54" s="33">
        <f>+IFERROR(('MIP 2017'!BW54/'MIP 2017'!BW$168),0)</f>
        <v>6.2639297098256933E-5</v>
      </c>
      <c r="BX54" s="33">
        <f>+IFERROR(('MIP 2017'!BX54/'MIP 2017'!BX$168),0)</f>
        <v>2.9401928121263483E-5</v>
      </c>
      <c r="BY54" s="33">
        <f>+IFERROR(('MIP 2017'!BY54/'MIP 2017'!BY$168),0)</f>
        <v>1.7310171591310502E-5</v>
      </c>
      <c r="BZ54" s="33">
        <f>+IFERROR(('MIP 2017'!BZ54/'MIP 2017'!BZ$168),0)</f>
        <v>6.5214226552987812E-5</v>
      </c>
      <c r="CA54" s="33">
        <f>+IFERROR(('MIP 2017'!CA54/'MIP 2017'!CA$168),0)</f>
        <v>8.5398443878633595E-5</v>
      </c>
      <c r="CB54" s="33">
        <f>+IFERROR(('MIP 2017'!CB54/'MIP 2017'!CB$168),0)</f>
        <v>5.7028295883008046E-5</v>
      </c>
      <c r="CC54" s="33">
        <f>+IFERROR(('MIP 2017'!CC54/'MIP 2017'!CC$168),0)</f>
        <v>5.3147577110269415E-5</v>
      </c>
      <c r="CD54" s="33">
        <f>+IFERROR(('MIP 2017'!CD54/'MIP 2017'!CD$168),0)</f>
        <v>6.6389192127791884E-5</v>
      </c>
      <c r="CE54" s="33">
        <f>+IFERROR(('MIP 2017'!CE54/'MIP 2017'!CE$168),0)</f>
        <v>5.8018367475147418E-5</v>
      </c>
      <c r="CF54" s="33">
        <f>+IFERROR(('MIP 2017'!CF54/'MIP 2017'!CF$168),0)</f>
        <v>8.2478166964902928E-5</v>
      </c>
      <c r="CG54" s="33">
        <f>+IFERROR(('MIP 2017'!CG54/'MIP 2017'!CG$168),0)</f>
        <v>6.249691264789185E-5</v>
      </c>
      <c r="CH54" s="33">
        <f>+IFERROR(('MIP 2017'!CH54/'MIP 2017'!CH$168),0)</f>
        <v>4.2057854828929031E-5</v>
      </c>
      <c r="CI54" s="33">
        <f>+IFERROR(('MIP 2017'!CI54/'MIP 2017'!CI$168),0)</f>
        <v>3.5971669380788969E-5</v>
      </c>
      <c r="CJ54" s="33">
        <f>+IFERROR(('MIP 2017'!CJ54/'MIP 2017'!CJ$168),0)</f>
        <v>3.7552690135320835E-5</v>
      </c>
      <c r="CK54" s="33">
        <f>+IFERROR(('MIP 2017'!CK54/'MIP 2017'!CK$168),0)</f>
        <v>2.8324828617606044E-5</v>
      </c>
      <c r="CL54" s="33">
        <f>+IFERROR(('MIP 2017'!CL54/'MIP 2017'!CL$168),0)</f>
        <v>7.8020898552347195E-5</v>
      </c>
      <c r="CM54" s="33">
        <f>+IFERROR(('MIP 2017'!CM54/'MIP 2017'!CM$168),0)</f>
        <v>4.8493127885020138E-5</v>
      </c>
      <c r="CN54" s="33">
        <f>+IFERROR(('MIP 2017'!CN54/'MIP 2017'!CN$168),0)</f>
        <v>6.2813690947995958E-5</v>
      </c>
      <c r="CO54" s="33">
        <f>+IFERROR(('MIP 2017'!CO54/'MIP 2017'!CO$168),0)</f>
        <v>5.1242984442257904E-5</v>
      </c>
      <c r="CP54" s="33">
        <f>+IFERROR(('MIP 2017'!CP54/'MIP 2017'!CP$168),0)</f>
        <v>2.7205399843431078E-5</v>
      </c>
      <c r="CQ54" s="33">
        <f>+IFERROR(('MIP 2017'!CQ54/'MIP 2017'!CQ$168),0)</f>
        <v>2.5053601450065121E-4</v>
      </c>
      <c r="CR54" s="33">
        <f>+IFERROR(('MIP 2017'!CR54/'MIP 2017'!CR$168),0)</f>
        <v>5.4535825197087994E-4</v>
      </c>
      <c r="CS54" s="33">
        <f>+IFERROR(('MIP 2017'!CS54/'MIP 2017'!CS$168),0)</f>
        <v>3.416104629475707E-5</v>
      </c>
      <c r="CT54" s="33">
        <f>+IFERROR(('MIP 2017'!CT54/'MIP 2017'!CT$168),0)</f>
        <v>2.8717704717337972E-5</v>
      </c>
      <c r="CU54" s="33">
        <f>+IFERROR(('MIP 2017'!CU54/'MIP 2017'!CU$168),0)</f>
        <v>2.2645315948690744E-5</v>
      </c>
      <c r="CV54" s="33">
        <f>+IFERROR(('MIP 2017'!CV54/'MIP 2017'!CV$168),0)</f>
        <v>1.4425382708022974E-5</v>
      </c>
      <c r="CW54" s="33">
        <f>+IFERROR(('MIP 2017'!CW54/'MIP 2017'!CW$168),0)</f>
        <v>2.363467567820164E-5</v>
      </c>
      <c r="CX54" s="33">
        <f>+IFERROR(('MIP 2017'!CX54/'MIP 2017'!CX$168),0)</f>
        <v>5.7173795157348362E-5</v>
      </c>
      <c r="CY54" s="33">
        <f>+IFERROR(('MIP 2017'!CY54/'MIP 2017'!CY$168),0)</f>
        <v>1.1599161110651342E-5</v>
      </c>
      <c r="CZ54" s="33">
        <f>+IFERROR(('MIP 2017'!CZ54/'MIP 2017'!CZ$168),0)</f>
        <v>1.517965041065299E-5</v>
      </c>
      <c r="DA54" s="33">
        <f>+IFERROR(('MIP 2017'!DA54/'MIP 2017'!DA$168),0)</f>
        <v>1.5727526221421117E-5</v>
      </c>
      <c r="DB54" s="33">
        <f>+IFERROR(('MIP 2017'!DB54/'MIP 2017'!DB$168),0)</f>
        <v>6.5880936843791765E-5</v>
      </c>
      <c r="DC54" s="33">
        <f>+IFERROR(('MIP 2017'!DC54/'MIP 2017'!DC$168),0)</f>
        <v>3.5333042971944757E-5</v>
      </c>
      <c r="DD54" s="33">
        <f>+IFERROR(('MIP 2017'!DD54/'MIP 2017'!DD$168),0)</f>
        <v>2.1393175730653451E-5</v>
      </c>
      <c r="DE54" s="33">
        <f>+IFERROR(('MIP 2017'!DE54/'MIP 2017'!DE$168),0)</f>
        <v>3.1358236231397738E-5</v>
      </c>
      <c r="DF54" s="33">
        <f>+IFERROR(('MIP 2017'!DF54/'MIP 2017'!DF$168),0)</f>
        <v>3.4136971496928883E-5</v>
      </c>
      <c r="DG54" s="33">
        <f>+IFERROR(('MIP 2017'!DG54/'MIP 2017'!DG$168),0)</f>
        <v>6.6195183740448365E-5</v>
      </c>
      <c r="DH54" s="33">
        <f>+IFERROR(('MIP 2017'!DH54/'MIP 2017'!DH$168),0)</f>
        <v>2.8964553920841913E-5</v>
      </c>
      <c r="DI54" s="33">
        <f>+IFERROR(('MIP 2017'!DI54/'MIP 2017'!DI$168),0)</f>
        <v>4.4925468180864317E-5</v>
      </c>
      <c r="DJ54" s="33">
        <f>+IFERROR(('MIP 2017'!DJ54/'MIP 2017'!DJ$168),0)</f>
        <v>2.3376267010161202E-5</v>
      </c>
      <c r="DK54" s="33">
        <f>+IFERROR(('MIP 2017'!DK54/'MIP 2017'!DK$168),0)</f>
        <v>2.4769674132045562E-5</v>
      </c>
      <c r="DL54" s="33">
        <f>+IFERROR(('MIP 2017'!DL54/'MIP 2017'!DL$168),0)</f>
        <v>2.2786012023023892E-5</v>
      </c>
      <c r="DM54" s="33">
        <f>+IFERROR(('MIP 2017'!DM54/'MIP 2017'!DM$168),0)</f>
        <v>1.4733323566679959E-5</v>
      </c>
      <c r="DN54" s="33">
        <f>+IFERROR(('MIP 2017'!DN54/'MIP 2017'!DN$168),0)</f>
        <v>1.1525482326079378E-5</v>
      </c>
      <c r="DO54" s="33">
        <f>+IFERROR(('MIP 2017'!DO54/'MIP 2017'!DO$168),0)</f>
        <v>3.6970144369665413E-5</v>
      </c>
      <c r="DP54" s="33">
        <f>+IFERROR(('MIP 2017'!DP54/'MIP 2017'!DP$168),0)</f>
        <v>1.3579309425161901E-5</v>
      </c>
      <c r="DQ54" s="33">
        <f>+IFERROR(('MIP 2017'!DQ54/'MIP 2017'!DQ$168),0)</f>
        <v>4.6296365251070937E-5</v>
      </c>
      <c r="DR54" s="33">
        <f>+IFERROR(('MIP 2017'!DR54/'MIP 2017'!DR$168),0)</f>
        <v>2.4786523414630129E-5</v>
      </c>
      <c r="DS54" s="33">
        <f>+IFERROR(('MIP 2017'!DS54/'MIP 2017'!DS$168),0)</f>
        <v>6.7491284171639448E-5</v>
      </c>
      <c r="DT54" s="33">
        <f>+IFERROR(('MIP 2017'!DT54/'MIP 2017'!DT$168),0)</f>
        <v>7.4335460196299022E-5</v>
      </c>
      <c r="DU54" s="33">
        <f>+IFERROR(('MIP 2017'!DU54/'MIP 2017'!DU$168),0)</f>
        <v>2.4664390381267466E-5</v>
      </c>
      <c r="DV54" s="33">
        <f>+IFERROR(('MIP 2017'!DV54/'MIP 2017'!DV$168),0)</f>
        <v>2.7912936299178038E-5</v>
      </c>
      <c r="DW54" s="33">
        <f>+IFERROR(('MIP 2017'!DW54/'MIP 2017'!DW$168),0)</f>
        <v>2.8767539317415485E-5</v>
      </c>
      <c r="DX54" s="33">
        <f>+IFERROR(('MIP 2017'!DX54/'MIP 2017'!DX$168),0)</f>
        <v>5.6964545379767408E-5</v>
      </c>
      <c r="DY54" s="33">
        <f>+IFERROR(('MIP 2017'!DY54/'MIP 2017'!DY$168),0)</f>
        <v>1.5237130750133744E-5</v>
      </c>
      <c r="DZ54" s="33">
        <f>+IFERROR(('MIP 2017'!DZ54/'MIP 2017'!DZ$168),0)</f>
        <v>8.4550714449043473E-5</v>
      </c>
      <c r="EA54" s="33">
        <f>+IFERROR(('MIP 2017'!EA54/'MIP 2017'!EA$168),0)</f>
        <v>5.4489029369290331E-5</v>
      </c>
      <c r="EB54" s="33">
        <f>+IFERROR(('MIP 2017'!EB54/'MIP 2017'!EB$168),0)</f>
        <v>2.2030505140612118E-4</v>
      </c>
      <c r="EC54" s="33">
        <f>+IFERROR(('MIP 2017'!EC54/'MIP 2017'!EC$168),0)</f>
        <v>3.1281939433652174E-5</v>
      </c>
      <c r="ED54" s="33">
        <f>+IFERROR(('MIP 2017'!ED54/'MIP 2017'!ED$168),0)</f>
        <v>4.3448294215379153E-5</v>
      </c>
      <c r="EE54" s="33">
        <f>+IFERROR(('MIP 2017'!EE54/'MIP 2017'!EE$168),0)</f>
        <v>9.7085763100630574E-5</v>
      </c>
      <c r="EF54" s="33">
        <f>+IFERROR(('MIP 2017'!EF54/'MIP 2017'!EF$168),0)</f>
        <v>4.3015430383766305E-5</v>
      </c>
      <c r="EG54" s="33">
        <f>+IFERROR(('MIP 2017'!EG54/'MIP 2017'!EG$168),0)</f>
        <v>3.5561382114152386E-5</v>
      </c>
      <c r="EH54" s="33">
        <f>+IFERROR(('MIP 2017'!EH54/'MIP 2017'!EH$168),0)</f>
        <v>0</v>
      </c>
    </row>
    <row r="55" spans="1:138" s="7" customFormat="1" ht="21.95" customHeight="1" thickBot="1" x14ac:dyDescent="0.25">
      <c r="A55" s="137" t="s">
        <v>167</v>
      </c>
      <c r="B55" s="138" t="s">
        <v>168</v>
      </c>
      <c r="C55" s="33">
        <f>+IFERROR(('MIP 2017'!C55/'MIP 2017'!C$168),0)</f>
        <v>1.0927865664879632E-5</v>
      </c>
      <c r="D55" s="33">
        <f>+IFERROR(('MIP 2017'!D55/'MIP 2017'!D$168),0)</f>
        <v>6.9813703050831422E-6</v>
      </c>
      <c r="E55" s="33">
        <f>+IFERROR(('MIP 2017'!E55/'MIP 2017'!E$168),0)</f>
        <v>9.8329636208468198E-6</v>
      </c>
      <c r="F55" s="33">
        <f>+IFERROR(('MIP 2017'!F55/'MIP 2017'!F$168),0)</f>
        <v>1.3046881778764652E-5</v>
      </c>
      <c r="G55" s="33">
        <f>+IFERROR(('MIP 2017'!G55/'MIP 2017'!G$168),0)</f>
        <v>1.6850981470513663E-5</v>
      </c>
      <c r="H55" s="33">
        <f>+IFERROR(('MIP 2017'!H55/'MIP 2017'!H$168),0)</f>
        <v>1.145243451534954E-5</v>
      </c>
      <c r="I55" s="33">
        <f>+IFERROR(('MIP 2017'!I55/'MIP 2017'!I$168),0)</f>
        <v>5.3212423979652537E-6</v>
      </c>
      <c r="J55" s="33">
        <f>+IFERROR(('MIP 2017'!J55/'MIP 2017'!J$168),0)</f>
        <v>1.4308066952032142E-5</v>
      </c>
      <c r="K55" s="33">
        <f>+IFERROR(('MIP 2017'!K55/'MIP 2017'!K$168),0)</f>
        <v>9.9270728796440125E-6</v>
      </c>
      <c r="L55" s="33">
        <f>+IFERROR(('MIP 2017'!L55/'MIP 2017'!L$168),0)</f>
        <v>1.078955457319616E-5</v>
      </c>
      <c r="M55" s="33">
        <f>+IFERROR(('MIP 2017'!M55/'MIP 2017'!M$168),0)</f>
        <v>1.0195685756518719E-5</v>
      </c>
      <c r="N55" s="33">
        <f>+IFERROR(('MIP 2017'!N55/'MIP 2017'!N$168),0)</f>
        <v>2.6695542883742034E-5</v>
      </c>
      <c r="O55" s="33">
        <f>+IFERROR(('MIP 2017'!O55/'MIP 2017'!O$168),0)</f>
        <v>2.5139059437656661E-5</v>
      </c>
      <c r="P55" s="33">
        <f>+IFERROR(('MIP 2017'!P55/'MIP 2017'!P$168),0)</f>
        <v>7.3853714157740075E-6</v>
      </c>
      <c r="Q55" s="33">
        <f>+IFERROR(('MIP 2017'!Q55/'MIP 2017'!Q$168),0)</f>
        <v>7.0484742526842143E-6</v>
      </c>
      <c r="R55" s="33">
        <f>+IFERROR(('MIP 2017'!R55/'MIP 2017'!R$168),0)</f>
        <v>1.3520429758414442E-5</v>
      </c>
      <c r="S55" s="33">
        <f>+IFERROR(('MIP 2017'!S55/'MIP 2017'!S$168),0)</f>
        <v>7.7799089378589604E-6</v>
      </c>
      <c r="T55" s="33">
        <f>+IFERROR(('MIP 2017'!T55/'MIP 2017'!T$168),0)</f>
        <v>8.2595370547245107E-6</v>
      </c>
      <c r="U55" s="33">
        <f>+IFERROR(('MIP 2017'!U55/'MIP 2017'!U$168),0)</f>
        <v>1.0482793672425504E-5</v>
      </c>
      <c r="V55" s="33">
        <f>+IFERROR(('MIP 2017'!V55/'MIP 2017'!V$168),0)</f>
        <v>7.4139577068995272E-6</v>
      </c>
      <c r="W55" s="33">
        <f>+IFERROR(('MIP 2017'!W55/'MIP 2017'!W$168),0)</f>
        <v>1.14172994542678E-5</v>
      </c>
      <c r="X55" s="33">
        <f>+IFERROR(('MIP 2017'!X55/'MIP 2017'!X$168),0)</f>
        <v>1.014109680023481E-5</v>
      </c>
      <c r="Y55" s="33">
        <f>+IFERROR(('MIP 2017'!Y55/'MIP 2017'!Y$168),0)</f>
        <v>1.908325680250408E-5</v>
      </c>
      <c r="Z55" s="33">
        <f>+IFERROR(('MIP 2017'!Z55/'MIP 2017'!Z$168),0)</f>
        <v>1.7450337479215977E-5</v>
      </c>
      <c r="AA55" s="33">
        <f>+IFERROR(('MIP 2017'!AA55/'MIP 2017'!AA$168),0)</f>
        <v>1.2207860757747639E-5</v>
      </c>
      <c r="AB55" s="33">
        <f>+IFERROR(('MIP 2017'!AB55/'MIP 2017'!AB$168),0)</f>
        <v>1.2779208405357627E-5</v>
      </c>
      <c r="AC55" s="33">
        <f>+IFERROR(('MIP 2017'!AC55/'MIP 2017'!AC$168),0)</f>
        <v>2.7425642525655107E-6</v>
      </c>
      <c r="AD55" s="33">
        <f>+IFERROR(('MIP 2017'!AD55/'MIP 2017'!AD$168),0)</f>
        <v>1.3743784271888573E-3</v>
      </c>
      <c r="AE55" s="33">
        <f>+IFERROR(('MIP 2017'!AE55/'MIP 2017'!AE$168),0)</f>
        <v>1.1730274568397274E-4</v>
      </c>
      <c r="AF55" s="33">
        <f>+IFERROR(('MIP 2017'!AF55/'MIP 2017'!AF$168),0)</f>
        <v>1.4969209438361021E-4</v>
      </c>
      <c r="AG55" s="33">
        <f>+IFERROR(('MIP 2017'!AG55/'MIP 2017'!AG$168),0)</f>
        <v>6.8437947756850521E-6</v>
      </c>
      <c r="AH55" s="33">
        <f>+IFERROR(('MIP 2017'!AH55/'MIP 2017'!AH$168),0)</f>
        <v>1.3780038222915503E-5</v>
      </c>
      <c r="AI55" s="33">
        <f>+IFERROR(('MIP 2017'!AI55/'MIP 2017'!AI$168),0)</f>
        <v>2.1071411327829742E-4</v>
      </c>
      <c r="AJ55" s="33">
        <f>+IFERROR(('MIP 2017'!AJ55/'MIP 2017'!AJ$168),0)</f>
        <v>2.0859330994632376E-5</v>
      </c>
      <c r="AK55" s="33">
        <f>+IFERROR(('MIP 2017'!AK55/'MIP 2017'!AK$168),0)</f>
        <v>1.3805141784924214E-3</v>
      </c>
      <c r="AL55" s="33">
        <f>+IFERROR(('MIP 2017'!AL55/'MIP 2017'!AL$168),0)</f>
        <v>1.9800543872565629E-5</v>
      </c>
      <c r="AM55" s="33">
        <f>+IFERROR(('MIP 2017'!AM55/'MIP 2017'!AM$168),0)</f>
        <v>7.8135436408484162E-5</v>
      </c>
      <c r="AN55" s="33">
        <f>+IFERROR(('MIP 2017'!AN55/'MIP 2017'!AN$168),0)</f>
        <v>2.8677043264678461E-5</v>
      </c>
      <c r="AO55" s="33">
        <f>+IFERROR(('MIP 2017'!AO55/'MIP 2017'!AO$168),0)</f>
        <v>1.8587670041473762E-4</v>
      </c>
      <c r="AP55" s="33">
        <f>+IFERROR(('MIP 2017'!AP55/'MIP 2017'!AP$168),0)</f>
        <v>4.5383124149016302E-4</v>
      </c>
      <c r="AQ55" s="33">
        <f>+IFERROR(('MIP 2017'!AQ55/'MIP 2017'!AQ$168),0)</f>
        <v>3.6548204302887978E-5</v>
      </c>
      <c r="AR55" s="33">
        <f>+IFERROR(('MIP 2017'!AR55/'MIP 2017'!AR$168),0)</f>
        <v>4.0353501427482932E-4</v>
      </c>
      <c r="AS55" s="33">
        <f>+IFERROR(('MIP 2017'!AS55/'MIP 2017'!AS$168),0)</f>
        <v>6.1123461797570435E-4</v>
      </c>
      <c r="AT55" s="33">
        <f>+IFERROR(('MIP 2017'!AT55/'MIP 2017'!AT$168),0)</f>
        <v>1.0920364118817378E-5</v>
      </c>
      <c r="AU55" s="33">
        <f>+IFERROR(('MIP 2017'!AU55/'MIP 2017'!AU$168),0)</f>
        <v>2.101273519832168E-4</v>
      </c>
      <c r="AV55" s="33">
        <f>+IFERROR(('MIP 2017'!AV55/'MIP 2017'!AV$168),0)</f>
        <v>1.2657479628262912E-5</v>
      </c>
      <c r="AW55" s="33">
        <f>+IFERROR(('MIP 2017'!AW55/'MIP 2017'!AW$168),0)</f>
        <v>4.273045482714773E-4</v>
      </c>
      <c r="AX55" s="33">
        <f>+IFERROR(('MIP 2017'!AX55/'MIP 2017'!AX$168),0)</f>
        <v>1.2044261535816707E-5</v>
      </c>
      <c r="AY55" s="33">
        <f>+IFERROR(('MIP 2017'!AY55/'MIP 2017'!AY$168),0)</f>
        <v>1.2337609844149749E-5</v>
      </c>
      <c r="AZ55" s="33">
        <f>+IFERROR(('MIP 2017'!AZ55/'MIP 2017'!AZ$168),0)</f>
        <v>3.5340768170442136E-5</v>
      </c>
      <c r="BA55" s="33">
        <f>+IFERROR(('MIP 2017'!BA55/'MIP 2017'!BA$168),0)</f>
        <v>1.7126869549981968E-5</v>
      </c>
      <c r="BB55" s="33">
        <f>+IFERROR(('MIP 2017'!BB55/'MIP 2017'!BB$168),0)</f>
        <v>1.4581151293223046E-5</v>
      </c>
      <c r="BC55" s="33">
        <f>+IFERROR(('MIP 2017'!BC55/'MIP 2017'!BC$168),0)</f>
        <v>4.5039502705437011E-5</v>
      </c>
      <c r="BD55" s="33">
        <f>+IFERROR(('MIP 2017'!BD55/'MIP 2017'!BD$168),0)</f>
        <v>3.0357550989612105E-5</v>
      </c>
      <c r="BE55" s="33">
        <f>+IFERROR(('MIP 2017'!BE55/'MIP 2017'!BE$168),0)</f>
        <v>3.5109764922728523E-5</v>
      </c>
      <c r="BF55" s="33">
        <f>+IFERROR(('MIP 2017'!BF55/'MIP 2017'!BF$168),0)</f>
        <v>3.5240208028429154E-5</v>
      </c>
      <c r="BG55" s="33">
        <f>+IFERROR(('MIP 2017'!BG55/'MIP 2017'!BG$168),0)</f>
        <v>5.2098171277152009E-5</v>
      </c>
      <c r="BH55" s="33">
        <f>+IFERROR(('MIP 2017'!BH55/'MIP 2017'!BH$168),0)</f>
        <v>4.7295112912924907E-5</v>
      </c>
      <c r="BI55" s="33">
        <f>+IFERROR(('MIP 2017'!BI55/'MIP 2017'!BI$168),0)</f>
        <v>1.1637282698386584E-4</v>
      </c>
      <c r="BJ55" s="33">
        <f>+IFERROR(('MIP 2017'!BJ55/'MIP 2017'!BJ$168),0)</f>
        <v>1.6859398092789133E-5</v>
      </c>
      <c r="BK55" s="33">
        <f>+IFERROR(('MIP 2017'!BK55/'MIP 2017'!BK$168),0)</f>
        <v>2.4129032326771643E-5</v>
      </c>
      <c r="BL55" s="33">
        <f>+IFERROR(('MIP 2017'!BL55/'MIP 2017'!BL$168),0)</f>
        <v>1.7880176701847E-5</v>
      </c>
      <c r="BM55" s="33">
        <f>+IFERROR(('MIP 2017'!BM55/'MIP 2017'!BM$168),0)</f>
        <v>5.5247528640874736E-5</v>
      </c>
      <c r="BN55" s="33">
        <f>+IFERROR(('MIP 2017'!BN55/'MIP 2017'!BN$168),0)</f>
        <v>5.3782815062176471E-5</v>
      </c>
      <c r="BO55" s="33">
        <f>+IFERROR(('MIP 2017'!BO55/'MIP 2017'!BO$168),0)</f>
        <v>3.3623112216518656E-5</v>
      </c>
      <c r="BP55" s="33">
        <f>+IFERROR(('MIP 2017'!BP55/'MIP 2017'!BP$168),0)</f>
        <v>5.4546005701856578E-5</v>
      </c>
      <c r="BQ55" s="33">
        <f>+IFERROR(('MIP 2017'!BQ55/'MIP 2017'!BQ$168),0)</f>
        <v>3.2983759980676913E-5</v>
      </c>
      <c r="BR55" s="33">
        <f>+IFERROR(('MIP 2017'!BR55/'MIP 2017'!BR$168),0)</f>
        <v>4.2701766579724337E-5</v>
      </c>
      <c r="BS55" s="33">
        <f>+IFERROR(('MIP 2017'!BS55/'MIP 2017'!BS$168),0)</f>
        <v>2.7414591868301503E-5</v>
      </c>
      <c r="BT55" s="33">
        <f>+IFERROR(('MIP 2017'!BT55/'MIP 2017'!BT$168),0)</f>
        <v>7.0354630678908469E-5</v>
      </c>
      <c r="BU55" s="33">
        <f>+IFERROR(('MIP 2017'!BU55/'MIP 2017'!BU$168),0)</f>
        <v>1.8817749802693041E-5</v>
      </c>
      <c r="BV55" s="33">
        <f>+IFERROR(('MIP 2017'!BV55/'MIP 2017'!BV$168),0)</f>
        <v>2.9514203300236623E-5</v>
      </c>
      <c r="BW55" s="33">
        <f>+IFERROR(('MIP 2017'!BW55/'MIP 2017'!BW$168),0)</f>
        <v>2.3618740906477344E-5</v>
      </c>
      <c r="BX55" s="33">
        <f>+IFERROR(('MIP 2017'!BX55/'MIP 2017'!BX$168),0)</f>
        <v>8.7373937966266768E-6</v>
      </c>
      <c r="BY55" s="33">
        <f>+IFERROR(('MIP 2017'!BY55/'MIP 2017'!BY$168),0)</f>
        <v>1.3780684974725298E-5</v>
      </c>
      <c r="BZ55" s="33">
        <f>+IFERROR(('MIP 2017'!BZ55/'MIP 2017'!BZ$168),0)</f>
        <v>1.3629211663307245E-5</v>
      </c>
      <c r="CA55" s="33">
        <f>+IFERROR(('MIP 2017'!CA55/'MIP 2017'!CA$168),0)</f>
        <v>8.9810602840657871E-6</v>
      </c>
      <c r="CB55" s="33">
        <f>+IFERROR(('MIP 2017'!CB55/'MIP 2017'!CB$168),0)</f>
        <v>1.4390701809460689E-5</v>
      </c>
      <c r="CC55" s="33">
        <f>+IFERROR(('MIP 2017'!CC55/'MIP 2017'!CC$168),0)</f>
        <v>1.5738664243051026E-5</v>
      </c>
      <c r="CD55" s="33">
        <f>+IFERROR(('MIP 2017'!CD55/'MIP 2017'!CD$168),0)</f>
        <v>3.4719305059849659E-5</v>
      </c>
      <c r="CE55" s="33">
        <f>+IFERROR(('MIP 2017'!CE55/'MIP 2017'!CE$168),0)</f>
        <v>2.3547699359532813E-5</v>
      </c>
      <c r="CF55" s="33">
        <f>+IFERROR(('MIP 2017'!CF55/'MIP 2017'!CF$168),0)</f>
        <v>3.7877364574617101E-5</v>
      </c>
      <c r="CG55" s="33">
        <f>+IFERROR(('MIP 2017'!CG55/'MIP 2017'!CG$168),0)</f>
        <v>5.7503601380897989E-5</v>
      </c>
      <c r="CH55" s="33">
        <f>+IFERROR(('MIP 2017'!CH55/'MIP 2017'!CH$168),0)</f>
        <v>9.0751939765060447E-6</v>
      </c>
      <c r="CI55" s="33">
        <f>+IFERROR(('MIP 2017'!CI55/'MIP 2017'!CI$168),0)</f>
        <v>2.87838760485548E-5</v>
      </c>
      <c r="CJ55" s="33">
        <f>+IFERROR(('MIP 2017'!CJ55/'MIP 2017'!CJ$168),0)</f>
        <v>1.5604903348971413E-5</v>
      </c>
      <c r="CK55" s="33">
        <f>+IFERROR(('MIP 2017'!CK55/'MIP 2017'!CK$168),0)</f>
        <v>1.9845639448284044E-5</v>
      </c>
      <c r="CL55" s="33">
        <f>+IFERROR(('MIP 2017'!CL55/'MIP 2017'!CL$168),0)</f>
        <v>1.1612830270759791E-5</v>
      </c>
      <c r="CM55" s="33">
        <f>+IFERROR(('MIP 2017'!CM55/'MIP 2017'!CM$168),0)</f>
        <v>4.2775934458990828E-5</v>
      </c>
      <c r="CN55" s="33">
        <f>+IFERROR(('MIP 2017'!CN55/'MIP 2017'!CN$168),0)</f>
        <v>6.6085187880009769E-5</v>
      </c>
      <c r="CO55" s="33">
        <f>+IFERROR(('MIP 2017'!CO55/'MIP 2017'!CO$168),0)</f>
        <v>2.8379343352093702E-5</v>
      </c>
      <c r="CP55" s="33">
        <f>+IFERROR(('MIP 2017'!CP55/'MIP 2017'!CP$168),0)</f>
        <v>1.0095745565005728E-5</v>
      </c>
      <c r="CQ55" s="33">
        <f>+IFERROR(('MIP 2017'!CQ55/'MIP 2017'!CQ$168),0)</f>
        <v>2.0205042306409644E-3</v>
      </c>
      <c r="CR55" s="33">
        <f>+IFERROR(('MIP 2017'!CR55/'MIP 2017'!CR$168),0)</f>
        <v>4.7218296676331765E-3</v>
      </c>
      <c r="CS55" s="33">
        <f>+IFERROR(('MIP 2017'!CS55/'MIP 2017'!CS$168),0)</f>
        <v>3.8953409229743271E-5</v>
      </c>
      <c r="CT55" s="33">
        <f>+IFERROR(('MIP 2017'!CT55/'MIP 2017'!CT$168),0)</f>
        <v>4.1564149253276341E-5</v>
      </c>
      <c r="CU55" s="33">
        <f>+IFERROR(('MIP 2017'!CU55/'MIP 2017'!CU$168),0)</f>
        <v>3.8739765408026473E-5</v>
      </c>
      <c r="CV55" s="33">
        <f>+IFERROR(('MIP 2017'!CV55/'MIP 2017'!CV$168),0)</f>
        <v>3.7340754643723556E-6</v>
      </c>
      <c r="CW55" s="33">
        <f>+IFERROR(('MIP 2017'!CW55/'MIP 2017'!CW$168),0)</f>
        <v>1.9702936041405911E-5</v>
      </c>
      <c r="CX55" s="33">
        <f>+IFERROR(('MIP 2017'!CX55/'MIP 2017'!CX$168),0)</f>
        <v>3.7584183823148955E-5</v>
      </c>
      <c r="CY55" s="33">
        <f>+IFERROR(('MIP 2017'!CY55/'MIP 2017'!CY$168),0)</f>
        <v>1.6097956143381987E-5</v>
      </c>
      <c r="CZ55" s="33">
        <f>+IFERROR(('MIP 2017'!CZ55/'MIP 2017'!CZ$168),0)</f>
        <v>1.71364204201186E-5</v>
      </c>
      <c r="DA55" s="33">
        <f>+IFERROR(('MIP 2017'!DA55/'MIP 2017'!DA$168),0)</f>
        <v>4.2703342529463117E-6</v>
      </c>
      <c r="DB55" s="33">
        <f>+IFERROR(('MIP 2017'!DB55/'MIP 2017'!DB$168),0)</f>
        <v>3.6144291040900558E-4</v>
      </c>
      <c r="DC55" s="33">
        <f>+IFERROR(('MIP 2017'!DC55/'MIP 2017'!DC$168),0)</f>
        <v>8.7499320945580466E-5</v>
      </c>
      <c r="DD55" s="33">
        <f>+IFERROR(('MIP 2017'!DD55/'MIP 2017'!DD$168),0)</f>
        <v>2.725266304396477E-5</v>
      </c>
      <c r="DE55" s="33">
        <f>+IFERROR(('MIP 2017'!DE55/'MIP 2017'!DE$168),0)</f>
        <v>4.2869459388934363E-5</v>
      </c>
      <c r="DF55" s="33">
        <f>+IFERROR(('MIP 2017'!DF55/'MIP 2017'!DF$168),0)</f>
        <v>1.0720498766611068E-4</v>
      </c>
      <c r="DG55" s="33">
        <f>+IFERROR(('MIP 2017'!DG55/'MIP 2017'!DG$168),0)</f>
        <v>1.0291218322203873E-4</v>
      </c>
      <c r="DH55" s="33">
        <f>+IFERROR(('MIP 2017'!DH55/'MIP 2017'!DH$168),0)</f>
        <v>3.2267867668596824E-5</v>
      </c>
      <c r="DI55" s="33">
        <f>+IFERROR(('MIP 2017'!DI55/'MIP 2017'!DI$168),0)</f>
        <v>8.3704378353819971E-6</v>
      </c>
      <c r="DJ55" s="33">
        <f>+IFERROR(('MIP 2017'!DJ55/'MIP 2017'!DJ$168),0)</f>
        <v>2.219740636652222E-5</v>
      </c>
      <c r="DK55" s="33">
        <f>+IFERROR(('MIP 2017'!DK55/'MIP 2017'!DK$168),0)</f>
        <v>1.871291270495854E-5</v>
      </c>
      <c r="DL55" s="33">
        <f>+IFERROR(('MIP 2017'!DL55/'MIP 2017'!DL$168),0)</f>
        <v>2.2337520149629263E-5</v>
      </c>
      <c r="DM55" s="33">
        <f>+IFERROR(('MIP 2017'!DM55/'MIP 2017'!DM$168),0)</f>
        <v>2.5584321744760338E-5</v>
      </c>
      <c r="DN55" s="33">
        <f>+IFERROR(('MIP 2017'!DN55/'MIP 2017'!DN$168),0)</f>
        <v>2.496976123142967E-7</v>
      </c>
      <c r="DO55" s="33">
        <f>+IFERROR(('MIP 2017'!DO55/'MIP 2017'!DO$168),0)</f>
        <v>7.1184502162001978E-5</v>
      </c>
      <c r="DP55" s="33">
        <f>+IFERROR(('MIP 2017'!DP55/'MIP 2017'!DP$168),0)</f>
        <v>1.780210724310599E-5</v>
      </c>
      <c r="DQ55" s="33">
        <f>+IFERROR(('MIP 2017'!DQ55/'MIP 2017'!DQ$168),0)</f>
        <v>1.9949223785673171E-4</v>
      </c>
      <c r="DR55" s="33">
        <f>+IFERROR(('MIP 2017'!DR55/'MIP 2017'!DR$168),0)</f>
        <v>2.178722345542433E-5</v>
      </c>
      <c r="DS55" s="33">
        <f>+IFERROR(('MIP 2017'!DS55/'MIP 2017'!DS$168),0)</f>
        <v>2.7115594464976713E-4</v>
      </c>
      <c r="DT55" s="33">
        <f>+IFERROR(('MIP 2017'!DT55/'MIP 2017'!DT$168),0)</f>
        <v>5.9014616101584958E-4</v>
      </c>
      <c r="DU55" s="33">
        <f>+IFERROR(('MIP 2017'!DU55/'MIP 2017'!DU$168),0)</f>
        <v>1.0974430344749601E-4</v>
      </c>
      <c r="DV55" s="33">
        <f>+IFERROR(('MIP 2017'!DV55/'MIP 2017'!DV$168),0)</f>
        <v>1.2163575681654412E-4</v>
      </c>
      <c r="DW55" s="33">
        <f>+IFERROR(('MIP 2017'!DW55/'MIP 2017'!DW$168),0)</f>
        <v>7.0715588778116624E-5</v>
      </c>
      <c r="DX55" s="33">
        <f>+IFERROR(('MIP 2017'!DX55/'MIP 2017'!DX$168),0)</f>
        <v>1.6944181044596929E-5</v>
      </c>
      <c r="DY55" s="33">
        <f>+IFERROR(('MIP 2017'!DY55/'MIP 2017'!DY$168),0)</f>
        <v>2.6697825953182281E-6</v>
      </c>
      <c r="DZ55" s="33">
        <f>+IFERROR(('MIP 2017'!DZ55/'MIP 2017'!DZ$168),0)</f>
        <v>6.3487669561291605E-4</v>
      </c>
      <c r="EA55" s="33">
        <f>+IFERROR(('MIP 2017'!EA55/'MIP 2017'!EA$168),0)</f>
        <v>2.4297036766178829E-4</v>
      </c>
      <c r="EB55" s="33">
        <f>+IFERROR(('MIP 2017'!EB55/'MIP 2017'!EB$168),0)</f>
        <v>1.7381482681343128E-3</v>
      </c>
      <c r="EC55" s="33">
        <f>+IFERROR(('MIP 2017'!EC55/'MIP 2017'!EC$168),0)</f>
        <v>1.6522473598782565E-5</v>
      </c>
      <c r="ED55" s="33">
        <f>+IFERROR(('MIP 2017'!ED55/'MIP 2017'!ED$168),0)</f>
        <v>7.1506842347787879E-5</v>
      </c>
      <c r="EE55" s="33">
        <f>+IFERROR(('MIP 2017'!EE55/'MIP 2017'!EE$168),0)</f>
        <v>5.384073944968799E-4</v>
      </c>
      <c r="EF55" s="33">
        <f>+IFERROR(('MIP 2017'!EF55/'MIP 2017'!EF$168),0)</f>
        <v>5.5338564315351873E-6</v>
      </c>
      <c r="EG55" s="33">
        <f>+IFERROR(('MIP 2017'!EG55/'MIP 2017'!EG$168),0)</f>
        <v>2.5705641186422935E-5</v>
      </c>
      <c r="EH55" s="33">
        <f>+IFERROR(('MIP 2017'!EH55/'MIP 2017'!EH$168),0)</f>
        <v>0</v>
      </c>
    </row>
    <row r="56" spans="1:138" s="7" customFormat="1" ht="21.95" customHeight="1" thickBot="1" x14ac:dyDescent="0.25">
      <c r="A56" s="137" t="s">
        <v>169</v>
      </c>
      <c r="B56" s="138" t="s">
        <v>170</v>
      </c>
      <c r="C56" s="33">
        <f>+IFERROR(('MIP 2017'!C56/'MIP 2017'!C$168),0)</f>
        <v>9.0031852228512877E-5</v>
      </c>
      <c r="D56" s="33">
        <f>+IFERROR(('MIP 2017'!D56/'MIP 2017'!D$168),0)</f>
        <v>7.0584743585680538E-5</v>
      </c>
      <c r="E56" s="33">
        <f>+IFERROR(('MIP 2017'!E56/'MIP 2017'!E$168),0)</f>
        <v>8.892567799083667E-5</v>
      </c>
      <c r="F56" s="33">
        <f>+IFERROR(('MIP 2017'!F56/'MIP 2017'!F$168),0)</f>
        <v>1.5250973350204095E-4</v>
      </c>
      <c r="G56" s="33">
        <f>+IFERROR(('MIP 2017'!G56/'MIP 2017'!G$168),0)</f>
        <v>6.486600382895534E-5</v>
      </c>
      <c r="H56" s="33">
        <f>+IFERROR(('MIP 2017'!H56/'MIP 2017'!H$168),0)</f>
        <v>7.0658316388820647E-5</v>
      </c>
      <c r="I56" s="33">
        <f>+IFERROR(('MIP 2017'!I56/'MIP 2017'!I$168),0)</f>
        <v>4.6604564410834953E-5</v>
      </c>
      <c r="J56" s="33">
        <f>+IFERROR(('MIP 2017'!J56/'MIP 2017'!J$168),0)</f>
        <v>8.4123419051096077E-5</v>
      </c>
      <c r="K56" s="33">
        <f>+IFERROR(('MIP 2017'!K56/'MIP 2017'!K$168),0)</f>
        <v>6.6388520053136584E-5</v>
      </c>
      <c r="L56" s="33">
        <f>+IFERROR(('MIP 2017'!L56/'MIP 2017'!L$168),0)</f>
        <v>8.5880772946282226E-5</v>
      </c>
      <c r="M56" s="33">
        <f>+IFERROR(('MIP 2017'!M56/'MIP 2017'!M$168),0)</f>
        <v>1.0985518577243664E-4</v>
      </c>
      <c r="N56" s="33">
        <f>+IFERROR(('MIP 2017'!N56/'MIP 2017'!N$168),0)</f>
        <v>5.4127710880932792E-5</v>
      </c>
      <c r="O56" s="33">
        <f>+IFERROR(('MIP 2017'!O56/'MIP 2017'!O$168),0)</f>
        <v>6.3796092681357716E-5</v>
      </c>
      <c r="P56" s="33">
        <f>+IFERROR(('MIP 2017'!P56/'MIP 2017'!P$168),0)</f>
        <v>5.2442868602063793E-5</v>
      </c>
      <c r="Q56" s="33">
        <f>+IFERROR(('MIP 2017'!Q56/'MIP 2017'!Q$168),0)</f>
        <v>6.2785537684834525E-5</v>
      </c>
      <c r="R56" s="33">
        <f>+IFERROR(('MIP 2017'!R56/'MIP 2017'!R$168),0)</f>
        <v>6.7251558436527106E-5</v>
      </c>
      <c r="S56" s="33">
        <f>+IFERROR(('MIP 2017'!S56/'MIP 2017'!S$168),0)</f>
        <v>9.8628061300760941E-5</v>
      </c>
      <c r="T56" s="33">
        <f>+IFERROR(('MIP 2017'!T56/'MIP 2017'!T$168),0)</f>
        <v>7.9117589049377141E-5</v>
      </c>
      <c r="U56" s="33">
        <f>+IFERROR(('MIP 2017'!U56/'MIP 2017'!U$168),0)</f>
        <v>8.8611946534971668E-5</v>
      </c>
      <c r="V56" s="33">
        <f>+IFERROR(('MIP 2017'!V56/'MIP 2017'!V$168),0)</f>
        <v>6.9097127467885279E-5</v>
      </c>
      <c r="W56" s="33">
        <f>+IFERROR(('MIP 2017'!W56/'MIP 2017'!W$168),0)</f>
        <v>7.3046973708718789E-5</v>
      </c>
      <c r="X56" s="33">
        <f>+IFERROR(('MIP 2017'!X56/'MIP 2017'!X$168),0)</f>
        <v>1.8909456050261772E-3</v>
      </c>
      <c r="Y56" s="33">
        <f>+IFERROR(('MIP 2017'!Y56/'MIP 2017'!Y$168),0)</f>
        <v>4.7796688228279699E-5</v>
      </c>
      <c r="Z56" s="33">
        <f>+IFERROR(('MIP 2017'!Z56/'MIP 2017'!Z$168),0)</f>
        <v>5.14478811430598E-5</v>
      </c>
      <c r="AA56" s="33">
        <f>+IFERROR(('MIP 2017'!AA56/'MIP 2017'!AA$168),0)</f>
        <v>4.1874021610192659E-5</v>
      </c>
      <c r="AB56" s="33">
        <f>+IFERROR(('MIP 2017'!AB56/'MIP 2017'!AB$168),0)</f>
        <v>4.7865381061803082E-4</v>
      </c>
      <c r="AC56" s="33">
        <f>+IFERROR(('MIP 2017'!AC56/'MIP 2017'!AC$168),0)</f>
        <v>1.2280736010038163E-5</v>
      </c>
      <c r="AD56" s="33">
        <f>+IFERROR(('MIP 2017'!AD56/'MIP 2017'!AD$168),0)</f>
        <v>3.0875858343205225E-4</v>
      </c>
      <c r="AE56" s="33">
        <f>+IFERROR(('MIP 2017'!AE56/'MIP 2017'!AE$168),0)</f>
        <v>6.3090923094231323E-5</v>
      </c>
      <c r="AF56" s="33">
        <f>+IFERROR(('MIP 2017'!AF56/'MIP 2017'!AF$168),0)</f>
        <v>5.403056482560163E-5</v>
      </c>
      <c r="AG56" s="33">
        <f>+IFERROR(('MIP 2017'!AG56/'MIP 2017'!AG$168),0)</f>
        <v>2.2757703438487668E-6</v>
      </c>
      <c r="AH56" s="33">
        <f>+IFERROR(('MIP 2017'!AH56/'MIP 2017'!AH$168),0)</f>
        <v>5.8249213241216478E-5</v>
      </c>
      <c r="AI56" s="33">
        <f>+IFERROR(('MIP 2017'!AI56/'MIP 2017'!AI$168),0)</f>
        <v>2.9006581960869956E-3</v>
      </c>
      <c r="AJ56" s="33">
        <f>+IFERROR(('MIP 2017'!AJ56/'MIP 2017'!AJ$168),0)</f>
        <v>4.6268616263086691E-4</v>
      </c>
      <c r="AK56" s="33">
        <f>+IFERROR(('MIP 2017'!AK56/'MIP 2017'!AK$168),0)</f>
        <v>3.1382934799460646E-3</v>
      </c>
      <c r="AL56" s="33">
        <f>+IFERROR(('MIP 2017'!AL56/'MIP 2017'!AL$168),0)</f>
        <v>3.1574964090641355E-3</v>
      </c>
      <c r="AM56" s="33">
        <f>+IFERROR(('MIP 2017'!AM56/'MIP 2017'!AM$168),0)</f>
        <v>3.8283305722762728E-3</v>
      </c>
      <c r="AN56" s="33">
        <f>+IFERROR(('MIP 2017'!AN56/'MIP 2017'!AN$168),0)</f>
        <v>1.8092636866948669E-5</v>
      </c>
      <c r="AO56" s="33">
        <f>+IFERROR(('MIP 2017'!AO56/'MIP 2017'!AO$168),0)</f>
        <v>2.4575700251498419E-3</v>
      </c>
      <c r="AP56" s="33">
        <f>+IFERROR(('MIP 2017'!AP56/'MIP 2017'!AP$168),0)</f>
        <v>6.7507037116716264E-3</v>
      </c>
      <c r="AQ56" s="33">
        <f>+IFERROR(('MIP 2017'!AQ56/'MIP 2017'!AQ$168),0)</f>
        <v>3.9925483922480113E-5</v>
      </c>
      <c r="AR56" s="33">
        <f>+IFERROR(('MIP 2017'!AR56/'MIP 2017'!AR$168),0)</f>
        <v>4.7167246488093104E-3</v>
      </c>
      <c r="AS56" s="33">
        <f>+IFERROR(('MIP 2017'!AS56/'MIP 2017'!AS$168),0)</f>
        <v>7.5180083392870939E-6</v>
      </c>
      <c r="AT56" s="33">
        <f>+IFERROR(('MIP 2017'!AT56/'MIP 2017'!AT$168),0)</f>
        <v>2.6005471827813588E-5</v>
      </c>
      <c r="AU56" s="33">
        <f>+IFERROR(('MIP 2017'!AU56/'MIP 2017'!AU$168),0)</f>
        <v>1.8422124355131207E-2</v>
      </c>
      <c r="AV56" s="33">
        <f>+IFERROR(('MIP 2017'!AV56/'MIP 2017'!AV$168),0)</f>
        <v>1.4360752180640067E-3</v>
      </c>
      <c r="AW56" s="33">
        <f>+IFERROR(('MIP 2017'!AW56/'MIP 2017'!AW$168),0)</f>
        <v>6.6448008862792285E-2</v>
      </c>
      <c r="AX56" s="33">
        <f>+IFERROR(('MIP 2017'!AX56/'MIP 2017'!AX$168),0)</f>
        <v>4.5869965148345668E-5</v>
      </c>
      <c r="AY56" s="33">
        <f>+IFERROR(('MIP 2017'!AY56/'MIP 2017'!AY$168),0)</f>
        <v>2.8033569057648209E-5</v>
      </c>
      <c r="AZ56" s="33">
        <f>+IFERROR(('MIP 2017'!AZ56/'MIP 2017'!AZ$168),0)</f>
        <v>4.6103271566485434E-5</v>
      </c>
      <c r="BA56" s="33">
        <f>+IFERROR(('MIP 2017'!BA56/'MIP 2017'!BA$168),0)</f>
        <v>1.8369437308378471E-4</v>
      </c>
      <c r="BB56" s="33">
        <f>+IFERROR(('MIP 2017'!BB56/'MIP 2017'!BB$168),0)</f>
        <v>4.2177155189074339E-5</v>
      </c>
      <c r="BC56" s="33">
        <f>+IFERROR(('MIP 2017'!BC56/'MIP 2017'!BC$168),0)</f>
        <v>5.0779661387131275E-4</v>
      </c>
      <c r="BD56" s="33">
        <f>+IFERROR(('MIP 2017'!BD56/'MIP 2017'!BD$168),0)</f>
        <v>3.7798426214027863E-5</v>
      </c>
      <c r="BE56" s="33">
        <f>+IFERROR(('MIP 2017'!BE56/'MIP 2017'!BE$168),0)</f>
        <v>1.5429937052828543E-4</v>
      </c>
      <c r="BF56" s="33">
        <f>+IFERROR(('MIP 2017'!BF56/'MIP 2017'!BF$168),0)</f>
        <v>1.6289705085162628E-4</v>
      </c>
      <c r="BG56" s="33">
        <f>+IFERROR(('MIP 2017'!BG56/'MIP 2017'!BG$168),0)</f>
        <v>1.126003083028841E-3</v>
      </c>
      <c r="BH56" s="33">
        <f>+IFERROR(('MIP 2017'!BH56/'MIP 2017'!BH$168),0)</f>
        <v>5.9148968302418056E-4</v>
      </c>
      <c r="BI56" s="33">
        <f>+IFERROR(('MIP 2017'!BI56/'MIP 2017'!BI$168),0)</f>
        <v>9.2453254922504301E-3</v>
      </c>
      <c r="BJ56" s="33">
        <f>+IFERROR(('MIP 2017'!BJ56/'MIP 2017'!BJ$168),0)</f>
        <v>2.4904165454686151E-4</v>
      </c>
      <c r="BK56" s="33">
        <f>+IFERROR(('MIP 2017'!BK56/'MIP 2017'!BK$168),0)</f>
        <v>7.3228728607150671E-5</v>
      </c>
      <c r="BL56" s="33">
        <f>+IFERROR(('MIP 2017'!BL56/'MIP 2017'!BL$168),0)</f>
        <v>4.4514935242321739E-5</v>
      </c>
      <c r="BM56" s="33">
        <f>+IFERROR(('MIP 2017'!BM56/'MIP 2017'!BM$168),0)</f>
        <v>5.2461651243145945E-4</v>
      </c>
      <c r="BN56" s="33">
        <f>+IFERROR(('MIP 2017'!BN56/'MIP 2017'!BN$168),0)</f>
        <v>6.6230568398938927E-5</v>
      </c>
      <c r="BO56" s="33">
        <f>+IFERROR(('MIP 2017'!BO56/'MIP 2017'!BO$168),0)</f>
        <v>1.363921296069638E-4</v>
      </c>
      <c r="BP56" s="33">
        <f>+IFERROR(('MIP 2017'!BP56/'MIP 2017'!BP$168),0)</f>
        <v>4.7183756925106286E-4</v>
      </c>
      <c r="BQ56" s="33">
        <f>+IFERROR(('MIP 2017'!BQ56/'MIP 2017'!BQ$168),0)</f>
        <v>3.4022096207545708E-5</v>
      </c>
      <c r="BR56" s="33">
        <f>+IFERROR(('MIP 2017'!BR56/'MIP 2017'!BR$168),0)</f>
        <v>2.0113272731125386E-4</v>
      </c>
      <c r="BS56" s="33">
        <f>+IFERROR(('MIP 2017'!BS56/'MIP 2017'!BS$168),0)</f>
        <v>4.9839195938478375E-5</v>
      </c>
      <c r="BT56" s="33">
        <f>+IFERROR(('MIP 2017'!BT56/'MIP 2017'!BT$168),0)</f>
        <v>4.8365449025858679E-5</v>
      </c>
      <c r="BU56" s="33">
        <f>+IFERROR(('MIP 2017'!BU56/'MIP 2017'!BU$168),0)</f>
        <v>2.0759776510566419E-3</v>
      </c>
      <c r="BV56" s="33">
        <f>+IFERROR(('MIP 2017'!BV56/'MIP 2017'!BV$168),0)</f>
        <v>2.9170736184510752E-5</v>
      </c>
      <c r="BW56" s="33">
        <f>+IFERROR(('MIP 2017'!BW56/'MIP 2017'!BW$168),0)</f>
        <v>8.1120744376317268E-5</v>
      </c>
      <c r="BX56" s="33">
        <f>+IFERROR(('MIP 2017'!BX56/'MIP 2017'!BX$168),0)</f>
        <v>2.3523092215728182E-5</v>
      </c>
      <c r="BY56" s="33">
        <f>+IFERROR(('MIP 2017'!BY56/'MIP 2017'!BY$168),0)</f>
        <v>4.5273576057253099E-5</v>
      </c>
      <c r="BZ56" s="33">
        <f>+IFERROR(('MIP 2017'!BZ56/'MIP 2017'!BZ$168),0)</f>
        <v>5.5001423201994652E-5</v>
      </c>
      <c r="CA56" s="33">
        <f>+IFERROR(('MIP 2017'!CA56/'MIP 2017'!CA$168),0)</f>
        <v>2.7065421341067656E-5</v>
      </c>
      <c r="CB56" s="33">
        <f>+IFERROR(('MIP 2017'!CB56/'MIP 2017'!CB$168),0)</f>
        <v>7.066324171035938E-5</v>
      </c>
      <c r="CC56" s="33">
        <f>+IFERROR(('MIP 2017'!CC56/'MIP 2017'!CC$168),0)</f>
        <v>8.4757850618438305E-5</v>
      </c>
      <c r="CD56" s="33">
        <f>+IFERROR(('MIP 2017'!CD56/'MIP 2017'!CD$168),0)</f>
        <v>9.8505622139900164E-5</v>
      </c>
      <c r="CE56" s="33">
        <f>+IFERROR(('MIP 2017'!CE56/'MIP 2017'!CE$168),0)</f>
        <v>2.5507473091330811E-4</v>
      </c>
      <c r="CF56" s="33">
        <f>+IFERROR(('MIP 2017'!CF56/'MIP 2017'!CF$168),0)</f>
        <v>6.023733554469303E-5</v>
      </c>
      <c r="CG56" s="33">
        <f>+IFERROR(('MIP 2017'!CG56/'MIP 2017'!CG$168),0)</f>
        <v>3.9082948546430724E-4</v>
      </c>
      <c r="CH56" s="33">
        <f>+IFERROR(('MIP 2017'!CH56/'MIP 2017'!CH$168),0)</f>
        <v>5.6941280009161253E-5</v>
      </c>
      <c r="CI56" s="33">
        <f>+IFERROR(('MIP 2017'!CI56/'MIP 2017'!CI$168),0)</f>
        <v>2.0329381757579174E-5</v>
      </c>
      <c r="CJ56" s="33">
        <f>+IFERROR(('MIP 2017'!CJ56/'MIP 2017'!CJ$168),0)</f>
        <v>2.6669153408579485E-5</v>
      </c>
      <c r="CK56" s="33">
        <f>+IFERROR(('MIP 2017'!CK56/'MIP 2017'!CK$168),0)</f>
        <v>2.1831962221172479E-5</v>
      </c>
      <c r="CL56" s="33">
        <f>+IFERROR(('MIP 2017'!CL56/'MIP 2017'!CL$168),0)</f>
        <v>6.3099857014359436E-5</v>
      </c>
      <c r="CM56" s="33">
        <f>+IFERROR(('MIP 2017'!CM56/'MIP 2017'!CM$168),0)</f>
        <v>2.8003015902650671E-4</v>
      </c>
      <c r="CN56" s="33">
        <f>+IFERROR(('MIP 2017'!CN56/'MIP 2017'!CN$168),0)</f>
        <v>3.9574220963175102E-5</v>
      </c>
      <c r="CO56" s="33">
        <f>+IFERROR(('MIP 2017'!CO56/'MIP 2017'!CO$168),0)</f>
        <v>3.9964168273718641E-5</v>
      </c>
      <c r="CP56" s="33">
        <f>+IFERROR(('MIP 2017'!CP56/'MIP 2017'!CP$168),0)</f>
        <v>2.8303490835372289E-5</v>
      </c>
      <c r="CQ56" s="33">
        <f>+IFERROR(('MIP 2017'!CQ56/'MIP 2017'!CQ$168),0)</f>
        <v>9.3196989596742129E-4</v>
      </c>
      <c r="CR56" s="33">
        <f>+IFERROR(('MIP 2017'!CR56/'MIP 2017'!CR$168),0)</f>
        <v>2.7783296383772451E-3</v>
      </c>
      <c r="CS56" s="33">
        <f>+IFERROR(('MIP 2017'!CS56/'MIP 2017'!CS$168),0)</f>
        <v>7.9888216119713507E-4</v>
      </c>
      <c r="CT56" s="33">
        <f>+IFERROR(('MIP 2017'!CT56/'MIP 2017'!CT$168),0)</f>
        <v>6.6816073882460417E-5</v>
      </c>
      <c r="CU56" s="33">
        <f>+IFERROR(('MIP 2017'!CU56/'MIP 2017'!CU$168),0)</f>
        <v>4.5437023770983709E-5</v>
      </c>
      <c r="CV56" s="33">
        <f>+IFERROR(('MIP 2017'!CV56/'MIP 2017'!CV$168),0)</f>
        <v>6.6296349011627938E-5</v>
      </c>
      <c r="CW56" s="33">
        <f>+IFERROR(('MIP 2017'!CW56/'MIP 2017'!CW$168),0)</f>
        <v>6.5661582886258508E-6</v>
      </c>
      <c r="CX56" s="33">
        <f>+IFERROR(('MIP 2017'!CX56/'MIP 2017'!CX$168),0)</f>
        <v>3.4043453487696728E-5</v>
      </c>
      <c r="CY56" s="33">
        <f>+IFERROR(('MIP 2017'!CY56/'MIP 2017'!CY$168),0)</f>
        <v>3.599387227761537E-6</v>
      </c>
      <c r="CZ56" s="33">
        <f>+IFERROR(('MIP 2017'!CZ56/'MIP 2017'!CZ$168),0)</f>
        <v>2.7734800358829117E-5</v>
      </c>
      <c r="DA56" s="33">
        <f>+IFERROR(('MIP 2017'!DA56/'MIP 2017'!DA$168),0)</f>
        <v>1.2424948143962133E-5</v>
      </c>
      <c r="DB56" s="33">
        <f>+IFERROR(('MIP 2017'!DB56/'MIP 2017'!DB$168),0)</f>
        <v>1.453016687028106E-5</v>
      </c>
      <c r="DC56" s="33">
        <f>+IFERROR(('MIP 2017'!DC56/'MIP 2017'!DC$168),0)</f>
        <v>1.0478496207910411E-5</v>
      </c>
      <c r="DD56" s="33">
        <f>+IFERROR(('MIP 2017'!DD56/'MIP 2017'!DD$168),0)</f>
        <v>4.1652974447016272E-4</v>
      </c>
      <c r="DE56" s="33">
        <f>+IFERROR(('MIP 2017'!DE56/'MIP 2017'!DE$168),0)</f>
        <v>7.56650365459885E-5</v>
      </c>
      <c r="DF56" s="33">
        <f>+IFERROR(('MIP 2017'!DF56/'MIP 2017'!DF$168),0)</f>
        <v>3.4506777272646675E-5</v>
      </c>
      <c r="DG56" s="33">
        <f>+IFERROR(('MIP 2017'!DG56/'MIP 2017'!DG$168),0)</f>
        <v>1.291460882670952E-5</v>
      </c>
      <c r="DH56" s="33">
        <f>+IFERROR(('MIP 2017'!DH56/'MIP 2017'!DH$168),0)</f>
        <v>3.0603846924151569E-5</v>
      </c>
      <c r="DI56" s="33">
        <f>+IFERROR(('MIP 2017'!DI56/'MIP 2017'!DI$168),0)</f>
        <v>7.3490761116851093E-5</v>
      </c>
      <c r="DJ56" s="33">
        <f>+IFERROR(('MIP 2017'!DJ56/'MIP 2017'!DJ$168),0)</f>
        <v>1.2210945656103908E-5</v>
      </c>
      <c r="DK56" s="33">
        <f>+IFERROR(('MIP 2017'!DK56/'MIP 2017'!DK$168),0)</f>
        <v>1.6520298696195014E-5</v>
      </c>
      <c r="DL56" s="33">
        <f>+IFERROR(('MIP 2017'!DL56/'MIP 2017'!DL$168),0)</f>
        <v>1.3259823117096377E-5</v>
      </c>
      <c r="DM56" s="33">
        <f>+IFERROR(('MIP 2017'!DM56/'MIP 2017'!DM$168),0)</f>
        <v>4.861256201133629E-6</v>
      </c>
      <c r="DN56" s="33">
        <f>+IFERROR(('MIP 2017'!DN56/'MIP 2017'!DN$168),0)</f>
        <v>8.7513270288156518E-6</v>
      </c>
      <c r="DO56" s="33">
        <f>+IFERROR(('MIP 2017'!DO56/'MIP 2017'!DO$168),0)</f>
        <v>1.418998000817927E-5</v>
      </c>
      <c r="DP56" s="33">
        <f>+IFERROR(('MIP 2017'!DP56/'MIP 2017'!DP$168),0)</f>
        <v>7.6301155904831688E-6</v>
      </c>
      <c r="DQ56" s="33">
        <f>+IFERROR(('MIP 2017'!DQ56/'MIP 2017'!DQ$168),0)</f>
        <v>1.0352308494104118E-4</v>
      </c>
      <c r="DR56" s="33">
        <f>+IFERROR(('MIP 2017'!DR56/'MIP 2017'!DR$168),0)</f>
        <v>1.023287636547428E-5</v>
      </c>
      <c r="DS56" s="33">
        <f>+IFERROR(('MIP 2017'!DS56/'MIP 2017'!DS$168),0)</f>
        <v>9.7912474677987706E-5</v>
      </c>
      <c r="DT56" s="33">
        <f>+IFERROR(('MIP 2017'!DT56/'MIP 2017'!DT$168),0)</f>
        <v>2.4663676969278141E-4</v>
      </c>
      <c r="DU56" s="33">
        <f>+IFERROR(('MIP 2017'!DU56/'MIP 2017'!DU$168),0)</f>
        <v>6.0329213776111625E-5</v>
      </c>
      <c r="DV56" s="33">
        <f>+IFERROR(('MIP 2017'!DV56/'MIP 2017'!DV$168),0)</f>
        <v>1.0292272338185831E-4</v>
      </c>
      <c r="DW56" s="33">
        <f>+IFERROR(('MIP 2017'!DW56/'MIP 2017'!DW$168),0)</f>
        <v>1.8747251394626833E-4</v>
      </c>
      <c r="DX56" s="33">
        <f>+IFERROR(('MIP 2017'!DX56/'MIP 2017'!DX$168),0)</f>
        <v>3.3166089638341529E-5</v>
      </c>
      <c r="DY56" s="33">
        <f>+IFERROR(('MIP 2017'!DY56/'MIP 2017'!DY$168),0)</f>
        <v>3.6019415436797534E-5</v>
      </c>
      <c r="DZ56" s="33">
        <f>+IFERROR(('MIP 2017'!DZ56/'MIP 2017'!DZ$168),0)</f>
        <v>3.5751306354532704E-4</v>
      </c>
      <c r="EA56" s="33">
        <f>+IFERROR(('MIP 2017'!EA56/'MIP 2017'!EA$168),0)</f>
        <v>1.0110794235634813E-4</v>
      </c>
      <c r="EB56" s="33">
        <f>+IFERROR(('MIP 2017'!EB56/'MIP 2017'!EB$168),0)</f>
        <v>3.0181942294522522E-4</v>
      </c>
      <c r="EC56" s="33">
        <f>+IFERROR(('MIP 2017'!EC56/'MIP 2017'!EC$168),0)</f>
        <v>1.6934925209424181E-5</v>
      </c>
      <c r="ED56" s="33">
        <f>+IFERROR(('MIP 2017'!ED56/'MIP 2017'!ED$168),0)</f>
        <v>2.2782236626412295E-4</v>
      </c>
      <c r="EE56" s="33">
        <f>+IFERROR(('MIP 2017'!EE56/'MIP 2017'!EE$168),0)</f>
        <v>2.6601956794408623E-4</v>
      </c>
      <c r="EF56" s="33">
        <f>+IFERROR(('MIP 2017'!EF56/'MIP 2017'!EF$168),0)</f>
        <v>1.7194715153814984E-5</v>
      </c>
      <c r="EG56" s="33">
        <f>+IFERROR(('MIP 2017'!EG56/'MIP 2017'!EG$168),0)</f>
        <v>7.4815390350808813E-5</v>
      </c>
      <c r="EH56" s="33">
        <f>+IFERROR(('MIP 2017'!EH56/'MIP 2017'!EH$168),0)</f>
        <v>0</v>
      </c>
    </row>
    <row r="57" spans="1:138" s="7" customFormat="1" ht="21.95" customHeight="1" thickBot="1" x14ac:dyDescent="0.25">
      <c r="A57" s="137" t="s">
        <v>171</v>
      </c>
      <c r="B57" s="138" t="s">
        <v>172</v>
      </c>
      <c r="C57" s="33">
        <f>+IFERROR(('MIP 2017'!C57/'MIP 2017'!C$168),0)</f>
        <v>1.2742468472930297E-4</v>
      </c>
      <c r="D57" s="33">
        <f>+IFERROR(('MIP 2017'!D57/'MIP 2017'!D$168),0)</f>
        <v>1.0278754152725516E-4</v>
      </c>
      <c r="E57" s="33">
        <f>+IFERROR(('MIP 2017'!E57/'MIP 2017'!E$168),0)</f>
        <v>1.1424253664884596E-4</v>
      </c>
      <c r="F57" s="33">
        <f>+IFERROR(('MIP 2017'!F57/'MIP 2017'!F$168),0)</f>
        <v>2.5834663609173566E-4</v>
      </c>
      <c r="G57" s="33">
        <f>+IFERROR(('MIP 2017'!G57/'MIP 2017'!G$168),0)</f>
        <v>4.7713491404455236E-5</v>
      </c>
      <c r="H57" s="33">
        <f>+IFERROR(('MIP 2017'!H57/'MIP 2017'!H$168),0)</f>
        <v>8.2499333032543299E-5</v>
      </c>
      <c r="I57" s="33">
        <f>+IFERROR(('MIP 2017'!I57/'MIP 2017'!I$168),0)</f>
        <v>5.3824283843484305E-5</v>
      </c>
      <c r="J57" s="33">
        <f>+IFERROR(('MIP 2017'!J57/'MIP 2017'!J$168),0)</f>
        <v>9.2926934710599513E-5</v>
      </c>
      <c r="K57" s="33">
        <f>+IFERROR(('MIP 2017'!K57/'MIP 2017'!K$168),0)</f>
        <v>7.7468790626436496E-5</v>
      </c>
      <c r="L57" s="33">
        <f>+IFERROR(('MIP 2017'!L57/'MIP 2017'!L$168),0)</f>
        <v>1.0964766598737908E-4</v>
      </c>
      <c r="M57" s="33">
        <f>+IFERROR(('MIP 2017'!M57/'MIP 2017'!M$168),0)</f>
        <v>2.6868982919040277E-4</v>
      </c>
      <c r="N57" s="33">
        <f>+IFERROR(('MIP 2017'!N57/'MIP 2017'!N$168),0)</f>
        <v>1.6638153040374778E-4</v>
      </c>
      <c r="O57" s="33">
        <f>+IFERROR(('MIP 2017'!O57/'MIP 2017'!O$168),0)</f>
        <v>1.3927670569256412E-4</v>
      </c>
      <c r="P57" s="33">
        <f>+IFERROR(('MIP 2017'!P57/'MIP 2017'!P$168),0)</f>
        <v>1.1497561797314227E-4</v>
      </c>
      <c r="Q57" s="33">
        <f>+IFERROR(('MIP 2017'!Q57/'MIP 2017'!Q$168),0)</f>
        <v>8.5173889194594779E-5</v>
      </c>
      <c r="R57" s="33">
        <f>+IFERROR(('MIP 2017'!R57/'MIP 2017'!R$168),0)</f>
        <v>8.9247149579798263E-5</v>
      </c>
      <c r="S57" s="33">
        <f>+IFERROR(('MIP 2017'!S57/'MIP 2017'!S$168),0)</f>
        <v>1.941608882461584E-4</v>
      </c>
      <c r="T57" s="33">
        <f>+IFERROR(('MIP 2017'!T57/'MIP 2017'!T$168),0)</f>
        <v>1.2448800397963299E-4</v>
      </c>
      <c r="U57" s="33">
        <f>+IFERROR(('MIP 2017'!U57/'MIP 2017'!U$168),0)</f>
        <v>8.2722032246734632E-5</v>
      </c>
      <c r="V57" s="33">
        <f>+IFERROR(('MIP 2017'!V57/'MIP 2017'!V$168),0)</f>
        <v>1.3834046560874465E-4</v>
      </c>
      <c r="W57" s="33">
        <f>+IFERROR(('MIP 2017'!W57/'MIP 2017'!W$168),0)</f>
        <v>1.0491055806611956E-4</v>
      </c>
      <c r="X57" s="33">
        <f>+IFERROR(('MIP 2017'!X57/'MIP 2017'!X$168),0)</f>
        <v>4.4834427849307808E-2</v>
      </c>
      <c r="Y57" s="33">
        <f>+IFERROR(('MIP 2017'!Y57/'MIP 2017'!Y$168),0)</f>
        <v>0.22515079837056451</v>
      </c>
      <c r="Z57" s="33">
        <f>+IFERROR(('MIP 2017'!Z57/'MIP 2017'!Z$168),0)</f>
        <v>0.20643538397645819</v>
      </c>
      <c r="AA57" s="33">
        <f>+IFERROR(('MIP 2017'!AA57/'MIP 2017'!AA$168),0)</f>
        <v>6.0623047197769168E-2</v>
      </c>
      <c r="AB57" s="33">
        <f>+IFERROR(('MIP 2017'!AB57/'MIP 2017'!AB$168),0)</f>
        <v>4.2362719975615868E-5</v>
      </c>
      <c r="AC57" s="33">
        <f>+IFERROR(('MIP 2017'!AC57/'MIP 2017'!AC$168),0)</f>
        <v>1.4152046839128368E-5</v>
      </c>
      <c r="AD57" s="33">
        <f>+IFERROR(('MIP 2017'!AD57/'MIP 2017'!AD$168),0)</f>
        <v>1.9499931846968594E-5</v>
      </c>
      <c r="AE57" s="33">
        <f>+IFERROR(('MIP 2017'!AE57/'MIP 2017'!AE$168),0)</f>
        <v>0.19299804415680541</v>
      </c>
      <c r="AF57" s="33">
        <f>+IFERROR(('MIP 2017'!AF57/'MIP 2017'!AF$168),0)</f>
        <v>9.1387037583080932E-5</v>
      </c>
      <c r="AG57" s="33">
        <f>+IFERROR(('MIP 2017'!AG57/'MIP 2017'!AG$168),0)</f>
        <v>5.617752102565635E-6</v>
      </c>
      <c r="AH57" s="33">
        <f>+IFERROR(('MIP 2017'!AH57/'MIP 2017'!AH$168),0)</f>
        <v>8.8860975320314799E-5</v>
      </c>
      <c r="AI57" s="33">
        <f>+IFERROR(('MIP 2017'!AI57/'MIP 2017'!AI$168),0)</f>
        <v>5.8366921838980288E-3</v>
      </c>
      <c r="AJ57" s="33">
        <f>+IFERROR(('MIP 2017'!AJ57/'MIP 2017'!AJ$168),0)</f>
        <v>4.0041006412948282E-5</v>
      </c>
      <c r="AK57" s="33">
        <f>+IFERROR(('MIP 2017'!AK57/'MIP 2017'!AK$168),0)</f>
        <v>1.8276463042141088E-4</v>
      </c>
      <c r="AL57" s="33">
        <f>+IFERROR(('MIP 2017'!AL57/'MIP 2017'!AL$168),0)</f>
        <v>1.1925063378122318E-4</v>
      </c>
      <c r="AM57" s="33">
        <f>+IFERROR(('MIP 2017'!AM57/'MIP 2017'!AM$168),0)</f>
        <v>9.1255684682772318E-3</v>
      </c>
      <c r="AN57" s="33">
        <f>+IFERROR(('MIP 2017'!AN57/'MIP 2017'!AN$168),0)</f>
        <v>2.6098933689230528E-5</v>
      </c>
      <c r="AO57" s="33">
        <f>+IFERROR(('MIP 2017'!AO57/'MIP 2017'!AO$168),0)</f>
        <v>6.296883686322047E-5</v>
      </c>
      <c r="AP57" s="33">
        <f>+IFERROR(('MIP 2017'!AP57/'MIP 2017'!AP$168),0)</f>
        <v>2.2780739219815973E-4</v>
      </c>
      <c r="AQ57" s="33">
        <f>+IFERROR(('MIP 2017'!AQ57/'MIP 2017'!AQ$168),0)</f>
        <v>3.8732498512073854E-4</v>
      </c>
      <c r="AR57" s="33">
        <f>+IFERROR(('MIP 2017'!AR57/'MIP 2017'!AR$168),0)</f>
        <v>2.0313196561240029E-5</v>
      </c>
      <c r="AS57" s="33">
        <f>+IFERROR(('MIP 2017'!AS57/'MIP 2017'!AS$168),0)</f>
        <v>2.0553680081332996E-5</v>
      </c>
      <c r="AT57" s="33">
        <f>+IFERROR(('MIP 2017'!AT57/'MIP 2017'!AT$168),0)</f>
        <v>1.8049495264651938E-5</v>
      </c>
      <c r="AU57" s="33">
        <f>+IFERROR(('MIP 2017'!AU57/'MIP 2017'!AU$168),0)</f>
        <v>5.7955289235565378E-4</v>
      </c>
      <c r="AV57" s="33">
        <f>+IFERROR(('MIP 2017'!AV57/'MIP 2017'!AV$168),0)</f>
        <v>8.3963924704473156E-3</v>
      </c>
      <c r="AW57" s="33">
        <f>+IFERROR(('MIP 2017'!AW57/'MIP 2017'!AW$168),0)</f>
        <v>7.1721101556586464E-5</v>
      </c>
      <c r="AX57" s="33">
        <f>+IFERROR(('MIP 2017'!AX57/'MIP 2017'!AX$168),0)</f>
        <v>1.0289191689157266E-4</v>
      </c>
      <c r="AY57" s="33">
        <f>+IFERROR(('MIP 2017'!AY57/'MIP 2017'!AY$168),0)</f>
        <v>7.0061563008224926E-5</v>
      </c>
      <c r="AZ57" s="33">
        <f>+IFERROR(('MIP 2017'!AZ57/'MIP 2017'!AZ$168),0)</f>
        <v>4.0463967144627271E-5</v>
      </c>
      <c r="BA57" s="33">
        <f>+IFERROR(('MIP 2017'!BA57/'MIP 2017'!BA$168),0)</f>
        <v>2.649433770609111E-4</v>
      </c>
      <c r="BB57" s="33">
        <f>+IFERROR(('MIP 2017'!BB57/'MIP 2017'!BB$168),0)</f>
        <v>7.4482852030054986E-5</v>
      </c>
      <c r="BC57" s="33">
        <f>+IFERROR(('MIP 2017'!BC57/'MIP 2017'!BC$168),0)</f>
        <v>6.5604725335749963E-5</v>
      </c>
      <c r="BD57" s="33">
        <f>+IFERROR(('MIP 2017'!BD57/'MIP 2017'!BD$168),0)</f>
        <v>1.412688587366504E-4</v>
      </c>
      <c r="BE57" s="33">
        <f>+IFERROR(('MIP 2017'!BE57/'MIP 2017'!BE$168),0)</f>
        <v>8.4064187487749582E-5</v>
      </c>
      <c r="BF57" s="33">
        <f>+IFERROR(('MIP 2017'!BF57/'MIP 2017'!BF$168),0)</f>
        <v>1.2178087441802901E-4</v>
      </c>
      <c r="BG57" s="33">
        <f>+IFERROR(('MIP 2017'!BG57/'MIP 2017'!BG$168),0)</f>
        <v>6.1750426073866994E-5</v>
      </c>
      <c r="BH57" s="33">
        <f>+IFERROR(('MIP 2017'!BH57/'MIP 2017'!BH$168),0)</f>
        <v>8.2140181008459086E-5</v>
      </c>
      <c r="BI57" s="33">
        <f>+IFERROR(('MIP 2017'!BI57/'MIP 2017'!BI$168),0)</f>
        <v>1.4383314158472201E-3</v>
      </c>
      <c r="BJ57" s="33">
        <f>+IFERROR(('MIP 2017'!BJ57/'MIP 2017'!BJ$168),0)</f>
        <v>3.3351648914990637E-5</v>
      </c>
      <c r="BK57" s="33">
        <f>+IFERROR(('MIP 2017'!BK57/'MIP 2017'!BK$168),0)</f>
        <v>1.2635324332161118E-4</v>
      </c>
      <c r="BL57" s="33">
        <f>+IFERROR(('MIP 2017'!BL57/'MIP 2017'!BL$168),0)</f>
        <v>5.3656846206907249E-5</v>
      </c>
      <c r="BM57" s="33">
        <f>+IFERROR(('MIP 2017'!BM57/'MIP 2017'!BM$168),0)</f>
        <v>2.3324611765879847E-4</v>
      </c>
      <c r="BN57" s="33">
        <f>+IFERROR(('MIP 2017'!BN57/'MIP 2017'!BN$168),0)</f>
        <v>6.6211694840427498E-5</v>
      </c>
      <c r="BO57" s="33">
        <f>+IFERROR(('MIP 2017'!BO57/'MIP 2017'!BO$168),0)</f>
        <v>6.3884902048169748E-5</v>
      </c>
      <c r="BP57" s="33">
        <f>+IFERROR(('MIP 2017'!BP57/'MIP 2017'!BP$168),0)</f>
        <v>6.3933628970061878E-5</v>
      </c>
      <c r="BQ57" s="33">
        <f>+IFERROR(('MIP 2017'!BQ57/'MIP 2017'!BQ$168),0)</f>
        <v>9.4614098412214968E-5</v>
      </c>
      <c r="BR57" s="33">
        <f>+IFERROR(('MIP 2017'!BR57/'MIP 2017'!BR$168),0)</f>
        <v>6.8747057752014946E-5</v>
      </c>
      <c r="BS57" s="33">
        <f>+IFERROR(('MIP 2017'!BS57/'MIP 2017'!BS$168),0)</f>
        <v>1.0399708047801018E-4</v>
      </c>
      <c r="BT57" s="33">
        <f>+IFERROR(('MIP 2017'!BT57/'MIP 2017'!BT$168),0)</f>
        <v>9.3069393752977854E-5</v>
      </c>
      <c r="BU57" s="33">
        <f>+IFERROR(('MIP 2017'!BU57/'MIP 2017'!BU$168),0)</f>
        <v>3.0760087925163519E-5</v>
      </c>
      <c r="BV57" s="33">
        <f>+IFERROR(('MIP 2017'!BV57/'MIP 2017'!BV$168),0)</f>
        <v>6.409647613488154E-5</v>
      </c>
      <c r="BW57" s="33">
        <f>+IFERROR(('MIP 2017'!BW57/'MIP 2017'!BW$168),0)</f>
        <v>4.4471465725834215E-5</v>
      </c>
      <c r="BX57" s="33">
        <f>+IFERROR(('MIP 2017'!BX57/'MIP 2017'!BX$168),0)</f>
        <v>1.1132100610644291E-5</v>
      </c>
      <c r="BY57" s="33">
        <f>+IFERROR(('MIP 2017'!BY57/'MIP 2017'!BY$168),0)</f>
        <v>1.560486855196473E-5</v>
      </c>
      <c r="BZ57" s="33">
        <f>+IFERROR(('MIP 2017'!BZ57/'MIP 2017'!BZ$168),0)</f>
        <v>1.9572291828673916E-5</v>
      </c>
      <c r="CA57" s="33">
        <f>+IFERROR(('MIP 2017'!CA57/'MIP 2017'!CA$168),0)</f>
        <v>4.2255964857248888E-5</v>
      </c>
      <c r="CB57" s="33">
        <f>+IFERROR(('MIP 2017'!CB57/'MIP 2017'!CB$168),0)</f>
        <v>2.053935677427333E-5</v>
      </c>
      <c r="CC57" s="33">
        <f>+IFERROR(('MIP 2017'!CC57/'MIP 2017'!CC$168),0)</f>
        <v>2.214501406882055E-5</v>
      </c>
      <c r="CD57" s="33">
        <f>+IFERROR(('MIP 2017'!CD57/'MIP 2017'!CD$168),0)</f>
        <v>2.3528940307843913E-5</v>
      </c>
      <c r="CE57" s="33">
        <f>+IFERROR(('MIP 2017'!CE57/'MIP 2017'!CE$168),0)</f>
        <v>3.0134655169623364E-5</v>
      </c>
      <c r="CF57" s="33">
        <f>+IFERROR(('MIP 2017'!CF57/'MIP 2017'!CF$168),0)</f>
        <v>3.7700171333018799E-5</v>
      </c>
      <c r="CG57" s="33">
        <f>+IFERROR(('MIP 2017'!CG57/'MIP 2017'!CG$168),0)</f>
        <v>6.1712756856389662E-5</v>
      </c>
      <c r="CH57" s="33">
        <f>+IFERROR(('MIP 2017'!CH57/'MIP 2017'!CH$168),0)</f>
        <v>2.6773062843851995E-5</v>
      </c>
      <c r="CI57" s="33">
        <f>+IFERROR(('MIP 2017'!CI57/'MIP 2017'!CI$168),0)</f>
        <v>2.6058505649886772E-5</v>
      </c>
      <c r="CJ57" s="33">
        <f>+IFERROR(('MIP 2017'!CJ57/'MIP 2017'!CJ$168),0)</f>
        <v>1.2424454752992432E-5</v>
      </c>
      <c r="CK57" s="33">
        <f>+IFERROR(('MIP 2017'!CK57/'MIP 2017'!CK$168),0)</f>
        <v>6.8521349387082859E-6</v>
      </c>
      <c r="CL57" s="33">
        <f>+IFERROR(('MIP 2017'!CL57/'MIP 2017'!CL$168),0)</f>
        <v>1.4931767774927469E-4</v>
      </c>
      <c r="CM57" s="33">
        <f>+IFERROR(('MIP 2017'!CM57/'MIP 2017'!CM$168),0)</f>
        <v>2.5564271516756477E-5</v>
      </c>
      <c r="CN57" s="33">
        <f>+IFERROR(('MIP 2017'!CN57/'MIP 2017'!CN$168),0)</f>
        <v>9.9066145316752287E-5</v>
      </c>
      <c r="CO57" s="33">
        <f>+IFERROR(('MIP 2017'!CO57/'MIP 2017'!CO$168),0)</f>
        <v>1.2008462465542009E-4</v>
      </c>
      <c r="CP57" s="33">
        <f>+IFERROR(('MIP 2017'!CP57/'MIP 2017'!CP$168),0)</f>
        <v>5.8596828012475722E-5</v>
      </c>
      <c r="CQ57" s="33">
        <f>+IFERROR(('MIP 2017'!CQ57/'MIP 2017'!CQ$168),0)</f>
        <v>4.7107771764379524E-5</v>
      </c>
      <c r="CR57" s="33">
        <f>+IFERROR(('MIP 2017'!CR57/'MIP 2017'!CR$168),0)</f>
        <v>4.6575008747973273E-5</v>
      </c>
      <c r="CS57" s="33">
        <f>+IFERROR(('MIP 2017'!CS57/'MIP 2017'!CS$168),0)</f>
        <v>1.2883388635028942E-5</v>
      </c>
      <c r="CT57" s="33">
        <f>+IFERROR(('MIP 2017'!CT57/'MIP 2017'!CT$168),0)</f>
        <v>2.0888982345190307E-5</v>
      </c>
      <c r="CU57" s="33">
        <f>+IFERROR(('MIP 2017'!CU57/'MIP 2017'!CU$168),0)</f>
        <v>4.2305326330379882E-6</v>
      </c>
      <c r="CV57" s="33">
        <f>+IFERROR(('MIP 2017'!CV57/'MIP 2017'!CV$168),0)</f>
        <v>4.401488805665707E-6</v>
      </c>
      <c r="CW57" s="33">
        <f>+IFERROR(('MIP 2017'!CW57/'MIP 2017'!CW$168),0)</f>
        <v>1.6592962391913388E-5</v>
      </c>
      <c r="CX57" s="33">
        <f>+IFERROR(('MIP 2017'!CX57/'MIP 2017'!CX$168),0)</f>
        <v>3.1096695478708391E-5</v>
      </c>
      <c r="CY57" s="33">
        <f>+IFERROR(('MIP 2017'!CY57/'MIP 2017'!CY$168),0)</f>
        <v>1.3911267323670074E-5</v>
      </c>
      <c r="CZ57" s="33">
        <f>+IFERROR(('MIP 2017'!CZ57/'MIP 2017'!CZ$168),0)</f>
        <v>1.4374168805300782E-5</v>
      </c>
      <c r="DA57" s="33">
        <f>+IFERROR(('MIP 2017'!DA57/'MIP 2017'!DA$168),0)</f>
        <v>5.2395395553785949E-6</v>
      </c>
      <c r="DB57" s="33">
        <f>+IFERROR(('MIP 2017'!DB57/'MIP 2017'!DB$168),0)</f>
        <v>1.2319279842255907E-5</v>
      </c>
      <c r="DC57" s="33">
        <f>+IFERROR(('MIP 2017'!DC57/'MIP 2017'!DC$168),0)</f>
        <v>1.0043366154525076E-5</v>
      </c>
      <c r="DD57" s="33">
        <f>+IFERROR(('MIP 2017'!DD57/'MIP 2017'!DD$168),0)</f>
        <v>7.9605272660775567E-6</v>
      </c>
      <c r="DE57" s="33">
        <f>+IFERROR(('MIP 2017'!DE57/'MIP 2017'!DE$168),0)</f>
        <v>2.2673129978954305E-5</v>
      </c>
      <c r="DF57" s="33">
        <f>+IFERROR(('MIP 2017'!DF57/'MIP 2017'!DF$168),0)</f>
        <v>1.788748585779663E-4</v>
      </c>
      <c r="DG57" s="33">
        <f>+IFERROR(('MIP 2017'!DG57/'MIP 2017'!DG$168),0)</f>
        <v>9.5228166563216751E-6</v>
      </c>
      <c r="DH57" s="33">
        <f>+IFERROR(('MIP 2017'!DH57/'MIP 2017'!DH$168),0)</f>
        <v>2.2090410263914658E-5</v>
      </c>
      <c r="DI57" s="33">
        <f>+IFERROR(('MIP 2017'!DI57/'MIP 2017'!DI$168),0)</f>
        <v>9.8771568247158249E-3</v>
      </c>
      <c r="DJ57" s="33">
        <f>+IFERROR(('MIP 2017'!DJ57/'MIP 2017'!DJ$168),0)</f>
        <v>9.7704125579209563E-6</v>
      </c>
      <c r="DK57" s="33">
        <f>+IFERROR(('MIP 2017'!DK57/'MIP 2017'!DK$168),0)</f>
        <v>5.0023966754203836E-5</v>
      </c>
      <c r="DL57" s="33">
        <f>+IFERROR(('MIP 2017'!DL57/'MIP 2017'!DL$168),0)</f>
        <v>1.4667473956255295E-5</v>
      </c>
      <c r="DM57" s="33">
        <f>+IFERROR(('MIP 2017'!DM57/'MIP 2017'!DM$168),0)</f>
        <v>7.4258003949392287E-6</v>
      </c>
      <c r="DN57" s="33">
        <f>+IFERROR(('MIP 2017'!DN57/'MIP 2017'!DN$168),0)</f>
        <v>6.9735438829930885E-7</v>
      </c>
      <c r="DO57" s="33">
        <f>+IFERROR(('MIP 2017'!DO57/'MIP 2017'!DO$168),0)</f>
        <v>4.6394334842838173E-5</v>
      </c>
      <c r="DP57" s="33">
        <f>+IFERROR(('MIP 2017'!DP57/'MIP 2017'!DP$168),0)</f>
        <v>1.4693852456044162E-5</v>
      </c>
      <c r="DQ57" s="33">
        <f>+IFERROR(('MIP 2017'!DQ57/'MIP 2017'!DQ$168),0)</f>
        <v>3.7592856237890982E-5</v>
      </c>
      <c r="DR57" s="33">
        <f>+IFERROR(('MIP 2017'!DR57/'MIP 2017'!DR$168),0)</f>
        <v>6.1368773872066183E-6</v>
      </c>
      <c r="DS57" s="33">
        <f>+IFERROR(('MIP 2017'!DS57/'MIP 2017'!DS$168),0)</f>
        <v>5.8495248305520454E-5</v>
      </c>
      <c r="DT57" s="33">
        <f>+IFERROR(('MIP 2017'!DT57/'MIP 2017'!DT$168),0)</f>
        <v>3.8490201445572666E-4</v>
      </c>
      <c r="DU57" s="33">
        <f>+IFERROR(('MIP 2017'!DU57/'MIP 2017'!DU$168),0)</f>
        <v>4.6078500726232508E-6</v>
      </c>
      <c r="DV57" s="33">
        <f>+IFERROR(('MIP 2017'!DV57/'MIP 2017'!DV$168),0)</f>
        <v>6.5025945407248039E-4</v>
      </c>
      <c r="DW57" s="33">
        <f>+IFERROR(('MIP 2017'!DW57/'MIP 2017'!DW$168),0)</f>
        <v>1.9594717069946585E-5</v>
      </c>
      <c r="DX57" s="33">
        <f>+IFERROR(('MIP 2017'!DX57/'MIP 2017'!DX$168),0)</f>
        <v>5.2493391756905853E-5</v>
      </c>
      <c r="DY57" s="33">
        <f>+IFERROR(('MIP 2017'!DY57/'MIP 2017'!DY$168),0)</f>
        <v>4.6459838163324636E-6</v>
      </c>
      <c r="DZ57" s="33">
        <f>+IFERROR(('MIP 2017'!DZ57/'MIP 2017'!DZ$168),0)</f>
        <v>5.4827085997358823E-6</v>
      </c>
      <c r="EA57" s="33">
        <f>+IFERROR(('MIP 2017'!EA57/'MIP 2017'!EA$168),0)</f>
        <v>4.3360000252013836E-4</v>
      </c>
      <c r="EB57" s="33">
        <f>+IFERROR(('MIP 2017'!EB57/'MIP 2017'!EB$168),0)</f>
        <v>4.0705977249323813E-5</v>
      </c>
      <c r="EC57" s="33">
        <f>+IFERROR(('MIP 2017'!EC57/'MIP 2017'!EC$168),0)</f>
        <v>2.0942181323567645E-5</v>
      </c>
      <c r="ED57" s="33">
        <f>+IFERROR(('MIP 2017'!ED57/'MIP 2017'!ED$168),0)</f>
        <v>4.2215222364122736E-5</v>
      </c>
      <c r="EE57" s="33">
        <f>+IFERROR(('MIP 2017'!EE57/'MIP 2017'!EE$168),0)</f>
        <v>6.9965365291222684E-5</v>
      </c>
      <c r="EF57" s="33">
        <f>+IFERROR(('MIP 2017'!EF57/'MIP 2017'!EF$168),0)</f>
        <v>9.726263060177382E-6</v>
      </c>
      <c r="EG57" s="33">
        <f>+IFERROR(('MIP 2017'!EG57/'MIP 2017'!EG$168),0)</f>
        <v>2.8894620090619262E-5</v>
      </c>
      <c r="EH57" s="33">
        <f>+IFERROR(('MIP 2017'!EH57/'MIP 2017'!EH$168),0)</f>
        <v>0</v>
      </c>
    </row>
    <row r="58" spans="1:138" s="7" customFormat="1" ht="21.95" customHeight="1" thickBot="1" x14ac:dyDescent="0.25">
      <c r="A58" s="137" t="s">
        <v>366</v>
      </c>
      <c r="B58" s="138" t="s">
        <v>385</v>
      </c>
      <c r="C58" s="33">
        <f>+IFERROR(('MIP 2017'!C58/'MIP 2017'!C$168),0)</f>
        <v>1.2658031512133075E-3</v>
      </c>
      <c r="D58" s="33">
        <f>+IFERROR(('MIP 2017'!D58/'MIP 2017'!D$168),0)</f>
        <v>1.0861841234276809E-3</v>
      </c>
      <c r="E58" s="33">
        <f>+IFERROR(('MIP 2017'!E58/'MIP 2017'!E$168),0)</f>
        <v>1.397389939961367E-3</v>
      </c>
      <c r="F58" s="33">
        <f>+IFERROR(('MIP 2017'!F58/'MIP 2017'!F$168),0)</f>
        <v>2.1539795691178196E-3</v>
      </c>
      <c r="G58" s="33">
        <f>+IFERROR(('MIP 2017'!G58/'MIP 2017'!G$168),0)</f>
        <v>4.7008623285096733E-4</v>
      </c>
      <c r="H58" s="33">
        <f>+IFERROR(('MIP 2017'!H58/'MIP 2017'!H$168),0)</f>
        <v>8.9450975013557652E-4</v>
      </c>
      <c r="I58" s="33">
        <f>+IFERROR(('MIP 2017'!I58/'MIP 2017'!I$168),0)</f>
        <v>6.3101952865581218E-4</v>
      </c>
      <c r="J58" s="33">
        <f>+IFERROR(('MIP 2017'!J58/'MIP 2017'!J$168),0)</f>
        <v>1.0750051096588757E-3</v>
      </c>
      <c r="K58" s="33">
        <f>+IFERROR(('MIP 2017'!K58/'MIP 2017'!K$168),0)</f>
        <v>8.9710466087811885E-4</v>
      </c>
      <c r="L58" s="33">
        <f>+IFERROR(('MIP 2017'!L58/'MIP 2017'!L$168),0)</f>
        <v>1.2502148411121818E-3</v>
      </c>
      <c r="M58" s="33">
        <f>+IFERROR(('MIP 2017'!M58/'MIP 2017'!M$168),0)</f>
        <v>6.4341566517364429E-4</v>
      </c>
      <c r="N58" s="33">
        <f>+IFERROR(('MIP 2017'!N58/'MIP 2017'!N$168),0)</f>
        <v>3.9714712332766116E-4</v>
      </c>
      <c r="O58" s="33">
        <f>+IFERROR(('MIP 2017'!O58/'MIP 2017'!O$168),0)</f>
        <v>7.7559047772212688E-4</v>
      </c>
      <c r="P58" s="33">
        <f>+IFERROR(('MIP 2017'!P58/'MIP 2017'!P$168),0)</f>
        <v>2.2557884007014137E-4</v>
      </c>
      <c r="Q58" s="33">
        <f>+IFERROR(('MIP 2017'!Q58/'MIP 2017'!Q$168),0)</f>
        <v>9.4180227481299565E-4</v>
      </c>
      <c r="R58" s="33">
        <f>+IFERROR(('MIP 2017'!R58/'MIP 2017'!R$168),0)</f>
        <v>4.2163287364668892E-4</v>
      </c>
      <c r="S58" s="33">
        <f>+IFERROR(('MIP 2017'!S58/'MIP 2017'!S$168),0)</f>
        <v>1.181305605178635E-3</v>
      </c>
      <c r="T58" s="33">
        <f>+IFERROR(('MIP 2017'!T58/'MIP 2017'!T$168),0)</f>
        <v>1.0595048202808896E-3</v>
      </c>
      <c r="U58" s="33">
        <f>+IFERROR(('MIP 2017'!U58/'MIP 2017'!U$168),0)</f>
        <v>9.4957855522506175E-4</v>
      </c>
      <c r="V58" s="33">
        <f>+IFERROR(('MIP 2017'!V58/'MIP 2017'!V$168),0)</f>
        <v>6.3874805681446282E-4</v>
      </c>
      <c r="W58" s="33">
        <f>+IFERROR(('MIP 2017'!W58/'MIP 2017'!W$168),0)</f>
        <v>6.0040233858946028E-4</v>
      </c>
      <c r="X58" s="33">
        <f>+IFERROR(('MIP 2017'!X58/'MIP 2017'!X$168),0)</f>
        <v>2.0403501684599078E-4</v>
      </c>
      <c r="Y58" s="33">
        <f>+IFERROR(('MIP 2017'!Y58/'MIP 2017'!Y$168),0)</f>
        <v>4.519057179643446E-5</v>
      </c>
      <c r="Z58" s="33">
        <f>+IFERROR(('MIP 2017'!Z58/'MIP 2017'!Z$168),0)</f>
        <v>8.7505954309426712E-5</v>
      </c>
      <c r="AA58" s="33">
        <f>+IFERROR(('MIP 2017'!AA58/'MIP 2017'!AA$168),0)</f>
        <v>8.8008842890255898E-5</v>
      </c>
      <c r="AB58" s="33">
        <f>+IFERROR(('MIP 2017'!AB58/'MIP 2017'!AB$168),0)</f>
        <v>3.9006577060873355E-5</v>
      </c>
      <c r="AC58" s="33">
        <f>+IFERROR(('MIP 2017'!AC58/'MIP 2017'!AC$168),0)</f>
        <v>7.4422502285728526E-5</v>
      </c>
      <c r="AD58" s="33">
        <f>+IFERROR(('MIP 2017'!AD58/'MIP 2017'!AD$168),0)</f>
        <v>6.1485071878338439E-4</v>
      </c>
      <c r="AE58" s="33">
        <f>+IFERROR(('MIP 2017'!AE58/'MIP 2017'!AE$168),0)</f>
        <v>9.9983402404057905E-5</v>
      </c>
      <c r="AF58" s="33">
        <f>+IFERROR(('MIP 2017'!AF58/'MIP 2017'!AF$168),0)</f>
        <v>6.4632452766641196E-5</v>
      </c>
      <c r="AG58" s="33">
        <f>+IFERROR(('MIP 2017'!AG58/'MIP 2017'!AG$168),0)</f>
        <v>8.2996911964572696E-5</v>
      </c>
      <c r="AH58" s="33">
        <f>+IFERROR(('MIP 2017'!AH58/'MIP 2017'!AH$168),0)</f>
        <v>2.0024756428113567E-4</v>
      </c>
      <c r="AI58" s="33">
        <f>+IFERROR(('MIP 2017'!AI58/'MIP 2017'!AI$168),0)</f>
        <v>4.6097183816442118E-5</v>
      </c>
      <c r="AJ58" s="33">
        <f>+IFERROR(('MIP 2017'!AJ58/'MIP 2017'!AJ$168),0)</f>
        <v>5.9083203476011705E-5</v>
      </c>
      <c r="AK58" s="33">
        <f>+IFERROR(('MIP 2017'!AK58/'MIP 2017'!AK$168),0)</f>
        <v>8.3989722457815304E-5</v>
      </c>
      <c r="AL58" s="33">
        <f>+IFERROR(('MIP 2017'!AL58/'MIP 2017'!AL$168),0)</f>
        <v>3.4520784040276091E-5</v>
      </c>
      <c r="AM58" s="33">
        <f>+IFERROR(('MIP 2017'!AM58/'MIP 2017'!AM$168),0)</f>
        <v>3.1167455909936117E-4</v>
      </c>
      <c r="AN58" s="33">
        <f>+IFERROR(('MIP 2017'!AN58/'MIP 2017'!AN$168),0)</f>
        <v>8.0156355518161564E-5</v>
      </c>
      <c r="AO58" s="33">
        <f>+IFERROR(('MIP 2017'!AO58/'MIP 2017'!AO$168),0)</f>
        <v>1.1004430522113624E-4</v>
      </c>
      <c r="AP58" s="33">
        <f>+IFERROR(('MIP 2017'!AP58/'MIP 2017'!AP$168),0)</f>
        <v>9.4018999945663206E-4</v>
      </c>
      <c r="AQ58" s="33">
        <f>+IFERROR(('MIP 2017'!AQ58/'MIP 2017'!AQ$168),0)</f>
        <v>1.4518492005852353E-4</v>
      </c>
      <c r="AR58" s="33">
        <f>+IFERROR(('MIP 2017'!AR58/'MIP 2017'!AR$168),0)</f>
        <v>2.092707672452052E-4</v>
      </c>
      <c r="AS58" s="33">
        <f>+IFERROR(('MIP 2017'!AS58/'MIP 2017'!AS$168),0)</f>
        <v>1.6703892949125824E-5</v>
      </c>
      <c r="AT58" s="33">
        <f>+IFERROR(('MIP 2017'!AT58/'MIP 2017'!AT$168),0)</f>
        <v>1.0110492400816534E-4</v>
      </c>
      <c r="AU58" s="33">
        <f>+IFERROR(('MIP 2017'!AU58/'MIP 2017'!AU$168),0)</f>
        <v>2.0091507356428048E-4</v>
      </c>
      <c r="AV58" s="33">
        <f>+IFERROR(('MIP 2017'!AV58/'MIP 2017'!AV$168),0)</f>
        <v>1.9256495038066232E-4</v>
      </c>
      <c r="AW58" s="33">
        <f>+IFERROR(('MIP 2017'!AW58/'MIP 2017'!AW$168),0)</f>
        <v>1.0917547820681241E-2</v>
      </c>
      <c r="AX58" s="33">
        <f>+IFERROR(('MIP 2017'!AX58/'MIP 2017'!AX$168),0)</f>
        <v>4.6539634525000145E-5</v>
      </c>
      <c r="AY58" s="33">
        <f>+IFERROR(('MIP 2017'!AY58/'MIP 2017'!AY$168),0)</f>
        <v>2.2465323102354516E-5</v>
      </c>
      <c r="AZ58" s="33">
        <f>+IFERROR(('MIP 2017'!AZ58/'MIP 2017'!AZ$168),0)</f>
        <v>2.0020921796404955E-5</v>
      </c>
      <c r="BA58" s="33">
        <f>+IFERROR(('MIP 2017'!BA58/'MIP 2017'!BA$168),0)</f>
        <v>2.8139592687919721E-5</v>
      </c>
      <c r="BB58" s="33">
        <f>+IFERROR(('MIP 2017'!BB58/'MIP 2017'!BB$168),0)</f>
        <v>3.3788590234918601E-5</v>
      </c>
      <c r="BC58" s="33">
        <f>+IFERROR(('MIP 2017'!BC58/'MIP 2017'!BC$168),0)</f>
        <v>6.5453279058944421E-5</v>
      </c>
      <c r="BD58" s="33">
        <f>+IFERROR(('MIP 2017'!BD58/'MIP 2017'!BD$168),0)</f>
        <v>4.5892555015049186E-5</v>
      </c>
      <c r="BE58" s="33">
        <f>+IFERROR(('MIP 2017'!BE58/'MIP 2017'!BE$168),0)</f>
        <v>4.9709965645635692E-4</v>
      </c>
      <c r="BF58" s="33">
        <f>+IFERROR(('MIP 2017'!BF58/'MIP 2017'!BF$168),0)</f>
        <v>1.177580719649859E-4</v>
      </c>
      <c r="BG58" s="33">
        <f>+IFERROR(('MIP 2017'!BG58/'MIP 2017'!BG$168),0)</f>
        <v>5.048553260389825E-4</v>
      </c>
      <c r="BH58" s="33">
        <f>+IFERROR(('MIP 2017'!BH58/'MIP 2017'!BH$168),0)</f>
        <v>6.8599219842183047E-4</v>
      </c>
      <c r="BI58" s="33">
        <f>+IFERROR(('MIP 2017'!BI58/'MIP 2017'!BI$168),0)</f>
        <v>4.5779536474104671E-4</v>
      </c>
      <c r="BJ58" s="33">
        <f>+IFERROR(('MIP 2017'!BJ58/'MIP 2017'!BJ$168),0)</f>
        <v>5.3696845609922974E-5</v>
      </c>
      <c r="BK58" s="33">
        <f>+IFERROR(('MIP 2017'!BK58/'MIP 2017'!BK$168),0)</f>
        <v>1.0527127289975171E-4</v>
      </c>
      <c r="BL58" s="33">
        <f>+IFERROR(('MIP 2017'!BL58/'MIP 2017'!BL$168),0)</f>
        <v>7.2071561103164523E-5</v>
      </c>
      <c r="BM58" s="33">
        <f>+IFERROR(('MIP 2017'!BM58/'MIP 2017'!BM$168),0)</f>
        <v>8.6862360035307661E-5</v>
      </c>
      <c r="BN58" s="33">
        <f>+IFERROR(('MIP 2017'!BN58/'MIP 2017'!BN$168),0)</f>
        <v>1.0526525641312056E-4</v>
      </c>
      <c r="BO58" s="33">
        <f>+IFERROR(('MIP 2017'!BO58/'MIP 2017'!BO$168),0)</f>
        <v>4.8619849458285244E-5</v>
      </c>
      <c r="BP58" s="33">
        <f>+IFERROR(('MIP 2017'!BP58/'MIP 2017'!BP$168),0)</f>
        <v>1.8450944445665401E-4</v>
      </c>
      <c r="BQ58" s="33">
        <f>+IFERROR(('MIP 2017'!BQ58/'MIP 2017'!BQ$168),0)</f>
        <v>1.1145567262456309E-4</v>
      </c>
      <c r="BR58" s="33">
        <f>+IFERROR(('MIP 2017'!BR58/'MIP 2017'!BR$168),0)</f>
        <v>1.2460921520080501E-4</v>
      </c>
      <c r="BS58" s="33">
        <f>+IFERROR(('MIP 2017'!BS58/'MIP 2017'!BS$168),0)</f>
        <v>5.8438078551365457E-5</v>
      </c>
      <c r="BT58" s="33">
        <f>+IFERROR(('MIP 2017'!BT58/'MIP 2017'!BT$168),0)</f>
        <v>7.8721452803693081E-5</v>
      </c>
      <c r="BU58" s="33">
        <f>+IFERROR(('MIP 2017'!BU58/'MIP 2017'!BU$168),0)</f>
        <v>6.0996981715024313E-5</v>
      </c>
      <c r="BV58" s="33">
        <f>+IFERROR(('MIP 2017'!BV58/'MIP 2017'!BV$168),0)</f>
        <v>1.9981277504052531E-4</v>
      </c>
      <c r="BW58" s="33">
        <f>+IFERROR(('MIP 2017'!BW58/'MIP 2017'!BW$168),0)</f>
        <v>1.1263294543589894E-4</v>
      </c>
      <c r="BX58" s="33">
        <f>+IFERROR(('MIP 2017'!BX58/'MIP 2017'!BX$168),0)</f>
        <v>1.39444487985478E-4</v>
      </c>
      <c r="BY58" s="33">
        <f>+IFERROR(('MIP 2017'!BY58/'MIP 2017'!BY$168),0)</f>
        <v>1.6034845377264038E-4</v>
      </c>
      <c r="BZ58" s="33">
        <f>+IFERROR(('MIP 2017'!BZ58/'MIP 2017'!BZ$168),0)</f>
        <v>6.4489819364134225E-5</v>
      </c>
      <c r="CA58" s="33">
        <f>+IFERROR(('MIP 2017'!CA58/'MIP 2017'!CA$168),0)</f>
        <v>2.6707866844187793E-4</v>
      </c>
      <c r="CB58" s="33">
        <f>+IFERROR(('MIP 2017'!CB58/'MIP 2017'!CB$168),0)</f>
        <v>1.5381970690184418E-5</v>
      </c>
      <c r="CC58" s="33">
        <f>+IFERROR(('MIP 2017'!CC58/'MIP 2017'!CC$168),0)</f>
        <v>1.6525932189942068E-5</v>
      </c>
      <c r="CD58" s="33">
        <f>+IFERROR(('MIP 2017'!CD58/'MIP 2017'!CD$168),0)</f>
        <v>2.4260292848712671E-5</v>
      </c>
      <c r="CE58" s="33">
        <f>+IFERROR(('MIP 2017'!CE58/'MIP 2017'!CE$168),0)</f>
        <v>3.1494476995970873E-5</v>
      </c>
      <c r="CF58" s="33">
        <f>+IFERROR(('MIP 2017'!CF58/'MIP 2017'!CF$168),0)</f>
        <v>7.5841037114415255E-5</v>
      </c>
      <c r="CG58" s="33">
        <f>+IFERROR(('MIP 2017'!CG58/'MIP 2017'!CG$168),0)</f>
        <v>1.2176775363189855E-4</v>
      </c>
      <c r="CH58" s="33">
        <f>+IFERROR(('MIP 2017'!CH58/'MIP 2017'!CH$168),0)</f>
        <v>2.6003896631581104E-5</v>
      </c>
      <c r="CI58" s="33">
        <f>+IFERROR(('MIP 2017'!CI58/'MIP 2017'!CI$168),0)</f>
        <v>2.9664314121401853E-4</v>
      </c>
      <c r="CJ58" s="33">
        <f>+IFERROR(('MIP 2017'!CJ58/'MIP 2017'!CJ$168),0)</f>
        <v>3.2850656135655227E-5</v>
      </c>
      <c r="CK58" s="33">
        <f>+IFERROR(('MIP 2017'!CK58/'MIP 2017'!CK$168),0)</f>
        <v>5.111004720719138E-4</v>
      </c>
      <c r="CL58" s="33">
        <f>+IFERROR(('MIP 2017'!CL58/'MIP 2017'!CL$168),0)</f>
        <v>7.6167657459370831E-5</v>
      </c>
      <c r="CM58" s="33">
        <f>+IFERROR(('MIP 2017'!CM58/'MIP 2017'!CM$168),0)</f>
        <v>1.6275379939102301E-4</v>
      </c>
      <c r="CN58" s="33">
        <f>+IFERROR(('MIP 2017'!CN58/'MIP 2017'!CN$168),0)</f>
        <v>3.5042436686241101E-4</v>
      </c>
      <c r="CO58" s="33">
        <f>+IFERROR(('MIP 2017'!CO58/'MIP 2017'!CO$168),0)</f>
        <v>1.4775252762901862E-4</v>
      </c>
      <c r="CP58" s="33">
        <f>+IFERROR(('MIP 2017'!CP58/'MIP 2017'!CP$168),0)</f>
        <v>4.1237044925216223E-4</v>
      </c>
      <c r="CQ58" s="33">
        <f>+IFERROR(('MIP 2017'!CQ58/'MIP 2017'!CQ$168),0)</f>
        <v>8.1870971732184491E-3</v>
      </c>
      <c r="CR58" s="33">
        <f>+IFERROR(('MIP 2017'!CR58/'MIP 2017'!CR$168),0)</f>
        <v>1.3982505533710811E-2</v>
      </c>
      <c r="CS58" s="33">
        <f>+IFERROR(('MIP 2017'!CS58/'MIP 2017'!CS$168),0)</f>
        <v>5.4809513798858775E-4</v>
      </c>
      <c r="CT58" s="33">
        <f>+IFERROR(('MIP 2017'!CT58/'MIP 2017'!CT$168),0)</f>
        <v>3.5436690408662745E-4</v>
      </c>
      <c r="CU58" s="33">
        <f>+IFERROR(('MIP 2017'!CU58/'MIP 2017'!CU$168),0)</f>
        <v>8.7755140236940173E-5</v>
      </c>
      <c r="CV58" s="33">
        <f>+IFERROR(('MIP 2017'!CV58/'MIP 2017'!CV$168),0)</f>
        <v>5.3473088815683833E-5</v>
      </c>
      <c r="CW58" s="33">
        <f>+IFERROR(('MIP 2017'!CW58/'MIP 2017'!CW$168),0)</f>
        <v>2.6501422160913739E-4</v>
      </c>
      <c r="CX58" s="33">
        <f>+IFERROR(('MIP 2017'!CX58/'MIP 2017'!CX$168),0)</f>
        <v>5.6007887580629846E-4</v>
      </c>
      <c r="CY58" s="33">
        <f>+IFERROR(('MIP 2017'!CY58/'MIP 2017'!CY$168),0)</f>
        <v>2.9233318316482422E-4</v>
      </c>
      <c r="CZ58" s="33">
        <f>+IFERROR(('MIP 2017'!CZ58/'MIP 2017'!CZ$168),0)</f>
        <v>2.3053631745815996E-4</v>
      </c>
      <c r="DA58" s="33">
        <f>+IFERROR(('MIP 2017'!DA58/'MIP 2017'!DA$168),0)</f>
        <v>6.5583466088035638E-5</v>
      </c>
      <c r="DB58" s="33">
        <f>+IFERROR(('MIP 2017'!DB58/'MIP 2017'!DB$168),0)</f>
        <v>8.9318710702220708E-5</v>
      </c>
      <c r="DC58" s="33">
        <f>+IFERROR(('MIP 2017'!DC58/'MIP 2017'!DC$168),0)</f>
        <v>7.7706163462057777E-5</v>
      </c>
      <c r="DD58" s="33">
        <f>+IFERROR(('MIP 2017'!DD58/'MIP 2017'!DD$168),0)</f>
        <v>3.476912731786749E-4</v>
      </c>
      <c r="DE58" s="33">
        <f>+IFERROR(('MIP 2017'!DE58/'MIP 2017'!DE$168),0)</f>
        <v>1.2871655233174473E-4</v>
      </c>
      <c r="DF58" s="33">
        <f>+IFERROR(('MIP 2017'!DF58/'MIP 2017'!DF$168),0)</f>
        <v>3.6408986069961114E-4</v>
      </c>
      <c r="DG58" s="33">
        <f>+IFERROR(('MIP 2017'!DG58/'MIP 2017'!DG$168),0)</f>
        <v>2.2041290881860836E-4</v>
      </c>
      <c r="DH58" s="33">
        <f>+IFERROR(('MIP 2017'!DH58/'MIP 2017'!DH$168),0)</f>
        <v>9.7426681369581903E-5</v>
      </c>
      <c r="DI58" s="33">
        <f>+IFERROR(('MIP 2017'!DI58/'MIP 2017'!DI$168),0)</f>
        <v>4.4358055672601042E-5</v>
      </c>
      <c r="DJ58" s="33">
        <f>+IFERROR(('MIP 2017'!DJ58/'MIP 2017'!DJ$168),0)</f>
        <v>1.1032713149639208E-4</v>
      </c>
      <c r="DK58" s="33">
        <f>+IFERROR(('MIP 2017'!DK58/'MIP 2017'!DK$168),0)</f>
        <v>9.0680950287601029E-5</v>
      </c>
      <c r="DL58" s="33">
        <f>+IFERROR(('MIP 2017'!DL58/'MIP 2017'!DL$168),0)</f>
        <v>1.0756984991389821E-4</v>
      </c>
      <c r="DM58" s="33">
        <f>+IFERROR(('MIP 2017'!DM58/'MIP 2017'!DM$168),0)</f>
        <v>1.2794066685895933E-4</v>
      </c>
      <c r="DN58" s="33">
        <f>+IFERROR(('MIP 2017'!DN58/'MIP 2017'!DN$168),0)</f>
        <v>2.5718572646534201E-6</v>
      </c>
      <c r="DO58" s="33">
        <f>+IFERROR(('MIP 2017'!DO58/'MIP 2017'!DO$168),0)</f>
        <v>2.4238845875764614E-4</v>
      </c>
      <c r="DP58" s="33">
        <f>+IFERROR(('MIP 2017'!DP58/'MIP 2017'!DP$168),0)</f>
        <v>7.3488685647199361E-5</v>
      </c>
      <c r="DQ58" s="33">
        <f>+IFERROR(('MIP 2017'!DQ58/'MIP 2017'!DQ$168),0)</f>
        <v>9.8423819674280452E-5</v>
      </c>
      <c r="DR58" s="33">
        <f>+IFERROR(('MIP 2017'!DR58/'MIP 2017'!DR$168),0)</f>
        <v>2.7413767887129434E-4</v>
      </c>
      <c r="DS58" s="33">
        <f>+IFERROR(('MIP 2017'!DS58/'MIP 2017'!DS$168),0)</f>
        <v>2.0250864749141555E-4</v>
      </c>
      <c r="DT58" s="33">
        <f>+IFERROR(('MIP 2017'!DT58/'MIP 2017'!DT$168),0)</f>
        <v>7.6868132269531831E-5</v>
      </c>
      <c r="DU58" s="33">
        <f>+IFERROR(('MIP 2017'!DU58/'MIP 2017'!DU$168),0)</f>
        <v>6.6460271165186887E-5</v>
      </c>
      <c r="DV58" s="33">
        <f>+IFERROR(('MIP 2017'!DV58/'MIP 2017'!DV$168),0)</f>
        <v>6.8338671138233308E-5</v>
      </c>
      <c r="DW58" s="33">
        <f>+IFERROR(('MIP 2017'!DW58/'MIP 2017'!DW$168),0)</f>
        <v>1.7774813502856006E-4</v>
      </c>
      <c r="DX58" s="33">
        <f>+IFERROR(('MIP 2017'!DX58/'MIP 2017'!DX$168),0)</f>
        <v>1.5670303165570893E-4</v>
      </c>
      <c r="DY58" s="33">
        <f>+IFERROR(('MIP 2017'!DY58/'MIP 2017'!DY$168),0)</f>
        <v>3.7800817119348784E-5</v>
      </c>
      <c r="DZ58" s="33">
        <f>+IFERROR(('MIP 2017'!DZ58/'MIP 2017'!DZ$168),0)</f>
        <v>1.7556225098095777E-3</v>
      </c>
      <c r="EA58" s="33">
        <f>+IFERROR(('MIP 2017'!EA58/'MIP 2017'!EA$168),0)</f>
        <v>1.2620099882557877E-3</v>
      </c>
      <c r="EB58" s="33">
        <f>+IFERROR(('MIP 2017'!EB58/'MIP 2017'!EB$168),0)</f>
        <v>1.0417931730505542E-3</v>
      </c>
      <c r="EC58" s="33">
        <f>+IFERROR(('MIP 2017'!EC58/'MIP 2017'!EC$168),0)</f>
        <v>1.8371193862894261E-4</v>
      </c>
      <c r="ED58" s="33">
        <f>+IFERROR(('MIP 2017'!ED58/'MIP 2017'!ED$168),0)</f>
        <v>1.0265671180256483E-4</v>
      </c>
      <c r="EE58" s="33">
        <f>+IFERROR(('MIP 2017'!EE58/'MIP 2017'!EE$168),0)</f>
        <v>5.3669557324541874E-5</v>
      </c>
      <c r="EF58" s="33">
        <f>+IFERROR(('MIP 2017'!EF58/'MIP 2017'!EF$168),0)</f>
        <v>3.3428607256850937E-5</v>
      </c>
      <c r="EG58" s="33">
        <f>+IFERROR(('MIP 2017'!EG58/'MIP 2017'!EG$168),0)</f>
        <v>1.0296025187035678E-4</v>
      </c>
      <c r="EH58" s="33">
        <f>+IFERROR(('MIP 2017'!EH58/'MIP 2017'!EH$168),0)</f>
        <v>0</v>
      </c>
    </row>
    <row r="59" spans="1:138" s="7" customFormat="1" ht="21.95" customHeight="1" thickBot="1" x14ac:dyDescent="0.25">
      <c r="A59" s="137" t="s">
        <v>173</v>
      </c>
      <c r="B59" s="138" t="s">
        <v>174</v>
      </c>
      <c r="C59" s="33">
        <f>+IFERROR(('MIP 2017'!C59/'MIP 2017'!C$168),0)</f>
        <v>1.400190835142684E-6</v>
      </c>
      <c r="D59" s="33">
        <f>+IFERROR(('MIP 2017'!D59/'MIP 2017'!D$168),0)</f>
        <v>9.0688730238709908E-7</v>
      </c>
      <c r="E59" s="33">
        <f>+IFERROR(('MIP 2017'!E59/'MIP 2017'!E$168),0)</f>
        <v>1.2773122557454793E-6</v>
      </c>
      <c r="F59" s="33">
        <f>+IFERROR(('MIP 2017'!F59/'MIP 2017'!F$168),0)</f>
        <v>1.6948035849484083E-6</v>
      </c>
      <c r="G59" s="33">
        <f>+IFERROR(('MIP 2017'!G59/'MIP 2017'!G$168),0)</f>
        <v>1.9799777333158947E-6</v>
      </c>
      <c r="H59" s="33">
        <f>+IFERROR(('MIP 2017'!H59/'MIP 2017'!H$168),0)</f>
        <v>1.4876832182685025E-6</v>
      </c>
      <c r="I59" s="33">
        <f>+IFERROR(('MIP 2017'!I59/'MIP 2017'!I$168),0)</f>
        <v>6.9123495141418311E-7</v>
      </c>
      <c r="J59" s="33">
        <f>+IFERROR(('MIP 2017'!J59/'MIP 2017'!J$168),0)</f>
        <v>1.858632857657577E-6</v>
      </c>
      <c r="K59" s="33">
        <f>+IFERROR(('MIP 2017'!K59/'MIP 2017'!K$168),0)</f>
        <v>1.2895371468643611E-6</v>
      </c>
      <c r="L59" s="33">
        <f>+IFERROR(('MIP 2017'!L59/'MIP 2017'!L$168),0)</f>
        <v>1.4015744206720923E-6</v>
      </c>
      <c r="M59" s="33">
        <f>+IFERROR(('MIP 2017'!M59/'MIP 2017'!M$168),0)</f>
        <v>1.3244302404333952E-6</v>
      </c>
      <c r="N59" s="33">
        <f>+IFERROR(('MIP 2017'!N59/'MIP 2017'!N$168),0)</f>
        <v>2.3614368918241249E-4</v>
      </c>
      <c r="O59" s="33">
        <f>+IFERROR(('MIP 2017'!O59/'MIP 2017'!O$168),0)</f>
        <v>3.0882824302443374E-5</v>
      </c>
      <c r="P59" s="33">
        <f>+IFERROR(('MIP 2017'!P59/'MIP 2017'!P$168),0)</f>
        <v>8.7803668239739641E-4</v>
      </c>
      <c r="Q59" s="33">
        <f>+IFERROR(('MIP 2017'!Q59/'MIP 2017'!Q$168),0)</f>
        <v>9.156041753447121E-7</v>
      </c>
      <c r="R59" s="33">
        <f>+IFERROR(('MIP 2017'!R59/'MIP 2017'!R$168),0)</f>
        <v>1.7023025688930539E-5</v>
      </c>
      <c r="S59" s="33">
        <f>+IFERROR(('MIP 2017'!S59/'MIP 2017'!S$168),0)</f>
        <v>1.0023847115851018E-6</v>
      </c>
      <c r="T59" s="33">
        <f>+IFERROR(('MIP 2017'!T59/'MIP 2017'!T$168),0)</f>
        <v>1.0729224996232586E-6</v>
      </c>
      <c r="U59" s="33">
        <f>+IFERROR(('MIP 2017'!U59/'MIP 2017'!U$168),0)</f>
        <v>1.0840686251856741E-4</v>
      </c>
      <c r="V59" s="33">
        <f>+IFERROR(('MIP 2017'!V59/'MIP 2017'!V$168),0)</f>
        <v>2.898657846704849E-5</v>
      </c>
      <c r="W59" s="33">
        <f>+IFERROR(('MIP 2017'!W59/'MIP 2017'!W$168),0)</f>
        <v>1.977502645643914E-4</v>
      </c>
      <c r="X59" s="33">
        <f>+IFERROR(('MIP 2017'!X59/'MIP 2017'!X$168),0)</f>
        <v>2.642537416262527E-4</v>
      </c>
      <c r="Y59" s="33">
        <f>+IFERROR(('MIP 2017'!Y59/'MIP 2017'!Y$168),0)</f>
        <v>1.1480573534075785E-5</v>
      </c>
      <c r="Z59" s="33">
        <f>+IFERROR(('MIP 2017'!Z59/'MIP 2017'!Z$168),0)</f>
        <v>3.5971238658201042E-5</v>
      </c>
      <c r="AA59" s="33">
        <f>+IFERROR(('MIP 2017'!AA59/'MIP 2017'!AA$168),0)</f>
        <v>2.1833584194610547E-4</v>
      </c>
      <c r="AB59" s="33">
        <f>+IFERROR(('MIP 2017'!AB59/'MIP 2017'!AB$168),0)</f>
        <v>4.9620801720176106E-6</v>
      </c>
      <c r="AC59" s="33">
        <f>+IFERROR(('MIP 2017'!AC59/'MIP 2017'!AC$168),0)</f>
        <v>4.5627523197937128E-7</v>
      </c>
      <c r="AD59" s="33">
        <f>+IFERROR(('MIP 2017'!AD59/'MIP 2017'!AD$168),0)</f>
        <v>5.8596223212308216E-3</v>
      </c>
      <c r="AE59" s="33">
        <f>+IFERROR(('MIP 2017'!AE59/'MIP 2017'!AE$168),0)</f>
        <v>1.5338098689280315E-4</v>
      </c>
      <c r="AF59" s="33">
        <f>+IFERROR(('MIP 2017'!AF59/'MIP 2017'!AF$168),0)</f>
        <v>1.1811547800553795E-5</v>
      </c>
      <c r="AG59" s="33">
        <f>+IFERROR(('MIP 2017'!AG59/'MIP 2017'!AG$168),0)</f>
        <v>1.205412454484322E-7</v>
      </c>
      <c r="AH59" s="33">
        <f>+IFERROR(('MIP 2017'!AH59/'MIP 2017'!AH$168),0)</f>
        <v>3.9312032616455168E-2</v>
      </c>
      <c r="AI59" s="33">
        <f>+IFERROR(('MIP 2017'!AI59/'MIP 2017'!AI$168),0)</f>
        <v>1.7207481532165406E-4</v>
      </c>
      <c r="AJ59" s="33">
        <f>+IFERROR(('MIP 2017'!AJ59/'MIP 2017'!AJ$168),0)</f>
        <v>3.6102051469658587E-5</v>
      </c>
      <c r="AK59" s="33">
        <f>+IFERROR(('MIP 2017'!AK59/'MIP 2017'!AK$168),0)</f>
        <v>5.2711325597187074E-5</v>
      </c>
      <c r="AL59" s="33">
        <f>+IFERROR(('MIP 2017'!AL59/'MIP 2017'!AL$168),0)</f>
        <v>1.0443438371458025E-4</v>
      </c>
      <c r="AM59" s="33">
        <f>+IFERROR(('MIP 2017'!AM59/'MIP 2017'!AM$168),0)</f>
        <v>3.9093913158931169E-4</v>
      </c>
      <c r="AN59" s="33">
        <f>+IFERROR(('MIP 2017'!AN59/'MIP 2017'!AN$168),0)</f>
        <v>1.4787678555576602E-5</v>
      </c>
      <c r="AO59" s="33">
        <f>+IFERROR(('MIP 2017'!AO59/'MIP 2017'!AO$168),0)</f>
        <v>3.3717189326600251E-5</v>
      </c>
      <c r="AP59" s="33">
        <f>+IFERROR(('MIP 2017'!AP59/'MIP 2017'!AP$168),0)</f>
        <v>1.144566232258279E-4</v>
      </c>
      <c r="AQ59" s="33">
        <f>+IFERROR(('MIP 2017'!AQ59/'MIP 2017'!AQ$168),0)</f>
        <v>3.4548017340081254E-4</v>
      </c>
      <c r="AR59" s="33">
        <f>+IFERROR(('MIP 2017'!AR59/'MIP 2017'!AR$168),0)</f>
        <v>1.0350907812467268E-5</v>
      </c>
      <c r="AS59" s="33">
        <f>+IFERROR(('MIP 2017'!AS59/'MIP 2017'!AS$168),0)</f>
        <v>8.7297776620248052E-4</v>
      </c>
      <c r="AT59" s="33">
        <f>+IFERROR(('MIP 2017'!AT59/'MIP 2017'!AT$168),0)</f>
        <v>1.6529116956073347E-6</v>
      </c>
      <c r="AU59" s="33">
        <f>+IFERROR(('MIP 2017'!AU59/'MIP 2017'!AU$168),0)</f>
        <v>8.106787811071381E-5</v>
      </c>
      <c r="AV59" s="33">
        <f>+IFERROR(('MIP 2017'!AV59/'MIP 2017'!AV$168),0)</f>
        <v>1.7244688765943124E-3</v>
      </c>
      <c r="AW59" s="33">
        <f>+IFERROR(('MIP 2017'!AW59/'MIP 2017'!AW$168),0)</f>
        <v>2.5108603461606709E-5</v>
      </c>
      <c r="AX59" s="33">
        <f>+IFERROR(('MIP 2017'!AX59/'MIP 2017'!AX$168),0)</f>
        <v>5.0066455361663903E-2</v>
      </c>
      <c r="AY59" s="33">
        <f>+IFERROR(('MIP 2017'!AY59/'MIP 2017'!AY$168),0)</f>
        <v>7.2074803359413436E-2</v>
      </c>
      <c r="AZ59" s="33">
        <f>+IFERROR(('MIP 2017'!AZ59/'MIP 2017'!AZ$168),0)</f>
        <v>1.8416153668246459E-2</v>
      </c>
      <c r="BA59" s="33">
        <f>+IFERROR(('MIP 2017'!BA59/'MIP 2017'!BA$168),0)</f>
        <v>3.1597561444733037E-3</v>
      </c>
      <c r="BB59" s="33">
        <f>+IFERROR(('MIP 2017'!BB59/'MIP 2017'!BB$168),0)</f>
        <v>2.4374679431035644E-6</v>
      </c>
      <c r="BC59" s="33">
        <f>+IFERROR(('MIP 2017'!BC59/'MIP 2017'!BC$168),0)</f>
        <v>5.5319347036641661E-4</v>
      </c>
      <c r="BD59" s="33">
        <f>+IFERROR(('MIP 2017'!BD59/'MIP 2017'!BD$168),0)</f>
        <v>1.6324532346028448E-3</v>
      </c>
      <c r="BE59" s="33">
        <f>+IFERROR(('MIP 2017'!BE59/'MIP 2017'!BE$168),0)</f>
        <v>1.1571889105295128E-5</v>
      </c>
      <c r="BF59" s="33">
        <f>+IFERROR(('MIP 2017'!BF59/'MIP 2017'!BF$168),0)</f>
        <v>8.5069716219972964E-4</v>
      </c>
      <c r="BG59" s="33">
        <f>+IFERROR(('MIP 2017'!BG59/'MIP 2017'!BG$168),0)</f>
        <v>1.0035356558393687E-5</v>
      </c>
      <c r="BH59" s="33">
        <f>+IFERROR(('MIP 2017'!BH59/'MIP 2017'!BH$168),0)</f>
        <v>9.0704931545771379E-6</v>
      </c>
      <c r="BI59" s="33">
        <f>+IFERROR(('MIP 2017'!BI59/'MIP 2017'!BI$168),0)</f>
        <v>2.9414596206778778E-5</v>
      </c>
      <c r="BJ59" s="33">
        <f>+IFERROR(('MIP 2017'!BJ59/'MIP 2017'!BJ$168),0)</f>
        <v>2.4377765240412989E-6</v>
      </c>
      <c r="BK59" s="33">
        <f>+IFERROR(('MIP 2017'!BK59/'MIP 2017'!BK$168),0)</f>
        <v>3.9911856219484366E-6</v>
      </c>
      <c r="BL59" s="33">
        <f>+IFERROR(('MIP 2017'!BL59/'MIP 2017'!BL$168),0)</f>
        <v>5.3258629206138349E-6</v>
      </c>
      <c r="BM59" s="33">
        <f>+IFERROR(('MIP 2017'!BM59/'MIP 2017'!BM$168),0)</f>
        <v>1.2048195126018106E-4</v>
      </c>
      <c r="BN59" s="33">
        <f>+IFERROR(('MIP 2017'!BN59/'MIP 2017'!BN$168),0)</f>
        <v>5.9738634078509219E-4</v>
      </c>
      <c r="BO59" s="33">
        <f>+IFERROR(('MIP 2017'!BO59/'MIP 2017'!BO$168),0)</f>
        <v>7.6034372872344665E-6</v>
      </c>
      <c r="BP59" s="33">
        <f>+IFERROR(('MIP 2017'!BP59/'MIP 2017'!BP$168),0)</f>
        <v>9.964249616314958E-6</v>
      </c>
      <c r="BQ59" s="33">
        <f>+IFERROR(('MIP 2017'!BQ59/'MIP 2017'!BQ$168),0)</f>
        <v>5.5893838476935732E-5</v>
      </c>
      <c r="BR59" s="33">
        <f>+IFERROR(('MIP 2017'!BR59/'MIP 2017'!BR$168),0)</f>
        <v>1.4310915719300865E-4</v>
      </c>
      <c r="BS59" s="33">
        <f>+IFERROR(('MIP 2017'!BS59/'MIP 2017'!BS$168),0)</f>
        <v>3.6578634986818428E-4</v>
      </c>
      <c r="BT59" s="33">
        <f>+IFERROR(('MIP 2017'!BT59/'MIP 2017'!BT$168),0)</f>
        <v>4.8718757027955747E-3</v>
      </c>
      <c r="BU59" s="33">
        <f>+IFERROR(('MIP 2017'!BU59/'MIP 2017'!BU$168),0)</f>
        <v>1.1275302830918668E-4</v>
      </c>
      <c r="BV59" s="33">
        <f>+IFERROR(('MIP 2017'!BV59/'MIP 2017'!BV$168),0)</f>
        <v>2.4107077265530879E-3</v>
      </c>
      <c r="BW59" s="33">
        <f>+IFERROR(('MIP 2017'!BW59/'MIP 2017'!BW$168),0)</f>
        <v>9.1718313039272891E-6</v>
      </c>
      <c r="BX59" s="33">
        <f>+IFERROR(('MIP 2017'!BX59/'MIP 2017'!BX$168),0)</f>
        <v>2.8464191214999374E-5</v>
      </c>
      <c r="BY59" s="33">
        <f>+IFERROR(('MIP 2017'!BY59/'MIP 2017'!BY$168),0)</f>
        <v>2.6063507164105451E-6</v>
      </c>
      <c r="BZ59" s="33">
        <f>+IFERROR(('MIP 2017'!BZ59/'MIP 2017'!BZ$168),0)</f>
        <v>2.3577520463104122E-4</v>
      </c>
      <c r="CA59" s="33">
        <f>+IFERROR(('MIP 2017'!CA59/'MIP 2017'!CA$168),0)</f>
        <v>1.2755756043070377E-3</v>
      </c>
      <c r="CB59" s="33">
        <f>+IFERROR(('MIP 2017'!CB59/'MIP 2017'!CB$168),0)</f>
        <v>1.7361105075057367E-5</v>
      </c>
      <c r="CC59" s="33">
        <f>+IFERROR(('MIP 2017'!CC59/'MIP 2017'!CC$168),0)</f>
        <v>3.8237451627152864E-5</v>
      </c>
      <c r="CD59" s="33">
        <f>+IFERROR(('MIP 2017'!CD59/'MIP 2017'!CD$168),0)</f>
        <v>3.7329706365563607E-4</v>
      </c>
      <c r="CE59" s="33">
        <f>+IFERROR(('MIP 2017'!CE59/'MIP 2017'!CE$168),0)</f>
        <v>4.5763414155282879E-5</v>
      </c>
      <c r="CF59" s="33">
        <f>+IFERROR(('MIP 2017'!CF59/'MIP 2017'!CF$168),0)</f>
        <v>8.28438974730023E-6</v>
      </c>
      <c r="CG59" s="33">
        <f>+IFERROR(('MIP 2017'!CG59/'MIP 2017'!CG$168),0)</f>
        <v>4.0159664450392744E-5</v>
      </c>
      <c r="CH59" s="33">
        <f>+IFERROR(('MIP 2017'!CH59/'MIP 2017'!CH$168),0)</f>
        <v>6.255032190247698E-5</v>
      </c>
      <c r="CI59" s="33">
        <f>+IFERROR(('MIP 2017'!CI59/'MIP 2017'!CI$168),0)</f>
        <v>1.0453934489320396E-6</v>
      </c>
      <c r="CJ59" s="33">
        <f>+IFERROR(('MIP 2017'!CJ59/'MIP 2017'!CJ$168),0)</f>
        <v>1.0206741076664192E-5</v>
      </c>
      <c r="CK59" s="33">
        <f>+IFERROR(('MIP 2017'!CK59/'MIP 2017'!CK$168),0)</f>
        <v>2.9787952831666445E-6</v>
      </c>
      <c r="CL59" s="33">
        <f>+IFERROR(('MIP 2017'!CL59/'MIP 2017'!CL$168),0)</f>
        <v>3.3886081670796818E-6</v>
      </c>
      <c r="CM59" s="33">
        <f>+IFERROR(('MIP 2017'!CM59/'MIP 2017'!CM$168),0)</f>
        <v>9.3121406357201833E-6</v>
      </c>
      <c r="CN59" s="33">
        <f>+IFERROR(('MIP 2017'!CN59/'MIP 2017'!CN$168),0)</f>
        <v>4.7840469973196147E-6</v>
      </c>
      <c r="CO59" s="33">
        <f>+IFERROR(('MIP 2017'!CO59/'MIP 2017'!CO$168),0)</f>
        <v>2.8960135535983845E-6</v>
      </c>
      <c r="CP59" s="33">
        <f>+IFERROR(('MIP 2017'!CP59/'MIP 2017'!CP$168),0)</f>
        <v>5.1694467062277284E-7</v>
      </c>
      <c r="CQ59" s="33">
        <f>+IFERROR(('MIP 2017'!CQ59/'MIP 2017'!CQ$168),0)</f>
        <v>1.4879850071455641E-3</v>
      </c>
      <c r="CR59" s="33">
        <f>+IFERROR(('MIP 2017'!CR59/'MIP 2017'!CR$168),0)</f>
        <v>1.5412760097904991E-4</v>
      </c>
      <c r="CS59" s="33">
        <f>+IFERROR(('MIP 2017'!CS59/'MIP 2017'!CS$168),0)</f>
        <v>1.720994479175762E-5</v>
      </c>
      <c r="CT59" s="33">
        <f>+IFERROR(('MIP 2017'!CT59/'MIP 2017'!CT$168),0)</f>
        <v>2.6313327270757658E-5</v>
      </c>
      <c r="CU59" s="33">
        <f>+IFERROR(('MIP 2017'!CU59/'MIP 2017'!CU$168),0)</f>
        <v>9.735468526250824E-6</v>
      </c>
      <c r="CV59" s="33">
        <f>+IFERROR(('MIP 2017'!CV59/'MIP 2017'!CV$168),0)</f>
        <v>8.1117232233124491E-6</v>
      </c>
      <c r="CW59" s="33">
        <f>+IFERROR(('MIP 2017'!CW59/'MIP 2017'!CW$168),0)</f>
        <v>9.8927707283710662E-7</v>
      </c>
      <c r="CX59" s="33">
        <f>+IFERROR(('MIP 2017'!CX59/'MIP 2017'!CX$168),0)</f>
        <v>1.1624994486140606E-6</v>
      </c>
      <c r="CY59" s="33">
        <f>+IFERROR(('MIP 2017'!CY59/'MIP 2017'!CY$168),0)</f>
        <v>2.6358865589760562E-7</v>
      </c>
      <c r="CZ59" s="33">
        <f>+IFERROR(('MIP 2017'!CZ59/'MIP 2017'!CZ$168),0)</f>
        <v>1.736824044284973E-6</v>
      </c>
      <c r="DA59" s="33">
        <f>+IFERROR(('MIP 2017'!DA59/'MIP 2017'!DA$168),0)</f>
        <v>1.3002827025721154E-5</v>
      </c>
      <c r="DB59" s="33">
        <f>+IFERROR(('MIP 2017'!DB59/'MIP 2017'!DB$168),0)</f>
        <v>8.8645644564572E-6</v>
      </c>
      <c r="DC59" s="33">
        <f>+IFERROR(('MIP 2017'!DC59/'MIP 2017'!DC$168),0)</f>
        <v>1.2679187645940168E-5</v>
      </c>
      <c r="DD59" s="33">
        <f>+IFERROR(('MIP 2017'!DD59/'MIP 2017'!DD$168),0)</f>
        <v>2.2224386988868931E-5</v>
      </c>
      <c r="DE59" s="33">
        <f>+IFERROR(('MIP 2017'!DE59/'MIP 2017'!DE$168),0)</f>
        <v>1.2624137381130975E-5</v>
      </c>
      <c r="DF59" s="33">
        <f>+IFERROR(('MIP 2017'!DF59/'MIP 2017'!DF$168),0)</f>
        <v>2.618319040894048E-5</v>
      </c>
      <c r="DG59" s="33">
        <f>+IFERROR(('MIP 2017'!DG59/'MIP 2017'!DG$168),0)</f>
        <v>3.2632598464040407E-4</v>
      </c>
      <c r="DH59" s="33">
        <f>+IFERROR(('MIP 2017'!DH59/'MIP 2017'!DH$168),0)</f>
        <v>2.6621422415867364E-3</v>
      </c>
      <c r="DI59" s="33">
        <f>+IFERROR(('MIP 2017'!DI59/'MIP 2017'!DI$168),0)</f>
        <v>6.6685595583508206E-3</v>
      </c>
      <c r="DJ59" s="33">
        <f>+IFERROR(('MIP 2017'!DJ59/'MIP 2017'!DJ$168),0)</f>
        <v>6.9549539883251457E-7</v>
      </c>
      <c r="DK59" s="33">
        <f>+IFERROR(('MIP 2017'!DK59/'MIP 2017'!DK$168),0)</f>
        <v>2.9026481438575515E-5</v>
      </c>
      <c r="DL59" s="33">
        <f>+IFERROR(('MIP 2017'!DL59/'MIP 2017'!DL$168),0)</f>
        <v>7.131143575299992E-7</v>
      </c>
      <c r="DM59" s="33">
        <f>+IFERROR(('MIP 2017'!DM59/'MIP 2017'!DM$168),0)</f>
        <v>2.5520763848405416E-7</v>
      </c>
      <c r="DN59" s="33">
        <f>+IFERROR(('MIP 2017'!DN59/'MIP 2017'!DN$168),0)</f>
        <v>1.0278566549344675E-6</v>
      </c>
      <c r="DO59" s="33">
        <f>+IFERROR(('MIP 2017'!DO59/'MIP 2017'!DO$168),0)</f>
        <v>5.0245857947479442E-5</v>
      </c>
      <c r="DP59" s="33">
        <f>+IFERROR(('MIP 2017'!DP59/'MIP 2017'!DP$168),0)</f>
        <v>7.3166220761114649E-6</v>
      </c>
      <c r="DQ59" s="33">
        <f>+IFERROR(('MIP 2017'!DQ59/'MIP 2017'!DQ$168),0)</f>
        <v>2.7178487512827623E-4</v>
      </c>
      <c r="DR59" s="33">
        <f>+IFERROR(('MIP 2017'!DR59/'MIP 2017'!DR$168),0)</f>
        <v>9.4950670896064276E-6</v>
      </c>
      <c r="DS59" s="33">
        <f>+IFERROR(('MIP 2017'!DS59/'MIP 2017'!DS$168),0)</f>
        <v>1.8675052639482103E-4</v>
      </c>
      <c r="DT59" s="33">
        <f>+IFERROR(('MIP 2017'!DT59/'MIP 2017'!DT$168),0)</f>
        <v>3.8079218994995368E-4</v>
      </c>
      <c r="DU59" s="33">
        <f>+IFERROR(('MIP 2017'!DU59/'MIP 2017'!DU$168),0)</f>
        <v>3.2191414627443243E-7</v>
      </c>
      <c r="DV59" s="33">
        <f>+IFERROR(('MIP 2017'!DV59/'MIP 2017'!DV$168),0)</f>
        <v>2.0827900172201118E-5</v>
      </c>
      <c r="DW59" s="33">
        <f>+IFERROR(('MIP 2017'!DW59/'MIP 2017'!DW$168),0)</f>
        <v>5.755928200770566E-4</v>
      </c>
      <c r="DX59" s="33">
        <f>+IFERROR(('MIP 2017'!DX59/'MIP 2017'!DX$168),0)</f>
        <v>2.5027409956318687E-6</v>
      </c>
      <c r="DY59" s="33">
        <f>+IFERROR(('MIP 2017'!DY59/'MIP 2017'!DY$168),0)</f>
        <v>1.3085543841129327E-5</v>
      </c>
      <c r="DZ59" s="33">
        <f>+IFERROR(('MIP 2017'!DZ59/'MIP 2017'!DZ$168),0)</f>
        <v>6.6193599998833313E-5</v>
      </c>
      <c r="EA59" s="33">
        <f>+IFERROR(('MIP 2017'!EA59/'MIP 2017'!EA$168),0)</f>
        <v>2.2659188829354045E-4</v>
      </c>
      <c r="EB59" s="33">
        <f>+IFERROR(('MIP 2017'!EB59/'MIP 2017'!EB$168),0)</f>
        <v>8.8817615625257085E-4</v>
      </c>
      <c r="EC59" s="33">
        <f>+IFERROR(('MIP 2017'!EC59/'MIP 2017'!EC$168),0)</f>
        <v>2.4896399413614064E-3</v>
      </c>
      <c r="ED59" s="33">
        <f>+IFERROR(('MIP 2017'!ED59/'MIP 2017'!ED$168),0)</f>
        <v>6.3458036351597665E-6</v>
      </c>
      <c r="EE59" s="33">
        <f>+IFERROR(('MIP 2017'!EE59/'MIP 2017'!EE$168),0)</f>
        <v>4.2045093893623779E-4</v>
      </c>
      <c r="EF59" s="33">
        <f>+IFERROR(('MIP 2017'!EF59/'MIP 2017'!EF$168),0)</f>
        <v>1.5286514569027964E-5</v>
      </c>
      <c r="EG59" s="33">
        <f>+IFERROR(('MIP 2017'!EG59/'MIP 2017'!EG$168),0)</f>
        <v>2.5440066165491207E-4</v>
      </c>
      <c r="EH59" s="33">
        <f>+IFERROR(('MIP 2017'!EH59/'MIP 2017'!EH$168),0)</f>
        <v>0</v>
      </c>
    </row>
    <row r="60" spans="1:138" s="7" customFormat="1" ht="21.95" customHeight="1" thickBot="1" x14ac:dyDescent="0.25">
      <c r="A60" s="137" t="s">
        <v>175</v>
      </c>
      <c r="B60" s="138" t="s">
        <v>176</v>
      </c>
      <c r="C60" s="33">
        <f>+IFERROR(('MIP 2017'!C60/'MIP 2017'!C$168),0)</f>
        <v>3.7752103444983325E-6</v>
      </c>
      <c r="D60" s="33">
        <f>+IFERROR(('MIP 2017'!D60/'MIP 2017'!D$168),0)</f>
        <v>2.4451597877492737E-6</v>
      </c>
      <c r="E60" s="33">
        <f>+IFERROR(('MIP 2017'!E60/'MIP 2017'!E$168),0)</f>
        <v>3.4439037308464048E-6</v>
      </c>
      <c r="F60" s="33">
        <f>+IFERROR(('MIP 2017'!F60/'MIP 2017'!F$168),0)</f>
        <v>4.5695485680979247E-6</v>
      </c>
      <c r="G60" s="33">
        <f>+IFERROR(('MIP 2017'!G60/'MIP 2017'!G$168),0)</f>
        <v>5.2485815031168985E-6</v>
      </c>
      <c r="H60" s="33">
        <f>+IFERROR(('MIP 2017'!H60/'MIP 2017'!H$168),0)</f>
        <v>4.0111082960855843E-6</v>
      </c>
      <c r="I60" s="33">
        <f>+IFERROR(('MIP 2017'!I60/'MIP 2017'!I$168),0)</f>
        <v>4.2159666665025395E-6</v>
      </c>
      <c r="J60" s="33">
        <f>+IFERROR(('MIP 2017'!J60/'MIP 2017'!J$168),0)</f>
        <v>5.0112669035848632E-6</v>
      </c>
      <c r="K60" s="33">
        <f>+IFERROR(('MIP 2017'!K60/'MIP 2017'!K$168),0)</f>
        <v>6.0436790770096152E-6</v>
      </c>
      <c r="L60" s="33">
        <f>+IFERROR(('MIP 2017'!L60/'MIP 2017'!L$168),0)</f>
        <v>4.0153239920908029E-6</v>
      </c>
      <c r="M60" s="33">
        <f>+IFERROR(('MIP 2017'!M60/'MIP 2017'!M$168),0)</f>
        <v>3.5709437733471876E-6</v>
      </c>
      <c r="N60" s="33">
        <f>+IFERROR(('MIP 2017'!N60/'MIP 2017'!N$168),0)</f>
        <v>2.9311080385169581E-5</v>
      </c>
      <c r="O60" s="33">
        <f>+IFERROR(('MIP 2017'!O60/'MIP 2017'!O$168),0)</f>
        <v>4.0832526091782851E-6</v>
      </c>
      <c r="P60" s="33">
        <f>+IFERROR(('MIP 2017'!P60/'MIP 2017'!P$168),0)</f>
        <v>5.799450060666846E-6</v>
      </c>
      <c r="Q60" s="33">
        <f>+IFERROR(('MIP 2017'!Q60/'MIP 2017'!Q$168),0)</f>
        <v>2.4686623190723734E-6</v>
      </c>
      <c r="R60" s="33">
        <f>+IFERROR(('MIP 2017'!R60/'MIP 2017'!R$168),0)</f>
        <v>4.7794238418334498E-6</v>
      </c>
      <c r="S60" s="33">
        <f>+IFERROR(('MIP 2017'!S60/'MIP 2017'!S$168),0)</f>
        <v>4.1596138292512495E-6</v>
      </c>
      <c r="T60" s="33">
        <f>+IFERROR(('MIP 2017'!T60/'MIP 2017'!T$168),0)</f>
        <v>4.3981487735366151E-5</v>
      </c>
      <c r="U60" s="33">
        <f>+IFERROR(('MIP 2017'!U60/'MIP 2017'!U$168),0)</f>
        <v>3.0666048592867799E-6</v>
      </c>
      <c r="V60" s="33">
        <f>+IFERROR(('MIP 2017'!V60/'MIP 2017'!V$168),0)</f>
        <v>2.6005754668215388E-6</v>
      </c>
      <c r="W60" s="33">
        <f>+IFERROR(('MIP 2017'!W60/'MIP 2017'!W$168),0)</f>
        <v>1.0531275070467377E-5</v>
      </c>
      <c r="X60" s="33">
        <f>+IFERROR(('MIP 2017'!X60/'MIP 2017'!X$168),0)</f>
        <v>4.0438742548827217E-5</v>
      </c>
      <c r="Y60" s="33">
        <f>+IFERROR(('MIP 2017'!Y60/'MIP 2017'!Y$168),0)</f>
        <v>6.683732578803533E-6</v>
      </c>
      <c r="Z60" s="33">
        <f>+IFERROR(('MIP 2017'!Z60/'MIP 2017'!Z$168),0)</f>
        <v>8.179720882659892E-6</v>
      </c>
      <c r="AA60" s="33">
        <f>+IFERROR(('MIP 2017'!AA60/'MIP 2017'!AA$168),0)</f>
        <v>3.7142149026737224E-5</v>
      </c>
      <c r="AB60" s="33">
        <f>+IFERROR(('MIP 2017'!AB60/'MIP 2017'!AB$168),0)</f>
        <v>4.8557212781441565E-5</v>
      </c>
      <c r="AC60" s="33">
        <f>+IFERROR(('MIP 2017'!AC60/'MIP 2017'!AC$168),0)</f>
        <v>1.0764615635609266E-6</v>
      </c>
      <c r="AD60" s="33">
        <f>+IFERROR(('MIP 2017'!AD60/'MIP 2017'!AD$168),0)</f>
        <v>6.4656946205991879E-6</v>
      </c>
      <c r="AE60" s="33">
        <f>+IFERROR(('MIP 2017'!AE60/'MIP 2017'!AE$168),0)</f>
        <v>7.388989614707085E-6</v>
      </c>
      <c r="AF60" s="33">
        <f>+IFERROR(('MIP 2017'!AF60/'MIP 2017'!AF$168),0)</f>
        <v>2.5254303021496867E-5</v>
      </c>
      <c r="AG60" s="33">
        <f>+IFERROR(('MIP 2017'!AG60/'MIP 2017'!AG$168),0)</f>
        <v>1.7080900799940045E-6</v>
      </c>
      <c r="AH60" s="33">
        <f>+IFERROR(('MIP 2017'!AH60/'MIP 2017'!AH$168),0)</f>
        <v>2.2729976830293826E-5</v>
      </c>
      <c r="AI60" s="33">
        <f>+IFERROR(('MIP 2017'!AI60/'MIP 2017'!AI$168),0)</f>
        <v>6.1561518374708864E-4</v>
      </c>
      <c r="AJ60" s="33">
        <f>+IFERROR(('MIP 2017'!AJ60/'MIP 2017'!AJ$168),0)</f>
        <v>3.4756557657884298E-5</v>
      </c>
      <c r="AK60" s="33">
        <f>+IFERROR(('MIP 2017'!AK60/'MIP 2017'!AK$168),0)</f>
        <v>1.8294561832517514E-4</v>
      </c>
      <c r="AL60" s="33">
        <f>+IFERROR(('MIP 2017'!AL60/'MIP 2017'!AL$168),0)</f>
        <v>2.8671838909554727E-4</v>
      </c>
      <c r="AM60" s="33">
        <f>+IFERROR(('MIP 2017'!AM60/'MIP 2017'!AM$168),0)</f>
        <v>1.7796056867953281E-4</v>
      </c>
      <c r="AN60" s="33">
        <f>+IFERROR(('MIP 2017'!AN60/'MIP 2017'!AN$168),0)</f>
        <v>4.0958483811406616E-6</v>
      </c>
      <c r="AO60" s="33">
        <f>+IFERROR(('MIP 2017'!AO60/'MIP 2017'!AO$168),0)</f>
        <v>8.0117720150080864E-5</v>
      </c>
      <c r="AP60" s="33">
        <f>+IFERROR(('MIP 2017'!AP60/'MIP 2017'!AP$168),0)</f>
        <v>2.8621999274783808E-4</v>
      </c>
      <c r="AQ60" s="33">
        <f>+IFERROR(('MIP 2017'!AQ60/'MIP 2017'!AQ$168),0)</f>
        <v>9.5667803865555985E-4</v>
      </c>
      <c r="AR60" s="33">
        <f>+IFERROR(('MIP 2017'!AR60/'MIP 2017'!AR$168),0)</f>
        <v>1.6940879059097463E-5</v>
      </c>
      <c r="AS60" s="33">
        <f>+IFERROR(('MIP 2017'!AS60/'MIP 2017'!AS$168),0)</f>
        <v>2.7177936613126566E-6</v>
      </c>
      <c r="AT60" s="33">
        <f>+IFERROR(('MIP 2017'!AT60/'MIP 2017'!AT$168),0)</f>
        <v>8.4995863866089568E-6</v>
      </c>
      <c r="AU60" s="33">
        <f>+IFERROR(('MIP 2017'!AU60/'MIP 2017'!AU$168),0)</f>
        <v>1.2621485299072355E-4</v>
      </c>
      <c r="AV60" s="33">
        <f>+IFERROR(('MIP 2017'!AV60/'MIP 2017'!AV$168),0)</f>
        <v>3.125708037752423E-4</v>
      </c>
      <c r="AW60" s="33">
        <f>+IFERROR(('MIP 2017'!AW60/'MIP 2017'!AW$168),0)</f>
        <v>8.1046214335308111E-5</v>
      </c>
      <c r="AX60" s="33">
        <f>+IFERROR(('MIP 2017'!AX60/'MIP 2017'!AX$168),0)</f>
        <v>2.863537002932504E-4</v>
      </c>
      <c r="AY60" s="33">
        <f>+IFERROR(('MIP 2017'!AY60/'MIP 2017'!AY$168),0)</f>
        <v>5.1902306949126655E-4</v>
      </c>
      <c r="AZ60" s="33">
        <f>+IFERROR(('MIP 2017'!AZ60/'MIP 2017'!AZ$168),0)</f>
        <v>7.8345451458006608E-5</v>
      </c>
      <c r="BA60" s="33">
        <f>+IFERROR(('MIP 2017'!BA60/'MIP 2017'!BA$168),0)</f>
        <v>8.0089513267809836E-4</v>
      </c>
      <c r="BB60" s="33">
        <f>+IFERROR(('MIP 2017'!BB60/'MIP 2017'!BB$168),0)</f>
        <v>6.0259116825421257E-6</v>
      </c>
      <c r="BC60" s="33">
        <f>+IFERROR(('MIP 2017'!BC60/'MIP 2017'!BC$168),0)</f>
        <v>5.6607341900982883E-5</v>
      </c>
      <c r="BD60" s="33">
        <f>+IFERROR(('MIP 2017'!BD60/'MIP 2017'!BD$168),0)</f>
        <v>3.8413291129644063E-4</v>
      </c>
      <c r="BE60" s="33">
        <f>+IFERROR(('MIP 2017'!BE60/'MIP 2017'!BE$168),0)</f>
        <v>1.0471729147316156E-5</v>
      </c>
      <c r="BF60" s="33">
        <f>+IFERROR(('MIP 2017'!BF60/'MIP 2017'!BF$168),0)</f>
        <v>2.410065013856815E-4</v>
      </c>
      <c r="BG60" s="33">
        <f>+IFERROR(('MIP 2017'!BG60/'MIP 2017'!BG$168),0)</f>
        <v>1.3902049666734814E-5</v>
      </c>
      <c r="BH60" s="33">
        <f>+IFERROR(('MIP 2017'!BH60/'MIP 2017'!BH$168),0)</f>
        <v>3.6765544142529813E-5</v>
      </c>
      <c r="BI60" s="33">
        <f>+IFERROR(('MIP 2017'!BI60/'MIP 2017'!BI$168),0)</f>
        <v>9.6419624042585645E-5</v>
      </c>
      <c r="BJ60" s="33">
        <f>+IFERROR(('MIP 2017'!BJ60/'MIP 2017'!BJ$168),0)</f>
        <v>6.2986008063378991E-6</v>
      </c>
      <c r="BK60" s="33">
        <f>+IFERROR(('MIP 2017'!BK60/'MIP 2017'!BK$168),0)</f>
        <v>8.120472914004559E-6</v>
      </c>
      <c r="BL60" s="33">
        <f>+IFERROR(('MIP 2017'!BL60/'MIP 2017'!BL$168),0)</f>
        <v>2.4530884965376767E-5</v>
      </c>
      <c r="BM60" s="33">
        <f>+IFERROR(('MIP 2017'!BM60/'MIP 2017'!BM$168),0)</f>
        <v>4.3265558789195636E-4</v>
      </c>
      <c r="BN60" s="33">
        <f>+IFERROR(('MIP 2017'!BN60/'MIP 2017'!BN$168),0)</f>
        <v>1.0859365960579043E-4</v>
      </c>
      <c r="BO60" s="33">
        <f>+IFERROR(('MIP 2017'!BO60/'MIP 2017'!BO$168),0)</f>
        <v>1.1930322136399103E-5</v>
      </c>
      <c r="BP60" s="33">
        <f>+IFERROR(('MIP 2017'!BP60/'MIP 2017'!BP$168),0)</f>
        <v>1.2916801103184267E-5</v>
      </c>
      <c r="BQ60" s="33">
        <f>+IFERROR(('MIP 2017'!BQ60/'MIP 2017'!BQ$168),0)</f>
        <v>2.0632532566293389E-4</v>
      </c>
      <c r="BR60" s="33">
        <f>+IFERROR(('MIP 2017'!BR60/'MIP 2017'!BR$168),0)</f>
        <v>2.8292511808535477E-5</v>
      </c>
      <c r="BS60" s="33">
        <f>+IFERROR(('MIP 2017'!BS60/'MIP 2017'!BS$168),0)</f>
        <v>3.0118189004731237E-5</v>
      </c>
      <c r="BT60" s="33">
        <f>+IFERROR(('MIP 2017'!BT60/'MIP 2017'!BT$168),0)</f>
        <v>1.3636691913571414E-4</v>
      </c>
      <c r="BU60" s="33">
        <f>+IFERROR(('MIP 2017'!BU60/'MIP 2017'!BU$168),0)</f>
        <v>8.1366869813675255E-6</v>
      </c>
      <c r="BV60" s="33">
        <f>+IFERROR(('MIP 2017'!BV60/'MIP 2017'!BV$168),0)</f>
        <v>9.5538061550334456E-5</v>
      </c>
      <c r="BW60" s="33">
        <f>+IFERROR(('MIP 2017'!BW60/'MIP 2017'!BW$168),0)</f>
        <v>2.3598118856555386E-5</v>
      </c>
      <c r="BX60" s="33">
        <f>+IFERROR(('MIP 2017'!BX60/'MIP 2017'!BX$168),0)</f>
        <v>2.2155869065634046E-5</v>
      </c>
      <c r="BY60" s="33">
        <f>+IFERROR(('MIP 2017'!BY60/'MIP 2017'!BY$168),0)</f>
        <v>9.8290673906063165E-5</v>
      </c>
      <c r="BZ60" s="33">
        <f>+IFERROR(('MIP 2017'!BZ60/'MIP 2017'!BZ$168),0)</f>
        <v>2.5903470221259168E-4</v>
      </c>
      <c r="CA60" s="33">
        <f>+IFERROR(('MIP 2017'!CA60/'MIP 2017'!CA$168),0)</f>
        <v>7.3302569484965557E-5</v>
      </c>
      <c r="CB60" s="33">
        <f>+IFERROR(('MIP 2017'!CB60/'MIP 2017'!CB$168),0)</f>
        <v>4.8212896329992215E-6</v>
      </c>
      <c r="CC60" s="33">
        <f>+IFERROR(('MIP 2017'!CC60/'MIP 2017'!CC$168),0)</f>
        <v>4.8414577665107283E-6</v>
      </c>
      <c r="CD60" s="33">
        <f>+IFERROR(('MIP 2017'!CD60/'MIP 2017'!CD$168),0)</f>
        <v>6.2139850847199312E-6</v>
      </c>
      <c r="CE60" s="33">
        <f>+IFERROR(('MIP 2017'!CE60/'MIP 2017'!CE$168),0)</f>
        <v>6.9598942178482084E-6</v>
      </c>
      <c r="CF60" s="33">
        <f>+IFERROR(('MIP 2017'!CF60/'MIP 2017'!CF$168),0)</f>
        <v>4.5414668476838624E-5</v>
      </c>
      <c r="CG60" s="33">
        <f>+IFERROR(('MIP 2017'!CG60/'MIP 2017'!CG$168),0)</f>
        <v>5.4689132439227992E-5</v>
      </c>
      <c r="CH60" s="33">
        <f>+IFERROR(('MIP 2017'!CH60/'MIP 2017'!CH$168),0)</f>
        <v>3.3200028649451017E-5</v>
      </c>
      <c r="CI60" s="33">
        <f>+IFERROR(('MIP 2017'!CI60/'MIP 2017'!CI$168),0)</f>
        <v>7.6665999839070334E-6</v>
      </c>
      <c r="CJ60" s="33">
        <f>+IFERROR(('MIP 2017'!CJ60/'MIP 2017'!CJ$168),0)</f>
        <v>1.6867563205575919E-5</v>
      </c>
      <c r="CK60" s="33">
        <f>+IFERROR(('MIP 2017'!CK60/'MIP 2017'!CK$168),0)</f>
        <v>2.9593445955689447E-6</v>
      </c>
      <c r="CL60" s="33">
        <f>+IFERROR(('MIP 2017'!CL60/'MIP 2017'!CL$168),0)</f>
        <v>1.641985936166093E-5</v>
      </c>
      <c r="CM60" s="33">
        <f>+IFERROR(('MIP 2017'!CM60/'MIP 2017'!CM$168),0)</f>
        <v>1.061851643159048E-5</v>
      </c>
      <c r="CN60" s="33">
        <f>+IFERROR(('MIP 2017'!CN60/'MIP 2017'!CN$168),0)</f>
        <v>4.3822063631299247E-5</v>
      </c>
      <c r="CO60" s="33">
        <f>+IFERROR(('MIP 2017'!CO60/'MIP 2017'!CO$168),0)</f>
        <v>3.3558007100379522E-5</v>
      </c>
      <c r="CP60" s="33">
        <f>+IFERROR(('MIP 2017'!CP60/'MIP 2017'!CP$168),0)</f>
        <v>3.480245820849202E-5</v>
      </c>
      <c r="CQ60" s="33">
        <f>+IFERROR(('MIP 2017'!CQ60/'MIP 2017'!CQ$168),0)</f>
        <v>3.9040585563837272E-5</v>
      </c>
      <c r="CR60" s="33">
        <f>+IFERROR(('MIP 2017'!CR60/'MIP 2017'!CR$168),0)</f>
        <v>3.7679941327802947E-5</v>
      </c>
      <c r="CS60" s="33">
        <f>+IFERROR(('MIP 2017'!CS60/'MIP 2017'!CS$168),0)</f>
        <v>3.5347449401199961E-5</v>
      </c>
      <c r="CT60" s="33">
        <f>+IFERROR(('MIP 2017'!CT60/'MIP 2017'!CT$168),0)</f>
        <v>1.9826600532399104E-5</v>
      </c>
      <c r="CU60" s="33">
        <f>+IFERROR(('MIP 2017'!CU60/'MIP 2017'!CU$168),0)</f>
        <v>4.9541909054763979E-6</v>
      </c>
      <c r="CV60" s="33">
        <f>+IFERROR(('MIP 2017'!CV60/'MIP 2017'!CV$168),0)</f>
        <v>1.3228112556289255E-5</v>
      </c>
      <c r="CW60" s="33">
        <f>+IFERROR(('MIP 2017'!CW60/'MIP 2017'!CW$168),0)</f>
        <v>2.7609905081017734E-5</v>
      </c>
      <c r="CX60" s="33">
        <f>+IFERROR(('MIP 2017'!CX60/'MIP 2017'!CX$168),0)</f>
        <v>1.1741144911855359E-5</v>
      </c>
      <c r="CY60" s="33">
        <f>+IFERROR(('MIP 2017'!CY60/'MIP 2017'!CY$168),0)</f>
        <v>1.1416024282085081E-5</v>
      </c>
      <c r="CZ60" s="33">
        <f>+IFERROR(('MIP 2017'!CZ60/'MIP 2017'!CZ$168),0)</f>
        <v>6.5589302273767015E-6</v>
      </c>
      <c r="DA60" s="33">
        <f>+IFERROR(('MIP 2017'!DA60/'MIP 2017'!DA$168),0)</f>
        <v>5.6941011456682892E-6</v>
      </c>
      <c r="DB60" s="33">
        <f>+IFERROR(('MIP 2017'!DB60/'MIP 2017'!DB$168),0)</f>
        <v>6.5339873687791775E-6</v>
      </c>
      <c r="DC60" s="33">
        <f>+IFERROR(('MIP 2017'!DC60/'MIP 2017'!DC$168),0)</f>
        <v>5.2408279712564958E-6</v>
      </c>
      <c r="DD60" s="33">
        <f>+IFERROR(('MIP 2017'!DD60/'MIP 2017'!DD$168),0)</f>
        <v>7.8566282541641758E-6</v>
      </c>
      <c r="DE60" s="33">
        <f>+IFERROR(('MIP 2017'!DE60/'MIP 2017'!DE$168),0)</f>
        <v>2.163043559224353E-5</v>
      </c>
      <c r="DF60" s="33">
        <f>+IFERROR(('MIP 2017'!DF60/'MIP 2017'!DF$168),0)</f>
        <v>9.786244404428232E-6</v>
      </c>
      <c r="DG60" s="33">
        <f>+IFERROR(('MIP 2017'!DG60/'MIP 2017'!DG$168),0)</f>
        <v>1.1314560799572138E-5</v>
      </c>
      <c r="DH60" s="33">
        <f>+IFERROR(('MIP 2017'!DH60/'MIP 2017'!DH$168),0)</f>
        <v>9.285414052182643E-6</v>
      </c>
      <c r="DI60" s="33">
        <f>+IFERROR(('MIP 2017'!DI60/'MIP 2017'!DI$168),0)</f>
        <v>6.0962257403695476E-5</v>
      </c>
      <c r="DJ60" s="33">
        <f>+IFERROR(('MIP 2017'!DJ60/'MIP 2017'!DJ$168),0)</f>
        <v>1.26571269302111E-5</v>
      </c>
      <c r="DK60" s="33">
        <f>+IFERROR(('MIP 2017'!DK60/'MIP 2017'!DK$168),0)</f>
        <v>1.0936371991399259E-5</v>
      </c>
      <c r="DL60" s="33">
        <f>+IFERROR(('MIP 2017'!DL60/'MIP 2017'!DL$168),0)</f>
        <v>1.8645012096006121E-5</v>
      </c>
      <c r="DM60" s="33">
        <f>+IFERROR(('MIP 2017'!DM60/'MIP 2017'!DM$168),0)</f>
        <v>2.9265827251742613E-6</v>
      </c>
      <c r="DN60" s="33">
        <f>+IFERROR(('MIP 2017'!DN60/'MIP 2017'!DN$168),0)</f>
        <v>2.3868610787933884E-5</v>
      </c>
      <c r="DO60" s="33">
        <f>+IFERROR(('MIP 2017'!DO60/'MIP 2017'!DO$168),0)</f>
        <v>5.8074321402121036E-5</v>
      </c>
      <c r="DP60" s="33">
        <f>+IFERROR(('MIP 2017'!DP60/'MIP 2017'!DP$168),0)</f>
        <v>2.5771117713929378E-4</v>
      </c>
      <c r="DQ60" s="33">
        <f>+IFERROR(('MIP 2017'!DQ60/'MIP 2017'!DQ$168),0)</f>
        <v>1.1242856606208226E-4</v>
      </c>
      <c r="DR60" s="33">
        <f>+IFERROR(('MIP 2017'!DR60/'MIP 2017'!DR$168),0)</f>
        <v>9.4377235852755845E-6</v>
      </c>
      <c r="DS60" s="33">
        <f>+IFERROR(('MIP 2017'!DS60/'MIP 2017'!DS$168),0)</f>
        <v>5.4370570572321482E-5</v>
      </c>
      <c r="DT60" s="33">
        <f>+IFERROR(('MIP 2017'!DT60/'MIP 2017'!DT$168),0)</f>
        <v>3.8770547785303713E-5</v>
      </c>
      <c r="DU60" s="33">
        <f>+IFERROR(('MIP 2017'!DU60/'MIP 2017'!DU$168),0)</f>
        <v>5.2471270122838261E-5</v>
      </c>
      <c r="DV60" s="33">
        <f>+IFERROR(('MIP 2017'!DV60/'MIP 2017'!DV$168),0)</f>
        <v>4.611878022699628E-5</v>
      </c>
      <c r="DW60" s="33">
        <f>+IFERROR(('MIP 2017'!DW60/'MIP 2017'!DW$168),0)</f>
        <v>1.0721702126357409E-4</v>
      </c>
      <c r="DX60" s="33">
        <f>+IFERROR(('MIP 2017'!DX60/'MIP 2017'!DX$168),0)</f>
        <v>9.6325846207201003E-4</v>
      </c>
      <c r="DY60" s="33">
        <f>+IFERROR(('MIP 2017'!DY60/'MIP 2017'!DY$168),0)</f>
        <v>4.6842221394887899E-5</v>
      </c>
      <c r="DZ60" s="33">
        <f>+IFERROR(('MIP 2017'!DZ60/'MIP 2017'!DZ$168),0)</f>
        <v>6.6365037436832647E-6</v>
      </c>
      <c r="EA60" s="33">
        <f>+IFERROR(('MIP 2017'!EA60/'MIP 2017'!EA$168),0)</f>
        <v>1.309701188480822E-4</v>
      </c>
      <c r="EB60" s="33">
        <f>+IFERROR(('MIP 2017'!EB60/'MIP 2017'!EB$168),0)</f>
        <v>1.1838852291648854E-4</v>
      </c>
      <c r="EC60" s="33">
        <f>+IFERROR(('MIP 2017'!EC60/'MIP 2017'!EC$168),0)</f>
        <v>4.8709804855488684E-5</v>
      </c>
      <c r="ED60" s="33">
        <f>+IFERROR(('MIP 2017'!ED60/'MIP 2017'!ED$168),0)</f>
        <v>2.9786134556776666E-5</v>
      </c>
      <c r="EE60" s="33">
        <f>+IFERROR(('MIP 2017'!EE60/'MIP 2017'!EE$168),0)</f>
        <v>2.7999768343612439E-5</v>
      </c>
      <c r="EF60" s="33">
        <f>+IFERROR(('MIP 2017'!EF60/'MIP 2017'!EF$168),0)</f>
        <v>7.005007108242465E-5</v>
      </c>
      <c r="EG60" s="33">
        <f>+IFERROR(('MIP 2017'!EG60/'MIP 2017'!EG$168),0)</f>
        <v>4.5263784413105627E-5</v>
      </c>
      <c r="EH60" s="33">
        <f>+IFERROR(('MIP 2017'!EH60/'MIP 2017'!EH$168),0)</f>
        <v>0</v>
      </c>
    </row>
    <row r="61" spans="1:138" s="7" customFormat="1" ht="21.95" customHeight="1" thickBot="1" x14ac:dyDescent="0.25">
      <c r="A61" s="137" t="s">
        <v>177</v>
      </c>
      <c r="B61" s="138" t="s">
        <v>178</v>
      </c>
      <c r="C61" s="33">
        <f>+IFERROR(('MIP 2017'!C61/'MIP 2017'!C$168),0)</f>
        <v>0</v>
      </c>
      <c r="D61" s="33">
        <f>+IFERROR(('MIP 2017'!D61/'MIP 2017'!D$168),0)</f>
        <v>0</v>
      </c>
      <c r="E61" s="33">
        <f>+IFERROR(('MIP 2017'!E61/'MIP 2017'!E$168),0)</f>
        <v>0</v>
      </c>
      <c r="F61" s="33">
        <f>+IFERROR(('MIP 2017'!F61/'MIP 2017'!F$168),0)</f>
        <v>0</v>
      </c>
      <c r="G61" s="33">
        <f>+IFERROR(('MIP 2017'!G61/'MIP 2017'!G$168),0)</f>
        <v>0</v>
      </c>
      <c r="H61" s="33">
        <f>+IFERROR(('MIP 2017'!H61/'MIP 2017'!H$168),0)</f>
        <v>0</v>
      </c>
      <c r="I61" s="33">
        <f>+IFERROR(('MIP 2017'!I61/'MIP 2017'!I$168),0)</f>
        <v>0</v>
      </c>
      <c r="J61" s="33">
        <f>+IFERROR(('MIP 2017'!J61/'MIP 2017'!J$168),0)</f>
        <v>0</v>
      </c>
      <c r="K61" s="33">
        <f>+IFERROR(('MIP 2017'!K61/'MIP 2017'!K$168),0)</f>
        <v>0</v>
      </c>
      <c r="L61" s="33">
        <f>+IFERROR(('MIP 2017'!L61/'MIP 2017'!L$168),0)</f>
        <v>0</v>
      </c>
      <c r="M61" s="33">
        <f>+IFERROR(('MIP 2017'!M61/'MIP 2017'!M$168),0)</f>
        <v>0</v>
      </c>
      <c r="N61" s="33">
        <f>+IFERROR(('MIP 2017'!N61/'MIP 2017'!N$168),0)</f>
        <v>1.0632984840788017E-5</v>
      </c>
      <c r="O61" s="33">
        <f>+IFERROR(('MIP 2017'!O61/'MIP 2017'!O$168),0)</f>
        <v>1.0055003861790005E-4</v>
      </c>
      <c r="P61" s="33">
        <f>+IFERROR(('MIP 2017'!P61/'MIP 2017'!P$168),0)</f>
        <v>8.1192538943021798E-7</v>
      </c>
      <c r="Q61" s="33">
        <f>+IFERROR(('MIP 2017'!Q61/'MIP 2017'!Q$168),0)</f>
        <v>0</v>
      </c>
      <c r="R61" s="33">
        <f>+IFERROR(('MIP 2017'!R61/'MIP 2017'!R$168),0)</f>
        <v>0</v>
      </c>
      <c r="S61" s="33">
        <f>+IFERROR(('MIP 2017'!S61/'MIP 2017'!S$168),0)</f>
        <v>0</v>
      </c>
      <c r="T61" s="33">
        <f>+IFERROR(('MIP 2017'!T61/'MIP 2017'!T$168),0)</f>
        <v>0</v>
      </c>
      <c r="U61" s="33">
        <f>+IFERROR(('MIP 2017'!U61/'MIP 2017'!U$168),0)</f>
        <v>0</v>
      </c>
      <c r="V61" s="33">
        <f>+IFERROR(('MIP 2017'!V61/'MIP 2017'!V$168),0)</f>
        <v>0</v>
      </c>
      <c r="W61" s="33">
        <f>+IFERROR(('MIP 2017'!W61/'MIP 2017'!W$168),0)</f>
        <v>3.110051387170245E-5</v>
      </c>
      <c r="X61" s="33">
        <f>+IFERROR(('MIP 2017'!X61/'MIP 2017'!X$168),0)</f>
        <v>1.5370535706811765E-6</v>
      </c>
      <c r="Y61" s="33">
        <f>+IFERROR(('MIP 2017'!Y61/'MIP 2017'!Y$168),0)</f>
        <v>0</v>
      </c>
      <c r="Z61" s="33">
        <f>+IFERROR(('MIP 2017'!Z61/'MIP 2017'!Z$168),0)</f>
        <v>0</v>
      </c>
      <c r="AA61" s="33">
        <f>+IFERROR(('MIP 2017'!AA61/'MIP 2017'!AA$168),0)</f>
        <v>4.1849732577393619E-4</v>
      </c>
      <c r="AB61" s="33">
        <f>+IFERROR(('MIP 2017'!AB61/'MIP 2017'!AB$168),0)</f>
        <v>1.213652506874319E-4</v>
      </c>
      <c r="AC61" s="33">
        <f>+IFERROR(('MIP 2017'!AC61/'MIP 2017'!AC$168),0)</f>
        <v>0</v>
      </c>
      <c r="AD61" s="33">
        <f>+IFERROR(('MIP 2017'!AD61/'MIP 2017'!AD$168),0)</f>
        <v>0</v>
      </c>
      <c r="AE61" s="33">
        <f>+IFERROR(('MIP 2017'!AE61/'MIP 2017'!AE$168),0)</f>
        <v>0</v>
      </c>
      <c r="AF61" s="33">
        <f>+IFERROR(('MIP 2017'!AF61/'MIP 2017'!AF$168),0)</f>
        <v>0</v>
      </c>
      <c r="AG61" s="33">
        <f>+IFERROR(('MIP 2017'!AG61/'MIP 2017'!AG$168),0)</f>
        <v>0</v>
      </c>
      <c r="AH61" s="33">
        <f>+IFERROR(('MIP 2017'!AH61/'MIP 2017'!AH$168),0)</f>
        <v>0</v>
      </c>
      <c r="AI61" s="33">
        <f>+IFERROR(('MIP 2017'!AI61/'MIP 2017'!AI$168),0)</f>
        <v>1.0316334731301224E-4</v>
      </c>
      <c r="AJ61" s="33">
        <f>+IFERROR(('MIP 2017'!AJ61/'MIP 2017'!AJ$168),0)</f>
        <v>4.0479826336148097E-9</v>
      </c>
      <c r="AK61" s="33">
        <f>+IFERROR(('MIP 2017'!AK61/'MIP 2017'!AK$168),0)</f>
        <v>5.2358898711718004E-7</v>
      </c>
      <c r="AL61" s="33">
        <f>+IFERROR(('MIP 2017'!AL61/'MIP 2017'!AL$168),0)</f>
        <v>5.7233592734423898E-8</v>
      </c>
      <c r="AM61" s="33">
        <f>+IFERROR(('MIP 2017'!AM61/'MIP 2017'!AM$168),0)</f>
        <v>1.2316882619967025E-4</v>
      </c>
      <c r="AN61" s="33">
        <f>+IFERROR(('MIP 2017'!AN61/'MIP 2017'!AN$168),0)</f>
        <v>0</v>
      </c>
      <c r="AO61" s="33">
        <f>+IFERROR(('MIP 2017'!AO61/'MIP 2017'!AO$168),0)</f>
        <v>7.450082925414243E-6</v>
      </c>
      <c r="AP61" s="33">
        <f>+IFERROR(('MIP 2017'!AP61/'MIP 2017'!AP$168),0)</f>
        <v>1.3951351173812478E-5</v>
      </c>
      <c r="AQ61" s="33">
        <f>+IFERROR(('MIP 2017'!AQ61/'MIP 2017'!AQ$168),0)</f>
        <v>6.6255287316463993E-6</v>
      </c>
      <c r="AR61" s="33">
        <f>+IFERROR(('MIP 2017'!AR61/'MIP 2017'!AR$168),0)</f>
        <v>0</v>
      </c>
      <c r="AS61" s="33">
        <f>+IFERROR(('MIP 2017'!AS61/'MIP 2017'!AS$168),0)</f>
        <v>2.5439289031904867E-4</v>
      </c>
      <c r="AT61" s="33">
        <f>+IFERROR(('MIP 2017'!AT61/'MIP 2017'!AT$168),0)</f>
        <v>0</v>
      </c>
      <c r="AU61" s="33">
        <f>+IFERROR(('MIP 2017'!AU61/'MIP 2017'!AU$168),0)</f>
        <v>6.5399430477270219E-5</v>
      </c>
      <c r="AV61" s="33">
        <f>+IFERROR(('MIP 2017'!AV61/'MIP 2017'!AV$168),0)</f>
        <v>1.1030428597216785E-5</v>
      </c>
      <c r="AW61" s="33">
        <f>+IFERROR(('MIP 2017'!AW61/'MIP 2017'!AW$168),0)</f>
        <v>1.4326774455473294E-8</v>
      </c>
      <c r="AX61" s="33">
        <f>+IFERROR(('MIP 2017'!AX61/'MIP 2017'!AX$168),0)</f>
        <v>1.0587127053634565E-7</v>
      </c>
      <c r="AY61" s="33">
        <f>+IFERROR(('MIP 2017'!AY61/'MIP 2017'!AY$168),0)</f>
        <v>4.5015342735185541E-4</v>
      </c>
      <c r="AZ61" s="33">
        <f>+IFERROR(('MIP 2017'!AZ61/'MIP 2017'!AZ$168),0)</f>
        <v>6.1749344685492437E-3</v>
      </c>
      <c r="BA61" s="33">
        <f>+IFERROR(('MIP 2017'!BA61/'MIP 2017'!BA$168),0)</f>
        <v>4.1398711808176093E-2</v>
      </c>
      <c r="BB61" s="33">
        <f>+IFERROR(('MIP 2017'!BB61/'MIP 2017'!BB$168),0)</f>
        <v>0</v>
      </c>
      <c r="BC61" s="33">
        <f>+IFERROR(('MIP 2017'!BC61/'MIP 2017'!BC$168),0)</f>
        <v>4.8872612915006364E-9</v>
      </c>
      <c r="BD61" s="33">
        <f>+IFERROR(('MIP 2017'!BD61/'MIP 2017'!BD$168),0)</f>
        <v>7.5694532321761188E-8</v>
      </c>
      <c r="BE61" s="33">
        <f>+IFERROR(('MIP 2017'!BE61/'MIP 2017'!BE$168),0)</f>
        <v>0</v>
      </c>
      <c r="BF61" s="33">
        <f>+IFERROR(('MIP 2017'!BF61/'MIP 2017'!BF$168),0)</f>
        <v>4.7286684949253628E-8</v>
      </c>
      <c r="BG61" s="33">
        <f>+IFERROR(('MIP 2017'!BG61/'MIP 2017'!BG$168),0)</f>
        <v>0</v>
      </c>
      <c r="BH61" s="33">
        <f>+IFERROR(('MIP 2017'!BH61/'MIP 2017'!BH$168),0)</f>
        <v>2.2350955852608679E-9</v>
      </c>
      <c r="BI61" s="33">
        <f>+IFERROR(('MIP 2017'!BI61/'MIP 2017'!BI$168),0)</f>
        <v>9.1684471080722025E-9</v>
      </c>
      <c r="BJ61" s="33">
        <f>+IFERROR(('MIP 2017'!BJ61/'MIP 2017'!BJ$168),0)</f>
        <v>0</v>
      </c>
      <c r="BK61" s="33">
        <f>+IFERROR(('MIP 2017'!BK61/'MIP 2017'!BK$168),0)</f>
        <v>0</v>
      </c>
      <c r="BL61" s="33">
        <f>+IFERROR(('MIP 2017'!BL61/'MIP 2017'!BL$168),0)</f>
        <v>0</v>
      </c>
      <c r="BM61" s="33">
        <f>+IFERROR(('MIP 2017'!BM61/'MIP 2017'!BM$168),0)</f>
        <v>8.8002849215214044E-8</v>
      </c>
      <c r="BN61" s="33">
        <f>+IFERROR(('MIP 2017'!BN61/'MIP 2017'!BN$168),0)</f>
        <v>3.7878336523637354E-8</v>
      </c>
      <c r="BO61" s="33">
        <f>+IFERROR(('MIP 2017'!BO61/'MIP 2017'!BO$168),0)</f>
        <v>5.2378677234715155E-10</v>
      </c>
      <c r="BP61" s="33">
        <f>+IFERROR(('MIP 2017'!BP61/'MIP 2017'!BP$168),0)</f>
        <v>0</v>
      </c>
      <c r="BQ61" s="33">
        <f>+IFERROR(('MIP 2017'!BQ61/'MIP 2017'!BQ$168),0)</f>
        <v>4.1026448795032592E-8</v>
      </c>
      <c r="BR61" s="33">
        <f>+IFERROR(('MIP 2017'!BR61/'MIP 2017'!BR$168),0)</f>
        <v>1.6325892942631861E-9</v>
      </c>
      <c r="BS61" s="33">
        <f>+IFERROR(('MIP 2017'!BS61/'MIP 2017'!BS$168),0)</f>
        <v>0</v>
      </c>
      <c r="BT61" s="33">
        <f>+IFERROR(('MIP 2017'!BT61/'MIP 2017'!BT$168),0)</f>
        <v>2.3379753404187495E-8</v>
      </c>
      <c r="BU61" s="33">
        <f>+IFERROR(('MIP 2017'!BU61/'MIP 2017'!BU$168),0)</f>
        <v>9.7356531479325023E-10</v>
      </c>
      <c r="BV61" s="33">
        <f>+IFERROR(('MIP 2017'!BV61/'MIP 2017'!BV$168),0)</f>
        <v>1.9851792071994504E-3</v>
      </c>
      <c r="BW61" s="33">
        <f>+IFERROR(('MIP 2017'!BW61/'MIP 2017'!BW$168),0)</f>
        <v>4.2880767768738147E-10</v>
      </c>
      <c r="BX61" s="33">
        <f>+IFERROR(('MIP 2017'!BX61/'MIP 2017'!BX$168),0)</f>
        <v>0</v>
      </c>
      <c r="BY61" s="33">
        <f>+IFERROR(('MIP 2017'!BY61/'MIP 2017'!BY$168),0)</f>
        <v>2.6830526767078994E-8</v>
      </c>
      <c r="BZ61" s="33">
        <f>+IFERROR(('MIP 2017'!BZ61/'MIP 2017'!BZ$168),0)</f>
        <v>0</v>
      </c>
      <c r="CA61" s="33">
        <f>+IFERROR(('MIP 2017'!CA61/'MIP 2017'!CA$168),0)</f>
        <v>0</v>
      </c>
      <c r="CB61" s="33">
        <f>+IFERROR(('MIP 2017'!CB61/'MIP 2017'!CB$168),0)</f>
        <v>0</v>
      </c>
      <c r="CC61" s="33">
        <f>+IFERROR(('MIP 2017'!CC61/'MIP 2017'!CC$168),0)</f>
        <v>0</v>
      </c>
      <c r="CD61" s="33">
        <f>+IFERROR(('MIP 2017'!CD61/'MIP 2017'!CD$168),0)</f>
        <v>0</v>
      </c>
      <c r="CE61" s="33">
        <f>+IFERROR(('MIP 2017'!CE61/'MIP 2017'!CE$168),0)</f>
        <v>0</v>
      </c>
      <c r="CF61" s="33">
        <f>+IFERROR(('MIP 2017'!CF61/'MIP 2017'!CF$168),0)</f>
        <v>2.1141281549824644E-9</v>
      </c>
      <c r="CG61" s="33">
        <f>+IFERROR(('MIP 2017'!CG61/'MIP 2017'!CG$168),0)</f>
        <v>5.659649275787984E-9</v>
      </c>
      <c r="CH61" s="33">
        <f>+IFERROR(('MIP 2017'!CH61/'MIP 2017'!CH$168),0)</f>
        <v>0</v>
      </c>
      <c r="CI61" s="33">
        <f>+IFERROR(('MIP 2017'!CI61/'MIP 2017'!CI$168),0)</f>
        <v>0</v>
      </c>
      <c r="CJ61" s="33">
        <f>+IFERROR(('MIP 2017'!CJ61/'MIP 2017'!CJ$168),0)</f>
        <v>0</v>
      </c>
      <c r="CK61" s="33">
        <f>+IFERROR(('MIP 2017'!CK61/'MIP 2017'!CK$168),0)</f>
        <v>0</v>
      </c>
      <c r="CL61" s="33">
        <f>+IFERROR(('MIP 2017'!CL61/'MIP 2017'!CL$168),0)</f>
        <v>0</v>
      </c>
      <c r="CM61" s="33">
        <f>+IFERROR(('MIP 2017'!CM61/'MIP 2017'!CM$168),0)</f>
        <v>0</v>
      </c>
      <c r="CN61" s="33">
        <f>+IFERROR(('MIP 2017'!CN61/'MIP 2017'!CN$168),0)</f>
        <v>0</v>
      </c>
      <c r="CO61" s="33">
        <f>+IFERROR(('MIP 2017'!CO61/'MIP 2017'!CO$168),0)</f>
        <v>0</v>
      </c>
      <c r="CP61" s="33">
        <f>+IFERROR(('MIP 2017'!CP61/'MIP 2017'!CP$168),0)</f>
        <v>0</v>
      </c>
      <c r="CQ61" s="33">
        <f>+IFERROR(('MIP 2017'!CQ61/'MIP 2017'!CQ$168),0)</f>
        <v>1.8883007108400384E-6</v>
      </c>
      <c r="CR61" s="33">
        <f>+IFERROR(('MIP 2017'!CR61/'MIP 2017'!CR$168),0)</f>
        <v>5.1115180162115249E-7</v>
      </c>
      <c r="CS61" s="33">
        <f>+IFERROR(('MIP 2017'!CS61/'MIP 2017'!CS$168),0)</f>
        <v>0</v>
      </c>
      <c r="CT61" s="33">
        <f>+IFERROR(('MIP 2017'!CT61/'MIP 2017'!CT$168),0)</f>
        <v>0</v>
      </c>
      <c r="CU61" s="33">
        <f>+IFERROR(('MIP 2017'!CU61/'MIP 2017'!CU$168),0)</f>
        <v>0</v>
      </c>
      <c r="CV61" s="33">
        <f>+IFERROR(('MIP 2017'!CV61/'MIP 2017'!CV$168),0)</f>
        <v>0</v>
      </c>
      <c r="CW61" s="33">
        <f>+IFERROR(('MIP 2017'!CW61/'MIP 2017'!CW$168),0)</f>
        <v>7.0576980134015951E-12</v>
      </c>
      <c r="CX61" s="33">
        <f>+IFERROR(('MIP 2017'!CX61/'MIP 2017'!CX$168),0)</f>
        <v>0</v>
      </c>
      <c r="CY61" s="33">
        <f>+IFERROR(('MIP 2017'!CY61/'MIP 2017'!CY$168),0)</f>
        <v>0</v>
      </c>
      <c r="CZ61" s="33">
        <f>+IFERROR(('MIP 2017'!CZ61/'MIP 2017'!CZ$168),0)</f>
        <v>0</v>
      </c>
      <c r="DA61" s="33">
        <f>+IFERROR(('MIP 2017'!DA61/'MIP 2017'!DA$168),0)</f>
        <v>0</v>
      </c>
      <c r="DB61" s="33">
        <f>+IFERROR(('MIP 2017'!DB61/'MIP 2017'!DB$168),0)</f>
        <v>0</v>
      </c>
      <c r="DC61" s="33">
        <f>+IFERROR(('MIP 2017'!DC61/'MIP 2017'!DC$168),0)</f>
        <v>0</v>
      </c>
      <c r="DD61" s="33">
        <f>+IFERROR(('MIP 2017'!DD61/'MIP 2017'!DD$168),0)</f>
        <v>0</v>
      </c>
      <c r="DE61" s="33">
        <f>+IFERROR(('MIP 2017'!DE61/'MIP 2017'!DE$168),0)</f>
        <v>0</v>
      </c>
      <c r="DF61" s="33">
        <f>+IFERROR(('MIP 2017'!DF61/'MIP 2017'!DF$168),0)</f>
        <v>0</v>
      </c>
      <c r="DG61" s="33">
        <f>+IFERROR(('MIP 2017'!DG61/'MIP 2017'!DG$168),0)</f>
        <v>0</v>
      </c>
      <c r="DH61" s="33">
        <f>+IFERROR(('MIP 2017'!DH61/'MIP 2017'!DH$168),0)</f>
        <v>0</v>
      </c>
      <c r="DI61" s="33">
        <f>+IFERROR(('MIP 2017'!DI61/'MIP 2017'!DI$168),0)</f>
        <v>0</v>
      </c>
      <c r="DJ61" s="33">
        <f>+IFERROR(('MIP 2017'!DJ61/'MIP 2017'!DJ$168),0)</f>
        <v>0</v>
      </c>
      <c r="DK61" s="33">
        <f>+IFERROR(('MIP 2017'!DK61/'MIP 2017'!DK$168),0)</f>
        <v>0</v>
      </c>
      <c r="DL61" s="33">
        <f>+IFERROR(('MIP 2017'!DL61/'MIP 2017'!DL$168),0)</f>
        <v>0</v>
      </c>
      <c r="DM61" s="33">
        <f>+IFERROR(('MIP 2017'!DM61/'MIP 2017'!DM$168),0)</f>
        <v>0</v>
      </c>
      <c r="DN61" s="33">
        <f>+IFERROR(('MIP 2017'!DN61/'MIP 2017'!DN$168),0)</f>
        <v>0</v>
      </c>
      <c r="DO61" s="33">
        <f>+IFERROR(('MIP 2017'!DO61/'MIP 2017'!DO$168),0)</f>
        <v>0</v>
      </c>
      <c r="DP61" s="33">
        <f>+IFERROR(('MIP 2017'!DP61/'MIP 2017'!DP$168),0)</f>
        <v>0</v>
      </c>
      <c r="DQ61" s="33">
        <f>+IFERROR(('MIP 2017'!DQ61/'MIP 2017'!DQ$168),0)</f>
        <v>0</v>
      </c>
      <c r="DR61" s="33">
        <f>+IFERROR(('MIP 2017'!DR61/'MIP 2017'!DR$168),0)</f>
        <v>0</v>
      </c>
      <c r="DS61" s="33">
        <f>+IFERROR(('MIP 2017'!DS61/'MIP 2017'!DS$168),0)</f>
        <v>0</v>
      </c>
      <c r="DT61" s="33">
        <f>+IFERROR(('MIP 2017'!DT61/'MIP 2017'!DT$168),0)</f>
        <v>0</v>
      </c>
      <c r="DU61" s="33">
        <f>+IFERROR(('MIP 2017'!DU61/'MIP 2017'!DU$168),0)</f>
        <v>0</v>
      </c>
      <c r="DV61" s="33">
        <f>+IFERROR(('MIP 2017'!DV61/'MIP 2017'!DV$168),0)</f>
        <v>7.8686507907982131E-7</v>
      </c>
      <c r="DW61" s="33">
        <f>+IFERROR(('MIP 2017'!DW61/'MIP 2017'!DW$168),0)</f>
        <v>2.0642709763150346E-7</v>
      </c>
      <c r="DX61" s="33">
        <f>+IFERROR(('MIP 2017'!DX61/'MIP 2017'!DX$168),0)</f>
        <v>0</v>
      </c>
      <c r="DY61" s="33">
        <f>+IFERROR(('MIP 2017'!DY61/'MIP 2017'!DY$168),0)</f>
        <v>0</v>
      </c>
      <c r="DZ61" s="33">
        <f>+IFERROR(('MIP 2017'!DZ61/'MIP 2017'!DZ$168),0)</f>
        <v>5.7836049566339862E-8</v>
      </c>
      <c r="EA61" s="33">
        <f>+IFERROR(('MIP 2017'!EA61/'MIP 2017'!EA$168),0)</f>
        <v>4.6762527051630865E-8</v>
      </c>
      <c r="EB61" s="33">
        <f>+IFERROR(('MIP 2017'!EB61/'MIP 2017'!EB$168),0)</f>
        <v>9.4101881709584911E-9</v>
      </c>
      <c r="EC61" s="33">
        <f>+IFERROR(('MIP 2017'!EC61/'MIP 2017'!EC$168),0)</f>
        <v>6.588119834804281E-4</v>
      </c>
      <c r="ED61" s="33">
        <f>+IFERROR(('MIP 2017'!ED61/'MIP 2017'!ED$168),0)</f>
        <v>0</v>
      </c>
      <c r="EE61" s="33">
        <f>+IFERROR(('MIP 2017'!EE61/'MIP 2017'!EE$168),0)</f>
        <v>0</v>
      </c>
      <c r="EF61" s="33">
        <f>+IFERROR(('MIP 2017'!EF61/'MIP 2017'!EF$168),0)</f>
        <v>0</v>
      </c>
      <c r="EG61" s="33">
        <f>+IFERROR(('MIP 2017'!EG61/'MIP 2017'!EG$168),0)</f>
        <v>0</v>
      </c>
      <c r="EH61" s="33">
        <f>+IFERROR(('MIP 2017'!EH61/'MIP 2017'!EH$168),0)</f>
        <v>0</v>
      </c>
    </row>
    <row r="62" spans="1:138" s="7" customFormat="1" ht="21.95" customHeight="1" thickBot="1" x14ac:dyDescent="0.25">
      <c r="A62" s="137" t="s">
        <v>179</v>
      </c>
      <c r="B62" s="138" t="s">
        <v>180</v>
      </c>
      <c r="C62" s="33">
        <f>+IFERROR(('MIP 2017'!C62/'MIP 2017'!C$168),0)</f>
        <v>0</v>
      </c>
      <c r="D62" s="33">
        <f>+IFERROR(('MIP 2017'!D62/'MIP 2017'!D$168),0)</f>
        <v>0</v>
      </c>
      <c r="E62" s="33">
        <f>+IFERROR(('MIP 2017'!E62/'MIP 2017'!E$168),0)</f>
        <v>0</v>
      </c>
      <c r="F62" s="33">
        <f>+IFERROR(('MIP 2017'!F62/'MIP 2017'!F$168),0)</f>
        <v>0</v>
      </c>
      <c r="G62" s="33">
        <f>+IFERROR(('MIP 2017'!G62/'MIP 2017'!G$168),0)</f>
        <v>0</v>
      </c>
      <c r="H62" s="33">
        <f>+IFERROR(('MIP 2017'!H62/'MIP 2017'!H$168),0)</f>
        <v>0</v>
      </c>
      <c r="I62" s="33">
        <f>+IFERROR(('MIP 2017'!I62/'MIP 2017'!I$168),0)</f>
        <v>0</v>
      </c>
      <c r="J62" s="33">
        <f>+IFERROR(('MIP 2017'!J62/'MIP 2017'!J$168),0)</f>
        <v>0</v>
      </c>
      <c r="K62" s="33">
        <f>+IFERROR(('MIP 2017'!K62/'MIP 2017'!K$168),0)</f>
        <v>0</v>
      </c>
      <c r="L62" s="33">
        <f>+IFERROR(('MIP 2017'!L62/'MIP 2017'!L$168),0)</f>
        <v>0</v>
      </c>
      <c r="M62" s="33">
        <f>+IFERROR(('MIP 2017'!M62/'MIP 2017'!M$168),0)</f>
        <v>0</v>
      </c>
      <c r="N62" s="33">
        <f>+IFERROR(('MIP 2017'!N62/'MIP 2017'!N$168),0)</f>
        <v>5.0745381347376004E-6</v>
      </c>
      <c r="O62" s="33">
        <f>+IFERROR(('MIP 2017'!O62/'MIP 2017'!O$168),0)</f>
        <v>5.2404980202957027E-6</v>
      </c>
      <c r="P62" s="33">
        <f>+IFERROR(('MIP 2017'!P62/'MIP 2017'!P$168),0)</f>
        <v>0</v>
      </c>
      <c r="Q62" s="33">
        <f>+IFERROR(('MIP 2017'!Q62/'MIP 2017'!Q$168),0)</f>
        <v>0</v>
      </c>
      <c r="R62" s="33">
        <f>+IFERROR(('MIP 2017'!R62/'MIP 2017'!R$168),0)</f>
        <v>0</v>
      </c>
      <c r="S62" s="33">
        <f>+IFERROR(('MIP 2017'!S62/'MIP 2017'!S$168),0)</f>
        <v>0</v>
      </c>
      <c r="T62" s="33">
        <f>+IFERROR(('MIP 2017'!T62/'MIP 2017'!T$168),0)</f>
        <v>3.4849525031077179E-5</v>
      </c>
      <c r="U62" s="33">
        <f>+IFERROR(('MIP 2017'!U62/'MIP 2017'!U$168),0)</f>
        <v>0</v>
      </c>
      <c r="V62" s="33">
        <f>+IFERROR(('MIP 2017'!V62/'MIP 2017'!V$168),0)</f>
        <v>0</v>
      </c>
      <c r="W62" s="33">
        <f>+IFERROR(('MIP 2017'!W62/'MIP 2017'!W$168),0)</f>
        <v>1.13386128782994E-6</v>
      </c>
      <c r="X62" s="33">
        <f>+IFERROR(('MIP 2017'!X62/'MIP 2017'!X$168),0)</f>
        <v>7.94852286839675E-6</v>
      </c>
      <c r="Y62" s="33">
        <f>+IFERROR(('MIP 2017'!Y62/'MIP 2017'!Y$168),0)</f>
        <v>0</v>
      </c>
      <c r="Z62" s="33">
        <f>+IFERROR(('MIP 2017'!Z62/'MIP 2017'!Z$168),0)</f>
        <v>0</v>
      </c>
      <c r="AA62" s="33">
        <f>+IFERROR(('MIP 2017'!AA62/'MIP 2017'!AA$168),0)</f>
        <v>2.0175793167949271E-5</v>
      </c>
      <c r="AB62" s="33">
        <f>+IFERROR(('MIP 2017'!AB62/'MIP 2017'!AB$168),0)</f>
        <v>6.3653516709672779E-5</v>
      </c>
      <c r="AC62" s="33">
        <f>+IFERROR(('MIP 2017'!AC62/'MIP 2017'!AC$168),0)</f>
        <v>0</v>
      </c>
      <c r="AD62" s="33">
        <f>+IFERROR(('MIP 2017'!AD62/'MIP 2017'!AD$168),0)</f>
        <v>0</v>
      </c>
      <c r="AE62" s="33">
        <f>+IFERROR(('MIP 2017'!AE62/'MIP 2017'!AE$168),0)</f>
        <v>0</v>
      </c>
      <c r="AF62" s="33">
        <f>+IFERROR(('MIP 2017'!AF62/'MIP 2017'!AF$168),0)</f>
        <v>0</v>
      </c>
      <c r="AG62" s="33">
        <f>+IFERROR(('MIP 2017'!AG62/'MIP 2017'!AG$168),0)</f>
        <v>0</v>
      </c>
      <c r="AH62" s="33">
        <f>+IFERROR(('MIP 2017'!AH62/'MIP 2017'!AH$168),0)</f>
        <v>5.8826079397923713E-4</v>
      </c>
      <c r="AI62" s="33">
        <f>+IFERROR(('MIP 2017'!AI62/'MIP 2017'!AI$168),0)</f>
        <v>1.3818735078254007E-5</v>
      </c>
      <c r="AJ62" s="33">
        <f>+IFERROR(('MIP 2017'!AJ62/'MIP 2017'!AJ$168),0)</f>
        <v>4.5764354012785734E-7</v>
      </c>
      <c r="AK62" s="33">
        <f>+IFERROR(('MIP 2017'!AK62/'MIP 2017'!AK$168),0)</f>
        <v>4.1380013970935632E-6</v>
      </c>
      <c r="AL62" s="33">
        <f>+IFERROR(('MIP 2017'!AL62/'MIP 2017'!AL$168),0)</f>
        <v>6.4705277576322109E-6</v>
      </c>
      <c r="AM62" s="33">
        <f>+IFERROR(('MIP 2017'!AM62/'MIP 2017'!AM$168),0)</f>
        <v>3.9593192373535047E-6</v>
      </c>
      <c r="AN62" s="33">
        <f>+IFERROR(('MIP 2017'!AN62/'MIP 2017'!AN$168),0)</f>
        <v>0</v>
      </c>
      <c r="AO62" s="33">
        <f>+IFERROR(('MIP 2017'!AO62/'MIP 2017'!AO$168),0)</f>
        <v>1.5106999825283357E-6</v>
      </c>
      <c r="AP62" s="33">
        <f>+IFERROR(('MIP 2017'!AP62/'MIP 2017'!AP$168),0)</f>
        <v>5.9075861814467808E-6</v>
      </c>
      <c r="AQ62" s="33">
        <f>+IFERROR(('MIP 2017'!AQ62/'MIP 2017'!AQ$168),0)</f>
        <v>2.2195974989605541E-5</v>
      </c>
      <c r="AR62" s="33">
        <f>+IFERROR(('MIP 2017'!AR62/'MIP 2017'!AR$168),0)</f>
        <v>2.5195962882527943E-8</v>
      </c>
      <c r="AS62" s="33">
        <f>+IFERROR(('MIP 2017'!AS62/'MIP 2017'!AS$168),0)</f>
        <v>0</v>
      </c>
      <c r="AT62" s="33">
        <f>+IFERROR(('MIP 2017'!AT62/'MIP 2017'!AT$168),0)</f>
        <v>0</v>
      </c>
      <c r="AU62" s="33">
        <f>+IFERROR(('MIP 2017'!AU62/'MIP 2017'!AU$168),0)</f>
        <v>2.6783990337709756E-6</v>
      </c>
      <c r="AV62" s="33">
        <f>+IFERROR(('MIP 2017'!AV62/'MIP 2017'!AV$168),0)</f>
        <v>7.0566249318043978E-6</v>
      </c>
      <c r="AW62" s="33">
        <f>+IFERROR(('MIP 2017'!AW62/'MIP 2017'!AW$168),0)</f>
        <v>1.6197094636646729E-6</v>
      </c>
      <c r="AX62" s="33">
        <f>+IFERROR(('MIP 2017'!AX62/'MIP 2017'!AX$168),0)</f>
        <v>4.7029271673799073E-6</v>
      </c>
      <c r="AY62" s="33">
        <f>+IFERROR(('MIP 2017'!AY62/'MIP 2017'!AY$168),0)</f>
        <v>3.6263958458379123E-6</v>
      </c>
      <c r="AZ62" s="33">
        <f>+IFERROR(('MIP 2017'!AZ62/'MIP 2017'!AZ$168),0)</f>
        <v>2.5695944215513163E-6</v>
      </c>
      <c r="BA62" s="33">
        <f>+IFERROR(('MIP 2017'!BA62/'MIP 2017'!BA$168),0)</f>
        <v>6.0708408277465372E-3</v>
      </c>
      <c r="BB62" s="33">
        <f>+IFERROR(('MIP 2017'!BB62/'MIP 2017'!BB$168),0)</f>
        <v>0</v>
      </c>
      <c r="BC62" s="33">
        <f>+IFERROR(('MIP 2017'!BC62/'MIP 2017'!BC$168),0)</f>
        <v>5.52527953158463E-7</v>
      </c>
      <c r="BD62" s="33">
        <f>+IFERROR(('MIP 2017'!BD62/'MIP 2017'!BD$168),0)</f>
        <v>8.5576240995676233E-6</v>
      </c>
      <c r="BE62" s="33">
        <f>+IFERROR(('MIP 2017'!BE62/'MIP 2017'!BE$168),0)</f>
        <v>0</v>
      </c>
      <c r="BF62" s="33">
        <f>+IFERROR(('MIP 2017'!BF62/'MIP 2017'!BF$168),0)</f>
        <v>8.5717078567321305E-6</v>
      </c>
      <c r="BG62" s="33">
        <f>+IFERROR(('MIP 2017'!BG62/'MIP 2017'!BG$168),0)</f>
        <v>0</v>
      </c>
      <c r="BH62" s="33">
        <f>+IFERROR(('MIP 2017'!BH62/'MIP 2017'!BH$168),0)</f>
        <v>2.526881038640992E-7</v>
      </c>
      <c r="BI62" s="33">
        <f>+IFERROR(('MIP 2017'!BI62/'MIP 2017'!BI$168),0)</f>
        <v>2.5678473781862891E-6</v>
      </c>
      <c r="BJ62" s="33">
        <f>+IFERROR(('MIP 2017'!BJ62/'MIP 2017'!BJ$168),0)</f>
        <v>0</v>
      </c>
      <c r="BK62" s="33">
        <f>+IFERROR(('MIP 2017'!BK62/'MIP 2017'!BK$168),0)</f>
        <v>0</v>
      </c>
      <c r="BL62" s="33">
        <f>+IFERROR(('MIP 2017'!BL62/'MIP 2017'!BL$168),0)</f>
        <v>0</v>
      </c>
      <c r="BM62" s="33">
        <f>+IFERROR(('MIP 2017'!BM62/'MIP 2017'!BM$168),0)</f>
        <v>9.9491374102621467E-6</v>
      </c>
      <c r="BN62" s="33">
        <f>+IFERROR(('MIP 2017'!BN62/'MIP 2017'!BN$168),0)</f>
        <v>2.1565057871707681E-6</v>
      </c>
      <c r="BO62" s="33">
        <f>+IFERROR(('MIP 2017'!BO62/'MIP 2017'!BO$168),0)</f>
        <v>5.9216566488833448E-8</v>
      </c>
      <c r="BP62" s="33">
        <f>+IFERROR(('MIP 2017'!BP62/'MIP 2017'!BP$168),0)</f>
        <v>0</v>
      </c>
      <c r="BQ62" s="33">
        <f>+IFERROR(('MIP 2017'!BQ62/'MIP 2017'!BQ$168),0)</f>
        <v>4.6382336498975173E-6</v>
      </c>
      <c r="BR62" s="33">
        <f>+IFERROR(('MIP 2017'!BR62/'MIP 2017'!BR$168),0)</f>
        <v>6.6245753088307304E-7</v>
      </c>
      <c r="BS62" s="33">
        <f>+IFERROR(('MIP 2017'!BS62/'MIP 2017'!BS$168),0)</f>
        <v>6.8481578961208558E-7</v>
      </c>
      <c r="BT62" s="33">
        <f>+IFERROR(('MIP 2017'!BT62/'MIP 2017'!BT$168),0)</f>
        <v>2.643191456988553E-6</v>
      </c>
      <c r="BU62" s="33">
        <f>+IFERROR(('MIP 2017'!BU62/'MIP 2017'!BU$168),0)</f>
        <v>1.2836552314762973E-7</v>
      </c>
      <c r="BV62" s="33">
        <f>+IFERROR(('MIP 2017'!BV62/'MIP 2017'!BV$168),0)</f>
        <v>1.5491641003566927E-6</v>
      </c>
      <c r="BW62" s="33">
        <f>+IFERROR(('MIP 2017'!BW62/'MIP 2017'!BW$168),0)</f>
        <v>1.0255931219453971E-6</v>
      </c>
      <c r="BX62" s="33">
        <f>+IFERROR(('MIP 2017'!BX62/'MIP 2017'!BX$168),0)</f>
        <v>2.1983981008352497E-6</v>
      </c>
      <c r="BY62" s="33">
        <f>+IFERROR(('MIP 2017'!BY62/'MIP 2017'!BY$168),0)</f>
        <v>1.4591778419498652E-6</v>
      </c>
      <c r="BZ62" s="33">
        <f>+IFERROR(('MIP 2017'!BZ62/'MIP 2017'!BZ$168),0)</f>
        <v>1.1323373719253735E-4</v>
      </c>
      <c r="CA62" s="33">
        <f>+IFERROR(('MIP 2017'!CA62/'MIP 2017'!CA$168),0)</f>
        <v>0</v>
      </c>
      <c r="CB62" s="33">
        <f>+IFERROR(('MIP 2017'!CB62/'MIP 2017'!CB$168),0)</f>
        <v>0</v>
      </c>
      <c r="CC62" s="33">
        <f>+IFERROR(('MIP 2017'!CC62/'MIP 2017'!CC$168),0)</f>
        <v>0</v>
      </c>
      <c r="CD62" s="33">
        <f>+IFERROR(('MIP 2017'!CD62/'MIP 2017'!CD$168),0)</f>
        <v>0</v>
      </c>
      <c r="CE62" s="33">
        <f>+IFERROR(('MIP 2017'!CE62/'MIP 2017'!CE$168),0)</f>
        <v>4.4073348844701735E-7</v>
      </c>
      <c r="CF62" s="33">
        <f>+IFERROR(('MIP 2017'!CF62/'MIP 2017'!CF$168),0)</f>
        <v>1.4106534918183143E-5</v>
      </c>
      <c r="CG62" s="33">
        <f>+IFERROR(('MIP 2017'!CG62/'MIP 2017'!CG$168),0)</f>
        <v>1.8203956690625793E-5</v>
      </c>
      <c r="CH62" s="33">
        <f>+IFERROR(('MIP 2017'!CH62/'MIP 2017'!CH$168),0)</f>
        <v>0</v>
      </c>
      <c r="CI62" s="33">
        <f>+IFERROR(('MIP 2017'!CI62/'MIP 2017'!CI$168),0)</f>
        <v>0</v>
      </c>
      <c r="CJ62" s="33">
        <f>+IFERROR(('MIP 2017'!CJ62/'MIP 2017'!CJ$168),0)</f>
        <v>0</v>
      </c>
      <c r="CK62" s="33">
        <f>+IFERROR(('MIP 2017'!CK62/'MIP 2017'!CK$168),0)</f>
        <v>0</v>
      </c>
      <c r="CL62" s="33">
        <f>+IFERROR(('MIP 2017'!CL62/'MIP 2017'!CL$168),0)</f>
        <v>0</v>
      </c>
      <c r="CM62" s="33">
        <f>+IFERROR(('MIP 2017'!CM62/'MIP 2017'!CM$168),0)</f>
        <v>0</v>
      </c>
      <c r="CN62" s="33">
        <f>+IFERROR(('MIP 2017'!CN62/'MIP 2017'!CN$168),0)</f>
        <v>9.0332043099161275E-8</v>
      </c>
      <c r="CO62" s="33">
        <f>+IFERROR(('MIP 2017'!CO62/'MIP 2017'!CO$168),0)</f>
        <v>0</v>
      </c>
      <c r="CP62" s="33">
        <f>+IFERROR(('MIP 2017'!CP62/'MIP 2017'!CP$168),0)</f>
        <v>0</v>
      </c>
      <c r="CQ62" s="33">
        <f>+IFERROR(('MIP 2017'!CQ62/'MIP 2017'!CQ$168),0)</f>
        <v>3.0820817347146651E-6</v>
      </c>
      <c r="CR62" s="33">
        <f>+IFERROR(('MIP 2017'!CR62/'MIP 2017'!CR$168),0)</f>
        <v>1.0959237902856307E-7</v>
      </c>
      <c r="CS62" s="33">
        <f>+IFERROR(('MIP 2017'!CS62/'MIP 2017'!CS$168),0)</f>
        <v>0</v>
      </c>
      <c r="CT62" s="33">
        <f>+IFERROR(('MIP 2017'!CT62/'MIP 2017'!CT$168),0)</f>
        <v>1.6122511476338942E-6</v>
      </c>
      <c r="CU62" s="33">
        <f>+IFERROR(('MIP 2017'!CU62/'MIP 2017'!CU$168),0)</f>
        <v>0</v>
      </c>
      <c r="CV62" s="33">
        <f>+IFERROR(('MIP 2017'!CV62/'MIP 2017'!CV$168),0)</f>
        <v>0</v>
      </c>
      <c r="CW62" s="33">
        <f>+IFERROR(('MIP 2017'!CW62/'MIP 2017'!CW$168),0)</f>
        <v>7.9790606737909173E-10</v>
      </c>
      <c r="CX62" s="33">
        <f>+IFERROR(('MIP 2017'!CX62/'MIP 2017'!CX$168),0)</f>
        <v>0</v>
      </c>
      <c r="CY62" s="33">
        <f>+IFERROR(('MIP 2017'!CY62/'MIP 2017'!CY$168),0)</f>
        <v>0</v>
      </c>
      <c r="CZ62" s="33">
        <f>+IFERROR(('MIP 2017'!CZ62/'MIP 2017'!CZ$168),0)</f>
        <v>0</v>
      </c>
      <c r="DA62" s="33">
        <f>+IFERROR(('MIP 2017'!DA62/'MIP 2017'!DA$168),0)</f>
        <v>0</v>
      </c>
      <c r="DB62" s="33">
        <f>+IFERROR(('MIP 2017'!DB62/'MIP 2017'!DB$168),0)</f>
        <v>0</v>
      </c>
      <c r="DC62" s="33">
        <f>+IFERROR(('MIP 2017'!DC62/'MIP 2017'!DC$168),0)</f>
        <v>0</v>
      </c>
      <c r="DD62" s="33">
        <f>+IFERROR(('MIP 2017'!DD62/'MIP 2017'!DD$168),0)</f>
        <v>0</v>
      </c>
      <c r="DE62" s="33">
        <f>+IFERROR(('MIP 2017'!DE62/'MIP 2017'!DE$168),0)</f>
        <v>0</v>
      </c>
      <c r="DF62" s="33">
        <f>+IFERROR(('MIP 2017'!DF62/'MIP 2017'!DF$168),0)</f>
        <v>0</v>
      </c>
      <c r="DG62" s="33">
        <f>+IFERROR(('MIP 2017'!DG62/'MIP 2017'!DG$168),0)</f>
        <v>0</v>
      </c>
      <c r="DH62" s="33">
        <f>+IFERROR(('MIP 2017'!DH62/'MIP 2017'!DH$168),0)</f>
        <v>0</v>
      </c>
      <c r="DI62" s="33">
        <f>+IFERROR(('MIP 2017'!DI62/'MIP 2017'!DI$168),0)</f>
        <v>0</v>
      </c>
      <c r="DJ62" s="33">
        <f>+IFERROR(('MIP 2017'!DJ62/'MIP 2017'!DJ$168),0)</f>
        <v>0</v>
      </c>
      <c r="DK62" s="33">
        <f>+IFERROR(('MIP 2017'!DK62/'MIP 2017'!DK$168),0)</f>
        <v>3.0393335524883328E-7</v>
      </c>
      <c r="DL62" s="33">
        <f>+IFERROR(('MIP 2017'!DL62/'MIP 2017'!DL$168),0)</f>
        <v>0</v>
      </c>
      <c r="DM62" s="33">
        <f>+IFERROR(('MIP 2017'!DM62/'MIP 2017'!DM$168),0)</f>
        <v>0</v>
      </c>
      <c r="DN62" s="33">
        <f>+IFERROR(('MIP 2017'!DN62/'MIP 2017'!DN$168),0)</f>
        <v>0</v>
      </c>
      <c r="DO62" s="33">
        <f>+IFERROR(('MIP 2017'!DO62/'MIP 2017'!DO$168),0)</f>
        <v>0</v>
      </c>
      <c r="DP62" s="33">
        <f>+IFERROR(('MIP 2017'!DP62/'MIP 2017'!DP$168),0)</f>
        <v>3.0581418717727624E-4</v>
      </c>
      <c r="DQ62" s="33">
        <f>+IFERROR(('MIP 2017'!DQ62/'MIP 2017'!DQ$168),0)</f>
        <v>0</v>
      </c>
      <c r="DR62" s="33">
        <f>+IFERROR(('MIP 2017'!DR62/'MIP 2017'!DR$168),0)</f>
        <v>1.2247596806469779E-7</v>
      </c>
      <c r="DS62" s="33">
        <f>+IFERROR(('MIP 2017'!DS62/'MIP 2017'!DS$168),0)</f>
        <v>0</v>
      </c>
      <c r="DT62" s="33">
        <f>+IFERROR(('MIP 2017'!DT62/'MIP 2017'!DT$168),0)</f>
        <v>3.3381966546068047E-5</v>
      </c>
      <c r="DU62" s="33">
        <f>+IFERROR(('MIP 2017'!DU62/'MIP 2017'!DU$168),0)</f>
        <v>0</v>
      </c>
      <c r="DV62" s="33">
        <f>+IFERROR(('MIP 2017'!DV62/'MIP 2017'!DV$168),0)</f>
        <v>0</v>
      </c>
      <c r="DW62" s="33">
        <f>+IFERROR(('MIP 2017'!DW62/'MIP 2017'!DW$168),0)</f>
        <v>0</v>
      </c>
      <c r="DX62" s="33">
        <f>+IFERROR(('MIP 2017'!DX62/'MIP 2017'!DX$168),0)</f>
        <v>0</v>
      </c>
      <c r="DY62" s="33">
        <f>+IFERROR(('MIP 2017'!DY62/'MIP 2017'!DY$168),0)</f>
        <v>0</v>
      </c>
      <c r="DZ62" s="33">
        <f>+IFERROR(('MIP 2017'!DZ62/'MIP 2017'!DZ$168),0)</f>
        <v>0</v>
      </c>
      <c r="EA62" s="33">
        <f>+IFERROR(('MIP 2017'!EA62/'MIP 2017'!EA$168),0)</f>
        <v>0</v>
      </c>
      <c r="EB62" s="33">
        <f>+IFERROR(('MIP 2017'!EB62/'MIP 2017'!EB$168),0)</f>
        <v>0</v>
      </c>
      <c r="EC62" s="33">
        <f>+IFERROR(('MIP 2017'!EC62/'MIP 2017'!EC$168),0)</f>
        <v>1.4443062917683498E-4</v>
      </c>
      <c r="ED62" s="33">
        <f>+IFERROR(('MIP 2017'!ED62/'MIP 2017'!ED$168),0)</f>
        <v>0</v>
      </c>
      <c r="EE62" s="33">
        <f>+IFERROR(('MIP 2017'!EE62/'MIP 2017'!EE$168),0)</f>
        <v>0</v>
      </c>
      <c r="EF62" s="33">
        <f>+IFERROR(('MIP 2017'!EF62/'MIP 2017'!EF$168),0)</f>
        <v>0</v>
      </c>
      <c r="EG62" s="33">
        <f>+IFERROR(('MIP 2017'!EG62/'MIP 2017'!EG$168),0)</f>
        <v>8.4480280691771412E-6</v>
      </c>
      <c r="EH62" s="33">
        <f>+IFERROR(('MIP 2017'!EH62/'MIP 2017'!EH$168),0)</f>
        <v>0</v>
      </c>
    </row>
    <row r="63" spans="1:138" s="7" customFormat="1" ht="21.95" customHeight="1" thickBot="1" x14ac:dyDescent="0.25">
      <c r="A63" s="137" t="s">
        <v>181</v>
      </c>
      <c r="B63" s="138" t="s">
        <v>182</v>
      </c>
      <c r="C63" s="33">
        <f>+IFERROR(('MIP 2017'!C63/'MIP 2017'!C$168),0)</f>
        <v>2.8418878646392238E-5</v>
      </c>
      <c r="D63" s="33">
        <f>+IFERROR(('MIP 2017'!D63/'MIP 2017'!D$168),0)</f>
        <v>1.8406576836268655E-5</v>
      </c>
      <c r="E63" s="33">
        <f>+IFERROR(('MIP 2017'!E63/'MIP 2017'!E$168),0)</f>
        <v>2.5924881865036088E-5</v>
      </c>
      <c r="F63" s="33">
        <f>+IFERROR(('MIP 2017'!F63/'MIP 2017'!F$168),0)</f>
        <v>3.4398466409909919E-5</v>
      </c>
      <c r="G63" s="33">
        <f>+IFERROR(('MIP 2017'!G63/'MIP 2017'!G$168),0)</f>
        <v>7.8434399938934907E-3</v>
      </c>
      <c r="H63" s="33">
        <f>+IFERROR(('MIP 2017'!H63/'MIP 2017'!H$168),0)</f>
        <v>3.0194661886883822E-5</v>
      </c>
      <c r="I63" s="33">
        <f>+IFERROR(('MIP 2017'!I63/'MIP 2017'!I$168),0)</f>
        <v>5.8336883235370117E-4</v>
      </c>
      <c r="J63" s="33">
        <f>+IFERROR(('MIP 2017'!J63/'MIP 2017'!J$168),0)</f>
        <v>3.7723616170209647E-5</v>
      </c>
      <c r="K63" s="33">
        <f>+IFERROR(('MIP 2017'!K63/'MIP 2017'!K$168),0)</f>
        <v>1.8442709628948499E-3</v>
      </c>
      <c r="L63" s="33">
        <f>+IFERROR(('MIP 2017'!L63/'MIP 2017'!L$168),0)</f>
        <v>1.0102255082772522E-2</v>
      </c>
      <c r="M63" s="33">
        <f>+IFERROR(('MIP 2017'!M63/'MIP 2017'!M$168),0)</f>
        <v>2.6881208856543634E-5</v>
      </c>
      <c r="N63" s="33">
        <f>+IFERROR(('MIP 2017'!N63/'MIP 2017'!N$168),0)</f>
        <v>2.5067428534316532E-3</v>
      </c>
      <c r="O63" s="33">
        <f>+IFERROR(('MIP 2017'!O63/'MIP 2017'!O$168),0)</f>
        <v>2.818628474418463E-3</v>
      </c>
      <c r="P63" s="33">
        <f>+IFERROR(('MIP 2017'!P63/'MIP 2017'!P$168),0)</f>
        <v>5.2082506843365265E-5</v>
      </c>
      <c r="Q63" s="33">
        <f>+IFERROR(('MIP 2017'!Q63/'MIP 2017'!Q$168),0)</f>
        <v>1.8583498259078265E-5</v>
      </c>
      <c r="R63" s="33">
        <f>+IFERROR(('MIP 2017'!R63/'MIP 2017'!R$168),0)</f>
        <v>6.2761569825371703E-3</v>
      </c>
      <c r="S63" s="33">
        <f>+IFERROR(('MIP 2017'!S63/'MIP 2017'!S$168),0)</f>
        <v>2.2043203509807824E-5</v>
      </c>
      <c r="T63" s="33">
        <f>+IFERROR(('MIP 2017'!T63/'MIP 2017'!T$168),0)</f>
        <v>2.177649899463172E-5</v>
      </c>
      <c r="U63" s="33">
        <f>+IFERROR(('MIP 2017'!U63/'MIP 2017'!U$168),0)</f>
        <v>4.5915292146262593E-4</v>
      </c>
      <c r="V63" s="33">
        <f>+IFERROR(('MIP 2017'!V63/'MIP 2017'!V$168),0)</f>
        <v>1.4408584627157951E-3</v>
      </c>
      <c r="W63" s="33">
        <f>+IFERROR(('MIP 2017'!W63/'MIP 2017'!W$168),0)</f>
        <v>7.9269905720520987E-4</v>
      </c>
      <c r="X63" s="33">
        <f>+IFERROR(('MIP 2017'!X63/'MIP 2017'!X$168),0)</f>
        <v>5.2555820276887143E-4</v>
      </c>
      <c r="Y63" s="33">
        <f>+IFERROR(('MIP 2017'!Y63/'MIP 2017'!Y$168),0)</f>
        <v>5.0313536923515839E-5</v>
      </c>
      <c r="Z63" s="33">
        <f>+IFERROR(('MIP 2017'!Z63/'MIP 2017'!Z$168),0)</f>
        <v>4.6112044493774118E-5</v>
      </c>
      <c r="AA63" s="33">
        <f>+IFERROR(('MIP 2017'!AA63/'MIP 2017'!AA$168),0)</f>
        <v>2.5365545250207503E-3</v>
      </c>
      <c r="AB63" s="33">
        <f>+IFERROR(('MIP 2017'!AB63/'MIP 2017'!AB$168),0)</f>
        <v>9.7840083539258747E-5</v>
      </c>
      <c r="AC63" s="33">
        <f>+IFERROR(('MIP 2017'!AC63/'MIP 2017'!AC$168),0)</f>
        <v>7.3099541843163246E-6</v>
      </c>
      <c r="AD63" s="33">
        <f>+IFERROR(('MIP 2017'!AD63/'MIP 2017'!AD$168),0)</f>
        <v>5.5830042477303785E-5</v>
      </c>
      <c r="AE63" s="33">
        <f>+IFERROR(('MIP 2017'!AE63/'MIP 2017'!AE$168),0)</f>
        <v>1.3190380443818491E-3</v>
      </c>
      <c r="AF63" s="33">
        <f>+IFERROR(('MIP 2017'!AF63/'MIP 2017'!AF$168),0)</f>
        <v>2.5229744580105236E-5</v>
      </c>
      <c r="AG63" s="33">
        <f>+IFERROR(('MIP 2017'!AG63/'MIP 2017'!AG$168),0)</f>
        <v>2.4465572408455959E-6</v>
      </c>
      <c r="AH63" s="33">
        <f>+IFERROR(('MIP 2017'!AH63/'MIP 2017'!AH$168),0)</f>
        <v>3.670523505282846E-5</v>
      </c>
      <c r="AI63" s="33">
        <f>+IFERROR(('MIP 2017'!AI63/'MIP 2017'!AI$168),0)</f>
        <v>9.8822721820465443E-5</v>
      </c>
      <c r="AJ63" s="33">
        <f>+IFERROR(('MIP 2017'!AJ63/'MIP 2017'!AJ$168),0)</f>
        <v>1.1468628919863572E-3</v>
      </c>
      <c r="AK63" s="33">
        <f>+IFERROR(('MIP 2017'!AK63/'MIP 2017'!AK$168),0)</f>
        <v>2.0092115378678656E-3</v>
      </c>
      <c r="AL63" s="33">
        <f>+IFERROR(('MIP 2017'!AL63/'MIP 2017'!AL$168),0)</f>
        <v>4.562316922858461E-5</v>
      </c>
      <c r="AM63" s="33">
        <f>+IFERROR(('MIP 2017'!AM63/'MIP 2017'!AM$168),0)</f>
        <v>4.2494284426775816E-3</v>
      </c>
      <c r="AN63" s="33">
        <f>+IFERROR(('MIP 2017'!AN63/'MIP 2017'!AN$168),0)</f>
        <v>1.1572740456349006E-4</v>
      </c>
      <c r="AO63" s="33">
        <f>+IFERROR(('MIP 2017'!AO63/'MIP 2017'!AO$168),0)</f>
        <v>2.1442849809626542E-3</v>
      </c>
      <c r="AP63" s="33">
        <f>+IFERROR(('MIP 2017'!AP63/'MIP 2017'!AP$168),0)</f>
        <v>2.692785311260415E-4</v>
      </c>
      <c r="AQ63" s="33">
        <f>+IFERROR(('MIP 2017'!AQ63/'MIP 2017'!AQ$168),0)</f>
        <v>1.0793522329871832E-4</v>
      </c>
      <c r="AR63" s="33">
        <f>+IFERROR(('MIP 2017'!AR63/'MIP 2017'!AR$168),0)</f>
        <v>2.6211127840855547E-4</v>
      </c>
      <c r="AS63" s="33">
        <f>+IFERROR(('MIP 2017'!AS63/'MIP 2017'!AS$168),0)</f>
        <v>5.3715979866108122E-4</v>
      </c>
      <c r="AT63" s="33">
        <f>+IFERROR(('MIP 2017'!AT63/'MIP 2017'!AT$168),0)</f>
        <v>1.4671219103598538E-5</v>
      </c>
      <c r="AU63" s="33">
        <f>+IFERROR(('MIP 2017'!AU63/'MIP 2017'!AU$168),0)</f>
        <v>5.3951648225785309E-4</v>
      </c>
      <c r="AV63" s="33">
        <f>+IFERROR(('MIP 2017'!AV63/'MIP 2017'!AV$168),0)</f>
        <v>1.8457808628858136E-4</v>
      </c>
      <c r="AW63" s="33">
        <f>+IFERROR(('MIP 2017'!AW63/'MIP 2017'!AW$168),0)</f>
        <v>2.5592154685451896E-4</v>
      </c>
      <c r="AX63" s="33">
        <f>+IFERROR(('MIP 2017'!AX63/'MIP 2017'!AX$168),0)</f>
        <v>1.4059422071977778E-4</v>
      </c>
      <c r="AY63" s="33">
        <f>+IFERROR(('MIP 2017'!AY63/'MIP 2017'!AY$168),0)</f>
        <v>2.5907969305547364E-5</v>
      </c>
      <c r="AZ63" s="33">
        <f>+IFERROR(('MIP 2017'!AZ63/'MIP 2017'!AZ$168),0)</f>
        <v>1.2236481949771427E-2</v>
      </c>
      <c r="BA63" s="33">
        <f>+IFERROR(('MIP 2017'!BA63/'MIP 2017'!BA$168),0)</f>
        <v>5.1228257461422399E-5</v>
      </c>
      <c r="BB63" s="33">
        <f>+IFERROR(('MIP 2017'!BB63/'MIP 2017'!BB$168),0)</f>
        <v>7.1014568180403442E-2</v>
      </c>
      <c r="BC63" s="33">
        <f>+IFERROR(('MIP 2017'!BC63/'MIP 2017'!BC$168),0)</f>
        <v>6.2444433518377205E-4</v>
      </c>
      <c r="BD63" s="33">
        <f>+IFERROR(('MIP 2017'!BD63/'MIP 2017'!BD$168),0)</f>
        <v>3.2308107869905836E-4</v>
      </c>
      <c r="BE63" s="33">
        <f>+IFERROR(('MIP 2017'!BE63/'MIP 2017'!BE$168),0)</f>
        <v>1.9924082047899887E-4</v>
      </c>
      <c r="BF63" s="33">
        <f>+IFERROR(('MIP 2017'!BF63/'MIP 2017'!BF$168),0)</f>
        <v>2.8712835262464948E-3</v>
      </c>
      <c r="BG63" s="33">
        <f>+IFERROR(('MIP 2017'!BG63/'MIP 2017'!BG$168),0)</f>
        <v>1.7913931161587994E-3</v>
      </c>
      <c r="BH63" s="33">
        <f>+IFERROR(('MIP 2017'!BH63/'MIP 2017'!BH$168),0)</f>
        <v>5.4341240024402505E-4</v>
      </c>
      <c r="BI63" s="33">
        <f>+IFERROR(('MIP 2017'!BI63/'MIP 2017'!BI$168),0)</f>
        <v>3.4397942581234026E-4</v>
      </c>
      <c r="BJ63" s="33">
        <f>+IFERROR(('MIP 2017'!BJ63/'MIP 2017'!BJ$168),0)</f>
        <v>6.2157847469027094E-4</v>
      </c>
      <c r="BK63" s="33">
        <f>+IFERROR(('MIP 2017'!BK63/'MIP 2017'!BK$168),0)</f>
        <v>1.545215487473485E-2</v>
      </c>
      <c r="BL63" s="33">
        <f>+IFERROR(('MIP 2017'!BL63/'MIP 2017'!BL$168),0)</f>
        <v>7.0447765853537587E-4</v>
      </c>
      <c r="BM63" s="33">
        <f>+IFERROR(('MIP 2017'!BM63/'MIP 2017'!BM$168),0)</f>
        <v>2.3392137675955628E-3</v>
      </c>
      <c r="BN63" s="33">
        <f>+IFERROR(('MIP 2017'!BN63/'MIP 2017'!BN$168),0)</f>
        <v>5.759019091764149E-4</v>
      </c>
      <c r="BO63" s="33">
        <f>+IFERROR(('MIP 2017'!BO63/'MIP 2017'!BO$168),0)</f>
        <v>1.7531116668672991E-3</v>
      </c>
      <c r="BP63" s="33">
        <f>+IFERROR(('MIP 2017'!BP63/'MIP 2017'!BP$168),0)</f>
        <v>7.4834031780485655E-5</v>
      </c>
      <c r="BQ63" s="33">
        <f>+IFERROR(('MIP 2017'!BQ63/'MIP 2017'!BQ$168),0)</f>
        <v>3.2323595710741243E-5</v>
      </c>
      <c r="BR63" s="33">
        <f>+IFERROR(('MIP 2017'!BR63/'MIP 2017'!BR$168),0)</f>
        <v>8.2984690428506E-4</v>
      </c>
      <c r="BS63" s="33">
        <f>+IFERROR(('MIP 2017'!BS63/'MIP 2017'!BS$168),0)</f>
        <v>6.7487804312994166E-3</v>
      </c>
      <c r="BT63" s="33">
        <f>+IFERROR(('MIP 2017'!BT63/'MIP 2017'!BT$168),0)</f>
        <v>4.1714189922935394E-2</v>
      </c>
      <c r="BU63" s="33">
        <f>+IFERROR(('MIP 2017'!BU63/'MIP 2017'!BU$168),0)</f>
        <v>4.1684673487915301E-5</v>
      </c>
      <c r="BV63" s="33">
        <f>+IFERROR(('MIP 2017'!BV63/'MIP 2017'!BV$168),0)</f>
        <v>7.5530145490824646E-3</v>
      </c>
      <c r="BW63" s="33">
        <f>+IFERROR(('MIP 2017'!BW63/'MIP 2017'!BW$168),0)</f>
        <v>4.0471023269736214E-5</v>
      </c>
      <c r="BX63" s="33">
        <f>+IFERROR(('MIP 2017'!BX63/'MIP 2017'!BX$168),0)</f>
        <v>2.9881836780271712E-5</v>
      </c>
      <c r="BY63" s="33">
        <f>+IFERROR(('MIP 2017'!BY63/'MIP 2017'!BY$168),0)</f>
        <v>7.9087373001298966E-5</v>
      </c>
      <c r="BZ63" s="33">
        <f>+IFERROR(('MIP 2017'!BZ63/'MIP 2017'!BZ$168),0)</f>
        <v>4.1188195972926207E-5</v>
      </c>
      <c r="CA63" s="33">
        <f>+IFERROR(('MIP 2017'!CA63/'MIP 2017'!CA$168),0)</f>
        <v>2.3790061160780841E-5</v>
      </c>
      <c r="CB63" s="33">
        <f>+IFERROR(('MIP 2017'!CB63/'MIP 2017'!CB$168),0)</f>
        <v>9.6787157465076726E-3</v>
      </c>
      <c r="CC63" s="33">
        <f>+IFERROR(('MIP 2017'!CC63/'MIP 2017'!CC$168),0)</f>
        <v>5.3366888421112757E-3</v>
      </c>
      <c r="CD63" s="33">
        <f>+IFERROR(('MIP 2017'!CD63/'MIP 2017'!CD$168),0)</f>
        <v>1.5767186941133384E-3</v>
      </c>
      <c r="CE63" s="33">
        <f>+IFERROR(('MIP 2017'!CE63/'MIP 2017'!CE$168),0)</f>
        <v>1.3858246823338957E-3</v>
      </c>
      <c r="CF63" s="33">
        <f>+IFERROR(('MIP 2017'!CF63/'MIP 2017'!CF$168),0)</f>
        <v>1.5682899689588975E-3</v>
      </c>
      <c r="CG63" s="33">
        <f>+IFERROR(('MIP 2017'!CG63/'MIP 2017'!CG$168),0)</f>
        <v>2.2333232853352736E-4</v>
      </c>
      <c r="CH63" s="33">
        <f>+IFERROR(('MIP 2017'!CH63/'MIP 2017'!CH$168),0)</f>
        <v>2.4660391642983924E-5</v>
      </c>
      <c r="CI63" s="33">
        <f>+IFERROR(('MIP 2017'!CI63/'MIP 2017'!CI$168),0)</f>
        <v>2.1217757477969523E-5</v>
      </c>
      <c r="CJ63" s="33">
        <f>+IFERROR(('MIP 2017'!CJ63/'MIP 2017'!CJ$168),0)</f>
        <v>2.4447528145548998E-5</v>
      </c>
      <c r="CK63" s="33">
        <f>+IFERROR(('MIP 2017'!CK63/'MIP 2017'!CK$168),0)</f>
        <v>2.0416679946843616E-5</v>
      </c>
      <c r="CL63" s="33">
        <f>+IFERROR(('MIP 2017'!CL63/'MIP 2017'!CL$168),0)</f>
        <v>2.8026992767045166E-5</v>
      </c>
      <c r="CM63" s="33">
        <f>+IFERROR(('MIP 2017'!CM63/'MIP 2017'!CM$168),0)</f>
        <v>3.1025289109208418E-5</v>
      </c>
      <c r="CN63" s="33">
        <f>+IFERROR(('MIP 2017'!CN63/'MIP 2017'!CN$168),0)</f>
        <v>5.2481537134154766E-4</v>
      </c>
      <c r="CO63" s="33">
        <f>+IFERROR(('MIP 2017'!CO63/'MIP 2017'!CO$168),0)</f>
        <v>1.1908868699277184E-4</v>
      </c>
      <c r="CP63" s="33">
        <f>+IFERROR(('MIP 2017'!CP63/'MIP 2017'!CP$168),0)</f>
        <v>5.7804766021175597E-4</v>
      </c>
      <c r="CQ63" s="33">
        <f>+IFERROR(('MIP 2017'!CQ63/'MIP 2017'!CQ$168),0)</f>
        <v>2.556985956399979E-5</v>
      </c>
      <c r="CR63" s="33">
        <f>+IFERROR(('MIP 2017'!CR63/'MIP 2017'!CR$168),0)</f>
        <v>1.6233607341443253E-4</v>
      </c>
      <c r="CS63" s="33">
        <f>+IFERROR(('MIP 2017'!CS63/'MIP 2017'!CS$168),0)</f>
        <v>8.1924345130695125E-6</v>
      </c>
      <c r="CT63" s="33">
        <f>+IFERROR(('MIP 2017'!CT63/'MIP 2017'!CT$168),0)</f>
        <v>2.5596328995510014E-5</v>
      </c>
      <c r="CU63" s="33">
        <f>+IFERROR(('MIP 2017'!CU63/'MIP 2017'!CU$168),0)</f>
        <v>4.5135531656373632E-6</v>
      </c>
      <c r="CV63" s="33">
        <f>+IFERROR(('MIP 2017'!CV63/'MIP 2017'!CV$168),0)</f>
        <v>4.2690317013797281E-6</v>
      </c>
      <c r="CW63" s="33">
        <f>+IFERROR(('MIP 2017'!CW63/'MIP 2017'!CW$168),0)</f>
        <v>4.7102368908124105E-6</v>
      </c>
      <c r="CX63" s="33">
        <f>+IFERROR(('MIP 2017'!CX63/'MIP 2017'!CX$168),0)</f>
        <v>1.4081649477214683E-5</v>
      </c>
      <c r="CY63" s="33">
        <f>+IFERROR(('MIP 2017'!CY63/'MIP 2017'!CY$168),0)</f>
        <v>2.17717717108293E-6</v>
      </c>
      <c r="CZ63" s="33">
        <f>+IFERROR(('MIP 2017'!CZ63/'MIP 2017'!CZ$168),0)</f>
        <v>3.9300088717735649E-6</v>
      </c>
      <c r="DA63" s="33">
        <f>+IFERROR(('MIP 2017'!DA63/'MIP 2017'!DA$168),0)</f>
        <v>2.1507142281254514E-3</v>
      </c>
      <c r="DB63" s="33">
        <f>+IFERROR(('MIP 2017'!DB63/'MIP 2017'!DB$168),0)</f>
        <v>1.1432407315704831E-5</v>
      </c>
      <c r="DC63" s="33">
        <f>+IFERROR(('MIP 2017'!DC63/'MIP 2017'!DC$168),0)</f>
        <v>1.0226946836721108E-5</v>
      </c>
      <c r="DD63" s="33">
        <f>+IFERROR(('MIP 2017'!DD63/'MIP 2017'!DD$168),0)</f>
        <v>1.5150663674407542E-5</v>
      </c>
      <c r="DE63" s="33">
        <f>+IFERROR(('MIP 2017'!DE63/'MIP 2017'!DE$168),0)</f>
        <v>9.276127157125103E-5</v>
      </c>
      <c r="DF63" s="33">
        <f>+IFERROR(('MIP 2017'!DF63/'MIP 2017'!DF$168),0)</f>
        <v>2.1888115452613538E-5</v>
      </c>
      <c r="DG63" s="33">
        <f>+IFERROR(('MIP 2017'!DG63/'MIP 2017'!DG$168),0)</f>
        <v>8.0406719102618966E-6</v>
      </c>
      <c r="DH63" s="33">
        <f>+IFERROR(('MIP 2017'!DH63/'MIP 2017'!DH$168),0)</f>
        <v>1.6710206577372235E-4</v>
      </c>
      <c r="DI63" s="33">
        <f>+IFERROR(('MIP 2017'!DI63/'MIP 2017'!DI$168),0)</f>
        <v>2.5432269949253811E-5</v>
      </c>
      <c r="DJ63" s="33">
        <f>+IFERROR(('MIP 2017'!DJ63/'MIP 2017'!DJ$168),0)</f>
        <v>9.5460163793304851E-6</v>
      </c>
      <c r="DK63" s="33">
        <f>+IFERROR(('MIP 2017'!DK63/'MIP 2017'!DK$168),0)</f>
        <v>9.2183487276949931E-5</v>
      </c>
      <c r="DL63" s="33">
        <f>+IFERROR(('MIP 2017'!DL63/'MIP 2017'!DL$168),0)</f>
        <v>9.812044591213719E-6</v>
      </c>
      <c r="DM63" s="33">
        <f>+IFERROR(('MIP 2017'!DM63/'MIP 2017'!DM$168),0)</f>
        <v>3.4439203821528952E-6</v>
      </c>
      <c r="DN63" s="33">
        <f>+IFERROR(('MIP 2017'!DN63/'MIP 2017'!DN$168),0)</f>
        <v>1.022582515421888E-6</v>
      </c>
      <c r="DO63" s="33">
        <f>+IFERROR(('MIP 2017'!DO63/'MIP 2017'!DO$168),0)</f>
        <v>9.0458775698641713E-6</v>
      </c>
      <c r="DP63" s="33">
        <f>+IFERROR(('MIP 2017'!DP63/'MIP 2017'!DP$168),0)</f>
        <v>5.4626225747935462E-6</v>
      </c>
      <c r="DQ63" s="33">
        <f>+IFERROR(('MIP 2017'!DQ63/'MIP 2017'!DQ$168),0)</f>
        <v>3.36324803919203E-5</v>
      </c>
      <c r="DR63" s="33">
        <f>+IFERROR(('MIP 2017'!DR63/'MIP 2017'!DR$168),0)</f>
        <v>6.5014466473947754E-6</v>
      </c>
      <c r="DS63" s="33">
        <f>+IFERROR(('MIP 2017'!DS63/'MIP 2017'!DS$168),0)</f>
        <v>2.3531790515844415E-4</v>
      </c>
      <c r="DT63" s="33">
        <f>+IFERROR(('MIP 2017'!DT63/'MIP 2017'!DT$168),0)</f>
        <v>5.8419892995473355E-5</v>
      </c>
      <c r="DU63" s="33">
        <f>+IFERROR(('MIP 2017'!DU63/'MIP 2017'!DU$168),0)</f>
        <v>1.7005133031983757E-6</v>
      </c>
      <c r="DV63" s="33">
        <f>+IFERROR(('MIP 2017'!DV63/'MIP 2017'!DV$168),0)</f>
        <v>6.570695737130899E-5</v>
      </c>
      <c r="DW63" s="33">
        <f>+IFERROR(('MIP 2017'!DW63/'MIP 2017'!DW$168),0)</f>
        <v>1.4622677100732269E-4</v>
      </c>
      <c r="DX63" s="33">
        <f>+IFERROR(('MIP 2017'!DX63/'MIP 2017'!DX$168),0)</f>
        <v>6.1474749459765549E-4</v>
      </c>
      <c r="DY63" s="33">
        <f>+IFERROR(('MIP 2017'!DY63/'MIP 2017'!DY$168),0)</f>
        <v>2.0233101446494279E-4</v>
      </c>
      <c r="DZ63" s="33">
        <f>+IFERROR(('MIP 2017'!DZ63/'MIP 2017'!DZ$168),0)</f>
        <v>4.4334360478765247E-6</v>
      </c>
      <c r="EA63" s="33">
        <f>+IFERROR(('MIP 2017'!EA63/'MIP 2017'!EA$168),0)</f>
        <v>1.1020869352132318E-5</v>
      </c>
      <c r="EB63" s="33">
        <f>+IFERROR(('MIP 2017'!EB63/'MIP 2017'!EB$168),0)</f>
        <v>1.4949824807453682E-4</v>
      </c>
      <c r="EC63" s="33">
        <f>+IFERROR(('MIP 2017'!EC63/'MIP 2017'!EC$168),0)</f>
        <v>1.4876349680047541E-5</v>
      </c>
      <c r="ED63" s="33">
        <f>+IFERROR(('MIP 2017'!ED63/'MIP 2017'!ED$168),0)</f>
        <v>1.4542319871290424E-5</v>
      </c>
      <c r="EE63" s="33">
        <f>+IFERROR(('MIP 2017'!EE63/'MIP 2017'!EE$168),0)</f>
        <v>2.2257703846356246E-5</v>
      </c>
      <c r="EF63" s="33">
        <f>+IFERROR(('MIP 2017'!EF63/'MIP 2017'!EF$168),0)</f>
        <v>1.2843848663466049E-2</v>
      </c>
      <c r="EG63" s="33">
        <f>+IFERROR(('MIP 2017'!EG63/'MIP 2017'!EG$168),0)</f>
        <v>1.3216333549299817E-5</v>
      </c>
      <c r="EH63" s="33">
        <f>+IFERROR(('MIP 2017'!EH63/'MIP 2017'!EH$168),0)</f>
        <v>0</v>
      </c>
    </row>
    <row r="64" spans="1:138" s="7" customFormat="1" ht="21.95" customHeight="1" thickBot="1" x14ac:dyDescent="0.25">
      <c r="A64" s="137" t="s">
        <v>183</v>
      </c>
      <c r="B64" s="138" t="s">
        <v>184</v>
      </c>
      <c r="C64" s="33">
        <f>+IFERROR(('MIP 2017'!C64/'MIP 2017'!C$168),0)</f>
        <v>2.6167486417114463E-6</v>
      </c>
      <c r="D64" s="33">
        <f>+IFERROR(('MIP 2017'!D64/'MIP 2017'!D$168),0)</f>
        <v>1.6948376300898818E-6</v>
      </c>
      <c r="E64" s="33">
        <f>+IFERROR(('MIP 2017'!E64/'MIP 2017'!E$168),0)</f>
        <v>2.3871068331359019E-6</v>
      </c>
      <c r="F64" s="33">
        <f>+IFERROR(('MIP 2017'!F64/'MIP 2017'!F$168),0)</f>
        <v>3.4733729709664158E-4</v>
      </c>
      <c r="G64" s="33">
        <f>+IFERROR(('MIP 2017'!G64/'MIP 2017'!G$168),0)</f>
        <v>3.9991064426282023E-2</v>
      </c>
      <c r="H64" s="33">
        <f>+IFERROR(('MIP 2017'!H64/'MIP 2017'!H$168),0)</f>
        <v>2.7802589068541638E-6</v>
      </c>
      <c r="I64" s="33">
        <f>+IFERROR(('MIP 2017'!I64/'MIP 2017'!I$168),0)</f>
        <v>1.6759772481126725E-3</v>
      </c>
      <c r="J64" s="33">
        <f>+IFERROR(('MIP 2017'!J64/'MIP 2017'!J$168),0)</f>
        <v>3.4735086701378916E-6</v>
      </c>
      <c r="K64" s="33">
        <f>+IFERROR(('MIP 2017'!K64/'MIP 2017'!K$168),0)</f>
        <v>2.4099533383604165E-6</v>
      </c>
      <c r="L64" s="33">
        <f>+IFERROR(('MIP 2017'!L64/'MIP 2017'!L$168),0)</f>
        <v>2.0181262912833238E-4</v>
      </c>
      <c r="M64" s="33">
        <f>+IFERROR(('MIP 2017'!M64/'MIP 2017'!M$168),0)</f>
        <v>2.4751633461038075E-6</v>
      </c>
      <c r="N64" s="33">
        <f>+IFERROR(('MIP 2017'!N64/'MIP 2017'!N$168),0)</f>
        <v>1.0133415915008706E-2</v>
      </c>
      <c r="O64" s="33">
        <f>+IFERROR(('MIP 2017'!O64/'MIP 2017'!O$168),0)</f>
        <v>1.9841608872974526E-2</v>
      </c>
      <c r="P64" s="33">
        <f>+IFERROR(('MIP 2017'!P64/'MIP 2017'!P$168),0)</f>
        <v>1.9393008810895142E-2</v>
      </c>
      <c r="Q64" s="33">
        <f>+IFERROR(('MIP 2017'!Q64/'MIP 2017'!Q$168),0)</f>
        <v>1.6431130487021849E-3</v>
      </c>
      <c r="R64" s="33">
        <f>+IFERROR(('MIP 2017'!R64/'MIP 2017'!R$168),0)</f>
        <v>3.9426282245046206E-2</v>
      </c>
      <c r="S64" s="33">
        <f>+IFERROR(('MIP 2017'!S64/'MIP 2017'!S$168),0)</f>
        <v>7.1619798098903608E-5</v>
      </c>
      <c r="T64" s="33">
        <f>+IFERROR(('MIP 2017'!T64/'MIP 2017'!T$168),0)</f>
        <v>2.005132745540868E-6</v>
      </c>
      <c r="U64" s="33">
        <f>+IFERROR(('MIP 2017'!U64/'MIP 2017'!U$168),0)</f>
        <v>3.2428445662254389E-3</v>
      </c>
      <c r="V64" s="33">
        <f>+IFERROR(('MIP 2017'!V64/'MIP 2017'!V$168),0)</f>
        <v>2.1518187120029455E-4</v>
      </c>
      <c r="W64" s="33">
        <f>+IFERROR(('MIP 2017'!W64/'MIP 2017'!W$168),0)</f>
        <v>1.5538127409017305E-3</v>
      </c>
      <c r="X64" s="33">
        <f>+IFERROR(('MIP 2017'!X64/'MIP 2017'!X$168),0)</f>
        <v>6.1094653722873677E-4</v>
      </c>
      <c r="Y64" s="33">
        <f>+IFERROR(('MIP 2017'!Y64/'MIP 2017'!Y$168),0)</f>
        <v>2.0453221777871572E-5</v>
      </c>
      <c r="Z64" s="33">
        <f>+IFERROR(('MIP 2017'!Z64/'MIP 2017'!Z$168),0)</f>
        <v>4.1976924735000276E-3</v>
      </c>
      <c r="AA64" s="33">
        <f>+IFERROR(('MIP 2017'!AA64/'MIP 2017'!AA$168),0)</f>
        <v>2.4890854060660549E-5</v>
      </c>
      <c r="AB64" s="33">
        <f>+IFERROR(('MIP 2017'!AB64/'MIP 2017'!AB$168),0)</f>
        <v>4.7205208595540538E-4</v>
      </c>
      <c r="AC64" s="33">
        <f>+IFERROR(('MIP 2017'!AC64/'MIP 2017'!AC$168),0)</f>
        <v>4.2547359594081025E-5</v>
      </c>
      <c r="AD64" s="33">
        <f>+IFERROR(('MIP 2017'!AD64/'MIP 2017'!AD$168),0)</f>
        <v>6.6943442054020075E-4</v>
      </c>
      <c r="AE64" s="33">
        <f>+IFERROR(('MIP 2017'!AE64/'MIP 2017'!AE$168),0)</f>
        <v>6.5564558406266569E-4</v>
      </c>
      <c r="AF64" s="33">
        <f>+IFERROR(('MIP 2017'!AF64/'MIP 2017'!AF$168),0)</f>
        <v>7.1387120458672011E-4</v>
      </c>
      <c r="AG64" s="33">
        <f>+IFERROR(('MIP 2017'!AG64/'MIP 2017'!AG$168),0)</f>
        <v>7.5645299904200094E-4</v>
      </c>
      <c r="AH64" s="33">
        <f>+IFERROR(('MIP 2017'!AH64/'MIP 2017'!AH$168),0)</f>
        <v>1.6378343143835322E-4</v>
      </c>
      <c r="AI64" s="33">
        <f>+IFERROR(('MIP 2017'!AI64/'MIP 2017'!AI$168),0)</f>
        <v>1.4800624661686222E-3</v>
      </c>
      <c r="AJ64" s="33">
        <f>+IFERROR(('MIP 2017'!AJ64/'MIP 2017'!AJ$168),0)</f>
        <v>3.9105471474687944E-3</v>
      </c>
      <c r="AK64" s="33">
        <f>+IFERROR(('MIP 2017'!AK64/'MIP 2017'!AK$168),0)</f>
        <v>3.547079615176094E-3</v>
      </c>
      <c r="AL64" s="33">
        <f>+IFERROR(('MIP 2017'!AL64/'MIP 2017'!AL$168),0)</f>
        <v>1.9036907682300547E-4</v>
      </c>
      <c r="AM64" s="33">
        <f>+IFERROR(('MIP 2017'!AM64/'MIP 2017'!AM$168),0)</f>
        <v>1.9899035770036707E-2</v>
      </c>
      <c r="AN64" s="33">
        <f>+IFERROR(('MIP 2017'!AN64/'MIP 2017'!AN$168),0)</f>
        <v>2.7030312082184588E-3</v>
      </c>
      <c r="AO64" s="33">
        <f>+IFERROR(('MIP 2017'!AO64/'MIP 2017'!AO$168),0)</f>
        <v>7.916944654332677E-3</v>
      </c>
      <c r="AP64" s="33">
        <f>+IFERROR(('MIP 2017'!AP64/'MIP 2017'!AP$168),0)</f>
        <v>1.2869244267811067E-2</v>
      </c>
      <c r="AQ64" s="33">
        <f>+IFERROR(('MIP 2017'!AQ64/'MIP 2017'!AQ$168),0)</f>
        <v>2.5074447506674572E-3</v>
      </c>
      <c r="AR64" s="33">
        <f>+IFERROR(('MIP 2017'!AR64/'MIP 2017'!AR$168),0)</f>
        <v>1.3985328916273508E-3</v>
      </c>
      <c r="AS64" s="33">
        <f>+IFERROR(('MIP 2017'!AS64/'MIP 2017'!AS$168),0)</f>
        <v>5.7466038910980748E-4</v>
      </c>
      <c r="AT64" s="33">
        <f>+IFERROR(('MIP 2017'!AT64/'MIP 2017'!AT$168),0)</f>
        <v>1.9909216873096086E-3</v>
      </c>
      <c r="AU64" s="33">
        <f>+IFERROR(('MIP 2017'!AU64/'MIP 2017'!AU$168),0)</f>
        <v>5.915263727929056E-3</v>
      </c>
      <c r="AV64" s="33">
        <f>+IFERROR(('MIP 2017'!AV64/'MIP 2017'!AV$168),0)</f>
        <v>2.2951927874902763E-3</v>
      </c>
      <c r="AW64" s="33">
        <f>+IFERROR(('MIP 2017'!AW64/'MIP 2017'!AW$168),0)</f>
        <v>1.8374775779073319E-3</v>
      </c>
      <c r="AX64" s="33">
        <f>+IFERROR(('MIP 2017'!AX64/'MIP 2017'!AX$168),0)</f>
        <v>3.3548596577199215E-3</v>
      </c>
      <c r="AY64" s="33">
        <f>+IFERROR(('MIP 2017'!AY64/'MIP 2017'!AY$168),0)</f>
        <v>3.6661583380142781E-3</v>
      </c>
      <c r="AZ64" s="33">
        <f>+IFERROR(('MIP 2017'!AZ64/'MIP 2017'!AZ$168),0)</f>
        <v>7.4370059692702086E-4</v>
      </c>
      <c r="BA64" s="33">
        <f>+IFERROR(('MIP 2017'!BA64/'MIP 2017'!BA$168),0)</f>
        <v>1.8342434312859355E-3</v>
      </c>
      <c r="BB64" s="33">
        <f>+IFERROR(('MIP 2017'!BB64/'MIP 2017'!BB$168),0)</f>
        <v>3.3736392347047324E-4</v>
      </c>
      <c r="BC64" s="33">
        <f>+IFERROR(('MIP 2017'!BC64/'MIP 2017'!BC$168),0)</f>
        <v>4.3770009741935796E-2</v>
      </c>
      <c r="BD64" s="33">
        <f>+IFERROR(('MIP 2017'!BD64/'MIP 2017'!BD$168),0)</f>
        <v>9.4524609067981782E-2</v>
      </c>
      <c r="BE64" s="33">
        <f>+IFERROR(('MIP 2017'!BE64/'MIP 2017'!BE$168),0)</f>
        <v>2.3385752949799318E-3</v>
      </c>
      <c r="BF64" s="33">
        <f>+IFERROR(('MIP 2017'!BF64/'MIP 2017'!BF$168),0)</f>
        <v>2.3200416322925244E-3</v>
      </c>
      <c r="BG64" s="33">
        <f>+IFERROR(('MIP 2017'!BG64/'MIP 2017'!BG$168),0)</f>
        <v>4.7018668992655135E-3</v>
      </c>
      <c r="BH64" s="33">
        <f>+IFERROR(('MIP 2017'!BH64/'MIP 2017'!BH$168),0)</f>
        <v>1.2534952113070806E-2</v>
      </c>
      <c r="BI64" s="33">
        <f>+IFERROR(('MIP 2017'!BI64/'MIP 2017'!BI$168),0)</f>
        <v>6.9404938734667146E-3</v>
      </c>
      <c r="BJ64" s="33">
        <f>+IFERROR(('MIP 2017'!BJ64/'MIP 2017'!BJ$168),0)</f>
        <v>2.639533330644522E-4</v>
      </c>
      <c r="BK64" s="33">
        <f>+IFERROR(('MIP 2017'!BK64/'MIP 2017'!BK$168),0)</f>
        <v>1.3850658540697388E-3</v>
      </c>
      <c r="BL64" s="33">
        <f>+IFERROR(('MIP 2017'!BL64/'MIP 2017'!BL$168),0)</f>
        <v>8.3326877345858991E-3</v>
      </c>
      <c r="BM64" s="33">
        <f>+IFERROR(('MIP 2017'!BM64/'MIP 2017'!BM$168),0)</f>
        <v>8.2615436763828283E-4</v>
      </c>
      <c r="BN64" s="33">
        <f>+IFERROR(('MIP 2017'!BN64/'MIP 2017'!BN$168),0)</f>
        <v>1.548617360369726E-3</v>
      </c>
      <c r="BO64" s="33">
        <f>+IFERROR(('MIP 2017'!BO64/'MIP 2017'!BO$168),0)</f>
        <v>1.8738982008707368E-4</v>
      </c>
      <c r="BP64" s="33">
        <f>+IFERROR(('MIP 2017'!BP64/'MIP 2017'!BP$168),0)</f>
        <v>6.9881047997208683E-4</v>
      </c>
      <c r="BQ64" s="33">
        <f>+IFERROR(('MIP 2017'!BQ64/'MIP 2017'!BQ$168),0)</f>
        <v>1.2848244011813285E-4</v>
      </c>
      <c r="BR64" s="33">
        <f>+IFERROR(('MIP 2017'!BR64/'MIP 2017'!BR$168),0)</f>
        <v>5.7249165826836219E-4</v>
      </c>
      <c r="BS64" s="33">
        <f>+IFERROR(('MIP 2017'!BS64/'MIP 2017'!BS$168),0)</f>
        <v>6.4913420137417438E-4</v>
      </c>
      <c r="BT64" s="33">
        <f>+IFERROR(('MIP 2017'!BT64/'MIP 2017'!BT$168),0)</f>
        <v>1.7091211145821457E-3</v>
      </c>
      <c r="BU64" s="33">
        <f>+IFERROR(('MIP 2017'!BU64/'MIP 2017'!BU$168),0)</f>
        <v>1.7071403138462849E-4</v>
      </c>
      <c r="BV64" s="33">
        <f>+IFERROR(('MIP 2017'!BV64/'MIP 2017'!BV$168),0)</f>
        <v>7.6441172883841861E-3</v>
      </c>
      <c r="BW64" s="33">
        <f>+IFERROR(('MIP 2017'!BW64/'MIP 2017'!BW$168),0)</f>
        <v>1.1070798632747487E-3</v>
      </c>
      <c r="BX64" s="33">
        <f>+IFERROR(('MIP 2017'!BX64/'MIP 2017'!BX$168),0)</f>
        <v>3.8716317674323305E-4</v>
      </c>
      <c r="BY64" s="33">
        <f>+IFERROR(('MIP 2017'!BY64/'MIP 2017'!BY$168),0)</f>
        <v>5.8085136116981764E-4</v>
      </c>
      <c r="BZ64" s="33">
        <f>+IFERROR(('MIP 2017'!BZ64/'MIP 2017'!BZ$168),0)</f>
        <v>1.8329645667916027E-3</v>
      </c>
      <c r="CA64" s="33">
        <f>+IFERROR(('MIP 2017'!CA64/'MIP 2017'!CA$168),0)</f>
        <v>2.6835432433426577E-3</v>
      </c>
      <c r="CB64" s="33">
        <f>+IFERROR(('MIP 2017'!CB64/'MIP 2017'!CB$168),0)</f>
        <v>1.4111880428034404E-4</v>
      </c>
      <c r="CC64" s="33">
        <f>+IFERROR(('MIP 2017'!CC64/'MIP 2017'!CC$168),0)</f>
        <v>1.1334847089350836E-4</v>
      </c>
      <c r="CD64" s="33">
        <f>+IFERROR(('MIP 2017'!CD64/'MIP 2017'!CD$168),0)</f>
        <v>2.2180218640670298E-5</v>
      </c>
      <c r="CE64" s="33">
        <f>+IFERROR(('MIP 2017'!CE64/'MIP 2017'!CE$168),0)</f>
        <v>2.020619832178196E-4</v>
      </c>
      <c r="CF64" s="33">
        <f>+IFERROR(('MIP 2017'!CF64/'MIP 2017'!CF$168),0)</f>
        <v>3.0313485818461207E-4</v>
      </c>
      <c r="CG64" s="33">
        <f>+IFERROR(('MIP 2017'!CG64/'MIP 2017'!CG$168),0)</f>
        <v>1.584261171174856E-3</v>
      </c>
      <c r="CH64" s="33">
        <f>+IFERROR(('MIP 2017'!CH64/'MIP 2017'!CH$168),0)</f>
        <v>7.7469397920975236E-4</v>
      </c>
      <c r="CI64" s="33">
        <f>+IFERROR(('MIP 2017'!CI64/'MIP 2017'!CI$168),0)</f>
        <v>1.9536850398454431E-6</v>
      </c>
      <c r="CJ64" s="33">
        <f>+IFERROR(('MIP 2017'!CJ64/'MIP 2017'!CJ$168),0)</f>
        <v>5.9531739771731139E-4</v>
      </c>
      <c r="CK64" s="33">
        <f>+IFERROR(('MIP 2017'!CK64/'MIP 2017'!CK$168),0)</f>
        <v>7.0441199529277593E-5</v>
      </c>
      <c r="CL64" s="33">
        <f>+IFERROR(('MIP 2017'!CL64/'MIP 2017'!CL$168),0)</f>
        <v>3.3740869077140831E-4</v>
      </c>
      <c r="CM64" s="33">
        <f>+IFERROR(('MIP 2017'!CM64/'MIP 2017'!CM$168),0)</f>
        <v>4.1948510930163336E-5</v>
      </c>
      <c r="CN64" s="33">
        <f>+IFERROR(('MIP 2017'!CN64/'MIP 2017'!CN$168),0)</f>
        <v>1.476662475125451E-3</v>
      </c>
      <c r="CO64" s="33">
        <f>+IFERROR(('MIP 2017'!CO64/'MIP 2017'!CO$168),0)</f>
        <v>6.0424641238774506E-4</v>
      </c>
      <c r="CP64" s="33">
        <f>+IFERROR(('MIP 2017'!CP64/'MIP 2017'!CP$168),0)</f>
        <v>2.6702996845680402E-4</v>
      </c>
      <c r="CQ64" s="33">
        <f>+IFERROR(('MIP 2017'!CQ64/'MIP 2017'!CQ$168),0)</f>
        <v>3.9174577266259426E-3</v>
      </c>
      <c r="CR64" s="33">
        <f>+IFERROR(('MIP 2017'!CR64/'MIP 2017'!CR$168),0)</f>
        <v>4.1031110137565432E-3</v>
      </c>
      <c r="CS64" s="33">
        <f>+IFERROR(('MIP 2017'!CS64/'MIP 2017'!CS$168),0)</f>
        <v>4.0946556317063721E-3</v>
      </c>
      <c r="CT64" s="33">
        <f>+IFERROR(('MIP 2017'!CT64/'MIP 2017'!CT$168),0)</f>
        <v>7.6567768888236454E-4</v>
      </c>
      <c r="CU64" s="33">
        <f>+IFERROR(('MIP 2017'!CU64/'MIP 2017'!CU$168),0)</f>
        <v>2.6547319800480449E-3</v>
      </c>
      <c r="CV64" s="33">
        <f>+IFERROR(('MIP 2017'!CV64/'MIP 2017'!CV$168),0)</f>
        <v>6.0093208261143526E-4</v>
      </c>
      <c r="CW64" s="33">
        <f>+IFERROR(('MIP 2017'!CW64/'MIP 2017'!CW$168),0)</f>
        <v>1.3310284131592114E-3</v>
      </c>
      <c r="CX64" s="33">
        <f>+IFERROR(('MIP 2017'!CX64/'MIP 2017'!CX$168),0)</f>
        <v>2.3073481405087265E-4</v>
      </c>
      <c r="CY64" s="33">
        <f>+IFERROR(('MIP 2017'!CY64/'MIP 2017'!CY$168),0)</f>
        <v>1.3705455645578735E-3</v>
      </c>
      <c r="CZ64" s="33">
        <f>+IFERROR(('MIP 2017'!CZ64/'MIP 2017'!CZ$168),0)</f>
        <v>1.028019574186451E-3</v>
      </c>
      <c r="DA64" s="33">
        <f>+IFERROR(('MIP 2017'!DA64/'MIP 2017'!DA$168),0)</f>
        <v>1.1036234649156236E-3</v>
      </c>
      <c r="DB64" s="33">
        <f>+IFERROR(('MIP 2017'!DB64/'MIP 2017'!DB$168),0)</f>
        <v>1.6231565682671461E-2</v>
      </c>
      <c r="DC64" s="33">
        <f>+IFERROR(('MIP 2017'!DC64/'MIP 2017'!DC$168),0)</f>
        <v>1.1439927997279034E-2</v>
      </c>
      <c r="DD64" s="33">
        <f>+IFERROR(('MIP 2017'!DD64/'MIP 2017'!DD$168),0)</f>
        <v>2.4727497863560161E-4</v>
      </c>
      <c r="DE64" s="33">
        <f>+IFERROR(('MIP 2017'!DE64/'MIP 2017'!DE$168),0)</f>
        <v>5.3156448331707429E-3</v>
      </c>
      <c r="DF64" s="33">
        <f>+IFERROR(('MIP 2017'!DF64/'MIP 2017'!DF$168),0)</f>
        <v>1.8505941363817086E-3</v>
      </c>
      <c r="DG64" s="33">
        <f>+IFERROR(('MIP 2017'!DG64/'MIP 2017'!DG$168),0)</f>
        <v>7.9729868972417042E-3</v>
      </c>
      <c r="DH64" s="33">
        <f>+IFERROR(('MIP 2017'!DH64/'MIP 2017'!DH$168),0)</f>
        <v>1.0682642490752976E-2</v>
      </c>
      <c r="DI64" s="33">
        <f>+IFERROR(('MIP 2017'!DI64/'MIP 2017'!DI$168),0)</f>
        <v>8.9981144136176586E-4</v>
      </c>
      <c r="DJ64" s="33">
        <f>+IFERROR(('MIP 2017'!DJ64/'MIP 2017'!DJ$168),0)</f>
        <v>2.4898748029212542E-3</v>
      </c>
      <c r="DK64" s="33">
        <f>+IFERROR(('MIP 2017'!DK64/'MIP 2017'!DK$168),0)</f>
        <v>1.9536299635497401E-3</v>
      </c>
      <c r="DL64" s="33">
        <f>+IFERROR(('MIP 2017'!DL64/'MIP 2017'!DL$168),0)</f>
        <v>2.1464288616733049E-3</v>
      </c>
      <c r="DM64" s="33">
        <f>+IFERROR(('MIP 2017'!DM64/'MIP 2017'!DM$168),0)</f>
        <v>2.7845975040872799E-3</v>
      </c>
      <c r="DN64" s="33">
        <f>+IFERROR(('MIP 2017'!DN64/'MIP 2017'!DN$168),0)</f>
        <v>3.4583974045420567E-4</v>
      </c>
      <c r="DO64" s="33">
        <f>+IFERROR(('MIP 2017'!DO64/'MIP 2017'!DO$168),0)</f>
        <v>2.4115028404033518E-3</v>
      </c>
      <c r="DP64" s="33">
        <f>+IFERROR(('MIP 2017'!DP64/'MIP 2017'!DP$168),0)</f>
        <v>1.1195732111822425E-3</v>
      </c>
      <c r="DQ64" s="33">
        <f>+IFERROR(('MIP 2017'!DQ64/'MIP 2017'!DQ$168),0)</f>
        <v>9.6748758922014563E-3</v>
      </c>
      <c r="DR64" s="33">
        <f>+IFERROR(('MIP 2017'!DR64/'MIP 2017'!DR$168),0)</f>
        <v>6.6909734294748214E-3</v>
      </c>
      <c r="DS64" s="33">
        <f>+IFERROR(('MIP 2017'!DS64/'MIP 2017'!DS$168),0)</f>
        <v>1.4309445343373786E-3</v>
      </c>
      <c r="DT64" s="33">
        <f>+IFERROR(('MIP 2017'!DT64/'MIP 2017'!DT$168),0)</f>
        <v>8.2625852867965969E-4</v>
      </c>
      <c r="DU64" s="33">
        <f>+IFERROR(('MIP 2017'!DU64/'MIP 2017'!DU$168),0)</f>
        <v>7.3882810559904673E-4</v>
      </c>
      <c r="DV64" s="33">
        <f>+IFERROR(('MIP 2017'!DV64/'MIP 2017'!DV$168),0)</f>
        <v>3.1500809847046867E-3</v>
      </c>
      <c r="DW64" s="33">
        <f>+IFERROR(('MIP 2017'!DW64/'MIP 2017'!DW$168),0)</f>
        <v>6.3250366429394266E-3</v>
      </c>
      <c r="DX64" s="33">
        <f>+IFERROR(('MIP 2017'!DX64/'MIP 2017'!DX$168),0)</f>
        <v>5.8802884699315485E-3</v>
      </c>
      <c r="DY64" s="33">
        <f>+IFERROR(('MIP 2017'!DY64/'MIP 2017'!DY$168),0)</f>
        <v>1.8482064020148396E-3</v>
      </c>
      <c r="DZ64" s="33">
        <f>+IFERROR(('MIP 2017'!DZ64/'MIP 2017'!DZ$168),0)</f>
        <v>3.2293857917269455E-4</v>
      </c>
      <c r="EA64" s="33">
        <f>+IFERROR(('MIP 2017'!EA64/'MIP 2017'!EA$168),0)</f>
        <v>3.2730500366753013E-3</v>
      </c>
      <c r="EB64" s="33">
        <f>+IFERROR(('MIP 2017'!EB64/'MIP 2017'!EB$168),0)</f>
        <v>5.6238284513567306E-3</v>
      </c>
      <c r="EC64" s="33">
        <f>+IFERROR(('MIP 2017'!EC64/'MIP 2017'!EC$168),0)</f>
        <v>1.0000995734359252E-3</v>
      </c>
      <c r="ED64" s="33">
        <f>+IFERROR(('MIP 2017'!ED64/'MIP 2017'!ED$168),0)</f>
        <v>2.489673256109427E-3</v>
      </c>
      <c r="EE64" s="33">
        <f>+IFERROR(('MIP 2017'!EE64/'MIP 2017'!EE$168),0)</f>
        <v>8.3703781754828157E-4</v>
      </c>
      <c r="EF64" s="33">
        <f>+IFERROR(('MIP 2017'!EF64/'MIP 2017'!EF$168),0)</f>
        <v>3.799028432427624E-3</v>
      </c>
      <c r="EG64" s="33">
        <f>+IFERROR(('MIP 2017'!EG64/'MIP 2017'!EG$168),0)</f>
        <v>2.3851330134753443E-3</v>
      </c>
      <c r="EH64" s="33">
        <f>+IFERROR(('MIP 2017'!EH64/'MIP 2017'!EH$168),0)</f>
        <v>0</v>
      </c>
    </row>
    <row r="65" spans="1:138" s="7" customFormat="1" ht="21.95" customHeight="1" thickBot="1" x14ac:dyDescent="0.25">
      <c r="A65" s="137" t="s">
        <v>185</v>
      </c>
      <c r="B65" s="138" t="s">
        <v>186</v>
      </c>
      <c r="C65" s="33">
        <f>+IFERROR(('MIP 2017'!C65/'MIP 2017'!C$168),0)</f>
        <v>5.5074498690218597E-6</v>
      </c>
      <c r="D65" s="33">
        <f>+IFERROR(('MIP 2017'!D65/'MIP 2017'!D$168),0)</f>
        <v>3.5671111604158203E-6</v>
      </c>
      <c r="E65" s="33">
        <f>+IFERROR(('MIP 2017'!E65/'MIP 2017'!E$168),0)</f>
        <v>5.0241245971936335E-6</v>
      </c>
      <c r="F65" s="33">
        <f>+IFERROR(('MIP 2017'!F65/'MIP 2017'!F$168),0)</f>
        <v>6.6662668742512655E-6</v>
      </c>
      <c r="G65" s="33">
        <f>+IFERROR(('MIP 2017'!G65/'MIP 2017'!G$168),0)</f>
        <v>7.6541230215715284E-6</v>
      </c>
      <c r="H65" s="33">
        <f>+IFERROR(('MIP 2017'!H65/'MIP 2017'!H$168),0)</f>
        <v>5.8515886120365552E-6</v>
      </c>
      <c r="I65" s="33">
        <f>+IFERROR(('MIP 2017'!I65/'MIP 2017'!I$168),0)</f>
        <v>2.718873561432385E-6</v>
      </c>
      <c r="J65" s="33">
        <f>+IFERROR(('MIP 2017'!J65/'MIP 2017'!J$168),0)</f>
        <v>7.3106658260785086E-6</v>
      </c>
      <c r="K65" s="33">
        <f>+IFERROR(('MIP 2017'!K65/'MIP 2017'!K$168),0)</f>
        <v>5.0722094534158438E-6</v>
      </c>
      <c r="L65" s="33">
        <f>+IFERROR(('MIP 2017'!L65/'MIP 2017'!L$168),0)</f>
        <v>2.1312893858600539E-4</v>
      </c>
      <c r="M65" s="33">
        <f>+IFERROR(('MIP 2017'!M65/'MIP 2017'!M$168),0)</f>
        <v>5.2094564334583605E-6</v>
      </c>
      <c r="N65" s="33">
        <f>+IFERROR(('MIP 2017'!N65/'MIP 2017'!N$168),0)</f>
        <v>6.4669182916827508E-4</v>
      </c>
      <c r="O65" s="33">
        <f>+IFERROR(('MIP 2017'!O65/'MIP 2017'!O$168),0)</f>
        <v>4.4505647503795896E-5</v>
      </c>
      <c r="P65" s="33">
        <f>+IFERROR(('MIP 2017'!P65/'MIP 2017'!P$168),0)</f>
        <v>1.2445240987661499E-3</v>
      </c>
      <c r="Q65" s="33">
        <f>+IFERROR(('MIP 2017'!Q65/'MIP 2017'!Q$168),0)</f>
        <v>3.6013977302345646E-6</v>
      </c>
      <c r="R65" s="33">
        <f>+IFERROR(('MIP 2017'!R65/'MIP 2017'!R$168),0)</f>
        <v>1.0891295499722542E-3</v>
      </c>
      <c r="S65" s="33">
        <f>+IFERROR(('MIP 2017'!S65/'MIP 2017'!S$168),0)</f>
        <v>1.3760983674592387E-4</v>
      </c>
      <c r="T65" s="33">
        <f>+IFERROR(('MIP 2017'!T65/'MIP 2017'!T$168),0)</f>
        <v>4.2201868000504148E-6</v>
      </c>
      <c r="U65" s="33">
        <f>+IFERROR(('MIP 2017'!U65/'MIP 2017'!U$168),0)</f>
        <v>4.6584822041364229E-6</v>
      </c>
      <c r="V65" s="33">
        <f>+IFERROR(('MIP 2017'!V65/'MIP 2017'!V$168),0)</f>
        <v>3.8326668027325126E-6</v>
      </c>
      <c r="W65" s="33">
        <f>+IFERROR(('MIP 2017'!W65/'MIP 2017'!W$168),0)</f>
        <v>1.3215452367349744E-4</v>
      </c>
      <c r="X65" s="33">
        <f>+IFERROR(('MIP 2017'!X65/'MIP 2017'!X$168),0)</f>
        <v>5.1692898982070955E-6</v>
      </c>
      <c r="Y65" s="33">
        <f>+IFERROR(('MIP 2017'!Y65/'MIP 2017'!Y$168),0)</f>
        <v>9.7505354024452856E-6</v>
      </c>
      <c r="Z65" s="33">
        <f>+IFERROR(('MIP 2017'!Z65/'MIP 2017'!Z$168),0)</f>
        <v>3.6080776589825839E-5</v>
      </c>
      <c r="AA65" s="33">
        <f>+IFERROR(('MIP 2017'!AA65/'MIP 2017'!AA$168),0)</f>
        <v>7.1125823433721298E-6</v>
      </c>
      <c r="AB65" s="33">
        <f>+IFERROR(('MIP 2017'!AB65/'MIP 2017'!AB$168),0)</f>
        <v>1.9146962824356524E-4</v>
      </c>
      <c r="AC65" s="33">
        <f>+IFERROR(('MIP 2017'!AC65/'MIP 2017'!AC$168),0)</f>
        <v>2.5805652410332286E-6</v>
      </c>
      <c r="AD65" s="33">
        <f>+IFERROR(('MIP 2017'!AD65/'MIP 2017'!AD$168),0)</f>
        <v>3.9297520077663667E-5</v>
      </c>
      <c r="AE65" s="33">
        <f>+IFERROR(('MIP 2017'!AE65/'MIP 2017'!AE$168),0)</f>
        <v>1.2768907606777239E-4</v>
      </c>
      <c r="AF65" s="33">
        <f>+IFERROR(('MIP 2017'!AF65/'MIP 2017'!AF$168),0)</f>
        <v>4.1828843286939288E-5</v>
      </c>
      <c r="AG65" s="33">
        <f>+IFERROR(('MIP 2017'!AG65/'MIP 2017'!AG$168),0)</f>
        <v>4.7413170390381016E-7</v>
      </c>
      <c r="AH65" s="33">
        <f>+IFERROR(('MIP 2017'!AH65/'MIP 2017'!AH$168),0)</f>
        <v>1.6929072801968656E-4</v>
      </c>
      <c r="AI65" s="33">
        <f>+IFERROR(('MIP 2017'!AI65/'MIP 2017'!AI$168),0)</f>
        <v>1.6347622543802504E-4</v>
      </c>
      <c r="AJ65" s="33">
        <f>+IFERROR(('MIP 2017'!AJ65/'MIP 2017'!AJ$168),0)</f>
        <v>8.7582477720693058E-5</v>
      </c>
      <c r="AK65" s="33">
        <f>+IFERROR(('MIP 2017'!AK65/'MIP 2017'!AK$168),0)</f>
        <v>1.0043850342376082E-4</v>
      </c>
      <c r="AL65" s="33">
        <f>+IFERROR(('MIP 2017'!AL65/'MIP 2017'!AL$168),0)</f>
        <v>1.1122400577310306E-4</v>
      </c>
      <c r="AM65" s="33">
        <f>+IFERROR(('MIP 2017'!AM65/'MIP 2017'!AM$168),0)</f>
        <v>1.2511661811464008E-3</v>
      </c>
      <c r="AN65" s="33">
        <f>+IFERROR(('MIP 2017'!AN65/'MIP 2017'!AN$168),0)</f>
        <v>6.78879985717993E-6</v>
      </c>
      <c r="AO65" s="33">
        <f>+IFERROR(('MIP 2017'!AO65/'MIP 2017'!AO$168),0)</f>
        <v>2.5112733637307091E-4</v>
      </c>
      <c r="AP65" s="33">
        <f>+IFERROR(('MIP 2017'!AP65/'MIP 2017'!AP$168),0)</f>
        <v>2.777777485274252E-4</v>
      </c>
      <c r="AQ65" s="33">
        <f>+IFERROR(('MIP 2017'!AQ65/'MIP 2017'!AQ$168),0)</f>
        <v>9.7759263811873795E-6</v>
      </c>
      <c r="AR65" s="33">
        <f>+IFERROR(('MIP 2017'!AR65/'MIP 2017'!AR$168),0)</f>
        <v>2.1679165632240721E-4</v>
      </c>
      <c r="AS65" s="33">
        <f>+IFERROR(('MIP 2017'!AS65/'MIP 2017'!AS$168),0)</f>
        <v>1.2823610223668173E-5</v>
      </c>
      <c r="AT65" s="33">
        <f>+IFERROR(('MIP 2017'!AT65/'MIP 2017'!AT$168),0)</f>
        <v>8.7792684975423606E-5</v>
      </c>
      <c r="AU65" s="33">
        <f>+IFERROR(('MIP 2017'!AU65/'MIP 2017'!AU$168),0)</f>
        <v>4.9769501748654903E-4</v>
      </c>
      <c r="AV65" s="33">
        <f>+IFERROR(('MIP 2017'!AV65/'MIP 2017'!AV$168),0)</f>
        <v>1.363636204364492E-4</v>
      </c>
      <c r="AW65" s="33">
        <f>+IFERROR(('MIP 2017'!AW65/'MIP 2017'!AW$168),0)</f>
        <v>1.4712872741659983E-4</v>
      </c>
      <c r="AX65" s="33">
        <f>+IFERROR(('MIP 2017'!AX65/'MIP 2017'!AX$168),0)</f>
        <v>4.5747463672495437E-4</v>
      </c>
      <c r="AY65" s="33">
        <f>+IFERROR(('MIP 2017'!AY65/'MIP 2017'!AY$168),0)</f>
        <v>1.486976020811588E-3</v>
      </c>
      <c r="AZ65" s="33">
        <f>+IFERROR(('MIP 2017'!AZ65/'MIP 2017'!AZ$168),0)</f>
        <v>4.0884585186276264E-4</v>
      </c>
      <c r="BA65" s="33">
        <f>+IFERROR(('MIP 2017'!BA65/'MIP 2017'!BA$168),0)</f>
        <v>1.2501364789878011E-4</v>
      </c>
      <c r="BB65" s="33">
        <f>+IFERROR(('MIP 2017'!BB65/'MIP 2017'!BB$168),0)</f>
        <v>7.0652982951399583E-5</v>
      </c>
      <c r="BC65" s="33">
        <f>+IFERROR(('MIP 2017'!BC65/'MIP 2017'!BC$168),0)</f>
        <v>5.0570276315431905E-4</v>
      </c>
      <c r="BD65" s="33">
        <f>+IFERROR(('MIP 2017'!BD65/'MIP 2017'!BD$168),0)</f>
        <v>1.5262359348594306E-2</v>
      </c>
      <c r="BE65" s="33">
        <f>+IFERROR(('MIP 2017'!BE65/'MIP 2017'!BE$168),0)</f>
        <v>4.2863867577830545E-4</v>
      </c>
      <c r="BF65" s="33">
        <f>+IFERROR(('MIP 2017'!BF65/'MIP 2017'!BF$168),0)</f>
        <v>3.4404375188186237E-4</v>
      </c>
      <c r="BG65" s="33">
        <f>+IFERROR(('MIP 2017'!BG65/'MIP 2017'!BG$168),0)</f>
        <v>2.6107351175915059E-3</v>
      </c>
      <c r="BH65" s="33">
        <f>+IFERROR(('MIP 2017'!BH65/'MIP 2017'!BH$168),0)</f>
        <v>6.7880231701894543E-4</v>
      </c>
      <c r="BI65" s="33">
        <f>+IFERROR(('MIP 2017'!BI65/'MIP 2017'!BI$168),0)</f>
        <v>3.8598275456905792E-3</v>
      </c>
      <c r="BJ65" s="33">
        <f>+IFERROR(('MIP 2017'!BJ65/'MIP 2017'!BJ$168),0)</f>
        <v>3.661404989530097E-5</v>
      </c>
      <c r="BK65" s="33">
        <f>+IFERROR(('MIP 2017'!BK65/'MIP 2017'!BK$168),0)</f>
        <v>1.4930001402066354E-5</v>
      </c>
      <c r="BL65" s="33">
        <f>+IFERROR(('MIP 2017'!BL65/'MIP 2017'!BL$168),0)</f>
        <v>7.2589986357401862E-6</v>
      </c>
      <c r="BM65" s="33">
        <f>+IFERROR(('MIP 2017'!BM65/'MIP 2017'!BM$168),0)</f>
        <v>3.7231040338657885E-4</v>
      </c>
      <c r="BN65" s="33">
        <f>+IFERROR(('MIP 2017'!BN65/'MIP 2017'!BN$168),0)</f>
        <v>3.0072474143236021E-4</v>
      </c>
      <c r="BO65" s="33">
        <f>+IFERROR(('MIP 2017'!BO65/'MIP 2017'!BO$168),0)</f>
        <v>2.7359072834208368E-4</v>
      </c>
      <c r="BP65" s="33">
        <f>+IFERROR(('MIP 2017'!BP65/'MIP 2017'!BP$168),0)</f>
        <v>3.9224902770036788E-5</v>
      </c>
      <c r="BQ65" s="33">
        <f>+IFERROR(('MIP 2017'!BQ65/'MIP 2017'!BQ$168),0)</f>
        <v>1.631653179058017E-5</v>
      </c>
      <c r="BR65" s="33">
        <f>+IFERROR(('MIP 2017'!BR65/'MIP 2017'!BR$168),0)</f>
        <v>1.9425905925051338E-3</v>
      </c>
      <c r="BS65" s="33">
        <f>+IFERROR(('MIP 2017'!BS65/'MIP 2017'!BS$168),0)</f>
        <v>3.9102880434837417E-4</v>
      </c>
      <c r="BT65" s="33">
        <f>+IFERROR(('MIP 2017'!BT65/'MIP 2017'!BT$168),0)</f>
        <v>1.4824768564152275E-3</v>
      </c>
      <c r="BU65" s="33">
        <f>+IFERROR(('MIP 2017'!BU65/'MIP 2017'!BU$168),0)</f>
        <v>6.1531678462824701E-4</v>
      </c>
      <c r="BV65" s="33">
        <f>+IFERROR(('MIP 2017'!BV65/'MIP 2017'!BV$168),0)</f>
        <v>4.8860330113542779E-4</v>
      </c>
      <c r="BW65" s="33">
        <f>+IFERROR(('MIP 2017'!BW65/'MIP 2017'!BW$168),0)</f>
        <v>6.9840003025535286E-4</v>
      </c>
      <c r="BX65" s="33">
        <f>+IFERROR(('MIP 2017'!BX65/'MIP 2017'!BX$168),0)</f>
        <v>1.0251614836983461E-4</v>
      </c>
      <c r="BY65" s="33">
        <f>+IFERROR(('MIP 2017'!BY65/'MIP 2017'!BY$168),0)</f>
        <v>6.8328866872751335E-4</v>
      </c>
      <c r="BZ65" s="33">
        <f>+IFERROR(('MIP 2017'!BZ65/'MIP 2017'!BZ$168),0)</f>
        <v>4.8716465328340177E-5</v>
      </c>
      <c r="CA65" s="33">
        <f>+IFERROR(('MIP 2017'!CA65/'MIP 2017'!CA$168),0)</f>
        <v>4.0704913072014606E-4</v>
      </c>
      <c r="CB65" s="33">
        <f>+IFERROR(('MIP 2017'!CB65/'MIP 2017'!CB$168),0)</f>
        <v>3.3170274042111509E-5</v>
      </c>
      <c r="CC65" s="33">
        <f>+IFERROR(('MIP 2017'!CC65/'MIP 2017'!CC$168),0)</f>
        <v>7.2129280616868828E-6</v>
      </c>
      <c r="CD65" s="33">
        <f>+IFERROR(('MIP 2017'!CD65/'MIP 2017'!CD$168),0)</f>
        <v>1.2405312194033245E-4</v>
      </c>
      <c r="CE65" s="33">
        <f>+IFERROR(('MIP 2017'!CE65/'MIP 2017'!CE$168),0)</f>
        <v>1.5042053755756849E-5</v>
      </c>
      <c r="CF65" s="33">
        <f>+IFERROR(('MIP 2017'!CF65/'MIP 2017'!CF$168),0)</f>
        <v>2.0623163890190763E-3</v>
      </c>
      <c r="CG65" s="33">
        <f>+IFERROR(('MIP 2017'!CG65/'MIP 2017'!CG$168),0)</f>
        <v>2.3968349396754239E-3</v>
      </c>
      <c r="CH65" s="33">
        <f>+IFERROR(('MIP 2017'!CH65/'MIP 2017'!CH$168),0)</f>
        <v>3.1081531325590143E-5</v>
      </c>
      <c r="CI65" s="33">
        <f>+IFERROR(('MIP 2017'!CI65/'MIP 2017'!CI$168),0)</f>
        <v>4.1119052266974508E-6</v>
      </c>
      <c r="CJ65" s="33">
        <f>+IFERROR(('MIP 2017'!CJ65/'MIP 2017'!CJ$168),0)</f>
        <v>8.3396074146991809E-5</v>
      </c>
      <c r="CK65" s="33">
        <f>+IFERROR(('MIP 2017'!CK65/'MIP 2017'!CK$168),0)</f>
        <v>3.9624803149075866E-6</v>
      </c>
      <c r="CL65" s="33">
        <f>+IFERROR(('MIP 2017'!CL65/'MIP 2017'!CL$168),0)</f>
        <v>1.1721429359819346E-5</v>
      </c>
      <c r="CM65" s="33">
        <f>+IFERROR(('MIP 2017'!CM65/'MIP 2017'!CM$168),0)</f>
        <v>3.2380371961538849E-4</v>
      </c>
      <c r="CN65" s="33">
        <f>+IFERROR(('MIP 2017'!CN65/'MIP 2017'!CN$168),0)</f>
        <v>9.3004586939165584E-5</v>
      </c>
      <c r="CO65" s="33">
        <f>+IFERROR(('MIP 2017'!CO65/'MIP 2017'!CO$168),0)</f>
        <v>3.9858136251265521E-4</v>
      </c>
      <c r="CP65" s="33">
        <f>+IFERROR(('MIP 2017'!CP65/'MIP 2017'!CP$168),0)</f>
        <v>2.1258386589335936E-3</v>
      </c>
      <c r="CQ65" s="33">
        <f>+IFERROR(('MIP 2017'!CQ65/'MIP 2017'!CQ$168),0)</f>
        <v>1.1401934977387266E-3</v>
      </c>
      <c r="CR65" s="33">
        <f>+IFERROR(('MIP 2017'!CR65/'MIP 2017'!CR$168),0)</f>
        <v>1.3922047600325503E-3</v>
      </c>
      <c r="CS65" s="33">
        <f>+IFERROR(('MIP 2017'!CS65/'MIP 2017'!CS$168),0)</f>
        <v>6.5732833307268479E-3</v>
      </c>
      <c r="CT65" s="33">
        <f>+IFERROR(('MIP 2017'!CT65/'MIP 2017'!CT$168),0)</f>
        <v>2.6018623828637293E-4</v>
      </c>
      <c r="CU65" s="33">
        <f>+IFERROR(('MIP 2017'!CU65/'MIP 2017'!CU$168),0)</f>
        <v>9.92525369367506E-5</v>
      </c>
      <c r="CV65" s="33">
        <f>+IFERROR(('MIP 2017'!CV65/'MIP 2017'!CV$168),0)</f>
        <v>3.1403895896717839E-4</v>
      </c>
      <c r="CW65" s="33">
        <f>+IFERROR(('MIP 2017'!CW65/'MIP 2017'!CW$168),0)</f>
        <v>7.0083767113820328E-5</v>
      </c>
      <c r="CX65" s="33">
        <f>+IFERROR(('MIP 2017'!CX65/'MIP 2017'!CX$168),0)</f>
        <v>5.0532483878034195E-5</v>
      </c>
      <c r="CY65" s="33">
        <f>+IFERROR(('MIP 2017'!CY65/'MIP 2017'!CY$168),0)</f>
        <v>6.5373699331341248E-5</v>
      </c>
      <c r="CZ65" s="33">
        <f>+IFERROR(('MIP 2017'!CZ65/'MIP 2017'!CZ$168),0)</f>
        <v>1.4397973315613717E-4</v>
      </c>
      <c r="DA65" s="33">
        <f>+IFERROR(('MIP 2017'!DA65/'MIP 2017'!DA$168),0)</f>
        <v>1.0346963797602552E-3</v>
      </c>
      <c r="DB65" s="33">
        <f>+IFERROR(('MIP 2017'!DB65/'MIP 2017'!DB$168),0)</f>
        <v>4.2654045743711778E-3</v>
      </c>
      <c r="DC65" s="33">
        <f>+IFERROR(('MIP 2017'!DC65/'MIP 2017'!DC$168),0)</f>
        <v>2.0533669492565662E-3</v>
      </c>
      <c r="DD65" s="33">
        <f>+IFERROR(('MIP 2017'!DD65/'MIP 2017'!DD$168),0)</f>
        <v>3.0811162360850307E-4</v>
      </c>
      <c r="DE65" s="33">
        <f>+IFERROR(('MIP 2017'!DE65/'MIP 2017'!DE$168),0)</f>
        <v>3.6906652691206951E-4</v>
      </c>
      <c r="DF65" s="33">
        <f>+IFERROR(('MIP 2017'!DF65/'MIP 2017'!DF$168),0)</f>
        <v>1.5070927258391768E-3</v>
      </c>
      <c r="DG65" s="33">
        <f>+IFERROR(('MIP 2017'!DG65/'MIP 2017'!DG$168),0)</f>
        <v>1.7563614621217614E-2</v>
      </c>
      <c r="DH65" s="33">
        <f>+IFERROR(('MIP 2017'!DH65/'MIP 2017'!DH$168),0)</f>
        <v>5.124142197267369E-3</v>
      </c>
      <c r="DI65" s="33">
        <f>+IFERROR(('MIP 2017'!DI65/'MIP 2017'!DI$168),0)</f>
        <v>8.6604997809970835E-4</v>
      </c>
      <c r="DJ65" s="33">
        <f>+IFERROR(('MIP 2017'!DJ65/'MIP 2017'!DJ$168),0)</f>
        <v>2.1848060768524962E-4</v>
      </c>
      <c r="DK65" s="33">
        <f>+IFERROR(('MIP 2017'!DK65/'MIP 2017'!DK$168),0)</f>
        <v>1.3584991843348238E-4</v>
      </c>
      <c r="DL65" s="33">
        <f>+IFERROR(('MIP 2017'!DL65/'MIP 2017'!DL$168),0)</f>
        <v>1.488427894035083E-4</v>
      </c>
      <c r="DM65" s="33">
        <f>+IFERROR(('MIP 2017'!DM65/'MIP 2017'!DM$168),0)</f>
        <v>1.9292509934282464E-4</v>
      </c>
      <c r="DN65" s="33">
        <f>+IFERROR(('MIP 2017'!DN65/'MIP 2017'!DN$168),0)</f>
        <v>1.0267372220153844E-4</v>
      </c>
      <c r="DO65" s="33">
        <f>+IFERROR(('MIP 2017'!DO65/'MIP 2017'!DO$168),0)</f>
        <v>1.7559228575838538E-3</v>
      </c>
      <c r="DP65" s="33">
        <f>+IFERROR(('MIP 2017'!DP65/'MIP 2017'!DP$168),0)</f>
        <v>1.9152459423342071E-4</v>
      </c>
      <c r="DQ65" s="33">
        <f>+IFERROR(('MIP 2017'!DQ65/'MIP 2017'!DQ$168),0)</f>
        <v>2.0067591821040846E-4</v>
      </c>
      <c r="DR65" s="33">
        <f>+IFERROR(('MIP 2017'!DR65/'MIP 2017'!DR$168),0)</f>
        <v>2.9235944819268035E-4</v>
      </c>
      <c r="DS65" s="33">
        <f>+IFERROR(('MIP 2017'!DS65/'MIP 2017'!DS$168),0)</f>
        <v>1.748488900487081E-3</v>
      </c>
      <c r="DT65" s="33">
        <f>+IFERROR(('MIP 2017'!DT65/'MIP 2017'!DT$168),0)</f>
        <v>5.1242264264276844E-4</v>
      </c>
      <c r="DU65" s="33">
        <f>+IFERROR(('MIP 2017'!DU65/'MIP 2017'!DU$168),0)</f>
        <v>7.6415882393514973E-4</v>
      </c>
      <c r="DV65" s="33">
        <f>+IFERROR(('MIP 2017'!DV65/'MIP 2017'!DV$168),0)</f>
        <v>3.0440537299321765E-3</v>
      </c>
      <c r="DW65" s="33">
        <f>+IFERROR(('MIP 2017'!DW65/'MIP 2017'!DW$168),0)</f>
        <v>9.8474590478786852E-4</v>
      </c>
      <c r="DX65" s="33">
        <f>+IFERROR(('MIP 2017'!DX65/'MIP 2017'!DX$168),0)</f>
        <v>4.5761191817048586E-3</v>
      </c>
      <c r="DY65" s="33">
        <f>+IFERROR(('MIP 2017'!DY65/'MIP 2017'!DY$168),0)</f>
        <v>9.4812041136884198E-3</v>
      </c>
      <c r="DZ65" s="33">
        <f>+IFERROR(('MIP 2017'!DZ65/'MIP 2017'!DZ$168),0)</f>
        <v>1.5857364163407344E-3</v>
      </c>
      <c r="EA65" s="33">
        <f>+IFERROR(('MIP 2017'!EA65/'MIP 2017'!EA$168),0)</f>
        <v>1.0728108636124195E-4</v>
      </c>
      <c r="EB65" s="33">
        <f>+IFERROR(('MIP 2017'!EB65/'MIP 2017'!EB$168),0)</f>
        <v>7.1995392589664269E-3</v>
      </c>
      <c r="EC65" s="33">
        <f>+IFERROR(('MIP 2017'!EC65/'MIP 2017'!EC$168),0)</f>
        <v>2.0240208591425693E-4</v>
      </c>
      <c r="ED65" s="33">
        <f>+IFERROR(('MIP 2017'!ED65/'MIP 2017'!ED$168),0)</f>
        <v>2.7640579388310934E-4</v>
      </c>
      <c r="EE65" s="33">
        <f>+IFERROR(('MIP 2017'!EE65/'MIP 2017'!EE$168),0)</f>
        <v>1.3557136767825264E-4</v>
      </c>
      <c r="EF65" s="33">
        <f>+IFERROR(('MIP 2017'!EF65/'MIP 2017'!EF$168),0)</f>
        <v>7.9620139268423684E-6</v>
      </c>
      <c r="EG65" s="33">
        <f>+IFERROR(('MIP 2017'!EG65/'MIP 2017'!EG$168),0)</f>
        <v>9.156553252471891E-5</v>
      </c>
      <c r="EH65" s="33">
        <f>+IFERROR(('MIP 2017'!EH65/'MIP 2017'!EH$168),0)</f>
        <v>0</v>
      </c>
    </row>
    <row r="66" spans="1:138" s="7" customFormat="1" ht="21.95" customHeight="1" thickBot="1" x14ac:dyDescent="0.25">
      <c r="A66" s="137" t="s">
        <v>367</v>
      </c>
      <c r="B66" s="138" t="s">
        <v>386</v>
      </c>
      <c r="C66" s="33">
        <f>+IFERROR(('MIP 2017'!C66/'MIP 2017'!C$168),0)</f>
        <v>6.7906750466754928E-2</v>
      </c>
      <c r="D66" s="33">
        <f>+IFERROR(('MIP 2017'!D66/'MIP 2017'!D$168),0)</f>
        <v>5.8352233127141578E-2</v>
      </c>
      <c r="E66" s="33">
        <f>+IFERROR(('MIP 2017'!E66/'MIP 2017'!E$168),0)</f>
        <v>7.4982536878171954E-2</v>
      </c>
      <c r="F66" s="33">
        <f>+IFERROR(('MIP 2017'!F66/'MIP 2017'!F$168),0)</f>
        <v>0.11593392989732502</v>
      </c>
      <c r="G66" s="33">
        <f>+IFERROR(('MIP 2017'!G66/'MIP 2017'!G$168),0)</f>
        <v>2.4838766631190376E-2</v>
      </c>
      <c r="H66" s="33">
        <f>+IFERROR(('MIP 2017'!H66/'MIP 2017'!H$168),0)</f>
        <v>4.7788602744855038E-2</v>
      </c>
      <c r="I66" s="33">
        <f>+IFERROR(('MIP 2017'!I66/'MIP 2017'!I$168),0)</f>
        <v>3.3848563740834746E-2</v>
      </c>
      <c r="J66" s="33">
        <f>+IFERROR(('MIP 2017'!J66/'MIP 2017'!J$168),0)</f>
        <v>5.7384545099728602E-2</v>
      </c>
      <c r="K66" s="33">
        <f>+IFERROR(('MIP 2017'!K66/'MIP 2017'!K$168),0)</f>
        <v>4.7982431217069466E-2</v>
      </c>
      <c r="L66" s="33">
        <f>+IFERROR(('MIP 2017'!L66/'MIP 2017'!L$168),0)</f>
        <v>6.6951040723975799E-2</v>
      </c>
      <c r="M66" s="33">
        <f>+IFERROR(('MIP 2017'!M66/'MIP 2017'!M$168),0)</f>
        <v>3.498214977840336E-2</v>
      </c>
      <c r="N66" s="33">
        <f>+IFERROR(('MIP 2017'!N66/'MIP 2017'!N$168),0)</f>
        <v>1.7552167488417564E-2</v>
      </c>
      <c r="O66" s="33">
        <f>+IFERROR(('MIP 2017'!O66/'MIP 2017'!O$168),0)</f>
        <v>4.0249184129306448E-2</v>
      </c>
      <c r="P66" s="33">
        <f>+IFERROR(('MIP 2017'!P66/'MIP 2017'!P$168),0)</f>
        <v>1.2210803260840493E-2</v>
      </c>
      <c r="Q66" s="33">
        <f>+IFERROR(('MIP 2017'!Q66/'MIP 2017'!Q$168),0)</f>
        <v>5.0537348065235237E-2</v>
      </c>
      <c r="R66" s="33">
        <f>+IFERROR(('MIP 2017'!R66/'MIP 2017'!R$168),0)</f>
        <v>2.1332451526478134E-2</v>
      </c>
      <c r="S66" s="33">
        <f>+IFERROR(('MIP 2017'!S66/'MIP 2017'!S$168),0)</f>
        <v>6.3755000786144336E-2</v>
      </c>
      <c r="T66" s="33">
        <f>+IFERROR(('MIP 2017'!T66/'MIP 2017'!T$168),0)</f>
        <v>5.6956606281390869E-2</v>
      </c>
      <c r="U66" s="33">
        <f>+IFERROR(('MIP 2017'!U66/'MIP 2017'!U$168),0)</f>
        <v>4.9494503062091202E-2</v>
      </c>
      <c r="V66" s="33">
        <f>+IFERROR(('MIP 2017'!V66/'MIP 2017'!V$168),0)</f>
        <v>3.4294745662479038E-2</v>
      </c>
      <c r="W66" s="33">
        <f>+IFERROR(('MIP 2017'!W66/'MIP 2017'!W$168),0)</f>
        <v>3.0313796583305266E-2</v>
      </c>
      <c r="X66" s="33">
        <f>+IFERROR(('MIP 2017'!X66/'MIP 2017'!X$168),0)</f>
        <v>9.6233407840284665E-3</v>
      </c>
      <c r="Y66" s="33">
        <f>+IFERROR(('MIP 2017'!Y66/'MIP 2017'!Y$168),0)</f>
        <v>1.5372182238454935E-3</v>
      </c>
      <c r="Z66" s="33">
        <f>+IFERROR(('MIP 2017'!Z66/'MIP 2017'!Z$168),0)</f>
        <v>3.4340363692763726E-3</v>
      </c>
      <c r="AA66" s="33">
        <f>+IFERROR(('MIP 2017'!AA66/'MIP 2017'!AA$168),0)</f>
        <v>4.2794566558959721E-3</v>
      </c>
      <c r="AB66" s="33">
        <f>+IFERROR(('MIP 2017'!AB66/'MIP 2017'!AB$168),0)</f>
        <v>9.4655163681078445E-4</v>
      </c>
      <c r="AC66" s="33">
        <f>+IFERROR(('MIP 2017'!AC66/'MIP 2017'!AC$168),0)</f>
        <v>3.8967330882098894E-3</v>
      </c>
      <c r="AD66" s="33">
        <f>+IFERROR(('MIP 2017'!AD66/'MIP 2017'!AD$168),0)</f>
        <v>1.7316333296264466E-3</v>
      </c>
      <c r="AE66" s="33">
        <f>+IFERROR(('MIP 2017'!AE66/'MIP 2017'!AE$168),0)</f>
        <v>3.6106724587002315E-3</v>
      </c>
      <c r="AF66" s="33">
        <f>+IFERROR(('MIP 2017'!AF66/'MIP 2017'!AF$168),0)</f>
        <v>2.8827343166574881E-3</v>
      </c>
      <c r="AG66" s="33">
        <f>+IFERROR(('MIP 2017'!AG66/'MIP 2017'!AG$168),0)</f>
        <v>2.7393687516779879E-5</v>
      </c>
      <c r="AH66" s="33">
        <f>+IFERROR(('MIP 2017'!AH66/'MIP 2017'!AH$168),0)</f>
        <v>1.0985015297788218E-2</v>
      </c>
      <c r="AI66" s="33">
        <f>+IFERROR(('MIP 2017'!AI66/'MIP 2017'!AI$168),0)</f>
        <v>6.2779226018746929E-4</v>
      </c>
      <c r="AJ66" s="33">
        <f>+IFERROR(('MIP 2017'!AJ66/'MIP 2017'!AJ$168),0)</f>
        <v>8.1115247780322915E-4</v>
      </c>
      <c r="AK66" s="33">
        <f>+IFERROR(('MIP 2017'!AK66/'MIP 2017'!AK$168),0)</f>
        <v>8.9308398167754733E-4</v>
      </c>
      <c r="AL66" s="33">
        <f>+IFERROR(('MIP 2017'!AL66/'MIP 2017'!AL$168),0)</f>
        <v>9.5475488205898221E-4</v>
      </c>
      <c r="AM66" s="33">
        <f>+IFERROR(('MIP 2017'!AM66/'MIP 2017'!AM$168),0)</f>
        <v>4.8357707774981749E-3</v>
      </c>
      <c r="AN66" s="33">
        <f>+IFERROR(('MIP 2017'!AN66/'MIP 2017'!AN$168),0)</f>
        <v>1.4513772567080409E-3</v>
      </c>
      <c r="AO66" s="33">
        <f>+IFERROR(('MIP 2017'!AO66/'MIP 2017'!AO$168),0)</f>
        <v>1.3329294662149833E-3</v>
      </c>
      <c r="AP66" s="33">
        <f>+IFERROR(('MIP 2017'!AP66/'MIP 2017'!AP$168),0)</f>
        <v>2.4067405363636151E-3</v>
      </c>
      <c r="AQ66" s="33">
        <f>+IFERROR(('MIP 2017'!AQ66/'MIP 2017'!AQ$168),0)</f>
        <v>5.947233666381003E-3</v>
      </c>
      <c r="AR66" s="33">
        <f>+IFERROR(('MIP 2017'!AR66/'MIP 2017'!AR$168),0)</f>
        <v>6.0655407290154313E-4</v>
      </c>
      <c r="AS66" s="33">
        <f>+IFERROR(('MIP 2017'!AS66/'MIP 2017'!AS$168),0)</f>
        <v>5.449901300901719E-4</v>
      </c>
      <c r="AT66" s="33">
        <f>+IFERROR(('MIP 2017'!AT66/'MIP 2017'!AT$168),0)</f>
        <v>2.5121025989076703E-4</v>
      </c>
      <c r="AU66" s="33">
        <f>+IFERROR(('MIP 2017'!AU66/'MIP 2017'!AU$168),0)</f>
        <v>1.0838574154379468E-3</v>
      </c>
      <c r="AV66" s="33">
        <f>+IFERROR(('MIP 2017'!AV66/'MIP 2017'!AV$168),0)</f>
        <v>4.5141108629498002E-3</v>
      </c>
      <c r="AW66" s="33">
        <f>+IFERROR(('MIP 2017'!AW66/'MIP 2017'!AW$168),0)</f>
        <v>5.1862241831780349E-3</v>
      </c>
      <c r="AX66" s="33">
        <f>+IFERROR(('MIP 2017'!AX66/'MIP 2017'!AX$168),0)</f>
        <v>9.9326991270400956E-4</v>
      </c>
      <c r="AY66" s="33">
        <f>+IFERROR(('MIP 2017'!AY66/'MIP 2017'!AY$168),0)</f>
        <v>5.3551800421196077E-4</v>
      </c>
      <c r="AZ66" s="33">
        <f>+IFERROR(('MIP 2017'!AZ66/'MIP 2017'!AZ$168),0)</f>
        <v>4.0671523195249322E-4</v>
      </c>
      <c r="BA66" s="33">
        <f>+IFERROR(('MIP 2017'!BA66/'MIP 2017'!BA$168),0)</f>
        <v>5.9902945060636369E-4</v>
      </c>
      <c r="BB66" s="33">
        <f>+IFERROR(('MIP 2017'!BB66/'MIP 2017'!BB$168),0)</f>
        <v>5.7364071058146047E-4</v>
      </c>
      <c r="BC66" s="33">
        <f>+IFERROR(('MIP 2017'!BC66/'MIP 2017'!BC$168),0)</f>
        <v>1.2788196675715868E-3</v>
      </c>
      <c r="BD66" s="33">
        <f>+IFERROR(('MIP 2017'!BD66/'MIP 2017'!BD$168),0)</f>
        <v>7.6625703449990381E-4</v>
      </c>
      <c r="BE66" s="33">
        <f>+IFERROR(('MIP 2017'!BE66/'MIP 2017'!BE$168),0)</f>
        <v>2.4326139543903887E-2</v>
      </c>
      <c r="BF66" s="33">
        <f>+IFERROR(('MIP 2017'!BF66/'MIP 2017'!BF$168),0)</f>
        <v>2.8275755063235431E-3</v>
      </c>
      <c r="BG66" s="33">
        <f>+IFERROR(('MIP 2017'!BG66/'MIP 2017'!BG$168),0)</f>
        <v>2.6891713637182721E-2</v>
      </c>
      <c r="BH66" s="33">
        <f>+IFERROR(('MIP 2017'!BH66/'MIP 2017'!BH$168),0)</f>
        <v>3.4323309584190505E-2</v>
      </c>
      <c r="BI66" s="33">
        <f>+IFERROR(('MIP 2017'!BI66/'MIP 2017'!BI$168),0)</f>
        <v>2.2007194195784077E-2</v>
      </c>
      <c r="BJ66" s="33">
        <f>+IFERROR(('MIP 2017'!BJ66/'MIP 2017'!BJ$168),0)</f>
        <v>6.463970717379958E-4</v>
      </c>
      <c r="BK66" s="33">
        <f>+IFERROR(('MIP 2017'!BK66/'MIP 2017'!BK$168),0)</f>
        <v>1.3450056934178687E-3</v>
      </c>
      <c r="BL66" s="33">
        <f>+IFERROR(('MIP 2017'!BL66/'MIP 2017'!BL$168),0)</f>
        <v>4.3057346548070765E-4</v>
      </c>
      <c r="BM66" s="33">
        <f>+IFERROR(('MIP 2017'!BM66/'MIP 2017'!BM$168),0)</f>
        <v>1.6375364962756159E-3</v>
      </c>
      <c r="BN66" s="33">
        <f>+IFERROR(('MIP 2017'!BN66/'MIP 2017'!BN$168),0)</f>
        <v>1.6079862640743126E-3</v>
      </c>
      <c r="BO66" s="33">
        <f>+IFERROR(('MIP 2017'!BO66/'MIP 2017'!BO$168),0)</f>
        <v>7.7601564559611326E-4</v>
      </c>
      <c r="BP66" s="33">
        <f>+IFERROR(('MIP 2017'!BP66/'MIP 2017'!BP$168),0)</f>
        <v>9.0108773740176396E-4</v>
      </c>
      <c r="BQ66" s="33">
        <f>+IFERROR(('MIP 2017'!BQ66/'MIP 2017'!BQ$168),0)</f>
        <v>3.4975307783101486E-4</v>
      </c>
      <c r="BR66" s="33">
        <f>+IFERROR(('MIP 2017'!BR66/'MIP 2017'!BR$168),0)</f>
        <v>6.7003980713638343E-4</v>
      </c>
      <c r="BS66" s="33">
        <f>+IFERROR(('MIP 2017'!BS66/'MIP 2017'!BS$168),0)</f>
        <v>1.7874680125572133E-3</v>
      </c>
      <c r="BT66" s="33">
        <f>+IFERROR(('MIP 2017'!BT66/'MIP 2017'!BT$168),0)</f>
        <v>1.9465433920115975E-3</v>
      </c>
      <c r="BU66" s="33">
        <f>+IFERROR(('MIP 2017'!BU66/'MIP 2017'!BU$168),0)</f>
        <v>3.4274322374413748E-4</v>
      </c>
      <c r="BV66" s="33">
        <f>+IFERROR(('MIP 2017'!BV66/'MIP 2017'!BV$168),0)</f>
        <v>1.8748129005953385E-3</v>
      </c>
      <c r="BW66" s="33">
        <f>+IFERROR(('MIP 2017'!BW66/'MIP 2017'!BW$168),0)</f>
        <v>9.8129502455726429E-4</v>
      </c>
      <c r="BX66" s="33">
        <f>+IFERROR(('MIP 2017'!BX66/'MIP 2017'!BX$168),0)</f>
        <v>2.6260383274064985E-4</v>
      </c>
      <c r="BY66" s="33">
        <f>+IFERROR(('MIP 2017'!BY66/'MIP 2017'!BY$168),0)</f>
        <v>3.8432305168695255E-3</v>
      </c>
      <c r="BZ66" s="33">
        <f>+IFERROR(('MIP 2017'!BZ66/'MIP 2017'!BZ$168),0)</f>
        <v>2.0831029201431031E-3</v>
      </c>
      <c r="CA66" s="33">
        <f>+IFERROR(('MIP 2017'!CA66/'MIP 2017'!CA$168),0)</f>
        <v>8.2004936880398171E-4</v>
      </c>
      <c r="CB66" s="33">
        <f>+IFERROR(('MIP 2017'!CB66/'MIP 2017'!CB$168),0)</f>
        <v>3.3770521253753661E-4</v>
      </c>
      <c r="CC66" s="33">
        <f>+IFERROR(('MIP 2017'!CC66/'MIP 2017'!CC$168),0)</f>
        <v>3.8619958589474461E-4</v>
      </c>
      <c r="CD66" s="33">
        <f>+IFERROR(('MIP 2017'!CD66/'MIP 2017'!CD$168),0)</f>
        <v>5.6098692842237931E-4</v>
      </c>
      <c r="CE66" s="33">
        <f>+IFERROR(('MIP 2017'!CE66/'MIP 2017'!CE$168),0)</f>
        <v>4.9757359509600455E-4</v>
      </c>
      <c r="CF66" s="33">
        <f>+IFERROR(('MIP 2017'!CF66/'MIP 2017'!CF$168),0)</f>
        <v>5.9429836061439885E-4</v>
      </c>
      <c r="CG66" s="33">
        <f>+IFERROR(('MIP 2017'!CG66/'MIP 2017'!CG$168),0)</f>
        <v>5.3884552905688699E-4</v>
      </c>
      <c r="CH66" s="33">
        <f>+IFERROR(('MIP 2017'!CH66/'MIP 2017'!CH$168),0)</f>
        <v>4.4344097967021032E-4</v>
      </c>
      <c r="CI66" s="33">
        <f>+IFERROR(('MIP 2017'!CI66/'MIP 2017'!CI$168),0)</f>
        <v>1.9922937001767894E-4</v>
      </c>
      <c r="CJ66" s="33">
        <f>+IFERROR(('MIP 2017'!CJ66/'MIP 2017'!CJ$168),0)</f>
        <v>1.9990356212918313E-4</v>
      </c>
      <c r="CK66" s="33">
        <f>+IFERROR(('MIP 2017'!CK66/'MIP 2017'!CK$168),0)</f>
        <v>1.875487637749954E-4</v>
      </c>
      <c r="CL66" s="33">
        <f>+IFERROR(('MIP 2017'!CL66/'MIP 2017'!CL$168),0)</f>
        <v>6.9755387410725962E-4</v>
      </c>
      <c r="CM66" s="33">
        <f>+IFERROR(('MIP 2017'!CM66/'MIP 2017'!CM$168),0)</f>
        <v>7.1305472652162549E-4</v>
      </c>
      <c r="CN66" s="33">
        <f>+IFERROR(('MIP 2017'!CN66/'MIP 2017'!CN$168),0)</f>
        <v>4.3509293322531309E-4</v>
      </c>
      <c r="CO66" s="33">
        <f>+IFERROR(('MIP 2017'!CO66/'MIP 2017'!CO$168),0)</f>
        <v>4.9493669849911799E-4</v>
      </c>
      <c r="CP66" s="33">
        <f>+IFERROR(('MIP 2017'!CP66/'MIP 2017'!CP$168),0)</f>
        <v>2.4040970832788229E-4</v>
      </c>
      <c r="CQ66" s="33">
        <f>+IFERROR(('MIP 2017'!CQ66/'MIP 2017'!CQ$168),0)</f>
        <v>2.4326030142178266E-4</v>
      </c>
      <c r="CR66" s="33">
        <f>+IFERROR(('MIP 2017'!CR66/'MIP 2017'!CR$168),0)</f>
        <v>2.8209390969304954E-4</v>
      </c>
      <c r="CS66" s="33">
        <f>+IFERROR(('MIP 2017'!CS66/'MIP 2017'!CS$168),0)</f>
        <v>1.2722768814965558E-4</v>
      </c>
      <c r="CT66" s="33">
        <f>+IFERROR(('MIP 2017'!CT66/'MIP 2017'!CT$168),0)</f>
        <v>1.8642422770001702E-4</v>
      </c>
      <c r="CU66" s="33">
        <f>+IFERROR(('MIP 2017'!CU66/'MIP 2017'!CU$168),0)</f>
        <v>3.6920899937244624E-5</v>
      </c>
      <c r="CV66" s="33">
        <f>+IFERROR(('MIP 2017'!CV66/'MIP 2017'!CV$168),0)</f>
        <v>1.3822989916790903E-5</v>
      </c>
      <c r="CW66" s="33">
        <f>+IFERROR(('MIP 2017'!CW66/'MIP 2017'!CW$168),0)</f>
        <v>7.4650315838504193E-5</v>
      </c>
      <c r="CX66" s="33">
        <f>+IFERROR(('MIP 2017'!CX66/'MIP 2017'!CX$168),0)</f>
        <v>8.5481618307998392E-5</v>
      </c>
      <c r="CY66" s="33">
        <f>+IFERROR(('MIP 2017'!CY66/'MIP 2017'!CY$168),0)</f>
        <v>4.3143682092634934E-5</v>
      </c>
      <c r="CZ66" s="33">
        <f>+IFERROR(('MIP 2017'!CZ66/'MIP 2017'!CZ$168),0)</f>
        <v>7.2700107879237815E-5</v>
      </c>
      <c r="DA66" s="33">
        <f>+IFERROR(('MIP 2017'!DA66/'MIP 2017'!DA$168),0)</f>
        <v>5.5217882640070106E-5</v>
      </c>
      <c r="DB66" s="33">
        <f>+IFERROR(('MIP 2017'!DB66/'MIP 2017'!DB$168),0)</f>
        <v>8.8254435542263658E-5</v>
      </c>
      <c r="DC66" s="33">
        <f>+IFERROR(('MIP 2017'!DC66/'MIP 2017'!DC$168),0)</f>
        <v>1.9783318904339003E-4</v>
      </c>
      <c r="DD66" s="33">
        <f>+IFERROR(('MIP 2017'!DD66/'MIP 2017'!DD$168),0)</f>
        <v>3.916155913866179E-5</v>
      </c>
      <c r="DE66" s="33">
        <f>+IFERROR(('MIP 2017'!DE66/'MIP 2017'!DE$168),0)</f>
        <v>1.0517160932345948E-3</v>
      </c>
      <c r="DF66" s="33">
        <f>+IFERROR(('MIP 2017'!DF66/'MIP 2017'!DF$168),0)</f>
        <v>2.6833891222524885E-3</v>
      </c>
      <c r="DG66" s="33">
        <f>+IFERROR(('MIP 2017'!DG66/'MIP 2017'!DG$168),0)</f>
        <v>7.8737636375868006E-5</v>
      </c>
      <c r="DH66" s="33">
        <f>+IFERROR(('MIP 2017'!DH66/'MIP 2017'!DH$168),0)</f>
        <v>1.9011785502015107E-4</v>
      </c>
      <c r="DI66" s="33">
        <f>+IFERROR(('MIP 2017'!DI66/'MIP 2017'!DI$168),0)</f>
        <v>2.144907998852174E-4</v>
      </c>
      <c r="DJ66" s="33">
        <f>+IFERROR(('MIP 2017'!DJ66/'MIP 2017'!DJ$168),0)</f>
        <v>1.1866231230626141E-4</v>
      </c>
      <c r="DK66" s="33">
        <f>+IFERROR(('MIP 2017'!DK66/'MIP 2017'!DK$168),0)</f>
        <v>2.1393539337602832E-4</v>
      </c>
      <c r="DL66" s="33">
        <f>+IFERROR(('MIP 2017'!DL66/'MIP 2017'!DL$168),0)</f>
        <v>1.6784383588227275E-4</v>
      </c>
      <c r="DM66" s="33">
        <f>+IFERROR(('MIP 2017'!DM66/'MIP 2017'!DM$168),0)</f>
        <v>3.7909799561763518E-5</v>
      </c>
      <c r="DN66" s="33">
        <f>+IFERROR(('MIP 2017'!DN66/'MIP 2017'!DN$168),0)</f>
        <v>4.7369886920403126E-6</v>
      </c>
      <c r="DO66" s="33">
        <f>+IFERROR(('MIP 2017'!DO66/'MIP 2017'!DO$168),0)</f>
        <v>8.645736332260978E-5</v>
      </c>
      <c r="DP66" s="33">
        <f>+IFERROR(('MIP 2017'!DP66/'MIP 2017'!DP$168),0)</f>
        <v>7.299871669069508E-5</v>
      </c>
      <c r="DQ66" s="33">
        <f>+IFERROR(('MIP 2017'!DQ66/'MIP 2017'!DQ$168),0)</f>
        <v>1.9914389988492601E-3</v>
      </c>
      <c r="DR66" s="33">
        <f>+IFERROR(('MIP 2017'!DR66/'MIP 2017'!DR$168),0)</f>
        <v>3.7474714054305607E-5</v>
      </c>
      <c r="DS66" s="33">
        <f>+IFERROR(('MIP 2017'!DS66/'MIP 2017'!DS$168),0)</f>
        <v>8.6446312142798116E-4</v>
      </c>
      <c r="DT66" s="33">
        <f>+IFERROR(('MIP 2017'!DT66/'MIP 2017'!DT$168),0)</f>
        <v>5.3454867910363707E-4</v>
      </c>
      <c r="DU66" s="33">
        <f>+IFERROR(('MIP 2017'!DU66/'MIP 2017'!DU$168),0)</f>
        <v>2.2220774842151366E-5</v>
      </c>
      <c r="DV66" s="33">
        <f>+IFERROR(('MIP 2017'!DV66/'MIP 2017'!DV$168),0)</f>
        <v>2.9827391442351368E-4</v>
      </c>
      <c r="DW66" s="33">
        <f>+IFERROR(('MIP 2017'!DW66/'MIP 2017'!DW$168),0)</f>
        <v>4.3320121433227596E-3</v>
      </c>
      <c r="DX66" s="33">
        <f>+IFERROR(('MIP 2017'!DX66/'MIP 2017'!DX$168),0)</f>
        <v>3.4260958049847602E-4</v>
      </c>
      <c r="DY66" s="33">
        <f>+IFERROR(('MIP 2017'!DY66/'MIP 2017'!DY$168),0)</f>
        <v>1.0710437426953078E-4</v>
      </c>
      <c r="DZ66" s="33">
        <f>+IFERROR(('MIP 2017'!DZ66/'MIP 2017'!DZ$168),0)</f>
        <v>5.7636886259451137E-5</v>
      </c>
      <c r="EA66" s="33">
        <f>+IFERROR(('MIP 2017'!EA66/'MIP 2017'!EA$168),0)</f>
        <v>1.4109137979958202E-3</v>
      </c>
      <c r="EB66" s="33">
        <f>+IFERROR(('MIP 2017'!EB66/'MIP 2017'!EB$168),0)</f>
        <v>3.3483492381699426E-4</v>
      </c>
      <c r="EC66" s="33">
        <f>+IFERROR(('MIP 2017'!EC66/'MIP 2017'!EC$168),0)</f>
        <v>1.8824367392114691E-4</v>
      </c>
      <c r="ED66" s="33">
        <f>+IFERROR(('MIP 2017'!ED66/'MIP 2017'!ED$168),0)</f>
        <v>3.0871789379362393E-4</v>
      </c>
      <c r="EE66" s="33">
        <f>+IFERROR(('MIP 2017'!EE66/'MIP 2017'!EE$168),0)</f>
        <v>1.8258064014852527E-3</v>
      </c>
      <c r="EF66" s="33">
        <f>+IFERROR(('MIP 2017'!EF66/'MIP 2017'!EF$168),0)</f>
        <v>1.0695867727903738E-4</v>
      </c>
      <c r="EG66" s="33">
        <f>+IFERROR(('MIP 2017'!EG66/'MIP 2017'!EG$168),0)</f>
        <v>2.3267272156287882E-4</v>
      </c>
      <c r="EH66" s="33">
        <f>+IFERROR(('MIP 2017'!EH66/'MIP 2017'!EH$168),0)</f>
        <v>0</v>
      </c>
    </row>
    <row r="67" spans="1:138" s="7" customFormat="1" ht="21.95" customHeight="1" thickBot="1" x14ac:dyDescent="0.25">
      <c r="A67" s="137" t="s">
        <v>368</v>
      </c>
      <c r="B67" s="138" t="s">
        <v>387</v>
      </c>
      <c r="C67" s="33">
        <f>+IFERROR(('MIP 2017'!C67/'MIP 2017'!C$168),0)</f>
        <v>2.1376350902962927E-3</v>
      </c>
      <c r="D67" s="33">
        <f>+IFERROR(('MIP 2017'!D67/'MIP 2017'!D$168),0)</f>
        <v>9.3093619043895382E-4</v>
      </c>
      <c r="E67" s="33">
        <f>+IFERROR(('MIP 2017'!E67/'MIP 2017'!E$168),0)</f>
        <v>1.5000303789284132E-3</v>
      </c>
      <c r="F67" s="33">
        <f>+IFERROR(('MIP 2017'!F67/'MIP 2017'!F$168),0)</f>
        <v>5.2535909613056963E-4</v>
      </c>
      <c r="G67" s="33">
        <f>+IFERROR(('MIP 2017'!G67/'MIP 2017'!G$168),0)</f>
        <v>8.7918262784407349E-3</v>
      </c>
      <c r="H67" s="33">
        <f>+IFERROR(('MIP 2017'!H67/'MIP 2017'!H$168),0)</f>
        <v>1.2437466635240417E-3</v>
      </c>
      <c r="I67" s="33">
        <f>+IFERROR(('MIP 2017'!I67/'MIP 2017'!I$168),0)</f>
        <v>5.10510286479201E-3</v>
      </c>
      <c r="J67" s="33">
        <f>+IFERROR(('MIP 2017'!J67/'MIP 2017'!J$168),0)</f>
        <v>2.2134486892542321E-4</v>
      </c>
      <c r="K67" s="33">
        <f>+IFERROR(('MIP 2017'!K67/'MIP 2017'!K$168),0)</f>
        <v>3.7704233946346559E-3</v>
      </c>
      <c r="L67" s="33">
        <f>+IFERROR(('MIP 2017'!L67/'MIP 2017'!L$168),0)</f>
        <v>1.1202882145843753E-2</v>
      </c>
      <c r="M67" s="33">
        <f>+IFERROR(('MIP 2017'!M67/'MIP 2017'!M$168),0)</f>
        <v>1.6433691966453307E-3</v>
      </c>
      <c r="N67" s="33">
        <f>+IFERROR(('MIP 2017'!N67/'MIP 2017'!N$168),0)</f>
        <v>1.9315308178091864E-2</v>
      </c>
      <c r="O67" s="33">
        <f>+IFERROR(('MIP 2017'!O67/'MIP 2017'!O$168),0)</f>
        <v>8.1830539098579919E-3</v>
      </c>
      <c r="P67" s="33">
        <f>+IFERROR(('MIP 2017'!P67/'MIP 2017'!P$168),0)</f>
        <v>4.7820745718169799E-3</v>
      </c>
      <c r="Q67" s="33">
        <f>+IFERROR(('MIP 2017'!Q67/'MIP 2017'!Q$168),0)</f>
        <v>9.0469433035995604E-3</v>
      </c>
      <c r="R67" s="33">
        <f>+IFERROR(('MIP 2017'!R67/'MIP 2017'!R$168),0)</f>
        <v>2.4665577064394272E-3</v>
      </c>
      <c r="S67" s="33">
        <f>+IFERROR(('MIP 2017'!S67/'MIP 2017'!S$168),0)</f>
        <v>6.3577670722498301E-4</v>
      </c>
      <c r="T67" s="33">
        <f>+IFERROR(('MIP 2017'!T67/'MIP 2017'!T$168),0)</f>
        <v>4.0089128937403781E-4</v>
      </c>
      <c r="U67" s="33">
        <f>+IFERROR(('MIP 2017'!U67/'MIP 2017'!U$168),0)</f>
        <v>1.9494858741294437E-3</v>
      </c>
      <c r="V67" s="33">
        <f>+IFERROR(('MIP 2017'!V67/'MIP 2017'!V$168),0)</f>
        <v>3.3724438943850347E-4</v>
      </c>
      <c r="W67" s="33">
        <f>+IFERROR(('MIP 2017'!W67/'MIP 2017'!W$168),0)</f>
        <v>2.6275397125683211E-3</v>
      </c>
      <c r="X67" s="33">
        <f>+IFERROR(('MIP 2017'!X67/'MIP 2017'!X$168),0)</f>
        <v>1.7192637829607229E-3</v>
      </c>
      <c r="Y67" s="33">
        <f>+IFERROR(('MIP 2017'!Y67/'MIP 2017'!Y$168),0)</f>
        <v>1.6448150011013547E-4</v>
      </c>
      <c r="Z67" s="33">
        <f>+IFERROR(('MIP 2017'!Z67/'MIP 2017'!Z$168),0)</f>
        <v>1.7627672106016425E-4</v>
      </c>
      <c r="AA67" s="33">
        <f>+IFERROR(('MIP 2017'!AA67/'MIP 2017'!AA$168),0)</f>
        <v>8.2807296692216604E-4</v>
      </c>
      <c r="AB67" s="33">
        <f>+IFERROR(('MIP 2017'!AB67/'MIP 2017'!AB$168),0)</f>
        <v>3.7218928924441562E-4</v>
      </c>
      <c r="AC67" s="33">
        <f>+IFERROR(('MIP 2017'!AC67/'MIP 2017'!AC$168),0)</f>
        <v>2.512027258193716E-3</v>
      </c>
      <c r="AD67" s="33">
        <f>+IFERROR(('MIP 2017'!AD67/'MIP 2017'!AD$168),0)</f>
        <v>1.3580827342793299E-3</v>
      </c>
      <c r="AE67" s="33">
        <f>+IFERROR(('MIP 2017'!AE67/'MIP 2017'!AE$168),0)</f>
        <v>4.3640511141091734E-4</v>
      </c>
      <c r="AF67" s="33">
        <f>+IFERROR(('MIP 2017'!AF67/'MIP 2017'!AF$168),0)</f>
        <v>4.6202594040924556E-4</v>
      </c>
      <c r="AG67" s="33">
        <f>+IFERROR(('MIP 2017'!AG67/'MIP 2017'!AG$168),0)</f>
        <v>9.9328883270696989E-6</v>
      </c>
      <c r="AH67" s="33">
        <f>+IFERROR(('MIP 2017'!AH67/'MIP 2017'!AH$168),0)</f>
        <v>3.7133328955862659E-3</v>
      </c>
      <c r="AI67" s="33">
        <f>+IFERROR(('MIP 2017'!AI67/'MIP 2017'!AI$168),0)</f>
        <v>4.2695139861820813E-3</v>
      </c>
      <c r="AJ67" s="33">
        <f>+IFERROR(('MIP 2017'!AJ67/'MIP 2017'!AJ$168),0)</f>
        <v>2.158418096158108E-3</v>
      </c>
      <c r="AK67" s="33">
        <f>+IFERROR(('MIP 2017'!AK67/'MIP 2017'!AK$168),0)</f>
        <v>4.0320314224737298E-3</v>
      </c>
      <c r="AL67" s="33">
        <f>+IFERROR(('MIP 2017'!AL67/'MIP 2017'!AL$168),0)</f>
        <v>1.9100296788498599E-3</v>
      </c>
      <c r="AM67" s="33">
        <f>+IFERROR(('MIP 2017'!AM67/'MIP 2017'!AM$168),0)</f>
        <v>6.3678693680257071E-3</v>
      </c>
      <c r="AN67" s="33">
        <f>+IFERROR(('MIP 2017'!AN67/'MIP 2017'!AN$168),0)</f>
        <v>1.2116100613166032E-3</v>
      </c>
      <c r="AO67" s="33">
        <f>+IFERROR(('MIP 2017'!AO67/'MIP 2017'!AO$168),0)</f>
        <v>8.0976729219501206E-3</v>
      </c>
      <c r="AP67" s="33">
        <f>+IFERROR(('MIP 2017'!AP67/'MIP 2017'!AP$168),0)</f>
        <v>4.5411027337093875E-3</v>
      </c>
      <c r="AQ67" s="33">
        <f>+IFERROR(('MIP 2017'!AQ67/'MIP 2017'!AQ$168),0)</f>
        <v>9.9585600762049998E-4</v>
      </c>
      <c r="AR67" s="33">
        <f>+IFERROR(('MIP 2017'!AR67/'MIP 2017'!AR$168),0)</f>
        <v>5.9879353403645575E-3</v>
      </c>
      <c r="AS67" s="33">
        <f>+IFERROR(('MIP 2017'!AS67/'MIP 2017'!AS$168),0)</f>
        <v>4.9046767132208881E-4</v>
      </c>
      <c r="AT67" s="33">
        <f>+IFERROR(('MIP 2017'!AT67/'MIP 2017'!AT$168),0)</f>
        <v>2.6192392991570999E-3</v>
      </c>
      <c r="AU67" s="33">
        <f>+IFERROR(('MIP 2017'!AU67/'MIP 2017'!AU$168),0)</f>
        <v>1.1283335223687978E-2</v>
      </c>
      <c r="AV67" s="33">
        <f>+IFERROR(('MIP 2017'!AV67/'MIP 2017'!AV$168),0)</f>
        <v>3.90766584221406E-3</v>
      </c>
      <c r="AW67" s="33">
        <f>+IFERROR(('MIP 2017'!AW67/'MIP 2017'!AW$168),0)</f>
        <v>2.4076795724336287E-2</v>
      </c>
      <c r="AX67" s="33">
        <f>+IFERROR(('MIP 2017'!AX67/'MIP 2017'!AX$168),0)</f>
        <v>4.9521239286276124E-3</v>
      </c>
      <c r="AY67" s="33">
        <f>+IFERROR(('MIP 2017'!AY67/'MIP 2017'!AY$168),0)</f>
        <v>5.7480146701648057E-3</v>
      </c>
      <c r="AZ67" s="33">
        <f>+IFERROR(('MIP 2017'!AZ67/'MIP 2017'!AZ$168),0)</f>
        <v>2.3451007429671484E-3</v>
      </c>
      <c r="BA67" s="33">
        <f>+IFERROR(('MIP 2017'!BA67/'MIP 2017'!BA$168),0)</f>
        <v>6.7566016257416097E-3</v>
      </c>
      <c r="BB67" s="33">
        <f>+IFERROR(('MIP 2017'!BB67/'MIP 2017'!BB$168),0)</f>
        <v>5.6653324623220881E-4</v>
      </c>
      <c r="BC67" s="33">
        <f>+IFERROR(('MIP 2017'!BC67/'MIP 2017'!BC$168),0)</f>
        <v>1.6546406940798775E-3</v>
      </c>
      <c r="BD67" s="33">
        <f>+IFERROR(('MIP 2017'!BD67/'MIP 2017'!BD$168),0)</f>
        <v>8.3119223273684182E-3</v>
      </c>
      <c r="BE67" s="33">
        <f>+IFERROR(('MIP 2017'!BE67/'MIP 2017'!BE$168),0)</f>
        <v>5.3270003897018681E-3</v>
      </c>
      <c r="BF67" s="33">
        <f>+IFERROR(('MIP 2017'!BF67/'MIP 2017'!BF$168),0)</f>
        <v>1.5900087427613462E-2</v>
      </c>
      <c r="BG67" s="33">
        <f>+IFERROR(('MIP 2017'!BG67/'MIP 2017'!BG$168),0)</f>
        <v>1.243769790605866E-2</v>
      </c>
      <c r="BH67" s="33">
        <f>+IFERROR(('MIP 2017'!BH67/'MIP 2017'!BH$168),0)</f>
        <v>1.9630923451622009E-2</v>
      </c>
      <c r="BI67" s="33">
        <f>+IFERROR(('MIP 2017'!BI67/'MIP 2017'!BI$168),0)</f>
        <v>1.2909270706358514E-2</v>
      </c>
      <c r="BJ67" s="33">
        <f>+IFERROR(('MIP 2017'!BJ67/'MIP 2017'!BJ$168),0)</f>
        <v>4.2698521238500119E-4</v>
      </c>
      <c r="BK67" s="33">
        <f>+IFERROR(('MIP 2017'!BK67/'MIP 2017'!BK$168),0)</f>
        <v>1.9372318817216052E-3</v>
      </c>
      <c r="BL67" s="33">
        <f>+IFERROR(('MIP 2017'!BL67/'MIP 2017'!BL$168),0)</f>
        <v>1.1320855068937312E-2</v>
      </c>
      <c r="BM67" s="33">
        <f>+IFERROR(('MIP 2017'!BM67/'MIP 2017'!BM$168),0)</f>
        <v>1.7003302334930694E-3</v>
      </c>
      <c r="BN67" s="33">
        <f>+IFERROR(('MIP 2017'!BN67/'MIP 2017'!BN$168),0)</f>
        <v>2.2379074650016148E-3</v>
      </c>
      <c r="BO67" s="33">
        <f>+IFERROR(('MIP 2017'!BO67/'MIP 2017'!BO$168),0)</f>
        <v>3.0396810636333961E-3</v>
      </c>
      <c r="BP67" s="33">
        <f>+IFERROR(('MIP 2017'!BP67/'MIP 2017'!BP$168),0)</f>
        <v>2.0165208257046136E-3</v>
      </c>
      <c r="BQ67" s="33">
        <f>+IFERROR(('MIP 2017'!BQ67/'MIP 2017'!BQ$168),0)</f>
        <v>1.1464779741717545E-3</v>
      </c>
      <c r="BR67" s="33">
        <f>+IFERROR(('MIP 2017'!BR67/'MIP 2017'!BR$168),0)</f>
        <v>7.2113762099854295E-3</v>
      </c>
      <c r="BS67" s="33">
        <f>+IFERROR(('MIP 2017'!BS67/'MIP 2017'!BS$168),0)</f>
        <v>2.1602838931328956E-3</v>
      </c>
      <c r="BT67" s="33">
        <f>+IFERROR(('MIP 2017'!BT67/'MIP 2017'!BT$168),0)</f>
        <v>8.8166184236610542E-3</v>
      </c>
      <c r="BU67" s="33">
        <f>+IFERROR(('MIP 2017'!BU67/'MIP 2017'!BU$168),0)</f>
        <v>3.5660095852338381E-3</v>
      </c>
      <c r="BV67" s="33">
        <f>+IFERROR(('MIP 2017'!BV67/'MIP 2017'!BV$168),0)</f>
        <v>5.1548210906330952E-3</v>
      </c>
      <c r="BW67" s="33">
        <f>+IFERROR(('MIP 2017'!BW67/'MIP 2017'!BW$168),0)</f>
        <v>2.4849499773684945E-3</v>
      </c>
      <c r="BX67" s="33">
        <f>+IFERROR(('MIP 2017'!BX67/'MIP 2017'!BX$168),0)</f>
        <v>3.4792426536877041E-4</v>
      </c>
      <c r="BY67" s="33">
        <f>+IFERROR(('MIP 2017'!BY67/'MIP 2017'!BY$168),0)</f>
        <v>4.8027292543825666E-3</v>
      </c>
      <c r="BZ67" s="33">
        <f>+IFERROR(('MIP 2017'!BZ67/'MIP 2017'!BZ$168),0)</f>
        <v>1.4186555400027402E-3</v>
      </c>
      <c r="CA67" s="33">
        <f>+IFERROR(('MIP 2017'!CA67/'MIP 2017'!CA$168),0)</f>
        <v>3.8556022436039914E-4</v>
      </c>
      <c r="CB67" s="33">
        <f>+IFERROR(('MIP 2017'!CB67/'MIP 2017'!CB$168),0)</f>
        <v>7.6678585341256574E-3</v>
      </c>
      <c r="CC67" s="33">
        <f>+IFERROR(('MIP 2017'!CC67/'MIP 2017'!CC$168),0)</f>
        <v>8.0107207927846303E-3</v>
      </c>
      <c r="CD67" s="33">
        <f>+IFERROR(('MIP 2017'!CD67/'MIP 2017'!CD$168),0)</f>
        <v>5.2051398248829613E-4</v>
      </c>
      <c r="CE67" s="33">
        <f>+IFERROR(('MIP 2017'!CE67/'MIP 2017'!CE$168),0)</f>
        <v>3.7665099274957229E-3</v>
      </c>
      <c r="CF67" s="33">
        <f>+IFERROR(('MIP 2017'!CF67/'MIP 2017'!CF$168),0)</f>
        <v>8.2402644089455083E-3</v>
      </c>
      <c r="CG67" s="33">
        <f>+IFERROR(('MIP 2017'!CG67/'MIP 2017'!CG$168),0)</f>
        <v>1.9853323536944368E-3</v>
      </c>
      <c r="CH67" s="33">
        <f>+IFERROR(('MIP 2017'!CH67/'MIP 2017'!CH$168),0)</f>
        <v>6.5874927634835948E-4</v>
      </c>
      <c r="CI67" s="33">
        <f>+IFERROR(('MIP 2017'!CI67/'MIP 2017'!CI$168),0)</f>
        <v>7.3702320813146156E-5</v>
      </c>
      <c r="CJ67" s="33">
        <f>+IFERROR(('MIP 2017'!CJ67/'MIP 2017'!CJ$168),0)</f>
        <v>1.1728112553433289E-4</v>
      </c>
      <c r="CK67" s="33">
        <f>+IFERROR(('MIP 2017'!CK67/'MIP 2017'!CK$168),0)</f>
        <v>7.0955050931140952E-5</v>
      </c>
      <c r="CL67" s="33">
        <f>+IFERROR(('MIP 2017'!CL67/'MIP 2017'!CL$168),0)</f>
        <v>4.6489968505915649E-4</v>
      </c>
      <c r="CM67" s="33">
        <f>+IFERROR(('MIP 2017'!CM67/'MIP 2017'!CM$168),0)</f>
        <v>2.3796488172899463E-4</v>
      </c>
      <c r="CN67" s="33">
        <f>+IFERROR(('MIP 2017'!CN67/'MIP 2017'!CN$168),0)</f>
        <v>1.5407252031073159E-3</v>
      </c>
      <c r="CO67" s="33">
        <f>+IFERROR(('MIP 2017'!CO67/'MIP 2017'!CO$168),0)</f>
        <v>4.6700993776608923E-4</v>
      </c>
      <c r="CP67" s="33">
        <f>+IFERROR(('MIP 2017'!CP67/'MIP 2017'!CP$168),0)</f>
        <v>1.7387551876930856E-4</v>
      </c>
      <c r="CQ67" s="33">
        <f>+IFERROR(('MIP 2017'!CQ67/'MIP 2017'!CQ$168),0)</f>
        <v>2.0364145874196648E-3</v>
      </c>
      <c r="CR67" s="33">
        <f>+IFERROR(('MIP 2017'!CR67/'MIP 2017'!CR$168),0)</f>
        <v>3.5706110262869214E-3</v>
      </c>
      <c r="CS67" s="33">
        <f>+IFERROR(('MIP 2017'!CS67/'MIP 2017'!CS$168),0)</f>
        <v>4.618919415782408E-4</v>
      </c>
      <c r="CT67" s="33">
        <f>+IFERROR(('MIP 2017'!CT67/'MIP 2017'!CT$168),0)</f>
        <v>2.0544695228103072E-4</v>
      </c>
      <c r="CU67" s="33">
        <f>+IFERROR(('MIP 2017'!CU67/'MIP 2017'!CU$168),0)</f>
        <v>4.3518224406734164E-4</v>
      </c>
      <c r="CV67" s="33">
        <f>+IFERROR(('MIP 2017'!CV67/'MIP 2017'!CV$168),0)</f>
        <v>4.1392153667270294E-5</v>
      </c>
      <c r="CW67" s="33">
        <f>+IFERROR(('MIP 2017'!CW67/'MIP 2017'!CW$168),0)</f>
        <v>6.9121736171748931E-5</v>
      </c>
      <c r="CX67" s="33">
        <f>+IFERROR(('MIP 2017'!CX67/'MIP 2017'!CX$168),0)</f>
        <v>4.6631692883447362E-5</v>
      </c>
      <c r="CY67" s="33">
        <f>+IFERROR(('MIP 2017'!CY67/'MIP 2017'!CY$168),0)</f>
        <v>1.5174777058627365E-5</v>
      </c>
      <c r="CZ67" s="33">
        <f>+IFERROR(('MIP 2017'!CZ67/'MIP 2017'!CZ$168),0)</f>
        <v>3.0618953791448244E-5</v>
      </c>
      <c r="DA67" s="33">
        <f>+IFERROR(('MIP 2017'!DA67/'MIP 2017'!DA$168),0)</f>
        <v>4.8504166059068E-4</v>
      </c>
      <c r="DB67" s="33">
        <f>+IFERROR(('MIP 2017'!DB67/'MIP 2017'!DB$168),0)</f>
        <v>1.5653804536614022E-4</v>
      </c>
      <c r="DC67" s="33">
        <f>+IFERROR(('MIP 2017'!DC67/'MIP 2017'!DC$168),0)</f>
        <v>2.1662923595319825E-4</v>
      </c>
      <c r="DD67" s="33">
        <f>+IFERROR(('MIP 2017'!DD67/'MIP 2017'!DD$168),0)</f>
        <v>1.1490372102437246E-4</v>
      </c>
      <c r="DE67" s="33">
        <f>+IFERROR(('MIP 2017'!DE67/'MIP 2017'!DE$168),0)</f>
        <v>1.9076348661483909E-3</v>
      </c>
      <c r="DF67" s="33">
        <f>+IFERROR(('MIP 2017'!DF67/'MIP 2017'!DF$168),0)</f>
        <v>3.2663889520958986E-4</v>
      </c>
      <c r="DG67" s="33">
        <f>+IFERROR(('MIP 2017'!DG67/'MIP 2017'!DG$168),0)</f>
        <v>1.9151906972588036E-4</v>
      </c>
      <c r="DH67" s="33">
        <f>+IFERROR(('MIP 2017'!DH67/'MIP 2017'!DH$168),0)</f>
        <v>7.3869039958137988E-4</v>
      </c>
      <c r="DI67" s="33">
        <f>+IFERROR(('MIP 2017'!DI67/'MIP 2017'!DI$168),0)</f>
        <v>1.1809414472483284E-2</v>
      </c>
      <c r="DJ67" s="33">
        <f>+IFERROR(('MIP 2017'!DJ67/'MIP 2017'!DJ$168),0)</f>
        <v>7.6274428749092526E-4</v>
      </c>
      <c r="DK67" s="33">
        <f>+IFERROR(('MIP 2017'!DK67/'MIP 2017'!DK$168),0)</f>
        <v>8.076303720661312E-4</v>
      </c>
      <c r="DL67" s="33">
        <f>+IFERROR(('MIP 2017'!DL67/'MIP 2017'!DL$168),0)</f>
        <v>8.412875090670109E-4</v>
      </c>
      <c r="DM67" s="33">
        <f>+IFERROR(('MIP 2017'!DM67/'MIP 2017'!DM$168),0)</f>
        <v>9.5646357112532234E-4</v>
      </c>
      <c r="DN67" s="33">
        <f>+IFERROR(('MIP 2017'!DN67/'MIP 2017'!DN$168),0)</f>
        <v>1.4169602734311791E-5</v>
      </c>
      <c r="DO67" s="33">
        <f>+IFERROR(('MIP 2017'!DO67/'MIP 2017'!DO$168),0)</f>
        <v>1.0414357003979345E-4</v>
      </c>
      <c r="DP67" s="33">
        <f>+IFERROR(('MIP 2017'!DP67/'MIP 2017'!DP$168),0)</f>
        <v>8.2773018293048366E-5</v>
      </c>
      <c r="DQ67" s="33">
        <f>+IFERROR(('MIP 2017'!DQ67/'MIP 2017'!DQ$168),0)</f>
        <v>1.8010730515658985E-3</v>
      </c>
      <c r="DR67" s="33">
        <f>+IFERROR(('MIP 2017'!DR67/'MIP 2017'!DR$168),0)</f>
        <v>1.4630355092266816E-4</v>
      </c>
      <c r="DS67" s="33">
        <f>+IFERROR(('MIP 2017'!DS67/'MIP 2017'!DS$168),0)</f>
        <v>4.3491891240416618E-4</v>
      </c>
      <c r="DT67" s="33">
        <f>+IFERROR(('MIP 2017'!DT67/'MIP 2017'!DT$168),0)</f>
        <v>1.7457814719323988E-4</v>
      </c>
      <c r="DU67" s="33">
        <f>+IFERROR(('MIP 2017'!DU67/'MIP 2017'!DU$168),0)</f>
        <v>1.675045197738953E-5</v>
      </c>
      <c r="DV67" s="33">
        <f>+IFERROR(('MIP 2017'!DV67/'MIP 2017'!DV$168),0)</f>
        <v>2.5533812437222788E-4</v>
      </c>
      <c r="DW67" s="33">
        <f>+IFERROR(('MIP 2017'!DW67/'MIP 2017'!DW$168),0)</f>
        <v>7.22397887094832E-4</v>
      </c>
      <c r="DX67" s="33">
        <f>+IFERROR(('MIP 2017'!DX67/'MIP 2017'!DX$168),0)</f>
        <v>1.3219061649007804E-3</v>
      </c>
      <c r="DY67" s="33">
        <f>+IFERROR(('MIP 2017'!DY67/'MIP 2017'!DY$168),0)</f>
        <v>3.0225871846904469E-4</v>
      </c>
      <c r="DZ67" s="33">
        <f>+IFERROR(('MIP 2017'!DZ67/'MIP 2017'!DZ$168),0)</f>
        <v>4.8405092544148012E-5</v>
      </c>
      <c r="EA67" s="33">
        <f>+IFERROR(('MIP 2017'!EA67/'MIP 2017'!EA$168),0)</f>
        <v>5.0644198830144128E-4</v>
      </c>
      <c r="EB67" s="33">
        <f>+IFERROR(('MIP 2017'!EB67/'MIP 2017'!EB$168),0)</f>
        <v>4.4470213383207623E-4</v>
      </c>
      <c r="EC67" s="33">
        <f>+IFERROR(('MIP 2017'!EC67/'MIP 2017'!EC$168),0)</f>
        <v>6.1739177132672039E-4</v>
      </c>
      <c r="ED67" s="33">
        <f>+IFERROR(('MIP 2017'!ED67/'MIP 2017'!ED$168),0)</f>
        <v>3.3182359058390037E-3</v>
      </c>
      <c r="EE67" s="33">
        <f>+IFERROR(('MIP 2017'!EE67/'MIP 2017'!EE$168),0)</f>
        <v>7.246912248191073E-4</v>
      </c>
      <c r="EF67" s="33">
        <f>+IFERROR(('MIP 2017'!EF67/'MIP 2017'!EF$168),0)</f>
        <v>1.5424880280373113E-4</v>
      </c>
      <c r="EG67" s="33">
        <f>+IFERROR(('MIP 2017'!EG67/'MIP 2017'!EG$168),0)</f>
        <v>4.1173368207541347E-4</v>
      </c>
      <c r="EH67" s="33">
        <f>+IFERROR(('MIP 2017'!EH67/'MIP 2017'!EH$168),0)</f>
        <v>0</v>
      </c>
    </row>
    <row r="68" spans="1:138" s="7" customFormat="1" ht="21.95" customHeight="1" thickBot="1" x14ac:dyDescent="0.25">
      <c r="A68" s="137" t="s">
        <v>187</v>
      </c>
      <c r="B68" s="138" t="s">
        <v>189</v>
      </c>
      <c r="C68" s="33">
        <f>+IFERROR(('MIP 2017'!C68/'MIP 2017'!C$168),0)</f>
        <v>1.2004533795424438E-5</v>
      </c>
      <c r="D68" s="33">
        <f>+IFERROR(('MIP 2017'!D68/'MIP 2017'!D$168),0)</f>
        <v>7.862174532686567E-6</v>
      </c>
      <c r="E68" s="33">
        <f>+IFERROR(('MIP 2017'!E68/'MIP 2017'!E$168),0)</f>
        <v>1.0951034499410855E-5</v>
      </c>
      <c r="F68" s="33">
        <f>+IFERROR(('MIP 2017'!F68/'MIP 2017'!F$168),0)</f>
        <v>1.45303957157E-5</v>
      </c>
      <c r="G68" s="33">
        <f>+IFERROR(('MIP 2017'!G68/'MIP 2017'!G$168),0)</f>
        <v>4.1935630655201243E-5</v>
      </c>
      <c r="H68" s="33">
        <f>+IFERROR(('MIP 2017'!H68/'MIP 2017'!H$168),0)</f>
        <v>1.2754649596581702E-5</v>
      </c>
      <c r="I68" s="33">
        <f>+IFERROR(('MIP 2017'!I68/'MIP 2017'!I$168),0)</f>
        <v>6.2240868908900461E-6</v>
      </c>
      <c r="J68" s="33">
        <f>+IFERROR(('MIP 2017'!J68/'MIP 2017'!J$168),0)</f>
        <v>1.5934985712688956E-5</v>
      </c>
      <c r="K68" s="33">
        <f>+IFERROR(('MIP 2017'!K68/'MIP 2017'!K$168),0)</f>
        <v>1.105584458307852E-5</v>
      </c>
      <c r="L68" s="33">
        <f>+IFERROR(('MIP 2017'!L68/'MIP 2017'!L$168),0)</f>
        <v>1.2016395963658778E-5</v>
      </c>
      <c r="M68" s="33">
        <f>+IFERROR(('MIP 2017'!M68/'MIP 2017'!M$168),0)</f>
        <v>1.1355000462736661E-5</v>
      </c>
      <c r="N68" s="33">
        <f>+IFERROR(('MIP 2017'!N68/'MIP 2017'!N$168),0)</f>
        <v>4.8757723285777879E-4</v>
      </c>
      <c r="O68" s="33">
        <f>+IFERROR(('MIP 2017'!O68/'MIP 2017'!O$168),0)</f>
        <v>1.4428878207500243E-4</v>
      </c>
      <c r="P68" s="33">
        <f>+IFERROR(('MIP 2017'!P68/'MIP 2017'!P$168),0)</f>
        <v>1.9933139949286135E-5</v>
      </c>
      <c r="Q68" s="33">
        <f>+IFERROR(('MIP 2017'!Q68/'MIP 2017'!Q$168),0)</f>
        <v>7.8620049916898688E-6</v>
      </c>
      <c r="R68" s="33">
        <f>+IFERROR(('MIP 2017'!R68/'MIP 2017'!R$168),0)</f>
        <v>5.1571083920864274E-5</v>
      </c>
      <c r="S68" s="33">
        <f>+IFERROR(('MIP 2017'!S68/'MIP 2017'!S$168),0)</f>
        <v>8.5939436569829554E-6</v>
      </c>
      <c r="T68" s="33">
        <f>+IFERROR(('MIP 2017'!T68/'MIP 2017'!T$168),0)</f>
        <v>9.1986992653656149E-6</v>
      </c>
      <c r="U68" s="33">
        <f>+IFERROR(('MIP 2017'!U68/'MIP 2017'!U$168),0)</f>
        <v>1.192243967521518E-4</v>
      </c>
      <c r="V68" s="33">
        <f>+IFERROR(('MIP 2017'!V68/'MIP 2017'!V$168),0)</f>
        <v>8.2569721353690473E-6</v>
      </c>
      <c r="W68" s="33">
        <f>+IFERROR(('MIP 2017'!W68/'MIP 2017'!W$168),0)</f>
        <v>1.1499641467225328E-3</v>
      </c>
      <c r="X68" s="33">
        <f>+IFERROR(('MIP 2017'!X68/'MIP 2017'!X$168),0)</f>
        <v>4.5253612188133648E-4</v>
      </c>
      <c r="Y68" s="33">
        <f>+IFERROR(('MIP 2017'!Y68/'MIP 2017'!Y$168),0)</f>
        <v>2.1253145202559135E-5</v>
      </c>
      <c r="Z68" s="33">
        <f>+IFERROR(('MIP 2017'!Z68/'MIP 2017'!Z$168),0)</f>
        <v>3.1074971488615588E-5</v>
      </c>
      <c r="AA68" s="33">
        <f>+IFERROR(('MIP 2017'!AA68/'MIP 2017'!AA$168),0)</f>
        <v>1.5661654960769865E-5</v>
      </c>
      <c r="AB68" s="33">
        <f>+IFERROR(('MIP 2017'!AB68/'MIP 2017'!AB$168),0)</f>
        <v>1.813570941253617E-5</v>
      </c>
      <c r="AC68" s="33">
        <f>+IFERROR(('MIP 2017'!AC68/'MIP 2017'!AC$168),0)</f>
        <v>3.0953352534807553E-6</v>
      </c>
      <c r="AD68" s="33">
        <f>+IFERROR(('MIP 2017'!AD68/'MIP 2017'!AD$168),0)</f>
        <v>4.2740575895218946E-4</v>
      </c>
      <c r="AE68" s="33">
        <f>+IFERROR(('MIP 2017'!AE68/'MIP 2017'!AE$168),0)</f>
        <v>1.7704354108148386E-4</v>
      </c>
      <c r="AF68" s="33">
        <f>+IFERROR(('MIP 2017'!AF68/'MIP 2017'!AF$168),0)</f>
        <v>9.6561302364693382E-5</v>
      </c>
      <c r="AG68" s="33">
        <f>+IFERROR(('MIP 2017'!AG68/'MIP 2017'!AG$168),0)</f>
        <v>1.6875171231537834E-6</v>
      </c>
      <c r="AH68" s="33">
        <f>+IFERROR(('MIP 2017'!AH68/'MIP 2017'!AH$168),0)</f>
        <v>1.953438603196829E-4</v>
      </c>
      <c r="AI68" s="33">
        <f>+IFERROR(('MIP 2017'!AI68/'MIP 2017'!AI$168),0)</f>
        <v>7.0095282590633848E-6</v>
      </c>
      <c r="AJ68" s="33">
        <f>+IFERROR(('MIP 2017'!AJ68/'MIP 2017'!AJ$168),0)</f>
        <v>6.4117643047739104E-5</v>
      </c>
      <c r="AK68" s="33">
        <f>+IFERROR(('MIP 2017'!AK68/'MIP 2017'!AK$168),0)</f>
        <v>1.747378034106873E-5</v>
      </c>
      <c r="AL68" s="33">
        <f>+IFERROR(('MIP 2017'!AL68/'MIP 2017'!AL$168),0)</f>
        <v>4.4097471238579816E-5</v>
      </c>
      <c r="AM68" s="33">
        <f>+IFERROR(('MIP 2017'!AM68/'MIP 2017'!AM$168),0)</f>
        <v>5.1578139849036478E-5</v>
      </c>
      <c r="AN68" s="33">
        <f>+IFERROR(('MIP 2017'!AN68/'MIP 2017'!AN$168),0)</f>
        <v>9.1033308113064377E-6</v>
      </c>
      <c r="AO68" s="33">
        <f>+IFERROR(('MIP 2017'!AO68/'MIP 2017'!AO$168),0)</f>
        <v>3.4160414477770944E-5</v>
      </c>
      <c r="AP68" s="33">
        <f>+IFERROR(('MIP 2017'!AP68/'MIP 2017'!AP$168),0)</f>
        <v>2.3531423644466252E-4</v>
      </c>
      <c r="AQ68" s="33">
        <f>+IFERROR(('MIP 2017'!AQ68/'MIP 2017'!AQ$168),0)</f>
        <v>1.4591392341444992E-5</v>
      </c>
      <c r="AR68" s="33">
        <f>+IFERROR(('MIP 2017'!AR68/'MIP 2017'!AR$168),0)</f>
        <v>2.1685943859935735E-5</v>
      </c>
      <c r="AS68" s="33">
        <f>+IFERROR(('MIP 2017'!AS68/'MIP 2017'!AS$168),0)</f>
        <v>4.681289892883317E-5</v>
      </c>
      <c r="AT68" s="33">
        <f>+IFERROR(('MIP 2017'!AT68/'MIP 2017'!AT$168),0)</f>
        <v>6.2978205666725225E-6</v>
      </c>
      <c r="AU68" s="33">
        <f>+IFERROR(('MIP 2017'!AU68/'MIP 2017'!AU$168),0)</f>
        <v>3.533373602000652E-5</v>
      </c>
      <c r="AV68" s="33">
        <f>+IFERROR(('MIP 2017'!AV68/'MIP 2017'!AV$168),0)</f>
        <v>3.4915824359462569E-5</v>
      </c>
      <c r="AW68" s="33">
        <f>+IFERROR(('MIP 2017'!AW68/'MIP 2017'!AW$168),0)</f>
        <v>2.6093699134140869E-5</v>
      </c>
      <c r="AX68" s="33">
        <f>+IFERROR(('MIP 2017'!AX68/'MIP 2017'!AX$168),0)</f>
        <v>5.5650879815270684E-4</v>
      </c>
      <c r="AY68" s="33">
        <f>+IFERROR(('MIP 2017'!AY68/'MIP 2017'!AY$168),0)</f>
        <v>6.8214209628530539E-5</v>
      </c>
      <c r="AZ68" s="33">
        <f>+IFERROR(('MIP 2017'!AZ68/'MIP 2017'!AZ$168),0)</f>
        <v>1.8819379039262011E-4</v>
      </c>
      <c r="BA68" s="33">
        <f>+IFERROR(('MIP 2017'!BA68/'MIP 2017'!BA$168),0)</f>
        <v>1.3062513633654152E-4</v>
      </c>
      <c r="BB68" s="33">
        <f>+IFERROR(('MIP 2017'!BB68/'MIP 2017'!BB$168),0)</f>
        <v>2.2843998761039514E-3</v>
      </c>
      <c r="BC68" s="33">
        <f>+IFERROR(('MIP 2017'!BC68/'MIP 2017'!BC$168),0)</f>
        <v>1.0460257536970723E-3</v>
      </c>
      <c r="BD68" s="33">
        <f>+IFERROR(('MIP 2017'!BD68/'MIP 2017'!BD$168),0)</f>
        <v>1.6079332936773855E-2</v>
      </c>
      <c r="BE68" s="33">
        <f>+IFERROR(('MIP 2017'!BE68/'MIP 2017'!BE$168),0)</f>
        <v>2.3050555199116747E-4</v>
      </c>
      <c r="BF68" s="33">
        <f>+IFERROR(('MIP 2017'!BF68/'MIP 2017'!BF$168),0)</f>
        <v>6.9897960672061733E-3</v>
      </c>
      <c r="BG68" s="33">
        <f>+IFERROR(('MIP 2017'!BG68/'MIP 2017'!BG$168),0)</f>
        <v>3.9960899526904577E-2</v>
      </c>
      <c r="BH68" s="33">
        <f>+IFERROR(('MIP 2017'!BH68/'MIP 2017'!BH$168),0)</f>
        <v>9.2716088400448897E-4</v>
      </c>
      <c r="BI68" s="33">
        <f>+IFERROR(('MIP 2017'!BI68/'MIP 2017'!BI$168),0)</f>
        <v>5.7860078854891103E-4</v>
      </c>
      <c r="BJ68" s="33">
        <f>+IFERROR(('MIP 2017'!BJ68/'MIP 2017'!BJ$168),0)</f>
        <v>2.4642268112574958E-2</v>
      </c>
      <c r="BK68" s="33">
        <f>+IFERROR(('MIP 2017'!BK68/'MIP 2017'!BK$168),0)</f>
        <v>6.4944927882852212E-5</v>
      </c>
      <c r="BL68" s="33">
        <f>+IFERROR(('MIP 2017'!BL68/'MIP 2017'!BL$168),0)</f>
        <v>1.023077029243725E-2</v>
      </c>
      <c r="BM68" s="33">
        <f>+IFERROR(('MIP 2017'!BM68/'MIP 2017'!BM$168),0)</f>
        <v>3.3692972225382649E-4</v>
      </c>
      <c r="BN68" s="33">
        <f>+IFERROR(('MIP 2017'!BN68/'MIP 2017'!BN$168),0)</f>
        <v>7.6870026461120142E-4</v>
      </c>
      <c r="BO68" s="33">
        <f>+IFERROR(('MIP 2017'!BO68/'MIP 2017'!BO$168),0)</f>
        <v>1.3097599031092845E-2</v>
      </c>
      <c r="BP68" s="33">
        <f>+IFERROR(('MIP 2017'!BP68/'MIP 2017'!BP$168),0)</f>
        <v>1.5677418930378295E-4</v>
      </c>
      <c r="BQ68" s="33">
        <f>+IFERROR(('MIP 2017'!BQ68/'MIP 2017'!BQ$168),0)</f>
        <v>6.4555655022415127E-5</v>
      </c>
      <c r="BR68" s="33">
        <f>+IFERROR(('MIP 2017'!BR68/'MIP 2017'!BR$168),0)</f>
        <v>9.2272241960249701E-4</v>
      </c>
      <c r="BS68" s="33">
        <f>+IFERROR(('MIP 2017'!BS68/'MIP 2017'!BS$168),0)</f>
        <v>3.6700431083025085E-3</v>
      </c>
      <c r="BT68" s="33">
        <f>+IFERROR(('MIP 2017'!BT68/'MIP 2017'!BT$168),0)</f>
        <v>3.0262920720039336E-2</v>
      </c>
      <c r="BU68" s="33">
        <f>+IFERROR(('MIP 2017'!BU68/'MIP 2017'!BU$168),0)</f>
        <v>5.6806672075912939E-5</v>
      </c>
      <c r="BV68" s="33">
        <f>+IFERROR(('MIP 2017'!BV68/'MIP 2017'!BV$168),0)</f>
        <v>6.0649036383335657E-3</v>
      </c>
      <c r="BW68" s="33">
        <f>+IFERROR(('MIP 2017'!BW68/'MIP 2017'!BW$168),0)</f>
        <v>4.2003660851996184E-4</v>
      </c>
      <c r="BX68" s="33">
        <f>+IFERROR(('MIP 2017'!BX68/'MIP 2017'!BX$168),0)</f>
        <v>1.0082893127545292E-4</v>
      </c>
      <c r="BY68" s="33">
        <f>+IFERROR(('MIP 2017'!BY68/'MIP 2017'!BY$168),0)</f>
        <v>4.3731947923400998E-4</v>
      </c>
      <c r="BZ68" s="33">
        <f>+IFERROR(('MIP 2017'!BZ68/'MIP 2017'!BZ$168),0)</f>
        <v>1.2244602457506961E-4</v>
      </c>
      <c r="CA68" s="33">
        <f>+IFERROR(('MIP 2017'!CA68/'MIP 2017'!CA$168),0)</f>
        <v>2.0232952842814077E-4</v>
      </c>
      <c r="CB68" s="33">
        <f>+IFERROR(('MIP 2017'!CB68/'MIP 2017'!CB$168),0)</f>
        <v>1.232810684100499E-2</v>
      </c>
      <c r="CC68" s="33">
        <f>+IFERROR(('MIP 2017'!CC68/'MIP 2017'!CC$168),0)</f>
        <v>6.1651480361878813E-3</v>
      </c>
      <c r="CD68" s="33">
        <f>+IFERROR(('MIP 2017'!CD68/'MIP 2017'!CD$168),0)</f>
        <v>1.1689033356265589E-3</v>
      </c>
      <c r="CE68" s="33">
        <f>+IFERROR(('MIP 2017'!CE68/'MIP 2017'!CE$168),0)</f>
        <v>3.9233636504420024E-3</v>
      </c>
      <c r="CF68" s="33">
        <f>+IFERROR(('MIP 2017'!CF68/'MIP 2017'!CF$168),0)</f>
        <v>4.2390911238856521E-3</v>
      </c>
      <c r="CG68" s="33">
        <f>+IFERROR(('MIP 2017'!CG68/'MIP 2017'!CG$168),0)</f>
        <v>3.0743371434533139E-4</v>
      </c>
      <c r="CH68" s="33">
        <f>+IFERROR(('MIP 2017'!CH68/'MIP 2017'!CH$168),0)</f>
        <v>2.9705765402807543E-2</v>
      </c>
      <c r="CI68" s="33">
        <f>+IFERROR(('MIP 2017'!CI68/'MIP 2017'!CI$168),0)</f>
        <v>4.2887327652553328E-5</v>
      </c>
      <c r="CJ68" s="33">
        <f>+IFERROR(('MIP 2017'!CJ68/'MIP 2017'!CJ$168),0)</f>
        <v>1.1493837668765303E-5</v>
      </c>
      <c r="CK68" s="33">
        <f>+IFERROR(('MIP 2017'!CK68/'MIP 2017'!CK$168),0)</f>
        <v>8.6192263550184081E-6</v>
      </c>
      <c r="CL68" s="33">
        <f>+IFERROR(('MIP 2017'!CL68/'MIP 2017'!CL$168),0)</f>
        <v>2.9840888464237411E-5</v>
      </c>
      <c r="CM68" s="33">
        <f>+IFERROR(('MIP 2017'!CM68/'MIP 2017'!CM$168),0)</f>
        <v>1.3518491924467051E-5</v>
      </c>
      <c r="CN68" s="33">
        <f>+IFERROR(('MIP 2017'!CN68/'MIP 2017'!CN$168),0)</f>
        <v>2.163728495318233E-4</v>
      </c>
      <c r="CO68" s="33">
        <f>+IFERROR(('MIP 2017'!CO68/'MIP 2017'!CO$168),0)</f>
        <v>8.338405103341446E-5</v>
      </c>
      <c r="CP68" s="33">
        <f>+IFERROR(('MIP 2017'!CP68/'MIP 2017'!CP$168),0)</f>
        <v>3.4467559986441196E-4</v>
      </c>
      <c r="CQ68" s="33">
        <f>+IFERROR(('MIP 2017'!CQ68/'MIP 2017'!CQ$168),0)</f>
        <v>1.5732257831791054E-4</v>
      </c>
      <c r="CR68" s="33">
        <f>+IFERROR(('MIP 2017'!CR68/'MIP 2017'!CR$168),0)</f>
        <v>2.0354578508658501E-5</v>
      </c>
      <c r="CS68" s="33">
        <f>+IFERROR(('MIP 2017'!CS68/'MIP 2017'!CS$168),0)</f>
        <v>1.0332073846756116E-4</v>
      </c>
      <c r="CT68" s="33">
        <f>+IFERROR(('MIP 2017'!CT68/'MIP 2017'!CT$168),0)</f>
        <v>4.6368935425465793E-5</v>
      </c>
      <c r="CU68" s="33">
        <f>+IFERROR(('MIP 2017'!CU68/'MIP 2017'!CU$168),0)</f>
        <v>5.4246525442920926E-4</v>
      </c>
      <c r="CV68" s="33">
        <f>+IFERROR(('MIP 2017'!CV68/'MIP 2017'!CV$168),0)</f>
        <v>1.9262013779006845E-4</v>
      </c>
      <c r="CW68" s="33">
        <f>+IFERROR(('MIP 2017'!CW68/'MIP 2017'!CW$168),0)</f>
        <v>4.4180499848990622E-5</v>
      </c>
      <c r="CX68" s="33">
        <f>+IFERROR(('MIP 2017'!CX68/'MIP 2017'!CX$168),0)</f>
        <v>1.4874777511541708E-6</v>
      </c>
      <c r="CY68" s="33">
        <f>+IFERROR(('MIP 2017'!CY68/'MIP 2017'!CY$168),0)</f>
        <v>6.4668875299240823E-6</v>
      </c>
      <c r="CZ68" s="33">
        <f>+IFERROR(('MIP 2017'!CZ68/'MIP 2017'!CZ$168),0)</f>
        <v>7.1138652332816991E-5</v>
      </c>
      <c r="DA68" s="33">
        <f>+IFERROR(('MIP 2017'!DA68/'MIP 2017'!DA$168),0)</f>
        <v>3.4955942448811799E-3</v>
      </c>
      <c r="DB68" s="33">
        <f>+IFERROR(('MIP 2017'!DB68/'MIP 2017'!DB$168),0)</f>
        <v>4.185840580045783E-4</v>
      </c>
      <c r="DC68" s="33">
        <f>+IFERROR(('MIP 2017'!DC68/'MIP 2017'!DC$168),0)</f>
        <v>7.961445018399177E-5</v>
      </c>
      <c r="DD68" s="33">
        <f>+IFERROR(('MIP 2017'!DD68/'MIP 2017'!DD$168),0)</f>
        <v>7.794409211514804E-5</v>
      </c>
      <c r="DE68" s="33">
        <f>+IFERROR(('MIP 2017'!DE68/'MIP 2017'!DE$168),0)</f>
        <v>1.3615367330691293E-3</v>
      </c>
      <c r="DF68" s="33">
        <f>+IFERROR(('MIP 2017'!DF68/'MIP 2017'!DF$168),0)</f>
        <v>1.5201838970559873E-4</v>
      </c>
      <c r="DG68" s="33">
        <f>+IFERROR(('MIP 2017'!DG68/'MIP 2017'!DG$168),0)</f>
        <v>7.2685548477574905E-4</v>
      </c>
      <c r="DH68" s="33">
        <f>+IFERROR(('MIP 2017'!DH68/'MIP 2017'!DH$168),0)</f>
        <v>2.3567944083540112E-4</v>
      </c>
      <c r="DI68" s="33">
        <f>+IFERROR(('MIP 2017'!DI68/'MIP 2017'!DI$168),0)</f>
        <v>9.4414568002081077E-6</v>
      </c>
      <c r="DJ68" s="33">
        <f>+IFERROR(('MIP 2017'!DJ68/'MIP 2017'!DJ$168),0)</f>
        <v>7.178555247078897E-5</v>
      </c>
      <c r="DK68" s="33">
        <f>+IFERROR(('MIP 2017'!DK68/'MIP 2017'!DK$168),0)</f>
        <v>3.2305063840502658E-5</v>
      </c>
      <c r="DL68" s="33">
        <f>+IFERROR(('MIP 2017'!DL68/'MIP 2017'!DL$168),0)</f>
        <v>3.7629006090028575E-5</v>
      </c>
      <c r="DM68" s="33">
        <f>+IFERROR(('MIP 2017'!DM68/'MIP 2017'!DM$168),0)</f>
        <v>1.4360282275711754E-6</v>
      </c>
      <c r="DN68" s="33">
        <f>+IFERROR(('MIP 2017'!DN68/'MIP 2017'!DN$168),0)</f>
        <v>2.5002594458214671E-6</v>
      </c>
      <c r="DO68" s="33">
        <f>+IFERROR(('MIP 2017'!DO68/'MIP 2017'!DO$168),0)</f>
        <v>3.3436784293653315E-4</v>
      </c>
      <c r="DP68" s="33">
        <f>+IFERROR(('MIP 2017'!DP68/'MIP 2017'!DP$168),0)</f>
        <v>4.5801983184404392E-6</v>
      </c>
      <c r="DQ68" s="33">
        <f>+IFERROR(('MIP 2017'!DQ68/'MIP 2017'!DQ$168),0)</f>
        <v>1.1366692967375066E-5</v>
      </c>
      <c r="DR68" s="33">
        <f>+IFERROR(('MIP 2017'!DR68/'MIP 2017'!DR$168),0)</f>
        <v>1.3372813386592378E-4</v>
      </c>
      <c r="DS68" s="33">
        <f>+IFERROR(('MIP 2017'!DS68/'MIP 2017'!DS$168),0)</f>
        <v>7.3580206950607724E-4</v>
      </c>
      <c r="DT68" s="33">
        <f>+IFERROR(('MIP 2017'!DT68/'MIP 2017'!DT$168),0)</f>
        <v>4.3933031956396913E-4</v>
      </c>
      <c r="DU68" s="33">
        <f>+IFERROR(('MIP 2017'!DU68/'MIP 2017'!DU$168),0)</f>
        <v>1.2488241346571938E-3</v>
      </c>
      <c r="DV68" s="33">
        <f>+IFERROR(('MIP 2017'!DV68/'MIP 2017'!DV$168),0)</f>
        <v>6.6074051294964635E-4</v>
      </c>
      <c r="DW68" s="33">
        <f>+IFERROR(('MIP 2017'!DW68/'MIP 2017'!DW$168),0)</f>
        <v>5.6764947503699383E-4</v>
      </c>
      <c r="DX68" s="33">
        <f>+IFERROR(('MIP 2017'!DX68/'MIP 2017'!DX$168),0)</f>
        <v>9.6597988514807893E-3</v>
      </c>
      <c r="DY68" s="33">
        <f>+IFERROR(('MIP 2017'!DY68/'MIP 2017'!DY$168),0)</f>
        <v>2.5823146230701888E-3</v>
      </c>
      <c r="DZ68" s="33">
        <f>+IFERROR(('MIP 2017'!DZ68/'MIP 2017'!DZ$168),0)</f>
        <v>1.8168162957524184E-4</v>
      </c>
      <c r="EA68" s="33">
        <f>+IFERROR(('MIP 2017'!EA68/'MIP 2017'!EA$168),0)</f>
        <v>3.1626989422722324E-4</v>
      </c>
      <c r="EB68" s="33">
        <f>+IFERROR(('MIP 2017'!EB68/'MIP 2017'!EB$168),0)</f>
        <v>1.7060784291954347E-4</v>
      </c>
      <c r="EC68" s="33">
        <f>+IFERROR(('MIP 2017'!EC68/'MIP 2017'!EC$168),0)</f>
        <v>2.9254152673195911E-4</v>
      </c>
      <c r="ED68" s="33">
        <f>+IFERROR(('MIP 2017'!ED68/'MIP 2017'!ED$168),0)</f>
        <v>3.63561061289246E-5</v>
      </c>
      <c r="EE68" s="33">
        <f>+IFERROR(('MIP 2017'!EE68/'MIP 2017'!EE$168),0)</f>
        <v>3.8087217823581359E-3</v>
      </c>
      <c r="EF68" s="33">
        <f>+IFERROR(('MIP 2017'!EF68/'MIP 2017'!EF$168),0)</f>
        <v>4.7199949222145014E-4</v>
      </c>
      <c r="EG68" s="33">
        <f>+IFERROR(('MIP 2017'!EG68/'MIP 2017'!EG$168),0)</f>
        <v>4.6027161248187435E-4</v>
      </c>
      <c r="EH68" s="33">
        <f>+IFERROR(('MIP 2017'!EH68/'MIP 2017'!EH$168),0)</f>
        <v>0</v>
      </c>
    </row>
    <row r="69" spans="1:138" s="7" customFormat="1" ht="21.95" customHeight="1" thickBot="1" x14ac:dyDescent="0.25">
      <c r="A69" s="137" t="s">
        <v>188</v>
      </c>
      <c r="B69" s="138" t="s">
        <v>190</v>
      </c>
      <c r="C69" s="33">
        <f>+IFERROR(('MIP 2017'!C69/'MIP 2017'!C$168),0)</f>
        <v>6.9397724001457194E-4</v>
      </c>
      <c r="D69" s="33">
        <f>+IFERROR(('MIP 2017'!D69/'MIP 2017'!D$168),0)</f>
        <v>5.7042545358909407E-4</v>
      </c>
      <c r="E69" s="33">
        <f>+IFERROR(('MIP 2017'!E69/'MIP 2017'!E$168),0)</f>
        <v>7.4327238551096734E-4</v>
      </c>
      <c r="F69" s="33">
        <f>+IFERROR(('MIP 2017'!F69/'MIP 2017'!F$168),0)</f>
        <v>1.1223745994019291E-3</v>
      </c>
      <c r="G69" s="33">
        <f>+IFERROR(('MIP 2017'!G69/'MIP 2017'!G$168),0)</f>
        <v>3.8927955851050138E-4</v>
      </c>
      <c r="H69" s="33">
        <f>+IFERROR(('MIP 2017'!H69/'MIP 2017'!H$168),0)</f>
        <v>5.3281920951246816E-4</v>
      </c>
      <c r="I69" s="33">
        <f>+IFERROR(('MIP 2017'!I69/'MIP 2017'!I$168),0)</f>
        <v>6.7316791388353375E-4</v>
      </c>
      <c r="J69" s="33">
        <f>+IFERROR(('MIP 2017'!J69/'MIP 2017'!J$168),0)</f>
        <v>6.4635502515303833E-4</v>
      </c>
      <c r="K69" s="33">
        <f>+IFERROR(('MIP 2017'!K69/'MIP 2017'!K$168),0)</f>
        <v>5.2041981866110033E-4</v>
      </c>
      <c r="L69" s="33">
        <f>+IFERROR(('MIP 2017'!L69/'MIP 2017'!L$168),0)</f>
        <v>6.8648316356897325E-4</v>
      </c>
      <c r="M69" s="33">
        <f>+IFERROR(('MIP 2017'!M69/'MIP 2017'!M$168),0)</f>
        <v>4.0490212680357638E-4</v>
      </c>
      <c r="N69" s="33">
        <f>+IFERROR(('MIP 2017'!N69/'MIP 2017'!N$168),0)</f>
        <v>3.2267355717446097E-4</v>
      </c>
      <c r="O69" s="33">
        <f>+IFERROR(('MIP 2017'!O69/'MIP 2017'!O$168),0)</f>
        <v>4.8087688143993334E-4</v>
      </c>
      <c r="P69" s="33">
        <f>+IFERROR(('MIP 2017'!P69/'MIP 2017'!P$168),0)</f>
        <v>2.1267822032276559E-4</v>
      </c>
      <c r="Q69" s="33">
        <f>+IFERROR(('MIP 2017'!Q69/'MIP 2017'!Q$168),0)</f>
        <v>5.0560340421218215E-4</v>
      </c>
      <c r="R69" s="33">
        <f>+IFERROR(('MIP 2017'!R69/'MIP 2017'!R$168),0)</f>
        <v>3.5879598702222727E-4</v>
      </c>
      <c r="S69" s="33">
        <f>+IFERROR(('MIP 2017'!S69/'MIP 2017'!S$168),0)</f>
        <v>6.5021529068367482E-4</v>
      </c>
      <c r="T69" s="33">
        <f>+IFERROR(('MIP 2017'!T69/'MIP 2017'!T$168),0)</f>
        <v>5.7244211374936772E-4</v>
      </c>
      <c r="U69" s="33">
        <f>+IFERROR(('MIP 2017'!U69/'MIP 2017'!U$168),0)</f>
        <v>5.4809492608679476E-4</v>
      </c>
      <c r="V69" s="33">
        <f>+IFERROR(('MIP 2017'!V69/'MIP 2017'!V$168),0)</f>
        <v>3.7082139845667105E-4</v>
      </c>
      <c r="W69" s="33">
        <f>+IFERROR(('MIP 2017'!W69/'MIP 2017'!W$168),0)</f>
        <v>8.2477941561292568E-4</v>
      </c>
      <c r="X69" s="33">
        <f>+IFERROR(('MIP 2017'!X69/'MIP 2017'!X$168),0)</f>
        <v>2.5880023492432734E-4</v>
      </c>
      <c r="Y69" s="33">
        <f>+IFERROR(('MIP 2017'!Y69/'MIP 2017'!Y$168),0)</f>
        <v>2.3088577802970168E-4</v>
      </c>
      <c r="Z69" s="33">
        <f>+IFERROR(('MIP 2017'!Z69/'MIP 2017'!Z$168),0)</f>
        <v>5.8589575369797536E-4</v>
      </c>
      <c r="AA69" s="33">
        <f>+IFERROR(('MIP 2017'!AA69/'MIP 2017'!AA$168),0)</f>
        <v>2.1966947137476669E-4</v>
      </c>
      <c r="AB69" s="33">
        <f>+IFERROR(('MIP 2017'!AB69/'MIP 2017'!AB$168),0)</f>
        <v>1.9516867722243423E-4</v>
      </c>
      <c r="AC69" s="33">
        <f>+IFERROR(('MIP 2017'!AC69/'MIP 2017'!AC$168),0)</f>
        <v>6.4160589487612744E-5</v>
      </c>
      <c r="AD69" s="33">
        <f>+IFERROR(('MIP 2017'!AD69/'MIP 2017'!AD$168),0)</f>
        <v>6.378794444893191E-4</v>
      </c>
      <c r="AE69" s="33">
        <f>+IFERROR(('MIP 2017'!AE69/'MIP 2017'!AE$168),0)</f>
        <v>6.3462503848107021E-4</v>
      </c>
      <c r="AF69" s="33">
        <f>+IFERROR(('MIP 2017'!AF69/'MIP 2017'!AF$168),0)</f>
        <v>2.4908224329787216E-4</v>
      </c>
      <c r="AG69" s="33">
        <f>+IFERROR(('MIP 2017'!AG69/'MIP 2017'!AG$168),0)</f>
        <v>1.5173506507103241E-5</v>
      </c>
      <c r="AH69" s="33">
        <f>+IFERROR(('MIP 2017'!AH69/'MIP 2017'!AH$168),0)</f>
        <v>3.1264266920433959E-4</v>
      </c>
      <c r="AI69" s="33">
        <f>+IFERROR(('MIP 2017'!AI69/'MIP 2017'!AI$168),0)</f>
        <v>1.5329140914371552E-4</v>
      </c>
      <c r="AJ69" s="33">
        <f>+IFERROR(('MIP 2017'!AJ69/'MIP 2017'!AJ$168),0)</f>
        <v>2.1921147657382817E-4</v>
      </c>
      <c r="AK69" s="33">
        <f>+IFERROR(('MIP 2017'!AK69/'MIP 2017'!AK$168),0)</f>
        <v>3.0811278959808947E-4</v>
      </c>
      <c r="AL69" s="33">
        <f>+IFERROR(('MIP 2017'!AL69/'MIP 2017'!AL$168),0)</f>
        <v>2.5066300499193523E-4</v>
      </c>
      <c r="AM69" s="33">
        <f>+IFERROR(('MIP 2017'!AM69/'MIP 2017'!AM$168),0)</f>
        <v>4.2949957242285647E-4</v>
      </c>
      <c r="AN69" s="33">
        <f>+IFERROR(('MIP 2017'!AN69/'MIP 2017'!AN$168),0)</f>
        <v>4.4418230706264457E-5</v>
      </c>
      <c r="AO69" s="33">
        <f>+IFERROR(('MIP 2017'!AO69/'MIP 2017'!AO$168),0)</f>
        <v>2.0004538192045551E-4</v>
      </c>
      <c r="AP69" s="33">
        <f>+IFERROR(('MIP 2017'!AP69/'MIP 2017'!AP$168),0)</f>
        <v>7.1856193923444472E-4</v>
      </c>
      <c r="AQ69" s="33">
        <f>+IFERROR(('MIP 2017'!AQ69/'MIP 2017'!AQ$168),0)</f>
        <v>1.446010394238736E-4</v>
      </c>
      <c r="AR69" s="33">
        <f>+IFERROR(('MIP 2017'!AR69/'MIP 2017'!AR$168),0)</f>
        <v>3.7750542423569278E-4</v>
      </c>
      <c r="AS69" s="33">
        <f>+IFERROR(('MIP 2017'!AS69/'MIP 2017'!AS$168),0)</f>
        <v>3.2739571882955384E-4</v>
      </c>
      <c r="AT69" s="33">
        <f>+IFERROR(('MIP 2017'!AT69/'MIP 2017'!AT$168),0)</f>
        <v>6.9135259594548733E-5</v>
      </c>
      <c r="AU69" s="33">
        <f>+IFERROR(('MIP 2017'!AU69/'MIP 2017'!AU$168),0)</f>
        <v>6.3732659345194689E-4</v>
      </c>
      <c r="AV69" s="33">
        <f>+IFERROR(('MIP 2017'!AV69/'MIP 2017'!AV$168),0)</f>
        <v>1.794883115980553E-4</v>
      </c>
      <c r="AW69" s="33">
        <f>+IFERROR(('MIP 2017'!AW69/'MIP 2017'!AW$168),0)</f>
        <v>1.0352863678667102E-3</v>
      </c>
      <c r="AX69" s="33">
        <f>+IFERROR(('MIP 2017'!AX69/'MIP 2017'!AX$168),0)</f>
        <v>2.2283540684137434E-4</v>
      </c>
      <c r="AY69" s="33">
        <f>+IFERROR(('MIP 2017'!AY69/'MIP 2017'!AY$168),0)</f>
        <v>1.5157886442181208E-4</v>
      </c>
      <c r="AZ69" s="33">
        <f>+IFERROR(('MIP 2017'!AZ69/'MIP 2017'!AZ$168),0)</f>
        <v>4.0361394630112322E-4</v>
      </c>
      <c r="BA69" s="33">
        <f>+IFERROR(('MIP 2017'!BA69/'MIP 2017'!BA$168),0)</f>
        <v>3.1809049467744504E-4</v>
      </c>
      <c r="BB69" s="33">
        <f>+IFERROR(('MIP 2017'!BB69/'MIP 2017'!BB$168),0)</f>
        <v>1.315930535624166E-4</v>
      </c>
      <c r="BC69" s="33">
        <f>+IFERROR(('MIP 2017'!BC69/'MIP 2017'!BC$168),0)</f>
        <v>2.6709892416776983E-4</v>
      </c>
      <c r="BD69" s="33">
        <f>+IFERROR(('MIP 2017'!BD69/'MIP 2017'!BD$168),0)</f>
        <v>2.5555005777174442E-4</v>
      </c>
      <c r="BE69" s="33">
        <f>+IFERROR(('MIP 2017'!BE69/'MIP 2017'!BE$168),0)</f>
        <v>1.0952231235718793E-3</v>
      </c>
      <c r="BF69" s="33">
        <f>+IFERROR(('MIP 2017'!BF69/'MIP 2017'!BF$168),0)</f>
        <v>2.3276643065518038E-4</v>
      </c>
      <c r="BG69" s="33">
        <f>+IFERROR(('MIP 2017'!BG69/'MIP 2017'!BG$168),0)</f>
        <v>6.613437553110136E-4</v>
      </c>
      <c r="BH69" s="33">
        <f>+IFERROR(('MIP 2017'!BH69/'MIP 2017'!BH$168),0)</f>
        <v>1.0835593102078186E-3</v>
      </c>
      <c r="BI69" s="33">
        <f>+IFERROR(('MIP 2017'!BI69/'MIP 2017'!BI$168),0)</f>
        <v>7.0537862389061679E-4</v>
      </c>
      <c r="BJ69" s="33">
        <f>+IFERROR(('MIP 2017'!BJ69/'MIP 2017'!BJ$168),0)</f>
        <v>2.375768390420425E-4</v>
      </c>
      <c r="BK69" s="33">
        <f>+IFERROR(('MIP 2017'!BK69/'MIP 2017'!BK$168),0)</f>
        <v>1.8955980208544651E-4</v>
      </c>
      <c r="BL69" s="33">
        <f>+IFERROR(('MIP 2017'!BL69/'MIP 2017'!BL$168),0)</f>
        <v>2.0000358346043784E-4</v>
      </c>
      <c r="BM69" s="33">
        <f>+IFERROR(('MIP 2017'!BM69/'MIP 2017'!BM$168),0)</f>
        <v>2.3606261436398128E-4</v>
      </c>
      <c r="BN69" s="33">
        <f>+IFERROR(('MIP 2017'!BN69/'MIP 2017'!BN$168),0)</f>
        <v>2.2582626822651393E-4</v>
      </c>
      <c r="BO69" s="33">
        <f>+IFERROR(('MIP 2017'!BO69/'MIP 2017'!BO$168),0)</f>
        <v>1.6439098779690532E-4</v>
      </c>
      <c r="BP69" s="33">
        <f>+IFERROR(('MIP 2017'!BP69/'MIP 2017'!BP$168),0)</f>
        <v>3.3372649362166954E-4</v>
      </c>
      <c r="BQ69" s="33">
        <f>+IFERROR(('MIP 2017'!BQ69/'MIP 2017'!BQ$168),0)</f>
        <v>1.5469818321251625E-4</v>
      </c>
      <c r="BR69" s="33">
        <f>+IFERROR(('MIP 2017'!BR69/'MIP 2017'!BR$168),0)</f>
        <v>1.6852556015567756E-4</v>
      </c>
      <c r="BS69" s="33">
        <f>+IFERROR(('MIP 2017'!BS69/'MIP 2017'!BS$168),0)</f>
        <v>2.8929724038480385E-4</v>
      </c>
      <c r="BT69" s="33">
        <f>+IFERROR(('MIP 2017'!BT69/'MIP 2017'!BT$168),0)</f>
        <v>2.4414587080713303E-4</v>
      </c>
      <c r="BU69" s="33">
        <f>+IFERROR(('MIP 2017'!BU69/'MIP 2017'!BU$168),0)</f>
        <v>1.0368788785592403E-4</v>
      </c>
      <c r="BV69" s="33">
        <f>+IFERROR(('MIP 2017'!BV69/'MIP 2017'!BV$168),0)</f>
        <v>3.6483244314196609E-4</v>
      </c>
      <c r="BW69" s="33">
        <f>+IFERROR(('MIP 2017'!BW69/'MIP 2017'!BW$168),0)</f>
        <v>2.9378125788349793E-4</v>
      </c>
      <c r="BX69" s="33">
        <f>+IFERROR(('MIP 2017'!BX69/'MIP 2017'!BX$168),0)</f>
        <v>9.4568938298764783E-5</v>
      </c>
      <c r="BY69" s="33">
        <f>+IFERROR(('MIP 2017'!BY69/'MIP 2017'!BY$168),0)</f>
        <v>2.3392379267122323E-4</v>
      </c>
      <c r="BZ69" s="33">
        <f>+IFERROR(('MIP 2017'!BZ69/'MIP 2017'!BZ$168),0)</f>
        <v>1.802848852112785E-3</v>
      </c>
      <c r="CA69" s="33">
        <f>+IFERROR(('MIP 2017'!CA69/'MIP 2017'!CA$168),0)</f>
        <v>8.9568357096778259E-4</v>
      </c>
      <c r="CB69" s="33">
        <f>+IFERROR(('MIP 2017'!CB69/'MIP 2017'!CB$168),0)</f>
        <v>1.5112647665645247E-4</v>
      </c>
      <c r="CC69" s="33">
        <f>+IFERROR(('MIP 2017'!CC69/'MIP 2017'!CC$168),0)</f>
        <v>1.675717916649935E-4</v>
      </c>
      <c r="CD69" s="33">
        <f>+IFERROR(('MIP 2017'!CD69/'MIP 2017'!CD$168),0)</f>
        <v>2.1827030801508407E-4</v>
      </c>
      <c r="CE69" s="33">
        <f>+IFERROR(('MIP 2017'!CE69/'MIP 2017'!CE$168),0)</f>
        <v>2.1567779324966596E-4</v>
      </c>
      <c r="CF69" s="33">
        <f>+IFERROR(('MIP 2017'!CF69/'MIP 2017'!CF$168),0)</f>
        <v>2.5412511551089654E-4</v>
      </c>
      <c r="CG69" s="33">
        <f>+IFERROR(('MIP 2017'!CG69/'MIP 2017'!CG$168),0)</f>
        <v>4.0351940717121165E-4</v>
      </c>
      <c r="CH69" s="33">
        <f>+IFERROR(('MIP 2017'!CH69/'MIP 2017'!CH$168),0)</f>
        <v>2.589087399802974E-3</v>
      </c>
      <c r="CI69" s="33">
        <f>+IFERROR(('MIP 2017'!CI69/'MIP 2017'!CI$168),0)</f>
        <v>1.0811944567893073E-4</v>
      </c>
      <c r="CJ69" s="33">
        <f>+IFERROR(('MIP 2017'!CJ69/'MIP 2017'!CJ$168),0)</f>
        <v>2.5593428032115917E-4</v>
      </c>
      <c r="CK69" s="33">
        <f>+IFERROR(('MIP 2017'!CK69/'MIP 2017'!CK$168),0)</f>
        <v>1.7694459740401263E-4</v>
      </c>
      <c r="CL69" s="33">
        <f>+IFERROR(('MIP 2017'!CL69/'MIP 2017'!CL$168),0)</f>
        <v>2.5192597972549746E-4</v>
      </c>
      <c r="CM69" s="33">
        <f>+IFERROR(('MIP 2017'!CM69/'MIP 2017'!CM$168),0)</f>
        <v>1.4426251271929775E-4</v>
      </c>
      <c r="CN69" s="33">
        <f>+IFERROR(('MIP 2017'!CN69/'MIP 2017'!CN$168),0)</f>
        <v>7.3379636875548567E-4</v>
      </c>
      <c r="CO69" s="33">
        <f>+IFERROR(('MIP 2017'!CO69/'MIP 2017'!CO$168),0)</f>
        <v>7.8271852068162131E-5</v>
      </c>
      <c r="CP69" s="33">
        <f>+IFERROR(('MIP 2017'!CP69/'MIP 2017'!CP$168),0)</f>
        <v>8.0564888468780544E-5</v>
      </c>
      <c r="CQ69" s="33">
        <f>+IFERROR(('MIP 2017'!CQ69/'MIP 2017'!CQ$168),0)</f>
        <v>2.3966679343278728E-3</v>
      </c>
      <c r="CR69" s="33">
        <f>+IFERROR(('MIP 2017'!CR69/'MIP 2017'!CR$168),0)</f>
        <v>1.1709122514168087E-3</v>
      </c>
      <c r="CS69" s="33">
        <f>+IFERROR(('MIP 2017'!CS69/'MIP 2017'!CS$168),0)</f>
        <v>6.818698949003521E-5</v>
      </c>
      <c r="CT69" s="33">
        <f>+IFERROR(('MIP 2017'!CT69/'MIP 2017'!CT$168),0)</f>
        <v>7.6786582367938751E-5</v>
      </c>
      <c r="CU69" s="33">
        <f>+IFERROR(('MIP 2017'!CU69/'MIP 2017'!CU$168),0)</f>
        <v>6.9821423824570323E-5</v>
      </c>
      <c r="CV69" s="33">
        <f>+IFERROR(('MIP 2017'!CV69/'MIP 2017'!CV$168),0)</f>
        <v>3.9308332209359431E-5</v>
      </c>
      <c r="CW69" s="33">
        <f>+IFERROR(('MIP 2017'!CW69/'MIP 2017'!CW$168),0)</f>
        <v>6.4617591463058077E-5</v>
      </c>
      <c r="CX69" s="33">
        <f>+IFERROR(('MIP 2017'!CX69/'MIP 2017'!CX$168),0)</f>
        <v>3.6852153355962117E-5</v>
      </c>
      <c r="CY69" s="33">
        <f>+IFERROR(('MIP 2017'!CY69/'MIP 2017'!CY$168),0)</f>
        <v>1.5326056731413703E-4</v>
      </c>
      <c r="CZ69" s="33">
        <f>+IFERROR(('MIP 2017'!CZ69/'MIP 2017'!CZ$168),0)</f>
        <v>2.6740748383033223E-5</v>
      </c>
      <c r="DA69" s="33">
        <f>+IFERROR(('MIP 2017'!DA69/'MIP 2017'!DA$168),0)</f>
        <v>1.663459668542324E-4</v>
      </c>
      <c r="DB69" s="33">
        <f>+IFERROR(('MIP 2017'!DB69/'MIP 2017'!DB$168),0)</f>
        <v>2.2007876282070104E-4</v>
      </c>
      <c r="DC69" s="33">
        <f>+IFERROR(('MIP 2017'!DC69/'MIP 2017'!DC$168),0)</f>
        <v>1.3561793045910322E-4</v>
      </c>
      <c r="DD69" s="33">
        <f>+IFERROR(('MIP 2017'!DD69/'MIP 2017'!DD$168),0)</f>
        <v>2.1797130891236589E-5</v>
      </c>
      <c r="DE69" s="33">
        <f>+IFERROR(('MIP 2017'!DE69/'MIP 2017'!DE$168),0)</f>
        <v>2.6791421546958549E-4</v>
      </c>
      <c r="DF69" s="33">
        <f>+IFERROR(('MIP 2017'!DF69/'MIP 2017'!DF$168),0)</f>
        <v>1.5273845859146995E-4</v>
      </c>
      <c r="DG69" s="33">
        <f>+IFERROR(('MIP 2017'!DG69/'MIP 2017'!DG$168),0)</f>
        <v>1.8780667061404932E-4</v>
      </c>
      <c r="DH69" s="33">
        <f>+IFERROR(('MIP 2017'!DH69/'MIP 2017'!DH$168),0)</f>
        <v>3.4633006980852653E-4</v>
      </c>
      <c r="DI69" s="33">
        <f>+IFERROR(('MIP 2017'!DI69/'MIP 2017'!DI$168),0)</f>
        <v>4.2172625271827647E-3</v>
      </c>
      <c r="DJ69" s="33">
        <f>+IFERROR(('MIP 2017'!DJ69/'MIP 2017'!DJ$168),0)</f>
        <v>8.6177364355871861E-5</v>
      </c>
      <c r="DK69" s="33">
        <f>+IFERROR(('MIP 2017'!DK69/'MIP 2017'!DK$168),0)</f>
        <v>6.4111501923513301E-5</v>
      </c>
      <c r="DL69" s="33">
        <f>+IFERROR(('MIP 2017'!DL69/'MIP 2017'!DL$168),0)</f>
        <v>8.9014237310920967E-5</v>
      </c>
      <c r="DM69" s="33">
        <f>+IFERROR(('MIP 2017'!DM69/'MIP 2017'!DM$168),0)</f>
        <v>7.8619569360097698E-5</v>
      </c>
      <c r="DN69" s="33">
        <f>+IFERROR(('MIP 2017'!DN69/'MIP 2017'!DN$168),0)</f>
        <v>2.532792282144654E-5</v>
      </c>
      <c r="DO69" s="33">
        <f>+IFERROR(('MIP 2017'!DO69/'MIP 2017'!DO$168),0)</f>
        <v>1.4651479311201209E-4</v>
      </c>
      <c r="DP69" s="33">
        <f>+IFERROR(('MIP 2017'!DP69/'MIP 2017'!DP$168),0)</f>
        <v>1.0332864405520509E-4</v>
      </c>
      <c r="DQ69" s="33">
        <f>+IFERROR(('MIP 2017'!DQ69/'MIP 2017'!DQ$168),0)</f>
        <v>6.2666412303777176E-3</v>
      </c>
      <c r="DR69" s="33">
        <f>+IFERROR(('MIP 2017'!DR69/'MIP 2017'!DR$168),0)</f>
        <v>1.1400448718329239E-4</v>
      </c>
      <c r="DS69" s="33">
        <f>+IFERROR(('MIP 2017'!DS69/'MIP 2017'!DS$168),0)</f>
        <v>1.3092864022132993E-4</v>
      </c>
      <c r="DT69" s="33">
        <f>+IFERROR(('MIP 2017'!DT69/'MIP 2017'!DT$168),0)</f>
        <v>8.4977333797239032E-5</v>
      </c>
      <c r="DU69" s="33">
        <f>+IFERROR(('MIP 2017'!DU69/'MIP 2017'!DU$168),0)</f>
        <v>5.2342331933980588E-5</v>
      </c>
      <c r="DV69" s="33">
        <f>+IFERROR(('MIP 2017'!DV69/'MIP 2017'!DV$168),0)</f>
        <v>5.2117850745113468E-4</v>
      </c>
      <c r="DW69" s="33">
        <f>+IFERROR(('MIP 2017'!DW69/'MIP 2017'!DW$168),0)</f>
        <v>6.9452627059203944E-4</v>
      </c>
      <c r="DX69" s="33">
        <f>+IFERROR(('MIP 2017'!DX69/'MIP 2017'!DX$168),0)</f>
        <v>5.7134114493932319E-4</v>
      </c>
      <c r="DY69" s="33">
        <f>+IFERROR(('MIP 2017'!DY69/'MIP 2017'!DY$168),0)</f>
        <v>1.4150706830882444E-4</v>
      </c>
      <c r="DZ69" s="33">
        <f>+IFERROR(('MIP 2017'!DZ69/'MIP 2017'!DZ$168),0)</f>
        <v>5.5001811046387416E-5</v>
      </c>
      <c r="EA69" s="33">
        <f>+IFERROR(('MIP 2017'!EA69/'MIP 2017'!EA$168),0)</f>
        <v>7.6260722953243472E-4</v>
      </c>
      <c r="EB69" s="33">
        <f>+IFERROR(('MIP 2017'!EB69/'MIP 2017'!EB$168),0)</f>
        <v>1.0953852853103276E-3</v>
      </c>
      <c r="EC69" s="33">
        <f>+IFERROR(('MIP 2017'!EC69/'MIP 2017'!EC$168),0)</f>
        <v>3.4575350733517362E-4</v>
      </c>
      <c r="ED69" s="33">
        <f>+IFERROR(('MIP 2017'!ED69/'MIP 2017'!ED$168),0)</f>
        <v>6.0032843980864312E-3</v>
      </c>
      <c r="EE69" s="33">
        <f>+IFERROR(('MIP 2017'!EE69/'MIP 2017'!EE$168),0)</f>
        <v>1.8731527990475449E-2</v>
      </c>
      <c r="EF69" s="33">
        <f>+IFERROR(('MIP 2017'!EF69/'MIP 2017'!EF$168),0)</f>
        <v>2.1943644165827521E-4</v>
      </c>
      <c r="EG69" s="33">
        <f>+IFERROR(('MIP 2017'!EG69/'MIP 2017'!EG$168),0)</f>
        <v>3.0037875299914986E-3</v>
      </c>
      <c r="EH69" s="33">
        <f>+IFERROR(('MIP 2017'!EH69/'MIP 2017'!EH$168),0)</f>
        <v>0</v>
      </c>
    </row>
    <row r="70" spans="1:138" s="7" customFormat="1" ht="21.95" customHeight="1" thickBot="1" x14ac:dyDescent="0.25">
      <c r="A70" s="137" t="s">
        <v>191</v>
      </c>
      <c r="B70" s="138" t="s">
        <v>193</v>
      </c>
      <c r="C70" s="33">
        <f>+IFERROR(('MIP 2017'!C70/'MIP 2017'!C$168),0)</f>
        <v>8.849007531780251E-6</v>
      </c>
      <c r="D70" s="33">
        <f>+IFERROR(('MIP 2017'!D70/'MIP 2017'!D$168),0)</f>
        <v>5.7313991549455725E-6</v>
      </c>
      <c r="E70" s="33">
        <f>+IFERROR(('MIP 2017'!E70/'MIP 2017'!E$168),0)</f>
        <v>8.0724323341076297E-6</v>
      </c>
      <c r="F70" s="33">
        <f>+IFERROR(('MIP 2017'!F70/'MIP 2017'!F$168),0)</f>
        <v>1.071091833461998E-5</v>
      </c>
      <c r="G70" s="33">
        <f>+IFERROR(('MIP 2017'!G70/'MIP 2017'!G$168),0)</f>
        <v>1.2298140496572216E-5</v>
      </c>
      <c r="H70" s="33">
        <f>+IFERROR(('MIP 2017'!H70/'MIP 2017'!H$168),0)</f>
        <v>9.4019469867616687E-6</v>
      </c>
      <c r="I70" s="33">
        <f>+IFERROR(('MIP 2017'!I70/'MIP 2017'!I$168),0)</f>
        <v>5.7887013615332347E-6</v>
      </c>
      <c r="J70" s="33">
        <f>+IFERROR(('MIP 2017'!J70/'MIP 2017'!J$168),0)</f>
        <v>1.1746296107237512E-5</v>
      </c>
      <c r="K70" s="33">
        <f>+IFERROR(('MIP 2017'!K70/'MIP 2017'!K$168),0)</f>
        <v>8.1639373020703392E-6</v>
      </c>
      <c r="L70" s="33">
        <f>+IFERROR(('MIP 2017'!L70/'MIP 2017'!L$168),0)</f>
        <v>8.8577515961344134E-6</v>
      </c>
      <c r="M70" s="33">
        <f>+IFERROR(('MIP 2017'!M70/'MIP 2017'!M$168),0)</f>
        <v>8.3702113160298934E-6</v>
      </c>
      <c r="N70" s="33">
        <f>+IFERROR(('MIP 2017'!N70/'MIP 2017'!N$168),0)</f>
        <v>5.9112047003518251E-5</v>
      </c>
      <c r="O70" s="33">
        <f>+IFERROR(('MIP 2017'!O70/'MIP 2017'!O$168),0)</f>
        <v>8.6487299612308E-5</v>
      </c>
      <c r="P70" s="33">
        <f>+IFERROR(('MIP 2017'!P70/'MIP 2017'!P$168),0)</f>
        <v>6.4243184010862354E-6</v>
      </c>
      <c r="Q70" s="33">
        <f>+IFERROR(('MIP 2017'!Q70/'MIP 2017'!Q$168),0)</f>
        <v>5.7864885559897001E-6</v>
      </c>
      <c r="R70" s="33">
        <f>+IFERROR(('MIP 2017'!R70/'MIP 2017'!R$168),0)</f>
        <v>1.2575178204482013E-5</v>
      </c>
      <c r="S70" s="33">
        <f>+IFERROR(('MIP 2017'!S70/'MIP 2017'!S$168),0)</f>
        <v>1.3508993432246849E-5</v>
      </c>
      <c r="T70" s="33">
        <f>+IFERROR(('MIP 2017'!T70/'MIP 2017'!T$168),0)</f>
        <v>6.780718057774753E-6</v>
      </c>
      <c r="U70" s="33">
        <f>+IFERROR(('MIP 2017'!U70/'MIP 2017'!U$168),0)</f>
        <v>1.3785357847567331E-5</v>
      </c>
      <c r="V70" s="33">
        <f>+IFERROR(('MIP 2017'!V70/'MIP 2017'!V$168),0)</f>
        <v>6.0865344594581151E-6</v>
      </c>
      <c r="W70" s="33">
        <f>+IFERROR(('MIP 2017'!W70/'MIP 2017'!W$168),0)</f>
        <v>1.1397625642604885E-5</v>
      </c>
      <c r="X70" s="33">
        <f>+IFERROR(('MIP 2017'!X70/'MIP 2017'!X$168),0)</f>
        <v>5.1349140984927096E-3</v>
      </c>
      <c r="Y70" s="33">
        <f>+IFERROR(('MIP 2017'!Y70/'MIP 2017'!Y$168),0)</f>
        <v>8.2887899886401589E-3</v>
      </c>
      <c r="Z70" s="33">
        <f>+IFERROR(('MIP 2017'!Z70/'MIP 2017'!Z$168),0)</f>
        <v>5.8666930943733833E-3</v>
      </c>
      <c r="AA70" s="33">
        <f>+IFERROR(('MIP 2017'!AA70/'MIP 2017'!AA$168),0)</f>
        <v>4.3869371856308844E-3</v>
      </c>
      <c r="AB70" s="33">
        <f>+IFERROR(('MIP 2017'!AB70/'MIP 2017'!AB$168),0)</f>
        <v>6.1403966835577202E-4</v>
      </c>
      <c r="AC70" s="33">
        <f>+IFERROR(('MIP 2017'!AC70/'MIP 2017'!AC$168),0)</f>
        <v>2.2521846499936691E-6</v>
      </c>
      <c r="AD70" s="33">
        <f>+IFERROR(('MIP 2017'!AD70/'MIP 2017'!AD$168),0)</f>
        <v>7.4702798969982152E-5</v>
      </c>
      <c r="AE70" s="33">
        <f>+IFERROR(('MIP 2017'!AE70/'MIP 2017'!AE$168),0)</f>
        <v>4.7340487312221655E-3</v>
      </c>
      <c r="AF70" s="33">
        <f>+IFERROR(('MIP 2017'!AF70/'MIP 2017'!AF$168),0)</f>
        <v>1.3520779853729779E-4</v>
      </c>
      <c r="AG70" s="33">
        <f>+IFERROR(('MIP 2017'!AG70/'MIP 2017'!AG$168),0)</f>
        <v>7.6180357854909929E-7</v>
      </c>
      <c r="AH70" s="33">
        <f>+IFERROR(('MIP 2017'!AH70/'MIP 2017'!AH$168),0)</f>
        <v>1.1312807654455885E-5</v>
      </c>
      <c r="AI70" s="33">
        <f>+IFERROR(('MIP 2017'!AI70/'MIP 2017'!AI$168),0)</f>
        <v>1.0660416730994945E-4</v>
      </c>
      <c r="AJ70" s="33">
        <f>+IFERROR(('MIP 2017'!AJ70/'MIP 2017'!AJ$168),0)</f>
        <v>1.4254458253399554E-5</v>
      </c>
      <c r="AK70" s="33">
        <f>+IFERROR(('MIP 2017'!AK70/'MIP 2017'!AK$168),0)</f>
        <v>1.9158741325782169E-5</v>
      </c>
      <c r="AL70" s="33">
        <f>+IFERROR(('MIP 2017'!AL70/'MIP 2017'!AL$168),0)</f>
        <v>1.3408700851548266E-5</v>
      </c>
      <c r="AM70" s="33">
        <f>+IFERROR(('MIP 2017'!AM70/'MIP 2017'!AM$168),0)</f>
        <v>6.1913594874423382E-4</v>
      </c>
      <c r="AN70" s="33">
        <f>+IFERROR(('MIP 2017'!AN70/'MIP 2017'!AN$168),0)</f>
        <v>4.9130562601961416E-5</v>
      </c>
      <c r="AO70" s="33">
        <f>+IFERROR(('MIP 2017'!AO70/'MIP 2017'!AO$168),0)</f>
        <v>1.0016358000559048E-4</v>
      </c>
      <c r="AP70" s="33">
        <f>+IFERROR(('MIP 2017'!AP70/'MIP 2017'!AP$168),0)</f>
        <v>2.4551500154131367E-5</v>
      </c>
      <c r="AQ70" s="33">
        <f>+IFERROR(('MIP 2017'!AQ70/'MIP 2017'!AQ$168),0)</f>
        <v>5.8122567254707223E-6</v>
      </c>
      <c r="AR70" s="33">
        <f>+IFERROR(('MIP 2017'!AR70/'MIP 2017'!AR$168),0)</f>
        <v>1.3970357411289299E-5</v>
      </c>
      <c r="AS70" s="33">
        <f>+IFERROR(('MIP 2017'!AS70/'MIP 2017'!AS$168),0)</f>
        <v>9.1724969781634648E-7</v>
      </c>
      <c r="AT70" s="33">
        <f>+IFERROR(('MIP 2017'!AT70/'MIP 2017'!AT$168),0)</f>
        <v>8.3819597345614289E-6</v>
      </c>
      <c r="AU70" s="33">
        <f>+IFERROR(('MIP 2017'!AU70/'MIP 2017'!AU$168),0)</f>
        <v>3.9446310360798972E-5</v>
      </c>
      <c r="AV70" s="33">
        <f>+IFERROR(('MIP 2017'!AV70/'MIP 2017'!AV$168),0)</f>
        <v>2.1313096385949305E-3</v>
      </c>
      <c r="AW70" s="33">
        <f>+IFERROR(('MIP 2017'!AW70/'MIP 2017'!AW$168),0)</f>
        <v>1.0131856116317324E-4</v>
      </c>
      <c r="AX70" s="33">
        <f>+IFERROR(('MIP 2017'!AX70/'MIP 2017'!AX$168),0)</f>
        <v>9.4292626130956813E-5</v>
      </c>
      <c r="AY70" s="33">
        <f>+IFERROR(('MIP 2017'!AY70/'MIP 2017'!AY$168),0)</f>
        <v>8.1652832360402385E-6</v>
      </c>
      <c r="AZ70" s="33">
        <f>+IFERROR(('MIP 2017'!AZ70/'MIP 2017'!AZ$168),0)</f>
        <v>1.1011740457872702E-5</v>
      </c>
      <c r="BA70" s="33">
        <f>+IFERROR(('MIP 2017'!BA70/'MIP 2017'!BA$168),0)</f>
        <v>4.7164723557349389E-5</v>
      </c>
      <c r="BB70" s="33">
        <f>+IFERROR(('MIP 2017'!BB70/'MIP 2017'!BB$168),0)</f>
        <v>9.4942014111078754E-6</v>
      </c>
      <c r="BC70" s="33">
        <f>+IFERROR(('MIP 2017'!BC70/'MIP 2017'!BC$168),0)</f>
        <v>1.8893909034841376E-5</v>
      </c>
      <c r="BD70" s="33">
        <f>+IFERROR(('MIP 2017'!BD70/'MIP 2017'!BD$168),0)</f>
        <v>1.6394837519458316E-5</v>
      </c>
      <c r="BE70" s="33">
        <f>+IFERROR(('MIP 2017'!BE70/'MIP 2017'!BE$168),0)</f>
        <v>4.6682927129994316E-4</v>
      </c>
      <c r="BF70" s="33">
        <f>+IFERROR(('MIP 2017'!BF70/'MIP 2017'!BF$168),0)</f>
        <v>1.3339954718116286E-5</v>
      </c>
      <c r="BG70" s="33">
        <f>+IFERROR(('MIP 2017'!BG70/'MIP 2017'!BG$168),0)</f>
        <v>2.7427325147621355E-5</v>
      </c>
      <c r="BH70" s="33">
        <f>+IFERROR(('MIP 2017'!BH70/'MIP 2017'!BH$168),0)</f>
        <v>2.698620728145131E-4</v>
      </c>
      <c r="BI70" s="33">
        <f>+IFERROR(('MIP 2017'!BI70/'MIP 2017'!BI$168),0)</f>
        <v>4.4873163861453872E-3</v>
      </c>
      <c r="BJ70" s="33">
        <f>+IFERROR(('MIP 2017'!BJ70/'MIP 2017'!BJ$168),0)</f>
        <v>2.0326647760728955E-5</v>
      </c>
      <c r="BK70" s="33">
        <f>+IFERROR(('MIP 2017'!BK70/'MIP 2017'!BK$168),0)</f>
        <v>4.7203352998460888E-5</v>
      </c>
      <c r="BL70" s="33">
        <f>+IFERROR(('MIP 2017'!BL70/'MIP 2017'!BL$168),0)</f>
        <v>1.1596520906724807E-5</v>
      </c>
      <c r="BM70" s="33">
        <f>+IFERROR(('MIP 2017'!BM70/'MIP 2017'!BM$168),0)</f>
        <v>5.6245969489558398E-5</v>
      </c>
      <c r="BN70" s="33">
        <f>+IFERROR(('MIP 2017'!BN70/'MIP 2017'!BN$168),0)</f>
        <v>2.9455533895410261E-5</v>
      </c>
      <c r="BO70" s="33">
        <f>+IFERROR(('MIP 2017'!BO70/'MIP 2017'!BO$168),0)</f>
        <v>1.3372261534556376E-5</v>
      </c>
      <c r="BP70" s="33">
        <f>+IFERROR(('MIP 2017'!BP70/'MIP 2017'!BP$168),0)</f>
        <v>2.304211585596293E-5</v>
      </c>
      <c r="BQ70" s="33">
        <f>+IFERROR(('MIP 2017'!BQ70/'MIP 2017'!BQ$168),0)</f>
        <v>9.9765384608053973E-6</v>
      </c>
      <c r="BR70" s="33">
        <f>+IFERROR(('MIP 2017'!BR70/'MIP 2017'!BR$168),0)</f>
        <v>1.3066219140070558E-5</v>
      </c>
      <c r="BS70" s="33">
        <f>+IFERROR(('MIP 2017'!BS70/'MIP 2017'!BS$168),0)</f>
        <v>2.2785158425299669E-5</v>
      </c>
      <c r="BT70" s="33">
        <f>+IFERROR(('MIP 2017'!BT70/'MIP 2017'!BT$168),0)</f>
        <v>1.297810182975815E-5</v>
      </c>
      <c r="BU70" s="33">
        <f>+IFERROR(('MIP 2017'!BU70/'MIP 2017'!BU$168),0)</f>
        <v>7.4354180721340145E-6</v>
      </c>
      <c r="BV70" s="33">
        <f>+IFERROR(('MIP 2017'!BV70/'MIP 2017'!BV$168),0)</f>
        <v>4.1766184316379745E-5</v>
      </c>
      <c r="BW70" s="33">
        <f>+IFERROR(('MIP 2017'!BW70/'MIP 2017'!BW$168),0)</f>
        <v>2.5040636213181575E-5</v>
      </c>
      <c r="BX70" s="33">
        <f>+IFERROR(('MIP 2017'!BX70/'MIP 2017'!BX$168),0)</f>
        <v>8.5255372866435382E-6</v>
      </c>
      <c r="BY70" s="33">
        <f>+IFERROR(('MIP 2017'!BY70/'MIP 2017'!BY$168),0)</f>
        <v>3.013844174763432E-5</v>
      </c>
      <c r="BZ70" s="33">
        <f>+IFERROR(('MIP 2017'!BZ70/'MIP 2017'!BZ$168),0)</f>
        <v>6.4801563548235101E-5</v>
      </c>
      <c r="CA70" s="33">
        <f>+IFERROR(('MIP 2017'!CA70/'MIP 2017'!CA$168),0)</f>
        <v>9.2448659926268176E-6</v>
      </c>
      <c r="CB70" s="33">
        <f>+IFERROR(('MIP 2017'!CB70/'MIP 2017'!CB$168),0)</f>
        <v>1.0783953997284375E-5</v>
      </c>
      <c r="CC70" s="33">
        <f>+IFERROR(('MIP 2017'!CC70/'MIP 2017'!CC$168),0)</f>
        <v>1.1350122195715204E-5</v>
      </c>
      <c r="CD70" s="33">
        <f>+IFERROR(('MIP 2017'!CD70/'MIP 2017'!CD$168),0)</f>
        <v>1.4923081253568138E-5</v>
      </c>
      <c r="CE70" s="33">
        <f>+IFERROR(('MIP 2017'!CE70/'MIP 2017'!CE$168),0)</f>
        <v>1.514172159906958E-5</v>
      </c>
      <c r="CF70" s="33">
        <f>+IFERROR(('MIP 2017'!CF70/'MIP 2017'!CF$168),0)</f>
        <v>1.6698192796265425E-5</v>
      </c>
      <c r="CG70" s="33">
        <f>+IFERROR(('MIP 2017'!CG70/'MIP 2017'!CG$168),0)</f>
        <v>1.5694626192944546E-5</v>
      </c>
      <c r="CH70" s="33">
        <f>+IFERROR(('MIP 2017'!CH70/'MIP 2017'!CH$168),0)</f>
        <v>1.8010656548396767E-5</v>
      </c>
      <c r="CI70" s="33">
        <f>+IFERROR(('MIP 2017'!CI70/'MIP 2017'!CI$168),0)</f>
        <v>6.6067383610111092E-6</v>
      </c>
      <c r="CJ70" s="33">
        <f>+IFERROR(('MIP 2017'!CJ70/'MIP 2017'!CJ$168),0)</f>
        <v>1.4758537748377743E-5</v>
      </c>
      <c r="CK70" s="33">
        <f>+IFERROR(('MIP 2017'!CK70/'MIP 2017'!CK$168),0)</f>
        <v>6.7305399282222218E-6</v>
      </c>
      <c r="CL70" s="33">
        <f>+IFERROR(('MIP 2017'!CL70/'MIP 2017'!CL$168),0)</f>
        <v>9.1921544097269592E-6</v>
      </c>
      <c r="CM70" s="33">
        <f>+IFERROR(('MIP 2017'!CM70/'MIP 2017'!CM$168),0)</f>
        <v>9.6543773465933297E-6</v>
      </c>
      <c r="CN70" s="33">
        <f>+IFERROR(('MIP 2017'!CN70/'MIP 2017'!CN$168),0)</f>
        <v>2.0924708703005435E-5</v>
      </c>
      <c r="CO70" s="33">
        <f>+IFERROR(('MIP 2017'!CO70/'MIP 2017'!CO$168),0)</f>
        <v>1.4787712792549493E-5</v>
      </c>
      <c r="CP70" s="33">
        <f>+IFERROR(('MIP 2017'!CP70/'MIP 2017'!CP$168),0)</f>
        <v>6.5683658149426066E-6</v>
      </c>
      <c r="CQ70" s="33">
        <f>+IFERROR(('MIP 2017'!CQ70/'MIP 2017'!CQ$168),0)</f>
        <v>2.6472960231042947E-5</v>
      </c>
      <c r="CR70" s="33">
        <f>+IFERROR(('MIP 2017'!CR70/'MIP 2017'!CR$168),0)</f>
        <v>2.3485710601988632E-5</v>
      </c>
      <c r="CS70" s="33">
        <f>+IFERROR(('MIP 2017'!CS70/'MIP 2017'!CS$168),0)</f>
        <v>2.0974037531336571E-6</v>
      </c>
      <c r="CT70" s="33">
        <f>+IFERROR(('MIP 2017'!CT70/'MIP 2017'!CT$168),0)</f>
        <v>4.5961479282990553E-6</v>
      </c>
      <c r="CU70" s="33">
        <f>+IFERROR(('MIP 2017'!CU70/'MIP 2017'!CU$168),0)</f>
        <v>1.0742538596906826E-6</v>
      </c>
      <c r="CV70" s="33">
        <f>+IFERROR(('MIP 2017'!CV70/'MIP 2017'!CV$168),0)</f>
        <v>5.0749224541533822E-6</v>
      </c>
      <c r="CW70" s="33">
        <f>+IFERROR(('MIP 2017'!CW70/'MIP 2017'!CW$168),0)</f>
        <v>9.4728822576625139E-7</v>
      </c>
      <c r="CX70" s="33">
        <f>+IFERROR(('MIP 2017'!CX70/'MIP 2017'!CX$168),0)</f>
        <v>1.6459409689980373E-6</v>
      </c>
      <c r="CY70" s="33">
        <f>+IFERROR(('MIP 2017'!CY70/'MIP 2017'!CY$168),0)</f>
        <v>2.0532634921832188E-6</v>
      </c>
      <c r="CZ70" s="33">
        <f>+IFERROR(('MIP 2017'!CZ70/'MIP 2017'!CZ$168),0)</f>
        <v>1.1494924330444186E-6</v>
      </c>
      <c r="DA70" s="33">
        <f>+IFERROR(('MIP 2017'!DA70/'MIP 2017'!DA$168),0)</f>
        <v>2.5948174901547112E-6</v>
      </c>
      <c r="DB70" s="33">
        <f>+IFERROR(('MIP 2017'!DB70/'MIP 2017'!DB$168),0)</f>
        <v>3.2954641743379351E-6</v>
      </c>
      <c r="DC70" s="33">
        <f>+IFERROR(('MIP 2017'!DC70/'MIP 2017'!DC$168),0)</f>
        <v>2.6346256093725791E-6</v>
      </c>
      <c r="DD70" s="33">
        <f>+IFERROR(('MIP 2017'!DD70/'MIP 2017'!DD$168),0)</f>
        <v>2.0280584522880926E-6</v>
      </c>
      <c r="DE70" s="33">
        <f>+IFERROR(('MIP 2017'!DE70/'MIP 2017'!DE$168),0)</f>
        <v>1.9940089053071143E-5</v>
      </c>
      <c r="DF70" s="33">
        <f>+IFERROR(('MIP 2017'!DF70/'MIP 2017'!DF$168),0)</f>
        <v>6.8177658095731021E-5</v>
      </c>
      <c r="DG70" s="33">
        <f>+IFERROR(('MIP 2017'!DG70/'MIP 2017'!DG$168),0)</f>
        <v>2.8315161666757463E-6</v>
      </c>
      <c r="DH70" s="33">
        <f>+IFERROR(('MIP 2017'!DH70/'MIP 2017'!DH$168),0)</f>
        <v>1.3242875134095991E-5</v>
      </c>
      <c r="DI70" s="33">
        <f>+IFERROR(('MIP 2017'!DI70/'MIP 2017'!DI$168),0)</f>
        <v>3.2067193420702669E-3</v>
      </c>
      <c r="DJ70" s="33">
        <f>+IFERROR(('MIP 2017'!DJ70/'MIP 2017'!DJ$168),0)</f>
        <v>7.8968676195806675E-6</v>
      </c>
      <c r="DK70" s="33">
        <f>+IFERROR(('MIP 2017'!DK70/'MIP 2017'!DK$168),0)</f>
        <v>6.3206495522409185E-6</v>
      </c>
      <c r="DL70" s="33">
        <f>+IFERROR(('MIP 2017'!DL70/'MIP 2017'!DL$168),0)</f>
        <v>8.1571706290528588E-6</v>
      </c>
      <c r="DM70" s="33">
        <f>+IFERROR(('MIP 2017'!DM70/'MIP 2017'!DM$168),0)</f>
        <v>8.1146482569010219E-6</v>
      </c>
      <c r="DN70" s="33">
        <f>+IFERROR(('MIP 2017'!DN70/'MIP 2017'!DN$168),0)</f>
        <v>2.0651661652096781E-7</v>
      </c>
      <c r="DO70" s="33">
        <f>+IFERROR(('MIP 2017'!DO70/'MIP 2017'!DO$168),0)</f>
        <v>8.2356826439006726E-6</v>
      </c>
      <c r="DP70" s="33">
        <f>+IFERROR(('MIP 2017'!DP70/'MIP 2017'!DP$168),0)</f>
        <v>3.7488952720764795E-6</v>
      </c>
      <c r="DQ70" s="33">
        <f>+IFERROR(('MIP 2017'!DQ70/'MIP 2017'!DQ$168),0)</f>
        <v>3.5695844142240642E-5</v>
      </c>
      <c r="DR70" s="33">
        <f>+IFERROR(('MIP 2017'!DR70/'MIP 2017'!DR$168),0)</f>
        <v>1.4785887238100638E-5</v>
      </c>
      <c r="DS70" s="33">
        <f>+IFERROR(('MIP 2017'!DS70/'MIP 2017'!DS$168),0)</f>
        <v>7.3056238015977953E-5</v>
      </c>
      <c r="DT70" s="33">
        <f>+IFERROR(('MIP 2017'!DT70/'MIP 2017'!DT$168),0)</f>
        <v>4.051509548187678E-5</v>
      </c>
      <c r="DU70" s="33">
        <f>+IFERROR(('MIP 2017'!DU70/'MIP 2017'!DU$168),0)</f>
        <v>2.0288936829975455E-6</v>
      </c>
      <c r="DV70" s="33">
        <f>+IFERROR(('MIP 2017'!DV70/'MIP 2017'!DV$168),0)</f>
        <v>4.243823848899414E-5</v>
      </c>
      <c r="DW70" s="33">
        <f>+IFERROR(('MIP 2017'!DW70/'MIP 2017'!DW$168),0)</f>
        <v>7.6291622180141045E-4</v>
      </c>
      <c r="DX70" s="33">
        <f>+IFERROR(('MIP 2017'!DX70/'MIP 2017'!DX$168),0)</f>
        <v>1.2073928727518914E-5</v>
      </c>
      <c r="DY70" s="33">
        <f>+IFERROR(('MIP 2017'!DY70/'MIP 2017'!DY$168),0)</f>
        <v>2.2905066993526817E-5</v>
      </c>
      <c r="DZ70" s="33">
        <f>+IFERROR(('MIP 2017'!DZ70/'MIP 2017'!DZ$168),0)</f>
        <v>3.9521982871314132E-6</v>
      </c>
      <c r="EA70" s="33">
        <f>+IFERROR(('MIP 2017'!EA70/'MIP 2017'!EA$168),0)</f>
        <v>1.8473862199725814E-5</v>
      </c>
      <c r="EB70" s="33">
        <f>+IFERROR(('MIP 2017'!EB70/'MIP 2017'!EB$168),0)</f>
        <v>6.4022059801177578E-5</v>
      </c>
      <c r="EC70" s="33">
        <f>+IFERROR(('MIP 2017'!EC70/'MIP 2017'!EC$168),0)</f>
        <v>5.3278322061237212E-6</v>
      </c>
      <c r="ED70" s="33">
        <f>+IFERROR(('MIP 2017'!ED70/'MIP 2017'!ED$168),0)</f>
        <v>3.7455065414580138E-5</v>
      </c>
      <c r="EE70" s="33">
        <f>+IFERROR(('MIP 2017'!EE70/'MIP 2017'!EE$168),0)</f>
        <v>1.5516829772054138E-4</v>
      </c>
      <c r="EF70" s="33">
        <f>+IFERROR(('MIP 2017'!EF70/'MIP 2017'!EF$168),0)</f>
        <v>5.2264674323996686E-6</v>
      </c>
      <c r="EG70" s="33">
        <f>+IFERROR(('MIP 2017'!EG70/'MIP 2017'!EG$168),0)</f>
        <v>6.3800609056117733E-5</v>
      </c>
      <c r="EH70" s="33">
        <f>+IFERROR(('MIP 2017'!EH70/'MIP 2017'!EH$168),0)</f>
        <v>0</v>
      </c>
    </row>
    <row r="71" spans="1:138" s="7" customFormat="1" ht="21.95" customHeight="1" thickBot="1" x14ac:dyDescent="0.25">
      <c r="A71" s="137" t="s">
        <v>192</v>
      </c>
      <c r="B71" s="138" t="s">
        <v>194</v>
      </c>
      <c r="C71" s="33">
        <f>+IFERROR(('MIP 2017'!C71/'MIP 2017'!C$168),0)</f>
        <v>7.9339286107375131E-5</v>
      </c>
      <c r="D71" s="33">
        <f>+IFERROR(('MIP 2017'!D71/'MIP 2017'!D$168),0)</f>
        <v>5.138713191470329E-5</v>
      </c>
      <c r="E71" s="33">
        <f>+IFERROR(('MIP 2017'!E71/'MIP 2017'!E$168),0)</f>
        <v>7.5140399242799142E-5</v>
      </c>
      <c r="F71" s="33">
        <f>+IFERROR(('MIP 2017'!F71/'MIP 2017'!F$168),0)</f>
        <v>9.6032985752491683E-5</v>
      </c>
      <c r="G71" s="33">
        <f>+IFERROR(('MIP 2017'!G71/'MIP 2017'!G$168),0)</f>
        <v>1.2939501154781918E-4</v>
      </c>
      <c r="H71" s="33">
        <f>+IFERROR(('MIP 2017'!H71/'MIP 2017'!H$168),0)</f>
        <v>8.4296884059605707E-5</v>
      </c>
      <c r="I71" s="33">
        <f>+IFERROR(('MIP 2017'!I71/'MIP 2017'!I$168),0)</f>
        <v>3.5530168476990081E-4</v>
      </c>
      <c r="J71" s="33">
        <f>+IFERROR(('MIP 2017'!J71/'MIP 2017'!J$168),0)</f>
        <v>1.0531607575279967E-4</v>
      </c>
      <c r="K71" s="33">
        <f>+IFERROR(('MIP 2017'!K71/'MIP 2017'!K$168),0)</f>
        <v>7.3463400370518556E-5</v>
      </c>
      <c r="L71" s="33">
        <f>+IFERROR(('MIP 2017'!L71/'MIP 2017'!L$168),0)</f>
        <v>8.0304411035962478E-5</v>
      </c>
      <c r="M71" s="33">
        <f>+IFERROR(('MIP 2017'!M71/'MIP 2017'!M$168),0)</f>
        <v>7.5046448768032988E-5</v>
      </c>
      <c r="N71" s="33">
        <f>+IFERROR(('MIP 2017'!N71/'MIP 2017'!N$168),0)</f>
        <v>2.575277110067874E-3</v>
      </c>
      <c r="O71" s="33">
        <f>+IFERROR(('MIP 2017'!O71/'MIP 2017'!O$168),0)</f>
        <v>8.5255832500285222E-4</v>
      </c>
      <c r="P71" s="33">
        <f>+IFERROR(('MIP 2017'!P71/'MIP 2017'!P$168),0)</f>
        <v>2.1669728751014852E-4</v>
      </c>
      <c r="Q71" s="33">
        <f>+IFERROR(('MIP 2017'!Q71/'MIP 2017'!Q$168),0)</f>
        <v>5.1881057785511626E-5</v>
      </c>
      <c r="R71" s="33">
        <f>+IFERROR(('MIP 2017'!R71/'MIP 2017'!R$168),0)</f>
        <v>1.5083576821832455E-4</v>
      </c>
      <c r="S71" s="33">
        <f>+IFERROR(('MIP 2017'!S71/'MIP 2017'!S$168),0)</f>
        <v>6.8547011183095336E-5</v>
      </c>
      <c r="T71" s="33">
        <f>+IFERROR(('MIP 2017'!T71/'MIP 2017'!T$168),0)</f>
        <v>9.3759604205578468E-5</v>
      </c>
      <c r="U71" s="33">
        <f>+IFERROR(('MIP 2017'!U71/'MIP 2017'!U$168),0)</f>
        <v>2.5043041793447381E-4</v>
      </c>
      <c r="V71" s="33">
        <f>+IFERROR(('MIP 2017'!V71/'MIP 2017'!V$168),0)</f>
        <v>2.9474623015466928E-4</v>
      </c>
      <c r="W71" s="33">
        <f>+IFERROR(('MIP 2017'!W71/'MIP 2017'!W$168),0)</f>
        <v>9.6325991959093517E-5</v>
      </c>
      <c r="X71" s="33">
        <f>+IFERROR(('MIP 2017'!X71/'MIP 2017'!X$168),0)</f>
        <v>2.3986233852303914E-4</v>
      </c>
      <c r="Y71" s="33">
        <f>+IFERROR(('MIP 2017'!Y71/'MIP 2017'!Y$168),0)</f>
        <v>1.4046437759624865E-4</v>
      </c>
      <c r="Z71" s="33">
        <f>+IFERROR(('MIP 2017'!Z71/'MIP 2017'!Z$168),0)</f>
        <v>2.5470669452748576E-4</v>
      </c>
      <c r="AA71" s="33">
        <f>+IFERROR(('MIP 2017'!AA71/'MIP 2017'!AA$168),0)</f>
        <v>1.2436063812261636E-4</v>
      </c>
      <c r="AB71" s="33">
        <f>+IFERROR(('MIP 2017'!AB71/'MIP 2017'!AB$168),0)</f>
        <v>1.5916396298448667E-4</v>
      </c>
      <c r="AC71" s="33">
        <f>+IFERROR(('MIP 2017'!AC71/'MIP 2017'!AC$168),0)</f>
        <v>2.0227594170814788E-5</v>
      </c>
      <c r="AD71" s="33">
        <f>+IFERROR(('MIP 2017'!AD71/'MIP 2017'!AD$168),0)</f>
        <v>5.6520609624902888E-4</v>
      </c>
      <c r="AE71" s="33">
        <f>+IFERROR(('MIP 2017'!AE71/'MIP 2017'!AE$168),0)</f>
        <v>1.4991915400427473E-4</v>
      </c>
      <c r="AF71" s="33">
        <f>+IFERROR(('MIP 2017'!AF71/'MIP 2017'!AF$168),0)</f>
        <v>3.375401928757052E-4</v>
      </c>
      <c r="AG71" s="33">
        <f>+IFERROR(('MIP 2017'!AG71/'MIP 2017'!AG$168),0)</f>
        <v>7.022683577568286E-6</v>
      </c>
      <c r="AH71" s="33">
        <f>+IFERROR(('MIP 2017'!AH71/'MIP 2017'!AH$168),0)</f>
        <v>3.7265972700350623E-4</v>
      </c>
      <c r="AI71" s="33">
        <f>+IFERROR(('MIP 2017'!AI71/'MIP 2017'!AI$168),0)</f>
        <v>4.238032261765269E-5</v>
      </c>
      <c r="AJ71" s="33">
        <f>+IFERROR(('MIP 2017'!AJ71/'MIP 2017'!AJ$168),0)</f>
        <v>1.2277685832938332E-4</v>
      </c>
      <c r="AK71" s="33">
        <f>+IFERROR(('MIP 2017'!AK71/'MIP 2017'!AK$168),0)</f>
        <v>1.3546362114148639E-4</v>
      </c>
      <c r="AL71" s="33">
        <f>+IFERROR(('MIP 2017'!AL71/'MIP 2017'!AL$168),0)</f>
        <v>1.2192564976683754E-4</v>
      </c>
      <c r="AM71" s="33">
        <f>+IFERROR(('MIP 2017'!AM71/'MIP 2017'!AM$168),0)</f>
        <v>2.219914926793306E-4</v>
      </c>
      <c r="AN71" s="33">
        <f>+IFERROR(('MIP 2017'!AN71/'MIP 2017'!AN$168),0)</f>
        <v>2.2933401032001571E-5</v>
      </c>
      <c r="AO71" s="33">
        <f>+IFERROR(('MIP 2017'!AO71/'MIP 2017'!AO$168),0)</f>
        <v>1.0713768515206484E-4</v>
      </c>
      <c r="AP71" s="33">
        <f>+IFERROR(('MIP 2017'!AP71/'MIP 2017'!AP$168),0)</f>
        <v>1.5388453515516434E-4</v>
      </c>
      <c r="AQ71" s="33">
        <f>+IFERROR(('MIP 2017'!AQ71/'MIP 2017'!AQ$168),0)</f>
        <v>5.3047116510319562E-5</v>
      </c>
      <c r="AR71" s="33">
        <f>+IFERROR(('MIP 2017'!AR71/'MIP 2017'!AR$168),0)</f>
        <v>1.4433791529245009E-4</v>
      </c>
      <c r="AS71" s="33">
        <f>+IFERROR(('MIP 2017'!AS71/'MIP 2017'!AS$168),0)</f>
        <v>9.8684904702720737E-6</v>
      </c>
      <c r="AT71" s="33">
        <f>+IFERROR(('MIP 2017'!AT71/'MIP 2017'!AT$168),0)</f>
        <v>4.8428759832343594E-5</v>
      </c>
      <c r="AU71" s="33">
        <f>+IFERROR(('MIP 2017'!AU71/'MIP 2017'!AU$168),0)</f>
        <v>7.9576843151430644E-5</v>
      </c>
      <c r="AV71" s="33">
        <f>+IFERROR(('MIP 2017'!AV71/'MIP 2017'!AV$168),0)</f>
        <v>8.0951105444469106E-5</v>
      </c>
      <c r="AW71" s="33">
        <f>+IFERROR(('MIP 2017'!AW71/'MIP 2017'!AW$168),0)</f>
        <v>1.2083529080535743E-4</v>
      </c>
      <c r="AX71" s="33">
        <f>+IFERROR(('MIP 2017'!AX71/'MIP 2017'!AX$168),0)</f>
        <v>2.5348362389574413E-4</v>
      </c>
      <c r="AY71" s="33">
        <f>+IFERROR(('MIP 2017'!AY71/'MIP 2017'!AY$168),0)</f>
        <v>6.8714593290284149E-5</v>
      </c>
      <c r="AZ71" s="33">
        <f>+IFERROR(('MIP 2017'!AZ71/'MIP 2017'!AZ$168),0)</f>
        <v>1.5916792640238754E-4</v>
      </c>
      <c r="BA71" s="33">
        <f>+IFERROR(('MIP 2017'!BA71/'MIP 2017'!BA$168),0)</f>
        <v>7.6411760033031143E-3</v>
      </c>
      <c r="BB71" s="33">
        <f>+IFERROR(('MIP 2017'!BB71/'MIP 2017'!BB$168),0)</f>
        <v>8.904874905631401E-5</v>
      </c>
      <c r="BC71" s="33">
        <f>+IFERROR(('MIP 2017'!BC71/'MIP 2017'!BC$168),0)</f>
        <v>1.7150133447094745E-4</v>
      </c>
      <c r="BD71" s="33">
        <f>+IFERROR(('MIP 2017'!BD71/'MIP 2017'!BD$168),0)</f>
        <v>1.2927192315453622E-4</v>
      </c>
      <c r="BE71" s="33">
        <f>+IFERROR(('MIP 2017'!BE71/'MIP 2017'!BE$168),0)</f>
        <v>1.7635533483463983E-4</v>
      </c>
      <c r="BF71" s="33">
        <f>+IFERROR(('MIP 2017'!BF71/'MIP 2017'!BF$168),0)</f>
        <v>1.1362744917555405E-4</v>
      </c>
      <c r="BG71" s="33">
        <f>+IFERROR(('MIP 2017'!BG71/'MIP 2017'!BG$168),0)</f>
        <v>1.4831475920975277E-4</v>
      </c>
      <c r="BH71" s="33">
        <f>+IFERROR(('MIP 2017'!BH71/'MIP 2017'!BH$168),0)</f>
        <v>1.5798804339966393E-4</v>
      </c>
      <c r="BI71" s="33">
        <f>+IFERROR(('MIP 2017'!BI71/'MIP 2017'!BI$168),0)</f>
        <v>9.4570166920358989E-5</v>
      </c>
      <c r="BJ71" s="33">
        <f>+IFERROR(('MIP 2017'!BJ71/'MIP 2017'!BJ$168),0)</f>
        <v>3.8294430071517749E-3</v>
      </c>
      <c r="BK71" s="33">
        <f>+IFERROR(('MIP 2017'!BK71/'MIP 2017'!BK$168),0)</f>
        <v>1.6023482912316629E-4</v>
      </c>
      <c r="BL71" s="33">
        <f>+IFERROR(('MIP 2017'!BL71/'MIP 2017'!BL$168),0)</f>
        <v>1.0324116477397124E-4</v>
      </c>
      <c r="BM71" s="33">
        <f>+IFERROR(('MIP 2017'!BM71/'MIP 2017'!BM$168),0)</f>
        <v>1.3823975992053236E-4</v>
      </c>
      <c r="BN71" s="33">
        <f>+IFERROR(('MIP 2017'!BN71/'MIP 2017'!BN$168),0)</f>
        <v>2.750624701834317E-4</v>
      </c>
      <c r="BO71" s="33">
        <f>+IFERROR(('MIP 2017'!BO71/'MIP 2017'!BO$168),0)</f>
        <v>1.047929440413457E-4</v>
      </c>
      <c r="BP71" s="33">
        <f>+IFERROR(('MIP 2017'!BP71/'MIP 2017'!BP$168),0)</f>
        <v>2.0857298099963392E-4</v>
      </c>
      <c r="BQ71" s="33">
        <f>+IFERROR(('MIP 2017'!BQ71/'MIP 2017'!BQ$168),0)</f>
        <v>9.4596551580968509E-5</v>
      </c>
      <c r="BR71" s="33">
        <f>+IFERROR(('MIP 2017'!BR71/'MIP 2017'!BR$168),0)</f>
        <v>1.1859372081488796E-4</v>
      </c>
      <c r="BS71" s="33">
        <f>+IFERROR(('MIP 2017'!BS71/'MIP 2017'!BS$168),0)</f>
        <v>6.9949028911189468E-4</v>
      </c>
      <c r="BT71" s="33">
        <f>+IFERROR(('MIP 2017'!BT71/'MIP 2017'!BT$168),0)</f>
        <v>1.7785626613158148E-4</v>
      </c>
      <c r="BU71" s="33">
        <f>+IFERROR(('MIP 2017'!BU71/'MIP 2017'!BU$168),0)</f>
        <v>7.4893291034533607E-5</v>
      </c>
      <c r="BV71" s="33">
        <f>+IFERROR(('MIP 2017'!BV71/'MIP 2017'!BV$168),0)</f>
        <v>5.2129575268683773E-4</v>
      </c>
      <c r="BW71" s="33">
        <f>+IFERROR(('MIP 2017'!BW71/'MIP 2017'!BW$168),0)</f>
        <v>2.8071405006128546E-4</v>
      </c>
      <c r="BX71" s="33">
        <f>+IFERROR(('MIP 2017'!BX71/'MIP 2017'!BX$168),0)</f>
        <v>2.5980437892205432E-5</v>
      </c>
      <c r="BY71" s="33">
        <f>+IFERROR(('MIP 2017'!BY71/'MIP 2017'!BY$168),0)</f>
        <v>3.5564260766506282E-5</v>
      </c>
      <c r="BZ71" s="33">
        <f>+IFERROR(('MIP 2017'!BZ71/'MIP 2017'!BZ$168),0)</f>
        <v>9.3262599832114957E-4</v>
      </c>
      <c r="CA71" s="33">
        <f>+IFERROR(('MIP 2017'!CA71/'MIP 2017'!CA$168),0)</f>
        <v>8.2283596897309261E-5</v>
      </c>
      <c r="CB71" s="33">
        <f>+IFERROR(('MIP 2017'!CB71/'MIP 2017'!CB$168),0)</f>
        <v>9.413747136571676E-5</v>
      </c>
      <c r="CC71" s="33">
        <f>+IFERROR(('MIP 2017'!CC71/'MIP 2017'!CC$168),0)</f>
        <v>1.2772577308155941E-4</v>
      </c>
      <c r="CD71" s="33">
        <f>+IFERROR(('MIP 2017'!CD71/'MIP 2017'!CD$168),0)</f>
        <v>1.2257187062959267E-3</v>
      </c>
      <c r="CE71" s="33">
        <f>+IFERROR(('MIP 2017'!CE71/'MIP 2017'!CE$168),0)</f>
        <v>1.3522676830537107E-4</v>
      </c>
      <c r="CF71" s="33">
        <f>+IFERROR(('MIP 2017'!CF71/'MIP 2017'!CF$168),0)</f>
        <v>2.1726304621028417E-4</v>
      </c>
      <c r="CG71" s="33">
        <f>+IFERROR(('MIP 2017'!CG71/'MIP 2017'!CG$168),0)</f>
        <v>2.908133746080074E-5</v>
      </c>
      <c r="CH71" s="33">
        <f>+IFERROR(('MIP 2017'!CH71/'MIP 2017'!CH$168),0)</f>
        <v>1.3453602225043352E-4</v>
      </c>
      <c r="CI71" s="33">
        <f>+IFERROR(('MIP 2017'!CI71/'MIP 2017'!CI$168),0)</f>
        <v>5.9235332683164442E-5</v>
      </c>
      <c r="CJ71" s="33">
        <f>+IFERROR(('MIP 2017'!CJ71/'MIP 2017'!CJ$168),0)</f>
        <v>1.079165298592973E-3</v>
      </c>
      <c r="CK71" s="33">
        <f>+IFERROR(('MIP 2017'!CK71/'MIP 2017'!CK$168),0)</f>
        <v>4.849599453573295E-4</v>
      </c>
      <c r="CL71" s="33">
        <f>+IFERROR(('MIP 2017'!CL71/'MIP 2017'!CL$168),0)</f>
        <v>1.051303625267958E-3</v>
      </c>
      <c r="CM71" s="33">
        <f>+IFERROR(('MIP 2017'!CM71/'MIP 2017'!CM$168),0)</f>
        <v>1.6141322948751827E-4</v>
      </c>
      <c r="CN71" s="33">
        <f>+IFERROR(('MIP 2017'!CN71/'MIP 2017'!CN$168),0)</f>
        <v>4.0373010351703111E-5</v>
      </c>
      <c r="CO71" s="33">
        <f>+IFERROR(('MIP 2017'!CO71/'MIP 2017'!CO$168),0)</f>
        <v>4.6556452741446722E-5</v>
      </c>
      <c r="CP71" s="33">
        <f>+IFERROR(('MIP 2017'!CP71/'MIP 2017'!CP$168),0)</f>
        <v>9.5649144030887296E-6</v>
      </c>
      <c r="CQ71" s="33">
        <f>+IFERROR(('MIP 2017'!CQ71/'MIP 2017'!CQ$168),0)</f>
        <v>5.6817413107488201E-5</v>
      </c>
      <c r="CR71" s="33">
        <f>+IFERROR(('MIP 2017'!CR71/'MIP 2017'!CR$168),0)</f>
        <v>8.8010039149637734E-5</v>
      </c>
      <c r="CS71" s="33">
        <f>+IFERROR(('MIP 2017'!CS71/'MIP 2017'!CS$168),0)</f>
        <v>3.035914134987296E-5</v>
      </c>
      <c r="CT71" s="33">
        <f>+IFERROR(('MIP 2017'!CT71/'MIP 2017'!CT$168),0)</f>
        <v>1.326004812541162E-5</v>
      </c>
      <c r="CU71" s="33">
        <f>+IFERROR(('MIP 2017'!CU71/'MIP 2017'!CU$168),0)</f>
        <v>5.2173777027535661E-5</v>
      </c>
      <c r="CV71" s="33">
        <f>+IFERROR(('MIP 2017'!CV71/'MIP 2017'!CV$168),0)</f>
        <v>2.6232730485281509E-6</v>
      </c>
      <c r="CW71" s="33">
        <f>+IFERROR(('MIP 2017'!CW71/'MIP 2017'!CW$168),0)</f>
        <v>1.2950735983068885E-5</v>
      </c>
      <c r="CX71" s="33">
        <f>+IFERROR(('MIP 2017'!CX71/'MIP 2017'!CX$168),0)</f>
        <v>1.1604426579756654E-5</v>
      </c>
      <c r="CY71" s="33">
        <f>+IFERROR(('MIP 2017'!CY71/'MIP 2017'!CY$168),0)</f>
        <v>5.9477906619382177E-6</v>
      </c>
      <c r="CZ71" s="33">
        <f>+IFERROR(('MIP 2017'!CZ71/'MIP 2017'!CZ$168),0)</f>
        <v>1.621154951809213E-5</v>
      </c>
      <c r="DA71" s="33">
        <f>+IFERROR(('MIP 2017'!DA71/'MIP 2017'!DA$168),0)</f>
        <v>1.5022234967580733E-5</v>
      </c>
      <c r="DB71" s="33">
        <f>+IFERROR(('MIP 2017'!DB71/'MIP 2017'!DB$168),0)</f>
        <v>2.3147260451171474E-5</v>
      </c>
      <c r="DC71" s="33">
        <f>+IFERROR(('MIP 2017'!DC71/'MIP 2017'!DC$168),0)</f>
        <v>2.0944877585817599E-5</v>
      </c>
      <c r="DD71" s="33">
        <f>+IFERROR(('MIP 2017'!DD71/'MIP 2017'!DD$168),0)</f>
        <v>4.2066905763752157E-6</v>
      </c>
      <c r="DE71" s="33">
        <f>+IFERROR(('MIP 2017'!DE71/'MIP 2017'!DE$168),0)</f>
        <v>4.324754539229622E-5</v>
      </c>
      <c r="DF71" s="33">
        <f>+IFERROR(('MIP 2017'!DF71/'MIP 2017'!DF$168),0)</f>
        <v>2.9570715675669653E-5</v>
      </c>
      <c r="DG71" s="33">
        <f>+IFERROR(('MIP 2017'!DG71/'MIP 2017'!DG$168),0)</f>
        <v>2.1058282400014537E-5</v>
      </c>
      <c r="DH71" s="33">
        <f>+IFERROR(('MIP 2017'!DH71/'MIP 2017'!DH$168),0)</f>
        <v>2.6366755825634893E-5</v>
      </c>
      <c r="DI71" s="33">
        <f>+IFERROR(('MIP 2017'!DI71/'MIP 2017'!DI$168),0)</f>
        <v>3.6010234581530269E-3</v>
      </c>
      <c r="DJ71" s="33">
        <f>+IFERROR(('MIP 2017'!DJ71/'MIP 2017'!DJ$168),0)</f>
        <v>9.5505715831798853E-5</v>
      </c>
      <c r="DK71" s="33">
        <f>+IFERROR(('MIP 2017'!DK71/'MIP 2017'!DK$168),0)</f>
        <v>7.9130958129623177E-5</v>
      </c>
      <c r="DL71" s="33">
        <f>+IFERROR(('MIP 2017'!DL71/'MIP 2017'!DL$168),0)</f>
        <v>1.0109167284009436E-4</v>
      </c>
      <c r="DM71" s="33">
        <f>+IFERROR(('MIP 2017'!DM71/'MIP 2017'!DM$168),0)</f>
        <v>6.8159842241434823E-6</v>
      </c>
      <c r="DN71" s="33">
        <f>+IFERROR(('MIP 2017'!DN71/'MIP 2017'!DN$168),0)</f>
        <v>9.94120390434346E-7</v>
      </c>
      <c r="DO71" s="33">
        <f>+IFERROR(('MIP 2017'!DO71/'MIP 2017'!DO$168),0)</f>
        <v>2.1340269351973582E-5</v>
      </c>
      <c r="DP71" s="33">
        <f>+IFERROR(('MIP 2017'!DP71/'MIP 2017'!DP$168),0)</f>
        <v>1.8540467844106421E-5</v>
      </c>
      <c r="DQ71" s="33">
        <f>+IFERROR(('MIP 2017'!DQ71/'MIP 2017'!DQ$168),0)</f>
        <v>4.5511056557441922E-5</v>
      </c>
      <c r="DR71" s="33">
        <f>+IFERROR(('MIP 2017'!DR71/'MIP 2017'!DR$168),0)</f>
        <v>8.5570451282496373E-6</v>
      </c>
      <c r="DS71" s="33">
        <f>+IFERROR(('MIP 2017'!DS71/'MIP 2017'!DS$168),0)</f>
        <v>1.7412340802764351E-5</v>
      </c>
      <c r="DT71" s="33">
        <f>+IFERROR(('MIP 2017'!DT71/'MIP 2017'!DT$168),0)</f>
        <v>1.6062150582197945E-5</v>
      </c>
      <c r="DU71" s="33">
        <f>+IFERROR(('MIP 2017'!DU71/'MIP 2017'!DU$168),0)</f>
        <v>3.8453676816215007E-6</v>
      </c>
      <c r="DV71" s="33">
        <f>+IFERROR(('MIP 2017'!DV71/'MIP 2017'!DV$168),0)</f>
        <v>1.9684566967896202E-5</v>
      </c>
      <c r="DW71" s="33">
        <f>+IFERROR(('MIP 2017'!DW71/'MIP 2017'!DW$168),0)</f>
        <v>9.6084058683188554E-5</v>
      </c>
      <c r="DX71" s="33">
        <f>+IFERROR(('MIP 2017'!DX71/'MIP 2017'!DX$168),0)</f>
        <v>6.3604018607872916E-5</v>
      </c>
      <c r="DY71" s="33">
        <f>+IFERROR(('MIP 2017'!DY71/'MIP 2017'!DY$168),0)</f>
        <v>1.6634075539844854E-5</v>
      </c>
      <c r="DZ71" s="33">
        <f>+IFERROR(('MIP 2017'!DZ71/'MIP 2017'!DZ$168),0)</f>
        <v>1.6646139534181114E-5</v>
      </c>
      <c r="EA71" s="33">
        <f>+IFERROR(('MIP 2017'!EA71/'MIP 2017'!EA$168),0)</f>
        <v>4.0231178003168108E-5</v>
      </c>
      <c r="EB71" s="33">
        <f>+IFERROR(('MIP 2017'!EB71/'MIP 2017'!EB$168),0)</f>
        <v>3.3800691034487216E-5</v>
      </c>
      <c r="EC71" s="33">
        <f>+IFERROR(('MIP 2017'!EC71/'MIP 2017'!EC$168),0)</f>
        <v>4.171209887046168E-5</v>
      </c>
      <c r="ED71" s="33">
        <f>+IFERROR(('MIP 2017'!ED71/'MIP 2017'!ED$168),0)</f>
        <v>5.3414488690571598E-5</v>
      </c>
      <c r="EE71" s="33">
        <f>+IFERROR(('MIP 2017'!EE71/'MIP 2017'!EE$168),0)</f>
        <v>5.916335844499595E-5</v>
      </c>
      <c r="EF71" s="33">
        <f>+IFERROR(('MIP 2017'!EF71/'MIP 2017'!EF$168),0)</f>
        <v>2.8441544378581717E-5</v>
      </c>
      <c r="EG71" s="33">
        <f>+IFERROR(('MIP 2017'!EG71/'MIP 2017'!EG$168),0)</f>
        <v>3.1129173719705335E-5</v>
      </c>
      <c r="EH71" s="33">
        <f>+IFERROR(('MIP 2017'!EH71/'MIP 2017'!EH$168),0)</f>
        <v>0</v>
      </c>
    </row>
    <row r="72" spans="1:138" s="7" customFormat="1" ht="21.95" customHeight="1" thickBot="1" x14ac:dyDescent="0.25">
      <c r="A72" s="137" t="s">
        <v>195</v>
      </c>
      <c r="B72" s="138" t="s">
        <v>197</v>
      </c>
      <c r="C72" s="33">
        <f>+IFERROR(('MIP 2017'!C72/'MIP 2017'!C$168),0)</f>
        <v>0</v>
      </c>
      <c r="D72" s="33">
        <f>+IFERROR(('MIP 2017'!D72/'MIP 2017'!D$168),0)</f>
        <v>0</v>
      </c>
      <c r="E72" s="33">
        <f>+IFERROR(('MIP 2017'!E72/'MIP 2017'!E$168),0)</f>
        <v>0</v>
      </c>
      <c r="F72" s="33">
        <f>+IFERROR(('MIP 2017'!F72/'MIP 2017'!F$168),0)</f>
        <v>0</v>
      </c>
      <c r="G72" s="33">
        <f>+IFERROR(('MIP 2017'!G72/'MIP 2017'!G$168),0)</f>
        <v>1.4428608924782056E-9</v>
      </c>
      <c r="H72" s="33">
        <f>+IFERROR(('MIP 2017'!H72/'MIP 2017'!H$168),0)</f>
        <v>0</v>
      </c>
      <c r="I72" s="33">
        <f>+IFERROR(('MIP 2017'!I72/'MIP 2017'!I$168),0)</f>
        <v>1.2626808828597331E-8</v>
      </c>
      <c r="J72" s="33">
        <f>+IFERROR(('MIP 2017'!J72/'MIP 2017'!J$168),0)</f>
        <v>0</v>
      </c>
      <c r="K72" s="33">
        <f>+IFERROR(('MIP 2017'!K72/'MIP 2017'!K$168),0)</f>
        <v>0</v>
      </c>
      <c r="L72" s="33">
        <f>+IFERROR(('MIP 2017'!L72/'MIP 2017'!L$168),0)</f>
        <v>1.8105029232120648E-7</v>
      </c>
      <c r="M72" s="33">
        <f>+IFERROR(('MIP 2017'!M72/'MIP 2017'!M$168),0)</f>
        <v>0</v>
      </c>
      <c r="N72" s="33">
        <f>+IFERROR(('MIP 2017'!N72/'MIP 2017'!N$168),0)</f>
        <v>1.1545095653447266E-5</v>
      </c>
      <c r="O72" s="33">
        <f>+IFERROR(('MIP 2017'!O72/'MIP 2017'!O$168),0)</f>
        <v>1.0286810987384353E-6</v>
      </c>
      <c r="P72" s="33">
        <f>+IFERROR(('MIP 2017'!P72/'MIP 2017'!P$168),0)</f>
        <v>1.9321335258579554E-9</v>
      </c>
      <c r="Q72" s="33">
        <f>+IFERROR(('MIP 2017'!Q72/'MIP 2017'!Q$168),0)</f>
        <v>0</v>
      </c>
      <c r="R72" s="33">
        <f>+IFERROR(('MIP 2017'!R72/'MIP 2017'!R$168),0)</f>
        <v>0</v>
      </c>
      <c r="S72" s="33">
        <f>+IFERROR(('MIP 2017'!S72/'MIP 2017'!S$168),0)</f>
        <v>7.70480353644735E-9</v>
      </c>
      <c r="T72" s="33">
        <f>+IFERROR(('MIP 2017'!T72/'MIP 2017'!T$168),0)</f>
        <v>0</v>
      </c>
      <c r="U72" s="33">
        <f>+IFERROR(('MIP 2017'!U72/'MIP 2017'!U$168),0)</f>
        <v>6.9975662996419995E-9</v>
      </c>
      <c r="V72" s="33">
        <f>+IFERROR(('MIP 2017'!V72/'MIP 2017'!V$168),0)</f>
        <v>2.9916620570310656E-9</v>
      </c>
      <c r="W72" s="33">
        <f>+IFERROR(('MIP 2017'!W72/'MIP 2017'!W$168),0)</f>
        <v>2.9801050039316191E-5</v>
      </c>
      <c r="X72" s="33">
        <f>+IFERROR(('MIP 2017'!X72/'MIP 2017'!X$168),0)</f>
        <v>9.5768945853440562E-6</v>
      </c>
      <c r="Y72" s="33">
        <f>+IFERROR(('MIP 2017'!Y72/'MIP 2017'!Y$168),0)</f>
        <v>0</v>
      </c>
      <c r="Z72" s="33">
        <f>+IFERROR(('MIP 2017'!Z72/'MIP 2017'!Z$168),0)</f>
        <v>7.5820515452716163E-8</v>
      </c>
      <c r="AA72" s="33">
        <f>+IFERROR(('MIP 2017'!AA72/'MIP 2017'!AA$168),0)</f>
        <v>0</v>
      </c>
      <c r="AB72" s="33">
        <f>+IFERROR(('MIP 2017'!AB72/'MIP 2017'!AB$168),0)</f>
        <v>3.0999768200882969E-7</v>
      </c>
      <c r="AC72" s="33">
        <f>+IFERROR(('MIP 2017'!AC72/'MIP 2017'!AC$168),0)</f>
        <v>5.8543905011716647E-8</v>
      </c>
      <c r="AD72" s="33">
        <f>+IFERROR(('MIP 2017'!AD72/'MIP 2017'!AD$168),0)</f>
        <v>0</v>
      </c>
      <c r="AE72" s="33">
        <f>+IFERROR(('MIP 2017'!AE72/'MIP 2017'!AE$168),0)</f>
        <v>1.0336253938068028E-5</v>
      </c>
      <c r="AF72" s="33">
        <f>+IFERROR(('MIP 2017'!AF72/'MIP 2017'!AF$168),0)</f>
        <v>4.6682142542033423E-8</v>
      </c>
      <c r="AG72" s="33">
        <f>+IFERROR(('MIP 2017'!AG72/'MIP 2017'!AG$168),0)</f>
        <v>0</v>
      </c>
      <c r="AH72" s="33">
        <f>+IFERROR(('MIP 2017'!AH72/'MIP 2017'!AH$168),0)</f>
        <v>2.731135350205451E-7</v>
      </c>
      <c r="AI72" s="33">
        <f>+IFERROR(('MIP 2017'!AI72/'MIP 2017'!AI$168),0)</f>
        <v>1.0026067249263308E-4</v>
      </c>
      <c r="AJ72" s="33">
        <f>+IFERROR(('MIP 2017'!AJ72/'MIP 2017'!AJ$168),0)</f>
        <v>1.6466466776465866E-5</v>
      </c>
      <c r="AK72" s="33">
        <f>+IFERROR(('MIP 2017'!AK72/'MIP 2017'!AK$168),0)</f>
        <v>2.6727381035461978E-4</v>
      </c>
      <c r="AL72" s="33">
        <f>+IFERROR(('MIP 2017'!AL72/'MIP 2017'!AL$168),0)</f>
        <v>5.8682115345312842E-5</v>
      </c>
      <c r="AM72" s="33">
        <f>+IFERROR(('MIP 2017'!AM72/'MIP 2017'!AM$168),0)</f>
        <v>2.9019013039211839E-5</v>
      </c>
      <c r="AN72" s="33">
        <f>+IFERROR(('MIP 2017'!AN72/'MIP 2017'!AN$168),0)</f>
        <v>1.0888808430241464E-7</v>
      </c>
      <c r="AO72" s="33">
        <f>+IFERROR(('MIP 2017'!AO72/'MIP 2017'!AO$168),0)</f>
        <v>1.5400932869254045E-5</v>
      </c>
      <c r="AP72" s="33">
        <f>+IFERROR(('MIP 2017'!AP72/'MIP 2017'!AP$168),0)</f>
        <v>4.4857446579382179E-5</v>
      </c>
      <c r="AQ72" s="33">
        <f>+IFERROR(('MIP 2017'!AQ72/'MIP 2017'!AQ$168),0)</f>
        <v>1.6064508576995719E-4</v>
      </c>
      <c r="AR72" s="33">
        <f>+IFERROR(('MIP 2017'!AR72/'MIP 2017'!AR$168),0)</f>
        <v>1.7322964260159488E-7</v>
      </c>
      <c r="AS72" s="33">
        <f>+IFERROR(('MIP 2017'!AS72/'MIP 2017'!AS$168),0)</f>
        <v>2.6624909276038224E-6</v>
      </c>
      <c r="AT72" s="33">
        <f>+IFERROR(('MIP 2017'!AT72/'MIP 2017'!AT$168),0)</f>
        <v>2.9408684120300911E-7</v>
      </c>
      <c r="AU72" s="33">
        <f>+IFERROR(('MIP 2017'!AU72/'MIP 2017'!AU$168),0)</f>
        <v>2.3685974858194241E-4</v>
      </c>
      <c r="AV72" s="33">
        <f>+IFERROR(('MIP 2017'!AV72/'MIP 2017'!AV$168),0)</f>
        <v>5.1286440510062905E-5</v>
      </c>
      <c r="AW72" s="33">
        <f>+IFERROR(('MIP 2017'!AW72/'MIP 2017'!AW$168),0)</f>
        <v>4.1717024020143997E-4</v>
      </c>
      <c r="AX72" s="33">
        <f>+IFERROR(('MIP 2017'!AX72/'MIP 2017'!AX$168),0)</f>
        <v>3.4610898868512604E-5</v>
      </c>
      <c r="AY72" s="33">
        <f>+IFERROR(('MIP 2017'!AY72/'MIP 2017'!AY$168),0)</f>
        <v>2.7134977962599226E-5</v>
      </c>
      <c r="AZ72" s="33">
        <f>+IFERROR(('MIP 2017'!AZ72/'MIP 2017'!AZ$168),0)</f>
        <v>5.6316653150010606E-5</v>
      </c>
      <c r="BA72" s="33">
        <f>+IFERROR(('MIP 2017'!BA72/'MIP 2017'!BA$168),0)</f>
        <v>1.1976696723782894E-4</v>
      </c>
      <c r="BB72" s="33">
        <f>+IFERROR(('MIP 2017'!BB72/'MIP 2017'!BB$168),0)</f>
        <v>6.7766872662091638E-5</v>
      </c>
      <c r="BC72" s="33">
        <f>+IFERROR(('MIP 2017'!BC72/'MIP 2017'!BC$168),0)</f>
        <v>9.0377065607811575E-6</v>
      </c>
      <c r="BD72" s="33">
        <f>+IFERROR(('MIP 2017'!BD72/'MIP 2017'!BD$168),0)</f>
        <v>6.3083892539507274E-5</v>
      </c>
      <c r="BE72" s="33">
        <f>+IFERROR(('MIP 2017'!BE72/'MIP 2017'!BE$168),0)</f>
        <v>5.4903694653134306E-6</v>
      </c>
      <c r="BF72" s="33">
        <f>+IFERROR(('MIP 2017'!BF72/'MIP 2017'!BF$168),0)</f>
        <v>8.0594271532253992E-5</v>
      </c>
      <c r="BG72" s="33">
        <f>+IFERROR(('MIP 2017'!BG72/'MIP 2017'!BG$168),0)</f>
        <v>7.3328654733106382E-7</v>
      </c>
      <c r="BH72" s="33">
        <f>+IFERROR(('MIP 2017'!BH72/'MIP 2017'!BH$168),0)</f>
        <v>7.2853749160555717E-4</v>
      </c>
      <c r="BI72" s="33">
        <f>+IFERROR(('MIP 2017'!BI72/'MIP 2017'!BI$168),0)</f>
        <v>9.4792939326091973E-4</v>
      </c>
      <c r="BJ72" s="33">
        <f>+IFERROR(('MIP 2017'!BJ72/'MIP 2017'!BJ$168),0)</f>
        <v>4.5065688781081241E-7</v>
      </c>
      <c r="BK72" s="33">
        <f>+IFERROR(('MIP 2017'!BK72/'MIP 2017'!BK$168),0)</f>
        <v>5.7746947081843258E-4</v>
      </c>
      <c r="BL72" s="33">
        <f>+IFERROR(('MIP 2017'!BL72/'MIP 2017'!BL$168),0)</f>
        <v>4.1178394917268271E-5</v>
      </c>
      <c r="BM72" s="33">
        <f>+IFERROR(('MIP 2017'!BM72/'MIP 2017'!BM$168),0)</f>
        <v>7.2083094753394727E-5</v>
      </c>
      <c r="BN72" s="33">
        <f>+IFERROR(('MIP 2017'!BN72/'MIP 2017'!BN$168),0)</f>
        <v>2.5787192136049616E-3</v>
      </c>
      <c r="BO72" s="33">
        <f>+IFERROR(('MIP 2017'!BO72/'MIP 2017'!BO$168),0)</f>
        <v>1.1800052366879535E-6</v>
      </c>
      <c r="BP72" s="33">
        <f>+IFERROR(('MIP 2017'!BP72/'MIP 2017'!BP$168),0)</f>
        <v>6.0903351905289313E-7</v>
      </c>
      <c r="BQ72" s="33">
        <f>+IFERROR(('MIP 2017'!BQ72/'MIP 2017'!BQ$168),0)</f>
        <v>3.4078729547065481E-5</v>
      </c>
      <c r="BR72" s="33">
        <f>+IFERROR(('MIP 2017'!BR72/'MIP 2017'!BR$168),0)</f>
        <v>2.0388657900124226E-4</v>
      </c>
      <c r="BS72" s="33">
        <f>+IFERROR(('MIP 2017'!BS72/'MIP 2017'!BS$168),0)</f>
        <v>2.5458672539597398E-3</v>
      </c>
      <c r="BT72" s="33">
        <f>+IFERROR(('MIP 2017'!BT72/'MIP 2017'!BT$168),0)</f>
        <v>2.1846826595183974E-4</v>
      </c>
      <c r="BU72" s="33">
        <f>+IFERROR(('MIP 2017'!BU72/'MIP 2017'!BU$168),0)</f>
        <v>1.0221461344029759E-6</v>
      </c>
      <c r="BV72" s="33">
        <f>+IFERROR(('MIP 2017'!BV72/'MIP 2017'!BV$168),0)</f>
        <v>2.2432603506764679E-4</v>
      </c>
      <c r="BW72" s="33">
        <f>+IFERROR(('MIP 2017'!BW72/'MIP 2017'!BW$168),0)</f>
        <v>1.7860338053090599E-4</v>
      </c>
      <c r="BX72" s="33">
        <f>+IFERROR(('MIP 2017'!BX72/'MIP 2017'!BX$168),0)</f>
        <v>5.7780771216562914E-6</v>
      </c>
      <c r="BY72" s="33">
        <f>+IFERROR(('MIP 2017'!BY72/'MIP 2017'!BY$168),0)</f>
        <v>6.0417834438359365E-6</v>
      </c>
      <c r="BZ72" s="33">
        <f>+IFERROR(('MIP 2017'!BZ72/'MIP 2017'!BZ$168),0)</f>
        <v>1.9500192944567326E-8</v>
      </c>
      <c r="CA72" s="33">
        <f>+IFERROR(('MIP 2017'!CA72/'MIP 2017'!CA$168),0)</f>
        <v>1.3637422362632738E-6</v>
      </c>
      <c r="CB72" s="33">
        <f>+IFERROR(('MIP 2017'!CB72/'MIP 2017'!CB$168),0)</f>
        <v>2.3402570282769437E-5</v>
      </c>
      <c r="CC72" s="33">
        <f>+IFERROR(('MIP 2017'!CC72/'MIP 2017'!CC$168),0)</f>
        <v>1.3498869051255364E-3</v>
      </c>
      <c r="CD72" s="33">
        <f>+IFERROR(('MIP 2017'!CD72/'MIP 2017'!CD$168),0)</f>
        <v>1.9136531197999268E-6</v>
      </c>
      <c r="CE72" s="33">
        <f>+IFERROR(('MIP 2017'!CE72/'MIP 2017'!CE$168),0)</f>
        <v>7.5255412148614035E-5</v>
      </c>
      <c r="CF72" s="33">
        <f>+IFERROR(('MIP 2017'!CF72/'MIP 2017'!CF$168),0)</f>
        <v>3.6309681984635252E-3</v>
      </c>
      <c r="CG72" s="33">
        <f>+IFERROR(('MIP 2017'!CG72/'MIP 2017'!CG$168),0)</f>
        <v>1.1380022992186328E-5</v>
      </c>
      <c r="CH72" s="33">
        <f>+IFERROR(('MIP 2017'!CH72/'MIP 2017'!CH$168),0)</f>
        <v>1.137120376317438E-6</v>
      </c>
      <c r="CI72" s="33">
        <f>+IFERROR(('MIP 2017'!CI72/'MIP 2017'!CI$168),0)</f>
        <v>0</v>
      </c>
      <c r="CJ72" s="33">
        <f>+IFERROR(('MIP 2017'!CJ72/'MIP 2017'!CJ$168),0)</f>
        <v>5.3920015117243619E-7</v>
      </c>
      <c r="CK72" s="33">
        <f>+IFERROR(('MIP 2017'!CK72/'MIP 2017'!CK$168),0)</f>
        <v>8.7633927439738659E-9</v>
      </c>
      <c r="CL72" s="33">
        <f>+IFERROR(('MIP 2017'!CL72/'MIP 2017'!CL$168),0)</f>
        <v>4.9893090210501385E-7</v>
      </c>
      <c r="CM72" s="33">
        <f>+IFERROR(('MIP 2017'!CM72/'MIP 2017'!CM$168),0)</f>
        <v>1.9068184577578864E-8</v>
      </c>
      <c r="CN72" s="33">
        <f>+IFERROR(('MIP 2017'!CN72/'MIP 2017'!CN$168),0)</f>
        <v>2.7266405159367494E-6</v>
      </c>
      <c r="CO72" s="33">
        <f>+IFERROR(('MIP 2017'!CO72/'MIP 2017'!CO$168),0)</f>
        <v>8.1550851659490591E-7</v>
      </c>
      <c r="CP72" s="33">
        <f>+IFERROR(('MIP 2017'!CP72/'MIP 2017'!CP$168),0)</f>
        <v>9.7826798879503311E-7</v>
      </c>
      <c r="CQ72" s="33">
        <f>+IFERROR(('MIP 2017'!CQ72/'MIP 2017'!CQ$168),0)</f>
        <v>1.1178078117549997E-4</v>
      </c>
      <c r="CR72" s="33">
        <f>+IFERROR(('MIP 2017'!CR72/'MIP 2017'!CR$168),0)</f>
        <v>6.0484456137985251E-5</v>
      </c>
      <c r="CS72" s="33">
        <f>+IFERROR(('MIP 2017'!CS72/'MIP 2017'!CS$168),0)</f>
        <v>2.0157744580496515E-6</v>
      </c>
      <c r="CT72" s="33">
        <f>+IFERROR(('MIP 2017'!CT72/'MIP 2017'!CT$168),0)</f>
        <v>1.6760821446319498E-6</v>
      </c>
      <c r="CU72" s="33">
        <f>+IFERROR(('MIP 2017'!CU72/'MIP 2017'!CU$168),0)</f>
        <v>1.4287667641589304E-6</v>
      </c>
      <c r="CV72" s="33">
        <f>+IFERROR(('MIP 2017'!CV72/'MIP 2017'!CV$168),0)</f>
        <v>3.6992626811626739E-6</v>
      </c>
      <c r="CW72" s="33">
        <f>+IFERROR(('MIP 2017'!CW72/'MIP 2017'!CW$168),0)</f>
        <v>1.4121803476568105E-6</v>
      </c>
      <c r="CX72" s="33">
        <f>+IFERROR(('MIP 2017'!CX72/'MIP 2017'!CX$168),0)</f>
        <v>1.5503266637860083E-6</v>
      </c>
      <c r="CY72" s="33">
        <f>+IFERROR(('MIP 2017'!CY72/'MIP 2017'!CY$168),0)</f>
        <v>3.322525107966531E-7</v>
      </c>
      <c r="CZ72" s="33">
        <f>+IFERROR(('MIP 2017'!CZ72/'MIP 2017'!CZ$168),0)</f>
        <v>7.1254760018711851E-7</v>
      </c>
      <c r="DA72" s="33">
        <f>+IFERROR(('MIP 2017'!DA72/'MIP 2017'!DA$168),0)</f>
        <v>1.0898094085831471E-4</v>
      </c>
      <c r="DB72" s="33">
        <f>+IFERROR(('MIP 2017'!DB72/'MIP 2017'!DB$168),0)</f>
        <v>2.4734534107159731E-6</v>
      </c>
      <c r="DC72" s="33">
        <f>+IFERROR(('MIP 2017'!DC72/'MIP 2017'!DC$168),0)</f>
        <v>2.3278785215433556E-6</v>
      </c>
      <c r="DD72" s="33">
        <f>+IFERROR(('MIP 2017'!DD72/'MIP 2017'!DD$168),0)</f>
        <v>1.9914893120694742E-6</v>
      </c>
      <c r="DE72" s="33">
        <f>+IFERROR(('MIP 2017'!DE72/'MIP 2017'!DE$168),0)</f>
        <v>2.2368495953097804E-4</v>
      </c>
      <c r="DF72" s="33">
        <f>+IFERROR(('MIP 2017'!DF72/'MIP 2017'!DF$168),0)</f>
        <v>1.1951493722846607E-4</v>
      </c>
      <c r="DG72" s="33">
        <f>+IFERROR(('MIP 2017'!DG72/'MIP 2017'!DG$168),0)</f>
        <v>1.0899973353264492E-4</v>
      </c>
      <c r="DH72" s="33">
        <f>+IFERROR(('MIP 2017'!DH72/'MIP 2017'!DH$168),0)</f>
        <v>4.2557138692214159E-5</v>
      </c>
      <c r="DI72" s="33">
        <f>+IFERROR(('MIP 2017'!DI72/'MIP 2017'!DI$168),0)</f>
        <v>2.4576096488835437E-6</v>
      </c>
      <c r="DJ72" s="33">
        <f>+IFERROR(('MIP 2017'!DJ72/'MIP 2017'!DJ$168),0)</f>
        <v>4.5761470102962203E-6</v>
      </c>
      <c r="DK72" s="33">
        <f>+IFERROR(('MIP 2017'!DK72/'MIP 2017'!DK$168),0)</f>
        <v>4.0443314015021536E-6</v>
      </c>
      <c r="DL72" s="33">
        <f>+IFERROR(('MIP 2017'!DL72/'MIP 2017'!DL$168),0)</f>
        <v>5.6037870750830607E-7</v>
      </c>
      <c r="DM72" s="33">
        <f>+IFERROR(('MIP 2017'!DM72/'MIP 2017'!DM$168),0)</f>
        <v>7.3248491334573374E-7</v>
      </c>
      <c r="DN72" s="33">
        <f>+IFERROR(('MIP 2017'!DN72/'MIP 2017'!DN$168),0)</f>
        <v>3.2564593139804224E-7</v>
      </c>
      <c r="DO72" s="33">
        <f>+IFERROR(('MIP 2017'!DO72/'MIP 2017'!DO$168),0)</f>
        <v>3.8815252482595405E-5</v>
      </c>
      <c r="DP72" s="33">
        <f>+IFERROR(('MIP 2017'!DP72/'MIP 2017'!DP$168),0)</f>
        <v>1.4369318762050002E-6</v>
      </c>
      <c r="DQ72" s="33">
        <f>+IFERROR(('MIP 2017'!DQ72/'MIP 2017'!DQ$168),0)</f>
        <v>3.2232222606651503E-7</v>
      </c>
      <c r="DR72" s="33">
        <f>+IFERROR(('MIP 2017'!DR72/'MIP 2017'!DR$168),0)</f>
        <v>2.4067829061213976E-6</v>
      </c>
      <c r="DS72" s="33">
        <f>+IFERROR(('MIP 2017'!DS72/'MIP 2017'!DS$168),0)</f>
        <v>5.9163059980329237E-6</v>
      </c>
      <c r="DT72" s="33">
        <f>+IFERROR(('MIP 2017'!DT72/'MIP 2017'!DT$168),0)</f>
        <v>2.7804169506704456E-6</v>
      </c>
      <c r="DU72" s="33">
        <f>+IFERROR(('MIP 2017'!DU72/'MIP 2017'!DU$168),0)</f>
        <v>4.1905793762433478E-7</v>
      </c>
      <c r="DV72" s="33">
        <f>+IFERROR(('MIP 2017'!DV72/'MIP 2017'!DV$168),0)</f>
        <v>1.7358233543483691E-5</v>
      </c>
      <c r="DW72" s="33">
        <f>+IFERROR(('MIP 2017'!DW72/'MIP 2017'!DW$168),0)</f>
        <v>2.0143739596875207E-4</v>
      </c>
      <c r="DX72" s="33">
        <f>+IFERROR(('MIP 2017'!DX72/'MIP 2017'!DX$168),0)</f>
        <v>1.4589699608992864E-6</v>
      </c>
      <c r="DY72" s="33">
        <f>+IFERROR(('MIP 2017'!DY72/'MIP 2017'!DY$168),0)</f>
        <v>1.5452971035731231E-5</v>
      </c>
      <c r="DZ72" s="33">
        <f>+IFERROR(('MIP 2017'!DZ72/'MIP 2017'!DZ$168),0)</f>
        <v>7.0601773262628636E-7</v>
      </c>
      <c r="EA72" s="33">
        <f>+IFERROR(('MIP 2017'!EA72/'MIP 2017'!EA$168),0)</f>
        <v>4.5955839444599405E-7</v>
      </c>
      <c r="EB72" s="33">
        <f>+IFERROR(('MIP 2017'!EB72/'MIP 2017'!EB$168),0)</f>
        <v>2.9989403784802456E-5</v>
      </c>
      <c r="EC72" s="33">
        <f>+IFERROR(('MIP 2017'!EC72/'MIP 2017'!EC$168),0)</f>
        <v>1.5391653662377295E-6</v>
      </c>
      <c r="ED72" s="33">
        <f>+IFERROR(('MIP 2017'!ED72/'MIP 2017'!ED$168),0)</f>
        <v>1.458195356870743E-3</v>
      </c>
      <c r="EE72" s="33">
        <f>+IFERROR(('MIP 2017'!EE72/'MIP 2017'!EE$168),0)</f>
        <v>3.7891490770557787E-6</v>
      </c>
      <c r="EF72" s="33">
        <f>+IFERROR(('MIP 2017'!EF72/'MIP 2017'!EF$168),0)</f>
        <v>2.4370197221477046E-6</v>
      </c>
      <c r="EG72" s="33">
        <f>+IFERROR(('MIP 2017'!EG72/'MIP 2017'!EG$168),0)</f>
        <v>1.5268909181612463E-5</v>
      </c>
      <c r="EH72" s="33">
        <f>+IFERROR(('MIP 2017'!EH72/'MIP 2017'!EH$168),0)</f>
        <v>0</v>
      </c>
    </row>
    <row r="73" spans="1:138" s="7" customFormat="1" ht="21.95" customHeight="1" thickBot="1" x14ac:dyDescent="0.25">
      <c r="A73" s="137" t="s">
        <v>196</v>
      </c>
      <c r="B73" s="138" t="s">
        <v>199</v>
      </c>
      <c r="C73" s="33">
        <f>+IFERROR(('MIP 2017'!C73/'MIP 2017'!C$168),0)</f>
        <v>2.2040803610337453E-5</v>
      </c>
      <c r="D73" s="33">
        <f>+IFERROR(('MIP 2017'!D73/'MIP 2017'!D$168),0)</f>
        <v>1.4213878961000698E-5</v>
      </c>
      <c r="E73" s="33">
        <f>+IFERROR(('MIP 2017'!E73/'MIP 2017'!E$168),0)</f>
        <v>7.5047430477236451E-6</v>
      </c>
      <c r="F73" s="33">
        <f>+IFERROR(('MIP 2017'!F73/'MIP 2017'!F$168),0)</f>
        <v>6.1380697388165552E-5</v>
      </c>
      <c r="G73" s="33">
        <f>+IFERROR(('MIP 2017'!G73/'MIP 2017'!G$168),0)</f>
        <v>1.7875295925294734E-5</v>
      </c>
      <c r="H73" s="33">
        <f>+IFERROR(('MIP 2017'!H73/'MIP 2017'!H$168),0)</f>
        <v>1.2094150473357971E-5</v>
      </c>
      <c r="I73" s="33">
        <f>+IFERROR(('MIP 2017'!I73/'MIP 2017'!I$168),0)</f>
        <v>4.4548757044957102E-6</v>
      </c>
      <c r="J73" s="33">
        <f>+IFERROR(('MIP 2017'!J73/'MIP 2017'!J$168),0)</f>
        <v>1.0883288350655748E-5</v>
      </c>
      <c r="K73" s="33">
        <f>+IFERROR(('MIP 2017'!K73/'MIP 2017'!K$168),0)</f>
        <v>8.4242928966970417E-6</v>
      </c>
      <c r="L73" s="33">
        <f>+IFERROR(('MIP 2017'!L73/'MIP 2017'!L$168),0)</f>
        <v>1.1828461312757101E-5</v>
      </c>
      <c r="M73" s="33">
        <f>+IFERROR(('MIP 2017'!M73/'MIP 2017'!M$168),0)</f>
        <v>1.3767989290667368E-4</v>
      </c>
      <c r="N73" s="33">
        <f>+IFERROR(('MIP 2017'!N73/'MIP 2017'!N$168),0)</f>
        <v>4.1758411885511757E-5</v>
      </c>
      <c r="O73" s="33">
        <f>+IFERROR(('MIP 2017'!O73/'MIP 2017'!O$168),0)</f>
        <v>1.1678108263642814E-5</v>
      </c>
      <c r="P73" s="33">
        <f>+IFERROR(('MIP 2017'!P73/'MIP 2017'!P$168),0)</f>
        <v>6.2218174300545751E-5</v>
      </c>
      <c r="Q73" s="33">
        <f>+IFERROR(('MIP 2017'!Q73/'MIP 2017'!Q$168),0)</f>
        <v>1.0199445332944698E-5</v>
      </c>
      <c r="R73" s="33">
        <f>+IFERROR(('MIP 2017'!R73/'MIP 2017'!R$168),0)</f>
        <v>4.0935090551672992E-5</v>
      </c>
      <c r="S73" s="33">
        <f>+IFERROR(('MIP 2017'!S73/'MIP 2017'!S$168),0)</f>
        <v>6.5959835036703978E-5</v>
      </c>
      <c r="T73" s="33">
        <f>+IFERROR(('MIP 2017'!T73/'MIP 2017'!T$168),0)</f>
        <v>2.9156073029415889E-5</v>
      </c>
      <c r="U73" s="33">
        <f>+IFERROR(('MIP 2017'!U73/'MIP 2017'!U$168),0)</f>
        <v>1.1027231821327974E-5</v>
      </c>
      <c r="V73" s="33">
        <f>+IFERROR(('MIP 2017'!V73/'MIP 2017'!V$168),0)</f>
        <v>5.7244950855298777E-5</v>
      </c>
      <c r="W73" s="33">
        <f>+IFERROR(('MIP 2017'!W73/'MIP 2017'!W$168),0)</f>
        <v>4.1427783918971154E-5</v>
      </c>
      <c r="X73" s="33">
        <f>+IFERROR(('MIP 2017'!X73/'MIP 2017'!X$168),0)</f>
        <v>1.3061454408594782E-4</v>
      </c>
      <c r="Y73" s="33">
        <f>+IFERROR(('MIP 2017'!Y73/'MIP 2017'!Y$168),0)</f>
        <v>1.4496338442459137E-5</v>
      </c>
      <c r="Z73" s="33">
        <f>+IFERROR(('MIP 2017'!Z73/'MIP 2017'!Z$168),0)</f>
        <v>1.5486796854683736E-5</v>
      </c>
      <c r="AA73" s="33">
        <f>+IFERROR(('MIP 2017'!AA73/'MIP 2017'!AA$168),0)</f>
        <v>2.7119485780985305E-5</v>
      </c>
      <c r="AB73" s="33">
        <f>+IFERROR(('MIP 2017'!AB73/'MIP 2017'!AB$168),0)</f>
        <v>2.8454363115873838E-5</v>
      </c>
      <c r="AC73" s="33">
        <f>+IFERROR(('MIP 2017'!AC73/'MIP 2017'!AC$168),0)</f>
        <v>5.9977551834017098E-6</v>
      </c>
      <c r="AD73" s="33">
        <f>+IFERROR(('MIP 2017'!AD73/'MIP 2017'!AD$168),0)</f>
        <v>1.7332377944797518E-5</v>
      </c>
      <c r="AE73" s="33">
        <f>+IFERROR(('MIP 2017'!AE73/'MIP 2017'!AE$168),0)</f>
        <v>2.8531730286891179E-5</v>
      </c>
      <c r="AF73" s="33">
        <f>+IFERROR(('MIP 2017'!AF73/'MIP 2017'!AF$168),0)</f>
        <v>7.715835914840078E-5</v>
      </c>
      <c r="AG73" s="33">
        <f>+IFERROR(('MIP 2017'!AG73/'MIP 2017'!AG$168),0)</f>
        <v>8.2216018701576322E-7</v>
      </c>
      <c r="AH73" s="33">
        <f>+IFERROR(('MIP 2017'!AH73/'MIP 2017'!AH$168),0)</f>
        <v>9.1598654485848546E-5</v>
      </c>
      <c r="AI73" s="33">
        <f>+IFERROR(('MIP 2017'!AI73/'MIP 2017'!AI$168),0)</f>
        <v>1.0407809656709877E-5</v>
      </c>
      <c r="AJ73" s="33">
        <f>+IFERROR(('MIP 2017'!AJ73/'MIP 2017'!AJ$168),0)</f>
        <v>2.3519295866266606E-5</v>
      </c>
      <c r="AK73" s="33">
        <f>+IFERROR(('MIP 2017'!AK73/'MIP 2017'!AK$168),0)</f>
        <v>3.6180818500680552E-5</v>
      </c>
      <c r="AL73" s="33">
        <f>+IFERROR(('MIP 2017'!AL73/'MIP 2017'!AL$168),0)</f>
        <v>1.8067779583898811E-5</v>
      </c>
      <c r="AM73" s="33">
        <f>+IFERROR(('MIP 2017'!AM73/'MIP 2017'!AM$168),0)</f>
        <v>7.3440102813380558E-6</v>
      </c>
      <c r="AN73" s="33">
        <f>+IFERROR(('MIP 2017'!AN73/'MIP 2017'!AN$168),0)</f>
        <v>1.4123918470138097E-5</v>
      </c>
      <c r="AO73" s="33">
        <f>+IFERROR(('MIP 2017'!AO73/'MIP 2017'!AO$168),0)</f>
        <v>2.7391355862097832E-5</v>
      </c>
      <c r="AP73" s="33">
        <f>+IFERROR(('MIP 2017'!AP73/'MIP 2017'!AP$168),0)</f>
        <v>3.8134583992327523E-5</v>
      </c>
      <c r="AQ73" s="33">
        <f>+IFERROR(('MIP 2017'!AQ73/'MIP 2017'!AQ$168),0)</f>
        <v>2.3478824685842725E-5</v>
      </c>
      <c r="AR73" s="33">
        <f>+IFERROR(('MIP 2017'!AR73/'MIP 2017'!AR$168),0)</f>
        <v>1.4401719823048662E-5</v>
      </c>
      <c r="AS73" s="33">
        <f>+IFERROR(('MIP 2017'!AS73/'MIP 2017'!AS$168),0)</f>
        <v>1.1467552212091153E-5</v>
      </c>
      <c r="AT73" s="33">
        <f>+IFERROR(('MIP 2017'!AT73/'MIP 2017'!AT$168),0)</f>
        <v>9.6629999008761443E-6</v>
      </c>
      <c r="AU73" s="33">
        <f>+IFERROR(('MIP 2017'!AU73/'MIP 2017'!AU$168),0)</f>
        <v>1.4769420716809883E-5</v>
      </c>
      <c r="AV73" s="33">
        <f>+IFERROR(('MIP 2017'!AV73/'MIP 2017'!AV$168),0)</f>
        <v>2.8012235586722492E-5</v>
      </c>
      <c r="AW73" s="33">
        <f>+IFERROR(('MIP 2017'!AW73/'MIP 2017'!AW$168),0)</f>
        <v>2.6365732954784844E-5</v>
      </c>
      <c r="AX73" s="33">
        <f>+IFERROR(('MIP 2017'!AX73/'MIP 2017'!AX$168),0)</f>
        <v>5.2574575024472796E-5</v>
      </c>
      <c r="AY73" s="33">
        <f>+IFERROR(('MIP 2017'!AY73/'MIP 2017'!AY$168),0)</f>
        <v>2.0425223801644113E-5</v>
      </c>
      <c r="AZ73" s="33">
        <f>+IFERROR(('MIP 2017'!AZ73/'MIP 2017'!AZ$168),0)</f>
        <v>3.8661398128402622E-5</v>
      </c>
      <c r="BA73" s="33">
        <f>+IFERROR(('MIP 2017'!BA73/'MIP 2017'!BA$168),0)</f>
        <v>4.2031879507129368E-5</v>
      </c>
      <c r="BB73" s="33">
        <f>+IFERROR(('MIP 2017'!BB73/'MIP 2017'!BB$168),0)</f>
        <v>7.9818961542527567E-5</v>
      </c>
      <c r="BC73" s="33">
        <f>+IFERROR(('MIP 2017'!BC73/'MIP 2017'!BC$168),0)</f>
        <v>5.1547277494734893E-5</v>
      </c>
      <c r="BD73" s="33">
        <f>+IFERROR(('MIP 2017'!BD73/'MIP 2017'!BD$168),0)</f>
        <v>4.0515705654402316E-5</v>
      </c>
      <c r="BE73" s="33">
        <f>+IFERROR(('MIP 2017'!BE73/'MIP 2017'!BE$168),0)</f>
        <v>6.1055332910205483E-5</v>
      </c>
      <c r="BF73" s="33">
        <f>+IFERROR(('MIP 2017'!BF73/'MIP 2017'!BF$168),0)</f>
        <v>6.8857192163659166E-5</v>
      </c>
      <c r="BG73" s="33">
        <f>+IFERROR(('MIP 2017'!BG73/'MIP 2017'!BG$168),0)</f>
        <v>1.78004361106609E-4</v>
      </c>
      <c r="BH73" s="33">
        <f>+IFERROR(('MIP 2017'!BH73/'MIP 2017'!BH$168),0)</f>
        <v>1.8795020342970658E-4</v>
      </c>
      <c r="BI73" s="33">
        <f>+IFERROR(('MIP 2017'!BI73/'MIP 2017'!BI$168),0)</f>
        <v>5.3281609599816251E-5</v>
      </c>
      <c r="BJ73" s="33">
        <f>+IFERROR(('MIP 2017'!BJ73/'MIP 2017'!BJ$168),0)</f>
        <v>6.1740570236892118E-5</v>
      </c>
      <c r="BK73" s="33">
        <f>+IFERROR(('MIP 2017'!BK73/'MIP 2017'!BK$168),0)</f>
        <v>7.8322916242041778E-5</v>
      </c>
      <c r="BL73" s="33">
        <f>+IFERROR(('MIP 2017'!BL73/'MIP 2017'!BL$168),0)</f>
        <v>2.3099407006660969E-2</v>
      </c>
      <c r="BM73" s="33">
        <f>+IFERROR(('MIP 2017'!BM73/'MIP 2017'!BM$168),0)</f>
        <v>6.6819333438526286E-5</v>
      </c>
      <c r="BN73" s="33">
        <f>+IFERROR(('MIP 2017'!BN73/'MIP 2017'!BN$168),0)</f>
        <v>2.6585067333216311E-5</v>
      </c>
      <c r="BO73" s="33">
        <f>+IFERROR(('MIP 2017'!BO73/'MIP 2017'!BO$168),0)</f>
        <v>6.1294510519816972E-5</v>
      </c>
      <c r="BP73" s="33">
        <f>+IFERROR(('MIP 2017'!BP73/'MIP 2017'!BP$168),0)</f>
        <v>4.0874007028215489E-5</v>
      </c>
      <c r="BQ73" s="33">
        <f>+IFERROR(('MIP 2017'!BQ73/'MIP 2017'!BQ$168),0)</f>
        <v>1.5925388762319582E-5</v>
      </c>
      <c r="BR73" s="33">
        <f>+IFERROR(('MIP 2017'!BR73/'MIP 2017'!BR$168),0)</f>
        <v>7.384926583476012E-5</v>
      </c>
      <c r="BS73" s="33">
        <f>+IFERROR(('MIP 2017'!BS73/'MIP 2017'!BS$168),0)</f>
        <v>7.7554989740938684E-5</v>
      </c>
      <c r="BT73" s="33">
        <f>+IFERROR(('MIP 2017'!BT73/'MIP 2017'!BT$168),0)</f>
        <v>9.3860258841362988E-5</v>
      </c>
      <c r="BU73" s="33">
        <f>+IFERROR(('MIP 2017'!BU73/'MIP 2017'!BU$168),0)</f>
        <v>2.0015651315491117E-5</v>
      </c>
      <c r="BV73" s="33">
        <f>+IFERROR(('MIP 2017'!BV73/'MIP 2017'!BV$168),0)</f>
        <v>2.4342428631026405E-4</v>
      </c>
      <c r="BW73" s="33">
        <f>+IFERROR(('MIP 2017'!BW73/'MIP 2017'!BW$168),0)</f>
        <v>3.0336849623135998E-5</v>
      </c>
      <c r="BX73" s="33">
        <f>+IFERROR(('MIP 2017'!BX73/'MIP 2017'!BX$168),0)</f>
        <v>2.573922071269894E-5</v>
      </c>
      <c r="BY73" s="33">
        <f>+IFERROR(('MIP 2017'!BY73/'MIP 2017'!BY$168),0)</f>
        <v>4.740383130074415E-5</v>
      </c>
      <c r="BZ73" s="33">
        <f>+IFERROR(('MIP 2017'!BZ73/'MIP 2017'!BZ$168),0)</f>
        <v>9.8152862884364135E-6</v>
      </c>
      <c r="CA73" s="33">
        <f>+IFERROR(('MIP 2017'!CA73/'MIP 2017'!CA$168),0)</f>
        <v>5.1136015396094565E-4</v>
      </c>
      <c r="CB73" s="33">
        <f>+IFERROR(('MIP 2017'!CB73/'MIP 2017'!CB$168),0)</f>
        <v>9.9659959985202873E-3</v>
      </c>
      <c r="CC73" s="33">
        <f>+IFERROR(('MIP 2017'!CC73/'MIP 2017'!CC$168),0)</f>
        <v>6.109461540483834E-3</v>
      </c>
      <c r="CD73" s="33">
        <f>+IFERROR(('MIP 2017'!CD73/'MIP 2017'!CD$168),0)</f>
        <v>9.5317757157388486E-5</v>
      </c>
      <c r="CE73" s="33">
        <f>+IFERROR(('MIP 2017'!CE73/'MIP 2017'!CE$168),0)</f>
        <v>2.5954637834568658E-4</v>
      </c>
      <c r="CF73" s="33">
        <f>+IFERROR(('MIP 2017'!CF73/'MIP 2017'!CF$168),0)</f>
        <v>5.3016039152099081E-3</v>
      </c>
      <c r="CG73" s="33">
        <f>+IFERROR(('MIP 2017'!CG73/'MIP 2017'!CG$168),0)</f>
        <v>3.5938977160053943E-5</v>
      </c>
      <c r="CH73" s="33">
        <f>+IFERROR(('MIP 2017'!CH73/'MIP 2017'!CH$168),0)</f>
        <v>6.1135812951794048E-5</v>
      </c>
      <c r="CI73" s="33">
        <f>+IFERROR(('MIP 2017'!CI73/'MIP 2017'!CI$168),0)</f>
        <v>6.1544156860769076E-4</v>
      </c>
      <c r="CJ73" s="33">
        <f>+IFERROR(('MIP 2017'!CJ73/'MIP 2017'!CJ$168),0)</f>
        <v>7.3111444861713183E-6</v>
      </c>
      <c r="CK73" s="33">
        <f>+IFERROR(('MIP 2017'!CK73/'MIP 2017'!CK$168),0)</f>
        <v>5.8912029757491802E-6</v>
      </c>
      <c r="CL73" s="33">
        <f>+IFERROR(('MIP 2017'!CL73/'MIP 2017'!CL$168),0)</f>
        <v>9.2986361541957092E-5</v>
      </c>
      <c r="CM73" s="33">
        <f>+IFERROR(('MIP 2017'!CM73/'MIP 2017'!CM$168),0)</f>
        <v>4.0399233041748412E-5</v>
      </c>
      <c r="CN73" s="33">
        <f>+IFERROR(('MIP 2017'!CN73/'MIP 2017'!CN$168),0)</f>
        <v>4.8683593736016733E-5</v>
      </c>
      <c r="CO73" s="33">
        <f>+IFERROR(('MIP 2017'!CO73/'MIP 2017'!CO$168),0)</f>
        <v>7.2495203464497356E-5</v>
      </c>
      <c r="CP73" s="33">
        <f>+IFERROR(('MIP 2017'!CP73/'MIP 2017'!CP$168),0)</f>
        <v>3.5644347233799547E-5</v>
      </c>
      <c r="CQ73" s="33">
        <f>+IFERROR(('MIP 2017'!CQ73/'MIP 2017'!CQ$168),0)</f>
        <v>1.4907197513240779E-4</v>
      </c>
      <c r="CR73" s="33">
        <f>+IFERROR(('MIP 2017'!CR73/'MIP 2017'!CR$168),0)</f>
        <v>4.5468085644800909E-5</v>
      </c>
      <c r="CS73" s="33">
        <f>+IFERROR(('MIP 2017'!CS73/'MIP 2017'!CS$168),0)</f>
        <v>4.3245458063658634E-6</v>
      </c>
      <c r="CT73" s="33">
        <f>+IFERROR(('MIP 2017'!CT73/'MIP 2017'!CT$168),0)</f>
        <v>2.2172615244303657E-6</v>
      </c>
      <c r="CU73" s="33">
        <f>+IFERROR(('MIP 2017'!CU73/'MIP 2017'!CU$168),0)</f>
        <v>2.2366298786724777E-6</v>
      </c>
      <c r="CV73" s="33">
        <f>+IFERROR(('MIP 2017'!CV73/'MIP 2017'!CV$168),0)</f>
        <v>5.605156387901199E-7</v>
      </c>
      <c r="CW73" s="33">
        <f>+IFERROR(('MIP 2017'!CW73/'MIP 2017'!CW$168),0)</f>
        <v>6.2638853149364895E-7</v>
      </c>
      <c r="CX73" s="33">
        <f>+IFERROR(('MIP 2017'!CX73/'MIP 2017'!CX$168),0)</f>
        <v>6.4513565786481168E-7</v>
      </c>
      <c r="CY73" s="33">
        <f>+IFERROR(('MIP 2017'!CY73/'MIP 2017'!CY$168),0)</f>
        <v>5.1418245179051241E-7</v>
      </c>
      <c r="CZ73" s="33">
        <f>+IFERROR(('MIP 2017'!CZ73/'MIP 2017'!CZ$168),0)</f>
        <v>9.6846959260696977E-7</v>
      </c>
      <c r="DA73" s="33">
        <f>+IFERROR(('MIP 2017'!DA73/'MIP 2017'!DA$168),0)</f>
        <v>1.8009673984286932E-4</v>
      </c>
      <c r="DB73" s="33">
        <f>+IFERROR(('MIP 2017'!DB73/'MIP 2017'!DB$168),0)</f>
        <v>5.6738244404251101E-6</v>
      </c>
      <c r="DC73" s="33">
        <f>+IFERROR(('MIP 2017'!DC73/'MIP 2017'!DC$168),0)</f>
        <v>4.3727912117291423E-6</v>
      </c>
      <c r="DD73" s="33">
        <f>+IFERROR(('MIP 2017'!DD73/'MIP 2017'!DD$168),0)</f>
        <v>1.3576289840410568E-6</v>
      </c>
      <c r="DE73" s="33">
        <f>+IFERROR(('MIP 2017'!DE73/'MIP 2017'!DE$168),0)</f>
        <v>2.1748248324806575E-5</v>
      </c>
      <c r="DF73" s="33">
        <f>+IFERROR(('MIP 2017'!DF73/'MIP 2017'!DF$168),0)</f>
        <v>2.9900564204048422E-5</v>
      </c>
      <c r="DG73" s="33">
        <f>+IFERROR(('MIP 2017'!DG73/'MIP 2017'!DG$168),0)</f>
        <v>4.1358071690544112E-6</v>
      </c>
      <c r="DH73" s="33">
        <f>+IFERROR(('MIP 2017'!DH73/'MIP 2017'!DH$168),0)</f>
        <v>1.3834873574336221E-5</v>
      </c>
      <c r="DI73" s="33">
        <f>+IFERROR(('MIP 2017'!DI73/'MIP 2017'!DI$168),0)</f>
        <v>6.7238616157048478E-6</v>
      </c>
      <c r="DJ73" s="33">
        <f>+IFERROR(('MIP 2017'!DJ73/'MIP 2017'!DJ$168),0)</f>
        <v>4.8940013799528927E-6</v>
      </c>
      <c r="DK73" s="33">
        <f>+IFERROR(('MIP 2017'!DK73/'MIP 2017'!DK$168),0)</f>
        <v>2.9765628835275471E-5</v>
      </c>
      <c r="DL73" s="33">
        <f>+IFERROR(('MIP 2017'!DL73/'MIP 2017'!DL$168),0)</f>
        <v>7.9455686453118541E-6</v>
      </c>
      <c r="DM73" s="33">
        <f>+IFERROR(('MIP 2017'!DM73/'MIP 2017'!DM$168),0)</f>
        <v>7.2882122589271432E-7</v>
      </c>
      <c r="DN73" s="33">
        <f>+IFERROR(('MIP 2017'!DN73/'MIP 2017'!DN$168),0)</f>
        <v>2.2697790345092688E-7</v>
      </c>
      <c r="DO73" s="33">
        <f>+IFERROR(('MIP 2017'!DO73/'MIP 2017'!DO$168),0)</f>
        <v>3.1459152898446101E-6</v>
      </c>
      <c r="DP73" s="33">
        <f>+IFERROR(('MIP 2017'!DP73/'MIP 2017'!DP$168),0)</f>
        <v>1.8125781566979407E-6</v>
      </c>
      <c r="DQ73" s="33">
        <f>+IFERROR(('MIP 2017'!DQ73/'MIP 2017'!DQ$168),0)</f>
        <v>8.9803483731765219E-6</v>
      </c>
      <c r="DR73" s="33">
        <f>+IFERROR(('MIP 2017'!DR73/'MIP 2017'!DR$168),0)</f>
        <v>1.8242493986037101E-6</v>
      </c>
      <c r="DS73" s="33">
        <f>+IFERROR(('MIP 2017'!DS73/'MIP 2017'!DS$168),0)</f>
        <v>8.8061387060412444E-5</v>
      </c>
      <c r="DT73" s="33">
        <f>+IFERROR(('MIP 2017'!DT73/'MIP 2017'!DT$168),0)</f>
        <v>7.2124163739732089E-5</v>
      </c>
      <c r="DU73" s="33">
        <f>+IFERROR(('MIP 2017'!DU73/'MIP 2017'!DU$168),0)</f>
        <v>1.0391294621334408E-5</v>
      </c>
      <c r="DV73" s="33">
        <f>+IFERROR(('MIP 2017'!DV73/'MIP 2017'!DV$168),0)</f>
        <v>1.820853375750234E-3</v>
      </c>
      <c r="DW73" s="33">
        <f>+IFERROR(('MIP 2017'!DW73/'MIP 2017'!DW$168),0)</f>
        <v>1.5333009498632173E-4</v>
      </c>
      <c r="DX73" s="33">
        <f>+IFERROR(('MIP 2017'!DX73/'MIP 2017'!DX$168),0)</f>
        <v>4.2233777127209325E-5</v>
      </c>
      <c r="DY73" s="33">
        <f>+IFERROR(('MIP 2017'!DY73/'MIP 2017'!DY$168),0)</f>
        <v>2.1677987512502557E-4</v>
      </c>
      <c r="DZ73" s="33">
        <f>+IFERROR(('MIP 2017'!DZ73/'MIP 2017'!DZ$168),0)</f>
        <v>1.2862455782091922E-6</v>
      </c>
      <c r="EA73" s="33">
        <f>+IFERROR(('MIP 2017'!EA73/'MIP 2017'!EA$168),0)</f>
        <v>1.379209481861726E-5</v>
      </c>
      <c r="EB73" s="33">
        <f>+IFERROR(('MIP 2017'!EB73/'MIP 2017'!EB$168),0)</f>
        <v>2.4028317173479071E-5</v>
      </c>
      <c r="EC73" s="33">
        <f>+IFERROR(('MIP 2017'!EC73/'MIP 2017'!EC$168),0)</f>
        <v>1.2044406161180757E-5</v>
      </c>
      <c r="ED73" s="33">
        <f>+IFERROR(('MIP 2017'!ED73/'MIP 2017'!ED$168),0)</f>
        <v>1.1518706053052753E-5</v>
      </c>
      <c r="EE73" s="33">
        <f>+IFERROR(('MIP 2017'!EE73/'MIP 2017'!EE$168),0)</f>
        <v>1.3703213618692053E-5</v>
      </c>
      <c r="EF73" s="33">
        <f>+IFERROR(('MIP 2017'!EF73/'MIP 2017'!EF$168),0)</f>
        <v>3.0393945257476615E-3</v>
      </c>
      <c r="EG73" s="33">
        <f>+IFERROR(('MIP 2017'!EG73/'MIP 2017'!EG$168),0)</f>
        <v>2.4715207025124194E-4</v>
      </c>
      <c r="EH73" s="33">
        <f>+IFERROR(('MIP 2017'!EH73/'MIP 2017'!EH$168),0)</f>
        <v>0</v>
      </c>
    </row>
    <row r="74" spans="1:138" s="7" customFormat="1" ht="21.95" customHeight="1" thickBot="1" x14ac:dyDescent="0.25">
      <c r="A74" s="137" t="s">
        <v>198</v>
      </c>
      <c r="B74" s="138" t="s">
        <v>201</v>
      </c>
      <c r="C74" s="33">
        <f>+IFERROR(('MIP 2017'!C74/'MIP 2017'!C$168),0)</f>
        <v>2.824374624919561E-4</v>
      </c>
      <c r="D74" s="33">
        <f>+IFERROR(('MIP 2017'!D74/'MIP 2017'!D$168),0)</f>
        <v>1.7711464550696458E-4</v>
      </c>
      <c r="E74" s="33">
        <f>+IFERROR(('MIP 2017'!E74/'MIP 2017'!E$168),0)</f>
        <v>1.7764758274837209E-5</v>
      </c>
      <c r="F74" s="33">
        <f>+IFERROR(('MIP 2017'!F74/'MIP 2017'!F$168),0)</f>
        <v>1.0084637201027041E-3</v>
      </c>
      <c r="G74" s="33">
        <f>+IFERROR(('MIP 2017'!G74/'MIP 2017'!G$168),0)</f>
        <v>1.345143182656614E-4</v>
      </c>
      <c r="H74" s="33">
        <f>+IFERROR(('MIP 2017'!H74/'MIP 2017'!H$168),0)</f>
        <v>7.3792699507834727E-5</v>
      </c>
      <c r="I74" s="33">
        <f>+IFERROR(('MIP 2017'!I74/'MIP 2017'!I$168),0)</f>
        <v>5.4710308861409486E-4</v>
      </c>
      <c r="J74" s="33">
        <f>+IFERROR(('MIP 2017'!J74/'MIP 2017'!J$168),0)</f>
        <v>1.0563493347779115E-5</v>
      </c>
      <c r="K74" s="33">
        <f>+IFERROR(('MIP 2017'!K74/'MIP 2017'!K$168),0)</f>
        <v>2.4305796520762645E-5</v>
      </c>
      <c r="L74" s="33">
        <f>+IFERROR(('MIP 2017'!L74/'MIP 2017'!L$168),0)</f>
        <v>7.941151374324913E-5</v>
      </c>
      <c r="M74" s="33">
        <f>+IFERROR(('MIP 2017'!M74/'MIP 2017'!M$168),0)</f>
        <v>2.5638325838712875E-3</v>
      </c>
      <c r="N74" s="33">
        <f>+IFERROR(('MIP 2017'!N74/'MIP 2017'!N$168),0)</f>
        <v>3.0940033702234913E-3</v>
      </c>
      <c r="O74" s="33">
        <f>+IFERROR(('MIP 2017'!O74/'MIP 2017'!O$168),0)</f>
        <v>8.422068427395544E-5</v>
      </c>
      <c r="P74" s="33">
        <f>+IFERROR(('MIP 2017'!P74/'MIP 2017'!P$168),0)</f>
        <v>1.1050434440099345E-3</v>
      </c>
      <c r="Q74" s="33">
        <f>+IFERROR(('MIP 2017'!Q74/'MIP 2017'!Q$168),0)</f>
        <v>1.018961885398696E-4</v>
      </c>
      <c r="R74" s="33">
        <f>+IFERROR(('MIP 2017'!R74/'MIP 2017'!R$168),0)</f>
        <v>7.4140319103483266E-4</v>
      </c>
      <c r="S74" s="33">
        <f>+IFERROR(('MIP 2017'!S74/'MIP 2017'!S$168),0)</f>
        <v>1.184082472992702E-3</v>
      </c>
      <c r="T74" s="33">
        <f>+IFERROR(('MIP 2017'!T74/'MIP 2017'!T$168),0)</f>
        <v>4.5368812823312225E-4</v>
      </c>
      <c r="U74" s="33">
        <f>+IFERROR(('MIP 2017'!U74/'MIP 2017'!U$168),0)</f>
        <v>1.2222499803741558E-4</v>
      </c>
      <c r="V74" s="33">
        <f>+IFERROR(('MIP 2017'!V74/'MIP 2017'!V$168),0)</f>
        <v>1.2764716120463927E-3</v>
      </c>
      <c r="W74" s="33">
        <f>+IFERROR(('MIP 2017'!W74/'MIP 2017'!W$168),0)</f>
        <v>2.5459935984969298E-3</v>
      </c>
      <c r="X74" s="33">
        <f>+IFERROR(('MIP 2017'!X74/'MIP 2017'!X$168),0)</f>
        <v>2.6338133807654435E-3</v>
      </c>
      <c r="Y74" s="33">
        <f>+IFERROR(('MIP 2017'!Y74/'MIP 2017'!Y$168),0)</f>
        <v>1.3719100762849001E-5</v>
      </c>
      <c r="Z74" s="33">
        <f>+IFERROR(('MIP 2017'!Z74/'MIP 2017'!Z$168),0)</f>
        <v>2.3578188672287548E-3</v>
      </c>
      <c r="AA74" s="33">
        <f>+IFERROR(('MIP 2017'!AA74/'MIP 2017'!AA$168),0)</f>
        <v>3.4874078372712091E-4</v>
      </c>
      <c r="AB74" s="33">
        <f>+IFERROR(('MIP 2017'!AB74/'MIP 2017'!AB$168),0)</f>
        <v>4.9529003125612964E-4</v>
      </c>
      <c r="AC74" s="33">
        <f>+IFERROR(('MIP 2017'!AC74/'MIP 2017'!AC$168),0)</f>
        <v>1.4160345240946511E-4</v>
      </c>
      <c r="AD74" s="33">
        <f>+IFERROR(('MIP 2017'!AD74/'MIP 2017'!AD$168),0)</f>
        <v>5.5388549653467227E-4</v>
      </c>
      <c r="AE74" s="33">
        <f>+IFERROR(('MIP 2017'!AE74/'MIP 2017'!AE$168),0)</f>
        <v>3.7783472001590439E-3</v>
      </c>
      <c r="AF74" s="33">
        <f>+IFERROR(('MIP 2017'!AF74/'MIP 2017'!AF$168),0)</f>
        <v>2.3342055720910419E-3</v>
      </c>
      <c r="AG74" s="33">
        <f>+IFERROR(('MIP 2017'!AG74/'MIP 2017'!AG$168),0)</f>
        <v>3.0401410743678123E-5</v>
      </c>
      <c r="AH74" s="33">
        <f>+IFERROR(('MIP 2017'!AH74/'MIP 2017'!AH$168),0)</f>
        <v>7.759435840532041E-4</v>
      </c>
      <c r="AI74" s="33">
        <f>+IFERROR(('MIP 2017'!AI74/'MIP 2017'!AI$168),0)</f>
        <v>1.9365739268718279E-4</v>
      </c>
      <c r="AJ74" s="33">
        <f>+IFERROR(('MIP 2017'!AJ74/'MIP 2017'!AJ$168),0)</f>
        <v>3.8663850045673922E-4</v>
      </c>
      <c r="AK74" s="33">
        <f>+IFERROR(('MIP 2017'!AK74/'MIP 2017'!AK$168),0)</f>
        <v>5.5367150615071264E-4</v>
      </c>
      <c r="AL74" s="33">
        <f>+IFERROR(('MIP 2017'!AL74/'MIP 2017'!AL$168),0)</f>
        <v>1.5901922755570645E-4</v>
      </c>
      <c r="AM74" s="33">
        <f>+IFERROR(('MIP 2017'!AM74/'MIP 2017'!AM$168),0)</f>
        <v>6.1108822471384386E-5</v>
      </c>
      <c r="AN74" s="33">
        <f>+IFERROR(('MIP 2017'!AN74/'MIP 2017'!AN$168),0)</f>
        <v>4.93967475328875E-4</v>
      </c>
      <c r="AO74" s="33">
        <f>+IFERROR(('MIP 2017'!AO74/'MIP 2017'!AO$168),0)</f>
        <v>4.144365484856187E-4</v>
      </c>
      <c r="AP74" s="33">
        <f>+IFERROR(('MIP 2017'!AP74/'MIP 2017'!AP$168),0)</f>
        <v>2.7016376183787048E-4</v>
      </c>
      <c r="AQ74" s="33">
        <f>+IFERROR(('MIP 2017'!AQ74/'MIP 2017'!AQ$168),0)</f>
        <v>8.09524075566032E-4</v>
      </c>
      <c r="AR74" s="33">
        <f>+IFERROR(('MIP 2017'!AR74/'MIP 2017'!AR$168),0)</f>
        <v>9.3317490344523314E-5</v>
      </c>
      <c r="AS74" s="33">
        <f>+IFERROR(('MIP 2017'!AS74/'MIP 2017'!AS$168),0)</f>
        <v>2.7641716604655551E-4</v>
      </c>
      <c r="AT74" s="33">
        <f>+IFERROR(('MIP 2017'!AT74/'MIP 2017'!AT$168),0)</f>
        <v>1.4975242477694502E-4</v>
      </c>
      <c r="AU74" s="33">
        <f>+IFERROR(('MIP 2017'!AU74/'MIP 2017'!AU$168),0)</f>
        <v>1.3074580520375649E-4</v>
      </c>
      <c r="AV74" s="33">
        <f>+IFERROR(('MIP 2017'!AV74/'MIP 2017'!AV$168),0)</f>
        <v>4.2206239114497883E-4</v>
      </c>
      <c r="AW74" s="33">
        <f>+IFERROR(('MIP 2017'!AW74/'MIP 2017'!AW$168),0)</f>
        <v>3.1261631868045208E-4</v>
      </c>
      <c r="AX74" s="33">
        <f>+IFERROR(('MIP 2017'!AX74/'MIP 2017'!AX$168),0)</f>
        <v>2.9417772530534911E-4</v>
      </c>
      <c r="AY74" s="33">
        <f>+IFERROR(('MIP 2017'!AY74/'MIP 2017'!AY$168),0)</f>
        <v>1.4094074181076138E-4</v>
      </c>
      <c r="AZ74" s="33">
        <f>+IFERROR(('MIP 2017'!AZ74/'MIP 2017'!AZ$168),0)</f>
        <v>3.5239660620096442E-4</v>
      </c>
      <c r="BA74" s="33">
        <f>+IFERROR(('MIP 2017'!BA74/'MIP 2017'!BA$168),0)</f>
        <v>5.6482670005212384E-4</v>
      </c>
      <c r="BB74" s="33">
        <f>+IFERROR(('MIP 2017'!BB74/'MIP 2017'!BB$168),0)</f>
        <v>1.6867850357307152E-3</v>
      </c>
      <c r="BC74" s="33">
        <f>+IFERROR(('MIP 2017'!BC74/'MIP 2017'!BC$168),0)</f>
        <v>5.574374769605902E-4</v>
      </c>
      <c r="BD74" s="33">
        <f>+IFERROR(('MIP 2017'!BD74/'MIP 2017'!BD$168),0)</f>
        <v>1.0305013536396237E-4</v>
      </c>
      <c r="BE74" s="33">
        <f>+IFERROR(('MIP 2017'!BE74/'MIP 2017'!BE$168),0)</f>
        <v>5.4527283471743186E-4</v>
      </c>
      <c r="BF74" s="33">
        <f>+IFERROR(('MIP 2017'!BF74/'MIP 2017'!BF$168),0)</f>
        <v>3.8744638823517931E-4</v>
      </c>
      <c r="BG74" s="33">
        <f>+IFERROR(('MIP 2017'!BG74/'MIP 2017'!BG$168),0)</f>
        <v>1.9700066318627753E-4</v>
      </c>
      <c r="BH74" s="33">
        <f>+IFERROR(('MIP 2017'!BH74/'MIP 2017'!BH$168),0)</f>
        <v>2.4585496231124978E-4</v>
      </c>
      <c r="BI74" s="33">
        <f>+IFERROR(('MIP 2017'!BI74/'MIP 2017'!BI$168),0)</f>
        <v>3.1446558598697871E-4</v>
      </c>
      <c r="BJ74" s="33">
        <f>+IFERROR(('MIP 2017'!BJ74/'MIP 2017'!BJ$168),0)</f>
        <v>3.1733202723423925E-4</v>
      </c>
      <c r="BK74" s="33">
        <f>+IFERROR(('MIP 2017'!BK74/'MIP 2017'!BK$168),0)</f>
        <v>2.5847126664354718E-3</v>
      </c>
      <c r="BL74" s="33">
        <f>+IFERROR(('MIP 2017'!BL74/'MIP 2017'!BL$168),0)</f>
        <v>5.9357378020385952E-2</v>
      </c>
      <c r="BM74" s="33">
        <f>+IFERROR(('MIP 2017'!BM74/'MIP 2017'!BM$168),0)</f>
        <v>8.0421383051656956E-2</v>
      </c>
      <c r="BN74" s="33">
        <f>+IFERROR(('MIP 2017'!BN74/'MIP 2017'!BN$168),0)</f>
        <v>8.2396537624993633E-4</v>
      </c>
      <c r="BO74" s="33">
        <f>+IFERROR(('MIP 2017'!BO74/'MIP 2017'!BO$168),0)</f>
        <v>6.5701781833515341E-4</v>
      </c>
      <c r="BP74" s="33">
        <f>+IFERROR(('MIP 2017'!BP74/'MIP 2017'!BP$168),0)</f>
        <v>4.0562413076961035E-4</v>
      </c>
      <c r="BQ74" s="33">
        <f>+IFERROR(('MIP 2017'!BQ74/'MIP 2017'!BQ$168),0)</f>
        <v>1.4657185265570701E-3</v>
      </c>
      <c r="BR74" s="33">
        <f>+IFERROR(('MIP 2017'!BR74/'MIP 2017'!BR$168),0)</f>
        <v>2.0071044424639648E-3</v>
      </c>
      <c r="BS74" s="33">
        <f>+IFERROR(('MIP 2017'!BS74/'MIP 2017'!BS$168),0)</f>
        <v>1.6106002911725722E-3</v>
      </c>
      <c r="BT74" s="33">
        <f>+IFERROR(('MIP 2017'!BT74/'MIP 2017'!BT$168),0)</f>
        <v>2.0957326124389445E-3</v>
      </c>
      <c r="BU74" s="33">
        <f>+IFERROR(('MIP 2017'!BU74/'MIP 2017'!BU$168),0)</f>
        <v>4.1541671588390543E-4</v>
      </c>
      <c r="BV74" s="33">
        <f>+IFERROR(('MIP 2017'!BV74/'MIP 2017'!BV$168),0)</f>
        <v>5.4192112700324354E-4</v>
      </c>
      <c r="BW74" s="33">
        <f>+IFERROR(('MIP 2017'!BW74/'MIP 2017'!BW$168),0)</f>
        <v>5.7764096446067368E-4</v>
      </c>
      <c r="BX74" s="33">
        <f>+IFERROR(('MIP 2017'!BX74/'MIP 2017'!BX$168),0)</f>
        <v>5.9008099112722835E-4</v>
      </c>
      <c r="BY74" s="33">
        <f>+IFERROR(('MIP 2017'!BY74/'MIP 2017'!BY$168),0)</f>
        <v>2.1998280610980151E-3</v>
      </c>
      <c r="BZ74" s="33">
        <f>+IFERROR(('MIP 2017'!BZ74/'MIP 2017'!BZ$168),0)</f>
        <v>5.4222748617924546E-4</v>
      </c>
      <c r="CA74" s="33">
        <f>+IFERROR(('MIP 2017'!CA74/'MIP 2017'!CA$168),0)</f>
        <v>3.3839177945866618E-4</v>
      </c>
      <c r="CB74" s="33">
        <f>+IFERROR(('MIP 2017'!CB74/'MIP 2017'!CB$168),0)</f>
        <v>6.3676099619878121E-2</v>
      </c>
      <c r="CC74" s="33">
        <f>+IFERROR(('MIP 2017'!CC74/'MIP 2017'!CC$168),0)</f>
        <v>7.342103143295943E-2</v>
      </c>
      <c r="CD74" s="33">
        <f>+IFERROR(('MIP 2017'!CD74/'MIP 2017'!CD$168),0)</f>
        <v>8.6386280286780526E-2</v>
      </c>
      <c r="CE74" s="33">
        <f>+IFERROR(('MIP 2017'!CE74/'MIP 2017'!CE$168),0)</f>
        <v>2.9153746121452516E-2</v>
      </c>
      <c r="CF74" s="33">
        <f>+IFERROR(('MIP 2017'!CF74/'MIP 2017'!CF$168),0)</f>
        <v>1.937569726585546E-2</v>
      </c>
      <c r="CG74" s="33">
        <f>+IFERROR(('MIP 2017'!CG74/'MIP 2017'!CG$168),0)</f>
        <v>2.0570750634758285E-3</v>
      </c>
      <c r="CH74" s="33">
        <f>+IFERROR(('MIP 2017'!CH74/'MIP 2017'!CH$168),0)</f>
        <v>3.4002604248207823E-3</v>
      </c>
      <c r="CI74" s="33">
        <f>+IFERROR(('MIP 2017'!CI74/'MIP 2017'!CI$168),0)</f>
        <v>9.8126325996988461E-4</v>
      </c>
      <c r="CJ74" s="33">
        <f>+IFERROR(('MIP 2017'!CJ74/'MIP 2017'!CJ$168),0)</f>
        <v>4.8801363432537451E-5</v>
      </c>
      <c r="CK74" s="33">
        <f>+IFERROR(('MIP 2017'!CK74/'MIP 2017'!CK$168),0)</f>
        <v>5.8721651138590814E-6</v>
      </c>
      <c r="CL74" s="33">
        <f>+IFERROR(('MIP 2017'!CL74/'MIP 2017'!CL$168),0)</f>
        <v>1.6819416363541406E-3</v>
      </c>
      <c r="CM74" s="33">
        <f>+IFERROR(('MIP 2017'!CM74/'MIP 2017'!CM$168),0)</f>
        <v>1.0811878700122406E-3</v>
      </c>
      <c r="CN74" s="33">
        <f>+IFERROR(('MIP 2017'!CN74/'MIP 2017'!CN$168),0)</f>
        <v>1.0912904268824011E-3</v>
      </c>
      <c r="CO74" s="33">
        <f>+IFERROR(('MIP 2017'!CO74/'MIP 2017'!CO$168),0)</f>
        <v>5.5588890139614431E-3</v>
      </c>
      <c r="CP74" s="33">
        <f>+IFERROR(('MIP 2017'!CP74/'MIP 2017'!CP$168),0)</f>
        <v>8.6927614740138525E-4</v>
      </c>
      <c r="CQ74" s="33">
        <f>+IFERROR(('MIP 2017'!CQ74/'MIP 2017'!CQ$168),0)</f>
        <v>4.5593987240014625E-4</v>
      </c>
      <c r="CR74" s="33">
        <f>+IFERROR(('MIP 2017'!CR74/'MIP 2017'!CR$168),0)</f>
        <v>2.3618771879190011E-4</v>
      </c>
      <c r="CS74" s="33">
        <f>+IFERROR(('MIP 2017'!CS74/'MIP 2017'!CS$168),0)</f>
        <v>1.4375261983660679E-4</v>
      </c>
      <c r="CT74" s="33">
        <f>+IFERROR(('MIP 2017'!CT74/'MIP 2017'!CT$168),0)</f>
        <v>7.3077813141548501E-4</v>
      </c>
      <c r="CU74" s="33">
        <f>+IFERROR(('MIP 2017'!CU74/'MIP 2017'!CU$168),0)</f>
        <v>1.2231900873221172E-4</v>
      </c>
      <c r="CV74" s="33">
        <f>+IFERROR(('MIP 2017'!CV74/'MIP 2017'!CV$168),0)</f>
        <v>7.4751011017651489E-5</v>
      </c>
      <c r="CW74" s="33">
        <f>+IFERROR(('MIP 2017'!CW74/'MIP 2017'!CW$168),0)</f>
        <v>9.0901824304758622E-5</v>
      </c>
      <c r="CX74" s="33">
        <f>+IFERROR(('MIP 2017'!CX74/'MIP 2017'!CX$168),0)</f>
        <v>4.616443747913699E-5</v>
      </c>
      <c r="CY74" s="33">
        <f>+IFERROR(('MIP 2017'!CY74/'MIP 2017'!CY$168),0)</f>
        <v>5.3036099782858049E-6</v>
      </c>
      <c r="CZ74" s="33">
        <f>+IFERROR(('MIP 2017'!CZ74/'MIP 2017'!CZ$168),0)</f>
        <v>2.908317193942538E-5</v>
      </c>
      <c r="DA74" s="33">
        <f>+IFERROR(('MIP 2017'!DA74/'MIP 2017'!DA$168),0)</f>
        <v>6.76268512106402E-3</v>
      </c>
      <c r="DB74" s="33">
        <f>+IFERROR(('MIP 2017'!DB74/'MIP 2017'!DB$168),0)</f>
        <v>1.0381516820870461E-4</v>
      </c>
      <c r="DC74" s="33">
        <f>+IFERROR(('MIP 2017'!DC74/'MIP 2017'!DC$168),0)</f>
        <v>1.4807513295107678E-4</v>
      </c>
      <c r="DD74" s="33">
        <f>+IFERROR(('MIP 2017'!DD74/'MIP 2017'!DD$168),0)</f>
        <v>1.2190801808615987E-4</v>
      </c>
      <c r="DE74" s="33">
        <f>+IFERROR(('MIP 2017'!DE74/'MIP 2017'!DE$168),0)</f>
        <v>6.5793040439778953E-3</v>
      </c>
      <c r="DF74" s="33">
        <f>+IFERROR(('MIP 2017'!DF74/'MIP 2017'!DF$168),0)</f>
        <v>1.2654597299872861E-4</v>
      </c>
      <c r="DG74" s="33">
        <f>+IFERROR(('MIP 2017'!DG74/'MIP 2017'!DG$168),0)</f>
        <v>9.0070899564748629E-4</v>
      </c>
      <c r="DH74" s="33">
        <f>+IFERROR(('MIP 2017'!DH74/'MIP 2017'!DH$168),0)</f>
        <v>2.6002964664167375E-4</v>
      </c>
      <c r="DI74" s="33">
        <f>+IFERROR(('MIP 2017'!DI74/'MIP 2017'!DI$168),0)</f>
        <v>5.9811692993302046E-5</v>
      </c>
      <c r="DJ74" s="33">
        <f>+IFERROR(('MIP 2017'!DJ74/'MIP 2017'!DJ$168),0)</f>
        <v>1.0304427503028972E-4</v>
      </c>
      <c r="DK74" s="33">
        <f>+IFERROR(('MIP 2017'!DK74/'MIP 2017'!DK$168),0)</f>
        <v>1.3084275196861867E-3</v>
      </c>
      <c r="DL74" s="33">
        <f>+IFERROR(('MIP 2017'!DL74/'MIP 2017'!DL$168),0)</f>
        <v>1.6106834049006195E-4</v>
      </c>
      <c r="DM74" s="33">
        <f>+IFERROR(('MIP 2017'!DM74/'MIP 2017'!DM$168),0)</f>
        <v>1.0896042257196983E-4</v>
      </c>
      <c r="DN74" s="33">
        <f>+IFERROR(('MIP 2017'!DN74/'MIP 2017'!DN$168),0)</f>
        <v>1.0138415658388277E-5</v>
      </c>
      <c r="DO74" s="33">
        <f>+IFERROR(('MIP 2017'!DO74/'MIP 2017'!DO$168),0)</f>
        <v>4.4641334132825689E-4</v>
      </c>
      <c r="DP74" s="33">
        <f>+IFERROR(('MIP 2017'!DP74/'MIP 2017'!DP$168),0)</f>
        <v>6.6883341797417521E-5</v>
      </c>
      <c r="DQ74" s="33">
        <f>+IFERROR(('MIP 2017'!DQ74/'MIP 2017'!DQ$168),0)</f>
        <v>1.6522089607466176E-4</v>
      </c>
      <c r="DR74" s="33">
        <f>+IFERROR(('MIP 2017'!DR74/'MIP 2017'!DR$168),0)</f>
        <v>8.2270070895988729E-5</v>
      </c>
      <c r="DS74" s="33">
        <f>+IFERROR(('MIP 2017'!DS74/'MIP 2017'!DS$168),0)</f>
        <v>7.3094464141485534E-4</v>
      </c>
      <c r="DT74" s="33">
        <f>+IFERROR(('MIP 2017'!DT74/'MIP 2017'!DT$168),0)</f>
        <v>1.9827765868475093E-4</v>
      </c>
      <c r="DU74" s="33">
        <f>+IFERROR(('MIP 2017'!DU74/'MIP 2017'!DU$168),0)</f>
        <v>2.208324116635574E-5</v>
      </c>
      <c r="DV74" s="33">
        <f>+IFERROR(('MIP 2017'!DV74/'MIP 2017'!DV$168),0)</f>
        <v>1.6506298122250096E-4</v>
      </c>
      <c r="DW74" s="33">
        <f>+IFERROR(('MIP 2017'!DW74/'MIP 2017'!DW$168),0)</f>
        <v>2.3319508852469556E-4</v>
      </c>
      <c r="DX74" s="33">
        <f>+IFERROR(('MIP 2017'!DX74/'MIP 2017'!DX$168),0)</f>
        <v>5.2720911504354961E-4</v>
      </c>
      <c r="DY74" s="33">
        <f>+IFERROR(('MIP 2017'!DY74/'MIP 2017'!DY$168),0)</f>
        <v>7.2865481068533551E-4</v>
      </c>
      <c r="DZ74" s="33">
        <f>+IFERROR(('MIP 2017'!DZ74/'MIP 2017'!DZ$168),0)</f>
        <v>1.0123573933090038E-4</v>
      </c>
      <c r="EA74" s="33">
        <f>+IFERROR(('MIP 2017'!EA74/'MIP 2017'!EA$168),0)</f>
        <v>3.1034429686238303E-4</v>
      </c>
      <c r="EB74" s="33">
        <f>+IFERROR(('MIP 2017'!EB74/'MIP 2017'!EB$168),0)</f>
        <v>9.7646539971557903E-4</v>
      </c>
      <c r="EC74" s="33">
        <f>+IFERROR(('MIP 2017'!EC74/'MIP 2017'!EC$168),0)</f>
        <v>1.9985768507233044E-4</v>
      </c>
      <c r="ED74" s="33">
        <f>+IFERROR(('MIP 2017'!ED74/'MIP 2017'!ED$168),0)</f>
        <v>5.2848365444221055E-4</v>
      </c>
      <c r="EE74" s="33">
        <f>+IFERROR(('MIP 2017'!EE74/'MIP 2017'!EE$168),0)</f>
        <v>1.0795288102870778E-3</v>
      </c>
      <c r="EF74" s="33">
        <f>+IFERROR(('MIP 2017'!EF74/'MIP 2017'!EF$168),0)</f>
        <v>4.9957752306562684E-3</v>
      </c>
      <c r="EG74" s="33">
        <f>+IFERROR(('MIP 2017'!EG74/'MIP 2017'!EG$168),0)</f>
        <v>1.6193219978764345E-4</v>
      </c>
      <c r="EH74" s="33">
        <f>+IFERROR(('MIP 2017'!EH74/'MIP 2017'!EH$168),0)</f>
        <v>0</v>
      </c>
    </row>
    <row r="75" spans="1:138" s="7" customFormat="1" ht="21.95" customHeight="1" thickBot="1" x14ac:dyDescent="0.25">
      <c r="A75" s="137" t="s">
        <v>200</v>
      </c>
      <c r="B75" s="138" t="s">
        <v>203</v>
      </c>
      <c r="C75" s="33">
        <f>+IFERROR(('MIP 2017'!C75/'MIP 2017'!C$168),0)</f>
        <v>3.8996779752443187E-5</v>
      </c>
      <c r="D75" s="33">
        <f>+IFERROR(('MIP 2017'!D75/'MIP 2017'!D$168),0)</f>
        <v>2.3130794569621352E-5</v>
      </c>
      <c r="E75" s="33">
        <f>+IFERROR(('MIP 2017'!E75/'MIP 2017'!E$168),0)</f>
        <v>3.114551444616272E-5</v>
      </c>
      <c r="F75" s="33">
        <f>+IFERROR(('MIP 2017'!F75/'MIP 2017'!F$168),0)</f>
        <v>7.0782286569648004E-5</v>
      </c>
      <c r="G75" s="33">
        <f>+IFERROR(('MIP 2017'!G75/'MIP 2017'!G$168),0)</f>
        <v>1.159944312117685E-4</v>
      </c>
      <c r="H75" s="33">
        <f>+IFERROR(('MIP 2017'!H75/'MIP 2017'!H$168),0)</f>
        <v>6.1924383372960817E-5</v>
      </c>
      <c r="I75" s="33">
        <f>+IFERROR(('MIP 2017'!I75/'MIP 2017'!I$168),0)</f>
        <v>2.1930498792064763E-4</v>
      </c>
      <c r="J75" s="33">
        <f>+IFERROR(('MIP 2017'!J75/'MIP 2017'!J$168),0)</f>
        <v>5.6669231929152772E-5</v>
      </c>
      <c r="K75" s="33">
        <f>+IFERROR(('MIP 2017'!K75/'MIP 2017'!K$168),0)</f>
        <v>7.1314384671530064E-5</v>
      </c>
      <c r="L75" s="33">
        <f>+IFERROR(('MIP 2017'!L75/'MIP 2017'!L$168),0)</f>
        <v>6.206310035560236E-5</v>
      </c>
      <c r="M75" s="33">
        <f>+IFERROR(('MIP 2017'!M75/'MIP 2017'!M$168),0)</f>
        <v>1.9976382946452676E-4</v>
      </c>
      <c r="N75" s="33">
        <f>+IFERROR(('MIP 2017'!N75/'MIP 2017'!N$168),0)</f>
        <v>9.1479257056238552E-4</v>
      </c>
      <c r="O75" s="33">
        <f>+IFERROR(('MIP 2017'!O75/'MIP 2017'!O$168),0)</f>
        <v>2.296494429335529E-3</v>
      </c>
      <c r="P75" s="33">
        <f>+IFERROR(('MIP 2017'!P75/'MIP 2017'!P$168),0)</f>
        <v>9.3472304899664749E-5</v>
      </c>
      <c r="Q75" s="33">
        <f>+IFERROR(('MIP 2017'!Q75/'MIP 2017'!Q$168),0)</f>
        <v>2.5536871926266408E-5</v>
      </c>
      <c r="R75" s="33">
        <f>+IFERROR(('MIP 2017'!R75/'MIP 2017'!R$168),0)</f>
        <v>9.9527556501274978E-5</v>
      </c>
      <c r="S75" s="33">
        <f>+IFERROR(('MIP 2017'!S75/'MIP 2017'!S$168),0)</f>
        <v>6.2524936985620751E-5</v>
      </c>
      <c r="T75" s="33">
        <f>+IFERROR(('MIP 2017'!T75/'MIP 2017'!T$168),0)</f>
        <v>2.4245830042797774E-4</v>
      </c>
      <c r="U75" s="33">
        <f>+IFERROR(('MIP 2017'!U75/'MIP 2017'!U$168),0)</f>
        <v>7.699026184323948E-5</v>
      </c>
      <c r="V75" s="33">
        <f>+IFERROR(('MIP 2017'!V75/'MIP 2017'!V$168),0)</f>
        <v>5.7570760197923595E-4</v>
      </c>
      <c r="W75" s="33">
        <f>+IFERROR(('MIP 2017'!W75/'MIP 2017'!W$168),0)</f>
        <v>4.5849827207816783E-4</v>
      </c>
      <c r="X75" s="33">
        <f>+IFERROR(('MIP 2017'!X75/'MIP 2017'!X$168),0)</f>
        <v>6.5000778942514458E-4</v>
      </c>
      <c r="Y75" s="33">
        <f>+IFERROR(('MIP 2017'!Y75/'MIP 2017'!Y$168),0)</f>
        <v>7.0335627500525292E-5</v>
      </c>
      <c r="Z75" s="33">
        <f>+IFERROR(('MIP 2017'!Z75/'MIP 2017'!Z$168),0)</f>
        <v>1.1335797524930077E-4</v>
      </c>
      <c r="AA75" s="33">
        <f>+IFERROR(('MIP 2017'!AA75/'MIP 2017'!AA$168),0)</f>
        <v>7.5772058535822801E-5</v>
      </c>
      <c r="AB75" s="33">
        <f>+IFERROR(('MIP 2017'!AB75/'MIP 2017'!AB$168),0)</f>
        <v>2.0859684044103455E-4</v>
      </c>
      <c r="AC75" s="33">
        <f>+IFERROR(('MIP 2017'!AC75/'MIP 2017'!AC$168),0)</f>
        <v>1.0099733941538412E-5</v>
      </c>
      <c r="AD75" s="33">
        <f>+IFERROR(('MIP 2017'!AD75/'MIP 2017'!AD$168),0)</f>
        <v>2.9982808657663955E-4</v>
      </c>
      <c r="AE75" s="33">
        <f>+IFERROR(('MIP 2017'!AE75/'MIP 2017'!AE$168),0)</f>
        <v>3.170979121908513E-4</v>
      </c>
      <c r="AF75" s="33">
        <f>+IFERROR(('MIP 2017'!AF75/'MIP 2017'!AF$168),0)</f>
        <v>5.5349782002692388E-4</v>
      </c>
      <c r="AG75" s="33">
        <f>+IFERROR(('MIP 2017'!AG75/'MIP 2017'!AG$168),0)</f>
        <v>1.7681373084812615E-5</v>
      </c>
      <c r="AH75" s="33">
        <f>+IFERROR(('MIP 2017'!AH75/'MIP 2017'!AH$168),0)</f>
        <v>1.3953207319111292E-3</v>
      </c>
      <c r="AI75" s="33">
        <f>+IFERROR(('MIP 2017'!AI75/'MIP 2017'!AI$168),0)</f>
        <v>2.7634626122878683E-4</v>
      </c>
      <c r="AJ75" s="33">
        <f>+IFERROR(('MIP 2017'!AJ75/'MIP 2017'!AJ$168),0)</f>
        <v>9.0655520418251125E-4</v>
      </c>
      <c r="AK75" s="33">
        <f>+IFERROR(('MIP 2017'!AK75/'MIP 2017'!AK$168),0)</f>
        <v>4.8528546704244374E-4</v>
      </c>
      <c r="AL75" s="33">
        <f>+IFERROR(('MIP 2017'!AL75/'MIP 2017'!AL$168),0)</f>
        <v>2.0886383819522619E-4</v>
      </c>
      <c r="AM75" s="33">
        <f>+IFERROR(('MIP 2017'!AM75/'MIP 2017'!AM$168),0)</f>
        <v>4.0329288301881641E-4</v>
      </c>
      <c r="AN75" s="33">
        <f>+IFERROR(('MIP 2017'!AN75/'MIP 2017'!AN$168),0)</f>
        <v>5.2022904540777557E-5</v>
      </c>
      <c r="AO75" s="33">
        <f>+IFERROR(('MIP 2017'!AO75/'MIP 2017'!AO$168),0)</f>
        <v>1.073050460952643E-4</v>
      </c>
      <c r="AP75" s="33">
        <f>+IFERROR(('MIP 2017'!AP75/'MIP 2017'!AP$168),0)</f>
        <v>2.4589856799135635E-4</v>
      </c>
      <c r="AQ75" s="33">
        <f>+IFERROR(('MIP 2017'!AQ75/'MIP 2017'!AQ$168),0)</f>
        <v>5.3308051478728443E-4</v>
      </c>
      <c r="AR75" s="33">
        <f>+IFERROR(('MIP 2017'!AR75/'MIP 2017'!AR$168),0)</f>
        <v>8.7461301948240305E-5</v>
      </c>
      <c r="AS75" s="33">
        <f>+IFERROR(('MIP 2017'!AS75/'MIP 2017'!AS$168),0)</f>
        <v>1.3532022893501755E-5</v>
      </c>
      <c r="AT75" s="33">
        <f>+IFERROR(('MIP 2017'!AT75/'MIP 2017'!AT$168),0)</f>
        <v>5.0931402165326185E-5</v>
      </c>
      <c r="AU75" s="33">
        <f>+IFERROR(('MIP 2017'!AU75/'MIP 2017'!AU$168),0)</f>
        <v>1.5041034664811613E-4</v>
      </c>
      <c r="AV75" s="33">
        <f>+IFERROR(('MIP 2017'!AV75/'MIP 2017'!AV$168),0)</f>
        <v>1.1435927714743071E-3</v>
      </c>
      <c r="AW75" s="33">
        <f>+IFERROR(('MIP 2017'!AW75/'MIP 2017'!AW$168),0)</f>
        <v>6.7466172446494833E-4</v>
      </c>
      <c r="AX75" s="33">
        <f>+IFERROR(('MIP 2017'!AX75/'MIP 2017'!AX$168),0)</f>
        <v>2.9022883073829409E-4</v>
      </c>
      <c r="AY75" s="33">
        <f>+IFERROR(('MIP 2017'!AY75/'MIP 2017'!AY$168),0)</f>
        <v>1.6225231705031302E-4</v>
      </c>
      <c r="AZ75" s="33">
        <f>+IFERROR(('MIP 2017'!AZ75/'MIP 2017'!AZ$168),0)</f>
        <v>3.2394272757113786E-4</v>
      </c>
      <c r="BA75" s="33">
        <f>+IFERROR(('MIP 2017'!BA75/'MIP 2017'!BA$168),0)</f>
        <v>3.0591336089646153E-4</v>
      </c>
      <c r="BB75" s="33">
        <f>+IFERROR(('MIP 2017'!BB75/'MIP 2017'!BB$168),0)</f>
        <v>2.4603005212862119E-4</v>
      </c>
      <c r="BC75" s="33">
        <f>+IFERROR(('MIP 2017'!BC75/'MIP 2017'!BC$168),0)</f>
        <v>2.6804291240935583E-4</v>
      </c>
      <c r="BD75" s="33">
        <f>+IFERROR(('MIP 2017'!BD75/'MIP 2017'!BD$168),0)</f>
        <v>1.7354705913834351E-3</v>
      </c>
      <c r="BE75" s="33">
        <f>+IFERROR(('MIP 2017'!BE75/'MIP 2017'!BE$168),0)</f>
        <v>9.2418589173343774E-5</v>
      </c>
      <c r="BF75" s="33">
        <f>+IFERROR(('MIP 2017'!BF75/'MIP 2017'!BF$168),0)</f>
        <v>1.2410546120159417E-3</v>
      </c>
      <c r="BG75" s="33">
        <f>+IFERROR(('MIP 2017'!BG75/'MIP 2017'!BG$168),0)</f>
        <v>5.6644015322424382E-4</v>
      </c>
      <c r="BH75" s="33">
        <f>+IFERROR(('MIP 2017'!BH75/'MIP 2017'!BH$168),0)</f>
        <v>2.9474469703466842E-4</v>
      </c>
      <c r="BI75" s="33">
        <f>+IFERROR(('MIP 2017'!BI75/'MIP 2017'!BI$168),0)</f>
        <v>2.5344343063804825E-3</v>
      </c>
      <c r="BJ75" s="33">
        <f>+IFERROR(('MIP 2017'!BJ75/'MIP 2017'!BJ$168),0)</f>
        <v>2.4933740828214185E-4</v>
      </c>
      <c r="BK75" s="33">
        <f>+IFERROR(('MIP 2017'!BK75/'MIP 2017'!BK$168),0)</f>
        <v>7.6728137231365026E-4</v>
      </c>
      <c r="BL75" s="33">
        <f>+IFERROR(('MIP 2017'!BL75/'MIP 2017'!BL$168),0)</f>
        <v>8.2648532918180273E-5</v>
      </c>
      <c r="BM75" s="33">
        <f>+IFERROR(('MIP 2017'!BM75/'MIP 2017'!BM$168),0)</f>
        <v>5.8695717644061405E-3</v>
      </c>
      <c r="BN75" s="33">
        <f>+IFERROR(('MIP 2017'!BN75/'MIP 2017'!BN$168),0)</f>
        <v>5.0789044493136114E-2</v>
      </c>
      <c r="BO75" s="33">
        <f>+IFERROR(('MIP 2017'!BO75/'MIP 2017'!BO$168),0)</f>
        <v>4.5947028599870571E-2</v>
      </c>
      <c r="BP75" s="33">
        <f>+IFERROR(('MIP 2017'!BP75/'MIP 2017'!BP$168),0)</f>
        <v>7.9155970204870905E-4</v>
      </c>
      <c r="BQ75" s="33">
        <f>+IFERROR(('MIP 2017'!BQ75/'MIP 2017'!BQ$168),0)</f>
        <v>1.6239682024115148E-3</v>
      </c>
      <c r="BR75" s="33">
        <f>+IFERROR(('MIP 2017'!BR75/'MIP 2017'!BR$168),0)</f>
        <v>8.1129546969756893E-3</v>
      </c>
      <c r="BS75" s="33">
        <f>+IFERROR(('MIP 2017'!BS75/'MIP 2017'!BS$168),0)</f>
        <v>1.9663527724450951E-2</v>
      </c>
      <c r="BT75" s="33">
        <f>+IFERROR(('MIP 2017'!BT75/'MIP 2017'!BT$168),0)</f>
        <v>2.4307198274303884E-2</v>
      </c>
      <c r="BU75" s="33">
        <f>+IFERROR(('MIP 2017'!BU75/'MIP 2017'!BU$168),0)</f>
        <v>5.2396422929078344E-4</v>
      </c>
      <c r="BV75" s="33">
        <f>+IFERROR(('MIP 2017'!BV75/'MIP 2017'!BV$168),0)</f>
        <v>2.0208547886325172E-3</v>
      </c>
      <c r="BW75" s="33">
        <f>+IFERROR(('MIP 2017'!BW75/'MIP 2017'!BW$168),0)</f>
        <v>7.5296765662545414E-3</v>
      </c>
      <c r="BX75" s="33">
        <f>+IFERROR(('MIP 2017'!BX75/'MIP 2017'!BX$168),0)</f>
        <v>9.1369339965603584E-4</v>
      </c>
      <c r="BY75" s="33">
        <f>+IFERROR(('MIP 2017'!BY75/'MIP 2017'!BY$168),0)</f>
        <v>1.8515049531764861E-4</v>
      </c>
      <c r="BZ75" s="33">
        <f>+IFERROR(('MIP 2017'!BZ75/'MIP 2017'!BZ$168),0)</f>
        <v>6.6979236817953563E-5</v>
      </c>
      <c r="CA75" s="33">
        <f>+IFERROR(('MIP 2017'!CA75/'MIP 2017'!CA$168),0)</f>
        <v>1.9197048701452789E-3</v>
      </c>
      <c r="CB75" s="33">
        <f>+IFERROR(('MIP 2017'!CB75/'MIP 2017'!CB$168),0)</f>
        <v>1.7748007946757009E-2</v>
      </c>
      <c r="CC75" s="33">
        <f>+IFERROR(('MIP 2017'!CC75/'MIP 2017'!CC$168),0)</f>
        <v>2.1541975508917927E-2</v>
      </c>
      <c r="CD75" s="33">
        <f>+IFERROR(('MIP 2017'!CD75/'MIP 2017'!CD$168),0)</f>
        <v>1.090132412693183E-2</v>
      </c>
      <c r="CE75" s="33">
        <f>+IFERROR(('MIP 2017'!CE75/'MIP 2017'!CE$168),0)</f>
        <v>7.9855703413434891E-3</v>
      </c>
      <c r="CF75" s="33">
        <f>+IFERROR(('MIP 2017'!CF75/'MIP 2017'!CF$168),0)</f>
        <v>2.5286985302948452E-2</v>
      </c>
      <c r="CG75" s="33">
        <f>+IFERROR(('MIP 2017'!CG75/'MIP 2017'!CG$168),0)</f>
        <v>9.4510803384237324E-5</v>
      </c>
      <c r="CH75" s="33">
        <f>+IFERROR(('MIP 2017'!CH75/'MIP 2017'!CH$168),0)</f>
        <v>1.0325298313084354E-3</v>
      </c>
      <c r="CI75" s="33">
        <f>+IFERROR(('MIP 2017'!CI75/'MIP 2017'!CI$168),0)</f>
        <v>4.2051665343365741E-2</v>
      </c>
      <c r="CJ75" s="33">
        <f>+IFERROR(('MIP 2017'!CJ75/'MIP 2017'!CJ$168),0)</f>
        <v>4.6844182693378425E-5</v>
      </c>
      <c r="CK75" s="33">
        <f>+IFERROR(('MIP 2017'!CK75/'MIP 2017'!CK$168),0)</f>
        <v>3.5274383007777025E-5</v>
      </c>
      <c r="CL75" s="33">
        <f>+IFERROR(('MIP 2017'!CL75/'MIP 2017'!CL$168),0)</f>
        <v>1.10381974384958E-4</v>
      </c>
      <c r="CM75" s="33">
        <f>+IFERROR(('MIP 2017'!CM75/'MIP 2017'!CM$168),0)</f>
        <v>7.6663695903451425E-4</v>
      </c>
      <c r="CN75" s="33">
        <f>+IFERROR(('MIP 2017'!CN75/'MIP 2017'!CN$168),0)</f>
        <v>1.8389838037795021E-4</v>
      </c>
      <c r="CO75" s="33">
        <f>+IFERROR(('MIP 2017'!CO75/'MIP 2017'!CO$168),0)</f>
        <v>9.4150231658646189E-5</v>
      </c>
      <c r="CP75" s="33">
        <f>+IFERROR(('MIP 2017'!CP75/'MIP 2017'!CP$168),0)</f>
        <v>1.0606152571514489E-4</v>
      </c>
      <c r="CQ75" s="33">
        <f>+IFERROR(('MIP 2017'!CQ75/'MIP 2017'!CQ$168),0)</f>
        <v>1.0975526780996367E-4</v>
      </c>
      <c r="CR75" s="33">
        <f>+IFERROR(('MIP 2017'!CR75/'MIP 2017'!CR$168),0)</f>
        <v>1.1566192293085205E-4</v>
      </c>
      <c r="CS75" s="33">
        <f>+IFERROR(('MIP 2017'!CS75/'MIP 2017'!CS$168),0)</f>
        <v>6.0638938068207996E-5</v>
      </c>
      <c r="CT75" s="33">
        <f>+IFERROR(('MIP 2017'!CT75/'MIP 2017'!CT$168),0)</f>
        <v>4.6806368114233146E-4</v>
      </c>
      <c r="CU75" s="33">
        <f>+IFERROR(('MIP 2017'!CU75/'MIP 2017'!CU$168),0)</f>
        <v>1.3693679067432244E-5</v>
      </c>
      <c r="CV75" s="33">
        <f>+IFERROR(('MIP 2017'!CV75/'MIP 2017'!CV$168),0)</f>
        <v>1.6723981993143328E-5</v>
      </c>
      <c r="CW75" s="33">
        <f>+IFERROR(('MIP 2017'!CW75/'MIP 2017'!CW$168),0)</f>
        <v>7.5850605561795248E-5</v>
      </c>
      <c r="CX75" s="33">
        <f>+IFERROR(('MIP 2017'!CX75/'MIP 2017'!CX$168),0)</f>
        <v>1.1585740686655936E-4</v>
      </c>
      <c r="CY75" s="33">
        <f>+IFERROR(('MIP 2017'!CY75/'MIP 2017'!CY$168),0)</f>
        <v>4.4044105459343387E-5</v>
      </c>
      <c r="CZ75" s="33">
        <f>+IFERROR(('MIP 2017'!CZ75/'MIP 2017'!CZ$168),0)</f>
        <v>5.835168150238157E-5</v>
      </c>
      <c r="DA75" s="33">
        <f>+IFERROR(('MIP 2017'!DA75/'MIP 2017'!DA$168),0)</f>
        <v>1.8097103095179254E-3</v>
      </c>
      <c r="DB75" s="33">
        <f>+IFERROR(('MIP 2017'!DB75/'MIP 2017'!DB$168),0)</f>
        <v>2.6821683194849092E-5</v>
      </c>
      <c r="DC75" s="33">
        <f>+IFERROR(('MIP 2017'!DC75/'MIP 2017'!DC$168),0)</f>
        <v>4.6697413177801025E-5</v>
      </c>
      <c r="DD75" s="33">
        <f>+IFERROR(('MIP 2017'!DD75/'MIP 2017'!DD$168),0)</f>
        <v>3.0613543723021786E-5</v>
      </c>
      <c r="DE75" s="33">
        <f>+IFERROR(('MIP 2017'!DE75/'MIP 2017'!DE$168),0)</f>
        <v>3.6462374514612821E-3</v>
      </c>
      <c r="DF75" s="33">
        <f>+IFERROR(('MIP 2017'!DF75/'MIP 2017'!DF$168),0)</f>
        <v>1.0128316644785279E-4</v>
      </c>
      <c r="DG75" s="33">
        <f>+IFERROR(('MIP 2017'!DG75/'MIP 2017'!DG$168),0)</f>
        <v>5.0129238964438541E-4</v>
      </c>
      <c r="DH75" s="33">
        <f>+IFERROR(('MIP 2017'!DH75/'MIP 2017'!DH$168),0)</f>
        <v>9.2527533270252071E-5</v>
      </c>
      <c r="DI75" s="33">
        <f>+IFERROR(('MIP 2017'!DI75/'MIP 2017'!DI$168),0)</f>
        <v>3.2944119824492405E-5</v>
      </c>
      <c r="DJ75" s="33">
        <f>+IFERROR(('MIP 2017'!DJ75/'MIP 2017'!DJ$168),0)</f>
        <v>1.3523499339794306E-4</v>
      </c>
      <c r="DK75" s="33">
        <f>+IFERROR(('MIP 2017'!DK75/'MIP 2017'!DK$168),0)</f>
        <v>1.1636434181614882E-4</v>
      </c>
      <c r="DL75" s="33">
        <f>+IFERROR(('MIP 2017'!DL75/'MIP 2017'!DL$168),0)</f>
        <v>3.2286809415920645E-4</v>
      </c>
      <c r="DM75" s="33">
        <f>+IFERROR(('MIP 2017'!DM75/'MIP 2017'!DM$168),0)</f>
        <v>5.1267872892376377E-5</v>
      </c>
      <c r="DN75" s="33">
        <f>+IFERROR(('MIP 2017'!DN75/'MIP 2017'!DN$168),0)</f>
        <v>4.4146788138361854E-6</v>
      </c>
      <c r="DO75" s="33">
        <f>+IFERROR(('MIP 2017'!DO75/'MIP 2017'!DO$168),0)</f>
        <v>2.2400750543476812E-4</v>
      </c>
      <c r="DP75" s="33">
        <f>+IFERROR(('MIP 2017'!DP75/'MIP 2017'!DP$168),0)</f>
        <v>9.1836071670960013E-5</v>
      </c>
      <c r="DQ75" s="33">
        <f>+IFERROR(('MIP 2017'!DQ75/'MIP 2017'!DQ$168),0)</f>
        <v>1.2737542362632048E-4</v>
      </c>
      <c r="DR75" s="33">
        <f>+IFERROR(('MIP 2017'!DR75/'MIP 2017'!DR$168),0)</f>
        <v>2.368100446008849E-5</v>
      </c>
      <c r="DS75" s="33">
        <f>+IFERROR(('MIP 2017'!DS75/'MIP 2017'!DS$168),0)</f>
        <v>3.3996972911979598E-4</v>
      </c>
      <c r="DT75" s="33">
        <f>+IFERROR(('MIP 2017'!DT75/'MIP 2017'!DT$168),0)</f>
        <v>1.3128136390493751E-4</v>
      </c>
      <c r="DU75" s="33">
        <f>+IFERROR(('MIP 2017'!DU75/'MIP 2017'!DU$168),0)</f>
        <v>1.87715949891199E-5</v>
      </c>
      <c r="DV75" s="33">
        <f>+IFERROR(('MIP 2017'!DV75/'MIP 2017'!DV$168),0)</f>
        <v>2.0843607306449407E-4</v>
      </c>
      <c r="DW75" s="33">
        <f>+IFERROR(('MIP 2017'!DW75/'MIP 2017'!DW$168),0)</f>
        <v>1.7992362295479438E-4</v>
      </c>
      <c r="DX75" s="33">
        <f>+IFERROR(('MIP 2017'!DX75/'MIP 2017'!DX$168),0)</f>
        <v>1.6195366948313744E-4</v>
      </c>
      <c r="DY75" s="33">
        <f>+IFERROR(('MIP 2017'!DY75/'MIP 2017'!DY$168),0)</f>
        <v>5.6315630214419485E-4</v>
      </c>
      <c r="DZ75" s="33">
        <f>+IFERROR(('MIP 2017'!DZ75/'MIP 2017'!DZ$168),0)</f>
        <v>2.2169347967261895E-5</v>
      </c>
      <c r="EA75" s="33">
        <f>+IFERROR(('MIP 2017'!EA75/'MIP 2017'!EA$168),0)</f>
        <v>1.0754584826902864E-4</v>
      </c>
      <c r="EB75" s="33">
        <f>+IFERROR(('MIP 2017'!EB75/'MIP 2017'!EB$168),0)</f>
        <v>2.9039476214753402E-4</v>
      </c>
      <c r="EC75" s="33">
        <f>+IFERROR(('MIP 2017'!EC75/'MIP 2017'!EC$168),0)</f>
        <v>1.6522713674702868E-4</v>
      </c>
      <c r="ED75" s="33">
        <f>+IFERROR(('MIP 2017'!ED75/'MIP 2017'!ED$168),0)</f>
        <v>5.8724102330623786E-4</v>
      </c>
      <c r="EE75" s="33">
        <f>+IFERROR(('MIP 2017'!EE75/'MIP 2017'!EE$168),0)</f>
        <v>2.1734337987023024E-4</v>
      </c>
      <c r="EF75" s="33">
        <f>+IFERROR(('MIP 2017'!EF75/'MIP 2017'!EF$168),0)</f>
        <v>2.2433320668670104E-3</v>
      </c>
      <c r="EG75" s="33">
        <f>+IFERROR(('MIP 2017'!EG75/'MIP 2017'!EG$168),0)</f>
        <v>2.2169253012896417E-4</v>
      </c>
      <c r="EH75" s="33">
        <f>+IFERROR(('MIP 2017'!EH75/'MIP 2017'!EH$168),0)</f>
        <v>0</v>
      </c>
    </row>
    <row r="76" spans="1:138" s="7" customFormat="1" ht="21.95" customHeight="1" thickBot="1" x14ac:dyDescent="0.25">
      <c r="A76" s="137" t="s">
        <v>202</v>
      </c>
      <c r="B76" s="138" t="s">
        <v>205</v>
      </c>
      <c r="C76" s="33">
        <f>+IFERROR(('MIP 2017'!C76/'MIP 2017'!C$168),0)</f>
        <v>1.4121405063136686E-5</v>
      </c>
      <c r="D76" s="33">
        <f>+IFERROR(('MIP 2017'!D76/'MIP 2017'!D$168),0)</f>
        <v>7.7181301669296621E-6</v>
      </c>
      <c r="E76" s="33">
        <f>+IFERROR(('MIP 2017'!E76/'MIP 2017'!E$168),0)</f>
        <v>6.0473700159228171E-6</v>
      </c>
      <c r="F76" s="33">
        <f>+IFERROR(('MIP 2017'!F76/'MIP 2017'!F$168),0)</f>
        <v>4.5473941309018143E-4</v>
      </c>
      <c r="G76" s="33">
        <f>+IFERROR(('MIP 2017'!G76/'MIP 2017'!G$168),0)</f>
        <v>2.6910257879091912E-4</v>
      </c>
      <c r="H76" s="33">
        <f>+IFERROR(('MIP 2017'!H76/'MIP 2017'!H$168),0)</f>
        <v>7.0334667748195604E-4</v>
      </c>
      <c r="I76" s="33">
        <f>+IFERROR(('MIP 2017'!I76/'MIP 2017'!I$168),0)</f>
        <v>5.0612784608352265E-3</v>
      </c>
      <c r="J76" s="33">
        <f>+IFERROR(('MIP 2017'!J76/'MIP 2017'!J$168),0)</f>
        <v>3.7869440109765341E-4</v>
      </c>
      <c r="K76" s="33">
        <f>+IFERROR(('MIP 2017'!K76/'MIP 2017'!K$168),0)</f>
        <v>1.0483540496463116E-3</v>
      </c>
      <c r="L76" s="33">
        <f>+IFERROR(('MIP 2017'!L76/'MIP 2017'!L$168),0)</f>
        <v>5.9669709789273969E-4</v>
      </c>
      <c r="M76" s="33">
        <f>+IFERROR(('MIP 2017'!M76/'MIP 2017'!M$168),0)</f>
        <v>3.3654663028518531E-3</v>
      </c>
      <c r="N76" s="33">
        <f>+IFERROR(('MIP 2017'!N76/'MIP 2017'!N$168),0)</f>
        <v>1.4817907406157651E-3</v>
      </c>
      <c r="O76" s="33">
        <f>+IFERROR(('MIP 2017'!O76/'MIP 2017'!O$168),0)</f>
        <v>1.3763831050284006E-3</v>
      </c>
      <c r="P76" s="33">
        <f>+IFERROR(('MIP 2017'!P76/'MIP 2017'!P$168),0)</f>
        <v>9.4426535275721462E-4</v>
      </c>
      <c r="Q76" s="33">
        <f>+IFERROR(('MIP 2017'!Q76/'MIP 2017'!Q$168),0)</f>
        <v>1.1734198404069946E-4</v>
      </c>
      <c r="R76" s="33">
        <f>+IFERROR(('MIP 2017'!R76/'MIP 2017'!R$168),0)</f>
        <v>5.128918008217826E-4</v>
      </c>
      <c r="S76" s="33">
        <f>+IFERROR(('MIP 2017'!S76/'MIP 2017'!S$168),0)</f>
        <v>2.9310903453158137E-4</v>
      </c>
      <c r="T76" s="33">
        <f>+IFERROR(('MIP 2017'!T76/'MIP 2017'!T$168),0)</f>
        <v>5.3142478071681069E-3</v>
      </c>
      <c r="U76" s="33">
        <f>+IFERROR(('MIP 2017'!U76/'MIP 2017'!U$168),0)</f>
        <v>2.0663937018118873E-4</v>
      </c>
      <c r="V76" s="33">
        <f>+IFERROR(('MIP 2017'!V76/'MIP 2017'!V$168),0)</f>
        <v>3.4899143011981091E-4</v>
      </c>
      <c r="W76" s="33">
        <f>+IFERROR(('MIP 2017'!W76/'MIP 2017'!W$168),0)</f>
        <v>9.4397262645587031E-4</v>
      </c>
      <c r="X76" s="33">
        <f>+IFERROR(('MIP 2017'!X76/'MIP 2017'!X$168),0)</f>
        <v>2.0218953209933349E-3</v>
      </c>
      <c r="Y76" s="33">
        <f>+IFERROR(('MIP 2017'!Y76/'MIP 2017'!Y$168),0)</f>
        <v>5.9826115817540648E-6</v>
      </c>
      <c r="Z76" s="33">
        <f>+IFERROR(('MIP 2017'!Z76/'MIP 2017'!Z$168),0)</f>
        <v>1.6194886325517625E-4</v>
      </c>
      <c r="AA76" s="33">
        <f>+IFERROR(('MIP 2017'!AA76/'MIP 2017'!AA$168),0)</f>
        <v>6.5864150966484132E-4</v>
      </c>
      <c r="AB76" s="33">
        <f>+IFERROR(('MIP 2017'!AB76/'MIP 2017'!AB$168),0)</f>
        <v>1.5115049416013137E-3</v>
      </c>
      <c r="AC76" s="33">
        <f>+IFERROR(('MIP 2017'!AC76/'MIP 2017'!AC$168),0)</f>
        <v>2.4592576050895238E-5</v>
      </c>
      <c r="AD76" s="33">
        <f>+IFERROR(('MIP 2017'!AD76/'MIP 2017'!AD$168),0)</f>
        <v>3.0256560773917452E-3</v>
      </c>
      <c r="AE76" s="33">
        <f>+IFERROR(('MIP 2017'!AE76/'MIP 2017'!AE$168),0)</f>
        <v>3.0576453755692289E-4</v>
      </c>
      <c r="AF76" s="33">
        <f>+IFERROR(('MIP 2017'!AF76/'MIP 2017'!AF$168),0)</f>
        <v>4.7129666673760952E-3</v>
      </c>
      <c r="AG76" s="33">
        <f>+IFERROR(('MIP 2017'!AG76/'MIP 2017'!AG$168),0)</f>
        <v>3.5763662131718798E-6</v>
      </c>
      <c r="AH76" s="33">
        <f>+IFERROR(('MIP 2017'!AH76/'MIP 2017'!AH$168),0)</f>
        <v>3.2226666834682699E-2</v>
      </c>
      <c r="AI76" s="33">
        <f>+IFERROR(('MIP 2017'!AI76/'MIP 2017'!AI$168),0)</f>
        <v>5.0949054993133368E-4</v>
      </c>
      <c r="AJ76" s="33">
        <f>+IFERROR(('MIP 2017'!AJ76/'MIP 2017'!AJ$168),0)</f>
        <v>2.0930870905710088E-2</v>
      </c>
      <c r="AK76" s="33">
        <f>+IFERROR(('MIP 2017'!AK76/'MIP 2017'!AK$168),0)</f>
        <v>7.0877029780435866E-3</v>
      </c>
      <c r="AL76" s="33">
        <f>+IFERROR(('MIP 2017'!AL76/'MIP 2017'!AL$168),0)</f>
        <v>1.9675276395552543E-4</v>
      </c>
      <c r="AM76" s="33">
        <f>+IFERROR(('MIP 2017'!AM76/'MIP 2017'!AM$168),0)</f>
        <v>1.7124717809052279E-4</v>
      </c>
      <c r="AN76" s="33">
        <f>+IFERROR(('MIP 2017'!AN76/'MIP 2017'!AN$168),0)</f>
        <v>1.8754153640643695E-4</v>
      </c>
      <c r="AO76" s="33">
        <f>+IFERROR(('MIP 2017'!AO76/'MIP 2017'!AO$168),0)</f>
        <v>1.850789404946372E-4</v>
      </c>
      <c r="AP76" s="33">
        <f>+IFERROR(('MIP 2017'!AP76/'MIP 2017'!AP$168),0)</f>
        <v>1.5024611807393686E-3</v>
      </c>
      <c r="AQ76" s="33">
        <f>+IFERROR(('MIP 2017'!AQ76/'MIP 2017'!AQ$168),0)</f>
        <v>1.9570393089055173E-3</v>
      </c>
      <c r="AR76" s="33">
        <f>+IFERROR(('MIP 2017'!AR76/'MIP 2017'!AR$168),0)</f>
        <v>2.5891028186079366E-4</v>
      </c>
      <c r="AS76" s="33">
        <f>+IFERROR(('MIP 2017'!AS76/'MIP 2017'!AS$168),0)</f>
        <v>3.8880274052618666E-5</v>
      </c>
      <c r="AT76" s="33">
        <f>+IFERROR(('MIP 2017'!AT76/'MIP 2017'!AT$168),0)</f>
        <v>8.0080719431008005E-5</v>
      </c>
      <c r="AU76" s="33">
        <f>+IFERROR(('MIP 2017'!AU76/'MIP 2017'!AU$168),0)</f>
        <v>5.7025326938829222E-4</v>
      </c>
      <c r="AV76" s="33">
        <f>+IFERROR(('MIP 2017'!AV76/'MIP 2017'!AV$168),0)</f>
        <v>7.6682561390112867E-4</v>
      </c>
      <c r="AW76" s="33">
        <f>+IFERROR(('MIP 2017'!AW76/'MIP 2017'!AW$168),0)</f>
        <v>1.2595301991798535E-2</v>
      </c>
      <c r="AX76" s="33">
        <f>+IFERROR(('MIP 2017'!AX76/'MIP 2017'!AX$168),0)</f>
        <v>2.7959323900792021E-3</v>
      </c>
      <c r="AY76" s="33">
        <f>+IFERROR(('MIP 2017'!AY76/'MIP 2017'!AY$168),0)</f>
        <v>1.9039147054647557E-3</v>
      </c>
      <c r="AZ76" s="33">
        <f>+IFERROR(('MIP 2017'!AZ76/'MIP 2017'!AZ$168),0)</f>
        <v>6.3931608307560448E-3</v>
      </c>
      <c r="BA76" s="33">
        <f>+IFERROR(('MIP 2017'!BA76/'MIP 2017'!BA$168),0)</f>
        <v>4.497048278697067E-4</v>
      </c>
      <c r="BB76" s="33">
        <f>+IFERROR(('MIP 2017'!BB76/'MIP 2017'!BB$168),0)</f>
        <v>3.3743059026932207E-3</v>
      </c>
      <c r="BC76" s="33">
        <f>+IFERROR(('MIP 2017'!BC76/'MIP 2017'!BC$168),0)</f>
        <v>2.7947701292338374E-3</v>
      </c>
      <c r="BD76" s="33">
        <f>+IFERROR(('MIP 2017'!BD76/'MIP 2017'!BD$168),0)</f>
        <v>7.1275149210174658E-4</v>
      </c>
      <c r="BE76" s="33">
        <f>+IFERROR(('MIP 2017'!BE76/'MIP 2017'!BE$168),0)</f>
        <v>1.6469025859045964E-4</v>
      </c>
      <c r="BF76" s="33">
        <f>+IFERROR(('MIP 2017'!BF76/'MIP 2017'!BF$168),0)</f>
        <v>3.3062661357348426E-3</v>
      </c>
      <c r="BG76" s="33">
        <f>+IFERROR(('MIP 2017'!BG76/'MIP 2017'!BG$168),0)</f>
        <v>1.2323828371734439E-2</v>
      </c>
      <c r="BH76" s="33">
        <f>+IFERROR(('MIP 2017'!BH76/'MIP 2017'!BH$168),0)</f>
        <v>1.8297397148325984E-3</v>
      </c>
      <c r="BI76" s="33">
        <f>+IFERROR(('MIP 2017'!BI76/'MIP 2017'!BI$168),0)</f>
        <v>3.7102468181972548E-4</v>
      </c>
      <c r="BJ76" s="33">
        <f>+IFERROR(('MIP 2017'!BJ76/'MIP 2017'!BJ$168),0)</f>
        <v>4.5878040847937085E-3</v>
      </c>
      <c r="BK76" s="33">
        <f>+IFERROR(('MIP 2017'!BK76/'MIP 2017'!BK$168),0)</f>
        <v>4.367385028291447E-3</v>
      </c>
      <c r="BL76" s="33">
        <f>+IFERROR(('MIP 2017'!BL76/'MIP 2017'!BL$168),0)</f>
        <v>3.9398800900135978E-4</v>
      </c>
      <c r="BM76" s="33">
        <f>+IFERROR(('MIP 2017'!BM76/'MIP 2017'!BM$168),0)</f>
        <v>5.0596382676153066E-3</v>
      </c>
      <c r="BN76" s="33">
        <f>+IFERROR(('MIP 2017'!BN76/'MIP 2017'!BN$168),0)</f>
        <v>9.6215887680839215E-3</v>
      </c>
      <c r="BO76" s="33">
        <f>+IFERROR(('MIP 2017'!BO76/'MIP 2017'!BO$168),0)</f>
        <v>3.4992558537456857E-2</v>
      </c>
      <c r="BP76" s="33">
        <f>+IFERROR(('MIP 2017'!BP76/'MIP 2017'!BP$168),0)</f>
        <v>1.6924117383562951E-2</v>
      </c>
      <c r="BQ76" s="33">
        <f>+IFERROR(('MIP 2017'!BQ76/'MIP 2017'!BQ$168),0)</f>
        <v>6.6648252099079782E-3</v>
      </c>
      <c r="BR76" s="33">
        <f>+IFERROR(('MIP 2017'!BR76/'MIP 2017'!BR$168),0)</f>
        <v>1.1543648764266062E-2</v>
      </c>
      <c r="BS76" s="33">
        <f>+IFERROR(('MIP 2017'!BS76/'MIP 2017'!BS$168),0)</f>
        <v>2.4163324048026066E-2</v>
      </c>
      <c r="BT76" s="33">
        <f>+IFERROR(('MIP 2017'!BT76/'MIP 2017'!BT$168),0)</f>
        <v>1.2083486711770045E-2</v>
      </c>
      <c r="BU76" s="33">
        <f>+IFERROR(('MIP 2017'!BU76/'MIP 2017'!BU$168),0)</f>
        <v>1.0809653947874661E-2</v>
      </c>
      <c r="BV76" s="33">
        <f>+IFERROR(('MIP 2017'!BV76/'MIP 2017'!BV$168),0)</f>
        <v>7.5155605404220128E-3</v>
      </c>
      <c r="BW76" s="33">
        <f>+IFERROR(('MIP 2017'!BW76/'MIP 2017'!BW$168),0)</f>
        <v>1.1678524364172388E-2</v>
      </c>
      <c r="BX76" s="33">
        <f>+IFERROR(('MIP 2017'!BX76/'MIP 2017'!BX$168),0)</f>
        <v>7.6750669853244721E-4</v>
      </c>
      <c r="BY76" s="33">
        <f>+IFERROR(('MIP 2017'!BY76/'MIP 2017'!BY$168),0)</f>
        <v>1.3753093861121185E-3</v>
      </c>
      <c r="BZ76" s="33">
        <f>+IFERROR(('MIP 2017'!BZ76/'MIP 2017'!BZ$168),0)</f>
        <v>5.0105055504573643E-4</v>
      </c>
      <c r="CA76" s="33">
        <f>+IFERROR(('MIP 2017'!CA76/'MIP 2017'!CA$168),0)</f>
        <v>6.0771620570891898E-4</v>
      </c>
      <c r="CB76" s="33">
        <f>+IFERROR(('MIP 2017'!CB76/'MIP 2017'!CB$168),0)</f>
        <v>8.6841965073009095E-3</v>
      </c>
      <c r="CC76" s="33">
        <f>+IFERROR(('MIP 2017'!CC76/'MIP 2017'!CC$168),0)</f>
        <v>8.7364717667148869E-3</v>
      </c>
      <c r="CD76" s="33">
        <f>+IFERROR(('MIP 2017'!CD76/'MIP 2017'!CD$168),0)</f>
        <v>1.7623636948365295E-3</v>
      </c>
      <c r="CE76" s="33">
        <f>+IFERROR(('MIP 2017'!CE76/'MIP 2017'!CE$168),0)</f>
        <v>9.5830624288174397E-3</v>
      </c>
      <c r="CF76" s="33">
        <f>+IFERROR(('MIP 2017'!CF76/'MIP 2017'!CF$168),0)</f>
        <v>2.81668136316672E-2</v>
      </c>
      <c r="CG76" s="33">
        <f>+IFERROR(('MIP 2017'!CG76/'MIP 2017'!CG$168),0)</f>
        <v>9.1485575149352898E-4</v>
      </c>
      <c r="CH76" s="33">
        <f>+IFERROR(('MIP 2017'!CH76/'MIP 2017'!CH$168),0)</f>
        <v>1.0958143041657964E-2</v>
      </c>
      <c r="CI76" s="33">
        <f>+IFERROR(('MIP 2017'!CI76/'MIP 2017'!CI$168),0)</f>
        <v>5.841285358153878E-3</v>
      </c>
      <c r="CJ76" s="33">
        <f>+IFERROR(('MIP 2017'!CJ76/'MIP 2017'!CJ$168),0)</f>
        <v>3.9114626841650385E-4</v>
      </c>
      <c r="CK76" s="33">
        <f>+IFERROR(('MIP 2017'!CK76/'MIP 2017'!CK$168),0)</f>
        <v>3.2085952185900924E-4</v>
      </c>
      <c r="CL76" s="33">
        <f>+IFERROR(('MIP 2017'!CL76/'MIP 2017'!CL$168),0)</f>
        <v>1.1775955297073086E-3</v>
      </c>
      <c r="CM76" s="33">
        <f>+IFERROR(('MIP 2017'!CM76/'MIP 2017'!CM$168),0)</f>
        <v>4.7113656413350262E-3</v>
      </c>
      <c r="CN76" s="33">
        <f>+IFERROR(('MIP 2017'!CN76/'MIP 2017'!CN$168),0)</f>
        <v>1.1156562179198432E-3</v>
      </c>
      <c r="CO76" s="33">
        <f>+IFERROR(('MIP 2017'!CO76/'MIP 2017'!CO$168),0)</f>
        <v>1.6352862211919193E-4</v>
      </c>
      <c r="CP76" s="33">
        <f>+IFERROR(('MIP 2017'!CP76/'MIP 2017'!CP$168),0)</f>
        <v>7.2316264458936104E-5</v>
      </c>
      <c r="CQ76" s="33">
        <f>+IFERROR(('MIP 2017'!CQ76/'MIP 2017'!CQ$168),0)</f>
        <v>8.5035811054553665E-4</v>
      </c>
      <c r="CR76" s="33">
        <f>+IFERROR(('MIP 2017'!CR76/'MIP 2017'!CR$168),0)</f>
        <v>7.682453283295302E-4</v>
      </c>
      <c r="CS76" s="33">
        <f>+IFERROR(('MIP 2017'!CS76/'MIP 2017'!CS$168),0)</f>
        <v>3.1354457921660028E-5</v>
      </c>
      <c r="CT76" s="33">
        <f>+IFERROR(('MIP 2017'!CT76/'MIP 2017'!CT$168),0)</f>
        <v>2.3158264884452735E-4</v>
      </c>
      <c r="CU76" s="33">
        <f>+IFERROR(('MIP 2017'!CU76/'MIP 2017'!CU$168),0)</f>
        <v>6.9160185223739851E-5</v>
      </c>
      <c r="CV76" s="33">
        <f>+IFERROR(('MIP 2017'!CV76/'MIP 2017'!CV$168),0)</f>
        <v>2.7311396821999264E-5</v>
      </c>
      <c r="CW76" s="33">
        <f>+IFERROR(('MIP 2017'!CW76/'MIP 2017'!CW$168),0)</f>
        <v>5.0064946933938997E-5</v>
      </c>
      <c r="CX76" s="33">
        <f>+IFERROR(('MIP 2017'!CX76/'MIP 2017'!CX$168),0)</f>
        <v>2.7625624284344638E-5</v>
      </c>
      <c r="CY76" s="33">
        <f>+IFERROR(('MIP 2017'!CY76/'MIP 2017'!CY$168),0)</f>
        <v>8.9235921910762047E-6</v>
      </c>
      <c r="CZ76" s="33">
        <f>+IFERROR(('MIP 2017'!CZ76/'MIP 2017'!CZ$168),0)</f>
        <v>1.0642844285014882E-5</v>
      </c>
      <c r="DA76" s="33">
        <f>+IFERROR(('MIP 2017'!DA76/'MIP 2017'!DA$168),0)</f>
        <v>8.8948864074346839E-4</v>
      </c>
      <c r="DB76" s="33">
        <f>+IFERROR(('MIP 2017'!DB76/'MIP 2017'!DB$168),0)</f>
        <v>4.4081308404018788E-5</v>
      </c>
      <c r="DC76" s="33">
        <f>+IFERROR(('MIP 2017'!DC76/'MIP 2017'!DC$168),0)</f>
        <v>2.5396161124732384E-5</v>
      </c>
      <c r="DD76" s="33">
        <f>+IFERROR(('MIP 2017'!DD76/'MIP 2017'!DD$168),0)</f>
        <v>4.4448482394161812E-5</v>
      </c>
      <c r="DE76" s="33">
        <f>+IFERROR(('MIP 2017'!DE76/'MIP 2017'!DE$168),0)</f>
        <v>4.1073220272222193E-3</v>
      </c>
      <c r="DF76" s="33">
        <f>+IFERROR(('MIP 2017'!DF76/'MIP 2017'!DF$168),0)</f>
        <v>5.8199561918625443E-4</v>
      </c>
      <c r="DG76" s="33">
        <f>+IFERROR(('MIP 2017'!DG76/'MIP 2017'!DG$168),0)</f>
        <v>4.4187948617097371E-4</v>
      </c>
      <c r="DH76" s="33">
        <f>+IFERROR(('MIP 2017'!DH76/'MIP 2017'!DH$168),0)</f>
        <v>1.3520648233623677E-3</v>
      </c>
      <c r="DI76" s="33">
        <f>+IFERROR(('MIP 2017'!DI76/'MIP 2017'!DI$168),0)</f>
        <v>3.7985828491116867E-5</v>
      </c>
      <c r="DJ76" s="33">
        <f>+IFERROR(('MIP 2017'!DJ76/'MIP 2017'!DJ$168),0)</f>
        <v>2.0279484681793676E-3</v>
      </c>
      <c r="DK76" s="33">
        <f>+IFERROR(('MIP 2017'!DK76/'MIP 2017'!DK$168),0)</f>
        <v>1.5724513679849497E-3</v>
      </c>
      <c r="DL76" s="33">
        <f>+IFERROR(('MIP 2017'!DL76/'MIP 2017'!DL$168),0)</f>
        <v>6.5623267865563828E-3</v>
      </c>
      <c r="DM76" s="33">
        <f>+IFERROR(('MIP 2017'!DM76/'MIP 2017'!DM$168),0)</f>
        <v>7.1831048284810826E-6</v>
      </c>
      <c r="DN76" s="33">
        <f>+IFERROR(('MIP 2017'!DN76/'MIP 2017'!DN$168),0)</f>
        <v>1.5542276119811805E-7</v>
      </c>
      <c r="DO76" s="33">
        <f>+IFERROR(('MIP 2017'!DO76/'MIP 2017'!DO$168),0)</f>
        <v>1.3549457296720363E-4</v>
      </c>
      <c r="DP76" s="33">
        <f>+IFERROR(('MIP 2017'!DP76/'MIP 2017'!DP$168),0)</f>
        <v>1.317966291885188E-3</v>
      </c>
      <c r="DQ76" s="33">
        <f>+IFERROR(('MIP 2017'!DQ76/'MIP 2017'!DQ$168),0)</f>
        <v>2.0672931239980844E-3</v>
      </c>
      <c r="DR76" s="33">
        <f>+IFERROR(('MIP 2017'!DR76/'MIP 2017'!DR$168),0)</f>
        <v>6.0175122191690623E-5</v>
      </c>
      <c r="DS76" s="33">
        <f>+IFERROR(('MIP 2017'!DS76/'MIP 2017'!DS$168),0)</f>
        <v>3.7064516965979133E-4</v>
      </c>
      <c r="DT76" s="33">
        <f>+IFERROR(('MIP 2017'!DT76/'MIP 2017'!DT$168),0)</f>
        <v>2.4619196637387314E-3</v>
      </c>
      <c r="DU76" s="33">
        <f>+IFERROR(('MIP 2017'!DU76/'MIP 2017'!DU$168),0)</f>
        <v>4.4555037581846399E-6</v>
      </c>
      <c r="DV76" s="33">
        <f>+IFERROR(('MIP 2017'!DV76/'MIP 2017'!DV$168),0)</f>
        <v>6.6737361545853046E-4</v>
      </c>
      <c r="DW76" s="33">
        <f>+IFERROR(('MIP 2017'!DW76/'MIP 2017'!DW$168),0)</f>
        <v>1.232195778482894E-3</v>
      </c>
      <c r="DX76" s="33">
        <f>+IFERROR(('MIP 2017'!DX76/'MIP 2017'!DX$168),0)</f>
        <v>1.7164396006562283E-3</v>
      </c>
      <c r="DY76" s="33">
        <f>+IFERROR(('MIP 2017'!DY76/'MIP 2017'!DY$168),0)</f>
        <v>4.240959810060516E-4</v>
      </c>
      <c r="DZ76" s="33">
        <f>+IFERROR(('MIP 2017'!DZ76/'MIP 2017'!DZ$168),0)</f>
        <v>8.7436466482239129E-5</v>
      </c>
      <c r="EA76" s="33">
        <f>+IFERROR(('MIP 2017'!EA76/'MIP 2017'!EA$168),0)</f>
        <v>1.4932105432993485E-3</v>
      </c>
      <c r="EB76" s="33">
        <f>+IFERROR(('MIP 2017'!EB76/'MIP 2017'!EB$168),0)</f>
        <v>5.8073854409324849E-3</v>
      </c>
      <c r="EC76" s="33">
        <f>+IFERROR(('MIP 2017'!EC76/'MIP 2017'!EC$168),0)</f>
        <v>2.8899126164397709E-3</v>
      </c>
      <c r="ED76" s="33">
        <f>+IFERROR(('MIP 2017'!ED76/'MIP 2017'!ED$168),0)</f>
        <v>3.3328533874057331E-3</v>
      </c>
      <c r="EE76" s="33">
        <f>+IFERROR(('MIP 2017'!EE76/'MIP 2017'!EE$168),0)</f>
        <v>4.1225118064513637E-3</v>
      </c>
      <c r="EF76" s="33">
        <f>+IFERROR(('MIP 2017'!EF76/'MIP 2017'!EF$168),0)</f>
        <v>7.7084514140606333E-4</v>
      </c>
      <c r="EG76" s="33">
        <f>+IFERROR(('MIP 2017'!EG76/'MIP 2017'!EG$168),0)</f>
        <v>4.543498518286301E-3</v>
      </c>
      <c r="EH76" s="33">
        <f>+IFERROR(('MIP 2017'!EH76/'MIP 2017'!EH$168),0)</f>
        <v>0</v>
      </c>
    </row>
    <row r="77" spans="1:138" s="7" customFormat="1" ht="21.95" customHeight="1" thickBot="1" x14ac:dyDescent="0.25">
      <c r="A77" s="137" t="s">
        <v>204</v>
      </c>
      <c r="B77" s="138" t="s">
        <v>207</v>
      </c>
      <c r="C77" s="33">
        <f>+IFERROR(('MIP 2017'!C77/'MIP 2017'!C$168),0)</f>
        <v>1.5685827922576898E-6</v>
      </c>
      <c r="D77" s="33">
        <f>+IFERROR(('MIP 2017'!D77/'MIP 2017'!D$168),0)</f>
        <v>1.0159528125296148E-6</v>
      </c>
      <c r="E77" s="33">
        <f>+IFERROR(('MIP 2017'!E77/'MIP 2017'!E$168),0)</f>
        <v>1.4309263954709733E-6</v>
      </c>
      <c r="F77" s="33">
        <f>+IFERROR(('MIP 2017'!F77/'MIP 2017'!F$168),0)</f>
        <v>2.2346404089292177E-4</v>
      </c>
      <c r="G77" s="33">
        <f>+IFERROR(('MIP 2017'!G77/'MIP 2017'!G$168),0)</f>
        <v>2.1799791095679761E-6</v>
      </c>
      <c r="H77" s="33">
        <f>+IFERROR(('MIP 2017'!H77/'MIP 2017'!H$168),0)</f>
        <v>1.666597322263374E-6</v>
      </c>
      <c r="I77" s="33">
        <f>+IFERROR(('MIP 2017'!I77/'MIP 2017'!I$168),0)</f>
        <v>7.7436533862534441E-7</v>
      </c>
      <c r="J77" s="33">
        <f>+IFERROR(('MIP 2017'!J77/'MIP 2017'!J$168),0)</f>
        <v>2.082158691853829E-6</v>
      </c>
      <c r="K77" s="33">
        <f>+IFERROR(('MIP 2017'!K77/'MIP 2017'!K$168),0)</f>
        <v>1.4446214957137536E-6</v>
      </c>
      <c r="L77" s="33">
        <f>+IFERROR(('MIP 2017'!L77/'MIP 2017'!L$168),0)</f>
        <v>1.5701327727307627E-6</v>
      </c>
      <c r="M77" s="33">
        <f>+IFERROR(('MIP 2017'!M77/'MIP 2017'!M$168),0)</f>
        <v>1.4837109574980445E-6</v>
      </c>
      <c r="N77" s="33">
        <f>+IFERROR(('MIP 2017'!N77/'MIP 2017'!N$168),0)</f>
        <v>9.7787567156692871E-5</v>
      </c>
      <c r="O77" s="33">
        <f>+IFERROR(('MIP 2017'!O77/'MIP 2017'!O$168),0)</f>
        <v>1.9624576088108949E-6</v>
      </c>
      <c r="P77" s="33">
        <f>+IFERROR(('MIP 2017'!P77/'MIP 2017'!P$168),0)</f>
        <v>1.6119004890195948E-6</v>
      </c>
      <c r="Q77" s="33">
        <f>+IFERROR(('MIP 2017'!Q77/'MIP 2017'!Q$168),0)</f>
        <v>1.0257180078018827E-6</v>
      </c>
      <c r="R77" s="33">
        <f>+IFERROR(('MIP 2017'!R77/'MIP 2017'!R$168),0)</f>
        <v>1.2857253366895709E-5</v>
      </c>
      <c r="S77" s="33">
        <f>+IFERROR(('MIP 2017'!S77/'MIP 2017'!S$168),0)</f>
        <v>1.36096666463762E-5</v>
      </c>
      <c r="T77" s="33">
        <f>+IFERROR(('MIP 2017'!T77/'MIP 2017'!T$168),0)</f>
        <v>1.2019559963507772E-6</v>
      </c>
      <c r="U77" s="33">
        <f>+IFERROR(('MIP 2017'!U77/'MIP 2017'!U$168),0)</f>
        <v>2.4017258750623298E-5</v>
      </c>
      <c r="V77" s="33">
        <f>+IFERROR(('MIP 2017'!V77/'MIP 2017'!V$168),0)</f>
        <v>1.0789044063191953E-6</v>
      </c>
      <c r="W77" s="33">
        <f>+IFERROR(('MIP 2017'!W77/'MIP 2017'!W$168),0)</f>
        <v>1.5067962490825183E-6</v>
      </c>
      <c r="X77" s="33">
        <f>+IFERROR(('MIP 2017'!X77/'MIP 2017'!X$168),0)</f>
        <v>3.5906785662786278E-5</v>
      </c>
      <c r="Y77" s="33">
        <f>+IFERROR(('MIP 2017'!Y77/'MIP 2017'!Y$168),0)</f>
        <v>2.7770606017865469E-6</v>
      </c>
      <c r="Z77" s="33">
        <f>+IFERROR(('MIP 2017'!Z77/'MIP 2017'!Z$168),0)</f>
        <v>2.5394313615905437E-6</v>
      </c>
      <c r="AA77" s="33">
        <f>+IFERROR(('MIP 2017'!AA77/'MIP 2017'!AA$168),0)</f>
        <v>1.7765295249806871E-6</v>
      </c>
      <c r="AB77" s="33">
        <f>+IFERROR(('MIP 2017'!AB77/'MIP 2017'!AB$168),0)</f>
        <v>2.7559548687057772E-5</v>
      </c>
      <c r="AC77" s="33">
        <f>+IFERROR(('MIP 2017'!AC77/'MIP 2017'!AC$168),0)</f>
        <v>3.9905125269214726E-7</v>
      </c>
      <c r="AD77" s="33">
        <f>+IFERROR(('MIP 2017'!AD77/'MIP 2017'!AD$168),0)</f>
        <v>3.4426527434636793E-6</v>
      </c>
      <c r="AE77" s="33">
        <f>+IFERROR(('MIP 2017'!AE77/'MIP 2017'!AE$168),0)</f>
        <v>2.6665775581120884E-6</v>
      </c>
      <c r="AF77" s="33">
        <f>+IFERROR(('MIP 2017'!AF77/'MIP 2017'!AF$168),0)</f>
        <v>2.4995576959800702E-6</v>
      </c>
      <c r="AG77" s="33">
        <f>+IFERROR(('MIP 2017'!AG77/'MIP 2017'!AG$168),0)</f>
        <v>2.9714308192958484E-6</v>
      </c>
      <c r="AH77" s="33">
        <f>+IFERROR(('MIP 2017'!AH77/'MIP 2017'!AH$168),0)</f>
        <v>2.0053181506706905E-6</v>
      </c>
      <c r="AI77" s="33">
        <f>+IFERROR(('MIP 2017'!AI77/'MIP 2017'!AI$168),0)</f>
        <v>2.3561786698622281E-4</v>
      </c>
      <c r="AJ77" s="33">
        <f>+IFERROR(('MIP 2017'!AJ77/'MIP 2017'!AJ$168),0)</f>
        <v>2.3050395410488753E-5</v>
      </c>
      <c r="AK77" s="33">
        <f>+IFERROR(('MIP 2017'!AK77/'MIP 2017'!AK$168),0)</f>
        <v>6.6556126357355451E-5</v>
      </c>
      <c r="AL77" s="33">
        <f>+IFERROR(('MIP 2017'!AL77/'MIP 2017'!AL$168),0)</f>
        <v>1.0684312678216638E-4</v>
      </c>
      <c r="AM77" s="33">
        <f>+IFERROR(('MIP 2017'!AM77/'MIP 2017'!AM$168),0)</f>
        <v>6.5799430299015913E-5</v>
      </c>
      <c r="AN77" s="33">
        <f>+IFERROR(('MIP 2017'!AN77/'MIP 2017'!AN$168),0)</f>
        <v>7.5107267556381724E-5</v>
      </c>
      <c r="AO77" s="33">
        <f>+IFERROR(('MIP 2017'!AO77/'MIP 2017'!AO$168),0)</f>
        <v>9.2401535986445723E-5</v>
      </c>
      <c r="AP77" s="33">
        <f>+IFERROR(('MIP 2017'!AP77/'MIP 2017'!AP$168),0)</f>
        <v>1.3717171204482301E-4</v>
      </c>
      <c r="AQ77" s="33">
        <f>+IFERROR(('MIP 2017'!AQ77/'MIP 2017'!AQ$168),0)</f>
        <v>3.6352200386308105E-4</v>
      </c>
      <c r="AR77" s="33">
        <f>+IFERROR(('MIP 2017'!AR77/'MIP 2017'!AR$168),0)</f>
        <v>3.8670331175622005E-6</v>
      </c>
      <c r="AS77" s="33">
        <f>+IFERROR(('MIP 2017'!AS77/'MIP 2017'!AS$168),0)</f>
        <v>9.4229319860895497E-8</v>
      </c>
      <c r="AT77" s="33">
        <f>+IFERROR(('MIP 2017'!AT77/'MIP 2017'!AT$168),0)</f>
        <v>3.2241675623483841E-6</v>
      </c>
      <c r="AU77" s="33">
        <f>+IFERROR(('MIP 2017'!AU77/'MIP 2017'!AU$168),0)</f>
        <v>4.7403813805569848E-5</v>
      </c>
      <c r="AV77" s="33">
        <f>+IFERROR(('MIP 2017'!AV77/'MIP 2017'!AV$168),0)</f>
        <v>1.180256264315523E-4</v>
      </c>
      <c r="AW77" s="33">
        <f>+IFERROR(('MIP 2017'!AW77/'MIP 2017'!AW$168),0)</f>
        <v>4.5667151575594282E-5</v>
      </c>
      <c r="AX77" s="33">
        <f>+IFERROR(('MIP 2017'!AX77/'MIP 2017'!AX$168),0)</f>
        <v>7.7893996069530711E-5</v>
      </c>
      <c r="AY77" s="33">
        <f>+IFERROR(('MIP 2017'!AY77/'MIP 2017'!AY$168),0)</f>
        <v>7.3860250812084495E-5</v>
      </c>
      <c r="AZ77" s="33">
        <f>+IFERROR(('MIP 2017'!AZ77/'MIP 2017'!AZ$168),0)</f>
        <v>4.265285545213626E-6</v>
      </c>
      <c r="BA77" s="33">
        <f>+IFERROR(('MIP 2017'!BA77/'MIP 2017'!BA$168),0)</f>
        <v>2.6799664839958706E-4</v>
      </c>
      <c r="BB77" s="33">
        <f>+IFERROR(('MIP 2017'!BB77/'MIP 2017'!BB$168),0)</f>
        <v>2.778610227463642E-6</v>
      </c>
      <c r="BC77" s="33">
        <f>+IFERROR(('MIP 2017'!BC77/'MIP 2017'!BC$168),0)</f>
        <v>1.2098673890959926E-5</v>
      </c>
      <c r="BD77" s="33">
        <f>+IFERROR(('MIP 2017'!BD77/'MIP 2017'!BD$168),0)</f>
        <v>1.5071792303558194E-4</v>
      </c>
      <c r="BE77" s="33">
        <f>+IFERROR(('MIP 2017'!BE77/'MIP 2017'!BE$168),0)</f>
        <v>5.0991531750715441E-6</v>
      </c>
      <c r="BF77" s="33">
        <f>+IFERROR(('MIP 2017'!BF77/'MIP 2017'!BF$168),0)</f>
        <v>1.0820054887920739E-4</v>
      </c>
      <c r="BG77" s="33">
        <f>+IFERROR(('MIP 2017'!BG77/'MIP 2017'!BG$168),0)</f>
        <v>4.2630557107872785E-6</v>
      </c>
      <c r="BH77" s="33">
        <f>+IFERROR(('MIP 2017'!BH77/'MIP 2017'!BH$168),0)</f>
        <v>3.8040198377919819E-5</v>
      </c>
      <c r="BI77" s="33">
        <f>+IFERROR(('MIP 2017'!BI77/'MIP 2017'!BI$168),0)</f>
        <v>5.7604689964118912E-5</v>
      </c>
      <c r="BJ77" s="33">
        <f>+IFERROR(('MIP 2017'!BJ77/'MIP 2017'!BJ$168),0)</f>
        <v>2.7078043997250641E-6</v>
      </c>
      <c r="BK77" s="33">
        <f>+IFERROR(('MIP 2017'!BK77/'MIP 2017'!BK$168),0)</f>
        <v>5.1147178555413739E-6</v>
      </c>
      <c r="BL77" s="33">
        <f>+IFERROR(('MIP 2017'!BL77/'MIP 2017'!BL$168),0)</f>
        <v>3.8870721433380185E-6</v>
      </c>
      <c r="BM77" s="33">
        <f>+IFERROR(('MIP 2017'!BM77/'MIP 2017'!BM$168),0)</f>
        <v>1.7664894504093945E-4</v>
      </c>
      <c r="BN77" s="33">
        <f>+IFERROR(('MIP 2017'!BN77/'MIP 2017'!BN$168),0)</f>
        <v>3.9252714155434175E-4</v>
      </c>
      <c r="BO77" s="33">
        <f>+IFERROR(('MIP 2017'!BO77/'MIP 2017'!BO$168),0)</f>
        <v>6.1278753428802764E-5</v>
      </c>
      <c r="BP77" s="33">
        <f>+IFERROR(('MIP 2017'!BP77/'MIP 2017'!BP$168),0)</f>
        <v>4.4286926041710948E-3</v>
      </c>
      <c r="BQ77" s="33">
        <f>+IFERROR(('MIP 2017'!BQ77/'MIP 2017'!BQ$168),0)</f>
        <v>9.1248706820351219E-4</v>
      </c>
      <c r="BR77" s="33">
        <f>+IFERROR(('MIP 2017'!BR77/'MIP 2017'!BR$168),0)</f>
        <v>3.2197513337363354E-4</v>
      </c>
      <c r="BS77" s="33">
        <f>+IFERROR(('MIP 2017'!BS77/'MIP 2017'!BS$168),0)</f>
        <v>1.3851353226325983E-4</v>
      </c>
      <c r="BT77" s="33">
        <f>+IFERROR(('MIP 2017'!BT77/'MIP 2017'!BT$168),0)</f>
        <v>5.289859402740039E-5</v>
      </c>
      <c r="BU77" s="33">
        <f>+IFERROR(('MIP 2017'!BU77/'MIP 2017'!BU$168),0)</f>
        <v>7.1528342361374756E-6</v>
      </c>
      <c r="BV77" s="33">
        <f>+IFERROR(('MIP 2017'!BV77/'MIP 2017'!BV$168),0)</f>
        <v>3.2957133631564835E-5</v>
      </c>
      <c r="BW77" s="33">
        <f>+IFERROR(('MIP 2017'!BW77/'MIP 2017'!BW$168),0)</f>
        <v>2.1488196992025203E-3</v>
      </c>
      <c r="BX77" s="33">
        <f>+IFERROR(('MIP 2017'!BX77/'MIP 2017'!BX$168),0)</f>
        <v>7.4601168712788436E-5</v>
      </c>
      <c r="BY77" s="33">
        <f>+IFERROR(('MIP 2017'!BY77/'MIP 2017'!BY$168),0)</f>
        <v>1.6120433061984617E-4</v>
      </c>
      <c r="BZ77" s="33">
        <f>+IFERROR(('MIP 2017'!BZ77/'MIP 2017'!BZ$168),0)</f>
        <v>2.4585777134359128E-6</v>
      </c>
      <c r="CA77" s="33">
        <f>+IFERROR(('MIP 2017'!CA77/'MIP 2017'!CA$168),0)</f>
        <v>1.0055915011665847E-5</v>
      </c>
      <c r="CB77" s="33">
        <f>+IFERROR(('MIP 2017'!CB77/'MIP 2017'!CB$168),0)</f>
        <v>4.939154530863623E-6</v>
      </c>
      <c r="CC77" s="33">
        <f>+IFERROR(('MIP 2017'!CC77/'MIP 2017'!CC$168),0)</f>
        <v>4.1148176602401295E-5</v>
      </c>
      <c r="CD77" s="33">
        <f>+IFERROR(('MIP 2017'!CD77/'MIP 2017'!CD$168),0)</f>
        <v>2.5675730991932774E-6</v>
      </c>
      <c r="CE77" s="33">
        <f>+IFERROR(('MIP 2017'!CE77/'MIP 2017'!CE$168),0)</f>
        <v>1.681762561615107E-4</v>
      </c>
      <c r="CF77" s="33">
        <f>+IFERROR(('MIP 2017'!CF77/'MIP 2017'!CF$168),0)</f>
        <v>5.9366817925408E-4</v>
      </c>
      <c r="CG77" s="33">
        <f>+IFERROR(('MIP 2017'!CG77/'MIP 2017'!CG$168),0)</f>
        <v>5.3293037450248963E-5</v>
      </c>
      <c r="CH77" s="33">
        <f>+IFERROR(('MIP 2017'!CH77/'MIP 2017'!CH$168),0)</f>
        <v>1.7908742992954041E-6</v>
      </c>
      <c r="CI77" s="33">
        <f>+IFERROR(('MIP 2017'!CI77/'MIP 2017'!CI$168),0)</f>
        <v>1.1113255547637178E-5</v>
      </c>
      <c r="CJ77" s="33">
        <f>+IFERROR(('MIP 2017'!CJ77/'MIP 2017'!CJ$168),0)</f>
        <v>3.0769288963523129E-5</v>
      </c>
      <c r="CK77" s="33">
        <f>+IFERROR(('MIP 2017'!CK77/'MIP 2017'!CK$168),0)</f>
        <v>1.126238667278276E-6</v>
      </c>
      <c r="CL77" s="33">
        <f>+IFERROR(('MIP 2017'!CL77/'MIP 2017'!CL$168),0)</f>
        <v>9.2169262049807189E-6</v>
      </c>
      <c r="CM77" s="33">
        <f>+IFERROR(('MIP 2017'!CM77/'MIP 2017'!CM$168),0)</f>
        <v>1.2004562479536774E-5</v>
      </c>
      <c r="CN77" s="33">
        <f>+IFERROR(('MIP 2017'!CN77/'MIP 2017'!CN$168),0)</f>
        <v>1.0523143077396513E-5</v>
      </c>
      <c r="CO77" s="33">
        <f>+IFERROR(('MIP 2017'!CO77/'MIP 2017'!CO$168),0)</f>
        <v>6.3125140463369417E-6</v>
      </c>
      <c r="CP77" s="33">
        <f>+IFERROR(('MIP 2017'!CP77/'MIP 2017'!CP$168),0)</f>
        <v>6.0133175909806146E-5</v>
      </c>
      <c r="CQ77" s="33">
        <f>+IFERROR(('MIP 2017'!CQ77/'MIP 2017'!CQ$168),0)</f>
        <v>2.8707626754368797E-5</v>
      </c>
      <c r="CR77" s="33">
        <f>+IFERROR(('MIP 2017'!CR77/'MIP 2017'!CR$168),0)</f>
        <v>1.3047633270442083E-5</v>
      </c>
      <c r="CS77" s="33">
        <f>+IFERROR(('MIP 2017'!CS77/'MIP 2017'!CS$168),0)</f>
        <v>5.3814176264038376E-5</v>
      </c>
      <c r="CT77" s="33">
        <f>+IFERROR(('MIP 2017'!CT77/'MIP 2017'!CT$168),0)</f>
        <v>3.5711264895752615E-4</v>
      </c>
      <c r="CU77" s="33">
        <f>+IFERROR(('MIP 2017'!CU77/'MIP 2017'!CU$168),0)</f>
        <v>2.265142580871305E-4</v>
      </c>
      <c r="CV77" s="33">
        <f>+IFERROR(('MIP 2017'!CV77/'MIP 2017'!CV$168),0)</f>
        <v>2.289291370058954E-4</v>
      </c>
      <c r="CW77" s="33">
        <f>+IFERROR(('MIP 2017'!CW77/'MIP 2017'!CW$168),0)</f>
        <v>3.1168985670124269E-4</v>
      </c>
      <c r="CX77" s="33">
        <f>+IFERROR(('MIP 2017'!CX77/'MIP 2017'!CX$168),0)</f>
        <v>3.08265803871108E-5</v>
      </c>
      <c r="CY77" s="33">
        <f>+IFERROR(('MIP 2017'!CY77/'MIP 2017'!CY$168),0)</f>
        <v>7.8929032514733689E-6</v>
      </c>
      <c r="CZ77" s="33">
        <f>+IFERROR(('MIP 2017'!CZ77/'MIP 2017'!CZ$168),0)</f>
        <v>5.0914825970296039E-5</v>
      </c>
      <c r="DA77" s="33">
        <f>+IFERROR(('MIP 2017'!DA77/'MIP 2017'!DA$168),0)</f>
        <v>1.5043957043484503E-6</v>
      </c>
      <c r="DB77" s="33">
        <f>+IFERROR(('MIP 2017'!DB77/'MIP 2017'!DB$168),0)</f>
        <v>2.3634173031329107E-5</v>
      </c>
      <c r="DC77" s="33">
        <f>+IFERROR(('MIP 2017'!DC77/'MIP 2017'!DC$168),0)</f>
        <v>5.742056169091292E-5</v>
      </c>
      <c r="DD77" s="33">
        <f>+IFERROR(('MIP 2017'!DD77/'MIP 2017'!DD$168),0)</f>
        <v>1.7037309028444808E-4</v>
      </c>
      <c r="DE77" s="33">
        <f>+IFERROR(('MIP 2017'!DE77/'MIP 2017'!DE$168),0)</f>
        <v>4.6611505821599059E-4</v>
      </c>
      <c r="DF77" s="33">
        <f>+IFERROR(('MIP 2017'!DF77/'MIP 2017'!DF$168),0)</f>
        <v>1.8396739630272723E-4</v>
      </c>
      <c r="DG77" s="33">
        <f>+IFERROR(('MIP 2017'!DG77/'MIP 2017'!DG$168),0)</f>
        <v>2.2633808728868235E-5</v>
      </c>
      <c r="DH77" s="33">
        <f>+IFERROR(('MIP 2017'!DH77/'MIP 2017'!DH$168),0)</f>
        <v>1.3160793962080239E-6</v>
      </c>
      <c r="DI77" s="33">
        <f>+IFERROR(('MIP 2017'!DI77/'MIP 2017'!DI$168),0)</f>
        <v>1.2180897070198554E-6</v>
      </c>
      <c r="DJ77" s="33">
        <f>+IFERROR(('MIP 2017'!DJ77/'MIP 2017'!DJ$168),0)</f>
        <v>4.6423970841852032E-5</v>
      </c>
      <c r="DK77" s="33">
        <f>+IFERROR(('MIP 2017'!DK77/'MIP 2017'!DK$168),0)</f>
        <v>4.4387618493627943E-5</v>
      </c>
      <c r="DL77" s="33">
        <f>+IFERROR(('MIP 2017'!DL77/'MIP 2017'!DL$168),0)</f>
        <v>4.62301856153003E-5</v>
      </c>
      <c r="DM77" s="33">
        <f>+IFERROR(('MIP 2017'!DM77/'MIP 2017'!DM$168),0)</f>
        <v>6.3114999034441876E-5</v>
      </c>
      <c r="DN77" s="33">
        <f>+IFERROR(('MIP 2017'!DN77/'MIP 2017'!DN$168),0)</f>
        <v>2.8990016192618626E-8</v>
      </c>
      <c r="DO77" s="33">
        <f>+IFERROR(('MIP 2017'!DO77/'MIP 2017'!DO$168),0)</f>
        <v>1.2646655743727493E-4</v>
      </c>
      <c r="DP77" s="33">
        <f>+IFERROR(('MIP 2017'!DP77/'MIP 2017'!DP$168),0)</f>
        <v>3.1679282291720909E-5</v>
      </c>
      <c r="DQ77" s="33">
        <f>+IFERROR(('MIP 2017'!DQ77/'MIP 2017'!DQ$168),0)</f>
        <v>5.8589110515747333E-6</v>
      </c>
      <c r="DR77" s="33">
        <f>+IFERROR(('MIP 2017'!DR77/'MIP 2017'!DR$168),0)</f>
        <v>1.3246661741790282E-5</v>
      </c>
      <c r="DS77" s="33">
        <f>+IFERROR(('MIP 2017'!DS77/'MIP 2017'!DS$168),0)</f>
        <v>4.4276363587279788E-6</v>
      </c>
      <c r="DT77" s="33">
        <f>+IFERROR(('MIP 2017'!DT77/'MIP 2017'!DT$168),0)</f>
        <v>6.0024938128309098E-7</v>
      </c>
      <c r="DU77" s="33">
        <f>+IFERROR(('MIP 2017'!DU77/'MIP 2017'!DU$168),0)</f>
        <v>2.2494237737647104E-6</v>
      </c>
      <c r="DV77" s="33">
        <f>+IFERROR(('MIP 2017'!DV77/'MIP 2017'!DV$168),0)</f>
        <v>1.086968901576498E-4</v>
      </c>
      <c r="DW77" s="33">
        <f>+IFERROR(('MIP 2017'!DW77/'MIP 2017'!DW$168),0)</f>
        <v>1.280454473642256E-5</v>
      </c>
      <c r="DX77" s="33">
        <f>+IFERROR(('MIP 2017'!DX77/'MIP 2017'!DX$168),0)</f>
        <v>5.770754053458659E-6</v>
      </c>
      <c r="DY77" s="33">
        <f>+IFERROR(('MIP 2017'!DY77/'MIP 2017'!DY$168),0)</f>
        <v>1.0746673488855427E-6</v>
      </c>
      <c r="DZ77" s="33">
        <f>+IFERROR(('MIP 2017'!DZ77/'MIP 2017'!DZ$168),0)</f>
        <v>5.8587314017253552E-5</v>
      </c>
      <c r="EA77" s="33">
        <f>+IFERROR(('MIP 2017'!EA77/'MIP 2017'!EA$168),0)</f>
        <v>5.7405511140745354E-5</v>
      </c>
      <c r="EB77" s="33">
        <f>+IFERROR(('MIP 2017'!EB77/'MIP 2017'!EB$168),0)</f>
        <v>1.2929419437737917E-4</v>
      </c>
      <c r="EC77" s="33">
        <f>+IFERROR(('MIP 2017'!EC77/'MIP 2017'!EC$168),0)</f>
        <v>1.5433607280846735E-4</v>
      </c>
      <c r="ED77" s="33">
        <f>+IFERROR(('MIP 2017'!ED77/'MIP 2017'!ED$168),0)</f>
        <v>2.6484919302582009E-6</v>
      </c>
      <c r="EE77" s="33">
        <f>+IFERROR(('MIP 2017'!EE77/'MIP 2017'!EE$168),0)</f>
        <v>1.0336886697280198E-6</v>
      </c>
      <c r="EF77" s="33">
        <f>+IFERROR(('MIP 2017'!EF77/'MIP 2017'!EF$168),0)</f>
        <v>3.9758502849097886E-5</v>
      </c>
      <c r="EG77" s="33">
        <f>+IFERROR(('MIP 2017'!EG77/'MIP 2017'!EG$168),0)</f>
        <v>3.3326259794942479E-6</v>
      </c>
      <c r="EH77" s="33">
        <f>+IFERROR(('MIP 2017'!EH77/'MIP 2017'!EH$168),0)</f>
        <v>0</v>
      </c>
    </row>
    <row r="78" spans="1:138" s="7" customFormat="1" ht="21.95" customHeight="1" thickBot="1" x14ac:dyDescent="0.25">
      <c r="A78" s="137" t="s">
        <v>206</v>
      </c>
      <c r="B78" s="138" t="s">
        <v>209</v>
      </c>
      <c r="C78" s="33">
        <f>+IFERROR(('MIP 2017'!C78/'MIP 2017'!C$168),0)</f>
        <v>5.9799617745202298E-7</v>
      </c>
      <c r="D78" s="33">
        <f>+IFERROR(('MIP 2017'!D78/'MIP 2017'!D$168),0)</f>
        <v>2.3564699614128619E-7</v>
      </c>
      <c r="E78" s="33">
        <f>+IFERROR(('MIP 2017'!E78/'MIP 2017'!E$168),0)</f>
        <v>4.1012803000680171E-7</v>
      </c>
      <c r="F78" s="33">
        <f>+IFERROR(('MIP 2017'!F78/'MIP 2017'!F$168),0)</f>
        <v>7.6266477074617693E-9</v>
      </c>
      <c r="G78" s="33">
        <f>+IFERROR(('MIP 2017'!G78/'MIP 2017'!G$168),0)</f>
        <v>2.7015979689701656E-6</v>
      </c>
      <c r="H78" s="33">
        <f>+IFERROR(('MIP 2017'!H78/'MIP 2017'!H$168),0)</f>
        <v>2.4966819688908564E-5</v>
      </c>
      <c r="I78" s="33">
        <f>+IFERROR(('MIP 2017'!I78/'MIP 2017'!I$168),0)</f>
        <v>1.5631673245666646E-6</v>
      </c>
      <c r="J78" s="33">
        <f>+IFERROR(('MIP 2017'!J78/'MIP 2017'!J$168),0)</f>
        <v>0</v>
      </c>
      <c r="K78" s="33">
        <f>+IFERROR(('MIP 2017'!K78/'MIP 2017'!K$168),0)</f>
        <v>1.1405176671794824E-6</v>
      </c>
      <c r="L78" s="33">
        <f>+IFERROR(('MIP 2017'!L78/'MIP 2017'!L$168),0)</f>
        <v>3.4861680966754678E-6</v>
      </c>
      <c r="M78" s="33">
        <f>+IFERROR(('MIP 2017'!M78/'MIP 2017'!M$168),0)</f>
        <v>3.06200093697722E-7</v>
      </c>
      <c r="N78" s="33">
        <f>+IFERROR(('MIP 2017'!N78/'MIP 2017'!N$168),0)</f>
        <v>5.5692743368787392E-5</v>
      </c>
      <c r="O78" s="33">
        <f>+IFERROR(('MIP 2017'!O78/'MIP 2017'!O$168),0)</f>
        <v>1.9772323086675906E-5</v>
      </c>
      <c r="P78" s="33">
        <f>+IFERROR(('MIP 2017'!P78/'MIP 2017'!P$168),0)</f>
        <v>6.4138879509428081E-6</v>
      </c>
      <c r="Q78" s="33">
        <f>+IFERROR(('MIP 2017'!Q78/'MIP 2017'!Q$168),0)</f>
        <v>2.8211238586827199E-6</v>
      </c>
      <c r="R78" s="33">
        <f>+IFERROR(('MIP 2017'!R78/'MIP 2017'!R$168),0)</f>
        <v>7.5641731137586268E-5</v>
      </c>
      <c r="S78" s="33">
        <f>+IFERROR(('MIP 2017'!S78/'MIP 2017'!S$168),0)</f>
        <v>8.3980816321140667E-8</v>
      </c>
      <c r="T78" s="33">
        <f>+IFERROR(('MIP 2017'!T78/'MIP 2017'!T$168),0)</f>
        <v>8.4881127982398264E-8</v>
      </c>
      <c r="U78" s="33">
        <f>+IFERROR(('MIP 2017'!U78/'MIP 2017'!U$168),0)</f>
        <v>2.3381070843983503E-6</v>
      </c>
      <c r="V78" s="33">
        <f>+IFERROR(('MIP 2017'!V78/'MIP 2017'!V$168),0)</f>
        <v>4.9511411846548545E-9</v>
      </c>
      <c r="W78" s="33">
        <f>+IFERROR(('MIP 2017'!W78/'MIP 2017'!W$168),0)</f>
        <v>7.4841113865189674E-7</v>
      </c>
      <c r="X78" s="33">
        <f>+IFERROR(('MIP 2017'!X78/'MIP 2017'!X$168),0)</f>
        <v>1.9092543041095156E-4</v>
      </c>
      <c r="Y78" s="33">
        <f>+IFERROR(('MIP 2017'!Y78/'MIP 2017'!Y$168),0)</f>
        <v>0</v>
      </c>
      <c r="Z78" s="33">
        <f>+IFERROR(('MIP 2017'!Z78/'MIP 2017'!Z$168),0)</f>
        <v>1.162401705268198E-6</v>
      </c>
      <c r="AA78" s="33">
        <f>+IFERROR(('MIP 2017'!AA78/'MIP 2017'!AA$168),0)</f>
        <v>3.9320746129768281E-7</v>
      </c>
      <c r="AB78" s="33">
        <f>+IFERROR(('MIP 2017'!AB78/'MIP 2017'!AB$168),0)</f>
        <v>5.6108374969109329E-8</v>
      </c>
      <c r="AC78" s="33">
        <f>+IFERROR(('MIP 2017'!AC78/'MIP 2017'!AC$168),0)</f>
        <v>7.8343145853188488E-7</v>
      </c>
      <c r="AD78" s="33">
        <f>+IFERROR(('MIP 2017'!AD78/'MIP 2017'!AD$168),0)</f>
        <v>1.2907544324394478E-5</v>
      </c>
      <c r="AE78" s="33">
        <f>+IFERROR(('MIP 2017'!AE78/'MIP 2017'!AE$168),0)</f>
        <v>2.4219747210964283E-6</v>
      </c>
      <c r="AF78" s="33">
        <f>+IFERROR(('MIP 2017'!AF78/'MIP 2017'!AF$168),0)</f>
        <v>3.3371082757158075E-9</v>
      </c>
      <c r="AG78" s="33">
        <f>+IFERROR(('MIP 2017'!AG78/'MIP 2017'!AG$168),0)</f>
        <v>0</v>
      </c>
      <c r="AH78" s="33">
        <f>+IFERROR(('MIP 2017'!AH78/'MIP 2017'!AH$168),0)</f>
        <v>2.4448547892525818E-7</v>
      </c>
      <c r="AI78" s="33">
        <f>+IFERROR(('MIP 2017'!AI78/'MIP 2017'!AI$168),0)</f>
        <v>2.9635197289052677E-3</v>
      </c>
      <c r="AJ78" s="33">
        <f>+IFERROR(('MIP 2017'!AJ78/'MIP 2017'!AJ$168),0)</f>
        <v>1.2214142800279475E-4</v>
      </c>
      <c r="AK78" s="33">
        <f>+IFERROR(('MIP 2017'!AK78/'MIP 2017'!AK$168),0)</f>
        <v>8.3976690380518774E-4</v>
      </c>
      <c r="AL78" s="33">
        <f>+IFERROR(('MIP 2017'!AL78/'MIP 2017'!AL$168),0)</f>
        <v>1.3902155218178864E-3</v>
      </c>
      <c r="AM78" s="33">
        <f>+IFERROR(('MIP 2017'!AM78/'MIP 2017'!AM$168),0)</f>
        <v>8.5157239143392226E-4</v>
      </c>
      <c r="AN78" s="33">
        <f>+IFERROR(('MIP 2017'!AN78/'MIP 2017'!AN$168),0)</f>
        <v>3.534920154485019E-6</v>
      </c>
      <c r="AO78" s="33">
        <f>+IFERROR(('MIP 2017'!AO78/'MIP 2017'!AO$168),0)</f>
        <v>3.3626140315729246E-4</v>
      </c>
      <c r="AP78" s="33">
        <f>+IFERROR(('MIP 2017'!AP78/'MIP 2017'!AP$168),0)</f>
        <v>1.2676345924307274E-3</v>
      </c>
      <c r="AQ78" s="33">
        <f>+IFERROR(('MIP 2017'!AQ78/'MIP 2017'!AQ$168),0)</f>
        <v>4.7652249307062649E-3</v>
      </c>
      <c r="AR78" s="33">
        <f>+IFERROR(('MIP 2017'!AR78/'MIP 2017'!AR$168),0)</f>
        <v>1.8744870638444571E-6</v>
      </c>
      <c r="AS78" s="33">
        <f>+IFERROR(('MIP 2017'!AS78/'MIP 2017'!AS$168),0)</f>
        <v>1.8965419455987115E-7</v>
      </c>
      <c r="AT78" s="33">
        <f>+IFERROR(('MIP 2017'!AT78/'MIP 2017'!AT$168),0)</f>
        <v>8.0564474133126087E-7</v>
      </c>
      <c r="AU78" s="33">
        <f>+IFERROR(('MIP 2017'!AU78/'MIP 2017'!AU$168),0)</f>
        <v>5.7964784012473863E-4</v>
      </c>
      <c r="AV78" s="33">
        <f>+IFERROR(('MIP 2017'!AV78/'MIP 2017'!AV$168),0)</f>
        <v>1.5139882550098832E-3</v>
      </c>
      <c r="AW78" s="33">
        <f>+IFERROR(('MIP 2017'!AW78/'MIP 2017'!AW$168),0)</f>
        <v>3.5470421155638787E-4</v>
      </c>
      <c r="AX78" s="33">
        <f>+IFERROR(('MIP 2017'!AX78/'MIP 2017'!AX$168),0)</f>
        <v>1.017002088180606E-3</v>
      </c>
      <c r="AY78" s="33">
        <f>+IFERROR(('MIP 2017'!AY78/'MIP 2017'!AY$168),0)</f>
        <v>7.7821050294534086E-4</v>
      </c>
      <c r="AZ78" s="33">
        <f>+IFERROR(('MIP 2017'!AZ78/'MIP 2017'!AZ$168),0)</f>
        <v>3.4164680228711825E-5</v>
      </c>
      <c r="BA78" s="33">
        <f>+IFERROR(('MIP 2017'!BA78/'MIP 2017'!BA$168),0)</f>
        <v>3.5205247026498547E-3</v>
      </c>
      <c r="BB78" s="33">
        <f>+IFERROR(('MIP 2017'!BB78/'MIP 2017'!BB$168),0)</f>
        <v>2.4508410155272197E-6</v>
      </c>
      <c r="BC78" s="33">
        <f>+IFERROR(('MIP 2017'!BC78/'MIP 2017'!BC$168),0)</f>
        <v>1.3230829352437604E-4</v>
      </c>
      <c r="BD78" s="33">
        <f>+IFERROR(('MIP 2017'!BD78/'MIP 2017'!BD$168),0)</f>
        <v>1.8368723468499978E-3</v>
      </c>
      <c r="BE78" s="33">
        <f>+IFERROR(('MIP 2017'!BE78/'MIP 2017'!BE$168),0)</f>
        <v>3.0304270488901788E-6</v>
      </c>
      <c r="BF78" s="33">
        <f>+IFERROR(('MIP 2017'!BF78/'MIP 2017'!BF$168),0)</f>
        <v>1.1514620064059294E-3</v>
      </c>
      <c r="BG78" s="33">
        <f>+IFERROR(('MIP 2017'!BG78/'MIP 2017'!BG$168),0)</f>
        <v>2.0056709668033674E-5</v>
      </c>
      <c r="BH78" s="33">
        <f>+IFERROR(('MIP 2017'!BH78/'MIP 2017'!BH$168),0)</f>
        <v>6.0624137776708547E-5</v>
      </c>
      <c r="BI78" s="33">
        <f>+IFERROR(('MIP 2017'!BI78/'MIP 2017'!BI$168),0)</f>
        <v>2.5927366879599598E-4</v>
      </c>
      <c r="BJ78" s="33">
        <f>+IFERROR(('MIP 2017'!BJ78/'MIP 2017'!BJ$168),0)</f>
        <v>3.6648739546554629E-6</v>
      </c>
      <c r="BK78" s="33">
        <f>+IFERROR(('MIP 2017'!BK78/'MIP 2017'!BK$168),0)</f>
        <v>6.465806633637577E-7</v>
      </c>
      <c r="BL78" s="33">
        <f>+IFERROR(('MIP 2017'!BL78/'MIP 2017'!BL$168),0)</f>
        <v>3.5395036721244752E-6</v>
      </c>
      <c r="BM78" s="33">
        <f>+IFERROR(('MIP 2017'!BM78/'MIP 2017'!BM$168),0)</f>
        <v>2.1415454820039961E-3</v>
      </c>
      <c r="BN78" s="33">
        <f>+IFERROR(('MIP 2017'!BN78/'MIP 2017'!BN$168),0)</f>
        <v>4.7709464024120018E-4</v>
      </c>
      <c r="BO78" s="33">
        <f>+IFERROR(('MIP 2017'!BO78/'MIP 2017'!BO$168),0)</f>
        <v>3.7581182374725447E-4</v>
      </c>
      <c r="BP78" s="33">
        <f>+IFERROR(('MIP 2017'!BP78/'MIP 2017'!BP$168),0)</f>
        <v>5.8199294647265354E-4</v>
      </c>
      <c r="BQ78" s="33">
        <f>+IFERROR(('MIP 2017'!BQ78/'MIP 2017'!BQ$168),0)</f>
        <v>3.1094293531085424E-2</v>
      </c>
      <c r="BR78" s="33">
        <f>+IFERROR(('MIP 2017'!BR78/'MIP 2017'!BR$168),0)</f>
        <v>7.3358850177802288E-5</v>
      </c>
      <c r="BS78" s="33">
        <f>+IFERROR(('MIP 2017'!BS78/'MIP 2017'!BS$168),0)</f>
        <v>9.3182593621068076E-4</v>
      </c>
      <c r="BT78" s="33">
        <f>+IFERROR(('MIP 2017'!BT78/'MIP 2017'!BT$168),0)</f>
        <v>5.6918770648673876E-4</v>
      </c>
      <c r="BU78" s="33">
        <f>+IFERROR(('MIP 2017'!BU78/'MIP 2017'!BU$168),0)</f>
        <v>4.8573626093074077E-5</v>
      </c>
      <c r="BV78" s="33">
        <f>+IFERROR(('MIP 2017'!BV78/'MIP 2017'!BV$168),0)</f>
        <v>3.3358219572147534E-4</v>
      </c>
      <c r="BW78" s="33">
        <f>+IFERROR(('MIP 2017'!BW78/'MIP 2017'!BW$168),0)</f>
        <v>1.30060992510332E-3</v>
      </c>
      <c r="BX78" s="33">
        <f>+IFERROR(('MIP 2017'!BX78/'MIP 2017'!BX$168),0)</f>
        <v>1.8324651626171817E-5</v>
      </c>
      <c r="BY78" s="33">
        <f>+IFERROR(('MIP 2017'!BY78/'MIP 2017'!BY$168),0)</f>
        <v>1.3076894691984879E-3</v>
      </c>
      <c r="BZ78" s="33">
        <f>+IFERROR(('MIP 2017'!BZ78/'MIP 2017'!BZ$168),0)</f>
        <v>4.5911710255543928E-4</v>
      </c>
      <c r="CA78" s="33">
        <f>+IFERROR(('MIP 2017'!CA78/'MIP 2017'!CA$168),0)</f>
        <v>3.4674712443165959E-5</v>
      </c>
      <c r="CB78" s="33">
        <f>+IFERROR(('MIP 2017'!CB78/'MIP 2017'!CB$168),0)</f>
        <v>1.9334991046087678E-5</v>
      </c>
      <c r="CC78" s="33">
        <f>+IFERROR(('MIP 2017'!CC78/'MIP 2017'!CC$168),0)</f>
        <v>1.562569104527195E-4</v>
      </c>
      <c r="CD78" s="33">
        <f>+IFERROR(('MIP 2017'!CD78/'MIP 2017'!CD$168),0)</f>
        <v>1.025997848369393E-7</v>
      </c>
      <c r="CE78" s="33">
        <f>+IFERROR(('MIP 2017'!CE78/'MIP 2017'!CE$168),0)</f>
        <v>1.1764491625822228E-4</v>
      </c>
      <c r="CF78" s="33">
        <f>+IFERROR(('MIP 2017'!CF78/'MIP 2017'!CF$168),0)</f>
        <v>1.1708330527566879E-4</v>
      </c>
      <c r="CG78" s="33">
        <f>+IFERROR(('MIP 2017'!CG78/'MIP 2017'!CG$168),0)</f>
        <v>9.9459256327899035E-5</v>
      </c>
      <c r="CH78" s="33">
        <f>+IFERROR(('MIP 2017'!CH78/'MIP 2017'!CH$168),0)</f>
        <v>1.1840257952247709E-7</v>
      </c>
      <c r="CI78" s="33">
        <f>+IFERROR(('MIP 2017'!CI78/'MIP 2017'!CI$168),0)</f>
        <v>0</v>
      </c>
      <c r="CJ78" s="33">
        <f>+IFERROR(('MIP 2017'!CJ78/'MIP 2017'!CJ$168),0)</f>
        <v>2.0659175431815037E-8</v>
      </c>
      <c r="CK78" s="33">
        <f>+IFERROR(('MIP 2017'!CK78/'MIP 2017'!CK$168),0)</f>
        <v>0</v>
      </c>
      <c r="CL78" s="33">
        <f>+IFERROR(('MIP 2017'!CL78/'MIP 2017'!CL$168),0)</f>
        <v>8.7957797965122103E-9</v>
      </c>
      <c r="CM78" s="33">
        <f>+IFERROR(('MIP 2017'!CM78/'MIP 2017'!CM$168),0)</f>
        <v>0</v>
      </c>
      <c r="CN78" s="33">
        <f>+IFERROR(('MIP 2017'!CN78/'MIP 2017'!CN$168),0)</f>
        <v>4.0043890139242612E-7</v>
      </c>
      <c r="CO78" s="33">
        <f>+IFERROR(('MIP 2017'!CO78/'MIP 2017'!CO$168),0)</f>
        <v>4.9878611367288558E-8</v>
      </c>
      <c r="CP78" s="33">
        <f>+IFERROR(('MIP 2017'!CP78/'MIP 2017'!CP$168),0)</f>
        <v>5.5414641730426418E-9</v>
      </c>
      <c r="CQ78" s="33">
        <f>+IFERROR(('MIP 2017'!CQ78/'MIP 2017'!CQ$168),0)</f>
        <v>2.7500785284101026E-6</v>
      </c>
      <c r="CR78" s="33">
        <f>+IFERROR(('MIP 2017'!CR78/'MIP 2017'!CR$168),0)</f>
        <v>1.2308477038494695E-6</v>
      </c>
      <c r="CS78" s="33">
        <f>+IFERROR(('MIP 2017'!CS78/'MIP 2017'!CS$168),0)</f>
        <v>4.9003756624730193E-7</v>
      </c>
      <c r="CT78" s="33">
        <f>+IFERROR(('MIP 2017'!CT78/'MIP 2017'!CT$168),0)</f>
        <v>8.2543208426877138E-7</v>
      </c>
      <c r="CU78" s="33">
        <f>+IFERROR(('MIP 2017'!CU78/'MIP 2017'!CU$168),0)</f>
        <v>5.6862927326181422E-7</v>
      </c>
      <c r="CV78" s="33">
        <f>+IFERROR(('MIP 2017'!CV78/'MIP 2017'!CV$168),0)</f>
        <v>7.554791752870864E-6</v>
      </c>
      <c r="CW78" s="33">
        <f>+IFERROR(('MIP 2017'!CW78/'MIP 2017'!CW$168),0)</f>
        <v>1.8898784880931955E-7</v>
      </c>
      <c r="CX78" s="33">
        <f>+IFERROR(('MIP 2017'!CX78/'MIP 2017'!CX$168),0)</f>
        <v>5.3360385321128434E-9</v>
      </c>
      <c r="CY78" s="33">
        <f>+IFERROR(('MIP 2017'!CY78/'MIP 2017'!CY$168),0)</f>
        <v>1.1116968862294672E-9</v>
      </c>
      <c r="CZ78" s="33">
        <f>+IFERROR(('MIP 2017'!CZ78/'MIP 2017'!CZ$168),0)</f>
        <v>1.162804909747486E-7</v>
      </c>
      <c r="DA78" s="33">
        <f>+IFERROR(('MIP 2017'!DA78/'MIP 2017'!DA$168),0)</f>
        <v>1.5699381399021319E-7</v>
      </c>
      <c r="DB78" s="33">
        <f>+IFERROR(('MIP 2017'!DB78/'MIP 2017'!DB$168),0)</f>
        <v>1.330119098945114E-8</v>
      </c>
      <c r="DC78" s="33">
        <f>+IFERROR(('MIP 2017'!DC78/'MIP 2017'!DC$168),0)</f>
        <v>6.9206880147805716E-7</v>
      </c>
      <c r="DD78" s="33">
        <f>+IFERROR(('MIP 2017'!DD78/'MIP 2017'!DD$168),0)</f>
        <v>2.7416762416526258E-6</v>
      </c>
      <c r="DE78" s="33">
        <f>+IFERROR(('MIP 2017'!DE78/'MIP 2017'!DE$168),0)</f>
        <v>4.0765400436462137E-4</v>
      </c>
      <c r="DF78" s="33">
        <f>+IFERROR(('MIP 2017'!DF78/'MIP 2017'!DF$168),0)</f>
        <v>1.4165567337827488E-4</v>
      </c>
      <c r="DG78" s="33">
        <f>+IFERROR(('MIP 2017'!DG78/'MIP 2017'!DG$168),0)</f>
        <v>4.7124146560533211E-8</v>
      </c>
      <c r="DH78" s="33">
        <f>+IFERROR(('MIP 2017'!DH78/'MIP 2017'!DH$168),0)</f>
        <v>4.0872224099128615E-5</v>
      </c>
      <c r="DI78" s="33">
        <f>+IFERROR(('MIP 2017'!DI78/'MIP 2017'!DI$168),0)</f>
        <v>8.1918969850161688E-6</v>
      </c>
      <c r="DJ78" s="33">
        <f>+IFERROR(('MIP 2017'!DJ78/'MIP 2017'!DJ$168),0)</f>
        <v>1.8875655886027451E-6</v>
      </c>
      <c r="DK78" s="33">
        <f>+IFERROR(('MIP 2017'!DK78/'MIP 2017'!DK$168),0)</f>
        <v>1.8280299402973129E-6</v>
      </c>
      <c r="DL78" s="33">
        <f>+IFERROR(('MIP 2017'!DL78/'MIP 2017'!DL$168),0)</f>
        <v>1.8911759905362963E-6</v>
      </c>
      <c r="DM78" s="33">
        <f>+IFERROR(('MIP 2017'!DM78/'MIP 2017'!DM$168),0)</f>
        <v>2.6058218211200144E-6</v>
      </c>
      <c r="DN78" s="33">
        <f>+IFERROR(('MIP 2017'!DN78/'MIP 2017'!DN$168),0)</f>
        <v>1.8741004070025406E-9</v>
      </c>
      <c r="DO78" s="33">
        <f>+IFERROR(('MIP 2017'!DO78/'MIP 2017'!DO$168),0)</f>
        <v>6.5784795734080337E-8</v>
      </c>
      <c r="DP78" s="33">
        <f>+IFERROR(('MIP 2017'!DP78/'MIP 2017'!DP$168),0)</f>
        <v>4.2086380027765922E-6</v>
      </c>
      <c r="DQ78" s="33">
        <f>+IFERROR(('MIP 2017'!DQ78/'MIP 2017'!DQ$168),0)</f>
        <v>5.2835694433759968E-7</v>
      </c>
      <c r="DR78" s="33">
        <f>+IFERROR(('MIP 2017'!DR78/'MIP 2017'!DR$168),0)</f>
        <v>5.5453878736014995E-8</v>
      </c>
      <c r="DS78" s="33">
        <f>+IFERROR(('MIP 2017'!DS78/'MIP 2017'!DS$168),0)</f>
        <v>2.7292075659678244E-7</v>
      </c>
      <c r="DT78" s="33">
        <f>+IFERROR(('MIP 2017'!DT78/'MIP 2017'!DT$168),0)</f>
        <v>2.9299893275680264E-7</v>
      </c>
      <c r="DU78" s="33">
        <f>+IFERROR(('MIP 2017'!DU78/'MIP 2017'!DU$168),0)</f>
        <v>1.19459295583468E-9</v>
      </c>
      <c r="DV78" s="33">
        <f>+IFERROR(('MIP 2017'!DV78/'MIP 2017'!DV$168),0)</f>
        <v>5.6330257903422308E-6</v>
      </c>
      <c r="DW78" s="33">
        <f>+IFERROR(('MIP 2017'!DW78/'MIP 2017'!DW$168),0)</f>
        <v>1.8182269622802211E-6</v>
      </c>
      <c r="DX78" s="33">
        <f>+IFERROR(('MIP 2017'!DX78/'MIP 2017'!DX$168),0)</f>
        <v>3.5213110731109827E-7</v>
      </c>
      <c r="DY78" s="33">
        <f>+IFERROR(('MIP 2017'!DY78/'MIP 2017'!DY$168),0)</f>
        <v>4.2331278733878427E-7</v>
      </c>
      <c r="DZ78" s="33">
        <f>+IFERROR(('MIP 2017'!DZ78/'MIP 2017'!DZ$168),0)</f>
        <v>1.4411905281697709E-7</v>
      </c>
      <c r="EA78" s="33">
        <f>+IFERROR(('MIP 2017'!EA78/'MIP 2017'!EA$168),0)</f>
        <v>1.1958145584502662E-7</v>
      </c>
      <c r="EB78" s="33">
        <f>+IFERROR(('MIP 2017'!EB78/'MIP 2017'!EB$168),0)</f>
        <v>5.5416531776933088E-8</v>
      </c>
      <c r="EC78" s="33">
        <f>+IFERROR(('MIP 2017'!EC78/'MIP 2017'!EC$168),0)</f>
        <v>1.1006046019025446E-7</v>
      </c>
      <c r="ED78" s="33">
        <f>+IFERROR(('MIP 2017'!ED78/'MIP 2017'!ED$168),0)</f>
        <v>3.9895941205022157E-6</v>
      </c>
      <c r="EE78" s="33">
        <f>+IFERROR(('MIP 2017'!EE78/'MIP 2017'!EE$168),0)</f>
        <v>1.6421350519163837E-7</v>
      </c>
      <c r="EF78" s="33">
        <f>+IFERROR(('MIP 2017'!EF78/'MIP 2017'!EF$168),0)</f>
        <v>1.5757860309416632E-7</v>
      </c>
      <c r="EG78" s="33">
        <f>+IFERROR(('MIP 2017'!EG78/'MIP 2017'!EG$168),0)</f>
        <v>8.8512833603542007E-8</v>
      </c>
      <c r="EH78" s="33">
        <f>+IFERROR(('MIP 2017'!EH78/'MIP 2017'!EH$168),0)</f>
        <v>0</v>
      </c>
    </row>
    <row r="79" spans="1:138" s="7" customFormat="1" ht="21.95" customHeight="1" thickBot="1" x14ac:dyDescent="0.25">
      <c r="A79" s="137" t="s">
        <v>208</v>
      </c>
      <c r="B79" s="138" t="s">
        <v>210</v>
      </c>
      <c r="C79" s="33">
        <f>+IFERROR(('MIP 2017'!C79/'MIP 2017'!C$168),0)</f>
        <v>2.1285576719507274E-4</v>
      </c>
      <c r="D79" s="33">
        <f>+IFERROR(('MIP 2017'!D79/'MIP 2017'!D$168),0)</f>
        <v>1.0039656490022407E-4</v>
      </c>
      <c r="E79" s="33">
        <f>+IFERROR(('MIP 2017'!E79/'MIP 2017'!E$168),0)</f>
        <v>1.6141966082781437E-4</v>
      </c>
      <c r="F79" s="33">
        <f>+IFERROR(('MIP 2017'!F79/'MIP 2017'!F$168),0)</f>
        <v>2.2017476119332244E-4</v>
      </c>
      <c r="G79" s="33">
        <f>+IFERROR(('MIP 2017'!G79/'MIP 2017'!G$168),0)</f>
        <v>1.0238487007231984E-3</v>
      </c>
      <c r="H79" s="33">
        <f>+IFERROR(('MIP 2017'!H79/'MIP 2017'!H$168),0)</f>
        <v>1.5252518543989237E-4</v>
      </c>
      <c r="I79" s="33">
        <f>+IFERROR(('MIP 2017'!I79/'MIP 2017'!I$168),0)</f>
        <v>4.9805917632841348E-4</v>
      </c>
      <c r="J79" s="33">
        <f>+IFERROR(('MIP 2017'!J79/'MIP 2017'!J$168),0)</f>
        <v>8.1680429806638404E-5</v>
      </c>
      <c r="K79" s="33">
        <f>+IFERROR(('MIP 2017'!K79/'MIP 2017'!K$168),0)</f>
        <v>3.4432343209573734E-4</v>
      </c>
      <c r="L79" s="33">
        <f>+IFERROR(('MIP 2017'!L79/'MIP 2017'!L$168),0)</f>
        <v>9.2715078051673909E-4</v>
      </c>
      <c r="M79" s="33">
        <f>+IFERROR(('MIP 2017'!M79/'MIP 2017'!M$168),0)</f>
        <v>1.6098368155481788E-3</v>
      </c>
      <c r="N79" s="33">
        <f>+IFERROR(('MIP 2017'!N79/'MIP 2017'!N$168),0)</f>
        <v>1.9788489160714063E-3</v>
      </c>
      <c r="O79" s="33">
        <f>+IFERROR(('MIP 2017'!O79/'MIP 2017'!O$168),0)</f>
        <v>8.6023779155489869E-4</v>
      </c>
      <c r="P79" s="33">
        <f>+IFERROR(('MIP 2017'!P79/'MIP 2017'!P$168),0)</f>
        <v>4.4435852253030348E-4</v>
      </c>
      <c r="Q79" s="33">
        <f>+IFERROR(('MIP 2017'!Q79/'MIP 2017'!Q$168),0)</f>
        <v>7.3797828204736368E-4</v>
      </c>
      <c r="R79" s="33">
        <f>+IFERROR(('MIP 2017'!R79/'MIP 2017'!R$168),0)</f>
        <v>4.7108241810087928E-4</v>
      </c>
      <c r="S79" s="33">
        <f>+IFERROR(('MIP 2017'!S79/'MIP 2017'!S$168),0)</f>
        <v>1.1811765515969954E-4</v>
      </c>
      <c r="T79" s="33">
        <f>+IFERROR(('MIP 2017'!T79/'MIP 2017'!T$168),0)</f>
        <v>2.9203626997191675E-4</v>
      </c>
      <c r="U79" s="33">
        <f>+IFERROR(('MIP 2017'!U79/'MIP 2017'!U$168),0)</f>
        <v>2.9901197341579129E-4</v>
      </c>
      <c r="V79" s="33">
        <f>+IFERROR(('MIP 2017'!V79/'MIP 2017'!V$168),0)</f>
        <v>2.8569843214025574E-4</v>
      </c>
      <c r="W79" s="33">
        <f>+IFERROR(('MIP 2017'!W79/'MIP 2017'!W$168),0)</f>
        <v>6.0925032128211559E-4</v>
      </c>
      <c r="X79" s="33">
        <f>+IFERROR(('MIP 2017'!X79/'MIP 2017'!X$168),0)</f>
        <v>5.2726845451925048E-4</v>
      </c>
      <c r="Y79" s="33">
        <f>+IFERROR(('MIP 2017'!Y79/'MIP 2017'!Y$168),0)</f>
        <v>1.051319630151745E-4</v>
      </c>
      <c r="Z79" s="33">
        <f>+IFERROR(('MIP 2017'!Z79/'MIP 2017'!Z$168),0)</f>
        <v>2.0507603710725938E-4</v>
      </c>
      <c r="AA79" s="33">
        <f>+IFERROR(('MIP 2017'!AA79/'MIP 2017'!AA$168),0)</f>
        <v>1.2947905891115075E-4</v>
      </c>
      <c r="AB79" s="33">
        <f>+IFERROR(('MIP 2017'!AB79/'MIP 2017'!AB$168),0)</f>
        <v>2.0612647298722322E-4</v>
      </c>
      <c r="AC79" s="33">
        <f>+IFERROR(('MIP 2017'!AC79/'MIP 2017'!AC$168),0)</f>
        <v>2.1057593893121013E-4</v>
      </c>
      <c r="AD79" s="33">
        <f>+IFERROR(('MIP 2017'!AD79/'MIP 2017'!AD$168),0)</f>
        <v>2.1352259383794776E-3</v>
      </c>
      <c r="AE79" s="33">
        <f>+IFERROR(('MIP 2017'!AE79/'MIP 2017'!AE$168),0)</f>
        <v>8.3467733853863379E-4</v>
      </c>
      <c r="AF79" s="33">
        <f>+IFERROR(('MIP 2017'!AF79/'MIP 2017'!AF$168),0)</f>
        <v>6.1245653146087351E-4</v>
      </c>
      <c r="AG79" s="33">
        <f>+IFERROR(('MIP 2017'!AG79/'MIP 2017'!AG$168),0)</f>
        <v>3.2368242162238614E-4</v>
      </c>
      <c r="AH79" s="33">
        <f>+IFERROR(('MIP 2017'!AH79/'MIP 2017'!AH$168),0)</f>
        <v>5.0481086919903432E-4</v>
      </c>
      <c r="AI79" s="33">
        <f>+IFERROR(('MIP 2017'!AI79/'MIP 2017'!AI$168),0)</f>
        <v>2.8505043177447778E-3</v>
      </c>
      <c r="AJ79" s="33">
        <f>+IFERROR(('MIP 2017'!AJ79/'MIP 2017'!AJ$168),0)</f>
        <v>4.8590115475030757E-4</v>
      </c>
      <c r="AK79" s="33">
        <f>+IFERROR(('MIP 2017'!AK79/'MIP 2017'!AK$168),0)</f>
        <v>1.1611715583678291E-3</v>
      </c>
      <c r="AL79" s="33">
        <f>+IFERROR(('MIP 2017'!AL79/'MIP 2017'!AL$168),0)</f>
        <v>1.3985665192767043E-3</v>
      </c>
      <c r="AM79" s="33">
        <f>+IFERROR(('MIP 2017'!AM79/'MIP 2017'!AM$168),0)</f>
        <v>1.5400781783220482E-3</v>
      </c>
      <c r="AN79" s="33">
        <f>+IFERROR(('MIP 2017'!AN79/'MIP 2017'!AN$168),0)</f>
        <v>5.1037056521412247E-4</v>
      </c>
      <c r="AO79" s="33">
        <f>+IFERROR(('MIP 2017'!AO79/'MIP 2017'!AO$168),0)</f>
        <v>1.1800435945007624E-3</v>
      </c>
      <c r="AP79" s="33">
        <f>+IFERROR(('MIP 2017'!AP79/'MIP 2017'!AP$168),0)</f>
        <v>1.7168311017671744E-3</v>
      </c>
      <c r="AQ79" s="33">
        <f>+IFERROR(('MIP 2017'!AQ79/'MIP 2017'!AQ$168),0)</f>
        <v>4.634545620583571E-3</v>
      </c>
      <c r="AR79" s="33">
        <f>+IFERROR(('MIP 2017'!AR79/'MIP 2017'!AR$168),0)</f>
        <v>6.0139824654246749E-4</v>
      </c>
      <c r="AS79" s="33">
        <f>+IFERROR(('MIP 2017'!AS79/'MIP 2017'!AS$168),0)</f>
        <v>1.1543157812889189E-4</v>
      </c>
      <c r="AT79" s="33">
        <f>+IFERROR(('MIP 2017'!AT79/'MIP 2017'!AT$168),0)</f>
        <v>2.4848717099219039E-4</v>
      </c>
      <c r="AU79" s="33">
        <f>+IFERROR(('MIP 2017'!AU79/'MIP 2017'!AU$168),0)</f>
        <v>1.4870014798476173E-3</v>
      </c>
      <c r="AV79" s="33">
        <f>+IFERROR(('MIP 2017'!AV79/'MIP 2017'!AV$168),0)</f>
        <v>1.7466354933373712E-3</v>
      </c>
      <c r="AW79" s="33">
        <f>+IFERROR(('MIP 2017'!AW79/'MIP 2017'!AW$168),0)</f>
        <v>2.35432979042648E-3</v>
      </c>
      <c r="AX79" s="33">
        <f>+IFERROR(('MIP 2017'!AX79/'MIP 2017'!AX$168),0)</f>
        <v>1.7322557069250064E-3</v>
      </c>
      <c r="AY79" s="33">
        <f>+IFERROR(('MIP 2017'!AY79/'MIP 2017'!AY$168),0)</f>
        <v>9.8310109621154796E-4</v>
      </c>
      <c r="AZ79" s="33">
        <f>+IFERROR(('MIP 2017'!AZ79/'MIP 2017'!AZ$168),0)</f>
        <v>2.9060836852338296E-4</v>
      </c>
      <c r="BA79" s="33">
        <f>+IFERROR(('MIP 2017'!BA79/'MIP 2017'!BA$168),0)</f>
        <v>3.6102343883713727E-3</v>
      </c>
      <c r="BB79" s="33">
        <f>+IFERROR(('MIP 2017'!BB79/'MIP 2017'!BB$168),0)</f>
        <v>1.7649936820561448E-4</v>
      </c>
      <c r="BC79" s="33">
        <f>+IFERROR(('MIP 2017'!BC79/'MIP 2017'!BC$168),0)</f>
        <v>6.2030277482535555E-4</v>
      </c>
      <c r="BD79" s="33">
        <f>+IFERROR(('MIP 2017'!BD79/'MIP 2017'!BD$168),0)</f>
        <v>2.8687296024256142E-3</v>
      </c>
      <c r="BE79" s="33">
        <f>+IFERROR(('MIP 2017'!BE79/'MIP 2017'!BE$168),0)</f>
        <v>5.346346697157351E-4</v>
      </c>
      <c r="BF79" s="33">
        <f>+IFERROR(('MIP 2017'!BF79/'MIP 2017'!BF$168),0)</f>
        <v>2.584720003890852E-3</v>
      </c>
      <c r="BG79" s="33">
        <f>+IFERROR(('MIP 2017'!BG79/'MIP 2017'!BG$168),0)</f>
        <v>1.5397190193361526E-3</v>
      </c>
      <c r="BH79" s="33">
        <f>+IFERROR(('MIP 2017'!BH79/'MIP 2017'!BH$168),0)</f>
        <v>2.1646643249262428E-3</v>
      </c>
      <c r="BI79" s="33">
        <f>+IFERROR(('MIP 2017'!BI79/'MIP 2017'!BI$168),0)</f>
        <v>1.2946080747542185E-3</v>
      </c>
      <c r="BJ79" s="33">
        <f>+IFERROR(('MIP 2017'!BJ79/'MIP 2017'!BJ$168),0)</f>
        <v>2.9321201199085004E-4</v>
      </c>
      <c r="BK79" s="33">
        <f>+IFERROR(('MIP 2017'!BK79/'MIP 2017'!BK$168),0)</f>
        <v>3.1929286567037061E-4</v>
      </c>
      <c r="BL79" s="33">
        <f>+IFERROR(('MIP 2017'!BL79/'MIP 2017'!BL$168),0)</f>
        <v>1.0180520979362238E-3</v>
      </c>
      <c r="BM79" s="33">
        <f>+IFERROR(('MIP 2017'!BM79/'MIP 2017'!BM$168),0)</f>
        <v>2.5739179857332995E-3</v>
      </c>
      <c r="BN79" s="33">
        <f>+IFERROR(('MIP 2017'!BN79/'MIP 2017'!BN$168),0)</f>
        <v>1.324113179224752E-3</v>
      </c>
      <c r="BO79" s="33">
        <f>+IFERROR(('MIP 2017'!BO79/'MIP 2017'!BO$168),0)</f>
        <v>1.2741140055182016E-3</v>
      </c>
      <c r="BP79" s="33">
        <f>+IFERROR(('MIP 2017'!BP79/'MIP 2017'!BP$168),0)</f>
        <v>2.0737611728288813E-3</v>
      </c>
      <c r="BQ79" s="33">
        <f>+IFERROR(('MIP 2017'!BQ79/'MIP 2017'!BQ$168),0)</f>
        <v>1.830368135071755E-3</v>
      </c>
      <c r="BR79" s="33">
        <f>+IFERROR(('MIP 2017'!BR79/'MIP 2017'!BR$168),0)</f>
        <v>2.8540622268767011E-3</v>
      </c>
      <c r="BS79" s="33">
        <f>+IFERROR(('MIP 2017'!BS79/'MIP 2017'!BS$168),0)</f>
        <v>3.986089426167648E-3</v>
      </c>
      <c r="BT79" s="33">
        <f>+IFERROR(('MIP 2017'!BT79/'MIP 2017'!BT$168),0)</f>
        <v>1.6806006375728209E-3</v>
      </c>
      <c r="BU79" s="33">
        <f>+IFERROR(('MIP 2017'!BU79/'MIP 2017'!BU$168),0)</f>
        <v>1.0085371222104517E-3</v>
      </c>
      <c r="BV79" s="33">
        <f>+IFERROR(('MIP 2017'!BV79/'MIP 2017'!BV$168),0)</f>
        <v>8.0698159243993643E-4</v>
      </c>
      <c r="BW79" s="33">
        <f>+IFERROR(('MIP 2017'!BW79/'MIP 2017'!BW$168),0)</f>
        <v>1.4022732680011725E-2</v>
      </c>
      <c r="BX79" s="33">
        <f>+IFERROR(('MIP 2017'!BX79/'MIP 2017'!BX$168),0)</f>
        <v>1.7017016438870712E-3</v>
      </c>
      <c r="BY79" s="33">
        <f>+IFERROR(('MIP 2017'!BY79/'MIP 2017'!BY$168),0)</f>
        <v>1.3549898501504386E-3</v>
      </c>
      <c r="BZ79" s="33">
        <f>+IFERROR(('MIP 2017'!BZ79/'MIP 2017'!BZ$168),0)</f>
        <v>4.2999009964618859E-4</v>
      </c>
      <c r="CA79" s="33">
        <f>+IFERROR(('MIP 2017'!CA79/'MIP 2017'!CA$168),0)</f>
        <v>1.7806834707615284E-4</v>
      </c>
      <c r="CB79" s="33">
        <f>+IFERROR(('MIP 2017'!CB79/'MIP 2017'!CB$168),0)</f>
        <v>5.4711535319079147E-3</v>
      </c>
      <c r="CC79" s="33">
        <f>+IFERROR(('MIP 2017'!CC79/'MIP 2017'!CC$168),0)</f>
        <v>7.839975287675131E-3</v>
      </c>
      <c r="CD79" s="33">
        <f>+IFERROR(('MIP 2017'!CD79/'MIP 2017'!CD$168),0)</f>
        <v>3.1899772394398495E-3</v>
      </c>
      <c r="CE79" s="33">
        <f>+IFERROR(('MIP 2017'!CE79/'MIP 2017'!CE$168),0)</f>
        <v>4.3209912965027995E-3</v>
      </c>
      <c r="CF79" s="33">
        <f>+IFERROR(('MIP 2017'!CF79/'MIP 2017'!CF$168),0)</f>
        <v>1.1452581935368732E-2</v>
      </c>
      <c r="CG79" s="33">
        <f>+IFERROR(('MIP 2017'!CG79/'MIP 2017'!CG$168),0)</f>
        <v>3.0159165955085678E-4</v>
      </c>
      <c r="CH79" s="33">
        <f>+IFERROR(('MIP 2017'!CH79/'MIP 2017'!CH$168),0)</f>
        <v>9.1240339548780516E-4</v>
      </c>
      <c r="CI79" s="33">
        <f>+IFERROR(('MIP 2017'!CI79/'MIP 2017'!CI$168),0)</f>
        <v>4.6645485077318036E-4</v>
      </c>
      <c r="CJ79" s="33">
        <f>+IFERROR(('MIP 2017'!CJ79/'MIP 2017'!CJ$168),0)</f>
        <v>8.1171905841076152E-5</v>
      </c>
      <c r="CK79" s="33">
        <f>+IFERROR(('MIP 2017'!CK79/'MIP 2017'!CK$168),0)</f>
        <v>4.7279843599655639E-5</v>
      </c>
      <c r="CL79" s="33">
        <f>+IFERROR(('MIP 2017'!CL79/'MIP 2017'!CL$168),0)</f>
        <v>1.5929550675735109E-4</v>
      </c>
      <c r="CM79" s="33">
        <f>+IFERROR(('MIP 2017'!CM79/'MIP 2017'!CM$168),0)</f>
        <v>3.9830658088894422E-4</v>
      </c>
      <c r="CN79" s="33">
        <f>+IFERROR(('MIP 2017'!CN79/'MIP 2017'!CN$168),0)</f>
        <v>4.0617590798193301E-4</v>
      </c>
      <c r="CO79" s="33">
        <f>+IFERROR(('MIP 2017'!CO79/'MIP 2017'!CO$168),0)</f>
        <v>1.7751954418412686E-4</v>
      </c>
      <c r="CP79" s="33">
        <f>+IFERROR(('MIP 2017'!CP79/'MIP 2017'!CP$168),0)</f>
        <v>1.1427140241029171E-4</v>
      </c>
      <c r="CQ79" s="33">
        <f>+IFERROR(('MIP 2017'!CQ79/'MIP 2017'!CQ$168),0)</f>
        <v>5.0552743062863808E-4</v>
      </c>
      <c r="CR79" s="33">
        <f>+IFERROR(('MIP 2017'!CR79/'MIP 2017'!CR$168),0)</f>
        <v>3.800894732648363E-4</v>
      </c>
      <c r="CS79" s="33">
        <f>+IFERROR(('MIP 2017'!CS79/'MIP 2017'!CS$168),0)</f>
        <v>1.6684740031656814E-4</v>
      </c>
      <c r="CT79" s="33">
        <f>+IFERROR(('MIP 2017'!CT79/'MIP 2017'!CT$168),0)</f>
        <v>1.6761990557300687E-3</v>
      </c>
      <c r="CU79" s="33">
        <f>+IFERROR(('MIP 2017'!CU79/'MIP 2017'!CU$168),0)</f>
        <v>4.8674677618893645E-4</v>
      </c>
      <c r="CV79" s="33">
        <f>+IFERROR(('MIP 2017'!CV79/'MIP 2017'!CV$168),0)</f>
        <v>1.7153537279958729E-4</v>
      </c>
      <c r="CW79" s="33">
        <f>+IFERROR(('MIP 2017'!CW79/'MIP 2017'!CW$168),0)</f>
        <v>1.487736664155959E-4</v>
      </c>
      <c r="CX79" s="33">
        <f>+IFERROR(('MIP 2017'!CX79/'MIP 2017'!CX$168),0)</f>
        <v>3.2521972151247201E-5</v>
      </c>
      <c r="CY79" s="33">
        <f>+IFERROR(('MIP 2017'!CY79/'MIP 2017'!CY$168),0)</f>
        <v>2.6265763101262016E-4</v>
      </c>
      <c r="CZ79" s="33">
        <f>+IFERROR(('MIP 2017'!CZ79/'MIP 2017'!CZ$168),0)</f>
        <v>4.7608664851246379E-5</v>
      </c>
      <c r="DA79" s="33">
        <f>+IFERROR(('MIP 2017'!DA79/'MIP 2017'!DA$168),0)</f>
        <v>1.8092723271812E-4</v>
      </c>
      <c r="DB79" s="33">
        <f>+IFERROR(('MIP 2017'!DB79/'MIP 2017'!DB$168),0)</f>
        <v>4.662127087990376E-5</v>
      </c>
      <c r="DC79" s="33">
        <f>+IFERROR(('MIP 2017'!DC79/'MIP 2017'!DC$168),0)</f>
        <v>6.3108440958728319E-5</v>
      </c>
      <c r="DD79" s="33">
        <f>+IFERROR(('MIP 2017'!DD79/'MIP 2017'!DD$168),0)</f>
        <v>1.163222599472488E-4</v>
      </c>
      <c r="DE79" s="33">
        <f>+IFERROR(('MIP 2017'!DE79/'MIP 2017'!DE$168),0)</f>
        <v>2.5448576559131495E-3</v>
      </c>
      <c r="DF79" s="33">
        <f>+IFERROR(('MIP 2017'!DF79/'MIP 2017'!DF$168),0)</f>
        <v>2.7354465585465457E-4</v>
      </c>
      <c r="DG79" s="33">
        <f>+IFERROR(('MIP 2017'!DG79/'MIP 2017'!DG$168),0)</f>
        <v>1.1151177575320843E-4</v>
      </c>
      <c r="DH79" s="33">
        <f>+IFERROR(('MIP 2017'!DH79/'MIP 2017'!DH$168),0)</f>
        <v>2.2174331299586162E-4</v>
      </c>
      <c r="DI79" s="33">
        <f>+IFERROR(('MIP 2017'!DI79/'MIP 2017'!DI$168),0)</f>
        <v>1.4577426958454734E-3</v>
      </c>
      <c r="DJ79" s="33">
        <f>+IFERROR(('MIP 2017'!DJ79/'MIP 2017'!DJ$168),0)</f>
        <v>4.2970652691658081E-4</v>
      </c>
      <c r="DK79" s="33">
        <f>+IFERROR(('MIP 2017'!DK79/'MIP 2017'!DK$168),0)</f>
        <v>3.8504315093876637E-4</v>
      </c>
      <c r="DL79" s="33">
        <f>+IFERROR(('MIP 2017'!DL79/'MIP 2017'!DL$168),0)</f>
        <v>4.523634642987074E-4</v>
      </c>
      <c r="DM79" s="33">
        <f>+IFERROR(('MIP 2017'!DM79/'MIP 2017'!DM$168),0)</f>
        <v>1.1322691895164387E-4</v>
      </c>
      <c r="DN79" s="33">
        <f>+IFERROR(('MIP 2017'!DN79/'MIP 2017'!DN$168),0)</f>
        <v>7.0032918617417683E-6</v>
      </c>
      <c r="DO79" s="33">
        <f>+IFERROR(('MIP 2017'!DO79/'MIP 2017'!DO$168),0)</f>
        <v>8.8503022721104813E-5</v>
      </c>
      <c r="DP79" s="33">
        <f>+IFERROR(('MIP 2017'!DP79/'MIP 2017'!DP$168),0)</f>
        <v>5.939978420756996E-5</v>
      </c>
      <c r="DQ79" s="33">
        <f>+IFERROR(('MIP 2017'!DQ79/'MIP 2017'!DQ$168),0)</f>
        <v>1.9529025235622767E-4</v>
      </c>
      <c r="DR79" s="33">
        <f>+IFERROR(('MIP 2017'!DR79/'MIP 2017'!DR$168),0)</f>
        <v>5.2446560189862954E-5</v>
      </c>
      <c r="DS79" s="33">
        <f>+IFERROR(('MIP 2017'!DS79/'MIP 2017'!DS$168),0)</f>
        <v>3.7678108291815772E-4</v>
      </c>
      <c r="DT79" s="33">
        <f>+IFERROR(('MIP 2017'!DT79/'MIP 2017'!DT$168),0)</f>
        <v>5.0994514827643099E-4</v>
      </c>
      <c r="DU79" s="33">
        <f>+IFERROR(('MIP 2017'!DU79/'MIP 2017'!DU$168),0)</f>
        <v>2.5044576811379279E-5</v>
      </c>
      <c r="DV79" s="33">
        <f>+IFERROR(('MIP 2017'!DV79/'MIP 2017'!DV$168),0)</f>
        <v>2.8262594981662026E-4</v>
      </c>
      <c r="DW79" s="33">
        <f>+IFERROR(('MIP 2017'!DW79/'MIP 2017'!DW$168),0)</f>
        <v>3.8212544053500201E-4</v>
      </c>
      <c r="DX79" s="33">
        <f>+IFERROR(('MIP 2017'!DX79/'MIP 2017'!DX$168),0)</f>
        <v>2.2653838565596059E-4</v>
      </c>
      <c r="DY79" s="33">
        <f>+IFERROR(('MIP 2017'!DY79/'MIP 2017'!DY$168),0)</f>
        <v>4.4265492014594106E-4</v>
      </c>
      <c r="DZ79" s="33">
        <f>+IFERROR(('MIP 2017'!DZ79/'MIP 2017'!DZ$168),0)</f>
        <v>1.1920847071699234E-4</v>
      </c>
      <c r="EA79" s="33">
        <f>+IFERROR(('MIP 2017'!EA79/'MIP 2017'!EA$168),0)</f>
        <v>1.4251003970078713E-4</v>
      </c>
      <c r="EB79" s="33">
        <f>+IFERROR(('MIP 2017'!EB79/'MIP 2017'!EB$168),0)</f>
        <v>3.4911164042556001E-4</v>
      </c>
      <c r="EC79" s="33">
        <f>+IFERROR(('MIP 2017'!EC79/'MIP 2017'!EC$168),0)</f>
        <v>2.7835731962362492E-3</v>
      </c>
      <c r="ED79" s="33">
        <f>+IFERROR(('MIP 2017'!ED79/'MIP 2017'!ED$168),0)</f>
        <v>3.4108443315918909E-4</v>
      </c>
      <c r="EE79" s="33">
        <f>+IFERROR(('MIP 2017'!EE79/'MIP 2017'!EE$168),0)</f>
        <v>1.4377305468137966E-4</v>
      </c>
      <c r="EF79" s="33">
        <f>+IFERROR(('MIP 2017'!EF79/'MIP 2017'!EF$168),0)</f>
        <v>2.0747017377369402E-4</v>
      </c>
      <c r="EG79" s="33">
        <f>+IFERROR(('MIP 2017'!EG79/'MIP 2017'!EG$168),0)</f>
        <v>2.4058429431741708E-4</v>
      </c>
      <c r="EH79" s="33">
        <f>+IFERROR(('MIP 2017'!EH79/'MIP 2017'!EH$168),0)</f>
        <v>0</v>
      </c>
    </row>
    <row r="80" spans="1:138" s="7" customFormat="1" ht="21.95" customHeight="1" thickBot="1" x14ac:dyDescent="0.25">
      <c r="A80" s="137" t="s">
        <v>369</v>
      </c>
      <c r="B80" s="138" t="s">
        <v>388</v>
      </c>
      <c r="C80" s="33">
        <f>+IFERROR(('MIP 2017'!C80/'MIP 2017'!C$168),0)</f>
        <v>2.8673162510354109E-6</v>
      </c>
      <c r="D80" s="33">
        <f>+IFERROR(('MIP 2017'!D80/'MIP 2017'!D$168),0)</f>
        <v>1.8571273534490831E-6</v>
      </c>
      <c r="E80" s="33">
        <f>+IFERROR(('MIP 2017'!E80/'MIP 2017'!E$168),0)</f>
        <v>6.2888717360031891E-6</v>
      </c>
      <c r="F80" s="33">
        <f>+IFERROR(('MIP 2017'!F80/'MIP 2017'!F$168),0)</f>
        <v>1.2279407180915995E-4</v>
      </c>
      <c r="G80" s="33">
        <f>+IFERROR(('MIP 2017'!G80/'MIP 2017'!G$168),0)</f>
        <v>3.7705827034157831E-5</v>
      </c>
      <c r="H80" s="33">
        <f>+IFERROR(('MIP 2017'!H80/'MIP 2017'!H$168),0)</f>
        <v>3.0464834943011567E-6</v>
      </c>
      <c r="I80" s="33">
        <f>+IFERROR(('MIP 2017'!I80/'MIP 2017'!I$168),0)</f>
        <v>1.323383933950917E-4</v>
      </c>
      <c r="J80" s="33">
        <f>+IFERROR(('MIP 2017'!J80/'MIP 2017'!J$168),0)</f>
        <v>3.8061156120386156E-6</v>
      </c>
      <c r="K80" s="33">
        <f>+IFERROR(('MIP 2017'!K80/'MIP 2017'!K$168),0)</f>
        <v>1.7874952141917202E-4</v>
      </c>
      <c r="L80" s="33">
        <f>+IFERROR(('MIP 2017'!L80/'MIP 2017'!L$168),0)</f>
        <v>5.7626042559069015E-5</v>
      </c>
      <c r="M80" s="33">
        <f>+IFERROR(('MIP 2017'!M80/'MIP 2017'!M$168),0)</f>
        <v>1.8162679334041065E-3</v>
      </c>
      <c r="N80" s="33">
        <f>+IFERROR(('MIP 2017'!N80/'MIP 2017'!N$168),0)</f>
        <v>1.1530274876967611E-4</v>
      </c>
      <c r="O80" s="33">
        <f>+IFERROR(('MIP 2017'!O80/'MIP 2017'!O$168),0)</f>
        <v>4.8682548485459238E-4</v>
      </c>
      <c r="P80" s="33">
        <f>+IFERROR(('MIP 2017'!P80/'MIP 2017'!P$168),0)</f>
        <v>8.7396955586026122E-5</v>
      </c>
      <c r="Q80" s="33">
        <f>+IFERROR(('MIP 2017'!Q80/'MIP 2017'!Q$168),0)</f>
        <v>1.0256556079395734E-4</v>
      </c>
      <c r="R80" s="33">
        <f>+IFERROR(('MIP 2017'!R80/'MIP 2017'!R$168),0)</f>
        <v>6.2505537259753327E-5</v>
      </c>
      <c r="S80" s="33">
        <f>+IFERROR(('MIP 2017'!S80/'MIP 2017'!S$168),0)</f>
        <v>1.7667073885571203E-5</v>
      </c>
      <c r="T80" s="33">
        <f>+IFERROR(('MIP 2017'!T80/'MIP 2017'!T$168),0)</f>
        <v>4.5161546826701093E-4</v>
      </c>
      <c r="U80" s="33">
        <f>+IFERROR(('MIP 2017'!U80/'MIP 2017'!U$168),0)</f>
        <v>2.4026975212401383E-4</v>
      </c>
      <c r="V80" s="33">
        <f>+IFERROR(('MIP 2017'!V80/'MIP 2017'!V$168),0)</f>
        <v>1.6805340180785748E-4</v>
      </c>
      <c r="W80" s="33">
        <f>+IFERROR(('MIP 2017'!W80/'MIP 2017'!W$168),0)</f>
        <v>1.8773450993321764E-4</v>
      </c>
      <c r="X80" s="33">
        <f>+IFERROR(('MIP 2017'!X80/'MIP 2017'!X$168),0)</f>
        <v>1.0577912999520735E-4</v>
      </c>
      <c r="Y80" s="33">
        <f>+IFERROR(('MIP 2017'!Y80/'MIP 2017'!Y$168),0)</f>
        <v>2.4255946612765367E-5</v>
      </c>
      <c r="Z80" s="33">
        <f>+IFERROR(('MIP 2017'!Z80/'MIP 2017'!Z$168),0)</f>
        <v>8.7874479385222957E-5</v>
      </c>
      <c r="AA80" s="33">
        <f>+IFERROR(('MIP 2017'!AA80/'MIP 2017'!AA$168),0)</f>
        <v>2.3810412980963499E-4</v>
      </c>
      <c r="AB80" s="33">
        <f>+IFERROR(('MIP 2017'!AB80/'MIP 2017'!AB$168),0)</f>
        <v>1.2397302183176171E-3</v>
      </c>
      <c r="AC80" s="33">
        <f>+IFERROR(('MIP 2017'!AC80/'MIP 2017'!AC$168),0)</f>
        <v>7.9582462214505861E-6</v>
      </c>
      <c r="AD80" s="33">
        <f>+IFERROR(('MIP 2017'!AD80/'MIP 2017'!AD$168),0)</f>
        <v>1.0079240880234082E-4</v>
      </c>
      <c r="AE80" s="33">
        <f>+IFERROR(('MIP 2017'!AE80/'MIP 2017'!AE$168),0)</f>
        <v>1.2543820765254933E-4</v>
      </c>
      <c r="AF80" s="33">
        <f>+IFERROR(('MIP 2017'!AF80/'MIP 2017'!AF$168),0)</f>
        <v>2.0442478295135645E-3</v>
      </c>
      <c r="AG80" s="33">
        <f>+IFERROR(('MIP 2017'!AG80/'MIP 2017'!AG$168),0)</f>
        <v>5.0259245919133217E-7</v>
      </c>
      <c r="AH80" s="33">
        <f>+IFERROR(('MIP 2017'!AH80/'MIP 2017'!AH$168),0)</f>
        <v>1.0923693988737477E-4</v>
      </c>
      <c r="AI80" s="33">
        <f>+IFERROR(('MIP 2017'!AI80/'MIP 2017'!AI$168),0)</f>
        <v>1.0152456394953734E-3</v>
      </c>
      <c r="AJ80" s="33">
        <f>+IFERROR(('MIP 2017'!AJ80/'MIP 2017'!AJ$168),0)</f>
        <v>5.1435141052245091E-5</v>
      </c>
      <c r="AK80" s="33">
        <f>+IFERROR(('MIP 2017'!AK80/'MIP 2017'!AK$168),0)</f>
        <v>3.5501762707651361E-4</v>
      </c>
      <c r="AL80" s="33">
        <f>+IFERROR(('MIP 2017'!AL80/'MIP 2017'!AL$168),0)</f>
        <v>5.6436096524874429E-4</v>
      </c>
      <c r="AM80" s="33">
        <f>+IFERROR(('MIP 2017'!AM80/'MIP 2017'!AM$168),0)</f>
        <v>7.1360586762513154E-4</v>
      </c>
      <c r="AN80" s="33">
        <f>+IFERROR(('MIP 2017'!AN80/'MIP 2017'!AN$168),0)</f>
        <v>8.5143123245160437E-5</v>
      </c>
      <c r="AO80" s="33">
        <f>+IFERROR(('MIP 2017'!AO80/'MIP 2017'!AO$168),0)</f>
        <v>2.4431768345206211E-4</v>
      </c>
      <c r="AP80" s="33">
        <f>+IFERROR(('MIP 2017'!AP80/'MIP 2017'!AP$168),0)</f>
        <v>7.120987119179612E-4</v>
      </c>
      <c r="AQ80" s="33">
        <f>+IFERROR(('MIP 2017'!AQ80/'MIP 2017'!AQ$168),0)</f>
        <v>2.321000553190242E-3</v>
      </c>
      <c r="AR80" s="33">
        <f>+IFERROR(('MIP 2017'!AR80/'MIP 2017'!AR$168),0)</f>
        <v>6.3146912356305164E-5</v>
      </c>
      <c r="AS80" s="33">
        <f>+IFERROR(('MIP 2017'!AS80/'MIP 2017'!AS$168),0)</f>
        <v>2.1866657591042929E-5</v>
      </c>
      <c r="AT80" s="33">
        <f>+IFERROR(('MIP 2017'!AT80/'MIP 2017'!AT$168),0)</f>
        <v>8.3170294659308826E-5</v>
      </c>
      <c r="AU80" s="33">
        <f>+IFERROR(('MIP 2017'!AU80/'MIP 2017'!AU$168),0)</f>
        <v>4.1963480693586622E-4</v>
      </c>
      <c r="AV80" s="33">
        <f>+IFERROR(('MIP 2017'!AV80/'MIP 2017'!AV$168),0)</f>
        <v>5.4739191739376202E-4</v>
      </c>
      <c r="AW80" s="33">
        <f>+IFERROR(('MIP 2017'!AW80/'MIP 2017'!AW$168),0)</f>
        <v>1.9875382422929303E-4</v>
      </c>
      <c r="AX80" s="33">
        <f>+IFERROR(('MIP 2017'!AX80/'MIP 2017'!AX$168),0)</f>
        <v>4.7543955538521099E-4</v>
      </c>
      <c r="AY80" s="33">
        <f>+IFERROR(('MIP 2017'!AY80/'MIP 2017'!AY$168),0)</f>
        <v>4.1110226014727758E-4</v>
      </c>
      <c r="AZ80" s="33">
        <f>+IFERROR(('MIP 2017'!AZ80/'MIP 2017'!AZ$168),0)</f>
        <v>3.4875541353379293E-5</v>
      </c>
      <c r="BA80" s="33">
        <f>+IFERROR(('MIP 2017'!BA80/'MIP 2017'!BA$168),0)</f>
        <v>1.1946924351130491E-3</v>
      </c>
      <c r="BB80" s="33">
        <f>+IFERROR(('MIP 2017'!BB80/'MIP 2017'!BB$168),0)</f>
        <v>7.1303980532083376E-5</v>
      </c>
      <c r="BC80" s="33">
        <f>+IFERROR(('MIP 2017'!BC80/'MIP 2017'!BC$168),0)</f>
        <v>7.0556644704727775E-5</v>
      </c>
      <c r="BD80" s="33">
        <f>+IFERROR(('MIP 2017'!BD80/'MIP 2017'!BD$168),0)</f>
        <v>6.5698608116068953E-4</v>
      </c>
      <c r="BE80" s="33">
        <f>+IFERROR(('MIP 2017'!BE80/'MIP 2017'!BE$168),0)</f>
        <v>3.2931042194275546E-5</v>
      </c>
      <c r="BF80" s="33">
        <f>+IFERROR(('MIP 2017'!BF80/'MIP 2017'!BF$168),0)</f>
        <v>5.7454073576980349E-4</v>
      </c>
      <c r="BG80" s="33">
        <f>+IFERROR(('MIP 2017'!BG80/'MIP 2017'!BG$168),0)</f>
        <v>4.1192681830992994E-5</v>
      </c>
      <c r="BH80" s="33">
        <f>+IFERROR(('MIP 2017'!BH80/'MIP 2017'!BH$168),0)</f>
        <v>6.7920912524532351E-5</v>
      </c>
      <c r="BI80" s="33">
        <f>+IFERROR(('MIP 2017'!BI80/'MIP 2017'!BI$168),0)</f>
        <v>8.7441311311385028E-5</v>
      </c>
      <c r="BJ80" s="33">
        <f>+IFERROR(('MIP 2017'!BJ80/'MIP 2017'!BJ$168),0)</f>
        <v>2.0354779823295926E-5</v>
      </c>
      <c r="BK80" s="33">
        <f>+IFERROR(('MIP 2017'!BK80/'MIP 2017'!BK$168),0)</f>
        <v>5.8576998338905946E-5</v>
      </c>
      <c r="BL80" s="33">
        <f>+IFERROR(('MIP 2017'!BL80/'MIP 2017'!BL$168),0)</f>
        <v>4.5345862556214151E-6</v>
      </c>
      <c r="BM80" s="33">
        <f>+IFERROR(('MIP 2017'!BM80/'MIP 2017'!BM$168),0)</f>
        <v>1.078908836445136E-3</v>
      </c>
      <c r="BN80" s="33">
        <f>+IFERROR(('MIP 2017'!BN80/'MIP 2017'!BN$168),0)</f>
        <v>2.0559511840287909E-4</v>
      </c>
      <c r="BO80" s="33">
        <f>+IFERROR(('MIP 2017'!BO80/'MIP 2017'!BO$168),0)</f>
        <v>7.5195988959089846E-5</v>
      </c>
      <c r="BP80" s="33">
        <f>+IFERROR(('MIP 2017'!BP80/'MIP 2017'!BP$168),0)</f>
        <v>1.0911536926127684E-3</v>
      </c>
      <c r="BQ80" s="33">
        <f>+IFERROR(('MIP 2017'!BQ80/'MIP 2017'!BQ$168),0)</f>
        <v>3.6219966754722139E-4</v>
      </c>
      <c r="BR80" s="33">
        <f>+IFERROR(('MIP 2017'!BR80/'MIP 2017'!BR$168),0)</f>
        <v>3.5703650625504285E-5</v>
      </c>
      <c r="BS80" s="33">
        <f>+IFERROR(('MIP 2017'!BS80/'MIP 2017'!BS$168),0)</f>
        <v>6.3180272271955362E-3</v>
      </c>
      <c r="BT80" s="33">
        <f>+IFERROR(('MIP 2017'!BT80/'MIP 2017'!BT$168),0)</f>
        <v>3.4249781444287001E-4</v>
      </c>
      <c r="BU80" s="33">
        <f>+IFERROR(('MIP 2017'!BU80/'MIP 2017'!BU$168),0)</f>
        <v>4.9317108284445859E-5</v>
      </c>
      <c r="BV80" s="33">
        <f>+IFERROR(('MIP 2017'!BV80/'MIP 2017'!BV$168),0)</f>
        <v>1.5329186866854655E-4</v>
      </c>
      <c r="BW80" s="33">
        <f>+IFERROR(('MIP 2017'!BW80/'MIP 2017'!BW$168),0)</f>
        <v>8.9978062744669986E-5</v>
      </c>
      <c r="BX80" s="33">
        <f>+IFERROR(('MIP 2017'!BX80/'MIP 2017'!BX$168),0)</f>
        <v>3.1536866703208819E-5</v>
      </c>
      <c r="BY80" s="33">
        <f>+IFERROR(('MIP 2017'!BY80/'MIP 2017'!BY$168),0)</f>
        <v>2.7690741440969809E-5</v>
      </c>
      <c r="BZ80" s="33">
        <f>+IFERROR(('MIP 2017'!BZ80/'MIP 2017'!BZ$168),0)</f>
        <v>2.120320343049111E-3</v>
      </c>
      <c r="CA80" s="33">
        <f>+IFERROR(('MIP 2017'!CA80/'MIP 2017'!CA$168),0)</f>
        <v>7.1527354050792487E-4</v>
      </c>
      <c r="CB80" s="33">
        <f>+IFERROR(('MIP 2017'!CB80/'MIP 2017'!CB$168),0)</f>
        <v>3.4558343610893472E-6</v>
      </c>
      <c r="CC80" s="33">
        <f>+IFERROR(('MIP 2017'!CC80/'MIP 2017'!CC$168),0)</f>
        <v>3.6790070287287147E-6</v>
      </c>
      <c r="CD80" s="33">
        <f>+IFERROR(('MIP 2017'!CD80/'MIP 2017'!CD$168),0)</f>
        <v>1.7149220178966149E-5</v>
      </c>
      <c r="CE80" s="33">
        <f>+IFERROR(('MIP 2017'!CE80/'MIP 2017'!CE$168),0)</f>
        <v>7.1858665533300334E-5</v>
      </c>
      <c r="CF80" s="33">
        <f>+IFERROR(('MIP 2017'!CF80/'MIP 2017'!CF$168),0)</f>
        <v>4.6630795030154981E-4</v>
      </c>
      <c r="CG80" s="33">
        <f>+IFERROR(('MIP 2017'!CG80/'MIP 2017'!CG$168),0)</f>
        <v>2.3528260786902382E-4</v>
      </c>
      <c r="CH80" s="33">
        <f>+IFERROR(('MIP 2017'!CH80/'MIP 2017'!CH$168),0)</f>
        <v>1.1301122185502356E-3</v>
      </c>
      <c r="CI80" s="33">
        <f>+IFERROR(('MIP 2017'!CI80/'MIP 2017'!CI$168),0)</f>
        <v>2.1407607803284484E-6</v>
      </c>
      <c r="CJ80" s="33">
        <f>+IFERROR(('MIP 2017'!CJ80/'MIP 2017'!CJ$168),0)</f>
        <v>1.7389393732846373E-3</v>
      </c>
      <c r="CK80" s="33">
        <f>+IFERROR(('MIP 2017'!CK80/'MIP 2017'!CK$168),0)</f>
        <v>1.1573630906073916E-3</v>
      </c>
      <c r="CL80" s="33">
        <f>+IFERROR(('MIP 2017'!CL80/'MIP 2017'!CL$168),0)</f>
        <v>2.4421977814970569E-3</v>
      </c>
      <c r="CM80" s="33">
        <f>+IFERROR(('MIP 2017'!CM80/'MIP 2017'!CM$168),0)</f>
        <v>1.0263264586408814E-4</v>
      </c>
      <c r="CN80" s="33">
        <f>+IFERROR(('MIP 2017'!CN80/'MIP 2017'!CN$168),0)</f>
        <v>2.6542271625608457E-4</v>
      </c>
      <c r="CO80" s="33">
        <f>+IFERROR(('MIP 2017'!CO80/'MIP 2017'!CO$168),0)</f>
        <v>8.2226111720800832E-5</v>
      </c>
      <c r="CP80" s="33">
        <f>+IFERROR(('MIP 2017'!CP80/'MIP 2017'!CP$168),0)</f>
        <v>8.2100819310548432E-5</v>
      </c>
      <c r="CQ80" s="33">
        <f>+IFERROR(('MIP 2017'!CQ80/'MIP 2017'!CQ$168),0)</f>
        <v>2.377803138962306E-5</v>
      </c>
      <c r="CR80" s="33">
        <f>+IFERROR(('MIP 2017'!CR80/'MIP 2017'!CR$168),0)</f>
        <v>5.5776620667727374E-5</v>
      </c>
      <c r="CS80" s="33">
        <f>+IFERROR(('MIP 2017'!CS80/'MIP 2017'!CS$168),0)</f>
        <v>2.2581889707722236E-5</v>
      </c>
      <c r="CT80" s="33">
        <f>+IFERROR(('MIP 2017'!CT80/'MIP 2017'!CT$168),0)</f>
        <v>1.7524302650111153E-5</v>
      </c>
      <c r="CU80" s="33">
        <f>+IFERROR(('MIP 2017'!CU80/'MIP 2017'!CU$168),0)</f>
        <v>9.757344041714954E-6</v>
      </c>
      <c r="CV80" s="33">
        <f>+IFERROR(('MIP 2017'!CV80/'MIP 2017'!CV$168),0)</f>
        <v>3.605958033334557E-7</v>
      </c>
      <c r="CW80" s="33">
        <f>+IFERROR(('MIP 2017'!CW80/'MIP 2017'!CW$168),0)</f>
        <v>1.529690061416137E-5</v>
      </c>
      <c r="CX80" s="33">
        <f>+IFERROR(('MIP 2017'!CX80/'MIP 2017'!CX$168),0)</f>
        <v>2.5943535945370351E-5</v>
      </c>
      <c r="CY80" s="33">
        <f>+IFERROR(('MIP 2017'!CY80/'MIP 2017'!CY$168),0)</f>
        <v>1.6876385752217435E-6</v>
      </c>
      <c r="CZ80" s="33">
        <f>+IFERROR(('MIP 2017'!CZ80/'MIP 2017'!CZ$168),0)</f>
        <v>1.2437478950759071E-5</v>
      </c>
      <c r="DA80" s="33">
        <f>+IFERROR(('MIP 2017'!DA80/'MIP 2017'!DA$168),0)</f>
        <v>1.6689942479077382E-5</v>
      </c>
      <c r="DB80" s="33">
        <f>+IFERROR(('MIP 2017'!DB80/'MIP 2017'!DB$168),0)</f>
        <v>2.4439575050557967E-4</v>
      </c>
      <c r="DC80" s="33">
        <f>+IFERROR(('MIP 2017'!DC80/'MIP 2017'!DC$168),0)</f>
        <v>1.009225980815896E-3</v>
      </c>
      <c r="DD80" s="33">
        <f>+IFERROR(('MIP 2017'!DD80/'MIP 2017'!DD$168),0)</f>
        <v>3.9370117671543241E-6</v>
      </c>
      <c r="DE80" s="33">
        <f>+IFERROR(('MIP 2017'!DE80/'MIP 2017'!DE$168),0)</f>
        <v>2.7882123240245877E-5</v>
      </c>
      <c r="DF80" s="33">
        <f>+IFERROR(('MIP 2017'!DF80/'MIP 2017'!DF$168),0)</f>
        <v>2.3075959995883502E-5</v>
      </c>
      <c r="DG80" s="33">
        <f>+IFERROR(('MIP 2017'!DG80/'MIP 2017'!DG$168),0)</f>
        <v>3.9489429478546281E-5</v>
      </c>
      <c r="DH80" s="33">
        <f>+IFERROR(('MIP 2017'!DH80/'MIP 2017'!DH$168),0)</f>
        <v>1.5844026477351576E-4</v>
      </c>
      <c r="DI80" s="33">
        <f>+IFERROR(('MIP 2017'!DI80/'MIP 2017'!DI$168),0)</f>
        <v>8.765938191623862E-4</v>
      </c>
      <c r="DJ80" s="33">
        <f>+IFERROR(('MIP 2017'!DJ80/'MIP 2017'!DJ$168),0)</f>
        <v>7.6216655290915151E-4</v>
      </c>
      <c r="DK80" s="33">
        <f>+IFERROR(('MIP 2017'!DK80/'MIP 2017'!DK$168),0)</f>
        <v>5.5906024156028372E-4</v>
      </c>
      <c r="DL80" s="33">
        <f>+IFERROR(('MIP 2017'!DL80/'MIP 2017'!DL$168),0)</f>
        <v>6.2475466538049489E-4</v>
      </c>
      <c r="DM80" s="33">
        <f>+IFERROR(('MIP 2017'!DM80/'MIP 2017'!DM$168),0)</f>
        <v>2.4632919315959016E-7</v>
      </c>
      <c r="DN80" s="33">
        <f>+IFERROR(('MIP 2017'!DN80/'MIP 2017'!DN$168),0)</f>
        <v>1.0979005123960629E-5</v>
      </c>
      <c r="DO80" s="33">
        <f>+IFERROR(('MIP 2017'!DO80/'MIP 2017'!DO$168),0)</f>
        <v>7.6880920347785906E-5</v>
      </c>
      <c r="DP80" s="33">
        <f>+IFERROR(('MIP 2017'!DP80/'MIP 2017'!DP$168),0)</f>
        <v>8.9023387622365701E-5</v>
      </c>
      <c r="DQ80" s="33">
        <f>+IFERROR(('MIP 2017'!DQ80/'MIP 2017'!DQ$168),0)</f>
        <v>8.6285207050442673E-5</v>
      </c>
      <c r="DR80" s="33">
        <f>+IFERROR(('MIP 2017'!DR80/'MIP 2017'!DR$168),0)</f>
        <v>1.2379909483983766E-4</v>
      </c>
      <c r="DS80" s="33">
        <f>+IFERROR(('MIP 2017'!DS80/'MIP 2017'!DS$168),0)</f>
        <v>5.4895951026758537E-6</v>
      </c>
      <c r="DT80" s="33">
        <f>+IFERROR(('MIP 2017'!DT80/'MIP 2017'!DT$168),0)</f>
        <v>3.2624409606216919E-6</v>
      </c>
      <c r="DU80" s="33">
        <f>+IFERROR(('MIP 2017'!DU80/'MIP 2017'!DU$168),0)</f>
        <v>2.0234413822507818E-6</v>
      </c>
      <c r="DV80" s="33">
        <f>+IFERROR(('MIP 2017'!DV80/'MIP 2017'!DV$168),0)</f>
        <v>1.7243587635010416E-5</v>
      </c>
      <c r="DW80" s="33">
        <f>+IFERROR(('MIP 2017'!DW80/'MIP 2017'!DW$168),0)</f>
        <v>9.5685774507928511E-5</v>
      </c>
      <c r="DX80" s="33">
        <f>+IFERROR(('MIP 2017'!DX80/'MIP 2017'!DX$168),0)</f>
        <v>5.0244017687892605E-4</v>
      </c>
      <c r="DY80" s="33">
        <f>+IFERROR(('MIP 2017'!DY80/'MIP 2017'!DY$168),0)</f>
        <v>5.7785300739858438E-6</v>
      </c>
      <c r="DZ80" s="33">
        <f>+IFERROR(('MIP 2017'!DZ80/'MIP 2017'!DZ$168),0)</f>
        <v>1.569607466878479E-5</v>
      </c>
      <c r="EA80" s="33">
        <f>+IFERROR(('MIP 2017'!EA80/'MIP 2017'!EA$168),0)</f>
        <v>3.4701463471122902E-5</v>
      </c>
      <c r="EB80" s="33">
        <f>+IFERROR(('MIP 2017'!EB80/'MIP 2017'!EB$168),0)</f>
        <v>3.476492222623559E-6</v>
      </c>
      <c r="EC80" s="33">
        <f>+IFERROR(('MIP 2017'!EC80/'MIP 2017'!EC$168),0)</f>
        <v>1.9541236270685821E-4</v>
      </c>
      <c r="ED80" s="33">
        <f>+IFERROR(('MIP 2017'!ED80/'MIP 2017'!ED$168),0)</f>
        <v>3.2901971509844911E-5</v>
      </c>
      <c r="EE80" s="33">
        <f>+IFERROR(('MIP 2017'!EE80/'MIP 2017'!EE$168),0)</f>
        <v>5.4421007397568316E-5</v>
      </c>
      <c r="EF80" s="33">
        <f>+IFERROR(('MIP 2017'!EF80/'MIP 2017'!EF$168),0)</f>
        <v>1.4858580643902638E-4</v>
      </c>
      <c r="EG80" s="33">
        <f>+IFERROR(('MIP 2017'!EG80/'MIP 2017'!EG$168),0)</f>
        <v>7.3498417675011432E-5</v>
      </c>
      <c r="EH80" s="33">
        <f>+IFERROR(('MIP 2017'!EH80/'MIP 2017'!EH$168),0)</f>
        <v>0</v>
      </c>
    </row>
    <row r="81" spans="1:138" s="7" customFormat="1" ht="21.95" customHeight="1" thickBot="1" x14ac:dyDescent="0.25">
      <c r="A81" s="137" t="s">
        <v>211</v>
      </c>
      <c r="B81" s="138" t="s">
        <v>213</v>
      </c>
      <c r="C81" s="33">
        <f>+IFERROR(('MIP 2017'!C81/'MIP 2017'!C$168),0)</f>
        <v>0</v>
      </c>
      <c r="D81" s="33">
        <f>+IFERROR(('MIP 2017'!D81/'MIP 2017'!D$168),0)</f>
        <v>0</v>
      </c>
      <c r="E81" s="33">
        <f>+IFERROR(('MIP 2017'!E81/'MIP 2017'!E$168),0)</f>
        <v>0</v>
      </c>
      <c r="F81" s="33">
        <f>+IFERROR(('MIP 2017'!F81/'MIP 2017'!F$168),0)</f>
        <v>0</v>
      </c>
      <c r="G81" s="33">
        <f>+IFERROR(('MIP 2017'!G81/'MIP 2017'!G$168),0)</f>
        <v>0</v>
      </c>
      <c r="H81" s="33">
        <f>+IFERROR(('MIP 2017'!H81/'MIP 2017'!H$168),0)</f>
        <v>0</v>
      </c>
      <c r="I81" s="33">
        <f>+IFERROR(('MIP 2017'!I81/'MIP 2017'!I$168),0)</f>
        <v>0</v>
      </c>
      <c r="J81" s="33">
        <f>+IFERROR(('MIP 2017'!J81/'MIP 2017'!J$168),0)</f>
        <v>0</v>
      </c>
      <c r="K81" s="33">
        <f>+IFERROR(('MIP 2017'!K81/'MIP 2017'!K$168),0)</f>
        <v>0</v>
      </c>
      <c r="L81" s="33">
        <f>+IFERROR(('MIP 2017'!L81/'MIP 2017'!L$168),0)</f>
        <v>0</v>
      </c>
      <c r="M81" s="33">
        <f>+IFERROR(('MIP 2017'!M81/'MIP 2017'!M$168),0)</f>
        <v>0</v>
      </c>
      <c r="N81" s="33">
        <f>+IFERROR(('MIP 2017'!N81/'MIP 2017'!N$168),0)</f>
        <v>1.7605251532770607E-5</v>
      </c>
      <c r="O81" s="33">
        <f>+IFERROR(('MIP 2017'!O81/'MIP 2017'!O$168),0)</f>
        <v>0</v>
      </c>
      <c r="P81" s="33">
        <f>+IFERROR(('MIP 2017'!P81/'MIP 2017'!P$168),0)</f>
        <v>0</v>
      </c>
      <c r="Q81" s="33">
        <f>+IFERROR(('MIP 2017'!Q81/'MIP 2017'!Q$168),0)</f>
        <v>0</v>
      </c>
      <c r="R81" s="33">
        <f>+IFERROR(('MIP 2017'!R81/'MIP 2017'!R$168),0)</f>
        <v>0</v>
      </c>
      <c r="S81" s="33">
        <f>+IFERROR(('MIP 2017'!S81/'MIP 2017'!S$168),0)</f>
        <v>0</v>
      </c>
      <c r="T81" s="33">
        <f>+IFERROR(('MIP 2017'!T81/'MIP 2017'!T$168),0)</f>
        <v>0</v>
      </c>
      <c r="U81" s="33">
        <f>+IFERROR(('MIP 2017'!U81/'MIP 2017'!U$168),0)</f>
        <v>6.7038565224084541E-5</v>
      </c>
      <c r="V81" s="33">
        <f>+IFERROR(('MIP 2017'!V81/'MIP 2017'!V$168),0)</f>
        <v>0</v>
      </c>
      <c r="W81" s="33">
        <f>+IFERROR(('MIP 2017'!W81/'MIP 2017'!W$168),0)</f>
        <v>0</v>
      </c>
      <c r="X81" s="33">
        <f>+IFERROR(('MIP 2017'!X81/'MIP 2017'!X$168),0)</f>
        <v>0</v>
      </c>
      <c r="Y81" s="33">
        <f>+IFERROR(('MIP 2017'!Y81/'MIP 2017'!Y$168),0)</f>
        <v>0</v>
      </c>
      <c r="Z81" s="33">
        <f>+IFERROR(('MIP 2017'!Z81/'MIP 2017'!Z$168),0)</f>
        <v>0</v>
      </c>
      <c r="AA81" s="33">
        <f>+IFERROR(('MIP 2017'!AA81/'MIP 2017'!AA$168),0)</f>
        <v>0</v>
      </c>
      <c r="AB81" s="33">
        <f>+IFERROR(('MIP 2017'!AB81/'MIP 2017'!AB$168),0)</f>
        <v>0</v>
      </c>
      <c r="AC81" s="33">
        <f>+IFERROR(('MIP 2017'!AC81/'MIP 2017'!AC$168),0)</f>
        <v>0</v>
      </c>
      <c r="AD81" s="33">
        <f>+IFERROR(('MIP 2017'!AD81/'MIP 2017'!AD$168),0)</f>
        <v>0</v>
      </c>
      <c r="AE81" s="33">
        <f>+IFERROR(('MIP 2017'!AE81/'MIP 2017'!AE$168),0)</f>
        <v>0</v>
      </c>
      <c r="AF81" s="33">
        <f>+IFERROR(('MIP 2017'!AF81/'MIP 2017'!AF$168),0)</f>
        <v>5.6876004913032304E-4</v>
      </c>
      <c r="AG81" s="33">
        <f>+IFERROR(('MIP 2017'!AG81/'MIP 2017'!AG$168),0)</f>
        <v>0</v>
      </c>
      <c r="AH81" s="33">
        <f>+IFERROR(('MIP 2017'!AH81/'MIP 2017'!AH$168),0)</f>
        <v>0</v>
      </c>
      <c r="AI81" s="33">
        <f>+IFERROR(('MIP 2017'!AI81/'MIP 2017'!AI$168),0)</f>
        <v>0</v>
      </c>
      <c r="AJ81" s="33">
        <f>+IFERROR(('MIP 2017'!AJ81/'MIP 2017'!AJ$168),0)</f>
        <v>7.2067761114345978E-6</v>
      </c>
      <c r="AK81" s="33">
        <f>+IFERROR(('MIP 2017'!AK81/'MIP 2017'!AK$168),0)</f>
        <v>2.8091421282645394E-4</v>
      </c>
      <c r="AL81" s="33">
        <f>+IFERROR(('MIP 2017'!AL81/'MIP 2017'!AL$168),0)</f>
        <v>1.0771033820177511E-5</v>
      </c>
      <c r="AM81" s="33">
        <f>+IFERROR(('MIP 2017'!AM81/'MIP 2017'!AM$168),0)</f>
        <v>1.2558022104635766E-6</v>
      </c>
      <c r="AN81" s="33">
        <f>+IFERROR(('MIP 2017'!AN81/'MIP 2017'!AN$168),0)</f>
        <v>0</v>
      </c>
      <c r="AO81" s="33">
        <f>+IFERROR(('MIP 2017'!AO81/'MIP 2017'!AO$168),0)</f>
        <v>1.235614139669923E-5</v>
      </c>
      <c r="AP81" s="33">
        <f>+IFERROR(('MIP 2017'!AP81/'MIP 2017'!AP$168),0)</f>
        <v>4.5666395996956603E-6</v>
      </c>
      <c r="AQ81" s="33">
        <f>+IFERROR(('MIP 2017'!AQ81/'MIP 2017'!AQ$168),0)</f>
        <v>0</v>
      </c>
      <c r="AR81" s="33">
        <f>+IFERROR(('MIP 2017'!AR81/'MIP 2017'!AR$168),0)</f>
        <v>0</v>
      </c>
      <c r="AS81" s="33">
        <f>+IFERROR(('MIP 2017'!AS81/'MIP 2017'!AS$168),0)</f>
        <v>0</v>
      </c>
      <c r="AT81" s="33">
        <f>+IFERROR(('MIP 2017'!AT81/'MIP 2017'!AT$168),0)</f>
        <v>3.7622694339723846E-5</v>
      </c>
      <c r="AU81" s="33">
        <f>+IFERROR(('MIP 2017'!AU81/'MIP 2017'!AU$168),0)</f>
        <v>2.011191753200736E-5</v>
      </c>
      <c r="AV81" s="33">
        <f>+IFERROR(('MIP 2017'!AV81/'MIP 2017'!AV$168),0)</f>
        <v>3.1842469653025567E-5</v>
      </c>
      <c r="AW81" s="33">
        <f>+IFERROR(('MIP 2017'!AW81/'MIP 2017'!AW$168),0)</f>
        <v>3.0159560075751898E-6</v>
      </c>
      <c r="AX81" s="33">
        <f>+IFERROR(('MIP 2017'!AX81/'MIP 2017'!AX$168),0)</f>
        <v>0</v>
      </c>
      <c r="AY81" s="33">
        <f>+IFERROR(('MIP 2017'!AY81/'MIP 2017'!AY$168),0)</f>
        <v>0</v>
      </c>
      <c r="AZ81" s="33">
        <f>+IFERROR(('MIP 2017'!AZ81/'MIP 2017'!AZ$168),0)</f>
        <v>2.5071136649860736E-5</v>
      </c>
      <c r="BA81" s="33">
        <f>+IFERROR(('MIP 2017'!BA81/'MIP 2017'!BA$168),0)</f>
        <v>2.1735070129961128E-5</v>
      </c>
      <c r="BB81" s="33">
        <f>+IFERROR(('MIP 2017'!BB81/'MIP 2017'!BB$168),0)</f>
        <v>0</v>
      </c>
      <c r="BC81" s="33">
        <f>+IFERROR(('MIP 2017'!BC81/'MIP 2017'!BC$168),0)</f>
        <v>2.9981912274496252E-4</v>
      </c>
      <c r="BD81" s="33">
        <f>+IFERROR(('MIP 2017'!BD81/'MIP 2017'!BD$168),0)</f>
        <v>6.1575013904687676E-6</v>
      </c>
      <c r="BE81" s="33">
        <f>+IFERROR(('MIP 2017'!BE81/'MIP 2017'!BE$168),0)</f>
        <v>1.1076169183800364E-5</v>
      </c>
      <c r="BF81" s="33">
        <f>+IFERROR(('MIP 2017'!BF81/'MIP 2017'!BF$168),0)</f>
        <v>1.8532591493346634E-5</v>
      </c>
      <c r="BG81" s="33">
        <f>+IFERROR(('MIP 2017'!BG81/'MIP 2017'!BG$168),0)</f>
        <v>2.177776763337852E-6</v>
      </c>
      <c r="BH81" s="33">
        <f>+IFERROR(('MIP 2017'!BH81/'MIP 2017'!BH$168),0)</f>
        <v>0</v>
      </c>
      <c r="BI81" s="33">
        <f>+IFERROR(('MIP 2017'!BI81/'MIP 2017'!BI$168),0)</f>
        <v>0</v>
      </c>
      <c r="BJ81" s="33">
        <f>+IFERROR(('MIP 2017'!BJ81/'MIP 2017'!BJ$168),0)</f>
        <v>0</v>
      </c>
      <c r="BK81" s="33">
        <f>+IFERROR(('MIP 2017'!BK81/'MIP 2017'!BK$168),0)</f>
        <v>0</v>
      </c>
      <c r="BL81" s="33">
        <f>+IFERROR(('MIP 2017'!BL81/'MIP 2017'!BL$168),0)</f>
        <v>0</v>
      </c>
      <c r="BM81" s="33">
        <f>+IFERROR(('MIP 2017'!BM81/'MIP 2017'!BM$168),0)</f>
        <v>1.5955592676903454E-5</v>
      </c>
      <c r="BN81" s="33">
        <f>+IFERROR(('MIP 2017'!BN81/'MIP 2017'!BN$168),0)</f>
        <v>1.825130555420668E-4</v>
      </c>
      <c r="BO81" s="33">
        <f>+IFERROR(('MIP 2017'!BO81/'MIP 2017'!BO$168),0)</f>
        <v>1.0171263224209249E-5</v>
      </c>
      <c r="BP81" s="33">
        <f>+IFERROR(('MIP 2017'!BP81/'MIP 2017'!BP$168),0)</f>
        <v>1.432698548799069E-3</v>
      </c>
      <c r="BQ81" s="33">
        <f>+IFERROR(('MIP 2017'!BQ81/'MIP 2017'!BQ$168),0)</f>
        <v>5.2667422961207578E-5</v>
      </c>
      <c r="BR81" s="33">
        <f>+IFERROR(('MIP 2017'!BR81/'MIP 2017'!BR$168),0)</f>
        <v>2.3040340795333438E-3</v>
      </c>
      <c r="BS81" s="33">
        <f>+IFERROR(('MIP 2017'!BS81/'MIP 2017'!BS$168),0)</f>
        <v>1.8560862014874498E-3</v>
      </c>
      <c r="BT81" s="33">
        <f>+IFERROR(('MIP 2017'!BT81/'MIP 2017'!BT$168),0)</f>
        <v>5.9689365498157461E-3</v>
      </c>
      <c r="BU81" s="33">
        <f>+IFERROR(('MIP 2017'!BU81/'MIP 2017'!BU$168),0)</f>
        <v>6.1386324785541119E-4</v>
      </c>
      <c r="BV81" s="33">
        <f>+IFERROR(('MIP 2017'!BV81/'MIP 2017'!BV$168),0)</f>
        <v>0</v>
      </c>
      <c r="BW81" s="33">
        <f>+IFERROR(('MIP 2017'!BW81/'MIP 2017'!BW$168),0)</f>
        <v>1.7631160539585664E-4</v>
      </c>
      <c r="BX81" s="33">
        <f>+IFERROR(('MIP 2017'!BX81/'MIP 2017'!BX$168),0)</f>
        <v>5.1887673742021002E-5</v>
      </c>
      <c r="BY81" s="33">
        <f>+IFERROR(('MIP 2017'!BY81/'MIP 2017'!BY$168),0)</f>
        <v>2.781933545499816E-6</v>
      </c>
      <c r="BZ81" s="33">
        <f>+IFERROR(('MIP 2017'!BZ81/'MIP 2017'!BZ$168),0)</f>
        <v>0</v>
      </c>
      <c r="CA81" s="33">
        <f>+IFERROR(('MIP 2017'!CA81/'MIP 2017'!CA$168),0)</f>
        <v>4.6469632533518292E-5</v>
      </c>
      <c r="CB81" s="33">
        <f>+IFERROR(('MIP 2017'!CB81/'MIP 2017'!CB$168),0)</f>
        <v>1.1263775387594264E-3</v>
      </c>
      <c r="CC81" s="33">
        <f>+IFERROR(('MIP 2017'!CC81/'MIP 2017'!CC$168),0)</f>
        <v>1.2976520115889499E-4</v>
      </c>
      <c r="CD81" s="33">
        <f>+IFERROR(('MIP 2017'!CD81/'MIP 2017'!CD$168),0)</f>
        <v>0</v>
      </c>
      <c r="CE81" s="33">
        <f>+IFERROR(('MIP 2017'!CE81/'MIP 2017'!CE$168),0)</f>
        <v>0</v>
      </c>
      <c r="CF81" s="33">
        <f>+IFERROR(('MIP 2017'!CF81/'MIP 2017'!CF$168),0)</f>
        <v>1.3253554159501479E-2</v>
      </c>
      <c r="CG81" s="33">
        <f>+IFERROR(('MIP 2017'!CG81/'MIP 2017'!CG$168),0)</f>
        <v>1.1193721145087787E-3</v>
      </c>
      <c r="CH81" s="33">
        <f>+IFERROR(('MIP 2017'!CH81/'MIP 2017'!CH$168),0)</f>
        <v>0</v>
      </c>
      <c r="CI81" s="33">
        <f>+IFERROR(('MIP 2017'!CI81/'MIP 2017'!CI$168),0)</f>
        <v>0</v>
      </c>
      <c r="CJ81" s="33">
        <f>+IFERROR(('MIP 2017'!CJ81/'MIP 2017'!CJ$168),0)</f>
        <v>2.9868701995172967E-6</v>
      </c>
      <c r="CK81" s="33">
        <f>+IFERROR(('MIP 2017'!CK81/'MIP 2017'!CK$168),0)</f>
        <v>0</v>
      </c>
      <c r="CL81" s="33">
        <f>+IFERROR(('MIP 2017'!CL81/'MIP 2017'!CL$168),0)</f>
        <v>0</v>
      </c>
      <c r="CM81" s="33">
        <f>+IFERROR(('MIP 2017'!CM81/'MIP 2017'!CM$168),0)</f>
        <v>0</v>
      </c>
      <c r="CN81" s="33">
        <f>+IFERROR(('MIP 2017'!CN81/'MIP 2017'!CN$168),0)</f>
        <v>0</v>
      </c>
      <c r="CO81" s="33">
        <f>+IFERROR(('MIP 2017'!CO81/'MIP 2017'!CO$168),0)</f>
        <v>1.2327477744998119E-6</v>
      </c>
      <c r="CP81" s="33">
        <f>+IFERROR(('MIP 2017'!CP81/'MIP 2017'!CP$168),0)</f>
        <v>0</v>
      </c>
      <c r="CQ81" s="33">
        <f>+IFERROR(('MIP 2017'!CQ81/'MIP 2017'!CQ$168),0)</f>
        <v>9.2101161451802046E-5</v>
      </c>
      <c r="CR81" s="33">
        <f>+IFERROR(('MIP 2017'!CR81/'MIP 2017'!CR$168),0)</f>
        <v>2.6138437451356431E-6</v>
      </c>
      <c r="CS81" s="33">
        <f>+IFERROR(('MIP 2017'!CS81/'MIP 2017'!CS$168),0)</f>
        <v>1.5529293768853256E-6</v>
      </c>
      <c r="CT81" s="33">
        <f>+IFERROR(('MIP 2017'!CT81/'MIP 2017'!CT$168),0)</f>
        <v>9.9308621797070398E-6</v>
      </c>
      <c r="CU81" s="33">
        <f>+IFERROR(('MIP 2017'!CU81/'MIP 2017'!CU$168),0)</f>
        <v>5.0361740505754986E-6</v>
      </c>
      <c r="CV81" s="33">
        <f>+IFERROR(('MIP 2017'!CV81/'MIP 2017'!CV$168),0)</f>
        <v>0</v>
      </c>
      <c r="CW81" s="33">
        <f>+IFERROR(('MIP 2017'!CW81/'MIP 2017'!CW$168),0)</f>
        <v>1.3092197138472761E-5</v>
      </c>
      <c r="CX81" s="33">
        <f>+IFERROR(('MIP 2017'!CX81/'MIP 2017'!CX$168),0)</f>
        <v>5.6117983801068302E-6</v>
      </c>
      <c r="CY81" s="33">
        <f>+IFERROR(('MIP 2017'!CY81/'MIP 2017'!CY$168),0)</f>
        <v>0</v>
      </c>
      <c r="CZ81" s="33">
        <f>+IFERROR(('MIP 2017'!CZ81/'MIP 2017'!CZ$168),0)</f>
        <v>0</v>
      </c>
      <c r="DA81" s="33">
        <f>+IFERROR(('MIP 2017'!DA81/'MIP 2017'!DA$168),0)</f>
        <v>3.8498584451386196E-6</v>
      </c>
      <c r="DB81" s="33">
        <f>+IFERROR(('MIP 2017'!DB81/'MIP 2017'!DB$168),0)</f>
        <v>0</v>
      </c>
      <c r="DC81" s="33">
        <f>+IFERROR(('MIP 2017'!DC81/'MIP 2017'!DC$168),0)</f>
        <v>0</v>
      </c>
      <c r="DD81" s="33">
        <f>+IFERROR(('MIP 2017'!DD81/'MIP 2017'!DD$168),0)</f>
        <v>9.8038627995802982E-5</v>
      </c>
      <c r="DE81" s="33">
        <f>+IFERROR(('MIP 2017'!DE81/'MIP 2017'!DE$168),0)</f>
        <v>0</v>
      </c>
      <c r="DF81" s="33">
        <f>+IFERROR(('MIP 2017'!DF81/'MIP 2017'!DF$168),0)</f>
        <v>1.3101103995106543E-4</v>
      </c>
      <c r="DG81" s="33">
        <f>+IFERROR(('MIP 2017'!DG81/'MIP 2017'!DG$168),0)</f>
        <v>0</v>
      </c>
      <c r="DH81" s="33">
        <f>+IFERROR(('MIP 2017'!DH81/'MIP 2017'!DH$168),0)</f>
        <v>2.8814733710454842E-4</v>
      </c>
      <c r="DI81" s="33">
        <f>+IFERROR(('MIP 2017'!DI81/'MIP 2017'!DI$168),0)</f>
        <v>0</v>
      </c>
      <c r="DJ81" s="33">
        <f>+IFERROR(('MIP 2017'!DJ81/'MIP 2017'!DJ$168),0)</f>
        <v>0</v>
      </c>
      <c r="DK81" s="33">
        <f>+IFERROR(('MIP 2017'!DK81/'MIP 2017'!DK$168),0)</f>
        <v>5.8154780421858015E-4</v>
      </c>
      <c r="DL81" s="33">
        <f>+IFERROR(('MIP 2017'!DL81/'MIP 2017'!DL$168),0)</f>
        <v>0</v>
      </c>
      <c r="DM81" s="33">
        <f>+IFERROR(('MIP 2017'!DM81/'MIP 2017'!DM$168),0)</f>
        <v>0</v>
      </c>
      <c r="DN81" s="33">
        <f>+IFERROR(('MIP 2017'!DN81/'MIP 2017'!DN$168),0)</f>
        <v>0</v>
      </c>
      <c r="DO81" s="33">
        <f>+IFERROR(('MIP 2017'!DO81/'MIP 2017'!DO$168),0)</f>
        <v>6.4636818442630748E-5</v>
      </c>
      <c r="DP81" s="33">
        <f>+IFERROR(('MIP 2017'!DP81/'MIP 2017'!DP$168),0)</f>
        <v>0</v>
      </c>
      <c r="DQ81" s="33">
        <f>+IFERROR(('MIP 2017'!DQ81/'MIP 2017'!DQ$168),0)</f>
        <v>7.4570793495441865E-5</v>
      </c>
      <c r="DR81" s="33">
        <f>+IFERROR(('MIP 2017'!DR81/'MIP 2017'!DR$168),0)</f>
        <v>1.5570842354194171E-5</v>
      </c>
      <c r="DS81" s="33">
        <f>+IFERROR(('MIP 2017'!DS81/'MIP 2017'!DS$168),0)</f>
        <v>5.5970372322019238E-5</v>
      </c>
      <c r="DT81" s="33">
        <f>+IFERROR(('MIP 2017'!DT81/'MIP 2017'!DT$168),0)</f>
        <v>0</v>
      </c>
      <c r="DU81" s="33">
        <f>+IFERROR(('MIP 2017'!DU81/'MIP 2017'!DU$168),0)</f>
        <v>0</v>
      </c>
      <c r="DV81" s="33">
        <f>+IFERROR(('MIP 2017'!DV81/'MIP 2017'!DV$168),0)</f>
        <v>2.3084346658709081E-5</v>
      </c>
      <c r="DW81" s="33">
        <f>+IFERROR(('MIP 2017'!DW81/'MIP 2017'!DW$168),0)</f>
        <v>2.4091933804273636E-7</v>
      </c>
      <c r="DX81" s="33">
        <f>+IFERROR(('MIP 2017'!DX81/'MIP 2017'!DX$168),0)</f>
        <v>0</v>
      </c>
      <c r="DY81" s="33">
        <f>+IFERROR(('MIP 2017'!DY81/'MIP 2017'!DY$168),0)</f>
        <v>0</v>
      </c>
      <c r="DZ81" s="33">
        <f>+IFERROR(('MIP 2017'!DZ81/'MIP 2017'!DZ$168),0)</f>
        <v>0</v>
      </c>
      <c r="EA81" s="33">
        <f>+IFERROR(('MIP 2017'!EA81/'MIP 2017'!EA$168),0)</f>
        <v>0</v>
      </c>
      <c r="EB81" s="33">
        <f>+IFERROR(('MIP 2017'!EB81/'MIP 2017'!EB$168),0)</f>
        <v>3.4448402342286954E-4</v>
      </c>
      <c r="EC81" s="33">
        <f>+IFERROR(('MIP 2017'!EC81/'MIP 2017'!EC$168),0)</f>
        <v>0</v>
      </c>
      <c r="ED81" s="33">
        <f>+IFERROR(('MIP 2017'!ED81/'MIP 2017'!ED$168),0)</f>
        <v>0</v>
      </c>
      <c r="EE81" s="33">
        <f>+IFERROR(('MIP 2017'!EE81/'MIP 2017'!EE$168),0)</f>
        <v>0</v>
      </c>
      <c r="EF81" s="33">
        <f>+IFERROR(('MIP 2017'!EF81/'MIP 2017'!EF$168),0)</f>
        <v>5.1655524488370946E-5</v>
      </c>
      <c r="EG81" s="33">
        <f>+IFERROR(('MIP 2017'!EG81/'MIP 2017'!EG$168),0)</f>
        <v>0</v>
      </c>
      <c r="EH81" s="33">
        <f>+IFERROR(('MIP 2017'!EH81/'MIP 2017'!EH$168),0)</f>
        <v>0</v>
      </c>
    </row>
    <row r="82" spans="1:138" s="7" customFormat="1" ht="21.95" customHeight="1" thickBot="1" x14ac:dyDescent="0.25">
      <c r="A82" s="137" t="s">
        <v>212</v>
      </c>
      <c r="B82" s="138" t="s">
        <v>215</v>
      </c>
      <c r="C82" s="33">
        <f>+IFERROR(('MIP 2017'!C82/'MIP 2017'!C$168),0)</f>
        <v>3.2575923753575155E-4</v>
      </c>
      <c r="D82" s="33">
        <f>+IFERROR(('MIP 2017'!D82/'MIP 2017'!D$168),0)</f>
        <v>2.0599316229258588E-4</v>
      </c>
      <c r="E82" s="33">
        <f>+IFERROR(('MIP 2017'!E82/'MIP 2017'!E$168),0)</f>
        <v>2.948055681926522E-4</v>
      </c>
      <c r="F82" s="33">
        <f>+IFERROR(('MIP 2017'!F82/'MIP 2017'!F$168),0)</f>
        <v>3.753952209180614E-4</v>
      </c>
      <c r="G82" s="33">
        <f>+IFERROR(('MIP 2017'!G82/'MIP 2017'!G$168),0)</f>
        <v>5.3401496666427367E-4</v>
      </c>
      <c r="H82" s="33">
        <f>+IFERROR(('MIP 2017'!H82/'MIP 2017'!H$168),0)</f>
        <v>3.4214935958035798E-4</v>
      </c>
      <c r="I82" s="33">
        <f>+IFERROR(('MIP 2017'!I82/'MIP 2017'!I$168),0)</f>
        <v>2.4615724839650513E-4</v>
      </c>
      <c r="J82" s="33">
        <f>+IFERROR(('MIP 2017'!J82/'MIP 2017'!J$168),0)</f>
        <v>4.1062024493603716E-4</v>
      </c>
      <c r="K82" s="33">
        <f>+IFERROR(('MIP 2017'!K82/'MIP 2017'!K$168),0)</f>
        <v>3.2862611507209947E-4</v>
      </c>
      <c r="L82" s="33">
        <f>+IFERROR(('MIP 2017'!L82/'MIP 2017'!L$168),0)</f>
        <v>4.1919871985667218E-4</v>
      </c>
      <c r="M82" s="33">
        <f>+IFERROR(('MIP 2017'!M82/'MIP 2017'!M$168),0)</f>
        <v>3.2776926736856809E-4</v>
      </c>
      <c r="N82" s="33">
        <f>+IFERROR(('MIP 2017'!N82/'MIP 2017'!N$168),0)</f>
        <v>5.0255660715174373E-4</v>
      </c>
      <c r="O82" s="33">
        <f>+IFERROR(('MIP 2017'!O82/'MIP 2017'!O$168),0)</f>
        <v>4.3625116739360779E-4</v>
      </c>
      <c r="P82" s="33">
        <f>+IFERROR(('MIP 2017'!P82/'MIP 2017'!P$168),0)</f>
        <v>2.7506768033422015E-4</v>
      </c>
      <c r="Q82" s="33">
        <f>+IFERROR(('MIP 2017'!Q82/'MIP 2017'!Q$168),0)</f>
        <v>2.8760547876313224E-4</v>
      </c>
      <c r="R82" s="33">
        <f>+IFERROR(('MIP 2017'!R82/'MIP 2017'!R$168),0)</f>
        <v>4.9827165466295514E-4</v>
      </c>
      <c r="S82" s="33">
        <f>+IFERROR(('MIP 2017'!S82/'MIP 2017'!S$168),0)</f>
        <v>2.3432262450414203E-4</v>
      </c>
      <c r="T82" s="33">
        <f>+IFERROR(('MIP 2017'!T82/'MIP 2017'!T$168),0)</f>
        <v>4.9474197607687388E-4</v>
      </c>
      <c r="U82" s="33">
        <f>+IFERROR(('MIP 2017'!U82/'MIP 2017'!U$168),0)</f>
        <v>4.008539884884544E-4</v>
      </c>
      <c r="V82" s="33">
        <f>+IFERROR(('MIP 2017'!V82/'MIP 2017'!V$168),0)</f>
        <v>2.1705259631982506E-4</v>
      </c>
      <c r="W82" s="33">
        <f>+IFERROR(('MIP 2017'!W82/'MIP 2017'!W$168),0)</f>
        <v>3.5293116302164936E-4</v>
      </c>
      <c r="X82" s="33">
        <f>+IFERROR(('MIP 2017'!X82/'MIP 2017'!X$168),0)</f>
        <v>4.8700166173625475E-4</v>
      </c>
      <c r="Y82" s="33">
        <f>+IFERROR(('MIP 2017'!Y82/'MIP 2017'!Y$168),0)</f>
        <v>5.4340202752574374E-4</v>
      </c>
      <c r="Z82" s="33">
        <f>+IFERROR(('MIP 2017'!Z82/'MIP 2017'!Z$168),0)</f>
        <v>5.3322025417421482E-4</v>
      </c>
      <c r="AA82" s="33">
        <f>+IFERROR(('MIP 2017'!AA82/'MIP 2017'!AA$168),0)</f>
        <v>1.0049506596549174E-3</v>
      </c>
      <c r="AB82" s="33">
        <f>+IFERROR(('MIP 2017'!AB82/'MIP 2017'!AB$168),0)</f>
        <v>4.4094677423606312E-4</v>
      </c>
      <c r="AC82" s="33">
        <f>+IFERROR(('MIP 2017'!AC82/'MIP 2017'!AC$168),0)</f>
        <v>1.0217882066539833E-4</v>
      </c>
      <c r="AD82" s="33">
        <f>+IFERROR(('MIP 2017'!AD82/'MIP 2017'!AD$168),0)</f>
        <v>5.9252013886064252E-4</v>
      </c>
      <c r="AE82" s="33">
        <f>+IFERROR(('MIP 2017'!AE82/'MIP 2017'!AE$168),0)</f>
        <v>5.5000455204303605E-4</v>
      </c>
      <c r="AF82" s="33">
        <f>+IFERROR(('MIP 2017'!AF82/'MIP 2017'!AF$168),0)</f>
        <v>3.5968815942266408E-4</v>
      </c>
      <c r="AG82" s="33">
        <f>+IFERROR(('MIP 2017'!AG82/'MIP 2017'!AG$168),0)</f>
        <v>5.157761085014664E-5</v>
      </c>
      <c r="AH82" s="33">
        <f>+IFERROR(('MIP 2017'!AH82/'MIP 2017'!AH$168),0)</f>
        <v>7.4146402586808453E-4</v>
      </c>
      <c r="AI82" s="33">
        <f>+IFERROR(('MIP 2017'!AI82/'MIP 2017'!AI$168),0)</f>
        <v>3.5915036877801792E-4</v>
      </c>
      <c r="AJ82" s="33">
        <f>+IFERROR(('MIP 2017'!AJ82/'MIP 2017'!AJ$168),0)</f>
        <v>7.1089832537445628E-4</v>
      </c>
      <c r="AK82" s="33">
        <f>+IFERROR(('MIP 2017'!AK82/'MIP 2017'!AK$168),0)</f>
        <v>5.6886179425290253E-4</v>
      </c>
      <c r="AL82" s="33">
        <f>+IFERROR(('MIP 2017'!AL82/'MIP 2017'!AL$168),0)</f>
        <v>5.9162446327815533E-4</v>
      </c>
      <c r="AM82" s="33">
        <f>+IFERROR(('MIP 2017'!AM82/'MIP 2017'!AM$168),0)</f>
        <v>3.8348136343038954E-4</v>
      </c>
      <c r="AN82" s="33">
        <f>+IFERROR(('MIP 2017'!AN82/'MIP 2017'!AN$168),0)</f>
        <v>1.3710061539780533E-4</v>
      </c>
      <c r="AO82" s="33">
        <f>+IFERROR(('MIP 2017'!AO82/'MIP 2017'!AO$168),0)</f>
        <v>4.8083063227096189E-4</v>
      </c>
      <c r="AP82" s="33">
        <f>+IFERROR(('MIP 2017'!AP82/'MIP 2017'!AP$168),0)</f>
        <v>7.2841321175556113E-4</v>
      </c>
      <c r="AQ82" s="33">
        <f>+IFERROR(('MIP 2017'!AQ82/'MIP 2017'!AQ$168),0)</f>
        <v>4.5763908978949076E-4</v>
      </c>
      <c r="AR82" s="33">
        <f>+IFERROR(('MIP 2017'!AR82/'MIP 2017'!AR$168),0)</f>
        <v>5.686062840238906E-4</v>
      </c>
      <c r="AS82" s="33">
        <f>+IFERROR(('MIP 2017'!AS82/'MIP 2017'!AS$168),0)</f>
        <v>3.4440614422668263E-5</v>
      </c>
      <c r="AT82" s="33">
        <f>+IFERROR(('MIP 2017'!AT82/'MIP 2017'!AT$168),0)</f>
        <v>2.4483942914799655E-4</v>
      </c>
      <c r="AU82" s="33">
        <f>+IFERROR(('MIP 2017'!AU82/'MIP 2017'!AU$168),0)</f>
        <v>6.0675499895249888E-4</v>
      </c>
      <c r="AV82" s="33">
        <f>+IFERROR(('MIP 2017'!AV82/'MIP 2017'!AV$168),0)</f>
        <v>4.17378764473019E-4</v>
      </c>
      <c r="AW82" s="33">
        <f>+IFERROR(('MIP 2017'!AW82/'MIP 2017'!AW$168),0)</f>
        <v>8.7178530870424752E-4</v>
      </c>
      <c r="AX82" s="33">
        <f>+IFERROR(('MIP 2017'!AX82/'MIP 2017'!AX$168),0)</f>
        <v>6.4785215800537092E-4</v>
      </c>
      <c r="AY82" s="33">
        <f>+IFERROR(('MIP 2017'!AY82/'MIP 2017'!AY$168),0)</f>
        <v>3.6932271751393856E-4</v>
      </c>
      <c r="AZ82" s="33">
        <f>+IFERROR(('MIP 2017'!AZ82/'MIP 2017'!AZ$168),0)</f>
        <v>4.2815828740686132E-4</v>
      </c>
      <c r="BA82" s="33">
        <f>+IFERROR(('MIP 2017'!BA82/'MIP 2017'!BA$168),0)</f>
        <v>7.6185810727522638E-4</v>
      </c>
      <c r="BB82" s="33">
        <f>+IFERROR(('MIP 2017'!BB82/'MIP 2017'!BB$168),0)</f>
        <v>3.468266085140105E-4</v>
      </c>
      <c r="BC82" s="33">
        <f>+IFERROR(('MIP 2017'!BC82/'MIP 2017'!BC$168),0)</f>
        <v>6.6400022240364128E-4</v>
      </c>
      <c r="BD82" s="33">
        <f>+IFERROR(('MIP 2017'!BD82/'MIP 2017'!BD$168),0)</f>
        <v>6.3178101283692281E-4</v>
      </c>
      <c r="BE82" s="33">
        <f>+IFERROR(('MIP 2017'!BE82/'MIP 2017'!BE$168),0)</f>
        <v>6.4120865718239421E-4</v>
      </c>
      <c r="BF82" s="33">
        <f>+IFERROR(('MIP 2017'!BF82/'MIP 2017'!BF$168),0)</f>
        <v>6.836786728927791E-4</v>
      </c>
      <c r="BG82" s="33">
        <f>+IFERROR(('MIP 2017'!BG82/'MIP 2017'!BG$168),0)</f>
        <v>8.6648432318586744E-4</v>
      </c>
      <c r="BH82" s="33">
        <f>+IFERROR(('MIP 2017'!BH82/'MIP 2017'!BH$168),0)</f>
        <v>7.5508314528374373E-4</v>
      </c>
      <c r="BI82" s="33">
        <f>+IFERROR(('MIP 2017'!BI82/'MIP 2017'!BI$168),0)</f>
        <v>1.1224182771075123E-3</v>
      </c>
      <c r="BJ82" s="33">
        <f>+IFERROR(('MIP 2017'!BJ82/'MIP 2017'!BJ$168),0)</f>
        <v>6.1011454157906082E-4</v>
      </c>
      <c r="BK82" s="33">
        <f>+IFERROR(('MIP 2017'!BK82/'MIP 2017'!BK$168),0)</f>
        <v>5.8014505394770059E-4</v>
      </c>
      <c r="BL82" s="33">
        <f>+IFERROR(('MIP 2017'!BL82/'MIP 2017'!BL$168),0)</f>
        <v>5.2771746440040813E-4</v>
      </c>
      <c r="BM82" s="33">
        <f>+IFERROR(('MIP 2017'!BM82/'MIP 2017'!BM$168),0)</f>
        <v>5.9012524227552488E-4</v>
      </c>
      <c r="BN82" s="33">
        <f>+IFERROR(('MIP 2017'!BN82/'MIP 2017'!BN$168),0)</f>
        <v>5.0266901983502346E-4</v>
      </c>
      <c r="BO82" s="33">
        <f>+IFERROR(('MIP 2017'!BO82/'MIP 2017'!BO$168),0)</f>
        <v>6.6941518368861946E-4</v>
      </c>
      <c r="BP82" s="33">
        <f>+IFERROR(('MIP 2017'!BP82/'MIP 2017'!BP$168),0)</f>
        <v>1.0135156699520925E-3</v>
      </c>
      <c r="BQ82" s="33">
        <f>+IFERROR(('MIP 2017'!BQ82/'MIP 2017'!BQ$168),0)</f>
        <v>6.2084888969196844E-4</v>
      </c>
      <c r="BR82" s="33">
        <f>+IFERROR(('MIP 2017'!BR82/'MIP 2017'!BR$168),0)</f>
        <v>7.2567027046418098E-4</v>
      </c>
      <c r="BS82" s="33">
        <f>+IFERROR(('MIP 2017'!BS82/'MIP 2017'!BS$168),0)</f>
        <v>8.9845449707770205E-4</v>
      </c>
      <c r="BT82" s="33">
        <f>+IFERROR(('MIP 2017'!BT82/'MIP 2017'!BT$168),0)</f>
        <v>6.3111293599209673E-4</v>
      </c>
      <c r="BU82" s="33">
        <f>+IFERROR(('MIP 2017'!BU82/'MIP 2017'!BU$168),0)</f>
        <v>5.782054773438046E-4</v>
      </c>
      <c r="BV82" s="33">
        <f>+IFERROR(('MIP 2017'!BV82/'MIP 2017'!BV$168),0)</f>
        <v>3.9652659136257064E-4</v>
      </c>
      <c r="BW82" s="33">
        <f>+IFERROR(('MIP 2017'!BW82/'MIP 2017'!BW$168),0)</f>
        <v>9.8951901290083764E-4</v>
      </c>
      <c r="BX82" s="33">
        <f>+IFERROR(('MIP 2017'!BX82/'MIP 2017'!BX$168),0)</f>
        <v>1.4136410557097828E-4</v>
      </c>
      <c r="BY82" s="33">
        <f>+IFERROR(('MIP 2017'!BY82/'MIP 2017'!BY$168),0)</f>
        <v>2.0419216395835355E-4</v>
      </c>
      <c r="BZ82" s="33">
        <f>+IFERROR(('MIP 2017'!BZ82/'MIP 2017'!BZ$168),0)</f>
        <v>4.1701193119509614E-4</v>
      </c>
      <c r="CA82" s="33">
        <f>+IFERROR(('MIP 2017'!CA82/'MIP 2017'!CA$168),0)</f>
        <v>1.5244003201518588E-4</v>
      </c>
      <c r="CB82" s="33">
        <f>+IFERROR(('MIP 2017'!CB82/'MIP 2017'!CB$168),0)</f>
        <v>4.9552707148493478E-4</v>
      </c>
      <c r="CC82" s="33">
        <f>+IFERROR(('MIP 2017'!CC82/'MIP 2017'!CC$168),0)</f>
        <v>5.3002654670472279E-4</v>
      </c>
      <c r="CD82" s="33">
        <f>+IFERROR(('MIP 2017'!CD82/'MIP 2017'!CD$168),0)</f>
        <v>5.8305874625140877E-4</v>
      </c>
      <c r="CE82" s="33">
        <f>+IFERROR(('MIP 2017'!CE82/'MIP 2017'!CE$168),0)</f>
        <v>5.7430144675592743E-4</v>
      </c>
      <c r="CF82" s="33">
        <f>+IFERROR(('MIP 2017'!CF82/'MIP 2017'!CF$168),0)</f>
        <v>8.0980461949328188E-4</v>
      </c>
      <c r="CG82" s="33">
        <f>+IFERROR(('MIP 2017'!CG82/'MIP 2017'!CG$168),0)</f>
        <v>1.9119697611564472E-4</v>
      </c>
      <c r="CH82" s="33">
        <f>+IFERROR(('MIP 2017'!CH82/'MIP 2017'!CH$168),0)</f>
        <v>3.5719358143705921E-4</v>
      </c>
      <c r="CI82" s="33">
        <f>+IFERROR(('MIP 2017'!CI82/'MIP 2017'!CI$168),0)</f>
        <v>3.1677107378634751E-4</v>
      </c>
      <c r="CJ82" s="33">
        <f>+IFERROR(('MIP 2017'!CJ82/'MIP 2017'!CJ$168),0)</f>
        <v>2.7924791225236966E-4</v>
      </c>
      <c r="CK82" s="33">
        <f>+IFERROR(('MIP 2017'!CK82/'MIP 2017'!CK$168),0)</f>
        <v>2.2312480870916019E-4</v>
      </c>
      <c r="CL82" s="33">
        <f>+IFERROR(('MIP 2017'!CL82/'MIP 2017'!CL$168),0)</f>
        <v>3.8403838675826605E-4</v>
      </c>
      <c r="CM82" s="33">
        <f>+IFERROR(('MIP 2017'!CM82/'MIP 2017'!CM$168),0)</f>
        <v>5.6534171892654353E-4</v>
      </c>
      <c r="CN82" s="33">
        <f>+IFERROR(('MIP 2017'!CN82/'MIP 2017'!CN$168),0)</f>
        <v>2.9697277659241971E-4</v>
      </c>
      <c r="CO82" s="33">
        <f>+IFERROR(('MIP 2017'!CO82/'MIP 2017'!CO$168),0)</f>
        <v>2.6555604302889031E-4</v>
      </c>
      <c r="CP82" s="33">
        <f>+IFERROR(('MIP 2017'!CP82/'MIP 2017'!CP$168),0)</f>
        <v>6.6144740022533661E-4</v>
      </c>
      <c r="CQ82" s="33">
        <f>+IFERROR(('MIP 2017'!CQ82/'MIP 2017'!CQ$168),0)</f>
        <v>3.5791349036983243E-4</v>
      </c>
      <c r="CR82" s="33">
        <f>+IFERROR(('MIP 2017'!CR82/'MIP 2017'!CR$168),0)</f>
        <v>3.9340290121013863E-4</v>
      </c>
      <c r="CS82" s="33">
        <f>+IFERROR(('MIP 2017'!CS82/'MIP 2017'!CS$168),0)</f>
        <v>1.5283540581147699E-4</v>
      </c>
      <c r="CT82" s="33">
        <f>+IFERROR(('MIP 2017'!CT82/'MIP 2017'!CT$168),0)</f>
        <v>2.7731236904616585E-4</v>
      </c>
      <c r="CU82" s="33">
        <f>+IFERROR(('MIP 2017'!CU82/'MIP 2017'!CU$168),0)</f>
        <v>1.3499739239628935E-4</v>
      </c>
      <c r="CV82" s="33">
        <f>+IFERROR(('MIP 2017'!CV82/'MIP 2017'!CV$168),0)</f>
        <v>2.4105360302630881E-5</v>
      </c>
      <c r="CW82" s="33">
        <f>+IFERROR(('MIP 2017'!CW82/'MIP 2017'!CW$168),0)</f>
        <v>1.1877829677028987E-4</v>
      </c>
      <c r="CX82" s="33">
        <f>+IFERROR(('MIP 2017'!CX82/'MIP 2017'!CX$168),0)</f>
        <v>2.5165194141479695E-4</v>
      </c>
      <c r="CY82" s="33">
        <f>+IFERROR(('MIP 2017'!CY82/'MIP 2017'!CY$168),0)</f>
        <v>2.0849717154748803E-4</v>
      </c>
      <c r="CZ82" s="33">
        <f>+IFERROR(('MIP 2017'!CZ82/'MIP 2017'!CZ$168),0)</f>
        <v>1.1876740858347586E-4</v>
      </c>
      <c r="DA82" s="33">
        <f>+IFERROR(('MIP 2017'!DA82/'MIP 2017'!DA$168),0)</f>
        <v>1.2384230243564422E-4</v>
      </c>
      <c r="DB82" s="33">
        <f>+IFERROR(('MIP 2017'!DB82/'MIP 2017'!DB$168),0)</f>
        <v>1.4334025037999776E-4</v>
      </c>
      <c r="DC82" s="33">
        <f>+IFERROR(('MIP 2017'!DC82/'MIP 2017'!DC$168),0)</f>
        <v>1.532590094567823E-4</v>
      </c>
      <c r="DD82" s="33">
        <f>+IFERROR(('MIP 2017'!DD82/'MIP 2017'!DD$168),0)</f>
        <v>5.1257828199827637E-4</v>
      </c>
      <c r="DE82" s="33">
        <f>+IFERROR(('MIP 2017'!DE82/'MIP 2017'!DE$168),0)</f>
        <v>2.3008833047135022E-4</v>
      </c>
      <c r="DF82" s="33">
        <f>+IFERROR(('MIP 2017'!DF82/'MIP 2017'!DF$168),0)</f>
        <v>9.3419843998739918E-4</v>
      </c>
      <c r="DG82" s="33">
        <f>+IFERROR(('MIP 2017'!DG82/'MIP 2017'!DG$168),0)</f>
        <v>3.1990589610339255E-4</v>
      </c>
      <c r="DH82" s="33">
        <f>+IFERROR(('MIP 2017'!DH82/'MIP 2017'!DH$168),0)</f>
        <v>2.0256325058702417E-4</v>
      </c>
      <c r="DI82" s="33">
        <f>+IFERROR(('MIP 2017'!DI82/'MIP 2017'!DI$168),0)</f>
        <v>1.5638695948441736E-2</v>
      </c>
      <c r="DJ82" s="33">
        <f>+IFERROR(('MIP 2017'!DJ82/'MIP 2017'!DJ$168),0)</f>
        <v>1.7847191775743979E-4</v>
      </c>
      <c r="DK82" s="33">
        <f>+IFERROR(('MIP 2017'!DK82/'MIP 2017'!DK$168),0)</f>
        <v>1.1706945632731936E-4</v>
      </c>
      <c r="DL82" s="33">
        <f>+IFERROR(('MIP 2017'!DL82/'MIP 2017'!DL$168),0)</f>
        <v>2.2800407887139175E-4</v>
      </c>
      <c r="DM82" s="33">
        <f>+IFERROR(('MIP 2017'!DM82/'MIP 2017'!DM$168),0)</f>
        <v>1.0902861038821389E-4</v>
      </c>
      <c r="DN82" s="33">
        <f>+IFERROR(('MIP 2017'!DN82/'MIP 2017'!DN$168),0)</f>
        <v>6.8908146968272769E-6</v>
      </c>
      <c r="DO82" s="33">
        <f>+IFERROR(('MIP 2017'!DO82/'MIP 2017'!DO$168),0)</f>
        <v>1.8665806389793341E-4</v>
      </c>
      <c r="DP82" s="33">
        <f>+IFERROR(('MIP 2017'!DP82/'MIP 2017'!DP$168),0)</f>
        <v>1.44207455576535E-4</v>
      </c>
      <c r="DQ82" s="33">
        <f>+IFERROR(('MIP 2017'!DQ82/'MIP 2017'!DQ$168),0)</f>
        <v>2.2143130209810775E-4</v>
      </c>
      <c r="DR82" s="33">
        <f>+IFERROR(('MIP 2017'!DR82/'MIP 2017'!DR$168),0)</f>
        <v>3.9655998888605664E-4</v>
      </c>
      <c r="DS82" s="33">
        <f>+IFERROR(('MIP 2017'!DS82/'MIP 2017'!DS$168),0)</f>
        <v>2.1781029442723748E-4</v>
      </c>
      <c r="DT82" s="33">
        <f>+IFERROR(('MIP 2017'!DT82/'MIP 2017'!DT$168),0)</f>
        <v>2.6477694856117041E-4</v>
      </c>
      <c r="DU82" s="33">
        <f>+IFERROR(('MIP 2017'!DU82/'MIP 2017'!DU$168),0)</f>
        <v>3.8177309804441301E-5</v>
      </c>
      <c r="DV82" s="33">
        <f>+IFERROR(('MIP 2017'!DV82/'MIP 2017'!DV$168),0)</f>
        <v>1.3303688688967423E-4</v>
      </c>
      <c r="DW82" s="33">
        <f>+IFERROR(('MIP 2017'!DW82/'MIP 2017'!DW$168),0)</f>
        <v>5.4743487737047561E-3</v>
      </c>
      <c r="DX82" s="33">
        <f>+IFERROR(('MIP 2017'!DX82/'MIP 2017'!DX$168),0)</f>
        <v>3.9088554788708043E-4</v>
      </c>
      <c r="DY82" s="33">
        <f>+IFERROR(('MIP 2017'!DY82/'MIP 2017'!DY$168),0)</f>
        <v>1.2708948856441203E-4</v>
      </c>
      <c r="DZ82" s="33">
        <f>+IFERROR(('MIP 2017'!DZ82/'MIP 2017'!DZ$168),0)</f>
        <v>4.8426559430519426E-5</v>
      </c>
      <c r="EA82" s="33">
        <f>+IFERROR(('MIP 2017'!EA82/'MIP 2017'!EA$168),0)</f>
        <v>2.2393231190305255E-4</v>
      </c>
      <c r="EB82" s="33">
        <f>+IFERROR(('MIP 2017'!EB82/'MIP 2017'!EB$168),0)</f>
        <v>3.4672691786297042E-4</v>
      </c>
      <c r="EC82" s="33">
        <f>+IFERROR(('MIP 2017'!EC82/'MIP 2017'!EC$168),0)</f>
        <v>2.3311171442863459E-4</v>
      </c>
      <c r="ED82" s="33">
        <f>+IFERROR(('MIP 2017'!ED82/'MIP 2017'!ED$168),0)</f>
        <v>3.3433221279045589E-4</v>
      </c>
      <c r="EE82" s="33">
        <f>+IFERROR(('MIP 2017'!EE82/'MIP 2017'!EE$168),0)</f>
        <v>2.5262692582618903E-4</v>
      </c>
      <c r="EF82" s="33">
        <f>+IFERROR(('MIP 2017'!EF82/'MIP 2017'!EF$168),0)</f>
        <v>1.2889139469648707E-4</v>
      </c>
      <c r="EG82" s="33">
        <f>+IFERROR(('MIP 2017'!EG82/'MIP 2017'!EG$168),0)</f>
        <v>2.4873772433639887E-4</v>
      </c>
      <c r="EH82" s="33">
        <f>+IFERROR(('MIP 2017'!EH82/'MIP 2017'!EH$168),0)</f>
        <v>0</v>
      </c>
    </row>
    <row r="83" spans="1:138" s="7" customFormat="1" ht="21.95" customHeight="1" thickBot="1" x14ac:dyDescent="0.25">
      <c r="A83" s="137" t="s">
        <v>214</v>
      </c>
      <c r="B83" s="138" t="s">
        <v>217</v>
      </c>
      <c r="C83" s="33">
        <f>+IFERROR(('MIP 2017'!C83/'MIP 2017'!C$168),0)</f>
        <v>3.1145064575910427E-6</v>
      </c>
      <c r="D83" s="33">
        <f>+IFERROR(('MIP 2017'!D83/'MIP 2017'!D$168),0)</f>
        <v>1.8964682737596007E-6</v>
      </c>
      <c r="E83" s="33">
        <f>+IFERROR(('MIP 2017'!E83/'MIP 2017'!E$168),0)</f>
        <v>3.37763419534786E-6</v>
      </c>
      <c r="F83" s="33">
        <f>+IFERROR(('MIP 2017'!F83/'MIP 2017'!F$168),0)</f>
        <v>3.5761295200486026E-6</v>
      </c>
      <c r="G83" s="33">
        <f>+IFERROR(('MIP 2017'!G83/'MIP 2017'!G$168),0)</f>
        <v>4.7955108185877995E-6</v>
      </c>
      <c r="H83" s="33">
        <f>+IFERROR(('MIP 2017'!H83/'MIP 2017'!H$168),0)</f>
        <v>3.5184538102000783E-6</v>
      </c>
      <c r="I83" s="33">
        <f>+IFERROR(('MIP 2017'!I83/'MIP 2017'!I$168),0)</f>
        <v>1.6314633082869958E-6</v>
      </c>
      <c r="J83" s="33">
        <f>+IFERROR(('MIP 2017'!J83/'MIP 2017'!J$168),0)</f>
        <v>4.5417160930035473E-6</v>
      </c>
      <c r="K83" s="33">
        <f>+IFERROR(('MIP 2017'!K83/'MIP 2017'!K$168),0)</f>
        <v>2.7026207766976673E-6</v>
      </c>
      <c r="L83" s="33">
        <f>+IFERROR(('MIP 2017'!L83/'MIP 2017'!L$168),0)</f>
        <v>3.1510490763451284E-6</v>
      </c>
      <c r="M83" s="33">
        <f>+IFERROR(('MIP 2017'!M83/'MIP 2017'!M$168),0)</f>
        <v>2.9096284439288153E-6</v>
      </c>
      <c r="N83" s="33">
        <f>+IFERROR(('MIP 2017'!N83/'MIP 2017'!N$168),0)</f>
        <v>1.1216397495097008E-4</v>
      </c>
      <c r="O83" s="33">
        <f>+IFERROR(('MIP 2017'!O83/'MIP 2017'!O$168),0)</f>
        <v>2.2268394116732167E-5</v>
      </c>
      <c r="P83" s="33">
        <f>+IFERROR(('MIP 2017'!P83/'MIP 2017'!P$168),0)</f>
        <v>1.1191506671164637E-4</v>
      </c>
      <c r="Q83" s="33">
        <f>+IFERROR(('MIP 2017'!Q83/'MIP 2017'!Q$168),0)</f>
        <v>5.561674905471038E-6</v>
      </c>
      <c r="R83" s="33">
        <f>+IFERROR(('MIP 2017'!R83/'MIP 2017'!R$168),0)</f>
        <v>5.3326461044486677E-5</v>
      </c>
      <c r="S83" s="33">
        <f>+IFERROR(('MIP 2017'!S83/'MIP 2017'!S$168),0)</f>
        <v>2.5313853804483806E-6</v>
      </c>
      <c r="T83" s="33">
        <f>+IFERROR(('MIP 2017'!T83/'MIP 2017'!T$168),0)</f>
        <v>2.3207524698016169E-6</v>
      </c>
      <c r="U83" s="33">
        <f>+IFERROR(('MIP 2017'!U83/'MIP 2017'!U$168),0)</f>
        <v>1.5008082935284494E-4</v>
      </c>
      <c r="V83" s="33">
        <f>+IFERROR(('MIP 2017'!V83/'MIP 2017'!V$168),0)</f>
        <v>2.1837413281333805E-6</v>
      </c>
      <c r="W83" s="33">
        <f>+IFERROR(('MIP 2017'!W83/'MIP 2017'!W$168),0)</f>
        <v>3.6194156170906718E-4</v>
      </c>
      <c r="X83" s="33">
        <f>+IFERROR(('MIP 2017'!X83/'MIP 2017'!X$168),0)</f>
        <v>2.2480715500260907E-4</v>
      </c>
      <c r="Y83" s="33">
        <f>+IFERROR(('MIP 2017'!Y83/'MIP 2017'!Y$168),0)</f>
        <v>5.2550796973341785E-6</v>
      </c>
      <c r="Z83" s="33">
        <f>+IFERROR(('MIP 2017'!Z83/'MIP 2017'!Z$168),0)</f>
        <v>5.9544332192072516E-6</v>
      </c>
      <c r="AA83" s="33">
        <f>+IFERROR(('MIP 2017'!AA83/'MIP 2017'!AA$168),0)</f>
        <v>5.9873566337148621E-6</v>
      </c>
      <c r="AB83" s="33">
        <f>+IFERROR(('MIP 2017'!AB83/'MIP 2017'!AB$168),0)</f>
        <v>1.3855787979883956E-3</v>
      </c>
      <c r="AC83" s="33">
        <f>+IFERROR(('MIP 2017'!AC83/'MIP 2017'!AC$168),0)</f>
        <v>1.9133200766994976E-5</v>
      </c>
      <c r="AD83" s="33">
        <f>+IFERROR(('MIP 2017'!AD83/'MIP 2017'!AD$168),0)</f>
        <v>9.5072354004873665E-3</v>
      </c>
      <c r="AE83" s="33">
        <f>+IFERROR(('MIP 2017'!AE83/'MIP 2017'!AE$168),0)</f>
        <v>8.569024066419616E-5</v>
      </c>
      <c r="AF83" s="33">
        <f>+IFERROR(('MIP 2017'!AF83/'MIP 2017'!AF$168),0)</f>
        <v>2.8930097872460108E-4</v>
      </c>
      <c r="AG83" s="33">
        <f>+IFERROR(('MIP 2017'!AG83/'MIP 2017'!AG$168),0)</f>
        <v>7.8193194173884384E-5</v>
      </c>
      <c r="AH83" s="33">
        <f>+IFERROR(('MIP 2017'!AH83/'MIP 2017'!AH$168),0)</f>
        <v>2.7598017749164961E-3</v>
      </c>
      <c r="AI83" s="33">
        <f>+IFERROR(('MIP 2017'!AI83/'MIP 2017'!AI$168),0)</f>
        <v>4.3886877663034144E-4</v>
      </c>
      <c r="AJ83" s="33">
        <f>+IFERROR(('MIP 2017'!AJ83/'MIP 2017'!AJ$168),0)</f>
        <v>4.2278174731337083E-5</v>
      </c>
      <c r="AK83" s="33">
        <f>+IFERROR(('MIP 2017'!AK83/'MIP 2017'!AK$168),0)</f>
        <v>2.0191907946316587E-4</v>
      </c>
      <c r="AL83" s="33">
        <f>+IFERROR(('MIP 2017'!AL83/'MIP 2017'!AL$168),0)</f>
        <v>2.4136692312369141E-4</v>
      </c>
      <c r="AM83" s="33">
        <f>+IFERROR(('MIP 2017'!AM83/'MIP 2017'!AM$168),0)</f>
        <v>1.6566940162403626E-4</v>
      </c>
      <c r="AN83" s="33">
        <f>+IFERROR(('MIP 2017'!AN83/'MIP 2017'!AN$168),0)</f>
        <v>3.2791798542995785E-4</v>
      </c>
      <c r="AO83" s="33">
        <f>+IFERROR(('MIP 2017'!AO83/'MIP 2017'!AO$168),0)</f>
        <v>1.3384994462824833E-4</v>
      </c>
      <c r="AP83" s="33">
        <f>+IFERROR(('MIP 2017'!AP83/'MIP 2017'!AP$168),0)</f>
        <v>4.4731766587400857E-4</v>
      </c>
      <c r="AQ83" s="33">
        <f>+IFERROR(('MIP 2017'!AQ83/'MIP 2017'!AQ$168),0)</f>
        <v>7.8608109951803032E-4</v>
      </c>
      <c r="AR83" s="33">
        <f>+IFERROR(('MIP 2017'!AR83/'MIP 2017'!AR$168),0)</f>
        <v>1.2645620986296846E-3</v>
      </c>
      <c r="AS83" s="33">
        <f>+IFERROR(('MIP 2017'!AS83/'MIP 2017'!AS$168),0)</f>
        <v>3.1348294411473449E-4</v>
      </c>
      <c r="AT83" s="33">
        <f>+IFERROR(('MIP 2017'!AT83/'MIP 2017'!AT$168),0)</f>
        <v>1.2218769213543775E-4</v>
      </c>
      <c r="AU83" s="33">
        <f>+IFERROR(('MIP 2017'!AU83/'MIP 2017'!AU$168),0)</f>
        <v>1.8641994969742986E-4</v>
      </c>
      <c r="AV83" s="33">
        <f>+IFERROR(('MIP 2017'!AV83/'MIP 2017'!AV$168),0)</f>
        <v>1.8147634758907821E-3</v>
      </c>
      <c r="AW83" s="33">
        <f>+IFERROR(('MIP 2017'!AW83/'MIP 2017'!AW$168),0)</f>
        <v>1.4413475792652175E-4</v>
      </c>
      <c r="AX83" s="33">
        <f>+IFERROR(('MIP 2017'!AX83/'MIP 2017'!AX$168),0)</f>
        <v>1.9226234856303376E-3</v>
      </c>
      <c r="AY83" s="33">
        <f>+IFERROR(('MIP 2017'!AY83/'MIP 2017'!AY$168),0)</f>
        <v>4.5463817221573881E-3</v>
      </c>
      <c r="AZ83" s="33">
        <f>+IFERROR(('MIP 2017'!AZ83/'MIP 2017'!AZ$168),0)</f>
        <v>1.4868351418146774E-2</v>
      </c>
      <c r="BA83" s="33">
        <f>+IFERROR(('MIP 2017'!BA83/'MIP 2017'!BA$168),0)</f>
        <v>2.5074798669295797E-3</v>
      </c>
      <c r="BB83" s="33">
        <f>+IFERROR(('MIP 2017'!BB83/'MIP 2017'!BB$168),0)</f>
        <v>2.3807240573174151E-4</v>
      </c>
      <c r="BC83" s="33">
        <f>+IFERROR(('MIP 2017'!BC83/'MIP 2017'!BC$168),0)</f>
        <v>9.3499983894313252E-5</v>
      </c>
      <c r="BD83" s="33">
        <f>+IFERROR(('MIP 2017'!BD83/'MIP 2017'!BD$168),0)</f>
        <v>1.3656314062588562E-3</v>
      </c>
      <c r="BE83" s="33">
        <f>+IFERROR(('MIP 2017'!BE83/'MIP 2017'!BE$168),0)</f>
        <v>1.0549339164167448E-4</v>
      </c>
      <c r="BF83" s="33">
        <f>+IFERROR(('MIP 2017'!BF83/'MIP 2017'!BF$168),0)</f>
        <v>3.8420511690489151E-4</v>
      </c>
      <c r="BG83" s="33">
        <f>+IFERROR(('MIP 2017'!BG83/'MIP 2017'!BG$168),0)</f>
        <v>6.1004609511226176E-4</v>
      </c>
      <c r="BH83" s="33">
        <f>+IFERROR(('MIP 2017'!BH83/'MIP 2017'!BH$168),0)</f>
        <v>8.0806815870313649E-5</v>
      </c>
      <c r="BI83" s="33">
        <f>+IFERROR(('MIP 2017'!BI83/'MIP 2017'!BI$168),0)</f>
        <v>1.1574256938097585E-3</v>
      </c>
      <c r="BJ83" s="33">
        <f>+IFERROR(('MIP 2017'!BJ83/'MIP 2017'!BJ$168),0)</f>
        <v>1.1499584928187685E-4</v>
      </c>
      <c r="BK83" s="33">
        <f>+IFERROR(('MIP 2017'!BK83/'MIP 2017'!BK$168),0)</f>
        <v>8.2154434904725825E-5</v>
      </c>
      <c r="BL83" s="33">
        <f>+IFERROR(('MIP 2017'!BL83/'MIP 2017'!BL$168),0)</f>
        <v>6.4249312215491482E-4</v>
      </c>
      <c r="BM83" s="33">
        <f>+IFERROR(('MIP 2017'!BM83/'MIP 2017'!BM$168),0)</f>
        <v>3.3158482724362424E-4</v>
      </c>
      <c r="BN83" s="33">
        <f>+IFERROR(('MIP 2017'!BN83/'MIP 2017'!BN$168),0)</f>
        <v>3.5677938381961915E-4</v>
      </c>
      <c r="BO83" s="33">
        <f>+IFERROR(('MIP 2017'!BO83/'MIP 2017'!BO$168),0)</f>
        <v>8.212152159709426E-5</v>
      </c>
      <c r="BP83" s="33">
        <f>+IFERROR(('MIP 2017'!BP83/'MIP 2017'!BP$168),0)</f>
        <v>1.1112248030165066E-4</v>
      </c>
      <c r="BQ83" s="33">
        <f>+IFERROR(('MIP 2017'!BQ83/'MIP 2017'!BQ$168),0)</f>
        <v>1.5228643076730433E-4</v>
      </c>
      <c r="BR83" s="33">
        <f>+IFERROR(('MIP 2017'!BR83/'MIP 2017'!BR$168),0)</f>
        <v>6.8963029075976262E-4</v>
      </c>
      <c r="BS83" s="33">
        <f>+IFERROR(('MIP 2017'!BS83/'MIP 2017'!BS$168),0)</f>
        <v>2.3502920078837691E-4</v>
      </c>
      <c r="BT83" s="33">
        <f>+IFERROR(('MIP 2017'!BT83/'MIP 2017'!BT$168),0)</f>
        <v>2.4995257449261059E-3</v>
      </c>
      <c r="BU83" s="33">
        <f>+IFERROR(('MIP 2017'!BU83/'MIP 2017'!BU$168),0)</f>
        <v>5.0949996723831159E-5</v>
      </c>
      <c r="BV83" s="33">
        <f>+IFERROR(('MIP 2017'!BV83/'MIP 2017'!BV$168),0)</f>
        <v>9.9559964300080812E-3</v>
      </c>
      <c r="BW83" s="33">
        <f>+IFERROR(('MIP 2017'!BW83/'MIP 2017'!BW$168),0)</f>
        <v>7.8607595113658389E-4</v>
      </c>
      <c r="BX83" s="33">
        <f>+IFERROR(('MIP 2017'!BX83/'MIP 2017'!BX$168),0)</f>
        <v>1.3099995223568681E-3</v>
      </c>
      <c r="BY83" s="33">
        <f>+IFERROR(('MIP 2017'!BY83/'MIP 2017'!BY$168),0)</f>
        <v>8.9388899023909788E-4</v>
      </c>
      <c r="BZ83" s="33">
        <f>+IFERROR(('MIP 2017'!BZ83/'MIP 2017'!BZ$168),0)</f>
        <v>2.5458732302230695E-3</v>
      </c>
      <c r="CA83" s="33">
        <f>+IFERROR(('MIP 2017'!CA83/'MIP 2017'!CA$168),0)</f>
        <v>4.3334953382345086E-4</v>
      </c>
      <c r="CB83" s="33">
        <f>+IFERROR(('MIP 2017'!CB83/'MIP 2017'!CB$168),0)</f>
        <v>1.3143029005568621E-4</v>
      </c>
      <c r="CC83" s="33">
        <f>+IFERROR(('MIP 2017'!CC83/'MIP 2017'!CC$168),0)</f>
        <v>1.1004306709207606E-5</v>
      </c>
      <c r="CD83" s="33">
        <f>+IFERROR(('MIP 2017'!CD83/'MIP 2017'!CD$168),0)</f>
        <v>1.6651624030102606E-4</v>
      </c>
      <c r="CE83" s="33">
        <f>+IFERROR(('MIP 2017'!CE83/'MIP 2017'!CE$168),0)</f>
        <v>7.6863779325841476E-4</v>
      </c>
      <c r="CF83" s="33">
        <f>+IFERROR(('MIP 2017'!CF83/'MIP 2017'!CF$168),0)</f>
        <v>8.7355373010143504E-4</v>
      </c>
      <c r="CG83" s="33">
        <f>+IFERROR(('MIP 2017'!CG83/'MIP 2017'!CG$168),0)</f>
        <v>6.357449991805876E-4</v>
      </c>
      <c r="CH83" s="33">
        <f>+IFERROR(('MIP 2017'!CH83/'MIP 2017'!CH$168),0)</f>
        <v>3.5641107278285037E-3</v>
      </c>
      <c r="CI83" s="33">
        <f>+IFERROR(('MIP 2017'!CI83/'MIP 2017'!CI$168),0)</f>
        <v>1.5073864229989534E-2</v>
      </c>
      <c r="CJ83" s="33">
        <f>+IFERROR(('MIP 2017'!CJ83/'MIP 2017'!CJ$168),0)</f>
        <v>6.5961745498795241E-4</v>
      </c>
      <c r="CK83" s="33">
        <f>+IFERROR(('MIP 2017'!CK83/'MIP 2017'!CK$168),0)</f>
        <v>2.1035915863987283E-6</v>
      </c>
      <c r="CL83" s="33">
        <f>+IFERROR(('MIP 2017'!CL83/'MIP 2017'!CL$168),0)</f>
        <v>8.9905532456454186E-5</v>
      </c>
      <c r="CM83" s="33">
        <f>+IFERROR(('MIP 2017'!CM83/'MIP 2017'!CM$168),0)</f>
        <v>1.9179834601402976E-4</v>
      </c>
      <c r="CN83" s="33">
        <f>+IFERROR(('MIP 2017'!CN83/'MIP 2017'!CN$168),0)</f>
        <v>4.6311217281478858E-5</v>
      </c>
      <c r="CO83" s="33">
        <f>+IFERROR(('MIP 2017'!CO83/'MIP 2017'!CO$168),0)</f>
        <v>3.0324550683001578E-4</v>
      </c>
      <c r="CP83" s="33">
        <f>+IFERROR(('MIP 2017'!CP83/'MIP 2017'!CP$168),0)</f>
        <v>9.3719836823525228E-4</v>
      </c>
      <c r="CQ83" s="33">
        <f>+IFERROR(('MIP 2017'!CQ83/'MIP 2017'!CQ$168),0)</f>
        <v>3.8424766002782558E-4</v>
      </c>
      <c r="CR83" s="33">
        <f>+IFERROR(('MIP 2017'!CR83/'MIP 2017'!CR$168),0)</f>
        <v>5.2628197534278307E-4</v>
      </c>
      <c r="CS83" s="33">
        <f>+IFERROR(('MIP 2017'!CS83/'MIP 2017'!CS$168),0)</f>
        <v>1.1354292265915574E-3</v>
      </c>
      <c r="CT83" s="33">
        <f>+IFERROR(('MIP 2017'!CT83/'MIP 2017'!CT$168),0)</f>
        <v>2.6436891095999132E-4</v>
      </c>
      <c r="CU83" s="33">
        <f>+IFERROR(('MIP 2017'!CU83/'MIP 2017'!CU$168),0)</f>
        <v>1.463768407012175E-4</v>
      </c>
      <c r="CV83" s="33">
        <f>+IFERROR(('MIP 2017'!CV83/'MIP 2017'!CV$168),0)</f>
        <v>2.0387649755063274E-3</v>
      </c>
      <c r="CW83" s="33">
        <f>+IFERROR(('MIP 2017'!CW83/'MIP 2017'!CW$168),0)</f>
        <v>2.7565235243710997E-4</v>
      </c>
      <c r="CX83" s="33">
        <f>+IFERROR(('MIP 2017'!CX83/'MIP 2017'!CX$168),0)</f>
        <v>2.8336619130939036E-5</v>
      </c>
      <c r="CY83" s="33">
        <f>+IFERROR(('MIP 2017'!CY83/'MIP 2017'!CY$168),0)</f>
        <v>2.5502754939840102E-3</v>
      </c>
      <c r="CZ83" s="33">
        <f>+IFERROR(('MIP 2017'!CZ83/'MIP 2017'!CZ$168),0)</f>
        <v>4.9378976618183858E-4</v>
      </c>
      <c r="DA83" s="33">
        <f>+IFERROR(('MIP 2017'!DA83/'MIP 2017'!DA$168),0)</f>
        <v>7.80984449892409E-4</v>
      </c>
      <c r="DB83" s="33">
        <f>+IFERROR(('MIP 2017'!DB83/'MIP 2017'!DB$168),0)</f>
        <v>1.5438108340091487E-3</v>
      </c>
      <c r="DC83" s="33">
        <f>+IFERROR(('MIP 2017'!DC83/'MIP 2017'!DC$168),0)</f>
        <v>6.9541161701970199E-4</v>
      </c>
      <c r="DD83" s="33">
        <f>+IFERROR(('MIP 2017'!DD83/'MIP 2017'!DD$168),0)</f>
        <v>1.9655813359659117E-4</v>
      </c>
      <c r="DE83" s="33">
        <f>+IFERROR(('MIP 2017'!DE83/'MIP 2017'!DE$168),0)</f>
        <v>1.6382166199699151E-3</v>
      </c>
      <c r="DF83" s="33">
        <f>+IFERROR(('MIP 2017'!DF83/'MIP 2017'!DF$168),0)</f>
        <v>4.5726329620302848E-4</v>
      </c>
      <c r="DG83" s="33">
        <f>+IFERROR(('MIP 2017'!DG83/'MIP 2017'!DG$168),0)</f>
        <v>6.7778214881657976E-4</v>
      </c>
      <c r="DH83" s="33">
        <f>+IFERROR(('MIP 2017'!DH83/'MIP 2017'!DH$168),0)</f>
        <v>8.0953043550566564E-4</v>
      </c>
      <c r="DI83" s="33">
        <f>+IFERROR(('MIP 2017'!DI83/'MIP 2017'!DI$168),0)</f>
        <v>5.6159959591962208E-5</v>
      </c>
      <c r="DJ83" s="33">
        <f>+IFERROR(('MIP 2017'!DJ83/'MIP 2017'!DJ$168),0)</f>
        <v>7.5060322493651388E-5</v>
      </c>
      <c r="DK83" s="33">
        <f>+IFERROR(('MIP 2017'!DK83/'MIP 2017'!DK$168),0)</f>
        <v>6.3743609812895265E-5</v>
      </c>
      <c r="DL83" s="33">
        <f>+IFERROR(('MIP 2017'!DL83/'MIP 2017'!DL$168),0)</f>
        <v>6.5457328263218576E-4</v>
      </c>
      <c r="DM83" s="33">
        <f>+IFERROR(('MIP 2017'!DM83/'MIP 2017'!DM$168),0)</f>
        <v>9.0086332700450066E-5</v>
      </c>
      <c r="DN83" s="33">
        <f>+IFERROR(('MIP 2017'!DN83/'MIP 2017'!DN$168),0)</f>
        <v>1.2170898185908101E-5</v>
      </c>
      <c r="DO83" s="33">
        <f>+IFERROR(('MIP 2017'!DO83/'MIP 2017'!DO$168),0)</f>
        <v>2.2201023118072578E-3</v>
      </c>
      <c r="DP83" s="33">
        <f>+IFERROR(('MIP 2017'!DP83/'MIP 2017'!DP$168),0)</f>
        <v>1.0302444347098669E-3</v>
      </c>
      <c r="DQ83" s="33">
        <f>+IFERROR(('MIP 2017'!DQ83/'MIP 2017'!DQ$168),0)</f>
        <v>1.6278995877934226E-3</v>
      </c>
      <c r="DR83" s="33">
        <f>+IFERROR(('MIP 2017'!DR83/'MIP 2017'!DR$168),0)</f>
        <v>3.9103895393305301E-4</v>
      </c>
      <c r="DS83" s="33">
        <f>+IFERROR(('MIP 2017'!DS83/'MIP 2017'!DS$168),0)</f>
        <v>1.7313723645858768E-3</v>
      </c>
      <c r="DT83" s="33">
        <f>+IFERROR(('MIP 2017'!DT83/'MIP 2017'!DT$168),0)</f>
        <v>1.6112368617811029E-3</v>
      </c>
      <c r="DU83" s="33">
        <f>+IFERROR(('MIP 2017'!DU83/'MIP 2017'!DU$168),0)</f>
        <v>3.8061153867074933E-4</v>
      </c>
      <c r="DV83" s="33">
        <f>+IFERROR(('MIP 2017'!DV83/'MIP 2017'!DV$168),0)</f>
        <v>1.9872302919200511E-3</v>
      </c>
      <c r="DW83" s="33">
        <f>+IFERROR(('MIP 2017'!DW83/'MIP 2017'!DW$168),0)</f>
        <v>7.5244113969620248E-4</v>
      </c>
      <c r="DX83" s="33">
        <f>+IFERROR(('MIP 2017'!DX83/'MIP 2017'!DX$168),0)</f>
        <v>7.0080304128264581E-3</v>
      </c>
      <c r="DY83" s="33">
        <f>+IFERROR(('MIP 2017'!DY83/'MIP 2017'!DY$168),0)</f>
        <v>1.5312873509209827E-3</v>
      </c>
      <c r="DZ83" s="33">
        <f>+IFERROR(('MIP 2017'!DZ83/'MIP 2017'!DZ$168),0)</f>
        <v>4.2250855484089739E-4</v>
      </c>
      <c r="EA83" s="33">
        <f>+IFERROR(('MIP 2017'!EA83/'MIP 2017'!EA$168),0)</f>
        <v>2.2678844206859353E-3</v>
      </c>
      <c r="EB83" s="33">
        <f>+IFERROR(('MIP 2017'!EB83/'MIP 2017'!EB$168),0)</f>
        <v>5.6755425553899628E-3</v>
      </c>
      <c r="EC83" s="33">
        <f>+IFERROR(('MIP 2017'!EC83/'MIP 2017'!EC$168),0)</f>
        <v>1.4874662891314957E-3</v>
      </c>
      <c r="ED83" s="33">
        <f>+IFERROR(('MIP 2017'!ED83/'MIP 2017'!ED$168),0)</f>
        <v>8.4976214506548903E-4</v>
      </c>
      <c r="EE83" s="33">
        <f>+IFERROR(('MIP 2017'!EE83/'MIP 2017'!EE$168),0)</f>
        <v>2.4671429170282267E-3</v>
      </c>
      <c r="EF83" s="33">
        <f>+IFERROR(('MIP 2017'!EF83/'MIP 2017'!EF$168),0)</f>
        <v>1.3532819191119346E-3</v>
      </c>
      <c r="EG83" s="33">
        <f>+IFERROR(('MIP 2017'!EG83/'MIP 2017'!EG$168),0)</f>
        <v>4.4267004530945031E-5</v>
      </c>
      <c r="EH83" s="33">
        <f>+IFERROR(('MIP 2017'!EH83/'MIP 2017'!EH$168),0)</f>
        <v>0</v>
      </c>
    </row>
    <row r="84" spans="1:138" s="7" customFormat="1" ht="21.95" customHeight="1" thickBot="1" x14ac:dyDescent="0.25">
      <c r="A84" s="137" t="s">
        <v>216</v>
      </c>
      <c r="B84" s="138" t="s">
        <v>219</v>
      </c>
      <c r="C84" s="33">
        <f>+IFERROR(('MIP 2017'!C84/'MIP 2017'!C$168),0)</f>
        <v>2.0498364674381803E-5</v>
      </c>
      <c r="D84" s="33">
        <f>+IFERROR(('MIP 2017'!D84/'MIP 2017'!D$168),0)</f>
        <v>1.3276552150123713E-5</v>
      </c>
      <c r="E84" s="33">
        <f>+IFERROR(('MIP 2017'!E84/'MIP 2017'!E$168),0)</f>
        <v>1.8773214087356028E-3</v>
      </c>
      <c r="F84" s="33">
        <f>+IFERROR(('MIP 2017'!F84/'MIP 2017'!F$168),0)</f>
        <v>2.4811405034073016E-5</v>
      </c>
      <c r="G84" s="33">
        <f>+IFERROR(('MIP 2017'!G84/'MIP 2017'!G$168),0)</f>
        <v>1.2893930335748524E-2</v>
      </c>
      <c r="H84" s="33">
        <f>+IFERROR(('MIP 2017'!H84/'MIP 2017'!H$168),0)</f>
        <v>2.177922634732726E-5</v>
      </c>
      <c r="I84" s="33">
        <f>+IFERROR(('MIP 2017'!I84/'MIP 2017'!I$168),0)</f>
        <v>3.0278871592840468E-3</v>
      </c>
      <c r="J84" s="33">
        <f>+IFERROR(('MIP 2017'!J84/'MIP 2017'!J$168),0)</f>
        <v>2.7209815373610101E-5</v>
      </c>
      <c r="K84" s="33">
        <f>+IFERROR(('MIP 2017'!K84/'MIP 2017'!K$168),0)</f>
        <v>1.8878428592838108E-5</v>
      </c>
      <c r="L84" s="33">
        <f>+IFERROR(('MIP 2017'!L84/'MIP 2017'!L$168),0)</f>
        <v>6.1683016260692832E-4</v>
      </c>
      <c r="M84" s="33">
        <f>+IFERROR(('MIP 2017'!M84/'MIP 2017'!M$168),0)</f>
        <v>1.9389252788114677E-5</v>
      </c>
      <c r="N84" s="33">
        <f>+IFERROR(('MIP 2017'!N84/'MIP 2017'!N$168),0)</f>
        <v>1.3348328610678075E-3</v>
      </c>
      <c r="O84" s="33">
        <f>+IFERROR(('MIP 2017'!O84/'MIP 2017'!O$168),0)</f>
        <v>1.5067254217610317E-3</v>
      </c>
      <c r="P84" s="33">
        <f>+IFERROR(('MIP 2017'!P84/'MIP 2017'!P$168),0)</f>
        <v>1.0802609056668827E-2</v>
      </c>
      <c r="Q84" s="33">
        <f>+IFERROR(('MIP 2017'!Q84/'MIP 2017'!Q$168),0)</f>
        <v>1.3404164498541346E-5</v>
      </c>
      <c r="R84" s="33">
        <f>+IFERROR(('MIP 2017'!R84/'MIP 2017'!R$168),0)</f>
        <v>1.9871464944057268E-2</v>
      </c>
      <c r="S84" s="33">
        <f>+IFERROR(('MIP 2017'!S84/'MIP 2017'!S$168),0)</f>
        <v>7.9155094407663933E-3</v>
      </c>
      <c r="T84" s="33">
        <f>+IFERROR(('MIP 2017'!T84/'MIP 2017'!T$168),0)</f>
        <v>1.444035697247599E-3</v>
      </c>
      <c r="U84" s="33">
        <f>+IFERROR(('MIP 2017'!U84/'MIP 2017'!U$168),0)</f>
        <v>7.8206202524023962E-3</v>
      </c>
      <c r="V84" s="33">
        <f>+IFERROR(('MIP 2017'!V84/'MIP 2017'!V$168),0)</f>
        <v>2.58123021527107E-3</v>
      </c>
      <c r="W84" s="33">
        <f>+IFERROR(('MIP 2017'!W84/'MIP 2017'!W$168),0)</f>
        <v>2.3098424293155305E-3</v>
      </c>
      <c r="X84" s="33">
        <f>+IFERROR(('MIP 2017'!X84/'MIP 2017'!X$168),0)</f>
        <v>8.163222014110059E-4</v>
      </c>
      <c r="Y84" s="33">
        <f>+IFERROR(('MIP 2017'!Y84/'MIP 2017'!Y$168),0)</f>
        <v>3.6290848796285306E-5</v>
      </c>
      <c r="Z84" s="33">
        <f>+IFERROR(('MIP 2017'!Z84/'MIP 2017'!Z$168),0)</f>
        <v>8.7718546529801252E-4</v>
      </c>
      <c r="AA84" s="33">
        <f>+IFERROR(('MIP 2017'!AA84/'MIP 2017'!AA$168),0)</f>
        <v>1.0233278293787974E-4</v>
      </c>
      <c r="AB84" s="33">
        <f>+IFERROR(('MIP 2017'!AB84/'MIP 2017'!AB$168),0)</f>
        <v>4.6310451195783836E-2</v>
      </c>
      <c r="AC84" s="33">
        <f>+IFERROR(('MIP 2017'!AC84/'MIP 2017'!AC$168),0)</f>
        <v>3.4459968077465742E-5</v>
      </c>
      <c r="AD84" s="33">
        <f>+IFERROR(('MIP 2017'!AD84/'MIP 2017'!AD$168),0)</f>
        <v>2.6759533961605384E-2</v>
      </c>
      <c r="AE84" s="33">
        <f>+IFERROR(('MIP 2017'!AE84/'MIP 2017'!AE$168),0)</f>
        <v>5.1288854965396155E-3</v>
      </c>
      <c r="AF84" s="33">
        <f>+IFERROR(('MIP 2017'!AF84/'MIP 2017'!AF$168),0)</f>
        <v>3.5532757776286096E-2</v>
      </c>
      <c r="AG84" s="33">
        <f>+IFERROR(('MIP 2017'!AG84/'MIP 2017'!AG$168),0)</f>
        <v>1.3117225283240165E-4</v>
      </c>
      <c r="AH84" s="33">
        <f>+IFERROR(('MIP 2017'!AH84/'MIP 2017'!AH$168),0)</f>
        <v>5.3444973794791524E-2</v>
      </c>
      <c r="AI84" s="33">
        <f>+IFERROR(('MIP 2017'!AI84/'MIP 2017'!AI$168),0)</f>
        <v>6.6509558170943549E-3</v>
      </c>
      <c r="AJ84" s="33">
        <f>+IFERROR(('MIP 2017'!AJ84/'MIP 2017'!AJ$168),0)</f>
        <v>6.9659338287673712E-3</v>
      </c>
      <c r="AK84" s="33">
        <f>+IFERROR(('MIP 2017'!AK84/'MIP 2017'!AK$168),0)</f>
        <v>1.2376937916509886E-2</v>
      </c>
      <c r="AL84" s="33">
        <f>+IFERROR(('MIP 2017'!AL84/'MIP 2017'!AL$168),0)</f>
        <v>8.5986535851764936E-3</v>
      </c>
      <c r="AM84" s="33">
        <f>+IFERROR(('MIP 2017'!AM84/'MIP 2017'!AM$168),0)</f>
        <v>6.2570183092824369E-3</v>
      </c>
      <c r="AN84" s="33">
        <f>+IFERROR(('MIP 2017'!AN84/'MIP 2017'!AN$168),0)</f>
        <v>4.1321889067200811E-3</v>
      </c>
      <c r="AO84" s="33">
        <f>+IFERROR(('MIP 2017'!AO84/'MIP 2017'!AO$168),0)</f>
        <v>1.4154746144038916E-2</v>
      </c>
      <c r="AP84" s="33">
        <f>+IFERROR(('MIP 2017'!AP84/'MIP 2017'!AP$168),0)</f>
        <v>7.8375530419025376E-3</v>
      </c>
      <c r="AQ84" s="33">
        <f>+IFERROR(('MIP 2017'!AQ84/'MIP 2017'!AQ$168),0)</f>
        <v>9.5438751005011632E-3</v>
      </c>
      <c r="AR84" s="33">
        <f>+IFERROR(('MIP 2017'!AR84/'MIP 2017'!AR$168),0)</f>
        <v>1.6210475792585964E-2</v>
      </c>
      <c r="AS84" s="33">
        <f>+IFERROR(('MIP 2017'!AS84/'MIP 2017'!AS$168),0)</f>
        <v>4.1968806348061539E-3</v>
      </c>
      <c r="AT84" s="33">
        <f>+IFERROR(('MIP 2017'!AT84/'MIP 2017'!AT$168),0)</f>
        <v>5.7893571589588853E-3</v>
      </c>
      <c r="AU84" s="33">
        <f>+IFERROR(('MIP 2017'!AU84/'MIP 2017'!AU$168),0)</f>
        <v>4.8487724744390509E-3</v>
      </c>
      <c r="AV84" s="33">
        <f>+IFERROR(('MIP 2017'!AV84/'MIP 2017'!AV$168),0)</f>
        <v>4.4861875251398032E-3</v>
      </c>
      <c r="AW84" s="33">
        <f>+IFERROR(('MIP 2017'!AW84/'MIP 2017'!AW$168),0)</f>
        <v>4.5478237278284029E-3</v>
      </c>
      <c r="AX84" s="33">
        <f>+IFERROR(('MIP 2017'!AX84/'MIP 2017'!AX$168),0)</f>
        <v>8.9059076813543768E-3</v>
      </c>
      <c r="AY84" s="33">
        <f>+IFERROR(('MIP 2017'!AY84/'MIP 2017'!AY$168),0)</f>
        <v>4.0350340844514899E-3</v>
      </c>
      <c r="AZ84" s="33">
        <f>+IFERROR(('MIP 2017'!AZ84/'MIP 2017'!AZ$168),0)</f>
        <v>3.6341356356669493E-3</v>
      </c>
      <c r="BA84" s="33">
        <f>+IFERROR(('MIP 2017'!BA84/'MIP 2017'!BA$168),0)</f>
        <v>3.0436420148158899E-3</v>
      </c>
      <c r="BB84" s="33">
        <f>+IFERROR(('MIP 2017'!BB84/'MIP 2017'!BB$168),0)</f>
        <v>8.267500031621338E-3</v>
      </c>
      <c r="BC84" s="33">
        <f>+IFERROR(('MIP 2017'!BC84/'MIP 2017'!BC$168),0)</f>
        <v>1.2557091407324075E-2</v>
      </c>
      <c r="BD84" s="33">
        <f>+IFERROR(('MIP 2017'!BD84/'MIP 2017'!BD$168),0)</f>
        <v>1.8204457138543899E-2</v>
      </c>
      <c r="BE84" s="33">
        <f>+IFERROR(('MIP 2017'!BE84/'MIP 2017'!BE$168),0)</f>
        <v>4.8374512803384664E-3</v>
      </c>
      <c r="BF84" s="33">
        <f>+IFERROR(('MIP 2017'!BF84/'MIP 2017'!BF$168),0)</f>
        <v>1.3438673804909637E-2</v>
      </c>
      <c r="BG84" s="33">
        <f>+IFERROR(('MIP 2017'!BG84/'MIP 2017'!BG$168),0)</f>
        <v>9.3955309144410637E-3</v>
      </c>
      <c r="BH84" s="33">
        <f>+IFERROR(('MIP 2017'!BH84/'MIP 2017'!BH$168),0)</f>
        <v>1.1269888327530554E-2</v>
      </c>
      <c r="BI84" s="33">
        <f>+IFERROR(('MIP 2017'!BI84/'MIP 2017'!BI$168),0)</f>
        <v>4.6603192764375009E-3</v>
      </c>
      <c r="BJ84" s="33">
        <f>+IFERROR(('MIP 2017'!BJ84/'MIP 2017'!BJ$168),0)</f>
        <v>6.8013168062438026E-3</v>
      </c>
      <c r="BK84" s="33">
        <f>+IFERROR(('MIP 2017'!BK84/'MIP 2017'!BK$168),0)</f>
        <v>2.7532255252952578E-2</v>
      </c>
      <c r="BL84" s="33">
        <f>+IFERROR(('MIP 2017'!BL84/'MIP 2017'!BL$168),0)</f>
        <v>4.4442463901531713E-4</v>
      </c>
      <c r="BM84" s="33">
        <f>+IFERROR(('MIP 2017'!BM84/'MIP 2017'!BM$168),0)</f>
        <v>1.5094865962433828E-2</v>
      </c>
      <c r="BN84" s="33">
        <f>+IFERROR(('MIP 2017'!BN84/'MIP 2017'!BN$168),0)</f>
        <v>9.0132083335633748E-3</v>
      </c>
      <c r="BO84" s="33">
        <f>+IFERROR(('MIP 2017'!BO84/'MIP 2017'!BO$168),0)</f>
        <v>7.8580546380998713E-3</v>
      </c>
      <c r="BP84" s="33">
        <f>+IFERROR(('MIP 2017'!BP84/'MIP 2017'!BP$168),0)</f>
        <v>1.3847336999197911E-3</v>
      </c>
      <c r="BQ84" s="33">
        <f>+IFERROR(('MIP 2017'!BQ84/'MIP 2017'!BQ$168),0)</f>
        <v>4.2974470361586414E-3</v>
      </c>
      <c r="BR84" s="33">
        <f>+IFERROR(('MIP 2017'!BR84/'MIP 2017'!BR$168),0)</f>
        <v>9.405593645190528E-3</v>
      </c>
      <c r="BS84" s="33">
        <f>+IFERROR(('MIP 2017'!BS84/'MIP 2017'!BS$168),0)</f>
        <v>6.8132870931970348E-4</v>
      </c>
      <c r="BT84" s="33">
        <f>+IFERROR(('MIP 2017'!BT84/'MIP 2017'!BT$168),0)</f>
        <v>4.9699952444734047E-3</v>
      </c>
      <c r="BU84" s="33">
        <f>+IFERROR(('MIP 2017'!BU84/'MIP 2017'!BU$168),0)</f>
        <v>5.8173246122733956E-3</v>
      </c>
      <c r="BV84" s="33">
        <f>+IFERROR(('MIP 2017'!BV84/'MIP 2017'!BV$168),0)</f>
        <v>3.2896579700283594E-3</v>
      </c>
      <c r="BW84" s="33">
        <f>+IFERROR(('MIP 2017'!BW84/'MIP 2017'!BW$168),0)</f>
        <v>1.773168808928352E-2</v>
      </c>
      <c r="BX84" s="33">
        <f>+IFERROR(('MIP 2017'!BX84/'MIP 2017'!BX$168),0)</f>
        <v>8.3292851444314378E-3</v>
      </c>
      <c r="BY84" s="33">
        <f>+IFERROR(('MIP 2017'!BY84/'MIP 2017'!BY$168),0)</f>
        <v>1.2230421538626345E-2</v>
      </c>
      <c r="BZ84" s="33">
        <f>+IFERROR(('MIP 2017'!BZ84/'MIP 2017'!BZ$168),0)</f>
        <v>5.847358638742718E-3</v>
      </c>
      <c r="CA84" s="33">
        <f>+IFERROR(('MIP 2017'!CA84/'MIP 2017'!CA$168),0)</f>
        <v>4.992423968692484E-3</v>
      </c>
      <c r="CB84" s="33">
        <f>+IFERROR(('MIP 2017'!CB84/'MIP 2017'!CB$168),0)</f>
        <v>3.5472699818825911E-5</v>
      </c>
      <c r="CC84" s="33">
        <f>+IFERROR(('MIP 2017'!CC84/'MIP 2017'!CC$168),0)</f>
        <v>2.7230827977859609E-5</v>
      </c>
      <c r="CD84" s="33">
        <f>+IFERROR(('MIP 2017'!CD84/'MIP 2017'!CD$168),0)</f>
        <v>6.3488670595631125E-3</v>
      </c>
      <c r="CE84" s="33">
        <f>+IFERROR(('MIP 2017'!CE84/'MIP 2017'!CE$168),0)</f>
        <v>4.1569515397774474E-3</v>
      </c>
      <c r="CF84" s="33">
        <f>+IFERROR(('MIP 2017'!CF84/'MIP 2017'!CF$168),0)</f>
        <v>1.303289982267667E-2</v>
      </c>
      <c r="CG84" s="33">
        <f>+IFERROR(('MIP 2017'!CG84/'MIP 2017'!CG$168),0)</f>
        <v>3.7398517191453017E-3</v>
      </c>
      <c r="CH84" s="33">
        <f>+IFERROR(('MIP 2017'!CH84/'MIP 2017'!CH$168),0)</f>
        <v>3.7907244424686434E-3</v>
      </c>
      <c r="CI84" s="33">
        <f>+IFERROR(('MIP 2017'!CI84/'MIP 2017'!CI$168),0)</f>
        <v>1.5304239684039215E-5</v>
      </c>
      <c r="CJ84" s="33">
        <f>+IFERROR(('MIP 2017'!CJ84/'MIP 2017'!CJ$168),0)</f>
        <v>1.0213216235459963E-3</v>
      </c>
      <c r="CK84" s="33">
        <f>+IFERROR(('MIP 2017'!CK84/'MIP 2017'!CK$168),0)</f>
        <v>1.9658467978878211E-5</v>
      </c>
      <c r="CL84" s="33">
        <f>+IFERROR(('MIP 2017'!CL84/'MIP 2017'!CL$168),0)</f>
        <v>3.1511859447907542E-3</v>
      </c>
      <c r="CM84" s="33">
        <f>+IFERROR(('MIP 2017'!CM84/'MIP 2017'!CM$168),0)</f>
        <v>5.0371598904524501E-2</v>
      </c>
      <c r="CN84" s="33">
        <f>+IFERROR(('MIP 2017'!CN84/'MIP 2017'!CN$168),0)</f>
        <v>9.4261737300748178E-3</v>
      </c>
      <c r="CO84" s="33">
        <f>+IFERROR(('MIP 2017'!CO84/'MIP 2017'!CO$168),0)</f>
        <v>4.7869859486234807E-3</v>
      </c>
      <c r="CP84" s="33">
        <f>+IFERROR(('MIP 2017'!CP84/'MIP 2017'!CP$168),0)</f>
        <v>7.8086564001092235E-4</v>
      </c>
      <c r="CQ84" s="33">
        <f>+IFERROR(('MIP 2017'!CQ84/'MIP 2017'!CQ$168),0)</f>
        <v>2.9552128237606209E-3</v>
      </c>
      <c r="CR84" s="33">
        <f>+IFERROR(('MIP 2017'!CR84/'MIP 2017'!CR$168),0)</f>
        <v>1.4768763976469514E-3</v>
      </c>
      <c r="CS84" s="33">
        <f>+IFERROR(('MIP 2017'!CS84/'MIP 2017'!CS$168),0)</f>
        <v>1.0335984729456672E-2</v>
      </c>
      <c r="CT84" s="33">
        <f>+IFERROR(('MIP 2017'!CT84/'MIP 2017'!CT$168),0)</f>
        <v>2.6597610529247094E-3</v>
      </c>
      <c r="CU84" s="33">
        <f>+IFERROR(('MIP 2017'!CU84/'MIP 2017'!CU$168),0)</f>
        <v>8.2591701192160478E-4</v>
      </c>
      <c r="CV84" s="33">
        <f>+IFERROR(('MIP 2017'!CV84/'MIP 2017'!CV$168),0)</f>
        <v>1.3887343016897704E-4</v>
      </c>
      <c r="CW84" s="33">
        <f>+IFERROR(('MIP 2017'!CW84/'MIP 2017'!CW$168),0)</f>
        <v>7.0778519145268375E-3</v>
      </c>
      <c r="CX84" s="33">
        <f>+IFERROR(('MIP 2017'!CX84/'MIP 2017'!CX$168),0)</f>
        <v>4.8382036801802733E-3</v>
      </c>
      <c r="CY84" s="33">
        <f>+IFERROR(('MIP 2017'!CY84/'MIP 2017'!CY$168),0)</f>
        <v>7.6724691872696047E-4</v>
      </c>
      <c r="CZ84" s="33">
        <f>+IFERROR(('MIP 2017'!CZ84/'MIP 2017'!CZ$168),0)</f>
        <v>5.297703452784742E-3</v>
      </c>
      <c r="DA84" s="33">
        <f>+IFERROR(('MIP 2017'!DA84/'MIP 2017'!DA$168),0)</f>
        <v>7.2184807035106024E-4</v>
      </c>
      <c r="DB84" s="33">
        <f>+IFERROR(('MIP 2017'!DB84/'MIP 2017'!DB$168),0)</f>
        <v>4.6382402479466133E-4</v>
      </c>
      <c r="DC84" s="33">
        <f>+IFERROR(('MIP 2017'!DC84/'MIP 2017'!DC$168),0)</f>
        <v>8.7115256095709136E-4</v>
      </c>
      <c r="DD84" s="33">
        <f>+IFERROR(('MIP 2017'!DD84/'MIP 2017'!DD$168),0)</f>
        <v>4.668244502203043E-4</v>
      </c>
      <c r="DE84" s="33">
        <f>+IFERROR(('MIP 2017'!DE84/'MIP 2017'!DE$168),0)</f>
        <v>8.9197987169087195E-3</v>
      </c>
      <c r="DF84" s="33">
        <f>+IFERROR(('MIP 2017'!DF84/'MIP 2017'!DF$168),0)</f>
        <v>2.935661869133098E-3</v>
      </c>
      <c r="DG84" s="33">
        <f>+IFERROR(('MIP 2017'!DG84/'MIP 2017'!DG$168),0)</f>
        <v>2.0800654717213949E-3</v>
      </c>
      <c r="DH84" s="33">
        <f>+IFERROR(('MIP 2017'!DH84/'MIP 2017'!DH$168),0)</f>
        <v>2.9783363352328027E-3</v>
      </c>
      <c r="DI84" s="33">
        <f>+IFERROR(('MIP 2017'!DI84/'MIP 2017'!DI$168),0)</f>
        <v>2.9242876972366146E-3</v>
      </c>
      <c r="DJ84" s="33">
        <f>+IFERROR(('MIP 2017'!DJ84/'MIP 2017'!DJ$168),0)</f>
        <v>4.8752410923048901E-3</v>
      </c>
      <c r="DK84" s="33">
        <f>+IFERROR(('MIP 2017'!DK84/'MIP 2017'!DK$168),0)</f>
        <v>3.7239394420019588E-3</v>
      </c>
      <c r="DL84" s="33">
        <f>+IFERROR(('MIP 2017'!DL84/'MIP 2017'!DL$168),0)</f>
        <v>7.5231156331163175E-3</v>
      </c>
      <c r="DM84" s="33">
        <f>+IFERROR(('MIP 2017'!DM84/'MIP 2017'!DM$168),0)</f>
        <v>1.7610005975127977E-6</v>
      </c>
      <c r="DN84" s="33">
        <f>+IFERROR(('MIP 2017'!DN84/'MIP 2017'!DN$168),0)</f>
        <v>4.6924281982804342E-5</v>
      </c>
      <c r="DO84" s="33">
        <f>+IFERROR(('MIP 2017'!DO84/'MIP 2017'!DO$168),0)</f>
        <v>1.1276894031378095E-3</v>
      </c>
      <c r="DP84" s="33">
        <f>+IFERROR(('MIP 2017'!DP84/'MIP 2017'!DP$168),0)</f>
        <v>3.7087353918072025E-3</v>
      </c>
      <c r="DQ84" s="33">
        <f>+IFERROR(('MIP 2017'!DQ84/'MIP 2017'!DQ$168),0)</f>
        <v>2.519380535550746E-3</v>
      </c>
      <c r="DR84" s="33">
        <f>+IFERROR(('MIP 2017'!DR84/'MIP 2017'!DR$168),0)</f>
        <v>5.1704507634650111E-4</v>
      </c>
      <c r="DS84" s="33">
        <f>+IFERROR(('MIP 2017'!DS84/'MIP 2017'!DS$168),0)</f>
        <v>2.6055411111280745E-3</v>
      </c>
      <c r="DT84" s="33">
        <f>+IFERROR(('MIP 2017'!DT84/'MIP 2017'!DT$168),0)</f>
        <v>1.3986096118640821E-3</v>
      </c>
      <c r="DU84" s="33">
        <f>+IFERROR(('MIP 2017'!DU84/'MIP 2017'!DU$168),0)</f>
        <v>3.6039826730520532E-4</v>
      </c>
      <c r="DV84" s="33">
        <f>+IFERROR(('MIP 2017'!DV84/'MIP 2017'!DV$168),0)</f>
        <v>1.6491525526705394E-3</v>
      </c>
      <c r="DW84" s="33">
        <f>+IFERROR(('MIP 2017'!DW84/'MIP 2017'!DW$168),0)</f>
        <v>4.569937008649696E-3</v>
      </c>
      <c r="DX84" s="33">
        <f>+IFERROR(('MIP 2017'!DX84/'MIP 2017'!DX$168),0)</f>
        <v>7.9039499223190549E-3</v>
      </c>
      <c r="DY84" s="33">
        <f>+IFERROR(('MIP 2017'!DY84/'MIP 2017'!DY$168),0)</f>
        <v>2.6962292498732329E-3</v>
      </c>
      <c r="DZ84" s="33">
        <f>+IFERROR(('MIP 2017'!DZ84/'MIP 2017'!DZ$168),0)</f>
        <v>5.7056926913359018E-3</v>
      </c>
      <c r="EA84" s="33">
        <f>+IFERROR(('MIP 2017'!EA84/'MIP 2017'!EA$168),0)</f>
        <v>8.1127846703921893E-3</v>
      </c>
      <c r="EB84" s="33">
        <f>+IFERROR(('MIP 2017'!EB84/'MIP 2017'!EB$168),0)</f>
        <v>1.1811681137870122E-3</v>
      </c>
      <c r="EC84" s="33">
        <f>+IFERROR(('MIP 2017'!EC84/'MIP 2017'!EC$168),0)</f>
        <v>2.5364394549701164E-3</v>
      </c>
      <c r="ED84" s="33">
        <f>+IFERROR(('MIP 2017'!ED84/'MIP 2017'!ED$168),0)</f>
        <v>1.6117202462771069E-2</v>
      </c>
      <c r="EE84" s="33">
        <f>+IFERROR(('MIP 2017'!EE84/'MIP 2017'!EE$168),0)</f>
        <v>2.970037770699274E-3</v>
      </c>
      <c r="EF84" s="33">
        <f>+IFERROR(('MIP 2017'!EF84/'MIP 2017'!EF$168),0)</f>
        <v>8.4961004561023932E-4</v>
      </c>
      <c r="EG84" s="33">
        <f>+IFERROR(('MIP 2017'!EG84/'MIP 2017'!EG$168),0)</f>
        <v>1.5180339639893799E-3</v>
      </c>
      <c r="EH84" s="33">
        <f>+IFERROR(('MIP 2017'!EH84/'MIP 2017'!EH$168),0)</f>
        <v>0</v>
      </c>
    </row>
    <row r="85" spans="1:138" s="7" customFormat="1" ht="21.95" customHeight="1" thickBot="1" x14ac:dyDescent="0.25">
      <c r="A85" s="137" t="s">
        <v>218</v>
      </c>
      <c r="B85" s="138" t="s">
        <v>221</v>
      </c>
      <c r="C85" s="33">
        <f>+IFERROR(('MIP 2017'!C85/'MIP 2017'!C$168),0)</f>
        <v>2.1359422340104703E-3</v>
      </c>
      <c r="D85" s="33">
        <f>+IFERROR(('MIP 2017'!D85/'MIP 2017'!D$168),0)</f>
        <v>2.0369076864106355E-4</v>
      </c>
      <c r="E85" s="33">
        <f>+IFERROR(('MIP 2017'!E85/'MIP 2017'!E$168),0)</f>
        <v>7.3692653443406799E-3</v>
      </c>
      <c r="F85" s="33">
        <f>+IFERROR(('MIP 2017'!F85/'MIP 2017'!F$168),0)</f>
        <v>4.6329225193573407E-4</v>
      </c>
      <c r="G85" s="33">
        <f>+IFERROR(('MIP 2017'!G85/'MIP 2017'!G$168),0)</f>
        <v>7.7416391994637535E-3</v>
      </c>
      <c r="H85" s="33">
        <f>+IFERROR(('MIP 2017'!H85/'MIP 2017'!H$168),0)</f>
        <v>4.3243693268131666E-3</v>
      </c>
      <c r="I85" s="33">
        <f>+IFERROR(('MIP 2017'!I85/'MIP 2017'!I$168),0)</f>
        <v>1.9715232659937004E-3</v>
      </c>
      <c r="J85" s="33">
        <f>+IFERROR(('MIP 2017'!J85/'MIP 2017'!J$168),0)</f>
        <v>6.8881011214529594E-3</v>
      </c>
      <c r="K85" s="33">
        <f>+IFERROR(('MIP 2017'!K85/'MIP 2017'!K$168),0)</f>
        <v>1.9216545554571029E-4</v>
      </c>
      <c r="L85" s="33">
        <f>+IFERROR(('MIP 2017'!L85/'MIP 2017'!L$168),0)</f>
        <v>1.199368465264729E-3</v>
      </c>
      <c r="M85" s="33">
        <f>+IFERROR(('MIP 2017'!M85/'MIP 2017'!M$168),0)</f>
        <v>1.5587426155338712E-3</v>
      </c>
      <c r="N85" s="33">
        <f>+IFERROR(('MIP 2017'!N85/'MIP 2017'!N$168),0)</f>
        <v>1.1795097445647076E-2</v>
      </c>
      <c r="O85" s="33">
        <f>+IFERROR(('MIP 2017'!O85/'MIP 2017'!O$168),0)</f>
        <v>1.0866718221338958E-2</v>
      </c>
      <c r="P85" s="33">
        <f>+IFERROR(('MIP 2017'!P85/'MIP 2017'!P$168),0)</f>
        <v>1.0300556804429492E-2</v>
      </c>
      <c r="Q85" s="33">
        <f>+IFERROR(('MIP 2017'!Q85/'MIP 2017'!Q$168),0)</f>
        <v>2.0180435193627487E-3</v>
      </c>
      <c r="R85" s="33">
        <f>+IFERROR(('MIP 2017'!R85/'MIP 2017'!R$168),0)</f>
        <v>8.0660341021830048E-3</v>
      </c>
      <c r="S85" s="33">
        <f>+IFERROR(('MIP 2017'!S85/'MIP 2017'!S$168),0)</f>
        <v>3.8180966894447656E-3</v>
      </c>
      <c r="T85" s="33">
        <f>+IFERROR(('MIP 2017'!T85/'MIP 2017'!T$168),0)</f>
        <v>8.9155098081351131E-4</v>
      </c>
      <c r="U85" s="33">
        <f>+IFERROR(('MIP 2017'!U85/'MIP 2017'!U$168),0)</f>
        <v>6.833263673931657E-3</v>
      </c>
      <c r="V85" s="33">
        <f>+IFERROR(('MIP 2017'!V85/'MIP 2017'!V$168),0)</f>
        <v>1.9550731307773771E-3</v>
      </c>
      <c r="W85" s="33">
        <f>+IFERROR(('MIP 2017'!W85/'MIP 2017'!W$168),0)</f>
        <v>1.5730446445680946E-2</v>
      </c>
      <c r="X85" s="33">
        <f>+IFERROR(('MIP 2017'!X85/'MIP 2017'!X$168),0)</f>
        <v>2.0218183210938042E-2</v>
      </c>
      <c r="Y85" s="33">
        <f>+IFERROR(('MIP 2017'!Y85/'MIP 2017'!Y$168),0)</f>
        <v>9.1110585386913962E-4</v>
      </c>
      <c r="Z85" s="33">
        <f>+IFERROR(('MIP 2017'!Z85/'MIP 2017'!Z$168),0)</f>
        <v>1.2531311362013939E-2</v>
      </c>
      <c r="AA85" s="33">
        <f>+IFERROR(('MIP 2017'!AA85/'MIP 2017'!AA$168),0)</f>
        <v>1.0985667312420556E-2</v>
      </c>
      <c r="AB85" s="33">
        <f>+IFERROR(('MIP 2017'!AB85/'MIP 2017'!AB$168),0)</f>
        <v>4.8148565833889476E-3</v>
      </c>
      <c r="AC85" s="33">
        <f>+IFERROR(('MIP 2017'!AC85/'MIP 2017'!AC$168),0)</f>
        <v>2.0790885453229576E-4</v>
      </c>
      <c r="AD85" s="33">
        <f>+IFERROR(('MIP 2017'!AD85/'MIP 2017'!AD$168),0)</f>
        <v>3.2971377616690577E-2</v>
      </c>
      <c r="AE85" s="33">
        <f>+IFERROR(('MIP 2017'!AE85/'MIP 2017'!AE$168),0)</f>
        <v>6.2011323216917491E-2</v>
      </c>
      <c r="AF85" s="33">
        <f>+IFERROR(('MIP 2017'!AF85/'MIP 2017'!AF$168),0)</f>
        <v>2.3321460405744222E-2</v>
      </c>
      <c r="AG85" s="33">
        <f>+IFERROR(('MIP 2017'!AG85/'MIP 2017'!AG$168),0)</f>
        <v>7.9215122270032499E-3</v>
      </c>
      <c r="AH85" s="33">
        <f>+IFERROR(('MIP 2017'!AH85/'MIP 2017'!AH$168),0)</f>
        <v>3.292245062258433E-2</v>
      </c>
      <c r="AI85" s="33">
        <f>+IFERROR(('MIP 2017'!AI85/'MIP 2017'!AI$168),0)</f>
        <v>1.3442401200944207E-2</v>
      </c>
      <c r="AJ85" s="33">
        <f>+IFERROR(('MIP 2017'!AJ85/'MIP 2017'!AJ$168),0)</f>
        <v>1.4253817981107872E-2</v>
      </c>
      <c r="AK85" s="33">
        <f>+IFERROR(('MIP 2017'!AK85/'MIP 2017'!AK$168),0)</f>
        <v>2.6392920528152647E-2</v>
      </c>
      <c r="AL85" s="33">
        <f>+IFERROR(('MIP 2017'!AL85/'MIP 2017'!AL$168),0)</f>
        <v>1.1882424215846277E-2</v>
      </c>
      <c r="AM85" s="33">
        <f>+IFERROR(('MIP 2017'!AM85/'MIP 2017'!AM$168),0)</f>
        <v>1.1926062568755669E-2</v>
      </c>
      <c r="AN85" s="33">
        <f>+IFERROR(('MIP 2017'!AN85/'MIP 2017'!AN$168),0)</f>
        <v>6.2153422675752463E-3</v>
      </c>
      <c r="AO85" s="33">
        <f>+IFERROR(('MIP 2017'!AO85/'MIP 2017'!AO$168),0)</f>
        <v>1.4897703451701662E-2</v>
      </c>
      <c r="AP85" s="33">
        <f>+IFERROR(('MIP 2017'!AP85/'MIP 2017'!AP$168),0)</f>
        <v>2.375008923324462E-2</v>
      </c>
      <c r="AQ85" s="33">
        <f>+IFERROR(('MIP 2017'!AQ85/'MIP 2017'!AQ$168),0)</f>
        <v>5.2064145204510073E-3</v>
      </c>
      <c r="AR85" s="33">
        <f>+IFERROR(('MIP 2017'!AR85/'MIP 2017'!AR$168),0)</f>
        <v>2.049575407695936E-2</v>
      </c>
      <c r="AS85" s="33">
        <f>+IFERROR(('MIP 2017'!AS85/'MIP 2017'!AS$168),0)</f>
        <v>6.7638811075810918E-3</v>
      </c>
      <c r="AT85" s="33">
        <f>+IFERROR(('MIP 2017'!AT85/'MIP 2017'!AT$168),0)</f>
        <v>5.2298940245161483E-3</v>
      </c>
      <c r="AU85" s="33">
        <f>+IFERROR(('MIP 2017'!AU85/'MIP 2017'!AU$168),0)</f>
        <v>5.310722813374036E-3</v>
      </c>
      <c r="AV85" s="33">
        <f>+IFERROR(('MIP 2017'!AV85/'MIP 2017'!AV$168),0)</f>
        <v>1.1294197767409591E-2</v>
      </c>
      <c r="AW85" s="33">
        <f>+IFERROR(('MIP 2017'!AW85/'MIP 2017'!AW$168),0)</f>
        <v>1.2235821663707253E-2</v>
      </c>
      <c r="AX85" s="33">
        <f>+IFERROR(('MIP 2017'!AX85/'MIP 2017'!AX$168),0)</f>
        <v>3.8922974806352144E-2</v>
      </c>
      <c r="AY85" s="33">
        <f>+IFERROR(('MIP 2017'!AY85/'MIP 2017'!AY$168),0)</f>
        <v>1.9996659370657137E-2</v>
      </c>
      <c r="AZ85" s="33">
        <f>+IFERROR(('MIP 2017'!AZ85/'MIP 2017'!AZ$168),0)</f>
        <v>1.0482672243005678E-2</v>
      </c>
      <c r="BA85" s="33">
        <f>+IFERROR(('MIP 2017'!BA85/'MIP 2017'!BA$168),0)</f>
        <v>8.3571542167263386E-3</v>
      </c>
      <c r="BB85" s="33">
        <f>+IFERROR(('MIP 2017'!BB85/'MIP 2017'!BB$168),0)</f>
        <v>1.5363709356135442E-2</v>
      </c>
      <c r="BC85" s="33">
        <f>+IFERROR(('MIP 2017'!BC85/'MIP 2017'!BC$168),0)</f>
        <v>2.2204350462237087E-2</v>
      </c>
      <c r="BD85" s="33">
        <f>+IFERROR(('MIP 2017'!BD85/'MIP 2017'!BD$168),0)</f>
        <v>2.1660968951170735E-2</v>
      </c>
      <c r="BE85" s="33">
        <f>+IFERROR(('MIP 2017'!BE85/'MIP 2017'!BE$168),0)</f>
        <v>1.1617775615317922E-2</v>
      </c>
      <c r="BF85" s="33">
        <f>+IFERROR(('MIP 2017'!BF85/'MIP 2017'!BF$168),0)</f>
        <v>3.6461578846149222E-2</v>
      </c>
      <c r="BG85" s="33">
        <f>+IFERROR(('MIP 2017'!BG85/'MIP 2017'!BG$168),0)</f>
        <v>7.9485633110828163E-3</v>
      </c>
      <c r="BH85" s="33">
        <f>+IFERROR(('MIP 2017'!BH85/'MIP 2017'!BH$168),0)</f>
        <v>9.3636058456740782E-3</v>
      </c>
      <c r="BI85" s="33">
        <f>+IFERROR(('MIP 2017'!BI85/'MIP 2017'!BI$168),0)</f>
        <v>4.6912584585734477E-3</v>
      </c>
      <c r="BJ85" s="33">
        <f>+IFERROR(('MIP 2017'!BJ85/'MIP 2017'!BJ$168),0)</f>
        <v>3.5046823626065857E-2</v>
      </c>
      <c r="BK85" s="33">
        <f>+IFERROR(('MIP 2017'!BK85/'MIP 2017'!BK$168),0)</f>
        <v>6.922091977139154E-2</v>
      </c>
      <c r="BL85" s="33">
        <f>+IFERROR(('MIP 2017'!BL85/'MIP 2017'!BL$168),0)</f>
        <v>1.3440511129105904E-2</v>
      </c>
      <c r="BM85" s="33">
        <f>+IFERROR(('MIP 2017'!BM85/'MIP 2017'!BM$168),0)</f>
        <v>3.4776345448645475E-2</v>
      </c>
      <c r="BN85" s="33">
        <f>+IFERROR(('MIP 2017'!BN85/'MIP 2017'!BN$168),0)</f>
        <v>1.9514969093375849E-2</v>
      </c>
      <c r="BO85" s="33">
        <f>+IFERROR(('MIP 2017'!BO85/'MIP 2017'!BO$168),0)</f>
        <v>2.0193947060383355E-2</v>
      </c>
      <c r="BP85" s="33">
        <f>+IFERROR(('MIP 2017'!BP85/'MIP 2017'!BP$168),0)</f>
        <v>5.4382822824359427E-3</v>
      </c>
      <c r="BQ85" s="33">
        <f>+IFERROR(('MIP 2017'!BQ85/'MIP 2017'!BQ$168),0)</f>
        <v>2.4697691252855189E-2</v>
      </c>
      <c r="BR85" s="33">
        <f>+IFERROR(('MIP 2017'!BR85/'MIP 2017'!BR$168),0)</f>
        <v>2.0838361224993187E-2</v>
      </c>
      <c r="BS85" s="33">
        <f>+IFERROR(('MIP 2017'!BS85/'MIP 2017'!BS$168),0)</f>
        <v>2.1850705111295655E-2</v>
      </c>
      <c r="BT85" s="33">
        <f>+IFERROR(('MIP 2017'!BT85/'MIP 2017'!BT$168),0)</f>
        <v>1.309919148309922E-2</v>
      </c>
      <c r="BU85" s="33">
        <f>+IFERROR(('MIP 2017'!BU85/'MIP 2017'!BU$168),0)</f>
        <v>7.7002051307726938E-3</v>
      </c>
      <c r="BV85" s="33">
        <f>+IFERROR(('MIP 2017'!BV85/'MIP 2017'!BV$168),0)</f>
        <v>1.079455713765809E-2</v>
      </c>
      <c r="BW85" s="33">
        <f>+IFERROR(('MIP 2017'!BW85/'MIP 2017'!BW$168),0)</f>
        <v>5.96077530910177E-3</v>
      </c>
      <c r="BX85" s="33">
        <f>+IFERROR(('MIP 2017'!BX85/'MIP 2017'!BX$168),0)</f>
        <v>6.1545177672745935E-2</v>
      </c>
      <c r="BY85" s="33">
        <f>+IFERROR(('MIP 2017'!BY85/'MIP 2017'!BY$168),0)</f>
        <v>6.8318692048674828E-2</v>
      </c>
      <c r="BZ85" s="33">
        <f>+IFERROR(('MIP 2017'!BZ85/'MIP 2017'!BZ$168),0)</f>
        <v>2.0167318867977495E-2</v>
      </c>
      <c r="CA85" s="33">
        <f>+IFERROR(('MIP 2017'!CA85/'MIP 2017'!CA$168),0)</f>
        <v>7.6082334909280567E-3</v>
      </c>
      <c r="CB85" s="33">
        <f>+IFERROR(('MIP 2017'!CB85/'MIP 2017'!CB$168),0)</f>
        <v>2.6721984317139313E-3</v>
      </c>
      <c r="CC85" s="33">
        <f>+IFERROR(('MIP 2017'!CC85/'MIP 2017'!CC$168),0)</f>
        <v>3.0586088273443311E-3</v>
      </c>
      <c r="CD85" s="33">
        <f>+IFERROR(('MIP 2017'!CD85/'MIP 2017'!CD$168),0)</f>
        <v>1.5715928130467488E-3</v>
      </c>
      <c r="CE85" s="33">
        <f>+IFERROR(('MIP 2017'!CE85/'MIP 2017'!CE$168),0)</f>
        <v>3.3600702821247009E-3</v>
      </c>
      <c r="CF85" s="33">
        <f>+IFERROR(('MIP 2017'!CF85/'MIP 2017'!CF$168),0)</f>
        <v>1.3780117855756481E-3</v>
      </c>
      <c r="CG85" s="33">
        <f>+IFERROR(('MIP 2017'!CG85/'MIP 2017'!CG$168),0)</f>
        <v>1.5561560001311123E-2</v>
      </c>
      <c r="CH85" s="33">
        <f>+IFERROR(('MIP 2017'!CH85/'MIP 2017'!CH$168),0)</f>
        <v>1.4653003174418117E-2</v>
      </c>
      <c r="CI85" s="33">
        <f>+IFERROR(('MIP 2017'!CI85/'MIP 2017'!CI$168),0)</f>
        <v>1.3814964443922058E-4</v>
      </c>
      <c r="CJ85" s="33">
        <f>+IFERROR(('MIP 2017'!CJ85/'MIP 2017'!CJ$168),0)</f>
        <v>2.7387799319974994E-3</v>
      </c>
      <c r="CK85" s="33">
        <f>+IFERROR(('MIP 2017'!CK85/'MIP 2017'!CK$168),0)</f>
        <v>1.9662862280734778E-4</v>
      </c>
      <c r="CL85" s="33">
        <f>+IFERROR(('MIP 2017'!CL85/'MIP 2017'!CL$168),0)</f>
        <v>4.8050481611430591E-3</v>
      </c>
      <c r="CM85" s="33">
        <f>+IFERROR(('MIP 2017'!CM85/'MIP 2017'!CM$168),0)</f>
        <v>2.2452618537148103E-3</v>
      </c>
      <c r="CN85" s="33">
        <f>+IFERROR(('MIP 2017'!CN85/'MIP 2017'!CN$168),0)</f>
        <v>3.6204269785933177E-2</v>
      </c>
      <c r="CO85" s="33">
        <f>+IFERROR(('MIP 2017'!CO85/'MIP 2017'!CO$168),0)</f>
        <v>6.325023784565148E-3</v>
      </c>
      <c r="CP85" s="33">
        <f>+IFERROR(('MIP 2017'!CP85/'MIP 2017'!CP$168),0)</f>
        <v>3.948877338356656E-3</v>
      </c>
      <c r="CQ85" s="33">
        <f>+IFERROR(('MIP 2017'!CQ85/'MIP 2017'!CQ$168),0)</f>
        <v>4.133813776568232E-2</v>
      </c>
      <c r="CR85" s="33">
        <f>+IFERROR(('MIP 2017'!CR85/'MIP 2017'!CR$168),0)</f>
        <v>2.9581487554706243E-2</v>
      </c>
      <c r="CS85" s="33">
        <f>+IFERROR(('MIP 2017'!CS85/'MIP 2017'!CS$168),0)</f>
        <v>1.3622040399091354E-2</v>
      </c>
      <c r="CT85" s="33">
        <f>+IFERROR(('MIP 2017'!CT85/'MIP 2017'!CT$168),0)</f>
        <v>1.6508600862150537E-2</v>
      </c>
      <c r="CU85" s="33">
        <f>+IFERROR(('MIP 2017'!CU85/'MIP 2017'!CU$168),0)</f>
        <v>6.9373618681660221E-3</v>
      </c>
      <c r="CV85" s="33">
        <f>+IFERROR(('MIP 2017'!CV85/'MIP 2017'!CV$168),0)</f>
        <v>6.7601268417751713E-3</v>
      </c>
      <c r="CW85" s="33">
        <f>+IFERROR(('MIP 2017'!CW85/'MIP 2017'!CW$168),0)</f>
        <v>6.4241214843984646E-3</v>
      </c>
      <c r="CX85" s="33">
        <f>+IFERROR(('MIP 2017'!CX85/'MIP 2017'!CX$168),0)</f>
        <v>3.3825235514741217E-3</v>
      </c>
      <c r="CY85" s="33">
        <f>+IFERROR(('MIP 2017'!CY85/'MIP 2017'!CY$168),0)</f>
        <v>2.9111436634428954E-3</v>
      </c>
      <c r="CZ85" s="33">
        <f>+IFERROR(('MIP 2017'!CZ85/'MIP 2017'!CZ$168),0)</f>
        <v>3.2816322551637682E-3</v>
      </c>
      <c r="DA85" s="33">
        <f>+IFERROR(('MIP 2017'!DA85/'MIP 2017'!DA$168),0)</f>
        <v>3.8063060982690996E-3</v>
      </c>
      <c r="DB85" s="33">
        <f>+IFERROR(('MIP 2017'!DB85/'MIP 2017'!DB$168),0)</f>
        <v>5.6072999314114493E-3</v>
      </c>
      <c r="DC85" s="33">
        <f>+IFERROR(('MIP 2017'!DC85/'MIP 2017'!DC$168),0)</f>
        <v>9.0984162650969338E-3</v>
      </c>
      <c r="DD85" s="33">
        <f>+IFERROR(('MIP 2017'!DD85/'MIP 2017'!DD$168),0)</f>
        <v>4.5944046655440589E-3</v>
      </c>
      <c r="DE85" s="33">
        <f>+IFERROR(('MIP 2017'!DE85/'MIP 2017'!DE$168),0)</f>
        <v>6.0627573764459172E-3</v>
      </c>
      <c r="DF85" s="33">
        <f>+IFERROR(('MIP 2017'!DF85/'MIP 2017'!DF$168),0)</f>
        <v>1.0810078888644131E-2</v>
      </c>
      <c r="DG85" s="33">
        <f>+IFERROR(('MIP 2017'!DG85/'MIP 2017'!DG$168),0)</f>
        <v>8.4130355196502856E-3</v>
      </c>
      <c r="DH85" s="33">
        <f>+IFERROR(('MIP 2017'!DH85/'MIP 2017'!DH$168),0)</f>
        <v>1.0196668244221144E-2</v>
      </c>
      <c r="DI85" s="33">
        <f>+IFERROR(('MIP 2017'!DI85/'MIP 2017'!DI$168),0)</f>
        <v>4.729124711489981E-3</v>
      </c>
      <c r="DJ85" s="33">
        <f>+IFERROR(('MIP 2017'!DJ85/'MIP 2017'!DJ$168),0)</f>
        <v>4.935569095061397E-3</v>
      </c>
      <c r="DK85" s="33">
        <f>+IFERROR(('MIP 2017'!DK85/'MIP 2017'!DK$168),0)</f>
        <v>7.3967362687487942E-3</v>
      </c>
      <c r="DL85" s="33">
        <f>+IFERROR(('MIP 2017'!DL85/'MIP 2017'!DL$168),0)</f>
        <v>7.960336584598663E-3</v>
      </c>
      <c r="DM85" s="33">
        <f>+IFERROR(('MIP 2017'!DM85/'MIP 2017'!DM$168),0)</f>
        <v>5.1156465932614675E-3</v>
      </c>
      <c r="DN85" s="33">
        <f>+IFERROR(('MIP 2017'!DN85/'MIP 2017'!DN$168),0)</f>
        <v>6.1752523573599621E-4</v>
      </c>
      <c r="DO85" s="33">
        <f>+IFERROR(('MIP 2017'!DO85/'MIP 2017'!DO$168),0)</f>
        <v>7.0459282577367676E-3</v>
      </c>
      <c r="DP85" s="33">
        <f>+IFERROR(('MIP 2017'!DP85/'MIP 2017'!DP$168),0)</f>
        <v>1.9861809600704738E-3</v>
      </c>
      <c r="DQ85" s="33">
        <f>+IFERROR(('MIP 2017'!DQ85/'MIP 2017'!DQ$168),0)</f>
        <v>2.1866685939486512E-3</v>
      </c>
      <c r="DR85" s="33">
        <f>+IFERROR(('MIP 2017'!DR85/'MIP 2017'!DR$168),0)</f>
        <v>1.2233172103171389E-2</v>
      </c>
      <c r="DS85" s="33">
        <f>+IFERROR(('MIP 2017'!DS85/'MIP 2017'!DS$168),0)</f>
        <v>8.7333565506126538E-3</v>
      </c>
      <c r="DT85" s="33">
        <f>+IFERROR(('MIP 2017'!DT85/'MIP 2017'!DT$168),0)</f>
        <v>6.6579608819024149E-3</v>
      </c>
      <c r="DU85" s="33">
        <f>+IFERROR(('MIP 2017'!DU85/'MIP 2017'!DU$168),0)</f>
        <v>5.0201283005570077E-3</v>
      </c>
      <c r="DV85" s="33">
        <f>+IFERROR(('MIP 2017'!DV85/'MIP 2017'!DV$168),0)</f>
        <v>7.1824622626424509E-3</v>
      </c>
      <c r="DW85" s="33">
        <f>+IFERROR(('MIP 2017'!DW85/'MIP 2017'!DW$168),0)</f>
        <v>9.0305407396932755E-3</v>
      </c>
      <c r="DX85" s="33">
        <f>+IFERROR(('MIP 2017'!DX85/'MIP 2017'!DX$168),0)</f>
        <v>1.2885636870137201E-2</v>
      </c>
      <c r="DY85" s="33">
        <f>+IFERROR(('MIP 2017'!DY85/'MIP 2017'!DY$168),0)</f>
        <v>2.5714191679926311E-2</v>
      </c>
      <c r="DZ85" s="33">
        <f>+IFERROR(('MIP 2017'!DZ85/'MIP 2017'!DZ$168),0)</f>
        <v>1.3240737152505283E-2</v>
      </c>
      <c r="EA85" s="33">
        <f>+IFERROR(('MIP 2017'!EA85/'MIP 2017'!EA$168),0)</f>
        <v>1.4556305349495039E-2</v>
      </c>
      <c r="EB85" s="33">
        <f>+IFERROR(('MIP 2017'!EB85/'MIP 2017'!EB$168),0)</f>
        <v>2.3495699322499768E-2</v>
      </c>
      <c r="EC85" s="33">
        <f>+IFERROR(('MIP 2017'!EC85/'MIP 2017'!EC$168),0)</f>
        <v>2.4669170431366128E-2</v>
      </c>
      <c r="ED85" s="33">
        <f>+IFERROR(('MIP 2017'!ED85/'MIP 2017'!ED$168),0)</f>
        <v>3.3122623927006406E-2</v>
      </c>
      <c r="EE85" s="33">
        <f>+IFERROR(('MIP 2017'!EE85/'MIP 2017'!EE$168),0)</f>
        <v>1.6670274745034592E-2</v>
      </c>
      <c r="EF85" s="33">
        <f>+IFERROR(('MIP 2017'!EF85/'MIP 2017'!EF$168),0)</f>
        <v>1.0176530698916327E-2</v>
      </c>
      <c r="EG85" s="33">
        <f>+IFERROR(('MIP 2017'!EG85/'MIP 2017'!EG$168),0)</f>
        <v>1.291953104786301E-2</v>
      </c>
      <c r="EH85" s="33">
        <f>+IFERROR(('MIP 2017'!EH85/'MIP 2017'!EH$168),0)</f>
        <v>0</v>
      </c>
    </row>
    <row r="86" spans="1:138" s="7" customFormat="1" ht="21.95" customHeight="1" thickBot="1" x14ac:dyDescent="0.25">
      <c r="A86" s="137" t="s">
        <v>220</v>
      </c>
      <c r="B86" s="138" t="s">
        <v>389</v>
      </c>
      <c r="C86" s="33">
        <f>+IFERROR(('MIP 2017'!C86/'MIP 2017'!C$168),0)</f>
        <v>3.4455238420898356E-3</v>
      </c>
      <c r="D86" s="33">
        <f>+IFERROR(('MIP 2017'!D86/'MIP 2017'!D$168),0)</f>
        <v>6.8523253837488734E-4</v>
      </c>
      <c r="E86" s="33">
        <f>+IFERROR(('MIP 2017'!E86/'MIP 2017'!E$168),0)</f>
        <v>3.7645009215666629E-3</v>
      </c>
      <c r="F86" s="33">
        <f>+IFERROR(('MIP 2017'!F86/'MIP 2017'!F$168),0)</f>
        <v>6.7196257440844235E-5</v>
      </c>
      <c r="G86" s="33">
        <f>+IFERROR(('MIP 2017'!G86/'MIP 2017'!G$168),0)</f>
        <v>1.4468539678246436E-4</v>
      </c>
      <c r="H86" s="33">
        <f>+IFERROR(('MIP 2017'!H86/'MIP 2017'!H$168),0)</f>
        <v>2.9559529651670855E-3</v>
      </c>
      <c r="I86" s="33">
        <f>+IFERROR(('MIP 2017'!I86/'MIP 2017'!I$168),0)</f>
        <v>2.6797316420865852E-3</v>
      </c>
      <c r="J86" s="33">
        <f>+IFERROR(('MIP 2017'!J86/'MIP 2017'!J$168),0)</f>
        <v>2.8398313374342418E-4</v>
      </c>
      <c r="K86" s="33">
        <f>+IFERROR(('MIP 2017'!K86/'MIP 2017'!K$168),0)</f>
        <v>8.4455370761741895E-5</v>
      </c>
      <c r="L86" s="33">
        <f>+IFERROR(('MIP 2017'!L86/'MIP 2017'!L$168),0)</f>
        <v>3.205967118486147E-4</v>
      </c>
      <c r="M86" s="33">
        <f>+IFERROR(('MIP 2017'!M86/'MIP 2017'!M$168),0)</f>
        <v>4.9175967914638319E-6</v>
      </c>
      <c r="N86" s="33">
        <f>+IFERROR(('MIP 2017'!N86/'MIP 2017'!N$168),0)</f>
        <v>4.8464894917704436E-3</v>
      </c>
      <c r="O86" s="33">
        <f>+IFERROR(('MIP 2017'!O86/'MIP 2017'!O$168),0)</f>
        <v>3.2356530646073314E-4</v>
      </c>
      <c r="P86" s="33">
        <f>+IFERROR(('MIP 2017'!P86/'MIP 2017'!P$168),0)</f>
        <v>5.8577853549964432E-4</v>
      </c>
      <c r="Q86" s="33">
        <f>+IFERROR(('MIP 2017'!Q86/'MIP 2017'!Q$168),0)</f>
        <v>2.0065644859693364E-7</v>
      </c>
      <c r="R86" s="33">
        <f>+IFERROR(('MIP 2017'!R86/'MIP 2017'!R$168),0)</f>
        <v>2.5019481270734177E-3</v>
      </c>
      <c r="S86" s="33">
        <f>+IFERROR(('MIP 2017'!S86/'MIP 2017'!S$168),0)</f>
        <v>1.2050587945815452E-4</v>
      </c>
      <c r="T86" s="33">
        <f>+IFERROR(('MIP 2017'!T86/'MIP 2017'!T$168),0)</f>
        <v>7.8354019967762068E-4</v>
      </c>
      <c r="U86" s="33">
        <f>+IFERROR(('MIP 2017'!U86/'MIP 2017'!U$168),0)</f>
        <v>4.9210002112100347E-4</v>
      </c>
      <c r="V86" s="33">
        <f>+IFERROR(('MIP 2017'!V86/'MIP 2017'!V$168),0)</f>
        <v>1.7034342593347978E-3</v>
      </c>
      <c r="W86" s="33">
        <f>+IFERROR(('MIP 2017'!W86/'MIP 2017'!W$168),0)</f>
        <v>8.9246629038827047E-3</v>
      </c>
      <c r="X86" s="33">
        <f>+IFERROR(('MIP 2017'!X86/'MIP 2017'!X$168),0)</f>
        <v>8.6026593205572582E-3</v>
      </c>
      <c r="Y86" s="33">
        <f>+IFERROR(('MIP 2017'!Y86/'MIP 2017'!Y$168),0)</f>
        <v>1.0359009413893101E-2</v>
      </c>
      <c r="Z86" s="33">
        <f>+IFERROR(('MIP 2017'!Z86/'MIP 2017'!Z$168),0)</f>
        <v>1.986115387064994E-2</v>
      </c>
      <c r="AA86" s="33">
        <f>+IFERROR(('MIP 2017'!AA86/'MIP 2017'!AA$168),0)</f>
        <v>9.7092526348027122E-4</v>
      </c>
      <c r="AB86" s="33">
        <f>+IFERROR(('MIP 2017'!AB86/'MIP 2017'!AB$168),0)</f>
        <v>1.4165834451472178E-3</v>
      </c>
      <c r="AC86" s="33">
        <f>+IFERROR(('MIP 2017'!AC86/'MIP 2017'!AC$168),0)</f>
        <v>1.1081960708486344E-4</v>
      </c>
      <c r="AD86" s="33">
        <f>+IFERROR(('MIP 2017'!AD86/'MIP 2017'!AD$168),0)</f>
        <v>2.7045541636432787E-3</v>
      </c>
      <c r="AE86" s="33">
        <f>+IFERROR(('MIP 2017'!AE86/'MIP 2017'!AE$168),0)</f>
        <v>6.377917607777203E-3</v>
      </c>
      <c r="AF86" s="33">
        <f>+IFERROR(('MIP 2017'!AF86/'MIP 2017'!AF$168),0)</f>
        <v>2.0848375407135755E-4</v>
      </c>
      <c r="AG86" s="33">
        <f>+IFERROR(('MIP 2017'!AG86/'MIP 2017'!AG$168),0)</f>
        <v>2.5227525104722693E-6</v>
      </c>
      <c r="AH86" s="33">
        <f>+IFERROR(('MIP 2017'!AH86/'MIP 2017'!AH$168),0)</f>
        <v>7.7749570688302099E-4</v>
      </c>
      <c r="AI86" s="33">
        <f>+IFERROR(('MIP 2017'!AI86/'MIP 2017'!AI$168),0)</f>
        <v>4.7573876929701576E-4</v>
      </c>
      <c r="AJ86" s="33">
        <f>+IFERROR(('MIP 2017'!AJ86/'MIP 2017'!AJ$168),0)</f>
        <v>8.8341499557127061E-4</v>
      </c>
      <c r="AK86" s="33">
        <f>+IFERROR(('MIP 2017'!AK86/'MIP 2017'!AK$168),0)</f>
        <v>1.398709485284021E-3</v>
      </c>
      <c r="AL86" s="33">
        <f>+IFERROR(('MIP 2017'!AL86/'MIP 2017'!AL$168),0)</f>
        <v>4.7094367726025751E-4</v>
      </c>
      <c r="AM86" s="33">
        <f>+IFERROR(('MIP 2017'!AM86/'MIP 2017'!AM$168),0)</f>
        <v>3.7150301760536082E-4</v>
      </c>
      <c r="AN86" s="33">
        <f>+IFERROR(('MIP 2017'!AN86/'MIP 2017'!AN$168),0)</f>
        <v>5.648606255201405E-4</v>
      </c>
      <c r="AO86" s="33">
        <f>+IFERROR(('MIP 2017'!AO86/'MIP 2017'!AO$168),0)</f>
        <v>1.2286681178056791E-3</v>
      </c>
      <c r="AP86" s="33">
        <f>+IFERROR(('MIP 2017'!AP86/'MIP 2017'!AP$168),0)</f>
        <v>3.2487679856403502E-3</v>
      </c>
      <c r="AQ86" s="33">
        <f>+IFERROR(('MIP 2017'!AQ86/'MIP 2017'!AQ$168),0)</f>
        <v>2.0208699171378108E-3</v>
      </c>
      <c r="AR86" s="33">
        <f>+IFERROR(('MIP 2017'!AR86/'MIP 2017'!AR$168),0)</f>
        <v>2.4350728647112925E-3</v>
      </c>
      <c r="AS86" s="33">
        <f>+IFERROR(('MIP 2017'!AS86/'MIP 2017'!AS$168),0)</f>
        <v>3.5397376279567742E-4</v>
      </c>
      <c r="AT86" s="33">
        <f>+IFERROR(('MIP 2017'!AT86/'MIP 2017'!AT$168),0)</f>
        <v>5.5673554566816803E-4</v>
      </c>
      <c r="AU86" s="33">
        <f>+IFERROR(('MIP 2017'!AU86/'MIP 2017'!AU$168),0)</f>
        <v>1.1446984055237604E-3</v>
      </c>
      <c r="AV86" s="33">
        <f>+IFERROR(('MIP 2017'!AV86/'MIP 2017'!AV$168),0)</f>
        <v>3.7145537260831668E-4</v>
      </c>
      <c r="AW86" s="33">
        <f>+IFERROR(('MIP 2017'!AW86/'MIP 2017'!AW$168),0)</f>
        <v>9.2323580566440141E-4</v>
      </c>
      <c r="AX86" s="33">
        <f>+IFERROR(('MIP 2017'!AX86/'MIP 2017'!AX$168),0)</f>
        <v>1.6011993442306123E-3</v>
      </c>
      <c r="AY86" s="33">
        <f>+IFERROR(('MIP 2017'!AY86/'MIP 2017'!AY$168),0)</f>
        <v>1.1860282960375747E-3</v>
      </c>
      <c r="AZ86" s="33">
        <f>+IFERROR(('MIP 2017'!AZ86/'MIP 2017'!AZ$168),0)</f>
        <v>1.2132375305967434E-3</v>
      </c>
      <c r="BA86" s="33">
        <f>+IFERROR(('MIP 2017'!BA86/'MIP 2017'!BA$168),0)</f>
        <v>4.8555182512826755E-4</v>
      </c>
      <c r="BB86" s="33">
        <f>+IFERROR(('MIP 2017'!BB86/'MIP 2017'!BB$168),0)</f>
        <v>5.0178453926171516E-4</v>
      </c>
      <c r="BC86" s="33">
        <f>+IFERROR(('MIP 2017'!BC86/'MIP 2017'!BC$168),0)</f>
        <v>3.6508260616655025E-4</v>
      </c>
      <c r="BD86" s="33">
        <f>+IFERROR(('MIP 2017'!BD86/'MIP 2017'!BD$168),0)</f>
        <v>1.5858351621473718E-3</v>
      </c>
      <c r="BE86" s="33">
        <f>+IFERROR(('MIP 2017'!BE86/'MIP 2017'!BE$168),0)</f>
        <v>8.4281884134352464E-4</v>
      </c>
      <c r="BF86" s="33">
        <f>+IFERROR(('MIP 2017'!BF86/'MIP 2017'!BF$168),0)</f>
        <v>4.6768574205895586E-4</v>
      </c>
      <c r="BG86" s="33">
        <f>+IFERROR(('MIP 2017'!BG86/'MIP 2017'!BG$168),0)</f>
        <v>2.3504007647894381E-4</v>
      </c>
      <c r="BH86" s="33">
        <f>+IFERROR(('MIP 2017'!BH86/'MIP 2017'!BH$168),0)</f>
        <v>6.6604166972864453E-3</v>
      </c>
      <c r="BI86" s="33">
        <f>+IFERROR(('MIP 2017'!BI86/'MIP 2017'!BI$168),0)</f>
        <v>3.1067669095031955E-4</v>
      </c>
      <c r="BJ86" s="33">
        <f>+IFERROR(('MIP 2017'!BJ86/'MIP 2017'!BJ$168),0)</f>
        <v>1.8001294744994194E-4</v>
      </c>
      <c r="BK86" s="33">
        <f>+IFERROR(('MIP 2017'!BK86/'MIP 2017'!BK$168),0)</f>
        <v>4.7873063892595168E-5</v>
      </c>
      <c r="BL86" s="33">
        <f>+IFERROR(('MIP 2017'!BL86/'MIP 2017'!BL$168),0)</f>
        <v>3.0962348303679933E-4</v>
      </c>
      <c r="BM86" s="33">
        <f>+IFERROR(('MIP 2017'!BM86/'MIP 2017'!BM$168),0)</f>
        <v>4.9031450870283587E-4</v>
      </c>
      <c r="BN86" s="33">
        <f>+IFERROR(('MIP 2017'!BN86/'MIP 2017'!BN$168),0)</f>
        <v>4.509886071585901E-4</v>
      </c>
      <c r="BO86" s="33">
        <f>+IFERROR(('MIP 2017'!BO86/'MIP 2017'!BO$168),0)</f>
        <v>7.6736090309753309E-4</v>
      </c>
      <c r="BP86" s="33">
        <f>+IFERROR(('MIP 2017'!BP86/'MIP 2017'!BP$168),0)</f>
        <v>3.2492080553794291E-4</v>
      </c>
      <c r="BQ86" s="33">
        <f>+IFERROR(('MIP 2017'!BQ86/'MIP 2017'!BQ$168),0)</f>
        <v>2.0695344379832799E-3</v>
      </c>
      <c r="BR86" s="33">
        <f>+IFERROR(('MIP 2017'!BR86/'MIP 2017'!BR$168),0)</f>
        <v>3.249973993017207E-4</v>
      </c>
      <c r="BS86" s="33">
        <f>+IFERROR(('MIP 2017'!BS86/'MIP 2017'!BS$168),0)</f>
        <v>1.1055952187252627E-3</v>
      </c>
      <c r="BT86" s="33">
        <f>+IFERROR(('MIP 2017'!BT86/'MIP 2017'!BT$168),0)</f>
        <v>9.4753016640254249E-4</v>
      </c>
      <c r="BU86" s="33">
        <f>+IFERROR(('MIP 2017'!BU86/'MIP 2017'!BU$168),0)</f>
        <v>8.4323622994581741E-4</v>
      </c>
      <c r="BV86" s="33">
        <f>+IFERROR(('MIP 2017'!BV86/'MIP 2017'!BV$168),0)</f>
        <v>2.125563523675324E-3</v>
      </c>
      <c r="BW86" s="33">
        <f>+IFERROR(('MIP 2017'!BW86/'MIP 2017'!BW$168),0)</f>
        <v>5.3850105105761781E-4</v>
      </c>
      <c r="BX86" s="33">
        <f>+IFERROR(('MIP 2017'!BX86/'MIP 2017'!BX$168),0)</f>
        <v>8.4718289205549591E-4</v>
      </c>
      <c r="BY86" s="33">
        <f>+IFERROR(('MIP 2017'!BY86/'MIP 2017'!BY$168),0)</f>
        <v>1.8732828361330922E-3</v>
      </c>
      <c r="BZ86" s="33">
        <f>+IFERROR(('MIP 2017'!BZ86/'MIP 2017'!BZ$168),0)</f>
        <v>1.4701224113170102E-2</v>
      </c>
      <c r="CA86" s="33">
        <f>+IFERROR(('MIP 2017'!CA86/'MIP 2017'!CA$168),0)</f>
        <v>1.8467381962595944E-3</v>
      </c>
      <c r="CB86" s="33">
        <f>+IFERROR(('MIP 2017'!CB86/'MIP 2017'!CB$168),0)</f>
        <v>3.6928463882585018E-3</v>
      </c>
      <c r="CC86" s="33">
        <f>+IFERROR(('MIP 2017'!CC86/'MIP 2017'!CC$168),0)</f>
        <v>3.4915743529501963E-3</v>
      </c>
      <c r="CD86" s="33">
        <f>+IFERROR(('MIP 2017'!CD86/'MIP 2017'!CD$168),0)</f>
        <v>2.3861267507573937E-4</v>
      </c>
      <c r="CE86" s="33">
        <f>+IFERROR(('MIP 2017'!CE86/'MIP 2017'!CE$168),0)</f>
        <v>2.6472585181668468E-4</v>
      </c>
      <c r="CF86" s="33">
        <f>+IFERROR(('MIP 2017'!CF86/'MIP 2017'!CF$168),0)</f>
        <v>2.2349360916435409E-4</v>
      </c>
      <c r="CG86" s="33">
        <f>+IFERROR(('MIP 2017'!CG86/'MIP 2017'!CG$168),0)</f>
        <v>1.4204370676438862E-3</v>
      </c>
      <c r="CH86" s="33">
        <f>+IFERROR(('MIP 2017'!CH86/'MIP 2017'!CH$168),0)</f>
        <v>2.8443813934987531E-3</v>
      </c>
      <c r="CI86" s="33">
        <f>+IFERROR(('MIP 2017'!CI86/'MIP 2017'!CI$168),0)</f>
        <v>8.0387410595109305E-5</v>
      </c>
      <c r="CJ86" s="33">
        <f>+IFERROR(('MIP 2017'!CJ86/'MIP 2017'!CJ$168),0)</f>
        <v>9.6248715331170181E-4</v>
      </c>
      <c r="CK86" s="33">
        <f>+IFERROR(('MIP 2017'!CK86/'MIP 2017'!CK$168),0)</f>
        <v>5.0166381220878163E-4</v>
      </c>
      <c r="CL86" s="33">
        <f>+IFERROR(('MIP 2017'!CL86/'MIP 2017'!CL$168),0)</f>
        <v>7.1917199392144374E-4</v>
      </c>
      <c r="CM86" s="33">
        <f>+IFERROR(('MIP 2017'!CM86/'MIP 2017'!CM$168),0)</f>
        <v>1.3452271616169216E-4</v>
      </c>
      <c r="CN86" s="33">
        <f>+IFERROR(('MIP 2017'!CN86/'MIP 2017'!CN$168),0)</f>
        <v>5.3647792405826116E-4</v>
      </c>
      <c r="CO86" s="33">
        <f>+IFERROR(('MIP 2017'!CO86/'MIP 2017'!CO$168),0)</f>
        <v>1.079258333263987E-3</v>
      </c>
      <c r="CP86" s="33">
        <f>+IFERROR(('MIP 2017'!CP86/'MIP 2017'!CP$168),0)</f>
        <v>4.4818109340313893E-4</v>
      </c>
      <c r="CQ86" s="33">
        <f>+IFERROR(('MIP 2017'!CQ86/'MIP 2017'!CQ$168),0)</f>
        <v>7.86074826354137E-3</v>
      </c>
      <c r="CR86" s="33">
        <f>+IFERROR(('MIP 2017'!CR86/'MIP 2017'!CR$168),0)</f>
        <v>5.8382507265271836E-3</v>
      </c>
      <c r="CS86" s="33">
        <f>+IFERROR(('MIP 2017'!CS86/'MIP 2017'!CS$168),0)</f>
        <v>1.4329215156721163E-3</v>
      </c>
      <c r="CT86" s="33">
        <f>+IFERROR(('MIP 2017'!CT86/'MIP 2017'!CT$168),0)</f>
        <v>5.1498395681478875E-4</v>
      </c>
      <c r="CU86" s="33">
        <f>+IFERROR(('MIP 2017'!CU86/'MIP 2017'!CU$168),0)</f>
        <v>2.9094509229991166E-4</v>
      </c>
      <c r="CV86" s="33">
        <f>+IFERROR(('MIP 2017'!CV86/'MIP 2017'!CV$168),0)</f>
        <v>4.6505816992279759E-4</v>
      </c>
      <c r="CW86" s="33">
        <f>+IFERROR(('MIP 2017'!CW86/'MIP 2017'!CW$168),0)</f>
        <v>1.2728582728653835E-3</v>
      </c>
      <c r="CX86" s="33">
        <f>+IFERROR(('MIP 2017'!CX86/'MIP 2017'!CX$168),0)</f>
        <v>2.5672183182187761E-4</v>
      </c>
      <c r="CY86" s="33">
        <f>+IFERROR(('MIP 2017'!CY86/'MIP 2017'!CY$168),0)</f>
        <v>1.1007905761249795E-3</v>
      </c>
      <c r="CZ86" s="33">
        <f>+IFERROR(('MIP 2017'!CZ86/'MIP 2017'!CZ$168),0)</f>
        <v>1.1384590337744471E-3</v>
      </c>
      <c r="DA86" s="33">
        <f>+IFERROR(('MIP 2017'!DA86/'MIP 2017'!DA$168),0)</f>
        <v>1.2750722206890911E-3</v>
      </c>
      <c r="DB86" s="33">
        <f>+IFERROR(('MIP 2017'!DB86/'MIP 2017'!DB$168),0)</f>
        <v>1.2246166205090651E-3</v>
      </c>
      <c r="DC86" s="33">
        <f>+IFERROR(('MIP 2017'!DC86/'MIP 2017'!DC$168),0)</f>
        <v>1.5690553162172433E-3</v>
      </c>
      <c r="DD86" s="33">
        <f>+IFERROR(('MIP 2017'!DD86/'MIP 2017'!DD$168),0)</f>
        <v>2.4802458205848784E-4</v>
      </c>
      <c r="DE86" s="33">
        <f>+IFERROR(('MIP 2017'!DE86/'MIP 2017'!DE$168),0)</f>
        <v>7.0409203324416645E-4</v>
      </c>
      <c r="DF86" s="33">
        <f>+IFERROR(('MIP 2017'!DF86/'MIP 2017'!DF$168),0)</f>
        <v>1.7909767098880751E-3</v>
      </c>
      <c r="DG86" s="33">
        <f>+IFERROR(('MIP 2017'!DG86/'MIP 2017'!DG$168),0)</f>
        <v>3.7164411965560511E-4</v>
      </c>
      <c r="DH86" s="33">
        <f>+IFERROR(('MIP 2017'!DH86/'MIP 2017'!DH$168),0)</f>
        <v>1.1580654521584962E-3</v>
      </c>
      <c r="DI86" s="33">
        <f>+IFERROR(('MIP 2017'!DI86/'MIP 2017'!DI$168),0)</f>
        <v>2.6051816508788185E-3</v>
      </c>
      <c r="DJ86" s="33">
        <f>+IFERROR(('MIP 2017'!DJ86/'MIP 2017'!DJ$168),0)</f>
        <v>8.5655611405250124E-4</v>
      </c>
      <c r="DK86" s="33">
        <f>+IFERROR(('MIP 2017'!DK86/'MIP 2017'!DK$168),0)</f>
        <v>6.8959687008341547E-4</v>
      </c>
      <c r="DL86" s="33">
        <f>+IFERROR(('MIP 2017'!DL86/'MIP 2017'!DL$168),0)</f>
        <v>3.7999197202991564E-3</v>
      </c>
      <c r="DM86" s="33">
        <f>+IFERROR(('MIP 2017'!DM86/'MIP 2017'!DM$168),0)</f>
        <v>9.8300718835445697E-4</v>
      </c>
      <c r="DN86" s="33">
        <f>+IFERROR(('MIP 2017'!DN86/'MIP 2017'!DN$168),0)</f>
        <v>1.7395929742555327E-4</v>
      </c>
      <c r="DO86" s="33">
        <f>+IFERROR(('MIP 2017'!DO86/'MIP 2017'!DO$168),0)</f>
        <v>1.687731723602737E-3</v>
      </c>
      <c r="DP86" s="33">
        <f>+IFERROR(('MIP 2017'!DP86/'MIP 2017'!DP$168),0)</f>
        <v>3.0781715237561207E-4</v>
      </c>
      <c r="DQ86" s="33">
        <f>+IFERROR(('MIP 2017'!DQ86/'MIP 2017'!DQ$168),0)</f>
        <v>3.9293389597429181E-3</v>
      </c>
      <c r="DR86" s="33">
        <f>+IFERROR(('MIP 2017'!DR86/'MIP 2017'!DR$168),0)</f>
        <v>1.1071085653316084E-3</v>
      </c>
      <c r="DS86" s="33">
        <f>+IFERROR(('MIP 2017'!DS86/'MIP 2017'!DS$168),0)</f>
        <v>2.6610909609776443E-3</v>
      </c>
      <c r="DT86" s="33">
        <f>+IFERROR(('MIP 2017'!DT86/'MIP 2017'!DT$168),0)</f>
        <v>4.1938886773146286E-3</v>
      </c>
      <c r="DU86" s="33">
        <f>+IFERROR(('MIP 2017'!DU86/'MIP 2017'!DU$168),0)</f>
        <v>6.8662131421754716E-4</v>
      </c>
      <c r="DV86" s="33">
        <f>+IFERROR(('MIP 2017'!DV86/'MIP 2017'!DV$168),0)</f>
        <v>1.4797977327176773E-3</v>
      </c>
      <c r="DW86" s="33">
        <f>+IFERROR(('MIP 2017'!DW86/'MIP 2017'!DW$168),0)</f>
        <v>2.6698715826078624E-3</v>
      </c>
      <c r="DX86" s="33">
        <f>+IFERROR(('MIP 2017'!DX86/'MIP 2017'!DX$168),0)</f>
        <v>2.8057361157592326E-3</v>
      </c>
      <c r="DY86" s="33">
        <f>+IFERROR(('MIP 2017'!DY86/'MIP 2017'!DY$168),0)</f>
        <v>4.30005989543968E-3</v>
      </c>
      <c r="DZ86" s="33">
        <f>+IFERROR(('MIP 2017'!DZ86/'MIP 2017'!DZ$168),0)</f>
        <v>1.3026873091303314E-3</v>
      </c>
      <c r="EA86" s="33">
        <f>+IFERROR(('MIP 2017'!EA86/'MIP 2017'!EA$168),0)</f>
        <v>2.7105378276344018E-3</v>
      </c>
      <c r="EB86" s="33">
        <f>+IFERROR(('MIP 2017'!EB86/'MIP 2017'!EB$168),0)</f>
        <v>5.7580820400927107E-3</v>
      </c>
      <c r="EC86" s="33">
        <f>+IFERROR(('MIP 2017'!EC86/'MIP 2017'!EC$168),0)</f>
        <v>6.7697099263565493E-4</v>
      </c>
      <c r="ED86" s="33">
        <f>+IFERROR(('MIP 2017'!ED86/'MIP 2017'!ED$168),0)</f>
        <v>1.7045512755189601E-2</v>
      </c>
      <c r="EE86" s="33">
        <f>+IFERROR(('MIP 2017'!EE86/'MIP 2017'!EE$168),0)</f>
        <v>6.9891780760152856E-3</v>
      </c>
      <c r="EF86" s="33">
        <f>+IFERROR(('MIP 2017'!EF86/'MIP 2017'!EF$168),0)</f>
        <v>3.3614668119705915E-3</v>
      </c>
      <c r="EG86" s="33">
        <f>+IFERROR(('MIP 2017'!EG86/'MIP 2017'!EG$168),0)</f>
        <v>4.666220734583431E-3</v>
      </c>
      <c r="EH86" s="33">
        <f>+IFERROR(('MIP 2017'!EH86/'MIP 2017'!EH$168),0)</f>
        <v>0</v>
      </c>
    </row>
    <row r="87" spans="1:138" s="7" customFormat="1" ht="21.95" customHeight="1" thickBot="1" x14ac:dyDescent="0.25">
      <c r="A87" s="137" t="s">
        <v>222</v>
      </c>
      <c r="B87" s="138" t="s">
        <v>390</v>
      </c>
      <c r="C87" s="33">
        <f>+IFERROR(('MIP 2017'!C87/'MIP 2017'!C$168),0)</f>
        <v>1.2841540885613626E-6</v>
      </c>
      <c r="D87" s="33">
        <f>+IFERROR(('MIP 2017'!D87/'MIP 2017'!D$168),0)</f>
        <v>2.5538762931202766E-7</v>
      </c>
      <c r="E87" s="33">
        <f>+IFERROR(('MIP 2017'!E87/'MIP 2017'!E$168),0)</f>
        <v>6.7737542704730524E-6</v>
      </c>
      <c r="F87" s="33">
        <f>+IFERROR(('MIP 2017'!F87/'MIP 2017'!F$168),0)</f>
        <v>2.7161552195841819E-6</v>
      </c>
      <c r="G87" s="33">
        <f>+IFERROR(('MIP 2017'!G87/'MIP 2017'!G$168),0)</f>
        <v>1.1416287136454427E-5</v>
      </c>
      <c r="H87" s="33">
        <f>+IFERROR(('MIP 2017'!H87/'MIP 2017'!H$168),0)</f>
        <v>1.14027019152E-6</v>
      </c>
      <c r="I87" s="33">
        <f>+IFERROR(('MIP 2017'!I87/'MIP 2017'!I$168),0)</f>
        <v>8.7875287193281467E-5</v>
      </c>
      <c r="J87" s="33">
        <f>+IFERROR(('MIP 2017'!J87/'MIP 2017'!J$168),0)</f>
        <v>1.1986238120784523E-7</v>
      </c>
      <c r="K87" s="33">
        <f>+IFERROR(('MIP 2017'!K87/'MIP 2017'!K$168),0)</f>
        <v>9.0941686033249783E-8</v>
      </c>
      <c r="L87" s="33">
        <f>+IFERROR(('MIP 2017'!L87/'MIP 2017'!L$168),0)</f>
        <v>1.8495250947651871E-7</v>
      </c>
      <c r="M87" s="33">
        <f>+IFERROR(('MIP 2017'!M87/'MIP 2017'!M$168),0)</f>
        <v>2.5043255625889987E-5</v>
      </c>
      <c r="N87" s="33">
        <f>+IFERROR(('MIP 2017'!N87/'MIP 2017'!N$168),0)</f>
        <v>9.7816581493575279E-6</v>
      </c>
      <c r="O87" s="33">
        <f>+IFERROR(('MIP 2017'!O87/'MIP 2017'!O$168),0)</f>
        <v>2.5563977238280159E-6</v>
      </c>
      <c r="P87" s="33">
        <f>+IFERROR(('MIP 2017'!P87/'MIP 2017'!P$168),0)</f>
        <v>2.4092724081531302E-5</v>
      </c>
      <c r="Q87" s="33">
        <f>+IFERROR(('MIP 2017'!Q87/'MIP 2017'!Q$168),0)</f>
        <v>3.0816734178700836E-8</v>
      </c>
      <c r="R87" s="33">
        <f>+IFERROR(('MIP 2017'!R87/'MIP 2017'!R$168),0)</f>
        <v>1.2419823938279871E-6</v>
      </c>
      <c r="S87" s="33">
        <f>+IFERROR(('MIP 2017'!S87/'MIP 2017'!S$168),0)</f>
        <v>8.3202149139225279E-6</v>
      </c>
      <c r="T87" s="33">
        <f>+IFERROR(('MIP 2017'!T87/'MIP 2017'!T$168),0)</f>
        <v>3.446515276611434E-6</v>
      </c>
      <c r="U87" s="33">
        <f>+IFERROR(('MIP 2017'!U87/'MIP 2017'!U$168),0)</f>
        <v>1.483823710720197E-5</v>
      </c>
      <c r="V87" s="33">
        <f>+IFERROR(('MIP 2017'!V87/'MIP 2017'!V$168),0)</f>
        <v>6.7940430385151624E-7</v>
      </c>
      <c r="W87" s="33">
        <f>+IFERROR(('MIP 2017'!W87/'MIP 2017'!W$168),0)</f>
        <v>1.1533801829352673E-4</v>
      </c>
      <c r="X87" s="33">
        <f>+IFERROR(('MIP 2017'!X87/'MIP 2017'!X$168),0)</f>
        <v>5.7869373442676899E-6</v>
      </c>
      <c r="Y87" s="33">
        <f>+IFERROR(('MIP 2017'!Y87/'MIP 2017'!Y$168),0)</f>
        <v>3.8634277434559855E-6</v>
      </c>
      <c r="Z87" s="33">
        <f>+IFERROR(('MIP 2017'!Z87/'MIP 2017'!Z$168),0)</f>
        <v>7.9119463626286033E-6</v>
      </c>
      <c r="AA87" s="33">
        <f>+IFERROR(('MIP 2017'!AA87/'MIP 2017'!AA$168),0)</f>
        <v>7.0439709226632116E-7</v>
      </c>
      <c r="AB87" s="33">
        <f>+IFERROR(('MIP 2017'!AB87/'MIP 2017'!AB$168),0)</f>
        <v>1.2419042983101637E-5</v>
      </c>
      <c r="AC87" s="33">
        <f>+IFERROR(('MIP 2017'!AC87/'MIP 2017'!AC$168),0)</f>
        <v>2.2436471045409769E-7</v>
      </c>
      <c r="AD87" s="33">
        <f>+IFERROR(('MIP 2017'!AD87/'MIP 2017'!AD$168),0)</f>
        <v>1.0146080509997976E-6</v>
      </c>
      <c r="AE87" s="33">
        <f>+IFERROR(('MIP 2017'!AE87/'MIP 2017'!AE$168),0)</f>
        <v>1.5377603399745759E-5</v>
      </c>
      <c r="AF87" s="33">
        <f>+IFERROR(('MIP 2017'!AF87/'MIP 2017'!AF$168),0)</f>
        <v>5.7927158508695139E-5</v>
      </c>
      <c r="AG87" s="33">
        <f>+IFERROR(('MIP 2017'!AG87/'MIP 2017'!AG$168),0)</f>
        <v>1.5757450554990467E-5</v>
      </c>
      <c r="AH87" s="33">
        <f>+IFERROR(('MIP 2017'!AH87/'MIP 2017'!AH$168),0)</f>
        <v>8.7897194379659411E-5</v>
      </c>
      <c r="AI87" s="33">
        <f>+IFERROR(('MIP 2017'!AI87/'MIP 2017'!AI$168),0)</f>
        <v>6.7381490594081348E-5</v>
      </c>
      <c r="AJ87" s="33">
        <f>+IFERROR(('MIP 2017'!AJ87/'MIP 2017'!AJ$168),0)</f>
        <v>1.0874212240475067E-4</v>
      </c>
      <c r="AK87" s="33">
        <f>+IFERROR(('MIP 2017'!AK87/'MIP 2017'!AK$168),0)</f>
        <v>1.3183151704039848E-4</v>
      </c>
      <c r="AL87" s="33">
        <f>+IFERROR(('MIP 2017'!AL87/'MIP 2017'!AL$168),0)</f>
        <v>5.4432133339165437E-5</v>
      </c>
      <c r="AM87" s="33">
        <f>+IFERROR(('MIP 2017'!AM87/'MIP 2017'!AM$168),0)</f>
        <v>3.9580132008945432E-5</v>
      </c>
      <c r="AN87" s="33">
        <f>+IFERROR(('MIP 2017'!AN87/'MIP 2017'!AN$168),0)</f>
        <v>6.2196505988016201E-5</v>
      </c>
      <c r="AO87" s="33">
        <f>+IFERROR(('MIP 2017'!AO87/'MIP 2017'!AO$168),0)</f>
        <v>2.4470673479687794E-4</v>
      </c>
      <c r="AP87" s="33">
        <f>+IFERROR(('MIP 2017'!AP87/'MIP 2017'!AP$168),0)</f>
        <v>3.5301127696203883E-4</v>
      </c>
      <c r="AQ87" s="33">
        <f>+IFERROR(('MIP 2017'!AQ87/'MIP 2017'!AQ$168),0)</f>
        <v>2.2349233433716214E-4</v>
      </c>
      <c r="AR87" s="33">
        <f>+IFERROR(('MIP 2017'!AR87/'MIP 2017'!AR$168),0)</f>
        <v>2.7863284651008518E-4</v>
      </c>
      <c r="AS87" s="33">
        <f>+IFERROR(('MIP 2017'!AS87/'MIP 2017'!AS$168),0)</f>
        <v>4.5044130497599066E-5</v>
      </c>
      <c r="AT87" s="33">
        <f>+IFERROR(('MIP 2017'!AT87/'MIP 2017'!AT$168),0)</f>
        <v>6.7043371943796646E-5</v>
      </c>
      <c r="AU87" s="33">
        <f>+IFERROR(('MIP 2017'!AU87/'MIP 2017'!AU$168),0)</f>
        <v>1.2635975465585811E-4</v>
      </c>
      <c r="AV87" s="33">
        <f>+IFERROR(('MIP 2017'!AV87/'MIP 2017'!AV$168),0)</f>
        <v>5.407408569975076E-5</v>
      </c>
      <c r="AW87" s="33">
        <f>+IFERROR(('MIP 2017'!AW87/'MIP 2017'!AW$168),0)</f>
        <v>1.1339164552316204E-4</v>
      </c>
      <c r="AX87" s="33">
        <f>+IFERROR(('MIP 2017'!AX87/'MIP 2017'!AX$168),0)</f>
        <v>1.7227320819581567E-4</v>
      </c>
      <c r="AY87" s="33">
        <f>+IFERROR(('MIP 2017'!AY87/'MIP 2017'!AY$168),0)</f>
        <v>1.3667592452719005E-4</v>
      </c>
      <c r="AZ87" s="33">
        <f>+IFERROR(('MIP 2017'!AZ87/'MIP 2017'!AZ$168),0)</f>
        <v>5.1776236202892632E-4</v>
      </c>
      <c r="BA87" s="33">
        <f>+IFERROR(('MIP 2017'!BA87/'MIP 2017'!BA$168),0)</f>
        <v>5.2905570774001904E-5</v>
      </c>
      <c r="BB87" s="33">
        <f>+IFERROR(('MIP 2017'!BB87/'MIP 2017'!BB$168),0)</f>
        <v>6.300554068099486E-5</v>
      </c>
      <c r="BC87" s="33">
        <f>+IFERROR(('MIP 2017'!BC87/'MIP 2017'!BC$168),0)</f>
        <v>6.8606619663867853E-5</v>
      </c>
      <c r="BD87" s="33">
        <f>+IFERROR(('MIP 2017'!BD87/'MIP 2017'!BD$168),0)</f>
        <v>1.7371376027175E-4</v>
      </c>
      <c r="BE87" s="33">
        <f>+IFERROR(('MIP 2017'!BE87/'MIP 2017'!BE$168),0)</f>
        <v>1.0082873046146707E-4</v>
      </c>
      <c r="BF87" s="33">
        <f>+IFERROR(('MIP 2017'!BF87/'MIP 2017'!BF$168),0)</f>
        <v>6.4749532906087381E-5</v>
      </c>
      <c r="BG87" s="33">
        <f>+IFERROR(('MIP 2017'!BG87/'MIP 2017'!BG$168),0)</f>
        <v>2.616365957434039E-5</v>
      </c>
      <c r="BH87" s="33">
        <f>+IFERROR(('MIP 2017'!BH87/'MIP 2017'!BH$168),0)</f>
        <v>7.5790720107229623E-4</v>
      </c>
      <c r="BI87" s="33">
        <f>+IFERROR(('MIP 2017'!BI87/'MIP 2017'!BI$168),0)</f>
        <v>4.2057268360524226E-5</v>
      </c>
      <c r="BJ87" s="33">
        <f>+IFERROR(('MIP 2017'!BJ87/'MIP 2017'!BJ$168),0)</f>
        <v>4.9039151719448863E-5</v>
      </c>
      <c r="BK87" s="33">
        <f>+IFERROR(('MIP 2017'!BK87/'MIP 2017'!BK$168),0)</f>
        <v>9.766353509303464E-6</v>
      </c>
      <c r="BL87" s="33">
        <f>+IFERROR(('MIP 2017'!BL87/'MIP 2017'!BL$168),0)</f>
        <v>3.7355318609008639E-5</v>
      </c>
      <c r="BM87" s="33">
        <f>+IFERROR(('MIP 2017'!BM87/'MIP 2017'!BM$168),0)</f>
        <v>7.8110575853438755E-5</v>
      </c>
      <c r="BN87" s="33">
        <f>+IFERROR(('MIP 2017'!BN87/'MIP 2017'!BN$168),0)</f>
        <v>5.8970003528635262E-5</v>
      </c>
      <c r="BO87" s="33">
        <f>+IFERROR(('MIP 2017'!BO87/'MIP 2017'!BO$168),0)</f>
        <v>8.7715406486843367E-5</v>
      </c>
      <c r="BP87" s="33">
        <f>+IFERROR(('MIP 2017'!BP87/'MIP 2017'!BP$168),0)</f>
        <v>3.6426185767821902E-5</v>
      </c>
      <c r="BQ87" s="33">
        <f>+IFERROR(('MIP 2017'!BQ87/'MIP 2017'!BQ$168),0)</f>
        <v>2.329917345127325E-4</v>
      </c>
      <c r="BR87" s="33">
        <f>+IFERROR(('MIP 2017'!BR87/'MIP 2017'!BR$168),0)</f>
        <v>5.1997728460497453E-5</v>
      </c>
      <c r="BS87" s="33">
        <f>+IFERROR(('MIP 2017'!BS87/'MIP 2017'!BS$168),0)</f>
        <v>1.332906672363222E-4</v>
      </c>
      <c r="BT87" s="33">
        <f>+IFERROR(('MIP 2017'!BT87/'MIP 2017'!BT$168),0)</f>
        <v>1.0881411434831919E-4</v>
      </c>
      <c r="BU87" s="33">
        <f>+IFERROR(('MIP 2017'!BU87/'MIP 2017'!BU$168),0)</f>
        <v>9.5656229375344978E-5</v>
      </c>
      <c r="BV87" s="33">
        <f>+IFERROR(('MIP 2017'!BV87/'MIP 2017'!BV$168),0)</f>
        <v>2.3385612990675471E-4</v>
      </c>
      <c r="BW87" s="33">
        <f>+IFERROR(('MIP 2017'!BW87/'MIP 2017'!BW$168),0)</f>
        <v>8.819623784056424E-5</v>
      </c>
      <c r="BX87" s="33">
        <f>+IFERROR(('MIP 2017'!BX87/'MIP 2017'!BX$168),0)</f>
        <v>2.1963802425447638E-4</v>
      </c>
      <c r="BY87" s="33">
        <f>+IFERROR(('MIP 2017'!BY87/'MIP 2017'!BY$168),0)</f>
        <v>9.611457404646662E-5</v>
      </c>
      <c r="BZ87" s="33">
        <f>+IFERROR(('MIP 2017'!BZ87/'MIP 2017'!BZ$168),0)</f>
        <v>1.549786587779477E-3</v>
      </c>
      <c r="CA87" s="33">
        <f>+IFERROR(('MIP 2017'!CA87/'MIP 2017'!CA$168),0)</f>
        <v>2.1496748916530022E-4</v>
      </c>
      <c r="CB87" s="33">
        <f>+IFERROR(('MIP 2017'!CB87/'MIP 2017'!CB$168),0)</f>
        <v>3.9066643849224936E-4</v>
      </c>
      <c r="CC87" s="33">
        <f>+IFERROR(('MIP 2017'!CC87/'MIP 2017'!CC$168),0)</f>
        <v>7.4029411484280579E-4</v>
      </c>
      <c r="CD87" s="33">
        <f>+IFERROR(('MIP 2017'!CD87/'MIP 2017'!CD$168),0)</f>
        <v>5.2218409751546157E-5</v>
      </c>
      <c r="CE87" s="33">
        <f>+IFERROR(('MIP 2017'!CE87/'MIP 2017'!CE$168),0)</f>
        <v>1.117898395630681E-4</v>
      </c>
      <c r="CF87" s="33">
        <f>+IFERROR(('MIP 2017'!CF87/'MIP 2017'!CF$168),0)</f>
        <v>1.107879032796313E-4</v>
      </c>
      <c r="CG87" s="33">
        <f>+IFERROR(('MIP 2017'!CG87/'MIP 2017'!CG$168),0)</f>
        <v>1.8825876361513666E-4</v>
      </c>
      <c r="CH87" s="33">
        <f>+IFERROR(('MIP 2017'!CH87/'MIP 2017'!CH$168),0)</f>
        <v>2.7312993389437106E-4</v>
      </c>
      <c r="CI87" s="33">
        <f>+IFERROR(('MIP 2017'!CI87/'MIP 2017'!CI$168),0)</f>
        <v>5.0231032874694444E-4</v>
      </c>
      <c r="CJ87" s="33">
        <f>+IFERROR(('MIP 2017'!CJ87/'MIP 2017'!CJ$168),0)</f>
        <v>1.1576688114126311E-4</v>
      </c>
      <c r="CK87" s="33">
        <f>+IFERROR(('MIP 2017'!CK87/'MIP 2017'!CK$168),0)</f>
        <v>6.2231368227478419E-7</v>
      </c>
      <c r="CL87" s="33">
        <f>+IFERROR(('MIP 2017'!CL87/'MIP 2017'!CL$168),0)</f>
        <v>8.9310440606268928E-5</v>
      </c>
      <c r="CM87" s="33">
        <f>+IFERROR(('MIP 2017'!CM87/'MIP 2017'!CM$168),0)</f>
        <v>1.4373671650626393E-5</v>
      </c>
      <c r="CN87" s="33">
        <f>+IFERROR(('MIP 2017'!CN87/'MIP 2017'!CN$168),0)</f>
        <v>9.9257188603746731E-5</v>
      </c>
      <c r="CO87" s="33">
        <f>+IFERROR(('MIP 2017'!CO87/'MIP 2017'!CO$168),0)</f>
        <v>1.3038352311822154E-4</v>
      </c>
      <c r="CP87" s="33">
        <f>+IFERROR(('MIP 2017'!CP87/'MIP 2017'!CP$168),0)</f>
        <v>6.0100373921216124E-5</v>
      </c>
      <c r="CQ87" s="33">
        <f>+IFERROR(('MIP 2017'!CQ87/'MIP 2017'!CQ$168),0)</f>
        <v>8.7012638963429351E-4</v>
      </c>
      <c r="CR87" s="33">
        <f>+IFERROR(('MIP 2017'!CR87/'MIP 2017'!CR$168),0)</f>
        <v>6.3465005306171589E-4</v>
      </c>
      <c r="CS87" s="33">
        <f>+IFERROR(('MIP 2017'!CS87/'MIP 2017'!CS$168),0)</f>
        <v>1.6376128642920152E-4</v>
      </c>
      <c r="CT87" s="33">
        <f>+IFERROR(('MIP 2017'!CT87/'MIP 2017'!CT$168),0)</f>
        <v>1.7714657041597833E-4</v>
      </c>
      <c r="CU87" s="33">
        <f>+IFERROR(('MIP 2017'!CU87/'MIP 2017'!CU$168),0)</f>
        <v>7.985267074137796E-5</v>
      </c>
      <c r="CV87" s="33">
        <f>+IFERROR(('MIP 2017'!CV87/'MIP 2017'!CV$168),0)</f>
        <v>7.6565964714385697E-5</v>
      </c>
      <c r="CW87" s="33">
        <f>+IFERROR(('MIP 2017'!CW87/'MIP 2017'!CW$168),0)</f>
        <v>1.5035317965059593E-4</v>
      </c>
      <c r="CX87" s="33">
        <f>+IFERROR(('MIP 2017'!CX87/'MIP 2017'!CX$168),0)</f>
        <v>2.5829364486321553E-5</v>
      </c>
      <c r="CY87" s="33">
        <f>+IFERROR(('MIP 2017'!CY87/'MIP 2017'!CY$168),0)</f>
        <v>1.1414175627948106E-4</v>
      </c>
      <c r="CZ87" s="33">
        <f>+IFERROR(('MIP 2017'!CZ87/'MIP 2017'!CZ$168),0)</f>
        <v>1.2141478746431596E-4</v>
      </c>
      <c r="DA87" s="33">
        <f>+IFERROR(('MIP 2017'!DA87/'MIP 2017'!DA$168),0)</f>
        <v>2.8775543140638701E-4</v>
      </c>
      <c r="DB87" s="33">
        <f>+IFERROR(('MIP 2017'!DB87/'MIP 2017'!DB$168),0)</f>
        <v>1.4046655898427348E-4</v>
      </c>
      <c r="DC87" s="33">
        <f>+IFERROR(('MIP 2017'!DC87/'MIP 2017'!DC$168),0)</f>
        <v>1.8009881979968754E-4</v>
      </c>
      <c r="DD87" s="33">
        <f>+IFERROR(('MIP 2017'!DD87/'MIP 2017'!DD$168),0)</f>
        <v>6.6232009799366517E-5</v>
      </c>
      <c r="DE87" s="33">
        <f>+IFERROR(('MIP 2017'!DE87/'MIP 2017'!DE$168),0)</f>
        <v>1.5583221332284207E-4</v>
      </c>
      <c r="DF87" s="33">
        <f>+IFERROR(('MIP 2017'!DF87/'MIP 2017'!DF$168),0)</f>
        <v>2.1779625555738938E-4</v>
      </c>
      <c r="DG87" s="33">
        <f>+IFERROR(('MIP 2017'!DG87/'MIP 2017'!DG$168),0)</f>
        <v>8.4875362012438462E-5</v>
      </c>
      <c r="DH87" s="33">
        <f>+IFERROR(('MIP 2017'!DH87/'MIP 2017'!DH$168),0)</f>
        <v>1.4044902093871627E-4</v>
      </c>
      <c r="DI87" s="33">
        <f>+IFERROR(('MIP 2017'!DI87/'MIP 2017'!DI$168),0)</f>
        <v>2.8360674603539855E-4</v>
      </c>
      <c r="DJ87" s="33">
        <f>+IFERROR(('MIP 2017'!DJ87/'MIP 2017'!DJ$168),0)</f>
        <v>1.038511193147118E-4</v>
      </c>
      <c r="DK87" s="33">
        <f>+IFERROR(('MIP 2017'!DK87/'MIP 2017'!DK$168),0)</f>
        <v>8.5278350667191417E-5</v>
      </c>
      <c r="DL87" s="33">
        <f>+IFERROR(('MIP 2017'!DL87/'MIP 2017'!DL$168),0)</f>
        <v>4.0876043043022042E-4</v>
      </c>
      <c r="DM87" s="33">
        <f>+IFERROR(('MIP 2017'!DM87/'MIP 2017'!DM$168),0)</f>
        <v>1.2156266269990617E-4</v>
      </c>
      <c r="DN87" s="33">
        <f>+IFERROR(('MIP 2017'!DN87/'MIP 2017'!DN$168),0)</f>
        <v>1.8037540222454759E-5</v>
      </c>
      <c r="DO87" s="33">
        <f>+IFERROR(('MIP 2017'!DO87/'MIP 2017'!DO$168),0)</f>
        <v>2.1527805330233524E-4</v>
      </c>
      <c r="DP87" s="33">
        <f>+IFERROR(('MIP 2017'!DP87/'MIP 2017'!DP$168),0)</f>
        <v>4.2208101890005025E-5</v>
      </c>
      <c r="DQ87" s="33">
        <f>+IFERROR(('MIP 2017'!DQ87/'MIP 2017'!DQ$168),0)</f>
        <v>6.0925368754878362E-5</v>
      </c>
      <c r="DR87" s="33">
        <f>+IFERROR(('MIP 2017'!DR87/'MIP 2017'!DR$168),0)</f>
        <v>1.3442304805688329E-4</v>
      </c>
      <c r="DS87" s="33">
        <f>+IFERROR(('MIP 2017'!DS87/'MIP 2017'!DS$168),0)</f>
        <v>2.7464307534404793E-4</v>
      </c>
      <c r="DT87" s="33">
        <f>+IFERROR(('MIP 2017'!DT87/'MIP 2017'!DT$168),0)</f>
        <v>4.5891657618250061E-4</v>
      </c>
      <c r="DU87" s="33">
        <f>+IFERROR(('MIP 2017'!DU87/'MIP 2017'!DU$168),0)</f>
        <v>7.8326648388025381E-5</v>
      </c>
      <c r="DV87" s="33">
        <f>+IFERROR(('MIP 2017'!DV87/'MIP 2017'!DV$168),0)</f>
        <v>1.9609999659716407E-4</v>
      </c>
      <c r="DW87" s="33">
        <f>+IFERROR(('MIP 2017'!DW87/'MIP 2017'!DW$168),0)</f>
        <v>3.036928069259353E-4</v>
      </c>
      <c r="DX87" s="33">
        <f>+IFERROR(('MIP 2017'!DX87/'MIP 2017'!DX$168),0)</f>
        <v>5.579959303861334E-5</v>
      </c>
      <c r="DY87" s="33">
        <f>+IFERROR(('MIP 2017'!DY87/'MIP 2017'!DY$168),0)</f>
        <v>4.8756688737950271E-4</v>
      </c>
      <c r="DZ87" s="33">
        <f>+IFERROR(('MIP 2017'!DZ87/'MIP 2017'!DZ$168),0)</f>
        <v>1.1179650579444504E-4</v>
      </c>
      <c r="EA87" s="33">
        <f>+IFERROR(('MIP 2017'!EA87/'MIP 2017'!EA$168),0)</f>
        <v>3.3028784216599901E-4</v>
      </c>
      <c r="EB87" s="33">
        <f>+IFERROR(('MIP 2017'!EB87/'MIP 2017'!EB$168),0)</f>
        <v>1.0302575172665379E-3</v>
      </c>
      <c r="EC87" s="33">
        <f>+IFERROR(('MIP 2017'!EC87/'MIP 2017'!EC$168),0)</f>
        <v>8.5952146509310698E-5</v>
      </c>
      <c r="ED87" s="33">
        <f>+IFERROR(('MIP 2017'!ED87/'MIP 2017'!ED$168),0)</f>
        <v>1.8287320872092019E-3</v>
      </c>
      <c r="EE87" s="33">
        <f>+IFERROR(('MIP 2017'!EE87/'MIP 2017'!EE$168),0)</f>
        <v>6.1289093788319791E-4</v>
      </c>
      <c r="EF87" s="33">
        <f>+IFERROR(('MIP 2017'!EF87/'MIP 2017'!EF$168),0)</f>
        <v>4.8400719183506872E-4</v>
      </c>
      <c r="EG87" s="33">
        <f>+IFERROR(('MIP 2017'!EG87/'MIP 2017'!EG$168),0)</f>
        <v>4.8807196414497243E-4</v>
      </c>
      <c r="EH87" s="33">
        <f>+IFERROR(('MIP 2017'!EH87/'MIP 2017'!EH$168),0)</f>
        <v>0</v>
      </c>
    </row>
    <row r="88" spans="1:138" s="7" customFormat="1" ht="21.95" customHeight="1" thickBot="1" x14ac:dyDescent="0.25">
      <c r="A88" s="137" t="s">
        <v>223</v>
      </c>
      <c r="B88" s="138" t="s">
        <v>224</v>
      </c>
      <c r="C88" s="33">
        <f>+IFERROR(('MIP 2017'!C88/'MIP 2017'!C$168),0)</f>
        <v>7.6919264278375524E-6</v>
      </c>
      <c r="D88" s="33">
        <f>+IFERROR(('MIP 2017'!D88/'MIP 2017'!D$168),0)</f>
        <v>4.9768515882202632E-6</v>
      </c>
      <c r="E88" s="33">
        <f>+IFERROR(('MIP 2017'!E88/'MIP 2017'!E$168),0)</f>
        <v>5.9711311302697863E-6</v>
      </c>
      <c r="F88" s="33">
        <f>+IFERROR(('MIP 2017'!F88/'MIP 2017'!F$168),0)</f>
        <v>1.2190158894776997E-5</v>
      </c>
      <c r="G88" s="33">
        <f>+IFERROR(('MIP 2017'!G88/'MIP 2017'!G$168),0)</f>
        <v>1.0270159790791562E-5</v>
      </c>
      <c r="H88" s="33">
        <f>+IFERROR(('MIP 2017'!H88/'MIP 2017'!H$168),0)</f>
        <v>7.2328474833763173E-6</v>
      </c>
      <c r="I88" s="33">
        <f>+IFERROR(('MIP 2017'!I88/'MIP 2017'!I$168),0)</f>
        <v>3.2579879893117428E-6</v>
      </c>
      <c r="J88" s="33">
        <f>+IFERROR(('MIP 2017'!J88/'MIP 2017'!J$168),0)</f>
        <v>8.6855999326159561E-6</v>
      </c>
      <c r="K88" s="33">
        <f>+IFERROR(('MIP 2017'!K88/'MIP 2017'!K$168),0)</f>
        <v>6.0986281868439056E-6</v>
      </c>
      <c r="L88" s="33">
        <f>+IFERROR(('MIP 2017'!L88/'MIP 2017'!L$168),0)</f>
        <v>6.8502453840175755E-6</v>
      </c>
      <c r="M88" s="33">
        <f>+IFERROR(('MIP 2017'!M88/'MIP 2017'!M$168),0)</f>
        <v>1.697104802538377E-5</v>
      </c>
      <c r="N88" s="33">
        <f>+IFERROR(('MIP 2017'!N88/'MIP 2017'!N$168),0)</f>
        <v>5.1061235629073004E-3</v>
      </c>
      <c r="O88" s="33">
        <f>+IFERROR(('MIP 2017'!O88/'MIP 2017'!O$168),0)</f>
        <v>5.3625187080123728E-4</v>
      </c>
      <c r="P88" s="33">
        <f>+IFERROR(('MIP 2017'!P88/'MIP 2017'!P$168),0)</f>
        <v>9.1195900269658962E-6</v>
      </c>
      <c r="Q88" s="33">
        <f>+IFERROR(('MIP 2017'!Q88/'MIP 2017'!Q$168),0)</f>
        <v>4.6802117682409004E-6</v>
      </c>
      <c r="R88" s="33">
        <f>+IFERROR(('MIP 2017'!R88/'MIP 2017'!R$168),0)</f>
        <v>1.0598050996355384E-5</v>
      </c>
      <c r="S88" s="33">
        <f>+IFERROR(('MIP 2017'!S88/'MIP 2017'!S$168),0)</f>
        <v>9.6837476958066109E-6</v>
      </c>
      <c r="T88" s="33">
        <f>+IFERROR(('MIP 2017'!T88/'MIP 2017'!T$168),0)</f>
        <v>6.9120549117399213E-6</v>
      </c>
      <c r="U88" s="33">
        <f>+IFERROR(('MIP 2017'!U88/'MIP 2017'!U$168),0)</f>
        <v>3.2331904365680392E-5</v>
      </c>
      <c r="V88" s="33">
        <f>+IFERROR(('MIP 2017'!V88/'MIP 2017'!V$168),0)</f>
        <v>5.9144216147894986E-4</v>
      </c>
      <c r="W88" s="33">
        <f>+IFERROR(('MIP 2017'!W88/'MIP 2017'!W$168),0)</f>
        <v>6.8377429002358858E-3</v>
      </c>
      <c r="X88" s="33">
        <f>+IFERROR(('MIP 2017'!X88/'MIP 2017'!X$168),0)</f>
        <v>4.52515250769105E-3</v>
      </c>
      <c r="Y88" s="33">
        <f>+IFERROR(('MIP 2017'!Y88/'MIP 2017'!Y$168),0)</f>
        <v>3.1588889323879934E-4</v>
      </c>
      <c r="Z88" s="33">
        <f>+IFERROR(('MIP 2017'!Z88/'MIP 2017'!Z$168),0)</f>
        <v>1.1501763044352627E-3</v>
      </c>
      <c r="AA88" s="33">
        <f>+IFERROR(('MIP 2017'!AA88/'MIP 2017'!AA$168),0)</f>
        <v>1.6944331117149308E-4</v>
      </c>
      <c r="AB88" s="33">
        <f>+IFERROR(('MIP 2017'!AB88/'MIP 2017'!AB$168),0)</f>
        <v>9.3745951629666467E-6</v>
      </c>
      <c r="AC88" s="33">
        <f>+IFERROR(('MIP 2017'!AC88/'MIP 2017'!AC$168),0)</f>
        <v>4.8090476424443754E-6</v>
      </c>
      <c r="AD88" s="33">
        <f>+IFERROR(('MIP 2017'!AD88/'MIP 2017'!AD$168),0)</f>
        <v>1.1240046538781747E-5</v>
      </c>
      <c r="AE88" s="33">
        <f>+IFERROR(('MIP 2017'!AE88/'MIP 2017'!AE$168),0)</f>
        <v>2.9431729881655732E-3</v>
      </c>
      <c r="AF88" s="33">
        <f>+IFERROR(('MIP 2017'!AF88/'MIP 2017'!AF$168),0)</f>
        <v>2.3756255800687129E-4</v>
      </c>
      <c r="AG88" s="33">
        <f>+IFERROR(('MIP 2017'!AG88/'MIP 2017'!AG$168),0)</f>
        <v>4.8541721388473146E-6</v>
      </c>
      <c r="AH88" s="33">
        <f>+IFERROR(('MIP 2017'!AH88/'MIP 2017'!AH$168),0)</f>
        <v>1.15757114502277E-5</v>
      </c>
      <c r="AI88" s="33">
        <f>+IFERROR(('MIP 2017'!AI88/'MIP 2017'!AI$168),0)</f>
        <v>3.5284894280136297E-4</v>
      </c>
      <c r="AJ88" s="33">
        <f>+IFERROR(('MIP 2017'!AJ88/'MIP 2017'!AJ$168),0)</f>
        <v>3.9895821216522447E-5</v>
      </c>
      <c r="AK88" s="33">
        <f>+IFERROR(('MIP 2017'!AK88/'MIP 2017'!AK$168),0)</f>
        <v>7.145185326515724E-4</v>
      </c>
      <c r="AL88" s="33">
        <f>+IFERROR(('MIP 2017'!AL88/'MIP 2017'!AL$168),0)</f>
        <v>1.0797106296363288E-3</v>
      </c>
      <c r="AM88" s="33">
        <f>+IFERROR(('MIP 2017'!AM88/'MIP 2017'!AM$168),0)</f>
        <v>6.6496029075807888E-6</v>
      </c>
      <c r="AN88" s="33">
        <f>+IFERROR(('MIP 2017'!AN88/'MIP 2017'!AN$168),0)</f>
        <v>4.1712388840851183E-6</v>
      </c>
      <c r="AO88" s="33">
        <f>+IFERROR(('MIP 2017'!AO88/'MIP 2017'!AO$168),0)</f>
        <v>5.012215786575026E-4</v>
      </c>
      <c r="AP88" s="33">
        <f>+IFERROR(('MIP 2017'!AP88/'MIP 2017'!AP$168),0)</f>
        <v>1.7609822871896279E-4</v>
      </c>
      <c r="AQ88" s="33">
        <f>+IFERROR(('MIP 2017'!AQ88/'MIP 2017'!AQ$168),0)</f>
        <v>1.4188393914891042E-4</v>
      </c>
      <c r="AR88" s="33">
        <f>+IFERROR(('MIP 2017'!AR88/'MIP 2017'!AR$168),0)</f>
        <v>1.6877184490975068E-4</v>
      </c>
      <c r="AS88" s="33">
        <f>+IFERROR(('MIP 2017'!AS88/'MIP 2017'!AS$168),0)</f>
        <v>9.559565161452936E-4</v>
      </c>
      <c r="AT88" s="33">
        <f>+IFERROR(('MIP 2017'!AT88/'MIP 2017'!AT$168),0)</f>
        <v>4.5373533523871682E-5</v>
      </c>
      <c r="AU88" s="33">
        <f>+IFERROR(('MIP 2017'!AU88/'MIP 2017'!AU$168),0)</f>
        <v>1.1284815011624362E-3</v>
      </c>
      <c r="AV88" s="33">
        <f>+IFERROR(('MIP 2017'!AV88/'MIP 2017'!AV$168),0)</f>
        <v>1.9372444170003833E-2</v>
      </c>
      <c r="AW88" s="33">
        <f>+IFERROR(('MIP 2017'!AW88/'MIP 2017'!AW$168),0)</f>
        <v>5.5803779985268262E-4</v>
      </c>
      <c r="AX88" s="33">
        <f>+IFERROR(('MIP 2017'!AX88/'MIP 2017'!AX$168),0)</f>
        <v>1.2790065566382113E-3</v>
      </c>
      <c r="AY88" s="33">
        <f>+IFERROR(('MIP 2017'!AY88/'MIP 2017'!AY$168),0)</f>
        <v>6.6416767827185482E-5</v>
      </c>
      <c r="AZ88" s="33">
        <f>+IFERROR(('MIP 2017'!AZ88/'MIP 2017'!AZ$168),0)</f>
        <v>1.5397003321918933E-4</v>
      </c>
      <c r="BA88" s="33">
        <f>+IFERROR(('MIP 2017'!BA88/'MIP 2017'!BA$168),0)</f>
        <v>1.0848788964205069E-5</v>
      </c>
      <c r="BB88" s="33">
        <f>+IFERROR(('MIP 2017'!BB88/'MIP 2017'!BB$168),0)</f>
        <v>2.8191267888441158E-5</v>
      </c>
      <c r="BC88" s="33">
        <f>+IFERROR(('MIP 2017'!BC88/'MIP 2017'!BC$168),0)</f>
        <v>1.1838149693515227E-3</v>
      </c>
      <c r="BD88" s="33">
        <f>+IFERROR(('MIP 2017'!BD88/'MIP 2017'!BD$168),0)</f>
        <v>2.2757071678707698E-4</v>
      </c>
      <c r="BE88" s="33">
        <f>+IFERROR(('MIP 2017'!BE88/'MIP 2017'!BE$168),0)</f>
        <v>6.9198280616718981E-4</v>
      </c>
      <c r="BF88" s="33">
        <f>+IFERROR(('MIP 2017'!BF88/'MIP 2017'!BF$168),0)</f>
        <v>4.7784953577052633E-4</v>
      </c>
      <c r="BG88" s="33">
        <f>+IFERROR(('MIP 2017'!BG88/'MIP 2017'!BG$168),0)</f>
        <v>6.58006706912664E-5</v>
      </c>
      <c r="BH88" s="33">
        <f>+IFERROR(('MIP 2017'!BH88/'MIP 2017'!BH$168),0)</f>
        <v>3.2849492846823825E-4</v>
      </c>
      <c r="BI88" s="33">
        <f>+IFERROR(('MIP 2017'!BI88/'MIP 2017'!BI$168),0)</f>
        <v>4.4624946832973899E-4</v>
      </c>
      <c r="BJ88" s="33">
        <f>+IFERROR(('MIP 2017'!BJ88/'MIP 2017'!BJ$168),0)</f>
        <v>1.1107024225386431E-5</v>
      </c>
      <c r="BK88" s="33">
        <f>+IFERROR(('MIP 2017'!BK88/'MIP 2017'!BK$168),0)</f>
        <v>1.9373576719719421E-5</v>
      </c>
      <c r="BL88" s="33">
        <f>+IFERROR(('MIP 2017'!BL88/'MIP 2017'!BL$168),0)</f>
        <v>6.1555696804663153E-5</v>
      </c>
      <c r="BM88" s="33">
        <f>+IFERROR(('MIP 2017'!BM88/'MIP 2017'!BM$168),0)</f>
        <v>3.1100163344865441E-4</v>
      </c>
      <c r="BN88" s="33">
        <f>+IFERROR(('MIP 2017'!BN88/'MIP 2017'!BN$168),0)</f>
        <v>1.2360659146361218E-2</v>
      </c>
      <c r="BO88" s="33">
        <f>+IFERROR(('MIP 2017'!BO88/'MIP 2017'!BO$168),0)</f>
        <v>5.5892390748219271E-4</v>
      </c>
      <c r="BP88" s="33">
        <f>+IFERROR(('MIP 2017'!BP88/'MIP 2017'!BP$168),0)</f>
        <v>1.8081140818284894E-4</v>
      </c>
      <c r="BQ88" s="33">
        <f>+IFERROR(('MIP 2017'!BQ88/'MIP 2017'!BQ$168),0)</f>
        <v>7.6749226185970757E-5</v>
      </c>
      <c r="BR88" s="33">
        <f>+IFERROR(('MIP 2017'!BR88/'MIP 2017'!BR$168),0)</f>
        <v>4.5007311939219128E-4</v>
      </c>
      <c r="BS88" s="33">
        <f>+IFERROR(('MIP 2017'!BS88/'MIP 2017'!BS$168),0)</f>
        <v>2.9691879654118871E-4</v>
      </c>
      <c r="BT88" s="33">
        <f>+IFERROR(('MIP 2017'!BT88/'MIP 2017'!BT$168),0)</f>
        <v>7.5375997079559125E-5</v>
      </c>
      <c r="BU88" s="33">
        <f>+IFERROR(('MIP 2017'!BU88/'MIP 2017'!BU$168),0)</f>
        <v>1.6875779932377387E-4</v>
      </c>
      <c r="BV88" s="33">
        <f>+IFERROR(('MIP 2017'!BV88/'MIP 2017'!BV$168),0)</f>
        <v>1.4503925343219574E-4</v>
      </c>
      <c r="BW88" s="33">
        <f>+IFERROR(('MIP 2017'!BW88/'MIP 2017'!BW$168),0)</f>
        <v>1.6095859566535741E-5</v>
      </c>
      <c r="BX88" s="33">
        <f>+IFERROR(('MIP 2017'!BX88/'MIP 2017'!BX$168),0)</f>
        <v>6.399990789539288E-5</v>
      </c>
      <c r="BY88" s="33">
        <f>+IFERROR(('MIP 2017'!BY88/'MIP 2017'!BY$168),0)</f>
        <v>1.1870607172753103E-4</v>
      </c>
      <c r="BZ88" s="33">
        <f>+IFERROR(('MIP 2017'!BZ88/'MIP 2017'!BZ$168),0)</f>
        <v>1.0980635691191907E-2</v>
      </c>
      <c r="CA88" s="33">
        <f>+IFERROR(('MIP 2017'!CA88/'MIP 2017'!CA$168),0)</f>
        <v>7.5508410072230442E-2</v>
      </c>
      <c r="CB88" s="33">
        <f>+IFERROR(('MIP 2017'!CB88/'MIP 2017'!CB$168),0)</f>
        <v>8.2603192631145693E-6</v>
      </c>
      <c r="CC88" s="33">
        <f>+IFERROR(('MIP 2017'!CC88/'MIP 2017'!CC$168),0)</f>
        <v>1.2385201021980751E-5</v>
      </c>
      <c r="CD88" s="33">
        <f>+IFERROR(('MIP 2017'!CD88/'MIP 2017'!CD$168),0)</f>
        <v>2.6234140972573736E-5</v>
      </c>
      <c r="CE88" s="33">
        <f>+IFERROR(('MIP 2017'!CE88/'MIP 2017'!CE$168),0)</f>
        <v>1.9731318155383588E-5</v>
      </c>
      <c r="CF88" s="33">
        <f>+IFERROR(('MIP 2017'!CF88/'MIP 2017'!CF$168),0)</f>
        <v>1.6243362629020159E-5</v>
      </c>
      <c r="CG88" s="33">
        <f>+IFERROR(('MIP 2017'!CG88/'MIP 2017'!CG$168),0)</f>
        <v>1.2155009422379569E-3</v>
      </c>
      <c r="CH88" s="33">
        <f>+IFERROR(('MIP 2017'!CH88/'MIP 2017'!CH$168),0)</f>
        <v>8.6881387756535347E-6</v>
      </c>
      <c r="CI88" s="33">
        <f>+IFERROR(('MIP 2017'!CI88/'MIP 2017'!CI$168),0)</f>
        <v>2.0043848860751124E-5</v>
      </c>
      <c r="CJ88" s="33">
        <f>+IFERROR(('MIP 2017'!CJ88/'MIP 2017'!CJ$168),0)</f>
        <v>7.7367013546748189E-6</v>
      </c>
      <c r="CK88" s="33">
        <f>+IFERROR(('MIP 2017'!CK88/'MIP 2017'!CK$168),0)</f>
        <v>4.6984051975490229E-6</v>
      </c>
      <c r="CL88" s="33">
        <f>+IFERROR(('MIP 2017'!CL88/'MIP 2017'!CL$168),0)</f>
        <v>9.241390200220574E-5</v>
      </c>
      <c r="CM88" s="33">
        <f>+IFERROR(('MIP 2017'!CM88/'MIP 2017'!CM$168),0)</f>
        <v>1.5053399053975512E-5</v>
      </c>
      <c r="CN88" s="33">
        <f>+IFERROR(('MIP 2017'!CN88/'MIP 2017'!CN$168),0)</f>
        <v>8.1595112236704074E-4</v>
      </c>
      <c r="CO88" s="33">
        <f>+IFERROR(('MIP 2017'!CO88/'MIP 2017'!CO$168),0)</f>
        <v>2.4915481833216486E-4</v>
      </c>
      <c r="CP88" s="33">
        <f>+IFERROR(('MIP 2017'!CP88/'MIP 2017'!CP$168),0)</f>
        <v>3.9141558979650861E-4</v>
      </c>
      <c r="CQ88" s="33">
        <f>+IFERROR(('MIP 2017'!CQ88/'MIP 2017'!CQ$168),0)</f>
        <v>5.5258698859365842E-4</v>
      </c>
      <c r="CR88" s="33">
        <f>+IFERROR(('MIP 2017'!CR88/'MIP 2017'!CR$168),0)</f>
        <v>2.0389662718746712E-4</v>
      </c>
      <c r="CS88" s="33">
        <f>+IFERROR(('MIP 2017'!CS88/'MIP 2017'!CS$168),0)</f>
        <v>1.5986110545468445E-5</v>
      </c>
      <c r="CT88" s="33">
        <f>+IFERROR(('MIP 2017'!CT88/'MIP 2017'!CT$168),0)</f>
        <v>5.149743444629762E-5</v>
      </c>
      <c r="CU88" s="33">
        <f>+IFERROR(('MIP 2017'!CU88/'MIP 2017'!CU$168),0)</f>
        <v>2.8392804524261629E-6</v>
      </c>
      <c r="CV88" s="33">
        <f>+IFERROR(('MIP 2017'!CV88/'MIP 2017'!CV$168),0)</f>
        <v>1.9595583385516638E-4</v>
      </c>
      <c r="CW88" s="33">
        <f>+IFERROR(('MIP 2017'!CW88/'MIP 2017'!CW$168),0)</f>
        <v>5.4593305663180799E-5</v>
      </c>
      <c r="CX88" s="33">
        <f>+IFERROR(('MIP 2017'!CX88/'MIP 2017'!CX$168),0)</f>
        <v>5.4841838490107635E-4</v>
      </c>
      <c r="CY88" s="33">
        <f>+IFERROR(('MIP 2017'!CY88/'MIP 2017'!CY$168),0)</f>
        <v>1.1577338565752751E-5</v>
      </c>
      <c r="CZ88" s="33">
        <f>+IFERROR(('MIP 2017'!CZ88/'MIP 2017'!CZ$168),0)</f>
        <v>4.5169093678355872E-5</v>
      </c>
      <c r="DA88" s="33">
        <f>+IFERROR(('MIP 2017'!DA88/'MIP 2017'!DA$168),0)</f>
        <v>3.0867141194198593E-5</v>
      </c>
      <c r="DB88" s="33">
        <f>+IFERROR(('MIP 2017'!DB88/'MIP 2017'!DB$168),0)</f>
        <v>2.9940216795031168E-5</v>
      </c>
      <c r="DC88" s="33">
        <f>+IFERROR(('MIP 2017'!DC88/'MIP 2017'!DC$168),0)</f>
        <v>3.2386136731780092E-6</v>
      </c>
      <c r="DD88" s="33">
        <f>+IFERROR(('MIP 2017'!DD88/'MIP 2017'!DD$168),0)</f>
        <v>8.7183059349422168E-5</v>
      </c>
      <c r="DE88" s="33">
        <f>+IFERROR(('MIP 2017'!DE88/'MIP 2017'!DE$168),0)</f>
        <v>2.1159960760807597E-4</v>
      </c>
      <c r="DF88" s="33">
        <f>+IFERROR(('MIP 2017'!DF88/'MIP 2017'!DF$168),0)</f>
        <v>5.167730438213902E-4</v>
      </c>
      <c r="DG88" s="33">
        <f>+IFERROR(('MIP 2017'!DG88/'MIP 2017'!DG$168),0)</f>
        <v>5.2123080690020926E-6</v>
      </c>
      <c r="DH88" s="33">
        <f>+IFERROR(('MIP 2017'!DH88/'MIP 2017'!DH$168),0)</f>
        <v>1.8391421551604988E-5</v>
      </c>
      <c r="DI88" s="33">
        <f>+IFERROR(('MIP 2017'!DI88/'MIP 2017'!DI$168),0)</f>
        <v>5.1108136020414905E-6</v>
      </c>
      <c r="DJ88" s="33">
        <f>+IFERROR(('MIP 2017'!DJ88/'MIP 2017'!DJ$168),0)</f>
        <v>1.1780429248759186E-4</v>
      </c>
      <c r="DK88" s="33">
        <f>+IFERROR(('MIP 2017'!DK88/'MIP 2017'!DK$168),0)</f>
        <v>1.0717490792111278E-4</v>
      </c>
      <c r="DL88" s="33">
        <f>+IFERROR(('MIP 2017'!DL88/'MIP 2017'!DL$168),0)</f>
        <v>1.1360668776620058E-4</v>
      </c>
      <c r="DM88" s="33">
        <f>+IFERROR(('MIP 2017'!DM88/'MIP 2017'!DM$168),0)</f>
        <v>1.4890934256446455E-4</v>
      </c>
      <c r="DN88" s="33">
        <f>+IFERROR(('MIP 2017'!DN88/'MIP 2017'!DN$168),0)</f>
        <v>1.0306489185084496E-7</v>
      </c>
      <c r="DO88" s="33">
        <f>+IFERROR(('MIP 2017'!DO88/'MIP 2017'!DO$168),0)</f>
        <v>3.0700818862833051E-5</v>
      </c>
      <c r="DP88" s="33">
        <f>+IFERROR(('MIP 2017'!DP88/'MIP 2017'!DP$168),0)</f>
        <v>8.7047557300689326E-6</v>
      </c>
      <c r="DQ88" s="33">
        <f>+IFERROR(('MIP 2017'!DQ88/'MIP 2017'!DQ$168),0)</f>
        <v>8.7307987763365165E-4</v>
      </c>
      <c r="DR88" s="33">
        <f>+IFERROR(('MIP 2017'!DR88/'MIP 2017'!DR$168),0)</f>
        <v>5.8308073749789685E-6</v>
      </c>
      <c r="DS88" s="33">
        <f>+IFERROR(('MIP 2017'!DS88/'MIP 2017'!DS$168),0)</f>
        <v>8.9903838369125091E-3</v>
      </c>
      <c r="DT88" s="33">
        <f>+IFERROR(('MIP 2017'!DT88/'MIP 2017'!DT$168),0)</f>
        <v>1.5261133405666249E-4</v>
      </c>
      <c r="DU88" s="33">
        <f>+IFERROR(('MIP 2017'!DU88/'MIP 2017'!DU$168),0)</f>
        <v>5.1686854008055024E-4</v>
      </c>
      <c r="DV88" s="33">
        <f>+IFERROR(('MIP 2017'!DV88/'MIP 2017'!DV$168),0)</f>
        <v>1.0093003324449282E-4</v>
      </c>
      <c r="DW88" s="33">
        <f>+IFERROR(('MIP 2017'!DW88/'MIP 2017'!DW$168),0)</f>
        <v>5.1089690585496379E-4</v>
      </c>
      <c r="DX88" s="33">
        <f>+IFERROR(('MIP 2017'!DX88/'MIP 2017'!DX$168),0)</f>
        <v>1.3268859185705975E-5</v>
      </c>
      <c r="DY88" s="33">
        <f>+IFERROR(('MIP 2017'!DY88/'MIP 2017'!DY$168),0)</f>
        <v>7.1417992345811641E-4</v>
      </c>
      <c r="DZ88" s="33">
        <f>+IFERROR(('MIP 2017'!DZ88/'MIP 2017'!DZ$168),0)</f>
        <v>1.3901188403443769E-6</v>
      </c>
      <c r="EA88" s="33">
        <f>+IFERROR(('MIP 2017'!EA88/'MIP 2017'!EA$168),0)</f>
        <v>4.3107281060799697E-4</v>
      </c>
      <c r="EB88" s="33">
        <f>+IFERROR(('MIP 2017'!EB88/'MIP 2017'!EB$168),0)</f>
        <v>1.496618198641242E-3</v>
      </c>
      <c r="EC88" s="33">
        <f>+IFERROR(('MIP 2017'!EC88/'MIP 2017'!EC$168),0)</f>
        <v>1.1666115515593959E-5</v>
      </c>
      <c r="ED88" s="33">
        <f>+IFERROR(('MIP 2017'!ED88/'MIP 2017'!ED$168),0)</f>
        <v>1.8113192822090719E-3</v>
      </c>
      <c r="EE88" s="33">
        <f>+IFERROR(('MIP 2017'!EE88/'MIP 2017'!EE$168),0)</f>
        <v>8.1339809876138966E-6</v>
      </c>
      <c r="EF88" s="33">
        <f>+IFERROR(('MIP 2017'!EF88/'MIP 2017'!EF$168),0)</f>
        <v>3.0903530459403742E-6</v>
      </c>
      <c r="EG88" s="33">
        <f>+IFERROR(('MIP 2017'!EG88/'MIP 2017'!EG$168),0)</f>
        <v>7.0450831589470487E-6</v>
      </c>
      <c r="EH88" s="33">
        <f>+IFERROR(('MIP 2017'!EH88/'MIP 2017'!EH$168),0)</f>
        <v>0</v>
      </c>
    </row>
    <row r="89" spans="1:138" s="7" customFormat="1" ht="21.95" customHeight="1" thickBot="1" x14ac:dyDescent="0.25">
      <c r="A89" s="137" t="s">
        <v>225</v>
      </c>
      <c r="B89" s="138" t="s">
        <v>391</v>
      </c>
      <c r="C89" s="33">
        <f>+IFERROR(('MIP 2017'!C89/'MIP 2017'!C$168),0)</f>
        <v>0</v>
      </c>
      <c r="D89" s="33">
        <f>+IFERROR(('MIP 2017'!D89/'MIP 2017'!D$168),0)</f>
        <v>0</v>
      </c>
      <c r="E89" s="33">
        <f>+IFERROR(('MIP 2017'!E89/'MIP 2017'!E$168),0)</f>
        <v>0</v>
      </c>
      <c r="F89" s="33">
        <f>+IFERROR(('MIP 2017'!F89/'MIP 2017'!F$168),0)</f>
        <v>0</v>
      </c>
      <c r="G89" s="33">
        <f>+IFERROR(('MIP 2017'!G89/'MIP 2017'!G$168),0)</f>
        <v>0</v>
      </c>
      <c r="H89" s="33">
        <f>+IFERROR(('MIP 2017'!H89/'MIP 2017'!H$168),0)</f>
        <v>0</v>
      </c>
      <c r="I89" s="33">
        <f>+IFERROR(('MIP 2017'!I89/'MIP 2017'!I$168),0)</f>
        <v>0</v>
      </c>
      <c r="J89" s="33">
        <f>+IFERROR(('MIP 2017'!J89/'MIP 2017'!J$168),0)</f>
        <v>0</v>
      </c>
      <c r="K89" s="33">
        <f>+IFERROR(('MIP 2017'!K89/'MIP 2017'!K$168),0)</f>
        <v>0</v>
      </c>
      <c r="L89" s="33">
        <f>+IFERROR(('MIP 2017'!L89/'MIP 2017'!L$168),0)</f>
        <v>0</v>
      </c>
      <c r="M89" s="33">
        <f>+IFERROR(('MIP 2017'!M89/'MIP 2017'!M$168),0)</f>
        <v>0</v>
      </c>
      <c r="N89" s="33">
        <f>+IFERROR(('MIP 2017'!N89/'MIP 2017'!N$168),0)</f>
        <v>0</v>
      </c>
      <c r="O89" s="33">
        <f>+IFERROR(('MIP 2017'!O89/'MIP 2017'!O$168),0)</f>
        <v>0</v>
      </c>
      <c r="P89" s="33">
        <f>+IFERROR(('MIP 2017'!P89/'MIP 2017'!P$168),0)</f>
        <v>0</v>
      </c>
      <c r="Q89" s="33">
        <f>+IFERROR(('MIP 2017'!Q89/'MIP 2017'!Q$168),0)</f>
        <v>0</v>
      </c>
      <c r="R89" s="33">
        <f>+IFERROR(('MIP 2017'!R89/'MIP 2017'!R$168),0)</f>
        <v>0</v>
      </c>
      <c r="S89" s="33">
        <f>+IFERROR(('MIP 2017'!S89/'MIP 2017'!S$168),0)</f>
        <v>0</v>
      </c>
      <c r="T89" s="33">
        <f>+IFERROR(('MIP 2017'!T89/'MIP 2017'!T$168),0)</f>
        <v>0</v>
      </c>
      <c r="U89" s="33">
        <f>+IFERROR(('MIP 2017'!U89/'MIP 2017'!U$168),0)</f>
        <v>0</v>
      </c>
      <c r="V89" s="33">
        <f>+IFERROR(('MIP 2017'!V89/'MIP 2017'!V$168),0)</f>
        <v>0</v>
      </c>
      <c r="W89" s="33">
        <f>+IFERROR(('MIP 2017'!W89/'MIP 2017'!W$168),0)</f>
        <v>0</v>
      </c>
      <c r="X89" s="33">
        <f>+IFERROR(('MIP 2017'!X89/'MIP 2017'!X$168),0)</f>
        <v>0</v>
      </c>
      <c r="Y89" s="33">
        <f>+IFERROR(('MIP 2017'!Y89/'MIP 2017'!Y$168),0)</f>
        <v>0</v>
      </c>
      <c r="Z89" s="33">
        <f>+IFERROR(('MIP 2017'!Z89/'MIP 2017'!Z$168),0)</f>
        <v>0</v>
      </c>
      <c r="AA89" s="33">
        <f>+IFERROR(('MIP 2017'!AA89/'MIP 2017'!AA$168),0)</f>
        <v>0</v>
      </c>
      <c r="AB89" s="33">
        <f>+IFERROR(('MIP 2017'!AB89/'MIP 2017'!AB$168),0)</f>
        <v>0</v>
      </c>
      <c r="AC89" s="33">
        <f>+IFERROR(('MIP 2017'!AC89/'MIP 2017'!AC$168),0)</f>
        <v>0</v>
      </c>
      <c r="AD89" s="33">
        <f>+IFERROR(('MIP 2017'!AD89/'MIP 2017'!AD$168),0)</f>
        <v>0</v>
      </c>
      <c r="AE89" s="33">
        <f>+IFERROR(('MIP 2017'!AE89/'MIP 2017'!AE$168),0)</f>
        <v>0</v>
      </c>
      <c r="AF89" s="33">
        <f>+IFERROR(('MIP 2017'!AF89/'MIP 2017'!AF$168),0)</f>
        <v>0</v>
      </c>
      <c r="AG89" s="33">
        <f>+IFERROR(('MIP 2017'!AG89/'MIP 2017'!AG$168),0)</f>
        <v>0</v>
      </c>
      <c r="AH89" s="33">
        <f>+IFERROR(('MIP 2017'!AH89/'MIP 2017'!AH$168),0)</f>
        <v>0</v>
      </c>
      <c r="AI89" s="33">
        <f>+IFERROR(('MIP 2017'!AI89/'MIP 2017'!AI$168),0)</f>
        <v>0</v>
      </c>
      <c r="AJ89" s="33">
        <f>+IFERROR(('MIP 2017'!AJ89/'MIP 2017'!AJ$168),0)</f>
        <v>0</v>
      </c>
      <c r="AK89" s="33">
        <f>+IFERROR(('MIP 2017'!AK89/'MIP 2017'!AK$168),0)</f>
        <v>0</v>
      </c>
      <c r="AL89" s="33">
        <f>+IFERROR(('MIP 2017'!AL89/'MIP 2017'!AL$168),0)</f>
        <v>0</v>
      </c>
      <c r="AM89" s="33">
        <f>+IFERROR(('MIP 2017'!AM89/'MIP 2017'!AM$168),0)</f>
        <v>0</v>
      </c>
      <c r="AN89" s="33">
        <f>+IFERROR(('MIP 2017'!AN89/'MIP 2017'!AN$168),0)</f>
        <v>0</v>
      </c>
      <c r="AO89" s="33">
        <f>+IFERROR(('MIP 2017'!AO89/'MIP 2017'!AO$168),0)</f>
        <v>0</v>
      </c>
      <c r="AP89" s="33">
        <f>+IFERROR(('MIP 2017'!AP89/'MIP 2017'!AP$168),0)</f>
        <v>0</v>
      </c>
      <c r="AQ89" s="33">
        <f>+IFERROR(('MIP 2017'!AQ89/'MIP 2017'!AQ$168),0)</f>
        <v>0</v>
      </c>
      <c r="AR89" s="33">
        <f>+IFERROR(('MIP 2017'!AR89/'MIP 2017'!AR$168),0)</f>
        <v>0</v>
      </c>
      <c r="AS89" s="33">
        <f>+IFERROR(('MIP 2017'!AS89/'MIP 2017'!AS$168),0)</f>
        <v>0</v>
      </c>
      <c r="AT89" s="33">
        <f>+IFERROR(('MIP 2017'!AT89/'MIP 2017'!AT$168),0)</f>
        <v>0</v>
      </c>
      <c r="AU89" s="33">
        <f>+IFERROR(('MIP 2017'!AU89/'MIP 2017'!AU$168),0)</f>
        <v>0</v>
      </c>
      <c r="AV89" s="33">
        <f>+IFERROR(('MIP 2017'!AV89/'MIP 2017'!AV$168),0)</f>
        <v>0</v>
      </c>
      <c r="AW89" s="33">
        <f>+IFERROR(('MIP 2017'!AW89/'MIP 2017'!AW$168),0)</f>
        <v>0</v>
      </c>
      <c r="AX89" s="33">
        <f>+IFERROR(('MIP 2017'!AX89/'MIP 2017'!AX$168),0)</f>
        <v>0</v>
      </c>
      <c r="AY89" s="33">
        <f>+IFERROR(('MIP 2017'!AY89/'MIP 2017'!AY$168),0)</f>
        <v>0</v>
      </c>
      <c r="AZ89" s="33">
        <f>+IFERROR(('MIP 2017'!AZ89/'MIP 2017'!AZ$168),0)</f>
        <v>0</v>
      </c>
      <c r="BA89" s="33">
        <f>+IFERROR(('MIP 2017'!BA89/'MIP 2017'!BA$168),0)</f>
        <v>0</v>
      </c>
      <c r="BB89" s="33">
        <f>+IFERROR(('MIP 2017'!BB89/'MIP 2017'!BB$168),0)</f>
        <v>0</v>
      </c>
      <c r="BC89" s="33">
        <f>+IFERROR(('MIP 2017'!BC89/'MIP 2017'!BC$168),0)</f>
        <v>0</v>
      </c>
      <c r="BD89" s="33">
        <f>+IFERROR(('MIP 2017'!BD89/'MIP 2017'!BD$168),0)</f>
        <v>0</v>
      </c>
      <c r="BE89" s="33">
        <f>+IFERROR(('MIP 2017'!BE89/'MIP 2017'!BE$168),0)</f>
        <v>0</v>
      </c>
      <c r="BF89" s="33">
        <f>+IFERROR(('MIP 2017'!BF89/'MIP 2017'!BF$168),0)</f>
        <v>2.9185954473371461E-7</v>
      </c>
      <c r="BG89" s="33">
        <f>+IFERROR(('MIP 2017'!BG89/'MIP 2017'!BG$168),0)</f>
        <v>0</v>
      </c>
      <c r="BH89" s="33">
        <f>+IFERROR(('MIP 2017'!BH89/'MIP 2017'!BH$168),0)</f>
        <v>0</v>
      </c>
      <c r="BI89" s="33">
        <f>+IFERROR(('MIP 2017'!BI89/'MIP 2017'!BI$168),0)</f>
        <v>0</v>
      </c>
      <c r="BJ89" s="33">
        <f>+IFERROR(('MIP 2017'!BJ89/'MIP 2017'!BJ$168),0)</f>
        <v>0</v>
      </c>
      <c r="BK89" s="33">
        <f>+IFERROR(('MIP 2017'!BK89/'MIP 2017'!BK$168),0)</f>
        <v>0</v>
      </c>
      <c r="BL89" s="33">
        <f>+IFERROR(('MIP 2017'!BL89/'MIP 2017'!BL$168),0)</f>
        <v>0</v>
      </c>
      <c r="BM89" s="33">
        <f>+IFERROR(('MIP 2017'!BM89/'MIP 2017'!BM$168),0)</f>
        <v>1.6218919481029232E-7</v>
      </c>
      <c r="BN89" s="33">
        <f>+IFERROR(('MIP 2017'!BN89/'MIP 2017'!BN$168),0)</f>
        <v>0</v>
      </c>
      <c r="BO89" s="33">
        <f>+IFERROR(('MIP 2017'!BO89/'MIP 2017'!BO$168),0)</f>
        <v>0</v>
      </c>
      <c r="BP89" s="33">
        <f>+IFERROR(('MIP 2017'!BP89/'MIP 2017'!BP$168),0)</f>
        <v>0</v>
      </c>
      <c r="BQ89" s="33">
        <f>+IFERROR(('MIP 2017'!BQ89/'MIP 2017'!BQ$168),0)</f>
        <v>0</v>
      </c>
      <c r="BR89" s="33">
        <f>+IFERROR(('MIP 2017'!BR89/'MIP 2017'!BR$168),0)</f>
        <v>5.6024140499278795E-7</v>
      </c>
      <c r="BS89" s="33">
        <f>+IFERROR(('MIP 2017'!BS89/'MIP 2017'!BS$168),0)</f>
        <v>0</v>
      </c>
      <c r="BT89" s="33">
        <f>+IFERROR(('MIP 2017'!BT89/'MIP 2017'!BT$168),0)</f>
        <v>0</v>
      </c>
      <c r="BU89" s="33">
        <f>+IFERROR(('MIP 2017'!BU89/'MIP 2017'!BU$168),0)</f>
        <v>0</v>
      </c>
      <c r="BV89" s="33">
        <f>+IFERROR(('MIP 2017'!BV89/'MIP 2017'!BV$168),0)</f>
        <v>0</v>
      </c>
      <c r="BW89" s="33">
        <f>+IFERROR(('MIP 2017'!BW89/'MIP 2017'!BW$168),0)</f>
        <v>0</v>
      </c>
      <c r="BX89" s="33">
        <f>+IFERROR(('MIP 2017'!BX89/'MIP 2017'!BX$168),0)</f>
        <v>0</v>
      </c>
      <c r="BY89" s="33">
        <f>+IFERROR(('MIP 2017'!BY89/'MIP 2017'!BY$168),0)</f>
        <v>0</v>
      </c>
      <c r="BZ89" s="33">
        <f>+IFERROR(('MIP 2017'!BZ89/'MIP 2017'!BZ$168),0)</f>
        <v>0</v>
      </c>
      <c r="CA89" s="33">
        <f>+IFERROR(('MIP 2017'!CA89/'MIP 2017'!CA$168),0)</f>
        <v>6.6130376208613433E-6</v>
      </c>
      <c r="CB89" s="33">
        <f>+IFERROR(('MIP 2017'!CB89/'MIP 2017'!CB$168),0)</f>
        <v>0</v>
      </c>
      <c r="CC89" s="33">
        <f>+IFERROR(('MIP 2017'!CC89/'MIP 2017'!CC$168),0)</f>
        <v>0</v>
      </c>
      <c r="CD89" s="33">
        <f>+IFERROR(('MIP 2017'!CD89/'MIP 2017'!CD$168),0)</f>
        <v>0</v>
      </c>
      <c r="CE89" s="33">
        <f>+IFERROR(('MIP 2017'!CE89/'MIP 2017'!CE$168),0)</f>
        <v>0</v>
      </c>
      <c r="CF89" s="33">
        <f>+IFERROR(('MIP 2017'!CF89/'MIP 2017'!CF$168),0)</f>
        <v>0</v>
      </c>
      <c r="CG89" s="33">
        <f>+IFERROR(('MIP 2017'!CG89/'MIP 2017'!CG$168),0)</f>
        <v>1.9692043987396662E-8</v>
      </c>
      <c r="CH89" s="33">
        <f>+IFERROR(('MIP 2017'!CH89/'MIP 2017'!CH$168),0)</f>
        <v>0</v>
      </c>
      <c r="CI89" s="33">
        <f>+IFERROR(('MIP 2017'!CI89/'MIP 2017'!CI$168),0)</f>
        <v>0</v>
      </c>
      <c r="CJ89" s="33">
        <f>+IFERROR(('MIP 2017'!CJ89/'MIP 2017'!CJ$168),0)</f>
        <v>0</v>
      </c>
      <c r="CK89" s="33">
        <f>+IFERROR(('MIP 2017'!CK89/'MIP 2017'!CK$168),0)</f>
        <v>0</v>
      </c>
      <c r="CL89" s="33">
        <f>+IFERROR(('MIP 2017'!CL89/'MIP 2017'!CL$168),0)</f>
        <v>0</v>
      </c>
      <c r="CM89" s="33">
        <f>+IFERROR(('MIP 2017'!CM89/'MIP 2017'!CM$168),0)</f>
        <v>0</v>
      </c>
      <c r="CN89" s="33">
        <f>+IFERROR(('MIP 2017'!CN89/'MIP 2017'!CN$168),0)</f>
        <v>0</v>
      </c>
      <c r="CO89" s="33">
        <f>+IFERROR(('MIP 2017'!CO89/'MIP 2017'!CO$168),0)</f>
        <v>0</v>
      </c>
      <c r="CP89" s="33">
        <f>+IFERROR(('MIP 2017'!CP89/'MIP 2017'!CP$168),0)</f>
        <v>0</v>
      </c>
      <c r="CQ89" s="33">
        <f>+IFERROR(('MIP 2017'!CQ89/'MIP 2017'!CQ$168),0)</f>
        <v>1.3554163254902654E-10</v>
      </c>
      <c r="CR89" s="33">
        <f>+IFERROR(('MIP 2017'!CR89/'MIP 2017'!CR$168),0)</f>
        <v>0</v>
      </c>
      <c r="CS89" s="33">
        <f>+IFERROR(('MIP 2017'!CS89/'MIP 2017'!CS$168),0)</f>
        <v>0</v>
      </c>
      <c r="CT89" s="33">
        <f>+IFERROR(('MIP 2017'!CT89/'MIP 2017'!CT$168),0)</f>
        <v>0</v>
      </c>
      <c r="CU89" s="33">
        <f>+IFERROR(('MIP 2017'!CU89/'MIP 2017'!CU$168),0)</f>
        <v>0</v>
      </c>
      <c r="CV89" s="33">
        <f>+IFERROR(('MIP 2017'!CV89/'MIP 2017'!CV$168),0)</f>
        <v>0</v>
      </c>
      <c r="CW89" s="33">
        <f>+IFERROR(('MIP 2017'!CW89/'MIP 2017'!CW$168),0)</f>
        <v>0</v>
      </c>
      <c r="CX89" s="33">
        <f>+IFERROR(('MIP 2017'!CX89/'MIP 2017'!CX$168),0)</f>
        <v>5.0762300901499158E-6</v>
      </c>
      <c r="CY89" s="33">
        <f>+IFERROR(('MIP 2017'!CY89/'MIP 2017'!CY$168),0)</f>
        <v>0</v>
      </c>
      <c r="CZ89" s="33">
        <f>+IFERROR(('MIP 2017'!CZ89/'MIP 2017'!CZ$168),0)</f>
        <v>0</v>
      </c>
      <c r="DA89" s="33">
        <f>+IFERROR(('MIP 2017'!DA89/'MIP 2017'!DA$168),0)</f>
        <v>0</v>
      </c>
      <c r="DB89" s="33">
        <f>+IFERROR(('MIP 2017'!DB89/'MIP 2017'!DB$168),0)</f>
        <v>0</v>
      </c>
      <c r="DC89" s="33">
        <f>+IFERROR(('MIP 2017'!DC89/'MIP 2017'!DC$168),0)</f>
        <v>0</v>
      </c>
      <c r="DD89" s="33">
        <f>+IFERROR(('MIP 2017'!DD89/'MIP 2017'!DD$168),0)</f>
        <v>0</v>
      </c>
      <c r="DE89" s="33">
        <f>+IFERROR(('MIP 2017'!DE89/'MIP 2017'!DE$168),0)</f>
        <v>0</v>
      </c>
      <c r="DF89" s="33">
        <f>+IFERROR(('MIP 2017'!DF89/'MIP 2017'!DF$168),0)</f>
        <v>1.9285319217062491E-7</v>
      </c>
      <c r="DG89" s="33">
        <f>+IFERROR(('MIP 2017'!DG89/'MIP 2017'!DG$168),0)</f>
        <v>0</v>
      </c>
      <c r="DH89" s="33">
        <f>+IFERROR(('MIP 2017'!DH89/'MIP 2017'!DH$168),0)</f>
        <v>0</v>
      </c>
      <c r="DI89" s="33">
        <f>+IFERROR(('MIP 2017'!DI89/'MIP 2017'!DI$168),0)</f>
        <v>0</v>
      </c>
      <c r="DJ89" s="33">
        <f>+IFERROR(('MIP 2017'!DJ89/'MIP 2017'!DJ$168),0)</f>
        <v>0</v>
      </c>
      <c r="DK89" s="33">
        <f>+IFERROR(('MIP 2017'!DK89/'MIP 2017'!DK$168),0)</f>
        <v>0</v>
      </c>
      <c r="DL89" s="33">
        <f>+IFERROR(('MIP 2017'!DL89/'MIP 2017'!DL$168),0)</f>
        <v>0</v>
      </c>
      <c r="DM89" s="33">
        <f>+IFERROR(('MIP 2017'!DM89/'MIP 2017'!DM$168),0)</f>
        <v>0</v>
      </c>
      <c r="DN89" s="33">
        <f>+IFERROR(('MIP 2017'!DN89/'MIP 2017'!DN$168),0)</f>
        <v>0</v>
      </c>
      <c r="DO89" s="33">
        <f>+IFERROR(('MIP 2017'!DO89/'MIP 2017'!DO$168),0)</f>
        <v>0</v>
      </c>
      <c r="DP89" s="33">
        <f>+IFERROR(('MIP 2017'!DP89/'MIP 2017'!DP$168),0)</f>
        <v>0</v>
      </c>
      <c r="DQ89" s="33">
        <f>+IFERROR(('MIP 2017'!DQ89/'MIP 2017'!DQ$168),0)</f>
        <v>0</v>
      </c>
      <c r="DR89" s="33">
        <f>+IFERROR(('MIP 2017'!DR89/'MIP 2017'!DR$168),0)</f>
        <v>0</v>
      </c>
      <c r="DS89" s="33">
        <f>+IFERROR(('MIP 2017'!DS89/'MIP 2017'!DS$168),0)</f>
        <v>6.7619112722273468E-5</v>
      </c>
      <c r="DT89" s="33">
        <f>+IFERROR(('MIP 2017'!DT89/'MIP 2017'!DT$168),0)</f>
        <v>0</v>
      </c>
      <c r="DU89" s="33">
        <f>+IFERROR(('MIP 2017'!DU89/'MIP 2017'!DU$168),0)</f>
        <v>0</v>
      </c>
      <c r="DV89" s="33">
        <f>+IFERROR(('MIP 2017'!DV89/'MIP 2017'!DV$168),0)</f>
        <v>0</v>
      </c>
      <c r="DW89" s="33">
        <f>+IFERROR(('MIP 2017'!DW89/'MIP 2017'!DW$168),0)</f>
        <v>0</v>
      </c>
      <c r="DX89" s="33">
        <f>+IFERROR(('MIP 2017'!DX89/'MIP 2017'!DX$168),0)</f>
        <v>0</v>
      </c>
      <c r="DY89" s="33">
        <f>+IFERROR(('MIP 2017'!DY89/'MIP 2017'!DY$168),0)</f>
        <v>0</v>
      </c>
      <c r="DZ89" s="33">
        <f>+IFERROR(('MIP 2017'!DZ89/'MIP 2017'!DZ$168),0)</f>
        <v>0</v>
      </c>
      <c r="EA89" s="33">
        <f>+IFERROR(('MIP 2017'!EA89/'MIP 2017'!EA$168),0)</f>
        <v>0</v>
      </c>
      <c r="EB89" s="33">
        <f>+IFERROR(('MIP 2017'!EB89/'MIP 2017'!EB$168),0)</f>
        <v>0</v>
      </c>
      <c r="EC89" s="33">
        <f>+IFERROR(('MIP 2017'!EC89/'MIP 2017'!EC$168),0)</f>
        <v>0</v>
      </c>
      <c r="ED89" s="33">
        <f>+IFERROR(('MIP 2017'!ED89/'MIP 2017'!ED$168),0)</f>
        <v>0</v>
      </c>
      <c r="EE89" s="33">
        <f>+IFERROR(('MIP 2017'!EE89/'MIP 2017'!EE$168),0)</f>
        <v>0</v>
      </c>
      <c r="EF89" s="33">
        <f>+IFERROR(('MIP 2017'!EF89/'MIP 2017'!EF$168),0)</f>
        <v>0</v>
      </c>
      <c r="EG89" s="33">
        <f>+IFERROR(('MIP 2017'!EG89/'MIP 2017'!EG$168),0)</f>
        <v>0</v>
      </c>
      <c r="EH89" s="33">
        <f>+IFERROR(('MIP 2017'!EH89/'MIP 2017'!EH$168),0)</f>
        <v>0</v>
      </c>
    </row>
    <row r="90" spans="1:138" s="7" customFormat="1" ht="21.95" customHeight="1" thickBot="1" x14ac:dyDescent="0.25">
      <c r="A90" s="137" t="s">
        <v>226</v>
      </c>
      <c r="B90" s="138" t="s">
        <v>392</v>
      </c>
      <c r="C90" s="33">
        <f>+IFERROR(('MIP 2017'!C90/'MIP 2017'!C$168),0)</f>
        <v>0</v>
      </c>
      <c r="D90" s="33">
        <f>+IFERROR(('MIP 2017'!D90/'MIP 2017'!D$168),0)</f>
        <v>0</v>
      </c>
      <c r="E90" s="33">
        <f>+IFERROR(('MIP 2017'!E90/'MIP 2017'!E$168),0)</f>
        <v>0</v>
      </c>
      <c r="F90" s="33">
        <f>+IFERROR(('MIP 2017'!F90/'MIP 2017'!F$168),0)</f>
        <v>0</v>
      </c>
      <c r="G90" s="33">
        <f>+IFERROR(('MIP 2017'!G90/'MIP 2017'!G$168),0)</f>
        <v>0</v>
      </c>
      <c r="H90" s="33">
        <f>+IFERROR(('MIP 2017'!H90/'MIP 2017'!H$168),0)</f>
        <v>0</v>
      </c>
      <c r="I90" s="33">
        <f>+IFERROR(('MIP 2017'!I90/'MIP 2017'!I$168),0)</f>
        <v>0</v>
      </c>
      <c r="J90" s="33">
        <f>+IFERROR(('MIP 2017'!J90/'MIP 2017'!J$168),0)</f>
        <v>0</v>
      </c>
      <c r="K90" s="33">
        <f>+IFERROR(('MIP 2017'!K90/'MIP 2017'!K$168),0)</f>
        <v>0</v>
      </c>
      <c r="L90" s="33">
        <f>+IFERROR(('MIP 2017'!L90/'MIP 2017'!L$168),0)</f>
        <v>0</v>
      </c>
      <c r="M90" s="33">
        <f>+IFERROR(('MIP 2017'!M90/'MIP 2017'!M$168),0)</f>
        <v>0</v>
      </c>
      <c r="N90" s="33">
        <f>+IFERROR(('MIP 2017'!N90/'MIP 2017'!N$168),0)</f>
        <v>0</v>
      </c>
      <c r="O90" s="33">
        <f>+IFERROR(('MIP 2017'!O90/'MIP 2017'!O$168),0)</f>
        <v>0</v>
      </c>
      <c r="P90" s="33">
        <f>+IFERROR(('MIP 2017'!P90/'MIP 2017'!P$168),0)</f>
        <v>0</v>
      </c>
      <c r="Q90" s="33">
        <f>+IFERROR(('MIP 2017'!Q90/'MIP 2017'!Q$168),0)</f>
        <v>0</v>
      </c>
      <c r="R90" s="33">
        <f>+IFERROR(('MIP 2017'!R90/'MIP 2017'!R$168),0)</f>
        <v>0</v>
      </c>
      <c r="S90" s="33">
        <f>+IFERROR(('MIP 2017'!S90/'MIP 2017'!S$168),0)</f>
        <v>0</v>
      </c>
      <c r="T90" s="33">
        <f>+IFERROR(('MIP 2017'!T90/'MIP 2017'!T$168),0)</f>
        <v>0</v>
      </c>
      <c r="U90" s="33">
        <f>+IFERROR(('MIP 2017'!U90/'MIP 2017'!U$168),0)</f>
        <v>0</v>
      </c>
      <c r="V90" s="33">
        <f>+IFERROR(('MIP 2017'!V90/'MIP 2017'!V$168),0)</f>
        <v>0</v>
      </c>
      <c r="W90" s="33">
        <f>+IFERROR(('MIP 2017'!W90/'MIP 2017'!W$168),0)</f>
        <v>0</v>
      </c>
      <c r="X90" s="33">
        <f>+IFERROR(('MIP 2017'!X90/'MIP 2017'!X$168),0)</f>
        <v>0</v>
      </c>
      <c r="Y90" s="33">
        <f>+IFERROR(('MIP 2017'!Y90/'MIP 2017'!Y$168),0)</f>
        <v>0</v>
      </c>
      <c r="Z90" s="33">
        <f>+IFERROR(('MIP 2017'!Z90/'MIP 2017'!Z$168),0)</f>
        <v>0</v>
      </c>
      <c r="AA90" s="33">
        <f>+IFERROR(('MIP 2017'!AA90/'MIP 2017'!AA$168),0)</f>
        <v>0</v>
      </c>
      <c r="AB90" s="33">
        <f>+IFERROR(('MIP 2017'!AB90/'MIP 2017'!AB$168),0)</f>
        <v>0</v>
      </c>
      <c r="AC90" s="33">
        <f>+IFERROR(('MIP 2017'!AC90/'MIP 2017'!AC$168),0)</f>
        <v>0</v>
      </c>
      <c r="AD90" s="33">
        <f>+IFERROR(('MIP 2017'!AD90/'MIP 2017'!AD$168),0)</f>
        <v>0</v>
      </c>
      <c r="AE90" s="33">
        <f>+IFERROR(('MIP 2017'!AE90/'MIP 2017'!AE$168),0)</f>
        <v>0</v>
      </c>
      <c r="AF90" s="33">
        <f>+IFERROR(('MIP 2017'!AF90/'MIP 2017'!AF$168),0)</f>
        <v>0</v>
      </c>
      <c r="AG90" s="33">
        <f>+IFERROR(('MIP 2017'!AG90/'MIP 2017'!AG$168),0)</f>
        <v>0</v>
      </c>
      <c r="AH90" s="33">
        <f>+IFERROR(('MIP 2017'!AH90/'MIP 2017'!AH$168),0)</f>
        <v>0</v>
      </c>
      <c r="AI90" s="33">
        <f>+IFERROR(('MIP 2017'!AI90/'MIP 2017'!AI$168),0)</f>
        <v>0</v>
      </c>
      <c r="AJ90" s="33">
        <f>+IFERROR(('MIP 2017'!AJ90/'MIP 2017'!AJ$168),0)</f>
        <v>0</v>
      </c>
      <c r="AK90" s="33">
        <f>+IFERROR(('MIP 2017'!AK90/'MIP 2017'!AK$168),0)</f>
        <v>0</v>
      </c>
      <c r="AL90" s="33">
        <f>+IFERROR(('MIP 2017'!AL90/'MIP 2017'!AL$168),0)</f>
        <v>0</v>
      </c>
      <c r="AM90" s="33">
        <f>+IFERROR(('MIP 2017'!AM90/'MIP 2017'!AM$168),0)</f>
        <v>0</v>
      </c>
      <c r="AN90" s="33">
        <f>+IFERROR(('MIP 2017'!AN90/'MIP 2017'!AN$168),0)</f>
        <v>0</v>
      </c>
      <c r="AO90" s="33">
        <f>+IFERROR(('MIP 2017'!AO90/'MIP 2017'!AO$168),0)</f>
        <v>0</v>
      </c>
      <c r="AP90" s="33">
        <f>+IFERROR(('MIP 2017'!AP90/'MIP 2017'!AP$168),0)</f>
        <v>0</v>
      </c>
      <c r="AQ90" s="33">
        <f>+IFERROR(('MIP 2017'!AQ90/'MIP 2017'!AQ$168),0)</f>
        <v>0</v>
      </c>
      <c r="AR90" s="33">
        <f>+IFERROR(('MIP 2017'!AR90/'MIP 2017'!AR$168),0)</f>
        <v>0</v>
      </c>
      <c r="AS90" s="33">
        <f>+IFERROR(('MIP 2017'!AS90/'MIP 2017'!AS$168),0)</f>
        <v>0</v>
      </c>
      <c r="AT90" s="33">
        <f>+IFERROR(('MIP 2017'!AT90/'MIP 2017'!AT$168),0)</f>
        <v>0</v>
      </c>
      <c r="AU90" s="33">
        <f>+IFERROR(('MIP 2017'!AU90/'MIP 2017'!AU$168),0)</f>
        <v>0</v>
      </c>
      <c r="AV90" s="33">
        <f>+IFERROR(('MIP 2017'!AV90/'MIP 2017'!AV$168),0)</f>
        <v>0</v>
      </c>
      <c r="AW90" s="33">
        <f>+IFERROR(('MIP 2017'!AW90/'MIP 2017'!AW$168),0)</f>
        <v>0</v>
      </c>
      <c r="AX90" s="33">
        <f>+IFERROR(('MIP 2017'!AX90/'MIP 2017'!AX$168),0)</f>
        <v>0</v>
      </c>
      <c r="AY90" s="33">
        <f>+IFERROR(('MIP 2017'!AY90/'MIP 2017'!AY$168),0)</f>
        <v>0</v>
      </c>
      <c r="AZ90" s="33">
        <f>+IFERROR(('MIP 2017'!AZ90/'MIP 2017'!AZ$168),0)</f>
        <v>0</v>
      </c>
      <c r="BA90" s="33">
        <f>+IFERROR(('MIP 2017'!BA90/'MIP 2017'!BA$168),0)</f>
        <v>0</v>
      </c>
      <c r="BB90" s="33">
        <f>+IFERROR(('MIP 2017'!BB90/'MIP 2017'!BB$168),0)</f>
        <v>0</v>
      </c>
      <c r="BC90" s="33">
        <f>+IFERROR(('MIP 2017'!BC90/'MIP 2017'!BC$168),0)</f>
        <v>0</v>
      </c>
      <c r="BD90" s="33">
        <f>+IFERROR(('MIP 2017'!BD90/'MIP 2017'!BD$168),0)</f>
        <v>0</v>
      </c>
      <c r="BE90" s="33">
        <f>+IFERROR(('MIP 2017'!BE90/'MIP 2017'!BE$168),0)</f>
        <v>0</v>
      </c>
      <c r="BF90" s="33">
        <f>+IFERROR(('MIP 2017'!BF90/'MIP 2017'!BF$168),0)</f>
        <v>0</v>
      </c>
      <c r="BG90" s="33">
        <f>+IFERROR(('MIP 2017'!BG90/'MIP 2017'!BG$168),0)</f>
        <v>0</v>
      </c>
      <c r="BH90" s="33">
        <f>+IFERROR(('MIP 2017'!BH90/'MIP 2017'!BH$168),0)</f>
        <v>0</v>
      </c>
      <c r="BI90" s="33">
        <f>+IFERROR(('MIP 2017'!BI90/'MIP 2017'!BI$168),0)</f>
        <v>0</v>
      </c>
      <c r="BJ90" s="33">
        <f>+IFERROR(('MIP 2017'!BJ90/'MIP 2017'!BJ$168),0)</f>
        <v>0</v>
      </c>
      <c r="BK90" s="33">
        <f>+IFERROR(('MIP 2017'!BK90/'MIP 2017'!BK$168),0)</f>
        <v>0</v>
      </c>
      <c r="BL90" s="33">
        <f>+IFERROR(('MIP 2017'!BL90/'MIP 2017'!BL$168),0)</f>
        <v>0</v>
      </c>
      <c r="BM90" s="33">
        <f>+IFERROR(('MIP 2017'!BM90/'MIP 2017'!BM$168),0)</f>
        <v>0</v>
      </c>
      <c r="BN90" s="33">
        <f>+IFERROR(('MIP 2017'!BN90/'MIP 2017'!BN$168),0)</f>
        <v>0</v>
      </c>
      <c r="BO90" s="33">
        <f>+IFERROR(('MIP 2017'!BO90/'MIP 2017'!BO$168),0)</f>
        <v>0</v>
      </c>
      <c r="BP90" s="33">
        <f>+IFERROR(('MIP 2017'!BP90/'MIP 2017'!BP$168),0)</f>
        <v>0</v>
      </c>
      <c r="BQ90" s="33">
        <f>+IFERROR(('MIP 2017'!BQ90/'MIP 2017'!BQ$168),0)</f>
        <v>0</v>
      </c>
      <c r="BR90" s="33">
        <f>+IFERROR(('MIP 2017'!BR90/'MIP 2017'!BR$168),0)</f>
        <v>0</v>
      </c>
      <c r="BS90" s="33">
        <f>+IFERROR(('MIP 2017'!BS90/'MIP 2017'!BS$168),0)</f>
        <v>0</v>
      </c>
      <c r="BT90" s="33">
        <f>+IFERROR(('MIP 2017'!BT90/'MIP 2017'!BT$168),0)</f>
        <v>0</v>
      </c>
      <c r="BU90" s="33">
        <f>+IFERROR(('MIP 2017'!BU90/'MIP 2017'!BU$168),0)</f>
        <v>0</v>
      </c>
      <c r="BV90" s="33">
        <f>+IFERROR(('MIP 2017'!BV90/'MIP 2017'!BV$168),0)</f>
        <v>0</v>
      </c>
      <c r="BW90" s="33">
        <f>+IFERROR(('MIP 2017'!BW90/'MIP 2017'!BW$168),0)</f>
        <v>0</v>
      </c>
      <c r="BX90" s="33">
        <f>+IFERROR(('MIP 2017'!BX90/'MIP 2017'!BX$168),0)</f>
        <v>0</v>
      </c>
      <c r="BY90" s="33">
        <f>+IFERROR(('MIP 2017'!BY90/'MIP 2017'!BY$168),0)</f>
        <v>0</v>
      </c>
      <c r="BZ90" s="33">
        <f>+IFERROR(('MIP 2017'!BZ90/'MIP 2017'!BZ$168),0)</f>
        <v>0</v>
      </c>
      <c r="CA90" s="33">
        <f>+IFERROR(('MIP 2017'!CA90/'MIP 2017'!CA$168),0)</f>
        <v>0</v>
      </c>
      <c r="CB90" s="33">
        <f>+IFERROR(('MIP 2017'!CB90/'MIP 2017'!CB$168),0)</f>
        <v>0</v>
      </c>
      <c r="CC90" s="33">
        <f>+IFERROR(('MIP 2017'!CC90/'MIP 2017'!CC$168),0)</f>
        <v>0</v>
      </c>
      <c r="CD90" s="33">
        <f>+IFERROR(('MIP 2017'!CD90/'MIP 2017'!CD$168),0)</f>
        <v>0</v>
      </c>
      <c r="CE90" s="33">
        <f>+IFERROR(('MIP 2017'!CE90/'MIP 2017'!CE$168),0)</f>
        <v>0</v>
      </c>
      <c r="CF90" s="33">
        <f>+IFERROR(('MIP 2017'!CF90/'MIP 2017'!CF$168),0)</f>
        <v>0</v>
      </c>
      <c r="CG90" s="33">
        <f>+IFERROR(('MIP 2017'!CG90/'MIP 2017'!CG$168),0)</f>
        <v>0</v>
      </c>
      <c r="CH90" s="33">
        <f>+IFERROR(('MIP 2017'!CH90/'MIP 2017'!CH$168),0)</f>
        <v>0</v>
      </c>
      <c r="CI90" s="33">
        <f>+IFERROR(('MIP 2017'!CI90/'MIP 2017'!CI$168),0)</f>
        <v>0</v>
      </c>
      <c r="CJ90" s="33">
        <f>+IFERROR(('MIP 2017'!CJ90/'MIP 2017'!CJ$168),0)</f>
        <v>0</v>
      </c>
      <c r="CK90" s="33">
        <f>+IFERROR(('MIP 2017'!CK90/'MIP 2017'!CK$168),0)</f>
        <v>0</v>
      </c>
      <c r="CL90" s="33">
        <f>+IFERROR(('MIP 2017'!CL90/'MIP 2017'!CL$168),0)</f>
        <v>0</v>
      </c>
      <c r="CM90" s="33">
        <f>+IFERROR(('MIP 2017'!CM90/'MIP 2017'!CM$168),0)</f>
        <v>0</v>
      </c>
      <c r="CN90" s="33">
        <f>+IFERROR(('MIP 2017'!CN90/'MIP 2017'!CN$168),0)</f>
        <v>0</v>
      </c>
      <c r="CO90" s="33">
        <f>+IFERROR(('MIP 2017'!CO90/'MIP 2017'!CO$168),0)</f>
        <v>0</v>
      </c>
      <c r="CP90" s="33">
        <f>+IFERROR(('MIP 2017'!CP90/'MIP 2017'!CP$168),0)</f>
        <v>0</v>
      </c>
      <c r="CQ90" s="33">
        <f>+IFERROR(('MIP 2017'!CQ90/'MIP 2017'!CQ$168),0)</f>
        <v>0</v>
      </c>
      <c r="CR90" s="33">
        <f>+IFERROR(('MIP 2017'!CR90/'MIP 2017'!CR$168),0)</f>
        <v>0</v>
      </c>
      <c r="CS90" s="33">
        <f>+IFERROR(('MIP 2017'!CS90/'MIP 2017'!CS$168),0)</f>
        <v>0</v>
      </c>
      <c r="CT90" s="33">
        <f>+IFERROR(('MIP 2017'!CT90/'MIP 2017'!CT$168),0)</f>
        <v>0</v>
      </c>
      <c r="CU90" s="33">
        <f>+IFERROR(('MIP 2017'!CU90/'MIP 2017'!CU$168),0)</f>
        <v>0</v>
      </c>
      <c r="CV90" s="33">
        <f>+IFERROR(('MIP 2017'!CV90/'MIP 2017'!CV$168),0)</f>
        <v>0</v>
      </c>
      <c r="CW90" s="33">
        <f>+IFERROR(('MIP 2017'!CW90/'MIP 2017'!CW$168),0)</f>
        <v>0</v>
      </c>
      <c r="CX90" s="33">
        <f>+IFERROR(('MIP 2017'!CX90/'MIP 2017'!CX$168),0)</f>
        <v>0</v>
      </c>
      <c r="CY90" s="33">
        <f>+IFERROR(('MIP 2017'!CY90/'MIP 2017'!CY$168),0)</f>
        <v>0</v>
      </c>
      <c r="CZ90" s="33">
        <f>+IFERROR(('MIP 2017'!CZ90/'MIP 2017'!CZ$168),0)</f>
        <v>0</v>
      </c>
      <c r="DA90" s="33">
        <f>+IFERROR(('MIP 2017'!DA90/'MIP 2017'!DA$168),0)</f>
        <v>0</v>
      </c>
      <c r="DB90" s="33">
        <f>+IFERROR(('MIP 2017'!DB90/'MIP 2017'!DB$168),0)</f>
        <v>0</v>
      </c>
      <c r="DC90" s="33">
        <f>+IFERROR(('MIP 2017'!DC90/'MIP 2017'!DC$168),0)</f>
        <v>0</v>
      </c>
      <c r="DD90" s="33">
        <f>+IFERROR(('MIP 2017'!DD90/'MIP 2017'!DD$168),0)</f>
        <v>0</v>
      </c>
      <c r="DE90" s="33">
        <f>+IFERROR(('MIP 2017'!DE90/'MIP 2017'!DE$168),0)</f>
        <v>0</v>
      </c>
      <c r="DF90" s="33">
        <f>+IFERROR(('MIP 2017'!DF90/'MIP 2017'!DF$168),0)</f>
        <v>0</v>
      </c>
      <c r="DG90" s="33">
        <f>+IFERROR(('MIP 2017'!DG90/'MIP 2017'!DG$168),0)</f>
        <v>0</v>
      </c>
      <c r="DH90" s="33">
        <f>+IFERROR(('MIP 2017'!DH90/'MIP 2017'!DH$168),0)</f>
        <v>0</v>
      </c>
      <c r="DI90" s="33">
        <f>+IFERROR(('MIP 2017'!DI90/'MIP 2017'!DI$168),0)</f>
        <v>0</v>
      </c>
      <c r="DJ90" s="33">
        <f>+IFERROR(('MIP 2017'!DJ90/'MIP 2017'!DJ$168),0)</f>
        <v>0</v>
      </c>
      <c r="DK90" s="33">
        <f>+IFERROR(('MIP 2017'!DK90/'MIP 2017'!DK$168),0)</f>
        <v>0</v>
      </c>
      <c r="DL90" s="33">
        <f>+IFERROR(('MIP 2017'!DL90/'MIP 2017'!DL$168),0)</f>
        <v>0</v>
      </c>
      <c r="DM90" s="33">
        <f>+IFERROR(('MIP 2017'!DM90/'MIP 2017'!DM$168),0)</f>
        <v>0</v>
      </c>
      <c r="DN90" s="33">
        <f>+IFERROR(('MIP 2017'!DN90/'MIP 2017'!DN$168),0)</f>
        <v>0</v>
      </c>
      <c r="DO90" s="33">
        <f>+IFERROR(('MIP 2017'!DO90/'MIP 2017'!DO$168),0)</f>
        <v>0</v>
      </c>
      <c r="DP90" s="33">
        <f>+IFERROR(('MIP 2017'!DP90/'MIP 2017'!DP$168),0)</f>
        <v>0</v>
      </c>
      <c r="DQ90" s="33">
        <f>+IFERROR(('MIP 2017'!DQ90/'MIP 2017'!DQ$168),0)</f>
        <v>0</v>
      </c>
      <c r="DR90" s="33">
        <f>+IFERROR(('MIP 2017'!DR90/'MIP 2017'!DR$168),0)</f>
        <v>0</v>
      </c>
      <c r="DS90" s="33">
        <f>+IFERROR(('MIP 2017'!DS90/'MIP 2017'!DS$168),0)</f>
        <v>0</v>
      </c>
      <c r="DT90" s="33">
        <f>+IFERROR(('MIP 2017'!DT90/'MIP 2017'!DT$168),0)</f>
        <v>0</v>
      </c>
      <c r="DU90" s="33">
        <f>+IFERROR(('MIP 2017'!DU90/'MIP 2017'!DU$168),0)</f>
        <v>0</v>
      </c>
      <c r="DV90" s="33">
        <f>+IFERROR(('MIP 2017'!DV90/'MIP 2017'!DV$168),0)</f>
        <v>0</v>
      </c>
      <c r="DW90" s="33">
        <f>+IFERROR(('MIP 2017'!DW90/'MIP 2017'!DW$168),0)</f>
        <v>0</v>
      </c>
      <c r="DX90" s="33">
        <f>+IFERROR(('MIP 2017'!DX90/'MIP 2017'!DX$168),0)</f>
        <v>0</v>
      </c>
      <c r="DY90" s="33">
        <f>+IFERROR(('MIP 2017'!DY90/'MIP 2017'!DY$168),0)</f>
        <v>0</v>
      </c>
      <c r="DZ90" s="33">
        <f>+IFERROR(('MIP 2017'!DZ90/'MIP 2017'!DZ$168),0)</f>
        <v>0</v>
      </c>
      <c r="EA90" s="33">
        <f>+IFERROR(('MIP 2017'!EA90/'MIP 2017'!EA$168),0)</f>
        <v>0</v>
      </c>
      <c r="EB90" s="33">
        <f>+IFERROR(('MIP 2017'!EB90/'MIP 2017'!EB$168),0)</f>
        <v>0</v>
      </c>
      <c r="EC90" s="33">
        <f>+IFERROR(('MIP 2017'!EC90/'MIP 2017'!EC$168),0)</f>
        <v>0</v>
      </c>
      <c r="ED90" s="33">
        <f>+IFERROR(('MIP 2017'!ED90/'MIP 2017'!ED$168),0)</f>
        <v>0</v>
      </c>
      <c r="EE90" s="33">
        <f>+IFERROR(('MIP 2017'!EE90/'MIP 2017'!EE$168),0)</f>
        <v>0</v>
      </c>
      <c r="EF90" s="33">
        <f>+IFERROR(('MIP 2017'!EF90/'MIP 2017'!EF$168),0)</f>
        <v>0</v>
      </c>
      <c r="EG90" s="33">
        <f>+IFERROR(('MIP 2017'!EG90/'MIP 2017'!EG$168),0)</f>
        <v>0</v>
      </c>
      <c r="EH90" s="33">
        <f>+IFERROR(('MIP 2017'!EH90/'MIP 2017'!EH$168),0)</f>
        <v>0</v>
      </c>
    </row>
    <row r="91" spans="1:138" s="7" customFormat="1" ht="21.95" customHeight="1" thickBot="1" x14ac:dyDescent="0.25">
      <c r="A91" s="137" t="s">
        <v>228</v>
      </c>
      <c r="B91" s="138" t="s">
        <v>227</v>
      </c>
      <c r="C91" s="33">
        <f>+IFERROR(('MIP 2017'!C91/'MIP 2017'!C$168),0)</f>
        <v>0</v>
      </c>
      <c r="D91" s="33">
        <f>+IFERROR(('MIP 2017'!D91/'MIP 2017'!D$168),0)</f>
        <v>0</v>
      </c>
      <c r="E91" s="33">
        <f>+IFERROR(('MIP 2017'!E91/'MIP 2017'!E$168),0)</f>
        <v>0</v>
      </c>
      <c r="F91" s="33">
        <f>+IFERROR(('MIP 2017'!F91/'MIP 2017'!F$168),0)</f>
        <v>0</v>
      </c>
      <c r="G91" s="33">
        <f>+IFERROR(('MIP 2017'!G91/'MIP 2017'!G$168),0)</f>
        <v>0</v>
      </c>
      <c r="H91" s="33">
        <f>+IFERROR(('MIP 2017'!H91/'MIP 2017'!H$168),0)</f>
        <v>0</v>
      </c>
      <c r="I91" s="33">
        <f>+IFERROR(('MIP 2017'!I91/'MIP 2017'!I$168),0)</f>
        <v>0</v>
      </c>
      <c r="J91" s="33">
        <f>+IFERROR(('MIP 2017'!J91/'MIP 2017'!J$168),0)</f>
        <v>0</v>
      </c>
      <c r="K91" s="33">
        <f>+IFERROR(('MIP 2017'!K91/'MIP 2017'!K$168),0)</f>
        <v>0</v>
      </c>
      <c r="L91" s="33">
        <f>+IFERROR(('MIP 2017'!L91/'MIP 2017'!L$168),0)</f>
        <v>0</v>
      </c>
      <c r="M91" s="33">
        <f>+IFERROR(('MIP 2017'!M91/'MIP 2017'!M$168),0)</f>
        <v>0</v>
      </c>
      <c r="N91" s="33">
        <f>+IFERROR(('MIP 2017'!N91/'MIP 2017'!N$168),0)</f>
        <v>0</v>
      </c>
      <c r="O91" s="33">
        <f>+IFERROR(('MIP 2017'!O91/'MIP 2017'!O$168),0)</f>
        <v>0</v>
      </c>
      <c r="P91" s="33">
        <f>+IFERROR(('MIP 2017'!P91/'MIP 2017'!P$168),0)</f>
        <v>0</v>
      </c>
      <c r="Q91" s="33">
        <f>+IFERROR(('MIP 2017'!Q91/'MIP 2017'!Q$168),0)</f>
        <v>0</v>
      </c>
      <c r="R91" s="33">
        <f>+IFERROR(('MIP 2017'!R91/'MIP 2017'!R$168),0)</f>
        <v>0</v>
      </c>
      <c r="S91" s="33">
        <f>+IFERROR(('MIP 2017'!S91/'MIP 2017'!S$168),0)</f>
        <v>0</v>
      </c>
      <c r="T91" s="33">
        <f>+IFERROR(('MIP 2017'!T91/'MIP 2017'!T$168),0)</f>
        <v>0</v>
      </c>
      <c r="U91" s="33">
        <f>+IFERROR(('MIP 2017'!U91/'MIP 2017'!U$168),0)</f>
        <v>0</v>
      </c>
      <c r="V91" s="33">
        <f>+IFERROR(('MIP 2017'!V91/'MIP 2017'!V$168),0)</f>
        <v>0</v>
      </c>
      <c r="W91" s="33">
        <f>+IFERROR(('MIP 2017'!W91/'MIP 2017'!W$168),0)</f>
        <v>0</v>
      </c>
      <c r="X91" s="33">
        <f>+IFERROR(('MIP 2017'!X91/'MIP 2017'!X$168),0)</f>
        <v>0</v>
      </c>
      <c r="Y91" s="33">
        <f>+IFERROR(('MIP 2017'!Y91/'MIP 2017'!Y$168),0)</f>
        <v>0</v>
      </c>
      <c r="Z91" s="33">
        <f>+IFERROR(('MIP 2017'!Z91/'MIP 2017'!Z$168),0)</f>
        <v>0</v>
      </c>
      <c r="AA91" s="33">
        <f>+IFERROR(('MIP 2017'!AA91/'MIP 2017'!AA$168),0)</f>
        <v>0</v>
      </c>
      <c r="AB91" s="33">
        <f>+IFERROR(('MIP 2017'!AB91/'MIP 2017'!AB$168),0)</f>
        <v>0</v>
      </c>
      <c r="AC91" s="33">
        <f>+IFERROR(('MIP 2017'!AC91/'MIP 2017'!AC$168),0)</f>
        <v>0</v>
      </c>
      <c r="AD91" s="33">
        <f>+IFERROR(('MIP 2017'!AD91/'MIP 2017'!AD$168),0)</f>
        <v>0</v>
      </c>
      <c r="AE91" s="33">
        <f>+IFERROR(('MIP 2017'!AE91/'MIP 2017'!AE$168),0)</f>
        <v>0</v>
      </c>
      <c r="AF91" s="33">
        <f>+IFERROR(('MIP 2017'!AF91/'MIP 2017'!AF$168),0)</f>
        <v>0</v>
      </c>
      <c r="AG91" s="33">
        <f>+IFERROR(('MIP 2017'!AG91/'MIP 2017'!AG$168),0)</f>
        <v>0</v>
      </c>
      <c r="AH91" s="33">
        <f>+IFERROR(('MIP 2017'!AH91/'MIP 2017'!AH$168),0)</f>
        <v>0</v>
      </c>
      <c r="AI91" s="33">
        <f>+IFERROR(('MIP 2017'!AI91/'MIP 2017'!AI$168),0)</f>
        <v>0</v>
      </c>
      <c r="AJ91" s="33">
        <f>+IFERROR(('MIP 2017'!AJ91/'MIP 2017'!AJ$168),0)</f>
        <v>0</v>
      </c>
      <c r="AK91" s="33">
        <f>+IFERROR(('MIP 2017'!AK91/'MIP 2017'!AK$168),0)</f>
        <v>0</v>
      </c>
      <c r="AL91" s="33">
        <f>+IFERROR(('MIP 2017'!AL91/'MIP 2017'!AL$168),0)</f>
        <v>0</v>
      </c>
      <c r="AM91" s="33">
        <f>+IFERROR(('MIP 2017'!AM91/'MIP 2017'!AM$168),0)</f>
        <v>0</v>
      </c>
      <c r="AN91" s="33">
        <f>+IFERROR(('MIP 2017'!AN91/'MIP 2017'!AN$168),0)</f>
        <v>0</v>
      </c>
      <c r="AO91" s="33">
        <f>+IFERROR(('MIP 2017'!AO91/'MIP 2017'!AO$168),0)</f>
        <v>0</v>
      </c>
      <c r="AP91" s="33">
        <f>+IFERROR(('MIP 2017'!AP91/'MIP 2017'!AP$168),0)</f>
        <v>0</v>
      </c>
      <c r="AQ91" s="33">
        <f>+IFERROR(('MIP 2017'!AQ91/'MIP 2017'!AQ$168),0)</f>
        <v>0</v>
      </c>
      <c r="AR91" s="33">
        <f>+IFERROR(('MIP 2017'!AR91/'MIP 2017'!AR$168),0)</f>
        <v>0</v>
      </c>
      <c r="AS91" s="33">
        <f>+IFERROR(('MIP 2017'!AS91/'MIP 2017'!AS$168),0)</f>
        <v>0</v>
      </c>
      <c r="AT91" s="33">
        <f>+IFERROR(('MIP 2017'!AT91/'MIP 2017'!AT$168),0)</f>
        <v>0</v>
      </c>
      <c r="AU91" s="33">
        <f>+IFERROR(('MIP 2017'!AU91/'MIP 2017'!AU$168),0)</f>
        <v>0</v>
      </c>
      <c r="AV91" s="33">
        <f>+IFERROR(('MIP 2017'!AV91/'MIP 2017'!AV$168),0)</f>
        <v>0</v>
      </c>
      <c r="AW91" s="33">
        <f>+IFERROR(('MIP 2017'!AW91/'MIP 2017'!AW$168),0)</f>
        <v>0</v>
      </c>
      <c r="AX91" s="33">
        <f>+IFERROR(('MIP 2017'!AX91/'MIP 2017'!AX$168),0)</f>
        <v>0</v>
      </c>
      <c r="AY91" s="33">
        <f>+IFERROR(('MIP 2017'!AY91/'MIP 2017'!AY$168),0)</f>
        <v>0</v>
      </c>
      <c r="AZ91" s="33">
        <f>+IFERROR(('MIP 2017'!AZ91/'MIP 2017'!AZ$168),0)</f>
        <v>0</v>
      </c>
      <c r="BA91" s="33">
        <f>+IFERROR(('MIP 2017'!BA91/'MIP 2017'!BA$168),0)</f>
        <v>0</v>
      </c>
      <c r="BB91" s="33">
        <f>+IFERROR(('MIP 2017'!BB91/'MIP 2017'!BB$168),0)</f>
        <v>0</v>
      </c>
      <c r="BC91" s="33">
        <f>+IFERROR(('MIP 2017'!BC91/'MIP 2017'!BC$168),0)</f>
        <v>0</v>
      </c>
      <c r="BD91" s="33">
        <f>+IFERROR(('MIP 2017'!BD91/'MIP 2017'!BD$168),0)</f>
        <v>0</v>
      </c>
      <c r="BE91" s="33">
        <f>+IFERROR(('MIP 2017'!BE91/'MIP 2017'!BE$168),0)</f>
        <v>0</v>
      </c>
      <c r="BF91" s="33">
        <f>+IFERROR(('MIP 2017'!BF91/'MIP 2017'!BF$168),0)</f>
        <v>0</v>
      </c>
      <c r="BG91" s="33">
        <f>+IFERROR(('MIP 2017'!BG91/'MIP 2017'!BG$168),0)</f>
        <v>0</v>
      </c>
      <c r="BH91" s="33">
        <f>+IFERROR(('MIP 2017'!BH91/'MIP 2017'!BH$168),0)</f>
        <v>0</v>
      </c>
      <c r="BI91" s="33">
        <f>+IFERROR(('MIP 2017'!BI91/'MIP 2017'!BI$168),0)</f>
        <v>0</v>
      </c>
      <c r="BJ91" s="33">
        <f>+IFERROR(('MIP 2017'!BJ91/'MIP 2017'!BJ$168),0)</f>
        <v>0</v>
      </c>
      <c r="BK91" s="33">
        <f>+IFERROR(('MIP 2017'!BK91/'MIP 2017'!BK$168),0)</f>
        <v>0</v>
      </c>
      <c r="BL91" s="33">
        <f>+IFERROR(('MIP 2017'!BL91/'MIP 2017'!BL$168),0)</f>
        <v>0</v>
      </c>
      <c r="BM91" s="33">
        <f>+IFERROR(('MIP 2017'!BM91/'MIP 2017'!BM$168),0)</f>
        <v>0</v>
      </c>
      <c r="BN91" s="33">
        <f>+IFERROR(('MIP 2017'!BN91/'MIP 2017'!BN$168),0)</f>
        <v>0</v>
      </c>
      <c r="BO91" s="33">
        <f>+IFERROR(('MIP 2017'!BO91/'MIP 2017'!BO$168),0)</f>
        <v>0</v>
      </c>
      <c r="BP91" s="33">
        <f>+IFERROR(('MIP 2017'!BP91/'MIP 2017'!BP$168),0)</f>
        <v>0</v>
      </c>
      <c r="BQ91" s="33">
        <f>+IFERROR(('MIP 2017'!BQ91/'MIP 2017'!BQ$168),0)</f>
        <v>0</v>
      </c>
      <c r="BR91" s="33">
        <f>+IFERROR(('MIP 2017'!BR91/'MIP 2017'!BR$168),0)</f>
        <v>0</v>
      </c>
      <c r="BS91" s="33">
        <f>+IFERROR(('MIP 2017'!BS91/'MIP 2017'!BS$168),0)</f>
        <v>0</v>
      </c>
      <c r="BT91" s="33">
        <f>+IFERROR(('MIP 2017'!BT91/'MIP 2017'!BT$168),0)</f>
        <v>0</v>
      </c>
      <c r="BU91" s="33">
        <f>+IFERROR(('MIP 2017'!BU91/'MIP 2017'!BU$168),0)</f>
        <v>0</v>
      </c>
      <c r="BV91" s="33">
        <f>+IFERROR(('MIP 2017'!BV91/'MIP 2017'!BV$168),0)</f>
        <v>0</v>
      </c>
      <c r="BW91" s="33">
        <f>+IFERROR(('MIP 2017'!BW91/'MIP 2017'!BW$168),0)</f>
        <v>0</v>
      </c>
      <c r="BX91" s="33">
        <f>+IFERROR(('MIP 2017'!BX91/'MIP 2017'!BX$168),0)</f>
        <v>0</v>
      </c>
      <c r="BY91" s="33">
        <f>+IFERROR(('MIP 2017'!BY91/'MIP 2017'!BY$168),0)</f>
        <v>0</v>
      </c>
      <c r="BZ91" s="33">
        <f>+IFERROR(('MIP 2017'!BZ91/'MIP 2017'!BZ$168),0)</f>
        <v>0</v>
      </c>
      <c r="CA91" s="33">
        <f>+IFERROR(('MIP 2017'!CA91/'MIP 2017'!CA$168),0)</f>
        <v>0</v>
      </c>
      <c r="CB91" s="33">
        <f>+IFERROR(('MIP 2017'!CB91/'MIP 2017'!CB$168),0)</f>
        <v>0</v>
      </c>
      <c r="CC91" s="33">
        <f>+IFERROR(('MIP 2017'!CC91/'MIP 2017'!CC$168),0)</f>
        <v>0</v>
      </c>
      <c r="CD91" s="33">
        <f>+IFERROR(('MIP 2017'!CD91/'MIP 2017'!CD$168),0)</f>
        <v>0</v>
      </c>
      <c r="CE91" s="33">
        <f>+IFERROR(('MIP 2017'!CE91/'MIP 2017'!CE$168),0)</f>
        <v>0</v>
      </c>
      <c r="CF91" s="33">
        <f>+IFERROR(('MIP 2017'!CF91/'MIP 2017'!CF$168),0)</f>
        <v>0</v>
      </c>
      <c r="CG91" s="33">
        <f>+IFERROR(('MIP 2017'!CG91/'MIP 2017'!CG$168),0)</f>
        <v>0</v>
      </c>
      <c r="CH91" s="33">
        <f>+IFERROR(('MIP 2017'!CH91/'MIP 2017'!CH$168),0)</f>
        <v>0</v>
      </c>
      <c r="CI91" s="33">
        <f>+IFERROR(('MIP 2017'!CI91/'MIP 2017'!CI$168),0)</f>
        <v>0</v>
      </c>
      <c r="CJ91" s="33">
        <f>+IFERROR(('MIP 2017'!CJ91/'MIP 2017'!CJ$168),0)</f>
        <v>0</v>
      </c>
      <c r="CK91" s="33">
        <f>+IFERROR(('MIP 2017'!CK91/'MIP 2017'!CK$168),0)</f>
        <v>0</v>
      </c>
      <c r="CL91" s="33">
        <f>+IFERROR(('MIP 2017'!CL91/'MIP 2017'!CL$168),0)</f>
        <v>0</v>
      </c>
      <c r="CM91" s="33">
        <f>+IFERROR(('MIP 2017'!CM91/'MIP 2017'!CM$168),0)</f>
        <v>0</v>
      </c>
      <c r="CN91" s="33">
        <f>+IFERROR(('MIP 2017'!CN91/'MIP 2017'!CN$168),0)</f>
        <v>0</v>
      </c>
      <c r="CO91" s="33">
        <f>+IFERROR(('MIP 2017'!CO91/'MIP 2017'!CO$168),0)</f>
        <v>0</v>
      </c>
      <c r="CP91" s="33">
        <f>+IFERROR(('MIP 2017'!CP91/'MIP 2017'!CP$168),0)</f>
        <v>0</v>
      </c>
      <c r="CQ91" s="33">
        <f>+IFERROR(('MIP 2017'!CQ91/'MIP 2017'!CQ$168),0)</f>
        <v>0</v>
      </c>
      <c r="CR91" s="33">
        <f>+IFERROR(('MIP 2017'!CR91/'MIP 2017'!CR$168),0)</f>
        <v>0</v>
      </c>
      <c r="CS91" s="33">
        <f>+IFERROR(('MIP 2017'!CS91/'MIP 2017'!CS$168),0)</f>
        <v>0</v>
      </c>
      <c r="CT91" s="33">
        <f>+IFERROR(('MIP 2017'!CT91/'MIP 2017'!CT$168),0)</f>
        <v>0</v>
      </c>
      <c r="CU91" s="33">
        <f>+IFERROR(('MIP 2017'!CU91/'MIP 2017'!CU$168),0)</f>
        <v>0</v>
      </c>
      <c r="CV91" s="33">
        <f>+IFERROR(('MIP 2017'!CV91/'MIP 2017'!CV$168),0)</f>
        <v>0</v>
      </c>
      <c r="CW91" s="33">
        <f>+IFERROR(('MIP 2017'!CW91/'MIP 2017'!CW$168),0)</f>
        <v>0</v>
      </c>
      <c r="CX91" s="33">
        <f>+IFERROR(('MIP 2017'!CX91/'MIP 2017'!CX$168),0)</f>
        <v>0</v>
      </c>
      <c r="CY91" s="33">
        <f>+IFERROR(('MIP 2017'!CY91/'MIP 2017'!CY$168),0)</f>
        <v>0</v>
      </c>
      <c r="CZ91" s="33">
        <f>+IFERROR(('MIP 2017'!CZ91/'MIP 2017'!CZ$168),0)</f>
        <v>0</v>
      </c>
      <c r="DA91" s="33">
        <f>+IFERROR(('MIP 2017'!DA91/'MIP 2017'!DA$168),0)</f>
        <v>0</v>
      </c>
      <c r="DB91" s="33">
        <f>+IFERROR(('MIP 2017'!DB91/'MIP 2017'!DB$168),0)</f>
        <v>0</v>
      </c>
      <c r="DC91" s="33">
        <f>+IFERROR(('MIP 2017'!DC91/'MIP 2017'!DC$168),0)</f>
        <v>0</v>
      </c>
      <c r="DD91" s="33">
        <f>+IFERROR(('MIP 2017'!DD91/'MIP 2017'!DD$168),0)</f>
        <v>0</v>
      </c>
      <c r="DE91" s="33">
        <f>+IFERROR(('MIP 2017'!DE91/'MIP 2017'!DE$168),0)</f>
        <v>0</v>
      </c>
      <c r="DF91" s="33">
        <f>+IFERROR(('MIP 2017'!DF91/'MIP 2017'!DF$168),0)</f>
        <v>0</v>
      </c>
      <c r="DG91" s="33">
        <f>+IFERROR(('MIP 2017'!DG91/'MIP 2017'!DG$168),0)</f>
        <v>0</v>
      </c>
      <c r="DH91" s="33">
        <f>+IFERROR(('MIP 2017'!DH91/'MIP 2017'!DH$168),0)</f>
        <v>0</v>
      </c>
      <c r="DI91" s="33">
        <f>+IFERROR(('MIP 2017'!DI91/'MIP 2017'!DI$168),0)</f>
        <v>0</v>
      </c>
      <c r="DJ91" s="33">
        <f>+IFERROR(('MIP 2017'!DJ91/'MIP 2017'!DJ$168),0)</f>
        <v>0</v>
      </c>
      <c r="DK91" s="33">
        <f>+IFERROR(('MIP 2017'!DK91/'MIP 2017'!DK$168),0)</f>
        <v>0</v>
      </c>
      <c r="DL91" s="33">
        <f>+IFERROR(('MIP 2017'!DL91/'MIP 2017'!DL$168),0)</f>
        <v>0</v>
      </c>
      <c r="DM91" s="33">
        <f>+IFERROR(('MIP 2017'!DM91/'MIP 2017'!DM$168),0)</f>
        <v>0</v>
      </c>
      <c r="DN91" s="33">
        <f>+IFERROR(('MIP 2017'!DN91/'MIP 2017'!DN$168),0)</f>
        <v>0</v>
      </c>
      <c r="DO91" s="33">
        <f>+IFERROR(('MIP 2017'!DO91/'MIP 2017'!DO$168),0)</f>
        <v>0</v>
      </c>
      <c r="DP91" s="33">
        <f>+IFERROR(('MIP 2017'!DP91/'MIP 2017'!DP$168),0)</f>
        <v>0</v>
      </c>
      <c r="DQ91" s="33">
        <f>+IFERROR(('MIP 2017'!DQ91/'MIP 2017'!DQ$168),0)</f>
        <v>0</v>
      </c>
      <c r="DR91" s="33">
        <f>+IFERROR(('MIP 2017'!DR91/'MIP 2017'!DR$168),0)</f>
        <v>0</v>
      </c>
      <c r="DS91" s="33">
        <f>+IFERROR(('MIP 2017'!DS91/'MIP 2017'!DS$168),0)</f>
        <v>0</v>
      </c>
      <c r="DT91" s="33">
        <f>+IFERROR(('MIP 2017'!DT91/'MIP 2017'!DT$168),0)</f>
        <v>0</v>
      </c>
      <c r="DU91" s="33">
        <f>+IFERROR(('MIP 2017'!DU91/'MIP 2017'!DU$168),0)</f>
        <v>0</v>
      </c>
      <c r="DV91" s="33">
        <f>+IFERROR(('MIP 2017'!DV91/'MIP 2017'!DV$168),0)</f>
        <v>0</v>
      </c>
      <c r="DW91" s="33">
        <f>+IFERROR(('MIP 2017'!DW91/'MIP 2017'!DW$168),0)</f>
        <v>0</v>
      </c>
      <c r="DX91" s="33">
        <f>+IFERROR(('MIP 2017'!DX91/'MIP 2017'!DX$168),0)</f>
        <v>0</v>
      </c>
      <c r="DY91" s="33">
        <f>+IFERROR(('MIP 2017'!DY91/'MIP 2017'!DY$168),0)</f>
        <v>0</v>
      </c>
      <c r="DZ91" s="33">
        <f>+IFERROR(('MIP 2017'!DZ91/'MIP 2017'!DZ$168),0)</f>
        <v>0</v>
      </c>
      <c r="EA91" s="33">
        <f>+IFERROR(('MIP 2017'!EA91/'MIP 2017'!EA$168),0)</f>
        <v>0</v>
      </c>
      <c r="EB91" s="33">
        <f>+IFERROR(('MIP 2017'!EB91/'MIP 2017'!EB$168),0)</f>
        <v>0</v>
      </c>
      <c r="EC91" s="33">
        <f>+IFERROR(('MIP 2017'!EC91/'MIP 2017'!EC$168),0)</f>
        <v>0</v>
      </c>
      <c r="ED91" s="33">
        <f>+IFERROR(('MIP 2017'!ED91/'MIP 2017'!ED$168),0)</f>
        <v>0</v>
      </c>
      <c r="EE91" s="33">
        <f>+IFERROR(('MIP 2017'!EE91/'MIP 2017'!EE$168),0)</f>
        <v>0</v>
      </c>
      <c r="EF91" s="33">
        <f>+IFERROR(('MIP 2017'!EF91/'MIP 2017'!EF$168),0)</f>
        <v>0</v>
      </c>
      <c r="EG91" s="33">
        <f>+IFERROR(('MIP 2017'!EG91/'MIP 2017'!EG$168),0)</f>
        <v>0</v>
      </c>
      <c r="EH91" s="33">
        <f>+IFERROR(('MIP 2017'!EH91/'MIP 2017'!EH$168),0)</f>
        <v>0</v>
      </c>
    </row>
    <row r="92" spans="1:138" s="7" customFormat="1" ht="21.95" customHeight="1" thickBot="1" x14ac:dyDescent="0.25">
      <c r="A92" s="137" t="s">
        <v>230</v>
      </c>
      <c r="B92" s="138" t="s">
        <v>229</v>
      </c>
      <c r="C92" s="33">
        <f>+IFERROR(('MIP 2017'!C92/'MIP 2017'!C$168),0)</f>
        <v>4.7695937908656539E-5</v>
      </c>
      <c r="D92" s="33">
        <f>+IFERROR(('MIP 2017'!D92/'MIP 2017'!D$168),0)</f>
        <v>3.0892103689849026E-5</v>
      </c>
      <c r="E92" s="33">
        <f>+IFERROR(('MIP 2017'!E92/'MIP 2017'!E$168),0)</f>
        <v>4.3510216258338943E-5</v>
      </c>
      <c r="F92" s="33">
        <f>+IFERROR(('MIP 2017'!F92/'MIP 2017'!F$168),0)</f>
        <v>5.7731592384569783E-5</v>
      </c>
      <c r="G92" s="33">
        <f>+IFERROR(('MIP 2017'!G92/'MIP 2017'!G$168),0)</f>
        <v>6.6286681688295041E-5</v>
      </c>
      <c r="H92" s="33">
        <f>+IFERROR(('MIP 2017'!H92/'MIP 2017'!H$168),0)</f>
        <v>5.0676268280997665E-5</v>
      </c>
      <c r="I92" s="33">
        <f>+IFERROR(('MIP 2017'!I92/'MIP 2017'!I$168),0)</f>
        <v>2.3546147064720961E-5</v>
      </c>
      <c r="J92" s="33">
        <f>+IFERROR(('MIP 2017'!J92/'MIP 2017'!J$168),0)</f>
        <v>6.3312253693469586E-5</v>
      </c>
      <c r="K92" s="33">
        <f>+IFERROR(('MIP 2017'!K92/'MIP 2017'!K$168),0)</f>
        <v>4.3926643528902292E-5</v>
      </c>
      <c r="L92" s="33">
        <f>+IFERROR(('MIP 2017'!L92/'MIP 2017'!L$168),0)</f>
        <v>4.7743068205360163E-5</v>
      </c>
      <c r="M92" s="33">
        <f>+IFERROR(('MIP 2017'!M92/'MIP 2017'!M$168),0)</f>
        <v>4.5115237813723464E-5</v>
      </c>
      <c r="N92" s="33">
        <f>+IFERROR(('MIP 2017'!N92/'MIP 2017'!N$168),0)</f>
        <v>9.6287027241015279E-5</v>
      </c>
      <c r="O92" s="33">
        <f>+IFERROR(('MIP 2017'!O92/'MIP 2017'!O$168),0)</f>
        <v>5.1603291743905022E-5</v>
      </c>
      <c r="P92" s="33">
        <f>+IFERROR(('MIP 2017'!P92/'MIP 2017'!P$168),0)</f>
        <v>3.4241895880148108E-5</v>
      </c>
      <c r="Q92" s="33">
        <f>+IFERROR(('MIP 2017'!Q92/'MIP 2017'!Q$168),0)</f>
        <v>3.3378033765617294E-5</v>
      </c>
      <c r="R92" s="33">
        <f>+IFERROR(('MIP 2017'!R92/'MIP 2017'!R$168),0)</f>
        <v>1.6159962011844933E-4</v>
      </c>
      <c r="S92" s="33">
        <f>+IFERROR(('MIP 2017'!S92/'MIP 2017'!S$168),0)</f>
        <v>3.4145116340143485E-5</v>
      </c>
      <c r="T92" s="33">
        <f>+IFERROR(('MIP 2017'!T92/'MIP 2017'!T$168),0)</f>
        <v>3.6547907355511799E-5</v>
      </c>
      <c r="U92" s="33">
        <f>+IFERROR(('MIP 2017'!U92/'MIP 2017'!U$168),0)</f>
        <v>3.6106981059037735E-5</v>
      </c>
      <c r="V92" s="33">
        <f>+IFERROR(('MIP 2017'!V92/'MIP 2017'!V$168),0)</f>
        <v>3.2806274445424642E-5</v>
      </c>
      <c r="W92" s="33">
        <f>+IFERROR(('MIP 2017'!W92/'MIP 2017'!W$168),0)</f>
        <v>1.1889582197875781E-3</v>
      </c>
      <c r="X92" s="33">
        <f>+IFERROR(('MIP 2017'!X92/'MIP 2017'!X$168),0)</f>
        <v>6.2020187084493641E-5</v>
      </c>
      <c r="Y92" s="33">
        <f>+IFERROR(('MIP 2017'!Y92/'MIP 2017'!Y$168),0)</f>
        <v>8.4442154207712113E-5</v>
      </c>
      <c r="Z92" s="33">
        <f>+IFERROR(('MIP 2017'!Z92/'MIP 2017'!Z$168),0)</f>
        <v>7.7216555698272473E-5</v>
      </c>
      <c r="AA92" s="33">
        <f>+IFERROR(('MIP 2017'!AA92/'MIP 2017'!AA$168),0)</f>
        <v>5.4018979638566485E-5</v>
      </c>
      <c r="AB92" s="33">
        <f>+IFERROR(('MIP 2017'!AB92/'MIP 2017'!AB$168),0)</f>
        <v>5.430565697947343E-5</v>
      </c>
      <c r="AC92" s="33">
        <f>+IFERROR(('MIP 2017'!AC92/'MIP 2017'!AC$168),0)</f>
        <v>1.2133961856983998E-5</v>
      </c>
      <c r="AD92" s="33">
        <f>+IFERROR(('MIP 2017'!AD92/'MIP 2017'!AD$168),0)</f>
        <v>4.401748091885413E-4</v>
      </c>
      <c r="AE92" s="33">
        <f>+IFERROR(('MIP 2017'!AE92/'MIP 2017'!AE$168),0)</f>
        <v>2.3959449031965831E-4</v>
      </c>
      <c r="AF92" s="33">
        <f>+IFERROR(('MIP 2017'!AF92/'MIP 2017'!AF$168),0)</f>
        <v>4.2236328422621584E-5</v>
      </c>
      <c r="AG92" s="33">
        <f>+IFERROR(('MIP 2017'!AG92/'MIP 2017'!AG$168),0)</f>
        <v>4.1061029782805813E-6</v>
      </c>
      <c r="AH92" s="33">
        <f>+IFERROR(('MIP 2017'!AH92/'MIP 2017'!AH$168),0)</f>
        <v>6.0975761351956962E-5</v>
      </c>
      <c r="AI92" s="33">
        <f>+IFERROR(('MIP 2017'!AI92/'MIP 2017'!AI$168),0)</f>
        <v>1.9382275953986355E-5</v>
      </c>
      <c r="AJ92" s="33">
        <f>+IFERROR(('MIP 2017'!AJ92/'MIP 2017'!AJ$168),0)</f>
        <v>6.6724107347934991E-5</v>
      </c>
      <c r="AK92" s="33">
        <f>+IFERROR(('MIP 2017'!AK92/'MIP 2017'!AK$168),0)</f>
        <v>6.6993912668985851E-5</v>
      </c>
      <c r="AL92" s="33">
        <f>+IFERROR(('MIP 2017'!AL92/'MIP 2017'!AL$168),0)</f>
        <v>6.5635849384127083E-5</v>
      </c>
      <c r="AM92" s="33">
        <f>+IFERROR(('MIP 2017'!AM92/'MIP 2017'!AM$168),0)</f>
        <v>3.3763528656794802E-5</v>
      </c>
      <c r="AN92" s="33">
        <f>+IFERROR(('MIP 2017'!AN92/'MIP 2017'!AN$168),0)</f>
        <v>9.9405864620899316E-6</v>
      </c>
      <c r="AO92" s="33">
        <f>+IFERROR(('MIP 2017'!AO92/'MIP 2017'!AO$168),0)</f>
        <v>5.1773701387056115E-5</v>
      </c>
      <c r="AP92" s="33">
        <f>+IFERROR(('MIP 2017'!AP92/'MIP 2017'!AP$168),0)</f>
        <v>8.4587067243267183E-5</v>
      </c>
      <c r="AQ92" s="33">
        <f>+IFERROR(('MIP 2017'!AQ92/'MIP 2017'!AQ$168),0)</f>
        <v>2.3146043711973103E-5</v>
      </c>
      <c r="AR92" s="33">
        <f>+IFERROR(('MIP 2017'!AR92/'MIP 2017'!AR$168),0)</f>
        <v>7.2307332387090505E-5</v>
      </c>
      <c r="AS92" s="33">
        <f>+IFERROR(('MIP 2017'!AS92/'MIP 2017'!AS$168),0)</f>
        <v>2.181651166974574E-6</v>
      </c>
      <c r="AT92" s="33">
        <f>+IFERROR(('MIP 2017'!AT92/'MIP 2017'!AT$168),0)</f>
        <v>2.3947484121789609E-5</v>
      </c>
      <c r="AU92" s="33">
        <f>+IFERROR(('MIP 2017'!AU92/'MIP 2017'!AU$168),0)</f>
        <v>4.2569446124221988E-5</v>
      </c>
      <c r="AV92" s="33">
        <f>+IFERROR(('MIP 2017'!AV92/'MIP 2017'!AV$168),0)</f>
        <v>4.225243155030269E-5</v>
      </c>
      <c r="AW92" s="33">
        <f>+IFERROR(('MIP 2017'!AW92/'MIP 2017'!AW$168),0)</f>
        <v>6.8602713574070998E-5</v>
      </c>
      <c r="AX92" s="33">
        <f>+IFERROR(('MIP 2017'!AX92/'MIP 2017'!AX$168),0)</f>
        <v>5.2299152194421469E-5</v>
      </c>
      <c r="AY92" s="33">
        <f>+IFERROR(('MIP 2017'!AY92/'MIP 2017'!AY$168),0)</f>
        <v>3.7707847247088097E-5</v>
      </c>
      <c r="AZ92" s="33">
        <f>+IFERROR(('MIP 2017'!AZ92/'MIP 2017'!AZ$168),0)</f>
        <v>5.083114976746689E-5</v>
      </c>
      <c r="BA92" s="33">
        <f>+IFERROR(('MIP 2017'!BA92/'MIP 2017'!BA$168),0)</f>
        <v>7.538530243985102E-5</v>
      </c>
      <c r="BB92" s="33">
        <f>+IFERROR(('MIP 2017'!BB92/'MIP 2017'!BB$168),0)</f>
        <v>2.4402442403372387E-4</v>
      </c>
      <c r="BC92" s="33">
        <f>+IFERROR(('MIP 2017'!BC92/'MIP 2017'!BC$168),0)</f>
        <v>9.3105003944531981E-5</v>
      </c>
      <c r="BD92" s="33">
        <f>+IFERROR(('MIP 2017'!BD92/'MIP 2017'!BD$168),0)</f>
        <v>6.1463526546979335E-5</v>
      </c>
      <c r="BE92" s="33">
        <f>+IFERROR(('MIP 2017'!BE92/'MIP 2017'!BE$168),0)</f>
        <v>1.7356306326733617E-4</v>
      </c>
      <c r="BF92" s="33">
        <f>+IFERROR(('MIP 2017'!BF92/'MIP 2017'!BF$168),0)</f>
        <v>5.8066981436809619E-5</v>
      </c>
      <c r="BG92" s="33">
        <f>+IFERROR(('MIP 2017'!BG92/'MIP 2017'!BG$168),0)</f>
        <v>8.1286856631304934E-5</v>
      </c>
      <c r="BH92" s="33">
        <f>+IFERROR(('MIP 2017'!BH92/'MIP 2017'!BH$168),0)</f>
        <v>7.764812298538514E-5</v>
      </c>
      <c r="BI92" s="33">
        <f>+IFERROR(('MIP 2017'!BI92/'MIP 2017'!BI$168),0)</f>
        <v>1.3040377097359334E-4</v>
      </c>
      <c r="BJ92" s="33">
        <f>+IFERROR(('MIP 2017'!BJ92/'MIP 2017'!BJ$168),0)</f>
        <v>7.4931534169812608E-5</v>
      </c>
      <c r="BK92" s="33">
        <f>+IFERROR(('MIP 2017'!BK92/'MIP 2017'!BK$168),0)</f>
        <v>1.6073186948229414E-4</v>
      </c>
      <c r="BL92" s="33">
        <f>+IFERROR(('MIP 2017'!BL92/'MIP 2017'!BL$168),0)</f>
        <v>6.281550885965999E-5</v>
      </c>
      <c r="BM92" s="33">
        <f>+IFERROR(('MIP 2017'!BM92/'MIP 2017'!BM$168),0)</f>
        <v>1.925434546853601E-3</v>
      </c>
      <c r="BN92" s="33">
        <f>+IFERROR(('MIP 2017'!BN92/'MIP 2017'!BN$168),0)</f>
        <v>3.9040754930562898E-4</v>
      </c>
      <c r="BO92" s="33">
        <f>+IFERROR(('MIP 2017'!BO92/'MIP 2017'!BO$168),0)</f>
        <v>7.3138320374494285E-5</v>
      </c>
      <c r="BP92" s="33">
        <f>+IFERROR(('MIP 2017'!BP92/'MIP 2017'!BP$168),0)</f>
        <v>1.2456997113703954E-4</v>
      </c>
      <c r="BQ92" s="33">
        <f>+IFERROR(('MIP 2017'!BQ92/'MIP 2017'!BQ$168),0)</f>
        <v>8.8104717523196775E-4</v>
      </c>
      <c r="BR92" s="33">
        <f>+IFERROR(('MIP 2017'!BR92/'MIP 2017'!BR$168),0)</f>
        <v>1.0423589737861214E-3</v>
      </c>
      <c r="BS92" s="33">
        <f>+IFERROR(('MIP 2017'!BS92/'MIP 2017'!BS$168),0)</f>
        <v>5.7463736749741522E-4</v>
      </c>
      <c r="BT92" s="33">
        <f>+IFERROR(('MIP 2017'!BT92/'MIP 2017'!BT$168),0)</f>
        <v>1.2400170489701224E-3</v>
      </c>
      <c r="BU92" s="33">
        <f>+IFERROR(('MIP 2017'!BU92/'MIP 2017'!BU$168),0)</f>
        <v>1.2229899821074053E-4</v>
      </c>
      <c r="BV92" s="33">
        <f>+IFERROR(('MIP 2017'!BV92/'MIP 2017'!BV$168),0)</f>
        <v>1.2753630772944146E-4</v>
      </c>
      <c r="BW92" s="33">
        <f>+IFERROR(('MIP 2017'!BW92/'MIP 2017'!BW$168),0)</f>
        <v>1.4941869949518442E-4</v>
      </c>
      <c r="BX92" s="33">
        <f>+IFERROR(('MIP 2017'!BX92/'MIP 2017'!BX$168),0)</f>
        <v>4.0002245222786007E-5</v>
      </c>
      <c r="BY92" s="33">
        <f>+IFERROR(('MIP 2017'!BY92/'MIP 2017'!BY$168),0)</f>
        <v>1.0398279865301804E-3</v>
      </c>
      <c r="BZ92" s="33">
        <f>+IFERROR(('MIP 2017'!BZ92/'MIP 2017'!BZ$168),0)</f>
        <v>3.7451057349694394E-4</v>
      </c>
      <c r="CA92" s="33">
        <f>+IFERROR(('MIP 2017'!CA92/'MIP 2017'!CA$168),0)</f>
        <v>1.364183905721217E-5</v>
      </c>
      <c r="CB92" s="33">
        <f>+IFERROR(('MIP 2017'!CB92/'MIP 2017'!CB$168),0)</f>
        <v>3.0157982682913861E-2</v>
      </c>
      <c r="CC92" s="33">
        <f>+IFERROR(('MIP 2017'!CC92/'MIP 2017'!CC$168),0)</f>
        <v>3.7965643775877897E-2</v>
      </c>
      <c r="CD92" s="33">
        <f>+IFERROR(('MIP 2017'!CD92/'MIP 2017'!CD$168),0)</f>
        <v>3.4753119427858185E-2</v>
      </c>
      <c r="CE92" s="33">
        <f>+IFERROR(('MIP 2017'!CE92/'MIP 2017'!CE$168),0)</f>
        <v>7.5000436574957832E-3</v>
      </c>
      <c r="CF92" s="33">
        <f>+IFERROR(('MIP 2017'!CF92/'MIP 2017'!CF$168),0)</f>
        <v>1.0742261436132912E-2</v>
      </c>
      <c r="CG92" s="33">
        <f>+IFERROR(('MIP 2017'!CG92/'MIP 2017'!CG$168),0)</f>
        <v>9.7842840510380265E-4</v>
      </c>
      <c r="CH92" s="33">
        <f>+IFERROR(('MIP 2017'!CH92/'MIP 2017'!CH$168),0)</f>
        <v>9.4315490566440315E-4</v>
      </c>
      <c r="CI92" s="33">
        <f>+IFERROR(('MIP 2017'!CI92/'MIP 2017'!CI$168),0)</f>
        <v>3.561016097159204E-5</v>
      </c>
      <c r="CJ92" s="33">
        <f>+IFERROR(('MIP 2017'!CJ92/'MIP 2017'!CJ$168),0)</f>
        <v>3.9792237775116207E-5</v>
      </c>
      <c r="CK92" s="33">
        <f>+IFERROR(('MIP 2017'!CK92/'MIP 2017'!CK$168),0)</f>
        <v>3.4245568553966394E-5</v>
      </c>
      <c r="CL92" s="33">
        <f>+IFERROR(('MIP 2017'!CL92/'MIP 2017'!CL$168),0)</f>
        <v>4.5892216361860354E-5</v>
      </c>
      <c r="CM92" s="33">
        <f>+IFERROR(('MIP 2017'!CM92/'MIP 2017'!CM$168),0)</f>
        <v>5.2026527161817291E-5</v>
      </c>
      <c r="CN92" s="33">
        <f>+IFERROR(('MIP 2017'!CN92/'MIP 2017'!CN$168),0)</f>
        <v>1.5850440147522608E-5</v>
      </c>
      <c r="CO92" s="33">
        <f>+IFERROR(('MIP 2017'!CO92/'MIP 2017'!CO$168),0)</f>
        <v>2.7408642584758358E-3</v>
      </c>
      <c r="CP92" s="33">
        <f>+IFERROR(('MIP 2017'!CP92/'MIP 2017'!CP$168),0)</f>
        <v>5.0539767321937445E-6</v>
      </c>
      <c r="CQ92" s="33">
        <f>+IFERROR(('MIP 2017'!CQ92/'MIP 2017'!CQ$168),0)</f>
        <v>1.2057993415212286E-4</v>
      </c>
      <c r="CR92" s="33">
        <f>+IFERROR(('MIP 2017'!CR92/'MIP 2017'!CR$168),0)</f>
        <v>1.2587084606429096E-4</v>
      </c>
      <c r="CS92" s="33">
        <f>+IFERROR(('MIP 2017'!CS92/'MIP 2017'!CS$168),0)</f>
        <v>9.0145156165083525E-6</v>
      </c>
      <c r="CT92" s="33">
        <f>+IFERROR(('MIP 2017'!CT92/'MIP 2017'!CT$168),0)</f>
        <v>1.4728553457572927E-5</v>
      </c>
      <c r="CU92" s="33">
        <f>+IFERROR(('MIP 2017'!CU92/'MIP 2017'!CU$168),0)</f>
        <v>4.2933959319666433E-6</v>
      </c>
      <c r="CV92" s="33">
        <f>+IFERROR(('MIP 2017'!CV92/'MIP 2017'!CV$168),0)</f>
        <v>1.4534313546519881E-6</v>
      </c>
      <c r="CW92" s="33">
        <f>+IFERROR(('MIP 2017'!CW92/'MIP 2017'!CW$168),0)</f>
        <v>1.4588863541335639E-6</v>
      </c>
      <c r="CX92" s="33">
        <f>+IFERROR(('MIP 2017'!CX92/'MIP 2017'!CX$168),0)</f>
        <v>2.8292470046932399E-6</v>
      </c>
      <c r="CY92" s="33">
        <f>+IFERROR(('MIP 2017'!CY92/'MIP 2017'!CY$168),0)</f>
        <v>2.8908347513350772E-6</v>
      </c>
      <c r="CZ92" s="33">
        <f>+IFERROR(('MIP 2017'!CZ92/'MIP 2017'!CZ$168),0)</f>
        <v>5.0118861516123003E-6</v>
      </c>
      <c r="DA92" s="33">
        <f>+IFERROR(('MIP 2017'!DA92/'MIP 2017'!DA$168),0)</f>
        <v>4.3310819233718049E-3</v>
      </c>
      <c r="DB92" s="33">
        <f>+IFERROR(('MIP 2017'!DB92/'MIP 2017'!DB$168),0)</f>
        <v>1.3505860958570391E-5</v>
      </c>
      <c r="DC92" s="33">
        <f>+IFERROR(('MIP 2017'!DC92/'MIP 2017'!DC$168),0)</f>
        <v>1.1817090125416335E-5</v>
      </c>
      <c r="DD92" s="33">
        <f>+IFERROR(('MIP 2017'!DD92/'MIP 2017'!DD$168),0)</f>
        <v>2.112409082208562E-6</v>
      </c>
      <c r="DE92" s="33">
        <f>+IFERROR(('MIP 2017'!DE92/'MIP 2017'!DE$168),0)</f>
        <v>1.3953080930493075E-3</v>
      </c>
      <c r="DF92" s="33">
        <f>+IFERROR(('MIP 2017'!DF92/'MIP 2017'!DF$168),0)</f>
        <v>2.7182836166537298E-5</v>
      </c>
      <c r="DG92" s="33">
        <f>+IFERROR(('MIP 2017'!DG92/'MIP 2017'!DG$168),0)</f>
        <v>1.6027250546435406E-4</v>
      </c>
      <c r="DH92" s="33">
        <f>+IFERROR(('MIP 2017'!DH92/'MIP 2017'!DH$168),0)</f>
        <v>1.2199361181715618E-5</v>
      </c>
      <c r="DI92" s="33">
        <f>+IFERROR(('MIP 2017'!DI92/'MIP 2017'!DI$168),0)</f>
        <v>3.7038485516962253E-5</v>
      </c>
      <c r="DJ92" s="33">
        <f>+IFERROR(('MIP 2017'!DJ92/'MIP 2017'!DJ$168),0)</f>
        <v>1.3875944626730343E-5</v>
      </c>
      <c r="DK92" s="33">
        <f>+IFERROR(('MIP 2017'!DK92/'MIP 2017'!DK$168),0)</f>
        <v>1.6215930972929555E-5</v>
      </c>
      <c r="DL92" s="33">
        <f>+IFERROR(('MIP 2017'!DL92/'MIP 2017'!DL$168),0)</f>
        <v>1.5096234782109528E-5</v>
      </c>
      <c r="DM92" s="33">
        <f>+IFERROR(('MIP 2017'!DM92/'MIP 2017'!DM$168),0)</f>
        <v>4.097525655841643E-6</v>
      </c>
      <c r="DN92" s="33">
        <f>+IFERROR(('MIP 2017'!DN92/'MIP 2017'!DN$168),0)</f>
        <v>5.5589554088054545E-7</v>
      </c>
      <c r="DO92" s="33">
        <f>+IFERROR(('MIP 2017'!DO92/'MIP 2017'!DO$168),0)</f>
        <v>7.1236918431322199E-5</v>
      </c>
      <c r="DP92" s="33">
        <f>+IFERROR(('MIP 2017'!DP92/'MIP 2017'!DP$168),0)</f>
        <v>9.0453546878444591E-6</v>
      </c>
      <c r="DQ92" s="33">
        <f>+IFERROR(('MIP 2017'!DQ92/'MIP 2017'!DQ$168),0)</f>
        <v>2.3080578339265837E-5</v>
      </c>
      <c r="DR92" s="33">
        <f>+IFERROR(('MIP 2017'!DR92/'MIP 2017'!DR$168),0)</f>
        <v>4.6837800100722172E-6</v>
      </c>
      <c r="DS92" s="33">
        <f>+IFERROR(('MIP 2017'!DS92/'MIP 2017'!DS$168),0)</f>
        <v>3.3418006744835523E-4</v>
      </c>
      <c r="DT92" s="33">
        <f>+IFERROR(('MIP 2017'!DT92/'MIP 2017'!DT$168),0)</f>
        <v>6.6748874906420686E-5</v>
      </c>
      <c r="DU92" s="33">
        <f>+IFERROR(('MIP 2017'!DU92/'MIP 2017'!DU$168),0)</f>
        <v>1.8914543586307906E-6</v>
      </c>
      <c r="DV92" s="33">
        <f>+IFERROR(('MIP 2017'!DV92/'MIP 2017'!DV$168),0)</f>
        <v>2.8852965705992679E-5</v>
      </c>
      <c r="DW92" s="33">
        <f>+IFERROR(('MIP 2017'!DW92/'MIP 2017'!DW$168),0)</f>
        <v>3.033720225785314E-5</v>
      </c>
      <c r="DX92" s="33">
        <f>+IFERROR(('MIP 2017'!DX92/'MIP 2017'!DX$168),0)</f>
        <v>5.736409626355953E-5</v>
      </c>
      <c r="DY92" s="33">
        <f>+IFERROR(('MIP 2017'!DY92/'MIP 2017'!DY$168),0)</f>
        <v>4.3413131719204214E-4</v>
      </c>
      <c r="DZ92" s="33">
        <f>+IFERROR(('MIP 2017'!DZ92/'MIP 2017'!DZ$168),0)</f>
        <v>5.8557366048715402E-5</v>
      </c>
      <c r="EA92" s="33">
        <f>+IFERROR(('MIP 2017'!EA92/'MIP 2017'!EA$168),0)</f>
        <v>1.6939688443394972E-5</v>
      </c>
      <c r="EB92" s="33">
        <f>+IFERROR(('MIP 2017'!EB92/'MIP 2017'!EB$168),0)</f>
        <v>2.4959233461866148E-5</v>
      </c>
      <c r="EC92" s="33">
        <f>+IFERROR(('MIP 2017'!EC92/'MIP 2017'!EC$168),0)</f>
        <v>8.5183360494225983E-5</v>
      </c>
      <c r="ED92" s="33">
        <f>+IFERROR(('MIP 2017'!ED92/'MIP 2017'!ED$168),0)</f>
        <v>1.7709829122147644E-5</v>
      </c>
      <c r="EE92" s="33">
        <f>+IFERROR(('MIP 2017'!EE92/'MIP 2017'!EE$168),0)</f>
        <v>6.8365852366332632E-4</v>
      </c>
      <c r="EF92" s="33">
        <f>+IFERROR(('MIP 2017'!EF92/'MIP 2017'!EF$168),0)</f>
        <v>1.6344815051233653E-5</v>
      </c>
      <c r="EG92" s="33">
        <f>+IFERROR(('MIP 2017'!EG92/'MIP 2017'!EG$168),0)</f>
        <v>2.1654890954906331E-5</v>
      </c>
      <c r="EH92" s="33">
        <f>+IFERROR(('MIP 2017'!EH92/'MIP 2017'!EH$168),0)</f>
        <v>0</v>
      </c>
    </row>
    <row r="93" spans="1:138" s="7" customFormat="1" ht="21.95" customHeight="1" thickBot="1" x14ac:dyDescent="0.25">
      <c r="A93" s="137" t="s">
        <v>232</v>
      </c>
      <c r="B93" s="138" t="s">
        <v>231</v>
      </c>
      <c r="C93" s="33">
        <f>+IFERROR(('MIP 2017'!C93/'MIP 2017'!C$168),0)</f>
        <v>1.4971582877991237E-4</v>
      </c>
      <c r="D93" s="33">
        <f>+IFERROR(('MIP 2017'!D93/'MIP 2017'!D$168),0)</f>
        <v>9.678606778835901E-5</v>
      </c>
      <c r="E93" s="33">
        <f>+IFERROR(('MIP 2017'!E93/'MIP 2017'!E$168),0)</f>
        <v>1.801442523717101E-3</v>
      </c>
      <c r="F93" s="33">
        <f>+IFERROR(('MIP 2017'!F93/'MIP 2017'!F$168),0)</f>
        <v>1.1004013994825345E-3</v>
      </c>
      <c r="G93" s="33">
        <f>+IFERROR(('MIP 2017'!G93/'MIP 2017'!G$168),0)</f>
        <v>3.6974303823085032E-3</v>
      </c>
      <c r="H93" s="33">
        <f>+IFERROR(('MIP 2017'!H93/'MIP 2017'!H$168),0)</f>
        <v>1.5259416274110839E-4</v>
      </c>
      <c r="I93" s="33">
        <f>+IFERROR(('MIP 2017'!I93/'MIP 2017'!I$168),0)</f>
        <v>2.7131358256176342E-2</v>
      </c>
      <c r="J93" s="33">
        <f>+IFERROR(('MIP 2017'!J93/'MIP 2017'!J$168),0)</f>
        <v>1.9624686122010775E-4</v>
      </c>
      <c r="K93" s="33">
        <f>+IFERROR(('MIP 2017'!K93/'MIP 2017'!K$168),0)</f>
        <v>1.4661231079223237E-4</v>
      </c>
      <c r="L93" s="33">
        <f>+IFERROR(('MIP 2017'!L93/'MIP 2017'!L$168),0)</f>
        <v>1.6117279592592492E-4</v>
      </c>
      <c r="M93" s="33">
        <f>+IFERROR(('MIP 2017'!M93/'MIP 2017'!M$168),0)</f>
        <v>7.9614131614052768E-3</v>
      </c>
      <c r="N93" s="33">
        <f>+IFERROR(('MIP 2017'!N93/'MIP 2017'!N$168),0)</f>
        <v>2.6992253177265547E-3</v>
      </c>
      <c r="O93" s="33">
        <f>+IFERROR(('MIP 2017'!O93/'MIP 2017'!O$168),0)</f>
        <v>9.1927925464136383E-4</v>
      </c>
      <c r="P93" s="33">
        <f>+IFERROR(('MIP 2017'!P93/'MIP 2017'!P$168),0)</f>
        <v>2.7188250387276972E-4</v>
      </c>
      <c r="Q93" s="33">
        <f>+IFERROR(('MIP 2017'!Q93/'MIP 2017'!Q$168),0)</f>
        <v>1.0252951298365679E-4</v>
      </c>
      <c r="R93" s="33">
        <f>+IFERROR(('MIP 2017'!R93/'MIP 2017'!R$168),0)</f>
        <v>2.4954012145784511E-4</v>
      </c>
      <c r="S93" s="33">
        <f>+IFERROR(('MIP 2017'!S93/'MIP 2017'!S$168),0)</f>
        <v>2.7281196445632342E-3</v>
      </c>
      <c r="T93" s="33">
        <f>+IFERROR(('MIP 2017'!T93/'MIP 2017'!T$168),0)</f>
        <v>1.1930003760751008E-3</v>
      </c>
      <c r="U93" s="33">
        <f>+IFERROR(('MIP 2017'!U93/'MIP 2017'!U$168),0)</f>
        <v>2.0371959158349932E-3</v>
      </c>
      <c r="V93" s="33">
        <f>+IFERROR(('MIP 2017'!V93/'MIP 2017'!V$168),0)</f>
        <v>1.5123829858444647E-4</v>
      </c>
      <c r="W93" s="33">
        <f>+IFERROR(('MIP 2017'!W93/'MIP 2017'!W$168),0)</f>
        <v>1.39449341324083E-2</v>
      </c>
      <c r="X93" s="33">
        <f>+IFERROR(('MIP 2017'!X93/'MIP 2017'!X$168),0)</f>
        <v>1.0274794346385382E-3</v>
      </c>
      <c r="Y93" s="33">
        <f>+IFERROR(('MIP 2017'!Y93/'MIP 2017'!Y$168),0)</f>
        <v>2.5854239777535173E-4</v>
      </c>
      <c r="Z93" s="33">
        <f>+IFERROR(('MIP 2017'!Z93/'MIP 2017'!Z$168),0)</f>
        <v>4.2240403177498529E-4</v>
      </c>
      <c r="AA93" s="33">
        <f>+IFERROR(('MIP 2017'!AA93/'MIP 2017'!AA$168),0)</f>
        <v>2.7909648588997187E-4</v>
      </c>
      <c r="AB93" s="33">
        <f>+IFERROR(('MIP 2017'!AB93/'MIP 2017'!AB$168),0)</f>
        <v>3.9245592067065523E-3</v>
      </c>
      <c r="AC93" s="33">
        <f>+IFERROR(('MIP 2017'!AC93/'MIP 2017'!AC$168),0)</f>
        <v>8.5505677868539501E-5</v>
      </c>
      <c r="AD93" s="33">
        <f>+IFERROR(('MIP 2017'!AD93/'MIP 2017'!AD$168),0)</f>
        <v>2.6296425916368392E-4</v>
      </c>
      <c r="AE93" s="33">
        <f>+IFERROR(('MIP 2017'!AE93/'MIP 2017'!AE$168),0)</f>
        <v>4.375827167135287E-3</v>
      </c>
      <c r="AF93" s="33">
        <f>+IFERROR(('MIP 2017'!AF93/'MIP 2017'!AF$168),0)</f>
        <v>1.1781551570232834E-2</v>
      </c>
      <c r="AG93" s="33">
        <f>+IFERROR(('MIP 2017'!AG93/'MIP 2017'!AG$168),0)</f>
        <v>4.9243983409211984E-3</v>
      </c>
      <c r="AH93" s="33">
        <f>+IFERROR(('MIP 2017'!AH93/'MIP 2017'!AH$168),0)</f>
        <v>2.5803712058260204E-3</v>
      </c>
      <c r="AI93" s="33">
        <f>+IFERROR(('MIP 2017'!AI93/'MIP 2017'!AI$168),0)</f>
        <v>5.5711296268157557E-3</v>
      </c>
      <c r="AJ93" s="33">
        <f>+IFERROR(('MIP 2017'!AJ93/'MIP 2017'!AJ$168),0)</f>
        <v>5.1125794977141632E-3</v>
      </c>
      <c r="AK93" s="33">
        <f>+IFERROR(('MIP 2017'!AK93/'MIP 2017'!AK$168),0)</f>
        <v>3.4986879540821595E-3</v>
      </c>
      <c r="AL93" s="33">
        <f>+IFERROR(('MIP 2017'!AL93/'MIP 2017'!AL$168),0)</f>
        <v>1.7752404459408968E-3</v>
      </c>
      <c r="AM93" s="33">
        <f>+IFERROR(('MIP 2017'!AM93/'MIP 2017'!AM$168),0)</f>
        <v>4.0054707518794768E-4</v>
      </c>
      <c r="AN93" s="33">
        <f>+IFERROR(('MIP 2017'!AN93/'MIP 2017'!AN$168),0)</f>
        <v>8.3891203170569312E-4</v>
      </c>
      <c r="AO93" s="33">
        <f>+IFERROR(('MIP 2017'!AO93/'MIP 2017'!AO$168),0)</f>
        <v>2.7786395608495481E-3</v>
      </c>
      <c r="AP93" s="33">
        <f>+IFERROR(('MIP 2017'!AP93/'MIP 2017'!AP$168),0)</f>
        <v>5.2546015727384793E-3</v>
      </c>
      <c r="AQ93" s="33">
        <f>+IFERROR(('MIP 2017'!AQ93/'MIP 2017'!AQ$168),0)</f>
        <v>3.313347079321626E-3</v>
      </c>
      <c r="AR93" s="33">
        <f>+IFERROR(('MIP 2017'!AR93/'MIP 2017'!AR$168),0)</f>
        <v>7.1506427020351431E-3</v>
      </c>
      <c r="AS93" s="33">
        <f>+IFERROR(('MIP 2017'!AS93/'MIP 2017'!AS$168),0)</f>
        <v>2.447270416799179E-3</v>
      </c>
      <c r="AT93" s="33">
        <f>+IFERROR(('MIP 2017'!AT93/'MIP 2017'!AT$168),0)</f>
        <v>2.721171680745987E-3</v>
      </c>
      <c r="AU93" s="33">
        <f>+IFERROR(('MIP 2017'!AU93/'MIP 2017'!AU$168),0)</f>
        <v>2.0991835800769965E-3</v>
      </c>
      <c r="AV93" s="33">
        <f>+IFERROR(('MIP 2017'!AV93/'MIP 2017'!AV$168),0)</f>
        <v>5.2810289894160813E-3</v>
      </c>
      <c r="AW93" s="33">
        <f>+IFERROR(('MIP 2017'!AW93/'MIP 2017'!AW$168),0)</f>
        <v>5.3553930108863924E-3</v>
      </c>
      <c r="AX93" s="33">
        <f>+IFERROR(('MIP 2017'!AX93/'MIP 2017'!AX$168),0)</f>
        <v>1.9920910043828952E-3</v>
      </c>
      <c r="AY93" s="33">
        <f>+IFERROR(('MIP 2017'!AY93/'MIP 2017'!AY$168),0)</f>
        <v>4.4426707294781854E-3</v>
      </c>
      <c r="AZ93" s="33">
        <f>+IFERROR(('MIP 2017'!AZ93/'MIP 2017'!AZ$168),0)</f>
        <v>3.1709623808007033E-3</v>
      </c>
      <c r="BA93" s="33">
        <f>+IFERROR(('MIP 2017'!BA93/'MIP 2017'!BA$168),0)</f>
        <v>1.0820751018335991E-3</v>
      </c>
      <c r="BB93" s="33">
        <f>+IFERROR(('MIP 2017'!BB93/'MIP 2017'!BB$168),0)</f>
        <v>3.4135477754800724E-3</v>
      </c>
      <c r="BC93" s="33">
        <f>+IFERROR(('MIP 2017'!BC93/'MIP 2017'!BC$168),0)</f>
        <v>9.8999717561533748E-3</v>
      </c>
      <c r="BD93" s="33">
        <f>+IFERROR(('MIP 2017'!BD93/'MIP 2017'!BD$168),0)</f>
        <v>8.2392835738159566E-3</v>
      </c>
      <c r="BE93" s="33">
        <f>+IFERROR(('MIP 2017'!BE93/'MIP 2017'!BE$168),0)</f>
        <v>4.012800364241763E-3</v>
      </c>
      <c r="BF93" s="33">
        <f>+IFERROR(('MIP 2017'!BF93/'MIP 2017'!BF$168),0)</f>
        <v>5.1254486793650906E-3</v>
      </c>
      <c r="BG93" s="33">
        <f>+IFERROR(('MIP 2017'!BG93/'MIP 2017'!BG$168),0)</f>
        <v>7.0421347767393434E-4</v>
      </c>
      <c r="BH93" s="33">
        <f>+IFERROR(('MIP 2017'!BH93/'MIP 2017'!BH$168),0)</f>
        <v>4.5797783582946722E-3</v>
      </c>
      <c r="BI93" s="33">
        <f>+IFERROR(('MIP 2017'!BI93/'MIP 2017'!BI$168),0)</f>
        <v>3.051002114806143E-3</v>
      </c>
      <c r="BJ93" s="33">
        <f>+IFERROR(('MIP 2017'!BJ93/'MIP 2017'!BJ$168),0)</f>
        <v>9.7521908399848239E-3</v>
      </c>
      <c r="BK93" s="33">
        <f>+IFERROR(('MIP 2017'!BK93/'MIP 2017'!BK$168),0)</f>
        <v>1.721951496259927E-3</v>
      </c>
      <c r="BL93" s="33">
        <f>+IFERROR(('MIP 2017'!BL93/'MIP 2017'!BL$168),0)</f>
        <v>1.811266483879853E-3</v>
      </c>
      <c r="BM93" s="33">
        <f>+IFERROR(('MIP 2017'!BM93/'MIP 2017'!BM$168),0)</f>
        <v>8.5722747682611972E-3</v>
      </c>
      <c r="BN93" s="33">
        <f>+IFERROR(('MIP 2017'!BN93/'MIP 2017'!BN$168),0)</f>
        <v>4.0255791919631854E-3</v>
      </c>
      <c r="BO93" s="33">
        <f>+IFERROR(('MIP 2017'!BO93/'MIP 2017'!BO$168),0)</f>
        <v>2.4130695102232841E-3</v>
      </c>
      <c r="BP93" s="33">
        <f>+IFERROR(('MIP 2017'!BP93/'MIP 2017'!BP$168),0)</f>
        <v>1.0566469950430274E-3</v>
      </c>
      <c r="BQ93" s="33">
        <f>+IFERROR(('MIP 2017'!BQ93/'MIP 2017'!BQ$168),0)</f>
        <v>4.7987130888608445E-3</v>
      </c>
      <c r="BR93" s="33">
        <f>+IFERROR(('MIP 2017'!BR93/'MIP 2017'!BR$168),0)</f>
        <v>5.9061271397322897E-3</v>
      </c>
      <c r="BS93" s="33">
        <f>+IFERROR(('MIP 2017'!BS93/'MIP 2017'!BS$168),0)</f>
        <v>5.8979197075547966E-3</v>
      </c>
      <c r="BT93" s="33">
        <f>+IFERROR(('MIP 2017'!BT93/'MIP 2017'!BT$168),0)</f>
        <v>3.4231988856987029E-3</v>
      </c>
      <c r="BU93" s="33">
        <f>+IFERROR(('MIP 2017'!BU93/'MIP 2017'!BU$168),0)</f>
        <v>2.2270131052192898E-3</v>
      </c>
      <c r="BV93" s="33">
        <f>+IFERROR(('MIP 2017'!BV93/'MIP 2017'!BV$168),0)</f>
        <v>3.8283685318672407E-3</v>
      </c>
      <c r="BW93" s="33">
        <f>+IFERROR(('MIP 2017'!BW93/'MIP 2017'!BW$168),0)</f>
        <v>1.0129952469982531E-2</v>
      </c>
      <c r="BX93" s="33">
        <f>+IFERROR(('MIP 2017'!BX93/'MIP 2017'!BX$168),0)</f>
        <v>1.501728337115002E-2</v>
      </c>
      <c r="BY93" s="33">
        <f>+IFERROR(('MIP 2017'!BY93/'MIP 2017'!BY$168),0)</f>
        <v>2.9318993492232888E-2</v>
      </c>
      <c r="BZ93" s="33">
        <f>+IFERROR(('MIP 2017'!BZ93/'MIP 2017'!BZ$168),0)</f>
        <v>8.8096333824791168E-3</v>
      </c>
      <c r="CA93" s="33">
        <f>+IFERROR(('MIP 2017'!CA93/'MIP 2017'!CA$168),0)</f>
        <v>8.3727087915239605E-3</v>
      </c>
      <c r="CB93" s="33">
        <f>+IFERROR(('MIP 2017'!CB93/'MIP 2017'!CB$168),0)</f>
        <v>0.11958477081091577</v>
      </c>
      <c r="CC93" s="33">
        <f>+IFERROR(('MIP 2017'!CC93/'MIP 2017'!CC$168),0)</f>
        <v>0.19790158824305887</v>
      </c>
      <c r="CD93" s="33">
        <f>+IFERROR(('MIP 2017'!CD93/'MIP 2017'!CD$168),0)</f>
        <v>8.5993129583830288E-3</v>
      </c>
      <c r="CE93" s="33">
        <f>+IFERROR(('MIP 2017'!CE93/'MIP 2017'!CE$168),0)</f>
        <v>3.1172459782614771E-2</v>
      </c>
      <c r="CF93" s="33">
        <f>+IFERROR(('MIP 2017'!CF93/'MIP 2017'!CF$168),0)</f>
        <v>3.0286544986128556E-2</v>
      </c>
      <c r="CG93" s="33">
        <f>+IFERROR(('MIP 2017'!CG93/'MIP 2017'!CG$168),0)</f>
        <v>9.0782301956226791E-3</v>
      </c>
      <c r="CH93" s="33">
        <f>+IFERROR(('MIP 2017'!CH93/'MIP 2017'!CH$168),0)</f>
        <v>3.3404791274834092E-3</v>
      </c>
      <c r="CI93" s="33">
        <f>+IFERROR(('MIP 2017'!CI93/'MIP 2017'!CI$168),0)</f>
        <v>0.15677252472763537</v>
      </c>
      <c r="CJ93" s="33">
        <f>+IFERROR(('MIP 2017'!CJ93/'MIP 2017'!CJ$168),0)</f>
        <v>5.2607612003501237E-3</v>
      </c>
      <c r="CK93" s="33">
        <f>+IFERROR(('MIP 2017'!CK93/'MIP 2017'!CK$168),0)</f>
        <v>4.610404770406461E-4</v>
      </c>
      <c r="CL93" s="33">
        <f>+IFERROR(('MIP 2017'!CL93/'MIP 2017'!CL$168),0)</f>
        <v>4.801928994808735E-3</v>
      </c>
      <c r="CM93" s="33">
        <f>+IFERROR(('MIP 2017'!CM93/'MIP 2017'!CM$168),0)</f>
        <v>2.4442439462738142E-4</v>
      </c>
      <c r="CN93" s="33">
        <f>+IFERROR(('MIP 2017'!CN93/'MIP 2017'!CN$168),0)</f>
        <v>1.3933483106372477E-2</v>
      </c>
      <c r="CO93" s="33">
        <f>+IFERROR(('MIP 2017'!CO93/'MIP 2017'!CO$168),0)</f>
        <v>1.2332818833686691E-2</v>
      </c>
      <c r="CP93" s="33">
        <f>+IFERROR(('MIP 2017'!CP93/'MIP 2017'!CP$168),0)</f>
        <v>4.3612769753910144E-3</v>
      </c>
      <c r="CQ93" s="33">
        <f>+IFERROR(('MIP 2017'!CQ93/'MIP 2017'!CQ$168),0)</f>
        <v>3.1639269451895692E-2</v>
      </c>
      <c r="CR93" s="33">
        <f>+IFERROR(('MIP 2017'!CR93/'MIP 2017'!CR$168),0)</f>
        <v>9.4533873418603132E-3</v>
      </c>
      <c r="CS93" s="33">
        <f>+IFERROR(('MIP 2017'!CS93/'MIP 2017'!CS$168),0)</f>
        <v>5.2700782083904716E-3</v>
      </c>
      <c r="CT93" s="33">
        <f>+IFERROR(('MIP 2017'!CT93/'MIP 2017'!CT$168),0)</f>
        <v>3.2997137673700945E-2</v>
      </c>
      <c r="CU93" s="33">
        <f>+IFERROR(('MIP 2017'!CU93/'MIP 2017'!CU$168),0)</f>
        <v>1.5652774488885177E-2</v>
      </c>
      <c r="CV93" s="33">
        <f>+IFERROR(('MIP 2017'!CV93/'MIP 2017'!CV$168),0)</f>
        <v>9.0352984777236356E-3</v>
      </c>
      <c r="CW93" s="33">
        <f>+IFERROR(('MIP 2017'!CW93/'MIP 2017'!CW$168),0)</f>
        <v>5.9086844143822342E-3</v>
      </c>
      <c r="CX93" s="33">
        <f>+IFERROR(('MIP 2017'!CX93/'MIP 2017'!CX$168),0)</f>
        <v>7.3608356958483731E-4</v>
      </c>
      <c r="CY93" s="33">
        <f>+IFERROR(('MIP 2017'!CY93/'MIP 2017'!CY$168),0)</f>
        <v>6.0256870661759161E-5</v>
      </c>
      <c r="CZ93" s="33">
        <f>+IFERROR(('MIP 2017'!CZ93/'MIP 2017'!CZ$168),0)</f>
        <v>1.1424808095142332E-3</v>
      </c>
      <c r="DA93" s="33">
        <f>+IFERROR(('MIP 2017'!DA93/'MIP 2017'!DA$168),0)</f>
        <v>2.5044742149243127E-2</v>
      </c>
      <c r="DB93" s="33">
        <f>+IFERROR(('MIP 2017'!DB93/'MIP 2017'!DB$168),0)</f>
        <v>4.2948086496006769E-3</v>
      </c>
      <c r="DC93" s="33">
        <f>+IFERROR(('MIP 2017'!DC93/'MIP 2017'!DC$168),0)</f>
        <v>4.8944666545457016E-3</v>
      </c>
      <c r="DD93" s="33">
        <f>+IFERROR(('MIP 2017'!DD93/'MIP 2017'!DD$168),0)</f>
        <v>1.1190553378352057E-2</v>
      </c>
      <c r="DE93" s="33">
        <f>+IFERROR(('MIP 2017'!DE93/'MIP 2017'!DE$168),0)</f>
        <v>8.7591163694823899E-3</v>
      </c>
      <c r="DF93" s="33">
        <f>+IFERROR(('MIP 2017'!DF93/'MIP 2017'!DF$168),0)</f>
        <v>9.5403367735003332E-3</v>
      </c>
      <c r="DG93" s="33">
        <f>+IFERROR(('MIP 2017'!DG93/'MIP 2017'!DG$168),0)</f>
        <v>1.3031596146606683E-2</v>
      </c>
      <c r="DH93" s="33">
        <f>+IFERROR(('MIP 2017'!DH93/'MIP 2017'!DH$168),0)</f>
        <v>6.2897659831226225E-3</v>
      </c>
      <c r="DI93" s="33">
        <f>+IFERROR(('MIP 2017'!DI93/'MIP 2017'!DI$168),0)</f>
        <v>4.546643896429301E-3</v>
      </c>
      <c r="DJ93" s="33">
        <f>+IFERROR(('MIP 2017'!DJ93/'MIP 2017'!DJ$168),0)</f>
        <v>5.0582287782837401E-3</v>
      </c>
      <c r="DK93" s="33">
        <f>+IFERROR(('MIP 2017'!DK93/'MIP 2017'!DK$168),0)</f>
        <v>4.5509778785907066E-3</v>
      </c>
      <c r="DL93" s="33">
        <f>+IFERROR(('MIP 2017'!DL93/'MIP 2017'!DL$168),0)</f>
        <v>4.9797811619086843E-3</v>
      </c>
      <c r="DM93" s="33">
        <f>+IFERROR(('MIP 2017'!DM93/'MIP 2017'!DM$168),0)</f>
        <v>6.2673508552873935E-3</v>
      </c>
      <c r="DN93" s="33">
        <f>+IFERROR(('MIP 2017'!DN93/'MIP 2017'!DN$168),0)</f>
        <v>1.463736789694664E-5</v>
      </c>
      <c r="DO93" s="33">
        <f>+IFERROR(('MIP 2017'!DO93/'MIP 2017'!DO$168),0)</f>
        <v>1.1996358357480339E-2</v>
      </c>
      <c r="DP93" s="33">
        <f>+IFERROR(('MIP 2017'!DP93/'MIP 2017'!DP$168),0)</f>
        <v>3.1661049219981327E-3</v>
      </c>
      <c r="DQ93" s="33">
        <f>+IFERROR(('MIP 2017'!DQ93/'MIP 2017'!DQ$168),0)</f>
        <v>4.3949049976212302E-3</v>
      </c>
      <c r="DR93" s="33">
        <f>+IFERROR(('MIP 2017'!DR93/'MIP 2017'!DR$168),0)</f>
        <v>6.1155786198629318E-3</v>
      </c>
      <c r="DS93" s="33">
        <f>+IFERROR(('MIP 2017'!DS93/'MIP 2017'!DS$168),0)</f>
        <v>1.0342941872991986E-2</v>
      </c>
      <c r="DT93" s="33">
        <f>+IFERROR(('MIP 2017'!DT93/'MIP 2017'!DT$168),0)</f>
        <v>7.8148761403072191E-3</v>
      </c>
      <c r="DU93" s="33">
        <f>+IFERROR(('MIP 2017'!DU93/'MIP 2017'!DU$168),0)</f>
        <v>2.3092433139156238E-3</v>
      </c>
      <c r="DV93" s="33">
        <f>+IFERROR(('MIP 2017'!DV93/'MIP 2017'!DV$168),0)</f>
        <v>1.3580024514685337E-2</v>
      </c>
      <c r="DW93" s="33">
        <f>+IFERROR(('MIP 2017'!DW93/'MIP 2017'!DW$168),0)</f>
        <v>8.2545586364554044E-3</v>
      </c>
      <c r="DX93" s="33">
        <f>+IFERROR(('MIP 2017'!DX93/'MIP 2017'!DX$168),0)</f>
        <v>8.2293724654034176E-3</v>
      </c>
      <c r="DY93" s="33">
        <f>+IFERROR(('MIP 2017'!DY93/'MIP 2017'!DY$168),0)</f>
        <v>1.3397755218286593E-2</v>
      </c>
      <c r="DZ93" s="33">
        <f>+IFERROR(('MIP 2017'!DZ93/'MIP 2017'!DZ$168),0)</f>
        <v>7.2561620178588878E-4</v>
      </c>
      <c r="EA93" s="33">
        <f>+IFERROR(('MIP 2017'!EA93/'MIP 2017'!EA$168),0)</f>
        <v>1.4643270432370218E-2</v>
      </c>
      <c r="EB93" s="33">
        <f>+IFERROR(('MIP 2017'!EB93/'MIP 2017'!EB$168),0)</f>
        <v>0.11562177788194573</v>
      </c>
      <c r="EC93" s="33">
        <f>+IFERROR(('MIP 2017'!EC93/'MIP 2017'!EC$168),0)</f>
        <v>4.8514114663374373E-3</v>
      </c>
      <c r="ED93" s="33">
        <f>+IFERROR(('MIP 2017'!ED93/'MIP 2017'!ED$168),0)</f>
        <v>9.1820547251606245E-3</v>
      </c>
      <c r="EE93" s="33">
        <f>+IFERROR(('MIP 2017'!EE93/'MIP 2017'!EE$168),0)</f>
        <v>4.905079261831315E-3</v>
      </c>
      <c r="EF93" s="33">
        <f>+IFERROR(('MIP 2017'!EF93/'MIP 2017'!EF$168),0)</f>
        <v>4.313689164514168E-2</v>
      </c>
      <c r="EG93" s="33">
        <f>+IFERROR(('MIP 2017'!EG93/'MIP 2017'!EG$168),0)</f>
        <v>1.6052029064988272E-3</v>
      </c>
      <c r="EH93" s="33">
        <f>+IFERROR(('MIP 2017'!EH93/'MIP 2017'!EH$168),0)</f>
        <v>0</v>
      </c>
    </row>
    <row r="94" spans="1:138" s="7" customFormat="1" ht="21.95" customHeight="1" thickBot="1" x14ac:dyDescent="0.25">
      <c r="A94" s="137" t="s">
        <v>234</v>
      </c>
      <c r="B94" s="138" t="s">
        <v>233</v>
      </c>
      <c r="C94" s="33">
        <f>+IFERROR(('MIP 2017'!C94/'MIP 2017'!C$168),0)</f>
        <v>4.3686018767559051E-2</v>
      </c>
      <c r="D94" s="33">
        <f>+IFERROR(('MIP 2017'!D94/'MIP 2017'!D$168),0)</f>
        <v>2.8277507039079885E-2</v>
      </c>
      <c r="E94" s="33">
        <f>+IFERROR(('MIP 2017'!E94/'MIP 2017'!E$168),0)</f>
        <v>3.9940036066067185E-2</v>
      </c>
      <c r="F94" s="33">
        <f>+IFERROR(('MIP 2017'!F94/'MIP 2017'!F$168),0)</f>
        <v>5.4514176942752963E-2</v>
      </c>
      <c r="G94" s="33">
        <f>+IFERROR(('MIP 2017'!G94/'MIP 2017'!G$168),0)</f>
        <v>6.1118378292945828E-2</v>
      </c>
      <c r="H94" s="33">
        <f>+IFERROR(('MIP 2017'!H94/'MIP 2017'!H$168),0)</f>
        <v>4.6233728055425902E-2</v>
      </c>
      <c r="I94" s="33">
        <f>+IFERROR(('MIP 2017'!I94/'MIP 2017'!I$168),0)</f>
        <v>2.1596156874447252E-2</v>
      </c>
      <c r="J94" s="33">
        <f>+IFERROR(('MIP 2017'!J94/'MIP 2017'!J$168),0)</f>
        <v>5.7826606225400208E-2</v>
      </c>
      <c r="K94" s="33">
        <f>+IFERROR(('MIP 2017'!K94/'MIP 2017'!K$168),0)</f>
        <v>4.0303394562375618E-2</v>
      </c>
      <c r="L94" s="33">
        <f>+IFERROR(('MIP 2017'!L94/'MIP 2017'!L$168),0)</f>
        <v>4.3839216018541884E-2</v>
      </c>
      <c r="M94" s="33">
        <f>+IFERROR(('MIP 2017'!M94/'MIP 2017'!M$168),0)</f>
        <v>4.2936264877872561E-2</v>
      </c>
      <c r="N94" s="33">
        <f>+IFERROR(('MIP 2017'!N94/'MIP 2017'!N$168),0)</f>
        <v>4.0105828513194559E-2</v>
      </c>
      <c r="O94" s="33">
        <f>+IFERROR(('MIP 2017'!O94/'MIP 2017'!O$168),0)</f>
        <v>4.5964480196709789E-2</v>
      </c>
      <c r="P94" s="33">
        <f>+IFERROR(('MIP 2017'!P94/'MIP 2017'!P$168),0)</f>
        <v>3.0600381879224477E-2</v>
      </c>
      <c r="Q94" s="33">
        <f>+IFERROR(('MIP 2017'!Q94/'MIP 2017'!Q$168),0)</f>
        <v>2.8601569021272734E-2</v>
      </c>
      <c r="R94" s="33">
        <f>+IFERROR(('MIP 2017'!R94/'MIP 2017'!R$168),0)</f>
        <v>5.5428211570638063E-2</v>
      </c>
      <c r="S94" s="33">
        <f>+IFERROR(('MIP 2017'!S94/'MIP 2017'!S$168),0)</f>
        <v>3.2406437519755242E-2</v>
      </c>
      <c r="T94" s="33">
        <f>+IFERROR(('MIP 2017'!T94/'MIP 2017'!T$168),0)</f>
        <v>3.5334093316745988E-2</v>
      </c>
      <c r="U94" s="33">
        <f>+IFERROR(('MIP 2017'!U94/'MIP 2017'!U$168),0)</f>
        <v>3.363408065702958E-2</v>
      </c>
      <c r="V94" s="33">
        <f>+IFERROR(('MIP 2017'!V94/'MIP 2017'!V$168),0)</f>
        <v>3.0991882524823496E-2</v>
      </c>
      <c r="W94" s="33">
        <f>+IFERROR(('MIP 2017'!W94/'MIP 2017'!W$168),0)</f>
        <v>4.5016325638558632E-2</v>
      </c>
      <c r="X94" s="33">
        <f>+IFERROR(('MIP 2017'!X94/'MIP 2017'!X$168),0)</f>
        <v>3.9341572305608467E-2</v>
      </c>
      <c r="Y94" s="33">
        <f>+IFERROR(('MIP 2017'!Y94/'MIP 2017'!Y$168),0)</f>
        <v>7.7079257581825364E-2</v>
      </c>
      <c r="Z94" s="33">
        <f>+IFERROR(('MIP 2017'!Z94/'MIP 2017'!Z$168),0)</f>
        <v>7.1067089357634297E-2</v>
      </c>
      <c r="AA94" s="33">
        <f>+IFERROR(('MIP 2017'!AA94/'MIP 2017'!AA$168),0)</f>
        <v>5.2454457586321335E-2</v>
      </c>
      <c r="AB94" s="33">
        <f>+IFERROR(('MIP 2017'!AB94/'MIP 2017'!AB$168),0)</f>
        <v>5.1729152219640355E-2</v>
      </c>
      <c r="AC94" s="33">
        <f>+IFERROR(('MIP 2017'!AC94/'MIP 2017'!AC$168),0)</f>
        <v>1.130905249680742E-2</v>
      </c>
      <c r="AD94" s="33">
        <f>+IFERROR(('MIP 2017'!AD94/'MIP 2017'!AD$168),0)</f>
        <v>7.4701311995841818E-2</v>
      </c>
      <c r="AE94" s="33">
        <f>+IFERROR(('MIP 2017'!AE94/'MIP 2017'!AE$168),0)</f>
        <v>7.4588218457033395E-2</v>
      </c>
      <c r="AF94" s="33">
        <f>+IFERROR(('MIP 2017'!AF94/'MIP 2017'!AF$168),0)</f>
        <v>4.345454167721885E-2</v>
      </c>
      <c r="AG94" s="33">
        <f>+IFERROR(('MIP 2017'!AG94/'MIP 2017'!AG$168),0)</f>
        <v>4.7734320461615895E-3</v>
      </c>
      <c r="AH94" s="33">
        <f>+IFERROR(('MIP 2017'!AH94/'MIP 2017'!AH$168),0)</f>
        <v>5.6617000417066556E-2</v>
      </c>
      <c r="AI94" s="33">
        <f>+IFERROR(('MIP 2017'!AI94/'MIP 2017'!AI$168),0)</f>
        <v>1.8696307232170049E-2</v>
      </c>
      <c r="AJ94" s="33">
        <f>+IFERROR(('MIP 2017'!AJ94/'MIP 2017'!AJ$168),0)</f>
        <v>6.2530545955779726E-2</v>
      </c>
      <c r="AK94" s="33">
        <f>+IFERROR(('MIP 2017'!AK94/'MIP 2017'!AK$168),0)</f>
        <v>5.7610806037406398E-2</v>
      </c>
      <c r="AL94" s="33">
        <f>+IFERROR(('MIP 2017'!AL94/'MIP 2017'!AL$168),0)</f>
        <v>6.0850434610639804E-2</v>
      </c>
      <c r="AM94" s="33">
        <f>+IFERROR(('MIP 2017'!AM94/'MIP 2017'!AM$168),0)</f>
        <v>3.2427903048718877E-2</v>
      </c>
      <c r="AN94" s="33">
        <f>+IFERROR(('MIP 2017'!AN94/'MIP 2017'!AN$168),0)</f>
        <v>1.0500153018083595E-2</v>
      </c>
      <c r="AO94" s="33">
        <f>+IFERROR(('MIP 2017'!AO94/'MIP 2017'!AO$168),0)</f>
        <v>4.9123520834362493E-2</v>
      </c>
      <c r="AP94" s="33">
        <f>+IFERROR(('MIP 2017'!AP94/'MIP 2017'!AP$168),0)</f>
        <v>8.0279164114345006E-2</v>
      </c>
      <c r="AQ94" s="33">
        <f>+IFERROR(('MIP 2017'!AQ94/'MIP 2017'!AQ$168),0)</f>
        <v>2.3205445659380396E-2</v>
      </c>
      <c r="AR94" s="33">
        <f>+IFERROR(('MIP 2017'!AR94/'MIP 2017'!AR$168),0)</f>
        <v>7.1591210377931508E-2</v>
      </c>
      <c r="AS94" s="33">
        <f>+IFERROR(('MIP 2017'!AS94/'MIP 2017'!AS$168),0)</f>
        <v>2.4120387838514269E-3</v>
      </c>
      <c r="AT94" s="33">
        <f>+IFERROR(('MIP 2017'!AT94/'MIP 2017'!AT$168),0)</f>
        <v>2.6336898687977443E-2</v>
      </c>
      <c r="AU94" s="33">
        <f>+IFERROR(('MIP 2017'!AU94/'MIP 2017'!AU$168),0)</f>
        <v>4.5518164100317025E-2</v>
      </c>
      <c r="AV94" s="33">
        <f>+IFERROR(('MIP 2017'!AV94/'MIP 2017'!AV$168),0)</f>
        <v>4.5743829960098063E-2</v>
      </c>
      <c r="AW94" s="33">
        <f>+IFERROR(('MIP 2017'!AW94/'MIP 2017'!AW$168),0)</f>
        <v>6.8931144371223801E-2</v>
      </c>
      <c r="AX94" s="33">
        <f>+IFERROR(('MIP 2017'!AX94/'MIP 2017'!AX$168),0)</f>
        <v>4.9115890515072702E-2</v>
      </c>
      <c r="AY94" s="33">
        <f>+IFERROR(('MIP 2017'!AY94/'MIP 2017'!AY$168),0)</f>
        <v>3.5210211030161143E-2</v>
      </c>
      <c r="AZ94" s="33">
        <f>+IFERROR(('MIP 2017'!AZ94/'MIP 2017'!AZ$168),0)</f>
        <v>4.702491013205666E-2</v>
      </c>
      <c r="BA94" s="33">
        <f>+IFERROR(('MIP 2017'!BA94/'MIP 2017'!BA$168),0)</f>
        <v>6.9558942306272784E-2</v>
      </c>
      <c r="BB94" s="33">
        <f>+IFERROR(('MIP 2017'!BB94/'MIP 2017'!BB$168),0)</f>
        <v>4.318926394326382E-2</v>
      </c>
      <c r="BC94" s="33">
        <f>+IFERROR(('MIP 2017'!BC94/'MIP 2017'!BC$168),0)</f>
        <v>8.3007761491493623E-2</v>
      </c>
      <c r="BD94" s="33">
        <f>+IFERROR(('MIP 2017'!BD94/'MIP 2017'!BD$168),0)</f>
        <v>5.7188706852349093E-2</v>
      </c>
      <c r="BE94" s="33">
        <f>+IFERROR(('MIP 2017'!BE94/'MIP 2017'!BE$168),0)</f>
        <v>7.7315865066279341E-2</v>
      </c>
      <c r="BF94" s="33">
        <f>+IFERROR(('MIP 2017'!BF94/'MIP 2017'!BF$168),0)</f>
        <v>5.194631427417995E-2</v>
      </c>
      <c r="BG94" s="33">
        <f>+IFERROR(('MIP 2017'!BG94/'MIP 2017'!BG$168),0)</f>
        <v>7.5151967924673185E-2</v>
      </c>
      <c r="BH94" s="33">
        <f>+IFERROR(('MIP 2017'!BH94/'MIP 2017'!BH$168),0)</f>
        <v>6.8110728228007039E-2</v>
      </c>
      <c r="BI94" s="33">
        <f>+IFERROR(('MIP 2017'!BI94/'MIP 2017'!BI$168),0)</f>
        <v>4.3561940759634578E-2</v>
      </c>
      <c r="BJ94" s="33">
        <f>+IFERROR(('MIP 2017'!BJ94/'MIP 2017'!BJ$168),0)</f>
        <v>6.4351644423156357E-2</v>
      </c>
      <c r="BK94" s="33">
        <f>+IFERROR(('MIP 2017'!BK94/'MIP 2017'!BK$168),0)</f>
        <v>6.6255237456779928E-2</v>
      </c>
      <c r="BL94" s="33">
        <f>+IFERROR(('MIP 2017'!BL94/'MIP 2017'!BL$168),0)</f>
        <v>5.7527165836938829E-2</v>
      </c>
      <c r="BM94" s="33">
        <f>+IFERROR(('MIP 2017'!BM94/'MIP 2017'!BM$168),0)</f>
        <v>4.8032315304613833E-2</v>
      </c>
      <c r="BN94" s="33">
        <f>+IFERROR(('MIP 2017'!BN94/'MIP 2017'!BN$168),0)</f>
        <v>5.9613140141736659E-2</v>
      </c>
      <c r="BO94" s="33">
        <f>+IFERROR(('MIP 2017'!BO94/'MIP 2017'!BO$168),0)</f>
        <v>5.2287139441804964E-2</v>
      </c>
      <c r="BP94" s="33">
        <f>+IFERROR(('MIP 2017'!BP94/'MIP 2017'!BP$168),0)</f>
        <v>0.11468412790520559</v>
      </c>
      <c r="BQ94" s="33">
        <f>+IFERROR(('MIP 2017'!BQ94/'MIP 2017'!BQ$168),0)</f>
        <v>4.9773078925827705E-2</v>
      </c>
      <c r="BR94" s="33">
        <f>+IFERROR(('MIP 2017'!BR94/'MIP 2017'!BR$168),0)</f>
        <v>5.5796985752671655E-2</v>
      </c>
      <c r="BS94" s="33">
        <f>+IFERROR(('MIP 2017'!BS94/'MIP 2017'!BS$168),0)</f>
        <v>5.032552911889708E-2</v>
      </c>
      <c r="BT94" s="33">
        <f>+IFERROR(('MIP 2017'!BT94/'MIP 2017'!BT$168),0)</f>
        <v>5.7746103873447738E-2</v>
      </c>
      <c r="BU94" s="33">
        <f>+IFERROR(('MIP 2017'!BU94/'MIP 2017'!BU$168),0)</f>
        <v>3.6232278480396118E-2</v>
      </c>
      <c r="BV94" s="33">
        <f>+IFERROR(('MIP 2017'!BV94/'MIP 2017'!BV$168),0)</f>
        <v>3.4788066123360301E-2</v>
      </c>
      <c r="BW94" s="33">
        <f>+IFERROR(('MIP 2017'!BW94/'MIP 2017'!BW$168),0)</f>
        <v>5.2459705175686162E-2</v>
      </c>
      <c r="BX94" s="33">
        <f>+IFERROR(('MIP 2017'!BX94/'MIP 2017'!BX$168),0)</f>
        <v>9.6748889055227189E-3</v>
      </c>
      <c r="BY94" s="33">
        <f>+IFERROR(('MIP 2017'!BY94/'MIP 2017'!BY$168),0)</f>
        <v>1.1994999624628069E-2</v>
      </c>
      <c r="BZ94" s="33">
        <f>+IFERROR(('MIP 2017'!BZ94/'MIP 2017'!BZ$168),0)</f>
        <v>5.3279693839703768E-2</v>
      </c>
      <c r="CA94" s="33">
        <f>+IFERROR(('MIP 2017'!CA94/'MIP 2017'!CA$168),0)</f>
        <v>2.7472534338295974E-2</v>
      </c>
      <c r="CB94" s="33">
        <f>+IFERROR(('MIP 2017'!CB94/'MIP 2017'!CB$168),0)</f>
        <v>5.27946919622325E-2</v>
      </c>
      <c r="CC94" s="33">
        <f>+IFERROR(('MIP 2017'!CC94/'MIP 2017'!CC$168),0)</f>
        <v>5.6829304721870526E-2</v>
      </c>
      <c r="CD94" s="33">
        <f>+IFERROR(('MIP 2017'!CD94/'MIP 2017'!CD$168),0)</f>
        <v>7.4384781342464845E-2</v>
      </c>
      <c r="CE94" s="33">
        <f>+IFERROR(('MIP 2017'!CE94/'MIP 2017'!CE$168),0)</f>
        <v>5.9720657112486475E-2</v>
      </c>
      <c r="CF94" s="33">
        <f>+IFERROR(('MIP 2017'!CF94/'MIP 2017'!CF$168),0)</f>
        <v>7.323174915063449E-2</v>
      </c>
      <c r="CG94" s="33">
        <f>+IFERROR(('MIP 2017'!CG94/'MIP 2017'!CG$168),0)</f>
        <v>1.3871595769268264E-2</v>
      </c>
      <c r="CH94" s="33">
        <f>+IFERROR(('MIP 2017'!CH94/'MIP 2017'!CH$168),0)</f>
        <v>3.7050239395516008E-2</v>
      </c>
      <c r="CI94" s="33">
        <f>+IFERROR(('MIP 2017'!CI94/'MIP 2017'!CI$168),0)</f>
        <v>3.7782981587310638E-2</v>
      </c>
      <c r="CJ94" s="33">
        <f>+IFERROR(('MIP 2017'!CJ94/'MIP 2017'!CJ$168),0)</f>
        <v>4.3064374463509587E-2</v>
      </c>
      <c r="CK94" s="33">
        <f>+IFERROR(('MIP 2017'!CK94/'MIP 2017'!CK$168),0)</f>
        <v>3.5790488996902264E-2</v>
      </c>
      <c r="CL94" s="33">
        <f>+IFERROR(('MIP 2017'!CL94/'MIP 2017'!CL$168),0)</f>
        <v>4.7018140065103867E-2</v>
      </c>
      <c r="CM94" s="33">
        <f>+IFERROR(('MIP 2017'!CM94/'MIP 2017'!CM$168),0)</f>
        <v>5.4705547643013358E-2</v>
      </c>
      <c r="CN94" s="33">
        <f>+IFERROR(('MIP 2017'!CN94/'MIP 2017'!CN$168),0)</f>
        <v>2.0031161725936848E-2</v>
      </c>
      <c r="CO94" s="33">
        <f>+IFERROR(('MIP 2017'!CO94/'MIP 2017'!CO$168),0)</f>
        <v>1.8005155072793693E-2</v>
      </c>
      <c r="CP94" s="33">
        <f>+IFERROR(('MIP 2017'!CP94/'MIP 2017'!CP$168),0)</f>
        <v>7.5129570894601864E-3</v>
      </c>
      <c r="CQ94" s="33">
        <f>+IFERROR(('MIP 2017'!CQ94/'MIP 2017'!CQ$168),0)</f>
        <v>3.0282202567527682E-2</v>
      </c>
      <c r="CR94" s="33">
        <f>+IFERROR(('MIP 2017'!CR94/'MIP 2017'!CR$168),0)</f>
        <v>4.8643208366084434E-2</v>
      </c>
      <c r="CS94" s="33">
        <f>+IFERROR(('MIP 2017'!CS94/'MIP 2017'!CS$168),0)</f>
        <v>1.1425205655011574E-2</v>
      </c>
      <c r="CT94" s="33">
        <f>+IFERROR(('MIP 2017'!CT94/'MIP 2017'!CT$168),0)</f>
        <v>1.0168725346174759E-2</v>
      </c>
      <c r="CU94" s="33">
        <f>+IFERROR(('MIP 2017'!CU94/'MIP 2017'!CU$168),0)</f>
        <v>5.6658887074873951E-3</v>
      </c>
      <c r="CV94" s="33">
        <f>+IFERROR(('MIP 2017'!CV94/'MIP 2017'!CV$168),0)</f>
        <v>3.6085932817886443E-3</v>
      </c>
      <c r="CW94" s="33">
        <f>+IFERROR(('MIP 2017'!CW94/'MIP 2017'!CW$168),0)</f>
        <v>4.5926279088197948E-3</v>
      </c>
      <c r="CX94" s="33">
        <f>+IFERROR(('MIP 2017'!CX94/'MIP 2017'!CX$168),0)</f>
        <v>9.327367281507265E-3</v>
      </c>
      <c r="CY94" s="33">
        <f>+IFERROR(('MIP 2017'!CY94/'MIP 2017'!CY$168),0)</f>
        <v>4.6149989988504446E-3</v>
      </c>
      <c r="CZ94" s="33">
        <f>+IFERROR(('MIP 2017'!CZ94/'MIP 2017'!CZ$168),0)</f>
        <v>6.9065307863461775E-3</v>
      </c>
      <c r="DA94" s="33">
        <f>+IFERROR(('MIP 2017'!DA94/'MIP 2017'!DA$168),0)</f>
        <v>8.7554024738717116E-3</v>
      </c>
      <c r="DB94" s="33">
        <f>+IFERROR(('MIP 2017'!DB94/'MIP 2017'!DB$168),0)</f>
        <v>1.7108206166591967E-2</v>
      </c>
      <c r="DC94" s="33">
        <f>+IFERROR(('MIP 2017'!DC94/'MIP 2017'!DC$168),0)</f>
        <v>1.3526816236693549E-2</v>
      </c>
      <c r="DD94" s="33">
        <f>+IFERROR(('MIP 2017'!DD94/'MIP 2017'!DD$168),0)</f>
        <v>4.2085345787943379E-3</v>
      </c>
      <c r="DE94" s="33">
        <f>+IFERROR(('MIP 2017'!DE94/'MIP 2017'!DE$168),0)</f>
        <v>1.8997637814692589E-2</v>
      </c>
      <c r="DF94" s="33">
        <f>+IFERROR(('MIP 2017'!DF94/'MIP 2017'!DF$168),0)</f>
        <v>1.5863729223495864E-2</v>
      </c>
      <c r="DG94" s="33">
        <f>+IFERROR(('MIP 2017'!DG94/'MIP 2017'!DG$168),0)</f>
        <v>1.4004839632956892E-2</v>
      </c>
      <c r="DH94" s="33">
        <f>+IFERROR(('MIP 2017'!DH94/'MIP 2017'!DH$168),0)</f>
        <v>1.4150196324620227E-2</v>
      </c>
      <c r="DI94" s="33">
        <f>+IFERROR(('MIP 2017'!DI94/'MIP 2017'!DI$168),0)</f>
        <v>3.5874779680786541E-2</v>
      </c>
      <c r="DJ94" s="33">
        <f>+IFERROR(('MIP 2017'!DJ94/'MIP 2017'!DJ$168),0)</f>
        <v>1.7905685965473379E-2</v>
      </c>
      <c r="DK94" s="33">
        <f>+IFERROR(('MIP 2017'!DK94/'MIP 2017'!DK$168),0)</f>
        <v>9.1034515559960689E-3</v>
      </c>
      <c r="DL94" s="33">
        <f>+IFERROR(('MIP 2017'!DL94/'MIP 2017'!DL$168),0)</f>
        <v>1.7119559466031772E-2</v>
      </c>
      <c r="DM94" s="33">
        <f>+IFERROR(('MIP 2017'!DM94/'MIP 2017'!DM$168),0)</f>
        <v>5.2511872746822614E-3</v>
      </c>
      <c r="DN94" s="33">
        <f>+IFERROR(('MIP 2017'!DN94/'MIP 2017'!DN$168),0)</f>
        <v>1.3012749826684454E-3</v>
      </c>
      <c r="DO94" s="33">
        <f>+IFERROR(('MIP 2017'!DO94/'MIP 2017'!DO$168),0)</f>
        <v>1.5490885390095343E-2</v>
      </c>
      <c r="DP94" s="33">
        <f>+IFERROR(('MIP 2017'!DP94/'MIP 2017'!DP$168),0)</f>
        <v>9.2226303508075366E-3</v>
      </c>
      <c r="DQ94" s="33">
        <f>+IFERROR(('MIP 2017'!DQ94/'MIP 2017'!DQ$168),0)</f>
        <v>2.2438154919145095E-2</v>
      </c>
      <c r="DR94" s="33">
        <f>+IFERROR(('MIP 2017'!DR94/'MIP 2017'!DR$168),0)</f>
        <v>6.5250984600926541E-3</v>
      </c>
      <c r="DS94" s="33">
        <f>+IFERROR(('MIP 2017'!DS94/'MIP 2017'!DS$168),0)</f>
        <v>8.7465863805467059E-3</v>
      </c>
      <c r="DT94" s="33">
        <f>+IFERROR(('MIP 2017'!DT94/'MIP 2017'!DT$168),0)</f>
        <v>8.8052676303169951E-3</v>
      </c>
      <c r="DU94" s="33">
        <f>+IFERROR(('MIP 2017'!DU94/'MIP 2017'!DU$168),0)</f>
        <v>3.3143947322411432E-3</v>
      </c>
      <c r="DV94" s="33">
        <f>+IFERROR(('MIP 2017'!DV94/'MIP 2017'!DV$168),0)</f>
        <v>9.8171227611851351E-3</v>
      </c>
      <c r="DW94" s="33">
        <f>+IFERROR(('MIP 2017'!DW94/'MIP 2017'!DW$168),0)</f>
        <v>1.6335139091996909E-2</v>
      </c>
      <c r="DX94" s="33">
        <f>+IFERROR(('MIP 2017'!DX94/'MIP 2017'!DX$168),0)</f>
        <v>3.1483479298827576E-2</v>
      </c>
      <c r="DY94" s="33">
        <f>+IFERROR(('MIP 2017'!DY94/'MIP 2017'!DY$168),0)</f>
        <v>1.0824979206979076E-2</v>
      </c>
      <c r="DZ94" s="33">
        <f>+IFERROR(('MIP 2017'!DZ94/'MIP 2017'!DZ$168),0)</f>
        <v>6.3059446224270699E-3</v>
      </c>
      <c r="EA94" s="33">
        <f>+IFERROR(('MIP 2017'!EA94/'MIP 2017'!EA$168),0)</f>
        <v>1.7868952201928568E-2</v>
      </c>
      <c r="EB94" s="33">
        <f>+IFERROR(('MIP 2017'!EB94/'MIP 2017'!EB$168),0)</f>
        <v>2.0314527694849802E-2</v>
      </c>
      <c r="EC94" s="33">
        <f>+IFERROR(('MIP 2017'!EC94/'MIP 2017'!EC$168),0)</f>
        <v>2.2338794759148593E-2</v>
      </c>
      <c r="ED94" s="33">
        <f>+IFERROR(('MIP 2017'!ED94/'MIP 2017'!ED$168),0)</f>
        <v>1.998553287569349E-2</v>
      </c>
      <c r="EE94" s="33">
        <f>+IFERROR(('MIP 2017'!EE94/'MIP 2017'!EE$168),0)</f>
        <v>3.0445101539646385E-2</v>
      </c>
      <c r="EF94" s="33">
        <f>+IFERROR(('MIP 2017'!EF94/'MIP 2017'!EF$168),0)</f>
        <v>1.8486845392975557E-2</v>
      </c>
      <c r="EG94" s="33">
        <f>+IFERROR(('MIP 2017'!EG94/'MIP 2017'!EG$168),0)</f>
        <v>1.8097604593975941E-2</v>
      </c>
      <c r="EH94" s="33">
        <f>+IFERROR(('MIP 2017'!EH94/'MIP 2017'!EH$168),0)</f>
        <v>0</v>
      </c>
    </row>
    <row r="95" spans="1:138" s="7" customFormat="1" ht="21.95" customHeight="1" thickBot="1" x14ac:dyDescent="0.25">
      <c r="A95" s="137" t="s">
        <v>235</v>
      </c>
      <c r="B95" s="138" t="s">
        <v>9</v>
      </c>
      <c r="C95" s="33">
        <f>+IFERROR(('MIP 2017'!C95/'MIP 2017'!C$168),0)</f>
        <v>1.871723125434927E-4</v>
      </c>
      <c r="D95" s="33">
        <f>+IFERROR(('MIP 2017'!D95/'MIP 2017'!D$168),0)</f>
        <v>1.0279557294678742E-4</v>
      </c>
      <c r="E95" s="33">
        <f>+IFERROR(('MIP 2017'!E95/'MIP 2017'!E$168),0)</f>
        <v>2.3476630142329328E-3</v>
      </c>
      <c r="F95" s="33">
        <f>+IFERROR(('MIP 2017'!F95/'MIP 2017'!F$168),0)</f>
        <v>9.1688613061635896E-3</v>
      </c>
      <c r="G95" s="33">
        <f>+IFERROR(('MIP 2017'!G95/'MIP 2017'!G$168),0)</f>
        <v>1.8013564207243703E-3</v>
      </c>
      <c r="H95" s="33">
        <f>+IFERROR(('MIP 2017'!H95/'MIP 2017'!H$168),0)</f>
        <v>1.6862872418954138E-4</v>
      </c>
      <c r="I95" s="33">
        <f>+IFERROR(('MIP 2017'!I95/'MIP 2017'!I$168),0)</f>
        <v>9.313194662807382E-4</v>
      </c>
      <c r="J95" s="33">
        <f>+IFERROR(('MIP 2017'!J95/'MIP 2017'!J$168),0)</f>
        <v>1.1905500608860393E-3</v>
      </c>
      <c r="K95" s="33">
        <f>+IFERROR(('MIP 2017'!K95/'MIP 2017'!K$168),0)</f>
        <v>2.0584491744831436E-3</v>
      </c>
      <c r="L95" s="33">
        <f>+IFERROR(('MIP 2017'!L95/'MIP 2017'!L$168),0)</f>
        <v>1.7265940025650267E-3</v>
      </c>
      <c r="M95" s="33">
        <f>+IFERROR(('MIP 2017'!M95/'MIP 2017'!M$168),0)</f>
        <v>1.5012401765361733E-4</v>
      </c>
      <c r="N95" s="33">
        <f>+IFERROR(('MIP 2017'!N95/'MIP 2017'!N$168),0)</f>
        <v>1.1152584837944297E-3</v>
      </c>
      <c r="O95" s="33">
        <f>+IFERROR(('MIP 2017'!O95/'MIP 2017'!O$168),0)</f>
        <v>2.5498691873685336E-3</v>
      </c>
      <c r="P95" s="33">
        <f>+IFERROR(('MIP 2017'!P95/'MIP 2017'!P$168),0)</f>
        <v>1.0662245474312648E-3</v>
      </c>
      <c r="Q95" s="33">
        <f>+IFERROR(('MIP 2017'!Q95/'MIP 2017'!Q$168),0)</f>
        <v>9.8083132497004235E-4</v>
      </c>
      <c r="R95" s="33">
        <f>+IFERROR(('MIP 2017'!R95/'MIP 2017'!R$168),0)</f>
        <v>5.6872015177527567E-3</v>
      </c>
      <c r="S95" s="33">
        <f>+IFERROR(('MIP 2017'!S95/'MIP 2017'!S$168),0)</f>
        <v>2.3488381230116753E-3</v>
      </c>
      <c r="T95" s="33">
        <f>+IFERROR(('MIP 2017'!T95/'MIP 2017'!T$168),0)</f>
        <v>1.3758817004687078E-2</v>
      </c>
      <c r="U95" s="33">
        <f>+IFERROR(('MIP 2017'!U95/'MIP 2017'!U$168),0)</f>
        <v>2.2308539076969485E-3</v>
      </c>
      <c r="V95" s="33">
        <f>+IFERROR(('MIP 2017'!V95/'MIP 2017'!V$168),0)</f>
        <v>1.6414506056354121E-3</v>
      </c>
      <c r="W95" s="33">
        <f>+IFERROR(('MIP 2017'!W95/'MIP 2017'!W$168),0)</f>
        <v>1.4076280056526883E-3</v>
      </c>
      <c r="X95" s="33">
        <f>+IFERROR(('MIP 2017'!X95/'MIP 2017'!X$168),0)</f>
        <v>2.5648918894338592E-3</v>
      </c>
      <c r="Y95" s="33">
        <f>+IFERROR(('MIP 2017'!Y95/'MIP 2017'!Y$168),0)</f>
        <v>4.8277271775233388E-4</v>
      </c>
      <c r="Z95" s="33">
        <f>+IFERROR(('MIP 2017'!Z95/'MIP 2017'!Z$168),0)</f>
        <v>2.5741924735382398E-3</v>
      </c>
      <c r="AA95" s="33">
        <f>+IFERROR(('MIP 2017'!AA95/'MIP 2017'!AA$168),0)</f>
        <v>2.5588796687183459E-3</v>
      </c>
      <c r="AB95" s="33">
        <f>+IFERROR(('MIP 2017'!AB95/'MIP 2017'!AB$168),0)</f>
        <v>8.1044814859072434E-3</v>
      </c>
      <c r="AC95" s="33">
        <f>+IFERROR(('MIP 2017'!AC95/'MIP 2017'!AC$168),0)</f>
        <v>6.5736000847253383E-4</v>
      </c>
      <c r="AD95" s="33">
        <f>+IFERROR(('MIP 2017'!AD95/'MIP 2017'!AD$168),0)</f>
        <v>6.4694176342864674E-4</v>
      </c>
      <c r="AE95" s="33">
        <f>+IFERROR(('MIP 2017'!AE95/'MIP 2017'!AE$168),0)</f>
        <v>8.1598112821248056E-3</v>
      </c>
      <c r="AF95" s="33">
        <f>+IFERROR(('MIP 2017'!AF95/'MIP 2017'!AF$168),0)</f>
        <v>3.1720046534567052E-2</v>
      </c>
      <c r="AG95" s="33">
        <f>+IFERROR(('MIP 2017'!AG95/'MIP 2017'!AG$168),0)</f>
        <v>6.7287972370087397E-5</v>
      </c>
      <c r="AH95" s="33">
        <f>+IFERROR(('MIP 2017'!AH95/'MIP 2017'!AH$168),0)</f>
        <v>1.1992094850143008E-3</v>
      </c>
      <c r="AI95" s="33">
        <f>+IFERROR(('MIP 2017'!AI95/'MIP 2017'!AI$168),0)</f>
        <v>2.5626132783071786E-3</v>
      </c>
      <c r="AJ95" s="33">
        <f>+IFERROR(('MIP 2017'!AJ95/'MIP 2017'!AJ$168),0)</f>
        <v>1.7283230308758224E-3</v>
      </c>
      <c r="AK95" s="33">
        <f>+IFERROR(('MIP 2017'!AK95/'MIP 2017'!AK$168),0)</f>
        <v>2.4255062313605601E-3</v>
      </c>
      <c r="AL95" s="33">
        <f>+IFERROR(('MIP 2017'!AL95/'MIP 2017'!AL$168),0)</f>
        <v>1.1423825541442315E-3</v>
      </c>
      <c r="AM95" s="33">
        <f>+IFERROR(('MIP 2017'!AM95/'MIP 2017'!AM$168),0)</f>
        <v>1.2685659967948725E-3</v>
      </c>
      <c r="AN95" s="33">
        <f>+IFERROR(('MIP 2017'!AN95/'MIP 2017'!AN$168),0)</f>
        <v>2.9727333255976789E-4</v>
      </c>
      <c r="AO95" s="33">
        <f>+IFERROR(('MIP 2017'!AO95/'MIP 2017'!AO$168),0)</f>
        <v>1.1845729968179061E-3</v>
      </c>
      <c r="AP95" s="33">
        <f>+IFERROR(('MIP 2017'!AP95/'MIP 2017'!AP$168),0)</f>
        <v>2.3013845051590496E-3</v>
      </c>
      <c r="AQ95" s="33">
        <f>+IFERROR(('MIP 2017'!AQ95/'MIP 2017'!AQ$168),0)</f>
        <v>8.2133861711991248E-4</v>
      </c>
      <c r="AR95" s="33">
        <f>+IFERROR(('MIP 2017'!AR95/'MIP 2017'!AR$168),0)</f>
        <v>8.4577440544128806E-4</v>
      </c>
      <c r="AS95" s="33">
        <f>+IFERROR(('MIP 2017'!AS95/'MIP 2017'!AS$168),0)</f>
        <v>6.2242075355555676E-4</v>
      </c>
      <c r="AT95" s="33">
        <f>+IFERROR(('MIP 2017'!AT95/'MIP 2017'!AT$168),0)</f>
        <v>3.7319470512585016E-3</v>
      </c>
      <c r="AU95" s="33">
        <f>+IFERROR(('MIP 2017'!AU95/'MIP 2017'!AU$168),0)</f>
        <v>6.2326498908779723E-4</v>
      </c>
      <c r="AV95" s="33">
        <f>+IFERROR(('MIP 2017'!AV95/'MIP 2017'!AV$168),0)</f>
        <v>4.7107392215559041E-3</v>
      </c>
      <c r="AW95" s="33">
        <f>+IFERROR(('MIP 2017'!AW95/'MIP 2017'!AW$168),0)</f>
        <v>1.3900368083400425E-2</v>
      </c>
      <c r="AX95" s="33">
        <f>+IFERROR(('MIP 2017'!AX95/'MIP 2017'!AX$168),0)</f>
        <v>2.8798860931940149E-3</v>
      </c>
      <c r="AY95" s="33">
        <f>+IFERROR(('MIP 2017'!AY95/'MIP 2017'!AY$168),0)</f>
        <v>1.3754073385152702E-3</v>
      </c>
      <c r="AZ95" s="33">
        <f>+IFERROR(('MIP 2017'!AZ95/'MIP 2017'!AZ$168),0)</f>
        <v>5.2938622410115947E-4</v>
      </c>
      <c r="BA95" s="33">
        <f>+IFERROR(('MIP 2017'!BA95/'MIP 2017'!BA$168),0)</f>
        <v>7.4510912095160744E-4</v>
      </c>
      <c r="BB95" s="33">
        <f>+IFERROR(('MIP 2017'!BB95/'MIP 2017'!BB$168),0)</f>
        <v>1.5164966916521138E-3</v>
      </c>
      <c r="BC95" s="33">
        <f>+IFERROR(('MIP 2017'!BC95/'MIP 2017'!BC$168),0)</f>
        <v>8.9397066606852977E-4</v>
      </c>
      <c r="BD95" s="33">
        <f>+IFERROR(('MIP 2017'!BD95/'MIP 2017'!BD$168),0)</f>
        <v>2.6531754612607607E-3</v>
      </c>
      <c r="BE95" s="33">
        <f>+IFERROR(('MIP 2017'!BE95/'MIP 2017'!BE$168),0)</f>
        <v>1.6785643655379016E-3</v>
      </c>
      <c r="BF95" s="33">
        <f>+IFERROR(('MIP 2017'!BF95/'MIP 2017'!BF$168),0)</f>
        <v>1.3223650330471655E-3</v>
      </c>
      <c r="BG95" s="33">
        <f>+IFERROR(('MIP 2017'!BG95/'MIP 2017'!BG$168),0)</f>
        <v>2.6241451785711757E-3</v>
      </c>
      <c r="BH95" s="33">
        <f>+IFERROR(('MIP 2017'!BH95/'MIP 2017'!BH$168),0)</f>
        <v>1.9394820282038316E-3</v>
      </c>
      <c r="BI95" s="33">
        <f>+IFERROR(('MIP 2017'!BI95/'MIP 2017'!BI$168),0)</f>
        <v>1.2875501182121334E-3</v>
      </c>
      <c r="BJ95" s="33">
        <f>+IFERROR(('MIP 2017'!BJ95/'MIP 2017'!BJ$168),0)</f>
        <v>1.4056826032169095E-3</v>
      </c>
      <c r="BK95" s="33">
        <f>+IFERROR(('MIP 2017'!BK95/'MIP 2017'!BK$168),0)</f>
        <v>5.7020272112663151E-4</v>
      </c>
      <c r="BL95" s="33">
        <f>+IFERROR(('MIP 2017'!BL95/'MIP 2017'!BL$168),0)</f>
        <v>2.0213810360969172E-3</v>
      </c>
      <c r="BM95" s="33">
        <f>+IFERROR(('MIP 2017'!BM95/'MIP 2017'!BM$168),0)</f>
        <v>1.7643185925081083E-3</v>
      </c>
      <c r="BN95" s="33">
        <f>+IFERROR(('MIP 2017'!BN95/'MIP 2017'!BN$168),0)</f>
        <v>8.1162121990071363E-4</v>
      </c>
      <c r="BO95" s="33">
        <f>+IFERROR(('MIP 2017'!BO95/'MIP 2017'!BO$168),0)</f>
        <v>1.3968004655000134E-3</v>
      </c>
      <c r="BP95" s="33">
        <f>+IFERROR(('MIP 2017'!BP95/'MIP 2017'!BP$168),0)</f>
        <v>5.3490517216095174E-4</v>
      </c>
      <c r="BQ95" s="33">
        <f>+IFERROR(('MIP 2017'!BQ95/'MIP 2017'!BQ$168),0)</f>
        <v>4.0959233753905147E-4</v>
      </c>
      <c r="BR95" s="33">
        <f>+IFERROR(('MIP 2017'!BR95/'MIP 2017'!BR$168),0)</f>
        <v>1.1710984593665112E-3</v>
      </c>
      <c r="BS95" s="33">
        <f>+IFERROR(('MIP 2017'!BS95/'MIP 2017'!BS$168),0)</f>
        <v>4.989381167497255E-3</v>
      </c>
      <c r="BT95" s="33">
        <f>+IFERROR(('MIP 2017'!BT95/'MIP 2017'!BT$168),0)</f>
        <v>3.1492576623159815E-3</v>
      </c>
      <c r="BU95" s="33">
        <f>+IFERROR(('MIP 2017'!BU95/'MIP 2017'!BU$168),0)</f>
        <v>2.7869780156175963E-4</v>
      </c>
      <c r="BV95" s="33">
        <f>+IFERROR(('MIP 2017'!BV95/'MIP 2017'!BV$168),0)</f>
        <v>3.8981913569776758E-3</v>
      </c>
      <c r="BW95" s="33">
        <f>+IFERROR(('MIP 2017'!BW95/'MIP 2017'!BW$168),0)</f>
        <v>9.48082165889556E-3</v>
      </c>
      <c r="BX95" s="33">
        <f>+IFERROR(('MIP 2017'!BX95/'MIP 2017'!BX$168),0)</f>
        <v>3.3314878389053616E-3</v>
      </c>
      <c r="BY95" s="33">
        <f>+IFERROR(('MIP 2017'!BY95/'MIP 2017'!BY$168),0)</f>
        <v>4.7399537490111464E-3</v>
      </c>
      <c r="BZ95" s="33">
        <f>+IFERROR(('MIP 2017'!BZ95/'MIP 2017'!BZ$168),0)</f>
        <v>2.3280773781577849E-2</v>
      </c>
      <c r="CA95" s="33">
        <f>+IFERROR(('MIP 2017'!CA95/'MIP 2017'!CA$168),0)</f>
        <v>1.7011541227412809E-2</v>
      </c>
      <c r="CB95" s="33">
        <f>+IFERROR(('MIP 2017'!CB95/'MIP 2017'!CB$168),0)</f>
        <v>1.9073353411450924E-4</v>
      </c>
      <c r="CC95" s="33">
        <f>+IFERROR(('MIP 2017'!CC95/'MIP 2017'!CC$168),0)</f>
        <v>2.0353695913417349E-4</v>
      </c>
      <c r="CD95" s="33">
        <f>+IFERROR(('MIP 2017'!CD95/'MIP 2017'!CD$168),0)</f>
        <v>2.5140992453320456E-3</v>
      </c>
      <c r="CE95" s="33">
        <f>+IFERROR(('MIP 2017'!CE95/'MIP 2017'!CE$168),0)</f>
        <v>6.4463186058451381E-4</v>
      </c>
      <c r="CF95" s="33">
        <f>+IFERROR(('MIP 2017'!CF95/'MIP 2017'!CF$168),0)</f>
        <v>1.4151707221653929E-2</v>
      </c>
      <c r="CG95" s="33">
        <f>+IFERROR(('MIP 2017'!CG95/'MIP 2017'!CG$168),0)</f>
        <v>8.5245629231285782E-3</v>
      </c>
      <c r="CH95" s="33">
        <f>+IFERROR(('MIP 2017'!CH95/'MIP 2017'!CH$168),0)</f>
        <v>6.8614881679164722E-3</v>
      </c>
      <c r="CI95" s="33">
        <f>+IFERROR(('MIP 2017'!CI95/'MIP 2017'!CI$168),0)</f>
        <v>2.5939901183244143E-2</v>
      </c>
      <c r="CJ95" s="33">
        <f>+IFERROR(('MIP 2017'!CJ95/'MIP 2017'!CJ$168),0)</f>
        <v>4.9681325291827727E-2</v>
      </c>
      <c r="CK95" s="33">
        <f>+IFERROR(('MIP 2017'!CK95/'MIP 2017'!CK$168),0)</f>
        <v>3.2870490186107153E-2</v>
      </c>
      <c r="CL95" s="33">
        <f>+IFERROR(('MIP 2017'!CL95/'MIP 2017'!CL$168),0)</f>
        <v>2.4214433346358179E-2</v>
      </c>
      <c r="CM95" s="33">
        <f>+IFERROR(('MIP 2017'!CM95/'MIP 2017'!CM$168),0)</f>
        <v>1.8437207161410343E-4</v>
      </c>
      <c r="CN95" s="33">
        <f>+IFERROR(('MIP 2017'!CN95/'MIP 2017'!CN$168),0)</f>
        <v>3.5933594172050491E-3</v>
      </c>
      <c r="CO95" s="33">
        <f>+IFERROR(('MIP 2017'!CO95/'MIP 2017'!CO$168),0)</f>
        <v>3.3766066310863844E-3</v>
      </c>
      <c r="CP95" s="33">
        <f>+IFERROR(('MIP 2017'!CP95/'MIP 2017'!CP$168),0)</f>
        <v>5.4203555855812987E-3</v>
      </c>
      <c r="CQ95" s="33">
        <f>+IFERROR(('MIP 2017'!CQ95/'MIP 2017'!CQ$168),0)</f>
        <v>1.6586628888128488E-3</v>
      </c>
      <c r="CR95" s="33">
        <f>+IFERROR(('MIP 2017'!CR95/'MIP 2017'!CR$168),0)</f>
        <v>1.0453977196192633E-3</v>
      </c>
      <c r="CS95" s="33">
        <f>+IFERROR(('MIP 2017'!CS95/'MIP 2017'!CS$168),0)</f>
        <v>1.5626376244968511E-3</v>
      </c>
      <c r="CT95" s="33">
        <f>+IFERROR(('MIP 2017'!CT95/'MIP 2017'!CT$168),0)</f>
        <v>1.3994746808663556E-3</v>
      </c>
      <c r="CU95" s="33">
        <f>+IFERROR(('MIP 2017'!CU95/'MIP 2017'!CU$168),0)</f>
        <v>9.9943971245393718E-4</v>
      </c>
      <c r="CV95" s="33">
        <f>+IFERROR(('MIP 2017'!CV95/'MIP 2017'!CV$168),0)</f>
        <v>2.0004046143665764E-4</v>
      </c>
      <c r="CW95" s="33">
        <f>+IFERROR(('MIP 2017'!CW95/'MIP 2017'!CW$168),0)</f>
        <v>3.9718310304212259E-4</v>
      </c>
      <c r="CX95" s="33">
        <f>+IFERROR(('MIP 2017'!CX95/'MIP 2017'!CX$168),0)</f>
        <v>2.18750205308464E-4</v>
      </c>
      <c r="CY95" s="33">
        <f>+IFERROR(('MIP 2017'!CY95/'MIP 2017'!CY$168),0)</f>
        <v>1.245505600755397E-4</v>
      </c>
      <c r="CZ95" s="33">
        <f>+IFERROR(('MIP 2017'!CZ95/'MIP 2017'!CZ$168),0)</f>
        <v>6.6989969158216551E-4</v>
      </c>
      <c r="DA95" s="33">
        <f>+IFERROR(('MIP 2017'!DA95/'MIP 2017'!DA$168),0)</f>
        <v>6.5720817158464946E-5</v>
      </c>
      <c r="DB95" s="33">
        <f>+IFERROR(('MIP 2017'!DB95/'MIP 2017'!DB$168),0)</f>
        <v>2.2720319241495467E-3</v>
      </c>
      <c r="DC95" s="33">
        <f>+IFERROR(('MIP 2017'!DC95/'MIP 2017'!DC$168),0)</f>
        <v>1.9599147522810947E-3</v>
      </c>
      <c r="DD95" s="33">
        <f>+IFERROR(('MIP 2017'!DD95/'MIP 2017'!DD$168),0)</f>
        <v>8.2319604180753811E-4</v>
      </c>
      <c r="DE95" s="33">
        <f>+IFERROR(('MIP 2017'!DE95/'MIP 2017'!DE$168),0)</f>
        <v>6.6752547560213421E-3</v>
      </c>
      <c r="DF95" s="33">
        <f>+IFERROR(('MIP 2017'!DF95/'MIP 2017'!DF$168),0)</f>
        <v>2.7436089033228517E-3</v>
      </c>
      <c r="DG95" s="33">
        <f>+IFERROR(('MIP 2017'!DG95/'MIP 2017'!DG$168),0)</f>
        <v>2.4120081320013632E-3</v>
      </c>
      <c r="DH95" s="33">
        <f>+IFERROR(('MIP 2017'!DH95/'MIP 2017'!DH$168),0)</f>
        <v>8.0485118188686668E-3</v>
      </c>
      <c r="DI95" s="33">
        <f>+IFERROR(('MIP 2017'!DI95/'MIP 2017'!DI$168),0)</f>
        <v>2.6458635012165752E-3</v>
      </c>
      <c r="DJ95" s="33">
        <f>+IFERROR(('MIP 2017'!DJ95/'MIP 2017'!DJ$168),0)</f>
        <v>3.0354890449369187E-2</v>
      </c>
      <c r="DK95" s="33">
        <f>+IFERROR(('MIP 2017'!DK95/'MIP 2017'!DK$168),0)</f>
        <v>1.5569278786785545E-2</v>
      </c>
      <c r="DL95" s="33">
        <f>+IFERROR(('MIP 2017'!DL95/'MIP 2017'!DL$168),0)</f>
        <v>1.6505612106146459E-2</v>
      </c>
      <c r="DM95" s="33">
        <f>+IFERROR(('MIP 2017'!DM95/'MIP 2017'!DM$168),0)</f>
        <v>2.9819048369520903E-5</v>
      </c>
      <c r="DN95" s="33">
        <f>+IFERROR(('MIP 2017'!DN95/'MIP 2017'!DN$168),0)</f>
        <v>5.5859816947329173E-4</v>
      </c>
      <c r="DO95" s="33">
        <f>+IFERROR(('MIP 2017'!DO95/'MIP 2017'!DO$168),0)</f>
        <v>1.3892842756051755E-2</v>
      </c>
      <c r="DP95" s="33">
        <f>+IFERROR(('MIP 2017'!DP95/'MIP 2017'!DP$168),0)</f>
        <v>5.66826522673916E-3</v>
      </c>
      <c r="DQ95" s="33">
        <f>+IFERROR(('MIP 2017'!DQ95/'MIP 2017'!DQ$168),0)</f>
        <v>4.3392977515386358E-3</v>
      </c>
      <c r="DR95" s="33">
        <f>+IFERROR(('MIP 2017'!DR95/'MIP 2017'!DR$168),0)</f>
        <v>6.1815292692297041E-4</v>
      </c>
      <c r="DS95" s="33">
        <f>+IFERROR(('MIP 2017'!DS95/'MIP 2017'!DS$168),0)</f>
        <v>2.7375612940410978E-3</v>
      </c>
      <c r="DT95" s="33">
        <f>+IFERROR(('MIP 2017'!DT95/'MIP 2017'!DT$168),0)</f>
        <v>3.3409644334992097E-3</v>
      </c>
      <c r="DU95" s="33">
        <f>+IFERROR(('MIP 2017'!DU95/'MIP 2017'!DU$168),0)</f>
        <v>3.564158775715533E-4</v>
      </c>
      <c r="DV95" s="33">
        <f>+IFERROR(('MIP 2017'!DV95/'MIP 2017'!DV$168),0)</f>
        <v>4.2964008848105301E-4</v>
      </c>
      <c r="DW95" s="33">
        <f>+IFERROR(('MIP 2017'!DW95/'MIP 2017'!DW$168),0)</f>
        <v>6.5746392775622216E-4</v>
      </c>
      <c r="DX95" s="33">
        <f>+IFERROR(('MIP 2017'!DX95/'MIP 2017'!DX$168),0)</f>
        <v>1.9316699607212161E-3</v>
      </c>
      <c r="DY95" s="33">
        <f>+IFERROR(('MIP 2017'!DY95/'MIP 2017'!DY$168),0)</f>
        <v>2.3211587411841655E-3</v>
      </c>
      <c r="DZ95" s="33">
        <f>+IFERROR(('MIP 2017'!DZ95/'MIP 2017'!DZ$168),0)</f>
        <v>1.0620346750658576E-4</v>
      </c>
      <c r="EA95" s="33">
        <f>+IFERROR(('MIP 2017'!EA95/'MIP 2017'!EA$168),0)</f>
        <v>4.6858860328031823E-3</v>
      </c>
      <c r="EB95" s="33">
        <f>+IFERROR(('MIP 2017'!EB95/'MIP 2017'!EB$168),0)</f>
        <v>9.0509908889833404E-4</v>
      </c>
      <c r="EC95" s="33">
        <f>+IFERROR(('MIP 2017'!EC95/'MIP 2017'!EC$168),0)</f>
        <v>5.7649895030336155E-3</v>
      </c>
      <c r="ED95" s="33">
        <f>+IFERROR(('MIP 2017'!ED95/'MIP 2017'!ED$168),0)</f>
        <v>2.4830177862140094E-3</v>
      </c>
      <c r="EE95" s="33">
        <f>+IFERROR(('MIP 2017'!EE95/'MIP 2017'!EE$168),0)</f>
        <v>1.9756676012241104E-4</v>
      </c>
      <c r="EF95" s="33">
        <f>+IFERROR(('MIP 2017'!EF95/'MIP 2017'!EF$168),0)</f>
        <v>5.2756053077070379E-3</v>
      </c>
      <c r="EG95" s="33">
        <f>+IFERROR(('MIP 2017'!EG95/'MIP 2017'!EG$168),0)</f>
        <v>2.650019176374988E-3</v>
      </c>
      <c r="EH95" s="33">
        <f>+IFERROR(('MIP 2017'!EH95/'MIP 2017'!EH$168),0)</f>
        <v>0</v>
      </c>
    </row>
    <row r="96" spans="1:138" s="7" customFormat="1" ht="21.95" customHeight="1" thickBot="1" x14ac:dyDescent="0.25">
      <c r="A96" s="137" t="s">
        <v>237</v>
      </c>
      <c r="B96" s="138" t="s">
        <v>236</v>
      </c>
      <c r="C96" s="33">
        <f>+IFERROR(('MIP 2017'!C96/'MIP 2017'!C$168),0)</f>
        <v>2.3230027395826664E-8</v>
      </c>
      <c r="D96" s="33">
        <f>+IFERROR(('MIP 2017'!D96/'MIP 2017'!D$168),0)</f>
        <v>0</v>
      </c>
      <c r="E96" s="33">
        <f>+IFERROR(('MIP 2017'!E96/'MIP 2017'!E$168),0)</f>
        <v>0</v>
      </c>
      <c r="F96" s="33">
        <f>+IFERROR(('MIP 2017'!F96/'MIP 2017'!F$168),0)</f>
        <v>0</v>
      </c>
      <c r="G96" s="33">
        <f>+IFERROR(('MIP 2017'!G96/'MIP 2017'!G$168),0)</f>
        <v>3.0282636996060575E-7</v>
      </c>
      <c r="H96" s="33">
        <f>+IFERROR(('MIP 2017'!H96/'MIP 2017'!H$168),0)</f>
        <v>0</v>
      </c>
      <c r="I96" s="33">
        <f>+IFERROR(('MIP 2017'!I96/'MIP 2017'!I$168),0)</f>
        <v>9.7101961975630742E-8</v>
      </c>
      <c r="J96" s="33">
        <f>+IFERROR(('MIP 2017'!J96/'MIP 2017'!J$168),0)</f>
        <v>0</v>
      </c>
      <c r="K96" s="33">
        <f>+IFERROR(('MIP 2017'!K96/'MIP 2017'!K$168),0)</f>
        <v>0</v>
      </c>
      <c r="L96" s="33">
        <f>+IFERROR(('MIP 2017'!L96/'MIP 2017'!L$168),0)</f>
        <v>1.3923025872407672E-6</v>
      </c>
      <c r="M96" s="33">
        <f>+IFERROR(('MIP 2017'!M96/'MIP 2017'!M$168),0)</f>
        <v>0</v>
      </c>
      <c r="N96" s="33">
        <f>+IFERROR(('MIP 2017'!N96/'MIP 2017'!N$168),0)</f>
        <v>1.5408718057157408E-6</v>
      </c>
      <c r="O96" s="33">
        <f>+IFERROR(('MIP 2017'!O96/'MIP 2017'!O$168),0)</f>
        <v>2.7522840890532661E-8</v>
      </c>
      <c r="P96" s="33">
        <f>+IFERROR(('MIP 2017'!P96/'MIP 2017'!P$168),0)</f>
        <v>1.0367441420419724E-3</v>
      </c>
      <c r="Q96" s="33">
        <f>+IFERROR(('MIP 2017'!Q96/'MIP 2017'!Q$168),0)</f>
        <v>0</v>
      </c>
      <c r="R96" s="33">
        <f>+IFERROR(('MIP 2017'!R96/'MIP 2017'!R$168),0)</f>
        <v>1.9102362483084526E-8</v>
      </c>
      <c r="S96" s="33">
        <f>+IFERROR(('MIP 2017'!S96/'MIP 2017'!S$168),0)</f>
        <v>6.6367049908055815E-8</v>
      </c>
      <c r="T96" s="33">
        <f>+IFERROR(('MIP 2017'!T96/'MIP 2017'!T$168),0)</f>
        <v>0</v>
      </c>
      <c r="U96" s="33">
        <f>+IFERROR(('MIP 2017'!U96/'MIP 2017'!U$168),0)</f>
        <v>2.8178515965061321E-7</v>
      </c>
      <c r="V96" s="33">
        <f>+IFERROR(('MIP 2017'!V96/'MIP 2017'!V$168),0)</f>
        <v>2.3006308185156714E-8</v>
      </c>
      <c r="W96" s="33">
        <f>+IFERROR(('MIP 2017'!W96/'MIP 2017'!W$168),0)</f>
        <v>4.6508134324512678E-6</v>
      </c>
      <c r="X96" s="33">
        <f>+IFERROR(('MIP 2017'!X96/'MIP 2017'!X$168),0)</f>
        <v>4.3437376353692948E-8</v>
      </c>
      <c r="Y96" s="33">
        <f>+IFERROR(('MIP 2017'!Y96/'MIP 2017'!Y$168),0)</f>
        <v>0</v>
      </c>
      <c r="Z96" s="33">
        <f>+IFERROR(('MIP 2017'!Z96/'MIP 2017'!Z$168),0)</f>
        <v>5.8307058484865194E-7</v>
      </c>
      <c r="AA96" s="33">
        <f>+IFERROR(('MIP 2017'!AA96/'MIP 2017'!AA$168),0)</f>
        <v>0</v>
      </c>
      <c r="AB96" s="33">
        <f>+IFERROR(('MIP 2017'!AB96/'MIP 2017'!AB$168),0)</f>
        <v>2.3850781367234654E-6</v>
      </c>
      <c r="AC96" s="33">
        <f>+IFERROR(('MIP 2017'!AC96/'MIP 2017'!AC$168),0)</f>
        <v>4.5027104830792084E-7</v>
      </c>
      <c r="AD96" s="33">
        <f>+IFERROR(('MIP 2017'!AD96/'MIP 2017'!AD$168),0)</f>
        <v>0</v>
      </c>
      <c r="AE96" s="33">
        <f>+IFERROR(('MIP 2017'!AE96/'MIP 2017'!AE$168),0)</f>
        <v>3.0660520908645321E-7</v>
      </c>
      <c r="AF96" s="33">
        <f>+IFERROR(('MIP 2017'!AF96/'MIP 2017'!AF$168),0)</f>
        <v>4.00685885349391E-7</v>
      </c>
      <c r="AG96" s="33">
        <f>+IFERROR(('MIP 2017'!AG96/'MIP 2017'!AG$168),0)</f>
        <v>0</v>
      </c>
      <c r="AH96" s="33">
        <f>+IFERROR(('MIP 2017'!AH96/'MIP 2017'!AH$168),0)</f>
        <v>2.1002820627594052E-6</v>
      </c>
      <c r="AI96" s="33">
        <f>+IFERROR(('MIP 2017'!AI96/'MIP 2017'!AI$168),0)</f>
        <v>3.8674876966703428E-6</v>
      </c>
      <c r="AJ96" s="33">
        <f>+IFERROR(('MIP 2017'!AJ96/'MIP 2017'!AJ$168),0)</f>
        <v>1.7746492729166711E-6</v>
      </c>
      <c r="AK96" s="33">
        <f>+IFERROR(('MIP 2017'!AK96/'MIP 2017'!AK$168),0)</f>
        <v>1.8993759745352336E-6</v>
      </c>
      <c r="AL96" s="33">
        <f>+IFERROR(('MIP 2017'!AL96/'MIP 2017'!AL$168),0)</f>
        <v>1.5332662542211107E-6</v>
      </c>
      <c r="AM96" s="33">
        <f>+IFERROR(('MIP 2017'!AM96/'MIP 2017'!AM$168),0)</f>
        <v>2.9802836852674185E-6</v>
      </c>
      <c r="AN96" s="33">
        <f>+IFERROR(('MIP 2017'!AN96/'MIP 2017'!AN$168),0)</f>
        <v>9.3658335348427301E-7</v>
      </c>
      <c r="AO96" s="33">
        <f>+IFERROR(('MIP 2017'!AO96/'MIP 2017'!AO$168),0)</f>
        <v>7.3827100043221257E-7</v>
      </c>
      <c r="AP96" s="33">
        <f>+IFERROR(('MIP 2017'!AP96/'MIP 2017'!AP$168),0)</f>
        <v>1.2411230433317498E-5</v>
      </c>
      <c r="AQ96" s="33">
        <f>+IFERROR(('MIP 2017'!AQ96/'MIP 2017'!AQ$168),0)</f>
        <v>5.4398367384791647E-7</v>
      </c>
      <c r="AR96" s="33">
        <f>+IFERROR(('MIP 2017'!AR96/'MIP 2017'!AR$168),0)</f>
        <v>1.3321606747427685E-6</v>
      </c>
      <c r="AS96" s="33">
        <f>+IFERROR(('MIP 2017'!AS96/'MIP 2017'!AS$168),0)</f>
        <v>8.9255646577203769E-7</v>
      </c>
      <c r="AT96" s="33">
        <f>+IFERROR(('MIP 2017'!AT96/'MIP 2017'!AT$168),0)</f>
        <v>2.3280671362991526E-6</v>
      </c>
      <c r="AU96" s="33">
        <f>+IFERROR(('MIP 2017'!AU96/'MIP 2017'!AU$168),0)</f>
        <v>3.2762525817390059E-6</v>
      </c>
      <c r="AV96" s="33">
        <f>+IFERROR(('MIP 2017'!AV96/'MIP 2017'!AV$168),0)</f>
        <v>1.8510970000677839E-6</v>
      </c>
      <c r="AW96" s="33">
        <f>+IFERROR(('MIP 2017'!AW96/'MIP 2017'!AW$168),0)</f>
        <v>9.7442350174296537E-7</v>
      </c>
      <c r="AX96" s="33">
        <f>+IFERROR(('MIP 2017'!AX96/'MIP 2017'!AX$168),0)</f>
        <v>4.5193620905875027E-6</v>
      </c>
      <c r="AY96" s="33">
        <f>+IFERROR(('MIP 2017'!AY96/'MIP 2017'!AY$168),0)</f>
        <v>6.539912884194054E-6</v>
      </c>
      <c r="AZ96" s="33">
        <f>+IFERROR(('MIP 2017'!AZ96/'MIP 2017'!AZ$168),0)</f>
        <v>3.2721988646419086E-6</v>
      </c>
      <c r="BA96" s="33">
        <f>+IFERROR(('MIP 2017'!BA96/'MIP 2017'!BA$168),0)</f>
        <v>7.794185620835702E-6</v>
      </c>
      <c r="BB96" s="33">
        <f>+IFERROR(('MIP 2017'!BB96/'MIP 2017'!BB$168),0)</f>
        <v>4.7267195401773807E-6</v>
      </c>
      <c r="BC96" s="33">
        <f>+IFERROR(('MIP 2017'!BC96/'MIP 2017'!BC$168),0)</f>
        <v>5.5935065312100065E-6</v>
      </c>
      <c r="BD96" s="33">
        <f>+IFERROR(('MIP 2017'!BD96/'MIP 2017'!BD$168),0)</f>
        <v>5.0516374518779557E-4</v>
      </c>
      <c r="BE96" s="33">
        <f>+IFERROR(('MIP 2017'!BE96/'MIP 2017'!BE$168),0)</f>
        <v>2.8096318882929826E-6</v>
      </c>
      <c r="BF96" s="33">
        <f>+IFERROR(('MIP 2017'!BF96/'MIP 2017'!BF$168),0)</f>
        <v>3.8997607575344365E-6</v>
      </c>
      <c r="BG96" s="33">
        <f>+IFERROR(('MIP 2017'!BG96/'MIP 2017'!BG$168),0)</f>
        <v>4.9241366447660104E-6</v>
      </c>
      <c r="BH96" s="33">
        <f>+IFERROR(('MIP 2017'!BH96/'MIP 2017'!BH$168),0)</f>
        <v>6.5608819497254971E-6</v>
      </c>
      <c r="BI96" s="33">
        <f>+IFERROR(('MIP 2017'!BI96/'MIP 2017'!BI$168),0)</f>
        <v>3.9393257651697826E-6</v>
      </c>
      <c r="BJ96" s="33">
        <f>+IFERROR(('MIP 2017'!BJ96/'MIP 2017'!BJ$168),0)</f>
        <v>3.5130101803812747E-6</v>
      </c>
      <c r="BK96" s="33">
        <f>+IFERROR(('MIP 2017'!BK96/'MIP 2017'!BK$168),0)</f>
        <v>2.723650513954503E-6</v>
      </c>
      <c r="BL96" s="33">
        <f>+IFERROR(('MIP 2017'!BL96/'MIP 2017'!BL$168),0)</f>
        <v>1.6822945194259368E-6</v>
      </c>
      <c r="BM96" s="33">
        <f>+IFERROR(('MIP 2017'!BM96/'MIP 2017'!BM$168),0)</f>
        <v>1.0739915724646047E-6</v>
      </c>
      <c r="BN96" s="33">
        <f>+IFERROR(('MIP 2017'!BN96/'MIP 2017'!BN$168),0)</f>
        <v>1.8999263219314937E-6</v>
      </c>
      <c r="BO96" s="33">
        <f>+IFERROR(('MIP 2017'!BO96/'MIP 2017'!BO$168),0)</f>
        <v>5.3024775459717425E-3</v>
      </c>
      <c r="BP96" s="33">
        <f>+IFERROR(('MIP 2017'!BP96/'MIP 2017'!BP$168),0)</f>
        <v>4.6900440629635279E-6</v>
      </c>
      <c r="BQ96" s="33">
        <f>+IFERROR(('MIP 2017'!BQ96/'MIP 2017'!BQ$168),0)</f>
        <v>4.2333900852958918E-6</v>
      </c>
      <c r="BR96" s="33">
        <f>+IFERROR(('MIP 2017'!BR96/'MIP 2017'!BR$168),0)</f>
        <v>2.1724452745392028E-6</v>
      </c>
      <c r="BS96" s="33">
        <f>+IFERROR(('MIP 2017'!BS96/'MIP 2017'!BS$168),0)</f>
        <v>6.9346327530295942E-7</v>
      </c>
      <c r="BT96" s="33">
        <f>+IFERROR(('MIP 2017'!BT96/'MIP 2017'!BT$168),0)</f>
        <v>9.8318585904875519E-6</v>
      </c>
      <c r="BU96" s="33">
        <f>+IFERROR(('MIP 2017'!BU96/'MIP 2017'!BU$168),0)</f>
        <v>1.6934597719910305E-6</v>
      </c>
      <c r="BV96" s="33">
        <f>+IFERROR(('MIP 2017'!BV96/'MIP 2017'!BV$168),0)</f>
        <v>3.7362955425368391E-5</v>
      </c>
      <c r="BW96" s="33">
        <f>+IFERROR(('MIP 2017'!BW96/'MIP 2017'!BW$168),0)</f>
        <v>7.2836420094211798E-6</v>
      </c>
      <c r="BX96" s="33">
        <f>+IFERROR(('MIP 2017'!BX96/'MIP 2017'!BX$168),0)</f>
        <v>3.3495050047688857E-5</v>
      </c>
      <c r="BY96" s="33">
        <f>+IFERROR(('MIP 2017'!BY96/'MIP 2017'!BY$168),0)</f>
        <v>3.1364029326794494E-6</v>
      </c>
      <c r="BZ96" s="33">
        <f>+IFERROR(('MIP 2017'!BZ96/'MIP 2017'!BZ$168),0)</f>
        <v>1.5680609305775304E-7</v>
      </c>
      <c r="CA96" s="33">
        <f>+IFERROR(('MIP 2017'!CA96/'MIP 2017'!CA$168),0)</f>
        <v>6.6984574438782717E-6</v>
      </c>
      <c r="CB96" s="33">
        <f>+IFERROR(('MIP 2017'!CB96/'MIP 2017'!CB$168),0)</f>
        <v>2.0934611601911706E-7</v>
      </c>
      <c r="CC96" s="33">
        <f>+IFERROR(('MIP 2017'!CC96/'MIP 2017'!CC$168),0)</f>
        <v>2.9870367561193693E-7</v>
      </c>
      <c r="CD96" s="33">
        <f>+IFERROR(('MIP 2017'!CD96/'MIP 2017'!CD$168),0)</f>
        <v>2.6737851093281628E-6</v>
      </c>
      <c r="CE96" s="33">
        <f>+IFERROR(('MIP 2017'!CE96/'MIP 2017'!CE$168),0)</f>
        <v>1.9952647333305085E-6</v>
      </c>
      <c r="CF96" s="33">
        <f>+IFERROR(('MIP 2017'!CF96/'MIP 2017'!CF$168),0)</f>
        <v>3.9993288966876414E-6</v>
      </c>
      <c r="CG96" s="33">
        <f>+IFERROR(('MIP 2017'!CG96/'MIP 2017'!CG$168),0)</f>
        <v>2.4379172253413639E-5</v>
      </c>
      <c r="CH96" s="33">
        <f>+IFERROR(('MIP 2017'!CH96/'MIP 2017'!CH$168),0)</f>
        <v>8.7446179824009103E-6</v>
      </c>
      <c r="CI96" s="33">
        <f>+IFERROR(('MIP 2017'!CI96/'MIP 2017'!CI$168),0)</f>
        <v>0</v>
      </c>
      <c r="CJ96" s="33">
        <f>+IFERROR(('MIP 2017'!CJ96/'MIP 2017'!CJ$168),0)</f>
        <v>4.1465261165450347E-6</v>
      </c>
      <c r="CK96" s="33">
        <f>+IFERROR(('MIP 2017'!CK96/'MIP 2017'!CK$168),0)</f>
        <v>6.7391740902550513E-8</v>
      </c>
      <c r="CL96" s="33">
        <f>+IFERROR(('MIP 2017'!CL96/'MIP 2017'!CL$168),0)</f>
        <v>3.8384011533148318E-6</v>
      </c>
      <c r="CM96" s="33">
        <f>+IFERROR(('MIP 2017'!CM96/'MIP 2017'!CM$168),0)</f>
        <v>3.3597262692586399E-6</v>
      </c>
      <c r="CN96" s="33">
        <f>+IFERROR(('MIP 2017'!CN96/'MIP 2017'!CN$168),0)</f>
        <v>2.1298331797524092E-5</v>
      </c>
      <c r="CO96" s="33">
        <f>+IFERROR(('MIP 2017'!CO96/'MIP 2017'!CO$168),0)</f>
        <v>5.7151150981765929E-6</v>
      </c>
      <c r="CP96" s="33">
        <f>+IFERROR(('MIP 2017'!CP96/'MIP 2017'!CP$168),0)</f>
        <v>8.1063516824137424E-6</v>
      </c>
      <c r="CQ96" s="33">
        <f>+IFERROR(('MIP 2017'!CQ96/'MIP 2017'!CQ$168),0)</f>
        <v>5.6085824387903046E-6</v>
      </c>
      <c r="CR96" s="33">
        <f>+IFERROR(('MIP 2017'!CR96/'MIP 2017'!CR$168),0)</f>
        <v>1.1056636295971334E-5</v>
      </c>
      <c r="CS96" s="33">
        <f>+IFERROR(('MIP 2017'!CS96/'MIP 2017'!CS$168),0)</f>
        <v>1.5643436826960562E-5</v>
      </c>
      <c r="CT96" s="33">
        <f>+IFERROR(('MIP 2017'!CT96/'MIP 2017'!CT$168),0)</f>
        <v>7.4382038795998386E-6</v>
      </c>
      <c r="CU96" s="33">
        <f>+IFERROR(('MIP 2017'!CU96/'MIP 2017'!CU$168),0)</f>
        <v>1.0995959606092669E-5</v>
      </c>
      <c r="CV96" s="33">
        <f>+IFERROR(('MIP 2017'!CV96/'MIP 2017'!CV$168),0)</f>
        <v>1.3372255516429839E-5</v>
      </c>
      <c r="CW96" s="33">
        <f>+IFERROR(('MIP 2017'!CW96/'MIP 2017'!CW$168),0)</f>
        <v>1.0937983416436592E-5</v>
      </c>
      <c r="CX96" s="33">
        <f>+IFERROR(('MIP 2017'!CX96/'MIP 2017'!CX$168),0)</f>
        <v>7.9331442030688873E-6</v>
      </c>
      <c r="CY96" s="33">
        <f>+IFERROR(('MIP 2017'!CY96/'MIP 2017'!CY$168),0)</f>
        <v>2.5600480587843907E-6</v>
      </c>
      <c r="CZ96" s="33">
        <f>+IFERROR(('MIP 2017'!CZ96/'MIP 2017'!CZ$168),0)</f>
        <v>5.2568570160272808E-6</v>
      </c>
      <c r="DA96" s="33">
        <f>+IFERROR(('MIP 2017'!DA96/'MIP 2017'!DA$168),0)</f>
        <v>5.9582051269506989E-6</v>
      </c>
      <c r="DB96" s="33">
        <f>+IFERROR(('MIP 2017'!DB96/'MIP 2017'!DB$168),0)</f>
        <v>1.9032352614594069E-5</v>
      </c>
      <c r="DC96" s="33">
        <f>+IFERROR(('MIP 2017'!DC96/'MIP 2017'!DC$168),0)</f>
        <v>1.8080184404197431E-5</v>
      </c>
      <c r="DD96" s="33">
        <f>+IFERROR(('MIP 2017'!DD96/'MIP 2017'!DD$168),0)</f>
        <v>1.5379616919093264E-5</v>
      </c>
      <c r="DE96" s="33">
        <f>+IFERROR(('MIP 2017'!DE96/'MIP 2017'!DE$168),0)</f>
        <v>9.2845804083413493E-6</v>
      </c>
      <c r="DF96" s="33">
        <f>+IFERROR(('MIP 2017'!DF96/'MIP 2017'!DF$168),0)</f>
        <v>7.5457558996384977E-6</v>
      </c>
      <c r="DG96" s="33">
        <f>+IFERROR(('MIP 2017'!DG96/'MIP 2017'!DG$168),0)</f>
        <v>9.0458228950539327E-6</v>
      </c>
      <c r="DH96" s="33">
        <f>+IFERROR(('MIP 2017'!DH96/'MIP 2017'!DH$168),0)</f>
        <v>1.3135054007495144E-5</v>
      </c>
      <c r="DI96" s="33">
        <f>+IFERROR(('MIP 2017'!DI96/'MIP 2017'!DI$168),0)</f>
        <v>1.8899368947153265E-5</v>
      </c>
      <c r="DJ96" s="33">
        <f>+IFERROR(('MIP 2017'!DJ96/'MIP 2017'!DJ$168),0)</f>
        <v>7.3405663666990934E-6</v>
      </c>
      <c r="DK96" s="33">
        <f>+IFERROR(('MIP 2017'!DK96/'MIP 2017'!DK$168),0)</f>
        <v>4.097514820807292E-6</v>
      </c>
      <c r="DL96" s="33">
        <f>+IFERROR(('MIP 2017'!DL96/'MIP 2017'!DL$168),0)</f>
        <v>4.4680281330000768E-6</v>
      </c>
      <c r="DM96" s="33">
        <f>+IFERROR(('MIP 2017'!DM96/'MIP 2017'!DM$168),0)</f>
        <v>5.8409292413918128E-6</v>
      </c>
      <c r="DN96" s="33">
        <f>+IFERROR(('MIP 2017'!DN96/'MIP 2017'!DN$168),0)</f>
        <v>2.5201289289457959E-6</v>
      </c>
      <c r="DO96" s="33">
        <f>+IFERROR(('MIP 2017'!DO96/'MIP 2017'!DO$168),0)</f>
        <v>1.4585070975103706E-3</v>
      </c>
      <c r="DP96" s="33">
        <f>+IFERROR(('MIP 2017'!DP96/'MIP 2017'!DP$168),0)</f>
        <v>4.5699896883953689E-6</v>
      </c>
      <c r="DQ96" s="33">
        <f>+IFERROR(('MIP 2017'!DQ96/'MIP 2017'!DQ$168),0)</f>
        <v>2.5940157163626172E-6</v>
      </c>
      <c r="DR96" s="33">
        <f>+IFERROR(('MIP 2017'!DR96/'MIP 2017'!DR$168),0)</f>
        <v>1.855569279514438E-5</v>
      </c>
      <c r="DS96" s="33">
        <f>+IFERROR(('MIP 2017'!DS96/'MIP 2017'!DS$168),0)</f>
        <v>1.1627242485470204E-5</v>
      </c>
      <c r="DT96" s="33">
        <f>+IFERROR(('MIP 2017'!DT96/'MIP 2017'!DT$168),0)</f>
        <v>6.4289687962301275E-6</v>
      </c>
      <c r="DU96" s="33">
        <f>+IFERROR(('MIP 2017'!DU96/'MIP 2017'!DU$168),0)</f>
        <v>3.2371351081606239E-6</v>
      </c>
      <c r="DV96" s="33">
        <f>+IFERROR(('MIP 2017'!DV96/'MIP 2017'!DV$168),0)</f>
        <v>5.1774753497933017E-6</v>
      </c>
      <c r="DW96" s="33">
        <f>+IFERROR(('MIP 2017'!DW96/'MIP 2017'!DW$168),0)</f>
        <v>7.1331122560051423E-6</v>
      </c>
      <c r="DX96" s="33">
        <f>+IFERROR(('MIP 2017'!DX96/'MIP 2017'!DX$168),0)</f>
        <v>1.1219687221840004E-5</v>
      </c>
      <c r="DY96" s="33">
        <f>+IFERROR(('MIP 2017'!DY96/'MIP 2017'!DY$168),0)</f>
        <v>1.0687271637208772E-5</v>
      </c>
      <c r="DZ96" s="33">
        <f>+IFERROR(('MIP 2017'!DZ96/'MIP 2017'!DZ$168),0)</f>
        <v>5.4575937450466712E-6</v>
      </c>
      <c r="EA96" s="33">
        <f>+IFERROR(('MIP 2017'!EA96/'MIP 2017'!EA$168),0)</f>
        <v>3.5867923063476938E-6</v>
      </c>
      <c r="EB96" s="33">
        <f>+IFERROR(('MIP 2017'!EB96/'MIP 2017'!EB$168),0)</f>
        <v>7.9872393422564953E-6</v>
      </c>
      <c r="EC96" s="33">
        <f>+IFERROR(('MIP 2017'!EC96/'MIP 2017'!EC$168),0)</f>
        <v>1.1837198905212544E-5</v>
      </c>
      <c r="ED96" s="33">
        <f>+IFERROR(('MIP 2017'!ED96/'MIP 2017'!ED$168),0)</f>
        <v>2.3341968137329313E-5</v>
      </c>
      <c r="EE96" s="33">
        <f>+IFERROR(('MIP 2017'!EE96/'MIP 2017'!EE$168),0)</f>
        <v>2.0002773929569502E-5</v>
      </c>
      <c r="EF96" s="33">
        <f>+IFERROR(('MIP 2017'!EF96/'MIP 2017'!EF$168),0)</f>
        <v>1.887965244700487E-5</v>
      </c>
      <c r="EG96" s="33">
        <f>+IFERROR(('MIP 2017'!EG96/'MIP 2017'!EG$168),0)</f>
        <v>1.6165737271450947E-5</v>
      </c>
      <c r="EH96" s="33">
        <f>+IFERROR(('MIP 2017'!EH96/'MIP 2017'!EH$168),0)</f>
        <v>0</v>
      </c>
    </row>
    <row r="97" spans="1:138" s="7" customFormat="1" ht="21.95" customHeight="1" thickBot="1" x14ac:dyDescent="0.25">
      <c r="A97" s="137" t="s">
        <v>239</v>
      </c>
      <c r="B97" s="138" t="s">
        <v>238</v>
      </c>
      <c r="C97" s="33">
        <f>+IFERROR(('MIP 2017'!C97/'MIP 2017'!C$168),0)</f>
        <v>5.2795107533519849E-6</v>
      </c>
      <c r="D97" s="33">
        <f>+IFERROR(('MIP 2017'!D97/'MIP 2017'!D$168),0)</f>
        <v>3.4001301254022392E-6</v>
      </c>
      <c r="E97" s="33">
        <f>+IFERROR(('MIP 2017'!E97/'MIP 2017'!E$168),0)</f>
        <v>8.6413977103405779E-7</v>
      </c>
      <c r="F97" s="33">
        <f>+IFERROR(('MIP 2017'!F97/'MIP 2017'!F$168),0)</f>
        <v>1.7273360944566531E-5</v>
      </c>
      <c r="G97" s="33">
        <f>+IFERROR(('MIP 2017'!G97/'MIP 2017'!G$168),0)</f>
        <v>1.4133774688025119E-6</v>
      </c>
      <c r="H97" s="33">
        <f>+IFERROR(('MIP 2017'!H97/'MIP 2017'!H$168),0)</f>
        <v>2.058118874267642E-6</v>
      </c>
      <c r="I97" s="33">
        <f>+IFERROR(('MIP 2017'!I97/'MIP 2017'!I$168),0)</f>
        <v>2.3294701501589625E-4</v>
      </c>
      <c r="J97" s="33">
        <f>+IFERROR(('MIP 2017'!J97/'MIP 2017'!J$168),0)</f>
        <v>1.2458306751357635E-6</v>
      </c>
      <c r="K97" s="33">
        <f>+IFERROR(('MIP 2017'!K97/'MIP 2017'!K$168),0)</f>
        <v>1.1382648934149966E-6</v>
      </c>
      <c r="L97" s="33">
        <f>+IFERROR(('MIP 2017'!L97/'MIP 2017'!L$168),0)</f>
        <v>3.6947522765716984E-6</v>
      </c>
      <c r="M97" s="33">
        <f>+IFERROR(('MIP 2017'!M97/'MIP 2017'!M$168),0)</f>
        <v>4.1633433855718149E-5</v>
      </c>
      <c r="N97" s="33">
        <f>+IFERROR(('MIP 2017'!N97/'MIP 2017'!N$168),0)</f>
        <v>1.5972016975680165E-3</v>
      </c>
      <c r="O97" s="33">
        <f>+IFERROR(('MIP 2017'!O97/'MIP 2017'!O$168),0)</f>
        <v>3.5021455158940687E-3</v>
      </c>
      <c r="P97" s="33">
        <f>+IFERROR(('MIP 2017'!P97/'MIP 2017'!P$168),0)</f>
        <v>3.632379623479399E-3</v>
      </c>
      <c r="Q97" s="33">
        <f>+IFERROR(('MIP 2017'!Q97/'MIP 2017'!Q$168),0)</f>
        <v>2.1309989566037926E-6</v>
      </c>
      <c r="R97" s="33">
        <f>+IFERROR(('MIP 2017'!R97/'MIP 2017'!R$168),0)</f>
        <v>4.6061817897651135E-3</v>
      </c>
      <c r="S97" s="33">
        <f>+IFERROR(('MIP 2017'!S97/'MIP 2017'!S$168),0)</f>
        <v>2.8483069268131342E-3</v>
      </c>
      <c r="T97" s="33">
        <f>+IFERROR(('MIP 2017'!T97/'MIP 2017'!T$168),0)</f>
        <v>7.8925454408677208E-6</v>
      </c>
      <c r="U97" s="33">
        <f>+IFERROR(('MIP 2017'!U97/'MIP 2017'!U$168),0)</f>
        <v>1.2804438639763471E-4</v>
      </c>
      <c r="V97" s="33">
        <f>+IFERROR(('MIP 2017'!V97/'MIP 2017'!V$168),0)</f>
        <v>1.6926081264146922E-5</v>
      </c>
      <c r="W97" s="33">
        <f>+IFERROR(('MIP 2017'!W97/'MIP 2017'!W$168),0)</f>
        <v>1.8060475662462403E-3</v>
      </c>
      <c r="X97" s="33">
        <f>+IFERROR(('MIP 2017'!X97/'MIP 2017'!X$168),0)</f>
        <v>5.6727260834489052E-6</v>
      </c>
      <c r="Y97" s="33">
        <f>+IFERROR(('MIP 2017'!Y97/'MIP 2017'!Y$168),0)</f>
        <v>1.6556097981446695E-6</v>
      </c>
      <c r="Z97" s="33">
        <f>+IFERROR(('MIP 2017'!Z97/'MIP 2017'!Z$168),0)</f>
        <v>2.7563504951763113E-6</v>
      </c>
      <c r="AA97" s="33">
        <f>+IFERROR(('MIP 2017'!AA97/'MIP 2017'!AA$168),0)</f>
        <v>6.7285745706875368E-6</v>
      </c>
      <c r="AB97" s="33">
        <f>+IFERROR(('MIP 2017'!AB97/'MIP 2017'!AB$168),0)</f>
        <v>1.387413123700958E-3</v>
      </c>
      <c r="AC97" s="33">
        <f>+IFERROR(('MIP 2017'!AC97/'MIP 2017'!AC$168),0)</f>
        <v>2.9993507205203239E-6</v>
      </c>
      <c r="AD97" s="33">
        <f>+IFERROR(('MIP 2017'!AD97/'MIP 2017'!AD$168),0)</f>
        <v>1.7344315580592838E-6</v>
      </c>
      <c r="AE97" s="33">
        <f>+IFERROR(('MIP 2017'!AE97/'MIP 2017'!AE$168),0)</f>
        <v>3.1056577728393467E-3</v>
      </c>
      <c r="AF97" s="33">
        <f>+IFERROR(('MIP 2017'!AF97/'MIP 2017'!AF$168),0)</f>
        <v>3.5400490542314758E-4</v>
      </c>
      <c r="AG97" s="33">
        <f>+IFERROR(('MIP 2017'!AG97/'MIP 2017'!AG$168),0)</f>
        <v>7.9816621505834366E-6</v>
      </c>
      <c r="AH97" s="33">
        <f>+IFERROR(('MIP 2017'!AH97/'MIP 2017'!AH$168),0)</f>
        <v>1.5194734881987344E-5</v>
      </c>
      <c r="AI97" s="33">
        <f>+IFERROR(('MIP 2017'!AI97/'MIP 2017'!AI$168),0)</f>
        <v>1.9943733632949817E-4</v>
      </c>
      <c r="AJ97" s="33">
        <f>+IFERROR(('MIP 2017'!AJ97/'MIP 2017'!AJ$168),0)</f>
        <v>2.354406216721419E-5</v>
      </c>
      <c r="AK97" s="33">
        <f>+IFERROR(('MIP 2017'!AK97/'MIP 2017'!AK$168),0)</f>
        <v>3.8914782901689848E-4</v>
      </c>
      <c r="AL97" s="33">
        <f>+IFERROR(('MIP 2017'!AL97/'MIP 2017'!AL$168),0)</f>
        <v>5.9419771797087717E-4</v>
      </c>
      <c r="AM97" s="33">
        <f>+IFERROR(('MIP 2017'!AM97/'MIP 2017'!AM$168),0)</f>
        <v>6.4050598341867688E-4</v>
      </c>
      <c r="AN97" s="33">
        <f>+IFERROR(('MIP 2017'!AN97/'MIP 2017'!AN$168),0)</f>
        <v>3.6957919084479535E-5</v>
      </c>
      <c r="AO97" s="33">
        <f>+IFERROR(('MIP 2017'!AO97/'MIP 2017'!AO$168),0)</f>
        <v>4.5797692006595048E-5</v>
      </c>
      <c r="AP97" s="33">
        <f>+IFERROR(('MIP 2017'!AP97/'MIP 2017'!AP$168),0)</f>
        <v>6.7682745479960105E-4</v>
      </c>
      <c r="AQ97" s="33">
        <f>+IFERROR(('MIP 2017'!AQ97/'MIP 2017'!AQ$168),0)</f>
        <v>1.3063418429209867E-4</v>
      </c>
      <c r="AR97" s="33">
        <f>+IFERROR(('MIP 2017'!AR97/'MIP 2017'!AR$168),0)</f>
        <v>2.0970517852643007E-5</v>
      </c>
      <c r="AS97" s="33">
        <f>+IFERROR(('MIP 2017'!AS97/'MIP 2017'!AS$168),0)</f>
        <v>1.3822355138263685E-5</v>
      </c>
      <c r="AT97" s="33">
        <f>+IFERROR(('MIP 2017'!AT97/'MIP 2017'!AT$168),0)</f>
        <v>4.6398016384187416E-4</v>
      </c>
      <c r="AU97" s="33">
        <f>+IFERROR(('MIP 2017'!AU97/'MIP 2017'!AU$168),0)</f>
        <v>7.1662182597365121E-4</v>
      </c>
      <c r="AV97" s="33">
        <f>+IFERROR(('MIP 2017'!AV97/'MIP 2017'!AV$168),0)</f>
        <v>3.2277641419570103E-5</v>
      </c>
      <c r="AW97" s="33">
        <f>+IFERROR(('MIP 2017'!AW97/'MIP 2017'!AW$168),0)</f>
        <v>1.9097611573371312E-4</v>
      </c>
      <c r="AX97" s="33">
        <f>+IFERROR(('MIP 2017'!AX97/'MIP 2017'!AX$168),0)</f>
        <v>1.2919299323638363E-4</v>
      </c>
      <c r="AY97" s="33">
        <f>+IFERROR(('MIP 2017'!AY97/'MIP 2017'!AY$168),0)</f>
        <v>1.9489898340559367E-3</v>
      </c>
      <c r="AZ97" s="33">
        <f>+IFERROR(('MIP 2017'!AZ97/'MIP 2017'!AZ$168),0)</f>
        <v>1.256127553680119E-5</v>
      </c>
      <c r="BA97" s="33">
        <f>+IFERROR(('MIP 2017'!BA97/'MIP 2017'!BA$168),0)</f>
        <v>3.8900379219638374E-5</v>
      </c>
      <c r="BB97" s="33">
        <f>+IFERROR(('MIP 2017'!BB97/'MIP 2017'!BB$168),0)</f>
        <v>2.2256108732405544E-5</v>
      </c>
      <c r="BC97" s="33">
        <f>+IFERROR(('MIP 2017'!BC97/'MIP 2017'!BC$168),0)</f>
        <v>2.2885339925706513E-3</v>
      </c>
      <c r="BD97" s="33">
        <f>+IFERROR(('MIP 2017'!BD97/'MIP 2017'!BD$168),0)</f>
        <v>1.0337634728678443E-5</v>
      </c>
      <c r="BE97" s="33">
        <f>+IFERROR(('MIP 2017'!BE97/'MIP 2017'!BE$168),0)</f>
        <v>9.8950006294958102E-4</v>
      </c>
      <c r="BF97" s="33">
        <f>+IFERROR(('MIP 2017'!BF97/'MIP 2017'!BF$168),0)</f>
        <v>7.3405730889359428E-4</v>
      </c>
      <c r="BG97" s="33">
        <f>+IFERROR(('MIP 2017'!BG97/'MIP 2017'!BG$168),0)</f>
        <v>1.8597268155773094E-5</v>
      </c>
      <c r="BH97" s="33">
        <f>+IFERROR(('MIP 2017'!BH97/'MIP 2017'!BH$168),0)</f>
        <v>2.0363312274784862E-5</v>
      </c>
      <c r="BI97" s="33">
        <f>+IFERROR(('MIP 2017'!BI97/'MIP 2017'!BI$168),0)</f>
        <v>2.4095611205584922E-3</v>
      </c>
      <c r="BJ97" s="33">
        <f>+IFERROR(('MIP 2017'!BJ97/'MIP 2017'!BJ$168),0)</f>
        <v>9.296442294040282E-5</v>
      </c>
      <c r="BK97" s="33">
        <f>+IFERROR(('MIP 2017'!BK97/'MIP 2017'!BK$168),0)</f>
        <v>3.2065953090027255E-5</v>
      </c>
      <c r="BL97" s="33">
        <f>+IFERROR(('MIP 2017'!BL97/'MIP 2017'!BL$168),0)</f>
        <v>2.5124144921530772E-4</v>
      </c>
      <c r="BM97" s="33">
        <f>+IFERROR(('MIP 2017'!BM97/'MIP 2017'!BM$168),0)</f>
        <v>1.6190739419880549E-4</v>
      </c>
      <c r="BN97" s="33">
        <f>+IFERROR(('MIP 2017'!BN97/'MIP 2017'!BN$168),0)</f>
        <v>1.8996271007934369E-4</v>
      </c>
      <c r="BO97" s="33">
        <f>+IFERROR(('MIP 2017'!BO97/'MIP 2017'!BO$168),0)</f>
        <v>6.0991581236127573E-4</v>
      </c>
      <c r="BP97" s="33">
        <f>+IFERROR(('MIP 2017'!BP97/'MIP 2017'!BP$168),0)</f>
        <v>3.2710656187929452E-4</v>
      </c>
      <c r="BQ97" s="33">
        <f>+IFERROR(('MIP 2017'!BQ97/'MIP 2017'!BQ$168),0)</f>
        <v>3.0439682256038365E-4</v>
      </c>
      <c r="BR97" s="33">
        <f>+IFERROR(('MIP 2017'!BR97/'MIP 2017'!BR$168),0)</f>
        <v>1.2588723574637822E-3</v>
      </c>
      <c r="BS97" s="33">
        <f>+IFERROR(('MIP 2017'!BS97/'MIP 2017'!BS$168),0)</f>
        <v>5.9567201346642715E-5</v>
      </c>
      <c r="BT97" s="33">
        <f>+IFERROR(('MIP 2017'!BT97/'MIP 2017'!BT$168),0)</f>
        <v>1.7273291231878832E-5</v>
      </c>
      <c r="BU97" s="33">
        <f>+IFERROR(('MIP 2017'!BU97/'MIP 2017'!BU$168),0)</f>
        <v>1.6534594470390797E-4</v>
      </c>
      <c r="BV97" s="33">
        <f>+IFERROR(('MIP 2017'!BV97/'MIP 2017'!BV$168),0)</f>
        <v>9.0079017513437765E-5</v>
      </c>
      <c r="BW97" s="33">
        <f>+IFERROR(('MIP 2017'!BW97/'MIP 2017'!BW$168),0)</f>
        <v>4.007894548949285E-3</v>
      </c>
      <c r="BX97" s="33">
        <f>+IFERROR(('MIP 2017'!BX97/'MIP 2017'!BX$168),0)</f>
        <v>5.5526353360147319E-4</v>
      </c>
      <c r="BY97" s="33">
        <f>+IFERROR(('MIP 2017'!BY97/'MIP 2017'!BY$168),0)</f>
        <v>1.3045758170005127E-4</v>
      </c>
      <c r="BZ97" s="33">
        <f>+IFERROR(('MIP 2017'!BZ97/'MIP 2017'!BZ$168),0)</f>
        <v>1.3918939431477193E-4</v>
      </c>
      <c r="CA97" s="33">
        <f>+IFERROR(('MIP 2017'!CA97/'MIP 2017'!CA$168),0)</f>
        <v>1.8189798965036961E-5</v>
      </c>
      <c r="CB97" s="33">
        <f>+IFERROR(('MIP 2017'!CB97/'MIP 2017'!CB$168),0)</f>
        <v>1.7638155266031223E-5</v>
      </c>
      <c r="CC97" s="33">
        <f>+IFERROR(('MIP 2017'!CC97/'MIP 2017'!CC$168),0)</f>
        <v>3.2204342262868125E-6</v>
      </c>
      <c r="CD97" s="33">
        <f>+IFERROR(('MIP 2017'!CD97/'MIP 2017'!CD$168),0)</f>
        <v>8.4924485068747053E-6</v>
      </c>
      <c r="CE97" s="33">
        <f>+IFERROR(('MIP 2017'!CE97/'MIP 2017'!CE$168),0)</f>
        <v>1.1740849680804513E-4</v>
      </c>
      <c r="CF97" s="33">
        <f>+IFERROR(('MIP 2017'!CF97/'MIP 2017'!CF$168),0)</f>
        <v>2.8278294913298296E-4</v>
      </c>
      <c r="CG97" s="33">
        <f>+IFERROR(('MIP 2017'!CG97/'MIP 2017'!CG$168),0)</f>
        <v>1.0385245982556138E-3</v>
      </c>
      <c r="CH97" s="33">
        <f>+IFERROR(('MIP 2017'!CH97/'MIP 2017'!CH$168),0)</f>
        <v>4.5887425485801686E-4</v>
      </c>
      <c r="CI97" s="33">
        <f>+IFERROR(('MIP 2017'!CI97/'MIP 2017'!CI$168),0)</f>
        <v>2.8841674404785777E-5</v>
      </c>
      <c r="CJ97" s="33">
        <f>+IFERROR(('MIP 2017'!CJ97/'MIP 2017'!CJ$168),0)</f>
        <v>1.3689139237999001E-3</v>
      </c>
      <c r="CK97" s="33">
        <f>+IFERROR(('MIP 2017'!CK97/'MIP 2017'!CK$168),0)</f>
        <v>3.1208591887178257E-5</v>
      </c>
      <c r="CL97" s="33">
        <f>+IFERROR(('MIP 2017'!CL97/'MIP 2017'!CL$168),0)</f>
        <v>1.8339573339506501E-3</v>
      </c>
      <c r="CM97" s="33">
        <f>+IFERROR(('MIP 2017'!CM97/'MIP 2017'!CM$168),0)</f>
        <v>1.2584110441482216E-4</v>
      </c>
      <c r="CN97" s="33">
        <f>+IFERROR(('MIP 2017'!CN97/'MIP 2017'!CN$168),0)</f>
        <v>8.4336915155028798E-5</v>
      </c>
      <c r="CO97" s="33">
        <f>+IFERROR(('MIP 2017'!CO97/'MIP 2017'!CO$168),0)</f>
        <v>1.0748510257447817E-3</v>
      </c>
      <c r="CP97" s="33">
        <f>+IFERROR(('MIP 2017'!CP97/'MIP 2017'!CP$168),0)</f>
        <v>1.6930052550636669E-4</v>
      </c>
      <c r="CQ97" s="33">
        <f>+IFERROR(('MIP 2017'!CQ97/'MIP 2017'!CQ$168),0)</f>
        <v>1.7915758570347833E-3</v>
      </c>
      <c r="CR97" s="33">
        <f>+IFERROR(('MIP 2017'!CR97/'MIP 2017'!CR$168),0)</f>
        <v>3.1054658742144209E-4</v>
      </c>
      <c r="CS97" s="33">
        <f>+IFERROR(('MIP 2017'!CS97/'MIP 2017'!CS$168),0)</f>
        <v>5.717584159425102E-3</v>
      </c>
      <c r="CT97" s="33">
        <f>+IFERROR(('MIP 2017'!CT97/'MIP 2017'!CT$168),0)</f>
        <v>2.8286884289499493E-4</v>
      </c>
      <c r="CU97" s="33">
        <f>+IFERROR(('MIP 2017'!CU97/'MIP 2017'!CU$168),0)</f>
        <v>2.4815031783297613E-4</v>
      </c>
      <c r="CV97" s="33">
        <f>+IFERROR(('MIP 2017'!CV97/'MIP 2017'!CV$168),0)</f>
        <v>2.7045574992335822E-3</v>
      </c>
      <c r="CW97" s="33">
        <f>+IFERROR(('MIP 2017'!CW97/'MIP 2017'!CW$168),0)</f>
        <v>2.1623830415643756E-3</v>
      </c>
      <c r="CX97" s="33">
        <f>+IFERROR(('MIP 2017'!CX97/'MIP 2017'!CX$168),0)</f>
        <v>5.7553494933889639E-4</v>
      </c>
      <c r="CY97" s="33">
        <f>+IFERROR(('MIP 2017'!CY97/'MIP 2017'!CY$168),0)</f>
        <v>3.1796969898109374E-4</v>
      </c>
      <c r="CZ97" s="33">
        <f>+IFERROR(('MIP 2017'!CZ97/'MIP 2017'!CZ$168),0)</f>
        <v>2.3734368260300638E-3</v>
      </c>
      <c r="DA97" s="33">
        <f>+IFERROR(('MIP 2017'!DA97/'MIP 2017'!DA$168),0)</f>
        <v>2.9746050683290398E-4</v>
      </c>
      <c r="DB97" s="33">
        <f>+IFERROR(('MIP 2017'!DB97/'MIP 2017'!DB$168),0)</f>
        <v>1.7532426478647052E-3</v>
      </c>
      <c r="DC97" s="33">
        <f>+IFERROR(('MIP 2017'!DC97/'MIP 2017'!DC$168),0)</f>
        <v>4.9660429261452668E-3</v>
      </c>
      <c r="DD97" s="33">
        <f>+IFERROR(('MIP 2017'!DD97/'MIP 2017'!DD$168),0)</f>
        <v>4.077143771088642E-4</v>
      </c>
      <c r="DE97" s="33">
        <f>+IFERROR(('MIP 2017'!DE97/'MIP 2017'!DE$168),0)</f>
        <v>2.3121250076161728E-5</v>
      </c>
      <c r="DF97" s="33">
        <f>+IFERROR(('MIP 2017'!DF97/'MIP 2017'!DF$168),0)</f>
        <v>2.3306588813461936E-4</v>
      </c>
      <c r="DG97" s="33">
        <f>+IFERROR(('MIP 2017'!DG97/'MIP 2017'!DG$168),0)</f>
        <v>9.1758128040393054E-4</v>
      </c>
      <c r="DH97" s="33">
        <f>+IFERROR(('MIP 2017'!DH97/'MIP 2017'!DH$168),0)</f>
        <v>2.3223109331970575E-5</v>
      </c>
      <c r="DI97" s="33">
        <f>+IFERROR(('MIP 2017'!DI97/'MIP 2017'!DI$168),0)</f>
        <v>2.5365284764908579E-5</v>
      </c>
      <c r="DJ97" s="33">
        <f>+IFERROR(('MIP 2017'!DJ97/'MIP 2017'!DJ$168),0)</f>
        <v>1.242500015529612E-3</v>
      </c>
      <c r="DK97" s="33">
        <f>+IFERROR(('MIP 2017'!DK97/'MIP 2017'!DK$168),0)</f>
        <v>9.9617855729025855E-4</v>
      </c>
      <c r="DL97" s="33">
        <f>+IFERROR(('MIP 2017'!DL97/'MIP 2017'!DL$168),0)</f>
        <v>1.051763550388235E-3</v>
      </c>
      <c r="DM97" s="33">
        <f>+IFERROR(('MIP 2017'!DM97/'MIP 2017'!DM$168),0)</f>
        <v>1.456676249795409E-3</v>
      </c>
      <c r="DN97" s="33">
        <f>+IFERROR(('MIP 2017'!DN97/'MIP 2017'!DN$168),0)</f>
        <v>3.5484382027494716E-5</v>
      </c>
      <c r="DO97" s="33">
        <f>+IFERROR(('MIP 2017'!DO97/'MIP 2017'!DO$168),0)</f>
        <v>6.5449914071503837E-3</v>
      </c>
      <c r="DP97" s="33">
        <f>+IFERROR(('MIP 2017'!DP97/'MIP 2017'!DP$168),0)</f>
        <v>1.7583760714352201E-4</v>
      </c>
      <c r="DQ97" s="33">
        <f>+IFERROR(('MIP 2017'!DQ97/'MIP 2017'!DQ$168),0)</f>
        <v>8.166378074350826E-4</v>
      </c>
      <c r="DR97" s="33">
        <f>+IFERROR(('MIP 2017'!DR97/'MIP 2017'!DR$168),0)</f>
        <v>2.1852388851726821E-4</v>
      </c>
      <c r="DS97" s="33">
        <f>+IFERROR(('MIP 2017'!DS97/'MIP 2017'!DS$168),0)</f>
        <v>1.3089036837634648E-4</v>
      </c>
      <c r="DT97" s="33">
        <f>+IFERROR(('MIP 2017'!DT97/'MIP 2017'!DT$168),0)</f>
        <v>3.07445983583719E-5</v>
      </c>
      <c r="DU97" s="33">
        <f>+IFERROR(('MIP 2017'!DU97/'MIP 2017'!DU$168),0)</f>
        <v>3.1688781345231847E-5</v>
      </c>
      <c r="DV97" s="33">
        <f>+IFERROR(('MIP 2017'!DV97/'MIP 2017'!DV$168),0)</f>
        <v>6.930292577244381E-4</v>
      </c>
      <c r="DW97" s="33">
        <f>+IFERROR(('MIP 2017'!DW97/'MIP 2017'!DW$168),0)</f>
        <v>6.0803118806159644E-4</v>
      </c>
      <c r="DX97" s="33">
        <f>+IFERROR(('MIP 2017'!DX97/'MIP 2017'!DX$168),0)</f>
        <v>9.4248452976301387E-3</v>
      </c>
      <c r="DY97" s="33">
        <f>+IFERROR(('MIP 2017'!DY97/'MIP 2017'!DY$168),0)</f>
        <v>4.8217430354981217E-4</v>
      </c>
      <c r="DZ97" s="33">
        <f>+IFERROR(('MIP 2017'!DZ97/'MIP 2017'!DZ$168),0)</f>
        <v>1.0235343272566052E-4</v>
      </c>
      <c r="EA97" s="33">
        <f>+IFERROR(('MIP 2017'!EA97/'MIP 2017'!EA$168),0)</f>
        <v>1.1029119438758322E-2</v>
      </c>
      <c r="EB97" s="33">
        <f>+IFERROR(('MIP 2017'!EB97/'MIP 2017'!EB$168),0)</f>
        <v>4.1664150647784646E-4</v>
      </c>
      <c r="EC97" s="33">
        <f>+IFERROR(('MIP 2017'!EC97/'MIP 2017'!EC$168),0)</f>
        <v>1.0406162948734857E-3</v>
      </c>
      <c r="ED97" s="33">
        <f>+IFERROR(('MIP 2017'!ED97/'MIP 2017'!ED$168),0)</f>
        <v>9.4934582627769837E-4</v>
      </c>
      <c r="EE97" s="33">
        <f>+IFERROR(('MIP 2017'!EE97/'MIP 2017'!EE$168),0)</f>
        <v>1.9698144470948862E-5</v>
      </c>
      <c r="EF97" s="33">
        <f>+IFERROR(('MIP 2017'!EF97/'MIP 2017'!EF$168),0)</f>
        <v>2.8966540635521323E-5</v>
      </c>
      <c r="EG97" s="33">
        <f>+IFERROR(('MIP 2017'!EG97/'MIP 2017'!EG$168),0)</f>
        <v>1.8782353673433072E-4</v>
      </c>
      <c r="EH97" s="33">
        <f>+IFERROR(('MIP 2017'!EH97/'MIP 2017'!EH$168),0)</f>
        <v>0</v>
      </c>
    </row>
    <row r="98" spans="1:138" s="7" customFormat="1" ht="21.95" customHeight="1" thickBot="1" x14ac:dyDescent="0.25">
      <c r="A98" s="137" t="s">
        <v>241</v>
      </c>
      <c r="B98" s="138" t="s">
        <v>240</v>
      </c>
      <c r="C98" s="33">
        <f>+IFERROR(('MIP 2017'!C98/'MIP 2017'!C$168),0)</f>
        <v>0</v>
      </c>
      <c r="D98" s="33">
        <f>+IFERROR(('MIP 2017'!D98/'MIP 2017'!D$168),0)</f>
        <v>0</v>
      </c>
      <c r="E98" s="33">
        <f>+IFERROR(('MIP 2017'!E98/'MIP 2017'!E$168),0)</f>
        <v>0</v>
      </c>
      <c r="F98" s="33">
        <f>+IFERROR(('MIP 2017'!F98/'MIP 2017'!F$168),0)</f>
        <v>0</v>
      </c>
      <c r="G98" s="33">
        <f>+IFERROR(('MIP 2017'!G98/'MIP 2017'!G$168),0)</f>
        <v>0</v>
      </c>
      <c r="H98" s="33">
        <f>+IFERROR(('MIP 2017'!H98/'MIP 2017'!H$168),0)</f>
        <v>0</v>
      </c>
      <c r="I98" s="33">
        <f>+IFERROR(('MIP 2017'!I98/'MIP 2017'!I$168),0)</f>
        <v>0</v>
      </c>
      <c r="J98" s="33">
        <f>+IFERROR(('MIP 2017'!J98/'MIP 2017'!J$168),0)</f>
        <v>0</v>
      </c>
      <c r="K98" s="33">
        <f>+IFERROR(('MIP 2017'!K98/'MIP 2017'!K$168),0)</f>
        <v>0</v>
      </c>
      <c r="L98" s="33">
        <f>+IFERROR(('MIP 2017'!L98/'MIP 2017'!L$168),0)</f>
        <v>0</v>
      </c>
      <c r="M98" s="33">
        <f>+IFERROR(('MIP 2017'!M98/'MIP 2017'!M$168),0)</f>
        <v>0</v>
      </c>
      <c r="N98" s="33">
        <f>+IFERROR(('MIP 2017'!N98/'MIP 2017'!N$168),0)</f>
        <v>2.1724123688475496E-4</v>
      </c>
      <c r="O98" s="33">
        <f>+IFERROR(('MIP 2017'!O98/'MIP 2017'!O$168),0)</f>
        <v>0</v>
      </c>
      <c r="P98" s="33">
        <f>+IFERROR(('MIP 2017'!P98/'MIP 2017'!P$168),0)</f>
        <v>1.7062366872600234E-4</v>
      </c>
      <c r="Q98" s="33">
        <f>+IFERROR(('MIP 2017'!Q98/'MIP 2017'!Q$168),0)</f>
        <v>0</v>
      </c>
      <c r="R98" s="33">
        <f>+IFERROR(('MIP 2017'!R98/'MIP 2017'!R$168),0)</f>
        <v>9.3848557643831187E-6</v>
      </c>
      <c r="S98" s="33">
        <f>+IFERROR(('MIP 2017'!S98/'MIP 2017'!S$168),0)</f>
        <v>1.5731111737722003E-5</v>
      </c>
      <c r="T98" s="33">
        <f>+IFERROR(('MIP 2017'!T98/'MIP 2017'!T$168),0)</f>
        <v>0</v>
      </c>
      <c r="U98" s="33">
        <f>+IFERROR(('MIP 2017'!U98/'MIP 2017'!U$168),0)</f>
        <v>0</v>
      </c>
      <c r="V98" s="33">
        <f>+IFERROR(('MIP 2017'!V98/'MIP 2017'!V$168),0)</f>
        <v>1.0341133824945838E-4</v>
      </c>
      <c r="W98" s="33">
        <f>+IFERROR(('MIP 2017'!W98/'MIP 2017'!W$168),0)</f>
        <v>0</v>
      </c>
      <c r="X98" s="33">
        <f>+IFERROR(('MIP 2017'!X98/'MIP 2017'!X$168),0)</f>
        <v>0</v>
      </c>
      <c r="Y98" s="33">
        <f>+IFERROR(('MIP 2017'!Y98/'MIP 2017'!Y$168),0)</f>
        <v>0</v>
      </c>
      <c r="Z98" s="33">
        <f>+IFERROR(('MIP 2017'!Z98/'MIP 2017'!Z$168),0)</f>
        <v>3.4417825232029407E-6</v>
      </c>
      <c r="AA98" s="33">
        <f>+IFERROR(('MIP 2017'!AA98/'MIP 2017'!AA$168),0)</f>
        <v>0</v>
      </c>
      <c r="AB98" s="33">
        <f>+IFERROR(('MIP 2017'!AB98/'MIP 2017'!AB$168),0)</f>
        <v>2.9969483487717947E-4</v>
      </c>
      <c r="AC98" s="33">
        <f>+IFERROR(('MIP 2017'!AC98/'MIP 2017'!AC$168),0)</f>
        <v>0</v>
      </c>
      <c r="AD98" s="33">
        <f>+IFERROR(('MIP 2017'!AD98/'MIP 2017'!AD$168),0)</f>
        <v>0</v>
      </c>
      <c r="AE98" s="33">
        <f>+IFERROR(('MIP 2017'!AE98/'MIP 2017'!AE$168),0)</f>
        <v>2.9209017194261727E-4</v>
      </c>
      <c r="AF98" s="33">
        <f>+IFERROR(('MIP 2017'!AF98/'MIP 2017'!AF$168),0)</f>
        <v>2.9873654211142421E-3</v>
      </c>
      <c r="AG98" s="33">
        <f>+IFERROR(('MIP 2017'!AG98/'MIP 2017'!AG$168),0)</f>
        <v>0</v>
      </c>
      <c r="AH98" s="33">
        <f>+IFERROR(('MIP 2017'!AH98/'MIP 2017'!AH$168),0)</f>
        <v>0</v>
      </c>
      <c r="AI98" s="33">
        <f>+IFERROR(('MIP 2017'!AI98/'MIP 2017'!AI$168),0)</f>
        <v>9.3032456011152851E-4</v>
      </c>
      <c r="AJ98" s="33">
        <f>+IFERROR(('MIP 2017'!AJ98/'MIP 2017'!AJ$168),0)</f>
        <v>1.4228933001001162E-4</v>
      </c>
      <c r="AK98" s="33">
        <f>+IFERROR(('MIP 2017'!AK98/'MIP 2017'!AK$168),0)</f>
        <v>1.0150246065314945E-3</v>
      </c>
      <c r="AL98" s="33">
        <f>+IFERROR(('MIP 2017'!AL98/'MIP 2017'!AL$168),0)</f>
        <v>9.7215362027723524E-5</v>
      </c>
      <c r="AM98" s="33">
        <f>+IFERROR(('MIP 2017'!AM98/'MIP 2017'!AM$168),0)</f>
        <v>2.3090698020355899E-4</v>
      </c>
      <c r="AN98" s="33">
        <f>+IFERROR(('MIP 2017'!AN98/'MIP 2017'!AN$168),0)</f>
        <v>7.143880502087646E-4</v>
      </c>
      <c r="AO98" s="33">
        <f>+IFERROR(('MIP 2017'!AO98/'MIP 2017'!AO$168),0)</f>
        <v>1.3505548755989678E-3</v>
      </c>
      <c r="AP98" s="33">
        <f>+IFERROR(('MIP 2017'!AP98/'MIP 2017'!AP$168),0)</f>
        <v>1.0579586469274575E-3</v>
      </c>
      <c r="AQ98" s="33">
        <f>+IFERROR(('MIP 2017'!AQ98/'MIP 2017'!AQ$168),0)</f>
        <v>5.9266573461098091E-4</v>
      </c>
      <c r="AR98" s="33">
        <f>+IFERROR(('MIP 2017'!AR98/'MIP 2017'!AR$168),0)</f>
        <v>6.4230958290968903E-4</v>
      </c>
      <c r="AS98" s="33">
        <f>+IFERROR(('MIP 2017'!AS98/'MIP 2017'!AS$168),0)</f>
        <v>2.2261218654535367E-4</v>
      </c>
      <c r="AT98" s="33">
        <f>+IFERROR(('MIP 2017'!AT98/'MIP 2017'!AT$168),0)</f>
        <v>3.2339473033335987E-3</v>
      </c>
      <c r="AU98" s="33">
        <f>+IFERROR(('MIP 2017'!AU98/'MIP 2017'!AU$168),0)</f>
        <v>6.9853307142065584E-4</v>
      </c>
      <c r="AV98" s="33">
        <f>+IFERROR(('MIP 2017'!AV98/'MIP 2017'!AV$168),0)</f>
        <v>9.1626887496137714E-4</v>
      </c>
      <c r="AW98" s="33">
        <f>+IFERROR(('MIP 2017'!AW98/'MIP 2017'!AW$168),0)</f>
        <v>5.602789142232057E-4</v>
      </c>
      <c r="AX98" s="33">
        <f>+IFERROR(('MIP 2017'!AX98/'MIP 2017'!AX$168),0)</f>
        <v>5.4223992389213264E-4</v>
      </c>
      <c r="AY98" s="33">
        <f>+IFERROR(('MIP 2017'!AY98/'MIP 2017'!AY$168),0)</f>
        <v>9.5265856748770564E-5</v>
      </c>
      <c r="AZ98" s="33">
        <f>+IFERROR(('MIP 2017'!AZ98/'MIP 2017'!AZ$168),0)</f>
        <v>1.4570270202987311E-3</v>
      </c>
      <c r="BA98" s="33">
        <f>+IFERROR(('MIP 2017'!BA98/'MIP 2017'!BA$168),0)</f>
        <v>1.3575484941365262E-4</v>
      </c>
      <c r="BB98" s="33">
        <f>+IFERROR(('MIP 2017'!BB98/'MIP 2017'!BB$168),0)</f>
        <v>8.8870928767477604E-4</v>
      </c>
      <c r="BC98" s="33">
        <f>+IFERROR(('MIP 2017'!BC98/'MIP 2017'!BC$168),0)</f>
        <v>7.4629310092409762E-4</v>
      </c>
      <c r="BD98" s="33">
        <f>+IFERROR(('MIP 2017'!BD98/'MIP 2017'!BD$168),0)</f>
        <v>9.9884579621456753E-4</v>
      </c>
      <c r="BE98" s="33">
        <f>+IFERROR(('MIP 2017'!BE98/'MIP 2017'!BE$168),0)</f>
        <v>2.151329458524451E-3</v>
      </c>
      <c r="BF98" s="33">
        <f>+IFERROR(('MIP 2017'!BF98/'MIP 2017'!BF$168),0)</f>
        <v>2.8471355354839746E-4</v>
      </c>
      <c r="BG98" s="33">
        <f>+IFERROR(('MIP 2017'!BG98/'MIP 2017'!BG$168),0)</f>
        <v>6.2902546889714167E-4</v>
      </c>
      <c r="BH98" s="33">
        <f>+IFERROR(('MIP 2017'!BH98/'MIP 2017'!BH$168),0)</f>
        <v>5.2129282717402123E-3</v>
      </c>
      <c r="BI98" s="33">
        <f>+IFERROR(('MIP 2017'!BI98/'MIP 2017'!BI$168),0)</f>
        <v>4.3032904377902448E-4</v>
      </c>
      <c r="BJ98" s="33">
        <f>+IFERROR(('MIP 2017'!BJ98/'MIP 2017'!BJ$168),0)</f>
        <v>4.2161463902200264E-4</v>
      </c>
      <c r="BK98" s="33">
        <f>+IFERROR(('MIP 2017'!BK98/'MIP 2017'!BK$168),0)</f>
        <v>1.1512897573616203E-3</v>
      </c>
      <c r="BL98" s="33">
        <f>+IFERROR(('MIP 2017'!BL98/'MIP 2017'!BL$168),0)</f>
        <v>1.1523350224515456E-5</v>
      </c>
      <c r="BM98" s="33">
        <f>+IFERROR(('MIP 2017'!BM98/'MIP 2017'!BM$168),0)</f>
        <v>4.6911873373758016E-4</v>
      </c>
      <c r="BN98" s="33">
        <f>+IFERROR(('MIP 2017'!BN98/'MIP 2017'!BN$168),0)</f>
        <v>7.3903584080152679E-4</v>
      </c>
      <c r="BO98" s="33">
        <f>+IFERROR(('MIP 2017'!BO98/'MIP 2017'!BO$168),0)</f>
        <v>3.084563595265732E-4</v>
      </c>
      <c r="BP98" s="33">
        <f>+IFERROR(('MIP 2017'!BP98/'MIP 2017'!BP$168),0)</f>
        <v>2.4425749363520661E-4</v>
      </c>
      <c r="BQ98" s="33">
        <f>+IFERROR(('MIP 2017'!BQ98/'MIP 2017'!BQ$168),0)</f>
        <v>2.1059464144557597E-4</v>
      </c>
      <c r="BR98" s="33">
        <f>+IFERROR(('MIP 2017'!BR98/'MIP 2017'!BR$168),0)</f>
        <v>8.7601418858140531E-4</v>
      </c>
      <c r="BS98" s="33">
        <f>+IFERROR(('MIP 2017'!BS98/'MIP 2017'!BS$168),0)</f>
        <v>1.2520067777802922E-3</v>
      </c>
      <c r="BT98" s="33">
        <f>+IFERROR(('MIP 2017'!BT98/'MIP 2017'!BT$168),0)</f>
        <v>2.0929469028807481E-3</v>
      </c>
      <c r="BU98" s="33">
        <f>+IFERROR(('MIP 2017'!BU98/'MIP 2017'!BU$168),0)</f>
        <v>2.8010359066155387E-4</v>
      </c>
      <c r="BV98" s="33">
        <f>+IFERROR(('MIP 2017'!BV98/'MIP 2017'!BV$168),0)</f>
        <v>6.1184242873095766E-4</v>
      </c>
      <c r="BW98" s="33">
        <f>+IFERROR(('MIP 2017'!BW98/'MIP 2017'!BW$168),0)</f>
        <v>5.8132634628835639E-3</v>
      </c>
      <c r="BX98" s="33">
        <f>+IFERROR(('MIP 2017'!BX98/'MIP 2017'!BX$168),0)</f>
        <v>8.2432292682109052E-4</v>
      </c>
      <c r="BY98" s="33">
        <f>+IFERROR(('MIP 2017'!BY98/'MIP 2017'!BY$168),0)</f>
        <v>2.3499298924403184E-3</v>
      </c>
      <c r="BZ98" s="33">
        <f>+IFERROR(('MIP 2017'!BZ98/'MIP 2017'!BZ$168),0)</f>
        <v>1.4537508774446486E-3</v>
      </c>
      <c r="CA98" s="33">
        <f>+IFERROR(('MIP 2017'!CA98/'MIP 2017'!CA$168),0)</f>
        <v>2.2333916046443519E-3</v>
      </c>
      <c r="CB98" s="33">
        <f>+IFERROR(('MIP 2017'!CB98/'MIP 2017'!CB$168),0)</f>
        <v>1.5619981377473939E-4</v>
      </c>
      <c r="CC98" s="33">
        <f>+IFERROR(('MIP 2017'!CC98/'MIP 2017'!CC$168),0)</f>
        <v>0</v>
      </c>
      <c r="CD98" s="33">
        <f>+IFERROR(('MIP 2017'!CD98/'MIP 2017'!CD$168),0)</f>
        <v>4.3959541536791454E-5</v>
      </c>
      <c r="CE98" s="33">
        <f>+IFERROR(('MIP 2017'!CE98/'MIP 2017'!CE$168),0)</f>
        <v>1.0634030635191274E-4</v>
      </c>
      <c r="CF98" s="33">
        <f>+IFERROR(('MIP 2017'!CF98/'MIP 2017'!CF$168),0)</f>
        <v>3.3605773294456118E-4</v>
      </c>
      <c r="CG98" s="33">
        <f>+IFERROR(('MIP 2017'!CG98/'MIP 2017'!CG$168),0)</f>
        <v>2.0418745509126891E-3</v>
      </c>
      <c r="CH98" s="33">
        <f>+IFERROR(('MIP 2017'!CH98/'MIP 2017'!CH$168),0)</f>
        <v>5.0955930722446862E-5</v>
      </c>
      <c r="CI98" s="33">
        <f>+IFERROR(('MIP 2017'!CI98/'MIP 2017'!CI$168),0)</f>
        <v>0</v>
      </c>
      <c r="CJ98" s="33">
        <f>+IFERROR(('MIP 2017'!CJ98/'MIP 2017'!CJ$168),0)</f>
        <v>4.150608106897118E-3</v>
      </c>
      <c r="CK98" s="33">
        <f>+IFERROR(('MIP 2017'!CK98/'MIP 2017'!CK$168),0)</f>
        <v>5.0792856576424003E-2</v>
      </c>
      <c r="CL98" s="33">
        <f>+IFERROR(('MIP 2017'!CL98/'MIP 2017'!CL$168),0)</f>
        <v>4.0210328906974029E-3</v>
      </c>
      <c r="CM98" s="33">
        <f>+IFERROR(('MIP 2017'!CM98/'MIP 2017'!CM$168),0)</f>
        <v>0</v>
      </c>
      <c r="CN98" s="33">
        <f>+IFERROR(('MIP 2017'!CN98/'MIP 2017'!CN$168),0)</f>
        <v>1.8170678522250884E-3</v>
      </c>
      <c r="CO98" s="33">
        <f>+IFERROR(('MIP 2017'!CO98/'MIP 2017'!CO$168),0)</f>
        <v>2.4910014860467259E-3</v>
      </c>
      <c r="CP98" s="33">
        <f>+IFERROR(('MIP 2017'!CP98/'MIP 2017'!CP$168),0)</f>
        <v>1.050652591586658E-2</v>
      </c>
      <c r="CQ98" s="33">
        <f>+IFERROR(('MIP 2017'!CQ98/'MIP 2017'!CQ$168),0)</f>
        <v>8.2640263813161282E-4</v>
      </c>
      <c r="CR98" s="33">
        <f>+IFERROR(('MIP 2017'!CR98/'MIP 2017'!CR$168),0)</f>
        <v>3.7907446764163919E-4</v>
      </c>
      <c r="CS98" s="33">
        <f>+IFERROR(('MIP 2017'!CS98/'MIP 2017'!CS$168),0)</f>
        <v>2.73609702535469E-3</v>
      </c>
      <c r="CT98" s="33">
        <f>+IFERROR(('MIP 2017'!CT98/'MIP 2017'!CT$168),0)</f>
        <v>4.8614469192491682E-4</v>
      </c>
      <c r="CU98" s="33">
        <f>+IFERROR(('MIP 2017'!CU98/'MIP 2017'!CU$168),0)</f>
        <v>7.6033141579929901E-4</v>
      </c>
      <c r="CV98" s="33">
        <f>+IFERROR(('MIP 2017'!CV98/'MIP 2017'!CV$168),0)</f>
        <v>1.812232105493428E-3</v>
      </c>
      <c r="CW98" s="33">
        <f>+IFERROR(('MIP 2017'!CW98/'MIP 2017'!CW$168),0)</f>
        <v>1.1460419953807574E-3</v>
      </c>
      <c r="CX98" s="33">
        <f>+IFERROR(('MIP 2017'!CX98/'MIP 2017'!CX$168),0)</f>
        <v>1.0886805384443048E-3</v>
      </c>
      <c r="CY98" s="33">
        <f>+IFERROR(('MIP 2017'!CY98/'MIP 2017'!CY$168),0)</f>
        <v>5.2232513888158159E-5</v>
      </c>
      <c r="CZ98" s="33">
        <f>+IFERROR(('MIP 2017'!CZ98/'MIP 2017'!CZ$168),0)</f>
        <v>1.7237206499828969E-4</v>
      </c>
      <c r="DA98" s="33">
        <f>+IFERROR(('MIP 2017'!DA98/'MIP 2017'!DA$168),0)</f>
        <v>1.0984640438271741E-4</v>
      </c>
      <c r="DB98" s="33">
        <f>+IFERROR(('MIP 2017'!DB98/'MIP 2017'!DB$168),0)</f>
        <v>1.5993285278101778E-3</v>
      </c>
      <c r="DC98" s="33">
        <f>+IFERROR(('MIP 2017'!DC98/'MIP 2017'!DC$168),0)</f>
        <v>1.202525078126862E-3</v>
      </c>
      <c r="DD98" s="33">
        <f>+IFERROR(('MIP 2017'!DD98/'MIP 2017'!DD$168),0)</f>
        <v>1.5187479893853911E-3</v>
      </c>
      <c r="DE98" s="33">
        <f>+IFERROR(('MIP 2017'!DE98/'MIP 2017'!DE$168),0)</f>
        <v>2.9119350638814462E-3</v>
      </c>
      <c r="DF98" s="33">
        <f>+IFERROR(('MIP 2017'!DF98/'MIP 2017'!DF$168),0)</f>
        <v>1.039223564613536E-3</v>
      </c>
      <c r="DG98" s="33">
        <f>+IFERROR(('MIP 2017'!DG98/'MIP 2017'!DG$168),0)</f>
        <v>2.3082902213543005E-3</v>
      </c>
      <c r="DH98" s="33">
        <f>+IFERROR(('MIP 2017'!DH98/'MIP 2017'!DH$168),0)</f>
        <v>1.6723664992185268E-3</v>
      </c>
      <c r="DI98" s="33">
        <f>+IFERROR(('MIP 2017'!DI98/'MIP 2017'!DI$168),0)</f>
        <v>0</v>
      </c>
      <c r="DJ98" s="33">
        <f>+IFERROR(('MIP 2017'!DJ98/'MIP 2017'!DJ$168),0)</f>
        <v>2.2053313240990176E-3</v>
      </c>
      <c r="DK98" s="33">
        <f>+IFERROR(('MIP 2017'!DK98/'MIP 2017'!DK$168),0)</f>
        <v>7.4837050347035161E-4</v>
      </c>
      <c r="DL98" s="33">
        <f>+IFERROR(('MIP 2017'!DL98/'MIP 2017'!DL$168),0)</f>
        <v>7.9186359984042708E-4</v>
      </c>
      <c r="DM98" s="33">
        <f>+IFERROR(('MIP 2017'!DM98/'MIP 2017'!DM$168),0)</f>
        <v>5.4702715935918154E-5</v>
      </c>
      <c r="DN98" s="33">
        <f>+IFERROR(('MIP 2017'!DN98/'MIP 2017'!DN$168),0)</f>
        <v>4.376692220722159E-3</v>
      </c>
      <c r="DO98" s="33">
        <f>+IFERROR(('MIP 2017'!DO98/'MIP 2017'!DO$168),0)</f>
        <v>5.3535650091109223E-3</v>
      </c>
      <c r="DP98" s="33">
        <f>+IFERROR(('MIP 2017'!DP98/'MIP 2017'!DP$168),0)</f>
        <v>4.4428091406398546E-3</v>
      </c>
      <c r="DQ98" s="33">
        <f>+IFERROR(('MIP 2017'!DQ98/'MIP 2017'!DQ$168),0)</f>
        <v>2.9999535966260607E-3</v>
      </c>
      <c r="DR98" s="33">
        <f>+IFERROR(('MIP 2017'!DR98/'MIP 2017'!DR$168),0)</f>
        <v>5.8099304795211876E-4</v>
      </c>
      <c r="DS98" s="33">
        <f>+IFERROR(('MIP 2017'!DS98/'MIP 2017'!DS$168),0)</f>
        <v>9.5381243143887937E-4</v>
      </c>
      <c r="DT98" s="33">
        <f>+IFERROR(('MIP 2017'!DT98/'MIP 2017'!DT$168),0)</f>
        <v>1.3940482751791829E-4</v>
      </c>
      <c r="DU98" s="33">
        <f>+IFERROR(('MIP 2017'!DU98/'MIP 2017'!DU$168),0)</f>
        <v>2.7125743309153888E-4</v>
      </c>
      <c r="DV98" s="33">
        <f>+IFERROR(('MIP 2017'!DV98/'MIP 2017'!DV$168),0)</f>
        <v>3.8389933508884024E-4</v>
      </c>
      <c r="DW98" s="33">
        <f>+IFERROR(('MIP 2017'!DW98/'MIP 2017'!DW$168),0)</f>
        <v>7.7368560478181868E-4</v>
      </c>
      <c r="DX98" s="33">
        <f>+IFERROR(('MIP 2017'!DX98/'MIP 2017'!DX$168),0)</f>
        <v>2.5882619879380717E-3</v>
      </c>
      <c r="DY98" s="33">
        <f>+IFERROR(('MIP 2017'!DY98/'MIP 2017'!DY$168),0)</f>
        <v>6.5673860780959576E-4</v>
      </c>
      <c r="DZ98" s="33">
        <f>+IFERROR(('MIP 2017'!DZ98/'MIP 2017'!DZ$168),0)</f>
        <v>4.9174644460022994E-4</v>
      </c>
      <c r="EA98" s="33">
        <f>+IFERROR(('MIP 2017'!EA98/'MIP 2017'!EA$168),0)</f>
        <v>1.2198381800175089E-3</v>
      </c>
      <c r="EB98" s="33">
        <f>+IFERROR(('MIP 2017'!EB98/'MIP 2017'!EB$168),0)</f>
        <v>1.4714377529211114E-3</v>
      </c>
      <c r="EC98" s="33">
        <f>+IFERROR(('MIP 2017'!EC98/'MIP 2017'!EC$168),0)</f>
        <v>2.8365596513006561E-4</v>
      </c>
      <c r="ED98" s="33">
        <f>+IFERROR(('MIP 2017'!ED98/'MIP 2017'!ED$168),0)</f>
        <v>3.6132692509025927E-3</v>
      </c>
      <c r="EE98" s="33">
        <f>+IFERROR(('MIP 2017'!EE98/'MIP 2017'!EE$168),0)</f>
        <v>1.5192180658327432E-5</v>
      </c>
      <c r="EF98" s="33">
        <f>+IFERROR(('MIP 2017'!EF98/'MIP 2017'!EF$168),0)</f>
        <v>6.8650655182928694E-4</v>
      </c>
      <c r="EG98" s="33">
        <f>+IFERROR(('MIP 2017'!EG98/'MIP 2017'!EG$168),0)</f>
        <v>1.9278495158313018E-4</v>
      </c>
      <c r="EH98" s="33">
        <f>+IFERROR(('MIP 2017'!EH98/'MIP 2017'!EH$168),0)</f>
        <v>0</v>
      </c>
    </row>
    <row r="99" spans="1:138" s="7" customFormat="1" ht="21.95" customHeight="1" thickBot="1" x14ac:dyDescent="0.25">
      <c r="A99" s="137" t="s">
        <v>242</v>
      </c>
      <c r="B99" s="138" t="s">
        <v>393</v>
      </c>
      <c r="C99" s="33">
        <f>+IFERROR(('MIP 2017'!C99/'MIP 2017'!C$168),0)</f>
        <v>1.5082043291911009E-2</v>
      </c>
      <c r="D99" s="33">
        <f>+IFERROR(('MIP 2017'!D99/'MIP 2017'!D$168),0)</f>
        <v>9.6995839672711307E-3</v>
      </c>
      <c r="E99" s="33">
        <f>+IFERROR(('MIP 2017'!E99/'MIP 2017'!E$168),0)</f>
        <v>4.7640628417611139E-5</v>
      </c>
      <c r="F99" s="33">
        <f>+IFERROR(('MIP 2017'!F99/'MIP 2017'!F$168),0)</f>
        <v>5.6029663193948621E-2</v>
      </c>
      <c r="G99" s="33">
        <f>+IFERROR(('MIP 2017'!G99/'MIP 2017'!G$168),0)</f>
        <v>3.9749302809231012E-4</v>
      </c>
      <c r="H99" s="33">
        <f>+IFERROR(('MIP 2017'!H99/'MIP 2017'!H$168),0)</f>
        <v>3.6968505923084959E-3</v>
      </c>
      <c r="I99" s="33">
        <f>+IFERROR(('MIP 2017'!I99/'MIP 2017'!I$168),0)</f>
        <v>3.7125640114737257E-4</v>
      </c>
      <c r="J99" s="33">
        <f>+IFERROR(('MIP 2017'!J99/'MIP 2017'!J$168),0)</f>
        <v>1.8740914943285313E-5</v>
      </c>
      <c r="K99" s="33">
        <f>+IFERROR(('MIP 2017'!K99/'MIP 2017'!K$168),0)</f>
        <v>9.637578630169244E-4</v>
      </c>
      <c r="L99" s="33">
        <f>+IFERROR(('MIP 2017'!L99/'MIP 2017'!L$168),0)</f>
        <v>3.9558474212330365E-3</v>
      </c>
      <c r="M99" s="33">
        <f>+IFERROR(('MIP 2017'!M99/'MIP 2017'!M$168),0)</f>
        <v>0.14142135670201569</v>
      </c>
      <c r="N99" s="33">
        <f>+IFERROR(('MIP 2017'!N99/'MIP 2017'!N$168),0)</f>
        <v>3.0627066224741192E-2</v>
      </c>
      <c r="O99" s="33">
        <f>+IFERROR(('MIP 2017'!O99/'MIP 2017'!O$168),0)</f>
        <v>3.3065513102238753E-3</v>
      </c>
      <c r="P99" s="33">
        <f>+IFERROR(('MIP 2017'!P99/'MIP 2017'!P$168),0)</f>
        <v>6.1760533526766068E-2</v>
      </c>
      <c r="Q99" s="33">
        <f>+IFERROR(('MIP 2017'!Q99/'MIP 2017'!Q$168),0)</f>
        <v>5.2779953271151559E-3</v>
      </c>
      <c r="R99" s="33">
        <f>+IFERROR(('MIP 2017'!R99/'MIP 2017'!R$168),0)</f>
        <v>3.2392850791806677E-2</v>
      </c>
      <c r="S99" s="33">
        <f>+IFERROR(('MIP 2017'!S99/'MIP 2017'!S$168),0)</f>
        <v>6.5414103874539664E-2</v>
      </c>
      <c r="T99" s="33">
        <f>+IFERROR(('MIP 2017'!T99/'MIP 2017'!T$168),0)</f>
        <v>2.490815356582424E-2</v>
      </c>
      <c r="U99" s="33">
        <f>+IFERROR(('MIP 2017'!U99/'MIP 2017'!U$168),0)</f>
        <v>1.9938835351284772E-3</v>
      </c>
      <c r="V99" s="33">
        <f>+IFERROR(('MIP 2017'!V99/'MIP 2017'!V$168),0)</f>
        <v>5.6177535784107127E-2</v>
      </c>
      <c r="W99" s="33">
        <f>+IFERROR(('MIP 2017'!W99/'MIP 2017'!W$168),0)</f>
        <v>3.4729691520939264E-2</v>
      </c>
      <c r="X99" s="33">
        <f>+IFERROR(('MIP 2017'!X99/'MIP 2017'!X$168),0)</f>
        <v>1.6799514440662005E-2</v>
      </c>
      <c r="Y99" s="33">
        <f>+IFERROR(('MIP 2017'!Y99/'MIP 2017'!Y$168),0)</f>
        <v>3.974527578328363E-6</v>
      </c>
      <c r="Z99" s="33">
        <f>+IFERROR(('MIP 2017'!Z99/'MIP 2017'!Z$168),0)</f>
        <v>2.4353972627097222E-3</v>
      </c>
      <c r="AA99" s="33">
        <f>+IFERROR(('MIP 2017'!AA99/'MIP 2017'!AA$168),0)</f>
        <v>1.8877340868238883E-2</v>
      </c>
      <c r="AB99" s="33">
        <f>+IFERROR(('MIP 2017'!AB99/'MIP 2017'!AB$168),0)</f>
        <v>2.0540074874363958E-2</v>
      </c>
      <c r="AC99" s="33">
        <f>+IFERROR(('MIP 2017'!AC99/'MIP 2017'!AC$168),0)</f>
        <v>4.2615603399305882E-3</v>
      </c>
      <c r="AD99" s="33">
        <f>+IFERROR(('MIP 2017'!AD99/'MIP 2017'!AD$168),0)</f>
        <v>4.7843195023949747E-4</v>
      </c>
      <c r="AE99" s="33">
        <f>+IFERROR(('MIP 2017'!AE99/'MIP 2017'!AE$168),0)</f>
        <v>1.6097525764955531E-2</v>
      </c>
      <c r="AF99" s="33">
        <f>+IFERROR(('MIP 2017'!AF99/'MIP 2017'!AF$168),0)</f>
        <v>5.3455670422933955E-2</v>
      </c>
      <c r="AG99" s="33">
        <f>+IFERROR(('MIP 2017'!AG99/'MIP 2017'!AG$168),0)</f>
        <v>1.2336691542549007E-4</v>
      </c>
      <c r="AH99" s="33">
        <f>+IFERROR(('MIP 2017'!AH99/'MIP 2017'!AH$168),0)</f>
        <v>4.212722235539728E-2</v>
      </c>
      <c r="AI99" s="33">
        <f>+IFERROR(('MIP 2017'!AI99/'MIP 2017'!AI$168),0)</f>
        <v>7.6683698274314458E-3</v>
      </c>
      <c r="AJ99" s="33">
        <f>+IFERROR(('MIP 2017'!AJ99/'MIP 2017'!AJ$168),0)</f>
        <v>1.3425360014722216E-2</v>
      </c>
      <c r="AK99" s="33">
        <f>+IFERROR(('MIP 2017'!AK99/'MIP 2017'!AK$168),0)</f>
        <v>2.7879401021634383E-2</v>
      </c>
      <c r="AL99" s="33">
        <f>+IFERROR(('MIP 2017'!AL99/'MIP 2017'!AL$168),0)</f>
        <v>7.4307785835887622E-3</v>
      </c>
      <c r="AM99" s="33">
        <f>+IFERROR(('MIP 2017'!AM99/'MIP 2017'!AM$168),0)</f>
        <v>1.2757281878438402E-3</v>
      </c>
      <c r="AN99" s="33">
        <f>+IFERROR(('MIP 2017'!AN99/'MIP 2017'!AN$168),0)</f>
        <v>1.3566468224358814E-2</v>
      </c>
      <c r="AO99" s="33">
        <f>+IFERROR(('MIP 2017'!AO99/'MIP 2017'!AO$168),0)</f>
        <v>1.9416590916337146E-2</v>
      </c>
      <c r="AP99" s="33">
        <f>+IFERROR(('MIP 2017'!AP99/'MIP 2017'!AP$168),0)</f>
        <v>1.1320869831667486E-2</v>
      </c>
      <c r="AQ99" s="33">
        <f>+IFERROR(('MIP 2017'!AQ99/'MIP 2017'!AQ$168),0)</f>
        <v>2.1057430798730088E-2</v>
      </c>
      <c r="AR99" s="33">
        <f>+IFERROR(('MIP 2017'!AR99/'MIP 2017'!AR$168),0)</f>
        <v>2.203490250596689E-3</v>
      </c>
      <c r="AS99" s="33">
        <f>+IFERROR(('MIP 2017'!AS99/'MIP 2017'!AS$168),0)</f>
        <v>1.1971301449458585E-2</v>
      </c>
      <c r="AT99" s="33">
        <f>+IFERROR(('MIP 2017'!AT99/'MIP 2017'!AT$168),0)</f>
        <v>6.1086725408047897E-3</v>
      </c>
      <c r="AU99" s="33">
        <f>+IFERROR(('MIP 2017'!AU99/'MIP 2017'!AU$168),0)</f>
        <v>5.9300246480786072E-3</v>
      </c>
      <c r="AV99" s="33">
        <f>+IFERROR(('MIP 2017'!AV99/'MIP 2017'!AV$168),0)</f>
        <v>2.0845595474426184E-2</v>
      </c>
      <c r="AW99" s="33">
        <f>+IFERROR(('MIP 2017'!AW99/'MIP 2017'!AW$168),0)</f>
        <v>1.4337047932301889E-2</v>
      </c>
      <c r="AX99" s="33">
        <f>+IFERROR(('MIP 2017'!AX99/'MIP 2017'!AX$168),0)</f>
        <v>1.5271281253766339E-2</v>
      </c>
      <c r="AY99" s="33">
        <f>+IFERROR(('MIP 2017'!AY99/'MIP 2017'!AY$168),0)</f>
        <v>5.7751277052559462E-3</v>
      </c>
      <c r="AZ99" s="33">
        <f>+IFERROR(('MIP 2017'!AZ99/'MIP 2017'!AZ$168),0)</f>
        <v>1.8130291156849054E-2</v>
      </c>
      <c r="BA99" s="33">
        <f>+IFERROR(('MIP 2017'!BA99/'MIP 2017'!BA$168),0)</f>
        <v>6.3255545525202159E-3</v>
      </c>
      <c r="BB99" s="33">
        <f>+IFERROR(('MIP 2017'!BB99/'MIP 2017'!BB$168),0)</f>
        <v>2.7045205202036637E-2</v>
      </c>
      <c r="BC99" s="33">
        <f>+IFERROR(('MIP 2017'!BC99/'MIP 2017'!BC$168),0)</f>
        <v>2.5945671367320539E-2</v>
      </c>
      <c r="BD99" s="33">
        <f>+IFERROR(('MIP 2017'!BD99/'MIP 2017'!BD$168),0)</f>
        <v>2.1288230378812695E-3</v>
      </c>
      <c r="BE99" s="33">
        <f>+IFERROR(('MIP 2017'!BE99/'MIP 2017'!BE$168),0)</f>
        <v>2.065869604227568E-2</v>
      </c>
      <c r="BF99" s="33">
        <f>+IFERROR(('MIP 2017'!BF99/'MIP 2017'!BF$168),0)</f>
        <v>1.8485251410892356E-2</v>
      </c>
      <c r="BG99" s="33">
        <f>+IFERROR(('MIP 2017'!BG99/'MIP 2017'!BG$168),0)</f>
        <v>6.0947341136746427E-3</v>
      </c>
      <c r="BH99" s="33">
        <f>+IFERROR(('MIP 2017'!BH99/'MIP 2017'!BH$168),0)</f>
        <v>1.0391466959910037E-2</v>
      </c>
      <c r="BI99" s="33">
        <f>+IFERROR(('MIP 2017'!BI99/'MIP 2017'!BI$168),0)</f>
        <v>7.1739131868824319E-3</v>
      </c>
      <c r="BJ99" s="33">
        <f>+IFERROR(('MIP 2017'!BJ99/'MIP 2017'!BJ$168),0)</f>
        <v>1.2562291873686664E-2</v>
      </c>
      <c r="BK99" s="33">
        <f>+IFERROR(('MIP 2017'!BK99/'MIP 2017'!BK$168),0)</f>
        <v>7.2137237873539151E-2</v>
      </c>
      <c r="BL99" s="33">
        <f>+IFERROR(('MIP 2017'!BL99/'MIP 2017'!BL$168),0)</f>
        <v>2.5692231088584448E-2</v>
      </c>
      <c r="BM99" s="33">
        <f>+IFERROR(('MIP 2017'!BM99/'MIP 2017'!BM$168),0)</f>
        <v>5.0695364842713891E-2</v>
      </c>
      <c r="BN99" s="33">
        <f>+IFERROR(('MIP 2017'!BN99/'MIP 2017'!BN$168),0)</f>
        <v>1.3801937712704269E-2</v>
      </c>
      <c r="BO99" s="33">
        <f>+IFERROR(('MIP 2017'!BO99/'MIP 2017'!BO$168),0)</f>
        <v>3.4035636831031911E-2</v>
      </c>
      <c r="BP99" s="33">
        <f>+IFERROR(('MIP 2017'!BP99/'MIP 2017'!BP$168),0)</f>
        <v>2.1127819766623753E-2</v>
      </c>
      <c r="BQ99" s="33">
        <f>+IFERROR(('MIP 2017'!BQ99/'MIP 2017'!BQ$168),0)</f>
        <v>7.4700777788985163E-3</v>
      </c>
      <c r="BR99" s="33">
        <f>+IFERROR(('MIP 2017'!BR99/'MIP 2017'!BR$168),0)</f>
        <v>2.8249898626822624E-2</v>
      </c>
      <c r="BS99" s="33">
        <f>+IFERROR(('MIP 2017'!BS99/'MIP 2017'!BS$168),0)</f>
        <v>4.4954081099177159E-2</v>
      </c>
      <c r="BT99" s="33">
        <f>+IFERROR(('MIP 2017'!BT99/'MIP 2017'!BT$168),0)</f>
        <v>1.365681604411049E-2</v>
      </c>
      <c r="BU99" s="33">
        <f>+IFERROR(('MIP 2017'!BU99/'MIP 2017'!BU$168),0)</f>
        <v>1.4356005828304177E-2</v>
      </c>
      <c r="BV99" s="33">
        <f>+IFERROR(('MIP 2017'!BV99/'MIP 2017'!BV$168),0)</f>
        <v>1.4434536450672702E-2</v>
      </c>
      <c r="BW99" s="33">
        <f>+IFERROR(('MIP 2017'!BW99/'MIP 2017'!BW$168),0)</f>
        <v>2.0456343217419327E-2</v>
      </c>
      <c r="BX99" s="33">
        <f>+IFERROR(('MIP 2017'!BX99/'MIP 2017'!BX$168),0)</f>
        <v>2.3537884999487091E-4</v>
      </c>
      <c r="BY99" s="33">
        <f>+IFERROR(('MIP 2017'!BY99/'MIP 2017'!BY$168),0)</f>
        <v>1.1920301426500248E-3</v>
      </c>
      <c r="BZ99" s="33">
        <f>+IFERROR(('MIP 2017'!BZ99/'MIP 2017'!BZ$168),0)</f>
        <v>2.8934715433382737E-4</v>
      </c>
      <c r="CA99" s="33">
        <f>+IFERROR(('MIP 2017'!CA99/'MIP 2017'!CA$168),0)</f>
        <v>1.5981918519419467E-2</v>
      </c>
      <c r="CB99" s="33">
        <f>+IFERROR(('MIP 2017'!CB99/'MIP 2017'!CB$168),0)</f>
        <v>6.5416264514562292E-3</v>
      </c>
      <c r="CC99" s="33">
        <f>+IFERROR(('MIP 2017'!CC99/'MIP 2017'!CC$168),0)</f>
        <v>7.0515585780240447E-3</v>
      </c>
      <c r="CD99" s="33">
        <f>+IFERROR(('MIP 2017'!CD99/'MIP 2017'!CD$168),0)</f>
        <v>6.1146615281663643E-3</v>
      </c>
      <c r="CE99" s="33">
        <f>+IFERROR(('MIP 2017'!CE99/'MIP 2017'!CE$168),0)</f>
        <v>1.2014147634833336E-2</v>
      </c>
      <c r="CF99" s="33">
        <f>+IFERROR(('MIP 2017'!CF99/'MIP 2017'!CF$168),0)</f>
        <v>1.2262935195042589E-2</v>
      </c>
      <c r="CG99" s="33">
        <f>+IFERROR(('MIP 2017'!CG99/'MIP 2017'!CG$168),0)</f>
        <v>2.8366178731252124E-2</v>
      </c>
      <c r="CH99" s="33">
        <f>+IFERROR(('MIP 2017'!CH99/'MIP 2017'!CH$168),0)</f>
        <v>6.7150518332784381E-3</v>
      </c>
      <c r="CI99" s="33">
        <f>+IFERROR(('MIP 2017'!CI99/'MIP 2017'!CI$168),0)</f>
        <v>2.1094500114108229E-3</v>
      </c>
      <c r="CJ99" s="33">
        <f>+IFERROR(('MIP 2017'!CJ99/'MIP 2017'!CJ$168),0)</f>
        <v>6.0831408155370052E-4</v>
      </c>
      <c r="CK99" s="33">
        <f>+IFERROR(('MIP 2017'!CK99/'MIP 2017'!CK$168),0)</f>
        <v>8.2693337930622994E-4</v>
      </c>
      <c r="CL99" s="33">
        <f>+IFERROR(('MIP 2017'!CL99/'MIP 2017'!CL$168),0)</f>
        <v>9.3154284138854515E-2</v>
      </c>
      <c r="CM99" s="33">
        <f>+IFERROR(('MIP 2017'!CM99/'MIP 2017'!CM$168),0)</f>
        <v>6.43616237520223E-3</v>
      </c>
      <c r="CN99" s="33">
        <f>+IFERROR(('MIP 2017'!CN99/'MIP 2017'!CN$168),0)</f>
        <v>4.996454446937288E-2</v>
      </c>
      <c r="CO99" s="33">
        <f>+IFERROR(('MIP 2017'!CO99/'MIP 2017'!CO$168),0)</f>
        <v>7.6685864438934229E-2</v>
      </c>
      <c r="CP99" s="33">
        <f>+IFERROR(('MIP 2017'!CP99/'MIP 2017'!CP$168),0)</f>
        <v>3.75850539777315E-2</v>
      </c>
      <c r="CQ99" s="33">
        <f>+IFERROR(('MIP 2017'!CQ99/'MIP 2017'!CQ$168),0)</f>
        <v>1.3399975511816143E-3</v>
      </c>
      <c r="CR99" s="33">
        <f>+IFERROR(('MIP 2017'!CR99/'MIP 2017'!CR$168),0)</f>
        <v>2.4421448972729363E-3</v>
      </c>
      <c r="CS99" s="33">
        <f>+IFERROR(('MIP 2017'!CS99/'MIP 2017'!CS$168),0)</f>
        <v>2.918260852901108E-3</v>
      </c>
      <c r="CT99" s="33">
        <f>+IFERROR(('MIP 2017'!CT99/'MIP 2017'!CT$168),0)</f>
        <v>1.6654075744539799E-3</v>
      </c>
      <c r="CU99" s="33">
        <f>+IFERROR(('MIP 2017'!CU99/'MIP 2017'!CU$168),0)</f>
        <v>7.5760906284054377E-4</v>
      </c>
      <c r="CV99" s="33">
        <f>+IFERROR(('MIP 2017'!CV99/'MIP 2017'!CV$168),0)</f>
        <v>2.4022706406143302E-5</v>
      </c>
      <c r="CW99" s="33">
        <f>+IFERROR(('MIP 2017'!CW99/'MIP 2017'!CW$168),0)</f>
        <v>4.0916036898211959E-4</v>
      </c>
      <c r="CX99" s="33">
        <f>+IFERROR(('MIP 2017'!CX99/'MIP 2017'!CX$168),0)</f>
        <v>1.6506913887360598E-4</v>
      </c>
      <c r="CY99" s="33">
        <f>+IFERROR(('MIP 2017'!CY99/'MIP 2017'!CY$168),0)</f>
        <v>1.0749557514027602E-4</v>
      </c>
      <c r="CZ99" s="33">
        <f>+IFERROR(('MIP 2017'!CZ99/'MIP 2017'!CZ$168),0)</f>
        <v>6.1730587725629456E-5</v>
      </c>
      <c r="DA99" s="33">
        <f>+IFERROR(('MIP 2017'!DA99/'MIP 2017'!DA$168),0)</f>
        <v>6.5158777576833837E-4</v>
      </c>
      <c r="DB99" s="33">
        <f>+IFERROR(('MIP 2017'!DB99/'MIP 2017'!DB$168),0)</f>
        <v>3.0069261485295815E-3</v>
      </c>
      <c r="DC99" s="33">
        <f>+IFERROR(('MIP 2017'!DC99/'MIP 2017'!DC$168),0)</f>
        <v>2.4792250419179104E-3</v>
      </c>
      <c r="DD99" s="33">
        <f>+IFERROR(('MIP 2017'!DD99/'MIP 2017'!DD$168),0)</f>
        <v>1.1723908014372175E-3</v>
      </c>
      <c r="DE99" s="33">
        <f>+IFERROR(('MIP 2017'!DE99/'MIP 2017'!DE$168),0)</f>
        <v>7.6534267824228336E-3</v>
      </c>
      <c r="DF99" s="33">
        <f>+IFERROR(('MIP 2017'!DF99/'MIP 2017'!DF$168),0)</f>
        <v>1.5858532544711886E-3</v>
      </c>
      <c r="DG99" s="33">
        <f>+IFERROR(('MIP 2017'!DG99/'MIP 2017'!DG$168),0)</f>
        <v>1.3310617784996828E-3</v>
      </c>
      <c r="DH99" s="33">
        <f>+IFERROR(('MIP 2017'!DH99/'MIP 2017'!DH$168),0)</f>
        <v>1.0715139166297148E-2</v>
      </c>
      <c r="DI99" s="33">
        <f>+IFERROR(('MIP 2017'!DI99/'MIP 2017'!DI$168),0)</f>
        <v>4.0974427848578611E-4</v>
      </c>
      <c r="DJ99" s="33">
        <f>+IFERROR(('MIP 2017'!DJ99/'MIP 2017'!DJ$168),0)</f>
        <v>9.6818607610680077E-4</v>
      </c>
      <c r="DK99" s="33">
        <f>+IFERROR(('MIP 2017'!DK99/'MIP 2017'!DK$168),0)</f>
        <v>2.9570279361267948E-2</v>
      </c>
      <c r="DL99" s="33">
        <f>+IFERROR(('MIP 2017'!DL99/'MIP 2017'!DL$168),0)</f>
        <v>4.1852102870855246E-3</v>
      </c>
      <c r="DM99" s="33">
        <f>+IFERROR(('MIP 2017'!DM99/'MIP 2017'!DM$168),0)</f>
        <v>1.0643876833536907E-4</v>
      </c>
      <c r="DN99" s="33">
        <f>+IFERROR(('MIP 2017'!DN99/'MIP 2017'!DN$168),0)</f>
        <v>1.4159683170950792E-4</v>
      </c>
      <c r="DO99" s="33">
        <f>+IFERROR(('MIP 2017'!DO99/'MIP 2017'!DO$168),0)</f>
        <v>7.5766453649511647E-4</v>
      </c>
      <c r="DP99" s="33">
        <f>+IFERROR(('MIP 2017'!DP99/'MIP 2017'!DP$168),0)</f>
        <v>5.5971007481950242E-4</v>
      </c>
      <c r="DQ99" s="33">
        <f>+IFERROR(('MIP 2017'!DQ99/'MIP 2017'!DQ$168),0)</f>
        <v>5.4900544094930517E-3</v>
      </c>
      <c r="DR99" s="33">
        <f>+IFERROR(('MIP 2017'!DR99/'MIP 2017'!DR$168),0)</f>
        <v>7.8402895395604988E-4</v>
      </c>
      <c r="DS99" s="33">
        <f>+IFERROR(('MIP 2017'!DS99/'MIP 2017'!DS$168),0)</f>
        <v>5.2814232985101781E-4</v>
      </c>
      <c r="DT99" s="33">
        <f>+IFERROR(('MIP 2017'!DT99/'MIP 2017'!DT$168),0)</f>
        <v>5.438556799717718E-4</v>
      </c>
      <c r="DU99" s="33">
        <f>+IFERROR(('MIP 2017'!DU99/'MIP 2017'!DU$168),0)</f>
        <v>1.7448841344622792E-5</v>
      </c>
      <c r="DV99" s="33">
        <f>+IFERROR(('MIP 2017'!DV99/'MIP 2017'!DV$168),0)</f>
        <v>1.901296302014031E-3</v>
      </c>
      <c r="DW99" s="33">
        <f>+IFERROR(('MIP 2017'!DW99/'MIP 2017'!DW$168),0)</f>
        <v>1.6187786613554899E-3</v>
      </c>
      <c r="DX99" s="33">
        <f>+IFERROR(('MIP 2017'!DX99/'MIP 2017'!DX$168),0)</f>
        <v>2.3862634564481344E-2</v>
      </c>
      <c r="DY99" s="33">
        <f>+IFERROR(('MIP 2017'!DY99/'MIP 2017'!DY$168),0)</f>
        <v>1.1911827571279172E-4</v>
      </c>
      <c r="DZ99" s="33">
        <f>+IFERROR(('MIP 2017'!DZ99/'MIP 2017'!DZ$168),0)</f>
        <v>1.2271861895842977E-4</v>
      </c>
      <c r="EA99" s="33">
        <f>+IFERROR(('MIP 2017'!EA99/'MIP 2017'!EA$168),0)</f>
        <v>1.1291120071408917E-2</v>
      </c>
      <c r="EB99" s="33">
        <f>+IFERROR(('MIP 2017'!EB99/'MIP 2017'!EB$168),0)</f>
        <v>1.2708180242739434E-2</v>
      </c>
      <c r="EC99" s="33">
        <f>+IFERROR(('MIP 2017'!EC99/'MIP 2017'!EC$168),0)</f>
        <v>3.5005156482717549E-3</v>
      </c>
      <c r="ED99" s="33">
        <f>+IFERROR(('MIP 2017'!ED99/'MIP 2017'!ED$168),0)</f>
        <v>9.399849903584348E-3</v>
      </c>
      <c r="EE99" s="33">
        <f>+IFERROR(('MIP 2017'!EE99/'MIP 2017'!EE$168),0)</f>
        <v>2.3871143222681544E-4</v>
      </c>
      <c r="EF99" s="33">
        <f>+IFERROR(('MIP 2017'!EF99/'MIP 2017'!EF$168),0)</f>
        <v>2.1098373571484625E-3</v>
      </c>
      <c r="EG99" s="33">
        <f>+IFERROR(('MIP 2017'!EG99/'MIP 2017'!EG$168),0)</f>
        <v>6.4554914222803243E-3</v>
      </c>
      <c r="EH99" s="33">
        <f>+IFERROR(('MIP 2017'!EH99/'MIP 2017'!EH$168),0)</f>
        <v>0</v>
      </c>
    </row>
    <row r="100" spans="1:138" s="7" customFormat="1" ht="21.95" customHeight="1" thickBot="1" x14ac:dyDescent="0.25">
      <c r="A100" s="137" t="s">
        <v>244</v>
      </c>
      <c r="B100" s="138" t="s">
        <v>394</v>
      </c>
      <c r="C100" s="33">
        <f>+IFERROR(('MIP 2017'!C100/'MIP 2017'!C$168),0)</f>
        <v>1.1530556694062515E-4</v>
      </c>
      <c r="D100" s="33">
        <f>+IFERROR(('MIP 2017'!D100/'MIP 2017'!D$168),0)</f>
        <v>7.0071992718732061E-5</v>
      </c>
      <c r="E100" s="33">
        <f>+IFERROR(('MIP 2017'!E100/'MIP 2017'!E$168),0)</f>
        <v>1.0709857980952382E-4</v>
      </c>
      <c r="F100" s="33">
        <f>+IFERROR(('MIP 2017'!F100/'MIP 2017'!F$168),0)</f>
        <v>4.0124222467593688E-4</v>
      </c>
      <c r="G100" s="33">
        <f>+IFERROR(('MIP 2017'!G100/'MIP 2017'!G$168),0)</f>
        <v>8.1528556303920956E-4</v>
      </c>
      <c r="H100" s="33">
        <f>+IFERROR(('MIP 2017'!H100/'MIP 2017'!H$168),0)</f>
        <v>2.7825750745763101E-5</v>
      </c>
      <c r="I100" s="33">
        <f>+IFERROR(('MIP 2017'!I100/'MIP 2017'!I$168),0)</f>
        <v>1.7473180562148154E-4</v>
      </c>
      <c r="J100" s="33">
        <f>+IFERROR(('MIP 2017'!J100/'MIP 2017'!J$168),0)</f>
        <v>1.9534667509286809E-6</v>
      </c>
      <c r="K100" s="33">
        <f>+IFERROR(('MIP 2017'!K100/'MIP 2017'!K$168),0)</f>
        <v>8.1352999337741343E-6</v>
      </c>
      <c r="L100" s="33">
        <f>+IFERROR(('MIP 2017'!L100/'MIP 2017'!L$168),0)</f>
        <v>6.3681390067235567E-5</v>
      </c>
      <c r="M100" s="33">
        <f>+IFERROR(('MIP 2017'!M100/'MIP 2017'!M$168),0)</f>
        <v>1.0100032289934631E-3</v>
      </c>
      <c r="N100" s="33">
        <f>+IFERROR(('MIP 2017'!N100/'MIP 2017'!N$168),0)</f>
        <v>5.4838133537149015E-4</v>
      </c>
      <c r="O100" s="33">
        <f>+IFERROR(('MIP 2017'!O100/'MIP 2017'!O$168),0)</f>
        <v>1.7136129706703658E-4</v>
      </c>
      <c r="P100" s="33">
        <f>+IFERROR(('MIP 2017'!P100/'MIP 2017'!P$168),0)</f>
        <v>1.0846569629184989E-3</v>
      </c>
      <c r="Q100" s="33">
        <f>+IFERROR(('MIP 2017'!Q100/'MIP 2017'!Q$168),0)</f>
        <v>3.8520673683246867E-5</v>
      </c>
      <c r="R100" s="33">
        <f>+IFERROR(('MIP 2017'!R100/'MIP 2017'!R$168),0)</f>
        <v>1.3700555282390905E-3</v>
      </c>
      <c r="S100" s="33">
        <f>+IFERROR(('MIP 2017'!S100/'MIP 2017'!S$168),0)</f>
        <v>9.27181475723316E-4</v>
      </c>
      <c r="T100" s="33">
        <f>+IFERROR(('MIP 2017'!T100/'MIP 2017'!T$168),0)</f>
        <v>2.5981679802304468E-4</v>
      </c>
      <c r="U100" s="33">
        <f>+IFERROR(('MIP 2017'!U100/'MIP 2017'!U$168),0)</f>
        <v>5.2460561304182296E-4</v>
      </c>
      <c r="V100" s="33">
        <f>+IFERROR(('MIP 2017'!V100/'MIP 2017'!V$168),0)</f>
        <v>5.4743082861726422E-4</v>
      </c>
      <c r="W100" s="33">
        <f>+IFERROR(('MIP 2017'!W100/'MIP 2017'!W$168),0)</f>
        <v>4.5177647984719066E-4</v>
      </c>
      <c r="X100" s="33">
        <f>+IFERROR(('MIP 2017'!X100/'MIP 2017'!X$168),0)</f>
        <v>1.7825446169497335E-4</v>
      </c>
      <c r="Y100" s="33">
        <f>+IFERROR(('MIP 2017'!Y100/'MIP 2017'!Y$168),0)</f>
        <v>2.4567532676697429E-6</v>
      </c>
      <c r="Z100" s="33">
        <f>+IFERROR(('MIP 2017'!Z100/'MIP 2017'!Z$168),0)</f>
        <v>9.3101189778247589E-5</v>
      </c>
      <c r="AA100" s="33">
        <f>+IFERROR(('MIP 2017'!AA100/'MIP 2017'!AA$168),0)</f>
        <v>1.4068930361050368E-4</v>
      </c>
      <c r="AB100" s="33">
        <f>+IFERROR(('MIP 2017'!AB100/'MIP 2017'!AB$168),0)</f>
        <v>2.7937025459836488E-3</v>
      </c>
      <c r="AC100" s="33">
        <f>+IFERROR(('MIP 2017'!AC100/'MIP 2017'!AC$168),0)</f>
        <v>3.2493983831130267E-5</v>
      </c>
      <c r="AD100" s="33">
        <f>+IFERROR(('MIP 2017'!AD100/'MIP 2017'!AD$168),0)</f>
        <v>1.5234569550663195E-3</v>
      </c>
      <c r="AE100" s="33">
        <f>+IFERROR(('MIP 2017'!AE100/'MIP 2017'!AE$168),0)</f>
        <v>5.1635196852133503E-4</v>
      </c>
      <c r="AF100" s="33">
        <f>+IFERROR(('MIP 2017'!AF100/'MIP 2017'!AF$168),0)</f>
        <v>2.7557773547483753E-3</v>
      </c>
      <c r="AG100" s="33">
        <f>+IFERROR(('MIP 2017'!AG100/'MIP 2017'!AG$168),0)</f>
        <v>9.7415562320380162E-6</v>
      </c>
      <c r="AH100" s="33">
        <f>+IFERROR(('MIP 2017'!AH100/'MIP 2017'!AH$168),0)</f>
        <v>3.3364475132329268E-3</v>
      </c>
      <c r="AI100" s="33">
        <f>+IFERROR(('MIP 2017'!AI100/'MIP 2017'!AI$168),0)</f>
        <v>5.0753059034064113E-4</v>
      </c>
      <c r="AJ100" s="33">
        <f>+IFERROR(('MIP 2017'!AJ100/'MIP 2017'!AJ$168),0)</f>
        <v>1.0489409574824294E-3</v>
      </c>
      <c r="AK100" s="33">
        <f>+IFERROR(('MIP 2017'!AK100/'MIP 2017'!AK$168),0)</f>
        <v>9.7786994926697722E-4</v>
      </c>
      <c r="AL100" s="33">
        <f>+IFERROR(('MIP 2017'!AL100/'MIP 2017'!AL$168),0)</f>
        <v>7.654368395780336E-4</v>
      </c>
      <c r="AM100" s="33">
        <f>+IFERROR(('MIP 2017'!AM100/'MIP 2017'!AM$168),0)</f>
        <v>7.9634399348553508E-4</v>
      </c>
      <c r="AN100" s="33">
        <f>+IFERROR(('MIP 2017'!AN100/'MIP 2017'!AN$168),0)</f>
        <v>3.8939009831934478E-4</v>
      </c>
      <c r="AO100" s="33">
        <f>+IFERROR(('MIP 2017'!AO100/'MIP 2017'!AO$168),0)</f>
        <v>1.0554328566228183E-3</v>
      </c>
      <c r="AP100" s="33">
        <f>+IFERROR(('MIP 2017'!AP100/'MIP 2017'!AP$168),0)</f>
        <v>6.7784165965257236E-4</v>
      </c>
      <c r="AQ100" s="33">
        <f>+IFERROR(('MIP 2017'!AQ100/'MIP 2017'!AQ$168),0)</f>
        <v>7.2845219394700547E-4</v>
      </c>
      <c r="AR100" s="33">
        <f>+IFERROR(('MIP 2017'!AR100/'MIP 2017'!AR$168),0)</f>
        <v>1.2197880304995108E-3</v>
      </c>
      <c r="AS100" s="33">
        <f>+IFERROR(('MIP 2017'!AS100/'MIP 2017'!AS$168),0)</f>
        <v>3.550040253139782E-4</v>
      </c>
      <c r="AT100" s="33">
        <f>+IFERROR(('MIP 2017'!AT100/'MIP 2017'!AT$168),0)</f>
        <v>5.1499622502690465E-4</v>
      </c>
      <c r="AU100" s="33">
        <f>+IFERROR(('MIP 2017'!AU100/'MIP 2017'!AU$168),0)</f>
        <v>6.3504546449862564E-4</v>
      </c>
      <c r="AV100" s="33">
        <f>+IFERROR(('MIP 2017'!AV100/'MIP 2017'!AV$168),0)</f>
        <v>5.6972509471501891E-4</v>
      </c>
      <c r="AW100" s="33">
        <f>+IFERROR(('MIP 2017'!AW100/'MIP 2017'!AW$168),0)</f>
        <v>5.7225116972370955E-4</v>
      </c>
      <c r="AX100" s="33">
        <f>+IFERROR(('MIP 2017'!AX100/'MIP 2017'!AX$168),0)</f>
        <v>1.0587297257240989E-3</v>
      </c>
      <c r="AY100" s="33">
        <f>+IFERROR(('MIP 2017'!AY100/'MIP 2017'!AY$168),0)</f>
        <v>3.0479058923150602E-4</v>
      </c>
      <c r="AZ100" s="33">
        <f>+IFERROR(('MIP 2017'!AZ100/'MIP 2017'!AZ$168),0)</f>
        <v>3.7046515181049196E-4</v>
      </c>
      <c r="BA100" s="33">
        <f>+IFERROR(('MIP 2017'!BA100/'MIP 2017'!BA$168),0)</f>
        <v>3.1504050295306119E-4</v>
      </c>
      <c r="BB100" s="33">
        <f>+IFERROR(('MIP 2017'!BB100/'MIP 2017'!BB$168),0)</f>
        <v>6.7270867771381665E-4</v>
      </c>
      <c r="BC100" s="33">
        <f>+IFERROR(('MIP 2017'!BC100/'MIP 2017'!BC$168),0)</f>
        <v>9.7075319464862543E-4</v>
      </c>
      <c r="BD100" s="33">
        <f>+IFERROR(('MIP 2017'!BD100/'MIP 2017'!BD$168),0)</f>
        <v>1.6474210549818147E-3</v>
      </c>
      <c r="BE100" s="33">
        <f>+IFERROR(('MIP 2017'!BE100/'MIP 2017'!BE$168),0)</f>
        <v>6.0342001561802556E-4</v>
      </c>
      <c r="BF100" s="33">
        <f>+IFERROR(('MIP 2017'!BF100/'MIP 2017'!BF$168),0)</f>
        <v>1.0895036787183527E-3</v>
      </c>
      <c r="BG100" s="33">
        <f>+IFERROR(('MIP 2017'!BG100/'MIP 2017'!BG$168),0)</f>
        <v>7.3812128123289949E-4</v>
      </c>
      <c r="BH100" s="33">
        <f>+IFERROR(('MIP 2017'!BH100/'MIP 2017'!BH$168),0)</f>
        <v>1.0906332996785178E-3</v>
      </c>
      <c r="BI100" s="33">
        <f>+IFERROR(('MIP 2017'!BI100/'MIP 2017'!BI$168),0)</f>
        <v>1.4483840093642646E-3</v>
      </c>
      <c r="BJ100" s="33">
        <f>+IFERROR(('MIP 2017'!BJ100/'MIP 2017'!BJ$168),0)</f>
        <v>8.2584381546807993E-4</v>
      </c>
      <c r="BK100" s="33">
        <f>+IFERROR(('MIP 2017'!BK100/'MIP 2017'!BK$168),0)</f>
        <v>2.2067257925599826E-3</v>
      </c>
      <c r="BL100" s="33">
        <f>+IFERROR(('MIP 2017'!BL100/'MIP 2017'!BL$168),0)</f>
        <v>3.2290024799201683E-4</v>
      </c>
      <c r="BM100" s="33">
        <f>+IFERROR(('MIP 2017'!BM100/'MIP 2017'!BM$168),0)</f>
        <v>1.4409874562373492E-3</v>
      </c>
      <c r="BN100" s="33">
        <f>+IFERROR(('MIP 2017'!BN100/'MIP 2017'!BN$168),0)</f>
        <v>9.0605863229301184E-4</v>
      </c>
      <c r="BO100" s="33">
        <f>+IFERROR(('MIP 2017'!BO100/'MIP 2017'!BO$168),0)</f>
        <v>8.8201547171695715E-4</v>
      </c>
      <c r="BP100" s="33">
        <f>+IFERROR(('MIP 2017'!BP100/'MIP 2017'!BP$168),0)</f>
        <v>8.6558750265888762E-4</v>
      </c>
      <c r="BQ100" s="33">
        <f>+IFERROR(('MIP 2017'!BQ100/'MIP 2017'!BQ$168),0)</f>
        <v>5.181028752297281E-4</v>
      </c>
      <c r="BR100" s="33">
        <f>+IFERROR(('MIP 2017'!BR100/'MIP 2017'!BR$168),0)</f>
        <v>1.0269414350058664E-3</v>
      </c>
      <c r="BS100" s="33">
        <f>+IFERROR(('MIP 2017'!BS100/'MIP 2017'!BS$168),0)</f>
        <v>6.690225294186809E-4</v>
      </c>
      <c r="BT100" s="33">
        <f>+IFERROR(('MIP 2017'!BT100/'MIP 2017'!BT$168),0)</f>
        <v>1.1757703645465366E-3</v>
      </c>
      <c r="BU100" s="33">
        <f>+IFERROR(('MIP 2017'!BU100/'MIP 2017'!BU$168),0)</f>
        <v>6.6864767834207584E-4</v>
      </c>
      <c r="BV100" s="33">
        <f>+IFERROR(('MIP 2017'!BV100/'MIP 2017'!BV$168),0)</f>
        <v>3.0650406426873625E-4</v>
      </c>
      <c r="BW100" s="33">
        <f>+IFERROR(('MIP 2017'!BW100/'MIP 2017'!BW$168),0)</f>
        <v>2.6692512003124035E-3</v>
      </c>
      <c r="BX100" s="33">
        <f>+IFERROR(('MIP 2017'!BX100/'MIP 2017'!BX$168),0)</f>
        <v>6.3111790234400122E-4</v>
      </c>
      <c r="BY100" s="33">
        <f>+IFERROR(('MIP 2017'!BY100/'MIP 2017'!BY$168),0)</f>
        <v>8.2536173975942281E-4</v>
      </c>
      <c r="BZ100" s="33">
        <f>+IFERROR(('MIP 2017'!BZ100/'MIP 2017'!BZ$168),0)</f>
        <v>3.3670730943502638E-4</v>
      </c>
      <c r="CA100" s="33">
        <f>+IFERROR(('MIP 2017'!CA100/'MIP 2017'!CA$168),0)</f>
        <v>7.1340822577555148E-4</v>
      </c>
      <c r="CB100" s="33">
        <f>+IFERROR(('MIP 2017'!CB100/'MIP 2017'!CB$168),0)</f>
        <v>9.43879420842964E-5</v>
      </c>
      <c r="CC100" s="33">
        <f>+IFERROR(('MIP 2017'!CC100/'MIP 2017'!CC$168),0)</f>
        <v>1.3388007028951947E-4</v>
      </c>
      <c r="CD100" s="33">
        <f>+IFERROR(('MIP 2017'!CD100/'MIP 2017'!CD$168),0)</f>
        <v>1.1371257192776161E-3</v>
      </c>
      <c r="CE100" s="33">
        <f>+IFERROR(('MIP 2017'!CE100/'MIP 2017'!CE$168),0)</f>
        <v>7.3734055393165408E-4</v>
      </c>
      <c r="CF100" s="33">
        <f>+IFERROR(('MIP 2017'!CF100/'MIP 2017'!CF$168),0)</f>
        <v>8.7290489862149176E-4</v>
      </c>
      <c r="CG100" s="33">
        <f>+IFERROR(('MIP 2017'!CG100/'MIP 2017'!CG$168),0)</f>
        <v>8.9633075876435211E-4</v>
      </c>
      <c r="CH100" s="33">
        <f>+IFERROR(('MIP 2017'!CH100/'MIP 2017'!CH$168),0)</f>
        <v>2.7108911841877361E-4</v>
      </c>
      <c r="CI100" s="33">
        <f>+IFERROR(('MIP 2017'!CI100/'MIP 2017'!CI$168),0)</f>
        <v>2.0099026222969642E-5</v>
      </c>
      <c r="CJ100" s="33">
        <f>+IFERROR(('MIP 2017'!CJ100/'MIP 2017'!CJ$168),0)</f>
        <v>6.4829145385047668E-5</v>
      </c>
      <c r="CK100" s="33">
        <f>+IFERROR(('MIP 2017'!CK100/'MIP 2017'!CK$168),0)</f>
        <v>1.3826880233141308E-6</v>
      </c>
      <c r="CL100" s="33">
        <f>+IFERROR(('MIP 2017'!CL100/'MIP 2017'!CL$168),0)</f>
        <v>1.0801704734333577E-3</v>
      </c>
      <c r="CM100" s="33">
        <f>+IFERROR(('MIP 2017'!CM100/'MIP 2017'!CM$168),0)</f>
        <v>6.144493095009247E-3</v>
      </c>
      <c r="CN100" s="33">
        <f>+IFERROR(('MIP 2017'!CN100/'MIP 2017'!CN$168),0)</f>
        <v>1.1159362603908277E-3</v>
      </c>
      <c r="CO100" s="33">
        <f>+IFERROR(('MIP 2017'!CO100/'MIP 2017'!CO$168),0)</f>
        <v>1.1055899670865917E-3</v>
      </c>
      <c r="CP100" s="33">
        <f>+IFERROR(('MIP 2017'!CP100/'MIP 2017'!CP$168),0)</f>
        <v>8.1974744703508929E-4</v>
      </c>
      <c r="CQ100" s="33">
        <f>+IFERROR(('MIP 2017'!CQ100/'MIP 2017'!CQ$168),0)</f>
        <v>8.6760761119325774E-4</v>
      </c>
      <c r="CR100" s="33">
        <f>+IFERROR(('MIP 2017'!CR100/'MIP 2017'!CR$168),0)</f>
        <v>2.8346868425986447E-4</v>
      </c>
      <c r="CS100" s="33">
        <f>+IFERROR(('MIP 2017'!CS100/'MIP 2017'!CS$168),0)</f>
        <v>9.9724938987940412E-4</v>
      </c>
      <c r="CT100" s="33">
        <f>+IFERROR(('MIP 2017'!CT100/'MIP 2017'!CT$168),0)</f>
        <v>7.8182034927624683E-4</v>
      </c>
      <c r="CU100" s="33">
        <f>+IFERROR(('MIP 2017'!CU100/'MIP 2017'!CU$168),0)</f>
        <v>5.0779641764419833E-4</v>
      </c>
      <c r="CV100" s="33">
        <f>+IFERROR(('MIP 2017'!CV100/'MIP 2017'!CV$168),0)</f>
        <v>1.6226843594340155E-5</v>
      </c>
      <c r="CW100" s="33">
        <f>+IFERROR(('MIP 2017'!CW100/'MIP 2017'!CW$168),0)</f>
        <v>4.5517182638602725E-4</v>
      </c>
      <c r="CX100" s="33">
        <f>+IFERROR(('MIP 2017'!CX100/'MIP 2017'!CX$168),0)</f>
        <v>3.3828743322788287E-4</v>
      </c>
      <c r="CY100" s="33">
        <f>+IFERROR(('MIP 2017'!CY100/'MIP 2017'!CY$168),0)</f>
        <v>6.9289032349324628E-5</v>
      </c>
      <c r="CZ100" s="33">
        <f>+IFERROR(('MIP 2017'!CZ100/'MIP 2017'!CZ$168),0)</f>
        <v>8.702629573314743E-4</v>
      </c>
      <c r="DA100" s="33">
        <f>+IFERROR(('MIP 2017'!DA100/'MIP 2017'!DA$168),0)</f>
        <v>6.9119527261756364E-5</v>
      </c>
      <c r="DB100" s="33">
        <f>+IFERROR(('MIP 2017'!DB100/'MIP 2017'!DB$168),0)</f>
        <v>9.7731636868981283E-4</v>
      </c>
      <c r="DC100" s="33">
        <f>+IFERROR(('MIP 2017'!DC100/'MIP 2017'!DC$168),0)</f>
        <v>5.4421443331756554E-4</v>
      </c>
      <c r="DD100" s="33">
        <f>+IFERROR(('MIP 2017'!DD100/'MIP 2017'!DD$168),0)</f>
        <v>1.7204582605149794E-3</v>
      </c>
      <c r="DE100" s="33">
        <f>+IFERROR(('MIP 2017'!DE100/'MIP 2017'!DE$168),0)</f>
        <v>1.0346940404228888E-3</v>
      </c>
      <c r="DF100" s="33">
        <f>+IFERROR(('MIP 2017'!DF100/'MIP 2017'!DF$168),0)</f>
        <v>9.9300634373284779E-4</v>
      </c>
      <c r="DG100" s="33">
        <f>+IFERROR(('MIP 2017'!DG100/'MIP 2017'!DG$168),0)</f>
        <v>7.785871922783783E-4</v>
      </c>
      <c r="DH100" s="33">
        <f>+IFERROR(('MIP 2017'!DH100/'MIP 2017'!DH$168),0)</f>
        <v>5.5249255389958388E-4</v>
      </c>
      <c r="DI100" s="33">
        <f>+IFERROR(('MIP 2017'!DI100/'MIP 2017'!DI$168),0)</f>
        <v>1.855027706488886E-4</v>
      </c>
      <c r="DJ100" s="33">
        <f>+IFERROR(('MIP 2017'!DJ100/'MIP 2017'!DJ$168),0)</f>
        <v>4.4433798906647678E-4</v>
      </c>
      <c r="DK100" s="33">
        <f>+IFERROR(('MIP 2017'!DK100/'MIP 2017'!DK$168),0)</f>
        <v>7.2972952726524007E-4</v>
      </c>
      <c r="DL100" s="33">
        <f>+IFERROR(('MIP 2017'!DL100/'MIP 2017'!DL$168),0)</f>
        <v>7.8664575996699687E-4</v>
      </c>
      <c r="DM100" s="33">
        <f>+IFERROR(('MIP 2017'!DM100/'MIP 2017'!DM$168),0)</f>
        <v>4.3903338981464283E-4</v>
      </c>
      <c r="DN100" s="33">
        <f>+IFERROR(('MIP 2017'!DN100/'MIP 2017'!DN$168),0)</f>
        <v>1.1100480629701407E-4</v>
      </c>
      <c r="DO100" s="33">
        <f>+IFERROR(('MIP 2017'!DO100/'MIP 2017'!DO$168),0)</f>
        <v>7.2807383755732914E-4</v>
      </c>
      <c r="DP100" s="33">
        <f>+IFERROR(('MIP 2017'!DP100/'MIP 2017'!DP$168),0)</f>
        <v>2.9812593279862626E-4</v>
      </c>
      <c r="DQ100" s="33">
        <f>+IFERROR(('MIP 2017'!DQ100/'MIP 2017'!DQ$168),0)</f>
        <v>4.6225669368771499E-4</v>
      </c>
      <c r="DR100" s="33">
        <f>+IFERROR(('MIP 2017'!DR100/'MIP 2017'!DR$168),0)</f>
        <v>8.3456330527226479E-4</v>
      </c>
      <c r="DS100" s="33">
        <f>+IFERROR(('MIP 2017'!DS100/'MIP 2017'!DS$168),0)</f>
        <v>4.6193930813564251E-4</v>
      </c>
      <c r="DT100" s="33">
        <f>+IFERROR(('MIP 2017'!DT100/'MIP 2017'!DT$168),0)</f>
        <v>1.7541945769560899E-4</v>
      </c>
      <c r="DU100" s="33">
        <f>+IFERROR(('MIP 2017'!DU100/'MIP 2017'!DU$168),0)</f>
        <v>4.9741803405919148E-5</v>
      </c>
      <c r="DV100" s="33">
        <f>+IFERROR(('MIP 2017'!DV100/'MIP 2017'!DV$168),0)</f>
        <v>3.2390914211822658E-4</v>
      </c>
      <c r="DW100" s="33">
        <f>+IFERROR(('MIP 2017'!DW100/'MIP 2017'!DW$168),0)</f>
        <v>4.86791861286283E-4</v>
      </c>
      <c r="DX100" s="33">
        <f>+IFERROR(('MIP 2017'!DX100/'MIP 2017'!DX$168),0)</f>
        <v>9.1842642370569007E-4</v>
      </c>
      <c r="DY100" s="33">
        <f>+IFERROR(('MIP 2017'!DY100/'MIP 2017'!DY$168),0)</f>
        <v>4.8454404103928888E-4</v>
      </c>
      <c r="DZ100" s="33">
        <f>+IFERROR(('MIP 2017'!DZ100/'MIP 2017'!DZ$168),0)</f>
        <v>3.4149355305042404E-4</v>
      </c>
      <c r="EA100" s="33">
        <f>+IFERROR(('MIP 2017'!EA100/'MIP 2017'!EA$168),0)</f>
        <v>9.6325519231317991E-4</v>
      </c>
      <c r="EB100" s="33">
        <f>+IFERROR(('MIP 2017'!EB100/'MIP 2017'!EB$168),0)</f>
        <v>7.6443362281858936E-4</v>
      </c>
      <c r="EC100" s="33">
        <f>+IFERROR(('MIP 2017'!EC100/'MIP 2017'!EC$168),0)</f>
        <v>4.4714699167787831E-4</v>
      </c>
      <c r="ED100" s="33">
        <f>+IFERROR(('MIP 2017'!ED100/'MIP 2017'!ED$168),0)</f>
        <v>1.2838165994156331E-3</v>
      </c>
      <c r="EE100" s="33">
        <f>+IFERROR(('MIP 2017'!EE100/'MIP 2017'!EE$168),0)</f>
        <v>2.1993652147999862E-4</v>
      </c>
      <c r="EF100" s="33">
        <f>+IFERROR(('MIP 2017'!EF100/'MIP 2017'!EF$168),0)</f>
        <v>1.765317795501021E-4</v>
      </c>
      <c r="EG100" s="33">
        <f>+IFERROR(('MIP 2017'!EG100/'MIP 2017'!EG$168),0)</f>
        <v>1.7395420175801064E-4</v>
      </c>
      <c r="EH100" s="33">
        <f>+IFERROR(('MIP 2017'!EH100/'MIP 2017'!EH$168),0)</f>
        <v>0</v>
      </c>
    </row>
    <row r="101" spans="1:138" s="7" customFormat="1" ht="21.95" customHeight="1" thickBot="1" x14ac:dyDescent="0.25">
      <c r="A101" s="137" t="s">
        <v>245</v>
      </c>
      <c r="B101" s="138" t="s">
        <v>243</v>
      </c>
      <c r="C101" s="33">
        <f>+IFERROR(('MIP 2017'!C101/'MIP 2017'!C$168),0)</f>
        <v>1.1654193769842812E-4</v>
      </c>
      <c r="D101" s="33">
        <f>+IFERROR(('MIP 2017'!D101/'MIP 2017'!D$168),0)</f>
        <v>7.4968537170191335E-5</v>
      </c>
      <c r="E101" s="33">
        <f>+IFERROR(('MIP 2017'!E101/'MIP 2017'!E$168),0)</f>
        <v>3.3674334477487241E-5</v>
      </c>
      <c r="F101" s="33">
        <f>+IFERROR(('MIP 2017'!F101/'MIP 2017'!F$168),0)</f>
        <v>4.3036818658978527E-4</v>
      </c>
      <c r="G101" s="33">
        <f>+IFERROR(('MIP 2017'!G101/'MIP 2017'!G$168),0)</f>
        <v>2.2862673597787318E-4</v>
      </c>
      <c r="H101" s="33">
        <f>+IFERROR(('MIP 2017'!H101/'MIP 2017'!H$168),0)</f>
        <v>2.9419599709299972E-5</v>
      </c>
      <c r="I101" s="33">
        <f>+IFERROR(('MIP 2017'!I101/'MIP 2017'!I$168),0)</f>
        <v>5.5990859592858242E-5</v>
      </c>
      <c r="J101" s="33">
        <f>+IFERROR(('MIP 2017'!J101/'MIP 2017'!J$168),0)</f>
        <v>1.5199465212047695E-6</v>
      </c>
      <c r="K101" s="33">
        <f>+IFERROR(('MIP 2017'!K101/'MIP 2017'!K$168),0)</f>
        <v>8.3355777381572438E-6</v>
      </c>
      <c r="L101" s="33">
        <f>+IFERROR(('MIP 2017'!L101/'MIP 2017'!L$168),0)</f>
        <v>4.1738551544391937E-5</v>
      </c>
      <c r="M101" s="33">
        <f>+IFERROR(('MIP 2017'!M101/'MIP 2017'!M$168),0)</f>
        <v>1.0842334705564768E-3</v>
      </c>
      <c r="N101" s="33">
        <f>+IFERROR(('MIP 2017'!N101/'MIP 2017'!N$168),0)</f>
        <v>4.3294651933773902E-4</v>
      </c>
      <c r="O101" s="33">
        <f>+IFERROR(('MIP 2017'!O101/'MIP 2017'!O$168),0)</f>
        <v>5.1756111593749714E-5</v>
      </c>
      <c r="P101" s="33">
        <f>+IFERROR(('MIP 2017'!P101/'MIP 2017'!P$168),0)</f>
        <v>7.7642113081356039E-3</v>
      </c>
      <c r="Q101" s="33">
        <f>+IFERROR(('MIP 2017'!Q101/'MIP 2017'!Q$168),0)</f>
        <v>4.3364961159332992E-5</v>
      </c>
      <c r="R101" s="33">
        <f>+IFERROR(('MIP 2017'!R101/'MIP 2017'!R$168),0)</f>
        <v>5.9746177988578527E-4</v>
      </c>
      <c r="S101" s="33">
        <f>+IFERROR(('MIP 2017'!S101/'MIP 2017'!S$168),0)</f>
        <v>6.4059405223138726E-4</v>
      </c>
      <c r="T101" s="33">
        <f>+IFERROR(('MIP 2017'!T101/'MIP 2017'!T$168),0)</f>
        <v>2.1648145104111974E-4</v>
      </c>
      <c r="U101" s="33">
        <f>+IFERROR(('MIP 2017'!U101/'MIP 2017'!U$168),0)</f>
        <v>1.5190441272450975E-4</v>
      </c>
      <c r="V101" s="33">
        <f>+IFERROR(('MIP 2017'!V101/'MIP 2017'!V$168),0)</f>
        <v>4.7578683249358076E-4</v>
      </c>
      <c r="W101" s="33">
        <f>+IFERROR(('MIP 2017'!W101/'MIP 2017'!W$168),0)</f>
        <v>3.0670119998146194E-4</v>
      </c>
      <c r="X101" s="33">
        <f>+IFERROR(('MIP 2017'!X101/'MIP 2017'!X$168),0)</f>
        <v>1.4345395191414143E-4</v>
      </c>
      <c r="Y101" s="33">
        <f>+IFERROR(('MIP 2017'!Y101/'MIP 2017'!Y$168),0)</f>
        <v>1.8675627246096937E-6</v>
      </c>
      <c r="Z101" s="33">
        <f>+IFERROR(('MIP 2017'!Z101/'MIP 2017'!Z$168),0)</f>
        <v>3.5027179928277107E-5</v>
      </c>
      <c r="AA101" s="33">
        <f>+IFERROR(('MIP 2017'!AA101/'MIP 2017'!AA$168),0)</f>
        <v>1.4714806996313681E-4</v>
      </c>
      <c r="AB101" s="33">
        <f>+IFERROR(('MIP 2017'!AB101/'MIP 2017'!AB$168),0)</f>
        <v>9.6625999469690201E-4</v>
      </c>
      <c r="AC101" s="33">
        <f>+IFERROR(('MIP 2017'!AC101/'MIP 2017'!AC$168),0)</f>
        <v>5.1993058196026504E-5</v>
      </c>
      <c r="AD101" s="33">
        <f>+IFERROR(('MIP 2017'!AD101/'MIP 2017'!AD$168),0)</f>
        <v>4.7653368418302947E-4</v>
      </c>
      <c r="AE101" s="33">
        <f>+IFERROR(('MIP 2017'!AE101/'MIP 2017'!AE$168),0)</f>
        <v>2.1377683725748672E-4</v>
      </c>
      <c r="AF101" s="33">
        <f>+IFERROR(('MIP 2017'!AF101/'MIP 2017'!AF$168),0)</f>
        <v>1.0348774293232439E-3</v>
      </c>
      <c r="AG101" s="33">
        <f>+IFERROR(('MIP 2017'!AG101/'MIP 2017'!AG$168),0)</f>
        <v>8.2291731288298839E-5</v>
      </c>
      <c r="AH101" s="33">
        <f>+IFERROR(('MIP 2017'!AH101/'MIP 2017'!AH$168),0)</f>
        <v>1.2557366470600372E-3</v>
      </c>
      <c r="AI101" s="33">
        <f>+IFERROR(('MIP 2017'!AI101/'MIP 2017'!AI$168),0)</f>
        <v>4.5565709935118797E-4</v>
      </c>
      <c r="AJ101" s="33">
        <f>+IFERROR(('MIP 2017'!AJ101/'MIP 2017'!AJ$168),0)</f>
        <v>2.2281421575294752E-4</v>
      </c>
      <c r="AK101" s="33">
        <f>+IFERROR(('MIP 2017'!AK101/'MIP 2017'!AK$168),0)</f>
        <v>1.968056333720161E-3</v>
      </c>
      <c r="AL101" s="33">
        <f>+IFERROR(('MIP 2017'!AL101/'MIP 2017'!AL$168),0)</f>
        <v>3.2355547423504837E-4</v>
      </c>
      <c r="AM101" s="33">
        <f>+IFERROR(('MIP 2017'!AM101/'MIP 2017'!AM$168),0)</f>
        <v>1.2837001162317827E-4</v>
      </c>
      <c r="AN101" s="33">
        <f>+IFERROR(('MIP 2017'!AN101/'MIP 2017'!AN$168),0)</f>
        <v>2.1157561994687513E-3</v>
      </c>
      <c r="AO101" s="33">
        <f>+IFERROR(('MIP 2017'!AO101/'MIP 2017'!AO$168),0)</f>
        <v>2.5972381065393832E-3</v>
      </c>
      <c r="AP101" s="33">
        <f>+IFERROR(('MIP 2017'!AP101/'MIP 2017'!AP$168),0)</f>
        <v>6.0033755802841975E-4</v>
      </c>
      <c r="AQ101" s="33">
        <f>+IFERROR(('MIP 2017'!AQ101/'MIP 2017'!AQ$168),0)</f>
        <v>9.1193533271489047E-4</v>
      </c>
      <c r="AR101" s="33">
        <f>+IFERROR(('MIP 2017'!AR101/'MIP 2017'!AR$168),0)</f>
        <v>3.1321053974784317E-4</v>
      </c>
      <c r="AS101" s="33">
        <f>+IFERROR(('MIP 2017'!AS101/'MIP 2017'!AS$168),0)</f>
        <v>1.6543792114937563E-4</v>
      </c>
      <c r="AT101" s="33">
        <f>+IFERROR(('MIP 2017'!AT101/'MIP 2017'!AT$168),0)</f>
        <v>1.1558907429838968E-3</v>
      </c>
      <c r="AU101" s="33">
        <f>+IFERROR(('MIP 2017'!AU101/'MIP 2017'!AU$168),0)</f>
        <v>1.0447787865800198E-3</v>
      </c>
      <c r="AV101" s="33">
        <f>+IFERROR(('MIP 2017'!AV101/'MIP 2017'!AV$168),0)</f>
        <v>4.1372162014714954E-4</v>
      </c>
      <c r="AW101" s="33">
        <f>+IFERROR(('MIP 2017'!AW101/'MIP 2017'!AW$168),0)</f>
        <v>3.6848652034774066E-3</v>
      </c>
      <c r="AX101" s="33">
        <f>+IFERROR(('MIP 2017'!AX101/'MIP 2017'!AX$168),0)</f>
        <v>1.0774928599771589E-3</v>
      </c>
      <c r="AY101" s="33">
        <f>+IFERROR(('MIP 2017'!AY101/'MIP 2017'!AY$168),0)</f>
        <v>1.1490995629288773E-4</v>
      </c>
      <c r="AZ101" s="33">
        <f>+IFERROR(('MIP 2017'!AZ101/'MIP 2017'!AZ$168),0)</f>
        <v>9.0496977652849812E-4</v>
      </c>
      <c r="BA101" s="33">
        <f>+IFERROR(('MIP 2017'!BA101/'MIP 2017'!BA$168),0)</f>
        <v>1.0261110148610692E-4</v>
      </c>
      <c r="BB101" s="33">
        <f>+IFERROR(('MIP 2017'!BB101/'MIP 2017'!BB$168),0)</f>
        <v>5.3484737094871746E-4</v>
      </c>
      <c r="BC101" s="33">
        <f>+IFERROR(('MIP 2017'!BC101/'MIP 2017'!BC$168),0)</f>
        <v>3.2199568348270607E-3</v>
      </c>
      <c r="BD101" s="33">
        <f>+IFERROR(('MIP 2017'!BD101/'MIP 2017'!BD$168),0)</f>
        <v>3.345337210139356E-4</v>
      </c>
      <c r="BE101" s="33">
        <f>+IFERROR(('MIP 2017'!BE101/'MIP 2017'!BE$168),0)</f>
        <v>3.0782096375126043E-4</v>
      </c>
      <c r="BF101" s="33">
        <f>+IFERROR(('MIP 2017'!BF101/'MIP 2017'!BF$168),0)</f>
        <v>5.8011312011954413E-4</v>
      </c>
      <c r="BG101" s="33">
        <f>+IFERROR(('MIP 2017'!BG101/'MIP 2017'!BG$168),0)</f>
        <v>2.1158127267762095E-4</v>
      </c>
      <c r="BH101" s="33">
        <f>+IFERROR(('MIP 2017'!BH101/'MIP 2017'!BH$168),0)</f>
        <v>2.7857339026175027E-4</v>
      </c>
      <c r="BI101" s="33">
        <f>+IFERROR(('MIP 2017'!BI101/'MIP 2017'!BI$168),0)</f>
        <v>2.4753120074559289E-4</v>
      </c>
      <c r="BJ101" s="33">
        <f>+IFERROR(('MIP 2017'!BJ101/'MIP 2017'!BJ$168),0)</f>
        <v>2.4229060491791007E-4</v>
      </c>
      <c r="BK101" s="33">
        <f>+IFERROR(('MIP 2017'!BK101/'MIP 2017'!BK$168),0)</f>
        <v>1.0330415576400771E-3</v>
      </c>
      <c r="BL101" s="33">
        <f>+IFERROR(('MIP 2017'!BL101/'MIP 2017'!BL$168),0)</f>
        <v>6.8124238123835369E-4</v>
      </c>
      <c r="BM101" s="33">
        <f>+IFERROR(('MIP 2017'!BM101/'MIP 2017'!BM$168),0)</f>
        <v>6.6337201752070013E-4</v>
      </c>
      <c r="BN101" s="33">
        <f>+IFERROR(('MIP 2017'!BN101/'MIP 2017'!BN$168),0)</f>
        <v>5.9312257954126618E-4</v>
      </c>
      <c r="BO101" s="33">
        <f>+IFERROR(('MIP 2017'!BO101/'MIP 2017'!BO$168),0)</f>
        <v>1.1847682930242339E-3</v>
      </c>
      <c r="BP101" s="33">
        <f>+IFERROR(('MIP 2017'!BP101/'MIP 2017'!BP$168),0)</f>
        <v>1.8734942581461906E-4</v>
      </c>
      <c r="BQ101" s="33">
        <f>+IFERROR(('MIP 2017'!BQ101/'MIP 2017'!BQ$168),0)</f>
        <v>1.3240892309039943E-4</v>
      </c>
      <c r="BR101" s="33">
        <f>+IFERROR(('MIP 2017'!BR101/'MIP 2017'!BR$168),0)</f>
        <v>6.0117145092562362E-4</v>
      </c>
      <c r="BS101" s="33">
        <f>+IFERROR(('MIP 2017'!BS101/'MIP 2017'!BS$168),0)</f>
        <v>3.5488032301688702E-4</v>
      </c>
      <c r="BT101" s="33">
        <f>+IFERROR(('MIP 2017'!BT101/'MIP 2017'!BT$168),0)</f>
        <v>2.4464055226939142E-4</v>
      </c>
      <c r="BU101" s="33">
        <f>+IFERROR(('MIP 2017'!BU101/'MIP 2017'!BU$168),0)</f>
        <v>2.2832011976378494E-4</v>
      </c>
      <c r="BV101" s="33">
        <f>+IFERROR(('MIP 2017'!BV101/'MIP 2017'!BV$168),0)</f>
        <v>2.0613179151486398E-4</v>
      </c>
      <c r="BW101" s="33">
        <f>+IFERROR(('MIP 2017'!BW101/'MIP 2017'!BW$168),0)</f>
        <v>5.3241014637027363E-4</v>
      </c>
      <c r="BX101" s="33">
        <f>+IFERROR(('MIP 2017'!BX101/'MIP 2017'!BX$168),0)</f>
        <v>1.500877528342179E-4</v>
      </c>
      <c r="BY101" s="33">
        <f>+IFERROR(('MIP 2017'!BY101/'MIP 2017'!BY$168),0)</f>
        <v>2.2424843536079323E-4</v>
      </c>
      <c r="BZ101" s="33">
        <f>+IFERROR(('MIP 2017'!BZ101/'MIP 2017'!BZ$168),0)</f>
        <v>1.0502025659733368E-4</v>
      </c>
      <c r="CA101" s="33">
        <f>+IFERROR(('MIP 2017'!CA101/'MIP 2017'!CA$168),0)</f>
        <v>2.2324848154432975E-4</v>
      </c>
      <c r="CB101" s="33">
        <f>+IFERROR(('MIP 2017'!CB101/'MIP 2017'!CB$168),0)</f>
        <v>1.0513405305823549E-4</v>
      </c>
      <c r="CC101" s="33">
        <f>+IFERROR(('MIP 2017'!CC101/'MIP 2017'!CC$168),0)</f>
        <v>5.5358121713930629E-5</v>
      </c>
      <c r="CD101" s="33">
        <f>+IFERROR(('MIP 2017'!CD101/'MIP 2017'!CD$168),0)</f>
        <v>1.5630953175722049E-4</v>
      </c>
      <c r="CE101" s="33">
        <f>+IFERROR(('MIP 2017'!CE101/'MIP 2017'!CE$168),0)</f>
        <v>2.7963962319060295E-4</v>
      </c>
      <c r="CF101" s="33">
        <f>+IFERROR(('MIP 2017'!CF101/'MIP 2017'!CF$168),0)</f>
        <v>2.0924388648493209E-3</v>
      </c>
      <c r="CG101" s="33">
        <f>+IFERROR(('MIP 2017'!CG101/'MIP 2017'!CG$168),0)</f>
        <v>2.6218416971777615E-3</v>
      </c>
      <c r="CH101" s="33">
        <f>+IFERROR(('MIP 2017'!CH101/'MIP 2017'!CH$168),0)</f>
        <v>1.1861628333877909E-4</v>
      </c>
      <c r="CI101" s="33">
        <f>+IFERROR(('MIP 2017'!CI101/'MIP 2017'!CI$168),0)</f>
        <v>3.8154998124324385E-4</v>
      </c>
      <c r="CJ101" s="33">
        <f>+IFERROR(('MIP 2017'!CJ101/'MIP 2017'!CJ$168),0)</f>
        <v>2.5311499690091431E-5</v>
      </c>
      <c r="CK101" s="33">
        <f>+IFERROR(('MIP 2017'!CK101/'MIP 2017'!CK$168),0)</f>
        <v>3.2561518702013346E-6</v>
      </c>
      <c r="CL101" s="33">
        <f>+IFERROR(('MIP 2017'!CL101/'MIP 2017'!CL$168),0)</f>
        <v>7.6600629506212649E-4</v>
      </c>
      <c r="CM101" s="33">
        <f>+IFERROR(('MIP 2017'!CM101/'MIP 2017'!CM$168),0)</f>
        <v>1.5663849338495748E-3</v>
      </c>
      <c r="CN101" s="33">
        <f>+IFERROR(('MIP 2017'!CN101/'MIP 2017'!CN$168),0)</f>
        <v>1.1051273993445171E-3</v>
      </c>
      <c r="CO101" s="33">
        <f>+IFERROR(('MIP 2017'!CO101/'MIP 2017'!CO$168),0)</f>
        <v>5.3327832423142318E-3</v>
      </c>
      <c r="CP101" s="33">
        <f>+IFERROR(('MIP 2017'!CP101/'MIP 2017'!CP$168),0)</f>
        <v>6.1284739769049317E-3</v>
      </c>
      <c r="CQ101" s="33">
        <f>+IFERROR(('MIP 2017'!CQ101/'MIP 2017'!CQ$168),0)</f>
        <v>7.8685547912812068E-5</v>
      </c>
      <c r="CR101" s="33">
        <f>+IFERROR(('MIP 2017'!CR101/'MIP 2017'!CR$168),0)</f>
        <v>9.5736475120922727E-5</v>
      </c>
      <c r="CS101" s="33">
        <f>+IFERROR(('MIP 2017'!CS101/'MIP 2017'!CS$168),0)</f>
        <v>2.0558979028282112E-4</v>
      </c>
      <c r="CT101" s="33">
        <f>+IFERROR(('MIP 2017'!CT101/'MIP 2017'!CT$168),0)</f>
        <v>8.1843847850905163E-3</v>
      </c>
      <c r="CU101" s="33">
        <f>+IFERROR(('MIP 2017'!CU101/'MIP 2017'!CU$168),0)</f>
        <v>2.0917161531795426E-5</v>
      </c>
      <c r="CV101" s="33">
        <f>+IFERROR(('MIP 2017'!CV101/'MIP 2017'!CV$168),0)</f>
        <v>2.5383733345023004E-6</v>
      </c>
      <c r="CW101" s="33">
        <f>+IFERROR(('MIP 2017'!CW101/'MIP 2017'!CW$168),0)</f>
        <v>3.0020380795254273E-4</v>
      </c>
      <c r="CX101" s="33">
        <f>+IFERROR(('MIP 2017'!CX101/'MIP 2017'!CX$168),0)</f>
        <v>5.718129085913997E-4</v>
      </c>
      <c r="CY101" s="33">
        <f>+IFERROR(('MIP 2017'!CY101/'MIP 2017'!CY$168),0)</f>
        <v>1.478288375886331E-5</v>
      </c>
      <c r="CZ101" s="33">
        <f>+IFERROR(('MIP 2017'!CZ101/'MIP 2017'!CZ$168),0)</f>
        <v>9.3750248967464309E-5</v>
      </c>
      <c r="DA101" s="33">
        <f>+IFERROR(('MIP 2017'!DA101/'MIP 2017'!DA$168),0)</f>
        <v>1.7500434188728596E-5</v>
      </c>
      <c r="DB101" s="33">
        <f>+IFERROR(('MIP 2017'!DB101/'MIP 2017'!DB$168),0)</f>
        <v>3.1592734489854847E-5</v>
      </c>
      <c r="DC101" s="33">
        <f>+IFERROR(('MIP 2017'!DC101/'MIP 2017'!DC$168),0)</f>
        <v>2.3764739860631664E-4</v>
      </c>
      <c r="DD101" s="33">
        <f>+IFERROR(('MIP 2017'!DD101/'MIP 2017'!DD$168),0)</f>
        <v>5.3292672658908504E-5</v>
      </c>
      <c r="DE101" s="33">
        <f>+IFERROR(('MIP 2017'!DE101/'MIP 2017'!DE$168),0)</f>
        <v>3.5043475143998088E-4</v>
      </c>
      <c r="DF101" s="33">
        <f>+IFERROR(('MIP 2017'!DF101/'MIP 2017'!DF$168),0)</f>
        <v>1.3490503745857067E-4</v>
      </c>
      <c r="DG101" s="33">
        <f>+IFERROR(('MIP 2017'!DG101/'MIP 2017'!DG$168),0)</f>
        <v>2.5800622943110424E-4</v>
      </c>
      <c r="DH101" s="33">
        <f>+IFERROR(('MIP 2017'!DH101/'MIP 2017'!DH$168),0)</f>
        <v>1.3432266183000148E-4</v>
      </c>
      <c r="DI101" s="33">
        <f>+IFERROR(('MIP 2017'!DI101/'MIP 2017'!DI$168),0)</f>
        <v>5.4670115126283584E-5</v>
      </c>
      <c r="DJ101" s="33">
        <f>+IFERROR(('MIP 2017'!DJ101/'MIP 2017'!DJ$168),0)</f>
        <v>9.23861285443952E-5</v>
      </c>
      <c r="DK101" s="33">
        <f>+IFERROR(('MIP 2017'!DK101/'MIP 2017'!DK$168),0)</f>
        <v>3.1116039543376646E-4</v>
      </c>
      <c r="DL101" s="33">
        <f>+IFERROR(('MIP 2017'!DL101/'MIP 2017'!DL$168),0)</f>
        <v>1.8418656517505368E-4</v>
      </c>
      <c r="DM101" s="33">
        <f>+IFERROR(('MIP 2017'!DM101/'MIP 2017'!DM$168),0)</f>
        <v>3.0230588761218355E-7</v>
      </c>
      <c r="DN101" s="33">
        <f>+IFERROR(('MIP 2017'!DN101/'MIP 2017'!DN$168),0)</f>
        <v>1.9196124386492916E-6</v>
      </c>
      <c r="DO101" s="33">
        <f>+IFERROR(('MIP 2017'!DO101/'MIP 2017'!DO$168),0)</f>
        <v>1.4285824386592707E-4</v>
      </c>
      <c r="DP101" s="33">
        <f>+IFERROR(('MIP 2017'!DP101/'MIP 2017'!DP$168),0)</f>
        <v>6.9575255297065156E-5</v>
      </c>
      <c r="DQ101" s="33">
        <f>+IFERROR(('MIP 2017'!DQ101/'MIP 2017'!DQ$168),0)</f>
        <v>8.9087360108650401E-5</v>
      </c>
      <c r="DR101" s="33">
        <f>+IFERROR(('MIP 2017'!DR101/'MIP 2017'!DR$168),0)</f>
        <v>2.5709249558465165E-5</v>
      </c>
      <c r="DS101" s="33">
        <f>+IFERROR(('MIP 2017'!DS101/'MIP 2017'!DS$168),0)</f>
        <v>1.4797842460366803E-4</v>
      </c>
      <c r="DT101" s="33">
        <f>+IFERROR(('MIP 2017'!DT101/'MIP 2017'!DT$168),0)</f>
        <v>2.8529541291754624E-5</v>
      </c>
      <c r="DU101" s="33">
        <f>+IFERROR(('MIP 2017'!DU101/'MIP 2017'!DU$168),0)</f>
        <v>6.3242250330062342E-6</v>
      </c>
      <c r="DV101" s="33">
        <f>+IFERROR(('MIP 2017'!DV101/'MIP 2017'!DV$168),0)</f>
        <v>4.3753295944624431E-5</v>
      </c>
      <c r="DW101" s="33">
        <f>+IFERROR(('MIP 2017'!DW101/'MIP 2017'!DW$168),0)</f>
        <v>9.4253283750819574E-5</v>
      </c>
      <c r="DX101" s="33">
        <f>+IFERROR(('MIP 2017'!DX101/'MIP 2017'!DX$168),0)</f>
        <v>2.9417222033900126E-3</v>
      </c>
      <c r="DY101" s="33">
        <f>+IFERROR(('MIP 2017'!DY101/'MIP 2017'!DY$168),0)</f>
        <v>4.7967484023824903E-5</v>
      </c>
      <c r="DZ101" s="33">
        <f>+IFERROR(('MIP 2017'!DZ101/'MIP 2017'!DZ$168),0)</f>
        <v>1.0051955087172106E-4</v>
      </c>
      <c r="EA101" s="33">
        <f>+IFERROR(('MIP 2017'!EA101/'MIP 2017'!EA$168),0)</f>
        <v>2.2814096601095221E-4</v>
      </c>
      <c r="EB101" s="33">
        <f>+IFERROR(('MIP 2017'!EB101/'MIP 2017'!EB$168),0)</f>
        <v>1.1827332260006152E-4</v>
      </c>
      <c r="EC101" s="33">
        <f>+IFERROR(('MIP 2017'!EC101/'MIP 2017'!EC$168),0)</f>
        <v>7.0562480435910815E-5</v>
      </c>
      <c r="ED101" s="33">
        <f>+IFERROR(('MIP 2017'!ED101/'MIP 2017'!ED$168),0)</f>
        <v>3.5309417366971612E-4</v>
      </c>
      <c r="EE101" s="33">
        <f>+IFERROR(('MIP 2017'!EE101/'MIP 2017'!EE$168),0)</f>
        <v>5.3896080096911465E-5</v>
      </c>
      <c r="EF101" s="33">
        <f>+IFERROR(('MIP 2017'!EF101/'MIP 2017'!EF$168),0)</f>
        <v>3.1247400132207364E-5</v>
      </c>
      <c r="EG101" s="33">
        <f>+IFERROR(('MIP 2017'!EG101/'MIP 2017'!EG$168),0)</f>
        <v>7.9561193208200082E-5</v>
      </c>
      <c r="EH101" s="33">
        <f>+IFERROR(('MIP 2017'!EH101/'MIP 2017'!EH$168),0)</f>
        <v>0</v>
      </c>
    </row>
    <row r="102" spans="1:138" s="7" customFormat="1" ht="21.95" customHeight="1" thickBot="1" x14ac:dyDescent="0.25">
      <c r="A102" s="137" t="s">
        <v>246</v>
      </c>
      <c r="B102" s="138" t="s">
        <v>395</v>
      </c>
      <c r="C102" s="33">
        <f>+IFERROR(('MIP 2017'!C102/'MIP 2017'!C$168),0)</f>
        <v>8.5829076154717021E-5</v>
      </c>
      <c r="D102" s="33">
        <f>+IFERROR(('MIP 2017'!D102/'MIP 2017'!D$168),0)</f>
        <v>4.5451334143622286E-5</v>
      </c>
      <c r="E102" s="33">
        <f>+IFERROR(('MIP 2017'!E102/'MIP 2017'!E$168),0)</f>
        <v>5.6463606305260034E-4</v>
      </c>
      <c r="F102" s="33">
        <f>+IFERROR(('MIP 2017'!F102/'MIP 2017'!F$168),0)</f>
        <v>7.96750498659259E-4</v>
      </c>
      <c r="G102" s="33">
        <f>+IFERROR(('MIP 2017'!G102/'MIP 2017'!G$168),0)</f>
        <v>1.8855382113286306E-4</v>
      </c>
      <c r="H102" s="33">
        <f>+IFERROR(('MIP 2017'!H102/'MIP 2017'!H$168),0)</f>
        <v>1.8260661225895738E-5</v>
      </c>
      <c r="I102" s="33">
        <f>+IFERROR(('MIP 2017'!I102/'MIP 2017'!I$168),0)</f>
        <v>3.1441999416823257E-6</v>
      </c>
      <c r="J102" s="33">
        <f>+IFERROR(('MIP 2017'!J102/'MIP 2017'!J$168),0)</f>
        <v>1.5944246165222844E-6</v>
      </c>
      <c r="K102" s="33">
        <f>+IFERROR(('MIP 2017'!K102/'MIP 2017'!K$168),0)</f>
        <v>4.5254670146120898E-6</v>
      </c>
      <c r="L102" s="33">
        <f>+IFERROR(('MIP 2017'!L102/'MIP 2017'!L$168),0)</f>
        <v>2.4076683653095345E-4</v>
      </c>
      <c r="M102" s="33">
        <f>+IFERROR(('MIP 2017'!M102/'MIP 2017'!M$168),0)</f>
        <v>6.6310040555175843E-4</v>
      </c>
      <c r="N102" s="33">
        <f>+IFERROR(('MIP 2017'!N102/'MIP 2017'!N$168),0)</f>
        <v>1.2501228743934318E-2</v>
      </c>
      <c r="O102" s="33">
        <f>+IFERROR(('MIP 2017'!O102/'MIP 2017'!O$168),0)</f>
        <v>5.5129048841867116E-3</v>
      </c>
      <c r="P102" s="33">
        <f>+IFERROR(('MIP 2017'!P102/'MIP 2017'!P$168),0)</f>
        <v>3.0037975529341919E-2</v>
      </c>
      <c r="Q102" s="33">
        <f>+IFERROR(('MIP 2017'!Q102/'MIP 2017'!Q$168),0)</f>
        <v>7.6925379427839708E-4</v>
      </c>
      <c r="R102" s="33">
        <f>+IFERROR(('MIP 2017'!R102/'MIP 2017'!R$168),0)</f>
        <v>3.4006245938180552E-3</v>
      </c>
      <c r="S102" s="33">
        <f>+IFERROR(('MIP 2017'!S102/'MIP 2017'!S$168),0)</f>
        <v>6.4575932708519984E-4</v>
      </c>
      <c r="T102" s="33">
        <f>+IFERROR(('MIP 2017'!T102/'MIP 2017'!T$168),0)</f>
        <v>1.1689503118486198E-4</v>
      </c>
      <c r="U102" s="33">
        <f>+IFERROR(('MIP 2017'!U102/'MIP 2017'!U$168),0)</f>
        <v>2.413036458065104E-4</v>
      </c>
      <c r="V102" s="33">
        <f>+IFERROR(('MIP 2017'!V102/'MIP 2017'!V$168),0)</f>
        <v>3.0632494931732637E-4</v>
      </c>
      <c r="W102" s="33">
        <f>+IFERROR(('MIP 2017'!W102/'MIP 2017'!W$168),0)</f>
        <v>3.0994417708888693E-3</v>
      </c>
      <c r="X102" s="33">
        <f>+IFERROR(('MIP 2017'!X102/'MIP 2017'!X$168),0)</f>
        <v>1.1700856402146679E-4</v>
      </c>
      <c r="Y102" s="33">
        <f>+IFERROR(('MIP 2017'!Y102/'MIP 2017'!Y$168),0)</f>
        <v>1.6973181219861645E-7</v>
      </c>
      <c r="Z102" s="33">
        <f>+IFERROR(('MIP 2017'!Z102/'MIP 2017'!Z$168),0)</f>
        <v>1.1524157772839587E-4</v>
      </c>
      <c r="AA102" s="33">
        <f>+IFERROR(('MIP 2017'!AA102/'MIP 2017'!AA$168),0)</f>
        <v>9.0977075188589871E-5</v>
      </c>
      <c r="AB102" s="33">
        <f>+IFERROR(('MIP 2017'!AB102/'MIP 2017'!AB$168),0)</f>
        <v>2.1598657579880117E-3</v>
      </c>
      <c r="AC102" s="33">
        <f>+IFERROR(('MIP 2017'!AC102/'MIP 2017'!AC$168),0)</f>
        <v>2.5842491796051685E-5</v>
      </c>
      <c r="AD102" s="33">
        <f>+IFERROR(('MIP 2017'!AD102/'MIP 2017'!AD$168),0)</f>
        <v>2.2337676901461336E-3</v>
      </c>
      <c r="AE102" s="33">
        <f>+IFERROR(('MIP 2017'!AE102/'MIP 2017'!AE$168),0)</f>
        <v>4.7229539128377547E-4</v>
      </c>
      <c r="AF102" s="33">
        <f>+IFERROR(('MIP 2017'!AF102/'MIP 2017'!AF$168),0)</f>
        <v>2.2185442756599005E-3</v>
      </c>
      <c r="AG102" s="33">
        <f>+IFERROR(('MIP 2017'!AG102/'MIP 2017'!AG$168),0)</f>
        <v>2.6087258975861692E-2</v>
      </c>
      <c r="AH102" s="33">
        <f>+IFERROR(('MIP 2017'!AH102/'MIP 2017'!AH$168),0)</f>
        <v>2.4559194972096217E-4</v>
      </c>
      <c r="AI102" s="33">
        <f>+IFERROR(('MIP 2017'!AI102/'MIP 2017'!AI$168),0)</f>
        <v>1.9559074442488996E-3</v>
      </c>
      <c r="AJ102" s="33">
        <f>+IFERROR(('MIP 2017'!AJ102/'MIP 2017'!AJ$168),0)</f>
        <v>2.7186768880308108E-2</v>
      </c>
      <c r="AK102" s="33">
        <f>+IFERROR(('MIP 2017'!AK102/'MIP 2017'!AK$168),0)</f>
        <v>4.6973942274048091E-3</v>
      </c>
      <c r="AL102" s="33">
        <f>+IFERROR(('MIP 2017'!AL102/'MIP 2017'!AL$168),0)</f>
        <v>2.0898504806537888E-3</v>
      </c>
      <c r="AM102" s="33">
        <f>+IFERROR(('MIP 2017'!AM102/'MIP 2017'!AM$168),0)</f>
        <v>7.1636969623120703E-4</v>
      </c>
      <c r="AN102" s="33">
        <f>+IFERROR(('MIP 2017'!AN102/'MIP 2017'!AN$168),0)</f>
        <v>1.0634750306341898E-3</v>
      </c>
      <c r="AO102" s="33">
        <f>+IFERROR(('MIP 2017'!AO102/'MIP 2017'!AO$168),0)</f>
        <v>6.7893270809611739E-3</v>
      </c>
      <c r="AP102" s="33">
        <f>+IFERROR(('MIP 2017'!AP102/'MIP 2017'!AP$168),0)</f>
        <v>6.6418433189229546E-3</v>
      </c>
      <c r="AQ102" s="33">
        <f>+IFERROR(('MIP 2017'!AQ102/'MIP 2017'!AQ$168),0)</f>
        <v>3.2651857009964922E-4</v>
      </c>
      <c r="AR102" s="33">
        <f>+IFERROR(('MIP 2017'!AR102/'MIP 2017'!AR$168),0)</f>
        <v>5.4512163713147125E-3</v>
      </c>
      <c r="AS102" s="33">
        <f>+IFERROR(('MIP 2017'!AS102/'MIP 2017'!AS$168),0)</f>
        <v>5.5129984194339596E-4</v>
      </c>
      <c r="AT102" s="33">
        <f>+IFERROR(('MIP 2017'!AT102/'MIP 2017'!AT$168),0)</f>
        <v>9.2156634066745309E-4</v>
      </c>
      <c r="AU102" s="33">
        <f>+IFERROR(('MIP 2017'!AU102/'MIP 2017'!AU$168),0)</f>
        <v>4.3663400443719538E-3</v>
      </c>
      <c r="AV102" s="33">
        <f>+IFERROR(('MIP 2017'!AV102/'MIP 2017'!AV$168),0)</f>
        <v>2.2397605525772716E-3</v>
      </c>
      <c r="AW102" s="33">
        <f>+IFERROR(('MIP 2017'!AW102/'MIP 2017'!AW$168),0)</f>
        <v>7.2042893990097731E-4</v>
      </c>
      <c r="AX102" s="33">
        <f>+IFERROR(('MIP 2017'!AX102/'MIP 2017'!AX$168),0)</f>
        <v>3.017623939752983E-3</v>
      </c>
      <c r="AY102" s="33">
        <f>+IFERROR(('MIP 2017'!AY102/'MIP 2017'!AY$168),0)</f>
        <v>4.1918573149037994E-3</v>
      </c>
      <c r="AZ102" s="33">
        <f>+IFERROR(('MIP 2017'!AZ102/'MIP 2017'!AZ$168),0)</f>
        <v>8.9743219563897018E-4</v>
      </c>
      <c r="BA102" s="33">
        <f>+IFERROR(('MIP 2017'!BA102/'MIP 2017'!BA$168),0)</f>
        <v>1.0474610868087858E-3</v>
      </c>
      <c r="BB102" s="33">
        <f>+IFERROR(('MIP 2017'!BB102/'MIP 2017'!BB$168),0)</f>
        <v>2.546515324526774E-3</v>
      </c>
      <c r="BC102" s="33">
        <f>+IFERROR(('MIP 2017'!BC102/'MIP 2017'!BC$168),0)</f>
        <v>4.771812823235029E-3</v>
      </c>
      <c r="BD102" s="33">
        <f>+IFERROR(('MIP 2017'!BD102/'MIP 2017'!BD$168),0)</f>
        <v>1.1597831636635577E-3</v>
      </c>
      <c r="BE102" s="33">
        <f>+IFERROR(('MIP 2017'!BE102/'MIP 2017'!BE$168),0)</f>
        <v>6.5533837563636734E-3</v>
      </c>
      <c r="BF102" s="33">
        <f>+IFERROR(('MIP 2017'!BF102/'MIP 2017'!BF$168),0)</f>
        <v>3.5816342300712353E-3</v>
      </c>
      <c r="BG102" s="33">
        <f>+IFERROR(('MIP 2017'!BG102/'MIP 2017'!BG$168),0)</f>
        <v>9.5100431574108115E-4</v>
      </c>
      <c r="BH102" s="33">
        <f>+IFERROR(('MIP 2017'!BH102/'MIP 2017'!BH$168),0)</f>
        <v>1.9000230483802725E-3</v>
      </c>
      <c r="BI102" s="33">
        <f>+IFERROR(('MIP 2017'!BI102/'MIP 2017'!BI$168),0)</f>
        <v>1.514792760852508E-3</v>
      </c>
      <c r="BJ102" s="33">
        <f>+IFERROR(('MIP 2017'!BJ102/'MIP 2017'!BJ$168),0)</f>
        <v>5.2247738893128068E-3</v>
      </c>
      <c r="BK102" s="33">
        <f>+IFERROR(('MIP 2017'!BK102/'MIP 2017'!BK$168),0)</f>
        <v>3.3309387532755139E-3</v>
      </c>
      <c r="BL102" s="33">
        <f>+IFERROR(('MIP 2017'!BL102/'MIP 2017'!BL$168),0)</f>
        <v>1.0658992263556217E-3</v>
      </c>
      <c r="BM102" s="33">
        <f>+IFERROR(('MIP 2017'!BM102/'MIP 2017'!BM$168),0)</f>
        <v>5.8177144880312958E-3</v>
      </c>
      <c r="BN102" s="33">
        <f>+IFERROR(('MIP 2017'!BN102/'MIP 2017'!BN$168),0)</f>
        <v>1.5730046612190398E-3</v>
      </c>
      <c r="BO102" s="33">
        <f>+IFERROR(('MIP 2017'!BO102/'MIP 2017'!BO$168),0)</f>
        <v>4.698864304687393E-3</v>
      </c>
      <c r="BP102" s="33">
        <f>+IFERROR(('MIP 2017'!BP102/'MIP 2017'!BP$168),0)</f>
        <v>1.6611431670046546E-3</v>
      </c>
      <c r="BQ102" s="33">
        <f>+IFERROR(('MIP 2017'!BQ102/'MIP 2017'!BQ$168),0)</f>
        <v>2.0790326316894392E-3</v>
      </c>
      <c r="BR102" s="33">
        <f>+IFERROR(('MIP 2017'!BR102/'MIP 2017'!BR$168),0)</f>
        <v>8.7286780306354474E-3</v>
      </c>
      <c r="BS102" s="33">
        <f>+IFERROR(('MIP 2017'!BS102/'MIP 2017'!BS$168),0)</f>
        <v>2.4233131824849621E-2</v>
      </c>
      <c r="BT102" s="33">
        <f>+IFERROR(('MIP 2017'!BT102/'MIP 2017'!BT$168),0)</f>
        <v>1.9275095677136436E-2</v>
      </c>
      <c r="BU102" s="33">
        <f>+IFERROR(('MIP 2017'!BU102/'MIP 2017'!BU$168),0)</f>
        <v>1.3789685782560289E-3</v>
      </c>
      <c r="BV102" s="33">
        <f>+IFERROR(('MIP 2017'!BV102/'MIP 2017'!BV$168),0)</f>
        <v>1.7955469219218347E-2</v>
      </c>
      <c r="BW102" s="33">
        <f>+IFERROR(('MIP 2017'!BW102/'MIP 2017'!BW$168),0)</f>
        <v>1.2108434018946295E-2</v>
      </c>
      <c r="BX102" s="33">
        <f>+IFERROR(('MIP 2017'!BX102/'MIP 2017'!BX$168),0)</f>
        <v>6.952941183105333E-4</v>
      </c>
      <c r="BY102" s="33">
        <f>+IFERROR(('MIP 2017'!BY102/'MIP 2017'!BY$168),0)</f>
        <v>4.9232548234099001E-4</v>
      </c>
      <c r="BZ102" s="33">
        <f>+IFERROR(('MIP 2017'!BZ102/'MIP 2017'!BZ$168),0)</f>
        <v>1.8412153863961236E-4</v>
      </c>
      <c r="CA102" s="33">
        <f>+IFERROR(('MIP 2017'!CA102/'MIP 2017'!CA$168),0)</f>
        <v>1.3787742427886034E-2</v>
      </c>
      <c r="CB102" s="33">
        <f>+IFERROR(('MIP 2017'!CB102/'MIP 2017'!CB$168),0)</f>
        <v>1.4121344567419783E-4</v>
      </c>
      <c r="CC102" s="33">
        <f>+IFERROR(('MIP 2017'!CC102/'MIP 2017'!CC$168),0)</f>
        <v>3.0892805708128846E-4</v>
      </c>
      <c r="CD102" s="33">
        <f>+IFERROR(('MIP 2017'!CD102/'MIP 2017'!CD$168),0)</f>
        <v>1.7272321395220272E-3</v>
      </c>
      <c r="CE102" s="33">
        <f>+IFERROR(('MIP 2017'!CE102/'MIP 2017'!CE$168),0)</f>
        <v>1.4370211653888874E-3</v>
      </c>
      <c r="CF102" s="33">
        <f>+IFERROR(('MIP 2017'!CF102/'MIP 2017'!CF$168),0)</f>
        <v>3.2348307286573555E-3</v>
      </c>
      <c r="CG102" s="33">
        <f>+IFERROR(('MIP 2017'!CG102/'MIP 2017'!CG$168),0)</f>
        <v>9.1341561546284082E-3</v>
      </c>
      <c r="CH102" s="33">
        <f>+IFERROR(('MIP 2017'!CH102/'MIP 2017'!CH$168),0)</f>
        <v>1.3082140440829791E-3</v>
      </c>
      <c r="CI102" s="33">
        <f>+IFERROR(('MIP 2017'!CI102/'MIP 2017'!CI$168),0)</f>
        <v>0.12052476276490628</v>
      </c>
      <c r="CJ102" s="33">
        <f>+IFERROR(('MIP 2017'!CJ102/'MIP 2017'!CJ$168),0)</f>
        <v>8.4944874092711224E-3</v>
      </c>
      <c r="CK102" s="33">
        <f>+IFERROR(('MIP 2017'!CK102/'MIP 2017'!CK$168),0)</f>
        <v>4.8725669606386128E-2</v>
      </c>
      <c r="CL102" s="33">
        <f>+IFERROR(('MIP 2017'!CL102/'MIP 2017'!CL$168),0)</f>
        <v>4.3185425998561518E-2</v>
      </c>
      <c r="CM102" s="33">
        <f>+IFERROR(('MIP 2017'!CM102/'MIP 2017'!CM$168),0)</f>
        <v>0.10619990339029982</v>
      </c>
      <c r="CN102" s="33">
        <f>+IFERROR(('MIP 2017'!CN102/'MIP 2017'!CN$168),0)</f>
        <v>1.7453120820402675E-2</v>
      </c>
      <c r="CO102" s="33">
        <f>+IFERROR(('MIP 2017'!CO102/'MIP 2017'!CO$168),0)</f>
        <v>0.10411831835693895</v>
      </c>
      <c r="CP102" s="33">
        <f>+IFERROR(('MIP 2017'!CP102/'MIP 2017'!CP$168),0)</f>
        <v>3.0698600736313517E-2</v>
      </c>
      <c r="CQ102" s="33">
        <f>+IFERROR(('MIP 2017'!CQ102/'MIP 2017'!CQ$168),0)</f>
        <v>8.7932542637021098E-4</v>
      </c>
      <c r="CR102" s="33">
        <f>+IFERROR(('MIP 2017'!CR102/'MIP 2017'!CR$168),0)</f>
        <v>3.7175694255363936E-4</v>
      </c>
      <c r="CS102" s="33">
        <f>+IFERROR(('MIP 2017'!CS102/'MIP 2017'!CS$168),0)</f>
        <v>8.9161722025407695E-4</v>
      </c>
      <c r="CT102" s="33">
        <f>+IFERROR(('MIP 2017'!CT102/'MIP 2017'!CT$168),0)</f>
        <v>2.9741396485277864E-3</v>
      </c>
      <c r="CU102" s="33">
        <f>+IFERROR(('MIP 2017'!CU102/'MIP 2017'!CU$168),0)</f>
        <v>1.0165255398490258E-3</v>
      </c>
      <c r="CV102" s="33">
        <f>+IFERROR(('MIP 2017'!CV102/'MIP 2017'!CV$168),0)</f>
        <v>1.9247017735397607E-4</v>
      </c>
      <c r="CW102" s="33">
        <f>+IFERROR(('MIP 2017'!CW102/'MIP 2017'!CW$168),0)</f>
        <v>3.8760788033811744E-4</v>
      </c>
      <c r="CX102" s="33">
        <f>+IFERROR(('MIP 2017'!CX102/'MIP 2017'!CX$168),0)</f>
        <v>9.1441339800071972E-4</v>
      </c>
      <c r="CY102" s="33">
        <f>+IFERROR(('MIP 2017'!CY102/'MIP 2017'!CY$168),0)</f>
        <v>4.2030530793204081E-4</v>
      </c>
      <c r="CZ102" s="33">
        <f>+IFERROR(('MIP 2017'!CZ102/'MIP 2017'!CZ$168),0)</f>
        <v>6.575615290906235E-4</v>
      </c>
      <c r="DA102" s="33">
        <f>+IFERROR(('MIP 2017'!DA102/'MIP 2017'!DA$168),0)</f>
        <v>4.3621095255181409E-4</v>
      </c>
      <c r="DB102" s="33">
        <f>+IFERROR(('MIP 2017'!DB102/'MIP 2017'!DB$168),0)</f>
        <v>3.5787259251127395E-3</v>
      </c>
      <c r="DC102" s="33">
        <f>+IFERROR(('MIP 2017'!DC102/'MIP 2017'!DC$168),0)</f>
        <v>2.497228150319076E-3</v>
      </c>
      <c r="DD102" s="33">
        <f>+IFERROR(('MIP 2017'!DD102/'MIP 2017'!DD$168),0)</f>
        <v>1.6555723942140975E-3</v>
      </c>
      <c r="DE102" s="33">
        <f>+IFERROR(('MIP 2017'!DE102/'MIP 2017'!DE$168),0)</f>
        <v>5.9369628043160491E-3</v>
      </c>
      <c r="DF102" s="33">
        <f>+IFERROR(('MIP 2017'!DF102/'MIP 2017'!DF$168),0)</f>
        <v>2.9427776553498735E-3</v>
      </c>
      <c r="DG102" s="33">
        <f>+IFERROR(('MIP 2017'!DG102/'MIP 2017'!DG$168),0)</f>
        <v>1.4705302175261102E-3</v>
      </c>
      <c r="DH102" s="33">
        <f>+IFERROR(('MIP 2017'!DH102/'MIP 2017'!DH$168),0)</f>
        <v>1.7826204522561975E-3</v>
      </c>
      <c r="DI102" s="33">
        <f>+IFERROR(('MIP 2017'!DI102/'MIP 2017'!DI$168),0)</f>
        <v>2.675237648515716E-4</v>
      </c>
      <c r="DJ102" s="33">
        <f>+IFERROR(('MIP 2017'!DJ102/'MIP 2017'!DJ$168),0)</f>
        <v>2.3560224261675853E-3</v>
      </c>
      <c r="DK102" s="33">
        <f>+IFERROR(('MIP 2017'!DK102/'MIP 2017'!DK$168),0)</f>
        <v>3.3287430237106553E-3</v>
      </c>
      <c r="DL102" s="33">
        <f>+IFERROR(('MIP 2017'!DL102/'MIP 2017'!DL$168),0)</f>
        <v>3.4138809938411706E-3</v>
      </c>
      <c r="DM102" s="33">
        <f>+IFERROR(('MIP 2017'!DM102/'MIP 2017'!DM$168),0)</f>
        <v>2.402061919574146E-3</v>
      </c>
      <c r="DN102" s="33">
        <f>+IFERROR(('MIP 2017'!DN102/'MIP 2017'!DN$168),0)</f>
        <v>6.0914286079919485E-5</v>
      </c>
      <c r="DO102" s="33">
        <f>+IFERROR(('MIP 2017'!DO102/'MIP 2017'!DO$168),0)</f>
        <v>3.0939561723707311E-3</v>
      </c>
      <c r="DP102" s="33">
        <f>+IFERROR(('MIP 2017'!DP102/'MIP 2017'!DP$168),0)</f>
        <v>1.2104750100373836E-3</v>
      </c>
      <c r="DQ102" s="33">
        <f>+IFERROR(('MIP 2017'!DQ102/'MIP 2017'!DQ$168),0)</f>
        <v>2.2324206479336414E-3</v>
      </c>
      <c r="DR102" s="33">
        <f>+IFERROR(('MIP 2017'!DR102/'MIP 2017'!DR$168),0)</f>
        <v>8.9132316146812197E-3</v>
      </c>
      <c r="DS102" s="33">
        <f>+IFERROR(('MIP 2017'!DS102/'MIP 2017'!DS$168),0)</f>
        <v>6.0198272709630876E-4</v>
      </c>
      <c r="DT102" s="33">
        <f>+IFERROR(('MIP 2017'!DT102/'MIP 2017'!DT$168),0)</f>
        <v>1.8734990201410158E-4</v>
      </c>
      <c r="DU102" s="33">
        <f>+IFERROR(('MIP 2017'!DU102/'MIP 2017'!DU$168),0)</f>
        <v>1.2854332937014417E-4</v>
      </c>
      <c r="DV102" s="33">
        <f>+IFERROR(('MIP 2017'!DV102/'MIP 2017'!DV$168),0)</f>
        <v>3.1669078712135882E-4</v>
      </c>
      <c r="DW102" s="33">
        <f>+IFERROR(('MIP 2017'!DW102/'MIP 2017'!DW$168),0)</f>
        <v>1.3134719193224134E-3</v>
      </c>
      <c r="DX102" s="33">
        <f>+IFERROR(('MIP 2017'!DX102/'MIP 2017'!DX$168),0)</f>
        <v>3.4694025321585411E-3</v>
      </c>
      <c r="DY102" s="33">
        <f>+IFERROR(('MIP 2017'!DY102/'MIP 2017'!DY$168),0)</f>
        <v>3.5511254068422632E-4</v>
      </c>
      <c r="DZ102" s="33">
        <f>+IFERROR(('MIP 2017'!DZ102/'MIP 2017'!DZ$168),0)</f>
        <v>1.4735861343554324E-4</v>
      </c>
      <c r="EA102" s="33">
        <f>+IFERROR(('MIP 2017'!EA102/'MIP 2017'!EA$168),0)</f>
        <v>4.5832060126373652E-4</v>
      </c>
      <c r="EB102" s="33">
        <f>+IFERROR(('MIP 2017'!EB102/'MIP 2017'!EB$168),0)</f>
        <v>5.236636208912521E-4</v>
      </c>
      <c r="EC102" s="33">
        <f>+IFERROR(('MIP 2017'!EC102/'MIP 2017'!EC$168),0)</f>
        <v>6.4814317596086071E-3</v>
      </c>
      <c r="ED102" s="33">
        <f>+IFERROR(('MIP 2017'!ED102/'MIP 2017'!ED$168),0)</f>
        <v>4.5674769030379604E-3</v>
      </c>
      <c r="EE102" s="33">
        <f>+IFERROR(('MIP 2017'!EE102/'MIP 2017'!EE$168),0)</f>
        <v>8.4628551364419402E-4</v>
      </c>
      <c r="EF102" s="33">
        <f>+IFERROR(('MIP 2017'!EF102/'MIP 2017'!EF$168),0)</f>
        <v>1.4404757205444718E-3</v>
      </c>
      <c r="EG102" s="33">
        <f>+IFERROR(('MIP 2017'!EG102/'MIP 2017'!EG$168),0)</f>
        <v>1.9616786224097068E-3</v>
      </c>
      <c r="EH102" s="33">
        <f>+IFERROR(('MIP 2017'!EH102/'MIP 2017'!EH$168),0)</f>
        <v>0</v>
      </c>
    </row>
    <row r="103" spans="1:138" s="7" customFormat="1" ht="21.95" customHeight="1" thickBot="1" x14ac:dyDescent="0.25">
      <c r="A103" s="137" t="s">
        <v>248</v>
      </c>
      <c r="B103" s="138" t="s">
        <v>247</v>
      </c>
      <c r="C103" s="33">
        <f>+IFERROR(('MIP 2017'!C103/'MIP 2017'!C$168),0)</f>
        <v>1.7345749094113695E-5</v>
      </c>
      <c r="D103" s="33">
        <f>+IFERROR(('MIP 2017'!D103/'MIP 2017'!D$168),0)</f>
        <v>1.1157390842728797E-5</v>
      </c>
      <c r="E103" s="33">
        <f>+IFERROR(('MIP 2017'!E103/'MIP 2017'!E$168),0)</f>
        <v>3.0108339124629753E-6</v>
      </c>
      <c r="F103" s="33">
        <f>+IFERROR(('MIP 2017'!F103/'MIP 2017'!F$168),0)</f>
        <v>6.7263473484255421E-5</v>
      </c>
      <c r="G103" s="33">
        <f>+IFERROR(('MIP 2017'!G103/'MIP 2017'!G$168),0)</f>
        <v>4.1575974015807781E-7</v>
      </c>
      <c r="H103" s="33">
        <f>+IFERROR(('MIP 2017'!H103/'MIP 2017'!H$168),0)</f>
        <v>4.250382423290392E-6</v>
      </c>
      <c r="I103" s="33">
        <f>+IFERROR(('MIP 2017'!I103/'MIP 2017'!I$168),0)</f>
        <v>4.3378819281426556E-7</v>
      </c>
      <c r="J103" s="33">
        <f>+IFERROR(('MIP 2017'!J103/'MIP 2017'!J$168),0)</f>
        <v>1.7978920941765906E-8</v>
      </c>
      <c r="K103" s="33">
        <f>+IFERROR(('MIP 2017'!K103/'MIP 2017'!K$168),0)</f>
        <v>1.1060580190481104E-6</v>
      </c>
      <c r="L103" s="33">
        <f>+IFERROR(('MIP 2017'!L103/'MIP 2017'!L$168),0)</f>
        <v>4.6642532427569569E-6</v>
      </c>
      <c r="M103" s="33">
        <f>+IFERROR(('MIP 2017'!M103/'MIP 2017'!M$168),0)</f>
        <v>1.6269816218616242E-4</v>
      </c>
      <c r="N103" s="33">
        <f>+IFERROR(('MIP 2017'!N103/'MIP 2017'!N$168),0)</f>
        <v>5.001815745968986E-3</v>
      </c>
      <c r="O103" s="33">
        <f>+IFERROR(('MIP 2017'!O103/'MIP 2017'!O$168),0)</f>
        <v>8.7745484825697254E-4</v>
      </c>
      <c r="P103" s="33">
        <f>+IFERROR(('MIP 2017'!P103/'MIP 2017'!P$168),0)</f>
        <v>1.6667578075812913E-4</v>
      </c>
      <c r="Q103" s="33">
        <f>+IFERROR(('MIP 2017'!Q103/'MIP 2017'!Q$168),0)</f>
        <v>6.0668835092017985E-6</v>
      </c>
      <c r="R103" s="33">
        <f>+IFERROR(('MIP 2017'!R103/'MIP 2017'!R$168),0)</f>
        <v>5.0737022606509796E-5</v>
      </c>
      <c r="S103" s="33">
        <f>+IFERROR(('MIP 2017'!S103/'MIP 2017'!S$168),0)</f>
        <v>7.5567050657019354E-5</v>
      </c>
      <c r="T103" s="33">
        <f>+IFERROR(('MIP 2017'!T103/'MIP 2017'!T$168),0)</f>
        <v>2.8651516002956269E-5</v>
      </c>
      <c r="U103" s="33">
        <f>+IFERROR(('MIP 2017'!U103/'MIP 2017'!U$168),0)</f>
        <v>2.0603989470747937E-5</v>
      </c>
      <c r="V103" s="33">
        <f>+IFERROR(('MIP 2017'!V103/'MIP 2017'!V$168),0)</f>
        <v>6.4813044973756941E-5</v>
      </c>
      <c r="W103" s="33">
        <f>+IFERROR(('MIP 2017'!W103/'MIP 2017'!W$168),0)</f>
        <v>5.3957375599040733E-5</v>
      </c>
      <c r="X103" s="33">
        <f>+IFERROR(('MIP 2017'!X103/'MIP 2017'!X$168),0)</f>
        <v>1.9482329733395238E-5</v>
      </c>
      <c r="Y103" s="33">
        <f>+IFERROR(('MIP 2017'!Y103/'MIP 2017'!Y$168),0)</f>
        <v>9.4241996265790622E-10</v>
      </c>
      <c r="Z103" s="33">
        <f>+IFERROR(('MIP 2017'!Z103/'MIP 2017'!Z$168),0)</f>
        <v>3.9576645650991616E-6</v>
      </c>
      <c r="AA103" s="33">
        <f>+IFERROR(('MIP 2017'!AA103/'MIP 2017'!AA$168),0)</f>
        <v>2.1714910568799692E-5</v>
      </c>
      <c r="AB103" s="33">
        <f>+IFERROR(('MIP 2017'!AB103/'MIP 2017'!AB$168),0)</f>
        <v>2.1168328553983811E-4</v>
      </c>
      <c r="AC103" s="33">
        <f>+IFERROR(('MIP 2017'!AC103/'MIP 2017'!AC$168),0)</f>
        <v>1.0844273689253049E-5</v>
      </c>
      <c r="AD103" s="33">
        <f>+IFERROR(('MIP 2017'!AD103/'MIP 2017'!AD$168),0)</f>
        <v>3.521343289703991E-6</v>
      </c>
      <c r="AE103" s="33">
        <f>+IFERROR(('MIP 2017'!AE103/'MIP 2017'!AE$168),0)</f>
        <v>2.1559787955816482E-5</v>
      </c>
      <c r="AF103" s="33">
        <f>+IFERROR(('MIP 2017'!AF103/'MIP 2017'!AF$168),0)</f>
        <v>9.8079815331790724E-5</v>
      </c>
      <c r="AG103" s="33">
        <f>+IFERROR(('MIP 2017'!AG103/'MIP 2017'!AG$168),0)</f>
        <v>1.0337442506731638E-4</v>
      </c>
      <c r="AH103" s="33">
        <f>+IFERROR(('MIP 2017'!AH103/'MIP 2017'!AH$168),0)</f>
        <v>4.8740700949275942E-5</v>
      </c>
      <c r="AI103" s="33">
        <f>+IFERROR(('MIP 2017'!AI103/'MIP 2017'!AI$168),0)</f>
        <v>7.2645927897723318E-5</v>
      </c>
      <c r="AJ103" s="33">
        <f>+IFERROR(('MIP 2017'!AJ103/'MIP 2017'!AJ$168),0)</f>
        <v>6.3619830273768066E-4</v>
      </c>
      <c r="AK103" s="33">
        <f>+IFERROR(('MIP 2017'!AK103/'MIP 2017'!AK$168),0)</f>
        <v>5.1051080174934849E-4</v>
      </c>
      <c r="AL103" s="33">
        <f>+IFERROR(('MIP 2017'!AL103/'MIP 2017'!AL$168),0)</f>
        <v>5.4669339308740448E-5</v>
      </c>
      <c r="AM103" s="33">
        <f>+IFERROR(('MIP 2017'!AM103/'MIP 2017'!AM$168),0)</f>
        <v>2.8195780011103044E-5</v>
      </c>
      <c r="AN103" s="33">
        <f>+IFERROR(('MIP 2017'!AN103/'MIP 2017'!AN$168),0)</f>
        <v>6.6697852908509161E-5</v>
      </c>
      <c r="AO103" s="33">
        <f>+IFERROR(('MIP 2017'!AO103/'MIP 2017'!AO$168),0)</f>
        <v>2.8639737766854507E-4</v>
      </c>
      <c r="AP103" s="33">
        <f>+IFERROR(('MIP 2017'!AP103/'MIP 2017'!AP$168),0)</f>
        <v>2.3608648139277885E-4</v>
      </c>
      <c r="AQ103" s="33">
        <f>+IFERROR(('MIP 2017'!AQ103/'MIP 2017'!AQ$168),0)</f>
        <v>2.4318363677245451E-4</v>
      </c>
      <c r="AR103" s="33">
        <f>+IFERROR(('MIP 2017'!AR103/'MIP 2017'!AR$168),0)</f>
        <v>3.1323176447398322E-4</v>
      </c>
      <c r="AS103" s="33">
        <f>+IFERROR(('MIP 2017'!AS103/'MIP 2017'!AS$168),0)</f>
        <v>1.6839619282808292E-4</v>
      </c>
      <c r="AT103" s="33">
        <f>+IFERROR(('MIP 2017'!AT103/'MIP 2017'!AT$168),0)</f>
        <v>4.1880071260016479E-4</v>
      </c>
      <c r="AU103" s="33">
        <f>+IFERROR(('MIP 2017'!AU103/'MIP 2017'!AU$168),0)</f>
        <v>2.9963907472881768E-4</v>
      </c>
      <c r="AV103" s="33">
        <f>+IFERROR(('MIP 2017'!AV103/'MIP 2017'!AV$168),0)</f>
        <v>1.7684491246692141E-4</v>
      </c>
      <c r="AW103" s="33">
        <f>+IFERROR(('MIP 2017'!AW103/'MIP 2017'!AW$168),0)</f>
        <v>2.7808362065654817E-4</v>
      </c>
      <c r="AX103" s="33">
        <f>+IFERROR(('MIP 2017'!AX103/'MIP 2017'!AX$168),0)</f>
        <v>4.4885881991133382E-4</v>
      </c>
      <c r="AY103" s="33">
        <f>+IFERROR(('MIP 2017'!AY103/'MIP 2017'!AY$168),0)</f>
        <v>6.796371709747641E-5</v>
      </c>
      <c r="AZ103" s="33">
        <f>+IFERROR(('MIP 2017'!AZ103/'MIP 2017'!AZ$168),0)</f>
        <v>2.928310798267681E-4</v>
      </c>
      <c r="BA103" s="33">
        <f>+IFERROR(('MIP 2017'!BA103/'MIP 2017'!BA$168),0)</f>
        <v>8.2942298976423402E-4</v>
      </c>
      <c r="BB103" s="33">
        <f>+IFERROR(('MIP 2017'!BB103/'MIP 2017'!BB$168),0)</f>
        <v>1.8441341931092005E-4</v>
      </c>
      <c r="BC103" s="33">
        <f>+IFERROR(('MIP 2017'!BC103/'MIP 2017'!BC$168),0)</f>
        <v>2.0016636555617228E-3</v>
      </c>
      <c r="BD103" s="33">
        <f>+IFERROR(('MIP 2017'!BD103/'MIP 2017'!BD$168),0)</f>
        <v>3.5539553029711909E-4</v>
      </c>
      <c r="BE103" s="33">
        <f>+IFERROR(('MIP 2017'!BE103/'MIP 2017'!BE$168),0)</f>
        <v>2.1329271025863415E-4</v>
      </c>
      <c r="BF103" s="33">
        <f>+IFERROR(('MIP 2017'!BF103/'MIP 2017'!BF$168),0)</f>
        <v>5.7569321341867678E-4</v>
      </c>
      <c r="BG103" s="33">
        <f>+IFERROR(('MIP 2017'!BG103/'MIP 2017'!BG$168),0)</f>
        <v>2.924932429411957E-4</v>
      </c>
      <c r="BH103" s="33">
        <f>+IFERROR(('MIP 2017'!BH103/'MIP 2017'!BH$168),0)</f>
        <v>5.0832643138506214E-4</v>
      </c>
      <c r="BI103" s="33">
        <f>+IFERROR(('MIP 2017'!BI103/'MIP 2017'!BI$168),0)</f>
        <v>8.1532896383727067E-4</v>
      </c>
      <c r="BJ103" s="33">
        <f>+IFERROR(('MIP 2017'!BJ103/'MIP 2017'!BJ$168),0)</f>
        <v>5.3019415883466276E-4</v>
      </c>
      <c r="BK103" s="33">
        <f>+IFERROR(('MIP 2017'!BK103/'MIP 2017'!BK$168),0)</f>
        <v>7.170925350585642E-4</v>
      </c>
      <c r="BL103" s="33">
        <f>+IFERROR(('MIP 2017'!BL103/'MIP 2017'!BL$168),0)</f>
        <v>2.0976743228150432E-4</v>
      </c>
      <c r="BM103" s="33">
        <f>+IFERROR(('MIP 2017'!BM103/'MIP 2017'!BM$168),0)</f>
        <v>4.178882869509226E-4</v>
      </c>
      <c r="BN103" s="33">
        <f>+IFERROR(('MIP 2017'!BN103/'MIP 2017'!BN$168),0)</f>
        <v>2.3565553460324156E-4</v>
      </c>
      <c r="BO103" s="33">
        <f>+IFERROR(('MIP 2017'!BO103/'MIP 2017'!BO$168),0)</f>
        <v>3.7516794033289215E-4</v>
      </c>
      <c r="BP103" s="33">
        <f>+IFERROR(('MIP 2017'!BP103/'MIP 2017'!BP$168),0)</f>
        <v>9.3382840608406583E-4</v>
      </c>
      <c r="BQ103" s="33">
        <f>+IFERROR(('MIP 2017'!BQ103/'MIP 2017'!BQ$168),0)</f>
        <v>2.8917525119122084E-4</v>
      </c>
      <c r="BR103" s="33">
        <f>+IFERROR(('MIP 2017'!BR103/'MIP 2017'!BR$168),0)</f>
        <v>8.2028460791750367E-4</v>
      </c>
      <c r="BS103" s="33">
        <f>+IFERROR(('MIP 2017'!BS103/'MIP 2017'!BS$168),0)</f>
        <v>2.0955178057732555E-4</v>
      </c>
      <c r="BT103" s="33">
        <f>+IFERROR(('MIP 2017'!BT103/'MIP 2017'!BT$168),0)</f>
        <v>5.1699600448251444E-4</v>
      </c>
      <c r="BU103" s="33">
        <f>+IFERROR(('MIP 2017'!BU103/'MIP 2017'!BU$168),0)</f>
        <v>2.99066972947378E-4</v>
      </c>
      <c r="BV103" s="33">
        <f>+IFERROR(('MIP 2017'!BV103/'MIP 2017'!BV$168),0)</f>
        <v>8.6272907111435379E-4</v>
      </c>
      <c r="BW103" s="33">
        <f>+IFERROR(('MIP 2017'!BW103/'MIP 2017'!BW$168),0)</f>
        <v>7.5542395502367068E-4</v>
      </c>
      <c r="BX103" s="33">
        <f>+IFERROR(('MIP 2017'!BX103/'MIP 2017'!BX$168),0)</f>
        <v>1.4885758941099556E-4</v>
      </c>
      <c r="BY103" s="33">
        <f>+IFERROR(('MIP 2017'!BY103/'MIP 2017'!BY$168),0)</f>
        <v>1.9962900946171963E-4</v>
      </c>
      <c r="BZ103" s="33">
        <f>+IFERROR(('MIP 2017'!BZ103/'MIP 2017'!BZ$168),0)</f>
        <v>3.0534004938966455E-5</v>
      </c>
      <c r="CA103" s="33">
        <f>+IFERROR(('MIP 2017'!CA103/'MIP 2017'!CA$168),0)</f>
        <v>2.9989224884227768E-4</v>
      </c>
      <c r="CB103" s="33">
        <f>+IFERROR(('MIP 2017'!CB103/'MIP 2017'!CB$168),0)</f>
        <v>1.8347207388673562E-5</v>
      </c>
      <c r="CC103" s="33">
        <f>+IFERROR(('MIP 2017'!CC103/'MIP 2017'!CC$168),0)</f>
        <v>8.0693901781188573E-6</v>
      </c>
      <c r="CD103" s="33">
        <f>+IFERROR(('MIP 2017'!CD103/'MIP 2017'!CD$168),0)</f>
        <v>7.2053060774817917E-6</v>
      </c>
      <c r="CE103" s="33">
        <f>+IFERROR(('MIP 2017'!CE103/'MIP 2017'!CE$168),0)</f>
        <v>2.2563230108416023E-5</v>
      </c>
      <c r="CF103" s="33">
        <f>+IFERROR(('MIP 2017'!CF103/'MIP 2017'!CF$168),0)</f>
        <v>8.9270252903971795E-4</v>
      </c>
      <c r="CG103" s="33">
        <f>+IFERROR(('MIP 2017'!CG103/'MIP 2017'!CG$168),0)</f>
        <v>9.1906367944665163E-4</v>
      </c>
      <c r="CH103" s="33">
        <f>+IFERROR(('MIP 2017'!CH103/'MIP 2017'!CH$168),0)</f>
        <v>3.0156338182987752E-5</v>
      </c>
      <c r="CI103" s="33">
        <f>+IFERROR(('MIP 2017'!CI103/'MIP 2017'!CI$168),0)</f>
        <v>3.6413856019592623E-4</v>
      </c>
      <c r="CJ103" s="33">
        <f>+IFERROR(('MIP 2017'!CJ103/'MIP 2017'!CJ$168),0)</f>
        <v>7.9897724420242784E-5</v>
      </c>
      <c r="CK103" s="33">
        <f>+IFERROR(('MIP 2017'!CK103/'MIP 2017'!CK$168),0)</f>
        <v>2.5203033620114595E-4</v>
      </c>
      <c r="CL103" s="33">
        <f>+IFERROR(('MIP 2017'!CL103/'MIP 2017'!CL$168),0)</f>
        <v>6.1427887630089697E-4</v>
      </c>
      <c r="CM103" s="33">
        <f>+IFERROR(('MIP 2017'!CM103/'MIP 2017'!CM$168),0)</f>
        <v>7.6543663709710585E-4</v>
      </c>
      <c r="CN103" s="33">
        <f>+IFERROR(('MIP 2017'!CN103/'MIP 2017'!CN$168),0)</f>
        <v>1.8329190627543949E-3</v>
      </c>
      <c r="CO103" s="33">
        <f>+IFERROR(('MIP 2017'!CO103/'MIP 2017'!CO$168),0)</f>
        <v>1.0902622276661785E-3</v>
      </c>
      <c r="CP103" s="33">
        <f>+IFERROR(('MIP 2017'!CP103/'MIP 2017'!CP$168),0)</f>
        <v>4.7833485956857678E-2</v>
      </c>
      <c r="CQ103" s="33">
        <f>+IFERROR(('MIP 2017'!CQ103/'MIP 2017'!CQ$168),0)</f>
        <v>7.3531378885885305E-4</v>
      </c>
      <c r="CR103" s="33">
        <f>+IFERROR(('MIP 2017'!CR103/'MIP 2017'!CR$168),0)</f>
        <v>3.6029277994925477E-4</v>
      </c>
      <c r="CS103" s="33">
        <f>+IFERROR(('MIP 2017'!CS103/'MIP 2017'!CS$168),0)</f>
        <v>5.3239272257600404E-4</v>
      </c>
      <c r="CT103" s="33">
        <f>+IFERROR(('MIP 2017'!CT103/'MIP 2017'!CT$168),0)</f>
        <v>1.2307405769144979E-3</v>
      </c>
      <c r="CU103" s="33">
        <f>+IFERROR(('MIP 2017'!CU103/'MIP 2017'!CU$168),0)</f>
        <v>7.0345256641674968E-4</v>
      </c>
      <c r="CV103" s="33">
        <f>+IFERROR(('MIP 2017'!CV103/'MIP 2017'!CV$168),0)</f>
        <v>6.8753752504607384E-5</v>
      </c>
      <c r="CW103" s="33">
        <f>+IFERROR(('MIP 2017'!CW103/'MIP 2017'!CW$168),0)</f>
        <v>2.5305004738123606E-3</v>
      </c>
      <c r="CX103" s="33">
        <f>+IFERROR(('MIP 2017'!CX103/'MIP 2017'!CX$168),0)</f>
        <v>4.0146730018746487E-3</v>
      </c>
      <c r="CY103" s="33">
        <f>+IFERROR(('MIP 2017'!CY103/'MIP 2017'!CY$168),0)</f>
        <v>3.5260734841156333E-4</v>
      </c>
      <c r="CZ103" s="33">
        <f>+IFERROR(('MIP 2017'!CZ103/'MIP 2017'!CZ$168),0)</f>
        <v>1.8200097931470576E-3</v>
      </c>
      <c r="DA103" s="33">
        <f>+IFERROR(('MIP 2017'!DA103/'MIP 2017'!DA$168),0)</f>
        <v>2.4379844928271361E-4</v>
      </c>
      <c r="DB103" s="33">
        <f>+IFERROR(('MIP 2017'!DB103/'MIP 2017'!DB$168),0)</f>
        <v>3.1645701581104551E-3</v>
      </c>
      <c r="DC103" s="33">
        <f>+IFERROR(('MIP 2017'!DC103/'MIP 2017'!DC$168),0)</f>
        <v>2.0706618347963281E-3</v>
      </c>
      <c r="DD103" s="33">
        <f>+IFERROR(('MIP 2017'!DD103/'MIP 2017'!DD$168),0)</f>
        <v>6.419803587138015E-4</v>
      </c>
      <c r="DE103" s="33">
        <f>+IFERROR(('MIP 2017'!DE103/'MIP 2017'!DE$168),0)</f>
        <v>3.2964675069118484E-3</v>
      </c>
      <c r="DF103" s="33">
        <f>+IFERROR(('MIP 2017'!DF103/'MIP 2017'!DF$168),0)</f>
        <v>6.0030484040529577E-4</v>
      </c>
      <c r="DG103" s="33">
        <f>+IFERROR(('MIP 2017'!DG103/'MIP 2017'!DG$168),0)</f>
        <v>2.2068059744911137E-3</v>
      </c>
      <c r="DH103" s="33">
        <f>+IFERROR(('MIP 2017'!DH103/'MIP 2017'!DH$168),0)</f>
        <v>2.2547351990000932E-3</v>
      </c>
      <c r="DI103" s="33">
        <f>+IFERROR(('MIP 2017'!DI103/'MIP 2017'!DI$168),0)</f>
        <v>1.3804141633865188E-4</v>
      </c>
      <c r="DJ103" s="33">
        <f>+IFERROR(('MIP 2017'!DJ103/'MIP 2017'!DJ$168),0)</f>
        <v>2.9157322108327543E-4</v>
      </c>
      <c r="DK103" s="33">
        <f>+IFERROR(('MIP 2017'!DK103/'MIP 2017'!DK$168),0)</f>
        <v>2.9345054935827827E-4</v>
      </c>
      <c r="DL103" s="33">
        <f>+IFERROR(('MIP 2017'!DL103/'MIP 2017'!DL$168),0)</f>
        <v>2.9308927810292953E-4</v>
      </c>
      <c r="DM103" s="33">
        <f>+IFERROR(('MIP 2017'!DM103/'MIP 2017'!DM$168),0)</f>
        <v>3.6989824517587587E-4</v>
      </c>
      <c r="DN103" s="33">
        <f>+IFERROR(('MIP 2017'!DN103/'MIP 2017'!DN$168),0)</f>
        <v>1.8593844772212415E-4</v>
      </c>
      <c r="DO103" s="33">
        <f>+IFERROR(('MIP 2017'!DO103/'MIP 2017'!DO$168),0)</f>
        <v>1.7887372949946594E-3</v>
      </c>
      <c r="DP103" s="33">
        <f>+IFERROR(('MIP 2017'!DP103/'MIP 2017'!DP$168),0)</f>
        <v>7.3073843892781335E-4</v>
      </c>
      <c r="DQ103" s="33">
        <f>+IFERROR(('MIP 2017'!DQ103/'MIP 2017'!DQ$168),0)</f>
        <v>7.7346877588660564E-4</v>
      </c>
      <c r="DR103" s="33">
        <f>+IFERROR(('MIP 2017'!DR103/'MIP 2017'!DR$168),0)</f>
        <v>1.2035798283187159E-3</v>
      </c>
      <c r="DS103" s="33">
        <f>+IFERROR(('MIP 2017'!DS103/'MIP 2017'!DS$168),0)</f>
        <v>4.7491515066010453E-4</v>
      </c>
      <c r="DT103" s="33">
        <f>+IFERROR(('MIP 2017'!DT103/'MIP 2017'!DT$168),0)</f>
        <v>2.429563306297244E-4</v>
      </c>
      <c r="DU103" s="33">
        <f>+IFERROR(('MIP 2017'!DU103/'MIP 2017'!DU$168),0)</f>
        <v>7.630522815049429E-4</v>
      </c>
      <c r="DV103" s="33">
        <f>+IFERROR(('MIP 2017'!DV103/'MIP 2017'!DV$168),0)</f>
        <v>1.9728819867566362E-4</v>
      </c>
      <c r="DW103" s="33">
        <f>+IFERROR(('MIP 2017'!DW103/'MIP 2017'!DW$168),0)</f>
        <v>6.0273773280635509E-4</v>
      </c>
      <c r="DX103" s="33">
        <f>+IFERROR(('MIP 2017'!DX103/'MIP 2017'!DX$168),0)</f>
        <v>2.3110341914066654E-4</v>
      </c>
      <c r="DY103" s="33">
        <f>+IFERROR(('MIP 2017'!DY103/'MIP 2017'!DY$168),0)</f>
        <v>1.1880059509921028E-3</v>
      </c>
      <c r="DZ103" s="33">
        <f>+IFERROR(('MIP 2017'!DZ103/'MIP 2017'!DZ$168),0)</f>
        <v>2.8414032189644084E-5</v>
      </c>
      <c r="EA103" s="33">
        <f>+IFERROR(('MIP 2017'!EA103/'MIP 2017'!EA$168),0)</f>
        <v>1.6664557289641892E-3</v>
      </c>
      <c r="EB103" s="33">
        <f>+IFERROR(('MIP 2017'!EB103/'MIP 2017'!EB$168),0)</f>
        <v>1.1399655245856162E-3</v>
      </c>
      <c r="EC103" s="33">
        <f>+IFERROR(('MIP 2017'!EC103/'MIP 2017'!EC$168),0)</f>
        <v>1.1859712424736569E-3</v>
      </c>
      <c r="ED103" s="33">
        <f>+IFERROR(('MIP 2017'!ED103/'MIP 2017'!ED$168),0)</f>
        <v>7.8425667962252286E-3</v>
      </c>
      <c r="EE103" s="33">
        <f>+IFERROR(('MIP 2017'!EE103/'MIP 2017'!EE$168),0)</f>
        <v>1.3485897565750981E-5</v>
      </c>
      <c r="EF103" s="33">
        <f>+IFERROR(('MIP 2017'!EF103/'MIP 2017'!EF$168),0)</f>
        <v>1.7188386374833973E-3</v>
      </c>
      <c r="EG103" s="33">
        <f>+IFERROR(('MIP 2017'!EG103/'MIP 2017'!EG$168),0)</f>
        <v>1.2707972442333186E-4</v>
      </c>
      <c r="EH103" s="33">
        <f>+IFERROR(('MIP 2017'!EH103/'MIP 2017'!EH$168),0)</f>
        <v>0</v>
      </c>
    </row>
    <row r="104" spans="1:138" s="7" customFormat="1" ht="21.95" customHeight="1" thickBot="1" x14ac:dyDescent="0.25">
      <c r="A104" s="137" t="s">
        <v>250</v>
      </c>
      <c r="B104" s="138" t="s">
        <v>249</v>
      </c>
      <c r="C104" s="33">
        <f>+IFERROR(('MIP 2017'!C104/'MIP 2017'!C$168),0)</f>
        <v>1.1831140880710862E-5</v>
      </c>
      <c r="D104" s="33">
        <f>+IFERROR(('MIP 2017'!D104/'MIP 2017'!D$168),0)</f>
        <v>7.6628922059586451E-6</v>
      </c>
      <c r="E104" s="33">
        <f>+IFERROR(('MIP 2017'!E104/'MIP 2017'!E$168),0)</f>
        <v>1.0792858278381301E-5</v>
      </c>
      <c r="F104" s="33">
        <f>+IFERROR(('MIP 2017'!F104/'MIP 2017'!F$168),0)</f>
        <v>8.1802742418234949E-5</v>
      </c>
      <c r="G104" s="33">
        <f>+IFERROR(('MIP 2017'!G104/'MIP 2017'!G$168),0)</f>
        <v>1.9214062901772339E-5</v>
      </c>
      <c r="H104" s="33">
        <f>+IFERROR(('MIP 2017'!H104/'MIP 2017'!H$168),0)</f>
        <v>1.2570422044942451E-5</v>
      </c>
      <c r="I104" s="33">
        <f>+IFERROR(('MIP 2017'!I104/'MIP 2017'!I$168),0)</f>
        <v>7.6122554672142886E-6</v>
      </c>
      <c r="J104" s="33">
        <f>+IFERROR(('MIP 2017'!J104/'MIP 2017'!J$168),0)</f>
        <v>1.5704821537575758E-5</v>
      </c>
      <c r="K104" s="33">
        <f>+IFERROR(('MIP 2017'!K104/'MIP 2017'!K$168),0)</f>
        <v>1.0896154490189532E-5</v>
      </c>
      <c r="L104" s="33">
        <f>+IFERROR(('MIP 2017'!L104/'MIP 2017'!L$168),0)</f>
        <v>3.5534503672658555E-5</v>
      </c>
      <c r="M104" s="33">
        <f>+IFERROR(('MIP 2017'!M104/'MIP 2017'!M$168),0)</f>
        <v>1.1190989376562003E-5</v>
      </c>
      <c r="N104" s="33">
        <f>+IFERROR(('MIP 2017'!N104/'MIP 2017'!N$168),0)</f>
        <v>4.8770204702133346E-4</v>
      </c>
      <c r="O104" s="33">
        <f>+IFERROR(('MIP 2017'!O104/'MIP 2017'!O$168),0)</f>
        <v>1.7989448439743083E-4</v>
      </c>
      <c r="P104" s="33">
        <f>+IFERROR(('MIP 2017'!P104/'MIP 2017'!P$168),0)</f>
        <v>3.1190056907859077E-4</v>
      </c>
      <c r="Q104" s="33">
        <f>+IFERROR(('MIP 2017'!Q104/'MIP 2017'!Q$168),0)</f>
        <v>7.7365468460350954E-6</v>
      </c>
      <c r="R104" s="33">
        <f>+IFERROR(('MIP 2017'!R104/'MIP 2017'!R$168),0)</f>
        <v>9.3708984121608415E-5</v>
      </c>
      <c r="S104" s="33">
        <f>+IFERROR(('MIP 2017'!S104/'MIP 2017'!S$168),0)</f>
        <v>4.1766673663034908E-5</v>
      </c>
      <c r="T104" s="33">
        <f>+IFERROR(('MIP 2017'!T104/'MIP 2017'!T$168),0)</f>
        <v>9.0658336910437416E-6</v>
      </c>
      <c r="U104" s="33">
        <f>+IFERROR(('MIP 2017'!U104/'MIP 2017'!U$168),0)</f>
        <v>4.0203472119018767E-5</v>
      </c>
      <c r="V104" s="33">
        <f>+IFERROR(('MIP 2017'!V104/'MIP 2017'!V$168),0)</f>
        <v>1.0353093503325795E-5</v>
      </c>
      <c r="W104" s="33">
        <f>+IFERROR(('MIP 2017'!W104/'MIP 2017'!W$168),0)</f>
        <v>3.2656879022564974E-4</v>
      </c>
      <c r="X104" s="33">
        <f>+IFERROR(('MIP 2017'!X104/'MIP 2017'!X$168),0)</f>
        <v>1.754724766458518E-5</v>
      </c>
      <c r="Y104" s="33">
        <f>+IFERROR(('MIP 2017'!Y104/'MIP 2017'!Y$168),0)</f>
        <v>2.0946165784923837E-5</v>
      </c>
      <c r="Z104" s="33">
        <f>+IFERROR(('MIP 2017'!Z104/'MIP 2017'!Z$168),0)</f>
        <v>4.522671590349453E-5</v>
      </c>
      <c r="AA104" s="33">
        <f>+IFERROR(('MIP 2017'!AA104/'MIP 2017'!AA$168),0)</f>
        <v>1.3399593054655865E-5</v>
      </c>
      <c r="AB104" s="33">
        <f>+IFERROR(('MIP 2017'!AB104/'MIP 2017'!AB$168),0)</f>
        <v>4.7020577475658025E-4</v>
      </c>
      <c r="AC104" s="33">
        <f>+IFERROR(('MIP 2017'!AC104/'MIP 2017'!AC$168),0)</f>
        <v>1.9024295284353737E-5</v>
      </c>
      <c r="AD104" s="33">
        <f>+IFERROR(('MIP 2017'!AD104/'MIP 2017'!AD$168),0)</f>
        <v>2.3785565848787694E-5</v>
      </c>
      <c r="AE104" s="33">
        <f>+IFERROR(('MIP 2017'!AE104/'MIP 2017'!AE$168),0)</f>
        <v>5.1993887627458637E-5</v>
      </c>
      <c r="AF104" s="33">
        <f>+IFERROR(('MIP 2017'!AF104/'MIP 2017'!AF$168),0)</f>
        <v>4.7165154418501185E-4</v>
      </c>
      <c r="AG104" s="33">
        <f>+IFERROR(('MIP 2017'!AG104/'MIP 2017'!AG$168),0)</f>
        <v>1.0223565711190784E-4</v>
      </c>
      <c r="AH104" s="33">
        <f>+IFERROR(('MIP 2017'!AH104/'MIP 2017'!AH$168),0)</f>
        <v>1.0689219232836433E-4</v>
      </c>
      <c r="AI104" s="33">
        <f>+IFERROR(('MIP 2017'!AI104/'MIP 2017'!AI$168),0)</f>
        <v>4.1220885601586844E-4</v>
      </c>
      <c r="AJ104" s="33">
        <f>+IFERROR(('MIP 2017'!AJ104/'MIP 2017'!AJ$168),0)</f>
        <v>3.0577418293243643E-4</v>
      </c>
      <c r="AK104" s="33">
        <f>+IFERROR(('MIP 2017'!AK104/'MIP 2017'!AK$168),0)</f>
        <v>4.6016462111152549E-4</v>
      </c>
      <c r="AL104" s="33">
        <f>+IFERROR(('MIP 2017'!AL104/'MIP 2017'!AL$168),0)</f>
        <v>7.1979690266866581E-4</v>
      </c>
      <c r="AM104" s="33">
        <f>+IFERROR(('MIP 2017'!AM104/'MIP 2017'!AM$168),0)</f>
        <v>3.1459425383775265E-4</v>
      </c>
      <c r="AN104" s="33">
        <f>+IFERROR(('MIP 2017'!AN104/'MIP 2017'!AN$168),0)</f>
        <v>2.9460433136456812E-4</v>
      </c>
      <c r="AO104" s="33">
        <f>+IFERROR(('MIP 2017'!AO104/'MIP 2017'!AO$168),0)</f>
        <v>9.3421047291944253E-4</v>
      </c>
      <c r="AP104" s="33">
        <f>+IFERROR(('MIP 2017'!AP104/'MIP 2017'!AP$168),0)</f>
        <v>1.4342273481220127E-3</v>
      </c>
      <c r="AQ104" s="33">
        <f>+IFERROR(('MIP 2017'!AQ104/'MIP 2017'!AQ$168),0)</f>
        <v>2.6033717000501074E-4</v>
      </c>
      <c r="AR104" s="33">
        <f>+IFERROR(('MIP 2017'!AR104/'MIP 2017'!AR$168),0)</f>
        <v>8.7015363693668604E-4</v>
      </c>
      <c r="AS104" s="33">
        <f>+IFERROR(('MIP 2017'!AS104/'MIP 2017'!AS$168),0)</f>
        <v>2.3061190550640895E-4</v>
      </c>
      <c r="AT104" s="33">
        <f>+IFERROR(('MIP 2017'!AT104/'MIP 2017'!AT$168),0)</f>
        <v>2.4995537056845649E-3</v>
      </c>
      <c r="AU104" s="33">
        <f>+IFERROR(('MIP 2017'!AU104/'MIP 2017'!AU$168),0)</f>
        <v>6.8077048161902128E-4</v>
      </c>
      <c r="AV104" s="33">
        <f>+IFERROR(('MIP 2017'!AV104/'MIP 2017'!AV$168),0)</f>
        <v>1.9108978951009505E-4</v>
      </c>
      <c r="AW104" s="33">
        <f>+IFERROR(('MIP 2017'!AW104/'MIP 2017'!AW$168),0)</f>
        <v>1.2076436266947304E-3</v>
      </c>
      <c r="AX104" s="33">
        <f>+IFERROR(('MIP 2017'!AX104/'MIP 2017'!AX$168),0)</f>
        <v>4.2299014313555895E-4</v>
      </c>
      <c r="AY104" s="33">
        <f>+IFERROR(('MIP 2017'!AY104/'MIP 2017'!AY$168),0)</f>
        <v>2.4020220265545786E-4</v>
      </c>
      <c r="AZ104" s="33">
        <f>+IFERROR(('MIP 2017'!AZ104/'MIP 2017'!AZ$168),0)</f>
        <v>2.510496685304267E-4</v>
      </c>
      <c r="BA104" s="33">
        <f>+IFERROR(('MIP 2017'!BA104/'MIP 2017'!BA$168),0)</f>
        <v>2.8622579503649197E-4</v>
      </c>
      <c r="BB104" s="33">
        <f>+IFERROR(('MIP 2017'!BB104/'MIP 2017'!BB$168),0)</f>
        <v>2.1027825386843452E-4</v>
      </c>
      <c r="BC104" s="33">
        <f>+IFERROR(('MIP 2017'!BC104/'MIP 2017'!BC$168),0)</f>
        <v>4.9868639095220759E-4</v>
      </c>
      <c r="BD104" s="33">
        <f>+IFERROR(('MIP 2017'!BD104/'MIP 2017'!BD$168),0)</f>
        <v>2.7983959360977921E-4</v>
      </c>
      <c r="BE104" s="33">
        <f>+IFERROR(('MIP 2017'!BE104/'MIP 2017'!BE$168),0)</f>
        <v>1.1933946646281494E-3</v>
      </c>
      <c r="BF104" s="33">
        <f>+IFERROR(('MIP 2017'!BF104/'MIP 2017'!BF$168),0)</f>
        <v>8.7348460578759652E-4</v>
      </c>
      <c r="BG104" s="33">
        <f>+IFERROR(('MIP 2017'!BG104/'MIP 2017'!BG$168),0)</f>
        <v>9.1378868192632922E-4</v>
      </c>
      <c r="BH104" s="33">
        <f>+IFERROR(('MIP 2017'!BH104/'MIP 2017'!BH$168),0)</f>
        <v>1.1934505659678483E-3</v>
      </c>
      <c r="BI104" s="33">
        <f>+IFERROR(('MIP 2017'!BI104/'MIP 2017'!BI$168),0)</f>
        <v>1.2812048706337498E-3</v>
      </c>
      <c r="BJ104" s="33">
        <f>+IFERROR(('MIP 2017'!BJ104/'MIP 2017'!BJ$168),0)</f>
        <v>1.3650882602426011E-3</v>
      </c>
      <c r="BK104" s="33">
        <f>+IFERROR(('MIP 2017'!BK104/'MIP 2017'!BK$168),0)</f>
        <v>7.4298530938440193E-4</v>
      </c>
      <c r="BL104" s="33">
        <f>+IFERROR(('MIP 2017'!BL104/'MIP 2017'!BL$168),0)</f>
        <v>2.3532909528635473E-4</v>
      </c>
      <c r="BM104" s="33">
        <f>+IFERROR(('MIP 2017'!BM104/'MIP 2017'!BM$168),0)</f>
        <v>8.3141323629395405E-4</v>
      </c>
      <c r="BN104" s="33">
        <f>+IFERROR(('MIP 2017'!BN104/'MIP 2017'!BN$168),0)</f>
        <v>7.10973245344293E-4</v>
      </c>
      <c r="BO104" s="33">
        <f>+IFERROR(('MIP 2017'!BO104/'MIP 2017'!BO$168),0)</f>
        <v>8.8709966884818194E-4</v>
      </c>
      <c r="BP104" s="33">
        <f>+IFERROR(('MIP 2017'!BP104/'MIP 2017'!BP$168),0)</f>
        <v>3.0590651267541386E-3</v>
      </c>
      <c r="BQ104" s="33">
        <f>+IFERROR(('MIP 2017'!BQ104/'MIP 2017'!BQ$168),0)</f>
        <v>1.4712137961212792E-3</v>
      </c>
      <c r="BR104" s="33">
        <f>+IFERROR(('MIP 2017'!BR104/'MIP 2017'!BR$168),0)</f>
        <v>1.2108680770001338E-3</v>
      </c>
      <c r="BS104" s="33">
        <f>+IFERROR(('MIP 2017'!BS104/'MIP 2017'!BS$168),0)</f>
        <v>1.255797714919363E-3</v>
      </c>
      <c r="BT104" s="33">
        <f>+IFERROR(('MIP 2017'!BT104/'MIP 2017'!BT$168),0)</f>
        <v>4.7829764413851708E-4</v>
      </c>
      <c r="BU104" s="33">
        <f>+IFERROR(('MIP 2017'!BU104/'MIP 2017'!BU$168),0)</f>
        <v>1.6708553665115275E-3</v>
      </c>
      <c r="BV104" s="33">
        <f>+IFERROR(('MIP 2017'!BV104/'MIP 2017'!BV$168),0)</f>
        <v>8.7659096581436664E-4</v>
      </c>
      <c r="BW104" s="33">
        <f>+IFERROR(('MIP 2017'!BW104/'MIP 2017'!BW$168),0)</f>
        <v>1.3353856600288687E-3</v>
      </c>
      <c r="BX104" s="33">
        <f>+IFERROR(('MIP 2017'!BX104/'MIP 2017'!BX$168),0)</f>
        <v>9.7782298135466435E-4</v>
      </c>
      <c r="BY104" s="33">
        <f>+IFERROR(('MIP 2017'!BY104/'MIP 2017'!BY$168),0)</f>
        <v>7.2070099543810121E-4</v>
      </c>
      <c r="BZ104" s="33">
        <f>+IFERROR(('MIP 2017'!BZ104/'MIP 2017'!BZ$168),0)</f>
        <v>1.7037700888261568E-4</v>
      </c>
      <c r="CA104" s="33">
        <f>+IFERROR(('MIP 2017'!CA104/'MIP 2017'!CA$168),0)</f>
        <v>4.854543485170747E-4</v>
      </c>
      <c r="CB104" s="33">
        <f>+IFERROR(('MIP 2017'!CB104/'MIP 2017'!CB$168),0)</f>
        <v>2.709500187901808E-5</v>
      </c>
      <c r="CC104" s="33">
        <f>+IFERROR(('MIP 2017'!CC104/'MIP 2017'!CC$168),0)</f>
        <v>3.4121614008472342E-5</v>
      </c>
      <c r="CD104" s="33">
        <f>+IFERROR(('MIP 2017'!CD104/'MIP 2017'!CD$168),0)</f>
        <v>9.3150067470572682E-5</v>
      </c>
      <c r="CE104" s="33">
        <f>+IFERROR(('MIP 2017'!CE104/'MIP 2017'!CE$168),0)</f>
        <v>3.554593473682304E-4</v>
      </c>
      <c r="CF104" s="33">
        <f>+IFERROR(('MIP 2017'!CF104/'MIP 2017'!CF$168),0)</f>
        <v>5.2152968864258844E-4</v>
      </c>
      <c r="CG104" s="33">
        <f>+IFERROR(('MIP 2017'!CG104/'MIP 2017'!CG$168),0)</f>
        <v>1.7739894867335885E-3</v>
      </c>
      <c r="CH104" s="33">
        <f>+IFERROR(('MIP 2017'!CH104/'MIP 2017'!CH$168),0)</f>
        <v>1.9313878702351657E-4</v>
      </c>
      <c r="CI104" s="33">
        <f>+IFERROR(('MIP 2017'!CI104/'MIP 2017'!CI$168),0)</f>
        <v>3.6362002566881076E-4</v>
      </c>
      <c r="CJ104" s="33">
        <f>+IFERROR(('MIP 2017'!CJ104/'MIP 2017'!CJ$168),0)</f>
        <v>5.4445984420297853E-4</v>
      </c>
      <c r="CK104" s="33">
        <f>+IFERROR(('MIP 2017'!CK104/'MIP 2017'!CK$168),0)</f>
        <v>4.0622882606380326E-4</v>
      </c>
      <c r="CL104" s="33">
        <f>+IFERROR(('MIP 2017'!CL104/'MIP 2017'!CL$168),0)</f>
        <v>6.1214625042638714E-4</v>
      </c>
      <c r="CM104" s="33">
        <f>+IFERROR(('MIP 2017'!CM104/'MIP 2017'!CM$168),0)</f>
        <v>7.2391035379073638E-3</v>
      </c>
      <c r="CN104" s="33">
        <f>+IFERROR(('MIP 2017'!CN104/'MIP 2017'!CN$168),0)</f>
        <v>1.453051735135764E-3</v>
      </c>
      <c r="CO104" s="33">
        <f>+IFERROR(('MIP 2017'!CO104/'MIP 2017'!CO$168),0)</f>
        <v>2.2820671261914497E-3</v>
      </c>
      <c r="CP104" s="33">
        <f>+IFERROR(('MIP 2017'!CP104/'MIP 2017'!CP$168),0)</f>
        <v>7.2160354103236607E-4</v>
      </c>
      <c r="CQ104" s="33">
        <f>+IFERROR(('MIP 2017'!CQ104/'MIP 2017'!CQ$168),0)</f>
        <v>2.3443023267407269E-3</v>
      </c>
      <c r="CR104" s="33">
        <f>+IFERROR(('MIP 2017'!CR104/'MIP 2017'!CR$168),0)</f>
        <v>3.9429760279038E-4</v>
      </c>
      <c r="CS104" s="33">
        <f>+IFERROR(('MIP 2017'!CS104/'MIP 2017'!CS$168),0)</f>
        <v>3.4653092449052712E-3</v>
      </c>
      <c r="CT104" s="33">
        <f>+IFERROR(('MIP 2017'!CT104/'MIP 2017'!CT$168),0)</f>
        <v>1.3472713447609602E-3</v>
      </c>
      <c r="CU104" s="33">
        <f>+IFERROR(('MIP 2017'!CU104/'MIP 2017'!CU$168),0)</f>
        <v>2.1487357101617546E-3</v>
      </c>
      <c r="CV104" s="33">
        <f>+IFERROR(('MIP 2017'!CV104/'MIP 2017'!CV$168),0)</f>
        <v>4.7528008732507606E-4</v>
      </c>
      <c r="CW104" s="33">
        <f>+IFERROR(('MIP 2017'!CW104/'MIP 2017'!CW$168),0)</f>
        <v>6.3118974889622541E-4</v>
      </c>
      <c r="CX104" s="33">
        <f>+IFERROR(('MIP 2017'!CX104/'MIP 2017'!CX$168),0)</f>
        <v>9.0334708925741308E-4</v>
      </c>
      <c r="CY104" s="33">
        <f>+IFERROR(('MIP 2017'!CY104/'MIP 2017'!CY$168),0)</f>
        <v>4.0152802566851647E-4</v>
      </c>
      <c r="CZ104" s="33">
        <f>+IFERROR(('MIP 2017'!CZ104/'MIP 2017'!CZ$168),0)</f>
        <v>5.1132886519518451E-4</v>
      </c>
      <c r="DA104" s="33">
        <f>+IFERROR(('MIP 2017'!DA104/'MIP 2017'!DA$168),0)</f>
        <v>2.6559843854144651E-4</v>
      </c>
      <c r="DB104" s="33">
        <f>+IFERROR(('MIP 2017'!DB104/'MIP 2017'!DB$168),0)</f>
        <v>6.8898516661863418E-4</v>
      </c>
      <c r="DC104" s="33">
        <f>+IFERROR(('MIP 2017'!DC104/'MIP 2017'!DC$168),0)</f>
        <v>1.1783514803705383E-3</v>
      </c>
      <c r="DD104" s="33">
        <f>+IFERROR(('MIP 2017'!DD104/'MIP 2017'!DD$168),0)</f>
        <v>6.6253328503266904E-3</v>
      </c>
      <c r="DE104" s="33">
        <f>+IFERROR(('MIP 2017'!DE104/'MIP 2017'!DE$168),0)</f>
        <v>1.518313295924883E-3</v>
      </c>
      <c r="DF104" s="33">
        <f>+IFERROR(('MIP 2017'!DF104/'MIP 2017'!DF$168),0)</f>
        <v>2.4971373386711202E-3</v>
      </c>
      <c r="DG104" s="33">
        <f>+IFERROR(('MIP 2017'!DG104/'MIP 2017'!DG$168),0)</f>
        <v>8.7860023984127173E-4</v>
      </c>
      <c r="DH104" s="33">
        <f>+IFERROR(('MIP 2017'!DH104/'MIP 2017'!DH$168),0)</f>
        <v>1.4622590229243716E-3</v>
      </c>
      <c r="DI104" s="33">
        <f>+IFERROR(('MIP 2017'!DI104/'MIP 2017'!DI$168),0)</f>
        <v>4.5438843270003933E-4</v>
      </c>
      <c r="DJ104" s="33">
        <f>+IFERROR(('MIP 2017'!DJ104/'MIP 2017'!DJ$168),0)</f>
        <v>4.6918655517190548E-4</v>
      </c>
      <c r="DK104" s="33">
        <f>+IFERROR(('MIP 2017'!DK104/'MIP 2017'!DK$168),0)</f>
        <v>5.2010519606989272E-4</v>
      </c>
      <c r="DL104" s="33">
        <f>+IFERROR(('MIP 2017'!DL104/'MIP 2017'!DL$168),0)</f>
        <v>3.7144836333569023E-4</v>
      </c>
      <c r="DM104" s="33">
        <f>+IFERROR(('MIP 2017'!DM104/'MIP 2017'!DM$168),0)</f>
        <v>4.1794520408677561E-4</v>
      </c>
      <c r="DN104" s="33">
        <f>+IFERROR(('MIP 2017'!DN104/'MIP 2017'!DN$168),0)</f>
        <v>8.537788756231517E-4</v>
      </c>
      <c r="DO104" s="33">
        <f>+IFERROR(('MIP 2017'!DO104/'MIP 2017'!DO$168),0)</f>
        <v>6.822880143730399E-3</v>
      </c>
      <c r="DP104" s="33">
        <f>+IFERROR(('MIP 2017'!DP104/'MIP 2017'!DP$168),0)</f>
        <v>9.4352394148663836E-4</v>
      </c>
      <c r="DQ104" s="33">
        <f>+IFERROR(('MIP 2017'!DQ104/'MIP 2017'!DQ$168),0)</f>
        <v>7.2802096514864179E-4</v>
      </c>
      <c r="DR104" s="33">
        <f>+IFERROR(('MIP 2017'!DR104/'MIP 2017'!DR$168),0)</f>
        <v>2.3964803262752272E-3</v>
      </c>
      <c r="DS104" s="33">
        <f>+IFERROR(('MIP 2017'!DS104/'MIP 2017'!DS$168),0)</f>
        <v>1.0346029202259097E-3</v>
      </c>
      <c r="DT104" s="33">
        <f>+IFERROR(('MIP 2017'!DT104/'MIP 2017'!DT$168),0)</f>
        <v>2.3647293657149085E-4</v>
      </c>
      <c r="DU104" s="33">
        <f>+IFERROR(('MIP 2017'!DU104/'MIP 2017'!DU$168),0)</f>
        <v>4.0241823590979689E-4</v>
      </c>
      <c r="DV104" s="33">
        <f>+IFERROR(('MIP 2017'!DV104/'MIP 2017'!DV$168),0)</f>
        <v>4.8156893396817177E-4</v>
      </c>
      <c r="DW104" s="33">
        <f>+IFERROR(('MIP 2017'!DW104/'MIP 2017'!DW$168),0)</f>
        <v>4.372053452762391E-4</v>
      </c>
      <c r="DX104" s="33">
        <f>+IFERROR(('MIP 2017'!DX104/'MIP 2017'!DX$168),0)</f>
        <v>9.5669748263001262E-3</v>
      </c>
      <c r="DY104" s="33">
        <f>+IFERROR(('MIP 2017'!DY104/'MIP 2017'!DY$168),0)</f>
        <v>2.0907418688254228E-3</v>
      </c>
      <c r="DZ104" s="33">
        <f>+IFERROR(('MIP 2017'!DZ104/'MIP 2017'!DZ$168),0)</f>
        <v>1.0748147577974666E-3</v>
      </c>
      <c r="EA104" s="33">
        <f>+IFERROR(('MIP 2017'!EA104/'MIP 2017'!EA$168),0)</f>
        <v>1.1704497420168887E-3</v>
      </c>
      <c r="EB104" s="33">
        <f>+IFERROR(('MIP 2017'!EB104/'MIP 2017'!EB$168),0)</f>
        <v>2.0717294174678919E-3</v>
      </c>
      <c r="EC104" s="33">
        <f>+IFERROR(('MIP 2017'!EC104/'MIP 2017'!EC$168),0)</f>
        <v>2.4938536400035075E-3</v>
      </c>
      <c r="ED104" s="33">
        <f>+IFERROR(('MIP 2017'!ED104/'MIP 2017'!ED$168),0)</f>
        <v>7.1526072241234252E-4</v>
      </c>
      <c r="EE104" s="33">
        <f>+IFERROR(('MIP 2017'!EE104/'MIP 2017'!EE$168),0)</f>
        <v>3.7637961945777255E-4</v>
      </c>
      <c r="EF104" s="33">
        <f>+IFERROR(('MIP 2017'!EF104/'MIP 2017'!EF$168),0)</f>
        <v>1.0393786465373877E-3</v>
      </c>
      <c r="EG104" s="33">
        <f>+IFERROR(('MIP 2017'!EG104/'MIP 2017'!EG$168),0)</f>
        <v>9.375806496095668E-4</v>
      </c>
      <c r="EH104" s="33">
        <f>+IFERROR(('MIP 2017'!EH104/'MIP 2017'!EH$168),0)</f>
        <v>0</v>
      </c>
    </row>
    <row r="105" spans="1:138" s="7" customFormat="1" ht="21.95" customHeight="1" thickBot="1" x14ac:dyDescent="0.25">
      <c r="A105" s="137" t="s">
        <v>252</v>
      </c>
      <c r="B105" s="138" t="s">
        <v>251</v>
      </c>
      <c r="C105" s="33">
        <f>+IFERROR(('MIP 2017'!C105/'MIP 2017'!C$168),0)</f>
        <v>3.1252267875887899E-5</v>
      </c>
      <c r="D105" s="33">
        <f>+IFERROR(('MIP 2017'!D105/'MIP 2017'!D$168),0)</f>
        <v>2.024173005285726E-5</v>
      </c>
      <c r="E105" s="33">
        <f>+IFERROR(('MIP 2017'!E105/'MIP 2017'!E$168),0)</f>
        <v>2.8509617243455594E-5</v>
      </c>
      <c r="F105" s="33">
        <f>+IFERROR(('MIP 2017'!F105/'MIP 2017'!F$168),0)</f>
        <v>4.7531402772113182E-4</v>
      </c>
      <c r="G105" s="33">
        <f>+IFERROR(('MIP 2017'!G105/'MIP 2017'!G$168),0)</f>
        <v>4.3490377563928492E-5</v>
      </c>
      <c r="H105" s="33">
        <f>+IFERROR(('MIP 2017'!H105/'MIP 2017'!H$168),0)</f>
        <v>3.3205098394357377E-5</v>
      </c>
      <c r="I105" s="33">
        <f>+IFERROR(('MIP 2017'!I105/'MIP 2017'!I$168),0)</f>
        <v>1.5917071240428972E-5</v>
      </c>
      <c r="J105" s="33">
        <f>+IFERROR(('MIP 2017'!J105/'MIP 2017'!J$168),0)</f>
        <v>4.1484696580321796E-5</v>
      </c>
      <c r="K105" s="33">
        <f>+IFERROR(('MIP 2017'!K105/'MIP 2017'!K$168),0)</f>
        <v>2.8782476886878355E-5</v>
      </c>
      <c r="L105" s="33">
        <f>+IFERROR(('MIP 2017'!L105/'MIP 2017'!L$168),0)</f>
        <v>3.8290447640309769E-5</v>
      </c>
      <c r="M105" s="33">
        <f>+IFERROR(('MIP 2017'!M105/'MIP 2017'!M$168),0)</f>
        <v>2.9561290945553969E-5</v>
      </c>
      <c r="N105" s="33">
        <f>+IFERROR(('MIP 2017'!N105/'MIP 2017'!N$168),0)</f>
        <v>1.7680804468137481E-3</v>
      </c>
      <c r="O105" s="33">
        <f>+IFERROR(('MIP 2017'!O105/'MIP 2017'!O$168),0)</f>
        <v>2.0089420279862809E-3</v>
      </c>
      <c r="P105" s="33">
        <f>+IFERROR(('MIP 2017'!P105/'MIP 2017'!P$168),0)</f>
        <v>7.2740439909432504E-4</v>
      </c>
      <c r="Q105" s="33">
        <f>+IFERROR(('MIP 2017'!Q105/'MIP 2017'!Q$168),0)</f>
        <v>2.0436290709786314E-5</v>
      </c>
      <c r="R105" s="33">
        <f>+IFERROR(('MIP 2017'!R105/'MIP 2017'!R$168),0)</f>
        <v>1.2084915142769586E-3</v>
      </c>
      <c r="S105" s="33">
        <f>+IFERROR(('MIP 2017'!S105/'MIP 2017'!S$168),0)</f>
        <v>4.7077155089711003E-4</v>
      </c>
      <c r="T105" s="33">
        <f>+IFERROR(('MIP 2017'!T105/'MIP 2017'!T$168),0)</f>
        <v>2.3947636655453732E-5</v>
      </c>
      <c r="U105" s="33">
        <f>+IFERROR(('MIP 2017'!U105/'MIP 2017'!U$168),0)</f>
        <v>2.6042283593648177E-4</v>
      </c>
      <c r="V105" s="33">
        <f>+IFERROR(('MIP 2017'!V105/'MIP 2017'!V$168),0)</f>
        <v>4.0892318984216503E-5</v>
      </c>
      <c r="W105" s="33">
        <f>+IFERROR(('MIP 2017'!W105/'MIP 2017'!W$168),0)</f>
        <v>4.3165196116539085E-3</v>
      </c>
      <c r="X105" s="33">
        <f>+IFERROR(('MIP 2017'!X105/'MIP 2017'!X$168),0)</f>
        <v>1.6363065982962573E-4</v>
      </c>
      <c r="Y105" s="33">
        <f>+IFERROR(('MIP 2017'!Y105/'MIP 2017'!Y$168),0)</f>
        <v>5.5561071011861531E-5</v>
      </c>
      <c r="Z105" s="33">
        <f>+IFERROR(('MIP 2017'!Z105/'MIP 2017'!Z$168),0)</f>
        <v>1.4823175803200441E-4</v>
      </c>
      <c r="AA105" s="33">
        <f>+IFERROR(('MIP 2017'!AA105/'MIP 2017'!AA$168),0)</f>
        <v>3.5517402828465564E-5</v>
      </c>
      <c r="AB105" s="33">
        <f>+IFERROR(('MIP 2017'!AB105/'MIP 2017'!AB$168),0)</f>
        <v>3.7706176684073854E-3</v>
      </c>
      <c r="AC105" s="33">
        <f>+IFERROR(('MIP 2017'!AC105/'MIP 2017'!AC$168),0)</f>
        <v>7.1817354165206121E-5</v>
      </c>
      <c r="AD105" s="33">
        <f>+IFERROR(('MIP 2017'!AD105/'MIP 2017'!AD$168),0)</f>
        <v>9.9418580292597031E-5</v>
      </c>
      <c r="AE105" s="33">
        <f>+IFERROR(('MIP 2017'!AE105/'MIP 2017'!AE$168),0)</f>
        <v>2.2834837324028242E-4</v>
      </c>
      <c r="AF105" s="33">
        <f>+IFERROR(('MIP 2017'!AF105/'MIP 2017'!AF$168),0)</f>
        <v>1.7253838755741217E-3</v>
      </c>
      <c r="AG105" s="33">
        <f>+IFERROR(('MIP 2017'!AG105/'MIP 2017'!AG$168),0)</f>
        <v>2.6904813246143461E-6</v>
      </c>
      <c r="AH105" s="33">
        <f>+IFERROR(('MIP 2017'!AH105/'MIP 2017'!AH$168),0)</f>
        <v>1.0677583278260888E-3</v>
      </c>
      <c r="AI105" s="33">
        <f>+IFERROR(('MIP 2017'!AI105/'MIP 2017'!AI$168),0)</f>
        <v>2.0967408158147241E-3</v>
      </c>
      <c r="AJ105" s="33">
        <f>+IFERROR(('MIP 2017'!AJ105/'MIP 2017'!AJ$168),0)</f>
        <v>9.5624100436616729E-4</v>
      </c>
      <c r="AK105" s="33">
        <f>+IFERROR(('MIP 2017'!AK105/'MIP 2017'!AK$168),0)</f>
        <v>1.0068247975518645E-3</v>
      </c>
      <c r="AL105" s="33">
        <f>+IFERROR(('MIP 2017'!AL105/'MIP 2017'!AL$168),0)</f>
        <v>8.346862891275476E-4</v>
      </c>
      <c r="AM105" s="33">
        <f>+IFERROR(('MIP 2017'!AM105/'MIP 2017'!AM$168),0)</f>
        <v>5.7822218962689566E-4</v>
      </c>
      <c r="AN105" s="33">
        <f>+IFERROR(('MIP 2017'!AN105/'MIP 2017'!AN$168),0)</f>
        <v>1.5803639833784201E-3</v>
      </c>
      <c r="AO105" s="33">
        <f>+IFERROR(('MIP 2017'!AO105/'MIP 2017'!AO$168),0)</f>
        <v>1.6843419574650855E-3</v>
      </c>
      <c r="AP105" s="33">
        <f>+IFERROR(('MIP 2017'!AP105/'MIP 2017'!AP$168),0)</f>
        <v>3.549846240169202E-3</v>
      </c>
      <c r="AQ105" s="33">
        <f>+IFERROR(('MIP 2017'!AQ105/'MIP 2017'!AQ$168),0)</f>
        <v>7.1388715403050121E-4</v>
      </c>
      <c r="AR105" s="33">
        <f>+IFERROR(('MIP 2017'!AR105/'MIP 2017'!AR$168),0)</f>
        <v>1.3283691845003404E-3</v>
      </c>
      <c r="AS105" s="33">
        <f>+IFERROR(('MIP 2017'!AS105/'MIP 2017'!AS$168),0)</f>
        <v>1.2939112860664444E-3</v>
      </c>
      <c r="AT105" s="33">
        <f>+IFERROR(('MIP 2017'!AT105/'MIP 2017'!AT$168),0)</f>
        <v>4.5667921562421556E-3</v>
      </c>
      <c r="AU105" s="33">
        <f>+IFERROR(('MIP 2017'!AU105/'MIP 2017'!AU$168),0)</f>
        <v>1.0601068754934055E-3</v>
      </c>
      <c r="AV105" s="33">
        <f>+IFERROR(('MIP 2017'!AV105/'MIP 2017'!AV$168),0)</f>
        <v>1.1665117085826633E-3</v>
      </c>
      <c r="AW105" s="33">
        <f>+IFERROR(('MIP 2017'!AW105/'MIP 2017'!AW$168),0)</f>
        <v>1.6436609845249259E-3</v>
      </c>
      <c r="AX105" s="33">
        <f>+IFERROR(('MIP 2017'!AX105/'MIP 2017'!AX$168),0)</f>
        <v>1.0770000803890516E-3</v>
      </c>
      <c r="AY105" s="33">
        <f>+IFERROR(('MIP 2017'!AY105/'MIP 2017'!AY$168),0)</f>
        <v>1.6507282968639468E-3</v>
      </c>
      <c r="AZ105" s="33">
        <f>+IFERROR(('MIP 2017'!AZ105/'MIP 2017'!AZ$168),0)</f>
        <v>1.5094349284609925E-4</v>
      </c>
      <c r="BA105" s="33">
        <f>+IFERROR(('MIP 2017'!BA105/'MIP 2017'!BA$168),0)</f>
        <v>1.2572382581064502E-3</v>
      </c>
      <c r="BB105" s="33">
        <f>+IFERROR(('MIP 2017'!BB105/'MIP 2017'!BB$168),0)</f>
        <v>1.3454700657779973E-3</v>
      </c>
      <c r="BC105" s="33">
        <f>+IFERROR(('MIP 2017'!BC105/'MIP 2017'!BC$168),0)</f>
        <v>7.2365891034644272E-4</v>
      </c>
      <c r="BD105" s="33">
        <f>+IFERROR(('MIP 2017'!BD105/'MIP 2017'!BD$168),0)</f>
        <v>9.8624338145163822E-4</v>
      </c>
      <c r="BE105" s="33">
        <f>+IFERROR(('MIP 2017'!BE105/'MIP 2017'!BE$168),0)</f>
        <v>2.22247744344704E-3</v>
      </c>
      <c r="BF105" s="33">
        <f>+IFERROR(('MIP 2017'!BF105/'MIP 2017'!BF$168),0)</f>
        <v>1.4903508998678637E-3</v>
      </c>
      <c r="BG105" s="33">
        <f>+IFERROR(('MIP 2017'!BG105/'MIP 2017'!BG$168),0)</f>
        <v>1.5823735483624893E-3</v>
      </c>
      <c r="BH105" s="33">
        <f>+IFERROR(('MIP 2017'!BH105/'MIP 2017'!BH$168),0)</f>
        <v>5.0197903597837407E-3</v>
      </c>
      <c r="BI105" s="33">
        <f>+IFERROR(('MIP 2017'!BI105/'MIP 2017'!BI$168),0)</f>
        <v>4.2755148799645528E-3</v>
      </c>
      <c r="BJ105" s="33">
        <f>+IFERROR(('MIP 2017'!BJ105/'MIP 2017'!BJ$168),0)</f>
        <v>1.9758129048541113E-3</v>
      </c>
      <c r="BK105" s="33">
        <f>+IFERROR(('MIP 2017'!BK105/'MIP 2017'!BK$168),0)</f>
        <v>1.1097778523159667E-3</v>
      </c>
      <c r="BL105" s="33">
        <f>+IFERROR(('MIP 2017'!BL105/'MIP 2017'!BL$168),0)</f>
        <v>8.2849393949449015E-4</v>
      </c>
      <c r="BM105" s="33">
        <f>+IFERROR(('MIP 2017'!BM105/'MIP 2017'!BM$168),0)</f>
        <v>2.0465238353434292E-3</v>
      </c>
      <c r="BN105" s="33">
        <f>+IFERROR(('MIP 2017'!BN105/'MIP 2017'!BN$168),0)</f>
        <v>1.6185059339149746E-3</v>
      </c>
      <c r="BO105" s="33">
        <f>+IFERROR(('MIP 2017'!BO105/'MIP 2017'!BO$168),0)</f>
        <v>6.7629924720340585E-4</v>
      </c>
      <c r="BP105" s="33">
        <f>+IFERROR(('MIP 2017'!BP105/'MIP 2017'!BP$168),0)</f>
        <v>1.2360503506519433E-3</v>
      </c>
      <c r="BQ105" s="33">
        <f>+IFERROR(('MIP 2017'!BQ105/'MIP 2017'!BQ$168),0)</f>
        <v>1.3220034543680518E-3</v>
      </c>
      <c r="BR105" s="33">
        <f>+IFERROR(('MIP 2017'!BR105/'MIP 2017'!BR$168),0)</f>
        <v>1.3859263966918909E-3</v>
      </c>
      <c r="BS105" s="33">
        <f>+IFERROR(('MIP 2017'!BS105/'MIP 2017'!BS$168),0)</f>
        <v>2.654382807413595E-3</v>
      </c>
      <c r="BT105" s="33">
        <f>+IFERROR(('MIP 2017'!BT105/'MIP 2017'!BT$168),0)</f>
        <v>1.6195231841863525E-3</v>
      </c>
      <c r="BU105" s="33">
        <f>+IFERROR(('MIP 2017'!BU105/'MIP 2017'!BU$168),0)</f>
        <v>5.9200970248994025E-4</v>
      </c>
      <c r="BV105" s="33">
        <f>+IFERROR(('MIP 2017'!BV105/'MIP 2017'!BV$168),0)</f>
        <v>1.3917461077096775E-3</v>
      </c>
      <c r="BW105" s="33">
        <f>+IFERROR(('MIP 2017'!BW105/'MIP 2017'!BW$168),0)</f>
        <v>7.6511403704004966E-3</v>
      </c>
      <c r="BX105" s="33">
        <f>+IFERROR(('MIP 2017'!BX105/'MIP 2017'!BX$168),0)</f>
        <v>2.5512559522756027E-3</v>
      </c>
      <c r="BY105" s="33">
        <f>+IFERROR(('MIP 2017'!BY105/'MIP 2017'!BY$168),0)</f>
        <v>7.1466615343780404E-3</v>
      </c>
      <c r="BZ105" s="33">
        <f>+IFERROR(('MIP 2017'!BZ105/'MIP 2017'!BZ$168),0)</f>
        <v>2.1373546839520904E-3</v>
      </c>
      <c r="CA105" s="33">
        <f>+IFERROR(('MIP 2017'!CA105/'MIP 2017'!CA$168),0)</f>
        <v>2.4264705390308087E-3</v>
      </c>
      <c r="CB105" s="33">
        <f>+IFERROR(('MIP 2017'!CB105/'MIP 2017'!CB$168),0)</f>
        <v>6.7683007886972944E-5</v>
      </c>
      <c r="CC105" s="33">
        <f>+IFERROR(('MIP 2017'!CC105/'MIP 2017'!CC$168),0)</f>
        <v>4.0081594406818144E-5</v>
      </c>
      <c r="CD105" s="33">
        <f>+IFERROR(('MIP 2017'!CD105/'MIP 2017'!CD$168),0)</f>
        <v>1.1845490948265284E-3</v>
      </c>
      <c r="CE105" s="33">
        <f>+IFERROR(('MIP 2017'!CE105/'MIP 2017'!CE$168),0)</f>
        <v>2.9916920095444653E-3</v>
      </c>
      <c r="CF105" s="33">
        <f>+IFERROR(('MIP 2017'!CF105/'MIP 2017'!CF$168),0)</f>
        <v>5.1164690854315362E-3</v>
      </c>
      <c r="CG105" s="33">
        <f>+IFERROR(('MIP 2017'!CG105/'MIP 2017'!CG$168),0)</f>
        <v>4.8887263148804823E-3</v>
      </c>
      <c r="CH105" s="33">
        <f>+IFERROR(('MIP 2017'!CH105/'MIP 2017'!CH$168),0)</f>
        <v>4.7269110625484853E-4</v>
      </c>
      <c r="CI105" s="33">
        <f>+IFERROR(('MIP 2017'!CI105/'MIP 2017'!CI$168),0)</f>
        <v>2.3333188078175906E-5</v>
      </c>
      <c r="CJ105" s="33">
        <f>+IFERROR(('MIP 2017'!CJ105/'MIP 2017'!CJ$168),0)</f>
        <v>4.7102889573920033E-3</v>
      </c>
      <c r="CK105" s="33">
        <f>+IFERROR(('MIP 2017'!CK105/'MIP 2017'!CK$168),0)</f>
        <v>1.0756782345664176E-4</v>
      </c>
      <c r="CL105" s="33">
        <f>+IFERROR(('MIP 2017'!CL105/'MIP 2017'!CL$168),0)</f>
        <v>6.7135179194258987E-3</v>
      </c>
      <c r="CM105" s="33">
        <f>+IFERROR(('MIP 2017'!CM105/'MIP 2017'!CM$168),0)</f>
        <v>2.9487314019792155E-3</v>
      </c>
      <c r="CN105" s="33">
        <f>+IFERROR(('MIP 2017'!CN105/'MIP 2017'!CN$168),0)</f>
        <v>6.1352164910747128E-3</v>
      </c>
      <c r="CO105" s="33">
        <f>+IFERROR(('MIP 2017'!CO105/'MIP 2017'!CO$168),0)</f>
        <v>4.0646871682724567E-3</v>
      </c>
      <c r="CP105" s="33">
        <f>+IFERROR(('MIP 2017'!CP105/'MIP 2017'!CP$168),0)</f>
        <v>3.113575955683825E-3</v>
      </c>
      <c r="CQ105" s="33">
        <f>+IFERROR(('MIP 2017'!CQ105/'MIP 2017'!CQ$168),0)</f>
        <v>8.1203233826991558E-3</v>
      </c>
      <c r="CR105" s="33">
        <f>+IFERROR(('MIP 2017'!CR105/'MIP 2017'!CR$168),0)</f>
        <v>5.4047519252944953E-4</v>
      </c>
      <c r="CS105" s="33">
        <f>+IFERROR(('MIP 2017'!CS105/'MIP 2017'!CS$168),0)</f>
        <v>1.6992599467436627E-3</v>
      </c>
      <c r="CT105" s="33">
        <f>+IFERROR(('MIP 2017'!CT105/'MIP 2017'!CT$168),0)</f>
        <v>4.2633703097815015E-3</v>
      </c>
      <c r="CU105" s="33">
        <f>+IFERROR(('MIP 2017'!CU105/'MIP 2017'!CU$168),0)</f>
        <v>2.7998850604463218E-3</v>
      </c>
      <c r="CV105" s="33">
        <f>+IFERROR(('MIP 2017'!CV105/'MIP 2017'!CV$168),0)</f>
        <v>1.1422341602743136E-3</v>
      </c>
      <c r="CW105" s="33">
        <f>+IFERROR(('MIP 2017'!CW105/'MIP 2017'!CW$168),0)</f>
        <v>1.389556960527529E-3</v>
      </c>
      <c r="CX105" s="33">
        <f>+IFERROR(('MIP 2017'!CX105/'MIP 2017'!CX$168),0)</f>
        <v>4.3681697693766854E-4</v>
      </c>
      <c r="CY105" s="33">
        <f>+IFERROR(('MIP 2017'!CY105/'MIP 2017'!CY$168),0)</f>
        <v>1.1903405534439957E-3</v>
      </c>
      <c r="CZ105" s="33">
        <f>+IFERROR(('MIP 2017'!CZ105/'MIP 2017'!CZ$168),0)</f>
        <v>1.4602446132038359E-3</v>
      </c>
      <c r="DA105" s="33">
        <f>+IFERROR(('MIP 2017'!DA105/'MIP 2017'!DA$168),0)</f>
        <v>1.2398216006717078E-3</v>
      </c>
      <c r="DB105" s="33">
        <f>+IFERROR(('MIP 2017'!DB105/'MIP 2017'!DB$168),0)</f>
        <v>2.7592862804345529E-3</v>
      </c>
      <c r="DC105" s="33">
        <f>+IFERROR(('MIP 2017'!DC105/'MIP 2017'!DC$168),0)</f>
        <v>1.022351819019978E-2</v>
      </c>
      <c r="DD105" s="33">
        <f>+IFERROR(('MIP 2017'!DD105/'MIP 2017'!DD$168),0)</f>
        <v>6.0939929207629402E-3</v>
      </c>
      <c r="DE105" s="33">
        <f>+IFERROR(('MIP 2017'!DE105/'MIP 2017'!DE$168),0)</f>
        <v>8.6287527983460125E-3</v>
      </c>
      <c r="DF105" s="33">
        <f>+IFERROR(('MIP 2017'!DF105/'MIP 2017'!DF$168),0)</f>
        <v>3.5764477958185334E-3</v>
      </c>
      <c r="DG105" s="33">
        <f>+IFERROR(('MIP 2017'!DG105/'MIP 2017'!DG$168),0)</f>
        <v>5.4013304596989371E-3</v>
      </c>
      <c r="DH105" s="33">
        <f>+IFERROR(('MIP 2017'!DH105/'MIP 2017'!DH$168),0)</f>
        <v>9.1210066380103521E-3</v>
      </c>
      <c r="DI105" s="33">
        <f>+IFERROR(('MIP 2017'!DI105/'MIP 2017'!DI$168),0)</f>
        <v>1.6599169009000546E-3</v>
      </c>
      <c r="DJ105" s="33">
        <f>+IFERROR(('MIP 2017'!DJ105/'MIP 2017'!DJ$168),0)</f>
        <v>1.5278195533266958E-3</v>
      </c>
      <c r="DK105" s="33">
        <f>+IFERROR(('MIP 2017'!DK105/'MIP 2017'!DK$168),0)</f>
        <v>1.1517792932445722E-3</v>
      </c>
      <c r="DL105" s="33">
        <f>+IFERROR(('MIP 2017'!DL105/'MIP 2017'!DL$168),0)</f>
        <v>1.3044537026705341E-3</v>
      </c>
      <c r="DM105" s="33">
        <f>+IFERROR(('MIP 2017'!DM105/'MIP 2017'!DM$168),0)</f>
        <v>1.6386774045476285E-3</v>
      </c>
      <c r="DN105" s="33">
        <f>+IFERROR(('MIP 2017'!DN105/'MIP 2017'!DN$168),0)</f>
        <v>6.6344965364852774E-3</v>
      </c>
      <c r="DO105" s="33">
        <f>+IFERROR(('MIP 2017'!DO105/'MIP 2017'!DO$168),0)</f>
        <v>1.8736091238259318E-2</v>
      </c>
      <c r="DP105" s="33">
        <f>+IFERROR(('MIP 2017'!DP105/'MIP 2017'!DP$168),0)</f>
        <v>9.3143594796985182E-3</v>
      </c>
      <c r="DQ105" s="33">
        <f>+IFERROR(('MIP 2017'!DQ105/'MIP 2017'!DQ$168),0)</f>
        <v>4.5136191469610613E-3</v>
      </c>
      <c r="DR105" s="33">
        <f>+IFERROR(('MIP 2017'!DR105/'MIP 2017'!DR$168),0)</f>
        <v>3.1392569622220108E-3</v>
      </c>
      <c r="DS105" s="33">
        <f>+IFERROR(('MIP 2017'!DS105/'MIP 2017'!DS$168),0)</f>
        <v>4.4728996888301993E-3</v>
      </c>
      <c r="DT105" s="33">
        <f>+IFERROR(('MIP 2017'!DT105/'MIP 2017'!DT$168),0)</f>
        <v>1.7864181341420873E-3</v>
      </c>
      <c r="DU105" s="33">
        <f>+IFERROR(('MIP 2017'!DU105/'MIP 2017'!DU$168),0)</f>
        <v>1.5745944591404283E-3</v>
      </c>
      <c r="DV105" s="33">
        <f>+IFERROR(('MIP 2017'!DV105/'MIP 2017'!DV$168),0)</f>
        <v>3.8158630744522886E-3</v>
      </c>
      <c r="DW105" s="33">
        <f>+IFERROR(('MIP 2017'!DW105/'MIP 2017'!DW$168),0)</f>
        <v>2.7926085553544064E-3</v>
      </c>
      <c r="DX105" s="33">
        <f>+IFERROR(('MIP 2017'!DX105/'MIP 2017'!DX$168),0)</f>
        <v>3.7494119819405189E-2</v>
      </c>
      <c r="DY105" s="33">
        <f>+IFERROR(('MIP 2017'!DY105/'MIP 2017'!DY$168),0)</f>
        <v>5.6070209864762573E-3</v>
      </c>
      <c r="DZ105" s="33">
        <f>+IFERROR(('MIP 2017'!DZ105/'MIP 2017'!DZ$168),0)</f>
        <v>8.6673626157043899E-3</v>
      </c>
      <c r="EA105" s="33">
        <f>+IFERROR(('MIP 2017'!EA105/'MIP 2017'!EA$168),0)</f>
        <v>7.1405879632738473E-3</v>
      </c>
      <c r="EB105" s="33">
        <f>+IFERROR(('MIP 2017'!EB105/'MIP 2017'!EB$168),0)</f>
        <v>2.0342852272413506E-2</v>
      </c>
      <c r="EC105" s="33">
        <f>+IFERROR(('MIP 2017'!EC105/'MIP 2017'!EC$168),0)</f>
        <v>2.6194469300023018E-3</v>
      </c>
      <c r="ED105" s="33">
        <f>+IFERROR(('MIP 2017'!ED105/'MIP 2017'!ED$168),0)</f>
        <v>2.8909621018629776E-3</v>
      </c>
      <c r="EE105" s="33">
        <f>+IFERROR(('MIP 2017'!EE105/'MIP 2017'!EE$168),0)</f>
        <v>4.6751516964808003E-4</v>
      </c>
      <c r="EF105" s="33">
        <f>+IFERROR(('MIP 2017'!EF105/'MIP 2017'!EF$168),0)</f>
        <v>6.9726405944114528E-3</v>
      </c>
      <c r="EG105" s="33">
        <f>+IFERROR(('MIP 2017'!EG105/'MIP 2017'!EG$168),0)</f>
        <v>1.0113890980214564E-2</v>
      </c>
      <c r="EH105" s="33">
        <f>+IFERROR(('MIP 2017'!EH105/'MIP 2017'!EH$168),0)</f>
        <v>0</v>
      </c>
    </row>
    <row r="106" spans="1:138" s="7" customFormat="1" ht="21.95" customHeight="1" thickBot="1" x14ac:dyDescent="0.25">
      <c r="A106" s="137" t="s">
        <v>254</v>
      </c>
      <c r="B106" s="138" t="s">
        <v>253</v>
      </c>
      <c r="C106" s="33">
        <f>+IFERROR(('MIP 2017'!C106/'MIP 2017'!C$168),0)</f>
        <v>3.1652935594115141E-4</v>
      </c>
      <c r="D106" s="33">
        <f>+IFERROR(('MIP 2017'!D106/'MIP 2017'!D$168),0)</f>
        <v>3.879592257433711E-4</v>
      </c>
      <c r="E106" s="33">
        <f>+IFERROR(('MIP 2017'!E106/'MIP 2017'!E$168),0)</f>
        <v>2.0499179327938961E-5</v>
      </c>
      <c r="F106" s="33">
        <f>+IFERROR(('MIP 2017'!F106/'MIP 2017'!F$168),0)</f>
        <v>2.9735217791992739E-5</v>
      </c>
      <c r="G106" s="33">
        <f>+IFERROR(('MIP 2017'!G106/'MIP 2017'!G$168),0)</f>
        <v>1.313044354575315E-4</v>
      </c>
      <c r="H106" s="33">
        <f>+IFERROR(('MIP 2017'!H106/'MIP 2017'!H$168),0)</f>
        <v>8.4023091732502404E-5</v>
      </c>
      <c r="I106" s="33">
        <f>+IFERROR(('MIP 2017'!I106/'MIP 2017'!I$168),0)</f>
        <v>2.5229429212894158E-5</v>
      </c>
      <c r="J106" s="33">
        <f>+IFERROR(('MIP 2017'!J106/'MIP 2017'!J$168),0)</f>
        <v>5.4295725471691999E-5</v>
      </c>
      <c r="K106" s="33">
        <f>+IFERROR(('MIP 2017'!K106/'MIP 2017'!K$168),0)</f>
        <v>1.1288181631296605E-4</v>
      </c>
      <c r="L106" s="33">
        <f>+IFERROR(('MIP 2017'!L106/'MIP 2017'!L$168),0)</f>
        <v>4.5343252589337104E-5</v>
      </c>
      <c r="M106" s="33">
        <f>+IFERROR(('MIP 2017'!M106/'MIP 2017'!M$168),0)</f>
        <v>8.1977669603334915E-5</v>
      </c>
      <c r="N106" s="33">
        <f>+IFERROR(('MIP 2017'!N106/'MIP 2017'!N$168),0)</f>
        <v>5.9068841620075856E-4</v>
      </c>
      <c r="O106" s="33">
        <f>+IFERROR(('MIP 2017'!O106/'MIP 2017'!O$168),0)</f>
        <v>1.3474139933693328E-4</v>
      </c>
      <c r="P106" s="33">
        <f>+IFERROR(('MIP 2017'!P106/'MIP 2017'!P$168),0)</f>
        <v>3.3180222091885529E-5</v>
      </c>
      <c r="Q106" s="33">
        <f>+IFERROR(('MIP 2017'!Q106/'MIP 2017'!Q$168),0)</f>
        <v>6.5329060611375101E-5</v>
      </c>
      <c r="R106" s="33">
        <f>+IFERROR(('MIP 2017'!R106/'MIP 2017'!R$168),0)</f>
        <v>6.4211234119079984E-5</v>
      </c>
      <c r="S106" s="33">
        <f>+IFERROR(('MIP 2017'!S106/'MIP 2017'!S$168),0)</f>
        <v>5.3600602024682881E-5</v>
      </c>
      <c r="T106" s="33">
        <f>+IFERROR(('MIP 2017'!T106/'MIP 2017'!T$168),0)</f>
        <v>2.75464929150382E-5</v>
      </c>
      <c r="U106" s="33">
        <f>+IFERROR(('MIP 2017'!U106/'MIP 2017'!U$168),0)</f>
        <v>1.2021561217874845E-4</v>
      </c>
      <c r="V106" s="33">
        <f>+IFERROR(('MIP 2017'!V106/'MIP 2017'!V$168),0)</f>
        <v>3.7317052274060388E-4</v>
      </c>
      <c r="W106" s="33">
        <f>+IFERROR(('MIP 2017'!W106/'MIP 2017'!W$168),0)</f>
        <v>1.0509541924812378E-3</v>
      </c>
      <c r="X106" s="33">
        <f>+IFERROR(('MIP 2017'!X106/'MIP 2017'!X$168),0)</f>
        <v>7.3495519449822403E-5</v>
      </c>
      <c r="Y106" s="33">
        <f>+IFERROR(('MIP 2017'!Y106/'MIP 2017'!Y$168),0)</f>
        <v>3.4556739682895337E-5</v>
      </c>
      <c r="Z106" s="33">
        <f>+IFERROR(('MIP 2017'!Z106/'MIP 2017'!Z$168),0)</f>
        <v>5.17623325411734E-5</v>
      </c>
      <c r="AA106" s="33">
        <f>+IFERROR(('MIP 2017'!AA106/'MIP 2017'!AA$168),0)</f>
        <v>3.7491966021239157E-4</v>
      </c>
      <c r="AB106" s="33">
        <f>+IFERROR(('MIP 2017'!AB106/'MIP 2017'!AB$168),0)</f>
        <v>2.9383867266884259E-3</v>
      </c>
      <c r="AC106" s="33">
        <f>+IFERROR(('MIP 2017'!AC106/'MIP 2017'!AC$168),0)</f>
        <v>8.2388328403156771E-5</v>
      </c>
      <c r="AD106" s="33">
        <f>+IFERROR(('MIP 2017'!AD106/'MIP 2017'!AD$168),0)</f>
        <v>4.1249827624683329E-5</v>
      </c>
      <c r="AE106" s="33">
        <f>+IFERROR(('MIP 2017'!AE106/'MIP 2017'!AE$168),0)</f>
        <v>2.5831684077754651E-4</v>
      </c>
      <c r="AF106" s="33">
        <f>+IFERROR(('MIP 2017'!AF106/'MIP 2017'!AF$168),0)</f>
        <v>4.8892099785464245E-4</v>
      </c>
      <c r="AG106" s="33">
        <f>+IFERROR(('MIP 2017'!AG106/'MIP 2017'!AG$168),0)</f>
        <v>1.9112724125207022E-6</v>
      </c>
      <c r="AH106" s="33">
        <f>+IFERROR(('MIP 2017'!AH106/'MIP 2017'!AH$168),0)</f>
        <v>2.6265144820090473E-5</v>
      </c>
      <c r="AI106" s="33">
        <f>+IFERROR(('MIP 2017'!AI106/'MIP 2017'!AI$168),0)</f>
        <v>2.5918739171536655E-4</v>
      </c>
      <c r="AJ106" s="33">
        <f>+IFERROR(('MIP 2017'!AJ106/'MIP 2017'!AJ$168),0)</f>
        <v>1.6019457332470475E-3</v>
      </c>
      <c r="AK106" s="33">
        <f>+IFERROR(('MIP 2017'!AK106/'MIP 2017'!AK$168),0)</f>
        <v>2.1695554883102727E-4</v>
      </c>
      <c r="AL106" s="33">
        <f>+IFERROR(('MIP 2017'!AL106/'MIP 2017'!AL$168),0)</f>
        <v>4.6471274980640467E-4</v>
      </c>
      <c r="AM106" s="33">
        <f>+IFERROR(('MIP 2017'!AM106/'MIP 2017'!AM$168),0)</f>
        <v>7.8519123865877804E-4</v>
      </c>
      <c r="AN106" s="33">
        <f>+IFERROR(('MIP 2017'!AN106/'MIP 2017'!AN$168),0)</f>
        <v>1.1876405692679581E-3</v>
      </c>
      <c r="AO106" s="33">
        <f>+IFERROR(('MIP 2017'!AO106/'MIP 2017'!AO$168),0)</f>
        <v>7.912947030091728E-4</v>
      </c>
      <c r="AP106" s="33">
        <f>+IFERROR(('MIP 2017'!AP106/'MIP 2017'!AP$168),0)</f>
        <v>1.0495293507751071E-3</v>
      </c>
      <c r="AQ106" s="33">
        <f>+IFERROR(('MIP 2017'!AQ106/'MIP 2017'!AQ$168),0)</f>
        <v>1.4697518570035544E-4</v>
      </c>
      <c r="AR106" s="33">
        <f>+IFERROR(('MIP 2017'!AR106/'MIP 2017'!AR$168),0)</f>
        <v>1.5706276848726506E-3</v>
      </c>
      <c r="AS106" s="33">
        <f>+IFERROR(('MIP 2017'!AS106/'MIP 2017'!AS$168),0)</f>
        <v>9.7925069894441819E-5</v>
      </c>
      <c r="AT106" s="33">
        <f>+IFERROR(('MIP 2017'!AT106/'MIP 2017'!AT$168),0)</f>
        <v>1.8205632866386953E-3</v>
      </c>
      <c r="AU106" s="33">
        <f>+IFERROR(('MIP 2017'!AU106/'MIP 2017'!AU$168),0)</f>
        <v>7.9510684448517704E-3</v>
      </c>
      <c r="AV106" s="33">
        <f>+IFERROR(('MIP 2017'!AV106/'MIP 2017'!AV$168),0)</f>
        <v>2.6006627592294258E-4</v>
      </c>
      <c r="AW106" s="33">
        <f>+IFERROR(('MIP 2017'!AW106/'MIP 2017'!AW$168),0)</f>
        <v>1.0296519766286004E-3</v>
      </c>
      <c r="AX106" s="33">
        <f>+IFERROR(('MIP 2017'!AX106/'MIP 2017'!AX$168),0)</f>
        <v>2.5439248933782811E-4</v>
      </c>
      <c r="AY106" s="33">
        <f>+IFERROR(('MIP 2017'!AY106/'MIP 2017'!AY$168),0)</f>
        <v>1.2608420750872428E-4</v>
      </c>
      <c r="AZ106" s="33">
        <f>+IFERROR(('MIP 2017'!AZ106/'MIP 2017'!AZ$168),0)</f>
        <v>2.8013073885814336E-4</v>
      </c>
      <c r="BA106" s="33">
        <f>+IFERROR(('MIP 2017'!BA106/'MIP 2017'!BA$168),0)</f>
        <v>3.970777949460322E-4</v>
      </c>
      <c r="BB106" s="33">
        <f>+IFERROR(('MIP 2017'!BB106/'MIP 2017'!BB$168),0)</f>
        <v>1.3645616690062941E-4</v>
      </c>
      <c r="BC106" s="33">
        <f>+IFERROR(('MIP 2017'!BC106/'MIP 2017'!BC$168),0)</f>
        <v>4.6356463811064952E-4</v>
      </c>
      <c r="BD106" s="33">
        <f>+IFERROR(('MIP 2017'!BD106/'MIP 2017'!BD$168),0)</f>
        <v>5.9835750677603367E-4</v>
      </c>
      <c r="BE106" s="33">
        <f>+IFERROR(('MIP 2017'!BE106/'MIP 2017'!BE$168),0)</f>
        <v>7.0832264338502532E-4</v>
      </c>
      <c r="BF106" s="33">
        <f>+IFERROR(('MIP 2017'!BF106/'MIP 2017'!BF$168),0)</f>
        <v>2.7229632805359112E-4</v>
      </c>
      <c r="BG106" s="33">
        <f>+IFERROR(('MIP 2017'!BG106/'MIP 2017'!BG$168),0)</f>
        <v>1.3455582947178011E-3</v>
      </c>
      <c r="BH106" s="33">
        <f>+IFERROR(('MIP 2017'!BH106/'MIP 2017'!BH$168),0)</f>
        <v>9.3734869463330082E-4</v>
      </c>
      <c r="BI106" s="33">
        <f>+IFERROR(('MIP 2017'!BI106/'MIP 2017'!BI$168),0)</f>
        <v>1.2145124684472073E-3</v>
      </c>
      <c r="BJ106" s="33">
        <f>+IFERROR(('MIP 2017'!BJ106/'MIP 2017'!BJ$168),0)</f>
        <v>6.8876929106422491E-4</v>
      </c>
      <c r="BK106" s="33">
        <f>+IFERROR(('MIP 2017'!BK106/'MIP 2017'!BK$168),0)</f>
        <v>1.4743602847573959E-4</v>
      </c>
      <c r="BL106" s="33">
        <f>+IFERROR(('MIP 2017'!BL106/'MIP 2017'!BL$168),0)</f>
        <v>4.8111492364465727E-4</v>
      </c>
      <c r="BM106" s="33">
        <f>+IFERROR(('MIP 2017'!BM106/'MIP 2017'!BM$168),0)</f>
        <v>3.4307015130070775E-4</v>
      </c>
      <c r="BN106" s="33">
        <f>+IFERROR(('MIP 2017'!BN106/'MIP 2017'!BN$168),0)</f>
        <v>1.3311455275935452E-4</v>
      </c>
      <c r="BO106" s="33">
        <f>+IFERROR(('MIP 2017'!BO106/'MIP 2017'!BO$168),0)</f>
        <v>1.4391784984129729E-4</v>
      </c>
      <c r="BP106" s="33">
        <f>+IFERROR(('MIP 2017'!BP106/'MIP 2017'!BP$168),0)</f>
        <v>9.7131521379859712E-5</v>
      </c>
      <c r="BQ106" s="33">
        <f>+IFERROR(('MIP 2017'!BQ106/'MIP 2017'!BQ$168),0)</f>
        <v>1.2237809310604897E-4</v>
      </c>
      <c r="BR106" s="33">
        <f>+IFERROR(('MIP 2017'!BR106/'MIP 2017'!BR$168),0)</f>
        <v>2.8883926803874516E-4</v>
      </c>
      <c r="BS106" s="33">
        <f>+IFERROR(('MIP 2017'!BS106/'MIP 2017'!BS$168),0)</f>
        <v>2.2031793355442383E-4</v>
      </c>
      <c r="BT106" s="33">
        <f>+IFERROR(('MIP 2017'!BT106/'MIP 2017'!BT$168),0)</f>
        <v>3.9150820966850201E-4</v>
      </c>
      <c r="BU106" s="33">
        <f>+IFERROR(('MIP 2017'!BU106/'MIP 2017'!BU$168),0)</f>
        <v>2.1376953173987397E-4</v>
      </c>
      <c r="BV106" s="33">
        <f>+IFERROR(('MIP 2017'!BV106/'MIP 2017'!BV$168),0)</f>
        <v>5.9027076389142749E-4</v>
      </c>
      <c r="BW106" s="33">
        <f>+IFERROR(('MIP 2017'!BW106/'MIP 2017'!BW$168),0)</f>
        <v>4.5041533370711214E-4</v>
      </c>
      <c r="BX106" s="33">
        <f>+IFERROR(('MIP 2017'!BX106/'MIP 2017'!BX$168),0)</f>
        <v>2.9139353122243782E-4</v>
      </c>
      <c r="BY106" s="33">
        <f>+IFERROR(('MIP 2017'!BY106/'MIP 2017'!BY$168),0)</f>
        <v>9.0289102571146026E-4</v>
      </c>
      <c r="BZ106" s="33">
        <f>+IFERROR(('MIP 2017'!BZ106/'MIP 2017'!BZ$168),0)</f>
        <v>1.5453180374686771E-4</v>
      </c>
      <c r="CA106" s="33">
        <f>+IFERROR(('MIP 2017'!CA106/'MIP 2017'!CA$168),0)</f>
        <v>1.7545533671730552E-4</v>
      </c>
      <c r="CB106" s="33">
        <f>+IFERROR(('MIP 2017'!CB106/'MIP 2017'!CB$168),0)</f>
        <v>6.6612518019930583E-4</v>
      </c>
      <c r="CC106" s="33">
        <f>+IFERROR(('MIP 2017'!CC106/'MIP 2017'!CC$168),0)</f>
        <v>1.205164979714276E-4</v>
      </c>
      <c r="CD106" s="33">
        <f>+IFERROR(('MIP 2017'!CD106/'MIP 2017'!CD$168),0)</f>
        <v>7.570930783874245E-4</v>
      </c>
      <c r="CE106" s="33">
        <f>+IFERROR(('MIP 2017'!CE106/'MIP 2017'!CE$168),0)</f>
        <v>4.7032250944988892E-4</v>
      </c>
      <c r="CF106" s="33">
        <f>+IFERROR(('MIP 2017'!CF106/'MIP 2017'!CF$168),0)</f>
        <v>8.5712499875016787E-4</v>
      </c>
      <c r="CG106" s="33">
        <f>+IFERROR(('MIP 2017'!CG106/'MIP 2017'!CG$168),0)</f>
        <v>1.5628608209769823E-3</v>
      </c>
      <c r="CH106" s="33">
        <f>+IFERROR(('MIP 2017'!CH106/'MIP 2017'!CH$168),0)</f>
        <v>3.8807680650749463E-4</v>
      </c>
      <c r="CI106" s="33">
        <f>+IFERROR(('MIP 2017'!CI106/'MIP 2017'!CI$168),0)</f>
        <v>8.5080747300078202E-6</v>
      </c>
      <c r="CJ106" s="33">
        <f>+IFERROR(('MIP 2017'!CJ106/'MIP 2017'!CJ$168),0)</f>
        <v>2.1165772540761025E-4</v>
      </c>
      <c r="CK106" s="33">
        <f>+IFERROR(('MIP 2017'!CK106/'MIP 2017'!CK$168),0)</f>
        <v>2.1620378519736092E-4</v>
      </c>
      <c r="CL106" s="33">
        <f>+IFERROR(('MIP 2017'!CL106/'MIP 2017'!CL$168),0)</f>
        <v>2.4666612682790786E-4</v>
      </c>
      <c r="CM106" s="33">
        <f>+IFERROR(('MIP 2017'!CM106/'MIP 2017'!CM$168),0)</f>
        <v>1.0382318634186106E-3</v>
      </c>
      <c r="CN106" s="33">
        <f>+IFERROR(('MIP 2017'!CN106/'MIP 2017'!CN$168),0)</f>
        <v>5.5324496094927658E-4</v>
      </c>
      <c r="CO106" s="33">
        <f>+IFERROR(('MIP 2017'!CO106/'MIP 2017'!CO$168),0)</f>
        <v>2.5804590131588563E-4</v>
      </c>
      <c r="CP106" s="33">
        <f>+IFERROR(('MIP 2017'!CP106/'MIP 2017'!CP$168),0)</f>
        <v>5.1626204039228356E-4</v>
      </c>
      <c r="CQ106" s="33">
        <f>+IFERROR(('MIP 2017'!CQ106/'MIP 2017'!CQ$168),0)</f>
        <v>1.2718802044715044E-3</v>
      </c>
      <c r="CR106" s="33">
        <f>+IFERROR(('MIP 2017'!CR106/'MIP 2017'!CR$168),0)</f>
        <v>8.1967272767714372E-4</v>
      </c>
      <c r="CS106" s="33">
        <f>+IFERROR(('MIP 2017'!CS106/'MIP 2017'!CS$168),0)</f>
        <v>9.7287080126460895E-2</v>
      </c>
      <c r="CT106" s="33">
        <f>+IFERROR(('MIP 2017'!CT106/'MIP 2017'!CT$168),0)</f>
        <v>8.7127465002322154E-3</v>
      </c>
      <c r="CU106" s="33">
        <f>+IFERROR(('MIP 2017'!CU106/'MIP 2017'!CU$168),0)</f>
        <v>7.4796495489058451E-4</v>
      </c>
      <c r="CV106" s="33">
        <f>+IFERROR(('MIP 2017'!CV106/'MIP 2017'!CV$168),0)</f>
        <v>7.0444210329655545E-4</v>
      </c>
      <c r="CW106" s="33">
        <f>+IFERROR(('MIP 2017'!CW106/'MIP 2017'!CW$168),0)</f>
        <v>1.1018959283782515E-3</v>
      </c>
      <c r="CX106" s="33">
        <f>+IFERROR(('MIP 2017'!CX106/'MIP 2017'!CX$168),0)</f>
        <v>2.8945578422156244E-3</v>
      </c>
      <c r="CY106" s="33">
        <f>+IFERROR(('MIP 2017'!CY106/'MIP 2017'!CY$168),0)</f>
        <v>2.9631310299259777E-4</v>
      </c>
      <c r="CZ106" s="33">
        <f>+IFERROR(('MIP 2017'!CZ106/'MIP 2017'!CZ$168),0)</f>
        <v>3.8137598208304991E-4</v>
      </c>
      <c r="DA106" s="33">
        <f>+IFERROR(('MIP 2017'!DA106/'MIP 2017'!DA$168),0)</f>
        <v>3.6159053604984266E-4</v>
      </c>
      <c r="DB106" s="33">
        <f>+IFERROR(('MIP 2017'!DB106/'MIP 2017'!DB$168),0)</f>
        <v>5.6190079225860816E-4</v>
      </c>
      <c r="DC106" s="33">
        <f>+IFERROR(('MIP 2017'!DC106/'MIP 2017'!DC$168),0)</f>
        <v>7.1096710453897422E-4</v>
      </c>
      <c r="DD106" s="33">
        <f>+IFERROR(('MIP 2017'!DD106/'MIP 2017'!DD$168),0)</f>
        <v>6.6641920795271377E-4</v>
      </c>
      <c r="DE106" s="33">
        <f>+IFERROR(('MIP 2017'!DE106/'MIP 2017'!DE$168),0)</f>
        <v>4.1177262053231675E-4</v>
      </c>
      <c r="DF106" s="33">
        <f>+IFERROR(('MIP 2017'!DF106/'MIP 2017'!DF$168),0)</f>
        <v>3.7494238805724608E-4</v>
      </c>
      <c r="DG106" s="33">
        <f>+IFERROR(('MIP 2017'!DG106/'MIP 2017'!DG$168),0)</f>
        <v>3.0295884673710648E-2</v>
      </c>
      <c r="DH106" s="33">
        <f>+IFERROR(('MIP 2017'!DH106/'MIP 2017'!DH$168),0)</f>
        <v>5.8064892948694804E-4</v>
      </c>
      <c r="DI106" s="33">
        <f>+IFERROR(('MIP 2017'!DI106/'MIP 2017'!DI$168),0)</f>
        <v>3.0029425325881875E-4</v>
      </c>
      <c r="DJ106" s="33">
        <f>+IFERROR(('MIP 2017'!DJ106/'MIP 2017'!DJ$168),0)</f>
        <v>6.7876156594988163E-4</v>
      </c>
      <c r="DK106" s="33">
        <f>+IFERROR(('MIP 2017'!DK106/'MIP 2017'!DK$168),0)</f>
        <v>1.4856126158654225E-3</v>
      </c>
      <c r="DL106" s="33">
        <f>+IFERROR(('MIP 2017'!DL106/'MIP 2017'!DL$168),0)</f>
        <v>6.5949224982100256E-4</v>
      </c>
      <c r="DM106" s="33">
        <f>+IFERROR(('MIP 2017'!DM106/'MIP 2017'!DM$168),0)</f>
        <v>7.6495171281821173E-4</v>
      </c>
      <c r="DN106" s="33">
        <f>+IFERROR(('MIP 2017'!DN106/'MIP 2017'!DN$168),0)</f>
        <v>7.2280093458602132E-4</v>
      </c>
      <c r="DO106" s="33">
        <f>+IFERROR(('MIP 2017'!DO106/'MIP 2017'!DO$168),0)</f>
        <v>1.1346603839729307E-3</v>
      </c>
      <c r="DP106" s="33">
        <f>+IFERROR(('MIP 2017'!DP106/'MIP 2017'!DP$168),0)</f>
        <v>1.5948049342046286E-3</v>
      </c>
      <c r="DQ106" s="33">
        <f>+IFERROR(('MIP 2017'!DQ106/'MIP 2017'!DQ$168),0)</f>
        <v>4.5093958856022299E-4</v>
      </c>
      <c r="DR106" s="33">
        <f>+IFERROR(('MIP 2017'!DR106/'MIP 2017'!DR$168),0)</f>
        <v>8.9864797540475504E-4</v>
      </c>
      <c r="DS106" s="33">
        <f>+IFERROR(('MIP 2017'!DS106/'MIP 2017'!DS$168),0)</f>
        <v>1.5501482953664165E-3</v>
      </c>
      <c r="DT106" s="33">
        <f>+IFERROR(('MIP 2017'!DT106/'MIP 2017'!DT$168),0)</f>
        <v>3.2647631476410543E-4</v>
      </c>
      <c r="DU106" s="33">
        <f>+IFERROR(('MIP 2017'!DU106/'MIP 2017'!DU$168),0)</f>
        <v>7.2564371656043695E-4</v>
      </c>
      <c r="DV106" s="33">
        <f>+IFERROR(('MIP 2017'!DV106/'MIP 2017'!DV$168),0)</f>
        <v>3.4825835816331552E-4</v>
      </c>
      <c r="DW106" s="33">
        <f>+IFERROR(('MIP 2017'!DW106/'MIP 2017'!DW$168),0)</f>
        <v>2.8771578621971435E-4</v>
      </c>
      <c r="DX106" s="33">
        <f>+IFERROR(('MIP 2017'!DX106/'MIP 2017'!DX$168),0)</f>
        <v>1.94657780232577E-3</v>
      </c>
      <c r="DY106" s="33">
        <f>+IFERROR(('MIP 2017'!DY106/'MIP 2017'!DY$168),0)</f>
        <v>5.0037817649852738E-4</v>
      </c>
      <c r="DZ106" s="33">
        <f>+IFERROR(('MIP 2017'!DZ106/'MIP 2017'!DZ$168),0)</f>
        <v>1.4841177571402592E-3</v>
      </c>
      <c r="EA106" s="33">
        <f>+IFERROR(('MIP 2017'!EA106/'MIP 2017'!EA$168),0)</f>
        <v>7.3718220258906127E-4</v>
      </c>
      <c r="EB106" s="33">
        <f>+IFERROR(('MIP 2017'!EB106/'MIP 2017'!EB$168),0)</f>
        <v>9.602166784709782E-3</v>
      </c>
      <c r="EC106" s="33">
        <f>+IFERROR(('MIP 2017'!EC106/'MIP 2017'!EC$168),0)</f>
        <v>3.8436392914719915E-4</v>
      </c>
      <c r="ED106" s="33">
        <f>+IFERROR(('MIP 2017'!ED106/'MIP 2017'!ED$168),0)</f>
        <v>4.9315841655465519E-4</v>
      </c>
      <c r="EE106" s="33">
        <f>+IFERROR(('MIP 2017'!EE106/'MIP 2017'!EE$168),0)</f>
        <v>5.0669211757131748E-4</v>
      </c>
      <c r="EF106" s="33">
        <f>+IFERROR(('MIP 2017'!EF106/'MIP 2017'!EF$168),0)</f>
        <v>1.6957161373934782E-3</v>
      </c>
      <c r="EG106" s="33">
        <f>+IFERROR(('MIP 2017'!EG106/'MIP 2017'!EG$168),0)</f>
        <v>8.1400923275954339E-4</v>
      </c>
      <c r="EH106" s="33">
        <f>+IFERROR(('MIP 2017'!EH106/'MIP 2017'!EH$168),0)</f>
        <v>0</v>
      </c>
    </row>
    <row r="107" spans="1:138" s="7" customFormat="1" ht="21.95" customHeight="1" thickBot="1" x14ac:dyDescent="0.25">
      <c r="A107" s="137" t="s">
        <v>256</v>
      </c>
      <c r="B107" s="138" t="s">
        <v>255</v>
      </c>
      <c r="C107" s="33">
        <f>+IFERROR(('MIP 2017'!C107/'MIP 2017'!C$168),0)</f>
        <v>1.4941152254382795E-2</v>
      </c>
      <c r="D107" s="33">
        <f>+IFERROR(('MIP 2017'!D107/'MIP 2017'!D$168),0)</f>
        <v>1.8950220753044755E-2</v>
      </c>
      <c r="E107" s="33">
        <f>+IFERROR(('MIP 2017'!E107/'MIP 2017'!E$168),0)</f>
        <v>6.3275584216112299E-4</v>
      </c>
      <c r="F107" s="33">
        <f>+IFERROR(('MIP 2017'!F107/'MIP 2017'!F$168),0)</f>
        <v>7.504468966434498E-4</v>
      </c>
      <c r="G107" s="33">
        <f>+IFERROR(('MIP 2017'!G107/'MIP 2017'!G$168),0)</f>
        <v>2.0068919674196312E-3</v>
      </c>
      <c r="H107" s="33">
        <f>+IFERROR(('MIP 2017'!H107/'MIP 2017'!H$168),0)</f>
        <v>3.6981346438255801E-3</v>
      </c>
      <c r="I107" s="33">
        <f>+IFERROR(('MIP 2017'!I107/'MIP 2017'!I$168),0)</f>
        <v>1.0629953625647581E-3</v>
      </c>
      <c r="J107" s="33">
        <f>+IFERROR(('MIP 2017'!J107/'MIP 2017'!J$168),0)</f>
        <v>2.1126262985281035E-3</v>
      </c>
      <c r="K107" s="33">
        <f>+IFERROR(('MIP 2017'!K107/'MIP 2017'!K$168),0)</f>
        <v>5.1764981690923841E-3</v>
      </c>
      <c r="L107" s="33">
        <f>+IFERROR(('MIP 2017'!L107/'MIP 2017'!L$168),0)</f>
        <v>1.7674803511534276E-3</v>
      </c>
      <c r="M107" s="33">
        <f>+IFERROR(('MIP 2017'!M107/'MIP 2017'!M$168),0)</f>
        <v>3.6464450261236517E-3</v>
      </c>
      <c r="N107" s="33">
        <f>+IFERROR(('MIP 2017'!N107/'MIP 2017'!N$168),0)</f>
        <v>2.867911947157476E-3</v>
      </c>
      <c r="O107" s="33">
        <f>+IFERROR(('MIP 2017'!O107/'MIP 2017'!O$168),0)</f>
        <v>3.665824964251432E-3</v>
      </c>
      <c r="P107" s="33">
        <f>+IFERROR(('MIP 2017'!P107/'MIP 2017'!P$168),0)</f>
        <v>9.2638063747555865E-4</v>
      </c>
      <c r="Q107" s="33">
        <f>+IFERROR(('MIP 2017'!Q107/'MIP 2017'!Q$168),0)</f>
        <v>2.9486927709040903E-3</v>
      </c>
      <c r="R107" s="33">
        <f>+IFERROR(('MIP 2017'!R107/'MIP 2017'!R$168),0)</f>
        <v>1.0812109675737583E-3</v>
      </c>
      <c r="S107" s="33">
        <f>+IFERROR(('MIP 2017'!S107/'MIP 2017'!S$168),0)</f>
        <v>2.0849595846143577E-3</v>
      </c>
      <c r="T107" s="33">
        <f>+IFERROR(('MIP 2017'!T107/'MIP 2017'!T$168),0)</f>
        <v>1.0192944514183081E-3</v>
      </c>
      <c r="U107" s="33">
        <f>+IFERROR(('MIP 2017'!U107/'MIP 2017'!U$168),0)</f>
        <v>2.304793049253915E-3</v>
      </c>
      <c r="V107" s="33">
        <f>+IFERROR(('MIP 2017'!V107/'MIP 2017'!V$168),0)</f>
        <v>1.8200083940312608E-2</v>
      </c>
      <c r="W107" s="33">
        <f>+IFERROR(('MIP 2017'!W107/'MIP 2017'!W$168),0)</f>
        <v>4.5331540773515134E-3</v>
      </c>
      <c r="X107" s="33">
        <f>+IFERROR(('MIP 2017'!X107/'MIP 2017'!X$168),0)</f>
        <v>2.6049421487154062E-3</v>
      </c>
      <c r="Y107" s="33">
        <f>+IFERROR(('MIP 2017'!Y107/'MIP 2017'!Y$168),0)</f>
        <v>9.0191076852533789E-4</v>
      </c>
      <c r="Z107" s="33">
        <f>+IFERROR(('MIP 2017'!Z107/'MIP 2017'!Z$168),0)</f>
        <v>1.8118067202429287E-3</v>
      </c>
      <c r="AA107" s="33">
        <f>+IFERROR(('MIP 2017'!AA107/'MIP 2017'!AA$168),0)</f>
        <v>1.6728231854212582E-2</v>
      </c>
      <c r="AB107" s="33">
        <f>+IFERROR(('MIP 2017'!AB107/'MIP 2017'!AB$168),0)</f>
        <v>1.846858199539762E-2</v>
      </c>
      <c r="AC107" s="33">
        <f>+IFERROR(('MIP 2017'!AC107/'MIP 2017'!AC$168),0)</f>
        <v>1.1490904912972505E-3</v>
      </c>
      <c r="AD107" s="33">
        <f>+IFERROR(('MIP 2017'!AD107/'MIP 2017'!AD$168),0)</f>
        <v>1.3407368779549662E-3</v>
      </c>
      <c r="AE107" s="33">
        <f>+IFERROR(('MIP 2017'!AE107/'MIP 2017'!AE$168),0)</f>
        <v>2.4759870877772657E-3</v>
      </c>
      <c r="AF107" s="33">
        <f>+IFERROR(('MIP 2017'!AF107/'MIP 2017'!AF$168),0)</f>
        <v>1.4495893207389777E-3</v>
      </c>
      <c r="AG107" s="33">
        <f>+IFERROR(('MIP 2017'!AG107/'MIP 2017'!AG$168),0)</f>
        <v>9.6561439139769889E-5</v>
      </c>
      <c r="AH107" s="33">
        <f>+IFERROR(('MIP 2017'!AH107/'MIP 2017'!AH$168),0)</f>
        <v>4.7123015452284612E-4</v>
      </c>
      <c r="AI107" s="33">
        <f>+IFERROR(('MIP 2017'!AI107/'MIP 2017'!AI$168),0)</f>
        <v>1.5574541811265946E-3</v>
      </c>
      <c r="AJ107" s="33">
        <f>+IFERROR(('MIP 2017'!AJ107/'MIP 2017'!AJ$168),0)</f>
        <v>1.5470196679737685E-3</v>
      </c>
      <c r="AK107" s="33">
        <f>+IFERROR(('MIP 2017'!AK107/'MIP 2017'!AK$168),0)</f>
        <v>1.7088072241163445E-3</v>
      </c>
      <c r="AL107" s="33">
        <f>+IFERROR(('MIP 2017'!AL107/'MIP 2017'!AL$168),0)</f>
        <v>7.5936907692930611E-4</v>
      </c>
      <c r="AM107" s="33">
        <f>+IFERROR(('MIP 2017'!AM107/'MIP 2017'!AM$168),0)</f>
        <v>1.0549711356205337E-3</v>
      </c>
      <c r="AN107" s="33">
        <f>+IFERROR(('MIP 2017'!AN107/'MIP 2017'!AN$168),0)</f>
        <v>6.3330194164490177E-4</v>
      </c>
      <c r="AO107" s="33">
        <f>+IFERROR(('MIP 2017'!AO107/'MIP 2017'!AO$168),0)</f>
        <v>1.7644386420512684E-3</v>
      </c>
      <c r="AP107" s="33">
        <f>+IFERROR(('MIP 2017'!AP107/'MIP 2017'!AP$168),0)</f>
        <v>3.9366202294752314E-3</v>
      </c>
      <c r="AQ107" s="33">
        <f>+IFERROR(('MIP 2017'!AQ107/'MIP 2017'!AQ$168),0)</f>
        <v>8.5206207659787561E-4</v>
      </c>
      <c r="AR107" s="33">
        <f>+IFERROR(('MIP 2017'!AR107/'MIP 2017'!AR$168),0)</f>
        <v>1.4449072160349302E-3</v>
      </c>
      <c r="AS107" s="33">
        <f>+IFERROR(('MIP 2017'!AS107/'MIP 2017'!AS$168),0)</f>
        <v>7.1143937907078433E-4</v>
      </c>
      <c r="AT107" s="33">
        <f>+IFERROR(('MIP 2017'!AT107/'MIP 2017'!AT$168),0)</f>
        <v>2.5884859386580725E-3</v>
      </c>
      <c r="AU107" s="33">
        <f>+IFERROR(('MIP 2017'!AU107/'MIP 2017'!AU$168),0)</f>
        <v>1.9116151758140556E-3</v>
      </c>
      <c r="AV107" s="33">
        <f>+IFERROR(('MIP 2017'!AV107/'MIP 2017'!AV$168),0)</f>
        <v>1.289219458588853E-3</v>
      </c>
      <c r="AW107" s="33">
        <f>+IFERROR(('MIP 2017'!AW107/'MIP 2017'!AW$168),0)</f>
        <v>2.2694702538062802E-3</v>
      </c>
      <c r="AX107" s="33">
        <f>+IFERROR(('MIP 2017'!AX107/'MIP 2017'!AX$168),0)</f>
        <v>4.1885364842030055E-3</v>
      </c>
      <c r="AY107" s="33">
        <f>+IFERROR(('MIP 2017'!AY107/'MIP 2017'!AY$168),0)</f>
        <v>1.050743214598039E-3</v>
      </c>
      <c r="AZ107" s="33">
        <f>+IFERROR(('MIP 2017'!AZ107/'MIP 2017'!AZ$168),0)</f>
        <v>3.6695123036601788E-3</v>
      </c>
      <c r="BA107" s="33">
        <f>+IFERROR(('MIP 2017'!BA107/'MIP 2017'!BA$168),0)</f>
        <v>4.4876621241786005E-3</v>
      </c>
      <c r="BB107" s="33">
        <f>+IFERROR(('MIP 2017'!BB107/'MIP 2017'!BB$168),0)</f>
        <v>1.6935068138112231E-3</v>
      </c>
      <c r="BC107" s="33">
        <f>+IFERROR(('MIP 2017'!BC107/'MIP 2017'!BC$168),0)</f>
        <v>1.4794372901856113E-3</v>
      </c>
      <c r="BD107" s="33">
        <f>+IFERROR(('MIP 2017'!BD107/'MIP 2017'!BD$168),0)</f>
        <v>3.6479932228193489E-3</v>
      </c>
      <c r="BE107" s="33">
        <f>+IFERROR(('MIP 2017'!BE107/'MIP 2017'!BE$168),0)</f>
        <v>1.9112872041224444E-3</v>
      </c>
      <c r="BF107" s="33">
        <f>+IFERROR(('MIP 2017'!BF107/'MIP 2017'!BF$168),0)</f>
        <v>1.9284547764826783E-3</v>
      </c>
      <c r="BG107" s="33">
        <f>+IFERROR(('MIP 2017'!BG107/'MIP 2017'!BG$168),0)</f>
        <v>1.0971787469833353E-3</v>
      </c>
      <c r="BH107" s="33">
        <f>+IFERROR(('MIP 2017'!BH107/'MIP 2017'!BH$168),0)</f>
        <v>2.7756119548436563E-3</v>
      </c>
      <c r="BI107" s="33">
        <f>+IFERROR(('MIP 2017'!BI107/'MIP 2017'!BI$168),0)</f>
        <v>8.3875602509602212E-4</v>
      </c>
      <c r="BJ107" s="33">
        <f>+IFERROR(('MIP 2017'!BJ107/'MIP 2017'!BJ$168),0)</f>
        <v>2.1307048839443853E-3</v>
      </c>
      <c r="BK107" s="33">
        <f>+IFERROR(('MIP 2017'!BK107/'MIP 2017'!BK$168),0)</f>
        <v>1.3102060022831034E-3</v>
      </c>
      <c r="BL107" s="33">
        <f>+IFERROR(('MIP 2017'!BL107/'MIP 2017'!BL$168),0)</f>
        <v>3.6265613552354504E-3</v>
      </c>
      <c r="BM107" s="33">
        <f>+IFERROR(('MIP 2017'!BM107/'MIP 2017'!BM$168),0)</f>
        <v>2.1353034571996348E-3</v>
      </c>
      <c r="BN107" s="33">
        <f>+IFERROR(('MIP 2017'!BN107/'MIP 2017'!BN$168),0)</f>
        <v>1.6285343481751864E-3</v>
      </c>
      <c r="BO107" s="33">
        <f>+IFERROR(('MIP 2017'!BO107/'MIP 2017'!BO$168),0)</f>
        <v>3.5929407553326425E-3</v>
      </c>
      <c r="BP107" s="33">
        <f>+IFERROR(('MIP 2017'!BP107/'MIP 2017'!BP$168),0)</f>
        <v>2.0550439138919798E-3</v>
      </c>
      <c r="BQ107" s="33">
        <f>+IFERROR(('MIP 2017'!BQ107/'MIP 2017'!BQ$168),0)</f>
        <v>1.6182309383871161E-3</v>
      </c>
      <c r="BR107" s="33">
        <f>+IFERROR(('MIP 2017'!BR107/'MIP 2017'!BR$168),0)</f>
        <v>1.8553575685743692E-3</v>
      </c>
      <c r="BS107" s="33">
        <f>+IFERROR(('MIP 2017'!BS107/'MIP 2017'!BS$168),0)</f>
        <v>2.8844047788195242E-3</v>
      </c>
      <c r="BT107" s="33">
        <f>+IFERROR(('MIP 2017'!BT107/'MIP 2017'!BT$168),0)</f>
        <v>6.6290094354032386E-3</v>
      </c>
      <c r="BU107" s="33">
        <f>+IFERROR(('MIP 2017'!BU107/'MIP 2017'!BU$168),0)</f>
        <v>7.9169312889063904E-4</v>
      </c>
      <c r="BV107" s="33">
        <f>+IFERROR(('MIP 2017'!BV107/'MIP 2017'!BV$168),0)</f>
        <v>1.2303867103843392E-2</v>
      </c>
      <c r="BW107" s="33">
        <f>+IFERROR(('MIP 2017'!BW107/'MIP 2017'!BW$168),0)</f>
        <v>6.7994819251131159E-3</v>
      </c>
      <c r="BX107" s="33">
        <f>+IFERROR(('MIP 2017'!BX107/'MIP 2017'!BX$168),0)</f>
        <v>5.6262138769777688E-3</v>
      </c>
      <c r="BY107" s="33">
        <f>+IFERROR(('MIP 2017'!BY107/'MIP 2017'!BY$168),0)</f>
        <v>5.8068528644856085E-3</v>
      </c>
      <c r="BZ107" s="33">
        <f>+IFERROR(('MIP 2017'!BZ107/'MIP 2017'!BZ$168),0)</f>
        <v>2.6709873000581611E-3</v>
      </c>
      <c r="CA107" s="33">
        <f>+IFERROR(('MIP 2017'!CA107/'MIP 2017'!CA$168),0)</f>
        <v>1.7973043684395939E-3</v>
      </c>
      <c r="CB107" s="33">
        <f>+IFERROR(('MIP 2017'!CB107/'MIP 2017'!CB$168),0)</f>
        <v>2.9338901954853503E-3</v>
      </c>
      <c r="CC107" s="33">
        <f>+IFERROR(('MIP 2017'!CC107/'MIP 2017'!CC$168),0)</f>
        <v>3.9064134712658654E-4</v>
      </c>
      <c r="CD107" s="33">
        <f>+IFERROR(('MIP 2017'!CD107/'MIP 2017'!CD$168),0)</f>
        <v>4.6653006590485047E-4</v>
      </c>
      <c r="CE107" s="33">
        <f>+IFERROR(('MIP 2017'!CE107/'MIP 2017'!CE$168),0)</f>
        <v>9.4283926251651287E-4</v>
      </c>
      <c r="CF107" s="33">
        <f>+IFERROR(('MIP 2017'!CF107/'MIP 2017'!CF$168),0)</f>
        <v>3.1290238802766423E-3</v>
      </c>
      <c r="CG107" s="33">
        <f>+IFERROR(('MIP 2017'!CG107/'MIP 2017'!CG$168),0)</f>
        <v>5.959439805002722E-3</v>
      </c>
      <c r="CH107" s="33">
        <f>+IFERROR(('MIP 2017'!CH107/'MIP 2017'!CH$168),0)</f>
        <v>1.0250477752958448E-2</v>
      </c>
      <c r="CI107" s="33">
        <f>+IFERROR(('MIP 2017'!CI107/'MIP 2017'!CI$168),0)</f>
        <v>2.5112320729838431E-4</v>
      </c>
      <c r="CJ107" s="33">
        <f>+IFERROR(('MIP 2017'!CJ107/'MIP 2017'!CJ$168),0)</f>
        <v>3.6502549527988792E-3</v>
      </c>
      <c r="CK107" s="33">
        <f>+IFERROR(('MIP 2017'!CK107/'MIP 2017'!CK$168),0)</f>
        <v>9.7130604390922304E-3</v>
      </c>
      <c r="CL107" s="33">
        <f>+IFERROR(('MIP 2017'!CL107/'MIP 2017'!CL$168),0)</f>
        <v>8.5685630209593449E-3</v>
      </c>
      <c r="CM107" s="33">
        <f>+IFERROR(('MIP 2017'!CM107/'MIP 2017'!CM$168),0)</f>
        <v>9.3499359400660731E-4</v>
      </c>
      <c r="CN107" s="33">
        <f>+IFERROR(('MIP 2017'!CN107/'MIP 2017'!CN$168),0)</f>
        <v>4.4872267605403724E-3</v>
      </c>
      <c r="CO107" s="33">
        <f>+IFERROR(('MIP 2017'!CO107/'MIP 2017'!CO$168),0)</f>
        <v>2.9942170812265198E-3</v>
      </c>
      <c r="CP107" s="33">
        <f>+IFERROR(('MIP 2017'!CP107/'MIP 2017'!CP$168),0)</f>
        <v>7.2341579074905911E-3</v>
      </c>
      <c r="CQ107" s="33">
        <f>+IFERROR(('MIP 2017'!CQ107/'MIP 2017'!CQ$168),0)</f>
        <v>7.7204388724583734E-3</v>
      </c>
      <c r="CR107" s="33">
        <f>+IFERROR(('MIP 2017'!CR107/'MIP 2017'!CR$168),0)</f>
        <v>6.569062623461735E-3</v>
      </c>
      <c r="CS107" s="33">
        <f>+IFERROR(('MIP 2017'!CS107/'MIP 2017'!CS$168),0)</f>
        <v>5.1768866074604424E-2</v>
      </c>
      <c r="CT107" s="33">
        <f>+IFERROR(('MIP 2017'!CT107/'MIP 2017'!CT$168),0)</f>
        <v>7.787553156032391E-2</v>
      </c>
      <c r="CU107" s="33">
        <f>+IFERROR(('MIP 2017'!CU107/'MIP 2017'!CU$168),0)</f>
        <v>9.4032422146956805E-3</v>
      </c>
      <c r="CV107" s="33">
        <f>+IFERROR(('MIP 2017'!CV107/'MIP 2017'!CV$168),0)</f>
        <v>1.3545159311610421E-2</v>
      </c>
      <c r="CW107" s="33">
        <f>+IFERROR(('MIP 2017'!CW107/'MIP 2017'!CW$168),0)</f>
        <v>7.7665948521028396E-3</v>
      </c>
      <c r="CX107" s="33">
        <f>+IFERROR(('MIP 2017'!CX107/'MIP 2017'!CX$168),0)</f>
        <v>7.7298888036533937E-3</v>
      </c>
      <c r="CY107" s="33">
        <f>+IFERROR(('MIP 2017'!CY107/'MIP 2017'!CY$168),0)</f>
        <v>2.4512190698980289E-3</v>
      </c>
      <c r="CZ107" s="33">
        <f>+IFERROR(('MIP 2017'!CZ107/'MIP 2017'!CZ$168),0)</f>
        <v>6.3167557705638127E-3</v>
      </c>
      <c r="DA107" s="33">
        <f>+IFERROR(('MIP 2017'!DA107/'MIP 2017'!DA$168),0)</f>
        <v>2.2809104413925936E-3</v>
      </c>
      <c r="DB107" s="33">
        <f>+IFERROR(('MIP 2017'!DB107/'MIP 2017'!DB$168),0)</f>
        <v>1.5713523775127962E-2</v>
      </c>
      <c r="DC107" s="33">
        <f>+IFERROR(('MIP 2017'!DC107/'MIP 2017'!DC$168),0)</f>
        <v>1.7901341283544214E-2</v>
      </c>
      <c r="DD107" s="33">
        <f>+IFERROR(('MIP 2017'!DD107/'MIP 2017'!DD$168),0)</f>
        <v>8.7325175593556421E-3</v>
      </c>
      <c r="DE107" s="33">
        <f>+IFERROR(('MIP 2017'!DE107/'MIP 2017'!DE$168),0)</f>
        <v>9.2648272711085711E-3</v>
      </c>
      <c r="DF107" s="33">
        <f>+IFERROR(('MIP 2017'!DF107/'MIP 2017'!DF$168),0)</f>
        <v>3.7249870574562549E-3</v>
      </c>
      <c r="DG107" s="33">
        <f>+IFERROR(('MIP 2017'!DG107/'MIP 2017'!DG$168),0)</f>
        <v>1.029059562616285E-2</v>
      </c>
      <c r="DH107" s="33">
        <f>+IFERROR(('MIP 2017'!DH107/'MIP 2017'!DH$168),0)</f>
        <v>1.6438440333557361E-2</v>
      </c>
      <c r="DI107" s="33">
        <f>+IFERROR(('MIP 2017'!DI107/'MIP 2017'!DI$168),0)</f>
        <v>6.561844904601123E-3</v>
      </c>
      <c r="DJ107" s="33">
        <f>+IFERROR(('MIP 2017'!DJ107/'MIP 2017'!DJ$168),0)</f>
        <v>7.4571547455597378E-3</v>
      </c>
      <c r="DK107" s="33">
        <f>+IFERROR(('MIP 2017'!DK107/'MIP 2017'!DK$168),0)</f>
        <v>5.2522365429786604E-2</v>
      </c>
      <c r="DL107" s="33">
        <f>+IFERROR(('MIP 2017'!DL107/'MIP 2017'!DL$168),0)</f>
        <v>1.0046011505267675E-2</v>
      </c>
      <c r="DM107" s="33">
        <f>+IFERROR(('MIP 2017'!DM107/'MIP 2017'!DM$168),0)</f>
        <v>7.772510341879247E-3</v>
      </c>
      <c r="DN107" s="33">
        <f>+IFERROR(('MIP 2017'!DN107/'MIP 2017'!DN$168),0)</f>
        <v>2.5652936448907625E-3</v>
      </c>
      <c r="DO107" s="33">
        <f>+IFERROR(('MIP 2017'!DO107/'MIP 2017'!DO$168),0)</f>
        <v>1.5009788333241252E-2</v>
      </c>
      <c r="DP107" s="33">
        <f>+IFERROR(('MIP 2017'!DP107/'MIP 2017'!DP$168),0)</f>
        <v>1.3368853911546061E-2</v>
      </c>
      <c r="DQ107" s="33">
        <f>+IFERROR(('MIP 2017'!DQ107/'MIP 2017'!DQ$168),0)</f>
        <v>6.7066827592713787E-3</v>
      </c>
      <c r="DR107" s="33">
        <f>+IFERROR(('MIP 2017'!DR107/'MIP 2017'!DR$168),0)</f>
        <v>1.7951729820096816E-2</v>
      </c>
      <c r="DS107" s="33">
        <f>+IFERROR(('MIP 2017'!DS107/'MIP 2017'!DS$168),0)</f>
        <v>9.9570536757677894E-3</v>
      </c>
      <c r="DT107" s="33">
        <f>+IFERROR(('MIP 2017'!DT107/'MIP 2017'!DT$168),0)</f>
        <v>7.9856831244320414E-3</v>
      </c>
      <c r="DU107" s="33">
        <f>+IFERROR(('MIP 2017'!DU107/'MIP 2017'!DU$168),0)</f>
        <v>5.9042989624678698E-3</v>
      </c>
      <c r="DV107" s="33">
        <f>+IFERROR(('MIP 2017'!DV107/'MIP 2017'!DV$168),0)</f>
        <v>4.3605449372683533E-3</v>
      </c>
      <c r="DW107" s="33">
        <f>+IFERROR(('MIP 2017'!DW107/'MIP 2017'!DW$168),0)</f>
        <v>6.7962872821418097E-3</v>
      </c>
      <c r="DX107" s="33">
        <f>+IFERROR(('MIP 2017'!DX107/'MIP 2017'!DX$168),0)</f>
        <v>2.8831016454226626E-2</v>
      </c>
      <c r="DY107" s="33">
        <f>+IFERROR(('MIP 2017'!DY107/'MIP 2017'!DY$168),0)</f>
        <v>7.0520870792232316E-3</v>
      </c>
      <c r="DZ107" s="33">
        <f>+IFERROR(('MIP 2017'!DZ107/'MIP 2017'!DZ$168),0)</f>
        <v>3.8997316311912855E-3</v>
      </c>
      <c r="EA107" s="33">
        <f>+IFERROR(('MIP 2017'!EA107/'MIP 2017'!EA$168),0)</f>
        <v>7.1327203243451544E-3</v>
      </c>
      <c r="EB107" s="33">
        <f>+IFERROR(('MIP 2017'!EB107/'MIP 2017'!EB$168),0)</f>
        <v>1.1150890659839886E-2</v>
      </c>
      <c r="EC107" s="33">
        <f>+IFERROR(('MIP 2017'!EC107/'MIP 2017'!EC$168),0)</f>
        <v>1.3868136484328565E-2</v>
      </c>
      <c r="ED107" s="33">
        <f>+IFERROR(('MIP 2017'!ED107/'MIP 2017'!ED$168),0)</f>
        <v>9.1420857629768044E-3</v>
      </c>
      <c r="EE107" s="33">
        <f>+IFERROR(('MIP 2017'!EE107/'MIP 2017'!EE$168),0)</f>
        <v>1.4617134878785711E-2</v>
      </c>
      <c r="EF107" s="33">
        <f>+IFERROR(('MIP 2017'!EF107/'MIP 2017'!EF$168),0)</f>
        <v>8.8839476007652792E-3</v>
      </c>
      <c r="EG107" s="33">
        <f>+IFERROR(('MIP 2017'!EG107/'MIP 2017'!EG$168),0)</f>
        <v>1.7930620229079E-2</v>
      </c>
      <c r="EH107" s="33">
        <f>+IFERROR(('MIP 2017'!EH107/'MIP 2017'!EH$168),0)</f>
        <v>0</v>
      </c>
    </row>
    <row r="108" spans="1:138" s="7" customFormat="1" ht="21.95" customHeight="1" thickBot="1" x14ac:dyDescent="0.25">
      <c r="A108" s="137" t="s">
        <v>257</v>
      </c>
      <c r="B108" s="138" t="s">
        <v>10</v>
      </c>
      <c r="C108" s="33">
        <f>+IFERROR(('MIP 2017'!C108/'MIP 2017'!C$168),0)</f>
        <v>1.1738488319833223E-4</v>
      </c>
      <c r="D108" s="33">
        <f>+IFERROR(('MIP 2017'!D108/'MIP 2017'!D$168),0)</f>
        <v>7.5771203180659353E-5</v>
      </c>
      <c r="E108" s="33">
        <f>+IFERROR(('MIP 2017'!E108/'MIP 2017'!E$168),0)</f>
        <v>1.0672052216464447E-4</v>
      </c>
      <c r="F108" s="33">
        <f>+IFERROR(('MIP 2017'!F108/'MIP 2017'!F$168),0)</f>
        <v>1.4227939247812927E-4</v>
      </c>
      <c r="G108" s="33">
        <f>+IFERROR(('MIP 2017'!G108/'MIP 2017'!G$168),0)</f>
        <v>1.6832263249025938E-4</v>
      </c>
      <c r="H108" s="33">
        <f>+IFERROR(('MIP 2017'!H108/'MIP 2017'!H$168),0)</f>
        <v>1.2446538175196645E-4</v>
      </c>
      <c r="I108" s="33">
        <f>+IFERROR(('MIP 2017'!I108/'MIP 2017'!I$168),0)</f>
        <v>5.7753266377547137E-5</v>
      </c>
      <c r="J108" s="33">
        <f>+IFERROR(('MIP 2017'!J108/'MIP 2017'!J$168),0)</f>
        <v>1.5559864616586513E-4</v>
      </c>
      <c r="K108" s="33">
        <f>+IFERROR(('MIP 2017'!K108/'MIP 2017'!K$168),0)</f>
        <v>1.0846856883163614E-4</v>
      </c>
      <c r="L108" s="33">
        <f>+IFERROR(('MIP 2017'!L108/'MIP 2017'!L$168),0)</f>
        <v>1.2811707282084451E-4</v>
      </c>
      <c r="M108" s="33">
        <f>+IFERROR(('MIP 2017'!M108/'MIP 2017'!M$168),0)</f>
        <v>1.1065726974271052E-4</v>
      </c>
      <c r="N108" s="33">
        <f>+IFERROR(('MIP 2017'!N108/'MIP 2017'!N$168),0)</f>
        <v>1.5210855695451139E-3</v>
      </c>
      <c r="O108" s="33">
        <f>+IFERROR(('MIP 2017'!O108/'MIP 2017'!O$168),0)</f>
        <v>2.8449347686405538E-4</v>
      </c>
      <c r="P108" s="33">
        <f>+IFERROR(('MIP 2017'!P108/'MIP 2017'!P$168),0)</f>
        <v>1.4643252986056682E-4</v>
      </c>
      <c r="Q108" s="33">
        <f>+IFERROR(('MIP 2017'!Q108/'MIP 2017'!Q$168),0)</f>
        <v>7.6499505308424024E-5</v>
      </c>
      <c r="R108" s="33">
        <f>+IFERROR(('MIP 2017'!R108/'MIP 2017'!R$168),0)</f>
        <v>3.5875325060685207E-4</v>
      </c>
      <c r="S108" s="33">
        <f>+IFERROR(('MIP 2017'!S108/'MIP 2017'!S$168),0)</f>
        <v>9.6013179169937571E-5</v>
      </c>
      <c r="T108" s="33">
        <f>+IFERROR(('MIP 2017'!T108/'MIP 2017'!T$168),0)</f>
        <v>8.9643584712308487E-5</v>
      </c>
      <c r="U108" s="33">
        <f>+IFERROR(('MIP 2017'!U108/'MIP 2017'!U$168),0)</f>
        <v>2.0991256036576638E-4</v>
      </c>
      <c r="V108" s="33">
        <f>+IFERROR(('MIP 2017'!V108/'MIP 2017'!V$168),0)</f>
        <v>8.0466222422448798E-5</v>
      </c>
      <c r="W108" s="33">
        <f>+IFERROR(('MIP 2017'!W108/'MIP 2017'!W$168),0)</f>
        <v>1.7261124533567999E-3</v>
      </c>
      <c r="X108" s="33">
        <f>+IFERROR(('MIP 2017'!X108/'MIP 2017'!X$168),0)</f>
        <v>1.0497921737427067E-4</v>
      </c>
      <c r="Y108" s="33">
        <f>+IFERROR(('MIP 2017'!Y108/'MIP 2017'!Y$168),0)</f>
        <v>2.0769267959500865E-4</v>
      </c>
      <c r="Z108" s="33">
        <f>+IFERROR(('MIP 2017'!Z108/'MIP 2017'!Z$168),0)</f>
        <v>2.2531492837464973E-4</v>
      </c>
      <c r="AA108" s="33">
        <f>+IFERROR(('MIP 2017'!AA108/'MIP 2017'!AA$168),0)</f>
        <v>1.9667481239501265E-4</v>
      </c>
      <c r="AB108" s="33">
        <f>+IFERROR(('MIP 2017'!AB108/'MIP 2017'!AB$168),0)</f>
        <v>9.9205145963508182E-4</v>
      </c>
      <c r="AC108" s="33">
        <f>+IFERROR(('MIP 2017'!AC108/'MIP 2017'!AC$168),0)</f>
        <v>2.4821467507663621E-4</v>
      </c>
      <c r="AD108" s="33">
        <f>+IFERROR(('MIP 2017'!AD108/'MIP 2017'!AD$168),0)</f>
        <v>2.0066236437880038E-4</v>
      </c>
      <c r="AE108" s="33">
        <f>+IFERROR(('MIP 2017'!AE108/'MIP 2017'!AE$168),0)</f>
        <v>1.2587442320136186E-3</v>
      </c>
      <c r="AF108" s="33">
        <f>+IFERROR(('MIP 2017'!AF108/'MIP 2017'!AF$168),0)</f>
        <v>5.0709019584052053E-4</v>
      </c>
      <c r="AG108" s="33">
        <f>+IFERROR(('MIP 2017'!AG108/'MIP 2017'!AG$168),0)</f>
        <v>3.0993277443158663E-5</v>
      </c>
      <c r="AH108" s="33">
        <f>+IFERROR(('MIP 2017'!AH108/'MIP 2017'!AH$168),0)</f>
        <v>1.4955947477324766E-4</v>
      </c>
      <c r="AI108" s="33">
        <f>+IFERROR(('MIP 2017'!AI108/'MIP 2017'!AI$168),0)</f>
        <v>2.0377903807102045E-3</v>
      </c>
      <c r="AJ108" s="33">
        <f>+IFERROR(('MIP 2017'!AJ108/'MIP 2017'!AJ$168),0)</f>
        <v>5.5014171872371682E-3</v>
      </c>
      <c r="AK108" s="33">
        <f>+IFERROR(('MIP 2017'!AK108/'MIP 2017'!AK$168),0)</f>
        <v>9.6270186603866173E-4</v>
      </c>
      <c r="AL108" s="33">
        <f>+IFERROR(('MIP 2017'!AL108/'MIP 2017'!AL$168),0)</f>
        <v>1.2099163084161218E-3</v>
      </c>
      <c r="AM108" s="33">
        <f>+IFERROR(('MIP 2017'!AM108/'MIP 2017'!AM$168),0)</f>
        <v>4.9776840561971498E-3</v>
      </c>
      <c r="AN108" s="33">
        <f>+IFERROR(('MIP 2017'!AN108/'MIP 2017'!AN$168),0)</f>
        <v>2.9302660613252387E-3</v>
      </c>
      <c r="AO108" s="33">
        <f>+IFERROR(('MIP 2017'!AO108/'MIP 2017'!AO$168),0)</f>
        <v>2.2760933499999408E-3</v>
      </c>
      <c r="AP108" s="33">
        <f>+IFERROR(('MIP 2017'!AP108/'MIP 2017'!AP$168),0)</f>
        <v>3.6804887242254804E-3</v>
      </c>
      <c r="AQ108" s="33">
        <f>+IFERROR(('MIP 2017'!AQ108/'MIP 2017'!AQ$168),0)</f>
        <v>2.9224112317808773E-4</v>
      </c>
      <c r="AR108" s="33">
        <f>+IFERROR(('MIP 2017'!AR108/'MIP 2017'!AR$168),0)</f>
        <v>7.0040967533152969E-3</v>
      </c>
      <c r="AS108" s="33">
        <f>+IFERROR(('MIP 2017'!AS108/'MIP 2017'!AS$168),0)</f>
        <v>4.7225364242856348E-4</v>
      </c>
      <c r="AT108" s="33">
        <f>+IFERROR(('MIP 2017'!AT108/'MIP 2017'!AT$168),0)</f>
        <v>4.9455392063069538E-3</v>
      </c>
      <c r="AU108" s="33">
        <f>+IFERROR(('MIP 2017'!AU108/'MIP 2017'!AU$168),0)</f>
        <v>1.9953218321108503E-2</v>
      </c>
      <c r="AV108" s="33">
        <f>+IFERROR(('MIP 2017'!AV108/'MIP 2017'!AV$168),0)</f>
        <v>1.1906391203810891E-3</v>
      </c>
      <c r="AW108" s="33">
        <f>+IFERROR(('MIP 2017'!AW108/'MIP 2017'!AW$168),0)</f>
        <v>4.3520594161680255E-3</v>
      </c>
      <c r="AX108" s="33">
        <f>+IFERROR(('MIP 2017'!AX108/'MIP 2017'!AX$168),0)</f>
        <v>1.1872469563622213E-3</v>
      </c>
      <c r="AY108" s="33">
        <f>+IFERROR(('MIP 2017'!AY108/'MIP 2017'!AY$168),0)</f>
        <v>5.1007594450326241E-4</v>
      </c>
      <c r="AZ108" s="33">
        <f>+IFERROR(('MIP 2017'!AZ108/'MIP 2017'!AZ$168),0)</f>
        <v>1.8388532014382735E-3</v>
      </c>
      <c r="BA108" s="33">
        <f>+IFERROR(('MIP 2017'!BA108/'MIP 2017'!BA$168),0)</f>
        <v>8.2197690032010946E-4</v>
      </c>
      <c r="BB108" s="33">
        <f>+IFERROR(('MIP 2017'!BB108/'MIP 2017'!BB$168),0)</f>
        <v>4.8364119822639449E-4</v>
      </c>
      <c r="BC108" s="33">
        <f>+IFERROR(('MIP 2017'!BC108/'MIP 2017'!BC$168),0)</f>
        <v>1.2226547883111031E-3</v>
      </c>
      <c r="BD108" s="33">
        <f>+IFERROR(('MIP 2017'!BD108/'MIP 2017'!BD$168),0)</f>
        <v>2.4305160410606546E-3</v>
      </c>
      <c r="BE108" s="33">
        <f>+IFERROR(('MIP 2017'!BE108/'MIP 2017'!BE$168),0)</f>
        <v>2.087034302786795E-3</v>
      </c>
      <c r="BF108" s="33">
        <f>+IFERROR(('MIP 2017'!BF108/'MIP 2017'!BF$168),0)</f>
        <v>1.5574338768772952E-3</v>
      </c>
      <c r="BG108" s="33">
        <f>+IFERROR(('MIP 2017'!BG108/'MIP 2017'!BG$168),0)</f>
        <v>4.3973978095168337E-3</v>
      </c>
      <c r="BH108" s="33">
        <f>+IFERROR(('MIP 2017'!BH108/'MIP 2017'!BH$168),0)</f>
        <v>2.8829941544350557E-3</v>
      </c>
      <c r="BI108" s="33">
        <f>+IFERROR(('MIP 2017'!BI108/'MIP 2017'!BI$168),0)</f>
        <v>6.3691571407005401E-3</v>
      </c>
      <c r="BJ108" s="33">
        <f>+IFERROR(('MIP 2017'!BJ108/'MIP 2017'!BJ$168),0)</f>
        <v>3.7492870446761395E-3</v>
      </c>
      <c r="BK108" s="33">
        <f>+IFERROR(('MIP 2017'!BK108/'MIP 2017'!BK$168),0)</f>
        <v>7.1131227593006197E-4</v>
      </c>
      <c r="BL108" s="33">
        <f>+IFERROR(('MIP 2017'!BL108/'MIP 2017'!BL$168),0)</f>
        <v>2.5205565578020543E-3</v>
      </c>
      <c r="BM108" s="33">
        <f>+IFERROR(('MIP 2017'!BM108/'MIP 2017'!BM$168),0)</f>
        <v>2.1447633059855074E-3</v>
      </c>
      <c r="BN108" s="33">
        <f>+IFERROR(('MIP 2017'!BN108/'MIP 2017'!BN$168),0)</f>
        <v>8.6246341338197855E-4</v>
      </c>
      <c r="BO108" s="33">
        <f>+IFERROR(('MIP 2017'!BO108/'MIP 2017'!BO$168),0)</f>
        <v>3.764300907478028E-3</v>
      </c>
      <c r="BP108" s="33">
        <f>+IFERROR(('MIP 2017'!BP108/'MIP 2017'!BP$168),0)</f>
        <v>3.9366285087044021E-4</v>
      </c>
      <c r="BQ108" s="33">
        <f>+IFERROR(('MIP 2017'!BQ108/'MIP 2017'!BQ$168),0)</f>
        <v>4.2620160147938124E-3</v>
      </c>
      <c r="BR108" s="33">
        <f>+IFERROR(('MIP 2017'!BR108/'MIP 2017'!BR$168),0)</f>
        <v>2.5317297181861281E-3</v>
      </c>
      <c r="BS108" s="33">
        <f>+IFERROR(('MIP 2017'!BS108/'MIP 2017'!BS$168),0)</f>
        <v>9.3452726586091487E-4</v>
      </c>
      <c r="BT108" s="33">
        <f>+IFERROR(('MIP 2017'!BT108/'MIP 2017'!BT$168),0)</f>
        <v>1.1411414633480091E-3</v>
      </c>
      <c r="BU108" s="33">
        <f>+IFERROR(('MIP 2017'!BU108/'MIP 2017'!BU$168),0)</f>
        <v>4.91090114165596E-3</v>
      </c>
      <c r="BV108" s="33">
        <f>+IFERROR(('MIP 2017'!BV108/'MIP 2017'!BV$168),0)</f>
        <v>8.3558560389494991E-4</v>
      </c>
      <c r="BW108" s="33">
        <f>+IFERROR(('MIP 2017'!BW108/'MIP 2017'!BW$168),0)</f>
        <v>1.0427712269174839E-2</v>
      </c>
      <c r="BX108" s="33">
        <f>+IFERROR(('MIP 2017'!BX108/'MIP 2017'!BX$168),0)</f>
        <v>3.8820260335254418E-3</v>
      </c>
      <c r="BY108" s="33">
        <f>+IFERROR(('MIP 2017'!BY108/'MIP 2017'!BY$168),0)</f>
        <v>7.4134744890046664E-3</v>
      </c>
      <c r="BZ108" s="33">
        <f>+IFERROR(('MIP 2017'!BZ108/'MIP 2017'!BZ$168),0)</f>
        <v>3.2963626517932377E-4</v>
      </c>
      <c r="CA108" s="33">
        <f>+IFERROR(('MIP 2017'!CA108/'MIP 2017'!CA$168),0)</f>
        <v>1.4900957565084029E-3</v>
      </c>
      <c r="CB108" s="33">
        <f>+IFERROR(('MIP 2017'!CB108/'MIP 2017'!CB$168),0)</f>
        <v>1.3730276108173346E-3</v>
      </c>
      <c r="CC108" s="33">
        <f>+IFERROR(('MIP 2017'!CC108/'MIP 2017'!CC$168),0)</f>
        <v>1.5530834026994717E-4</v>
      </c>
      <c r="CD108" s="33">
        <f>+IFERROR(('MIP 2017'!CD108/'MIP 2017'!CD$168),0)</f>
        <v>2.7336993367100279E-4</v>
      </c>
      <c r="CE108" s="33">
        <f>+IFERROR(('MIP 2017'!CE108/'MIP 2017'!CE$168),0)</f>
        <v>7.0641933190414624E-3</v>
      </c>
      <c r="CF108" s="33">
        <f>+IFERROR(('MIP 2017'!CF108/'MIP 2017'!CF$168),0)</f>
        <v>3.229497467869314E-3</v>
      </c>
      <c r="CG108" s="33">
        <f>+IFERROR(('MIP 2017'!CG108/'MIP 2017'!CG$168),0)</f>
        <v>6.1356395573593306E-3</v>
      </c>
      <c r="CH108" s="33">
        <f>+IFERROR(('MIP 2017'!CH108/'MIP 2017'!CH$168),0)</f>
        <v>6.9173361023192438E-4</v>
      </c>
      <c r="CI108" s="33">
        <f>+IFERROR(('MIP 2017'!CI108/'MIP 2017'!CI$168),0)</f>
        <v>8.7343509181639446E-5</v>
      </c>
      <c r="CJ108" s="33">
        <f>+IFERROR(('MIP 2017'!CJ108/'MIP 2017'!CJ$168),0)</f>
        <v>4.418202652100424E-4</v>
      </c>
      <c r="CK108" s="33">
        <f>+IFERROR(('MIP 2017'!CK108/'MIP 2017'!CK$168),0)</f>
        <v>9.5004147110505933E-5</v>
      </c>
      <c r="CL108" s="33">
        <f>+IFERROR(('MIP 2017'!CL108/'MIP 2017'!CL$168),0)</f>
        <v>1.1913068426900888E-3</v>
      </c>
      <c r="CM108" s="33">
        <f>+IFERROR(('MIP 2017'!CM108/'MIP 2017'!CM$168),0)</f>
        <v>5.8632718790867788E-3</v>
      </c>
      <c r="CN108" s="33">
        <f>+IFERROR(('MIP 2017'!CN108/'MIP 2017'!CN$168),0)</f>
        <v>7.8590571135024306E-3</v>
      </c>
      <c r="CO108" s="33">
        <f>+IFERROR(('MIP 2017'!CO108/'MIP 2017'!CO$168),0)</f>
        <v>2.7344533715749908E-3</v>
      </c>
      <c r="CP108" s="33">
        <f>+IFERROR(('MIP 2017'!CP108/'MIP 2017'!CP$168),0)</f>
        <v>4.6679147814374733E-3</v>
      </c>
      <c r="CQ108" s="33">
        <f>+IFERROR(('MIP 2017'!CQ108/'MIP 2017'!CQ$168),0)</f>
        <v>3.6969278594976684E-3</v>
      </c>
      <c r="CR108" s="33">
        <f>+IFERROR(('MIP 2017'!CR108/'MIP 2017'!CR$168),0)</f>
        <v>2.3040016772799829E-3</v>
      </c>
      <c r="CS108" s="33">
        <f>+IFERROR(('MIP 2017'!CS108/'MIP 2017'!CS$168),0)</f>
        <v>1.5288140926877572E-2</v>
      </c>
      <c r="CT108" s="33">
        <f>+IFERROR(('MIP 2017'!CT108/'MIP 2017'!CT$168),0)</f>
        <v>2.758385062827174E-2</v>
      </c>
      <c r="CU108" s="33">
        <f>+IFERROR(('MIP 2017'!CU108/'MIP 2017'!CU$168),0)</f>
        <v>3.1924058632044498E-2</v>
      </c>
      <c r="CV108" s="33">
        <f>+IFERROR(('MIP 2017'!CV108/'MIP 2017'!CV$168),0)</f>
        <v>4.3110463998278406E-2</v>
      </c>
      <c r="CW108" s="33">
        <f>+IFERROR(('MIP 2017'!CW108/'MIP 2017'!CW$168),0)</f>
        <v>6.6650429130643103E-3</v>
      </c>
      <c r="CX108" s="33">
        <f>+IFERROR(('MIP 2017'!CX108/'MIP 2017'!CX$168),0)</f>
        <v>1.2268562248434268E-2</v>
      </c>
      <c r="CY108" s="33">
        <f>+IFERROR(('MIP 2017'!CY108/'MIP 2017'!CY$168),0)</f>
        <v>1.9996871260363723E-3</v>
      </c>
      <c r="CZ108" s="33">
        <f>+IFERROR(('MIP 2017'!CZ108/'MIP 2017'!CZ$168),0)</f>
        <v>8.8618425557856987E-3</v>
      </c>
      <c r="DA108" s="33">
        <f>+IFERROR(('MIP 2017'!DA108/'MIP 2017'!DA$168),0)</f>
        <v>1.536134465838947E-3</v>
      </c>
      <c r="DB108" s="33">
        <f>+IFERROR(('MIP 2017'!DB108/'MIP 2017'!DB$168),0)</f>
        <v>4.6057926668883874E-3</v>
      </c>
      <c r="DC108" s="33">
        <f>+IFERROR(('MIP 2017'!DC108/'MIP 2017'!DC$168),0)</f>
        <v>7.44579109925117E-3</v>
      </c>
      <c r="DD108" s="33">
        <f>+IFERROR(('MIP 2017'!DD108/'MIP 2017'!DD$168),0)</f>
        <v>2.2888968533278892E-2</v>
      </c>
      <c r="DE108" s="33">
        <f>+IFERROR(('MIP 2017'!DE108/'MIP 2017'!DE$168),0)</f>
        <v>4.5422653343857294E-3</v>
      </c>
      <c r="DF108" s="33">
        <f>+IFERROR(('MIP 2017'!DF108/'MIP 2017'!DF$168),0)</f>
        <v>5.7408044298903321E-3</v>
      </c>
      <c r="DG108" s="33">
        <f>+IFERROR(('MIP 2017'!DG108/'MIP 2017'!DG$168),0)</f>
        <v>1.8778732840530495E-2</v>
      </c>
      <c r="DH108" s="33">
        <f>+IFERROR(('MIP 2017'!DH108/'MIP 2017'!DH$168),0)</f>
        <v>4.3247187231799794E-3</v>
      </c>
      <c r="DI108" s="33">
        <f>+IFERROR(('MIP 2017'!DI108/'MIP 2017'!DI$168),0)</f>
        <v>6.6664368264784187E-4</v>
      </c>
      <c r="DJ108" s="33">
        <f>+IFERROR(('MIP 2017'!DJ108/'MIP 2017'!DJ$168),0)</f>
        <v>2.3014373759720056E-3</v>
      </c>
      <c r="DK108" s="33">
        <f>+IFERROR(('MIP 2017'!DK108/'MIP 2017'!DK$168),0)</f>
        <v>1.0529913577340523E-3</v>
      </c>
      <c r="DL108" s="33">
        <f>+IFERROR(('MIP 2017'!DL108/'MIP 2017'!DL$168),0)</f>
        <v>2.0447517370204109E-3</v>
      </c>
      <c r="DM108" s="33">
        <f>+IFERROR(('MIP 2017'!DM108/'MIP 2017'!DM$168),0)</f>
        <v>1.4891826791403218E-3</v>
      </c>
      <c r="DN108" s="33">
        <f>+IFERROR(('MIP 2017'!DN108/'MIP 2017'!DN$168),0)</f>
        <v>1.7656575723263802E-3</v>
      </c>
      <c r="DO108" s="33">
        <f>+IFERROR(('MIP 2017'!DO108/'MIP 2017'!DO$168),0)</f>
        <v>1.0075576666010085E-2</v>
      </c>
      <c r="DP108" s="33">
        <f>+IFERROR(('MIP 2017'!DP108/'MIP 2017'!DP$168),0)</f>
        <v>7.668193524124867E-3</v>
      </c>
      <c r="DQ108" s="33">
        <f>+IFERROR(('MIP 2017'!DQ108/'MIP 2017'!DQ$168),0)</f>
        <v>1.1768578186292752E-3</v>
      </c>
      <c r="DR108" s="33">
        <f>+IFERROR(('MIP 2017'!DR108/'MIP 2017'!DR$168),0)</f>
        <v>1.5228645164120839E-2</v>
      </c>
      <c r="DS108" s="33">
        <f>+IFERROR(('MIP 2017'!DS108/'MIP 2017'!DS$168),0)</f>
        <v>6.8086944560758851E-3</v>
      </c>
      <c r="DT108" s="33">
        <f>+IFERROR(('MIP 2017'!DT108/'MIP 2017'!DT$168),0)</f>
        <v>1.0330478636619283E-3</v>
      </c>
      <c r="DU108" s="33">
        <f>+IFERROR(('MIP 2017'!DU108/'MIP 2017'!DU$168),0)</f>
        <v>2.6716532365810793E-3</v>
      </c>
      <c r="DV108" s="33">
        <f>+IFERROR(('MIP 2017'!DV108/'MIP 2017'!DV$168),0)</f>
        <v>1.6898736793418592E-3</v>
      </c>
      <c r="DW108" s="33">
        <f>+IFERROR(('MIP 2017'!DW108/'MIP 2017'!DW$168),0)</f>
        <v>2.4842055463634746E-3</v>
      </c>
      <c r="DX108" s="33">
        <f>+IFERROR(('MIP 2017'!DX108/'MIP 2017'!DX$168),0)</f>
        <v>1.8207491367586938E-3</v>
      </c>
      <c r="DY108" s="33">
        <f>+IFERROR(('MIP 2017'!DY108/'MIP 2017'!DY$168),0)</f>
        <v>4.1824722455685815E-3</v>
      </c>
      <c r="DZ108" s="33">
        <f>+IFERROR(('MIP 2017'!DZ108/'MIP 2017'!DZ$168),0)</f>
        <v>4.142484282169439E-2</v>
      </c>
      <c r="EA108" s="33">
        <f>+IFERROR(('MIP 2017'!EA108/'MIP 2017'!EA$168),0)</f>
        <v>1.8044453122919551E-3</v>
      </c>
      <c r="EB108" s="33">
        <f>+IFERROR(('MIP 2017'!EB108/'MIP 2017'!EB$168),0)</f>
        <v>5.619820336247452E-3</v>
      </c>
      <c r="EC108" s="33">
        <f>+IFERROR(('MIP 2017'!EC108/'MIP 2017'!EC$168),0)</f>
        <v>3.0313257622975069E-3</v>
      </c>
      <c r="ED108" s="33">
        <f>+IFERROR(('MIP 2017'!ED108/'MIP 2017'!ED$168),0)</f>
        <v>4.7818777871335544E-4</v>
      </c>
      <c r="EE108" s="33">
        <f>+IFERROR(('MIP 2017'!EE108/'MIP 2017'!EE$168),0)</f>
        <v>9.881190073491755E-4</v>
      </c>
      <c r="EF108" s="33">
        <f>+IFERROR(('MIP 2017'!EF108/'MIP 2017'!EF$168),0)</f>
        <v>2.8782612379510191E-3</v>
      </c>
      <c r="EG108" s="33">
        <f>+IFERROR(('MIP 2017'!EG108/'MIP 2017'!EG$168),0)</f>
        <v>6.9495036434143404E-4</v>
      </c>
      <c r="EH108" s="33">
        <f>+IFERROR(('MIP 2017'!EH108/'MIP 2017'!EH$168),0)</f>
        <v>0</v>
      </c>
    </row>
    <row r="109" spans="1:138" s="7" customFormat="1" ht="21.95" customHeight="1" thickBot="1" x14ac:dyDescent="0.25">
      <c r="A109" s="137" t="s">
        <v>258</v>
      </c>
      <c r="B109" s="138" t="s">
        <v>396</v>
      </c>
      <c r="C109" s="33">
        <f>+IFERROR(('MIP 2017'!C109/'MIP 2017'!C$168),0)</f>
        <v>0</v>
      </c>
      <c r="D109" s="33">
        <f>+IFERROR(('MIP 2017'!D109/'MIP 2017'!D$168),0)</f>
        <v>0</v>
      </c>
      <c r="E109" s="33">
        <f>+IFERROR(('MIP 2017'!E109/'MIP 2017'!E$168),0)</f>
        <v>0</v>
      </c>
      <c r="F109" s="33">
        <f>+IFERROR(('MIP 2017'!F109/'MIP 2017'!F$168),0)</f>
        <v>0</v>
      </c>
      <c r="G109" s="33">
        <f>+IFERROR(('MIP 2017'!G109/'MIP 2017'!G$168),0)</f>
        <v>0</v>
      </c>
      <c r="H109" s="33">
        <f>+IFERROR(('MIP 2017'!H109/'MIP 2017'!H$168),0)</f>
        <v>0</v>
      </c>
      <c r="I109" s="33">
        <f>+IFERROR(('MIP 2017'!I109/'MIP 2017'!I$168),0)</f>
        <v>0</v>
      </c>
      <c r="J109" s="33">
        <f>+IFERROR(('MIP 2017'!J109/'MIP 2017'!J$168),0)</f>
        <v>0</v>
      </c>
      <c r="K109" s="33">
        <f>+IFERROR(('MIP 2017'!K109/'MIP 2017'!K$168),0)</f>
        <v>0</v>
      </c>
      <c r="L109" s="33">
        <f>+IFERROR(('MIP 2017'!L109/'MIP 2017'!L$168),0)</f>
        <v>0</v>
      </c>
      <c r="M109" s="33">
        <f>+IFERROR(('MIP 2017'!M109/'MIP 2017'!M$168),0)</f>
        <v>0</v>
      </c>
      <c r="N109" s="33">
        <f>+IFERROR(('MIP 2017'!N109/'MIP 2017'!N$168),0)</f>
        <v>3.7868483420682087E-6</v>
      </c>
      <c r="O109" s="33">
        <f>+IFERROR(('MIP 2017'!O109/'MIP 2017'!O$168),0)</f>
        <v>1.0096940368415249E-6</v>
      </c>
      <c r="P109" s="33">
        <f>+IFERROR(('MIP 2017'!P109/'MIP 2017'!P$168),0)</f>
        <v>0</v>
      </c>
      <c r="Q109" s="33">
        <f>+IFERROR(('MIP 2017'!Q109/'MIP 2017'!Q$168),0)</f>
        <v>0</v>
      </c>
      <c r="R109" s="33">
        <f>+IFERROR(('MIP 2017'!R109/'MIP 2017'!R$168),0)</f>
        <v>0</v>
      </c>
      <c r="S109" s="33">
        <f>+IFERROR(('MIP 2017'!S109/'MIP 2017'!S$168),0)</f>
        <v>2.1621389878730022E-8</v>
      </c>
      <c r="T109" s="33">
        <f>+IFERROR(('MIP 2017'!T109/'MIP 2017'!T$168),0)</f>
        <v>0</v>
      </c>
      <c r="U109" s="33">
        <f>+IFERROR(('MIP 2017'!U109/'MIP 2017'!U$168),0)</f>
        <v>1.0395222295365513E-6</v>
      </c>
      <c r="V109" s="33">
        <f>+IFERROR(('MIP 2017'!V109/'MIP 2017'!V$168),0)</f>
        <v>0</v>
      </c>
      <c r="W109" s="33">
        <f>+IFERROR(('MIP 2017'!W109/'MIP 2017'!W$168),0)</f>
        <v>7.4011778641601224E-7</v>
      </c>
      <c r="X109" s="33">
        <f>+IFERROR(('MIP 2017'!X109/'MIP 2017'!X$168),0)</f>
        <v>1.0420651409744546E-8</v>
      </c>
      <c r="Y109" s="33">
        <f>+IFERROR(('MIP 2017'!Y109/'MIP 2017'!Y$168),0)</f>
        <v>0</v>
      </c>
      <c r="Z109" s="33">
        <f>+IFERROR(('MIP 2017'!Z109/'MIP 2017'!Z$168),0)</f>
        <v>0</v>
      </c>
      <c r="AA109" s="33">
        <f>+IFERROR(('MIP 2017'!AA109/'MIP 2017'!AA$168),0)</f>
        <v>0</v>
      </c>
      <c r="AB109" s="33">
        <f>+IFERROR(('MIP 2017'!AB109/'MIP 2017'!AB$168),0)</f>
        <v>6.0797064356673531E-7</v>
      </c>
      <c r="AC109" s="33">
        <f>+IFERROR(('MIP 2017'!AC109/'MIP 2017'!AC$168),0)</f>
        <v>2.062443357708035E-7</v>
      </c>
      <c r="AD109" s="33">
        <f>+IFERROR(('MIP 2017'!AD109/'MIP 2017'!AD$168),0)</f>
        <v>0</v>
      </c>
      <c r="AE109" s="33">
        <f>+IFERROR(('MIP 2017'!AE109/'MIP 2017'!AE$168),0)</f>
        <v>1.9207316686204971E-6</v>
      </c>
      <c r="AF109" s="33">
        <f>+IFERROR(('MIP 2017'!AF109/'MIP 2017'!AF$168),0)</f>
        <v>7.4858784980893562E-7</v>
      </c>
      <c r="AG109" s="33">
        <f>+IFERROR(('MIP 2017'!AG109/'MIP 2017'!AG$168),0)</f>
        <v>7.20520588378351E-6</v>
      </c>
      <c r="AH109" s="33">
        <f>+IFERROR(('MIP 2017'!AH109/'MIP 2017'!AH$168),0)</f>
        <v>0</v>
      </c>
      <c r="AI109" s="33">
        <f>+IFERROR(('MIP 2017'!AI109/'MIP 2017'!AI$168),0)</f>
        <v>4.8820593862126807E-6</v>
      </c>
      <c r="AJ109" s="33">
        <f>+IFERROR(('MIP 2017'!AJ109/'MIP 2017'!AJ$168),0)</f>
        <v>4.0330453660662945E-6</v>
      </c>
      <c r="AK109" s="33">
        <f>+IFERROR(('MIP 2017'!AK109/'MIP 2017'!AK$168),0)</f>
        <v>2.5246879754834994E-6</v>
      </c>
      <c r="AL109" s="33">
        <f>+IFERROR(('MIP 2017'!AL109/'MIP 2017'!AL$168),0)</f>
        <v>2.5582105583873048E-7</v>
      </c>
      <c r="AM109" s="33">
        <f>+IFERROR(('MIP 2017'!AM109/'MIP 2017'!AM$168),0)</f>
        <v>8.943670324770528E-6</v>
      </c>
      <c r="AN109" s="33">
        <f>+IFERROR(('MIP 2017'!AN109/'MIP 2017'!AN$168),0)</f>
        <v>5.0093892404892248E-6</v>
      </c>
      <c r="AO109" s="33">
        <f>+IFERROR(('MIP 2017'!AO109/'MIP 2017'!AO$168),0)</f>
        <v>2.0125290020244485E-6</v>
      </c>
      <c r="AP109" s="33">
        <f>+IFERROR(('MIP 2017'!AP109/'MIP 2017'!AP$168),0)</f>
        <v>4.7672490189009572E-6</v>
      </c>
      <c r="AQ109" s="33">
        <f>+IFERROR(('MIP 2017'!AQ109/'MIP 2017'!AQ$168),0)</f>
        <v>9.261108284550836E-7</v>
      </c>
      <c r="AR109" s="33">
        <f>+IFERROR(('MIP 2017'!AR109/'MIP 2017'!AR$168),0)</f>
        <v>1.1557301537564074E-5</v>
      </c>
      <c r="AS109" s="33">
        <f>+IFERROR(('MIP 2017'!AS109/'MIP 2017'!AS$168),0)</f>
        <v>6.967432942088119E-7</v>
      </c>
      <c r="AT109" s="33">
        <f>+IFERROR(('MIP 2017'!AT109/'MIP 2017'!AT$168),0)</f>
        <v>8.2952566202514847E-6</v>
      </c>
      <c r="AU109" s="33">
        <f>+IFERROR(('MIP 2017'!AU109/'MIP 2017'!AU$168),0)</f>
        <v>4.7755356682206992E-6</v>
      </c>
      <c r="AV109" s="33">
        <f>+IFERROR(('MIP 2017'!AV109/'MIP 2017'!AV$168),0)</f>
        <v>2.2029532032025096E-6</v>
      </c>
      <c r="AW109" s="33">
        <f>+IFERROR(('MIP 2017'!AW109/'MIP 2017'!AW$168),0)</f>
        <v>1.4638051230722689E-5</v>
      </c>
      <c r="AX109" s="33">
        <f>+IFERROR(('MIP 2017'!AX109/'MIP 2017'!AX$168),0)</f>
        <v>1.9907280085786144E-6</v>
      </c>
      <c r="AY109" s="33">
        <f>+IFERROR(('MIP 2017'!AY109/'MIP 2017'!AY$168),0)</f>
        <v>5.7233645776135314E-7</v>
      </c>
      <c r="AZ109" s="33">
        <f>+IFERROR(('MIP 2017'!AZ109/'MIP 2017'!AZ$168),0)</f>
        <v>3.817329172680365E-6</v>
      </c>
      <c r="BA109" s="33">
        <f>+IFERROR(('MIP 2017'!BA109/'MIP 2017'!BA$168),0)</f>
        <v>4.5515584737501444E-8</v>
      </c>
      <c r="BB109" s="33">
        <f>+IFERROR(('MIP 2017'!BB109/'MIP 2017'!BB$168),0)</f>
        <v>1.6163127213258967E-6</v>
      </c>
      <c r="BC109" s="33">
        <f>+IFERROR(('MIP 2017'!BC109/'MIP 2017'!BC$168),0)</f>
        <v>1.8177324678050503E-6</v>
      </c>
      <c r="BD109" s="33">
        <f>+IFERROR(('MIP 2017'!BD109/'MIP 2017'!BD$168),0)</f>
        <v>7.275230673282843E-7</v>
      </c>
      <c r="BE109" s="33">
        <f>+IFERROR(('MIP 2017'!BE109/'MIP 2017'!BE$168),0)</f>
        <v>3.8074230283755412E-6</v>
      </c>
      <c r="BF109" s="33">
        <f>+IFERROR(('MIP 2017'!BF109/'MIP 2017'!BF$168),0)</f>
        <v>4.6639349120238338E-6</v>
      </c>
      <c r="BG109" s="33">
        <f>+IFERROR(('MIP 2017'!BG109/'MIP 2017'!BG$168),0)</f>
        <v>2.8858330260736793E-6</v>
      </c>
      <c r="BH109" s="33">
        <f>+IFERROR(('MIP 2017'!BH109/'MIP 2017'!BH$168),0)</f>
        <v>2.6001585879930728E-6</v>
      </c>
      <c r="BI109" s="33">
        <f>+IFERROR(('MIP 2017'!BI109/'MIP 2017'!BI$168),0)</f>
        <v>9.2033085225443007E-6</v>
      </c>
      <c r="BJ109" s="33">
        <f>+IFERROR(('MIP 2017'!BJ109/'MIP 2017'!BJ$168),0)</f>
        <v>6.0041519611633323E-6</v>
      </c>
      <c r="BK109" s="33">
        <f>+IFERROR(('MIP 2017'!BK109/'MIP 2017'!BK$168),0)</f>
        <v>8.281775087251008E-6</v>
      </c>
      <c r="BL109" s="33">
        <f>+IFERROR(('MIP 2017'!BL109/'MIP 2017'!BL$168),0)</f>
        <v>8.5954970034414604E-6</v>
      </c>
      <c r="BM109" s="33">
        <f>+IFERROR(('MIP 2017'!BM109/'MIP 2017'!BM$168),0)</f>
        <v>5.262151636305167E-6</v>
      </c>
      <c r="BN109" s="33">
        <f>+IFERROR(('MIP 2017'!BN109/'MIP 2017'!BN$168),0)</f>
        <v>2.410553512008936E-6</v>
      </c>
      <c r="BO109" s="33">
        <f>+IFERROR(('MIP 2017'!BO109/'MIP 2017'!BO$168),0)</f>
        <v>8.7425695869871427E-6</v>
      </c>
      <c r="BP109" s="33">
        <f>+IFERROR(('MIP 2017'!BP109/'MIP 2017'!BP$168),0)</f>
        <v>1.1936483549733739E-5</v>
      </c>
      <c r="BQ109" s="33">
        <f>+IFERROR(('MIP 2017'!BQ109/'MIP 2017'!BQ$168),0)</f>
        <v>1.7096542046989925E-5</v>
      </c>
      <c r="BR109" s="33">
        <f>+IFERROR(('MIP 2017'!BR109/'MIP 2017'!BR$168),0)</f>
        <v>5.2602107686103365E-6</v>
      </c>
      <c r="BS109" s="33">
        <f>+IFERROR(('MIP 2017'!BS109/'MIP 2017'!BS$168),0)</f>
        <v>3.0550389267140758E-6</v>
      </c>
      <c r="BT109" s="33">
        <f>+IFERROR(('MIP 2017'!BT109/'MIP 2017'!BT$168),0)</f>
        <v>7.509075836658046E-7</v>
      </c>
      <c r="BU109" s="33">
        <f>+IFERROR(('MIP 2017'!BU109/'MIP 2017'!BU$168),0)</f>
        <v>9.6839945464643132E-6</v>
      </c>
      <c r="BV109" s="33">
        <f>+IFERROR(('MIP 2017'!BV109/'MIP 2017'!BV$168),0)</f>
        <v>9.5479452104929189E-6</v>
      </c>
      <c r="BW109" s="33">
        <f>+IFERROR(('MIP 2017'!BW109/'MIP 2017'!BW$168),0)</f>
        <v>2.3969808927748307E-5</v>
      </c>
      <c r="BX109" s="33">
        <f>+IFERROR(('MIP 2017'!BX109/'MIP 2017'!BX$168),0)</f>
        <v>1.6731710186623576E-5</v>
      </c>
      <c r="BY109" s="33">
        <f>+IFERROR(('MIP 2017'!BY109/'MIP 2017'!BY$168),0)</f>
        <v>2.3112440738563899E-5</v>
      </c>
      <c r="BZ109" s="33">
        <f>+IFERROR(('MIP 2017'!BZ109/'MIP 2017'!BZ$168),0)</f>
        <v>1.5334907232914887E-6</v>
      </c>
      <c r="CA109" s="33">
        <f>+IFERROR(('MIP 2017'!CA109/'MIP 2017'!CA$168),0)</f>
        <v>7.4132172636590485E-6</v>
      </c>
      <c r="CB109" s="33">
        <f>+IFERROR(('MIP 2017'!CB109/'MIP 2017'!CB$168),0)</f>
        <v>3.4170785184645034E-9</v>
      </c>
      <c r="CC109" s="33">
        <f>+IFERROR(('MIP 2017'!CC109/'MIP 2017'!CC$168),0)</f>
        <v>1.8857687686731561E-12</v>
      </c>
      <c r="CD109" s="33">
        <f>+IFERROR(('MIP 2017'!CD109/'MIP 2017'!CD$168),0)</f>
        <v>4.7983331898848166E-8</v>
      </c>
      <c r="CE109" s="33">
        <f>+IFERROR(('MIP 2017'!CE109/'MIP 2017'!CE$168),0)</f>
        <v>1.5812206550073615E-5</v>
      </c>
      <c r="CF109" s="33">
        <f>+IFERROR(('MIP 2017'!CF109/'MIP 2017'!CF$168),0)</f>
        <v>4.2175778480291246E-6</v>
      </c>
      <c r="CG109" s="33">
        <f>+IFERROR(('MIP 2017'!CG109/'MIP 2017'!CG$168),0)</f>
        <v>1.170180134428164E-5</v>
      </c>
      <c r="CH109" s="33">
        <f>+IFERROR(('MIP 2017'!CH109/'MIP 2017'!CH$168),0)</f>
        <v>1.100617153120782E-6</v>
      </c>
      <c r="CI109" s="33">
        <f>+IFERROR(('MIP 2017'!CI109/'MIP 2017'!CI$168),0)</f>
        <v>2.5255726065461265E-5</v>
      </c>
      <c r="CJ109" s="33">
        <f>+IFERROR(('MIP 2017'!CJ109/'MIP 2017'!CJ$168),0)</f>
        <v>1.2640472801303419E-6</v>
      </c>
      <c r="CK109" s="33">
        <f>+IFERROR(('MIP 2017'!CK109/'MIP 2017'!CK$168),0)</f>
        <v>2.1950218202009048E-9</v>
      </c>
      <c r="CL109" s="33">
        <f>+IFERROR(('MIP 2017'!CL109/'MIP 2017'!CL$168),0)</f>
        <v>3.2445422617976098E-6</v>
      </c>
      <c r="CM109" s="33">
        <f>+IFERROR(('MIP 2017'!CM109/'MIP 2017'!CM$168),0)</f>
        <v>2.5436952646570433E-5</v>
      </c>
      <c r="CN109" s="33">
        <f>+IFERROR(('MIP 2017'!CN109/'MIP 2017'!CN$168),0)</f>
        <v>4.158143170329378E-5</v>
      </c>
      <c r="CO109" s="33">
        <f>+IFERROR(('MIP 2017'!CO109/'MIP 2017'!CO$168),0)</f>
        <v>9.3606250071200233E-6</v>
      </c>
      <c r="CP109" s="33">
        <f>+IFERROR(('MIP 2017'!CP109/'MIP 2017'!CP$168),0)</f>
        <v>5.1452085121730673E-6</v>
      </c>
      <c r="CQ109" s="33">
        <f>+IFERROR(('MIP 2017'!CQ109/'MIP 2017'!CQ$168),0)</f>
        <v>9.6345817351148792E-6</v>
      </c>
      <c r="CR109" s="33">
        <f>+IFERROR(('MIP 2017'!CR109/'MIP 2017'!CR$168),0)</f>
        <v>5.0073123959087347E-6</v>
      </c>
      <c r="CS109" s="33">
        <f>+IFERROR(('MIP 2017'!CS109/'MIP 2017'!CS$168),0)</f>
        <v>3.4632732486542066E-5</v>
      </c>
      <c r="CT109" s="33">
        <f>+IFERROR(('MIP 2017'!CT109/'MIP 2017'!CT$168),0)</f>
        <v>8.3499708382297097E-5</v>
      </c>
      <c r="CU109" s="33">
        <f>+IFERROR(('MIP 2017'!CU109/'MIP 2017'!CU$168),0)</f>
        <v>7.1754652703265857E-5</v>
      </c>
      <c r="CV109" s="33">
        <f>+IFERROR(('MIP 2017'!CV109/'MIP 2017'!CV$168),0)</f>
        <v>1.5180665025178009E-4</v>
      </c>
      <c r="CW109" s="33">
        <f>+IFERROR(('MIP 2017'!CW109/'MIP 2017'!CW$168),0)</f>
        <v>1.3359845219578005E-3</v>
      </c>
      <c r="CX109" s="33">
        <f>+IFERROR(('MIP 2017'!CX109/'MIP 2017'!CX$168),0)</f>
        <v>1.9911537947067123E-4</v>
      </c>
      <c r="CY109" s="33">
        <f>+IFERROR(('MIP 2017'!CY109/'MIP 2017'!CY$168),0)</f>
        <v>5.4656689246550032E-5</v>
      </c>
      <c r="CZ109" s="33">
        <f>+IFERROR(('MIP 2017'!CZ109/'MIP 2017'!CZ$168),0)</f>
        <v>5.9576838842783997E-3</v>
      </c>
      <c r="DA109" s="33">
        <f>+IFERROR(('MIP 2017'!DA109/'MIP 2017'!DA$168),0)</f>
        <v>3.7215358833625688E-6</v>
      </c>
      <c r="DB109" s="33">
        <f>+IFERROR(('MIP 2017'!DB109/'MIP 2017'!DB$168),0)</f>
        <v>1.2552749412852158E-5</v>
      </c>
      <c r="DC109" s="33">
        <f>+IFERROR(('MIP 2017'!DC109/'MIP 2017'!DC$168),0)</f>
        <v>1.7826663120717345E-5</v>
      </c>
      <c r="DD109" s="33">
        <f>+IFERROR(('MIP 2017'!DD109/'MIP 2017'!DD$168),0)</f>
        <v>5.3176985488345877E-5</v>
      </c>
      <c r="DE109" s="33">
        <f>+IFERROR(('MIP 2017'!DE109/'MIP 2017'!DE$168),0)</f>
        <v>1.7110126695510708E-5</v>
      </c>
      <c r="DF109" s="33">
        <f>+IFERROR(('MIP 2017'!DF109/'MIP 2017'!DF$168),0)</f>
        <v>1.5538490708331363E-5</v>
      </c>
      <c r="DG109" s="33">
        <f>+IFERROR(('MIP 2017'!DG109/'MIP 2017'!DG$168),0)</f>
        <v>2.9957268858563022E-5</v>
      </c>
      <c r="DH109" s="33">
        <f>+IFERROR(('MIP 2017'!DH109/'MIP 2017'!DH$168),0)</f>
        <v>9.3980184510374361E-6</v>
      </c>
      <c r="DI109" s="33">
        <f>+IFERROR(('MIP 2017'!DI109/'MIP 2017'!DI$168),0)</f>
        <v>4.9863727887437485E-7</v>
      </c>
      <c r="DJ109" s="33">
        <f>+IFERROR(('MIP 2017'!DJ109/'MIP 2017'!DJ$168),0)</f>
        <v>1.1351157990429814E-5</v>
      </c>
      <c r="DK109" s="33">
        <f>+IFERROR(('MIP 2017'!DK109/'MIP 2017'!DK$168),0)</f>
        <v>7.7325708935380553E-6</v>
      </c>
      <c r="DL109" s="33">
        <f>+IFERROR(('MIP 2017'!DL109/'MIP 2017'!DL$168),0)</f>
        <v>1.1121017106404527E-5</v>
      </c>
      <c r="DM109" s="33">
        <f>+IFERROR(('MIP 2017'!DM109/'MIP 2017'!DM$168),0)</f>
        <v>1.1022632356044325E-5</v>
      </c>
      <c r="DN109" s="33">
        <f>+IFERROR(('MIP 2017'!DN109/'MIP 2017'!DN$168),0)</f>
        <v>1.1373383673411525E-6</v>
      </c>
      <c r="DO109" s="33">
        <f>+IFERROR(('MIP 2017'!DO109/'MIP 2017'!DO$168),0)</f>
        <v>3.6904818576741714E-5</v>
      </c>
      <c r="DP109" s="33">
        <f>+IFERROR(('MIP 2017'!DP109/'MIP 2017'!DP$168),0)</f>
        <v>2.1345481778504105E-5</v>
      </c>
      <c r="DQ109" s="33">
        <f>+IFERROR(('MIP 2017'!DQ109/'MIP 2017'!DQ$168),0)</f>
        <v>6.0679992315388938E-6</v>
      </c>
      <c r="DR109" s="33">
        <f>+IFERROR(('MIP 2017'!DR109/'MIP 2017'!DR$168),0)</f>
        <v>3.237610148304605E-5</v>
      </c>
      <c r="DS109" s="33">
        <f>+IFERROR(('MIP 2017'!DS109/'MIP 2017'!DS$168),0)</f>
        <v>2.5179852040699897E-5</v>
      </c>
      <c r="DT109" s="33">
        <f>+IFERROR(('MIP 2017'!DT109/'MIP 2017'!DT$168),0)</f>
        <v>3.0668056012177094E-6</v>
      </c>
      <c r="DU109" s="33">
        <f>+IFERROR(('MIP 2017'!DU109/'MIP 2017'!DU$168),0)</f>
        <v>1.3570434983883069E-5</v>
      </c>
      <c r="DV109" s="33">
        <f>+IFERROR(('MIP 2017'!DV109/'MIP 2017'!DV$168),0)</f>
        <v>4.9292014766301061E-6</v>
      </c>
      <c r="DW109" s="33">
        <f>+IFERROR(('MIP 2017'!DW109/'MIP 2017'!DW$168),0)</f>
        <v>5.665192503392709E-6</v>
      </c>
      <c r="DX109" s="33">
        <f>+IFERROR(('MIP 2017'!DX109/'MIP 2017'!DX$168),0)</f>
        <v>1.2509466037708833E-5</v>
      </c>
      <c r="DY109" s="33">
        <f>+IFERROR(('MIP 2017'!DY109/'MIP 2017'!DY$168),0)</f>
        <v>9.1595175111706541E-6</v>
      </c>
      <c r="DZ109" s="33">
        <f>+IFERROR(('MIP 2017'!DZ109/'MIP 2017'!DZ$168),0)</f>
        <v>9.3090729250701931E-5</v>
      </c>
      <c r="EA109" s="33">
        <f>+IFERROR(('MIP 2017'!EA109/'MIP 2017'!EA$168),0)</f>
        <v>7.7788609200139242E-6</v>
      </c>
      <c r="EB109" s="33">
        <f>+IFERROR(('MIP 2017'!EB109/'MIP 2017'!EB$168),0)</f>
        <v>9.1557463860956577E-6</v>
      </c>
      <c r="EC109" s="33">
        <f>+IFERROR(('MIP 2017'!EC109/'MIP 2017'!EC$168),0)</f>
        <v>2.0619344318493595E-5</v>
      </c>
      <c r="ED109" s="33">
        <f>+IFERROR(('MIP 2017'!ED109/'MIP 2017'!ED$168),0)</f>
        <v>5.7694387253936212E-6</v>
      </c>
      <c r="EE109" s="33">
        <f>+IFERROR(('MIP 2017'!EE109/'MIP 2017'!EE$168),0)</f>
        <v>1.3546722901676723E-6</v>
      </c>
      <c r="EF109" s="33">
        <f>+IFERROR(('MIP 2017'!EF109/'MIP 2017'!EF$168),0)</f>
        <v>2.1574692257669533E-6</v>
      </c>
      <c r="EG109" s="33">
        <f>+IFERROR(('MIP 2017'!EG109/'MIP 2017'!EG$168),0)</f>
        <v>7.0411313519337134E-6</v>
      </c>
      <c r="EH109" s="33">
        <f>+IFERROR(('MIP 2017'!EH109/'MIP 2017'!EH$168),0)</f>
        <v>0</v>
      </c>
    </row>
    <row r="110" spans="1:138" s="7" customFormat="1" ht="21.95" customHeight="1" thickBot="1" x14ac:dyDescent="0.25">
      <c r="A110" s="137" t="s">
        <v>260</v>
      </c>
      <c r="B110" s="138" t="s">
        <v>397</v>
      </c>
      <c r="C110" s="33">
        <f>+IFERROR(('MIP 2017'!C110/'MIP 2017'!C$168),0)</f>
        <v>1.2060211090438205E-3</v>
      </c>
      <c r="D110" s="33">
        <f>+IFERROR(('MIP 2017'!D110/'MIP 2017'!D$168),0)</f>
        <v>1.0452998824699829E-3</v>
      </c>
      <c r="E110" s="33">
        <f>+IFERROR(('MIP 2017'!E110/'MIP 2017'!E$168),0)</f>
        <v>3.221987462574006E-3</v>
      </c>
      <c r="F110" s="33">
        <f>+IFERROR(('MIP 2017'!F110/'MIP 2017'!F$168),0)</f>
        <v>1.5502914660828141E-3</v>
      </c>
      <c r="G110" s="33">
        <f>+IFERROR(('MIP 2017'!G110/'MIP 2017'!G$168),0)</f>
        <v>4.5643211758329581E-3</v>
      </c>
      <c r="H110" s="33">
        <f>+IFERROR(('MIP 2017'!H110/'MIP 2017'!H$168),0)</f>
        <v>1.2097776113933788E-3</v>
      </c>
      <c r="I110" s="33">
        <f>+IFERROR(('MIP 2017'!I110/'MIP 2017'!I$168),0)</f>
        <v>4.9097242358945685E-3</v>
      </c>
      <c r="J110" s="33">
        <f>+IFERROR(('MIP 2017'!J110/'MIP 2017'!J$168),0)</f>
        <v>1.3932119182552152E-3</v>
      </c>
      <c r="K110" s="33">
        <f>+IFERROR(('MIP 2017'!K110/'MIP 2017'!K$168),0)</f>
        <v>1.4711354421724028E-3</v>
      </c>
      <c r="L110" s="33">
        <f>+IFERROR(('MIP 2017'!L110/'MIP 2017'!L$168),0)</f>
        <v>1.9320653304367524E-3</v>
      </c>
      <c r="M110" s="33">
        <f>+IFERROR(('MIP 2017'!M110/'MIP 2017'!M$168),0)</f>
        <v>1.846400461754865E-3</v>
      </c>
      <c r="N110" s="33">
        <f>+IFERROR(('MIP 2017'!N110/'MIP 2017'!N$168),0)</f>
        <v>4.8520758983267298E-3</v>
      </c>
      <c r="O110" s="33">
        <f>+IFERROR(('MIP 2017'!O110/'MIP 2017'!O$168),0)</f>
        <v>4.0430604372744114E-3</v>
      </c>
      <c r="P110" s="33">
        <f>+IFERROR(('MIP 2017'!P110/'MIP 2017'!P$168),0)</f>
        <v>4.5353490007883001E-3</v>
      </c>
      <c r="Q110" s="33">
        <f>+IFERROR(('MIP 2017'!Q110/'MIP 2017'!Q$168),0)</f>
        <v>9.5541793125702892E-4</v>
      </c>
      <c r="R110" s="33">
        <f>+IFERROR(('MIP 2017'!R110/'MIP 2017'!R$168),0)</f>
        <v>3.5499151660692858E-3</v>
      </c>
      <c r="S110" s="33">
        <f>+IFERROR(('MIP 2017'!S110/'MIP 2017'!S$168),0)</f>
        <v>2.7526268594266204E-3</v>
      </c>
      <c r="T110" s="33">
        <f>+IFERROR(('MIP 2017'!T110/'MIP 2017'!T$168),0)</f>
        <v>1.340447396124456E-3</v>
      </c>
      <c r="U110" s="33">
        <f>+IFERROR(('MIP 2017'!U110/'MIP 2017'!U$168),0)</f>
        <v>2.3907366294871257E-3</v>
      </c>
      <c r="V110" s="33">
        <f>+IFERROR(('MIP 2017'!V110/'MIP 2017'!V$168),0)</f>
        <v>1.1029892777901177E-3</v>
      </c>
      <c r="W110" s="33">
        <f>+IFERROR(('MIP 2017'!W110/'MIP 2017'!W$168),0)</f>
        <v>7.7687468680561608E-3</v>
      </c>
      <c r="X110" s="33">
        <f>+IFERROR(('MIP 2017'!X110/'MIP 2017'!X$168),0)</f>
        <v>1.4900087419919437E-3</v>
      </c>
      <c r="Y110" s="33">
        <f>+IFERROR(('MIP 2017'!Y110/'MIP 2017'!Y$168),0)</f>
        <v>1.3702528212173805E-3</v>
      </c>
      <c r="Z110" s="33">
        <f>+IFERROR(('MIP 2017'!Z110/'MIP 2017'!Z$168),0)</f>
        <v>1.3109962535240583E-3</v>
      </c>
      <c r="AA110" s="33">
        <f>+IFERROR(('MIP 2017'!AA110/'MIP 2017'!AA$168),0)</f>
        <v>1.2512315584182108E-3</v>
      </c>
      <c r="AB110" s="33">
        <f>+IFERROR(('MIP 2017'!AB110/'MIP 2017'!AB$168),0)</f>
        <v>3.6040400374152668E-3</v>
      </c>
      <c r="AC110" s="33">
        <f>+IFERROR(('MIP 2017'!AC110/'MIP 2017'!AC$168),0)</f>
        <v>5.0949527205705874E-3</v>
      </c>
      <c r="AD110" s="33">
        <f>+IFERROR(('MIP 2017'!AD110/'MIP 2017'!AD$168),0)</f>
        <v>3.5079102183398561E-3</v>
      </c>
      <c r="AE110" s="33">
        <f>+IFERROR(('MIP 2017'!AE110/'MIP 2017'!AE$168),0)</f>
        <v>4.8734986402406161E-3</v>
      </c>
      <c r="AF110" s="33">
        <f>+IFERROR(('MIP 2017'!AF110/'MIP 2017'!AF$168),0)</f>
        <v>9.8790528228736001E-4</v>
      </c>
      <c r="AG110" s="33">
        <f>+IFERROR(('MIP 2017'!AG110/'MIP 2017'!AG$168),0)</f>
        <v>4.0866194728665494E-3</v>
      </c>
      <c r="AH110" s="33">
        <f>+IFERROR(('MIP 2017'!AH110/'MIP 2017'!AH$168),0)</f>
        <v>2.9038640268693626E-3</v>
      </c>
      <c r="AI110" s="33">
        <f>+IFERROR(('MIP 2017'!AI110/'MIP 2017'!AI$168),0)</f>
        <v>3.2663764444397624E-3</v>
      </c>
      <c r="AJ110" s="33">
        <f>+IFERROR(('MIP 2017'!AJ110/'MIP 2017'!AJ$168),0)</f>
        <v>3.2334120494579284E-3</v>
      </c>
      <c r="AK110" s="33">
        <f>+IFERROR(('MIP 2017'!AK110/'MIP 2017'!AK$168),0)</f>
        <v>3.9404423964358908E-3</v>
      </c>
      <c r="AL110" s="33">
        <f>+IFERROR(('MIP 2017'!AL110/'MIP 2017'!AL$168),0)</f>
        <v>1.6738912157111246E-3</v>
      </c>
      <c r="AM110" s="33">
        <f>+IFERROR(('MIP 2017'!AM110/'MIP 2017'!AM$168),0)</f>
        <v>2.9747469820720755E-3</v>
      </c>
      <c r="AN110" s="33">
        <f>+IFERROR(('MIP 2017'!AN110/'MIP 2017'!AN$168),0)</f>
        <v>6.8113588222655291E-3</v>
      </c>
      <c r="AO110" s="33">
        <f>+IFERROR(('MIP 2017'!AO110/'MIP 2017'!AO$168),0)</f>
        <v>2.5595456119952534E-3</v>
      </c>
      <c r="AP110" s="33">
        <f>+IFERROR(('MIP 2017'!AP110/'MIP 2017'!AP$168),0)</f>
        <v>3.7638173107780852E-3</v>
      </c>
      <c r="AQ110" s="33">
        <f>+IFERROR(('MIP 2017'!AQ110/'MIP 2017'!AQ$168),0)</f>
        <v>2.4402786757036694E-3</v>
      </c>
      <c r="AR110" s="33">
        <f>+IFERROR(('MIP 2017'!AR110/'MIP 2017'!AR$168),0)</f>
        <v>3.7778221272426879E-3</v>
      </c>
      <c r="AS110" s="33">
        <f>+IFERROR(('MIP 2017'!AS110/'MIP 2017'!AS$168),0)</f>
        <v>5.1660053162636624E-3</v>
      </c>
      <c r="AT110" s="33">
        <f>+IFERROR(('MIP 2017'!AT110/'MIP 2017'!AT$168),0)</f>
        <v>5.5346899073942567E-3</v>
      </c>
      <c r="AU110" s="33">
        <f>+IFERROR(('MIP 2017'!AU110/'MIP 2017'!AU$168),0)</f>
        <v>3.6917730367739708E-3</v>
      </c>
      <c r="AV110" s="33">
        <f>+IFERROR(('MIP 2017'!AV110/'MIP 2017'!AV$168),0)</f>
        <v>5.9818739975987601E-3</v>
      </c>
      <c r="AW110" s="33">
        <f>+IFERROR(('MIP 2017'!AW110/'MIP 2017'!AW$168),0)</f>
        <v>5.5175464980699663E-3</v>
      </c>
      <c r="AX110" s="33">
        <f>+IFERROR(('MIP 2017'!AX110/'MIP 2017'!AX$168),0)</f>
        <v>3.590573185441614E-3</v>
      </c>
      <c r="AY110" s="33">
        <f>+IFERROR(('MIP 2017'!AY110/'MIP 2017'!AY$168),0)</f>
        <v>2.4009136091903095E-3</v>
      </c>
      <c r="AZ110" s="33">
        <f>+IFERROR(('MIP 2017'!AZ110/'MIP 2017'!AZ$168),0)</f>
        <v>3.3675901015808181E-3</v>
      </c>
      <c r="BA110" s="33">
        <f>+IFERROR(('MIP 2017'!BA110/'MIP 2017'!BA$168),0)</f>
        <v>1.623724656095338E-3</v>
      </c>
      <c r="BB110" s="33">
        <f>+IFERROR(('MIP 2017'!BB110/'MIP 2017'!BB$168),0)</f>
        <v>4.3906229609766787E-3</v>
      </c>
      <c r="BC110" s="33">
        <f>+IFERROR(('MIP 2017'!BC110/'MIP 2017'!BC$168),0)</f>
        <v>1.6086572873207393E-3</v>
      </c>
      <c r="BD110" s="33">
        <f>+IFERROR(('MIP 2017'!BD110/'MIP 2017'!BD$168),0)</f>
        <v>5.0738703062892833E-3</v>
      </c>
      <c r="BE110" s="33">
        <f>+IFERROR(('MIP 2017'!BE110/'MIP 2017'!BE$168),0)</f>
        <v>7.3746151893914914E-3</v>
      </c>
      <c r="BF110" s="33">
        <f>+IFERROR(('MIP 2017'!BF110/'MIP 2017'!BF$168),0)</f>
        <v>5.1713327204004882E-3</v>
      </c>
      <c r="BG110" s="33">
        <f>+IFERROR(('MIP 2017'!BG110/'MIP 2017'!BG$168),0)</f>
        <v>5.8323574177055956E-3</v>
      </c>
      <c r="BH110" s="33">
        <f>+IFERROR(('MIP 2017'!BH110/'MIP 2017'!BH$168),0)</f>
        <v>4.8499420391586679E-3</v>
      </c>
      <c r="BI110" s="33">
        <f>+IFERROR(('MIP 2017'!BI110/'MIP 2017'!BI$168),0)</f>
        <v>6.44791148541688E-3</v>
      </c>
      <c r="BJ110" s="33">
        <f>+IFERROR(('MIP 2017'!BJ110/'MIP 2017'!BJ$168),0)</f>
        <v>2.3260252860716878E-3</v>
      </c>
      <c r="BK110" s="33">
        <f>+IFERROR(('MIP 2017'!BK110/'MIP 2017'!BK$168),0)</f>
        <v>3.0528891289243144E-3</v>
      </c>
      <c r="BL110" s="33">
        <f>+IFERROR(('MIP 2017'!BL110/'MIP 2017'!BL$168),0)</f>
        <v>5.9418403149654993E-3</v>
      </c>
      <c r="BM110" s="33">
        <f>+IFERROR(('MIP 2017'!BM110/'MIP 2017'!BM$168),0)</f>
        <v>5.8174662997640368E-3</v>
      </c>
      <c r="BN110" s="33">
        <f>+IFERROR(('MIP 2017'!BN110/'MIP 2017'!BN$168),0)</f>
        <v>2.3282548566082714E-3</v>
      </c>
      <c r="BO110" s="33">
        <f>+IFERROR(('MIP 2017'!BO110/'MIP 2017'!BO$168),0)</f>
        <v>3.6345643386586899E-3</v>
      </c>
      <c r="BP110" s="33">
        <f>+IFERROR(('MIP 2017'!BP110/'MIP 2017'!BP$168),0)</f>
        <v>4.7359120741608885E-3</v>
      </c>
      <c r="BQ110" s="33">
        <f>+IFERROR(('MIP 2017'!BQ110/'MIP 2017'!BQ$168),0)</f>
        <v>6.6459161185998808E-3</v>
      </c>
      <c r="BR110" s="33">
        <f>+IFERROR(('MIP 2017'!BR110/'MIP 2017'!BR$168),0)</f>
        <v>3.1812119581470836E-3</v>
      </c>
      <c r="BS110" s="33">
        <f>+IFERROR(('MIP 2017'!BS110/'MIP 2017'!BS$168),0)</f>
        <v>4.8416083740088038E-3</v>
      </c>
      <c r="BT110" s="33">
        <f>+IFERROR(('MIP 2017'!BT110/'MIP 2017'!BT$168),0)</f>
        <v>4.7321444347086534E-3</v>
      </c>
      <c r="BU110" s="33">
        <f>+IFERROR(('MIP 2017'!BU110/'MIP 2017'!BU$168),0)</f>
        <v>2.0773204025826796E-3</v>
      </c>
      <c r="BV110" s="33">
        <f>+IFERROR(('MIP 2017'!BV110/'MIP 2017'!BV$168),0)</f>
        <v>6.0074812662059282E-3</v>
      </c>
      <c r="BW110" s="33">
        <f>+IFERROR(('MIP 2017'!BW110/'MIP 2017'!BW$168),0)</f>
        <v>5.940773409024408E-3</v>
      </c>
      <c r="BX110" s="33">
        <f>+IFERROR(('MIP 2017'!BX110/'MIP 2017'!BX$168),0)</f>
        <v>1.3201111139645722E-2</v>
      </c>
      <c r="BY110" s="33">
        <f>+IFERROR(('MIP 2017'!BY110/'MIP 2017'!BY$168),0)</f>
        <v>1.0889529939787547E-2</v>
      </c>
      <c r="BZ110" s="33">
        <f>+IFERROR(('MIP 2017'!BZ110/'MIP 2017'!BZ$168),0)</f>
        <v>3.0257897940234855E-3</v>
      </c>
      <c r="CA110" s="33">
        <f>+IFERROR(('MIP 2017'!CA110/'MIP 2017'!CA$168),0)</f>
        <v>3.0830891699636466E-2</v>
      </c>
      <c r="CB110" s="33">
        <f>+IFERROR(('MIP 2017'!CB110/'MIP 2017'!CB$168),0)</f>
        <v>6.825512780122207E-3</v>
      </c>
      <c r="CC110" s="33">
        <f>+IFERROR(('MIP 2017'!CC110/'MIP 2017'!CC$168),0)</f>
        <v>7.7583951096865675E-3</v>
      </c>
      <c r="CD110" s="33">
        <f>+IFERROR(('MIP 2017'!CD110/'MIP 2017'!CD$168),0)</f>
        <v>3.2735759683303977E-4</v>
      </c>
      <c r="CE110" s="33">
        <f>+IFERROR(('MIP 2017'!CE110/'MIP 2017'!CE$168),0)</f>
        <v>3.6053002587620642E-4</v>
      </c>
      <c r="CF110" s="33">
        <f>+IFERROR(('MIP 2017'!CF110/'MIP 2017'!CF$168),0)</f>
        <v>4.3305703657108546E-3</v>
      </c>
      <c r="CG110" s="33">
        <f>+IFERROR(('MIP 2017'!CG110/'MIP 2017'!CG$168),0)</f>
        <v>2.4583321080557156E-2</v>
      </c>
      <c r="CH110" s="33">
        <f>+IFERROR(('MIP 2017'!CH110/'MIP 2017'!CH$168),0)</f>
        <v>1.2913274691950203E-2</v>
      </c>
      <c r="CI110" s="33">
        <f>+IFERROR(('MIP 2017'!CI110/'MIP 2017'!CI$168),0)</f>
        <v>7.5535395213220053E-3</v>
      </c>
      <c r="CJ110" s="33">
        <f>+IFERROR(('MIP 2017'!CJ110/'MIP 2017'!CJ$168),0)</f>
        <v>6.4715470323714833E-3</v>
      </c>
      <c r="CK110" s="33">
        <f>+IFERROR(('MIP 2017'!CK110/'MIP 2017'!CK$168),0)</f>
        <v>7.6783445886165408E-4</v>
      </c>
      <c r="CL110" s="33">
        <f>+IFERROR(('MIP 2017'!CL110/'MIP 2017'!CL$168),0)</f>
        <v>2.8738921879341468E-3</v>
      </c>
      <c r="CM110" s="33">
        <f>+IFERROR(('MIP 2017'!CM110/'MIP 2017'!CM$168),0)</f>
        <v>7.9033713139663037E-3</v>
      </c>
      <c r="CN110" s="33">
        <f>+IFERROR(('MIP 2017'!CN110/'MIP 2017'!CN$168),0)</f>
        <v>5.4439081198356373E-2</v>
      </c>
      <c r="CO110" s="33">
        <f>+IFERROR(('MIP 2017'!CO110/'MIP 2017'!CO$168),0)</f>
        <v>7.28256906328042E-3</v>
      </c>
      <c r="CP110" s="33">
        <f>+IFERROR(('MIP 2017'!CP110/'MIP 2017'!CP$168),0)</f>
        <v>7.7233310178183657E-3</v>
      </c>
      <c r="CQ110" s="33">
        <f>+IFERROR(('MIP 2017'!CQ110/'MIP 2017'!CQ$168),0)</f>
        <v>1.5995241913439925E-2</v>
      </c>
      <c r="CR110" s="33">
        <f>+IFERROR(('MIP 2017'!CR110/'MIP 2017'!CR$168),0)</f>
        <v>7.0159525932313119E-3</v>
      </c>
      <c r="CS110" s="33">
        <f>+IFERROR(('MIP 2017'!CS110/'MIP 2017'!CS$168),0)</f>
        <v>8.2864907987826274E-3</v>
      </c>
      <c r="CT110" s="33">
        <f>+IFERROR(('MIP 2017'!CT110/'MIP 2017'!CT$168),0)</f>
        <v>1.5051636759801458E-2</v>
      </c>
      <c r="CU110" s="33">
        <f>+IFERROR(('MIP 2017'!CU110/'MIP 2017'!CU$168),0)</f>
        <v>7.8029727516349609E-3</v>
      </c>
      <c r="CV110" s="33">
        <f>+IFERROR(('MIP 2017'!CV110/'MIP 2017'!CV$168),0)</f>
        <v>5.6456230724995407E-2</v>
      </c>
      <c r="CW110" s="33">
        <f>+IFERROR(('MIP 2017'!CW110/'MIP 2017'!CW$168),0)</f>
        <v>6.5511170599680063E-2</v>
      </c>
      <c r="CX110" s="33">
        <f>+IFERROR(('MIP 2017'!CX110/'MIP 2017'!CX$168),0)</f>
        <v>0.18382037980127913</v>
      </c>
      <c r="CY110" s="33">
        <f>+IFERROR(('MIP 2017'!CY110/'MIP 2017'!CY$168),0)</f>
        <v>2.8852937069188449E-2</v>
      </c>
      <c r="CZ110" s="33">
        <f>+IFERROR(('MIP 2017'!CZ110/'MIP 2017'!CZ$168),0)</f>
        <v>9.1050058882275187E-2</v>
      </c>
      <c r="DA110" s="33">
        <f>+IFERROR(('MIP 2017'!DA110/'MIP 2017'!DA$168),0)</f>
        <v>4.1390542858040447E-2</v>
      </c>
      <c r="DB110" s="33">
        <f>+IFERROR(('MIP 2017'!DB110/'MIP 2017'!DB$168),0)</f>
        <v>7.0280840840365394E-3</v>
      </c>
      <c r="DC110" s="33">
        <f>+IFERROR(('MIP 2017'!DC110/'MIP 2017'!DC$168),0)</f>
        <v>5.5721168490074253E-3</v>
      </c>
      <c r="DD110" s="33">
        <f>+IFERROR(('MIP 2017'!DD110/'MIP 2017'!DD$168),0)</f>
        <v>4.0480029832995774E-3</v>
      </c>
      <c r="DE110" s="33">
        <f>+IFERROR(('MIP 2017'!DE110/'MIP 2017'!DE$168),0)</f>
        <v>1.0151275712760695E-2</v>
      </c>
      <c r="DF110" s="33">
        <f>+IFERROR(('MIP 2017'!DF110/'MIP 2017'!DF$168),0)</f>
        <v>4.8372386324294983E-3</v>
      </c>
      <c r="DG110" s="33">
        <f>+IFERROR(('MIP 2017'!DG110/'MIP 2017'!DG$168),0)</f>
        <v>8.3442539299290446E-3</v>
      </c>
      <c r="DH110" s="33">
        <f>+IFERROR(('MIP 2017'!DH110/'MIP 2017'!DH$168),0)</f>
        <v>7.3907806749899316E-3</v>
      </c>
      <c r="DI110" s="33">
        <f>+IFERROR(('MIP 2017'!DI110/'MIP 2017'!DI$168),0)</f>
        <v>1.6311081136335233E-2</v>
      </c>
      <c r="DJ110" s="33">
        <f>+IFERROR(('MIP 2017'!DJ110/'MIP 2017'!DJ$168),0)</f>
        <v>1.4919477170710634E-2</v>
      </c>
      <c r="DK110" s="33">
        <f>+IFERROR(('MIP 2017'!DK110/'MIP 2017'!DK$168),0)</f>
        <v>1.327457558611439E-2</v>
      </c>
      <c r="DL110" s="33">
        <f>+IFERROR(('MIP 2017'!DL110/'MIP 2017'!DL$168),0)</f>
        <v>1.3940565158034629E-2</v>
      </c>
      <c r="DM110" s="33">
        <f>+IFERROR(('MIP 2017'!DM110/'MIP 2017'!DM$168),0)</f>
        <v>1.6375829137381413E-2</v>
      </c>
      <c r="DN110" s="33">
        <f>+IFERROR(('MIP 2017'!DN110/'MIP 2017'!DN$168),0)</f>
        <v>2.9724409104713366E-3</v>
      </c>
      <c r="DO110" s="33">
        <f>+IFERROR(('MIP 2017'!DO110/'MIP 2017'!DO$168),0)</f>
        <v>1.7432762106642765E-2</v>
      </c>
      <c r="DP110" s="33">
        <f>+IFERROR(('MIP 2017'!DP110/'MIP 2017'!DP$168),0)</f>
        <v>6.3146160621017034E-3</v>
      </c>
      <c r="DQ110" s="33">
        <f>+IFERROR(('MIP 2017'!DQ110/'MIP 2017'!DQ$168),0)</f>
        <v>5.0150249221717355E-3</v>
      </c>
      <c r="DR110" s="33">
        <f>+IFERROR(('MIP 2017'!DR110/'MIP 2017'!DR$168),0)</f>
        <v>4.6215591139978692E-3</v>
      </c>
      <c r="DS110" s="33">
        <f>+IFERROR(('MIP 2017'!DS110/'MIP 2017'!DS$168),0)</f>
        <v>3.1059703515391997E-2</v>
      </c>
      <c r="DT110" s="33">
        <f>+IFERROR(('MIP 2017'!DT110/'MIP 2017'!DT$168),0)</f>
        <v>1.2287728398728346E-3</v>
      </c>
      <c r="DU110" s="33">
        <f>+IFERROR(('MIP 2017'!DU110/'MIP 2017'!DU$168),0)</f>
        <v>0.35393443440678463</v>
      </c>
      <c r="DV110" s="33">
        <f>+IFERROR(('MIP 2017'!DV110/'MIP 2017'!DV$168),0)</f>
        <v>4.1913766817590781E-3</v>
      </c>
      <c r="DW110" s="33">
        <f>+IFERROR(('MIP 2017'!DW110/'MIP 2017'!DW$168),0)</f>
        <v>5.0887070928353094E-3</v>
      </c>
      <c r="DX110" s="33">
        <f>+IFERROR(('MIP 2017'!DX110/'MIP 2017'!DX$168),0)</f>
        <v>7.5382943628248345E-3</v>
      </c>
      <c r="DY110" s="33">
        <f>+IFERROR(('MIP 2017'!DY110/'MIP 2017'!DY$168),0)</f>
        <v>5.8974013815485237E-3</v>
      </c>
      <c r="DZ110" s="33">
        <f>+IFERROR(('MIP 2017'!DZ110/'MIP 2017'!DZ$168),0)</f>
        <v>1.8754490710506486E-2</v>
      </c>
      <c r="EA110" s="33">
        <f>+IFERROR(('MIP 2017'!EA110/'MIP 2017'!EA$168),0)</f>
        <v>1.2526971898658009E-2</v>
      </c>
      <c r="EB110" s="33">
        <f>+IFERROR(('MIP 2017'!EB110/'MIP 2017'!EB$168),0)</f>
        <v>2.5448142598519647E-2</v>
      </c>
      <c r="EC110" s="33">
        <f>+IFERROR(('MIP 2017'!EC110/'MIP 2017'!EC$168),0)</f>
        <v>1.0107451906038487E-2</v>
      </c>
      <c r="ED110" s="33">
        <f>+IFERROR(('MIP 2017'!ED110/'MIP 2017'!ED$168),0)</f>
        <v>1.2185852876357721E-2</v>
      </c>
      <c r="EE110" s="33">
        <f>+IFERROR(('MIP 2017'!EE110/'MIP 2017'!EE$168),0)</f>
        <v>1.1437264255256164E-2</v>
      </c>
      <c r="EF110" s="33">
        <f>+IFERROR(('MIP 2017'!EF110/'MIP 2017'!EF$168),0)</f>
        <v>1.2990649127697602E-2</v>
      </c>
      <c r="EG110" s="33">
        <f>+IFERROR(('MIP 2017'!EG110/'MIP 2017'!EG$168),0)</f>
        <v>1.252371658251626E-2</v>
      </c>
      <c r="EH110" s="33">
        <f>+IFERROR(('MIP 2017'!EH110/'MIP 2017'!EH$168),0)</f>
        <v>0</v>
      </c>
    </row>
    <row r="111" spans="1:138" s="7" customFormat="1" ht="21.95" customHeight="1" thickBot="1" x14ac:dyDescent="0.25">
      <c r="A111" s="137" t="s">
        <v>262</v>
      </c>
      <c r="B111" s="138" t="s">
        <v>259</v>
      </c>
      <c r="C111" s="33">
        <f>+IFERROR(('MIP 2017'!C111/'MIP 2017'!C$168),0)</f>
        <v>1.8699909875080333E-4</v>
      </c>
      <c r="D111" s="33">
        <f>+IFERROR(('MIP 2017'!D111/'MIP 2017'!D$168),0)</f>
        <v>1.6599220360724484E-4</v>
      </c>
      <c r="E111" s="33">
        <f>+IFERROR(('MIP 2017'!E111/'MIP 2017'!E$168),0)</f>
        <v>5.3056695673091162E-4</v>
      </c>
      <c r="F111" s="33">
        <f>+IFERROR(('MIP 2017'!F111/'MIP 2017'!F$168),0)</f>
        <v>2.4080936163987671E-4</v>
      </c>
      <c r="G111" s="33">
        <f>+IFERROR(('MIP 2017'!G111/'MIP 2017'!G$168),0)</f>
        <v>7.490063845407858E-4</v>
      </c>
      <c r="H111" s="33">
        <f>+IFERROR(('MIP 2017'!H111/'MIP 2017'!H$168),0)</f>
        <v>1.866525250708015E-4</v>
      </c>
      <c r="I111" s="33">
        <f>+IFERROR(('MIP 2017'!I111/'MIP 2017'!I$168),0)</f>
        <v>8.2772332995849514E-4</v>
      </c>
      <c r="J111" s="33">
        <f>+IFERROR(('MIP 2017'!J111/'MIP 2017'!J$168),0)</f>
        <v>2.1314320426988432E-4</v>
      </c>
      <c r="K111" s="33">
        <f>+IFERROR(('MIP 2017'!K111/'MIP 2017'!K$168),0)</f>
        <v>2.3345672597946572E-4</v>
      </c>
      <c r="L111" s="33">
        <f>+IFERROR(('MIP 2017'!L111/'MIP 2017'!L$168),0)</f>
        <v>3.6173952512496876E-4</v>
      </c>
      <c r="M111" s="33">
        <f>+IFERROR(('MIP 2017'!M111/'MIP 2017'!M$168),0)</f>
        <v>2.9666420330456495E-4</v>
      </c>
      <c r="N111" s="33">
        <f>+IFERROR(('MIP 2017'!N111/'MIP 2017'!N$168),0)</f>
        <v>1.5329038464608827E-3</v>
      </c>
      <c r="O111" s="33">
        <f>+IFERROR(('MIP 2017'!O111/'MIP 2017'!O$168),0)</f>
        <v>1.0044131174608867E-3</v>
      </c>
      <c r="P111" s="33">
        <f>+IFERROR(('MIP 2017'!P111/'MIP 2017'!P$168),0)</f>
        <v>7.5688588805706387E-4</v>
      </c>
      <c r="Q111" s="33">
        <f>+IFERROR(('MIP 2017'!Q111/'MIP 2017'!Q$168),0)</f>
        <v>1.5063854150765152E-4</v>
      </c>
      <c r="R111" s="33">
        <f>+IFERROR(('MIP 2017'!R111/'MIP 2017'!R$168),0)</f>
        <v>5.7931998992739029E-4</v>
      </c>
      <c r="S111" s="33">
        <f>+IFERROR(('MIP 2017'!S111/'MIP 2017'!S$168),0)</f>
        <v>4.5466385189972834E-4</v>
      </c>
      <c r="T111" s="33">
        <f>+IFERROR(('MIP 2017'!T111/'MIP 2017'!T$168),0)</f>
        <v>2.1398330381449553E-4</v>
      </c>
      <c r="U111" s="33">
        <f>+IFERROR(('MIP 2017'!U111/'MIP 2017'!U$168),0)</f>
        <v>4.1657563436119576E-4</v>
      </c>
      <c r="V111" s="33">
        <f>+IFERROR(('MIP 2017'!V111/'MIP 2017'!V$168),0)</f>
        <v>1.7586238349607424E-4</v>
      </c>
      <c r="W111" s="33">
        <f>+IFERROR(('MIP 2017'!W111/'MIP 2017'!W$168),0)</f>
        <v>5.5813344100516284E-3</v>
      </c>
      <c r="X111" s="33">
        <f>+IFERROR(('MIP 2017'!X111/'MIP 2017'!X$168),0)</f>
        <v>2.3987540782705806E-4</v>
      </c>
      <c r="Y111" s="33">
        <f>+IFERROR(('MIP 2017'!Y111/'MIP 2017'!Y$168),0)</f>
        <v>2.0137050781567528E-4</v>
      </c>
      <c r="Z111" s="33">
        <f>+IFERROR(('MIP 2017'!Z111/'MIP 2017'!Z$168),0)</f>
        <v>2.1562357989057731E-4</v>
      </c>
      <c r="AA111" s="33">
        <f>+IFERROR(('MIP 2017'!AA111/'MIP 2017'!AA$168),0)</f>
        <v>1.9244263640512432E-4</v>
      </c>
      <c r="AB111" s="33">
        <f>+IFERROR(('MIP 2017'!AB111/'MIP 2017'!AB$168),0)</f>
        <v>6.163991763504979E-4</v>
      </c>
      <c r="AC111" s="33">
        <f>+IFERROR(('MIP 2017'!AC111/'MIP 2017'!AC$168),0)</f>
        <v>8.7636235687082347E-4</v>
      </c>
      <c r="AD111" s="33">
        <f>+IFERROR(('MIP 2017'!AD111/'MIP 2017'!AD$168),0)</f>
        <v>5.6499218295187332E-4</v>
      </c>
      <c r="AE111" s="33">
        <f>+IFERROR(('MIP 2017'!AE111/'MIP 2017'!AE$168),0)</f>
        <v>7.8673190635952805E-4</v>
      </c>
      <c r="AF111" s="33">
        <f>+IFERROR(('MIP 2017'!AF111/'MIP 2017'!AF$168),0)</f>
        <v>8.1243943759768531E-5</v>
      </c>
      <c r="AG111" s="33">
        <f>+IFERROR(('MIP 2017'!AG111/'MIP 2017'!AG$168),0)</f>
        <v>8.5409670272992139E-4</v>
      </c>
      <c r="AH111" s="33">
        <f>+IFERROR(('MIP 2017'!AH111/'MIP 2017'!AH$168),0)</f>
        <v>5.4772428177539542E-4</v>
      </c>
      <c r="AI111" s="33">
        <f>+IFERROR(('MIP 2017'!AI111/'MIP 2017'!AI$168),0)</f>
        <v>4.8078260306016655E-4</v>
      </c>
      <c r="AJ111" s="33">
        <f>+IFERROR(('MIP 2017'!AJ111/'MIP 2017'!AJ$168),0)</f>
        <v>3.9167068391050667E-4</v>
      </c>
      <c r="AK111" s="33">
        <f>+IFERROR(('MIP 2017'!AK111/'MIP 2017'!AK$168),0)</f>
        <v>8.9109270234218854E-4</v>
      </c>
      <c r="AL111" s="33">
        <f>+IFERROR(('MIP 2017'!AL111/'MIP 2017'!AL$168),0)</f>
        <v>2.6355316887354539E-4</v>
      </c>
      <c r="AM111" s="33">
        <f>+IFERROR(('MIP 2017'!AM111/'MIP 2017'!AM$168),0)</f>
        <v>4.6216466151800475E-4</v>
      </c>
      <c r="AN111" s="33">
        <f>+IFERROR(('MIP 2017'!AN111/'MIP 2017'!AN$168),0)</f>
        <v>4.5680807992082409E-4</v>
      </c>
      <c r="AO111" s="33">
        <f>+IFERROR(('MIP 2017'!AO111/'MIP 2017'!AO$168),0)</f>
        <v>4.0716510729679999E-4</v>
      </c>
      <c r="AP111" s="33">
        <f>+IFERROR(('MIP 2017'!AP111/'MIP 2017'!AP$168),0)</f>
        <v>8.9440112899896197E-4</v>
      </c>
      <c r="AQ111" s="33">
        <f>+IFERROR(('MIP 2017'!AQ111/'MIP 2017'!AQ$168),0)</f>
        <v>2.8795394275317481E-4</v>
      </c>
      <c r="AR111" s="33">
        <f>+IFERROR(('MIP 2017'!AR111/'MIP 2017'!AR$168),0)</f>
        <v>7.2163617133925008E-4</v>
      </c>
      <c r="AS111" s="33">
        <f>+IFERROR(('MIP 2017'!AS111/'MIP 2017'!AS$168),0)</f>
        <v>9.9750807473027604E-4</v>
      </c>
      <c r="AT111" s="33">
        <f>+IFERROR(('MIP 2017'!AT111/'MIP 2017'!AT$168),0)</f>
        <v>1.2278849872116204E-3</v>
      </c>
      <c r="AU111" s="33">
        <f>+IFERROR(('MIP 2017'!AU111/'MIP 2017'!AU$168),0)</f>
        <v>7.3723765080551903E-4</v>
      </c>
      <c r="AV111" s="33">
        <f>+IFERROR(('MIP 2017'!AV111/'MIP 2017'!AV$168),0)</f>
        <v>8.5185170541465024E-4</v>
      </c>
      <c r="AW111" s="33">
        <f>+IFERROR(('MIP 2017'!AW111/'MIP 2017'!AW$168),0)</f>
        <v>1.0237006310905964E-3</v>
      </c>
      <c r="AX111" s="33">
        <f>+IFERROR(('MIP 2017'!AX111/'MIP 2017'!AX$168),0)</f>
        <v>6.0397334233177463E-4</v>
      </c>
      <c r="AY111" s="33">
        <f>+IFERROR(('MIP 2017'!AY111/'MIP 2017'!AY$168),0)</f>
        <v>6.3090802290428081E-4</v>
      </c>
      <c r="AZ111" s="33">
        <f>+IFERROR(('MIP 2017'!AZ111/'MIP 2017'!AZ$168),0)</f>
        <v>6.8763767826412027E-4</v>
      </c>
      <c r="BA111" s="33">
        <f>+IFERROR(('MIP 2017'!BA111/'MIP 2017'!BA$168),0)</f>
        <v>4.7103679428517521E-4</v>
      </c>
      <c r="BB111" s="33">
        <f>+IFERROR(('MIP 2017'!BB111/'MIP 2017'!BB$168),0)</f>
        <v>9.925226370671766E-4</v>
      </c>
      <c r="BC111" s="33">
        <f>+IFERROR(('MIP 2017'!BC111/'MIP 2017'!BC$168),0)</f>
        <v>3.7617989334065116E-4</v>
      </c>
      <c r="BD111" s="33">
        <f>+IFERROR(('MIP 2017'!BD111/'MIP 2017'!BD$168),0)</f>
        <v>5.6815508071052299E-4</v>
      </c>
      <c r="BE111" s="33">
        <f>+IFERROR(('MIP 2017'!BE111/'MIP 2017'!BE$168),0)</f>
        <v>9.6384701972292847E-4</v>
      </c>
      <c r="BF111" s="33">
        <f>+IFERROR(('MIP 2017'!BF111/'MIP 2017'!BF$168),0)</f>
        <v>7.8736052774492596E-4</v>
      </c>
      <c r="BG111" s="33">
        <f>+IFERROR(('MIP 2017'!BG111/'MIP 2017'!BG$168),0)</f>
        <v>4.4107001605856128E-4</v>
      </c>
      <c r="BH111" s="33">
        <f>+IFERROR(('MIP 2017'!BH111/'MIP 2017'!BH$168),0)</f>
        <v>7.0431663393160651E-4</v>
      </c>
      <c r="BI111" s="33">
        <f>+IFERROR(('MIP 2017'!BI111/'MIP 2017'!BI$168),0)</f>
        <v>2.1559341922157685E-3</v>
      </c>
      <c r="BJ111" s="33">
        <f>+IFERROR(('MIP 2017'!BJ111/'MIP 2017'!BJ$168),0)</f>
        <v>5.2837211627814525E-4</v>
      </c>
      <c r="BK111" s="33">
        <f>+IFERROR(('MIP 2017'!BK111/'MIP 2017'!BK$168),0)</f>
        <v>6.7196431000582878E-4</v>
      </c>
      <c r="BL111" s="33">
        <f>+IFERROR(('MIP 2017'!BL111/'MIP 2017'!BL$168),0)</f>
        <v>1.1384116183738989E-3</v>
      </c>
      <c r="BM111" s="33">
        <f>+IFERROR(('MIP 2017'!BM111/'MIP 2017'!BM$168),0)</f>
        <v>5.1534192781253947E-4</v>
      </c>
      <c r="BN111" s="33">
        <f>+IFERROR(('MIP 2017'!BN111/'MIP 2017'!BN$168),0)</f>
        <v>3.1024708255257891E-4</v>
      </c>
      <c r="BO111" s="33">
        <f>+IFERROR(('MIP 2017'!BO111/'MIP 2017'!BO$168),0)</f>
        <v>6.5152681243156618E-4</v>
      </c>
      <c r="BP111" s="33">
        <f>+IFERROR(('MIP 2017'!BP111/'MIP 2017'!BP$168),0)</f>
        <v>1.2871570045519234E-3</v>
      </c>
      <c r="BQ111" s="33">
        <f>+IFERROR(('MIP 2017'!BQ111/'MIP 2017'!BQ$168),0)</f>
        <v>1.3590137664064113E-3</v>
      </c>
      <c r="BR111" s="33">
        <f>+IFERROR(('MIP 2017'!BR111/'MIP 2017'!BR$168),0)</f>
        <v>4.5426216786969344E-4</v>
      </c>
      <c r="BS111" s="33">
        <f>+IFERROR(('MIP 2017'!BS111/'MIP 2017'!BS$168),0)</f>
        <v>4.5490632803336993E-4</v>
      </c>
      <c r="BT111" s="33">
        <f>+IFERROR(('MIP 2017'!BT111/'MIP 2017'!BT$168),0)</f>
        <v>1.617144494597266E-3</v>
      </c>
      <c r="BU111" s="33">
        <f>+IFERROR(('MIP 2017'!BU111/'MIP 2017'!BU$168),0)</f>
        <v>3.4462255954579918E-4</v>
      </c>
      <c r="BV111" s="33">
        <f>+IFERROR(('MIP 2017'!BV111/'MIP 2017'!BV$168),0)</f>
        <v>3.1606551975557205E-3</v>
      </c>
      <c r="BW111" s="33">
        <f>+IFERROR(('MIP 2017'!BW111/'MIP 2017'!BW$168),0)</f>
        <v>1.097457631925471E-3</v>
      </c>
      <c r="BX111" s="33">
        <f>+IFERROR(('MIP 2017'!BX111/'MIP 2017'!BX$168),0)</f>
        <v>3.9413630782195418E-3</v>
      </c>
      <c r="BY111" s="33">
        <f>+IFERROR(('MIP 2017'!BY111/'MIP 2017'!BY$168),0)</f>
        <v>3.5992665637443197E-3</v>
      </c>
      <c r="BZ111" s="33">
        <f>+IFERROR(('MIP 2017'!BZ111/'MIP 2017'!BZ$168),0)</f>
        <v>6.0701461461120862E-4</v>
      </c>
      <c r="CA111" s="33">
        <f>+IFERROR(('MIP 2017'!CA111/'MIP 2017'!CA$168),0)</f>
        <v>5.452026003107369E-3</v>
      </c>
      <c r="CB111" s="33">
        <f>+IFERROR(('MIP 2017'!CB111/'MIP 2017'!CB$168),0)</f>
        <v>1.1384370369449941E-3</v>
      </c>
      <c r="CC111" s="33">
        <f>+IFERROR(('MIP 2017'!CC111/'MIP 2017'!CC$168),0)</f>
        <v>1.2920774006943874E-3</v>
      </c>
      <c r="CD111" s="33">
        <f>+IFERROR(('MIP 2017'!CD111/'MIP 2017'!CD$168),0)</f>
        <v>1.4457442504295529E-5</v>
      </c>
      <c r="CE111" s="33">
        <f>+IFERROR(('MIP 2017'!CE111/'MIP 2017'!CE$168),0)</f>
        <v>5.9242115790669221E-5</v>
      </c>
      <c r="CF111" s="33">
        <f>+IFERROR(('MIP 2017'!CF111/'MIP 2017'!CF$168),0)</f>
        <v>1.0457382768972821E-3</v>
      </c>
      <c r="CG111" s="33">
        <f>+IFERROR(('MIP 2017'!CG111/'MIP 2017'!CG$168),0)</f>
        <v>1.3213953902290191E-2</v>
      </c>
      <c r="CH111" s="33">
        <f>+IFERROR(('MIP 2017'!CH111/'MIP 2017'!CH$168),0)</f>
        <v>3.4663260430046611E-3</v>
      </c>
      <c r="CI111" s="33">
        <f>+IFERROR(('MIP 2017'!CI111/'MIP 2017'!CI$168),0)</f>
        <v>1.8406091009147438E-3</v>
      </c>
      <c r="CJ111" s="33">
        <f>+IFERROR(('MIP 2017'!CJ111/'MIP 2017'!CJ$168),0)</f>
        <v>1.6586724742325388E-3</v>
      </c>
      <c r="CK111" s="33">
        <f>+IFERROR(('MIP 2017'!CK111/'MIP 2017'!CK$168),0)</f>
        <v>1.1991253538675172E-4</v>
      </c>
      <c r="CL111" s="33">
        <f>+IFERROR(('MIP 2017'!CL111/'MIP 2017'!CL$168),0)</f>
        <v>8.9274757515261796E-4</v>
      </c>
      <c r="CM111" s="33">
        <f>+IFERROR(('MIP 2017'!CM111/'MIP 2017'!CM$168),0)</f>
        <v>3.6812540551673825E-3</v>
      </c>
      <c r="CN111" s="33">
        <f>+IFERROR(('MIP 2017'!CN111/'MIP 2017'!CN$168),0)</f>
        <v>1.1422922599164654E-2</v>
      </c>
      <c r="CO111" s="33">
        <f>+IFERROR(('MIP 2017'!CO111/'MIP 2017'!CO$168),0)</f>
        <v>2.8493029899334921E-3</v>
      </c>
      <c r="CP111" s="33">
        <f>+IFERROR(('MIP 2017'!CP111/'MIP 2017'!CP$168),0)</f>
        <v>3.0884536632160052E-3</v>
      </c>
      <c r="CQ111" s="33">
        <f>+IFERROR(('MIP 2017'!CQ111/'MIP 2017'!CQ$168),0)</f>
        <v>6.6029438400650904E-3</v>
      </c>
      <c r="CR111" s="33">
        <f>+IFERROR(('MIP 2017'!CR111/'MIP 2017'!CR$168),0)</f>
        <v>3.0916570424207525E-3</v>
      </c>
      <c r="CS111" s="33">
        <f>+IFERROR(('MIP 2017'!CS111/'MIP 2017'!CS$168),0)</f>
        <v>4.8630495593010564E-3</v>
      </c>
      <c r="CT111" s="33">
        <f>+IFERROR(('MIP 2017'!CT111/'MIP 2017'!CT$168),0)</f>
        <v>4.2734417725193621E-3</v>
      </c>
      <c r="CU111" s="33">
        <f>+IFERROR(('MIP 2017'!CU111/'MIP 2017'!CU$168),0)</f>
        <v>2.2880788333311643E-3</v>
      </c>
      <c r="CV111" s="33">
        <f>+IFERROR(('MIP 2017'!CV111/'MIP 2017'!CV$168),0)</f>
        <v>1.2739961959288856E-3</v>
      </c>
      <c r="CW111" s="33">
        <f>+IFERROR(('MIP 2017'!CW111/'MIP 2017'!CW$168),0)</f>
        <v>2.2861800271067483E-2</v>
      </c>
      <c r="CX111" s="33">
        <f>+IFERROR(('MIP 2017'!CX111/'MIP 2017'!CX$168),0)</f>
        <v>8.307895742320931E-2</v>
      </c>
      <c r="CY111" s="33">
        <f>+IFERROR(('MIP 2017'!CY111/'MIP 2017'!CY$168),0)</f>
        <v>3.591831780498083E-3</v>
      </c>
      <c r="CZ111" s="33">
        <f>+IFERROR(('MIP 2017'!CZ111/'MIP 2017'!CZ$168),0)</f>
        <v>1.2605452543569651E-2</v>
      </c>
      <c r="DA111" s="33">
        <f>+IFERROR(('MIP 2017'!DA111/'MIP 2017'!DA$168),0)</f>
        <v>7.5075530898048278E-3</v>
      </c>
      <c r="DB111" s="33">
        <f>+IFERROR(('MIP 2017'!DB111/'MIP 2017'!DB$168),0)</f>
        <v>1.9283338740389133E-3</v>
      </c>
      <c r="DC111" s="33">
        <f>+IFERROR(('MIP 2017'!DC111/'MIP 2017'!DC$168),0)</f>
        <v>1.5512541667155235E-3</v>
      </c>
      <c r="DD111" s="33">
        <f>+IFERROR(('MIP 2017'!DD111/'MIP 2017'!DD$168),0)</f>
        <v>1.616172235021915E-3</v>
      </c>
      <c r="DE111" s="33">
        <f>+IFERROR(('MIP 2017'!DE111/'MIP 2017'!DE$168),0)</f>
        <v>2.7396493571642806E-3</v>
      </c>
      <c r="DF111" s="33">
        <f>+IFERROR(('MIP 2017'!DF111/'MIP 2017'!DF$168),0)</f>
        <v>1.6133319357300503E-3</v>
      </c>
      <c r="DG111" s="33">
        <f>+IFERROR(('MIP 2017'!DG111/'MIP 2017'!DG$168),0)</f>
        <v>2.5583879131229523E-3</v>
      </c>
      <c r="DH111" s="33">
        <f>+IFERROR(('MIP 2017'!DH111/'MIP 2017'!DH$168),0)</f>
        <v>1.9840759432383959E-3</v>
      </c>
      <c r="DI111" s="33">
        <f>+IFERROR(('MIP 2017'!DI111/'MIP 2017'!DI$168),0)</f>
        <v>1.1474856216757444E-2</v>
      </c>
      <c r="DJ111" s="33">
        <f>+IFERROR(('MIP 2017'!DJ111/'MIP 2017'!DJ$168),0)</f>
        <v>5.2403260608816261E-3</v>
      </c>
      <c r="DK111" s="33">
        <f>+IFERROR(('MIP 2017'!DK111/'MIP 2017'!DK$168),0)</f>
        <v>3.6720825846869964E-3</v>
      </c>
      <c r="DL111" s="33">
        <f>+IFERROR(('MIP 2017'!DL111/'MIP 2017'!DL$168),0)</f>
        <v>3.8889789328344789E-3</v>
      </c>
      <c r="DM111" s="33">
        <f>+IFERROR(('MIP 2017'!DM111/'MIP 2017'!DM$168),0)</f>
        <v>4.8057155052454387E-3</v>
      </c>
      <c r="DN111" s="33">
        <f>+IFERROR(('MIP 2017'!DN111/'MIP 2017'!DN$168),0)</f>
        <v>5.0545611874016694E-4</v>
      </c>
      <c r="DO111" s="33">
        <f>+IFERROR(('MIP 2017'!DO111/'MIP 2017'!DO$168),0)</f>
        <v>9.6172393135348765E-3</v>
      </c>
      <c r="DP111" s="33">
        <f>+IFERROR(('MIP 2017'!DP111/'MIP 2017'!DP$168),0)</f>
        <v>2.4751678433727457E-3</v>
      </c>
      <c r="DQ111" s="33">
        <f>+IFERROR(('MIP 2017'!DQ111/'MIP 2017'!DQ$168),0)</f>
        <v>1.375941398292067E-3</v>
      </c>
      <c r="DR111" s="33">
        <f>+IFERROR(('MIP 2017'!DR111/'MIP 2017'!DR$168),0)</f>
        <v>1.4593274872386785E-3</v>
      </c>
      <c r="DS111" s="33">
        <f>+IFERROR(('MIP 2017'!DS111/'MIP 2017'!DS$168),0)</f>
        <v>4.8118077155644571E-3</v>
      </c>
      <c r="DT111" s="33">
        <f>+IFERROR(('MIP 2017'!DT111/'MIP 2017'!DT$168),0)</f>
        <v>3.1234252003560996E-4</v>
      </c>
      <c r="DU111" s="33">
        <f>+IFERROR(('MIP 2017'!DU111/'MIP 2017'!DU$168),0)</f>
        <v>6.8128017064094673E-2</v>
      </c>
      <c r="DV111" s="33">
        <f>+IFERROR(('MIP 2017'!DV111/'MIP 2017'!DV$168),0)</f>
        <v>1.1801789960385223E-3</v>
      </c>
      <c r="DW111" s="33">
        <f>+IFERROR(('MIP 2017'!DW111/'MIP 2017'!DW$168),0)</f>
        <v>2.634930992650037E-3</v>
      </c>
      <c r="DX111" s="33">
        <f>+IFERROR(('MIP 2017'!DX111/'MIP 2017'!DX$168),0)</f>
        <v>1.9661302154063806E-3</v>
      </c>
      <c r="DY111" s="33">
        <f>+IFERROR(('MIP 2017'!DY111/'MIP 2017'!DY$168),0)</f>
        <v>1.4165776531028342E-3</v>
      </c>
      <c r="DZ111" s="33">
        <f>+IFERROR(('MIP 2017'!DZ111/'MIP 2017'!DZ$168),0)</f>
        <v>7.1864406202924282E-3</v>
      </c>
      <c r="EA111" s="33">
        <f>+IFERROR(('MIP 2017'!EA111/'MIP 2017'!EA$168),0)</f>
        <v>5.8058687302323603E-3</v>
      </c>
      <c r="EB111" s="33">
        <f>+IFERROR(('MIP 2017'!EB111/'MIP 2017'!EB$168),0)</f>
        <v>4.825923830883835E-3</v>
      </c>
      <c r="EC111" s="33">
        <f>+IFERROR(('MIP 2017'!EC111/'MIP 2017'!EC$168),0)</f>
        <v>2.5112233506403175E-3</v>
      </c>
      <c r="ED111" s="33">
        <f>+IFERROR(('MIP 2017'!ED111/'MIP 2017'!ED$168),0)</f>
        <v>6.4131607709167048E-3</v>
      </c>
      <c r="EE111" s="33">
        <f>+IFERROR(('MIP 2017'!EE111/'MIP 2017'!EE$168),0)</f>
        <v>5.8669943697475333E-3</v>
      </c>
      <c r="EF111" s="33">
        <f>+IFERROR(('MIP 2017'!EF111/'MIP 2017'!EF$168),0)</f>
        <v>2.0197212926149205E-3</v>
      </c>
      <c r="EG111" s="33">
        <f>+IFERROR(('MIP 2017'!EG111/'MIP 2017'!EG$168),0)</f>
        <v>3.3734886975886418E-3</v>
      </c>
      <c r="EH111" s="33">
        <f>+IFERROR(('MIP 2017'!EH111/'MIP 2017'!EH$168),0)</f>
        <v>0</v>
      </c>
    </row>
    <row r="112" spans="1:138" s="7" customFormat="1" ht="21.95" customHeight="1" thickBot="1" x14ac:dyDescent="0.25">
      <c r="A112" s="137" t="s">
        <v>264</v>
      </c>
      <c r="B112" s="138" t="s">
        <v>261</v>
      </c>
      <c r="C112" s="33">
        <f>+IFERROR(('MIP 2017'!C112/'MIP 2017'!C$168),0)</f>
        <v>0</v>
      </c>
      <c r="D112" s="33">
        <f>+IFERROR(('MIP 2017'!D112/'MIP 2017'!D$168),0)</f>
        <v>0</v>
      </c>
      <c r="E112" s="33">
        <f>+IFERROR(('MIP 2017'!E112/'MIP 2017'!E$168),0)</f>
        <v>0</v>
      </c>
      <c r="F112" s="33">
        <f>+IFERROR(('MIP 2017'!F112/'MIP 2017'!F$168),0)</f>
        <v>1.2755948298015319E-2</v>
      </c>
      <c r="G112" s="33">
        <f>+IFERROR(('MIP 2017'!G112/'MIP 2017'!G$168),0)</f>
        <v>2.9782597306559685E-9</v>
      </c>
      <c r="H112" s="33">
        <f>+IFERROR(('MIP 2017'!H112/'MIP 2017'!H$168),0)</f>
        <v>0</v>
      </c>
      <c r="I112" s="33">
        <f>+IFERROR(('MIP 2017'!I112/'MIP 2017'!I$168),0)</f>
        <v>2.6063438587147606E-8</v>
      </c>
      <c r="J112" s="33">
        <f>+IFERROR(('MIP 2017'!J112/'MIP 2017'!J$168),0)</f>
        <v>0</v>
      </c>
      <c r="K112" s="33">
        <f>+IFERROR(('MIP 2017'!K112/'MIP 2017'!K$168),0)</f>
        <v>0</v>
      </c>
      <c r="L112" s="33">
        <f>+IFERROR(('MIP 2017'!L112/'MIP 2017'!L$168),0)</f>
        <v>3.7371225296542967E-7</v>
      </c>
      <c r="M112" s="33">
        <f>+IFERROR(('MIP 2017'!M112/'MIP 2017'!M$168),0)</f>
        <v>0</v>
      </c>
      <c r="N112" s="33">
        <f>+IFERROR(('MIP 2017'!N112/'MIP 2017'!N$168),0)</f>
        <v>7.8381220490833417E-4</v>
      </c>
      <c r="O112" s="33">
        <f>+IFERROR(('MIP 2017'!O112/'MIP 2017'!O$168),0)</f>
        <v>6.7947289241765136E-4</v>
      </c>
      <c r="P112" s="33">
        <f>+IFERROR(('MIP 2017'!P112/'MIP 2017'!P$168),0)</f>
        <v>1.914347267694378E-3</v>
      </c>
      <c r="Q112" s="33">
        <f>+IFERROR(('MIP 2017'!Q112/'MIP 2017'!Q$168),0)</f>
        <v>0</v>
      </c>
      <c r="R112" s="33">
        <f>+IFERROR(('MIP 2017'!R112/'MIP 2017'!R$168),0)</f>
        <v>1.8290959261891226E-3</v>
      </c>
      <c r="S112" s="33">
        <f>+IFERROR(('MIP 2017'!S112/'MIP 2017'!S$168),0)</f>
        <v>1.0637558844926482E-3</v>
      </c>
      <c r="T112" s="33">
        <f>+IFERROR(('MIP 2017'!T112/'MIP 2017'!T$168),0)</f>
        <v>0</v>
      </c>
      <c r="U112" s="33">
        <f>+IFERROR(('MIP 2017'!U112/'MIP 2017'!U$168),0)</f>
        <v>3.5456080385908381E-4</v>
      </c>
      <c r="V112" s="33">
        <f>+IFERROR(('MIP 2017'!V112/'MIP 2017'!V$168),0)</f>
        <v>1.0830115571901745E-3</v>
      </c>
      <c r="W112" s="33">
        <f>+IFERROR(('MIP 2017'!W112/'MIP 2017'!W$168),0)</f>
        <v>9.1885387023684924E-4</v>
      </c>
      <c r="X112" s="33">
        <f>+IFERROR(('MIP 2017'!X112/'MIP 2017'!X$168),0)</f>
        <v>5.2151386929113494E-5</v>
      </c>
      <c r="Y112" s="33">
        <f>+IFERROR(('MIP 2017'!Y112/'MIP 2017'!Y$168),0)</f>
        <v>2.4878295919776032E-3</v>
      </c>
      <c r="Z112" s="33">
        <f>+IFERROR(('MIP 2017'!Z112/'MIP 2017'!Z$168),0)</f>
        <v>6.4149544428230654E-4</v>
      </c>
      <c r="AA112" s="33">
        <f>+IFERROR(('MIP 2017'!AA112/'MIP 2017'!AA$168),0)</f>
        <v>3.1094418660725445E-4</v>
      </c>
      <c r="AB112" s="33">
        <f>+IFERROR(('MIP 2017'!AB112/'MIP 2017'!AB$168),0)</f>
        <v>1.4519892406671642E-2</v>
      </c>
      <c r="AC112" s="33">
        <f>+IFERROR(('MIP 2017'!AC112/'MIP 2017'!AC$168),0)</f>
        <v>3.8694823110907144E-5</v>
      </c>
      <c r="AD112" s="33">
        <f>+IFERROR(('MIP 2017'!AD112/'MIP 2017'!AD$168),0)</f>
        <v>0</v>
      </c>
      <c r="AE112" s="33">
        <f>+IFERROR(('MIP 2017'!AE112/'MIP 2017'!AE$168),0)</f>
        <v>1.7716301419719873E-3</v>
      </c>
      <c r="AF112" s="33">
        <f>+IFERROR(('MIP 2017'!AF112/'MIP 2017'!AF$168),0)</f>
        <v>1.7310570573228681E-3</v>
      </c>
      <c r="AG112" s="33">
        <f>+IFERROR(('MIP 2017'!AG112/'MIP 2017'!AG$168),0)</f>
        <v>1.1928608406723462E-2</v>
      </c>
      <c r="AH112" s="33">
        <f>+IFERROR(('MIP 2017'!AH112/'MIP 2017'!AH$168),0)</f>
        <v>1.2951942120341584E-3</v>
      </c>
      <c r="AI112" s="33">
        <f>+IFERROR(('MIP 2017'!AI112/'MIP 2017'!AI$168),0)</f>
        <v>4.3815918360975037E-4</v>
      </c>
      <c r="AJ112" s="33">
        <f>+IFERROR(('MIP 2017'!AJ112/'MIP 2017'!AJ$168),0)</f>
        <v>1.3019390671389665E-3</v>
      </c>
      <c r="AK112" s="33">
        <f>+IFERROR(('MIP 2017'!AK112/'MIP 2017'!AK$168),0)</f>
        <v>1.7221730059450195E-3</v>
      </c>
      <c r="AL112" s="33">
        <f>+IFERROR(('MIP 2017'!AL112/'MIP 2017'!AL$168),0)</f>
        <v>8.5184607805796804E-4</v>
      </c>
      <c r="AM112" s="33">
        <f>+IFERROR(('MIP 2017'!AM112/'MIP 2017'!AM$168),0)</f>
        <v>1.0735444136765935E-3</v>
      </c>
      <c r="AN112" s="33">
        <f>+IFERROR(('MIP 2017'!AN112/'MIP 2017'!AN$168),0)</f>
        <v>6.8811927908793728E-4</v>
      </c>
      <c r="AO112" s="33">
        <f>+IFERROR(('MIP 2017'!AO112/'MIP 2017'!AO$168),0)</f>
        <v>1.4909612401631477E-3</v>
      </c>
      <c r="AP112" s="33">
        <f>+IFERROR(('MIP 2017'!AP112/'MIP 2017'!AP$168),0)</f>
        <v>7.4153651347337308E-4</v>
      </c>
      <c r="AQ112" s="33">
        <f>+IFERROR(('MIP 2017'!AQ112/'MIP 2017'!AQ$168),0)</f>
        <v>1.8770091595531888E-3</v>
      </c>
      <c r="AR112" s="33">
        <f>+IFERROR(('MIP 2017'!AR112/'MIP 2017'!AR$168),0)</f>
        <v>1.276616305978465E-3</v>
      </c>
      <c r="AS112" s="33">
        <f>+IFERROR(('MIP 2017'!AS112/'MIP 2017'!AS$168),0)</f>
        <v>1.275716535580761E-3</v>
      </c>
      <c r="AT112" s="33">
        <f>+IFERROR(('MIP 2017'!AT112/'MIP 2017'!AT$168),0)</f>
        <v>1.5272465397267411E-3</v>
      </c>
      <c r="AU112" s="33">
        <f>+IFERROR(('MIP 2017'!AU112/'MIP 2017'!AU$168),0)</f>
        <v>7.4543761114842543E-4</v>
      </c>
      <c r="AV112" s="33">
        <f>+IFERROR(('MIP 2017'!AV112/'MIP 2017'!AV$168),0)</f>
        <v>9.4057537280745692E-4</v>
      </c>
      <c r="AW112" s="33">
        <f>+IFERROR(('MIP 2017'!AW112/'MIP 2017'!AW$168),0)</f>
        <v>1.0451049698932148E-3</v>
      </c>
      <c r="AX112" s="33">
        <f>+IFERROR(('MIP 2017'!AX112/'MIP 2017'!AX$168),0)</f>
        <v>6.1557583429669969E-4</v>
      </c>
      <c r="AY112" s="33">
        <f>+IFERROR(('MIP 2017'!AY112/'MIP 2017'!AY$168),0)</f>
        <v>5.2313922886530067E-4</v>
      </c>
      <c r="AZ112" s="33">
        <f>+IFERROR(('MIP 2017'!AZ112/'MIP 2017'!AZ$168),0)</f>
        <v>8.769221437692242E-4</v>
      </c>
      <c r="BA112" s="33">
        <f>+IFERROR(('MIP 2017'!BA112/'MIP 2017'!BA$168),0)</f>
        <v>3.8268247912617924E-4</v>
      </c>
      <c r="BB112" s="33">
        <f>+IFERROR(('MIP 2017'!BB112/'MIP 2017'!BB$168),0)</f>
        <v>5.6479818563300824E-4</v>
      </c>
      <c r="BC112" s="33">
        <f>+IFERROR(('MIP 2017'!BC112/'MIP 2017'!BC$168),0)</f>
        <v>8.8504934771104881E-4</v>
      </c>
      <c r="BD112" s="33">
        <f>+IFERROR(('MIP 2017'!BD112/'MIP 2017'!BD$168),0)</f>
        <v>1.5632098426077432E-3</v>
      </c>
      <c r="BE112" s="33">
        <f>+IFERROR(('MIP 2017'!BE112/'MIP 2017'!BE$168),0)</f>
        <v>1.2093671236598016E-3</v>
      </c>
      <c r="BF112" s="33">
        <f>+IFERROR(('MIP 2017'!BF112/'MIP 2017'!BF$168),0)</f>
        <v>1.9357059307093802E-3</v>
      </c>
      <c r="BG112" s="33">
        <f>+IFERROR(('MIP 2017'!BG112/'MIP 2017'!BG$168),0)</f>
        <v>1.6066348022834495E-3</v>
      </c>
      <c r="BH112" s="33">
        <f>+IFERROR(('MIP 2017'!BH112/'MIP 2017'!BH$168),0)</f>
        <v>2.0743461752259422E-3</v>
      </c>
      <c r="BI112" s="33">
        <f>+IFERROR(('MIP 2017'!BI112/'MIP 2017'!BI$168),0)</f>
        <v>4.5069888436337635E-3</v>
      </c>
      <c r="BJ112" s="33">
        <f>+IFERROR(('MIP 2017'!BJ112/'MIP 2017'!BJ$168),0)</f>
        <v>1.9094524596241689E-3</v>
      </c>
      <c r="BK112" s="33">
        <f>+IFERROR(('MIP 2017'!BK112/'MIP 2017'!BK$168),0)</f>
        <v>1.4340478663707221E-3</v>
      </c>
      <c r="BL112" s="33">
        <f>+IFERROR(('MIP 2017'!BL112/'MIP 2017'!BL$168),0)</f>
        <v>5.7422479134997917E-4</v>
      </c>
      <c r="BM112" s="33">
        <f>+IFERROR(('MIP 2017'!BM112/'MIP 2017'!BM$168),0)</f>
        <v>1.7331836001062033E-3</v>
      </c>
      <c r="BN112" s="33">
        <f>+IFERROR(('MIP 2017'!BN112/'MIP 2017'!BN$168),0)</f>
        <v>1.0152846959337089E-3</v>
      </c>
      <c r="BO112" s="33">
        <f>+IFERROR(('MIP 2017'!BO112/'MIP 2017'!BO$168),0)</f>
        <v>1.5322531913393781E-3</v>
      </c>
      <c r="BP112" s="33">
        <f>+IFERROR(('MIP 2017'!BP112/'MIP 2017'!BP$168),0)</f>
        <v>7.3363527752758843E-4</v>
      </c>
      <c r="BQ112" s="33">
        <f>+IFERROR(('MIP 2017'!BQ112/'MIP 2017'!BQ$168),0)</f>
        <v>1.4957954721618754E-3</v>
      </c>
      <c r="BR112" s="33">
        <f>+IFERROR(('MIP 2017'!BR112/'MIP 2017'!BR$168),0)</f>
        <v>1.4613560089905E-3</v>
      </c>
      <c r="BS112" s="33">
        <f>+IFERROR(('MIP 2017'!BS112/'MIP 2017'!BS$168),0)</f>
        <v>1.1509370502286178E-3</v>
      </c>
      <c r="BT112" s="33">
        <f>+IFERROR(('MIP 2017'!BT112/'MIP 2017'!BT$168),0)</f>
        <v>1.4332799322973131E-3</v>
      </c>
      <c r="BU112" s="33">
        <f>+IFERROR(('MIP 2017'!BU112/'MIP 2017'!BU$168),0)</f>
        <v>8.6559151187515996E-4</v>
      </c>
      <c r="BV112" s="33">
        <f>+IFERROR(('MIP 2017'!BV112/'MIP 2017'!BV$168),0)</f>
        <v>8.4046737134357971E-4</v>
      </c>
      <c r="BW112" s="33">
        <f>+IFERROR(('MIP 2017'!BW112/'MIP 2017'!BW$168),0)</f>
        <v>2.5629801275274364E-3</v>
      </c>
      <c r="BX112" s="33">
        <f>+IFERROR(('MIP 2017'!BX112/'MIP 2017'!BX$168),0)</f>
        <v>6.5067316577775546E-3</v>
      </c>
      <c r="BY112" s="33">
        <f>+IFERROR(('MIP 2017'!BY112/'MIP 2017'!BY$168),0)</f>
        <v>1.4977272136049592E-3</v>
      </c>
      <c r="BZ112" s="33">
        <f>+IFERROR(('MIP 2017'!BZ112/'MIP 2017'!BZ$168),0)</f>
        <v>5.451045306474259E-3</v>
      </c>
      <c r="CA112" s="33">
        <f>+IFERROR(('MIP 2017'!CA112/'MIP 2017'!CA$168),0)</f>
        <v>2.1099138519834579E-3</v>
      </c>
      <c r="CB112" s="33">
        <f>+IFERROR(('MIP 2017'!CB112/'MIP 2017'!CB$168),0)</f>
        <v>5.9932283659828724E-6</v>
      </c>
      <c r="CC112" s="33">
        <f>+IFERROR(('MIP 2017'!CC112/'MIP 2017'!CC$168),0)</f>
        <v>8.7679914229662353E-4</v>
      </c>
      <c r="CD112" s="33">
        <f>+IFERROR(('MIP 2017'!CD112/'MIP 2017'!CD$168),0)</f>
        <v>2.7462621646984773E-3</v>
      </c>
      <c r="CE112" s="33">
        <f>+IFERROR(('MIP 2017'!CE112/'MIP 2017'!CE$168),0)</f>
        <v>2.5851336034049574E-3</v>
      </c>
      <c r="CF112" s="33">
        <f>+IFERROR(('MIP 2017'!CF112/'MIP 2017'!CF$168),0)</f>
        <v>3.1675397541743823E-3</v>
      </c>
      <c r="CG112" s="33">
        <f>+IFERROR(('MIP 2017'!CG112/'MIP 2017'!CG$168),0)</f>
        <v>3.0297832673677281E-3</v>
      </c>
      <c r="CH112" s="33">
        <f>+IFERROR(('MIP 2017'!CH112/'MIP 2017'!CH$168),0)</f>
        <v>1.1220331345566245E-3</v>
      </c>
      <c r="CI112" s="33">
        <f>+IFERROR(('MIP 2017'!CI112/'MIP 2017'!CI$168),0)</f>
        <v>8.1470436278621846E-4</v>
      </c>
      <c r="CJ112" s="33">
        <f>+IFERROR(('MIP 2017'!CJ112/'MIP 2017'!CJ$168),0)</f>
        <v>8.4454542145705851E-3</v>
      </c>
      <c r="CK112" s="33">
        <f>+IFERROR(('MIP 2017'!CK112/'MIP 2017'!CK$168),0)</f>
        <v>2.1118172475384344E-3</v>
      </c>
      <c r="CL112" s="33">
        <f>+IFERROR(('MIP 2017'!CL112/'MIP 2017'!CL$168),0)</f>
        <v>5.4273122327630867E-3</v>
      </c>
      <c r="CM112" s="33">
        <f>+IFERROR(('MIP 2017'!CM112/'MIP 2017'!CM$168),0)</f>
        <v>1.4403380318796081E-3</v>
      </c>
      <c r="CN112" s="33">
        <f>+IFERROR(('MIP 2017'!CN112/'MIP 2017'!CN$168),0)</f>
        <v>4.9255601872081672E-3</v>
      </c>
      <c r="CO112" s="33">
        <f>+IFERROR(('MIP 2017'!CO112/'MIP 2017'!CO$168),0)</f>
        <v>2.5019200347326529E-3</v>
      </c>
      <c r="CP112" s="33">
        <f>+IFERROR(('MIP 2017'!CP112/'MIP 2017'!CP$168),0)</f>
        <v>1.4862192495628897E-3</v>
      </c>
      <c r="CQ112" s="33">
        <f>+IFERROR(('MIP 2017'!CQ112/'MIP 2017'!CQ$168),0)</f>
        <v>3.41854820604263E-3</v>
      </c>
      <c r="CR112" s="33">
        <f>+IFERROR(('MIP 2017'!CR112/'MIP 2017'!CR$168),0)</f>
        <v>9.1950923281871471E-4</v>
      </c>
      <c r="CS112" s="33">
        <f>+IFERROR(('MIP 2017'!CS112/'MIP 2017'!CS$168),0)</f>
        <v>1.2222959911602214E-3</v>
      </c>
      <c r="CT112" s="33">
        <f>+IFERROR(('MIP 2017'!CT112/'MIP 2017'!CT$168),0)</f>
        <v>1.3597762942135498E-3</v>
      </c>
      <c r="CU112" s="33">
        <f>+IFERROR(('MIP 2017'!CU112/'MIP 2017'!CU$168),0)</f>
        <v>1.0062864485842922E-3</v>
      </c>
      <c r="CV112" s="33">
        <f>+IFERROR(('MIP 2017'!CV112/'MIP 2017'!CV$168),0)</f>
        <v>9.6079216088787033E-4</v>
      </c>
      <c r="CW112" s="33">
        <f>+IFERROR(('MIP 2017'!CW112/'MIP 2017'!CW$168),0)</f>
        <v>5.5521957758894779E-3</v>
      </c>
      <c r="CX112" s="33">
        <f>+IFERROR(('MIP 2017'!CX112/'MIP 2017'!CX$168),0)</f>
        <v>8.1161280407504826E-4</v>
      </c>
      <c r="CY112" s="33">
        <f>+IFERROR(('MIP 2017'!CY112/'MIP 2017'!CY$168),0)</f>
        <v>0.13823114056772642</v>
      </c>
      <c r="CZ112" s="33">
        <f>+IFERROR(('MIP 2017'!CZ112/'MIP 2017'!CZ$168),0)</f>
        <v>2.6930461915421833E-3</v>
      </c>
      <c r="DA112" s="33">
        <f>+IFERROR(('MIP 2017'!DA112/'MIP 2017'!DA$168),0)</f>
        <v>1.5726889829613935E-3</v>
      </c>
      <c r="DB112" s="33">
        <f>+IFERROR(('MIP 2017'!DB112/'MIP 2017'!DB$168),0)</f>
        <v>2.2641670817474388E-3</v>
      </c>
      <c r="DC112" s="33">
        <f>+IFERROR(('MIP 2017'!DC112/'MIP 2017'!DC$168),0)</f>
        <v>5.554534213074328E-3</v>
      </c>
      <c r="DD112" s="33">
        <f>+IFERROR(('MIP 2017'!DD112/'MIP 2017'!DD$168),0)</f>
        <v>1.8206601153736668E-3</v>
      </c>
      <c r="DE112" s="33">
        <f>+IFERROR(('MIP 2017'!DE112/'MIP 2017'!DE$168),0)</f>
        <v>2.4136402103001782E-3</v>
      </c>
      <c r="DF112" s="33">
        <f>+IFERROR(('MIP 2017'!DF112/'MIP 2017'!DF$168),0)</f>
        <v>1.2455718343780987E-3</v>
      </c>
      <c r="DG112" s="33">
        <f>+IFERROR(('MIP 2017'!DG112/'MIP 2017'!DG$168),0)</f>
        <v>1.6273327213247319E-3</v>
      </c>
      <c r="DH112" s="33">
        <f>+IFERROR(('MIP 2017'!DH112/'MIP 2017'!DH$168),0)</f>
        <v>1.293289433999943E-3</v>
      </c>
      <c r="DI112" s="33">
        <f>+IFERROR(('MIP 2017'!DI112/'MIP 2017'!DI$168),0)</f>
        <v>5.2771287164788587E-4</v>
      </c>
      <c r="DJ112" s="33">
        <f>+IFERROR(('MIP 2017'!DJ112/'MIP 2017'!DJ$168),0)</f>
        <v>8.9014840793649776E-3</v>
      </c>
      <c r="DK112" s="33">
        <f>+IFERROR(('MIP 2017'!DK112/'MIP 2017'!DK$168),0)</f>
        <v>7.4087650225137022E-3</v>
      </c>
      <c r="DL112" s="33">
        <f>+IFERROR(('MIP 2017'!DL112/'MIP 2017'!DL$168),0)</f>
        <v>7.8292456825608866E-3</v>
      </c>
      <c r="DM112" s="33">
        <f>+IFERROR(('MIP 2017'!DM112/'MIP 2017'!DM$168),0)</f>
        <v>1.0561053261565824E-2</v>
      </c>
      <c r="DN112" s="33">
        <f>+IFERROR(('MIP 2017'!DN112/'MIP 2017'!DN$168),0)</f>
        <v>1.0441640322219796E-3</v>
      </c>
      <c r="DO112" s="33">
        <f>+IFERROR(('MIP 2017'!DO112/'MIP 2017'!DO$168),0)</f>
        <v>7.1482784975829532E-3</v>
      </c>
      <c r="DP112" s="33">
        <f>+IFERROR(('MIP 2017'!DP112/'MIP 2017'!DP$168),0)</f>
        <v>3.0573334273393277E-3</v>
      </c>
      <c r="DQ112" s="33">
        <f>+IFERROR(('MIP 2017'!DQ112/'MIP 2017'!DQ$168),0)</f>
        <v>2.0160396891855626E-3</v>
      </c>
      <c r="DR112" s="33">
        <f>+IFERROR(('MIP 2017'!DR112/'MIP 2017'!DR$168),0)</f>
        <v>8.690133740707817E-4</v>
      </c>
      <c r="DS112" s="33">
        <f>+IFERROR(('MIP 2017'!DS112/'MIP 2017'!DS$168),0)</f>
        <v>3.0285652261257908E-3</v>
      </c>
      <c r="DT112" s="33">
        <f>+IFERROR(('MIP 2017'!DT112/'MIP 2017'!DT$168),0)</f>
        <v>2.3566240175810827E-3</v>
      </c>
      <c r="DU112" s="33">
        <f>+IFERROR(('MIP 2017'!DU112/'MIP 2017'!DU$168),0)</f>
        <v>8.9479285502811325E-4</v>
      </c>
      <c r="DV112" s="33">
        <f>+IFERROR(('MIP 2017'!DV112/'MIP 2017'!DV$168),0)</f>
        <v>1.2343655719275531E-3</v>
      </c>
      <c r="DW112" s="33">
        <f>+IFERROR(('MIP 2017'!DW112/'MIP 2017'!DW$168),0)</f>
        <v>1.8351550101106762E-3</v>
      </c>
      <c r="DX112" s="33">
        <f>+IFERROR(('MIP 2017'!DX112/'MIP 2017'!DX$168),0)</f>
        <v>3.4096592269785577E-3</v>
      </c>
      <c r="DY112" s="33">
        <f>+IFERROR(('MIP 2017'!DY112/'MIP 2017'!DY$168),0)</f>
        <v>4.092924015506421E-2</v>
      </c>
      <c r="DZ112" s="33">
        <f>+IFERROR(('MIP 2017'!DZ112/'MIP 2017'!DZ$168),0)</f>
        <v>1.0301471323099149E-3</v>
      </c>
      <c r="EA112" s="33">
        <f>+IFERROR(('MIP 2017'!EA112/'MIP 2017'!EA$168),0)</f>
        <v>5.7449237480830329E-3</v>
      </c>
      <c r="EB112" s="33">
        <f>+IFERROR(('MIP 2017'!EB112/'MIP 2017'!EB$168),0)</f>
        <v>1.9498370358169562E-3</v>
      </c>
      <c r="EC112" s="33">
        <f>+IFERROR(('MIP 2017'!EC112/'MIP 2017'!EC$168),0)</f>
        <v>1.8152011946364595E-3</v>
      </c>
      <c r="ED112" s="33">
        <f>+IFERROR(('MIP 2017'!ED112/'MIP 2017'!ED$168),0)</f>
        <v>1.0206268998990478E-3</v>
      </c>
      <c r="EE112" s="33">
        <f>+IFERROR(('MIP 2017'!EE112/'MIP 2017'!EE$168),0)</f>
        <v>3.5874771803124419E-4</v>
      </c>
      <c r="EF112" s="33">
        <f>+IFERROR(('MIP 2017'!EF112/'MIP 2017'!EF$168),0)</f>
        <v>4.5480253400316129E-3</v>
      </c>
      <c r="EG112" s="33">
        <f>+IFERROR(('MIP 2017'!EG112/'MIP 2017'!EG$168),0)</f>
        <v>2.6661169990550295E-4</v>
      </c>
      <c r="EH112" s="33">
        <f>+IFERROR(('MIP 2017'!EH112/'MIP 2017'!EH$168),0)</f>
        <v>0</v>
      </c>
    </row>
    <row r="113" spans="1:138" s="7" customFormat="1" ht="21.95" customHeight="1" thickBot="1" x14ac:dyDescent="0.25">
      <c r="A113" s="137" t="s">
        <v>265</v>
      </c>
      <c r="B113" s="138" t="s">
        <v>263</v>
      </c>
      <c r="C113" s="33">
        <f>+IFERROR(('MIP 2017'!C113/'MIP 2017'!C$168),0)</f>
        <v>4.2995439311711467E-6</v>
      </c>
      <c r="D113" s="33">
        <f>+IFERROR(('MIP 2017'!D113/'MIP 2017'!D$168),0)</f>
        <v>0</v>
      </c>
      <c r="E113" s="33">
        <f>+IFERROR(('MIP 2017'!E113/'MIP 2017'!E$168),0)</f>
        <v>3.1878950582667251E-7</v>
      </c>
      <c r="F113" s="33">
        <f>+IFERROR(('MIP 2017'!F113/'MIP 2017'!F$168),0)</f>
        <v>5.2126054814220659E-7</v>
      </c>
      <c r="G113" s="33">
        <f>+IFERROR(('MIP 2017'!G113/'MIP 2017'!G$168),0)</f>
        <v>5.6993698791311567E-5</v>
      </c>
      <c r="H113" s="33">
        <f>+IFERROR(('MIP 2017'!H113/'MIP 2017'!H$168),0)</f>
        <v>2.3774554229607597E-7</v>
      </c>
      <c r="I113" s="33">
        <f>+IFERROR(('MIP 2017'!I113/'MIP 2017'!I$168),0)</f>
        <v>0</v>
      </c>
      <c r="J113" s="33">
        <f>+IFERROR(('MIP 2017'!J113/'MIP 2017'!J$168),0)</f>
        <v>8.1307878222446281E-8</v>
      </c>
      <c r="K113" s="33">
        <f>+IFERROR(('MIP 2017'!K113/'MIP 2017'!K$168),0)</f>
        <v>0</v>
      </c>
      <c r="L113" s="33">
        <f>+IFERROR(('MIP 2017'!L113/'MIP 2017'!L$168),0)</f>
        <v>0</v>
      </c>
      <c r="M113" s="33">
        <f>+IFERROR(('MIP 2017'!M113/'MIP 2017'!M$168),0)</f>
        <v>5.1096314591991949E-7</v>
      </c>
      <c r="N113" s="33">
        <f>+IFERROR(('MIP 2017'!N113/'MIP 2017'!N$168),0)</f>
        <v>8.3746709705738616E-5</v>
      </c>
      <c r="O113" s="33">
        <f>+IFERROR(('MIP 2017'!O113/'MIP 2017'!O$168),0)</f>
        <v>2.7979124865531815E-5</v>
      </c>
      <c r="P113" s="33">
        <f>+IFERROR(('MIP 2017'!P113/'MIP 2017'!P$168),0)</f>
        <v>2.6535177043528573E-6</v>
      </c>
      <c r="Q113" s="33">
        <f>+IFERROR(('MIP 2017'!Q113/'MIP 2017'!Q$168),0)</f>
        <v>0</v>
      </c>
      <c r="R113" s="33">
        <f>+IFERROR(('MIP 2017'!R113/'MIP 2017'!R$168),0)</f>
        <v>6.2184066010465548E-6</v>
      </c>
      <c r="S113" s="33">
        <f>+IFERROR(('MIP 2017'!S113/'MIP 2017'!S$168),0)</f>
        <v>2.1706718952412748E-6</v>
      </c>
      <c r="T113" s="33">
        <f>+IFERROR(('MIP 2017'!T113/'MIP 2017'!T$168),0)</f>
        <v>6.545272636405346E-8</v>
      </c>
      <c r="U113" s="33">
        <f>+IFERROR(('MIP 2017'!U113/'MIP 2017'!U$168),0)</f>
        <v>6.8751534069219018E-5</v>
      </c>
      <c r="V113" s="33">
        <f>+IFERROR(('MIP 2017'!V113/'MIP 2017'!V$168),0)</f>
        <v>0</v>
      </c>
      <c r="W113" s="33">
        <f>+IFERROR(('MIP 2017'!W113/'MIP 2017'!W$168),0)</f>
        <v>1.7009364885059243E-5</v>
      </c>
      <c r="X113" s="33">
        <f>+IFERROR(('MIP 2017'!X113/'MIP 2017'!X$168),0)</f>
        <v>1.0195679472079982E-5</v>
      </c>
      <c r="Y113" s="33">
        <f>+IFERROR(('MIP 2017'!Y113/'MIP 2017'!Y$168),0)</f>
        <v>2.8022168806391656E-7</v>
      </c>
      <c r="Z113" s="33">
        <f>+IFERROR(('MIP 2017'!Z113/'MIP 2017'!Z$168),0)</f>
        <v>1.2392945400673156E-7</v>
      </c>
      <c r="AA113" s="33">
        <f>+IFERROR(('MIP 2017'!AA113/'MIP 2017'!AA$168),0)</f>
        <v>5.0057640803276498E-6</v>
      </c>
      <c r="AB113" s="33">
        <f>+IFERROR(('MIP 2017'!AB113/'MIP 2017'!AB$168),0)</f>
        <v>1.5720743283573618E-5</v>
      </c>
      <c r="AC113" s="33">
        <f>+IFERROR(('MIP 2017'!AC113/'MIP 2017'!AC$168),0)</f>
        <v>1.9522319084763441E-6</v>
      </c>
      <c r="AD113" s="33">
        <f>+IFERROR(('MIP 2017'!AD113/'MIP 2017'!AD$168),0)</f>
        <v>1.1139603793515964E-6</v>
      </c>
      <c r="AE113" s="33">
        <f>+IFERROR(('MIP 2017'!AE113/'MIP 2017'!AE$168),0)</f>
        <v>1.3022802696197776E-4</v>
      </c>
      <c r="AF113" s="33">
        <f>+IFERROR(('MIP 2017'!AF113/'MIP 2017'!AF$168),0)</f>
        <v>1.2601126336060798E-5</v>
      </c>
      <c r="AG113" s="33">
        <f>+IFERROR(('MIP 2017'!AG113/'MIP 2017'!AG$168),0)</f>
        <v>1.7484463171805868E-4</v>
      </c>
      <c r="AH113" s="33">
        <f>+IFERROR(('MIP 2017'!AH113/'MIP 2017'!AH$168),0)</f>
        <v>9.185479977898881E-7</v>
      </c>
      <c r="AI113" s="33">
        <f>+IFERROR(('MIP 2017'!AI113/'MIP 2017'!AI$168),0)</f>
        <v>6.2475784502848887E-5</v>
      </c>
      <c r="AJ113" s="33">
        <f>+IFERROR(('MIP 2017'!AJ113/'MIP 2017'!AJ$168),0)</f>
        <v>3.1616380402115844E-5</v>
      </c>
      <c r="AK113" s="33">
        <f>+IFERROR(('MIP 2017'!AK113/'MIP 2017'!AK$168),0)</f>
        <v>1.2264723916112936E-4</v>
      </c>
      <c r="AL113" s="33">
        <f>+IFERROR(('MIP 2017'!AL113/'MIP 2017'!AL$168),0)</f>
        <v>4.9221021979638143E-6</v>
      </c>
      <c r="AM113" s="33">
        <f>+IFERROR(('MIP 2017'!AM113/'MIP 2017'!AM$168),0)</f>
        <v>6.1923381774270654E-5</v>
      </c>
      <c r="AN113" s="33">
        <f>+IFERROR(('MIP 2017'!AN113/'MIP 2017'!AN$168),0)</f>
        <v>1.994790813438849E-3</v>
      </c>
      <c r="AO113" s="33">
        <f>+IFERROR(('MIP 2017'!AO113/'MIP 2017'!AO$168),0)</f>
        <v>3.2777332135961429E-5</v>
      </c>
      <c r="AP113" s="33">
        <f>+IFERROR(('MIP 2017'!AP113/'MIP 2017'!AP$168),0)</f>
        <v>9.5585847443778089E-5</v>
      </c>
      <c r="AQ113" s="33">
        <f>+IFERROR(('MIP 2017'!AQ113/'MIP 2017'!AQ$168),0)</f>
        <v>1.4285616095390866E-5</v>
      </c>
      <c r="AR113" s="33">
        <f>+IFERROR(('MIP 2017'!AR113/'MIP 2017'!AR$168),0)</f>
        <v>9.6059306307297638E-5</v>
      </c>
      <c r="AS113" s="33">
        <f>+IFERROR(('MIP 2017'!AS113/'MIP 2017'!AS$168),0)</f>
        <v>2.7445054463220557E-6</v>
      </c>
      <c r="AT113" s="33">
        <f>+IFERROR(('MIP 2017'!AT113/'MIP 2017'!AT$168),0)</f>
        <v>1.6573092778887302E-4</v>
      </c>
      <c r="AU113" s="33">
        <f>+IFERROR(('MIP 2017'!AU113/'MIP 2017'!AU$168),0)</f>
        <v>5.8142131397024066E-5</v>
      </c>
      <c r="AV113" s="33">
        <f>+IFERROR(('MIP 2017'!AV113/'MIP 2017'!AV$168),0)</f>
        <v>3.7269259535214316E-5</v>
      </c>
      <c r="AW113" s="33">
        <f>+IFERROR(('MIP 2017'!AW113/'MIP 2017'!AW$168),0)</f>
        <v>2.5400779411251104E-4</v>
      </c>
      <c r="AX113" s="33">
        <f>+IFERROR(('MIP 2017'!AX113/'MIP 2017'!AX$168),0)</f>
        <v>6.5777344038580899E-5</v>
      </c>
      <c r="AY113" s="33">
        <f>+IFERROR(('MIP 2017'!AY113/'MIP 2017'!AY$168),0)</f>
        <v>9.4014832725079035E-5</v>
      </c>
      <c r="AZ113" s="33">
        <f>+IFERROR(('MIP 2017'!AZ113/'MIP 2017'!AZ$168),0)</f>
        <v>7.871453798927862E-5</v>
      </c>
      <c r="BA113" s="33">
        <f>+IFERROR(('MIP 2017'!BA113/'MIP 2017'!BA$168),0)</f>
        <v>1.7163741284525277E-6</v>
      </c>
      <c r="BB113" s="33">
        <f>+IFERROR(('MIP 2017'!BB113/'MIP 2017'!BB$168),0)</f>
        <v>3.3621434216119714E-5</v>
      </c>
      <c r="BC113" s="33">
        <f>+IFERROR(('MIP 2017'!BC113/'MIP 2017'!BC$168),0)</f>
        <v>3.6920947203611362E-5</v>
      </c>
      <c r="BD113" s="33">
        <f>+IFERROR(('MIP 2017'!BD113/'MIP 2017'!BD$168),0)</f>
        <v>9.5017002331569801E-6</v>
      </c>
      <c r="BE113" s="33">
        <f>+IFERROR(('MIP 2017'!BE113/'MIP 2017'!BE$168),0)</f>
        <v>7.302298776755798E-5</v>
      </c>
      <c r="BF113" s="33">
        <f>+IFERROR(('MIP 2017'!BF113/'MIP 2017'!BF$168),0)</f>
        <v>1.0061136067593587E-4</v>
      </c>
      <c r="BG113" s="33">
        <f>+IFERROR(('MIP 2017'!BG113/'MIP 2017'!BG$168),0)</f>
        <v>1.1521641638271284E-4</v>
      </c>
      <c r="BH113" s="33">
        <f>+IFERROR(('MIP 2017'!BH113/'MIP 2017'!BH$168),0)</f>
        <v>3.6591478945817945E-5</v>
      </c>
      <c r="BI113" s="33">
        <f>+IFERROR(('MIP 2017'!BI113/'MIP 2017'!BI$168),0)</f>
        <v>5.9542708592734483E-5</v>
      </c>
      <c r="BJ113" s="33">
        <f>+IFERROR(('MIP 2017'!BJ113/'MIP 2017'!BJ$168),0)</f>
        <v>6.0095496183958571E-5</v>
      </c>
      <c r="BK113" s="33">
        <f>+IFERROR(('MIP 2017'!BK113/'MIP 2017'!BK$168),0)</f>
        <v>2.4287440204152515E-4</v>
      </c>
      <c r="BL113" s="33">
        <f>+IFERROR(('MIP 2017'!BL113/'MIP 2017'!BL$168),0)</f>
        <v>1.1841792954153734E-4</v>
      </c>
      <c r="BM113" s="33">
        <f>+IFERROR(('MIP 2017'!BM113/'MIP 2017'!BM$168),0)</f>
        <v>1.5325857316135996E-4</v>
      </c>
      <c r="BN113" s="33">
        <f>+IFERROR(('MIP 2017'!BN113/'MIP 2017'!BN$168),0)</f>
        <v>4.4051597616409629E-5</v>
      </c>
      <c r="BO113" s="33">
        <f>+IFERROR(('MIP 2017'!BO113/'MIP 2017'!BO$168),0)</f>
        <v>5.5467125855878192E-5</v>
      </c>
      <c r="BP113" s="33">
        <f>+IFERROR(('MIP 2017'!BP113/'MIP 2017'!BP$168),0)</f>
        <v>3.3057489095535136E-4</v>
      </c>
      <c r="BQ113" s="33">
        <f>+IFERROR(('MIP 2017'!BQ113/'MIP 2017'!BQ$168),0)</f>
        <v>2.4042477186156394E-4</v>
      </c>
      <c r="BR113" s="33">
        <f>+IFERROR(('MIP 2017'!BR113/'MIP 2017'!BR$168),0)</f>
        <v>7.6366554733294816E-5</v>
      </c>
      <c r="BS113" s="33">
        <f>+IFERROR(('MIP 2017'!BS113/'MIP 2017'!BS$168),0)</f>
        <v>8.8668324621745661E-5</v>
      </c>
      <c r="BT113" s="33">
        <f>+IFERROR(('MIP 2017'!BT113/'MIP 2017'!BT$168),0)</f>
        <v>1.4180400300057639E-5</v>
      </c>
      <c r="BU113" s="33">
        <f>+IFERROR(('MIP 2017'!BU113/'MIP 2017'!BU$168),0)</f>
        <v>2.1632540326580629E-4</v>
      </c>
      <c r="BV113" s="33">
        <f>+IFERROR(('MIP 2017'!BV113/'MIP 2017'!BV$168),0)</f>
        <v>2.3034677774774965E-4</v>
      </c>
      <c r="BW113" s="33">
        <f>+IFERROR(('MIP 2017'!BW113/'MIP 2017'!BW$168),0)</f>
        <v>1.2285596749367041E-4</v>
      </c>
      <c r="BX113" s="33">
        <f>+IFERROR(('MIP 2017'!BX113/'MIP 2017'!BX$168),0)</f>
        <v>2.8997314911503682E-3</v>
      </c>
      <c r="BY113" s="33">
        <f>+IFERROR(('MIP 2017'!BY113/'MIP 2017'!BY$168),0)</f>
        <v>2.6805304032292217E-4</v>
      </c>
      <c r="BZ113" s="33">
        <f>+IFERROR(('MIP 2017'!BZ113/'MIP 2017'!BZ$168),0)</f>
        <v>3.7721404900231094E-5</v>
      </c>
      <c r="CA113" s="33">
        <f>+IFERROR(('MIP 2017'!CA113/'MIP 2017'!CA$168),0)</f>
        <v>1.2359744031402106E-4</v>
      </c>
      <c r="CB113" s="33">
        <f>+IFERROR(('MIP 2017'!CB113/'MIP 2017'!CB$168),0)</f>
        <v>3.128534619034173E-5</v>
      </c>
      <c r="CC113" s="33">
        <f>+IFERROR(('MIP 2017'!CC113/'MIP 2017'!CC$168),0)</f>
        <v>5.5186193875524118E-5</v>
      </c>
      <c r="CD113" s="33">
        <f>+IFERROR(('MIP 2017'!CD113/'MIP 2017'!CD$168),0)</f>
        <v>4.9475912347664058E-4</v>
      </c>
      <c r="CE113" s="33">
        <f>+IFERROR(('MIP 2017'!CE113/'MIP 2017'!CE$168),0)</f>
        <v>2.7437893684763103E-4</v>
      </c>
      <c r="CF113" s="33">
        <f>+IFERROR(('MIP 2017'!CF113/'MIP 2017'!CF$168),0)</f>
        <v>5.2527959773567805E-5</v>
      </c>
      <c r="CG113" s="33">
        <f>+IFERROR(('MIP 2017'!CG113/'MIP 2017'!CG$168),0)</f>
        <v>4.2709108165577827E-4</v>
      </c>
      <c r="CH113" s="33">
        <f>+IFERROR(('MIP 2017'!CH113/'MIP 2017'!CH$168),0)</f>
        <v>1.1895459179612396E-5</v>
      </c>
      <c r="CI113" s="33">
        <f>+IFERROR(('MIP 2017'!CI113/'MIP 2017'!CI$168),0)</f>
        <v>6.1286633496848318E-4</v>
      </c>
      <c r="CJ113" s="33">
        <f>+IFERROR(('MIP 2017'!CJ113/'MIP 2017'!CJ$168),0)</f>
        <v>2.2860234418092964E-5</v>
      </c>
      <c r="CK113" s="33">
        <f>+IFERROR(('MIP 2017'!CK113/'MIP 2017'!CK$168),0)</f>
        <v>2.1760727638525017E-7</v>
      </c>
      <c r="CL113" s="33">
        <f>+IFERROR(('MIP 2017'!CL113/'MIP 2017'!CL$168),0)</f>
        <v>3.8889126427288092E-5</v>
      </c>
      <c r="CM113" s="33">
        <f>+IFERROR(('MIP 2017'!CM113/'MIP 2017'!CM$168),0)</f>
        <v>9.1201386977471778E-4</v>
      </c>
      <c r="CN113" s="33">
        <f>+IFERROR(('MIP 2017'!CN113/'MIP 2017'!CN$168),0)</f>
        <v>1.1332198042713724E-3</v>
      </c>
      <c r="CO113" s="33">
        <f>+IFERROR(('MIP 2017'!CO113/'MIP 2017'!CO$168),0)</f>
        <v>1.9276309468670966E-4</v>
      </c>
      <c r="CP113" s="33">
        <f>+IFERROR(('MIP 2017'!CP113/'MIP 2017'!CP$168),0)</f>
        <v>1.798618241138723E-4</v>
      </c>
      <c r="CQ113" s="33">
        <f>+IFERROR(('MIP 2017'!CQ113/'MIP 2017'!CQ$168),0)</f>
        <v>4.1927409223606885E-4</v>
      </c>
      <c r="CR113" s="33">
        <f>+IFERROR(('MIP 2017'!CR113/'MIP 2017'!CR$168),0)</f>
        <v>3.2737925553051855E-4</v>
      </c>
      <c r="CS113" s="33">
        <f>+IFERROR(('MIP 2017'!CS113/'MIP 2017'!CS$168),0)</f>
        <v>2.7844177336699966E-4</v>
      </c>
      <c r="CT113" s="33">
        <f>+IFERROR(('MIP 2017'!CT113/'MIP 2017'!CT$168),0)</f>
        <v>1.5211549459715236E-3</v>
      </c>
      <c r="CU113" s="33">
        <f>+IFERROR(('MIP 2017'!CU113/'MIP 2017'!CU$168),0)</f>
        <v>7.054388155434434E-5</v>
      </c>
      <c r="CV113" s="33">
        <f>+IFERROR(('MIP 2017'!CV113/'MIP 2017'!CV$168),0)</f>
        <v>6.0589148474571627E-2</v>
      </c>
      <c r="CW113" s="33">
        <f>+IFERROR(('MIP 2017'!CW113/'MIP 2017'!CW$168),0)</f>
        <v>1.3566421292143962E-2</v>
      </c>
      <c r="CX113" s="33">
        <f>+IFERROR(('MIP 2017'!CX113/'MIP 2017'!CX$168),0)</f>
        <v>4.209627791304258E-2</v>
      </c>
      <c r="CY113" s="33">
        <f>+IFERROR(('MIP 2017'!CY113/'MIP 2017'!CY$168),0)</f>
        <v>0.16542647078278022</v>
      </c>
      <c r="CZ113" s="33">
        <f>+IFERROR(('MIP 2017'!CZ113/'MIP 2017'!CZ$168),0)</f>
        <v>0.1118042673164194</v>
      </c>
      <c r="DA113" s="33">
        <f>+IFERROR(('MIP 2017'!DA113/'MIP 2017'!DA$168),0)</f>
        <v>6.1504528458550112E-5</v>
      </c>
      <c r="DB113" s="33">
        <f>+IFERROR(('MIP 2017'!DB113/'MIP 2017'!DB$168),0)</f>
        <v>1.0061020638092395E-4</v>
      </c>
      <c r="DC113" s="33">
        <f>+IFERROR(('MIP 2017'!DC113/'MIP 2017'!DC$168),0)</f>
        <v>2.0504316406559159E-4</v>
      </c>
      <c r="DD113" s="33">
        <f>+IFERROR(('MIP 2017'!DD113/'MIP 2017'!DD$168),0)</f>
        <v>2.1471073345745003E-4</v>
      </c>
      <c r="DE113" s="33">
        <f>+IFERROR(('MIP 2017'!DE113/'MIP 2017'!DE$168),0)</f>
        <v>2.112564630660726E-4</v>
      </c>
      <c r="DF113" s="33">
        <f>+IFERROR(('MIP 2017'!DF113/'MIP 2017'!DF$168),0)</f>
        <v>6.6961147274047358E-4</v>
      </c>
      <c r="DG113" s="33">
        <f>+IFERROR(('MIP 2017'!DG113/'MIP 2017'!DG$168),0)</f>
        <v>1.7468704851501688E-4</v>
      </c>
      <c r="DH113" s="33">
        <f>+IFERROR(('MIP 2017'!DH113/'MIP 2017'!DH$168),0)</f>
        <v>6.309495626296797E-5</v>
      </c>
      <c r="DI113" s="33">
        <f>+IFERROR(('MIP 2017'!DI113/'MIP 2017'!DI$168),0)</f>
        <v>4.082218025816446E-4</v>
      </c>
      <c r="DJ113" s="33">
        <f>+IFERROR(('MIP 2017'!DJ113/'MIP 2017'!DJ$168),0)</f>
        <v>9.3550968867440044E-4</v>
      </c>
      <c r="DK113" s="33">
        <f>+IFERROR(('MIP 2017'!DK113/'MIP 2017'!DK$168),0)</f>
        <v>8.4589065991637748E-4</v>
      </c>
      <c r="DL113" s="33">
        <f>+IFERROR(('MIP 2017'!DL113/'MIP 2017'!DL$168),0)</f>
        <v>9.1870513654273276E-4</v>
      </c>
      <c r="DM113" s="33">
        <f>+IFERROR(('MIP 2017'!DM113/'MIP 2017'!DM$168),0)</f>
        <v>1.2058010053890059E-3</v>
      </c>
      <c r="DN113" s="33">
        <f>+IFERROR(('MIP 2017'!DN113/'MIP 2017'!DN$168),0)</f>
        <v>3.0591443585097907E-4</v>
      </c>
      <c r="DO113" s="33">
        <f>+IFERROR(('MIP 2017'!DO113/'MIP 2017'!DO$168),0)</f>
        <v>4.5398088987633802E-4</v>
      </c>
      <c r="DP113" s="33">
        <f>+IFERROR(('MIP 2017'!DP113/'MIP 2017'!DP$168),0)</f>
        <v>1.3210672933066983E-4</v>
      </c>
      <c r="DQ113" s="33">
        <f>+IFERROR(('MIP 2017'!DQ113/'MIP 2017'!DQ$168),0)</f>
        <v>1.1624277193649594E-4</v>
      </c>
      <c r="DR113" s="33">
        <f>+IFERROR(('MIP 2017'!DR113/'MIP 2017'!DR$168),0)</f>
        <v>3.5647776694889882E-4</v>
      </c>
      <c r="DS113" s="33">
        <f>+IFERROR(('MIP 2017'!DS113/'MIP 2017'!DS$168),0)</f>
        <v>4.5992503918806851E-3</v>
      </c>
      <c r="DT113" s="33">
        <f>+IFERROR(('MIP 2017'!DT113/'MIP 2017'!DT$168),0)</f>
        <v>9.1374876890137164E-4</v>
      </c>
      <c r="DU113" s="33">
        <f>+IFERROR(('MIP 2017'!DU113/'MIP 2017'!DU$168),0)</f>
        <v>1.8486982876106941E-3</v>
      </c>
      <c r="DV113" s="33">
        <f>+IFERROR(('MIP 2017'!DV113/'MIP 2017'!DV$168),0)</f>
        <v>2.0833507397819358E-4</v>
      </c>
      <c r="DW113" s="33">
        <f>+IFERROR(('MIP 2017'!DW113/'MIP 2017'!DW$168),0)</f>
        <v>3.7458650411072114E-5</v>
      </c>
      <c r="DX113" s="33">
        <f>+IFERROR(('MIP 2017'!DX113/'MIP 2017'!DX$168),0)</f>
        <v>2.9348627032684362E-4</v>
      </c>
      <c r="DY113" s="33">
        <f>+IFERROR(('MIP 2017'!DY113/'MIP 2017'!DY$168),0)</f>
        <v>3.1580004249698845E-5</v>
      </c>
      <c r="DZ113" s="33">
        <f>+IFERROR(('MIP 2017'!DZ113/'MIP 2017'!DZ$168),0)</f>
        <v>6.7686655641424861E-5</v>
      </c>
      <c r="EA113" s="33">
        <f>+IFERROR(('MIP 2017'!EA113/'MIP 2017'!EA$168),0)</f>
        <v>1.7926302337725408E-4</v>
      </c>
      <c r="EB113" s="33">
        <f>+IFERROR(('MIP 2017'!EB113/'MIP 2017'!EB$168),0)</f>
        <v>1.1282266733607484E-4</v>
      </c>
      <c r="EC113" s="33">
        <f>+IFERROR(('MIP 2017'!EC113/'MIP 2017'!EC$168),0)</f>
        <v>3.4945229885193922E-4</v>
      </c>
      <c r="ED113" s="33">
        <f>+IFERROR(('MIP 2017'!ED113/'MIP 2017'!ED$168),0)</f>
        <v>3.0643396169316629E-4</v>
      </c>
      <c r="EE113" s="33">
        <f>+IFERROR(('MIP 2017'!EE113/'MIP 2017'!EE$168),0)</f>
        <v>3.8193493959534176E-5</v>
      </c>
      <c r="EF113" s="33">
        <f>+IFERROR(('MIP 2017'!EF113/'MIP 2017'!EF$168),0)</f>
        <v>3.341578749908973E-4</v>
      </c>
      <c r="EG113" s="33">
        <f>+IFERROR(('MIP 2017'!EG113/'MIP 2017'!EG$168),0)</f>
        <v>2.1382221863587334E-4</v>
      </c>
      <c r="EH113" s="33">
        <f>+IFERROR(('MIP 2017'!EH113/'MIP 2017'!EH$168),0)</f>
        <v>0</v>
      </c>
    </row>
    <row r="114" spans="1:138" s="7" customFormat="1" ht="21.95" customHeight="1" thickBot="1" x14ac:dyDescent="0.25">
      <c r="A114" s="137" t="s">
        <v>267</v>
      </c>
      <c r="B114" s="138" t="s">
        <v>398</v>
      </c>
      <c r="C114" s="33">
        <f>+IFERROR(('MIP 2017'!C114/'MIP 2017'!C$168),0)</f>
        <v>8.8584793952363788E-7</v>
      </c>
      <c r="D114" s="33">
        <f>+IFERROR(('MIP 2017'!D114/'MIP 2017'!D$168),0)</f>
        <v>5.737533970631201E-7</v>
      </c>
      <c r="E114" s="33">
        <f>+IFERROR(('MIP 2017'!E114/'MIP 2017'!E$168),0)</f>
        <v>1.146485075691817E-5</v>
      </c>
      <c r="F114" s="33">
        <f>+IFERROR(('MIP 2017'!F114/'MIP 2017'!F$168),0)</f>
        <v>6.7182317444923229E-6</v>
      </c>
      <c r="G114" s="33">
        <f>+IFERROR(('MIP 2017'!G114/'MIP 2017'!G$168),0)</f>
        <v>5.7054514285533037E-5</v>
      </c>
      <c r="H114" s="33">
        <f>+IFERROR(('MIP 2017'!H114/'MIP 2017'!H$168),0)</f>
        <v>7.3754568940687558E-6</v>
      </c>
      <c r="I114" s="33">
        <f>+IFERROR(('MIP 2017'!I114/'MIP 2017'!I$168),0)</f>
        <v>2.1295318111634183E-4</v>
      </c>
      <c r="J114" s="33">
        <f>+IFERROR(('MIP 2017'!J114/'MIP 2017'!J$168),0)</f>
        <v>3.5142975614333373E-6</v>
      </c>
      <c r="K114" s="33">
        <f>+IFERROR(('MIP 2017'!K114/'MIP 2017'!K$168),0)</f>
        <v>1.0733177839830427E-5</v>
      </c>
      <c r="L114" s="33">
        <f>+IFERROR(('MIP 2017'!L114/'MIP 2017'!L$168),0)</f>
        <v>2.9869325984448144E-3</v>
      </c>
      <c r="M114" s="33">
        <f>+IFERROR(('MIP 2017'!M114/'MIP 2017'!M$168),0)</f>
        <v>2.4675071714111717E-5</v>
      </c>
      <c r="N114" s="33">
        <f>+IFERROR(('MIP 2017'!N114/'MIP 2017'!N$168),0)</f>
        <v>3.2885978145433111E-3</v>
      </c>
      <c r="O114" s="33">
        <f>+IFERROR(('MIP 2017'!O114/'MIP 2017'!O$168),0)</f>
        <v>1.0541037477359608E-5</v>
      </c>
      <c r="P114" s="33">
        <f>+IFERROR(('MIP 2017'!P114/'MIP 2017'!P$168),0)</f>
        <v>4.1847866354997976E-5</v>
      </c>
      <c r="Q114" s="33">
        <f>+IFERROR(('MIP 2017'!Q114/'MIP 2017'!Q$168),0)</f>
        <v>5.7062892363072691E-6</v>
      </c>
      <c r="R114" s="33">
        <f>+IFERROR(('MIP 2017'!R114/'MIP 2017'!R$168),0)</f>
        <v>5.2718443057179363E-5</v>
      </c>
      <c r="S114" s="33">
        <f>+IFERROR(('MIP 2017'!S114/'MIP 2017'!S$168),0)</f>
        <v>1.3131159614711903E-4</v>
      </c>
      <c r="T114" s="33">
        <f>+IFERROR(('MIP 2017'!T114/'MIP 2017'!T$168),0)</f>
        <v>1.2533043114678674E-5</v>
      </c>
      <c r="U114" s="33">
        <f>+IFERROR(('MIP 2017'!U114/'MIP 2017'!U$168),0)</f>
        <v>1.8935917351870451E-4</v>
      </c>
      <c r="V114" s="33">
        <f>+IFERROR(('MIP 2017'!V114/'MIP 2017'!V$168),0)</f>
        <v>5.6961701048340113E-5</v>
      </c>
      <c r="W114" s="33">
        <f>+IFERROR(('MIP 2017'!W114/'MIP 2017'!W$168),0)</f>
        <v>9.8716699234257486E-3</v>
      </c>
      <c r="X114" s="33">
        <f>+IFERROR(('MIP 2017'!X114/'MIP 2017'!X$168),0)</f>
        <v>4.9015715321243871E-6</v>
      </c>
      <c r="Y114" s="33">
        <f>+IFERROR(('MIP 2017'!Y114/'MIP 2017'!Y$168),0)</f>
        <v>1.8796529176734068E-6</v>
      </c>
      <c r="Z114" s="33">
        <f>+IFERROR(('MIP 2017'!Z114/'MIP 2017'!Z$168),0)</f>
        <v>1.254207731765243E-3</v>
      </c>
      <c r="AA114" s="33">
        <f>+IFERROR(('MIP 2017'!AA114/'MIP 2017'!AA$168),0)</f>
        <v>1.197035554255306E-5</v>
      </c>
      <c r="AB114" s="33">
        <f>+IFERROR(('MIP 2017'!AB114/'MIP 2017'!AB$168),0)</f>
        <v>5.126175122144889E-3</v>
      </c>
      <c r="AC114" s="33">
        <f>+IFERROR(('MIP 2017'!AC114/'MIP 2017'!AC$168),0)</f>
        <v>9.7139362010392456E-4</v>
      </c>
      <c r="AD114" s="33">
        <f>+IFERROR(('MIP 2017'!AD114/'MIP 2017'!AD$168),0)</f>
        <v>2.6203804576571969E-6</v>
      </c>
      <c r="AE114" s="33">
        <f>+IFERROR(('MIP 2017'!AE114/'MIP 2017'!AE$168),0)</f>
        <v>3.0828796169647907E-5</v>
      </c>
      <c r="AF114" s="33">
        <f>+IFERROR(('MIP 2017'!AF114/'MIP 2017'!AF$168),0)</f>
        <v>8.3621686423776152E-4</v>
      </c>
      <c r="AG114" s="33">
        <f>+IFERROR(('MIP 2017'!AG114/'MIP 2017'!AG$168),0)</f>
        <v>7.6261900326768972E-8</v>
      </c>
      <c r="AH114" s="33">
        <f>+IFERROR(('MIP 2017'!AH114/'MIP 2017'!AH$168),0)</f>
        <v>4.4890991367162346E-3</v>
      </c>
      <c r="AI114" s="33">
        <f>+IFERROR(('MIP 2017'!AI114/'MIP 2017'!AI$168),0)</f>
        <v>4.7818868869713175E-3</v>
      </c>
      <c r="AJ114" s="33">
        <f>+IFERROR(('MIP 2017'!AJ114/'MIP 2017'!AJ$168),0)</f>
        <v>3.6235833519382673E-3</v>
      </c>
      <c r="AK114" s="33">
        <f>+IFERROR(('MIP 2017'!AK114/'MIP 2017'!AK$168),0)</f>
        <v>3.9642707437452908E-3</v>
      </c>
      <c r="AL114" s="33">
        <f>+IFERROR(('MIP 2017'!AL114/'MIP 2017'!AL$168),0)</f>
        <v>3.2495369644911739E-3</v>
      </c>
      <c r="AM114" s="33">
        <f>+IFERROR(('MIP 2017'!AM114/'MIP 2017'!AM$168),0)</f>
        <v>6.186261794937485E-3</v>
      </c>
      <c r="AN114" s="33">
        <f>+IFERROR(('MIP 2017'!AN114/'MIP 2017'!AN$168),0)</f>
        <v>1.8163562349038775E-3</v>
      </c>
      <c r="AO114" s="33">
        <f>+IFERROR(('MIP 2017'!AO114/'MIP 2017'!AO$168),0)</f>
        <v>1.5538598265540039E-3</v>
      </c>
      <c r="AP114" s="33">
        <f>+IFERROR(('MIP 2017'!AP114/'MIP 2017'!AP$168),0)</f>
        <v>2.6561291609666391E-2</v>
      </c>
      <c r="AQ114" s="33">
        <f>+IFERROR(('MIP 2017'!AQ114/'MIP 2017'!AQ$168),0)</f>
        <v>1.1930464200466421E-3</v>
      </c>
      <c r="AR114" s="33">
        <f>+IFERROR(('MIP 2017'!AR114/'MIP 2017'!AR$168),0)</f>
        <v>2.9152470823744338E-3</v>
      </c>
      <c r="AS114" s="33">
        <f>+IFERROR(('MIP 2017'!AS114/'MIP 2017'!AS$168),0)</f>
        <v>1.9114892004965596E-3</v>
      </c>
      <c r="AT114" s="33">
        <f>+IFERROR(('MIP 2017'!AT114/'MIP 2017'!AT$168),0)</f>
        <v>4.8726073896759913E-3</v>
      </c>
      <c r="AU114" s="33">
        <f>+IFERROR(('MIP 2017'!AU114/'MIP 2017'!AU$168),0)</f>
        <v>7.0461004809079632E-3</v>
      </c>
      <c r="AV114" s="33">
        <f>+IFERROR(('MIP 2017'!AV114/'MIP 2017'!AV$168),0)</f>
        <v>3.8861389474731619E-3</v>
      </c>
      <c r="AW114" s="33">
        <f>+IFERROR(('MIP 2017'!AW114/'MIP 2017'!AW$168),0)</f>
        <v>2.0740516715642776E-3</v>
      </c>
      <c r="AX114" s="33">
        <f>+IFERROR(('MIP 2017'!AX114/'MIP 2017'!AX$168),0)</f>
        <v>9.6637842433200758E-3</v>
      </c>
      <c r="AY114" s="33">
        <f>+IFERROR(('MIP 2017'!AY114/'MIP 2017'!AY$168),0)</f>
        <v>1.398374452405424E-2</v>
      </c>
      <c r="AZ114" s="33">
        <f>+IFERROR(('MIP 2017'!AZ114/'MIP 2017'!AZ$168),0)</f>
        <v>6.994205026480532E-3</v>
      </c>
      <c r="BA114" s="33">
        <f>+IFERROR(('MIP 2017'!BA114/'MIP 2017'!BA$168),0)</f>
        <v>1.6660750052834804E-2</v>
      </c>
      <c r="BB114" s="33">
        <f>+IFERROR(('MIP 2017'!BB114/'MIP 2017'!BB$168),0)</f>
        <v>1.011100003642916E-2</v>
      </c>
      <c r="BC114" s="33">
        <f>+IFERROR(('MIP 2017'!BC114/'MIP 2017'!BC$168),0)</f>
        <v>1.1852989386759917E-2</v>
      </c>
      <c r="BD114" s="33">
        <f>+IFERROR(('MIP 2017'!BD114/'MIP 2017'!BD$168),0)</f>
        <v>7.7604478358202153E-3</v>
      </c>
      <c r="BE114" s="33">
        <f>+IFERROR(('MIP 2017'!BE114/'MIP 2017'!BE$168),0)</f>
        <v>5.998305999216292E-3</v>
      </c>
      <c r="BF114" s="33">
        <f>+IFERROR(('MIP 2017'!BF114/'MIP 2017'!BF$168),0)</f>
        <v>8.2575825560270086E-3</v>
      </c>
      <c r="BG114" s="33">
        <f>+IFERROR(('MIP 2017'!BG114/'MIP 2017'!BG$168),0)</f>
        <v>1.0465886554440449E-2</v>
      </c>
      <c r="BH114" s="33">
        <f>+IFERROR(('MIP 2017'!BH114/'MIP 2017'!BH$168),0)</f>
        <v>1.3988207529979757E-2</v>
      </c>
      <c r="BI114" s="33">
        <f>+IFERROR(('MIP 2017'!BI114/'MIP 2017'!BI$168),0)</f>
        <v>8.3001607271201497E-3</v>
      </c>
      <c r="BJ114" s="33">
        <f>+IFERROR(('MIP 2017'!BJ114/'MIP 2017'!BJ$168),0)</f>
        <v>7.4132364372124122E-3</v>
      </c>
      <c r="BK114" s="33">
        <f>+IFERROR(('MIP 2017'!BK114/'MIP 2017'!BK$168),0)</f>
        <v>5.1107118428215673E-3</v>
      </c>
      <c r="BL114" s="33">
        <f>+IFERROR(('MIP 2017'!BL114/'MIP 2017'!BL$168),0)</f>
        <v>3.5789905731541164E-3</v>
      </c>
      <c r="BM114" s="33">
        <f>+IFERROR(('MIP 2017'!BM114/'MIP 2017'!BM$168),0)</f>
        <v>1.7860153214689716E-3</v>
      </c>
      <c r="BN114" s="33">
        <f>+IFERROR(('MIP 2017'!BN114/'MIP 2017'!BN$168),0)</f>
        <v>4.0295668092231911E-3</v>
      </c>
      <c r="BO114" s="33">
        <f>+IFERROR(('MIP 2017'!BO114/'MIP 2017'!BO$168),0)</f>
        <v>1.2362761842272998E-2</v>
      </c>
      <c r="BP114" s="33">
        <f>+IFERROR(('MIP 2017'!BP114/'MIP 2017'!BP$168),0)</f>
        <v>1.0031736668493304E-2</v>
      </c>
      <c r="BQ114" s="33">
        <f>+IFERROR(('MIP 2017'!BQ114/'MIP 2017'!BQ$168),0)</f>
        <v>8.6152165252531519E-3</v>
      </c>
      <c r="BR114" s="33">
        <f>+IFERROR(('MIP 2017'!BR114/'MIP 2017'!BR$168),0)</f>
        <v>4.6461746187344355E-3</v>
      </c>
      <c r="BS114" s="33">
        <f>+IFERROR(('MIP 2017'!BS114/'MIP 2017'!BS$168),0)</f>
        <v>1.4904596695123197E-3</v>
      </c>
      <c r="BT114" s="33">
        <f>+IFERROR(('MIP 2017'!BT114/'MIP 2017'!BT$168),0)</f>
        <v>2.1039583917023399E-2</v>
      </c>
      <c r="BU114" s="33">
        <f>+IFERROR(('MIP 2017'!BU114/'MIP 2017'!BU$168),0)</f>
        <v>3.6175067839450299E-3</v>
      </c>
      <c r="BV114" s="33">
        <f>+IFERROR(('MIP 2017'!BV114/'MIP 2017'!BV$168),0)</f>
        <v>7.9841115125022982E-2</v>
      </c>
      <c r="BW114" s="33">
        <f>+IFERROR(('MIP 2017'!BW114/'MIP 2017'!BW$168),0)</f>
        <v>1.5865104683249583E-2</v>
      </c>
      <c r="BX114" s="33">
        <f>+IFERROR(('MIP 2017'!BX114/'MIP 2017'!BX$168),0)</f>
        <v>7.1336701546972303E-2</v>
      </c>
      <c r="BY114" s="33">
        <f>+IFERROR(('MIP 2017'!BY114/'MIP 2017'!BY$168),0)</f>
        <v>6.0667262831880023E-3</v>
      </c>
      <c r="BZ114" s="33">
        <f>+IFERROR(('MIP 2017'!BZ114/'MIP 2017'!BZ$168),0)</f>
        <v>3.4439373037861037E-4</v>
      </c>
      <c r="CA114" s="33">
        <f>+IFERROR(('MIP 2017'!CA114/'MIP 2017'!CA$168),0)</f>
        <v>1.4334891238283361E-2</v>
      </c>
      <c r="CB114" s="33">
        <f>+IFERROR(('MIP 2017'!CB114/'MIP 2017'!CB$168),0)</f>
        <v>5.8292868511802386E-4</v>
      </c>
      <c r="CC114" s="33">
        <f>+IFERROR(('MIP 2017'!CC114/'MIP 2017'!CC$168),0)</f>
        <v>6.3077813651219415E-4</v>
      </c>
      <c r="CD114" s="33">
        <f>+IFERROR(('MIP 2017'!CD114/'MIP 2017'!CD$168),0)</f>
        <v>6.9501439445782771E-4</v>
      </c>
      <c r="CE114" s="33">
        <f>+IFERROR(('MIP 2017'!CE114/'MIP 2017'!CE$168),0)</f>
        <v>2.8572353103748786E-3</v>
      </c>
      <c r="CF114" s="33">
        <f>+IFERROR(('MIP 2017'!CF114/'MIP 2017'!CF$168),0)</f>
        <v>8.396090146881181E-3</v>
      </c>
      <c r="CG114" s="33">
        <f>+IFERROR(('MIP 2017'!CG114/'MIP 2017'!CG$168),0)</f>
        <v>5.1955159827088385E-2</v>
      </c>
      <c r="CH114" s="33">
        <f>+IFERROR(('MIP 2017'!CH114/'MIP 2017'!CH$168),0)</f>
        <v>1.8701122551800141E-2</v>
      </c>
      <c r="CI114" s="33">
        <f>+IFERROR(('MIP 2017'!CI114/'MIP 2017'!CI$168),0)</f>
        <v>6.6138101284857251E-7</v>
      </c>
      <c r="CJ114" s="33">
        <f>+IFERROR(('MIP 2017'!CJ114/'MIP 2017'!CJ$168),0)</f>
        <v>8.8928062648157974E-3</v>
      </c>
      <c r="CK114" s="33">
        <f>+IFERROR(('MIP 2017'!CK114/'MIP 2017'!CK$168),0)</f>
        <v>1.6708444478767947E-4</v>
      </c>
      <c r="CL114" s="33">
        <f>+IFERROR(('MIP 2017'!CL114/'MIP 2017'!CL$168),0)</f>
        <v>8.2089891780616903E-3</v>
      </c>
      <c r="CM114" s="33">
        <f>+IFERROR(('MIP 2017'!CM114/'MIP 2017'!CM$168),0)</f>
        <v>3.1452072511496356E-4</v>
      </c>
      <c r="CN114" s="33">
        <f>+IFERROR(('MIP 2017'!CN114/'MIP 2017'!CN$168),0)</f>
        <v>4.4815830926365784E-2</v>
      </c>
      <c r="CO114" s="33">
        <f>+IFERROR(('MIP 2017'!CO114/'MIP 2017'!CO$168),0)</f>
        <v>1.1639020975972875E-2</v>
      </c>
      <c r="CP114" s="33">
        <f>+IFERROR(('MIP 2017'!CP114/'MIP 2017'!CP$168),0)</f>
        <v>1.6080301920579299E-2</v>
      </c>
      <c r="CQ114" s="33">
        <f>+IFERROR(('MIP 2017'!CQ114/'MIP 2017'!CQ$168),0)</f>
        <v>1.1909170468707153E-2</v>
      </c>
      <c r="CR114" s="33">
        <f>+IFERROR(('MIP 2017'!CR114/'MIP 2017'!CR$168),0)</f>
        <v>2.359647807680091E-2</v>
      </c>
      <c r="CS114" s="33">
        <f>+IFERROR(('MIP 2017'!CS114/'MIP 2017'!CS$168),0)</f>
        <v>3.3132891570458539E-2</v>
      </c>
      <c r="CT114" s="33">
        <f>+IFERROR(('MIP 2017'!CT114/'MIP 2017'!CT$168),0)</f>
        <v>1.2663449007282085E-2</v>
      </c>
      <c r="CU114" s="33">
        <f>+IFERROR(('MIP 2017'!CU114/'MIP 2017'!CU$168),0)</f>
        <v>2.3491321923266036E-2</v>
      </c>
      <c r="CV114" s="33">
        <f>+IFERROR(('MIP 2017'!CV114/'MIP 2017'!CV$168),0)</f>
        <v>2.8571573988624931E-2</v>
      </c>
      <c r="CW114" s="33">
        <f>+IFERROR(('MIP 2017'!CW114/'MIP 2017'!CW$168),0)</f>
        <v>2.3125479448797715E-2</v>
      </c>
      <c r="CX114" s="33">
        <f>+IFERROR(('MIP 2017'!CX114/'MIP 2017'!CX$168),0)</f>
        <v>1.6756707132146203E-2</v>
      </c>
      <c r="CY114" s="33">
        <f>+IFERROR(('MIP 2017'!CY114/'MIP 2017'!CY$168),0)</f>
        <v>5.4651446390556078E-3</v>
      </c>
      <c r="CZ114" s="33">
        <f>+IFERROR(('MIP 2017'!CZ114/'MIP 2017'!CZ$168),0)</f>
        <v>1.1127416116004141E-2</v>
      </c>
      <c r="DA114" s="33">
        <f>+IFERROR(('MIP 2017'!DA114/'MIP 2017'!DA$168),0)</f>
        <v>1.276640522049708E-2</v>
      </c>
      <c r="DB114" s="33">
        <f>+IFERROR(('MIP 2017'!DB114/'MIP 2017'!DB$168),0)</f>
        <v>4.0652868462317755E-2</v>
      </c>
      <c r="DC114" s="33">
        <f>+IFERROR(('MIP 2017'!DC114/'MIP 2017'!DC$168),0)</f>
        <v>3.8258938618560882E-2</v>
      </c>
      <c r="DD114" s="33">
        <f>+IFERROR(('MIP 2017'!DD114/'MIP 2017'!DD$168),0)</f>
        <v>3.2737188908675045E-2</v>
      </c>
      <c r="DE114" s="33">
        <f>+IFERROR(('MIP 2017'!DE114/'MIP 2017'!DE$168),0)</f>
        <v>2.0342216070925647E-2</v>
      </c>
      <c r="DF114" s="33">
        <f>+IFERROR(('MIP 2017'!DF114/'MIP 2017'!DF$168),0)</f>
        <v>1.6159851980472432E-2</v>
      </c>
      <c r="DG114" s="33">
        <f>+IFERROR(('MIP 2017'!DG114/'MIP 2017'!DG$168),0)</f>
        <v>1.9276964231718444E-2</v>
      </c>
      <c r="DH114" s="33">
        <f>+IFERROR(('MIP 2017'!DH114/'MIP 2017'!DH$168),0)</f>
        <v>2.8038326508718417E-2</v>
      </c>
      <c r="DI114" s="33">
        <f>+IFERROR(('MIP 2017'!DI114/'MIP 2017'!DI$168),0)</f>
        <v>4.0386822105064432E-2</v>
      </c>
      <c r="DJ114" s="33">
        <f>+IFERROR(('MIP 2017'!DJ114/'MIP 2017'!DJ$168),0)</f>
        <v>1.5369768717927725E-2</v>
      </c>
      <c r="DK114" s="33">
        <f>+IFERROR(('MIP 2017'!DK114/'MIP 2017'!DK$168),0)</f>
        <v>8.4607988613438576E-3</v>
      </c>
      <c r="DL114" s="33">
        <f>+IFERROR(('MIP 2017'!DL114/'MIP 2017'!DL$168),0)</f>
        <v>9.2087173595171382E-3</v>
      </c>
      <c r="DM114" s="33">
        <f>+IFERROR(('MIP 2017'!DM114/'MIP 2017'!DM$168),0)</f>
        <v>1.2060617809995447E-2</v>
      </c>
      <c r="DN114" s="33">
        <f>+IFERROR(('MIP 2017'!DN114/'MIP 2017'!DN$168),0)</f>
        <v>5.3648964329405498E-3</v>
      </c>
      <c r="DO114" s="33">
        <f>+IFERROR(('MIP 2017'!DO114/'MIP 2017'!DO$168),0)</f>
        <v>2.4019316088284646E-2</v>
      </c>
      <c r="DP114" s="33">
        <f>+IFERROR(('MIP 2017'!DP114/'MIP 2017'!DP$168),0)</f>
        <v>9.5499155676625532E-3</v>
      </c>
      <c r="DQ114" s="33">
        <f>+IFERROR(('MIP 2017'!DQ114/'MIP 2017'!DQ$168),0)</f>
        <v>5.3080368495197908E-3</v>
      </c>
      <c r="DR114" s="33">
        <f>+IFERROR(('MIP 2017'!DR114/'MIP 2017'!DR$168),0)</f>
        <v>3.9557827621186203E-2</v>
      </c>
      <c r="DS114" s="33">
        <f>+IFERROR(('MIP 2017'!DS114/'MIP 2017'!DS$168),0)</f>
        <v>2.4274415390170383E-2</v>
      </c>
      <c r="DT114" s="33">
        <f>+IFERROR(('MIP 2017'!DT114/'MIP 2017'!DT$168),0)</f>
        <v>1.3425214863511167E-2</v>
      </c>
      <c r="DU114" s="33">
        <f>+IFERROR(('MIP 2017'!DU114/'MIP 2017'!DU$168),0)</f>
        <v>6.892078317437377E-3</v>
      </c>
      <c r="DV114" s="33">
        <f>+IFERROR(('MIP 2017'!DV114/'MIP 2017'!DV$168),0)</f>
        <v>1.1032956568692335E-2</v>
      </c>
      <c r="DW114" s="33">
        <f>+IFERROR(('MIP 2017'!DW114/'MIP 2017'!DW$168),0)</f>
        <v>1.5216002128609374E-2</v>
      </c>
      <c r="DX114" s="33">
        <f>+IFERROR(('MIP 2017'!DX114/'MIP 2017'!DX$168),0)</f>
        <v>2.398857418610081E-2</v>
      </c>
      <c r="DY114" s="33">
        <f>+IFERROR(('MIP 2017'!DY114/'MIP 2017'!DY$168),0)</f>
        <v>2.2933817686992253E-2</v>
      </c>
      <c r="DZ114" s="33">
        <f>+IFERROR(('MIP 2017'!DZ114/'MIP 2017'!DZ$168),0)</f>
        <v>1.1611689513263497E-2</v>
      </c>
      <c r="EA114" s="33">
        <f>+IFERROR(('MIP 2017'!EA114/'MIP 2017'!EA$168),0)</f>
        <v>7.5754013260328464E-3</v>
      </c>
      <c r="EB114" s="33">
        <f>+IFERROR(('MIP 2017'!EB114/'MIP 2017'!EB$168),0)</f>
        <v>1.7173918340486611E-2</v>
      </c>
      <c r="EC114" s="33">
        <f>+IFERROR(('MIP 2017'!EC114/'MIP 2017'!EC$168),0)</f>
        <v>2.5297061027095037E-2</v>
      </c>
      <c r="ED114" s="33">
        <f>+IFERROR(('MIP 2017'!ED114/'MIP 2017'!ED$168),0)</f>
        <v>4.7922136329568009E-2</v>
      </c>
      <c r="EE114" s="33">
        <f>+IFERROR(('MIP 2017'!EE114/'MIP 2017'!EE$168),0)</f>
        <v>4.2390294128532013E-2</v>
      </c>
      <c r="EF114" s="33">
        <f>+IFERROR(('MIP 2017'!EF114/'MIP 2017'!EF$168),0)</f>
        <v>4.0122941639293558E-2</v>
      </c>
      <c r="EG114" s="33">
        <f>+IFERROR(('MIP 2017'!EG114/'MIP 2017'!EG$168),0)</f>
        <v>3.4483363141779882E-2</v>
      </c>
      <c r="EH114" s="33">
        <f>+IFERROR(('MIP 2017'!EH114/'MIP 2017'!EH$168),0)</f>
        <v>0</v>
      </c>
    </row>
    <row r="115" spans="1:138" s="7" customFormat="1" ht="21.95" customHeight="1" thickBot="1" x14ac:dyDescent="0.25">
      <c r="A115" s="137" t="s">
        <v>269</v>
      </c>
      <c r="B115" s="138" t="s">
        <v>266</v>
      </c>
      <c r="C115" s="33">
        <f>+IFERROR(('MIP 2017'!C115/'MIP 2017'!C$168),0)</f>
        <v>0</v>
      </c>
      <c r="D115" s="33">
        <f>+IFERROR(('MIP 2017'!D115/'MIP 2017'!D$168),0)</f>
        <v>0</v>
      </c>
      <c r="E115" s="33">
        <f>+IFERROR(('MIP 2017'!E115/'MIP 2017'!E$168),0)</f>
        <v>0</v>
      </c>
      <c r="F115" s="33">
        <f>+IFERROR(('MIP 2017'!F115/'MIP 2017'!F$168),0)</f>
        <v>1.2239020144179317E-3</v>
      </c>
      <c r="G115" s="33">
        <f>+IFERROR(('MIP 2017'!G115/'MIP 2017'!G$168),0)</f>
        <v>1.9045739785348136E-7</v>
      </c>
      <c r="H115" s="33">
        <f>+IFERROR(('MIP 2017'!H115/'MIP 2017'!H$168),0)</f>
        <v>0</v>
      </c>
      <c r="I115" s="33">
        <f>+IFERROR(('MIP 2017'!I115/'MIP 2017'!I$168),0)</f>
        <v>1.6667366654851231E-6</v>
      </c>
      <c r="J115" s="33">
        <f>+IFERROR(('MIP 2017'!J115/'MIP 2017'!J$168),0)</f>
        <v>0</v>
      </c>
      <c r="K115" s="33">
        <f>+IFERROR(('MIP 2017'!K115/'MIP 2017'!K$168),0)</f>
        <v>0</v>
      </c>
      <c r="L115" s="33">
        <f>+IFERROR(('MIP 2017'!L115/'MIP 2017'!L$168),0)</f>
        <v>2.3898608476998405E-5</v>
      </c>
      <c r="M115" s="33">
        <f>+IFERROR(('MIP 2017'!M115/'MIP 2017'!M$168),0)</f>
        <v>0</v>
      </c>
      <c r="N115" s="33">
        <f>+IFERROR(('MIP 2017'!N115/'MIP 2017'!N$168),0)</f>
        <v>2.2083180275556786E-3</v>
      </c>
      <c r="O115" s="33">
        <f>+IFERROR(('MIP 2017'!O115/'MIP 2017'!O$168),0)</f>
        <v>3.6360239052426737E-3</v>
      </c>
      <c r="P115" s="33">
        <f>+IFERROR(('MIP 2017'!P115/'MIP 2017'!P$168),0)</f>
        <v>1.3569383856352187E-3</v>
      </c>
      <c r="Q115" s="33">
        <f>+IFERROR(('MIP 2017'!Q115/'MIP 2017'!Q$168),0)</f>
        <v>0</v>
      </c>
      <c r="R115" s="33">
        <f>+IFERROR(('MIP 2017'!R115/'MIP 2017'!R$168),0)</f>
        <v>1.5711075695618317E-3</v>
      </c>
      <c r="S115" s="33">
        <f>+IFERROR(('MIP 2017'!S115/'MIP 2017'!S$168),0)</f>
        <v>1.01988910463519E-6</v>
      </c>
      <c r="T115" s="33">
        <f>+IFERROR(('MIP 2017'!T115/'MIP 2017'!T$168),0)</f>
        <v>0</v>
      </c>
      <c r="U115" s="33">
        <f>+IFERROR(('MIP 2017'!U115/'MIP 2017'!U$168),0)</f>
        <v>3.3473924599315022E-6</v>
      </c>
      <c r="V115" s="33">
        <f>+IFERROR(('MIP 2017'!V115/'MIP 2017'!V$168),0)</f>
        <v>3.9489889400251858E-7</v>
      </c>
      <c r="W115" s="33">
        <f>+IFERROR(('MIP 2017'!W115/'MIP 2017'!W$168),0)</f>
        <v>3.5847529626829001E-3</v>
      </c>
      <c r="X115" s="33">
        <f>+IFERROR(('MIP 2017'!X115/'MIP 2017'!X$168),0)</f>
        <v>7.2014821841005663E-4</v>
      </c>
      <c r="Y115" s="33">
        <f>+IFERROR(('MIP 2017'!Y115/'MIP 2017'!Y$168),0)</f>
        <v>0</v>
      </c>
      <c r="Z115" s="33">
        <f>+IFERROR(('MIP 2017'!Z115/'MIP 2017'!Z$168),0)</f>
        <v>1.0760914335750639E-5</v>
      </c>
      <c r="AA115" s="33">
        <f>+IFERROR(('MIP 2017'!AA115/'MIP 2017'!AA$168),0)</f>
        <v>0</v>
      </c>
      <c r="AB115" s="33">
        <f>+IFERROR(('MIP 2017'!AB115/'MIP 2017'!AB$168),0)</f>
        <v>2.7463383515423053E-3</v>
      </c>
      <c r="AC115" s="33">
        <f>+IFERROR(('MIP 2017'!AC115/'MIP 2017'!AC$168),0)</f>
        <v>7.7279211104272806E-6</v>
      </c>
      <c r="AD115" s="33">
        <f>+IFERROR(('MIP 2017'!AD115/'MIP 2017'!AD$168),0)</f>
        <v>8.8371623170483196E-4</v>
      </c>
      <c r="AE115" s="33">
        <f>+IFERROR(('MIP 2017'!AE115/'MIP 2017'!AE$168),0)</f>
        <v>7.7245234978708295E-4</v>
      </c>
      <c r="AF115" s="33">
        <f>+IFERROR(('MIP 2017'!AF115/'MIP 2017'!AF$168),0)</f>
        <v>9.9931484445359674E-4</v>
      </c>
      <c r="AG115" s="33">
        <f>+IFERROR(('MIP 2017'!AG115/'MIP 2017'!AG$168),0)</f>
        <v>3.0491823382063159E-3</v>
      </c>
      <c r="AH115" s="33">
        <f>+IFERROR(('MIP 2017'!AH115/'MIP 2017'!AH$168),0)</f>
        <v>1.0289865081291381E-3</v>
      </c>
      <c r="AI115" s="33">
        <f>+IFERROR(('MIP 2017'!AI115/'MIP 2017'!AI$168),0)</f>
        <v>5.1729722342682435E-4</v>
      </c>
      <c r="AJ115" s="33">
        <f>+IFERROR(('MIP 2017'!AJ115/'MIP 2017'!AJ$168),0)</f>
        <v>9.3646220807797433E-4</v>
      </c>
      <c r="AK115" s="33">
        <f>+IFERROR(('MIP 2017'!AK115/'MIP 2017'!AK$168),0)</f>
        <v>1.9800891880388731E-3</v>
      </c>
      <c r="AL115" s="33">
        <f>+IFERROR(('MIP 2017'!AL115/'MIP 2017'!AL$168),0)</f>
        <v>8.7574535221321653E-4</v>
      </c>
      <c r="AM115" s="33">
        <f>+IFERROR(('MIP 2017'!AM115/'MIP 2017'!AM$168),0)</f>
        <v>1.7609428883834206E-4</v>
      </c>
      <c r="AN115" s="33">
        <f>+IFERROR(('MIP 2017'!AN115/'MIP 2017'!AN$168),0)</f>
        <v>1.0222892330944871E-3</v>
      </c>
      <c r="AO115" s="33">
        <f>+IFERROR(('MIP 2017'!AO115/'MIP 2017'!AO$168),0)</f>
        <v>1.4334443222489973E-3</v>
      </c>
      <c r="AP115" s="33">
        <f>+IFERROR(('MIP 2017'!AP115/'MIP 2017'!AP$168),0)</f>
        <v>2.0817809913671885E-3</v>
      </c>
      <c r="AQ115" s="33">
        <f>+IFERROR(('MIP 2017'!AQ115/'MIP 2017'!AQ$168),0)</f>
        <v>7.6589937395139113E-4</v>
      </c>
      <c r="AR115" s="33">
        <f>+IFERROR(('MIP 2017'!AR115/'MIP 2017'!AR$168),0)</f>
        <v>1.2600351801311908E-3</v>
      </c>
      <c r="AS115" s="33">
        <f>+IFERROR(('MIP 2017'!AS115/'MIP 2017'!AS$168),0)</f>
        <v>7.5008358614445309E-4</v>
      </c>
      <c r="AT115" s="33">
        <f>+IFERROR(('MIP 2017'!AT115/'MIP 2017'!AT$168),0)</f>
        <v>1.562463010519121E-3</v>
      </c>
      <c r="AU115" s="33">
        <f>+IFERROR(('MIP 2017'!AU115/'MIP 2017'!AU$168),0)</f>
        <v>9.4707138616323243E-4</v>
      </c>
      <c r="AV115" s="33">
        <f>+IFERROR(('MIP 2017'!AV115/'MIP 2017'!AV$168),0)</f>
        <v>1.2890246049920427E-3</v>
      </c>
      <c r="AW115" s="33">
        <f>+IFERROR(('MIP 2017'!AW115/'MIP 2017'!AW$168),0)</f>
        <v>2.0140257049322771E-3</v>
      </c>
      <c r="AX115" s="33">
        <f>+IFERROR(('MIP 2017'!AX115/'MIP 2017'!AX$168),0)</f>
        <v>1.1260670354610979E-3</v>
      </c>
      <c r="AY115" s="33">
        <f>+IFERROR(('MIP 2017'!AY115/'MIP 2017'!AY$168),0)</f>
        <v>1.783884643497163E-3</v>
      </c>
      <c r="AZ115" s="33">
        <f>+IFERROR(('MIP 2017'!AZ115/'MIP 2017'!AZ$168),0)</f>
        <v>1.919785926455639E-3</v>
      </c>
      <c r="BA115" s="33">
        <f>+IFERROR(('MIP 2017'!BA115/'MIP 2017'!BA$168),0)</f>
        <v>2.4465274658881734E-4</v>
      </c>
      <c r="BB115" s="33">
        <f>+IFERROR(('MIP 2017'!BB115/'MIP 2017'!BB$168),0)</f>
        <v>1.3263395426145687E-3</v>
      </c>
      <c r="BC115" s="33">
        <f>+IFERROR(('MIP 2017'!BC115/'MIP 2017'!BC$168),0)</f>
        <v>1.3853611572910379E-3</v>
      </c>
      <c r="BD115" s="33">
        <f>+IFERROR(('MIP 2017'!BD115/'MIP 2017'!BD$168),0)</f>
        <v>1.0820207249951652E-3</v>
      </c>
      <c r="BE115" s="33">
        <f>+IFERROR(('MIP 2017'!BE115/'MIP 2017'!BE$168),0)</f>
        <v>2.9664840708348117E-3</v>
      </c>
      <c r="BF115" s="33">
        <f>+IFERROR(('MIP 2017'!BF115/'MIP 2017'!BF$168),0)</f>
        <v>1.6773387697790049E-3</v>
      </c>
      <c r="BG115" s="33">
        <f>+IFERROR(('MIP 2017'!BG115/'MIP 2017'!BG$168),0)</f>
        <v>9.7107898031361111E-4</v>
      </c>
      <c r="BH115" s="33">
        <f>+IFERROR(('MIP 2017'!BH115/'MIP 2017'!BH$168),0)</f>
        <v>4.5472949675461147E-3</v>
      </c>
      <c r="BI115" s="33">
        <f>+IFERROR(('MIP 2017'!BI115/'MIP 2017'!BI$168),0)</f>
        <v>7.0022620647010427E-3</v>
      </c>
      <c r="BJ115" s="33">
        <f>+IFERROR(('MIP 2017'!BJ115/'MIP 2017'!BJ$168),0)</f>
        <v>5.806390302396363E-4</v>
      </c>
      <c r="BK115" s="33">
        <f>+IFERROR(('MIP 2017'!BK115/'MIP 2017'!BK$168),0)</f>
        <v>1.791965515093364E-3</v>
      </c>
      <c r="BL115" s="33">
        <f>+IFERROR(('MIP 2017'!BL115/'MIP 2017'!BL$168),0)</f>
        <v>1.5775526259032429E-3</v>
      </c>
      <c r="BM115" s="33">
        <f>+IFERROR(('MIP 2017'!BM115/'MIP 2017'!BM$168),0)</f>
        <v>2.6066696048418362E-3</v>
      </c>
      <c r="BN115" s="33">
        <f>+IFERROR(('MIP 2017'!BN115/'MIP 2017'!BN$168),0)</f>
        <v>1.9259798862474302E-3</v>
      </c>
      <c r="BO115" s="33">
        <f>+IFERROR(('MIP 2017'!BO115/'MIP 2017'!BO$168),0)</f>
        <v>1.0413915221078704E-3</v>
      </c>
      <c r="BP115" s="33">
        <f>+IFERROR(('MIP 2017'!BP115/'MIP 2017'!BP$168),0)</f>
        <v>2.0064565793453015E-3</v>
      </c>
      <c r="BQ115" s="33">
        <f>+IFERROR(('MIP 2017'!BQ115/'MIP 2017'!BQ$168),0)</f>
        <v>4.4594776824644989E-3</v>
      </c>
      <c r="BR115" s="33">
        <f>+IFERROR(('MIP 2017'!BR115/'MIP 2017'!BR$168),0)</f>
        <v>1.7087143242995701E-3</v>
      </c>
      <c r="BS115" s="33">
        <f>+IFERROR(('MIP 2017'!BS115/'MIP 2017'!BS$168),0)</f>
        <v>3.1392972388205932E-3</v>
      </c>
      <c r="BT115" s="33">
        <f>+IFERROR(('MIP 2017'!BT115/'MIP 2017'!BT$168),0)</f>
        <v>1.3032293530860894E-3</v>
      </c>
      <c r="BU115" s="33">
        <f>+IFERROR(('MIP 2017'!BU115/'MIP 2017'!BU$168),0)</f>
        <v>9.8041908770857516E-4</v>
      </c>
      <c r="BV115" s="33">
        <f>+IFERROR(('MIP 2017'!BV115/'MIP 2017'!BV$168),0)</f>
        <v>1.5292994434766012E-3</v>
      </c>
      <c r="BW115" s="33">
        <f>+IFERROR(('MIP 2017'!BW115/'MIP 2017'!BW$168),0)</f>
        <v>5.1868910473176419E-3</v>
      </c>
      <c r="BX115" s="33">
        <f>+IFERROR(('MIP 2017'!BX115/'MIP 2017'!BX$168),0)</f>
        <v>4.3011229208653155E-3</v>
      </c>
      <c r="BY115" s="33">
        <f>+IFERROR(('MIP 2017'!BY115/'MIP 2017'!BY$168),0)</f>
        <v>1.1731667431436484E-3</v>
      </c>
      <c r="BZ115" s="33">
        <f>+IFERROR(('MIP 2017'!BZ115/'MIP 2017'!BZ$168),0)</f>
        <v>6.1286504321530228E-3</v>
      </c>
      <c r="CA115" s="33">
        <f>+IFERROR(('MIP 2017'!CA115/'MIP 2017'!CA$168),0)</f>
        <v>6.5566929617198854E-3</v>
      </c>
      <c r="CB115" s="33">
        <f>+IFERROR(('MIP 2017'!CB115/'MIP 2017'!CB$168),0)</f>
        <v>1.4019655681311775E-3</v>
      </c>
      <c r="CC115" s="33">
        <f>+IFERROR(('MIP 2017'!CC115/'MIP 2017'!CC$168),0)</f>
        <v>1.021055920055402E-4</v>
      </c>
      <c r="CD115" s="33">
        <f>+IFERROR(('MIP 2017'!CD115/'MIP 2017'!CD$168),0)</f>
        <v>4.6101513448029665E-7</v>
      </c>
      <c r="CE115" s="33">
        <f>+IFERROR(('MIP 2017'!CE115/'MIP 2017'!CE$168),0)</f>
        <v>2.9887258575269885E-3</v>
      </c>
      <c r="CF115" s="33">
        <f>+IFERROR(('MIP 2017'!CF115/'MIP 2017'!CF$168),0)</f>
        <v>2.013145770478559E-3</v>
      </c>
      <c r="CG115" s="33">
        <f>+IFERROR(('MIP 2017'!CG115/'MIP 2017'!CG$168),0)</f>
        <v>5.8095110133320723E-3</v>
      </c>
      <c r="CH115" s="33">
        <f>+IFERROR(('MIP 2017'!CH115/'MIP 2017'!CH$168),0)</f>
        <v>2.5206174154689749E-3</v>
      </c>
      <c r="CI115" s="33">
        <f>+IFERROR(('MIP 2017'!CI115/'MIP 2017'!CI$168),0)</f>
        <v>0</v>
      </c>
      <c r="CJ115" s="33">
        <f>+IFERROR(('MIP 2017'!CJ115/'MIP 2017'!CJ$168),0)</f>
        <v>4.6116557753668116E-3</v>
      </c>
      <c r="CK115" s="33">
        <f>+IFERROR(('MIP 2017'!CK115/'MIP 2017'!CK$168),0)</f>
        <v>1.865800240762929E-4</v>
      </c>
      <c r="CL115" s="33">
        <f>+IFERROR(('MIP 2017'!CL115/'MIP 2017'!CL$168),0)</f>
        <v>4.7216992229295778E-3</v>
      </c>
      <c r="CM115" s="33">
        <f>+IFERROR(('MIP 2017'!CM115/'MIP 2017'!CM$168),0)</f>
        <v>2.607229938508252E-3</v>
      </c>
      <c r="CN115" s="33">
        <f>+IFERROR(('MIP 2017'!CN115/'MIP 2017'!CN$168),0)</f>
        <v>1.6225757037504649E-2</v>
      </c>
      <c r="CO115" s="33">
        <f>+IFERROR(('MIP 2017'!CO115/'MIP 2017'!CO$168),0)</f>
        <v>3.8781953572796656E-3</v>
      </c>
      <c r="CP115" s="33">
        <f>+IFERROR(('MIP 2017'!CP115/'MIP 2017'!CP$168),0)</f>
        <v>1.2063386672415074E-3</v>
      </c>
      <c r="CQ115" s="33">
        <f>+IFERROR(('MIP 2017'!CQ115/'MIP 2017'!CQ$168),0)</f>
        <v>2.8201657925401688E-3</v>
      </c>
      <c r="CR115" s="33">
        <f>+IFERROR(('MIP 2017'!CR115/'MIP 2017'!CR$168),0)</f>
        <v>1.5443746248433427E-3</v>
      </c>
      <c r="CS115" s="33">
        <f>+IFERROR(('MIP 2017'!CS115/'MIP 2017'!CS$168),0)</f>
        <v>2.1124017490570051E-3</v>
      </c>
      <c r="CT115" s="33">
        <f>+IFERROR(('MIP 2017'!CT115/'MIP 2017'!CT$168),0)</f>
        <v>9.4048063519815649E-4</v>
      </c>
      <c r="CU115" s="33">
        <f>+IFERROR(('MIP 2017'!CU115/'MIP 2017'!CU$168),0)</f>
        <v>2.8845795369425676E-3</v>
      </c>
      <c r="CV115" s="33">
        <f>+IFERROR(('MIP 2017'!CV115/'MIP 2017'!CV$168),0)</f>
        <v>9.1457672518662251E-4</v>
      </c>
      <c r="CW115" s="33">
        <f>+IFERROR(('MIP 2017'!CW115/'MIP 2017'!CW$168),0)</f>
        <v>2.6203367927996155E-3</v>
      </c>
      <c r="CX115" s="33">
        <f>+IFERROR(('MIP 2017'!CX115/'MIP 2017'!CX$168),0)</f>
        <v>1.7101559831132959E-3</v>
      </c>
      <c r="CY115" s="33">
        <f>+IFERROR(('MIP 2017'!CY115/'MIP 2017'!CY$168),0)</f>
        <v>3.2854983349758491E-3</v>
      </c>
      <c r="CZ115" s="33">
        <f>+IFERROR(('MIP 2017'!CZ115/'MIP 2017'!CZ$168),0)</f>
        <v>1.9886494136636028E-3</v>
      </c>
      <c r="DA115" s="33">
        <f>+IFERROR(('MIP 2017'!DA115/'MIP 2017'!DA$168),0)</f>
        <v>5.6726066991543023E-3</v>
      </c>
      <c r="DB115" s="33">
        <f>+IFERROR(('MIP 2017'!DB115/'MIP 2017'!DB$168),0)</f>
        <v>9.6028833653134277E-2</v>
      </c>
      <c r="DC115" s="33">
        <f>+IFERROR(('MIP 2017'!DC115/'MIP 2017'!DC$168),0)</f>
        <v>1.084590476597116E-2</v>
      </c>
      <c r="DD115" s="33">
        <f>+IFERROR(('MIP 2017'!DD115/'MIP 2017'!DD$168),0)</f>
        <v>3.2991090795036859E-3</v>
      </c>
      <c r="DE115" s="33">
        <f>+IFERROR(('MIP 2017'!DE115/'MIP 2017'!DE$168),0)</f>
        <v>3.2998430013562578E-3</v>
      </c>
      <c r="DF115" s="33">
        <f>+IFERROR(('MIP 2017'!DF115/'MIP 2017'!DF$168),0)</f>
        <v>1.8157482755994398E-2</v>
      </c>
      <c r="DG115" s="33">
        <f>+IFERROR(('MIP 2017'!DG115/'MIP 2017'!DG$168),0)</f>
        <v>3.2696717020236333E-3</v>
      </c>
      <c r="DH115" s="33">
        <f>+IFERROR(('MIP 2017'!DH115/'MIP 2017'!DH$168),0)</f>
        <v>2.8224159402062982E-3</v>
      </c>
      <c r="DI115" s="33">
        <f>+IFERROR(('MIP 2017'!DI115/'MIP 2017'!DI$168),0)</f>
        <v>1.0902984581320597E-2</v>
      </c>
      <c r="DJ115" s="33">
        <f>+IFERROR(('MIP 2017'!DJ115/'MIP 2017'!DJ$168),0)</f>
        <v>1.7991783101670236E-3</v>
      </c>
      <c r="DK115" s="33">
        <f>+IFERROR(('MIP 2017'!DK115/'MIP 2017'!DK$168),0)</f>
        <v>1.5494432755883423E-3</v>
      </c>
      <c r="DL115" s="33">
        <f>+IFERROR(('MIP 2017'!DL115/'MIP 2017'!DL$168),0)</f>
        <v>1.6397233512164394E-3</v>
      </c>
      <c r="DM115" s="33">
        <f>+IFERROR(('MIP 2017'!DM115/'MIP 2017'!DM$168),0)</f>
        <v>2.2087018429572869E-3</v>
      </c>
      <c r="DN115" s="33">
        <f>+IFERROR(('MIP 2017'!DN115/'MIP 2017'!DN$168),0)</f>
        <v>1.1261462559839957E-3</v>
      </c>
      <c r="DO115" s="33">
        <f>+IFERROR(('MIP 2017'!DO115/'MIP 2017'!DO$168),0)</f>
        <v>4.8402833287480391E-3</v>
      </c>
      <c r="DP115" s="33">
        <f>+IFERROR(('MIP 2017'!DP115/'MIP 2017'!DP$168),0)</f>
        <v>6.4500776598971537E-3</v>
      </c>
      <c r="DQ115" s="33">
        <f>+IFERROR(('MIP 2017'!DQ115/'MIP 2017'!DQ$168),0)</f>
        <v>3.4071759376259423E-3</v>
      </c>
      <c r="DR115" s="33">
        <f>+IFERROR(('MIP 2017'!DR115/'MIP 2017'!DR$168),0)</f>
        <v>5.2346015614889293E-3</v>
      </c>
      <c r="DS115" s="33">
        <f>+IFERROR(('MIP 2017'!DS115/'MIP 2017'!DS$168),0)</f>
        <v>3.315248272345736E-3</v>
      </c>
      <c r="DT115" s="33">
        <f>+IFERROR(('MIP 2017'!DT115/'MIP 2017'!DT$168),0)</f>
        <v>5.882260814470086E-4</v>
      </c>
      <c r="DU115" s="33">
        <f>+IFERROR(('MIP 2017'!DU115/'MIP 2017'!DU$168),0)</f>
        <v>3.588180603447691E-3</v>
      </c>
      <c r="DV115" s="33">
        <f>+IFERROR(('MIP 2017'!DV115/'MIP 2017'!DV$168),0)</f>
        <v>1.2710196032138226E-3</v>
      </c>
      <c r="DW115" s="33">
        <f>+IFERROR(('MIP 2017'!DW115/'MIP 2017'!DW$168),0)</f>
        <v>1.0814435128032745E-3</v>
      </c>
      <c r="DX115" s="33">
        <f>+IFERROR(('MIP 2017'!DX115/'MIP 2017'!DX$168),0)</f>
        <v>1.1692550654263752E-3</v>
      </c>
      <c r="DY115" s="33">
        <f>+IFERROR(('MIP 2017'!DY115/'MIP 2017'!DY$168),0)</f>
        <v>1.855775492338384E-4</v>
      </c>
      <c r="DZ115" s="33">
        <f>+IFERROR(('MIP 2017'!DZ115/'MIP 2017'!DZ$168),0)</f>
        <v>4.5158800431148384E-4</v>
      </c>
      <c r="EA115" s="33">
        <f>+IFERROR(('MIP 2017'!EA115/'MIP 2017'!EA$168),0)</f>
        <v>8.2365156956652127E-3</v>
      </c>
      <c r="EB115" s="33">
        <f>+IFERROR(('MIP 2017'!EB115/'MIP 2017'!EB$168),0)</f>
        <v>9.3847825930426215E-3</v>
      </c>
      <c r="EC115" s="33">
        <f>+IFERROR(('MIP 2017'!EC115/'MIP 2017'!EC$168),0)</f>
        <v>1.1055877198159034E-3</v>
      </c>
      <c r="ED115" s="33">
        <f>+IFERROR(('MIP 2017'!ED115/'MIP 2017'!ED$168),0)</f>
        <v>9.219921130798869E-3</v>
      </c>
      <c r="EE115" s="33">
        <f>+IFERROR(('MIP 2017'!EE115/'MIP 2017'!EE$168),0)</f>
        <v>3.4169958653822082E-4</v>
      </c>
      <c r="EF115" s="33">
        <f>+IFERROR(('MIP 2017'!EF115/'MIP 2017'!EF$168),0)</f>
        <v>1.8000244765959069E-2</v>
      </c>
      <c r="EG115" s="33">
        <f>+IFERROR(('MIP 2017'!EG115/'MIP 2017'!EG$168),0)</f>
        <v>5.1271277600904665E-4</v>
      </c>
      <c r="EH115" s="33">
        <f>+IFERROR(('MIP 2017'!EH115/'MIP 2017'!EH$168),0)</f>
        <v>0</v>
      </c>
    </row>
    <row r="116" spans="1:138" s="7" customFormat="1" ht="21.95" customHeight="1" thickBot="1" x14ac:dyDescent="0.25">
      <c r="A116" s="137" t="s">
        <v>270</v>
      </c>
      <c r="B116" s="138" t="s">
        <v>268</v>
      </c>
      <c r="C116" s="33">
        <f>+IFERROR(('MIP 2017'!C116/'MIP 2017'!C$168),0)</f>
        <v>2.4896365513819231E-5</v>
      </c>
      <c r="D116" s="33">
        <f>+IFERROR(('MIP 2017'!D116/'MIP 2017'!D$168),0)</f>
        <v>0</v>
      </c>
      <c r="E116" s="33">
        <f>+IFERROR(('MIP 2017'!E116/'MIP 2017'!E$168),0)</f>
        <v>1.0245817691245265E-3</v>
      </c>
      <c r="F116" s="33">
        <f>+IFERROR(('MIP 2017'!F116/'MIP 2017'!F$168),0)</f>
        <v>1.6753188070147489E-3</v>
      </c>
      <c r="G116" s="33">
        <f>+IFERROR(('MIP 2017'!G116/'MIP 2017'!G$168),0)</f>
        <v>8.4590992186650404E-3</v>
      </c>
      <c r="H116" s="33">
        <f>+IFERROR(('MIP 2017'!H116/'MIP 2017'!H$168),0)</f>
        <v>7.6410842852406963E-4</v>
      </c>
      <c r="I116" s="33">
        <f>+IFERROR(('MIP 2017'!I116/'MIP 2017'!I$168),0)</f>
        <v>0</v>
      </c>
      <c r="J116" s="33">
        <f>+IFERROR(('MIP 2017'!J116/'MIP 2017'!J$168),0)</f>
        <v>2.6132155604334663E-4</v>
      </c>
      <c r="K116" s="33">
        <f>+IFERROR(('MIP 2017'!K116/'MIP 2017'!K$168),0)</f>
        <v>0</v>
      </c>
      <c r="L116" s="33">
        <f>+IFERROR(('MIP 2017'!L116/'MIP 2017'!L$168),0)</f>
        <v>0</v>
      </c>
      <c r="M116" s="33">
        <f>+IFERROR(('MIP 2017'!M116/'MIP 2017'!M$168),0)</f>
        <v>1.6422232050784858E-3</v>
      </c>
      <c r="N116" s="33">
        <f>+IFERROR(('MIP 2017'!N116/'MIP 2017'!N$168),0)</f>
        <v>1.0286490178454703E-3</v>
      </c>
      <c r="O116" s="33">
        <f>+IFERROR(('MIP 2017'!O116/'MIP 2017'!O$168),0)</f>
        <v>5.6335649805719975E-3</v>
      </c>
      <c r="P116" s="33">
        <f>+IFERROR(('MIP 2017'!P116/'MIP 2017'!P$168),0)</f>
        <v>2.1788282557453766E-4</v>
      </c>
      <c r="Q116" s="33">
        <f>+IFERROR(('MIP 2017'!Q116/'MIP 2017'!Q$168),0)</f>
        <v>0</v>
      </c>
      <c r="R116" s="33">
        <f>+IFERROR(('MIP 2017'!R116/'MIP 2017'!R$168),0)</f>
        <v>8.6569816186510655E-3</v>
      </c>
      <c r="S116" s="33">
        <f>+IFERROR(('MIP 2017'!S116/'MIP 2017'!S$168),0)</f>
        <v>1.0648073668932335E-3</v>
      </c>
      <c r="T116" s="33">
        <f>+IFERROR(('MIP 2017'!T116/'MIP 2017'!T$168),0)</f>
        <v>2.1036348106316655E-4</v>
      </c>
      <c r="U116" s="33">
        <f>+IFERROR(('MIP 2017'!U116/'MIP 2017'!U$168),0)</f>
        <v>4.5351868955212258E-3</v>
      </c>
      <c r="V116" s="33">
        <f>+IFERROR(('MIP 2017'!V116/'MIP 2017'!V$168),0)</f>
        <v>0</v>
      </c>
      <c r="W116" s="33">
        <f>+IFERROR(('MIP 2017'!W116/'MIP 2017'!W$168),0)</f>
        <v>6.0057378419506912E-3</v>
      </c>
      <c r="X116" s="33">
        <f>+IFERROR(('MIP 2017'!X116/'MIP 2017'!X$168),0)</f>
        <v>6.1509038262256522E-3</v>
      </c>
      <c r="Y116" s="33">
        <f>+IFERROR(('MIP 2017'!Y116/'MIP 2017'!Y$168),0)</f>
        <v>9.0062573471189522E-4</v>
      </c>
      <c r="Z116" s="33">
        <f>+IFERROR(('MIP 2017'!Z116/'MIP 2017'!Z$168),0)</f>
        <v>4.0143305886843972E-4</v>
      </c>
      <c r="AA116" s="33">
        <f>+IFERROR(('MIP 2017'!AA116/'MIP 2017'!AA$168),0)</f>
        <v>1.6088404804738696E-2</v>
      </c>
      <c r="AB116" s="33">
        <f>+IFERROR(('MIP 2017'!AB116/'MIP 2017'!AB$168),0)</f>
        <v>2.4317121766714695E-3</v>
      </c>
      <c r="AC116" s="33">
        <f>+IFERROR(('MIP 2017'!AC116/'MIP 2017'!AC$168),0)</f>
        <v>5.9581398531374412E-3</v>
      </c>
      <c r="AD116" s="33">
        <f>+IFERROR(('MIP 2017'!AD116/'MIP 2017'!AD$168),0)</f>
        <v>3.5802417436891472E-3</v>
      </c>
      <c r="AE116" s="33">
        <f>+IFERROR(('MIP 2017'!AE116/'MIP 2017'!AE$168),0)</f>
        <v>1.4411497097146853E-3</v>
      </c>
      <c r="AF116" s="33">
        <f>+IFERROR(('MIP 2017'!AF116/'MIP 2017'!AF$168),0)</f>
        <v>7.6645533208874522E-3</v>
      </c>
      <c r="AG116" s="33">
        <f>+IFERROR(('MIP 2017'!AG116/'MIP 2017'!AG$168),0)</f>
        <v>6.2189308253787789E-6</v>
      </c>
      <c r="AH116" s="33">
        <f>+IFERROR(('MIP 2017'!AH116/'MIP 2017'!AH$168),0)</f>
        <v>2.9521910709101296E-3</v>
      </c>
      <c r="AI116" s="33">
        <f>+IFERROR(('MIP 2017'!AI116/'MIP 2017'!AI$168),0)</f>
        <v>1.0185179003275129E-3</v>
      </c>
      <c r="AJ116" s="33">
        <f>+IFERROR(('MIP 2017'!AJ116/'MIP 2017'!AJ$168),0)</f>
        <v>2.1405784560150506E-3</v>
      </c>
      <c r="AK116" s="33">
        <f>+IFERROR(('MIP 2017'!AK116/'MIP 2017'!AK$168),0)</f>
        <v>1.8808445470641E-3</v>
      </c>
      <c r="AL116" s="33">
        <f>+IFERROR(('MIP 2017'!AL116/'MIP 2017'!AL$168),0)</f>
        <v>4.3004399188065792E-4</v>
      </c>
      <c r="AM116" s="33">
        <f>+IFERROR(('MIP 2017'!AM116/'MIP 2017'!AM$168),0)</f>
        <v>1.806194769162126E-4</v>
      </c>
      <c r="AN116" s="33">
        <f>+IFERROR(('MIP 2017'!AN116/'MIP 2017'!AN$168),0)</f>
        <v>1.8980541547631072E-3</v>
      </c>
      <c r="AO116" s="33">
        <f>+IFERROR(('MIP 2017'!AO116/'MIP 2017'!AO$168),0)</f>
        <v>8.2488313219716543E-4</v>
      </c>
      <c r="AP116" s="33">
        <f>+IFERROR(('MIP 2017'!AP116/'MIP 2017'!AP$168),0)</f>
        <v>2.6323336967684638E-3</v>
      </c>
      <c r="AQ116" s="33">
        <f>+IFERROR(('MIP 2017'!AQ116/'MIP 2017'!AQ$168),0)</f>
        <v>4.0956182804039869E-4</v>
      </c>
      <c r="AR116" s="33">
        <f>+IFERROR(('MIP 2017'!AR116/'MIP 2017'!AR$168),0)</f>
        <v>2.1666712193062041E-3</v>
      </c>
      <c r="AS116" s="33">
        <f>+IFERROR(('MIP 2017'!AS116/'MIP 2017'!AS$168),0)</f>
        <v>2.6781310202377679E-4</v>
      </c>
      <c r="AT116" s="33">
        <f>+IFERROR(('MIP 2017'!AT116/'MIP 2017'!AT$168),0)</f>
        <v>3.6982060388219603E-3</v>
      </c>
      <c r="AU116" s="33">
        <f>+IFERROR(('MIP 2017'!AU116/'MIP 2017'!AU$168),0)</f>
        <v>8.8994622408085995E-4</v>
      </c>
      <c r="AV116" s="33">
        <f>+IFERROR(('MIP 2017'!AV116/'MIP 2017'!AV$168),0)</f>
        <v>9.0309759748679198E-4</v>
      </c>
      <c r="AW116" s="33">
        <f>+IFERROR(('MIP 2017'!AW116/'MIP 2017'!AW$168),0)</f>
        <v>2.362842509389106E-3</v>
      </c>
      <c r="AX116" s="33">
        <f>+IFERROR(('MIP 2017'!AX116/'MIP 2017'!AX$168),0)</f>
        <v>4.4024998026326503E-3</v>
      </c>
      <c r="AY116" s="33">
        <f>+IFERROR(('MIP 2017'!AY116/'MIP 2017'!AY$168),0)</f>
        <v>3.193941640994439E-3</v>
      </c>
      <c r="AZ116" s="33">
        <f>+IFERROR(('MIP 2017'!AZ116/'MIP 2017'!AZ$168),0)</f>
        <v>4.3510457332397523E-3</v>
      </c>
      <c r="BA116" s="33">
        <f>+IFERROR(('MIP 2017'!BA116/'MIP 2017'!BA$168),0)</f>
        <v>1.9665853841147789E-3</v>
      </c>
      <c r="BB116" s="33">
        <f>+IFERROR(('MIP 2017'!BB116/'MIP 2017'!BB$168),0)</f>
        <v>4.6883057205192812E-4</v>
      </c>
      <c r="BC116" s="33">
        <f>+IFERROR(('MIP 2017'!BC116/'MIP 2017'!BC$168),0)</f>
        <v>1.6478508898188822E-3</v>
      </c>
      <c r="BD116" s="33">
        <f>+IFERROR(('MIP 2017'!BD116/'MIP 2017'!BD$168),0)</f>
        <v>3.7256587236905903E-3</v>
      </c>
      <c r="BE116" s="33">
        <f>+IFERROR(('MIP 2017'!BE116/'MIP 2017'!BE$168),0)</f>
        <v>1.619014586921542E-3</v>
      </c>
      <c r="BF116" s="33">
        <f>+IFERROR(('MIP 2017'!BF116/'MIP 2017'!BF$168),0)</f>
        <v>2.2150156836214271E-3</v>
      </c>
      <c r="BG116" s="33">
        <f>+IFERROR(('MIP 2017'!BG116/'MIP 2017'!BG$168),0)</f>
        <v>4.252619264669365E-4</v>
      </c>
      <c r="BH116" s="33">
        <f>+IFERROR(('MIP 2017'!BH116/'MIP 2017'!BH$168),0)</f>
        <v>1.4361292652746783E-3</v>
      </c>
      <c r="BI116" s="33">
        <f>+IFERROR(('MIP 2017'!BI116/'MIP 2017'!BI$168),0)</f>
        <v>1.4569913113999372E-3</v>
      </c>
      <c r="BJ116" s="33">
        <f>+IFERROR(('MIP 2017'!BJ116/'MIP 2017'!BJ$168),0)</f>
        <v>7.1329414154511642E-3</v>
      </c>
      <c r="BK116" s="33">
        <f>+IFERROR(('MIP 2017'!BK116/'MIP 2017'!BK$168),0)</f>
        <v>1.3692002541892368E-3</v>
      </c>
      <c r="BL116" s="33">
        <f>+IFERROR(('MIP 2017'!BL116/'MIP 2017'!BL$168),0)</f>
        <v>7.2217058964728115E-4</v>
      </c>
      <c r="BM116" s="33">
        <f>+IFERROR(('MIP 2017'!BM116/'MIP 2017'!BM$168),0)</f>
        <v>1.1822599918282597E-2</v>
      </c>
      <c r="BN116" s="33">
        <f>+IFERROR(('MIP 2017'!BN116/'MIP 2017'!BN$168),0)</f>
        <v>1.0155031279933001E-3</v>
      </c>
      <c r="BO116" s="33">
        <f>+IFERROR(('MIP 2017'!BO116/'MIP 2017'!BO$168),0)</f>
        <v>2.4464237899072981E-3</v>
      </c>
      <c r="BP116" s="33">
        <f>+IFERROR(('MIP 2017'!BP116/'MIP 2017'!BP$168),0)</f>
        <v>1.2208088186500101E-3</v>
      </c>
      <c r="BQ116" s="33">
        <f>+IFERROR(('MIP 2017'!BQ116/'MIP 2017'!BQ$168),0)</f>
        <v>2.3196168690106872E-3</v>
      </c>
      <c r="BR116" s="33">
        <f>+IFERROR(('MIP 2017'!BR116/'MIP 2017'!BR$168),0)</f>
        <v>4.3056097051390766E-3</v>
      </c>
      <c r="BS116" s="33">
        <f>+IFERROR(('MIP 2017'!BS116/'MIP 2017'!BS$168),0)</f>
        <v>2.0779787437444942E-3</v>
      </c>
      <c r="BT116" s="33">
        <f>+IFERROR(('MIP 2017'!BT116/'MIP 2017'!BT$168),0)</f>
        <v>2.3752355409831635E-3</v>
      </c>
      <c r="BU116" s="33">
        <f>+IFERROR(('MIP 2017'!BU116/'MIP 2017'!BU$168),0)</f>
        <v>1.1799873809263662E-3</v>
      </c>
      <c r="BV116" s="33">
        <f>+IFERROR(('MIP 2017'!BV116/'MIP 2017'!BV$168),0)</f>
        <v>6.0761957284926676E-3</v>
      </c>
      <c r="BW116" s="33">
        <f>+IFERROR(('MIP 2017'!BW116/'MIP 2017'!BW$168),0)</f>
        <v>1.2090042972412176E-2</v>
      </c>
      <c r="BX116" s="33">
        <f>+IFERROR(('MIP 2017'!BX116/'MIP 2017'!BX$168),0)</f>
        <v>8.2928172994634433E-4</v>
      </c>
      <c r="BY116" s="33">
        <f>+IFERROR(('MIP 2017'!BY116/'MIP 2017'!BY$168),0)</f>
        <v>2.6081156587234164E-3</v>
      </c>
      <c r="BZ116" s="33">
        <f>+IFERROR(('MIP 2017'!BZ116/'MIP 2017'!BZ$168),0)</f>
        <v>1.6546962211266779E-3</v>
      </c>
      <c r="CA116" s="33">
        <f>+IFERROR(('MIP 2017'!CA116/'MIP 2017'!CA$168),0)</f>
        <v>1.9332324925918258E-3</v>
      </c>
      <c r="CB116" s="33">
        <f>+IFERROR(('MIP 2017'!CB116/'MIP 2017'!CB$168),0)</f>
        <v>2.6963481962731018E-3</v>
      </c>
      <c r="CC116" s="33">
        <f>+IFERROR(('MIP 2017'!CC116/'MIP 2017'!CC$168),0)</f>
        <v>9.9955915813743455E-9</v>
      </c>
      <c r="CD116" s="33">
        <f>+IFERROR(('MIP 2017'!CD116/'MIP 2017'!CD$168),0)</f>
        <v>2.0152721828965815E-6</v>
      </c>
      <c r="CE116" s="33">
        <f>+IFERROR(('MIP 2017'!CE116/'MIP 2017'!CE$168),0)</f>
        <v>1.7401806281422443E-4</v>
      </c>
      <c r="CF116" s="33">
        <f>+IFERROR(('MIP 2017'!CF116/'MIP 2017'!CF$168),0)</f>
        <v>4.1408266378199689E-3</v>
      </c>
      <c r="CG116" s="33">
        <f>+IFERROR(('MIP 2017'!CG116/'MIP 2017'!CG$168),0)</f>
        <v>5.6151540868486357E-3</v>
      </c>
      <c r="CH116" s="33">
        <f>+IFERROR(('MIP 2017'!CH116/'MIP 2017'!CH$168),0)</f>
        <v>2.572289939324074E-3</v>
      </c>
      <c r="CI116" s="33">
        <f>+IFERROR(('MIP 2017'!CI116/'MIP 2017'!CI$168),0)</f>
        <v>2.1798629474185687E-5</v>
      </c>
      <c r="CJ116" s="33">
        <f>+IFERROR(('MIP 2017'!CJ116/'MIP 2017'!CJ$168),0)</f>
        <v>3.5899060114794484E-3</v>
      </c>
      <c r="CK116" s="33">
        <f>+IFERROR(('MIP 2017'!CK116/'MIP 2017'!CK$168),0)</f>
        <v>6.9639792564385147E-4</v>
      </c>
      <c r="CL116" s="33">
        <f>+IFERROR(('MIP 2017'!CL116/'MIP 2017'!CL$168),0)</f>
        <v>3.3644726534132583E-3</v>
      </c>
      <c r="CM116" s="33">
        <f>+IFERROR(('MIP 2017'!CM116/'MIP 2017'!CM$168),0)</f>
        <v>5.2353054266817689E-3</v>
      </c>
      <c r="CN116" s="33">
        <f>+IFERROR(('MIP 2017'!CN116/'MIP 2017'!CN$168),0)</f>
        <v>9.9191673109166774E-3</v>
      </c>
      <c r="CO116" s="33">
        <f>+IFERROR(('MIP 2017'!CO116/'MIP 2017'!CO$168),0)</f>
        <v>2.4078852153778048E-3</v>
      </c>
      <c r="CP116" s="33">
        <f>+IFERROR(('MIP 2017'!CP116/'MIP 2017'!CP$168),0)</f>
        <v>1.2282138608967427E-3</v>
      </c>
      <c r="CQ116" s="33">
        <f>+IFERROR(('MIP 2017'!CQ116/'MIP 2017'!CQ$168),0)</f>
        <v>7.0663697869977372E-3</v>
      </c>
      <c r="CR116" s="33">
        <f>+IFERROR(('MIP 2017'!CR116/'MIP 2017'!CR$168),0)</f>
        <v>3.396365554666843E-3</v>
      </c>
      <c r="CS116" s="33">
        <f>+IFERROR(('MIP 2017'!CS116/'MIP 2017'!CS$168),0)</f>
        <v>1.8465409787918848E-3</v>
      </c>
      <c r="CT116" s="33">
        <f>+IFERROR(('MIP 2017'!CT116/'MIP 2017'!CT$168),0)</f>
        <v>1.7375711483137474E-3</v>
      </c>
      <c r="CU116" s="33">
        <f>+IFERROR(('MIP 2017'!CU116/'MIP 2017'!CU$168),0)</f>
        <v>6.4615740982972691E-3</v>
      </c>
      <c r="CV116" s="33">
        <f>+IFERROR(('MIP 2017'!CV116/'MIP 2017'!CV$168),0)</f>
        <v>3.162316788200226E-6</v>
      </c>
      <c r="CW116" s="33">
        <f>+IFERROR(('MIP 2017'!CW116/'MIP 2017'!CW$168),0)</f>
        <v>1.1454902247050526E-3</v>
      </c>
      <c r="CX116" s="33">
        <f>+IFERROR(('MIP 2017'!CX116/'MIP 2017'!CX$168),0)</f>
        <v>3.3270895578035262E-4</v>
      </c>
      <c r="CY116" s="33">
        <f>+IFERROR(('MIP 2017'!CY116/'MIP 2017'!CY$168),0)</f>
        <v>3.5592794822083433E-2</v>
      </c>
      <c r="CZ116" s="33">
        <f>+IFERROR(('MIP 2017'!CZ116/'MIP 2017'!CZ$168),0)</f>
        <v>2.0217858319873661E-3</v>
      </c>
      <c r="DA116" s="33">
        <f>+IFERROR(('MIP 2017'!DA116/'MIP 2017'!DA$168),0)</f>
        <v>1.5561271928601053E-3</v>
      </c>
      <c r="DB116" s="33">
        <f>+IFERROR(('MIP 2017'!DB116/'MIP 2017'!DB$168),0)</f>
        <v>7.8400044495828339E-3</v>
      </c>
      <c r="DC116" s="33">
        <f>+IFERROR(('MIP 2017'!DC116/'MIP 2017'!DC$168),0)</f>
        <v>8.2871403952544276E-2</v>
      </c>
      <c r="DD116" s="33">
        <f>+IFERROR(('MIP 2017'!DD116/'MIP 2017'!DD$168),0)</f>
        <v>6.9109600182435107E-3</v>
      </c>
      <c r="DE116" s="33">
        <f>+IFERROR(('MIP 2017'!DE116/'MIP 2017'!DE$168),0)</f>
        <v>6.8744403094837692E-3</v>
      </c>
      <c r="DF116" s="33">
        <f>+IFERROR(('MIP 2017'!DF116/'MIP 2017'!DF$168),0)</f>
        <v>2.7064636229023383E-3</v>
      </c>
      <c r="DG116" s="33">
        <f>+IFERROR(('MIP 2017'!DG116/'MIP 2017'!DG$168),0)</f>
        <v>2.5754347419497812E-2</v>
      </c>
      <c r="DH116" s="33">
        <f>+IFERROR(('MIP 2017'!DH116/'MIP 2017'!DH$168),0)</f>
        <v>6.5868542449640617E-3</v>
      </c>
      <c r="DI116" s="33">
        <f>+IFERROR(('MIP 2017'!DI116/'MIP 2017'!DI$168),0)</f>
        <v>5.7414555315700192E-3</v>
      </c>
      <c r="DJ116" s="33">
        <f>+IFERROR(('MIP 2017'!DJ116/'MIP 2017'!DJ$168),0)</f>
        <v>3.5604506045111856E-3</v>
      </c>
      <c r="DK116" s="33">
        <f>+IFERROR(('MIP 2017'!DK116/'MIP 2017'!DK$168),0)</f>
        <v>3.0538446327940732E-3</v>
      </c>
      <c r="DL116" s="33">
        <f>+IFERROR(('MIP 2017'!DL116/'MIP 2017'!DL$168),0)</f>
        <v>5.068640839897498E-3</v>
      </c>
      <c r="DM116" s="33">
        <f>+IFERROR(('MIP 2017'!DM116/'MIP 2017'!DM$168),0)</f>
        <v>4.3531972901662474E-3</v>
      </c>
      <c r="DN116" s="33">
        <f>+IFERROR(('MIP 2017'!DN116/'MIP 2017'!DN$168),0)</f>
        <v>1.8057701988194973E-3</v>
      </c>
      <c r="DO116" s="33">
        <f>+IFERROR(('MIP 2017'!DO116/'MIP 2017'!DO$168),0)</f>
        <v>1.5451394982923292E-2</v>
      </c>
      <c r="DP116" s="33">
        <f>+IFERROR(('MIP 2017'!DP116/'MIP 2017'!DP$168),0)</f>
        <v>3.3288896801605006E-3</v>
      </c>
      <c r="DQ116" s="33">
        <f>+IFERROR(('MIP 2017'!DQ116/'MIP 2017'!DQ$168),0)</f>
        <v>3.9233652252837568E-3</v>
      </c>
      <c r="DR116" s="33">
        <f>+IFERROR(('MIP 2017'!DR116/'MIP 2017'!DR$168),0)</f>
        <v>5.5550412358944812E-3</v>
      </c>
      <c r="DS116" s="33">
        <f>+IFERROR(('MIP 2017'!DS116/'MIP 2017'!DS$168),0)</f>
        <v>2.2555403529681388E-4</v>
      </c>
      <c r="DT116" s="33">
        <f>+IFERROR(('MIP 2017'!DT116/'MIP 2017'!DT$168),0)</f>
        <v>1.2986282014817098E-6</v>
      </c>
      <c r="DU116" s="33">
        <f>+IFERROR(('MIP 2017'!DU116/'MIP 2017'!DU$168),0)</f>
        <v>4.1431244851629573E-3</v>
      </c>
      <c r="DV116" s="33">
        <f>+IFERROR(('MIP 2017'!DV116/'MIP 2017'!DV$168),0)</f>
        <v>2.6806866052843021E-3</v>
      </c>
      <c r="DW116" s="33">
        <f>+IFERROR(('MIP 2017'!DW116/'MIP 2017'!DW$168),0)</f>
        <v>1.9380337698747757E-3</v>
      </c>
      <c r="DX116" s="33">
        <f>+IFERROR(('MIP 2017'!DX116/'MIP 2017'!DX$168),0)</f>
        <v>2.457869950567979E-3</v>
      </c>
      <c r="DY116" s="33">
        <f>+IFERROR(('MIP 2017'!DY116/'MIP 2017'!DY$168),0)</f>
        <v>9.4917054215189205E-6</v>
      </c>
      <c r="DZ116" s="33">
        <f>+IFERROR(('MIP 2017'!DZ116/'MIP 2017'!DZ$168),0)</f>
        <v>1.5111844314389034E-4</v>
      </c>
      <c r="EA116" s="33">
        <f>+IFERROR(('MIP 2017'!EA116/'MIP 2017'!EA$168),0)</f>
        <v>4.017677199284881E-3</v>
      </c>
      <c r="EB116" s="33">
        <f>+IFERROR(('MIP 2017'!EB116/'MIP 2017'!EB$168),0)</f>
        <v>3.2119617765290725E-3</v>
      </c>
      <c r="EC116" s="33">
        <f>+IFERROR(('MIP 2017'!EC116/'MIP 2017'!EC$168),0)</f>
        <v>4.6780169108253276E-3</v>
      </c>
      <c r="ED116" s="33">
        <f>+IFERROR(('MIP 2017'!ED116/'MIP 2017'!ED$168),0)</f>
        <v>9.5984252851262046E-3</v>
      </c>
      <c r="EE116" s="33">
        <f>+IFERROR(('MIP 2017'!EE116/'MIP 2017'!EE$168),0)</f>
        <v>3.7348573662066347E-3</v>
      </c>
      <c r="EF116" s="33">
        <f>+IFERROR(('MIP 2017'!EF116/'MIP 2017'!EF$168),0)</f>
        <v>2.5035527915593281E-3</v>
      </c>
      <c r="EG116" s="33">
        <f>+IFERROR(('MIP 2017'!EG116/'MIP 2017'!EG$168),0)</f>
        <v>1.9390290967331914E-3</v>
      </c>
      <c r="EH116" s="33">
        <f>+IFERROR(('MIP 2017'!EH116/'MIP 2017'!EH$168),0)</f>
        <v>0</v>
      </c>
    </row>
    <row r="117" spans="1:138" s="7" customFormat="1" ht="21.95" customHeight="1" thickBot="1" x14ac:dyDescent="0.25">
      <c r="A117" s="137" t="s">
        <v>272</v>
      </c>
      <c r="B117" s="138" t="s">
        <v>399</v>
      </c>
      <c r="C117" s="33">
        <f>+IFERROR(('MIP 2017'!C117/'MIP 2017'!C$168),0)</f>
        <v>4.5892612824681775E-4</v>
      </c>
      <c r="D117" s="33">
        <f>+IFERROR(('MIP 2017'!D117/'MIP 2017'!D$168),0)</f>
        <v>2.9719160353807741E-4</v>
      </c>
      <c r="E117" s="33">
        <f>+IFERROR(('MIP 2017'!E117/'MIP 2017'!E$168),0)</f>
        <v>4.2388638901023662E-4</v>
      </c>
      <c r="F117" s="33">
        <f>+IFERROR(('MIP 2017'!F117/'MIP 2017'!F$168),0)</f>
        <v>5.6258826329740595E-4</v>
      </c>
      <c r="G117" s="33">
        <f>+IFERROR(('MIP 2017'!G117/'MIP 2017'!G$168),0)</f>
        <v>6.6366878658457196E-4</v>
      </c>
      <c r="H117" s="33">
        <f>+IFERROR(('MIP 2017'!H117/'MIP 2017'!H$168),0)</f>
        <v>4.8986733535927372E-4</v>
      </c>
      <c r="I117" s="33">
        <f>+IFERROR(('MIP 2017'!I117/'MIP 2017'!I$168),0)</f>
        <v>2.265212260571049E-4</v>
      </c>
      <c r="J117" s="33">
        <f>+IFERROR(('MIP 2017'!J117/'MIP 2017'!J$168),0)</f>
        <v>6.0988578715843338E-4</v>
      </c>
      <c r="K117" s="33">
        <f>+IFERROR(('MIP 2017'!K117/'MIP 2017'!K$168),0)</f>
        <v>4.2258791306238111E-4</v>
      </c>
      <c r="L117" s="33">
        <f>+IFERROR(('MIP 2017'!L117/'MIP 2017'!L$168),0)</f>
        <v>4.5930310024309414E-4</v>
      </c>
      <c r="M117" s="33">
        <f>+IFERROR(('MIP 2017'!M117/'MIP 2017'!M$168),0)</f>
        <v>4.3906446109931202E-4</v>
      </c>
      <c r="N117" s="33">
        <f>+IFERROR(('MIP 2017'!N117/'MIP 2017'!N$168),0)</f>
        <v>1.0673526383822344E-3</v>
      </c>
      <c r="O117" s="33">
        <f>+IFERROR(('MIP 2017'!O117/'MIP 2017'!O$168),0)</f>
        <v>9.9903176939872057E-4</v>
      </c>
      <c r="P117" s="33">
        <f>+IFERROR(('MIP 2017'!P117/'MIP 2017'!P$168),0)</f>
        <v>3.5672199654202062E-4</v>
      </c>
      <c r="Q117" s="33">
        <f>+IFERROR(('MIP 2017'!Q117/'MIP 2017'!Q$168),0)</f>
        <v>3.0004816735288852E-4</v>
      </c>
      <c r="R117" s="33">
        <f>+IFERROR(('MIP 2017'!R117/'MIP 2017'!R$168),0)</f>
        <v>3.6776223144146382E-3</v>
      </c>
      <c r="S117" s="33">
        <f>+IFERROR(('MIP 2017'!S117/'MIP 2017'!S$168),0)</f>
        <v>3.3186164346921235E-4</v>
      </c>
      <c r="T117" s="33">
        <f>+IFERROR(('MIP 2017'!T117/'MIP 2017'!T$168),0)</f>
        <v>3.5224803763819767E-4</v>
      </c>
      <c r="U117" s="33">
        <f>+IFERROR(('MIP 2017'!U117/'MIP 2017'!U$168),0)</f>
        <v>2.6587218460622786E-3</v>
      </c>
      <c r="V117" s="33">
        <f>+IFERROR(('MIP 2017'!V117/'MIP 2017'!V$168),0)</f>
        <v>3.1573895199166262E-4</v>
      </c>
      <c r="W117" s="33">
        <f>+IFERROR(('MIP 2017'!W117/'MIP 2017'!W$168),0)</f>
        <v>4.6338391007379306E-4</v>
      </c>
      <c r="X117" s="33">
        <f>+IFERROR(('MIP 2017'!X117/'MIP 2017'!X$168),0)</f>
        <v>4.6481405659670716E-4</v>
      </c>
      <c r="Y117" s="33">
        <f>+IFERROR(('MIP 2017'!Y117/'MIP 2017'!Y$168),0)</f>
        <v>8.5637129764769499E-4</v>
      </c>
      <c r="Z117" s="33">
        <f>+IFERROR(('MIP 2017'!Z117/'MIP 2017'!Z$168),0)</f>
        <v>1.4466211168196123E-3</v>
      </c>
      <c r="AA117" s="33">
        <f>+IFERROR(('MIP 2017'!AA117/'MIP 2017'!AA$168),0)</f>
        <v>6.1008355831303359E-4</v>
      </c>
      <c r="AB117" s="33">
        <f>+IFERROR(('MIP 2017'!AB117/'MIP 2017'!AB$168),0)</f>
        <v>1.79083636929614E-3</v>
      </c>
      <c r="AC117" s="33">
        <f>+IFERROR(('MIP 2017'!AC117/'MIP 2017'!AC$168),0)</f>
        <v>1.3502496739840092E-4</v>
      </c>
      <c r="AD117" s="33">
        <f>+IFERROR(('MIP 2017'!AD117/'MIP 2017'!AD$168),0)</f>
        <v>7.9983143770753014E-4</v>
      </c>
      <c r="AE117" s="33">
        <f>+IFERROR(('MIP 2017'!AE117/'MIP 2017'!AE$168),0)</f>
        <v>1.6534607556166012E-3</v>
      </c>
      <c r="AF117" s="33">
        <f>+IFERROR(('MIP 2017'!AF117/'MIP 2017'!AF$168),0)</f>
        <v>5.0309869088473137E-4</v>
      </c>
      <c r="AG117" s="33">
        <f>+IFERROR(('MIP 2017'!AG117/'MIP 2017'!AG$168),0)</f>
        <v>4.211507485078395E-5</v>
      </c>
      <c r="AH117" s="33">
        <f>+IFERROR(('MIP 2017'!AH117/'MIP 2017'!AH$168),0)</f>
        <v>5.9574469705837819E-4</v>
      </c>
      <c r="AI117" s="33">
        <f>+IFERROR(('MIP 2017'!AI117/'MIP 2017'!AI$168),0)</f>
        <v>6.1664594922516893E-4</v>
      </c>
      <c r="AJ117" s="33">
        <f>+IFERROR(('MIP 2017'!AJ117/'MIP 2017'!AJ$168),0)</f>
        <v>5.5270037848525432E-3</v>
      </c>
      <c r="AK117" s="33">
        <f>+IFERROR(('MIP 2017'!AK117/'MIP 2017'!AK$168),0)</f>
        <v>1.3246015859065001E-3</v>
      </c>
      <c r="AL117" s="33">
        <f>+IFERROR(('MIP 2017'!AL117/'MIP 2017'!AL$168),0)</f>
        <v>6.4036968215102762E-4</v>
      </c>
      <c r="AM117" s="33">
        <f>+IFERROR(('MIP 2017'!AM117/'MIP 2017'!AM$168),0)</f>
        <v>2.2498515646050708E-3</v>
      </c>
      <c r="AN117" s="33">
        <f>+IFERROR(('MIP 2017'!AN117/'MIP 2017'!AN$168),0)</f>
        <v>2.8806331483090379E-3</v>
      </c>
      <c r="AO117" s="33">
        <f>+IFERROR(('MIP 2017'!AO117/'MIP 2017'!AO$168),0)</f>
        <v>1.4172254064319498E-3</v>
      </c>
      <c r="AP117" s="33">
        <f>+IFERROR(('MIP 2017'!AP117/'MIP 2017'!AP$168),0)</f>
        <v>4.722390018305541E-3</v>
      </c>
      <c r="AQ117" s="33">
        <f>+IFERROR(('MIP 2017'!AQ117/'MIP 2017'!AQ$168),0)</f>
        <v>4.6560420503213406E-4</v>
      </c>
      <c r="AR117" s="33">
        <f>+IFERROR(('MIP 2017'!AR117/'MIP 2017'!AR$168),0)</f>
        <v>1.6642486295657211E-3</v>
      </c>
      <c r="AS117" s="33">
        <f>+IFERROR(('MIP 2017'!AS117/'MIP 2017'!AS$168),0)</f>
        <v>9.0195164560270759E-4</v>
      </c>
      <c r="AT117" s="33">
        <f>+IFERROR(('MIP 2017'!AT117/'MIP 2017'!AT$168),0)</f>
        <v>3.5515870616907698E-3</v>
      </c>
      <c r="AU117" s="33">
        <f>+IFERROR(('MIP 2017'!AU117/'MIP 2017'!AU$168),0)</f>
        <v>1.5426773889408983E-2</v>
      </c>
      <c r="AV117" s="33">
        <f>+IFERROR(('MIP 2017'!AV117/'MIP 2017'!AV$168),0)</f>
        <v>8.8748026623465699E-4</v>
      </c>
      <c r="AW117" s="33">
        <f>+IFERROR(('MIP 2017'!AW117/'MIP 2017'!AW$168),0)</f>
        <v>3.8043738720509391E-3</v>
      </c>
      <c r="AX117" s="33">
        <f>+IFERROR(('MIP 2017'!AX117/'MIP 2017'!AX$168),0)</f>
        <v>5.4219435799194302E-4</v>
      </c>
      <c r="AY117" s="33">
        <f>+IFERROR(('MIP 2017'!AY117/'MIP 2017'!AY$168),0)</f>
        <v>4.926938247045026E-4</v>
      </c>
      <c r="AZ117" s="33">
        <f>+IFERROR(('MIP 2017'!AZ117/'MIP 2017'!AZ$168),0)</f>
        <v>5.3229393012599194E-4</v>
      </c>
      <c r="BA117" s="33">
        <f>+IFERROR(('MIP 2017'!BA117/'MIP 2017'!BA$168),0)</f>
        <v>7.3476867045527085E-4</v>
      </c>
      <c r="BB117" s="33">
        <f>+IFERROR(('MIP 2017'!BB117/'MIP 2017'!BB$168),0)</f>
        <v>5.3454216467567419E-4</v>
      </c>
      <c r="BC117" s="33">
        <f>+IFERROR(('MIP 2017'!BC117/'MIP 2017'!BC$168),0)</f>
        <v>3.2424094907452143E-3</v>
      </c>
      <c r="BD117" s="33">
        <f>+IFERROR(('MIP 2017'!BD117/'MIP 2017'!BD$168),0)</f>
        <v>3.1424673728354773E-3</v>
      </c>
      <c r="BE117" s="33">
        <f>+IFERROR(('MIP 2017'!BE117/'MIP 2017'!BE$168),0)</f>
        <v>1.6903581785942853E-3</v>
      </c>
      <c r="BF117" s="33">
        <f>+IFERROR(('MIP 2017'!BF117/'MIP 2017'!BF$168),0)</f>
        <v>4.5008154678603937E-3</v>
      </c>
      <c r="BG117" s="33">
        <f>+IFERROR(('MIP 2017'!BG117/'MIP 2017'!BG$168),0)</f>
        <v>7.7951083142018191E-4</v>
      </c>
      <c r="BH117" s="33">
        <f>+IFERROR(('MIP 2017'!BH117/'MIP 2017'!BH$168),0)</f>
        <v>5.950649315510175E-3</v>
      </c>
      <c r="BI117" s="33">
        <f>+IFERROR(('MIP 2017'!BI117/'MIP 2017'!BI$168),0)</f>
        <v>4.5529749034265111E-3</v>
      </c>
      <c r="BJ117" s="33">
        <f>+IFERROR(('MIP 2017'!BJ117/'MIP 2017'!BJ$168),0)</f>
        <v>3.3549990681760152E-3</v>
      </c>
      <c r="BK117" s="33">
        <f>+IFERROR(('MIP 2017'!BK117/'MIP 2017'!BK$168),0)</f>
        <v>1.1830422713622996E-3</v>
      </c>
      <c r="BL117" s="33">
        <f>+IFERROR(('MIP 2017'!BL117/'MIP 2017'!BL$168),0)</f>
        <v>6.5499963375028616E-4</v>
      </c>
      <c r="BM117" s="33">
        <f>+IFERROR(('MIP 2017'!BM117/'MIP 2017'!BM$168),0)</f>
        <v>6.4965104082648382E-3</v>
      </c>
      <c r="BN117" s="33">
        <f>+IFERROR(('MIP 2017'!BN117/'MIP 2017'!BN$168),0)</f>
        <v>8.517788658207574E-4</v>
      </c>
      <c r="BO117" s="33">
        <f>+IFERROR(('MIP 2017'!BO117/'MIP 2017'!BO$168),0)</f>
        <v>2.9104158815663203E-3</v>
      </c>
      <c r="BP117" s="33">
        <f>+IFERROR(('MIP 2017'!BP117/'MIP 2017'!BP$168),0)</f>
        <v>2.4314821042683249E-3</v>
      </c>
      <c r="BQ117" s="33">
        <f>+IFERROR(('MIP 2017'!BQ117/'MIP 2017'!BQ$168),0)</f>
        <v>1.4596915371861122E-3</v>
      </c>
      <c r="BR117" s="33">
        <f>+IFERROR(('MIP 2017'!BR117/'MIP 2017'!BR$168),0)</f>
        <v>1.2157437834668673E-2</v>
      </c>
      <c r="BS117" s="33">
        <f>+IFERROR(('MIP 2017'!BS117/'MIP 2017'!BS$168),0)</f>
        <v>9.8197605052507031E-4</v>
      </c>
      <c r="BT117" s="33">
        <f>+IFERROR(('MIP 2017'!BT117/'MIP 2017'!BT$168),0)</f>
        <v>4.2916542615415876E-3</v>
      </c>
      <c r="BU117" s="33">
        <f>+IFERROR(('MIP 2017'!BU117/'MIP 2017'!BU$168),0)</f>
        <v>7.4398034981872432E-3</v>
      </c>
      <c r="BV117" s="33">
        <f>+IFERROR(('MIP 2017'!BV117/'MIP 2017'!BV$168),0)</f>
        <v>1.4177742574583492E-3</v>
      </c>
      <c r="BW117" s="33">
        <f>+IFERROR(('MIP 2017'!BW117/'MIP 2017'!BW$168),0)</f>
        <v>4.3163678912944746E-3</v>
      </c>
      <c r="BX117" s="33">
        <f>+IFERROR(('MIP 2017'!BX117/'MIP 2017'!BX$168),0)</f>
        <v>4.6754896690356209E-3</v>
      </c>
      <c r="BY117" s="33">
        <f>+IFERROR(('MIP 2017'!BY117/'MIP 2017'!BY$168),0)</f>
        <v>4.8437735067822146E-4</v>
      </c>
      <c r="BZ117" s="33">
        <f>+IFERROR(('MIP 2017'!BZ117/'MIP 2017'!BZ$168),0)</f>
        <v>5.3305283552417275E-4</v>
      </c>
      <c r="CA117" s="33">
        <f>+IFERROR(('MIP 2017'!CA117/'MIP 2017'!CA$168),0)</f>
        <v>2.4688510953089064E-3</v>
      </c>
      <c r="CB117" s="33">
        <f>+IFERROR(('MIP 2017'!CB117/'MIP 2017'!CB$168),0)</f>
        <v>5.5949889886565949E-4</v>
      </c>
      <c r="CC117" s="33">
        <f>+IFERROR(('MIP 2017'!CC117/'MIP 2017'!CC$168),0)</f>
        <v>5.9064542384040038E-4</v>
      </c>
      <c r="CD117" s="33">
        <f>+IFERROR(('MIP 2017'!CD117/'MIP 2017'!CD$168),0)</f>
        <v>1.1848680300901953E-3</v>
      </c>
      <c r="CE117" s="33">
        <f>+IFERROR(('MIP 2017'!CE117/'MIP 2017'!CE$168),0)</f>
        <v>2.318754821446539E-3</v>
      </c>
      <c r="CF117" s="33">
        <f>+IFERROR(('MIP 2017'!CF117/'MIP 2017'!CF$168),0)</f>
        <v>7.7227287773499087E-4</v>
      </c>
      <c r="CG117" s="33">
        <f>+IFERROR(('MIP 2017'!CG117/'MIP 2017'!CG$168),0)</f>
        <v>4.9531640515143704E-3</v>
      </c>
      <c r="CH117" s="33">
        <f>+IFERROR(('MIP 2017'!CH117/'MIP 2017'!CH$168),0)</f>
        <v>5.5816140900468553E-4</v>
      </c>
      <c r="CI117" s="33">
        <f>+IFERROR(('MIP 2017'!CI117/'MIP 2017'!CI$168),0)</f>
        <v>3.5174020205692796E-4</v>
      </c>
      <c r="CJ117" s="33">
        <f>+IFERROR(('MIP 2017'!CJ117/'MIP 2017'!CJ$168),0)</f>
        <v>1.737523664207377E-3</v>
      </c>
      <c r="CK117" s="33">
        <f>+IFERROR(('MIP 2017'!CK117/'MIP 2017'!CK$168),0)</f>
        <v>5.1499063677788422E-4</v>
      </c>
      <c r="CL117" s="33">
        <f>+IFERROR(('MIP 2017'!CL117/'MIP 2017'!CL$168),0)</f>
        <v>7.1022499866738734E-3</v>
      </c>
      <c r="CM117" s="33">
        <f>+IFERROR(('MIP 2017'!CM117/'MIP 2017'!CM$168),0)</f>
        <v>1.4999269874738201E-3</v>
      </c>
      <c r="CN117" s="33">
        <f>+IFERROR(('MIP 2017'!CN117/'MIP 2017'!CN$168),0)</f>
        <v>6.1183021676478391E-3</v>
      </c>
      <c r="CO117" s="33">
        <f>+IFERROR(('MIP 2017'!CO117/'MIP 2017'!CO$168),0)</f>
        <v>1.2622786654689527E-2</v>
      </c>
      <c r="CP117" s="33">
        <f>+IFERROR(('MIP 2017'!CP117/'MIP 2017'!CP$168),0)</f>
        <v>5.7369510959005318E-2</v>
      </c>
      <c r="CQ117" s="33">
        <f>+IFERROR(('MIP 2017'!CQ117/'MIP 2017'!CQ$168),0)</f>
        <v>9.6534769568351643E-3</v>
      </c>
      <c r="CR117" s="33">
        <f>+IFERROR(('MIP 2017'!CR117/'MIP 2017'!CR$168),0)</f>
        <v>8.709454914032546E-4</v>
      </c>
      <c r="CS117" s="33">
        <f>+IFERROR(('MIP 2017'!CS117/'MIP 2017'!CS$168),0)</f>
        <v>4.4230051253392666E-3</v>
      </c>
      <c r="CT117" s="33">
        <f>+IFERROR(('MIP 2017'!CT117/'MIP 2017'!CT$168),0)</f>
        <v>9.8009004863082692E-3</v>
      </c>
      <c r="CU117" s="33">
        <f>+IFERROR(('MIP 2017'!CU117/'MIP 2017'!CU$168),0)</f>
        <v>9.2426460299931488E-3</v>
      </c>
      <c r="CV117" s="33">
        <f>+IFERROR(('MIP 2017'!CV117/'MIP 2017'!CV$168),0)</f>
        <v>1.5400854839477645E-5</v>
      </c>
      <c r="CW117" s="33">
        <f>+IFERROR(('MIP 2017'!CW117/'MIP 2017'!CW$168),0)</f>
        <v>1.7221247399549946E-3</v>
      </c>
      <c r="CX117" s="33">
        <f>+IFERROR(('MIP 2017'!CX117/'MIP 2017'!CX$168),0)</f>
        <v>6.9126349493308968E-3</v>
      </c>
      <c r="CY117" s="33">
        <f>+IFERROR(('MIP 2017'!CY117/'MIP 2017'!CY$168),0)</f>
        <v>1.1470093188328449E-2</v>
      </c>
      <c r="CZ117" s="33">
        <f>+IFERROR(('MIP 2017'!CZ117/'MIP 2017'!CZ$168),0)</f>
        <v>1.2320811619585476E-3</v>
      </c>
      <c r="DA117" s="33">
        <f>+IFERROR(('MIP 2017'!DA117/'MIP 2017'!DA$168),0)</f>
        <v>4.7534873642558293E-3</v>
      </c>
      <c r="DB117" s="33">
        <f>+IFERROR(('MIP 2017'!DB117/'MIP 2017'!DB$168),0)</f>
        <v>4.1054017423477846E-3</v>
      </c>
      <c r="DC117" s="33">
        <f>+IFERROR(('MIP 2017'!DC117/'MIP 2017'!DC$168),0)</f>
        <v>4.8469693103542844E-3</v>
      </c>
      <c r="DD117" s="33">
        <f>+IFERROR(('MIP 2017'!DD117/'MIP 2017'!DD$168),0)</f>
        <v>3.9135111630314974E-2</v>
      </c>
      <c r="DE117" s="33">
        <f>+IFERROR(('MIP 2017'!DE117/'MIP 2017'!DE$168),0)</f>
        <v>2.4692905146091407E-3</v>
      </c>
      <c r="DF117" s="33">
        <f>+IFERROR(('MIP 2017'!DF117/'MIP 2017'!DF$168),0)</f>
        <v>3.3832150285509698E-2</v>
      </c>
      <c r="DG117" s="33">
        <f>+IFERROR(('MIP 2017'!DG117/'MIP 2017'!DG$168),0)</f>
        <v>2.1149043445177509E-2</v>
      </c>
      <c r="DH117" s="33">
        <f>+IFERROR(('MIP 2017'!DH117/'MIP 2017'!DH$168),0)</f>
        <v>9.2398436240826338E-3</v>
      </c>
      <c r="DI117" s="33">
        <f>+IFERROR(('MIP 2017'!DI117/'MIP 2017'!DI$168),0)</f>
        <v>3.1650609854233002E-3</v>
      </c>
      <c r="DJ117" s="33">
        <f>+IFERROR(('MIP 2017'!DJ117/'MIP 2017'!DJ$168),0)</f>
        <v>2.9332053140800202E-3</v>
      </c>
      <c r="DK117" s="33">
        <f>+IFERROR(('MIP 2017'!DK117/'MIP 2017'!DK$168),0)</f>
        <v>2.6340453260696932E-3</v>
      </c>
      <c r="DL117" s="33">
        <f>+IFERROR(('MIP 2017'!DL117/'MIP 2017'!DL$168),0)</f>
        <v>2.8363900879975219E-3</v>
      </c>
      <c r="DM117" s="33">
        <f>+IFERROR(('MIP 2017'!DM117/'MIP 2017'!DM$168),0)</f>
        <v>3.7083562904212056E-3</v>
      </c>
      <c r="DN117" s="33">
        <f>+IFERROR(('MIP 2017'!DN117/'MIP 2017'!DN$168),0)</f>
        <v>1.104469781225907E-5</v>
      </c>
      <c r="DO117" s="33">
        <f>+IFERROR(('MIP 2017'!DO117/'MIP 2017'!DO$168),0)</f>
        <v>3.8912423058435936E-3</v>
      </c>
      <c r="DP117" s="33">
        <f>+IFERROR(('MIP 2017'!DP117/'MIP 2017'!DP$168),0)</f>
        <v>2.9619979121572565E-3</v>
      </c>
      <c r="DQ117" s="33">
        <f>+IFERROR(('MIP 2017'!DQ117/'MIP 2017'!DQ$168),0)</f>
        <v>9.5743602765573815E-4</v>
      </c>
      <c r="DR117" s="33">
        <f>+IFERROR(('MIP 2017'!DR117/'MIP 2017'!DR$168),0)</f>
        <v>3.3610959573197242E-2</v>
      </c>
      <c r="DS117" s="33">
        <f>+IFERROR(('MIP 2017'!DS117/'MIP 2017'!DS$168),0)</f>
        <v>5.4334051913410173E-3</v>
      </c>
      <c r="DT117" s="33">
        <f>+IFERROR(('MIP 2017'!DT117/'MIP 2017'!DT$168),0)</f>
        <v>3.2569635241987572E-4</v>
      </c>
      <c r="DU117" s="33">
        <f>+IFERROR(('MIP 2017'!DU117/'MIP 2017'!DU$168),0)</f>
        <v>3.2940322530387807E-5</v>
      </c>
      <c r="DV117" s="33">
        <f>+IFERROR(('MIP 2017'!DV117/'MIP 2017'!DV$168),0)</f>
        <v>6.9077013941931111E-4</v>
      </c>
      <c r="DW117" s="33">
        <f>+IFERROR(('MIP 2017'!DW117/'MIP 2017'!DW$168),0)</f>
        <v>4.6148485439460396E-3</v>
      </c>
      <c r="DX117" s="33">
        <f>+IFERROR(('MIP 2017'!DX117/'MIP 2017'!DX$168),0)</f>
        <v>5.5019714209678626E-4</v>
      </c>
      <c r="DY117" s="33">
        <f>+IFERROR(('MIP 2017'!DY117/'MIP 2017'!DY$168),0)</f>
        <v>1.9435755877077064E-3</v>
      </c>
      <c r="DZ117" s="33">
        <f>+IFERROR(('MIP 2017'!DZ117/'MIP 2017'!DZ$168),0)</f>
        <v>2.6329610509013982E-4</v>
      </c>
      <c r="EA117" s="33">
        <f>+IFERROR(('MIP 2017'!EA117/'MIP 2017'!EA$168),0)</f>
        <v>4.8703479415206979E-3</v>
      </c>
      <c r="EB117" s="33">
        <f>+IFERROR(('MIP 2017'!EB117/'MIP 2017'!EB$168),0)</f>
        <v>1.364014431549603E-2</v>
      </c>
      <c r="EC117" s="33">
        <f>+IFERROR(('MIP 2017'!EC117/'MIP 2017'!EC$168),0)</f>
        <v>1.193647258164107E-3</v>
      </c>
      <c r="ED117" s="33">
        <f>+IFERROR(('MIP 2017'!ED117/'MIP 2017'!ED$168),0)</f>
        <v>3.0973981780091334E-3</v>
      </c>
      <c r="EE117" s="33">
        <f>+IFERROR(('MIP 2017'!EE117/'MIP 2017'!EE$168),0)</f>
        <v>3.1624503761178564E-4</v>
      </c>
      <c r="EF117" s="33">
        <f>+IFERROR(('MIP 2017'!EF117/'MIP 2017'!EF$168),0)</f>
        <v>1.6773437235124462E-4</v>
      </c>
      <c r="EG117" s="33">
        <f>+IFERROR(('MIP 2017'!EG117/'MIP 2017'!EG$168),0)</f>
        <v>1.7680284772801804E-4</v>
      </c>
      <c r="EH117" s="33">
        <f>+IFERROR(('MIP 2017'!EH117/'MIP 2017'!EH$168),0)</f>
        <v>0</v>
      </c>
    </row>
    <row r="118" spans="1:138" s="7" customFormat="1" ht="21.95" customHeight="1" thickBot="1" x14ac:dyDescent="0.25">
      <c r="A118" s="137" t="s">
        <v>274</v>
      </c>
      <c r="B118" s="138" t="s">
        <v>271</v>
      </c>
      <c r="C118" s="33">
        <f>+IFERROR(('MIP 2017'!C118/'MIP 2017'!C$168),0)</f>
        <v>3.5431071002460304E-6</v>
      </c>
      <c r="D118" s="33">
        <f>+IFERROR(('MIP 2017'!D118/'MIP 2017'!D$168),0)</f>
        <v>2.2790500716113564E-6</v>
      </c>
      <c r="E118" s="33">
        <f>+IFERROR(('MIP 2017'!E118/'MIP 2017'!E$168),0)</f>
        <v>7.4903428303951228E-4</v>
      </c>
      <c r="F118" s="33">
        <f>+IFERROR(('MIP 2017'!F118/'MIP 2017'!F$168),0)</f>
        <v>4.0841928085946907E-4</v>
      </c>
      <c r="G118" s="33">
        <f>+IFERROR(('MIP 2017'!G118/'MIP 2017'!G$168),0)</f>
        <v>2.2688979460458105E-3</v>
      </c>
      <c r="H118" s="33">
        <f>+IFERROR(('MIP 2017'!H118/'MIP 2017'!H$168),0)</f>
        <v>4.5130639468928902E-4</v>
      </c>
      <c r="I118" s="33">
        <f>+IFERROR(('MIP 2017'!I118/'MIP 2017'!I$168),0)</f>
        <v>3.5668316211369736E-4</v>
      </c>
      <c r="J118" s="33">
        <f>+IFERROR(('MIP 2017'!J118/'MIP 2017'!J$168),0)</f>
        <v>1.6370705939403309E-4</v>
      </c>
      <c r="K118" s="33">
        <f>+IFERROR(('MIP 2017'!K118/'MIP 2017'!K$168),0)</f>
        <v>6.9450156717618605E-4</v>
      </c>
      <c r="L118" s="33">
        <f>+IFERROR(('MIP 2017'!L118/'MIP 2017'!L$168),0)</f>
        <v>7.662202139991079E-4</v>
      </c>
      <c r="M118" s="33">
        <f>+IFERROR(('MIP 2017'!M118/'MIP 2017'!M$168),0)</f>
        <v>1.7019834124456447E-3</v>
      </c>
      <c r="N118" s="33">
        <f>+IFERROR(('MIP 2017'!N118/'MIP 2017'!N$168),0)</f>
        <v>6.7350608147081158E-4</v>
      </c>
      <c r="O118" s="33">
        <f>+IFERROR(('MIP 2017'!O118/'MIP 2017'!O$168),0)</f>
        <v>6.5911487250984522E-4</v>
      </c>
      <c r="P118" s="33">
        <f>+IFERROR(('MIP 2017'!P118/'MIP 2017'!P$168),0)</f>
        <v>6.9673573869000595E-4</v>
      </c>
      <c r="Q118" s="33">
        <f>+IFERROR(('MIP 2017'!Q118/'MIP 2017'!Q$168),0)</f>
        <v>3.6016281722833581E-4</v>
      </c>
      <c r="R118" s="33">
        <f>+IFERROR(('MIP 2017'!R118/'MIP 2017'!R$168),0)</f>
        <v>3.6530277742351748E-3</v>
      </c>
      <c r="S118" s="33">
        <f>+IFERROR(('MIP 2017'!S118/'MIP 2017'!S$168),0)</f>
        <v>3.1281264749864513E-4</v>
      </c>
      <c r="T118" s="33">
        <f>+IFERROR(('MIP 2017'!T118/'MIP 2017'!T$168),0)</f>
        <v>8.3801896046060357E-4</v>
      </c>
      <c r="U118" s="33">
        <f>+IFERROR(('MIP 2017'!U118/'MIP 2017'!U$168),0)</f>
        <v>5.1724851284646852E-3</v>
      </c>
      <c r="V118" s="33">
        <f>+IFERROR(('MIP 2017'!V118/'MIP 2017'!V$168),0)</f>
        <v>5.2078281757907141E-4</v>
      </c>
      <c r="W118" s="33">
        <f>+IFERROR(('MIP 2017'!W118/'MIP 2017'!W$168),0)</f>
        <v>5.045333573318742E-4</v>
      </c>
      <c r="X118" s="33">
        <f>+IFERROR(('MIP 2017'!X118/'MIP 2017'!X$168),0)</f>
        <v>2.9443655740671505E-4</v>
      </c>
      <c r="Y118" s="33">
        <f>+IFERROR(('MIP 2017'!Y118/'MIP 2017'!Y$168),0)</f>
        <v>2.1794644571067929E-5</v>
      </c>
      <c r="Z118" s="33">
        <f>+IFERROR(('MIP 2017'!Z118/'MIP 2017'!Z$168),0)</f>
        <v>4.8107747064782388E-4</v>
      </c>
      <c r="AA118" s="33">
        <f>+IFERROR(('MIP 2017'!AA118/'MIP 2017'!AA$168),0)</f>
        <v>7.5531452760089395E-4</v>
      </c>
      <c r="AB118" s="33">
        <f>+IFERROR(('MIP 2017'!AB118/'MIP 2017'!AB$168),0)</f>
        <v>2.0476420097288112E-3</v>
      </c>
      <c r="AC118" s="33">
        <f>+IFERROR(('MIP 2017'!AC118/'MIP 2017'!AC$168),0)</f>
        <v>6.0698324940317244E-4</v>
      </c>
      <c r="AD118" s="33">
        <f>+IFERROR(('MIP 2017'!AD118/'MIP 2017'!AD$168),0)</f>
        <v>1.2028189703931647E-4</v>
      </c>
      <c r="AE118" s="33">
        <f>+IFERROR(('MIP 2017'!AE118/'MIP 2017'!AE$168),0)</f>
        <v>1.4466740490305505E-3</v>
      </c>
      <c r="AF118" s="33">
        <f>+IFERROR(('MIP 2017'!AF118/'MIP 2017'!AF$168),0)</f>
        <v>4.8226080634413675E-3</v>
      </c>
      <c r="AG118" s="33">
        <f>+IFERROR(('MIP 2017'!AG118/'MIP 2017'!AG$168),0)</f>
        <v>2.0793625509771416E-7</v>
      </c>
      <c r="AH118" s="33">
        <f>+IFERROR(('MIP 2017'!AH118/'MIP 2017'!AH$168),0)</f>
        <v>9.5734078301461413E-5</v>
      </c>
      <c r="AI118" s="33">
        <f>+IFERROR(('MIP 2017'!AI118/'MIP 2017'!AI$168),0)</f>
        <v>1.7668896188725147E-3</v>
      </c>
      <c r="AJ118" s="33">
        <f>+IFERROR(('MIP 2017'!AJ118/'MIP 2017'!AJ$168),0)</f>
        <v>1.0475631323688429E-3</v>
      </c>
      <c r="AK118" s="33">
        <f>+IFERROR(('MIP 2017'!AK118/'MIP 2017'!AK$168),0)</f>
        <v>2.6273702897958769E-3</v>
      </c>
      <c r="AL118" s="33">
        <f>+IFERROR(('MIP 2017'!AL118/'MIP 2017'!AL$168),0)</f>
        <v>1.8642433428466416E-4</v>
      </c>
      <c r="AM118" s="33">
        <f>+IFERROR(('MIP 2017'!AM118/'MIP 2017'!AM$168),0)</f>
        <v>7.5285422384393293E-4</v>
      </c>
      <c r="AN118" s="33">
        <f>+IFERROR(('MIP 2017'!AN118/'MIP 2017'!AN$168),0)</f>
        <v>1.2080624143235585E-3</v>
      </c>
      <c r="AO118" s="33">
        <f>+IFERROR(('MIP 2017'!AO118/'MIP 2017'!AO$168),0)</f>
        <v>3.219213513623944E-3</v>
      </c>
      <c r="AP118" s="33">
        <f>+IFERROR(('MIP 2017'!AP118/'MIP 2017'!AP$168),0)</f>
        <v>4.3405138677748518E-3</v>
      </c>
      <c r="AQ118" s="33">
        <f>+IFERROR(('MIP 2017'!AQ118/'MIP 2017'!AQ$168),0)</f>
        <v>4.3334179608828386E-3</v>
      </c>
      <c r="AR118" s="33">
        <f>+IFERROR(('MIP 2017'!AR118/'MIP 2017'!AR$168),0)</f>
        <v>3.829479309415287E-3</v>
      </c>
      <c r="AS118" s="33">
        <f>+IFERROR(('MIP 2017'!AS118/'MIP 2017'!AS$168),0)</f>
        <v>5.3218371116614473E-4</v>
      </c>
      <c r="AT118" s="33">
        <f>+IFERROR(('MIP 2017'!AT118/'MIP 2017'!AT$168),0)</f>
        <v>1.7665158895558111E-3</v>
      </c>
      <c r="AU118" s="33">
        <f>+IFERROR(('MIP 2017'!AU118/'MIP 2017'!AU$168),0)</f>
        <v>1.037973703406295E-3</v>
      </c>
      <c r="AV118" s="33">
        <f>+IFERROR(('MIP 2017'!AV118/'MIP 2017'!AV$168),0)</f>
        <v>1.3956071268880323E-3</v>
      </c>
      <c r="AW118" s="33">
        <f>+IFERROR(('MIP 2017'!AW118/'MIP 2017'!AW$168),0)</f>
        <v>1.8917232709858795E-3</v>
      </c>
      <c r="AX118" s="33">
        <f>+IFERROR(('MIP 2017'!AX118/'MIP 2017'!AX$168),0)</f>
        <v>3.2918060731629533E-4</v>
      </c>
      <c r="AY118" s="33">
        <f>+IFERROR(('MIP 2017'!AY118/'MIP 2017'!AY$168),0)</f>
        <v>5.7412818494032675E-4</v>
      </c>
      <c r="AZ118" s="33">
        <f>+IFERROR(('MIP 2017'!AZ118/'MIP 2017'!AZ$168),0)</f>
        <v>3.1946856996422274E-4</v>
      </c>
      <c r="BA118" s="33">
        <f>+IFERROR(('MIP 2017'!BA118/'MIP 2017'!BA$168),0)</f>
        <v>1.4787155429441933E-4</v>
      </c>
      <c r="BB118" s="33">
        <f>+IFERROR(('MIP 2017'!BB118/'MIP 2017'!BB$168),0)</f>
        <v>4.3154337018136727E-3</v>
      </c>
      <c r="BC118" s="33">
        <f>+IFERROR(('MIP 2017'!BC118/'MIP 2017'!BC$168),0)</f>
        <v>2.1112891142767705E-4</v>
      </c>
      <c r="BD118" s="33">
        <f>+IFERROR(('MIP 2017'!BD118/'MIP 2017'!BD$168),0)</f>
        <v>1.3497050766568856E-3</v>
      </c>
      <c r="BE118" s="33">
        <f>+IFERROR(('MIP 2017'!BE118/'MIP 2017'!BE$168),0)</f>
        <v>2.3458189729507928E-3</v>
      </c>
      <c r="BF118" s="33">
        <f>+IFERROR(('MIP 2017'!BF118/'MIP 2017'!BF$168),0)</f>
        <v>6.9655435726393691E-4</v>
      </c>
      <c r="BG118" s="33">
        <f>+IFERROR(('MIP 2017'!BG118/'MIP 2017'!BG$168),0)</f>
        <v>6.5722418639036482E-4</v>
      </c>
      <c r="BH118" s="33">
        <f>+IFERROR(('MIP 2017'!BH118/'MIP 2017'!BH$168),0)</f>
        <v>1.2964967211284086E-3</v>
      </c>
      <c r="BI118" s="33">
        <f>+IFERROR(('MIP 2017'!BI118/'MIP 2017'!BI$168),0)</f>
        <v>5.2859145194978112E-3</v>
      </c>
      <c r="BJ118" s="33">
        <f>+IFERROR(('MIP 2017'!BJ118/'MIP 2017'!BJ$168),0)</f>
        <v>1.1342331153482006E-4</v>
      </c>
      <c r="BK118" s="33">
        <f>+IFERROR(('MIP 2017'!BK118/'MIP 2017'!BK$168),0)</f>
        <v>6.2942712487811248E-3</v>
      </c>
      <c r="BL118" s="33">
        <f>+IFERROR(('MIP 2017'!BL118/'MIP 2017'!BL$168),0)</f>
        <v>9.7837706360883066E-5</v>
      </c>
      <c r="BM118" s="33">
        <f>+IFERROR(('MIP 2017'!BM118/'MIP 2017'!BM$168),0)</f>
        <v>2.6311052553194933E-3</v>
      </c>
      <c r="BN118" s="33">
        <f>+IFERROR(('MIP 2017'!BN118/'MIP 2017'!BN$168),0)</f>
        <v>2.4716980868313808E-4</v>
      </c>
      <c r="BO118" s="33">
        <f>+IFERROR(('MIP 2017'!BO118/'MIP 2017'!BO$168),0)</f>
        <v>7.6024719669395184E-4</v>
      </c>
      <c r="BP118" s="33">
        <f>+IFERROR(('MIP 2017'!BP118/'MIP 2017'!BP$168),0)</f>
        <v>1.4996149768470033E-3</v>
      </c>
      <c r="BQ118" s="33">
        <f>+IFERROR(('MIP 2017'!BQ118/'MIP 2017'!BQ$168),0)</f>
        <v>7.8297728576777166E-4</v>
      </c>
      <c r="BR118" s="33">
        <f>+IFERROR(('MIP 2017'!BR118/'MIP 2017'!BR$168),0)</f>
        <v>5.8495308101889475E-4</v>
      </c>
      <c r="BS118" s="33">
        <f>+IFERROR(('MIP 2017'!BS118/'MIP 2017'!BS$168),0)</f>
        <v>4.7475893172964546E-4</v>
      </c>
      <c r="BT118" s="33">
        <f>+IFERROR(('MIP 2017'!BT118/'MIP 2017'!BT$168),0)</f>
        <v>3.7274210731214597E-3</v>
      </c>
      <c r="BU118" s="33">
        <f>+IFERROR(('MIP 2017'!BU118/'MIP 2017'!BU$168),0)</f>
        <v>2.4612673285361103E-3</v>
      </c>
      <c r="BV118" s="33">
        <f>+IFERROR(('MIP 2017'!BV118/'MIP 2017'!BV$168),0)</f>
        <v>2.4406678337929986E-4</v>
      </c>
      <c r="BW118" s="33">
        <f>+IFERROR(('MIP 2017'!BW118/'MIP 2017'!BW$168),0)</f>
        <v>2.1052409882873543E-2</v>
      </c>
      <c r="BX118" s="33">
        <f>+IFERROR(('MIP 2017'!BX118/'MIP 2017'!BX$168),0)</f>
        <v>3.6274240749650162E-3</v>
      </c>
      <c r="BY118" s="33">
        <f>+IFERROR(('MIP 2017'!BY118/'MIP 2017'!BY$168),0)</f>
        <v>1.8649740463248313E-2</v>
      </c>
      <c r="BZ118" s="33">
        <f>+IFERROR(('MIP 2017'!BZ118/'MIP 2017'!BZ$168),0)</f>
        <v>1.5712579942011784E-3</v>
      </c>
      <c r="CA118" s="33">
        <f>+IFERROR(('MIP 2017'!CA118/'MIP 2017'!CA$168),0)</f>
        <v>2.027988224980327E-3</v>
      </c>
      <c r="CB118" s="33">
        <f>+IFERROR(('MIP 2017'!CB118/'MIP 2017'!CB$168),0)</f>
        <v>3.3677066715078745E-2</v>
      </c>
      <c r="CC118" s="33">
        <f>+IFERROR(('MIP 2017'!CC118/'MIP 2017'!CC$168),0)</f>
        <v>4.4080528494179344E-2</v>
      </c>
      <c r="CD118" s="33">
        <f>+IFERROR(('MIP 2017'!CD118/'MIP 2017'!CD$168),0)</f>
        <v>4.8565797590712154E-2</v>
      </c>
      <c r="CE118" s="33">
        <f>+IFERROR(('MIP 2017'!CE118/'MIP 2017'!CE$168),0)</f>
        <v>0.11149058912562305</v>
      </c>
      <c r="CF118" s="33">
        <f>+IFERROR(('MIP 2017'!CF118/'MIP 2017'!CF$168),0)</f>
        <v>1.1344432642824073E-2</v>
      </c>
      <c r="CG118" s="33">
        <f>+IFERROR(('MIP 2017'!CG118/'MIP 2017'!CG$168),0)</f>
        <v>7.1221374433589084E-4</v>
      </c>
      <c r="CH118" s="33">
        <f>+IFERROR(('MIP 2017'!CH118/'MIP 2017'!CH$168),0)</f>
        <v>9.5316355141204703E-4</v>
      </c>
      <c r="CI118" s="33">
        <f>+IFERROR(('MIP 2017'!CI118/'MIP 2017'!CI$168),0)</f>
        <v>3.6562683497980433E-7</v>
      </c>
      <c r="CJ118" s="33">
        <f>+IFERROR(('MIP 2017'!CJ118/'MIP 2017'!CJ$168),0)</f>
        <v>2.1879776834962008E-3</v>
      </c>
      <c r="CK118" s="33">
        <f>+IFERROR(('MIP 2017'!CK118/'MIP 2017'!CK$168),0)</f>
        <v>1.5684864320820121E-3</v>
      </c>
      <c r="CL118" s="33">
        <f>+IFERROR(('MIP 2017'!CL118/'MIP 2017'!CL$168),0)</f>
        <v>6.8310890958544243E-4</v>
      </c>
      <c r="CM118" s="33">
        <f>+IFERROR(('MIP 2017'!CM118/'MIP 2017'!CM$168),0)</f>
        <v>8.2021875079009505E-5</v>
      </c>
      <c r="CN118" s="33">
        <f>+IFERROR(('MIP 2017'!CN118/'MIP 2017'!CN$168),0)</f>
        <v>5.1732888257341773E-4</v>
      </c>
      <c r="CO118" s="33">
        <f>+IFERROR(('MIP 2017'!CO118/'MIP 2017'!CO$168),0)</f>
        <v>1.1175342253219782E-3</v>
      </c>
      <c r="CP118" s="33">
        <f>+IFERROR(('MIP 2017'!CP118/'MIP 2017'!CP$168),0)</f>
        <v>2.6197613508363712E-4</v>
      </c>
      <c r="CQ118" s="33">
        <f>+IFERROR(('MIP 2017'!CQ118/'MIP 2017'!CQ$168),0)</f>
        <v>6.2064632235168081E-4</v>
      </c>
      <c r="CR118" s="33">
        <f>+IFERROR(('MIP 2017'!CR118/'MIP 2017'!CR$168),0)</f>
        <v>6.2117046744849169E-4</v>
      </c>
      <c r="CS118" s="33">
        <f>+IFERROR(('MIP 2017'!CS118/'MIP 2017'!CS$168),0)</f>
        <v>1.0311759149684859E-4</v>
      </c>
      <c r="CT118" s="33">
        <f>+IFERROR(('MIP 2017'!CT118/'MIP 2017'!CT$168),0)</f>
        <v>1.2267178025588449E-3</v>
      </c>
      <c r="CU118" s="33">
        <f>+IFERROR(('MIP 2017'!CU118/'MIP 2017'!CU$168),0)</f>
        <v>5.9528848582851275E-4</v>
      </c>
      <c r="CV118" s="33">
        <f>+IFERROR(('MIP 2017'!CV118/'MIP 2017'!CV$168),0)</f>
        <v>2.334382969554238E-3</v>
      </c>
      <c r="CW118" s="33">
        <f>+IFERROR(('MIP 2017'!CW118/'MIP 2017'!CW$168),0)</f>
        <v>6.076559569628794E-4</v>
      </c>
      <c r="CX118" s="33">
        <f>+IFERROR(('MIP 2017'!CX118/'MIP 2017'!CX$168),0)</f>
        <v>4.0415068433849802E-4</v>
      </c>
      <c r="CY118" s="33">
        <f>+IFERROR(('MIP 2017'!CY118/'MIP 2017'!CY$168),0)</f>
        <v>2.4793270493312421E-4</v>
      </c>
      <c r="CZ118" s="33">
        <f>+IFERROR(('MIP 2017'!CZ118/'MIP 2017'!CZ$168),0)</f>
        <v>2.5950615313875456E-4</v>
      </c>
      <c r="DA118" s="33">
        <f>+IFERROR(('MIP 2017'!DA118/'MIP 2017'!DA$168),0)</f>
        <v>4.6949264938875744E-3</v>
      </c>
      <c r="DB118" s="33">
        <f>+IFERROR(('MIP 2017'!DB118/'MIP 2017'!DB$168),0)</f>
        <v>4.1215557791040008E-4</v>
      </c>
      <c r="DC118" s="33">
        <f>+IFERROR(('MIP 2017'!DC118/'MIP 2017'!DC$168),0)</f>
        <v>2.7179213499549609E-4</v>
      </c>
      <c r="DD118" s="33">
        <f>+IFERROR(('MIP 2017'!DD118/'MIP 2017'!DD$168),0)</f>
        <v>6.1732215441543791E-4</v>
      </c>
      <c r="DE118" s="33">
        <f>+IFERROR(('MIP 2017'!DE118/'MIP 2017'!DE$168),0)</f>
        <v>5.3884020036569294E-2</v>
      </c>
      <c r="DF118" s="33">
        <f>+IFERROR(('MIP 2017'!DF118/'MIP 2017'!DF$168),0)</f>
        <v>9.7534379278848577E-3</v>
      </c>
      <c r="DG118" s="33">
        <f>+IFERROR(('MIP 2017'!DG118/'MIP 2017'!DG$168),0)</f>
        <v>2.9328157046373951E-4</v>
      </c>
      <c r="DH118" s="33">
        <f>+IFERROR(('MIP 2017'!DH118/'MIP 2017'!DH$168),0)</f>
        <v>6.4996812556819281E-3</v>
      </c>
      <c r="DI118" s="33">
        <f>+IFERROR(('MIP 2017'!DI118/'MIP 2017'!DI$168),0)</f>
        <v>4.7667195391814881E-6</v>
      </c>
      <c r="DJ118" s="33">
        <f>+IFERROR(('MIP 2017'!DJ118/'MIP 2017'!DJ$168),0)</f>
        <v>1.3679971028444106E-3</v>
      </c>
      <c r="DK118" s="33">
        <f>+IFERROR(('MIP 2017'!DK118/'MIP 2017'!DK$168),0)</f>
        <v>1.0815777938439786E-3</v>
      </c>
      <c r="DL118" s="33">
        <f>+IFERROR(('MIP 2017'!DL118/'MIP 2017'!DL$168),0)</f>
        <v>1.3184679072514895E-3</v>
      </c>
      <c r="DM118" s="33">
        <f>+IFERROR(('MIP 2017'!DM118/'MIP 2017'!DM$168),0)</f>
        <v>1.523368346269991E-3</v>
      </c>
      <c r="DN118" s="33">
        <f>+IFERROR(('MIP 2017'!DN118/'MIP 2017'!DN$168),0)</f>
        <v>5.8853659240552922E-4</v>
      </c>
      <c r="DO118" s="33">
        <f>+IFERROR(('MIP 2017'!DO118/'MIP 2017'!DO$168),0)</f>
        <v>1.4355889233054459E-4</v>
      </c>
      <c r="DP118" s="33">
        <f>+IFERROR(('MIP 2017'!DP118/'MIP 2017'!DP$168),0)</f>
        <v>1.2749619684329489E-4</v>
      </c>
      <c r="DQ118" s="33">
        <f>+IFERROR(('MIP 2017'!DQ118/'MIP 2017'!DQ$168),0)</f>
        <v>7.5478569592177648E-4</v>
      </c>
      <c r="DR118" s="33">
        <f>+IFERROR(('MIP 2017'!DR118/'MIP 2017'!DR$168),0)</f>
        <v>3.1300490949491349E-4</v>
      </c>
      <c r="DS118" s="33">
        <f>+IFERROR(('MIP 2017'!DS118/'MIP 2017'!DS$168),0)</f>
        <v>1.9375585780504155E-2</v>
      </c>
      <c r="DT118" s="33">
        <f>+IFERROR(('MIP 2017'!DT118/'MIP 2017'!DT$168),0)</f>
        <v>1.1231352178823703E-3</v>
      </c>
      <c r="DU118" s="33">
        <f>+IFERROR(('MIP 2017'!DU118/'MIP 2017'!DU$168),0)</f>
        <v>8.8987708327519177E-5</v>
      </c>
      <c r="DV118" s="33">
        <f>+IFERROR(('MIP 2017'!DV118/'MIP 2017'!DV$168),0)</f>
        <v>1.1882948896560909E-3</v>
      </c>
      <c r="DW118" s="33">
        <f>+IFERROR(('MIP 2017'!DW118/'MIP 2017'!DW$168),0)</f>
        <v>7.5413960478185364E-4</v>
      </c>
      <c r="DX118" s="33">
        <f>+IFERROR(('MIP 2017'!DX118/'MIP 2017'!DX$168),0)</f>
        <v>6.0730516947570098E-4</v>
      </c>
      <c r="DY118" s="33">
        <f>+IFERROR(('MIP 2017'!DY118/'MIP 2017'!DY$168),0)</f>
        <v>6.7696025871289466E-3</v>
      </c>
      <c r="DZ118" s="33">
        <f>+IFERROR(('MIP 2017'!DZ118/'MIP 2017'!DZ$168),0)</f>
        <v>2.8933580465985388E-4</v>
      </c>
      <c r="EA118" s="33">
        <f>+IFERROR(('MIP 2017'!EA118/'MIP 2017'!EA$168),0)</f>
        <v>1.3717612911414488E-3</v>
      </c>
      <c r="EB118" s="33">
        <f>+IFERROR(('MIP 2017'!EB118/'MIP 2017'!EB$168),0)</f>
        <v>1.2162090437684885E-2</v>
      </c>
      <c r="EC118" s="33">
        <f>+IFERROR(('MIP 2017'!EC118/'MIP 2017'!EC$168),0)</f>
        <v>2.5180794578456188E-4</v>
      </c>
      <c r="ED118" s="33">
        <f>+IFERROR(('MIP 2017'!ED118/'MIP 2017'!ED$168),0)</f>
        <v>8.4469419838157094E-4</v>
      </c>
      <c r="EE118" s="33">
        <f>+IFERROR(('MIP 2017'!EE118/'MIP 2017'!EE$168),0)</f>
        <v>4.5779081580363327E-4</v>
      </c>
      <c r="EF118" s="33">
        <f>+IFERROR(('MIP 2017'!EF118/'MIP 2017'!EF$168),0)</f>
        <v>4.6612396248793507E-3</v>
      </c>
      <c r="EG118" s="33">
        <f>+IFERROR(('MIP 2017'!EG118/'MIP 2017'!EG$168),0)</f>
        <v>9.1974535109673428E-4</v>
      </c>
      <c r="EH118" s="33">
        <f>+IFERROR(('MIP 2017'!EH118/'MIP 2017'!EH$168),0)</f>
        <v>0</v>
      </c>
    </row>
    <row r="119" spans="1:138" s="7" customFormat="1" ht="21.95" customHeight="1" thickBot="1" x14ac:dyDescent="0.25">
      <c r="A119" s="137" t="s">
        <v>276</v>
      </c>
      <c r="B119" s="138" t="s">
        <v>273</v>
      </c>
      <c r="C119" s="33">
        <f>+IFERROR(('MIP 2017'!C119/'MIP 2017'!C$168),0)</f>
        <v>1.0767825602746706E-6</v>
      </c>
      <c r="D119" s="33">
        <f>+IFERROR(('MIP 2017'!D119/'MIP 2017'!D$168),0)</f>
        <v>6.9741952799273922E-7</v>
      </c>
      <c r="E119" s="33">
        <f>+IFERROR(('MIP 2017'!E119/'MIP 2017'!E$168),0)</f>
        <v>9.8228579025920819E-7</v>
      </c>
      <c r="F119" s="33">
        <f>+IFERROR(('MIP 2017'!F119/'MIP 2017'!F$168),0)</f>
        <v>1.3033472992111613E-6</v>
      </c>
      <c r="G119" s="33">
        <f>+IFERROR(('MIP 2017'!G119/'MIP 2017'!G$168),0)</f>
        <v>1.4964868278118099E-6</v>
      </c>
      <c r="H119" s="33">
        <f>+IFERROR(('MIP 2017'!H119/'MIP 2017'!H$168),0)</f>
        <v>1.1440664404017329E-6</v>
      </c>
      <c r="I119" s="33">
        <f>+IFERROR(('MIP 2017'!I119/'MIP 2017'!I$168),0)</f>
        <v>5.3157735506764282E-7</v>
      </c>
      <c r="J119" s="33">
        <f>+IFERROR(('MIP 2017'!J119/'MIP 2017'!J$168),0)</f>
        <v>1.429336199643965E-6</v>
      </c>
      <c r="K119" s="33">
        <f>+IFERROR(('MIP 2017'!K119/'MIP 2017'!K$168),0)</f>
        <v>9.9168704416523557E-7</v>
      </c>
      <c r="L119" s="33">
        <f>+IFERROR(('MIP 2017'!L119/'MIP 2017'!L$168),0)</f>
        <v>1.0778465729301769E-6</v>
      </c>
      <c r="M119" s="33">
        <f>+IFERROR(('MIP 2017'!M119/'MIP 2017'!M$168),0)</f>
        <v>1.01852072546507E-6</v>
      </c>
      <c r="N119" s="33">
        <f>+IFERROR(('MIP 2017'!N119/'MIP 2017'!N$168),0)</f>
        <v>8.1560651523720755E-5</v>
      </c>
      <c r="O119" s="33">
        <f>+IFERROR(('MIP 2017'!O119/'MIP 2017'!O$168),0)</f>
        <v>1.8380713638156243E-5</v>
      </c>
      <c r="P119" s="33">
        <f>+IFERROR(('MIP 2017'!P119/'MIP 2017'!P$168),0)</f>
        <v>8.1985571270243138E-6</v>
      </c>
      <c r="Q119" s="33">
        <f>+IFERROR(('MIP 2017'!Q119/'MIP 2017'!Q$168),0)</f>
        <v>7.0412302621977281E-7</v>
      </c>
      <c r="R119" s="33">
        <f>+IFERROR(('MIP 2017'!R119/'MIP 2017'!R$168),0)</f>
        <v>5.1920836706537685E-4</v>
      </c>
      <c r="S119" s="33">
        <f>+IFERROR(('MIP 2017'!S119/'MIP 2017'!S$168),0)</f>
        <v>7.7085947788738683E-7</v>
      </c>
      <c r="T119" s="33">
        <f>+IFERROR(('MIP 2017'!T119/'MIP 2017'!T$168),0)</f>
        <v>8.2510484080043473E-7</v>
      </c>
      <c r="U119" s="33">
        <f>+IFERROR(('MIP 2017'!U119/'MIP 2017'!U$168),0)</f>
        <v>7.322872507570245E-4</v>
      </c>
      <c r="V119" s="33">
        <f>+IFERROR(('MIP 2017'!V119/'MIP 2017'!V$168),0)</f>
        <v>7.406338094885545E-7</v>
      </c>
      <c r="W119" s="33">
        <f>+IFERROR(('MIP 2017'!W119/'MIP 2017'!W$168),0)</f>
        <v>9.3205551367587264E-6</v>
      </c>
      <c r="X119" s="33">
        <f>+IFERROR(('MIP 2017'!X119/'MIP 2017'!X$168),0)</f>
        <v>1.4169076528355959E-4</v>
      </c>
      <c r="Y119" s="33">
        <f>+IFERROR(('MIP 2017'!Y119/'MIP 2017'!Y$168),0)</f>
        <v>1.9063644199013916E-6</v>
      </c>
      <c r="Z119" s="33">
        <f>+IFERROR(('MIP 2017'!Z119/'MIP 2017'!Z$168),0)</f>
        <v>4.5872497459010017E-4</v>
      </c>
      <c r="AA119" s="33">
        <f>+IFERROR(('MIP 2017'!AA119/'MIP 2017'!AA$168),0)</f>
        <v>1.219531426555384E-6</v>
      </c>
      <c r="AB119" s="33">
        <f>+IFERROR(('MIP 2017'!AB119/'MIP 2017'!AB$168),0)</f>
        <v>4.7482078405966903E-5</v>
      </c>
      <c r="AC119" s="33">
        <f>+IFERROR(('MIP 2017'!AC119/'MIP 2017'!AC$168),0)</f>
        <v>2.7253602003052603E-6</v>
      </c>
      <c r="AD119" s="33">
        <f>+IFERROR(('MIP 2017'!AD119/'MIP 2017'!AD$168),0)</f>
        <v>1.8441746478230004E-6</v>
      </c>
      <c r="AE119" s="33">
        <f>+IFERROR(('MIP 2017'!AE119/'MIP 2017'!AE$168),0)</f>
        <v>2.8205986523279479E-4</v>
      </c>
      <c r="AF119" s="33">
        <f>+IFERROR(('MIP 2017'!AF119/'MIP 2017'!AF$168),0)</f>
        <v>1.1031709154580087E-5</v>
      </c>
      <c r="AG119" s="33">
        <f>+IFERROR(('MIP 2017'!AG119/'MIP 2017'!AG$168),0)</f>
        <v>9.2699300434596556E-8</v>
      </c>
      <c r="AH119" s="33">
        <f>+IFERROR(('MIP 2017'!AH119/'MIP 2017'!AH$168),0)</f>
        <v>1.3765875942936655E-6</v>
      </c>
      <c r="AI119" s="33">
        <f>+IFERROR(('MIP 2017'!AI119/'MIP 2017'!AI$168),0)</f>
        <v>1.1787555902618956E-4</v>
      </c>
      <c r="AJ119" s="33">
        <f>+IFERROR(('MIP 2017'!AJ119/'MIP 2017'!AJ$168),0)</f>
        <v>5.4627584402943687E-4</v>
      </c>
      <c r="AK119" s="33">
        <f>+IFERROR(('MIP 2017'!AK119/'MIP 2017'!AK$168),0)</f>
        <v>8.3173510954425917E-5</v>
      </c>
      <c r="AL119" s="33">
        <f>+IFERROR(('MIP 2017'!AL119/'MIP 2017'!AL$168),0)</f>
        <v>1.0195772169176195E-3</v>
      </c>
      <c r="AM119" s="33">
        <f>+IFERROR(('MIP 2017'!AM119/'MIP 2017'!AM$168),0)</f>
        <v>4.9361551562310453E-4</v>
      </c>
      <c r="AN119" s="33">
        <f>+IFERROR(('MIP 2017'!AN119/'MIP 2017'!AN$168),0)</f>
        <v>3.1261718688261773E-4</v>
      </c>
      <c r="AO119" s="33">
        <f>+IFERROR(('MIP 2017'!AO119/'MIP 2017'!AO$168),0)</f>
        <v>2.6697021536494604E-4</v>
      </c>
      <c r="AP119" s="33">
        <f>+IFERROR(('MIP 2017'!AP119/'MIP 2017'!AP$168),0)</f>
        <v>1.624160110109218E-4</v>
      </c>
      <c r="AQ119" s="33">
        <f>+IFERROR(('MIP 2017'!AQ119/'MIP 2017'!AQ$168),0)</f>
        <v>6.1572728924135433E-5</v>
      </c>
      <c r="AR119" s="33">
        <f>+IFERROR(('MIP 2017'!AR119/'MIP 2017'!AR$168),0)</f>
        <v>1.34578019910676E-4</v>
      </c>
      <c r="AS119" s="33">
        <f>+IFERROR(('MIP 2017'!AS119/'MIP 2017'!AS$168),0)</f>
        <v>5.8866025077537101E-5</v>
      </c>
      <c r="AT119" s="33">
        <f>+IFERROR(('MIP 2017'!AT119/'MIP 2017'!AT$168),0)</f>
        <v>1.3043848782127526E-4</v>
      </c>
      <c r="AU119" s="33">
        <f>+IFERROR(('MIP 2017'!AU119/'MIP 2017'!AU$168),0)</f>
        <v>7.9057328486238448E-4</v>
      </c>
      <c r="AV119" s="33">
        <f>+IFERROR(('MIP 2017'!AV119/'MIP 2017'!AV$168),0)</f>
        <v>1.2768339389694213E-4</v>
      </c>
      <c r="AW119" s="33">
        <f>+IFERROR(('MIP 2017'!AW119/'MIP 2017'!AW$168),0)</f>
        <v>1.5360208192759144E-4</v>
      </c>
      <c r="AX119" s="33">
        <f>+IFERROR(('MIP 2017'!AX119/'MIP 2017'!AX$168),0)</f>
        <v>3.053261827212861E-3</v>
      </c>
      <c r="AY119" s="33">
        <f>+IFERROR(('MIP 2017'!AY119/'MIP 2017'!AY$168),0)</f>
        <v>8.5990739085868517E-6</v>
      </c>
      <c r="AZ119" s="33">
        <f>+IFERROR(('MIP 2017'!AZ119/'MIP 2017'!AZ$168),0)</f>
        <v>3.7669479941973018E-4</v>
      </c>
      <c r="BA119" s="33">
        <f>+IFERROR(('MIP 2017'!BA119/'MIP 2017'!BA$168),0)</f>
        <v>1.7018971117356021E-6</v>
      </c>
      <c r="BB119" s="33">
        <f>+IFERROR(('MIP 2017'!BB119/'MIP 2017'!BB$168),0)</f>
        <v>4.8203329210802125E-5</v>
      </c>
      <c r="BC119" s="33">
        <f>+IFERROR(('MIP 2017'!BC119/'MIP 2017'!BC$168),0)</f>
        <v>9.2282745395478178E-5</v>
      </c>
      <c r="BD119" s="33">
        <f>+IFERROR(('MIP 2017'!BD119/'MIP 2017'!BD$168),0)</f>
        <v>9.9365517836912559E-5</v>
      </c>
      <c r="BE119" s="33">
        <f>+IFERROR(('MIP 2017'!BE119/'MIP 2017'!BE$168),0)</f>
        <v>5.7012448833751472E-4</v>
      </c>
      <c r="BF119" s="33">
        <f>+IFERROR(('MIP 2017'!BF119/'MIP 2017'!BF$168),0)</f>
        <v>3.8871673397183345E-4</v>
      </c>
      <c r="BG119" s="33">
        <f>+IFERROR(('MIP 2017'!BG119/'MIP 2017'!BG$168),0)</f>
        <v>1.9612069580349748E-3</v>
      </c>
      <c r="BH119" s="33">
        <f>+IFERROR(('MIP 2017'!BH119/'MIP 2017'!BH$168),0)</f>
        <v>3.7595106426964762E-4</v>
      </c>
      <c r="BI119" s="33">
        <f>+IFERROR(('MIP 2017'!BI119/'MIP 2017'!BI$168),0)</f>
        <v>1.0504735299600188E-2</v>
      </c>
      <c r="BJ119" s="33">
        <f>+IFERROR(('MIP 2017'!BJ119/'MIP 2017'!BJ$168),0)</f>
        <v>1.4962552009739559E-3</v>
      </c>
      <c r="BK119" s="33">
        <f>+IFERROR(('MIP 2017'!BK119/'MIP 2017'!BK$168),0)</f>
        <v>1.0012717972572878E-4</v>
      </c>
      <c r="BL119" s="33">
        <f>+IFERROR(('MIP 2017'!BL119/'MIP 2017'!BL$168),0)</f>
        <v>5.7466088352835798E-5</v>
      </c>
      <c r="BM119" s="33">
        <f>+IFERROR(('MIP 2017'!BM119/'MIP 2017'!BM$168),0)</f>
        <v>2.3456007784849941E-4</v>
      </c>
      <c r="BN119" s="33">
        <f>+IFERROR(('MIP 2017'!BN119/'MIP 2017'!BN$168),0)</f>
        <v>8.1272465211106309E-5</v>
      </c>
      <c r="BO119" s="33">
        <f>+IFERROR(('MIP 2017'!BO119/'MIP 2017'!BO$168),0)</f>
        <v>2.0454780647954644E-4</v>
      </c>
      <c r="BP119" s="33">
        <f>+IFERROR(('MIP 2017'!BP119/'MIP 2017'!BP$168),0)</f>
        <v>4.1596059851397797E-5</v>
      </c>
      <c r="BQ119" s="33">
        <f>+IFERROR(('MIP 2017'!BQ119/'MIP 2017'!BQ$168),0)</f>
        <v>1.9898078134419376E-3</v>
      </c>
      <c r="BR119" s="33">
        <f>+IFERROR(('MIP 2017'!BR119/'MIP 2017'!BR$168),0)</f>
        <v>1.0144036256480406E-3</v>
      </c>
      <c r="BS119" s="33">
        <f>+IFERROR(('MIP 2017'!BS119/'MIP 2017'!BS$168),0)</f>
        <v>5.4587860471650542E-3</v>
      </c>
      <c r="BT119" s="33">
        <f>+IFERROR(('MIP 2017'!BT119/'MIP 2017'!BT$168),0)</f>
        <v>1.2507071408166974E-4</v>
      </c>
      <c r="BU119" s="33">
        <f>+IFERROR(('MIP 2017'!BU119/'MIP 2017'!BU$168),0)</f>
        <v>1.8582014340665371E-3</v>
      </c>
      <c r="BV119" s="33">
        <f>+IFERROR(('MIP 2017'!BV119/'MIP 2017'!BV$168),0)</f>
        <v>3.6417704886039932E-5</v>
      </c>
      <c r="BW119" s="33">
        <f>+IFERROR(('MIP 2017'!BW119/'MIP 2017'!BW$168),0)</f>
        <v>3.8412214092138885E-4</v>
      </c>
      <c r="BX119" s="33">
        <f>+IFERROR(('MIP 2017'!BX119/'MIP 2017'!BX$168),0)</f>
        <v>2.4712173628259207E-4</v>
      </c>
      <c r="BY119" s="33">
        <f>+IFERROR(('MIP 2017'!BY119/'MIP 2017'!BY$168),0)</f>
        <v>3.1488858821818839E-4</v>
      </c>
      <c r="BZ119" s="33">
        <f>+IFERROR(('MIP 2017'!BZ119/'MIP 2017'!BZ$168),0)</f>
        <v>1.9313255090623214E-6</v>
      </c>
      <c r="CA119" s="33">
        <f>+IFERROR(('MIP 2017'!CA119/'MIP 2017'!CA$168),0)</f>
        <v>1.701255424796453E-4</v>
      </c>
      <c r="CB119" s="33">
        <f>+IFERROR(('MIP 2017'!CB119/'MIP 2017'!CB$168),0)</f>
        <v>1.4955578614990365E-6</v>
      </c>
      <c r="CC119" s="33">
        <f>+IFERROR(('MIP 2017'!CC119/'MIP 2017'!CC$168),0)</f>
        <v>1.4507151447791547E-6</v>
      </c>
      <c r="CD119" s="33">
        <f>+IFERROR(('MIP 2017'!CD119/'MIP 2017'!CD$168),0)</f>
        <v>1.5836508763502419E-5</v>
      </c>
      <c r="CE119" s="33">
        <f>+IFERROR(('MIP 2017'!CE119/'MIP 2017'!CE$168),0)</f>
        <v>2.5804502631675199E-4</v>
      </c>
      <c r="CF119" s="33">
        <f>+IFERROR(('MIP 2017'!CF119/'MIP 2017'!CF$168),0)</f>
        <v>4.1737296116637514E-5</v>
      </c>
      <c r="CG119" s="33">
        <f>+IFERROR(('MIP 2017'!CG119/'MIP 2017'!CG$168),0)</f>
        <v>5.660466171286435E-4</v>
      </c>
      <c r="CH119" s="33">
        <f>+IFERROR(('MIP 2017'!CH119/'MIP 2017'!CH$168),0)</f>
        <v>1.4971000116711097E-5</v>
      </c>
      <c r="CI119" s="33">
        <f>+IFERROR(('MIP 2017'!CI119/'MIP 2017'!CI$168),0)</f>
        <v>8.0393429679940835E-7</v>
      </c>
      <c r="CJ119" s="33">
        <f>+IFERROR(('MIP 2017'!CJ119/'MIP 2017'!CJ$168),0)</f>
        <v>4.7842580305864485E-5</v>
      </c>
      <c r="CK119" s="33">
        <f>+IFERROR(('MIP 2017'!CK119/'MIP 2017'!CK$168),0)</f>
        <v>7.9921735638781845E-7</v>
      </c>
      <c r="CL119" s="33">
        <f>+IFERROR(('MIP 2017'!CL119/'MIP 2017'!CL$168),0)</f>
        <v>2.2765972974156398E-4</v>
      </c>
      <c r="CM119" s="33">
        <f>+IFERROR(('MIP 2017'!CM119/'MIP 2017'!CM$168),0)</f>
        <v>1.7127913852101208E-4</v>
      </c>
      <c r="CN119" s="33">
        <f>+IFERROR(('MIP 2017'!CN119/'MIP 2017'!CN$168),0)</f>
        <v>3.7477075403265724E-4</v>
      </c>
      <c r="CO119" s="33">
        <f>+IFERROR(('MIP 2017'!CO119/'MIP 2017'!CO$168),0)</f>
        <v>4.3891541275280785E-4</v>
      </c>
      <c r="CP119" s="33">
        <f>+IFERROR(('MIP 2017'!CP119/'MIP 2017'!CP$168),0)</f>
        <v>1.8544639163709535E-3</v>
      </c>
      <c r="CQ119" s="33">
        <f>+IFERROR(('MIP 2017'!CQ119/'MIP 2017'!CQ$168),0)</f>
        <v>4.066726035200027E-4</v>
      </c>
      <c r="CR119" s="33">
        <f>+IFERROR(('MIP 2017'!CR119/'MIP 2017'!CR$168),0)</f>
        <v>7.2098420061513513E-5</v>
      </c>
      <c r="CS119" s="33">
        <f>+IFERROR(('MIP 2017'!CS119/'MIP 2017'!CS$168),0)</f>
        <v>4.609870460827246E-4</v>
      </c>
      <c r="CT119" s="33">
        <f>+IFERROR(('MIP 2017'!CT119/'MIP 2017'!CT$168),0)</f>
        <v>1.0211887155393935E-3</v>
      </c>
      <c r="CU119" s="33">
        <f>+IFERROR(('MIP 2017'!CU119/'MIP 2017'!CU$168),0)</f>
        <v>1.1286596907316962E-3</v>
      </c>
      <c r="CV119" s="33">
        <f>+IFERROR(('MIP 2017'!CV119/'MIP 2017'!CV$168),0)</f>
        <v>1.1756352706101963E-3</v>
      </c>
      <c r="CW119" s="33">
        <f>+IFERROR(('MIP 2017'!CW119/'MIP 2017'!CW$168),0)</f>
        <v>1.9187627235512947E-4</v>
      </c>
      <c r="CX119" s="33">
        <f>+IFERROR(('MIP 2017'!CX119/'MIP 2017'!CX$168),0)</f>
        <v>3.7764633445033162E-4</v>
      </c>
      <c r="CY119" s="33">
        <f>+IFERROR(('MIP 2017'!CY119/'MIP 2017'!CY$168),0)</f>
        <v>3.8562508598896905E-4</v>
      </c>
      <c r="CZ119" s="33">
        <f>+IFERROR(('MIP 2017'!CZ119/'MIP 2017'!CZ$168),0)</f>
        <v>2.666202707536514E-4</v>
      </c>
      <c r="DA119" s="33">
        <f>+IFERROR(('MIP 2017'!DA119/'MIP 2017'!DA$168),0)</f>
        <v>1.6462516552628493E-4</v>
      </c>
      <c r="DB119" s="33">
        <f>+IFERROR(('MIP 2017'!DB119/'MIP 2017'!DB$168),0)</f>
        <v>2.2932882319257552E-4</v>
      </c>
      <c r="DC119" s="33">
        <f>+IFERROR(('MIP 2017'!DC119/'MIP 2017'!DC$168),0)</f>
        <v>5.6971202394683236E-4</v>
      </c>
      <c r="DD119" s="33">
        <f>+IFERROR(('MIP 2017'!DD119/'MIP 2017'!DD$168),0)</f>
        <v>2.8147510141697299E-3</v>
      </c>
      <c r="DE119" s="33">
        <f>+IFERROR(('MIP 2017'!DE119/'MIP 2017'!DE$168),0)</f>
        <v>1.8680110815379319E-4</v>
      </c>
      <c r="DF119" s="33">
        <f>+IFERROR(('MIP 2017'!DF119/'MIP 2017'!DF$168),0)</f>
        <v>3.756693654940494E-3</v>
      </c>
      <c r="DG119" s="33">
        <f>+IFERROR(('MIP 2017'!DG119/'MIP 2017'!DG$168),0)</f>
        <v>9.4859459634005544E-4</v>
      </c>
      <c r="DH119" s="33">
        <f>+IFERROR(('MIP 2017'!DH119/'MIP 2017'!DH$168),0)</f>
        <v>3.7802213621608029E-4</v>
      </c>
      <c r="DI119" s="33">
        <f>+IFERROR(('MIP 2017'!DI119/'MIP 2017'!DI$168),0)</f>
        <v>9.0180318484797963E-5</v>
      </c>
      <c r="DJ119" s="33">
        <f>+IFERROR(('MIP 2017'!DJ119/'MIP 2017'!DJ$168),0)</f>
        <v>1.3669921415345631E-4</v>
      </c>
      <c r="DK119" s="33">
        <f>+IFERROR(('MIP 2017'!DK119/'MIP 2017'!DK$168),0)</f>
        <v>1.0054897451780688E-4</v>
      </c>
      <c r="DL119" s="33">
        <f>+IFERROR(('MIP 2017'!DL119/'MIP 2017'!DL$168),0)</f>
        <v>1.3036237983969236E-4</v>
      </c>
      <c r="DM119" s="33">
        <f>+IFERROR(('MIP 2017'!DM119/'MIP 2017'!DM$168),0)</f>
        <v>1.4322170003793218E-4</v>
      </c>
      <c r="DN119" s="33">
        <f>+IFERROR(('MIP 2017'!DN119/'MIP 2017'!DN$168),0)</f>
        <v>1.0301824438989664E-5</v>
      </c>
      <c r="DO119" s="33">
        <f>+IFERROR(('MIP 2017'!DO119/'MIP 2017'!DO$168),0)</f>
        <v>3.7236883570237263E-4</v>
      </c>
      <c r="DP119" s="33">
        <f>+IFERROR(('MIP 2017'!DP119/'MIP 2017'!DP$168),0)</f>
        <v>3.054498196502974E-4</v>
      </c>
      <c r="DQ119" s="33">
        <f>+IFERROR(('MIP 2017'!DQ119/'MIP 2017'!DQ$168),0)</f>
        <v>5.0749377525653119E-5</v>
      </c>
      <c r="DR119" s="33">
        <f>+IFERROR(('MIP 2017'!DR119/'MIP 2017'!DR$168),0)</f>
        <v>1.4119112066961737E-3</v>
      </c>
      <c r="DS119" s="33">
        <f>+IFERROR(('MIP 2017'!DS119/'MIP 2017'!DS$168),0)</f>
        <v>3.0559860245431302E-4</v>
      </c>
      <c r="DT119" s="33">
        <f>+IFERROR(('MIP 2017'!DT119/'MIP 2017'!DT$168),0)</f>
        <v>3.3272282947135912E-5</v>
      </c>
      <c r="DU119" s="33">
        <f>+IFERROR(('MIP 2017'!DU119/'MIP 2017'!DU$168),0)</f>
        <v>3.9260634094374162E-5</v>
      </c>
      <c r="DV119" s="33">
        <f>+IFERROR(('MIP 2017'!DV119/'MIP 2017'!DV$168),0)</f>
        <v>5.0840706278830933E-5</v>
      </c>
      <c r="DW119" s="33">
        <f>+IFERROR(('MIP 2017'!DW119/'MIP 2017'!DW$168),0)</f>
        <v>1.9452775360619478E-4</v>
      </c>
      <c r="DX119" s="33">
        <f>+IFERROR(('MIP 2017'!DX119/'MIP 2017'!DX$168),0)</f>
        <v>1.3417654724719803E-5</v>
      </c>
      <c r="DY119" s="33">
        <f>+IFERROR(('MIP 2017'!DY119/'MIP 2017'!DY$168),0)</f>
        <v>1.5453075434190261E-4</v>
      </c>
      <c r="DZ119" s="33">
        <f>+IFERROR(('MIP 2017'!DZ119/'MIP 2017'!DZ$168),0)</f>
        <v>1.1580249227371936E-3</v>
      </c>
      <c r="EA119" s="33">
        <f>+IFERROR(('MIP 2017'!EA119/'MIP 2017'!EA$168),0)</f>
        <v>1.6218436989365437E-4</v>
      </c>
      <c r="EB119" s="33">
        <f>+IFERROR(('MIP 2017'!EB119/'MIP 2017'!EB$168),0)</f>
        <v>4.8536184041719256E-4</v>
      </c>
      <c r="EC119" s="33">
        <f>+IFERROR(('MIP 2017'!EC119/'MIP 2017'!EC$168),0)</f>
        <v>1.0664312798060135E-4</v>
      </c>
      <c r="ED119" s="33">
        <f>+IFERROR(('MIP 2017'!ED119/'MIP 2017'!ED$168),0)</f>
        <v>1.2195353666949109E-3</v>
      </c>
      <c r="EE119" s="33">
        <f>+IFERROR(('MIP 2017'!EE119/'MIP 2017'!EE$168),0)</f>
        <v>1.6811255354281088E-5</v>
      </c>
      <c r="EF119" s="33">
        <f>+IFERROR(('MIP 2017'!EF119/'MIP 2017'!EF$168),0)</f>
        <v>6.1975522456016183E-5</v>
      </c>
      <c r="EG119" s="33">
        <f>+IFERROR(('MIP 2017'!EG119/'MIP 2017'!EG$168),0)</f>
        <v>4.4586185033128553E-7</v>
      </c>
      <c r="EH119" s="33">
        <f>+IFERROR(('MIP 2017'!EH119/'MIP 2017'!EH$168),0)</f>
        <v>0</v>
      </c>
    </row>
    <row r="120" spans="1:138" s="7" customFormat="1" ht="21.95" customHeight="1" thickBot="1" x14ac:dyDescent="0.25">
      <c r="A120" s="137" t="s">
        <v>278</v>
      </c>
      <c r="B120" s="138" t="s">
        <v>275</v>
      </c>
      <c r="C120" s="33">
        <f>+IFERROR(('MIP 2017'!C120/'MIP 2017'!C$168),0)</f>
        <v>5.8658373993080808E-6</v>
      </c>
      <c r="D120" s="33">
        <f>+IFERROR(('MIP 2017'!D120/'MIP 2017'!D$168),0)</f>
        <v>3.7992345913032431E-6</v>
      </c>
      <c r="E120" s="33">
        <f>+IFERROR(('MIP 2017'!E120/'MIP 2017'!E$168),0)</f>
        <v>5.3510605928104721E-6</v>
      </c>
      <c r="F120" s="33">
        <f>+IFERROR(('MIP 2017'!F120/'MIP 2017'!F$168),0)</f>
        <v>7.2675708496452088E-6</v>
      </c>
      <c r="G120" s="33">
        <f>+IFERROR(('MIP 2017'!G120/'MIP 2017'!G$168),0)</f>
        <v>8.3356616842152412E-6</v>
      </c>
      <c r="H120" s="33">
        <f>+IFERROR(('MIP 2017'!H120/'MIP 2017'!H$168),0)</f>
        <v>6.2739774207945671E-6</v>
      </c>
      <c r="I120" s="33">
        <f>+IFERROR(('MIP 2017'!I120/'MIP 2017'!I$168),0)</f>
        <v>2.8957994352970003E-6</v>
      </c>
      <c r="J120" s="33">
        <f>+IFERROR(('MIP 2017'!J120/'MIP 2017'!J$168),0)</f>
        <v>7.8626620260847569E-6</v>
      </c>
      <c r="K120" s="33">
        <f>+IFERROR(('MIP 2017'!K120/'MIP 2017'!K$168),0)</f>
        <v>5.5820361953596385E-6</v>
      </c>
      <c r="L120" s="33">
        <f>+IFERROR(('MIP 2017'!L120/'MIP 2017'!L$168),0)</f>
        <v>5.8716336718873946E-6</v>
      </c>
      <c r="M120" s="33">
        <f>+IFERROR(('MIP 2017'!M120/'MIP 2017'!M$168),0)</f>
        <v>5.5484525695507261E-6</v>
      </c>
      <c r="N120" s="33">
        <f>+IFERROR(('MIP 2017'!N120/'MIP 2017'!N$168),0)</f>
        <v>9.5947560854240145E-3</v>
      </c>
      <c r="O120" s="33">
        <f>+IFERROR(('MIP 2017'!O120/'MIP 2017'!O$168),0)</f>
        <v>5.5588608182248055E-4</v>
      </c>
      <c r="P120" s="33">
        <f>+IFERROR(('MIP 2017'!P120/'MIP 2017'!P$168),0)</f>
        <v>3.9852541622868834E-6</v>
      </c>
      <c r="Q120" s="33">
        <f>+IFERROR(('MIP 2017'!Q120/'MIP 2017'!Q$168),0)</f>
        <v>3.8357522988302839E-6</v>
      </c>
      <c r="R120" s="33">
        <f>+IFERROR(('MIP 2017'!R120/'MIP 2017'!R$168),0)</f>
        <v>9.8521958910089242E-6</v>
      </c>
      <c r="S120" s="33">
        <f>+IFERROR(('MIP 2017'!S120/'MIP 2017'!S$168),0)</f>
        <v>5.4726787990566716E-6</v>
      </c>
      <c r="T120" s="33">
        <f>+IFERROR(('MIP 2017'!T120/'MIP 2017'!T$168),0)</f>
        <v>4.4948079696635658E-6</v>
      </c>
      <c r="U120" s="33">
        <f>+IFERROR(('MIP 2017'!U120/'MIP 2017'!U$168),0)</f>
        <v>7.8172528439811105E-6</v>
      </c>
      <c r="V120" s="33">
        <f>+IFERROR(('MIP 2017'!V120/'MIP 2017'!V$168),0)</f>
        <v>4.034646974391728E-6</v>
      </c>
      <c r="W120" s="33">
        <f>+IFERROR(('MIP 2017'!W120/'MIP 2017'!W$168),0)</f>
        <v>1.0812064434397656E-2</v>
      </c>
      <c r="X120" s="33">
        <f>+IFERROR(('MIP 2017'!X120/'MIP 2017'!X$168),0)</f>
        <v>4.6269584540052769E-5</v>
      </c>
      <c r="Y120" s="33">
        <f>+IFERROR(('MIP 2017'!Y120/'MIP 2017'!Y$168),0)</f>
        <v>1.0527418575843853E-5</v>
      </c>
      <c r="Z120" s="33">
        <f>+IFERROR(('MIP 2017'!Z120/'MIP 2017'!Z$168),0)</f>
        <v>1.1417856038929029E-5</v>
      </c>
      <c r="AA120" s="33">
        <f>+IFERROR(('MIP 2017'!AA120/'MIP 2017'!AA$168),0)</f>
        <v>5.3784379668674238E-4</v>
      </c>
      <c r="AB120" s="33">
        <f>+IFERROR(('MIP 2017'!AB120/'MIP 2017'!AB$168),0)</f>
        <v>6.5204964514350497E-3</v>
      </c>
      <c r="AC120" s="33">
        <f>+IFERROR(('MIP 2017'!AC120/'MIP 2017'!AC$168),0)</f>
        <v>1.0599536185843406E-3</v>
      </c>
      <c r="AD120" s="33">
        <f>+IFERROR(('MIP 2017'!AD120/'MIP 2017'!AD$168),0)</f>
        <v>1.0046251693839241E-5</v>
      </c>
      <c r="AE120" s="33">
        <f>+IFERROR(('MIP 2017'!AE120/'MIP 2017'!AE$168),0)</f>
        <v>2.1800862397797641E-3</v>
      </c>
      <c r="AF120" s="33">
        <f>+IFERROR(('MIP 2017'!AF120/'MIP 2017'!AF$168),0)</f>
        <v>9.4433555387789779E-4</v>
      </c>
      <c r="AG120" s="33">
        <f>+IFERROR(('MIP 2017'!AG120/'MIP 2017'!AG$168),0)</f>
        <v>1.3704858939444105E-5</v>
      </c>
      <c r="AH120" s="33">
        <f>+IFERROR(('MIP 2017'!AH120/'MIP 2017'!AH$168),0)</f>
        <v>7.4990432534230055E-6</v>
      </c>
      <c r="AI120" s="33">
        <f>+IFERROR(('MIP 2017'!AI120/'MIP 2017'!AI$168),0)</f>
        <v>3.5106602297213904E-3</v>
      </c>
      <c r="AJ120" s="33">
        <f>+IFERROR(('MIP 2017'!AJ120/'MIP 2017'!AJ$168),0)</f>
        <v>2.8631338465949698E-2</v>
      </c>
      <c r="AK120" s="33">
        <f>+IFERROR(('MIP 2017'!AK120/'MIP 2017'!AK$168),0)</f>
        <v>2.5695093514865406E-3</v>
      </c>
      <c r="AL120" s="33">
        <f>+IFERROR(('MIP 2017'!AL120/'MIP 2017'!AL$168),0)</f>
        <v>8.0183710812283364E-3</v>
      </c>
      <c r="AM120" s="33">
        <f>+IFERROR(('MIP 2017'!AM120/'MIP 2017'!AM$168),0)</f>
        <v>1.325433613864139E-2</v>
      </c>
      <c r="AN120" s="33">
        <f>+IFERROR(('MIP 2017'!AN120/'MIP 2017'!AN$168),0)</f>
        <v>2.1296013367851543E-2</v>
      </c>
      <c r="AO120" s="33">
        <f>+IFERROR(('MIP 2017'!AO120/'MIP 2017'!AO$168),0)</f>
        <v>1.2852981962057249E-2</v>
      </c>
      <c r="AP120" s="33">
        <f>+IFERROR(('MIP 2017'!AP120/'MIP 2017'!AP$168),0)</f>
        <v>1.6751774500650966E-2</v>
      </c>
      <c r="AQ120" s="33">
        <f>+IFERROR(('MIP 2017'!AQ120/'MIP 2017'!AQ$168),0)</f>
        <v>1.9696897429063534E-4</v>
      </c>
      <c r="AR120" s="33">
        <f>+IFERROR(('MIP 2017'!AR120/'MIP 2017'!AR$168),0)</f>
        <v>2.8358344786623784E-2</v>
      </c>
      <c r="AS120" s="33">
        <f>+IFERROR(('MIP 2017'!AS120/'MIP 2017'!AS$168),0)</f>
        <v>1.1958344095483692E-3</v>
      </c>
      <c r="AT120" s="33">
        <f>+IFERROR(('MIP 2017'!AT120/'MIP 2017'!AT$168),0)</f>
        <v>3.1638730793840233E-2</v>
      </c>
      <c r="AU120" s="33">
        <f>+IFERROR(('MIP 2017'!AU120/'MIP 2017'!AU$168),0)</f>
        <v>0.14764182388492958</v>
      </c>
      <c r="AV120" s="33">
        <f>+IFERROR(('MIP 2017'!AV120/'MIP 2017'!AV$168),0)</f>
        <v>3.8283437841053693E-3</v>
      </c>
      <c r="AW120" s="33">
        <f>+IFERROR(('MIP 2017'!AW120/'MIP 2017'!AW$168),0)</f>
        <v>1.757291690344032E-2</v>
      </c>
      <c r="AX120" s="33">
        <f>+IFERROR(('MIP 2017'!AX120/'MIP 2017'!AX$168),0)</f>
        <v>2.6816411871114702E-3</v>
      </c>
      <c r="AY120" s="33">
        <f>+IFERROR(('MIP 2017'!AY120/'MIP 2017'!AY$168),0)</f>
        <v>1.5922634935438345E-3</v>
      </c>
      <c r="AZ120" s="33">
        <f>+IFERROR(('MIP 2017'!AZ120/'MIP 2017'!AZ$168),0)</f>
        <v>1.6345145761855404E-3</v>
      </c>
      <c r="BA120" s="33">
        <f>+IFERROR(('MIP 2017'!BA120/'MIP 2017'!BA$168),0)</f>
        <v>5.2565283433066096E-3</v>
      </c>
      <c r="BB120" s="33">
        <f>+IFERROR(('MIP 2017'!BB120/'MIP 2017'!BB$168),0)</f>
        <v>1.4073935004790589E-3</v>
      </c>
      <c r="BC120" s="33">
        <f>+IFERROR(('MIP 2017'!BC120/'MIP 2017'!BC$168),0)</f>
        <v>2.4874765354762083E-3</v>
      </c>
      <c r="BD120" s="33">
        <f>+IFERROR(('MIP 2017'!BD120/'MIP 2017'!BD$168),0)</f>
        <v>9.4214436665902759E-3</v>
      </c>
      <c r="BE120" s="33">
        <f>+IFERROR(('MIP 2017'!BE120/'MIP 2017'!BE$168),0)</f>
        <v>1.0553174734008771E-2</v>
      </c>
      <c r="BF120" s="33">
        <f>+IFERROR(('MIP 2017'!BF120/'MIP 2017'!BF$168),0)</f>
        <v>3.6243626363869881E-3</v>
      </c>
      <c r="BG120" s="33">
        <f>+IFERROR(('MIP 2017'!BG120/'MIP 2017'!BG$168),0)</f>
        <v>2.3715829187387617E-2</v>
      </c>
      <c r="BH120" s="33">
        <f>+IFERROR(('MIP 2017'!BH120/'MIP 2017'!BH$168),0)</f>
        <v>1.5202764532189378E-2</v>
      </c>
      <c r="BI120" s="33">
        <f>+IFERROR(('MIP 2017'!BI120/'MIP 2017'!BI$168),0)</f>
        <v>2.1084208465288329E-2</v>
      </c>
      <c r="BJ120" s="33">
        <f>+IFERROR(('MIP 2017'!BJ120/'MIP 2017'!BJ$168),0)</f>
        <v>1.1071521503364809E-2</v>
      </c>
      <c r="BK120" s="33">
        <f>+IFERROR(('MIP 2017'!BK120/'MIP 2017'!BK$168),0)</f>
        <v>8.5666101854140318E-5</v>
      </c>
      <c r="BL120" s="33">
        <f>+IFERROR(('MIP 2017'!BL120/'MIP 2017'!BL$168),0)</f>
        <v>5.8243417757422406E-3</v>
      </c>
      <c r="BM120" s="33">
        <f>+IFERROR(('MIP 2017'!BM120/'MIP 2017'!BM$168),0)</f>
        <v>2.7128472799899167E-3</v>
      </c>
      <c r="BN120" s="33">
        <f>+IFERROR(('MIP 2017'!BN120/'MIP 2017'!BN$168),0)</f>
        <v>9.8021620027557185E-4</v>
      </c>
      <c r="BO120" s="33">
        <f>+IFERROR(('MIP 2017'!BO120/'MIP 2017'!BO$168),0)</f>
        <v>7.5001075586361861E-4</v>
      </c>
      <c r="BP120" s="33">
        <f>+IFERROR(('MIP 2017'!BP120/'MIP 2017'!BP$168),0)</f>
        <v>2.5502112195947444E-4</v>
      </c>
      <c r="BQ120" s="33">
        <f>+IFERROR(('MIP 2017'!BQ120/'MIP 2017'!BQ$168),0)</f>
        <v>2.4959341937999519E-4</v>
      </c>
      <c r="BR120" s="33">
        <f>+IFERROR(('MIP 2017'!BR120/'MIP 2017'!BR$168),0)</f>
        <v>3.3546713905046326E-3</v>
      </c>
      <c r="BS120" s="33">
        <f>+IFERROR(('MIP 2017'!BS120/'MIP 2017'!BS$168),0)</f>
        <v>2.2733642253434999E-3</v>
      </c>
      <c r="BT120" s="33">
        <f>+IFERROR(('MIP 2017'!BT120/'MIP 2017'!BT$168),0)</f>
        <v>4.01725346579481E-3</v>
      </c>
      <c r="BU120" s="33">
        <f>+IFERROR(('MIP 2017'!BU120/'MIP 2017'!BU$168),0)</f>
        <v>2.5842687391641238E-3</v>
      </c>
      <c r="BV120" s="33">
        <f>+IFERROR(('MIP 2017'!BV120/'MIP 2017'!BV$168),0)</f>
        <v>4.9211615121853049E-3</v>
      </c>
      <c r="BW120" s="33">
        <f>+IFERROR(('MIP 2017'!BW120/'MIP 2017'!BW$168),0)</f>
        <v>3.9196116384909102E-3</v>
      </c>
      <c r="BX120" s="33">
        <f>+IFERROR(('MIP 2017'!BX120/'MIP 2017'!BX$168),0)</f>
        <v>3.5564671389465974E-4</v>
      </c>
      <c r="BY120" s="33">
        <f>+IFERROR(('MIP 2017'!BY120/'MIP 2017'!BY$168),0)</f>
        <v>4.7299238779296851E-3</v>
      </c>
      <c r="BZ120" s="33">
        <f>+IFERROR(('MIP 2017'!BZ120/'MIP 2017'!BZ$168),0)</f>
        <v>1.3814355157850621E-3</v>
      </c>
      <c r="CA120" s="33">
        <f>+IFERROR(('MIP 2017'!CA120/'MIP 2017'!CA$168),0)</f>
        <v>1.8739079554274199E-3</v>
      </c>
      <c r="CB120" s="33">
        <f>+IFERROR(('MIP 2017'!CB120/'MIP 2017'!CB$168),0)</f>
        <v>1.0224333359268168E-2</v>
      </c>
      <c r="CC120" s="33">
        <f>+IFERROR(('MIP 2017'!CC120/'MIP 2017'!CC$168),0)</f>
        <v>7.8549760435025614E-6</v>
      </c>
      <c r="CD120" s="33">
        <f>+IFERROR(('MIP 2017'!CD120/'MIP 2017'!CD$168),0)</f>
        <v>1.3869999537022344E-5</v>
      </c>
      <c r="CE120" s="33">
        <f>+IFERROR(('MIP 2017'!CE120/'MIP 2017'!CE$168),0)</f>
        <v>6.0871707887563253E-4</v>
      </c>
      <c r="CF120" s="33">
        <f>+IFERROR(('MIP 2017'!CF120/'MIP 2017'!CF$168),0)</f>
        <v>1.238228432994987E-2</v>
      </c>
      <c r="CG120" s="33">
        <f>+IFERROR(('MIP 2017'!CG120/'MIP 2017'!CG$168),0)</f>
        <v>2.4715326979209522E-2</v>
      </c>
      <c r="CH120" s="33">
        <f>+IFERROR(('MIP 2017'!CH120/'MIP 2017'!CH$168),0)</f>
        <v>2.2938235744721955E-3</v>
      </c>
      <c r="CI120" s="33">
        <f>+IFERROR(('MIP 2017'!CI120/'MIP 2017'!CI$168),0)</f>
        <v>3.2505562273810128E-5</v>
      </c>
      <c r="CJ120" s="33">
        <f>+IFERROR(('MIP 2017'!CJ120/'MIP 2017'!CJ$168),0)</f>
        <v>8.2685371234143313E-4</v>
      </c>
      <c r="CK120" s="33">
        <f>+IFERROR(('MIP 2017'!CK120/'MIP 2017'!CK$168),0)</f>
        <v>8.7828934790791987E-5</v>
      </c>
      <c r="CL120" s="33">
        <f>+IFERROR(('MIP 2017'!CL120/'MIP 2017'!CL$168),0)</f>
        <v>7.12268862667943E-5</v>
      </c>
      <c r="CM120" s="33">
        <f>+IFERROR(('MIP 2017'!CM120/'MIP 2017'!CM$168),0)</f>
        <v>5.1270134389859998E-4</v>
      </c>
      <c r="CN120" s="33">
        <f>+IFERROR(('MIP 2017'!CN120/'MIP 2017'!CN$168),0)</f>
        <v>5.989899080908947E-3</v>
      </c>
      <c r="CO120" s="33">
        <f>+IFERROR(('MIP 2017'!CO120/'MIP 2017'!CO$168),0)</f>
        <v>1.2070808326927812E-3</v>
      </c>
      <c r="CP120" s="33">
        <f>+IFERROR(('MIP 2017'!CP120/'MIP 2017'!CP$168),0)</f>
        <v>2.4753001690962914E-3</v>
      </c>
      <c r="CQ120" s="33">
        <f>+IFERROR(('MIP 2017'!CQ120/'MIP 2017'!CQ$168),0)</f>
        <v>1.4770375159893557E-2</v>
      </c>
      <c r="CR120" s="33">
        <f>+IFERROR(('MIP 2017'!CR120/'MIP 2017'!CR$168),0)</f>
        <v>1.0485893410585765E-2</v>
      </c>
      <c r="CS120" s="33">
        <f>+IFERROR(('MIP 2017'!CS120/'MIP 2017'!CS$168),0)</f>
        <v>1.5474417430135627E-2</v>
      </c>
      <c r="CT120" s="33">
        <f>+IFERROR(('MIP 2017'!CT120/'MIP 2017'!CT$168),0)</f>
        <v>1.6289173113616953E-2</v>
      </c>
      <c r="CU120" s="33">
        <f>+IFERROR(('MIP 2017'!CU120/'MIP 2017'!CU$168),0)</f>
        <v>9.6270212756867143E-3</v>
      </c>
      <c r="CV120" s="33">
        <f>+IFERROR(('MIP 2017'!CV120/'MIP 2017'!CV$168),0)</f>
        <v>4.4370073189149593E-3</v>
      </c>
      <c r="CW120" s="33">
        <f>+IFERROR(('MIP 2017'!CW120/'MIP 2017'!CW$168),0)</f>
        <v>1.3120186939526929E-2</v>
      </c>
      <c r="CX120" s="33">
        <f>+IFERROR(('MIP 2017'!CX120/'MIP 2017'!CX$168),0)</f>
        <v>5.0796627593215606E-2</v>
      </c>
      <c r="CY120" s="33">
        <f>+IFERROR(('MIP 2017'!CY120/'MIP 2017'!CY$168),0)</f>
        <v>3.947719007957263E-3</v>
      </c>
      <c r="CZ120" s="33">
        <f>+IFERROR(('MIP 2017'!CZ120/'MIP 2017'!CZ$168),0)</f>
        <v>3.9316869927402687E-3</v>
      </c>
      <c r="DA120" s="33">
        <f>+IFERROR(('MIP 2017'!DA120/'MIP 2017'!DA$168),0)</f>
        <v>5.2778694383023008E-3</v>
      </c>
      <c r="DB120" s="33">
        <f>+IFERROR(('MIP 2017'!DB120/'MIP 2017'!DB$168),0)</f>
        <v>3.2202454740258664E-3</v>
      </c>
      <c r="DC120" s="33">
        <f>+IFERROR(('MIP 2017'!DC120/'MIP 2017'!DC$168),0)</f>
        <v>3.8535513685251602E-3</v>
      </c>
      <c r="DD120" s="33">
        <f>+IFERROR(('MIP 2017'!DD120/'MIP 2017'!DD$168),0)</f>
        <v>6.5635565613557456E-3</v>
      </c>
      <c r="DE120" s="33">
        <f>+IFERROR(('MIP 2017'!DE120/'MIP 2017'!DE$168),0)</f>
        <v>1.7336631339618148E-3</v>
      </c>
      <c r="DF120" s="33">
        <f>+IFERROR(('MIP 2017'!DF120/'MIP 2017'!DF$168),0)</f>
        <v>4.3225099324481946E-3</v>
      </c>
      <c r="DG120" s="33">
        <f>+IFERROR(('MIP 2017'!DG120/'MIP 2017'!DG$168),0)</f>
        <v>5.1282319983682628E-2</v>
      </c>
      <c r="DH120" s="33">
        <f>+IFERROR(('MIP 2017'!DH120/'MIP 2017'!DH$168),0)</f>
        <v>2.6899641890577781E-3</v>
      </c>
      <c r="DI120" s="33">
        <f>+IFERROR(('MIP 2017'!DI120/'MIP 2017'!DI$168),0)</f>
        <v>2.6453161411738621E-3</v>
      </c>
      <c r="DJ120" s="33">
        <f>+IFERROR(('MIP 2017'!DJ120/'MIP 2017'!DJ$168),0)</f>
        <v>4.8253442312198415E-3</v>
      </c>
      <c r="DK120" s="33">
        <f>+IFERROR(('MIP 2017'!DK120/'MIP 2017'!DK$168),0)</f>
        <v>3.3004826013744906E-3</v>
      </c>
      <c r="DL120" s="33">
        <f>+IFERROR(('MIP 2017'!DL120/'MIP 2017'!DL$168),0)</f>
        <v>3.5441462831076022E-3</v>
      </c>
      <c r="DM120" s="33">
        <f>+IFERROR(('MIP 2017'!DM120/'MIP 2017'!DM$168),0)</f>
        <v>4.7041815226582795E-3</v>
      </c>
      <c r="DN120" s="33">
        <f>+IFERROR(('MIP 2017'!DN120/'MIP 2017'!DN$168),0)</f>
        <v>1.1518908868682804E-2</v>
      </c>
      <c r="DO120" s="33">
        <f>+IFERROR(('MIP 2017'!DO120/'MIP 2017'!DO$168),0)</f>
        <v>1.0649239486512481E-2</v>
      </c>
      <c r="DP120" s="33">
        <f>+IFERROR(('MIP 2017'!DP120/'MIP 2017'!DP$168),0)</f>
        <v>1.1469895206297491E-3</v>
      </c>
      <c r="DQ120" s="33">
        <f>+IFERROR(('MIP 2017'!DQ120/'MIP 2017'!DQ$168),0)</f>
        <v>6.8270645971542604E-4</v>
      </c>
      <c r="DR120" s="33">
        <f>+IFERROR(('MIP 2017'!DR120/'MIP 2017'!DR$168),0)</f>
        <v>7.8299728771660474E-3</v>
      </c>
      <c r="DS120" s="33">
        <f>+IFERROR(('MIP 2017'!DS120/'MIP 2017'!DS$168),0)</f>
        <v>1.2764620528198375E-2</v>
      </c>
      <c r="DT120" s="33">
        <f>+IFERROR(('MIP 2017'!DT120/'MIP 2017'!DT$168),0)</f>
        <v>4.2711779710126701E-4</v>
      </c>
      <c r="DU120" s="33">
        <f>+IFERROR(('MIP 2017'!DU120/'MIP 2017'!DU$168),0)</f>
        <v>9.9901122860704232E-3</v>
      </c>
      <c r="DV120" s="33">
        <f>+IFERROR(('MIP 2017'!DV120/'MIP 2017'!DV$168),0)</f>
        <v>3.5860606269878651E-3</v>
      </c>
      <c r="DW120" s="33">
        <f>+IFERROR(('MIP 2017'!DW120/'MIP 2017'!DW$168),0)</f>
        <v>1.9592815708834887E-3</v>
      </c>
      <c r="DX120" s="33">
        <f>+IFERROR(('MIP 2017'!DX120/'MIP 2017'!DX$168),0)</f>
        <v>1.0739237546809305E-2</v>
      </c>
      <c r="DY120" s="33">
        <f>+IFERROR(('MIP 2017'!DY120/'MIP 2017'!DY$168),0)</f>
        <v>1.4050925270122334E-4</v>
      </c>
      <c r="DZ120" s="33">
        <f>+IFERROR(('MIP 2017'!DZ120/'MIP 2017'!DZ$168),0)</f>
        <v>1.2868114285140923E-2</v>
      </c>
      <c r="EA120" s="33">
        <f>+IFERROR(('MIP 2017'!EA120/'MIP 2017'!EA$168),0)</f>
        <v>8.7013878908503428E-3</v>
      </c>
      <c r="EB120" s="33">
        <f>+IFERROR(('MIP 2017'!EB120/'MIP 2017'!EB$168),0)</f>
        <v>1.9139923304311461E-2</v>
      </c>
      <c r="EC120" s="33">
        <f>+IFERROR(('MIP 2017'!EC120/'MIP 2017'!EC$168),0)</f>
        <v>1.4179811289986887E-3</v>
      </c>
      <c r="ED120" s="33">
        <f>+IFERROR(('MIP 2017'!ED120/'MIP 2017'!ED$168),0)</f>
        <v>3.1676797640942686E-4</v>
      </c>
      <c r="EE120" s="33">
        <f>+IFERROR(('MIP 2017'!EE120/'MIP 2017'!EE$168),0)</f>
        <v>2.6503925162635572E-3</v>
      </c>
      <c r="EF120" s="33">
        <f>+IFERROR(('MIP 2017'!EF120/'MIP 2017'!EF$168),0)</f>
        <v>2.0768945855046347E-2</v>
      </c>
      <c r="EG120" s="33">
        <f>+IFERROR(('MIP 2017'!EG120/'MIP 2017'!EG$168),0)</f>
        <v>5.3449079782662548E-3</v>
      </c>
      <c r="EH120" s="33">
        <f>+IFERROR(('MIP 2017'!EH120/'MIP 2017'!EH$168),0)</f>
        <v>0</v>
      </c>
    </row>
    <row r="121" spans="1:138" s="7" customFormat="1" ht="21.95" customHeight="1" thickBot="1" x14ac:dyDescent="0.25">
      <c r="A121" s="137" t="s">
        <v>280</v>
      </c>
      <c r="B121" s="138" t="s">
        <v>277</v>
      </c>
      <c r="C121" s="33">
        <f>+IFERROR(('MIP 2017'!C121/'MIP 2017'!C$168),0)</f>
        <v>0</v>
      </c>
      <c r="D121" s="33">
        <f>+IFERROR(('MIP 2017'!D121/'MIP 2017'!D$168),0)</f>
        <v>0</v>
      </c>
      <c r="E121" s="33">
        <f>+IFERROR(('MIP 2017'!E121/'MIP 2017'!E$168),0)</f>
        <v>0</v>
      </c>
      <c r="F121" s="33">
        <f>+IFERROR(('MIP 2017'!F121/'MIP 2017'!F$168),0)</f>
        <v>7.3856401045081723E-4</v>
      </c>
      <c r="G121" s="33">
        <f>+IFERROR(('MIP 2017'!G121/'MIP 2017'!G$168),0)</f>
        <v>8.0962496246520205E-4</v>
      </c>
      <c r="H121" s="33">
        <f>+IFERROR(('MIP 2017'!H121/'MIP 2017'!H$168),0)</f>
        <v>1.8338175503065433E-4</v>
      </c>
      <c r="I121" s="33">
        <f>+IFERROR(('MIP 2017'!I121/'MIP 2017'!I$168),0)</f>
        <v>0</v>
      </c>
      <c r="J121" s="33">
        <f>+IFERROR(('MIP 2017'!J121/'MIP 2017'!J$168),0)</f>
        <v>3.3614690497641033E-4</v>
      </c>
      <c r="K121" s="33">
        <f>+IFERROR(('MIP 2017'!K121/'MIP 2017'!K$168),0)</f>
        <v>7.922938461227217E-4</v>
      </c>
      <c r="L121" s="33">
        <f>+IFERROR(('MIP 2017'!L121/'MIP 2017'!L$168),0)</f>
        <v>0</v>
      </c>
      <c r="M121" s="33">
        <f>+IFERROR(('MIP 2017'!M121/'MIP 2017'!M$168),0)</f>
        <v>5.8972969978441855E-6</v>
      </c>
      <c r="N121" s="33">
        <f>+IFERROR(('MIP 2017'!N121/'MIP 2017'!N$168),0)</f>
        <v>3.2298695774738285E-3</v>
      </c>
      <c r="O121" s="33">
        <f>+IFERROR(('MIP 2017'!O121/'MIP 2017'!O$168),0)</f>
        <v>6.7805591322587957E-4</v>
      </c>
      <c r="P121" s="33">
        <f>+IFERROR(('MIP 2017'!P121/'MIP 2017'!P$168),0)</f>
        <v>9.7843819803990774E-8</v>
      </c>
      <c r="Q121" s="33">
        <f>+IFERROR(('MIP 2017'!Q121/'MIP 2017'!Q$168),0)</f>
        <v>0</v>
      </c>
      <c r="R121" s="33">
        <f>+IFERROR(('MIP 2017'!R121/'MIP 2017'!R$168),0)</f>
        <v>4.0014808340960379E-3</v>
      </c>
      <c r="S121" s="33">
        <f>+IFERROR(('MIP 2017'!S121/'MIP 2017'!S$168),0)</f>
        <v>5.5062370631133303E-3</v>
      </c>
      <c r="T121" s="33">
        <f>+IFERROR(('MIP 2017'!T121/'MIP 2017'!T$168),0)</f>
        <v>7.9419021721413696E-7</v>
      </c>
      <c r="U121" s="33">
        <f>+IFERROR(('MIP 2017'!U121/'MIP 2017'!U$168),0)</f>
        <v>4.3310096557635782E-3</v>
      </c>
      <c r="V121" s="33">
        <f>+IFERROR(('MIP 2017'!V121/'MIP 2017'!V$168),0)</f>
        <v>9.1182689972618226E-7</v>
      </c>
      <c r="W121" s="33">
        <f>+IFERROR(('MIP 2017'!W121/'MIP 2017'!W$168),0)</f>
        <v>3.0863035425620247E-3</v>
      </c>
      <c r="X121" s="33">
        <f>+IFERROR(('MIP 2017'!X121/'MIP 2017'!X$168),0)</f>
        <v>2.0422762278744306E-5</v>
      </c>
      <c r="Y121" s="33">
        <f>+IFERROR(('MIP 2017'!Y121/'MIP 2017'!Y$168),0)</f>
        <v>6.2755448614728432E-4</v>
      </c>
      <c r="Z121" s="33">
        <f>+IFERROR(('MIP 2017'!Z121/'MIP 2017'!Z$168),0)</f>
        <v>3.0406167837733169E-4</v>
      </c>
      <c r="AA121" s="33">
        <f>+IFERROR(('MIP 2017'!AA121/'MIP 2017'!AA$168),0)</f>
        <v>2.7856228894208434E-4</v>
      </c>
      <c r="AB121" s="33">
        <f>+IFERROR(('MIP 2017'!AB121/'MIP 2017'!AB$168),0)</f>
        <v>4.1491086686958828E-3</v>
      </c>
      <c r="AC121" s="33">
        <f>+IFERROR(('MIP 2017'!AC121/'MIP 2017'!AC$168),0)</f>
        <v>2.5685318316646024E-3</v>
      </c>
      <c r="AD121" s="33">
        <f>+IFERROR(('MIP 2017'!AD121/'MIP 2017'!AD$168),0)</f>
        <v>6.6812855578101471E-7</v>
      </c>
      <c r="AE121" s="33">
        <f>+IFERROR(('MIP 2017'!AE121/'MIP 2017'!AE$168),0)</f>
        <v>5.4607565090292022E-3</v>
      </c>
      <c r="AF121" s="33">
        <f>+IFERROR(('MIP 2017'!AF121/'MIP 2017'!AF$168),0)</f>
        <v>1.0552114791739728E-3</v>
      </c>
      <c r="AG121" s="33">
        <f>+IFERROR(('MIP 2017'!AG121/'MIP 2017'!AG$168),0)</f>
        <v>2.2813423014813584E-2</v>
      </c>
      <c r="AH121" s="33">
        <f>+IFERROR(('MIP 2017'!AH121/'MIP 2017'!AH$168),0)</f>
        <v>0</v>
      </c>
      <c r="AI121" s="33">
        <f>+IFERROR(('MIP 2017'!AI121/'MIP 2017'!AI$168),0)</f>
        <v>4.8646365226986444E-4</v>
      </c>
      <c r="AJ121" s="33">
        <f>+IFERROR(('MIP 2017'!AJ121/'MIP 2017'!AJ$168),0)</f>
        <v>1.7117193295059955E-4</v>
      </c>
      <c r="AK121" s="33">
        <f>+IFERROR(('MIP 2017'!AK121/'MIP 2017'!AK$168),0)</f>
        <v>1.8967197107241226E-3</v>
      </c>
      <c r="AL121" s="33">
        <f>+IFERROR(('MIP 2017'!AL121/'MIP 2017'!AL$168),0)</f>
        <v>2.2004604812061131E-4</v>
      </c>
      <c r="AM121" s="33">
        <f>+IFERROR(('MIP 2017'!AM121/'MIP 2017'!AM$168),0)</f>
        <v>1.3339810424073549E-3</v>
      </c>
      <c r="AN121" s="33">
        <f>+IFERROR(('MIP 2017'!AN121/'MIP 2017'!AN$168),0)</f>
        <v>3.5809926651405975E-4</v>
      </c>
      <c r="AO121" s="33">
        <f>+IFERROR(('MIP 2017'!AO121/'MIP 2017'!AO$168),0)</f>
        <v>4.4028198719700722E-3</v>
      </c>
      <c r="AP121" s="33">
        <f>+IFERROR(('MIP 2017'!AP121/'MIP 2017'!AP$168),0)</f>
        <v>2.248414904222458E-3</v>
      </c>
      <c r="AQ121" s="33">
        <f>+IFERROR(('MIP 2017'!AQ121/'MIP 2017'!AQ$168),0)</f>
        <v>6.8931079586552742E-5</v>
      </c>
      <c r="AR121" s="33">
        <f>+IFERROR(('MIP 2017'!AR121/'MIP 2017'!AR$168),0)</f>
        <v>1.4407471986884638E-2</v>
      </c>
      <c r="AS121" s="33">
        <f>+IFERROR(('MIP 2017'!AS121/'MIP 2017'!AS$168),0)</f>
        <v>4.9653926017403547E-4</v>
      </c>
      <c r="AT121" s="33">
        <f>+IFERROR(('MIP 2017'!AT121/'MIP 2017'!AT$168),0)</f>
        <v>6.3935488181741914E-3</v>
      </c>
      <c r="AU121" s="33">
        <f>+IFERROR(('MIP 2017'!AU121/'MIP 2017'!AU$168),0)</f>
        <v>1.2469278717228587E-3</v>
      </c>
      <c r="AV121" s="33">
        <f>+IFERROR(('MIP 2017'!AV121/'MIP 2017'!AV$168),0)</f>
        <v>1.3861856684625515E-4</v>
      </c>
      <c r="AW121" s="33">
        <f>+IFERROR(('MIP 2017'!AW121/'MIP 2017'!AW$168),0)</f>
        <v>5.575314822510491E-4</v>
      </c>
      <c r="AX121" s="33">
        <f>+IFERROR(('MIP 2017'!AX121/'MIP 2017'!AX$168),0)</f>
        <v>2.2984865669488995E-3</v>
      </c>
      <c r="AY121" s="33">
        <f>+IFERROR(('MIP 2017'!AY121/'MIP 2017'!AY$168),0)</f>
        <v>6.1709639318814256E-4</v>
      </c>
      <c r="AZ121" s="33">
        <f>+IFERROR(('MIP 2017'!AZ121/'MIP 2017'!AZ$168),0)</f>
        <v>8.0952580493872349E-4</v>
      </c>
      <c r="BA121" s="33">
        <f>+IFERROR(('MIP 2017'!BA121/'MIP 2017'!BA$168),0)</f>
        <v>5.1041529238655783E-5</v>
      </c>
      <c r="BB121" s="33">
        <f>+IFERROR(('MIP 2017'!BB121/'MIP 2017'!BB$168),0)</f>
        <v>8.0606053084167183E-5</v>
      </c>
      <c r="BC121" s="33">
        <f>+IFERROR(('MIP 2017'!BC121/'MIP 2017'!BC$168),0)</f>
        <v>3.9527235923313288E-4</v>
      </c>
      <c r="BD121" s="33">
        <f>+IFERROR(('MIP 2017'!BD121/'MIP 2017'!BD$168),0)</f>
        <v>5.0965330794061287E-3</v>
      </c>
      <c r="BE121" s="33">
        <f>+IFERROR(('MIP 2017'!BE121/'MIP 2017'!BE$168),0)</f>
        <v>9.3203040144808802E-4</v>
      </c>
      <c r="BF121" s="33">
        <f>+IFERROR(('MIP 2017'!BF121/'MIP 2017'!BF$168),0)</f>
        <v>2.6347954101388969E-3</v>
      </c>
      <c r="BG121" s="33">
        <f>+IFERROR(('MIP 2017'!BG121/'MIP 2017'!BG$168),0)</f>
        <v>6.0333099261269799E-4</v>
      </c>
      <c r="BH121" s="33">
        <f>+IFERROR(('MIP 2017'!BH121/'MIP 2017'!BH$168),0)</f>
        <v>5.1635803476500174E-3</v>
      </c>
      <c r="BI121" s="33">
        <f>+IFERROR(('MIP 2017'!BI121/'MIP 2017'!BI$168),0)</f>
        <v>2.898691242605379E-3</v>
      </c>
      <c r="BJ121" s="33">
        <f>+IFERROR(('MIP 2017'!BJ121/'MIP 2017'!BJ$168),0)</f>
        <v>5.2226477737110383E-4</v>
      </c>
      <c r="BK121" s="33">
        <f>+IFERROR(('MIP 2017'!BK121/'MIP 2017'!BK$168),0)</f>
        <v>7.4884095696391335E-4</v>
      </c>
      <c r="BL121" s="33">
        <f>+IFERROR(('MIP 2017'!BL121/'MIP 2017'!BL$168),0)</f>
        <v>5.8667903654548454E-8</v>
      </c>
      <c r="BM121" s="33">
        <f>+IFERROR(('MIP 2017'!BM121/'MIP 2017'!BM$168),0)</f>
        <v>6.1782258812414918E-4</v>
      </c>
      <c r="BN121" s="33">
        <f>+IFERROR(('MIP 2017'!BN121/'MIP 2017'!BN$168),0)</f>
        <v>1.5199212361228552E-3</v>
      </c>
      <c r="BO121" s="33">
        <f>+IFERROR(('MIP 2017'!BO121/'MIP 2017'!BO$168),0)</f>
        <v>1.3259726242746718E-3</v>
      </c>
      <c r="BP121" s="33">
        <f>+IFERROR(('MIP 2017'!BP121/'MIP 2017'!BP$168),0)</f>
        <v>8.2225716653217851E-6</v>
      </c>
      <c r="BQ121" s="33">
        <f>+IFERROR(('MIP 2017'!BQ121/'MIP 2017'!BQ$168),0)</f>
        <v>5.0898445220873383E-3</v>
      </c>
      <c r="BR121" s="33">
        <f>+IFERROR(('MIP 2017'!BR121/'MIP 2017'!BR$168),0)</f>
        <v>1.6837536892478279E-3</v>
      </c>
      <c r="BS121" s="33">
        <f>+IFERROR(('MIP 2017'!BS121/'MIP 2017'!BS$168),0)</f>
        <v>2.4070301049261065E-3</v>
      </c>
      <c r="BT121" s="33">
        <f>+IFERROR(('MIP 2017'!BT121/'MIP 2017'!BT$168),0)</f>
        <v>1.8500114685652022E-3</v>
      </c>
      <c r="BU121" s="33">
        <f>+IFERROR(('MIP 2017'!BU121/'MIP 2017'!BU$168),0)</f>
        <v>5.4158493381981643E-3</v>
      </c>
      <c r="BV121" s="33">
        <f>+IFERROR(('MIP 2017'!BV121/'MIP 2017'!BV$168),0)</f>
        <v>3.3982943335045309E-3</v>
      </c>
      <c r="BW121" s="33">
        <f>+IFERROR(('MIP 2017'!BW121/'MIP 2017'!BW$168),0)</f>
        <v>9.9106211342339257E-3</v>
      </c>
      <c r="BX121" s="33">
        <f>+IFERROR(('MIP 2017'!BX121/'MIP 2017'!BX$168),0)</f>
        <v>1.6748246098630996E-3</v>
      </c>
      <c r="BY121" s="33">
        <f>+IFERROR(('MIP 2017'!BY121/'MIP 2017'!BY$168),0)</f>
        <v>7.5662811379371671E-3</v>
      </c>
      <c r="BZ121" s="33">
        <f>+IFERROR(('MIP 2017'!BZ121/'MIP 2017'!BZ$168),0)</f>
        <v>2.9353393633312617E-3</v>
      </c>
      <c r="CA121" s="33">
        <f>+IFERROR(('MIP 2017'!CA121/'MIP 2017'!CA$168),0)</f>
        <v>5.0693890570112591E-3</v>
      </c>
      <c r="CB121" s="33">
        <f>+IFERROR(('MIP 2017'!CB121/'MIP 2017'!CB$168),0)</f>
        <v>7.1914310271960613E-6</v>
      </c>
      <c r="CC121" s="33">
        <f>+IFERROR(('MIP 2017'!CC121/'MIP 2017'!CC$168),0)</f>
        <v>2.0635655014304706E-5</v>
      </c>
      <c r="CD121" s="33">
        <f>+IFERROR(('MIP 2017'!CD121/'MIP 2017'!CD$168),0)</f>
        <v>2.1537474789791486E-3</v>
      </c>
      <c r="CE121" s="33">
        <f>+IFERROR(('MIP 2017'!CE121/'MIP 2017'!CE$168),0)</f>
        <v>5.1709599667243769E-3</v>
      </c>
      <c r="CF121" s="33">
        <f>+IFERROR(('MIP 2017'!CF121/'MIP 2017'!CF$168),0)</f>
        <v>1.0514489443457351E-2</v>
      </c>
      <c r="CG121" s="33">
        <f>+IFERROR(('MIP 2017'!CG121/'MIP 2017'!CG$168),0)</f>
        <v>7.0987360397081938E-3</v>
      </c>
      <c r="CH121" s="33">
        <f>+IFERROR(('MIP 2017'!CH121/'MIP 2017'!CH$168),0)</f>
        <v>1.1335591589234262E-3</v>
      </c>
      <c r="CI121" s="33">
        <f>+IFERROR(('MIP 2017'!CI121/'MIP 2017'!CI$168),0)</f>
        <v>7.1686722881075208E-7</v>
      </c>
      <c r="CJ121" s="33">
        <f>+IFERROR(('MIP 2017'!CJ121/'MIP 2017'!CJ$168),0)</f>
        <v>2.1690192159863815E-4</v>
      </c>
      <c r="CK121" s="33">
        <f>+IFERROR(('MIP 2017'!CK121/'MIP 2017'!CK$168),0)</f>
        <v>9.3738357358681783E-9</v>
      </c>
      <c r="CL121" s="33">
        <f>+IFERROR(('MIP 2017'!CL121/'MIP 2017'!CL$168),0)</f>
        <v>9.4576034071163508E-7</v>
      </c>
      <c r="CM121" s="33">
        <f>+IFERROR(('MIP 2017'!CM121/'MIP 2017'!CM$168),0)</f>
        <v>0.10134096461505669</v>
      </c>
      <c r="CN121" s="33">
        <f>+IFERROR(('MIP 2017'!CN121/'MIP 2017'!CN$168),0)</f>
        <v>8.853823485169592E-4</v>
      </c>
      <c r="CO121" s="33">
        <f>+IFERROR(('MIP 2017'!CO121/'MIP 2017'!CO$168),0)</f>
        <v>1.3308711598923118E-3</v>
      </c>
      <c r="CP121" s="33">
        <f>+IFERROR(('MIP 2017'!CP121/'MIP 2017'!CP$168),0)</f>
        <v>1.8290753085960045E-3</v>
      </c>
      <c r="CQ121" s="33">
        <f>+IFERROR(('MIP 2017'!CQ121/'MIP 2017'!CQ$168),0)</f>
        <v>2.2900726899302945E-3</v>
      </c>
      <c r="CR121" s="33">
        <f>+IFERROR(('MIP 2017'!CR121/'MIP 2017'!CR$168),0)</f>
        <v>2.0200032490269959E-3</v>
      </c>
      <c r="CS121" s="33">
        <f>+IFERROR(('MIP 2017'!CS121/'MIP 2017'!CS$168),0)</f>
        <v>4.7965741539458982E-3</v>
      </c>
      <c r="CT121" s="33">
        <f>+IFERROR(('MIP 2017'!CT121/'MIP 2017'!CT$168),0)</f>
        <v>2.9201054184969737E-3</v>
      </c>
      <c r="CU121" s="33">
        <f>+IFERROR(('MIP 2017'!CU121/'MIP 2017'!CU$168),0)</f>
        <v>3.2849799883456532E-4</v>
      </c>
      <c r="CV121" s="33">
        <f>+IFERROR(('MIP 2017'!CV121/'MIP 2017'!CV$168),0)</f>
        <v>1.3312480323295607E-2</v>
      </c>
      <c r="CW121" s="33">
        <f>+IFERROR(('MIP 2017'!CW121/'MIP 2017'!CW$168),0)</f>
        <v>7.0448103642300358E-4</v>
      </c>
      <c r="CX121" s="33">
        <f>+IFERROR(('MIP 2017'!CX121/'MIP 2017'!CX$168),0)</f>
        <v>3.6222760292114395E-2</v>
      </c>
      <c r="CY121" s="33">
        <f>+IFERROR(('MIP 2017'!CY121/'MIP 2017'!CY$168),0)</f>
        <v>6.1111924829466736E-3</v>
      </c>
      <c r="CZ121" s="33">
        <f>+IFERROR(('MIP 2017'!CZ121/'MIP 2017'!CZ$168),0)</f>
        <v>1.3308571933897189E-2</v>
      </c>
      <c r="DA121" s="33">
        <f>+IFERROR(('MIP 2017'!DA121/'MIP 2017'!DA$168),0)</f>
        <v>9.2881052157175949E-4</v>
      </c>
      <c r="DB121" s="33">
        <f>+IFERROR(('MIP 2017'!DB121/'MIP 2017'!DB$168),0)</f>
        <v>1.0805704734676925E-3</v>
      </c>
      <c r="DC121" s="33">
        <f>+IFERROR(('MIP 2017'!DC121/'MIP 2017'!DC$168),0)</f>
        <v>1.7924169976646174E-2</v>
      </c>
      <c r="DD121" s="33">
        <f>+IFERROR(('MIP 2017'!DD121/'MIP 2017'!DD$168),0)</f>
        <v>1.1365256347457618E-3</v>
      </c>
      <c r="DE121" s="33">
        <f>+IFERROR(('MIP 2017'!DE121/'MIP 2017'!DE$168),0)</f>
        <v>2.1561991863656865E-3</v>
      </c>
      <c r="DF121" s="33">
        <f>+IFERROR(('MIP 2017'!DF121/'MIP 2017'!DF$168),0)</f>
        <v>4.3276383088806962E-3</v>
      </c>
      <c r="DG121" s="33">
        <f>+IFERROR(('MIP 2017'!DG121/'MIP 2017'!DG$168),0)</f>
        <v>3.1742401176297411E-2</v>
      </c>
      <c r="DH121" s="33">
        <f>+IFERROR(('MIP 2017'!DH121/'MIP 2017'!DH$168),0)</f>
        <v>2.6578757958701578E-2</v>
      </c>
      <c r="DI121" s="33">
        <f>+IFERROR(('MIP 2017'!DI121/'MIP 2017'!DI$168),0)</f>
        <v>1.4554103231748088E-3</v>
      </c>
      <c r="DJ121" s="33">
        <f>+IFERROR(('MIP 2017'!DJ121/'MIP 2017'!DJ$168),0)</f>
        <v>8.1805803369753606E-4</v>
      </c>
      <c r="DK121" s="33">
        <f>+IFERROR(('MIP 2017'!DK121/'MIP 2017'!DK$168),0)</f>
        <v>7.6052353941323287E-4</v>
      </c>
      <c r="DL121" s="33">
        <f>+IFERROR(('MIP 2017'!DL121/'MIP 2017'!DL$168),0)</f>
        <v>1.4654571525068599E-3</v>
      </c>
      <c r="DM121" s="33">
        <f>+IFERROR(('MIP 2017'!DM121/'MIP 2017'!DM$168),0)</f>
        <v>1.0827437103635373E-3</v>
      </c>
      <c r="DN121" s="33">
        <f>+IFERROR(('MIP 2017'!DN121/'MIP 2017'!DN$168),0)</f>
        <v>7.2113314064431612E-5</v>
      </c>
      <c r="DO121" s="33">
        <f>+IFERROR(('MIP 2017'!DO121/'MIP 2017'!DO$168),0)</f>
        <v>4.9088339938642544E-3</v>
      </c>
      <c r="DP121" s="33">
        <f>+IFERROR(('MIP 2017'!DP121/'MIP 2017'!DP$168),0)</f>
        <v>6.1249459666284391E-4</v>
      </c>
      <c r="DQ121" s="33">
        <f>+IFERROR(('MIP 2017'!DQ121/'MIP 2017'!DQ$168),0)</f>
        <v>1.2696186150947535E-3</v>
      </c>
      <c r="DR121" s="33">
        <f>+IFERROR(('MIP 2017'!DR121/'MIP 2017'!DR$168),0)</f>
        <v>1.0489935745439725E-3</v>
      </c>
      <c r="DS121" s="33">
        <f>+IFERROR(('MIP 2017'!DS121/'MIP 2017'!DS$168),0)</f>
        <v>1.5063384729143139E-2</v>
      </c>
      <c r="DT121" s="33">
        <f>+IFERROR(('MIP 2017'!DT121/'MIP 2017'!DT$168),0)</f>
        <v>2.9320452199812852E-3</v>
      </c>
      <c r="DU121" s="33">
        <f>+IFERROR(('MIP 2017'!DU121/'MIP 2017'!DU$168),0)</f>
        <v>6.0735566621363873E-3</v>
      </c>
      <c r="DV121" s="33">
        <f>+IFERROR(('MIP 2017'!DV121/'MIP 2017'!DV$168),0)</f>
        <v>2.6290470339825718E-3</v>
      </c>
      <c r="DW121" s="33">
        <f>+IFERROR(('MIP 2017'!DW121/'MIP 2017'!DW$168),0)</f>
        <v>1.6083873397128316E-3</v>
      </c>
      <c r="DX121" s="33">
        <f>+IFERROR(('MIP 2017'!DX121/'MIP 2017'!DX$168),0)</f>
        <v>4.5920702839308833E-3</v>
      </c>
      <c r="DY121" s="33">
        <f>+IFERROR(('MIP 2017'!DY121/'MIP 2017'!DY$168),0)</f>
        <v>0.12566622358785814</v>
      </c>
      <c r="DZ121" s="33">
        <f>+IFERROR(('MIP 2017'!DZ121/'MIP 2017'!DZ$168),0)</f>
        <v>4.3706263241428831E-4</v>
      </c>
      <c r="EA121" s="33">
        <f>+IFERROR(('MIP 2017'!EA121/'MIP 2017'!EA$168),0)</f>
        <v>1.0233711493113407E-2</v>
      </c>
      <c r="EB121" s="33">
        <f>+IFERROR(('MIP 2017'!EB121/'MIP 2017'!EB$168),0)</f>
        <v>8.9485521947615266E-3</v>
      </c>
      <c r="EC121" s="33">
        <f>+IFERROR(('MIP 2017'!EC121/'MIP 2017'!EC$168),0)</f>
        <v>4.4142930415531341E-5</v>
      </c>
      <c r="ED121" s="33">
        <f>+IFERROR(('MIP 2017'!ED121/'MIP 2017'!ED$168),0)</f>
        <v>9.8346150175016912E-4</v>
      </c>
      <c r="EE121" s="33">
        <f>+IFERROR(('MIP 2017'!EE121/'MIP 2017'!EE$168),0)</f>
        <v>2.1958330765115583E-5</v>
      </c>
      <c r="EF121" s="33">
        <f>+IFERROR(('MIP 2017'!EF121/'MIP 2017'!EF$168),0)</f>
        <v>8.2286099097813919E-4</v>
      </c>
      <c r="EG121" s="33">
        <f>+IFERROR(('MIP 2017'!EG121/'MIP 2017'!EG$168),0)</f>
        <v>2.7199103101914622E-3</v>
      </c>
      <c r="EH121" s="33">
        <f>+IFERROR(('MIP 2017'!EH121/'MIP 2017'!EH$168),0)</f>
        <v>0</v>
      </c>
    </row>
    <row r="122" spans="1:138" s="7" customFormat="1" ht="21.95" customHeight="1" thickBot="1" x14ac:dyDescent="0.25">
      <c r="A122" s="137" t="s">
        <v>281</v>
      </c>
      <c r="B122" s="138" t="s">
        <v>279</v>
      </c>
      <c r="C122" s="33">
        <f>+IFERROR(('MIP 2017'!C122/'MIP 2017'!C$168),0)</f>
        <v>1.1415577809614056E-4</v>
      </c>
      <c r="D122" s="33">
        <f>+IFERROR(('MIP 2017'!D122/'MIP 2017'!D$168),0)</f>
        <v>7.3937368429468066E-5</v>
      </c>
      <c r="E122" s="33">
        <f>+IFERROR(('MIP 2017'!E122/'MIP 2017'!E$168),0)</f>
        <v>1.0413764378875032E-4</v>
      </c>
      <c r="F122" s="33">
        <f>+IFERROR(('MIP 2017'!F122/'MIP 2017'!F$168),0)</f>
        <v>1.3817518091396351E-4</v>
      </c>
      <c r="G122" s="33">
        <f>+IFERROR(('MIP 2017'!G122/'MIP 2017'!G$168),0)</f>
        <v>1.586509891058279E-4</v>
      </c>
      <c r="H122" s="33">
        <f>+IFERROR(('MIP 2017'!H122/'MIP 2017'!H$168),0)</f>
        <v>1.2128892082392856E-4</v>
      </c>
      <c r="I122" s="33">
        <f>+IFERROR(('MIP 2017'!I122/'MIP 2017'!I$168),0)</f>
        <v>5.6355506510577158E-5</v>
      </c>
      <c r="J122" s="33">
        <f>+IFERROR(('MIP 2017'!J122/'MIP 2017'!J$168),0)</f>
        <v>1.5153197316802376E-4</v>
      </c>
      <c r="K122" s="33">
        <f>+IFERROR(('MIP 2017'!K122/'MIP 2017'!K$168),0)</f>
        <v>1.0513432361466444E-4</v>
      </c>
      <c r="L122" s="33">
        <f>+IFERROR(('MIP 2017'!L122/'MIP 2017'!L$168),0)</f>
        <v>1.1426858006477797E-4</v>
      </c>
      <c r="M122" s="33">
        <f>+IFERROR(('MIP 2017'!M122/'MIP 2017'!M$168),0)</f>
        <v>1.0797911315804738E-4</v>
      </c>
      <c r="N122" s="33">
        <f>+IFERROR(('MIP 2017'!N122/'MIP 2017'!N$168),0)</f>
        <v>2.2129582563756769E-4</v>
      </c>
      <c r="O122" s="33">
        <f>+IFERROR(('MIP 2017'!O122/'MIP 2017'!O$168),0)</f>
        <v>2.6583877166489394E-4</v>
      </c>
      <c r="P122" s="33">
        <f>+IFERROR(('MIP 2017'!P122/'MIP 2017'!P$168),0)</f>
        <v>7.7265516363630429E-5</v>
      </c>
      <c r="Q122" s="33">
        <f>+IFERROR(('MIP 2017'!Q122/'MIP 2017'!Q$168),0)</f>
        <v>7.4648043996016893E-5</v>
      </c>
      <c r="R122" s="33">
        <f>+IFERROR(('MIP 2017'!R122/'MIP 2017'!R$168),0)</f>
        <v>1.4189308115384816E-4</v>
      </c>
      <c r="S122" s="33">
        <f>+IFERROR(('MIP 2017'!S122/'MIP 2017'!S$168),0)</f>
        <v>8.1723150752527368E-5</v>
      </c>
      <c r="T122" s="33">
        <f>+IFERROR(('MIP 2017'!T122/'MIP 2017'!T$168),0)</f>
        <v>8.7474006904828824E-5</v>
      </c>
      <c r="U122" s="33">
        <f>+IFERROR(('MIP 2017'!U122/'MIP 2017'!U$168),0)</f>
        <v>8.6418690945774972E-5</v>
      </c>
      <c r="V122" s="33">
        <f>+IFERROR(('MIP 2017'!V122/'MIP 2017'!V$168),0)</f>
        <v>7.8518757570616545E-5</v>
      </c>
      <c r="W122" s="33">
        <f>+IFERROR(('MIP 2017'!W122/'MIP 2017'!W$168),0)</f>
        <v>1.0845519900120278E-4</v>
      </c>
      <c r="X122" s="33">
        <f>+IFERROR(('MIP 2017'!X122/'MIP 2017'!X$168),0)</f>
        <v>1.7633409646242167E-2</v>
      </c>
      <c r="Y122" s="33">
        <f>+IFERROR(('MIP 2017'!Y122/'MIP 2017'!Y$168),0)</f>
        <v>1.4874079843485632E-2</v>
      </c>
      <c r="Z122" s="33">
        <f>+IFERROR(('MIP 2017'!Z122/'MIP 2017'!Z$168),0)</f>
        <v>1.6477547945397048E-3</v>
      </c>
      <c r="AA122" s="33">
        <f>+IFERROR(('MIP 2017'!AA122/'MIP 2017'!AA$168),0)</f>
        <v>1.6701790822553342E-3</v>
      </c>
      <c r="AB122" s="33">
        <f>+IFERROR(('MIP 2017'!AB122/'MIP 2017'!AB$168),0)</f>
        <v>1.4739513909175109E-4</v>
      </c>
      <c r="AC122" s="33">
        <f>+IFERROR(('MIP 2017'!AC122/'MIP 2017'!AC$168),0)</f>
        <v>2.9146787189405394E-5</v>
      </c>
      <c r="AD122" s="33">
        <f>+IFERROR(('MIP 2017'!AD122/'MIP 2017'!AD$168),0)</f>
        <v>1.9551133128837945E-4</v>
      </c>
      <c r="AE122" s="33">
        <f>+IFERROR(('MIP 2017'!AE122/'MIP 2017'!AE$168),0)</f>
        <v>1.2578334027848167E-3</v>
      </c>
      <c r="AF122" s="33">
        <f>+IFERROR(('MIP 2017'!AF122/'MIP 2017'!AF$168),0)</f>
        <v>1.0108871208785739E-4</v>
      </c>
      <c r="AG122" s="33">
        <f>+IFERROR(('MIP 2017'!AG122/'MIP 2017'!AG$168),0)</f>
        <v>9.8275744430518311E-6</v>
      </c>
      <c r="AH122" s="33">
        <f>+IFERROR(('MIP 2017'!AH122/'MIP 2017'!AH$168),0)</f>
        <v>7.303930830304255E-4</v>
      </c>
      <c r="AI122" s="33">
        <f>+IFERROR(('MIP 2017'!AI122/'MIP 2017'!AI$168),0)</f>
        <v>6.0614072167377187E-4</v>
      </c>
      <c r="AJ122" s="33">
        <f>+IFERROR(('MIP 2017'!AJ122/'MIP 2017'!AJ$168),0)</f>
        <v>1.7058074520583666E-4</v>
      </c>
      <c r="AK122" s="33">
        <f>+IFERROR(('MIP 2017'!AK122/'MIP 2017'!AK$168),0)</f>
        <v>2.6724056133131294E-4</v>
      </c>
      <c r="AL122" s="33">
        <f>+IFERROR(('MIP 2017'!AL122/'MIP 2017'!AL$168),0)</f>
        <v>1.570932826983204E-4</v>
      </c>
      <c r="AM122" s="33">
        <f>+IFERROR(('MIP 2017'!AM122/'MIP 2017'!AM$168),0)</f>
        <v>1.540287992384904E-4</v>
      </c>
      <c r="AN122" s="33">
        <f>+IFERROR(('MIP 2017'!AN122/'MIP 2017'!AN$168),0)</f>
        <v>2.3791866395102007E-5</v>
      </c>
      <c r="AO122" s="33">
        <f>+IFERROR(('MIP 2017'!AO122/'MIP 2017'!AO$168),0)</f>
        <v>1.2391552458986124E-4</v>
      </c>
      <c r="AP122" s="33">
        <f>+IFERROR(('MIP 2017'!AP122/'MIP 2017'!AP$168),0)</f>
        <v>2.0245125479067687E-4</v>
      </c>
      <c r="AQ122" s="33">
        <f>+IFERROR(('MIP 2017'!AQ122/'MIP 2017'!AQ$168),0)</f>
        <v>5.6782578684986512E-5</v>
      </c>
      <c r="AR122" s="33">
        <f>+IFERROR(('MIP 2017'!AR122/'MIP 2017'!AR$168),0)</f>
        <v>1.7306085492044542E-4</v>
      </c>
      <c r="AS122" s="33">
        <f>+IFERROR(('MIP 2017'!AS122/'MIP 2017'!AS$168),0)</f>
        <v>1.0135782361629312E-5</v>
      </c>
      <c r="AT122" s="33">
        <f>+IFERROR(('MIP 2017'!AT122/'MIP 2017'!AT$168),0)</f>
        <v>5.7316069318173649E-5</v>
      </c>
      <c r="AU122" s="33">
        <f>+IFERROR(('MIP 2017'!AU122/'MIP 2017'!AU$168),0)</f>
        <v>1.130838729008211E-4</v>
      </c>
      <c r="AV122" s="33">
        <f>+IFERROR(('MIP 2017'!AV122/'MIP 2017'!AV$168),0)</f>
        <v>4.9990776971277145E-4</v>
      </c>
      <c r="AW122" s="33">
        <f>+IFERROR(('MIP 2017'!AW122/'MIP 2017'!AW$168),0)</f>
        <v>1.6419419537472575E-4</v>
      </c>
      <c r="AX122" s="33">
        <f>+IFERROR(('MIP 2017'!AX122/'MIP 2017'!AX$168),0)</f>
        <v>1.2517314208091281E-4</v>
      </c>
      <c r="AY122" s="33">
        <f>+IFERROR(('MIP 2017'!AY122/'MIP 2017'!AY$168),0)</f>
        <v>9.0250214830988771E-5</v>
      </c>
      <c r="AZ122" s="33">
        <f>+IFERROR(('MIP 2017'!AZ122/'MIP 2017'!AZ$168),0)</f>
        <v>2.9135580154522898E-4</v>
      </c>
      <c r="BA122" s="33">
        <f>+IFERROR(('MIP 2017'!BA122/'MIP 2017'!BA$168),0)</f>
        <v>1.8042768911505561E-4</v>
      </c>
      <c r="BB122" s="33">
        <f>+IFERROR(('MIP 2017'!BB122/'MIP 2017'!BB$168),0)</f>
        <v>1.1047961495390038E-4</v>
      </c>
      <c r="BC122" s="33">
        <f>+IFERROR(('MIP 2017'!BC122/'MIP 2017'!BC$168),0)</f>
        <v>2.1438079334137761E-4</v>
      </c>
      <c r="BD122" s="33">
        <f>+IFERROR(('MIP 2017'!BD122/'MIP 2017'!BD$168),0)</f>
        <v>1.4710721720035148E-4</v>
      </c>
      <c r="BE122" s="33">
        <f>+IFERROR(('MIP 2017'!BE122/'MIP 2017'!BE$168),0)</f>
        <v>1.9919689613441129E-4</v>
      </c>
      <c r="BF122" s="33">
        <f>+IFERROR(('MIP 2017'!BF122/'MIP 2017'!BF$168),0)</f>
        <v>1.3316448235424245E-4</v>
      </c>
      <c r="BG122" s="33">
        <f>+IFERROR(('MIP 2017'!BG122/'MIP 2017'!BG$168),0)</f>
        <v>1.9282985878629714E-4</v>
      </c>
      <c r="BH122" s="33">
        <f>+IFERROR(('MIP 2017'!BH122/'MIP 2017'!BH$168),0)</f>
        <v>1.7561948016596608E-4</v>
      </c>
      <c r="BI122" s="33">
        <f>+IFERROR(('MIP 2017'!BI122/'MIP 2017'!BI$168),0)</f>
        <v>3.820060493820392E-4</v>
      </c>
      <c r="BJ122" s="33">
        <f>+IFERROR(('MIP 2017'!BJ122/'MIP 2017'!BJ$168),0)</f>
        <v>1.6586371086369262E-4</v>
      </c>
      <c r="BK122" s="33">
        <f>+IFERROR(('MIP 2017'!BK122/'MIP 2017'!BK$168),0)</f>
        <v>1.6820129469462749E-4</v>
      </c>
      <c r="BL122" s="33">
        <f>+IFERROR(('MIP 2017'!BL122/'MIP 2017'!BL$168),0)</f>
        <v>1.476523781195866E-4</v>
      </c>
      <c r="BM122" s="33">
        <f>+IFERROR(('MIP 2017'!BM122/'MIP 2017'!BM$168),0)</f>
        <v>1.6225948680202151E-4</v>
      </c>
      <c r="BN122" s="33">
        <f>+IFERROR(('MIP 2017'!BN122/'MIP 2017'!BN$168),0)</f>
        <v>1.4552088067906879E-4</v>
      </c>
      <c r="BO122" s="33">
        <f>+IFERROR(('MIP 2017'!BO122/'MIP 2017'!BO$168),0)</f>
        <v>1.3401792108534488E-4</v>
      </c>
      <c r="BP122" s="33">
        <f>+IFERROR(('MIP 2017'!BP122/'MIP 2017'!BP$168),0)</f>
        <v>2.9725261901655109E-4</v>
      </c>
      <c r="BQ122" s="33">
        <f>+IFERROR(('MIP 2017'!BQ122/'MIP 2017'!BQ$168),0)</f>
        <v>1.2696249316244431E-4</v>
      </c>
      <c r="BR122" s="33">
        <f>+IFERROR(('MIP 2017'!BR122/'MIP 2017'!BR$168),0)</f>
        <v>1.4326717619045175E-4</v>
      </c>
      <c r="BS122" s="33">
        <f>+IFERROR(('MIP 2017'!BS122/'MIP 2017'!BS$168),0)</f>
        <v>1.2721093958633113E-4</v>
      </c>
      <c r="BT122" s="33">
        <f>+IFERROR(('MIP 2017'!BT122/'MIP 2017'!BT$168),0)</f>
        <v>1.4772373304883617E-4</v>
      </c>
      <c r="BU122" s="33">
        <f>+IFERROR(('MIP 2017'!BU122/'MIP 2017'!BU$168),0)</f>
        <v>9.3372477844996251E-5</v>
      </c>
      <c r="BV122" s="33">
        <f>+IFERROR(('MIP 2017'!BV122/'MIP 2017'!BV$168),0)</f>
        <v>8.1242119186209302E-5</v>
      </c>
      <c r="BW122" s="33">
        <f>+IFERROR(('MIP 2017'!BW122/'MIP 2017'!BW$168),0)</f>
        <v>1.3092073532801452E-4</v>
      </c>
      <c r="BX122" s="33">
        <f>+IFERROR(('MIP 2017'!BX122/'MIP 2017'!BX$168),0)</f>
        <v>1.673488668940433E-5</v>
      </c>
      <c r="BY122" s="33">
        <f>+IFERROR(('MIP 2017'!BY122/'MIP 2017'!BY$168),0)</f>
        <v>2.5012730443431903E-5</v>
      </c>
      <c r="BZ122" s="33">
        <f>+IFERROR(('MIP 2017'!BZ122/'MIP 2017'!BZ$168),0)</f>
        <v>1.3105157751872371E-4</v>
      </c>
      <c r="CA122" s="33">
        <f>+IFERROR(('MIP 2017'!CA122/'MIP 2017'!CA$168),0)</f>
        <v>3.2650469212300274E-5</v>
      </c>
      <c r="CB122" s="33">
        <f>+IFERROR(('MIP 2017'!CB122/'MIP 2017'!CB$168),0)</f>
        <v>1.3542398960945742E-4</v>
      </c>
      <c r="CC122" s="33">
        <f>+IFERROR(('MIP 2017'!CC122/'MIP 2017'!CC$168),0)</f>
        <v>1.4639723000821391E-4</v>
      </c>
      <c r="CD122" s="33">
        <f>+IFERROR(('MIP 2017'!CD122/'MIP 2017'!CD$168),0)</f>
        <v>1.8584325489454692E-4</v>
      </c>
      <c r="CE122" s="33">
        <f>+IFERROR(('MIP 2017'!CE122/'MIP 2017'!CE$168),0)</f>
        <v>1.5142656721028576E-4</v>
      </c>
      <c r="CF122" s="33">
        <f>+IFERROR(('MIP 2017'!CF122/'MIP 2017'!CF$168),0)</f>
        <v>1.9152678798526089E-4</v>
      </c>
      <c r="CG122" s="33">
        <f>+IFERROR(('MIP 2017'!CG122/'MIP 2017'!CG$168),0)</f>
        <v>3.0868413494130852E-5</v>
      </c>
      <c r="CH122" s="33">
        <f>+IFERROR(('MIP 2017'!CH122/'MIP 2017'!CH$168),0)</f>
        <v>9.5130910587562539E-5</v>
      </c>
      <c r="CI122" s="33">
        <f>+IFERROR(('MIP 2017'!CI122/'MIP 2017'!CI$168),0)</f>
        <v>8.5229598412050794E-5</v>
      </c>
      <c r="CJ122" s="33">
        <f>+IFERROR(('MIP 2017'!CJ122/'MIP 2017'!CJ$168),0)</f>
        <v>9.5239009118648396E-5</v>
      </c>
      <c r="CK122" s="33">
        <f>+IFERROR(('MIP 2017'!CK122/'MIP 2017'!CK$168),0)</f>
        <v>8.1963573755685298E-5</v>
      </c>
      <c r="CL122" s="33">
        <f>+IFERROR(('MIP 2017'!CL122/'MIP 2017'!CL$168),0)</f>
        <v>1.0983873883301449E-4</v>
      </c>
      <c r="CM122" s="33">
        <f>+IFERROR(('MIP 2017'!CM122/'MIP 2017'!CM$168),0)</f>
        <v>1.245206394970446E-4</v>
      </c>
      <c r="CN122" s="33">
        <f>+IFERROR(('MIP 2017'!CN122/'MIP 2017'!CN$168),0)</f>
        <v>3.7936549893871537E-5</v>
      </c>
      <c r="CO122" s="33">
        <f>+IFERROR(('MIP 2017'!CO122/'MIP 2017'!CO$168),0)</f>
        <v>3.7965096491348325E-5</v>
      </c>
      <c r="CP122" s="33">
        <f>+IFERROR(('MIP 2017'!CP122/'MIP 2017'!CP$168),0)</f>
        <v>1.2096221851183165E-5</v>
      </c>
      <c r="CQ122" s="33">
        <f>+IFERROR(('MIP 2017'!CQ122/'MIP 2017'!CQ$168),0)</f>
        <v>1.000879328918712E-3</v>
      </c>
      <c r="CR122" s="33">
        <f>+IFERROR(('MIP 2017'!CR122/'MIP 2017'!CR$168),0)</f>
        <v>1.52768292437177E-4</v>
      </c>
      <c r="CS122" s="33">
        <f>+IFERROR(('MIP 2017'!CS122/'MIP 2017'!CS$168),0)</f>
        <v>2.1575402214190504E-5</v>
      </c>
      <c r="CT122" s="33">
        <f>+IFERROR(('MIP 2017'!CT122/'MIP 2017'!CT$168),0)</f>
        <v>1.3393366369937669E-5</v>
      </c>
      <c r="CU122" s="33">
        <f>+IFERROR(('MIP 2017'!CU122/'MIP 2017'!CU$168),0)</f>
        <v>1.0275842656183589E-5</v>
      </c>
      <c r="CV122" s="33">
        <f>+IFERROR(('MIP 2017'!CV122/'MIP 2017'!CV$168),0)</f>
        <v>3.4786523648487103E-6</v>
      </c>
      <c r="CW122" s="33">
        <f>+IFERROR(('MIP 2017'!CW122/'MIP 2017'!CW$168),0)</f>
        <v>3.4917083972413619E-6</v>
      </c>
      <c r="CX122" s="33">
        <f>+IFERROR(('MIP 2017'!CX122/'MIP 2017'!CX$168),0)</f>
        <v>6.3475745192861773E-6</v>
      </c>
      <c r="CY122" s="33">
        <f>+IFERROR(('MIP 2017'!CY122/'MIP 2017'!CY$168),0)</f>
        <v>6.9189433074577328E-6</v>
      </c>
      <c r="CZ122" s="33">
        <f>+IFERROR(('MIP 2017'!CZ122/'MIP 2017'!CZ$168),0)</f>
        <v>1.1995481972957162E-5</v>
      </c>
      <c r="DA122" s="33">
        <f>+IFERROR(('MIP 2017'!DA122/'MIP 2017'!DA$168),0)</f>
        <v>2.031878933427708E-5</v>
      </c>
      <c r="DB122" s="33">
        <f>+IFERROR(('MIP 2017'!DB122/'MIP 2017'!DB$168),0)</f>
        <v>3.2325018317840171E-5</v>
      </c>
      <c r="DC122" s="33">
        <f>+IFERROR(('MIP 2017'!DC122/'MIP 2017'!DC$168),0)</f>
        <v>2.828310286470512E-5</v>
      </c>
      <c r="DD122" s="33">
        <f>+IFERROR(('MIP 2017'!DD122/'MIP 2017'!DD$168),0)</f>
        <v>5.0558540833957759E-6</v>
      </c>
      <c r="DE122" s="33">
        <f>+IFERROR(('MIP 2017'!DE122/'MIP 2017'!DE$168),0)</f>
        <v>4.4109020869238277E-5</v>
      </c>
      <c r="DF122" s="33">
        <f>+IFERROR(('MIP 2017'!DF122/'MIP 2017'!DF$168),0)</f>
        <v>1.3116377132403264E-4</v>
      </c>
      <c r="DG122" s="33">
        <f>+IFERROR(('MIP 2017'!DG122/'MIP 2017'!DG$168),0)</f>
        <v>2.5858790301692146E-5</v>
      </c>
      <c r="DH122" s="33">
        <f>+IFERROR(('MIP 2017'!DH122/'MIP 2017'!DH$168),0)</f>
        <v>2.9198032978021078E-5</v>
      </c>
      <c r="DI122" s="33">
        <f>+IFERROR(('MIP 2017'!DI122/'MIP 2017'!DI$168),0)</f>
        <v>2.0730596467044053E-2</v>
      </c>
      <c r="DJ122" s="33">
        <f>+IFERROR(('MIP 2017'!DJ122/'MIP 2017'!DJ$168),0)</f>
        <v>3.4995074252203628E-5</v>
      </c>
      <c r="DK122" s="33">
        <f>+IFERROR(('MIP 2017'!DK122/'MIP 2017'!DK$168),0)</f>
        <v>1.4982311243991956E-5</v>
      </c>
      <c r="DL122" s="33">
        <f>+IFERROR(('MIP 2017'!DL122/'MIP 2017'!DL$168),0)</f>
        <v>3.787288870858372E-5</v>
      </c>
      <c r="DM122" s="33">
        <f>+IFERROR(('MIP 2017'!DM122/'MIP 2017'!DM$168),0)</f>
        <v>9.8070454219248369E-6</v>
      </c>
      <c r="DN122" s="33">
        <f>+IFERROR(('MIP 2017'!DN122/'MIP 2017'!DN$168),0)</f>
        <v>1.3304841207006896E-6</v>
      </c>
      <c r="DO122" s="33">
        <f>+IFERROR(('MIP 2017'!DO122/'MIP 2017'!DO$168),0)</f>
        <v>6.364753035891699E-5</v>
      </c>
      <c r="DP122" s="33">
        <f>+IFERROR(('MIP 2017'!DP122/'MIP 2017'!DP$168),0)</f>
        <v>2.3815826084599029E-5</v>
      </c>
      <c r="DQ122" s="33">
        <f>+IFERROR(('MIP 2017'!DQ122/'MIP 2017'!DQ$168),0)</f>
        <v>5.5241211196512015E-5</v>
      </c>
      <c r="DR122" s="33">
        <f>+IFERROR(('MIP 2017'!DR122/'MIP 2017'!DR$168),0)</f>
        <v>1.1985173926915997E-5</v>
      </c>
      <c r="DS122" s="33">
        <f>+IFERROR(('MIP 2017'!DS122/'MIP 2017'!DS$168),0)</f>
        <v>1.3741440847209487E-5</v>
      </c>
      <c r="DT122" s="33">
        <f>+IFERROR(('MIP 2017'!DT122/'MIP 2017'!DT$168),0)</f>
        <v>2.0126022593802277E-5</v>
      </c>
      <c r="DU122" s="33">
        <f>+IFERROR(('MIP 2017'!DU122/'MIP 2017'!DU$168),0)</f>
        <v>4.5270195641471189E-6</v>
      </c>
      <c r="DV122" s="33">
        <f>+IFERROR(('MIP 2017'!DV122/'MIP 2017'!DV$168),0)</f>
        <v>2.3401457706778598E-5</v>
      </c>
      <c r="DW122" s="33">
        <f>+IFERROR(('MIP 2017'!DW122/'MIP 2017'!DW$168),0)</f>
        <v>4.1305098306410238E-5</v>
      </c>
      <c r="DX122" s="33">
        <f>+IFERROR(('MIP 2017'!DX122/'MIP 2017'!DX$168),0)</f>
        <v>7.4633031100319479E-5</v>
      </c>
      <c r="DY122" s="33">
        <f>+IFERROR(('MIP 2017'!DY122/'MIP 2017'!DY$168),0)</f>
        <v>1.8171829294645141E-5</v>
      </c>
      <c r="DZ122" s="33">
        <f>+IFERROR(('MIP 2017'!DZ122/'MIP 2017'!DZ$168),0)</f>
        <v>1.1747767390730577E-5</v>
      </c>
      <c r="EA122" s="33">
        <f>+IFERROR(('MIP 2017'!EA122/'MIP 2017'!EA$168),0)</f>
        <v>5.7795176147056744E-5</v>
      </c>
      <c r="EB122" s="33">
        <f>+IFERROR(('MIP 2017'!EB122/'MIP 2017'!EB$168),0)</f>
        <v>3.2751852571621698E-4</v>
      </c>
      <c r="EC122" s="33">
        <f>+IFERROR(('MIP 2017'!EC122/'MIP 2017'!EC$168),0)</f>
        <v>5.129523789340846E-5</v>
      </c>
      <c r="ED122" s="33">
        <f>+IFERROR(('MIP 2017'!ED122/'MIP 2017'!ED$168),0)</f>
        <v>4.2386823952601864E-5</v>
      </c>
      <c r="EE122" s="33">
        <f>+IFERROR(('MIP 2017'!EE122/'MIP 2017'!EE$168),0)</f>
        <v>7.5228119920992345E-5</v>
      </c>
      <c r="EF122" s="33">
        <f>+IFERROR(('MIP 2017'!EF122/'MIP 2017'!EF$168),0)</f>
        <v>3.9119790108424416E-5</v>
      </c>
      <c r="EG122" s="33">
        <f>+IFERROR(('MIP 2017'!EG122/'MIP 2017'!EG$168),0)</f>
        <v>4.8183245495794147E-5</v>
      </c>
      <c r="EH122" s="33">
        <f>+IFERROR(('MIP 2017'!EH122/'MIP 2017'!EH$168),0)</f>
        <v>0</v>
      </c>
    </row>
    <row r="123" spans="1:138" s="7" customFormat="1" ht="21.95" customHeight="1" thickBot="1" x14ac:dyDescent="0.25">
      <c r="A123" s="137" t="s">
        <v>283</v>
      </c>
      <c r="B123" s="138" t="s">
        <v>400</v>
      </c>
      <c r="C123" s="33">
        <f>+IFERROR(('MIP 2017'!C123/'MIP 2017'!C$168),0)</f>
        <v>1.5539836573296024E-5</v>
      </c>
      <c r="D123" s="33">
        <f>+IFERROR(('MIP 2017'!D123/'MIP 2017'!D$168),0)</f>
        <v>1.006497122805171E-5</v>
      </c>
      <c r="E123" s="33">
        <f>+IFERROR(('MIP 2017'!E123/'MIP 2017'!E$168),0)</f>
        <v>1.4176084580163775E-5</v>
      </c>
      <c r="F123" s="33">
        <f>+IFERROR(('MIP 2017'!F123/'MIP 2017'!F$168),0)</f>
        <v>1.8809558006606053E-5</v>
      </c>
      <c r="G123" s="33">
        <f>+IFERROR(('MIP 2017'!G123/'MIP 2017'!G$168),0)</f>
        <v>2.1596895785861979E-5</v>
      </c>
      <c r="H123" s="33">
        <f>+IFERROR(('MIP 2017'!H123/'MIP 2017'!H$168),0)</f>
        <v>1.6510859451791632E-5</v>
      </c>
      <c r="I123" s="33">
        <f>+IFERROR(('MIP 2017'!I123/'MIP 2017'!I$168),0)</f>
        <v>7.6715815509762357E-6</v>
      </c>
      <c r="J123" s="33">
        <f>+IFERROR(('MIP 2017'!J123/'MIP 2017'!J$168),0)</f>
        <v>2.0627795963836357E-5</v>
      </c>
      <c r="K123" s="33">
        <f>+IFERROR(('MIP 2017'!K123/'MIP 2017'!K$168),0)</f>
        <v>1.4311760950373984E-5</v>
      </c>
      <c r="L123" s="33">
        <f>+IFERROR(('MIP 2017'!L123/'MIP 2017'!L$168),0)</f>
        <v>1.5555192118035028E-5</v>
      </c>
      <c r="M123" s="33">
        <f>+IFERROR(('MIP 2017'!M123/'MIP 2017'!M$168),0)</f>
        <v>1.4699017428555585E-5</v>
      </c>
      <c r="N123" s="33">
        <f>+IFERROR(('MIP 2017'!N123/'MIP 2017'!N$168),0)</f>
        <v>1.3380169741360821E-5</v>
      </c>
      <c r="O123" s="33">
        <f>+IFERROR(('MIP 2017'!O123/'MIP 2017'!O$168),0)</f>
        <v>1.6152236368968537E-5</v>
      </c>
      <c r="P123" s="33">
        <f>+IFERROR(('MIP 2017'!P123/'MIP 2017'!P$168),0)</f>
        <v>3.4463567318608099E-5</v>
      </c>
      <c r="Q123" s="33">
        <f>+IFERROR(('MIP 2017'!Q123/'MIP 2017'!Q$168),0)</f>
        <v>1.0161714313202446E-5</v>
      </c>
      <c r="R123" s="33">
        <f>+IFERROR(('MIP 2017'!R123/'MIP 2017'!R$168),0)</f>
        <v>3.1024241121930283E-5</v>
      </c>
      <c r="S123" s="33">
        <f>+IFERROR(('MIP 2017'!S123/'MIP 2017'!S$168),0)</f>
        <v>4.2818891357071597E-5</v>
      </c>
      <c r="T123" s="33">
        <f>+IFERROR(('MIP 2017'!T123/'MIP 2017'!T$168),0)</f>
        <v>1.1907691352842389E-5</v>
      </c>
      <c r="U123" s="33">
        <f>+IFERROR(('MIP 2017'!U123/'MIP 2017'!U$168),0)</f>
        <v>1.1785099148766376E-5</v>
      </c>
      <c r="V123" s="33">
        <f>+IFERROR(('MIP 2017'!V123/'MIP 2017'!V$168),0)</f>
        <v>2.1903528827643638E-4</v>
      </c>
      <c r="W123" s="33">
        <f>+IFERROR(('MIP 2017'!W123/'MIP 2017'!W$168),0)</f>
        <v>1.4822577708122629E-5</v>
      </c>
      <c r="X123" s="33">
        <f>+IFERROR(('MIP 2017'!X123/'MIP 2017'!X$168),0)</f>
        <v>1.3183631851592368E-5</v>
      </c>
      <c r="Y123" s="33">
        <f>+IFERROR(('MIP 2017'!Y123/'MIP 2017'!Y$168),0)</f>
        <v>2.7512139058843149E-5</v>
      </c>
      <c r="Z123" s="33">
        <f>+IFERROR(('MIP 2017'!Z123/'MIP 2017'!Z$168),0)</f>
        <v>2.5157963317588584E-5</v>
      </c>
      <c r="AA123" s="33">
        <f>+IFERROR(('MIP 2017'!AA123/'MIP 2017'!AA$168),0)</f>
        <v>1.7599949854160938E-5</v>
      </c>
      <c r="AB123" s="33">
        <f>+IFERROR(('MIP 2017'!AB123/'MIP 2017'!AB$168),0)</f>
        <v>4.93166132104448E-4</v>
      </c>
      <c r="AC123" s="33">
        <f>+IFERROR(('MIP 2017'!AC123/'MIP 2017'!AC$168),0)</f>
        <v>3.9707295037018836E-6</v>
      </c>
      <c r="AD123" s="33">
        <f>+IFERROR(('MIP 2017'!AD123/'MIP 2017'!AD$168),0)</f>
        <v>2.6614632978894932E-5</v>
      </c>
      <c r="AE123" s="33">
        <f>+IFERROR(('MIP 2017'!AE123/'MIP 2017'!AE$168),0)</f>
        <v>6.0536710986352485E-4</v>
      </c>
      <c r="AF123" s="33">
        <f>+IFERROR(('MIP 2017'!AF123/'MIP 2017'!AF$168),0)</f>
        <v>4.3819174252114641E-3</v>
      </c>
      <c r="AG123" s="33">
        <f>+IFERROR(('MIP 2017'!AG123/'MIP 2017'!AG$168),0)</f>
        <v>1.3378113951298038E-6</v>
      </c>
      <c r="AH123" s="33">
        <f>+IFERROR(('MIP 2017'!AH123/'MIP 2017'!AH$168),0)</f>
        <v>1.9866542265221613E-5</v>
      </c>
      <c r="AI123" s="33">
        <f>+IFERROR(('MIP 2017'!AI123/'MIP 2017'!AI$168),0)</f>
        <v>1.2838891016767151E-3</v>
      </c>
      <c r="AJ123" s="33">
        <f>+IFERROR(('MIP 2017'!AJ123/'MIP 2017'!AJ$168),0)</f>
        <v>2.6387677799735537E-5</v>
      </c>
      <c r="AK123" s="33">
        <f>+IFERROR(('MIP 2017'!AK123/'MIP 2017'!AK$168),0)</f>
        <v>1.6363882549903707E-3</v>
      </c>
      <c r="AL123" s="33">
        <f>+IFERROR(('MIP 2017'!AL123/'MIP 2017'!AL$168),0)</f>
        <v>3.8289186823301071E-5</v>
      </c>
      <c r="AM123" s="33">
        <f>+IFERROR(('MIP 2017'!AM123/'MIP 2017'!AM$168),0)</f>
        <v>2.2172450834981162E-4</v>
      </c>
      <c r="AN123" s="33">
        <f>+IFERROR(('MIP 2017'!AN123/'MIP 2017'!AN$168),0)</f>
        <v>9.9200840834224625E-4</v>
      </c>
      <c r="AO123" s="33">
        <f>+IFERROR(('MIP 2017'!AO123/'MIP 2017'!AO$168),0)</f>
        <v>2.4932601160327278E-4</v>
      </c>
      <c r="AP123" s="33">
        <f>+IFERROR(('MIP 2017'!AP123/'MIP 2017'!AP$168),0)</f>
        <v>1.9519635944992072E-3</v>
      </c>
      <c r="AQ123" s="33">
        <f>+IFERROR(('MIP 2017'!AQ123/'MIP 2017'!AQ$168),0)</f>
        <v>1.1746131011735777E-3</v>
      </c>
      <c r="AR123" s="33">
        <f>+IFERROR(('MIP 2017'!AR123/'MIP 2017'!AR$168),0)</f>
        <v>1.8358373941052667E-4</v>
      </c>
      <c r="AS123" s="33">
        <f>+IFERROR(('MIP 2017'!AS123/'MIP 2017'!AS$168),0)</f>
        <v>2.9949592344105636E-4</v>
      </c>
      <c r="AT123" s="33">
        <f>+IFERROR(('MIP 2017'!AT123/'MIP 2017'!AT$168),0)</f>
        <v>6.5184372336383727E-3</v>
      </c>
      <c r="AU123" s="33">
        <f>+IFERROR(('MIP 2017'!AU123/'MIP 2017'!AU$168),0)</f>
        <v>1.2468681729298067E-3</v>
      </c>
      <c r="AV123" s="33">
        <f>+IFERROR(('MIP 2017'!AV123/'MIP 2017'!AV$168),0)</f>
        <v>1.64460953059799E-3</v>
      </c>
      <c r="AW123" s="33">
        <f>+IFERROR(('MIP 2017'!AW123/'MIP 2017'!AW$168),0)</f>
        <v>1.0613740204480522E-3</v>
      </c>
      <c r="AX123" s="33">
        <f>+IFERROR(('MIP 2017'!AX123/'MIP 2017'!AX$168),0)</f>
        <v>1.0208578365428977E-3</v>
      </c>
      <c r="AY123" s="33">
        <f>+IFERROR(('MIP 2017'!AY123/'MIP 2017'!AY$168),0)</f>
        <v>1.7872028723634939E-4</v>
      </c>
      <c r="AZ123" s="33">
        <f>+IFERROR(('MIP 2017'!AZ123/'MIP 2017'!AZ$168),0)</f>
        <v>2.1523098959873614E-3</v>
      </c>
      <c r="BA123" s="33">
        <f>+IFERROR(('MIP 2017'!BA123/'MIP 2017'!BA$168),0)</f>
        <v>2.3504352190309644E-4</v>
      </c>
      <c r="BB123" s="33">
        <f>+IFERROR(('MIP 2017'!BB123/'MIP 2017'!BB$168),0)</f>
        <v>6.6644264116914463E-4</v>
      </c>
      <c r="BC123" s="33">
        <f>+IFERROR(('MIP 2017'!BC123/'MIP 2017'!BC$168),0)</f>
        <v>1.3260739512338327E-3</v>
      </c>
      <c r="BD123" s="33">
        <f>+IFERROR(('MIP 2017'!BD123/'MIP 2017'!BD$168),0)</f>
        <v>1.9417122368519466E-3</v>
      </c>
      <c r="BE123" s="33">
        <f>+IFERROR(('MIP 2017'!BE123/'MIP 2017'!BE$168),0)</f>
        <v>3.630009332135972E-3</v>
      </c>
      <c r="BF123" s="33">
        <f>+IFERROR(('MIP 2017'!BF123/'MIP 2017'!BF$168),0)</f>
        <v>3.6234952068047452E-4</v>
      </c>
      <c r="BG123" s="33">
        <f>+IFERROR(('MIP 2017'!BG123/'MIP 2017'!BG$168),0)</f>
        <v>1.1243087204782685E-3</v>
      </c>
      <c r="BH123" s="33">
        <f>+IFERROR(('MIP 2017'!BH123/'MIP 2017'!BH$168),0)</f>
        <v>7.2059244855502049E-3</v>
      </c>
      <c r="BI123" s="33">
        <f>+IFERROR(('MIP 2017'!BI123/'MIP 2017'!BI$168),0)</f>
        <v>2.1340305146276447E-4</v>
      </c>
      <c r="BJ123" s="33">
        <f>+IFERROR(('MIP 2017'!BJ123/'MIP 2017'!BJ$168),0)</f>
        <v>7.9468481330082473E-4</v>
      </c>
      <c r="BK123" s="33">
        <f>+IFERROR(('MIP 2017'!BK123/'MIP 2017'!BK$168),0)</f>
        <v>2.2994596985987886E-5</v>
      </c>
      <c r="BL123" s="33">
        <f>+IFERROR(('MIP 2017'!BL123/'MIP 2017'!BL$168),0)</f>
        <v>2.042580251136249E-5</v>
      </c>
      <c r="BM123" s="33">
        <f>+IFERROR(('MIP 2017'!BM123/'MIP 2017'!BM$168),0)</f>
        <v>7.6247718986275812E-4</v>
      </c>
      <c r="BN123" s="33">
        <f>+IFERROR(('MIP 2017'!BN123/'MIP 2017'!BN$168),0)</f>
        <v>1.1982797921417164E-3</v>
      </c>
      <c r="BO123" s="33">
        <f>+IFERROR(('MIP 2017'!BO123/'MIP 2017'!BO$168),0)</f>
        <v>4.4678360323910859E-4</v>
      </c>
      <c r="BP123" s="33">
        <f>+IFERROR(('MIP 2017'!BP123/'MIP 2017'!BP$168),0)</f>
        <v>4.0464505586490314E-5</v>
      </c>
      <c r="BQ123" s="33">
        <f>+IFERROR(('MIP 2017'!BQ123/'MIP 2017'!BQ$168),0)</f>
        <v>3.3346499804947098E-4</v>
      </c>
      <c r="BR123" s="33">
        <f>+IFERROR(('MIP 2017'!BR123/'MIP 2017'!BR$168),0)</f>
        <v>1.6788685262577775E-4</v>
      </c>
      <c r="BS123" s="33">
        <f>+IFERROR(('MIP 2017'!BS123/'MIP 2017'!BS$168),0)</f>
        <v>1.4338665741694897E-3</v>
      </c>
      <c r="BT123" s="33">
        <f>+IFERROR(('MIP 2017'!BT123/'MIP 2017'!BT$168),0)</f>
        <v>3.9833965429346939E-3</v>
      </c>
      <c r="BU123" s="33">
        <f>+IFERROR(('MIP 2017'!BU123/'MIP 2017'!BU$168),0)</f>
        <v>1.3687107036719349E-4</v>
      </c>
      <c r="BV123" s="33">
        <f>+IFERROR(('MIP 2017'!BV123/'MIP 2017'!BV$168),0)</f>
        <v>6.6600769966160408E-4</v>
      </c>
      <c r="BW123" s="33">
        <f>+IFERROR(('MIP 2017'!BW123/'MIP 2017'!BW$168),0)</f>
        <v>1.0537266597265275E-2</v>
      </c>
      <c r="BX123" s="33">
        <f>+IFERROR(('MIP 2017'!BX123/'MIP 2017'!BX$168),0)</f>
        <v>3.7108533757369377E-4</v>
      </c>
      <c r="BY123" s="33">
        <f>+IFERROR(('MIP 2017'!BY123/'MIP 2017'!BY$168),0)</f>
        <v>8.5103845029985484E-4</v>
      </c>
      <c r="BZ123" s="33">
        <f>+IFERROR(('MIP 2017'!BZ123/'MIP 2017'!BZ$168),0)</f>
        <v>1.7851091475279861E-5</v>
      </c>
      <c r="CA123" s="33">
        <f>+IFERROR(('MIP 2017'!CA123/'MIP 2017'!CA$168),0)</f>
        <v>3.691018969566084E-3</v>
      </c>
      <c r="CB123" s="33">
        <f>+IFERROR(('MIP 2017'!CB123/'MIP 2017'!CB$168),0)</f>
        <v>3.2771289275739933E-4</v>
      </c>
      <c r="CC123" s="33">
        <f>+IFERROR(('MIP 2017'!CC123/'MIP 2017'!CC$168),0)</f>
        <v>1.992881190118038E-5</v>
      </c>
      <c r="CD123" s="33">
        <f>+IFERROR(('MIP 2017'!CD123/'MIP 2017'!CD$168),0)</f>
        <v>2.5309312690495663E-5</v>
      </c>
      <c r="CE123" s="33">
        <f>+IFERROR(('MIP 2017'!CE123/'MIP 2017'!CE$168),0)</f>
        <v>1.7990254762261169E-4</v>
      </c>
      <c r="CF123" s="33">
        <f>+IFERROR(('MIP 2017'!CF123/'MIP 2017'!CF$168),0)</f>
        <v>1.9826753225430228E-4</v>
      </c>
      <c r="CG123" s="33">
        <f>+IFERROR(('MIP 2017'!CG123/'MIP 2017'!CG$168),0)</f>
        <v>1.756819954338373E-3</v>
      </c>
      <c r="CH123" s="33">
        <f>+IFERROR(('MIP 2017'!CH123/'MIP 2017'!CH$168),0)</f>
        <v>1.1098918315391641E-4</v>
      </c>
      <c r="CI123" s="33">
        <f>+IFERROR(('MIP 2017'!CI123/'MIP 2017'!CI$168),0)</f>
        <v>1.1602163750445298E-5</v>
      </c>
      <c r="CJ123" s="33">
        <f>+IFERROR(('MIP 2017'!CJ123/'MIP 2017'!CJ$168),0)</f>
        <v>6.515437627377294E-3</v>
      </c>
      <c r="CK123" s="33">
        <f>+IFERROR(('MIP 2017'!CK123/'MIP 2017'!CK$168),0)</f>
        <v>0.10219084220116037</v>
      </c>
      <c r="CL123" s="33">
        <f>+IFERROR(('MIP 2017'!CL123/'MIP 2017'!CL$168),0)</f>
        <v>7.4668816655600748E-3</v>
      </c>
      <c r="CM123" s="33">
        <f>+IFERROR(('MIP 2017'!CM123/'MIP 2017'!CM$168),0)</f>
        <v>1.8687543206632499E-5</v>
      </c>
      <c r="CN123" s="33">
        <f>+IFERROR(('MIP 2017'!CN123/'MIP 2017'!CN$168),0)</f>
        <v>2.3658804121238258E-3</v>
      </c>
      <c r="CO123" s="33">
        <f>+IFERROR(('MIP 2017'!CO123/'MIP 2017'!CO$168),0)</f>
        <v>2.5314880445724548E-3</v>
      </c>
      <c r="CP123" s="33">
        <f>+IFERROR(('MIP 2017'!CP123/'MIP 2017'!CP$168),0)</f>
        <v>2.0251153985936101E-2</v>
      </c>
      <c r="CQ123" s="33">
        <f>+IFERROR(('MIP 2017'!CQ123/'MIP 2017'!CQ$168),0)</f>
        <v>8.7948990622021487E-4</v>
      </c>
      <c r="CR123" s="33">
        <f>+IFERROR(('MIP 2017'!CR123/'MIP 2017'!CR$168),0)</f>
        <v>3.2714852011589293E-4</v>
      </c>
      <c r="CS123" s="33">
        <f>+IFERROR(('MIP 2017'!CS123/'MIP 2017'!CS$168),0)</f>
        <v>3.7916567779731208E-3</v>
      </c>
      <c r="CT123" s="33">
        <f>+IFERROR(('MIP 2017'!CT123/'MIP 2017'!CT$168),0)</f>
        <v>6.2615644486536861E-4</v>
      </c>
      <c r="CU123" s="33">
        <f>+IFERROR(('MIP 2017'!CU123/'MIP 2017'!CU$168),0)</f>
        <v>2.1835865643768848E-4</v>
      </c>
      <c r="CV123" s="33">
        <f>+IFERROR(('MIP 2017'!CV123/'MIP 2017'!CV$168),0)</f>
        <v>9.9403993443817034E-6</v>
      </c>
      <c r="CW123" s="33">
        <f>+IFERROR(('MIP 2017'!CW123/'MIP 2017'!CW$168),0)</f>
        <v>3.0115199296286871E-4</v>
      </c>
      <c r="CX123" s="33">
        <f>+IFERROR(('MIP 2017'!CX123/'MIP 2017'!CX$168),0)</f>
        <v>1.6189274852581759E-3</v>
      </c>
      <c r="CY123" s="33">
        <f>+IFERROR(('MIP 2017'!CY123/'MIP 2017'!CY$168),0)</f>
        <v>6.8355291698081315E-6</v>
      </c>
      <c r="CZ123" s="33">
        <f>+IFERROR(('MIP 2017'!CZ123/'MIP 2017'!CZ$168),0)</f>
        <v>2.6490012404045482E-4</v>
      </c>
      <c r="DA123" s="33">
        <f>+IFERROR(('MIP 2017'!DA123/'MIP 2017'!DA$168),0)</f>
        <v>1.9328069419645774E-4</v>
      </c>
      <c r="DB123" s="33">
        <f>+IFERROR(('MIP 2017'!DB123/'MIP 2017'!DB$168),0)</f>
        <v>3.6471489155146008E-4</v>
      </c>
      <c r="DC123" s="33">
        <f>+IFERROR(('MIP 2017'!DC123/'MIP 2017'!DC$168),0)</f>
        <v>1.3877216272733775E-3</v>
      </c>
      <c r="DD123" s="33">
        <f>+IFERROR(('MIP 2017'!DD123/'MIP 2017'!DD$168),0)</f>
        <v>1.2268033095551903E-3</v>
      </c>
      <c r="DE123" s="33">
        <f>+IFERROR(('MIP 2017'!DE123/'MIP 2017'!DE$168),0)</f>
        <v>3.471530595011341E-3</v>
      </c>
      <c r="DF123" s="33">
        <f>+IFERROR(('MIP 2017'!DF123/'MIP 2017'!DF$168),0)</f>
        <v>5.7740375003343444E-4</v>
      </c>
      <c r="DG123" s="33">
        <f>+IFERROR(('MIP 2017'!DG123/'MIP 2017'!DG$168),0)</f>
        <v>6.8215625501537379E-4</v>
      </c>
      <c r="DH123" s="33">
        <f>+IFERROR(('MIP 2017'!DH123/'MIP 2017'!DH$168),0)</f>
        <v>3.203306352051084E-3</v>
      </c>
      <c r="DI123" s="33">
        <f>+IFERROR(('MIP 2017'!DI123/'MIP 2017'!DI$168),0)</f>
        <v>1.2086979278184474E-5</v>
      </c>
      <c r="DJ123" s="33">
        <f>+IFERROR(('MIP 2017'!DJ123/'MIP 2017'!DJ$168),0)</f>
        <v>4.3648856993685359E-3</v>
      </c>
      <c r="DK123" s="33">
        <f>+IFERROR(('MIP 2017'!DK123/'MIP 2017'!DK$168),0)</f>
        <v>1.4336968565403275E-3</v>
      </c>
      <c r="DL123" s="33">
        <f>+IFERROR(('MIP 2017'!DL123/'MIP 2017'!DL$168),0)</f>
        <v>1.5196996051565334E-3</v>
      </c>
      <c r="DM123" s="33">
        <f>+IFERROR(('MIP 2017'!DM123/'MIP 2017'!DM$168),0)</f>
        <v>3.0497172720203222E-6</v>
      </c>
      <c r="DN123" s="33">
        <f>+IFERROR(('MIP 2017'!DN123/'MIP 2017'!DN$168),0)</f>
        <v>1.585334941001913E-4</v>
      </c>
      <c r="DO123" s="33">
        <f>+IFERROR(('MIP 2017'!DO123/'MIP 2017'!DO$168),0)</f>
        <v>7.4007874463660273E-3</v>
      </c>
      <c r="DP123" s="33">
        <f>+IFERROR(('MIP 2017'!DP123/'MIP 2017'!DP$168),0)</f>
        <v>6.6035352090586643E-3</v>
      </c>
      <c r="DQ123" s="33">
        <f>+IFERROR(('MIP 2017'!DQ123/'MIP 2017'!DQ$168),0)</f>
        <v>2.4254061575168263E-4</v>
      </c>
      <c r="DR123" s="33">
        <f>+IFERROR(('MIP 2017'!DR123/'MIP 2017'!DR$168),0)</f>
        <v>3.6056947691787697E-4</v>
      </c>
      <c r="DS123" s="33">
        <f>+IFERROR(('MIP 2017'!DS123/'MIP 2017'!DS$168),0)</f>
        <v>8.2288699361886456E-6</v>
      </c>
      <c r="DT123" s="33">
        <f>+IFERROR(('MIP 2017'!DT123/'MIP 2017'!DT$168),0)</f>
        <v>3.6259102223585896E-6</v>
      </c>
      <c r="DU123" s="33">
        <f>+IFERROR(('MIP 2017'!DU123/'MIP 2017'!DU$168),0)</f>
        <v>1.3097594105526414E-6</v>
      </c>
      <c r="DV123" s="33">
        <f>+IFERROR(('MIP 2017'!DV123/'MIP 2017'!DV$168),0)</f>
        <v>9.6891655023128149E-5</v>
      </c>
      <c r="DW123" s="33">
        <f>+IFERROR(('MIP 2017'!DW123/'MIP 2017'!DW$168),0)</f>
        <v>9.9603790280086224E-4</v>
      </c>
      <c r="DX123" s="33">
        <f>+IFERROR(('MIP 2017'!DX123/'MIP 2017'!DX$168),0)</f>
        <v>1.0882995370189057E-5</v>
      </c>
      <c r="DY123" s="33">
        <f>+IFERROR(('MIP 2017'!DY123/'MIP 2017'!DY$168),0)</f>
        <v>5.2975860873028015E-6</v>
      </c>
      <c r="DZ123" s="33">
        <f>+IFERROR(('MIP 2017'!DZ123/'MIP 2017'!DZ$168),0)</f>
        <v>9.5659686278664997E-6</v>
      </c>
      <c r="EA123" s="33">
        <f>+IFERROR(('MIP 2017'!EA123/'MIP 2017'!EA$168),0)</f>
        <v>5.7699333149142256E-4</v>
      </c>
      <c r="EB123" s="33">
        <f>+IFERROR(('MIP 2017'!EB123/'MIP 2017'!EB$168),0)</f>
        <v>1.9281073180469569E-4</v>
      </c>
      <c r="EC123" s="33">
        <f>+IFERROR(('MIP 2017'!EC123/'MIP 2017'!EC$168),0)</f>
        <v>1.6097667794055088E-4</v>
      </c>
      <c r="ED123" s="33">
        <f>+IFERROR(('MIP 2017'!ED123/'MIP 2017'!ED$168),0)</f>
        <v>1.5565020417453637E-4</v>
      </c>
      <c r="EE123" s="33">
        <f>+IFERROR(('MIP 2017'!EE123/'MIP 2017'!EE$168),0)</f>
        <v>1.0432996510365832E-5</v>
      </c>
      <c r="EF123" s="33">
        <f>+IFERROR(('MIP 2017'!EF123/'MIP 2017'!EF$168),0)</f>
        <v>1.3645016127287574E-3</v>
      </c>
      <c r="EG123" s="33">
        <f>+IFERROR(('MIP 2017'!EG123/'MIP 2017'!EG$168),0)</f>
        <v>3.5478801193171471E-4</v>
      </c>
      <c r="EH123" s="33">
        <f>+IFERROR(('MIP 2017'!EH123/'MIP 2017'!EH$168),0)</f>
        <v>0</v>
      </c>
    </row>
    <row r="124" spans="1:138" s="7" customFormat="1" ht="21.95" customHeight="1" thickBot="1" x14ac:dyDescent="0.25">
      <c r="A124" s="137" t="s">
        <v>285</v>
      </c>
      <c r="B124" s="138" t="s">
        <v>401</v>
      </c>
      <c r="C124" s="33">
        <f>+IFERROR(('MIP 2017'!C124/'MIP 2017'!C$168),0)</f>
        <v>1.9042248401331818E-6</v>
      </c>
      <c r="D124" s="33">
        <f>+IFERROR(('MIP 2017'!D124/'MIP 2017'!D$168),0)</f>
        <v>1.2333442592708498E-6</v>
      </c>
      <c r="E124" s="33">
        <f>+IFERROR(('MIP 2017'!E124/'MIP 2017'!E$168),0)</f>
        <v>1.7371130169904524E-6</v>
      </c>
      <c r="F124" s="33">
        <f>+IFERROR(('MIP 2017'!F124/'MIP 2017'!F$168),0)</f>
        <v>2.304890879589749E-6</v>
      </c>
      <c r="G124" s="33">
        <f>+IFERROR(('MIP 2017'!G124/'MIP 2017'!G$168),0)</f>
        <v>2.6464464559348493E-6</v>
      </c>
      <c r="H124" s="33">
        <f>+IFERROR(('MIP 2017'!H124/'MIP 2017'!H$168),0)</f>
        <v>2.0232123131897782E-6</v>
      </c>
      <c r="I124" s="33">
        <f>+IFERROR(('MIP 2017'!I124/'MIP 2017'!I$168),0)</f>
        <v>9.4006240564844766E-7</v>
      </c>
      <c r="J124" s="33">
        <f>+IFERROR(('MIP 2017'!J124/'MIP 2017'!J$168),0)</f>
        <v>2.527694630909805E-6</v>
      </c>
      <c r="K124" s="33">
        <f>+IFERROR(('MIP 2017'!K124/'MIP 2017'!K$168),0)</f>
        <v>1.7537385659886546E-6</v>
      </c>
      <c r="L124" s="33">
        <f>+IFERROR(('MIP 2017'!L124/'MIP 2017'!L$168),0)</f>
        <v>1.9061064821689829E-6</v>
      </c>
      <c r="M124" s="33">
        <f>+IFERROR(('MIP 2017'!M124/'MIP 2017'!M$168),0)</f>
        <v>1.8011923086182977E-6</v>
      </c>
      <c r="N124" s="33">
        <f>+IFERROR(('MIP 2017'!N124/'MIP 2017'!N$168),0)</f>
        <v>1.6348060556483502E-6</v>
      </c>
      <c r="O124" s="33">
        <f>+IFERROR(('MIP 2017'!O124/'MIP 2017'!O$168),0)</f>
        <v>1.9775897451677399E-6</v>
      </c>
      <c r="P124" s="33">
        <f>+IFERROR(('MIP 2017'!P124/'MIP 2017'!P$168),0)</f>
        <v>1.2888608706379287E-6</v>
      </c>
      <c r="Q124" s="33">
        <f>+IFERROR(('MIP 2017'!Q124/'MIP 2017'!Q$168),0)</f>
        <v>1.2451989904957405E-6</v>
      </c>
      <c r="R124" s="33">
        <f>+IFERROR(('MIP 2017'!R124/'MIP 2017'!R$168),0)</f>
        <v>2.3669089228986301E-6</v>
      </c>
      <c r="S124" s="33">
        <f>+IFERROR(('MIP 2017'!S124/'MIP 2017'!S$168),0)</f>
        <v>1.3632183694271767E-6</v>
      </c>
      <c r="T124" s="33">
        <f>+IFERROR(('MIP 2017'!T124/'MIP 2017'!T$168),0)</f>
        <v>1.4591480132864864E-6</v>
      </c>
      <c r="U124" s="33">
        <f>+IFERROR(('MIP 2017'!U124/'MIP 2017'!U$168),0)</f>
        <v>1.4415443589035528E-6</v>
      </c>
      <c r="V124" s="33">
        <f>+IFERROR(('MIP 2017'!V124/'MIP 2017'!V$168),0)</f>
        <v>1.3097661027411305E-6</v>
      </c>
      <c r="W124" s="33">
        <f>+IFERROR(('MIP 2017'!W124/'MIP 2017'!W$168),0)</f>
        <v>1.8091338644789986E-6</v>
      </c>
      <c r="X124" s="33">
        <f>+IFERROR(('MIP 2017'!X124/'MIP 2017'!X$168),0)</f>
        <v>1.6154995669718603E-6</v>
      </c>
      <c r="Y124" s="33">
        <f>+IFERROR(('MIP 2017'!Y124/'MIP 2017'!Y$168),0)</f>
        <v>3.3712901904692054E-6</v>
      </c>
      <c r="Z124" s="33">
        <f>+IFERROR(('MIP 2017'!Z124/'MIP 2017'!Z$168),0)</f>
        <v>3.0828135450816106E-6</v>
      </c>
      <c r="AA124" s="33">
        <f>+IFERROR(('MIP 2017'!AA124/'MIP 2017'!AA$168),0)</f>
        <v>2.1566675775074257E-6</v>
      </c>
      <c r="AB124" s="33">
        <f>+IFERROR(('MIP 2017'!AB124/'MIP 2017'!AB$168),0)</f>
        <v>2.1681129570846922E-6</v>
      </c>
      <c r="AC124" s="33">
        <f>+IFERROR(('MIP 2017'!AC124/'MIP 2017'!AC$168),0)</f>
        <v>4.844394007210394E-7</v>
      </c>
      <c r="AD124" s="33">
        <f>+IFERROR(('MIP 2017'!AD124/'MIP 2017'!AD$168),0)</f>
        <v>1.1793593044430976E-4</v>
      </c>
      <c r="AE124" s="33">
        <f>+IFERROR(('MIP 2017'!AE124/'MIP 2017'!AE$168),0)</f>
        <v>3.1509703699537392E-6</v>
      </c>
      <c r="AF124" s="33">
        <f>+IFERROR(('MIP 2017'!AF124/'MIP 2017'!AF$168),0)</f>
        <v>3.1562940039234814E-2</v>
      </c>
      <c r="AG124" s="33">
        <f>+IFERROR(('MIP 2017'!AG124/'MIP 2017'!AG$168),0)</f>
        <v>1.6393310688975107E-7</v>
      </c>
      <c r="AH124" s="33">
        <f>+IFERROR(('MIP 2017'!AH124/'MIP 2017'!AH$168),0)</f>
        <v>2.4344119122847923E-6</v>
      </c>
      <c r="AI124" s="33">
        <f>+IFERROR(('MIP 2017'!AI124/'MIP 2017'!AI$168),0)</f>
        <v>2.4269212875505745E-4</v>
      </c>
      <c r="AJ124" s="33">
        <f>+IFERROR(('MIP 2017'!AJ124/'MIP 2017'!AJ$168),0)</f>
        <v>3.0163218981308677E-4</v>
      </c>
      <c r="AK124" s="33">
        <f>+IFERROR(('MIP 2017'!AK124/'MIP 2017'!AK$168),0)</f>
        <v>1.8733381129701335E-4</v>
      </c>
      <c r="AL124" s="33">
        <f>+IFERROR(('MIP 2017'!AL124/'MIP 2017'!AL$168),0)</f>
        <v>5.8006426889029185E-5</v>
      </c>
      <c r="AM124" s="33">
        <f>+IFERROR(('MIP 2017'!AM124/'MIP 2017'!AM$168),0)</f>
        <v>1.9317943764127631E-3</v>
      </c>
      <c r="AN124" s="33">
        <f>+IFERROR(('MIP 2017'!AN124/'MIP 2017'!AN$168),0)</f>
        <v>1.1281944992575761E-4</v>
      </c>
      <c r="AO124" s="33">
        <f>+IFERROR(('MIP 2017'!AO124/'MIP 2017'!AO$168),0)</f>
        <v>8.4444677638438874E-4</v>
      </c>
      <c r="AP124" s="33">
        <f>+IFERROR(('MIP 2017'!AP124/'MIP 2017'!AP$168),0)</f>
        <v>1.2101955771057062E-3</v>
      </c>
      <c r="AQ124" s="33">
        <f>+IFERROR(('MIP 2017'!AQ124/'MIP 2017'!AQ$168),0)</f>
        <v>8.5983593956185569E-3</v>
      </c>
      <c r="AR124" s="33">
        <f>+IFERROR(('MIP 2017'!AR124/'MIP 2017'!AR$168),0)</f>
        <v>1.0755330787980142E-3</v>
      </c>
      <c r="AS124" s="33">
        <f>+IFERROR(('MIP 2017'!AS124/'MIP 2017'!AS$168),0)</f>
        <v>1.8660299410631686E-4</v>
      </c>
      <c r="AT124" s="33">
        <f>+IFERROR(('MIP 2017'!AT124/'MIP 2017'!AT$168),0)</f>
        <v>2.1197919077692818E-3</v>
      </c>
      <c r="AU124" s="33">
        <f>+IFERROR(('MIP 2017'!AU124/'MIP 2017'!AU$168),0)</f>
        <v>1.5712509681204804E-3</v>
      </c>
      <c r="AV124" s="33">
        <f>+IFERROR(('MIP 2017'!AV124/'MIP 2017'!AV$168),0)</f>
        <v>1.7948901342064111E-4</v>
      </c>
      <c r="AW124" s="33">
        <f>+IFERROR(('MIP 2017'!AW124/'MIP 2017'!AW$168),0)</f>
        <v>8.6548824254759462E-4</v>
      </c>
      <c r="AX124" s="33">
        <f>+IFERROR(('MIP 2017'!AX124/'MIP 2017'!AX$168),0)</f>
        <v>2.7174771276985987E-4</v>
      </c>
      <c r="AY124" s="33">
        <f>+IFERROR(('MIP 2017'!AY124/'MIP 2017'!AY$168),0)</f>
        <v>1.3979136051735309E-5</v>
      </c>
      <c r="AZ124" s="33">
        <f>+IFERROR(('MIP 2017'!AZ124/'MIP 2017'!AZ$168),0)</f>
        <v>5.7243814483095494E-4</v>
      </c>
      <c r="BA124" s="33">
        <f>+IFERROR(('MIP 2017'!BA124/'MIP 2017'!BA$168),0)</f>
        <v>3.009702121003124E-6</v>
      </c>
      <c r="BB124" s="33">
        <f>+IFERROR(('MIP 2017'!BB124/'MIP 2017'!BB$168),0)</f>
        <v>1.7146656401826804E-4</v>
      </c>
      <c r="BC124" s="33">
        <f>+IFERROR(('MIP 2017'!BC124/'MIP 2017'!BC$168),0)</f>
        <v>1.9910871641611208E-3</v>
      </c>
      <c r="BD124" s="33">
        <f>+IFERROR(('MIP 2017'!BD124/'MIP 2017'!BD$168),0)</f>
        <v>2.4538855748489463E-6</v>
      </c>
      <c r="BE124" s="33">
        <f>+IFERROR(('MIP 2017'!BE124/'MIP 2017'!BE$168),0)</f>
        <v>5.101245009895344E-3</v>
      </c>
      <c r="BF124" s="33">
        <f>+IFERROR(('MIP 2017'!BF124/'MIP 2017'!BF$168),0)</f>
        <v>3.5911364459024581E-4</v>
      </c>
      <c r="BG124" s="33">
        <f>+IFERROR(('MIP 2017'!BG124/'MIP 2017'!BG$168),0)</f>
        <v>5.2991218020990018E-4</v>
      </c>
      <c r="BH124" s="33">
        <f>+IFERROR(('MIP 2017'!BH124/'MIP 2017'!BH$168),0)</f>
        <v>8.8856810192004755E-4</v>
      </c>
      <c r="BI124" s="33">
        <f>+IFERROR(('MIP 2017'!BI124/'MIP 2017'!BI$168),0)</f>
        <v>5.6850144336836699E-4</v>
      </c>
      <c r="BJ124" s="33">
        <f>+IFERROR(('MIP 2017'!BJ124/'MIP 2017'!BJ$168),0)</f>
        <v>3.6756979596567785E-4</v>
      </c>
      <c r="BK124" s="33">
        <f>+IFERROR(('MIP 2017'!BK124/'MIP 2017'!BK$168),0)</f>
        <v>3.9033973281489933E-6</v>
      </c>
      <c r="BL124" s="33">
        <f>+IFERROR(('MIP 2017'!BL124/'MIP 2017'!BL$168),0)</f>
        <v>6.6653734127480064E-3</v>
      </c>
      <c r="BM124" s="33">
        <f>+IFERROR(('MIP 2017'!BM124/'MIP 2017'!BM$168),0)</f>
        <v>3.7000673554467966E-3</v>
      </c>
      <c r="BN124" s="33">
        <f>+IFERROR(('MIP 2017'!BN124/'MIP 2017'!BN$168),0)</f>
        <v>5.292404936608296E-4</v>
      </c>
      <c r="BO124" s="33">
        <f>+IFERROR(('MIP 2017'!BO124/'MIP 2017'!BO$168),0)</f>
        <v>1.0519589722098842E-3</v>
      </c>
      <c r="BP124" s="33">
        <f>+IFERROR(('MIP 2017'!BP124/'MIP 2017'!BP$168),0)</f>
        <v>4.9584509024961775E-6</v>
      </c>
      <c r="BQ124" s="33">
        <f>+IFERROR(('MIP 2017'!BQ124/'MIP 2017'!BQ$168),0)</f>
        <v>2.1178527909603852E-6</v>
      </c>
      <c r="BR124" s="33">
        <f>+IFERROR(('MIP 2017'!BR124/'MIP 2017'!BR$168),0)</f>
        <v>3.8303468214593526E-4</v>
      </c>
      <c r="BS124" s="33">
        <f>+IFERROR(('MIP 2017'!BS124/'MIP 2017'!BS$168),0)</f>
        <v>2.121997109011541E-6</v>
      </c>
      <c r="BT124" s="33">
        <f>+IFERROR(('MIP 2017'!BT124/'MIP 2017'!BT$168),0)</f>
        <v>5.8091601114857426E-4</v>
      </c>
      <c r="BU124" s="33">
        <f>+IFERROR(('MIP 2017'!BU124/'MIP 2017'!BU$168),0)</f>
        <v>2.1227349189783474E-4</v>
      </c>
      <c r="BV124" s="33">
        <f>+IFERROR(('MIP 2017'!BV124/'MIP 2017'!BV$168),0)</f>
        <v>1.3551943142917496E-6</v>
      </c>
      <c r="BW124" s="33">
        <f>+IFERROR(('MIP 2017'!BW124/'MIP 2017'!BW$168),0)</f>
        <v>2.7877727412196354E-4</v>
      </c>
      <c r="BX124" s="33">
        <f>+IFERROR(('MIP 2017'!BX124/'MIP 2017'!BX$168),0)</f>
        <v>5.9239058012329112E-5</v>
      </c>
      <c r="BY124" s="33">
        <f>+IFERROR(('MIP 2017'!BY124/'MIP 2017'!BY$168),0)</f>
        <v>1.2963232012626894E-4</v>
      </c>
      <c r="BZ124" s="33">
        <f>+IFERROR(('MIP 2017'!BZ124/'MIP 2017'!BZ$168),0)</f>
        <v>2.1860625314964234E-6</v>
      </c>
      <c r="CA124" s="33">
        <f>+IFERROR(('MIP 2017'!CA124/'MIP 2017'!CA$168),0)</f>
        <v>1.2460161381183583E-3</v>
      </c>
      <c r="CB124" s="33">
        <f>+IFERROR(('MIP 2017'!CB124/'MIP 2017'!CB$168),0)</f>
        <v>9.5104883236833866E-4</v>
      </c>
      <c r="CC124" s="33">
        <f>+IFERROR(('MIP 2017'!CC124/'MIP 2017'!CC$168),0)</f>
        <v>2.0799007637518855E-3</v>
      </c>
      <c r="CD124" s="33">
        <f>+IFERROR(('MIP 2017'!CD124/'MIP 2017'!CD$168),0)</f>
        <v>3.1000388087527143E-6</v>
      </c>
      <c r="CE124" s="33">
        <f>+IFERROR(('MIP 2017'!CE124/'MIP 2017'!CE$168),0)</f>
        <v>2.5256847467923957E-6</v>
      </c>
      <c r="CF124" s="33">
        <f>+IFERROR(('MIP 2017'!CF124/'MIP 2017'!CF$168),0)</f>
        <v>4.1686141699190462E-6</v>
      </c>
      <c r="CG124" s="33">
        <f>+IFERROR(('MIP 2017'!CG124/'MIP 2017'!CG$168),0)</f>
        <v>2.0044394536059226E-3</v>
      </c>
      <c r="CH124" s="33">
        <f>+IFERROR(('MIP 2017'!CH124/'MIP 2017'!CH$168),0)</f>
        <v>4.106841155318756E-4</v>
      </c>
      <c r="CI124" s="33">
        <f>+IFERROR(('MIP 2017'!CI124/'MIP 2017'!CI$168),0)</f>
        <v>1.4217091864953063E-6</v>
      </c>
      <c r="CJ124" s="33">
        <f>+IFERROR(('MIP 2017'!CJ124/'MIP 2017'!CJ$168),0)</f>
        <v>3.5373928024867301E-4</v>
      </c>
      <c r="CK124" s="33">
        <f>+IFERROR(('MIP 2017'!CK124/'MIP 2017'!CK$168),0)</f>
        <v>6.8914302995970575E-4</v>
      </c>
      <c r="CL124" s="33">
        <f>+IFERROR(('MIP 2017'!CL124/'MIP 2017'!CL$168),0)</f>
        <v>1.1443489657326203E-4</v>
      </c>
      <c r="CM124" s="33">
        <f>+IFERROR(('MIP 2017'!CM124/'MIP 2017'!CM$168),0)</f>
        <v>2.0771203945528347E-6</v>
      </c>
      <c r="CN124" s="33">
        <f>+IFERROR(('MIP 2017'!CN124/'MIP 2017'!CN$168),0)</f>
        <v>1.1440565313695824E-5</v>
      </c>
      <c r="CO124" s="33">
        <f>+IFERROR(('MIP 2017'!CO124/'MIP 2017'!CO$168),0)</f>
        <v>6.5596125460677939E-4</v>
      </c>
      <c r="CP124" s="33">
        <f>+IFERROR(('MIP 2017'!CP124/'MIP 2017'!CP$168),0)</f>
        <v>2.017762613941966E-7</v>
      </c>
      <c r="CQ124" s="33">
        <f>+IFERROR(('MIP 2017'!CQ124/'MIP 2017'!CQ$168),0)</f>
        <v>2.4767922706295082E-3</v>
      </c>
      <c r="CR124" s="33">
        <f>+IFERROR(('MIP 2017'!CR124/'MIP 2017'!CR$168),0)</f>
        <v>6.4971786451540248E-4</v>
      </c>
      <c r="CS124" s="33">
        <f>+IFERROR(('MIP 2017'!CS124/'MIP 2017'!CS$168),0)</f>
        <v>1.7485805525583821E-3</v>
      </c>
      <c r="CT124" s="33">
        <f>+IFERROR(('MIP 2017'!CT124/'MIP 2017'!CT$168),0)</f>
        <v>3.5053686442718628E-4</v>
      </c>
      <c r="CU124" s="33">
        <f>+IFERROR(('MIP 2017'!CU124/'MIP 2017'!CU$168),0)</f>
        <v>1.4771916678445537E-4</v>
      </c>
      <c r="CV124" s="33">
        <f>+IFERROR(('MIP 2017'!CV124/'MIP 2017'!CV$168),0)</f>
        <v>1.3484969855874409E-3</v>
      </c>
      <c r="CW124" s="33">
        <f>+IFERROR(('MIP 2017'!CW124/'MIP 2017'!CW$168),0)</f>
        <v>1.0581574224841922E-5</v>
      </c>
      <c r="CX124" s="33">
        <f>+IFERROR(('MIP 2017'!CX124/'MIP 2017'!CX$168),0)</f>
        <v>7.9163107447693328E-6</v>
      </c>
      <c r="CY124" s="33">
        <f>+IFERROR(('MIP 2017'!CY124/'MIP 2017'!CY$168),0)</f>
        <v>1.1541442696346255E-7</v>
      </c>
      <c r="CZ124" s="33">
        <f>+IFERROR(('MIP 2017'!CZ124/'MIP 2017'!CZ$168),0)</f>
        <v>1.3008623864466276E-6</v>
      </c>
      <c r="DA124" s="33">
        <f>+IFERROR(('MIP 2017'!DA124/'MIP 2017'!DA$168),0)</f>
        <v>3.3003049241298185E-4</v>
      </c>
      <c r="DB124" s="33">
        <f>+IFERROR(('MIP 2017'!DB124/'MIP 2017'!DB$168),0)</f>
        <v>8.7310117652618488E-4</v>
      </c>
      <c r="DC124" s="33">
        <f>+IFERROR(('MIP 2017'!DC124/'MIP 2017'!DC$168),0)</f>
        <v>4.7178853255816304E-7</v>
      </c>
      <c r="DD124" s="33">
        <f>+IFERROR(('MIP 2017'!DD124/'MIP 2017'!DD$168),0)</f>
        <v>9.3529567288819468E-5</v>
      </c>
      <c r="DE124" s="33">
        <f>+IFERROR(('MIP 2017'!DE124/'MIP 2017'!DE$168),0)</f>
        <v>5.7665322109922204E-4</v>
      </c>
      <c r="DF124" s="33">
        <f>+IFERROR(('MIP 2017'!DF124/'MIP 2017'!DF$168),0)</f>
        <v>1.6124436410459679E-4</v>
      </c>
      <c r="DG124" s="33">
        <f>+IFERROR(('MIP 2017'!DG124/'MIP 2017'!DG$168),0)</f>
        <v>1.6362412328256206E-6</v>
      </c>
      <c r="DH124" s="33">
        <f>+IFERROR(('MIP 2017'!DH124/'MIP 2017'!DH$168),0)</f>
        <v>4.8705042011058131E-7</v>
      </c>
      <c r="DI124" s="33">
        <f>+IFERROR(('MIP 2017'!DI124/'MIP 2017'!DI$168),0)</f>
        <v>5.3930607640143374E-6</v>
      </c>
      <c r="DJ124" s="33">
        <f>+IFERROR(('MIP 2017'!DJ124/'MIP 2017'!DJ$168),0)</f>
        <v>1.6151425873206328E-4</v>
      </c>
      <c r="DK124" s="33">
        <f>+IFERROR(('MIP 2017'!DK124/'MIP 2017'!DK$168),0)</f>
        <v>1.4887958965099799E-4</v>
      </c>
      <c r="DL124" s="33">
        <f>+IFERROR(('MIP 2017'!DL124/'MIP 2017'!DL$168),0)</f>
        <v>1.5769874858170667E-4</v>
      </c>
      <c r="DM124" s="33">
        <f>+IFERROR(('MIP 2017'!DM124/'MIP 2017'!DM$168),0)</f>
        <v>2.1203235206001354E-4</v>
      </c>
      <c r="DN124" s="33">
        <f>+IFERROR(('MIP 2017'!DN124/'MIP 2017'!DN$168),0)</f>
        <v>2.5923207187935523E-6</v>
      </c>
      <c r="DO124" s="33">
        <f>+IFERROR(('MIP 2017'!DO124/'MIP 2017'!DO$168),0)</f>
        <v>3.0521198231599282E-4</v>
      </c>
      <c r="DP124" s="33">
        <f>+IFERROR(('MIP 2017'!DP124/'MIP 2017'!DP$168),0)</f>
        <v>1.1170258566660413E-3</v>
      </c>
      <c r="DQ124" s="33">
        <f>+IFERROR(('MIP 2017'!DQ124/'MIP 2017'!DQ$168),0)</f>
        <v>1.6218435911398557E-4</v>
      </c>
      <c r="DR124" s="33">
        <f>+IFERROR(('MIP 2017'!DR124/'MIP 2017'!DR$168),0)</f>
        <v>6.2015719116921303E-4</v>
      </c>
      <c r="DS124" s="33">
        <f>+IFERROR(('MIP 2017'!DS124/'MIP 2017'!DS$168),0)</f>
        <v>1.6310103866841251E-3</v>
      </c>
      <c r="DT124" s="33">
        <f>+IFERROR(('MIP 2017'!DT124/'MIP 2017'!DT$168),0)</f>
        <v>3.3572082635995488E-7</v>
      </c>
      <c r="DU124" s="33">
        <f>+IFERROR(('MIP 2017'!DU124/'MIP 2017'!DU$168),0)</f>
        <v>7.5514908220920614E-8</v>
      </c>
      <c r="DV124" s="33">
        <f>+IFERROR(('MIP 2017'!DV124/'MIP 2017'!DV$168),0)</f>
        <v>3.8719255310712647E-4</v>
      </c>
      <c r="DW124" s="33">
        <f>+IFERROR(('MIP 2017'!DW124/'MIP 2017'!DW$168),0)</f>
        <v>2.2640293410069751E-4</v>
      </c>
      <c r="DX124" s="33">
        <f>+IFERROR(('MIP 2017'!DX124/'MIP 2017'!DX$168),0)</f>
        <v>3.3495416393956194E-2</v>
      </c>
      <c r="DY124" s="33">
        <f>+IFERROR(('MIP 2017'!DY124/'MIP 2017'!DY$168),0)</f>
        <v>3.0312305965258008E-7</v>
      </c>
      <c r="DZ124" s="33">
        <f>+IFERROR(('MIP 2017'!DZ124/'MIP 2017'!DZ$168),0)</f>
        <v>5.2127907299873003E-2</v>
      </c>
      <c r="EA124" s="33">
        <f>+IFERROR(('MIP 2017'!EA124/'MIP 2017'!EA$168),0)</f>
        <v>2.6765411423400522E-3</v>
      </c>
      <c r="EB124" s="33">
        <f>+IFERROR(('MIP 2017'!EB124/'MIP 2017'!EB$168),0)</f>
        <v>4.4502991294169325E-3</v>
      </c>
      <c r="EC124" s="33">
        <f>+IFERROR(('MIP 2017'!EC124/'MIP 2017'!EC$168),0)</f>
        <v>3.1511446495403829E-4</v>
      </c>
      <c r="ED124" s="33">
        <f>+IFERROR(('MIP 2017'!ED124/'MIP 2017'!ED$168),0)</f>
        <v>1.0374202516445666E-3</v>
      </c>
      <c r="EE124" s="33">
        <f>+IFERROR(('MIP 2017'!EE124/'MIP 2017'!EE$168),0)</f>
        <v>1.2548751979021781E-6</v>
      </c>
      <c r="EF124" s="33">
        <f>+IFERROR(('MIP 2017'!EF124/'MIP 2017'!EF$168),0)</f>
        <v>2.1506917869165419E-5</v>
      </c>
      <c r="EG124" s="33">
        <f>+IFERROR(('MIP 2017'!EG124/'MIP 2017'!EG$168),0)</f>
        <v>9.0670421343365699E-5</v>
      </c>
      <c r="EH124" s="33">
        <f>+IFERROR(('MIP 2017'!EH124/'MIP 2017'!EH$168),0)</f>
        <v>0</v>
      </c>
    </row>
    <row r="125" spans="1:138" s="7" customFormat="1" ht="21.95" customHeight="1" thickBot="1" x14ac:dyDescent="0.25">
      <c r="A125" s="137" t="s">
        <v>287</v>
      </c>
      <c r="B125" s="138" t="s">
        <v>402</v>
      </c>
      <c r="C125" s="33">
        <f>+IFERROR(('MIP 2017'!C125/'MIP 2017'!C$168),0)</f>
        <v>7.719025081483617E-4</v>
      </c>
      <c r="D125" s="33">
        <f>+IFERROR(('MIP 2017'!D125/'MIP 2017'!D$168),0)</f>
        <v>2.7083212633156567E-5</v>
      </c>
      <c r="E125" s="33">
        <f>+IFERROR(('MIP 2017'!E125/'MIP 2017'!E$168),0)</f>
        <v>3.8145554944075693E-5</v>
      </c>
      <c r="F125" s="33">
        <f>+IFERROR(('MIP 2017'!F125/'MIP 2017'!F$168),0)</f>
        <v>5.0613483882478429E-5</v>
      </c>
      <c r="G125" s="33">
        <f>+IFERROR(('MIP 2017'!G125/'MIP 2017'!G$168),0)</f>
        <v>9.226817406302457E-3</v>
      </c>
      <c r="H125" s="33">
        <f>+IFERROR(('MIP 2017'!H125/'MIP 2017'!H$168),0)</f>
        <v>4.4428057185375036E-5</v>
      </c>
      <c r="I125" s="33">
        <f>+IFERROR(('MIP 2017'!I125/'MIP 2017'!I$168),0)</f>
        <v>2.0646561218908496E-5</v>
      </c>
      <c r="J125" s="33">
        <f>+IFERROR(('MIP 2017'!J125/'MIP 2017'!J$168),0)</f>
        <v>5.5506068679551575E-5</v>
      </c>
      <c r="K125" s="33">
        <f>+IFERROR(('MIP 2017'!K125/'MIP 2017'!K$168),0)</f>
        <v>3.8510638152009448E-5</v>
      </c>
      <c r="L125" s="33">
        <f>+IFERROR(('MIP 2017'!L125/'MIP 2017'!L$168),0)</f>
        <v>4.1907753912035608E-5</v>
      </c>
      <c r="M125" s="33">
        <f>+IFERROR(('MIP 2017'!M125/'MIP 2017'!M$168),0)</f>
        <v>3.955268281408742E-5</v>
      </c>
      <c r="N125" s="33">
        <f>+IFERROR(('MIP 2017'!N125/'MIP 2017'!N$168),0)</f>
        <v>3.1346276112340738E-4</v>
      </c>
      <c r="O125" s="33">
        <f>+IFERROR(('MIP 2017'!O125/'MIP 2017'!O$168),0)</f>
        <v>9.1679541257640423E-4</v>
      </c>
      <c r="P125" s="33">
        <f>+IFERROR(('MIP 2017'!P125/'MIP 2017'!P$168),0)</f>
        <v>4.8185330917400977E-4</v>
      </c>
      <c r="Q125" s="33">
        <f>+IFERROR(('MIP 2017'!Q125/'MIP 2017'!Q$168),0)</f>
        <v>2.7343532656588185E-5</v>
      </c>
      <c r="R125" s="33">
        <f>+IFERROR(('MIP 2017'!R125/'MIP 2017'!R$168),0)</f>
        <v>6.5982970256286229E-4</v>
      </c>
      <c r="S125" s="33">
        <f>+IFERROR(('MIP 2017'!S125/'MIP 2017'!S$168),0)</f>
        <v>2.5500078310111452E-4</v>
      </c>
      <c r="T125" s="33">
        <f>+IFERROR(('MIP 2017'!T125/'MIP 2017'!T$168),0)</f>
        <v>3.204167499060568E-5</v>
      </c>
      <c r="U125" s="33">
        <f>+IFERROR(('MIP 2017'!U125/'MIP 2017'!U$168),0)</f>
        <v>7.2036561003217311E-3</v>
      </c>
      <c r="V125" s="33">
        <f>+IFERROR(('MIP 2017'!V125/'MIP 2017'!V$168),0)</f>
        <v>2.876221940056107E-5</v>
      </c>
      <c r="W125" s="33">
        <f>+IFERROR(('MIP 2017'!W125/'MIP 2017'!W$168),0)</f>
        <v>1.2474239878706595E-3</v>
      </c>
      <c r="X125" s="33">
        <f>+IFERROR(('MIP 2017'!X125/'MIP 2017'!X$168),0)</f>
        <v>1.4006512069607985E-3</v>
      </c>
      <c r="Y125" s="33">
        <f>+IFERROR(('MIP 2017'!Y125/'MIP 2017'!Y$168),0)</f>
        <v>7.4030724503904455E-5</v>
      </c>
      <c r="Z125" s="33">
        <f>+IFERROR(('MIP 2017'!Z125/'MIP 2017'!Z$168),0)</f>
        <v>6.8011832680240958E-5</v>
      </c>
      <c r="AA125" s="33">
        <f>+IFERROR(('MIP 2017'!AA125/'MIP 2017'!AA$168),0)</f>
        <v>4.7360038476770002E-5</v>
      </c>
      <c r="AB125" s="33">
        <f>+IFERROR(('MIP 2017'!AB125/'MIP 2017'!AB$168),0)</f>
        <v>3.0449265892047332E-4</v>
      </c>
      <c r="AC125" s="33">
        <f>+IFERROR(('MIP 2017'!AC125/'MIP 2017'!AC$168),0)</f>
        <v>1.25540143889496E-5</v>
      </c>
      <c r="AD125" s="33">
        <f>+IFERROR(('MIP 2017'!AD125/'MIP 2017'!AD$168),0)</f>
        <v>7.3040294004995688E-5</v>
      </c>
      <c r="AE125" s="33">
        <f>+IFERROR(('MIP 2017'!AE125/'MIP 2017'!AE$168),0)</f>
        <v>9.5960266001068259E-3</v>
      </c>
      <c r="AF125" s="33">
        <f>+IFERROR(('MIP 2017'!AF125/'MIP 2017'!AF$168),0)</f>
        <v>1.3517748999848495E-3</v>
      </c>
      <c r="AG125" s="33">
        <f>+IFERROR(('MIP 2017'!AG125/'MIP 2017'!AG$168),0)</f>
        <v>3.6000258082455348E-6</v>
      </c>
      <c r="AH125" s="33">
        <f>+IFERROR(('MIP 2017'!AH125/'MIP 2017'!AH$168),0)</f>
        <v>5.3534958060465379E-5</v>
      </c>
      <c r="AI125" s="33">
        <f>+IFERROR(('MIP 2017'!AI125/'MIP 2017'!AI$168),0)</f>
        <v>2.0065095058241682E-3</v>
      </c>
      <c r="AJ125" s="33">
        <f>+IFERROR(('MIP 2017'!AJ125/'MIP 2017'!AJ$168),0)</f>
        <v>2.9670186386527137E-3</v>
      </c>
      <c r="AK125" s="33">
        <f>+IFERROR(('MIP 2017'!AK125/'MIP 2017'!AK$168),0)</f>
        <v>2.0268776502061886E-3</v>
      </c>
      <c r="AL125" s="33">
        <f>+IFERROR(('MIP 2017'!AL125/'MIP 2017'!AL$168),0)</f>
        <v>5.6232254300225988E-4</v>
      </c>
      <c r="AM125" s="33">
        <f>+IFERROR(('MIP 2017'!AM125/'MIP 2017'!AM$168),0)</f>
        <v>2.9672871861793917E-3</v>
      </c>
      <c r="AN125" s="33">
        <f>+IFERROR(('MIP 2017'!AN125/'MIP 2017'!AN$168),0)</f>
        <v>3.1287839529810964E-3</v>
      </c>
      <c r="AO125" s="33">
        <f>+IFERROR(('MIP 2017'!AO125/'MIP 2017'!AO$168),0)</f>
        <v>1.1729048900358295E-3</v>
      </c>
      <c r="AP125" s="33">
        <f>+IFERROR(('MIP 2017'!AP125/'MIP 2017'!AP$168),0)</f>
        <v>5.2873029015530119E-4</v>
      </c>
      <c r="AQ125" s="33">
        <f>+IFERROR(('MIP 2017'!AQ125/'MIP 2017'!AQ$168),0)</f>
        <v>4.8783831153252595E-4</v>
      </c>
      <c r="AR125" s="33">
        <f>+IFERROR(('MIP 2017'!AR125/'MIP 2017'!AR$168),0)</f>
        <v>6.9154622217845182E-5</v>
      </c>
      <c r="AS125" s="33">
        <f>+IFERROR(('MIP 2017'!AS125/'MIP 2017'!AS$168),0)</f>
        <v>5.9492017431240302E-5</v>
      </c>
      <c r="AT125" s="33">
        <f>+IFERROR(('MIP 2017'!AT125/'MIP 2017'!AT$168),0)</f>
        <v>2.1156146942639975E-3</v>
      </c>
      <c r="AU125" s="33">
        <f>+IFERROR(('MIP 2017'!AU125/'MIP 2017'!AU$168),0)</f>
        <v>5.9757916307733906E-4</v>
      </c>
      <c r="AV125" s="33">
        <f>+IFERROR(('MIP 2017'!AV125/'MIP 2017'!AV$168),0)</f>
        <v>1.3893609919277369E-3</v>
      </c>
      <c r="AW125" s="33">
        <f>+IFERROR(('MIP 2017'!AW125/'MIP 2017'!AW$168),0)</f>
        <v>7.1956888324631785E-4</v>
      </c>
      <c r="AX125" s="33">
        <f>+IFERROR(('MIP 2017'!AX125/'MIP 2017'!AX$168),0)</f>
        <v>4.7372008851557508E-5</v>
      </c>
      <c r="AY125" s="33">
        <f>+IFERROR(('MIP 2017'!AY125/'MIP 2017'!AY$168),0)</f>
        <v>4.2894867611920573E-5</v>
      </c>
      <c r="AZ125" s="33">
        <f>+IFERROR(('MIP 2017'!AZ125/'MIP 2017'!AZ$168),0)</f>
        <v>1.0672079155572973E-4</v>
      </c>
      <c r="BA125" s="33">
        <f>+IFERROR(('MIP 2017'!BA125/'MIP 2017'!BA$168),0)</f>
        <v>6.7894397318170779E-5</v>
      </c>
      <c r="BB125" s="33">
        <f>+IFERROR(('MIP 2017'!BB125/'MIP 2017'!BB$168),0)</f>
        <v>8.155508164236385E-4</v>
      </c>
      <c r="BC125" s="33">
        <f>+IFERROR(('MIP 2017'!BC125/'MIP 2017'!BC$168),0)</f>
        <v>1.6276984380090371E-3</v>
      </c>
      <c r="BD125" s="33">
        <f>+IFERROR(('MIP 2017'!BD125/'MIP 2017'!BD$168),0)</f>
        <v>3.7073062083686829E-4</v>
      </c>
      <c r="BE125" s="33">
        <f>+IFERROR(('MIP 2017'!BE125/'MIP 2017'!BE$168),0)</f>
        <v>7.4151079193710868E-4</v>
      </c>
      <c r="BF125" s="33">
        <f>+IFERROR(('MIP 2017'!BF125/'MIP 2017'!BF$168),0)</f>
        <v>1.3495171562519874E-3</v>
      </c>
      <c r="BG125" s="33">
        <f>+IFERROR(('MIP 2017'!BG125/'MIP 2017'!BG$168),0)</f>
        <v>1.2221421717685847E-3</v>
      </c>
      <c r="BH125" s="33">
        <f>+IFERROR(('MIP 2017'!BH125/'MIP 2017'!BH$168),0)</f>
        <v>9.1842032066124558E-4</v>
      </c>
      <c r="BI125" s="33">
        <f>+IFERROR(('MIP 2017'!BI125/'MIP 2017'!BI$168),0)</f>
        <v>3.0351702384356048E-3</v>
      </c>
      <c r="BJ125" s="33">
        <f>+IFERROR(('MIP 2017'!BJ125/'MIP 2017'!BJ$168),0)</f>
        <v>1.5563215737345629E-3</v>
      </c>
      <c r="BK125" s="33">
        <f>+IFERROR(('MIP 2017'!BK125/'MIP 2017'!BK$168),0)</f>
        <v>1.1826241042044335E-2</v>
      </c>
      <c r="BL125" s="33">
        <f>+IFERROR(('MIP 2017'!BL125/'MIP 2017'!BL$168),0)</f>
        <v>3.6449914530083165E-4</v>
      </c>
      <c r="BM125" s="33">
        <f>+IFERROR(('MIP 2017'!BM125/'MIP 2017'!BM$168),0)</f>
        <v>8.117406650448725E-3</v>
      </c>
      <c r="BN125" s="33">
        <f>+IFERROR(('MIP 2017'!BN125/'MIP 2017'!BN$168),0)</f>
        <v>5.7399088976557613E-4</v>
      </c>
      <c r="BO125" s="33">
        <f>+IFERROR(('MIP 2017'!BO125/'MIP 2017'!BO$168),0)</f>
        <v>8.5074640146435215E-5</v>
      </c>
      <c r="BP125" s="33">
        <f>+IFERROR(('MIP 2017'!BP125/'MIP 2017'!BP$168),0)</f>
        <v>3.146161142178512E-4</v>
      </c>
      <c r="BQ125" s="33">
        <f>+IFERROR(('MIP 2017'!BQ125/'MIP 2017'!BQ$168),0)</f>
        <v>6.563880220197574E-3</v>
      </c>
      <c r="BR125" s="33">
        <f>+IFERROR(('MIP 2017'!BR125/'MIP 2017'!BR$168),0)</f>
        <v>1.6191970361186523E-4</v>
      </c>
      <c r="BS125" s="33">
        <f>+IFERROR(('MIP 2017'!BS125/'MIP 2017'!BS$168),0)</f>
        <v>5.5761826844191209E-5</v>
      </c>
      <c r="BT125" s="33">
        <f>+IFERROR(('MIP 2017'!BT125/'MIP 2017'!BT$168),0)</f>
        <v>4.3299844527029522E-4</v>
      </c>
      <c r="BU125" s="33">
        <f>+IFERROR(('MIP 2017'!BU125/'MIP 2017'!BU$168),0)</f>
        <v>6.0298425806099877E-4</v>
      </c>
      <c r="BV125" s="33">
        <f>+IFERROR(('MIP 2017'!BV125/'MIP 2017'!BV$168),0)</f>
        <v>9.2339969096391118E-5</v>
      </c>
      <c r="BW125" s="33">
        <f>+IFERROR(('MIP 2017'!BW125/'MIP 2017'!BW$168),0)</f>
        <v>8.0440520046656911E-5</v>
      </c>
      <c r="BX125" s="33">
        <f>+IFERROR(('MIP 2017'!BX125/'MIP 2017'!BX$168),0)</f>
        <v>4.2831363266697354E-3</v>
      </c>
      <c r="BY125" s="33">
        <f>+IFERROR(('MIP 2017'!BY125/'MIP 2017'!BY$168),0)</f>
        <v>1.3368877787875254E-2</v>
      </c>
      <c r="BZ125" s="33">
        <f>+IFERROR(('MIP 2017'!BZ125/'MIP 2017'!BZ$168),0)</f>
        <v>2.7088246708111794E-4</v>
      </c>
      <c r="CA125" s="33">
        <f>+IFERROR(('MIP 2017'!CA125/'MIP 2017'!CA$168),0)</f>
        <v>2.1027706701566483E-4</v>
      </c>
      <c r="CB125" s="33">
        <f>+IFERROR(('MIP 2017'!CB125/'MIP 2017'!CB$168),0)</f>
        <v>5.2146744988124686E-3</v>
      </c>
      <c r="CC125" s="33">
        <f>+IFERROR(('MIP 2017'!CC125/'MIP 2017'!CC$168),0)</f>
        <v>9.4414645553664023E-3</v>
      </c>
      <c r="CD125" s="33">
        <f>+IFERROR(('MIP 2017'!CD125/'MIP 2017'!CD$168),0)</f>
        <v>8.4102608808221374E-2</v>
      </c>
      <c r="CE125" s="33">
        <f>+IFERROR(('MIP 2017'!CE125/'MIP 2017'!CE$168),0)</f>
        <v>4.4184217512001245E-2</v>
      </c>
      <c r="CF125" s="33">
        <f>+IFERROR(('MIP 2017'!CF125/'MIP 2017'!CF$168),0)</f>
        <v>4.7622294840395799E-3</v>
      </c>
      <c r="CG125" s="33">
        <f>+IFERROR(('MIP 2017'!CG125/'MIP 2017'!CG$168),0)</f>
        <v>2.3853508296311707E-3</v>
      </c>
      <c r="CH125" s="33">
        <f>+IFERROR(('MIP 2017'!CH125/'MIP 2017'!CH$168),0)</f>
        <v>3.7632817763482176E-5</v>
      </c>
      <c r="CI125" s="33">
        <f>+IFERROR(('MIP 2017'!CI125/'MIP 2017'!CI$168),0)</f>
        <v>9.7217256399434739E-5</v>
      </c>
      <c r="CJ125" s="33">
        <f>+IFERROR(('MIP 2017'!CJ125/'MIP 2017'!CJ$168),0)</f>
        <v>4.4076080774627726E-5</v>
      </c>
      <c r="CK125" s="33">
        <f>+IFERROR(('MIP 2017'!CK125/'MIP 2017'!CK$168),0)</f>
        <v>3.0087297338130952E-5</v>
      </c>
      <c r="CL125" s="33">
        <f>+IFERROR(('MIP 2017'!CL125/'MIP 2017'!CL$168),0)</f>
        <v>9.3885842952197193E-5</v>
      </c>
      <c r="CM125" s="33">
        <f>+IFERROR(('MIP 2017'!CM125/'MIP 2017'!CM$168),0)</f>
        <v>0.10104492525104221</v>
      </c>
      <c r="CN125" s="33">
        <f>+IFERROR(('MIP 2017'!CN125/'MIP 2017'!CN$168),0)</f>
        <v>1.0421587741874266E-2</v>
      </c>
      <c r="CO125" s="33">
        <f>+IFERROR(('MIP 2017'!CO125/'MIP 2017'!CO$168),0)</f>
        <v>8.7011410364711255E-3</v>
      </c>
      <c r="CP125" s="33">
        <f>+IFERROR(('MIP 2017'!CP125/'MIP 2017'!CP$168),0)</f>
        <v>1.8345727377667757E-2</v>
      </c>
      <c r="CQ125" s="33">
        <f>+IFERROR(('MIP 2017'!CQ125/'MIP 2017'!CQ$168),0)</f>
        <v>1.3977831586300957E-3</v>
      </c>
      <c r="CR125" s="33">
        <f>+IFERROR(('MIP 2017'!CR125/'MIP 2017'!CR$168),0)</f>
        <v>7.0240278086255688E-4</v>
      </c>
      <c r="CS125" s="33">
        <f>+IFERROR(('MIP 2017'!CS125/'MIP 2017'!CS$168),0)</f>
        <v>4.6033948294540005E-3</v>
      </c>
      <c r="CT125" s="33">
        <f>+IFERROR(('MIP 2017'!CT125/'MIP 2017'!CT$168),0)</f>
        <v>4.8401566049479455E-2</v>
      </c>
      <c r="CU125" s="33">
        <f>+IFERROR(('MIP 2017'!CU125/'MIP 2017'!CU$168),0)</f>
        <v>2.7746357311881758E-4</v>
      </c>
      <c r="CV125" s="33">
        <f>+IFERROR(('MIP 2017'!CV125/'MIP 2017'!CV$168),0)</f>
        <v>5.892985062370817E-4</v>
      </c>
      <c r="CW125" s="33">
        <f>+IFERROR(('MIP 2017'!CW125/'MIP 2017'!CW$168),0)</f>
        <v>3.8903721420525607E-3</v>
      </c>
      <c r="CX125" s="33">
        <f>+IFERROR(('MIP 2017'!CX125/'MIP 2017'!CX$168),0)</f>
        <v>3.3572908527931817E-3</v>
      </c>
      <c r="CY125" s="33">
        <f>+IFERROR(('MIP 2017'!CY125/'MIP 2017'!CY$168),0)</f>
        <v>1.6655179192060233E-4</v>
      </c>
      <c r="CZ125" s="33">
        <f>+IFERROR(('MIP 2017'!CZ125/'MIP 2017'!CZ$168),0)</f>
        <v>1.6425075265743209E-3</v>
      </c>
      <c r="DA125" s="33">
        <f>+IFERROR(('MIP 2017'!DA125/'MIP 2017'!DA$168),0)</f>
        <v>5.3781526970718191E-4</v>
      </c>
      <c r="DB125" s="33">
        <f>+IFERROR(('MIP 2017'!DB125/'MIP 2017'!DB$168),0)</f>
        <v>3.6558400824956695E-4</v>
      </c>
      <c r="DC125" s="33">
        <f>+IFERROR(('MIP 2017'!DC125/'MIP 2017'!DC$168),0)</f>
        <v>5.6221578721570098E-3</v>
      </c>
      <c r="DD125" s="33">
        <f>+IFERROR(('MIP 2017'!DD125/'MIP 2017'!DD$168),0)</f>
        <v>2.0463693966584627E-3</v>
      </c>
      <c r="DE125" s="33">
        <f>+IFERROR(('MIP 2017'!DE125/'MIP 2017'!DE$168),0)</f>
        <v>3.9630954915964153E-3</v>
      </c>
      <c r="DF125" s="33">
        <f>+IFERROR(('MIP 2017'!DF125/'MIP 2017'!DF$168),0)</f>
        <v>1.5736862668182831E-3</v>
      </c>
      <c r="DG125" s="33">
        <f>+IFERROR(('MIP 2017'!DG125/'MIP 2017'!DG$168),0)</f>
        <v>1.1937716114957828E-3</v>
      </c>
      <c r="DH125" s="33">
        <f>+IFERROR(('MIP 2017'!DH125/'MIP 2017'!DH$168),0)</f>
        <v>1.8290489069918041E-3</v>
      </c>
      <c r="DI125" s="33">
        <f>+IFERROR(('MIP 2017'!DI125/'MIP 2017'!DI$168),0)</f>
        <v>3.7228665412628647E-5</v>
      </c>
      <c r="DJ125" s="33">
        <f>+IFERROR(('MIP 2017'!DJ125/'MIP 2017'!DJ$168),0)</f>
        <v>5.0043109046667249E-3</v>
      </c>
      <c r="DK125" s="33">
        <f>+IFERROR(('MIP 2017'!DK125/'MIP 2017'!DK$168),0)</f>
        <v>4.6136867623616561E-3</v>
      </c>
      <c r="DL125" s="33">
        <f>+IFERROR(('MIP 2017'!DL125/'MIP 2017'!DL$168),0)</f>
        <v>5.3207137864438973E-3</v>
      </c>
      <c r="DM125" s="33">
        <f>+IFERROR(('MIP 2017'!DM125/'MIP 2017'!DM$168),0)</f>
        <v>6.5724917602820333E-3</v>
      </c>
      <c r="DN125" s="33">
        <f>+IFERROR(('MIP 2017'!DN125/'MIP 2017'!DN$168),0)</f>
        <v>4.9958597583489789E-4</v>
      </c>
      <c r="DO125" s="33">
        <f>+IFERROR(('MIP 2017'!DO125/'MIP 2017'!DO$168),0)</f>
        <v>2.4426603187339669E-3</v>
      </c>
      <c r="DP125" s="33">
        <f>+IFERROR(('MIP 2017'!DP125/'MIP 2017'!DP$168),0)</f>
        <v>3.3686009108030374E-3</v>
      </c>
      <c r="DQ125" s="33">
        <f>+IFERROR(('MIP 2017'!DQ125/'MIP 2017'!DQ$168),0)</f>
        <v>3.6622525751281456E-3</v>
      </c>
      <c r="DR125" s="33">
        <f>+IFERROR(('MIP 2017'!DR125/'MIP 2017'!DR$168),0)</f>
        <v>1.4961419473951407E-3</v>
      </c>
      <c r="DS125" s="33">
        <f>+IFERROR(('MIP 2017'!DS125/'MIP 2017'!DS$168),0)</f>
        <v>1.3314668363635691E-2</v>
      </c>
      <c r="DT125" s="33">
        <f>+IFERROR(('MIP 2017'!DT125/'MIP 2017'!DT$168),0)</f>
        <v>4.8587158013006461E-3</v>
      </c>
      <c r="DU125" s="33">
        <f>+IFERROR(('MIP 2017'!DU125/'MIP 2017'!DU$168),0)</f>
        <v>4.7693734611819149E-4</v>
      </c>
      <c r="DV125" s="33">
        <f>+IFERROR(('MIP 2017'!DV125/'MIP 2017'!DV$168),0)</f>
        <v>7.4341048331736466E-4</v>
      </c>
      <c r="DW125" s="33">
        <f>+IFERROR(('MIP 2017'!DW125/'MIP 2017'!DW$168),0)</f>
        <v>5.8379274520940392E-4</v>
      </c>
      <c r="DX125" s="33">
        <f>+IFERROR(('MIP 2017'!DX125/'MIP 2017'!DX$168),0)</f>
        <v>3.8693847178539455E-5</v>
      </c>
      <c r="DY125" s="33">
        <f>+IFERROR(('MIP 2017'!DY125/'MIP 2017'!DY$168),0)</f>
        <v>9.8307247382460741E-5</v>
      </c>
      <c r="DZ125" s="33">
        <f>+IFERROR(('MIP 2017'!DZ125/'MIP 2017'!DZ$168),0)</f>
        <v>8.9866186256323105E-4</v>
      </c>
      <c r="EA125" s="33">
        <f>+IFERROR(('MIP 2017'!EA125/'MIP 2017'!EA$168),0)</f>
        <v>1.6774334012562479E-3</v>
      </c>
      <c r="EB125" s="33">
        <f>+IFERROR(('MIP 2017'!EB125/'MIP 2017'!EB$168),0)</f>
        <v>1.1574087420676469E-3</v>
      </c>
      <c r="EC125" s="33">
        <f>+IFERROR(('MIP 2017'!EC125/'MIP 2017'!EC$168),0)</f>
        <v>5.2400415398251753E-5</v>
      </c>
      <c r="ED125" s="33">
        <f>+IFERROR(('MIP 2017'!ED125/'MIP 2017'!ED$168),0)</f>
        <v>2.8973891191936503E-2</v>
      </c>
      <c r="EE125" s="33">
        <f>+IFERROR(('MIP 2017'!EE125/'MIP 2017'!EE$168),0)</f>
        <v>5.3348633124342222E-3</v>
      </c>
      <c r="EF125" s="33">
        <f>+IFERROR(('MIP 2017'!EF125/'MIP 2017'!EF$168),0)</f>
        <v>4.3997125389345602E-3</v>
      </c>
      <c r="EG125" s="33">
        <f>+IFERROR(('MIP 2017'!EG125/'MIP 2017'!EG$168),0)</f>
        <v>1.1428888985758974E-3</v>
      </c>
      <c r="EH125" s="33">
        <f>+IFERROR(('MIP 2017'!EH125/'MIP 2017'!EH$168),0)</f>
        <v>0</v>
      </c>
    </row>
    <row r="126" spans="1:138" s="7" customFormat="1" ht="21.95" customHeight="1" thickBot="1" x14ac:dyDescent="0.25">
      <c r="A126" s="137" t="s">
        <v>289</v>
      </c>
      <c r="B126" s="138" t="s">
        <v>403</v>
      </c>
      <c r="C126" s="33">
        <f>+IFERROR(('MIP 2017'!C126/'MIP 2017'!C$168),0)</f>
        <v>1.1598264778442991E-7</v>
      </c>
      <c r="D126" s="33">
        <f>+IFERROR(('MIP 2017'!D126/'MIP 2017'!D$168),0)</f>
        <v>7.5120610657486683E-8</v>
      </c>
      <c r="E126" s="33">
        <f>+IFERROR(('MIP 2017'!E126/'MIP 2017'!E$168),0)</f>
        <v>1.0580419022223282E-7</v>
      </c>
      <c r="F126" s="33">
        <f>+IFERROR(('MIP 2017'!F126/'MIP 2017'!F$168),0)</f>
        <v>1.4038644042176542E-7</v>
      </c>
      <c r="G126" s="33">
        <f>+IFERROR(('MIP 2017'!G126/'MIP 2017'!G$168),0)</f>
        <v>5.8472828255395752E-7</v>
      </c>
      <c r="H126" s="33">
        <f>+IFERROR(('MIP 2017'!H126/'MIP 2017'!H$168),0)</f>
        <v>1.2322994436801891E-7</v>
      </c>
      <c r="I126" s="33">
        <f>+IFERROR(('MIP 2017'!I126/'MIP 2017'!I$168),0)</f>
        <v>5.7257380846939347E-8</v>
      </c>
      <c r="J126" s="33">
        <f>+IFERROR(('MIP 2017'!J126/'MIP 2017'!J$168),0)</f>
        <v>1.5395698549069564E-7</v>
      </c>
      <c r="K126" s="33">
        <f>+IFERROR(('MIP 2017'!K126/'MIP 2017'!K$168),0)</f>
        <v>1.0681682021898593E-7</v>
      </c>
      <c r="L126" s="33">
        <f>+IFERROR(('MIP 2017'!L126/'MIP 2017'!L$168),0)</f>
        <v>1.1609725495733049E-7</v>
      </c>
      <c r="M126" s="33">
        <f>+IFERROR(('MIP 2017'!M126/'MIP 2017'!M$168),0)</f>
        <v>1.0970713579594372E-7</v>
      </c>
      <c r="N126" s="33">
        <f>+IFERROR(('MIP 2017'!N126/'MIP 2017'!N$168),0)</f>
        <v>9.9572871308019689E-8</v>
      </c>
      <c r="O126" s="33">
        <f>+IFERROR(('MIP 2017'!O126/'MIP 2017'!O$168),0)</f>
        <v>1.204511620906324E-7</v>
      </c>
      <c r="P126" s="33">
        <f>+IFERROR(('MIP 2017'!P126/'MIP 2017'!P$168),0)</f>
        <v>7.850201995678069E-8</v>
      </c>
      <c r="Q126" s="33">
        <f>+IFERROR(('MIP 2017'!Q126/'MIP 2017'!Q$168),0)</f>
        <v>7.5842659381596079E-8</v>
      </c>
      <c r="R126" s="33">
        <f>+IFERROR(('MIP 2017'!R126/'MIP 2017'!R$168),0)</f>
        <v>1.4416383935164723E-7</v>
      </c>
      <c r="S126" s="33">
        <f>+IFERROR(('MIP 2017'!S126/'MIP 2017'!S$168),0)</f>
        <v>8.3030991226581649E-8</v>
      </c>
      <c r="T126" s="33">
        <f>+IFERROR(('MIP 2017'!T126/'MIP 2017'!T$168),0)</f>
        <v>8.887388008157734E-8</v>
      </c>
      <c r="U126" s="33">
        <f>+IFERROR(('MIP 2017'!U126/'MIP 2017'!U$168),0)</f>
        <v>8.7801675579785536E-8</v>
      </c>
      <c r="V126" s="33">
        <f>+IFERROR(('MIP 2017'!V126/'MIP 2017'!V$168),0)</f>
        <v>7.9775317164534717E-8</v>
      </c>
      <c r="W126" s="33">
        <f>+IFERROR(('MIP 2017'!W126/'MIP 2017'!W$168),0)</f>
        <v>3.70768104054973E-7</v>
      </c>
      <c r="X126" s="33">
        <f>+IFERROR(('MIP 2017'!X126/'MIP 2017'!X$168),0)</f>
        <v>9.8396950466674729E-8</v>
      </c>
      <c r="Y126" s="33">
        <f>+IFERROR(('MIP 2017'!Y126/'MIP 2017'!Y$168),0)</f>
        <v>2.0533875753503252E-7</v>
      </c>
      <c r="Z126" s="33">
        <f>+IFERROR(('MIP 2017'!Z126/'MIP 2017'!Z$168),0)</f>
        <v>1.8776820365354694E-7</v>
      </c>
      <c r="AA126" s="33">
        <f>+IFERROR(('MIP 2017'!AA126/'MIP 2017'!AA$168),0)</f>
        <v>1.3135844610274534E-7</v>
      </c>
      <c r="AB126" s="33">
        <f>+IFERROR(('MIP 2017'!AB126/'MIP 2017'!AB$168),0)</f>
        <v>1.3205556201064223E-7</v>
      </c>
      <c r="AC126" s="33">
        <f>+IFERROR(('MIP 2017'!AC126/'MIP 2017'!AC$168),0)</f>
        <v>2.9506265858184534E-8</v>
      </c>
      <c r="AD126" s="33">
        <f>+IFERROR(('MIP 2017'!AD126/'MIP 2017'!AD$168),0)</f>
        <v>1.9864015867499698E-7</v>
      </c>
      <c r="AE126" s="33">
        <f>+IFERROR(('MIP 2017'!AE126/'MIP 2017'!AE$168),0)</f>
        <v>1.9191950388167351E-7</v>
      </c>
      <c r="AF126" s="33">
        <f>+IFERROR(('MIP 2017'!AF126/'MIP 2017'!AF$168),0)</f>
        <v>1.0270646553863746E-7</v>
      </c>
      <c r="AG126" s="33">
        <f>+IFERROR(('MIP 2017'!AG126/'MIP 2017'!AG$168),0)</f>
        <v>9.9848481103058707E-9</v>
      </c>
      <c r="AH126" s="33">
        <f>+IFERROR(('MIP 2017'!AH126/'MIP 2017'!AH$168),0)</f>
        <v>1.4827531572637189E-7</v>
      </c>
      <c r="AI126" s="33">
        <f>+IFERROR(('MIP 2017'!AI126/'MIP 2017'!AI$168),0)</f>
        <v>8.748835120610291E-6</v>
      </c>
      <c r="AJ126" s="33">
        <f>+IFERROR(('MIP 2017'!AJ126/'MIP 2017'!AJ$168),0)</f>
        <v>5.1495011690949997E-7</v>
      </c>
      <c r="AK126" s="33">
        <f>+IFERROR(('MIP 2017'!AK126/'MIP 2017'!AK$168),0)</f>
        <v>2.5438117468647251E-6</v>
      </c>
      <c r="AL126" s="33">
        <f>+IFERROR(('MIP 2017'!AL126/'MIP 2017'!AL$168),0)</f>
        <v>1.5960729435135934E-7</v>
      </c>
      <c r="AM126" s="33">
        <f>+IFERROR(('MIP 2017'!AM126/'MIP 2017'!AM$168),0)</f>
        <v>1.429759435438002E-6</v>
      </c>
      <c r="AN126" s="33">
        <f>+IFERROR(('MIP 2017'!AN126/'MIP 2017'!AN$168),0)</f>
        <v>2.4172614879935036E-8</v>
      </c>
      <c r="AO126" s="33">
        <f>+IFERROR(('MIP 2017'!AO126/'MIP 2017'!AO$168),0)</f>
        <v>6.5185627586764976E-6</v>
      </c>
      <c r="AP126" s="33">
        <f>+IFERROR(('MIP 2017'!AP126/'MIP 2017'!AP$168),0)</f>
        <v>2.0569114388697603E-7</v>
      </c>
      <c r="AQ126" s="33">
        <f>+IFERROR(('MIP 2017'!AQ126/'MIP 2017'!AQ$168),0)</f>
        <v>5.6284445870212509E-8</v>
      </c>
      <c r="AR126" s="33">
        <f>+IFERROR(('MIP 2017'!AR126/'MIP 2017'!AR$168),0)</f>
        <v>4.5526474657323953E-7</v>
      </c>
      <c r="AS126" s="33">
        <f>+IFERROR(('MIP 2017'!AS126/'MIP 2017'!AS$168),0)</f>
        <v>4.5850763262142508E-8</v>
      </c>
      <c r="AT126" s="33">
        <f>+IFERROR(('MIP 2017'!AT126/'MIP 2017'!AT$168),0)</f>
        <v>8.2911368955336274E-7</v>
      </c>
      <c r="AU126" s="33">
        <f>+IFERROR(('MIP 2017'!AU126/'MIP 2017'!AU$168),0)</f>
        <v>1.0445890114030976E-5</v>
      </c>
      <c r="AV126" s="33">
        <f>+IFERROR(('MIP 2017'!AV126/'MIP 2017'!AV$168),0)</f>
        <v>1.6645268044854753E-7</v>
      </c>
      <c r="AW126" s="33">
        <f>+IFERROR(('MIP 2017'!AW126/'MIP 2017'!AW$168),0)</f>
        <v>1.7914189491446039E-7</v>
      </c>
      <c r="AX126" s="33">
        <f>+IFERROR(('MIP 2017'!AX126/'MIP 2017'!AX$168),0)</f>
        <v>8.9743899641361517E-7</v>
      </c>
      <c r="AY126" s="33">
        <f>+IFERROR(('MIP 2017'!AY126/'MIP 2017'!AY$168),0)</f>
        <v>9.169451650880203E-8</v>
      </c>
      <c r="AZ126" s="33">
        <f>+IFERROR(('MIP 2017'!AZ126/'MIP 2017'!AZ$168),0)</f>
        <v>1.2360657109308493E-7</v>
      </c>
      <c r="BA126" s="33">
        <f>+IFERROR(('MIP 2017'!BA126/'MIP 2017'!BA$168),0)</f>
        <v>1.8331512838155328E-7</v>
      </c>
      <c r="BB126" s="33">
        <f>+IFERROR(('MIP 2017'!BB126/'MIP 2017'!BB$168),0)</f>
        <v>1.1224765388367911E-7</v>
      </c>
      <c r="BC126" s="33">
        <f>+IFERROR(('MIP 2017'!BC126/'MIP 2017'!BC$168),0)</f>
        <v>1.3177812955039198E-5</v>
      </c>
      <c r="BD126" s="33">
        <f>+IFERROR(('MIP 2017'!BD126/'MIP 2017'!BD$168),0)</f>
        <v>1.4946141880550882E-7</v>
      </c>
      <c r="BE126" s="33">
        <f>+IFERROR(('MIP 2017'!BE126/'MIP 2017'!BE$168),0)</f>
        <v>6.2295139411498468E-6</v>
      </c>
      <c r="BF126" s="33">
        <f>+IFERROR(('MIP 2017'!BF126/'MIP 2017'!BF$168),0)</f>
        <v>1.0877585152058656E-5</v>
      </c>
      <c r="BG126" s="33">
        <f>+IFERROR(('MIP 2017'!BG126/'MIP 2017'!BG$168),0)</f>
        <v>9.6256993809531029E-5</v>
      </c>
      <c r="BH126" s="33">
        <f>+IFERROR(('MIP 2017'!BH126/'MIP 2017'!BH$168),0)</f>
        <v>2.2038274422418251E-7</v>
      </c>
      <c r="BI126" s="33">
        <f>+IFERROR(('MIP 2017'!BI126/'MIP 2017'!BI$168),0)</f>
        <v>1.1108769344935673E-7</v>
      </c>
      <c r="BJ126" s="33">
        <f>+IFERROR(('MIP 2017'!BJ126/'MIP 2017'!BJ$168),0)</f>
        <v>1.8826193286249923E-5</v>
      </c>
      <c r="BK126" s="33">
        <f>+IFERROR(('MIP 2017'!BK126/'MIP 2017'!BK$168),0)</f>
        <v>1.7089307124710168E-7</v>
      </c>
      <c r="BL126" s="33">
        <f>+IFERROR(('MIP 2017'!BL126/'MIP 2017'!BL$168),0)</f>
        <v>1.500153041009884E-7</v>
      </c>
      <c r="BM126" s="33">
        <f>+IFERROR(('MIP 2017'!BM126/'MIP 2017'!BM$168),0)</f>
        <v>4.3078537711396612E-5</v>
      </c>
      <c r="BN126" s="33">
        <f>+IFERROR(('MIP 2017'!BN126/'MIP 2017'!BN$168),0)</f>
        <v>2.861266058414627E-7</v>
      </c>
      <c r="BO126" s="33">
        <f>+IFERROR(('MIP 2017'!BO126/'MIP 2017'!BO$168),0)</f>
        <v>7.6295231702799177E-6</v>
      </c>
      <c r="BP126" s="33">
        <f>+IFERROR(('MIP 2017'!BP126/'MIP 2017'!BP$168),0)</f>
        <v>3.6006429618535328E-5</v>
      </c>
      <c r="BQ126" s="33">
        <f>+IFERROR(('MIP 2017'!BQ126/'MIP 2017'!BQ$168),0)</f>
        <v>1.2974205290991257E-7</v>
      </c>
      <c r="BR126" s="33">
        <f>+IFERROR(('MIP 2017'!BR126/'MIP 2017'!BR$168),0)</f>
        <v>1.4286908853494801E-5</v>
      </c>
      <c r="BS126" s="33">
        <f>+IFERROR(('MIP 2017'!BS126/'MIP 2017'!BS$168),0)</f>
        <v>1.2924673500050066E-7</v>
      </c>
      <c r="BT126" s="33">
        <f>+IFERROR(('MIP 2017'!BT126/'MIP 2017'!BT$168),0)</f>
        <v>1.5008780094490517E-7</v>
      </c>
      <c r="BU126" s="33">
        <f>+IFERROR(('MIP 2017'!BU126/'MIP 2017'!BU$168),0)</f>
        <v>1.852746262326237E-4</v>
      </c>
      <c r="BV126" s="33">
        <f>+IFERROR(('MIP 2017'!BV126/'MIP 2017'!BV$168),0)</f>
        <v>8.254226156558741E-8</v>
      </c>
      <c r="BW126" s="33">
        <f>+IFERROR(('MIP 2017'!BW126/'MIP 2017'!BW$168),0)</f>
        <v>1.322617549489744E-7</v>
      </c>
      <c r="BX126" s="33">
        <f>+IFERROR(('MIP 2017'!BX126/'MIP 2017'!BX$168),0)</f>
        <v>3.540091955154842E-8</v>
      </c>
      <c r="BY126" s="33">
        <f>+IFERROR(('MIP 2017'!BY126/'MIP 2017'!BY$168),0)</f>
        <v>2.541301678750092E-8</v>
      </c>
      <c r="BZ126" s="33">
        <f>+IFERROR(('MIP 2017'!BZ126/'MIP 2017'!BZ$168),0)</f>
        <v>1.3314883583156904E-7</v>
      </c>
      <c r="CA126" s="33">
        <f>+IFERROR(('MIP 2017'!CA126/'MIP 2017'!CA$168),0)</f>
        <v>3.3172984616313736E-8</v>
      </c>
      <c r="CB126" s="33">
        <f>+IFERROR(('MIP 2017'!CB126/'MIP 2017'!CB$168),0)</f>
        <v>1.3759122096481088E-7</v>
      </c>
      <c r="CC126" s="33">
        <f>+IFERROR(('MIP 2017'!CC126/'MIP 2017'!CC$168),0)</f>
        <v>1.4874006947207608E-7</v>
      </c>
      <c r="CD126" s="33">
        <f>+IFERROR(('MIP 2017'!CD126/'MIP 2017'!CD$168),0)</f>
        <v>1.8881736110977457E-7</v>
      </c>
      <c r="CE126" s="33">
        <f>+IFERROR(('MIP 2017'!CE126/'MIP 2017'!CE$168),0)</f>
        <v>3.3618921178002145E-6</v>
      </c>
      <c r="CF126" s="33">
        <f>+IFERROR(('MIP 2017'!CF126/'MIP 2017'!CF$168),0)</f>
        <v>1.862500141239996E-7</v>
      </c>
      <c r="CG126" s="33">
        <f>+IFERROR(('MIP 2017'!CG126/'MIP 2017'!CG$168),0)</f>
        <v>3.9241510572101593E-6</v>
      </c>
      <c r="CH126" s="33">
        <f>+IFERROR(('MIP 2017'!CH126/'MIP 2017'!CH$168),0)</f>
        <v>9.4292211986992892E-8</v>
      </c>
      <c r="CI126" s="33">
        <f>+IFERROR(('MIP 2017'!CI126/'MIP 2017'!CI$168),0)</f>
        <v>8.6593553636051077E-8</v>
      </c>
      <c r="CJ126" s="33">
        <f>+IFERROR(('MIP 2017'!CJ126/'MIP 2017'!CJ$168),0)</f>
        <v>9.6763147991014898E-8</v>
      </c>
      <c r="CK126" s="33">
        <f>+IFERROR(('MIP 2017'!CK126/'MIP 2017'!CK$168),0)</f>
        <v>8.3275261792291051E-8</v>
      </c>
      <c r="CL126" s="33">
        <f>+IFERROR(('MIP 2017'!CL126/'MIP 2017'!CL$168),0)</f>
        <v>1.1159652162702224E-7</v>
      </c>
      <c r="CM126" s="33">
        <f>+IFERROR(('MIP 2017'!CM126/'MIP 2017'!CM$168),0)</f>
        <v>1.2651338121943005E-7</v>
      </c>
      <c r="CN126" s="33">
        <f>+IFERROR(('MIP 2017'!CN126/'MIP 2017'!CN$168),0)</f>
        <v>7.5068552443966269E-8</v>
      </c>
      <c r="CO126" s="33">
        <f>+IFERROR(('MIP 2017'!CO126/'MIP 2017'!CO$168),0)</f>
        <v>4.131233456806571E-8</v>
      </c>
      <c r="CP126" s="33">
        <f>+IFERROR(('MIP 2017'!CP126/'MIP 2017'!CP$168),0)</f>
        <v>3.8916081029776167E-7</v>
      </c>
      <c r="CQ126" s="33">
        <f>+IFERROR(('MIP 2017'!CQ126/'MIP 2017'!CQ$168),0)</f>
        <v>2.3936564258795351E-6</v>
      </c>
      <c r="CR126" s="33">
        <f>+IFERROR(('MIP 2017'!CR126/'MIP 2017'!CR$168),0)</f>
        <v>3.2114678695668684E-7</v>
      </c>
      <c r="CS126" s="33">
        <f>+IFERROR(('MIP 2017'!CS126/'MIP 2017'!CS$168),0)</f>
        <v>5.0886218907691169E-5</v>
      </c>
      <c r="CT126" s="33">
        <f>+IFERROR(('MIP 2017'!CT126/'MIP 2017'!CT$168),0)</f>
        <v>4.6263999084470517E-6</v>
      </c>
      <c r="CU126" s="33">
        <f>+IFERROR(('MIP 2017'!CU126/'MIP 2017'!CU$168),0)</f>
        <v>3.7161097908549239E-6</v>
      </c>
      <c r="CV126" s="33">
        <f>+IFERROR(('MIP 2017'!CV126/'MIP 2017'!CV$168),0)</f>
        <v>3.5343222982276942E-9</v>
      </c>
      <c r="CW126" s="33">
        <f>+IFERROR(('MIP 2017'!CW126/'MIP 2017'!CW$168),0)</f>
        <v>3.5475872702835432E-9</v>
      </c>
      <c r="CX126" s="33">
        <f>+IFERROR(('MIP 2017'!CX126/'MIP 2017'!CX$168),0)</f>
        <v>6.4491566877654254E-9</v>
      </c>
      <c r="CY126" s="33">
        <f>+IFERROR(('MIP 2017'!CY126/'MIP 2017'!CY$168),0)</f>
        <v>7.0296692646908554E-9</v>
      </c>
      <c r="CZ126" s="33">
        <f>+IFERROR(('MIP 2017'!CZ126/'MIP 2017'!CZ$168),0)</f>
        <v>1.4513907749797033E-6</v>
      </c>
      <c r="DA126" s="33">
        <f>+IFERROR(('MIP 2017'!DA126/'MIP 2017'!DA$168),0)</f>
        <v>7.2653732687194274E-8</v>
      </c>
      <c r="DB126" s="33">
        <f>+IFERROR(('MIP 2017'!DB126/'MIP 2017'!DB$168),0)</f>
        <v>3.2842325432058475E-8</v>
      </c>
      <c r="DC126" s="33">
        <f>+IFERROR(('MIP 2017'!DC126/'MIP 2017'!DC$168),0)</f>
        <v>2.8735725974774798E-8</v>
      </c>
      <c r="DD126" s="33">
        <f>+IFERROR(('MIP 2017'!DD126/'MIP 2017'!DD$168),0)</f>
        <v>2.1808508614350579E-5</v>
      </c>
      <c r="DE126" s="33">
        <f>+IFERROR(('MIP 2017'!DE126/'MIP 2017'!DE$168),0)</f>
        <v>4.3848617957980034E-8</v>
      </c>
      <c r="DF126" s="33">
        <f>+IFERROR(('MIP 2017'!DF126/'MIP 2017'!DF$168),0)</f>
        <v>9.9519270896083525E-7</v>
      </c>
      <c r="DG126" s="33">
        <f>+IFERROR(('MIP 2017'!DG126/'MIP 2017'!DG$168),0)</f>
        <v>2.6043414041736351E-7</v>
      </c>
      <c r="DH126" s="33">
        <f>+IFERROR(('MIP 2017'!DH126/'MIP 2017'!DH$168),0)</f>
        <v>7.7656344680321558E-7</v>
      </c>
      <c r="DI126" s="33">
        <f>+IFERROR(('MIP 2017'!DI126/'MIP 2017'!DI$168),0)</f>
        <v>9.0066823476866237E-8</v>
      </c>
      <c r="DJ126" s="33">
        <f>+IFERROR(('MIP 2017'!DJ126/'MIP 2017'!DJ$168),0)</f>
        <v>2.1862206720170048E-7</v>
      </c>
      <c r="DK126" s="33">
        <f>+IFERROR(('MIP 2017'!DK126/'MIP 2017'!DK$168),0)</f>
        <v>1.5222077734384709E-8</v>
      </c>
      <c r="DL126" s="33">
        <f>+IFERROR(('MIP 2017'!DL126/'MIP 2017'!DL$168),0)</f>
        <v>1.4964065803546557E-7</v>
      </c>
      <c r="DM126" s="33">
        <f>+IFERROR(('MIP 2017'!DM126/'MIP 2017'!DM$168),0)</f>
        <v>9.9639905570007209E-9</v>
      </c>
      <c r="DN126" s="33">
        <f>+IFERROR(('MIP 2017'!DN126/'MIP 2017'!DN$168),0)</f>
        <v>6.7873909987671511E-7</v>
      </c>
      <c r="DO126" s="33">
        <f>+IFERROR(('MIP 2017'!DO126/'MIP 2017'!DO$168),0)</f>
        <v>2.8756077902781044E-8</v>
      </c>
      <c r="DP126" s="33">
        <f>+IFERROR(('MIP 2017'!DP126/'MIP 2017'!DP$168),0)</f>
        <v>1.731947841768835E-7</v>
      </c>
      <c r="DQ126" s="33">
        <f>+IFERROR(('MIP 2017'!DQ126/'MIP 2017'!DQ$168),0)</f>
        <v>6.1202922770303222E-7</v>
      </c>
      <c r="DR126" s="33">
        <f>+IFERROR(('MIP 2017'!DR126/'MIP 2017'!DR$168),0)</f>
        <v>3.0211585080606079E-7</v>
      </c>
      <c r="DS126" s="33">
        <f>+IFERROR(('MIP 2017'!DS126/'MIP 2017'!DS$168),0)</f>
        <v>1.3961349310678118E-8</v>
      </c>
      <c r="DT126" s="33">
        <f>+IFERROR(('MIP 2017'!DT126/'MIP 2017'!DT$168),0)</f>
        <v>2.0448105463681002E-8</v>
      </c>
      <c r="DU126" s="33">
        <f>+IFERROR(('MIP 2017'!DU126/'MIP 2017'!DU$168),0)</f>
        <v>4.5994668371451462E-9</v>
      </c>
      <c r="DV126" s="33">
        <f>+IFERROR(('MIP 2017'!DV126/'MIP 2017'!DV$168),0)</f>
        <v>9.5505537347213317E-7</v>
      </c>
      <c r="DW126" s="33">
        <f>+IFERROR(('MIP 2017'!DW126/'MIP 2017'!DW$168),0)</f>
        <v>5.7895553739327131E-7</v>
      </c>
      <c r="DX126" s="33">
        <f>+IFERROR(('MIP 2017'!DX126/'MIP 2017'!DX$168),0)</f>
        <v>7.5827406229955944E-8</v>
      </c>
      <c r="DY126" s="33">
        <f>+IFERROR(('MIP 2017'!DY126/'MIP 2017'!DY$168),0)</f>
        <v>1.846263861391759E-8</v>
      </c>
      <c r="DZ126" s="33">
        <f>+IFERROR(('MIP 2017'!DZ126/'MIP 2017'!DZ$168),0)</f>
        <v>1.1935770490609806E-8</v>
      </c>
      <c r="EA126" s="33">
        <f>+IFERROR(('MIP 2017'!EA126/'MIP 2017'!EA$168),0)</f>
        <v>4.1192395085529343E-8</v>
      </c>
      <c r="EB126" s="33">
        <f>+IFERROR(('MIP 2017'!EB126/'MIP 2017'!EB$168),0)</f>
        <v>4.6862129535897898E-8</v>
      </c>
      <c r="EC126" s="33">
        <f>+IFERROR(('MIP 2017'!EC126/'MIP 2017'!EC$168),0)</f>
        <v>5.2116131209751484E-8</v>
      </c>
      <c r="ED126" s="33">
        <f>+IFERROR(('MIP 2017'!ED126/'MIP 2017'!ED$168),0)</f>
        <v>4.3065153207181077E-8</v>
      </c>
      <c r="EE126" s="33">
        <f>+IFERROR(('MIP 2017'!EE126/'MIP 2017'!EE$168),0)</f>
        <v>7.6432018438287846E-8</v>
      </c>
      <c r="EF126" s="33">
        <f>+IFERROR(('MIP 2017'!EF126/'MIP 2017'!EF$168),0)</f>
        <v>3.9745836025269148E-8</v>
      </c>
      <c r="EG126" s="33">
        <f>+IFERROR(('MIP 2017'!EG126/'MIP 2017'!EG$168),0)</f>
        <v>4.2222690508069619E-8</v>
      </c>
      <c r="EH126" s="33">
        <f>+IFERROR(('MIP 2017'!EH126/'MIP 2017'!EH$168),0)</f>
        <v>0</v>
      </c>
    </row>
    <row r="127" spans="1:138" s="7" customFormat="1" ht="21.95" customHeight="1" thickBot="1" x14ac:dyDescent="0.25">
      <c r="A127" s="137" t="s">
        <v>291</v>
      </c>
      <c r="B127" s="138" t="s">
        <v>282</v>
      </c>
      <c r="C127" s="33">
        <f>+IFERROR(('MIP 2017'!C127/'MIP 2017'!C$168),0)</f>
        <v>0</v>
      </c>
      <c r="D127" s="33">
        <f>+IFERROR(('MIP 2017'!D127/'MIP 2017'!D$168),0)</f>
        <v>0</v>
      </c>
      <c r="E127" s="33">
        <f>+IFERROR(('MIP 2017'!E127/'MIP 2017'!E$168),0)</f>
        <v>0</v>
      </c>
      <c r="F127" s="33">
        <f>+IFERROR(('MIP 2017'!F127/'MIP 2017'!F$168),0)</f>
        <v>0</v>
      </c>
      <c r="G127" s="33">
        <f>+IFERROR(('MIP 2017'!G127/'MIP 2017'!G$168),0)</f>
        <v>0</v>
      </c>
      <c r="H127" s="33">
        <f>+IFERROR(('MIP 2017'!H127/'MIP 2017'!H$168),0)</f>
        <v>0</v>
      </c>
      <c r="I127" s="33">
        <f>+IFERROR(('MIP 2017'!I127/'MIP 2017'!I$168),0)</f>
        <v>0</v>
      </c>
      <c r="J127" s="33">
        <f>+IFERROR(('MIP 2017'!J127/'MIP 2017'!J$168),0)</f>
        <v>0</v>
      </c>
      <c r="K127" s="33">
        <f>+IFERROR(('MIP 2017'!K127/'MIP 2017'!K$168),0)</f>
        <v>0</v>
      </c>
      <c r="L127" s="33">
        <f>+IFERROR(('MIP 2017'!L127/'MIP 2017'!L$168),0)</f>
        <v>0</v>
      </c>
      <c r="M127" s="33">
        <f>+IFERROR(('MIP 2017'!M127/'MIP 2017'!M$168),0)</f>
        <v>0</v>
      </c>
      <c r="N127" s="33">
        <f>+IFERROR(('MIP 2017'!N127/'MIP 2017'!N$168),0)</f>
        <v>1.1866670888916999E-4</v>
      </c>
      <c r="O127" s="33">
        <f>+IFERROR(('MIP 2017'!O127/'MIP 2017'!O$168),0)</f>
        <v>0</v>
      </c>
      <c r="P127" s="33">
        <f>+IFERROR(('MIP 2017'!P127/'MIP 2017'!P$168),0)</f>
        <v>4.0080910324314014E-3</v>
      </c>
      <c r="Q127" s="33">
        <f>+IFERROR(('MIP 2017'!Q127/'MIP 2017'!Q$168),0)</f>
        <v>0</v>
      </c>
      <c r="R127" s="33">
        <f>+IFERROR(('MIP 2017'!R127/'MIP 2017'!R$168),0)</f>
        <v>5.4483229339970449E-3</v>
      </c>
      <c r="S127" s="33">
        <f>+IFERROR(('MIP 2017'!S127/'MIP 2017'!S$168),0)</f>
        <v>0</v>
      </c>
      <c r="T127" s="33">
        <f>+IFERROR(('MIP 2017'!T127/'MIP 2017'!T$168),0)</f>
        <v>0</v>
      </c>
      <c r="U127" s="33">
        <f>+IFERROR(('MIP 2017'!U127/'MIP 2017'!U$168),0)</f>
        <v>0</v>
      </c>
      <c r="V127" s="33">
        <f>+IFERROR(('MIP 2017'!V127/'MIP 2017'!V$168),0)</f>
        <v>0</v>
      </c>
      <c r="W127" s="33">
        <f>+IFERROR(('MIP 2017'!W127/'MIP 2017'!W$168),0)</f>
        <v>0</v>
      </c>
      <c r="X127" s="33">
        <f>+IFERROR(('MIP 2017'!X127/'MIP 2017'!X$168),0)</f>
        <v>0</v>
      </c>
      <c r="Y127" s="33">
        <f>+IFERROR(('MIP 2017'!Y127/'MIP 2017'!Y$168),0)</f>
        <v>0</v>
      </c>
      <c r="Z127" s="33">
        <f>+IFERROR(('MIP 2017'!Z127/'MIP 2017'!Z$168),0)</f>
        <v>0</v>
      </c>
      <c r="AA127" s="33">
        <f>+IFERROR(('MIP 2017'!AA127/'MIP 2017'!AA$168),0)</f>
        <v>0</v>
      </c>
      <c r="AB127" s="33">
        <f>+IFERROR(('MIP 2017'!AB127/'MIP 2017'!AB$168),0)</f>
        <v>0</v>
      </c>
      <c r="AC127" s="33">
        <f>+IFERROR(('MIP 2017'!AC127/'MIP 2017'!AC$168),0)</f>
        <v>0</v>
      </c>
      <c r="AD127" s="33">
        <f>+IFERROR(('MIP 2017'!AD127/'MIP 2017'!AD$168),0)</f>
        <v>0</v>
      </c>
      <c r="AE127" s="33">
        <f>+IFERROR(('MIP 2017'!AE127/'MIP 2017'!AE$168),0)</f>
        <v>4.8791698465736174E-6</v>
      </c>
      <c r="AF127" s="33">
        <f>+IFERROR(('MIP 2017'!AF127/'MIP 2017'!AF$168),0)</f>
        <v>0</v>
      </c>
      <c r="AG127" s="33">
        <f>+IFERROR(('MIP 2017'!AG127/'MIP 2017'!AG$168),0)</f>
        <v>0</v>
      </c>
      <c r="AH127" s="33">
        <f>+IFERROR(('MIP 2017'!AH127/'MIP 2017'!AH$168),0)</f>
        <v>0</v>
      </c>
      <c r="AI127" s="33">
        <f>+IFERROR(('MIP 2017'!AI127/'MIP 2017'!AI$168),0)</f>
        <v>3.559696031352651E-5</v>
      </c>
      <c r="AJ127" s="33">
        <f>+IFERROR(('MIP 2017'!AJ127/'MIP 2017'!AJ$168),0)</f>
        <v>1.9397144828050652E-3</v>
      </c>
      <c r="AK127" s="33">
        <f>+IFERROR(('MIP 2017'!AK127/'MIP 2017'!AK$168),0)</f>
        <v>6.3863861562279522E-4</v>
      </c>
      <c r="AL127" s="33">
        <f>+IFERROR(('MIP 2017'!AL127/'MIP 2017'!AL$168),0)</f>
        <v>1.1204636132514424E-3</v>
      </c>
      <c r="AM127" s="33">
        <f>+IFERROR(('MIP 2017'!AM127/'MIP 2017'!AM$168),0)</f>
        <v>4.3577320615639126E-5</v>
      </c>
      <c r="AN127" s="33">
        <f>+IFERROR(('MIP 2017'!AN127/'MIP 2017'!AN$168),0)</f>
        <v>8.838478965765513E-3</v>
      </c>
      <c r="AO127" s="33">
        <f>+IFERROR(('MIP 2017'!AO127/'MIP 2017'!AO$168),0)</f>
        <v>9.5300628179369469E-5</v>
      </c>
      <c r="AP127" s="33">
        <f>+IFERROR(('MIP 2017'!AP127/'MIP 2017'!AP$168),0)</f>
        <v>3.9270446823663919E-3</v>
      </c>
      <c r="AQ127" s="33">
        <f>+IFERROR(('MIP 2017'!AQ127/'MIP 2017'!AQ$168),0)</f>
        <v>3.7240016964050127E-6</v>
      </c>
      <c r="AR127" s="33">
        <f>+IFERROR(('MIP 2017'!AR127/'MIP 2017'!AR$168),0)</f>
        <v>5.5739632402628653E-4</v>
      </c>
      <c r="AS127" s="33">
        <f>+IFERROR(('MIP 2017'!AS127/'MIP 2017'!AS$168),0)</f>
        <v>0</v>
      </c>
      <c r="AT127" s="33">
        <f>+IFERROR(('MIP 2017'!AT127/'MIP 2017'!AT$168),0)</f>
        <v>0</v>
      </c>
      <c r="AU127" s="33">
        <f>+IFERROR(('MIP 2017'!AU127/'MIP 2017'!AU$168),0)</f>
        <v>1.0143546271463966E-2</v>
      </c>
      <c r="AV127" s="33">
        <f>+IFERROR(('MIP 2017'!AV127/'MIP 2017'!AV$168),0)</f>
        <v>4.0024038160929197E-3</v>
      </c>
      <c r="AW127" s="33">
        <f>+IFERROR(('MIP 2017'!AW127/'MIP 2017'!AW$168),0)</f>
        <v>1.9214586580812965E-3</v>
      </c>
      <c r="AX127" s="33">
        <f>+IFERROR(('MIP 2017'!AX127/'MIP 2017'!AX$168),0)</f>
        <v>3.1790670591939676E-5</v>
      </c>
      <c r="AY127" s="33">
        <f>+IFERROR(('MIP 2017'!AY127/'MIP 2017'!AY$168),0)</f>
        <v>3.3433210150487476E-3</v>
      </c>
      <c r="AZ127" s="33">
        <f>+IFERROR(('MIP 2017'!AZ127/'MIP 2017'!AZ$168),0)</f>
        <v>4.523136016747238E-4</v>
      </c>
      <c r="BA127" s="33">
        <f>+IFERROR(('MIP 2017'!BA127/'MIP 2017'!BA$168),0)</f>
        <v>1.198677785197986E-2</v>
      </c>
      <c r="BB127" s="33">
        <f>+IFERROR(('MIP 2017'!BB127/'MIP 2017'!BB$168),0)</f>
        <v>0</v>
      </c>
      <c r="BC127" s="33">
        <f>+IFERROR(('MIP 2017'!BC127/'MIP 2017'!BC$168),0)</f>
        <v>4.3459230568576399E-3</v>
      </c>
      <c r="BD127" s="33">
        <f>+IFERROR(('MIP 2017'!BD127/'MIP 2017'!BD$168),0)</f>
        <v>0</v>
      </c>
      <c r="BE127" s="33">
        <f>+IFERROR(('MIP 2017'!BE127/'MIP 2017'!BE$168),0)</f>
        <v>1.2630684715970351E-3</v>
      </c>
      <c r="BF127" s="33">
        <f>+IFERROR(('MIP 2017'!BF127/'MIP 2017'!BF$168),0)</f>
        <v>3.1966606565438392E-5</v>
      </c>
      <c r="BG127" s="33">
        <f>+IFERROR(('MIP 2017'!BG127/'MIP 2017'!BG$168),0)</f>
        <v>6.5902204121980922E-5</v>
      </c>
      <c r="BH127" s="33">
        <f>+IFERROR(('MIP 2017'!BH127/'MIP 2017'!BH$168),0)</f>
        <v>0</v>
      </c>
      <c r="BI127" s="33">
        <f>+IFERROR(('MIP 2017'!BI127/'MIP 2017'!BI$168),0)</f>
        <v>1.3860280707134536E-2</v>
      </c>
      <c r="BJ127" s="33">
        <f>+IFERROR(('MIP 2017'!BJ127/'MIP 2017'!BJ$168),0)</f>
        <v>0</v>
      </c>
      <c r="BK127" s="33">
        <f>+IFERROR(('MIP 2017'!BK127/'MIP 2017'!BK$168),0)</f>
        <v>0</v>
      </c>
      <c r="BL127" s="33">
        <f>+IFERROR(('MIP 2017'!BL127/'MIP 2017'!BL$168),0)</f>
        <v>2.4365439745201877E-4</v>
      </c>
      <c r="BM127" s="33">
        <f>+IFERROR(('MIP 2017'!BM127/'MIP 2017'!BM$168),0)</f>
        <v>2.9982603046114488E-5</v>
      </c>
      <c r="BN127" s="33">
        <f>+IFERROR(('MIP 2017'!BN127/'MIP 2017'!BN$168),0)</f>
        <v>0</v>
      </c>
      <c r="BO127" s="33">
        <f>+IFERROR(('MIP 2017'!BO127/'MIP 2017'!BO$168),0)</f>
        <v>5.0543799391301978E-4</v>
      </c>
      <c r="BP127" s="33">
        <f>+IFERROR(('MIP 2017'!BP127/'MIP 2017'!BP$168),0)</f>
        <v>0</v>
      </c>
      <c r="BQ127" s="33">
        <f>+IFERROR(('MIP 2017'!BQ127/'MIP 2017'!BQ$168),0)</f>
        <v>6.898803644385779E-5</v>
      </c>
      <c r="BR127" s="33">
        <f>+IFERROR(('MIP 2017'!BR127/'MIP 2017'!BR$168),0)</f>
        <v>1.9142536683570656E-4</v>
      </c>
      <c r="BS127" s="33">
        <f>+IFERROR(('MIP 2017'!BS127/'MIP 2017'!BS$168),0)</f>
        <v>0</v>
      </c>
      <c r="BT127" s="33">
        <f>+IFERROR(('MIP 2017'!BT127/'MIP 2017'!BT$168),0)</f>
        <v>1.3168780402547431E-5</v>
      </c>
      <c r="BU127" s="33">
        <f>+IFERROR(('MIP 2017'!BU127/'MIP 2017'!BU$168),0)</f>
        <v>6.9294641798734109E-4</v>
      </c>
      <c r="BV127" s="33">
        <f>+IFERROR(('MIP 2017'!BV127/'MIP 2017'!BV$168),0)</f>
        <v>0</v>
      </c>
      <c r="BW127" s="33">
        <f>+IFERROR(('MIP 2017'!BW127/'MIP 2017'!BW$168),0)</f>
        <v>7.9860451744339436E-3</v>
      </c>
      <c r="BX127" s="33">
        <f>+IFERROR(('MIP 2017'!BX127/'MIP 2017'!BX$168),0)</f>
        <v>3.0771657522971835E-3</v>
      </c>
      <c r="BY127" s="33">
        <f>+IFERROR(('MIP 2017'!BY127/'MIP 2017'!BY$168),0)</f>
        <v>0</v>
      </c>
      <c r="BZ127" s="33">
        <f>+IFERROR(('MIP 2017'!BZ127/'MIP 2017'!BZ$168),0)</f>
        <v>0</v>
      </c>
      <c r="CA127" s="33">
        <f>+IFERROR(('MIP 2017'!CA127/'MIP 2017'!CA$168),0)</f>
        <v>2.0654592682816664E-6</v>
      </c>
      <c r="CB127" s="33">
        <f>+IFERROR(('MIP 2017'!CB127/'MIP 2017'!CB$168),0)</f>
        <v>0</v>
      </c>
      <c r="CC127" s="33">
        <f>+IFERROR(('MIP 2017'!CC127/'MIP 2017'!CC$168),0)</f>
        <v>0</v>
      </c>
      <c r="CD127" s="33">
        <f>+IFERROR(('MIP 2017'!CD127/'MIP 2017'!CD$168),0)</f>
        <v>0</v>
      </c>
      <c r="CE127" s="33">
        <f>+IFERROR(('MIP 2017'!CE127/'MIP 2017'!CE$168),0)</f>
        <v>3.6079523507447767E-3</v>
      </c>
      <c r="CF127" s="33">
        <f>+IFERROR(('MIP 2017'!CF127/'MIP 2017'!CF$168),0)</f>
        <v>7.9070152069022845E-4</v>
      </c>
      <c r="CG127" s="33">
        <f>+IFERROR(('MIP 2017'!CG127/'MIP 2017'!CG$168),0)</f>
        <v>6.2133469331937747E-3</v>
      </c>
      <c r="CH127" s="33">
        <f>+IFERROR(('MIP 2017'!CH127/'MIP 2017'!CH$168),0)</f>
        <v>9.6059004516653175E-4</v>
      </c>
      <c r="CI127" s="33">
        <f>+IFERROR(('MIP 2017'!CI127/'MIP 2017'!CI$168),0)</f>
        <v>0</v>
      </c>
      <c r="CJ127" s="33">
        <f>+IFERROR(('MIP 2017'!CJ127/'MIP 2017'!CJ$168),0)</f>
        <v>3.9306322226270046E-4</v>
      </c>
      <c r="CK127" s="33">
        <f>+IFERROR(('MIP 2017'!CK127/'MIP 2017'!CK$168),0)</f>
        <v>0</v>
      </c>
      <c r="CL127" s="33">
        <f>+IFERROR(('MIP 2017'!CL127/'MIP 2017'!CL$168),0)</f>
        <v>9.1293566514942028E-6</v>
      </c>
      <c r="CM127" s="33">
        <f>+IFERROR(('MIP 2017'!CM127/'MIP 2017'!CM$168),0)</f>
        <v>5.0119416361856454E-2</v>
      </c>
      <c r="CN127" s="33">
        <f>+IFERROR(('MIP 2017'!CN127/'MIP 2017'!CN$168),0)</f>
        <v>8.6581091994439707E-3</v>
      </c>
      <c r="CO127" s="33">
        <f>+IFERROR(('MIP 2017'!CO127/'MIP 2017'!CO$168),0)</f>
        <v>1.0442489720492673E-2</v>
      </c>
      <c r="CP127" s="33">
        <f>+IFERROR(('MIP 2017'!CP127/'MIP 2017'!CP$168),0)</f>
        <v>5.2193641231242224E-4</v>
      </c>
      <c r="CQ127" s="33">
        <f>+IFERROR(('MIP 2017'!CQ127/'MIP 2017'!CQ$168),0)</f>
        <v>3.5012106224252839E-3</v>
      </c>
      <c r="CR127" s="33">
        <f>+IFERROR(('MIP 2017'!CR127/'MIP 2017'!CR$168),0)</f>
        <v>1.1897046687978688E-2</v>
      </c>
      <c r="CS127" s="33">
        <f>+IFERROR(('MIP 2017'!CS127/'MIP 2017'!CS$168),0)</f>
        <v>4.4970208826341672E-3</v>
      </c>
      <c r="CT127" s="33">
        <f>+IFERROR(('MIP 2017'!CT127/'MIP 2017'!CT$168),0)</f>
        <v>1.2071981198101751E-2</v>
      </c>
      <c r="CU127" s="33">
        <f>+IFERROR(('MIP 2017'!CU127/'MIP 2017'!CU$168),0)</f>
        <v>2.0712206913927529E-3</v>
      </c>
      <c r="CV127" s="33">
        <f>+IFERROR(('MIP 2017'!CV127/'MIP 2017'!CV$168),0)</f>
        <v>0</v>
      </c>
      <c r="CW127" s="33">
        <f>+IFERROR(('MIP 2017'!CW127/'MIP 2017'!CW$168),0)</f>
        <v>0</v>
      </c>
      <c r="CX127" s="33">
        <f>+IFERROR(('MIP 2017'!CX127/'MIP 2017'!CX$168),0)</f>
        <v>0</v>
      </c>
      <c r="CY127" s="33">
        <f>+IFERROR(('MIP 2017'!CY127/'MIP 2017'!CY$168),0)</f>
        <v>0</v>
      </c>
      <c r="CZ127" s="33">
        <f>+IFERROR(('MIP 2017'!CZ127/'MIP 2017'!CZ$168),0)</f>
        <v>0</v>
      </c>
      <c r="DA127" s="33">
        <f>+IFERROR(('MIP 2017'!DA127/'MIP 2017'!DA$168),0)</f>
        <v>1.3552061624699787E-3</v>
      </c>
      <c r="DB127" s="33">
        <f>+IFERROR(('MIP 2017'!DB127/'MIP 2017'!DB$168),0)</f>
        <v>1.2516236949988328E-4</v>
      </c>
      <c r="DC127" s="33">
        <f>+IFERROR(('MIP 2017'!DC127/'MIP 2017'!DC$168),0)</f>
        <v>3.0269384822935261E-5</v>
      </c>
      <c r="DD127" s="33">
        <f>+IFERROR(('MIP 2017'!DD127/'MIP 2017'!DD$168),0)</f>
        <v>7.6597832633221391E-3</v>
      </c>
      <c r="DE127" s="33">
        <f>+IFERROR(('MIP 2017'!DE127/'MIP 2017'!DE$168),0)</f>
        <v>1.8182505843678844E-4</v>
      </c>
      <c r="DF127" s="33">
        <f>+IFERROR(('MIP 2017'!DF127/'MIP 2017'!DF$168),0)</f>
        <v>0</v>
      </c>
      <c r="DG127" s="33">
        <f>+IFERROR(('MIP 2017'!DG127/'MIP 2017'!DG$168),0)</f>
        <v>1.2945455485148781E-3</v>
      </c>
      <c r="DH127" s="33">
        <f>+IFERROR(('MIP 2017'!DH127/'MIP 2017'!DH$168),0)</f>
        <v>1.435770402853125E-3</v>
      </c>
      <c r="DI127" s="33">
        <f>+IFERROR(('MIP 2017'!DI127/'MIP 2017'!DI$168),0)</f>
        <v>3.0398656028227007E-3</v>
      </c>
      <c r="DJ127" s="33">
        <f>+IFERROR(('MIP 2017'!DJ127/'MIP 2017'!DJ$168),0)</f>
        <v>2.7140809527007658E-2</v>
      </c>
      <c r="DK127" s="33">
        <f>+IFERROR(('MIP 2017'!DK127/'MIP 2017'!DK$168),0)</f>
        <v>0</v>
      </c>
      <c r="DL127" s="33">
        <f>+IFERROR(('MIP 2017'!DL127/'MIP 2017'!DL$168),0)</f>
        <v>1.7751261612184866E-3</v>
      </c>
      <c r="DM127" s="33">
        <f>+IFERROR(('MIP 2017'!DM127/'MIP 2017'!DM$168),0)</f>
        <v>2.2725653768689787E-2</v>
      </c>
      <c r="DN127" s="33">
        <f>+IFERROR(('MIP 2017'!DN127/'MIP 2017'!DN$168),0)</f>
        <v>1.1999679425254142E-2</v>
      </c>
      <c r="DO127" s="33">
        <f>+IFERROR(('MIP 2017'!DO127/'MIP 2017'!DO$168),0)</f>
        <v>5.9228922977043073E-4</v>
      </c>
      <c r="DP127" s="33">
        <f>+IFERROR(('MIP 2017'!DP127/'MIP 2017'!DP$168),0)</f>
        <v>2.1708133657191327E-2</v>
      </c>
      <c r="DQ127" s="33">
        <f>+IFERROR(('MIP 2017'!DQ127/'MIP 2017'!DQ$168),0)</f>
        <v>5.3927358547889194E-3</v>
      </c>
      <c r="DR127" s="33">
        <f>+IFERROR(('MIP 2017'!DR127/'MIP 2017'!DR$168),0)</f>
        <v>8.5746957178100876E-3</v>
      </c>
      <c r="DS127" s="33">
        <f>+IFERROR(('MIP 2017'!DS127/'MIP 2017'!DS$168),0)</f>
        <v>0</v>
      </c>
      <c r="DT127" s="33">
        <f>+IFERROR(('MIP 2017'!DT127/'MIP 2017'!DT$168),0)</f>
        <v>0</v>
      </c>
      <c r="DU127" s="33">
        <f>+IFERROR(('MIP 2017'!DU127/'MIP 2017'!DU$168),0)</f>
        <v>0</v>
      </c>
      <c r="DV127" s="33">
        <f>+IFERROR(('MIP 2017'!DV127/'MIP 2017'!DV$168),0)</f>
        <v>3.0232598581095105E-3</v>
      </c>
      <c r="DW127" s="33">
        <f>+IFERROR(('MIP 2017'!DW127/'MIP 2017'!DW$168),0)</f>
        <v>1.4402859604101982E-5</v>
      </c>
      <c r="DX127" s="33">
        <f>+IFERROR(('MIP 2017'!DX127/'MIP 2017'!DX$168),0)</f>
        <v>0</v>
      </c>
      <c r="DY127" s="33">
        <f>+IFERROR(('MIP 2017'!DY127/'MIP 2017'!DY$168),0)</f>
        <v>0</v>
      </c>
      <c r="DZ127" s="33">
        <f>+IFERROR(('MIP 2017'!DZ127/'MIP 2017'!DZ$168),0)</f>
        <v>0</v>
      </c>
      <c r="EA127" s="33">
        <f>+IFERROR(('MIP 2017'!EA127/'MIP 2017'!EA$168),0)</f>
        <v>7.2705703056354524E-5</v>
      </c>
      <c r="EB127" s="33">
        <f>+IFERROR(('MIP 2017'!EB127/'MIP 2017'!EB$168),0)</f>
        <v>2.3596351558933981E-4</v>
      </c>
      <c r="EC127" s="33">
        <f>+IFERROR(('MIP 2017'!EC127/'MIP 2017'!EC$168),0)</f>
        <v>0</v>
      </c>
      <c r="ED127" s="33">
        <f>+IFERROR(('MIP 2017'!ED127/'MIP 2017'!ED$168),0)</f>
        <v>6.0302936656697842E-4</v>
      </c>
      <c r="EE127" s="33">
        <f>+IFERROR(('MIP 2017'!EE127/'MIP 2017'!EE$168),0)</f>
        <v>0</v>
      </c>
      <c r="EF127" s="33">
        <f>+IFERROR(('MIP 2017'!EF127/'MIP 2017'!EF$168),0)</f>
        <v>2.305518072392088E-5</v>
      </c>
      <c r="EG127" s="33">
        <f>+IFERROR(('MIP 2017'!EG127/'MIP 2017'!EG$168),0)</f>
        <v>5.1796912399561575E-3</v>
      </c>
      <c r="EH127" s="33">
        <f>+IFERROR(('MIP 2017'!EH127/'MIP 2017'!EH$168),0)</f>
        <v>0</v>
      </c>
    </row>
    <row r="128" spans="1:138" s="7" customFormat="1" ht="21.95" customHeight="1" thickBot="1" x14ac:dyDescent="0.25">
      <c r="A128" s="137" t="s">
        <v>293</v>
      </c>
      <c r="B128" s="138" t="s">
        <v>284</v>
      </c>
      <c r="C128" s="33">
        <f>+IFERROR(('MIP 2017'!C128/'MIP 2017'!C$168),0)</f>
        <v>8.0859192687330369E-7</v>
      </c>
      <c r="D128" s="33">
        <f>+IFERROR(('MIP 2017'!D128/'MIP 2017'!D$168),0)</f>
        <v>5.2371557711230908E-7</v>
      </c>
      <c r="E128" s="33">
        <f>+IFERROR(('MIP 2017'!E128/'MIP 2017'!E$168),0)</f>
        <v>7.3763115153290862E-7</v>
      </c>
      <c r="F128" s="33">
        <f>+IFERROR(('MIP 2017'!F128/'MIP 2017'!F$168),0)</f>
        <v>9.7872694352092913E-7</v>
      </c>
      <c r="G128" s="33">
        <f>+IFERROR(('MIP 2017'!G128/'MIP 2017'!G$168),0)</f>
        <v>8.6556768488202037E-4</v>
      </c>
      <c r="H128" s="33">
        <f>+IFERROR(('MIP 2017'!H128/'MIP 2017'!H$168),0)</f>
        <v>8.5911763585727503E-7</v>
      </c>
      <c r="I128" s="33">
        <f>+IFERROR(('MIP 2017'!I128/'MIP 2017'!I$168),0)</f>
        <v>6.7905561334752736E-7</v>
      </c>
      <c r="J128" s="33">
        <f>+IFERROR(('MIP 2017'!J128/'MIP 2017'!J$168),0)</f>
        <v>1.0733362096104756E-6</v>
      </c>
      <c r="K128" s="33">
        <f>+IFERROR(('MIP 2017'!K128/'MIP 2017'!K$168),0)</f>
        <v>7.4469086654998744E-7</v>
      </c>
      <c r="L128" s="33">
        <f>+IFERROR(('MIP 2017'!L128/'MIP 2017'!L$168),0)</f>
        <v>8.0939092945290868E-7</v>
      </c>
      <c r="M128" s="33">
        <f>+IFERROR(('MIP 2017'!M128/'MIP 2017'!M$168),0)</f>
        <v>7.6484117253358621E-7</v>
      </c>
      <c r="N128" s="33">
        <f>+IFERROR(('MIP 2017'!N128/'MIP 2017'!N$168),0)</f>
        <v>3.2462623122647188E-6</v>
      </c>
      <c r="O128" s="33">
        <f>+IFERROR(('MIP 2017'!O128/'MIP 2017'!O$168),0)</f>
        <v>5.3133102125357803E-6</v>
      </c>
      <c r="P128" s="33">
        <f>+IFERROR(('MIP 2017'!P128/'MIP 2017'!P$168),0)</f>
        <v>4.9206623391729904E-6</v>
      </c>
      <c r="Q128" s="33">
        <f>+IFERROR(('MIP 2017'!Q128/'MIP 2017'!Q$168),0)</f>
        <v>5.2874945744076287E-7</v>
      </c>
      <c r="R128" s="33">
        <f>+IFERROR(('MIP 2017'!R128/'MIP 2017'!R$168),0)</f>
        <v>7.4090391781184603E-6</v>
      </c>
      <c r="S128" s="33">
        <f>+IFERROR(('MIP 2017'!S128/'MIP 2017'!S$168),0)</f>
        <v>4.0187959879842975E-6</v>
      </c>
      <c r="T128" s="33">
        <f>+IFERROR(('MIP 2017'!T128/'MIP 2017'!T$168),0)</f>
        <v>6.1959873581638267E-7</v>
      </c>
      <c r="U128" s="33">
        <f>+IFERROR(('MIP 2017'!U128/'MIP 2017'!U$168),0)</f>
        <v>1.5628909417609373E-6</v>
      </c>
      <c r="V128" s="33">
        <f>+IFERROR(('MIP 2017'!V128/'MIP 2017'!V$168),0)</f>
        <v>7.448122433473087E-7</v>
      </c>
      <c r="W128" s="33">
        <f>+IFERROR(('MIP 2017'!W128/'MIP 2017'!W$168),0)</f>
        <v>2.9255688376085719E-6</v>
      </c>
      <c r="X128" s="33">
        <f>+IFERROR(('MIP 2017'!X128/'MIP 2017'!X$168),0)</f>
        <v>6.8747815978382847E-7</v>
      </c>
      <c r="Y128" s="33">
        <f>+IFERROR(('MIP 2017'!Y128/'MIP 2017'!Y$168),0)</f>
        <v>1.4315526054002662E-6</v>
      </c>
      <c r="Z128" s="33">
        <f>+IFERROR(('MIP 2017'!Z128/'MIP 2017'!Z$168),0)</f>
        <v>1.5042584608694397E-6</v>
      </c>
      <c r="AA128" s="33">
        <f>+IFERROR(('MIP 2017'!AA128/'MIP 2017'!AA$168),0)</f>
        <v>9.1578681013316829E-7</v>
      </c>
      <c r="AB128" s="33">
        <f>+IFERROR(('MIP 2017'!AB128/'MIP 2017'!AB$168),0)</f>
        <v>3.4333599107390024E-6</v>
      </c>
      <c r="AC128" s="33">
        <f>+IFERROR(('MIP 2017'!AC128/'MIP 2017'!AC$168),0)</f>
        <v>2.0652074792038135E-7</v>
      </c>
      <c r="AD128" s="33">
        <f>+IFERROR(('MIP 2017'!AD128/'MIP 2017'!AD$168),0)</f>
        <v>1.3848522319991117E-6</v>
      </c>
      <c r="AE128" s="33">
        <f>+IFERROR(('MIP 2017'!AE128/'MIP 2017'!AE$168),0)</f>
        <v>5.8723557633737885E-6</v>
      </c>
      <c r="AF128" s="33">
        <f>+IFERROR(('MIP 2017'!AF128/'MIP 2017'!AF$168),0)</f>
        <v>5.1082815534759751E-6</v>
      </c>
      <c r="AG128" s="33">
        <f>+IFERROR(('MIP 2017'!AG128/'MIP 2017'!AG$168),0)</f>
        <v>1.0983194784396773E-6</v>
      </c>
      <c r="AH128" s="33">
        <f>+IFERROR(('MIP 2017'!AH128/'MIP 2017'!AH$168),0)</f>
        <v>1.033725523095272E-6</v>
      </c>
      <c r="AI128" s="33">
        <f>+IFERROR(('MIP 2017'!AI128/'MIP 2017'!AI$168),0)</f>
        <v>2.0210281396889363E-6</v>
      </c>
      <c r="AJ128" s="33">
        <f>+IFERROR(('MIP 2017'!AJ128/'MIP 2017'!AJ$168),0)</f>
        <v>2.5113125612314498E-6</v>
      </c>
      <c r="AK128" s="33">
        <f>+IFERROR(('MIP 2017'!AK128/'MIP 2017'!AK$168),0)</f>
        <v>2.799066510030541E-4</v>
      </c>
      <c r="AL128" s="33">
        <f>+IFERROR(('MIP 2017'!AL128/'MIP 2017'!AL$168),0)</f>
        <v>1.8413150958223543E-6</v>
      </c>
      <c r="AM128" s="33">
        <f>+IFERROR(('MIP 2017'!AM128/'MIP 2017'!AM$168),0)</f>
        <v>2.2993181874853636E-6</v>
      </c>
      <c r="AN128" s="33">
        <f>+IFERROR(('MIP 2017'!AN128/'MIP 2017'!AN$168),0)</f>
        <v>2.2770666662814269E-6</v>
      </c>
      <c r="AO128" s="33">
        <f>+IFERROR(('MIP 2017'!AO128/'MIP 2017'!AO$168),0)</f>
        <v>1.1197886237676571E-4</v>
      </c>
      <c r="AP128" s="33">
        <f>+IFERROR(('MIP 2017'!AP128/'MIP 2017'!AP$168),0)</f>
        <v>5.3087989964367362E-6</v>
      </c>
      <c r="AQ128" s="33">
        <f>+IFERROR(('MIP 2017'!AQ128/'MIP 2017'!AQ$168),0)</f>
        <v>1.7313009994213053E-6</v>
      </c>
      <c r="AR128" s="33">
        <f>+IFERROR(('MIP 2017'!AR128/'MIP 2017'!AR$168),0)</f>
        <v>2.1812077772190445E-6</v>
      </c>
      <c r="AS128" s="33">
        <f>+IFERROR(('MIP 2017'!AS128/'MIP 2017'!AS$168),0)</f>
        <v>1.3834202239360392E-5</v>
      </c>
      <c r="AT128" s="33">
        <f>+IFERROR(('MIP 2017'!AT128/'MIP 2017'!AT$168),0)</f>
        <v>8.6482893151177521E-6</v>
      </c>
      <c r="AU128" s="33">
        <f>+IFERROR(('MIP 2017'!AU128/'MIP 2017'!AU$168),0)</f>
        <v>7.0854236304521457E-6</v>
      </c>
      <c r="AV128" s="33">
        <f>+IFERROR(('MIP 2017'!AV128/'MIP 2017'!AV$168),0)</f>
        <v>2.4491562196751169E-6</v>
      </c>
      <c r="AW128" s="33">
        <f>+IFERROR(('MIP 2017'!AW128/'MIP 2017'!AW$168),0)</f>
        <v>4.6417277511595822E-6</v>
      </c>
      <c r="AX128" s="33">
        <f>+IFERROR(('MIP 2017'!AX128/'MIP 2017'!AX$168),0)</f>
        <v>1.9802471206833654E-6</v>
      </c>
      <c r="AY128" s="33">
        <f>+IFERROR(('MIP 2017'!AY128/'MIP 2017'!AY$168),0)</f>
        <v>3.588537424092016E-6</v>
      </c>
      <c r="AZ128" s="33">
        <f>+IFERROR(('MIP 2017'!AZ128/'MIP 2017'!AZ$168),0)</f>
        <v>2.843249810621013E-6</v>
      </c>
      <c r="BA128" s="33">
        <f>+IFERROR(('MIP 2017'!BA128/'MIP 2017'!BA$168),0)</f>
        <v>1.4750771619666532E-6</v>
      </c>
      <c r="BB128" s="33">
        <f>+IFERROR(('MIP 2017'!BB128/'MIP 2017'!BB$168),0)</f>
        <v>1.570307093101728E-6</v>
      </c>
      <c r="BC128" s="33">
        <f>+IFERROR(('MIP 2017'!BC128/'MIP 2017'!BC$168),0)</f>
        <v>3.0474556388107729E-4</v>
      </c>
      <c r="BD128" s="33">
        <f>+IFERROR(('MIP 2017'!BD128/'MIP 2017'!BD$168),0)</f>
        <v>1.3832469911040322E-4</v>
      </c>
      <c r="BE128" s="33">
        <f>+IFERROR(('MIP 2017'!BE128/'MIP 2017'!BE$168),0)</f>
        <v>6.4439581840155155E-6</v>
      </c>
      <c r="BF128" s="33">
        <f>+IFERROR(('MIP 2017'!BF128/'MIP 2017'!BF$168),0)</f>
        <v>5.0070669470283416E-5</v>
      </c>
      <c r="BG128" s="33">
        <f>+IFERROR(('MIP 2017'!BG128/'MIP 2017'!BG$168),0)</f>
        <v>1.9392177924853812E-4</v>
      </c>
      <c r="BH128" s="33">
        <f>+IFERROR(('MIP 2017'!BH128/'MIP 2017'!BH$168),0)</f>
        <v>9.3994437089162524E-6</v>
      </c>
      <c r="BI128" s="33">
        <f>+IFERROR(('MIP 2017'!BI128/'MIP 2017'!BI$168),0)</f>
        <v>5.5237730406821164E-4</v>
      </c>
      <c r="BJ128" s="33">
        <f>+IFERROR(('MIP 2017'!BJ128/'MIP 2017'!BJ$168),0)</f>
        <v>4.8658539611739909E-5</v>
      </c>
      <c r="BK128" s="33">
        <f>+IFERROR(('MIP 2017'!BK128/'MIP 2017'!BK$168),0)</f>
        <v>2.3470559677332091E-6</v>
      </c>
      <c r="BL128" s="33">
        <f>+IFERROR(('MIP 2017'!BL128/'MIP 2017'!BL$168),0)</f>
        <v>2.0157076993157571E-6</v>
      </c>
      <c r="BM128" s="33">
        <f>+IFERROR(('MIP 2017'!BM128/'MIP 2017'!BM$168),0)</f>
        <v>1.5711944134148698E-4</v>
      </c>
      <c r="BN128" s="33">
        <f>+IFERROR(('MIP 2017'!BN128/'MIP 2017'!BN$168),0)</f>
        <v>2.5434608795582641E-6</v>
      </c>
      <c r="BO128" s="33">
        <f>+IFERROR(('MIP 2017'!BO128/'MIP 2017'!BO$168),0)</f>
        <v>1.8996619209376688E-4</v>
      </c>
      <c r="BP128" s="33">
        <f>+IFERROR(('MIP 2017'!BP128/'MIP 2017'!BP$168),0)</f>
        <v>4.5193643175037275E-6</v>
      </c>
      <c r="BQ128" s="33">
        <f>+IFERROR(('MIP 2017'!BQ128/'MIP 2017'!BQ$168),0)</f>
        <v>2.8929206046620558E-6</v>
      </c>
      <c r="BR128" s="33">
        <f>+IFERROR(('MIP 2017'!BR128/'MIP 2017'!BR$168),0)</f>
        <v>6.2375081761298849E-6</v>
      </c>
      <c r="BS128" s="33">
        <f>+IFERROR(('MIP 2017'!BS128/'MIP 2017'!BS$168),0)</f>
        <v>3.6560285472971363E-4</v>
      </c>
      <c r="BT128" s="33">
        <f>+IFERROR(('MIP 2017'!BT128/'MIP 2017'!BT$168),0)</f>
        <v>5.7040789976938243E-6</v>
      </c>
      <c r="BU128" s="33">
        <f>+IFERROR(('MIP 2017'!BU128/'MIP 2017'!BU$168),0)</f>
        <v>2.976461032482472E-6</v>
      </c>
      <c r="BV128" s="33">
        <f>+IFERROR(('MIP 2017'!BV128/'MIP 2017'!BV$168),0)</f>
        <v>2.8482496101514769E-6</v>
      </c>
      <c r="BW128" s="33">
        <f>+IFERROR(('MIP 2017'!BW128/'MIP 2017'!BW$168),0)</f>
        <v>1.651068031582425E-5</v>
      </c>
      <c r="BX128" s="33">
        <f>+IFERROR(('MIP 2017'!BX128/'MIP 2017'!BX$168),0)</f>
        <v>3.7513276042490774E-6</v>
      </c>
      <c r="BY128" s="33">
        <f>+IFERROR(('MIP 2017'!BY128/'MIP 2017'!BY$168),0)</f>
        <v>2.2468439323926319E-6</v>
      </c>
      <c r="BZ128" s="33">
        <f>+IFERROR(('MIP 2017'!BZ128/'MIP 2017'!BZ$168),0)</f>
        <v>1.3021208852203114E-6</v>
      </c>
      <c r="CA128" s="33">
        <f>+IFERROR(('MIP 2017'!CA128/'MIP 2017'!CA$168),0)</f>
        <v>4.9121797268777791E-6</v>
      </c>
      <c r="CB128" s="33">
        <f>+IFERROR(('MIP 2017'!CB128/'MIP 2017'!CB$168),0)</f>
        <v>1.2538455838600034E-6</v>
      </c>
      <c r="CC128" s="33">
        <f>+IFERROR(('MIP 2017'!CC128/'MIP 2017'!CC$168),0)</f>
        <v>1.0375898106340917E-6</v>
      </c>
      <c r="CD128" s="33">
        <f>+IFERROR(('MIP 2017'!CD128/'MIP 2017'!CD$168),0)</f>
        <v>1.4513227710910623E-6</v>
      </c>
      <c r="CE128" s="33">
        <f>+IFERROR(('MIP 2017'!CE128/'MIP 2017'!CE$168),0)</f>
        <v>1.850639545277523E-6</v>
      </c>
      <c r="CF128" s="33">
        <f>+IFERROR(('MIP 2017'!CF128/'MIP 2017'!CF$168),0)</f>
        <v>2.8412161467088762E-5</v>
      </c>
      <c r="CG128" s="33">
        <f>+IFERROR(('MIP 2017'!CG128/'MIP 2017'!CG$168),0)</f>
        <v>5.0222952769102813E-6</v>
      </c>
      <c r="CH128" s="33">
        <f>+IFERROR(('MIP 2017'!CH128/'MIP 2017'!CH$168),0)</f>
        <v>1.3853503251676035E-6</v>
      </c>
      <c r="CI128" s="33">
        <f>+IFERROR(('MIP 2017'!CI128/'MIP 2017'!CI$168),0)</f>
        <v>4.2095355255638691E-6</v>
      </c>
      <c r="CJ128" s="33">
        <f>+IFERROR(('MIP 2017'!CJ128/'MIP 2017'!CJ$168),0)</f>
        <v>8.6918688954804363E-6</v>
      </c>
      <c r="CK128" s="33">
        <f>+IFERROR(('MIP 2017'!CK128/'MIP 2017'!CK$168),0)</f>
        <v>9.3098246103586276E-5</v>
      </c>
      <c r="CL128" s="33">
        <f>+IFERROR(('MIP 2017'!CL128/'MIP 2017'!CL$168),0)</f>
        <v>1.1744568810315391E-5</v>
      </c>
      <c r="CM128" s="33">
        <f>+IFERROR(('MIP 2017'!CM128/'MIP 2017'!CM$168),0)</f>
        <v>2.8585525805704381E-6</v>
      </c>
      <c r="CN128" s="33">
        <f>+IFERROR(('MIP 2017'!CN128/'MIP 2017'!CN$168),0)</f>
        <v>7.6989658711001107E-6</v>
      </c>
      <c r="CO128" s="33">
        <f>+IFERROR(('MIP 2017'!CO128/'MIP 2017'!CO$168),0)</f>
        <v>6.7770264850171603E-5</v>
      </c>
      <c r="CP128" s="33">
        <f>+IFERROR(('MIP 2017'!CP128/'MIP 2017'!CP$168),0)</f>
        <v>3.5073401641737516E-5</v>
      </c>
      <c r="CQ128" s="33">
        <f>+IFERROR(('MIP 2017'!CQ128/'MIP 2017'!CQ$168),0)</f>
        <v>2.1726484482606466E-3</v>
      </c>
      <c r="CR128" s="33">
        <f>+IFERROR(('MIP 2017'!CR128/'MIP 2017'!CR$168),0)</f>
        <v>6.7951378521752815E-5</v>
      </c>
      <c r="CS128" s="33">
        <f>+IFERROR(('MIP 2017'!CS128/'MIP 2017'!CS$168),0)</f>
        <v>1.2697064428898655E-5</v>
      </c>
      <c r="CT128" s="33">
        <f>+IFERROR(('MIP 2017'!CT128/'MIP 2017'!CT$168),0)</f>
        <v>2.5419154299029532E-4</v>
      </c>
      <c r="CU128" s="33">
        <f>+IFERROR(('MIP 2017'!CU128/'MIP 2017'!CU$168),0)</f>
        <v>3.6460812928720319E-6</v>
      </c>
      <c r="CV128" s="33">
        <f>+IFERROR(('MIP 2017'!CV128/'MIP 2017'!CV$168),0)</f>
        <v>3.7848462019998474E-6</v>
      </c>
      <c r="CW128" s="33">
        <f>+IFERROR(('MIP 2017'!CW128/'MIP 2017'!CW$168),0)</f>
        <v>6.3976572164789238E-6</v>
      </c>
      <c r="CX128" s="33">
        <f>+IFERROR(('MIP 2017'!CX128/'MIP 2017'!CX$168),0)</f>
        <v>1.0365937037667765E-5</v>
      </c>
      <c r="CY128" s="33">
        <f>+IFERROR(('MIP 2017'!CY128/'MIP 2017'!CY$168),0)</f>
        <v>6.2974840181703228E-6</v>
      </c>
      <c r="CZ128" s="33">
        <f>+IFERROR(('MIP 2017'!CZ128/'MIP 2017'!CZ$168),0)</f>
        <v>6.2049246873319217E-6</v>
      </c>
      <c r="DA128" s="33">
        <f>+IFERROR(('MIP 2017'!DA128/'MIP 2017'!DA$168),0)</f>
        <v>1.3108099995901872E-4</v>
      </c>
      <c r="DB128" s="33">
        <f>+IFERROR(('MIP 2017'!DB128/'MIP 2017'!DB$168),0)</f>
        <v>2.5167103401866806E-4</v>
      </c>
      <c r="DC128" s="33">
        <f>+IFERROR(('MIP 2017'!DC128/'MIP 2017'!DC$168),0)</f>
        <v>9.018559563628154E-6</v>
      </c>
      <c r="DD128" s="33">
        <f>+IFERROR(('MIP 2017'!DD128/'MIP 2017'!DD$168),0)</f>
        <v>7.5150103099150877E-5</v>
      </c>
      <c r="DE128" s="33">
        <f>+IFERROR(('MIP 2017'!DE128/'MIP 2017'!DE$168),0)</f>
        <v>5.1458097432669062E-6</v>
      </c>
      <c r="DF128" s="33">
        <f>+IFERROR(('MIP 2017'!DF128/'MIP 2017'!DF$168),0)</f>
        <v>1.1595117231750327E-5</v>
      </c>
      <c r="DG128" s="33">
        <f>+IFERROR(('MIP 2017'!DG128/'MIP 2017'!DG$168),0)</f>
        <v>8.665232914356397E-6</v>
      </c>
      <c r="DH128" s="33">
        <f>+IFERROR(('MIP 2017'!DH128/'MIP 2017'!DH$168),0)</f>
        <v>5.9528301107966846E-6</v>
      </c>
      <c r="DI128" s="33">
        <f>+IFERROR(('MIP 2017'!DI128/'MIP 2017'!DI$168),0)</f>
        <v>1.4074273224261498E-6</v>
      </c>
      <c r="DJ128" s="33">
        <f>+IFERROR(('MIP 2017'!DJ128/'MIP 2017'!DJ$168),0)</f>
        <v>4.3969172655517109E-4</v>
      </c>
      <c r="DK128" s="33">
        <f>+IFERROR(('MIP 2017'!DK128/'MIP 2017'!DK$168),0)</f>
        <v>4.0266699443380427E-4</v>
      </c>
      <c r="DL128" s="33">
        <f>+IFERROR(('MIP 2017'!DL128/'MIP 2017'!DL$168),0)</f>
        <v>4.2630351677484752E-4</v>
      </c>
      <c r="DM128" s="33">
        <f>+IFERROR(('MIP 2017'!DM128/'MIP 2017'!DM$168),0)</f>
        <v>4.0016203694832006E-6</v>
      </c>
      <c r="DN128" s="33">
        <f>+IFERROR(('MIP 2017'!DN128/'MIP 2017'!DN$168),0)</f>
        <v>1.5905178560401112E-7</v>
      </c>
      <c r="DO128" s="33">
        <f>+IFERROR(('MIP 2017'!DO128/'MIP 2017'!DO$168),0)</f>
        <v>2.2992689577578506E-2</v>
      </c>
      <c r="DP128" s="33">
        <f>+IFERROR(('MIP 2017'!DP128/'MIP 2017'!DP$168),0)</f>
        <v>7.6613913959240514E-6</v>
      </c>
      <c r="DQ128" s="33">
        <f>+IFERROR(('MIP 2017'!DQ128/'MIP 2017'!DQ$168),0)</f>
        <v>3.274370298838657E-6</v>
      </c>
      <c r="DR128" s="33">
        <f>+IFERROR(('MIP 2017'!DR128/'MIP 2017'!DR$168),0)</f>
        <v>2.0441069112196211E-5</v>
      </c>
      <c r="DS128" s="33">
        <f>+IFERROR(('MIP 2017'!DS128/'MIP 2017'!DS$168),0)</f>
        <v>3.2325953705317865E-6</v>
      </c>
      <c r="DT128" s="33">
        <f>+IFERROR(('MIP 2017'!DT128/'MIP 2017'!DT$168),0)</f>
        <v>2.726840783544358E-7</v>
      </c>
      <c r="DU128" s="33">
        <f>+IFERROR(('MIP 2017'!DU128/'MIP 2017'!DU$168),0)</f>
        <v>8.4736627982977973E-7</v>
      </c>
      <c r="DV128" s="33">
        <f>+IFERROR(('MIP 2017'!DV128/'MIP 2017'!DV$168),0)</f>
        <v>1.5729449305172006E-6</v>
      </c>
      <c r="DW128" s="33">
        <f>+IFERROR(('MIP 2017'!DW128/'MIP 2017'!DW$168),0)</f>
        <v>3.3255180101481538E-6</v>
      </c>
      <c r="DX128" s="33">
        <f>+IFERROR(('MIP 2017'!DX128/'MIP 2017'!DX$168),0)</f>
        <v>1.0440315032711265E-3</v>
      </c>
      <c r="DY128" s="33">
        <f>+IFERROR(('MIP 2017'!DY128/'MIP 2017'!DY$168),0)</f>
        <v>1.3922722810761431E-6</v>
      </c>
      <c r="DZ128" s="33">
        <f>+IFERROR(('MIP 2017'!DZ128/'MIP 2017'!DZ$168),0)</f>
        <v>3.4500045822952936E-7</v>
      </c>
      <c r="EA128" s="33">
        <f>+IFERROR(('MIP 2017'!EA128/'MIP 2017'!EA$168),0)</f>
        <v>4.6453348861545275E-3</v>
      </c>
      <c r="EB128" s="33">
        <f>+IFERROR(('MIP 2017'!EB128/'MIP 2017'!EB$168),0)</f>
        <v>5.3814127042979915E-6</v>
      </c>
      <c r="EC128" s="33">
        <f>+IFERROR(('MIP 2017'!EC128/'MIP 2017'!EC$168),0)</f>
        <v>4.0184180109025918E-6</v>
      </c>
      <c r="ED128" s="33">
        <f>+IFERROR(('MIP 2017'!ED128/'MIP 2017'!ED$168),0)</f>
        <v>3.1098572721949468E-6</v>
      </c>
      <c r="EE128" s="33">
        <f>+IFERROR(('MIP 2017'!EE128/'MIP 2017'!EE$168),0)</f>
        <v>5.3285827013278188E-7</v>
      </c>
      <c r="EF128" s="33">
        <f>+IFERROR(('MIP 2017'!EF128/'MIP 2017'!EF$168),0)</f>
        <v>1.6728556953202695E-6</v>
      </c>
      <c r="EG128" s="33">
        <f>+IFERROR(('MIP 2017'!EG128/'MIP 2017'!EG$168),0)</f>
        <v>1.7907687711047081E-6</v>
      </c>
      <c r="EH128" s="33">
        <f>+IFERROR(('MIP 2017'!EH128/'MIP 2017'!EH$168),0)</f>
        <v>0</v>
      </c>
    </row>
    <row r="129" spans="1:138" s="7" customFormat="1" ht="21.95" customHeight="1" thickBot="1" x14ac:dyDescent="0.25">
      <c r="A129" s="137" t="s">
        <v>295</v>
      </c>
      <c r="B129" s="138" t="s">
        <v>286</v>
      </c>
      <c r="C129" s="33">
        <f>+IFERROR(('MIP 2017'!C129/'MIP 2017'!C$168),0)</f>
        <v>0</v>
      </c>
      <c r="D129" s="33">
        <f>+IFERROR(('MIP 2017'!D129/'MIP 2017'!D$168),0)</f>
        <v>0</v>
      </c>
      <c r="E129" s="33">
        <f>+IFERROR(('MIP 2017'!E129/'MIP 2017'!E$168),0)</f>
        <v>0</v>
      </c>
      <c r="F129" s="33">
        <f>+IFERROR(('MIP 2017'!F129/'MIP 2017'!F$168),0)</f>
        <v>0</v>
      </c>
      <c r="G129" s="33">
        <f>+IFERROR(('MIP 2017'!G129/'MIP 2017'!G$168),0)</f>
        <v>0</v>
      </c>
      <c r="H129" s="33">
        <f>+IFERROR(('MIP 2017'!H129/'MIP 2017'!H$168),0)</f>
        <v>0</v>
      </c>
      <c r="I129" s="33">
        <f>+IFERROR(('MIP 2017'!I129/'MIP 2017'!I$168),0)</f>
        <v>0</v>
      </c>
      <c r="J129" s="33">
        <f>+IFERROR(('MIP 2017'!J129/'MIP 2017'!J$168),0)</f>
        <v>0</v>
      </c>
      <c r="K129" s="33">
        <f>+IFERROR(('MIP 2017'!K129/'MIP 2017'!K$168),0)</f>
        <v>0</v>
      </c>
      <c r="L129" s="33">
        <f>+IFERROR(('MIP 2017'!L129/'MIP 2017'!L$168),0)</f>
        <v>0</v>
      </c>
      <c r="M129" s="33">
        <f>+IFERROR(('MIP 2017'!M129/'MIP 2017'!M$168),0)</f>
        <v>0</v>
      </c>
      <c r="N129" s="33">
        <f>+IFERROR(('MIP 2017'!N129/'MIP 2017'!N$168),0)</f>
        <v>2.7671707599800518E-3</v>
      </c>
      <c r="O129" s="33">
        <f>+IFERROR(('MIP 2017'!O129/'MIP 2017'!O$168),0)</f>
        <v>6.7380580814335404E-3</v>
      </c>
      <c r="P129" s="33">
        <f>+IFERROR(('MIP 2017'!P129/'MIP 2017'!P$168),0)</f>
        <v>1.1020515151182316E-2</v>
      </c>
      <c r="Q129" s="33">
        <f>+IFERROR(('MIP 2017'!Q129/'MIP 2017'!Q$168),0)</f>
        <v>0</v>
      </c>
      <c r="R129" s="33">
        <f>+IFERROR(('MIP 2017'!R129/'MIP 2017'!R$168),0)</f>
        <v>6.0389472115818512E-3</v>
      </c>
      <c r="S129" s="33">
        <f>+IFERROR(('MIP 2017'!S129/'MIP 2017'!S$168),0)</f>
        <v>1.141734976460589E-3</v>
      </c>
      <c r="T129" s="33">
        <f>+IFERROR(('MIP 2017'!T129/'MIP 2017'!T$168),0)</f>
        <v>0</v>
      </c>
      <c r="U129" s="33">
        <f>+IFERROR(('MIP 2017'!U129/'MIP 2017'!U$168),0)</f>
        <v>5.5061756639129501E-3</v>
      </c>
      <c r="V129" s="33">
        <f>+IFERROR(('MIP 2017'!V129/'MIP 2017'!V$168),0)</f>
        <v>0</v>
      </c>
      <c r="W129" s="33">
        <f>+IFERROR(('MIP 2017'!W129/'MIP 2017'!W$168),0)</f>
        <v>3.4362728466694123E-2</v>
      </c>
      <c r="X129" s="33">
        <f>+IFERROR(('MIP 2017'!X129/'MIP 2017'!X$168),0)</f>
        <v>0</v>
      </c>
      <c r="Y129" s="33">
        <f>+IFERROR(('MIP 2017'!Y129/'MIP 2017'!Y$168),0)</f>
        <v>0</v>
      </c>
      <c r="Z129" s="33">
        <f>+IFERROR(('MIP 2017'!Z129/'MIP 2017'!Z$168),0)</f>
        <v>2.3750841192457509E-4</v>
      </c>
      <c r="AA129" s="33">
        <f>+IFERROR(('MIP 2017'!AA129/'MIP 2017'!AA$168),0)</f>
        <v>0</v>
      </c>
      <c r="AB129" s="33">
        <f>+IFERROR(('MIP 2017'!AB129/'MIP 2017'!AB$168),0)</f>
        <v>3.3947890083397643E-3</v>
      </c>
      <c r="AC129" s="33">
        <f>+IFERROR(('MIP 2017'!AC129/'MIP 2017'!AC$168),0)</f>
        <v>7.2753647617104804E-6</v>
      </c>
      <c r="AD129" s="33">
        <f>+IFERROR(('MIP 2017'!AD129/'MIP 2017'!AD$168),0)</f>
        <v>1.14773024386151E-3</v>
      </c>
      <c r="AE129" s="33">
        <f>+IFERROR(('MIP 2017'!AE129/'MIP 2017'!AE$168),0)</f>
        <v>5.2417677965920333E-3</v>
      </c>
      <c r="AF129" s="33">
        <f>+IFERROR(('MIP 2017'!AF129/'MIP 2017'!AF$168),0)</f>
        <v>3.0877415740967083E-3</v>
      </c>
      <c r="AG129" s="33">
        <f>+IFERROR(('MIP 2017'!AG129/'MIP 2017'!AG$168),0)</f>
        <v>0</v>
      </c>
      <c r="AH129" s="33">
        <f>+IFERROR(('MIP 2017'!AH129/'MIP 2017'!AH$168),0)</f>
        <v>0</v>
      </c>
      <c r="AI129" s="33">
        <f>+IFERROR(('MIP 2017'!AI129/'MIP 2017'!AI$168),0)</f>
        <v>3.0360929830014764E-3</v>
      </c>
      <c r="AJ129" s="33">
        <f>+IFERROR(('MIP 2017'!AJ129/'MIP 2017'!AJ$168),0)</f>
        <v>1.3209504440603024E-3</v>
      </c>
      <c r="AK129" s="33">
        <f>+IFERROR(('MIP 2017'!AK129/'MIP 2017'!AK$168),0)</f>
        <v>2.8046415019871507E-3</v>
      </c>
      <c r="AL129" s="33">
        <f>+IFERROR(('MIP 2017'!AL129/'MIP 2017'!AL$168),0)</f>
        <v>2.1118588086023148E-3</v>
      </c>
      <c r="AM129" s="33">
        <f>+IFERROR(('MIP 2017'!AM129/'MIP 2017'!AM$168),0)</f>
        <v>3.5366304470244385E-3</v>
      </c>
      <c r="AN129" s="33">
        <f>+IFERROR(('MIP 2017'!AN129/'MIP 2017'!AN$168),0)</f>
        <v>1.3344067100559552E-3</v>
      </c>
      <c r="AO129" s="33">
        <f>+IFERROR(('MIP 2017'!AO129/'MIP 2017'!AO$168),0)</f>
        <v>3.4526837709257679E-3</v>
      </c>
      <c r="AP129" s="33">
        <f>+IFERROR(('MIP 2017'!AP129/'MIP 2017'!AP$168),0)</f>
        <v>2.7796702262961937E-3</v>
      </c>
      <c r="AQ129" s="33">
        <f>+IFERROR(('MIP 2017'!AQ129/'MIP 2017'!AQ$168),0)</f>
        <v>3.5003153237988128E-3</v>
      </c>
      <c r="AR129" s="33">
        <f>+IFERROR(('MIP 2017'!AR129/'MIP 2017'!AR$168),0)</f>
        <v>4.5325198278028823E-3</v>
      </c>
      <c r="AS129" s="33">
        <f>+IFERROR(('MIP 2017'!AS129/'MIP 2017'!AS$168),0)</f>
        <v>6.1543974664369182E-4</v>
      </c>
      <c r="AT129" s="33">
        <f>+IFERROR(('MIP 2017'!AT129/'MIP 2017'!AT$168),0)</f>
        <v>3.4041481692210435E-3</v>
      </c>
      <c r="AU129" s="33">
        <f>+IFERROR(('MIP 2017'!AU129/'MIP 2017'!AU$168),0)</f>
        <v>3.1463922541321381E-3</v>
      </c>
      <c r="AV129" s="33">
        <f>+IFERROR(('MIP 2017'!AV129/'MIP 2017'!AV$168),0)</f>
        <v>3.3088348297345667E-3</v>
      </c>
      <c r="AW129" s="33">
        <f>+IFERROR(('MIP 2017'!AW129/'MIP 2017'!AW$168),0)</f>
        <v>5.417829818867413E-3</v>
      </c>
      <c r="AX129" s="33">
        <f>+IFERROR(('MIP 2017'!AX129/'MIP 2017'!AX$168),0)</f>
        <v>2.5571132051760062E-4</v>
      </c>
      <c r="AY129" s="33">
        <f>+IFERROR(('MIP 2017'!AY129/'MIP 2017'!AY$168),0)</f>
        <v>1.5792557772138927E-3</v>
      </c>
      <c r="AZ129" s="33">
        <f>+IFERROR(('MIP 2017'!AZ129/'MIP 2017'!AZ$168),0)</f>
        <v>3.3469921472286681E-4</v>
      </c>
      <c r="BA129" s="33">
        <f>+IFERROR(('MIP 2017'!BA129/'MIP 2017'!BA$168),0)</f>
        <v>1.0635995087023148E-3</v>
      </c>
      <c r="BB129" s="33">
        <f>+IFERROR(('MIP 2017'!BB129/'MIP 2017'!BB$168),0)</f>
        <v>6.888044271422835E-3</v>
      </c>
      <c r="BC129" s="33">
        <f>+IFERROR(('MIP 2017'!BC129/'MIP 2017'!BC$168),0)</f>
        <v>3.3861654690332528E-3</v>
      </c>
      <c r="BD129" s="33">
        <f>+IFERROR(('MIP 2017'!BD129/'MIP 2017'!BD$168),0)</f>
        <v>2.5083869726755686E-3</v>
      </c>
      <c r="BE129" s="33">
        <f>+IFERROR(('MIP 2017'!BE129/'MIP 2017'!BE$168),0)</f>
        <v>2.8568480392460664E-3</v>
      </c>
      <c r="BF129" s="33">
        <f>+IFERROR(('MIP 2017'!BF129/'MIP 2017'!BF$168),0)</f>
        <v>3.8065956538910011E-3</v>
      </c>
      <c r="BG129" s="33">
        <f>+IFERROR(('MIP 2017'!BG129/'MIP 2017'!BG$168),0)</f>
        <v>3.3251127119577743E-3</v>
      </c>
      <c r="BH129" s="33">
        <f>+IFERROR(('MIP 2017'!BH129/'MIP 2017'!BH$168),0)</f>
        <v>2.6209559452351162E-3</v>
      </c>
      <c r="BI129" s="33">
        <f>+IFERROR(('MIP 2017'!BI129/'MIP 2017'!BI$168),0)</f>
        <v>2.4547206782346504E-3</v>
      </c>
      <c r="BJ129" s="33">
        <f>+IFERROR(('MIP 2017'!BJ129/'MIP 2017'!BJ$168),0)</f>
        <v>3.2716910402689962E-3</v>
      </c>
      <c r="BK129" s="33">
        <f>+IFERROR(('MIP 2017'!BK129/'MIP 2017'!BK$168),0)</f>
        <v>2.4595745948897329E-3</v>
      </c>
      <c r="BL129" s="33">
        <f>+IFERROR(('MIP 2017'!BL129/'MIP 2017'!BL$168),0)</f>
        <v>2.2502230425310737E-3</v>
      </c>
      <c r="BM129" s="33">
        <f>+IFERROR(('MIP 2017'!BM129/'MIP 2017'!BM$168),0)</f>
        <v>4.5170122422682818E-3</v>
      </c>
      <c r="BN129" s="33">
        <f>+IFERROR(('MIP 2017'!BN129/'MIP 2017'!BN$168),0)</f>
        <v>2.0268059318182762E-3</v>
      </c>
      <c r="BO129" s="33">
        <f>+IFERROR(('MIP 2017'!BO129/'MIP 2017'!BO$168),0)</f>
        <v>4.9662256883522713E-3</v>
      </c>
      <c r="BP129" s="33">
        <f>+IFERROR(('MIP 2017'!BP129/'MIP 2017'!BP$168),0)</f>
        <v>6.5041833230667268E-7</v>
      </c>
      <c r="BQ129" s="33">
        <f>+IFERROR(('MIP 2017'!BQ129/'MIP 2017'!BQ$168),0)</f>
        <v>9.872525492906892E-4</v>
      </c>
      <c r="BR129" s="33">
        <f>+IFERROR(('MIP 2017'!BR129/'MIP 2017'!BR$168),0)</f>
        <v>2.6245450342747131E-3</v>
      </c>
      <c r="BS129" s="33">
        <f>+IFERROR(('MIP 2017'!BS129/'MIP 2017'!BS$168),0)</f>
        <v>6.3344236619964495E-3</v>
      </c>
      <c r="BT129" s="33">
        <f>+IFERROR(('MIP 2017'!BT129/'MIP 2017'!BT$168),0)</f>
        <v>1.1889772646299134E-3</v>
      </c>
      <c r="BU129" s="33">
        <f>+IFERROR(('MIP 2017'!BU129/'MIP 2017'!BU$168),0)</f>
        <v>7.7157971481119471E-4</v>
      </c>
      <c r="BV129" s="33">
        <f>+IFERROR(('MIP 2017'!BV129/'MIP 2017'!BV$168),0)</f>
        <v>4.210990541414817E-3</v>
      </c>
      <c r="BW129" s="33">
        <f>+IFERROR(('MIP 2017'!BW129/'MIP 2017'!BW$168),0)</f>
        <v>2.1357481264546205E-3</v>
      </c>
      <c r="BX129" s="33">
        <f>+IFERROR(('MIP 2017'!BX129/'MIP 2017'!BX$168),0)</f>
        <v>1.5896482751162715E-2</v>
      </c>
      <c r="BY129" s="33">
        <f>+IFERROR(('MIP 2017'!BY129/'MIP 2017'!BY$168),0)</f>
        <v>2.5247109545298765E-2</v>
      </c>
      <c r="BZ129" s="33">
        <f>+IFERROR(('MIP 2017'!BZ129/'MIP 2017'!BZ$168),0)</f>
        <v>6.1177857782608617E-3</v>
      </c>
      <c r="CA129" s="33">
        <f>+IFERROR(('MIP 2017'!CA129/'MIP 2017'!CA$168),0)</f>
        <v>1.9578004354977394E-3</v>
      </c>
      <c r="CB129" s="33">
        <f>+IFERROR(('MIP 2017'!CB129/'MIP 2017'!CB$168),0)</f>
        <v>1.0170224822194946E-5</v>
      </c>
      <c r="CC129" s="33">
        <f>+IFERROR(('MIP 2017'!CC129/'MIP 2017'!CC$168),0)</f>
        <v>1.1705318834895129E-9</v>
      </c>
      <c r="CD129" s="33">
        <f>+IFERROR(('MIP 2017'!CD129/'MIP 2017'!CD$168),0)</f>
        <v>8.6269357195246086E-4</v>
      </c>
      <c r="CE129" s="33">
        <f>+IFERROR(('MIP 2017'!CE129/'MIP 2017'!CE$168),0)</f>
        <v>7.869801997113326E-4</v>
      </c>
      <c r="CF129" s="33">
        <f>+IFERROR(('MIP 2017'!CF129/'MIP 2017'!CF$168),0)</f>
        <v>3.9161730880451417E-3</v>
      </c>
      <c r="CG129" s="33">
        <f>+IFERROR(('MIP 2017'!CG129/'MIP 2017'!CG$168),0)</f>
        <v>8.2732103736652355E-3</v>
      </c>
      <c r="CH129" s="33">
        <f>+IFERROR(('MIP 2017'!CH129/'MIP 2017'!CH$168),0)</f>
        <v>9.7198157772560891E-4</v>
      </c>
      <c r="CI129" s="33">
        <f>+IFERROR(('MIP 2017'!CI129/'MIP 2017'!CI$168),0)</f>
        <v>5.3170067797427778E-2</v>
      </c>
      <c r="CJ129" s="33">
        <f>+IFERROR(('MIP 2017'!CJ129/'MIP 2017'!CJ$168),0)</f>
        <v>3.7346581418138906E-3</v>
      </c>
      <c r="CK129" s="33">
        <f>+IFERROR(('MIP 2017'!CK129/'MIP 2017'!CK$168),0)</f>
        <v>1.1344718301283813E-5</v>
      </c>
      <c r="CL129" s="33">
        <f>+IFERROR(('MIP 2017'!CL129/'MIP 2017'!CL$168),0)</f>
        <v>3.5012500123842273E-3</v>
      </c>
      <c r="CM129" s="33">
        <f>+IFERROR(('MIP 2017'!CM129/'MIP 2017'!CM$168),0)</f>
        <v>5.6796923562238899E-3</v>
      </c>
      <c r="CN129" s="33">
        <f>+IFERROR(('MIP 2017'!CN129/'MIP 2017'!CN$168),0)</f>
        <v>2.6621461022575173E-2</v>
      </c>
      <c r="CO129" s="33">
        <f>+IFERROR(('MIP 2017'!CO129/'MIP 2017'!CO$168),0)</f>
        <v>1.0147567420906091E-2</v>
      </c>
      <c r="CP129" s="33">
        <f>+IFERROR(('MIP 2017'!CP129/'MIP 2017'!CP$168),0)</f>
        <v>3.8902457005978368E-3</v>
      </c>
      <c r="CQ129" s="33">
        <f>+IFERROR(('MIP 2017'!CQ129/'MIP 2017'!CQ$168),0)</f>
        <v>6.8380004607850233E-3</v>
      </c>
      <c r="CR129" s="33">
        <f>+IFERROR(('MIP 2017'!CR129/'MIP 2017'!CR$168),0)</f>
        <v>2.6589018712748704E-3</v>
      </c>
      <c r="CS129" s="33">
        <f>+IFERROR(('MIP 2017'!CS129/'MIP 2017'!CS$168),0)</f>
        <v>1.9381592599074752E-3</v>
      </c>
      <c r="CT129" s="33">
        <f>+IFERROR(('MIP 2017'!CT129/'MIP 2017'!CT$168),0)</f>
        <v>7.8934515093637345E-3</v>
      </c>
      <c r="CU129" s="33">
        <f>+IFERROR(('MIP 2017'!CU129/'MIP 2017'!CU$168),0)</f>
        <v>3.5258887786819145E-3</v>
      </c>
      <c r="CV129" s="33">
        <f>+IFERROR(('MIP 2017'!CV129/'MIP 2017'!CV$168),0)</f>
        <v>7.8065779540951313E-3</v>
      </c>
      <c r="CW129" s="33">
        <f>+IFERROR(('MIP 2017'!CW129/'MIP 2017'!CW$168),0)</f>
        <v>1.4912294599790103E-2</v>
      </c>
      <c r="CX129" s="33">
        <f>+IFERROR(('MIP 2017'!CX129/'MIP 2017'!CX$168),0)</f>
        <v>3.9789410912658019E-3</v>
      </c>
      <c r="CY129" s="33">
        <f>+IFERROR(('MIP 2017'!CY129/'MIP 2017'!CY$168),0)</f>
        <v>4.2603288496512026E-3</v>
      </c>
      <c r="CZ129" s="33">
        <f>+IFERROR(('MIP 2017'!CZ129/'MIP 2017'!CZ$168),0)</f>
        <v>1.4850154788202828E-3</v>
      </c>
      <c r="DA129" s="33">
        <f>+IFERROR(('MIP 2017'!DA129/'MIP 2017'!DA$168),0)</f>
        <v>1.21594276578315E-2</v>
      </c>
      <c r="DB129" s="33">
        <f>+IFERROR(('MIP 2017'!DB129/'MIP 2017'!DB$168),0)</f>
        <v>5.0387372145773096E-4</v>
      </c>
      <c r="DC129" s="33">
        <f>+IFERROR(('MIP 2017'!DC129/'MIP 2017'!DC$168),0)</f>
        <v>1.7593012491291791E-3</v>
      </c>
      <c r="DD129" s="33">
        <f>+IFERROR(('MIP 2017'!DD129/'MIP 2017'!DD$168),0)</f>
        <v>2.4997604891898143E-3</v>
      </c>
      <c r="DE129" s="33">
        <f>+IFERROR(('MIP 2017'!DE129/'MIP 2017'!DE$168),0)</f>
        <v>2.1968160136803844E-3</v>
      </c>
      <c r="DF129" s="33">
        <f>+IFERROR(('MIP 2017'!DF129/'MIP 2017'!DF$168),0)</f>
        <v>2.2695045223519806E-3</v>
      </c>
      <c r="DG129" s="33">
        <f>+IFERROR(('MIP 2017'!DG129/'MIP 2017'!DG$168),0)</f>
        <v>1.7440518735729921E-3</v>
      </c>
      <c r="DH129" s="33">
        <f>+IFERROR(('MIP 2017'!DH129/'MIP 2017'!DH$168),0)</f>
        <v>1.8093252723484826E-3</v>
      </c>
      <c r="DI129" s="33">
        <f>+IFERROR(('MIP 2017'!DI129/'MIP 2017'!DI$168),0)</f>
        <v>3.2173767492266439E-3</v>
      </c>
      <c r="DJ129" s="33">
        <f>+IFERROR(('MIP 2017'!DJ129/'MIP 2017'!DJ$168),0)</f>
        <v>6.4251819676978232E-3</v>
      </c>
      <c r="DK129" s="33">
        <f>+IFERROR(('MIP 2017'!DK129/'MIP 2017'!DK$168),0)</f>
        <v>5.0045259462989889E-3</v>
      </c>
      <c r="DL129" s="33">
        <f>+IFERROR(('MIP 2017'!DL129/'MIP 2017'!DL$168),0)</f>
        <v>5.3768848459006761E-3</v>
      </c>
      <c r="DM129" s="33">
        <f>+IFERROR(('MIP 2017'!DM129/'MIP 2017'!DM$168),0)</f>
        <v>7.1338563049499074E-3</v>
      </c>
      <c r="DN129" s="33">
        <f>+IFERROR(('MIP 2017'!DN129/'MIP 2017'!DN$168),0)</f>
        <v>1.1105141565476511E-4</v>
      </c>
      <c r="DO129" s="33">
        <f>+IFERROR(('MIP 2017'!DO129/'MIP 2017'!DO$168),0)</f>
        <v>2.2742370643910274E-3</v>
      </c>
      <c r="DP129" s="33">
        <f>+IFERROR(('MIP 2017'!DP129/'MIP 2017'!DP$168),0)</f>
        <v>3.5801414692061773E-2</v>
      </c>
      <c r="DQ129" s="33">
        <f>+IFERROR(('MIP 2017'!DQ129/'MIP 2017'!DQ$168),0)</f>
        <v>2.3357512698002573E-3</v>
      </c>
      <c r="DR129" s="33">
        <f>+IFERROR(('MIP 2017'!DR129/'MIP 2017'!DR$168),0)</f>
        <v>3.4616665704682186E-3</v>
      </c>
      <c r="DS129" s="33">
        <f>+IFERROR(('MIP 2017'!DS129/'MIP 2017'!DS$168),0)</f>
        <v>1.8626028790075719E-2</v>
      </c>
      <c r="DT129" s="33">
        <f>+IFERROR(('MIP 2017'!DT129/'MIP 2017'!DT$168),0)</f>
        <v>5.17122144325762E-3</v>
      </c>
      <c r="DU129" s="33">
        <f>+IFERROR(('MIP 2017'!DU129/'MIP 2017'!DU$168),0)</f>
        <v>1.0423236532856938E-2</v>
      </c>
      <c r="DV129" s="33">
        <f>+IFERROR(('MIP 2017'!DV129/'MIP 2017'!DV$168),0)</f>
        <v>6.7627861657368251E-3</v>
      </c>
      <c r="DW129" s="33">
        <f>+IFERROR(('MIP 2017'!DW129/'MIP 2017'!DW$168),0)</f>
        <v>4.7982976328850308E-3</v>
      </c>
      <c r="DX129" s="33">
        <f>+IFERROR(('MIP 2017'!DX129/'MIP 2017'!DX$168),0)</f>
        <v>1.0152837439203295E-3</v>
      </c>
      <c r="DY129" s="33">
        <f>+IFERROR(('MIP 2017'!DY129/'MIP 2017'!DY$168),0)</f>
        <v>4.9101487246050339E-2</v>
      </c>
      <c r="DZ129" s="33">
        <f>+IFERROR(('MIP 2017'!DZ129/'MIP 2017'!DZ$168),0)</f>
        <v>3.7829218026670121E-3</v>
      </c>
      <c r="EA129" s="33">
        <f>+IFERROR(('MIP 2017'!EA129/'MIP 2017'!EA$168),0)</f>
        <v>2.3558046518871024E-3</v>
      </c>
      <c r="EB129" s="33">
        <f>+IFERROR(('MIP 2017'!EB129/'MIP 2017'!EB$168),0)</f>
        <v>1.3971169255068385E-2</v>
      </c>
      <c r="EC129" s="33">
        <f>+IFERROR(('MIP 2017'!EC129/'MIP 2017'!EC$168),0)</f>
        <v>6.5300190229458871E-3</v>
      </c>
      <c r="ED129" s="33">
        <f>+IFERROR(('MIP 2017'!ED129/'MIP 2017'!ED$168),0)</f>
        <v>9.278988754627026E-3</v>
      </c>
      <c r="EE129" s="33">
        <f>+IFERROR(('MIP 2017'!EE129/'MIP 2017'!EE$168),0)</f>
        <v>2.6497507465713256E-4</v>
      </c>
      <c r="EF129" s="33">
        <f>+IFERROR(('MIP 2017'!EF129/'MIP 2017'!EF$168),0)</f>
        <v>1.9625970576387018E-2</v>
      </c>
      <c r="EG129" s="33">
        <f>+IFERROR(('MIP 2017'!EG129/'MIP 2017'!EG$168),0)</f>
        <v>4.9409583451631945E-3</v>
      </c>
      <c r="EH129" s="33">
        <f>+IFERROR(('MIP 2017'!EH129/'MIP 2017'!EH$168),0)</f>
        <v>0</v>
      </c>
    </row>
    <row r="130" spans="1:138" s="7" customFormat="1" ht="21.95" customHeight="1" thickBot="1" x14ac:dyDescent="0.25">
      <c r="A130" s="137" t="s">
        <v>297</v>
      </c>
      <c r="B130" s="138" t="s">
        <v>288</v>
      </c>
      <c r="C130" s="33">
        <f>+IFERROR(('MIP 2017'!C130/'MIP 2017'!C$168),0)</f>
        <v>9.3021130549412137E-7</v>
      </c>
      <c r="D130" s="33">
        <f>+IFERROR(('MIP 2017'!D130/'MIP 2017'!D$168),0)</f>
        <v>6.0248703270763814E-7</v>
      </c>
      <c r="E130" s="33">
        <f>+IFERROR(('MIP 2017'!E130/'MIP 2017'!E$168),0)</f>
        <v>1.1577505759133949E-6</v>
      </c>
      <c r="F130" s="33">
        <f>+IFERROR(('MIP 2017'!F130/'MIP 2017'!F$168),0)</f>
        <v>1.2807469141250994E-6</v>
      </c>
      <c r="G130" s="33">
        <f>+IFERROR(('MIP 2017'!G130/'MIP 2017'!G$168),0)</f>
        <v>1.9435341296581579E-6</v>
      </c>
      <c r="H130" s="33">
        <f>+IFERROR(('MIP 2017'!H130/'MIP 2017'!H$168),0)</f>
        <v>9.8833652806063387E-7</v>
      </c>
      <c r="I130" s="33">
        <f>+IFERROR(('MIP 2017'!I130/'MIP 2017'!I$168),0)</f>
        <v>5.5188579229899607E-6</v>
      </c>
      <c r="J130" s="33">
        <f>+IFERROR(('MIP 2017'!J130/'MIP 2017'!J$168),0)</f>
        <v>1.2347754702877635E-6</v>
      </c>
      <c r="K130" s="33">
        <f>+IFERROR(('MIP 2017'!K130/'MIP 2017'!K$168),0)</f>
        <v>8.566989604282223E-7</v>
      </c>
      <c r="L130" s="33">
        <f>+IFERROR(('MIP 2017'!L130/'MIP 2017'!L$168),0)</f>
        <v>9.3113048512969039E-7</v>
      </c>
      <c r="M130" s="33">
        <f>+IFERROR(('MIP 2017'!M130/'MIP 2017'!M$168),0)</f>
        <v>2.3304566501457892E-6</v>
      </c>
      <c r="N130" s="33">
        <f>+IFERROR(('MIP 2017'!N130/'MIP 2017'!N$168),0)</f>
        <v>2.2843196652594533E-5</v>
      </c>
      <c r="O130" s="33">
        <f>+IFERROR(('MIP 2017'!O130/'MIP 2017'!O$168),0)</f>
        <v>3.1252644843003186E-4</v>
      </c>
      <c r="P130" s="33">
        <f>+IFERROR(('MIP 2017'!P130/'MIP 2017'!P$168),0)</f>
        <v>2.6563240769388163E-2</v>
      </c>
      <c r="Q130" s="33">
        <f>+IFERROR(('MIP 2017'!Q130/'MIP 2017'!Q$168),0)</f>
        <v>6.082780531672894E-7</v>
      </c>
      <c r="R130" s="33">
        <f>+IFERROR(('MIP 2017'!R130/'MIP 2017'!R$168),0)</f>
        <v>2.1685100282205211E-4</v>
      </c>
      <c r="S130" s="33">
        <f>+IFERROR(('MIP 2017'!S130/'MIP 2017'!S$168),0)</f>
        <v>2.564104578406778E-4</v>
      </c>
      <c r="T130" s="33">
        <f>+IFERROR(('MIP 2017'!T130/'MIP 2017'!T$168),0)</f>
        <v>8.9243010111694703E-7</v>
      </c>
      <c r="U130" s="33">
        <f>+IFERROR(('MIP 2017'!U130/'MIP 2017'!U$168),0)</f>
        <v>3.8885338426732211E-3</v>
      </c>
      <c r="V130" s="33">
        <f>+IFERROR(('MIP 2017'!V130/'MIP 2017'!V$168),0)</f>
        <v>6.3981900175063477E-7</v>
      </c>
      <c r="W130" s="33">
        <f>+IFERROR(('MIP 2017'!W130/'MIP 2017'!W$168),0)</f>
        <v>9.5517004912705017E-4</v>
      </c>
      <c r="X130" s="33">
        <f>+IFERROR(('MIP 2017'!X130/'MIP 2017'!X$168),0)</f>
        <v>9.4352518028282008E-7</v>
      </c>
      <c r="Y130" s="33">
        <f>+IFERROR(('MIP 2017'!Y130/'MIP 2017'!Y$168),0)</f>
        <v>1.6468707807931705E-6</v>
      </c>
      <c r="Z130" s="33">
        <f>+IFERROR(('MIP 2017'!Z130/'MIP 2017'!Z$168),0)</f>
        <v>7.2255267994823921E-3</v>
      </c>
      <c r="AA130" s="33">
        <f>+IFERROR(('MIP 2017'!AA130/'MIP 2017'!AA$168),0)</f>
        <v>1.0697161270037943E-6</v>
      </c>
      <c r="AB130" s="33">
        <f>+IFERROR(('MIP 2017'!AB130/'MIP 2017'!AB$168),0)</f>
        <v>3.3696452158035484E-5</v>
      </c>
      <c r="AC130" s="33">
        <f>+IFERROR(('MIP 2017'!AC130/'MIP 2017'!AC$168),0)</f>
        <v>1.9179063074950272E-5</v>
      </c>
      <c r="AD130" s="33">
        <f>+IFERROR(('MIP 2017'!AD130/'MIP 2017'!AD$168),0)</f>
        <v>3.1126087415479119E-4</v>
      </c>
      <c r="AE130" s="33">
        <f>+IFERROR(('MIP 2017'!AE130/'MIP 2017'!AE$168),0)</f>
        <v>1.3390573858307947E-3</v>
      </c>
      <c r="AF130" s="33">
        <f>+IFERROR(('MIP 2017'!AF130/'MIP 2017'!AF$168),0)</f>
        <v>4.5604733632542894E-4</v>
      </c>
      <c r="AG130" s="33">
        <f>+IFERROR(('MIP 2017'!AG130/'MIP 2017'!AG$168),0)</f>
        <v>6.8834820113039914E-3</v>
      </c>
      <c r="AH130" s="33">
        <f>+IFERROR(('MIP 2017'!AH130/'MIP 2017'!AH$168),0)</f>
        <v>4.4343946963082146E-5</v>
      </c>
      <c r="AI130" s="33">
        <f>+IFERROR(('MIP 2017'!AI130/'MIP 2017'!AI$168),0)</f>
        <v>2.3723780131362109E-3</v>
      </c>
      <c r="AJ130" s="33">
        <f>+IFERROR(('MIP 2017'!AJ130/'MIP 2017'!AJ$168),0)</f>
        <v>1.8080375459488492E-3</v>
      </c>
      <c r="AK130" s="33">
        <f>+IFERROR(('MIP 2017'!AK130/'MIP 2017'!AK$168),0)</f>
        <v>1.9546858316486291E-3</v>
      </c>
      <c r="AL130" s="33">
        <f>+IFERROR(('MIP 2017'!AL130/'MIP 2017'!AL$168),0)</f>
        <v>1.386251551239725E-4</v>
      </c>
      <c r="AM130" s="33">
        <f>+IFERROR(('MIP 2017'!AM130/'MIP 2017'!AM$168),0)</f>
        <v>3.9425909540010034E-3</v>
      </c>
      <c r="AN130" s="33">
        <f>+IFERROR(('MIP 2017'!AN130/'MIP 2017'!AN$168),0)</f>
        <v>3.5265842138434847E-4</v>
      </c>
      <c r="AO130" s="33">
        <f>+IFERROR(('MIP 2017'!AO130/'MIP 2017'!AO$168),0)</f>
        <v>1.9923762460211975E-3</v>
      </c>
      <c r="AP130" s="33">
        <f>+IFERROR(('MIP 2017'!AP130/'MIP 2017'!AP$168),0)</f>
        <v>3.9699347608468565E-3</v>
      </c>
      <c r="AQ130" s="33">
        <f>+IFERROR(('MIP 2017'!AQ130/'MIP 2017'!AQ$168),0)</f>
        <v>6.0318470770916795E-4</v>
      </c>
      <c r="AR130" s="33">
        <f>+IFERROR(('MIP 2017'!AR130/'MIP 2017'!AR$168),0)</f>
        <v>3.0391433806717964E-3</v>
      </c>
      <c r="AS130" s="33">
        <f>+IFERROR(('MIP 2017'!AS130/'MIP 2017'!AS$168),0)</f>
        <v>4.2575600819550548E-4</v>
      </c>
      <c r="AT130" s="33">
        <f>+IFERROR(('MIP 2017'!AT130/'MIP 2017'!AT$168),0)</f>
        <v>3.9697766043212817E-4</v>
      </c>
      <c r="AU130" s="33">
        <f>+IFERROR(('MIP 2017'!AU130/'MIP 2017'!AU$168),0)</f>
        <v>1.0441742771836824E-3</v>
      </c>
      <c r="AV130" s="33">
        <f>+IFERROR(('MIP 2017'!AV130/'MIP 2017'!AV$168),0)</f>
        <v>2.0812638162718946E-3</v>
      </c>
      <c r="AW130" s="33">
        <f>+IFERROR(('MIP 2017'!AW130/'MIP 2017'!AW$168),0)</f>
        <v>1.8471882880995041E-3</v>
      </c>
      <c r="AX130" s="33">
        <f>+IFERROR(('MIP 2017'!AX130/'MIP 2017'!AX$168),0)</f>
        <v>2.3680744644834404E-3</v>
      </c>
      <c r="AY130" s="33">
        <f>+IFERROR(('MIP 2017'!AY130/'MIP 2017'!AY$168),0)</f>
        <v>3.696415688443607E-4</v>
      </c>
      <c r="AZ130" s="33">
        <f>+IFERROR(('MIP 2017'!AZ130/'MIP 2017'!AZ$168),0)</f>
        <v>2.0355203700289605E-3</v>
      </c>
      <c r="BA130" s="33">
        <f>+IFERROR(('MIP 2017'!BA130/'MIP 2017'!BA$168),0)</f>
        <v>9.3854464362769075E-5</v>
      </c>
      <c r="BB130" s="33">
        <f>+IFERROR(('MIP 2017'!BB130/'MIP 2017'!BB$168),0)</f>
        <v>4.5592175317983754E-4</v>
      </c>
      <c r="BC130" s="33">
        <f>+IFERROR(('MIP 2017'!BC130/'MIP 2017'!BC$168),0)</f>
        <v>7.2569538606766465E-4</v>
      </c>
      <c r="BD130" s="33">
        <f>+IFERROR(('MIP 2017'!BD130/'MIP 2017'!BD$168),0)</f>
        <v>3.448434076874968E-3</v>
      </c>
      <c r="BE130" s="33">
        <f>+IFERROR(('MIP 2017'!BE130/'MIP 2017'!BE$168),0)</f>
        <v>2.3620657546289176E-4</v>
      </c>
      <c r="BF130" s="33">
        <f>+IFERROR(('MIP 2017'!BF130/'MIP 2017'!BF$168),0)</f>
        <v>1.1460810394709024E-3</v>
      </c>
      <c r="BG130" s="33">
        <f>+IFERROR(('MIP 2017'!BG130/'MIP 2017'!BG$168),0)</f>
        <v>3.99084637266254E-4</v>
      </c>
      <c r="BH130" s="33">
        <f>+IFERROR(('MIP 2017'!BH130/'MIP 2017'!BH$168),0)</f>
        <v>5.283893455585692E-3</v>
      </c>
      <c r="BI130" s="33">
        <f>+IFERROR(('MIP 2017'!BI130/'MIP 2017'!BI$168),0)</f>
        <v>2.9085371063051458E-3</v>
      </c>
      <c r="BJ130" s="33">
        <f>+IFERROR(('MIP 2017'!BJ130/'MIP 2017'!BJ$168),0)</f>
        <v>2.9807407848867463E-3</v>
      </c>
      <c r="BK130" s="33">
        <f>+IFERROR(('MIP 2017'!BK130/'MIP 2017'!BK$168),0)</f>
        <v>4.0402445825828576E-4</v>
      </c>
      <c r="BL130" s="33">
        <f>+IFERROR(('MIP 2017'!BL130/'MIP 2017'!BL$168),0)</f>
        <v>3.7424418074895427E-3</v>
      </c>
      <c r="BM130" s="33">
        <f>+IFERROR(('MIP 2017'!BM130/'MIP 2017'!BM$168),0)</f>
        <v>1.9316919768032645E-3</v>
      </c>
      <c r="BN130" s="33">
        <f>+IFERROR(('MIP 2017'!BN130/'MIP 2017'!BN$168),0)</f>
        <v>1.9536439777645447E-4</v>
      </c>
      <c r="BO130" s="33">
        <f>+IFERROR(('MIP 2017'!BO130/'MIP 2017'!BO$168),0)</f>
        <v>2.2372923270115464E-3</v>
      </c>
      <c r="BP130" s="33">
        <f>+IFERROR(('MIP 2017'!BP130/'MIP 2017'!BP$168),0)</f>
        <v>1.421237722679074E-3</v>
      </c>
      <c r="BQ130" s="33">
        <f>+IFERROR(('MIP 2017'!BQ130/'MIP 2017'!BQ$168),0)</f>
        <v>1.9064532589849304E-4</v>
      </c>
      <c r="BR130" s="33">
        <f>+IFERROR(('MIP 2017'!BR130/'MIP 2017'!BR$168),0)</f>
        <v>6.451426922773687E-4</v>
      </c>
      <c r="BS130" s="33">
        <f>+IFERROR(('MIP 2017'!BS130/'MIP 2017'!BS$168),0)</f>
        <v>2.2132554863736939E-4</v>
      </c>
      <c r="BT130" s="33">
        <f>+IFERROR(('MIP 2017'!BT130/'MIP 2017'!BT$168),0)</f>
        <v>3.0517553936473037E-3</v>
      </c>
      <c r="BU130" s="33">
        <f>+IFERROR(('MIP 2017'!BU130/'MIP 2017'!BU$168),0)</f>
        <v>2.4425273468777278E-3</v>
      </c>
      <c r="BV130" s="33">
        <f>+IFERROR(('MIP 2017'!BV130/'MIP 2017'!BV$168),0)</f>
        <v>2.606341293439676E-4</v>
      </c>
      <c r="BW130" s="33">
        <f>+IFERROR(('MIP 2017'!BW130/'MIP 2017'!BW$168),0)</f>
        <v>4.3494644833520406E-3</v>
      </c>
      <c r="BX130" s="33">
        <f>+IFERROR(('MIP 2017'!BX130/'MIP 2017'!BX$168),0)</f>
        <v>7.0122530379176286E-3</v>
      </c>
      <c r="BY130" s="33">
        <f>+IFERROR(('MIP 2017'!BY130/'MIP 2017'!BY$168),0)</f>
        <v>6.9153598621473755E-3</v>
      </c>
      <c r="BZ130" s="33">
        <f>+IFERROR(('MIP 2017'!BZ130/'MIP 2017'!BZ$168),0)</f>
        <v>1.69483294062426E-3</v>
      </c>
      <c r="CA130" s="33">
        <f>+IFERROR(('MIP 2017'!CA130/'MIP 2017'!CA$168),0)</f>
        <v>6.7522035088490937E-4</v>
      </c>
      <c r="CB130" s="33">
        <f>+IFERROR(('MIP 2017'!CB130/'MIP 2017'!CB$168),0)</f>
        <v>2.5627942371573043E-5</v>
      </c>
      <c r="CC130" s="33">
        <f>+IFERROR(('MIP 2017'!CC130/'MIP 2017'!CC$168),0)</f>
        <v>7.4910706248123947E-5</v>
      </c>
      <c r="CD130" s="33">
        <f>+IFERROR(('MIP 2017'!CD130/'MIP 2017'!CD$168),0)</f>
        <v>4.3565463151221302E-4</v>
      </c>
      <c r="CE130" s="33">
        <f>+IFERROR(('MIP 2017'!CE130/'MIP 2017'!CE$168),0)</f>
        <v>2.3559627605580758E-4</v>
      </c>
      <c r="CF130" s="33">
        <f>+IFERROR(('MIP 2017'!CF130/'MIP 2017'!CF$168),0)</f>
        <v>4.5887766637037712E-4</v>
      </c>
      <c r="CG130" s="33">
        <f>+IFERROR(('MIP 2017'!CG130/'MIP 2017'!CG$168),0)</f>
        <v>2.3871974998832739E-3</v>
      </c>
      <c r="CH130" s="33">
        <f>+IFERROR(('MIP 2017'!CH130/'MIP 2017'!CH$168),0)</f>
        <v>6.8805393599809554E-4</v>
      </c>
      <c r="CI130" s="33">
        <f>+IFERROR(('MIP 2017'!CI130/'MIP 2017'!CI$168),0)</f>
        <v>1.0302114599849032E-4</v>
      </c>
      <c r="CJ130" s="33">
        <f>+IFERROR(('MIP 2017'!CJ130/'MIP 2017'!CJ$168),0)</f>
        <v>3.3550750471849707E-3</v>
      </c>
      <c r="CK130" s="33">
        <f>+IFERROR(('MIP 2017'!CK130/'MIP 2017'!CK$168),0)</f>
        <v>6.8033360372735884E-7</v>
      </c>
      <c r="CL130" s="33">
        <f>+IFERROR(('MIP 2017'!CL130/'MIP 2017'!CL$168),0)</f>
        <v>2.2495326212547072E-3</v>
      </c>
      <c r="CM130" s="33">
        <f>+IFERROR(('MIP 2017'!CM130/'MIP 2017'!CM$168),0)</f>
        <v>6.9837831791192859E-4</v>
      </c>
      <c r="CN130" s="33">
        <f>+IFERROR(('MIP 2017'!CN130/'MIP 2017'!CN$168),0)</f>
        <v>3.2280260064512945E-3</v>
      </c>
      <c r="CO130" s="33">
        <f>+IFERROR(('MIP 2017'!CO130/'MIP 2017'!CO$168),0)</f>
        <v>2.37624161853603E-3</v>
      </c>
      <c r="CP130" s="33">
        <f>+IFERROR(('MIP 2017'!CP130/'MIP 2017'!CP$168),0)</f>
        <v>8.2041524720776154E-4</v>
      </c>
      <c r="CQ130" s="33">
        <f>+IFERROR(('MIP 2017'!CQ130/'MIP 2017'!CQ$168),0)</f>
        <v>4.4136605686964248E-3</v>
      </c>
      <c r="CR130" s="33">
        <f>+IFERROR(('MIP 2017'!CR130/'MIP 2017'!CR$168),0)</f>
        <v>1.0798519864213773E-3</v>
      </c>
      <c r="CS130" s="33">
        <f>+IFERROR(('MIP 2017'!CS130/'MIP 2017'!CS$168),0)</f>
        <v>5.4104329525905218E-3</v>
      </c>
      <c r="CT130" s="33">
        <f>+IFERROR(('MIP 2017'!CT130/'MIP 2017'!CT$168),0)</f>
        <v>5.4125361988648446E-3</v>
      </c>
      <c r="CU130" s="33">
        <f>+IFERROR(('MIP 2017'!CU130/'MIP 2017'!CU$168),0)</f>
        <v>5.0369224769026199E-4</v>
      </c>
      <c r="CV130" s="33">
        <f>+IFERROR(('MIP 2017'!CV130/'MIP 2017'!CV$168),0)</f>
        <v>4.074658486640223E-3</v>
      </c>
      <c r="CW130" s="33">
        <f>+IFERROR(('MIP 2017'!CW130/'MIP 2017'!CW$168),0)</f>
        <v>5.4747995135863859E-3</v>
      </c>
      <c r="CX130" s="33">
        <f>+IFERROR(('MIP 2017'!CX130/'MIP 2017'!CX$168),0)</f>
        <v>2.689946667929816E-3</v>
      </c>
      <c r="CY130" s="33">
        <f>+IFERROR(('MIP 2017'!CY130/'MIP 2017'!CY$168),0)</f>
        <v>4.016003283338585E-3</v>
      </c>
      <c r="CZ130" s="33">
        <f>+IFERROR(('MIP 2017'!CZ130/'MIP 2017'!CZ$168),0)</f>
        <v>1.0943745015763733E-3</v>
      </c>
      <c r="DA130" s="33">
        <f>+IFERROR(('MIP 2017'!DA130/'MIP 2017'!DA$168),0)</f>
        <v>1.7821649077419811E-3</v>
      </c>
      <c r="DB130" s="33">
        <f>+IFERROR(('MIP 2017'!DB130/'MIP 2017'!DB$168),0)</f>
        <v>4.8819516087021068E-3</v>
      </c>
      <c r="DC130" s="33">
        <f>+IFERROR(('MIP 2017'!DC130/'MIP 2017'!DC$168),0)</f>
        <v>3.9236094306224758E-3</v>
      </c>
      <c r="DD130" s="33">
        <f>+IFERROR(('MIP 2017'!DD130/'MIP 2017'!DD$168),0)</f>
        <v>1.8715080804706757E-3</v>
      </c>
      <c r="DE130" s="33">
        <f>+IFERROR(('MIP 2017'!DE130/'MIP 2017'!DE$168),0)</f>
        <v>9.8679032121595247E-4</v>
      </c>
      <c r="DF130" s="33">
        <f>+IFERROR(('MIP 2017'!DF130/'MIP 2017'!DF$168),0)</f>
        <v>3.733637348440434E-4</v>
      </c>
      <c r="DG130" s="33">
        <f>+IFERROR(('MIP 2017'!DG130/'MIP 2017'!DG$168),0)</f>
        <v>8.1991080193881036E-4</v>
      </c>
      <c r="DH130" s="33">
        <f>+IFERROR(('MIP 2017'!DH130/'MIP 2017'!DH$168),0)</f>
        <v>4.044451312757367E-3</v>
      </c>
      <c r="DI130" s="33">
        <f>+IFERROR(('MIP 2017'!DI130/'MIP 2017'!DI$168),0)</f>
        <v>1.9532227787377463E-3</v>
      </c>
      <c r="DJ130" s="33">
        <f>+IFERROR(('MIP 2017'!DJ130/'MIP 2017'!DJ$168),0)</f>
        <v>3.1264848842573762E-3</v>
      </c>
      <c r="DK130" s="33">
        <f>+IFERROR(('MIP 2017'!DK130/'MIP 2017'!DK$168),0)</f>
        <v>5.0234802943731605E-5</v>
      </c>
      <c r="DL130" s="33">
        <f>+IFERROR(('MIP 2017'!DL130/'MIP 2017'!DL$168),0)</f>
        <v>6.4613597004140825E-5</v>
      </c>
      <c r="DM130" s="33">
        <f>+IFERROR(('MIP 2017'!DM130/'MIP 2017'!DM$168),0)</f>
        <v>7.1514637560307344E-5</v>
      </c>
      <c r="DN130" s="33">
        <f>+IFERROR(('MIP 2017'!DN130/'MIP 2017'!DN$168),0)</f>
        <v>5.7757834196258654E-4</v>
      </c>
      <c r="DO130" s="33">
        <f>+IFERROR(('MIP 2017'!DO130/'MIP 2017'!DO$168),0)</f>
        <v>8.1823730168450039E-4</v>
      </c>
      <c r="DP130" s="33">
        <f>+IFERROR(('MIP 2017'!DP130/'MIP 2017'!DP$168),0)</f>
        <v>1.3700922276008831E-3</v>
      </c>
      <c r="DQ130" s="33">
        <f>+IFERROR(('MIP 2017'!DQ130/'MIP 2017'!DQ$168),0)</f>
        <v>9.2727088207544169E-3</v>
      </c>
      <c r="DR130" s="33">
        <f>+IFERROR(('MIP 2017'!DR130/'MIP 2017'!DR$168),0)</f>
        <v>3.4968037452659706E-3</v>
      </c>
      <c r="DS130" s="33">
        <f>+IFERROR(('MIP 2017'!DS130/'MIP 2017'!DS$168),0)</f>
        <v>8.5784930213088553E-3</v>
      </c>
      <c r="DT130" s="33">
        <f>+IFERROR(('MIP 2017'!DT130/'MIP 2017'!DT$168),0)</f>
        <v>2.5066448208954347E-3</v>
      </c>
      <c r="DU130" s="33">
        <f>+IFERROR(('MIP 2017'!DU130/'MIP 2017'!DU$168),0)</f>
        <v>7.1192763472728733E-4</v>
      </c>
      <c r="DV130" s="33">
        <f>+IFERROR(('MIP 2017'!DV130/'MIP 2017'!DV$168),0)</f>
        <v>2.2196699232668211E-3</v>
      </c>
      <c r="DW130" s="33">
        <f>+IFERROR(('MIP 2017'!DW130/'MIP 2017'!DW$168),0)</f>
        <v>4.3503225049656147E-3</v>
      </c>
      <c r="DX130" s="33">
        <f>+IFERROR(('MIP 2017'!DX130/'MIP 2017'!DX$168),0)</f>
        <v>5.260456120581871E-3</v>
      </c>
      <c r="DY130" s="33">
        <f>+IFERROR(('MIP 2017'!DY130/'MIP 2017'!DY$168),0)</f>
        <v>5.6006030305516027E-2</v>
      </c>
      <c r="DZ130" s="33">
        <f>+IFERROR(('MIP 2017'!DZ130/'MIP 2017'!DZ$168),0)</f>
        <v>2.7336737969732359E-3</v>
      </c>
      <c r="EA130" s="33">
        <f>+IFERROR(('MIP 2017'!EA130/'MIP 2017'!EA$168),0)</f>
        <v>9.5817241026215569E-3</v>
      </c>
      <c r="EB130" s="33">
        <f>+IFERROR(('MIP 2017'!EB130/'MIP 2017'!EB$168),0)</f>
        <v>1.4096735127649527E-2</v>
      </c>
      <c r="EC130" s="33">
        <f>+IFERROR(('MIP 2017'!EC130/'MIP 2017'!EC$168),0)</f>
        <v>1.3362978974393788E-4</v>
      </c>
      <c r="ED130" s="33">
        <f>+IFERROR(('MIP 2017'!ED130/'MIP 2017'!ED$168),0)</f>
        <v>5.493030221488073E-3</v>
      </c>
      <c r="EE130" s="33">
        <f>+IFERROR(('MIP 2017'!EE130/'MIP 2017'!EE$168),0)</f>
        <v>6.1109846477237799E-3</v>
      </c>
      <c r="EF130" s="33">
        <f>+IFERROR(('MIP 2017'!EF130/'MIP 2017'!EF$168),0)</f>
        <v>2.5176311461386637E-2</v>
      </c>
      <c r="EG130" s="33">
        <f>+IFERROR(('MIP 2017'!EG130/'MIP 2017'!EG$168),0)</f>
        <v>7.2611018536076067E-4</v>
      </c>
      <c r="EH130" s="33">
        <f>+IFERROR(('MIP 2017'!EH130/'MIP 2017'!EH$168),0)</f>
        <v>0</v>
      </c>
    </row>
    <row r="131" spans="1:138" s="7" customFormat="1" ht="21.95" customHeight="1" thickBot="1" x14ac:dyDescent="0.25">
      <c r="A131" s="137" t="s">
        <v>299</v>
      </c>
      <c r="B131" s="138" t="s">
        <v>290</v>
      </c>
      <c r="C131" s="33">
        <f>+IFERROR(('MIP 2017'!C131/'MIP 2017'!C$168),0)</f>
        <v>2.8290217224916445E-5</v>
      </c>
      <c r="D131" s="33">
        <f>+IFERROR(('MIP 2017'!D131/'MIP 2017'!D$168),0)</f>
        <v>1.8306089992931581E-5</v>
      </c>
      <c r="E131" s="33">
        <f>+IFERROR(('MIP 2017'!E131/'MIP 2017'!E$168),0)</f>
        <v>2.2303456310839638E-5</v>
      </c>
      <c r="F131" s="33">
        <f>+IFERROR(('MIP 2017'!F131/'MIP 2017'!F$168),0)</f>
        <v>4.38920592278166E-5</v>
      </c>
      <c r="G131" s="33">
        <f>+IFERROR(('MIP 2017'!G131/'MIP 2017'!G$168),0)</f>
        <v>3.4055916053654249E-5</v>
      </c>
      <c r="H131" s="33">
        <f>+IFERROR(('MIP 2017'!H131/'MIP 2017'!H$168),0)</f>
        <v>2.6909238045086023E-5</v>
      </c>
      <c r="I131" s="33">
        <f>+IFERROR(('MIP 2017'!I131/'MIP 2017'!I$168),0)</f>
        <v>1.2159045540742825E-5</v>
      </c>
      <c r="J131" s="33">
        <f>+IFERROR(('MIP 2017'!J131/'MIP 2017'!J$168),0)</f>
        <v>3.2443759063918499E-5</v>
      </c>
      <c r="K131" s="33">
        <f>+IFERROR(('MIP 2017'!K131/'MIP 2017'!K$168),0)</f>
        <v>2.2752636104015881E-5</v>
      </c>
      <c r="L131" s="33">
        <f>+IFERROR(('MIP 2017'!L131/'MIP 2017'!L$168),0)</f>
        <v>2.5472471662893071E-5</v>
      </c>
      <c r="M131" s="33">
        <f>+IFERROR(('MIP 2017'!M131/'MIP 2017'!M$168),0)</f>
        <v>5.9245724398098282E-5</v>
      </c>
      <c r="N131" s="33">
        <f>+IFERROR(('MIP 2017'!N131/'MIP 2017'!N$168),0)</f>
        <v>7.222408146070375E-3</v>
      </c>
      <c r="O131" s="33">
        <f>+IFERROR(('MIP 2017'!O131/'MIP 2017'!O$168),0)</f>
        <v>1.8608116945190518E-3</v>
      </c>
      <c r="P131" s="33">
        <f>+IFERROR(('MIP 2017'!P131/'MIP 2017'!P$168),0)</f>
        <v>3.4551214835478476E-5</v>
      </c>
      <c r="Q131" s="33">
        <f>+IFERROR(('MIP 2017'!Q131/'MIP 2017'!Q$168),0)</f>
        <v>1.7327802918060084E-5</v>
      </c>
      <c r="R131" s="33">
        <f>+IFERROR(('MIP 2017'!R131/'MIP 2017'!R$168),0)</f>
        <v>4.0064767667680991E-5</v>
      </c>
      <c r="S131" s="33">
        <f>+IFERROR(('MIP 2017'!S131/'MIP 2017'!S$168),0)</f>
        <v>8.1233914717193496E-5</v>
      </c>
      <c r="T131" s="33">
        <f>+IFERROR(('MIP 2017'!T131/'MIP 2017'!T$168),0)</f>
        <v>2.5088842701295519E-5</v>
      </c>
      <c r="U131" s="33">
        <f>+IFERROR(('MIP 2017'!U131/'MIP 2017'!U$168),0)</f>
        <v>2.2698944429447388E-3</v>
      </c>
      <c r="V131" s="33">
        <f>+IFERROR(('MIP 2017'!V131/'MIP 2017'!V$168),0)</f>
        <v>3.1160716209418595E-5</v>
      </c>
      <c r="W131" s="33">
        <f>+IFERROR(('MIP 2017'!W131/'MIP 2017'!W$168),0)</f>
        <v>1.307017731259059E-4</v>
      </c>
      <c r="X131" s="33">
        <f>+IFERROR(('MIP 2017'!X131/'MIP 2017'!X$168),0)</f>
        <v>4.7574220425663828E-5</v>
      </c>
      <c r="Y131" s="33">
        <f>+IFERROR(('MIP 2017'!Y131/'MIP 2017'!Y$168),0)</f>
        <v>4.3266249589322234E-5</v>
      </c>
      <c r="Z131" s="33">
        <f>+IFERROR(('MIP 2017'!Z131/'MIP 2017'!Z$168),0)</f>
        <v>4.027203298976461E-5</v>
      </c>
      <c r="AA131" s="33">
        <f>+IFERROR(('MIP 2017'!AA131/'MIP 2017'!AA$168),0)</f>
        <v>3.2500131651196486E-5</v>
      </c>
      <c r="AB131" s="33">
        <f>+IFERROR(('MIP 2017'!AB131/'MIP 2017'!AB$168),0)</f>
        <v>1.3495436755820399E-3</v>
      </c>
      <c r="AC131" s="33">
        <f>+IFERROR(('MIP 2017'!AC131/'MIP 2017'!AC$168),0)</f>
        <v>7.4657149428571877E-6</v>
      </c>
      <c r="AD131" s="33">
        <f>+IFERROR(('MIP 2017'!AD131/'MIP 2017'!AD$168),0)</f>
        <v>4.2210978398677171E-5</v>
      </c>
      <c r="AE131" s="33">
        <f>+IFERROR(('MIP 2017'!AE131/'MIP 2017'!AE$168),0)</f>
        <v>4.3194199036162683E-4</v>
      </c>
      <c r="AF131" s="33">
        <f>+IFERROR(('MIP 2017'!AF131/'MIP 2017'!AF$168),0)</f>
        <v>2.3081125190675526E-4</v>
      </c>
      <c r="AG131" s="33">
        <f>+IFERROR(('MIP 2017'!AG131/'MIP 2017'!AG$168),0)</f>
        <v>1.5594841903142646E-2</v>
      </c>
      <c r="AH131" s="33">
        <f>+IFERROR(('MIP 2017'!AH131/'MIP 2017'!AH$168),0)</f>
        <v>4.2004406604425578E-5</v>
      </c>
      <c r="AI131" s="33">
        <f>+IFERROR(('MIP 2017'!AI131/'MIP 2017'!AI$168),0)</f>
        <v>2.8326738381805197E-3</v>
      </c>
      <c r="AJ131" s="33">
        <f>+IFERROR(('MIP 2017'!AJ131/'MIP 2017'!AJ$168),0)</f>
        <v>4.4498593416633045E-4</v>
      </c>
      <c r="AK131" s="33">
        <f>+IFERROR(('MIP 2017'!AK131/'MIP 2017'!AK$168),0)</f>
        <v>3.0524058520622179E-3</v>
      </c>
      <c r="AL131" s="33">
        <f>+IFERROR(('MIP 2017'!AL131/'MIP 2017'!AL$168),0)</f>
        <v>1.9272649844729434E-4</v>
      </c>
      <c r="AM131" s="33">
        <f>+IFERROR(('MIP 2017'!AM131/'MIP 2017'!AM$168),0)</f>
        <v>3.5970759292498007E-3</v>
      </c>
      <c r="AN131" s="33">
        <f>+IFERROR(('MIP 2017'!AN131/'MIP 2017'!AN$168),0)</f>
        <v>6.4688095086802662E-3</v>
      </c>
      <c r="AO131" s="33">
        <f>+IFERROR(('MIP 2017'!AO131/'MIP 2017'!AO$168),0)</f>
        <v>1.6683596753008837E-3</v>
      </c>
      <c r="AP131" s="33">
        <f>+IFERROR(('MIP 2017'!AP131/'MIP 2017'!AP$168),0)</f>
        <v>3.9915713802853026E-3</v>
      </c>
      <c r="AQ131" s="33">
        <f>+IFERROR(('MIP 2017'!AQ131/'MIP 2017'!AQ$168),0)</f>
        <v>1.0185907467797073E-3</v>
      </c>
      <c r="AR131" s="33">
        <f>+IFERROR(('MIP 2017'!AR131/'MIP 2017'!AR$168),0)</f>
        <v>8.2304590488458482E-3</v>
      </c>
      <c r="AS131" s="33">
        <f>+IFERROR(('MIP 2017'!AS131/'MIP 2017'!AS$168),0)</f>
        <v>1.1056916298056065E-4</v>
      </c>
      <c r="AT131" s="33">
        <f>+IFERROR(('MIP 2017'!AT131/'MIP 2017'!AT$168),0)</f>
        <v>1.3411265765583488E-2</v>
      </c>
      <c r="AU131" s="33">
        <f>+IFERROR(('MIP 2017'!AU131/'MIP 2017'!AU$168),0)</f>
        <v>3.7564158309186949E-3</v>
      </c>
      <c r="AV131" s="33">
        <f>+IFERROR(('MIP 2017'!AV131/'MIP 2017'!AV$168),0)</f>
        <v>1.7757426101951811E-3</v>
      </c>
      <c r="AW131" s="33">
        <f>+IFERROR(('MIP 2017'!AW131/'MIP 2017'!AW$168),0)</f>
        <v>2.2119862683772612E-2</v>
      </c>
      <c r="AX131" s="33">
        <f>+IFERROR(('MIP 2017'!AX131/'MIP 2017'!AX$168),0)</f>
        <v>6.2362344324658257E-4</v>
      </c>
      <c r="AY131" s="33">
        <f>+IFERROR(('MIP 2017'!AY131/'MIP 2017'!AY$168),0)</f>
        <v>3.081940412412987E-4</v>
      </c>
      <c r="AZ131" s="33">
        <f>+IFERROR(('MIP 2017'!AZ131/'MIP 2017'!AZ$168),0)</f>
        <v>6.390877419458356E-4</v>
      </c>
      <c r="BA131" s="33">
        <f>+IFERROR(('MIP 2017'!BA131/'MIP 2017'!BA$168),0)</f>
        <v>1.3895911393366697E-4</v>
      </c>
      <c r="BB131" s="33">
        <f>+IFERROR(('MIP 2017'!BB131/'MIP 2017'!BB$168),0)</f>
        <v>2.554259721908328E-3</v>
      </c>
      <c r="BC131" s="33">
        <f>+IFERROR(('MIP 2017'!BC131/'MIP 2017'!BC$168),0)</f>
        <v>1.1780100382069883E-3</v>
      </c>
      <c r="BD131" s="33">
        <f>+IFERROR(('MIP 2017'!BD131/'MIP 2017'!BD$168),0)</f>
        <v>5.6108441697153466E-4</v>
      </c>
      <c r="BE131" s="33">
        <f>+IFERROR(('MIP 2017'!BE131/'MIP 2017'!BE$168),0)</f>
        <v>5.5287169737271019E-3</v>
      </c>
      <c r="BF131" s="33">
        <f>+IFERROR(('MIP 2017'!BF131/'MIP 2017'!BF$168),0)</f>
        <v>6.2351060469920064E-3</v>
      </c>
      <c r="BG131" s="33">
        <f>+IFERROR(('MIP 2017'!BG131/'MIP 2017'!BG$168),0)</f>
        <v>2.1553320679426437E-4</v>
      </c>
      <c r="BH131" s="33">
        <f>+IFERROR(('MIP 2017'!BH131/'MIP 2017'!BH$168),0)</f>
        <v>2.7646585446451841E-3</v>
      </c>
      <c r="BI131" s="33">
        <f>+IFERROR(('MIP 2017'!BI131/'MIP 2017'!BI$168),0)</f>
        <v>3.2843548572696201E-3</v>
      </c>
      <c r="BJ131" s="33">
        <f>+IFERROR(('MIP 2017'!BJ131/'MIP 2017'!BJ$168),0)</f>
        <v>2.4001283010329924E-3</v>
      </c>
      <c r="BK131" s="33">
        <f>+IFERROR(('MIP 2017'!BK131/'MIP 2017'!BK$168),0)</f>
        <v>1.5467814347083053E-2</v>
      </c>
      <c r="BL131" s="33">
        <f>+IFERROR(('MIP 2017'!BL131/'MIP 2017'!BL$168),0)</f>
        <v>1.0256972492044077E-2</v>
      </c>
      <c r="BM131" s="33">
        <f>+IFERROR(('MIP 2017'!BM131/'MIP 2017'!BM$168),0)</f>
        <v>4.5013697981955174E-3</v>
      </c>
      <c r="BN131" s="33">
        <f>+IFERROR(('MIP 2017'!BN131/'MIP 2017'!BN$168),0)</f>
        <v>2.378546664810537E-3</v>
      </c>
      <c r="BO131" s="33">
        <f>+IFERROR(('MIP 2017'!BO131/'MIP 2017'!BO$168),0)</f>
        <v>1.78524790715054E-3</v>
      </c>
      <c r="BP131" s="33">
        <f>+IFERROR(('MIP 2017'!BP131/'MIP 2017'!BP$168),0)</f>
        <v>2.5900750759298933E-2</v>
      </c>
      <c r="BQ131" s="33">
        <f>+IFERROR(('MIP 2017'!BQ131/'MIP 2017'!BQ$168),0)</f>
        <v>1.6644526043658989E-2</v>
      </c>
      <c r="BR131" s="33">
        <f>+IFERROR(('MIP 2017'!BR131/'MIP 2017'!BR$168),0)</f>
        <v>4.8389540368638014E-3</v>
      </c>
      <c r="BS131" s="33">
        <f>+IFERROR(('MIP 2017'!BS131/'MIP 2017'!BS$168),0)</f>
        <v>4.1093824457098509E-3</v>
      </c>
      <c r="BT131" s="33">
        <f>+IFERROR(('MIP 2017'!BT131/'MIP 2017'!BT$168),0)</f>
        <v>4.1218532211263103E-4</v>
      </c>
      <c r="BU131" s="33">
        <f>+IFERROR(('MIP 2017'!BU131/'MIP 2017'!BU$168),0)</f>
        <v>2.5969478435315966E-4</v>
      </c>
      <c r="BV131" s="33">
        <f>+IFERROR(('MIP 2017'!BV131/'MIP 2017'!BV$168),0)</f>
        <v>2.0277966359372006E-2</v>
      </c>
      <c r="BW131" s="33">
        <f>+IFERROR(('MIP 2017'!BW131/'MIP 2017'!BW$168),0)</f>
        <v>3.5283744836629894E-3</v>
      </c>
      <c r="BX131" s="33">
        <f>+IFERROR(('MIP 2017'!BX131/'MIP 2017'!BX$168),0)</f>
        <v>1.3384509031043774E-2</v>
      </c>
      <c r="BY131" s="33">
        <f>+IFERROR(('MIP 2017'!BY131/'MIP 2017'!BY$168),0)</f>
        <v>1.6075327656613025E-2</v>
      </c>
      <c r="BZ131" s="33">
        <f>+IFERROR(('MIP 2017'!BZ131/'MIP 2017'!BZ$168),0)</f>
        <v>3.2214888528204443E-3</v>
      </c>
      <c r="CA131" s="33">
        <f>+IFERROR(('MIP 2017'!CA131/'MIP 2017'!CA$168),0)</f>
        <v>1.055678610010273E-2</v>
      </c>
      <c r="CB131" s="33">
        <f>+IFERROR(('MIP 2017'!CB131/'MIP 2017'!CB$168),0)</f>
        <v>3.8054189218768202E-5</v>
      </c>
      <c r="CC131" s="33">
        <f>+IFERROR(('MIP 2017'!CC131/'MIP 2017'!CC$168),0)</f>
        <v>3.3136658478197129E-5</v>
      </c>
      <c r="CD131" s="33">
        <f>+IFERROR(('MIP 2017'!CD131/'MIP 2017'!CD$168),0)</f>
        <v>1.0966954162581682E-4</v>
      </c>
      <c r="CE131" s="33">
        <f>+IFERROR(('MIP 2017'!CE131/'MIP 2017'!CE$168),0)</f>
        <v>4.4049505633801862E-4</v>
      </c>
      <c r="CF131" s="33">
        <f>+IFERROR(('MIP 2017'!CF131/'MIP 2017'!CF$168),0)</f>
        <v>1.9733133078989511E-3</v>
      </c>
      <c r="CG131" s="33">
        <f>+IFERROR(('MIP 2017'!CG131/'MIP 2017'!CG$168),0)</f>
        <v>1.1048715382615114E-2</v>
      </c>
      <c r="CH131" s="33">
        <f>+IFERROR(('MIP 2017'!CH131/'MIP 2017'!CH$168),0)</f>
        <v>8.4496938235009624E-4</v>
      </c>
      <c r="CI131" s="33">
        <f>+IFERROR(('MIP 2017'!CI131/'MIP 2017'!CI$168),0)</f>
        <v>5.4685435703162595E-2</v>
      </c>
      <c r="CJ131" s="33">
        <f>+IFERROR(('MIP 2017'!CJ131/'MIP 2017'!CJ$168),0)</f>
        <v>1.8739709885857482E-3</v>
      </c>
      <c r="CK131" s="33">
        <f>+IFERROR(('MIP 2017'!CK131/'MIP 2017'!CK$168),0)</f>
        <v>1.7554091492908635E-5</v>
      </c>
      <c r="CL131" s="33">
        <f>+IFERROR(('MIP 2017'!CL131/'MIP 2017'!CL$168),0)</f>
        <v>3.2958146282804756E-3</v>
      </c>
      <c r="CM131" s="33">
        <f>+IFERROR(('MIP 2017'!CM131/'MIP 2017'!CM$168),0)</f>
        <v>2.7488902402343231E-2</v>
      </c>
      <c r="CN131" s="33">
        <f>+IFERROR(('MIP 2017'!CN131/'MIP 2017'!CN$168),0)</f>
        <v>5.5022916554361291E-2</v>
      </c>
      <c r="CO131" s="33">
        <f>+IFERROR(('MIP 2017'!CO131/'MIP 2017'!CO$168),0)</f>
        <v>1.0574780530511774E-2</v>
      </c>
      <c r="CP131" s="33">
        <f>+IFERROR(('MIP 2017'!CP131/'MIP 2017'!CP$168),0)</f>
        <v>4.0224206179842971E-3</v>
      </c>
      <c r="CQ131" s="33">
        <f>+IFERROR(('MIP 2017'!CQ131/'MIP 2017'!CQ$168),0)</f>
        <v>1.3797417567303681E-2</v>
      </c>
      <c r="CR131" s="33">
        <f>+IFERROR(('MIP 2017'!CR131/'MIP 2017'!CR$168),0)</f>
        <v>6.2921212798687683E-3</v>
      </c>
      <c r="CS131" s="33">
        <f>+IFERROR(('MIP 2017'!CS131/'MIP 2017'!CS$168),0)</f>
        <v>1.60677585331102E-2</v>
      </c>
      <c r="CT131" s="33">
        <f>+IFERROR(('MIP 2017'!CT131/'MIP 2017'!CT$168),0)</f>
        <v>5.3495307079243992E-2</v>
      </c>
      <c r="CU131" s="33">
        <f>+IFERROR(('MIP 2017'!CU131/'MIP 2017'!CU$168),0)</f>
        <v>2.9196008621131522E-3</v>
      </c>
      <c r="CV131" s="33">
        <f>+IFERROR(('MIP 2017'!CV131/'MIP 2017'!CV$168),0)</f>
        <v>8.0072703939973785E-3</v>
      </c>
      <c r="CW131" s="33">
        <f>+IFERROR(('MIP 2017'!CW131/'MIP 2017'!CW$168),0)</f>
        <v>4.6450492830200044E-2</v>
      </c>
      <c r="CX131" s="33">
        <f>+IFERROR(('MIP 2017'!CX131/'MIP 2017'!CX$168),0)</f>
        <v>9.5668710310861341E-2</v>
      </c>
      <c r="CY131" s="33">
        <f>+IFERROR(('MIP 2017'!CY131/'MIP 2017'!CY$168),0)</f>
        <v>4.0628898041097414E-2</v>
      </c>
      <c r="CZ131" s="33">
        <f>+IFERROR(('MIP 2017'!CZ131/'MIP 2017'!CZ$168),0)</f>
        <v>4.1320974107587657E-2</v>
      </c>
      <c r="DA131" s="33">
        <f>+IFERROR(('MIP 2017'!DA131/'MIP 2017'!DA$168),0)</f>
        <v>5.0705338601887912E-3</v>
      </c>
      <c r="DB131" s="33">
        <f>+IFERROR(('MIP 2017'!DB131/'MIP 2017'!DB$168),0)</f>
        <v>8.2438475317610886E-3</v>
      </c>
      <c r="DC131" s="33">
        <f>+IFERROR(('MIP 2017'!DC131/'MIP 2017'!DC$168),0)</f>
        <v>5.2259422136373621E-3</v>
      </c>
      <c r="DD131" s="33">
        <f>+IFERROR(('MIP 2017'!DD131/'MIP 2017'!DD$168),0)</f>
        <v>1.3752828333250424E-2</v>
      </c>
      <c r="DE131" s="33">
        <f>+IFERROR(('MIP 2017'!DE131/'MIP 2017'!DE$168),0)</f>
        <v>1.613919182753908E-2</v>
      </c>
      <c r="DF131" s="33">
        <f>+IFERROR(('MIP 2017'!DF131/'MIP 2017'!DF$168),0)</f>
        <v>1.54926170728948E-2</v>
      </c>
      <c r="DG131" s="33">
        <f>+IFERROR(('MIP 2017'!DG131/'MIP 2017'!DG$168),0)</f>
        <v>1.3241506059634074E-2</v>
      </c>
      <c r="DH131" s="33">
        <f>+IFERROR(('MIP 2017'!DH131/'MIP 2017'!DH$168),0)</f>
        <v>4.1200462702241768E-3</v>
      </c>
      <c r="DI131" s="33">
        <f>+IFERROR(('MIP 2017'!DI131/'MIP 2017'!DI$168),0)</f>
        <v>2.0037874412939267E-5</v>
      </c>
      <c r="DJ131" s="33">
        <f>+IFERROR(('MIP 2017'!DJ131/'MIP 2017'!DJ$168),0)</f>
        <v>1.5575234848560899E-2</v>
      </c>
      <c r="DK131" s="33">
        <f>+IFERROR(('MIP 2017'!DK131/'MIP 2017'!DK$168),0)</f>
        <v>1.3030031756428466E-2</v>
      </c>
      <c r="DL131" s="33">
        <f>+IFERROR(('MIP 2017'!DL131/'MIP 2017'!DL$168),0)</f>
        <v>1.559688151612228E-2</v>
      </c>
      <c r="DM131" s="33">
        <f>+IFERROR(('MIP 2017'!DM131/'MIP 2017'!DM$168),0)</f>
        <v>1.8560851807538113E-2</v>
      </c>
      <c r="DN131" s="33">
        <f>+IFERROR(('MIP 2017'!DN131/'MIP 2017'!DN$168),0)</f>
        <v>5.9875605051835401E-5</v>
      </c>
      <c r="DO131" s="33">
        <f>+IFERROR(('MIP 2017'!DO131/'MIP 2017'!DO$168),0)</f>
        <v>3.7199666814936139E-2</v>
      </c>
      <c r="DP131" s="33">
        <f>+IFERROR(('MIP 2017'!DP131/'MIP 2017'!DP$168),0)</f>
        <v>9.2036387471203761E-3</v>
      </c>
      <c r="DQ131" s="33">
        <f>+IFERROR(('MIP 2017'!DQ131/'MIP 2017'!DQ$168),0)</f>
        <v>8.1711177396642225E-3</v>
      </c>
      <c r="DR131" s="33">
        <f>+IFERROR(('MIP 2017'!DR131/'MIP 2017'!DR$168),0)</f>
        <v>6.2197632735898718E-3</v>
      </c>
      <c r="DS131" s="33">
        <f>+IFERROR(('MIP 2017'!DS131/'MIP 2017'!DS$168),0)</f>
        <v>2.2499087199509223E-2</v>
      </c>
      <c r="DT131" s="33">
        <f>+IFERROR(('MIP 2017'!DT131/'MIP 2017'!DT$168),0)</f>
        <v>4.8205502129392849E-4</v>
      </c>
      <c r="DU131" s="33">
        <f>+IFERROR(('MIP 2017'!DU131/'MIP 2017'!DU$168),0)</f>
        <v>1.2029370414610654E-2</v>
      </c>
      <c r="DV131" s="33">
        <f>+IFERROR(('MIP 2017'!DV131/'MIP 2017'!DV$168),0)</f>
        <v>5.1839904921856189E-3</v>
      </c>
      <c r="DW131" s="33">
        <f>+IFERROR(('MIP 2017'!DW131/'MIP 2017'!DW$168),0)</f>
        <v>2.5395673731511215E-3</v>
      </c>
      <c r="DX131" s="33">
        <f>+IFERROR(('MIP 2017'!DX131/'MIP 2017'!DX$168),0)</f>
        <v>2.6109040295258044E-2</v>
      </c>
      <c r="DY131" s="33">
        <f>+IFERROR(('MIP 2017'!DY131/'MIP 2017'!DY$168),0)</f>
        <v>2.5347437210485675E-3</v>
      </c>
      <c r="DZ131" s="33">
        <f>+IFERROR(('MIP 2017'!DZ131/'MIP 2017'!DZ$168),0)</f>
        <v>1.454624866910608E-3</v>
      </c>
      <c r="EA131" s="33">
        <f>+IFERROR(('MIP 2017'!EA131/'MIP 2017'!EA$168),0)</f>
        <v>1.4483947125197714E-2</v>
      </c>
      <c r="EB131" s="33">
        <f>+IFERROR(('MIP 2017'!EB131/'MIP 2017'!EB$168),0)</f>
        <v>9.1738534554995418E-3</v>
      </c>
      <c r="EC131" s="33">
        <f>+IFERROR(('MIP 2017'!EC131/'MIP 2017'!EC$168),0)</f>
        <v>3.0787797510841163E-2</v>
      </c>
      <c r="ED131" s="33">
        <f>+IFERROR(('MIP 2017'!ED131/'MIP 2017'!ED$168),0)</f>
        <v>1.1371878344302202E-2</v>
      </c>
      <c r="EE131" s="33">
        <f>+IFERROR(('MIP 2017'!EE131/'MIP 2017'!EE$168),0)</f>
        <v>1.725542540052254E-5</v>
      </c>
      <c r="EF131" s="33">
        <f>+IFERROR(('MIP 2017'!EF131/'MIP 2017'!EF$168),0)</f>
        <v>2.5205508368393169E-3</v>
      </c>
      <c r="EG131" s="33">
        <f>+IFERROR(('MIP 2017'!EG131/'MIP 2017'!EG$168),0)</f>
        <v>1.5177607155123413E-2</v>
      </c>
      <c r="EH131" s="33">
        <f>+IFERROR(('MIP 2017'!EH131/'MIP 2017'!EH$168),0)</f>
        <v>0</v>
      </c>
    </row>
    <row r="132" spans="1:138" s="7" customFormat="1" ht="21.95" customHeight="1" thickBot="1" x14ac:dyDescent="0.25">
      <c r="A132" s="137" t="s">
        <v>301</v>
      </c>
      <c r="B132" s="138" t="s">
        <v>292</v>
      </c>
      <c r="C132" s="33">
        <f>+IFERROR(('MIP 2017'!C132/'MIP 2017'!C$168),0)</f>
        <v>5.6460951260773934E-4</v>
      </c>
      <c r="D132" s="33">
        <f>+IFERROR(('MIP 2017'!D132/'MIP 2017'!D$168),0)</f>
        <v>2.6393023340043749E-4</v>
      </c>
      <c r="E132" s="33">
        <f>+IFERROR(('MIP 2017'!E132/'MIP 2017'!E$168),0)</f>
        <v>6.107817557225798E-4</v>
      </c>
      <c r="F132" s="33">
        <f>+IFERROR(('MIP 2017'!F132/'MIP 2017'!F$168),0)</f>
        <v>3.1626745876163476E-4</v>
      </c>
      <c r="G132" s="33">
        <f>+IFERROR(('MIP 2017'!G132/'MIP 2017'!G$168),0)</f>
        <v>2.7182343644170572E-4</v>
      </c>
      <c r="H132" s="33">
        <f>+IFERROR(('MIP 2017'!H132/'MIP 2017'!H$168),0)</f>
        <v>6.3785627631584153E-4</v>
      </c>
      <c r="I132" s="33">
        <f>+IFERROR(('MIP 2017'!I132/'MIP 2017'!I$168),0)</f>
        <v>3.797843906088379E-4</v>
      </c>
      <c r="J132" s="33">
        <f>+IFERROR(('MIP 2017'!J132/'MIP 2017'!J$168),0)</f>
        <v>2.2831882827411415E-4</v>
      </c>
      <c r="K132" s="33">
        <f>+IFERROR(('MIP 2017'!K132/'MIP 2017'!K$168),0)</f>
        <v>1.940771602635956E-4</v>
      </c>
      <c r="L132" s="33">
        <f>+IFERROR(('MIP 2017'!L132/'MIP 2017'!L$168),0)</f>
        <v>2.6856207049711229E-4</v>
      </c>
      <c r="M132" s="33">
        <f>+IFERROR(('MIP 2017'!M132/'MIP 2017'!M$168),0)</f>
        <v>2.8889948389815631E-4</v>
      </c>
      <c r="N132" s="33">
        <f>+IFERROR(('MIP 2017'!N132/'MIP 2017'!N$168),0)</f>
        <v>1.5395066942575381E-3</v>
      </c>
      <c r="O132" s="33">
        <f>+IFERROR(('MIP 2017'!O132/'MIP 2017'!O$168),0)</f>
        <v>3.298060813555959E-4</v>
      </c>
      <c r="P132" s="33">
        <f>+IFERROR(('MIP 2017'!P132/'MIP 2017'!P$168),0)</f>
        <v>1.908487199845795E-3</v>
      </c>
      <c r="Q132" s="33">
        <f>+IFERROR(('MIP 2017'!Q132/'MIP 2017'!Q$168),0)</f>
        <v>1.7324898766071044E-4</v>
      </c>
      <c r="R132" s="33">
        <f>+IFERROR(('MIP 2017'!R132/'MIP 2017'!R$168),0)</f>
        <v>5.7616325890712694E-4</v>
      </c>
      <c r="S132" s="33">
        <f>+IFERROR(('MIP 2017'!S132/'MIP 2017'!S$168),0)</f>
        <v>2.7411323984312169E-4</v>
      </c>
      <c r="T132" s="33">
        <f>+IFERROR(('MIP 2017'!T132/'MIP 2017'!T$168),0)</f>
        <v>3.4294200655779115E-4</v>
      </c>
      <c r="U132" s="33">
        <f>+IFERROR(('MIP 2017'!U132/'MIP 2017'!U$168),0)</f>
        <v>5.0716717079131554E-4</v>
      </c>
      <c r="V132" s="33">
        <f>+IFERROR(('MIP 2017'!V132/'MIP 2017'!V$168),0)</f>
        <v>3.0632272565417427E-4</v>
      </c>
      <c r="W132" s="33">
        <f>+IFERROR(('MIP 2017'!W132/'MIP 2017'!W$168),0)</f>
        <v>1.6948923249250896E-3</v>
      </c>
      <c r="X132" s="33">
        <f>+IFERROR(('MIP 2017'!X132/'MIP 2017'!X$168),0)</f>
        <v>1.142121394929827E-3</v>
      </c>
      <c r="Y132" s="33">
        <f>+IFERROR(('MIP 2017'!Y132/'MIP 2017'!Y$168),0)</f>
        <v>1.4188666480727402E-3</v>
      </c>
      <c r="Z132" s="33">
        <f>+IFERROR(('MIP 2017'!Z132/'MIP 2017'!Z$168),0)</f>
        <v>2.7559781612695455E-3</v>
      </c>
      <c r="AA132" s="33">
        <f>+IFERROR(('MIP 2017'!AA132/'MIP 2017'!AA$168),0)</f>
        <v>2.8413375834610336E-4</v>
      </c>
      <c r="AB132" s="33">
        <f>+IFERROR(('MIP 2017'!AB132/'MIP 2017'!AB$168),0)</f>
        <v>5.5766617882881293E-4</v>
      </c>
      <c r="AC132" s="33">
        <f>+IFERROR(('MIP 2017'!AC132/'MIP 2017'!AC$168),0)</f>
        <v>1.0141201717213323E-4</v>
      </c>
      <c r="AD132" s="33">
        <f>+IFERROR(('MIP 2017'!AD132/'MIP 2017'!AD$168),0)</f>
        <v>6.6207492301625242E-4</v>
      </c>
      <c r="AE132" s="33">
        <f>+IFERROR(('MIP 2017'!AE132/'MIP 2017'!AE$168),0)</f>
        <v>1.120035787556907E-3</v>
      </c>
      <c r="AF132" s="33">
        <f>+IFERROR(('MIP 2017'!AF132/'MIP 2017'!AF$168),0)</f>
        <v>4.5110306433250347E-4</v>
      </c>
      <c r="AG132" s="33">
        <f>+IFERROR(('MIP 2017'!AG132/'MIP 2017'!AG$168),0)</f>
        <v>1.3754033918109104E-3</v>
      </c>
      <c r="AH132" s="33">
        <f>+IFERROR(('MIP 2017'!AH132/'MIP 2017'!AH$168),0)</f>
        <v>3.3182409024468243E-4</v>
      </c>
      <c r="AI132" s="33">
        <f>+IFERROR(('MIP 2017'!AI132/'MIP 2017'!AI$168),0)</f>
        <v>5.3212970317291996E-4</v>
      </c>
      <c r="AJ132" s="33">
        <f>+IFERROR(('MIP 2017'!AJ132/'MIP 2017'!AJ$168),0)</f>
        <v>1.0126957758106114E-3</v>
      </c>
      <c r="AK132" s="33">
        <f>+IFERROR(('MIP 2017'!AK132/'MIP 2017'!AK$168),0)</f>
        <v>1.1702918280970711E-3</v>
      </c>
      <c r="AL132" s="33">
        <f>+IFERROR(('MIP 2017'!AL132/'MIP 2017'!AL$168),0)</f>
        <v>4.3134086325506693E-4</v>
      </c>
      <c r="AM132" s="33">
        <f>+IFERROR(('MIP 2017'!AM132/'MIP 2017'!AM$168),0)</f>
        <v>5.8419268656062756E-4</v>
      </c>
      <c r="AN132" s="33">
        <f>+IFERROR(('MIP 2017'!AN132/'MIP 2017'!AN$168),0)</f>
        <v>6.8220399102132342E-4</v>
      </c>
      <c r="AO132" s="33">
        <f>+IFERROR(('MIP 2017'!AO132/'MIP 2017'!AO$168),0)</f>
        <v>9.5489112756830979E-4</v>
      </c>
      <c r="AP132" s="33">
        <f>+IFERROR(('MIP 2017'!AP132/'MIP 2017'!AP$168),0)</f>
        <v>1.5501271258968616E-3</v>
      </c>
      <c r="AQ132" s="33">
        <f>+IFERROR(('MIP 2017'!AQ132/'MIP 2017'!AQ$168),0)</f>
        <v>4.4279127695317502E-4</v>
      </c>
      <c r="AR132" s="33">
        <f>+IFERROR(('MIP 2017'!AR132/'MIP 2017'!AR$168),0)</f>
        <v>1.4988057057523858E-3</v>
      </c>
      <c r="AS132" s="33">
        <f>+IFERROR(('MIP 2017'!AS132/'MIP 2017'!AS$168),0)</f>
        <v>1.1182135732119916E-3</v>
      </c>
      <c r="AT132" s="33">
        <f>+IFERROR(('MIP 2017'!AT132/'MIP 2017'!AT$168),0)</f>
        <v>8.5633059058421444E-4</v>
      </c>
      <c r="AU132" s="33">
        <f>+IFERROR(('MIP 2017'!AU132/'MIP 2017'!AU$168),0)</f>
        <v>3.1134639721093708E-3</v>
      </c>
      <c r="AV132" s="33">
        <f>+IFERROR(('MIP 2017'!AV132/'MIP 2017'!AV$168),0)</f>
        <v>5.203905181464818E-4</v>
      </c>
      <c r="AW132" s="33">
        <f>+IFERROR(('MIP 2017'!AW132/'MIP 2017'!AW$168),0)</f>
        <v>1.2510739553313797E-3</v>
      </c>
      <c r="AX132" s="33">
        <f>+IFERROR(('MIP 2017'!AX132/'MIP 2017'!AX$168),0)</f>
        <v>6.4240250492320669E-4</v>
      </c>
      <c r="AY132" s="33">
        <f>+IFERROR(('MIP 2017'!AY132/'MIP 2017'!AY$168),0)</f>
        <v>5.6583895121224183E-4</v>
      </c>
      <c r="AZ132" s="33">
        <f>+IFERROR(('MIP 2017'!AZ132/'MIP 2017'!AZ$168),0)</f>
        <v>7.6550603149863584E-4</v>
      </c>
      <c r="BA132" s="33">
        <f>+IFERROR(('MIP 2017'!BA132/'MIP 2017'!BA$168),0)</f>
        <v>5.2862433371114455E-4</v>
      </c>
      <c r="BB132" s="33">
        <f>+IFERROR(('MIP 2017'!BB132/'MIP 2017'!BB$168),0)</f>
        <v>4.1848027857159916E-4</v>
      </c>
      <c r="BC132" s="33">
        <f>+IFERROR(('MIP 2017'!BC132/'MIP 2017'!BC$168),0)</f>
        <v>7.2085631818216049E-4</v>
      </c>
      <c r="BD132" s="33">
        <f>+IFERROR(('MIP 2017'!BD132/'MIP 2017'!BD$168),0)</f>
        <v>9.5073477345474292E-4</v>
      </c>
      <c r="BE132" s="33">
        <f>+IFERROR(('MIP 2017'!BE132/'MIP 2017'!BE$168),0)</f>
        <v>1.0738876763252824E-3</v>
      </c>
      <c r="BF132" s="33">
        <f>+IFERROR(('MIP 2017'!BF132/'MIP 2017'!BF$168),0)</f>
        <v>8.2142104552636373E-4</v>
      </c>
      <c r="BG132" s="33">
        <f>+IFERROR(('MIP 2017'!BG132/'MIP 2017'!BG$168),0)</f>
        <v>6.7976894399804637E-4</v>
      </c>
      <c r="BH132" s="33">
        <f>+IFERROR(('MIP 2017'!BH132/'MIP 2017'!BH$168),0)</f>
        <v>1.9490117536628854E-3</v>
      </c>
      <c r="BI132" s="33">
        <f>+IFERROR(('MIP 2017'!BI132/'MIP 2017'!BI$168),0)</f>
        <v>1.030495902393166E-3</v>
      </c>
      <c r="BJ132" s="33">
        <f>+IFERROR(('MIP 2017'!BJ132/'MIP 2017'!BJ$168),0)</f>
        <v>6.5359230485381357E-4</v>
      </c>
      <c r="BK132" s="33">
        <f>+IFERROR(('MIP 2017'!BK132/'MIP 2017'!BK$168),0)</f>
        <v>5.3049406192463811E-4</v>
      </c>
      <c r="BL132" s="33">
        <f>+IFERROR(('MIP 2017'!BL132/'MIP 2017'!BL$168),0)</f>
        <v>5.9985286600697913E-4</v>
      </c>
      <c r="BM132" s="33">
        <f>+IFERROR(('MIP 2017'!BM132/'MIP 2017'!BM$168),0)</f>
        <v>6.0000085341414865E-4</v>
      </c>
      <c r="BN132" s="33">
        <f>+IFERROR(('MIP 2017'!BN132/'MIP 2017'!BN$168),0)</f>
        <v>4.4514779992581462E-4</v>
      </c>
      <c r="BO132" s="33">
        <f>+IFERROR(('MIP 2017'!BO132/'MIP 2017'!BO$168),0)</f>
        <v>8.6336995614977872E-4</v>
      </c>
      <c r="BP132" s="33">
        <f>+IFERROR(('MIP 2017'!BP132/'MIP 2017'!BP$168),0)</f>
        <v>8.3575117379301733E-4</v>
      </c>
      <c r="BQ132" s="33">
        <f>+IFERROR(('MIP 2017'!BQ132/'MIP 2017'!BQ$168),0)</f>
        <v>7.8830356851312012E-4</v>
      </c>
      <c r="BR132" s="33">
        <f>+IFERROR(('MIP 2017'!BR132/'MIP 2017'!BR$168),0)</f>
        <v>6.8488816579928937E-4</v>
      </c>
      <c r="BS132" s="33">
        <f>+IFERROR(('MIP 2017'!BS132/'MIP 2017'!BS$168),0)</f>
        <v>8.6952158835162821E-4</v>
      </c>
      <c r="BT132" s="33">
        <f>+IFERROR(('MIP 2017'!BT132/'MIP 2017'!BT$168),0)</f>
        <v>1.3806984231586204E-3</v>
      </c>
      <c r="BU132" s="33">
        <f>+IFERROR(('MIP 2017'!BU132/'MIP 2017'!BU$168),0)</f>
        <v>5.3738430786525013E-4</v>
      </c>
      <c r="BV132" s="33">
        <f>+IFERROR(('MIP 2017'!BV132/'MIP 2017'!BV$168),0)</f>
        <v>2.1734223781436491E-3</v>
      </c>
      <c r="BW132" s="33">
        <f>+IFERROR(('MIP 2017'!BW132/'MIP 2017'!BW$168),0)</f>
        <v>9.2941696078263571E-4</v>
      </c>
      <c r="BX132" s="33">
        <f>+IFERROR(('MIP 2017'!BX132/'MIP 2017'!BX$168),0)</f>
        <v>1.4530297064514893E-3</v>
      </c>
      <c r="BY132" s="33">
        <f>+IFERROR(('MIP 2017'!BY132/'MIP 2017'!BY$168),0)</f>
        <v>1.0627726208302481E-3</v>
      </c>
      <c r="BZ132" s="33">
        <f>+IFERROR(('MIP 2017'!BZ132/'MIP 2017'!BZ$168),0)</f>
        <v>1.1004534650051823E-2</v>
      </c>
      <c r="CA132" s="33">
        <f>+IFERROR(('MIP 2017'!CA132/'MIP 2017'!CA$168),0)</f>
        <v>2.9929264360490145E-2</v>
      </c>
      <c r="CB132" s="33">
        <f>+IFERROR(('MIP 2017'!CB132/'MIP 2017'!CB$168),0)</f>
        <v>8.3486418244399681E-4</v>
      </c>
      <c r="CC132" s="33">
        <f>+IFERROR(('MIP 2017'!CC132/'MIP 2017'!CC$168),0)</f>
        <v>7.5873879759388624E-4</v>
      </c>
      <c r="CD132" s="33">
        <f>+IFERROR(('MIP 2017'!CD132/'MIP 2017'!CD$168),0)</f>
        <v>8.5816750871146256E-4</v>
      </c>
      <c r="CE132" s="33">
        <f>+IFERROR(('MIP 2017'!CE132/'MIP 2017'!CE$168),0)</f>
        <v>8.6852016764261942E-4</v>
      </c>
      <c r="CF132" s="33">
        <f>+IFERROR(('MIP 2017'!CF132/'MIP 2017'!CF$168),0)</f>
        <v>7.0169498067991813E-4</v>
      </c>
      <c r="CG132" s="33">
        <f>+IFERROR(('MIP 2017'!CG132/'MIP 2017'!CG$168),0)</f>
        <v>2.4837591039085379E-3</v>
      </c>
      <c r="CH132" s="33">
        <f>+IFERROR(('MIP 2017'!CH132/'MIP 2017'!CH$168),0)</f>
        <v>7.9748468968392433E-4</v>
      </c>
      <c r="CI132" s="33">
        <f>+IFERROR(('MIP 2017'!CI132/'MIP 2017'!CI$168),0)</f>
        <v>4.2257036064306686E-3</v>
      </c>
      <c r="CJ132" s="33">
        <f>+IFERROR(('MIP 2017'!CJ132/'MIP 2017'!CJ$168),0)</f>
        <v>6.06027415300259E-4</v>
      </c>
      <c r="CK132" s="33">
        <f>+IFERROR(('MIP 2017'!CK132/'MIP 2017'!CK$168),0)</f>
        <v>5.9448852370474104E-4</v>
      </c>
      <c r="CL132" s="33">
        <f>+IFERROR(('MIP 2017'!CL132/'MIP 2017'!CL$168),0)</f>
        <v>8.7047761512713438E-4</v>
      </c>
      <c r="CM132" s="33">
        <f>+IFERROR(('MIP 2017'!CM132/'MIP 2017'!CM$168),0)</f>
        <v>2.8479094692301418E-3</v>
      </c>
      <c r="CN132" s="33">
        <f>+IFERROR(('MIP 2017'!CN132/'MIP 2017'!CN$168),0)</f>
        <v>2.3023748779822284E-3</v>
      </c>
      <c r="CO132" s="33">
        <f>+IFERROR(('MIP 2017'!CO132/'MIP 2017'!CO$168),0)</f>
        <v>2.1138615066512204E-3</v>
      </c>
      <c r="CP132" s="33">
        <f>+IFERROR(('MIP 2017'!CP132/'MIP 2017'!CP$168),0)</f>
        <v>1.1800732007223437E-3</v>
      </c>
      <c r="CQ132" s="33">
        <f>+IFERROR(('MIP 2017'!CQ132/'MIP 2017'!CQ$168),0)</f>
        <v>2.2812387312467195E-3</v>
      </c>
      <c r="CR132" s="33">
        <f>+IFERROR(('MIP 2017'!CR132/'MIP 2017'!CR$168),0)</f>
        <v>1.6489165461501228E-3</v>
      </c>
      <c r="CS132" s="33">
        <f>+IFERROR(('MIP 2017'!CS132/'MIP 2017'!CS$168),0)</f>
        <v>2.0044693865096815E-3</v>
      </c>
      <c r="CT132" s="33">
        <f>+IFERROR(('MIP 2017'!CT132/'MIP 2017'!CT$168),0)</f>
        <v>1.4647539203588062E-3</v>
      </c>
      <c r="CU132" s="33">
        <f>+IFERROR(('MIP 2017'!CU132/'MIP 2017'!CU$168),0)</f>
        <v>5.0784506291609338E-4</v>
      </c>
      <c r="CV132" s="33">
        <f>+IFERROR(('MIP 2017'!CV132/'MIP 2017'!CV$168),0)</f>
        <v>9.7005979504527593E-4</v>
      </c>
      <c r="CW132" s="33">
        <f>+IFERROR(('MIP 2017'!CW132/'MIP 2017'!CW$168),0)</f>
        <v>1.3199515704651931E-3</v>
      </c>
      <c r="CX132" s="33">
        <f>+IFERROR(('MIP 2017'!CX132/'MIP 2017'!CX$168),0)</f>
        <v>2.6633945457713508E-3</v>
      </c>
      <c r="CY132" s="33">
        <f>+IFERROR(('MIP 2017'!CY132/'MIP 2017'!CY$168),0)</f>
        <v>9.3295286925610549E-4</v>
      </c>
      <c r="CZ132" s="33">
        <f>+IFERROR(('MIP 2017'!CZ132/'MIP 2017'!CZ$168),0)</f>
        <v>9.7525394060103698E-4</v>
      </c>
      <c r="DA132" s="33">
        <f>+IFERROR(('MIP 2017'!DA132/'MIP 2017'!DA$168),0)</f>
        <v>5.7658717108749697E-4</v>
      </c>
      <c r="DB132" s="33">
        <f>+IFERROR(('MIP 2017'!DB132/'MIP 2017'!DB$168),0)</f>
        <v>1.0517541283309969E-3</v>
      </c>
      <c r="DC132" s="33">
        <f>+IFERROR(('MIP 2017'!DC132/'MIP 2017'!DC$168),0)</f>
        <v>1.2476989022437489E-3</v>
      </c>
      <c r="DD132" s="33">
        <f>+IFERROR(('MIP 2017'!DD132/'MIP 2017'!DD$168),0)</f>
        <v>8.1884772844087721E-4</v>
      </c>
      <c r="DE132" s="33">
        <f>+IFERROR(('MIP 2017'!DE132/'MIP 2017'!DE$168),0)</f>
        <v>1.0529983499718443E-3</v>
      </c>
      <c r="DF132" s="33">
        <f>+IFERROR(('MIP 2017'!DF132/'MIP 2017'!DF$168),0)</f>
        <v>1.232324338659973E-3</v>
      </c>
      <c r="DG132" s="33">
        <f>+IFERROR(('MIP 2017'!DG132/'MIP 2017'!DG$168),0)</f>
        <v>2.347013634390412E-3</v>
      </c>
      <c r="DH132" s="33">
        <f>+IFERROR(('MIP 2017'!DH132/'MIP 2017'!DH$168),0)</f>
        <v>1.0506000546447131E-3</v>
      </c>
      <c r="DI132" s="33">
        <f>+IFERROR(('MIP 2017'!DI132/'MIP 2017'!DI$168),0)</f>
        <v>1.0197631521533601E-3</v>
      </c>
      <c r="DJ132" s="33">
        <f>+IFERROR(('MIP 2017'!DJ132/'MIP 2017'!DJ$168),0)</f>
        <v>8.0113236071872006E-4</v>
      </c>
      <c r="DK132" s="33">
        <f>+IFERROR(('MIP 2017'!DK132/'MIP 2017'!DK$168),0)</f>
        <v>5.5434296775827227E-4</v>
      </c>
      <c r="DL132" s="33">
        <f>+IFERROR(('MIP 2017'!DL132/'MIP 2017'!DL$168),0)</f>
        <v>1.0430411646650693E-3</v>
      </c>
      <c r="DM132" s="33">
        <f>+IFERROR(('MIP 2017'!DM132/'MIP 2017'!DM$168),0)</f>
        <v>7.152304035970415E-4</v>
      </c>
      <c r="DN132" s="33">
        <f>+IFERROR(('MIP 2017'!DN132/'MIP 2017'!DN$168),0)</f>
        <v>2.4963579193761889E-4</v>
      </c>
      <c r="DO132" s="33">
        <f>+IFERROR(('MIP 2017'!DO132/'MIP 2017'!DO$168),0)</f>
        <v>1.586051599249329E-3</v>
      </c>
      <c r="DP132" s="33">
        <f>+IFERROR(('MIP 2017'!DP132/'MIP 2017'!DP$168),0)</f>
        <v>3.8279498685160574E-4</v>
      </c>
      <c r="DQ132" s="33">
        <f>+IFERROR(('MIP 2017'!DQ132/'MIP 2017'!DQ$168),0)</f>
        <v>1.8216380082900815E-3</v>
      </c>
      <c r="DR132" s="33">
        <f>+IFERROR(('MIP 2017'!DR132/'MIP 2017'!DR$168),0)</f>
        <v>1.0754234585866643E-3</v>
      </c>
      <c r="DS132" s="33">
        <f>+IFERROR(('MIP 2017'!DS132/'MIP 2017'!DS$168),0)</f>
        <v>8.5759201377886181E-3</v>
      </c>
      <c r="DT132" s="33">
        <f>+IFERROR(('MIP 2017'!DT132/'MIP 2017'!DT$168),0)</f>
        <v>1.0053102027569082E-3</v>
      </c>
      <c r="DU132" s="33">
        <f>+IFERROR(('MIP 2017'!DU132/'MIP 2017'!DU$168),0)</f>
        <v>9.1807103032135547E-4</v>
      </c>
      <c r="DV132" s="33">
        <f>+IFERROR(('MIP 2017'!DV132/'MIP 2017'!DV$168),0)</f>
        <v>6.7106324395820407E-4</v>
      </c>
      <c r="DW132" s="33">
        <f>+IFERROR(('MIP 2017'!DW132/'MIP 2017'!DW$168),0)</f>
        <v>1.2198439763163565E-3</v>
      </c>
      <c r="DX132" s="33">
        <f>+IFERROR(('MIP 2017'!DX132/'MIP 2017'!DX$168),0)</f>
        <v>1.3816295570621563E-3</v>
      </c>
      <c r="DY132" s="33">
        <f>+IFERROR(('MIP 2017'!DY132/'MIP 2017'!DY$168),0)</f>
        <v>4.5738141349091531E-3</v>
      </c>
      <c r="DZ132" s="33">
        <f>+IFERROR(('MIP 2017'!DZ132/'MIP 2017'!DZ$168),0)</f>
        <v>6.1034291312011906E-4</v>
      </c>
      <c r="EA132" s="33">
        <f>+IFERROR(('MIP 2017'!EA132/'MIP 2017'!EA$168),0)</f>
        <v>1.569631204950762E-3</v>
      </c>
      <c r="EB132" s="33">
        <f>+IFERROR(('MIP 2017'!EB132/'MIP 2017'!EB$168),0)</f>
        <v>4.3900949083015388E-3</v>
      </c>
      <c r="EC132" s="33">
        <f>+IFERROR(('MIP 2017'!EC132/'MIP 2017'!EC$168),0)</f>
        <v>8.4819572877913875E-4</v>
      </c>
      <c r="ED132" s="33">
        <f>+IFERROR(('MIP 2017'!ED132/'MIP 2017'!ED$168),0)</f>
        <v>4.7800604090140432E-3</v>
      </c>
      <c r="EE132" s="33">
        <f>+IFERROR(('MIP 2017'!EE132/'MIP 2017'!EE$168),0)</f>
        <v>1.759895511447157E-3</v>
      </c>
      <c r="EF132" s="33">
        <f>+IFERROR(('MIP 2017'!EF132/'MIP 2017'!EF$168),0)</f>
        <v>4.3613180123441668E-3</v>
      </c>
      <c r="EG132" s="33">
        <f>+IFERROR(('MIP 2017'!EG132/'MIP 2017'!EG$168),0)</f>
        <v>1.3665198327252738E-3</v>
      </c>
      <c r="EH132" s="33">
        <f>+IFERROR(('MIP 2017'!EH132/'MIP 2017'!EH$168),0)</f>
        <v>0</v>
      </c>
    </row>
    <row r="133" spans="1:138" s="7" customFormat="1" ht="21.95" customHeight="1" thickBot="1" x14ac:dyDescent="0.25">
      <c r="A133" s="137" t="s">
        <v>302</v>
      </c>
      <c r="B133" s="138" t="s">
        <v>294</v>
      </c>
      <c r="C133" s="33">
        <f>+IFERROR(('MIP 2017'!C133/'MIP 2017'!C$168),0)</f>
        <v>0</v>
      </c>
      <c r="D133" s="33">
        <f>+IFERROR(('MIP 2017'!D133/'MIP 2017'!D$168),0)</f>
        <v>0</v>
      </c>
      <c r="E133" s="33">
        <f>+IFERROR(('MIP 2017'!E133/'MIP 2017'!E$168),0)</f>
        <v>1.178694227972204E-6</v>
      </c>
      <c r="F133" s="33">
        <f>+IFERROR(('MIP 2017'!F133/'MIP 2017'!F$168),0)</f>
        <v>6.2453930474787585E-7</v>
      </c>
      <c r="G133" s="33">
        <f>+IFERROR(('MIP 2017'!G133/'MIP 2017'!G$168),0)</f>
        <v>3.5539268306559483E-6</v>
      </c>
      <c r="H133" s="33">
        <f>+IFERROR(('MIP 2017'!H133/'MIP 2017'!H$168),0)</f>
        <v>7.1167922857431664E-7</v>
      </c>
      <c r="I133" s="33">
        <f>+IFERROR(('MIP 2017'!I133/'MIP 2017'!I$168),0)</f>
        <v>5.726499029779331E-7</v>
      </c>
      <c r="J133" s="33">
        <f>+IFERROR(('MIP 2017'!J133/'MIP 2017'!J$168),0)</f>
        <v>2.5866902894471426E-7</v>
      </c>
      <c r="K133" s="33">
        <f>+IFERROR(('MIP 2017'!K133/'MIP 2017'!K$168),0)</f>
        <v>1.0969777340276213E-6</v>
      </c>
      <c r="L133" s="33">
        <f>+IFERROR(('MIP 2017'!L133/'MIP 2017'!L$168),0)</f>
        <v>1.4500854490557146E-6</v>
      </c>
      <c r="M133" s="33">
        <f>+IFERROR(('MIP 2017'!M133/'MIP 2017'!M$168),0)</f>
        <v>2.6365199364916632E-6</v>
      </c>
      <c r="N133" s="33">
        <f>+IFERROR(('MIP 2017'!N133/'MIP 2017'!N$168),0)</f>
        <v>1.1230423357295083E-5</v>
      </c>
      <c r="O133" s="33">
        <f>+IFERROR(('MIP 2017'!O133/'MIP 2017'!O$168),0)</f>
        <v>3.5557175340143216E-6</v>
      </c>
      <c r="P133" s="33">
        <f>+IFERROR(('MIP 2017'!P133/'MIP 2017'!P$168),0)</f>
        <v>1.0827533080348874E-6</v>
      </c>
      <c r="Q133" s="33">
        <f>+IFERROR(('MIP 2017'!Q133/'MIP 2017'!Q$168),0)</f>
        <v>5.6707662003097222E-7</v>
      </c>
      <c r="R133" s="33">
        <f>+IFERROR(('MIP 2017'!R133/'MIP 2017'!R$168),0)</f>
        <v>5.7327135869024824E-6</v>
      </c>
      <c r="S133" s="33">
        <f>+IFERROR(('MIP 2017'!S133/'MIP 2017'!S$168),0)</f>
        <v>5.2527482079740148E-7</v>
      </c>
      <c r="T133" s="33">
        <f>+IFERROR(('MIP 2017'!T133/'MIP 2017'!T$168),0)</f>
        <v>1.3111445171368596E-6</v>
      </c>
      <c r="U133" s="33">
        <f>+IFERROR(('MIP 2017'!U133/'MIP 2017'!U$168),0)</f>
        <v>1.12502613233204E-5</v>
      </c>
      <c r="V133" s="33">
        <f>+IFERROR(('MIP 2017'!V133/'MIP 2017'!V$168),0)</f>
        <v>8.0276469848278889E-7</v>
      </c>
      <c r="W133" s="33">
        <f>+IFERROR(('MIP 2017'!W133/'MIP 2017'!W$168),0)</f>
        <v>1.7789861464801588E-6</v>
      </c>
      <c r="X133" s="33">
        <f>+IFERROR(('MIP 2017'!X133/'MIP 2017'!X$168),0)</f>
        <v>5.1385680989051188E-7</v>
      </c>
      <c r="Y133" s="33">
        <f>+IFERROR(('MIP 2017'!Y133/'MIP 2017'!Y$168),0)</f>
        <v>3.6224431676100788E-8</v>
      </c>
      <c r="Z133" s="33">
        <f>+IFERROR(('MIP 2017'!Z133/'MIP 2017'!Z$168),0)</f>
        <v>8.6945254826478422E-7</v>
      </c>
      <c r="AA133" s="33">
        <f>+IFERROR(('MIP 2017'!AA133/'MIP 2017'!AA$168),0)</f>
        <v>1.1870811422544432E-6</v>
      </c>
      <c r="AB133" s="33">
        <f>+IFERROR(('MIP 2017'!AB133/'MIP 2017'!AB$168),0)</f>
        <v>5.4158466604500389E-6</v>
      </c>
      <c r="AC133" s="33">
        <f>+IFERROR(('MIP 2017'!AC133/'MIP 2017'!AC$168),0)</f>
        <v>1.0368574390760844E-6</v>
      </c>
      <c r="AD133" s="33">
        <f>+IFERROR(('MIP 2017'!AD133/'MIP 2017'!AD$168),0)</f>
        <v>1.2202152151301097E-7</v>
      </c>
      <c r="AE133" s="33">
        <f>+IFERROR(('MIP 2017'!AE133/'MIP 2017'!AE$168),0)</f>
        <v>2.8205578345281219E-6</v>
      </c>
      <c r="AF133" s="33">
        <f>+IFERROR(('MIP 2017'!AF133/'MIP 2017'!AF$168),0)</f>
        <v>7.8459544068614155E-6</v>
      </c>
      <c r="AG133" s="33">
        <f>+IFERROR(('MIP 2017'!AG133/'MIP 2017'!AG$168),0)</f>
        <v>2.1397628092795051E-5</v>
      </c>
      <c r="AH133" s="33">
        <f>+IFERROR(('MIP 2017'!AH133/'MIP 2017'!AH$168),0)</f>
        <v>3.6579125285855306E-7</v>
      </c>
      <c r="AI133" s="33">
        <f>+IFERROR(('MIP 2017'!AI133/'MIP 2017'!AI$168),0)</f>
        <v>7.0639135135803595E-6</v>
      </c>
      <c r="AJ133" s="33">
        <f>+IFERROR(('MIP 2017'!AJ133/'MIP 2017'!AJ$168),0)</f>
        <v>2.5077368873735515E-6</v>
      </c>
      <c r="AK133" s="33">
        <f>+IFERROR(('MIP 2017'!AK133/'MIP 2017'!AK$168),0)</f>
        <v>8.6074337072611847E-6</v>
      </c>
      <c r="AL133" s="33">
        <f>+IFERROR(('MIP 2017'!AL133/'MIP 2017'!AL$168),0)</f>
        <v>7.6184899867356994E-7</v>
      </c>
      <c r="AM133" s="33">
        <f>+IFERROR(('MIP 2017'!AM133/'MIP 2017'!AM$168),0)</f>
        <v>6.6191518980656263E-6</v>
      </c>
      <c r="AN133" s="33">
        <f>+IFERROR(('MIP 2017'!AN133/'MIP 2017'!AN$168),0)</f>
        <v>1.0906830652228018E-5</v>
      </c>
      <c r="AO133" s="33">
        <f>+IFERROR(('MIP 2017'!AO133/'MIP 2017'!AO$168),0)</f>
        <v>7.4336915486647929E-6</v>
      </c>
      <c r="AP133" s="33">
        <f>+IFERROR(('MIP 2017'!AP133/'MIP 2017'!AP$168),0)</f>
        <v>1.444692433185306E-5</v>
      </c>
      <c r="AQ133" s="33">
        <f>+IFERROR(('MIP 2017'!AQ133/'MIP 2017'!AQ$168),0)</f>
        <v>8.3334785875861242E-6</v>
      </c>
      <c r="AR133" s="33">
        <f>+IFERROR(('MIP 2017'!AR133/'MIP 2017'!AR$168),0)</f>
        <v>1.75145082655514E-5</v>
      </c>
      <c r="AS133" s="33">
        <f>+IFERROR(('MIP 2017'!AS133/'MIP 2017'!AS$168),0)</f>
        <v>1.1366159967987091E-6</v>
      </c>
      <c r="AT133" s="33">
        <f>+IFERROR(('MIP 2017'!AT133/'MIP 2017'!AT$168),0)</f>
        <v>2.1591296797744314E-5</v>
      </c>
      <c r="AU133" s="33">
        <f>+IFERROR(('MIP 2017'!AU133/'MIP 2017'!AU$168),0)</f>
        <v>7.3505779547112229E-6</v>
      </c>
      <c r="AV133" s="33">
        <f>+IFERROR(('MIP 2017'!AV133/'MIP 2017'!AV$168),0)</f>
        <v>5.0208196252594502E-6</v>
      </c>
      <c r="AW133" s="33">
        <f>+IFERROR(('MIP 2017'!AW133/'MIP 2017'!AW$168),0)</f>
        <v>3.3455774601364934E-5</v>
      </c>
      <c r="AX133" s="33">
        <f>+IFERROR(('MIP 2017'!AX133/'MIP 2017'!AX$168),0)</f>
        <v>2.1175114074936542E-6</v>
      </c>
      <c r="AY133" s="33">
        <f>+IFERROR(('MIP 2017'!AY133/'MIP 2017'!AY$168),0)</f>
        <v>2.4575796615540601E-6</v>
      </c>
      <c r="AZ133" s="33">
        <f>+IFERROR(('MIP 2017'!AZ133/'MIP 2017'!AZ$168),0)</f>
        <v>1.9040481956997616E-6</v>
      </c>
      <c r="BA133" s="33">
        <f>+IFERROR(('MIP 2017'!BA133/'MIP 2017'!BA$168),0)</f>
        <v>1.7209118857339516E-6</v>
      </c>
      <c r="BB133" s="33">
        <f>+IFERROR(('MIP 2017'!BB133/'MIP 2017'!BB$168),0)</f>
        <v>1.1079451700970183E-5</v>
      </c>
      <c r="BC133" s="33">
        <f>+IFERROR(('MIP 2017'!BC133/'MIP 2017'!BC$168),0)</f>
        <v>2.8316052611986555E-6</v>
      </c>
      <c r="BD133" s="33">
        <f>+IFERROR(('MIP 2017'!BD133/'MIP 2017'!BD$168),0)</f>
        <v>3.5182358758787931E-6</v>
      </c>
      <c r="BE133" s="33">
        <f>+IFERROR(('MIP 2017'!BE133/'MIP 2017'!BE$168),0)</f>
        <v>1.1710282152052551E-5</v>
      </c>
      <c r="BF133" s="33">
        <f>+IFERROR(('MIP 2017'!BF133/'MIP 2017'!BF$168),0)</f>
        <v>1.0270905179500695E-5</v>
      </c>
      <c r="BG133" s="33">
        <f>+IFERROR(('MIP 2017'!BG133/'MIP 2017'!BG$168),0)</f>
        <v>2.1117704882591501E-6</v>
      </c>
      <c r="BH133" s="33">
        <f>+IFERROR(('MIP 2017'!BH133/'MIP 2017'!BH$168),0)</f>
        <v>6.9892815605538793E-6</v>
      </c>
      <c r="BI133" s="33">
        <f>+IFERROR(('MIP 2017'!BI133/'MIP 2017'!BI$168),0)</f>
        <v>1.3574862205665573E-5</v>
      </c>
      <c r="BJ133" s="33">
        <f>+IFERROR(('MIP 2017'!BJ133/'MIP 2017'!BJ$168),0)</f>
        <v>4.0520426081788568E-6</v>
      </c>
      <c r="BK133" s="33">
        <f>+IFERROR(('MIP 2017'!BK133/'MIP 2017'!BK$168),0)</f>
        <v>3.1438299358008163E-5</v>
      </c>
      <c r="BL133" s="33">
        <f>+IFERROR(('MIP 2017'!BL133/'MIP 2017'!BL$168),0)</f>
        <v>1.4487426432184674E-5</v>
      </c>
      <c r="BM133" s="33">
        <f>+IFERROR(('MIP 2017'!BM133/'MIP 2017'!BM$168),0)</f>
        <v>1.0447056983318012E-5</v>
      </c>
      <c r="BN133" s="33">
        <f>+IFERROR(('MIP 2017'!BN133/'MIP 2017'!BN$168),0)</f>
        <v>3.9942862326248258E-6</v>
      </c>
      <c r="BO133" s="33">
        <f>+IFERROR(('MIP 2017'!BO133/'MIP 2017'!BO$168),0)</f>
        <v>4.6295526065552588E-6</v>
      </c>
      <c r="BP133" s="33">
        <f>+IFERROR(('MIP 2017'!BP133/'MIP 2017'!BP$168),0)</f>
        <v>3.875868715493E-5</v>
      </c>
      <c r="BQ133" s="33">
        <f>+IFERROR(('MIP 2017'!BQ133/'MIP 2017'!BQ$168),0)</f>
        <v>2.4760875742308799E-5</v>
      </c>
      <c r="BR133" s="33">
        <f>+IFERROR(('MIP 2017'!BR133/'MIP 2017'!BR$168),0)</f>
        <v>7.9168837027467552E-6</v>
      </c>
      <c r="BS133" s="33">
        <f>+IFERROR(('MIP 2017'!BS133/'MIP 2017'!BS$168),0)</f>
        <v>6.4554049771112389E-6</v>
      </c>
      <c r="BT133" s="33">
        <f>+IFERROR(('MIP 2017'!BT133/'MIP 2017'!BT$168),0)</f>
        <v>8.117487505702694E-6</v>
      </c>
      <c r="BU133" s="33">
        <f>+IFERROR(('MIP 2017'!BU133/'MIP 2017'!BU$168),0)</f>
        <v>4.5426376915484919E-6</v>
      </c>
      <c r="BV133" s="33">
        <f>+IFERROR(('MIP 2017'!BV133/'MIP 2017'!BV$168),0)</f>
        <v>3.4772440143237658E-5</v>
      </c>
      <c r="BW133" s="33">
        <f>+IFERROR(('MIP 2017'!BW133/'MIP 2017'!BW$168),0)</f>
        <v>3.9481208468240212E-5</v>
      </c>
      <c r="BX133" s="33">
        <f>+IFERROR(('MIP 2017'!BX133/'MIP 2017'!BX$168),0)</f>
        <v>2.9928692272394E-5</v>
      </c>
      <c r="BY133" s="33">
        <f>+IFERROR(('MIP 2017'!BY133/'MIP 2017'!BY$168),0)</f>
        <v>5.2029015888470003E-5</v>
      </c>
      <c r="BZ133" s="33">
        <f>+IFERROR(('MIP 2017'!BZ133/'MIP 2017'!BZ$168),0)</f>
        <v>6.8742599728076303E-6</v>
      </c>
      <c r="CA133" s="33">
        <f>+IFERROR(('MIP 2017'!CA133/'MIP 2017'!CA$168),0)</f>
        <v>1.9075505943629477E-5</v>
      </c>
      <c r="CB133" s="33">
        <f>+IFERROR(('MIP 2017'!CB133/'MIP 2017'!CB$168),0)</f>
        <v>5.3223244714956553E-5</v>
      </c>
      <c r="CC133" s="33">
        <f>+IFERROR(('MIP 2017'!CC133/'MIP 2017'!CC$168),0)</f>
        <v>6.9641876706010597E-5</v>
      </c>
      <c r="CD133" s="33">
        <f>+IFERROR(('MIP 2017'!CD133/'MIP 2017'!CD$168),0)</f>
        <v>7.6806757349425059E-5</v>
      </c>
      <c r="CE133" s="33">
        <f>+IFERROR(('MIP 2017'!CE133/'MIP 2017'!CE$168),0)</f>
        <v>1.768435003907341E-4</v>
      </c>
      <c r="CF133" s="33">
        <f>+IFERROR(('MIP 2017'!CF133/'MIP 2017'!CF$168),0)</f>
        <v>2.1245601613379571E-5</v>
      </c>
      <c r="CG133" s="33">
        <f>+IFERROR(('MIP 2017'!CG133/'MIP 2017'!CG$168),0)</f>
        <v>2.0550392472137171E-5</v>
      </c>
      <c r="CH133" s="33">
        <f>+IFERROR(('MIP 2017'!CH133/'MIP 2017'!CH$168),0)</f>
        <v>4.1941911159923504E-6</v>
      </c>
      <c r="CI133" s="33">
        <f>+IFERROR(('MIP 2017'!CI133/'MIP 2017'!CI$168),0)</f>
        <v>7.4996420255015654E-5</v>
      </c>
      <c r="CJ133" s="33">
        <f>+IFERROR(('MIP 2017'!CJ133/'MIP 2017'!CJ$168),0)</f>
        <v>6.7265028761422488E-6</v>
      </c>
      <c r="CK133" s="33">
        <f>+IFERROR(('MIP 2017'!CK133/'MIP 2017'!CK$168),0)</f>
        <v>2.4898384972638851E-6</v>
      </c>
      <c r="CL133" s="33">
        <f>+IFERROR(('MIP 2017'!CL133/'MIP 2017'!CL$168),0)</f>
        <v>6.1687787319777472E-6</v>
      </c>
      <c r="CM133" s="33">
        <f>+IFERROR(('MIP 2017'!CM133/'MIP 2017'!CM$168),0)</f>
        <v>3.7869430233768492E-5</v>
      </c>
      <c r="CN133" s="33">
        <f>+IFERROR(('MIP 2017'!CN133/'MIP 2017'!CN$168),0)</f>
        <v>7.9960722969937443E-5</v>
      </c>
      <c r="CO133" s="33">
        <f>+IFERROR(('MIP 2017'!CO133/'MIP 2017'!CO$168),0)</f>
        <v>1.7184073345877525E-5</v>
      </c>
      <c r="CP133" s="33">
        <f>+IFERROR(('MIP 2017'!CP133/'MIP 2017'!CP$168),0)</f>
        <v>7.2503331742328342E-6</v>
      </c>
      <c r="CQ133" s="33">
        <f>+IFERROR(('MIP 2017'!CQ133/'MIP 2017'!CQ$168),0)</f>
        <v>2.0903060007071956E-5</v>
      </c>
      <c r="CR133" s="33">
        <f>+IFERROR(('MIP 2017'!CR133/'MIP 2017'!CR$168),0)</f>
        <v>1.1514232928622503E-5</v>
      </c>
      <c r="CS133" s="33">
        <f>+IFERROR(('MIP 2017'!CS133/'MIP 2017'!CS$168),0)</f>
        <v>2.5000610450270965E-5</v>
      </c>
      <c r="CT133" s="33">
        <f>+IFERROR(('MIP 2017'!CT133/'MIP 2017'!CT$168),0)</f>
        <v>7.6583220220331129E-5</v>
      </c>
      <c r="CU133" s="33">
        <f>+IFERROR(('MIP 2017'!CU133/'MIP 2017'!CU$168),0)</f>
        <v>7.2588870797355197E-6</v>
      </c>
      <c r="CV133" s="33">
        <f>+IFERROR(('MIP 2017'!CV133/'MIP 2017'!CV$168),0)</f>
        <v>1.7306277503870035E-5</v>
      </c>
      <c r="CW133" s="33">
        <f>+IFERROR(('MIP 2017'!CW133/'MIP 2017'!CW$168),0)</f>
        <v>6.6689963587366702E-5</v>
      </c>
      <c r="CX133" s="33">
        <f>+IFERROR(('MIP 2017'!CX133/'MIP 2017'!CX$168),0)</f>
        <v>1.3337383077307257E-4</v>
      </c>
      <c r="CY133" s="33">
        <f>+IFERROR(('MIP 2017'!CY133/'MIP 2017'!CY$168),0)</f>
        <v>5.6655443537966933E-5</v>
      </c>
      <c r="CZ133" s="33">
        <f>+IFERROR(('MIP 2017'!CZ133/'MIP 2017'!CZ$168),0)</f>
        <v>5.8139931265924835E-5</v>
      </c>
      <c r="DA133" s="33">
        <f>+IFERROR(('MIP 2017'!DA133/'MIP 2017'!DA$168),0)</f>
        <v>1.5416329461115151E-5</v>
      </c>
      <c r="DB133" s="33">
        <f>+IFERROR(('MIP 2017'!DB133/'MIP 2017'!DB$168),0)</f>
        <v>1.5442472754507869E-5</v>
      </c>
      <c r="DC133" s="33">
        <f>+IFERROR(('MIP 2017'!DC133/'MIP 2017'!DC$168),0)</f>
        <v>1.0894752272538258E-5</v>
      </c>
      <c r="DD133" s="33">
        <f>+IFERROR(('MIP 2017'!DD133/'MIP 2017'!DD$168),0)</f>
        <v>2.2758230131129828E-5</v>
      </c>
      <c r="DE133" s="33">
        <f>+IFERROR(('MIP 2017'!DE133/'MIP 2017'!DE$168),0)</f>
        <v>1.0897534215903545E-4</v>
      </c>
      <c r="DF133" s="33">
        <f>+IFERROR(('MIP 2017'!DF133/'MIP 2017'!DF$168),0)</f>
        <v>3.8072804420131435E-5</v>
      </c>
      <c r="DG133" s="33">
        <f>+IFERROR(('MIP 2017'!DG133/'MIP 2017'!DG$168),0)</f>
        <v>2.0296563290558928E-5</v>
      </c>
      <c r="DH133" s="33">
        <f>+IFERROR(('MIP 2017'!DH133/'MIP 2017'!DH$168),0)</f>
        <v>1.8341261815426143E-5</v>
      </c>
      <c r="DI133" s="33">
        <f>+IFERROR(('MIP 2017'!DI133/'MIP 2017'!DI$168),0)</f>
        <v>3.2924330565212341E-6</v>
      </c>
      <c r="DJ133" s="33">
        <f>+IFERROR(('MIP 2017'!DJ133/'MIP 2017'!DJ$168),0)</f>
        <v>2.479572255830317E-5</v>
      </c>
      <c r="DK133" s="33">
        <f>+IFERROR(('MIP 2017'!DK133/'MIP 2017'!DK$168),0)</f>
        <v>2.0264918880342602E-5</v>
      </c>
      <c r="DL133" s="33">
        <f>+IFERROR(('MIP 2017'!DL133/'MIP 2017'!DL$168),0)</f>
        <v>2.4233428446265357E-5</v>
      </c>
      <c r="DM133" s="33">
        <f>+IFERROR(('MIP 2017'!DM133/'MIP 2017'!DM$168),0)</f>
        <v>2.8887255431404553E-5</v>
      </c>
      <c r="DN133" s="33">
        <f>+IFERROR(('MIP 2017'!DN133/'MIP 2017'!DN$168),0)</f>
        <v>1.4943954137279912E-6</v>
      </c>
      <c r="DO133" s="33">
        <f>+IFERROR(('MIP 2017'!DO133/'MIP 2017'!DO$168),0)</f>
        <v>5.3315848229801224E-5</v>
      </c>
      <c r="DP133" s="33">
        <f>+IFERROR(('MIP 2017'!DP133/'MIP 2017'!DP$168),0)</f>
        <v>1.3932714327864105E-5</v>
      </c>
      <c r="DQ133" s="33">
        <f>+IFERROR(('MIP 2017'!DQ133/'MIP 2017'!DQ$168),0)</f>
        <v>1.2841210995558395E-5</v>
      </c>
      <c r="DR133" s="33">
        <f>+IFERROR(('MIP 2017'!DR133/'MIP 2017'!DR$168),0)</f>
        <v>1.2363912231811855E-5</v>
      </c>
      <c r="DS133" s="33">
        <f>+IFERROR(('MIP 2017'!DS133/'MIP 2017'!DS$168),0)</f>
        <v>6.3738737422096143E-5</v>
      </c>
      <c r="DT133" s="33">
        <f>+IFERROR(('MIP 2017'!DT133/'MIP 2017'!DT$168),0)</f>
        <v>3.5572153157862899E-6</v>
      </c>
      <c r="DU133" s="33">
        <f>+IFERROR(('MIP 2017'!DU133/'MIP 2017'!DU$168),0)</f>
        <v>1.7339856412344258E-5</v>
      </c>
      <c r="DV133" s="33">
        <f>+IFERROR(('MIP 2017'!DV133/'MIP 2017'!DV$168),0)</f>
        <v>1.0221189514748744E-5</v>
      </c>
      <c r="DW133" s="33">
        <f>+IFERROR(('MIP 2017'!DW133/'MIP 2017'!DW$168),0)</f>
        <v>5.9983873792392462E-6</v>
      </c>
      <c r="DX133" s="33">
        <f>+IFERROR(('MIP 2017'!DX133/'MIP 2017'!DX$168),0)</f>
        <v>3.8754760146613747E-5</v>
      </c>
      <c r="DY133" s="33">
        <f>+IFERROR(('MIP 2017'!DY133/'MIP 2017'!DY$168),0)</f>
        <v>1.6068545677485784E-5</v>
      </c>
      <c r="DZ133" s="33">
        <f>+IFERROR(('MIP 2017'!DZ133/'MIP 2017'!DZ$168),0)</f>
        <v>3.679640287708635E-6</v>
      </c>
      <c r="EA133" s="33">
        <f>+IFERROR(('MIP 2017'!EA133/'MIP 2017'!EA$168),0)</f>
        <v>2.3079947110899518E-5</v>
      </c>
      <c r="EB133" s="33">
        <f>+IFERROR(('MIP 2017'!EB133/'MIP 2017'!EB$168),0)</f>
        <v>3.3750772457167533E-5</v>
      </c>
      <c r="EC133" s="33">
        <f>+IFERROR(('MIP 2017'!EC133/'MIP 2017'!EC$168),0)</f>
        <v>4.4782439585796772E-5</v>
      </c>
      <c r="ED133" s="33">
        <f>+IFERROR(('MIP 2017'!ED133/'MIP 2017'!ED$168),0)</f>
        <v>2.0814287264083381E-5</v>
      </c>
      <c r="EE133" s="33">
        <f>+IFERROR(('MIP 2017'!EE133/'MIP 2017'!EE$168),0)</f>
        <v>4.3563003436188111E-6</v>
      </c>
      <c r="EF133" s="33">
        <f>+IFERROR(('MIP 2017'!EF133/'MIP 2017'!EF$168),0)</f>
        <v>1.4122110166535297E-5</v>
      </c>
      <c r="EG133" s="33">
        <f>+IFERROR(('MIP 2017'!EG133/'MIP 2017'!EG$168),0)</f>
        <v>2.5073161779893822E-5</v>
      </c>
      <c r="EH133" s="33">
        <f>+IFERROR(('MIP 2017'!EH133/'MIP 2017'!EH$168),0)</f>
        <v>0</v>
      </c>
    </row>
    <row r="134" spans="1:138" s="7" customFormat="1" ht="21.95" customHeight="1" thickBot="1" x14ac:dyDescent="0.25">
      <c r="A134" s="137" t="s">
        <v>304</v>
      </c>
      <c r="B134" s="138" t="s">
        <v>296</v>
      </c>
      <c r="C134" s="33">
        <f>+IFERROR(('MIP 2017'!C134/'MIP 2017'!C$168),0)</f>
        <v>0</v>
      </c>
      <c r="D134" s="33">
        <f>+IFERROR(('MIP 2017'!D134/'MIP 2017'!D$168),0)</f>
        <v>0</v>
      </c>
      <c r="E134" s="33">
        <f>+IFERROR(('MIP 2017'!E134/'MIP 2017'!E$168),0)</f>
        <v>3.0218295121841962E-8</v>
      </c>
      <c r="F134" s="33">
        <f>+IFERROR(('MIP 2017'!F134/'MIP 2017'!F$168),0)</f>
        <v>1.6009796641541047E-8</v>
      </c>
      <c r="G134" s="33">
        <f>+IFERROR(('MIP 2017'!G134/'MIP 2017'!G$168),0)</f>
        <v>1.3198229281478524E-7</v>
      </c>
      <c r="H134" s="33">
        <f>+IFERROR(('MIP 2017'!H134/'MIP 2017'!H$168),0)</f>
        <v>1.8244995956624628E-8</v>
      </c>
      <c r="I134" s="33">
        <f>+IFERROR(('MIP 2017'!I134/'MIP 2017'!I$168),0)</f>
        <v>3.723599043997032E-7</v>
      </c>
      <c r="J134" s="33">
        <f>+IFERROR(('MIP 2017'!J134/'MIP 2017'!J$168),0)</f>
        <v>6.6308045385762979E-9</v>
      </c>
      <c r="K134" s="33">
        <f>+IFERROR(('MIP 2017'!K134/'MIP 2017'!K$168),0)</f>
        <v>2.8121629907392544E-8</v>
      </c>
      <c r="L134" s="33">
        <f>+IFERROR(('MIP 2017'!L134/'MIP 2017'!L$168),0)</f>
        <v>5.1657762967084941E-6</v>
      </c>
      <c r="M134" s="33">
        <f>+IFERROR(('MIP 2017'!M134/'MIP 2017'!M$168),0)</f>
        <v>6.7592710344046845E-8</v>
      </c>
      <c r="N134" s="33">
        <f>+IFERROR(('MIP 2017'!N134/'MIP 2017'!N$168),0)</f>
        <v>2.7832505510020634E-5</v>
      </c>
      <c r="O134" s="33">
        <f>+IFERROR(('MIP 2017'!O134/'MIP 2017'!O$168),0)</f>
        <v>5.6727773939670776E-6</v>
      </c>
      <c r="P134" s="33">
        <f>+IFERROR(('MIP 2017'!P134/'MIP 2017'!P$168),0)</f>
        <v>8.1731180601897864E-8</v>
      </c>
      <c r="Q134" s="33">
        <f>+IFERROR(('MIP 2017'!Q134/'MIP 2017'!Q$168),0)</f>
        <v>1.4538196806370259E-8</v>
      </c>
      <c r="R134" s="33">
        <f>+IFERROR(('MIP 2017'!R134/'MIP 2017'!R$168),0)</f>
        <v>1.4636633022277526E-7</v>
      </c>
      <c r="S134" s="33">
        <f>+IFERROR(('MIP 2017'!S134/'MIP 2017'!S$168),0)</f>
        <v>3.7417723529126806E-7</v>
      </c>
      <c r="T134" s="33">
        <f>+IFERROR(('MIP 2017'!T134/'MIP 2017'!T$168),0)</f>
        <v>3.3613935680663171E-8</v>
      </c>
      <c r="U134" s="33">
        <f>+IFERROR(('MIP 2017'!U134/'MIP 2017'!U$168),0)</f>
        <v>7.336773297287836E-6</v>
      </c>
      <c r="V134" s="33">
        <f>+IFERROR(('MIP 2017'!V134/'MIP 2017'!V$168),0)</f>
        <v>1.0523986410846232E-7</v>
      </c>
      <c r="W134" s="33">
        <f>+IFERROR(('MIP 2017'!W134/'MIP 2017'!W$168),0)</f>
        <v>1.7315619454834225E-5</v>
      </c>
      <c r="X134" s="33">
        <f>+IFERROR(('MIP 2017'!X134/'MIP 2017'!X$168),0)</f>
        <v>8.1177106394302744E-8</v>
      </c>
      <c r="Y134" s="33">
        <f>+IFERROR(('MIP 2017'!Y134/'MIP 2017'!Y$168),0)</f>
        <v>8.8279192525242792E-10</v>
      </c>
      <c r="Z134" s="33">
        <f>+IFERROR(('MIP 2017'!Z134/'MIP 2017'!Z$168),0)</f>
        <v>2.1697744287827384E-6</v>
      </c>
      <c r="AA134" s="33">
        <f>+IFERROR(('MIP 2017'!AA134/'MIP 2017'!AA$168),0)</f>
        <v>3.0409201783533771E-8</v>
      </c>
      <c r="AB134" s="33">
        <f>+IFERROR(('MIP 2017'!AB134/'MIP 2017'!AB$168),0)</f>
        <v>1.2924319456995716E-5</v>
      </c>
      <c r="AC134" s="33">
        <f>+IFERROR(('MIP 2017'!AC134/'MIP 2017'!AC$168),0)</f>
        <v>1.6849231386220875E-6</v>
      </c>
      <c r="AD134" s="33">
        <f>+IFERROR(('MIP 2017'!AD134/'MIP 2017'!AD$168),0)</f>
        <v>3.1282772586745089E-9</v>
      </c>
      <c r="AE134" s="33">
        <f>+IFERROR(('MIP 2017'!AE134/'MIP 2017'!AE$168),0)</f>
        <v>1.2573916212205693E-6</v>
      </c>
      <c r="AF134" s="33">
        <f>+IFERROR(('MIP 2017'!AF134/'MIP 2017'!AF$168),0)</f>
        <v>2.1151855507178261E-6</v>
      </c>
      <c r="AG134" s="33">
        <f>+IFERROR(('MIP 2017'!AG134/'MIP 2017'!AG$168),0)</f>
        <v>4.8029024504848824E-5</v>
      </c>
      <c r="AH134" s="33">
        <f>+IFERROR(('MIP 2017'!AH134/'MIP 2017'!AH$168),0)</f>
        <v>7.7458478682895947E-6</v>
      </c>
      <c r="AI134" s="33">
        <f>+IFERROR(('MIP 2017'!AI134/'MIP 2017'!AI$168),0)</f>
        <v>1.6955726147457854E-5</v>
      </c>
      <c r="AJ134" s="33">
        <f>+IFERROR(('MIP 2017'!AJ134/'MIP 2017'!AJ$168),0)</f>
        <v>7.4904171879095779E-6</v>
      </c>
      <c r="AK134" s="33">
        <f>+IFERROR(('MIP 2017'!AK134/'MIP 2017'!AK$168),0)</f>
        <v>1.6158478791513544E-5</v>
      </c>
      <c r="AL134" s="33">
        <f>+IFERROR(('MIP 2017'!AL134/'MIP 2017'!AL$168),0)</f>
        <v>6.0851457711439512E-6</v>
      </c>
      <c r="AM134" s="33">
        <f>+IFERROR(('MIP 2017'!AM134/'MIP 2017'!AM$168),0)</f>
        <v>2.1682838668118551E-5</v>
      </c>
      <c r="AN134" s="33">
        <f>+IFERROR(('MIP 2017'!AN134/'MIP 2017'!AN$168),0)</f>
        <v>2.3033306300510164E-5</v>
      </c>
      <c r="AO134" s="33">
        <f>+IFERROR(('MIP 2017'!AO134/'MIP 2017'!AO$168),0)</f>
        <v>7.7572569554749289E-6</v>
      </c>
      <c r="AP134" s="33">
        <f>+IFERROR(('MIP 2017'!AP134/'MIP 2017'!AP$168),0)</f>
        <v>5.8038418174016081E-5</v>
      </c>
      <c r="AQ134" s="33">
        <f>+IFERROR(('MIP 2017'!AQ134/'MIP 2017'!AQ$168),0)</f>
        <v>5.2075831966650534E-6</v>
      </c>
      <c r="AR134" s="33">
        <f>+IFERROR(('MIP 2017'!AR134/'MIP 2017'!AR$168),0)</f>
        <v>3.0281373018903946E-5</v>
      </c>
      <c r="AS134" s="33">
        <f>+IFERROR(('MIP 2017'!AS134/'MIP 2017'!AS$168),0)</f>
        <v>3.631979311040457E-6</v>
      </c>
      <c r="AT134" s="33">
        <f>+IFERROR(('MIP 2017'!AT134/'MIP 2017'!AT$168),0)</f>
        <v>4.9671132112619556E-5</v>
      </c>
      <c r="AU134" s="33">
        <f>+IFERROR(('MIP 2017'!AU134/'MIP 2017'!AU$168),0)</f>
        <v>2.3546352677556695E-5</v>
      </c>
      <c r="AV134" s="33">
        <f>+IFERROR(('MIP 2017'!AV134/'MIP 2017'!AV$168),0)</f>
        <v>1.2105833538933961E-5</v>
      </c>
      <c r="AW134" s="33">
        <f>+IFERROR(('MIP 2017'!AW134/'MIP 2017'!AW$168),0)</f>
        <v>7.159339135001502E-5</v>
      </c>
      <c r="AX134" s="33">
        <f>+IFERROR(('MIP 2017'!AX134/'MIP 2017'!AX$168),0)</f>
        <v>1.850226753991461E-5</v>
      </c>
      <c r="AY134" s="33">
        <f>+IFERROR(('MIP 2017'!AY134/'MIP 2017'!AY$168),0)</f>
        <v>2.5024652632000169E-5</v>
      </c>
      <c r="AZ134" s="33">
        <f>+IFERROR(('MIP 2017'!AZ134/'MIP 2017'!AZ$168),0)</f>
        <v>1.3938982768232677E-5</v>
      </c>
      <c r="BA134" s="33">
        <f>+IFERROR(('MIP 2017'!BA134/'MIP 2017'!BA$168),0)</f>
        <v>2.9054119664795546E-5</v>
      </c>
      <c r="BB134" s="33">
        <f>+IFERROR(('MIP 2017'!BB134/'MIP 2017'!BB$168),0)</f>
        <v>2.5284316280327243E-5</v>
      </c>
      <c r="BC134" s="33">
        <f>+IFERROR(('MIP 2017'!BC134/'MIP 2017'!BC$168),0)</f>
        <v>2.3916536462921889E-5</v>
      </c>
      <c r="BD134" s="33">
        <f>+IFERROR(('MIP 2017'!BD134/'MIP 2017'!BD$168),0)</f>
        <v>1.5031814367083031E-5</v>
      </c>
      <c r="BE134" s="33">
        <f>+IFERROR(('MIP 2017'!BE134/'MIP 2017'!BE$168),0)</f>
        <v>2.7255681343898685E-5</v>
      </c>
      <c r="BF134" s="33">
        <f>+IFERROR(('MIP 2017'!BF134/'MIP 2017'!BF$168),0)</f>
        <v>3.3353345342220814E-5</v>
      </c>
      <c r="BG134" s="33">
        <f>+IFERROR(('MIP 2017'!BG134/'MIP 2017'!BG$168),0)</f>
        <v>1.8575265510266057E-5</v>
      </c>
      <c r="BH134" s="33">
        <f>+IFERROR(('MIP 2017'!BH134/'MIP 2017'!BH$168),0)</f>
        <v>3.2535556139039544E-5</v>
      </c>
      <c r="BI134" s="33">
        <f>+IFERROR(('MIP 2017'!BI134/'MIP 2017'!BI$168),0)</f>
        <v>2.4409235398289595E-5</v>
      </c>
      <c r="BJ134" s="33">
        <f>+IFERROR(('MIP 2017'!BJ134/'MIP 2017'!BJ$168),0)</f>
        <v>2.0044766051121754E-5</v>
      </c>
      <c r="BK134" s="33">
        <f>+IFERROR(('MIP 2017'!BK134/'MIP 2017'!BK$168),0)</f>
        <v>5.6389375200677383E-5</v>
      </c>
      <c r="BL134" s="33">
        <f>+IFERROR(('MIP 2017'!BL134/'MIP 2017'!BL$168),0)</f>
        <v>3.763743384349688E-5</v>
      </c>
      <c r="BM134" s="33">
        <f>+IFERROR(('MIP 2017'!BM134/'MIP 2017'!BM$168),0)</f>
        <v>1.6853394968066539E-5</v>
      </c>
      <c r="BN134" s="33">
        <f>+IFERROR(('MIP 2017'!BN134/'MIP 2017'!BN$168),0)</f>
        <v>1.417079914016253E-5</v>
      </c>
      <c r="BO134" s="33">
        <f>+IFERROR(('MIP 2017'!BO134/'MIP 2017'!BO$168),0)</f>
        <v>2.6707944057726687E-5</v>
      </c>
      <c r="BP134" s="33">
        <f>+IFERROR(('MIP 2017'!BP134/'MIP 2017'!BP$168),0)</f>
        <v>9.6900566307186526E-5</v>
      </c>
      <c r="BQ134" s="33">
        <f>+IFERROR(('MIP 2017'!BQ134/'MIP 2017'!BQ$168),0)</f>
        <v>6.603566216424981E-5</v>
      </c>
      <c r="BR134" s="33">
        <f>+IFERROR(('MIP 2017'!BR134/'MIP 2017'!BR$168),0)</f>
        <v>2.2800141469760625E-5</v>
      </c>
      <c r="BS134" s="33">
        <f>+IFERROR(('MIP 2017'!BS134/'MIP 2017'!BS$168),0)</f>
        <v>1.5108211121683421E-5</v>
      </c>
      <c r="BT134" s="33">
        <f>+IFERROR(('MIP 2017'!BT134/'MIP 2017'!BT$168),0)</f>
        <v>3.7525098627877062E-5</v>
      </c>
      <c r="BU134" s="33">
        <f>+IFERROR(('MIP 2017'!BU134/'MIP 2017'!BU$168),0)</f>
        <v>6.9817471770792145E-6</v>
      </c>
      <c r="BV134" s="33">
        <f>+IFERROR(('MIP 2017'!BV134/'MIP 2017'!BV$168),0)</f>
        <v>2.0019012701787147E-4</v>
      </c>
      <c r="BW134" s="33">
        <f>+IFERROR(('MIP 2017'!BW134/'MIP 2017'!BW$168),0)</f>
        <v>3.8421726435377614E-5</v>
      </c>
      <c r="BX134" s="33">
        <f>+IFERROR(('MIP 2017'!BX134/'MIP 2017'!BX$168),0)</f>
        <v>1.6436317438687544E-4</v>
      </c>
      <c r="BY134" s="33">
        <f>+IFERROR(('MIP 2017'!BY134/'MIP 2017'!BY$168),0)</f>
        <v>6.0206656064546242E-5</v>
      </c>
      <c r="BZ134" s="33">
        <f>+IFERROR(('MIP 2017'!BZ134/'MIP 2017'!BZ$168),0)</f>
        <v>1.044851059952089E-5</v>
      </c>
      <c r="CA134" s="33">
        <f>+IFERROR(('MIP 2017'!CA134/'MIP 2017'!CA$168),0)</f>
        <v>5.7238221255518609E-5</v>
      </c>
      <c r="CB134" s="33">
        <f>+IFERROR(('MIP 2017'!CB134/'MIP 2017'!CB$168),0)</f>
        <v>1.5527811840749971E-6</v>
      </c>
      <c r="CC134" s="33">
        <f>+IFERROR(('MIP 2017'!CC134/'MIP 2017'!CC$168),0)</f>
        <v>1.7854272425336454E-6</v>
      </c>
      <c r="CD134" s="33">
        <f>+IFERROR(('MIP 2017'!CD134/'MIP 2017'!CD$168),0)</f>
        <v>2.1767189570439202E-6</v>
      </c>
      <c r="CE134" s="33">
        <f>+IFERROR(('MIP 2017'!CE134/'MIP 2017'!CE$168),0)</f>
        <v>7.9058268882986603E-6</v>
      </c>
      <c r="CF134" s="33">
        <f>+IFERROR(('MIP 2017'!CF134/'MIP 2017'!CF$168),0)</f>
        <v>2.0595533865675756E-5</v>
      </c>
      <c r="CG134" s="33">
        <f>+IFERROR(('MIP 2017'!CG134/'MIP 2017'!CG$168),0)</f>
        <v>1.2363509595849707E-4</v>
      </c>
      <c r="CH134" s="33">
        <f>+IFERROR(('MIP 2017'!CH134/'MIP 2017'!CH$168),0)</f>
        <v>3.4822342280453919E-5</v>
      </c>
      <c r="CI134" s="33">
        <f>+IFERROR(('MIP 2017'!CI134/'MIP 2017'!CI$168),0)</f>
        <v>1.68351592674938E-4</v>
      </c>
      <c r="CJ134" s="33">
        <f>+IFERROR(('MIP 2017'!CJ134/'MIP 2017'!CJ$168),0)</f>
        <v>2.108639944071957E-5</v>
      </c>
      <c r="CK134" s="33">
        <f>+IFERROR(('MIP 2017'!CK134/'MIP 2017'!CK$168),0)</f>
        <v>3.1207206889730102E-7</v>
      </c>
      <c r="CL134" s="33">
        <f>+IFERROR(('MIP 2017'!CL134/'MIP 2017'!CL$168),0)</f>
        <v>2.4175944073068196E-5</v>
      </c>
      <c r="CM134" s="33">
        <f>+IFERROR(('MIP 2017'!CM134/'MIP 2017'!CM$168),0)</f>
        <v>8.5092814013846879E-5</v>
      </c>
      <c r="CN134" s="33">
        <f>+IFERROR(('MIP 2017'!CN134/'MIP 2017'!CN$168),0)</f>
        <v>2.4671384566455327E-4</v>
      </c>
      <c r="CO134" s="33">
        <f>+IFERROR(('MIP 2017'!CO134/'MIP 2017'!CO$168),0)</f>
        <v>5.2572849698589041E-5</v>
      </c>
      <c r="CP134" s="33">
        <f>+IFERROR(('MIP 2017'!CP134/'MIP 2017'!CP$168),0)</f>
        <v>4.0087961257786115E-5</v>
      </c>
      <c r="CQ134" s="33">
        <f>+IFERROR(('MIP 2017'!CQ134/'MIP 2017'!CQ$168),0)</f>
        <v>6.2987272729797647E-5</v>
      </c>
      <c r="CR134" s="33">
        <f>+IFERROR(('MIP 2017'!CR134/'MIP 2017'!CR$168),0)</f>
        <v>6.0016885884775628E-5</v>
      </c>
      <c r="CS134" s="33">
        <f>+IFERROR(('MIP 2017'!CS134/'MIP 2017'!CS$168),0)</f>
        <v>1.0658270228652271E-4</v>
      </c>
      <c r="CT134" s="33">
        <f>+IFERROR(('MIP 2017'!CT134/'MIP 2017'!CT$168),0)</f>
        <v>1.8648496479276426E-4</v>
      </c>
      <c r="CU134" s="33">
        <f>+IFERROR(('MIP 2017'!CU134/'MIP 2017'!CU$168),0)</f>
        <v>4.9360793947286308E-5</v>
      </c>
      <c r="CV134" s="33">
        <f>+IFERROR(('MIP 2017'!CV134/'MIP 2017'!CV$168),0)</f>
        <v>7.3768241469847362E-5</v>
      </c>
      <c r="CW134" s="33">
        <f>+IFERROR(('MIP 2017'!CW134/'MIP 2017'!CW$168),0)</f>
        <v>1.8294940409828176E-4</v>
      </c>
      <c r="CX134" s="33">
        <f>+IFERROR(('MIP 2017'!CX134/'MIP 2017'!CX$168),0)</f>
        <v>3.235212027251978E-4</v>
      </c>
      <c r="CY134" s="33">
        <f>+IFERROR(('MIP 2017'!CY134/'MIP 2017'!CY$168),0)</f>
        <v>1.3456445203545572E-4</v>
      </c>
      <c r="CZ134" s="33">
        <f>+IFERROR(('MIP 2017'!CZ134/'MIP 2017'!CZ$168),0)</f>
        <v>1.4642854642211739E-4</v>
      </c>
      <c r="DA134" s="33">
        <f>+IFERROR(('MIP 2017'!DA134/'MIP 2017'!DA$168),0)</f>
        <v>3.7696459861678284E-5</v>
      </c>
      <c r="DB134" s="33">
        <f>+IFERROR(('MIP 2017'!DB134/'MIP 2017'!DB$168),0)</f>
        <v>9.5514417547868427E-5</v>
      </c>
      <c r="DC134" s="33">
        <f>+IFERROR(('MIP 2017'!DC134/'MIP 2017'!DC$168),0)</f>
        <v>8.2070767996285252E-5</v>
      </c>
      <c r="DD134" s="33">
        <f>+IFERROR(('MIP 2017'!DD134/'MIP 2017'!DD$168),0)</f>
        <v>9.8744530663924467E-5</v>
      </c>
      <c r="DE134" s="33">
        <f>+IFERROR(('MIP 2017'!DE134/'MIP 2017'!DE$168),0)</f>
        <v>8.5614025375304733E-5</v>
      </c>
      <c r="DF134" s="33">
        <f>+IFERROR(('MIP 2017'!DF134/'MIP 2017'!DF$168),0)</f>
        <v>7.5710869508510567E-5</v>
      </c>
      <c r="DG134" s="33">
        <f>+IFERROR(('MIP 2017'!DG134/'MIP 2017'!DG$168),0)</f>
        <v>7.3941695272023672E-5</v>
      </c>
      <c r="DH134" s="33">
        <f>+IFERROR(('MIP 2017'!DH134/'MIP 2017'!DH$168),0)</f>
        <v>6.1134695020234955E-5</v>
      </c>
      <c r="DI134" s="33">
        <f>+IFERROR(('MIP 2017'!DI134/'MIP 2017'!DI$168),0)</f>
        <v>6.9700941253096529E-5</v>
      </c>
      <c r="DJ134" s="33">
        <f>+IFERROR(('MIP 2017'!DJ134/'MIP 2017'!DJ$168),0)</f>
        <v>7.4483698156701828E-5</v>
      </c>
      <c r="DK134" s="33">
        <f>+IFERROR(('MIP 2017'!DK134/'MIP 2017'!DK$168),0)</f>
        <v>5.4712576986727542E-5</v>
      </c>
      <c r="DL134" s="33">
        <f>+IFERROR(('MIP 2017'!DL134/'MIP 2017'!DL$168),0)</f>
        <v>6.3913794894991351E-5</v>
      </c>
      <c r="DM134" s="33">
        <f>+IFERROR(('MIP 2017'!DM134/'MIP 2017'!DM$168),0)</f>
        <v>7.7991735178328282E-5</v>
      </c>
      <c r="DN134" s="33">
        <f>+IFERROR(('MIP 2017'!DN134/'MIP 2017'!DN$168),0)</f>
        <v>9.4408913450488339E-6</v>
      </c>
      <c r="DO134" s="33">
        <f>+IFERROR(('MIP 2017'!DO134/'MIP 2017'!DO$168),0)</f>
        <v>1.5596385618525563E-4</v>
      </c>
      <c r="DP134" s="33">
        <f>+IFERROR(('MIP 2017'!DP134/'MIP 2017'!DP$168),0)</f>
        <v>4.4755668456719144E-5</v>
      </c>
      <c r="DQ134" s="33">
        <f>+IFERROR(('MIP 2017'!DQ134/'MIP 2017'!DQ$168),0)</f>
        <v>3.4292862416052373E-5</v>
      </c>
      <c r="DR134" s="33">
        <f>+IFERROR(('MIP 2017'!DR134/'MIP 2017'!DR$168),0)</f>
        <v>8.7345106405434808E-5</v>
      </c>
      <c r="DS134" s="33">
        <f>+IFERROR(('MIP 2017'!DS134/'MIP 2017'!DS$168),0)</f>
        <v>1.1136149359496985E-4</v>
      </c>
      <c r="DT134" s="33">
        <f>+IFERROR(('MIP 2017'!DT134/'MIP 2017'!DT$168),0)</f>
        <v>2.4650691470029902E-5</v>
      </c>
      <c r="DU134" s="33">
        <f>+IFERROR(('MIP 2017'!DU134/'MIP 2017'!DU$168),0)</f>
        <v>4.8924209210258033E-5</v>
      </c>
      <c r="DV134" s="33">
        <f>+IFERROR(('MIP 2017'!DV134/'MIP 2017'!DV$168),0)</f>
        <v>3.499838968540581E-5</v>
      </c>
      <c r="DW134" s="33">
        <f>+IFERROR(('MIP 2017'!DW134/'MIP 2017'!DW$168),0)</f>
        <v>3.4051283649090208E-5</v>
      </c>
      <c r="DX134" s="33">
        <f>+IFERROR(('MIP 2017'!DX134/'MIP 2017'!DX$168),0)</f>
        <v>1.217539376165876E-4</v>
      </c>
      <c r="DY134" s="33">
        <f>+IFERROR(('MIP 2017'!DY134/'MIP 2017'!DY$168),0)</f>
        <v>4.7433547998403604E-5</v>
      </c>
      <c r="DZ134" s="33">
        <f>+IFERROR(('MIP 2017'!DZ134/'MIP 2017'!DZ$168),0)</f>
        <v>2.4286301843537497E-5</v>
      </c>
      <c r="EA134" s="33">
        <f>+IFERROR(('MIP 2017'!EA134/'MIP 2017'!EA$168),0)</f>
        <v>5.7661814732492553E-5</v>
      </c>
      <c r="EB134" s="33">
        <f>+IFERROR(('MIP 2017'!EB134/'MIP 2017'!EB$168),0)</f>
        <v>5.8011899553217469E-5</v>
      </c>
      <c r="EC134" s="33">
        <f>+IFERROR(('MIP 2017'!EC134/'MIP 2017'!EC$168),0)</f>
        <v>1.3843981527012427E-4</v>
      </c>
      <c r="ED134" s="33">
        <f>+IFERROR(('MIP 2017'!ED134/'MIP 2017'!ED$168),0)</f>
        <v>1.1770663890122649E-4</v>
      </c>
      <c r="EE134" s="33">
        <f>+IFERROR(('MIP 2017'!EE134/'MIP 2017'!EE$168),0)</f>
        <v>7.3166117409239392E-5</v>
      </c>
      <c r="EF134" s="33">
        <f>+IFERROR(('MIP 2017'!EF134/'MIP 2017'!EF$168),0)</f>
        <v>7.7027741735448852E-5</v>
      </c>
      <c r="EG134" s="33">
        <f>+IFERROR(('MIP 2017'!EG134/'MIP 2017'!EG$168),0)</f>
        <v>1.0623979327362685E-4</v>
      </c>
      <c r="EH134" s="33">
        <f>+IFERROR(('MIP 2017'!EH134/'MIP 2017'!EH$168),0)</f>
        <v>0</v>
      </c>
    </row>
    <row r="135" spans="1:138" s="7" customFormat="1" ht="21.95" customHeight="1" thickBot="1" x14ac:dyDescent="0.25">
      <c r="A135" s="137" t="s">
        <v>306</v>
      </c>
      <c r="B135" s="138" t="s">
        <v>298</v>
      </c>
      <c r="C135" s="33">
        <f>+IFERROR(('MIP 2017'!C135/'MIP 2017'!C$168),0)</f>
        <v>1.3622539646551883E-4</v>
      </c>
      <c r="D135" s="33">
        <f>+IFERROR(('MIP 2017'!D135/'MIP 2017'!D$168),0)</f>
        <v>2.463337698317339E-4</v>
      </c>
      <c r="E135" s="33">
        <f>+IFERROR(('MIP 2017'!E135/'MIP 2017'!E$168),0)</f>
        <v>1.7529558749264211E-4</v>
      </c>
      <c r="F135" s="33">
        <f>+IFERROR(('MIP 2017'!F135/'MIP 2017'!F$168),0)</f>
        <v>3.8346029616856159E-4</v>
      </c>
      <c r="G135" s="33">
        <f>+IFERROR(('MIP 2017'!G135/'MIP 2017'!G$168),0)</f>
        <v>1.2999245609281946E-4</v>
      </c>
      <c r="H135" s="33">
        <f>+IFERROR(('MIP 2017'!H135/'MIP 2017'!H$168),0)</f>
        <v>1.3692798933060725E-4</v>
      </c>
      <c r="I135" s="33">
        <f>+IFERROR(('MIP 2017'!I135/'MIP 2017'!I$168),0)</f>
        <v>5.304604252251461E-5</v>
      </c>
      <c r="J135" s="33">
        <f>+IFERROR(('MIP 2017'!J135/'MIP 2017'!J$168),0)</f>
        <v>8.0010211838070117E-5</v>
      </c>
      <c r="K135" s="33">
        <f>+IFERROR(('MIP 2017'!K135/'MIP 2017'!K$168),0)</f>
        <v>1.6761323279353862E-4</v>
      </c>
      <c r="L135" s="33">
        <f>+IFERROR(('MIP 2017'!L135/'MIP 2017'!L$168),0)</f>
        <v>1.2866762052821698E-4</v>
      </c>
      <c r="M135" s="33">
        <f>+IFERROR(('MIP 2017'!M135/'MIP 2017'!M$168),0)</f>
        <v>3.831696261435425E-4</v>
      </c>
      <c r="N135" s="33">
        <f>+IFERROR(('MIP 2017'!N135/'MIP 2017'!N$168),0)</f>
        <v>7.5293295844212167E-4</v>
      </c>
      <c r="O135" s="33">
        <f>+IFERROR(('MIP 2017'!O135/'MIP 2017'!O$168),0)</f>
        <v>2.4996879291471841E-4</v>
      </c>
      <c r="P135" s="33">
        <f>+IFERROR(('MIP 2017'!P135/'MIP 2017'!P$168),0)</f>
        <v>1.0348921136882309E-3</v>
      </c>
      <c r="Q135" s="33">
        <f>+IFERROR(('MIP 2017'!Q135/'MIP 2017'!Q$168),0)</f>
        <v>1.8371459775084882E-4</v>
      </c>
      <c r="R135" s="33">
        <f>+IFERROR(('MIP 2017'!R135/'MIP 2017'!R$168),0)</f>
        <v>9.5888973234707902E-4</v>
      </c>
      <c r="S135" s="33">
        <f>+IFERROR(('MIP 2017'!S135/'MIP 2017'!S$168),0)</f>
        <v>2.9890325578395472E-4</v>
      </c>
      <c r="T135" s="33">
        <f>+IFERROR(('MIP 2017'!T135/'MIP 2017'!T$168),0)</f>
        <v>3.6157611819401871E-4</v>
      </c>
      <c r="U135" s="33">
        <f>+IFERROR(('MIP 2017'!U135/'MIP 2017'!U$168),0)</f>
        <v>3.6030346355212927E-4</v>
      </c>
      <c r="V135" s="33">
        <f>+IFERROR(('MIP 2017'!V135/'MIP 2017'!V$168),0)</f>
        <v>8.6444531867628432E-5</v>
      </c>
      <c r="W135" s="33">
        <f>+IFERROR(('MIP 2017'!W135/'MIP 2017'!W$168),0)</f>
        <v>1.3399532438674465E-3</v>
      </c>
      <c r="X135" s="33">
        <f>+IFERROR(('MIP 2017'!X135/'MIP 2017'!X$168),0)</f>
        <v>1.3195056287812856E-4</v>
      </c>
      <c r="Y135" s="33">
        <f>+IFERROR(('MIP 2017'!Y135/'MIP 2017'!Y$168),0)</f>
        <v>5.7193375661120395E-5</v>
      </c>
      <c r="Z135" s="33">
        <f>+IFERROR(('MIP 2017'!Z135/'MIP 2017'!Z$168),0)</f>
        <v>2.2414858924168197E-4</v>
      </c>
      <c r="AA135" s="33">
        <f>+IFERROR(('MIP 2017'!AA135/'MIP 2017'!AA$168),0)</f>
        <v>4.744620107490208E-4</v>
      </c>
      <c r="AB135" s="33">
        <f>+IFERROR(('MIP 2017'!AB135/'MIP 2017'!AB$168),0)</f>
        <v>2.8639989042411776E-3</v>
      </c>
      <c r="AC135" s="33">
        <f>+IFERROR(('MIP 2017'!AC135/'MIP 2017'!AC$168),0)</f>
        <v>3.250918087297473E-5</v>
      </c>
      <c r="AD135" s="33">
        <f>+IFERROR(('MIP 2017'!AD135/'MIP 2017'!AD$168),0)</f>
        <v>1.7770632719918042E-4</v>
      </c>
      <c r="AE135" s="33">
        <f>+IFERROR(('MIP 2017'!AE135/'MIP 2017'!AE$168),0)</f>
        <v>1.1988046213847591E-4</v>
      </c>
      <c r="AF135" s="33">
        <f>+IFERROR(('MIP 2017'!AF135/'MIP 2017'!AF$168),0)</f>
        <v>6.3214900462279697E-4</v>
      </c>
      <c r="AG135" s="33">
        <f>+IFERROR(('MIP 2017'!AG135/'MIP 2017'!AG$168),0)</f>
        <v>1.3514048257528617E-4</v>
      </c>
      <c r="AH135" s="33">
        <f>+IFERROR(('MIP 2017'!AH135/'MIP 2017'!AH$168),0)</f>
        <v>1.5958133064166157E-4</v>
      </c>
      <c r="AI135" s="33">
        <f>+IFERROR(('MIP 2017'!AI135/'MIP 2017'!AI$168),0)</f>
        <v>1.053610808308531E-3</v>
      </c>
      <c r="AJ135" s="33">
        <f>+IFERROR(('MIP 2017'!AJ135/'MIP 2017'!AJ$168),0)</f>
        <v>5.0939531625309592E-4</v>
      </c>
      <c r="AK135" s="33">
        <f>+IFERROR(('MIP 2017'!AK135/'MIP 2017'!AK$168),0)</f>
        <v>1.6492738919592458E-3</v>
      </c>
      <c r="AL135" s="33">
        <f>+IFERROR(('MIP 2017'!AL135/'MIP 2017'!AL$168),0)</f>
        <v>2.9177032269869546E-4</v>
      </c>
      <c r="AM135" s="33">
        <f>+IFERROR(('MIP 2017'!AM135/'MIP 2017'!AM$168),0)</f>
        <v>6.2177956356133696E-4</v>
      </c>
      <c r="AN135" s="33">
        <f>+IFERROR(('MIP 2017'!AN135/'MIP 2017'!AN$168),0)</f>
        <v>4.6888766759599896E-4</v>
      </c>
      <c r="AO135" s="33">
        <f>+IFERROR(('MIP 2017'!AO135/'MIP 2017'!AO$168),0)</f>
        <v>7.3814917894243466E-4</v>
      </c>
      <c r="AP135" s="33">
        <f>+IFERROR(('MIP 2017'!AP135/'MIP 2017'!AP$168),0)</f>
        <v>1.4963885312496952E-3</v>
      </c>
      <c r="AQ135" s="33">
        <f>+IFERROR(('MIP 2017'!AQ135/'MIP 2017'!AQ$168),0)</f>
        <v>1.7846097343024408E-3</v>
      </c>
      <c r="AR135" s="33">
        <f>+IFERROR(('MIP 2017'!AR135/'MIP 2017'!AR$168),0)</f>
        <v>5.0410370521003424E-4</v>
      </c>
      <c r="AS135" s="33">
        <f>+IFERROR(('MIP 2017'!AS135/'MIP 2017'!AS$168),0)</f>
        <v>3.4061821460587772E-4</v>
      </c>
      <c r="AT135" s="33">
        <f>+IFERROR(('MIP 2017'!AT135/'MIP 2017'!AT$168),0)</f>
        <v>1.3950490094214293E-3</v>
      </c>
      <c r="AU135" s="33">
        <f>+IFERROR(('MIP 2017'!AU135/'MIP 2017'!AU$168),0)</f>
        <v>1.1137062872492193E-3</v>
      </c>
      <c r="AV135" s="33">
        <f>+IFERROR(('MIP 2017'!AV135/'MIP 2017'!AV$168),0)</f>
        <v>4.0992587356830678E-4</v>
      </c>
      <c r="AW135" s="33">
        <f>+IFERROR(('MIP 2017'!AW135/'MIP 2017'!AW$168),0)</f>
        <v>4.3512287888911917E-4</v>
      </c>
      <c r="AX135" s="33">
        <f>+IFERROR(('MIP 2017'!AX135/'MIP 2017'!AX$168),0)</f>
        <v>5.7327178492225109E-4</v>
      </c>
      <c r="AY135" s="33">
        <f>+IFERROR(('MIP 2017'!AY135/'MIP 2017'!AY$168),0)</f>
        <v>1.1392416886863079E-3</v>
      </c>
      <c r="AZ135" s="33">
        <f>+IFERROR(('MIP 2017'!AZ135/'MIP 2017'!AZ$168),0)</f>
        <v>3.0499689975633116E-4</v>
      </c>
      <c r="BA135" s="33">
        <f>+IFERROR(('MIP 2017'!BA135/'MIP 2017'!BA$168),0)</f>
        <v>3.7577656077971609E-4</v>
      </c>
      <c r="BB135" s="33">
        <f>+IFERROR(('MIP 2017'!BB135/'MIP 2017'!BB$168),0)</f>
        <v>5.5207123422112178E-4</v>
      </c>
      <c r="BC135" s="33">
        <f>+IFERROR(('MIP 2017'!BC135/'MIP 2017'!BC$168),0)</f>
        <v>8.9475411437742864E-4</v>
      </c>
      <c r="BD135" s="33">
        <f>+IFERROR(('MIP 2017'!BD135/'MIP 2017'!BD$168),0)</f>
        <v>2.6414075059189917E-3</v>
      </c>
      <c r="BE135" s="33">
        <f>+IFERROR(('MIP 2017'!BE135/'MIP 2017'!BE$168),0)</f>
        <v>7.149556493469102E-4</v>
      </c>
      <c r="BF135" s="33">
        <f>+IFERROR(('MIP 2017'!BF135/'MIP 2017'!BF$168),0)</f>
        <v>9.5111164622633875E-4</v>
      </c>
      <c r="BG135" s="33">
        <f>+IFERROR(('MIP 2017'!BG135/'MIP 2017'!BG$168),0)</f>
        <v>3.5952720091966497E-4</v>
      </c>
      <c r="BH135" s="33">
        <f>+IFERROR(('MIP 2017'!BH135/'MIP 2017'!BH$168),0)</f>
        <v>3.2400717601924053E-3</v>
      </c>
      <c r="BI135" s="33">
        <f>+IFERROR(('MIP 2017'!BI135/'MIP 2017'!BI$168),0)</f>
        <v>2.6572190575775471E-3</v>
      </c>
      <c r="BJ135" s="33">
        <f>+IFERROR(('MIP 2017'!BJ135/'MIP 2017'!BJ$168),0)</f>
        <v>1.3062028468294109E-3</v>
      </c>
      <c r="BK135" s="33">
        <f>+IFERROR(('MIP 2017'!BK135/'MIP 2017'!BK$168),0)</f>
        <v>1.0727995709663837E-3</v>
      </c>
      <c r="BL135" s="33">
        <f>+IFERROR(('MIP 2017'!BL135/'MIP 2017'!BL$168),0)</f>
        <v>7.5991660962884081E-4</v>
      </c>
      <c r="BM135" s="33">
        <f>+IFERROR(('MIP 2017'!BM135/'MIP 2017'!BM$168),0)</f>
        <v>2.3816371657459853E-3</v>
      </c>
      <c r="BN135" s="33">
        <f>+IFERROR(('MIP 2017'!BN135/'MIP 2017'!BN$168),0)</f>
        <v>5.9797131390320636E-4</v>
      </c>
      <c r="BO135" s="33">
        <f>+IFERROR(('MIP 2017'!BO135/'MIP 2017'!BO$168),0)</f>
        <v>1.1394534991593778E-3</v>
      </c>
      <c r="BP135" s="33">
        <f>+IFERROR(('MIP 2017'!BP135/'MIP 2017'!BP$168),0)</f>
        <v>4.3456379995913579E-3</v>
      </c>
      <c r="BQ135" s="33">
        <f>+IFERROR(('MIP 2017'!BQ135/'MIP 2017'!BQ$168),0)</f>
        <v>4.4520991854706015E-4</v>
      </c>
      <c r="BR135" s="33">
        <f>+IFERROR(('MIP 2017'!BR135/'MIP 2017'!BR$168),0)</f>
        <v>1.7938286103403129E-3</v>
      </c>
      <c r="BS135" s="33">
        <f>+IFERROR(('MIP 2017'!BS135/'MIP 2017'!BS$168),0)</f>
        <v>6.6048752612009635E-4</v>
      </c>
      <c r="BT135" s="33">
        <f>+IFERROR(('MIP 2017'!BT135/'MIP 2017'!BT$168),0)</f>
        <v>9.3512259911384809E-4</v>
      </c>
      <c r="BU135" s="33">
        <f>+IFERROR(('MIP 2017'!BU135/'MIP 2017'!BU$168),0)</f>
        <v>1.0163178712555752E-3</v>
      </c>
      <c r="BV135" s="33">
        <f>+IFERROR(('MIP 2017'!BV135/'MIP 2017'!BV$168),0)</f>
        <v>3.8253429914261285E-3</v>
      </c>
      <c r="BW135" s="33">
        <f>+IFERROR(('MIP 2017'!BW135/'MIP 2017'!BW$168),0)</f>
        <v>4.9182901013539431E-3</v>
      </c>
      <c r="BX135" s="33">
        <f>+IFERROR(('MIP 2017'!BX135/'MIP 2017'!BX$168),0)</f>
        <v>1.6127846176905612E-3</v>
      </c>
      <c r="BY135" s="33">
        <f>+IFERROR(('MIP 2017'!BY135/'MIP 2017'!BY$168),0)</f>
        <v>1.5862979491250606E-3</v>
      </c>
      <c r="BZ135" s="33">
        <f>+IFERROR(('MIP 2017'!BZ135/'MIP 2017'!BZ$168),0)</f>
        <v>2.0658044088535095E-4</v>
      </c>
      <c r="CA135" s="33">
        <f>+IFERROR(('MIP 2017'!CA135/'MIP 2017'!CA$168),0)</f>
        <v>1.066782948407954E-3</v>
      </c>
      <c r="CB135" s="33">
        <f>+IFERROR(('MIP 2017'!CB135/'MIP 2017'!CB$168),0)</f>
        <v>4.3126860275806758E-4</v>
      </c>
      <c r="CC135" s="33">
        <f>+IFERROR(('MIP 2017'!CC135/'MIP 2017'!CC$168),0)</f>
        <v>5.5668957692223998E-4</v>
      </c>
      <c r="CD135" s="33">
        <f>+IFERROR(('MIP 2017'!CD135/'MIP 2017'!CD$168),0)</f>
        <v>6.7406891187246501E-4</v>
      </c>
      <c r="CE135" s="33">
        <f>+IFERROR(('MIP 2017'!CE135/'MIP 2017'!CE$168),0)</f>
        <v>1.5868945921159974E-3</v>
      </c>
      <c r="CF135" s="33">
        <f>+IFERROR(('MIP 2017'!CF135/'MIP 2017'!CF$168),0)</f>
        <v>1.4118483798818895E-3</v>
      </c>
      <c r="CG135" s="33">
        <f>+IFERROR(('MIP 2017'!CG135/'MIP 2017'!CG$168),0)</f>
        <v>2.2864903822093275E-3</v>
      </c>
      <c r="CH135" s="33">
        <f>+IFERROR(('MIP 2017'!CH135/'MIP 2017'!CH$168),0)</f>
        <v>1.5935011422321139E-3</v>
      </c>
      <c r="CI135" s="33">
        <f>+IFERROR(('MIP 2017'!CI135/'MIP 2017'!CI$168),0)</f>
        <v>5.4904475520708041E-4</v>
      </c>
      <c r="CJ135" s="33">
        <f>+IFERROR(('MIP 2017'!CJ135/'MIP 2017'!CJ$168),0)</f>
        <v>5.8561366380934269E-4</v>
      </c>
      <c r="CK135" s="33">
        <f>+IFERROR(('MIP 2017'!CK135/'MIP 2017'!CK$168),0)</f>
        <v>4.8926023878405857E-5</v>
      </c>
      <c r="CL135" s="33">
        <f>+IFERROR(('MIP 2017'!CL135/'MIP 2017'!CL$168),0)</f>
        <v>5.5141802772701873E-4</v>
      </c>
      <c r="CM135" s="33">
        <f>+IFERROR(('MIP 2017'!CM135/'MIP 2017'!CM$168),0)</f>
        <v>3.8994647238963023E-3</v>
      </c>
      <c r="CN135" s="33">
        <f>+IFERROR(('MIP 2017'!CN135/'MIP 2017'!CN$168),0)</f>
        <v>1.4503737781834539E-3</v>
      </c>
      <c r="CO135" s="33">
        <f>+IFERROR(('MIP 2017'!CO135/'MIP 2017'!CO$168),0)</f>
        <v>1.3208381477528015E-3</v>
      </c>
      <c r="CP135" s="33">
        <f>+IFERROR(('MIP 2017'!CP135/'MIP 2017'!CP$168),0)</f>
        <v>1.7470570544887152E-3</v>
      </c>
      <c r="CQ135" s="33">
        <f>+IFERROR(('MIP 2017'!CQ135/'MIP 2017'!CQ$168),0)</f>
        <v>1.9957123658038319E-3</v>
      </c>
      <c r="CR135" s="33">
        <f>+IFERROR(('MIP 2017'!CR135/'MIP 2017'!CR$168),0)</f>
        <v>7.338715079104911E-4</v>
      </c>
      <c r="CS135" s="33">
        <f>+IFERROR(('MIP 2017'!CS135/'MIP 2017'!CS$168),0)</f>
        <v>1.8872232059396576E-3</v>
      </c>
      <c r="CT135" s="33">
        <f>+IFERROR(('MIP 2017'!CT135/'MIP 2017'!CT$168),0)</f>
        <v>1.8201429205477054E-3</v>
      </c>
      <c r="CU135" s="33">
        <f>+IFERROR(('MIP 2017'!CU135/'MIP 2017'!CU$168),0)</f>
        <v>5.8932196517185497E-3</v>
      </c>
      <c r="CV135" s="33">
        <f>+IFERROR(('MIP 2017'!CV135/'MIP 2017'!CV$168),0)</f>
        <v>4.0881317390924741E-4</v>
      </c>
      <c r="CW135" s="33">
        <f>+IFERROR(('MIP 2017'!CW135/'MIP 2017'!CW$168),0)</f>
        <v>3.1888038163196976E-3</v>
      </c>
      <c r="CX135" s="33">
        <f>+IFERROR(('MIP 2017'!CX135/'MIP 2017'!CX$168),0)</f>
        <v>2.5439581907230006E-3</v>
      </c>
      <c r="CY135" s="33">
        <f>+IFERROR(('MIP 2017'!CY135/'MIP 2017'!CY$168),0)</f>
        <v>2.3040160251798156E-3</v>
      </c>
      <c r="CZ135" s="33">
        <f>+IFERROR(('MIP 2017'!CZ135/'MIP 2017'!CZ$168),0)</f>
        <v>2.6607023970428856E-3</v>
      </c>
      <c r="DA135" s="33">
        <f>+IFERROR(('MIP 2017'!DA135/'MIP 2017'!DA$168),0)</f>
        <v>6.9612850598651816E-4</v>
      </c>
      <c r="DB135" s="33">
        <f>+IFERROR(('MIP 2017'!DB135/'MIP 2017'!DB$168),0)</f>
        <v>5.0743147446511878E-3</v>
      </c>
      <c r="DC135" s="33">
        <f>+IFERROR(('MIP 2017'!DC135/'MIP 2017'!DC$168),0)</f>
        <v>5.0789621012189284E-3</v>
      </c>
      <c r="DD135" s="33">
        <f>+IFERROR(('MIP 2017'!DD135/'MIP 2017'!DD$168),0)</f>
        <v>4.002452560837564E-3</v>
      </c>
      <c r="DE135" s="33">
        <f>+IFERROR(('MIP 2017'!DE135/'MIP 2017'!DE$168),0)</f>
        <v>4.6062866120333669E-3</v>
      </c>
      <c r="DF135" s="33">
        <f>+IFERROR(('MIP 2017'!DF135/'MIP 2017'!DF$168),0)</f>
        <v>3.5512729290386857E-3</v>
      </c>
      <c r="DG135" s="33">
        <f>+IFERROR(('MIP 2017'!DG135/'MIP 2017'!DG$168),0)</f>
        <v>1.8726062400549284E-3</v>
      </c>
      <c r="DH135" s="33">
        <f>+IFERROR(('MIP 2017'!DH135/'MIP 2017'!DH$168),0)</f>
        <v>5.0853763894918129E-3</v>
      </c>
      <c r="DI135" s="33">
        <f>+IFERROR(('MIP 2017'!DI135/'MIP 2017'!DI$168),0)</f>
        <v>4.8794050644462665E-4</v>
      </c>
      <c r="DJ135" s="33">
        <f>+IFERROR(('MIP 2017'!DJ135/'MIP 2017'!DJ$168),0)</f>
        <v>1.0248265023481279E-3</v>
      </c>
      <c r="DK135" s="33">
        <f>+IFERROR(('MIP 2017'!DK135/'MIP 2017'!DK$168),0)</f>
        <v>8.2872164142892878E-4</v>
      </c>
      <c r="DL135" s="33">
        <f>+IFERROR(('MIP 2017'!DL135/'MIP 2017'!DL$168),0)</f>
        <v>9.3148244643507659E-4</v>
      </c>
      <c r="DM135" s="33">
        <f>+IFERROR(('MIP 2017'!DM135/'MIP 2017'!DM$168),0)</f>
        <v>1.1747127991687352E-3</v>
      </c>
      <c r="DN135" s="33">
        <f>+IFERROR(('MIP 2017'!DN135/'MIP 2017'!DN$168),0)</f>
        <v>1.6833109138698541E-3</v>
      </c>
      <c r="DO135" s="33">
        <f>+IFERROR(('MIP 2017'!DO135/'MIP 2017'!DO$168),0)</f>
        <v>2.4693767904239721E-3</v>
      </c>
      <c r="DP135" s="33">
        <f>+IFERROR(('MIP 2017'!DP135/'MIP 2017'!DP$168),0)</f>
        <v>9.3063444867419742E-3</v>
      </c>
      <c r="DQ135" s="33">
        <f>+IFERROR(('MIP 2017'!DQ135/'MIP 2017'!DQ$168),0)</f>
        <v>1.0838644358796606E-3</v>
      </c>
      <c r="DR135" s="33">
        <f>+IFERROR(('MIP 2017'!DR135/'MIP 2017'!DR$168),0)</f>
        <v>1.6065390304458233E-3</v>
      </c>
      <c r="DS135" s="33">
        <f>+IFERROR(('MIP 2017'!DS135/'MIP 2017'!DS$168),0)</f>
        <v>9.1682680892306596E-3</v>
      </c>
      <c r="DT135" s="33">
        <f>+IFERROR(('MIP 2017'!DT135/'MIP 2017'!DT$168),0)</f>
        <v>1.2139563732642899E-3</v>
      </c>
      <c r="DU135" s="33">
        <f>+IFERROR(('MIP 2017'!DU135/'MIP 2017'!DU$168),0)</f>
        <v>3.8807765288129963E-3</v>
      </c>
      <c r="DV135" s="33">
        <f>+IFERROR(('MIP 2017'!DV135/'MIP 2017'!DV$168),0)</f>
        <v>1.0317349376028358E-2</v>
      </c>
      <c r="DW135" s="33">
        <f>+IFERROR(('MIP 2017'!DW135/'MIP 2017'!DW$168),0)</f>
        <v>3.1779155782524948E-3</v>
      </c>
      <c r="DX135" s="33">
        <f>+IFERROR(('MIP 2017'!DX135/'MIP 2017'!DX$168),0)</f>
        <v>5.2142531081621887E-3</v>
      </c>
      <c r="DY135" s="33">
        <f>+IFERROR(('MIP 2017'!DY135/'MIP 2017'!DY$168),0)</f>
        <v>1.682688971450484E-3</v>
      </c>
      <c r="DZ135" s="33">
        <f>+IFERROR(('MIP 2017'!DZ135/'MIP 2017'!DZ$168),0)</f>
        <v>1.4677590150008379E-3</v>
      </c>
      <c r="EA135" s="33">
        <f>+IFERROR(('MIP 2017'!EA135/'MIP 2017'!EA$168),0)</f>
        <v>1.4097301636278887E-2</v>
      </c>
      <c r="EB135" s="33">
        <f>+IFERROR(('MIP 2017'!EB135/'MIP 2017'!EB$168),0)</f>
        <v>1.8575969034012218E-2</v>
      </c>
      <c r="EC135" s="33">
        <f>+IFERROR(('MIP 2017'!EC135/'MIP 2017'!EC$168),0)</f>
        <v>2.8798978586280139E-3</v>
      </c>
      <c r="ED135" s="33">
        <f>+IFERROR(('MIP 2017'!ED135/'MIP 2017'!ED$168),0)</f>
        <v>1.5607858399730213E-3</v>
      </c>
      <c r="EE135" s="33">
        <f>+IFERROR(('MIP 2017'!EE135/'MIP 2017'!EE$168),0)</f>
        <v>5.8262132402852529E-3</v>
      </c>
      <c r="EF135" s="33">
        <f>+IFERROR(('MIP 2017'!EF135/'MIP 2017'!EF$168),0)</f>
        <v>2.3345993658240812E-3</v>
      </c>
      <c r="EG135" s="33">
        <f>+IFERROR(('MIP 2017'!EG135/'MIP 2017'!EG$168),0)</f>
        <v>1.1152530660534573E-3</v>
      </c>
      <c r="EH135" s="33">
        <f>+IFERROR(('MIP 2017'!EH135/'MIP 2017'!EH$168),0)</f>
        <v>0</v>
      </c>
    </row>
    <row r="136" spans="1:138" s="7" customFormat="1" ht="21.95" customHeight="1" thickBot="1" x14ac:dyDescent="0.25">
      <c r="A136" s="137" t="s">
        <v>308</v>
      </c>
      <c r="B136" s="138" t="s">
        <v>300</v>
      </c>
      <c r="C136" s="33">
        <f>+IFERROR(('MIP 2017'!C136/'MIP 2017'!C$168),0)</f>
        <v>7.9620822886163615E-5</v>
      </c>
      <c r="D136" s="33">
        <f>+IFERROR(('MIP 2017'!D136/'MIP 2017'!D$168),0)</f>
        <v>5.1569480008570246E-5</v>
      </c>
      <c r="E136" s="33">
        <f>+IFERROR(('MIP 2017'!E136/'MIP 2017'!E$168),0)</f>
        <v>7.2633422768170956E-5</v>
      </c>
      <c r="F136" s="33">
        <f>+IFERROR(('MIP 2017'!F136/'MIP 2017'!F$168),0)</f>
        <v>9.8301935175596148E-5</v>
      </c>
      <c r="G136" s="33">
        <f>+IFERROR(('MIP 2017'!G136/'MIP 2017'!G$168),0)</f>
        <v>4.1384578788247436E-4</v>
      </c>
      <c r="H136" s="33">
        <f>+IFERROR(('MIP 2017'!H136/'MIP 2017'!H$168),0)</f>
        <v>8.5045649258717085E-5</v>
      </c>
      <c r="I136" s="33">
        <f>+IFERROR(('MIP 2017'!I136/'MIP 2017'!I$168),0)</f>
        <v>3.9931103264117256E-5</v>
      </c>
      <c r="J136" s="33">
        <f>+IFERROR(('MIP 2017'!J136/'MIP 2017'!J$168),0)</f>
        <v>1.0651399492113718E-4</v>
      </c>
      <c r="K136" s="33">
        <f>+IFERROR(('MIP 2017'!K136/'MIP 2017'!K$168),0)</f>
        <v>7.5297229085099924E-5</v>
      </c>
      <c r="L136" s="33">
        <f>+IFERROR(('MIP 2017'!L136/'MIP 2017'!L$168),0)</f>
        <v>9.0911206420700598E-5</v>
      </c>
      <c r="M136" s="33">
        <f>+IFERROR(('MIP 2017'!M136/'MIP 2017'!M$168),0)</f>
        <v>7.5312752341990952E-5</v>
      </c>
      <c r="N136" s="33">
        <f>+IFERROR(('MIP 2017'!N136/'MIP 2017'!N$168),0)</f>
        <v>2.2333441429388563E-4</v>
      </c>
      <c r="O136" s="33">
        <f>+IFERROR(('MIP 2017'!O136/'MIP 2017'!O$168),0)</f>
        <v>1.1837301441704476E-4</v>
      </c>
      <c r="P136" s="33">
        <f>+IFERROR(('MIP 2017'!P136/'MIP 2017'!P$168),0)</f>
        <v>2.0429022867566777E-4</v>
      </c>
      <c r="Q136" s="33">
        <f>+IFERROR(('MIP 2017'!Q136/'MIP 2017'!Q$168),0)</f>
        <v>5.2065158583561448E-5</v>
      </c>
      <c r="R136" s="33">
        <f>+IFERROR(('MIP 2017'!R136/'MIP 2017'!R$168),0)</f>
        <v>4.4802891669647242E-4</v>
      </c>
      <c r="S136" s="33">
        <f>+IFERROR(('MIP 2017'!S136/'MIP 2017'!S$168),0)</f>
        <v>4.3038408269876989E-4</v>
      </c>
      <c r="T136" s="33">
        <f>+IFERROR(('MIP 2017'!T136/'MIP 2017'!T$168),0)</f>
        <v>6.1427315695853838E-5</v>
      </c>
      <c r="U136" s="33">
        <f>+IFERROR(('MIP 2017'!U136/'MIP 2017'!U$168),0)</f>
        <v>1.0825695322734762E-4</v>
      </c>
      <c r="V136" s="33">
        <f>+IFERROR(('MIP 2017'!V136/'MIP 2017'!V$168),0)</f>
        <v>5.6100323365820952E-5</v>
      </c>
      <c r="W136" s="33">
        <f>+IFERROR(('MIP 2017'!W136/'MIP 2017'!W$168),0)</f>
        <v>1.8193117054682019E-4</v>
      </c>
      <c r="X136" s="33">
        <f>+IFERROR(('MIP 2017'!X136/'MIP 2017'!X$168),0)</f>
        <v>2.7790976411626615E-4</v>
      </c>
      <c r="Y136" s="33">
        <f>+IFERROR(('MIP 2017'!Y136/'MIP 2017'!Y$168),0)</f>
        <v>2.8891234144497104E-4</v>
      </c>
      <c r="Z136" s="33">
        <f>+IFERROR(('MIP 2017'!Z136/'MIP 2017'!Z$168),0)</f>
        <v>4.8277202126680377E-4</v>
      </c>
      <c r="AA136" s="33">
        <f>+IFERROR(('MIP 2017'!AA136/'MIP 2017'!AA$168),0)</f>
        <v>2.4042828216375422E-4</v>
      </c>
      <c r="AB136" s="33">
        <f>+IFERROR(('MIP 2017'!AB136/'MIP 2017'!AB$168),0)</f>
        <v>1.6832083899189187E-4</v>
      </c>
      <c r="AC136" s="33">
        <f>+IFERROR(('MIP 2017'!AC136/'MIP 2017'!AC$168),0)</f>
        <v>3.9739429548136413E-5</v>
      </c>
      <c r="AD136" s="33">
        <f>+IFERROR(('MIP 2017'!AD136/'MIP 2017'!AD$168),0)</f>
        <v>2.4444628271307506E-4</v>
      </c>
      <c r="AE136" s="33">
        <f>+IFERROR(('MIP 2017'!AE136/'MIP 2017'!AE$168),0)</f>
        <v>2.0165756183026899E-3</v>
      </c>
      <c r="AF136" s="33">
        <f>+IFERROR(('MIP 2017'!AF136/'MIP 2017'!AF$168),0)</f>
        <v>9.0226621423726767E-5</v>
      </c>
      <c r="AG136" s="33">
        <f>+IFERROR(('MIP 2017'!AG136/'MIP 2017'!AG$168),0)</f>
        <v>2.9922870053526664E-4</v>
      </c>
      <c r="AH136" s="33">
        <f>+IFERROR(('MIP 2017'!AH136/'MIP 2017'!AH$168),0)</f>
        <v>8.2639003510598895E-4</v>
      </c>
      <c r="AI136" s="33">
        <f>+IFERROR(('MIP 2017'!AI136/'MIP 2017'!AI$168),0)</f>
        <v>1.1225359689349372E-4</v>
      </c>
      <c r="AJ136" s="33">
        <f>+IFERROR(('MIP 2017'!AJ136/'MIP 2017'!AJ$168),0)</f>
        <v>1.2951290550053339E-4</v>
      </c>
      <c r="AK136" s="33">
        <f>+IFERROR(('MIP 2017'!AK136/'MIP 2017'!AK$168),0)</f>
        <v>2.332377005845709E-4</v>
      </c>
      <c r="AL136" s="33">
        <f>+IFERROR(('MIP 2017'!AL136/'MIP 2017'!AL$168),0)</f>
        <v>1.2425004733074296E-4</v>
      </c>
      <c r="AM136" s="33">
        <f>+IFERROR(('MIP 2017'!AM136/'MIP 2017'!AM$168),0)</f>
        <v>1.6714892125864838E-4</v>
      </c>
      <c r="AN136" s="33">
        <f>+IFERROR(('MIP 2017'!AN136/'MIP 2017'!AN$168),0)</f>
        <v>1.5931646723440392E-4</v>
      </c>
      <c r="AO136" s="33">
        <f>+IFERROR(('MIP 2017'!AO136/'MIP 2017'!AO$168),0)</f>
        <v>1.422213895232025E-4</v>
      </c>
      <c r="AP136" s="33">
        <f>+IFERROR(('MIP 2017'!AP136/'MIP 2017'!AP$168),0)</f>
        <v>3.3532467383002809E-4</v>
      </c>
      <c r="AQ136" s="33">
        <f>+IFERROR(('MIP 2017'!AQ136/'MIP 2017'!AQ$168),0)</f>
        <v>5.9866144459491182E-5</v>
      </c>
      <c r="AR136" s="33">
        <f>+IFERROR(('MIP 2017'!AR136/'MIP 2017'!AR$168),0)</f>
        <v>2.9015659573601403E-4</v>
      </c>
      <c r="AS136" s="33">
        <f>+IFERROR(('MIP 2017'!AS136/'MIP 2017'!AS$168),0)</f>
        <v>2.8434947319724922E-5</v>
      </c>
      <c r="AT136" s="33">
        <f>+IFERROR(('MIP 2017'!AT136/'MIP 2017'!AT$168),0)</f>
        <v>2.7561392978558079E-4</v>
      </c>
      <c r="AU136" s="33">
        <f>+IFERROR(('MIP 2017'!AU136/'MIP 2017'!AU$168),0)</f>
        <v>2.201385079965307E-4</v>
      </c>
      <c r="AV136" s="33">
        <f>+IFERROR(('MIP 2017'!AV136/'MIP 2017'!AV$168),0)</f>
        <v>2.5554555039962646E-4</v>
      </c>
      <c r="AW136" s="33">
        <f>+IFERROR(('MIP 2017'!AW136/'MIP 2017'!AW$168),0)</f>
        <v>4.6299750087614773E-4</v>
      </c>
      <c r="AX136" s="33">
        <f>+IFERROR(('MIP 2017'!AX136/'MIP 2017'!AX$168),0)</f>
        <v>8.5020828940660738E-4</v>
      </c>
      <c r="AY136" s="33">
        <f>+IFERROR(('MIP 2017'!AY136/'MIP 2017'!AY$168),0)</f>
        <v>1.4134346019825769E-3</v>
      </c>
      <c r="AZ136" s="33">
        <f>+IFERROR(('MIP 2017'!AZ136/'MIP 2017'!AZ$168),0)</f>
        <v>4.5084184125726296E-4</v>
      </c>
      <c r="BA136" s="33">
        <f>+IFERROR(('MIP 2017'!BA136/'MIP 2017'!BA$168),0)</f>
        <v>2.3680525950106021E-4</v>
      </c>
      <c r="BB136" s="33">
        <f>+IFERROR(('MIP 2017'!BB136/'MIP 2017'!BB$168),0)</f>
        <v>1.4513580374370794E-4</v>
      </c>
      <c r="BC136" s="33">
        <f>+IFERROR(('MIP 2017'!BC136/'MIP 2017'!BC$168),0)</f>
        <v>4.1810520922783281E-4</v>
      </c>
      <c r="BD136" s="33">
        <f>+IFERROR(('MIP 2017'!BD136/'MIP 2017'!BD$168),0)</f>
        <v>2.6498801134978322E-4</v>
      </c>
      <c r="BE136" s="33">
        <f>+IFERROR(('MIP 2017'!BE136/'MIP 2017'!BE$168),0)</f>
        <v>2.7245690808430878E-4</v>
      </c>
      <c r="BF136" s="33">
        <f>+IFERROR(('MIP 2017'!BF136/'MIP 2017'!BF$168),0)</f>
        <v>2.4000480391909307E-4</v>
      </c>
      <c r="BG136" s="33">
        <f>+IFERROR(('MIP 2017'!BG136/'MIP 2017'!BG$168),0)</f>
        <v>2.0464447085173567E-4</v>
      </c>
      <c r="BH136" s="33">
        <f>+IFERROR(('MIP 2017'!BH136/'MIP 2017'!BH$168),0)</f>
        <v>2.6650769780583083E-4</v>
      </c>
      <c r="BI136" s="33">
        <f>+IFERROR(('MIP 2017'!BI136/'MIP 2017'!BI$168),0)</f>
        <v>4.0789174320778477E-4</v>
      </c>
      <c r="BJ136" s="33">
        <f>+IFERROR(('MIP 2017'!BJ136/'MIP 2017'!BJ$168),0)</f>
        <v>1.7472040837796966E-4</v>
      </c>
      <c r="BK136" s="33">
        <f>+IFERROR(('MIP 2017'!BK136/'MIP 2017'!BK$168),0)</f>
        <v>3.7229716341212964E-4</v>
      </c>
      <c r="BL136" s="33">
        <f>+IFERROR(('MIP 2017'!BL136/'MIP 2017'!BL$168),0)</f>
        <v>2.7073865451498238E-4</v>
      </c>
      <c r="BM136" s="33">
        <f>+IFERROR(('MIP 2017'!BM136/'MIP 2017'!BM$168),0)</f>
        <v>1.6469790436552959E-4</v>
      </c>
      <c r="BN136" s="33">
        <f>+IFERROR(('MIP 2017'!BN136/'MIP 2017'!BN$168),0)</f>
        <v>1.7840526815028287E-4</v>
      </c>
      <c r="BO136" s="33">
        <f>+IFERROR(('MIP 2017'!BO136/'MIP 2017'!BO$168),0)</f>
        <v>1.8199931144804445E-4</v>
      </c>
      <c r="BP136" s="33">
        <f>+IFERROR(('MIP 2017'!BP136/'MIP 2017'!BP$168),0)</f>
        <v>6.4764558474439816E-4</v>
      </c>
      <c r="BQ136" s="33">
        <f>+IFERROR(('MIP 2017'!BQ136/'MIP 2017'!BQ$168),0)</f>
        <v>1.325396354551267E-3</v>
      </c>
      <c r="BR136" s="33">
        <f>+IFERROR(('MIP 2017'!BR136/'MIP 2017'!BR$168),0)</f>
        <v>3.9384985364665411E-4</v>
      </c>
      <c r="BS136" s="33">
        <f>+IFERROR(('MIP 2017'!BS136/'MIP 2017'!BS$168),0)</f>
        <v>1.725300361268735E-4</v>
      </c>
      <c r="BT136" s="33">
        <f>+IFERROR(('MIP 2017'!BT136/'MIP 2017'!BT$168),0)</f>
        <v>2.7183955948174415E-4</v>
      </c>
      <c r="BU136" s="33">
        <f>+IFERROR(('MIP 2017'!BU136/'MIP 2017'!BU$168),0)</f>
        <v>9.6721137954301544E-5</v>
      </c>
      <c r="BV136" s="33">
        <f>+IFERROR(('MIP 2017'!BV136/'MIP 2017'!BV$168),0)</f>
        <v>6.4466695547713384E-4</v>
      </c>
      <c r="BW136" s="33">
        <f>+IFERROR(('MIP 2017'!BW136/'MIP 2017'!BW$168),0)</f>
        <v>2.2131367626007103E-4</v>
      </c>
      <c r="BX136" s="33">
        <f>+IFERROR(('MIP 2017'!BX136/'MIP 2017'!BX$168),0)</f>
        <v>4.31631179082612E-4</v>
      </c>
      <c r="BY136" s="33">
        <f>+IFERROR(('MIP 2017'!BY136/'MIP 2017'!BY$168),0)</f>
        <v>3.4865901103442215E-4</v>
      </c>
      <c r="BZ136" s="33">
        <f>+IFERROR(('MIP 2017'!BZ136/'MIP 2017'!BZ$168),0)</f>
        <v>1.5857932177677515E-4</v>
      </c>
      <c r="CA136" s="33">
        <f>+IFERROR(('MIP 2017'!CA136/'MIP 2017'!CA$168),0)</f>
        <v>3.1079254497202291E-4</v>
      </c>
      <c r="CB136" s="33">
        <f>+IFERROR(('MIP 2017'!CB136/'MIP 2017'!CB$168),0)</f>
        <v>9.5582716728406545E-5</v>
      </c>
      <c r="CC136" s="33">
        <f>+IFERROR(('MIP 2017'!CC136/'MIP 2017'!CC$168),0)</f>
        <v>1.036501087749895E-4</v>
      </c>
      <c r="CD136" s="33">
        <f>+IFERROR(('MIP 2017'!CD136/'MIP 2017'!CD$168),0)</f>
        <v>1.4366822532352761E-4</v>
      </c>
      <c r="CE136" s="33">
        <f>+IFERROR(('MIP 2017'!CE136/'MIP 2017'!CE$168),0)</f>
        <v>1.3056421748490219E-4</v>
      </c>
      <c r="CF136" s="33">
        <f>+IFERROR(('MIP 2017'!CF136/'MIP 2017'!CF$168),0)</f>
        <v>2.8898457166573211E-4</v>
      </c>
      <c r="CG136" s="33">
        <f>+IFERROR(('MIP 2017'!CG136/'MIP 2017'!CG$168),0)</f>
        <v>5.416552008776184E-4</v>
      </c>
      <c r="CH136" s="33">
        <f>+IFERROR(('MIP 2017'!CH136/'MIP 2017'!CH$168),0)</f>
        <v>1.3738506960084929E-4</v>
      </c>
      <c r="CI136" s="33">
        <f>+IFERROR(('MIP 2017'!CI136/'MIP 2017'!CI$168),0)</f>
        <v>8.8813591981240503E-4</v>
      </c>
      <c r="CJ136" s="33">
        <f>+IFERROR(('MIP 2017'!CJ136/'MIP 2017'!CJ$168),0)</f>
        <v>3.7891070492124983E-4</v>
      </c>
      <c r="CK136" s="33">
        <f>+IFERROR(('MIP 2017'!CK136/'MIP 2017'!CK$168),0)</f>
        <v>5.887353137433708E-5</v>
      </c>
      <c r="CL136" s="33">
        <f>+IFERROR(('MIP 2017'!CL136/'MIP 2017'!CL$168),0)</f>
        <v>3.103337971276937E-4</v>
      </c>
      <c r="CM136" s="33">
        <f>+IFERROR(('MIP 2017'!CM136/'MIP 2017'!CM$168),0)</f>
        <v>7.7188586359823355E-4</v>
      </c>
      <c r="CN136" s="33">
        <f>+IFERROR(('MIP 2017'!CN136/'MIP 2017'!CN$168),0)</f>
        <v>1.0044726379479739E-3</v>
      </c>
      <c r="CO136" s="33">
        <f>+IFERROR(('MIP 2017'!CO136/'MIP 2017'!CO$168),0)</f>
        <v>7.6371675373462214E-4</v>
      </c>
      <c r="CP136" s="33">
        <f>+IFERROR(('MIP 2017'!CP136/'MIP 2017'!CP$168),0)</f>
        <v>1.9322713384526611E-4</v>
      </c>
      <c r="CQ136" s="33">
        <f>+IFERROR(('MIP 2017'!CQ136/'MIP 2017'!CQ$168),0)</f>
        <v>9.0106907841686534E-4</v>
      </c>
      <c r="CR136" s="33">
        <f>+IFERROR(('MIP 2017'!CR136/'MIP 2017'!CR$168),0)</f>
        <v>3.6416980626479068E-4</v>
      </c>
      <c r="CS136" s="33">
        <f>+IFERROR(('MIP 2017'!CS136/'MIP 2017'!CS$168),0)</f>
        <v>4.824257810945935E-4</v>
      </c>
      <c r="CT136" s="33">
        <f>+IFERROR(('MIP 2017'!CT136/'MIP 2017'!CT$168),0)</f>
        <v>8.7978448461180174E-4</v>
      </c>
      <c r="CU136" s="33">
        <f>+IFERROR(('MIP 2017'!CU136/'MIP 2017'!CU$168),0)</f>
        <v>3.2108064309687952E-4</v>
      </c>
      <c r="CV136" s="33">
        <f>+IFERROR(('MIP 2017'!CV136/'MIP 2017'!CV$168),0)</f>
        <v>2.3835568417999108E-4</v>
      </c>
      <c r="CW136" s="33">
        <f>+IFERROR(('MIP 2017'!CW136/'MIP 2017'!CW$168),0)</f>
        <v>7.7560369360222495E-4</v>
      </c>
      <c r="CX136" s="33">
        <f>+IFERROR(('MIP 2017'!CX136/'MIP 2017'!CX$168),0)</f>
        <v>1.5982354396670575E-3</v>
      </c>
      <c r="CY136" s="33">
        <f>+IFERROR(('MIP 2017'!CY136/'MIP 2017'!CY$168),0)</f>
        <v>6.5494929241453675E-4</v>
      </c>
      <c r="CZ136" s="33">
        <f>+IFERROR(('MIP 2017'!CZ136/'MIP 2017'!CZ$168),0)</f>
        <v>7.0132997334302607E-4</v>
      </c>
      <c r="DA136" s="33">
        <f>+IFERROR(('MIP 2017'!DA136/'MIP 2017'!DA$168),0)</f>
        <v>1.6702844193769954E-4</v>
      </c>
      <c r="DB136" s="33">
        <f>+IFERROR(('MIP 2017'!DB136/'MIP 2017'!DB$168),0)</f>
        <v>3.1677986678669092E-4</v>
      </c>
      <c r="DC136" s="33">
        <f>+IFERROR(('MIP 2017'!DC136/'MIP 2017'!DC$168),0)</f>
        <v>2.7787563894421418E-4</v>
      </c>
      <c r="DD136" s="33">
        <f>+IFERROR(('MIP 2017'!DD136/'MIP 2017'!DD$168),0)</f>
        <v>6.8387153090185445E-4</v>
      </c>
      <c r="DE136" s="33">
        <f>+IFERROR(('MIP 2017'!DE136/'MIP 2017'!DE$168),0)</f>
        <v>1.2163329611879648E-3</v>
      </c>
      <c r="DF136" s="33">
        <f>+IFERROR(('MIP 2017'!DF136/'MIP 2017'!DF$168),0)</f>
        <v>1.07323415005843E-3</v>
      </c>
      <c r="DG136" s="33">
        <f>+IFERROR(('MIP 2017'!DG136/'MIP 2017'!DG$168),0)</f>
        <v>6.43859828267363E-4</v>
      </c>
      <c r="DH136" s="33">
        <f>+IFERROR(('MIP 2017'!DH136/'MIP 2017'!DH$168),0)</f>
        <v>3.1532942396442264E-4</v>
      </c>
      <c r="DI136" s="33">
        <f>+IFERROR(('MIP 2017'!DI136/'MIP 2017'!DI$168),0)</f>
        <v>8.5254400777246345E-3</v>
      </c>
      <c r="DJ136" s="33">
        <f>+IFERROR(('MIP 2017'!DJ136/'MIP 2017'!DJ$168),0)</f>
        <v>3.5200004321157743E-4</v>
      </c>
      <c r="DK136" s="33">
        <f>+IFERROR(('MIP 2017'!DK136/'MIP 2017'!DK$168),0)</f>
        <v>2.7726149738415117E-4</v>
      </c>
      <c r="DL136" s="33">
        <f>+IFERROR(('MIP 2017'!DL136/'MIP 2017'!DL$168),0)</f>
        <v>3.3681784020721169E-4</v>
      </c>
      <c r="DM136" s="33">
        <f>+IFERROR(('MIP 2017'!DM136/'MIP 2017'!DM$168),0)</f>
        <v>3.8630431868914866E-4</v>
      </c>
      <c r="DN136" s="33">
        <f>+IFERROR(('MIP 2017'!DN136/'MIP 2017'!DN$168),0)</f>
        <v>2.0239718167869483E-5</v>
      </c>
      <c r="DO136" s="33">
        <f>+IFERROR(('MIP 2017'!DO136/'MIP 2017'!DO$168),0)</f>
        <v>1.1558103279968367E-3</v>
      </c>
      <c r="DP136" s="33">
        <f>+IFERROR(('MIP 2017'!DP136/'MIP 2017'!DP$168),0)</f>
        <v>6.3445121076082672E-4</v>
      </c>
      <c r="DQ136" s="33">
        <f>+IFERROR(('MIP 2017'!DQ136/'MIP 2017'!DQ$168),0)</f>
        <v>2.0478097006074015E-4</v>
      </c>
      <c r="DR136" s="33">
        <f>+IFERROR(('MIP 2017'!DR136/'MIP 2017'!DR$168),0)</f>
        <v>2.3574892463083699E-4</v>
      </c>
      <c r="DS136" s="33">
        <f>+IFERROR(('MIP 2017'!DS136/'MIP 2017'!DS$168),0)</f>
        <v>5.3040511489322348E-4</v>
      </c>
      <c r="DT136" s="33">
        <f>+IFERROR(('MIP 2017'!DT136/'MIP 2017'!DT$168),0)</f>
        <v>7.8720780570699608E-5</v>
      </c>
      <c r="DU136" s="33">
        <f>+IFERROR(('MIP 2017'!DU136/'MIP 2017'!DU$168),0)</f>
        <v>2.2661808630025304E-4</v>
      </c>
      <c r="DV136" s="33">
        <f>+IFERROR(('MIP 2017'!DV136/'MIP 2017'!DV$168),0)</f>
        <v>2.7159098767302436E-4</v>
      </c>
      <c r="DW136" s="33">
        <f>+IFERROR(('MIP 2017'!DW136/'MIP 2017'!DW$168),0)</f>
        <v>1.4648056258650562E-2</v>
      </c>
      <c r="DX136" s="33">
        <f>+IFERROR(('MIP 2017'!DX136/'MIP 2017'!DX$168),0)</f>
        <v>1.9131083814019874E-3</v>
      </c>
      <c r="DY136" s="33">
        <f>+IFERROR(('MIP 2017'!DY136/'MIP 2017'!DY$168),0)</f>
        <v>4.8239548953522794E-4</v>
      </c>
      <c r="DZ136" s="33">
        <f>+IFERROR(('MIP 2017'!DZ136/'MIP 2017'!DZ$168),0)</f>
        <v>2.0257578651621392E-4</v>
      </c>
      <c r="EA136" s="33">
        <f>+IFERROR(('MIP 2017'!EA136/'MIP 2017'!EA$168),0)</f>
        <v>5.3324339638397694E-4</v>
      </c>
      <c r="EB136" s="33">
        <f>+IFERROR(('MIP 2017'!EB136/'MIP 2017'!EB$168),0)</f>
        <v>1.2426734738781234E-2</v>
      </c>
      <c r="EC136" s="33">
        <f>+IFERROR(('MIP 2017'!EC136/'MIP 2017'!EC$168),0)</f>
        <v>6.3085945393464877E-4</v>
      </c>
      <c r="ED136" s="33">
        <f>+IFERROR(('MIP 2017'!ED136/'MIP 2017'!ED$168),0)</f>
        <v>6.7140681093695814E-4</v>
      </c>
      <c r="EE136" s="33">
        <f>+IFERROR(('MIP 2017'!EE136/'MIP 2017'!EE$168),0)</f>
        <v>1.8734511468271426E-4</v>
      </c>
      <c r="EF136" s="33">
        <f>+IFERROR(('MIP 2017'!EF136/'MIP 2017'!EF$168),0)</f>
        <v>2.2633563617662808E-3</v>
      </c>
      <c r="EG136" s="33">
        <f>+IFERROR(('MIP 2017'!EG136/'MIP 2017'!EG$168),0)</f>
        <v>2.0558825873025845E-2</v>
      </c>
      <c r="EH136" s="33">
        <f>+IFERROR(('MIP 2017'!EH136/'MIP 2017'!EH$168),0)</f>
        <v>0</v>
      </c>
    </row>
    <row r="137" spans="1:138" s="7" customFormat="1" ht="21.95" customHeight="1" thickBot="1" x14ac:dyDescent="0.25">
      <c r="A137" s="137" t="s">
        <v>310</v>
      </c>
      <c r="B137" s="138" t="s">
        <v>409</v>
      </c>
      <c r="C137" s="33">
        <f>+IFERROR(('MIP 2017'!C137/'MIP 2017'!C$168),0)</f>
        <v>0</v>
      </c>
      <c r="D137" s="33">
        <f>+IFERROR(('MIP 2017'!D137/'MIP 2017'!D$168),0)</f>
        <v>0</v>
      </c>
      <c r="E137" s="33">
        <f>+IFERROR(('MIP 2017'!E137/'MIP 2017'!E$168),0)</f>
        <v>0</v>
      </c>
      <c r="F137" s="33">
        <f>+IFERROR(('MIP 2017'!F137/'MIP 2017'!F$168),0)</f>
        <v>0</v>
      </c>
      <c r="G137" s="33">
        <f>+IFERROR(('MIP 2017'!G137/'MIP 2017'!G$168),0)</f>
        <v>0</v>
      </c>
      <c r="H137" s="33">
        <f>+IFERROR(('MIP 2017'!H137/'MIP 2017'!H$168),0)</f>
        <v>0</v>
      </c>
      <c r="I137" s="33">
        <f>+IFERROR(('MIP 2017'!I137/'MIP 2017'!I$168),0)</f>
        <v>0</v>
      </c>
      <c r="J137" s="33">
        <f>+IFERROR(('MIP 2017'!J137/'MIP 2017'!J$168),0)</f>
        <v>0</v>
      </c>
      <c r="K137" s="33">
        <f>+IFERROR(('MIP 2017'!K137/'MIP 2017'!K$168),0)</f>
        <v>0</v>
      </c>
      <c r="L137" s="33">
        <f>+IFERROR(('MIP 2017'!L137/'MIP 2017'!L$168),0)</f>
        <v>0</v>
      </c>
      <c r="M137" s="33">
        <f>+IFERROR(('MIP 2017'!M137/'MIP 2017'!M$168),0)</f>
        <v>0</v>
      </c>
      <c r="N137" s="33">
        <f>+IFERROR(('MIP 2017'!N137/'MIP 2017'!N$168),0)</f>
        <v>0</v>
      </c>
      <c r="O137" s="33">
        <f>+IFERROR(('MIP 2017'!O137/'MIP 2017'!O$168),0)</f>
        <v>0</v>
      </c>
      <c r="P137" s="33">
        <f>+IFERROR(('MIP 2017'!P137/'MIP 2017'!P$168),0)</f>
        <v>0</v>
      </c>
      <c r="Q137" s="33">
        <f>+IFERROR(('MIP 2017'!Q137/'MIP 2017'!Q$168),0)</f>
        <v>0</v>
      </c>
      <c r="R137" s="33">
        <f>+IFERROR(('MIP 2017'!R137/'MIP 2017'!R$168),0)</f>
        <v>0</v>
      </c>
      <c r="S137" s="33">
        <f>+IFERROR(('MIP 2017'!S137/'MIP 2017'!S$168),0)</f>
        <v>0</v>
      </c>
      <c r="T137" s="33">
        <f>+IFERROR(('MIP 2017'!T137/'MIP 2017'!T$168),0)</f>
        <v>0</v>
      </c>
      <c r="U137" s="33">
        <f>+IFERROR(('MIP 2017'!U137/'MIP 2017'!U$168),0)</f>
        <v>0</v>
      </c>
      <c r="V137" s="33">
        <f>+IFERROR(('MIP 2017'!V137/'MIP 2017'!V$168),0)</f>
        <v>0</v>
      </c>
      <c r="W137" s="33">
        <f>+IFERROR(('MIP 2017'!W137/'MIP 2017'!W$168),0)</f>
        <v>0</v>
      </c>
      <c r="X137" s="33">
        <f>+IFERROR(('MIP 2017'!X137/'MIP 2017'!X$168),0)</f>
        <v>0</v>
      </c>
      <c r="Y137" s="33">
        <f>+IFERROR(('MIP 2017'!Y137/'MIP 2017'!Y$168),0)</f>
        <v>0</v>
      </c>
      <c r="Z137" s="33">
        <f>+IFERROR(('MIP 2017'!Z137/'MIP 2017'!Z$168),0)</f>
        <v>1.2342894635738239E-5</v>
      </c>
      <c r="AA137" s="33">
        <f>+IFERROR(('MIP 2017'!AA137/'MIP 2017'!AA$168),0)</f>
        <v>0</v>
      </c>
      <c r="AB137" s="33">
        <f>+IFERROR(('MIP 2017'!AB137/'MIP 2017'!AB$168),0)</f>
        <v>0</v>
      </c>
      <c r="AC137" s="33">
        <f>+IFERROR(('MIP 2017'!AC137/'MIP 2017'!AC$168),0)</f>
        <v>0</v>
      </c>
      <c r="AD137" s="33">
        <f>+IFERROR(('MIP 2017'!AD137/'MIP 2017'!AD$168),0)</f>
        <v>0</v>
      </c>
      <c r="AE137" s="33">
        <f>+IFERROR(('MIP 2017'!AE137/'MIP 2017'!AE$168),0)</f>
        <v>0</v>
      </c>
      <c r="AF137" s="33">
        <f>+IFERROR(('MIP 2017'!AF137/'MIP 2017'!AF$168),0)</f>
        <v>0</v>
      </c>
      <c r="AG137" s="33">
        <f>+IFERROR(('MIP 2017'!AG137/'MIP 2017'!AG$168),0)</f>
        <v>0</v>
      </c>
      <c r="AH137" s="33">
        <f>+IFERROR(('MIP 2017'!AH137/'MIP 2017'!AH$168),0)</f>
        <v>0</v>
      </c>
      <c r="AI137" s="33">
        <f>+IFERROR(('MIP 2017'!AI137/'MIP 2017'!AI$168),0)</f>
        <v>0</v>
      </c>
      <c r="AJ137" s="33">
        <f>+IFERROR(('MIP 2017'!AJ137/'MIP 2017'!AJ$168),0)</f>
        <v>0</v>
      </c>
      <c r="AK137" s="33">
        <f>+IFERROR(('MIP 2017'!AK137/'MIP 2017'!AK$168),0)</f>
        <v>0</v>
      </c>
      <c r="AL137" s="33">
        <f>+IFERROR(('MIP 2017'!AL137/'MIP 2017'!AL$168),0)</f>
        <v>0</v>
      </c>
      <c r="AM137" s="33">
        <f>+IFERROR(('MIP 2017'!AM137/'MIP 2017'!AM$168),0)</f>
        <v>0</v>
      </c>
      <c r="AN137" s="33">
        <f>+IFERROR(('MIP 2017'!AN137/'MIP 2017'!AN$168),0)</f>
        <v>0</v>
      </c>
      <c r="AO137" s="33">
        <f>+IFERROR(('MIP 2017'!AO137/'MIP 2017'!AO$168),0)</f>
        <v>0</v>
      </c>
      <c r="AP137" s="33">
        <f>+IFERROR(('MIP 2017'!AP137/'MIP 2017'!AP$168),0)</f>
        <v>0</v>
      </c>
      <c r="AQ137" s="33">
        <f>+IFERROR(('MIP 2017'!AQ137/'MIP 2017'!AQ$168),0)</f>
        <v>0</v>
      </c>
      <c r="AR137" s="33">
        <f>+IFERROR(('MIP 2017'!AR137/'MIP 2017'!AR$168),0)</f>
        <v>0</v>
      </c>
      <c r="AS137" s="33">
        <f>+IFERROR(('MIP 2017'!AS137/'MIP 2017'!AS$168),0)</f>
        <v>0</v>
      </c>
      <c r="AT137" s="33">
        <f>+IFERROR(('MIP 2017'!AT137/'MIP 2017'!AT$168),0)</f>
        <v>0</v>
      </c>
      <c r="AU137" s="33">
        <f>+IFERROR(('MIP 2017'!AU137/'MIP 2017'!AU$168),0)</f>
        <v>0</v>
      </c>
      <c r="AV137" s="33">
        <f>+IFERROR(('MIP 2017'!AV137/'MIP 2017'!AV$168),0)</f>
        <v>0</v>
      </c>
      <c r="AW137" s="33">
        <f>+IFERROR(('MIP 2017'!AW137/'MIP 2017'!AW$168),0)</f>
        <v>0</v>
      </c>
      <c r="AX137" s="33">
        <f>+IFERROR(('MIP 2017'!AX137/'MIP 2017'!AX$168),0)</f>
        <v>0</v>
      </c>
      <c r="AY137" s="33">
        <f>+IFERROR(('MIP 2017'!AY137/'MIP 2017'!AY$168),0)</f>
        <v>0</v>
      </c>
      <c r="AZ137" s="33">
        <f>+IFERROR(('MIP 2017'!AZ137/'MIP 2017'!AZ$168),0)</f>
        <v>0</v>
      </c>
      <c r="BA137" s="33">
        <f>+IFERROR(('MIP 2017'!BA137/'MIP 2017'!BA$168),0)</f>
        <v>0</v>
      </c>
      <c r="BB137" s="33">
        <f>+IFERROR(('MIP 2017'!BB137/'MIP 2017'!BB$168),0)</f>
        <v>0</v>
      </c>
      <c r="BC137" s="33">
        <f>+IFERROR(('MIP 2017'!BC137/'MIP 2017'!BC$168),0)</f>
        <v>0</v>
      </c>
      <c r="BD137" s="33">
        <f>+IFERROR(('MIP 2017'!BD137/'MIP 2017'!BD$168),0)</f>
        <v>0</v>
      </c>
      <c r="BE137" s="33">
        <f>+IFERROR(('MIP 2017'!BE137/'MIP 2017'!BE$168),0)</f>
        <v>0</v>
      </c>
      <c r="BF137" s="33">
        <f>+IFERROR(('MIP 2017'!BF137/'MIP 2017'!BF$168),0)</f>
        <v>0</v>
      </c>
      <c r="BG137" s="33">
        <f>+IFERROR(('MIP 2017'!BG137/'MIP 2017'!BG$168),0)</f>
        <v>0</v>
      </c>
      <c r="BH137" s="33">
        <f>+IFERROR(('MIP 2017'!BH137/'MIP 2017'!BH$168),0)</f>
        <v>0</v>
      </c>
      <c r="BI137" s="33">
        <f>+IFERROR(('MIP 2017'!BI137/'MIP 2017'!BI$168),0)</f>
        <v>0</v>
      </c>
      <c r="BJ137" s="33">
        <f>+IFERROR(('MIP 2017'!BJ137/'MIP 2017'!BJ$168),0)</f>
        <v>0</v>
      </c>
      <c r="BK137" s="33">
        <f>+IFERROR(('MIP 2017'!BK137/'MIP 2017'!BK$168),0)</f>
        <v>0</v>
      </c>
      <c r="BL137" s="33">
        <f>+IFERROR(('MIP 2017'!BL137/'MIP 2017'!BL$168),0)</f>
        <v>0</v>
      </c>
      <c r="BM137" s="33">
        <f>+IFERROR(('MIP 2017'!BM137/'MIP 2017'!BM$168),0)</f>
        <v>0</v>
      </c>
      <c r="BN137" s="33">
        <f>+IFERROR(('MIP 2017'!BN137/'MIP 2017'!BN$168),0)</f>
        <v>0</v>
      </c>
      <c r="BO137" s="33">
        <f>+IFERROR(('MIP 2017'!BO137/'MIP 2017'!BO$168),0)</f>
        <v>0</v>
      </c>
      <c r="BP137" s="33">
        <f>+IFERROR(('MIP 2017'!BP137/'MIP 2017'!BP$168),0)</f>
        <v>0</v>
      </c>
      <c r="BQ137" s="33">
        <f>+IFERROR(('MIP 2017'!BQ137/'MIP 2017'!BQ$168),0)</f>
        <v>0</v>
      </c>
      <c r="BR137" s="33">
        <f>+IFERROR(('MIP 2017'!BR137/'MIP 2017'!BR$168),0)</f>
        <v>0</v>
      </c>
      <c r="BS137" s="33">
        <f>+IFERROR(('MIP 2017'!BS137/'MIP 2017'!BS$168),0)</f>
        <v>0</v>
      </c>
      <c r="BT137" s="33">
        <f>+IFERROR(('MIP 2017'!BT137/'MIP 2017'!BT$168),0)</f>
        <v>0</v>
      </c>
      <c r="BU137" s="33">
        <f>+IFERROR(('MIP 2017'!BU137/'MIP 2017'!BU$168),0)</f>
        <v>7.469542956390111E-6</v>
      </c>
      <c r="BV137" s="33">
        <f>+IFERROR(('MIP 2017'!BV137/'MIP 2017'!BV$168),0)</f>
        <v>0</v>
      </c>
      <c r="BW137" s="33">
        <f>+IFERROR(('MIP 2017'!BW137/'MIP 2017'!BW$168),0)</f>
        <v>0</v>
      </c>
      <c r="BX137" s="33">
        <f>+IFERROR(('MIP 2017'!BX137/'MIP 2017'!BX$168),0)</f>
        <v>0</v>
      </c>
      <c r="BY137" s="33">
        <f>+IFERROR(('MIP 2017'!BY137/'MIP 2017'!BY$168),0)</f>
        <v>4.325622584334019E-4</v>
      </c>
      <c r="BZ137" s="33">
        <f>+IFERROR(('MIP 2017'!BZ137/'MIP 2017'!BZ$168),0)</f>
        <v>6.9454174152750339E-6</v>
      </c>
      <c r="CA137" s="33">
        <f>+IFERROR(('MIP 2017'!CA137/'MIP 2017'!CA$168),0)</f>
        <v>0</v>
      </c>
      <c r="CB137" s="33">
        <f>+IFERROR(('MIP 2017'!CB137/'MIP 2017'!CB$168),0)</f>
        <v>0</v>
      </c>
      <c r="CC137" s="33">
        <f>+IFERROR(('MIP 2017'!CC137/'MIP 2017'!CC$168),0)</f>
        <v>0</v>
      </c>
      <c r="CD137" s="33">
        <f>+IFERROR(('MIP 2017'!CD137/'MIP 2017'!CD$168),0)</f>
        <v>0</v>
      </c>
      <c r="CE137" s="33">
        <f>+IFERROR(('MIP 2017'!CE137/'MIP 2017'!CE$168),0)</f>
        <v>7.148622713892086E-6</v>
      </c>
      <c r="CF137" s="33">
        <f>+IFERROR(('MIP 2017'!CF137/'MIP 2017'!CF$168),0)</f>
        <v>0</v>
      </c>
      <c r="CG137" s="33">
        <f>+IFERROR(('MIP 2017'!CG137/'MIP 2017'!CG$168),0)</f>
        <v>1.223103076615198E-6</v>
      </c>
      <c r="CH137" s="33">
        <f>+IFERROR(('MIP 2017'!CH137/'MIP 2017'!CH$168),0)</f>
        <v>0</v>
      </c>
      <c r="CI137" s="33">
        <f>+IFERROR(('MIP 2017'!CI137/'MIP 2017'!CI$168),0)</f>
        <v>0</v>
      </c>
      <c r="CJ137" s="33">
        <f>+IFERROR(('MIP 2017'!CJ137/'MIP 2017'!CJ$168),0)</f>
        <v>0</v>
      </c>
      <c r="CK137" s="33">
        <f>+IFERROR(('MIP 2017'!CK137/'MIP 2017'!CK$168),0)</f>
        <v>0</v>
      </c>
      <c r="CL137" s="33">
        <f>+IFERROR(('MIP 2017'!CL137/'MIP 2017'!CL$168),0)</f>
        <v>0</v>
      </c>
      <c r="CM137" s="33">
        <f>+IFERROR(('MIP 2017'!CM137/'MIP 2017'!CM$168),0)</f>
        <v>0</v>
      </c>
      <c r="CN137" s="33">
        <f>+IFERROR(('MIP 2017'!CN137/'MIP 2017'!CN$168),0)</f>
        <v>0</v>
      </c>
      <c r="CO137" s="33">
        <f>+IFERROR(('MIP 2017'!CO137/'MIP 2017'!CO$168),0)</f>
        <v>9.0425694398309438E-6</v>
      </c>
      <c r="CP137" s="33">
        <f>+IFERROR(('MIP 2017'!CP137/'MIP 2017'!CP$168),0)</f>
        <v>0</v>
      </c>
      <c r="CQ137" s="33">
        <f>+IFERROR(('MIP 2017'!CQ137/'MIP 2017'!CQ$168),0)</f>
        <v>3.5984870640166374E-4</v>
      </c>
      <c r="CR137" s="33">
        <f>+IFERROR(('MIP 2017'!CR137/'MIP 2017'!CR$168),0)</f>
        <v>3.4443523294502249E-5</v>
      </c>
      <c r="CS137" s="33">
        <f>+IFERROR(('MIP 2017'!CS137/'MIP 2017'!CS$168),0)</f>
        <v>9.4908775037043317E-3</v>
      </c>
      <c r="CT137" s="33">
        <f>+IFERROR(('MIP 2017'!CT137/'MIP 2017'!CT$168),0)</f>
        <v>8.6483832779087912E-4</v>
      </c>
      <c r="CU137" s="33">
        <f>+IFERROR(('MIP 2017'!CU137/'MIP 2017'!CU$168),0)</f>
        <v>1.3889668269078333E-5</v>
      </c>
      <c r="CV137" s="33">
        <f>+IFERROR(('MIP 2017'!CV137/'MIP 2017'!CV$168),0)</f>
        <v>1.1971788740004614E-6</v>
      </c>
      <c r="CW137" s="33">
        <f>+IFERROR(('MIP 2017'!CW137/'MIP 2017'!CW$168),0)</f>
        <v>1.5600106836402439E-4</v>
      </c>
      <c r="CX137" s="33">
        <f>+IFERROR(('MIP 2017'!CX137/'MIP 2017'!CX$168),0)</f>
        <v>6.6046967743646446E-5</v>
      </c>
      <c r="CY137" s="33">
        <f>+IFERROR(('MIP 2017'!CY137/'MIP 2017'!CY$168),0)</f>
        <v>0</v>
      </c>
      <c r="CZ137" s="33">
        <f>+IFERROR(('MIP 2017'!CZ137/'MIP 2017'!CZ$168),0)</f>
        <v>0</v>
      </c>
      <c r="DA137" s="33">
        <f>+IFERROR(('MIP 2017'!DA137/'MIP 2017'!DA$168),0)</f>
        <v>1.8585750486849612E-5</v>
      </c>
      <c r="DB137" s="33">
        <f>+IFERROR(('MIP 2017'!DB137/'MIP 2017'!DB$168),0)</f>
        <v>0</v>
      </c>
      <c r="DC137" s="33">
        <f>+IFERROR(('MIP 2017'!DC137/'MIP 2017'!DC$168),0)</f>
        <v>0</v>
      </c>
      <c r="DD137" s="33">
        <f>+IFERROR(('MIP 2017'!DD137/'MIP 2017'!DD$168),0)</f>
        <v>2.1605249553679391E-6</v>
      </c>
      <c r="DE137" s="33">
        <f>+IFERROR(('MIP 2017'!DE137/'MIP 2017'!DE$168),0)</f>
        <v>4.104799769912452E-7</v>
      </c>
      <c r="DF137" s="33">
        <f>+IFERROR(('MIP 2017'!DF137/'MIP 2017'!DF$168),0)</f>
        <v>6.7573930761310491E-8</v>
      </c>
      <c r="DG137" s="33">
        <f>+IFERROR(('MIP 2017'!DG137/'MIP 2017'!DG$168),0)</f>
        <v>9.6213866443601946E-7</v>
      </c>
      <c r="DH137" s="33">
        <f>+IFERROR(('MIP 2017'!DH137/'MIP 2017'!DH$168),0)</f>
        <v>0</v>
      </c>
      <c r="DI137" s="33">
        <f>+IFERROR(('MIP 2017'!DI137/'MIP 2017'!DI$168),0)</f>
        <v>0</v>
      </c>
      <c r="DJ137" s="33">
        <f>+IFERROR(('MIP 2017'!DJ137/'MIP 2017'!DJ$168),0)</f>
        <v>0</v>
      </c>
      <c r="DK137" s="33">
        <f>+IFERROR(('MIP 2017'!DK137/'MIP 2017'!DK$168),0)</f>
        <v>0</v>
      </c>
      <c r="DL137" s="33">
        <f>+IFERROR(('MIP 2017'!DL137/'MIP 2017'!DL$168),0)</f>
        <v>0</v>
      </c>
      <c r="DM137" s="33">
        <f>+IFERROR(('MIP 2017'!DM137/'MIP 2017'!DM$168),0)</f>
        <v>0</v>
      </c>
      <c r="DN137" s="33">
        <f>+IFERROR(('MIP 2017'!DN137/'MIP 2017'!DN$168),0)</f>
        <v>0</v>
      </c>
      <c r="DO137" s="33">
        <f>+IFERROR(('MIP 2017'!DO137/'MIP 2017'!DO$168),0)</f>
        <v>2.3482182108883635E-4</v>
      </c>
      <c r="DP137" s="33">
        <f>+IFERROR(('MIP 2017'!DP137/'MIP 2017'!DP$168),0)</f>
        <v>0</v>
      </c>
      <c r="DQ137" s="33">
        <f>+IFERROR(('MIP 2017'!DQ137/'MIP 2017'!DQ$168),0)</f>
        <v>0</v>
      </c>
      <c r="DR137" s="33">
        <f>+IFERROR(('MIP 2017'!DR137/'MIP 2017'!DR$168),0)</f>
        <v>1.8937703199181353E-7</v>
      </c>
      <c r="DS137" s="33">
        <f>+IFERROR(('MIP 2017'!DS137/'MIP 2017'!DS$168),0)</f>
        <v>1.3442602385246942E-5</v>
      </c>
      <c r="DT137" s="33">
        <f>+IFERROR(('MIP 2017'!DT137/'MIP 2017'!DT$168),0)</f>
        <v>0</v>
      </c>
      <c r="DU137" s="33">
        <f>+IFERROR(('MIP 2017'!DU137/'MIP 2017'!DU$168),0)</f>
        <v>0</v>
      </c>
      <c r="DV137" s="33">
        <f>+IFERROR(('MIP 2017'!DV137/'MIP 2017'!DV$168),0)</f>
        <v>2.2733356257960941E-5</v>
      </c>
      <c r="DW137" s="33">
        <f>+IFERROR(('MIP 2017'!DW137/'MIP 2017'!DW$168),0)</f>
        <v>4.1213544534458831E-6</v>
      </c>
      <c r="DX137" s="33">
        <f>+IFERROR(('MIP 2017'!DX137/'MIP 2017'!DX$168),0)</f>
        <v>2.6099861387805616E-2</v>
      </c>
      <c r="DY137" s="33">
        <f>+IFERROR(('MIP 2017'!DY137/'MIP 2017'!DY$168),0)</f>
        <v>0</v>
      </c>
      <c r="DZ137" s="33">
        <f>+IFERROR(('MIP 2017'!DZ137/'MIP 2017'!DZ$168),0)</f>
        <v>2.2246501114520183E-5</v>
      </c>
      <c r="EA137" s="33">
        <f>+IFERROR(('MIP 2017'!EA137/'MIP 2017'!EA$168),0)</f>
        <v>6.6348585636790531E-4</v>
      </c>
      <c r="EB137" s="33">
        <f>+IFERROR(('MIP 2017'!EB137/'MIP 2017'!EB$168),0)</f>
        <v>6.3485202761576253E-4</v>
      </c>
      <c r="EC137" s="33">
        <f>+IFERROR(('MIP 2017'!EC137/'MIP 2017'!EC$168),0)</f>
        <v>0</v>
      </c>
      <c r="ED137" s="33">
        <f>+IFERROR(('MIP 2017'!ED137/'MIP 2017'!ED$168),0)</f>
        <v>0</v>
      </c>
      <c r="EE137" s="33">
        <f>+IFERROR(('MIP 2017'!EE137/'MIP 2017'!EE$168),0)</f>
        <v>0</v>
      </c>
      <c r="EF137" s="33">
        <f>+IFERROR(('MIP 2017'!EF137/'MIP 2017'!EF$168),0)</f>
        <v>2.5019740558598957E-5</v>
      </c>
      <c r="EG137" s="33">
        <f>+IFERROR(('MIP 2017'!EG137/'MIP 2017'!EG$168),0)</f>
        <v>0</v>
      </c>
      <c r="EH137" s="33">
        <f>+IFERROR(('MIP 2017'!EH137/'MIP 2017'!EH$168),0)</f>
        <v>0</v>
      </c>
    </row>
    <row r="138" spans="1:138" s="7" customFormat="1" ht="21.95" customHeight="1" thickBot="1" x14ac:dyDescent="0.25">
      <c r="A138" s="137" t="s">
        <v>312</v>
      </c>
      <c r="B138" s="138" t="s">
        <v>405</v>
      </c>
      <c r="C138" s="33">
        <f>+IFERROR(('MIP 2017'!C138/'MIP 2017'!C$168),0)</f>
        <v>1.9422180362973039E-6</v>
      </c>
      <c r="D138" s="33">
        <f>+IFERROR(('MIP 2017'!D138/'MIP 2017'!D$168),0)</f>
        <v>1.2579520100956392E-6</v>
      </c>
      <c r="E138" s="33">
        <f>+IFERROR(('MIP 2017'!E138/'MIP 2017'!E$168),0)</f>
        <v>1.7717719890943731E-6</v>
      </c>
      <c r="F138" s="33">
        <f>+IFERROR(('MIP 2017'!F138/'MIP 2017'!F$168),0)</f>
        <v>2.3508781860671846E-6</v>
      </c>
      <c r="G138" s="33">
        <f>+IFERROR(('MIP 2017'!G138/'MIP 2017'!G$168),0)</f>
        <v>2.7114051315843156E-6</v>
      </c>
      <c r="H138" s="33">
        <f>+IFERROR(('MIP 2017'!H138/'MIP 2017'!H$168),0)</f>
        <v>2.0635795537995113E-6</v>
      </c>
      <c r="I138" s="33">
        <f>+IFERROR(('MIP 2017'!I138/'MIP 2017'!I$168),0)</f>
        <v>1.065204092223841E-6</v>
      </c>
      <c r="J138" s="33">
        <f>+IFERROR(('MIP 2017'!J138/'MIP 2017'!J$168),0)</f>
        <v>2.5781273297860778E-6</v>
      </c>
      <c r="K138" s="33">
        <f>+IFERROR(('MIP 2017'!K138/'MIP 2017'!K$168),0)</f>
        <v>1.7887292519380793E-6</v>
      </c>
      <c r="L138" s="33">
        <f>+IFERROR(('MIP 2017'!L138/'MIP 2017'!L$168),0)</f>
        <v>3.4695525599951707E-6</v>
      </c>
      <c r="M138" s="33">
        <f>+IFERROR(('MIP 2017'!M138/'MIP 2017'!M$168),0)</f>
        <v>1.8371297941863659E-6</v>
      </c>
      <c r="N138" s="33">
        <f>+IFERROR(('MIP 2017'!N138/'MIP 2017'!N$168),0)</f>
        <v>3.3460591505778618E-6</v>
      </c>
      <c r="O138" s="33">
        <f>+IFERROR(('MIP 2017'!O138/'MIP 2017'!O$168),0)</f>
        <v>2.0170467218528354E-6</v>
      </c>
      <c r="P138" s="33">
        <f>+IFERROR(('MIP 2017'!P138/'MIP 2017'!P$168),0)</f>
        <v>1.3308552278485118E-6</v>
      </c>
      <c r="Q138" s="33">
        <f>+IFERROR(('MIP 2017'!Q138/'MIP 2017'!Q$168),0)</f>
        <v>1.2700432675538861E-6</v>
      </c>
      <c r="R138" s="33">
        <f>+IFERROR(('MIP 2017'!R138/'MIP 2017'!R$168),0)</f>
        <v>2.4141336167031757E-6</v>
      </c>
      <c r="S138" s="33">
        <f>+IFERROR(('MIP 2017'!S138/'MIP 2017'!S$168),0)</f>
        <v>1.4553331806156019E-6</v>
      </c>
      <c r="T138" s="33">
        <f>+IFERROR(('MIP 2017'!T138/'MIP 2017'!T$168),0)</f>
        <v>1.4882610127248328E-6</v>
      </c>
      <c r="U138" s="33">
        <f>+IFERROR(('MIP 2017'!U138/'MIP 2017'!U$168),0)</f>
        <v>1.5292632004535601E-6</v>
      </c>
      <c r="V138" s="33">
        <f>+IFERROR(('MIP 2017'!V138/'MIP 2017'!V$168),0)</f>
        <v>1.3611044800441422E-6</v>
      </c>
      <c r="W138" s="33">
        <f>+IFERROR(('MIP 2017'!W138/'MIP 2017'!W$168),0)</f>
        <v>6.9000835023704201E-6</v>
      </c>
      <c r="X138" s="33">
        <f>+IFERROR(('MIP 2017'!X138/'MIP 2017'!X$168),0)</f>
        <v>1.6477321009969515E-6</v>
      </c>
      <c r="Y138" s="33">
        <f>+IFERROR(('MIP 2017'!Y138/'MIP 2017'!Y$168),0)</f>
        <v>3.438554353205219E-6</v>
      </c>
      <c r="Z138" s="33">
        <f>+IFERROR(('MIP 2017'!Z138/'MIP 2017'!Z$168),0)</f>
        <v>3.7831377508371309E-6</v>
      </c>
      <c r="AA138" s="33">
        <f>+IFERROR(('MIP 2017'!AA138/'MIP 2017'!AA$168),0)</f>
        <v>2.1996975247101471E-6</v>
      </c>
      <c r="AB138" s="33">
        <f>+IFERROR(('MIP 2017'!AB138/'MIP 2017'!AB$168),0)</f>
        <v>4.8232158127160774E-6</v>
      </c>
      <c r="AC138" s="33">
        <f>+IFERROR(('MIP 2017'!AC138/'MIP 2017'!AC$168),0)</f>
        <v>9.8735890542438634E-7</v>
      </c>
      <c r="AD138" s="33">
        <f>+IFERROR(('MIP 2017'!AD138/'MIP 2017'!AD$168),0)</f>
        <v>3.3263811982341172E-6</v>
      </c>
      <c r="AE138" s="33">
        <f>+IFERROR(('MIP 2017'!AE138/'MIP 2017'!AE$168),0)</f>
        <v>3.217877292422123E-6</v>
      </c>
      <c r="AF138" s="33">
        <f>+IFERROR(('MIP 2017'!AF138/'MIP 2017'!AF$168),0)</f>
        <v>2.1132124527899254E-6</v>
      </c>
      <c r="AG138" s="33">
        <f>+IFERROR(('MIP 2017'!AG138/'MIP 2017'!AG$168),0)</f>
        <v>1.6720390903274842E-7</v>
      </c>
      <c r="AH138" s="33">
        <f>+IFERROR(('MIP 2017'!AH138/'MIP 2017'!AH$168),0)</f>
        <v>4.7840654672697036E-6</v>
      </c>
      <c r="AI138" s="33">
        <f>+IFERROR(('MIP 2017'!AI138/'MIP 2017'!AI$168),0)</f>
        <v>3.2271874832342751E-6</v>
      </c>
      <c r="AJ138" s="33">
        <f>+IFERROR(('MIP 2017'!AJ138/'MIP 2017'!AJ$168),0)</f>
        <v>4.5481286179815999E-6</v>
      </c>
      <c r="AK138" s="33">
        <f>+IFERROR(('MIP 2017'!AK138/'MIP 2017'!AK$168),0)</f>
        <v>4.5023931176720984E-6</v>
      </c>
      <c r="AL138" s="33">
        <f>+IFERROR(('MIP 2017'!AL138/'MIP 2017'!AL$168),0)</f>
        <v>4.3351013859335121E-6</v>
      </c>
      <c r="AM138" s="33">
        <f>+IFERROR(('MIP 2017'!AM138/'MIP 2017'!AM$168),0)</f>
        <v>4.5378479648234413E-6</v>
      </c>
      <c r="AN138" s="33">
        <f>+IFERROR(('MIP 2017'!AN138/'MIP 2017'!AN$168),0)</f>
        <v>1.3222110825232828E-6</v>
      </c>
      <c r="AO138" s="33">
        <f>+IFERROR(('MIP 2017'!AO138/'MIP 2017'!AO$168),0)</f>
        <v>2.8780832653591773E-6</v>
      </c>
      <c r="AP138" s="33">
        <f>+IFERROR(('MIP 2017'!AP138/'MIP 2017'!AP$168),0)</f>
        <v>1.7026620302993628E-5</v>
      </c>
      <c r="AQ138" s="33">
        <f>+IFERROR(('MIP 2017'!AQ138/'MIP 2017'!AQ$168),0)</f>
        <v>1.5223728023636766E-6</v>
      </c>
      <c r="AR138" s="33">
        <f>+IFERROR(('MIP 2017'!AR138/'MIP 2017'!AR$168),0)</f>
        <v>4.4039378603065658E-6</v>
      </c>
      <c r="AS138" s="33">
        <f>+IFERROR(('MIP 2017'!AS138/'MIP 2017'!AS$168),0)</f>
        <v>1.0647736027186949E-6</v>
      </c>
      <c r="AT138" s="33">
        <f>+IFERROR(('MIP 2017'!AT138/'MIP 2017'!AT$168),0)</f>
        <v>3.4529512187139747E-6</v>
      </c>
      <c r="AU138" s="33">
        <f>+IFERROR(('MIP 2017'!AU138/'MIP 2017'!AU$168),0)</f>
        <v>5.3035877432838065E-6</v>
      </c>
      <c r="AV138" s="33">
        <f>+IFERROR(('MIP 2017'!AV138/'MIP 2017'!AV$168),0)</f>
        <v>3.7016334480135026E-6</v>
      </c>
      <c r="AW138" s="33">
        <f>+IFERROR(('MIP 2017'!AW138/'MIP 2017'!AW$168),0)</f>
        <v>3.8384248275367596E-6</v>
      </c>
      <c r="AX138" s="33">
        <f>+IFERROR(('MIP 2017'!AX138/'MIP 2017'!AX$168),0)</f>
        <v>7.0811000129087506E-6</v>
      </c>
      <c r="AY138" s="33">
        <f>+IFERROR(('MIP 2017'!AY138/'MIP 2017'!AY$168),0)</f>
        <v>8.7003977670245688E-6</v>
      </c>
      <c r="AZ138" s="33">
        <f>+IFERROR(('MIP 2017'!AZ138/'MIP 2017'!AZ$168),0)</f>
        <v>5.6528416404500207E-6</v>
      </c>
      <c r="BA138" s="33">
        <f>+IFERROR(('MIP 2017'!BA138/'MIP 2017'!BA$168),0)</f>
        <v>1.1609109905553418E-5</v>
      </c>
      <c r="BB138" s="33">
        <f>+IFERROR(('MIP 2017'!BB138/'MIP 2017'!BB$168),0)</f>
        <v>7.0315806346630341E-6</v>
      </c>
      <c r="BC138" s="33">
        <f>+IFERROR(('MIP 2017'!BC138/'MIP 2017'!BC$168),0)</f>
        <v>9.7219294386381787E-6</v>
      </c>
      <c r="BD138" s="33">
        <f>+IFERROR(('MIP 2017'!BD138/'MIP 2017'!BD$168),0)</f>
        <v>6.4693422470893066E-6</v>
      </c>
      <c r="BE138" s="33">
        <f>+IFERROR(('MIP 2017'!BE138/'MIP 2017'!BE$168),0)</f>
        <v>6.444200041852806E-6</v>
      </c>
      <c r="BF138" s="33">
        <f>+IFERROR(('MIP 2017'!BF138/'MIP 2017'!BF$168),0)</f>
        <v>7.3886200976557892E-6</v>
      </c>
      <c r="BG138" s="33">
        <f>+IFERROR(('MIP 2017'!BG138/'MIP 2017'!BG$168),0)</f>
        <v>8.6358352093990962E-6</v>
      </c>
      <c r="BH138" s="33">
        <f>+IFERROR(('MIP 2017'!BH138/'MIP 2017'!BH$168),0)</f>
        <v>1.0117084701086221E-5</v>
      </c>
      <c r="BI138" s="33">
        <f>+IFERROR(('MIP 2017'!BI138/'MIP 2017'!BI$168),0)</f>
        <v>6.071903030774341E-6</v>
      </c>
      <c r="BJ138" s="33">
        <f>+IFERROR(('MIP 2017'!BJ138/'MIP 2017'!BJ$168),0)</f>
        <v>6.6189140737934683E-6</v>
      </c>
      <c r="BK138" s="33">
        <f>+IFERROR(('MIP 2017'!BK138/'MIP 2017'!BK$168),0)</f>
        <v>5.4357759698900369E-6</v>
      </c>
      <c r="BL138" s="33">
        <f>+IFERROR(('MIP 2017'!BL138/'MIP 2017'!BL$168),0)</f>
        <v>4.3445321276572567E-6</v>
      </c>
      <c r="BM138" s="33">
        <f>+IFERROR(('MIP 2017'!BM138/'MIP 2017'!BM$168),0)</f>
        <v>3.5365913732540117E-6</v>
      </c>
      <c r="BN138" s="33">
        <f>+IFERROR(('MIP 2017'!BN138/'MIP 2017'!BN$168),0)</f>
        <v>4.5394185959026694E-6</v>
      </c>
      <c r="BO138" s="33">
        <f>+IFERROR(('MIP 2017'!BO138/'MIP 2017'!BO$168),0)</f>
        <v>8.6126909672283191E-6</v>
      </c>
      <c r="BP138" s="33">
        <f>+IFERROR(('MIP 2017'!BP138/'MIP 2017'!BP$168),0)</f>
        <v>1.0188713702335359E-5</v>
      </c>
      <c r="BQ138" s="33">
        <f>+IFERROR(('MIP 2017'!BQ138/'MIP 2017'!BQ$168),0)</f>
        <v>6.5710935076422067E-6</v>
      </c>
      <c r="BR138" s="33">
        <f>+IFERROR(('MIP 2017'!BR138/'MIP 2017'!BR$168),0)</f>
        <v>6.5330669645576266E-6</v>
      </c>
      <c r="BS138" s="33">
        <f>+IFERROR(('MIP 2017'!BS138/'MIP 2017'!BS$168),0)</f>
        <v>2.9240979691673278E-6</v>
      </c>
      <c r="BT138" s="33">
        <f>+IFERROR(('MIP 2017'!BT138/'MIP 2017'!BT$168),0)</f>
        <v>1.3272059871889779E-5</v>
      </c>
      <c r="BU138" s="33">
        <f>+IFERROR(('MIP 2017'!BU138/'MIP 2017'!BU$168),0)</f>
        <v>3.4244850087734586E-6</v>
      </c>
      <c r="BV138" s="33">
        <f>+IFERROR(('MIP 2017'!BV138/'MIP 2017'!BV$168),0)</f>
        <v>4.2315381065696431E-5</v>
      </c>
      <c r="BW138" s="33">
        <f>+IFERROR(('MIP 2017'!BW138/'MIP 2017'!BW$168),0)</f>
        <v>1.0193844236896089E-5</v>
      </c>
      <c r="BX138" s="33">
        <f>+IFERROR(('MIP 2017'!BX138/'MIP 2017'!BX$168),0)</f>
        <v>3.6834047753426512E-5</v>
      </c>
      <c r="BY138" s="33">
        <f>+IFERROR(('MIP 2017'!BY138/'MIP 2017'!BY$168),0)</f>
        <v>3.3984578071248934E-6</v>
      </c>
      <c r="BZ138" s="33">
        <f>+IFERROR(('MIP 2017'!BZ138/'MIP 2017'!BZ$168),0)</f>
        <v>2.3939752699974675E-6</v>
      </c>
      <c r="CA138" s="33">
        <f>+IFERROR(('MIP 2017'!CA138/'MIP 2017'!CA$168),0)</f>
        <v>2.8178958319525047E-5</v>
      </c>
      <c r="CB138" s="33">
        <f>+IFERROR(('MIP 2017'!CB138/'MIP 2017'!CB$168),0)</f>
        <v>2.3533773162911308E-6</v>
      </c>
      <c r="CC138" s="33">
        <f>+IFERROR(('MIP 2017'!CC138/'MIP 2017'!CC$168),0)</f>
        <v>2.4907660858520394E-6</v>
      </c>
      <c r="CD138" s="33">
        <f>+IFERROR(('MIP 2017'!CD138/'MIP 2017'!CD$168),0)</f>
        <v>3.1618909493692063E-6</v>
      </c>
      <c r="CE138" s="33">
        <f>+IFERROR(('MIP 2017'!CE138/'MIP 2017'!CE$168),0)</f>
        <v>3.2238207278116272E-6</v>
      </c>
      <c r="CF138" s="33">
        <f>+IFERROR(('MIP 2017'!CF138/'MIP 2017'!CF$168),0)</f>
        <v>7.3372210470557335E-6</v>
      </c>
      <c r="CG138" s="33">
        <f>+IFERROR(('MIP 2017'!CG138/'MIP 2017'!CG$168),0)</f>
        <v>2.8621566469431234E-5</v>
      </c>
      <c r="CH138" s="33">
        <f>+IFERROR(('MIP 2017'!CH138/'MIP 2017'!CH$168),0)</f>
        <v>1.1159652748593632E-5</v>
      </c>
      <c r="CI138" s="33">
        <f>+IFERROR(('MIP 2017'!CI138/'MIP 2017'!CI$168),0)</f>
        <v>1.450075204453077E-6</v>
      </c>
      <c r="CJ138" s="33">
        <f>+IFERROR(('MIP 2017'!CJ138/'MIP 2017'!CJ$168),0)</f>
        <v>6.1633325289461368E-6</v>
      </c>
      <c r="CK138" s="33">
        <f>+IFERROR(('MIP 2017'!CK138/'MIP 2017'!CK$168),0)</f>
        <v>1.4683426814693303E-6</v>
      </c>
      <c r="CL138" s="33">
        <f>+IFERROR(('MIP 2017'!CL138/'MIP 2017'!CL$168),0)</f>
        <v>6.0724454592798727E-6</v>
      </c>
      <c r="CM138" s="33">
        <f>+IFERROR(('MIP 2017'!CM138/'MIP 2017'!CM$168),0)</f>
        <v>2.2792196842229839E-6</v>
      </c>
      <c r="CN138" s="33">
        <f>+IFERROR(('MIP 2017'!CN138/'MIP 2017'!CN$168),0)</f>
        <v>2.3618392777502492E-5</v>
      </c>
      <c r="CO138" s="33">
        <f>+IFERROR(('MIP 2017'!CO138/'MIP 2017'!CO$168),0)</f>
        <v>6.6050886049057631E-6</v>
      </c>
      <c r="CP138" s="33">
        <f>+IFERROR(('MIP 2017'!CP138/'MIP 2017'!CP$168),0)</f>
        <v>8.4480699189207451E-6</v>
      </c>
      <c r="CQ138" s="33">
        <f>+IFERROR(('MIP 2017'!CQ138/'MIP 2017'!CQ$168),0)</f>
        <v>1.7079675608721915E-5</v>
      </c>
      <c r="CR138" s="33">
        <f>+IFERROR(('MIP 2017'!CR138/'MIP 2017'!CR$168),0)</f>
        <v>1.7669486633186658E-5</v>
      </c>
      <c r="CS138" s="33">
        <f>+IFERROR(('MIP 2017'!CS138/'MIP 2017'!CS$168),0)</f>
        <v>1.7350720141943089E-5</v>
      </c>
      <c r="CT138" s="33">
        <f>+IFERROR(('MIP 2017'!CT138/'MIP 2017'!CT$168),0)</f>
        <v>6.7078909258663171E-6</v>
      </c>
      <c r="CU138" s="33">
        <f>+IFERROR(('MIP 2017'!CU138/'MIP 2017'!CU$168),0)</f>
        <v>1.2212716405040432E-5</v>
      </c>
      <c r="CV138" s="33">
        <f>+IFERROR(('MIP 2017'!CV138/'MIP 2017'!CV$168),0)</f>
        <v>1.4690329114099273E-5</v>
      </c>
      <c r="CW138" s="33">
        <f>+IFERROR(('MIP 2017'!CW138/'MIP 2017'!CW$168),0)</f>
        <v>1.1908911296940587E-5</v>
      </c>
      <c r="CX138" s="33">
        <f>+IFERROR(('MIP 2017'!CX138/'MIP 2017'!CX$168),0)</f>
        <v>2.4258708429780174E-5</v>
      </c>
      <c r="CY138" s="33">
        <f>+IFERROR(('MIP 2017'!CY138/'MIP 2017'!CY$168),0)</f>
        <v>2.9170668536837478E-6</v>
      </c>
      <c r="CZ138" s="33">
        <f>+IFERROR(('MIP 2017'!CZ138/'MIP 2017'!CZ$168),0)</f>
        <v>5.9065638294030194E-6</v>
      </c>
      <c r="DA138" s="33">
        <f>+IFERROR(('MIP 2017'!DA138/'MIP 2017'!DA$168),0)</f>
        <v>6.851529756331701E-6</v>
      </c>
      <c r="DB138" s="33">
        <f>+IFERROR(('MIP 2017'!DB138/'MIP 2017'!DB$168),0)</f>
        <v>2.1389725039999784E-5</v>
      </c>
      <c r="DC138" s="33">
        <f>+IFERROR(('MIP 2017'!DC138/'MIP 2017'!DC$168),0)</f>
        <v>2.0094434882438367E-5</v>
      </c>
      <c r="DD138" s="33">
        <f>+IFERROR(('MIP 2017'!DD138/'MIP 2017'!DD$168),0)</f>
        <v>1.6865049364027587E-5</v>
      </c>
      <c r="DE138" s="33">
        <f>+IFERROR(('MIP 2017'!DE138/'MIP 2017'!DE$168),0)</f>
        <v>1.0769091294719966E-5</v>
      </c>
      <c r="DF138" s="33">
        <f>+IFERROR(('MIP 2017'!DF138/'MIP 2017'!DF$168),0)</f>
        <v>9.4091628449882223E-6</v>
      </c>
      <c r="DG138" s="33">
        <f>+IFERROR(('MIP 2017'!DG138/'MIP 2017'!DG$168),0)</f>
        <v>1.0309442953955408E-5</v>
      </c>
      <c r="DH138" s="33">
        <f>+IFERROR(('MIP 2017'!DH138/'MIP 2017'!DH$168),0)</f>
        <v>1.4824358629436062E-5</v>
      </c>
      <c r="DI138" s="33">
        <f>+IFERROR(('MIP 2017'!DI138/'MIP 2017'!DI$168),0)</f>
        <v>2.2214503449636771E-5</v>
      </c>
      <c r="DJ138" s="33">
        <f>+IFERROR(('MIP 2017'!DJ138/'MIP 2017'!DJ$168),0)</f>
        <v>8.434246400799679E-6</v>
      </c>
      <c r="DK138" s="33">
        <f>+IFERROR(('MIP 2017'!DK138/'MIP 2017'!DK$168),0)</f>
        <v>4.5842897501654372E-6</v>
      </c>
      <c r="DL138" s="33">
        <f>+IFERROR(('MIP 2017'!DL138/'MIP 2017'!DL$168),0)</f>
        <v>5.3257156311584732E-6</v>
      </c>
      <c r="DM138" s="33">
        <f>+IFERROR(('MIP 2017'!DM138/'MIP 2017'!DM$168),0)</f>
        <v>6.3383095816448698E-6</v>
      </c>
      <c r="DN138" s="33">
        <f>+IFERROR(('MIP 2017'!DN138/'MIP 2017'!DN$168),0)</f>
        <v>2.7663233353891279E-6</v>
      </c>
      <c r="DO138" s="33">
        <f>+IFERROR(('MIP 2017'!DO138/'MIP 2017'!DO$168),0)</f>
        <v>6.7602817598886428E-5</v>
      </c>
      <c r="DP138" s="33">
        <f>+IFERROR(('MIP 2017'!DP138/'MIP 2017'!DP$168),0)</f>
        <v>5.2142122853643703E-6</v>
      </c>
      <c r="DQ138" s="33">
        <f>+IFERROR(('MIP 2017'!DQ138/'MIP 2017'!DQ$168),0)</f>
        <v>3.8243555249531825E-6</v>
      </c>
      <c r="DR138" s="33">
        <f>+IFERROR(('MIP 2017'!DR138/'MIP 2017'!DR$168),0)</f>
        <v>2.0487525268890719E-5</v>
      </c>
      <c r="DS138" s="33">
        <f>+IFERROR(('MIP 2017'!DS138/'MIP 2017'!DS$168),0)</f>
        <v>2.1999202233703485E-4</v>
      </c>
      <c r="DT138" s="33">
        <f>+IFERROR(('MIP 2017'!DT138/'MIP 2017'!DT$168),0)</f>
        <v>7.2174422950321876E-6</v>
      </c>
      <c r="DU138" s="33">
        <f>+IFERROR(('MIP 2017'!DU138/'MIP 2017'!DU$168),0)</f>
        <v>3.6077389228914845E-6</v>
      </c>
      <c r="DV138" s="33">
        <f>+IFERROR(('MIP 2017'!DV138/'MIP 2017'!DV$168),0)</f>
        <v>7.1418118242706131E-6</v>
      </c>
      <c r="DW138" s="33">
        <f>+IFERROR(('MIP 2017'!DW138/'MIP 2017'!DW$168),0)</f>
        <v>8.4837223736436903E-6</v>
      </c>
      <c r="DX138" s="33">
        <f>+IFERROR(('MIP 2017'!DX138/'MIP 2017'!DX$168),0)</f>
        <v>1.3562146661187753E-5</v>
      </c>
      <c r="DY138" s="33">
        <f>+IFERROR(('MIP 2017'!DY138/'MIP 2017'!DY$168),0)</f>
        <v>1.2018211994000953E-5</v>
      </c>
      <c r="DZ138" s="33">
        <f>+IFERROR(('MIP 2017'!DZ138/'MIP 2017'!DZ$168),0)</f>
        <v>6.1483328054321676E-6</v>
      </c>
      <c r="EA138" s="33">
        <f>+IFERROR(('MIP 2017'!EA138/'MIP 2017'!EA$168),0)</f>
        <v>4.5617467125784997E-6</v>
      </c>
      <c r="EB138" s="33">
        <f>+IFERROR(('MIP 2017'!EB138/'MIP 2017'!EB$168),0)</f>
        <v>9.4964901452468116E-6</v>
      </c>
      <c r="EC138" s="33">
        <f>+IFERROR(('MIP 2017'!EC138/'MIP 2017'!EC$168),0)</f>
        <v>1.3840759049694907E-5</v>
      </c>
      <c r="ED138" s="33">
        <f>+IFERROR(('MIP 2017'!ED138/'MIP 2017'!ED$168),0)</f>
        <v>2.5285700719830988E-5</v>
      </c>
      <c r="EE138" s="33">
        <f>+IFERROR(('MIP 2017'!EE138/'MIP 2017'!EE$168),0)</f>
        <v>2.3010137597220684E-5</v>
      </c>
      <c r="EF138" s="33">
        <f>+IFERROR(('MIP 2017'!EF138/'MIP 2017'!EF$168),0)</f>
        <v>2.3753495740513667E-5</v>
      </c>
      <c r="EG138" s="33">
        <f>+IFERROR(('MIP 2017'!EG138/'MIP 2017'!EG$168),0)</f>
        <v>1.8379327661808017E-5</v>
      </c>
      <c r="EH138" s="33">
        <f>+IFERROR(('MIP 2017'!EH138/'MIP 2017'!EH$168),0)</f>
        <v>0</v>
      </c>
    </row>
    <row r="139" spans="1:138" s="7" customFormat="1" ht="21.95" customHeight="1" thickBot="1" x14ac:dyDescent="0.25">
      <c r="A139" s="137" t="s">
        <v>314</v>
      </c>
      <c r="B139" s="138" t="s">
        <v>406</v>
      </c>
      <c r="C139" s="33">
        <f>+IFERROR(('MIP 2017'!C139/'MIP 2017'!C$168),0)</f>
        <v>0</v>
      </c>
      <c r="D139" s="33">
        <f>+IFERROR(('MIP 2017'!D139/'MIP 2017'!D$168),0)</f>
        <v>0</v>
      </c>
      <c r="E139" s="33">
        <f>+IFERROR(('MIP 2017'!E139/'MIP 2017'!E$168),0)</f>
        <v>0</v>
      </c>
      <c r="F139" s="33">
        <f>+IFERROR(('MIP 2017'!F139/'MIP 2017'!F$168),0)</f>
        <v>3.1441445518450753E-7</v>
      </c>
      <c r="G139" s="33">
        <f>+IFERROR(('MIP 2017'!G139/'MIP 2017'!G$168),0)</f>
        <v>5.3967246218049733E-9</v>
      </c>
      <c r="H139" s="33">
        <f>+IFERROR(('MIP 2017'!H139/'MIP 2017'!H$168),0)</f>
        <v>0</v>
      </c>
      <c r="I139" s="33">
        <f>+IFERROR(('MIP 2017'!I139/'MIP 2017'!I$168),0)</f>
        <v>4.7227983276388474E-8</v>
      </c>
      <c r="J139" s="33">
        <f>+IFERROR(('MIP 2017'!J139/'MIP 2017'!J$168),0)</f>
        <v>0</v>
      </c>
      <c r="K139" s="33">
        <f>+IFERROR(('MIP 2017'!K139/'MIP 2017'!K$168),0)</f>
        <v>0</v>
      </c>
      <c r="L139" s="33">
        <f>+IFERROR(('MIP 2017'!L139/'MIP 2017'!L$168),0)</f>
        <v>6.7759688667606645E-7</v>
      </c>
      <c r="M139" s="33">
        <f>+IFERROR(('MIP 2017'!M139/'MIP 2017'!M$168),0)</f>
        <v>0</v>
      </c>
      <c r="N139" s="33">
        <f>+IFERROR(('MIP 2017'!N139/'MIP 2017'!N$168),0)</f>
        <v>2.1671254665985107E-6</v>
      </c>
      <c r="O139" s="33">
        <f>+IFERROR(('MIP 2017'!O139/'MIP 2017'!O$168),0)</f>
        <v>1.2259175348081239E-6</v>
      </c>
      <c r="P139" s="33">
        <f>+IFERROR(('MIP 2017'!P139/'MIP 2017'!P$168),0)</f>
        <v>7.6580030650808942E-7</v>
      </c>
      <c r="Q139" s="33">
        <f>+IFERROR(('MIP 2017'!Q139/'MIP 2017'!Q$168),0)</f>
        <v>5.394765372350153E-11</v>
      </c>
      <c r="R139" s="33">
        <f>+IFERROR(('MIP 2017'!R139/'MIP 2017'!R$168),0)</f>
        <v>7.0664786626049485E-7</v>
      </c>
      <c r="S139" s="33">
        <f>+IFERROR(('MIP 2017'!S139/'MIP 2017'!S$168),0)</f>
        <v>3.0135750453451976E-7</v>
      </c>
      <c r="T139" s="33">
        <f>+IFERROR(('MIP 2017'!T139/'MIP 2017'!T$168),0)</f>
        <v>0</v>
      </c>
      <c r="U139" s="33">
        <f>+IFERROR(('MIP 2017'!U139/'MIP 2017'!U$168),0)</f>
        <v>1.6913252112375148E-7</v>
      </c>
      <c r="V139" s="33">
        <f>+IFERROR(('MIP 2017'!V139/'MIP 2017'!V$168),0)</f>
        <v>2.2325951523671597E-8</v>
      </c>
      <c r="W139" s="33">
        <f>+IFERROR(('MIP 2017'!W139/'MIP 2017'!W$168),0)</f>
        <v>4.7673348786267296E-6</v>
      </c>
      <c r="X139" s="33">
        <f>+IFERROR(('MIP 2017'!X139/'MIP 2017'!X$168),0)</f>
        <v>8.2144399316117436E-8</v>
      </c>
      <c r="Y139" s="33">
        <f>+IFERROR(('MIP 2017'!Y139/'MIP 2017'!Y$168),0)</f>
        <v>0</v>
      </c>
      <c r="Z139" s="33">
        <f>+IFERROR(('MIP 2017'!Z139/'MIP 2017'!Z$168),0)</f>
        <v>3.4863337685331633E-7</v>
      </c>
      <c r="AA139" s="33">
        <f>+IFERROR(('MIP 2017'!AA139/'MIP 2017'!AA$168),0)</f>
        <v>0</v>
      </c>
      <c r="AB139" s="33">
        <f>+IFERROR(('MIP 2017'!AB139/'MIP 2017'!AB$168),0)</f>
        <v>3.6332884392861596E-6</v>
      </c>
      <c r="AC139" s="33">
        <f>+IFERROR(('MIP 2017'!AC139/'MIP 2017'!AC$168),0)</f>
        <v>2.6205367735342031E-7</v>
      </c>
      <c r="AD139" s="33">
        <f>+IFERROR(('MIP 2017'!AD139/'MIP 2017'!AD$168),0)</f>
        <v>1.747333762658748E-7</v>
      </c>
      <c r="AE139" s="33">
        <f>+IFERROR(('MIP 2017'!AE139/'MIP 2017'!AE$168),0)</f>
        <v>1.2649019266437982E-7</v>
      </c>
      <c r="AF139" s="33">
        <f>+IFERROR(('MIP 2017'!AF139/'MIP 2017'!AF$168),0)</f>
        <v>1.2534597959315384E-6</v>
      </c>
      <c r="AG139" s="33">
        <f>+IFERROR(('MIP 2017'!AG139/'MIP 2017'!AG$168),0)</f>
        <v>1.2036135641043991E-9</v>
      </c>
      <c r="AH139" s="33">
        <f>+IFERROR(('MIP 2017'!AH139/'MIP 2017'!AH$168),0)</f>
        <v>1.6658089612303836E-6</v>
      </c>
      <c r="AI139" s="33">
        <f>+IFERROR(('MIP 2017'!AI139/'MIP 2017'!AI$168),0)</f>
        <v>2.5719585364681873E-6</v>
      </c>
      <c r="AJ139" s="33">
        <f>+IFERROR(('MIP 2017'!AJ139/'MIP 2017'!AJ$168),0)</f>
        <v>1.6017427773602885E-6</v>
      </c>
      <c r="AK139" s="33">
        <f>+IFERROR(('MIP 2017'!AK139/'MIP 2017'!AK$168),0)</f>
        <v>1.8567566129282387E-6</v>
      </c>
      <c r="AL139" s="33">
        <f>+IFERROR(('MIP 2017'!AL139/'MIP 2017'!AL$168),0)</f>
        <v>2.015876100125893E-6</v>
      </c>
      <c r="AM139" s="33">
        <f>+IFERROR(('MIP 2017'!AM139/'MIP 2017'!AM$168),0)</f>
        <v>1.9587064037532812E-6</v>
      </c>
      <c r="AN139" s="33">
        <f>+IFERROR(('MIP 2017'!AN139/'MIP 2017'!AN$168),0)</f>
        <v>1.5231729791890976E-6</v>
      </c>
      <c r="AO139" s="33">
        <f>+IFERROR(('MIP 2017'!AO139/'MIP 2017'!AO$168),0)</f>
        <v>2.3201338432663437E-6</v>
      </c>
      <c r="AP139" s="33">
        <f>+IFERROR(('MIP 2017'!AP139/'MIP 2017'!AP$168),0)</f>
        <v>9.2872830422651739E-6</v>
      </c>
      <c r="AQ139" s="33">
        <f>+IFERROR(('MIP 2017'!AQ139/'MIP 2017'!AQ$168),0)</f>
        <v>8.239434326985223E-7</v>
      </c>
      <c r="AR139" s="33">
        <f>+IFERROR(('MIP 2017'!AR139/'MIP 2017'!AR$168),0)</f>
        <v>2.3139358300150134E-6</v>
      </c>
      <c r="AS139" s="33">
        <f>+IFERROR(('MIP 2017'!AS139/'MIP 2017'!AS$168),0)</f>
        <v>1.3790135035049024E-6</v>
      </c>
      <c r="AT139" s="33">
        <f>+IFERROR(('MIP 2017'!AT139/'MIP 2017'!AT$168),0)</f>
        <v>6.4459127878949821E-6</v>
      </c>
      <c r="AU139" s="33">
        <f>+IFERROR(('MIP 2017'!AU139/'MIP 2017'!AU$168),0)</f>
        <v>2.7956414617602188E-6</v>
      </c>
      <c r="AV139" s="33">
        <f>+IFERROR(('MIP 2017'!AV139/'MIP 2017'!AV$168),0)</f>
        <v>1.6520218431435811E-6</v>
      </c>
      <c r="AW139" s="33">
        <f>+IFERROR(('MIP 2017'!AW139/'MIP 2017'!AW$168),0)</f>
        <v>2.6021046518577162E-6</v>
      </c>
      <c r="AX139" s="33">
        <f>+IFERROR(('MIP 2017'!AX139/'MIP 2017'!AX$168),0)</f>
        <v>3.1694016614919996E-6</v>
      </c>
      <c r="AY139" s="33">
        <f>+IFERROR(('MIP 2017'!AY139/'MIP 2017'!AY$168),0)</f>
        <v>4.2301700930528866E-6</v>
      </c>
      <c r="AZ139" s="33">
        <f>+IFERROR(('MIP 2017'!AZ139/'MIP 2017'!AZ$168),0)</f>
        <v>2.0878451805023792E-6</v>
      </c>
      <c r="BA139" s="33">
        <f>+IFERROR(('MIP 2017'!BA139/'MIP 2017'!BA$168),0)</f>
        <v>4.5724078118913422E-6</v>
      </c>
      <c r="BB139" s="33">
        <f>+IFERROR(('MIP 2017'!BB139/'MIP 2017'!BB$168),0)</f>
        <v>3.0894048840089666E-6</v>
      </c>
      <c r="BC139" s="33">
        <f>+IFERROR(('MIP 2017'!BC139/'MIP 2017'!BC$168),0)</f>
        <v>3.4291605031646447E-6</v>
      </c>
      <c r="BD139" s="33">
        <f>+IFERROR(('MIP 2017'!BD139/'MIP 2017'!BD$168),0)</f>
        <v>2.4816427507368953E-6</v>
      </c>
      <c r="BE139" s="33">
        <f>+IFERROR(('MIP 2017'!BE139/'MIP 2017'!BE$168),0)</f>
        <v>3.7792479417195044E-6</v>
      </c>
      <c r="BF139" s="33">
        <f>+IFERROR(('MIP 2017'!BF139/'MIP 2017'!BF$168),0)</f>
        <v>3.5442467212612074E-6</v>
      </c>
      <c r="BG139" s="33">
        <f>+IFERROR(('MIP 2017'!BG139/'MIP 2017'!BG$168),0)</f>
        <v>3.8457037026653761E-6</v>
      </c>
      <c r="BH139" s="33">
        <f>+IFERROR(('MIP 2017'!BH139/'MIP 2017'!BH$168),0)</f>
        <v>7.0448228685222418E-6</v>
      </c>
      <c r="BI139" s="33">
        <f>+IFERROR(('MIP 2017'!BI139/'MIP 2017'!BI$168),0)</f>
        <v>5.6008948019755898E-6</v>
      </c>
      <c r="BJ139" s="33">
        <f>+IFERROR(('MIP 2017'!BJ139/'MIP 2017'!BJ$168),0)</f>
        <v>4.2393190672503804E-6</v>
      </c>
      <c r="BK139" s="33">
        <f>+IFERROR(('MIP 2017'!BK139/'MIP 2017'!BK$168),0)</f>
        <v>2.4435153546923198E-6</v>
      </c>
      <c r="BL139" s="33">
        <f>+IFERROR(('MIP 2017'!BL139/'MIP 2017'!BL$168),0)</f>
        <v>1.3117995011369329E-6</v>
      </c>
      <c r="BM139" s="33">
        <f>+IFERROR(('MIP 2017'!BM139/'MIP 2017'!BM$168),0)</f>
        <v>2.2274987061953322E-6</v>
      </c>
      <c r="BN139" s="33">
        <f>+IFERROR(('MIP 2017'!BN139/'MIP 2017'!BN$168),0)</f>
        <v>2.5541492098928455E-6</v>
      </c>
      <c r="BO139" s="33">
        <f>+IFERROR(('MIP 2017'!BO139/'MIP 2017'!BO$168),0)</f>
        <v>4.0666757492647092E-6</v>
      </c>
      <c r="BP139" s="33">
        <f>+IFERROR(('MIP 2017'!BP139/'MIP 2017'!BP$168),0)</f>
        <v>6.3092048509384855E-6</v>
      </c>
      <c r="BQ139" s="33">
        <f>+IFERROR(('MIP 2017'!BQ139/'MIP 2017'!BQ$168),0)</f>
        <v>4.2633418517844057E-6</v>
      </c>
      <c r="BR139" s="33">
        <f>+IFERROR(('MIP 2017'!BR139/'MIP 2017'!BR$168),0)</f>
        <v>3.139943776726375E-6</v>
      </c>
      <c r="BS139" s="33">
        <f>+IFERROR(('MIP 2017'!BS139/'MIP 2017'!BS$168),0)</f>
        <v>3.2434618493258764E-6</v>
      </c>
      <c r="BT139" s="33">
        <f>+IFERROR(('MIP 2017'!BT139/'MIP 2017'!BT$168),0)</f>
        <v>5.9601224048729541E-6</v>
      </c>
      <c r="BU139" s="33">
        <f>+IFERROR(('MIP 2017'!BU139/'MIP 2017'!BU$168),0)</f>
        <v>2.5006725527053866E-6</v>
      </c>
      <c r="BV139" s="33">
        <f>+IFERROR(('MIP 2017'!BV139/'MIP 2017'!BV$168),0)</f>
        <v>1.90658342602101E-5</v>
      </c>
      <c r="BW139" s="33">
        <f>+IFERROR(('MIP 2017'!BW139/'MIP 2017'!BW$168),0)</f>
        <v>8.9328608918617486E-6</v>
      </c>
      <c r="BX139" s="33">
        <f>+IFERROR(('MIP 2017'!BX139/'MIP 2017'!BX$168),0)</f>
        <v>2.2015705548350397E-5</v>
      </c>
      <c r="BY139" s="33">
        <f>+IFERROR(('MIP 2017'!BY139/'MIP 2017'!BY$168),0)</f>
        <v>5.6247121721843586E-6</v>
      </c>
      <c r="BZ139" s="33">
        <f>+IFERROR(('MIP 2017'!BZ139/'MIP 2017'!BZ$168),0)</f>
        <v>1.3732349066508064E-6</v>
      </c>
      <c r="CA139" s="33">
        <f>+IFERROR(('MIP 2017'!CA139/'MIP 2017'!CA$168),0)</f>
        <v>4.7980717305915953E-6</v>
      </c>
      <c r="CB139" s="33">
        <f>+IFERROR(('MIP 2017'!CB139/'MIP 2017'!CB$168),0)</f>
        <v>4.28463419805134E-8</v>
      </c>
      <c r="CC139" s="33">
        <f>+IFERROR(('MIP 2017'!CC139/'MIP 2017'!CC$168),0)</f>
        <v>7.4815796768639072E-11</v>
      </c>
      <c r="CD139" s="33">
        <f>+IFERROR(('MIP 2017'!CD139/'MIP 2017'!CD$168),0)</f>
        <v>6.8632226715330268E-7</v>
      </c>
      <c r="CE139" s="33">
        <f>+IFERROR(('MIP 2017'!CE139/'MIP 2017'!CE$168),0)</f>
        <v>2.2320489196270768E-6</v>
      </c>
      <c r="CF139" s="33">
        <f>+IFERROR(('MIP 2017'!CF139/'MIP 2017'!CF$168),0)</f>
        <v>5.0609708983215706E-6</v>
      </c>
      <c r="CG139" s="33">
        <f>+IFERROR(('MIP 2017'!CG139/'MIP 2017'!CG$168),0)</f>
        <v>1.6419968316473428E-5</v>
      </c>
      <c r="CH139" s="33">
        <f>+IFERROR(('MIP 2017'!CH139/'MIP 2017'!CH$168),0)</f>
        <v>4.5485457904435014E-6</v>
      </c>
      <c r="CI139" s="33">
        <f>+IFERROR(('MIP 2017'!CI139/'MIP 2017'!CI$168),0)</f>
        <v>2.3504364940829433E-7</v>
      </c>
      <c r="CJ139" s="33">
        <f>+IFERROR(('MIP 2017'!CJ139/'MIP 2017'!CJ$168),0)</f>
        <v>4.9968725687748488E-6</v>
      </c>
      <c r="CK139" s="33">
        <f>+IFERROR(('MIP 2017'!CK139/'MIP 2017'!CK$168),0)</f>
        <v>8.2902266091152851E-8</v>
      </c>
      <c r="CL139" s="33">
        <f>+IFERROR(('MIP 2017'!CL139/'MIP 2017'!CL$168),0)</f>
        <v>5.9507474618509104E-6</v>
      </c>
      <c r="CM139" s="33">
        <f>+IFERROR(('MIP 2017'!CM139/'MIP 2017'!CM$168),0)</f>
        <v>1.0649530921633876E-5</v>
      </c>
      <c r="CN139" s="33">
        <f>+IFERROR(('MIP 2017'!CN139/'MIP 2017'!CN$168),0)</f>
        <v>1.4258780106701838E-5</v>
      </c>
      <c r="CO139" s="33">
        <f>+IFERROR(('MIP 2017'!CO139/'MIP 2017'!CO$168),0)</f>
        <v>7.4305437496746681E-6</v>
      </c>
      <c r="CP139" s="33">
        <f>+IFERROR(('MIP 2017'!CP139/'MIP 2017'!CP$168),0)</f>
        <v>5.8418355059318905E-6</v>
      </c>
      <c r="CQ139" s="33">
        <f>+IFERROR(('MIP 2017'!CQ139/'MIP 2017'!CQ$168),0)</f>
        <v>9.0972981470933772E-4</v>
      </c>
      <c r="CR139" s="33">
        <f>+IFERROR(('MIP 2017'!CR139/'MIP 2017'!CR$168),0)</f>
        <v>3.2731448249460567E-4</v>
      </c>
      <c r="CS139" s="33">
        <f>+IFERROR(('MIP 2017'!CS139/'MIP 2017'!CS$168),0)</f>
        <v>9.1891054710972147E-6</v>
      </c>
      <c r="CT139" s="33">
        <f>+IFERROR(('MIP 2017'!CT139/'MIP 2017'!CT$168),0)</f>
        <v>5.7943953470469935E-6</v>
      </c>
      <c r="CU139" s="33">
        <f>+IFERROR(('MIP 2017'!CU139/'MIP 2017'!CU$168),0)</f>
        <v>9.2392479993803472E-6</v>
      </c>
      <c r="CV139" s="33">
        <f>+IFERROR(('MIP 2017'!CV139/'MIP 2017'!CV$168),0)</f>
        <v>7.3156123958025579E-6</v>
      </c>
      <c r="CW139" s="33">
        <f>+IFERROR(('MIP 2017'!CW139/'MIP 2017'!CW$168),0)</f>
        <v>6.0894531171944067E-6</v>
      </c>
      <c r="CX139" s="33">
        <f>+IFERROR(('MIP 2017'!CX139/'MIP 2017'!CX$168),0)</f>
        <v>4.1368424179112922E-6</v>
      </c>
      <c r="CY139" s="33">
        <f>+IFERROR(('MIP 2017'!CY139/'MIP 2017'!CY$168),0)</f>
        <v>2.0019950569895491E-6</v>
      </c>
      <c r="CZ139" s="33">
        <f>+IFERROR(('MIP 2017'!CZ139/'MIP 2017'!CZ$168),0)</f>
        <v>3.471653507596291E-6</v>
      </c>
      <c r="DA139" s="33">
        <f>+IFERROR(('MIP 2017'!DA139/'MIP 2017'!DA$168),0)</f>
        <v>3.6808733683903231E-6</v>
      </c>
      <c r="DB139" s="33">
        <f>+IFERROR(('MIP 2017'!DB139/'MIP 2017'!DB$168),0)</f>
        <v>1.1044130149734126E-5</v>
      </c>
      <c r="DC139" s="33">
        <f>+IFERROR(('MIP 2017'!DC139/'MIP 2017'!DC$168),0)</f>
        <v>1.5052017663503407E-5</v>
      </c>
      <c r="DD139" s="33">
        <f>+IFERROR(('MIP 2017'!DD139/'MIP 2017'!DD$168),0)</f>
        <v>1.8518831973615622E-5</v>
      </c>
      <c r="DE139" s="33">
        <f>+IFERROR(('MIP 2017'!DE139/'MIP 2017'!DE$168),0)</f>
        <v>1.0526225693232541E-5</v>
      </c>
      <c r="DF139" s="33">
        <f>+IFERROR(('MIP 2017'!DF139/'MIP 2017'!DF$168),0)</f>
        <v>8.3583130405808875E-6</v>
      </c>
      <c r="DG139" s="33">
        <f>+IFERROR(('MIP 2017'!DG139/'MIP 2017'!DG$168),0)</f>
        <v>7.9931890277652401E-6</v>
      </c>
      <c r="DH139" s="33">
        <f>+IFERROR(('MIP 2017'!DH139/'MIP 2017'!DH$168),0)</f>
        <v>1.2618510345631069E-5</v>
      </c>
      <c r="DI139" s="33">
        <f>+IFERROR(('MIP 2017'!DI139/'MIP 2017'!DI$168),0)</f>
        <v>1.0152138363542588E-5</v>
      </c>
      <c r="DJ139" s="33">
        <f>+IFERROR(('MIP 2017'!DJ139/'MIP 2017'!DJ$168),0)</f>
        <v>4.5497852215816775E-6</v>
      </c>
      <c r="DK139" s="33">
        <f>+IFERROR(('MIP 2017'!DK139/'MIP 2017'!DK$168),0)</f>
        <v>2.6857930029710085E-6</v>
      </c>
      <c r="DL139" s="33">
        <f>+IFERROR(('MIP 2017'!DL139/'MIP 2017'!DL$168),0)</f>
        <v>2.9987278485854531E-6</v>
      </c>
      <c r="DM139" s="33">
        <f>+IFERROR(('MIP 2017'!DM139/'MIP 2017'!DM$168),0)</f>
        <v>3.8285467102442675E-6</v>
      </c>
      <c r="DN139" s="33">
        <f>+IFERROR(('MIP 2017'!DN139/'MIP 2017'!DN$168),0)</f>
        <v>5.7029058192494039E-6</v>
      </c>
      <c r="DO139" s="33">
        <f>+IFERROR(('MIP 2017'!DO139/'MIP 2017'!DO$168),0)</f>
        <v>2.3259613899861727E-5</v>
      </c>
      <c r="DP139" s="33">
        <f>+IFERROR(('MIP 2017'!DP139/'MIP 2017'!DP$168),0)</f>
        <v>8.0082156993474742E-6</v>
      </c>
      <c r="DQ139" s="33">
        <f>+IFERROR(('MIP 2017'!DQ139/'MIP 2017'!DQ$168),0)</f>
        <v>4.3647634057291618E-6</v>
      </c>
      <c r="DR139" s="33">
        <f>+IFERROR(('MIP 2017'!DR139/'MIP 2017'!DR$168),0)</f>
        <v>1.4908785268952293E-5</v>
      </c>
      <c r="DS139" s="33">
        <f>+IFERROR(('MIP 2017'!DS139/'MIP 2017'!DS$168),0)</f>
        <v>8.2285870588907252E-6</v>
      </c>
      <c r="DT139" s="33">
        <f>+IFERROR(('MIP 2017'!DT139/'MIP 2017'!DT$168),0)</f>
        <v>4.1467965481488402E-6</v>
      </c>
      <c r="DU139" s="33">
        <f>+IFERROR(('MIP 2017'!DU139/'MIP 2017'!DU$168),0)</f>
        <v>2.5340619924549204E-6</v>
      </c>
      <c r="DV139" s="33">
        <f>+IFERROR(('MIP 2017'!DV139/'MIP 2017'!DV$168),0)</f>
        <v>1.0650907460485278E-4</v>
      </c>
      <c r="DW139" s="33">
        <f>+IFERROR(('MIP 2017'!DW139/'MIP 2017'!DW$168),0)</f>
        <v>4.6113125873616222E-5</v>
      </c>
      <c r="DX139" s="33">
        <f>+IFERROR(('MIP 2017'!DX139/'MIP 2017'!DX$168),0)</f>
        <v>2.8337710262529902E-5</v>
      </c>
      <c r="DY139" s="33">
        <f>+IFERROR(('MIP 2017'!DY139/'MIP 2017'!DY$168),0)</f>
        <v>8.6886545532191115E-6</v>
      </c>
      <c r="DZ139" s="33">
        <f>+IFERROR(('MIP 2017'!DZ139/'MIP 2017'!DZ$168),0)</f>
        <v>1.4809003386525408E-2</v>
      </c>
      <c r="EA139" s="33">
        <f>+IFERROR(('MIP 2017'!EA139/'MIP 2017'!EA$168),0)</f>
        <v>6.4630239208860966E-6</v>
      </c>
      <c r="EB139" s="33">
        <f>+IFERROR(('MIP 2017'!EB139/'MIP 2017'!EB$168),0)</f>
        <v>1.6656699265931635E-5</v>
      </c>
      <c r="EC139" s="33">
        <f>+IFERROR(('MIP 2017'!EC139/'MIP 2017'!EC$168),0)</f>
        <v>9.7826041905637202E-6</v>
      </c>
      <c r="ED139" s="33">
        <f>+IFERROR(('MIP 2017'!ED139/'MIP 2017'!ED$168),0)</f>
        <v>1.2568994223221213E-5</v>
      </c>
      <c r="EE139" s="33">
        <f>+IFERROR(('MIP 2017'!EE139/'MIP 2017'!EE$168),0)</f>
        <v>9.9060120515084742E-6</v>
      </c>
      <c r="EF139" s="33">
        <f>+IFERROR(('MIP 2017'!EF139/'MIP 2017'!EF$168),0)</f>
        <v>2.4975951911895529E-4</v>
      </c>
      <c r="EG139" s="33">
        <f>+IFERROR(('MIP 2017'!EG139/'MIP 2017'!EG$168),0)</f>
        <v>1.3772507493630092E-5</v>
      </c>
      <c r="EH139" s="33">
        <f>+IFERROR(('MIP 2017'!EH139/'MIP 2017'!EH$168),0)</f>
        <v>0</v>
      </c>
    </row>
    <row r="140" spans="1:138" s="7" customFormat="1" ht="21.95" customHeight="1" thickBot="1" x14ac:dyDescent="0.25">
      <c r="A140" s="137" t="s">
        <v>370</v>
      </c>
      <c r="B140" s="138" t="s">
        <v>407</v>
      </c>
      <c r="C140" s="33">
        <f>+IFERROR(('MIP 2017'!C140/'MIP 2017'!C$168),0)</f>
        <v>1.1181411261343884E-6</v>
      </c>
      <c r="D140" s="33">
        <f>+IFERROR(('MIP 2017'!D140/'MIP 2017'!D$168),0)</f>
        <v>4.9685358898867289E-7</v>
      </c>
      <c r="E140" s="33">
        <f>+IFERROR(('MIP 2017'!E140/'MIP 2017'!E$168),0)</f>
        <v>6.9979718191651114E-7</v>
      </c>
      <c r="F140" s="33">
        <f>+IFERROR(('MIP 2017'!F140/'MIP 2017'!F$168),0)</f>
        <v>1.3116193271653764E-6</v>
      </c>
      <c r="G140" s="33">
        <f>+IFERROR(('MIP 2017'!G140/'MIP 2017'!G$168),0)</f>
        <v>7.6701684815435844E-6</v>
      </c>
      <c r="H140" s="33">
        <f>+IFERROR(('MIP 2017'!H140/'MIP 2017'!H$168),0)</f>
        <v>8.1505248152588933E-7</v>
      </c>
      <c r="I140" s="33">
        <f>+IFERROR(('MIP 2017'!I140/'MIP 2017'!I$168),0)</f>
        <v>3.9624059249234879E-7</v>
      </c>
      <c r="J140" s="33">
        <f>+IFERROR(('MIP 2017'!J140/'MIP 2017'!J$168),0)</f>
        <v>1.0182835325940681E-6</v>
      </c>
      <c r="K140" s="33">
        <f>+IFERROR(('MIP 2017'!K140/'MIP 2017'!K$168),0)</f>
        <v>7.0649479584431069E-7</v>
      </c>
      <c r="L140" s="33">
        <f>+IFERROR(('MIP 2017'!L140/'MIP 2017'!L$168),0)</f>
        <v>1.0193145065798197E-6</v>
      </c>
      <c r="M140" s="33">
        <f>+IFERROR(('MIP 2017'!M140/'MIP 2017'!M$168),0)</f>
        <v>7.2561156892632245E-7</v>
      </c>
      <c r="N140" s="33">
        <f>+IFERROR(('MIP 2017'!N140/'MIP 2017'!N$168),0)</f>
        <v>1.8518450229589136E-5</v>
      </c>
      <c r="O140" s="33">
        <f>+IFERROR(('MIP 2017'!O140/'MIP 2017'!O$168),0)</f>
        <v>3.0900509891850943E-6</v>
      </c>
      <c r="P140" s="33">
        <f>+IFERROR(('MIP 2017'!P140/'MIP 2017'!P$168),0)</f>
        <v>4.3776072348559189E-4</v>
      </c>
      <c r="Q140" s="33">
        <f>+IFERROR(('MIP 2017'!Q140/'MIP 2017'!Q$168),0)</f>
        <v>5.0162927567250699E-7</v>
      </c>
      <c r="R140" s="33">
        <f>+IFERROR(('MIP 2017'!R140/'MIP 2017'!R$168),0)</f>
        <v>2.8529422021126145E-6</v>
      </c>
      <c r="S140" s="33">
        <f>+IFERROR(('MIP 2017'!S140/'MIP 2017'!S$168),0)</f>
        <v>1.0841354793891608E-6</v>
      </c>
      <c r="T140" s="33">
        <f>+IFERROR(('MIP 2017'!T140/'MIP 2017'!T$168),0)</f>
        <v>5.8781878767221951E-7</v>
      </c>
      <c r="U140" s="33">
        <f>+IFERROR(('MIP 2017'!U140/'MIP 2017'!U$168),0)</f>
        <v>4.3247100422874864E-6</v>
      </c>
      <c r="V140" s="33">
        <f>+IFERROR(('MIP 2017'!V140/'MIP 2017'!V$168),0)</f>
        <v>6.4015950769834774E-7</v>
      </c>
      <c r="W140" s="33">
        <f>+IFERROR(('MIP 2017'!W140/'MIP 2017'!W$168),0)</f>
        <v>9.2237169268592752E-6</v>
      </c>
      <c r="X140" s="33">
        <f>+IFERROR(('MIP 2017'!X140/'MIP 2017'!X$168),0)</f>
        <v>1.44094749095919E-6</v>
      </c>
      <c r="Y140" s="33">
        <f>+IFERROR(('MIP 2017'!Y140/'MIP 2017'!Y$168),0)</f>
        <v>1.358126587987047E-6</v>
      </c>
      <c r="Z140" s="33">
        <f>+IFERROR(('MIP 2017'!Z140/'MIP 2017'!Z$168),0)</f>
        <v>1.5384452466009487E-6</v>
      </c>
      <c r="AA140" s="33">
        <f>+IFERROR(('MIP 2017'!AA140/'MIP 2017'!AA$168),0)</f>
        <v>9.9623882557754137E-7</v>
      </c>
      <c r="AB140" s="33">
        <f>+IFERROR(('MIP 2017'!AB140/'MIP 2017'!AB$168),0)</f>
        <v>3.1486291829820342E-5</v>
      </c>
      <c r="AC140" s="33">
        <f>+IFERROR(('MIP 2017'!AC140/'MIP 2017'!AC$168),0)</f>
        <v>5.8559216122415424E-7</v>
      </c>
      <c r="AD140" s="33">
        <f>+IFERROR(('MIP 2017'!AD140/'MIP 2017'!AD$168),0)</f>
        <v>1.3532070923107104E-6</v>
      </c>
      <c r="AE140" s="33">
        <f>+IFERROR(('MIP 2017'!AE140/'MIP 2017'!AE$168),0)</f>
        <v>6.7900562562768444E-6</v>
      </c>
      <c r="AF140" s="33">
        <f>+IFERROR(('MIP 2017'!AF140/'MIP 2017'!AF$168),0)</f>
        <v>5.1787665776089486E-6</v>
      </c>
      <c r="AG140" s="33">
        <f>+IFERROR(('MIP 2017'!AG140/'MIP 2017'!AG$168),0)</f>
        <v>6.6040565640926603E-8</v>
      </c>
      <c r="AH140" s="33">
        <f>+IFERROR(('MIP 2017'!AH140/'MIP 2017'!AH$168),0)</f>
        <v>2.2509307149389688E-6</v>
      </c>
      <c r="AI140" s="33">
        <f>+IFERROR(('MIP 2017'!AI140/'MIP 2017'!AI$168),0)</f>
        <v>5.4463547951354724E-6</v>
      </c>
      <c r="AJ140" s="33">
        <f>+IFERROR(('MIP 2017'!AJ140/'MIP 2017'!AJ$168),0)</f>
        <v>1.0720830090167099E-5</v>
      </c>
      <c r="AK140" s="33">
        <f>+IFERROR(('MIP 2017'!AK140/'MIP 2017'!AK$168),0)</f>
        <v>2.5517108067672459E-5</v>
      </c>
      <c r="AL140" s="33">
        <f>+IFERROR(('MIP 2017'!AL140/'MIP 2017'!AL$168),0)</f>
        <v>4.3412435567464504E-6</v>
      </c>
      <c r="AM140" s="33">
        <f>+IFERROR(('MIP 2017'!AM140/'MIP 2017'!AM$168),0)</f>
        <v>6.4688625688965519E-6</v>
      </c>
      <c r="AN140" s="33">
        <f>+IFERROR(('MIP 2017'!AN140/'MIP 2017'!AN$168),0)</f>
        <v>1.4856493436301327E-4</v>
      </c>
      <c r="AO140" s="33">
        <f>+IFERROR(('MIP 2017'!AO140/'MIP 2017'!AO$168),0)</f>
        <v>7.1575467168790213E-6</v>
      </c>
      <c r="AP140" s="33">
        <f>+IFERROR(('MIP 2017'!AP140/'MIP 2017'!AP$168),0)</f>
        <v>1.059470648576951E-4</v>
      </c>
      <c r="AQ140" s="33">
        <f>+IFERROR(('MIP 2017'!AQ140/'MIP 2017'!AQ$168),0)</f>
        <v>3.15800714584731E-6</v>
      </c>
      <c r="AR140" s="33">
        <f>+IFERROR(('MIP 2017'!AR140/'MIP 2017'!AR$168),0)</f>
        <v>9.5911345808910346E-6</v>
      </c>
      <c r="AS140" s="33">
        <f>+IFERROR(('MIP 2017'!AS140/'MIP 2017'!AS$168),0)</f>
        <v>2.0735752572765028E-6</v>
      </c>
      <c r="AT140" s="33">
        <f>+IFERROR(('MIP 2017'!AT140/'MIP 2017'!AT$168),0)</f>
        <v>1.6582756299042041E-4</v>
      </c>
      <c r="AU140" s="33">
        <f>+IFERROR(('MIP 2017'!AU140/'MIP 2017'!AU$168),0)</f>
        <v>3.9194107728981922E-5</v>
      </c>
      <c r="AV140" s="33">
        <f>+IFERROR(('MIP 2017'!AV140/'MIP 2017'!AV$168),0)</f>
        <v>2.8065487670565768E-5</v>
      </c>
      <c r="AW140" s="33">
        <f>+IFERROR(('MIP 2017'!AW140/'MIP 2017'!AW$168),0)</f>
        <v>7.9157267681849344E-6</v>
      </c>
      <c r="AX140" s="33">
        <f>+IFERROR(('MIP 2017'!AX140/'MIP 2017'!AX$168),0)</f>
        <v>4.0313642840458826E-6</v>
      </c>
      <c r="AY140" s="33">
        <f>+IFERROR(('MIP 2017'!AY140/'MIP 2017'!AY$168),0)</f>
        <v>4.3598242035319443E-6</v>
      </c>
      <c r="AZ140" s="33">
        <f>+IFERROR(('MIP 2017'!AZ140/'MIP 2017'!AZ$168),0)</f>
        <v>1.3288439201578027E-4</v>
      </c>
      <c r="BA140" s="33">
        <f>+IFERROR(('MIP 2017'!BA140/'MIP 2017'!BA$168),0)</f>
        <v>5.1309701406850008E-6</v>
      </c>
      <c r="BB140" s="33">
        <f>+IFERROR(('MIP 2017'!BB140/'MIP 2017'!BB$168),0)</f>
        <v>3.9887749512995847E-6</v>
      </c>
      <c r="BC140" s="33">
        <f>+IFERROR(('MIP 2017'!BC140/'MIP 2017'!BC$168),0)</f>
        <v>6.367419888973032E-6</v>
      </c>
      <c r="BD140" s="33">
        <f>+IFERROR(('MIP 2017'!BD140/'MIP 2017'!BD$168),0)</f>
        <v>7.9639666761264545E-6</v>
      </c>
      <c r="BE140" s="33">
        <f>+IFERROR(('MIP 2017'!BE140/'MIP 2017'!BE$168),0)</f>
        <v>8.5953517120776747E-6</v>
      </c>
      <c r="BF140" s="33">
        <f>+IFERROR(('MIP 2017'!BF140/'MIP 2017'!BF$168),0)</f>
        <v>5.2402155931914552E-6</v>
      </c>
      <c r="BG140" s="33">
        <f>+IFERROR(('MIP 2017'!BG140/'MIP 2017'!BG$168),0)</f>
        <v>1.0778611551041877E-5</v>
      </c>
      <c r="BH140" s="33">
        <f>+IFERROR(('MIP 2017'!BH140/'MIP 2017'!BH$168),0)</f>
        <v>1.6221601470291998E-5</v>
      </c>
      <c r="BI140" s="33">
        <f>+IFERROR(('MIP 2017'!BI140/'MIP 2017'!BI$168),0)</f>
        <v>1.492873568623128E-5</v>
      </c>
      <c r="BJ140" s="33">
        <f>+IFERROR(('MIP 2017'!BJ140/'MIP 2017'!BJ$168),0)</f>
        <v>8.2604616321195906E-6</v>
      </c>
      <c r="BK140" s="33">
        <f>+IFERROR(('MIP 2017'!BK140/'MIP 2017'!BK$168),0)</f>
        <v>8.8610156694063805E-6</v>
      </c>
      <c r="BL140" s="33">
        <f>+IFERROR(('MIP 2017'!BL140/'MIP 2017'!BL$168),0)</f>
        <v>3.9925762959713052E-6</v>
      </c>
      <c r="BM140" s="33">
        <f>+IFERROR(('MIP 2017'!BM140/'MIP 2017'!BM$168),0)</f>
        <v>9.8706866466726994E-6</v>
      </c>
      <c r="BN140" s="33">
        <f>+IFERROR(('MIP 2017'!BN140/'MIP 2017'!BN$168),0)</f>
        <v>2.3749432567348859E-5</v>
      </c>
      <c r="BO140" s="33">
        <f>+IFERROR(('MIP 2017'!BO140/'MIP 2017'!BO$168),0)</f>
        <v>4.1408091625043736E-6</v>
      </c>
      <c r="BP140" s="33">
        <f>+IFERROR(('MIP 2017'!BP140/'MIP 2017'!BP$168),0)</f>
        <v>7.4569816837026609E-6</v>
      </c>
      <c r="BQ140" s="33">
        <f>+IFERROR(('MIP 2017'!BQ140/'MIP 2017'!BQ$168),0)</f>
        <v>6.2197091937857337E-6</v>
      </c>
      <c r="BR140" s="33">
        <f>+IFERROR(('MIP 2017'!BR140/'MIP 2017'!BR$168),0)</f>
        <v>4.873009150506054E-6</v>
      </c>
      <c r="BS140" s="33">
        <f>+IFERROR(('MIP 2017'!BS140/'MIP 2017'!BS$168),0)</f>
        <v>5.8732194330497941E-6</v>
      </c>
      <c r="BT140" s="33">
        <f>+IFERROR(('MIP 2017'!BT140/'MIP 2017'!BT$168),0)</f>
        <v>7.490499695938997E-6</v>
      </c>
      <c r="BU140" s="33">
        <f>+IFERROR(('MIP 2017'!BU140/'MIP 2017'!BU$168),0)</f>
        <v>3.0882346129853044E-6</v>
      </c>
      <c r="BV140" s="33">
        <f>+IFERROR(('MIP 2017'!BV140/'MIP 2017'!BV$168),0)</f>
        <v>1.2319421389945539E-5</v>
      </c>
      <c r="BW140" s="33">
        <f>+IFERROR(('MIP 2017'!BW140/'MIP 2017'!BW$168),0)</f>
        <v>1.8052468008591295E-5</v>
      </c>
      <c r="BX140" s="33">
        <f>+IFERROR(('MIP 2017'!BX140/'MIP 2017'!BX$168),0)</f>
        <v>1.2116543698978362E-5</v>
      </c>
      <c r="BY140" s="33">
        <f>+IFERROR(('MIP 2017'!BY140/'MIP 2017'!BY$168),0)</f>
        <v>1.9393347048486292E-5</v>
      </c>
      <c r="BZ140" s="33">
        <f>+IFERROR(('MIP 2017'!BZ140/'MIP 2017'!BZ$168),0)</f>
        <v>3.1912176395095583E-6</v>
      </c>
      <c r="CA140" s="33">
        <f>+IFERROR(('MIP 2017'!CA140/'MIP 2017'!CA$168),0)</f>
        <v>6.2235959063080432E-6</v>
      </c>
      <c r="CB140" s="33">
        <f>+IFERROR(('MIP 2017'!CB140/'MIP 2017'!CB$168),0)</f>
        <v>6.017326525176201E-6</v>
      </c>
      <c r="CC140" s="33">
        <f>+IFERROR(('MIP 2017'!CC140/'MIP 2017'!CC$168),0)</f>
        <v>5.4974895030430149E-6</v>
      </c>
      <c r="CD140" s="33">
        <f>+IFERROR(('MIP 2017'!CD140/'MIP 2017'!CD$168),0)</f>
        <v>4.2665468019972887E-5</v>
      </c>
      <c r="CE140" s="33">
        <f>+IFERROR(('MIP 2017'!CE140/'MIP 2017'!CE$168),0)</f>
        <v>2.5249587676188534E-5</v>
      </c>
      <c r="CF140" s="33">
        <f>+IFERROR(('MIP 2017'!CF140/'MIP 2017'!CF$168),0)</f>
        <v>1.2839030162031542E-5</v>
      </c>
      <c r="CG140" s="33">
        <f>+IFERROR(('MIP 2017'!CG140/'MIP 2017'!CG$168),0)</f>
        <v>2.8550212617126368E-5</v>
      </c>
      <c r="CH140" s="33">
        <f>+IFERROR(('MIP 2017'!CH140/'MIP 2017'!CH$168),0)</f>
        <v>1.9443243950105464E-5</v>
      </c>
      <c r="CI140" s="33">
        <f>+IFERROR(('MIP 2017'!CI140/'MIP 2017'!CI$168),0)</f>
        <v>5.7273653037147169E-7</v>
      </c>
      <c r="CJ140" s="33">
        <f>+IFERROR(('MIP 2017'!CJ140/'MIP 2017'!CJ$168),0)</f>
        <v>9.1764117416049391E-6</v>
      </c>
      <c r="CK140" s="33">
        <f>+IFERROR(('MIP 2017'!CK140/'MIP 2017'!CK$168),0)</f>
        <v>4.5716102082226197E-5</v>
      </c>
      <c r="CL140" s="33">
        <f>+IFERROR(('MIP 2017'!CL140/'MIP 2017'!CL$168),0)</f>
        <v>1.0685586635018327E-5</v>
      </c>
      <c r="CM140" s="33">
        <f>+IFERROR(('MIP 2017'!CM140/'MIP 2017'!CM$168),0)</f>
        <v>5.5979424078367895E-5</v>
      </c>
      <c r="CN140" s="33">
        <f>+IFERROR(('MIP 2017'!CN140/'MIP 2017'!CN$168),0)</f>
        <v>1.729453131844904E-5</v>
      </c>
      <c r="CO140" s="33">
        <f>+IFERROR(('MIP 2017'!CO140/'MIP 2017'!CO$168),0)</f>
        <v>1.9698967520843394E-5</v>
      </c>
      <c r="CP140" s="33">
        <f>+IFERROR(('MIP 2017'!CP140/'MIP 2017'!CP$168),0)</f>
        <v>2.3623682951136633E-5</v>
      </c>
      <c r="CQ140" s="33">
        <f>+IFERROR(('MIP 2017'!CQ140/'MIP 2017'!CQ$168),0)</f>
        <v>1.657782783002891E-3</v>
      </c>
      <c r="CR140" s="33">
        <f>+IFERROR(('MIP 2017'!CR140/'MIP 2017'!CR$168),0)</f>
        <v>6.0376334459396979E-4</v>
      </c>
      <c r="CS140" s="33">
        <f>+IFERROR(('MIP 2017'!CS140/'MIP 2017'!CS$168),0)</f>
        <v>5.1126754128040667E-3</v>
      </c>
      <c r="CT140" s="33">
        <f>+IFERROR(('MIP 2017'!CT140/'MIP 2017'!CT$168),0)</f>
        <v>8.6969998784178126E-5</v>
      </c>
      <c r="CU140" s="33">
        <f>+IFERROR(('MIP 2017'!CU140/'MIP 2017'!CU$168),0)</f>
        <v>1.1787734458599796E-5</v>
      </c>
      <c r="CV140" s="33">
        <f>+IFERROR(('MIP 2017'!CV140/'MIP 2017'!CV$168),0)</f>
        <v>4.3785583597742565E-4</v>
      </c>
      <c r="CW140" s="33">
        <f>+IFERROR(('MIP 2017'!CW140/'MIP 2017'!CW$168),0)</f>
        <v>6.5109497613901002E-5</v>
      </c>
      <c r="CX140" s="33">
        <f>+IFERROR(('MIP 2017'!CX140/'MIP 2017'!CX$168),0)</f>
        <v>9.8987123142043308E-5</v>
      </c>
      <c r="CY140" s="33">
        <f>+IFERROR(('MIP 2017'!CY140/'MIP 2017'!CY$168),0)</f>
        <v>4.4884077217755083E-6</v>
      </c>
      <c r="CZ140" s="33">
        <f>+IFERROR(('MIP 2017'!CZ140/'MIP 2017'!CZ$168),0)</f>
        <v>3.171128809264064E-5</v>
      </c>
      <c r="DA140" s="33">
        <f>+IFERROR(('MIP 2017'!DA140/'MIP 2017'!DA$168),0)</f>
        <v>5.6248115509903929E-6</v>
      </c>
      <c r="DB140" s="33">
        <f>+IFERROR(('MIP 2017'!DB140/'MIP 2017'!DB$168),0)</f>
        <v>1.1756247201811166E-5</v>
      </c>
      <c r="DC140" s="33">
        <f>+IFERROR(('MIP 2017'!DC140/'MIP 2017'!DC$168),0)</f>
        <v>2.003798630294922E-5</v>
      </c>
      <c r="DD140" s="33">
        <f>+IFERROR(('MIP 2017'!DD140/'MIP 2017'!DD$168),0)</f>
        <v>1.4370100454531039E-5</v>
      </c>
      <c r="DE140" s="33">
        <f>+IFERROR(('MIP 2017'!DE140/'MIP 2017'!DE$168),0)</f>
        <v>1.6302353053058659E-5</v>
      </c>
      <c r="DF140" s="33">
        <f>+IFERROR(('MIP 2017'!DF140/'MIP 2017'!DF$168),0)</f>
        <v>9.7641990432240212E-6</v>
      </c>
      <c r="DG140" s="33">
        <f>+IFERROR(('MIP 2017'!DG140/'MIP 2017'!DG$168),0)</f>
        <v>5.9516442047439378E-3</v>
      </c>
      <c r="DH140" s="33">
        <f>+IFERROR(('MIP 2017'!DH140/'MIP 2017'!DH$168),0)</f>
        <v>1.7037153493143901E-5</v>
      </c>
      <c r="DI140" s="33">
        <f>+IFERROR(('MIP 2017'!DI140/'MIP 2017'!DI$168),0)</f>
        <v>5.9977266829225682E-6</v>
      </c>
      <c r="DJ140" s="33">
        <f>+IFERROR(('MIP 2017'!DJ140/'MIP 2017'!DJ$168),0)</f>
        <v>1.1772148299756229E-5</v>
      </c>
      <c r="DK140" s="33">
        <f>+IFERROR(('MIP 2017'!DK140/'MIP 2017'!DK$168),0)</f>
        <v>1.5807199240690406E-5</v>
      </c>
      <c r="DL140" s="33">
        <f>+IFERROR(('MIP 2017'!DL140/'MIP 2017'!DL$168),0)</f>
        <v>1.7185232566709833E-5</v>
      </c>
      <c r="DM140" s="33">
        <f>+IFERROR(('MIP 2017'!DM140/'MIP 2017'!DM$168),0)</f>
        <v>2.0114529399279928E-5</v>
      </c>
      <c r="DN140" s="33">
        <f>+IFERROR(('MIP 2017'!DN140/'MIP 2017'!DN$168),0)</f>
        <v>1.0458442837871357E-5</v>
      </c>
      <c r="DO140" s="33">
        <f>+IFERROR(('MIP 2017'!DO140/'MIP 2017'!DO$168),0)</f>
        <v>2.3654307352790668E-3</v>
      </c>
      <c r="DP140" s="33">
        <f>+IFERROR(('MIP 2017'!DP140/'MIP 2017'!DP$168),0)</f>
        <v>3.3275723351304367E-5</v>
      </c>
      <c r="DQ140" s="33">
        <f>+IFERROR(('MIP 2017'!DQ140/'MIP 2017'!DQ$168),0)</f>
        <v>3.0008768803185392E-4</v>
      </c>
      <c r="DR140" s="33">
        <f>+IFERROR(('MIP 2017'!DR140/'MIP 2017'!DR$168),0)</f>
        <v>1.3160360935446225E-5</v>
      </c>
      <c r="DS140" s="33">
        <f>+IFERROR(('MIP 2017'!DS140/'MIP 2017'!DS$168),0)</f>
        <v>2.393885902906289E-5</v>
      </c>
      <c r="DT140" s="33">
        <f>+IFERROR(('MIP 2017'!DT140/'MIP 2017'!DT$168),0)</f>
        <v>6.9403723640770501E-6</v>
      </c>
      <c r="DU140" s="33">
        <f>+IFERROR(('MIP 2017'!DU140/'MIP 2017'!DU$168),0)</f>
        <v>8.3736843536999443E-6</v>
      </c>
      <c r="DV140" s="33">
        <f>+IFERROR(('MIP 2017'!DV140/'MIP 2017'!DV$168),0)</f>
        <v>1.9841107158404954E-4</v>
      </c>
      <c r="DW140" s="33">
        <f>+IFERROR(('MIP 2017'!DW140/'MIP 2017'!DW$168),0)</f>
        <v>7.633746133037282E-6</v>
      </c>
      <c r="DX140" s="33">
        <f>+IFERROR(('MIP 2017'!DX140/'MIP 2017'!DX$168),0)</f>
        <v>4.3340895283829814E-5</v>
      </c>
      <c r="DY140" s="33">
        <f>+IFERROR(('MIP 2017'!DY140/'MIP 2017'!DY$168),0)</f>
        <v>1.0778820752375535E-5</v>
      </c>
      <c r="DZ140" s="33">
        <f>+IFERROR(('MIP 2017'!DZ140/'MIP 2017'!DZ$168),0)</f>
        <v>9.1473547654724762E-5</v>
      </c>
      <c r="EA140" s="33">
        <f>+IFERROR(('MIP 2017'!EA140/'MIP 2017'!EA$168),0)</f>
        <v>4.9356083586072352E-3</v>
      </c>
      <c r="EB140" s="33">
        <f>+IFERROR(('MIP 2017'!EB140/'MIP 2017'!EB$168),0)</f>
        <v>7.3722706886280784E-3</v>
      </c>
      <c r="EC140" s="33">
        <f>+IFERROR(('MIP 2017'!EC140/'MIP 2017'!EC$168),0)</f>
        <v>7.2098017638191246E-6</v>
      </c>
      <c r="ED140" s="33">
        <f>+IFERROR(('MIP 2017'!ED140/'MIP 2017'!ED$168),0)</f>
        <v>2.1613812402320815E-5</v>
      </c>
      <c r="EE140" s="33">
        <f>+IFERROR(('MIP 2017'!EE140/'MIP 2017'!EE$168),0)</f>
        <v>1.2215793490366965E-5</v>
      </c>
      <c r="EF140" s="33">
        <f>+IFERROR(('MIP 2017'!EF140/'MIP 2017'!EF$168),0)</f>
        <v>4.4561973208734568E-4</v>
      </c>
      <c r="EG140" s="33">
        <f>+IFERROR(('MIP 2017'!EG140/'MIP 2017'!EG$168),0)</f>
        <v>1.4317704387652019E-5</v>
      </c>
      <c r="EH140" s="33">
        <f>+IFERROR(('MIP 2017'!EH140/'MIP 2017'!EH$168),0)</f>
        <v>0</v>
      </c>
    </row>
    <row r="141" spans="1:138" s="7" customFormat="1" ht="21.95" customHeight="1" thickBot="1" x14ac:dyDescent="0.25">
      <c r="A141" s="137" t="s">
        <v>371</v>
      </c>
      <c r="B141" s="138" t="s">
        <v>303</v>
      </c>
      <c r="C141" s="33">
        <f>+IFERROR(('MIP 2017'!C141/'MIP 2017'!C$168),0)</f>
        <v>7.1210362351279818E-5</v>
      </c>
      <c r="D141" s="33">
        <f>+IFERROR(('MIP 2017'!D141/'MIP 2017'!D$168),0)</f>
        <v>4.6122122637789663E-5</v>
      </c>
      <c r="E141" s="33">
        <f>+IFERROR(('MIP 2017'!E141/'MIP 2017'!E$168),0)</f>
        <v>6.8030209064214953E-5</v>
      </c>
      <c r="F141" s="33">
        <f>+IFERROR(('MIP 2017'!F141/'MIP 2017'!F$168),0)</f>
        <v>8.964307779584287E-5</v>
      </c>
      <c r="G141" s="33">
        <f>+IFERROR(('MIP 2017'!G141/'MIP 2017'!G$168),0)</f>
        <v>1.0844840925362725E-4</v>
      </c>
      <c r="H141" s="33">
        <f>+IFERROR(('MIP 2017'!H141/'MIP 2017'!H$168),0)</f>
        <v>7.751309120298203E-5</v>
      </c>
      <c r="I141" s="33">
        <f>+IFERROR(('MIP 2017'!I141/'MIP 2017'!I$168),0)</f>
        <v>3.6853870694304126E-5</v>
      </c>
      <c r="J141" s="33">
        <f>+IFERROR(('MIP 2017'!J141/'MIP 2017'!J$168),0)</f>
        <v>9.5199094614783884E-5</v>
      </c>
      <c r="K141" s="33">
        <f>+IFERROR(('MIP 2017'!K141/'MIP 2017'!K$168),0)</f>
        <v>6.8438987486112816E-5</v>
      </c>
      <c r="L141" s="33">
        <f>+IFERROR(('MIP 2017'!L141/'MIP 2017'!L$168),0)</f>
        <v>7.8041983588319604E-5</v>
      </c>
      <c r="M141" s="33">
        <f>+IFERROR(('MIP 2017'!M141/'MIP 2017'!M$168),0)</f>
        <v>7.4222495118484279E-5</v>
      </c>
      <c r="N141" s="33">
        <f>+IFERROR(('MIP 2017'!N141/'MIP 2017'!N$168),0)</f>
        <v>4.3565685289141578E-4</v>
      </c>
      <c r="O141" s="33">
        <f>+IFERROR(('MIP 2017'!O141/'MIP 2017'!O$168),0)</f>
        <v>3.2606714120616778E-4</v>
      </c>
      <c r="P141" s="33">
        <f>+IFERROR(('MIP 2017'!P141/'MIP 2017'!P$168),0)</f>
        <v>3.3864424556507688E-4</v>
      </c>
      <c r="Q141" s="33">
        <f>+IFERROR(('MIP 2017'!Q141/'MIP 2017'!Q$168),0)</f>
        <v>4.8042031593931496E-5</v>
      </c>
      <c r="R141" s="33">
        <f>+IFERROR(('MIP 2017'!R141/'MIP 2017'!R$168),0)</f>
        <v>6.592999655952559E-4</v>
      </c>
      <c r="S141" s="33">
        <f>+IFERROR(('MIP 2017'!S141/'MIP 2017'!S$168),0)</f>
        <v>1.255469810034632E-3</v>
      </c>
      <c r="T141" s="33">
        <f>+IFERROR(('MIP 2017'!T141/'MIP 2017'!T$168),0)</f>
        <v>5.7980316488095223E-5</v>
      </c>
      <c r="U141" s="33">
        <f>+IFERROR(('MIP 2017'!U141/'MIP 2017'!U$168),0)</f>
        <v>2.0679527462813763E-4</v>
      </c>
      <c r="V141" s="33">
        <f>+IFERROR(('MIP 2017'!V141/'MIP 2017'!V$168),0)</f>
        <v>5.1165738418205124E-5</v>
      </c>
      <c r="W141" s="33">
        <f>+IFERROR(('MIP 2017'!W141/'MIP 2017'!W$168),0)</f>
        <v>5.9414185181697662E-4</v>
      </c>
      <c r="X141" s="33">
        <f>+IFERROR(('MIP 2017'!X141/'MIP 2017'!X$168),0)</f>
        <v>1.166931440000312E-3</v>
      </c>
      <c r="Y141" s="33">
        <f>+IFERROR(('MIP 2017'!Y141/'MIP 2017'!Y$168),0)</f>
        <v>8.9231888605418479E-4</v>
      </c>
      <c r="Z141" s="33">
        <f>+IFERROR(('MIP 2017'!Z141/'MIP 2017'!Z$168),0)</f>
        <v>1.958151068523741E-4</v>
      </c>
      <c r="AA141" s="33">
        <f>+IFERROR(('MIP 2017'!AA141/'MIP 2017'!AA$168),0)</f>
        <v>1.644433632441124E-4</v>
      </c>
      <c r="AB141" s="33">
        <f>+IFERROR(('MIP 2017'!AB141/'MIP 2017'!AB$168),0)</f>
        <v>1.3045623562437213E-4</v>
      </c>
      <c r="AC141" s="33">
        <f>+IFERROR(('MIP 2017'!AC141/'MIP 2017'!AC$168),0)</f>
        <v>2.2449690907347028E-5</v>
      </c>
      <c r="AD141" s="33">
        <f>+IFERROR(('MIP 2017'!AD141/'MIP 2017'!AD$168),0)</f>
        <v>1.2292670056875116E-4</v>
      </c>
      <c r="AE141" s="33">
        <f>+IFERROR(('MIP 2017'!AE141/'MIP 2017'!AE$168),0)</f>
        <v>1.8321778409179985E-4</v>
      </c>
      <c r="AF141" s="33">
        <f>+IFERROR(('MIP 2017'!AF141/'MIP 2017'!AF$168),0)</f>
        <v>2.3837812640025127E-4</v>
      </c>
      <c r="AG141" s="33">
        <f>+IFERROR(('MIP 2017'!AG141/'MIP 2017'!AG$168),0)</f>
        <v>2.5968474296873704E-5</v>
      </c>
      <c r="AH141" s="33">
        <f>+IFERROR(('MIP 2017'!AH141/'MIP 2017'!AH$168),0)</f>
        <v>1.3041515951272911E-4</v>
      </c>
      <c r="AI141" s="33">
        <f>+IFERROR(('MIP 2017'!AI141/'MIP 2017'!AI$168),0)</f>
        <v>2.8190980872049942E-4</v>
      </c>
      <c r="AJ141" s="33">
        <f>+IFERROR(('MIP 2017'!AJ141/'MIP 2017'!AJ$168),0)</f>
        <v>4.7337313401799551E-4</v>
      </c>
      <c r="AK141" s="33">
        <f>+IFERROR(('MIP 2017'!AK141/'MIP 2017'!AK$168),0)</f>
        <v>9.9964312028308464E-4</v>
      </c>
      <c r="AL141" s="33">
        <f>+IFERROR(('MIP 2017'!AL141/'MIP 2017'!AL$168),0)</f>
        <v>1.6154404415177372E-4</v>
      </c>
      <c r="AM141" s="33">
        <f>+IFERROR(('MIP 2017'!AM141/'MIP 2017'!AM$168),0)</f>
        <v>1.1080217620293393E-4</v>
      </c>
      <c r="AN141" s="33">
        <f>+IFERROR(('MIP 2017'!AN141/'MIP 2017'!AN$168),0)</f>
        <v>2.1814415717348875E-4</v>
      </c>
      <c r="AO141" s="33">
        <f>+IFERROR(('MIP 2017'!AO141/'MIP 2017'!AO$168),0)</f>
        <v>4.3713251349710298E-4</v>
      </c>
      <c r="AP141" s="33">
        <f>+IFERROR(('MIP 2017'!AP141/'MIP 2017'!AP$168),0)</f>
        <v>1.0037569513093793E-3</v>
      </c>
      <c r="AQ141" s="33">
        <f>+IFERROR(('MIP 2017'!AQ141/'MIP 2017'!AQ$168),0)</f>
        <v>3.7800190426595285E-4</v>
      </c>
      <c r="AR141" s="33">
        <f>+IFERROR(('MIP 2017'!AR141/'MIP 2017'!AR$168),0)</f>
        <v>1.0382368780238107E-3</v>
      </c>
      <c r="AS141" s="33">
        <f>+IFERROR(('MIP 2017'!AS141/'MIP 2017'!AS$168),0)</f>
        <v>1.0349363151839523E-3</v>
      </c>
      <c r="AT141" s="33">
        <f>+IFERROR(('MIP 2017'!AT141/'MIP 2017'!AT$168),0)</f>
        <v>5.1074135892504127E-4</v>
      </c>
      <c r="AU141" s="33">
        <f>+IFERROR(('MIP 2017'!AU141/'MIP 2017'!AU$168),0)</f>
        <v>4.1090080877846533E-4</v>
      </c>
      <c r="AV141" s="33">
        <f>+IFERROR(('MIP 2017'!AV141/'MIP 2017'!AV$168),0)</f>
        <v>5.8726555553300958E-4</v>
      </c>
      <c r="AW141" s="33">
        <f>+IFERROR(('MIP 2017'!AW141/'MIP 2017'!AW$168),0)</f>
        <v>2.6161056273982627E-4</v>
      </c>
      <c r="AX141" s="33">
        <f>+IFERROR(('MIP 2017'!AX141/'MIP 2017'!AX$168),0)</f>
        <v>4.6817733932269674E-4</v>
      </c>
      <c r="AY141" s="33">
        <f>+IFERROR(('MIP 2017'!AY141/'MIP 2017'!AY$168),0)</f>
        <v>2.7090588228710394E-4</v>
      </c>
      <c r="AZ141" s="33">
        <f>+IFERROR(('MIP 2017'!AZ141/'MIP 2017'!AZ$168),0)</f>
        <v>6.6943796545267261E-4</v>
      </c>
      <c r="BA141" s="33">
        <f>+IFERROR(('MIP 2017'!BA141/'MIP 2017'!BA$168),0)</f>
        <v>2.7910339998467429E-4</v>
      </c>
      <c r="BB141" s="33">
        <f>+IFERROR(('MIP 2017'!BB141/'MIP 2017'!BB$168),0)</f>
        <v>2.1670541888098066E-4</v>
      </c>
      <c r="BC141" s="33">
        <f>+IFERROR(('MIP 2017'!BC141/'MIP 2017'!BC$168),0)</f>
        <v>2.5885733706688935E-4</v>
      </c>
      <c r="BD141" s="33">
        <f>+IFERROR(('MIP 2017'!BD141/'MIP 2017'!BD$168),0)</f>
        <v>3.702818837710581E-4</v>
      </c>
      <c r="BE141" s="33">
        <f>+IFERROR(('MIP 2017'!BE141/'MIP 2017'!BE$168),0)</f>
        <v>7.5827158389593489E-4</v>
      </c>
      <c r="BF141" s="33">
        <f>+IFERROR(('MIP 2017'!BF141/'MIP 2017'!BF$168),0)</f>
        <v>8.8265333503708516E-4</v>
      </c>
      <c r="BG141" s="33">
        <f>+IFERROR(('MIP 2017'!BG141/'MIP 2017'!BG$168),0)</f>
        <v>3.4541851077643862E-4</v>
      </c>
      <c r="BH141" s="33">
        <f>+IFERROR(('MIP 2017'!BH141/'MIP 2017'!BH$168),0)</f>
        <v>1.8093220055955738E-3</v>
      </c>
      <c r="BI141" s="33">
        <f>+IFERROR(('MIP 2017'!BI141/'MIP 2017'!BI$168),0)</f>
        <v>2.0676213636888329E-3</v>
      </c>
      <c r="BJ141" s="33">
        <f>+IFERROR(('MIP 2017'!BJ141/'MIP 2017'!BJ$168),0)</f>
        <v>4.1440309454121837E-4</v>
      </c>
      <c r="BK141" s="33">
        <f>+IFERROR(('MIP 2017'!BK141/'MIP 2017'!BK$168),0)</f>
        <v>3.5142725806327569E-4</v>
      </c>
      <c r="BL141" s="33">
        <f>+IFERROR(('MIP 2017'!BL141/'MIP 2017'!BL$168),0)</f>
        <v>3.189883078702559E-4</v>
      </c>
      <c r="BM141" s="33">
        <f>+IFERROR(('MIP 2017'!BM141/'MIP 2017'!BM$168),0)</f>
        <v>1.4173078820624331E-3</v>
      </c>
      <c r="BN141" s="33">
        <f>+IFERROR(('MIP 2017'!BN141/'MIP 2017'!BN$168),0)</f>
        <v>5.3453736635205684E-4</v>
      </c>
      <c r="BO141" s="33">
        <f>+IFERROR(('MIP 2017'!BO141/'MIP 2017'!BO$168),0)</f>
        <v>4.9872976989417256E-4</v>
      </c>
      <c r="BP141" s="33">
        <f>+IFERROR(('MIP 2017'!BP141/'MIP 2017'!BP$168),0)</f>
        <v>5.4616128255943698E-4</v>
      </c>
      <c r="BQ141" s="33">
        <f>+IFERROR(('MIP 2017'!BQ141/'MIP 2017'!BQ$168),0)</f>
        <v>3.5874787603598277E-4</v>
      </c>
      <c r="BR141" s="33">
        <f>+IFERROR(('MIP 2017'!BR141/'MIP 2017'!BR$168),0)</f>
        <v>3.2389921071032489E-4</v>
      </c>
      <c r="BS141" s="33">
        <f>+IFERROR(('MIP 2017'!BS141/'MIP 2017'!BS$168),0)</f>
        <v>9.8054482966199543E-4</v>
      </c>
      <c r="BT141" s="33">
        <f>+IFERROR(('MIP 2017'!BT141/'MIP 2017'!BT$168),0)</f>
        <v>4.0207454901072424E-4</v>
      </c>
      <c r="BU141" s="33">
        <f>+IFERROR(('MIP 2017'!BU141/'MIP 2017'!BU$168),0)</f>
        <v>4.7582888493146315E-4</v>
      </c>
      <c r="BV141" s="33">
        <f>+IFERROR(('MIP 2017'!BV141/'MIP 2017'!BV$168),0)</f>
        <v>3.2077997293243339E-4</v>
      </c>
      <c r="BW141" s="33">
        <f>+IFERROR(('MIP 2017'!BW141/'MIP 2017'!BW$168),0)</f>
        <v>2.5325422997158746E-3</v>
      </c>
      <c r="BX141" s="33">
        <f>+IFERROR(('MIP 2017'!BX141/'MIP 2017'!BX$168),0)</f>
        <v>2.2219149544358752E-4</v>
      </c>
      <c r="BY141" s="33">
        <f>+IFERROR(('MIP 2017'!BY141/'MIP 2017'!BY$168),0)</f>
        <v>1.8846292441124492E-4</v>
      </c>
      <c r="BZ141" s="33">
        <f>+IFERROR(('MIP 2017'!BZ141/'MIP 2017'!BZ$168),0)</f>
        <v>1.0182607337936905E-4</v>
      </c>
      <c r="CA141" s="33">
        <f>+IFERROR(('MIP 2017'!CA141/'MIP 2017'!CA$168),0)</f>
        <v>4.5230006548766178E-4</v>
      </c>
      <c r="CB141" s="33">
        <f>+IFERROR(('MIP 2017'!CB141/'MIP 2017'!CB$168),0)</f>
        <v>2.3495379623529619E-4</v>
      </c>
      <c r="CC141" s="33">
        <f>+IFERROR(('MIP 2017'!CC141/'MIP 2017'!CC$168),0)</f>
        <v>2.7494102013693466E-4</v>
      </c>
      <c r="CD141" s="33">
        <f>+IFERROR(('MIP 2017'!CD141/'MIP 2017'!CD$168),0)</f>
        <v>3.1910807326834524E-4</v>
      </c>
      <c r="CE141" s="33">
        <f>+IFERROR(('MIP 2017'!CE141/'MIP 2017'!CE$168),0)</f>
        <v>5.680082091832978E-4</v>
      </c>
      <c r="CF141" s="33">
        <f>+IFERROR(('MIP 2017'!CF141/'MIP 2017'!CF$168),0)</f>
        <v>7.8514967712546037E-4</v>
      </c>
      <c r="CG141" s="33">
        <f>+IFERROR(('MIP 2017'!CG141/'MIP 2017'!CG$168),0)</f>
        <v>1.3314940876431979E-3</v>
      </c>
      <c r="CH141" s="33">
        <f>+IFERROR(('MIP 2017'!CH141/'MIP 2017'!CH$168),0)</f>
        <v>1.8213027466748976E-3</v>
      </c>
      <c r="CI141" s="33">
        <f>+IFERROR(('MIP 2017'!CI141/'MIP 2017'!CI$168),0)</f>
        <v>1.1792676109811499E-4</v>
      </c>
      <c r="CJ141" s="33">
        <f>+IFERROR(('MIP 2017'!CJ141/'MIP 2017'!CJ$168),0)</f>
        <v>1.8088591105890604E-3</v>
      </c>
      <c r="CK141" s="33">
        <f>+IFERROR(('MIP 2017'!CK141/'MIP 2017'!CK$168),0)</f>
        <v>1.2833599391690501E-4</v>
      </c>
      <c r="CL141" s="33">
        <f>+IFERROR(('MIP 2017'!CL141/'MIP 2017'!CL$168),0)</f>
        <v>3.5780976293788073E-4</v>
      </c>
      <c r="CM141" s="33">
        <f>+IFERROR(('MIP 2017'!CM141/'MIP 2017'!CM$168),0)</f>
        <v>1.9172409236680113E-4</v>
      </c>
      <c r="CN141" s="33">
        <f>+IFERROR(('MIP 2017'!CN141/'MIP 2017'!CN$168),0)</f>
        <v>1.2964201666812653E-3</v>
      </c>
      <c r="CO141" s="33">
        <f>+IFERROR(('MIP 2017'!CO141/'MIP 2017'!CO$168),0)</f>
        <v>4.5495546825370035E-4</v>
      </c>
      <c r="CP141" s="33">
        <f>+IFERROR(('MIP 2017'!CP141/'MIP 2017'!CP$168),0)</f>
        <v>1.9530000090758068E-4</v>
      </c>
      <c r="CQ141" s="33">
        <f>+IFERROR(('MIP 2017'!CQ141/'MIP 2017'!CQ$168),0)</f>
        <v>5.488561015755327E-3</v>
      </c>
      <c r="CR141" s="33">
        <f>+IFERROR(('MIP 2017'!CR141/'MIP 2017'!CR$168),0)</f>
        <v>3.7867985374245871E-4</v>
      </c>
      <c r="CS141" s="33">
        <f>+IFERROR(('MIP 2017'!CS141/'MIP 2017'!CS$168),0)</f>
        <v>3.7190677959509934E-3</v>
      </c>
      <c r="CT141" s="33">
        <f>+IFERROR(('MIP 2017'!CT141/'MIP 2017'!CT$168),0)</f>
        <v>4.425223405539076E-4</v>
      </c>
      <c r="CU141" s="33">
        <f>+IFERROR(('MIP 2017'!CU141/'MIP 2017'!CU$168),0)</f>
        <v>3.6145733177380768E-4</v>
      </c>
      <c r="CV141" s="33">
        <f>+IFERROR(('MIP 2017'!CV141/'MIP 2017'!CV$168),0)</f>
        <v>6.4084043355193572E-5</v>
      </c>
      <c r="CW141" s="33">
        <f>+IFERROR(('MIP 2017'!CW141/'MIP 2017'!CW$168),0)</f>
        <v>2.9562325039455459E-3</v>
      </c>
      <c r="CX141" s="33">
        <f>+IFERROR(('MIP 2017'!CX141/'MIP 2017'!CX$168),0)</f>
        <v>1.2060130244555449E-3</v>
      </c>
      <c r="CY141" s="33">
        <f>+IFERROR(('MIP 2017'!CY141/'MIP 2017'!CY$168),0)</f>
        <v>7.3946582690529128E-5</v>
      </c>
      <c r="CZ141" s="33">
        <f>+IFERROR(('MIP 2017'!CZ141/'MIP 2017'!CZ$168),0)</f>
        <v>1.6535820424550733E-3</v>
      </c>
      <c r="DA141" s="33">
        <f>+IFERROR(('MIP 2017'!DA141/'MIP 2017'!DA$168),0)</f>
        <v>4.7084250794854181E-4</v>
      </c>
      <c r="DB141" s="33">
        <f>+IFERROR(('MIP 2017'!DB141/'MIP 2017'!DB$168),0)</f>
        <v>8.5233641965407232E-3</v>
      </c>
      <c r="DC141" s="33">
        <f>+IFERROR(('MIP 2017'!DC141/'MIP 2017'!DC$168),0)</f>
        <v>4.5626641882739244E-3</v>
      </c>
      <c r="DD141" s="33">
        <f>+IFERROR(('MIP 2017'!DD141/'MIP 2017'!DD$168),0)</f>
        <v>9.520608363605222E-4</v>
      </c>
      <c r="DE141" s="33">
        <f>+IFERROR(('MIP 2017'!DE141/'MIP 2017'!DE$168),0)</f>
        <v>3.5405548719538451E-3</v>
      </c>
      <c r="DF141" s="33">
        <f>+IFERROR(('MIP 2017'!DF141/'MIP 2017'!DF$168),0)</f>
        <v>4.9567227756509228E-4</v>
      </c>
      <c r="DG141" s="33">
        <f>+IFERROR(('MIP 2017'!DG141/'MIP 2017'!DG$168),0)</f>
        <v>3.2974336999744211E-3</v>
      </c>
      <c r="DH141" s="33">
        <f>+IFERROR(('MIP 2017'!DH141/'MIP 2017'!DH$168),0)</f>
        <v>3.4276531343841918E-4</v>
      </c>
      <c r="DI141" s="33">
        <f>+IFERROR(('MIP 2017'!DI141/'MIP 2017'!DI$168),0)</f>
        <v>1.5246648502512143E-3</v>
      </c>
      <c r="DJ141" s="33">
        <f>+IFERROR(('MIP 2017'!DJ141/'MIP 2017'!DJ$168),0)</f>
        <v>8.964903708603831E-4</v>
      </c>
      <c r="DK141" s="33">
        <f>+IFERROR(('MIP 2017'!DK141/'MIP 2017'!DK$168),0)</f>
        <v>7.6473493981416604E-4</v>
      </c>
      <c r="DL141" s="33">
        <f>+IFERROR(('MIP 2017'!DL141/'MIP 2017'!DL$168),0)</f>
        <v>8.2453943903601317E-4</v>
      </c>
      <c r="DM141" s="33">
        <f>+IFERROR(('MIP 2017'!DM141/'MIP 2017'!DM$168),0)</f>
        <v>1.0829102141319906E-3</v>
      </c>
      <c r="DN141" s="33">
        <f>+IFERROR(('MIP 2017'!DN141/'MIP 2017'!DN$168),0)</f>
        <v>2.7419628707304572E-4</v>
      </c>
      <c r="DO141" s="33">
        <f>+IFERROR(('MIP 2017'!DO141/'MIP 2017'!DO$168),0)</f>
        <v>2.1727436417147603E-3</v>
      </c>
      <c r="DP141" s="33">
        <f>+IFERROR(('MIP 2017'!DP141/'MIP 2017'!DP$168),0)</f>
        <v>4.2258137606391969E-4</v>
      </c>
      <c r="DQ141" s="33">
        <f>+IFERROR(('MIP 2017'!DQ141/'MIP 2017'!DQ$168),0)</f>
        <v>2.3067278277898434E-4</v>
      </c>
      <c r="DR141" s="33">
        <f>+IFERROR(('MIP 2017'!DR141/'MIP 2017'!DR$168),0)</f>
        <v>1.464057607518566E-3</v>
      </c>
      <c r="DS141" s="33">
        <f>+IFERROR(('MIP 2017'!DS141/'MIP 2017'!DS$168),0)</f>
        <v>2.7281914993795139E-3</v>
      </c>
      <c r="DT141" s="33">
        <f>+IFERROR(('MIP 2017'!DT141/'MIP 2017'!DT$168),0)</f>
        <v>4.0219874857789866E-5</v>
      </c>
      <c r="DU141" s="33">
        <f>+IFERROR(('MIP 2017'!DU141/'MIP 2017'!DU$168),0)</f>
        <v>3.9006616119760393E-5</v>
      </c>
      <c r="DV141" s="33">
        <f>+IFERROR(('MIP 2017'!DV141/'MIP 2017'!DV$168),0)</f>
        <v>5.4613727710724268E-4</v>
      </c>
      <c r="DW141" s="33">
        <f>+IFERROR(('MIP 2017'!DW141/'MIP 2017'!DW$168),0)</f>
        <v>1.5298041850166024E-3</v>
      </c>
      <c r="DX141" s="33">
        <f>+IFERROR(('MIP 2017'!DX141/'MIP 2017'!DX$168),0)</f>
        <v>2.9238691597921782E-4</v>
      </c>
      <c r="DY141" s="33">
        <f>+IFERROR(('MIP 2017'!DY141/'MIP 2017'!DY$168),0)</f>
        <v>8.6799279780340097E-5</v>
      </c>
      <c r="DZ141" s="33">
        <f>+IFERROR(('MIP 2017'!DZ141/'MIP 2017'!DZ$168),0)</f>
        <v>1.5799676495994558E-4</v>
      </c>
      <c r="EA141" s="33">
        <f>+IFERROR(('MIP 2017'!EA141/'MIP 2017'!EA$168),0)</f>
        <v>1.9424208651309216E-3</v>
      </c>
      <c r="EB141" s="33">
        <f>+IFERROR(('MIP 2017'!EB141/'MIP 2017'!EB$168),0)</f>
        <v>1.8045088297430074E-2</v>
      </c>
      <c r="EC141" s="33">
        <f>+IFERROR(('MIP 2017'!EC141/'MIP 2017'!EC$168),0)</f>
        <v>1.4642864869182342E-4</v>
      </c>
      <c r="ED141" s="33">
        <f>+IFERROR(('MIP 2017'!ED141/'MIP 2017'!ED$168),0)</f>
        <v>1.1591641985182485E-4</v>
      </c>
      <c r="EE141" s="33">
        <f>+IFERROR(('MIP 2017'!EE141/'MIP 2017'!EE$168),0)</f>
        <v>1.0620554729121592E-4</v>
      </c>
      <c r="EF141" s="33">
        <f>+IFERROR(('MIP 2017'!EF141/'MIP 2017'!EF$168),0)</f>
        <v>4.0559569579355949E-3</v>
      </c>
      <c r="EG141" s="33">
        <f>+IFERROR(('MIP 2017'!EG141/'MIP 2017'!EG$168),0)</f>
        <v>5.7992624303499992E-4</v>
      </c>
      <c r="EH141" s="33">
        <f>+IFERROR(('MIP 2017'!EH141/'MIP 2017'!EH$168),0)</f>
        <v>0</v>
      </c>
    </row>
    <row r="142" spans="1:138" s="7" customFormat="1" ht="21.95" customHeight="1" thickBot="1" x14ac:dyDescent="0.25">
      <c r="A142" s="137" t="s">
        <v>372</v>
      </c>
      <c r="B142" s="138" t="s">
        <v>305</v>
      </c>
      <c r="C142" s="33">
        <f>+IFERROR(('MIP 2017'!C142/'MIP 2017'!C$168),0)</f>
        <v>1.1325743409692992E-5</v>
      </c>
      <c r="D142" s="33">
        <f>+IFERROR(('MIP 2017'!D142/'MIP 2017'!D$168),0)</f>
        <v>7.3355521480029385E-6</v>
      </c>
      <c r="E142" s="33">
        <f>+IFERROR(('MIP 2017'!E142/'MIP 2017'!E$168),0)</f>
        <v>1.0331813706776098E-5</v>
      </c>
      <c r="F142" s="33">
        <f>+IFERROR(('MIP 2017'!F142/'MIP 2017'!F$168),0)</f>
        <v>1.3708781725454923E-5</v>
      </c>
      <c r="G142" s="33">
        <f>+IFERROR(('MIP 2017'!G142/'MIP 2017'!G$168),0)</f>
        <v>1.5740249195212257E-5</v>
      </c>
      <c r="H142" s="33">
        <f>+IFERROR(('MIP 2017'!H142/'MIP 2017'!H$168),0)</f>
        <v>1.2033444286398561E-5</v>
      </c>
      <c r="I142" s="33">
        <f>+IFERROR(('MIP 2017'!I142/'MIP 2017'!I$168),0)</f>
        <v>5.59120192693653E-6</v>
      </c>
      <c r="J142" s="33">
        <f>+IFERROR(('MIP 2017'!J142/'MIP 2017'!J$168),0)</f>
        <v>1.5033949880488295E-5</v>
      </c>
      <c r="K142" s="33">
        <f>+IFERROR(('MIP 2017'!K142/'MIP 2017'!K$168),0)</f>
        <v>1.0430697356453592E-5</v>
      </c>
      <c r="L142" s="33">
        <f>+IFERROR(('MIP 2017'!L142/'MIP 2017'!L$168),0)</f>
        <v>1.1336934837531361E-5</v>
      </c>
      <c r="M142" s="33">
        <f>+IFERROR(('MIP 2017'!M142/'MIP 2017'!M$168),0)</f>
        <v>1.0712937615862958E-5</v>
      </c>
      <c r="N142" s="33">
        <f>+IFERROR(('MIP 2017'!N142/'MIP 2017'!N$168),0)</f>
        <v>2.2616853446418234E-5</v>
      </c>
      <c r="O142" s="33">
        <f>+IFERROR(('MIP 2017'!O142/'MIP 2017'!O$168),0)</f>
        <v>1.1762095290093726E-5</v>
      </c>
      <c r="P142" s="33">
        <f>+IFERROR(('MIP 2017'!P142/'MIP 2017'!P$168),0)</f>
        <v>6.9663650479909113E-5</v>
      </c>
      <c r="Q142" s="33">
        <f>+IFERROR(('MIP 2017'!Q142/'MIP 2017'!Q$168),0)</f>
        <v>7.4060604415690478E-6</v>
      </c>
      <c r="R142" s="33">
        <f>+IFERROR(('MIP 2017'!R142/'MIP 2017'!R$168),0)</f>
        <v>8.9609444008012244E-5</v>
      </c>
      <c r="S142" s="33">
        <f>+IFERROR(('MIP 2017'!S142/'MIP 2017'!S$168),0)</f>
        <v>8.2796960863652734E-5</v>
      </c>
      <c r="T142" s="33">
        <f>+IFERROR(('MIP 2017'!T142/'MIP 2017'!T$168),0)</f>
        <v>8.6785633959539256E-6</v>
      </c>
      <c r="U142" s="33">
        <f>+IFERROR(('MIP 2017'!U142/'MIP 2017'!U$168),0)</f>
        <v>8.5738622764159213E-6</v>
      </c>
      <c r="V142" s="33">
        <f>+IFERROR(('MIP 2017'!V142/'MIP 2017'!V$168),0)</f>
        <v>7.7900857575842444E-6</v>
      </c>
      <c r="W142" s="33">
        <f>+IFERROR(('MIP 2017'!W142/'MIP 2017'!W$168),0)</f>
        <v>1.0760171546466318E-5</v>
      </c>
      <c r="X142" s="33">
        <f>+IFERROR(('MIP 2017'!X142/'MIP 2017'!X$168),0)</f>
        <v>2.5119489079494932E-5</v>
      </c>
      <c r="Y142" s="33">
        <f>+IFERROR(('MIP 2017'!Y142/'MIP 2017'!Y$168),0)</f>
        <v>2.0051396690213726E-5</v>
      </c>
      <c r="Z142" s="33">
        <f>+IFERROR(('MIP 2017'!Z142/'MIP 2017'!Z$168),0)</f>
        <v>1.8335626369141565E-5</v>
      </c>
      <c r="AA142" s="33">
        <f>+IFERROR(('MIP 2017'!AA142/'MIP 2017'!AA$168),0)</f>
        <v>1.2827195133713793E-5</v>
      </c>
      <c r="AB142" s="33">
        <f>+IFERROR(('MIP 2017'!AB142/'MIP 2017'!AB$168),0)</f>
        <v>7.0093380617496375E-4</v>
      </c>
      <c r="AC142" s="33">
        <f>+IFERROR(('MIP 2017'!AC142/'MIP 2017'!AC$168),0)</f>
        <v>3.5863498376326452E-6</v>
      </c>
      <c r="AD142" s="33">
        <f>+IFERROR(('MIP 2017'!AD142/'MIP 2017'!AD$168),0)</f>
        <v>1.0306416621359003E-4</v>
      </c>
      <c r="AE142" s="33">
        <f>+IFERROR(('MIP 2017'!AE142/'MIP 2017'!AE$168),0)</f>
        <v>1.8741002191288237E-5</v>
      </c>
      <c r="AF142" s="33">
        <f>+IFERROR(('MIP 2017'!AF142/'MIP 2017'!AF$168),0)</f>
        <v>4.3646629580941127E-5</v>
      </c>
      <c r="AG142" s="33">
        <f>+IFERROR(('MIP 2017'!AG142/'MIP 2017'!AG$168),0)</f>
        <v>9.7502367675092404E-7</v>
      </c>
      <c r="AH142" s="33">
        <f>+IFERROR(('MIP 2017'!AH142/'MIP 2017'!AH$168),0)</f>
        <v>4.7133790629442357E-4</v>
      </c>
      <c r="AI142" s="33">
        <f>+IFERROR(('MIP 2017'!AI142/'MIP 2017'!AI$168),0)</f>
        <v>4.2145059709502655E-4</v>
      </c>
      <c r="AJ142" s="33">
        <f>+IFERROR(('MIP 2017'!AJ142/'MIP 2017'!AJ$168),0)</f>
        <v>2.0594981366065744E-4</v>
      </c>
      <c r="AK142" s="33">
        <f>+IFERROR(('MIP 2017'!AK142/'MIP 2017'!AK$168),0)</f>
        <v>6.7051031124843363E-4</v>
      </c>
      <c r="AL142" s="33">
        <f>+IFERROR(('MIP 2017'!AL142/'MIP 2017'!AL$168),0)</f>
        <v>2.0060956386439588E-5</v>
      </c>
      <c r="AM142" s="33">
        <f>+IFERROR(('MIP 2017'!AM142/'MIP 2017'!AM$168),0)</f>
        <v>6.8480345149104507E-4</v>
      </c>
      <c r="AN142" s="33">
        <f>+IFERROR(('MIP 2017'!AN142/'MIP 2017'!AN$168),0)</f>
        <v>5.3740385843861653E-5</v>
      </c>
      <c r="AO142" s="33">
        <f>+IFERROR(('MIP 2017'!AO142/'MIP 2017'!AO$168),0)</f>
        <v>9.8807707429192631E-4</v>
      </c>
      <c r="AP142" s="33">
        <f>+IFERROR(('MIP 2017'!AP142/'MIP 2017'!AP$168),0)</f>
        <v>9.511902595191865E-4</v>
      </c>
      <c r="AQ142" s="33">
        <f>+IFERROR(('MIP 2017'!AQ142/'MIP 2017'!AQ$168),0)</f>
        <v>1.520763765271649E-4</v>
      </c>
      <c r="AR142" s="33">
        <f>+IFERROR(('MIP 2017'!AR142/'MIP 2017'!AR$168),0)</f>
        <v>4.6928521931795779E-4</v>
      </c>
      <c r="AS142" s="33">
        <f>+IFERROR(('MIP 2017'!AS142/'MIP 2017'!AS$168),0)</f>
        <v>4.2698827636911927E-4</v>
      </c>
      <c r="AT142" s="33">
        <f>+IFERROR(('MIP 2017'!AT142/'MIP 2017'!AT$168),0)</f>
        <v>4.7452378670264934E-4</v>
      </c>
      <c r="AU142" s="33">
        <f>+IFERROR(('MIP 2017'!AU142/'MIP 2017'!AU$168),0)</f>
        <v>5.2766878818260861E-4</v>
      </c>
      <c r="AV142" s="33">
        <f>+IFERROR(('MIP 2017'!AV142/'MIP 2017'!AV$168),0)</f>
        <v>4.6247196051148144E-4</v>
      </c>
      <c r="AW142" s="33">
        <f>+IFERROR(('MIP 2017'!AW142/'MIP 2017'!AW$168),0)</f>
        <v>1.231825032209783E-3</v>
      </c>
      <c r="AX142" s="33">
        <f>+IFERROR(('MIP 2017'!AX142/'MIP 2017'!AX$168),0)</f>
        <v>4.3527310706482735E-4</v>
      </c>
      <c r="AY142" s="33">
        <f>+IFERROR(('MIP 2017'!AY142/'MIP 2017'!AY$168),0)</f>
        <v>1.0169319696078101E-3</v>
      </c>
      <c r="AZ142" s="33">
        <f>+IFERROR(('MIP 2017'!AZ142/'MIP 2017'!AZ$168),0)</f>
        <v>1.6033519043908123E-3</v>
      </c>
      <c r="BA142" s="33">
        <f>+IFERROR(('MIP 2017'!BA142/'MIP 2017'!BA$168),0)</f>
        <v>7.9441016826591016E-4</v>
      </c>
      <c r="BB142" s="33">
        <f>+IFERROR(('MIP 2017'!BB142/'MIP 2017'!BB$168),0)</f>
        <v>1.2822554964039741E-3</v>
      </c>
      <c r="BC142" s="33">
        <f>+IFERROR(('MIP 2017'!BC142/'MIP 2017'!BC$168),0)</f>
        <v>7.734796732199276E-4</v>
      </c>
      <c r="BD142" s="33">
        <f>+IFERROR(('MIP 2017'!BD142/'MIP 2017'!BD$168),0)</f>
        <v>6.9650255392725736E-4</v>
      </c>
      <c r="BE142" s="33">
        <f>+IFERROR(('MIP 2017'!BE142/'MIP 2017'!BE$168),0)</f>
        <v>2.7711054747560192E-4</v>
      </c>
      <c r="BF142" s="33">
        <f>+IFERROR(('MIP 2017'!BF142/'MIP 2017'!BF$168),0)</f>
        <v>5.9996312475892836E-4</v>
      </c>
      <c r="BG142" s="33">
        <f>+IFERROR(('MIP 2017'!BG142/'MIP 2017'!BG$168),0)</f>
        <v>1.6032047411940287E-4</v>
      </c>
      <c r="BH142" s="33">
        <f>+IFERROR(('MIP 2017'!BH142/'MIP 2017'!BH$168),0)</f>
        <v>1.2779421634870375E-3</v>
      </c>
      <c r="BI142" s="33">
        <f>+IFERROR(('MIP 2017'!BI142/'MIP 2017'!BI$168),0)</f>
        <v>4.9171022872610882E-4</v>
      </c>
      <c r="BJ142" s="33">
        <f>+IFERROR(('MIP 2017'!BJ142/'MIP 2017'!BJ$168),0)</f>
        <v>6.5120636952189736E-5</v>
      </c>
      <c r="BK142" s="33">
        <f>+IFERROR(('MIP 2017'!BK142/'MIP 2017'!BK$168),0)</f>
        <v>2.0765529355149374E-3</v>
      </c>
      <c r="BL142" s="33">
        <f>+IFERROR(('MIP 2017'!BL142/'MIP 2017'!BL$168),0)</f>
        <v>9.5389932696989975E-4</v>
      </c>
      <c r="BM142" s="33">
        <f>+IFERROR(('MIP 2017'!BM142/'MIP 2017'!BM$168),0)</f>
        <v>1.8162415699849254E-4</v>
      </c>
      <c r="BN142" s="33">
        <f>+IFERROR(('MIP 2017'!BN142/'MIP 2017'!BN$168),0)</f>
        <v>1.3479407916203184E-4</v>
      </c>
      <c r="BO142" s="33">
        <f>+IFERROR(('MIP 2017'!BO142/'MIP 2017'!BO$168),0)</f>
        <v>1.6611498889544698E-4</v>
      </c>
      <c r="BP142" s="33">
        <f>+IFERROR(('MIP 2017'!BP142/'MIP 2017'!BP$168),0)</f>
        <v>3.2274235949115277E-5</v>
      </c>
      <c r="BQ142" s="33">
        <f>+IFERROR(('MIP 2017'!BQ142/'MIP 2017'!BQ$168),0)</f>
        <v>7.7364012877759351E-5</v>
      </c>
      <c r="BR142" s="33">
        <f>+IFERROR(('MIP 2017'!BR142/'MIP 2017'!BR$168),0)</f>
        <v>1.0708350995821264E-3</v>
      </c>
      <c r="BS142" s="33">
        <f>+IFERROR(('MIP 2017'!BS142/'MIP 2017'!BS$168),0)</f>
        <v>6.4333202737222898E-4</v>
      </c>
      <c r="BT142" s="33">
        <f>+IFERROR(('MIP 2017'!BT142/'MIP 2017'!BT$168),0)</f>
        <v>6.3518740952815591E-4</v>
      </c>
      <c r="BU142" s="33">
        <f>+IFERROR(('MIP 2017'!BU142/'MIP 2017'!BU$168),0)</f>
        <v>1.5740668057010693E-4</v>
      </c>
      <c r="BV142" s="33">
        <f>+IFERROR(('MIP 2017'!BV142/'MIP 2017'!BV$168),0)</f>
        <v>4.8378402945233555E-4</v>
      </c>
      <c r="BW142" s="33">
        <f>+IFERROR(('MIP 2017'!BW142/'MIP 2017'!BW$168),0)</f>
        <v>2.6756577566130445E-3</v>
      </c>
      <c r="BX142" s="33">
        <f>+IFERROR(('MIP 2017'!BX142/'MIP 2017'!BX$168),0)</f>
        <v>2.0991291615851939E-3</v>
      </c>
      <c r="BY142" s="33">
        <f>+IFERROR(('MIP 2017'!BY142/'MIP 2017'!BY$168),0)</f>
        <v>3.539899585397958E-3</v>
      </c>
      <c r="BZ142" s="33">
        <f>+IFERROR(('MIP 2017'!BZ142/'MIP 2017'!BZ$168),0)</f>
        <v>4.4704180885044524E-4</v>
      </c>
      <c r="CA142" s="33">
        <f>+IFERROR(('MIP 2017'!CA142/'MIP 2017'!CA$168),0)</f>
        <v>5.0425890246971142E-3</v>
      </c>
      <c r="CB142" s="33">
        <f>+IFERROR(('MIP 2017'!CB142/'MIP 2017'!CB$168),0)</f>
        <v>1.8989493925701009E-5</v>
      </c>
      <c r="CC142" s="33">
        <f>+IFERROR(('MIP 2017'!CC142/'MIP 2017'!CC$168),0)</f>
        <v>1.4752710094032186E-5</v>
      </c>
      <c r="CD142" s="33">
        <f>+IFERROR(('MIP 2017'!CD142/'MIP 2017'!CD$168),0)</f>
        <v>1.8686157100580419E-5</v>
      </c>
      <c r="CE142" s="33">
        <f>+IFERROR(('MIP 2017'!CE142/'MIP 2017'!CE$168),0)</f>
        <v>1.2323312073833349E-4</v>
      </c>
      <c r="CF142" s="33">
        <f>+IFERROR(('MIP 2017'!CF142/'MIP 2017'!CF$168),0)</f>
        <v>8.6771752321443765E-4</v>
      </c>
      <c r="CG142" s="33">
        <f>+IFERROR(('MIP 2017'!CG142/'MIP 2017'!CG$168),0)</f>
        <v>3.3023903436623665E-3</v>
      </c>
      <c r="CH142" s="33">
        <f>+IFERROR(('MIP 2017'!CH142/'MIP 2017'!CH$168),0)</f>
        <v>4.830703497315233E-4</v>
      </c>
      <c r="CI142" s="33">
        <f>+IFERROR(('MIP 2017'!CI142/'MIP 2017'!CI$168),0)</f>
        <v>8.4558887743125077E-6</v>
      </c>
      <c r="CJ142" s="33">
        <f>+IFERROR(('MIP 2017'!CJ142/'MIP 2017'!CJ$168),0)</f>
        <v>3.9038961065876411E-4</v>
      </c>
      <c r="CK142" s="33">
        <f>+IFERROR(('MIP 2017'!CK142/'MIP 2017'!CK$168),0)</f>
        <v>8.1318564927702318E-6</v>
      </c>
      <c r="CL142" s="33">
        <f>+IFERROR(('MIP 2017'!CL142/'MIP 2017'!CL$168),0)</f>
        <v>1.089039044365759E-4</v>
      </c>
      <c r="CM142" s="33">
        <f>+IFERROR(('MIP 2017'!CM142/'MIP 2017'!CM$168),0)</f>
        <v>1.5120298132183291E-3</v>
      </c>
      <c r="CN142" s="33">
        <f>+IFERROR(('MIP 2017'!CN142/'MIP 2017'!CN$168),0)</f>
        <v>5.2922448582000282E-3</v>
      </c>
      <c r="CO142" s="33">
        <f>+IFERROR(('MIP 2017'!CO142/'MIP 2017'!CO$168),0)</f>
        <v>1.1642011760377134E-3</v>
      </c>
      <c r="CP142" s="33">
        <f>+IFERROR(('MIP 2017'!CP142/'MIP 2017'!CP$168),0)</f>
        <v>5.7973005785956705E-4</v>
      </c>
      <c r="CQ142" s="33">
        <f>+IFERROR(('MIP 2017'!CQ142/'MIP 2017'!CQ$168),0)</f>
        <v>3.3525416093350613E-3</v>
      </c>
      <c r="CR142" s="33">
        <f>+IFERROR(('MIP 2017'!CR142/'MIP 2017'!CR$168),0)</f>
        <v>1.21528732804098E-3</v>
      </c>
      <c r="CS142" s="33">
        <f>+IFERROR(('MIP 2017'!CS142/'MIP 2017'!CS$168),0)</f>
        <v>3.2810447558693813E-3</v>
      </c>
      <c r="CT142" s="33">
        <f>+IFERROR(('MIP 2017'!CT142/'MIP 2017'!CT$168),0)</f>
        <v>1.3473899351264388E-3</v>
      </c>
      <c r="CU142" s="33">
        <f>+IFERROR(('MIP 2017'!CU142/'MIP 2017'!CU$168),0)</f>
        <v>1.2639439885066366E-3</v>
      </c>
      <c r="CV142" s="33">
        <f>+IFERROR(('MIP 2017'!CV142/'MIP 2017'!CV$168),0)</f>
        <v>1.2333917831258485E-2</v>
      </c>
      <c r="CW142" s="33">
        <f>+IFERROR(('MIP 2017'!CW142/'MIP 2017'!CW$168),0)</f>
        <v>5.5806639310193142E-3</v>
      </c>
      <c r="CX142" s="33">
        <f>+IFERROR(('MIP 2017'!CX142/'MIP 2017'!CX$168),0)</f>
        <v>9.4940921834094246E-4</v>
      </c>
      <c r="CY142" s="33">
        <f>+IFERROR(('MIP 2017'!CY142/'MIP 2017'!CY$168),0)</f>
        <v>5.4904167220493454E-3</v>
      </c>
      <c r="CZ142" s="33">
        <f>+IFERROR(('MIP 2017'!CZ142/'MIP 2017'!CZ$168),0)</f>
        <v>1.6684740450480958E-3</v>
      </c>
      <c r="DA142" s="33">
        <f>+IFERROR(('MIP 2017'!DA142/'MIP 2017'!DA$168),0)</f>
        <v>8.582245479950109E-4</v>
      </c>
      <c r="DB142" s="33">
        <f>+IFERROR(('MIP 2017'!DB142/'MIP 2017'!DB$168),0)</f>
        <v>1.2524975418630906E-3</v>
      </c>
      <c r="DC142" s="33">
        <f>+IFERROR(('MIP 2017'!DC142/'MIP 2017'!DC$168),0)</f>
        <v>2.637170537829134E-3</v>
      </c>
      <c r="DD142" s="33">
        <f>+IFERROR(('MIP 2017'!DD142/'MIP 2017'!DD$168),0)</f>
        <v>1.1412155615582065E-3</v>
      </c>
      <c r="DE142" s="33">
        <f>+IFERROR(('MIP 2017'!DE142/'MIP 2017'!DE$168),0)</f>
        <v>9.1884094078854568E-4</v>
      </c>
      <c r="DF142" s="33">
        <f>+IFERROR(('MIP 2017'!DF142/'MIP 2017'!DF$168),0)</f>
        <v>2.1883068495439002E-3</v>
      </c>
      <c r="DG142" s="33">
        <f>+IFERROR(('MIP 2017'!DG142/'MIP 2017'!DG$168),0)</f>
        <v>7.3230506513898247E-4</v>
      </c>
      <c r="DH142" s="33">
        <f>+IFERROR(('MIP 2017'!DH142/'MIP 2017'!DH$168),0)</f>
        <v>3.4534724072086405E-3</v>
      </c>
      <c r="DI142" s="33">
        <f>+IFERROR(('MIP 2017'!DI142/'MIP 2017'!DI$168),0)</f>
        <v>5.175818808190037E-3</v>
      </c>
      <c r="DJ142" s="33">
        <f>+IFERROR(('MIP 2017'!DJ142/'MIP 2017'!DJ$168),0)</f>
        <v>1.1381414958339258E-3</v>
      </c>
      <c r="DK142" s="33">
        <f>+IFERROR(('MIP 2017'!DK142/'MIP 2017'!DK$168),0)</f>
        <v>9.8103848883843159E-4</v>
      </c>
      <c r="DL142" s="33">
        <f>+IFERROR(('MIP 2017'!DL142/'MIP 2017'!DL$168),0)</f>
        <v>1.0389348488262903E-3</v>
      </c>
      <c r="DM142" s="33">
        <f>+IFERROR(('MIP 2017'!DM142/'MIP 2017'!DM$168),0)</f>
        <v>1.3973057522088047E-3</v>
      </c>
      <c r="DN142" s="33">
        <f>+IFERROR(('MIP 2017'!DN142/'MIP 2017'!DN$168),0)</f>
        <v>3.9710480026907888E-4</v>
      </c>
      <c r="DO142" s="33">
        <f>+IFERROR(('MIP 2017'!DO142/'MIP 2017'!DO$168),0)</f>
        <v>2.5645937357486313E-3</v>
      </c>
      <c r="DP142" s="33">
        <f>+IFERROR(('MIP 2017'!DP142/'MIP 2017'!DP$168),0)</f>
        <v>7.7843767759130228E-4</v>
      </c>
      <c r="DQ142" s="33">
        <f>+IFERROR(('MIP 2017'!DQ142/'MIP 2017'!DQ$168),0)</f>
        <v>2.0259740202587767E-3</v>
      </c>
      <c r="DR142" s="33">
        <f>+IFERROR(('MIP 2017'!DR142/'MIP 2017'!DR$168),0)</f>
        <v>3.6268188164537678E-3</v>
      </c>
      <c r="DS142" s="33">
        <f>+IFERROR(('MIP 2017'!DS142/'MIP 2017'!DS$168),0)</f>
        <v>7.2522580462810165E-3</v>
      </c>
      <c r="DT142" s="33">
        <f>+IFERROR(('MIP 2017'!DT142/'MIP 2017'!DT$168),0)</f>
        <v>9.637157319707753E-4</v>
      </c>
      <c r="DU142" s="33">
        <f>+IFERROR(('MIP 2017'!DU142/'MIP 2017'!DU$168),0)</f>
        <v>8.179605238462416E-3</v>
      </c>
      <c r="DV142" s="33">
        <f>+IFERROR(('MIP 2017'!DV142/'MIP 2017'!DV$168),0)</f>
        <v>2.0885632279581952E-3</v>
      </c>
      <c r="DW142" s="33">
        <f>+IFERROR(('MIP 2017'!DW142/'MIP 2017'!DW$168),0)</f>
        <v>1.8304229140450943E-3</v>
      </c>
      <c r="DX142" s="33">
        <f>+IFERROR(('MIP 2017'!DX142/'MIP 2017'!DX$168),0)</f>
        <v>9.5042552435282935E-4</v>
      </c>
      <c r="DY142" s="33">
        <f>+IFERROR(('MIP 2017'!DY142/'MIP 2017'!DY$168),0)</f>
        <v>8.2127591394897288E-3</v>
      </c>
      <c r="DZ142" s="33">
        <f>+IFERROR(('MIP 2017'!DZ142/'MIP 2017'!DZ$168),0)</f>
        <v>2.4920358271836069E-3</v>
      </c>
      <c r="EA142" s="33">
        <f>+IFERROR(('MIP 2017'!EA142/'MIP 2017'!EA$168),0)</f>
        <v>2.6014110269640309E-3</v>
      </c>
      <c r="EB142" s="33">
        <f>+IFERROR(('MIP 2017'!EB142/'MIP 2017'!EB$168),0)</f>
        <v>6.415519169687872E-3</v>
      </c>
      <c r="EC142" s="33">
        <f>+IFERROR(('MIP 2017'!EC142/'MIP 2017'!EC$168),0)</f>
        <v>8.2939981769135189E-3</v>
      </c>
      <c r="ED142" s="33">
        <f>+IFERROR(('MIP 2017'!ED142/'MIP 2017'!ED$168),0)</f>
        <v>1.6906376275682963E-2</v>
      </c>
      <c r="EE142" s="33">
        <f>+IFERROR(('MIP 2017'!EE142/'MIP 2017'!EE$168),0)</f>
        <v>1.2998488478548035E-2</v>
      </c>
      <c r="EF142" s="33">
        <f>+IFERROR(('MIP 2017'!EF142/'MIP 2017'!EF$168),0)</f>
        <v>4.0961100817046509E-3</v>
      </c>
      <c r="EG142" s="33">
        <f>+IFERROR(('MIP 2017'!EG142/'MIP 2017'!EG$168),0)</f>
        <v>1.1713251991987763E-4</v>
      </c>
      <c r="EH142" s="33">
        <f>+IFERROR(('MIP 2017'!EH142/'MIP 2017'!EH$168),0)</f>
        <v>0</v>
      </c>
    </row>
    <row r="143" spans="1:138" s="7" customFormat="1" ht="21.95" customHeight="1" thickBot="1" x14ac:dyDescent="0.25">
      <c r="A143" s="137" t="s">
        <v>373</v>
      </c>
      <c r="B143" s="138" t="s">
        <v>307</v>
      </c>
      <c r="C143" s="33">
        <f>+IFERROR(('MIP 2017'!C143/'MIP 2017'!C$168),0)</f>
        <v>5.2446330357186467E-6</v>
      </c>
      <c r="D143" s="33">
        <f>+IFERROR(('MIP 2017'!D143/'MIP 2017'!D$168),0)</f>
        <v>3.3968877572952151E-6</v>
      </c>
      <c r="E143" s="33">
        <f>+IFERROR(('MIP 2017'!E143/'MIP 2017'!E$168),0)</f>
        <v>4.7843721621905849E-6</v>
      </c>
      <c r="F143" s="33">
        <f>+IFERROR(('MIP 2017'!F143/'MIP 2017'!F$168),0)</f>
        <v>6.3481510145501251E-6</v>
      </c>
      <c r="G143" s="33">
        <f>+IFERROR(('MIP 2017'!G143/'MIP 2017'!G$168),0)</f>
        <v>7.2888664287593781E-6</v>
      </c>
      <c r="H143" s="33">
        <f>+IFERROR(('MIP 2017'!H143/'MIP 2017'!H$168),0)</f>
        <v>5.5723493950880894E-6</v>
      </c>
      <c r="I143" s="33">
        <f>+IFERROR(('MIP 2017'!I143/'MIP 2017'!I$168),0)</f>
        <v>2.5952830476184132E-6</v>
      </c>
      <c r="J143" s="33">
        <f>+IFERROR(('MIP 2017'!J143/'MIP 2017'!J$168),0)</f>
        <v>6.9617990932998386E-6</v>
      </c>
      <c r="K143" s="33">
        <f>+IFERROR(('MIP 2017'!K143/'MIP 2017'!K$168),0)</f>
        <v>4.8369260033074795E-6</v>
      </c>
      <c r="L143" s="33">
        <f>+IFERROR(('MIP 2017'!L143/'MIP 2017'!L$168),0)</f>
        <v>5.2498154709932907E-6</v>
      </c>
      <c r="M143" s="33">
        <f>+IFERROR(('MIP 2017'!M143/'MIP 2017'!M$168),0)</f>
        <v>4.9608599186224065E-6</v>
      </c>
      <c r="N143" s="33">
        <f>+IFERROR(('MIP 2017'!N143/'MIP 2017'!N$168),0)</f>
        <v>4.5689258160991851E-6</v>
      </c>
      <c r="O143" s="33">
        <f>+IFERROR(('MIP 2017'!O143/'MIP 2017'!O$168),0)</f>
        <v>5.4466953114001743E-6</v>
      </c>
      <c r="P143" s="33">
        <f>+IFERROR(('MIP 2017'!P143/'MIP 2017'!P$168),0)</f>
        <v>8.1850326962170179E-6</v>
      </c>
      <c r="Q143" s="33">
        <f>+IFERROR(('MIP 2017'!Q143/'MIP 2017'!Q$168),0)</f>
        <v>3.4295381637499888E-6</v>
      </c>
      <c r="R143" s="33">
        <f>+IFERROR(('MIP 2017'!R143/'MIP 2017'!R$168),0)</f>
        <v>6.5191907029689808E-6</v>
      </c>
      <c r="S143" s="33">
        <f>+IFERROR(('MIP 2017'!S143/'MIP 2017'!S$168),0)</f>
        <v>3.7583898978960592E-6</v>
      </c>
      <c r="T143" s="33">
        <f>+IFERROR(('MIP 2017'!T143/'MIP 2017'!T$168),0)</f>
        <v>4.1270678903193162E-6</v>
      </c>
      <c r="U143" s="33">
        <f>+IFERROR(('MIP 2017'!U143/'MIP 2017'!U$168),0)</f>
        <v>3.9703143283387982E-6</v>
      </c>
      <c r="V143" s="33">
        <f>+IFERROR(('MIP 2017'!V143/'MIP 2017'!V$168),0)</f>
        <v>3.6073694800768168E-6</v>
      </c>
      <c r="W143" s="33">
        <f>+IFERROR(('MIP 2017'!W143/'MIP 2017'!W$168),0)</f>
        <v>4.9989464333587886E-6</v>
      </c>
      <c r="X143" s="33">
        <f>+IFERROR(('MIP 2017'!X143/'MIP 2017'!X$168),0)</f>
        <v>4.4509859631518199E-6</v>
      </c>
      <c r="Y143" s="33">
        <f>+IFERROR(('MIP 2017'!Y143/'MIP 2017'!Y$168),0)</f>
        <v>9.2852375062455209E-6</v>
      </c>
      <c r="Z143" s="33">
        <f>+IFERROR(('MIP 2017'!Z143/'MIP 2017'!Z$168),0)</f>
        <v>8.4959006813014773E-6</v>
      </c>
      <c r="AA143" s="33">
        <f>+IFERROR(('MIP 2017'!AA143/'MIP 2017'!AA$168),0)</f>
        <v>6.0265168321325546E-6</v>
      </c>
      <c r="AB143" s="33">
        <f>+IFERROR(('MIP 2017'!AB143/'MIP 2017'!AB$168),0)</f>
        <v>5.4316874273832996E-5</v>
      </c>
      <c r="AC143" s="33">
        <f>+IFERROR(('MIP 2017'!AC143/'MIP 2017'!AC$168),0)</f>
        <v>1.3343516714420134E-6</v>
      </c>
      <c r="AD143" s="33">
        <f>+IFERROR(('MIP 2017'!AD143/'MIP 2017'!AD$168),0)</f>
        <v>8.9823327739818913E-6</v>
      </c>
      <c r="AE143" s="33">
        <f>+IFERROR(('MIP 2017'!AE143/'MIP 2017'!AE$168),0)</f>
        <v>8.6813483988929555E-6</v>
      </c>
      <c r="AF143" s="33">
        <f>+IFERROR(('MIP 2017'!AF143/'MIP 2017'!AF$168),0)</f>
        <v>4.7018262665007369E-6</v>
      </c>
      <c r="AG143" s="33">
        <f>+IFERROR(('MIP 2017'!AG143/'MIP 2017'!AG$168),0)</f>
        <v>4.5150602487774094E-7</v>
      </c>
      <c r="AH143" s="33">
        <f>+IFERROR(('MIP 2017'!AH143/'MIP 2017'!AH$168),0)</f>
        <v>6.751115851495912E-6</v>
      </c>
      <c r="AI143" s="33">
        <f>+IFERROR(('MIP 2017'!AI143/'MIP 2017'!AI$168),0)</f>
        <v>4.0548699686286495E-6</v>
      </c>
      <c r="AJ143" s="33">
        <f>+IFERROR(('MIP 2017'!AJ143/'MIP 2017'!AJ$168),0)</f>
        <v>1.1667247279441004E-4</v>
      </c>
      <c r="AK143" s="33">
        <f>+IFERROR(('MIP 2017'!AK143/'MIP 2017'!AK$168),0)</f>
        <v>2.7872542610344421E-4</v>
      </c>
      <c r="AL143" s="33">
        <f>+IFERROR(('MIP 2017'!AL143/'MIP 2017'!AL$168),0)</f>
        <v>8.2343669692550436E-6</v>
      </c>
      <c r="AM143" s="33">
        <f>+IFERROR(('MIP 2017'!AM143/'MIP 2017'!AM$168),0)</f>
        <v>3.7240443543218729E-6</v>
      </c>
      <c r="AN143" s="33">
        <f>+IFERROR(('MIP 2017'!AN143/'MIP 2017'!AN$168),0)</f>
        <v>1.0998993263772817E-6</v>
      </c>
      <c r="AO143" s="33">
        <f>+IFERROR(('MIP 2017'!AO143/'MIP 2017'!AO$168),0)</f>
        <v>5.7215711506357797E-6</v>
      </c>
      <c r="AP143" s="33">
        <f>+IFERROR(('MIP 2017'!AP143/'MIP 2017'!AP$168),0)</f>
        <v>2.233538174003723E-4</v>
      </c>
      <c r="AQ143" s="33">
        <f>+IFERROR(('MIP 2017'!AQ143/'MIP 2017'!AQ$168),0)</f>
        <v>2.5472715794140539E-6</v>
      </c>
      <c r="AR143" s="33">
        <f>+IFERROR(('MIP 2017'!AR143/'MIP 2017'!AR$168),0)</f>
        <v>7.9779450797645845E-6</v>
      </c>
      <c r="AS143" s="33">
        <f>+IFERROR(('MIP 2017'!AS143/'MIP 2017'!AS$168),0)</f>
        <v>2.4617700625926936E-7</v>
      </c>
      <c r="AT143" s="33">
        <f>+IFERROR(('MIP 2017'!AT143/'MIP 2017'!AT$168),0)</f>
        <v>2.6465185939355115E-6</v>
      </c>
      <c r="AU143" s="33">
        <f>+IFERROR(('MIP 2017'!AU143/'MIP 2017'!AU$168),0)</f>
        <v>4.6989992946055197E-6</v>
      </c>
      <c r="AV143" s="33">
        <f>+IFERROR(('MIP 2017'!AV143/'MIP 2017'!AV$168),0)</f>
        <v>4.6605885962915729E-6</v>
      </c>
      <c r="AW143" s="33">
        <f>+IFERROR(('MIP 2017'!AW143/'MIP 2017'!AW$168),0)</f>
        <v>7.5537876222102706E-6</v>
      </c>
      <c r="AX143" s="33">
        <f>+IFERROR(('MIP 2017'!AX143/'MIP 2017'!AX$168),0)</f>
        <v>5.9597306931783082E-6</v>
      </c>
      <c r="AY143" s="33">
        <f>+IFERROR(('MIP 2017'!AY143/'MIP 2017'!AY$168),0)</f>
        <v>5.0924778108164514E-6</v>
      </c>
      <c r="AZ143" s="33">
        <f>+IFERROR(('MIP 2017'!AZ143/'MIP 2017'!AZ$168),0)</f>
        <v>5.7662289307559351E-6</v>
      </c>
      <c r="BA143" s="33">
        <f>+IFERROR(('MIP 2017'!BA143/'MIP 2017'!BA$168),0)</f>
        <v>8.5216953645035592E-6</v>
      </c>
      <c r="BB143" s="33">
        <f>+IFERROR(('MIP 2017'!BB143/'MIP 2017'!BB$168),0)</f>
        <v>5.0792977672220402E-6</v>
      </c>
      <c r="BC143" s="33">
        <f>+IFERROR(('MIP 2017'!BC143/'MIP 2017'!BC$168),0)</f>
        <v>1.0783010240254745E-5</v>
      </c>
      <c r="BD143" s="33">
        <f>+IFERROR(('MIP 2017'!BD143/'MIP 2017'!BD$168),0)</f>
        <v>6.5599961557747072E-4</v>
      </c>
      <c r="BE143" s="33">
        <f>+IFERROR(('MIP 2017'!BE143/'MIP 2017'!BE$168),0)</f>
        <v>9.1593645171055224E-6</v>
      </c>
      <c r="BF143" s="33">
        <f>+IFERROR(('MIP 2017'!BF143/'MIP 2017'!BF$168),0)</f>
        <v>6.1760942077035226E-6</v>
      </c>
      <c r="BG143" s="33">
        <f>+IFERROR(('MIP 2017'!BG143/'MIP 2017'!BG$168),0)</f>
        <v>8.8767407562937401E-6</v>
      </c>
      <c r="BH143" s="33">
        <f>+IFERROR(('MIP 2017'!BH143/'MIP 2017'!BH$168),0)</f>
        <v>9.5734018077465206E-6</v>
      </c>
      <c r="BI143" s="33">
        <f>+IFERROR(('MIP 2017'!BI143/'MIP 2017'!BI$168),0)</f>
        <v>5.1479719148180586E-6</v>
      </c>
      <c r="BJ143" s="33">
        <f>+IFERROR(('MIP 2017'!BJ143/'MIP 2017'!BJ$168),0)</f>
        <v>1.2458071457279542E-5</v>
      </c>
      <c r="BK143" s="33">
        <f>+IFERROR(('MIP 2017'!BK143/'MIP 2017'!BK$168),0)</f>
        <v>7.729720907638886E-6</v>
      </c>
      <c r="BL143" s="33">
        <f>+IFERROR(('MIP 2017'!BL143/'MIP 2017'!BL$168),0)</f>
        <v>6.8321965407510956E-6</v>
      </c>
      <c r="BM143" s="33">
        <f>+IFERROR(('MIP 2017'!BM143/'MIP 2017'!BM$168),0)</f>
        <v>5.5876213092416066E-6</v>
      </c>
      <c r="BN143" s="33">
        <f>+IFERROR(('MIP 2017'!BN143/'MIP 2017'!BN$168),0)</f>
        <v>6.7135096824485534E-6</v>
      </c>
      <c r="BO143" s="33">
        <f>+IFERROR(('MIP 2017'!BO143/'MIP 2017'!BO$168),0)</f>
        <v>6.1672148457950306E-6</v>
      </c>
      <c r="BP143" s="33">
        <f>+IFERROR(('MIP 2017'!BP143/'MIP 2017'!BP$168),0)</f>
        <v>1.365660969289823E-5</v>
      </c>
      <c r="BQ143" s="33">
        <f>+IFERROR(('MIP 2017'!BQ143/'MIP 2017'!BQ$168),0)</f>
        <v>5.8347091784782419E-6</v>
      </c>
      <c r="BR143" s="33">
        <f>+IFERROR(('MIP 2017'!BR143/'MIP 2017'!BR$168),0)</f>
        <v>6.6211658490024779E-6</v>
      </c>
      <c r="BS143" s="33">
        <f>+IFERROR(('MIP 2017'!BS143/'MIP 2017'!BS$168),0)</f>
        <v>5.9114388048878705E-6</v>
      </c>
      <c r="BT143" s="33">
        <f>+IFERROR(('MIP 2017'!BT143/'MIP 2017'!BT$168),0)</f>
        <v>6.8295036737000411E-6</v>
      </c>
      <c r="BU143" s="33">
        <f>+IFERROR(('MIP 2017'!BU143/'MIP 2017'!BU$168),0)</f>
        <v>4.3487543248457316E-6</v>
      </c>
      <c r="BV143" s="33">
        <f>+IFERROR(('MIP 2017'!BV143/'MIP 2017'!BV$168),0)</f>
        <v>3.7802803933302357E-6</v>
      </c>
      <c r="BW143" s="33">
        <f>+IFERROR(('MIP 2017'!BW143/'MIP 2017'!BW$168),0)</f>
        <v>1.9855146827919045E-4</v>
      </c>
      <c r="BX143" s="33">
        <f>+IFERROR(('MIP 2017'!BX143/'MIP 2017'!BX$168),0)</f>
        <v>8.8636626154239991E-4</v>
      </c>
      <c r="BY143" s="33">
        <f>+IFERROR(('MIP 2017'!BY143/'MIP 2017'!BY$168),0)</f>
        <v>8.9095387030072528E-5</v>
      </c>
      <c r="BZ143" s="33">
        <f>+IFERROR(('MIP 2017'!BZ143/'MIP 2017'!BZ$168),0)</f>
        <v>2.9707902253768526E-5</v>
      </c>
      <c r="CA143" s="33">
        <f>+IFERROR(('MIP 2017'!CA143/'MIP 2017'!CA$168),0)</f>
        <v>1.6849034116523981E-6</v>
      </c>
      <c r="CB143" s="33">
        <f>+IFERROR(('MIP 2017'!CB143/'MIP 2017'!CB$168),0)</f>
        <v>6.2226348806906993E-6</v>
      </c>
      <c r="CC143" s="33">
        <f>+IFERROR(('MIP 2017'!CC143/'MIP 2017'!CC$168),0)</f>
        <v>6.7258947522756888E-6</v>
      </c>
      <c r="CD143" s="33">
        <f>+IFERROR(('MIP 2017'!CD143/'MIP 2017'!CD$168),0)</f>
        <v>1.1829837259516681E-5</v>
      </c>
      <c r="CE143" s="33">
        <f>+IFERROR(('MIP 2017'!CE143/'MIP 2017'!CE$168),0)</f>
        <v>6.2443804738410565E-5</v>
      </c>
      <c r="CF143" s="33">
        <f>+IFERROR(('MIP 2017'!CF143/'MIP 2017'!CF$168),0)</f>
        <v>8.4965170915160728E-6</v>
      </c>
      <c r="CG143" s="33">
        <f>+IFERROR(('MIP 2017'!CG143/'MIP 2017'!CG$168),0)</f>
        <v>1.1516263421161321E-5</v>
      </c>
      <c r="CH143" s="33">
        <f>+IFERROR(('MIP 2017'!CH143/'MIP 2017'!CH$168),0)</f>
        <v>4.3391016505617975E-6</v>
      </c>
      <c r="CI143" s="33">
        <f>+IFERROR(('MIP 2017'!CI143/'MIP 2017'!CI$168),0)</f>
        <v>3.9156841196108269E-6</v>
      </c>
      <c r="CJ143" s="33">
        <f>+IFERROR(('MIP 2017'!CJ143/'MIP 2017'!CJ$168),0)</f>
        <v>4.4094032915851056E-6</v>
      </c>
      <c r="CK143" s="33">
        <f>+IFERROR(('MIP 2017'!CK143/'MIP 2017'!CK$168),0)</f>
        <v>3.7662592082180094E-6</v>
      </c>
      <c r="CL143" s="33">
        <f>+IFERROR(('MIP 2017'!CL143/'MIP 2017'!CL$168),0)</f>
        <v>5.0775161477934618E-6</v>
      </c>
      <c r="CM143" s="33">
        <f>+IFERROR(('MIP 2017'!CM143/'MIP 2017'!CM$168),0)</f>
        <v>5.7314711103198021E-6</v>
      </c>
      <c r="CN143" s="33">
        <f>+IFERROR(('MIP 2017'!CN143/'MIP 2017'!CN$168),0)</f>
        <v>1.8328445544490044E-6</v>
      </c>
      <c r="CO143" s="33">
        <f>+IFERROR(('MIP 2017'!CO143/'MIP 2017'!CO$168),0)</f>
        <v>1.5664306493946431E-5</v>
      </c>
      <c r="CP143" s="33">
        <f>+IFERROR(('MIP 2017'!CP143/'MIP 2017'!CP$168),0)</f>
        <v>6.4208365029228412E-7</v>
      </c>
      <c r="CQ143" s="33">
        <f>+IFERROR(('MIP 2017'!CQ143/'MIP 2017'!CQ$168),0)</f>
        <v>1.7511870615227758E-3</v>
      </c>
      <c r="CR143" s="33">
        <f>+IFERROR(('MIP 2017'!CR143/'MIP 2017'!CR$168),0)</f>
        <v>6.2499031964459602E-4</v>
      </c>
      <c r="CS143" s="33">
        <f>+IFERROR(('MIP 2017'!CS143/'MIP 2017'!CS$168),0)</f>
        <v>1.0718107661895528E-6</v>
      </c>
      <c r="CT143" s="33">
        <f>+IFERROR(('MIP 2017'!CT143/'MIP 2017'!CT$168),0)</f>
        <v>1.6438522668256544E-3</v>
      </c>
      <c r="CU143" s="33">
        <f>+IFERROR(('MIP 2017'!CU143/'MIP 2017'!CU$168),0)</f>
        <v>4.7867530843399837E-7</v>
      </c>
      <c r="CV143" s="33">
        <f>+IFERROR(('MIP 2017'!CV143/'MIP 2017'!CV$168),0)</f>
        <v>3.8165689692387021E-5</v>
      </c>
      <c r="CW143" s="33">
        <f>+IFERROR(('MIP 2017'!CW143/'MIP 2017'!CW$168),0)</f>
        <v>3.4344435883856964E-5</v>
      </c>
      <c r="CX143" s="33">
        <f>+IFERROR(('MIP 2017'!CX143/'MIP 2017'!CX$168),0)</f>
        <v>2.9615138167284559E-7</v>
      </c>
      <c r="CY143" s="33">
        <f>+IFERROR(('MIP 2017'!CY143/'MIP 2017'!CY$168),0)</f>
        <v>3.3671589302189743E-7</v>
      </c>
      <c r="CZ143" s="33">
        <f>+IFERROR(('MIP 2017'!CZ143/'MIP 2017'!CZ$168),0)</f>
        <v>1.0464045304643458E-6</v>
      </c>
      <c r="DA143" s="33">
        <f>+IFERROR(('MIP 2017'!DA143/'MIP 2017'!DA$168),0)</f>
        <v>2.3851624474810299E-6</v>
      </c>
      <c r="DB143" s="33">
        <f>+IFERROR(('MIP 2017'!DB143/'MIP 2017'!DB$168),0)</f>
        <v>1.4890684156782963E-6</v>
      </c>
      <c r="DC143" s="33">
        <f>+IFERROR(('MIP 2017'!DC143/'MIP 2017'!DC$168),0)</f>
        <v>1.3015235462941682E-6</v>
      </c>
      <c r="DD143" s="33">
        <f>+IFERROR(('MIP 2017'!DD143/'MIP 2017'!DD$168),0)</f>
        <v>2.6403160025763705E-6</v>
      </c>
      <c r="DE143" s="33">
        <f>+IFERROR(('MIP 2017'!DE143/'MIP 2017'!DE$168),0)</f>
        <v>2.0281663588442361E-6</v>
      </c>
      <c r="DF143" s="33">
        <f>+IFERROR(('MIP 2017'!DF143/'MIP 2017'!DF$168),0)</f>
        <v>5.9157861303628343E-5</v>
      </c>
      <c r="DG143" s="33">
        <f>+IFERROR(('MIP 2017'!DG143/'MIP 2017'!DG$168),0)</f>
        <v>1.2084663265736298E-6</v>
      </c>
      <c r="DH143" s="33">
        <f>+IFERROR(('MIP 2017'!DH143/'MIP 2017'!DH$168),0)</f>
        <v>1.3565517663336692E-6</v>
      </c>
      <c r="DI143" s="33">
        <f>+IFERROR(('MIP 2017'!DI143/'MIP 2017'!DI$168),0)</f>
        <v>4.2171990678290633E-6</v>
      </c>
      <c r="DJ143" s="33">
        <f>+IFERROR(('MIP 2017'!DJ143/'MIP 2017'!DJ$168),0)</f>
        <v>1.7605160325242514E-6</v>
      </c>
      <c r="DK143" s="33">
        <f>+IFERROR(('MIP 2017'!DK143/'MIP 2017'!DK$168),0)</f>
        <v>3.3713418190618313E-3</v>
      </c>
      <c r="DL143" s="33">
        <f>+IFERROR(('MIP 2017'!DL143/'MIP 2017'!DL$168),0)</f>
        <v>1.9064390065167694E-6</v>
      </c>
      <c r="DM143" s="33">
        <f>+IFERROR(('MIP 2017'!DM143/'MIP 2017'!DM$168),0)</f>
        <v>4.5056286471371551E-7</v>
      </c>
      <c r="DN143" s="33">
        <f>+IFERROR(('MIP 2017'!DN143/'MIP 2017'!DN$168),0)</f>
        <v>1.2277034995041888E-7</v>
      </c>
      <c r="DO143" s="33">
        <f>+IFERROR(('MIP 2017'!DO143/'MIP 2017'!DO$168),0)</f>
        <v>3.3625548967950936E-5</v>
      </c>
      <c r="DP143" s="33">
        <f>+IFERROR(('MIP 2017'!DP143/'MIP 2017'!DP$168),0)</f>
        <v>1.455954413916927E-5</v>
      </c>
      <c r="DQ143" s="33">
        <f>+IFERROR(('MIP 2017'!DQ143/'MIP 2017'!DQ$168),0)</f>
        <v>8.6787942160001974E-6</v>
      </c>
      <c r="DR143" s="33">
        <f>+IFERROR(('MIP 2017'!DR143/'MIP 2017'!DR$168),0)</f>
        <v>5.2919153313896459E-7</v>
      </c>
      <c r="DS143" s="33">
        <f>+IFERROR(('MIP 2017'!DS143/'MIP 2017'!DS$168),0)</f>
        <v>9.0209262965921014E-5</v>
      </c>
      <c r="DT143" s="33">
        <f>+IFERROR(('MIP 2017'!DT143/'MIP 2017'!DT$168),0)</f>
        <v>1.6515399204033556E-5</v>
      </c>
      <c r="DU143" s="33">
        <f>+IFERROR(('MIP 2017'!DU143/'MIP 2017'!DU$168),0)</f>
        <v>2.3470228069949295E-3</v>
      </c>
      <c r="DV143" s="33">
        <f>+IFERROR(('MIP 2017'!DV143/'MIP 2017'!DV$168),0)</f>
        <v>1.7511548303650593E-5</v>
      </c>
      <c r="DW143" s="33">
        <f>+IFERROR(('MIP 2017'!DW143/'MIP 2017'!DW$168),0)</f>
        <v>7.6573211417411415E-4</v>
      </c>
      <c r="DX143" s="33">
        <f>+IFERROR(('MIP 2017'!DX143/'MIP 2017'!DX$168),0)</f>
        <v>5.9494329966401113E-6</v>
      </c>
      <c r="DY143" s="33">
        <f>+IFERROR(('MIP 2017'!DY143/'MIP 2017'!DY$168),0)</f>
        <v>2.2251221717523792E-2</v>
      </c>
      <c r="DZ143" s="33">
        <f>+IFERROR(('MIP 2017'!DZ143/'MIP 2017'!DZ$168),0)</f>
        <v>5.0593778294216684E-6</v>
      </c>
      <c r="EA143" s="33">
        <f>+IFERROR(('MIP 2017'!EA143/'MIP 2017'!EA$168),0)</f>
        <v>2.1992962639025445E-6</v>
      </c>
      <c r="EB143" s="33">
        <f>+IFERROR(('MIP 2017'!EB143/'MIP 2017'!EB$168),0)</f>
        <v>3.333004151554762E-5</v>
      </c>
      <c r="EC143" s="33">
        <f>+IFERROR(('MIP 2017'!EC143/'MIP 2017'!EC$168),0)</f>
        <v>2.4680398342060414E-6</v>
      </c>
      <c r="ED143" s="33">
        <f>+IFERROR(('MIP 2017'!ED143/'MIP 2017'!ED$168),0)</f>
        <v>1.2081360442130014E-3</v>
      </c>
      <c r="EE143" s="33">
        <f>+IFERROR(('MIP 2017'!EE143/'MIP 2017'!EE$168),0)</f>
        <v>3.5145397464180044E-6</v>
      </c>
      <c r="EF143" s="33">
        <f>+IFERROR(('MIP 2017'!EF143/'MIP 2017'!EF$168),0)</f>
        <v>1.969475846780256E-6</v>
      </c>
      <c r="EG143" s="33">
        <f>+IFERROR(('MIP 2017'!EG143/'MIP 2017'!EG$168),0)</f>
        <v>2.0141614981346528E-6</v>
      </c>
      <c r="EH143" s="33">
        <f>+IFERROR(('MIP 2017'!EH143/'MIP 2017'!EH$168),0)</f>
        <v>0</v>
      </c>
    </row>
    <row r="144" spans="1:138" s="7" customFormat="1" ht="21.95" customHeight="1" thickBot="1" x14ac:dyDescent="0.25">
      <c r="A144" s="137" t="s">
        <v>374</v>
      </c>
      <c r="B144" s="138" t="s">
        <v>309</v>
      </c>
      <c r="C144" s="33">
        <f>+IFERROR(('MIP 2017'!C144/'MIP 2017'!C$168),0)</f>
        <v>4.8267063646113096E-5</v>
      </c>
      <c r="D144" s="33">
        <f>+IFERROR(('MIP 2017'!D144/'MIP 2017'!D$168),0)</f>
        <v>3.1262015180744513E-5</v>
      </c>
      <c r="E144" s="33">
        <f>+IFERROR(('MIP 2017'!E144/'MIP 2017'!E$168),0)</f>
        <v>4.4031220885505069E-5</v>
      </c>
      <c r="F144" s="33">
        <f>+IFERROR(('MIP 2017'!F144/'MIP 2017'!F$168),0)</f>
        <v>5.84228881158399E-5</v>
      </c>
      <c r="G144" s="33">
        <f>+IFERROR(('MIP 2017'!G144/'MIP 2017'!G$168),0)</f>
        <v>6.7080418673513313E-5</v>
      </c>
      <c r="H144" s="33">
        <f>+IFERROR(('MIP 2017'!H144/'MIP 2017'!H$168),0)</f>
        <v>5.1283081405187817E-5</v>
      </c>
      <c r="I144" s="33">
        <f>+IFERROR(('MIP 2017'!I144/'MIP 2017'!I$168),0)</f>
        <v>2.3828095825899607E-5</v>
      </c>
      <c r="J144" s="33">
        <f>+IFERROR(('MIP 2017'!J144/'MIP 2017'!J$168),0)</f>
        <v>6.4070373968826556E-5</v>
      </c>
      <c r="K144" s="33">
        <f>+IFERROR(('MIP 2017'!K144/'MIP 2017'!K$168),0)</f>
        <v>4.4452634583475564E-5</v>
      </c>
      <c r="L144" s="33">
        <f>+IFERROR(('MIP 2017'!L144/'MIP 2017'!L$168),0)</f>
        <v>4.8314758295393523E-5</v>
      </c>
      <c r="M144" s="33">
        <f>+IFERROR(('MIP 2017'!M144/'MIP 2017'!M$168),0)</f>
        <v>4.5655461459524017E-5</v>
      </c>
      <c r="N144" s="33">
        <f>+IFERROR(('MIP 2017'!N144/'MIP 2017'!N$168),0)</f>
        <v>4.1438009983900437E-5</v>
      </c>
      <c r="O144" s="33">
        <f>+IFERROR(('MIP 2017'!O144/'MIP 2017'!O$168),0)</f>
        <v>5.0126669962584827E-5</v>
      </c>
      <c r="P144" s="33">
        <f>+IFERROR(('MIP 2017'!P144/'MIP 2017'!P$168),0)</f>
        <v>3.2669214455638911E-5</v>
      </c>
      <c r="Q144" s="33">
        <f>+IFERROR(('MIP 2017'!Q144/'MIP 2017'!Q$168),0)</f>
        <v>3.1562501265412615E-5</v>
      </c>
      <c r="R144" s="33">
        <f>+IFERROR(('MIP 2017'!R144/'MIP 2017'!R$168),0)</f>
        <v>5.9994881496300055E-5</v>
      </c>
      <c r="S144" s="33">
        <f>+IFERROR(('MIP 2017'!S144/'MIP 2017'!S$168),0)</f>
        <v>3.4553980398706533E-5</v>
      </c>
      <c r="T144" s="33">
        <f>+IFERROR(('MIP 2017'!T144/'MIP 2017'!T$168),0)</f>
        <v>3.6985543168039185E-5</v>
      </c>
      <c r="U144" s="33">
        <f>+IFERROR(('MIP 2017'!U144/'MIP 2017'!U$168),0)</f>
        <v>3.6539337085334265E-5</v>
      </c>
      <c r="V144" s="33">
        <f>+IFERROR(('MIP 2017'!V144/'MIP 2017'!V$168),0)</f>
        <v>3.3199106801960503E-5</v>
      </c>
      <c r="W144" s="33">
        <f>+IFERROR(('MIP 2017'!W144/'MIP 2017'!W$168),0)</f>
        <v>4.5856758897777583E-5</v>
      </c>
      <c r="X144" s="33">
        <f>+IFERROR(('MIP 2017'!X144/'MIP 2017'!X$168),0)</f>
        <v>4.0948641555293077E-5</v>
      </c>
      <c r="Y144" s="33">
        <f>+IFERROR(('MIP 2017'!Y144/'MIP 2017'!Y$168),0)</f>
        <v>8.5453290369593668E-5</v>
      </c>
      <c r="Z144" s="33">
        <f>+IFERROR(('MIP 2017'!Z144/'MIP 2017'!Z$168),0)</f>
        <v>7.8141170335298569E-5</v>
      </c>
      <c r="AA144" s="33">
        <f>+IFERROR(('MIP 2017'!AA144/'MIP 2017'!AA$168),0)</f>
        <v>5.4665819410159021E-5</v>
      </c>
      <c r="AB144" s="33">
        <f>+IFERROR(('MIP 2017'!AB144/'MIP 2017'!AB$168),0)</f>
        <v>5.4955929513160951E-5</v>
      </c>
      <c r="AC144" s="33">
        <f>+IFERROR(('MIP 2017'!AC144/'MIP 2017'!AC$168),0)</f>
        <v>1.2279257624667851E-5</v>
      </c>
      <c r="AD144" s="33">
        <f>+IFERROR(('MIP 2017'!AD144/'MIP 2017'!AD$168),0)</f>
        <v>8.2665617353902098E-5</v>
      </c>
      <c r="AE144" s="33">
        <f>+IFERROR(('MIP 2017'!AE144/'MIP 2017'!AE$168),0)</f>
        <v>7.9868765593319631E-5</v>
      </c>
      <c r="AF144" s="33">
        <f>+IFERROR(('MIP 2017'!AF144/'MIP 2017'!AF$168),0)</f>
        <v>4.2742079127514401E-5</v>
      </c>
      <c r="AG144" s="33">
        <f>+IFERROR(('MIP 2017'!AG144/'MIP 2017'!AG$168),0)</f>
        <v>4.1552707102588106E-6</v>
      </c>
      <c r="AH144" s="33">
        <f>+IFERROR(('MIP 2017'!AH144/'MIP 2017'!AH$168),0)</f>
        <v>6.1705903753932686E-5</v>
      </c>
      <c r="AI144" s="33">
        <f>+IFERROR(('MIP 2017'!AI144/'MIP 2017'!AI$168),0)</f>
        <v>1.9614365249913548E-5</v>
      </c>
      <c r="AJ144" s="33">
        <f>+IFERROR(('MIP 2017'!AJ144/'MIP 2017'!AJ$168),0)</f>
        <v>6.7227078187316754E-5</v>
      </c>
      <c r="AK144" s="33">
        <f>+IFERROR(('MIP 2017'!AK144/'MIP 2017'!AK$168),0)</f>
        <v>6.1881620956959476E-5</v>
      </c>
      <c r="AL144" s="33">
        <f>+IFERROR(('MIP 2017'!AL144/'MIP 2017'!AL$168),0)</f>
        <v>6.6421793104426473E-5</v>
      </c>
      <c r="AM144" s="33">
        <f>+IFERROR(('MIP 2017'!AM144/'MIP 2017'!AM$168),0)</f>
        <v>3.4167823467815759E-5</v>
      </c>
      <c r="AN144" s="33">
        <f>+IFERROR(('MIP 2017'!AN144/'MIP 2017'!AN$168),0)</f>
        <v>1.0059618082451075E-5</v>
      </c>
      <c r="AO144" s="33">
        <f>+IFERROR(('MIP 2017'!AO144/'MIP 2017'!AO$168),0)</f>
        <v>5.2393655510658149E-5</v>
      </c>
      <c r="AP144" s="33">
        <f>+IFERROR(('MIP 2017'!AP144/'MIP 2017'!AP$168),0)</f>
        <v>8.5599938638125116E-5</v>
      </c>
      <c r="AQ144" s="33">
        <f>+IFERROR(('MIP 2017'!AQ144/'MIP 2017'!AQ$168),0)</f>
        <v>2.3423201513325479E-5</v>
      </c>
      <c r="AR144" s="33">
        <f>+IFERROR(('MIP 2017'!AR144/'MIP 2017'!AR$168),0)</f>
        <v>7.317316248382079E-5</v>
      </c>
      <c r="AS144" s="33">
        <f>+IFERROR(('MIP 2017'!AS144/'MIP 2017'!AS$168),0)</f>
        <v>2.2077749248089952E-6</v>
      </c>
      <c r="AT144" s="33">
        <f>+IFERROR(('MIP 2017'!AT144/'MIP 2017'!AT$168),0)</f>
        <v>2.423423861554712E-5</v>
      </c>
      <c r="AU144" s="33">
        <f>+IFERROR(('MIP 2017'!AU144/'MIP 2017'!AU$168),0)</f>
        <v>4.3079185682281954E-5</v>
      </c>
      <c r="AV144" s="33">
        <f>+IFERROR(('MIP 2017'!AV144/'MIP 2017'!AV$168),0)</f>
        <v>4.2758375078967837E-5</v>
      </c>
      <c r="AW144" s="33">
        <f>+IFERROR(('MIP 2017'!AW144/'MIP 2017'!AW$168),0)</f>
        <v>6.9424183432920374E-5</v>
      </c>
      <c r="AX144" s="33">
        <f>+IFERROR(('MIP 2017'!AX144/'MIP 2017'!AX$168),0)</f>
        <v>5.2925398226580345E-5</v>
      </c>
      <c r="AY144" s="33">
        <f>+IFERROR(('MIP 2017'!AY144/'MIP 2017'!AY$168),0)</f>
        <v>3.8159372534380628E-5</v>
      </c>
      <c r="AZ144" s="33">
        <f>+IFERROR(('MIP 2017'!AZ144/'MIP 2017'!AZ$168),0)</f>
        <v>5.1439817489911248E-5</v>
      </c>
      <c r="BA144" s="33">
        <f>+IFERROR(('MIP 2017'!BA144/'MIP 2017'!BA$168),0)</f>
        <v>7.6287989090689096E-5</v>
      </c>
      <c r="BB144" s="33">
        <f>+IFERROR(('MIP 2017'!BB144/'MIP 2017'!BB$168),0)</f>
        <v>4.6712717442011483E-5</v>
      </c>
      <c r="BC144" s="33">
        <f>+IFERROR(('MIP 2017'!BC144/'MIP 2017'!BC$168),0)</f>
        <v>9.0643956611621804E-5</v>
      </c>
      <c r="BD144" s="33">
        <f>+IFERROR(('MIP 2017'!BD144/'MIP 2017'!BD$168),0)</f>
        <v>6.219950959847215E-5</v>
      </c>
      <c r="BE144" s="33">
        <f>+IFERROR(('MIP 2017'!BE144/'MIP 2017'!BE$168),0)</f>
        <v>8.4223938763138836E-5</v>
      </c>
      <c r="BF144" s="33">
        <f>+IFERROR(('MIP 2017'!BF144/'MIP 2017'!BF$168),0)</f>
        <v>5.630427694847649E-5</v>
      </c>
      <c r="BG144" s="33">
        <f>+IFERROR(('MIP 2017'!BG144/'MIP 2017'!BG$168),0)</f>
        <v>8.1531843785171226E-5</v>
      </c>
      <c r="BH144" s="33">
        <f>+IFERROR(('MIP 2017'!BH144/'MIP 2017'!BH$168),0)</f>
        <v>7.3526054937988417E-5</v>
      </c>
      <c r="BI144" s="33">
        <f>+IFERROR(('MIP 2017'!BI144/'MIP 2017'!BI$168),0)</f>
        <v>4.6229991058540119E-5</v>
      </c>
      <c r="BJ144" s="33">
        <f>+IFERROR(('MIP 2017'!BJ144/'MIP 2017'!BJ$168),0)</f>
        <v>7.0130083841187676E-5</v>
      </c>
      <c r="BK144" s="33">
        <f>+IFERROR(('MIP 2017'!BK144/'MIP 2017'!BK$168),0)</f>
        <v>7.1118455252846183E-5</v>
      </c>
      <c r="BL144" s="33">
        <f>+IFERROR(('MIP 2017'!BL144/'MIP 2017'!BL$168),0)</f>
        <v>6.2430013189485566E-5</v>
      </c>
      <c r="BM144" s="33">
        <f>+IFERROR(('MIP 2017'!BM144/'MIP 2017'!BM$168),0)</f>
        <v>5.1410454690060618E-5</v>
      </c>
      <c r="BN144" s="33">
        <f>+IFERROR(('MIP 2017'!BN144/'MIP 2017'!BN$168),0)</f>
        <v>6.1528778715516546E-5</v>
      </c>
      <c r="BO144" s="33">
        <f>+IFERROR(('MIP 2017'!BO144/'MIP 2017'!BO$168),0)</f>
        <v>5.6665125801151181E-5</v>
      </c>
      <c r="BP144" s="33">
        <f>+IFERROR(('MIP 2017'!BP144/'MIP 2017'!BP$168),0)</f>
        <v>1.2568361689902708E-4</v>
      </c>
      <c r="BQ144" s="33">
        <f>+IFERROR(('MIP 2017'!BQ144/'MIP 2017'!BQ$168),0)</f>
        <v>5.3681967223594101E-5</v>
      </c>
      <c r="BR144" s="33">
        <f>+IFERROR(('MIP 2017'!BR144/'MIP 2017'!BR$168),0)</f>
        <v>6.0575872959839441E-5</v>
      </c>
      <c r="BS144" s="33">
        <f>+IFERROR(('MIP 2017'!BS144/'MIP 2017'!BS$168),0)</f>
        <v>5.378701472582648E-5</v>
      </c>
      <c r="BT144" s="33">
        <f>+IFERROR(('MIP 2017'!BT144/'MIP 2017'!BT$168),0)</f>
        <v>6.2460183304121849E-5</v>
      </c>
      <c r="BU144" s="33">
        <f>+IFERROR(('MIP 2017'!BU144/'MIP 2017'!BU$168),0)</f>
        <v>3.9479520056743295E-5</v>
      </c>
      <c r="BV144" s="33">
        <f>+IFERROR(('MIP 2017'!BV144/'MIP 2017'!BV$168),0)</f>
        <v>3.4350591822022231E-5</v>
      </c>
      <c r="BW144" s="33">
        <f>+IFERROR(('MIP 2017'!BW144/'MIP 2017'!BW$168),0)</f>
        <v>5.5041738277385363E-5</v>
      </c>
      <c r="BX144" s="33">
        <f>+IFERROR(('MIP 2017'!BX144/'MIP 2017'!BX$168),0)</f>
        <v>7.0758033839311926E-6</v>
      </c>
      <c r="BY144" s="33">
        <f>+IFERROR(('MIP 2017'!BY144/'MIP 2017'!BY$168),0)</f>
        <v>1.0575820798658417E-5</v>
      </c>
      <c r="BZ144" s="33">
        <f>+IFERROR(('MIP 2017'!BZ144/'MIP 2017'!BZ$168),0)</f>
        <v>5.5410903753750655E-5</v>
      </c>
      <c r="CA144" s="33">
        <f>+IFERROR(('MIP 2017'!CA144/'MIP 2017'!CA$168),0)</f>
        <v>1.3805190607332329E-5</v>
      </c>
      <c r="CB144" s="33">
        <f>+IFERROR(('MIP 2017'!CB144/'MIP 2017'!CB$168),0)</f>
        <v>5.7259636215569094E-5</v>
      </c>
      <c r="CC144" s="33">
        <f>+IFERROR(('MIP 2017'!CC144/'MIP 2017'!CC$168),0)</f>
        <v>6.1899314570569393E-5</v>
      </c>
      <c r="CD144" s="33">
        <f>+IFERROR(('MIP 2017'!CD144/'MIP 2017'!CD$168),0)</f>
        <v>7.8577785214178146E-5</v>
      </c>
      <c r="CE144" s="33">
        <f>+IFERROR(('MIP 2017'!CE144/'MIP 2017'!CE$168),0)</f>
        <v>6.4019428721935677E-5</v>
      </c>
      <c r="CF144" s="33">
        <f>+IFERROR(('MIP 2017'!CF144/'MIP 2017'!CF$168),0)</f>
        <v>7.7509364181107952E-5</v>
      </c>
      <c r="CG144" s="33">
        <f>+IFERROR(('MIP 2017'!CG144/'MIP 2017'!CG$168),0)</f>
        <v>1.1675756173705833E-5</v>
      </c>
      <c r="CH144" s="33">
        <f>+IFERROR(('MIP 2017'!CH144/'MIP 2017'!CH$168),0)</f>
        <v>3.9240423324082369E-5</v>
      </c>
      <c r="CI144" s="33">
        <f>+IFERROR(('MIP 2017'!CI144/'MIP 2017'!CI$168),0)</f>
        <v>3.6036567922322246E-5</v>
      </c>
      <c r="CJ144" s="33">
        <f>+IFERROR(('MIP 2017'!CJ144/'MIP 2017'!CJ$168),0)</f>
        <v>4.0268722191627391E-5</v>
      </c>
      <c r="CK144" s="33">
        <f>+IFERROR(('MIP 2017'!CK144/'MIP 2017'!CK$168),0)</f>
        <v>3.4655635458038185E-5</v>
      </c>
      <c r="CL144" s="33">
        <f>+IFERROR(('MIP 2017'!CL144/'MIP 2017'!CL$168),0)</f>
        <v>4.6441743786258188E-5</v>
      </c>
      <c r="CM144" s="33">
        <f>+IFERROR(('MIP 2017'!CM144/'MIP 2017'!CM$168),0)</f>
        <v>5.2649508698515484E-5</v>
      </c>
      <c r="CN144" s="33">
        <f>+IFERROR(('MIP 2017'!CN144/'MIP 2017'!CN$168),0)</f>
        <v>1.6040238162095706E-5</v>
      </c>
      <c r="CO144" s="33">
        <f>+IFERROR(('MIP 2017'!CO144/'MIP 2017'!CO$168),0)</f>
        <v>1.6052308163809776E-5</v>
      </c>
      <c r="CP144" s="33">
        <f>+IFERROR(('MIP 2017'!CP144/'MIP 2017'!CP$168),0)</f>
        <v>5.1144945941926072E-6</v>
      </c>
      <c r="CQ144" s="33">
        <f>+IFERROR(('MIP 2017'!CQ144/'MIP 2017'!CQ$168),0)</f>
        <v>3.5581762276581717E-5</v>
      </c>
      <c r="CR144" s="33">
        <f>+IFERROR(('MIP 2017'!CR144/'MIP 2017'!CR$168),0)</f>
        <v>5.2196932682510108E-5</v>
      </c>
      <c r="CS144" s="33">
        <f>+IFERROR(('MIP 2017'!CS144/'MIP 2017'!CS$168),0)</f>
        <v>5.3429884137946269E-3</v>
      </c>
      <c r="CT144" s="33">
        <f>+IFERROR(('MIP 2017'!CT144/'MIP 2017'!CT$168),0)</f>
        <v>5.6629500301688891E-6</v>
      </c>
      <c r="CU144" s="33">
        <f>+IFERROR(('MIP 2017'!CU144/'MIP 2017'!CU$168),0)</f>
        <v>4.344806367013197E-6</v>
      </c>
      <c r="CV144" s="33">
        <f>+IFERROR(('MIP 2017'!CV144/'MIP 2017'!CV$168),0)</f>
        <v>1.4708351858935044E-6</v>
      </c>
      <c r="CW144" s="33">
        <f>+IFERROR(('MIP 2017'!CW144/'MIP 2017'!CW$168),0)</f>
        <v>1.4763555052060418E-6</v>
      </c>
      <c r="CX144" s="33">
        <f>+IFERROR(('MIP 2017'!CX144/'MIP 2017'!CX$168),0)</f>
        <v>2.6838657528382256E-6</v>
      </c>
      <c r="CY144" s="33">
        <f>+IFERROR(('MIP 2017'!CY144/'MIP 2017'!CY$168),0)</f>
        <v>2.9254504901508904E-6</v>
      </c>
      <c r="CZ144" s="33">
        <f>+IFERROR(('MIP 2017'!CZ144/'MIP 2017'!CZ$168),0)</f>
        <v>5.0719000081354657E-6</v>
      </c>
      <c r="DA144" s="33">
        <f>+IFERROR(('MIP 2017'!DA144/'MIP 2017'!DA$168),0)</f>
        <v>8.4892115559424246E-6</v>
      </c>
      <c r="DB144" s="33">
        <f>+IFERROR(('MIP 2017'!DB144/'MIP 2017'!DB$168),0)</f>
        <v>1.3667584265379485E-5</v>
      </c>
      <c r="DC144" s="33">
        <f>+IFERROR(('MIP 2017'!DC144/'MIP 2017'!DC$168),0)</f>
        <v>1.1958591574143358E-5</v>
      </c>
      <c r="DD144" s="33">
        <f>+IFERROR(('MIP 2017'!DD144/'MIP 2017'!DD$168),0)</f>
        <v>2.1377037141580754E-6</v>
      </c>
      <c r="DE144" s="33">
        <f>+IFERROR(('MIP 2017'!DE144/'MIP 2017'!DE$168),0)</f>
        <v>1.8247936861259015E-5</v>
      </c>
      <c r="DF144" s="33">
        <f>+IFERROR(('MIP 2017'!DF144/'MIP 2017'!DF$168),0)</f>
        <v>1.5021763065710852E-5</v>
      </c>
      <c r="DG144" s="33">
        <f>+IFERROR(('MIP 2017'!DG144/'MIP 2017'!DG$168),0)</f>
        <v>1.1555280760875586E-2</v>
      </c>
      <c r="DH144" s="33">
        <f>+IFERROR(('MIP 2017'!DH144/'MIP 2017'!DH$168),0)</f>
        <v>1.2345440060901298E-5</v>
      </c>
      <c r="DI144" s="33">
        <f>+IFERROR(('MIP 2017'!DI144/'MIP 2017'!DI$168),0)</f>
        <v>3.7481995662326433E-5</v>
      </c>
      <c r="DJ144" s="33">
        <f>+IFERROR(('MIP 2017'!DJ144/'MIP 2017'!DJ$168),0)</f>
        <v>1.4042099428487777E-5</v>
      </c>
      <c r="DK144" s="33">
        <f>+IFERROR(('MIP 2017'!DK144/'MIP 2017'!DK$168),0)</f>
        <v>6.3347837703896691E-6</v>
      </c>
      <c r="DL144" s="33">
        <f>+IFERROR(('MIP 2017'!DL144/'MIP 2017'!DL$168),0)</f>
        <v>1.5277001711135258E-5</v>
      </c>
      <c r="DM144" s="33">
        <f>+IFERROR(('MIP 2017'!DM144/'MIP 2017'!DM$168),0)</f>
        <v>4.1465906803395674E-6</v>
      </c>
      <c r="DN144" s="33">
        <f>+IFERROR(('MIP 2017'!DN144/'MIP 2017'!DN$168),0)</f>
        <v>5.6255200398107705E-7</v>
      </c>
      <c r="DO144" s="33">
        <f>+IFERROR(('MIP 2017'!DO144/'MIP 2017'!DO$168),0)</f>
        <v>1.1967061184237314E-5</v>
      </c>
      <c r="DP144" s="33">
        <f>+IFERROR(('MIP 2017'!DP144/'MIP 2017'!DP$168),0)</f>
        <v>7.9272790925318734E-6</v>
      </c>
      <c r="DQ144" s="33">
        <f>+IFERROR(('MIP 2017'!DQ144/'MIP 2017'!DQ$168),0)</f>
        <v>2.3356952238237739E-5</v>
      </c>
      <c r="DR144" s="33">
        <f>+IFERROR(('MIP 2017'!DR144/'MIP 2017'!DR$168),0)</f>
        <v>4.7398650233800552E-6</v>
      </c>
      <c r="DS144" s="33">
        <f>+IFERROR(('MIP 2017'!DS144/'MIP 2017'!DS$168),0)</f>
        <v>5.8101220194300657E-6</v>
      </c>
      <c r="DT144" s="33">
        <f>+IFERROR(('MIP 2017'!DT144/'MIP 2017'!DT$168),0)</f>
        <v>8.509635076553406E-6</v>
      </c>
      <c r="DU144" s="33">
        <f>+IFERROR(('MIP 2017'!DU144/'MIP 2017'!DU$168),0)</f>
        <v>1.9141032111915107E-6</v>
      </c>
      <c r="DV144" s="33">
        <f>+IFERROR(('MIP 2017'!DV144/'MIP 2017'!DV$168),0)</f>
        <v>9.8562853057000112E-6</v>
      </c>
      <c r="DW144" s="33">
        <f>+IFERROR(('MIP 2017'!DW144/'MIP 2017'!DW$168),0)</f>
        <v>4.034025536247273E-4</v>
      </c>
      <c r="DX144" s="33">
        <f>+IFERROR(('MIP 2017'!DX144/'MIP 2017'!DX$168),0)</f>
        <v>3.1556153549999302E-5</v>
      </c>
      <c r="DY144" s="33">
        <f>+IFERROR(('MIP 2017'!DY144/'MIP 2017'!DY$168),0)</f>
        <v>7.6833679009419591E-6</v>
      </c>
      <c r="DZ144" s="33">
        <f>+IFERROR(('MIP 2017'!DZ144/'MIP 2017'!DZ$168),0)</f>
        <v>4.9671619413831075E-6</v>
      </c>
      <c r="EA144" s="33">
        <f>+IFERROR(('MIP 2017'!EA144/'MIP 2017'!EA$168),0)</f>
        <v>1.7142529449961327E-5</v>
      </c>
      <c r="EB144" s="33">
        <f>+IFERROR(('MIP 2017'!EB144/'MIP 2017'!EB$168),0)</f>
        <v>1.9502032692904506E-5</v>
      </c>
      <c r="EC144" s="33">
        <f>+IFERROR(('MIP 2017'!EC144/'MIP 2017'!EC$168),0)</f>
        <v>2.168852556949427E-5</v>
      </c>
      <c r="ED144" s="33">
        <f>+IFERROR(('MIP 2017'!ED144/'MIP 2017'!ED$168),0)</f>
        <v>1.7921892028573484E-5</v>
      </c>
      <c r="EE144" s="33">
        <f>+IFERROR(('MIP 2017'!EE144/'MIP 2017'!EE$168),0)</f>
        <v>5.2479921557808083E-2</v>
      </c>
      <c r="EF144" s="33">
        <f>+IFERROR(('MIP 2017'!EF144/'MIP 2017'!EF$168),0)</f>
        <v>1.6540532861995743E-5</v>
      </c>
      <c r="EG144" s="33">
        <f>+IFERROR(('MIP 2017'!EG144/'MIP 2017'!EG$168),0)</f>
        <v>1.0850197711425549E-2</v>
      </c>
      <c r="EH144" s="33">
        <f>+IFERROR(('MIP 2017'!EH144/'MIP 2017'!EH$168),0)</f>
        <v>0</v>
      </c>
    </row>
    <row r="145" spans="1:138" s="7" customFormat="1" ht="21.95" customHeight="1" thickBot="1" x14ac:dyDescent="0.25">
      <c r="A145" s="137" t="s">
        <v>375</v>
      </c>
      <c r="B145" s="138" t="s">
        <v>311</v>
      </c>
      <c r="C145" s="33">
        <f>+IFERROR(('MIP 2017'!C145/'MIP 2017'!C$168),0)</f>
        <v>6.8726747753620252E-6</v>
      </c>
      <c r="D145" s="33">
        <f>+IFERROR(('MIP 2017'!D145/'MIP 2017'!D$168),0)</f>
        <v>4.4513514378036854E-6</v>
      </c>
      <c r="E145" s="33">
        <f>+IFERROR(('MIP 2017'!E145/'MIP 2017'!E$168),0)</f>
        <v>6.2695394799010809E-6</v>
      </c>
      <c r="F145" s="33">
        <f>+IFERROR(('MIP 2017'!F145/'MIP 2017'!F$168),0)</f>
        <v>8.7168911895648198E-6</v>
      </c>
      <c r="G145" s="33">
        <f>+IFERROR(('MIP 2017'!G145/'MIP 2017'!G$168),0)</f>
        <v>9.9875388970345298E-6</v>
      </c>
      <c r="H145" s="33">
        <f>+IFERROR(('MIP 2017'!H145/'MIP 2017'!H$168),0)</f>
        <v>7.4010150742846634E-6</v>
      </c>
      <c r="I145" s="33">
        <f>+IFERROR(('MIP 2017'!I145/'MIP 2017'!I$168),0)</f>
        <v>3.3928468143049566E-6</v>
      </c>
      <c r="J145" s="33">
        <f>+IFERROR(('MIP 2017'!J145/'MIP 2017'!J$168),0)</f>
        <v>9.3041616191770489E-6</v>
      </c>
      <c r="K145" s="33">
        <f>+IFERROR(('MIP 2017'!K145/'MIP 2017'!K$168),0)</f>
        <v>6.7568119206533024E-6</v>
      </c>
      <c r="L145" s="33">
        <f>+IFERROR(('MIP 2017'!L145/'MIP 2017'!L$168),0)</f>
        <v>6.8794659449146745E-6</v>
      </c>
      <c r="M145" s="33">
        <f>+IFERROR(('MIP 2017'!M145/'MIP 2017'!M$168),0)</f>
        <v>6.5008126583157464E-6</v>
      </c>
      <c r="N145" s="33">
        <f>+IFERROR(('MIP 2017'!N145/'MIP 2017'!N$168),0)</f>
        <v>1.1571051676386313E-5</v>
      </c>
      <c r="O145" s="33">
        <f>+IFERROR(('MIP 2017'!O145/'MIP 2017'!O$168),0)</f>
        <v>8.5042650957337204E-6</v>
      </c>
      <c r="P145" s="33">
        <f>+IFERROR(('MIP 2017'!P145/'MIP 2017'!P$168),0)</f>
        <v>4.6517204312726565E-6</v>
      </c>
      <c r="Q145" s="33">
        <f>+IFERROR(('MIP 2017'!Q145/'MIP 2017'!Q$168),0)</f>
        <v>4.4941372005670277E-6</v>
      </c>
      <c r="R145" s="33">
        <f>+IFERROR(('MIP 2017'!R145/'MIP 2017'!R$168),0)</f>
        <v>1.0699880536756914E-5</v>
      </c>
      <c r="S145" s="33">
        <f>+IFERROR(('MIP 2017'!S145/'MIP 2017'!S$168),0)</f>
        <v>7.9150538113372624E-6</v>
      </c>
      <c r="T145" s="33">
        <f>+IFERROR(('MIP 2017'!T145/'MIP 2017'!T$168),0)</f>
        <v>5.2663160006526705E-6</v>
      </c>
      <c r="U145" s="33">
        <f>+IFERROR(('MIP 2017'!U145/'MIP 2017'!U$168),0)</f>
        <v>8.7670989133693852E-6</v>
      </c>
      <c r="V145" s="33">
        <f>+IFERROR(('MIP 2017'!V145/'MIP 2017'!V$168),0)</f>
        <v>4.7271710074444896E-6</v>
      </c>
      <c r="W145" s="33">
        <f>+IFERROR(('MIP 2017'!W145/'MIP 2017'!W$168),0)</f>
        <v>8.2427985161361718E-6</v>
      </c>
      <c r="X145" s="33">
        <f>+IFERROR(('MIP 2017'!X145/'MIP 2017'!X$168),0)</f>
        <v>5.853867022451632E-6</v>
      </c>
      <c r="Y145" s="33">
        <f>+IFERROR(('MIP 2017'!Y145/'MIP 2017'!Y$168),0)</f>
        <v>1.2505993192622532E-5</v>
      </c>
      <c r="Z145" s="33">
        <f>+IFERROR(('MIP 2017'!Z145/'MIP 2017'!Z$168),0)</f>
        <v>1.1290088370006263E-5</v>
      </c>
      <c r="AA145" s="33">
        <f>+IFERROR(('MIP 2017'!AA145/'MIP 2017'!AA$168),0)</f>
        <v>7.9340069919831446E-6</v>
      </c>
      <c r="AB145" s="33">
        <f>+IFERROR(('MIP 2017'!AB145/'MIP 2017'!AB$168),0)</f>
        <v>1.0781242877577934E-5</v>
      </c>
      <c r="AC145" s="33">
        <f>+IFERROR(('MIP 2017'!AC145/'MIP 2017'!AC$168),0)</f>
        <v>3.1335820872402612E-6</v>
      </c>
      <c r="AD145" s="33">
        <f>+IFERROR(('MIP 2017'!AD145/'MIP 2017'!AD$168),0)</f>
        <v>1.1770633228144253E-5</v>
      </c>
      <c r="AE145" s="33">
        <f>+IFERROR(('MIP 2017'!AE145/'MIP 2017'!AE$168),0)</f>
        <v>1.4527121497712427E-5</v>
      </c>
      <c r="AF145" s="33">
        <f>+IFERROR(('MIP 2017'!AF145/'MIP 2017'!AF$168),0)</f>
        <v>6.7611990179901509E-6</v>
      </c>
      <c r="AG145" s="33">
        <f>+IFERROR(('MIP 2017'!AG145/'MIP 2017'!AG$168),0)</f>
        <v>2.1412623439752667E-5</v>
      </c>
      <c r="AH145" s="33">
        <f>+IFERROR(('MIP 2017'!AH145/'MIP 2017'!AH$168),0)</f>
        <v>8.786211055428917E-6</v>
      </c>
      <c r="AI145" s="33">
        <f>+IFERROR(('MIP 2017'!AI145/'MIP 2017'!AI$168),0)</f>
        <v>4.5943731358821552E-6</v>
      </c>
      <c r="AJ145" s="33">
        <f>+IFERROR(('MIP 2017'!AJ145/'MIP 2017'!AJ$168),0)</f>
        <v>9.8851357032359894E-6</v>
      </c>
      <c r="AK145" s="33">
        <f>+IFERROR(('MIP 2017'!AK145/'MIP 2017'!AK$168),0)</f>
        <v>1.1479844517048271E-5</v>
      </c>
      <c r="AL145" s="33">
        <f>+IFERROR(('MIP 2017'!AL145/'MIP 2017'!AL$168),0)</f>
        <v>9.6619164869081486E-6</v>
      </c>
      <c r="AM145" s="33">
        <f>+IFERROR(('MIP 2017'!AM145/'MIP 2017'!AM$168),0)</f>
        <v>7.5357687799927712E-6</v>
      </c>
      <c r="AN145" s="33">
        <f>+IFERROR(('MIP 2017'!AN145/'MIP 2017'!AN$168),0)</f>
        <v>5.1535750553715967E-6</v>
      </c>
      <c r="AO145" s="33">
        <f>+IFERROR(('MIP 2017'!AO145/'MIP 2017'!AO$168),0)</f>
        <v>1.0727629889009349E-5</v>
      </c>
      <c r="AP145" s="33">
        <f>+IFERROR(('MIP 2017'!AP145/'MIP 2017'!AP$168),0)</f>
        <v>1.5554116387271921E-5</v>
      </c>
      <c r="AQ145" s="33">
        <f>+IFERROR(('MIP 2017'!AQ145/'MIP 2017'!AQ$168),0)</f>
        <v>3.9175732579115746E-6</v>
      </c>
      <c r="AR145" s="33">
        <f>+IFERROR(('MIP 2017'!AR145/'MIP 2017'!AR$168),0)</f>
        <v>2.2660831600311657E-5</v>
      </c>
      <c r="AS145" s="33">
        <f>+IFERROR(('MIP 2017'!AS145/'MIP 2017'!AS$168),0)</f>
        <v>6.3968485204726295E-7</v>
      </c>
      <c r="AT145" s="33">
        <f>+IFERROR(('MIP 2017'!AT145/'MIP 2017'!AT$168),0)</f>
        <v>1.4216462340373618E-5</v>
      </c>
      <c r="AU145" s="33">
        <f>+IFERROR(('MIP 2017'!AU145/'MIP 2017'!AU$168),0)</f>
        <v>8.8427600681264449E-6</v>
      </c>
      <c r="AV145" s="33">
        <f>+IFERROR(('MIP 2017'!AV145/'MIP 2017'!AV$168),0)</f>
        <v>7.117191221645714E-6</v>
      </c>
      <c r="AW145" s="33">
        <f>+IFERROR(('MIP 2017'!AW145/'MIP 2017'!AW$168),0)</f>
        <v>2.2246751376446319E-5</v>
      </c>
      <c r="AX145" s="33">
        <f>+IFERROR(('MIP 2017'!AX145/'MIP 2017'!AX$168),0)</f>
        <v>9.0973768018922606E-6</v>
      </c>
      <c r="AY145" s="33">
        <f>+IFERROR(('MIP 2017'!AY145/'MIP 2017'!AY$168),0)</f>
        <v>5.9226554260309175E-6</v>
      </c>
      <c r="AZ145" s="33">
        <f>+IFERROR(('MIP 2017'!AZ145/'MIP 2017'!AZ$168),0)</f>
        <v>8.0918044532945203E-6</v>
      </c>
      <c r="BA145" s="33">
        <f>+IFERROR(('MIP 2017'!BA145/'MIP 2017'!BA$168),0)</f>
        <v>1.0943666651122301E-5</v>
      </c>
      <c r="BB145" s="33">
        <f>+IFERROR(('MIP 2017'!BB145/'MIP 2017'!BB$168),0)</f>
        <v>8.0725631407558508E-6</v>
      </c>
      <c r="BC145" s="33">
        <f>+IFERROR(('MIP 2017'!BC145/'MIP 2017'!BC$168),0)</f>
        <v>1.3733120448607226E-5</v>
      </c>
      <c r="BD145" s="33">
        <f>+IFERROR(('MIP 2017'!BD145/'MIP 2017'!BD$168),0)</f>
        <v>1.1892634640138189E-5</v>
      </c>
      <c r="BE145" s="33">
        <f>+IFERROR(('MIP 2017'!BE145/'MIP 2017'!BE$168),0)</f>
        <v>1.5488511066932289E-5</v>
      </c>
      <c r="BF145" s="33">
        <f>+IFERROR(('MIP 2017'!BF145/'MIP 2017'!BF$168),0)</f>
        <v>1.2824136448463356E-5</v>
      </c>
      <c r="BG145" s="33">
        <f>+IFERROR(('MIP 2017'!BG145/'MIP 2017'!BG$168),0)</f>
        <v>1.2026870905352424E-5</v>
      </c>
      <c r="BH145" s="33">
        <f>+IFERROR(('MIP 2017'!BH145/'MIP 2017'!BH$168),0)</f>
        <v>1.473990608052485E-5</v>
      </c>
      <c r="BI145" s="33">
        <f>+IFERROR(('MIP 2017'!BI145/'MIP 2017'!BI$168),0)</f>
        <v>9.9223560556182701E-6</v>
      </c>
      <c r="BJ145" s="33">
        <f>+IFERROR(('MIP 2017'!BJ145/'MIP 2017'!BJ$168),0)</f>
        <v>1.1554766483446984E-5</v>
      </c>
      <c r="BK145" s="33">
        <f>+IFERROR(('MIP 2017'!BK145/'MIP 2017'!BK$168),0)</f>
        <v>1.8950320523830574E-5</v>
      </c>
      <c r="BL145" s="33">
        <f>+IFERROR(('MIP 2017'!BL145/'MIP 2017'!BL$168),0)</f>
        <v>1.4470323499158407E-5</v>
      </c>
      <c r="BM145" s="33">
        <f>+IFERROR(('MIP 2017'!BM145/'MIP 2017'!BM$168),0)</f>
        <v>1.0087818183341587E-5</v>
      </c>
      <c r="BN145" s="33">
        <f>+IFERROR(('MIP 2017'!BN145/'MIP 2017'!BN$168),0)</f>
        <v>1.0859281834915568E-5</v>
      </c>
      <c r="BO145" s="33">
        <f>+IFERROR(('MIP 2017'!BO145/'MIP 2017'!BO$168),0)</f>
        <v>9.7329072694682369E-6</v>
      </c>
      <c r="BP145" s="33">
        <f>+IFERROR(('MIP 2017'!BP145/'MIP 2017'!BP$168),0)</f>
        <v>3.2012747947878584E-5</v>
      </c>
      <c r="BQ145" s="33">
        <f>+IFERROR(('MIP 2017'!BQ145/'MIP 2017'!BQ$168),0)</f>
        <v>1.9461917203041144E-5</v>
      </c>
      <c r="BR145" s="33">
        <f>+IFERROR(('MIP 2017'!BR145/'MIP 2017'!BR$168),0)</f>
        <v>1.215007663888546E-5</v>
      </c>
      <c r="BS145" s="33">
        <f>+IFERROR(('MIP 2017'!BS145/'MIP 2017'!BS$168),0)</f>
        <v>1.1177794883409753E-5</v>
      </c>
      <c r="BT145" s="33">
        <f>+IFERROR(('MIP 2017'!BT145/'MIP 2017'!BT$168),0)</f>
        <v>1.0096148060679876E-5</v>
      </c>
      <c r="BU145" s="33">
        <f>+IFERROR(('MIP 2017'!BU145/'MIP 2017'!BU$168),0)</f>
        <v>8.6662358488401471E-6</v>
      </c>
      <c r="BV145" s="33">
        <f>+IFERROR(('MIP 2017'!BV145/'MIP 2017'!BV$168),0)</f>
        <v>1.7790022147138311E-5</v>
      </c>
      <c r="BW145" s="33">
        <f>+IFERROR(('MIP 2017'!BW145/'MIP 2017'!BW$168),0)</f>
        <v>1.5056678713929669E-5</v>
      </c>
      <c r="BX145" s="33">
        <f>+IFERROR(('MIP 2017'!BX145/'MIP 2017'!BX$168),0)</f>
        <v>9.2140447884532537E-6</v>
      </c>
      <c r="BY145" s="33">
        <f>+IFERROR(('MIP 2017'!BY145/'MIP 2017'!BY$168),0)</f>
        <v>1.4815659329416535E-5</v>
      </c>
      <c r="BZ145" s="33">
        <f>+IFERROR(('MIP 2017'!BZ145/'MIP 2017'!BZ$168),0)</f>
        <v>1.1216378305075892E-5</v>
      </c>
      <c r="CA145" s="33">
        <f>+IFERROR(('MIP 2017'!CA145/'MIP 2017'!CA$168),0)</f>
        <v>1.0459259464971456E-5</v>
      </c>
      <c r="CB145" s="33">
        <f>+IFERROR(('MIP 2017'!CB145/'MIP 2017'!CB$168),0)</f>
        <v>8.1597068151890152E-6</v>
      </c>
      <c r="CC145" s="33">
        <f>+IFERROR(('MIP 2017'!CC145/'MIP 2017'!CC$168),0)</f>
        <v>8.8240448354941504E-6</v>
      </c>
      <c r="CD145" s="33">
        <f>+IFERROR(('MIP 2017'!CD145/'MIP 2017'!CD$168),0)</f>
        <v>1.2380337483997716E-5</v>
      </c>
      <c r="CE145" s="33">
        <f>+IFERROR(('MIP 2017'!CE145/'MIP 2017'!CE$168),0)</f>
        <v>1.2116289181536024E-5</v>
      </c>
      <c r="CF145" s="33">
        <f>+IFERROR(('MIP 2017'!CF145/'MIP 2017'!CF$168),0)</f>
        <v>1.7747566167070374E-5</v>
      </c>
      <c r="CG145" s="33">
        <f>+IFERROR(('MIP 2017'!CG145/'MIP 2017'!CG$168),0)</f>
        <v>1.1244258399283964E-5</v>
      </c>
      <c r="CH145" s="33">
        <f>+IFERROR(('MIP 2017'!CH145/'MIP 2017'!CH$168),0)</f>
        <v>6.6467914556171013E-6</v>
      </c>
      <c r="CI145" s="33">
        <f>+IFERROR(('MIP 2017'!CI145/'MIP 2017'!CI$168),0)</f>
        <v>3.4991542390969226E-5</v>
      </c>
      <c r="CJ145" s="33">
        <f>+IFERROR(('MIP 2017'!CJ145/'MIP 2017'!CJ$168),0)</f>
        <v>6.8626471261283926E-6</v>
      </c>
      <c r="CK145" s="33">
        <f>+IFERROR(('MIP 2017'!CK145/'MIP 2017'!CK$168),0)</f>
        <v>4.9345639374890989E-6</v>
      </c>
      <c r="CL145" s="33">
        <f>+IFERROR(('MIP 2017'!CL145/'MIP 2017'!CL$168),0)</f>
        <v>8.3862903821950866E-6</v>
      </c>
      <c r="CM145" s="33">
        <f>+IFERROR(('MIP 2017'!CM145/'MIP 2017'!CM$168),0)</f>
        <v>7.7144117533898635E-5</v>
      </c>
      <c r="CN145" s="33">
        <f>+IFERROR(('MIP 2017'!CN145/'MIP 2017'!CN$168),0)</f>
        <v>3.2800275952576949E-5</v>
      </c>
      <c r="CO145" s="33">
        <f>+IFERROR(('MIP 2017'!CO145/'MIP 2017'!CO$168),0)</f>
        <v>8.7613719592522169E-6</v>
      </c>
      <c r="CP145" s="33">
        <f>+IFERROR(('MIP 2017'!CP145/'MIP 2017'!CP$168),0)</f>
        <v>3.8982283717209012E-6</v>
      </c>
      <c r="CQ145" s="33">
        <f>+IFERROR(('MIP 2017'!CQ145/'MIP 2017'!CQ$168),0)</f>
        <v>1.3221221507973465E-5</v>
      </c>
      <c r="CR145" s="33">
        <f>+IFERROR(('MIP 2017'!CR145/'MIP 2017'!CR$168),0)</f>
        <v>1.1943237647264056E-5</v>
      </c>
      <c r="CS145" s="33">
        <f>+IFERROR(('MIP 2017'!CS145/'MIP 2017'!CS$168),0)</f>
        <v>1.2647746199955543E-5</v>
      </c>
      <c r="CT145" s="33">
        <f>+IFERROR(('MIP 2017'!CT145/'MIP 2017'!CT$168),0)</f>
        <v>3.1578791522390045E-5</v>
      </c>
      <c r="CU145" s="33">
        <f>+IFERROR(('MIP 2017'!CU145/'MIP 2017'!CU$168),0)</f>
        <v>2.3585222325786337E-6</v>
      </c>
      <c r="CV145" s="33">
        <f>+IFERROR(('MIP 2017'!CV145/'MIP 2017'!CV$168),0)</f>
        <v>1.1720401773777601E-5</v>
      </c>
      <c r="CW145" s="33">
        <f>+IFERROR(('MIP 2017'!CW145/'MIP 2017'!CW$168),0)</f>
        <v>2.5960315067012253E-5</v>
      </c>
      <c r="CX145" s="33">
        <f>+IFERROR(('MIP 2017'!CX145/'MIP 2017'!CX$168),0)</f>
        <v>7.217594598894189E-5</v>
      </c>
      <c r="CY145" s="33">
        <f>+IFERROR(('MIP 2017'!CY145/'MIP 2017'!CY$168),0)</f>
        <v>2.5905221299831071E-5</v>
      </c>
      <c r="CZ145" s="33">
        <f>+IFERROR(('MIP 2017'!CZ145/'MIP 2017'!CZ$168),0)</f>
        <v>3.0464437636254592E-5</v>
      </c>
      <c r="DA145" s="33">
        <f>+IFERROR(('MIP 2017'!DA145/'MIP 2017'!DA$168),0)</f>
        <v>4.4750061402137379E-6</v>
      </c>
      <c r="DB145" s="33">
        <f>+IFERROR(('MIP 2017'!DB145/'MIP 2017'!DB$168),0)</f>
        <v>7.0242658468022035E-6</v>
      </c>
      <c r="DC145" s="33">
        <f>+IFERROR(('MIP 2017'!DC145/'MIP 2017'!DC$168),0)</f>
        <v>1.4213142802309421E-5</v>
      </c>
      <c r="DD145" s="33">
        <f>+IFERROR(('MIP 2017'!DD145/'MIP 2017'!DD$168),0)</f>
        <v>8.4064222056289877E-6</v>
      </c>
      <c r="DE145" s="33">
        <f>+IFERROR(('MIP 2017'!DE145/'MIP 2017'!DE$168),0)</f>
        <v>1.2567193965295257E-5</v>
      </c>
      <c r="DF145" s="33">
        <f>+IFERROR(('MIP 2017'!DF145/'MIP 2017'!DF$168),0)</f>
        <v>1.2925288544503826E-5</v>
      </c>
      <c r="DG145" s="33">
        <f>+IFERROR(('MIP 2017'!DG145/'MIP 2017'!DG$168),0)</f>
        <v>2.5891121930867695E-5</v>
      </c>
      <c r="DH145" s="33">
        <f>+IFERROR(('MIP 2017'!DH145/'MIP 2017'!DH$168),0)</f>
        <v>1.8332821625220052E-5</v>
      </c>
      <c r="DI145" s="33">
        <f>+IFERROR(('MIP 2017'!DI145/'MIP 2017'!DI$168),0)</f>
        <v>6.1205517311261561E-6</v>
      </c>
      <c r="DJ145" s="33">
        <f>+IFERROR(('MIP 2017'!DJ145/'MIP 2017'!DJ$168),0)</f>
        <v>1.0942768581245263E-5</v>
      </c>
      <c r="DK145" s="33">
        <f>+IFERROR(('MIP 2017'!DK145/'MIP 2017'!DK$168),0)</f>
        <v>8.4231828569974378E-6</v>
      </c>
      <c r="DL145" s="33">
        <f>+IFERROR(('MIP 2017'!DL145/'MIP 2017'!DL$168),0)</f>
        <v>1.147905850186738E-5</v>
      </c>
      <c r="DM145" s="33">
        <f>+IFERROR(('MIP 2017'!DM145/'MIP 2017'!DM$168),0)</f>
        <v>1.1311729058099646E-5</v>
      </c>
      <c r="DN145" s="33">
        <f>+IFERROR(('MIP 2017'!DN145/'MIP 2017'!DN$168),0)</f>
        <v>1.5108925397078208E-7</v>
      </c>
      <c r="DO145" s="33">
        <f>+IFERROR(('MIP 2017'!DO145/'MIP 2017'!DO$168),0)</f>
        <v>2.4662346419702886E-5</v>
      </c>
      <c r="DP145" s="33">
        <f>+IFERROR(('MIP 2017'!DP145/'MIP 2017'!DP$168),0)</f>
        <v>6.4732046794614227E-6</v>
      </c>
      <c r="DQ145" s="33">
        <f>+IFERROR(('MIP 2017'!DQ145/'MIP 2017'!DQ$168),0)</f>
        <v>8.4660483833661018E-6</v>
      </c>
      <c r="DR145" s="33">
        <f>+IFERROR(('MIP 2017'!DR145/'MIP 2017'!DR$168),0)</f>
        <v>4.6213808007514107E-6</v>
      </c>
      <c r="DS145" s="33">
        <f>+IFERROR(('MIP 2017'!DS145/'MIP 2017'!DS$168),0)</f>
        <v>2.1232862996128324E-5</v>
      </c>
      <c r="DT145" s="33">
        <f>+IFERROR(('MIP 2017'!DT145/'MIP 2017'!DT$168),0)</f>
        <v>3.0515517046032843E-6</v>
      </c>
      <c r="DU145" s="33">
        <f>+IFERROR(('MIP 2017'!DU145/'MIP 2017'!DU$168),0)</f>
        <v>1.011669540548907E-5</v>
      </c>
      <c r="DV145" s="33">
        <f>+IFERROR(('MIP 2017'!DV145/'MIP 2017'!DV$168),0)</f>
        <v>5.6480727582687676E-6</v>
      </c>
      <c r="DW145" s="33">
        <f>+IFERROR(('MIP 2017'!DW145/'MIP 2017'!DW$168),0)</f>
        <v>4.6815862252561577E-6</v>
      </c>
      <c r="DX145" s="33">
        <f>+IFERROR(('MIP 2017'!DX145/'MIP 2017'!DX$168),0)</f>
        <v>2.1221466562837029E-5</v>
      </c>
      <c r="DY145" s="33">
        <f>+IFERROR(('MIP 2017'!DY145/'MIP 2017'!DY$168),0)</f>
        <v>7.0236504602082839E-5</v>
      </c>
      <c r="DZ145" s="33">
        <f>+IFERROR(('MIP 2017'!DZ145/'MIP 2017'!DZ$168),0)</f>
        <v>1.6970024707577483E-6</v>
      </c>
      <c r="EA145" s="33">
        <f>+IFERROR(('MIP 2017'!EA145/'MIP 2017'!EA$168),0)</f>
        <v>1.5864752582305962E-5</v>
      </c>
      <c r="EB145" s="33">
        <f>+IFERROR(('MIP 2017'!EB145/'MIP 2017'!EB$168),0)</f>
        <v>5.538726654739539E-4</v>
      </c>
      <c r="EC145" s="33">
        <f>+IFERROR(('MIP 2017'!EC145/'MIP 2017'!EC$168),0)</f>
        <v>1.9916325501907966E-5</v>
      </c>
      <c r="ED145" s="33">
        <f>+IFERROR(('MIP 2017'!ED145/'MIP 2017'!ED$168),0)</f>
        <v>9.2872604979141579E-6</v>
      </c>
      <c r="EE145" s="33">
        <f>+IFERROR(('MIP 2017'!EE145/'MIP 2017'!EE$168),0)</f>
        <v>4.5290602963915439E-6</v>
      </c>
      <c r="EF145" s="33">
        <f>+IFERROR(('MIP 2017'!EF145/'MIP 2017'!EF$168),0)</f>
        <v>1.4840922015121964E-2</v>
      </c>
      <c r="EG145" s="33">
        <f>+IFERROR(('MIP 2017'!EG145/'MIP 2017'!EG$168),0)</f>
        <v>1.2251711935560736E-5</v>
      </c>
      <c r="EH145" s="33">
        <f>+IFERROR(('MIP 2017'!EH145/'MIP 2017'!EH$168),0)</f>
        <v>0</v>
      </c>
    </row>
    <row r="146" spans="1:138" s="7" customFormat="1" ht="21.95" customHeight="1" thickBot="1" x14ac:dyDescent="0.25">
      <c r="A146" s="137" t="s">
        <v>376</v>
      </c>
      <c r="B146" s="138" t="s">
        <v>313</v>
      </c>
      <c r="C146" s="33">
        <f>+IFERROR(('MIP 2017'!C146/'MIP 2017'!C$168),0)</f>
        <v>1.1786482733193698E-7</v>
      </c>
      <c r="D146" s="33">
        <f>+IFERROR(('MIP 2017'!D146/'MIP 2017'!D$168),0)</f>
        <v>7.6339676437382982E-8</v>
      </c>
      <c r="E146" s="33">
        <f>+IFERROR(('MIP 2017'!E146/'MIP 2017'!E$168),0)</f>
        <v>1.0752119260733933E-7</v>
      </c>
      <c r="F146" s="33">
        <f>+IFERROR(('MIP 2017'!F146/'MIP 2017'!F$168),0)</f>
        <v>1.6364330801295893E-7</v>
      </c>
      <c r="G146" s="33">
        <f>+IFERROR(('MIP 2017'!G146/'MIP 2017'!G$168),0)</f>
        <v>1.6380573764081431E-7</v>
      </c>
      <c r="H146" s="33">
        <f>+IFERROR(('MIP 2017'!H146/'MIP 2017'!H$168),0)</f>
        <v>1.2522973386550491E-7</v>
      </c>
      <c r="I146" s="33">
        <f>+IFERROR(('MIP 2017'!I146/'MIP 2017'!I$168),0)</f>
        <v>5.8186560109808354E-8</v>
      </c>
      <c r="J146" s="33">
        <f>+IFERROR(('MIP 2017'!J146/'MIP 2017'!J$168),0)</f>
        <v>1.5645541689247754E-7</v>
      </c>
      <c r="K146" s="33">
        <f>+IFERROR(('MIP 2017'!K146/'MIP 2017'!K$168),0)</f>
        <v>1.08550255678397E-7</v>
      </c>
      <c r="L146" s="33">
        <f>+IFERROR(('MIP 2017'!L146/'MIP 2017'!L$168),0)</f>
        <v>1.1798129436302282E-7</v>
      </c>
      <c r="M146" s="33">
        <f>+IFERROR(('MIP 2017'!M146/'MIP 2017'!M$168),0)</f>
        <v>1.1148747562397121E-7</v>
      </c>
      <c r="N146" s="33">
        <f>+IFERROR(('MIP 2017'!N146/'MIP 2017'!N$168),0)</f>
        <v>2.4939340376912243E-6</v>
      </c>
      <c r="O146" s="33">
        <f>+IFERROR(('MIP 2017'!O146/'MIP 2017'!O$168),0)</f>
        <v>7.1582250505482928E-7</v>
      </c>
      <c r="P146" s="33">
        <f>+IFERROR(('MIP 2017'!P146/'MIP 2017'!P$168),0)</f>
        <v>2.0648044714996087E-7</v>
      </c>
      <c r="Q146" s="33">
        <f>+IFERROR(('MIP 2017'!Q146/'MIP 2017'!Q$168),0)</f>
        <v>7.7073442649985548E-8</v>
      </c>
      <c r="R146" s="33">
        <f>+IFERROR(('MIP 2017'!R146/'MIP 2017'!R$168),0)</f>
        <v>1.5111950460802012E-7</v>
      </c>
      <c r="S146" s="33">
        <f>+IFERROR(('MIP 2017'!S146/'MIP 2017'!S$168),0)</f>
        <v>1.0174662501220776E-7</v>
      </c>
      <c r="T146" s="33">
        <f>+IFERROR(('MIP 2017'!T146/'MIP 2017'!T$168),0)</f>
        <v>9.0316135475746722E-8</v>
      </c>
      <c r="U146" s="33">
        <f>+IFERROR(('MIP 2017'!U146/'MIP 2017'!U$168),0)</f>
        <v>7.9132239778873557E-7</v>
      </c>
      <c r="V146" s="33">
        <f>+IFERROR(('MIP 2017'!V146/'MIP 2017'!V$168),0)</f>
        <v>8.1069920048942515E-8</v>
      </c>
      <c r="W146" s="33">
        <f>+IFERROR(('MIP 2017'!W146/'MIP 2017'!W$168),0)</f>
        <v>1.403498161175628E-7</v>
      </c>
      <c r="X146" s="33">
        <f>+IFERROR(('MIP 2017'!X146/'MIP 2017'!X$168),0)</f>
        <v>1.0702864981782363E-7</v>
      </c>
      <c r="Y146" s="33">
        <f>+IFERROR(('MIP 2017'!Y146/'MIP 2017'!Y$168),0)</f>
        <v>2.0867101815440798E-7</v>
      </c>
      <c r="Z146" s="33">
        <f>+IFERROR(('MIP 2017'!Z146/'MIP 2017'!Z$168),0)</f>
        <v>1.9439349870127583E-7</v>
      </c>
      <c r="AA146" s="33">
        <f>+IFERROR(('MIP 2017'!AA146/'MIP 2017'!AA$168),0)</f>
        <v>1.3349014584723148E-7</v>
      </c>
      <c r="AB146" s="33">
        <f>+IFERROR(('MIP 2017'!AB146/'MIP 2017'!AB$168),0)</f>
        <v>6.3940753754458034E-7</v>
      </c>
      <c r="AC146" s="33">
        <f>+IFERROR(('MIP 2017'!AC146/'MIP 2017'!AC$168),0)</f>
        <v>3.2383635119437171E-8</v>
      </c>
      <c r="AD146" s="33">
        <f>+IFERROR(('MIP 2017'!AD146/'MIP 2017'!AD$168),0)</f>
        <v>2.0186371367321139E-7</v>
      </c>
      <c r="AE146" s="33">
        <f>+IFERROR(('MIP 2017'!AE146/'MIP 2017'!AE$168),0)</f>
        <v>3.2271191438160255E-7</v>
      </c>
      <c r="AF146" s="33">
        <f>+IFERROR(('MIP 2017'!AF146/'MIP 2017'!AF$168),0)</f>
        <v>1.9200233890836868E-7</v>
      </c>
      <c r="AG146" s="33">
        <f>+IFERROR(('MIP 2017'!AG146/'MIP 2017'!AG$168),0)</f>
        <v>4.8743265621180413E-6</v>
      </c>
      <c r="AH146" s="33">
        <f>+IFERROR(('MIP 2017'!AH146/'MIP 2017'!AH$168),0)</f>
        <v>1.5068154434756219E-7</v>
      </c>
      <c r="AI146" s="33">
        <f>+IFERROR(('MIP 2017'!AI146/'MIP 2017'!AI$168),0)</f>
        <v>1.0255444835646536E-6</v>
      </c>
      <c r="AJ146" s="33">
        <f>+IFERROR(('MIP 2017'!AJ146/'MIP 2017'!AJ$168),0)</f>
        <v>3.8366537344192096E-7</v>
      </c>
      <c r="AK146" s="33">
        <f>+IFERROR(('MIP 2017'!AK146/'MIP 2017'!AK$168),0)</f>
        <v>1.2396596066155915E-6</v>
      </c>
      <c r="AL146" s="33">
        <f>+IFERROR(('MIP 2017'!AL146/'MIP 2017'!AL$168),0)</f>
        <v>5.1694413383213002E-7</v>
      </c>
      <c r="AM146" s="33">
        <f>+IFERROR(('MIP 2017'!AM146/'MIP 2017'!AM$168),0)</f>
        <v>1.2849938184168255E-6</v>
      </c>
      <c r="AN146" s="33">
        <f>+IFERROR(('MIP 2017'!AN146/'MIP 2017'!AN$168),0)</f>
        <v>2.1083766601768631E-6</v>
      </c>
      <c r="AO146" s="33">
        <f>+IFERROR(('MIP 2017'!AO146/'MIP 2017'!AO$168),0)</f>
        <v>1.0152019254816055E-6</v>
      </c>
      <c r="AP146" s="33">
        <f>+IFERROR(('MIP 2017'!AP146/'MIP 2017'!AP$168),0)</f>
        <v>1.8990231242019278E-6</v>
      </c>
      <c r="AQ146" s="33">
        <f>+IFERROR(('MIP 2017'!AQ146/'MIP 2017'!AQ$168),0)</f>
        <v>4.2613152289740359E-7</v>
      </c>
      <c r="AR146" s="33">
        <f>+IFERROR(('MIP 2017'!AR146/'MIP 2017'!AR$168),0)</f>
        <v>3.0679605841786662E-6</v>
      </c>
      <c r="AS146" s="33">
        <f>+IFERROR(('MIP 2017'!AS146/'MIP 2017'!AS$168),0)</f>
        <v>1.0585289251204292E-7</v>
      </c>
      <c r="AT146" s="33">
        <f>+IFERROR(('MIP 2017'!AT146/'MIP 2017'!AT$168),0)</f>
        <v>5.2380867634453405E-6</v>
      </c>
      <c r="AU146" s="33">
        <f>+IFERROR(('MIP 2017'!AU146/'MIP 2017'!AU$168),0)</f>
        <v>1.496998175722704E-6</v>
      </c>
      <c r="AV146" s="33">
        <f>+IFERROR(('MIP 2017'!AV146/'MIP 2017'!AV$168),0)</f>
        <v>6.8265499904041678E-7</v>
      </c>
      <c r="AW146" s="33">
        <f>+IFERROR(('MIP 2017'!AW146/'MIP 2017'!AW$168),0)</f>
        <v>7.5053497887254656E-6</v>
      </c>
      <c r="AX146" s="33">
        <f>+IFERROR(('MIP 2017'!AX146/'MIP 2017'!AX$168),0)</f>
        <v>4.4173108464657369E-7</v>
      </c>
      <c r="AY146" s="33">
        <f>+IFERROR(('MIP 2017'!AY146/'MIP 2017'!AY$168),0)</f>
        <v>1.9625251365492419E-7</v>
      </c>
      <c r="AZ146" s="33">
        <f>+IFERROR(('MIP 2017'!AZ146/'MIP 2017'!AZ$168),0)</f>
        <v>3.9184965167570741E-7</v>
      </c>
      <c r="BA146" s="33">
        <f>+IFERROR(('MIP 2017'!BA146/'MIP 2017'!BA$168),0)</f>
        <v>2.5042909500586597E-7</v>
      </c>
      <c r="BB146" s="33">
        <f>+IFERROR(('MIP 2017'!BB146/'MIP 2017'!BB$168),0)</f>
        <v>9.1395295984057516E-7</v>
      </c>
      <c r="BC146" s="33">
        <f>+IFERROR(('MIP 2017'!BC146/'MIP 2017'!BC$168),0)</f>
        <v>7.0507079338503753E-7</v>
      </c>
      <c r="BD146" s="33">
        <f>+IFERROR(('MIP 2017'!BD146/'MIP 2017'!BD$168),0)</f>
        <v>3.6323518507916817E-7</v>
      </c>
      <c r="BE146" s="33">
        <f>+IFERROR(('MIP 2017'!BE146/'MIP 2017'!BE$168),0)</f>
        <v>2.3463708552353112E-6</v>
      </c>
      <c r="BF146" s="33">
        <f>+IFERROR(('MIP 2017'!BF146/'MIP 2017'!BF$168),0)</f>
        <v>2.3779550265365764E-6</v>
      </c>
      <c r="BG146" s="33">
        <f>+IFERROR(('MIP 2017'!BG146/'MIP 2017'!BG$168),0)</f>
        <v>4.6421858740023542E-7</v>
      </c>
      <c r="BH146" s="33">
        <f>+IFERROR(('MIP 2017'!BH146/'MIP 2017'!BH$168),0)</f>
        <v>1.3841775275902337E-6</v>
      </c>
      <c r="BI146" s="33">
        <f>+IFERROR(('MIP 2017'!BI146/'MIP 2017'!BI$168),0)</f>
        <v>1.581602847782019E-6</v>
      </c>
      <c r="BJ146" s="33">
        <f>+IFERROR(('MIP 2017'!BJ146/'MIP 2017'!BJ$168),0)</f>
        <v>1.4408675656608386E-6</v>
      </c>
      <c r="BK146" s="33">
        <f>+IFERROR(('MIP 2017'!BK146/'MIP 2017'!BK$168),0)</f>
        <v>5.236357704980828E-6</v>
      </c>
      <c r="BL146" s="33">
        <f>+IFERROR(('MIP 2017'!BL146/'MIP 2017'!BL$168),0)</f>
        <v>3.3494840264683403E-6</v>
      </c>
      <c r="BM146" s="33">
        <f>+IFERROR(('MIP 2017'!BM146/'MIP 2017'!BM$168),0)</f>
        <v>1.7572304852830247E-6</v>
      </c>
      <c r="BN146" s="33">
        <f>+IFERROR(('MIP 2017'!BN146/'MIP 2017'!BN$168),0)</f>
        <v>1.1482388350299937E-6</v>
      </c>
      <c r="BO146" s="33">
        <f>+IFERROR(('MIP 2017'!BO146/'MIP 2017'!BO$168),0)</f>
        <v>1.0171323949814181E-6</v>
      </c>
      <c r="BP146" s="33">
        <f>+IFERROR(('MIP 2017'!BP146/'MIP 2017'!BP$168),0)</f>
        <v>9.629008044925439E-6</v>
      </c>
      <c r="BQ146" s="33">
        <f>+IFERROR(('MIP 2017'!BQ146/'MIP 2017'!BQ$168),0)</f>
        <v>5.8969585852896222E-6</v>
      </c>
      <c r="BR146" s="33">
        <f>+IFERROR(('MIP 2017'!BR146/'MIP 2017'!BR$168),0)</f>
        <v>2.1262616569649007E-6</v>
      </c>
      <c r="BS146" s="33">
        <f>+IFERROR(('MIP 2017'!BS146/'MIP 2017'!BS$168),0)</f>
        <v>1.9102031770818089E-6</v>
      </c>
      <c r="BT146" s="33">
        <f>+IFERROR(('MIP 2017'!BT146/'MIP 2017'!BT$168),0)</f>
        <v>3.5972378369256924E-7</v>
      </c>
      <c r="BU146" s="33">
        <f>+IFERROR(('MIP 2017'!BU146/'MIP 2017'!BU$168),0)</f>
        <v>6.7669413556667163E-7</v>
      </c>
      <c r="BV146" s="33">
        <f>+IFERROR(('MIP 2017'!BV146/'MIP 2017'!BV$168),0)</f>
        <v>6.4184246079018472E-6</v>
      </c>
      <c r="BW146" s="33">
        <f>+IFERROR(('MIP 2017'!BW146/'MIP 2017'!BW$168),0)</f>
        <v>3.6386831291853682E-6</v>
      </c>
      <c r="BX146" s="33">
        <f>+IFERROR(('MIP 2017'!BX146/'MIP 2017'!BX$168),0)</f>
        <v>4.2495776747856553E-6</v>
      </c>
      <c r="BY146" s="33">
        <f>+IFERROR(('MIP 2017'!BY146/'MIP 2017'!BY$168),0)</f>
        <v>5.0623589252170276E-6</v>
      </c>
      <c r="BZ146" s="33">
        <f>+IFERROR(('MIP 2017'!BZ146/'MIP 2017'!BZ$168),0)</f>
        <v>1.1381146610157454E-6</v>
      </c>
      <c r="CA146" s="33">
        <f>+IFERROR(('MIP 2017'!CA146/'MIP 2017'!CA$168),0)</f>
        <v>3.3773295458293725E-6</v>
      </c>
      <c r="CB146" s="33">
        <f>+IFERROR(('MIP 2017'!CB146/'MIP 2017'!CB$168),0)</f>
        <v>1.4248912765819194E-7</v>
      </c>
      <c r="CC146" s="33">
        <f>+IFERROR(('MIP 2017'!CC146/'MIP 2017'!CC$168),0)</f>
        <v>1.5115511323785179E-7</v>
      </c>
      <c r="CD146" s="33">
        <f>+IFERROR(('MIP 2017'!CD146/'MIP 2017'!CD$168),0)</f>
        <v>2.1818673413500375E-7</v>
      </c>
      <c r="CE146" s="33">
        <f>+IFERROR(('MIP 2017'!CE146/'MIP 2017'!CE$168),0)</f>
        <v>3.9276225806301916E-7</v>
      </c>
      <c r="CF146" s="33">
        <f>+IFERROR(('MIP 2017'!CF146/'MIP 2017'!CF$168),0)</f>
        <v>8.6102262457895063E-7</v>
      </c>
      <c r="CG146" s="33">
        <f>+IFERROR(('MIP 2017'!CG146/'MIP 2017'!CG$168),0)</f>
        <v>4.0397616647681654E-6</v>
      </c>
      <c r="CH146" s="33">
        <f>+IFERROR(('MIP 2017'!CH146/'MIP 2017'!CH$168),0)</f>
        <v>6.8720521821568716E-6</v>
      </c>
      <c r="CI146" s="33">
        <f>+IFERROR(('MIP 2017'!CI146/'MIP 2017'!CI$168),0)</f>
        <v>1.7137947338272737E-5</v>
      </c>
      <c r="CJ146" s="33">
        <f>+IFERROR(('MIP 2017'!CJ146/'MIP 2017'!CJ$168),0)</f>
        <v>7.5621543521975978E-7</v>
      </c>
      <c r="CK146" s="33">
        <f>+IFERROR(('MIP 2017'!CK146/'MIP 2017'!CK$168),0)</f>
        <v>8.4626662174614359E-8</v>
      </c>
      <c r="CL146" s="33">
        <f>+IFERROR(('MIP 2017'!CL146/'MIP 2017'!CL$168),0)</f>
        <v>1.1800812224276326E-6</v>
      </c>
      <c r="CM146" s="33">
        <f>+IFERROR(('MIP 2017'!CM146/'MIP 2017'!CM$168),0)</f>
        <v>1.2020579088749379E-5</v>
      </c>
      <c r="CN146" s="33">
        <f>+IFERROR(('MIP 2017'!CN146/'MIP 2017'!CN$168),0)</f>
        <v>1.7379985218260453E-5</v>
      </c>
      <c r="CO146" s="33">
        <f>+IFERROR(('MIP 2017'!CO146/'MIP 2017'!CO$168),0)</f>
        <v>4.22965341152024E-6</v>
      </c>
      <c r="CP146" s="33">
        <f>+IFERROR(('MIP 2017'!CP146/'MIP 2017'!CP$168),0)</f>
        <v>1.3922571704288202E-6</v>
      </c>
      <c r="CQ146" s="33">
        <f>+IFERROR(('MIP 2017'!CQ146/'MIP 2017'!CQ$168),0)</f>
        <v>5.5119358484197894E-4</v>
      </c>
      <c r="CR146" s="33">
        <f>+IFERROR(('MIP 2017'!CR146/'MIP 2017'!CR$168),0)</f>
        <v>1.6006214962036566E-5</v>
      </c>
      <c r="CS146" s="33">
        <f>+IFERROR(('MIP 2017'!CS146/'MIP 2017'!CS$168),0)</f>
        <v>5.2758643349850834E-6</v>
      </c>
      <c r="CT146" s="33">
        <f>+IFERROR(('MIP 2017'!CT146/'MIP 2017'!CT$168),0)</f>
        <v>1.6841238769191319E-5</v>
      </c>
      <c r="CU146" s="33">
        <f>+IFERROR(('MIP 2017'!CU146/'MIP 2017'!CU$168),0)</f>
        <v>1.7577060381452776E-6</v>
      </c>
      <c r="CV146" s="33">
        <f>+IFERROR(('MIP 2017'!CV146/'MIP 2017'!CV$168),0)</f>
        <v>2.5346092724231336E-6</v>
      </c>
      <c r="CW146" s="33">
        <f>+IFERROR(('MIP 2017'!CW146/'MIP 2017'!CW$168),0)</f>
        <v>1.4503387612062059E-5</v>
      </c>
      <c r="CX146" s="33">
        <f>+IFERROR(('MIP 2017'!CX146/'MIP 2017'!CX$168),0)</f>
        <v>2.9882932014830231E-5</v>
      </c>
      <c r="CY146" s="33">
        <f>+IFERROR(('MIP 2017'!CY146/'MIP 2017'!CY$168),0)</f>
        <v>1.2689106886353343E-5</v>
      </c>
      <c r="CZ146" s="33">
        <f>+IFERROR(('MIP 2017'!CZ146/'MIP 2017'!CZ$168),0)</f>
        <v>1.2929461787930956E-5</v>
      </c>
      <c r="DA146" s="33">
        <f>+IFERROR(('MIP 2017'!DA146/'MIP 2017'!DA$168),0)</f>
        <v>1.9762640830823776E-6</v>
      </c>
      <c r="DB146" s="33">
        <f>+IFERROR(('MIP 2017'!DB146/'MIP 2017'!DB$168),0)</f>
        <v>2.6722001788667112E-6</v>
      </c>
      <c r="DC146" s="33">
        <f>+IFERROR(('MIP 2017'!DC146/'MIP 2017'!DC$168),0)</f>
        <v>1.7829273044720564E-6</v>
      </c>
      <c r="DD146" s="33">
        <f>+IFERROR(('MIP 2017'!DD146/'MIP 2017'!DD$168),0)</f>
        <v>7.1071032373287664E-6</v>
      </c>
      <c r="DE146" s="33">
        <f>+IFERROR(('MIP 2017'!DE146/'MIP 2017'!DE$168),0)</f>
        <v>5.4411518345740267E-6</v>
      </c>
      <c r="DF146" s="33">
        <f>+IFERROR(('MIP 2017'!DF146/'MIP 2017'!DF$168),0)</f>
        <v>5.8465546326606779E-6</v>
      </c>
      <c r="DG146" s="33">
        <f>+IFERROR(('MIP 2017'!DG146/'MIP 2017'!DG$168),0)</f>
        <v>4.3013757958923979E-6</v>
      </c>
      <c r="DH146" s="33">
        <f>+IFERROR(('MIP 2017'!DH146/'MIP 2017'!DH$168),0)</f>
        <v>1.6440259401969158E-6</v>
      </c>
      <c r="DI146" s="33">
        <f>+IFERROR(('MIP 2017'!DI146/'MIP 2017'!DI$168),0)</f>
        <v>1.0910925728816115E-7</v>
      </c>
      <c r="DJ146" s="33">
        <f>+IFERROR(('MIP 2017'!DJ146/'MIP 2017'!DJ$168),0)</f>
        <v>4.95647061579962E-6</v>
      </c>
      <c r="DK146" s="33">
        <f>+IFERROR(('MIP 2017'!DK146/'MIP 2017'!DK$168),0)</f>
        <v>4.112262636203293E-6</v>
      </c>
      <c r="DL146" s="33">
        <f>+IFERROR(('MIP 2017'!DL146/'MIP 2017'!DL$168),0)</f>
        <v>4.9531364910317116E-6</v>
      </c>
      <c r="DM146" s="33">
        <f>+IFERROR(('MIP 2017'!DM146/'MIP 2017'!DM$168),0)</f>
        <v>5.850026746511708E-6</v>
      </c>
      <c r="DN146" s="33">
        <f>+IFERROR(('MIP 2017'!DN146/'MIP 2017'!DN$168),0)</f>
        <v>2.3411398123882474E-7</v>
      </c>
      <c r="DO146" s="33">
        <f>+IFERROR(('MIP 2017'!DO146/'MIP 2017'!DO$168),0)</f>
        <v>1.4153042152191048E-5</v>
      </c>
      <c r="DP146" s="33">
        <f>+IFERROR(('MIP 2017'!DP146/'MIP 2017'!DP$168),0)</f>
        <v>3.006266139120288E-6</v>
      </c>
      <c r="DQ146" s="33">
        <f>+IFERROR(('MIP 2017'!DQ146/'MIP 2017'!DQ$168),0)</f>
        <v>2.7822361768308129E-6</v>
      </c>
      <c r="DR146" s="33">
        <f>+IFERROR(('MIP 2017'!DR146/'MIP 2017'!DR$168),0)</f>
        <v>2.8308813312665079E-6</v>
      </c>
      <c r="DS146" s="33">
        <f>+IFERROR(('MIP 2017'!DS146/'MIP 2017'!DS$168),0)</f>
        <v>7.0855235791965449E-6</v>
      </c>
      <c r="DT146" s="33">
        <f>+IFERROR(('MIP 2017'!DT146/'MIP 2017'!DT$168),0)</f>
        <v>1.8195675347163075E-7</v>
      </c>
      <c r="DU146" s="33">
        <f>+IFERROR(('MIP 2017'!DU146/'MIP 2017'!DU$168),0)</f>
        <v>3.7700355841837009E-6</v>
      </c>
      <c r="DV146" s="33">
        <f>+IFERROR(('MIP 2017'!DV146/'MIP 2017'!DV$168),0)</f>
        <v>1.7037774604849036E-6</v>
      </c>
      <c r="DW146" s="33">
        <f>+IFERROR(('MIP 2017'!DW146/'MIP 2017'!DW$168),0)</f>
        <v>8.693505500948089E-7</v>
      </c>
      <c r="DX146" s="33">
        <f>+IFERROR(('MIP 2017'!DX146/'MIP 2017'!DX$168),0)</f>
        <v>8.4564191465206244E-6</v>
      </c>
      <c r="DY146" s="33">
        <f>+IFERROR(('MIP 2017'!DY146/'MIP 2017'!DY$168),0)</f>
        <v>8.6630991435260545E-7</v>
      </c>
      <c r="DZ146" s="33">
        <f>+IFERROR(('MIP 2017'!DZ146/'MIP 2017'!DZ$168),0)</f>
        <v>4.5001260933579052E-7</v>
      </c>
      <c r="EA146" s="33">
        <f>+IFERROR(('MIP 2017'!EA146/'MIP 2017'!EA$168),0)</f>
        <v>3.1679717498613026E-5</v>
      </c>
      <c r="EB146" s="33">
        <f>+IFERROR(('MIP 2017'!EB146/'MIP 2017'!EB$168),0)</f>
        <v>3.16328687267612E-6</v>
      </c>
      <c r="EC146" s="33">
        <f>+IFERROR(('MIP 2017'!EC146/'MIP 2017'!EC$168),0)</f>
        <v>1.0590810338375476E-5</v>
      </c>
      <c r="ED146" s="33">
        <f>+IFERROR(('MIP 2017'!ED146/'MIP 2017'!ED$168),0)</f>
        <v>3.5924757032675218E-6</v>
      </c>
      <c r="EE146" s="33">
        <f>+IFERROR(('MIP 2017'!EE146/'MIP 2017'!EE$168),0)</f>
        <v>8.3458684908825031E-8</v>
      </c>
      <c r="EF146" s="33">
        <f>+IFERROR(('MIP 2017'!EF146/'MIP 2017'!EF$168),0)</f>
        <v>9.7211469766168015E-7</v>
      </c>
      <c r="EG146" s="33">
        <f>+IFERROR(('MIP 2017'!EG146/'MIP 2017'!EG$168),0)</f>
        <v>2.3361044239850243E-5</v>
      </c>
      <c r="EH146" s="33">
        <f>+IFERROR(('MIP 2017'!EH146/'MIP 2017'!EH$168),0)</f>
        <v>0</v>
      </c>
    </row>
    <row r="147" spans="1:138" s="7" customFormat="1" ht="21.95" customHeight="1" thickBot="1" x14ac:dyDescent="0.25">
      <c r="A147" s="137" t="s">
        <v>377</v>
      </c>
      <c r="B147" s="138" t="s">
        <v>315</v>
      </c>
      <c r="C147" s="33">
        <f>+IFERROR(('MIP 2017'!C147/'MIP 2017'!C$168),0)</f>
        <v>0</v>
      </c>
      <c r="D147" s="33">
        <f>+IFERROR(('MIP 2017'!D147/'MIP 2017'!D$168),0)</f>
        <v>0</v>
      </c>
      <c r="E147" s="33">
        <f>+IFERROR(('MIP 2017'!E147/'MIP 2017'!E$168),0)</f>
        <v>0</v>
      </c>
      <c r="F147" s="33">
        <f>+IFERROR(('MIP 2017'!F147/'MIP 2017'!F$168),0)</f>
        <v>0</v>
      </c>
      <c r="G147" s="33">
        <f>+IFERROR(('MIP 2017'!G147/'MIP 2017'!G$168),0)</f>
        <v>0</v>
      </c>
      <c r="H147" s="33">
        <f>+IFERROR(('MIP 2017'!H147/'MIP 2017'!H$168),0)</f>
        <v>0</v>
      </c>
      <c r="I147" s="33">
        <f>+IFERROR(('MIP 2017'!I147/'MIP 2017'!I$168),0)</f>
        <v>0</v>
      </c>
      <c r="J147" s="33">
        <f>+IFERROR(('MIP 2017'!J147/'MIP 2017'!J$168),0)</f>
        <v>0</v>
      </c>
      <c r="K147" s="33">
        <f>+IFERROR(('MIP 2017'!K147/'MIP 2017'!K$168),0)</f>
        <v>0</v>
      </c>
      <c r="L147" s="33">
        <f>+IFERROR(('MIP 2017'!L147/'MIP 2017'!L$168),0)</f>
        <v>0</v>
      </c>
      <c r="M147" s="33">
        <f>+IFERROR(('MIP 2017'!M147/'MIP 2017'!M$168),0)</f>
        <v>0</v>
      </c>
      <c r="N147" s="33">
        <f>+IFERROR(('MIP 2017'!N147/'MIP 2017'!N$168),0)</f>
        <v>0</v>
      </c>
      <c r="O147" s="33">
        <f>+IFERROR(('MIP 2017'!O147/'MIP 2017'!O$168),0)</f>
        <v>0</v>
      </c>
      <c r="P147" s="33">
        <f>+IFERROR(('MIP 2017'!P147/'MIP 2017'!P$168),0)</f>
        <v>0</v>
      </c>
      <c r="Q147" s="33">
        <f>+IFERROR(('MIP 2017'!Q147/'MIP 2017'!Q$168),0)</f>
        <v>0</v>
      </c>
      <c r="R147" s="33">
        <f>+IFERROR(('MIP 2017'!R147/'MIP 2017'!R$168),0)</f>
        <v>0</v>
      </c>
      <c r="S147" s="33">
        <f>+IFERROR(('MIP 2017'!S147/'MIP 2017'!S$168),0)</f>
        <v>0</v>
      </c>
      <c r="T147" s="33">
        <f>+IFERROR(('MIP 2017'!T147/'MIP 2017'!T$168),0)</f>
        <v>0</v>
      </c>
      <c r="U147" s="33">
        <f>+IFERROR(('MIP 2017'!U147/'MIP 2017'!U$168),0)</f>
        <v>0</v>
      </c>
      <c r="V147" s="33">
        <f>+IFERROR(('MIP 2017'!V147/'MIP 2017'!V$168),0)</f>
        <v>0</v>
      </c>
      <c r="W147" s="33">
        <f>+IFERROR(('MIP 2017'!W147/'MIP 2017'!W$168),0)</f>
        <v>0</v>
      </c>
      <c r="X147" s="33">
        <f>+IFERROR(('MIP 2017'!X147/'MIP 2017'!X$168),0)</f>
        <v>0</v>
      </c>
      <c r="Y147" s="33">
        <f>+IFERROR(('MIP 2017'!Y147/'MIP 2017'!Y$168),0)</f>
        <v>0</v>
      </c>
      <c r="Z147" s="33">
        <f>+IFERROR(('MIP 2017'!Z147/'MIP 2017'!Z$168),0)</f>
        <v>0</v>
      </c>
      <c r="AA147" s="33">
        <f>+IFERROR(('MIP 2017'!AA147/'MIP 2017'!AA$168),0)</f>
        <v>0</v>
      </c>
      <c r="AB147" s="33">
        <f>+IFERROR(('MIP 2017'!AB147/'MIP 2017'!AB$168),0)</f>
        <v>0</v>
      </c>
      <c r="AC147" s="33">
        <f>+IFERROR(('MIP 2017'!AC147/'MIP 2017'!AC$168),0)</f>
        <v>0</v>
      </c>
      <c r="AD147" s="33">
        <f>+IFERROR(('MIP 2017'!AD147/'MIP 2017'!AD$168),0)</f>
        <v>0</v>
      </c>
      <c r="AE147" s="33">
        <f>+IFERROR(('MIP 2017'!AE147/'MIP 2017'!AE$168),0)</f>
        <v>0</v>
      </c>
      <c r="AF147" s="33">
        <f>+IFERROR(('MIP 2017'!AF147/'MIP 2017'!AF$168),0)</f>
        <v>0</v>
      </c>
      <c r="AG147" s="33">
        <f>+IFERROR(('MIP 2017'!AG147/'MIP 2017'!AG$168),0)</f>
        <v>0</v>
      </c>
      <c r="AH147" s="33">
        <f>+IFERROR(('MIP 2017'!AH147/'MIP 2017'!AH$168),0)</f>
        <v>0</v>
      </c>
      <c r="AI147" s="33">
        <f>+IFERROR(('MIP 2017'!AI147/'MIP 2017'!AI$168),0)</f>
        <v>0</v>
      </c>
      <c r="AJ147" s="33">
        <f>+IFERROR(('MIP 2017'!AJ147/'MIP 2017'!AJ$168),0)</f>
        <v>0</v>
      </c>
      <c r="AK147" s="33">
        <f>+IFERROR(('MIP 2017'!AK147/'MIP 2017'!AK$168),0)</f>
        <v>0</v>
      </c>
      <c r="AL147" s="33">
        <f>+IFERROR(('MIP 2017'!AL147/'MIP 2017'!AL$168),0)</f>
        <v>0</v>
      </c>
      <c r="AM147" s="33">
        <f>+IFERROR(('MIP 2017'!AM147/'MIP 2017'!AM$168),0)</f>
        <v>0</v>
      </c>
      <c r="AN147" s="33">
        <f>+IFERROR(('MIP 2017'!AN147/'MIP 2017'!AN$168),0)</f>
        <v>0</v>
      </c>
      <c r="AO147" s="33">
        <f>+IFERROR(('MIP 2017'!AO147/'MIP 2017'!AO$168),0)</f>
        <v>0</v>
      </c>
      <c r="AP147" s="33">
        <f>+IFERROR(('MIP 2017'!AP147/'MIP 2017'!AP$168),0)</f>
        <v>0</v>
      </c>
      <c r="AQ147" s="33">
        <f>+IFERROR(('MIP 2017'!AQ147/'MIP 2017'!AQ$168),0)</f>
        <v>0</v>
      </c>
      <c r="AR147" s="33">
        <f>+IFERROR(('MIP 2017'!AR147/'MIP 2017'!AR$168),0)</f>
        <v>0</v>
      </c>
      <c r="AS147" s="33">
        <f>+IFERROR(('MIP 2017'!AS147/'MIP 2017'!AS$168),0)</f>
        <v>0</v>
      </c>
      <c r="AT147" s="33">
        <f>+IFERROR(('MIP 2017'!AT147/'MIP 2017'!AT$168),0)</f>
        <v>0</v>
      </c>
      <c r="AU147" s="33">
        <f>+IFERROR(('MIP 2017'!AU147/'MIP 2017'!AU$168),0)</f>
        <v>0</v>
      </c>
      <c r="AV147" s="33">
        <f>+IFERROR(('MIP 2017'!AV147/'MIP 2017'!AV$168),0)</f>
        <v>0</v>
      </c>
      <c r="AW147" s="33">
        <f>+IFERROR(('MIP 2017'!AW147/'MIP 2017'!AW$168),0)</f>
        <v>0</v>
      </c>
      <c r="AX147" s="33">
        <f>+IFERROR(('MIP 2017'!AX147/'MIP 2017'!AX$168),0)</f>
        <v>0</v>
      </c>
      <c r="AY147" s="33">
        <f>+IFERROR(('MIP 2017'!AY147/'MIP 2017'!AY$168),0)</f>
        <v>0</v>
      </c>
      <c r="AZ147" s="33">
        <f>+IFERROR(('MIP 2017'!AZ147/'MIP 2017'!AZ$168),0)</f>
        <v>0</v>
      </c>
      <c r="BA147" s="33">
        <f>+IFERROR(('MIP 2017'!BA147/'MIP 2017'!BA$168),0)</f>
        <v>0</v>
      </c>
      <c r="BB147" s="33">
        <f>+IFERROR(('MIP 2017'!BB147/'MIP 2017'!BB$168),0)</f>
        <v>0</v>
      </c>
      <c r="BC147" s="33">
        <f>+IFERROR(('MIP 2017'!BC147/'MIP 2017'!BC$168),0)</f>
        <v>0</v>
      </c>
      <c r="BD147" s="33">
        <f>+IFERROR(('MIP 2017'!BD147/'MIP 2017'!BD$168),0)</f>
        <v>0</v>
      </c>
      <c r="BE147" s="33">
        <f>+IFERROR(('MIP 2017'!BE147/'MIP 2017'!BE$168),0)</f>
        <v>0</v>
      </c>
      <c r="BF147" s="33">
        <f>+IFERROR(('MIP 2017'!BF147/'MIP 2017'!BF$168),0)</f>
        <v>0</v>
      </c>
      <c r="BG147" s="33">
        <f>+IFERROR(('MIP 2017'!BG147/'MIP 2017'!BG$168),0)</f>
        <v>0</v>
      </c>
      <c r="BH147" s="33">
        <f>+IFERROR(('MIP 2017'!BH147/'MIP 2017'!BH$168),0)</f>
        <v>0</v>
      </c>
      <c r="BI147" s="33">
        <f>+IFERROR(('MIP 2017'!BI147/'MIP 2017'!BI$168),0)</f>
        <v>0</v>
      </c>
      <c r="BJ147" s="33">
        <f>+IFERROR(('MIP 2017'!BJ147/'MIP 2017'!BJ$168),0)</f>
        <v>0</v>
      </c>
      <c r="BK147" s="33">
        <f>+IFERROR(('MIP 2017'!BK147/'MIP 2017'!BK$168),0)</f>
        <v>0</v>
      </c>
      <c r="BL147" s="33">
        <f>+IFERROR(('MIP 2017'!BL147/'MIP 2017'!BL$168),0)</f>
        <v>0</v>
      </c>
      <c r="BM147" s="33">
        <f>+IFERROR(('MIP 2017'!BM147/'MIP 2017'!BM$168),0)</f>
        <v>0</v>
      </c>
      <c r="BN147" s="33">
        <f>+IFERROR(('MIP 2017'!BN147/'MIP 2017'!BN$168),0)</f>
        <v>0</v>
      </c>
      <c r="BO147" s="33">
        <f>+IFERROR(('MIP 2017'!BO147/'MIP 2017'!BO$168),0)</f>
        <v>0</v>
      </c>
      <c r="BP147" s="33">
        <f>+IFERROR(('MIP 2017'!BP147/'MIP 2017'!BP$168),0)</f>
        <v>0</v>
      </c>
      <c r="BQ147" s="33">
        <f>+IFERROR(('MIP 2017'!BQ147/'MIP 2017'!BQ$168),0)</f>
        <v>0</v>
      </c>
      <c r="BR147" s="33">
        <f>+IFERROR(('MIP 2017'!BR147/'MIP 2017'!BR$168),0)</f>
        <v>0</v>
      </c>
      <c r="BS147" s="33">
        <f>+IFERROR(('MIP 2017'!BS147/'MIP 2017'!BS$168),0)</f>
        <v>0</v>
      </c>
      <c r="BT147" s="33">
        <f>+IFERROR(('MIP 2017'!BT147/'MIP 2017'!BT$168),0)</f>
        <v>0</v>
      </c>
      <c r="BU147" s="33">
        <f>+IFERROR(('MIP 2017'!BU147/'MIP 2017'!BU$168),0)</f>
        <v>0</v>
      </c>
      <c r="BV147" s="33">
        <f>+IFERROR(('MIP 2017'!BV147/'MIP 2017'!BV$168),0)</f>
        <v>0</v>
      </c>
      <c r="BW147" s="33">
        <f>+IFERROR(('MIP 2017'!BW147/'MIP 2017'!BW$168),0)</f>
        <v>0</v>
      </c>
      <c r="BX147" s="33">
        <f>+IFERROR(('MIP 2017'!BX147/'MIP 2017'!BX$168),0)</f>
        <v>0</v>
      </c>
      <c r="BY147" s="33">
        <f>+IFERROR(('MIP 2017'!BY147/'MIP 2017'!BY$168),0)</f>
        <v>0</v>
      </c>
      <c r="BZ147" s="33">
        <f>+IFERROR(('MIP 2017'!BZ147/'MIP 2017'!BZ$168),0)</f>
        <v>0</v>
      </c>
      <c r="CA147" s="33">
        <f>+IFERROR(('MIP 2017'!CA147/'MIP 2017'!CA$168),0)</f>
        <v>0</v>
      </c>
      <c r="CB147" s="33">
        <f>+IFERROR(('MIP 2017'!CB147/'MIP 2017'!CB$168),0)</f>
        <v>0</v>
      </c>
      <c r="CC147" s="33">
        <f>+IFERROR(('MIP 2017'!CC147/'MIP 2017'!CC$168),0)</f>
        <v>0</v>
      </c>
      <c r="CD147" s="33">
        <f>+IFERROR(('MIP 2017'!CD147/'MIP 2017'!CD$168),0)</f>
        <v>0</v>
      </c>
      <c r="CE147" s="33">
        <f>+IFERROR(('MIP 2017'!CE147/'MIP 2017'!CE$168),0)</f>
        <v>0</v>
      </c>
      <c r="CF147" s="33">
        <f>+IFERROR(('MIP 2017'!CF147/'MIP 2017'!CF$168),0)</f>
        <v>0</v>
      </c>
      <c r="CG147" s="33">
        <f>+IFERROR(('MIP 2017'!CG147/'MIP 2017'!CG$168),0)</f>
        <v>0</v>
      </c>
      <c r="CH147" s="33">
        <f>+IFERROR(('MIP 2017'!CH147/'MIP 2017'!CH$168),0)</f>
        <v>0</v>
      </c>
      <c r="CI147" s="33">
        <f>+IFERROR(('MIP 2017'!CI147/'MIP 2017'!CI$168),0)</f>
        <v>0</v>
      </c>
      <c r="CJ147" s="33">
        <f>+IFERROR(('MIP 2017'!CJ147/'MIP 2017'!CJ$168),0)</f>
        <v>0</v>
      </c>
      <c r="CK147" s="33">
        <f>+IFERROR(('MIP 2017'!CK147/'MIP 2017'!CK$168),0)</f>
        <v>0</v>
      </c>
      <c r="CL147" s="33">
        <f>+IFERROR(('MIP 2017'!CL147/'MIP 2017'!CL$168),0)</f>
        <v>0</v>
      </c>
      <c r="CM147" s="33">
        <f>+IFERROR(('MIP 2017'!CM147/'MIP 2017'!CM$168),0)</f>
        <v>0</v>
      </c>
      <c r="CN147" s="33">
        <f>+IFERROR(('MIP 2017'!CN147/'MIP 2017'!CN$168),0)</f>
        <v>0</v>
      </c>
      <c r="CO147" s="33">
        <f>+IFERROR(('MIP 2017'!CO147/'MIP 2017'!CO$168),0)</f>
        <v>0</v>
      </c>
      <c r="CP147" s="33">
        <f>+IFERROR(('MIP 2017'!CP147/'MIP 2017'!CP$168),0)</f>
        <v>0</v>
      </c>
      <c r="CQ147" s="33">
        <f>+IFERROR(('MIP 2017'!CQ147/'MIP 2017'!CQ$168),0)</f>
        <v>0</v>
      </c>
      <c r="CR147" s="33">
        <f>+IFERROR(('MIP 2017'!CR147/'MIP 2017'!CR$168),0)</f>
        <v>0</v>
      </c>
      <c r="CS147" s="33">
        <f>+IFERROR(('MIP 2017'!CS147/'MIP 2017'!CS$168),0)</f>
        <v>0</v>
      </c>
      <c r="CT147" s="33">
        <f>+IFERROR(('MIP 2017'!CT147/'MIP 2017'!CT$168),0)</f>
        <v>0</v>
      </c>
      <c r="CU147" s="33">
        <f>+IFERROR(('MIP 2017'!CU147/'MIP 2017'!CU$168),0)</f>
        <v>0</v>
      </c>
      <c r="CV147" s="33">
        <f>+IFERROR(('MIP 2017'!CV147/'MIP 2017'!CV$168),0)</f>
        <v>0</v>
      </c>
      <c r="CW147" s="33">
        <f>+IFERROR(('MIP 2017'!CW147/'MIP 2017'!CW$168),0)</f>
        <v>0</v>
      </c>
      <c r="CX147" s="33">
        <f>+IFERROR(('MIP 2017'!CX147/'MIP 2017'!CX$168),0)</f>
        <v>0</v>
      </c>
      <c r="CY147" s="33">
        <f>+IFERROR(('MIP 2017'!CY147/'MIP 2017'!CY$168),0)</f>
        <v>0</v>
      </c>
      <c r="CZ147" s="33">
        <f>+IFERROR(('MIP 2017'!CZ147/'MIP 2017'!CZ$168),0)</f>
        <v>0</v>
      </c>
      <c r="DA147" s="33">
        <f>+IFERROR(('MIP 2017'!DA147/'MIP 2017'!DA$168),0)</f>
        <v>0</v>
      </c>
      <c r="DB147" s="33">
        <f>+IFERROR(('MIP 2017'!DB147/'MIP 2017'!DB$168),0)</f>
        <v>0</v>
      </c>
      <c r="DC147" s="33">
        <f>+IFERROR(('MIP 2017'!DC147/'MIP 2017'!DC$168),0)</f>
        <v>0</v>
      </c>
      <c r="DD147" s="33">
        <f>+IFERROR(('MIP 2017'!DD147/'MIP 2017'!DD$168),0)</f>
        <v>0</v>
      </c>
      <c r="DE147" s="33">
        <f>+IFERROR(('MIP 2017'!DE147/'MIP 2017'!DE$168),0)</f>
        <v>0</v>
      </c>
      <c r="DF147" s="33">
        <f>+IFERROR(('MIP 2017'!DF147/'MIP 2017'!DF$168),0)</f>
        <v>0</v>
      </c>
      <c r="DG147" s="33">
        <f>+IFERROR(('MIP 2017'!DG147/'MIP 2017'!DG$168),0)</f>
        <v>0</v>
      </c>
      <c r="DH147" s="33">
        <f>+IFERROR(('MIP 2017'!DH147/'MIP 2017'!DH$168),0)</f>
        <v>0</v>
      </c>
      <c r="DI147" s="33">
        <f>+IFERROR(('MIP 2017'!DI147/'MIP 2017'!DI$168),0)</f>
        <v>0</v>
      </c>
      <c r="DJ147" s="33">
        <f>+IFERROR(('MIP 2017'!DJ147/'MIP 2017'!DJ$168),0)</f>
        <v>0</v>
      </c>
      <c r="DK147" s="33">
        <f>+IFERROR(('MIP 2017'!DK147/'MIP 2017'!DK$168),0)</f>
        <v>0</v>
      </c>
      <c r="DL147" s="33">
        <f>+IFERROR(('MIP 2017'!DL147/'MIP 2017'!DL$168),0)</f>
        <v>0</v>
      </c>
      <c r="DM147" s="33">
        <f>+IFERROR(('MIP 2017'!DM147/'MIP 2017'!DM$168),0)</f>
        <v>0</v>
      </c>
      <c r="DN147" s="33">
        <f>+IFERROR(('MIP 2017'!DN147/'MIP 2017'!DN$168),0)</f>
        <v>0</v>
      </c>
      <c r="DO147" s="33">
        <f>+IFERROR(('MIP 2017'!DO147/'MIP 2017'!DO$168),0)</f>
        <v>0</v>
      </c>
      <c r="DP147" s="33">
        <f>+IFERROR(('MIP 2017'!DP147/'MIP 2017'!DP$168),0)</f>
        <v>0</v>
      </c>
      <c r="DQ147" s="33">
        <f>+IFERROR(('MIP 2017'!DQ147/'MIP 2017'!DQ$168),0)</f>
        <v>0</v>
      </c>
      <c r="DR147" s="33">
        <f>+IFERROR(('MIP 2017'!DR147/'MIP 2017'!DR$168),0)</f>
        <v>0</v>
      </c>
      <c r="DS147" s="33">
        <f>+IFERROR(('MIP 2017'!DS147/'MIP 2017'!DS$168),0)</f>
        <v>0</v>
      </c>
      <c r="DT147" s="33">
        <f>+IFERROR(('MIP 2017'!DT147/'MIP 2017'!DT$168),0)</f>
        <v>0</v>
      </c>
      <c r="DU147" s="33">
        <f>+IFERROR(('MIP 2017'!DU147/'MIP 2017'!DU$168),0)</f>
        <v>0</v>
      </c>
      <c r="DV147" s="33">
        <f>+IFERROR(('MIP 2017'!DV147/'MIP 2017'!DV$168),0)</f>
        <v>0</v>
      </c>
      <c r="DW147" s="33">
        <f>+IFERROR(('MIP 2017'!DW147/'MIP 2017'!DW$168),0)</f>
        <v>0</v>
      </c>
      <c r="DX147" s="33">
        <f>+IFERROR(('MIP 2017'!DX147/'MIP 2017'!DX$168),0)</f>
        <v>0</v>
      </c>
      <c r="DY147" s="33">
        <f>+IFERROR(('MIP 2017'!DY147/'MIP 2017'!DY$168),0)</f>
        <v>0</v>
      </c>
      <c r="DZ147" s="33">
        <f>+IFERROR(('MIP 2017'!DZ147/'MIP 2017'!DZ$168),0)</f>
        <v>0</v>
      </c>
      <c r="EA147" s="33">
        <f>+IFERROR(('MIP 2017'!EA147/'MIP 2017'!EA$168),0)</f>
        <v>0</v>
      </c>
      <c r="EB147" s="33">
        <f>+IFERROR(('MIP 2017'!EB147/'MIP 2017'!EB$168),0)</f>
        <v>0</v>
      </c>
      <c r="EC147" s="33">
        <f>+IFERROR(('MIP 2017'!EC147/'MIP 2017'!EC$168),0)</f>
        <v>0</v>
      </c>
      <c r="ED147" s="33">
        <f>+IFERROR(('MIP 2017'!ED147/'MIP 2017'!ED$168),0)</f>
        <v>0</v>
      </c>
      <c r="EE147" s="33">
        <f>+IFERROR(('MIP 2017'!EE147/'MIP 2017'!EE$168),0)</f>
        <v>0</v>
      </c>
      <c r="EF147" s="33">
        <f>+IFERROR(('MIP 2017'!EF147/'MIP 2017'!EF$168),0)</f>
        <v>0</v>
      </c>
      <c r="EG147" s="33">
        <f>+IFERROR(('MIP 2017'!EG147/'MIP 2017'!EG$168),0)</f>
        <v>0</v>
      </c>
      <c r="EH147" s="33">
        <f>+IFERROR(('MIP 2017'!EH147/'MIP 2017'!EH$168),0)</f>
        <v>0</v>
      </c>
    </row>
    <row r="148" spans="1:138" s="7" customFormat="1" ht="21" customHeight="1" x14ac:dyDescent="0.2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</row>
    <row r="149" spans="1:138" s="7" customFormat="1" ht="21" customHeight="1" x14ac:dyDescent="0.2">
      <c r="A149" s="179" t="s">
        <v>11</v>
      </c>
      <c r="B149" s="180"/>
      <c r="C149" s="35">
        <f t="shared" ref="C149:AH149" si="0">SUM(C12:C147)</f>
        <v>0.25008175361905743</v>
      </c>
      <c r="D149" s="35">
        <f t="shared" si="0"/>
        <v>0.3138944302053992</v>
      </c>
      <c r="E149" s="35">
        <f t="shared" si="0"/>
        <v>0.26931349385092496</v>
      </c>
      <c r="F149" s="35">
        <f t="shared" si="0"/>
        <v>0.53971405571845421</v>
      </c>
      <c r="G149" s="35">
        <f t="shared" si="0"/>
        <v>0.24445710142870156</v>
      </c>
      <c r="H149" s="35">
        <f t="shared" si="0"/>
        <v>0.24125325059607861</v>
      </c>
      <c r="I149" s="35">
        <f t="shared" si="0"/>
        <v>0.14021824128608562</v>
      </c>
      <c r="J149" s="35">
        <f t="shared" si="0"/>
        <v>0.3236655104184481</v>
      </c>
      <c r="K149" s="35">
        <f t="shared" si="0"/>
        <v>0.25762821707084888</v>
      </c>
      <c r="L149" s="35">
        <f t="shared" si="0"/>
        <v>0.22686757540993516</v>
      </c>
      <c r="M149" s="35">
        <f t="shared" si="0"/>
        <v>0.56373995626338924</v>
      </c>
      <c r="N149" s="35">
        <f t="shared" si="0"/>
        <v>0.33847687038961682</v>
      </c>
      <c r="O149" s="35">
        <f t="shared" si="0"/>
        <v>0.24786883411939387</v>
      </c>
      <c r="P149" s="35">
        <f t="shared" si="0"/>
        <v>0.27960645483752083</v>
      </c>
      <c r="Q149" s="35">
        <f t="shared" si="0"/>
        <v>0.24906608710177705</v>
      </c>
      <c r="R149" s="35">
        <f t="shared" si="0"/>
        <v>0.31884471885844534</v>
      </c>
      <c r="S149" s="35">
        <f t="shared" si="0"/>
        <v>0.39086246830942217</v>
      </c>
      <c r="T149" s="35">
        <f t="shared" si="0"/>
        <v>0.43940657890810636</v>
      </c>
      <c r="U149" s="35">
        <f t="shared" si="0"/>
        <v>0.30640119225574836</v>
      </c>
      <c r="V149" s="35">
        <f t="shared" si="0"/>
        <v>0.22922292838900343</v>
      </c>
      <c r="W149" s="35">
        <f t="shared" si="0"/>
        <v>0.39639963832192571</v>
      </c>
      <c r="X149" s="35">
        <f t="shared" si="0"/>
        <v>0.34480174746439879</v>
      </c>
      <c r="Y149" s="35">
        <f t="shared" si="0"/>
        <v>0.5137028031093267</v>
      </c>
      <c r="Z149" s="35">
        <f t="shared" si="0"/>
        <v>0.60057485601020344</v>
      </c>
      <c r="AA149" s="35">
        <f t="shared" si="0"/>
        <v>0.42695743697091032</v>
      </c>
      <c r="AB149" s="35">
        <f t="shared" si="0"/>
        <v>0.28306294650744673</v>
      </c>
      <c r="AC149" s="35">
        <f t="shared" si="0"/>
        <v>0.16071666299028892</v>
      </c>
      <c r="AD149" s="35">
        <f t="shared" si="0"/>
        <v>0.26509602269102767</v>
      </c>
      <c r="AE149" s="35">
        <f t="shared" si="0"/>
        <v>0.60670573222690605</v>
      </c>
      <c r="AF149" s="35">
        <f t="shared" si="0"/>
        <v>0.31956725850822426</v>
      </c>
      <c r="AG149" s="35">
        <f t="shared" si="0"/>
        <v>0.11356004516598465</v>
      </c>
      <c r="AH149" s="35">
        <f t="shared" si="0"/>
        <v>0.31098803408495218</v>
      </c>
      <c r="AI149" s="35">
        <f t="shared" ref="AI149:BN149" si="1">SUM(AI12:AI147)</f>
        <v>0.59340550693002803</v>
      </c>
      <c r="AJ149" s="35">
        <f t="shared" si="1"/>
        <v>0.5232899807008744</v>
      </c>
      <c r="AK149" s="35">
        <f t="shared" si="1"/>
        <v>0.53446385837352128</v>
      </c>
      <c r="AL149" s="35">
        <f t="shared" si="1"/>
        <v>0.46046982225700206</v>
      </c>
      <c r="AM149" s="35">
        <f t="shared" si="1"/>
        <v>0.53042474685799856</v>
      </c>
      <c r="AN149" s="35">
        <f t="shared" si="1"/>
        <v>0.46726805378550679</v>
      </c>
      <c r="AO149" s="35">
        <f t="shared" si="1"/>
        <v>0.33016874589662076</v>
      </c>
      <c r="AP149" s="35">
        <f t="shared" si="1"/>
        <v>0.49223099845790386</v>
      </c>
      <c r="AQ149" s="35">
        <f t="shared" si="1"/>
        <v>0.60248932208630912</v>
      </c>
      <c r="AR149" s="35">
        <f t="shared" si="1"/>
        <v>0.30117954790103713</v>
      </c>
      <c r="AS149" s="35">
        <f t="shared" si="1"/>
        <v>0.72338687048404593</v>
      </c>
      <c r="AT149" s="35">
        <f t="shared" si="1"/>
        <v>0.53743969606875674</v>
      </c>
      <c r="AU149" s="35">
        <f t="shared" si="1"/>
        <v>0.3959345193416946</v>
      </c>
      <c r="AV149" s="35">
        <f t="shared" si="1"/>
        <v>0.28776323266084275</v>
      </c>
      <c r="AW149" s="35">
        <f t="shared" si="1"/>
        <v>0.38071343128791302</v>
      </c>
      <c r="AX149" s="35">
        <f t="shared" si="1"/>
        <v>0.24429102227695054</v>
      </c>
      <c r="AY149" s="35">
        <f t="shared" si="1"/>
        <v>0.21536977798236678</v>
      </c>
      <c r="AZ149" s="35">
        <f t="shared" si="1"/>
        <v>0.40423747239582958</v>
      </c>
      <c r="BA149" s="35">
        <f t="shared" si="1"/>
        <v>0.2596784360944302</v>
      </c>
      <c r="BB149" s="35">
        <f t="shared" si="1"/>
        <v>0.38377533008768017</v>
      </c>
      <c r="BC149" s="35">
        <f t="shared" si="1"/>
        <v>0.28077526922909996</v>
      </c>
      <c r="BD149" s="35">
        <f t="shared" si="1"/>
        <v>0.33977931170996811</v>
      </c>
      <c r="BE149" s="35">
        <f t="shared" si="1"/>
        <v>0.24205605516446987</v>
      </c>
      <c r="BF149" s="35">
        <f t="shared" si="1"/>
        <v>0.23687176444172903</v>
      </c>
      <c r="BG149" s="35">
        <f t="shared" si="1"/>
        <v>0.28597632156330599</v>
      </c>
      <c r="BH149" s="35">
        <f t="shared" si="1"/>
        <v>0.36170858454869576</v>
      </c>
      <c r="BI149" s="35">
        <f t="shared" si="1"/>
        <v>0.2727239903798272</v>
      </c>
      <c r="BJ149" s="35">
        <f t="shared" si="1"/>
        <v>0.23951210161097555</v>
      </c>
      <c r="BK149" s="35">
        <f t="shared" si="1"/>
        <v>0.35962109664741282</v>
      </c>
      <c r="BL149" s="35">
        <f t="shared" si="1"/>
        <v>0.33261763916645748</v>
      </c>
      <c r="BM149" s="35">
        <f t="shared" si="1"/>
        <v>0.39257794469188634</v>
      </c>
      <c r="BN149" s="35">
        <f t="shared" si="1"/>
        <v>0.23151697007078628</v>
      </c>
      <c r="BO149" s="35">
        <f t="shared" ref="BO149:CT149" si="2">SUM(BO12:BO147)</f>
        <v>0.28979497933419029</v>
      </c>
      <c r="BP149" s="35">
        <f t="shared" si="2"/>
        <v>0.25204766368161652</v>
      </c>
      <c r="BQ149" s="35">
        <f t="shared" si="2"/>
        <v>0.21912166648625861</v>
      </c>
      <c r="BR149" s="35">
        <f t="shared" si="2"/>
        <v>0.23575433065682752</v>
      </c>
      <c r="BS149" s="35">
        <f t="shared" si="2"/>
        <v>0.28869043482705425</v>
      </c>
      <c r="BT149" s="35">
        <f t="shared" si="2"/>
        <v>0.34487444390833089</v>
      </c>
      <c r="BU149" s="35">
        <f t="shared" si="2"/>
        <v>0.13820973793508254</v>
      </c>
      <c r="BV149" s="35">
        <f t="shared" si="2"/>
        <v>0.32153021464815157</v>
      </c>
      <c r="BW149" s="35">
        <f t="shared" si="2"/>
        <v>0.3403952913094711</v>
      </c>
      <c r="BX149" s="35">
        <f t="shared" si="2"/>
        <v>0.28862122670565943</v>
      </c>
      <c r="BY149" s="35">
        <f t="shared" si="2"/>
        <v>0.30532054708200873</v>
      </c>
      <c r="BZ149" s="35">
        <f t="shared" si="2"/>
        <v>0.2123839121999879</v>
      </c>
      <c r="CA149" s="35">
        <f t="shared" si="2"/>
        <v>0.33026794163959278</v>
      </c>
      <c r="CB149" s="35">
        <f t="shared" si="2"/>
        <v>0.44413999008720906</v>
      </c>
      <c r="CC149" s="35">
        <f t="shared" si="2"/>
        <v>0.54187544108785934</v>
      </c>
      <c r="CD149" s="35">
        <f t="shared" si="2"/>
        <v>0.54268669925556423</v>
      </c>
      <c r="CE149" s="35">
        <f t="shared" si="2"/>
        <v>0.4486529936692682</v>
      </c>
      <c r="CF149" s="35">
        <f t="shared" si="2"/>
        <v>0.404391631827001</v>
      </c>
      <c r="CG149" s="35">
        <f t="shared" si="2"/>
        <v>0.32629357227768702</v>
      </c>
      <c r="CH149" s="35">
        <f t="shared" si="2"/>
        <v>0.20298570769490967</v>
      </c>
      <c r="CI149" s="35">
        <f t="shared" si="2"/>
        <v>0.53803702534587083</v>
      </c>
      <c r="CJ149" s="35">
        <f t="shared" si="2"/>
        <v>0.19280006805017957</v>
      </c>
      <c r="CK149" s="35">
        <f t="shared" si="2"/>
        <v>0.29560817000467743</v>
      </c>
      <c r="CL149" s="35">
        <f t="shared" si="2"/>
        <v>0.31077577829102843</v>
      </c>
      <c r="CM149" s="35">
        <f t="shared" si="2"/>
        <v>0.5802043832074284</v>
      </c>
      <c r="CN149" s="35">
        <f t="shared" si="2"/>
        <v>0.46430096977918062</v>
      </c>
      <c r="CO149" s="35">
        <f t="shared" si="2"/>
        <v>0.36449822908328205</v>
      </c>
      <c r="CP149" s="35">
        <f t="shared" si="2"/>
        <v>0.32794952293402829</v>
      </c>
      <c r="CQ149" s="35">
        <f t="shared" si="2"/>
        <v>0.37085340530274369</v>
      </c>
      <c r="CR149" s="35">
        <f t="shared" si="2"/>
        <v>0.3836627791126061</v>
      </c>
      <c r="CS149" s="35">
        <f t="shared" si="2"/>
        <v>0.39419222809255733</v>
      </c>
      <c r="CT149" s="35">
        <f t="shared" si="2"/>
        <v>0.41342234158313562</v>
      </c>
      <c r="CU149" s="35">
        <f t="shared" ref="CU149:DZ149" si="3">SUM(CU12:CU147)</f>
        <v>0.17053698364358463</v>
      </c>
      <c r="CV149" s="35">
        <f t="shared" si="3"/>
        <v>0.29523336960263669</v>
      </c>
      <c r="CW149" s="35">
        <f t="shared" si="3"/>
        <v>0.2919038528683196</v>
      </c>
      <c r="CX149" s="35">
        <f t="shared" si="3"/>
        <v>0.5942933169500445</v>
      </c>
      <c r="CY149" s="35">
        <f t="shared" si="3"/>
        <v>0.48432758011730059</v>
      </c>
      <c r="CZ149" s="35">
        <f t="shared" si="3"/>
        <v>0.3571514932819051</v>
      </c>
      <c r="DA149" s="35">
        <f t="shared" si="3"/>
        <v>0.18449534712902649</v>
      </c>
      <c r="DB149" s="35">
        <f t="shared" si="3"/>
        <v>0.29372288602427443</v>
      </c>
      <c r="DC149" s="35">
        <f t="shared" si="3"/>
        <v>0.30643569696799122</v>
      </c>
      <c r="DD149" s="35">
        <f t="shared" si="3"/>
        <v>0.21535053014667874</v>
      </c>
      <c r="DE149" s="35">
        <f t="shared" si="3"/>
        <v>0.27530947084711838</v>
      </c>
      <c r="DF149" s="35">
        <f t="shared" si="3"/>
        <v>0.22337745709390458</v>
      </c>
      <c r="DG149" s="35">
        <f t="shared" si="3"/>
        <v>0.35967900012503784</v>
      </c>
      <c r="DH149" s="35">
        <f t="shared" si="3"/>
        <v>0.23813914655308996</v>
      </c>
      <c r="DI149" s="35">
        <f t="shared" si="3"/>
        <v>0.27064056702203504</v>
      </c>
      <c r="DJ149" s="35">
        <f t="shared" si="3"/>
        <v>0.2203216416579806</v>
      </c>
      <c r="DK149" s="35">
        <f t="shared" si="3"/>
        <v>0.22093173295486282</v>
      </c>
      <c r="DL149" s="35">
        <f t="shared" si="3"/>
        <v>0.18356212635942487</v>
      </c>
      <c r="DM149" s="35">
        <f t="shared" si="3"/>
        <v>0.16328792185791988</v>
      </c>
      <c r="DN149" s="35">
        <f t="shared" si="3"/>
        <v>6.2259961814698159E-2</v>
      </c>
      <c r="DO149" s="35">
        <f t="shared" si="3"/>
        <v>0.3191452554999642</v>
      </c>
      <c r="DP149" s="35">
        <f t="shared" si="3"/>
        <v>0.19740092139394791</v>
      </c>
      <c r="DQ149" s="35">
        <f t="shared" si="3"/>
        <v>0.16541322817448814</v>
      </c>
      <c r="DR149" s="35">
        <f t="shared" si="3"/>
        <v>0.2239086512917724</v>
      </c>
      <c r="DS149" s="35">
        <f t="shared" si="3"/>
        <v>0.30566859424365156</v>
      </c>
      <c r="DT149" s="35">
        <f t="shared" si="3"/>
        <v>0.10381688531210227</v>
      </c>
      <c r="DU149" s="35">
        <f t="shared" si="3"/>
        <v>0.52440105506175616</v>
      </c>
      <c r="DV149" s="35">
        <f t="shared" si="3"/>
        <v>0.1407020433382995</v>
      </c>
      <c r="DW149" s="35">
        <f t="shared" si="3"/>
        <v>0.17006416567329272</v>
      </c>
      <c r="DX149" s="35">
        <f t="shared" si="3"/>
        <v>0.38587213598664</v>
      </c>
      <c r="DY149" s="35">
        <f t="shared" si="3"/>
        <v>0.45447638021532621</v>
      </c>
      <c r="DZ149" s="35">
        <f t="shared" si="3"/>
        <v>0.23992694413625526</v>
      </c>
      <c r="EA149" s="35">
        <f t="shared" ref="EA149:EH149" si="4">SUM(EA12:EA147)</f>
        <v>0.26412819999832637</v>
      </c>
      <c r="EB149" s="35">
        <f t="shared" si="4"/>
        <v>0.52009967334957685</v>
      </c>
      <c r="EC149" s="35">
        <f t="shared" si="4"/>
        <v>0.21207079569012091</v>
      </c>
      <c r="ED149" s="35">
        <f t="shared" si="4"/>
        <v>0.34087250667553398</v>
      </c>
      <c r="EE149" s="35">
        <f t="shared" si="4"/>
        <v>0.27366418503364348</v>
      </c>
      <c r="EF149" s="35">
        <f t="shared" si="4"/>
        <v>0.35890008719448452</v>
      </c>
      <c r="EG149" s="35">
        <f t="shared" si="4"/>
        <v>0.22318303726294492</v>
      </c>
      <c r="EH149" s="35">
        <f t="shared" si="4"/>
        <v>0</v>
      </c>
    </row>
    <row r="150" spans="1:138" s="7" customFormat="1" ht="21" customHeight="1" x14ac:dyDescent="0.2"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</row>
    <row r="151" spans="1:138" s="7" customFormat="1" ht="21" customHeight="1" x14ac:dyDescent="0.2">
      <c r="A151" s="179" t="s">
        <v>12</v>
      </c>
      <c r="B151" s="180"/>
      <c r="C151" s="35">
        <f>+IFERROR(('MIP 2017'!C151/'MIP 2017'!C$168),0)</f>
        <v>0.15855192975662966</v>
      </c>
      <c r="D151" s="35">
        <f>+IFERROR(('MIP 2017'!D151/'MIP 2017'!D$168),0)</f>
        <v>0.13045282481023188</v>
      </c>
      <c r="E151" s="35">
        <f>+IFERROR(('MIP 2017'!E151/'MIP 2017'!E$168),0)</f>
        <v>0.15915689774222569</v>
      </c>
      <c r="F151" s="35">
        <f>+IFERROR(('MIP 2017'!F151/'MIP 2017'!F$168),0)</f>
        <v>0.19415932270771968</v>
      </c>
      <c r="G151" s="35">
        <f>+IFERROR(('MIP 2017'!G151/'MIP 2017'!G$168),0)</f>
        <v>0.16816691936883402</v>
      </c>
      <c r="H151" s="35">
        <f>+IFERROR(('MIP 2017'!H151/'MIP 2017'!H$168),0)</f>
        <v>9.1510488891723599E-2</v>
      </c>
      <c r="I151" s="35">
        <f>+IFERROR(('MIP 2017'!I151/'MIP 2017'!I$168),0)</f>
        <v>7.2810173227736946E-2</v>
      </c>
      <c r="J151" s="35">
        <f>+IFERROR(('MIP 2017'!J151/'MIP 2017'!J$168),0)</f>
        <v>0.10241042148975699</v>
      </c>
      <c r="K151" s="35">
        <f>+IFERROR(('MIP 2017'!K151/'MIP 2017'!K$168),0)</f>
        <v>0.12020899670139121</v>
      </c>
      <c r="L151" s="35">
        <f>+IFERROR(('MIP 2017'!L151/'MIP 2017'!L$168),0)</f>
        <v>0.1240829923473168</v>
      </c>
      <c r="M151" s="35">
        <f>+IFERROR(('MIP 2017'!M151/'MIP 2017'!M$168),0)</f>
        <v>0.12537085270460219</v>
      </c>
      <c r="N151" s="35">
        <f>+IFERROR(('MIP 2017'!N151/'MIP 2017'!N$168),0)</f>
        <v>0.12699133342971533</v>
      </c>
      <c r="O151" s="35">
        <f>+IFERROR(('MIP 2017'!O151/'MIP 2017'!O$168),0)</f>
        <v>0.15225907398348429</v>
      </c>
      <c r="P151" s="35">
        <f>+IFERROR(('MIP 2017'!P151/'MIP 2017'!P$168),0)</f>
        <v>0.12497179817282993</v>
      </c>
      <c r="Q151" s="35">
        <f>+IFERROR(('MIP 2017'!Q151/'MIP 2017'!Q$168),0)</f>
        <v>9.1543665777137448E-2</v>
      </c>
      <c r="R151" s="35">
        <f>+IFERROR(('MIP 2017'!R151/'MIP 2017'!R$168),0)</f>
        <v>0.17916592921966473</v>
      </c>
      <c r="S151" s="35">
        <f>+IFERROR(('MIP 2017'!S151/'MIP 2017'!S$168),0)</f>
        <v>9.9854632792493889E-2</v>
      </c>
      <c r="T151" s="35">
        <f>+IFERROR(('MIP 2017'!T151/'MIP 2017'!T$168),0)</f>
        <v>0.10731903236660956</v>
      </c>
      <c r="U151" s="35">
        <f>+IFERROR(('MIP 2017'!U151/'MIP 2017'!U$168),0)</f>
        <v>0.10608841624645916</v>
      </c>
      <c r="V151" s="35">
        <f>+IFERROR(('MIP 2017'!V151/'MIP 2017'!V$168),0)</f>
        <v>8.206589271490787E-2</v>
      </c>
      <c r="W151" s="35">
        <f>+IFERROR(('MIP 2017'!W151/'MIP 2017'!W$168),0)</f>
        <v>0.13366233081828485</v>
      </c>
      <c r="X151" s="35">
        <f>+IFERROR(('MIP 2017'!X151/'MIP 2017'!X$168),0)</f>
        <v>0.10933255532079156</v>
      </c>
      <c r="Y151" s="35">
        <f>+IFERROR(('MIP 2017'!Y151/'MIP 2017'!Y$168),0)</f>
        <v>0.12142455080774509</v>
      </c>
      <c r="Z151" s="35">
        <f>+IFERROR(('MIP 2017'!Z151/'MIP 2017'!Z$168),0)</f>
        <v>9.436038293879806E-2</v>
      </c>
      <c r="AA151" s="35">
        <f>+IFERROR(('MIP 2017'!AA151/'MIP 2017'!AA$168),0)</f>
        <v>8.978202179675801E-2</v>
      </c>
      <c r="AB151" s="35">
        <f>+IFERROR(('MIP 2017'!AB151/'MIP 2017'!AB$168),0)</f>
        <v>0.10875030890610411</v>
      </c>
      <c r="AC151" s="35">
        <f>+IFERROR(('MIP 2017'!AC151/'MIP 2017'!AC$168),0)</f>
        <v>1.809587249539138E-2</v>
      </c>
      <c r="AD151" s="35">
        <f>+IFERROR(('MIP 2017'!AD151/'MIP 2017'!AD$168),0)</f>
        <v>0.20010073735422176</v>
      </c>
      <c r="AE151" s="35">
        <f>+IFERROR(('MIP 2017'!AE151/'MIP 2017'!AE$168),0)</f>
        <v>9.524526023009168E-2</v>
      </c>
      <c r="AF151" s="35">
        <f>+IFERROR(('MIP 2017'!AF151/'MIP 2017'!AF$168),0)</f>
        <v>0.12160350520376045</v>
      </c>
      <c r="AG151" s="35">
        <f>+IFERROR(('MIP 2017'!AG151/'MIP 2017'!AG$168),0)</f>
        <v>7.4676543362168658E-3</v>
      </c>
      <c r="AH151" s="35">
        <f>+IFERROR(('MIP 2017'!AH151/'MIP 2017'!AH$168),0)</f>
        <v>0.20496087216207295</v>
      </c>
      <c r="AI151" s="35">
        <f>+IFERROR(('MIP 2017'!AI151/'MIP 2017'!AI$168),0)</f>
        <v>9.247816237179371E-2</v>
      </c>
      <c r="AJ151" s="35">
        <f>+IFERROR(('MIP 2017'!AJ151/'MIP 2017'!AJ$168),0)</f>
        <v>0.15680681356075701</v>
      </c>
      <c r="AK151" s="35">
        <f>+IFERROR(('MIP 2017'!AK151/'MIP 2017'!AK$168),0)</f>
        <v>0.1589021120627653</v>
      </c>
      <c r="AL151" s="35">
        <f>+IFERROR(('MIP 2017'!AL151/'MIP 2017'!AL$168),0)</f>
        <v>0.30468936694731152</v>
      </c>
      <c r="AM151" s="35">
        <f>+IFERROR(('MIP 2017'!AM151/'MIP 2017'!AM$168),0)</f>
        <v>0.1286913185401812</v>
      </c>
      <c r="AN151" s="35">
        <f>+IFERROR(('MIP 2017'!AN151/'MIP 2017'!AN$168),0)</f>
        <v>0.21024537697106863</v>
      </c>
      <c r="AO151" s="35">
        <f>+IFERROR(('MIP 2017'!AO151/'MIP 2017'!AO$168),0)</f>
        <v>0.29709555816624977</v>
      </c>
      <c r="AP151" s="35">
        <f>+IFERROR(('MIP 2017'!AP151/'MIP 2017'!AP$168),0)</f>
        <v>0.13095021561764936</v>
      </c>
      <c r="AQ151" s="35">
        <f>+IFERROR(('MIP 2017'!AQ151/'MIP 2017'!AQ$168),0)</f>
        <v>4.999031349672358E-2</v>
      </c>
      <c r="AR151" s="35">
        <f>+IFERROR(('MIP 2017'!AR151/'MIP 2017'!AR$168),0)</f>
        <v>0.33961802413882558</v>
      </c>
      <c r="AS151" s="35">
        <f>+IFERROR(('MIP 2017'!AS151/'MIP 2017'!AS$168),0)</f>
        <v>1.1562903670844307E-2</v>
      </c>
      <c r="AT151" s="35">
        <f>+IFERROR(('MIP 2017'!AT151/'MIP 2017'!AT$168),0)</f>
        <v>9.6153595415789356E-2</v>
      </c>
      <c r="AU151" s="35">
        <f>+IFERROR(('MIP 2017'!AU151/'MIP 2017'!AU$168),0)</f>
        <v>0.21533157400181521</v>
      </c>
      <c r="AV151" s="35">
        <f>+IFERROR(('MIP 2017'!AV151/'MIP 2017'!AV$168),0)</f>
        <v>0.32805238748630539</v>
      </c>
      <c r="AW151" s="35">
        <f>+IFERROR(('MIP 2017'!AW151/'MIP 2017'!AW$168),0)</f>
        <v>0.28205103878507043</v>
      </c>
      <c r="AX151" s="35">
        <f>+IFERROR(('MIP 2017'!AX151/'MIP 2017'!AX$168),0)</f>
        <v>0.37335115170516614</v>
      </c>
      <c r="AY151" s="35">
        <f>+IFERROR(('MIP 2017'!AY151/'MIP 2017'!AY$168),0)</f>
        <v>0.20961135784585649</v>
      </c>
      <c r="AZ151" s="35">
        <f>+IFERROR(('MIP 2017'!AZ151/'MIP 2017'!AZ$168),0)</f>
        <v>0.18793538590905975</v>
      </c>
      <c r="BA151" s="35">
        <f>+IFERROR(('MIP 2017'!BA151/'MIP 2017'!BA$168),0)</f>
        <v>0.29270802929791923</v>
      </c>
      <c r="BB151" s="35">
        <f>+IFERROR(('MIP 2017'!BB151/'MIP 2017'!BB$168),0)</f>
        <v>0.11360600346037729</v>
      </c>
      <c r="BC151" s="35">
        <f>+IFERROR(('MIP 2017'!BC151/'MIP 2017'!BC$168),0)</f>
        <v>0.41809485449738099</v>
      </c>
      <c r="BD151" s="35">
        <f>+IFERROR(('MIP 2017'!BD151/'MIP 2017'!BD$168),0)</f>
        <v>0.10698481303976415</v>
      </c>
      <c r="BE151" s="35">
        <f>+IFERROR(('MIP 2017'!BE151/'MIP 2017'!BE$168),0)</f>
        <v>0.36690688167089858</v>
      </c>
      <c r="BF151" s="35">
        <f>+IFERROR(('MIP 2017'!BF151/'MIP 2017'!BF$168),0)</f>
        <v>0.45743140479988059</v>
      </c>
      <c r="BG151" s="35">
        <f>+IFERROR(('MIP 2017'!BG151/'MIP 2017'!BG$168),0)</f>
        <v>0.41009895961184495</v>
      </c>
      <c r="BH151" s="35">
        <f>+IFERROR(('MIP 2017'!BH151/'MIP 2017'!BH$168),0)</f>
        <v>0.25427661763193787</v>
      </c>
      <c r="BI151" s="35">
        <f>+IFERROR(('MIP 2017'!BI151/'MIP 2017'!BI$168),0)</f>
        <v>0.26047209106849195</v>
      </c>
      <c r="BJ151" s="35">
        <f>+IFERROR(('MIP 2017'!BJ151/'MIP 2017'!BJ$168),0)</f>
        <v>0.35677134993812382</v>
      </c>
      <c r="BK151" s="35">
        <f>+IFERROR(('MIP 2017'!BK151/'MIP 2017'!BK$168),0)</f>
        <v>0.3208718507413732</v>
      </c>
      <c r="BL151" s="35">
        <f>+IFERROR(('MIP 2017'!BL151/'MIP 2017'!BL$168),0)</f>
        <v>0.16066267260362582</v>
      </c>
      <c r="BM151" s="35">
        <f>+IFERROR(('MIP 2017'!BM151/'MIP 2017'!BM$168),0)</f>
        <v>0.13155797707095196</v>
      </c>
      <c r="BN151" s="35">
        <f>+IFERROR(('MIP 2017'!BN151/'MIP 2017'!BN$168),0)</f>
        <v>0.52030220356512358</v>
      </c>
      <c r="BO151" s="35">
        <f>+IFERROR(('MIP 2017'!BO151/'MIP 2017'!BO$168),0)</f>
        <v>0.25363356489150723</v>
      </c>
      <c r="BP151" s="35">
        <f>+IFERROR(('MIP 2017'!BP151/'MIP 2017'!BP$168),0)</f>
        <v>0.47114224042665775</v>
      </c>
      <c r="BQ151" s="35">
        <f>+IFERROR(('MIP 2017'!BQ151/'MIP 2017'!BQ$168),0)</f>
        <v>0.30953658180349947</v>
      </c>
      <c r="BR151" s="35">
        <f>+IFERROR(('MIP 2017'!BR151/'MIP 2017'!BR$168),0)</f>
        <v>0.37896020986751466</v>
      </c>
      <c r="BS151" s="35">
        <f>+IFERROR(('MIP 2017'!BS151/'MIP 2017'!BS$168),0)</f>
        <v>0.19127825260586312</v>
      </c>
      <c r="BT151" s="35">
        <f>+IFERROR(('MIP 2017'!BT151/'MIP 2017'!BT$168),0)</f>
        <v>0.17263802788449481</v>
      </c>
      <c r="BU151" s="35">
        <f>+IFERROR(('MIP 2017'!BU151/'MIP 2017'!BU$168),0)</f>
        <v>0.38230297592613871</v>
      </c>
      <c r="BV151" s="35">
        <f>+IFERROR(('MIP 2017'!BV151/'MIP 2017'!BV$168),0)</f>
        <v>0.14173951946560043</v>
      </c>
      <c r="BW151" s="35">
        <f>+IFERROR(('MIP 2017'!BW151/'MIP 2017'!BW$168),0)</f>
        <v>0.18614597583668138</v>
      </c>
      <c r="BX151" s="35">
        <f>+IFERROR(('MIP 2017'!BX151/'MIP 2017'!BX$168),0)</f>
        <v>2.5653766465770503E-2</v>
      </c>
      <c r="BY151" s="35">
        <f>+IFERROR(('MIP 2017'!BY151/'MIP 2017'!BY$168),0)</f>
        <v>4.1942893888177964E-2</v>
      </c>
      <c r="BZ151" s="35">
        <f>+IFERROR(('MIP 2017'!BZ151/'MIP 2017'!BZ$168),0)</f>
        <v>0.15341062547717513</v>
      </c>
      <c r="CA151" s="35">
        <f>+IFERROR(('MIP 2017'!CA151/'MIP 2017'!CA$168),0)</f>
        <v>6.323951678422686E-2</v>
      </c>
      <c r="CB151" s="35">
        <f>+IFERROR(('MIP 2017'!CB151/'MIP 2017'!CB$168),0)</f>
        <v>9.4201214738569072E-2</v>
      </c>
      <c r="CC151" s="35">
        <f>+IFERROR(('MIP 2017'!CC151/'MIP 2017'!CC$168),0)</f>
        <v>0.11075851434624287</v>
      </c>
      <c r="CD151" s="35">
        <f>+IFERROR(('MIP 2017'!CD151/'MIP 2017'!CD$168),0)</f>
        <v>0.10866832351140579</v>
      </c>
      <c r="CE151" s="35">
        <f>+IFERROR(('MIP 2017'!CE151/'MIP 2017'!CE$168),0)</f>
        <v>0.1637082232317002</v>
      </c>
      <c r="CF151" s="35">
        <f>+IFERROR(('MIP 2017'!CF151/'MIP 2017'!CF$168),0)</f>
        <v>0.18959916316755276</v>
      </c>
      <c r="CG151" s="35">
        <f>+IFERROR(('MIP 2017'!CG151/'MIP 2017'!CG$168),0)</f>
        <v>4.7067221657618001E-2</v>
      </c>
      <c r="CH151" s="35">
        <f>+IFERROR(('MIP 2017'!CH151/'MIP 2017'!CH$168),0)</f>
        <v>5.9046032027152577E-2</v>
      </c>
      <c r="CI151" s="35">
        <f>+IFERROR(('MIP 2017'!CI151/'MIP 2017'!CI$168),0)</f>
        <v>0.11039768987376801</v>
      </c>
      <c r="CJ151" s="35">
        <f>+IFERROR(('MIP 2017'!CJ151/'MIP 2017'!CJ$168),0)</f>
        <v>0.11455786404065932</v>
      </c>
      <c r="CK151" s="35">
        <f>+IFERROR(('MIP 2017'!CK151/'MIP 2017'!CK$168),0)</f>
        <v>7.9969202403031611E-2</v>
      </c>
      <c r="CL151" s="35">
        <f>+IFERROR(('MIP 2017'!CL151/'MIP 2017'!CL$168),0)</f>
        <v>0.13919906308100341</v>
      </c>
      <c r="CM151" s="35">
        <f>+IFERROR(('MIP 2017'!CM151/'MIP 2017'!CM$168),0)</f>
        <v>0.15111507509268338</v>
      </c>
      <c r="CN151" s="35">
        <f>+IFERROR(('MIP 2017'!CN151/'MIP 2017'!CN$168),0)</f>
        <v>6.7421572861180945E-2</v>
      </c>
      <c r="CO151" s="35">
        <f>+IFERROR(('MIP 2017'!CO151/'MIP 2017'!CO$168),0)</f>
        <v>4.3821047139385713E-2</v>
      </c>
      <c r="CP151" s="35">
        <f>+IFERROR(('MIP 2017'!CP151/'MIP 2017'!CP$168),0)</f>
        <v>8.8790985876303533E-2</v>
      </c>
      <c r="CQ151" s="35">
        <f>+IFERROR(('MIP 2017'!CQ151/'MIP 2017'!CQ$168),0)</f>
        <v>0.11183166592883394</v>
      </c>
      <c r="CR151" s="35">
        <f>+IFERROR(('MIP 2017'!CR151/'MIP 2017'!CR$168),0)</f>
        <v>0.14163185982186297</v>
      </c>
      <c r="CS151" s="35">
        <f>+IFERROR(('MIP 2017'!CS151/'MIP 2017'!CS$168),0)</f>
        <v>0.11753467020110722</v>
      </c>
      <c r="CT151" s="35">
        <f>+IFERROR(('MIP 2017'!CT151/'MIP 2017'!CT$168),0)</f>
        <v>5.9237987021300821E-2</v>
      </c>
      <c r="CU151" s="35">
        <f>+IFERROR(('MIP 2017'!CU151/'MIP 2017'!CU$168),0)</f>
        <v>3.9584804577151883E-2</v>
      </c>
      <c r="CV151" s="35">
        <f>+IFERROR(('MIP 2017'!CV151/'MIP 2017'!CV$168),0)</f>
        <v>2.2635796892618989E-2</v>
      </c>
      <c r="CW151" s="35">
        <f>+IFERROR(('MIP 2017'!CW151/'MIP 2017'!CW$168),0)</f>
        <v>1.4690775024241234E-2</v>
      </c>
      <c r="CX151" s="35">
        <f>+IFERROR(('MIP 2017'!CX151/'MIP 2017'!CX$168),0)</f>
        <v>3.9535037256266219E-2</v>
      </c>
      <c r="CY151" s="35">
        <f>+IFERROR(('MIP 2017'!CY151/'MIP 2017'!CY$168),0)</f>
        <v>3.9865728534130243E-2</v>
      </c>
      <c r="CZ151" s="35">
        <f>+IFERROR(('MIP 2017'!CZ151/'MIP 2017'!CZ$168),0)</f>
        <v>2.2034332315810944E-2</v>
      </c>
      <c r="DA151" s="35">
        <f>+IFERROR(('MIP 2017'!DA151/'MIP 2017'!DA$168),0)</f>
        <v>1.7896882866598095E-2</v>
      </c>
      <c r="DB151" s="35">
        <f>+IFERROR(('MIP 2017'!DB151/'MIP 2017'!DB$168),0)</f>
        <v>4.8939143366640264E-2</v>
      </c>
      <c r="DC151" s="35">
        <f>+IFERROR(('MIP 2017'!DC151/'MIP 2017'!DC$168),0)</f>
        <v>4.6360400397970625E-2</v>
      </c>
      <c r="DD151" s="35">
        <f>+IFERROR(('MIP 2017'!DD151/'MIP 2017'!DD$168),0)</f>
        <v>7.3633851618364513E-2</v>
      </c>
      <c r="DE151" s="35">
        <f>+IFERROR(('MIP 2017'!DE151/'MIP 2017'!DE$168),0)</f>
        <v>5.3902998738052307E-2</v>
      </c>
      <c r="DF151" s="35">
        <f>+IFERROR(('MIP 2017'!DF151/'MIP 2017'!DF$168),0)</f>
        <v>8.2673295919720127E-2</v>
      </c>
      <c r="DG151" s="35">
        <f>+IFERROR(('MIP 2017'!DG151/'MIP 2017'!DG$168),0)</f>
        <v>5.5584610165186135E-2</v>
      </c>
      <c r="DH151" s="35">
        <f>+IFERROR(('MIP 2017'!DH151/'MIP 2017'!DH$168),0)</f>
        <v>4.2657986123297922E-2</v>
      </c>
      <c r="DI151" s="35">
        <f>+IFERROR(('MIP 2017'!DI151/'MIP 2017'!DI$168),0)</f>
        <v>0.17524147733367376</v>
      </c>
      <c r="DJ151" s="35">
        <f>+IFERROR(('MIP 2017'!DJ151/'MIP 2017'!DJ$168),0)</f>
        <v>4.3504567965618433E-2</v>
      </c>
      <c r="DK151" s="35">
        <f>+IFERROR(('MIP 2017'!DK151/'MIP 2017'!DK$168),0)</f>
        <v>2.2398056651899007E-2</v>
      </c>
      <c r="DL151" s="35">
        <f>+IFERROR(('MIP 2017'!DL151/'MIP 2017'!DL$168),0)</f>
        <v>4.9810443093421253E-2</v>
      </c>
      <c r="DM151" s="35">
        <f>+IFERROR(('MIP 2017'!DM151/'MIP 2017'!DM$168),0)</f>
        <v>2.0075667130500831E-2</v>
      </c>
      <c r="DN151" s="35">
        <f>+IFERROR(('MIP 2017'!DN151/'MIP 2017'!DN$168),0)</f>
        <v>8.3764287752524612E-3</v>
      </c>
      <c r="DO151" s="35">
        <f>+IFERROR(('MIP 2017'!DO151/'MIP 2017'!DO$168),0)</f>
        <v>0.10662211927738242</v>
      </c>
      <c r="DP151" s="35">
        <f>+IFERROR(('MIP 2017'!DP151/'MIP 2017'!DP$168),0)</f>
        <v>3.5462709289319196E-2</v>
      </c>
      <c r="DQ151" s="35">
        <f>+IFERROR(('MIP 2017'!DQ151/'MIP 2017'!DQ$168),0)</f>
        <v>5.8076469365576894E-2</v>
      </c>
      <c r="DR151" s="35">
        <f>+IFERROR(('MIP 2017'!DR151/'MIP 2017'!DR$168),0)</f>
        <v>5.2358788220271776E-2</v>
      </c>
      <c r="DS151" s="35">
        <f>+IFERROR(('MIP 2017'!DS151/'MIP 2017'!DS$168),0)</f>
        <v>2.5602838687797544E-2</v>
      </c>
      <c r="DT151" s="35">
        <f>+IFERROR(('MIP 2017'!DT151/'MIP 2017'!DT$168),0)</f>
        <v>2.3131907004749059E-2</v>
      </c>
      <c r="DU151" s="35">
        <f>+IFERROR(('MIP 2017'!DU151/'MIP 2017'!DU$168),0)</f>
        <v>3.3844096007752809E-2</v>
      </c>
      <c r="DV151" s="35">
        <f>+IFERROR(('MIP 2017'!DV151/'MIP 2017'!DV$168),0)</f>
        <v>2.5813647562189432E-2</v>
      </c>
      <c r="DW151" s="35">
        <f>+IFERROR(('MIP 2017'!DW151/'MIP 2017'!DW$168),0)</f>
        <v>6.897583750597458E-2</v>
      </c>
      <c r="DX151" s="35">
        <f>+IFERROR(('MIP 2017'!DX151/'MIP 2017'!DX$168),0)</f>
        <v>0.10692219505814324</v>
      </c>
      <c r="DY151" s="35">
        <f>+IFERROR(('MIP 2017'!DY151/'MIP 2017'!DY$168),0)</f>
        <v>2.230567176359417E-2</v>
      </c>
      <c r="DZ151" s="35">
        <f>+IFERROR(('MIP 2017'!DZ151/'MIP 2017'!DZ$168),0)</f>
        <v>3.2977431609595757E-2</v>
      </c>
      <c r="EA151" s="35">
        <f>+IFERROR(('MIP 2017'!EA151/'MIP 2017'!EA$168),0)</f>
        <v>5.1746854126509853E-2</v>
      </c>
      <c r="EB151" s="35">
        <f>+IFERROR(('MIP 2017'!EB151/'MIP 2017'!EB$168),0)</f>
        <v>8.2217209068790972E-2</v>
      </c>
      <c r="EC151" s="35">
        <f>+IFERROR(('MIP 2017'!EC151/'MIP 2017'!EC$168),0)</f>
        <v>6.5226920712148626E-2</v>
      </c>
      <c r="ED151" s="35">
        <f>+IFERROR(('MIP 2017'!ED151/'MIP 2017'!ED$168),0)</f>
        <v>5.733144306123393E-2</v>
      </c>
      <c r="EE151" s="35">
        <f>+IFERROR(('MIP 2017'!EE151/'MIP 2017'!EE$168),0)</f>
        <v>6.6976113690878941E-2</v>
      </c>
      <c r="EF151" s="35">
        <f>+IFERROR(('MIP 2017'!EF151/'MIP 2017'!EF$168),0)</f>
        <v>3.7470642231943969E-2</v>
      </c>
      <c r="EG151" s="35">
        <f>+IFERROR(('MIP 2017'!EG151/'MIP 2017'!EG$168),0)</f>
        <v>4.5388416234198696E-2</v>
      </c>
      <c r="EH151" s="35">
        <f>+IFERROR(('MIP 2017'!EH151/'MIP 2017'!EH$168),0)</f>
        <v>0</v>
      </c>
    </row>
    <row r="152" spans="1:138" s="7" customFormat="1" ht="21" customHeight="1" x14ac:dyDescent="0.2"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</row>
    <row r="153" spans="1:138" s="7" customFormat="1" ht="21" customHeight="1" x14ac:dyDescent="0.2">
      <c r="A153" s="179" t="s">
        <v>13</v>
      </c>
      <c r="B153" s="180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M153" s="37"/>
      <c r="DN153" s="37"/>
      <c r="DO153" s="37"/>
      <c r="DP153" s="37"/>
      <c r="DQ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</row>
    <row r="154" spans="1:138" s="7" customFormat="1" ht="21" customHeight="1" x14ac:dyDescent="0.2">
      <c r="A154" s="179" t="s">
        <v>14</v>
      </c>
      <c r="B154" s="180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M154" s="37"/>
      <c r="DN154" s="37"/>
      <c r="DO154" s="37"/>
      <c r="DP154" s="37"/>
      <c r="DQ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</row>
    <row r="155" spans="1:138" s="7" customFormat="1" ht="21" customHeight="1" x14ac:dyDescent="0.2">
      <c r="A155" s="179" t="s">
        <v>15</v>
      </c>
      <c r="B155" s="180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</row>
    <row r="156" spans="1:138" s="7" customFormat="1" ht="21" customHeight="1" x14ac:dyDescent="0.2"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</row>
    <row r="157" spans="1:138" s="7" customFormat="1" ht="21" customHeight="1" x14ac:dyDescent="0.2">
      <c r="A157" s="179" t="s">
        <v>16</v>
      </c>
      <c r="B157" s="180"/>
      <c r="C157" s="35">
        <f>+C155+C151</f>
        <v>0.15855192975662966</v>
      </c>
      <c r="D157" s="35">
        <f t="shared" ref="D157:BO157" si="5">+D155+D151</f>
        <v>0.13045282481023188</v>
      </c>
      <c r="E157" s="35">
        <f t="shared" si="5"/>
        <v>0.15915689774222569</v>
      </c>
      <c r="F157" s="35">
        <f t="shared" si="5"/>
        <v>0.19415932270771968</v>
      </c>
      <c r="G157" s="35">
        <f t="shared" si="5"/>
        <v>0.16816691936883402</v>
      </c>
      <c r="H157" s="35">
        <f t="shared" si="5"/>
        <v>9.1510488891723599E-2</v>
      </c>
      <c r="I157" s="35">
        <f t="shared" si="5"/>
        <v>7.2810173227736946E-2</v>
      </c>
      <c r="J157" s="35">
        <f t="shared" si="5"/>
        <v>0.10241042148975699</v>
      </c>
      <c r="K157" s="35">
        <f t="shared" si="5"/>
        <v>0.12020899670139121</v>
      </c>
      <c r="L157" s="35">
        <f t="shared" si="5"/>
        <v>0.1240829923473168</v>
      </c>
      <c r="M157" s="35">
        <f t="shared" si="5"/>
        <v>0.12537085270460219</v>
      </c>
      <c r="N157" s="35">
        <f t="shared" si="5"/>
        <v>0.12699133342971533</v>
      </c>
      <c r="O157" s="35">
        <f t="shared" si="5"/>
        <v>0.15225907398348429</v>
      </c>
      <c r="P157" s="35">
        <f t="shared" si="5"/>
        <v>0.12497179817282993</v>
      </c>
      <c r="Q157" s="35">
        <f t="shared" si="5"/>
        <v>9.1543665777137448E-2</v>
      </c>
      <c r="R157" s="35">
        <f t="shared" si="5"/>
        <v>0.17916592921966473</v>
      </c>
      <c r="S157" s="35">
        <f t="shared" si="5"/>
        <v>9.9854632792493889E-2</v>
      </c>
      <c r="T157" s="35">
        <f t="shared" si="5"/>
        <v>0.10731903236660956</v>
      </c>
      <c r="U157" s="35">
        <f t="shared" si="5"/>
        <v>0.10608841624645916</v>
      </c>
      <c r="V157" s="35">
        <f t="shared" si="5"/>
        <v>8.206589271490787E-2</v>
      </c>
      <c r="W157" s="35">
        <f t="shared" si="5"/>
        <v>0.13366233081828485</v>
      </c>
      <c r="X157" s="35">
        <f t="shared" si="5"/>
        <v>0.10933255532079156</v>
      </c>
      <c r="Y157" s="35">
        <f t="shared" si="5"/>
        <v>0.12142455080774509</v>
      </c>
      <c r="Z157" s="35">
        <f t="shared" si="5"/>
        <v>9.436038293879806E-2</v>
      </c>
      <c r="AA157" s="35">
        <f t="shared" si="5"/>
        <v>8.978202179675801E-2</v>
      </c>
      <c r="AB157" s="35">
        <f t="shared" si="5"/>
        <v>0.10875030890610411</v>
      </c>
      <c r="AC157" s="35">
        <f t="shared" si="5"/>
        <v>1.809587249539138E-2</v>
      </c>
      <c r="AD157" s="35">
        <f t="shared" si="5"/>
        <v>0.20010073735422176</v>
      </c>
      <c r="AE157" s="35">
        <f t="shared" si="5"/>
        <v>9.524526023009168E-2</v>
      </c>
      <c r="AF157" s="35">
        <f t="shared" si="5"/>
        <v>0.12160350520376045</v>
      </c>
      <c r="AG157" s="35">
        <f t="shared" si="5"/>
        <v>7.4676543362168658E-3</v>
      </c>
      <c r="AH157" s="35">
        <f t="shared" si="5"/>
        <v>0.20496087216207295</v>
      </c>
      <c r="AI157" s="35">
        <f t="shared" si="5"/>
        <v>9.247816237179371E-2</v>
      </c>
      <c r="AJ157" s="35">
        <f t="shared" si="5"/>
        <v>0.15680681356075701</v>
      </c>
      <c r="AK157" s="35">
        <f t="shared" si="5"/>
        <v>0.1589021120627653</v>
      </c>
      <c r="AL157" s="35">
        <f t="shared" si="5"/>
        <v>0.30468936694731152</v>
      </c>
      <c r="AM157" s="35">
        <f t="shared" si="5"/>
        <v>0.1286913185401812</v>
      </c>
      <c r="AN157" s="35">
        <f t="shared" si="5"/>
        <v>0.21024537697106863</v>
      </c>
      <c r="AO157" s="35">
        <f t="shared" si="5"/>
        <v>0.29709555816624977</v>
      </c>
      <c r="AP157" s="35">
        <f t="shared" si="5"/>
        <v>0.13095021561764936</v>
      </c>
      <c r="AQ157" s="35">
        <f t="shared" si="5"/>
        <v>4.999031349672358E-2</v>
      </c>
      <c r="AR157" s="35">
        <f t="shared" si="5"/>
        <v>0.33961802413882558</v>
      </c>
      <c r="AS157" s="35">
        <f t="shared" si="5"/>
        <v>1.1562903670844307E-2</v>
      </c>
      <c r="AT157" s="35">
        <f t="shared" si="5"/>
        <v>9.6153595415789356E-2</v>
      </c>
      <c r="AU157" s="35">
        <f t="shared" si="5"/>
        <v>0.21533157400181521</v>
      </c>
      <c r="AV157" s="35">
        <f t="shared" si="5"/>
        <v>0.32805238748630539</v>
      </c>
      <c r="AW157" s="35">
        <f t="shared" si="5"/>
        <v>0.28205103878507043</v>
      </c>
      <c r="AX157" s="35">
        <f t="shared" si="5"/>
        <v>0.37335115170516614</v>
      </c>
      <c r="AY157" s="35">
        <f t="shared" si="5"/>
        <v>0.20961135784585649</v>
      </c>
      <c r="AZ157" s="35">
        <f t="shared" si="5"/>
        <v>0.18793538590905975</v>
      </c>
      <c r="BA157" s="35">
        <f t="shared" si="5"/>
        <v>0.29270802929791923</v>
      </c>
      <c r="BB157" s="35">
        <f t="shared" si="5"/>
        <v>0.11360600346037729</v>
      </c>
      <c r="BC157" s="35">
        <f t="shared" si="5"/>
        <v>0.41809485449738099</v>
      </c>
      <c r="BD157" s="35">
        <f t="shared" si="5"/>
        <v>0.10698481303976415</v>
      </c>
      <c r="BE157" s="35">
        <f t="shared" si="5"/>
        <v>0.36690688167089858</v>
      </c>
      <c r="BF157" s="35">
        <f t="shared" si="5"/>
        <v>0.45743140479988059</v>
      </c>
      <c r="BG157" s="35">
        <f t="shared" si="5"/>
        <v>0.41009895961184495</v>
      </c>
      <c r="BH157" s="35">
        <f t="shared" si="5"/>
        <v>0.25427661763193787</v>
      </c>
      <c r="BI157" s="35">
        <f t="shared" si="5"/>
        <v>0.26047209106849195</v>
      </c>
      <c r="BJ157" s="35">
        <f t="shared" si="5"/>
        <v>0.35677134993812382</v>
      </c>
      <c r="BK157" s="35">
        <f t="shared" si="5"/>
        <v>0.3208718507413732</v>
      </c>
      <c r="BL157" s="35">
        <f t="shared" si="5"/>
        <v>0.16066267260362582</v>
      </c>
      <c r="BM157" s="35">
        <f t="shared" si="5"/>
        <v>0.13155797707095196</v>
      </c>
      <c r="BN157" s="35">
        <f t="shared" si="5"/>
        <v>0.52030220356512358</v>
      </c>
      <c r="BO157" s="35">
        <f t="shared" si="5"/>
        <v>0.25363356489150723</v>
      </c>
      <c r="BP157" s="35">
        <f t="shared" ref="BP157:EA157" si="6">+BP155+BP151</f>
        <v>0.47114224042665775</v>
      </c>
      <c r="BQ157" s="35">
        <f t="shared" si="6"/>
        <v>0.30953658180349947</v>
      </c>
      <c r="BR157" s="35">
        <f t="shared" si="6"/>
        <v>0.37896020986751466</v>
      </c>
      <c r="BS157" s="35">
        <f t="shared" si="6"/>
        <v>0.19127825260586312</v>
      </c>
      <c r="BT157" s="35">
        <f t="shared" si="6"/>
        <v>0.17263802788449481</v>
      </c>
      <c r="BU157" s="35">
        <f t="shared" si="6"/>
        <v>0.38230297592613871</v>
      </c>
      <c r="BV157" s="35">
        <f t="shared" si="6"/>
        <v>0.14173951946560043</v>
      </c>
      <c r="BW157" s="35">
        <f t="shared" si="6"/>
        <v>0.18614597583668138</v>
      </c>
      <c r="BX157" s="35">
        <f t="shared" si="6"/>
        <v>2.5653766465770503E-2</v>
      </c>
      <c r="BY157" s="35">
        <f t="shared" si="6"/>
        <v>4.1942893888177964E-2</v>
      </c>
      <c r="BZ157" s="35">
        <f t="shared" si="6"/>
        <v>0.15341062547717513</v>
      </c>
      <c r="CA157" s="35">
        <f t="shared" si="6"/>
        <v>6.323951678422686E-2</v>
      </c>
      <c r="CB157" s="35">
        <f t="shared" si="6"/>
        <v>9.4201214738569072E-2</v>
      </c>
      <c r="CC157" s="35">
        <f t="shared" si="6"/>
        <v>0.11075851434624287</v>
      </c>
      <c r="CD157" s="35">
        <f t="shared" si="6"/>
        <v>0.10866832351140579</v>
      </c>
      <c r="CE157" s="35">
        <f t="shared" si="6"/>
        <v>0.1637082232317002</v>
      </c>
      <c r="CF157" s="35">
        <f t="shared" si="6"/>
        <v>0.18959916316755276</v>
      </c>
      <c r="CG157" s="35">
        <f t="shared" si="6"/>
        <v>4.7067221657618001E-2</v>
      </c>
      <c r="CH157" s="35">
        <f t="shared" si="6"/>
        <v>5.9046032027152577E-2</v>
      </c>
      <c r="CI157" s="35">
        <f t="shared" si="6"/>
        <v>0.11039768987376801</v>
      </c>
      <c r="CJ157" s="35">
        <f t="shared" si="6"/>
        <v>0.11455786404065932</v>
      </c>
      <c r="CK157" s="35">
        <f t="shared" si="6"/>
        <v>7.9969202403031611E-2</v>
      </c>
      <c r="CL157" s="35">
        <f t="shared" si="6"/>
        <v>0.13919906308100341</v>
      </c>
      <c r="CM157" s="35">
        <f t="shared" si="6"/>
        <v>0.15111507509268338</v>
      </c>
      <c r="CN157" s="35">
        <f t="shared" si="6"/>
        <v>6.7421572861180945E-2</v>
      </c>
      <c r="CO157" s="35">
        <f t="shared" si="6"/>
        <v>4.3821047139385713E-2</v>
      </c>
      <c r="CP157" s="35">
        <f t="shared" si="6"/>
        <v>8.8790985876303533E-2</v>
      </c>
      <c r="CQ157" s="35">
        <f t="shared" si="6"/>
        <v>0.11183166592883394</v>
      </c>
      <c r="CR157" s="35">
        <f t="shared" si="6"/>
        <v>0.14163185982186297</v>
      </c>
      <c r="CS157" s="35">
        <f t="shared" si="6"/>
        <v>0.11753467020110722</v>
      </c>
      <c r="CT157" s="35">
        <f t="shared" si="6"/>
        <v>5.9237987021300821E-2</v>
      </c>
      <c r="CU157" s="35">
        <f t="shared" si="6"/>
        <v>3.9584804577151883E-2</v>
      </c>
      <c r="CV157" s="35">
        <f t="shared" si="6"/>
        <v>2.2635796892618989E-2</v>
      </c>
      <c r="CW157" s="35">
        <f t="shared" si="6"/>
        <v>1.4690775024241234E-2</v>
      </c>
      <c r="CX157" s="35">
        <f t="shared" si="6"/>
        <v>3.9535037256266219E-2</v>
      </c>
      <c r="CY157" s="35">
        <f t="shared" si="6"/>
        <v>3.9865728534130243E-2</v>
      </c>
      <c r="CZ157" s="35">
        <f t="shared" si="6"/>
        <v>2.2034332315810944E-2</v>
      </c>
      <c r="DA157" s="35">
        <f t="shared" si="6"/>
        <v>1.7896882866598095E-2</v>
      </c>
      <c r="DB157" s="35">
        <f t="shared" si="6"/>
        <v>4.8939143366640264E-2</v>
      </c>
      <c r="DC157" s="35">
        <f t="shared" si="6"/>
        <v>4.6360400397970625E-2</v>
      </c>
      <c r="DD157" s="35">
        <f t="shared" si="6"/>
        <v>7.3633851618364513E-2</v>
      </c>
      <c r="DE157" s="35">
        <f t="shared" si="6"/>
        <v>5.3902998738052307E-2</v>
      </c>
      <c r="DF157" s="35">
        <f t="shared" si="6"/>
        <v>8.2673295919720127E-2</v>
      </c>
      <c r="DG157" s="35">
        <f t="shared" si="6"/>
        <v>5.5584610165186135E-2</v>
      </c>
      <c r="DH157" s="35">
        <f t="shared" si="6"/>
        <v>4.2657986123297922E-2</v>
      </c>
      <c r="DI157" s="35">
        <f t="shared" si="6"/>
        <v>0.17524147733367376</v>
      </c>
      <c r="DJ157" s="35">
        <f t="shared" si="6"/>
        <v>4.3504567965618433E-2</v>
      </c>
      <c r="DK157" s="35">
        <f t="shared" si="6"/>
        <v>2.2398056651899007E-2</v>
      </c>
      <c r="DL157" s="35">
        <f t="shared" si="6"/>
        <v>4.9810443093421253E-2</v>
      </c>
      <c r="DM157" s="35">
        <f t="shared" si="6"/>
        <v>2.0075667130500831E-2</v>
      </c>
      <c r="DN157" s="35">
        <f t="shared" si="6"/>
        <v>8.3764287752524612E-3</v>
      </c>
      <c r="DO157" s="35">
        <f t="shared" si="6"/>
        <v>0.10662211927738242</v>
      </c>
      <c r="DP157" s="35">
        <f t="shared" si="6"/>
        <v>3.5462709289319196E-2</v>
      </c>
      <c r="DQ157" s="35">
        <f t="shared" si="6"/>
        <v>5.8076469365576894E-2</v>
      </c>
      <c r="DR157" s="35">
        <f t="shared" si="6"/>
        <v>5.2358788220271776E-2</v>
      </c>
      <c r="DS157" s="35">
        <f t="shared" si="6"/>
        <v>2.5602838687797544E-2</v>
      </c>
      <c r="DT157" s="35">
        <f t="shared" si="6"/>
        <v>2.3131907004749059E-2</v>
      </c>
      <c r="DU157" s="35">
        <f t="shared" si="6"/>
        <v>3.3844096007752809E-2</v>
      </c>
      <c r="DV157" s="35">
        <f t="shared" si="6"/>
        <v>2.5813647562189432E-2</v>
      </c>
      <c r="DW157" s="35">
        <f t="shared" si="6"/>
        <v>6.897583750597458E-2</v>
      </c>
      <c r="DX157" s="35">
        <f t="shared" si="6"/>
        <v>0.10692219505814324</v>
      </c>
      <c r="DY157" s="35">
        <f t="shared" si="6"/>
        <v>2.230567176359417E-2</v>
      </c>
      <c r="DZ157" s="35">
        <f t="shared" si="6"/>
        <v>3.2977431609595757E-2</v>
      </c>
      <c r="EA157" s="35">
        <f t="shared" si="6"/>
        <v>5.1746854126509853E-2</v>
      </c>
      <c r="EB157" s="35">
        <f t="shared" ref="EB157:EH157" si="7">+EB155+EB151</f>
        <v>8.2217209068790972E-2</v>
      </c>
      <c r="EC157" s="35">
        <f t="shared" si="7"/>
        <v>6.5226920712148626E-2</v>
      </c>
      <c r="ED157" s="35">
        <f t="shared" si="7"/>
        <v>5.733144306123393E-2</v>
      </c>
      <c r="EE157" s="35">
        <f t="shared" si="7"/>
        <v>6.6976113690878941E-2</v>
      </c>
      <c r="EF157" s="35">
        <f t="shared" si="7"/>
        <v>3.7470642231943969E-2</v>
      </c>
      <c r="EG157" s="35">
        <f t="shared" si="7"/>
        <v>4.5388416234198696E-2</v>
      </c>
      <c r="EH157" s="35">
        <f t="shared" si="7"/>
        <v>0</v>
      </c>
    </row>
    <row r="158" spans="1:138" s="7" customFormat="1" ht="21" customHeight="1" x14ac:dyDescent="0.2"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</row>
    <row r="159" spans="1:138" s="7" customFormat="1" ht="21" customHeight="1" x14ac:dyDescent="0.2">
      <c r="A159" s="179" t="s">
        <v>17</v>
      </c>
      <c r="B159" s="180"/>
      <c r="C159" s="33">
        <f>+IFERROR(('MIP 2017'!C159/'MIP 2017'!C$168),0)</f>
        <v>1.3926721909472676E-2</v>
      </c>
      <c r="D159" s="33">
        <f>+IFERROR(('MIP 2017'!D159/'MIP 2017'!D$168),0)</f>
        <v>1.0780589838893156E-2</v>
      </c>
      <c r="E159" s="33">
        <f>+IFERROR(('MIP 2017'!E159/'MIP 2017'!E$168),0)</f>
        <v>1.064784282542214E-2</v>
      </c>
      <c r="F159" s="33">
        <f>+IFERROR(('MIP 2017'!F159/'MIP 2017'!F$168),0)</f>
        <v>1.5073792278418204E-2</v>
      </c>
      <c r="G159" s="33">
        <f>+IFERROR(('MIP 2017'!G159/'MIP 2017'!G$168),0)</f>
        <v>1.0997260963245671E-2</v>
      </c>
      <c r="H159" s="33">
        <f>+IFERROR(('MIP 2017'!H159/'MIP 2017'!H$168),0)</f>
        <v>1.9878200497846894E-2</v>
      </c>
      <c r="I159" s="33">
        <f>+IFERROR(('MIP 2017'!I159/'MIP 2017'!I$168),0)</f>
        <v>8.6020518426101374E-3</v>
      </c>
      <c r="J159" s="33">
        <f>+IFERROR(('MIP 2017'!J159/'MIP 2017'!J$168),0)</f>
        <v>1.7676133381458146E-2</v>
      </c>
      <c r="K159" s="33">
        <f>+IFERROR(('MIP 2017'!K159/'MIP 2017'!K$168),0)</f>
        <v>2.4308172493591365E-2</v>
      </c>
      <c r="L159" s="33">
        <f>+IFERROR(('MIP 2017'!L159/'MIP 2017'!L$168),0)</f>
        <v>9.9202815685138536E-3</v>
      </c>
      <c r="M159" s="33">
        <f>+IFERROR(('MIP 2017'!M159/'MIP 2017'!M$168),0)</f>
        <v>3.4187815984463195E-2</v>
      </c>
      <c r="N159" s="33">
        <f>+IFERROR(('MIP 2017'!N159/'MIP 2017'!N$168),0)</f>
        <v>1.5514808157626677E-2</v>
      </c>
      <c r="O159" s="33">
        <f>+IFERROR(('MIP 2017'!O159/'MIP 2017'!O$168),0)</f>
        <v>2.4173958634016196E-2</v>
      </c>
      <c r="P159" s="33">
        <f>+IFERROR(('MIP 2017'!P159/'MIP 2017'!P$168),0)</f>
        <v>6.2995951404256848E-3</v>
      </c>
      <c r="Q159" s="33">
        <f>+IFERROR(('MIP 2017'!Q159/'MIP 2017'!Q$168),0)</f>
        <v>8.7672552744786168E-3</v>
      </c>
      <c r="R159" s="33">
        <f>+IFERROR(('MIP 2017'!R159/'MIP 2017'!R$168),0)</f>
        <v>1.5939864633656414E-2</v>
      </c>
      <c r="S159" s="33">
        <f>+IFERROR(('MIP 2017'!S159/'MIP 2017'!S$168),0)</f>
        <v>1.2424956379645533E-2</v>
      </c>
      <c r="T159" s="33">
        <f>+IFERROR(('MIP 2017'!T159/'MIP 2017'!T$168),0)</f>
        <v>1.47219796591224E-2</v>
      </c>
      <c r="U159" s="33">
        <f>+IFERROR(('MIP 2017'!U159/'MIP 2017'!U$168),0)</f>
        <v>1.5879928752561022E-2</v>
      </c>
      <c r="V159" s="33">
        <f>+IFERROR(('MIP 2017'!V159/'MIP 2017'!V$168),0)</f>
        <v>1.6915548567513622E-2</v>
      </c>
      <c r="W159" s="33">
        <f>+IFERROR(('MIP 2017'!W159/'MIP 2017'!W$168),0)</f>
        <v>2.1224058015495741E-2</v>
      </c>
      <c r="X159" s="33">
        <f>+IFERROR(('MIP 2017'!X159/'MIP 2017'!X$168),0)</f>
        <v>1.301601751004954E-2</v>
      </c>
      <c r="Y159" s="33">
        <f>+IFERROR(('MIP 2017'!Y159/'MIP 2017'!Y$168),0)</f>
        <v>5.9265682607124483E-3</v>
      </c>
      <c r="Z159" s="33">
        <f>+IFERROR(('MIP 2017'!Z159/'MIP 2017'!Z$168),0)</f>
        <v>4.8181260704136808E-3</v>
      </c>
      <c r="AA159" s="33">
        <f>+IFERROR(('MIP 2017'!AA159/'MIP 2017'!AA$168),0)</f>
        <v>1.3384591518200933E-2</v>
      </c>
      <c r="AB159" s="33">
        <f>+IFERROR(('MIP 2017'!AB159/'MIP 2017'!AB$168),0)</f>
        <v>8.5799335787746761E-2</v>
      </c>
      <c r="AC159" s="33">
        <f>+IFERROR(('MIP 2017'!AC159/'MIP 2017'!AC$168),0)</f>
        <v>4.3272654181614337E-3</v>
      </c>
      <c r="AD159" s="33">
        <f>+IFERROR(('MIP 2017'!AD159/'MIP 2017'!AD$168),0)</f>
        <v>6.6852981682625878E-2</v>
      </c>
      <c r="AE159" s="33">
        <f>+IFERROR(('MIP 2017'!AE159/'MIP 2017'!AE$168),0)</f>
        <v>1.7829912323395862E-2</v>
      </c>
      <c r="AF159" s="33">
        <f>+IFERROR(('MIP 2017'!AF159/'MIP 2017'!AF$168),0)</f>
        <v>4.9023667450939369E-2</v>
      </c>
      <c r="AG159" s="33">
        <f>+IFERROR(('MIP 2017'!AG159/'MIP 2017'!AG$168),0)</f>
        <v>6.5144424179977801E-3</v>
      </c>
      <c r="AH159" s="33">
        <f>+IFERROR(('MIP 2017'!AH159/'MIP 2017'!AH$168),0)</f>
        <v>5.3857418376201269E-2</v>
      </c>
      <c r="AI159" s="33">
        <f>+IFERROR(('MIP 2017'!AI159/'MIP 2017'!AI$168),0)</f>
        <v>5.9179135247574271E-3</v>
      </c>
      <c r="AJ159" s="33">
        <f>+IFERROR(('MIP 2017'!AJ159/'MIP 2017'!AJ$168),0)</f>
        <v>1.0217981105612235E-2</v>
      </c>
      <c r="AK159" s="33">
        <f>+IFERROR(('MIP 2017'!AK159/'MIP 2017'!AK$168),0)</f>
        <v>1.1920825062008368E-2</v>
      </c>
      <c r="AL159" s="33">
        <f>+IFERROR(('MIP 2017'!AL159/'MIP 2017'!AL$168),0)</f>
        <v>7.5791678686340999E-3</v>
      </c>
      <c r="AM159" s="33">
        <f>+IFERROR(('MIP 2017'!AM159/'MIP 2017'!AM$168),0)</f>
        <v>9.7662890454962466E-3</v>
      </c>
      <c r="AN159" s="33">
        <f>+IFERROR(('MIP 2017'!AN159/'MIP 2017'!AN$168),0)</f>
        <v>1.1519611327309469E-2</v>
      </c>
      <c r="AO159" s="33">
        <f>+IFERROR(('MIP 2017'!AO159/'MIP 2017'!AO$168),0)</f>
        <v>1.0041822635076088E-2</v>
      </c>
      <c r="AP159" s="33">
        <f>+IFERROR(('MIP 2017'!AP159/'MIP 2017'!AP$168),0)</f>
        <v>1.5508625914291922E-2</v>
      </c>
      <c r="AQ159" s="33">
        <f>+IFERROR(('MIP 2017'!AQ159/'MIP 2017'!AQ$168),0)</f>
        <v>9.5831397566952057E-3</v>
      </c>
      <c r="AR159" s="33">
        <f>+IFERROR(('MIP 2017'!AR159/'MIP 2017'!AR$168),0)</f>
        <v>2.6229780258930854E-2</v>
      </c>
      <c r="AS159" s="33">
        <f>+IFERROR(('MIP 2017'!AS159/'MIP 2017'!AS$168),0)</f>
        <v>2.2639015108938997E-3</v>
      </c>
      <c r="AT159" s="33">
        <f>+IFERROR(('MIP 2017'!AT159/'MIP 2017'!AT$168),0)</f>
        <v>1.3955408806128151E-2</v>
      </c>
      <c r="AU159" s="33">
        <f>+IFERROR(('MIP 2017'!AU159/'MIP 2017'!AU$168),0)</f>
        <v>1.3126295423001007E-2</v>
      </c>
      <c r="AV159" s="33">
        <f>+IFERROR(('MIP 2017'!AV159/'MIP 2017'!AV$168),0)</f>
        <v>1.4360387911185874E-2</v>
      </c>
      <c r="AW159" s="33">
        <f>+IFERROR(('MIP 2017'!AW159/'MIP 2017'!AW$168),0)</f>
        <v>2.2324652651525459E-2</v>
      </c>
      <c r="AX159" s="33">
        <f>+IFERROR(('MIP 2017'!AX159/'MIP 2017'!AX$168),0)</f>
        <v>2.305596812151137E-2</v>
      </c>
      <c r="AY159" s="33">
        <f>+IFERROR(('MIP 2017'!AY159/'MIP 2017'!AY$168),0)</f>
        <v>2.0297273018548515E-2</v>
      </c>
      <c r="AZ159" s="33">
        <f>+IFERROR(('MIP 2017'!AZ159/'MIP 2017'!AZ$168),0)</f>
        <v>1.7653460572481287E-2</v>
      </c>
      <c r="BA159" s="33">
        <f>+IFERROR(('MIP 2017'!BA159/'MIP 2017'!BA$168),0)</f>
        <v>3.6971646749551855E-2</v>
      </c>
      <c r="BB159" s="33">
        <f>+IFERROR(('MIP 2017'!BB159/'MIP 2017'!BB$168),0)</f>
        <v>2.5377120008887571E-2</v>
      </c>
      <c r="BC159" s="33">
        <f>+IFERROR(('MIP 2017'!BC159/'MIP 2017'!BC$168),0)</f>
        <v>1.5663715363633448E-2</v>
      </c>
      <c r="BD159" s="33">
        <f>+IFERROR(('MIP 2017'!BD159/'MIP 2017'!BD$168),0)</f>
        <v>1.208406597733536E-2</v>
      </c>
      <c r="BE159" s="33">
        <f>+IFERROR(('MIP 2017'!BE159/'MIP 2017'!BE$168),0)</f>
        <v>1.2744761339693144E-2</v>
      </c>
      <c r="BF159" s="33">
        <f>+IFERROR(('MIP 2017'!BF159/'MIP 2017'!BF$168),0)</f>
        <v>1.6057192977838388E-2</v>
      </c>
      <c r="BG159" s="33">
        <f>+IFERROR(('MIP 2017'!BG159/'MIP 2017'!BG$168),0)</f>
        <v>1.9870353044610163E-2</v>
      </c>
      <c r="BH159" s="33">
        <f>+IFERROR(('MIP 2017'!BH159/'MIP 2017'!BH$168),0)</f>
        <v>1.439118068729728E-2</v>
      </c>
      <c r="BI159" s="33">
        <f>+IFERROR(('MIP 2017'!BI159/'MIP 2017'!BI$168),0)</f>
        <v>1.0046549270691894E-2</v>
      </c>
      <c r="BJ159" s="33">
        <f>+IFERROR(('MIP 2017'!BJ159/'MIP 2017'!BJ$168),0)</f>
        <v>2.2695391095446354E-2</v>
      </c>
      <c r="BK159" s="33">
        <f>+IFERROR(('MIP 2017'!BK159/'MIP 2017'!BK$168),0)</f>
        <v>3.1004168897398106E-2</v>
      </c>
      <c r="BL159" s="33">
        <f>+IFERROR(('MIP 2017'!BL159/'MIP 2017'!BL$168),0)</f>
        <v>3.490486408758918E-2</v>
      </c>
      <c r="BM159" s="33">
        <f>+IFERROR(('MIP 2017'!BM159/'MIP 2017'!BM$168),0)</f>
        <v>3.6508255346135624E-2</v>
      </c>
      <c r="BN159" s="33">
        <f>+IFERROR(('MIP 2017'!BN159/'MIP 2017'!BN$168),0)</f>
        <v>3.8964926601397075E-2</v>
      </c>
      <c r="BO159" s="33">
        <f>+IFERROR(('MIP 2017'!BO159/'MIP 2017'!BO$168),0)</f>
        <v>2.6439257167437957E-2</v>
      </c>
      <c r="BP159" s="33">
        <f>+IFERROR(('MIP 2017'!BP159/'MIP 2017'!BP$168),0)</f>
        <v>2.847266245244718E-2</v>
      </c>
      <c r="BQ159" s="33">
        <f>+IFERROR(('MIP 2017'!BQ159/'MIP 2017'!BQ$168),0)</f>
        <v>1.3879908749580908E-2</v>
      </c>
      <c r="BR159" s="33">
        <f>+IFERROR(('MIP 2017'!BR159/'MIP 2017'!BR$168),0)</f>
        <v>2.4144517684742666E-2</v>
      </c>
      <c r="BS159" s="33">
        <f>+IFERROR(('MIP 2017'!BS159/'MIP 2017'!BS$168),0)</f>
        <v>2.7795834874652942E-2</v>
      </c>
      <c r="BT159" s="33">
        <f>+IFERROR(('MIP 2017'!BT159/'MIP 2017'!BT$168),0)</f>
        <v>2.7592755475529362E-2</v>
      </c>
      <c r="BU159" s="33">
        <f>+IFERROR(('MIP 2017'!BU159/'MIP 2017'!BU$168),0)</f>
        <v>1.4326940900985996E-2</v>
      </c>
      <c r="BV159" s="33">
        <f>+IFERROR(('MIP 2017'!BV159/'MIP 2017'!BV$168),0)</f>
        <v>2.2450403202125182E-2</v>
      </c>
      <c r="BW159" s="33">
        <f>+IFERROR(('MIP 2017'!BW159/'MIP 2017'!BW$168),0)</f>
        <v>2.0751334484780753E-2</v>
      </c>
      <c r="BX159" s="33">
        <f>+IFERROR(('MIP 2017'!BX159/'MIP 2017'!BX$168),0)</f>
        <v>8.5011771869151175E-3</v>
      </c>
      <c r="BY159" s="33">
        <f>+IFERROR(('MIP 2017'!BY159/'MIP 2017'!BY$168),0)</f>
        <v>1.1494885508905298E-2</v>
      </c>
      <c r="BZ159" s="33">
        <f>+IFERROR(('MIP 2017'!BZ159/'MIP 2017'!BZ$168),0)</f>
        <v>7.8961082031120705E-2</v>
      </c>
      <c r="CA159" s="33">
        <f>+IFERROR(('MIP 2017'!CA159/'MIP 2017'!CA$168),0)</f>
        <v>1.5766174743401338E-2</v>
      </c>
      <c r="CB159" s="33">
        <f>+IFERROR(('MIP 2017'!CB159/'MIP 2017'!CB$168),0)</f>
        <v>2.633923933275488E-2</v>
      </c>
      <c r="CC159" s="33">
        <f>+IFERROR(('MIP 2017'!CC159/'MIP 2017'!CC$168),0)</f>
        <v>2.9589489760996793E-2</v>
      </c>
      <c r="CD159" s="33">
        <f>+IFERROR(('MIP 2017'!CD159/'MIP 2017'!CD$168),0)</f>
        <v>5.3440446862890345E-2</v>
      </c>
      <c r="CE159" s="33">
        <f>+IFERROR(('MIP 2017'!CE159/'MIP 2017'!CE$168),0)</f>
        <v>3.49738202684408E-2</v>
      </c>
      <c r="CF159" s="33">
        <f>+IFERROR(('MIP 2017'!CF159/'MIP 2017'!CF$168),0)</f>
        <v>4.251543693288061E-2</v>
      </c>
      <c r="CG159" s="33">
        <f>+IFERROR(('MIP 2017'!CG159/'MIP 2017'!CG$168),0)</f>
        <v>9.9029493501455786E-3</v>
      </c>
      <c r="CH159" s="33">
        <f>+IFERROR(('MIP 2017'!CH159/'MIP 2017'!CH$168),0)</f>
        <v>1.7532861768663675E-2</v>
      </c>
      <c r="CI159" s="33">
        <f>+IFERROR(('MIP 2017'!CI159/'MIP 2017'!CI$168),0)</f>
        <v>3.548914861678075E-2</v>
      </c>
      <c r="CJ159" s="33">
        <f>+IFERROR(('MIP 2017'!CJ159/'MIP 2017'!CJ$168),0)</f>
        <v>6.4436562059090527E-2</v>
      </c>
      <c r="CK159" s="33">
        <f>+IFERROR(('MIP 2017'!CK159/'MIP 2017'!CK$168),0)</f>
        <v>5.5676038030484175E-2</v>
      </c>
      <c r="CL159" s="33">
        <f>+IFERROR(('MIP 2017'!CL159/'MIP 2017'!CL$168),0)</f>
        <v>6.8564901739073661E-2</v>
      </c>
      <c r="CM159" s="33">
        <f>+IFERROR(('MIP 2017'!CM159/'MIP 2017'!CM$168),0)</f>
        <v>8.152186978962056E-2</v>
      </c>
      <c r="CN159" s="33">
        <f>+IFERROR(('MIP 2017'!CN159/'MIP 2017'!CN$168),0)</f>
        <v>1.1685865843720958E-2</v>
      </c>
      <c r="CO159" s="33">
        <f>+IFERROR(('MIP 2017'!CO159/'MIP 2017'!CO$168),0)</f>
        <v>2.1186951928640119E-2</v>
      </c>
      <c r="CP159" s="33">
        <f>+IFERROR(('MIP 2017'!CP159/'MIP 2017'!CP$168),0)</f>
        <v>7.6928106538796557E-3</v>
      </c>
      <c r="CQ159" s="33">
        <f>+IFERROR(('MIP 2017'!CQ159/'MIP 2017'!CQ$168),0)</f>
        <v>1.6754684343758208E-2</v>
      </c>
      <c r="CR159" s="33">
        <f>+IFERROR(('MIP 2017'!CR159/'MIP 2017'!CR$168),0)</f>
        <v>1.9597773861166689E-2</v>
      </c>
      <c r="CS159" s="33">
        <f>+IFERROR(('MIP 2017'!CS159/'MIP 2017'!CS$168),0)</f>
        <v>1.4666999724851706E-2</v>
      </c>
      <c r="CT159" s="33">
        <f>+IFERROR(('MIP 2017'!CT159/'MIP 2017'!CT$168),0)</f>
        <v>1.2384574618196425E-2</v>
      </c>
      <c r="CU159" s="33">
        <f>+IFERROR(('MIP 2017'!CU159/'MIP 2017'!CU$168),0)</f>
        <v>4.3417510230804373E-3</v>
      </c>
      <c r="CV159" s="33">
        <f>+IFERROR(('MIP 2017'!CV159/'MIP 2017'!CV$168),0)</f>
        <v>2.734569595021847E-3</v>
      </c>
      <c r="CW159" s="33">
        <f>+IFERROR(('MIP 2017'!CW159/'MIP 2017'!CW$168),0)</f>
        <v>3.0656468865068037E-3</v>
      </c>
      <c r="CX159" s="33">
        <f>+IFERROR(('MIP 2017'!CX159/'MIP 2017'!CX$168),0)</f>
        <v>3.2284096184393997E-3</v>
      </c>
      <c r="CY159" s="33">
        <f>+IFERROR(('MIP 2017'!CY159/'MIP 2017'!CY$168),0)</f>
        <v>1.7011219550553215E-2</v>
      </c>
      <c r="CZ159" s="33">
        <f>+IFERROR(('MIP 2017'!CZ159/'MIP 2017'!CZ$168),0)</f>
        <v>7.1443575787682925E-3</v>
      </c>
      <c r="DA159" s="33">
        <f>+IFERROR(('MIP 2017'!DA159/'MIP 2017'!DA$168),0)</f>
        <v>4.2861257532173487E-3</v>
      </c>
      <c r="DB159" s="33">
        <f>+IFERROR(('MIP 2017'!DB159/'MIP 2017'!DB$168),0)</f>
        <v>1.0138723808252498E-2</v>
      </c>
      <c r="DC159" s="33">
        <f>+IFERROR(('MIP 2017'!DC159/'MIP 2017'!DC$168),0)</f>
        <v>1.1319879659526362E-2</v>
      </c>
      <c r="DD159" s="33">
        <f>+IFERROR(('MIP 2017'!DD159/'MIP 2017'!DD$168),0)</f>
        <v>3.8251095472651795E-3</v>
      </c>
      <c r="DE159" s="33">
        <f>+IFERROR(('MIP 2017'!DE159/'MIP 2017'!DE$168),0)</f>
        <v>1.4819252903117018E-2</v>
      </c>
      <c r="DF159" s="33">
        <f>+IFERROR(('MIP 2017'!DF159/'MIP 2017'!DF$168),0)</f>
        <v>6.0603128779968783E-3</v>
      </c>
      <c r="DG159" s="33">
        <f>+IFERROR(('MIP 2017'!DG159/'MIP 2017'!DG$168),0)</f>
        <v>9.0646863861708841E-3</v>
      </c>
      <c r="DH159" s="33">
        <f>+IFERROR(('MIP 2017'!DH159/'MIP 2017'!DH$168),0)</f>
        <v>9.7676215971262293E-3</v>
      </c>
      <c r="DI159" s="33">
        <f>+IFERROR(('MIP 2017'!DI159/'MIP 2017'!DI$168),0)</f>
        <v>1.4442235670703111E-2</v>
      </c>
      <c r="DJ159" s="33">
        <f>+IFERROR(('MIP 2017'!DJ159/'MIP 2017'!DJ$168),0)</f>
        <v>2.0708088857595588E-2</v>
      </c>
      <c r="DK159" s="33">
        <f>+IFERROR(('MIP 2017'!DK159/'MIP 2017'!DK$168),0)</f>
        <v>1.0942216349438982E-2</v>
      </c>
      <c r="DL159" s="33">
        <f>+IFERROR(('MIP 2017'!DL159/'MIP 2017'!DL$168),0)</f>
        <v>1.9734388563073989E-2</v>
      </c>
      <c r="DM159" s="33">
        <f>+IFERROR(('MIP 2017'!DM159/'MIP 2017'!DM$168),0)</f>
        <v>6.419839291724413E-3</v>
      </c>
      <c r="DN159" s="33">
        <f>+IFERROR(('MIP 2017'!DN159/'MIP 2017'!DN$168),0)</f>
        <v>1.9437298617982761E-3</v>
      </c>
      <c r="DO159" s="33">
        <f>+IFERROR(('MIP 2017'!DO159/'MIP 2017'!DO$168),0)</f>
        <v>2.4338218802143222E-2</v>
      </c>
      <c r="DP159" s="33">
        <f>+IFERROR(('MIP 2017'!DP159/'MIP 2017'!DP$168),0)</f>
        <v>9.7743012215045586E-3</v>
      </c>
      <c r="DQ159" s="33">
        <f>+IFERROR(('MIP 2017'!DQ159/'MIP 2017'!DQ$168),0)</f>
        <v>1.3471334446440938E-2</v>
      </c>
      <c r="DR159" s="33">
        <f>+IFERROR(('MIP 2017'!DR159/'MIP 2017'!DR$168),0)</f>
        <v>4.4086148152257436E-3</v>
      </c>
      <c r="DS159" s="33">
        <f>+IFERROR(('MIP 2017'!DS159/'MIP 2017'!DS$168),0)</f>
        <v>6.5148273018386296E-3</v>
      </c>
      <c r="DT159" s="33">
        <f>+IFERROR(('MIP 2017'!DT159/'MIP 2017'!DT$168),0)</f>
        <v>6.980150884391789E-3</v>
      </c>
      <c r="DU159" s="33">
        <f>+IFERROR(('MIP 2017'!DU159/'MIP 2017'!DU$168),0)</f>
        <v>2.5186333101389988E-3</v>
      </c>
      <c r="DV159" s="33">
        <f>+IFERROR(('MIP 2017'!DV159/'MIP 2017'!DV$168),0)</f>
        <v>4.294319940225097E-3</v>
      </c>
      <c r="DW159" s="33">
        <f>+IFERROR(('MIP 2017'!DW159/'MIP 2017'!DW$168),0)</f>
        <v>6.5629370988323464E-3</v>
      </c>
      <c r="DX159" s="33">
        <f>+IFERROR(('MIP 2017'!DX159/'MIP 2017'!DX$168),0)</f>
        <v>3.8699716158110742E-2</v>
      </c>
      <c r="DY159" s="33">
        <f>+IFERROR(('MIP 2017'!DY159/'MIP 2017'!DY$168),0)</f>
        <v>1.1306526432003585E-2</v>
      </c>
      <c r="DZ159" s="33">
        <f>+IFERROR(('MIP 2017'!DZ159/'MIP 2017'!DZ$168),0)</f>
        <v>4.7960337707302321E-3</v>
      </c>
      <c r="EA159" s="33">
        <f>+IFERROR(('MIP 2017'!EA159/'MIP 2017'!EA$168),0)</f>
        <v>2.00814294816355E-2</v>
      </c>
      <c r="EB159" s="33">
        <f>+IFERROR(('MIP 2017'!EB159/'MIP 2017'!EB$168),0)</f>
        <v>1.591021111014794E-2</v>
      </c>
      <c r="EC159" s="33">
        <f>+IFERROR(('MIP 2017'!EC159/'MIP 2017'!EC$168),0)</f>
        <v>1.8935528692967298E-2</v>
      </c>
      <c r="ED159" s="33">
        <f>+IFERROR(('MIP 2017'!ED159/'MIP 2017'!ED$168),0)</f>
        <v>1.6556721606100847E-2</v>
      </c>
      <c r="EE159" s="33">
        <f>+IFERROR(('MIP 2017'!EE159/'MIP 2017'!EE$168),0)</f>
        <v>1.5505081587800092E-2</v>
      </c>
      <c r="EF159" s="33">
        <f>+IFERROR(('MIP 2017'!EF159/'MIP 2017'!EF$168),0)</f>
        <v>1.1062246614054413E-2</v>
      </c>
      <c r="EG159" s="33">
        <f>+IFERROR(('MIP 2017'!EG159/'MIP 2017'!EG$168),0)</f>
        <v>1.9371657574189533E-2</v>
      </c>
      <c r="EH159" s="33">
        <f>+IFERROR(('MIP 2017'!EH159/'MIP 2017'!EH$168),0)</f>
        <v>0</v>
      </c>
    </row>
    <row r="160" spans="1:138" s="7" customFormat="1" ht="21" customHeight="1" x14ac:dyDescent="0.2">
      <c r="A160" s="179" t="s">
        <v>18</v>
      </c>
      <c r="B160" s="180"/>
      <c r="C160" s="33">
        <f>+IFERROR(('MIP 2017'!C160/'MIP 2017'!C$168),0)</f>
        <v>-8.8427735566451755E-5</v>
      </c>
      <c r="D160" s="33">
        <f>+IFERROR(('MIP 2017'!D160/'MIP 2017'!D$168),0)</f>
        <v>-1.7586168165416272E-5</v>
      </c>
      <c r="E160" s="33">
        <f>+IFERROR(('MIP 2017'!E160/'MIP 2017'!E$168),0)</f>
        <v>-9.6581630503407543E-5</v>
      </c>
      <c r="F160" s="33">
        <f>+IFERROR(('MIP 2017'!F160/'MIP 2017'!F$168),0)</f>
        <v>-1.7079749721378782E-6</v>
      </c>
      <c r="G160" s="33">
        <f>+IFERROR(('MIP 2017'!G160/'MIP 2017'!G$168),0)</f>
        <v>-3.6351484394293434E-6</v>
      </c>
      <c r="H160" s="33">
        <f>+IFERROR(('MIP 2017'!H160/'MIP 2017'!H$168),0)</f>
        <v>-7.585666837766364E-5</v>
      </c>
      <c r="I160" s="33">
        <f>+IFERROR(('MIP 2017'!I160/'MIP 2017'!I$168),0)</f>
        <v>-6.8412293018817904E-5</v>
      </c>
      <c r="J160" s="33">
        <f>+IFERROR(('MIP 2017'!J160/'MIP 2017'!J$168),0)</f>
        <v>-7.2859436864963921E-6</v>
      </c>
      <c r="K160" s="33">
        <f>+IFERROR(('MIP 2017'!K160/'MIP 2017'!K$168),0)</f>
        <v>-2.1575457358449273E-6</v>
      </c>
      <c r="L160" s="33">
        <f>+IFERROR(('MIP 2017'!L160/'MIP 2017'!L$168),0)</f>
        <v>-8.2169961115200666E-6</v>
      </c>
      <c r="M160" s="33">
        <f>+IFERROR(('MIP 2017'!M160/'MIP 2017'!M$168),0)</f>
        <v>0</v>
      </c>
      <c r="N160" s="33">
        <f>+IFERROR(('MIP 2017'!N160/'MIP 2017'!N$168),0)</f>
        <v>-1.2433879568605604E-4</v>
      </c>
      <c r="O160" s="33">
        <f>+IFERROR(('MIP 2017'!O160/'MIP 2017'!O$168),0)</f>
        <v>-8.2847610412996619E-6</v>
      </c>
      <c r="P160" s="33">
        <f>+IFERROR(('MIP 2017'!P160/'MIP 2017'!P$168),0)</f>
        <v>-7.21280405149546E-4</v>
      </c>
      <c r="Q160" s="33">
        <f>+IFERROR(('MIP 2017'!Q160/'MIP 2017'!Q$168),0)</f>
        <v>0</v>
      </c>
      <c r="R160" s="33">
        <f>+IFERROR(('MIP 2017'!R160/'MIP 2017'!R$168),0)</f>
        <v>-6.4159466067867222E-5</v>
      </c>
      <c r="S160" s="33">
        <f>+IFERROR(('MIP 2017'!S160/'MIP 2017'!S$168),0)</f>
        <v>-3.0547519284857087E-6</v>
      </c>
      <c r="T160" s="33">
        <f>+IFERROR(('MIP 2017'!T160/'MIP 2017'!T$168),0)</f>
        <v>-2.0084616463862643E-5</v>
      </c>
      <c r="U160" s="33">
        <f>+IFERROR(('MIP 2017'!U160/'MIP 2017'!U$168),0)</f>
        <v>-1.2373065623880141E-5</v>
      </c>
      <c r="V160" s="33">
        <f>+IFERROR(('MIP 2017'!V160/'MIP 2017'!V$168),0)</f>
        <v>-4.37104066014006E-5</v>
      </c>
      <c r="W160" s="33">
        <f>+IFERROR(('MIP 2017'!W160/'MIP 2017'!W$168),0)</f>
        <v>-2.2753402908680007E-4</v>
      </c>
      <c r="X160" s="33">
        <f>+IFERROR(('MIP 2017'!X160/'MIP 2017'!X$168),0)</f>
        <v>-2.2076699247768175E-4</v>
      </c>
      <c r="Y160" s="33">
        <f>+IFERROR(('MIP 2017'!Y160/'MIP 2017'!Y$168),0)</f>
        <v>-2.6585864601930115E-4</v>
      </c>
      <c r="Z160" s="33">
        <f>+IFERROR(('MIP 2017'!Z160/'MIP 2017'!Z$168),0)</f>
        <v>-5.0971791209276657E-4</v>
      </c>
      <c r="AA160" s="33">
        <f>+IFERROR(('MIP 2017'!AA160/'MIP 2017'!AA$168),0)</f>
        <v>-2.4906367905809379E-5</v>
      </c>
      <c r="AB160" s="33">
        <f>+IFERROR(('MIP 2017'!AB160/'MIP 2017'!AB$168),0)</f>
        <v>-3.6279549668742281E-5</v>
      </c>
      <c r="AC160" s="33">
        <f>+IFERROR(('MIP 2017'!AC160/'MIP 2017'!AC$168),0)</f>
        <v>-2.8348991746462556E-6</v>
      </c>
      <c r="AD160" s="33">
        <f>+IFERROR(('MIP 2017'!AD160/'MIP 2017'!AD$168),0)</f>
        <v>-6.9409992025846817E-5</v>
      </c>
      <c r="AE160" s="33">
        <f>+IFERROR(('MIP 2017'!AE160/'MIP 2017'!AE$168),0)</f>
        <v>-1.6361176413081318E-4</v>
      </c>
      <c r="AF160" s="33">
        <f>+IFERROR(('MIP 2017'!AF160/'MIP 2017'!AF$168),0)</f>
        <v>-4.7239849299230964E-6</v>
      </c>
      <c r="AG160" s="33">
        <f>+IFERROR(('MIP 2017'!AG160/'MIP 2017'!AG$168),0)</f>
        <v>0</v>
      </c>
      <c r="AH160" s="33">
        <f>+IFERROR(('MIP 2017'!AH160/'MIP 2017'!AH$168),0)</f>
        <v>-1.8367117295009482E-5</v>
      </c>
      <c r="AI160" s="33">
        <f>+IFERROR(('MIP 2017'!AI160/'MIP 2017'!AI$168),0)</f>
        <v>-1.2227429081762229E-5</v>
      </c>
      <c r="AJ160" s="33">
        <f>+IFERROR(('MIP 2017'!AJ160/'MIP 2017'!AJ$168),0)</f>
        <v>-2.0793931138931763E-5</v>
      </c>
      <c r="AK160" s="33">
        <f>+IFERROR(('MIP 2017'!AK160/'MIP 2017'!AK$168),0)</f>
        <v>-3.3474029772654718E-5</v>
      </c>
      <c r="AL160" s="33">
        <f>+IFERROR(('MIP 2017'!AL160/'MIP 2017'!AL$168),0)</f>
        <v>-1.1105965039008599E-5</v>
      </c>
      <c r="AM160" s="33">
        <f>+IFERROR(('MIP 2017'!AM160/'MIP 2017'!AM$168),0)</f>
        <v>-8.7724954280380396E-6</v>
      </c>
      <c r="AN160" s="33">
        <f>+IFERROR(('MIP 2017'!AN160/'MIP 2017'!AN$168),0)</f>
        <v>-1.3316839139170501E-5</v>
      </c>
      <c r="AO160" s="33">
        <f>+IFERROR(('MIP 2017'!AO160/'MIP 2017'!AO$168),0)</f>
        <v>-2.687594098726405E-5</v>
      </c>
      <c r="AP160" s="33">
        <f>+IFERROR(('MIP 2017'!AP160/'MIP 2017'!AP$168),0)</f>
        <v>-7.6733071377798825E-5</v>
      </c>
      <c r="AQ160" s="33">
        <f>+IFERROR(('MIP 2017'!AQ160/'MIP 2017'!AQ$168),0)</f>
        <v>-4.7642058853354308E-5</v>
      </c>
      <c r="AR160" s="33">
        <f>+IFERROR(('MIP 2017'!AR160/'MIP 2017'!AR$168),0)</f>
        <v>-5.7392590859129949E-5</v>
      </c>
      <c r="AS160" s="33">
        <f>+IFERROR(('MIP 2017'!AS160/'MIP 2017'!AS$168),0)</f>
        <v>-8.324059262375418E-6</v>
      </c>
      <c r="AT160" s="33">
        <f>+IFERROR(('MIP 2017'!AT160/'MIP 2017'!AT$168),0)</f>
        <v>-1.3095801399525609E-5</v>
      </c>
      <c r="AU160" s="33">
        <f>+IFERROR(('MIP 2017'!AU160/'MIP 2017'!AU$168),0)</f>
        <v>-2.7014262746748108E-5</v>
      </c>
      <c r="AV160" s="33">
        <f>+IFERROR(('MIP 2017'!AV160/'MIP 2017'!AV$168),0)</f>
        <v>-8.6949599011936909E-6</v>
      </c>
      <c r="AW160" s="33">
        <f>+IFERROR(('MIP 2017'!AW160/'MIP 2017'!AW$168),0)</f>
        <v>-2.1721512885874112E-5</v>
      </c>
      <c r="AX160" s="33">
        <f>+IFERROR(('MIP 2017'!AX160/'MIP 2017'!AX$168),0)</f>
        <v>-3.7842027432354905E-5</v>
      </c>
      <c r="AY160" s="33">
        <f>+IFERROR(('MIP 2017'!AY160/'MIP 2017'!AY$168),0)</f>
        <v>-2.7996829041972951E-5</v>
      </c>
      <c r="AZ160" s="33">
        <f>+IFERROR(('MIP 2017'!AZ160/'MIP 2017'!AZ$168),0)</f>
        <v>-2.1233082161969443E-5</v>
      </c>
      <c r="BA160" s="33">
        <f>+IFERROR(('MIP 2017'!BA160/'MIP 2017'!BA$168),0)</f>
        <v>-1.1476193084755944E-5</v>
      </c>
      <c r="BB160" s="33">
        <f>+IFERROR(('MIP 2017'!BB160/'MIP 2017'!BB$168),0)</f>
        <v>-1.1762312622118866E-5</v>
      </c>
      <c r="BC160" s="33">
        <f>+IFERROR(('MIP 2017'!BC160/'MIP 2017'!BC$168),0)</f>
        <v>-8.5076083427335742E-6</v>
      </c>
      <c r="BD160" s="33">
        <f>+IFERROR(('MIP 2017'!BD160/'MIP 2017'!BD$168),0)</f>
        <v>-3.7960193070337214E-4</v>
      </c>
      <c r="BE160" s="33">
        <f>+IFERROR(('MIP 2017'!BE160/'MIP 2017'!BE$168),0)</f>
        <v>-1.9831466763770837E-5</v>
      </c>
      <c r="BF160" s="33">
        <f>+IFERROR(('MIP 2017'!BF160/'MIP 2017'!BF$168),0)</f>
        <v>-1.0945791483445718E-5</v>
      </c>
      <c r="BG160" s="33">
        <f>+IFERROR(('MIP 2017'!BG160/'MIP 2017'!BG$168),0)</f>
        <v>-5.538209249787615E-6</v>
      </c>
      <c r="BH160" s="33">
        <f>+IFERROR(('MIP 2017'!BH160/'MIP 2017'!BH$168),0)</f>
        <v>-1.5646008147373976E-4</v>
      </c>
      <c r="BI160" s="33">
        <f>+IFERROR(('MIP 2017'!BI160/'MIP 2017'!BI$168),0)</f>
        <v>-7.2333590653935274E-6</v>
      </c>
      <c r="BJ160" s="33">
        <f>+IFERROR(('MIP 2017'!BJ160/'MIP 2017'!BJ$168),0)</f>
        <v>-4.1352820929062472E-6</v>
      </c>
      <c r="BK160" s="33">
        <f>+IFERROR(('MIP 2017'!BK160/'MIP 2017'!BK$168),0)</f>
        <v>-1.0309971428060789E-6</v>
      </c>
      <c r="BL160" s="33">
        <f>+IFERROR(('MIP 2017'!BL160/'MIP 2017'!BL$168),0)</f>
        <v>-7.2990019736909368E-6</v>
      </c>
      <c r="BM160" s="33">
        <f>+IFERROR(('MIP 2017'!BM160/'MIP 2017'!BM$168),0)</f>
        <v>-1.1427665144640161E-5</v>
      </c>
      <c r="BN160" s="33">
        <f>+IFERROR(('MIP 2017'!BN160/'MIP 2017'!BN$168),0)</f>
        <v>-1.0602150070135099E-5</v>
      </c>
      <c r="BO160" s="33">
        <f>+IFERROR(('MIP 2017'!BO160/'MIP 2017'!BO$168),0)</f>
        <v>-3.628771788917671E-3</v>
      </c>
      <c r="BP160" s="33">
        <f>+IFERROR(('MIP 2017'!BP160/'MIP 2017'!BP$168),0)</f>
        <v>-7.6471212405102848E-6</v>
      </c>
      <c r="BQ160" s="33">
        <f>+IFERROR(('MIP 2017'!BQ160/'MIP 2017'!BQ$168),0)</f>
        <v>-4.882071561314384E-5</v>
      </c>
      <c r="BR160" s="33">
        <f>+IFERROR(('MIP 2017'!BR160/'MIP 2017'!BR$168),0)</f>
        <v>-7.5365849606606853E-6</v>
      </c>
      <c r="BS160" s="33">
        <f>+IFERROR(('MIP 2017'!BS160/'MIP 2017'!BS$168),0)</f>
        <v>-2.6066674195295977E-5</v>
      </c>
      <c r="BT160" s="33">
        <f>+IFERROR(('MIP 2017'!BT160/'MIP 2017'!BT$168),0)</f>
        <v>-2.2320104462454826E-5</v>
      </c>
      <c r="BU160" s="33">
        <f>+IFERROR(('MIP 2017'!BU160/'MIP 2017'!BU$168),0)</f>
        <v>-1.986120887830636E-5</v>
      </c>
      <c r="BV160" s="33">
        <f>+IFERROR(('MIP 2017'!BV160/'MIP 2017'!BV$168),0)</f>
        <v>-5.0197737280570831E-5</v>
      </c>
      <c r="BW160" s="33">
        <f>+IFERROR(('MIP 2017'!BW160/'MIP 2017'!BW$168),0)</f>
        <v>-1.2328243539897331E-5</v>
      </c>
      <c r="BX160" s="33">
        <f>+IFERROR(('MIP 2017'!BX160/'MIP 2017'!BX$168),0)</f>
        <v>-1.8167545013800482E-5</v>
      </c>
      <c r="BY160" s="33">
        <f>+IFERROR(('MIP 2017'!BY160/'MIP 2017'!BY$168),0)</f>
        <v>-4.7424153011538056E-5</v>
      </c>
      <c r="BZ160" s="33">
        <f>+IFERROR(('MIP 2017'!BZ160/'MIP 2017'!BZ$168),0)</f>
        <v>-3.4769395300763645E-4</v>
      </c>
      <c r="CA160" s="33">
        <f>+IFERROR(('MIP 2017'!CA160/'MIP 2017'!CA$168),0)</f>
        <v>-4.2717957673526619E-5</v>
      </c>
      <c r="CB160" s="33">
        <f>+IFERROR(('MIP 2017'!CB160/'MIP 2017'!CB$168),0)</f>
        <v>-9.265785276420821E-5</v>
      </c>
      <c r="CC160" s="33">
        <f>+IFERROR(('MIP 2017'!CC160/'MIP 2017'!CC$168),0)</f>
        <v>-8.441814111958259E-5</v>
      </c>
      <c r="CD160" s="33">
        <f>+IFERROR(('MIP 2017'!CD160/'MIP 2017'!CD$168),0)</f>
        <v>-4.9026466849478356E-6</v>
      </c>
      <c r="CE160" s="33">
        <f>+IFERROR(('MIP 2017'!CE160/'MIP 2017'!CE$168),0)</f>
        <v>-4.7320131633397332E-6</v>
      </c>
      <c r="CF160" s="33">
        <f>+IFERROR(('MIP 2017'!CF160/'MIP 2017'!CF$168),0)</f>
        <v>-4.9126263314623098E-6</v>
      </c>
      <c r="CG160" s="33">
        <f>+IFERROR(('MIP 2017'!CG160/'MIP 2017'!CG$168),0)</f>
        <v>-3.3233372455939298E-5</v>
      </c>
      <c r="CH160" s="33">
        <f>+IFERROR(('MIP 2017'!CH160/'MIP 2017'!CH$168),0)</f>
        <v>-6.785790511432012E-5</v>
      </c>
      <c r="CI160" s="33">
        <f>+IFERROR(('MIP 2017'!CI160/'MIP 2017'!CI$168),0)</f>
        <v>0</v>
      </c>
      <c r="CJ160" s="33">
        <f>+IFERROR(('MIP 2017'!CJ160/'MIP 2017'!CJ$168),0)</f>
        <v>-2.2664668880699579E-5</v>
      </c>
      <c r="CK160" s="33">
        <f>+IFERROR(('MIP 2017'!CK160/'MIP 2017'!CK$168),0)</f>
        <v>-1.2846613741786319E-5</v>
      </c>
      <c r="CL160" s="33">
        <f>+IFERROR(('MIP 2017'!CL160/'MIP 2017'!CL$168),0)</f>
        <v>-1.6935900107812944E-5</v>
      </c>
      <c r="CM160" s="33">
        <f>+IFERROR(('MIP 2017'!CM160/'MIP 2017'!CM$168),0)</f>
        <v>-3.1768530782523534E-6</v>
      </c>
      <c r="CN160" s="33">
        <f>+IFERROR(('MIP 2017'!CN160/'MIP 2017'!CN$168),0)</f>
        <v>-1.251385443657991E-5</v>
      </c>
      <c r="CO160" s="33">
        <f>+IFERROR(('MIP 2017'!CO160/'MIP 2017'!CO$168),0)</f>
        <v>-2.5759731457310203E-5</v>
      </c>
      <c r="CP160" s="33">
        <f>+IFERROR(('MIP 2017'!CP160/'MIP 2017'!CP$168),0)</f>
        <v>-1.0543358605183973E-5</v>
      </c>
      <c r="CQ160" s="33">
        <f>+IFERROR(('MIP 2017'!CQ160/'MIP 2017'!CQ$168),0)</f>
        <v>-1.8644067368351675E-4</v>
      </c>
      <c r="CR160" s="33">
        <f>+IFERROR(('MIP 2017'!CR160/'MIP 2017'!CR$168),0)</f>
        <v>-1.3799921727727083E-4</v>
      </c>
      <c r="CS160" s="33">
        <f>+IFERROR(('MIP 2017'!CS160/'MIP 2017'!CS$168),0)</f>
        <v>-3.3857979244128349E-5</v>
      </c>
      <c r="CT160" s="33">
        <f>+IFERROR(('MIP 2017'!CT160/'MIP 2017'!CT$168),0)</f>
        <v>-1.1384125434630859E-5</v>
      </c>
      <c r="CU160" s="33">
        <f>+IFERROR(('MIP 2017'!CU160/'MIP 2017'!CU$168),0)</f>
        <v>-6.6774566943842165E-6</v>
      </c>
      <c r="CV160" s="33">
        <f>+IFERROR(('MIP 2017'!CV160/'MIP 2017'!CV$168),0)</f>
        <v>-1.0863126561777052E-5</v>
      </c>
      <c r="CW160" s="33">
        <f>+IFERROR(('MIP 2017'!CW160/'MIP 2017'!CW$168),0)</f>
        <v>-3.0036538656142651E-5</v>
      </c>
      <c r="CX160" s="33">
        <f>+IFERROR(('MIP 2017'!CX160/'MIP 2017'!CX$168),0)</f>
        <v>-5.4922645207591236E-6</v>
      </c>
      <c r="CY160" s="33">
        <f>+IFERROR(('MIP 2017'!CY160/'MIP 2017'!CY$168),0)</f>
        <v>-2.6040844148585337E-5</v>
      </c>
      <c r="CZ160" s="33">
        <f>+IFERROR(('MIP 2017'!CZ160/'MIP 2017'!CZ$168),0)</f>
        <v>-2.6918994848567657E-5</v>
      </c>
      <c r="DA160" s="33">
        <f>+IFERROR(('MIP 2017'!DA160/'MIP 2017'!DA$168),0)</f>
        <v>-2.8314097629642218E-5</v>
      </c>
      <c r="DB160" s="33">
        <f>+IFERROR(('MIP 2017'!DB160/'MIP 2017'!DB$168),0)</f>
        <v>-2.8909931079627135E-5</v>
      </c>
      <c r="DC160" s="33">
        <f>+IFERROR(('MIP 2017'!DC160/'MIP 2017'!DC$168),0)</f>
        <v>-3.7014268866908685E-5</v>
      </c>
      <c r="DD160" s="33">
        <f>+IFERROR(('MIP 2017'!DD160/'MIP 2017'!DD$168),0)</f>
        <v>-5.6200833407823585E-6</v>
      </c>
      <c r="DE160" s="33">
        <f>+IFERROR(('MIP 2017'!DE160/'MIP 2017'!DE$168),0)</f>
        <v>-1.4788619325184964E-5</v>
      </c>
      <c r="DF160" s="33">
        <f>+IFERROR(('MIP 2017'!DF160/'MIP 2017'!DF$168),0)</f>
        <v>-4.2064126599194265E-5</v>
      </c>
      <c r="DG160" s="33">
        <f>+IFERROR(('MIP 2017'!DG160/'MIP 2017'!DG$168),0)</f>
        <v>-8.5253021393118663E-6</v>
      </c>
      <c r="DH160" s="33">
        <f>+IFERROR(('MIP 2017'!DH160/'MIP 2017'!DH$168),0)</f>
        <v>-2.7220980643434275E-5</v>
      </c>
      <c r="DI160" s="33">
        <f>+IFERROR(('MIP 2017'!DI160/'MIP 2017'!DI$168),0)</f>
        <v>-6.1585349886322254E-5</v>
      </c>
      <c r="DJ160" s="33">
        <f>+IFERROR(('MIP 2017'!DJ160/'MIP 2017'!DJ$168),0)</f>
        <v>-2.0188002908170988E-5</v>
      </c>
      <c r="DK160" s="33">
        <f>+IFERROR(('MIP 2017'!DK160/'MIP 2017'!DK$168),0)</f>
        <v>-1.6248352228043239E-5</v>
      </c>
      <c r="DL160" s="33">
        <f>+IFERROR(('MIP 2017'!DL160/'MIP 2017'!DL$168),0)</f>
        <v>-8.9830107535579507E-5</v>
      </c>
      <c r="DM160" s="33">
        <f>+IFERROR(('MIP 2017'!DM160/'MIP 2017'!DM$168),0)</f>
        <v>-2.3161716260617041E-5</v>
      </c>
      <c r="DN160" s="33">
        <f>+IFERROR(('MIP 2017'!DN160/'MIP 2017'!DN$168),0)</f>
        <v>-4.1080572361800419E-6</v>
      </c>
      <c r="DO160" s="33">
        <f>+IFERROR(('MIP 2017'!DO160/'MIP 2017'!DO$168),0)</f>
        <v>-1.0262538632884327E-3</v>
      </c>
      <c r="DP160" s="33">
        <f>+IFERROR(('MIP 2017'!DP160/'MIP 2017'!DP$168),0)</f>
        <v>-7.2320068690775931E-6</v>
      </c>
      <c r="DQ160" s="33">
        <f>+IFERROR(('MIP 2017'!DQ160/'MIP 2017'!DQ$168),0)</f>
        <v>-9.9889627613663993E-5</v>
      </c>
      <c r="DR160" s="33">
        <f>+IFERROR(('MIP 2017'!DR160/'MIP 2017'!DR$168),0)</f>
        <v>-2.61034095499975E-5</v>
      </c>
      <c r="DS160" s="33">
        <f>+IFERROR(('MIP 2017'!DS160/'MIP 2017'!DS$168),0)</f>
        <v>-5.4903868012892133E-5</v>
      </c>
      <c r="DT160" s="33">
        <f>+IFERROR(('MIP 2017'!DT160/'MIP 2017'!DT$168),0)</f>
        <v>-9.9117787018115452E-5</v>
      </c>
      <c r="DU160" s="33">
        <f>+IFERROR(('MIP 2017'!DU160/'MIP 2017'!DU$168),0)</f>
        <v>-1.6216086094327307E-5</v>
      </c>
      <c r="DV160" s="33">
        <f>+IFERROR(('MIP 2017'!DV160/'MIP 2017'!DV$168),0)</f>
        <v>-3.4830323885059035E-5</v>
      </c>
      <c r="DW160" s="33">
        <f>+IFERROR(('MIP 2017'!DW160/'MIP 2017'!DW$168),0)</f>
        <v>-6.3033824281749428E-5</v>
      </c>
      <c r="DX160" s="33">
        <f>+IFERROR(('MIP 2017'!DX160/'MIP 2017'!DX$168),0)</f>
        <v>-7.1333600998647241E-5</v>
      </c>
      <c r="DY160" s="33">
        <f>+IFERROR(('MIP 2017'!DY160/'MIP 2017'!DY$168),0)</f>
        <v>-1.0148737223924739E-4</v>
      </c>
      <c r="DZ160" s="33">
        <f>+IFERROR(('MIP 2017'!DZ160/'MIP 2017'!DZ$168),0)</f>
        <v>-3.1301163945193119E-5</v>
      </c>
      <c r="EA160" s="33">
        <f>+IFERROR(('MIP 2017'!EA160/'MIP 2017'!EA$168),0)</f>
        <v>-6.3866086959212158E-5</v>
      </c>
      <c r="EB160" s="33">
        <f>+IFERROR(('MIP 2017'!EB160/'MIP 2017'!EB$168),0)</f>
        <v>-1.3333437198055753E-4</v>
      </c>
      <c r="EC160" s="33">
        <f>+IFERROR(('MIP 2017'!EC160/'MIP 2017'!EC$168),0)</f>
        <v>-1.5937206913840716E-5</v>
      </c>
      <c r="ED160" s="33">
        <f>+IFERROR(('MIP 2017'!ED160/'MIP 2017'!ED$168),0)</f>
        <v>-4.0250203811027129E-4</v>
      </c>
      <c r="EE160" s="33">
        <f>+IFERROR(('MIP 2017'!EE160/'MIP 2017'!EE$168),0)</f>
        <v>-1.6774790615084974E-4</v>
      </c>
      <c r="EF160" s="33">
        <f>+IFERROR(('MIP 2017'!EF160/'MIP 2017'!EF$168),0)</f>
        <v>-7.8947892860676576E-5</v>
      </c>
      <c r="EG160" s="33">
        <f>+IFERROR(('MIP 2017'!EG160/'MIP 2017'!EG$168),0)</f>
        <v>-1.1037200161090217E-4</v>
      </c>
      <c r="EH160" s="33">
        <f>+IFERROR(('MIP 2017'!EH160/'MIP 2017'!EH$168),0)</f>
        <v>0</v>
      </c>
    </row>
    <row r="161" spans="1:138" s="7" customFormat="1" ht="21" customHeight="1" x14ac:dyDescent="0.2">
      <c r="A161" s="179" t="s">
        <v>19</v>
      </c>
      <c r="B161" s="180"/>
      <c r="C161" s="35">
        <f t="shared" ref="C161" si="8">+C159+C160</f>
        <v>1.3838294173906224E-2</v>
      </c>
      <c r="D161" s="35">
        <f t="shared" ref="D161:BO161" si="9">+D159+D160</f>
        <v>1.0763003670727741E-2</v>
      </c>
      <c r="E161" s="35">
        <f t="shared" si="9"/>
        <v>1.0551261194918731E-2</v>
      </c>
      <c r="F161" s="35">
        <f t="shared" si="9"/>
        <v>1.5072084303446066E-2</v>
      </c>
      <c r="G161" s="35">
        <f t="shared" si="9"/>
        <v>1.0993625814806242E-2</v>
      </c>
      <c r="H161" s="35">
        <f t="shared" si="9"/>
        <v>1.9802343829469229E-2</v>
      </c>
      <c r="I161" s="35">
        <f t="shared" si="9"/>
        <v>8.5336395495913195E-3</v>
      </c>
      <c r="J161" s="35">
        <f t="shared" si="9"/>
        <v>1.766884743777165E-2</v>
      </c>
      <c r="K161" s="35">
        <f t="shared" si="9"/>
        <v>2.4306014947855521E-2</v>
      </c>
      <c r="L161" s="35">
        <f t="shared" si="9"/>
        <v>9.9120645724023338E-3</v>
      </c>
      <c r="M161" s="35">
        <f t="shared" si="9"/>
        <v>3.4187815984463195E-2</v>
      </c>
      <c r="N161" s="35">
        <f t="shared" si="9"/>
        <v>1.539046936194062E-2</v>
      </c>
      <c r="O161" s="35">
        <f t="shared" si="9"/>
        <v>2.4165673872974896E-2</v>
      </c>
      <c r="P161" s="35">
        <f t="shared" si="9"/>
        <v>5.5783147352761386E-3</v>
      </c>
      <c r="Q161" s="35">
        <f t="shared" si="9"/>
        <v>8.7672552744786168E-3</v>
      </c>
      <c r="R161" s="35">
        <f t="shared" si="9"/>
        <v>1.5875705167588548E-2</v>
      </c>
      <c r="S161" s="35">
        <f t="shared" si="9"/>
        <v>1.2421901627717048E-2</v>
      </c>
      <c r="T161" s="35">
        <f t="shared" si="9"/>
        <v>1.4701895042658538E-2</v>
      </c>
      <c r="U161" s="35">
        <f t="shared" si="9"/>
        <v>1.5867555686937141E-2</v>
      </c>
      <c r="V161" s="35">
        <f t="shared" si="9"/>
        <v>1.6871838160912221E-2</v>
      </c>
      <c r="W161" s="35">
        <f t="shared" si="9"/>
        <v>2.099652398640894E-2</v>
      </c>
      <c r="X161" s="35">
        <f t="shared" si="9"/>
        <v>1.2795250517571858E-2</v>
      </c>
      <c r="Y161" s="35">
        <f t="shared" si="9"/>
        <v>5.660709614693147E-3</v>
      </c>
      <c r="Z161" s="35">
        <f t="shared" si="9"/>
        <v>4.3084081583209142E-3</v>
      </c>
      <c r="AA161" s="35">
        <f t="shared" si="9"/>
        <v>1.3359685150295123E-2</v>
      </c>
      <c r="AB161" s="35">
        <f t="shared" si="9"/>
        <v>8.576305623807802E-2</v>
      </c>
      <c r="AC161" s="35">
        <f t="shared" si="9"/>
        <v>4.3244305189867873E-3</v>
      </c>
      <c r="AD161" s="35">
        <f t="shared" si="9"/>
        <v>6.6783571690600035E-2</v>
      </c>
      <c r="AE161" s="35">
        <f t="shared" si="9"/>
        <v>1.766630055926505E-2</v>
      </c>
      <c r="AF161" s="35">
        <f t="shared" si="9"/>
        <v>4.9018943466009449E-2</v>
      </c>
      <c r="AG161" s="35">
        <f t="shared" si="9"/>
        <v>6.5144424179977801E-3</v>
      </c>
      <c r="AH161" s="35">
        <f t="shared" si="9"/>
        <v>5.3839051258906256E-2</v>
      </c>
      <c r="AI161" s="35">
        <f t="shared" si="9"/>
        <v>5.9056860956756647E-3</v>
      </c>
      <c r="AJ161" s="35">
        <f t="shared" si="9"/>
        <v>1.0197187174473304E-2</v>
      </c>
      <c r="AK161" s="35">
        <f t="shared" si="9"/>
        <v>1.1887351032235713E-2</v>
      </c>
      <c r="AL161" s="35">
        <f t="shared" si="9"/>
        <v>7.5680619035950912E-3</v>
      </c>
      <c r="AM161" s="35">
        <f t="shared" si="9"/>
        <v>9.7575165500682088E-3</v>
      </c>
      <c r="AN161" s="35">
        <f t="shared" si="9"/>
        <v>1.1506294488170298E-2</v>
      </c>
      <c r="AO161" s="35">
        <f t="shared" si="9"/>
        <v>1.0014946694088823E-2</v>
      </c>
      <c r="AP161" s="35">
        <f t="shared" si="9"/>
        <v>1.5431892842914123E-2</v>
      </c>
      <c r="AQ161" s="35">
        <f t="shared" si="9"/>
        <v>9.5354976978418507E-3</v>
      </c>
      <c r="AR161" s="35">
        <f t="shared" si="9"/>
        <v>2.6172387668071725E-2</v>
      </c>
      <c r="AS161" s="35">
        <f t="shared" si="9"/>
        <v>2.2555774516315242E-3</v>
      </c>
      <c r="AT161" s="35">
        <f t="shared" si="9"/>
        <v>1.3942313004728625E-2</v>
      </c>
      <c r="AU161" s="35">
        <f t="shared" si="9"/>
        <v>1.3099281160254259E-2</v>
      </c>
      <c r="AV161" s="35">
        <f t="shared" si="9"/>
        <v>1.435169295128468E-2</v>
      </c>
      <c r="AW161" s="35">
        <f t="shared" si="9"/>
        <v>2.2302931138639584E-2</v>
      </c>
      <c r="AX161" s="35">
        <f t="shared" si="9"/>
        <v>2.3018126094079015E-2</v>
      </c>
      <c r="AY161" s="35">
        <f t="shared" si="9"/>
        <v>2.0269276189506542E-2</v>
      </c>
      <c r="AZ161" s="35">
        <f t="shared" si="9"/>
        <v>1.7632227490319317E-2</v>
      </c>
      <c r="BA161" s="35">
        <f t="shared" si="9"/>
        <v>3.6960170556467102E-2</v>
      </c>
      <c r="BB161" s="35">
        <f t="shared" si="9"/>
        <v>2.5365357696265453E-2</v>
      </c>
      <c r="BC161" s="35">
        <f t="shared" si="9"/>
        <v>1.5655207755290713E-2</v>
      </c>
      <c r="BD161" s="35">
        <f t="shared" si="9"/>
        <v>1.1704464046631988E-2</v>
      </c>
      <c r="BE161" s="35">
        <f t="shared" si="9"/>
        <v>1.2724929872929372E-2</v>
      </c>
      <c r="BF161" s="35">
        <f t="shared" si="9"/>
        <v>1.6046247186354941E-2</v>
      </c>
      <c r="BG161" s="35">
        <f t="shared" si="9"/>
        <v>1.9864814835360376E-2</v>
      </c>
      <c r="BH161" s="35">
        <f t="shared" si="9"/>
        <v>1.423472060582354E-2</v>
      </c>
      <c r="BI161" s="35">
        <f t="shared" si="9"/>
        <v>1.00393159116265E-2</v>
      </c>
      <c r="BJ161" s="35">
        <f t="shared" si="9"/>
        <v>2.2691255813353448E-2</v>
      </c>
      <c r="BK161" s="35">
        <f t="shared" si="9"/>
        <v>3.1003137900255301E-2</v>
      </c>
      <c r="BL161" s="35">
        <f t="shared" si="9"/>
        <v>3.4897565085615485E-2</v>
      </c>
      <c r="BM161" s="35">
        <f t="shared" si="9"/>
        <v>3.6496827680990981E-2</v>
      </c>
      <c r="BN161" s="35">
        <f t="shared" si="9"/>
        <v>3.895432445132694E-2</v>
      </c>
      <c r="BO161" s="35">
        <f t="shared" si="9"/>
        <v>2.2810485378520286E-2</v>
      </c>
      <c r="BP161" s="35">
        <f t="shared" ref="BP161:EA161" si="10">+BP159+BP160</f>
        <v>2.8465015331206669E-2</v>
      </c>
      <c r="BQ161" s="35">
        <f t="shared" si="10"/>
        <v>1.3831088033967764E-2</v>
      </c>
      <c r="BR161" s="35">
        <f t="shared" si="10"/>
        <v>2.4136981099782004E-2</v>
      </c>
      <c r="BS161" s="35">
        <f t="shared" si="10"/>
        <v>2.7769768200457647E-2</v>
      </c>
      <c r="BT161" s="35">
        <f t="shared" si="10"/>
        <v>2.7570435371066907E-2</v>
      </c>
      <c r="BU161" s="35">
        <f t="shared" si="10"/>
        <v>1.4307079692107689E-2</v>
      </c>
      <c r="BV161" s="35">
        <f t="shared" si="10"/>
        <v>2.240020546484461E-2</v>
      </c>
      <c r="BW161" s="35">
        <f t="shared" si="10"/>
        <v>2.0739006241240854E-2</v>
      </c>
      <c r="BX161" s="35">
        <f t="shared" si="10"/>
        <v>8.4830096419013165E-3</v>
      </c>
      <c r="BY161" s="35">
        <f t="shared" si="10"/>
        <v>1.144746135589376E-2</v>
      </c>
      <c r="BZ161" s="35">
        <f t="shared" si="10"/>
        <v>7.8613388078113064E-2</v>
      </c>
      <c r="CA161" s="35">
        <f t="shared" si="10"/>
        <v>1.5723456785727813E-2</v>
      </c>
      <c r="CB161" s="35">
        <f t="shared" si="10"/>
        <v>2.624658147999067E-2</v>
      </c>
      <c r="CC161" s="35">
        <f t="shared" si="10"/>
        <v>2.9505071619877209E-2</v>
      </c>
      <c r="CD161" s="35">
        <f t="shared" si="10"/>
        <v>5.3435544216205395E-2</v>
      </c>
      <c r="CE161" s="35">
        <f t="shared" si="10"/>
        <v>3.4969088255277461E-2</v>
      </c>
      <c r="CF161" s="35">
        <f t="shared" si="10"/>
        <v>4.2510524306549148E-2</v>
      </c>
      <c r="CG161" s="35">
        <f t="shared" si="10"/>
        <v>9.8697159776896387E-3</v>
      </c>
      <c r="CH161" s="35">
        <f t="shared" si="10"/>
        <v>1.7465003863549353E-2</v>
      </c>
      <c r="CI161" s="35">
        <f t="shared" si="10"/>
        <v>3.548914861678075E-2</v>
      </c>
      <c r="CJ161" s="35">
        <f t="shared" si="10"/>
        <v>6.4413897390209821E-2</v>
      </c>
      <c r="CK161" s="35">
        <f t="shared" si="10"/>
        <v>5.5663191416742391E-2</v>
      </c>
      <c r="CL161" s="35">
        <f t="shared" si="10"/>
        <v>6.8547965838965844E-2</v>
      </c>
      <c r="CM161" s="35">
        <f t="shared" si="10"/>
        <v>8.1518692936542306E-2</v>
      </c>
      <c r="CN161" s="35">
        <f t="shared" si="10"/>
        <v>1.1673351989284379E-2</v>
      </c>
      <c r="CO161" s="35">
        <f t="shared" si="10"/>
        <v>2.1161192197182807E-2</v>
      </c>
      <c r="CP161" s="35">
        <f t="shared" si="10"/>
        <v>7.682267295274472E-3</v>
      </c>
      <c r="CQ161" s="35">
        <f t="shared" si="10"/>
        <v>1.656824367007469E-2</v>
      </c>
      <c r="CR161" s="35">
        <f t="shared" si="10"/>
        <v>1.9459774643889417E-2</v>
      </c>
      <c r="CS161" s="35">
        <f t="shared" si="10"/>
        <v>1.4633141745607578E-2</v>
      </c>
      <c r="CT161" s="35">
        <f t="shared" si="10"/>
        <v>1.2373190492761794E-2</v>
      </c>
      <c r="CU161" s="35">
        <f t="shared" si="10"/>
        <v>4.3350735663860527E-3</v>
      </c>
      <c r="CV161" s="35">
        <f t="shared" si="10"/>
        <v>2.72370646846007E-3</v>
      </c>
      <c r="CW161" s="35">
        <f t="shared" si="10"/>
        <v>3.0356103478506613E-3</v>
      </c>
      <c r="CX161" s="35">
        <f t="shared" si="10"/>
        <v>3.2229173539186405E-3</v>
      </c>
      <c r="CY161" s="35">
        <f t="shared" si="10"/>
        <v>1.6985178706404629E-2</v>
      </c>
      <c r="CZ161" s="35">
        <f t="shared" si="10"/>
        <v>7.1174385839197244E-3</v>
      </c>
      <c r="DA161" s="35">
        <f t="shared" si="10"/>
        <v>4.2578116555877068E-3</v>
      </c>
      <c r="DB161" s="35">
        <f t="shared" si="10"/>
        <v>1.0109813877172871E-2</v>
      </c>
      <c r="DC161" s="35">
        <f t="shared" si="10"/>
        <v>1.1282865390659454E-2</v>
      </c>
      <c r="DD161" s="35">
        <f t="shared" si="10"/>
        <v>3.8194894639243973E-3</v>
      </c>
      <c r="DE161" s="35">
        <f t="shared" si="10"/>
        <v>1.4804464283791834E-2</v>
      </c>
      <c r="DF161" s="35">
        <f t="shared" si="10"/>
        <v>6.018248751397684E-3</v>
      </c>
      <c r="DG161" s="35">
        <f t="shared" si="10"/>
        <v>9.0561610840315717E-3</v>
      </c>
      <c r="DH161" s="35">
        <f t="shared" si="10"/>
        <v>9.7404006164827951E-3</v>
      </c>
      <c r="DI161" s="35">
        <f t="shared" si="10"/>
        <v>1.4380650320816788E-2</v>
      </c>
      <c r="DJ161" s="35">
        <f t="shared" si="10"/>
        <v>2.0687900854687417E-2</v>
      </c>
      <c r="DK161" s="35">
        <f t="shared" si="10"/>
        <v>1.0925967997210939E-2</v>
      </c>
      <c r="DL161" s="35">
        <f t="shared" si="10"/>
        <v>1.9644558455538409E-2</v>
      </c>
      <c r="DM161" s="35">
        <f t="shared" si="10"/>
        <v>6.3966775754637963E-3</v>
      </c>
      <c r="DN161" s="35">
        <f t="shared" si="10"/>
        <v>1.9396218045620961E-3</v>
      </c>
      <c r="DO161" s="35">
        <f t="shared" si="10"/>
        <v>2.331196493885479E-2</v>
      </c>
      <c r="DP161" s="35">
        <f t="shared" si="10"/>
        <v>9.767069214635481E-3</v>
      </c>
      <c r="DQ161" s="35">
        <f t="shared" si="10"/>
        <v>1.3371444818827273E-2</v>
      </c>
      <c r="DR161" s="35">
        <f t="shared" si="10"/>
        <v>4.382511405675746E-3</v>
      </c>
      <c r="DS161" s="35">
        <f t="shared" si="10"/>
        <v>6.4599234338257377E-3</v>
      </c>
      <c r="DT161" s="35">
        <f t="shared" si="10"/>
        <v>6.8810330973736733E-3</v>
      </c>
      <c r="DU161" s="35">
        <f t="shared" si="10"/>
        <v>2.5024172240446715E-3</v>
      </c>
      <c r="DV161" s="35">
        <f t="shared" si="10"/>
        <v>4.259489616340038E-3</v>
      </c>
      <c r="DW161" s="35">
        <f t="shared" si="10"/>
        <v>6.4999032745505971E-3</v>
      </c>
      <c r="DX161" s="35">
        <f t="shared" si="10"/>
        <v>3.8628382557112095E-2</v>
      </c>
      <c r="DY161" s="35">
        <f t="shared" si="10"/>
        <v>1.1205039059764338E-2</v>
      </c>
      <c r="DZ161" s="35">
        <f t="shared" si="10"/>
        <v>4.7647326067850387E-3</v>
      </c>
      <c r="EA161" s="35">
        <f t="shared" si="10"/>
        <v>2.0017563394676287E-2</v>
      </c>
      <c r="EB161" s="35">
        <f t="shared" ref="EB161:EH161" si="11">+EB159+EB160</f>
        <v>1.5776876738167384E-2</v>
      </c>
      <c r="EC161" s="35">
        <f t="shared" si="11"/>
        <v>1.8919591486053457E-2</v>
      </c>
      <c r="ED161" s="35">
        <f t="shared" si="11"/>
        <v>1.6154219567990576E-2</v>
      </c>
      <c r="EE161" s="35">
        <f t="shared" si="11"/>
        <v>1.5337333681649242E-2</v>
      </c>
      <c r="EF161" s="35">
        <f t="shared" si="11"/>
        <v>1.0983298721193736E-2</v>
      </c>
      <c r="EG161" s="35">
        <f t="shared" si="11"/>
        <v>1.926128557257863E-2</v>
      </c>
      <c r="EH161" s="35">
        <f t="shared" si="11"/>
        <v>0</v>
      </c>
    </row>
    <row r="162" spans="1:138" s="7" customFormat="1" ht="21" customHeight="1" x14ac:dyDescent="0.2"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</row>
    <row r="163" spans="1:138" s="7" customFormat="1" ht="21" customHeight="1" x14ac:dyDescent="0.2"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</row>
    <row r="164" spans="1:138" s="7" customFormat="1" ht="21" customHeight="1" x14ac:dyDescent="0.2">
      <c r="A164" s="179" t="s">
        <v>20</v>
      </c>
      <c r="B164" s="180"/>
      <c r="C164" s="35">
        <f t="shared" ref="C164" si="12">+C161+C157+C149</f>
        <v>0.42247197754959331</v>
      </c>
      <c r="D164" s="35">
        <f t="shared" ref="D164:BO164" si="13">+D161+D157+D149</f>
        <v>0.45511025868635879</v>
      </c>
      <c r="E164" s="35">
        <f t="shared" si="13"/>
        <v>0.43902165278806937</v>
      </c>
      <c r="F164" s="35">
        <f t="shared" si="13"/>
        <v>0.74894546272961993</v>
      </c>
      <c r="G164" s="35">
        <f t="shared" si="13"/>
        <v>0.4236176466123418</v>
      </c>
      <c r="H164" s="35">
        <f t="shared" si="13"/>
        <v>0.35256608331727146</v>
      </c>
      <c r="I164" s="35">
        <f t="shared" si="13"/>
        <v>0.22156205406341389</v>
      </c>
      <c r="J164" s="35">
        <f t="shared" si="13"/>
        <v>0.44374477934597673</v>
      </c>
      <c r="K164" s="35">
        <f t="shared" si="13"/>
        <v>0.40214322872009561</v>
      </c>
      <c r="L164" s="35">
        <f t="shared" si="13"/>
        <v>0.36086263232965432</v>
      </c>
      <c r="M164" s="35">
        <f t="shared" si="13"/>
        <v>0.72329862495245467</v>
      </c>
      <c r="N164" s="35">
        <f t="shared" si="13"/>
        <v>0.48085867318127279</v>
      </c>
      <c r="O164" s="35">
        <f t="shared" si="13"/>
        <v>0.42429358197585304</v>
      </c>
      <c r="P164" s="35">
        <f t="shared" si="13"/>
        <v>0.41015656774562692</v>
      </c>
      <c r="Q164" s="35">
        <f t="shared" si="13"/>
        <v>0.34937700815339312</v>
      </c>
      <c r="R164" s="35">
        <f t="shared" si="13"/>
        <v>0.51388635324569865</v>
      </c>
      <c r="S164" s="35">
        <f t="shared" si="13"/>
        <v>0.50313900272963308</v>
      </c>
      <c r="T164" s="35">
        <f t="shared" si="13"/>
        <v>0.56142750631737448</v>
      </c>
      <c r="U164" s="35">
        <f t="shared" si="13"/>
        <v>0.42835716418914466</v>
      </c>
      <c r="V164" s="35">
        <f t="shared" si="13"/>
        <v>0.32816065926482352</v>
      </c>
      <c r="W164" s="35">
        <f t="shared" si="13"/>
        <v>0.55105849312661948</v>
      </c>
      <c r="X164" s="35">
        <f t="shared" si="13"/>
        <v>0.4669295533027622</v>
      </c>
      <c r="Y164" s="35">
        <f t="shared" si="13"/>
        <v>0.64078806353176487</v>
      </c>
      <c r="Z164" s="35">
        <f t="shared" si="13"/>
        <v>0.69924364710732245</v>
      </c>
      <c r="AA164" s="35">
        <f t="shared" si="13"/>
        <v>0.53009914391796342</v>
      </c>
      <c r="AB164" s="35">
        <f t="shared" si="13"/>
        <v>0.47757631165162884</v>
      </c>
      <c r="AC164" s="35">
        <f t="shared" si="13"/>
        <v>0.18313696600466708</v>
      </c>
      <c r="AD164" s="35">
        <f t="shared" si="13"/>
        <v>0.53198033173584947</v>
      </c>
      <c r="AE164" s="35">
        <f t="shared" si="13"/>
        <v>0.71961729301626276</v>
      </c>
      <c r="AF164" s="35">
        <f t="shared" si="13"/>
        <v>0.49018970717799415</v>
      </c>
      <c r="AG164" s="35">
        <f t="shared" si="13"/>
        <v>0.1275421419201993</v>
      </c>
      <c r="AH164" s="35">
        <f t="shared" si="13"/>
        <v>0.56978795750593147</v>
      </c>
      <c r="AI164" s="35">
        <f t="shared" si="13"/>
        <v>0.69178935539749742</v>
      </c>
      <c r="AJ164" s="35">
        <f t="shared" si="13"/>
        <v>0.69029398143610465</v>
      </c>
      <c r="AK164" s="35">
        <f t="shared" si="13"/>
        <v>0.70525332146852227</v>
      </c>
      <c r="AL164" s="35">
        <f t="shared" si="13"/>
        <v>0.77272725110790863</v>
      </c>
      <c r="AM164" s="35">
        <f t="shared" si="13"/>
        <v>0.66887358194824797</v>
      </c>
      <c r="AN164" s="35">
        <f t="shared" si="13"/>
        <v>0.68901972524474575</v>
      </c>
      <c r="AO164" s="35">
        <f t="shared" si="13"/>
        <v>0.63727925075695935</v>
      </c>
      <c r="AP164" s="35">
        <f t="shared" si="13"/>
        <v>0.63861310691846729</v>
      </c>
      <c r="AQ164" s="35">
        <f t="shared" si="13"/>
        <v>0.66201513328087458</v>
      </c>
      <c r="AR164" s="35">
        <f t="shared" si="13"/>
        <v>0.66696995970793438</v>
      </c>
      <c r="AS164" s="35">
        <f t="shared" si="13"/>
        <v>0.73720535160652179</v>
      </c>
      <c r="AT164" s="35">
        <f t="shared" si="13"/>
        <v>0.64753560448927472</v>
      </c>
      <c r="AU164" s="35">
        <f t="shared" si="13"/>
        <v>0.62436537450376406</v>
      </c>
      <c r="AV164" s="35">
        <f t="shared" si="13"/>
        <v>0.63016731309843288</v>
      </c>
      <c r="AW164" s="35">
        <f t="shared" si="13"/>
        <v>0.68506740121162302</v>
      </c>
      <c r="AX164" s="35">
        <f t="shared" si="13"/>
        <v>0.64066030007619568</v>
      </c>
      <c r="AY164" s="35">
        <f t="shared" si="13"/>
        <v>0.44525041201772986</v>
      </c>
      <c r="AZ164" s="35">
        <f t="shared" si="13"/>
        <v>0.60980508579520865</v>
      </c>
      <c r="BA164" s="35">
        <f t="shared" si="13"/>
        <v>0.58934663594881653</v>
      </c>
      <c r="BB164" s="35">
        <f t="shared" si="13"/>
        <v>0.52274669124432294</v>
      </c>
      <c r="BC164" s="35">
        <f t="shared" si="13"/>
        <v>0.71452533148177166</v>
      </c>
      <c r="BD164" s="35">
        <f t="shared" si="13"/>
        <v>0.45846858879636426</v>
      </c>
      <c r="BE164" s="35">
        <f t="shared" si="13"/>
        <v>0.6216878667082979</v>
      </c>
      <c r="BF164" s="35">
        <f t="shared" si="13"/>
        <v>0.71034941642796456</v>
      </c>
      <c r="BG164" s="35">
        <f t="shared" si="13"/>
        <v>0.71594009601051134</v>
      </c>
      <c r="BH164" s="35">
        <f t="shared" si="13"/>
        <v>0.63021992278645711</v>
      </c>
      <c r="BI164" s="35">
        <f t="shared" si="13"/>
        <v>0.54323539735994564</v>
      </c>
      <c r="BJ164" s="35">
        <f t="shared" si="13"/>
        <v>0.61897470736245286</v>
      </c>
      <c r="BK164" s="35">
        <f t="shared" si="13"/>
        <v>0.71149608528904129</v>
      </c>
      <c r="BL164" s="35">
        <f t="shared" si="13"/>
        <v>0.52817787685569884</v>
      </c>
      <c r="BM164" s="35">
        <f t="shared" si="13"/>
        <v>0.56063274944382924</v>
      </c>
      <c r="BN164" s="35">
        <f t="shared" si="13"/>
        <v>0.79077349808723685</v>
      </c>
      <c r="BO164" s="35">
        <f t="shared" si="13"/>
        <v>0.56623902960421779</v>
      </c>
      <c r="BP164" s="35">
        <f t="shared" ref="BP164:EA164" si="14">+BP161+BP157+BP149</f>
        <v>0.75165491943948093</v>
      </c>
      <c r="BQ164" s="35">
        <f t="shared" si="14"/>
        <v>0.54248933632372587</v>
      </c>
      <c r="BR164" s="35">
        <f t="shared" si="14"/>
        <v>0.63885152162412417</v>
      </c>
      <c r="BS164" s="35">
        <f t="shared" si="14"/>
        <v>0.50773845563337505</v>
      </c>
      <c r="BT164" s="35">
        <f t="shared" si="14"/>
        <v>0.54508290716389263</v>
      </c>
      <c r="BU164" s="35">
        <f t="shared" si="14"/>
        <v>0.53481979355332898</v>
      </c>
      <c r="BV164" s="35">
        <f t="shared" si="14"/>
        <v>0.48566993957859661</v>
      </c>
      <c r="BW164" s="35">
        <f t="shared" si="14"/>
        <v>0.54728027338739338</v>
      </c>
      <c r="BX164" s="35">
        <f t="shared" si="14"/>
        <v>0.32275800281333122</v>
      </c>
      <c r="BY164" s="35">
        <f t="shared" si="14"/>
        <v>0.35871090232608044</v>
      </c>
      <c r="BZ164" s="35">
        <f t="shared" si="14"/>
        <v>0.4444079257552761</v>
      </c>
      <c r="CA164" s="35">
        <f t="shared" si="14"/>
        <v>0.40923091520954746</v>
      </c>
      <c r="CB164" s="35">
        <f t="shared" si="14"/>
        <v>0.56458778630576878</v>
      </c>
      <c r="CC164" s="35">
        <f t="shared" si="14"/>
        <v>0.68213902705397944</v>
      </c>
      <c r="CD164" s="35">
        <f t="shared" si="14"/>
        <v>0.70479056698317544</v>
      </c>
      <c r="CE164" s="35">
        <f t="shared" si="14"/>
        <v>0.64733030515624579</v>
      </c>
      <c r="CF164" s="35">
        <f t="shared" si="14"/>
        <v>0.63650131930110287</v>
      </c>
      <c r="CG164" s="35">
        <f t="shared" si="14"/>
        <v>0.38323050991299468</v>
      </c>
      <c r="CH164" s="35">
        <f t="shared" si="14"/>
        <v>0.27949674358561161</v>
      </c>
      <c r="CI164" s="35">
        <f t="shared" si="14"/>
        <v>0.68392386383641957</v>
      </c>
      <c r="CJ164" s="35">
        <f t="shared" si="14"/>
        <v>0.3717718294810487</v>
      </c>
      <c r="CK164" s="35">
        <f t="shared" si="14"/>
        <v>0.43124056382445142</v>
      </c>
      <c r="CL164" s="35">
        <f t="shared" si="14"/>
        <v>0.51852280721099775</v>
      </c>
      <c r="CM164" s="35">
        <f t="shared" si="14"/>
        <v>0.81283815123665404</v>
      </c>
      <c r="CN164" s="35">
        <f t="shared" si="14"/>
        <v>0.54339589462964599</v>
      </c>
      <c r="CO164" s="35">
        <f t="shared" si="14"/>
        <v>0.42948046841985055</v>
      </c>
      <c r="CP164" s="35">
        <f t="shared" si="14"/>
        <v>0.4244227761056063</v>
      </c>
      <c r="CQ164" s="35">
        <f t="shared" si="14"/>
        <v>0.49925331490165231</v>
      </c>
      <c r="CR164" s="35">
        <f t="shared" si="14"/>
        <v>0.54475441357835852</v>
      </c>
      <c r="CS164" s="35">
        <f t="shared" si="14"/>
        <v>0.52636004003927206</v>
      </c>
      <c r="CT164" s="35">
        <f t="shared" si="14"/>
        <v>0.48503351909719822</v>
      </c>
      <c r="CU164" s="35">
        <f t="shared" si="14"/>
        <v>0.21445686178712256</v>
      </c>
      <c r="CV164" s="35">
        <f t="shared" si="14"/>
        <v>0.32059287296371575</v>
      </c>
      <c r="CW164" s="35">
        <f t="shared" si="14"/>
        <v>0.30963023824041147</v>
      </c>
      <c r="CX164" s="35">
        <f t="shared" si="14"/>
        <v>0.63705127156022934</v>
      </c>
      <c r="CY164" s="35">
        <f t="shared" si="14"/>
        <v>0.54117848735783547</v>
      </c>
      <c r="CZ164" s="35">
        <f t="shared" si="14"/>
        <v>0.38630326418163574</v>
      </c>
      <c r="DA164" s="35">
        <f t="shared" si="14"/>
        <v>0.20665004165121229</v>
      </c>
      <c r="DB164" s="35">
        <f t="shared" si="14"/>
        <v>0.35277184326808758</v>
      </c>
      <c r="DC164" s="35">
        <f t="shared" si="14"/>
        <v>0.36407896275662133</v>
      </c>
      <c r="DD164" s="35">
        <f t="shared" si="14"/>
        <v>0.29280387122896767</v>
      </c>
      <c r="DE164" s="35">
        <f t="shared" si="14"/>
        <v>0.34401693386896248</v>
      </c>
      <c r="DF164" s="35">
        <f t="shared" si="14"/>
        <v>0.31206900176502239</v>
      </c>
      <c r="DG164" s="35">
        <f t="shared" si="14"/>
        <v>0.42431977137425553</v>
      </c>
      <c r="DH164" s="35">
        <f t="shared" si="14"/>
        <v>0.29053753329287069</v>
      </c>
      <c r="DI164" s="35">
        <f t="shared" si="14"/>
        <v>0.46026269467652559</v>
      </c>
      <c r="DJ164" s="35">
        <f t="shared" si="14"/>
        <v>0.28451411047828645</v>
      </c>
      <c r="DK164" s="35">
        <f t="shared" si="14"/>
        <v>0.25425575760397279</v>
      </c>
      <c r="DL164" s="35">
        <f t="shared" si="14"/>
        <v>0.25301712790838454</v>
      </c>
      <c r="DM164" s="35">
        <f t="shared" si="14"/>
        <v>0.18976026656388451</v>
      </c>
      <c r="DN164" s="35">
        <f t="shared" si="14"/>
        <v>7.2576012394512723E-2</v>
      </c>
      <c r="DO164" s="35">
        <f t="shared" si="14"/>
        <v>0.4490793397162014</v>
      </c>
      <c r="DP164" s="35">
        <f t="shared" si="14"/>
        <v>0.24263069989790259</v>
      </c>
      <c r="DQ164" s="35">
        <f t="shared" si="14"/>
        <v>0.2368611423588923</v>
      </c>
      <c r="DR164" s="35">
        <f t="shared" si="14"/>
        <v>0.28064995091771994</v>
      </c>
      <c r="DS164" s="35">
        <f t="shared" si="14"/>
        <v>0.33773135636527485</v>
      </c>
      <c r="DT164" s="35">
        <f t="shared" si="14"/>
        <v>0.133829825414225</v>
      </c>
      <c r="DU164" s="35">
        <f t="shared" si="14"/>
        <v>0.56074756829355366</v>
      </c>
      <c r="DV164" s="35">
        <f t="shared" si="14"/>
        <v>0.17077518051682897</v>
      </c>
      <c r="DW164" s="35">
        <f t="shared" si="14"/>
        <v>0.2455399064538179</v>
      </c>
      <c r="DX164" s="35">
        <f t="shared" si="14"/>
        <v>0.5314227136018953</v>
      </c>
      <c r="DY164" s="35">
        <f t="shared" si="14"/>
        <v>0.48798709103868471</v>
      </c>
      <c r="DZ164" s="35">
        <f t="shared" si="14"/>
        <v>0.27766910835263603</v>
      </c>
      <c r="EA164" s="35">
        <f t="shared" si="14"/>
        <v>0.33589261751951249</v>
      </c>
      <c r="EB164" s="35">
        <f t="shared" ref="EB164:EH164" si="15">+EB161+EB157+EB149</f>
        <v>0.61809375915653519</v>
      </c>
      <c r="EC164" s="35">
        <f t="shared" si="15"/>
        <v>0.29621730788832301</v>
      </c>
      <c r="ED164" s="35">
        <f t="shared" si="15"/>
        <v>0.41435816930475849</v>
      </c>
      <c r="EE164" s="35">
        <f t="shared" si="15"/>
        <v>0.35597763240617164</v>
      </c>
      <c r="EF164" s="35">
        <f t="shared" si="15"/>
        <v>0.40735402814762223</v>
      </c>
      <c r="EG164" s="35">
        <f t="shared" si="15"/>
        <v>0.28783273906972223</v>
      </c>
      <c r="EH164" s="35">
        <f t="shared" si="15"/>
        <v>0</v>
      </c>
    </row>
    <row r="165" spans="1:138" s="7" customFormat="1" ht="21" customHeight="1" x14ac:dyDescent="0.2"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</row>
    <row r="166" spans="1:138" s="7" customFormat="1" ht="21" customHeight="1" x14ac:dyDescent="0.2">
      <c r="A166" s="179" t="s">
        <v>21</v>
      </c>
      <c r="B166" s="180"/>
      <c r="C166" s="35">
        <f>+IFERROR(('MIP 2017'!C166/'MIP 2017'!C$168),0)</f>
        <v>0.5775280224504068</v>
      </c>
      <c r="D166" s="35">
        <f>+IFERROR(('MIP 2017'!D166/'MIP 2017'!D$168),0)</f>
        <v>0.54488974131364132</v>
      </c>
      <c r="E166" s="35">
        <f>+IFERROR(('MIP 2017'!E166/'MIP 2017'!E$168),0)</f>
        <v>0.56097834721193085</v>
      </c>
      <c r="F166" s="35">
        <f>+IFERROR(('MIP 2017'!F166/'MIP 2017'!F$168),0)</f>
        <v>0.25105453727037991</v>
      </c>
      <c r="G166" s="35">
        <f>+IFERROR(('MIP 2017'!G166/'MIP 2017'!G$168),0)</f>
        <v>0.57638235338765809</v>
      </c>
      <c r="H166" s="35">
        <f>+IFERROR(('MIP 2017'!H166/'MIP 2017'!H$168),0)</f>
        <v>0.64743391668272865</v>
      </c>
      <c r="I166" s="35">
        <f>+IFERROR(('MIP 2017'!I166/'MIP 2017'!I$168),0)</f>
        <v>0.77843794593658622</v>
      </c>
      <c r="J166" s="35">
        <f>+IFERROR(('MIP 2017'!J166/'MIP 2017'!J$168),0)</f>
        <v>0.55625522065402311</v>
      </c>
      <c r="K166" s="35">
        <f>+IFERROR(('MIP 2017'!K166/'MIP 2017'!K$168),0)</f>
        <v>0.59785677127990433</v>
      </c>
      <c r="L166" s="35">
        <f>+IFERROR(('MIP 2017'!L166/'MIP 2017'!L$168),0)</f>
        <v>0.63913736767034579</v>
      </c>
      <c r="M166" s="35">
        <f>+IFERROR(('MIP 2017'!M166/'MIP 2017'!M$168),0)</f>
        <v>0.27670137504754477</v>
      </c>
      <c r="N166" s="35">
        <f>+IFERROR(('MIP 2017'!N166/'MIP 2017'!N$168),0)</f>
        <v>0.51914132681872727</v>
      </c>
      <c r="O166" s="35">
        <f>+IFERROR(('MIP 2017'!O166/'MIP 2017'!O$168),0)</f>
        <v>0.57570641802414702</v>
      </c>
      <c r="P166" s="35">
        <f>+IFERROR(('MIP 2017'!P166/'MIP 2017'!P$168),0)</f>
        <v>0.58984343225437319</v>
      </c>
      <c r="Q166" s="35">
        <f>+IFERROR(('MIP 2017'!Q166/'MIP 2017'!Q$168),0)</f>
        <v>0.6506229918466071</v>
      </c>
      <c r="R166" s="35">
        <f>+IFERROR(('MIP 2017'!R166/'MIP 2017'!R$168),0)</f>
        <v>0.48611364675430108</v>
      </c>
      <c r="S166" s="35">
        <f>+IFERROR(('MIP 2017'!S166/'MIP 2017'!S$168),0)</f>
        <v>0.49686099727036703</v>
      </c>
      <c r="T166" s="35">
        <f>+IFERROR(('MIP 2017'!T166/'MIP 2017'!T$168),0)</f>
        <v>0.43857249368262541</v>
      </c>
      <c r="U166" s="35">
        <f>+IFERROR(('MIP 2017'!U166/'MIP 2017'!U$168),0)</f>
        <v>0.5716428358108554</v>
      </c>
      <c r="V166" s="35">
        <f>+IFERROR(('MIP 2017'!V166/'MIP 2017'!V$168),0)</f>
        <v>0.67183934073517637</v>
      </c>
      <c r="W166" s="35">
        <f>+IFERROR(('MIP 2017'!W166/'MIP 2017'!W$168),0)</f>
        <v>0.44894150687338041</v>
      </c>
      <c r="X166" s="35">
        <f>+IFERROR(('MIP 2017'!X166/'MIP 2017'!X$168),0)</f>
        <v>0.5330704466972378</v>
      </c>
      <c r="Y166" s="35">
        <f>+IFERROR(('MIP 2017'!Y166/'MIP 2017'!Y$168),0)</f>
        <v>0.35921193646823524</v>
      </c>
      <c r="Z166" s="35">
        <f>+IFERROR(('MIP 2017'!Z166/'MIP 2017'!Z$168),0)</f>
        <v>0.30075635289267777</v>
      </c>
      <c r="AA166" s="35">
        <f>+IFERROR(('MIP 2017'!AA166/'MIP 2017'!AA$168),0)</f>
        <v>0.46990085608203636</v>
      </c>
      <c r="AB166" s="35">
        <f>+IFERROR(('MIP 2017'!AB166/'MIP 2017'!AB$168),0)</f>
        <v>0.52242368834837127</v>
      </c>
      <c r="AC166" s="35">
        <f>+IFERROR(('MIP 2017'!AC166/'MIP 2017'!AC$168),0)</f>
        <v>0.81686303399533289</v>
      </c>
      <c r="AD166" s="35">
        <f>+IFERROR(('MIP 2017'!AD166/'MIP 2017'!AD$168),0)</f>
        <v>0.46801966826415037</v>
      </c>
      <c r="AE166" s="35">
        <f>+IFERROR(('MIP 2017'!AE166/'MIP 2017'!AE$168),0)</f>
        <v>0.28038270698373746</v>
      </c>
      <c r="AF166" s="35">
        <f>+IFERROR(('MIP 2017'!AF166/'MIP 2017'!AF$168),0)</f>
        <v>0.50981029282200585</v>
      </c>
      <c r="AG166" s="35">
        <f>+IFERROR(('MIP 2017'!AG166/'MIP 2017'!AG$168),0)</f>
        <v>0.87245785807980081</v>
      </c>
      <c r="AH166" s="35">
        <f>+IFERROR(('MIP 2017'!AH166/'MIP 2017'!AH$168),0)</f>
        <v>0.43021204249406841</v>
      </c>
      <c r="AI166" s="35">
        <f>+IFERROR(('MIP 2017'!AI166/'MIP 2017'!AI$168),0)</f>
        <v>0.30821064460250241</v>
      </c>
      <c r="AJ166" s="35">
        <f>+IFERROR(('MIP 2017'!AJ166/'MIP 2017'!AJ$168),0)</f>
        <v>0.30970601856389518</v>
      </c>
      <c r="AK166" s="35">
        <f>+IFERROR(('MIP 2017'!AK166/'MIP 2017'!AK$168),0)</f>
        <v>0.29474667853147724</v>
      </c>
      <c r="AL166" s="35">
        <f>+IFERROR(('MIP 2017'!AL166/'MIP 2017'!AL$168),0)</f>
        <v>0.22727274889209123</v>
      </c>
      <c r="AM166" s="35">
        <f>+IFERROR(('MIP 2017'!AM166/'MIP 2017'!AM$168),0)</f>
        <v>0.33112641805175208</v>
      </c>
      <c r="AN166" s="35">
        <f>+IFERROR(('MIP 2017'!AN166/'MIP 2017'!AN$168),0)</f>
        <v>0.31098027475525403</v>
      </c>
      <c r="AO166" s="35">
        <f>+IFERROR(('MIP 2017'!AO166/'MIP 2017'!AO$168),0)</f>
        <v>0.36272074924304037</v>
      </c>
      <c r="AP166" s="35">
        <f>+IFERROR(('MIP 2017'!AP166/'MIP 2017'!AP$168),0)</f>
        <v>0.36138689308153249</v>
      </c>
      <c r="AQ166" s="35">
        <f>+IFERROR(('MIP 2017'!AQ166/'MIP 2017'!AQ$168),0)</f>
        <v>0.33798486671912537</v>
      </c>
      <c r="AR166" s="35">
        <f>+IFERROR(('MIP 2017'!AR166/'MIP 2017'!AR$168),0)</f>
        <v>0.33303004029206545</v>
      </c>
      <c r="AS166" s="35">
        <f>+IFERROR(('MIP 2017'!AS166/'MIP 2017'!AS$168),0)</f>
        <v>0.26279464839347821</v>
      </c>
      <c r="AT166" s="35">
        <f>+IFERROR(('MIP 2017'!AT166/'MIP 2017'!AT$168),0)</f>
        <v>0.35246439551072528</v>
      </c>
      <c r="AU166" s="35">
        <f>+IFERROR(('MIP 2017'!AU166/'MIP 2017'!AU$168),0)</f>
        <v>0.375634625496236</v>
      </c>
      <c r="AV166" s="35">
        <f>+IFERROR(('MIP 2017'!AV166/'MIP 2017'!AV$168),0)</f>
        <v>0.36983268690156706</v>
      </c>
      <c r="AW166" s="35">
        <f>+IFERROR(('MIP 2017'!AW166/'MIP 2017'!AW$168),0)</f>
        <v>0.31493259878837682</v>
      </c>
      <c r="AX166" s="35">
        <f>+IFERROR(('MIP 2017'!AX166/'MIP 2017'!AX$168),0)</f>
        <v>0.35933969992380421</v>
      </c>
      <c r="AY166" s="35">
        <f>+IFERROR(('MIP 2017'!AY166/'MIP 2017'!AY$168),0)</f>
        <v>0.55474958798227003</v>
      </c>
      <c r="AZ166" s="35">
        <f>+IFERROR(('MIP 2017'!AZ166/'MIP 2017'!AZ$168),0)</f>
        <v>0.39019491420479135</v>
      </c>
      <c r="BA166" s="35">
        <f>+IFERROR(('MIP 2017'!BA166/'MIP 2017'!BA$168),0)</f>
        <v>0.41065336405118352</v>
      </c>
      <c r="BB166" s="35">
        <f>+IFERROR(('MIP 2017'!BB166/'MIP 2017'!BB$168),0)</f>
        <v>0.47725330875567745</v>
      </c>
      <c r="BC166" s="35">
        <f>+IFERROR(('MIP 2017'!BC166/'MIP 2017'!BC$168),0)</f>
        <v>0.28547466851822839</v>
      </c>
      <c r="BD166" s="35">
        <f>+IFERROR(('MIP 2017'!BD166/'MIP 2017'!BD$168),0)</f>
        <v>0.5415314112036359</v>
      </c>
      <c r="BE166" s="35">
        <f>+IFERROR(('MIP 2017'!BE166/'MIP 2017'!BE$168),0)</f>
        <v>0.37831213329170216</v>
      </c>
      <c r="BF166" s="35">
        <f>+IFERROR(('MIP 2017'!BF166/'MIP 2017'!BF$168),0)</f>
        <v>0.28965058357203544</v>
      </c>
      <c r="BG166" s="35">
        <f>+IFERROR(('MIP 2017'!BG166/'MIP 2017'!BG$168),0)</f>
        <v>0.28405990398948866</v>
      </c>
      <c r="BH166" s="35">
        <f>+IFERROR(('MIP 2017'!BH166/'MIP 2017'!BH$168),0)</f>
        <v>0.36978007721354283</v>
      </c>
      <c r="BI166" s="35">
        <f>+IFERROR(('MIP 2017'!BI166/'MIP 2017'!BI$168),0)</f>
        <v>0.45676460264005408</v>
      </c>
      <c r="BJ166" s="35">
        <f>+IFERROR(('MIP 2017'!BJ166/'MIP 2017'!BJ$168),0)</f>
        <v>0.38102529263754709</v>
      </c>
      <c r="BK166" s="35">
        <f>+IFERROR(('MIP 2017'!BK166/'MIP 2017'!BK$168),0)</f>
        <v>0.28850391471095899</v>
      </c>
      <c r="BL166" s="35">
        <f>+IFERROR(('MIP 2017'!BL166/'MIP 2017'!BL$168),0)</f>
        <v>0.47182212314430139</v>
      </c>
      <c r="BM166" s="35">
        <f>+IFERROR(('MIP 2017'!BM166/'MIP 2017'!BM$168),0)</f>
        <v>0.43936725055617082</v>
      </c>
      <c r="BN166" s="35">
        <f>+IFERROR(('MIP 2017'!BN166/'MIP 2017'!BN$168),0)</f>
        <v>0.20922650191276324</v>
      </c>
      <c r="BO166" s="35">
        <f>+IFERROR(('MIP 2017'!BO166/'MIP 2017'!BO$168),0)</f>
        <v>0.4337609703957821</v>
      </c>
      <c r="BP166" s="35">
        <f>+IFERROR(('MIP 2017'!BP166/'MIP 2017'!BP$168),0)</f>
        <v>0.24834508056051904</v>
      </c>
      <c r="BQ166" s="35">
        <f>+IFERROR(('MIP 2017'!BQ166/'MIP 2017'!BQ$168),0)</f>
        <v>0.45751066367627413</v>
      </c>
      <c r="BR166" s="35">
        <f>+IFERROR(('MIP 2017'!BR166/'MIP 2017'!BR$168),0)</f>
        <v>0.3611484783758756</v>
      </c>
      <c r="BS166" s="35">
        <f>+IFERROR(('MIP 2017'!BS166/'MIP 2017'!BS$168),0)</f>
        <v>0.49226154436662495</v>
      </c>
      <c r="BT166" s="35">
        <f>+IFERROR(('MIP 2017'!BT166/'MIP 2017'!BT$168),0)</f>
        <v>0.45491709283610732</v>
      </c>
      <c r="BU166" s="35">
        <f>+IFERROR(('MIP 2017'!BU166/'MIP 2017'!BU$168),0)</f>
        <v>0.46518020644667119</v>
      </c>
      <c r="BV166" s="35">
        <f>+IFERROR(('MIP 2017'!BV166/'MIP 2017'!BV$168),0)</f>
        <v>0.5143300604214035</v>
      </c>
      <c r="BW166" s="35">
        <f>+IFERROR(('MIP 2017'!BW166/'MIP 2017'!BW$168),0)</f>
        <v>0.45271972661260645</v>
      </c>
      <c r="BX166" s="35">
        <f>+IFERROR(('MIP 2017'!BX166/'MIP 2017'!BX$168),0)</f>
        <v>0.67724199718666878</v>
      </c>
      <c r="BY166" s="35">
        <f>+IFERROR(('MIP 2017'!BY166/'MIP 2017'!BY$168),0)</f>
        <v>0.64128909767391939</v>
      </c>
      <c r="BZ166" s="35">
        <f>+IFERROR(('MIP 2017'!BZ166/'MIP 2017'!BZ$168),0)</f>
        <v>0.5555920742447239</v>
      </c>
      <c r="CA166" s="35">
        <f>+IFERROR(('MIP 2017'!CA166/'MIP 2017'!CA$168),0)</f>
        <v>0.59076908479045265</v>
      </c>
      <c r="CB166" s="35">
        <f>+IFERROR(('MIP 2017'!CB166/'MIP 2017'!CB$168),0)</f>
        <v>0.43541221369423122</v>
      </c>
      <c r="CC166" s="35">
        <f>+IFERROR(('MIP 2017'!CC166/'MIP 2017'!CC$168),0)</f>
        <v>0.31786097294602011</v>
      </c>
      <c r="CD166" s="35">
        <f>+IFERROR(('MIP 2017'!CD166/'MIP 2017'!CD$168),0)</f>
        <v>0.29520943301682467</v>
      </c>
      <c r="CE166" s="35">
        <f>+IFERROR(('MIP 2017'!CE166/'MIP 2017'!CE$168),0)</f>
        <v>0.35266969484375427</v>
      </c>
      <c r="CF166" s="35">
        <f>+IFERROR(('MIP 2017'!CF166/'MIP 2017'!CF$168),0)</f>
        <v>0.36349868069889713</v>
      </c>
      <c r="CG166" s="35">
        <f>+IFERROR(('MIP 2017'!CG166/'MIP 2017'!CG$168),0)</f>
        <v>0.6167694900870051</v>
      </c>
      <c r="CH166" s="35">
        <f>+IFERROR(('MIP 2017'!CH166/'MIP 2017'!CH$168),0)</f>
        <v>0.72050325641438839</v>
      </c>
      <c r="CI166" s="35">
        <f>+IFERROR(('MIP 2017'!CI166/'MIP 2017'!CI$168),0)</f>
        <v>0.3160761361635806</v>
      </c>
      <c r="CJ166" s="35">
        <f>+IFERROR(('MIP 2017'!CJ166/'MIP 2017'!CJ$168),0)</f>
        <v>0.6282281705189513</v>
      </c>
      <c r="CK166" s="35">
        <f>+IFERROR(('MIP 2017'!CK166/'MIP 2017'!CK$168),0)</f>
        <v>0.56875943617554858</v>
      </c>
      <c r="CL166" s="35">
        <f>+IFERROR(('MIP 2017'!CL166/'MIP 2017'!CL$168),0)</f>
        <v>0.48147719278900247</v>
      </c>
      <c r="CM166" s="35">
        <f>+IFERROR(('MIP 2017'!CM166/'MIP 2017'!CM$168),0)</f>
        <v>0.18716184876334588</v>
      </c>
      <c r="CN166" s="35">
        <f>+IFERROR(('MIP 2017'!CN166/'MIP 2017'!CN$168),0)</f>
        <v>0.45660410537035423</v>
      </c>
      <c r="CO166" s="35">
        <f>+IFERROR(('MIP 2017'!CO166/'MIP 2017'!CO$168),0)</f>
        <v>0.57051953158014945</v>
      </c>
      <c r="CP166" s="35">
        <f>+IFERROR(('MIP 2017'!CP166/'MIP 2017'!CP$168),0)</f>
        <v>0.5755772238943937</v>
      </c>
      <c r="CQ166" s="35">
        <f>+IFERROR(('MIP 2017'!CQ166/'MIP 2017'!CQ$168),0)</f>
        <v>0.50074668509834752</v>
      </c>
      <c r="CR166" s="35">
        <f>+IFERROR(('MIP 2017'!CR166/'MIP 2017'!CR$168),0)</f>
        <v>0.45524558642164142</v>
      </c>
      <c r="CS166" s="35">
        <f>+IFERROR(('MIP 2017'!CS166/'MIP 2017'!CS$168),0)</f>
        <v>0.47363995996072772</v>
      </c>
      <c r="CT166" s="35">
        <f>+IFERROR(('MIP 2017'!CT166/'MIP 2017'!CT$168),0)</f>
        <v>0.51496648090280173</v>
      </c>
      <c r="CU166" s="35">
        <f>+IFERROR(('MIP 2017'!CU166/'MIP 2017'!CU$168),0)</f>
        <v>0.78554313821287736</v>
      </c>
      <c r="CV166" s="35">
        <f>+IFERROR(('MIP 2017'!CV166/'MIP 2017'!CV$168),0)</f>
        <v>0.67940712703628403</v>
      </c>
      <c r="CW166" s="35">
        <f>+IFERROR(('MIP 2017'!CW166/'MIP 2017'!CW$168),0)</f>
        <v>0.69036976175958875</v>
      </c>
      <c r="CX166" s="35">
        <f>+IFERROR(('MIP 2017'!CX166/'MIP 2017'!CX$168),0)</f>
        <v>0.36294872843977066</v>
      </c>
      <c r="CY166" s="35">
        <f>+IFERROR(('MIP 2017'!CY166/'MIP 2017'!CY$168),0)</f>
        <v>0.45882151264216464</v>
      </c>
      <c r="CZ166" s="35">
        <f>+IFERROR(('MIP 2017'!CZ166/'MIP 2017'!CZ$168),0)</f>
        <v>0.61369673581836426</v>
      </c>
      <c r="DA166" s="35">
        <f>+IFERROR(('MIP 2017'!DA166/'MIP 2017'!DA$168),0)</f>
        <v>0.79334995834878774</v>
      </c>
      <c r="DB166" s="35">
        <f>+IFERROR(('MIP 2017'!DB166/'MIP 2017'!DB$168),0)</f>
        <v>0.64722815673191281</v>
      </c>
      <c r="DC166" s="35">
        <f>+IFERROR(('MIP 2017'!DC166/'MIP 2017'!DC$168),0)</f>
        <v>0.63592103724337867</v>
      </c>
      <c r="DD166" s="35">
        <f>+IFERROR(('MIP 2017'!DD166/'MIP 2017'!DD$168),0)</f>
        <v>0.70719612877103222</v>
      </c>
      <c r="DE166" s="35">
        <f>+IFERROR(('MIP 2017'!DE166/'MIP 2017'!DE$168),0)</f>
        <v>0.65598306613103763</v>
      </c>
      <c r="DF166" s="35">
        <f>+IFERROR(('MIP 2017'!DF166/'MIP 2017'!DF$168),0)</f>
        <v>0.6879309982349775</v>
      </c>
      <c r="DG166" s="35">
        <f>+IFERROR(('MIP 2017'!DG166/'MIP 2017'!DG$168),0)</f>
        <v>0.57568022862574475</v>
      </c>
      <c r="DH166" s="35">
        <f>+IFERROR(('MIP 2017'!DH166/'MIP 2017'!DH$168),0)</f>
        <v>0.7094624667071292</v>
      </c>
      <c r="DI166" s="35">
        <f>+IFERROR(('MIP 2017'!DI166/'MIP 2017'!DI$168),0)</f>
        <v>0.53973730532347441</v>
      </c>
      <c r="DJ166" s="35">
        <f>+IFERROR(('MIP 2017'!DJ166/'MIP 2017'!DJ$168),0)</f>
        <v>0.71548588952171333</v>
      </c>
      <c r="DK166" s="35">
        <f>+IFERROR(('MIP 2017'!DK166/'MIP 2017'!DK$168),0)</f>
        <v>0.74574424239602732</v>
      </c>
      <c r="DL166" s="35">
        <f>+IFERROR(('MIP 2017'!DL166/'MIP 2017'!DL$168),0)</f>
        <v>0.7469828720916154</v>
      </c>
      <c r="DM166" s="35">
        <f>+IFERROR(('MIP 2017'!DM166/'MIP 2017'!DM$168),0)</f>
        <v>0.81023973343611544</v>
      </c>
      <c r="DN166" s="35">
        <f>+IFERROR(('MIP 2017'!DN166/'MIP 2017'!DN$168),0)</f>
        <v>0.92742398760548717</v>
      </c>
      <c r="DO166" s="35">
        <f>+IFERROR(('MIP 2017'!DO166/'MIP 2017'!DO$168),0)</f>
        <v>0.5509206602837986</v>
      </c>
      <c r="DP166" s="35">
        <f>+IFERROR(('MIP 2017'!DP166/'MIP 2017'!DP$168),0)</f>
        <v>0.75736930010209735</v>
      </c>
      <c r="DQ166" s="35">
        <f>+IFERROR(('MIP 2017'!DQ166/'MIP 2017'!DQ$168),0)</f>
        <v>0.76313885764110778</v>
      </c>
      <c r="DR166" s="35">
        <f>+IFERROR(('MIP 2017'!DR166/'MIP 2017'!DR$168),0)</f>
        <v>0.71935004908227995</v>
      </c>
      <c r="DS166" s="35">
        <f>+IFERROR(('MIP 2017'!DS166/'MIP 2017'!DS$168),0)</f>
        <v>0.66226864363472515</v>
      </c>
      <c r="DT166" s="35">
        <f>+IFERROR(('MIP 2017'!DT166/'MIP 2017'!DT$168),0)</f>
        <v>0.86617017458577505</v>
      </c>
      <c r="DU166" s="35">
        <f>+IFERROR(('MIP 2017'!DU166/'MIP 2017'!DU$168),0)</f>
        <v>0.43925243170644612</v>
      </c>
      <c r="DV166" s="35">
        <f>+IFERROR(('MIP 2017'!DV166/'MIP 2017'!DV$168),0)</f>
        <v>0.82922481948317095</v>
      </c>
      <c r="DW166" s="35">
        <f>+IFERROR(('MIP 2017'!DW166/'MIP 2017'!DW$168),0)</f>
        <v>0.75446009354618215</v>
      </c>
      <c r="DX166" s="35">
        <f>+IFERROR(('MIP 2017'!DX166/'MIP 2017'!DX$168),0)</f>
        <v>0.46857728639810481</v>
      </c>
      <c r="DY166" s="35">
        <f>+IFERROR(('MIP 2017'!DY166/'MIP 2017'!DY$168),0)</f>
        <v>0.51201290896131535</v>
      </c>
      <c r="DZ166" s="35">
        <f>+IFERROR(('MIP 2017'!DZ166/'MIP 2017'!DZ$168),0)</f>
        <v>0.72233089164736408</v>
      </c>
      <c r="EA166" s="35">
        <f>+IFERROR(('MIP 2017'!EA166/'MIP 2017'!EA$168),0)</f>
        <v>0.6641073824804874</v>
      </c>
      <c r="EB166" s="35">
        <f>+IFERROR(('MIP 2017'!EB166/'MIP 2017'!EB$168),0)</f>
        <v>0.38190624084346486</v>
      </c>
      <c r="EC166" s="35">
        <f>+IFERROR(('MIP 2017'!EC166/'MIP 2017'!EC$168),0)</f>
        <v>0.70378269211167688</v>
      </c>
      <c r="ED166" s="35">
        <f>+IFERROR(('MIP 2017'!ED166/'MIP 2017'!ED$168),0)</f>
        <v>0.58564183069524145</v>
      </c>
      <c r="EE166" s="35">
        <f>+IFERROR(('MIP 2017'!EE166/'MIP 2017'!EE$168),0)</f>
        <v>0.64402236759382825</v>
      </c>
      <c r="EF166" s="35">
        <f>+IFERROR(('MIP 2017'!EF166/'MIP 2017'!EF$168),0)</f>
        <v>0.59264597185237777</v>
      </c>
      <c r="EG166" s="35">
        <f>+IFERROR(('MIP 2017'!EG166/'MIP 2017'!EG$168),0)</f>
        <v>0.71216726093027771</v>
      </c>
      <c r="EH166" s="35">
        <f>+IFERROR(('MIP 2017'!EH166/'MIP 2017'!EH$168),0)</f>
        <v>1</v>
      </c>
    </row>
    <row r="167" spans="1:138" s="7" customFormat="1" ht="21" customHeight="1" x14ac:dyDescent="0.2"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</row>
    <row r="168" spans="1:138" s="7" customFormat="1" ht="21" customHeight="1" x14ac:dyDescent="0.2">
      <c r="A168" s="179" t="s">
        <v>22</v>
      </c>
      <c r="B168" s="180"/>
      <c r="C168" s="35">
        <f>+C166+C164</f>
        <v>1</v>
      </c>
      <c r="D168" s="35">
        <f t="shared" ref="D168:BO168" si="16">+D166+D164</f>
        <v>1</v>
      </c>
      <c r="E168" s="35">
        <f t="shared" si="16"/>
        <v>1.0000000000000002</v>
      </c>
      <c r="F168" s="35">
        <f t="shared" si="16"/>
        <v>0.99999999999999978</v>
      </c>
      <c r="G168" s="35">
        <f t="shared" si="16"/>
        <v>0.99999999999999989</v>
      </c>
      <c r="H168" s="35">
        <f t="shared" si="16"/>
        <v>1</v>
      </c>
      <c r="I168" s="35">
        <f t="shared" si="16"/>
        <v>1</v>
      </c>
      <c r="J168" s="35">
        <f t="shared" si="16"/>
        <v>0.99999999999999978</v>
      </c>
      <c r="K168" s="35">
        <f t="shared" si="16"/>
        <v>1</v>
      </c>
      <c r="L168" s="35">
        <f t="shared" si="16"/>
        <v>1</v>
      </c>
      <c r="M168" s="35">
        <f t="shared" si="16"/>
        <v>0.99999999999999944</v>
      </c>
      <c r="N168" s="35">
        <f t="shared" si="16"/>
        <v>1</v>
      </c>
      <c r="O168" s="35">
        <f t="shared" si="16"/>
        <v>1</v>
      </c>
      <c r="P168" s="35">
        <f t="shared" si="16"/>
        <v>1</v>
      </c>
      <c r="Q168" s="35">
        <f t="shared" si="16"/>
        <v>1.0000000000000002</v>
      </c>
      <c r="R168" s="35">
        <f t="shared" si="16"/>
        <v>0.99999999999999978</v>
      </c>
      <c r="S168" s="35">
        <f t="shared" si="16"/>
        <v>1</v>
      </c>
      <c r="T168" s="35">
        <f t="shared" si="16"/>
        <v>0.99999999999999989</v>
      </c>
      <c r="U168" s="35">
        <f t="shared" si="16"/>
        <v>1</v>
      </c>
      <c r="V168" s="35">
        <f t="shared" si="16"/>
        <v>0.99999999999999989</v>
      </c>
      <c r="W168" s="35">
        <f t="shared" si="16"/>
        <v>0.99999999999999989</v>
      </c>
      <c r="X168" s="35">
        <f t="shared" si="16"/>
        <v>1</v>
      </c>
      <c r="Y168" s="35">
        <f t="shared" si="16"/>
        <v>1</v>
      </c>
      <c r="Z168" s="35">
        <f t="shared" si="16"/>
        <v>1.0000000000000002</v>
      </c>
      <c r="AA168" s="35">
        <f t="shared" si="16"/>
        <v>0.99999999999999978</v>
      </c>
      <c r="AB168" s="35">
        <f t="shared" si="16"/>
        <v>1</v>
      </c>
      <c r="AC168" s="35">
        <f t="shared" si="16"/>
        <v>1</v>
      </c>
      <c r="AD168" s="35">
        <f t="shared" si="16"/>
        <v>0.99999999999999978</v>
      </c>
      <c r="AE168" s="35">
        <f t="shared" si="16"/>
        <v>1.0000000000000002</v>
      </c>
      <c r="AF168" s="35">
        <f t="shared" si="16"/>
        <v>1</v>
      </c>
      <c r="AG168" s="35">
        <f t="shared" si="16"/>
        <v>1</v>
      </c>
      <c r="AH168" s="35">
        <f t="shared" si="16"/>
        <v>0.99999999999999989</v>
      </c>
      <c r="AI168" s="35">
        <f t="shared" si="16"/>
        <v>0.99999999999999978</v>
      </c>
      <c r="AJ168" s="35">
        <f t="shared" si="16"/>
        <v>0.99999999999999978</v>
      </c>
      <c r="AK168" s="35">
        <f t="shared" si="16"/>
        <v>0.99999999999999956</v>
      </c>
      <c r="AL168" s="35">
        <f t="shared" si="16"/>
        <v>0.99999999999999989</v>
      </c>
      <c r="AM168" s="35">
        <f t="shared" si="16"/>
        <v>1</v>
      </c>
      <c r="AN168" s="35">
        <f t="shared" si="16"/>
        <v>0.99999999999999978</v>
      </c>
      <c r="AO168" s="35">
        <f t="shared" si="16"/>
        <v>0.99999999999999978</v>
      </c>
      <c r="AP168" s="35">
        <f t="shared" si="16"/>
        <v>0.99999999999999978</v>
      </c>
      <c r="AQ168" s="35">
        <f t="shared" si="16"/>
        <v>1</v>
      </c>
      <c r="AR168" s="35">
        <f t="shared" si="16"/>
        <v>0.99999999999999978</v>
      </c>
      <c r="AS168" s="35">
        <f t="shared" si="16"/>
        <v>1</v>
      </c>
      <c r="AT168" s="35">
        <f t="shared" si="16"/>
        <v>1</v>
      </c>
      <c r="AU168" s="35">
        <f t="shared" si="16"/>
        <v>1</v>
      </c>
      <c r="AV168" s="35">
        <f t="shared" si="16"/>
        <v>1</v>
      </c>
      <c r="AW168" s="35">
        <f t="shared" si="16"/>
        <v>0.99999999999999978</v>
      </c>
      <c r="AX168" s="35">
        <f t="shared" si="16"/>
        <v>0.99999999999999989</v>
      </c>
      <c r="AY168" s="35">
        <f t="shared" si="16"/>
        <v>0.99999999999999989</v>
      </c>
      <c r="AZ168" s="35">
        <f t="shared" si="16"/>
        <v>1</v>
      </c>
      <c r="BA168" s="35">
        <f t="shared" si="16"/>
        <v>1</v>
      </c>
      <c r="BB168" s="35">
        <f t="shared" si="16"/>
        <v>1.0000000000000004</v>
      </c>
      <c r="BC168" s="35">
        <f t="shared" si="16"/>
        <v>1</v>
      </c>
      <c r="BD168" s="35">
        <f t="shared" si="16"/>
        <v>1.0000000000000002</v>
      </c>
      <c r="BE168" s="35">
        <f t="shared" si="16"/>
        <v>1</v>
      </c>
      <c r="BF168" s="35">
        <f t="shared" si="16"/>
        <v>1</v>
      </c>
      <c r="BG168" s="35">
        <f t="shared" si="16"/>
        <v>1</v>
      </c>
      <c r="BH168" s="35">
        <f t="shared" si="16"/>
        <v>1</v>
      </c>
      <c r="BI168" s="35">
        <f t="shared" si="16"/>
        <v>0.99999999999999978</v>
      </c>
      <c r="BJ168" s="35">
        <f t="shared" si="16"/>
        <v>1</v>
      </c>
      <c r="BK168" s="35">
        <f t="shared" si="16"/>
        <v>1.0000000000000002</v>
      </c>
      <c r="BL168" s="35">
        <f t="shared" si="16"/>
        <v>1.0000000000000002</v>
      </c>
      <c r="BM168" s="35">
        <f t="shared" si="16"/>
        <v>1</v>
      </c>
      <c r="BN168" s="35">
        <f t="shared" si="16"/>
        <v>1</v>
      </c>
      <c r="BO168" s="35">
        <f t="shared" si="16"/>
        <v>0.99999999999999989</v>
      </c>
      <c r="BP168" s="35">
        <f t="shared" ref="BP168:EA168" si="17">+BP166+BP164</f>
        <v>1</v>
      </c>
      <c r="BQ168" s="35">
        <f t="shared" si="17"/>
        <v>1</v>
      </c>
      <c r="BR168" s="35">
        <f t="shared" si="17"/>
        <v>0.99999999999999978</v>
      </c>
      <c r="BS168" s="35">
        <f t="shared" si="17"/>
        <v>1</v>
      </c>
      <c r="BT168" s="35">
        <f t="shared" si="17"/>
        <v>1</v>
      </c>
      <c r="BU168" s="35">
        <f t="shared" si="17"/>
        <v>1.0000000000000002</v>
      </c>
      <c r="BV168" s="35">
        <f t="shared" si="17"/>
        <v>1</v>
      </c>
      <c r="BW168" s="35">
        <f t="shared" si="17"/>
        <v>0.99999999999999978</v>
      </c>
      <c r="BX168" s="35">
        <f t="shared" si="17"/>
        <v>1</v>
      </c>
      <c r="BY168" s="35">
        <f t="shared" si="17"/>
        <v>0.99999999999999978</v>
      </c>
      <c r="BZ168" s="35">
        <f t="shared" si="17"/>
        <v>1</v>
      </c>
      <c r="CA168" s="35">
        <f t="shared" si="17"/>
        <v>1</v>
      </c>
      <c r="CB168" s="35">
        <f t="shared" si="17"/>
        <v>1</v>
      </c>
      <c r="CC168" s="35">
        <f t="shared" si="17"/>
        <v>0.99999999999999956</v>
      </c>
      <c r="CD168" s="35">
        <f t="shared" si="17"/>
        <v>1</v>
      </c>
      <c r="CE168" s="35">
        <f t="shared" si="17"/>
        <v>1</v>
      </c>
      <c r="CF168" s="35">
        <f t="shared" si="17"/>
        <v>1</v>
      </c>
      <c r="CG168" s="35">
        <f t="shared" si="17"/>
        <v>0.99999999999999978</v>
      </c>
      <c r="CH168" s="35">
        <f t="shared" si="17"/>
        <v>1</v>
      </c>
      <c r="CI168" s="35">
        <f t="shared" si="17"/>
        <v>1.0000000000000002</v>
      </c>
      <c r="CJ168" s="35">
        <f t="shared" si="17"/>
        <v>1</v>
      </c>
      <c r="CK168" s="35">
        <f t="shared" si="17"/>
        <v>1</v>
      </c>
      <c r="CL168" s="35">
        <f t="shared" si="17"/>
        <v>1.0000000000000002</v>
      </c>
      <c r="CM168" s="35">
        <f t="shared" si="17"/>
        <v>0.99999999999999989</v>
      </c>
      <c r="CN168" s="35">
        <f t="shared" si="17"/>
        <v>1.0000000000000002</v>
      </c>
      <c r="CO168" s="35">
        <f t="shared" si="17"/>
        <v>1</v>
      </c>
      <c r="CP168" s="35">
        <f t="shared" si="17"/>
        <v>1</v>
      </c>
      <c r="CQ168" s="35">
        <f t="shared" si="17"/>
        <v>0.99999999999999978</v>
      </c>
      <c r="CR168" s="35">
        <f t="shared" si="17"/>
        <v>1</v>
      </c>
      <c r="CS168" s="35">
        <f t="shared" si="17"/>
        <v>0.99999999999999978</v>
      </c>
      <c r="CT168" s="35">
        <f t="shared" si="17"/>
        <v>1</v>
      </c>
      <c r="CU168" s="35">
        <f t="shared" si="17"/>
        <v>0.99999999999999989</v>
      </c>
      <c r="CV168" s="35">
        <f t="shared" si="17"/>
        <v>0.99999999999999978</v>
      </c>
      <c r="CW168" s="35">
        <f t="shared" si="17"/>
        <v>1.0000000000000002</v>
      </c>
      <c r="CX168" s="35">
        <f t="shared" si="17"/>
        <v>1</v>
      </c>
      <c r="CY168" s="35">
        <f t="shared" si="17"/>
        <v>1</v>
      </c>
      <c r="CZ168" s="35">
        <f t="shared" si="17"/>
        <v>1</v>
      </c>
      <c r="DA168" s="35">
        <f t="shared" si="17"/>
        <v>1</v>
      </c>
      <c r="DB168" s="35">
        <f t="shared" si="17"/>
        <v>1.0000000000000004</v>
      </c>
      <c r="DC168" s="35">
        <f t="shared" si="17"/>
        <v>1</v>
      </c>
      <c r="DD168" s="35">
        <f t="shared" si="17"/>
        <v>0.99999999999999989</v>
      </c>
      <c r="DE168" s="35">
        <f t="shared" si="17"/>
        <v>1</v>
      </c>
      <c r="DF168" s="35">
        <f t="shared" si="17"/>
        <v>0.99999999999999989</v>
      </c>
      <c r="DG168" s="35">
        <f t="shared" si="17"/>
        <v>1.0000000000000002</v>
      </c>
      <c r="DH168" s="35">
        <f t="shared" si="17"/>
        <v>0.99999999999999989</v>
      </c>
      <c r="DI168" s="35">
        <f t="shared" si="17"/>
        <v>1</v>
      </c>
      <c r="DJ168" s="35">
        <f t="shared" si="17"/>
        <v>0.99999999999999978</v>
      </c>
      <c r="DK168" s="35">
        <f t="shared" si="17"/>
        <v>1</v>
      </c>
      <c r="DL168" s="35">
        <f t="shared" si="17"/>
        <v>1</v>
      </c>
      <c r="DM168" s="35">
        <f t="shared" si="17"/>
        <v>1</v>
      </c>
      <c r="DN168" s="35">
        <f t="shared" si="17"/>
        <v>0.99999999999999989</v>
      </c>
      <c r="DO168" s="35">
        <f t="shared" si="17"/>
        <v>1</v>
      </c>
      <c r="DP168" s="35">
        <f t="shared" si="17"/>
        <v>1</v>
      </c>
      <c r="DQ168" s="35">
        <f t="shared" si="17"/>
        <v>1</v>
      </c>
      <c r="DR168" s="35">
        <f t="shared" si="17"/>
        <v>0.99999999999999989</v>
      </c>
      <c r="DS168" s="35">
        <f t="shared" si="17"/>
        <v>1</v>
      </c>
      <c r="DT168" s="35">
        <f t="shared" si="17"/>
        <v>1</v>
      </c>
      <c r="DU168" s="35">
        <f t="shared" si="17"/>
        <v>0.99999999999999978</v>
      </c>
      <c r="DV168" s="35">
        <f t="shared" si="17"/>
        <v>0.99999999999999989</v>
      </c>
      <c r="DW168" s="35">
        <f t="shared" si="17"/>
        <v>1</v>
      </c>
      <c r="DX168" s="35">
        <f t="shared" si="17"/>
        <v>1</v>
      </c>
      <c r="DY168" s="35">
        <f t="shared" si="17"/>
        <v>1</v>
      </c>
      <c r="DZ168" s="35">
        <f t="shared" si="17"/>
        <v>1</v>
      </c>
      <c r="EA168" s="35">
        <f t="shared" si="17"/>
        <v>0.99999999999999989</v>
      </c>
      <c r="EB168" s="35">
        <f t="shared" ref="EB168:EH168" si="18">+EB166+EB164</f>
        <v>1</v>
      </c>
      <c r="EC168" s="35">
        <f t="shared" si="18"/>
        <v>0.99999999999999989</v>
      </c>
      <c r="ED168" s="35">
        <f t="shared" si="18"/>
        <v>1</v>
      </c>
      <c r="EE168" s="35">
        <f t="shared" si="18"/>
        <v>0.99999999999999989</v>
      </c>
      <c r="EF168" s="35">
        <f t="shared" si="18"/>
        <v>1</v>
      </c>
      <c r="EG168" s="35">
        <f t="shared" si="18"/>
        <v>1</v>
      </c>
      <c r="EH168" s="35">
        <f t="shared" si="18"/>
        <v>1</v>
      </c>
    </row>
    <row r="169" spans="1:138" s="7" customFormat="1" ht="21" customHeight="1" x14ac:dyDescent="0.2">
      <c r="C169" s="34" t="b">
        <f>+C168=1</f>
        <v>1</v>
      </c>
      <c r="D169" s="34" t="b">
        <f t="shared" ref="D169:BO169" si="19">+D168=1</f>
        <v>1</v>
      </c>
      <c r="E169" s="34" t="b">
        <f t="shared" si="19"/>
        <v>1</v>
      </c>
      <c r="F169" s="34" t="b">
        <f t="shared" si="19"/>
        <v>1</v>
      </c>
      <c r="G169" s="34" t="b">
        <f t="shared" si="19"/>
        <v>1</v>
      </c>
      <c r="H169" s="34" t="b">
        <f t="shared" si="19"/>
        <v>1</v>
      </c>
      <c r="I169" s="34" t="b">
        <f t="shared" si="19"/>
        <v>1</v>
      </c>
      <c r="J169" s="34" t="b">
        <f t="shared" si="19"/>
        <v>1</v>
      </c>
      <c r="K169" s="34" t="b">
        <f t="shared" si="19"/>
        <v>1</v>
      </c>
      <c r="L169" s="34" t="b">
        <f t="shared" si="19"/>
        <v>1</v>
      </c>
      <c r="M169" s="34" t="b">
        <f t="shared" si="19"/>
        <v>0</v>
      </c>
      <c r="N169" s="34" t="b">
        <f t="shared" si="19"/>
        <v>1</v>
      </c>
      <c r="O169" s="34" t="b">
        <f t="shared" si="19"/>
        <v>1</v>
      </c>
      <c r="P169" s="34" t="b">
        <f t="shared" si="19"/>
        <v>1</v>
      </c>
      <c r="Q169" s="34" t="b">
        <f t="shared" si="19"/>
        <v>1</v>
      </c>
      <c r="R169" s="34" t="b">
        <f t="shared" si="19"/>
        <v>1</v>
      </c>
      <c r="S169" s="34" t="b">
        <f t="shared" si="19"/>
        <v>1</v>
      </c>
      <c r="T169" s="34" t="b">
        <f t="shared" si="19"/>
        <v>1</v>
      </c>
      <c r="U169" s="34" t="b">
        <f t="shared" si="19"/>
        <v>1</v>
      </c>
      <c r="V169" s="34" t="b">
        <f t="shared" si="19"/>
        <v>1</v>
      </c>
      <c r="W169" s="34" t="b">
        <f t="shared" si="19"/>
        <v>1</v>
      </c>
      <c r="X169" s="34" t="b">
        <f t="shared" si="19"/>
        <v>1</v>
      </c>
      <c r="Y169" s="34" t="b">
        <f t="shared" si="19"/>
        <v>1</v>
      </c>
      <c r="Z169" s="34" t="b">
        <f t="shared" si="19"/>
        <v>1</v>
      </c>
      <c r="AA169" s="34" t="b">
        <f t="shared" si="19"/>
        <v>1</v>
      </c>
      <c r="AB169" s="34" t="b">
        <f t="shared" si="19"/>
        <v>1</v>
      </c>
      <c r="AC169" s="34" t="b">
        <f t="shared" si="19"/>
        <v>1</v>
      </c>
      <c r="AD169" s="34" t="b">
        <f t="shared" si="19"/>
        <v>1</v>
      </c>
      <c r="AE169" s="34" t="b">
        <f t="shared" si="19"/>
        <v>1</v>
      </c>
      <c r="AF169" s="34" t="b">
        <f t="shared" si="19"/>
        <v>1</v>
      </c>
      <c r="AG169" s="34" t="b">
        <f t="shared" si="19"/>
        <v>1</v>
      </c>
      <c r="AH169" s="34" t="b">
        <f t="shared" si="19"/>
        <v>1</v>
      </c>
      <c r="AI169" s="34" t="b">
        <f t="shared" si="19"/>
        <v>1</v>
      </c>
      <c r="AJ169" s="34" t="b">
        <f t="shared" si="19"/>
        <v>1</v>
      </c>
      <c r="AK169" s="34" t="b">
        <f t="shared" si="19"/>
        <v>1</v>
      </c>
      <c r="AL169" s="34" t="b">
        <f t="shared" si="19"/>
        <v>1</v>
      </c>
      <c r="AM169" s="34" t="b">
        <f t="shared" si="19"/>
        <v>1</v>
      </c>
      <c r="AN169" s="34" t="b">
        <f t="shared" si="19"/>
        <v>1</v>
      </c>
      <c r="AO169" s="34" t="b">
        <f t="shared" si="19"/>
        <v>1</v>
      </c>
      <c r="AP169" s="34" t="b">
        <f t="shared" si="19"/>
        <v>1</v>
      </c>
      <c r="AQ169" s="34" t="b">
        <f t="shared" si="19"/>
        <v>1</v>
      </c>
      <c r="AR169" s="34" t="b">
        <f t="shared" si="19"/>
        <v>1</v>
      </c>
      <c r="AS169" s="34" t="b">
        <f t="shared" si="19"/>
        <v>1</v>
      </c>
      <c r="AT169" s="34" t="b">
        <f t="shared" si="19"/>
        <v>1</v>
      </c>
      <c r="AU169" s="34" t="b">
        <f t="shared" si="19"/>
        <v>1</v>
      </c>
      <c r="AV169" s="34" t="b">
        <f t="shared" si="19"/>
        <v>1</v>
      </c>
      <c r="AW169" s="34" t="b">
        <f t="shared" si="19"/>
        <v>1</v>
      </c>
      <c r="AX169" s="34" t="b">
        <f t="shared" si="19"/>
        <v>1</v>
      </c>
      <c r="AY169" s="34" t="b">
        <f t="shared" si="19"/>
        <v>1</v>
      </c>
      <c r="AZ169" s="34" t="b">
        <f t="shared" si="19"/>
        <v>1</v>
      </c>
      <c r="BA169" s="34" t="b">
        <f t="shared" si="19"/>
        <v>1</v>
      </c>
      <c r="BB169" s="34" t="b">
        <f t="shared" si="19"/>
        <v>1</v>
      </c>
      <c r="BC169" s="34" t="b">
        <f t="shared" si="19"/>
        <v>1</v>
      </c>
      <c r="BD169" s="34" t="b">
        <f t="shared" si="19"/>
        <v>1</v>
      </c>
      <c r="BE169" s="34" t="b">
        <f t="shared" si="19"/>
        <v>1</v>
      </c>
      <c r="BF169" s="34" t="b">
        <f t="shared" si="19"/>
        <v>1</v>
      </c>
      <c r="BG169" s="34" t="b">
        <f t="shared" si="19"/>
        <v>1</v>
      </c>
      <c r="BH169" s="34" t="b">
        <f t="shared" si="19"/>
        <v>1</v>
      </c>
      <c r="BI169" s="34" t="b">
        <f t="shared" si="19"/>
        <v>1</v>
      </c>
      <c r="BJ169" s="34" t="b">
        <f t="shared" si="19"/>
        <v>1</v>
      </c>
      <c r="BK169" s="34" t="b">
        <f t="shared" si="19"/>
        <v>1</v>
      </c>
      <c r="BL169" s="34" t="b">
        <f t="shared" si="19"/>
        <v>1</v>
      </c>
      <c r="BM169" s="34" t="b">
        <f t="shared" si="19"/>
        <v>1</v>
      </c>
      <c r="BN169" s="34" t="b">
        <f t="shared" si="19"/>
        <v>1</v>
      </c>
      <c r="BO169" s="34" t="b">
        <f t="shared" si="19"/>
        <v>1</v>
      </c>
      <c r="BP169" s="34" t="b">
        <f t="shared" ref="BP169:EA169" si="20">+BP168=1</f>
        <v>1</v>
      </c>
      <c r="BQ169" s="34" t="b">
        <f t="shared" si="20"/>
        <v>1</v>
      </c>
      <c r="BR169" s="34" t="b">
        <f t="shared" si="20"/>
        <v>1</v>
      </c>
      <c r="BS169" s="34" t="b">
        <f t="shared" si="20"/>
        <v>1</v>
      </c>
      <c r="BT169" s="34" t="b">
        <f t="shared" si="20"/>
        <v>1</v>
      </c>
      <c r="BU169" s="34" t="b">
        <f t="shared" si="20"/>
        <v>1</v>
      </c>
      <c r="BV169" s="34" t="b">
        <f t="shared" si="20"/>
        <v>1</v>
      </c>
      <c r="BW169" s="34" t="b">
        <f t="shared" si="20"/>
        <v>1</v>
      </c>
      <c r="BX169" s="34" t="b">
        <f t="shared" si="20"/>
        <v>1</v>
      </c>
      <c r="BY169" s="34" t="b">
        <f t="shared" si="20"/>
        <v>1</v>
      </c>
      <c r="BZ169" s="34" t="b">
        <f t="shared" si="20"/>
        <v>1</v>
      </c>
      <c r="CA169" s="34" t="b">
        <f t="shared" si="20"/>
        <v>1</v>
      </c>
      <c r="CB169" s="34" t="b">
        <f t="shared" si="20"/>
        <v>1</v>
      </c>
      <c r="CC169" s="34" t="b">
        <f t="shared" si="20"/>
        <v>1</v>
      </c>
      <c r="CD169" s="34" t="b">
        <f t="shared" si="20"/>
        <v>1</v>
      </c>
      <c r="CE169" s="34" t="b">
        <f t="shared" si="20"/>
        <v>1</v>
      </c>
      <c r="CF169" s="34" t="b">
        <f t="shared" si="20"/>
        <v>1</v>
      </c>
      <c r="CG169" s="34" t="b">
        <f t="shared" si="20"/>
        <v>1</v>
      </c>
      <c r="CH169" s="34" t="b">
        <f t="shared" si="20"/>
        <v>1</v>
      </c>
      <c r="CI169" s="34" t="b">
        <f t="shared" si="20"/>
        <v>1</v>
      </c>
      <c r="CJ169" s="34" t="b">
        <f t="shared" si="20"/>
        <v>1</v>
      </c>
      <c r="CK169" s="34" t="b">
        <f t="shared" si="20"/>
        <v>1</v>
      </c>
      <c r="CL169" s="34" t="b">
        <f t="shared" si="20"/>
        <v>1</v>
      </c>
      <c r="CM169" s="34" t="b">
        <f t="shared" si="20"/>
        <v>1</v>
      </c>
      <c r="CN169" s="34" t="b">
        <f t="shared" si="20"/>
        <v>1</v>
      </c>
      <c r="CO169" s="34" t="b">
        <f t="shared" si="20"/>
        <v>1</v>
      </c>
      <c r="CP169" s="34" t="b">
        <f t="shared" si="20"/>
        <v>1</v>
      </c>
      <c r="CQ169" s="34" t="b">
        <f t="shared" si="20"/>
        <v>1</v>
      </c>
      <c r="CR169" s="34" t="b">
        <f t="shared" si="20"/>
        <v>1</v>
      </c>
      <c r="CS169" s="34" t="b">
        <f t="shared" si="20"/>
        <v>1</v>
      </c>
      <c r="CT169" s="34" t="b">
        <f t="shared" si="20"/>
        <v>1</v>
      </c>
      <c r="CU169" s="34" t="b">
        <f t="shared" si="20"/>
        <v>1</v>
      </c>
      <c r="CV169" s="34" t="b">
        <f t="shared" si="20"/>
        <v>1</v>
      </c>
      <c r="CW169" s="34" t="b">
        <f t="shared" si="20"/>
        <v>1</v>
      </c>
      <c r="CX169" s="34" t="b">
        <f t="shared" si="20"/>
        <v>1</v>
      </c>
      <c r="CY169" s="34" t="b">
        <f t="shared" si="20"/>
        <v>1</v>
      </c>
      <c r="CZ169" s="34" t="b">
        <f t="shared" si="20"/>
        <v>1</v>
      </c>
      <c r="DA169" s="34" t="b">
        <f t="shared" si="20"/>
        <v>1</v>
      </c>
      <c r="DB169" s="34" t="b">
        <f t="shared" si="20"/>
        <v>1</v>
      </c>
      <c r="DC169" s="34" t="b">
        <f t="shared" si="20"/>
        <v>1</v>
      </c>
      <c r="DD169" s="34" t="b">
        <f t="shared" si="20"/>
        <v>1</v>
      </c>
      <c r="DE169" s="34" t="b">
        <f t="shared" si="20"/>
        <v>1</v>
      </c>
      <c r="DF169" s="34" t="b">
        <f t="shared" si="20"/>
        <v>1</v>
      </c>
      <c r="DG169" s="34" t="b">
        <f t="shared" si="20"/>
        <v>1</v>
      </c>
      <c r="DH169" s="34" t="b">
        <f t="shared" si="20"/>
        <v>1</v>
      </c>
      <c r="DI169" s="34" t="b">
        <f t="shared" si="20"/>
        <v>1</v>
      </c>
      <c r="DJ169" s="34" t="b">
        <f t="shared" si="20"/>
        <v>1</v>
      </c>
      <c r="DK169" s="34" t="b">
        <f t="shared" si="20"/>
        <v>1</v>
      </c>
      <c r="DL169" s="34" t="b">
        <f t="shared" si="20"/>
        <v>1</v>
      </c>
      <c r="DM169" s="34" t="b">
        <f t="shared" si="20"/>
        <v>1</v>
      </c>
      <c r="DN169" s="34" t="b">
        <f t="shared" si="20"/>
        <v>1</v>
      </c>
      <c r="DO169" s="34" t="b">
        <f t="shared" si="20"/>
        <v>1</v>
      </c>
      <c r="DP169" s="34" t="b">
        <f t="shared" si="20"/>
        <v>1</v>
      </c>
      <c r="DQ169" s="34" t="b">
        <f t="shared" si="20"/>
        <v>1</v>
      </c>
      <c r="DR169" s="34" t="b">
        <f t="shared" si="20"/>
        <v>1</v>
      </c>
      <c r="DS169" s="34" t="b">
        <f t="shared" si="20"/>
        <v>1</v>
      </c>
      <c r="DT169" s="34" t="b">
        <f t="shared" si="20"/>
        <v>1</v>
      </c>
      <c r="DU169" s="34" t="b">
        <f t="shared" si="20"/>
        <v>1</v>
      </c>
      <c r="DV169" s="34" t="b">
        <f t="shared" si="20"/>
        <v>1</v>
      </c>
      <c r="DW169" s="34" t="b">
        <f t="shared" si="20"/>
        <v>1</v>
      </c>
      <c r="DX169" s="34" t="b">
        <f t="shared" si="20"/>
        <v>1</v>
      </c>
      <c r="DY169" s="34" t="b">
        <f t="shared" si="20"/>
        <v>1</v>
      </c>
      <c r="DZ169" s="34" t="b">
        <f t="shared" si="20"/>
        <v>1</v>
      </c>
      <c r="EA169" s="34" t="b">
        <f t="shared" si="20"/>
        <v>1</v>
      </c>
      <c r="EB169" s="34" t="b">
        <f t="shared" ref="EB169:EH169" si="21">+EB168=1</f>
        <v>1</v>
      </c>
      <c r="EC169" s="34" t="b">
        <f t="shared" si="21"/>
        <v>1</v>
      </c>
      <c r="ED169" s="34" t="b">
        <f t="shared" si="21"/>
        <v>1</v>
      </c>
      <c r="EE169" s="34" t="b">
        <f t="shared" si="21"/>
        <v>1</v>
      </c>
      <c r="EF169" s="34" t="b">
        <f t="shared" si="21"/>
        <v>1</v>
      </c>
      <c r="EG169" s="34" t="b">
        <f t="shared" si="21"/>
        <v>1</v>
      </c>
      <c r="EH169" s="34" t="b">
        <f t="shared" si="21"/>
        <v>1</v>
      </c>
    </row>
    <row r="170" spans="1:138" s="7" customFormat="1" ht="21" customHeight="1" x14ac:dyDescent="0.2">
      <c r="A170" s="179" t="s">
        <v>23</v>
      </c>
      <c r="B170" s="180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M170" s="37"/>
      <c r="DN170" s="37"/>
      <c r="DO170" s="37"/>
      <c r="DP170" s="37"/>
      <c r="DQ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</row>
    <row r="171" spans="1:138" s="7" customFormat="1" ht="21" customHeight="1" x14ac:dyDescent="0.2"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</row>
    <row r="172" spans="1:138" s="7" customFormat="1" ht="21" customHeight="1" x14ac:dyDescent="0.2">
      <c r="C172" s="34" t="b">
        <f>+C173=1</f>
        <v>1</v>
      </c>
      <c r="D172" s="34" t="b">
        <f t="shared" ref="D172:BO172" si="22">+D173=1</f>
        <v>1</v>
      </c>
      <c r="E172" s="34" t="b">
        <f t="shared" si="22"/>
        <v>1</v>
      </c>
      <c r="F172" s="34" t="b">
        <f t="shared" si="22"/>
        <v>1</v>
      </c>
      <c r="G172" s="34" t="b">
        <f t="shared" si="22"/>
        <v>1</v>
      </c>
      <c r="H172" s="34" t="b">
        <f t="shared" si="22"/>
        <v>1</v>
      </c>
      <c r="I172" s="34" t="b">
        <f t="shared" si="22"/>
        <v>1</v>
      </c>
      <c r="J172" s="34" t="b">
        <f t="shared" si="22"/>
        <v>1</v>
      </c>
      <c r="K172" s="34" t="b">
        <f t="shared" si="22"/>
        <v>1</v>
      </c>
      <c r="L172" s="34" t="b">
        <f t="shared" si="22"/>
        <v>1</v>
      </c>
      <c r="M172" s="34" t="b">
        <f t="shared" si="22"/>
        <v>1</v>
      </c>
      <c r="N172" s="34" t="b">
        <f t="shared" si="22"/>
        <v>1</v>
      </c>
      <c r="O172" s="34" t="b">
        <f t="shared" si="22"/>
        <v>1</v>
      </c>
      <c r="P172" s="34" t="b">
        <f t="shared" si="22"/>
        <v>1</v>
      </c>
      <c r="Q172" s="34" t="b">
        <f t="shared" si="22"/>
        <v>1</v>
      </c>
      <c r="R172" s="34" t="b">
        <f t="shared" si="22"/>
        <v>1</v>
      </c>
      <c r="S172" s="34" t="b">
        <f t="shared" si="22"/>
        <v>1</v>
      </c>
      <c r="T172" s="34" t="b">
        <f t="shared" si="22"/>
        <v>1</v>
      </c>
      <c r="U172" s="34" t="b">
        <f t="shared" si="22"/>
        <v>1</v>
      </c>
      <c r="V172" s="34" t="b">
        <f t="shared" si="22"/>
        <v>1</v>
      </c>
      <c r="W172" s="34" t="b">
        <f t="shared" si="22"/>
        <v>1</v>
      </c>
      <c r="X172" s="34" t="b">
        <f t="shared" si="22"/>
        <v>1</v>
      </c>
      <c r="Y172" s="34" t="b">
        <f t="shared" si="22"/>
        <v>1</v>
      </c>
      <c r="Z172" s="34" t="b">
        <f t="shared" si="22"/>
        <v>1</v>
      </c>
      <c r="AA172" s="34" t="b">
        <f t="shared" si="22"/>
        <v>1</v>
      </c>
      <c r="AB172" s="34" t="b">
        <f t="shared" si="22"/>
        <v>1</v>
      </c>
      <c r="AC172" s="34" t="b">
        <f t="shared" si="22"/>
        <v>1</v>
      </c>
      <c r="AD172" s="34" t="b">
        <f t="shared" si="22"/>
        <v>1</v>
      </c>
      <c r="AE172" s="34" t="b">
        <f t="shared" si="22"/>
        <v>1</v>
      </c>
      <c r="AF172" s="34" t="b">
        <f t="shared" si="22"/>
        <v>1</v>
      </c>
      <c r="AG172" s="34" t="b">
        <f t="shared" si="22"/>
        <v>1</v>
      </c>
      <c r="AH172" s="34" t="b">
        <f t="shared" si="22"/>
        <v>1</v>
      </c>
      <c r="AI172" s="34" t="b">
        <f t="shared" si="22"/>
        <v>1</v>
      </c>
      <c r="AJ172" s="34" t="b">
        <f t="shared" si="22"/>
        <v>1</v>
      </c>
      <c r="AK172" s="34" t="b">
        <f t="shared" si="22"/>
        <v>1</v>
      </c>
      <c r="AL172" s="34" t="b">
        <f t="shared" si="22"/>
        <v>1</v>
      </c>
      <c r="AM172" s="34" t="b">
        <f t="shared" si="22"/>
        <v>1</v>
      </c>
      <c r="AN172" s="34" t="b">
        <f t="shared" si="22"/>
        <v>1</v>
      </c>
      <c r="AO172" s="34" t="b">
        <f t="shared" si="22"/>
        <v>1</v>
      </c>
      <c r="AP172" s="34" t="b">
        <f t="shared" si="22"/>
        <v>1</v>
      </c>
      <c r="AQ172" s="34" t="b">
        <f t="shared" si="22"/>
        <v>1</v>
      </c>
      <c r="AR172" s="34" t="b">
        <f t="shared" si="22"/>
        <v>1</v>
      </c>
      <c r="AS172" s="34" t="b">
        <f t="shared" si="22"/>
        <v>1</v>
      </c>
      <c r="AT172" s="34" t="b">
        <f t="shared" si="22"/>
        <v>1</v>
      </c>
      <c r="AU172" s="34" t="b">
        <f t="shared" si="22"/>
        <v>1</v>
      </c>
      <c r="AV172" s="34" t="b">
        <f t="shared" si="22"/>
        <v>1</v>
      </c>
      <c r="AW172" s="34" t="b">
        <f t="shared" si="22"/>
        <v>1</v>
      </c>
      <c r="AX172" s="34" t="b">
        <f t="shared" si="22"/>
        <v>1</v>
      </c>
      <c r="AY172" s="34" t="b">
        <f t="shared" si="22"/>
        <v>1</v>
      </c>
      <c r="AZ172" s="34" t="b">
        <f t="shared" si="22"/>
        <v>1</v>
      </c>
      <c r="BA172" s="34" t="b">
        <f t="shared" si="22"/>
        <v>1</v>
      </c>
      <c r="BB172" s="34" t="b">
        <f t="shared" si="22"/>
        <v>1</v>
      </c>
      <c r="BC172" s="34" t="b">
        <f t="shared" si="22"/>
        <v>1</v>
      </c>
      <c r="BD172" s="34" t="b">
        <f t="shared" si="22"/>
        <v>1</v>
      </c>
      <c r="BE172" s="34" t="b">
        <f t="shared" si="22"/>
        <v>1</v>
      </c>
      <c r="BF172" s="34" t="b">
        <f t="shared" si="22"/>
        <v>1</v>
      </c>
      <c r="BG172" s="34" t="b">
        <f t="shared" si="22"/>
        <v>1</v>
      </c>
      <c r="BH172" s="34" t="b">
        <f t="shared" si="22"/>
        <v>1</v>
      </c>
      <c r="BI172" s="34" t="b">
        <f t="shared" si="22"/>
        <v>1</v>
      </c>
      <c r="BJ172" s="34" t="b">
        <f t="shared" si="22"/>
        <v>1</v>
      </c>
      <c r="BK172" s="34" t="b">
        <f t="shared" si="22"/>
        <v>1</v>
      </c>
      <c r="BL172" s="34" t="b">
        <f t="shared" si="22"/>
        <v>1</v>
      </c>
      <c r="BM172" s="34" t="b">
        <f t="shared" si="22"/>
        <v>1</v>
      </c>
      <c r="BN172" s="34" t="b">
        <f t="shared" si="22"/>
        <v>1</v>
      </c>
      <c r="BO172" s="34" t="b">
        <f t="shared" si="22"/>
        <v>1</v>
      </c>
      <c r="BP172" s="34" t="b">
        <f t="shared" ref="BP172:EA172" si="23">+BP173=1</f>
        <v>1</v>
      </c>
      <c r="BQ172" s="34" t="b">
        <f t="shared" si="23"/>
        <v>1</v>
      </c>
      <c r="BR172" s="34" t="b">
        <f t="shared" si="23"/>
        <v>1</v>
      </c>
      <c r="BS172" s="34" t="b">
        <f t="shared" si="23"/>
        <v>1</v>
      </c>
      <c r="BT172" s="34" t="b">
        <f t="shared" si="23"/>
        <v>1</v>
      </c>
      <c r="BU172" s="34" t="b">
        <f t="shared" si="23"/>
        <v>1</v>
      </c>
      <c r="BV172" s="34" t="b">
        <f t="shared" si="23"/>
        <v>1</v>
      </c>
      <c r="BW172" s="34" t="b">
        <f t="shared" si="23"/>
        <v>1</v>
      </c>
      <c r="BX172" s="34" t="b">
        <f t="shared" si="23"/>
        <v>1</v>
      </c>
      <c r="BY172" s="34" t="b">
        <f t="shared" si="23"/>
        <v>1</v>
      </c>
      <c r="BZ172" s="34" t="b">
        <f t="shared" si="23"/>
        <v>1</v>
      </c>
      <c r="CA172" s="34" t="b">
        <f t="shared" si="23"/>
        <v>1</v>
      </c>
      <c r="CB172" s="34" t="b">
        <f t="shared" si="23"/>
        <v>1</v>
      </c>
      <c r="CC172" s="34" t="b">
        <f t="shared" si="23"/>
        <v>1</v>
      </c>
      <c r="CD172" s="34" t="b">
        <f t="shared" si="23"/>
        <v>1</v>
      </c>
      <c r="CE172" s="34" t="b">
        <f t="shared" si="23"/>
        <v>1</v>
      </c>
      <c r="CF172" s="34" t="b">
        <f t="shared" si="23"/>
        <v>1</v>
      </c>
      <c r="CG172" s="34" t="b">
        <f t="shared" si="23"/>
        <v>1</v>
      </c>
      <c r="CH172" s="34" t="b">
        <f t="shared" si="23"/>
        <v>1</v>
      </c>
      <c r="CI172" s="34" t="b">
        <f t="shared" si="23"/>
        <v>1</v>
      </c>
      <c r="CJ172" s="34" t="b">
        <f t="shared" si="23"/>
        <v>1</v>
      </c>
      <c r="CK172" s="34" t="b">
        <f t="shared" si="23"/>
        <v>1</v>
      </c>
      <c r="CL172" s="34" t="b">
        <f t="shared" si="23"/>
        <v>1</v>
      </c>
      <c r="CM172" s="34" t="b">
        <f t="shared" si="23"/>
        <v>1</v>
      </c>
      <c r="CN172" s="34" t="b">
        <f t="shared" si="23"/>
        <v>1</v>
      </c>
      <c r="CO172" s="34" t="b">
        <f t="shared" si="23"/>
        <v>1</v>
      </c>
      <c r="CP172" s="34" t="b">
        <f t="shared" si="23"/>
        <v>1</v>
      </c>
      <c r="CQ172" s="34" t="b">
        <f t="shared" si="23"/>
        <v>1</v>
      </c>
      <c r="CR172" s="34" t="b">
        <f t="shared" si="23"/>
        <v>1</v>
      </c>
      <c r="CS172" s="34" t="b">
        <f t="shared" si="23"/>
        <v>1</v>
      </c>
      <c r="CT172" s="34" t="b">
        <f t="shared" si="23"/>
        <v>1</v>
      </c>
      <c r="CU172" s="34" t="b">
        <f t="shared" si="23"/>
        <v>1</v>
      </c>
      <c r="CV172" s="34" t="b">
        <f t="shared" si="23"/>
        <v>1</v>
      </c>
      <c r="CW172" s="34" t="b">
        <f t="shared" si="23"/>
        <v>1</v>
      </c>
      <c r="CX172" s="34" t="b">
        <f t="shared" si="23"/>
        <v>1</v>
      </c>
      <c r="CY172" s="34" t="b">
        <f t="shared" si="23"/>
        <v>1</v>
      </c>
      <c r="CZ172" s="34" t="b">
        <f t="shared" si="23"/>
        <v>1</v>
      </c>
      <c r="DA172" s="34" t="b">
        <f t="shared" si="23"/>
        <v>1</v>
      </c>
      <c r="DB172" s="34" t="b">
        <f t="shared" si="23"/>
        <v>1</v>
      </c>
      <c r="DC172" s="34" t="b">
        <f t="shared" si="23"/>
        <v>1</v>
      </c>
      <c r="DD172" s="34" t="b">
        <f t="shared" si="23"/>
        <v>1</v>
      </c>
      <c r="DE172" s="34" t="b">
        <f t="shared" si="23"/>
        <v>1</v>
      </c>
      <c r="DF172" s="34" t="b">
        <f t="shared" si="23"/>
        <v>1</v>
      </c>
      <c r="DG172" s="34" t="b">
        <f t="shared" si="23"/>
        <v>1</v>
      </c>
      <c r="DH172" s="34" t="b">
        <f t="shared" si="23"/>
        <v>1</v>
      </c>
      <c r="DI172" s="34" t="b">
        <f t="shared" si="23"/>
        <v>1</v>
      </c>
      <c r="DJ172" s="34" t="b">
        <f t="shared" si="23"/>
        <v>1</v>
      </c>
      <c r="DK172" s="34" t="b">
        <f t="shared" si="23"/>
        <v>1</v>
      </c>
      <c r="DL172" s="34" t="b">
        <f t="shared" si="23"/>
        <v>1</v>
      </c>
      <c r="DM172" s="34" t="b">
        <f t="shared" si="23"/>
        <v>1</v>
      </c>
      <c r="DN172" s="34" t="b">
        <f t="shared" si="23"/>
        <v>1</v>
      </c>
      <c r="DO172" s="34" t="b">
        <f t="shared" si="23"/>
        <v>1</v>
      </c>
      <c r="DP172" s="34" t="b">
        <f t="shared" si="23"/>
        <v>1</v>
      </c>
      <c r="DQ172" s="34" t="b">
        <f t="shared" si="23"/>
        <v>1</v>
      </c>
      <c r="DR172" s="34" t="b">
        <f t="shared" si="23"/>
        <v>1</v>
      </c>
      <c r="DS172" s="34" t="b">
        <f t="shared" si="23"/>
        <v>1</v>
      </c>
      <c r="DT172" s="34" t="b">
        <f t="shared" si="23"/>
        <v>1</v>
      </c>
      <c r="DU172" s="34" t="b">
        <f t="shared" si="23"/>
        <v>1</v>
      </c>
      <c r="DV172" s="34" t="b">
        <f t="shared" si="23"/>
        <v>1</v>
      </c>
      <c r="DW172" s="34" t="b">
        <f t="shared" si="23"/>
        <v>1</v>
      </c>
      <c r="DX172" s="34" t="b">
        <f t="shared" si="23"/>
        <v>1</v>
      </c>
      <c r="DY172" s="34" t="b">
        <f t="shared" si="23"/>
        <v>1</v>
      </c>
      <c r="DZ172" s="34" t="b">
        <f t="shared" si="23"/>
        <v>1</v>
      </c>
      <c r="EA172" s="34" t="b">
        <f t="shared" si="23"/>
        <v>1</v>
      </c>
      <c r="EB172" s="34" t="b">
        <f t="shared" ref="EB172:EH172" si="24">+EB173=1</f>
        <v>1</v>
      </c>
      <c r="EC172" s="34" t="b">
        <f t="shared" si="24"/>
        <v>1</v>
      </c>
      <c r="ED172" s="34" t="b">
        <f t="shared" si="24"/>
        <v>1</v>
      </c>
      <c r="EE172" s="34" t="b">
        <f t="shared" si="24"/>
        <v>1</v>
      </c>
      <c r="EF172" s="34" t="b">
        <f t="shared" si="24"/>
        <v>1</v>
      </c>
      <c r="EG172" s="34" t="b">
        <f t="shared" si="24"/>
        <v>1</v>
      </c>
      <c r="EH172" s="34" t="b">
        <f t="shared" si="24"/>
        <v>1</v>
      </c>
    </row>
    <row r="173" spans="1:138" s="7" customFormat="1" ht="21" customHeight="1" x14ac:dyDescent="0.2">
      <c r="A173" s="179" t="s">
        <v>21</v>
      </c>
      <c r="B173" s="180"/>
      <c r="C173" s="35">
        <f>+SUM(C174:C178)</f>
        <v>1</v>
      </c>
      <c r="D173" s="35">
        <f t="shared" ref="D173:BO173" si="25">+SUM(D174:D178)</f>
        <v>1</v>
      </c>
      <c r="E173" s="35">
        <f t="shared" si="25"/>
        <v>1</v>
      </c>
      <c r="F173" s="35">
        <f t="shared" si="25"/>
        <v>1</v>
      </c>
      <c r="G173" s="35">
        <f t="shared" si="25"/>
        <v>1</v>
      </c>
      <c r="H173" s="35">
        <f t="shared" si="25"/>
        <v>1</v>
      </c>
      <c r="I173" s="35">
        <f t="shared" si="25"/>
        <v>1</v>
      </c>
      <c r="J173" s="35">
        <f t="shared" si="25"/>
        <v>1</v>
      </c>
      <c r="K173" s="35">
        <f t="shared" si="25"/>
        <v>1</v>
      </c>
      <c r="L173" s="35">
        <f t="shared" si="25"/>
        <v>1</v>
      </c>
      <c r="M173" s="35">
        <f t="shared" si="25"/>
        <v>1</v>
      </c>
      <c r="N173" s="35">
        <f t="shared" si="25"/>
        <v>1</v>
      </c>
      <c r="O173" s="35">
        <f t="shared" si="25"/>
        <v>1</v>
      </c>
      <c r="P173" s="35">
        <f t="shared" si="25"/>
        <v>1</v>
      </c>
      <c r="Q173" s="35">
        <f t="shared" si="25"/>
        <v>1</v>
      </c>
      <c r="R173" s="35">
        <f t="shared" si="25"/>
        <v>0.99999999999999989</v>
      </c>
      <c r="S173" s="35">
        <f t="shared" si="25"/>
        <v>1</v>
      </c>
      <c r="T173" s="35">
        <f t="shared" si="25"/>
        <v>1</v>
      </c>
      <c r="U173" s="35">
        <f t="shared" si="25"/>
        <v>1</v>
      </c>
      <c r="V173" s="35">
        <f t="shared" si="25"/>
        <v>1</v>
      </c>
      <c r="W173" s="35">
        <f t="shared" si="25"/>
        <v>1</v>
      </c>
      <c r="X173" s="35">
        <f t="shared" si="25"/>
        <v>1</v>
      </c>
      <c r="Y173" s="35">
        <f t="shared" si="25"/>
        <v>1</v>
      </c>
      <c r="Z173" s="35">
        <f t="shared" si="25"/>
        <v>1</v>
      </c>
      <c r="AA173" s="35">
        <f t="shared" si="25"/>
        <v>1</v>
      </c>
      <c r="AB173" s="35">
        <f t="shared" si="25"/>
        <v>1</v>
      </c>
      <c r="AC173" s="35">
        <f t="shared" si="25"/>
        <v>1</v>
      </c>
      <c r="AD173" s="35">
        <f t="shared" si="25"/>
        <v>1</v>
      </c>
      <c r="AE173" s="35">
        <f t="shared" si="25"/>
        <v>1</v>
      </c>
      <c r="AF173" s="35">
        <f t="shared" si="25"/>
        <v>1</v>
      </c>
      <c r="AG173" s="35">
        <f t="shared" si="25"/>
        <v>1</v>
      </c>
      <c r="AH173" s="35">
        <f t="shared" si="25"/>
        <v>1</v>
      </c>
      <c r="AI173" s="35">
        <f t="shared" si="25"/>
        <v>1</v>
      </c>
      <c r="AJ173" s="35">
        <f t="shared" si="25"/>
        <v>1</v>
      </c>
      <c r="AK173" s="35">
        <f t="shared" si="25"/>
        <v>1</v>
      </c>
      <c r="AL173" s="35">
        <f t="shared" si="25"/>
        <v>0.99999999999999989</v>
      </c>
      <c r="AM173" s="35">
        <f t="shared" si="25"/>
        <v>0.99999999999999989</v>
      </c>
      <c r="AN173" s="35">
        <f t="shared" si="25"/>
        <v>1</v>
      </c>
      <c r="AO173" s="35">
        <f t="shared" si="25"/>
        <v>0.99999999999999989</v>
      </c>
      <c r="AP173" s="35">
        <f t="shared" si="25"/>
        <v>1</v>
      </c>
      <c r="AQ173" s="35">
        <f t="shared" si="25"/>
        <v>1</v>
      </c>
      <c r="AR173" s="35">
        <f t="shared" si="25"/>
        <v>0.99999999999999989</v>
      </c>
      <c r="AS173" s="35">
        <f t="shared" si="25"/>
        <v>1</v>
      </c>
      <c r="AT173" s="35">
        <f t="shared" si="25"/>
        <v>1</v>
      </c>
      <c r="AU173" s="35">
        <f t="shared" si="25"/>
        <v>1</v>
      </c>
      <c r="AV173" s="35">
        <f t="shared" si="25"/>
        <v>1</v>
      </c>
      <c r="AW173" s="35">
        <f t="shared" si="25"/>
        <v>1</v>
      </c>
      <c r="AX173" s="35">
        <f t="shared" si="25"/>
        <v>1</v>
      </c>
      <c r="AY173" s="35">
        <f t="shared" si="25"/>
        <v>1</v>
      </c>
      <c r="AZ173" s="35">
        <f t="shared" si="25"/>
        <v>1</v>
      </c>
      <c r="BA173" s="35">
        <f t="shared" si="25"/>
        <v>1</v>
      </c>
      <c r="BB173" s="35">
        <f t="shared" si="25"/>
        <v>1</v>
      </c>
      <c r="BC173" s="35">
        <f t="shared" si="25"/>
        <v>1</v>
      </c>
      <c r="BD173" s="35">
        <f t="shared" si="25"/>
        <v>1</v>
      </c>
      <c r="BE173" s="35">
        <f t="shared" si="25"/>
        <v>1</v>
      </c>
      <c r="BF173" s="35">
        <f t="shared" si="25"/>
        <v>1</v>
      </c>
      <c r="BG173" s="35">
        <f t="shared" si="25"/>
        <v>1</v>
      </c>
      <c r="BH173" s="35">
        <f t="shared" si="25"/>
        <v>1</v>
      </c>
      <c r="BI173" s="35">
        <f t="shared" si="25"/>
        <v>1</v>
      </c>
      <c r="BJ173" s="35">
        <f t="shared" si="25"/>
        <v>0.99999999999999989</v>
      </c>
      <c r="BK173" s="35">
        <f t="shared" si="25"/>
        <v>1</v>
      </c>
      <c r="BL173" s="35">
        <f t="shared" si="25"/>
        <v>1</v>
      </c>
      <c r="BM173" s="35">
        <f t="shared" si="25"/>
        <v>1</v>
      </c>
      <c r="BN173" s="35">
        <f t="shared" si="25"/>
        <v>1</v>
      </c>
      <c r="BO173" s="35">
        <f t="shared" si="25"/>
        <v>1</v>
      </c>
      <c r="BP173" s="35">
        <f t="shared" ref="BP173:EA173" si="26">+SUM(BP174:BP178)</f>
        <v>0.99999999999999989</v>
      </c>
      <c r="BQ173" s="35">
        <f t="shared" si="26"/>
        <v>1</v>
      </c>
      <c r="BR173" s="35">
        <f t="shared" si="26"/>
        <v>1</v>
      </c>
      <c r="BS173" s="35">
        <f t="shared" si="26"/>
        <v>1</v>
      </c>
      <c r="BT173" s="35">
        <f t="shared" si="26"/>
        <v>1</v>
      </c>
      <c r="BU173" s="35">
        <f t="shared" si="26"/>
        <v>1</v>
      </c>
      <c r="BV173" s="35">
        <f t="shared" si="26"/>
        <v>0.99999999999999989</v>
      </c>
      <c r="BW173" s="35">
        <f t="shared" si="26"/>
        <v>1</v>
      </c>
      <c r="BX173" s="35">
        <f t="shared" si="26"/>
        <v>1</v>
      </c>
      <c r="BY173" s="35">
        <f t="shared" si="26"/>
        <v>1</v>
      </c>
      <c r="BZ173" s="35">
        <f t="shared" si="26"/>
        <v>1</v>
      </c>
      <c r="CA173" s="35">
        <f t="shared" si="26"/>
        <v>0.99999999999999989</v>
      </c>
      <c r="CB173" s="35">
        <f t="shared" si="26"/>
        <v>1</v>
      </c>
      <c r="CC173" s="35">
        <f t="shared" si="26"/>
        <v>1</v>
      </c>
      <c r="CD173" s="35">
        <f t="shared" si="26"/>
        <v>1</v>
      </c>
      <c r="CE173" s="35">
        <f t="shared" si="26"/>
        <v>1</v>
      </c>
      <c r="CF173" s="35">
        <f t="shared" si="26"/>
        <v>1</v>
      </c>
      <c r="CG173" s="35">
        <f t="shared" si="26"/>
        <v>1</v>
      </c>
      <c r="CH173" s="35">
        <f t="shared" si="26"/>
        <v>1</v>
      </c>
      <c r="CI173" s="35">
        <f t="shared" si="26"/>
        <v>1</v>
      </c>
      <c r="CJ173" s="35">
        <f t="shared" si="26"/>
        <v>1</v>
      </c>
      <c r="CK173" s="35">
        <f t="shared" si="26"/>
        <v>1</v>
      </c>
      <c r="CL173" s="35">
        <f t="shared" si="26"/>
        <v>1</v>
      </c>
      <c r="CM173" s="35">
        <f t="shared" si="26"/>
        <v>0.99999999999999989</v>
      </c>
      <c r="CN173" s="35">
        <f t="shared" si="26"/>
        <v>1</v>
      </c>
      <c r="CO173" s="35">
        <f t="shared" si="26"/>
        <v>1</v>
      </c>
      <c r="CP173" s="35">
        <f t="shared" si="26"/>
        <v>1</v>
      </c>
      <c r="CQ173" s="35">
        <f t="shared" si="26"/>
        <v>1</v>
      </c>
      <c r="CR173" s="35">
        <f t="shared" si="26"/>
        <v>1</v>
      </c>
      <c r="CS173" s="35">
        <f t="shared" si="26"/>
        <v>1</v>
      </c>
      <c r="CT173" s="35">
        <f t="shared" si="26"/>
        <v>1</v>
      </c>
      <c r="CU173" s="35">
        <f t="shared" si="26"/>
        <v>1</v>
      </c>
      <c r="CV173" s="35">
        <f t="shared" si="26"/>
        <v>1</v>
      </c>
      <c r="CW173" s="35">
        <f t="shared" si="26"/>
        <v>1</v>
      </c>
      <c r="CX173" s="35">
        <f t="shared" si="26"/>
        <v>1</v>
      </c>
      <c r="CY173" s="35">
        <f t="shared" si="26"/>
        <v>1</v>
      </c>
      <c r="CZ173" s="35">
        <f t="shared" si="26"/>
        <v>1</v>
      </c>
      <c r="DA173" s="35">
        <f t="shared" si="26"/>
        <v>1</v>
      </c>
      <c r="DB173" s="35">
        <f t="shared" si="26"/>
        <v>1</v>
      </c>
      <c r="DC173" s="35">
        <f t="shared" si="26"/>
        <v>1</v>
      </c>
      <c r="DD173" s="35">
        <f t="shared" si="26"/>
        <v>1</v>
      </c>
      <c r="DE173" s="35">
        <f t="shared" si="26"/>
        <v>1</v>
      </c>
      <c r="DF173" s="35">
        <f t="shared" si="26"/>
        <v>1</v>
      </c>
      <c r="DG173" s="35">
        <f t="shared" si="26"/>
        <v>1</v>
      </c>
      <c r="DH173" s="35">
        <f t="shared" si="26"/>
        <v>0.99999999999999989</v>
      </c>
      <c r="DI173" s="35">
        <f t="shared" si="26"/>
        <v>1</v>
      </c>
      <c r="DJ173" s="35">
        <f t="shared" si="26"/>
        <v>1</v>
      </c>
      <c r="DK173" s="35">
        <f t="shared" si="26"/>
        <v>0.99999999999999989</v>
      </c>
      <c r="DL173" s="35">
        <f t="shared" si="26"/>
        <v>0.99999999999999989</v>
      </c>
      <c r="DM173" s="35">
        <f t="shared" si="26"/>
        <v>1</v>
      </c>
      <c r="DN173" s="35">
        <f t="shared" si="26"/>
        <v>1</v>
      </c>
      <c r="DO173" s="35">
        <f t="shared" si="26"/>
        <v>1</v>
      </c>
      <c r="DP173" s="35">
        <f t="shared" si="26"/>
        <v>1</v>
      </c>
      <c r="DQ173" s="35">
        <f t="shared" si="26"/>
        <v>1</v>
      </c>
      <c r="DR173" s="35">
        <f t="shared" si="26"/>
        <v>0.99999999999999989</v>
      </c>
      <c r="DS173" s="35">
        <f t="shared" si="26"/>
        <v>1</v>
      </c>
      <c r="DT173" s="35">
        <f t="shared" si="26"/>
        <v>1</v>
      </c>
      <c r="DU173" s="35">
        <f t="shared" si="26"/>
        <v>1</v>
      </c>
      <c r="DV173" s="35">
        <f t="shared" si="26"/>
        <v>1</v>
      </c>
      <c r="DW173" s="35">
        <f t="shared" si="26"/>
        <v>1</v>
      </c>
      <c r="DX173" s="35">
        <f t="shared" si="26"/>
        <v>1</v>
      </c>
      <c r="DY173" s="35">
        <f t="shared" si="26"/>
        <v>1</v>
      </c>
      <c r="DZ173" s="35">
        <f t="shared" si="26"/>
        <v>1</v>
      </c>
      <c r="EA173" s="35">
        <f t="shared" si="26"/>
        <v>1</v>
      </c>
      <c r="EB173" s="35">
        <f t="shared" ref="EB173:EG173" si="27">+SUM(EB174:EB178)</f>
        <v>1</v>
      </c>
      <c r="EC173" s="35">
        <f t="shared" si="27"/>
        <v>1</v>
      </c>
      <c r="ED173" s="35">
        <f t="shared" si="27"/>
        <v>1</v>
      </c>
      <c r="EE173" s="35">
        <f t="shared" si="27"/>
        <v>1</v>
      </c>
      <c r="EF173" s="35">
        <f t="shared" si="27"/>
        <v>1</v>
      </c>
      <c r="EG173" s="35">
        <f t="shared" si="27"/>
        <v>1</v>
      </c>
      <c r="EH173" s="35">
        <f>+SUM(EH174:EH178)</f>
        <v>1</v>
      </c>
    </row>
    <row r="174" spans="1:138" s="7" customFormat="1" ht="21" customHeight="1" x14ac:dyDescent="0.2">
      <c r="A174" s="179" t="s">
        <v>24</v>
      </c>
      <c r="B174" s="180"/>
      <c r="C174" s="35">
        <f>+IFERROR(('MIP 2017'!C174/'MIP 2017'!C$173),0)</f>
        <v>0.62300509709966123</v>
      </c>
      <c r="D174" s="35">
        <f>+IFERROR(('MIP 2017'!D174/'MIP 2017'!D$173),0)</f>
        <v>0.39559474790259902</v>
      </c>
      <c r="E174" s="35">
        <f>+IFERROR(('MIP 2017'!E174/'MIP 2017'!E$173),0)</f>
        <v>0.65930766721146106</v>
      </c>
      <c r="F174" s="35">
        <f>+IFERROR(('MIP 2017'!F174/'MIP 2017'!F$173),0)</f>
        <v>0.39520965990741719</v>
      </c>
      <c r="G174" s="35">
        <f>+IFERROR(('MIP 2017'!G174/'MIP 2017'!G$173),0)</f>
        <v>0.32836836339246755</v>
      </c>
      <c r="H174" s="35">
        <f>+IFERROR(('MIP 2017'!H174/'MIP 2017'!H$173),0)</f>
        <v>0.27307392297329436</v>
      </c>
      <c r="I174" s="35">
        <f>+IFERROR(('MIP 2017'!I174/'MIP 2017'!I$173),0)</f>
        <v>0.45585325564012352</v>
      </c>
      <c r="J174" s="35">
        <f>+IFERROR(('MIP 2017'!J174/'MIP 2017'!J$173),0)</f>
        <v>0.25546561885358093</v>
      </c>
      <c r="K174" s="35">
        <f>+IFERROR(('MIP 2017'!K174/'MIP 2017'!K$173),0)</f>
        <v>0.37475891442896619</v>
      </c>
      <c r="L174" s="35">
        <f>+IFERROR(('MIP 2017'!L174/'MIP 2017'!L$173),0)</f>
        <v>0.24094286048659452</v>
      </c>
      <c r="M174" s="35">
        <f>+IFERROR(('MIP 2017'!M174/'MIP 2017'!M$173),0)</f>
        <v>0.40574207237757809</v>
      </c>
      <c r="N174" s="35">
        <f>+IFERROR(('MIP 2017'!N174/'MIP 2017'!N$173),0)</f>
        <v>0.67131891482276684</v>
      </c>
      <c r="O174" s="35">
        <f>+IFERROR(('MIP 2017'!O174/'MIP 2017'!O$173),0)</f>
        <v>0.65702496853396264</v>
      </c>
      <c r="P174" s="35">
        <f>+IFERROR(('MIP 2017'!P174/'MIP 2017'!P$173),0)</f>
        <v>0.46222863952167864</v>
      </c>
      <c r="Q174" s="35">
        <f>+IFERROR(('MIP 2017'!Q174/'MIP 2017'!Q$173),0)</f>
        <v>0.4585086562086278</v>
      </c>
      <c r="R174" s="35">
        <f>+IFERROR(('MIP 2017'!R174/'MIP 2017'!R$173),0)</f>
        <v>0.44685449970190927</v>
      </c>
      <c r="S174" s="35">
        <f>+IFERROR(('MIP 2017'!S174/'MIP 2017'!S$173),0)</f>
        <v>0.53622900954046226</v>
      </c>
      <c r="T174" s="35">
        <f>+IFERROR(('MIP 2017'!T174/'MIP 2017'!T$173),0)</f>
        <v>0.36759975781708604</v>
      </c>
      <c r="U174" s="35">
        <f>+IFERROR(('MIP 2017'!U174/'MIP 2017'!U$173),0)</f>
        <v>0.24986390757814922</v>
      </c>
      <c r="V174" s="35">
        <f>+IFERROR(('MIP 2017'!V174/'MIP 2017'!V$173),0)</f>
        <v>0.44153453332413217</v>
      </c>
      <c r="W174" s="35">
        <f>+IFERROR(('MIP 2017'!W174/'MIP 2017'!W$173),0)</f>
        <v>0.5610246148485416</v>
      </c>
      <c r="X174" s="35">
        <f>+IFERROR(('MIP 2017'!X174/'MIP 2017'!X$173),0)</f>
        <v>0.3688719710339875</v>
      </c>
      <c r="Y174" s="35">
        <f>+IFERROR(('MIP 2017'!Y174/'MIP 2017'!Y$173),0)</f>
        <v>0.10473873204428016</v>
      </c>
      <c r="Z174" s="35">
        <f>+IFERROR(('MIP 2017'!Z174/'MIP 2017'!Z$173),0)</f>
        <v>0.24939742929948025</v>
      </c>
      <c r="AA174" s="35">
        <f>+IFERROR(('MIP 2017'!AA174/'MIP 2017'!AA$173),0)</f>
        <v>0.49342723744904998</v>
      </c>
      <c r="AB174" s="35">
        <f>+IFERROR(('MIP 2017'!AB174/'MIP 2017'!AB$173),0)</f>
        <v>0.28226059935433673</v>
      </c>
      <c r="AC174" s="35">
        <f>+IFERROR(('MIP 2017'!AC174/'MIP 2017'!AC$173),0)</f>
        <v>0.12778315198521326</v>
      </c>
      <c r="AD174" s="35">
        <f>+IFERROR(('MIP 2017'!AD174/'MIP 2017'!AD$173),0)</f>
        <v>1.6587019522907052E-2</v>
      </c>
      <c r="AE174" s="35">
        <f>+IFERROR(('MIP 2017'!AE174/'MIP 2017'!AE$173),0)</f>
        <v>0.40078486207052061</v>
      </c>
      <c r="AF174" s="35">
        <f>+IFERROR(('MIP 2017'!AF174/'MIP 2017'!AF$173),0)</f>
        <v>0.15430139296467113</v>
      </c>
      <c r="AG174" s="35">
        <f>+IFERROR(('MIP 2017'!AG174/'MIP 2017'!AG$173),0)</f>
        <v>0.13985154865604063</v>
      </c>
      <c r="AH174" s="35">
        <f>+IFERROR(('MIP 2017'!AH174/'MIP 2017'!AH$173),0)</f>
        <v>0.11621130775022323</v>
      </c>
      <c r="AI174" s="35">
        <f>+IFERROR(('MIP 2017'!AI174/'MIP 2017'!AI$173),0)</f>
        <v>0.39610011956824237</v>
      </c>
      <c r="AJ174" s="35">
        <f>+IFERROR(('MIP 2017'!AJ174/'MIP 2017'!AJ$173),0)</f>
        <v>0.42290098001995391</v>
      </c>
      <c r="AK174" s="35">
        <f>+IFERROR(('MIP 2017'!AK174/'MIP 2017'!AK$173),0)</f>
        <v>0.55460927889447442</v>
      </c>
      <c r="AL174" s="35">
        <f>+IFERROR(('MIP 2017'!AL174/'MIP 2017'!AL$173),0)</f>
        <v>0.26470513614109514</v>
      </c>
      <c r="AM174" s="35">
        <f>+IFERROR(('MIP 2017'!AM174/'MIP 2017'!AM$173),0)</f>
        <v>0.39940259466590428</v>
      </c>
      <c r="AN174" s="35">
        <f>+IFERROR(('MIP 2017'!AN174/'MIP 2017'!AN$173),0)</f>
        <v>0.25606131864756426</v>
      </c>
      <c r="AO174" s="35">
        <f>+IFERROR(('MIP 2017'!AO174/'MIP 2017'!AO$173),0)</f>
        <v>0.37896757609842441</v>
      </c>
      <c r="AP174" s="35">
        <f>+IFERROR(('MIP 2017'!AP174/'MIP 2017'!AP$173),0)</f>
        <v>0.46356354073232869</v>
      </c>
      <c r="AQ174" s="35">
        <f>+IFERROR(('MIP 2017'!AQ174/'MIP 2017'!AQ$173),0)</f>
        <v>0.49846914283533811</v>
      </c>
      <c r="AR174" s="35">
        <f>+IFERROR(('MIP 2017'!AR174/'MIP 2017'!AR$173),0)</f>
        <v>0.55305012723078939</v>
      </c>
      <c r="AS174" s="35">
        <f>+IFERROR(('MIP 2017'!AS174/'MIP 2017'!AS$173),0)</f>
        <v>0.23781380889297057</v>
      </c>
      <c r="AT174" s="35">
        <f>+IFERROR(('MIP 2017'!AT174/'MIP 2017'!AT$173),0)</f>
        <v>0.28908941790358483</v>
      </c>
      <c r="AU174" s="35">
        <f>+IFERROR(('MIP 2017'!AU174/'MIP 2017'!AU$173),0)</f>
        <v>0.27603677276570637</v>
      </c>
      <c r="AV174" s="35">
        <f>+IFERROR(('MIP 2017'!AV174/'MIP 2017'!AV$173),0)</f>
        <v>0.3164411512220755</v>
      </c>
      <c r="AW174" s="35">
        <f>+IFERROR(('MIP 2017'!AW174/'MIP 2017'!AW$173),0)</f>
        <v>0.4163635995352829</v>
      </c>
      <c r="AX174" s="35">
        <f>+IFERROR(('MIP 2017'!AX174/'MIP 2017'!AX$173),0)</f>
        <v>0.43720865449165919</v>
      </c>
      <c r="AY174" s="35">
        <f>+IFERROR(('MIP 2017'!AY174/'MIP 2017'!AY$173),0)</f>
        <v>0.2801302640892081</v>
      </c>
      <c r="AZ174" s="35">
        <f>+IFERROR(('MIP 2017'!AZ174/'MIP 2017'!AZ$173),0)</f>
        <v>0.45048709683427107</v>
      </c>
      <c r="BA174" s="35">
        <f>+IFERROR(('MIP 2017'!BA174/'MIP 2017'!BA$173),0)</f>
        <v>0.34252805241927808</v>
      </c>
      <c r="BB174" s="35">
        <f>+IFERROR(('MIP 2017'!BB174/'MIP 2017'!BB$173),0)</f>
        <v>0.45544390954607211</v>
      </c>
      <c r="BC174" s="35">
        <f>+IFERROR(('MIP 2017'!BC174/'MIP 2017'!BC$173),0)</f>
        <v>0.4296171367320904</v>
      </c>
      <c r="BD174" s="35">
        <f>+IFERROR(('MIP 2017'!BD174/'MIP 2017'!BD$173),0)</f>
        <v>0.52473546222827028</v>
      </c>
      <c r="BE174" s="35">
        <f>+IFERROR(('MIP 2017'!BE174/'MIP 2017'!BE$173),0)</f>
        <v>0.35298661872645692</v>
      </c>
      <c r="BF174" s="35">
        <f>+IFERROR(('MIP 2017'!BF174/'MIP 2017'!BF$173),0)</f>
        <v>0.58188303444444756</v>
      </c>
      <c r="BG174" s="35">
        <f>+IFERROR(('MIP 2017'!BG174/'MIP 2017'!BG$173),0)</f>
        <v>0.52086093915498011</v>
      </c>
      <c r="BH174" s="35">
        <f>+IFERROR(('MIP 2017'!BH174/'MIP 2017'!BH$173),0)</f>
        <v>0.45195982475747143</v>
      </c>
      <c r="BI174" s="35">
        <f>+IFERROR(('MIP 2017'!BI174/'MIP 2017'!BI$173),0)</f>
        <v>0.4105290783551574</v>
      </c>
      <c r="BJ174" s="35">
        <f>+IFERROR(('MIP 2017'!BJ174/'MIP 2017'!BJ$173),0)</f>
        <v>0.48380128270809764</v>
      </c>
      <c r="BK174" s="35">
        <f>+IFERROR(('MIP 2017'!BK174/'MIP 2017'!BK$173),0)</f>
        <v>0.53244630042535046</v>
      </c>
      <c r="BL174" s="35">
        <f>+IFERROR(('MIP 2017'!BL174/'MIP 2017'!BL$173),0)</f>
        <v>0.4162908317847589</v>
      </c>
      <c r="BM174" s="35">
        <f>+IFERROR(('MIP 2017'!BM174/'MIP 2017'!BM$173),0)</f>
        <v>0.28560916572656458</v>
      </c>
      <c r="BN174" s="35">
        <f>+IFERROR(('MIP 2017'!BN174/'MIP 2017'!BN$173),0)</f>
        <v>0.5546053504807642</v>
      </c>
      <c r="BO174" s="35">
        <f>+IFERROR(('MIP 2017'!BO174/'MIP 2017'!BO$173),0)</f>
        <v>0.49417387777248734</v>
      </c>
      <c r="BP174" s="35">
        <f>+IFERROR(('MIP 2017'!BP174/'MIP 2017'!BP$173),0)</f>
        <v>0.71681507612131401</v>
      </c>
      <c r="BQ174" s="35">
        <f>+IFERROR(('MIP 2017'!BQ174/'MIP 2017'!BQ$173),0)</f>
        <v>0.46374705534627741</v>
      </c>
      <c r="BR174" s="35">
        <f>+IFERROR(('MIP 2017'!BR174/'MIP 2017'!BR$173),0)</f>
        <v>0.61092313753481287</v>
      </c>
      <c r="BS174" s="35">
        <f>+IFERROR(('MIP 2017'!BS174/'MIP 2017'!BS$173),0)</f>
        <v>0.66484933240254918</v>
      </c>
      <c r="BT174" s="35">
        <f>+IFERROR(('MIP 2017'!BT174/'MIP 2017'!BT$173),0)</f>
        <v>0.47847884506186694</v>
      </c>
      <c r="BU174" s="35">
        <f>+IFERROR(('MIP 2017'!BU174/'MIP 2017'!BU$173),0)</f>
        <v>0.25565492837348841</v>
      </c>
      <c r="BV174" s="35">
        <f>+IFERROR(('MIP 2017'!BV174/'MIP 2017'!BV$173),0)</f>
        <v>0.55810761303552769</v>
      </c>
      <c r="BW174" s="35">
        <f>+IFERROR(('MIP 2017'!BW174/'MIP 2017'!BW$173),0)</f>
        <v>0.32825576082726859</v>
      </c>
      <c r="BX174" s="35">
        <f>+IFERROR(('MIP 2017'!BX174/'MIP 2017'!BX$173),0)</f>
        <v>0.35349359231909572</v>
      </c>
      <c r="BY174" s="35">
        <f>+IFERROR(('MIP 2017'!BY174/'MIP 2017'!BY$173),0)</f>
        <v>0.47381084320894551</v>
      </c>
      <c r="BZ174" s="35">
        <f>+IFERROR(('MIP 2017'!BZ174/'MIP 2017'!BZ$173),0)</f>
        <v>0.2446109229480487</v>
      </c>
      <c r="CA174" s="35">
        <f>+IFERROR(('MIP 2017'!CA174/'MIP 2017'!CA$173),0)</f>
        <v>0.18569278001135331</v>
      </c>
      <c r="CB174" s="35">
        <f>+IFERROR(('MIP 2017'!CB174/'MIP 2017'!CB$173),0)</f>
        <v>0.45802248633853404</v>
      </c>
      <c r="CC174" s="35">
        <f>+IFERROR(('MIP 2017'!CC174/'MIP 2017'!CC$173),0)</f>
        <v>0.3912385216294757</v>
      </c>
      <c r="CD174" s="35">
        <f>+IFERROR(('MIP 2017'!CD174/'MIP 2017'!CD$173),0)</f>
        <v>0.65669397296796395</v>
      </c>
      <c r="CE174" s="35">
        <f>+IFERROR(('MIP 2017'!CE174/'MIP 2017'!CE$173),0)</f>
        <v>0.58089650846369301</v>
      </c>
      <c r="CF174" s="35">
        <f>+IFERROR(('MIP 2017'!CF174/'MIP 2017'!CF$173),0)</f>
        <v>0.54342268523316317</v>
      </c>
      <c r="CG174" s="35">
        <f>+IFERROR(('MIP 2017'!CG174/'MIP 2017'!CG$173),0)</f>
        <v>0.44505648969571376</v>
      </c>
      <c r="CH174" s="35">
        <f>+IFERROR(('MIP 2017'!CH174/'MIP 2017'!CH$173),0)</f>
        <v>0.32795412530678181</v>
      </c>
      <c r="CI174" s="35">
        <f>+IFERROR(('MIP 2017'!CI174/'MIP 2017'!CI$173),0)</f>
        <v>8.4310239585544761E-2</v>
      </c>
      <c r="CJ174" s="35">
        <f>+IFERROR(('MIP 2017'!CJ174/'MIP 2017'!CJ$173),0)</f>
        <v>0.12193755610957543</v>
      </c>
      <c r="CK174" s="35">
        <f>+IFERROR(('MIP 2017'!CK174/'MIP 2017'!CK$173),0)</f>
        <v>6.3360882868529242E-2</v>
      </c>
      <c r="CL174" s="35">
        <f>+IFERROR(('MIP 2017'!CL174/'MIP 2017'!CL$173),0)</f>
        <v>0.29767711782700262</v>
      </c>
      <c r="CM174" s="35">
        <f>+IFERROR(('MIP 2017'!CM174/'MIP 2017'!CM$173),0)</f>
        <v>0.3198985898526896</v>
      </c>
      <c r="CN174" s="35">
        <f>+IFERROR(('MIP 2017'!CN174/'MIP 2017'!CN$173),0)</f>
        <v>0.44909776033219173</v>
      </c>
      <c r="CO174" s="35">
        <f>+IFERROR(('MIP 2017'!CO174/'MIP 2017'!CO$173),0)</f>
        <v>0.35761484114683439</v>
      </c>
      <c r="CP174" s="35">
        <f>+IFERROR(('MIP 2017'!CP174/'MIP 2017'!CP$173),0)</f>
        <v>0.60134752603986696</v>
      </c>
      <c r="CQ174" s="35">
        <f>+IFERROR(('MIP 2017'!CQ174/'MIP 2017'!CQ$173),0)</f>
        <v>0.48995708506190705</v>
      </c>
      <c r="CR174" s="35">
        <f>+IFERROR(('MIP 2017'!CR174/'MIP 2017'!CR$173),0)</f>
        <v>0.40786893304175931</v>
      </c>
      <c r="CS174" s="35">
        <f>+IFERROR(('MIP 2017'!CS174/'MIP 2017'!CS$173),0)</f>
        <v>0.53151777758051022</v>
      </c>
      <c r="CT174" s="35">
        <f>+IFERROR(('MIP 2017'!CT174/'MIP 2017'!CT$173),0)</f>
        <v>0.33130132868662887</v>
      </c>
      <c r="CU174" s="35">
        <f>+IFERROR(('MIP 2017'!CU174/'MIP 2017'!CU$173),0)</f>
        <v>0.45048719349575733</v>
      </c>
      <c r="CV174" s="35">
        <f>+IFERROR(('MIP 2017'!CV174/'MIP 2017'!CV$173),0)</f>
        <v>0.86397719752975843</v>
      </c>
      <c r="CW174" s="35">
        <f>+IFERROR(('MIP 2017'!CW174/'MIP 2017'!CW$173),0)</f>
        <v>0.44185122768505064</v>
      </c>
      <c r="CX174" s="35">
        <f>+IFERROR(('MIP 2017'!CX174/'MIP 2017'!CX$173),0)</f>
        <v>0.5927583629029396</v>
      </c>
      <c r="CY174" s="35">
        <f>+IFERROR(('MIP 2017'!CY174/'MIP 2017'!CY$173),0)</f>
        <v>0.32725676860708708</v>
      </c>
      <c r="CZ174" s="35">
        <f>+IFERROR(('MIP 2017'!CZ174/'MIP 2017'!CZ$173),0)</f>
        <v>0.41885983757570999</v>
      </c>
      <c r="DA174" s="35">
        <f>+IFERROR(('MIP 2017'!DA174/'MIP 2017'!DA$173),0)</f>
        <v>4.2956560318296373E-2</v>
      </c>
      <c r="DB174" s="35">
        <f>+IFERROR(('MIP 2017'!DB174/'MIP 2017'!DB$173),0)</f>
        <v>0.28204064192889744</v>
      </c>
      <c r="DC174" s="35">
        <f>+IFERROR(('MIP 2017'!DC174/'MIP 2017'!DC$173),0)</f>
        <v>0.48876929604930786</v>
      </c>
      <c r="DD174" s="35">
        <f>+IFERROR(('MIP 2017'!DD174/'MIP 2017'!DD$173),0)</f>
        <v>0.7473459210163097</v>
      </c>
      <c r="DE174" s="35">
        <f>+IFERROR(('MIP 2017'!DE174/'MIP 2017'!DE$173),0)</f>
        <v>0.37366276133536697</v>
      </c>
      <c r="DF174" s="35">
        <f>+IFERROR(('MIP 2017'!DF174/'MIP 2017'!DF$173),0)</f>
        <v>0.71120175033091726</v>
      </c>
      <c r="DG174" s="35">
        <f>+IFERROR(('MIP 2017'!DG174/'MIP 2017'!DG$173),0)</f>
        <v>0.37913974566109432</v>
      </c>
      <c r="DH174" s="35">
        <f>+IFERROR(('MIP 2017'!DH174/'MIP 2017'!DH$173),0)</f>
        <v>0.32530567256111359</v>
      </c>
      <c r="DI174" s="35">
        <f>+IFERROR(('MIP 2017'!DI174/'MIP 2017'!DI$173),0)</f>
        <v>0.28309264370723342</v>
      </c>
      <c r="DJ174" s="35">
        <f>+IFERROR(('MIP 2017'!DJ174/'MIP 2017'!DJ$173),0)</f>
        <v>0.11967112014998256</v>
      </c>
      <c r="DK174" s="35">
        <f>+IFERROR(('MIP 2017'!DK174/'MIP 2017'!DK$173),0)</f>
        <v>9.4168999573973108E-2</v>
      </c>
      <c r="DL174" s="35">
        <f>+IFERROR(('MIP 2017'!DL174/'MIP 2017'!DL$173),0)</f>
        <v>9.6648326535704793E-2</v>
      </c>
      <c r="DM174" s="35">
        <f>+IFERROR(('MIP 2017'!DM174/'MIP 2017'!DM$173),0)</f>
        <v>0.12750524449751158</v>
      </c>
      <c r="DN174" s="35">
        <f>+IFERROR(('MIP 2017'!DN174/'MIP 2017'!DN$173),0)</f>
        <v>0.83258508276125021</v>
      </c>
      <c r="DO174" s="35">
        <f>+IFERROR(('MIP 2017'!DO174/'MIP 2017'!DO$173),0)</f>
        <v>0.38520915625823948</v>
      </c>
      <c r="DP174" s="35">
        <f>+IFERROR(('MIP 2017'!DP174/'MIP 2017'!DP$173),0)</f>
        <v>0.68473278037621155</v>
      </c>
      <c r="DQ174" s="35">
        <f>+IFERROR(('MIP 2017'!DQ174/'MIP 2017'!DQ$173),0)</f>
        <v>0.67736320368576197</v>
      </c>
      <c r="DR174" s="35">
        <f>+IFERROR(('MIP 2017'!DR174/'MIP 2017'!DR$173),0)</f>
        <v>0.68759702753534546</v>
      </c>
      <c r="DS174" s="35">
        <f>+IFERROR(('MIP 2017'!DS174/'MIP 2017'!DS$173),0)</f>
        <v>0.94324233750565412</v>
      </c>
      <c r="DT174" s="35">
        <f>+IFERROR(('MIP 2017'!DT174/'MIP 2017'!DT$173),0)</f>
        <v>0.97334156099737501</v>
      </c>
      <c r="DU174" s="35">
        <f>+IFERROR(('MIP 2017'!DU174/'MIP 2017'!DU$173),0)</f>
        <v>0.89786282408591378</v>
      </c>
      <c r="DV174" s="35">
        <f>+IFERROR(('MIP 2017'!DV174/'MIP 2017'!DV$173),0)</f>
        <v>0.83553931402316095</v>
      </c>
      <c r="DW174" s="35">
        <f>+IFERROR(('MIP 2017'!DW174/'MIP 2017'!DW$173),0)</f>
        <v>0.74807605256813314</v>
      </c>
      <c r="DX174" s="35">
        <f>+IFERROR(('MIP 2017'!DX174/'MIP 2017'!DX$173),0)</f>
        <v>0.35193998505519392</v>
      </c>
      <c r="DY174" s="35">
        <f>+IFERROR(('MIP 2017'!DY174/'MIP 2017'!DY$173),0)</f>
        <v>0.35353723123268072</v>
      </c>
      <c r="DZ174" s="35">
        <f>+IFERROR(('MIP 2017'!DZ174/'MIP 2017'!DZ$173),0)</f>
        <v>0.25443067772724437</v>
      </c>
      <c r="EA174" s="35">
        <f>+IFERROR(('MIP 2017'!EA174/'MIP 2017'!EA$173),0)</f>
        <v>0.28594383017114117</v>
      </c>
      <c r="EB174" s="35">
        <f>+IFERROR(('MIP 2017'!EB174/'MIP 2017'!EB$173),0)</f>
        <v>0.78176585161833456</v>
      </c>
      <c r="EC174" s="35">
        <f>+IFERROR(('MIP 2017'!EC174/'MIP 2017'!EC$173),0)</f>
        <v>0.37690206830981526</v>
      </c>
      <c r="ED174" s="35">
        <f>+IFERROR(('MIP 2017'!ED174/'MIP 2017'!ED$173),0)</f>
        <v>0.41554517121011475</v>
      </c>
      <c r="EE174" s="35">
        <f>+IFERROR(('MIP 2017'!EE174/'MIP 2017'!EE$173),0)</f>
        <v>0.17651686035316028</v>
      </c>
      <c r="EF174" s="35">
        <f>+IFERROR(('MIP 2017'!EF174/'MIP 2017'!EF$173),0)</f>
        <v>0.6184816779230613</v>
      </c>
      <c r="EG174" s="35">
        <f>+IFERROR(('MIP 2017'!EG174/'MIP 2017'!EG$173),0)</f>
        <v>0.14232315241318502</v>
      </c>
      <c r="EH174" s="35">
        <f>+IFERROR(('MIP 2017'!EH174/'MIP 2017'!EH$173),0)</f>
        <v>0.99414104739991727</v>
      </c>
    </row>
    <row r="175" spans="1:138" s="7" customFormat="1" ht="21" customHeight="1" x14ac:dyDescent="0.2">
      <c r="A175" s="179" t="s">
        <v>25</v>
      </c>
      <c r="B175" s="180"/>
      <c r="C175" s="35">
        <f>+IFERROR(('MIP 2017'!C175/'MIP 2017'!C$173),0)</f>
        <v>3.1447544314509954E-2</v>
      </c>
      <c r="D175" s="35">
        <f>+IFERROR(('MIP 2017'!D175/'MIP 2017'!D$173),0)</f>
        <v>1.8780235499341189E-2</v>
      </c>
      <c r="E175" s="35">
        <f>+IFERROR(('MIP 2017'!E175/'MIP 2017'!E$173),0)</f>
        <v>6.9491702849385087E-3</v>
      </c>
      <c r="F175" s="35">
        <f>+IFERROR(('MIP 2017'!F175/'MIP 2017'!F$173),0)</f>
        <v>2.8195803888485745E-2</v>
      </c>
      <c r="G175" s="35">
        <f>+IFERROR(('MIP 2017'!G175/'MIP 2017'!G$173),0)</f>
        <v>1.608739436635527E-2</v>
      </c>
      <c r="H175" s="35">
        <f>+IFERROR(('MIP 2017'!H175/'MIP 2017'!H$173),0)</f>
        <v>2.16786855253015E-2</v>
      </c>
      <c r="I175" s="35">
        <f>+IFERROR(('MIP 2017'!I175/'MIP 2017'!I$173),0)</f>
        <v>2.7496047426885661E-2</v>
      </c>
      <c r="J175" s="35">
        <f>+IFERROR(('MIP 2017'!J175/'MIP 2017'!J$173),0)</f>
        <v>1.4844296870879478E-2</v>
      </c>
      <c r="K175" s="35">
        <f>+IFERROR(('MIP 2017'!K175/'MIP 2017'!K$173),0)</f>
        <v>1.7149540870874166E-2</v>
      </c>
      <c r="L175" s="35">
        <f>+IFERROR(('MIP 2017'!L175/'MIP 2017'!L$173),0)</f>
        <v>1.1013161467628532E-2</v>
      </c>
      <c r="M175" s="35">
        <f>+IFERROR(('MIP 2017'!M175/'MIP 2017'!M$173),0)</f>
        <v>0.13534581409791546</v>
      </c>
      <c r="N175" s="35">
        <f>+IFERROR(('MIP 2017'!N175/'MIP 2017'!N$173),0)</f>
        <v>3.6399533580372533E-2</v>
      </c>
      <c r="O175" s="35">
        <f>+IFERROR(('MIP 2017'!O175/'MIP 2017'!O$173),0)</f>
        <v>3.8304465286177918E-2</v>
      </c>
      <c r="P175" s="35">
        <f>+IFERROR(('MIP 2017'!P175/'MIP 2017'!P$173),0)</f>
        <v>3.7282986755299383E-2</v>
      </c>
      <c r="Q175" s="35">
        <f>+IFERROR(('MIP 2017'!Q175/'MIP 2017'!Q$173),0)</f>
        <v>1.101465396779445E-2</v>
      </c>
      <c r="R175" s="35">
        <f>+IFERROR(('MIP 2017'!R175/'MIP 2017'!R$173),0)</f>
        <v>2.6486801175928134E-2</v>
      </c>
      <c r="S175" s="35">
        <f>+IFERROR(('MIP 2017'!S175/'MIP 2017'!S$173),0)</f>
        <v>3.8673931315068411E-2</v>
      </c>
      <c r="T175" s="35">
        <f>+IFERROR(('MIP 2017'!T175/'MIP 2017'!T$173),0)</f>
        <v>3.2328880361120707E-2</v>
      </c>
      <c r="U175" s="35">
        <f>+IFERROR(('MIP 2017'!U175/'MIP 2017'!U$173),0)</f>
        <v>2.4486345888643225E-2</v>
      </c>
      <c r="V175" s="35">
        <f>+IFERROR(('MIP 2017'!V175/'MIP 2017'!V$173),0)</f>
        <v>1.1483910313342857E-2</v>
      </c>
      <c r="W175" s="35">
        <f>+IFERROR(('MIP 2017'!W175/'MIP 2017'!W$173),0)</f>
        <v>5.3237157586814139E-2</v>
      </c>
      <c r="X175" s="35">
        <f>+IFERROR(('MIP 2017'!X175/'MIP 2017'!X$173),0)</f>
        <v>2.4776670117109757E-2</v>
      </c>
      <c r="Y175" s="35">
        <f>+IFERROR(('MIP 2017'!Y175/'MIP 2017'!Y$173),0)</f>
        <v>1.2466440008791119E-2</v>
      </c>
      <c r="Z175" s="35">
        <f>+IFERROR(('MIP 2017'!Z175/'MIP 2017'!Z$173),0)</f>
        <v>1.8007865201722439E-2</v>
      </c>
      <c r="AA175" s="35">
        <f>+IFERROR(('MIP 2017'!AA175/'MIP 2017'!AA$173),0)</f>
        <v>4.3833764777314273E-2</v>
      </c>
      <c r="AB175" s="35">
        <f>+IFERROR(('MIP 2017'!AB175/'MIP 2017'!AB$173),0)</f>
        <v>1.7119688642370238E-2</v>
      </c>
      <c r="AC175" s="35">
        <f>+IFERROR(('MIP 2017'!AC175/'MIP 2017'!AC$173),0)</f>
        <v>3.3022885750207738E-2</v>
      </c>
      <c r="AD175" s="35">
        <f>+IFERROR(('MIP 2017'!AD175/'MIP 2017'!AD$173),0)</f>
        <v>1.7191086007797621E-2</v>
      </c>
      <c r="AE175" s="35">
        <f>+IFERROR(('MIP 2017'!AE175/'MIP 2017'!AE$173),0)</f>
        <v>5.8801902611383995E-2</v>
      </c>
      <c r="AF175" s="35">
        <f>+IFERROR(('MIP 2017'!AF175/'MIP 2017'!AF$173),0)</f>
        <v>2.1203238797892921E-2</v>
      </c>
      <c r="AG175" s="35">
        <f>+IFERROR(('MIP 2017'!AG175/'MIP 2017'!AG$173),0)</f>
        <v>3.6061195893247952E-2</v>
      </c>
      <c r="AH175" s="35">
        <f>+IFERROR(('MIP 2017'!AH175/'MIP 2017'!AH$173),0)</f>
        <v>1.24575915617964E-2</v>
      </c>
      <c r="AI175" s="35">
        <f>+IFERROR(('MIP 2017'!AI175/'MIP 2017'!AI$173),0)</f>
        <v>2.8063136114625999E-2</v>
      </c>
      <c r="AJ175" s="35">
        <f>+IFERROR(('MIP 2017'!AJ175/'MIP 2017'!AJ$173),0)</f>
        <v>2.4658491246812238E-2</v>
      </c>
      <c r="AK175" s="35">
        <f>+IFERROR(('MIP 2017'!AK175/'MIP 2017'!AK$173),0)</f>
        <v>3.4225454905237616E-2</v>
      </c>
      <c r="AL175" s="35">
        <f>+IFERROR(('MIP 2017'!AL175/'MIP 2017'!AL$173),0)</f>
        <v>2.0490187811143756E-2</v>
      </c>
      <c r="AM175" s="35">
        <f>+IFERROR(('MIP 2017'!AM175/'MIP 2017'!AM$173),0)</f>
        <v>1.5322297510338296E-2</v>
      </c>
      <c r="AN175" s="35">
        <f>+IFERROR(('MIP 2017'!AN175/'MIP 2017'!AN$173),0)</f>
        <v>2.1087081383582076E-2</v>
      </c>
      <c r="AO175" s="35">
        <f>+IFERROR(('MIP 2017'!AO175/'MIP 2017'!AO$173),0)</f>
        <v>3.2911067320235493E-2</v>
      </c>
      <c r="AP175" s="35">
        <f>+IFERROR(('MIP 2017'!AP175/'MIP 2017'!AP$173),0)</f>
        <v>3.3693925085356756E-2</v>
      </c>
      <c r="AQ175" s="35">
        <f>+IFERROR(('MIP 2017'!AQ175/'MIP 2017'!AQ$173),0)</f>
        <v>4.2535259657458371E-2</v>
      </c>
      <c r="AR175" s="35">
        <f>+IFERROR(('MIP 2017'!AR175/'MIP 2017'!AR$173),0)</f>
        <v>3.6310613426292625E-2</v>
      </c>
      <c r="AS175" s="35">
        <f>+IFERROR(('MIP 2017'!AS175/'MIP 2017'!AS$173),0)</f>
        <v>2.5016308522336286E-2</v>
      </c>
      <c r="AT175" s="35">
        <f>+IFERROR(('MIP 2017'!AT175/'MIP 2017'!AT$173),0)</f>
        <v>1.8483748292800539E-2</v>
      </c>
      <c r="AU175" s="35">
        <f>+IFERROR(('MIP 2017'!AU175/'MIP 2017'!AU$173),0)</f>
        <v>1.7789655033069847E-2</v>
      </c>
      <c r="AV175" s="35">
        <f>+IFERROR(('MIP 2017'!AV175/'MIP 2017'!AV$173),0)</f>
        <v>2.7895472796609651E-2</v>
      </c>
      <c r="AW175" s="35">
        <f>+IFERROR(('MIP 2017'!AW175/'MIP 2017'!AW$173),0)</f>
        <v>3.2865509183912588E-2</v>
      </c>
      <c r="AX175" s="35">
        <f>+IFERROR(('MIP 2017'!AX175/'MIP 2017'!AX$173),0)</f>
        <v>3.1450065126827458E-2</v>
      </c>
      <c r="AY175" s="35">
        <f>+IFERROR(('MIP 2017'!AY175/'MIP 2017'!AY$173),0)</f>
        <v>2.4545496074960364E-2</v>
      </c>
      <c r="AZ175" s="35">
        <f>+IFERROR(('MIP 2017'!AZ175/'MIP 2017'!AZ$173),0)</f>
        <v>2.9928247441562486E-2</v>
      </c>
      <c r="BA175" s="35">
        <f>+IFERROR(('MIP 2017'!BA175/'MIP 2017'!BA$173),0)</f>
        <v>1.8668169778454417E-2</v>
      </c>
      <c r="BB175" s="35">
        <f>+IFERROR(('MIP 2017'!BB175/'MIP 2017'!BB$173),0)</f>
        <v>3.056304384846208E-2</v>
      </c>
      <c r="BC175" s="35">
        <f>+IFERROR(('MIP 2017'!BC175/'MIP 2017'!BC$173),0)</f>
        <v>3.4141269949106455E-2</v>
      </c>
      <c r="BD175" s="35">
        <f>+IFERROR(('MIP 2017'!BD175/'MIP 2017'!BD$173),0)</f>
        <v>3.2097636631912542E-2</v>
      </c>
      <c r="BE175" s="35">
        <f>+IFERROR(('MIP 2017'!BE175/'MIP 2017'!BE$173),0)</f>
        <v>2.0428029848795035E-2</v>
      </c>
      <c r="BF175" s="35">
        <f>+IFERROR(('MIP 2017'!BF175/'MIP 2017'!BF$173),0)</f>
        <v>4.0341305138154607E-2</v>
      </c>
      <c r="BG175" s="35">
        <f>+IFERROR(('MIP 2017'!BG175/'MIP 2017'!BG$173),0)</f>
        <v>5.4130430819735828E-2</v>
      </c>
      <c r="BH175" s="35">
        <f>+IFERROR(('MIP 2017'!BH175/'MIP 2017'!BH$173),0)</f>
        <v>3.7471344526405929E-2</v>
      </c>
      <c r="BI175" s="35">
        <f>+IFERROR(('MIP 2017'!BI175/'MIP 2017'!BI$173),0)</f>
        <v>2.2116959842611202E-2</v>
      </c>
      <c r="BJ175" s="35">
        <f>+IFERROR(('MIP 2017'!BJ175/'MIP 2017'!BJ$173),0)</f>
        <v>2.8854513394083663E-2</v>
      </c>
      <c r="BK175" s="35">
        <f>+IFERROR(('MIP 2017'!BK175/'MIP 2017'!BK$173),0)</f>
        <v>3.7059428892189474E-2</v>
      </c>
      <c r="BL175" s="35">
        <f>+IFERROR(('MIP 2017'!BL175/'MIP 2017'!BL$173),0)</f>
        <v>1.4248922552977009E-2</v>
      </c>
      <c r="BM175" s="35">
        <f>+IFERROR(('MIP 2017'!BM175/'MIP 2017'!BM$173),0)</f>
        <v>2.0898025396250578E-2</v>
      </c>
      <c r="BN175" s="35">
        <f>+IFERROR(('MIP 2017'!BN175/'MIP 2017'!BN$173),0)</f>
        <v>4.0992797556451369E-2</v>
      </c>
      <c r="BO175" s="35">
        <f>+IFERROR(('MIP 2017'!BO175/'MIP 2017'!BO$173),0)</f>
        <v>4.1834027551692965E-2</v>
      </c>
      <c r="BP175" s="35">
        <f>+IFERROR(('MIP 2017'!BP175/'MIP 2017'!BP$173),0)</f>
        <v>4.1352588368845387E-2</v>
      </c>
      <c r="BQ175" s="35">
        <f>+IFERROR(('MIP 2017'!BQ175/'MIP 2017'!BQ$173),0)</f>
        <v>2.8357069688637094E-2</v>
      </c>
      <c r="BR175" s="35">
        <f>+IFERROR(('MIP 2017'!BR175/'MIP 2017'!BR$173),0)</f>
        <v>3.782259114393037E-2</v>
      </c>
      <c r="BS175" s="35">
        <f>+IFERROR(('MIP 2017'!BS175/'MIP 2017'!BS$173),0)</f>
        <v>5.6393076339774223E-2</v>
      </c>
      <c r="BT175" s="35">
        <f>+IFERROR(('MIP 2017'!BT175/'MIP 2017'!BT$173),0)</f>
        <v>2.9992647212266528E-2</v>
      </c>
      <c r="BU175" s="35">
        <f>+IFERROR(('MIP 2017'!BU175/'MIP 2017'!BU$173),0)</f>
        <v>1.5726134034982419E-2</v>
      </c>
      <c r="BV175" s="35">
        <f>+IFERROR(('MIP 2017'!BV175/'MIP 2017'!BV$173),0)</f>
        <v>3.1742512870128213E-2</v>
      </c>
      <c r="BW175" s="35">
        <f>+IFERROR(('MIP 2017'!BW175/'MIP 2017'!BW$173),0)</f>
        <v>2.6059055228590314E-2</v>
      </c>
      <c r="BX175" s="35">
        <f>+IFERROR(('MIP 2017'!BX175/'MIP 2017'!BX$173),0)</f>
        <v>3.5040658817029495E-2</v>
      </c>
      <c r="BY175" s="35">
        <f>+IFERROR(('MIP 2017'!BY175/'MIP 2017'!BY$173),0)</f>
        <v>5.383891817851974E-2</v>
      </c>
      <c r="BZ175" s="35">
        <f>+IFERROR(('MIP 2017'!BZ175/'MIP 2017'!BZ$173),0)</f>
        <v>6.2758826850637078E-2</v>
      </c>
      <c r="CA175" s="35">
        <f>+IFERROR(('MIP 2017'!CA175/'MIP 2017'!CA$173),0)</f>
        <v>1.2538758737842846E-2</v>
      </c>
      <c r="CB175" s="35">
        <f>+IFERROR(('MIP 2017'!CB175/'MIP 2017'!CB$173),0)</f>
        <v>4.7615950877655411E-2</v>
      </c>
      <c r="CC175" s="35">
        <f>+IFERROR(('MIP 2017'!CC175/'MIP 2017'!CC$173),0)</f>
        <v>3.8167633604114917E-2</v>
      </c>
      <c r="CD175" s="35">
        <f>+IFERROR(('MIP 2017'!CD175/'MIP 2017'!CD$173),0)</f>
        <v>1.9987026851047564E-2</v>
      </c>
      <c r="CE175" s="35">
        <f>+IFERROR(('MIP 2017'!CE175/'MIP 2017'!CE$173),0)</f>
        <v>3.2248372975864206E-2</v>
      </c>
      <c r="CF175" s="35">
        <f>+IFERROR(('MIP 2017'!CF175/'MIP 2017'!CF$173),0)</f>
        <v>6.500753636979735E-2</v>
      </c>
      <c r="CG175" s="35">
        <f>+IFERROR(('MIP 2017'!CG175/'MIP 2017'!CG$173),0)</f>
        <v>3.8027707136866651E-2</v>
      </c>
      <c r="CH175" s="35">
        <f>+IFERROR(('MIP 2017'!CH175/'MIP 2017'!CH$173),0)</f>
        <v>1.7245833316065662E-2</v>
      </c>
      <c r="CI175" s="35">
        <f>+IFERROR(('MIP 2017'!CI175/'MIP 2017'!CI$173),0)</f>
        <v>1.5836870269732666E-2</v>
      </c>
      <c r="CJ175" s="35">
        <f>+IFERROR(('MIP 2017'!CJ175/'MIP 2017'!CJ$173),0)</f>
        <v>3.4401662755956873E-2</v>
      </c>
      <c r="CK175" s="35">
        <f>+IFERROR(('MIP 2017'!CK175/'MIP 2017'!CK$173),0)</f>
        <v>1.6703808894102893E-2</v>
      </c>
      <c r="CL175" s="35">
        <f>+IFERROR(('MIP 2017'!CL175/'MIP 2017'!CL$173),0)</f>
        <v>1.7978615195205255E-2</v>
      </c>
      <c r="CM175" s="35">
        <f>+IFERROR(('MIP 2017'!CM175/'MIP 2017'!CM$173),0)</f>
        <v>2.7965646219908415E-2</v>
      </c>
      <c r="CN175" s="35">
        <f>+IFERROR(('MIP 2017'!CN175/'MIP 2017'!CN$173),0)</f>
        <v>4.5830608156007674E-2</v>
      </c>
      <c r="CO175" s="35">
        <f>+IFERROR(('MIP 2017'!CO175/'MIP 2017'!CO$173),0)</f>
        <v>5.667338292005962E-2</v>
      </c>
      <c r="CP175" s="35">
        <f>+IFERROR(('MIP 2017'!CP175/'MIP 2017'!CP$173),0)</f>
        <v>4.3562613334426251E-2</v>
      </c>
      <c r="CQ175" s="35">
        <f>+IFERROR(('MIP 2017'!CQ175/'MIP 2017'!CQ$173),0)</f>
        <v>4.6832527024863062E-2</v>
      </c>
      <c r="CR175" s="35">
        <f>+IFERROR(('MIP 2017'!CR175/'MIP 2017'!CR$173),0)</f>
        <v>4.7613326176149384E-2</v>
      </c>
      <c r="CS175" s="35">
        <f>+IFERROR(('MIP 2017'!CS175/'MIP 2017'!CS$173),0)</f>
        <v>8.6944009007880046E-2</v>
      </c>
      <c r="CT175" s="35">
        <f>+IFERROR(('MIP 2017'!CT175/'MIP 2017'!CT$173),0)</f>
        <v>5.7185259105052656E-2</v>
      </c>
      <c r="CU175" s="35">
        <f>+IFERROR(('MIP 2017'!CU175/'MIP 2017'!CU$173),0)</f>
        <v>2.9018935262938042E-2</v>
      </c>
      <c r="CV175" s="35">
        <f>+IFERROR(('MIP 2017'!CV175/'MIP 2017'!CV$173),0)</f>
        <v>4.7324204573404326E-2</v>
      </c>
      <c r="CW175" s="35">
        <f>+IFERROR(('MIP 2017'!CW175/'MIP 2017'!CW$173),0)</f>
        <v>2.6870233480257286E-2</v>
      </c>
      <c r="CX175" s="35">
        <f>+IFERROR(('MIP 2017'!CX175/'MIP 2017'!CX$173),0)</f>
        <v>4.0053743022607863E-2</v>
      </c>
      <c r="CY175" s="35">
        <f>+IFERROR(('MIP 2017'!CY175/'MIP 2017'!CY$173),0)</f>
        <v>3.1150603947304241E-2</v>
      </c>
      <c r="CZ175" s="35">
        <f>+IFERROR(('MIP 2017'!CZ175/'MIP 2017'!CZ$173),0)</f>
        <v>2.8986066088755223E-2</v>
      </c>
      <c r="DA175" s="35">
        <f>+IFERROR(('MIP 2017'!DA175/'MIP 2017'!DA$173),0)</f>
        <v>3.5222813285508886E-2</v>
      </c>
      <c r="DB175" s="35">
        <f>+IFERROR(('MIP 2017'!DB175/'MIP 2017'!DB$173),0)</f>
        <v>9.0619437858824092E-2</v>
      </c>
      <c r="DC175" s="35">
        <f>+IFERROR(('MIP 2017'!DC175/'MIP 2017'!DC$173),0)</f>
        <v>3.7891222757334982E-2</v>
      </c>
      <c r="DD175" s="35">
        <f>+IFERROR(('MIP 2017'!DD175/'MIP 2017'!DD$173),0)</f>
        <v>4.9758474324025401E-2</v>
      </c>
      <c r="DE175" s="35">
        <f>+IFERROR(('MIP 2017'!DE175/'MIP 2017'!DE$173),0)</f>
        <v>2.3840410101480951E-2</v>
      </c>
      <c r="DF175" s="35">
        <f>+IFERROR(('MIP 2017'!DF175/'MIP 2017'!DF$173),0)</f>
        <v>4.1855406151212055E-2</v>
      </c>
      <c r="DG175" s="35">
        <f>+IFERROR(('MIP 2017'!DG175/'MIP 2017'!DG$173),0)</f>
        <v>2.3582276033120589E-2</v>
      </c>
      <c r="DH175" s="35">
        <f>+IFERROR(('MIP 2017'!DH175/'MIP 2017'!DH$173),0)</f>
        <v>2.6814881475918952E-2</v>
      </c>
      <c r="DI175" s="35">
        <f>+IFERROR(('MIP 2017'!DI175/'MIP 2017'!DI$173),0)</f>
        <v>2.4080032244874747E-2</v>
      </c>
      <c r="DJ175" s="35">
        <f>+IFERROR(('MIP 2017'!DJ175/'MIP 2017'!DJ$173),0)</f>
        <v>4.8136755262662208E-2</v>
      </c>
      <c r="DK175" s="35">
        <f>+IFERROR(('MIP 2017'!DK175/'MIP 2017'!DK$173),0)</f>
        <v>2.9533897825363302E-2</v>
      </c>
      <c r="DL175" s="35">
        <f>+IFERROR(('MIP 2017'!DL175/'MIP 2017'!DL$173),0)</f>
        <v>3.1974538339004002E-2</v>
      </c>
      <c r="DM175" s="35">
        <f>+IFERROR(('MIP 2017'!DM175/'MIP 2017'!DM$173),0)</f>
        <v>2.7991831557873569E-2</v>
      </c>
      <c r="DN175" s="35">
        <f>+IFERROR(('MIP 2017'!DN175/'MIP 2017'!DN$173),0)</f>
        <v>3.4817582399887421E-2</v>
      </c>
      <c r="DO175" s="35">
        <f>+IFERROR(('MIP 2017'!DO175/'MIP 2017'!DO$173),0)</f>
        <v>3.6320671351901576E-2</v>
      </c>
      <c r="DP175" s="35">
        <f>+IFERROR(('MIP 2017'!DP175/'MIP 2017'!DP$173),0)</f>
        <v>3.9285915128947434E-2</v>
      </c>
      <c r="DQ175" s="35">
        <f>+IFERROR(('MIP 2017'!DQ175/'MIP 2017'!DQ$173),0)</f>
        <v>3.977986299239504E-2</v>
      </c>
      <c r="DR175" s="35">
        <f>+IFERROR(('MIP 2017'!DR175/'MIP 2017'!DR$173),0)</f>
        <v>3.6314586200594398E-2</v>
      </c>
      <c r="DS175" s="35">
        <f>+IFERROR(('MIP 2017'!DS175/'MIP 2017'!DS$173),0)</f>
        <v>9.7027661011517864E-3</v>
      </c>
      <c r="DT175" s="35">
        <f>+IFERROR(('MIP 2017'!DT175/'MIP 2017'!DT$173),0)</f>
        <v>3.4986573705556912E-3</v>
      </c>
      <c r="DU175" s="35">
        <f>+IFERROR(('MIP 2017'!DU175/'MIP 2017'!DU$173),0)</f>
        <v>3.256846764212299E-2</v>
      </c>
      <c r="DV175" s="35">
        <f>+IFERROR(('MIP 2017'!DV175/'MIP 2017'!DV$173),0)</f>
        <v>1.0618136689810917E-2</v>
      </c>
      <c r="DW175" s="35">
        <f>+IFERROR(('MIP 2017'!DW175/'MIP 2017'!DW$173),0)</f>
        <v>2.2310694215111192E-2</v>
      </c>
      <c r="DX175" s="35">
        <f>+IFERROR(('MIP 2017'!DX175/'MIP 2017'!DX$173),0)</f>
        <v>1.4435212150721891E-2</v>
      </c>
      <c r="DY175" s="35">
        <f>+IFERROR(('MIP 2017'!DY175/'MIP 2017'!DY$173),0)</f>
        <v>2.1620158417685428E-2</v>
      </c>
      <c r="DZ175" s="35">
        <f>+IFERROR(('MIP 2017'!DZ175/'MIP 2017'!DZ$173),0)</f>
        <v>4.1108916719307213E-2</v>
      </c>
      <c r="EA175" s="35">
        <f>+IFERROR(('MIP 2017'!EA175/'MIP 2017'!EA$173),0)</f>
        <v>2.8626240782630475E-2</v>
      </c>
      <c r="EB175" s="35">
        <f>+IFERROR(('MIP 2017'!EB175/'MIP 2017'!EB$173),0)</f>
        <v>5.3065972273999888E-2</v>
      </c>
      <c r="EC175" s="35">
        <f>+IFERROR(('MIP 2017'!EC175/'MIP 2017'!EC$173),0)</f>
        <v>2.3530348943954296E-2</v>
      </c>
      <c r="ED175" s="35">
        <f>+IFERROR(('MIP 2017'!ED175/'MIP 2017'!ED$173),0)</f>
        <v>2.7679638152234749E-2</v>
      </c>
      <c r="EE175" s="35">
        <f>+IFERROR(('MIP 2017'!EE175/'MIP 2017'!EE$173),0)</f>
        <v>1.331583737695342E-2</v>
      </c>
      <c r="EF175" s="35">
        <f>+IFERROR(('MIP 2017'!EF175/'MIP 2017'!EF$173),0)</f>
        <v>4.203006105985E-2</v>
      </c>
      <c r="EG175" s="35">
        <f>+IFERROR(('MIP 2017'!EG175/'MIP 2017'!EG$173),0)</f>
        <v>1.6318668471769271E-2</v>
      </c>
      <c r="EH175" s="35">
        <f>+IFERROR(('MIP 2017'!EH175/'MIP 2017'!EH$173),0)</f>
        <v>5.8589526000826864E-3</v>
      </c>
    </row>
    <row r="176" spans="1:138" s="7" customFormat="1" ht="21" customHeight="1" x14ac:dyDescent="0.2">
      <c r="A176" s="179" t="s">
        <v>26</v>
      </c>
      <c r="B176" s="180"/>
      <c r="C176" s="35">
        <f>+IFERROR(('MIP 2017'!C176/'MIP 2017'!C$173),0)</f>
        <v>0</v>
      </c>
      <c r="D176" s="35">
        <f>+IFERROR(('MIP 2017'!D176/'MIP 2017'!D$173),0)</f>
        <v>0</v>
      </c>
      <c r="E176" s="35">
        <f>+IFERROR(('MIP 2017'!E176/'MIP 2017'!E$173),0)</f>
        <v>0</v>
      </c>
      <c r="F176" s="35">
        <f>+IFERROR(('MIP 2017'!F176/'MIP 2017'!F$173),0)</f>
        <v>0</v>
      </c>
      <c r="G176" s="35">
        <f>+IFERROR(('MIP 2017'!G176/'MIP 2017'!G$173),0)</f>
        <v>0</v>
      </c>
      <c r="H176" s="35">
        <f>+IFERROR(('MIP 2017'!H176/'MIP 2017'!H$173),0)</f>
        <v>0</v>
      </c>
      <c r="I176" s="35">
        <f>+IFERROR(('MIP 2017'!I176/'MIP 2017'!I$173),0)</f>
        <v>0</v>
      </c>
      <c r="J176" s="35">
        <f>+IFERROR(('MIP 2017'!J176/'MIP 2017'!J$173),0)</f>
        <v>0</v>
      </c>
      <c r="K176" s="35">
        <f>+IFERROR(('MIP 2017'!K176/'MIP 2017'!K$173),0)</f>
        <v>0</v>
      </c>
      <c r="L176" s="35">
        <f>+IFERROR(('MIP 2017'!L176/'MIP 2017'!L$173),0)</f>
        <v>0</v>
      </c>
      <c r="M176" s="35">
        <f>+IFERROR(('MIP 2017'!M176/'MIP 2017'!M$173),0)</f>
        <v>0</v>
      </c>
      <c r="N176" s="35">
        <f>+IFERROR(('MIP 2017'!N176/'MIP 2017'!N$173),0)</f>
        <v>0</v>
      </c>
      <c r="O176" s="35">
        <f>+IFERROR(('MIP 2017'!O176/'MIP 2017'!O$173),0)</f>
        <v>0</v>
      </c>
      <c r="P176" s="35">
        <f>+IFERROR(('MIP 2017'!P176/'MIP 2017'!P$173),0)</f>
        <v>0</v>
      </c>
      <c r="Q176" s="35">
        <f>+IFERROR(('MIP 2017'!Q176/'MIP 2017'!Q$173),0)</f>
        <v>0</v>
      </c>
      <c r="R176" s="35">
        <f>+IFERROR(('MIP 2017'!R176/'MIP 2017'!R$173),0)</f>
        <v>0</v>
      </c>
      <c r="S176" s="35">
        <f>+IFERROR(('MIP 2017'!S176/'MIP 2017'!S$173),0)</f>
        <v>0</v>
      </c>
      <c r="T176" s="35">
        <f>+IFERROR(('MIP 2017'!T176/'MIP 2017'!T$173),0)</f>
        <v>0</v>
      </c>
      <c r="U176" s="35">
        <f>+IFERROR(('MIP 2017'!U176/'MIP 2017'!U$173),0)</f>
        <v>0</v>
      </c>
      <c r="V176" s="35">
        <f>+IFERROR(('MIP 2017'!V176/'MIP 2017'!V$173),0)</f>
        <v>0</v>
      </c>
      <c r="W176" s="35">
        <f>+IFERROR(('MIP 2017'!W176/'MIP 2017'!W$173),0)</f>
        <v>0</v>
      </c>
      <c r="X176" s="35">
        <f>+IFERROR(('MIP 2017'!X176/'MIP 2017'!X$173),0)</f>
        <v>0</v>
      </c>
      <c r="Y176" s="35">
        <f>+IFERROR(('MIP 2017'!Y176/'MIP 2017'!Y$173),0)</f>
        <v>0</v>
      </c>
      <c r="Z176" s="35">
        <f>+IFERROR(('MIP 2017'!Z176/'MIP 2017'!Z$173),0)</f>
        <v>0</v>
      </c>
      <c r="AA176" s="35">
        <f>+IFERROR(('MIP 2017'!AA176/'MIP 2017'!AA$173),0)</f>
        <v>0</v>
      </c>
      <c r="AB176" s="35">
        <f>+IFERROR(('MIP 2017'!AB176/'MIP 2017'!AB$173),0)</f>
        <v>0</v>
      </c>
      <c r="AC176" s="35">
        <f>+IFERROR(('MIP 2017'!AC176/'MIP 2017'!AC$173),0)</f>
        <v>0</v>
      </c>
      <c r="AD176" s="35">
        <f>+IFERROR(('MIP 2017'!AD176/'MIP 2017'!AD$173),0)</f>
        <v>0</v>
      </c>
      <c r="AE176" s="35">
        <f>+IFERROR(('MIP 2017'!AE176/'MIP 2017'!AE$173),0)</f>
        <v>0</v>
      </c>
      <c r="AF176" s="35">
        <f>+IFERROR(('MIP 2017'!AF176/'MIP 2017'!AF$173),0)</f>
        <v>0</v>
      </c>
      <c r="AG176" s="35">
        <f>+IFERROR(('MIP 2017'!AG176/'MIP 2017'!AG$173),0)</f>
        <v>0</v>
      </c>
      <c r="AH176" s="35">
        <f>+IFERROR(('MIP 2017'!AH176/'MIP 2017'!AH$173),0)</f>
        <v>0</v>
      </c>
      <c r="AI176" s="35">
        <f>+IFERROR(('MIP 2017'!AI176/'MIP 2017'!AI$173),0)</f>
        <v>0</v>
      </c>
      <c r="AJ176" s="35">
        <f>+IFERROR(('MIP 2017'!AJ176/'MIP 2017'!AJ$173),0)</f>
        <v>0</v>
      </c>
      <c r="AK176" s="35">
        <f>+IFERROR(('MIP 2017'!AK176/'MIP 2017'!AK$173),0)</f>
        <v>0</v>
      </c>
      <c r="AL176" s="35">
        <f>+IFERROR(('MIP 2017'!AL176/'MIP 2017'!AL$173),0)</f>
        <v>0</v>
      </c>
      <c r="AM176" s="35">
        <f>+IFERROR(('MIP 2017'!AM176/'MIP 2017'!AM$173),0)</f>
        <v>0</v>
      </c>
      <c r="AN176" s="35">
        <f>+IFERROR(('MIP 2017'!AN176/'MIP 2017'!AN$173),0)</f>
        <v>0</v>
      </c>
      <c r="AO176" s="35">
        <f>+IFERROR(('MIP 2017'!AO176/'MIP 2017'!AO$173),0)</f>
        <v>0</v>
      </c>
      <c r="AP176" s="35">
        <f>+IFERROR(('MIP 2017'!AP176/'MIP 2017'!AP$173),0)</f>
        <v>0</v>
      </c>
      <c r="AQ176" s="35">
        <f>+IFERROR(('MIP 2017'!AQ176/'MIP 2017'!AQ$173),0)</f>
        <v>0</v>
      </c>
      <c r="AR176" s="35">
        <f>+IFERROR(('MIP 2017'!AR176/'MIP 2017'!AR$173),0)</f>
        <v>0</v>
      </c>
      <c r="AS176" s="35">
        <f>+IFERROR(('MIP 2017'!AS176/'MIP 2017'!AS$173),0)</f>
        <v>0</v>
      </c>
      <c r="AT176" s="35">
        <f>+IFERROR(('MIP 2017'!AT176/'MIP 2017'!AT$173),0)</f>
        <v>0</v>
      </c>
      <c r="AU176" s="35">
        <f>+IFERROR(('MIP 2017'!AU176/'MIP 2017'!AU$173),0)</f>
        <v>0</v>
      </c>
      <c r="AV176" s="35">
        <f>+IFERROR(('MIP 2017'!AV176/'MIP 2017'!AV$173),0)</f>
        <v>0</v>
      </c>
      <c r="AW176" s="35">
        <f>+IFERROR(('MIP 2017'!AW176/'MIP 2017'!AW$173),0)</f>
        <v>0</v>
      </c>
      <c r="AX176" s="35">
        <f>+IFERROR(('MIP 2017'!AX176/'MIP 2017'!AX$173),0)</f>
        <v>0</v>
      </c>
      <c r="AY176" s="35">
        <f>+IFERROR(('MIP 2017'!AY176/'MIP 2017'!AY$173),0)</f>
        <v>0</v>
      </c>
      <c r="AZ176" s="35">
        <f>+IFERROR(('MIP 2017'!AZ176/'MIP 2017'!AZ$173),0)</f>
        <v>0</v>
      </c>
      <c r="BA176" s="35">
        <f>+IFERROR(('MIP 2017'!BA176/'MIP 2017'!BA$173),0)</f>
        <v>0</v>
      </c>
      <c r="BB176" s="35">
        <f>+IFERROR(('MIP 2017'!BB176/'MIP 2017'!BB$173),0)</f>
        <v>0</v>
      </c>
      <c r="BC176" s="35">
        <f>+IFERROR(('MIP 2017'!BC176/'MIP 2017'!BC$173),0)</f>
        <v>0</v>
      </c>
      <c r="BD176" s="35">
        <f>+IFERROR(('MIP 2017'!BD176/'MIP 2017'!BD$173),0)</f>
        <v>0</v>
      </c>
      <c r="BE176" s="35">
        <f>+IFERROR(('MIP 2017'!BE176/'MIP 2017'!BE$173),0)</f>
        <v>0</v>
      </c>
      <c r="BF176" s="35">
        <f>+IFERROR(('MIP 2017'!BF176/'MIP 2017'!BF$173),0)</f>
        <v>0</v>
      </c>
      <c r="BG176" s="35">
        <f>+IFERROR(('MIP 2017'!BG176/'MIP 2017'!BG$173),0)</f>
        <v>0</v>
      </c>
      <c r="BH176" s="35">
        <f>+IFERROR(('MIP 2017'!BH176/'MIP 2017'!BH$173),0)</f>
        <v>0</v>
      </c>
      <c r="BI176" s="35">
        <f>+IFERROR(('MIP 2017'!BI176/'MIP 2017'!BI$173),0)</f>
        <v>0</v>
      </c>
      <c r="BJ176" s="35">
        <f>+IFERROR(('MIP 2017'!BJ176/'MIP 2017'!BJ$173),0)</f>
        <v>0</v>
      </c>
      <c r="BK176" s="35">
        <f>+IFERROR(('MIP 2017'!BK176/'MIP 2017'!BK$173),0)</f>
        <v>0</v>
      </c>
      <c r="BL176" s="35">
        <f>+IFERROR(('MIP 2017'!BL176/'MIP 2017'!BL$173),0)</f>
        <v>0</v>
      </c>
      <c r="BM176" s="35">
        <f>+IFERROR(('MIP 2017'!BM176/'MIP 2017'!BM$173),0)</f>
        <v>0</v>
      </c>
      <c r="BN176" s="35">
        <f>+IFERROR(('MIP 2017'!BN176/'MIP 2017'!BN$173),0)</f>
        <v>0</v>
      </c>
      <c r="BO176" s="35">
        <f>+IFERROR(('MIP 2017'!BO176/'MIP 2017'!BO$173),0)</f>
        <v>0</v>
      </c>
      <c r="BP176" s="35">
        <f>+IFERROR(('MIP 2017'!BP176/'MIP 2017'!BP$173),0)</f>
        <v>0</v>
      </c>
      <c r="BQ176" s="35">
        <f>+IFERROR(('MIP 2017'!BQ176/'MIP 2017'!BQ$173),0)</f>
        <v>0</v>
      </c>
      <c r="BR176" s="35">
        <f>+IFERROR(('MIP 2017'!BR176/'MIP 2017'!BR$173),0)</f>
        <v>0</v>
      </c>
      <c r="BS176" s="35">
        <f>+IFERROR(('MIP 2017'!BS176/'MIP 2017'!BS$173),0)</f>
        <v>0</v>
      </c>
      <c r="BT176" s="35">
        <f>+IFERROR(('MIP 2017'!BT176/'MIP 2017'!BT$173),0)</f>
        <v>0</v>
      </c>
      <c r="BU176" s="35">
        <f>+IFERROR(('MIP 2017'!BU176/'MIP 2017'!BU$173),0)</f>
        <v>0</v>
      </c>
      <c r="BV176" s="35">
        <f>+IFERROR(('MIP 2017'!BV176/'MIP 2017'!BV$173),0)</f>
        <v>0</v>
      </c>
      <c r="BW176" s="35">
        <f>+IFERROR(('MIP 2017'!BW176/'MIP 2017'!BW$173),0)</f>
        <v>0</v>
      </c>
      <c r="BX176" s="35">
        <f>+IFERROR(('MIP 2017'!BX176/'MIP 2017'!BX$173),0)</f>
        <v>0</v>
      </c>
      <c r="BY176" s="35">
        <f>+IFERROR(('MIP 2017'!BY176/'MIP 2017'!BY$173),0)</f>
        <v>0</v>
      </c>
      <c r="BZ176" s="35">
        <f>+IFERROR(('MIP 2017'!BZ176/'MIP 2017'!BZ$173),0)</f>
        <v>0</v>
      </c>
      <c r="CA176" s="35">
        <f>+IFERROR(('MIP 2017'!CA176/'MIP 2017'!CA$173),0)</f>
        <v>0</v>
      </c>
      <c r="CB176" s="35">
        <f>+IFERROR(('MIP 2017'!CB176/'MIP 2017'!CB$173),0)</f>
        <v>0</v>
      </c>
      <c r="CC176" s="35">
        <f>+IFERROR(('MIP 2017'!CC176/'MIP 2017'!CC$173),0)</f>
        <v>0</v>
      </c>
      <c r="CD176" s="35">
        <f>+IFERROR(('MIP 2017'!CD176/'MIP 2017'!CD$173),0)</f>
        <v>0</v>
      </c>
      <c r="CE176" s="35">
        <f>+IFERROR(('MIP 2017'!CE176/'MIP 2017'!CE$173),0)</f>
        <v>0</v>
      </c>
      <c r="CF176" s="35">
        <f>+IFERROR(('MIP 2017'!CF176/'MIP 2017'!CF$173),0)</f>
        <v>0</v>
      </c>
      <c r="CG176" s="35">
        <f>+IFERROR(('MIP 2017'!CG176/'MIP 2017'!CG$173),0)</f>
        <v>0</v>
      </c>
      <c r="CH176" s="35">
        <f>+IFERROR(('MIP 2017'!CH176/'MIP 2017'!CH$173),0)</f>
        <v>0</v>
      </c>
      <c r="CI176" s="35">
        <f>+IFERROR(('MIP 2017'!CI176/'MIP 2017'!CI$173),0)</f>
        <v>0</v>
      </c>
      <c r="CJ176" s="35">
        <f>+IFERROR(('MIP 2017'!CJ176/'MIP 2017'!CJ$173),0)</f>
        <v>0</v>
      </c>
      <c r="CK176" s="35">
        <f>+IFERROR(('MIP 2017'!CK176/'MIP 2017'!CK$173),0)</f>
        <v>0</v>
      </c>
      <c r="CL176" s="35">
        <f>+IFERROR(('MIP 2017'!CL176/'MIP 2017'!CL$173),0)</f>
        <v>0</v>
      </c>
      <c r="CM176" s="35">
        <f>+IFERROR(('MIP 2017'!CM176/'MIP 2017'!CM$173),0)</f>
        <v>0</v>
      </c>
      <c r="CN176" s="35">
        <f>+IFERROR(('MIP 2017'!CN176/'MIP 2017'!CN$173),0)</f>
        <v>0</v>
      </c>
      <c r="CO176" s="35">
        <f>+IFERROR(('MIP 2017'!CO176/'MIP 2017'!CO$173),0)</f>
        <v>0</v>
      </c>
      <c r="CP176" s="35">
        <f>+IFERROR(('MIP 2017'!CP176/'MIP 2017'!CP$173),0)</f>
        <v>0</v>
      </c>
      <c r="CQ176" s="35">
        <f>+IFERROR(('MIP 2017'!CQ176/'MIP 2017'!CQ$173),0)</f>
        <v>0</v>
      </c>
      <c r="CR176" s="35">
        <f>+IFERROR(('MIP 2017'!CR176/'MIP 2017'!CR$173),0)</f>
        <v>0</v>
      </c>
      <c r="CS176" s="35">
        <f>+IFERROR(('MIP 2017'!CS176/'MIP 2017'!CS$173),0)</f>
        <v>0</v>
      </c>
      <c r="CT176" s="35">
        <f>+IFERROR(('MIP 2017'!CT176/'MIP 2017'!CT$173),0)</f>
        <v>0</v>
      </c>
      <c r="CU176" s="35">
        <f>+IFERROR(('MIP 2017'!CU176/'MIP 2017'!CU$173),0)</f>
        <v>0</v>
      </c>
      <c r="CV176" s="35">
        <f>+IFERROR(('MIP 2017'!CV176/'MIP 2017'!CV$173),0)</f>
        <v>0</v>
      </c>
      <c r="CW176" s="35">
        <f>+IFERROR(('MIP 2017'!CW176/'MIP 2017'!CW$173),0)</f>
        <v>0</v>
      </c>
      <c r="CX176" s="35">
        <f>+IFERROR(('MIP 2017'!CX176/'MIP 2017'!CX$173),0)</f>
        <v>0</v>
      </c>
      <c r="CY176" s="35">
        <f>+IFERROR(('MIP 2017'!CY176/'MIP 2017'!CY$173),0)</f>
        <v>0</v>
      </c>
      <c r="CZ176" s="35">
        <f>+IFERROR(('MIP 2017'!CZ176/'MIP 2017'!CZ$173),0)</f>
        <v>0</v>
      </c>
      <c r="DA176" s="35">
        <f>+IFERROR(('MIP 2017'!DA176/'MIP 2017'!DA$173),0)</f>
        <v>0</v>
      </c>
      <c r="DB176" s="35">
        <f>+IFERROR(('MIP 2017'!DB176/'MIP 2017'!DB$173),0)</f>
        <v>0</v>
      </c>
      <c r="DC176" s="35">
        <f>+IFERROR(('MIP 2017'!DC176/'MIP 2017'!DC$173),0)</f>
        <v>0</v>
      </c>
      <c r="DD176" s="35">
        <f>+IFERROR(('MIP 2017'!DD176/'MIP 2017'!DD$173),0)</f>
        <v>0</v>
      </c>
      <c r="DE176" s="35">
        <f>+IFERROR(('MIP 2017'!DE176/'MIP 2017'!DE$173),0)</f>
        <v>0</v>
      </c>
      <c r="DF176" s="35">
        <f>+IFERROR(('MIP 2017'!DF176/'MIP 2017'!DF$173),0)</f>
        <v>0</v>
      </c>
      <c r="DG176" s="35">
        <f>+IFERROR(('MIP 2017'!DG176/'MIP 2017'!DG$173),0)</f>
        <v>0</v>
      </c>
      <c r="DH176" s="35">
        <f>+IFERROR(('MIP 2017'!DH176/'MIP 2017'!DH$173),0)</f>
        <v>0</v>
      </c>
      <c r="DI176" s="35">
        <f>+IFERROR(('MIP 2017'!DI176/'MIP 2017'!DI$173),0)</f>
        <v>0</v>
      </c>
      <c r="DJ176" s="35">
        <f>+IFERROR(('MIP 2017'!DJ176/'MIP 2017'!DJ$173),0)</f>
        <v>0</v>
      </c>
      <c r="DK176" s="35">
        <f>+IFERROR(('MIP 2017'!DK176/'MIP 2017'!DK$173),0)</f>
        <v>0</v>
      </c>
      <c r="DL176" s="35">
        <f>+IFERROR(('MIP 2017'!DL176/'MIP 2017'!DL$173),0)</f>
        <v>0</v>
      </c>
      <c r="DM176" s="35">
        <f>+IFERROR(('MIP 2017'!DM176/'MIP 2017'!DM$173),0)</f>
        <v>0</v>
      </c>
      <c r="DN176" s="35">
        <f>+IFERROR(('MIP 2017'!DN176/'MIP 2017'!DN$173),0)</f>
        <v>0</v>
      </c>
      <c r="DO176" s="35">
        <f>+IFERROR(('MIP 2017'!DO176/'MIP 2017'!DO$173),0)</f>
        <v>0</v>
      </c>
      <c r="DP176" s="35">
        <f>+IFERROR(('MIP 2017'!DP176/'MIP 2017'!DP$173),0)</f>
        <v>0</v>
      </c>
      <c r="DQ176" s="35">
        <f>+IFERROR(('MIP 2017'!DQ176/'MIP 2017'!DQ$173),0)</f>
        <v>0</v>
      </c>
      <c r="DR176" s="35">
        <f>+IFERROR(('MIP 2017'!DR176/'MIP 2017'!DR$173),0)</f>
        <v>0</v>
      </c>
      <c r="DS176" s="35">
        <f>+IFERROR(('MIP 2017'!DS176/'MIP 2017'!DS$173),0)</f>
        <v>0</v>
      </c>
      <c r="DT176" s="35">
        <f>+IFERROR(('MIP 2017'!DT176/'MIP 2017'!DT$173),0)</f>
        <v>0</v>
      </c>
      <c r="DU176" s="35">
        <f>+IFERROR(('MIP 2017'!DU176/'MIP 2017'!DU$173),0)</f>
        <v>0</v>
      </c>
      <c r="DV176" s="35">
        <f>+IFERROR(('MIP 2017'!DV176/'MIP 2017'!DV$173),0)</f>
        <v>0</v>
      </c>
      <c r="DW176" s="35">
        <f>+IFERROR(('MIP 2017'!DW176/'MIP 2017'!DW$173),0)</f>
        <v>0</v>
      </c>
      <c r="DX176" s="35">
        <f>+IFERROR(('MIP 2017'!DX176/'MIP 2017'!DX$173),0)</f>
        <v>0</v>
      </c>
      <c r="DY176" s="35">
        <f>+IFERROR(('MIP 2017'!DY176/'MIP 2017'!DY$173),0)</f>
        <v>0</v>
      </c>
      <c r="DZ176" s="35">
        <f>+IFERROR(('MIP 2017'!DZ176/'MIP 2017'!DZ$173),0)</f>
        <v>0</v>
      </c>
      <c r="EA176" s="35">
        <f>+IFERROR(('MIP 2017'!EA176/'MIP 2017'!EA$173),0)</f>
        <v>0</v>
      </c>
      <c r="EB176" s="35">
        <f>+IFERROR(('MIP 2017'!EB176/'MIP 2017'!EB$173),0)</f>
        <v>0</v>
      </c>
      <c r="EC176" s="35">
        <f>+IFERROR(('MIP 2017'!EC176/'MIP 2017'!EC$173),0)</f>
        <v>0</v>
      </c>
      <c r="ED176" s="35">
        <f>+IFERROR(('MIP 2017'!ED176/'MIP 2017'!ED$173),0)</f>
        <v>0</v>
      </c>
      <c r="EE176" s="35">
        <f>+IFERROR(('MIP 2017'!EE176/'MIP 2017'!EE$173),0)</f>
        <v>0</v>
      </c>
      <c r="EF176" s="35">
        <f>+IFERROR(('MIP 2017'!EF176/'MIP 2017'!EF$173),0)</f>
        <v>0</v>
      </c>
      <c r="EG176" s="35">
        <f>+IFERROR(('MIP 2017'!EG176/'MIP 2017'!EG$173),0)</f>
        <v>0</v>
      </c>
      <c r="EH176" s="35">
        <f>+IFERROR(('MIP 2017'!EH176/'MIP 2017'!EH$173),0)</f>
        <v>0</v>
      </c>
    </row>
    <row r="177" spans="1:138" s="7" customFormat="1" ht="21" customHeight="1" x14ac:dyDescent="0.2">
      <c r="A177" s="179" t="s">
        <v>27</v>
      </c>
      <c r="B177" s="180"/>
      <c r="C177" s="35">
        <f>+IFERROR(('MIP 2017'!C177/'MIP 2017'!C$173),0)</f>
        <v>5.7610262303233822E-2</v>
      </c>
      <c r="D177" s="35">
        <f>+IFERROR(('MIP 2017'!D177/'MIP 2017'!D$173),0)</f>
        <v>6.7705477648163162E-2</v>
      </c>
      <c r="E177" s="35">
        <f>+IFERROR(('MIP 2017'!E177/'MIP 2017'!E$173),0)</f>
        <v>0.22252458413115866</v>
      </c>
      <c r="F177" s="35">
        <f>+IFERROR(('MIP 2017'!F177/'MIP 2017'!F$173),0)</f>
        <v>0.405268617036872</v>
      </c>
      <c r="G177" s="35">
        <f>+IFERROR(('MIP 2017'!G177/'MIP 2017'!G$173),0)</f>
        <v>0.65061729400847002</v>
      </c>
      <c r="H177" s="35">
        <f>+IFERROR(('MIP 2017'!H177/'MIP 2017'!H$173),0)</f>
        <v>5.306163629063216E-2</v>
      </c>
      <c r="I177" s="35">
        <f>+IFERROR(('MIP 2017'!I177/'MIP 2017'!I$173),0)</f>
        <v>0.3659491074863977</v>
      </c>
      <c r="J177" s="35">
        <f>+IFERROR(('MIP 2017'!J177/'MIP 2017'!J$173),0)</f>
        <v>0.15083971533243326</v>
      </c>
      <c r="K177" s="35">
        <f>+IFERROR(('MIP 2017'!K177/'MIP 2017'!K$173),0)</f>
        <v>0.12692002787909051</v>
      </c>
      <c r="L177" s="35">
        <f>+IFERROR(('MIP 2017'!L177/'MIP 2017'!L$173),0)</f>
        <v>0.19346697468864729</v>
      </c>
      <c r="M177" s="35">
        <f>+IFERROR(('MIP 2017'!M177/'MIP 2017'!M$173),0)</f>
        <v>0.3391735385393812</v>
      </c>
      <c r="N177" s="35">
        <f>+IFERROR(('MIP 2017'!N177/'MIP 2017'!N$173),0)</f>
        <v>0.12024793938734719</v>
      </c>
      <c r="O177" s="35">
        <f>+IFERROR(('MIP 2017'!O177/'MIP 2017'!O$173),0)</f>
        <v>0.18308552968486552</v>
      </c>
      <c r="P177" s="35">
        <f>+IFERROR(('MIP 2017'!P177/'MIP 2017'!P$173),0)</f>
        <v>0.49073276318182019</v>
      </c>
      <c r="Q177" s="35">
        <f>+IFERROR(('MIP 2017'!Q177/'MIP 2017'!Q$173),0)</f>
        <v>3.4184244351709886E-2</v>
      </c>
      <c r="R177" s="35">
        <f>+IFERROR(('MIP 2017'!R177/'MIP 2017'!R$173),0)</f>
        <v>0.45228540249407456</v>
      </c>
      <c r="S177" s="35">
        <f>+IFERROR(('MIP 2017'!S177/'MIP 2017'!S$173),0)</f>
        <v>0.30469364584810699</v>
      </c>
      <c r="T177" s="35">
        <f>+IFERROR(('MIP 2017'!T177/'MIP 2017'!T$173),0)</f>
        <v>0.1397510958221857</v>
      </c>
      <c r="U177" s="35">
        <f>+IFERROR(('MIP 2017'!U177/'MIP 2017'!U$173),0)</f>
        <v>0.19553962502633473</v>
      </c>
      <c r="V177" s="35">
        <f>+IFERROR(('MIP 2017'!V177/'MIP 2017'!V$173),0)</f>
        <v>4.5733688119423046E-3</v>
      </c>
      <c r="W177" s="35">
        <f>+IFERROR(('MIP 2017'!W177/'MIP 2017'!W$173),0)</f>
        <v>0.14478486844137992</v>
      </c>
      <c r="X177" s="35">
        <f>+IFERROR(('MIP 2017'!X177/'MIP 2017'!X$173),0)</f>
        <v>0.26817813771734694</v>
      </c>
      <c r="Y177" s="35">
        <f>+IFERROR(('MIP 2017'!Y177/'MIP 2017'!Y$173),0)</f>
        <v>0.58018294902245571</v>
      </c>
      <c r="Z177" s="35">
        <f>+IFERROR(('MIP 2017'!Z177/'MIP 2017'!Z$173),0)</f>
        <v>0.57861683967643596</v>
      </c>
      <c r="AA177" s="35">
        <f>+IFERROR(('MIP 2017'!AA177/'MIP 2017'!AA$173),0)</f>
        <v>0.31254855500511741</v>
      </c>
      <c r="AB177" s="35">
        <f>+IFERROR(('MIP 2017'!AB177/'MIP 2017'!AB$173),0)</f>
        <v>0.3613523164032299</v>
      </c>
      <c r="AC177" s="35">
        <f>+IFERROR(('MIP 2017'!AC177/'MIP 2017'!AC$173),0)</f>
        <v>0.68842192416169545</v>
      </c>
      <c r="AD177" s="35">
        <f>+IFERROR(('MIP 2017'!AD177/'MIP 2017'!AD$173),0)</f>
        <v>0.24112374620025812</v>
      </c>
      <c r="AE177" s="35">
        <f>+IFERROR(('MIP 2017'!AE177/'MIP 2017'!AE$173),0)</f>
        <v>0.25149924416366753</v>
      </c>
      <c r="AF177" s="35">
        <f>+IFERROR(('MIP 2017'!AF177/'MIP 2017'!AF$173),0)</f>
        <v>0.62236040914404134</v>
      </c>
      <c r="AG177" s="35">
        <f>+IFERROR(('MIP 2017'!AG177/'MIP 2017'!AG$173),0)</f>
        <v>8.4050154024795251E-2</v>
      </c>
      <c r="AH177" s="35">
        <f>+IFERROR(('MIP 2017'!AH177/'MIP 2017'!AH$173),0)</f>
        <v>0.13304627487122678</v>
      </c>
      <c r="AI177" s="35">
        <f>+IFERROR(('MIP 2017'!AI177/'MIP 2017'!AI$173),0)</f>
        <v>0.55225327519627265</v>
      </c>
      <c r="AJ177" s="35">
        <f>+IFERROR(('MIP 2017'!AJ177/'MIP 2017'!AJ$173),0)</f>
        <v>0.5524405287332339</v>
      </c>
      <c r="AK177" s="35">
        <f>+IFERROR(('MIP 2017'!AK177/'MIP 2017'!AK$173),0)</f>
        <v>0.36389437738409042</v>
      </c>
      <c r="AL177" s="35">
        <f>+IFERROR(('MIP 2017'!AL177/'MIP 2017'!AL$173),0)</f>
        <v>0.70925447699815891</v>
      </c>
      <c r="AM177" s="35">
        <f>+IFERROR(('MIP 2017'!AM177/'MIP 2017'!AM$173),0)</f>
        <v>0.52194479466761146</v>
      </c>
      <c r="AN177" s="35">
        <f>+IFERROR(('MIP 2017'!AN177/'MIP 2017'!AN$173),0)</f>
        <v>0.72285159996885362</v>
      </c>
      <c r="AO177" s="35">
        <f>+IFERROR(('MIP 2017'!AO177/'MIP 2017'!AO$173),0)</f>
        <v>0.58792900705020656</v>
      </c>
      <c r="AP177" s="35">
        <f>+IFERROR(('MIP 2017'!AP177/'MIP 2017'!AP$173),0)</f>
        <v>0.38618794914946408</v>
      </c>
      <c r="AQ177" s="35">
        <f>+IFERROR(('MIP 2017'!AQ177/'MIP 2017'!AQ$173),0)</f>
        <v>0.45183876820835484</v>
      </c>
      <c r="AR177" s="35">
        <f>+IFERROR(('MIP 2017'!AR177/'MIP 2017'!AR$173),0)</f>
        <v>0.35372082128209087</v>
      </c>
      <c r="AS177" s="35">
        <f>+IFERROR(('MIP 2017'!AS177/'MIP 2017'!AS$173),0)</f>
        <v>0.73716988258469318</v>
      </c>
      <c r="AT177" s="35">
        <f>+IFERROR(('MIP 2017'!AT177/'MIP 2017'!AT$173),0)</f>
        <v>0.69242683380361469</v>
      </c>
      <c r="AU177" s="35">
        <f>+IFERROR(('MIP 2017'!AU177/'MIP 2017'!AU$173),0)</f>
        <v>0.69396073288667237</v>
      </c>
      <c r="AV177" s="35">
        <f>+IFERROR(('MIP 2017'!AV177/'MIP 2017'!AV$173),0)</f>
        <v>0.64850160874651452</v>
      </c>
      <c r="AW177" s="35">
        <f>+IFERROR(('MIP 2017'!AW177/'MIP 2017'!AW$173),0)</f>
        <v>0.55064597565272466</v>
      </c>
      <c r="AX177" s="35">
        <f>+IFERROR(('MIP 2017'!AX177/'MIP 2017'!AX$173),0)</f>
        <v>0.33442936355150121</v>
      </c>
      <c r="AY177" s="35">
        <f>+IFERROR(('MIP 2017'!AY177/'MIP 2017'!AY$173),0)</f>
        <v>0.15194173006881226</v>
      </c>
      <c r="AZ177" s="35">
        <f>+IFERROR(('MIP 2017'!AZ177/'MIP 2017'!AZ$173),0)</f>
        <v>0.158787316342311</v>
      </c>
      <c r="BA177" s="35">
        <f>+IFERROR(('MIP 2017'!BA177/'MIP 2017'!BA$173),0)</f>
        <v>0.10049741049698538</v>
      </c>
      <c r="BB177" s="35">
        <f>+IFERROR(('MIP 2017'!BB177/'MIP 2017'!BB$173),0)</f>
        <v>0.34178571096120042</v>
      </c>
      <c r="BC177" s="35">
        <f>+IFERROR(('MIP 2017'!BC177/'MIP 2017'!BC$173),0)</f>
        <v>0.52265319419750522</v>
      </c>
      <c r="BD177" s="35">
        <f>+IFERROR(('MIP 2017'!BD177/'MIP 2017'!BD$173),0)</f>
        <v>0.14074911237394447</v>
      </c>
      <c r="BE177" s="35">
        <f>+IFERROR(('MIP 2017'!BE177/'MIP 2017'!BE$173),0)</f>
        <v>0.62658535142474803</v>
      </c>
      <c r="BF177" s="35">
        <f>+IFERROR(('MIP 2017'!BF177/'MIP 2017'!BF$173),0)</f>
        <v>0.37764446994788603</v>
      </c>
      <c r="BG177" s="35">
        <f>+IFERROR(('MIP 2017'!BG177/'MIP 2017'!BG$173),0)</f>
        <v>0.42500863002528405</v>
      </c>
      <c r="BH177" s="35">
        <f>+IFERROR(('MIP 2017'!BH177/'MIP 2017'!BH$173),0)</f>
        <v>0.43958388644676172</v>
      </c>
      <c r="BI177" s="35">
        <f>+IFERROR(('MIP 2017'!BI177/'MIP 2017'!BI$173),0)</f>
        <v>0.56735396180223141</v>
      </c>
      <c r="BJ177" s="35">
        <f>+IFERROR(('MIP 2017'!BJ177/'MIP 2017'!BJ$173),0)</f>
        <v>0.46860040958188209</v>
      </c>
      <c r="BK177" s="35">
        <f>+IFERROR(('MIP 2017'!BK177/'MIP 2017'!BK$173),0)</f>
        <v>0.4304942706824601</v>
      </c>
      <c r="BL177" s="35">
        <f>+IFERROR(('MIP 2017'!BL177/'MIP 2017'!BL$173),0)</f>
        <v>0.52707971705597523</v>
      </c>
      <c r="BM177" s="35">
        <f>+IFERROR(('MIP 2017'!BM177/'MIP 2017'!BM$173),0)</f>
        <v>0.6927016280383973</v>
      </c>
      <c r="BN177" s="35">
        <f>+IFERROR(('MIP 2017'!BN177/'MIP 2017'!BN$173),0)</f>
        <v>0.39416443566304415</v>
      </c>
      <c r="BO177" s="35">
        <f>+IFERROR(('MIP 2017'!BO177/'MIP 2017'!BO$173),0)</f>
        <v>0.41200409722184378</v>
      </c>
      <c r="BP177" s="35">
        <f>+IFERROR(('MIP 2017'!BP177/'MIP 2017'!BP$173),0)</f>
        <v>0.24183233550984054</v>
      </c>
      <c r="BQ177" s="35">
        <f>+IFERROR(('MIP 2017'!BQ177/'MIP 2017'!BQ$173),0)</f>
        <v>0.50789587496508548</v>
      </c>
      <c r="BR177" s="35">
        <f>+IFERROR(('MIP 2017'!BR177/'MIP 2017'!BR$173),0)</f>
        <v>0.35125427132125681</v>
      </c>
      <c r="BS177" s="35">
        <f>+IFERROR(('MIP 2017'!BS177/'MIP 2017'!BS$173),0)</f>
        <v>0.27875759125767657</v>
      </c>
      <c r="BT177" s="35">
        <f>+IFERROR(('MIP 2017'!BT177/'MIP 2017'!BT$173),0)</f>
        <v>0.12812455372182127</v>
      </c>
      <c r="BU177" s="35">
        <f>+IFERROR(('MIP 2017'!BU177/'MIP 2017'!BU$173),0)</f>
        <v>0.72861893759152918</v>
      </c>
      <c r="BV177" s="35">
        <f>+IFERROR(('MIP 2017'!BV177/'MIP 2017'!BV$173),0)</f>
        <v>0.25153273169411589</v>
      </c>
      <c r="BW177" s="35">
        <f>+IFERROR(('MIP 2017'!BW177/'MIP 2017'!BW$173),0)</f>
        <v>0.52777576607902454</v>
      </c>
      <c r="BX177" s="35">
        <f>+IFERROR(('MIP 2017'!BX177/'MIP 2017'!BX$173),0)</f>
        <v>0.61051402522284737</v>
      </c>
      <c r="BY177" s="35">
        <f>+IFERROR(('MIP 2017'!BY177/'MIP 2017'!BY$173),0)</f>
        <v>0.47235023861253478</v>
      </c>
      <c r="BZ177" s="35">
        <f>+IFERROR(('MIP 2017'!BZ177/'MIP 2017'!BZ$173),0)</f>
        <v>0.18211898885480196</v>
      </c>
      <c r="CA177" s="35">
        <f>+IFERROR(('MIP 2017'!CA177/'MIP 2017'!CA$173),0)</f>
        <v>0.77781242370600101</v>
      </c>
      <c r="CB177" s="35">
        <f>+IFERROR(('MIP 2017'!CB177/'MIP 2017'!CB$173),0)</f>
        <v>0.39656245496303782</v>
      </c>
      <c r="CC177" s="35">
        <f>+IFERROR(('MIP 2017'!CC177/'MIP 2017'!CC$173),0)</f>
        <v>0.53588465812488628</v>
      </c>
      <c r="CD177" s="35">
        <f>+IFERROR(('MIP 2017'!CD177/'MIP 2017'!CD$173),0)</f>
        <v>0.32331900018098847</v>
      </c>
      <c r="CE177" s="35">
        <f>+IFERROR(('MIP 2017'!CE177/'MIP 2017'!CE$173),0)</f>
        <v>0.3868551185604428</v>
      </c>
      <c r="CF177" s="35">
        <f>+IFERROR(('MIP 2017'!CF177/'MIP 2017'!CF$173),0)</f>
        <v>0.34561610111456809</v>
      </c>
      <c r="CG177" s="35">
        <f>+IFERROR(('MIP 2017'!CG177/'MIP 2017'!CG$173),0)</f>
        <v>0.40789210088091399</v>
      </c>
      <c r="CH177" s="35">
        <f>+IFERROR(('MIP 2017'!CH177/'MIP 2017'!CH$173),0)</f>
        <v>0.11107743846320957</v>
      </c>
      <c r="CI177" s="35">
        <f>+IFERROR(('MIP 2017'!CI177/'MIP 2017'!CI$173),0)</f>
        <v>0.89985289014472258</v>
      </c>
      <c r="CJ177" s="35">
        <f>+IFERROR(('MIP 2017'!CJ177/'MIP 2017'!CJ$173),0)</f>
        <v>0.63640068209506195</v>
      </c>
      <c r="CK177" s="35">
        <f>+IFERROR(('MIP 2017'!CK177/'MIP 2017'!CK$173),0)</f>
        <v>9.4403001135618899E-5</v>
      </c>
      <c r="CL177" s="35">
        <f>+IFERROR(('MIP 2017'!CL177/'MIP 2017'!CL$173),0)</f>
        <v>0.28058582420984995</v>
      </c>
      <c r="CM177" s="35">
        <f>+IFERROR(('MIP 2017'!CM177/'MIP 2017'!CM$173),0)</f>
        <v>0.6356352300089031</v>
      </c>
      <c r="CN177" s="35">
        <f>+IFERROR(('MIP 2017'!CN177/'MIP 2017'!CN$173),0)</f>
        <v>0.50507163151180068</v>
      </c>
      <c r="CO177" s="35">
        <f>+IFERROR(('MIP 2017'!CO177/'MIP 2017'!CO$173),0)</f>
        <v>0.57281197289284658</v>
      </c>
      <c r="CP177" s="35">
        <f>+IFERROR(('MIP 2017'!CP177/'MIP 2017'!CP$173),0)</f>
        <v>0.31674827769563968</v>
      </c>
      <c r="CQ177" s="35">
        <f>+IFERROR(('MIP 2017'!CQ177/'MIP 2017'!CQ$173),0)</f>
        <v>0.44463874747863269</v>
      </c>
      <c r="CR177" s="35">
        <f>+IFERROR(('MIP 2017'!CR177/'MIP 2017'!CR$173),0)</f>
        <v>0.4612602762898616</v>
      </c>
      <c r="CS177" s="35">
        <f>+IFERROR(('MIP 2017'!CS177/'MIP 2017'!CS$173),0)</f>
        <v>0.37684257049632192</v>
      </c>
      <c r="CT177" s="35">
        <f>+IFERROR(('MIP 2017'!CT177/'MIP 2017'!CT$173),0)</f>
        <v>0.61151341220831856</v>
      </c>
      <c r="CU177" s="35">
        <f>+IFERROR(('MIP 2017'!CU177/'MIP 2017'!CU$173),0)</f>
        <v>0.48409908699516535</v>
      </c>
      <c r="CV177" s="35">
        <f>+IFERROR(('MIP 2017'!CV177/'MIP 2017'!CV$173),0)</f>
        <v>8.8698597896837234E-2</v>
      </c>
      <c r="CW177" s="35">
        <f>+IFERROR(('MIP 2017'!CW177/'MIP 2017'!CW$173),0)</f>
        <v>0.53127853883469212</v>
      </c>
      <c r="CX177" s="35">
        <f>+IFERROR(('MIP 2017'!CX177/'MIP 2017'!CX$173),0)</f>
        <v>0.36718789407445257</v>
      </c>
      <c r="CY177" s="35">
        <f>+IFERROR(('MIP 2017'!CY177/'MIP 2017'!CY$173),0)</f>
        <v>0.64159262744560874</v>
      </c>
      <c r="CZ177" s="35">
        <f>+IFERROR(('MIP 2017'!CZ177/'MIP 2017'!CZ$173),0)</f>
        <v>0.43657514441250195</v>
      </c>
      <c r="DA177" s="35">
        <f>+IFERROR(('MIP 2017'!DA177/'MIP 2017'!DA$173),0)</f>
        <v>0.87962780443348476</v>
      </c>
      <c r="DB177" s="35">
        <f>+IFERROR(('MIP 2017'!DB177/'MIP 2017'!DB$173),0)</f>
        <v>0.22016449161983137</v>
      </c>
      <c r="DC177" s="35">
        <f>+IFERROR(('MIP 2017'!DC177/'MIP 2017'!DC$173),0)</f>
        <v>0.20496397443683609</v>
      </c>
      <c r="DD177" s="35">
        <f>+IFERROR(('MIP 2017'!DD177/'MIP 2017'!DD$173),0)</f>
        <v>0.19925954435375959</v>
      </c>
      <c r="DE177" s="35">
        <f>+IFERROR(('MIP 2017'!DE177/'MIP 2017'!DE$173),0)</f>
        <v>0.40024709558389154</v>
      </c>
      <c r="DF177" s="35">
        <f>+IFERROR(('MIP 2017'!DF177/'MIP 2017'!DF$173),0)</f>
        <v>0.23698500026595912</v>
      </c>
      <c r="DG177" s="35">
        <f>+IFERROR(('MIP 2017'!DG177/'MIP 2017'!DG$173),0)</f>
        <v>0.51714722636011556</v>
      </c>
      <c r="DH177" s="35">
        <f>+IFERROR(('MIP 2017'!DH177/'MIP 2017'!DH$173),0)</f>
        <v>0.2646404196790812</v>
      </c>
      <c r="DI177" s="35">
        <f>+IFERROR(('MIP 2017'!DI177/'MIP 2017'!DI$173),0)</f>
        <v>0.34304943747691602</v>
      </c>
      <c r="DJ177" s="35">
        <f>+IFERROR(('MIP 2017'!DJ177/'MIP 2017'!DJ$173),0)</f>
        <v>0.73844687484296967</v>
      </c>
      <c r="DK177" s="35">
        <f>+IFERROR(('MIP 2017'!DK177/'MIP 2017'!DK$173),0)</f>
        <v>0.61552219441647693</v>
      </c>
      <c r="DL177" s="35">
        <f>+IFERROR(('MIP 2017'!DL177/'MIP 2017'!DL$173),0)</f>
        <v>0.66772332806160173</v>
      </c>
      <c r="DM177" s="35">
        <f>+IFERROR(('MIP 2017'!DM177/'MIP 2017'!DM$173),0)</f>
        <v>0.8445029239446149</v>
      </c>
      <c r="DN177" s="35">
        <f>+IFERROR(('MIP 2017'!DN177/'MIP 2017'!DN$173),0)</f>
        <v>0.13259733483886246</v>
      </c>
      <c r="DO177" s="35">
        <f>+IFERROR(('MIP 2017'!DO177/'MIP 2017'!DO$173),0)</f>
        <v>0.47756597186310207</v>
      </c>
      <c r="DP177" s="35">
        <f>+IFERROR(('MIP 2017'!DP177/'MIP 2017'!DP$173),0)</f>
        <v>0.26304941542471411</v>
      </c>
      <c r="DQ177" s="35">
        <f>+IFERROR(('MIP 2017'!DQ177/'MIP 2017'!DQ$173),0)</f>
        <v>0.13461019026208998</v>
      </c>
      <c r="DR177" s="35">
        <f>+IFERROR(('MIP 2017'!DR177/'MIP 2017'!DR$173),0)</f>
        <v>0.23333968770918467</v>
      </c>
      <c r="DS177" s="35">
        <f>+IFERROR(('MIP 2017'!DS177/'MIP 2017'!DS$173),0)</f>
        <v>4.7054896393194108E-2</v>
      </c>
      <c r="DT177" s="35">
        <f>+IFERROR(('MIP 2017'!DT177/'MIP 2017'!DT$173),0)</f>
        <v>2.3159781632069346E-2</v>
      </c>
      <c r="DU177" s="35">
        <f>+IFERROR(('MIP 2017'!DU177/'MIP 2017'!DU$173),0)</f>
        <v>6.9568708271963278E-2</v>
      </c>
      <c r="DV177" s="35">
        <f>+IFERROR(('MIP 2017'!DV177/'MIP 2017'!DV$173),0)</f>
        <v>0.10889684257773491</v>
      </c>
      <c r="DW177" s="35">
        <f>+IFERROR(('MIP 2017'!DW177/'MIP 2017'!DW$173),0)</f>
        <v>7.8615821093185836E-2</v>
      </c>
      <c r="DX177" s="35">
        <f>+IFERROR(('MIP 2017'!DX177/'MIP 2017'!DX$173),0)</f>
        <v>0.21150354426205778</v>
      </c>
      <c r="DY177" s="35">
        <f>+IFERROR(('MIP 2017'!DY177/'MIP 2017'!DY$173),0)</f>
        <v>0.62484261034963384</v>
      </c>
      <c r="DZ177" s="35">
        <f>+IFERROR(('MIP 2017'!DZ177/'MIP 2017'!DZ$173),0)</f>
        <v>0.70327707128991268</v>
      </c>
      <c r="EA177" s="35">
        <f>+IFERROR(('MIP 2017'!EA177/'MIP 2017'!EA$173),0)</f>
        <v>0.50912512386836062</v>
      </c>
      <c r="EB177" s="35">
        <f>+IFERROR(('MIP 2017'!EB177/'MIP 2017'!EB$173),0)</f>
        <v>0.16516817610766563</v>
      </c>
      <c r="EC177" s="35">
        <f>+IFERROR(('MIP 2017'!EC177/'MIP 2017'!EC$173),0)</f>
        <v>0.21217694841995846</v>
      </c>
      <c r="ED177" s="35">
        <f>+IFERROR(('MIP 2017'!ED177/'MIP 2017'!ED$173),0)</f>
        <v>0.55677519063765046</v>
      </c>
      <c r="EE177" s="35">
        <f>+IFERROR(('MIP 2017'!EE177/'MIP 2017'!EE$173),0)</f>
        <v>0.27489066976550913</v>
      </c>
      <c r="EF177" s="35">
        <f>+IFERROR(('MIP 2017'!EF177/'MIP 2017'!EF$173),0)</f>
        <v>0.33948826101708868</v>
      </c>
      <c r="EG177" s="35">
        <f>+IFERROR(('MIP 2017'!EG177/'MIP 2017'!EG$173),0)</f>
        <v>4.1573730320760525E-2</v>
      </c>
      <c r="EH177" s="35">
        <f>+IFERROR(('MIP 2017'!EH177/'MIP 2017'!EH$173),0)</f>
        <v>0</v>
      </c>
    </row>
    <row r="178" spans="1:138" s="7" customFormat="1" ht="21" customHeight="1" x14ac:dyDescent="0.2">
      <c r="A178" s="179" t="s">
        <v>28</v>
      </c>
      <c r="B178" s="180"/>
      <c r="C178" s="35">
        <f>+IFERROR(('MIP 2017'!C178/'MIP 2017'!C$173),0)</f>
        <v>0.28793709628259501</v>
      </c>
      <c r="D178" s="35">
        <f>+IFERROR(('MIP 2017'!D178/'MIP 2017'!D$173),0)</f>
        <v>0.51791953894989673</v>
      </c>
      <c r="E178" s="35">
        <f>+IFERROR(('MIP 2017'!E178/'MIP 2017'!E$173),0)</f>
        <v>0.11121857837244178</v>
      </c>
      <c r="F178" s="35">
        <f>+IFERROR(('MIP 2017'!F178/'MIP 2017'!F$173),0)</f>
        <v>0.17132591916722506</v>
      </c>
      <c r="G178" s="35">
        <f>+IFERROR(('MIP 2017'!G178/'MIP 2017'!G$173),0)</f>
        <v>4.9269482327071847E-3</v>
      </c>
      <c r="H178" s="35">
        <f>+IFERROR(('MIP 2017'!H178/'MIP 2017'!H$173),0)</f>
        <v>0.65218575521077193</v>
      </c>
      <c r="I178" s="35">
        <f>+IFERROR(('MIP 2017'!I178/'MIP 2017'!I$173),0)</f>
        <v>0.15070158944659315</v>
      </c>
      <c r="J178" s="35">
        <f>+IFERROR(('MIP 2017'!J178/'MIP 2017'!J$173),0)</f>
        <v>0.57885036894310637</v>
      </c>
      <c r="K178" s="35">
        <f>+IFERROR(('MIP 2017'!K178/'MIP 2017'!K$173),0)</f>
        <v>0.48117151682106912</v>
      </c>
      <c r="L178" s="35">
        <f>+IFERROR(('MIP 2017'!L178/'MIP 2017'!L$173),0)</f>
        <v>0.55457700335712967</v>
      </c>
      <c r="M178" s="35">
        <f>+IFERROR(('MIP 2017'!M178/'MIP 2017'!M$173),0)</f>
        <v>0.11973857498512526</v>
      </c>
      <c r="N178" s="35">
        <f>+IFERROR(('MIP 2017'!N178/'MIP 2017'!N$173),0)</f>
        <v>0.17203361220951346</v>
      </c>
      <c r="O178" s="35">
        <f>+IFERROR(('MIP 2017'!O178/'MIP 2017'!O$173),0)</f>
        <v>0.12158503649499393</v>
      </c>
      <c r="P178" s="35">
        <f>+IFERROR(('MIP 2017'!P178/'MIP 2017'!P$173),0)</f>
        <v>9.7556105412018417E-3</v>
      </c>
      <c r="Q178" s="35">
        <f>+IFERROR(('MIP 2017'!Q178/'MIP 2017'!Q$173),0)</f>
        <v>0.4962924454718679</v>
      </c>
      <c r="R178" s="35">
        <f>+IFERROR(('MIP 2017'!R178/'MIP 2017'!R$173),0)</f>
        <v>7.4373296628088031E-2</v>
      </c>
      <c r="S178" s="35">
        <f>+IFERROR(('MIP 2017'!S178/'MIP 2017'!S$173),0)</f>
        <v>0.12040341329636241</v>
      </c>
      <c r="T178" s="35">
        <f>+IFERROR(('MIP 2017'!T178/'MIP 2017'!T$173),0)</f>
        <v>0.46032026599960751</v>
      </c>
      <c r="U178" s="35">
        <f>+IFERROR(('MIP 2017'!U178/'MIP 2017'!U$173),0)</f>
        <v>0.53011012150687287</v>
      </c>
      <c r="V178" s="35">
        <f>+IFERROR(('MIP 2017'!V178/'MIP 2017'!V$173),0)</f>
        <v>0.54240818755058273</v>
      </c>
      <c r="W178" s="35">
        <f>+IFERROR(('MIP 2017'!W178/'MIP 2017'!W$173),0)</f>
        <v>0.24095335912326429</v>
      </c>
      <c r="X178" s="35">
        <f>+IFERROR(('MIP 2017'!X178/'MIP 2017'!X$173),0)</f>
        <v>0.33817322113155573</v>
      </c>
      <c r="Y178" s="35">
        <f>+IFERROR(('MIP 2017'!Y178/'MIP 2017'!Y$173),0)</f>
        <v>0.302611878924473</v>
      </c>
      <c r="Z178" s="35">
        <f>+IFERROR(('MIP 2017'!Z178/'MIP 2017'!Z$173),0)</f>
        <v>0.15397786582236142</v>
      </c>
      <c r="AA178" s="35">
        <f>+IFERROR(('MIP 2017'!AA178/'MIP 2017'!AA$173),0)</f>
        <v>0.15019044276851831</v>
      </c>
      <c r="AB178" s="35">
        <f>+IFERROR(('MIP 2017'!AB178/'MIP 2017'!AB$173),0)</f>
        <v>0.33926739560006319</v>
      </c>
      <c r="AC178" s="35">
        <f>+IFERROR(('MIP 2017'!AC178/'MIP 2017'!AC$173),0)</f>
        <v>0.15077203810288353</v>
      </c>
      <c r="AD178" s="35">
        <f>+IFERROR(('MIP 2017'!AD178/'MIP 2017'!AD$173),0)</f>
        <v>0.72509814826903729</v>
      </c>
      <c r="AE178" s="35">
        <f>+IFERROR(('MIP 2017'!AE178/'MIP 2017'!AE$173),0)</f>
        <v>0.28891399115442779</v>
      </c>
      <c r="AF178" s="35">
        <f>+IFERROR(('MIP 2017'!AF178/'MIP 2017'!AF$173),0)</f>
        <v>0.20213495909339466</v>
      </c>
      <c r="AG178" s="35">
        <f>+IFERROR(('MIP 2017'!AG178/'MIP 2017'!AG$173),0)</f>
        <v>0.74003710142591617</v>
      </c>
      <c r="AH178" s="35">
        <f>+IFERROR(('MIP 2017'!AH178/'MIP 2017'!AH$173),0)</f>
        <v>0.7382848258167537</v>
      </c>
      <c r="AI178" s="35">
        <f>+IFERROR(('MIP 2017'!AI178/'MIP 2017'!AI$173),0)</f>
        <v>2.3583469120858985E-2</v>
      </c>
      <c r="AJ178" s="35">
        <f>+IFERROR(('MIP 2017'!AJ178/'MIP 2017'!AJ$173),0)</f>
        <v>0</v>
      </c>
      <c r="AK178" s="35">
        <f>+IFERROR(('MIP 2017'!AK178/'MIP 2017'!AK$173),0)</f>
        <v>4.7270888816197468E-2</v>
      </c>
      <c r="AL178" s="35">
        <f>+IFERROR(('MIP 2017'!AL178/'MIP 2017'!AL$173),0)</f>
        <v>5.5501990496021076E-3</v>
      </c>
      <c r="AM178" s="35">
        <f>+IFERROR(('MIP 2017'!AM178/'MIP 2017'!AM$173),0)</f>
        <v>6.3330313156145901E-2</v>
      </c>
      <c r="AN178" s="35">
        <f>+IFERROR(('MIP 2017'!AN178/'MIP 2017'!AN$173),0)</f>
        <v>0</v>
      </c>
      <c r="AO178" s="35">
        <f>+IFERROR(('MIP 2017'!AO178/'MIP 2017'!AO$173),0)</f>
        <v>1.9234953113350108E-4</v>
      </c>
      <c r="AP178" s="35">
        <f>+IFERROR(('MIP 2017'!AP178/'MIP 2017'!AP$173),0)</f>
        <v>0.11655458503285043</v>
      </c>
      <c r="AQ178" s="35">
        <f>+IFERROR(('MIP 2017'!AQ178/'MIP 2017'!AQ$173),0)</f>
        <v>7.1568292988487027E-3</v>
      </c>
      <c r="AR178" s="35">
        <f>+IFERROR(('MIP 2017'!AR178/'MIP 2017'!AR$173),0)</f>
        <v>5.6918438060827116E-2</v>
      </c>
      <c r="AS178" s="35">
        <f>+IFERROR(('MIP 2017'!AS178/'MIP 2017'!AS$173),0)</f>
        <v>0</v>
      </c>
      <c r="AT178" s="35">
        <f>+IFERROR(('MIP 2017'!AT178/'MIP 2017'!AT$173),0)</f>
        <v>0</v>
      </c>
      <c r="AU178" s="35">
        <f>+IFERROR(('MIP 2017'!AU178/'MIP 2017'!AU$173),0)</f>
        <v>1.2212839314551487E-2</v>
      </c>
      <c r="AV178" s="35">
        <f>+IFERROR(('MIP 2017'!AV178/'MIP 2017'!AV$173),0)</f>
        <v>7.1617672348003409E-3</v>
      </c>
      <c r="AW178" s="35">
        <f>+IFERROR(('MIP 2017'!AW178/'MIP 2017'!AW$173),0)</f>
        <v>1.2491562807989212E-4</v>
      </c>
      <c r="AX178" s="35">
        <f>+IFERROR(('MIP 2017'!AX178/'MIP 2017'!AX$173),0)</f>
        <v>0.19691191683001216</v>
      </c>
      <c r="AY178" s="35">
        <f>+IFERROR(('MIP 2017'!AY178/'MIP 2017'!AY$173),0)</f>
        <v>0.54338250976701929</v>
      </c>
      <c r="AZ178" s="35">
        <f>+IFERROR(('MIP 2017'!AZ178/'MIP 2017'!AZ$173),0)</f>
        <v>0.36079733938185549</v>
      </c>
      <c r="BA178" s="35">
        <f>+IFERROR(('MIP 2017'!BA178/'MIP 2017'!BA$173),0)</f>
        <v>0.53830636730528214</v>
      </c>
      <c r="BB178" s="35">
        <f>+IFERROR(('MIP 2017'!BB178/'MIP 2017'!BB$173),0)</f>
        <v>0.17220733564426541</v>
      </c>
      <c r="BC178" s="35">
        <f>+IFERROR(('MIP 2017'!BC178/'MIP 2017'!BC$173),0)</f>
        <v>1.3588399121297922E-2</v>
      </c>
      <c r="BD178" s="35">
        <f>+IFERROR(('MIP 2017'!BD178/'MIP 2017'!BD$173),0)</f>
        <v>0.30241778876587277</v>
      </c>
      <c r="BE178" s="35">
        <f>+IFERROR(('MIP 2017'!BE178/'MIP 2017'!BE$173),0)</f>
        <v>0</v>
      </c>
      <c r="BF178" s="35">
        <f>+IFERROR(('MIP 2017'!BF178/'MIP 2017'!BF$173),0)</f>
        <v>1.3119046951183086E-4</v>
      </c>
      <c r="BG178" s="35">
        <f>+IFERROR(('MIP 2017'!BG178/'MIP 2017'!BG$173),0)</f>
        <v>0</v>
      </c>
      <c r="BH178" s="35">
        <f>+IFERROR(('MIP 2017'!BH178/'MIP 2017'!BH$173),0)</f>
        <v>7.0984944269360931E-2</v>
      </c>
      <c r="BI178" s="35">
        <f>+IFERROR(('MIP 2017'!BI178/'MIP 2017'!BI$173),0)</f>
        <v>0</v>
      </c>
      <c r="BJ178" s="35">
        <f>+IFERROR(('MIP 2017'!BJ178/'MIP 2017'!BJ$173),0)</f>
        <v>1.8743794315936563E-2</v>
      </c>
      <c r="BK178" s="35">
        <f>+IFERROR(('MIP 2017'!BK178/'MIP 2017'!BK$173),0)</f>
        <v>0</v>
      </c>
      <c r="BL178" s="35">
        <f>+IFERROR(('MIP 2017'!BL178/'MIP 2017'!BL$173),0)</f>
        <v>4.2380528606288839E-2</v>
      </c>
      <c r="BM178" s="35">
        <f>+IFERROR(('MIP 2017'!BM178/'MIP 2017'!BM$173),0)</f>
        <v>7.9118083878746553E-4</v>
      </c>
      <c r="BN178" s="35">
        <f>+IFERROR(('MIP 2017'!BN178/'MIP 2017'!BN$173),0)</f>
        <v>1.0237416299740312E-2</v>
      </c>
      <c r="BO178" s="35">
        <f>+IFERROR(('MIP 2017'!BO178/'MIP 2017'!BO$173),0)</f>
        <v>5.1987997453975913E-2</v>
      </c>
      <c r="BP178" s="35">
        <f>+IFERROR(('MIP 2017'!BP178/'MIP 2017'!BP$173),0)</f>
        <v>0</v>
      </c>
      <c r="BQ178" s="35">
        <f>+IFERROR(('MIP 2017'!BQ178/'MIP 2017'!BQ$173),0)</f>
        <v>0</v>
      </c>
      <c r="BR178" s="35">
        <f>+IFERROR(('MIP 2017'!BR178/'MIP 2017'!BR$173),0)</f>
        <v>0</v>
      </c>
      <c r="BS178" s="35">
        <f>+IFERROR(('MIP 2017'!BS178/'MIP 2017'!BS$173),0)</f>
        <v>0</v>
      </c>
      <c r="BT178" s="35">
        <f>+IFERROR(('MIP 2017'!BT178/'MIP 2017'!BT$173),0)</f>
        <v>0.36340395400404518</v>
      </c>
      <c r="BU178" s="35">
        <f>+IFERROR(('MIP 2017'!BU178/'MIP 2017'!BU$173),0)</f>
        <v>0</v>
      </c>
      <c r="BV178" s="35">
        <f>+IFERROR(('MIP 2017'!BV178/'MIP 2017'!BV$173),0)</f>
        <v>0.1586171424002282</v>
      </c>
      <c r="BW178" s="35">
        <f>+IFERROR(('MIP 2017'!BW178/'MIP 2017'!BW$173),0)</f>
        <v>0.11790941786511654</v>
      </c>
      <c r="BX178" s="35">
        <f>+IFERROR(('MIP 2017'!BX178/'MIP 2017'!BX$173),0)</f>
        <v>9.5172364102746182E-4</v>
      </c>
      <c r="BY178" s="35">
        <f>+IFERROR(('MIP 2017'!BY178/'MIP 2017'!BY$173),0)</f>
        <v>0</v>
      </c>
      <c r="BZ178" s="35">
        <f>+IFERROR(('MIP 2017'!BZ178/'MIP 2017'!BZ$173),0)</f>
        <v>0.51051126134651237</v>
      </c>
      <c r="CA178" s="35">
        <f>+IFERROR(('MIP 2017'!CA178/'MIP 2017'!CA$173),0)</f>
        <v>2.3956037544802727E-2</v>
      </c>
      <c r="CB178" s="35">
        <f>+IFERROR(('MIP 2017'!CB178/'MIP 2017'!CB$173),0)</f>
        <v>9.7799107820772724E-2</v>
      </c>
      <c r="CC178" s="35">
        <f>+IFERROR(('MIP 2017'!CC178/'MIP 2017'!CC$173),0)</f>
        <v>3.4709186641523067E-2</v>
      </c>
      <c r="CD178" s="35">
        <f>+IFERROR(('MIP 2017'!CD178/'MIP 2017'!CD$173),0)</f>
        <v>0</v>
      </c>
      <c r="CE178" s="35">
        <f>+IFERROR(('MIP 2017'!CE178/'MIP 2017'!CE$173),0)</f>
        <v>0</v>
      </c>
      <c r="CF178" s="35">
        <f>+IFERROR(('MIP 2017'!CF178/'MIP 2017'!CF$173),0)</f>
        <v>4.5953677282471364E-2</v>
      </c>
      <c r="CG178" s="35">
        <f>+IFERROR(('MIP 2017'!CG178/'MIP 2017'!CG$173),0)</f>
        <v>0.10902370228650558</v>
      </c>
      <c r="CH178" s="35">
        <f>+IFERROR(('MIP 2017'!CH178/'MIP 2017'!CH$173),0)</f>
        <v>0.54372260291394292</v>
      </c>
      <c r="CI178" s="35">
        <f>+IFERROR(('MIP 2017'!CI178/'MIP 2017'!CI$173),0)</f>
        <v>0</v>
      </c>
      <c r="CJ178" s="35">
        <f>+IFERROR(('MIP 2017'!CJ178/'MIP 2017'!CJ$173),0)</f>
        <v>0.20726009903940582</v>
      </c>
      <c r="CK178" s="35">
        <f>+IFERROR(('MIP 2017'!CK178/'MIP 2017'!CK$173),0)</f>
        <v>0.9198409052362323</v>
      </c>
      <c r="CL178" s="35">
        <f>+IFERROR(('MIP 2017'!CL178/'MIP 2017'!CL$173),0)</f>
        <v>0.4037584427679422</v>
      </c>
      <c r="CM178" s="35">
        <f>+IFERROR(('MIP 2017'!CM178/'MIP 2017'!CM$173),0)</f>
        <v>1.6500533918498848E-2</v>
      </c>
      <c r="CN178" s="35">
        <f>+IFERROR(('MIP 2017'!CN178/'MIP 2017'!CN$173),0)</f>
        <v>0</v>
      </c>
      <c r="CO178" s="35">
        <f>+IFERROR(('MIP 2017'!CO178/'MIP 2017'!CO$173),0)</f>
        <v>1.2899803040259356E-2</v>
      </c>
      <c r="CP178" s="35">
        <f>+IFERROR(('MIP 2017'!CP178/'MIP 2017'!CP$173),0)</f>
        <v>3.8341582930067106E-2</v>
      </c>
      <c r="CQ178" s="35">
        <f>+IFERROR(('MIP 2017'!CQ178/'MIP 2017'!CQ$173),0)</f>
        <v>1.8571640434597213E-2</v>
      </c>
      <c r="CR178" s="35">
        <f>+IFERROR(('MIP 2017'!CR178/'MIP 2017'!CR$173),0)</f>
        <v>8.3257464492229691E-2</v>
      </c>
      <c r="CS178" s="35">
        <f>+IFERROR(('MIP 2017'!CS178/'MIP 2017'!CS$173),0)</f>
        <v>4.6956429152877517E-3</v>
      </c>
      <c r="CT178" s="35">
        <f>+IFERROR(('MIP 2017'!CT178/'MIP 2017'!CT$173),0)</f>
        <v>0</v>
      </c>
      <c r="CU178" s="35">
        <f>+IFERROR(('MIP 2017'!CU178/'MIP 2017'!CU$173),0)</f>
        <v>3.639478424613931E-2</v>
      </c>
      <c r="CV178" s="35">
        <f>+IFERROR(('MIP 2017'!CV178/'MIP 2017'!CV$173),0)</f>
        <v>0</v>
      </c>
      <c r="CW178" s="35">
        <f>+IFERROR(('MIP 2017'!CW178/'MIP 2017'!CW$173),0)</f>
        <v>0</v>
      </c>
      <c r="CX178" s="35">
        <f>+IFERROR(('MIP 2017'!CX178/'MIP 2017'!CX$173),0)</f>
        <v>0</v>
      </c>
      <c r="CY178" s="35">
        <f>+IFERROR(('MIP 2017'!CY178/'MIP 2017'!CY$173),0)</f>
        <v>0</v>
      </c>
      <c r="CZ178" s="35">
        <f>+IFERROR(('MIP 2017'!CZ178/'MIP 2017'!CZ$173),0)</f>
        <v>0.11557895192303286</v>
      </c>
      <c r="DA178" s="35">
        <f>+IFERROR(('MIP 2017'!DA178/'MIP 2017'!DA$173),0)</f>
        <v>4.219282196271E-2</v>
      </c>
      <c r="DB178" s="35">
        <f>+IFERROR(('MIP 2017'!DB178/'MIP 2017'!DB$173),0)</f>
        <v>0.40717542859244715</v>
      </c>
      <c r="DC178" s="35">
        <f>+IFERROR(('MIP 2017'!DC178/'MIP 2017'!DC$173),0)</f>
        <v>0.268375506756521</v>
      </c>
      <c r="DD178" s="35">
        <f>+IFERROR(('MIP 2017'!DD178/'MIP 2017'!DD$173),0)</f>
        <v>3.6360603059053679E-3</v>
      </c>
      <c r="DE178" s="35">
        <f>+IFERROR(('MIP 2017'!DE178/'MIP 2017'!DE$173),0)</f>
        <v>0.2022497329792606</v>
      </c>
      <c r="DF178" s="35">
        <f>+IFERROR(('MIP 2017'!DF178/'MIP 2017'!DF$173),0)</f>
        <v>9.9578432519115013E-3</v>
      </c>
      <c r="DG178" s="35">
        <f>+IFERROR(('MIP 2017'!DG178/'MIP 2017'!DG$173),0)</f>
        <v>8.0130751945669501E-2</v>
      </c>
      <c r="DH178" s="35">
        <f>+IFERROR(('MIP 2017'!DH178/'MIP 2017'!DH$173),0)</f>
        <v>0.38323902628388617</v>
      </c>
      <c r="DI178" s="35">
        <f>+IFERROR(('MIP 2017'!DI178/'MIP 2017'!DI$173),0)</f>
        <v>0.34977788657097586</v>
      </c>
      <c r="DJ178" s="35">
        <f>+IFERROR(('MIP 2017'!DJ178/'MIP 2017'!DJ$173),0)</f>
        <v>9.3745249744385542E-2</v>
      </c>
      <c r="DK178" s="35">
        <f>+IFERROR(('MIP 2017'!DK178/'MIP 2017'!DK$173),0)</f>
        <v>0.26077490818418658</v>
      </c>
      <c r="DL178" s="35">
        <f>+IFERROR(('MIP 2017'!DL178/'MIP 2017'!DL$173),0)</f>
        <v>0.20365380706368943</v>
      </c>
      <c r="DM178" s="35">
        <f>+IFERROR(('MIP 2017'!DM178/'MIP 2017'!DM$173),0)</f>
        <v>0</v>
      </c>
      <c r="DN178" s="35">
        <f>+IFERROR(('MIP 2017'!DN178/'MIP 2017'!DN$173),0)</f>
        <v>0</v>
      </c>
      <c r="DO178" s="35">
        <f>+IFERROR(('MIP 2017'!DO178/'MIP 2017'!DO$173),0)</f>
        <v>0.10090420052675692</v>
      </c>
      <c r="DP178" s="35">
        <f>+IFERROR(('MIP 2017'!DP178/'MIP 2017'!DP$173),0)</f>
        <v>1.2931889070126884E-2</v>
      </c>
      <c r="DQ178" s="35">
        <f>+IFERROR(('MIP 2017'!DQ178/'MIP 2017'!DQ$173),0)</f>
        <v>0.14824674305975311</v>
      </c>
      <c r="DR178" s="35">
        <f>+IFERROR(('MIP 2017'!DR178/'MIP 2017'!DR$173),0)</f>
        <v>4.2748698554875397E-2</v>
      </c>
      <c r="DS178" s="35">
        <f>+IFERROR(('MIP 2017'!DS178/'MIP 2017'!DS$173),0)</f>
        <v>0</v>
      </c>
      <c r="DT178" s="35">
        <f>+IFERROR(('MIP 2017'!DT178/'MIP 2017'!DT$173),0)</f>
        <v>0</v>
      </c>
      <c r="DU178" s="35">
        <f>+IFERROR(('MIP 2017'!DU178/'MIP 2017'!DU$173),0)</f>
        <v>0</v>
      </c>
      <c r="DV178" s="35">
        <f>+IFERROR(('MIP 2017'!DV178/'MIP 2017'!DV$173),0)</f>
        <v>4.4945706709293307E-2</v>
      </c>
      <c r="DW178" s="35">
        <f>+IFERROR(('MIP 2017'!DW178/'MIP 2017'!DW$173),0)</f>
        <v>0.15099743212356984</v>
      </c>
      <c r="DX178" s="35">
        <f>+IFERROR(('MIP 2017'!DX178/'MIP 2017'!DX$173),0)</f>
        <v>0.42212125853202642</v>
      </c>
      <c r="DY178" s="35">
        <f>+IFERROR(('MIP 2017'!DY178/'MIP 2017'!DY$173),0)</f>
        <v>0</v>
      </c>
      <c r="DZ178" s="35">
        <f>+IFERROR(('MIP 2017'!DZ178/'MIP 2017'!DZ$173),0)</f>
        <v>1.1833342635357384E-3</v>
      </c>
      <c r="EA178" s="35">
        <f>+IFERROR(('MIP 2017'!EA178/'MIP 2017'!EA$173),0)</f>
        <v>0.17630480517786781</v>
      </c>
      <c r="EB178" s="35">
        <f>+IFERROR(('MIP 2017'!EB178/'MIP 2017'!EB$173),0)</f>
        <v>0</v>
      </c>
      <c r="EC178" s="35">
        <f>+IFERROR(('MIP 2017'!EC178/'MIP 2017'!EC$173),0)</f>
        <v>0.38739063432627197</v>
      </c>
      <c r="ED178" s="35">
        <f>+IFERROR(('MIP 2017'!ED178/'MIP 2017'!ED$173),0)</f>
        <v>0</v>
      </c>
      <c r="EE178" s="35">
        <f>+IFERROR(('MIP 2017'!EE178/'MIP 2017'!EE$173),0)</f>
        <v>0.53527663250437718</v>
      </c>
      <c r="EF178" s="35">
        <f>+IFERROR(('MIP 2017'!EF178/'MIP 2017'!EF$173),0)</f>
        <v>0</v>
      </c>
      <c r="EG178" s="35">
        <f>+IFERROR(('MIP 2017'!EG178/'MIP 2017'!EG$173),0)</f>
        <v>0.79978444879428512</v>
      </c>
      <c r="EH178" s="35">
        <f>+IFERROR(('MIP 2017'!EH178/'MIP 2017'!EH$173),0)</f>
        <v>6.7419728283971071E-17</v>
      </c>
    </row>
    <row r="179" spans="1:138" s="7" customFormat="1" ht="21" customHeight="1" x14ac:dyDescent="0.2">
      <c r="A179" s="179" t="s">
        <v>29</v>
      </c>
      <c r="B179" s="180"/>
      <c r="C179" s="35">
        <f>+IFERROR(('MIP 2017'!C179/'MIP 2017'!C$173),0)</f>
        <v>4.5665664392460702E-5</v>
      </c>
      <c r="D179" s="35">
        <f>+IFERROR(('MIP 2017'!D179/'MIP 2017'!D$173),0)</f>
        <v>7.0166339643103707E-3</v>
      </c>
      <c r="E179" s="35">
        <f>+IFERROR(('MIP 2017'!E179/'MIP 2017'!E$173),0)</f>
        <v>6.8583501176583943E-3</v>
      </c>
      <c r="F179" s="35">
        <f>+IFERROR(('MIP 2017'!F179/'MIP 2017'!F$173),0)</f>
        <v>1.1746499609240303E-2</v>
      </c>
      <c r="G179" s="35">
        <f>+IFERROR(('MIP 2017'!G179/'MIP 2017'!G$173),0)</f>
        <v>2.2211723774116243E-2</v>
      </c>
      <c r="H179" s="35">
        <f>+IFERROR(('MIP 2017'!H179/'MIP 2017'!H$173),0)</f>
        <v>3.2906354535873089E-3</v>
      </c>
      <c r="I179" s="35">
        <f>+IFERROR(('MIP 2017'!I179/'MIP 2017'!I$173),0)</f>
        <v>1.0625834416040798E-2</v>
      </c>
      <c r="J179" s="35">
        <f>+IFERROR(('MIP 2017'!J179/'MIP 2017'!J$173),0)</f>
        <v>3.6252204664950979E-3</v>
      </c>
      <c r="K179" s="35">
        <f>+IFERROR(('MIP 2017'!K179/'MIP 2017'!K$173),0)</f>
        <v>6.945104196902455E-3</v>
      </c>
      <c r="L179" s="35">
        <f>+IFERROR(('MIP 2017'!L179/'MIP 2017'!L$173),0)</f>
        <v>1.0429324958874346E-2</v>
      </c>
      <c r="M179" s="35">
        <f>+IFERROR(('MIP 2017'!M179/'MIP 2017'!M$173),0)</f>
        <v>0.22095233163760936</v>
      </c>
      <c r="N179" s="35">
        <f>+IFERROR(('MIP 2017'!N179/'MIP 2017'!N$173),0)</f>
        <v>5.0627787085477494E-2</v>
      </c>
      <c r="O179" s="35">
        <f>+IFERROR(('MIP 2017'!O179/'MIP 2017'!O$173),0)</f>
        <v>4.4944571146478048E-2</v>
      </c>
      <c r="P179" s="35">
        <f>+IFERROR(('MIP 2017'!P179/'MIP 2017'!P$173),0)</f>
        <v>0.13466448099635203</v>
      </c>
      <c r="Q179" s="35">
        <f>+IFERROR(('MIP 2017'!Q179/'MIP 2017'!Q$173),0)</f>
        <v>1.5115345412127894E-3</v>
      </c>
      <c r="R179" s="35">
        <f>+IFERROR(('MIP 2017'!R179/'MIP 2017'!R$173),0)</f>
        <v>0.11441639027798411</v>
      </c>
      <c r="S179" s="35">
        <f>+IFERROR(('MIP 2017'!S179/'MIP 2017'!S$173),0)</f>
        <v>2.7000647075939486E-2</v>
      </c>
      <c r="T179" s="35">
        <f>+IFERROR(('MIP 2017'!T179/'MIP 2017'!T$173),0)</f>
        <v>2.3855092490310117E-2</v>
      </c>
      <c r="U179" s="35">
        <f>+IFERROR(('MIP 2017'!U179/'MIP 2017'!U$173),0)</f>
        <v>3.3651658816977854E-2</v>
      </c>
      <c r="V179" s="35">
        <f>+IFERROR(('MIP 2017'!V179/'MIP 2017'!V$173),0)</f>
        <v>2.696833912538481E-3</v>
      </c>
      <c r="W179" s="35">
        <f>+IFERROR(('MIP 2017'!W179/'MIP 2017'!W$173),0)</f>
        <v>7.6930363796064202E-2</v>
      </c>
      <c r="X179" s="35">
        <f>+IFERROR(('MIP 2017'!X179/'MIP 2017'!X$173),0)</f>
        <v>3.4084210673790714E-2</v>
      </c>
      <c r="Y179" s="35">
        <f>+IFERROR(('MIP 2017'!Y179/'MIP 2017'!Y$173),0)</f>
        <v>8.0995031830701031E-2</v>
      </c>
      <c r="Z179" s="35">
        <f>+IFERROR(('MIP 2017'!Z179/'MIP 2017'!Z$173),0)</f>
        <v>5.4289540748727862E-2</v>
      </c>
      <c r="AA179" s="35">
        <f>+IFERROR(('MIP 2017'!AA179/'MIP 2017'!AA$173),0)</f>
        <v>3.4113012330883867E-2</v>
      </c>
      <c r="AB179" s="35">
        <f>+IFERROR(('MIP 2017'!AB179/'MIP 2017'!AB$173),0)</f>
        <v>2.7035655925051437E-2</v>
      </c>
      <c r="AC179" s="35">
        <f>+IFERROR(('MIP 2017'!AC179/'MIP 2017'!AC$173),0)</f>
        <v>3.9065120498706349E-2</v>
      </c>
      <c r="AD179" s="35">
        <f>+IFERROR(('MIP 2017'!AD179/'MIP 2017'!AD$173),0)</f>
        <v>1.9908658947789957E-2</v>
      </c>
      <c r="AE179" s="35">
        <f>+IFERROR(('MIP 2017'!AE179/'MIP 2017'!AE$173),0)</f>
        <v>0.11039193804494651</v>
      </c>
      <c r="AF179" s="35">
        <f>+IFERROR(('MIP 2017'!AF179/'MIP 2017'!AF$173),0)</f>
        <v>4.2177634398325059E-2</v>
      </c>
      <c r="AG179" s="35">
        <f>+IFERROR(('MIP 2017'!AG179/'MIP 2017'!AG$173),0)</f>
        <v>1.0765369852833521E-2</v>
      </c>
      <c r="AH179" s="35">
        <f>+IFERROR(('MIP 2017'!AH179/'MIP 2017'!AH$173),0)</f>
        <v>1.2073729792100472E-2</v>
      </c>
      <c r="AI179" s="35">
        <f>+IFERROR(('MIP 2017'!AI179/'MIP 2017'!AI$173),0)</f>
        <v>4.3290747953984958E-2</v>
      </c>
      <c r="AJ179" s="35">
        <f>+IFERROR(('MIP 2017'!AJ179/'MIP 2017'!AJ$173),0)</f>
        <v>5.4615084225104256E-2</v>
      </c>
      <c r="AK179" s="35">
        <f>+IFERROR(('MIP 2017'!AK179/'MIP 2017'!AK$173),0)</f>
        <v>8.7337699364236243E-2</v>
      </c>
      <c r="AL179" s="35">
        <f>+IFERROR(('MIP 2017'!AL179/'MIP 2017'!AL$173),0)</f>
        <v>6.8800270019698961E-2</v>
      </c>
      <c r="AM179" s="35">
        <f>+IFERROR(('MIP 2017'!AM179/'MIP 2017'!AM$173),0)</f>
        <v>5.4139868256099302E-2</v>
      </c>
      <c r="AN179" s="35">
        <f>+IFERROR(('MIP 2017'!AN179/'MIP 2017'!AN$173),0)</f>
        <v>5.5488679902400327E-2</v>
      </c>
      <c r="AO179" s="35">
        <f>+IFERROR(('MIP 2017'!AO179/'MIP 2017'!AO$173),0)</f>
        <v>7.6525268820780992E-2</v>
      </c>
      <c r="AP179" s="35">
        <f>+IFERROR(('MIP 2017'!AP179/'MIP 2017'!AP$173),0)</f>
        <v>4.6932286867595693E-2</v>
      </c>
      <c r="AQ179" s="35">
        <f>+IFERROR(('MIP 2017'!AQ179/'MIP 2017'!AQ$173),0)</f>
        <v>0.15357402341959073</v>
      </c>
      <c r="AR179" s="35">
        <f>+IFERROR(('MIP 2017'!AR179/'MIP 2017'!AR$173),0)</f>
        <v>6.5422173362168753E-2</v>
      </c>
      <c r="AS179" s="35">
        <f>+IFERROR(('MIP 2017'!AS179/'MIP 2017'!AS$173),0)</f>
        <v>3.3889623716970747E-2</v>
      </c>
      <c r="AT179" s="35">
        <f>+IFERROR(('MIP 2017'!AT179/'MIP 2017'!AT$173),0)</f>
        <v>7.0066087192747442E-2</v>
      </c>
      <c r="AU179" s="35">
        <f>+IFERROR(('MIP 2017'!AU179/'MIP 2017'!AU$173),0)</f>
        <v>2.5156145121266859E-2</v>
      </c>
      <c r="AV179" s="35">
        <f>+IFERROR(('MIP 2017'!AV179/'MIP 2017'!AV$173),0)</f>
        <v>7.9792597395958495E-2</v>
      </c>
      <c r="AW179" s="35">
        <f>+IFERROR(('MIP 2017'!AW179/'MIP 2017'!AW$173),0)</f>
        <v>7.7949716361247992E-2</v>
      </c>
      <c r="AX179" s="35">
        <f>+IFERROR(('MIP 2017'!AX179/'MIP 2017'!AX$173),0)</f>
        <v>8.9367625525420144E-2</v>
      </c>
      <c r="AY179" s="35">
        <f>+IFERROR(('MIP 2017'!AY179/'MIP 2017'!AY$173),0)</f>
        <v>8.6768390714321471E-3</v>
      </c>
      <c r="AZ179" s="35">
        <f>+IFERROR(('MIP 2017'!AZ179/'MIP 2017'!AZ$173),0)</f>
        <v>2.3454916410984093E-2</v>
      </c>
      <c r="BA179" s="35">
        <f>+IFERROR(('MIP 2017'!BA179/'MIP 2017'!BA$173),0)</f>
        <v>1.3475490275600755E-2</v>
      </c>
      <c r="BB179" s="35">
        <f>+IFERROR(('MIP 2017'!BB179/'MIP 2017'!BB$173),0)</f>
        <v>3.7048734315731427E-2</v>
      </c>
      <c r="BC179" s="35">
        <f>+IFERROR(('MIP 2017'!BC179/'MIP 2017'!BC$173),0)</f>
        <v>0.13346475816696265</v>
      </c>
      <c r="BD179" s="35">
        <f>+IFERROR(('MIP 2017'!BD179/'MIP 2017'!BD$173),0)</f>
        <v>9.8493519105217753E-2</v>
      </c>
      <c r="BE179" s="35">
        <f>+IFERROR(('MIP 2017'!BE179/'MIP 2017'!BE$173),0)</f>
        <v>6.162601861034174E-2</v>
      </c>
      <c r="BF179" s="35">
        <f>+IFERROR(('MIP 2017'!BF179/'MIP 2017'!BF$173),0)</f>
        <v>0.12720106374818024</v>
      </c>
      <c r="BG179" s="35">
        <f>+IFERROR(('MIP 2017'!BG179/'MIP 2017'!BG$173),0)</f>
        <v>7.8849617362184002E-2</v>
      </c>
      <c r="BH179" s="35">
        <f>+IFERROR(('MIP 2017'!BH179/'MIP 2017'!BH$173),0)</f>
        <v>2.9785975025425203E-2</v>
      </c>
      <c r="BI179" s="35">
        <f>+IFERROR(('MIP 2017'!BI179/'MIP 2017'!BI$173),0)</f>
        <v>9.046001173749231E-2</v>
      </c>
      <c r="BJ179" s="35">
        <f>+IFERROR(('MIP 2017'!BJ179/'MIP 2017'!BJ$173),0)</f>
        <v>0.15093652298509472</v>
      </c>
      <c r="BK179" s="35">
        <f>+IFERROR(('MIP 2017'!BK179/'MIP 2017'!BK$173),0)</f>
        <v>0.33113403192231405</v>
      </c>
      <c r="BL179" s="35">
        <f>+IFERROR(('MIP 2017'!BL179/'MIP 2017'!BL$173),0)</f>
        <v>8.8720551212819188E-2</v>
      </c>
      <c r="BM179" s="35">
        <f>+IFERROR(('MIP 2017'!BM179/'MIP 2017'!BM$173),0)</f>
        <v>0.12914262742104041</v>
      </c>
      <c r="BN179" s="35">
        <f>+IFERROR(('MIP 2017'!BN179/'MIP 2017'!BN$173),0)</f>
        <v>0.15175167659110553</v>
      </c>
      <c r="BO179" s="35">
        <f>+IFERROR(('MIP 2017'!BO179/'MIP 2017'!BO$173),0)</f>
        <v>9.4978564245054534E-2</v>
      </c>
      <c r="BP179" s="35">
        <f>+IFERROR(('MIP 2017'!BP179/'MIP 2017'!BP$173),0)</f>
        <v>0.21048900160670708</v>
      </c>
      <c r="BQ179" s="35">
        <f>+IFERROR(('MIP 2017'!BQ179/'MIP 2017'!BQ$173),0)</f>
        <v>0.20544240520412699</v>
      </c>
      <c r="BR179" s="35">
        <f>+IFERROR(('MIP 2017'!BR179/'MIP 2017'!BR$173),0)</f>
        <v>9.0505532092053392E-2</v>
      </c>
      <c r="BS179" s="35">
        <f>+IFERROR(('MIP 2017'!BS179/'MIP 2017'!BS$173),0)</f>
        <v>4.1902787897733468E-2</v>
      </c>
      <c r="BT179" s="35">
        <f>+IFERROR(('MIP 2017'!BT179/'MIP 2017'!BT$173),0)</f>
        <v>2.2511918130221509E-2</v>
      </c>
      <c r="BU179" s="35">
        <f>+IFERROR(('MIP 2017'!BU179/'MIP 2017'!BU$173),0)</f>
        <v>6.9450487573815917E-2</v>
      </c>
      <c r="BV179" s="35">
        <f>+IFERROR(('MIP 2017'!BV179/'MIP 2017'!BV$173),0)</f>
        <v>1.1082059546850452E-2</v>
      </c>
      <c r="BW179" s="35">
        <f>+IFERROR(('MIP 2017'!BW179/'MIP 2017'!BW$173),0)</f>
        <v>1.3562049758658953E-2</v>
      </c>
      <c r="BX179" s="35">
        <f>+IFERROR(('MIP 2017'!BX179/'MIP 2017'!BX$173),0)</f>
        <v>0.3483168382896783</v>
      </c>
      <c r="BY179" s="35">
        <f>+IFERROR(('MIP 2017'!BY179/'MIP 2017'!BY$173),0)</f>
        <v>0.39721464398942641</v>
      </c>
      <c r="BZ179" s="35">
        <f>+IFERROR(('MIP 2017'!BZ179/'MIP 2017'!BZ$173),0)</f>
        <v>1.1957827759930876E-2</v>
      </c>
      <c r="CA179" s="35">
        <f>+IFERROR(('MIP 2017'!CA179/'MIP 2017'!CA$173),0)</f>
        <v>4.3813286479706857E-2</v>
      </c>
      <c r="CB179" s="35">
        <f>+IFERROR(('MIP 2017'!CB179/'MIP 2017'!CB$173),0)</f>
        <v>9.6956540851613569E-3</v>
      </c>
      <c r="CC179" s="35">
        <f>+IFERROR(('MIP 2017'!CC179/'MIP 2017'!CC$173),0)</f>
        <v>2.3368063614851529E-2</v>
      </c>
      <c r="CD179" s="35">
        <f>+IFERROR(('MIP 2017'!CD179/'MIP 2017'!CD$173),0)</f>
        <v>5.5546688520657422E-3</v>
      </c>
      <c r="CE179" s="35">
        <f>+IFERROR(('MIP 2017'!CE179/'MIP 2017'!CE$173),0)</f>
        <v>1.8108127488371695E-2</v>
      </c>
      <c r="CF179" s="35">
        <f>+IFERROR(('MIP 2017'!CF179/'MIP 2017'!CF$173),0)</f>
        <v>4.2519449464241348E-2</v>
      </c>
      <c r="CG179" s="35">
        <f>+IFERROR(('MIP 2017'!CG179/'MIP 2017'!CG$173),0)</f>
        <v>5.4289583558701844E-2</v>
      </c>
      <c r="CH179" s="35">
        <f>+IFERROR(('MIP 2017'!CH179/'MIP 2017'!CH$173),0)</f>
        <v>1.108069669286894E-2</v>
      </c>
      <c r="CI179" s="35">
        <f>+IFERROR(('MIP 2017'!CI179/'MIP 2017'!CI$173),0)</f>
        <v>0.89985289014472269</v>
      </c>
      <c r="CJ179" s="35">
        <f>+IFERROR(('MIP 2017'!CJ179/'MIP 2017'!CJ$173),0)</f>
        <v>9.5137899675362445E-2</v>
      </c>
      <c r="CK179" s="35">
        <f>+IFERROR(('MIP 2017'!CK179/'MIP 2017'!CK$173),0)</f>
        <v>0</v>
      </c>
      <c r="CL179" s="35">
        <f>+IFERROR(('MIP 2017'!CL179/'MIP 2017'!CL$173),0)</f>
        <v>5.3226507700579503E-2</v>
      </c>
      <c r="CM179" s="35">
        <f>+IFERROR(('MIP 2017'!CM179/'MIP 2017'!CM$173),0)</f>
        <v>0.21835266558595764</v>
      </c>
      <c r="CN179" s="35">
        <f>+IFERROR(('MIP 2017'!CN179/'MIP 2017'!CN$173),0)</f>
        <v>0.10669189953334104</v>
      </c>
      <c r="CO179" s="35">
        <f>+IFERROR(('MIP 2017'!CO179/'MIP 2017'!CO$173),0)</f>
        <v>8.1535063597160118E-2</v>
      </c>
      <c r="CP179" s="35">
        <f>+IFERROR(('MIP 2017'!CP179/'MIP 2017'!CP$173),0)</f>
        <v>1.2815752720500449E-2</v>
      </c>
      <c r="CQ179" s="35">
        <f>+IFERROR(('MIP 2017'!CQ179/'MIP 2017'!CQ$173),0)</f>
        <v>0.14919754448074318</v>
      </c>
      <c r="CR179" s="35">
        <f>+IFERROR(('MIP 2017'!CR179/'MIP 2017'!CR$173),0)</f>
        <v>2.5696945705646717E-2</v>
      </c>
      <c r="CS179" s="35">
        <f>+IFERROR(('MIP 2017'!CS179/'MIP 2017'!CS$173),0)</f>
        <v>0.16110293353974794</v>
      </c>
      <c r="CT179" s="35">
        <f>+IFERROR(('MIP 2017'!CT179/'MIP 2017'!CT$173),0)</f>
        <v>0.32325534275645346</v>
      </c>
      <c r="CU179" s="35">
        <f>+IFERROR(('MIP 2017'!CU179/'MIP 2017'!CU$173),0)</f>
        <v>2.417870542987335E-2</v>
      </c>
      <c r="CV179" s="35">
        <f>+IFERROR(('MIP 2017'!CV179/'MIP 2017'!CV$173),0)</f>
        <v>8.869859789683758E-2</v>
      </c>
      <c r="CW179" s="35">
        <f>+IFERROR(('MIP 2017'!CW179/'MIP 2017'!CW$173),0)</f>
        <v>6.7036572802532307E-2</v>
      </c>
      <c r="CX179" s="35">
        <f>+IFERROR(('MIP 2017'!CX179/'MIP 2017'!CX$173),0)</f>
        <v>8.2738438523519114E-2</v>
      </c>
      <c r="CY179" s="35">
        <f>+IFERROR(('MIP 2017'!CY179/'MIP 2017'!CY$173),0)</f>
        <v>4.6519968773836511E-2</v>
      </c>
      <c r="CZ179" s="35">
        <f>+IFERROR(('MIP 2017'!CZ179/'MIP 2017'!CZ$173),0)</f>
        <v>3.4640312315461122E-2</v>
      </c>
      <c r="DA179" s="35">
        <f>+IFERROR(('MIP 2017'!DA179/'MIP 2017'!DA$173),0)</f>
        <v>1.6789329458202353E-2</v>
      </c>
      <c r="DB179" s="35">
        <f>+IFERROR(('MIP 2017'!DB179/'MIP 2017'!DB$173),0)</f>
        <v>1.504551646018638E-2</v>
      </c>
      <c r="DC179" s="35">
        <f>+IFERROR(('MIP 2017'!DC179/'MIP 2017'!DC$173),0)</f>
        <v>1.8888381349762999E-2</v>
      </c>
      <c r="DD179" s="35">
        <f>+IFERROR(('MIP 2017'!DD179/'MIP 2017'!DD$173),0)</f>
        <v>3.3099810363604112E-2</v>
      </c>
      <c r="DE179" s="35">
        <f>+IFERROR(('MIP 2017'!DE179/'MIP 2017'!DE$173),0)</f>
        <v>1.3190999516272645E-2</v>
      </c>
      <c r="DF179" s="35">
        <f>+IFERROR(('MIP 2017'!DF179/'MIP 2017'!DF$173),0)</f>
        <v>5.1948481401171018E-2</v>
      </c>
      <c r="DG179" s="35">
        <f>+IFERROR(('MIP 2017'!DG179/'MIP 2017'!DG$173),0)</f>
        <v>5.2105899505566967E-2</v>
      </c>
      <c r="DH179" s="35">
        <f>+IFERROR(('MIP 2017'!DH179/'MIP 2017'!DH$173),0)</f>
        <v>1.6002458053558301E-2</v>
      </c>
      <c r="DI179" s="35">
        <f>+IFERROR(('MIP 2017'!DI179/'MIP 2017'!DI$173),0)</f>
        <v>1.09378321620916E-2</v>
      </c>
      <c r="DJ179" s="35">
        <f>+IFERROR(('MIP 2017'!DJ179/'MIP 2017'!DJ$173),0)</f>
        <v>0.17779453509900267</v>
      </c>
      <c r="DK179" s="35">
        <f>+IFERROR(('MIP 2017'!DK179/'MIP 2017'!DK$173),0)</f>
        <v>8.4959032726896783E-2</v>
      </c>
      <c r="DL179" s="35">
        <f>+IFERROR(('MIP 2017'!DL179/'MIP 2017'!DL$173),0)</f>
        <v>9.181903542625551E-2</v>
      </c>
      <c r="DM179" s="35">
        <f>+IFERROR(('MIP 2017'!DM179/'MIP 2017'!DM$173),0)</f>
        <v>0.1114672645494335</v>
      </c>
      <c r="DN179" s="35">
        <f>+IFERROR(('MIP 2017'!DN179/'MIP 2017'!DN$173),0)</f>
        <v>8.9226675497691666E-4</v>
      </c>
      <c r="DO179" s="35">
        <f>+IFERROR(('MIP 2017'!DO179/'MIP 2017'!DO$173),0)</f>
        <v>4.4415057986754665E-2</v>
      </c>
      <c r="DP179" s="35">
        <f>+IFERROR(('MIP 2017'!DP179/'MIP 2017'!DP$173),0)</f>
        <v>2.2310103244021155E-2</v>
      </c>
      <c r="DQ179" s="35">
        <f>+IFERROR(('MIP 2017'!DQ179/'MIP 2017'!DQ$173),0)</f>
        <v>1.082932052868661E-2</v>
      </c>
      <c r="DR179" s="35">
        <f>+IFERROR(('MIP 2017'!DR179/'MIP 2017'!DR$173),0)</f>
        <v>3.6041786334584394E-2</v>
      </c>
      <c r="DS179" s="35">
        <f>+IFERROR(('MIP 2017'!DS179/'MIP 2017'!DS$173),0)</f>
        <v>4.7054896393193921E-2</v>
      </c>
      <c r="DT179" s="35">
        <f>+IFERROR(('MIP 2017'!DT179/'MIP 2017'!DT$173),0)</f>
        <v>2.3159781632069183E-2</v>
      </c>
      <c r="DU179" s="35">
        <f>+IFERROR(('MIP 2017'!DU179/'MIP 2017'!DU$173),0)</f>
        <v>6.9568708271963986E-2</v>
      </c>
      <c r="DV179" s="35">
        <f>+IFERROR(('MIP 2017'!DV179/'MIP 2017'!DV$173),0)</f>
        <v>2.2613053281985217E-2</v>
      </c>
      <c r="DW179" s="35">
        <f>+IFERROR(('MIP 2017'!DW179/'MIP 2017'!DW$173),0)</f>
        <v>2.6462980855426772E-2</v>
      </c>
      <c r="DX179" s="35">
        <f>+IFERROR(('MIP 2017'!DX179/'MIP 2017'!DX$173),0)</f>
        <v>0</v>
      </c>
      <c r="DY179" s="35">
        <f>+IFERROR(('MIP 2017'!DY179/'MIP 2017'!DY$173),0)</f>
        <v>0</v>
      </c>
      <c r="DZ179" s="35">
        <f>+IFERROR(('MIP 2017'!DZ179/'MIP 2017'!DZ$173),0)</f>
        <v>4.1916477624562763E-2</v>
      </c>
      <c r="EA179" s="35">
        <f>+IFERROR(('MIP 2017'!EA179/'MIP 2017'!EA$173),0)</f>
        <v>8.5379872759264008E-2</v>
      </c>
      <c r="EB179" s="35">
        <f>+IFERROR(('MIP 2017'!EB179/'MIP 2017'!EB$173),0)</f>
        <v>9.6586685415035581E-2</v>
      </c>
      <c r="EC179" s="35">
        <f>+IFERROR(('MIP 2017'!EC179/'MIP 2017'!EC$173),0)</f>
        <v>1.145314452743351E-2</v>
      </c>
      <c r="ED179" s="35">
        <f>+IFERROR(('MIP 2017'!ED179/'MIP 2017'!ED$173),0)</f>
        <v>4.9710322713551365E-2</v>
      </c>
      <c r="EE179" s="35">
        <f>+IFERROR(('MIP 2017'!EE179/'MIP 2017'!EE$173),0)</f>
        <v>2.9710771114216457E-3</v>
      </c>
      <c r="EF179" s="35">
        <f>+IFERROR(('MIP 2017'!EF179/'MIP 2017'!EF$173),0)</f>
        <v>5.9048470873197548E-2</v>
      </c>
      <c r="EG179" s="35">
        <f>+IFERROR(('MIP 2017'!EG179/'MIP 2017'!EG$173),0)</f>
        <v>4.1326861539134289E-3</v>
      </c>
      <c r="EH179" s="35">
        <f>+IFERROR(('MIP 2017'!EH179/'MIP 2017'!EH$173),0)</f>
        <v>0</v>
      </c>
    </row>
    <row r="180" spans="1:138" s="7" customFormat="1" ht="21" customHeight="1" x14ac:dyDescent="0.2">
      <c r="A180" s="179" t="s">
        <v>30</v>
      </c>
      <c r="B180" s="180"/>
      <c r="C180" s="35">
        <f>+IFERROR(('MIP 2017'!C180/'MIP 2017'!C$173),0)</f>
        <v>6.4713754666044052E-2</v>
      </c>
      <c r="D180" s="35">
        <f>+IFERROR(('MIP 2017'!D180/'MIP 2017'!D$173),0)</f>
        <v>5.2924409303956858E-2</v>
      </c>
      <c r="E180" s="35">
        <f>+IFERROR(('MIP 2017'!E180/'MIP 2017'!E$173),0)</f>
        <v>1.5518543824921685E-4</v>
      </c>
      <c r="F180" s="35">
        <f>+IFERROR(('MIP 2017'!F180/'MIP 2017'!F$173),0)</f>
        <v>6.6225820809286033E-3</v>
      </c>
      <c r="G180" s="35">
        <f>+IFERROR(('MIP 2017'!G180/'MIP 2017'!G$173),0)</f>
        <v>6.6995468420165643E-5</v>
      </c>
      <c r="H180" s="35">
        <f>+IFERROR(('MIP 2017'!H180/'MIP 2017'!H$173),0)</f>
        <v>4.7106956971835812E-2</v>
      </c>
      <c r="I180" s="35">
        <f>+IFERROR(('MIP 2017'!I180/'MIP 2017'!I$173),0)</f>
        <v>1.792117172905304E-2</v>
      </c>
      <c r="J180" s="35">
        <f>+IFERROR(('MIP 2017'!J180/'MIP 2017'!J$173),0)</f>
        <v>6.459259059758593E-2</v>
      </c>
      <c r="K180" s="35">
        <f>+IFERROR(('MIP 2017'!K180/'MIP 2017'!K$173),0)</f>
        <v>5.8705569984052179E-2</v>
      </c>
      <c r="L180" s="35">
        <f>+IFERROR(('MIP 2017'!L180/'MIP 2017'!L$173),0)</f>
        <v>1.5894886551209443E-2</v>
      </c>
      <c r="M180" s="35">
        <f>+IFERROR(('MIP 2017'!M180/'MIP 2017'!M$173),0)</f>
        <v>4.780640387180779E-2</v>
      </c>
      <c r="N180" s="35">
        <f>+IFERROR(('MIP 2017'!N180/'MIP 2017'!N$173),0)</f>
        <v>3.5863469745576831E-2</v>
      </c>
      <c r="O180" s="35">
        <f>+IFERROR(('MIP 2017'!O180/'MIP 2017'!O$173),0)</f>
        <v>4.1032850148167876E-2</v>
      </c>
      <c r="P180" s="35">
        <f>+IFERROR(('MIP 2017'!P180/'MIP 2017'!P$173),0)</f>
        <v>1.0396050756629025E-3</v>
      </c>
      <c r="Q180" s="35">
        <f>+IFERROR(('MIP 2017'!Q180/'MIP 2017'!Q$173),0)</f>
        <v>4.3107632029956482E-2</v>
      </c>
      <c r="R180" s="35">
        <f>+IFERROR(('MIP 2017'!R180/'MIP 2017'!R$173),0)</f>
        <v>1.3325110369420182E-3</v>
      </c>
      <c r="S180" s="35">
        <f>+IFERROR(('MIP 2017'!S180/'MIP 2017'!S$173),0)</f>
        <v>0</v>
      </c>
      <c r="T180" s="35">
        <f>+IFERROR(('MIP 2017'!T180/'MIP 2017'!T$173),0)</f>
        <v>6.5009822250339494E-2</v>
      </c>
      <c r="U180" s="35">
        <f>+IFERROR(('MIP 2017'!U180/'MIP 2017'!U$173),0)</f>
        <v>2.4432765458400688E-2</v>
      </c>
      <c r="V180" s="35">
        <f>+IFERROR(('MIP 2017'!V180/'MIP 2017'!V$173),0)</f>
        <v>1.9394404946211675E-2</v>
      </c>
      <c r="W180" s="35">
        <f>+IFERROR(('MIP 2017'!W180/'MIP 2017'!W$173),0)</f>
        <v>4.0617145802178886E-2</v>
      </c>
      <c r="X180" s="35">
        <f>+IFERROR(('MIP 2017'!X180/'MIP 2017'!X$173),0)</f>
        <v>6.6607792357986223E-2</v>
      </c>
      <c r="Y180" s="35">
        <f>+IFERROR(('MIP 2017'!Y180/'MIP 2017'!Y$173),0)</f>
        <v>5.6267783165330473E-2</v>
      </c>
      <c r="Z180" s="35">
        <f>+IFERROR(('MIP 2017'!Z180/'MIP 2017'!Z$173),0)</f>
        <v>2.3956888473800318E-2</v>
      </c>
      <c r="AA180" s="35">
        <f>+IFERROR(('MIP 2017'!AA180/'MIP 2017'!AA$173),0)</f>
        <v>3.8185580668718289E-3</v>
      </c>
      <c r="AB180" s="35">
        <f>+IFERROR(('MIP 2017'!AB180/'MIP 2017'!AB$173),0)</f>
        <v>9.2504151411536874E-3</v>
      </c>
      <c r="AC180" s="35">
        <f>+IFERROR(('MIP 2017'!AC180/'MIP 2017'!AC$173),0)</f>
        <v>5.6042174337852906E-2</v>
      </c>
      <c r="AD180" s="35">
        <f>+IFERROR(('MIP 2017'!AD180/'MIP 2017'!AD$173),0)</f>
        <v>5.2642007687710476E-2</v>
      </c>
      <c r="AE180" s="35">
        <f>+IFERROR(('MIP 2017'!AE180/'MIP 2017'!AE$173),0)</f>
        <v>2.573935298554619E-2</v>
      </c>
      <c r="AF180" s="35">
        <f>+IFERROR(('MIP 2017'!AF180/'MIP 2017'!AF$173),0)</f>
        <v>0</v>
      </c>
      <c r="AG180" s="35">
        <f>+IFERROR(('MIP 2017'!AG180/'MIP 2017'!AG$173),0)</f>
        <v>0</v>
      </c>
      <c r="AH180" s="35">
        <f>+IFERROR(('MIP 2017'!AH180/'MIP 2017'!AH$173),0)</f>
        <v>0</v>
      </c>
      <c r="AI180" s="35">
        <f>+IFERROR(('MIP 2017'!AI180/'MIP 2017'!AI$173),0)</f>
        <v>0</v>
      </c>
      <c r="AJ180" s="35">
        <f>+IFERROR(('MIP 2017'!AJ180/'MIP 2017'!AJ$173),0)</f>
        <v>0</v>
      </c>
      <c r="AK180" s="35">
        <f>+IFERROR(('MIP 2017'!AK180/'MIP 2017'!AK$173),0)</f>
        <v>0</v>
      </c>
      <c r="AL180" s="35">
        <f>+IFERROR(('MIP 2017'!AL180/'MIP 2017'!AL$173),0)</f>
        <v>0</v>
      </c>
      <c r="AM180" s="35">
        <f>+IFERROR(('MIP 2017'!AM180/'MIP 2017'!AM$173),0)</f>
        <v>0</v>
      </c>
      <c r="AN180" s="35">
        <f>+IFERROR(('MIP 2017'!AN180/'MIP 2017'!AN$173),0)</f>
        <v>0</v>
      </c>
      <c r="AO180" s="35">
        <f>+IFERROR(('MIP 2017'!AO180/'MIP 2017'!AO$173),0)</f>
        <v>0</v>
      </c>
      <c r="AP180" s="35">
        <f>+IFERROR(('MIP 2017'!AP180/'MIP 2017'!AP$173),0)</f>
        <v>0</v>
      </c>
      <c r="AQ180" s="35">
        <f>+IFERROR(('MIP 2017'!AQ180/'MIP 2017'!AQ$173),0)</f>
        <v>0</v>
      </c>
      <c r="AR180" s="35">
        <f>+IFERROR(('MIP 2017'!AR180/'MIP 2017'!AR$173),0)</f>
        <v>0</v>
      </c>
      <c r="AS180" s="35">
        <f>+IFERROR(('MIP 2017'!AS180/'MIP 2017'!AS$173),0)</f>
        <v>0</v>
      </c>
      <c r="AT180" s="35">
        <f>+IFERROR(('MIP 2017'!AT180/'MIP 2017'!AT$173),0)</f>
        <v>0</v>
      </c>
      <c r="AU180" s="35">
        <f>+IFERROR(('MIP 2017'!AU180/'MIP 2017'!AU$173),0)</f>
        <v>0</v>
      </c>
      <c r="AV180" s="35">
        <f>+IFERROR(('MIP 2017'!AV180/'MIP 2017'!AV$173),0)</f>
        <v>0</v>
      </c>
      <c r="AW180" s="35">
        <f>+IFERROR(('MIP 2017'!AW180/'MIP 2017'!AW$173),0)</f>
        <v>0</v>
      </c>
      <c r="AX180" s="35">
        <f>+IFERROR(('MIP 2017'!AX180/'MIP 2017'!AX$173),0)</f>
        <v>0</v>
      </c>
      <c r="AY180" s="35">
        <f>+IFERROR(('MIP 2017'!AY180/'MIP 2017'!AY$173),0)</f>
        <v>0</v>
      </c>
      <c r="AZ180" s="35">
        <f>+IFERROR(('MIP 2017'!AZ180/'MIP 2017'!AZ$173),0)</f>
        <v>0</v>
      </c>
      <c r="BA180" s="35">
        <f>+IFERROR(('MIP 2017'!BA180/'MIP 2017'!BA$173),0)</f>
        <v>0</v>
      </c>
      <c r="BB180" s="35">
        <f>+IFERROR(('MIP 2017'!BB180/'MIP 2017'!BB$173),0)</f>
        <v>0</v>
      </c>
      <c r="BC180" s="35">
        <f>+IFERROR(('MIP 2017'!BC180/'MIP 2017'!BC$173),0)</f>
        <v>0</v>
      </c>
      <c r="BD180" s="35">
        <f>+IFERROR(('MIP 2017'!BD180/'MIP 2017'!BD$173),0)</f>
        <v>0</v>
      </c>
      <c r="BE180" s="35">
        <f>+IFERROR(('MIP 2017'!BE180/'MIP 2017'!BE$173),0)</f>
        <v>0</v>
      </c>
      <c r="BF180" s="35">
        <f>+IFERROR(('MIP 2017'!BF180/'MIP 2017'!BF$173),0)</f>
        <v>0</v>
      </c>
      <c r="BG180" s="35">
        <f>+IFERROR(('MIP 2017'!BG180/'MIP 2017'!BG$173),0)</f>
        <v>0</v>
      </c>
      <c r="BH180" s="35">
        <f>+IFERROR(('MIP 2017'!BH180/'MIP 2017'!BH$173),0)</f>
        <v>0</v>
      </c>
      <c r="BI180" s="35">
        <f>+IFERROR(('MIP 2017'!BI180/'MIP 2017'!BI$173),0)</f>
        <v>0</v>
      </c>
      <c r="BJ180" s="35">
        <f>+IFERROR(('MIP 2017'!BJ180/'MIP 2017'!BJ$173),0)</f>
        <v>0</v>
      </c>
      <c r="BK180" s="35">
        <f>+IFERROR(('MIP 2017'!BK180/'MIP 2017'!BK$173),0)</f>
        <v>0</v>
      </c>
      <c r="BL180" s="35">
        <f>+IFERROR(('MIP 2017'!BL180/'MIP 2017'!BL$173),0)</f>
        <v>0</v>
      </c>
      <c r="BM180" s="35">
        <f>+IFERROR(('MIP 2017'!BM180/'MIP 2017'!BM$173),0)</f>
        <v>0</v>
      </c>
      <c r="BN180" s="35">
        <f>+IFERROR(('MIP 2017'!BN180/'MIP 2017'!BN$173),0)</f>
        <v>0</v>
      </c>
      <c r="BO180" s="35">
        <f>+IFERROR(('MIP 2017'!BO180/'MIP 2017'!BO$173),0)</f>
        <v>0</v>
      </c>
      <c r="BP180" s="35">
        <f>+IFERROR(('MIP 2017'!BP180/'MIP 2017'!BP$173),0)</f>
        <v>0</v>
      </c>
      <c r="BQ180" s="35">
        <f>+IFERROR(('MIP 2017'!BQ180/'MIP 2017'!BQ$173),0)</f>
        <v>0</v>
      </c>
      <c r="BR180" s="35">
        <f>+IFERROR(('MIP 2017'!BR180/'MIP 2017'!BR$173),0)</f>
        <v>0</v>
      </c>
      <c r="BS180" s="35">
        <f>+IFERROR(('MIP 2017'!BS180/'MIP 2017'!BS$173),0)</f>
        <v>0</v>
      </c>
      <c r="BT180" s="35">
        <f>+IFERROR(('MIP 2017'!BT180/'MIP 2017'!BT$173),0)</f>
        <v>0</v>
      </c>
      <c r="BU180" s="35">
        <f>+IFERROR(('MIP 2017'!BU180/'MIP 2017'!BU$173),0)</f>
        <v>0</v>
      </c>
      <c r="BV180" s="35">
        <f>+IFERROR(('MIP 2017'!BV180/'MIP 2017'!BV$173),0)</f>
        <v>0</v>
      </c>
      <c r="BW180" s="35">
        <f>+IFERROR(('MIP 2017'!BW180/'MIP 2017'!BW$173),0)</f>
        <v>0</v>
      </c>
      <c r="BX180" s="35">
        <f>+IFERROR(('MIP 2017'!BX180/'MIP 2017'!BX$173),0)</f>
        <v>0</v>
      </c>
      <c r="BY180" s="35">
        <f>+IFERROR(('MIP 2017'!BY180/'MIP 2017'!BY$173),0)</f>
        <v>0</v>
      </c>
      <c r="BZ180" s="35">
        <f>+IFERROR(('MIP 2017'!BZ180/'MIP 2017'!BZ$173),0)</f>
        <v>0</v>
      </c>
      <c r="CA180" s="35">
        <f>+IFERROR(('MIP 2017'!CA180/'MIP 2017'!CA$173),0)</f>
        <v>0</v>
      </c>
      <c r="CB180" s="35">
        <f>+IFERROR(('MIP 2017'!CB180/'MIP 2017'!CB$173),0)</f>
        <v>0</v>
      </c>
      <c r="CC180" s="35">
        <f>+IFERROR(('MIP 2017'!CC180/'MIP 2017'!CC$173),0)</f>
        <v>0</v>
      </c>
      <c r="CD180" s="35">
        <f>+IFERROR(('MIP 2017'!CD180/'MIP 2017'!CD$173),0)</f>
        <v>0</v>
      </c>
      <c r="CE180" s="35">
        <f>+IFERROR(('MIP 2017'!CE180/'MIP 2017'!CE$173),0)</f>
        <v>0</v>
      </c>
      <c r="CF180" s="35">
        <f>+IFERROR(('MIP 2017'!CF180/'MIP 2017'!CF$173),0)</f>
        <v>0</v>
      </c>
      <c r="CG180" s="35">
        <f>+IFERROR(('MIP 2017'!CG180/'MIP 2017'!CG$173),0)</f>
        <v>0</v>
      </c>
      <c r="CH180" s="35">
        <f>+IFERROR(('MIP 2017'!CH180/'MIP 2017'!CH$173),0)</f>
        <v>0</v>
      </c>
      <c r="CI180" s="35">
        <f>+IFERROR(('MIP 2017'!CI180/'MIP 2017'!CI$173),0)</f>
        <v>0</v>
      </c>
      <c r="CJ180" s="35">
        <f>+IFERROR(('MIP 2017'!CJ180/'MIP 2017'!CJ$173),0)</f>
        <v>0</v>
      </c>
      <c r="CK180" s="35">
        <f>+IFERROR(('MIP 2017'!CK180/'MIP 2017'!CK$173),0)</f>
        <v>0</v>
      </c>
      <c r="CL180" s="35">
        <f>+IFERROR(('MIP 2017'!CL180/'MIP 2017'!CL$173),0)</f>
        <v>0</v>
      </c>
      <c r="CM180" s="35">
        <f>+IFERROR(('MIP 2017'!CM180/'MIP 2017'!CM$173),0)</f>
        <v>0</v>
      </c>
      <c r="CN180" s="35">
        <f>+IFERROR(('MIP 2017'!CN180/'MIP 2017'!CN$173),0)</f>
        <v>0</v>
      </c>
      <c r="CO180" s="35">
        <f>+IFERROR(('MIP 2017'!CO180/'MIP 2017'!CO$173),0)</f>
        <v>0</v>
      </c>
      <c r="CP180" s="35">
        <f>+IFERROR(('MIP 2017'!CP180/'MIP 2017'!CP$173),0)</f>
        <v>0</v>
      </c>
      <c r="CQ180" s="35">
        <f>+IFERROR(('MIP 2017'!CQ180/'MIP 2017'!CQ$173),0)</f>
        <v>0</v>
      </c>
      <c r="CR180" s="35">
        <f>+IFERROR(('MIP 2017'!CR180/'MIP 2017'!CR$173),0)</f>
        <v>3.8462338662449355E-4</v>
      </c>
      <c r="CS180" s="35">
        <f>+IFERROR(('MIP 2017'!CS180/'MIP 2017'!CS$173),0)</f>
        <v>0</v>
      </c>
      <c r="CT180" s="35">
        <f>+IFERROR(('MIP 2017'!CT180/'MIP 2017'!CT$173),0)</f>
        <v>0</v>
      </c>
      <c r="CU180" s="35">
        <f>+IFERROR(('MIP 2017'!CU180/'MIP 2017'!CU$173),0)</f>
        <v>0</v>
      </c>
      <c r="CV180" s="35">
        <f>+IFERROR(('MIP 2017'!CV180/'MIP 2017'!CV$173),0)</f>
        <v>0</v>
      </c>
      <c r="CW180" s="35">
        <f>+IFERROR(('MIP 2017'!CW180/'MIP 2017'!CW$173),0)</f>
        <v>0</v>
      </c>
      <c r="CX180" s="35">
        <f>+IFERROR(('MIP 2017'!CX180/'MIP 2017'!CX$173),0)</f>
        <v>0</v>
      </c>
      <c r="CY180" s="35">
        <f>+IFERROR(('MIP 2017'!CY180/'MIP 2017'!CY$173),0)</f>
        <v>0</v>
      </c>
      <c r="CZ180" s="35">
        <f>+IFERROR(('MIP 2017'!CZ180/'MIP 2017'!CZ$173),0)</f>
        <v>0</v>
      </c>
      <c r="DA180" s="35">
        <f>+IFERROR(('MIP 2017'!DA180/'MIP 2017'!DA$173),0)</f>
        <v>0</v>
      </c>
      <c r="DB180" s="35">
        <f>+IFERROR(('MIP 2017'!DB180/'MIP 2017'!DB$173),0)</f>
        <v>0</v>
      </c>
      <c r="DC180" s="35">
        <f>+IFERROR(('MIP 2017'!DC180/'MIP 2017'!DC$173),0)</f>
        <v>0</v>
      </c>
      <c r="DD180" s="35">
        <f>+IFERROR(('MIP 2017'!DD180/'MIP 2017'!DD$173),0)</f>
        <v>0</v>
      </c>
      <c r="DE180" s="35">
        <f>+IFERROR(('MIP 2017'!DE180/'MIP 2017'!DE$173),0)</f>
        <v>0</v>
      </c>
      <c r="DF180" s="35">
        <f>+IFERROR(('MIP 2017'!DF180/'MIP 2017'!DF$173),0)</f>
        <v>0</v>
      </c>
      <c r="DG180" s="35">
        <f>+IFERROR(('MIP 2017'!DG180/'MIP 2017'!DG$173),0)</f>
        <v>0</v>
      </c>
      <c r="DH180" s="35">
        <f>+IFERROR(('MIP 2017'!DH180/'MIP 2017'!DH$173),0)</f>
        <v>0</v>
      </c>
      <c r="DI180" s="35">
        <f>+IFERROR(('MIP 2017'!DI180/'MIP 2017'!DI$173),0)</f>
        <v>0</v>
      </c>
      <c r="DJ180" s="35">
        <f>+IFERROR(('MIP 2017'!DJ180/'MIP 2017'!DJ$173),0)</f>
        <v>0</v>
      </c>
      <c r="DK180" s="35">
        <f>+IFERROR(('MIP 2017'!DK180/'MIP 2017'!DK$173),0)</f>
        <v>0</v>
      </c>
      <c r="DL180" s="35">
        <f>+IFERROR(('MIP 2017'!DL180/'MIP 2017'!DL$173),0)</f>
        <v>0</v>
      </c>
      <c r="DM180" s="35">
        <f>+IFERROR(('MIP 2017'!DM180/'MIP 2017'!DM$173),0)</f>
        <v>0</v>
      </c>
      <c r="DN180" s="35">
        <f>+IFERROR(('MIP 2017'!DN180/'MIP 2017'!DN$173),0)</f>
        <v>0</v>
      </c>
      <c r="DO180" s="35">
        <f>+IFERROR(('MIP 2017'!DO180/'MIP 2017'!DO$173),0)</f>
        <v>0</v>
      </c>
      <c r="DP180" s="35">
        <f>+IFERROR(('MIP 2017'!DP180/'MIP 2017'!DP$173),0)</f>
        <v>0</v>
      </c>
      <c r="DQ180" s="35">
        <f>+IFERROR(('MIP 2017'!DQ180/'MIP 2017'!DQ$173),0)</f>
        <v>0</v>
      </c>
      <c r="DR180" s="35">
        <f>+IFERROR(('MIP 2017'!DR180/'MIP 2017'!DR$173),0)</f>
        <v>0</v>
      </c>
      <c r="DS180" s="35">
        <f>+IFERROR(('MIP 2017'!DS180/'MIP 2017'!DS$173),0)</f>
        <v>0</v>
      </c>
      <c r="DT180" s="35">
        <f>+IFERROR(('MIP 2017'!DT180/'MIP 2017'!DT$173),0)</f>
        <v>0</v>
      </c>
      <c r="DU180" s="35">
        <f>+IFERROR(('MIP 2017'!DU180/'MIP 2017'!DU$173),0)</f>
        <v>0</v>
      </c>
      <c r="DV180" s="35">
        <f>+IFERROR(('MIP 2017'!DV180/'MIP 2017'!DV$173),0)</f>
        <v>0</v>
      </c>
      <c r="DW180" s="35">
        <f>+IFERROR(('MIP 2017'!DW180/'MIP 2017'!DW$173),0)</f>
        <v>0</v>
      </c>
      <c r="DX180" s="35">
        <f>+IFERROR(('MIP 2017'!DX180/'MIP 2017'!DX$173),0)</f>
        <v>0</v>
      </c>
      <c r="DY180" s="35">
        <f>+IFERROR(('MIP 2017'!DY180/'MIP 2017'!DY$173),0)</f>
        <v>0</v>
      </c>
      <c r="DZ180" s="35">
        <f>+IFERROR(('MIP 2017'!DZ180/'MIP 2017'!DZ$173),0)</f>
        <v>0</v>
      </c>
      <c r="EA180" s="35">
        <f>+IFERROR(('MIP 2017'!EA180/'MIP 2017'!EA$173),0)</f>
        <v>0</v>
      </c>
      <c r="EB180" s="35">
        <f>+IFERROR(('MIP 2017'!EB180/'MIP 2017'!EB$173),0)</f>
        <v>0</v>
      </c>
      <c r="EC180" s="35">
        <f>+IFERROR(('MIP 2017'!EC180/'MIP 2017'!EC$173),0)</f>
        <v>0</v>
      </c>
      <c r="ED180" s="35">
        <f>+IFERROR(('MIP 2017'!ED180/'MIP 2017'!ED$173),0)</f>
        <v>0</v>
      </c>
      <c r="EE180" s="35">
        <f>+IFERROR(('MIP 2017'!EE180/'MIP 2017'!EE$173),0)</f>
        <v>0</v>
      </c>
      <c r="EF180" s="35">
        <f>+IFERROR(('MIP 2017'!EF180/'MIP 2017'!EF$173),0)</f>
        <v>0</v>
      </c>
      <c r="EG180" s="35">
        <f>+IFERROR(('MIP 2017'!EG180/'MIP 2017'!EG$173),0)</f>
        <v>0</v>
      </c>
      <c r="EH180" s="35">
        <f>+IFERROR(('MIP 2017'!EH180/'MIP 2017'!EH$173),0)</f>
        <v>0</v>
      </c>
    </row>
    <row r="181" spans="1:138" s="7" customFormat="1" ht="21" customHeight="1" x14ac:dyDescent="0.2">
      <c r="A181" s="179" t="s">
        <v>31</v>
      </c>
      <c r="B181" s="180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M181" s="37"/>
      <c r="DN181" s="37"/>
      <c r="DO181" s="37"/>
      <c r="DP181" s="37"/>
      <c r="DQ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</row>
    <row r="182" spans="1:138" s="7" customFormat="1" ht="21" customHeight="1" x14ac:dyDescent="0.2">
      <c r="A182" s="179" t="s">
        <v>32</v>
      </c>
      <c r="B182" s="180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M182" s="37"/>
      <c r="DN182" s="37"/>
      <c r="DO182" s="37"/>
      <c r="DP182" s="37"/>
      <c r="DQ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</row>
    <row r="183" spans="1:138" s="7" customFormat="1" ht="21" customHeight="1" x14ac:dyDescent="0.2"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</row>
    <row r="184" spans="1:138" s="7" customFormat="1" ht="21" customHeight="1" x14ac:dyDescent="0.2">
      <c r="A184" s="179" t="s">
        <v>62</v>
      </c>
      <c r="B184" s="180"/>
      <c r="C184" s="77">
        <f>+IFERROR(('MIP 2017'!C$168/'MIP 2017'!C184*1000),0)</f>
        <v>5589.5684043168903</v>
      </c>
      <c r="D184" s="77">
        <f>+IFERROR(('MIP 2017'!D$168/'MIP 2017'!D184*1000),0)</f>
        <v>5694.4627840344829</v>
      </c>
      <c r="E184" s="77">
        <f>+IFERROR(('MIP 2017'!E$168/'MIP 2017'!E184*1000),0)</f>
        <v>7481.4895779005492</v>
      </c>
      <c r="F184" s="77">
        <f>+IFERROR(('MIP 2017'!F$168/'MIP 2017'!F184*1000),0)</f>
        <v>39291.700061909454</v>
      </c>
      <c r="G184" s="77">
        <f>+IFERROR(('MIP 2017'!G$168/'MIP 2017'!G184*1000),0)</f>
        <v>20128.331628096941</v>
      </c>
      <c r="H184" s="77">
        <f>+IFERROR(('MIP 2017'!H$168/'MIP 2017'!H184*1000),0)</f>
        <v>10799.417237294767</v>
      </c>
      <c r="I184" s="77">
        <f>+IFERROR(('MIP 2017'!I$168/'MIP 2017'!I184*1000),0)</f>
        <v>9173.641581158181</v>
      </c>
      <c r="J184" s="77">
        <f>+IFERROR(('MIP 2017'!J$168/'MIP 2017'!J184*1000),0)</f>
        <v>13209.733496413386</v>
      </c>
      <c r="K184" s="77">
        <f>+IFERROR(('MIP 2017'!K$168/'MIP 2017'!K184*1000),0)</f>
        <v>7042.3461151937299</v>
      </c>
      <c r="L184" s="77">
        <f>+IFERROR(('MIP 2017'!L$168/'MIP 2017'!L184*1000),0)</f>
        <v>8544.8010790897351</v>
      </c>
      <c r="M184" s="77">
        <f>+IFERROR(('MIP 2017'!M$168/'MIP 2017'!M184*1000),0)</f>
        <v>40011.402974475292</v>
      </c>
      <c r="N184" s="77">
        <f>+IFERROR(('MIP 2017'!N$168/'MIP 2017'!N184*1000),0)</f>
        <v>10284.479777847113</v>
      </c>
      <c r="O184" s="77">
        <f>+IFERROR(('MIP 2017'!O$168/'MIP 2017'!O184*1000),0)</f>
        <v>10756.522592499841</v>
      </c>
      <c r="P184" s="77">
        <f>+IFERROR(('MIP 2017'!P$168/'MIP 2017'!P184*1000),0)</f>
        <v>14495.383709042464</v>
      </c>
      <c r="Q184" s="77">
        <f>+IFERROR(('MIP 2017'!Q$168/'MIP 2017'!Q184*1000),0)</f>
        <v>6782.1272267711129</v>
      </c>
      <c r="R184" s="77">
        <f>+IFERROR(('MIP 2017'!R$168/'MIP 2017'!R184*1000),0)</f>
        <v>20632.11498657821</v>
      </c>
      <c r="S184" s="77">
        <f>+IFERROR(('MIP 2017'!S$168/'MIP 2017'!S184*1000),0)</f>
        <v>11053.04465739308</v>
      </c>
      <c r="T184" s="77">
        <f>+IFERROR(('MIP 2017'!T$168/'MIP 2017'!T184*1000),0)</f>
        <v>9032.3777058774813</v>
      </c>
      <c r="U184" s="77">
        <f>+IFERROR(('MIP 2017'!U$168/'MIP 2017'!U184*1000),0)</f>
        <v>10848.400362306469</v>
      </c>
      <c r="V184" s="77">
        <f>+IFERROR(('MIP 2017'!V$168/'MIP 2017'!V184*1000),0)</f>
        <v>6203.1699597244105</v>
      </c>
      <c r="W184" s="77">
        <f>+IFERROR(('MIP 2017'!W$168/'MIP 2017'!W184*1000),0)</f>
        <v>12407.907903770785</v>
      </c>
      <c r="X184" s="77">
        <f>+IFERROR(('MIP 2017'!X$168/'MIP 2017'!X184*1000),0)</f>
        <v>13081.267603035665</v>
      </c>
      <c r="Y184" s="77">
        <f>+IFERROR(('MIP 2017'!Y$168/'MIP 2017'!Y184*1000),0)</f>
        <v>52029.853189083173</v>
      </c>
      <c r="Z184" s="77">
        <f>+IFERROR(('MIP 2017'!Z$168/'MIP 2017'!Z184*1000),0)</f>
        <v>26485.562677096699</v>
      </c>
      <c r="AA184" s="77">
        <f>+IFERROR(('MIP 2017'!AA$168/'MIP 2017'!AA184*1000),0)</f>
        <v>11958.994264904661</v>
      </c>
      <c r="AB184" s="77">
        <f>+IFERROR(('MIP 2017'!AB$168/'MIP 2017'!AB184*1000),0)</f>
        <v>11560.012646448797</v>
      </c>
      <c r="AC184" s="77">
        <f>+IFERROR(('MIP 2017'!AC$168/'MIP 2017'!AC184*1000),0)</f>
        <v>21505.870254304231</v>
      </c>
      <c r="AD184" s="77">
        <f>+IFERROR(('MIP 2017'!AD$168/'MIP 2017'!AD184*1000),0)</f>
        <v>14690.900900385865</v>
      </c>
      <c r="AE184" s="77">
        <f>+IFERROR(('MIP 2017'!AE$168/'MIP 2017'!AE184*1000),0)</f>
        <v>24262.118976837792</v>
      </c>
      <c r="AF184" s="77">
        <f>+IFERROR(('MIP 2017'!AF$168/'MIP 2017'!AF184*1000),0)</f>
        <v>47780.04353532703</v>
      </c>
      <c r="AG184" s="77">
        <f>+IFERROR(('MIP 2017'!AG$168/'MIP 2017'!AG184*1000),0)</f>
        <v>4134.6750375002357</v>
      </c>
      <c r="AH184" s="77">
        <f>+IFERROR(('MIP 2017'!AH$168/'MIP 2017'!AH184*1000),0)</f>
        <v>11996.296920919694</v>
      </c>
      <c r="AI184" s="77">
        <f>+IFERROR(('MIP 2017'!AI$168/'MIP 2017'!AI184*1000),0)</f>
        <v>52543.097276811946</v>
      </c>
      <c r="AJ184" s="77">
        <f>+IFERROR(('MIP 2017'!AJ$168/'MIP 2017'!AJ184*1000),0)</f>
        <v>59912.576727972504</v>
      </c>
      <c r="AK184" s="77">
        <f>+IFERROR(('MIP 2017'!AK$168/'MIP 2017'!AK184*1000),0)</f>
        <v>39138.687498767613</v>
      </c>
      <c r="AL184" s="77">
        <f>+IFERROR(('MIP 2017'!AL$168/'MIP 2017'!AL184*1000),0)</f>
        <v>135218.71604533642</v>
      </c>
      <c r="AM184" s="77">
        <f>+IFERROR(('MIP 2017'!AM$168/'MIP 2017'!AM184*1000),0)</f>
        <v>31945.607241813006</v>
      </c>
      <c r="AN184" s="77">
        <f>+IFERROR(('MIP 2017'!AN$168/'MIP 2017'!AN184*1000),0)</f>
        <v>55286.637802438301</v>
      </c>
      <c r="AO184" s="77">
        <f>+IFERROR(('MIP 2017'!AO$168/'MIP 2017'!AO184*1000),0)</f>
        <v>76531.976368568226</v>
      </c>
      <c r="AP184" s="77">
        <f>+IFERROR(('MIP 2017'!AP$168/'MIP 2017'!AP184*1000),0)</f>
        <v>28232.429289468098</v>
      </c>
      <c r="AQ184" s="77">
        <f>+IFERROR(('MIP 2017'!AQ$168/'MIP 2017'!AQ184*1000),0)</f>
        <v>47105.9911197525</v>
      </c>
      <c r="AR184" s="77">
        <f>+IFERROR(('MIP 2017'!AR$168/'MIP 2017'!AR184*1000),0)</f>
        <v>33252.983619704857</v>
      </c>
      <c r="AS184" s="77">
        <f>+IFERROR(('MIP 2017'!AS$168/'MIP 2017'!AS184*1000),0)</f>
        <v>126308.70368794489</v>
      </c>
      <c r="AT184" s="77">
        <f>+IFERROR(('MIP 2017'!AT$168/'MIP 2017'!AT184*1000),0)</f>
        <v>110929.85037302987</v>
      </c>
      <c r="AU184" s="77">
        <f>+IFERROR(('MIP 2017'!AU$168/'MIP 2017'!AU184*1000),0)</f>
        <v>75183.740623976599</v>
      </c>
      <c r="AV184" s="77">
        <f>+IFERROR(('MIP 2017'!AV$168/'MIP 2017'!AV184*1000),0)</f>
        <v>87874.86467755276</v>
      </c>
      <c r="AW184" s="77">
        <f>+IFERROR(('MIP 2017'!AW$168/'MIP 2017'!AW184*1000),0)</f>
        <v>64813.237113918003</v>
      </c>
      <c r="AX184" s="77">
        <f>+IFERROR(('MIP 2017'!AX$168/'MIP 2017'!AX184*1000),0)</f>
        <v>26175.930119602443</v>
      </c>
      <c r="AY184" s="77">
        <f>+IFERROR(('MIP 2017'!AY$168/'MIP 2017'!AY184*1000),0)</f>
        <v>9010.676851914679</v>
      </c>
      <c r="AZ184" s="77">
        <f>+IFERROR(('MIP 2017'!AZ$168/'MIP 2017'!AZ184*1000),0)</f>
        <v>12324.634449887917</v>
      </c>
      <c r="BA184" s="77">
        <f>+IFERROR(('MIP 2017'!BA$168/'MIP 2017'!BA184*1000),0)</f>
        <v>10656.475162089097</v>
      </c>
      <c r="BB184" s="77">
        <f>+IFERROR(('MIP 2017'!BB$168/'MIP 2017'!BB184*1000),0)</f>
        <v>19511.581338004256</v>
      </c>
      <c r="BC184" s="77">
        <f>+IFERROR(('MIP 2017'!BC$168/'MIP 2017'!BC184*1000),0)</f>
        <v>54835.165271700804</v>
      </c>
      <c r="BD184" s="77">
        <f>+IFERROR(('MIP 2017'!BD$168/'MIP 2017'!BD184*1000),0)</f>
        <v>14403.20240805317</v>
      </c>
      <c r="BE184" s="77">
        <f>+IFERROR(('MIP 2017'!BE$168/'MIP 2017'!BE184*1000),0)</f>
        <v>77612.205176152507</v>
      </c>
      <c r="BF184" s="77">
        <f>+IFERROR(('MIP 2017'!BF$168/'MIP 2017'!BF184*1000),0)</f>
        <v>47720.566906289016</v>
      </c>
      <c r="BG184" s="77">
        <f>+IFERROR(('MIP 2017'!BG$168/'MIP 2017'!BG184*1000),0)</f>
        <v>81117.250426002094</v>
      </c>
      <c r="BH184" s="77">
        <f>+IFERROR(('MIP 2017'!BH$168/'MIP 2017'!BH184*1000),0)</f>
        <v>46918.095275723099</v>
      </c>
      <c r="BI184" s="77">
        <f>+IFERROR(('MIP 2017'!BI$168/'MIP 2017'!BI184*1000),0)</f>
        <v>35981.817606262222</v>
      </c>
      <c r="BJ184" s="77">
        <f>+IFERROR(('MIP 2017'!BJ$168/'MIP 2017'!BJ184*1000),0)</f>
        <v>58122.251816300952</v>
      </c>
      <c r="BK184" s="77">
        <f>+IFERROR(('MIP 2017'!BK$168/'MIP 2017'!BK184*1000),0)</f>
        <v>61411.56658076297</v>
      </c>
      <c r="BL184" s="77">
        <f>+IFERROR(('MIP 2017'!BL$168/'MIP 2017'!BL184*1000),0)</f>
        <v>38225.016897001893</v>
      </c>
      <c r="BM184" s="77">
        <f>+IFERROR(('MIP 2017'!BM$168/'MIP 2017'!BM184*1000),0)</f>
        <v>92080.96331887861</v>
      </c>
      <c r="BN184" s="77">
        <f>+IFERROR(('MIP 2017'!BN$168/'MIP 2017'!BN184*1000),0)</f>
        <v>101931.47857605238</v>
      </c>
      <c r="BO184" s="77">
        <f>+IFERROR(('MIP 2017'!BO$168/'MIP 2017'!BO184*1000),0)</f>
        <v>24729.814426771944</v>
      </c>
      <c r="BP184" s="77">
        <f>+IFERROR(('MIP 2017'!BP$168/'MIP 2017'!BP184*1000),0)</f>
        <v>42501.215701118832</v>
      </c>
      <c r="BQ184" s="77">
        <f>+IFERROR(('MIP 2017'!BQ$168/'MIP 2017'!BQ184*1000),0)</f>
        <v>48008.452989824124</v>
      </c>
      <c r="BR184" s="77">
        <f>+IFERROR(('MIP 2017'!BR$168/'MIP 2017'!BR184*1000),0)</f>
        <v>46256.407148952698</v>
      </c>
      <c r="BS184" s="77">
        <f>+IFERROR(('MIP 2017'!BS$168/'MIP 2017'!BS184*1000),0)</f>
        <v>26334.935877177966</v>
      </c>
      <c r="BT184" s="77">
        <f>+IFERROR(('MIP 2017'!BT$168/'MIP 2017'!BT184*1000),0)</f>
        <v>13695.253295991586</v>
      </c>
      <c r="BU184" s="77">
        <f>+IFERROR(('MIP 2017'!BU$168/'MIP 2017'!BU184*1000),0)</f>
        <v>88551.050575326677</v>
      </c>
      <c r="BV184" s="77">
        <f>+IFERROR(('MIP 2017'!BV$168/'MIP 2017'!BV184*1000),0)</f>
        <v>29516.638339512814</v>
      </c>
      <c r="BW184" s="77">
        <f>+IFERROR(('MIP 2017'!BW$168/'MIP 2017'!BW184*1000),0)</f>
        <v>32672.38799594768</v>
      </c>
      <c r="BX184" s="77">
        <f>+IFERROR(('MIP 2017'!BX$168/'MIP 2017'!BX184*1000),0)</f>
        <v>65588.499976843421</v>
      </c>
      <c r="BY184" s="77">
        <f>+IFERROR(('MIP 2017'!BY$168/'MIP 2017'!BY184*1000),0)</f>
        <v>36828.483660855243</v>
      </c>
      <c r="BZ184" s="77">
        <f>+IFERROR(('MIP 2017'!BZ$168/'MIP 2017'!BZ184*1000),0)</f>
        <v>22560.284394149279</v>
      </c>
      <c r="CA184" s="77">
        <f>+IFERROR(('MIP 2017'!CA$168/'MIP 2017'!CA184*1000),0)</f>
        <v>33582.269790137718</v>
      </c>
      <c r="CB184" s="77">
        <f>+IFERROR(('MIP 2017'!CB$168/'MIP 2017'!CB184*1000),0)</f>
        <v>22514.96087849214</v>
      </c>
      <c r="CC184" s="77">
        <f>+IFERROR(('MIP 2017'!CC$168/'MIP 2017'!CC184*1000),0)</f>
        <v>44851.927153128643</v>
      </c>
      <c r="CD184" s="77">
        <f>+IFERROR(('MIP 2017'!CD$168/'MIP 2017'!CD184*1000),0)</f>
        <v>48600.48441622375</v>
      </c>
      <c r="CE184" s="77">
        <f>+IFERROR(('MIP 2017'!CE$168/'MIP 2017'!CE184*1000),0)</f>
        <v>32700.214699917269</v>
      </c>
      <c r="CF184" s="77">
        <f>+IFERROR(('MIP 2017'!CF$168/'MIP 2017'!CF184*1000),0)</f>
        <v>31190.426723790762</v>
      </c>
      <c r="CG184" s="77">
        <f>+IFERROR(('MIP 2017'!CG$168/'MIP 2017'!CG184*1000),0)</f>
        <v>11481.356399570866</v>
      </c>
      <c r="CH184" s="77">
        <f>+IFERROR(('MIP 2017'!CH$168/'MIP 2017'!CH184*1000),0)</f>
        <v>9860.0842935413784</v>
      </c>
      <c r="CI184" s="77">
        <f>+IFERROR(('MIP 2017'!CI$168/'MIP 2017'!CI184*1000),0)</f>
        <v>631793.74326632009</v>
      </c>
      <c r="CJ184" s="77">
        <f>+IFERROR(('MIP 2017'!CJ$168/'MIP 2017'!CJ184*1000),0)</f>
        <v>40240.487778499402</v>
      </c>
      <c r="CK184" s="77">
        <f>+IFERROR(('MIP 2017'!CK$168/'MIP 2017'!CK184*1000),0)</f>
        <v>15530.81834384154</v>
      </c>
      <c r="CL184" s="77">
        <f>+IFERROR(('MIP 2017'!CL$168/'MIP 2017'!CL184*1000),0)</f>
        <v>29737.501723912086</v>
      </c>
      <c r="CM184" s="77">
        <f>+IFERROR(('MIP 2017'!CM$168/'MIP 2017'!CM184*1000),0)</f>
        <v>98917.972181020901</v>
      </c>
      <c r="CN184" s="77">
        <f>+IFERROR(('MIP 2017'!CN$168/'MIP 2017'!CN184*1000),0)</f>
        <v>46242.163135960662</v>
      </c>
      <c r="CO184" s="77">
        <f>+IFERROR(('MIP 2017'!CO$168/'MIP 2017'!CO184*1000),0)</f>
        <v>48101.787318314506</v>
      </c>
      <c r="CP184" s="77">
        <f>+IFERROR(('MIP 2017'!CP$168/'MIP 2017'!CP184*1000),0)</f>
        <v>18120.857969467546</v>
      </c>
      <c r="CQ184" s="77">
        <f>+IFERROR(('MIP 2017'!CQ$168/'MIP 2017'!CQ184*1000),0)</f>
        <v>25028.924574131084</v>
      </c>
      <c r="CR184" s="77">
        <f>+IFERROR(('MIP 2017'!CR$168/'MIP 2017'!CR184*1000),0)</f>
        <v>18623.199446851464</v>
      </c>
      <c r="CS184" s="77">
        <f>+IFERROR(('MIP 2017'!CS$168/'MIP 2017'!CS184*1000),0)</f>
        <v>38340.597089528965</v>
      </c>
      <c r="CT184" s="77">
        <f>+IFERROR(('MIP 2017'!CT$168/'MIP 2017'!CT184*1000),0)</f>
        <v>78155.182519727416</v>
      </c>
      <c r="CU184" s="77">
        <f>+IFERROR(('MIP 2017'!CU$168/'MIP 2017'!CU184*1000),0)</f>
        <v>48468.840252676942</v>
      </c>
      <c r="CV184" s="77">
        <f>+IFERROR(('MIP 2017'!CV$168/'MIP 2017'!CV184*1000),0)</f>
        <v>54253.997759891186</v>
      </c>
      <c r="CW184" s="77">
        <f>+IFERROR(('MIP 2017'!CW$168/'MIP 2017'!CW184*1000),0)</f>
        <v>57576.024450382611</v>
      </c>
      <c r="CX184" s="77">
        <f>+IFERROR(('MIP 2017'!CX$168/'MIP 2017'!CX184*1000),0)</f>
        <v>50403.980096370309</v>
      </c>
      <c r="CY184" s="77">
        <f>+IFERROR(('MIP 2017'!CY$168/'MIP 2017'!CY184*1000),0)</f>
        <v>167333.33643933415</v>
      </c>
      <c r="CZ184" s="77">
        <f>+IFERROR(('MIP 2017'!CZ$168/'MIP 2017'!CZ184*1000),0)</f>
        <v>67635.929173082855</v>
      </c>
      <c r="DA184" s="77">
        <f>+IFERROR(('MIP 2017'!DA$168/'MIP 2017'!DA184*1000),0)</f>
        <v>144404.22674712498</v>
      </c>
      <c r="DB184" s="77">
        <f>+IFERROR(('MIP 2017'!DB$168/'MIP 2017'!DB184*1000),0)</f>
        <v>24940.424433583783</v>
      </c>
      <c r="DC184" s="77">
        <f>+IFERROR(('MIP 2017'!DC$168/'MIP 2017'!DC184*1000),0)</f>
        <v>20068.519494151627</v>
      </c>
      <c r="DD184" s="77">
        <f>+IFERROR(('MIP 2017'!DD$168/'MIP 2017'!DD184*1000),0)</f>
        <v>41877.438634581602</v>
      </c>
      <c r="DE184" s="77">
        <f>+IFERROR(('MIP 2017'!DE$168/'MIP 2017'!DE184*1000),0)</f>
        <v>31266.373170167255</v>
      </c>
      <c r="DF184" s="77">
        <f>+IFERROR(('MIP 2017'!DF$168/'MIP 2017'!DF184*1000),0)</f>
        <v>45293.472284223972</v>
      </c>
      <c r="DG184" s="77">
        <f>+IFERROR(('MIP 2017'!DG$168/'MIP 2017'!DG184*1000),0)</f>
        <v>35604.919131820367</v>
      </c>
      <c r="DH184" s="77">
        <f>+IFERROR(('MIP 2017'!DH$168/'MIP 2017'!DH184*1000),0)</f>
        <v>21187.221187395673</v>
      </c>
      <c r="DI184" s="77">
        <f>+IFERROR(('MIP 2017'!DI$168/'MIP 2017'!DI184*1000),0)</f>
        <v>18426.824754847377</v>
      </c>
      <c r="DJ184" s="77">
        <f>+IFERROR(('MIP 2017'!DJ$168/'MIP 2017'!DJ184*1000),0)</f>
        <v>60373.336108900039</v>
      </c>
      <c r="DK184" s="77">
        <f>+IFERROR(('MIP 2017'!DK$168/'MIP 2017'!DK184*1000),0)</f>
        <v>67465.524579372664</v>
      </c>
      <c r="DL184" s="77">
        <f>+IFERROR(('MIP 2017'!DL$168/'MIP 2017'!DL184*1000),0)</f>
        <v>54796.019879230014</v>
      </c>
      <c r="DM184" s="77">
        <f>+IFERROR(('MIP 2017'!DM$168/'MIP 2017'!DM184*1000),0)</f>
        <v>61871.832104205954</v>
      </c>
      <c r="DN184" s="77">
        <f>+IFERROR(('MIP 2017'!DN$168/'MIP 2017'!DN184*1000),0)</f>
        <v>5270.634931268949</v>
      </c>
      <c r="DO184" s="77">
        <f>+IFERROR(('MIP 2017'!DO$168/'MIP 2017'!DO184*1000),0)</f>
        <v>32479.776850290669</v>
      </c>
      <c r="DP184" s="77">
        <f>+IFERROR(('MIP 2017'!DP$168/'MIP 2017'!DP184*1000),0)</f>
        <v>11260.709441125653</v>
      </c>
      <c r="DQ184" s="77">
        <f>+IFERROR(('MIP 2017'!DQ$168/'MIP 2017'!DQ184*1000),0)</f>
        <v>8401.5919612250091</v>
      </c>
      <c r="DR184" s="77">
        <f>+IFERROR(('MIP 2017'!DR$168/'MIP 2017'!DR184*1000),0)</f>
        <v>23638.934070286803</v>
      </c>
      <c r="DS184" s="77">
        <f>+IFERROR(('MIP 2017'!DS$168/'MIP 2017'!DS184*1000),0)</f>
        <v>25988.598635360573</v>
      </c>
      <c r="DT184" s="77">
        <f>+IFERROR(('MIP 2017'!DT$168/'MIP 2017'!DT184*1000),0)</f>
        <v>20219.170661391032</v>
      </c>
      <c r="DU184" s="77">
        <f>+IFERROR(('MIP 2017'!DU$168/'MIP 2017'!DU184*1000),0)</f>
        <v>56458.95127062159</v>
      </c>
      <c r="DV184" s="77">
        <f>+IFERROR(('MIP 2017'!DV$168/'MIP 2017'!DV184*1000),0)</f>
        <v>19496.056856817544</v>
      </c>
      <c r="DW184" s="77">
        <f>+IFERROR(('MIP 2017'!DW$168/'MIP 2017'!DW184*1000),0)</f>
        <v>33614.116272789812</v>
      </c>
      <c r="DX184" s="77">
        <f>+IFERROR(('MIP 2017'!DX$168/'MIP 2017'!DX184*1000),0)</f>
        <v>6381.3568275784837</v>
      </c>
      <c r="DY184" s="77">
        <f>+IFERROR(('MIP 2017'!DY$168/'MIP 2017'!DY184*1000),0)</f>
        <v>37180.874895900008</v>
      </c>
      <c r="DZ184" s="77">
        <f>+IFERROR(('MIP 2017'!DZ$168/'MIP 2017'!DZ184*1000),0)</f>
        <v>38141.894341589701</v>
      </c>
      <c r="EA184" s="77">
        <f>+IFERROR(('MIP 2017'!EA$168/'MIP 2017'!EA184*1000),0)</f>
        <v>20249.781803821224</v>
      </c>
      <c r="EB184" s="77">
        <f>+IFERROR(('MIP 2017'!EB$168/'MIP 2017'!EB184*1000),0)</f>
        <v>14213.329755663486</v>
      </c>
      <c r="EC184" s="77">
        <f>+IFERROR(('MIP 2017'!EC$168/'MIP 2017'!EC184*1000),0)</f>
        <v>7476.9191066868325</v>
      </c>
      <c r="ED184" s="77">
        <f>+IFERROR(('MIP 2017'!ED$168/'MIP 2017'!ED184*1000),0)</f>
        <v>18064.175664737908</v>
      </c>
      <c r="EE184" s="77">
        <f>+IFERROR(('MIP 2017'!EE$168/'MIP 2017'!EE184*1000),0)</f>
        <v>8382.0766907156521</v>
      </c>
      <c r="EF184" s="77">
        <f>+IFERROR(('MIP 2017'!EF$168/'MIP 2017'!EF184*1000),0)</f>
        <v>18439.95776215502</v>
      </c>
      <c r="EG184" s="77">
        <f>+IFERROR(('MIP 2017'!EG$168/'MIP 2017'!EG184*1000),0)</f>
        <v>3493.4384111668555</v>
      </c>
      <c r="EH184" s="77">
        <f>+IFERROR(('MIP 2017'!EH$168/'MIP 2017'!EH184*1000),0)</f>
        <v>2718.2244096878276</v>
      </c>
    </row>
    <row r="185" spans="1:138" s="7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</row>
    <row r="186" spans="1:138" s="7" customFormat="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</row>
    <row r="187" spans="1:138" s="7" customFormat="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</row>
    <row r="188" spans="1:138" s="7" customFormat="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</row>
    <row r="189" spans="1:138" s="7" customFormat="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</row>
    <row r="190" spans="1:138" s="7" customFormat="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</row>
    <row r="191" spans="1:138" s="7" customFormat="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</row>
  </sheetData>
  <mergeCells count="25">
    <mergeCell ref="A157:B157"/>
    <mergeCell ref="C9:EH9"/>
    <mergeCell ref="A184:B184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8:B178"/>
  </mergeCells>
  <conditionalFormatting sqref="C169:EH169 C172:EH172">
    <cfRule type="cellIs" dxfId="2" priority="3" operator="equal">
      <formula>FALSE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</sheetPr>
  <dimension ref="A2:EH155"/>
  <sheetViews>
    <sheetView zoomScale="80" zoomScaleNormal="80" workbookViewId="0">
      <pane xSplit="2" ySplit="11" topLeftCell="DX144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35</v>
      </c>
    </row>
    <row r="3" spans="1:138" ht="18.75" x14ac:dyDescent="0.3">
      <c r="C3" s="4" t="s">
        <v>343</v>
      </c>
    </row>
    <row r="4" spans="1:138" ht="15.75" x14ac:dyDescent="0.25">
      <c r="C4" s="2" t="s">
        <v>37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</row>
    <row r="10" spans="1:138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</row>
    <row r="11" spans="1:138" s="7" customFormat="1" ht="90.75" customHeight="1" x14ac:dyDescent="0.2">
      <c r="A11" s="10"/>
      <c r="B11" s="11" t="s">
        <v>336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</row>
    <row r="12" spans="1:138" s="7" customFormat="1" ht="21.95" customHeight="1" thickBot="1" x14ac:dyDescent="0.25">
      <c r="A12" s="137" t="s">
        <v>87</v>
      </c>
      <c r="B12" s="138" t="s">
        <v>88</v>
      </c>
      <c r="C12" s="33">
        <f t="array" ref="C12:EH147">+_xlfn.MUNIT(136)</f>
        <v>1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33">
        <v>0</v>
      </c>
      <c r="BM12" s="33">
        <v>0</v>
      </c>
      <c r="BN12" s="33">
        <v>0</v>
      </c>
      <c r="BO12" s="33">
        <v>0</v>
      </c>
      <c r="BP12" s="33">
        <v>0</v>
      </c>
      <c r="BQ12" s="33">
        <v>0</v>
      </c>
      <c r="BR12" s="33">
        <v>0</v>
      </c>
      <c r="BS12" s="33">
        <v>0</v>
      </c>
      <c r="BT12" s="33">
        <v>0</v>
      </c>
      <c r="BU12" s="33">
        <v>0</v>
      </c>
      <c r="BV12" s="33">
        <v>0</v>
      </c>
      <c r="BW12" s="33">
        <v>0</v>
      </c>
      <c r="BX12" s="33">
        <v>0</v>
      </c>
      <c r="BY12" s="33">
        <v>0</v>
      </c>
      <c r="BZ12" s="33">
        <v>0</v>
      </c>
      <c r="CA12" s="33">
        <v>0</v>
      </c>
      <c r="CB12" s="33">
        <v>0</v>
      </c>
      <c r="CC12" s="33">
        <v>0</v>
      </c>
      <c r="CD12" s="33">
        <v>0</v>
      </c>
      <c r="CE12" s="33">
        <v>0</v>
      </c>
      <c r="CF12" s="33">
        <v>0</v>
      </c>
      <c r="CG12" s="33">
        <v>0</v>
      </c>
      <c r="CH12" s="33">
        <v>0</v>
      </c>
      <c r="CI12" s="33">
        <v>0</v>
      </c>
      <c r="CJ12" s="33">
        <v>0</v>
      </c>
      <c r="CK12" s="33">
        <v>0</v>
      </c>
      <c r="CL12" s="33">
        <v>0</v>
      </c>
      <c r="CM12" s="33">
        <v>0</v>
      </c>
      <c r="CN12" s="33">
        <v>0</v>
      </c>
      <c r="CO12" s="33">
        <v>0</v>
      </c>
      <c r="CP12" s="33">
        <v>0</v>
      </c>
      <c r="CQ12" s="33">
        <v>0</v>
      </c>
      <c r="CR12" s="33">
        <v>0</v>
      </c>
      <c r="CS12" s="33">
        <v>0</v>
      </c>
      <c r="CT12" s="33">
        <v>0</v>
      </c>
      <c r="CU12" s="33">
        <v>0</v>
      </c>
      <c r="CV12" s="33">
        <v>0</v>
      </c>
      <c r="CW12" s="33">
        <v>0</v>
      </c>
      <c r="CX12" s="33">
        <v>0</v>
      </c>
      <c r="CY12" s="33">
        <v>0</v>
      </c>
      <c r="CZ12" s="33">
        <v>0</v>
      </c>
      <c r="DA12" s="33">
        <v>0</v>
      </c>
      <c r="DB12" s="33">
        <v>0</v>
      </c>
      <c r="DC12" s="33">
        <v>0</v>
      </c>
      <c r="DD12" s="33">
        <v>0</v>
      </c>
      <c r="DE12" s="33">
        <v>0</v>
      </c>
      <c r="DF12" s="33">
        <v>0</v>
      </c>
      <c r="DG12" s="33">
        <v>0</v>
      </c>
      <c r="DH12" s="33">
        <v>0</v>
      </c>
      <c r="DI12" s="33">
        <v>0</v>
      </c>
      <c r="DJ12" s="33">
        <v>0</v>
      </c>
      <c r="DK12" s="33">
        <v>0</v>
      </c>
      <c r="DL12" s="33">
        <v>0</v>
      </c>
      <c r="DM12" s="33">
        <v>0</v>
      </c>
      <c r="DN12" s="33">
        <v>0</v>
      </c>
      <c r="DO12" s="33">
        <v>0</v>
      </c>
      <c r="DP12" s="33">
        <v>0</v>
      </c>
      <c r="DQ12" s="33">
        <v>0</v>
      </c>
      <c r="DR12" s="33">
        <v>0</v>
      </c>
      <c r="DS12" s="33">
        <v>0</v>
      </c>
      <c r="DT12" s="33">
        <v>0</v>
      </c>
      <c r="DU12" s="33">
        <v>0</v>
      </c>
      <c r="DV12" s="33">
        <v>0</v>
      </c>
      <c r="DW12" s="33">
        <v>0</v>
      </c>
      <c r="DX12" s="33">
        <v>0</v>
      </c>
      <c r="DY12" s="33">
        <v>0</v>
      </c>
      <c r="DZ12" s="33">
        <v>0</v>
      </c>
      <c r="EA12" s="33">
        <v>0</v>
      </c>
      <c r="EB12" s="33">
        <v>0</v>
      </c>
      <c r="EC12" s="33">
        <v>0</v>
      </c>
      <c r="ED12" s="33">
        <v>0</v>
      </c>
      <c r="EE12" s="33">
        <v>0</v>
      </c>
      <c r="EF12" s="33">
        <v>0</v>
      </c>
      <c r="EG12" s="33">
        <v>0</v>
      </c>
      <c r="EH12" s="33">
        <v>0</v>
      </c>
    </row>
    <row r="13" spans="1:138" s="7" customFormat="1" ht="21.95" customHeight="1" thickBot="1" x14ac:dyDescent="0.25">
      <c r="A13" s="137" t="s">
        <v>89</v>
      </c>
      <c r="B13" s="138" t="s">
        <v>90</v>
      </c>
      <c r="C13" s="33">
        <v>0</v>
      </c>
      <c r="D13" s="33">
        <v>1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33">
        <v>0</v>
      </c>
      <c r="BM13" s="33">
        <v>0</v>
      </c>
      <c r="BN13" s="33">
        <v>0</v>
      </c>
      <c r="BO13" s="33">
        <v>0</v>
      </c>
      <c r="BP13" s="33">
        <v>0</v>
      </c>
      <c r="BQ13" s="33">
        <v>0</v>
      </c>
      <c r="BR13" s="33">
        <v>0</v>
      </c>
      <c r="BS13" s="33">
        <v>0</v>
      </c>
      <c r="BT13" s="33">
        <v>0</v>
      </c>
      <c r="BU13" s="33">
        <v>0</v>
      </c>
      <c r="BV13" s="33">
        <v>0</v>
      </c>
      <c r="BW13" s="33">
        <v>0</v>
      </c>
      <c r="BX13" s="33">
        <v>0</v>
      </c>
      <c r="BY13" s="33">
        <v>0</v>
      </c>
      <c r="BZ13" s="33">
        <v>0</v>
      </c>
      <c r="CA13" s="33">
        <v>0</v>
      </c>
      <c r="CB13" s="33">
        <v>0</v>
      </c>
      <c r="CC13" s="33">
        <v>0</v>
      </c>
      <c r="CD13" s="33">
        <v>0</v>
      </c>
      <c r="CE13" s="33">
        <v>0</v>
      </c>
      <c r="CF13" s="33">
        <v>0</v>
      </c>
      <c r="CG13" s="33">
        <v>0</v>
      </c>
      <c r="CH13" s="33">
        <v>0</v>
      </c>
      <c r="CI13" s="33">
        <v>0</v>
      </c>
      <c r="CJ13" s="33">
        <v>0</v>
      </c>
      <c r="CK13" s="33">
        <v>0</v>
      </c>
      <c r="CL13" s="33">
        <v>0</v>
      </c>
      <c r="CM13" s="33">
        <v>0</v>
      </c>
      <c r="CN13" s="33">
        <v>0</v>
      </c>
      <c r="CO13" s="33">
        <v>0</v>
      </c>
      <c r="CP13" s="33">
        <v>0</v>
      </c>
      <c r="CQ13" s="33">
        <v>0</v>
      </c>
      <c r="CR13" s="33">
        <v>0</v>
      </c>
      <c r="CS13" s="33">
        <v>0</v>
      </c>
      <c r="CT13" s="33">
        <v>0</v>
      </c>
      <c r="CU13" s="33">
        <v>0</v>
      </c>
      <c r="CV13" s="33">
        <v>0</v>
      </c>
      <c r="CW13" s="33">
        <v>0</v>
      </c>
      <c r="CX13" s="33">
        <v>0</v>
      </c>
      <c r="CY13" s="33">
        <v>0</v>
      </c>
      <c r="CZ13" s="33">
        <v>0</v>
      </c>
      <c r="DA13" s="33">
        <v>0</v>
      </c>
      <c r="DB13" s="33">
        <v>0</v>
      </c>
      <c r="DC13" s="33">
        <v>0</v>
      </c>
      <c r="DD13" s="33">
        <v>0</v>
      </c>
      <c r="DE13" s="33">
        <v>0</v>
      </c>
      <c r="DF13" s="33">
        <v>0</v>
      </c>
      <c r="DG13" s="33">
        <v>0</v>
      </c>
      <c r="DH13" s="33">
        <v>0</v>
      </c>
      <c r="DI13" s="33">
        <v>0</v>
      </c>
      <c r="DJ13" s="33">
        <v>0</v>
      </c>
      <c r="DK13" s="33">
        <v>0</v>
      </c>
      <c r="DL13" s="33">
        <v>0</v>
      </c>
      <c r="DM13" s="33">
        <v>0</v>
      </c>
      <c r="DN13" s="33">
        <v>0</v>
      </c>
      <c r="DO13" s="33">
        <v>0</v>
      </c>
      <c r="DP13" s="33">
        <v>0</v>
      </c>
      <c r="DQ13" s="33">
        <v>0</v>
      </c>
      <c r="DR13" s="33">
        <v>0</v>
      </c>
      <c r="DS13" s="33">
        <v>0</v>
      </c>
      <c r="DT13" s="33">
        <v>0</v>
      </c>
      <c r="DU13" s="33">
        <v>0</v>
      </c>
      <c r="DV13" s="33">
        <v>0</v>
      </c>
      <c r="DW13" s="33">
        <v>0</v>
      </c>
      <c r="DX13" s="33">
        <v>0</v>
      </c>
      <c r="DY13" s="33">
        <v>0</v>
      </c>
      <c r="DZ13" s="33">
        <v>0</v>
      </c>
      <c r="EA13" s="33">
        <v>0</v>
      </c>
      <c r="EB13" s="33">
        <v>0</v>
      </c>
      <c r="EC13" s="33">
        <v>0</v>
      </c>
      <c r="ED13" s="33">
        <v>0</v>
      </c>
      <c r="EE13" s="33">
        <v>0</v>
      </c>
      <c r="EF13" s="33">
        <v>0</v>
      </c>
      <c r="EG13" s="33">
        <v>0</v>
      </c>
      <c r="EH13" s="33">
        <v>0</v>
      </c>
    </row>
    <row r="14" spans="1:138" s="7" customFormat="1" ht="21.95" customHeight="1" thickBot="1" x14ac:dyDescent="0.25">
      <c r="A14" s="137" t="s">
        <v>91</v>
      </c>
      <c r="B14" s="138" t="s">
        <v>92</v>
      </c>
      <c r="C14" s="33">
        <v>0</v>
      </c>
      <c r="D14" s="33">
        <v>0</v>
      </c>
      <c r="E14" s="33">
        <v>1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33">
        <v>0</v>
      </c>
      <c r="BM14" s="33">
        <v>0</v>
      </c>
      <c r="BN14" s="33">
        <v>0</v>
      </c>
      <c r="BO14" s="33">
        <v>0</v>
      </c>
      <c r="BP14" s="33">
        <v>0</v>
      </c>
      <c r="BQ14" s="33">
        <v>0</v>
      </c>
      <c r="BR14" s="33">
        <v>0</v>
      </c>
      <c r="BS14" s="33">
        <v>0</v>
      </c>
      <c r="BT14" s="33">
        <v>0</v>
      </c>
      <c r="BU14" s="33">
        <v>0</v>
      </c>
      <c r="BV14" s="33">
        <v>0</v>
      </c>
      <c r="BW14" s="33">
        <v>0</v>
      </c>
      <c r="BX14" s="33">
        <v>0</v>
      </c>
      <c r="BY14" s="33">
        <v>0</v>
      </c>
      <c r="BZ14" s="33">
        <v>0</v>
      </c>
      <c r="CA14" s="33">
        <v>0</v>
      </c>
      <c r="CB14" s="33">
        <v>0</v>
      </c>
      <c r="CC14" s="33">
        <v>0</v>
      </c>
      <c r="CD14" s="33">
        <v>0</v>
      </c>
      <c r="CE14" s="33">
        <v>0</v>
      </c>
      <c r="CF14" s="33">
        <v>0</v>
      </c>
      <c r="CG14" s="33">
        <v>0</v>
      </c>
      <c r="CH14" s="33">
        <v>0</v>
      </c>
      <c r="CI14" s="33">
        <v>0</v>
      </c>
      <c r="CJ14" s="33">
        <v>0</v>
      </c>
      <c r="CK14" s="33">
        <v>0</v>
      </c>
      <c r="CL14" s="33">
        <v>0</v>
      </c>
      <c r="CM14" s="33">
        <v>0</v>
      </c>
      <c r="CN14" s="33">
        <v>0</v>
      </c>
      <c r="CO14" s="33">
        <v>0</v>
      </c>
      <c r="CP14" s="33">
        <v>0</v>
      </c>
      <c r="CQ14" s="33">
        <v>0</v>
      </c>
      <c r="CR14" s="33">
        <v>0</v>
      </c>
      <c r="CS14" s="33">
        <v>0</v>
      </c>
      <c r="CT14" s="33">
        <v>0</v>
      </c>
      <c r="CU14" s="33">
        <v>0</v>
      </c>
      <c r="CV14" s="33">
        <v>0</v>
      </c>
      <c r="CW14" s="33">
        <v>0</v>
      </c>
      <c r="CX14" s="33">
        <v>0</v>
      </c>
      <c r="CY14" s="33">
        <v>0</v>
      </c>
      <c r="CZ14" s="33">
        <v>0</v>
      </c>
      <c r="DA14" s="33">
        <v>0</v>
      </c>
      <c r="DB14" s="33">
        <v>0</v>
      </c>
      <c r="DC14" s="33">
        <v>0</v>
      </c>
      <c r="DD14" s="33">
        <v>0</v>
      </c>
      <c r="DE14" s="33">
        <v>0</v>
      </c>
      <c r="DF14" s="33">
        <v>0</v>
      </c>
      <c r="DG14" s="33">
        <v>0</v>
      </c>
      <c r="DH14" s="33">
        <v>0</v>
      </c>
      <c r="DI14" s="33">
        <v>0</v>
      </c>
      <c r="DJ14" s="33">
        <v>0</v>
      </c>
      <c r="DK14" s="33">
        <v>0</v>
      </c>
      <c r="DL14" s="33">
        <v>0</v>
      </c>
      <c r="DM14" s="33">
        <v>0</v>
      </c>
      <c r="DN14" s="33">
        <v>0</v>
      </c>
      <c r="DO14" s="33">
        <v>0</v>
      </c>
      <c r="DP14" s="33">
        <v>0</v>
      </c>
      <c r="DQ14" s="33">
        <v>0</v>
      </c>
      <c r="DR14" s="33">
        <v>0</v>
      </c>
      <c r="DS14" s="33">
        <v>0</v>
      </c>
      <c r="DT14" s="33">
        <v>0</v>
      </c>
      <c r="DU14" s="33">
        <v>0</v>
      </c>
      <c r="DV14" s="33">
        <v>0</v>
      </c>
      <c r="DW14" s="33">
        <v>0</v>
      </c>
      <c r="DX14" s="33">
        <v>0</v>
      </c>
      <c r="DY14" s="33">
        <v>0</v>
      </c>
      <c r="DZ14" s="33">
        <v>0</v>
      </c>
      <c r="EA14" s="33">
        <v>0</v>
      </c>
      <c r="EB14" s="33">
        <v>0</v>
      </c>
      <c r="EC14" s="33">
        <v>0</v>
      </c>
      <c r="ED14" s="33">
        <v>0</v>
      </c>
      <c r="EE14" s="33">
        <v>0</v>
      </c>
      <c r="EF14" s="33">
        <v>0</v>
      </c>
      <c r="EG14" s="33">
        <v>0</v>
      </c>
      <c r="EH14" s="33">
        <v>0</v>
      </c>
    </row>
    <row r="15" spans="1:138" s="7" customFormat="1" ht="21.95" customHeight="1" thickBot="1" x14ac:dyDescent="0.25">
      <c r="A15" s="137" t="s">
        <v>93</v>
      </c>
      <c r="B15" s="138" t="s">
        <v>94</v>
      </c>
      <c r="C15" s="33">
        <v>0</v>
      </c>
      <c r="D15" s="33">
        <v>0</v>
      </c>
      <c r="E15" s="33">
        <v>0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33">
        <v>0</v>
      </c>
      <c r="BM15" s="33">
        <v>0</v>
      </c>
      <c r="BN15" s="33">
        <v>0</v>
      </c>
      <c r="BO15" s="33">
        <v>0</v>
      </c>
      <c r="BP15" s="33">
        <v>0</v>
      </c>
      <c r="BQ15" s="33">
        <v>0</v>
      </c>
      <c r="BR15" s="33">
        <v>0</v>
      </c>
      <c r="BS15" s="33">
        <v>0</v>
      </c>
      <c r="BT15" s="33">
        <v>0</v>
      </c>
      <c r="BU15" s="33">
        <v>0</v>
      </c>
      <c r="BV15" s="33">
        <v>0</v>
      </c>
      <c r="BW15" s="33">
        <v>0</v>
      </c>
      <c r="BX15" s="33">
        <v>0</v>
      </c>
      <c r="BY15" s="33">
        <v>0</v>
      </c>
      <c r="BZ15" s="33">
        <v>0</v>
      </c>
      <c r="CA15" s="33">
        <v>0</v>
      </c>
      <c r="CB15" s="33">
        <v>0</v>
      </c>
      <c r="CC15" s="33">
        <v>0</v>
      </c>
      <c r="CD15" s="33">
        <v>0</v>
      </c>
      <c r="CE15" s="33">
        <v>0</v>
      </c>
      <c r="CF15" s="33">
        <v>0</v>
      </c>
      <c r="CG15" s="33">
        <v>0</v>
      </c>
      <c r="CH15" s="33">
        <v>0</v>
      </c>
      <c r="CI15" s="33">
        <v>0</v>
      </c>
      <c r="CJ15" s="33">
        <v>0</v>
      </c>
      <c r="CK15" s="33">
        <v>0</v>
      </c>
      <c r="CL15" s="33">
        <v>0</v>
      </c>
      <c r="CM15" s="33">
        <v>0</v>
      </c>
      <c r="CN15" s="33">
        <v>0</v>
      </c>
      <c r="CO15" s="33">
        <v>0</v>
      </c>
      <c r="CP15" s="33">
        <v>0</v>
      </c>
      <c r="CQ15" s="33">
        <v>0</v>
      </c>
      <c r="CR15" s="33">
        <v>0</v>
      </c>
      <c r="CS15" s="33">
        <v>0</v>
      </c>
      <c r="CT15" s="33">
        <v>0</v>
      </c>
      <c r="CU15" s="33">
        <v>0</v>
      </c>
      <c r="CV15" s="33">
        <v>0</v>
      </c>
      <c r="CW15" s="33">
        <v>0</v>
      </c>
      <c r="CX15" s="33">
        <v>0</v>
      </c>
      <c r="CY15" s="33">
        <v>0</v>
      </c>
      <c r="CZ15" s="33">
        <v>0</v>
      </c>
      <c r="DA15" s="33">
        <v>0</v>
      </c>
      <c r="DB15" s="33">
        <v>0</v>
      </c>
      <c r="DC15" s="33">
        <v>0</v>
      </c>
      <c r="DD15" s="33">
        <v>0</v>
      </c>
      <c r="DE15" s="33">
        <v>0</v>
      </c>
      <c r="DF15" s="33">
        <v>0</v>
      </c>
      <c r="DG15" s="33">
        <v>0</v>
      </c>
      <c r="DH15" s="33">
        <v>0</v>
      </c>
      <c r="DI15" s="33">
        <v>0</v>
      </c>
      <c r="DJ15" s="33">
        <v>0</v>
      </c>
      <c r="DK15" s="33">
        <v>0</v>
      </c>
      <c r="DL15" s="33">
        <v>0</v>
      </c>
      <c r="DM15" s="33">
        <v>0</v>
      </c>
      <c r="DN15" s="33">
        <v>0</v>
      </c>
      <c r="DO15" s="33">
        <v>0</v>
      </c>
      <c r="DP15" s="33">
        <v>0</v>
      </c>
      <c r="DQ15" s="33">
        <v>0</v>
      </c>
      <c r="DR15" s="33">
        <v>0</v>
      </c>
      <c r="DS15" s="33">
        <v>0</v>
      </c>
      <c r="DT15" s="33">
        <v>0</v>
      </c>
      <c r="DU15" s="33">
        <v>0</v>
      </c>
      <c r="DV15" s="33">
        <v>0</v>
      </c>
      <c r="DW15" s="33">
        <v>0</v>
      </c>
      <c r="DX15" s="33">
        <v>0</v>
      </c>
      <c r="DY15" s="33">
        <v>0</v>
      </c>
      <c r="DZ15" s="33">
        <v>0</v>
      </c>
      <c r="EA15" s="33">
        <v>0</v>
      </c>
      <c r="EB15" s="33">
        <v>0</v>
      </c>
      <c r="EC15" s="33">
        <v>0</v>
      </c>
      <c r="ED15" s="33">
        <v>0</v>
      </c>
      <c r="EE15" s="33">
        <v>0</v>
      </c>
      <c r="EF15" s="33">
        <v>0</v>
      </c>
      <c r="EG15" s="33">
        <v>0</v>
      </c>
      <c r="EH15" s="33">
        <v>0</v>
      </c>
    </row>
    <row r="16" spans="1:138" s="7" customFormat="1" ht="21.95" customHeight="1" thickBot="1" x14ac:dyDescent="0.25">
      <c r="A16" s="137" t="s">
        <v>95</v>
      </c>
      <c r="B16" s="138" t="s">
        <v>97</v>
      </c>
      <c r="C16" s="33">
        <v>0</v>
      </c>
      <c r="D16" s="33">
        <v>0</v>
      </c>
      <c r="E16" s="33">
        <v>0</v>
      </c>
      <c r="F16" s="33">
        <v>0</v>
      </c>
      <c r="G16" s="33">
        <v>1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33">
        <v>0</v>
      </c>
      <c r="BM16" s="33">
        <v>0</v>
      </c>
      <c r="BN16" s="33">
        <v>0</v>
      </c>
      <c r="BO16" s="33">
        <v>0</v>
      </c>
      <c r="BP16" s="33">
        <v>0</v>
      </c>
      <c r="BQ16" s="33">
        <v>0</v>
      </c>
      <c r="BR16" s="33">
        <v>0</v>
      </c>
      <c r="BS16" s="33">
        <v>0</v>
      </c>
      <c r="BT16" s="33">
        <v>0</v>
      </c>
      <c r="BU16" s="33">
        <v>0</v>
      </c>
      <c r="BV16" s="33">
        <v>0</v>
      </c>
      <c r="BW16" s="33">
        <v>0</v>
      </c>
      <c r="BX16" s="33">
        <v>0</v>
      </c>
      <c r="BY16" s="33">
        <v>0</v>
      </c>
      <c r="BZ16" s="33">
        <v>0</v>
      </c>
      <c r="CA16" s="33">
        <v>0</v>
      </c>
      <c r="CB16" s="33">
        <v>0</v>
      </c>
      <c r="CC16" s="33">
        <v>0</v>
      </c>
      <c r="CD16" s="33">
        <v>0</v>
      </c>
      <c r="CE16" s="33">
        <v>0</v>
      </c>
      <c r="CF16" s="33">
        <v>0</v>
      </c>
      <c r="CG16" s="33">
        <v>0</v>
      </c>
      <c r="CH16" s="33">
        <v>0</v>
      </c>
      <c r="CI16" s="33">
        <v>0</v>
      </c>
      <c r="CJ16" s="33">
        <v>0</v>
      </c>
      <c r="CK16" s="33">
        <v>0</v>
      </c>
      <c r="CL16" s="33">
        <v>0</v>
      </c>
      <c r="CM16" s="33">
        <v>0</v>
      </c>
      <c r="CN16" s="33">
        <v>0</v>
      </c>
      <c r="CO16" s="33">
        <v>0</v>
      </c>
      <c r="CP16" s="33">
        <v>0</v>
      </c>
      <c r="CQ16" s="33">
        <v>0</v>
      </c>
      <c r="CR16" s="33">
        <v>0</v>
      </c>
      <c r="CS16" s="33">
        <v>0</v>
      </c>
      <c r="CT16" s="33">
        <v>0</v>
      </c>
      <c r="CU16" s="33">
        <v>0</v>
      </c>
      <c r="CV16" s="33">
        <v>0</v>
      </c>
      <c r="CW16" s="33">
        <v>0</v>
      </c>
      <c r="CX16" s="33">
        <v>0</v>
      </c>
      <c r="CY16" s="33">
        <v>0</v>
      </c>
      <c r="CZ16" s="33">
        <v>0</v>
      </c>
      <c r="DA16" s="33">
        <v>0</v>
      </c>
      <c r="DB16" s="33">
        <v>0</v>
      </c>
      <c r="DC16" s="33">
        <v>0</v>
      </c>
      <c r="DD16" s="33">
        <v>0</v>
      </c>
      <c r="DE16" s="33">
        <v>0</v>
      </c>
      <c r="DF16" s="33">
        <v>0</v>
      </c>
      <c r="DG16" s="33">
        <v>0</v>
      </c>
      <c r="DH16" s="33">
        <v>0</v>
      </c>
      <c r="DI16" s="33">
        <v>0</v>
      </c>
      <c r="DJ16" s="33">
        <v>0</v>
      </c>
      <c r="DK16" s="33">
        <v>0</v>
      </c>
      <c r="DL16" s="33">
        <v>0</v>
      </c>
      <c r="DM16" s="33">
        <v>0</v>
      </c>
      <c r="DN16" s="33">
        <v>0</v>
      </c>
      <c r="DO16" s="33">
        <v>0</v>
      </c>
      <c r="DP16" s="33">
        <v>0</v>
      </c>
      <c r="DQ16" s="33">
        <v>0</v>
      </c>
      <c r="DR16" s="33">
        <v>0</v>
      </c>
      <c r="DS16" s="33">
        <v>0</v>
      </c>
      <c r="DT16" s="33">
        <v>0</v>
      </c>
      <c r="DU16" s="33">
        <v>0</v>
      </c>
      <c r="DV16" s="33">
        <v>0</v>
      </c>
      <c r="DW16" s="33">
        <v>0</v>
      </c>
      <c r="DX16" s="33">
        <v>0</v>
      </c>
      <c r="DY16" s="33">
        <v>0</v>
      </c>
      <c r="DZ16" s="33">
        <v>0</v>
      </c>
      <c r="EA16" s="33">
        <v>0</v>
      </c>
      <c r="EB16" s="33">
        <v>0</v>
      </c>
      <c r="EC16" s="33">
        <v>0</v>
      </c>
      <c r="ED16" s="33">
        <v>0</v>
      </c>
      <c r="EE16" s="33">
        <v>0</v>
      </c>
      <c r="EF16" s="33">
        <v>0</v>
      </c>
      <c r="EG16" s="33">
        <v>0</v>
      </c>
      <c r="EH16" s="33">
        <v>0</v>
      </c>
    </row>
    <row r="17" spans="1:138" s="7" customFormat="1" ht="21.95" customHeight="1" thickBot="1" x14ac:dyDescent="0.25">
      <c r="A17" s="137" t="s">
        <v>96</v>
      </c>
      <c r="B17" s="138" t="s">
        <v>99</v>
      </c>
      <c r="C17" s="33">
        <v>0</v>
      </c>
      <c r="D17" s="33">
        <v>0</v>
      </c>
      <c r="E17" s="33">
        <v>0</v>
      </c>
      <c r="F17" s="33">
        <v>0</v>
      </c>
      <c r="G17" s="33">
        <v>0</v>
      </c>
      <c r="H17" s="33">
        <v>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33">
        <v>0</v>
      </c>
      <c r="BM17" s="33">
        <v>0</v>
      </c>
      <c r="BN17" s="33">
        <v>0</v>
      </c>
      <c r="BO17" s="33">
        <v>0</v>
      </c>
      <c r="BP17" s="33">
        <v>0</v>
      </c>
      <c r="BQ17" s="33">
        <v>0</v>
      </c>
      <c r="BR17" s="33">
        <v>0</v>
      </c>
      <c r="BS17" s="33">
        <v>0</v>
      </c>
      <c r="BT17" s="33">
        <v>0</v>
      </c>
      <c r="BU17" s="33">
        <v>0</v>
      </c>
      <c r="BV17" s="33">
        <v>0</v>
      </c>
      <c r="BW17" s="33">
        <v>0</v>
      </c>
      <c r="BX17" s="33">
        <v>0</v>
      </c>
      <c r="BY17" s="33">
        <v>0</v>
      </c>
      <c r="BZ17" s="33">
        <v>0</v>
      </c>
      <c r="CA17" s="33">
        <v>0</v>
      </c>
      <c r="CB17" s="33">
        <v>0</v>
      </c>
      <c r="CC17" s="33">
        <v>0</v>
      </c>
      <c r="CD17" s="33">
        <v>0</v>
      </c>
      <c r="CE17" s="33">
        <v>0</v>
      </c>
      <c r="CF17" s="33">
        <v>0</v>
      </c>
      <c r="CG17" s="33">
        <v>0</v>
      </c>
      <c r="CH17" s="33">
        <v>0</v>
      </c>
      <c r="CI17" s="33">
        <v>0</v>
      </c>
      <c r="CJ17" s="33">
        <v>0</v>
      </c>
      <c r="CK17" s="33">
        <v>0</v>
      </c>
      <c r="CL17" s="33">
        <v>0</v>
      </c>
      <c r="CM17" s="33">
        <v>0</v>
      </c>
      <c r="CN17" s="33">
        <v>0</v>
      </c>
      <c r="CO17" s="33">
        <v>0</v>
      </c>
      <c r="CP17" s="33">
        <v>0</v>
      </c>
      <c r="CQ17" s="33">
        <v>0</v>
      </c>
      <c r="CR17" s="33">
        <v>0</v>
      </c>
      <c r="CS17" s="33">
        <v>0</v>
      </c>
      <c r="CT17" s="33">
        <v>0</v>
      </c>
      <c r="CU17" s="33">
        <v>0</v>
      </c>
      <c r="CV17" s="33">
        <v>0</v>
      </c>
      <c r="CW17" s="33">
        <v>0</v>
      </c>
      <c r="CX17" s="33">
        <v>0</v>
      </c>
      <c r="CY17" s="33">
        <v>0</v>
      </c>
      <c r="CZ17" s="33">
        <v>0</v>
      </c>
      <c r="DA17" s="33">
        <v>0</v>
      </c>
      <c r="DB17" s="33">
        <v>0</v>
      </c>
      <c r="DC17" s="33">
        <v>0</v>
      </c>
      <c r="DD17" s="33">
        <v>0</v>
      </c>
      <c r="DE17" s="33">
        <v>0</v>
      </c>
      <c r="DF17" s="33">
        <v>0</v>
      </c>
      <c r="DG17" s="33">
        <v>0</v>
      </c>
      <c r="DH17" s="33">
        <v>0</v>
      </c>
      <c r="DI17" s="33">
        <v>0</v>
      </c>
      <c r="DJ17" s="33">
        <v>0</v>
      </c>
      <c r="DK17" s="33">
        <v>0</v>
      </c>
      <c r="DL17" s="33">
        <v>0</v>
      </c>
      <c r="DM17" s="33">
        <v>0</v>
      </c>
      <c r="DN17" s="33">
        <v>0</v>
      </c>
      <c r="DO17" s="33">
        <v>0</v>
      </c>
      <c r="DP17" s="33">
        <v>0</v>
      </c>
      <c r="DQ17" s="33">
        <v>0</v>
      </c>
      <c r="DR17" s="33">
        <v>0</v>
      </c>
      <c r="DS17" s="33">
        <v>0</v>
      </c>
      <c r="DT17" s="33">
        <v>0</v>
      </c>
      <c r="DU17" s="33">
        <v>0</v>
      </c>
      <c r="DV17" s="33">
        <v>0</v>
      </c>
      <c r="DW17" s="33">
        <v>0</v>
      </c>
      <c r="DX17" s="33">
        <v>0</v>
      </c>
      <c r="DY17" s="33">
        <v>0</v>
      </c>
      <c r="DZ17" s="33">
        <v>0</v>
      </c>
      <c r="EA17" s="33">
        <v>0</v>
      </c>
      <c r="EB17" s="33">
        <v>0</v>
      </c>
      <c r="EC17" s="33">
        <v>0</v>
      </c>
      <c r="ED17" s="33">
        <v>0</v>
      </c>
      <c r="EE17" s="33">
        <v>0</v>
      </c>
      <c r="EF17" s="33">
        <v>0</v>
      </c>
      <c r="EG17" s="33">
        <v>0</v>
      </c>
      <c r="EH17" s="33">
        <v>0</v>
      </c>
    </row>
    <row r="18" spans="1:138" s="7" customFormat="1" ht="21.95" customHeight="1" thickBot="1" x14ac:dyDescent="0.25">
      <c r="A18" s="137" t="s">
        <v>98</v>
      </c>
      <c r="B18" s="138" t="s">
        <v>101</v>
      </c>
      <c r="C18" s="33">
        <v>0</v>
      </c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1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33">
        <v>0</v>
      </c>
      <c r="BM18" s="33">
        <v>0</v>
      </c>
      <c r="BN18" s="33">
        <v>0</v>
      </c>
      <c r="BO18" s="33">
        <v>0</v>
      </c>
      <c r="BP18" s="33">
        <v>0</v>
      </c>
      <c r="BQ18" s="33">
        <v>0</v>
      </c>
      <c r="BR18" s="33">
        <v>0</v>
      </c>
      <c r="BS18" s="33">
        <v>0</v>
      </c>
      <c r="BT18" s="33">
        <v>0</v>
      </c>
      <c r="BU18" s="33">
        <v>0</v>
      </c>
      <c r="BV18" s="33">
        <v>0</v>
      </c>
      <c r="BW18" s="33">
        <v>0</v>
      </c>
      <c r="BX18" s="33">
        <v>0</v>
      </c>
      <c r="BY18" s="33">
        <v>0</v>
      </c>
      <c r="BZ18" s="33">
        <v>0</v>
      </c>
      <c r="CA18" s="33">
        <v>0</v>
      </c>
      <c r="CB18" s="33">
        <v>0</v>
      </c>
      <c r="CC18" s="33">
        <v>0</v>
      </c>
      <c r="CD18" s="33">
        <v>0</v>
      </c>
      <c r="CE18" s="33">
        <v>0</v>
      </c>
      <c r="CF18" s="33">
        <v>0</v>
      </c>
      <c r="CG18" s="33">
        <v>0</v>
      </c>
      <c r="CH18" s="33">
        <v>0</v>
      </c>
      <c r="CI18" s="33">
        <v>0</v>
      </c>
      <c r="CJ18" s="33">
        <v>0</v>
      </c>
      <c r="CK18" s="33">
        <v>0</v>
      </c>
      <c r="CL18" s="33">
        <v>0</v>
      </c>
      <c r="CM18" s="33">
        <v>0</v>
      </c>
      <c r="CN18" s="33">
        <v>0</v>
      </c>
      <c r="CO18" s="33">
        <v>0</v>
      </c>
      <c r="CP18" s="33">
        <v>0</v>
      </c>
      <c r="CQ18" s="33">
        <v>0</v>
      </c>
      <c r="CR18" s="33">
        <v>0</v>
      </c>
      <c r="CS18" s="33">
        <v>0</v>
      </c>
      <c r="CT18" s="33">
        <v>0</v>
      </c>
      <c r="CU18" s="33">
        <v>0</v>
      </c>
      <c r="CV18" s="33">
        <v>0</v>
      </c>
      <c r="CW18" s="33">
        <v>0</v>
      </c>
      <c r="CX18" s="33">
        <v>0</v>
      </c>
      <c r="CY18" s="33">
        <v>0</v>
      </c>
      <c r="CZ18" s="33">
        <v>0</v>
      </c>
      <c r="DA18" s="33">
        <v>0</v>
      </c>
      <c r="DB18" s="33">
        <v>0</v>
      </c>
      <c r="DC18" s="33">
        <v>0</v>
      </c>
      <c r="DD18" s="33">
        <v>0</v>
      </c>
      <c r="DE18" s="33">
        <v>0</v>
      </c>
      <c r="DF18" s="33">
        <v>0</v>
      </c>
      <c r="DG18" s="33">
        <v>0</v>
      </c>
      <c r="DH18" s="33">
        <v>0</v>
      </c>
      <c r="DI18" s="33">
        <v>0</v>
      </c>
      <c r="DJ18" s="33">
        <v>0</v>
      </c>
      <c r="DK18" s="33">
        <v>0</v>
      </c>
      <c r="DL18" s="33">
        <v>0</v>
      </c>
      <c r="DM18" s="33">
        <v>0</v>
      </c>
      <c r="DN18" s="33">
        <v>0</v>
      </c>
      <c r="DO18" s="33">
        <v>0</v>
      </c>
      <c r="DP18" s="33">
        <v>0</v>
      </c>
      <c r="DQ18" s="33">
        <v>0</v>
      </c>
      <c r="DR18" s="33">
        <v>0</v>
      </c>
      <c r="DS18" s="33">
        <v>0</v>
      </c>
      <c r="DT18" s="33">
        <v>0</v>
      </c>
      <c r="DU18" s="33">
        <v>0</v>
      </c>
      <c r="DV18" s="33">
        <v>0</v>
      </c>
      <c r="DW18" s="33">
        <v>0</v>
      </c>
      <c r="DX18" s="33">
        <v>0</v>
      </c>
      <c r="DY18" s="33">
        <v>0</v>
      </c>
      <c r="DZ18" s="33">
        <v>0</v>
      </c>
      <c r="EA18" s="33">
        <v>0</v>
      </c>
      <c r="EB18" s="33">
        <v>0</v>
      </c>
      <c r="EC18" s="33">
        <v>0</v>
      </c>
      <c r="ED18" s="33">
        <v>0</v>
      </c>
      <c r="EE18" s="33">
        <v>0</v>
      </c>
      <c r="EF18" s="33">
        <v>0</v>
      </c>
      <c r="EG18" s="33">
        <v>0</v>
      </c>
      <c r="EH18" s="33">
        <v>0</v>
      </c>
    </row>
    <row r="19" spans="1:138" s="7" customFormat="1" ht="21.95" customHeight="1" thickBot="1" x14ac:dyDescent="0.25">
      <c r="A19" s="137" t="s">
        <v>100</v>
      </c>
      <c r="B19" s="138" t="s">
        <v>103</v>
      </c>
      <c r="C19" s="33">
        <v>0</v>
      </c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33">
        <v>0</v>
      </c>
      <c r="BM19" s="33">
        <v>0</v>
      </c>
      <c r="BN19" s="33">
        <v>0</v>
      </c>
      <c r="BO19" s="33">
        <v>0</v>
      </c>
      <c r="BP19" s="33">
        <v>0</v>
      </c>
      <c r="BQ19" s="33">
        <v>0</v>
      </c>
      <c r="BR19" s="33">
        <v>0</v>
      </c>
      <c r="BS19" s="33">
        <v>0</v>
      </c>
      <c r="BT19" s="33">
        <v>0</v>
      </c>
      <c r="BU19" s="33">
        <v>0</v>
      </c>
      <c r="BV19" s="33">
        <v>0</v>
      </c>
      <c r="BW19" s="33">
        <v>0</v>
      </c>
      <c r="BX19" s="33">
        <v>0</v>
      </c>
      <c r="BY19" s="33">
        <v>0</v>
      </c>
      <c r="BZ19" s="33">
        <v>0</v>
      </c>
      <c r="CA19" s="33">
        <v>0</v>
      </c>
      <c r="CB19" s="33">
        <v>0</v>
      </c>
      <c r="CC19" s="33">
        <v>0</v>
      </c>
      <c r="CD19" s="33">
        <v>0</v>
      </c>
      <c r="CE19" s="33">
        <v>0</v>
      </c>
      <c r="CF19" s="33">
        <v>0</v>
      </c>
      <c r="CG19" s="33">
        <v>0</v>
      </c>
      <c r="CH19" s="33">
        <v>0</v>
      </c>
      <c r="CI19" s="33">
        <v>0</v>
      </c>
      <c r="CJ19" s="33">
        <v>0</v>
      </c>
      <c r="CK19" s="33">
        <v>0</v>
      </c>
      <c r="CL19" s="33">
        <v>0</v>
      </c>
      <c r="CM19" s="33">
        <v>0</v>
      </c>
      <c r="CN19" s="33">
        <v>0</v>
      </c>
      <c r="CO19" s="33">
        <v>0</v>
      </c>
      <c r="CP19" s="33">
        <v>0</v>
      </c>
      <c r="CQ19" s="33">
        <v>0</v>
      </c>
      <c r="CR19" s="33">
        <v>0</v>
      </c>
      <c r="CS19" s="33">
        <v>0</v>
      </c>
      <c r="CT19" s="33">
        <v>0</v>
      </c>
      <c r="CU19" s="33">
        <v>0</v>
      </c>
      <c r="CV19" s="33">
        <v>0</v>
      </c>
      <c r="CW19" s="33">
        <v>0</v>
      </c>
      <c r="CX19" s="33">
        <v>0</v>
      </c>
      <c r="CY19" s="33">
        <v>0</v>
      </c>
      <c r="CZ19" s="33">
        <v>0</v>
      </c>
      <c r="DA19" s="33">
        <v>0</v>
      </c>
      <c r="DB19" s="33">
        <v>0</v>
      </c>
      <c r="DC19" s="33">
        <v>0</v>
      </c>
      <c r="DD19" s="33">
        <v>0</v>
      </c>
      <c r="DE19" s="33">
        <v>0</v>
      </c>
      <c r="DF19" s="33">
        <v>0</v>
      </c>
      <c r="DG19" s="33">
        <v>0</v>
      </c>
      <c r="DH19" s="33">
        <v>0</v>
      </c>
      <c r="DI19" s="33">
        <v>0</v>
      </c>
      <c r="DJ19" s="33">
        <v>0</v>
      </c>
      <c r="DK19" s="33">
        <v>0</v>
      </c>
      <c r="DL19" s="33">
        <v>0</v>
      </c>
      <c r="DM19" s="33">
        <v>0</v>
      </c>
      <c r="DN19" s="33">
        <v>0</v>
      </c>
      <c r="DO19" s="33">
        <v>0</v>
      </c>
      <c r="DP19" s="33">
        <v>0</v>
      </c>
      <c r="DQ19" s="33">
        <v>0</v>
      </c>
      <c r="DR19" s="33">
        <v>0</v>
      </c>
      <c r="DS19" s="33">
        <v>0</v>
      </c>
      <c r="DT19" s="33">
        <v>0</v>
      </c>
      <c r="DU19" s="33">
        <v>0</v>
      </c>
      <c r="DV19" s="33">
        <v>0</v>
      </c>
      <c r="DW19" s="33">
        <v>0</v>
      </c>
      <c r="DX19" s="33">
        <v>0</v>
      </c>
      <c r="DY19" s="33">
        <v>0</v>
      </c>
      <c r="DZ19" s="33">
        <v>0</v>
      </c>
      <c r="EA19" s="33">
        <v>0</v>
      </c>
      <c r="EB19" s="33">
        <v>0</v>
      </c>
      <c r="EC19" s="33">
        <v>0</v>
      </c>
      <c r="ED19" s="33">
        <v>0</v>
      </c>
      <c r="EE19" s="33">
        <v>0</v>
      </c>
      <c r="EF19" s="33">
        <v>0</v>
      </c>
      <c r="EG19" s="33">
        <v>0</v>
      </c>
      <c r="EH19" s="33">
        <v>0</v>
      </c>
    </row>
    <row r="20" spans="1:138" s="7" customFormat="1" ht="21.95" customHeight="1" thickBot="1" x14ac:dyDescent="0.25">
      <c r="A20" s="137" t="s">
        <v>102</v>
      </c>
      <c r="B20" s="138" t="s">
        <v>381</v>
      </c>
      <c r="C20" s="33">
        <v>0</v>
      </c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1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0</v>
      </c>
      <c r="BM20" s="33">
        <v>0</v>
      </c>
      <c r="BN20" s="33">
        <v>0</v>
      </c>
      <c r="BO20" s="33">
        <v>0</v>
      </c>
      <c r="BP20" s="33">
        <v>0</v>
      </c>
      <c r="BQ20" s="33">
        <v>0</v>
      </c>
      <c r="BR20" s="33">
        <v>0</v>
      </c>
      <c r="BS20" s="33">
        <v>0</v>
      </c>
      <c r="BT20" s="33">
        <v>0</v>
      </c>
      <c r="BU20" s="33">
        <v>0</v>
      </c>
      <c r="BV20" s="33">
        <v>0</v>
      </c>
      <c r="BW20" s="33">
        <v>0</v>
      </c>
      <c r="BX20" s="33">
        <v>0</v>
      </c>
      <c r="BY20" s="33">
        <v>0</v>
      </c>
      <c r="BZ20" s="33">
        <v>0</v>
      </c>
      <c r="CA20" s="33">
        <v>0</v>
      </c>
      <c r="CB20" s="33">
        <v>0</v>
      </c>
      <c r="CC20" s="33">
        <v>0</v>
      </c>
      <c r="CD20" s="33">
        <v>0</v>
      </c>
      <c r="CE20" s="33">
        <v>0</v>
      </c>
      <c r="CF20" s="33">
        <v>0</v>
      </c>
      <c r="CG20" s="33">
        <v>0</v>
      </c>
      <c r="CH20" s="33">
        <v>0</v>
      </c>
      <c r="CI20" s="33">
        <v>0</v>
      </c>
      <c r="CJ20" s="33">
        <v>0</v>
      </c>
      <c r="CK20" s="33">
        <v>0</v>
      </c>
      <c r="CL20" s="33">
        <v>0</v>
      </c>
      <c r="CM20" s="33">
        <v>0</v>
      </c>
      <c r="CN20" s="33">
        <v>0</v>
      </c>
      <c r="CO20" s="33">
        <v>0</v>
      </c>
      <c r="CP20" s="33">
        <v>0</v>
      </c>
      <c r="CQ20" s="33">
        <v>0</v>
      </c>
      <c r="CR20" s="33">
        <v>0</v>
      </c>
      <c r="CS20" s="33">
        <v>0</v>
      </c>
      <c r="CT20" s="33">
        <v>0</v>
      </c>
      <c r="CU20" s="33">
        <v>0</v>
      </c>
      <c r="CV20" s="33">
        <v>0</v>
      </c>
      <c r="CW20" s="33">
        <v>0</v>
      </c>
      <c r="CX20" s="33">
        <v>0</v>
      </c>
      <c r="CY20" s="33">
        <v>0</v>
      </c>
      <c r="CZ20" s="33">
        <v>0</v>
      </c>
      <c r="DA20" s="33">
        <v>0</v>
      </c>
      <c r="DB20" s="33">
        <v>0</v>
      </c>
      <c r="DC20" s="33">
        <v>0</v>
      </c>
      <c r="DD20" s="33">
        <v>0</v>
      </c>
      <c r="DE20" s="33">
        <v>0</v>
      </c>
      <c r="DF20" s="33">
        <v>0</v>
      </c>
      <c r="DG20" s="33">
        <v>0</v>
      </c>
      <c r="DH20" s="33">
        <v>0</v>
      </c>
      <c r="DI20" s="33">
        <v>0</v>
      </c>
      <c r="DJ20" s="33">
        <v>0</v>
      </c>
      <c r="DK20" s="33">
        <v>0</v>
      </c>
      <c r="DL20" s="33">
        <v>0</v>
      </c>
      <c r="DM20" s="33">
        <v>0</v>
      </c>
      <c r="DN20" s="33">
        <v>0</v>
      </c>
      <c r="DO20" s="33">
        <v>0</v>
      </c>
      <c r="DP20" s="33">
        <v>0</v>
      </c>
      <c r="DQ20" s="33">
        <v>0</v>
      </c>
      <c r="DR20" s="33">
        <v>0</v>
      </c>
      <c r="DS20" s="33">
        <v>0</v>
      </c>
      <c r="DT20" s="33">
        <v>0</v>
      </c>
      <c r="DU20" s="33">
        <v>0</v>
      </c>
      <c r="DV20" s="33">
        <v>0</v>
      </c>
      <c r="DW20" s="33">
        <v>0</v>
      </c>
      <c r="DX20" s="33">
        <v>0</v>
      </c>
      <c r="DY20" s="33">
        <v>0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</row>
    <row r="21" spans="1:138" s="7" customFormat="1" ht="21.95" customHeight="1" thickBot="1" x14ac:dyDescent="0.25">
      <c r="A21" s="137" t="s">
        <v>104</v>
      </c>
      <c r="B21" s="138" t="s">
        <v>382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1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</row>
    <row r="22" spans="1:138" s="7" customFormat="1" ht="21.95" customHeight="1" thickBot="1" x14ac:dyDescent="0.25">
      <c r="A22" s="137" t="s">
        <v>105</v>
      </c>
      <c r="B22" s="138" t="s">
        <v>106</v>
      </c>
      <c r="C22" s="33">
        <v>0</v>
      </c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1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33">
        <v>0</v>
      </c>
      <c r="BM22" s="33">
        <v>0</v>
      </c>
      <c r="BN22" s="33">
        <v>0</v>
      </c>
      <c r="BO22" s="33">
        <v>0</v>
      </c>
      <c r="BP22" s="33">
        <v>0</v>
      </c>
      <c r="BQ22" s="33">
        <v>0</v>
      </c>
      <c r="BR22" s="33">
        <v>0</v>
      </c>
      <c r="BS22" s="33">
        <v>0</v>
      </c>
      <c r="BT22" s="33">
        <v>0</v>
      </c>
      <c r="BU22" s="33">
        <v>0</v>
      </c>
      <c r="BV22" s="33">
        <v>0</v>
      </c>
      <c r="BW22" s="33">
        <v>0</v>
      </c>
      <c r="BX22" s="33">
        <v>0</v>
      </c>
      <c r="BY22" s="33">
        <v>0</v>
      </c>
      <c r="BZ22" s="33">
        <v>0</v>
      </c>
      <c r="CA22" s="33">
        <v>0</v>
      </c>
      <c r="CB22" s="33">
        <v>0</v>
      </c>
      <c r="CC22" s="33">
        <v>0</v>
      </c>
      <c r="CD22" s="33">
        <v>0</v>
      </c>
      <c r="CE22" s="33">
        <v>0</v>
      </c>
      <c r="CF22" s="33">
        <v>0</v>
      </c>
      <c r="CG22" s="33">
        <v>0</v>
      </c>
      <c r="CH22" s="33">
        <v>0</v>
      </c>
      <c r="CI22" s="33">
        <v>0</v>
      </c>
      <c r="CJ22" s="33">
        <v>0</v>
      </c>
      <c r="CK22" s="33">
        <v>0</v>
      </c>
      <c r="CL22" s="33">
        <v>0</v>
      </c>
      <c r="CM22" s="33">
        <v>0</v>
      </c>
      <c r="CN22" s="33">
        <v>0</v>
      </c>
      <c r="CO22" s="33">
        <v>0</v>
      </c>
      <c r="CP22" s="33">
        <v>0</v>
      </c>
      <c r="CQ22" s="33">
        <v>0</v>
      </c>
      <c r="CR22" s="33">
        <v>0</v>
      </c>
      <c r="CS22" s="33">
        <v>0</v>
      </c>
      <c r="CT22" s="33">
        <v>0</v>
      </c>
      <c r="CU22" s="33">
        <v>0</v>
      </c>
      <c r="CV22" s="33">
        <v>0</v>
      </c>
      <c r="CW22" s="33">
        <v>0</v>
      </c>
      <c r="CX22" s="33">
        <v>0</v>
      </c>
      <c r="CY22" s="33">
        <v>0</v>
      </c>
      <c r="CZ22" s="33">
        <v>0</v>
      </c>
      <c r="DA22" s="33">
        <v>0</v>
      </c>
      <c r="DB22" s="33">
        <v>0</v>
      </c>
      <c r="DC22" s="33">
        <v>0</v>
      </c>
      <c r="DD22" s="33">
        <v>0</v>
      </c>
      <c r="DE22" s="33">
        <v>0</v>
      </c>
      <c r="DF22" s="33">
        <v>0</v>
      </c>
      <c r="DG22" s="33">
        <v>0</v>
      </c>
      <c r="DH22" s="33">
        <v>0</v>
      </c>
      <c r="DI22" s="33">
        <v>0</v>
      </c>
      <c r="DJ22" s="33">
        <v>0</v>
      </c>
      <c r="DK22" s="33">
        <v>0</v>
      </c>
      <c r="DL22" s="33">
        <v>0</v>
      </c>
      <c r="DM22" s="33">
        <v>0</v>
      </c>
      <c r="DN22" s="33">
        <v>0</v>
      </c>
      <c r="DO22" s="33">
        <v>0</v>
      </c>
      <c r="DP22" s="33">
        <v>0</v>
      </c>
      <c r="DQ22" s="33">
        <v>0</v>
      </c>
      <c r="DR22" s="33">
        <v>0</v>
      </c>
      <c r="DS22" s="33">
        <v>0</v>
      </c>
      <c r="DT22" s="33">
        <v>0</v>
      </c>
      <c r="DU22" s="33">
        <v>0</v>
      </c>
      <c r="DV22" s="33">
        <v>0</v>
      </c>
      <c r="DW22" s="33">
        <v>0</v>
      </c>
      <c r="DX22" s="33">
        <v>0</v>
      </c>
      <c r="DY22" s="33">
        <v>0</v>
      </c>
      <c r="DZ22" s="33">
        <v>0</v>
      </c>
      <c r="EA22" s="33">
        <v>0</v>
      </c>
      <c r="EB22" s="33">
        <v>0</v>
      </c>
      <c r="EC22" s="33">
        <v>0</v>
      </c>
      <c r="ED22" s="33">
        <v>0</v>
      </c>
      <c r="EE22" s="33">
        <v>0</v>
      </c>
      <c r="EF22" s="33">
        <v>0</v>
      </c>
      <c r="EG22" s="33">
        <v>0</v>
      </c>
      <c r="EH22" s="33">
        <v>0</v>
      </c>
    </row>
    <row r="23" spans="1:138" s="7" customFormat="1" ht="21.95" customHeight="1" thickBot="1" x14ac:dyDescent="0.25">
      <c r="A23" s="137" t="s">
        <v>107</v>
      </c>
      <c r="B23" s="138" t="s">
        <v>108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1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33">
        <v>0</v>
      </c>
      <c r="BM23" s="33">
        <v>0</v>
      </c>
      <c r="BN23" s="33">
        <v>0</v>
      </c>
      <c r="BO23" s="33">
        <v>0</v>
      </c>
      <c r="BP23" s="33">
        <v>0</v>
      </c>
      <c r="BQ23" s="33">
        <v>0</v>
      </c>
      <c r="BR23" s="33">
        <v>0</v>
      </c>
      <c r="BS23" s="33">
        <v>0</v>
      </c>
      <c r="BT23" s="33">
        <v>0</v>
      </c>
      <c r="BU23" s="33">
        <v>0</v>
      </c>
      <c r="BV23" s="33">
        <v>0</v>
      </c>
      <c r="BW23" s="33">
        <v>0</v>
      </c>
      <c r="BX23" s="33">
        <v>0</v>
      </c>
      <c r="BY23" s="33">
        <v>0</v>
      </c>
      <c r="BZ23" s="33">
        <v>0</v>
      </c>
      <c r="CA23" s="33">
        <v>0</v>
      </c>
      <c r="CB23" s="33">
        <v>0</v>
      </c>
      <c r="CC23" s="33">
        <v>0</v>
      </c>
      <c r="CD23" s="33">
        <v>0</v>
      </c>
      <c r="CE23" s="33">
        <v>0</v>
      </c>
      <c r="CF23" s="33">
        <v>0</v>
      </c>
      <c r="CG23" s="33">
        <v>0</v>
      </c>
      <c r="CH23" s="33">
        <v>0</v>
      </c>
      <c r="CI23" s="33">
        <v>0</v>
      </c>
      <c r="CJ23" s="33">
        <v>0</v>
      </c>
      <c r="CK23" s="33">
        <v>0</v>
      </c>
      <c r="CL23" s="33">
        <v>0</v>
      </c>
      <c r="CM23" s="33">
        <v>0</v>
      </c>
      <c r="CN23" s="33">
        <v>0</v>
      </c>
      <c r="CO23" s="33">
        <v>0</v>
      </c>
      <c r="CP23" s="33">
        <v>0</v>
      </c>
      <c r="CQ23" s="33">
        <v>0</v>
      </c>
      <c r="CR23" s="33">
        <v>0</v>
      </c>
      <c r="CS23" s="33">
        <v>0</v>
      </c>
      <c r="CT23" s="33">
        <v>0</v>
      </c>
      <c r="CU23" s="33">
        <v>0</v>
      </c>
      <c r="CV23" s="33">
        <v>0</v>
      </c>
      <c r="CW23" s="33">
        <v>0</v>
      </c>
      <c r="CX23" s="33">
        <v>0</v>
      </c>
      <c r="CY23" s="33">
        <v>0</v>
      </c>
      <c r="CZ23" s="33">
        <v>0</v>
      </c>
      <c r="DA23" s="33">
        <v>0</v>
      </c>
      <c r="DB23" s="33">
        <v>0</v>
      </c>
      <c r="DC23" s="33">
        <v>0</v>
      </c>
      <c r="DD23" s="33">
        <v>0</v>
      </c>
      <c r="DE23" s="33">
        <v>0</v>
      </c>
      <c r="DF23" s="33">
        <v>0</v>
      </c>
      <c r="DG23" s="33">
        <v>0</v>
      </c>
      <c r="DH23" s="33">
        <v>0</v>
      </c>
      <c r="DI23" s="33">
        <v>0</v>
      </c>
      <c r="DJ23" s="33">
        <v>0</v>
      </c>
      <c r="DK23" s="33">
        <v>0</v>
      </c>
      <c r="DL23" s="33">
        <v>0</v>
      </c>
      <c r="DM23" s="33">
        <v>0</v>
      </c>
      <c r="DN23" s="33">
        <v>0</v>
      </c>
      <c r="DO23" s="33">
        <v>0</v>
      </c>
      <c r="DP23" s="33">
        <v>0</v>
      </c>
      <c r="DQ23" s="33">
        <v>0</v>
      </c>
      <c r="DR23" s="33">
        <v>0</v>
      </c>
      <c r="DS23" s="33">
        <v>0</v>
      </c>
      <c r="DT23" s="33">
        <v>0</v>
      </c>
      <c r="DU23" s="33">
        <v>0</v>
      </c>
      <c r="DV23" s="33">
        <v>0</v>
      </c>
      <c r="DW23" s="33">
        <v>0</v>
      </c>
      <c r="DX23" s="33">
        <v>0</v>
      </c>
      <c r="DY23" s="33">
        <v>0</v>
      </c>
      <c r="DZ23" s="33">
        <v>0</v>
      </c>
      <c r="EA23" s="33">
        <v>0</v>
      </c>
      <c r="EB23" s="33">
        <v>0</v>
      </c>
      <c r="EC23" s="33">
        <v>0</v>
      </c>
      <c r="ED23" s="33">
        <v>0</v>
      </c>
      <c r="EE23" s="33">
        <v>0</v>
      </c>
      <c r="EF23" s="33">
        <v>0</v>
      </c>
      <c r="EG23" s="33">
        <v>0</v>
      </c>
      <c r="EH23" s="33">
        <v>0</v>
      </c>
    </row>
    <row r="24" spans="1:138" s="7" customFormat="1" ht="21.95" customHeight="1" thickBot="1" x14ac:dyDescent="0.25">
      <c r="A24" s="137" t="s">
        <v>109</v>
      </c>
      <c r="B24" s="138" t="s">
        <v>110</v>
      </c>
      <c r="C24" s="33">
        <v>0</v>
      </c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1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33">
        <v>0</v>
      </c>
      <c r="BM24" s="33">
        <v>0</v>
      </c>
      <c r="BN24" s="33">
        <v>0</v>
      </c>
      <c r="BO24" s="33">
        <v>0</v>
      </c>
      <c r="BP24" s="33">
        <v>0</v>
      </c>
      <c r="BQ24" s="33">
        <v>0</v>
      </c>
      <c r="BR24" s="33">
        <v>0</v>
      </c>
      <c r="BS24" s="33">
        <v>0</v>
      </c>
      <c r="BT24" s="33">
        <v>0</v>
      </c>
      <c r="BU24" s="33">
        <v>0</v>
      </c>
      <c r="BV24" s="33">
        <v>0</v>
      </c>
      <c r="BW24" s="33">
        <v>0</v>
      </c>
      <c r="BX24" s="33">
        <v>0</v>
      </c>
      <c r="BY24" s="33">
        <v>0</v>
      </c>
      <c r="BZ24" s="33">
        <v>0</v>
      </c>
      <c r="CA24" s="33">
        <v>0</v>
      </c>
      <c r="CB24" s="33">
        <v>0</v>
      </c>
      <c r="CC24" s="33">
        <v>0</v>
      </c>
      <c r="CD24" s="33">
        <v>0</v>
      </c>
      <c r="CE24" s="33">
        <v>0</v>
      </c>
      <c r="CF24" s="33">
        <v>0</v>
      </c>
      <c r="CG24" s="33">
        <v>0</v>
      </c>
      <c r="CH24" s="33">
        <v>0</v>
      </c>
      <c r="CI24" s="33">
        <v>0</v>
      </c>
      <c r="CJ24" s="33">
        <v>0</v>
      </c>
      <c r="CK24" s="33">
        <v>0</v>
      </c>
      <c r="CL24" s="33">
        <v>0</v>
      </c>
      <c r="CM24" s="33">
        <v>0</v>
      </c>
      <c r="CN24" s="33">
        <v>0</v>
      </c>
      <c r="CO24" s="33">
        <v>0</v>
      </c>
      <c r="CP24" s="33">
        <v>0</v>
      </c>
      <c r="CQ24" s="33">
        <v>0</v>
      </c>
      <c r="CR24" s="33">
        <v>0</v>
      </c>
      <c r="CS24" s="33">
        <v>0</v>
      </c>
      <c r="CT24" s="33">
        <v>0</v>
      </c>
      <c r="CU24" s="33">
        <v>0</v>
      </c>
      <c r="CV24" s="33">
        <v>0</v>
      </c>
      <c r="CW24" s="33">
        <v>0</v>
      </c>
      <c r="CX24" s="33">
        <v>0</v>
      </c>
      <c r="CY24" s="33">
        <v>0</v>
      </c>
      <c r="CZ24" s="33">
        <v>0</v>
      </c>
      <c r="DA24" s="33">
        <v>0</v>
      </c>
      <c r="DB24" s="33">
        <v>0</v>
      </c>
      <c r="DC24" s="33">
        <v>0</v>
      </c>
      <c r="DD24" s="33">
        <v>0</v>
      </c>
      <c r="DE24" s="33">
        <v>0</v>
      </c>
      <c r="DF24" s="33">
        <v>0</v>
      </c>
      <c r="DG24" s="33">
        <v>0</v>
      </c>
      <c r="DH24" s="33">
        <v>0</v>
      </c>
      <c r="DI24" s="33">
        <v>0</v>
      </c>
      <c r="DJ24" s="33">
        <v>0</v>
      </c>
      <c r="DK24" s="33">
        <v>0</v>
      </c>
      <c r="DL24" s="33">
        <v>0</v>
      </c>
      <c r="DM24" s="33">
        <v>0</v>
      </c>
      <c r="DN24" s="33">
        <v>0</v>
      </c>
      <c r="DO24" s="33">
        <v>0</v>
      </c>
      <c r="DP24" s="33">
        <v>0</v>
      </c>
      <c r="DQ24" s="33">
        <v>0</v>
      </c>
      <c r="DR24" s="33">
        <v>0</v>
      </c>
      <c r="DS24" s="33">
        <v>0</v>
      </c>
      <c r="DT24" s="33">
        <v>0</v>
      </c>
      <c r="DU24" s="33">
        <v>0</v>
      </c>
      <c r="DV24" s="33">
        <v>0</v>
      </c>
      <c r="DW24" s="33">
        <v>0</v>
      </c>
      <c r="DX24" s="33">
        <v>0</v>
      </c>
      <c r="DY24" s="33">
        <v>0</v>
      </c>
      <c r="DZ24" s="33">
        <v>0</v>
      </c>
      <c r="EA24" s="33">
        <v>0</v>
      </c>
      <c r="EB24" s="33">
        <v>0</v>
      </c>
      <c r="EC24" s="33">
        <v>0</v>
      </c>
      <c r="ED24" s="33">
        <v>0</v>
      </c>
      <c r="EE24" s="33">
        <v>0</v>
      </c>
      <c r="EF24" s="33">
        <v>0</v>
      </c>
      <c r="EG24" s="33">
        <v>0</v>
      </c>
      <c r="EH24" s="33">
        <v>0</v>
      </c>
    </row>
    <row r="25" spans="1:138" s="7" customFormat="1" ht="21.95" customHeight="1" thickBot="1" x14ac:dyDescent="0.25">
      <c r="A25" s="137" t="s">
        <v>111</v>
      </c>
      <c r="B25" s="138" t="s">
        <v>112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33">
        <v>0</v>
      </c>
      <c r="BM25" s="33">
        <v>0</v>
      </c>
      <c r="BN25" s="33">
        <v>0</v>
      </c>
      <c r="BO25" s="33">
        <v>0</v>
      </c>
      <c r="BP25" s="33">
        <v>0</v>
      </c>
      <c r="BQ25" s="33">
        <v>0</v>
      </c>
      <c r="BR25" s="33">
        <v>0</v>
      </c>
      <c r="BS25" s="33">
        <v>0</v>
      </c>
      <c r="BT25" s="33">
        <v>0</v>
      </c>
      <c r="BU25" s="33">
        <v>0</v>
      </c>
      <c r="BV25" s="33">
        <v>0</v>
      </c>
      <c r="BW25" s="33">
        <v>0</v>
      </c>
      <c r="BX25" s="33">
        <v>0</v>
      </c>
      <c r="BY25" s="33">
        <v>0</v>
      </c>
      <c r="BZ25" s="33">
        <v>0</v>
      </c>
      <c r="CA25" s="33">
        <v>0</v>
      </c>
      <c r="CB25" s="33">
        <v>0</v>
      </c>
      <c r="CC25" s="33">
        <v>0</v>
      </c>
      <c r="CD25" s="33">
        <v>0</v>
      </c>
      <c r="CE25" s="33">
        <v>0</v>
      </c>
      <c r="CF25" s="33">
        <v>0</v>
      </c>
      <c r="CG25" s="33">
        <v>0</v>
      </c>
      <c r="CH25" s="33">
        <v>0</v>
      </c>
      <c r="CI25" s="33">
        <v>0</v>
      </c>
      <c r="CJ25" s="33">
        <v>0</v>
      </c>
      <c r="CK25" s="33">
        <v>0</v>
      </c>
      <c r="CL25" s="33">
        <v>0</v>
      </c>
      <c r="CM25" s="33">
        <v>0</v>
      </c>
      <c r="CN25" s="33">
        <v>0</v>
      </c>
      <c r="CO25" s="33">
        <v>0</v>
      </c>
      <c r="CP25" s="33">
        <v>0</v>
      </c>
      <c r="CQ25" s="33">
        <v>0</v>
      </c>
      <c r="CR25" s="33">
        <v>0</v>
      </c>
      <c r="CS25" s="33">
        <v>0</v>
      </c>
      <c r="CT25" s="33">
        <v>0</v>
      </c>
      <c r="CU25" s="33">
        <v>0</v>
      </c>
      <c r="CV25" s="33">
        <v>0</v>
      </c>
      <c r="CW25" s="33">
        <v>0</v>
      </c>
      <c r="CX25" s="33">
        <v>0</v>
      </c>
      <c r="CY25" s="33">
        <v>0</v>
      </c>
      <c r="CZ25" s="33">
        <v>0</v>
      </c>
      <c r="DA25" s="33">
        <v>0</v>
      </c>
      <c r="DB25" s="33">
        <v>0</v>
      </c>
      <c r="DC25" s="33">
        <v>0</v>
      </c>
      <c r="DD25" s="33">
        <v>0</v>
      </c>
      <c r="DE25" s="33">
        <v>0</v>
      </c>
      <c r="DF25" s="33">
        <v>0</v>
      </c>
      <c r="DG25" s="33">
        <v>0</v>
      </c>
      <c r="DH25" s="33">
        <v>0</v>
      </c>
      <c r="DI25" s="33">
        <v>0</v>
      </c>
      <c r="DJ25" s="33">
        <v>0</v>
      </c>
      <c r="DK25" s="33">
        <v>0</v>
      </c>
      <c r="DL25" s="33">
        <v>0</v>
      </c>
      <c r="DM25" s="33">
        <v>0</v>
      </c>
      <c r="DN25" s="33">
        <v>0</v>
      </c>
      <c r="DO25" s="33">
        <v>0</v>
      </c>
      <c r="DP25" s="33">
        <v>0</v>
      </c>
      <c r="DQ25" s="33">
        <v>0</v>
      </c>
      <c r="DR25" s="33">
        <v>0</v>
      </c>
      <c r="DS25" s="33">
        <v>0</v>
      </c>
      <c r="DT25" s="33">
        <v>0</v>
      </c>
      <c r="DU25" s="33">
        <v>0</v>
      </c>
      <c r="DV25" s="33">
        <v>0</v>
      </c>
      <c r="DW25" s="33">
        <v>0</v>
      </c>
      <c r="DX25" s="33">
        <v>0</v>
      </c>
      <c r="DY25" s="33">
        <v>0</v>
      </c>
      <c r="DZ25" s="33">
        <v>0</v>
      </c>
      <c r="EA25" s="33">
        <v>0</v>
      </c>
      <c r="EB25" s="33">
        <v>0</v>
      </c>
      <c r="EC25" s="33">
        <v>0</v>
      </c>
      <c r="ED25" s="33">
        <v>0</v>
      </c>
      <c r="EE25" s="33">
        <v>0</v>
      </c>
      <c r="EF25" s="33">
        <v>0</v>
      </c>
      <c r="EG25" s="33">
        <v>0</v>
      </c>
      <c r="EH25" s="33">
        <v>0</v>
      </c>
    </row>
    <row r="26" spans="1:138" s="7" customFormat="1" ht="21.95" customHeight="1" thickBot="1" x14ac:dyDescent="0.25">
      <c r="A26" s="137" t="s">
        <v>113</v>
      </c>
      <c r="B26" s="138" t="s">
        <v>114</v>
      </c>
      <c r="C26" s="33">
        <v>0</v>
      </c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1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33">
        <v>0</v>
      </c>
      <c r="BM26" s="33">
        <v>0</v>
      </c>
      <c r="BN26" s="33">
        <v>0</v>
      </c>
      <c r="BO26" s="33">
        <v>0</v>
      </c>
      <c r="BP26" s="33">
        <v>0</v>
      </c>
      <c r="BQ26" s="33">
        <v>0</v>
      </c>
      <c r="BR26" s="33">
        <v>0</v>
      </c>
      <c r="BS26" s="33">
        <v>0</v>
      </c>
      <c r="BT26" s="33">
        <v>0</v>
      </c>
      <c r="BU26" s="33">
        <v>0</v>
      </c>
      <c r="BV26" s="33">
        <v>0</v>
      </c>
      <c r="BW26" s="33">
        <v>0</v>
      </c>
      <c r="BX26" s="33">
        <v>0</v>
      </c>
      <c r="BY26" s="33">
        <v>0</v>
      </c>
      <c r="BZ26" s="33">
        <v>0</v>
      </c>
      <c r="CA26" s="33">
        <v>0</v>
      </c>
      <c r="CB26" s="33">
        <v>0</v>
      </c>
      <c r="CC26" s="33">
        <v>0</v>
      </c>
      <c r="CD26" s="33">
        <v>0</v>
      </c>
      <c r="CE26" s="33">
        <v>0</v>
      </c>
      <c r="CF26" s="33">
        <v>0</v>
      </c>
      <c r="CG26" s="33">
        <v>0</v>
      </c>
      <c r="CH26" s="33">
        <v>0</v>
      </c>
      <c r="CI26" s="33">
        <v>0</v>
      </c>
      <c r="CJ26" s="33">
        <v>0</v>
      </c>
      <c r="CK26" s="33">
        <v>0</v>
      </c>
      <c r="CL26" s="33">
        <v>0</v>
      </c>
      <c r="CM26" s="33">
        <v>0</v>
      </c>
      <c r="CN26" s="33">
        <v>0</v>
      </c>
      <c r="CO26" s="33">
        <v>0</v>
      </c>
      <c r="CP26" s="33">
        <v>0</v>
      </c>
      <c r="CQ26" s="33">
        <v>0</v>
      </c>
      <c r="CR26" s="33">
        <v>0</v>
      </c>
      <c r="CS26" s="33">
        <v>0</v>
      </c>
      <c r="CT26" s="33">
        <v>0</v>
      </c>
      <c r="CU26" s="33">
        <v>0</v>
      </c>
      <c r="CV26" s="33">
        <v>0</v>
      </c>
      <c r="CW26" s="33">
        <v>0</v>
      </c>
      <c r="CX26" s="33">
        <v>0</v>
      </c>
      <c r="CY26" s="33">
        <v>0</v>
      </c>
      <c r="CZ26" s="33">
        <v>0</v>
      </c>
      <c r="DA26" s="33">
        <v>0</v>
      </c>
      <c r="DB26" s="33">
        <v>0</v>
      </c>
      <c r="DC26" s="33">
        <v>0</v>
      </c>
      <c r="DD26" s="33">
        <v>0</v>
      </c>
      <c r="DE26" s="33">
        <v>0</v>
      </c>
      <c r="DF26" s="33">
        <v>0</v>
      </c>
      <c r="DG26" s="33">
        <v>0</v>
      </c>
      <c r="DH26" s="33">
        <v>0</v>
      </c>
      <c r="DI26" s="33">
        <v>0</v>
      </c>
      <c r="DJ26" s="33">
        <v>0</v>
      </c>
      <c r="DK26" s="33">
        <v>0</v>
      </c>
      <c r="DL26" s="33">
        <v>0</v>
      </c>
      <c r="DM26" s="33">
        <v>0</v>
      </c>
      <c r="DN26" s="33">
        <v>0</v>
      </c>
      <c r="DO26" s="33">
        <v>0</v>
      </c>
      <c r="DP26" s="33">
        <v>0</v>
      </c>
      <c r="DQ26" s="33">
        <v>0</v>
      </c>
      <c r="DR26" s="33">
        <v>0</v>
      </c>
      <c r="DS26" s="33">
        <v>0</v>
      </c>
      <c r="DT26" s="33">
        <v>0</v>
      </c>
      <c r="DU26" s="33">
        <v>0</v>
      </c>
      <c r="DV26" s="33">
        <v>0</v>
      </c>
      <c r="DW26" s="33">
        <v>0</v>
      </c>
      <c r="DX26" s="33">
        <v>0</v>
      </c>
      <c r="DY26" s="33">
        <v>0</v>
      </c>
      <c r="DZ26" s="33">
        <v>0</v>
      </c>
      <c r="EA26" s="33">
        <v>0</v>
      </c>
      <c r="EB26" s="33">
        <v>0</v>
      </c>
      <c r="EC26" s="33">
        <v>0</v>
      </c>
      <c r="ED26" s="33">
        <v>0</v>
      </c>
      <c r="EE26" s="33">
        <v>0</v>
      </c>
      <c r="EF26" s="33">
        <v>0</v>
      </c>
      <c r="EG26" s="33">
        <v>0</v>
      </c>
      <c r="EH26" s="33">
        <v>0</v>
      </c>
    </row>
    <row r="27" spans="1:138" s="7" customFormat="1" ht="21.95" customHeight="1" thickBot="1" x14ac:dyDescent="0.25">
      <c r="A27" s="137" t="s">
        <v>115</v>
      </c>
      <c r="B27" s="138" t="s">
        <v>116</v>
      </c>
      <c r="C27" s="33">
        <v>0</v>
      </c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1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33">
        <v>0</v>
      </c>
      <c r="BR27" s="33">
        <v>0</v>
      </c>
      <c r="BS27" s="33">
        <v>0</v>
      </c>
      <c r="BT27" s="33">
        <v>0</v>
      </c>
      <c r="BU27" s="33">
        <v>0</v>
      </c>
      <c r="BV27" s="33">
        <v>0</v>
      </c>
      <c r="BW27" s="33">
        <v>0</v>
      </c>
      <c r="BX27" s="33">
        <v>0</v>
      </c>
      <c r="BY27" s="33">
        <v>0</v>
      </c>
      <c r="BZ27" s="33">
        <v>0</v>
      </c>
      <c r="CA27" s="33">
        <v>0</v>
      </c>
      <c r="CB27" s="33">
        <v>0</v>
      </c>
      <c r="CC27" s="33">
        <v>0</v>
      </c>
      <c r="CD27" s="33">
        <v>0</v>
      </c>
      <c r="CE27" s="33">
        <v>0</v>
      </c>
      <c r="CF27" s="33">
        <v>0</v>
      </c>
      <c r="CG27" s="33">
        <v>0</v>
      </c>
      <c r="CH27" s="33">
        <v>0</v>
      </c>
      <c r="CI27" s="33">
        <v>0</v>
      </c>
      <c r="CJ27" s="33">
        <v>0</v>
      </c>
      <c r="CK27" s="33">
        <v>0</v>
      </c>
      <c r="CL27" s="33">
        <v>0</v>
      </c>
      <c r="CM27" s="33">
        <v>0</v>
      </c>
      <c r="CN27" s="33">
        <v>0</v>
      </c>
      <c r="CO27" s="33">
        <v>0</v>
      </c>
      <c r="CP27" s="33">
        <v>0</v>
      </c>
      <c r="CQ27" s="33">
        <v>0</v>
      </c>
      <c r="CR27" s="33">
        <v>0</v>
      </c>
      <c r="CS27" s="33">
        <v>0</v>
      </c>
      <c r="CT27" s="33">
        <v>0</v>
      </c>
      <c r="CU27" s="33">
        <v>0</v>
      </c>
      <c r="CV27" s="33">
        <v>0</v>
      </c>
      <c r="CW27" s="33">
        <v>0</v>
      </c>
      <c r="CX27" s="33">
        <v>0</v>
      </c>
      <c r="CY27" s="33">
        <v>0</v>
      </c>
      <c r="CZ27" s="33">
        <v>0</v>
      </c>
      <c r="DA27" s="33">
        <v>0</v>
      </c>
      <c r="DB27" s="33">
        <v>0</v>
      </c>
      <c r="DC27" s="33">
        <v>0</v>
      </c>
      <c r="DD27" s="33">
        <v>0</v>
      </c>
      <c r="DE27" s="33">
        <v>0</v>
      </c>
      <c r="DF27" s="33">
        <v>0</v>
      </c>
      <c r="DG27" s="33">
        <v>0</v>
      </c>
      <c r="DH27" s="33">
        <v>0</v>
      </c>
      <c r="DI27" s="33">
        <v>0</v>
      </c>
      <c r="DJ27" s="33">
        <v>0</v>
      </c>
      <c r="DK27" s="33">
        <v>0</v>
      </c>
      <c r="DL27" s="33">
        <v>0</v>
      </c>
      <c r="DM27" s="33">
        <v>0</v>
      </c>
      <c r="DN27" s="33">
        <v>0</v>
      </c>
      <c r="DO27" s="33">
        <v>0</v>
      </c>
      <c r="DP27" s="33">
        <v>0</v>
      </c>
      <c r="DQ27" s="33">
        <v>0</v>
      </c>
      <c r="DR27" s="33">
        <v>0</v>
      </c>
      <c r="DS27" s="33">
        <v>0</v>
      </c>
      <c r="DT27" s="33">
        <v>0</v>
      </c>
      <c r="DU27" s="33">
        <v>0</v>
      </c>
      <c r="DV27" s="33">
        <v>0</v>
      </c>
      <c r="DW27" s="33">
        <v>0</v>
      </c>
      <c r="DX27" s="33">
        <v>0</v>
      </c>
      <c r="DY27" s="33">
        <v>0</v>
      </c>
      <c r="DZ27" s="33">
        <v>0</v>
      </c>
      <c r="EA27" s="33">
        <v>0</v>
      </c>
      <c r="EB27" s="33">
        <v>0</v>
      </c>
      <c r="EC27" s="33">
        <v>0</v>
      </c>
      <c r="ED27" s="33">
        <v>0</v>
      </c>
      <c r="EE27" s="33">
        <v>0</v>
      </c>
      <c r="EF27" s="33">
        <v>0</v>
      </c>
      <c r="EG27" s="33">
        <v>0</v>
      </c>
      <c r="EH27" s="33">
        <v>0</v>
      </c>
    </row>
    <row r="28" spans="1:138" s="7" customFormat="1" ht="21.95" customHeight="1" thickBot="1" x14ac:dyDescent="0.25">
      <c r="A28" s="137" t="s">
        <v>117</v>
      </c>
      <c r="B28" s="138" t="s">
        <v>118</v>
      </c>
      <c r="C28" s="33">
        <v>0</v>
      </c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33">
        <v>0</v>
      </c>
      <c r="BR28" s="33">
        <v>0</v>
      </c>
      <c r="BS28" s="33">
        <v>0</v>
      </c>
      <c r="BT28" s="33">
        <v>0</v>
      </c>
      <c r="BU28" s="33">
        <v>0</v>
      </c>
      <c r="BV28" s="33">
        <v>0</v>
      </c>
      <c r="BW28" s="33">
        <v>0</v>
      </c>
      <c r="BX28" s="33">
        <v>0</v>
      </c>
      <c r="BY28" s="33">
        <v>0</v>
      </c>
      <c r="BZ28" s="33">
        <v>0</v>
      </c>
      <c r="CA28" s="33">
        <v>0</v>
      </c>
      <c r="CB28" s="33">
        <v>0</v>
      </c>
      <c r="CC28" s="33">
        <v>0</v>
      </c>
      <c r="CD28" s="33">
        <v>0</v>
      </c>
      <c r="CE28" s="33">
        <v>0</v>
      </c>
      <c r="CF28" s="33">
        <v>0</v>
      </c>
      <c r="CG28" s="33">
        <v>0</v>
      </c>
      <c r="CH28" s="33">
        <v>0</v>
      </c>
      <c r="CI28" s="33">
        <v>0</v>
      </c>
      <c r="CJ28" s="33">
        <v>0</v>
      </c>
      <c r="CK28" s="33">
        <v>0</v>
      </c>
      <c r="CL28" s="33">
        <v>0</v>
      </c>
      <c r="CM28" s="33">
        <v>0</v>
      </c>
      <c r="CN28" s="33">
        <v>0</v>
      </c>
      <c r="CO28" s="33">
        <v>0</v>
      </c>
      <c r="CP28" s="33">
        <v>0</v>
      </c>
      <c r="CQ28" s="33">
        <v>0</v>
      </c>
      <c r="CR28" s="33">
        <v>0</v>
      </c>
      <c r="CS28" s="33">
        <v>0</v>
      </c>
      <c r="CT28" s="33">
        <v>0</v>
      </c>
      <c r="CU28" s="33">
        <v>0</v>
      </c>
      <c r="CV28" s="33">
        <v>0</v>
      </c>
      <c r="CW28" s="33">
        <v>0</v>
      </c>
      <c r="CX28" s="33">
        <v>0</v>
      </c>
      <c r="CY28" s="33">
        <v>0</v>
      </c>
      <c r="CZ28" s="33">
        <v>0</v>
      </c>
      <c r="DA28" s="33">
        <v>0</v>
      </c>
      <c r="DB28" s="33">
        <v>0</v>
      </c>
      <c r="DC28" s="33">
        <v>0</v>
      </c>
      <c r="DD28" s="33">
        <v>0</v>
      </c>
      <c r="DE28" s="33">
        <v>0</v>
      </c>
      <c r="DF28" s="33">
        <v>0</v>
      </c>
      <c r="DG28" s="33">
        <v>0</v>
      </c>
      <c r="DH28" s="33">
        <v>0</v>
      </c>
      <c r="DI28" s="33">
        <v>0</v>
      </c>
      <c r="DJ28" s="33">
        <v>0</v>
      </c>
      <c r="DK28" s="33">
        <v>0</v>
      </c>
      <c r="DL28" s="33">
        <v>0</v>
      </c>
      <c r="DM28" s="33">
        <v>0</v>
      </c>
      <c r="DN28" s="33">
        <v>0</v>
      </c>
      <c r="DO28" s="33">
        <v>0</v>
      </c>
      <c r="DP28" s="33">
        <v>0</v>
      </c>
      <c r="DQ28" s="33">
        <v>0</v>
      </c>
      <c r="DR28" s="33">
        <v>0</v>
      </c>
      <c r="DS28" s="33">
        <v>0</v>
      </c>
      <c r="DT28" s="33">
        <v>0</v>
      </c>
      <c r="DU28" s="33">
        <v>0</v>
      </c>
      <c r="DV28" s="33">
        <v>0</v>
      </c>
      <c r="DW28" s="33">
        <v>0</v>
      </c>
      <c r="DX28" s="33">
        <v>0</v>
      </c>
      <c r="DY28" s="33">
        <v>0</v>
      </c>
      <c r="DZ28" s="33">
        <v>0</v>
      </c>
      <c r="EA28" s="33">
        <v>0</v>
      </c>
      <c r="EB28" s="33">
        <v>0</v>
      </c>
      <c r="EC28" s="33">
        <v>0</v>
      </c>
      <c r="ED28" s="33">
        <v>0</v>
      </c>
      <c r="EE28" s="33">
        <v>0</v>
      </c>
      <c r="EF28" s="33">
        <v>0</v>
      </c>
      <c r="EG28" s="33">
        <v>0</v>
      </c>
      <c r="EH28" s="33">
        <v>0</v>
      </c>
    </row>
    <row r="29" spans="1:138" s="7" customFormat="1" ht="21.95" customHeight="1" thickBot="1" x14ac:dyDescent="0.25">
      <c r="A29" s="137" t="s">
        <v>119</v>
      </c>
      <c r="B29" s="138" t="s">
        <v>120</v>
      </c>
      <c r="C29" s="33">
        <v>0</v>
      </c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1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33">
        <v>0</v>
      </c>
      <c r="CO29" s="33">
        <v>0</v>
      </c>
      <c r="CP29" s="33">
        <v>0</v>
      </c>
      <c r="CQ29" s="33">
        <v>0</v>
      </c>
      <c r="CR29" s="33">
        <v>0</v>
      </c>
      <c r="CS29" s="33">
        <v>0</v>
      </c>
      <c r="CT29" s="33">
        <v>0</v>
      </c>
      <c r="CU29" s="33">
        <v>0</v>
      </c>
      <c r="CV29" s="33">
        <v>0</v>
      </c>
      <c r="CW29" s="33">
        <v>0</v>
      </c>
      <c r="CX29" s="33">
        <v>0</v>
      </c>
      <c r="CY29" s="33">
        <v>0</v>
      </c>
      <c r="CZ29" s="33">
        <v>0</v>
      </c>
      <c r="DA29" s="33">
        <v>0</v>
      </c>
      <c r="DB29" s="33">
        <v>0</v>
      </c>
      <c r="DC29" s="33">
        <v>0</v>
      </c>
      <c r="DD29" s="33">
        <v>0</v>
      </c>
      <c r="DE29" s="33">
        <v>0</v>
      </c>
      <c r="DF29" s="33">
        <v>0</v>
      </c>
      <c r="DG29" s="33">
        <v>0</v>
      </c>
      <c r="DH29" s="33">
        <v>0</v>
      </c>
      <c r="DI29" s="33">
        <v>0</v>
      </c>
      <c r="DJ29" s="33">
        <v>0</v>
      </c>
      <c r="DK29" s="33">
        <v>0</v>
      </c>
      <c r="DL29" s="33">
        <v>0</v>
      </c>
      <c r="DM29" s="33">
        <v>0</v>
      </c>
      <c r="DN29" s="33">
        <v>0</v>
      </c>
      <c r="DO29" s="33">
        <v>0</v>
      </c>
      <c r="DP29" s="33">
        <v>0</v>
      </c>
      <c r="DQ29" s="33">
        <v>0</v>
      </c>
      <c r="DR29" s="33">
        <v>0</v>
      </c>
      <c r="DS29" s="33">
        <v>0</v>
      </c>
      <c r="DT29" s="33">
        <v>0</v>
      </c>
      <c r="DU29" s="33">
        <v>0</v>
      </c>
      <c r="DV29" s="33">
        <v>0</v>
      </c>
      <c r="DW29" s="33">
        <v>0</v>
      </c>
      <c r="DX29" s="33">
        <v>0</v>
      </c>
      <c r="DY29" s="33">
        <v>0</v>
      </c>
      <c r="DZ29" s="33">
        <v>0</v>
      </c>
      <c r="EA29" s="33">
        <v>0</v>
      </c>
      <c r="EB29" s="33">
        <v>0</v>
      </c>
      <c r="EC29" s="33">
        <v>0</v>
      </c>
      <c r="ED29" s="33">
        <v>0</v>
      </c>
      <c r="EE29" s="33">
        <v>0</v>
      </c>
      <c r="EF29" s="33">
        <v>0</v>
      </c>
      <c r="EG29" s="33">
        <v>0</v>
      </c>
      <c r="EH29" s="33">
        <v>0</v>
      </c>
    </row>
    <row r="30" spans="1:138" s="7" customFormat="1" ht="21.95" customHeight="1" thickBot="1" x14ac:dyDescent="0.25">
      <c r="A30" s="137" t="s">
        <v>121</v>
      </c>
      <c r="B30" s="138" t="s">
        <v>122</v>
      </c>
      <c r="C30" s="33">
        <v>0</v>
      </c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1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33">
        <v>0</v>
      </c>
      <c r="BR30" s="33">
        <v>0</v>
      </c>
      <c r="BS30" s="33">
        <v>0</v>
      </c>
      <c r="BT30" s="33">
        <v>0</v>
      </c>
      <c r="BU30" s="33">
        <v>0</v>
      </c>
      <c r="BV30" s="33">
        <v>0</v>
      </c>
      <c r="BW30" s="33">
        <v>0</v>
      </c>
      <c r="BX30" s="33">
        <v>0</v>
      </c>
      <c r="BY30" s="33">
        <v>0</v>
      </c>
      <c r="BZ30" s="33">
        <v>0</v>
      </c>
      <c r="CA30" s="33">
        <v>0</v>
      </c>
      <c r="CB30" s="33">
        <v>0</v>
      </c>
      <c r="CC30" s="33">
        <v>0</v>
      </c>
      <c r="CD30" s="33">
        <v>0</v>
      </c>
      <c r="CE30" s="33">
        <v>0</v>
      </c>
      <c r="CF30" s="33">
        <v>0</v>
      </c>
      <c r="CG30" s="33">
        <v>0</v>
      </c>
      <c r="CH30" s="33">
        <v>0</v>
      </c>
      <c r="CI30" s="33">
        <v>0</v>
      </c>
      <c r="CJ30" s="33">
        <v>0</v>
      </c>
      <c r="CK30" s="33">
        <v>0</v>
      </c>
      <c r="CL30" s="33">
        <v>0</v>
      </c>
      <c r="CM30" s="33">
        <v>0</v>
      </c>
      <c r="CN30" s="33">
        <v>0</v>
      </c>
      <c r="CO30" s="33">
        <v>0</v>
      </c>
      <c r="CP30" s="33">
        <v>0</v>
      </c>
      <c r="CQ30" s="33">
        <v>0</v>
      </c>
      <c r="CR30" s="33">
        <v>0</v>
      </c>
      <c r="CS30" s="33">
        <v>0</v>
      </c>
      <c r="CT30" s="33">
        <v>0</v>
      </c>
      <c r="CU30" s="33">
        <v>0</v>
      </c>
      <c r="CV30" s="33">
        <v>0</v>
      </c>
      <c r="CW30" s="33">
        <v>0</v>
      </c>
      <c r="CX30" s="33">
        <v>0</v>
      </c>
      <c r="CY30" s="33">
        <v>0</v>
      </c>
      <c r="CZ30" s="33">
        <v>0</v>
      </c>
      <c r="DA30" s="33">
        <v>0</v>
      </c>
      <c r="DB30" s="33">
        <v>0</v>
      </c>
      <c r="DC30" s="33">
        <v>0</v>
      </c>
      <c r="DD30" s="33">
        <v>0</v>
      </c>
      <c r="DE30" s="33">
        <v>0</v>
      </c>
      <c r="DF30" s="33">
        <v>0</v>
      </c>
      <c r="DG30" s="33">
        <v>0</v>
      </c>
      <c r="DH30" s="33">
        <v>0</v>
      </c>
      <c r="DI30" s="33">
        <v>0</v>
      </c>
      <c r="DJ30" s="33">
        <v>0</v>
      </c>
      <c r="DK30" s="33">
        <v>0</v>
      </c>
      <c r="DL30" s="33">
        <v>0</v>
      </c>
      <c r="DM30" s="33">
        <v>0</v>
      </c>
      <c r="DN30" s="33">
        <v>0</v>
      </c>
      <c r="DO30" s="33">
        <v>0</v>
      </c>
      <c r="DP30" s="33">
        <v>0</v>
      </c>
      <c r="DQ30" s="33">
        <v>0</v>
      </c>
      <c r="DR30" s="33">
        <v>0</v>
      </c>
      <c r="DS30" s="33">
        <v>0</v>
      </c>
      <c r="DT30" s="33">
        <v>0</v>
      </c>
      <c r="DU30" s="33">
        <v>0</v>
      </c>
      <c r="DV30" s="33">
        <v>0</v>
      </c>
      <c r="DW30" s="33">
        <v>0</v>
      </c>
      <c r="DX30" s="33">
        <v>0</v>
      </c>
      <c r="DY30" s="33">
        <v>0</v>
      </c>
      <c r="DZ30" s="33">
        <v>0</v>
      </c>
      <c r="EA30" s="33">
        <v>0</v>
      </c>
      <c r="EB30" s="33">
        <v>0</v>
      </c>
      <c r="EC30" s="33">
        <v>0</v>
      </c>
      <c r="ED30" s="33">
        <v>0</v>
      </c>
      <c r="EE30" s="33">
        <v>0</v>
      </c>
      <c r="EF30" s="33">
        <v>0</v>
      </c>
      <c r="EG30" s="33">
        <v>0</v>
      </c>
      <c r="EH30" s="33">
        <v>0</v>
      </c>
    </row>
    <row r="31" spans="1:138" s="7" customFormat="1" ht="21.95" customHeight="1" thickBot="1" x14ac:dyDescent="0.25">
      <c r="A31" s="137" t="s">
        <v>123</v>
      </c>
      <c r="B31" s="138" t="s">
        <v>124</v>
      </c>
      <c r="C31" s="33">
        <v>0</v>
      </c>
      <c r="D31" s="33"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1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</v>
      </c>
      <c r="CE31" s="33">
        <v>0</v>
      </c>
      <c r="CF31" s="33">
        <v>0</v>
      </c>
      <c r="CG31" s="33">
        <v>0</v>
      </c>
      <c r="CH31" s="33">
        <v>0</v>
      </c>
      <c r="CI31" s="33">
        <v>0</v>
      </c>
      <c r="CJ31" s="33">
        <v>0</v>
      </c>
      <c r="CK31" s="33">
        <v>0</v>
      </c>
      <c r="CL31" s="33">
        <v>0</v>
      </c>
      <c r="CM31" s="33">
        <v>0</v>
      </c>
      <c r="CN31" s="33">
        <v>0</v>
      </c>
      <c r="CO31" s="33">
        <v>0</v>
      </c>
      <c r="CP31" s="33">
        <v>0</v>
      </c>
      <c r="CQ31" s="33">
        <v>0</v>
      </c>
      <c r="CR31" s="33">
        <v>0</v>
      </c>
      <c r="CS31" s="33">
        <v>0</v>
      </c>
      <c r="CT31" s="33">
        <v>0</v>
      </c>
      <c r="CU31" s="33">
        <v>0</v>
      </c>
      <c r="CV31" s="33">
        <v>0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0</v>
      </c>
      <c r="DC31" s="33">
        <v>0</v>
      </c>
      <c r="DD31" s="33">
        <v>0</v>
      </c>
      <c r="DE31" s="33">
        <v>0</v>
      </c>
      <c r="DF31" s="33">
        <v>0</v>
      </c>
      <c r="DG31" s="33">
        <v>0</v>
      </c>
      <c r="DH31" s="33">
        <v>0</v>
      </c>
      <c r="DI31" s="33">
        <v>0</v>
      </c>
      <c r="DJ31" s="33">
        <v>0</v>
      </c>
      <c r="DK31" s="33">
        <v>0</v>
      </c>
      <c r="DL31" s="33">
        <v>0</v>
      </c>
      <c r="DM31" s="33">
        <v>0</v>
      </c>
      <c r="DN31" s="33">
        <v>0</v>
      </c>
      <c r="DO31" s="33">
        <v>0</v>
      </c>
      <c r="DP31" s="33">
        <v>0</v>
      </c>
      <c r="DQ31" s="33">
        <v>0</v>
      </c>
      <c r="DR31" s="33">
        <v>0</v>
      </c>
      <c r="DS31" s="33">
        <v>0</v>
      </c>
      <c r="DT31" s="33">
        <v>0</v>
      </c>
      <c r="DU31" s="33">
        <v>0</v>
      </c>
      <c r="DV31" s="33">
        <v>0</v>
      </c>
      <c r="DW31" s="33">
        <v>0</v>
      </c>
      <c r="DX31" s="33">
        <v>0</v>
      </c>
      <c r="DY31" s="33">
        <v>0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</row>
    <row r="32" spans="1:138" s="7" customFormat="1" ht="21.95" customHeight="1" thickBot="1" x14ac:dyDescent="0.25">
      <c r="A32" s="137" t="s">
        <v>125</v>
      </c>
      <c r="B32" s="138" t="s">
        <v>126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</row>
    <row r="33" spans="1:138" s="7" customFormat="1" ht="21.95" customHeight="1" thickBot="1" x14ac:dyDescent="0.25">
      <c r="A33" s="137" t="s">
        <v>127</v>
      </c>
      <c r="B33" s="138" t="s">
        <v>128</v>
      </c>
      <c r="C33" s="33">
        <v>0</v>
      </c>
      <c r="D33" s="33"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1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33">
        <v>0</v>
      </c>
      <c r="BR33" s="33">
        <v>0</v>
      </c>
      <c r="BS33" s="33">
        <v>0</v>
      </c>
      <c r="BT33" s="33">
        <v>0</v>
      </c>
      <c r="BU33" s="33">
        <v>0</v>
      </c>
      <c r="BV33" s="33">
        <v>0</v>
      </c>
      <c r="BW33" s="33">
        <v>0</v>
      </c>
      <c r="BX33" s="33">
        <v>0</v>
      </c>
      <c r="BY33" s="33">
        <v>0</v>
      </c>
      <c r="BZ33" s="33">
        <v>0</v>
      </c>
      <c r="CA33" s="33">
        <v>0</v>
      </c>
      <c r="CB33" s="33">
        <v>0</v>
      </c>
      <c r="CC33" s="33">
        <v>0</v>
      </c>
      <c r="CD33" s="33">
        <v>0</v>
      </c>
      <c r="CE33" s="33">
        <v>0</v>
      </c>
      <c r="CF33" s="33">
        <v>0</v>
      </c>
      <c r="CG33" s="33">
        <v>0</v>
      </c>
      <c r="CH33" s="33">
        <v>0</v>
      </c>
      <c r="CI33" s="33">
        <v>0</v>
      </c>
      <c r="CJ33" s="33">
        <v>0</v>
      </c>
      <c r="CK33" s="33">
        <v>0</v>
      </c>
      <c r="CL33" s="33">
        <v>0</v>
      </c>
      <c r="CM33" s="33">
        <v>0</v>
      </c>
      <c r="CN33" s="33">
        <v>0</v>
      </c>
      <c r="CO33" s="33">
        <v>0</v>
      </c>
      <c r="CP33" s="33">
        <v>0</v>
      </c>
      <c r="CQ33" s="33">
        <v>0</v>
      </c>
      <c r="CR33" s="33">
        <v>0</v>
      </c>
      <c r="CS33" s="33">
        <v>0</v>
      </c>
      <c r="CT33" s="33">
        <v>0</v>
      </c>
      <c r="CU33" s="33">
        <v>0</v>
      </c>
      <c r="CV33" s="33">
        <v>0</v>
      </c>
      <c r="CW33" s="33">
        <v>0</v>
      </c>
      <c r="CX33" s="33">
        <v>0</v>
      </c>
      <c r="CY33" s="33">
        <v>0</v>
      </c>
      <c r="CZ33" s="33">
        <v>0</v>
      </c>
      <c r="DA33" s="33">
        <v>0</v>
      </c>
      <c r="DB33" s="33">
        <v>0</v>
      </c>
      <c r="DC33" s="33">
        <v>0</v>
      </c>
      <c r="DD33" s="33">
        <v>0</v>
      </c>
      <c r="DE33" s="33">
        <v>0</v>
      </c>
      <c r="DF33" s="33">
        <v>0</v>
      </c>
      <c r="DG33" s="33">
        <v>0</v>
      </c>
      <c r="DH33" s="33">
        <v>0</v>
      </c>
      <c r="DI33" s="33">
        <v>0</v>
      </c>
      <c r="DJ33" s="33">
        <v>0</v>
      </c>
      <c r="DK33" s="33">
        <v>0</v>
      </c>
      <c r="DL33" s="33">
        <v>0</v>
      </c>
      <c r="DM33" s="33">
        <v>0</v>
      </c>
      <c r="DN33" s="33">
        <v>0</v>
      </c>
      <c r="DO33" s="33">
        <v>0</v>
      </c>
      <c r="DP33" s="33">
        <v>0</v>
      </c>
      <c r="DQ33" s="33">
        <v>0</v>
      </c>
      <c r="DR33" s="33">
        <v>0</v>
      </c>
      <c r="DS33" s="33">
        <v>0</v>
      </c>
      <c r="DT33" s="33">
        <v>0</v>
      </c>
      <c r="DU33" s="33">
        <v>0</v>
      </c>
      <c r="DV33" s="33">
        <v>0</v>
      </c>
      <c r="DW33" s="33">
        <v>0</v>
      </c>
      <c r="DX33" s="33">
        <v>0</v>
      </c>
      <c r="DY33" s="33">
        <v>0</v>
      </c>
      <c r="DZ33" s="33">
        <v>0</v>
      </c>
      <c r="EA33" s="33">
        <v>0</v>
      </c>
      <c r="EB33" s="33">
        <v>0</v>
      </c>
      <c r="EC33" s="33">
        <v>0</v>
      </c>
      <c r="ED33" s="33">
        <v>0</v>
      </c>
      <c r="EE33" s="33">
        <v>0</v>
      </c>
      <c r="EF33" s="33">
        <v>0</v>
      </c>
      <c r="EG33" s="33">
        <v>0</v>
      </c>
      <c r="EH33" s="33">
        <v>0</v>
      </c>
    </row>
    <row r="34" spans="1:138" s="7" customFormat="1" ht="21.95" customHeight="1" thickBot="1" x14ac:dyDescent="0.25">
      <c r="A34" s="137" t="s">
        <v>129</v>
      </c>
      <c r="B34" s="138" t="s">
        <v>130</v>
      </c>
      <c r="C34" s="33">
        <v>0</v>
      </c>
      <c r="D34" s="33"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1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33">
        <v>0</v>
      </c>
      <c r="BR34" s="33">
        <v>0</v>
      </c>
      <c r="BS34" s="33">
        <v>0</v>
      </c>
      <c r="BT34" s="33">
        <v>0</v>
      </c>
      <c r="BU34" s="33">
        <v>0</v>
      </c>
      <c r="BV34" s="33">
        <v>0</v>
      </c>
      <c r="BW34" s="33">
        <v>0</v>
      </c>
      <c r="BX34" s="33">
        <v>0</v>
      </c>
      <c r="BY34" s="33">
        <v>0</v>
      </c>
      <c r="BZ34" s="33">
        <v>0</v>
      </c>
      <c r="CA34" s="33">
        <v>0</v>
      </c>
      <c r="CB34" s="33">
        <v>0</v>
      </c>
      <c r="CC34" s="33">
        <v>0</v>
      </c>
      <c r="CD34" s="33">
        <v>0</v>
      </c>
      <c r="CE34" s="33">
        <v>0</v>
      </c>
      <c r="CF34" s="33">
        <v>0</v>
      </c>
      <c r="CG34" s="33">
        <v>0</v>
      </c>
      <c r="CH34" s="33">
        <v>0</v>
      </c>
      <c r="CI34" s="33">
        <v>0</v>
      </c>
      <c r="CJ34" s="33">
        <v>0</v>
      </c>
      <c r="CK34" s="33">
        <v>0</v>
      </c>
      <c r="CL34" s="33">
        <v>0</v>
      </c>
      <c r="CM34" s="33">
        <v>0</v>
      </c>
      <c r="CN34" s="33">
        <v>0</v>
      </c>
      <c r="CO34" s="33">
        <v>0</v>
      </c>
      <c r="CP34" s="33">
        <v>0</v>
      </c>
      <c r="CQ34" s="33">
        <v>0</v>
      </c>
      <c r="CR34" s="33">
        <v>0</v>
      </c>
      <c r="CS34" s="33">
        <v>0</v>
      </c>
      <c r="CT34" s="33">
        <v>0</v>
      </c>
      <c r="CU34" s="33">
        <v>0</v>
      </c>
      <c r="CV34" s="33">
        <v>0</v>
      </c>
      <c r="CW34" s="33">
        <v>0</v>
      </c>
      <c r="CX34" s="33">
        <v>0</v>
      </c>
      <c r="CY34" s="33">
        <v>0</v>
      </c>
      <c r="CZ34" s="33">
        <v>0</v>
      </c>
      <c r="DA34" s="33">
        <v>0</v>
      </c>
      <c r="DB34" s="33">
        <v>0</v>
      </c>
      <c r="DC34" s="33">
        <v>0</v>
      </c>
      <c r="DD34" s="33">
        <v>0</v>
      </c>
      <c r="DE34" s="33">
        <v>0</v>
      </c>
      <c r="DF34" s="33">
        <v>0</v>
      </c>
      <c r="DG34" s="33">
        <v>0</v>
      </c>
      <c r="DH34" s="33">
        <v>0</v>
      </c>
      <c r="DI34" s="33">
        <v>0</v>
      </c>
      <c r="DJ34" s="33">
        <v>0</v>
      </c>
      <c r="DK34" s="33">
        <v>0</v>
      </c>
      <c r="DL34" s="33">
        <v>0</v>
      </c>
      <c r="DM34" s="33">
        <v>0</v>
      </c>
      <c r="DN34" s="33">
        <v>0</v>
      </c>
      <c r="DO34" s="33">
        <v>0</v>
      </c>
      <c r="DP34" s="33">
        <v>0</v>
      </c>
      <c r="DQ34" s="33">
        <v>0</v>
      </c>
      <c r="DR34" s="33">
        <v>0</v>
      </c>
      <c r="DS34" s="33">
        <v>0</v>
      </c>
      <c r="DT34" s="33">
        <v>0</v>
      </c>
      <c r="DU34" s="33">
        <v>0</v>
      </c>
      <c r="DV34" s="33">
        <v>0</v>
      </c>
      <c r="DW34" s="33">
        <v>0</v>
      </c>
      <c r="DX34" s="33">
        <v>0</v>
      </c>
      <c r="DY34" s="33">
        <v>0</v>
      </c>
      <c r="DZ34" s="33">
        <v>0</v>
      </c>
      <c r="EA34" s="33">
        <v>0</v>
      </c>
      <c r="EB34" s="33">
        <v>0</v>
      </c>
      <c r="EC34" s="33">
        <v>0</v>
      </c>
      <c r="ED34" s="33">
        <v>0</v>
      </c>
      <c r="EE34" s="33">
        <v>0</v>
      </c>
      <c r="EF34" s="33">
        <v>0</v>
      </c>
      <c r="EG34" s="33">
        <v>0</v>
      </c>
      <c r="EH34" s="33">
        <v>0</v>
      </c>
    </row>
    <row r="35" spans="1:138" s="7" customFormat="1" ht="21.95" customHeight="1" thickBot="1" x14ac:dyDescent="0.25">
      <c r="A35" s="137" t="s">
        <v>131</v>
      </c>
      <c r="B35" s="138" t="s">
        <v>132</v>
      </c>
      <c r="C35" s="33">
        <v>0</v>
      </c>
      <c r="D35" s="33"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1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33">
        <v>0</v>
      </c>
      <c r="BR35" s="33">
        <v>0</v>
      </c>
      <c r="BS35" s="33">
        <v>0</v>
      </c>
      <c r="BT35" s="33">
        <v>0</v>
      </c>
      <c r="BU35" s="33">
        <v>0</v>
      </c>
      <c r="BV35" s="33">
        <v>0</v>
      </c>
      <c r="BW35" s="33">
        <v>0</v>
      </c>
      <c r="BX35" s="33">
        <v>0</v>
      </c>
      <c r="BY35" s="33">
        <v>0</v>
      </c>
      <c r="BZ35" s="33">
        <v>0</v>
      </c>
      <c r="CA35" s="33">
        <v>0</v>
      </c>
      <c r="CB35" s="33">
        <v>0</v>
      </c>
      <c r="CC35" s="33">
        <v>0</v>
      </c>
      <c r="CD35" s="33">
        <v>0</v>
      </c>
      <c r="CE35" s="33">
        <v>0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  <c r="CQ35" s="33">
        <v>0</v>
      </c>
      <c r="CR35" s="33">
        <v>0</v>
      </c>
      <c r="CS35" s="33">
        <v>0</v>
      </c>
      <c r="CT35" s="33">
        <v>0</v>
      </c>
      <c r="CU35" s="33">
        <v>0</v>
      </c>
      <c r="CV35" s="33">
        <v>0</v>
      </c>
      <c r="CW35" s="33">
        <v>0</v>
      </c>
      <c r="CX35" s="33">
        <v>0</v>
      </c>
      <c r="CY35" s="33">
        <v>0</v>
      </c>
      <c r="CZ35" s="33">
        <v>0</v>
      </c>
      <c r="DA35" s="33">
        <v>0</v>
      </c>
      <c r="DB35" s="33">
        <v>0</v>
      </c>
      <c r="DC35" s="33">
        <v>0</v>
      </c>
      <c r="DD35" s="33">
        <v>0</v>
      </c>
      <c r="DE35" s="33">
        <v>0</v>
      </c>
      <c r="DF35" s="33">
        <v>0</v>
      </c>
      <c r="DG35" s="33">
        <v>0</v>
      </c>
      <c r="DH35" s="33">
        <v>0</v>
      </c>
      <c r="DI35" s="33">
        <v>0</v>
      </c>
      <c r="DJ35" s="33">
        <v>0</v>
      </c>
      <c r="DK35" s="33">
        <v>0</v>
      </c>
      <c r="DL35" s="33">
        <v>0</v>
      </c>
      <c r="DM35" s="33">
        <v>0</v>
      </c>
      <c r="DN35" s="33">
        <v>0</v>
      </c>
      <c r="DO35" s="33">
        <v>0</v>
      </c>
      <c r="DP35" s="33">
        <v>0</v>
      </c>
      <c r="DQ35" s="33">
        <v>0</v>
      </c>
      <c r="DR35" s="33">
        <v>0</v>
      </c>
      <c r="DS35" s="33">
        <v>0</v>
      </c>
      <c r="DT35" s="33">
        <v>0</v>
      </c>
      <c r="DU35" s="33">
        <v>0</v>
      </c>
      <c r="DV35" s="33">
        <v>0</v>
      </c>
      <c r="DW35" s="33">
        <v>0</v>
      </c>
      <c r="DX35" s="33">
        <v>0</v>
      </c>
      <c r="DY35" s="33">
        <v>0</v>
      </c>
      <c r="DZ35" s="33">
        <v>0</v>
      </c>
      <c r="EA35" s="33">
        <v>0</v>
      </c>
      <c r="EB35" s="33">
        <v>0</v>
      </c>
      <c r="EC35" s="33">
        <v>0</v>
      </c>
      <c r="ED35" s="33">
        <v>0</v>
      </c>
      <c r="EE35" s="33">
        <v>0</v>
      </c>
      <c r="EF35" s="33">
        <v>0</v>
      </c>
      <c r="EG35" s="33">
        <v>0</v>
      </c>
      <c r="EH35" s="33">
        <v>0</v>
      </c>
    </row>
    <row r="36" spans="1:138" s="7" customFormat="1" ht="21.95" customHeight="1" thickBot="1" x14ac:dyDescent="0.25">
      <c r="A36" s="137" t="s">
        <v>133</v>
      </c>
      <c r="B36" s="138" t="s">
        <v>134</v>
      </c>
      <c r="C36" s="33">
        <v>0</v>
      </c>
      <c r="D36" s="33"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1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33">
        <v>0</v>
      </c>
      <c r="BR36" s="33">
        <v>0</v>
      </c>
      <c r="BS36" s="33">
        <v>0</v>
      </c>
      <c r="BT36" s="33">
        <v>0</v>
      </c>
      <c r="BU36" s="33">
        <v>0</v>
      </c>
      <c r="BV36" s="33">
        <v>0</v>
      </c>
      <c r="BW36" s="33">
        <v>0</v>
      </c>
      <c r="BX36" s="33">
        <v>0</v>
      </c>
      <c r="BY36" s="33">
        <v>0</v>
      </c>
      <c r="BZ36" s="33">
        <v>0</v>
      </c>
      <c r="CA36" s="33">
        <v>0</v>
      </c>
      <c r="CB36" s="33">
        <v>0</v>
      </c>
      <c r="CC36" s="33">
        <v>0</v>
      </c>
      <c r="CD36" s="33">
        <v>0</v>
      </c>
      <c r="CE36" s="33">
        <v>0</v>
      </c>
      <c r="CF36" s="33">
        <v>0</v>
      </c>
      <c r="CG36" s="33">
        <v>0</v>
      </c>
      <c r="CH36" s="33">
        <v>0</v>
      </c>
      <c r="CI36" s="33">
        <v>0</v>
      </c>
      <c r="CJ36" s="33">
        <v>0</v>
      </c>
      <c r="CK36" s="33">
        <v>0</v>
      </c>
      <c r="CL36" s="33">
        <v>0</v>
      </c>
      <c r="CM36" s="33">
        <v>0</v>
      </c>
      <c r="CN36" s="33">
        <v>0</v>
      </c>
      <c r="CO36" s="33">
        <v>0</v>
      </c>
      <c r="CP36" s="33">
        <v>0</v>
      </c>
      <c r="CQ36" s="33">
        <v>0</v>
      </c>
      <c r="CR36" s="33">
        <v>0</v>
      </c>
      <c r="CS36" s="33">
        <v>0</v>
      </c>
      <c r="CT36" s="33">
        <v>0</v>
      </c>
      <c r="CU36" s="33">
        <v>0</v>
      </c>
      <c r="CV36" s="33">
        <v>0</v>
      </c>
      <c r="CW36" s="33">
        <v>0</v>
      </c>
      <c r="CX36" s="33">
        <v>0</v>
      </c>
      <c r="CY36" s="33">
        <v>0</v>
      </c>
      <c r="CZ36" s="33">
        <v>0</v>
      </c>
      <c r="DA36" s="33">
        <v>0</v>
      </c>
      <c r="DB36" s="33">
        <v>0</v>
      </c>
      <c r="DC36" s="33">
        <v>0</v>
      </c>
      <c r="DD36" s="33">
        <v>0</v>
      </c>
      <c r="DE36" s="33">
        <v>0</v>
      </c>
      <c r="DF36" s="33">
        <v>0</v>
      </c>
      <c r="DG36" s="33">
        <v>0</v>
      </c>
      <c r="DH36" s="33">
        <v>0</v>
      </c>
      <c r="DI36" s="33">
        <v>0</v>
      </c>
      <c r="DJ36" s="33">
        <v>0</v>
      </c>
      <c r="DK36" s="33">
        <v>0</v>
      </c>
      <c r="DL36" s="33">
        <v>0</v>
      </c>
      <c r="DM36" s="33">
        <v>0</v>
      </c>
      <c r="DN36" s="33">
        <v>0</v>
      </c>
      <c r="DO36" s="33">
        <v>0</v>
      </c>
      <c r="DP36" s="33">
        <v>0</v>
      </c>
      <c r="DQ36" s="33">
        <v>0</v>
      </c>
      <c r="DR36" s="33">
        <v>0</v>
      </c>
      <c r="DS36" s="33">
        <v>0</v>
      </c>
      <c r="DT36" s="33">
        <v>0</v>
      </c>
      <c r="DU36" s="33">
        <v>0</v>
      </c>
      <c r="DV36" s="33">
        <v>0</v>
      </c>
      <c r="DW36" s="33">
        <v>0</v>
      </c>
      <c r="DX36" s="33">
        <v>0</v>
      </c>
      <c r="DY36" s="33">
        <v>0</v>
      </c>
      <c r="DZ36" s="33">
        <v>0</v>
      </c>
      <c r="EA36" s="33">
        <v>0</v>
      </c>
      <c r="EB36" s="33">
        <v>0</v>
      </c>
      <c r="EC36" s="33">
        <v>0</v>
      </c>
      <c r="ED36" s="33">
        <v>0</v>
      </c>
      <c r="EE36" s="33">
        <v>0</v>
      </c>
      <c r="EF36" s="33">
        <v>0</v>
      </c>
      <c r="EG36" s="33">
        <v>0</v>
      </c>
      <c r="EH36" s="33">
        <v>0</v>
      </c>
    </row>
    <row r="37" spans="1:138" s="7" customFormat="1" ht="21.95" customHeight="1" thickBot="1" x14ac:dyDescent="0.25">
      <c r="A37" s="137" t="s">
        <v>135</v>
      </c>
      <c r="B37" s="138" t="s">
        <v>136</v>
      </c>
      <c r="C37" s="33">
        <v>0</v>
      </c>
      <c r="D37" s="33"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1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33">
        <v>0</v>
      </c>
      <c r="BR37" s="33">
        <v>0</v>
      </c>
      <c r="BS37" s="33">
        <v>0</v>
      </c>
      <c r="BT37" s="33">
        <v>0</v>
      </c>
      <c r="BU37" s="33">
        <v>0</v>
      </c>
      <c r="BV37" s="33">
        <v>0</v>
      </c>
      <c r="BW37" s="33">
        <v>0</v>
      </c>
      <c r="BX37" s="33">
        <v>0</v>
      </c>
      <c r="BY37" s="33">
        <v>0</v>
      </c>
      <c r="BZ37" s="33">
        <v>0</v>
      </c>
      <c r="CA37" s="33">
        <v>0</v>
      </c>
      <c r="CB37" s="33">
        <v>0</v>
      </c>
      <c r="CC37" s="33">
        <v>0</v>
      </c>
      <c r="CD37" s="33">
        <v>0</v>
      </c>
      <c r="CE37" s="33">
        <v>0</v>
      </c>
      <c r="CF37" s="33">
        <v>0</v>
      </c>
      <c r="CG37" s="33">
        <v>0</v>
      </c>
      <c r="CH37" s="33">
        <v>0</v>
      </c>
      <c r="CI37" s="33">
        <v>0</v>
      </c>
      <c r="CJ37" s="33">
        <v>0</v>
      </c>
      <c r="CK37" s="33">
        <v>0</v>
      </c>
      <c r="CL37" s="33">
        <v>0</v>
      </c>
      <c r="CM37" s="33">
        <v>0</v>
      </c>
      <c r="CN37" s="33">
        <v>0</v>
      </c>
      <c r="CO37" s="33">
        <v>0</v>
      </c>
      <c r="CP37" s="33">
        <v>0</v>
      </c>
      <c r="CQ37" s="33">
        <v>0</v>
      </c>
      <c r="CR37" s="33">
        <v>0</v>
      </c>
      <c r="CS37" s="33">
        <v>0</v>
      </c>
      <c r="CT37" s="33">
        <v>0</v>
      </c>
      <c r="CU37" s="33">
        <v>0</v>
      </c>
      <c r="CV37" s="33">
        <v>0</v>
      </c>
      <c r="CW37" s="33">
        <v>0</v>
      </c>
      <c r="CX37" s="33">
        <v>0</v>
      </c>
      <c r="CY37" s="33">
        <v>0</v>
      </c>
      <c r="CZ37" s="33">
        <v>0</v>
      </c>
      <c r="DA37" s="33">
        <v>0</v>
      </c>
      <c r="DB37" s="33">
        <v>0</v>
      </c>
      <c r="DC37" s="33">
        <v>0</v>
      </c>
      <c r="DD37" s="33">
        <v>0</v>
      </c>
      <c r="DE37" s="33">
        <v>0</v>
      </c>
      <c r="DF37" s="33">
        <v>0</v>
      </c>
      <c r="DG37" s="33">
        <v>0</v>
      </c>
      <c r="DH37" s="33">
        <v>0</v>
      </c>
      <c r="DI37" s="33">
        <v>0</v>
      </c>
      <c r="DJ37" s="33">
        <v>0</v>
      </c>
      <c r="DK37" s="33">
        <v>0</v>
      </c>
      <c r="DL37" s="33">
        <v>0</v>
      </c>
      <c r="DM37" s="33">
        <v>0</v>
      </c>
      <c r="DN37" s="33">
        <v>0</v>
      </c>
      <c r="DO37" s="33">
        <v>0</v>
      </c>
      <c r="DP37" s="33">
        <v>0</v>
      </c>
      <c r="DQ37" s="33">
        <v>0</v>
      </c>
      <c r="DR37" s="33">
        <v>0</v>
      </c>
      <c r="DS37" s="33">
        <v>0</v>
      </c>
      <c r="DT37" s="33">
        <v>0</v>
      </c>
      <c r="DU37" s="33">
        <v>0</v>
      </c>
      <c r="DV37" s="33">
        <v>0</v>
      </c>
      <c r="DW37" s="33">
        <v>0</v>
      </c>
      <c r="DX37" s="33">
        <v>0</v>
      </c>
      <c r="DY37" s="33">
        <v>0</v>
      </c>
      <c r="DZ37" s="33">
        <v>0</v>
      </c>
      <c r="EA37" s="33">
        <v>0</v>
      </c>
      <c r="EB37" s="33">
        <v>0</v>
      </c>
      <c r="EC37" s="33">
        <v>0</v>
      </c>
      <c r="ED37" s="33">
        <v>0</v>
      </c>
      <c r="EE37" s="33">
        <v>0</v>
      </c>
      <c r="EF37" s="33">
        <v>0</v>
      </c>
      <c r="EG37" s="33">
        <v>0</v>
      </c>
      <c r="EH37" s="33">
        <v>0</v>
      </c>
    </row>
    <row r="38" spans="1:138" s="7" customFormat="1" ht="21.95" customHeight="1" thickBot="1" x14ac:dyDescent="0.25">
      <c r="A38" s="137" t="s">
        <v>137</v>
      </c>
      <c r="B38" s="138" t="s">
        <v>138</v>
      </c>
      <c r="C38" s="33">
        <v>0</v>
      </c>
      <c r="D38" s="33"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1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33">
        <v>0</v>
      </c>
      <c r="BM38" s="33">
        <v>0</v>
      </c>
      <c r="BN38" s="33">
        <v>0</v>
      </c>
      <c r="BO38" s="33">
        <v>0</v>
      </c>
      <c r="BP38" s="33">
        <v>0</v>
      </c>
      <c r="BQ38" s="33">
        <v>0</v>
      </c>
      <c r="BR38" s="33">
        <v>0</v>
      </c>
      <c r="BS38" s="33">
        <v>0</v>
      </c>
      <c r="BT38" s="33">
        <v>0</v>
      </c>
      <c r="BU38" s="33">
        <v>0</v>
      </c>
      <c r="BV38" s="33">
        <v>0</v>
      </c>
      <c r="BW38" s="33">
        <v>0</v>
      </c>
      <c r="BX38" s="33">
        <v>0</v>
      </c>
      <c r="BY38" s="33">
        <v>0</v>
      </c>
      <c r="BZ38" s="33">
        <v>0</v>
      </c>
      <c r="CA38" s="33">
        <v>0</v>
      </c>
      <c r="CB38" s="33">
        <v>0</v>
      </c>
      <c r="CC38" s="33">
        <v>0</v>
      </c>
      <c r="CD38" s="33">
        <v>0</v>
      </c>
      <c r="CE38" s="33">
        <v>0</v>
      </c>
      <c r="CF38" s="33">
        <v>0</v>
      </c>
      <c r="CG38" s="33">
        <v>0</v>
      </c>
      <c r="CH38" s="33">
        <v>0</v>
      </c>
      <c r="CI38" s="33">
        <v>0</v>
      </c>
      <c r="CJ38" s="33">
        <v>0</v>
      </c>
      <c r="CK38" s="33">
        <v>0</v>
      </c>
      <c r="CL38" s="33">
        <v>0</v>
      </c>
      <c r="CM38" s="33">
        <v>0</v>
      </c>
      <c r="CN38" s="33">
        <v>0</v>
      </c>
      <c r="CO38" s="33">
        <v>0</v>
      </c>
      <c r="CP38" s="33">
        <v>0</v>
      </c>
      <c r="CQ38" s="33">
        <v>0</v>
      </c>
      <c r="CR38" s="33">
        <v>0</v>
      </c>
      <c r="CS38" s="33">
        <v>0</v>
      </c>
      <c r="CT38" s="33">
        <v>0</v>
      </c>
      <c r="CU38" s="33">
        <v>0</v>
      </c>
      <c r="CV38" s="33">
        <v>0</v>
      </c>
      <c r="CW38" s="33">
        <v>0</v>
      </c>
      <c r="CX38" s="33">
        <v>0</v>
      </c>
      <c r="CY38" s="33">
        <v>0</v>
      </c>
      <c r="CZ38" s="33">
        <v>0</v>
      </c>
      <c r="DA38" s="33">
        <v>0</v>
      </c>
      <c r="DB38" s="33">
        <v>0</v>
      </c>
      <c r="DC38" s="33">
        <v>0</v>
      </c>
      <c r="DD38" s="33">
        <v>0</v>
      </c>
      <c r="DE38" s="33">
        <v>0</v>
      </c>
      <c r="DF38" s="33">
        <v>0</v>
      </c>
      <c r="DG38" s="33">
        <v>0</v>
      </c>
      <c r="DH38" s="33">
        <v>0</v>
      </c>
      <c r="DI38" s="33">
        <v>0</v>
      </c>
      <c r="DJ38" s="33">
        <v>0</v>
      </c>
      <c r="DK38" s="33">
        <v>0</v>
      </c>
      <c r="DL38" s="33">
        <v>0</v>
      </c>
      <c r="DM38" s="33">
        <v>0</v>
      </c>
      <c r="DN38" s="33">
        <v>0</v>
      </c>
      <c r="DO38" s="33">
        <v>0</v>
      </c>
      <c r="DP38" s="33">
        <v>0</v>
      </c>
      <c r="DQ38" s="33">
        <v>0</v>
      </c>
      <c r="DR38" s="33">
        <v>0</v>
      </c>
      <c r="DS38" s="33">
        <v>0</v>
      </c>
      <c r="DT38" s="33">
        <v>0</v>
      </c>
      <c r="DU38" s="33">
        <v>0</v>
      </c>
      <c r="DV38" s="33">
        <v>0</v>
      </c>
      <c r="DW38" s="33">
        <v>0</v>
      </c>
      <c r="DX38" s="33">
        <v>0</v>
      </c>
      <c r="DY38" s="33">
        <v>0</v>
      </c>
      <c r="DZ38" s="33">
        <v>0</v>
      </c>
      <c r="EA38" s="33">
        <v>0</v>
      </c>
      <c r="EB38" s="33">
        <v>0</v>
      </c>
      <c r="EC38" s="33">
        <v>0</v>
      </c>
      <c r="ED38" s="33">
        <v>0</v>
      </c>
      <c r="EE38" s="33">
        <v>0</v>
      </c>
      <c r="EF38" s="33">
        <v>0</v>
      </c>
      <c r="EG38" s="33">
        <v>0</v>
      </c>
      <c r="EH38" s="33">
        <v>0</v>
      </c>
    </row>
    <row r="39" spans="1:138" s="7" customFormat="1" ht="21.95" customHeight="1" thickBot="1" x14ac:dyDescent="0.25">
      <c r="A39" s="137" t="s">
        <v>139</v>
      </c>
      <c r="B39" s="138" t="s">
        <v>140</v>
      </c>
      <c r="C39" s="33">
        <v>0</v>
      </c>
      <c r="D39" s="33"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1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0</v>
      </c>
      <c r="BM39" s="33">
        <v>0</v>
      </c>
      <c r="BN39" s="33">
        <v>0</v>
      </c>
      <c r="BO39" s="33">
        <v>0</v>
      </c>
      <c r="BP39" s="33">
        <v>0</v>
      </c>
      <c r="BQ39" s="33">
        <v>0</v>
      </c>
      <c r="BR39" s="33">
        <v>0</v>
      </c>
      <c r="BS39" s="33">
        <v>0</v>
      </c>
      <c r="BT39" s="33">
        <v>0</v>
      </c>
      <c r="BU39" s="33">
        <v>0</v>
      </c>
      <c r="BV39" s="33">
        <v>0</v>
      </c>
      <c r="BW39" s="33">
        <v>0</v>
      </c>
      <c r="BX39" s="33">
        <v>0</v>
      </c>
      <c r="BY39" s="33">
        <v>0</v>
      </c>
      <c r="BZ39" s="33">
        <v>0</v>
      </c>
      <c r="CA39" s="33">
        <v>0</v>
      </c>
      <c r="CB39" s="33">
        <v>0</v>
      </c>
      <c r="CC39" s="33">
        <v>0</v>
      </c>
      <c r="CD39" s="33">
        <v>0</v>
      </c>
      <c r="CE39" s="33">
        <v>0</v>
      </c>
      <c r="CF39" s="33">
        <v>0</v>
      </c>
      <c r="CG39" s="33">
        <v>0</v>
      </c>
      <c r="CH39" s="33">
        <v>0</v>
      </c>
      <c r="CI39" s="33">
        <v>0</v>
      </c>
      <c r="CJ39" s="33">
        <v>0</v>
      </c>
      <c r="CK39" s="33">
        <v>0</v>
      </c>
      <c r="CL39" s="33">
        <v>0</v>
      </c>
      <c r="CM39" s="33">
        <v>0</v>
      </c>
      <c r="CN39" s="33">
        <v>0</v>
      </c>
      <c r="CO39" s="33">
        <v>0</v>
      </c>
      <c r="CP39" s="33">
        <v>0</v>
      </c>
      <c r="CQ39" s="33">
        <v>0</v>
      </c>
      <c r="CR39" s="33">
        <v>0</v>
      </c>
      <c r="CS39" s="33">
        <v>0</v>
      </c>
      <c r="CT39" s="33">
        <v>0</v>
      </c>
      <c r="CU39" s="33">
        <v>0</v>
      </c>
      <c r="CV39" s="33">
        <v>0</v>
      </c>
      <c r="CW39" s="33">
        <v>0</v>
      </c>
      <c r="CX39" s="33">
        <v>0</v>
      </c>
      <c r="CY39" s="33">
        <v>0</v>
      </c>
      <c r="CZ39" s="33">
        <v>0</v>
      </c>
      <c r="DA39" s="33">
        <v>0</v>
      </c>
      <c r="DB39" s="33">
        <v>0</v>
      </c>
      <c r="DC39" s="33">
        <v>0</v>
      </c>
      <c r="DD39" s="33">
        <v>0</v>
      </c>
      <c r="DE39" s="33">
        <v>0</v>
      </c>
      <c r="DF39" s="33">
        <v>0</v>
      </c>
      <c r="DG39" s="33">
        <v>0</v>
      </c>
      <c r="DH39" s="33">
        <v>0</v>
      </c>
      <c r="DI39" s="33">
        <v>0</v>
      </c>
      <c r="DJ39" s="33">
        <v>0</v>
      </c>
      <c r="DK39" s="33">
        <v>0</v>
      </c>
      <c r="DL39" s="33">
        <v>0</v>
      </c>
      <c r="DM39" s="33">
        <v>0</v>
      </c>
      <c r="DN39" s="33">
        <v>0</v>
      </c>
      <c r="DO39" s="33">
        <v>0</v>
      </c>
      <c r="DP39" s="33">
        <v>0</v>
      </c>
      <c r="DQ39" s="33">
        <v>0</v>
      </c>
      <c r="DR39" s="33">
        <v>0</v>
      </c>
      <c r="DS39" s="33">
        <v>0</v>
      </c>
      <c r="DT39" s="33">
        <v>0</v>
      </c>
      <c r="DU39" s="33">
        <v>0</v>
      </c>
      <c r="DV39" s="33">
        <v>0</v>
      </c>
      <c r="DW39" s="33">
        <v>0</v>
      </c>
      <c r="DX39" s="33">
        <v>0</v>
      </c>
      <c r="DY39" s="33">
        <v>0</v>
      </c>
      <c r="DZ39" s="33">
        <v>0</v>
      </c>
      <c r="EA39" s="33">
        <v>0</v>
      </c>
      <c r="EB39" s="33">
        <v>0</v>
      </c>
      <c r="EC39" s="33">
        <v>0</v>
      </c>
      <c r="ED39" s="33">
        <v>0</v>
      </c>
      <c r="EE39" s="33">
        <v>0</v>
      </c>
      <c r="EF39" s="33">
        <v>0</v>
      </c>
      <c r="EG39" s="33">
        <v>0</v>
      </c>
      <c r="EH39" s="33">
        <v>0</v>
      </c>
    </row>
    <row r="40" spans="1:138" s="7" customFormat="1" ht="21.95" customHeight="1" thickBot="1" x14ac:dyDescent="0.25">
      <c r="A40" s="137" t="s">
        <v>141</v>
      </c>
      <c r="B40" s="138" t="s">
        <v>142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1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  <c r="BR40" s="33">
        <v>0</v>
      </c>
      <c r="BS40" s="33">
        <v>0</v>
      </c>
      <c r="BT40" s="33">
        <v>0</v>
      </c>
      <c r="BU40" s="33">
        <v>0</v>
      </c>
      <c r="BV40" s="33">
        <v>0</v>
      </c>
      <c r="BW40" s="33">
        <v>0</v>
      </c>
      <c r="BX40" s="33">
        <v>0</v>
      </c>
      <c r="BY40" s="33">
        <v>0</v>
      </c>
      <c r="BZ40" s="33">
        <v>0</v>
      </c>
      <c r="CA40" s="33">
        <v>0</v>
      </c>
      <c r="CB40" s="33">
        <v>0</v>
      </c>
      <c r="CC40" s="33">
        <v>0</v>
      </c>
      <c r="CD40" s="33">
        <v>0</v>
      </c>
      <c r="CE40" s="33">
        <v>0</v>
      </c>
      <c r="CF40" s="33">
        <v>0</v>
      </c>
      <c r="CG40" s="33">
        <v>0</v>
      </c>
      <c r="CH40" s="33">
        <v>0</v>
      </c>
      <c r="CI40" s="33">
        <v>0</v>
      </c>
      <c r="CJ40" s="33">
        <v>0</v>
      </c>
      <c r="CK40" s="33">
        <v>0</v>
      </c>
      <c r="CL40" s="33">
        <v>0</v>
      </c>
      <c r="CM40" s="33">
        <v>0</v>
      </c>
      <c r="CN40" s="33">
        <v>0</v>
      </c>
      <c r="CO40" s="33">
        <v>0</v>
      </c>
      <c r="CP40" s="33">
        <v>0</v>
      </c>
      <c r="CQ40" s="33">
        <v>0</v>
      </c>
      <c r="CR40" s="33">
        <v>0</v>
      </c>
      <c r="CS40" s="33">
        <v>0</v>
      </c>
      <c r="CT40" s="33">
        <v>0</v>
      </c>
      <c r="CU40" s="33">
        <v>0</v>
      </c>
      <c r="CV40" s="33">
        <v>0</v>
      </c>
      <c r="CW40" s="33">
        <v>0</v>
      </c>
      <c r="CX40" s="33">
        <v>0</v>
      </c>
      <c r="CY40" s="33">
        <v>0</v>
      </c>
      <c r="CZ40" s="33">
        <v>0</v>
      </c>
      <c r="DA40" s="33">
        <v>0</v>
      </c>
      <c r="DB40" s="33">
        <v>0</v>
      </c>
      <c r="DC40" s="33">
        <v>0</v>
      </c>
      <c r="DD40" s="33">
        <v>0</v>
      </c>
      <c r="DE40" s="33">
        <v>0</v>
      </c>
      <c r="DF40" s="33">
        <v>0</v>
      </c>
      <c r="DG40" s="33">
        <v>0</v>
      </c>
      <c r="DH40" s="33">
        <v>0</v>
      </c>
      <c r="DI40" s="33">
        <v>0</v>
      </c>
      <c r="DJ40" s="33">
        <v>0</v>
      </c>
      <c r="DK40" s="33">
        <v>0</v>
      </c>
      <c r="DL40" s="33">
        <v>0</v>
      </c>
      <c r="DM40" s="33">
        <v>0</v>
      </c>
      <c r="DN40" s="33">
        <v>0</v>
      </c>
      <c r="DO40" s="33">
        <v>0</v>
      </c>
      <c r="DP40" s="33">
        <v>0</v>
      </c>
      <c r="DQ40" s="33">
        <v>0</v>
      </c>
      <c r="DR40" s="33">
        <v>0</v>
      </c>
      <c r="DS40" s="33">
        <v>0</v>
      </c>
      <c r="DT40" s="33">
        <v>0</v>
      </c>
      <c r="DU40" s="33">
        <v>0</v>
      </c>
      <c r="DV40" s="33">
        <v>0</v>
      </c>
      <c r="DW40" s="33">
        <v>0</v>
      </c>
      <c r="DX40" s="33">
        <v>0</v>
      </c>
      <c r="DY40" s="33">
        <v>0</v>
      </c>
      <c r="DZ40" s="33">
        <v>0</v>
      </c>
      <c r="EA40" s="33">
        <v>0</v>
      </c>
      <c r="EB40" s="33">
        <v>0</v>
      </c>
      <c r="EC40" s="33">
        <v>0</v>
      </c>
      <c r="ED40" s="33">
        <v>0</v>
      </c>
      <c r="EE40" s="33">
        <v>0</v>
      </c>
      <c r="EF40" s="33">
        <v>0</v>
      </c>
      <c r="EG40" s="33">
        <v>0</v>
      </c>
      <c r="EH40" s="33">
        <v>0</v>
      </c>
    </row>
    <row r="41" spans="1:138" s="7" customFormat="1" ht="21.95" customHeight="1" thickBot="1" x14ac:dyDescent="0.25">
      <c r="A41" s="137" t="s">
        <v>143</v>
      </c>
      <c r="B41" s="138" t="s">
        <v>144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1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  <c r="BR41" s="33">
        <v>0</v>
      </c>
      <c r="BS41" s="33">
        <v>0</v>
      </c>
      <c r="BT41" s="33">
        <v>0</v>
      </c>
      <c r="BU41" s="33">
        <v>0</v>
      </c>
      <c r="BV41" s="33">
        <v>0</v>
      </c>
      <c r="BW41" s="33">
        <v>0</v>
      </c>
      <c r="BX41" s="33">
        <v>0</v>
      </c>
      <c r="BY41" s="33">
        <v>0</v>
      </c>
      <c r="BZ41" s="33">
        <v>0</v>
      </c>
      <c r="CA41" s="33">
        <v>0</v>
      </c>
      <c r="CB41" s="33">
        <v>0</v>
      </c>
      <c r="CC41" s="33">
        <v>0</v>
      </c>
      <c r="CD41" s="33">
        <v>0</v>
      </c>
      <c r="CE41" s="33">
        <v>0</v>
      </c>
      <c r="CF41" s="33">
        <v>0</v>
      </c>
      <c r="CG41" s="33">
        <v>0</v>
      </c>
      <c r="CH41" s="33">
        <v>0</v>
      </c>
      <c r="CI41" s="33">
        <v>0</v>
      </c>
      <c r="CJ41" s="33">
        <v>0</v>
      </c>
      <c r="CK41" s="33">
        <v>0</v>
      </c>
      <c r="CL41" s="33">
        <v>0</v>
      </c>
      <c r="CM41" s="33">
        <v>0</v>
      </c>
      <c r="CN41" s="33">
        <v>0</v>
      </c>
      <c r="CO41" s="33">
        <v>0</v>
      </c>
      <c r="CP41" s="33">
        <v>0</v>
      </c>
      <c r="CQ41" s="33">
        <v>0</v>
      </c>
      <c r="CR41" s="33">
        <v>0</v>
      </c>
      <c r="CS41" s="33">
        <v>0</v>
      </c>
      <c r="CT41" s="33">
        <v>0</v>
      </c>
      <c r="CU41" s="33">
        <v>0</v>
      </c>
      <c r="CV41" s="33">
        <v>0</v>
      </c>
      <c r="CW41" s="33">
        <v>0</v>
      </c>
      <c r="CX41" s="33">
        <v>0</v>
      </c>
      <c r="CY41" s="33">
        <v>0</v>
      </c>
      <c r="CZ41" s="33">
        <v>0</v>
      </c>
      <c r="DA41" s="33">
        <v>0</v>
      </c>
      <c r="DB41" s="33">
        <v>0</v>
      </c>
      <c r="DC41" s="33">
        <v>0</v>
      </c>
      <c r="DD41" s="33">
        <v>0</v>
      </c>
      <c r="DE41" s="33">
        <v>0</v>
      </c>
      <c r="DF41" s="33">
        <v>0</v>
      </c>
      <c r="DG41" s="33">
        <v>0</v>
      </c>
      <c r="DH41" s="33">
        <v>0</v>
      </c>
      <c r="DI41" s="33">
        <v>0</v>
      </c>
      <c r="DJ41" s="33">
        <v>0</v>
      </c>
      <c r="DK41" s="33">
        <v>0</v>
      </c>
      <c r="DL41" s="33">
        <v>0</v>
      </c>
      <c r="DM41" s="33">
        <v>0</v>
      </c>
      <c r="DN41" s="33">
        <v>0</v>
      </c>
      <c r="DO41" s="33">
        <v>0</v>
      </c>
      <c r="DP41" s="33">
        <v>0</v>
      </c>
      <c r="DQ41" s="33">
        <v>0</v>
      </c>
      <c r="DR41" s="33">
        <v>0</v>
      </c>
      <c r="DS41" s="33">
        <v>0</v>
      </c>
      <c r="DT41" s="33">
        <v>0</v>
      </c>
      <c r="DU41" s="33">
        <v>0</v>
      </c>
      <c r="DV41" s="33">
        <v>0</v>
      </c>
      <c r="DW41" s="33">
        <v>0</v>
      </c>
      <c r="DX41" s="33">
        <v>0</v>
      </c>
      <c r="DY41" s="33">
        <v>0</v>
      </c>
      <c r="DZ41" s="33">
        <v>0</v>
      </c>
      <c r="EA41" s="33">
        <v>0</v>
      </c>
      <c r="EB41" s="33">
        <v>0</v>
      </c>
      <c r="EC41" s="33">
        <v>0</v>
      </c>
      <c r="ED41" s="33">
        <v>0</v>
      </c>
      <c r="EE41" s="33">
        <v>0</v>
      </c>
      <c r="EF41" s="33">
        <v>0</v>
      </c>
      <c r="EG41" s="33">
        <v>0</v>
      </c>
      <c r="EH41" s="33">
        <v>0</v>
      </c>
    </row>
    <row r="42" spans="1:138" s="7" customFormat="1" ht="21.95" customHeight="1" thickBot="1" x14ac:dyDescent="0.25">
      <c r="A42" s="137" t="s">
        <v>145</v>
      </c>
      <c r="B42" s="138" t="s">
        <v>146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1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  <c r="BR42" s="33">
        <v>0</v>
      </c>
      <c r="BS42" s="33">
        <v>0</v>
      </c>
      <c r="BT42" s="33">
        <v>0</v>
      </c>
      <c r="BU42" s="33">
        <v>0</v>
      </c>
      <c r="BV42" s="33">
        <v>0</v>
      </c>
      <c r="BW42" s="33">
        <v>0</v>
      </c>
      <c r="BX42" s="33">
        <v>0</v>
      </c>
      <c r="BY42" s="33">
        <v>0</v>
      </c>
      <c r="BZ42" s="33">
        <v>0</v>
      </c>
      <c r="CA42" s="33">
        <v>0</v>
      </c>
      <c r="CB42" s="33">
        <v>0</v>
      </c>
      <c r="CC42" s="33">
        <v>0</v>
      </c>
      <c r="CD42" s="33">
        <v>0</v>
      </c>
      <c r="CE42" s="33">
        <v>0</v>
      </c>
      <c r="CF42" s="33">
        <v>0</v>
      </c>
      <c r="CG42" s="33">
        <v>0</v>
      </c>
      <c r="CH42" s="33">
        <v>0</v>
      </c>
      <c r="CI42" s="33">
        <v>0</v>
      </c>
      <c r="CJ42" s="33">
        <v>0</v>
      </c>
      <c r="CK42" s="33">
        <v>0</v>
      </c>
      <c r="CL42" s="33">
        <v>0</v>
      </c>
      <c r="CM42" s="33">
        <v>0</v>
      </c>
      <c r="CN42" s="33">
        <v>0</v>
      </c>
      <c r="CO42" s="33">
        <v>0</v>
      </c>
      <c r="CP42" s="33">
        <v>0</v>
      </c>
      <c r="CQ42" s="33">
        <v>0</v>
      </c>
      <c r="CR42" s="33">
        <v>0</v>
      </c>
      <c r="CS42" s="33">
        <v>0</v>
      </c>
      <c r="CT42" s="33">
        <v>0</v>
      </c>
      <c r="CU42" s="33">
        <v>0</v>
      </c>
      <c r="CV42" s="33">
        <v>0</v>
      </c>
      <c r="CW42" s="33">
        <v>0</v>
      </c>
      <c r="CX42" s="33">
        <v>0</v>
      </c>
      <c r="CY42" s="33">
        <v>0</v>
      </c>
      <c r="CZ42" s="33">
        <v>0</v>
      </c>
      <c r="DA42" s="33">
        <v>0</v>
      </c>
      <c r="DB42" s="33">
        <v>0</v>
      </c>
      <c r="DC42" s="33">
        <v>0</v>
      </c>
      <c r="DD42" s="33">
        <v>0</v>
      </c>
      <c r="DE42" s="33">
        <v>0</v>
      </c>
      <c r="DF42" s="33">
        <v>0</v>
      </c>
      <c r="DG42" s="33">
        <v>0</v>
      </c>
      <c r="DH42" s="33">
        <v>0</v>
      </c>
      <c r="DI42" s="33">
        <v>0</v>
      </c>
      <c r="DJ42" s="33">
        <v>0</v>
      </c>
      <c r="DK42" s="33">
        <v>0</v>
      </c>
      <c r="DL42" s="33">
        <v>0</v>
      </c>
      <c r="DM42" s="33">
        <v>0</v>
      </c>
      <c r="DN42" s="33">
        <v>0</v>
      </c>
      <c r="DO42" s="33">
        <v>0</v>
      </c>
      <c r="DP42" s="33">
        <v>0</v>
      </c>
      <c r="DQ42" s="33">
        <v>0</v>
      </c>
      <c r="DR42" s="33">
        <v>0</v>
      </c>
      <c r="DS42" s="33">
        <v>0</v>
      </c>
      <c r="DT42" s="33">
        <v>0</v>
      </c>
      <c r="DU42" s="33">
        <v>0</v>
      </c>
      <c r="DV42" s="33">
        <v>0</v>
      </c>
      <c r="DW42" s="33">
        <v>0</v>
      </c>
      <c r="DX42" s="33">
        <v>0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0</v>
      </c>
      <c r="EF42" s="33">
        <v>0</v>
      </c>
      <c r="EG42" s="33">
        <v>0</v>
      </c>
      <c r="EH42" s="33">
        <v>0</v>
      </c>
    </row>
    <row r="43" spans="1:138" s="7" customFormat="1" ht="21.95" customHeight="1" thickBot="1" x14ac:dyDescent="0.25">
      <c r="A43" s="137" t="s">
        <v>147</v>
      </c>
      <c r="B43" s="138" t="s">
        <v>148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1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</row>
    <row r="44" spans="1:138" s="7" customFormat="1" ht="21.95" customHeight="1" thickBot="1" x14ac:dyDescent="0.25">
      <c r="A44" s="137" t="s">
        <v>364</v>
      </c>
      <c r="B44" s="138" t="s">
        <v>383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1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  <c r="BR44" s="33">
        <v>0</v>
      </c>
      <c r="BS44" s="33">
        <v>0</v>
      </c>
      <c r="BT44" s="33">
        <v>0</v>
      </c>
      <c r="BU44" s="33">
        <v>0</v>
      </c>
      <c r="BV44" s="33">
        <v>0</v>
      </c>
      <c r="BW44" s="33">
        <v>0</v>
      </c>
      <c r="BX44" s="33">
        <v>0</v>
      </c>
      <c r="BY44" s="33">
        <v>0</v>
      </c>
      <c r="BZ44" s="33">
        <v>0</v>
      </c>
      <c r="CA44" s="33">
        <v>0</v>
      </c>
      <c r="CB44" s="33">
        <v>0</v>
      </c>
      <c r="CC44" s="33">
        <v>0</v>
      </c>
      <c r="CD44" s="33">
        <v>0</v>
      </c>
      <c r="CE44" s="33">
        <v>0</v>
      </c>
      <c r="CF44" s="33">
        <v>0</v>
      </c>
      <c r="CG44" s="33">
        <v>0</v>
      </c>
      <c r="CH44" s="33">
        <v>0</v>
      </c>
      <c r="CI44" s="33">
        <v>0</v>
      </c>
      <c r="CJ44" s="33">
        <v>0</v>
      </c>
      <c r="CK44" s="33">
        <v>0</v>
      </c>
      <c r="CL44" s="33">
        <v>0</v>
      </c>
      <c r="CM44" s="33">
        <v>0</v>
      </c>
      <c r="CN44" s="33">
        <v>0</v>
      </c>
      <c r="CO44" s="33">
        <v>0</v>
      </c>
      <c r="CP44" s="33">
        <v>0</v>
      </c>
      <c r="CQ44" s="33">
        <v>0</v>
      </c>
      <c r="CR44" s="33">
        <v>0</v>
      </c>
      <c r="CS44" s="33">
        <v>0</v>
      </c>
      <c r="CT44" s="33">
        <v>0</v>
      </c>
      <c r="CU44" s="33">
        <v>0</v>
      </c>
      <c r="CV44" s="33">
        <v>0</v>
      </c>
      <c r="CW44" s="33">
        <v>0</v>
      </c>
      <c r="CX44" s="33">
        <v>0</v>
      </c>
      <c r="CY44" s="33">
        <v>0</v>
      </c>
      <c r="CZ44" s="33">
        <v>0</v>
      </c>
      <c r="DA44" s="33">
        <v>0</v>
      </c>
      <c r="DB44" s="33">
        <v>0</v>
      </c>
      <c r="DC44" s="33">
        <v>0</v>
      </c>
      <c r="DD44" s="33">
        <v>0</v>
      </c>
      <c r="DE44" s="33">
        <v>0</v>
      </c>
      <c r="DF44" s="33">
        <v>0</v>
      </c>
      <c r="DG44" s="33">
        <v>0</v>
      </c>
      <c r="DH44" s="33">
        <v>0</v>
      </c>
      <c r="DI44" s="33">
        <v>0</v>
      </c>
      <c r="DJ44" s="33">
        <v>0</v>
      </c>
      <c r="DK44" s="33">
        <v>0</v>
      </c>
      <c r="DL44" s="33">
        <v>0</v>
      </c>
      <c r="DM44" s="33">
        <v>0</v>
      </c>
      <c r="DN44" s="33">
        <v>0</v>
      </c>
      <c r="DO44" s="33">
        <v>0</v>
      </c>
      <c r="DP44" s="33">
        <v>0</v>
      </c>
      <c r="DQ44" s="33">
        <v>0</v>
      </c>
      <c r="DR44" s="33">
        <v>0</v>
      </c>
      <c r="DS44" s="33">
        <v>0</v>
      </c>
      <c r="DT44" s="33">
        <v>0</v>
      </c>
      <c r="DU44" s="33">
        <v>0</v>
      </c>
      <c r="DV44" s="33">
        <v>0</v>
      </c>
      <c r="DW44" s="33">
        <v>0</v>
      </c>
      <c r="DX44" s="33">
        <v>0</v>
      </c>
      <c r="DY44" s="33">
        <v>0</v>
      </c>
      <c r="DZ44" s="33">
        <v>0</v>
      </c>
      <c r="EA44" s="33">
        <v>0</v>
      </c>
      <c r="EB44" s="33">
        <v>0</v>
      </c>
      <c r="EC44" s="33">
        <v>0</v>
      </c>
      <c r="ED44" s="33">
        <v>0</v>
      </c>
      <c r="EE44" s="33">
        <v>0</v>
      </c>
      <c r="EF44" s="33">
        <v>0</v>
      </c>
      <c r="EG44" s="33">
        <v>0</v>
      </c>
      <c r="EH44" s="33">
        <v>0</v>
      </c>
    </row>
    <row r="45" spans="1:138" s="7" customFormat="1" ht="21.95" customHeight="1" thickBot="1" x14ac:dyDescent="0.25">
      <c r="A45" s="137" t="s">
        <v>149</v>
      </c>
      <c r="B45" s="138" t="s">
        <v>150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1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  <c r="BR45" s="33">
        <v>0</v>
      </c>
      <c r="BS45" s="33">
        <v>0</v>
      </c>
      <c r="BT45" s="33">
        <v>0</v>
      </c>
      <c r="BU45" s="33">
        <v>0</v>
      </c>
      <c r="BV45" s="33">
        <v>0</v>
      </c>
      <c r="BW45" s="33">
        <v>0</v>
      </c>
      <c r="BX45" s="33">
        <v>0</v>
      </c>
      <c r="BY45" s="33">
        <v>0</v>
      </c>
      <c r="BZ45" s="33">
        <v>0</v>
      </c>
      <c r="CA45" s="33">
        <v>0</v>
      </c>
      <c r="CB45" s="33">
        <v>0</v>
      </c>
      <c r="CC45" s="33">
        <v>0</v>
      </c>
      <c r="CD45" s="33">
        <v>0</v>
      </c>
      <c r="CE45" s="33">
        <v>0</v>
      </c>
      <c r="CF45" s="33">
        <v>0</v>
      </c>
      <c r="CG45" s="33">
        <v>0</v>
      </c>
      <c r="CH45" s="33">
        <v>0</v>
      </c>
      <c r="CI45" s="33">
        <v>0</v>
      </c>
      <c r="CJ45" s="33">
        <v>0</v>
      </c>
      <c r="CK45" s="33">
        <v>0</v>
      </c>
      <c r="CL45" s="33">
        <v>0</v>
      </c>
      <c r="CM45" s="33">
        <v>0</v>
      </c>
      <c r="CN45" s="33">
        <v>0</v>
      </c>
      <c r="CO45" s="33">
        <v>0</v>
      </c>
      <c r="CP45" s="33">
        <v>0</v>
      </c>
      <c r="CQ45" s="33">
        <v>0</v>
      </c>
      <c r="CR45" s="33">
        <v>0</v>
      </c>
      <c r="CS45" s="33">
        <v>0</v>
      </c>
      <c r="CT45" s="33">
        <v>0</v>
      </c>
      <c r="CU45" s="33">
        <v>0</v>
      </c>
      <c r="CV45" s="33">
        <v>0</v>
      </c>
      <c r="CW45" s="33">
        <v>0</v>
      </c>
      <c r="CX45" s="33">
        <v>0</v>
      </c>
      <c r="CY45" s="33">
        <v>0</v>
      </c>
      <c r="CZ45" s="33">
        <v>0</v>
      </c>
      <c r="DA45" s="33">
        <v>0</v>
      </c>
      <c r="DB45" s="33">
        <v>0</v>
      </c>
      <c r="DC45" s="33">
        <v>0</v>
      </c>
      <c r="DD45" s="33">
        <v>0</v>
      </c>
      <c r="DE45" s="33">
        <v>0</v>
      </c>
      <c r="DF45" s="33">
        <v>0</v>
      </c>
      <c r="DG45" s="33">
        <v>0</v>
      </c>
      <c r="DH45" s="33">
        <v>0</v>
      </c>
      <c r="DI45" s="33">
        <v>0</v>
      </c>
      <c r="DJ45" s="33">
        <v>0</v>
      </c>
      <c r="DK45" s="33">
        <v>0</v>
      </c>
      <c r="DL45" s="33">
        <v>0</v>
      </c>
      <c r="DM45" s="33">
        <v>0</v>
      </c>
      <c r="DN45" s="33">
        <v>0</v>
      </c>
      <c r="DO45" s="33">
        <v>0</v>
      </c>
      <c r="DP45" s="33">
        <v>0</v>
      </c>
      <c r="DQ45" s="33">
        <v>0</v>
      </c>
      <c r="DR45" s="33">
        <v>0</v>
      </c>
      <c r="DS45" s="33">
        <v>0</v>
      </c>
      <c r="DT45" s="33">
        <v>0</v>
      </c>
      <c r="DU45" s="33">
        <v>0</v>
      </c>
      <c r="DV45" s="33">
        <v>0</v>
      </c>
      <c r="DW45" s="33">
        <v>0</v>
      </c>
      <c r="DX45" s="33">
        <v>0</v>
      </c>
      <c r="DY45" s="33">
        <v>0</v>
      </c>
      <c r="DZ45" s="33">
        <v>0</v>
      </c>
      <c r="EA45" s="33">
        <v>0</v>
      </c>
      <c r="EB45" s="33">
        <v>0</v>
      </c>
      <c r="EC45" s="33">
        <v>0</v>
      </c>
      <c r="ED45" s="33">
        <v>0</v>
      </c>
      <c r="EE45" s="33">
        <v>0</v>
      </c>
      <c r="EF45" s="33">
        <v>0</v>
      </c>
      <c r="EG45" s="33">
        <v>0</v>
      </c>
      <c r="EH45" s="33">
        <v>0</v>
      </c>
    </row>
    <row r="46" spans="1:138" s="7" customFormat="1" ht="21.95" customHeight="1" thickBot="1" x14ac:dyDescent="0.25">
      <c r="A46" s="137" t="s">
        <v>151</v>
      </c>
      <c r="B46" s="138" t="s">
        <v>152</v>
      </c>
      <c r="C46" s="33">
        <v>0</v>
      </c>
      <c r="D46" s="33"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1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33">
        <v>0</v>
      </c>
      <c r="BR46" s="33">
        <v>0</v>
      </c>
      <c r="BS46" s="33">
        <v>0</v>
      </c>
      <c r="BT46" s="33">
        <v>0</v>
      </c>
      <c r="BU46" s="33">
        <v>0</v>
      </c>
      <c r="BV46" s="33">
        <v>0</v>
      </c>
      <c r="BW46" s="33">
        <v>0</v>
      </c>
      <c r="BX46" s="33">
        <v>0</v>
      </c>
      <c r="BY46" s="33">
        <v>0</v>
      </c>
      <c r="BZ46" s="33">
        <v>0</v>
      </c>
      <c r="CA46" s="33">
        <v>0</v>
      </c>
      <c r="CB46" s="33">
        <v>0</v>
      </c>
      <c r="CC46" s="33">
        <v>0</v>
      </c>
      <c r="CD46" s="33">
        <v>0</v>
      </c>
      <c r="CE46" s="33">
        <v>0</v>
      </c>
      <c r="CF46" s="33">
        <v>0</v>
      </c>
      <c r="CG46" s="33">
        <v>0</v>
      </c>
      <c r="CH46" s="33">
        <v>0</v>
      </c>
      <c r="CI46" s="33">
        <v>0</v>
      </c>
      <c r="CJ46" s="33">
        <v>0</v>
      </c>
      <c r="CK46" s="33">
        <v>0</v>
      </c>
      <c r="CL46" s="33">
        <v>0</v>
      </c>
      <c r="CM46" s="33">
        <v>0</v>
      </c>
      <c r="CN46" s="33">
        <v>0</v>
      </c>
      <c r="CO46" s="33">
        <v>0</v>
      </c>
      <c r="CP46" s="33">
        <v>0</v>
      </c>
      <c r="CQ46" s="33">
        <v>0</v>
      </c>
      <c r="CR46" s="33">
        <v>0</v>
      </c>
      <c r="CS46" s="33">
        <v>0</v>
      </c>
      <c r="CT46" s="33">
        <v>0</v>
      </c>
      <c r="CU46" s="33">
        <v>0</v>
      </c>
      <c r="CV46" s="33">
        <v>0</v>
      </c>
      <c r="CW46" s="33">
        <v>0</v>
      </c>
      <c r="CX46" s="33">
        <v>0</v>
      </c>
      <c r="CY46" s="33">
        <v>0</v>
      </c>
      <c r="CZ46" s="33">
        <v>0</v>
      </c>
      <c r="DA46" s="33">
        <v>0</v>
      </c>
      <c r="DB46" s="33">
        <v>0</v>
      </c>
      <c r="DC46" s="33">
        <v>0</v>
      </c>
      <c r="DD46" s="33">
        <v>0</v>
      </c>
      <c r="DE46" s="33">
        <v>0</v>
      </c>
      <c r="DF46" s="33">
        <v>0</v>
      </c>
      <c r="DG46" s="33">
        <v>0</v>
      </c>
      <c r="DH46" s="33">
        <v>0</v>
      </c>
      <c r="DI46" s="33">
        <v>0</v>
      </c>
      <c r="DJ46" s="33">
        <v>0</v>
      </c>
      <c r="DK46" s="33">
        <v>0</v>
      </c>
      <c r="DL46" s="33">
        <v>0</v>
      </c>
      <c r="DM46" s="33">
        <v>0</v>
      </c>
      <c r="DN46" s="33">
        <v>0</v>
      </c>
      <c r="DO46" s="33">
        <v>0</v>
      </c>
      <c r="DP46" s="33">
        <v>0</v>
      </c>
      <c r="DQ46" s="33">
        <v>0</v>
      </c>
      <c r="DR46" s="33">
        <v>0</v>
      </c>
      <c r="DS46" s="33">
        <v>0</v>
      </c>
      <c r="DT46" s="33">
        <v>0</v>
      </c>
      <c r="DU46" s="33">
        <v>0</v>
      </c>
      <c r="DV46" s="33">
        <v>0</v>
      </c>
      <c r="DW46" s="33">
        <v>0</v>
      </c>
      <c r="DX46" s="33">
        <v>0</v>
      </c>
      <c r="DY46" s="33">
        <v>0</v>
      </c>
      <c r="DZ46" s="33">
        <v>0</v>
      </c>
      <c r="EA46" s="33">
        <v>0</v>
      </c>
      <c r="EB46" s="33">
        <v>0</v>
      </c>
      <c r="EC46" s="33">
        <v>0</v>
      </c>
      <c r="ED46" s="33">
        <v>0</v>
      </c>
      <c r="EE46" s="33">
        <v>0</v>
      </c>
      <c r="EF46" s="33">
        <v>0</v>
      </c>
      <c r="EG46" s="33">
        <v>0</v>
      </c>
      <c r="EH46" s="33">
        <v>0</v>
      </c>
    </row>
    <row r="47" spans="1:138" s="7" customFormat="1" ht="21.95" customHeight="1" thickBot="1" x14ac:dyDescent="0.25">
      <c r="A47" s="137" t="s">
        <v>153</v>
      </c>
      <c r="B47" s="138" t="s">
        <v>154</v>
      </c>
      <c r="C47" s="33">
        <v>0</v>
      </c>
      <c r="D47" s="33"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1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33">
        <v>0</v>
      </c>
      <c r="BR47" s="33">
        <v>0</v>
      </c>
      <c r="BS47" s="33">
        <v>0</v>
      </c>
      <c r="BT47" s="33">
        <v>0</v>
      </c>
      <c r="BU47" s="33">
        <v>0</v>
      </c>
      <c r="BV47" s="33">
        <v>0</v>
      </c>
      <c r="BW47" s="33">
        <v>0</v>
      </c>
      <c r="BX47" s="33">
        <v>0</v>
      </c>
      <c r="BY47" s="33">
        <v>0</v>
      </c>
      <c r="BZ47" s="33">
        <v>0</v>
      </c>
      <c r="CA47" s="33">
        <v>0</v>
      </c>
      <c r="CB47" s="33">
        <v>0</v>
      </c>
      <c r="CC47" s="33">
        <v>0</v>
      </c>
      <c r="CD47" s="33">
        <v>0</v>
      </c>
      <c r="CE47" s="33">
        <v>0</v>
      </c>
      <c r="CF47" s="33">
        <v>0</v>
      </c>
      <c r="CG47" s="33">
        <v>0</v>
      </c>
      <c r="CH47" s="33">
        <v>0</v>
      </c>
      <c r="CI47" s="33">
        <v>0</v>
      </c>
      <c r="CJ47" s="33">
        <v>0</v>
      </c>
      <c r="CK47" s="33">
        <v>0</v>
      </c>
      <c r="CL47" s="33">
        <v>0</v>
      </c>
      <c r="CM47" s="33">
        <v>0</v>
      </c>
      <c r="CN47" s="33">
        <v>0</v>
      </c>
      <c r="CO47" s="33">
        <v>0</v>
      </c>
      <c r="CP47" s="33">
        <v>0</v>
      </c>
      <c r="CQ47" s="33">
        <v>0</v>
      </c>
      <c r="CR47" s="33">
        <v>0</v>
      </c>
      <c r="CS47" s="33">
        <v>0</v>
      </c>
      <c r="CT47" s="33">
        <v>0</v>
      </c>
      <c r="CU47" s="33">
        <v>0</v>
      </c>
      <c r="CV47" s="33">
        <v>0</v>
      </c>
      <c r="CW47" s="33">
        <v>0</v>
      </c>
      <c r="CX47" s="33">
        <v>0</v>
      </c>
      <c r="CY47" s="33">
        <v>0</v>
      </c>
      <c r="CZ47" s="33">
        <v>0</v>
      </c>
      <c r="DA47" s="33">
        <v>0</v>
      </c>
      <c r="DB47" s="33">
        <v>0</v>
      </c>
      <c r="DC47" s="33">
        <v>0</v>
      </c>
      <c r="DD47" s="33">
        <v>0</v>
      </c>
      <c r="DE47" s="33">
        <v>0</v>
      </c>
      <c r="DF47" s="33">
        <v>0</v>
      </c>
      <c r="DG47" s="33">
        <v>0</v>
      </c>
      <c r="DH47" s="33">
        <v>0</v>
      </c>
      <c r="DI47" s="33">
        <v>0</v>
      </c>
      <c r="DJ47" s="33">
        <v>0</v>
      </c>
      <c r="DK47" s="33">
        <v>0</v>
      </c>
      <c r="DL47" s="33">
        <v>0</v>
      </c>
      <c r="DM47" s="33">
        <v>0</v>
      </c>
      <c r="DN47" s="33">
        <v>0</v>
      </c>
      <c r="DO47" s="33">
        <v>0</v>
      </c>
      <c r="DP47" s="33">
        <v>0</v>
      </c>
      <c r="DQ47" s="33">
        <v>0</v>
      </c>
      <c r="DR47" s="33">
        <v>0</v>
      </c>
      <c r="DS47" s="33">
        <v>0</v>
      </c>
      <c r="DT47" s="33">
        <v>0</v>
      </c>
      <c r="DU47" s="33">
        <v>0</v>
      </c>
      <c r="DV47" s="33">
        <v>0</v>
      </c>
      <c r="DW47" s="33">
        <v>0</v>
      </c>
      <c r="DX47" s="33">
        <v>0</v>
      </c>
      <c r="DY47" s="33">
        <v>0</v>
      </c>
      <c r="DZ47" s="33">
        <v>0</v>
      </c>
      <c r="EA47" s="33">
        <v>0</v>
      </c>
      <c r="EB47" s="33">
        <v>0</v>
      </c>
      <c r="EC47" s="33">
        <v>0</v>
      </c>
      <c r="ED47" s="33">
        <v>0</v>
      </c>
      <c r="EE47" s="33">
        <v>0</v>
      </c>
      <c r="EF47" s="33">
        <v>0</v>
      </c>
      <c r="EG47" s="33">
        <v>0</v>
      </c>
      <c r="EH47" s="33">
        <v>0</v>
      </c>
    </row>
    <row r="48" spans="1:138" s="7" customFormat="1" ht="21.95" customHeight="1" thickBot="1" x14ac:dyDescent="0.25">
      <c r="A48" s="137" t="s">
        <v>155</v>
      </c>
      <c r="B48" s="138" t="s">
        <v>156</v>
      </c>
      <c r="C48" s="33">
        <v>0</v>
      </c>
      <c r="D48" s="33"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1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33">
        <v>0</v>
      </c>
      <c r="BR48" s="33">
        <v>0</v>
      </c>
      <c r="BS48" s="33">
        <v>0</v>
      </c>
      <c r="BT48" s="33">
        <v>0</v>
      </c>
      <c r="BU48" s="33">
        <v>0</v>
      </c>
      <c r="BV48" s="33">
        <v>0</v>
      </c>
      <c r="BW48" s="33">
        <v>0</v>
      </c>
      <c r="BX48" s="33">
        <v>0</v>
      </c>
      <c r="BY48" s="33">
        <v>0</v>
      </c>
      <c r="BZ48" s="33">
        <v>0</v>
      </c>
      <c r="CA48" s="33">
        <v>0</v>
      </c>
      <c r="CB48" s="33">
        <v>0</v>
      </c>
      <c r="CC48" s="33">
        <v>0</v>
      </c>
      <c r="CD48" s="33">
        <v>0</v>
      </c>
      <c r="CE48" s="33">
        <v>0</v>
      </c>
      <c r="CF48" s="33">
        <v>0</v>
      </c>
      <c r="CG48" s="33">
        <v>0</v>
      </c>
      <c r="CH48" s="33">
        <v>0</v>
      </c>
      <c r="CI48" s="33">
        <v>0</v>
      </c>
      <c r="CJ48" s="33">
        <v>0</v>
      </c>
      <c r="CK48" s="33">
        <v>0</v>
      </c>
      <c r="CL48" s="33">
        <v>0</v>
      </c>
      <c r="CM48" s="33">
        <v>0</v>
      </c>
      <c r="CN48" s="33">
        <v>0</v>
      </c>
      <c r="CO48" s="33">
        <v>0</v>
      </c>
      <c r="CP48" s="33">
        <v>0</v>
      </c>
      <c r="CQ48" s="33">
        <v>0</v>
      </c>
      <c r="CR48" s="33">
        <v>0</v>
      </c>
      <c r="CS48" s="33">
        <v>0</v>
      </c>
      <c r="CT48" s="33">
        <v>0</v>
      </c>
      <c r="CU48" s="33">
        <v>0</v>
      </c>
      <c r="CV48" s="33">
        <v>0</v>
      </c>
      <c r="CW48" s="33">
        <v>0</v>
      </c>
      <c r="CX48" s="33">
        <v>0</v>
      </c>
      <c r="CY48" s="33">
        <v>0</v>
      </c>
      <c r="CZ48" s="33">
        <v>0</v>
      </c>
      <c r="DA48" s="33">
        <v>0</v>
      </c>
      <c r="DB48" s="33">
        <v>0</v>
      </c>
      <c r="DC48" s="33">
        <v>0</v>
      </c>
      <c r="DD48" s="33">
        <v>0</v>
      </c>
      <c r="DE48" s="33">
        <v>0</v>
      </c>
      <c r="DF48" s="33">
        <v>0</v>
      </c>
      <c r="DG48" s="33">
        <v>0</v>
      </c>
      <c r="DH48" s="33">
        <v>0</v>
      </c>
      <c r="DI48" s="33">
        <v>0</v>
      </c>
      <c r="DJ48" s="33">
        <v>0</v>
      </c>
      <c r="DK48" s="33">
        <v>0</v>
      </c>
      <c r="DL48" s="33">
        <v>0</v>
      </c>
      <c r="DM48" s="33">
        <v>0</v>
      </c>
      <c r="DN48" s="33">
        <v>0</v>
      </c>
      <c r="DO48" s="33">
        <v>0</v>
      </c>
      <c r="DP48" s="33">
        <v>0</v>
      </c>
      <c r="DQ48" s="33">
        <v>0</v>
      </c>
      <c r="DR48" s="33">
        <v>0</v>
      </c>
      <c r="DS48" s="33">
        <v>0</v>
      </c>
      <c r="DT48" s="33">
        <v>0</v>
      </c>
      <c r="DU48" s="33">
        <v>0</v>
      </c>
      <c r="DV48" s="33">
        <v>0</v>
      </c>
      <c r="DW48" s="33">
        <v>0</v>
      </c>
      <c r="DX48" s="33">
        <v>0</v>
      </c>
      <c r="DY48" s="33">
        <v>0</v>
      </c>
      <c r="DZ48" s="33">
        <v>0</v>
      </c>
      <c r="EA48" s="33">
        <v>0</v>
      </c>
      <c r="EB48" s="33">
        <v>0</v>
      </c>
      <c r="EC48" s="33">
        <v>0</v>
      </c>
      <c r="ED48" s="33">
        <v>0</v>
      </c>
      <c r="EE48" s="33">
        <v>0</v>
      </c>
      <c r="EF48" s="33">
        <v>0</v>
      </c>
      <c r="EG48" s="33">
        <v>0</v>
      </c>
      <c r="EH48" s="33">
        <v>0</v>
      </c>
    </row>
    <row r="49" spans="1:138" s="7" customFormat="1" ht="21.95" customHeight="1" thickBot="1" x14ac:dyDescent="0.25">
      <c r="A49" s="137" t="s">
        <v>157</v>
      </c>
      <c r="B49" s="138" t="s">
        <v>158</v>
      </c>
      <c r="C49" s="33">
        <v>0</v>
      </c>
      <c r="D49" s="33"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1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33">
        <v>0</v>
      </c>
      <c r="BR49" s="33">
        <v>0</v>
      </c>
      <c r="BS49" s="33">
        <v>0</v>
      </c>
      <c r="BT49" s="33">
        <v>0</v>
      </c>
      <c r="BU49" s="33">
        <v>0</v>
      </c>
      <c r="BV49" s="33">
        <v>0</v>
      </c>
      <c r="BW49" s="33">
        <v>0</v>
      </c>
      <c r="BX49" s="33">
        <v>0</v>
      </c>
      <c r="BY49" s="33">
        <v>0</v>
      </c>
      <c r="BZ49" s="33">
        <v>0</v>
      </c>
      <c r="CA49" s="33">
        <v>0</v>
      </c>
      <c r="CB49" s="33">
        <v>0</v>
      </c>
      <c r="CC49" s="33">
        <v>0</v>
      </c>
      <c r="CD49" s="33">
        <v>0</v>
      </c>
      <c r="CE49" s="33">
        <v>0</v>
      </c>
      <c r="CF49" s="33">
        <v>0</v>
      </c>
      <c r="CG49" s="33">
        <v>0</v>
      </c>
      <c r="CH49" s="33">
        <v>0</v>
      </c>
      <c r="CI49" s="33">
        <v>0</v>
      </c>
      <c r="CJ49" s="33">
        <v>0</v>
      </c>
      <c r="CK49" s="33">
        <v>0</v>
      </c>
      <c r="CL49" s="33">
        <v>0</v>
      </c>
      <c r="CM49" s="33">
        <v>0</v>
      </c>
      <c r="CN49" s="33">
        <v>0</v>
      </c>
      <c r="CO49" s="33">
        <v>0</v>
      </c>
      <c r="CP49" s="33">
        <v>0</v>
      </c>
      <c r="CQ49" s="33">
        <v>0</v>
      </c>
      <c r="CR49" s="33">
        <v>0</v>
      </c>
      <c r="CS49" s="33">
        <v>0</v>
      </c>
      <c r="CT49" s="33">
        <v>0</v>
      </c>
      <c r="CU49" s="33">
        <v>0</v>
      </c>
      <c r="CV49" s="33">
        <v>0</v>
      </c>
      <c r="CW49" s="33">
        <v>0</v>
      </c>
      <c r="CX49" s="33">
        <v>0</v>
      </c>
      <c r="CY49" s="33">
        <v>0</v>
      </c>
      <c r="CZ49" s="33">
        <v>0</v>
      </c>
      <c r="DA49" s="33">
        <v>0</v>
      </c>
      <c r="DB49" s="33">
        <v>0</v>
      </c>
      <c r="DC49" s="33">
        <v>0</v>
      </c>
      <c r="DD49" s="33">
        <v>0</v>
      </c>
      <c r="DE49" s="33">
        <v>0</v>
      </c>
      <c r="DF49" s="33">
        <v>0</v>
      </c>
      <c r="DG49" s="33">
        <v>0</v>
      </c>
      <c r="DH49" s="33">
        <v>0</v>
      </c>
      <c r="DI49" s="33">
        <v>0</v>
      </c>
      <c r="DJ49" s="33">
        <v>0</v>
      </c>
      <c r="DK49" s="33">
        <v>0</v>
      </c>
      <c r="DL49" s="33">
        <v>0</v>
      </c>
      <c r="DM49" s="33">
        <v>0</v>
      </c>
      <c r="DN49" s="33">
        <v>0</v>
      </c>
      <c r="DO49" s="33">
        <v>0</v>
      </c>
      <c r="DP49" s="33">
        <v>0</v>
      </c>
      <c r="DQ49" s="33">
        <v>0</v>
      </c>
      <c r="DR49" s="33">
        <v>0</v>
      </c>
      <c r="DS49" s="33">
        <v>0</v>
      </c>
      <c r="DT49" s="33">
        <v>0</v>
      </c>
      <c r="DU49" s="33">
        <v>0</v>
      </c>
      <c r="DV49" s="33">
        <v>0</v>
      </c>
      <c r="DW49" s="33">
        <v>0</v>
      </c>
      <c r="DX49" s="33">
        <v>0</v>
      </c>
      <c r="DY49" s="33">
        <v>0</v>
      </c>
      <c r="DZ49" s="33">
        <v>0</v>
      </c>
      <c r="EA49" s="33">
        <v>0</v>
      </c>
      <c r="EB49" s="33">
        <v>0</v>
      </c>
      <c r="EC49" s="33">
        <v>0</v>
      </c>
      <c r="ED49" s="33">
        <v>0</v>
      </c>
      <c r="EE49" s="33">
        <v>0</v>
      </c>
      <c r="EF49" s="33">
        <v>0</v>
      </c>
      <c r="EG49" s="33">
        <v>0</v>
      </c>
      <c r="EH49" s="33">
        <v>0</v>
      </c>
    </row>
    <row r="50" spans="1:138" s="7" customFormat="1" ht="21.95" customHeight="1" thickBot="1" x14ac:dyDescent="0.25">
      <c r="A50" s="137" t="s">
        <v>365</v>
      </c>
      <c r="B50" s="138" t="s">
        <v>384</v>
      </c>
      <c r="C50" s="33">
        <v>0</v>
      </c>
      <c r="D50" s="33"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1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0</v>
      </c>
      <c r="BP50" s="33">
        <v>0</v>
      </c>
      <c r="BQ50" s="33">
        <v>0</v>
      </c>
      <c r="BR50" s="33">
        <v>0</v>
      </c>
      <c r="BS50" s="33">
        <v>0</v>
      </c>
      <c r="BT50" s="33">
        <v>0</v>
      </c>
      <c r="BU50" s="33">
        <v>0</v>
      </c>
      <c r="BV50" s="33">
        <v>0</v>
      </c>
      <c r="BW50" s="33">
        <v>0</v>
      </c>
      <c r="BX50" s="33">
        <v>0</v>
      </c>
      <c r="BY50" s="33">
        <v>0</v>
      </c>
      <c r="BZ50" s="33">
        <v>0</v>
      </c>
      <c r="CA50" s="33">
        <v>0</v>
      </c>
      <c r="CB50" s="33">
        <v>0</v>
      </c>
      <c r="CC50" s="33">
        <v>0</v>
      </c>
      <c r="CD50" s="33">
        <v>0</v>
      </c>
      <c r="CE50" s="33">
        <v>0</v>
      </c>
      <c r="CF50" s="33">
        <v>0</v>
      </c>
      <c r="CG50" s="33">
        <v>0</v>
      </c>
      <c r="CH50" s="33">
        <v>0</v>
      </c>
      <c r="CI50" s="33">
        <v>0</v>
      </c>
      <c r="CJ50" s="33">
        <v>0</v>
      </c>
      <c r="CK50" s="33">
        <v>0</v>
      </c>
      <c r="CL50" s="33">
        <v>0</v>
      </c>
      <c r="CM50" s="33">
        <v>0</v>
      </c>
      <c r="CN50" s="33">
        <v>0</v>
      </c>
      <c r="CO50" s="33">
        <v>0</v>
      </c>
      <c r="CP50" s="33">
        <v>0</v>
      </c>
      <c r="CQ50" s="33">
        <v>0</v>
      </c>
      <c r="CR50" s="33">
        <v>0</v>
      </c>
      <c r="CS50" s="33">
        <v>0</v>
      </c>
      <c r="CT50" s="33">
        <v>0</v>
      </c>
      <c r="CU50" s="33">
        <v>0</v>
      </c>
      <c r="CV50" s="33">
        <v>0</v>
      </c>
      <c r="CW50" s="33">
        <v>0</v>
      </c>
      <c r="CX50" s="33">
        <v>0</v>
      </c>
      <c r="CY50" s="33">
        <v>0</v>
      </c>
      <c r="CZ50" s="33">
        <v>0</v>
      </c>
      <c r="DA50" s="33">
        <v>0</v>
      </c>
      <c r="DB50" s="33">
        <v>0</v>
      </c>
      <c r="DC50" s="33">
        <v>0</v>
      </c>
      <c r="DD50" s="33">
        <v>0</v>
      </c>
      <c r="DE50" s="33">
        <v>0</v>
      </c>
      <c r="DF50" s="33">
        <v>0</v>
      </c>
      <c r="DG50" s="33">
        <v>0</v>
      </c>
      <c r="DH50" s="33">
        <v>0</v>
      </c>
      <c r="DI50" s="33">
        <v>0</v>
      </c>
      <c r="DJ50" s="33">
        <v>0</v>
      </c>
      <c r="DK50" s="33">
        <v>0</v>
      </c>
      <c r="DL50" s="33">
        <v>0</v>
      </c>
      <c r="DM50" s="33">
        <v>0</v>
      </c>
      <c r="DN50" s="33">
        <v>0</v>
      </c>
      <c r="DO50" s="33">
        <v>0</v>
      </c>
      <c r="DP50" s="33">
        <v>0</v>
      </c>
      <c r="DQ50" s="33">
        <v>0</v>
      </c>
      <c r="DR50" s="33">
        <v>0</v>
      </c>
      <c r="DS50" s="33">
        <v>0</v>
      </c>
      <c r="DT50" s="33">
        <v>0</v>
      </c>
      <c r="DU50" s="33">
        <v>0</v>
      </c>
      <c r="DV50" s="33">
        <v>0</v>
      </c>
      <c r="DW50" s="33">
        <v>0</v>
      </c>
      <c r="DX50" s="33">
        <v>0</v>
      </c>
      <c r="DY50" s="33">
        <v>0</v>
      </c>
      <c r="DZ50" s="33">
        <v>0</v>
      </c>
      <c r="EA50" s="33">
        <v>0</v>
      </c>
      <c r="EB50" s="33">
        <v>0</v>
      </c>
      <c r="EC50" s="33">
        <v>0</v>
      </c>
      <c r="ED50" s="33">
        <v>0</v>
      </c>
      <c r="EE50" s="33">
        <v>0</v>
      </c>
      <c r="EF50" s="33">
        <v>0</v>
      </c>
      <c r="EG50" s="33">
        <v>0</v>
      </c>
      <c r="EH50" s="33">
        <v>0</v>
      </c>
    </row>
    <row r="51" spans="1:138" s="7" customFormat="1" ht="21.95" customHeight="1" thickBot="1" x14ac:dyDescent="0.25">
      <c r="A51" s="137" t="s">
        <v>159</v>
      </c>
      <c r="B51" s="138" t="s">
        <v>160</v>
      </c>
      <c r="C51" s="33">
        <v>0</v>
      </c>
      <c r="D51" s="33"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1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0</v>
      </c>
      <c r="BO51" s="33">
        <v>0</v>
      </c>
      <c r="BP51" s="33">
        <v>0</v>
      </c>
      <c r="BQ51" s="33">
        <v>0</v>
      </c>
      <c r="BR51" s="33">
        <v>0</v>
      </c>
      <c r="BS51" s="33">
        <v>0</v>
      </c>
      <c r="BT51" s="33">
        <v>0</v>
      </c>
      <c r="BU51" s="33">
        <v>0</v>
      </c>
      <c r="BV51" s="33">
        <v>0</v>
      </c>
      <c r="BW51" s="33">
        <v>0</v>
      </c>
      <c r="BX51" s="33">
        <v>0</v>
      </c>
      <c r="BY51" s="33">
        <v>0</v>
      </c>
      <c r="BZ51" s="33">
        <v>0</v>
      </c>
      <c r="CA51" s="33">
        <v>0</v>
      </c>
      <c r="CB51" s="33">
        <v>0</v>
      </c>
      <c r="CC51" s="33">
        <v>0</v>
      </c>
      <c r="CD51" s="33">
        <v>0</v>
      </c>
      <c r="CE51" s="33">
        <v>0</v>
      </c>
      <c r="CF51" s="33">
        <v>0</v>
      </c>
      <c r="CG51" s="33">
        <v>0</v>
      </c>
      <c r="CH51" s="33">
        <v>0</v>
      </c>
      <c r="CI51" s="33">
        <v>0</v>
      </c>
      <c r="CJ51" s="33">
        <v>0</v>
      </c>
      <c r="CK51" s="33">
        <v>0</v>
      </c>
      <c r="CL51" s="33">
        <v>0</v>
      </c>
      <c r="CM51" s="33">
        <v>0</v>
      </c>
      <c r="CN51" s="33">
        <v>0</v>
      </c>
      <c r="CO51" s="33">
        <v>0</v>
      </c>
      <c r="CP51" s="33">
        <v>0</v>
      </c>
      <c r="CQ51" s="33">
        <v>0</v>
      </c>
      <c r="CR51" s="33">
        <v>0</v>
      </c>
      <c r="CS51" s="33">
        <v>0</v>
      </c>
      <c r="CT51" s="33">
        <v>0</v>
      </c>
      <c r="CU51" s="33">
        <v>0</v>
      </c>
      <c r="CV51" s="33">
        <v>0</v>
      </c>
      <c r="CW51" s="33">
        <v>0</v>
      </c>
      <c r="CX51" s="33">
        <v>0</v>
      </c>
      <c r="CY51" s="33">
        <v>0</v>
      </c>
      <c r="CZ51" s="33">
        <v>0</v>
      </c>
      <c r="DA51" s="33">
        <v>0</v>
      </c>
      <c r="DB51" s="33">
        <v>0</v>
      </c>
      <c r="DC51" s="33">
        <v>0</v>
      </c>
      <c r="DD51" s="33">
        <v>0</v>
      </c>
      <c r="DE51" s="33">
        <v>0</v>
      </c>
      <c r="DF51" s="33">
        <v>0</v>
      </c>
      <c r="DG51" s="33">
        <v>0</v>
      </c>
      <c r="DH51" s="33">
        <v>0</v>
      </c>
      <c r="DI51" s="33">
        <v>0</v>
      </c>
      <c r="DJ51" s="33">
        <v>0</v>
      </c>
      <c r="DK51" s="33">
        <v>0</v>
      </c>
      <c r="DL51" s="33">
        <v>0</v>
      </c>
      <c r="DM51" s="33">
        <v>0</v>
      </c>
      <c r="DN51" s="33">
        <v>0</v>
      </c>
      <c r="DO51" s="33">
        <v>0</v>
      </c>
      <c r="DP51" s="33">
        <v>0</v>
      </c>
      <c r="DQ51" s="33">
        <v>0</v>
      </c>
      <c r="DR51" s="33">
        <v>0</v>
      </c>
      <c r="DS51" s="33">
        <v>0</v>
      </c>
      <c r="DT51" s="33">
        <v>0</v>
      </c>
      <c r="DU51" s="33">
        <v>0</v>
      </c>
      <c r="DV51" s="33">
        <v>0</v>
      </c>
      <c r="DW51" s="33">
        <v>0</v>
      </c>
      <c r="DX51" s="33">
        <v>0</v>
      </c>
      <c r="DY51" s="33">
        <v>0</v>
      </c>
      <c r="DZ51" s="33">
        <v>0</v>
      </c>
      <c r="EA51" s="33">
        <v>0</v>
      </c>
      <c r="EB51" s="33">
        <v>0</v>
      </c>
      <c r="EC51" s="33">
        <v>0</v>
      </c>
      <c r="ED51" s="33">
        <v>0</v>
      </c>
      <c r="EE51" s="33">
        <v>0</v>
      </c>
      <c r="EF51" s="33">
        <v>0</v>
      </c>
      <c r="EG51" s="33">
        <v>0</v>
      </c>
      <c r="EH51" s="33">
        <v>0</v>
      </c>
    </row>
    <row r="52" spans="1:138" s="7" customFormat="1" ht="21.95" customHeight="1" thickBot="1" x14ac:dyDescent="0.25">
      <c r="A52" s="137" t="s">
        <v>161</v>
      </c>
      <c r="B52" s="138" t="s">
        <v>162</v>
      </c>
      <c r="C52" s="33">
        <v>0</v>
      </c>
      <c r="D52" s="33"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1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33">
        <v>0</v>
      </c>
      <c r="BR52" s="33">
        <v>0</v>
      </c>
      <c r="BS52" s="33">
        <v>0</v>
      </c>
      <c r="BT52" s="33">
        <v>0</v>
      </c>
      <c r="BU52" s="33">
        <v>0</v>
      </c>
      <c r="BV52" s="33">
        <v>0</v>
      </c>
      <c r="BW52" s="33">
        <v>0</v>
      </c>
      <c r="BX52" s="33">
        <v>0</v>
      </c>
      <c r="BY52" s="33">
        <v>0</v>
      </c>
      <c r="BZ52" s="33">
        <v>0</v>
      </c>
      <c r="CA52" s="33">
        <v>0</v>
      </c>
      <c r="CB52" s="33">
        <v>0</v>
      </c>
      <c r="CC52" s="33">
        <v>0</v>
      </c>
      <c r="CD52" s="33">
        <v>0</v>
      </c>
      <c r="CE52" s="33">
        <v>0</v>
      </c>
      <c r="CF52" s="33">
        <v>0</v>
      </c>
      <c r="CG52" s="33">
        <v>0</v>
      </c>
      <c r="CH52" s="33">
        <v>0</v>
      </c>
      <c r="CI52" s="33">
        <v>0</v>
      </c>
      <c r="CJ52" s="33">
        <v>0</v>
      </c>
      <c r="CK52" s="33">
        <v>0</v>
      </c>
      <c r="CL52" s="33">
        <v>0</v>
      </c>
      <c r="CM52" s="33">
        <v>0</v>
      </c>
      <c r="CN52" s="33">
        <v>0</v>
      </c>
      <c r="CO52" s="33">
        <v>0</v>
      </c>
      <c r="CP52" s="33">
        <v>0</v>
      </c>
      <c r="CQ52" s="33">
        <v>0</v>
      </c>
      <c r="CR52" s="33">
        <v>0</v>
      </c>
      <c r="CS52" s="33">
        <v>0</v>
      </c>
      <c r="CT52" s="33">
        <v>0</v>
      </c>
      <c r="CU52" s="33">
        <v>0</v>
      </c>
      <c r="CV52" s="33">
        <v>0</v>
      </c>
      <c r="CW52" s="33">
        <v>0</v>
      </c>
      <c r="CX52" s="33">
        <v>0</v>
      </c>
      <c r="CY52" s="33">
        <v>0</v>
      </c>
      <c r="CZ52" s="33">
        <v>0</v>
      </c>
      <c r="DA52" s="33">
        <v>0</v>
      </c>
      <c r="DB52" s="33">
        <v>0</v>
      </c>
      <c r="DC52" s="33">
        <v>0</v>
      </c>
      <c r="DD52" s="33">
        <v>0</v>
      </c>
      <c r="DE52" s="33">
        <v>0</v>
      </c>
      <c r="DF52" s="33">
        <v>0</v>
      </c>
      <c r="DG52" s="33">
        <v>0</v>
      </c>
      <c r="DH52" s="33">
        <v>0</v>
      </c>
      <c r="DI52" s="33">
        <v>0</v>
      </c>
      <c r="DJ52" s="33">
        <v>0</v>
      </c>
      <c r="DK52" s="33">
        <v>0</v>
      </c>
      <c r="DL52" s="33">
        <v>0</v>
      </c>
      <c r="DM52" s="33">
        <v>0</v>
      </c>
      <c r="DN52" s="33">
        <v>0</v>
      </c>
      <c r="DO52" s="33">
        <v>0</v>
      </c>
      <c r="DP52" s="33">
        <v>0</v>
      </c>
      <c r="DQ52" s="33">
        <v>0</v>
      </c>
      <c r="DR52" s="33">
        <v>0</v>
      </c>
      <c r="DS52" s="33">
        <v>0</v>
      </c>
      <c r="DT52" s="33">
        <v>0</v>
      </c>
      <c r="DU52" s="33">
        <v>0</v>
      </c>
      <c r="DV52" s="33">
        <v>0</v>
      </c>
      <c r="DW52" s="33">
        <v>0</v>
      </c>
      <c r="DX52" s="33">
        <v>0</v>
      </c>
      <c r="DY52" s="33">
        <v>0</v>
      </c>
      <c r="DZ52" s="33">
        <v>0</v>
      </c>
      <c r="EA52" s="33">
        <v>0</v>
      </c>
      <c r="EB52" s="33">
        <v>0</v>
      </c>
      <c r="EC52" s="33">
        <v>0</v>
      </c>
      <c r="ED52" s="33">
        <v>0</v>
      </c>
      <c r="EE52" s="33">
        <v>0</v>
      </c>
      <c r="EF52" s="33">
        <v>0</v>
      </c>
      <c r="EG52" s="33">
        <v>0</v>
      </c>
      <c r="EH52" s="33">
        <v>0</v>
      </c>
    </row>
    <row r="53" spans="1:138" s="7" customFormat="1" ht="21.95" customHeight="1" thickBot="1" x14ac:dyDescent="0.25">
      <c r="A53" s="137" t="s">
        <v>163</v>
      </c>
      <c r="B53" s="138" t="s">
        <v>164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1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0</v>
      </c>
      <c r="CV53" s="33">
        <v>0</v>
      </c>
      <c r="CW53" s="33">
        <v>0</v>
      </c>
      <c r="CX53" s="33">
        <v>0</v>
      </c>
      <c r="CY53" s="33">
        <v>0</v>
      </c>
      <c r="CZ53" s="33">
        <v>0</v>
      </c>
      <c r="DA53" s="33">
        <v>0</v>
      </c>
      <c r="DB53" s="33">
        <v>0</v>
      </c>
      <c r="DC53" s="33">
        <v>0</v>
      </c>
      <c r="DD53" s="33">
        <v>0</v>
      </c>
      <c r="DE53" s="33">
        <v>0</v>
      </c>
      <c r="DF53" s="33">
        <v>0</v>
      </c>
      <c r="DG53" s="33">
        <v>0</v>
      </c>
      <c r="DH53" s="33">
        <v>0</v>
      </c>
      <c r="DI53" s="33">
        <v>0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0</v>
      </c>
      <c r="EC53" s="33">
        <v>0</v>
      </c>
      <c r="ED53" s="33">
        <v>0</v>
      </c>
      <c r="EE53" s="33">
        <v>0</v>
      </c>
      <c r="EF53" s="33">
        <v>0</v>
      </c>
      <c r="EG53" s="33">
        <v>0</v>
      </c>
      <c r="EH53" s="33">
        <v>0</v>
      </c>
    </row>
    <row r="54" spans="1:138" s="7" customFormat="1" ht="21.95" customHeight="1" thickBot="1" x14ac:dyDescent="0.25">
      <c r="A54" s="137" t="s">
        <v>165</v>
      </c>
      <c r="B54" s="138" t="s">
        <v>166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1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</row>
    <row r="55" spans="1:138" s="7" customFormat="1" ht="21.95" customHeight="1" thickBot="1" x14ac:dyDescent="0.25">
      <c r="A55" s="137" t="s">
        <v>167</v>
      </c>
      <c r="B55" s="138" t="s">
        <v>168</v>
      </c>
      <c r="C55" s="33">
        <v>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1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33">
        <v>0</v>
      </c>
      <c r="BR55" s="33">
        <v>0</v>
      </c>
      <c r="BS55" s="33">
        <v>0</v>
      </c>
      <c r="BT55" s="33">
        <v>0</v>
      </c>
      <c r="BU55" s="33">
        <v>0</v>
      </c>
      <c r="BV55" s="33">
        <v>0</v>
      </c>
      <c r="BW55" s="33">
        <v>0</v>
      </c>
      <c r="BX55" s="33">
        <v>0</v>
      </c>
      <c r="BY55" s="33">
        <v>0</v>
      </c>
      <c r="BZ55" s="33">
        <v>0</v>
      </c>
      <c r="CA55" s="33">
        <v>0</v>
      </c>
      <c r="CB55" s="33">
        <v>0</v>
      </c>
      <c r="CC55" s="33">
        <v>0</v>
      </c>
      <c r="CD55" s="33">
        <v>0</v>
      </c>
      <c r="CE55" s="33">
        <v>0</v>
      </c>
      <c r="CF55" s="33">
        <v>0</v>
      </c>
      <c r="CG55" s="33">
        <v>0</v>
      </c>
      <c r="CH55" s="33">
        <v>0</v>
      </c>
      <c r="CI55" s="33">
        <v>0</v>
      </c>
      <c r="CJ55" s="33">
        <v>0</v>
      </c>
      <c r="CK55" s="33">
        <v>0</v>
      </c>
      <c r="CL55" s="33">
        <v>0</v>
      </c>
      <c r="CM55" s="33">
        <v>0</v>
      </c>
      <c r="CN55" s="33">
        <v>0</v>
      </c>
      <c r="CO55" s="33">
        <v>0</v>
      </c>
      <c r="CP55" s="33">
        <v>0</v>
      </c>
      <c r="CQ55" s="33">
        <v>0</v>
      </c>
      <c r="CR55" s="33">
        <v>0</v>
      </c>
      <c r="CS55" s="33">
        <v>0</v>
      </c>
      <c r="CT55" s="33">
        <v>0</v>
      </c>
      <c r="CU55" s="33">
        <v>0</v>
      </c>
      <c r="CV55" s="33">
        <v>0</v>
      </c>
      <c r="CW55" s="33">
        <v>0</v>
      </c>
      <c r="CX55" s="33">
        <v>0</v>
      </c>
      <c r="CY55" s="33">
        <v>0</v>
      </c>
      <c r="CZ55" s="33">
        <v>0</v>
      </c>
      <c r="DA55" s="33">
        <v>0</v>
      </c>
      <c r="DB55" s="33">
        <v>0</v>
      </c>
      <c r="DC55" s="33">
        <v>0</v>
      </c>
      <c r="DD55" s="33">
        <v>0</v>
      </c>
      <c r="DE55" s="33">
        <v>0</v>
      </c>
      <c r="DF55" s="33">
        <v>0</v>
      </c>
      <c r="DG55" s="33">
        <v>0</v>
      </c>
      <c r="DH55" s="33">
        <v>0</v>
      </c>
      <c r="DI55" s="33">
        <v>0</v>
      </c>
      <c r="DJ55" s="33">
        <v>0</v>
      </c>
      <c r="DK55" s="33">
        <v>0</v>
      </c>
      <c r="DL55" s="33">
        <v>0</v>
      </c>
      <c r="DM55" s="33">
        <v>0</v>
      </c>
      <c r="DN55" s="33">
        <v>0</v>
      </c>
      <c r="DO55" s="33">
        <v>0</v>
      </c>
      <c r="DP55" s="33">
        <v>0</v>
      </c>
      <c r="DQ55" s="33">
        <v>0</v>
      </c>
      <c r="DR55" s="33">
        <v>0</v>
      </c>
      <c r="DS55" s="33">
        <v>0</v>
      </c>
      <c r="DT55" s="33">
        <v>0</v>
      </c>
      <c r="DU55" s="33">
        <v>0</v>
      </c>
      <c r="DV55" s="33">
        <v>0</v>
      </c>
      <c r="DW55" s="33">
        <v>0</v>
      </c>
      <c r="DX55" s="33">
        <v>0</v>
      </c>
      <c r="DY55" s="33">
        <v>0</v>
      </c>
      <c r="DZ55" s="33">
        <v>0</v>
      </c>
      <c r="EA55" s="33">
        <v>0</v>
      </c>
      <c r="EB55" s="33">
        <v>0</v>
      </c>
      <c r="EC55" s="33">
        <v>0</v>
      </c>
      <c r="ED55" s="33">
        <v>0</v>
      </c>
      <c r="EE55" s="33">
        <v>0</v>
      </c>
      <c r="EF55" s="33">
        <v>0</v>
      </c>
      <c r="EG55" s="33">
        <v>0</v>
      </c>
      <c r="EH55" s="33">
        <v>0</v>
      </c>
    </row>
    <row r="56" spans="1:138" s="7" customFormat="1" ht="21.95" customHeight="1" thickBot="1" x14ac:dyDescent="0.25">
      <c r="A56" s="137" t="s">
        <v>169</v>
      </c>
      <c r="B56" s="138" t="s">
        <v>170</v>
      </c>
      <c r="C56" s="33">
        <v>0</v>
      </c>
      <c r="D56" s="33"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1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33">
        <v>0</v>
      </c>
      <c r="BR56" s="33">
        <v>0</v>
      </c>
      <c r="BS56" s="33">
        <v>0</v>
      </c>
      <c r="BT56" s="33">
        <v>0</v>
      </c>
      <c r="BU56" s="33">
        <v>0</v>
      </c>
      <c r="BV56" s="33">
        <v>0</v>
      </c>
      <c r="BW56" s="33">
        <v>0</v>
      </c>
      <c r="BX56" s="33">
        <v>0</v>
      </c>
      <c r="BY56" s="33">
        <v>0</v>
      </c>
      <c r="BZ56" s="33">
        <v>0</v>
      </c>
      <c r="CA56" s="33">
        <v>0</v>
      </c>
      <c r="CB56" s="33">
        <v>0</v>
      </c>
      <c r="CC56" s="33">
        <v>0</v>
      </c>
      <c r="CD56" s="33">
        <v>0</v>
      </c>
      <c r="CE56" s="33">
        <v>0</v>
      </c>
      <c r="CF56" s="33">
        <v>0</v>
      </c>
      <c r="CG56" s="33">
        <v>0</v>
      </c>
      <c r="CH56" s="33">
        <v>0</v>
      </c>
      <c r="CI56" s="33">
        <v>0</v>
      </c>
      <c r="CJ56" s="33">
        <v>0</v>
      </c>
      <c r="CK56" s="33">
        <v>0</v>
      </c>
      <c r="CL56" s="33">
        <v>0</v>
      </c>
      <c r="CM56" s="33">
        <v>0</v>
      </c>
      <c r="CN56" s="33">
        <v>0</v>
      </c>
      <c r="CO56" s="33">
        <v>0</v>
      </c>
      <c r="CP56" s="33">
        <v>0</v>
      </c>
      <c r="CQ56" s="33">
        <v>0</v>
      </c>
      <c r="CR56" s="33">
        <v>0</v>
      </c>
      <c r="CS56" s="33">
        <v>0</v>
      </c>
      <c r="CT56" s="33">
        <v>0</v>
      </c>
      <c r="CU56" s="33">
        <v>0</v>
      </c>
      <c r="CV56" s="33">
        <v>0</v>
      </c>
      <c r="CW56" s="33">
        <v>0</v>
      </c>
      <c r="CX56" s="33">
        <v>0</v>
      </c>
      <c r="CY56" s="33">
        <v>0</v>
      </c>
      <c r="CZ56" s="33">
        <v>0</v>
      </c>
      <c r="DA56" s="33">
        <v>0</v>
      </c>
      <c r="DB56" s="33">
        <v>0</v>
      </c>
      <c r="DC56" s="33">
        <v>0</v>
      </c>
      <c r="DD56" s="33">
        <v>0</v>
      </c>
      <c r="DE56" s="33">
        <v>0</v>
      </c>
      <c r="DF56" s="33">
        <v>0</v>
      </c>
      <c r="DG56" s="33">
        <v>0</v>
      </c>
      <c r="DH56" s="33">
        <v>0</v>
      </c>
      <c r="DI56" s="33">
        <v>0</v>
      </c>
      <c r="DJ56" s="33">
        <v>0</v>
      </c>
      <c r="DK56" s="33">
        <v>0</v>
      </c>
      <c r="DL56" s="33">
        <v>0</v>
      </c>
      <c r="DM56" s="33">
        <v>0</v>
      </c>
      <c r="DN56" s="33">
        <v>0</v>
      </c>
      <c r="DO56" s="33">
        <v>0</v>
      </c>
      <c r="DP56" s="33">
        <v>0</v>
      </c>
      <c r="DQ56" s="33">
        <v>0</v>
      </c>
      <c r="DR56" s="33">
        <v>0</v>
      </c>
      <c r="DS56" s="33">
        <v>0</v>
      </c>
      <c r="DT56" s="33">
        <v>0</v>
      </c>
      <c r="DU56" s="33">
        <v>0</v>
      </c>
      <c r="DV56" s="33">
        <v>0</v>
      </c>
      <c r="DW56" s="33">
        <v>0</v>
      </c>
      <c r="DX56" s="33">
        <v>0</v>
      </c>
      <c r="DY56" s="33">
        <v>0</v>
      </c>
      <c r="DZ56" s="33">
        <v>0</v>
      </c>
      <c r="EA56" s="33">
        <v>0</v>
      </c>
      <c r="EB56" s="33">
        <v>0</v>
      </c>
      <c r="EC56" s="33">
        <v>0</v>
      </c>
      <c r="ED56" s="33">
        <v>0</v>
      </c>
      <c r="EE56" s="33">
        <v>0</v>
      </c>
      <c r="EF56" s="33">
        <v>0</v>
      </c>
      <c r="EG56" s="33">
        <v>0</v>
      </c>
      <c r="EH56" s="33">
        <v>0</v>
      </c>
    </row>
    <row r="57" spans="1:138" s="7" customFormat="1" ht="21.95" customHeight="1" thickBot="1" x14ac:dyDescent="0.25">
      <c r="A57" s="137" t="s">
        <v>171</v>
      </c>
      <c r="B57" s="138" t="s">
        <v>172</v>
      </c>
      <c r="C57" s="33">
        <v>0</v>
      </c>
      <c r="D57" s="33"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1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33">
        <v>0</v>
      </c>
      <c r="BR57" s="33">
        <v>0</v>
      </c>
      <c r="BS57" s="33">
        <v>0</v>
      </c>
      <c r="BT57" s="33">
        <v>0</v>
      </c>
      <c r="BU57" s="33">
        <v>0</v>
      </c>
      <c r="BV57" s="33">
        <v>0</v>
      </c>
      <c r="BW57" s="33">
        <v>0</v>
      </c>
      <c r="BX57" s="33">
        <v>0</v>
      </c>
      <c r="BY57" s="33">
        <v>0</v>
      </c>
      <c r="BZ57" s="33">
        <v>0</v>
      </c>
      <c r="CA57" s="33">
        <v>0</v>
      </c>
      <c r="CB57" s="33">
        <v>0</v>
      </c>
      <c r="CC57" s="33">
        <v>0</v>
      </c>
      <c r="CD57" s="33">
        <v>0</v>
      </c>
      <c r="CE57" s="33">
        <v>0</v>
      </c>
      <c r="CF57" s="33">
        <v>0</v>
      </c>
      <c r="CG57" s="33">
        <v>0</v>
      </c>
      <c r="CH57" s="33">
        <v>0</v>
      </c>
      <c r="CI57" s="33">
        <v>0</v>
      </c>
      <c r="CJ57" s="33">
        <v>0</v>
      </c>
      <c r="CK57" s="33">
        <v>0</v>
      </c>
      <c r="CL57" s="33">
        <v>0</v>
      </c>
      <c r="CM57" s="33">
        <v>0</v>
      </c>
      <c r="CN57" s="33">
        <v>0</v>
      </c>
      <c r="CO57" s="33">
        <v>0</v>
      </c>
      <c r="CP57" s="33">
        <v>0</v>
      </c>
      <c r="CQ57" s="33">
        <v>0</v>
      </c>
      <c r="CR57" s="33">
        <v>0</v>
      </c>
      <c r="CS57" s="33">
        <v>0</v>
      </c>
      <c r="CT57" s="33">
        <v>0</v>
      </c>
      <c r="CU57" s="33">
        <v>0</v>
      </c>
      <c r="CV57" s="33">
        <v>0</v>
      </c>
      <c r="CW57" s="33">
        <v>0</v>
      </c>
      <c r="CX57" s="33">
        <v>0</v>
      </c>
      <c r="CY57" s="33">
        <v>0</v>
      </c>
      <c r="CZ57" s="33">
        <v>0</v>
      </c>
      <c r="DA57" s="33">
        <v>0</v>
      </c>
      <c r="DB57" s="33">
        <v>0</v>
      </c>
      <c r="DC57" s="33">
        <v>0</v>
      </c>
      <c r="DD57" s="33">
        <v>0</v>
      </c>
      <c r="DE57" s="33">
        <v>0</v>
      </c>
      <c r="DF57" s="33">
        <v>0</v>
      </c>
      <c r="DG57" s="33">
        <v>0</v>
      </c>
      <c r="DH57" s="33">
        <v>0</v>
      </c>
      <c r="DI57" s="33">
        <v>0</v>
      </c>
      <c r="DJ57" s="33">
        <v>0</v>
      </c>
      <c r="DK57" s="33">
        <v>0</v>
      </c>
      <c r="DL57" s="33">
        <v>0</v>
      </c>
      <c r="DM57" s="33">
        <v>0</v>
      </c>
      <c r="DN57" s="33">
        <v>0</v>
      </c>
      <c r="DO57" s="33">
        <v>0</v>
      </c>
      <c r="DP57" s="33">
        <v>0</v>
      </c>
      <c r="DQ57" s="33">
        <v>0</v>
      </c>
      <c r="DR57" s="33">
        <v>0</v>
      </c>
      <c r="DS57" s="33">
        <v>0</v>
      </c>
      <c r="DT57" s="33">
        <v>0</v>
      </c>
      <c r="DU57" s="33">
        <v>0</v>
      </c>
      <c r="DV57" s="33">
        <v>0</v>
      </c>
      <c r="DW57" s="33">
        <v>0</v>
      </c>
      <c r="DX57" s="33">
        <v>0</v>
      </c>
      <c r="DY57" s="33">
        <v>0</v>
      </c>
      <c r="DZ57" s="33">
        <v>0</v>
      </c>
      <c r="EA57" s="33">
        <v>0</v>
      </c>
      <c r="EB57" s="33">
        <v>0</v>
      </c>
      <c r="EC57" s="33">
        <v>0</v>
      </c>
      <c r="ED57" s="33">
        <v>0</v>
      </c>
      <c r="EE57" s="33">
        <v>0</v>
      </c>
      <c r="EF57" s="33">
        <v>0</v>
      </c>
      <c r="EG57" s="33">
        <v>0</v>
      </c>
      <c r="EH57" s="33">
        <v>0</v>
      </c>
    </row>
    <row r="58" spans="1:138" s="7" customFormat="1" ht="21.95" customHeight="1" thickBot="1" x14ac:dyDescent="0.25">
      <c r="A58" s="137" t="s">
        <v>366</v>
      </c>
      <c r="B58" s="138" t="s">
        <v>385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1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  <c r="BR58" s="33">
        <v>0</v>
      </c>
      <c r="BS58" s="33">
        <v>0</v>
      </c>
      <c r="BT58" s="33">
        <v>0</v>
      </c>
      <c r="BU58" s="33">
        <v>0</v>
      </c>
      <c r="BV58" s="33">
        <v>0</v>
      </c>
      <c r="BW58" s="33">
        <v>0</v>
      </c>
      <c r="BX58" s="33">
        <v>0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3">
        <v>0</v>
      </c>
      <c r="CG58" s="33">
        <v>0</v>
      </c>
      <c r="CH58" s="33">
        <v>0</v>
      </c>
      <c r="CI58" s="33">
        <v>0</v>
      </c>
      <c r="CJ58" s="33">
        <v>0</v>
      </c>
      <c r="CK58" s="33">
        <v>0</v>
      </c>
      <c r="CL58" s="33">
        <v>0</v>
      </c>
      <c r="CM58" s="33">
        <v>0</v>
      </c>
      <c r="CN58" s="33">
        <v>0</v>
      </c>
      <c r="CO58" s="33">
        <v>0</v>
      </c>
      <c r="CP58" s="33">
        <v>0</v>
      </c>
      <c r="CQ58" s="33">
        <v>0</v>
      </c>
      <c r="CR58" s="33">
        <v>0</v>
      </c>
      <c r="CS58" s="33">
        <v>0</v>
      </c>
      <c r="CT58" s="33">
        <v>0</v>
      </c>
      <c r="CU58" s="33">
        <v>0</v>
      </c>
      <c r="CV58" s="33">
        <v>0</v>
      </c>
      <c r="CW58" s="33">
        <v>0</v>
      </c>
      <c r="CX58" s="33">
        <v>0</v>
      </c>
      <c r="CY58" s="33">
        <v>0</v>
      </c>
      <c r="CZ58" s="33">
        <v>0</v>
      </c>
      <c r="DA58" s="33">
        <v>0</v>
      </c>
      <c r="DB58" s="33">
        <v>0</v>
      </c>
      <c r="DC58" s="33">
        <v>0</v>
      </c>
      <c r="DD58" s="33">
        <v>0</v>
      </c>
      <c r="DE58" s="33">
        <v>0</v>
      </c>
      <c r="DF58" s="33">
        <v>0</v>
      </c>
      <c r="DG58" s="33">
        <v>0</v>
      </c>
      <c r="DH58" s="33">
        <v>0</v>
      </c>
      <c r="DI58" s="33">
        <v>0</v>
      </c>
      <c r="DJ58" s="33">
        <v>0</v>
      </c>
      <c r="DK58" s="33">
        <v>0</v>
      </c>
      <c r="DL58" s="33">
        <v>0</v>
      </c>
      <c r="DM58" s="33">
        <v>0</v>
      </c>
      <c r="DN58" s="33">
        <v>0</v>
      </c>
      <c r="DO58" s="33">
        <v>0</v>
      </c>
      <c r="DP58" s="33">
        <v>0</v>
      </c>
      <c r="DQ58" s="33">
        <v>0</v>
      </c>
      <c r="DR58" s="33">
        <v>0</v>
      </c>
      <c r="DS58" s="33">
        <v>0</v>
      </c>
      <c r="DT58" s="33">
        <v>0</v>
      </c>
      <c r="DU58" s="33">
        <v>0</v>
      </c>
      <c r="DV58" s="33">
        <v>0</v>
      </c>
      <c r="DW58" s="33">
        <v>0</v>
      </c>
      <c r="DX58" s="33">
        <v>0</v>
      </c>
      <c r="DY58" s="33">
        <v>0</v>
      </c>
      <c r="DZ58" s="33">
        <v>0</v>
      </c>
      <c r="EA58" s="33">
        <v>0</v>
      </c>
      <c r="EB58" s="33">
        <v>0</v>
      </c>
      <c r="EC58" s="33">
        <v>0</v>
      </c>
      <c r="ED58" s="33">
        <v>0</v>
      </c>
      <c r="EE58" s="33">
        <v>0</v>
      </c>
      <c r="EF58" s="33">
        <v>0</v>
      </c>
      <c r="EG58" s="33">
        <v>0</v>
      </c>
      <c r="EH58" s="33">
        <v>0</v>
      </c>
    </row>
    <row r="59" spans="1:138" s="7" customFormat="1" ht="21.95" customHeight="1" thickBot="1" x14ac:dyDescent="0.25">
      <c r="A59" s="137" t="s">
        <v>173</v>
      </c>
      <c r="B59" s="138" t="s">
        <v>174</v>
      </c>
      <c r="C59" s="33">
        <v>0</v>
      </c>
      <c r="D59" s="33"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1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33">
        <v>0</v>
      </c>
      <c r="BR59" s="33">
        <v>0</v>
      </c>
      <c r="BS59" s="33">
        <v>0</v>
      </c>
      <c r="BT59" s="33">
        <v>0</v>
      </c>
      <c r="BU59" s="33">
        <v>0</v>
      </c>
      <c r="BV59" s="33">
        <v>0</v>
      </c>
      <c r="BW59" s="33">
        <v>0</v>
      </c>
      <c r="BX59" s="33">
        <v>0</v>
      </c>
      <c r="BY59" s="33">
        <v>0</v>
      </c>
      <c r="BZ59" s="33">
        <v>0</v>
      </c>
      <c r="CA59" s="33">
        <v>0</v>
      </c>
      <c r="CB59" s="33">
        <v>0</v>
      </c>
      <c r="CC59" s="33">
        <v>0</v>
      </c>
      <c r="CD59" s="33">
        <v>0</v>
      </c>
      <c r="CE59" s="33">
        <v>0</v>
      </c>
      <c r="CF59" s="33">
        <v>0</v>
      </c>
      <c r="CG59" s="33">
        <v>0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</v>
      </c>
      <c r="CP59" s="33">
        <v>0</v>
      </c>
      <c r="CQ59" s="33">
        <v>0</v>
      </c>
      <c r="CR59" s="33">
        <v>0</v>
      </c>
      <c r="CS59" s="33">
        <v>0</v>
      </c>
      <c r="CT59" s="33">
        <v>0</v>
      </c>
      <c r="CU59" s="33">
        <v>0</v>
      </c>
      <c r="CV59" s="33">
        <v>0</v>
      </c>
      <c r="CW59" s="33">
        <v>0</v>
      </c>
      <c r="CX59" s="33">
        <v>0</v>
      </c>
      <c r="CY59" s="33">
        <v>0</v>
      </c>
      <c r="CZ59" s="33">
        <v>0</v>
      </c>
      <c r="DA59" s="33">
        <v>0</v>
      </c>
      <c r="DB59" s="33">
        <v>0</v>
      </c>
      <c r="DC59" s="33">
        <v>0</v>
      </c>
      <c r="DD59" s="33">
        <v>0</v>
      </c>
      <c r="DE59" s="33">
        <v>0</v>
      </c>
      <c r="DF59" s="33">
        <v>0</v>
      </c>
      <c r="DG59" s="33">
        <v>0</v>
      </c>
      <c r="DH59" s="33">
        <v>0</v>
      </c>
      <c r="DI59" s="33">
        <v>0</v>
      </c>
      <c r="DJ59" s="33">
        <v>0</v>
      </c>
      <c r="DK59" s="33">
        <v>0</v>
      </c>
      <c r="DL59" s="33">
        <v>0</v>
      </c>
      <c r="DM59" s="33">
        <v>0</v>
      </c>
      <c r="DN59" s="33">
        <v>0</v>
      </c>
      <c r="DO59" s="33">
        <v>0</v>
      </c>
      <c r="DP59" s="33">
        <v>0</v>
      </c>
      <c r="DQ59" s="33">
        <v>0</v>
      </c>
      <c r="DR59" s="33">
        <v>0</v>
      </c>
      <c r="DS59" s="33">
        <v>0</v>
      </c>
      <c r="DT59" s="33">
        <v>0</v>
      </c>
      <c r="DU59" s="33">
        <v>0</v>
      </c>
      <c r="DV59" s="33">
        <v>0</v>
      </c>
      <c r="DW59" s="33">
        <v>0</v>
      </c>
      <c r="DX59" s="33">
        <v>0</v>
      </c>
      <c r="DY59" s="33">
        <v>0</v>
      </c>
      <c r="DZ59" s="33">
        <v>0</v>
      </c>
      <c r="EA59" s="33">
        <v>0</v>
      </c>
      <c r="EB59" s="33">
        <v>0</v>
      </c>
      <c r="EC59" s="33">
        <v>0</v>
      </c>
      <c r="ED59" s="33">
        <v>0</v>
      </c>
      <c r="EE59" s="33">
        <v>0</v>
      </c>
      <c r="EF59" s="33">
        <v>0</v>
      </c>
      <c r="EG59" s="33">
        <v>0</v>
      </c>
      <c r="EH59" s="33">
        <v>0</v>
      </c>
    </row>
    <row r="60" spans="1:138" s="7" customFormat="1" ht="21.95" customHeight="1" thickBot="1" x14ac:dyDescent="0.25">
      <c r="A60" s="137" t="s">
        <v>175</v>
      </c>
      <c r="B60" s="138" t="s">
        <v>176</v>
      </c>
      <c r="C60" s="33">
        <v>0</v>
      </c>
      <c r="D60" s="33"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1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33">
        <v>0</v>
      </c>
      <c r="BR60" s="33">
        <v>0</v>
      </c>
      <c r="BS60" s="33">
        <v>0</v>
      </c>
      <c r="BT60" s="33">
        <v>0</v>
      </c>
      <c r="BU60" s="33">
        <v>0</v>
      </c>
      <c r="BV60" s="33">
        <v>0</v>
      </c>
      <c r="BW60" s="33">
        <v>0</v>
      </c>
      <c r="BX60" s="33">
        <v>0</v>
      </c>
      <c r="BY60" s="33">
        <v>0</v>
      </c>
      <c r="BZ60" s="33">
        <v>0</v>
      </c>
      <c r="CA60" s="33">
        <v>0</v>
      </c>
      <c r="CB60" s="33">
        <v>0</v>
      </c>
      <c r="CC60" s="33">
        <v>0</v>
      </c>
      <c r="CD60" s="33">
        <v>0</v>
      </c>
      <c r="CE60" s="33">
        <v>0</v>
      </c>
      <c r="CF60" s="33">
        <v>0</v>
      </c>
      <c r="CG60" s="33">
        <v>0</v>
      </c>
      <c r="CH60" s="33">
        <v>0</v>
      </c>
      <c r="CI60" s="33">
        <v>0</v>
      </c>
      <c r="CJ60" s="33">
        <v>0</v>
      </c>
      <c r="CK60" s="33">
        <v>0</v>
      </c>
      <c r="CL60" s="33">
        <v>0</v>
      </c>
      <c r="CM60" s="33">
        <v>0</v>
      </c>
      <c r="CN60" s="33">
        <v>0</v>
      </c>
      <c r="CO60" s="33">
        <v>0</v>
      </c>
      <c r="CP60" s="33">
        <v>0</v>
      </c>
      <c r="CQ60" s="33">
        <v>0</v>
      </c>
      <c r="CR60" s="33">
        <v>0</v>
      </c>
      <c r="CS60" s="33">
        <v>0</v>
      </c>
      <c r="CT60" s="33">
        <v>0</v>
      </c>
      <c r="CU60" s="33">
        <v>0</v>
      </c>
      <c r="CV60" s="33">
        <v>0</v>
      </c>
      <c r="CW60" s="33">
        <v>0</v>
      </c>
      <c r="CX60" s="33">
        <v>0</v>
      </c>
      <c r="CY60" s="33">
        <v>0</v>
      </c>
      <c r="CZ60" s="33">
        <v>0</v>
      </c>
      <c r="DA60" s="33">
        <v>0</v>
      </c>
      <c r="DB60" s="33">
        <v>0</v>
      </c>
      <c r="DC60" s="33">
        <v>0</v>
      </c>
      <c r="DD60" s="33">
        <v>0</v>
      </c>
      <c r="DE60" s="33">
        <v>0</v>
      </c>
      <c r="DF60" s="33">
        <v>0</v>
      </c>
      <c r="DG60" s="33">
        <v>0</v>
      </c>
      <c r="DH60" s="33">
        <v>0</v>
      </c>
      <c r="DI60" s="33">
        <v>0</v>
      </c>
      <c r="DJ60" s="33">
        <v>0</v>
      </c>
      <c r="DK60" s="33">
        <v>0</v>
      </c>
      <c r="DL60" s="33">
        <v>0</v>
      </c>
      <c r="DM60" s="33">
        <v>0</v>
      </c>
      <c r="DN60" s="33">
        <v>0</v>
      </c>
      <c r="DO60" s="33">
        <v>0</v>
      </c>
      <c r="DP60" s="33">
        <v>0</v>
      </c>
      <c r="DQ60" s="33">
        <v>0</v>
      </c>
      <c r="DR60" s="33">
        <v>0</v>
      </c>
      <c r="DS60" s="33">
        <v>0</v>
      </c>
      <c r="DT60" s="33">
        <v>0</v>
      </c>
      <c r="DU60" s="33">
        <v>0</v>
      </c>
      <c r="DV60" s="33">
        <v>0</v>
      </c>
      <c r="DW60" s="33">
        <v>0</v>
      </c>
      <c r="DX60" s="33">
        <v>0</v>
      </c>
      <c r="DY60" s="33">
        <v>0</v>
      </c>
      <c r="DZ60" s="33">
        <v>0</v>
      </c>
      <c r="EA60" s="33">
        <v>0</v>
      </c>
      <c r="EB60" s="33">
        <v>0</v>
      </c>
      <c r="EC60" s="33">
        <v>0</v>
      </c>
      <c r="ED60" s="33">
        <v>0</v>
      </c>
      <c r="EE60" s="33">
        <v>0</v>
      </c>
      <c r="EF60" s="33">
        <v>0</v>
      </c>
      <c r="EG60" s="33">
        <v>0</v>
      </c>
      <c r="EH60" s="33">
        <v>0</v>
      </c>
    </row>
    <row r="61" spans="1:138" s="7" customFormat="1" ht="21.95" customHeight="1" thickBot="1" x14ac:dyDescent="0.25">
      <c r="A61" s="137" t="s">
        <v>177</v>
      </c>
      <c r="B61" s="138" t="s">
        <v>178</v>
      </c>
      <c r="C61" s="33">
        <v>0</v>
      </c>
      <c r="D61" s="33"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1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0</v>
      </c>
      <c r="BG61" s="33">
        <v>0</v>
      </c>
      <c r="BH61" s="33">
        <v>0</v>
      </c>
      <c r="BI61" s="33">
        <v>0</v>
      </c>
      <c r="BJ61" s="33">
        <v>0</v>
      </c>
      <c r="BK61" s="33">
        <v>0</v>
      </c>
      <c r="BL61" s="33">
        <v>0</v>
      </c>
      <c r="BM61" s="33">
        <v>0</v>
      </c>
      <c r="BN61" s="33">
        <v>0</v>
      </c>
      <c r="BO61" s="33">
        <v>0</v>
      </c>
      <c r="BP61" s="33">
        <v>0</v>
      </c>
      <c r="BQ61" s="33">
        <v>0</v>
      </c>
      <c r="BR61" s="33">
        <v>0</v>
      </c>
      <c r="BS61" s="33">
        <v>0</v>
      </c>
      <c r="BT61" s="33">
        <v>0</v>
      </c>
      <c r="BU61" s="33">
        <v>0</v>
      </c>
      <c r="BV61" s="33">
        <v>0</v>
      </c>
      <c r="BW61" s="33">
        <v>0</v>
      </c>
      <c r="BX61" s="33">
        <v>0</v>
      </c>
      <c r="BY61" s="33">
        <v>0</v>
      </c>
      <c r="BZ61" s="33">
        <v>0</v>
      </c>
      <c r="CA61" s="33">
        <v>0</v>
      </c>
      <c r="CB61" s="33">
        <v>0</v>
      </c>
      <c r="CC61" s="33">
        <v>0</v>
      </c>
      <c r="CD61" s="33">
        <v>0</v>
      </c>
      <c r="CE61" s="33">
        <v>0</v>
      </c>
      <c r="CF61" s="33">
        <v>0</v>
      </c>
      <c r="CG61" s="33">
        <v>0</v>
      </c>
      <c r="CH61" s="33">
        <v>0</v>
      </c>
      <c r="CI61" s="33">
        <v>0</v>
      </c>
      <c r="CJ61" s="33">
        <v>0</v>
      </c>
      <c r="CK61" s="33">
        <v>0</v>
      </c>
      <c r="CL61" s="33">
        <v>0</v>
      </c>
      <c r="CM61" s="33">
        <v>0</v>
      </c>
      <c r="CN61" s="33">
        <v>0</v>
      </c>
      <c r="CO61" s="33">
        <v>0</v>
      </c>
      <c r="CP61" s="33">
        <v>0</v>
      </c>
      <c r="CQ61" s="33">
        <v>0</v>
      </c>
      <c r="CR61" s="33">
        <v>0</v>
      </c>
      <c r="CS61" s="33">
        <v>0</v>
      </c>
      <c r="CT61" s="33">
        <v>0</v>
      </c>
      <c r="CU61" s="33">
        <v>0</v>
      </c>
      <c r="CV61" s="33">
        <v>0</v>
      </c>
      <c r="CW61" s="33">
        <v>0</v>
      </c>
      <c r="CX61" s="33">
        <v>0</v>
      </c>
      <c r="CY61" s="33">
        <v>0</v>
      </c>
      <c r="CZ61" s="33">
        <v>0</v>
      </c>
      <c r="DA61" s="33">
        <v>0</v>
      </c>
      <c r="DB61" s="33">
        <v>0</v>
      </c>
      <c r="DC61" s="33">
        <v>0</v>
      </c>
      <c r="DD61" s="33">
        <v>0</v>
      </c>
      <c r="DE61" s="33">
        <v>0</v>
      </c>
      <c r="DF61" s="33">
        <v>0</v>
      </c>
      <c r="DG61" s="33">
        <v>0</v>
      </c>
      <c r="DH61" s="33">
        <v>0</v>
      </c>
      <c r="DI61" s="33">
        <v>0</v>
      </c>
      <c r="DJ61" s="33">
        <v>0</v>
      </c>
      <c r="DK61" s="33">
        <v>0</v>
      </c>
      <c r="DL61" s="33">
        <v>0</v>
      </c>
      <c r="DM61" s="33">
        <v>0</v>
      </c>
      <c r="DN61" s="33">
        <v>0</v>
      </c>
      <c r="DO61" s="33">
        <v>0</v>
      </c>
      <c r="DP61" s="33">
        <v>0</v>
      </c>
      <c r="DQ61" s="33">
        <v>0</v>
      </c>
      <c r="DR61" s="33">
        <v>0</v>
      </c>
      <c r="DS61" s="33">
        <v>0</v>
      </c>
      <c r="DT61" s="33">
        <v>0</v>
      </c>
      <c r="DU61" s="33">
        <v>0</v>
      </c>
      <c r="DV61" s="33">
        <v>0</v>
      </c>
      <c r="DW61" s="33">
        <v>0</v>
      </c>
      <c r="DX61" s="33">
        <v>0</v>
      </c>
      <c r="DY61" s="33">
        <v>0</v>
      </c>
      <c r="DZ61" s="33">
        <v>0</v>
      </c>
      <c r="EA61" s="33">
        <v>0</v>
      </c>
      <c r="EB61" s="33">
        <v>0</v>
      </c>
      <c r="EC61" s="33">
        <v>0</v>
      </c>
      <c r="ED61" s="33">
        <v>0</v>
      </c>
      <c r="EE61" s="33">
        <v>0</v>
      </c>
      <c r="EF61" s="33">
        <v>0</v>
      </c>
      <c r="EG61" s="33">
        <v>0</v>
      </c>
      <c r="EH61" s="33">
        <v>0</v>
      </c>
    </row>
    <row r="62" spans="1:138" s="7" customFormat="1" ht="21.95" customHeight="1" thickBot="1" x14ac:dyDescent="0.25">
      <c r="A62" s="137" t="s">
        <v>179</v>
      </c>
      <c r="B62" s="138" t="s">
        <v>180</v>
      </c>
      <c r="C62" s="33">
        <v>0</v>
      </c>
      <c r="D62" s="33"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1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0</v>
      </c>
      <c r="BM62" s="33">
        <v>0</v>
      </c>
      <c r="BN62" s="33">
        <v>0</v>
      </c>
      <c r="BO62" s="33">
        <v>0</v>
      </c>
      <c r="BP62" s="33">
        <v>0</v>
      </c>
      <c r="BQ62" s="33">
        <v>0</v>
      </c>
      <c r="BR62" s="33">
        <v>0</v>
      </c>
      <c r="BS62" s="33">
        <v>0</v>
      </c>
      <c r="BT62" s="33">
        <v>0</v>
      </c>
      <c r="BU62" s="33">
        <v>0</v>
      </c>
      <c r="BV62" s="33">
        <v>0</v>
      </c>
      <c r="BW62" s="33">
        <v>0</v>
      </c>
      <c r="BX62" s="33">
        <v>0</v>
      </c>
      <c r="BY62" s="33">
        <v>0</v>
      </c>
      <c r="BZ62" s="33">
        <v>0</v>
      </c>
      <c r="CA62" s="33">
        <v>0</v>
      </c>
      <c r="CB62" s="33">
        <v>0</v>
      </c>
      <c r="CC62" s="33">
        <v>0</v>
      </c>
      <c r="CD62" s="33">
        <v>0</v>
      </c>
      <c r="CE62" s="33">
        <v>0</v>
      </c>
      <c r="CF62" s="33">
        <v>0</v>
      </c>
      <c r="CG62" s="33">
        <v>0</v>
      </c>
      <c r="CH62" s="33">
        <v>0</v>
      </c>
      <c r="CI62" s="33">
        <v>0</v>
      </c>
      <c r="CJ62" s="33">
        <v>0</v>
      </c>
      <c r="CK62" s="33">
        <v>0</v>
      </c>
      <c r="CL62" s="33">
        <v>0</v>
      </c>
      <c r="CM62" s="33">
        <v>0</v>
      </c>
      <c r="CN62" s="33">
        <v>0</v>
      </c>
      <c r="CO62" s="33">
        <v>0</v>
      </c>
      <c r="CP62" s="33">
        <v>0</v>
      </c>
      <c r="CQ62" s="33">
        <v>0</v>
      </c>
      <c r="CR62" s="33">
        <v>0</v>
      </c>
      <c r="CS62" s="33">
        <v>0</v>
      </c>
      <c r="CT62" s="33">
        <v>0</v>
      </c>
      <c r="CU62" s="33">
        <v>0</v>
      </c>
      <c r="CV62" s="33">
        <v>0</v>
      </c>
      <c r="CW62" s="33">
        <v>0</v>
      </c>
      <c r="CX62" s="33">
        <v>0</v>
      </c>
      <c r="CY62" s="33">
        <v>0</v>
      </c>
      <c r="CZ62" s="33">
        <v>0</v>
      </c>
      <c r="DA62" s="33">
        <v>0</v>
      </c>
      <c r="DB62" s="33">
        <v>0</v>
      </c>
      <c r="DC62" s="33">
        <v>0</v>
      </c>
      <c r="DD62" s="33">
        <v>0</v>
      </c>
      <c r="DE62" s="33">
        <v>0</v>
      </c>
      <c r="DF62" s="33">
        <v>0</v>
      </c>
      <c r="DG62" s="33">
        <v>0</v>
      </c>
      <c r="DH62" s="33">
        <v>0</v>
      </c>
      <c r="DI62" s="33">
        <v>0</v>
      </c>
      <c r="DJ62" s="33">
        <v>0</v>
      </c>
      <c r="DK62" s="33">
        <v>0</v>
      </c>
      <c r="DL62" s="33">
        <v>0</v>
      </c>
      <c r="DM62" s="33">
        <v>0</v>
      </c>
      <c r="DN62" s="33">
        <v>0</v>
      </c>
      <c r="DO62" s="33">
        <v>0</v>
      </c>
      <c r="DP62" s="33">
        <v>0</v>
      </c>
      <c r="DQ62" s="33">
        <v>0</v>
      </c>
      <c r="DR62" s="33">
        <v>0</v>
      </c>
      <c r="DS62" s="33">
        <v>0</v>
      </c>
      <c r="DT62" s="33">
        <v>0</v>
      </c>
      <c r="DU62" s="33">
        <v>0</v>
      </c>
      <c r="DV62" s="33">
        <v>0</v>
      </c>
      <c r="DW62" s="33">
        <v>0</v>
      </c>
      <c r="DX62" s="33">
        <v>0</v>
      </c>
      <c r="DY62" s="33">
        <v>0</v>
      </c>
      <c r="DZ62" s="33">
        <v>0</v>
      </c>
      <c r="EA62" s="33">
        <v>0</v>
      </c>
      <c r="EB62" s="33">
        <v>0</v>
      </c>
      <c r="EC62" s="33">
        <v>0</v>
      </c>
      <c r="ED62" s="33">
        <v>0</v>
      </c>
      <c r="EE62" s="33">
        <v>0</v>
      </c>
      <c r="EF62" s="33">
        <v>0</v>
      </c>
      <c r="EG62" s="33">
        <v>0</v>
      </c>
      <c r="EH62" s="33">
        <v>0</v>
      </c>
    </row>
    <row r="63" spans="1:138" s="7" customFormat="1" ht="21.95" customHeight="1" thickBot="1" x14ac:dyDescent="0.25">
      <c r="A63" s="137" t="s">
        <v>181</v>
      </c>
      <c r="B63" s="138" t="s">
        <v>182</v>
      </c>
      <c r="C63" s="33">
        <v>0</v>
      </c>
      <c r="D63" s="33"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1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0</v>
      </c>
      <c r="BM63" s="33">
        <v>0</v>
      </c>
      <c r="BN63" s="33">
        <v>0</v>
      </c>
      <c r="BO63" s="33">
        <v>0</v>
      </c>
      <c r="BP63" s="33">
        <v>0</v>
      </c>
      <c r="BQ63" s="33">
        <v>0</v>
      </c>
      <c r="BR63" s="33">
        <v>0</v>
      </c>
      <c r="BS63" s="33">
        <v>0</v>
      </c>
      <c r="BT63" s="33">
        <v>0</v>
      </c>
      <c r="BU63" s="33">
        <v>0</v>
      </c>
      <c r="BV63" s="33">
        <v>0</v>
      </c>
      <c r="BW63" s="33">
        <v>0</v>
      </c>
      <c r="BX63" s="33">
        <v>0</v>
      </c>
      <c r="BY63" s="33">
        <v>0</v>
      </c>
      <c r="BZ63" s="33">
        <v>0</v>
      </c>
      <c r="CA63" s="33">
        <v>0</v>
      </c>
      <c r="CB63" s="33">
        <v>0</v>
      </c>
      <c r="CC63" s="33">
        <v>0</v>
      </c>
      <c r="CD63" s="33">
        <v>0</v>
      </c>
      <c r="CE63" s="33">
        <v>0</v>
      </c>
      <c r="CF63" s="33">
        <v>0</v>
      </c>
      <c r="CG63" s="33">
        <v>0</v>
      </c>
      <c r="CH63" s="33">
        <v>0</v>
      </c>
      <c r="CI63" s="33">
        <v>0</v>
      </c>
      <c r="CJ63" s="33">
        <v>0</v>
      </c>
      <c r="CK63" s="33">
        <v>0</v>
      </c>
      <c r="CL63" s="33">
        <v>0</v>
      </c>
      <c r="CM63" s="33">
        <v>0</v>
      </c>
      <c r="CN63" s="33">
        <v>0</v>
      </c>
      <c r="CO63" s="33">
        <v>0</v>
      </c>
      <c r="CP63" s="33">
        <v>0</v>
      </c>
      <c r="CQ63" s="33">
        <v>0</v>
      </c>
      <c r="CR63" s="33">
        <v>0</v>
      </c>
      <c r="CS63" s="33">
        <v>0</v>
      </c>
      <c r="CT63" s="33">
        <v>0</v>
      </c>
      <c r="CU63" s="33">
        <v>0</v>
      </c>
      <c r="CV63" s="33">
        <v>0</v>
      </c>
      <c r="CW63" s="33">
        <v>0</v>
      </c>
      <c r="CX63" s="33">
        <v>0</v>
      </c>
      <c r="CY63" s="33">
        <v>0</v>
      </c>
      <c r="CZ63" s="33">
        <v>0</v>
      </c>
      <c r="DA63" s="33">
        <v>0</v>
      </c>
      <c r="DB63" s="33">
        <v>0</v>
      </c>
      <c r="DC63" s="33">
        <v>0</v>
      </c>
      <c r="DD63" s="33">
        <v>0</v>
      </c>
      <c r="DE63" s="33">
        <v>0</v>
      </c>
      <c r="DF63" s="33">
        <v>0</v>
      </c>
      <c r="DG63" s="33">
        <v>0</v>
      </c>
      <c r="DH63" s="33">
        <v>0</v>
      </c>
      <c r="DI63" s="33">
        <v>0</v>
      </c>
      <c r="DJ63" s="33">
        <v>0</v>
      </c>
      <c r="DK63" s="33">
        <v>0</v>
      </c>
      <c r="DL63" s="33">
        <v>0</v>
      </c>
      <c r="DM63" s="33">
        <v>0</v>
      </c>
      <c r="DN63" s="33">
        <v>0</v>
      </c>
      <c r="DO63" s="33">
        <v>0</v>
      </c>
      <c r="DP63" s="33">
        <v>0</v>
      </c>
      <c r="DQ63" s="33">
        <v>0</v>
      </c>
      <c r="DR63" s="33">
        <v>0</v>
      </c>
      <c r="DS63" s="33">
        <v>0</v>
      </c>
      <c r="DT63" s="33">
        <v>0</v>
      </c>
      <c r="DU63" s="33">
        <v>0</v>
      </c>
      <c r="DV63" s="33">
        <v>0</v>
      </c>
      <c r="DW63" s="33">
        <v>0</v>
      </c>
      <c r="DX63" s="33">
        <v>0</v>
      </c>
      <c r="DY63" s="33">
        <v>0</v>
      </c>
      <c r="DZ63" s="33">
        <v>0</v>
      </c>
      <c r="EA63" s="33">
        <v>0</v>
      </c>
      <c r="EB63" s="33">
        <v>0</v>
      </c>
      <c r="EC63" s="33">
        <v>0</v>
      </c>
      <c r="ED63" s="33">
        <v>0</v>
      </c>
      <c r="EE63" s="33">
        <v>0</v>
      </c>
      <c r="EF63" s="33">
        <v>0</v>
      </c>
      <c r="EG63" s="33">
        <v>0</v>
      </c>
      <c r="EH63" s="33">
        <v>0</v>
      </c>
    </row>
    <row r="64" spans="1:138" s="7" customFormat="1" ht="21.95" customHeight="1" thickBot="1" x14ac:dyDescent="0.25">
      <c r="A64" s="137" t="s">
        <v>183</v>
      </c>
      <c r="B64" s="138" t="s">
        <v>184</v>
      </c>
      <c r="C64" s="33">
        <v>0</v>
      </c>
      <c r="D64" s="33">
        <v>0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1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0</v>
      </c>
      <c r="BM64" s="33">
        <v>0</v>
      </c>
      <c r="BN64" s="33">
        <v>0</v>
      </c>
      <c r="BO64" s="33">
        <v>0</v>
      </c>
      <c r="BP64" s="33">
        <v>0</v>
      </c>
      <c r="BQ64" s="33">
        <v>0</v>
      </c>
      <c r="BR64" s="33">
        <v>0</v>
      </c>
      <c r="BS64" s="33">
        <v>0</v>
      </c>
      <c r="BT64" s="33">
        <v>0</v>
      </c>
      <c r="BU64" s="33">
        <v>0</v>
      </c>
      <c r="BV64" s="33">
        <v>0</v>
      </c>
      <c r="BW64" s="33">
        <v>0</v>
      </c>
      <c r="BX64" s="33">
        <v>0</v>
      </c>
      <c r="BY64" s="33">
        <v>0</v>
      </c>
      <c r="BZ64" s="33">
        <v>0</v>
      </c>
      <c r="CA64" s="33">
        <v>0</v>
      </c>
      <c r="CB64" s="33">
        <v>0</v>
      </c>
      <c r="CC64" s="33">
        <v>0</v>
      </c>
      <c r="CD64" s="33">
        <v>0</v>
      </c>
      <c r="CE64" s="33">
        <v>0</v>
      </c>
      <c r="CF64" s="33">
        <v>0</v>
      </c>
      <c r="CG64" s="33">
        <v>0</v>
      </c>
      <c r="CH64" s="33">
        <v>0</v>
      </c>
      <c r="CI64" s="33">
        <v>0</v>
      </c>
      <c r="CJ64" s="33">
        <v>0</v>
      </c>
      <c r="CK64" s="33">
        <v>0</v>
      </c>
      <c r="CL64" s="33">
        <v>0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</v>
      </c>
      <c r="CW64" s="33">
        <v>0</v>
      </c>
      <c r="CX64" s="33">
        <v>0</v>
      </c>
      <c r="CY64" s="33">
        <v>0</v>
      </c>
      <c r="CZ64" s="33">
        <v>0</v>
      </c>
      <c r="DA64" s="33">
        <v>0</v>
      </c>
      <c r="DB64" s="33">
        <v>0</v>
      </c>
      <c r="DC64" s="33">
        <v>0</v>
      </c>
      <c r="DD64" s="33">
        <v>0</v>
      </c>
      <c r="DE64" s="33">
        <v>0</v>
      </c>
      <c r="DF64" s="33">
        <v>0</v>
      </c>
      <c r="DG64" s="33">
        <v>0</v>
      </c>
      <c r="DH64" s="33">
        <v>0</v>
      </c>
      <c r="DI64" s="33">
        <v>0</v>
      </c>
      <c r="DJ64" s="33">
        <v>0</v>
      </c>
      <c r="DK64" s="33">
        <v>0</v>
      </c>
      <c r="DL64" s="33">
        <v>0</v>
      </c>
      <c r="DM64" s="33">
        <v>0</v>
      </c>
      <c r="DN64" s="33">
        <v>0</v>
      </c>
      <c r="DO64" s="33">
        <v>0</v>
      </c>
      <c r="DP64" s="33">
        <v>0</v>
      </c>
      <c r="DQ64" s="33">
        <v>0</v>
      </c>
      <c r="DR64" s="33">
        <v>0</v>
      </c>
      <c r="DS64" s="33">
        <v>0</v>
      </c>
      <c r="DT64" s="33">
        <v>0</v>
      </c>
      <c r="DU64" s="33">
        <v>0</v>
      </c>
      <c r="DV64" s="33">
        <v>0</v>
      </c>
      <c r="DW64" s="33">
        <v>0</v>
      </c>
      <c r="DX64" s="33">
        <v>0</v>
      </c>
      <c r="DY64" s="33">
        <v>0</v>
      </c>
      <c r="DZ64" s="33">
        <v>0</v>
      </c>
      <c r="EA64" s="33">
        <v>0</v>
      </c>
      <c r="EB64" s="33">
        <v>0</v>
      </c>
      <c r="EC64" s="33">
        <v>0</v>
      </c>
      <c r="ED64" s="33">
        <v>0</v>
      </c>
      <c r="EE64" s="33">
        <v>0</v>
      </c>
      <c r="EF64" s="33">
        <v>0</v>
      </c>
      <c r="EG64" s="33">
        <v>0</v>
      </c>
      <c r="EH64" s="33">
        <v>0</v>
      </c>
    </row>
    <row r="65" spans="1:138" s="7" customFormat="1" ht="21.95" customHeight="1" thickBot="1" x14ac:dyDescent="0.25">
      <c r="A65" s="137" t="s">
        <v>185</v>
      </c>
      <c r="B65" s="138" t="s">
        <v>186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1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</row>
    <row r="66" spans="1:138" s="7" customFormat="1" ht="21.95" customHeight="1" thickBot="1" x14ac:dyDescent="0.25">
      <c r="A66" s="137" t="s">
        <v>367</v>
      </c>
      <c r="B66" s="138" t="s">
        <v>386</v>
      </c>
      <c r="C66" s="33">
        <v>0</v>
      </c>
      <c r="D66" s="33">
        <v>0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0</v>
      </c>
      <c r="AC66" s="33">
        <v>0</v>
      </c>
      <c r="AD66" s="33">
        <v>0</v>
      </c>
      <c r="AE66" s="33">
        <v>0</v>
      </c>
      <c r="AF66" s="33">
        <v>0</v>
      </c>
      <c r="AG66" s="33">
        <v>0</v>
      </c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33">
        <v>0</v>
      </c>
      <c r="AN66" s="33">
        <v>0</v>
      </c>
      <c r="AO66" s="33">
        <v>0</v>
      </c>
      <c r="AP66" s="33">
        <v>0</v>
      </c>
      <c r="AQ66" s="33">
        <v>0</v>
      </c>
      <c r="AR66" s="33">
        <v>0</v>
      </c>
      <c r="AS66" s="33">
        <v>0</v>
      </c>
      <c r="AT66" s="33">
        <v>0</v>
      </c>
      <c r="AU66" s="33">
        <v>0</v>
      </c>
      <c r="AV66" s="33">
        <v>0</v>
      </c>
      <c r="AW66" s="33">
        <v>0</v>
      </c>
      <c r="AX66" s="33">
        <v>0</v>
      </c>
      <c r="AY66" s="33">
        <v>0</v>
      </c>
      <c r="AZ66" s="33">
        <v>0</v>
      </c>
      <c r="BA66" s="33">
        <v>0</v>
      </c>
      <c r="BB66" s="33">
        <v>0</v>
      </c>
      <c r="BC66" s="33">
        <v>0</v>
      </c>
      <c r="BD66" s="33">
        <v>0</v>
      </c>
      <c r="BE66" s="33">
        <v>1</v>
      </c>
      <c r="BF66" s="33">
        <v>0</v>
      </c>
      <c r="BG66" s="33">
        <v>0</v>
      </c>
      <c r="BH66" s="33">
        <v>0</v>
      </c>
      <c r="BI66" s="33">
        <v>0</v>
      </c>
      <c r="BJ66" s="33">
        <v>0</v>
      </c>
      <c r="BK66" s="33">
        <v>0</v>
      </c>
      <c r="BL66" s="33">
        <v>0</v>
      </c>
      <c r="BM66" s="33">
        <v>0</v>
      </c>
      <c r="BN66" s="33">
        <v>0</v>
      </c>
      <c r="BO66" s="33">
        <v>0</v>
      </c>
      <c r="BP66" s="33">
        <v>0</v>
      </c>
      <c r="BQ66" s="33">
        <v>0</v>
      </c>
      <c r="BR66" s="33">
        <v>0</v>
      </c>
      <c r="BS66" s="33">
        <v>0</v>
      </c>
      <c r="BT66" s="33">
        <v>0</v>
      </c>
      <c r="BU66" s="33">
        <v>0</v>
      </c>
      <c r="BV66" s="33">
        <v>0</v>
      </c>
      <c r="BW66" s="33">
        <v>0</v>
      </c>
      <c r="BX66" s="33">
        <v>0</v>
      </c>
      <c r="BY66" s="33">
        <v>0</v>
      </c>
      <c r="BZ66" s="33">
        <v>0</v>
      </c>
      <c r="CA66" s="33">
        <v>0</v>
      </c>
      <c r="CB66" s="33">
        <v>0</v>
      </c>
      <c r="CC66" s="33">
        <v>0</v>
      </c>
      <c r="CD66" s="33">
        <v>0</v>
      </c>
      <c r="CE66" s="33">
        <v>0</v>
      </c>
      <c r="CF66" s="33">
        <v>0</v>
      </c>
      <c r="CG66" s="33">
        <v>0</v>
      </c>
      <c r="CH66" s="33">
        <v>0</v>
      </c>
      <c r="CI66" s="33">
        <v>0</v>
      </c>
      <c r="CJ66" s="33">
        <v>0</v>
      </c>
      <c r="CK66" s="33">
        <v>0</v>
      </c>
      <c r="CL66" s="33">
        <v>0</v>
      </c>
      <c r="CM66" s="33">
        <v>0</v>
      </c>
      <c r="CN66" s="33">
        <v>0</v>
      </c>
      <c r="CO66" s="33">
        <v>0</v>
      </c>
      <c r="CP66" s="33">
        <v>0</v>
      </c>
      <c r="CQ66" s="33">
        <v>0</v>
      </c>
      <c r="CR66" s="33">
        <v>0</v>
      </c>
      <c r="CS66" s="33">
        <v>0</v>
      </c>
      <c r="CT66" s="33">
        <v>0</v>
      </c>
      <c r="CU66" s="33">
        <v>0</v>
      </c>
      <c r="CV66" s="33">
        <v>0</v>
      </c>
      <c r="CW66" s="33">
        <v>0</v>
      </c>
      <c r="CX66" s="33">
        <v>0</v>
      </c>
      <c r="CY66" s="33">
        <v>0</v>
      </c>
      <c r="CZ66" s="33">
        <v>0</v>
      </c>
      <c r="DA66" s="33">
        <v>0</v>
      </c>
      <c r="DB66" s="33">
        <v>0</v>
      </c>
      <c r="DC66" s="33">
        <v>0</v>
      </c>
      <c r="DD66" s="33">
        <v>0</v>
      </c>
      <c r="DE66" s="33">
        <v>0</v>
      </c>
      <c r="DF66" s="33">
        <v>0</v>
      </c>
      <c r="DG66" s="33">
        <v>0</v>
      </c>
      <c r="DH66" s="33">
        <v>0</v>
      </c>
      <c r="DI66" s="33">
        <v>0</v>
      </c>
      <c r="DJ66" s="33">
        <v>0</v>
      </c>
      <c r="DK66" s="33">
        <v>0</v>
      </c>
      <c r="DL66" s="33">
        <v>0</v>
      </c>
      <c r="DM66" s="33">
        <v>0</v>
      </c>
      <c r="DN66" s="33">
        <v>0</v>
      </c>
      <c r="DO66" s="33">
        <v>0</v>
      </c>
      <c r="DP66" s="33">
        <v>0</v>
      </c>
      <c r="DQ66" s="33">
        <v>0</v>
      </c>
      <c r="DR66" s="33">
        <v>0</v>
      </c>
      <c r="DS66" s="33">
        <v>0</v>
      </c>
      <c r="DT66" s="33">
        <v>0</v>
      </c>
      <c r="DU66" s="33">
        <v>0</v>
      </c>
      <c r="DV66" s="33">
        <v>0</v>
      </c>
      <c r="DW66" s="33">
        <v>0</v>
      </c>
      <c r="DX66" s="33">
        <v>0</v>
      </c>
      <c r="DY66" s="33">
        <v>0</v>
      </c>
      <c r="DZ66" s="33">
        <v>0</v>
      </c>
      <c r="EA66" s="33">
        <v>0</v>
      </c>
      <c r="EB66" s="33">
        <v>0</v>
      </c>
      <c r="EC66" s="33">
        <v>0</v>
      </c>
      <c r="ED66" s="33">
        <v>0</v>
      </c>
      <c r="EE66" s="33">
        <v>0</v>
      </c>
      <c r="EF66" s="33">
        <v>0</v>
      </c>
      <c r="EG66" s="33">
        <v>0</v>
      </c>
      <c r="EH66" s="33">
        <v>0</v>
      </c>
    </row>
    <row r="67" spans="1:138" s="7" customFormat="1" ht="21.95" customHeight="1" thickBot="1" x14ac:dyDescent="0.25">
      <c r="A67" s="137" t="s">
        <v>368</v>
      </c>
      <c r="B67" s="138" t="s">
        <v>387</v>
      </c>
      <c r="C67" s="33">
        <v>0</v>
      </c>
      <c r="D67" s="33">
        <v>0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  <c r="AC67" s="33">
        <v>0</v>
      </c>
      <c r="AD67" s="33">
        <v>0</v>
      </c>
      <c r="AE67" s="33">
        <v>0</v>
      </c>
      <c r="AF67" s="33">
        <v>0</v>
      </c>
      <c r="AG67" s="33">
        <v>0</v>
      </c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3">
        <v>0</v>
      </c>
      <c r="AN67" s="33">
        <v>0</v>
      </c>
      <c r="AO67" s="33">
        <v>0</v>
      </c>
      <c r="AP67" s="33">
        <v>0</v>
      </c>
      <c r="AQ67" s="33">
        <v>0</v>
      </c>
      <c r="AR67" s="33">
        <v>0</v>
      </c>
      <c r="AS67" s="33">
        <v>0</v>
      </c>
      <c r="AT67" s="33">
        <v>0</v>
      </c>
      <c r="AU67" s="33">
        <v>0</v>
      </c>
      <c r="AV67" s="33">
        <v>0</v>
      </c>
      <c r="AW67" s="33">
        <v>0</v>
      </c>
      <c r="AX67" s="33">
        <v>0</v>
      </c>
      <c r="AY67" s="33">
        <v>0</v>
      </c>
      <c r="AZ67" s="33">
        <v>0</v>
      </c>
      <c r="BA67" s="33">
        <v>0</v>
      </c>
      <c r="BB67" s="33">
        <v>0</v>
      </c>
      <c r="BC67" s="33">
        <v>0</v>
      </c>
      <c r="BD67" s="33">
        <v>0</v>
      </c>
      <c r="BE67" s="33">
        <v>0</v>
      </c>
      <c r="BF67" s="33">
        <v>1</v>
      </c>
      <c r="BG67" s="33">
        <v>0</v>
      </c>
      <c r="BH67" s="33">
        <v>0</v>
      </c>
      <c r="BI67" s="33">
        <v>0</v>
      </c>
      <c r="BJ67" s="33">
        <v>0</v>
      </c>
      <c r="BK67" s="33">
        <v>0</v>
      </c>
      <c r="BL67" s="33">
        <v>0</v>
      </c>
      <c r="BM67" s="33">
        <v>0</v>
      </c>
      <c r="BN67" s="33">
        <v>0</v>
      </c>
      <c r="BO67" s="33">
        <v>0</v>
      </c>
      <c r="BP67" s="33">
        <v>0</v>
      </c>
      <c r="BQ67" s="33">
        <v>0</v>
      </c>
      <c r="BR67" s="33">
        <v>0</v>
      </c>
      <c r="BS67" s="33">
        <v>0</v>
      </c>
      <c r="BT67" s="33">
        <v>0</v>
      </c>
      <c r="BU67" s="33">
        <v>0</v>
      </c>
      <c r="BV67" s="33">
        <v>0</v>
      </c>
      <c r="BW67" s="33">
        <v>0</v>
      </c>
      <c r="BX67" s="33">
        <v>0</v>
      </c>
      <c r="BY67" s="33">
        <v>0</v>
      </c>
      <c r="BZ67" s="33">
        <v>0</v>
      </c>
      <c r="CA67" s="33">
        <v>0</v>
      </c>
      <c r="CB67" s="33">
        <v>0</v>
      </c>
      <c r="CC67" s="33">
        <v>0</v>
      </c>
      <c r="CD67" s="33">
        <v>0</v>
      </c>
      <c r="CE67" s="33">
        <v>0</v>
      </c>
      <c r="CF67" s="33">
        <v>0</v>
      </c>
      <c r="CG67" s="33">
        <v>0</v>
      </c>
      <c r="CH67" s="33">
        <v>0</v>
      </c>
      <c r="CI67" s="33">
        <v>0</v>
      </c>
      <c r="CJ67" s="33">
        <v>0</v>
      </c>
      <c r="CK67" s="33">
        <v>0</v>
      </c>
      <c r="CL67" s="33">
        <v>0</v>
      </c>
      <c r="CM67" s="33">
        <v>0</v>
      </c>
      <c r="CN67" s="33">
        <v>0</v>
      </c>
      <c r="CO67" s="33">
        <v>0</v>
      </c>
      <c r="CP67" s="33">
        <v>0</v>
      </c>
      <c r="CQ67" s="33">
        <v>0</v>
      </c>
      <c r="CR67" s="33">
        <v>0</v>
      </c>
      <c r="CS67" s="33">
        <v>0</v>
      </c>
      <c r="CT67" s="33">
        <v>0</v>
      </c>
      <c r="CU67" s="33">
        <v>0</v>
      </c>
      <c r="CV67" s="33">
        <v>0</v>
      </c>
      <c r="CW67" s="33">
        <v>0</v>
      </c>
      <c r="CX67" s="33">
        <v>0</v>
      </c>
      <c r="CY67" s="33">
        <v>0</v>
      </c>
      <c r="CZ67" s="33">
        <v>0</v>
      </c>
      <c r="DA67" s="33">
        <v>0</v>
      </c>
      <c r="DB67" s="33">
        <v>0</v>
      </c>
      <c r="DC67" s="33">
        <v>0</v>
      </c>
      <c r="DD67" s="33">
        <v>0</v>
      </c>
      <c r="DE67" s="33">
        <v>0</v>
      </c>
      <c r="DF67" s="33">
        <v>0</v>
      </c>
      <c r="DG67" s="33">
        <v>0</v>
      </c>
      <c r="DH67" s="33">
        <v>0</v>
      </c>
      <c r="DI67" s="33">
        <v>0</v>
      </c>
      <c r="DJ67" s="33">
        <v>0</v>
      </c>
      <c r="DK67" s="33">
        <v>0</v>
      </c>
      <c r="DL67" s="33">
        <v>0</v>
      </c>
      <c r="DM67" s="33">
        <v>0</v>
      </c>
      <c r="DN67" s="33">
        <v>0</v>
      </c>
      <c r="DO67" s="33">
        <v>0</v>
      </c>
      <c r="DP67" s="33">
        <v>0</v>
      </c>
      <c r="DQ67" s="33">
        <v>0</v>
      </c>
      <c r="DR67" s="33">
        <v>0</v>
      </c>
      <c r="DS67" s="33">
        <v>0</v>
      </c>
      <c r="DT67" s="33">
        <v>0</v>
      </c>
      <c r="DU67" s="33">
        <v>0</v>
      </c>
      <c r="DV67" s="33">
        <v>0</v>
      </c>
      <c r="DW67" s="33">
        <v>0</v>
      </c>
      <c r="DX67" s="33">
        <v>0</v>
      </c>
      <c r="DY67" s="33">
        <v>0</v>
      </c>
      <c r="DZ67" s="33">
        <v>0</v>
      </c>
      <c r="EA67" s="33">
        <v>0</v>
      </c>
      <c r="EB67" s="33">
        <v>0</v>
      </c>
      <c r="EC67" s="33">
        <v>0</v>
      </c>
      <c r="ED67" s="33">
        <v>0</v>
      </c>
      <c r="EE67" s="33">
        <v>0</v>
      </c>
      <c r="EF67" s="33">
        <v>0</v>
      </c>
      <c r="EG67" s="33">
        <v>0</v>
      </c>
      <c r="EH67" s="33">
        <v>0</v>
      </c>
    </row>
    <row r="68" spans="1:138" s="7" customFormat="1" ht="21.95" customHeight="1" thickBot="1" x14ac:dyDescent="0.25">
      <c r="A68" s="137" t="s">
        <v>187</v>
      </c>
      <c r="B68" s="138" t="s">
        <v>189</v>
      </c>
      <c r="C68" s="33">
        <v>0</v>
      </c>
      <c r="D68" s="33">
        <v>0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v>0</v>
      </c>
      <c r="AD68" s="33">
        <v>0</v>
      </c>
      <c r="AE68" s="33">
        <v>0</v>
      </c>
      <c r="AF68" s="33">
        <v>0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1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33">
        <v>0</v>
      </c>
      <c r="BR68" s="33">
        <v>0</v>
      </c>
      <c r="BS68" s="33">
        <v>0</v>
      </c>
      <c r="BT68" s="33">
        <v>0</v>
      </c>
      <c r="BU68" s="33">
        <v>0</v>
      </c>
      <c r="BV68" s="33">
        <v>0</v>
      </c>
      <c r="BW68" s="33">
        <v>0</v>
      </c>
      <c r="BX68" s="33">
        <v>0</v>
      </c>
      <c r="BY68" s="33">
        <v>0</v>
      </c>
      <c r="BZ68" s="33">
        <v>0</v>
      </c>
      <c r="CA68" s="33">
        <v>0</v>
      </c>
      <c r="CB68" s="33">
        <v>0</v>
      </c>
      <c r="CC68" s="33">
        <v>0</v>
      </c>
      <c r="CD68" s="33">
        <v>0</v>
      </c>
      <c r="CE68" s="33">
        <v>0</v>
      </c>
      <c r="CF68" s="33">
        <v>0</v>
      </c>
      <c r="CG68" s="33">
        <v>0</v>
      </c>
      <c r="CH68" s="33">
        <v>0</v>
      </c>
      <c r="CI68" s="33">
        <v>0</v>
      </c>
      <c r="CJ68" s="33">
        <v>0</v>
      </c>
      <c r="CK68" s="33">
        <v>0</v>
      </c>
      <c r="CL68" s="33">
        <v>0</v>
      </c>
      <c r="CM68" s="33">
        <v>0</v>
      </c>
      <c r="CN68" s="33">
        <v>0</v>
      </c>
      <c r="CO68" s="33">
        <v>0</v>
      </c>
      <c r="CP68" s="33">
        <v>0</v>
      </c>
      <c r="CQ68" s="33">
        <v>0</v>
      </c>
      <c r="CR68" s="33">
        <v>0</v>
      </c>
      <c r="CS68" s="33">
        <v>0</v>
      </c>
      <c r="CT68" s="33">
        <v>0</v>
      </c>
      <c r="CU68" s="33">
        <v>0</v>
      </c>
      <c r="CV68" s="33">
        <v>0</v>
      </c>
      <c r="CW68" s="33">
        <v>0</v>
      </c>
      <c r="CX68" s="33">
        <v>0</v>
      </c>
      <c r="CY68" s="33">
        <v>0</v>
      </c>
      <c r="CZ68" s="33">
        <v>0</v>
      </c>
      <c r="DA68" s="33">
        <v>0</v>
      </c>
      <c r="DB68" s="33">
        <v>0</v>
      </c>
      <c r="DC68" s="33">
        <v>0</v>
      </c>
      <c r="DD68" s="33">
        <v>0</v>
      </c>
      <c r="DE68" s="33">
        <v>0</v>
      </c>
      <c r="DF68" s="33">
        <v>0</v>
      </c>
      <c r="DG68" s="33">
        <v>0</v>
      </c>
      <c r="DH68" s="33">
        <v>0</v>
      </c>
      <c r="DI68" s="33">
        <v>0</v>
      </c>
      <c r="DJ68" s="33">
        <v>0</v>
      </c>
      <c r="DK68" s="33">
        <v>0</v>
      </c>
      <c r="DL68" s="33">
        <v>0</v>
      </c>
      <c r="DM68" s="33">
        <v>0</v>
      </c>
      <c r="DN68" s="33">
        <v>0</v>
      </c>
      <c r="DO68" s="33">
        <v>0</v>
      </c>
      <c r="DP68" s="33">
        <v>0</v>
      </c>
      <c r="DQ68" s="33">
        <v>0</v>
      </c>
      <c r="DR68" s="33">
        <v>0</v>
      </c>
      <c r="DS68" s="33">
        <v>0</v>
      </c>
      <c r="DT68" s="33">
        <v>0</v>
      </c>
      <c r="DU68" s="33">
        <v>0</v>
      </c>
      <c r="DV68" s="33">
        <v>0</v>
      </c>
      <c r="DW68" s="33">
        <v>0</v>
      </c>
      <c r="DX68" s="33">
        <v>0</v>
      </c>
      <c r="DY68" s="33">
        <v>0</v>
      </c>
      <c r="DZ68" s="33">
        <v>0</v>
      </c>
      <c r="EA68" s="33">
        <v>0</v>
      </c>
      <c r="EB68" s="33">
        <v>0</v>
      </c>
      <c r="EC68" s="33">
        <v>0</v>
      </c>
      <c r="ED68" s="33">
        <v>0</v>
      </c>
      <c r="EE68" s="33">
        <v>0</v>
      </c>
      <c r="EF68" s="33">
        <v>0</v>
      </c>
      <c r="EG68" s="33">
        <v>0</v>
      </c>
      <c r="EH68" s="33">
        <v>0</v>
      </c>
    </row>
    <row r="69" spans="1:138" s="7" customFormat="1" ht="21.95" customHeight="1" thickBot="1" x14ac:dyDescent="0.25">
      <c r="A69" s="137" t="s">
        <v>188</v>
      </c>
      <c r="B69" s="138" t="s">
        <v>190</v>
      </c>
      <c r="C69" s="33">
        <v>0</v>
      </c>
      <c r="D69" s="33">
        <v>0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v>0</v>
      </c>
      <c r="AD69" s="33">
        <v>0</v>
      </c>
      <c r="AE69" s="33">
        <v>0</v>
      </c>
      <c r="AF69" s="33">
        <v>0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1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33">
        <v>0</v>
      </c>
      <c r="BR69" s="33">
        <v>0</v>
      </c>
      <c r="BS69" s="33">
        <v>0</v>
      </c>
      <c r="BT69" s="33">
        <v>0</v>
      </c>
      <c r="BU69" s="33">
        <v>0</v>
      </c>
      <c r="BV69" s="33">
        <v>0</v>
      </c>
      <c r="BW69" s="33">
        <v>0</v>
      </c>
      <c r="BX69" s="33">
        <v>0</v>
      </c>
      <c r="BY69" s="33">
        <v>0</v>
      </c>
      <c r="BZ69" s="33">
        <v>0</v>
      </c>
      <c r="CA69" s="33">
        <v>0</v>
      </c>
      <c r="CB69" s="33">
        <v>0</v>
      </c>
      <c r="CC69" s="33">
        <v>0</v>
      </c>
      <c r="CD69" s="33">
        <v>0</v>
      </c>
      <c r="CE69" s="33">
        <v>0</v>
      </c>
      <c r="CF69" s="33">
        <v>0</v>
      </c>
      <c r="CG69" s="33">
        <v>0</v>
      </c>
      <c r="CH69" s="33">
        <v>0</v>
      </c>
      <c r="CI69" s="33">
        <v>0</v>
      </c>
      <c r="CJ69" s="33">
        <v>0</v>
      </c>
      <c r="CK69" s="33">
        <v>0</v>
      </c>
      <c r="CL69" s="33">
        <v>0</v>
      </c>
      <c r="CM69" s="33">
        <v>0</v>
      </c>
      <c r="CN69" s="33">
        <v>0</v>
      </c>
      <c r="CO69" s="33">
        <v>0</v>
      </c>
      <c r="CP69" s="33">
        <v>0</v>
      </c>
      <c r="CQ69" s="33">
        <v>0</v>
      </c>
      <c r="CR69" s="33">
        <v>0</v>
      </c>
      <c r="CS69" s="33">
        <v>0</v>
      </c>
      <c r="CT69" s="33">
        <v>0</v>
      </c>
      <c r="CU69" s="33">
        <v>0</v>
      </c>
      <c r="CV69" s="33">
        <v>0</v>
      </c>
      <c r="CW69" s="33">
        <v>0</v>
      </c>
      <c r="CX69" s="33">
        <v>0</v>
      </c>
      <c r="CY69" s="33">
        <v>0</v>
      </c>
      <c r="CZ69" s="33">
        <v>0</v>
      </c>
      <c r="DA69" s="33">
        <v>0</v>
      </c>
      <c r="DB69" s="33">
        <v>0</v>
      </c>
      <c r="DC69" s="33">
        <v>0</v>
      </c>
      <c r="DD69" s="33">
        <v>0</v>
      </c>
      <c r="DE69" s="33">
        <v>0</v>
      </c>
      <c r="DF69" s="33">
        <v>0</v>
      </c>
      <c r="DG69" s="33">
        <v>0</v>
      </c>
      <c r="DH69" s="33">
        <v>0</v>
      </c>
      <c r="DI69" s="33">
        <v>0</v>
      </c>
      <c r="DJ69" s="33">
        <v>0</v>
      </c>
      <c r="DK69" s="33">
        <v>0</v>
      </c>
      <c r="DL69" s="33">
        <v>0</v>
      </c>
      <c r="DM69" s="33">
        <v>0</v>
      </c>
      <c r="DN69" s="33">
        <v>0</v>
      </c>
      <c r="DO69" s="33">
        <v>0</v>
      </c>
      <c r="DP69" s="33">
        <v>0</v>
      </c>
      <c r="DQ69" s="33">
        <v>0</v>
      </c>
      <c r="DR69" s="33">
        <v>0</v>
      </c>
      <c r="DS69" s="33">
        <v>0</v>
      </c>
      <c r="DT69" s="33">
        <v>0</v>
      </c>
      <c r="DU69" s="33">
        <v>0</v>
      </c>
      <c r="DV69" s="33">
        <v>0</v>
      </c>
      <c r="DW69" s="33">
        <v>0</v>
      </c>
      <c r="DX69" s="33">
        <v>0</v>
      </c>
      <c r="DY69" s="33">
        <v>0</v>
      </c>
      <c r="DZ69" s="33">
        <v>0</v>
      </c>
      <c r="EA69" s="33">
        <v>0</v>
      </c>
      <c r="EB69" s="33">
        <v>0</v>
      </c>
      <c r="EC69" s="33">
        <v>0</v>
      </c>
      <c r="ED69" s="33">
        <v>0</v>
      </c>
      <c r="EE69" s="33">
        <v>0</v>
      </c>
      <c r="EF69" s="33">
        <v>0</v>
      </c>
      <c r="EG69" s="33">
        <v>0</v>
      </c>
      <c r="EH69" s="33">
        <v>0</v>
      </c>
    </row>
    <row r="70" spans="1:138" s="7" customFormat="1" ht="21.95" customHeight="1" thickBot="1" x14ac:dyDescent="0.25">
      <c r="A70" s="137" t="s">
        <v>191</v>
      </c>
      <c r="B70" s="138" t="s">
        <v>193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1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  <c r="BR70" s="33">
        <v>0</v>
      </c>
      <c r="BS70" s="33">
        <v>0</v>
      </c>
      <c r="BT70" s="33">
        <v>0</v>
      </c>
      <c r="BU70" s="33">
        <v>0</v>
      </c>
      <c r="BV70" s="33">
        <v>0</v>
      </c>
      <c r="BW70" s="33">
        <v>0</v>
      </c>
      <c r="BX70" s="33">
        <v>0</v>
      </c>
      <c r="BY70" s="33">
        <v>0</v>
      </c>
      <c r="BZ70" s="33">
        <v>0</v>
      </c>
      <c r="CA70" s="33">
        <v>0</v>
      </c>
      <c r="CB70" s="33">
        <v>0</v>
      </c>
      <c r="CC70" s="33">
        <v>0</v>
      </c>
      <c r="CD70" s="33">
        <v>0</v>
      </c>
      <c r="CE70" s="33">
        <v>0</v>
      </c>
      <c r="CF70" s="33">
        <v>0</v>
      </c>
      <c r="CG70" s="33">
        <v>0</v>
      </c>
      <c r="CH70" s="33">
        <v>0</v>
      </c>
      <c r="CI70" s="33">
        <v>0</v>
      </c>
      <c r="CJ70" s="33">
        <v>0</v>
      </c>
      <c r="CK70" s="33">
        <v>0</v>
      </c>
      <c r="CL70" s="33">
        <v>0</v>
      </c>
      <c r="CM70" s="33">
        <v>0</v>
      </c>
      <c r="CN70" s="33">
        <v>0</v>
      </c>
      <c r="CO70" s="33">
        <v>0</v>
      </c>
      <c r="CP70" s="33">
        <v>0</v>
      </c>
      <c r="CQ70" s="33">
        <v>0</v>
      </c>
      <c r="CR70" s="33">
        <v>0</v>
      </c>
      <c r="CS70" s="33">
        <v>0</v>
      </c>
      <c r="CT70" s="33">
        <v>0</v>
      </c>
      <c r="CU70" s="33">
        <v>0</v>
      </c>
      <c r="CV70" s="33">
        <v>0</v>
      </c>
      <c r="CW70" s="33">
        <v>0</v>
      </c>
      <c r="CX70" s="33">
        <v>0</v>
      </c>
      <c r="CY70" s="33">
        <v>0</v>
      </c>
      <c r="CZ70" s="33">
        <v>0</v>
      </c>
      <c r="DA70" s="33">
        <v>0</v>
      </c>
      <c r="DB70" s="33">
        <v>0</v>
      </c>
      <c r="DC70" s="33">
        <v>0</v>
      </c>
      <c r="DD70" s="33">
        <v>0</v>
      </c>
      <c r="DE70" s="33">
        <v>0</v>
      </c>
      <c r="DF70" s="33">
        <v>0</v>
      </c>
      <c r="DG70" s="33">
        <v>0</v>
      </c>
      <c r="DH70" s="33">
        <v>0</v>
      </c>
      <c r="DI70" s="33">
        <v>0</v>
      </c>
      <c r="DJ70" s="33">
        <v>0</v>
      </c>
      <c r="DK70" s="33">
        <v>0</v>
      </c>
      <c r="DL70" s="33">
        <v>0</v>
      </c>
      <c r="DM70" s="33">
        <v>0</v>
      </c>
      <c r="DN70" s="33">
        <v>0</v>
      </c>
      <c r="DO70" s="33">
        <v>0</v>
      </c>
      <c r="DP70" s="33">
        <v>0</v>
      </c>
      <c r="DQ70" s="33">
        <v>0</v>
      </c>
      <c r="DR70" s="33">
        <v>0</v>
      </c>
      <c r="DS70" s="33">
        <v>0</v>
      </c>
      <c r="DT70" s="33">
        <v>0</v>
      </c>
      <c r="DU70" s="33">
        <v>0</v>
      </c>
      <c r="DV70" s="33">
        <v>0</v>
      </c>
      <c r="DW70" s="33">
        <v>0</v>
      </c>
      <c r="DX70" s="33">
        <v>0</v>
      </c>
      <c r="DY70" s="33">
        <v>0</v>
      </c>
      <c r="DZ70" s="33">
        <v>0</v>
      </c>
      <c r="EA70" s="33">
        <v>0</v>
      </c>
      <c r="EB70" s="33">
        <v>0</v>
      </c>
      <c r="EC70" s="33">
        <v>0</v>
      </c>
      <c r="ED70" s="33">
        <v>0</v>
      </c>
      <c r="EE70" s="33">
        <v>0</v>
      </c>
      <c r="EF70" s="33">
        <v>0</v>
      </c>
      <c r="EG70" s="33">
        <v>0</v>
      </c>
      <c r="EH70" s="33">
        <v>0</v>
      </c>
    </row>
    <row r="71" spans="1:138" s="7" customFormat="1" ht="21.95" customHeight="1" thickBot="1" x14ac:dyDescent="0.25">
      <c r="A71" s="137" t="s">
        <v>192</v>
      </c>
      <c r="B71" s="138" t="s">
        <v>194</v>
      </c>
      <c r="C71" s="33">
        <v>0</v>
      </c>
      <c r="D71" s="33">
        <v>0</v>
      </c>
      <c r="E71" s="33">
        <v>0</v>
      </c>
      <c r="F71" s="33">
        <v>0</v>
      </c>
      <c r="G71" s="33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v>0</v>
      </c>
      <c r="AD71" s="33">
        <v>0</v>
      </c>
      <c r="AE71" s="33">
        <v>0</v>
      </c>
      <c r="AF71" s="33">
        <v>0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1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33">
        <v>0</v>
      </c>
      <c r="BR71" s="33">
        <v>0</v>
      </c>
      <c r="BS71" s="33">
        <v>0</v>
      </c>
      <c r="BT71" s="33">
        <v>0</v>
      </c>
      <c r="BU71" s="33">
        <v>0</v>
      </c>
      <c r="BV71" s="33">
        <v>0</v>
      </c>
      <c r="BW71" s="33">
        <v>0</v>
      </c>
      <c r="BX71" s="33">
        <v>0</v>
      </c>
      <c r="BY71" s="33">
        <v>0</v>
      </c>
      <c r="BZ71" s="33">
        <v>0</v>
      </c>
      <c r="CA71" s="33">
        <v>0</v>
      </c>
      <c r="CB71" s="33">
        <v>0</v>
      </c>
      <c r="CC71" s="33">
        <v>0</v>
      </c>
      <c r="CD71" s="33">
        <v>0</v>
      </c>
      <c r="CE71" s="33">
        <v>0</v>
      </c>
      <c r="CF71" s="33">
        <v>0</v>
      </c>
      <c r="CG71" s="33">
        <v>0</v>
      </c>
      <c r="CH71" s="33">
        <v>0</v>
      </c>
      <c r="CI71" s="33">
        <v>0</v>
      </c>
      <c r="CJ71" s="33">
        <v>0</v>
      </c>
      <c r="CK71" s="33">
        <v>0</v>
      </c>
      <c r="CL71" s="33">
        <v>0</v>
      </c>
      <c r="CM71" s="33">
        <v>0</v>
      </c>
      <c r="CN71" s="33">
        <v>0</v>
      </c>
      <c r="CO71" s="33">
        <v>0</v>
      </c>
      <c r="CP71" s="33">
        <v>0</v>
      </c>
      <c r="CQ71" s="33">
        <v>0</v>
      </c>
      <c r="CR71" s="33">
        <v>0</v>
      </c>
      <c r="CS71" s="33">
        <v>0</v>
      </c>
      <c r="CT71" s="33">
        <v>0</v>
      </c>
      <c r="CU71" s="33">
        <v>0</v>
      </c>
      <c r="CV71" s="33">
        <v>0</v>
      </c>
      <c r="CW71" s="33">
        <v>0</v>
      </c>
      <c r="CX71" s="33">
        <v>0</v>
      </c>
      <c r="CY71" s="33">
        <v>0</v>
      </c>
      <c r="CZ71" s="33">
        <v>0</v>
      </c>
      <c r="DA71" s="33">
        <v>0</v>
      </c>
      <c r="DB71" s="33">
        <v>0</v>
      </c>
      <c r="DC71" s="33">
        <v>0</v>
      </c>
      <c r="DD71" s="33">
        <v>0</v>
      </c>
      <c r="DE71" s="33">
        <v>0</v>
      </c>
      <c r="DF71" s="33">
        <v>0</v>
      </c>
      <c r="DG71" s="33">
        <v>0</v>
      </c>
      <c r="DH71" s="33">
        <v>0</v>
      </c>
      <c r="DI71" s="33">
        <v>0</v>
      </c>
      <c r="DJ71" s="33">
        <v>0</v>
      </c>
      <c r="DK71" s="33">
        <v>0</v>
      </c>
      <c r="DL71" s="33">
        <v>0</v>
      </c>
      <c r="DM71" s="33">
        <v>0</v>
      </c>
      <c r="DN71" s="33">
        <v>0</v>
      </c>
      <c r="DO71" s="33">
        <v>0</v>
      </c>
      <c r="DP71" s="33">
        <v>0</v>
      </c>
      <c r="DQ71" s="33">
        <v>0</v>
      </c>
      <c r="DR71" s="33">
        <v>0</v>
      </c>
      <c r="DS71" s="33">
        <v>0</v>
      </c>
      <c r="DT71" s="33">
        <v>0</v>
      </c>
      <c r="DU71" s="33">
        <v>0</v>
      </c>
      <c r="DV71" s="33">
        <v>0</v>
      </c>
      <c r="DW71" s="33">
        <v>0</v>
      </c>
      <c r="DX71" s="33">
        <v>0</v>
      </c>
      <c r="DY71" s="33">
        <v>0</v>
      </c>
      <c r="DZ71" s="33">
        <v>0</v>
      </c>
      <c r="EA71" s="33">
        <v>0</v>
      </c>
      <c r="EB71" s="33">
        <v>0</v>
      </c>
      <c r="EC71" s="33">
        <v>0</v>
      </c>
      <c r="ED71" s="33">
        <v>0</v>
      </c>
      <c r="EE71" s="33">
        <v>0</v>
      </c>
      <c r="EF71" s="33">
        <v>0</v>
      </c>
      <c r="EG71" s="33">
        <v>0</v>
      </c>
      <c r="EH71" s="33">
        <v>0</v>
      </c>
    </row>
    <row r="72" spans="1:138" s="7" customFormat="1" ht="21.95" customHeight="1" thickBot="1" x14ac:dyDescent="0.25">
      <c r="A72" s="137" t="s">
        <v>195</v>
      </c>
      <c r="B72" s="138" t="s">
        <v>197</v>
      </c>
      <c r="C72" s="33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v>0</v>
      </c>
      <c r="AD72" s="33">
        <v>0</v>
      </c>
      <c r="AE72" s="33">
        <v>0</v>
      </c>
      <c r="AF72" s="33">
        <v>0</v>
      </c>
      <c r="AG72" s="33">
        <v>0</v>
      </c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1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33">
        <v>0</v>
      </c>
      <c r="BR72" s="33">
        <v>0</v>
      </c>
      <c r="BS72" s="33">
        <v>0</v>
      </c>
      <c r="BT72" s="33">
        <v>0</v>
      </c>
      <c r="BU72" s="33">
        <v>0</v>
      </c>
      <c r="BV72" s="33">
        <v>0</v>
      </c>
      <c r="BW72" s="33">
        <v>0</v>
      </c>
      <c r="BX72" s="33">
        <v>0</v>
      </c>
      <c r="BY72" s="33">
        <v>0</v>
      </c>
      <c r="BZ72" s="33">
        <v>0</v>
      </c>
      <c r="CA72" s="33">
        <v>0</v>
      </c>
      <c r="CB72" s="33">
        <v>0</v>
      </c>
      <c r="CC72" s="33">
        <v>0</v>
      </c>
      <c r="CD72" s="33">
        <v>0</v>
      </c>
      <c r="CE72" s="33">
        <v>0</v>
      </c>
      <c r="CF72" s="33">
        <v>0</v>
      </c>
      <c r="CG72" s="33">
        <v>0</v>
      </c>
      <c r="CH72" s="33">
        <v>0</v>
      </c>
      <c r="CI72" s="33">
        <v>0</v>
      </c>
      <c r="CJ72" s="33">
        <v>0</v>
      </c>
      <c r="CK72" s="33">
        <v>0</v>
      </c>
      <c r="CL72" s="33">
        <v>0</v>
      </c>
      <c r="CM72" s="33">
        <v>0</v>
      </c>
      <c r="CN72" s="33">
        <v>0</v>
      </c>
      <c r="CO72" s="33">
        <v>0</v>
      </c>
      <c r="CP72" s="33">
        <v>0</v>
      </c>
      <c r="CQ72" s="33">
        <v>0</v>
      </c>
      <c r="CR72" s="33">
        <v>0</v>
      </c>
      <c r="CS72" s="33">
        <v>0</v>
      </c>
      <c r="CT72" s="33">
        <v>0</v>
      </c>
      <c r="CU72" s="33">
        <v>0</v>
      </c>
      <c r="CV72" s="33">
        <v>0</v>
      </c>
      <c r="CW72" s="33">
        <v>0</v>
      </c>
      <c r="CX72" s="33">
        <v>0</v>
      </c>
      <c r="CY72" s="33">
        <v>0</v>
      </c>
      <c r="CZ72" s="33">
        <v>0</v>
      </c>
      <c r="DA72" s="33">
        <v>0</v>
      </c>
      <c r="DB72" s="33">
        <v>0</v>
      </c>
      <c r="DC72" s="33">
        <v>0</v>
      </c>
      <c r="DD72" s="33">
        <v>0</v>
      </c>
      <c r="DE72" s="33">
        <v>0</v>
      </c>
      <c r="DF72" s="33">
        <v>0</v>
      </c>
      <c r="DG72" s="33">
        <v>0</v>
      </c>
      <c r="DH72" s="33">
        <v>0</v>
      </c>
      <c r="DI72" s="33">
        <v>0</v>
      </c>
      <c r="DJ72" s="33">
        <v>0</v>
      </c>
      <c r="DK72" s="33">
        <v>0</v>
      </c>
      <c r="DL72" s="33">
        <v>0</v>
      </c>
      <c r="DM72" s="33">
        <v>0</v>
      </c>
      <c r="DN72" s="33">
        <v>0</v>
      </c>
      <c r="DO72" s="33">
        <v>0</v>
      </c>
      <c r="DP72" s="33">
        <v>0</v>
      </c>
      <c r="DQ72" s="33">
        <v>0</v>
      </c>
      <c r="DR72" s="33">
        <v>0</v>
      </c>
      <c r="DS72" s="33">
        <v>0</v>
      </c>
      <c r="DT72" s="33">
        <v>0</v>
      </c>
      <c r="DU72" s="33">
        <v>0</v>
      </c>
      <c r="DV72" s="33">
        <v>0</v>
      </c>
      <c r="DW72" s="33">
        <v>0</v>
      </c>
      <c r="DX72" s="33">
        <v>0</v>
      </c>
      <c r="DY72" s="33">
        <v>0</v>
      </c>
      <c r="DZ72" s="33">
        <v>0</v>
      </c>
      <c r="EA72" s="33">
        <v>0</v>
      </c>
      <c r="EB72" s="33">
        <v>0</v>
      </c>
      <c r="EC72" s="33">
        <v>0</v>
      </c>
      <c r="ED72" s="33">
        <v>0</v>
      </c>
      <c r="EE72" s="33">
        <v>0</v>
      </c>
      <c r="EF72" s="33">
        <v>0</v>
      </c>
      <c r="EG72" s="33">
        <v>0</v>
      </c>
      <c r="EH72" s="33">
        <v>0</v>
      </c>
    </row>
    <row r="73" spans="1:138" s="7" customFormat="1" ht="21.95" customHeight="1" thickBot="1" x14ac:dyDescent="0.25">
      <c r="A73" s="137" t="s">
        <v>196</v>
      </c>
      <c r="B73" s="138" t="s">
        <v>199</v>
      </c>
      <c r="C73" s="33">
        <v>0</v>
      </c>
      <c r="D73" s="33">
        <v>0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v>0</v>
      </c>
      <c r="AD73" s="33">
        <v>0</v>
      </c>
      <c r="AE73" s="33">
        <v>0</v>
      </c>
      <c r="AF73" s="33">
        <v>0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1</v>
      </c>
      <c r="BM73" s="33">
        <v>0</v>
      </c>
      <c r="BN73" s="33">
        <v>0</v>
      </c>
      <c r="BO73" s="33">
        <v>0</v>
      </c>
      <c r="BP73" s="33">
        <v>0</v>
      </c>
      <c r="BQ73" s="33">
        <v>0</v>
      </c>
      <c r="BR73" s="33">
        <v>0</v>
      </c>
      <c r="BS73" s="33">
        <v>0</v>
      </c>
      <c r="BT73" s="33">
        <v>0</v>
      </c>
      <c r="BU73" s="33">
        <v>0</v>
      </c>
      <c r="BV73" s="33">
        <v>0</v>
      </c>
      <c r="BW73" s="33">
        <v>0</v>
      </c>
      <c r="BX73" s="33">
        <v>0</v>
      </c>
      <c r="BY73" s="33">
        <v>0</v>
      </c>
      <c r="BZ73" s="33">
        <v>0</v>
      </c>
      <c r="CA73" s="33">
        <v>0</v>
      </c>
      <c r="CB73" s="33">
        <v>0</v>
      </c>
      <c r="CC73" s="33">
        <v>0</v>
      </c>
      <c r="CD73" s="33">
        <v>0</v>
      </c>
      <c r="CE73" s="33">
        <v>0</v>
      </c>
      <c r="CF73" s="33">
        <v>0</v>
      </c>
      <c r="CG73" s="33">
        <v>0</v>
      </c>
      <c r="CH73" s="33">
        <v>0</v>
      </c>
      <c r="CI73" s="33">
        <v>0</v>
      </c>
      <c r="CJ73" s="33">
        <v>0</v>
      </c>
      <c r="CK73" s="33">
        <v>0</v>
      </c>
      <c r="CL73" s="33">
        <v>0</v>
      </c>
      <c r="CM73" s="33">
        <v>0</v>
      </c>
      <c r="CN73" s="33">
        <v>0</v>
      </c>
      <c r="CO73" s="33">
        <v>0</v>
      </c>
      <c r="CP73" s="33">
        <v>0</v>
      </c>
      <c r="CQ73" s="33">
        <v>0</v>
      </c>
      <c r="CR73" s="33">
        <v>0</v>
      </c>
      <c r="CS73" s="33">
        <v>0</v>
      </c>
      <c r="CT73" s="33">
        <v>0</v>
      </c>
      <c r="CU73" s="33">
        <v>0</v>
      </c>
      <c r="CV73" s="33">
        <v>0</v>
      </c>
      <c r="CW73" s="33">
        <v>0</v>
      </c>
      <c r="CX73" s="33">
        <v>0</v>
      </c>
      <c r="CY73" s="33">
        <v>0</v>
      </c>
      <c r="CZ73" s="33">
        <v>0</v>
      </c>
      <c r="DA73" s="33">
        <v>0</v>
      </c>
      <c r="DB73" s="33">
        <v>0</v>
      </c>
      <c r="DC73" s="33">
        <v>0</v>
      </c>
      <c r="DD73" s="33">
        <v>0</v>
      </c>
      <c r="DE73" s="33">
        <v>0</v>
      </c>
      <c r="DF73" s="33">
        <v>0</v>
      </c>
      <c r="DG73" s="33">
        <v>0</v>
      </c>
      <c r="DH73" s="33">
        <v>0</v>
      </c>
      <c r="DI73" s="33">
        <v>0</v>
      </c>
      <c r="DJ73" s="33">
        <v>0</v>
      </c>
      <c r="DK73" s="33">
        <v>0</v>
      </c>
      <c r="DL73" s="33">
        <v>0</v>
      </c>
      <c r="DM73" s="33">
        <v>0</v>
      </c>
      <c r="DN73" s="33">
        <v>0</v>
      </c>
      <c r="DO73" s="33">
        <v>0</v>
      </c>
      <c r="DP73" s="33">
        <v>0</v>
      </c>
      <c r="DQ73" s="33">
        <v>0</v>
      </c>
      <c r="DR73" s="33">
        <v>0</v>
      </c>
      <c r="DS73" s="33">
        <v>0</v>
      </c>
      <c r="DT73" s="33">
        <v>0</v>
      </c>
      <c r="DU73" s="33">
        <v>0</v>
      </c>
      <c r="DV73" s="33">
        <v>0</v>
      </c>
      <c r="DW73" s="33">
        <v>0</v>
      </c>
      <c r="DX73" s="33">
        <v>0</v>
      </c>
      <c r="DY73" s="33">
        <v>0</v>
      </c>
      <c r="DZ73" s="33">
        <v>0</v>
      </c>
      <c r="EA73" s="33">
        <v>0</v>
      </c>
      <c r="EB73" s="33">
        <v>0</v>
      </c>
      <c r="EC73" s="33">
        <v>0</v>
      </c>
      <c r="ED73" s="33">
        <v>0</v>
      </c>
      <c r="EE73" s="33">
        <v>0</v>
      </c>
      <c r="EF73" s="33">
        <v>0</v>
      </c>
      <c r="EG73" s="33">
        <v>0</v>
      </c>
      <c r="EH73" s="33">
        <v>0</v>
      </c>
    </row>
    <row r="74" spans="1:138" s="7" customFormat="1" ht="21.95" customHeight="1" thickBot="1" x14ac:dyDescent="0.25">
      <c r="A74" s="137" t="s">
        <v>198</v>
      </c>
      <c r="B74" s="138" t="s">
        <v>201</v>
      </c>
      <c r="C74" s="33">
        <v>0</v>
      </c>
      <c r="D74" s="33">
        <v>0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v>0</v>
      </c>
      <c r="AD74" s="33">
        <v>0</v>
      </c>
      <c r="AE74" s="33">
        <v>0</v>
      </c>
      <c r="AF74" s="33">
        <v>0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1</v>
      </c>
      <c r="BN74" s="33">
        <v>0</v>
      </c>
      <c r="BO74" s="33">
        <v>0</v>
      </c>
      <c r="BP74" s="33">
        <v>0</v>
      </c>
      <c r="BQ74" s="33">
        <v>0</v>
      </c>
      <c r="BR74" s="33">
        <v>0</v>
      </c>
      <c r="BS74" s="33">
        <v>0</v>
      </c>
      <c r="BT74" s="33">
        <v>0</v>
      </c>
      <c r="BU74" s="33">
        <v>0</v>
      </c>
      <c r="BV74" s="33">
        <v>0</v>
      </c>
      <c r="BW74" s="33">
        <v>0</v>
      </c>
      <c r="BX74" s="33">
        <v>0</v>
      </c>
      <c r="BY74" s="33">
        <v>0</v>
      </c>
      <c r="BZ74" s="33">
        <v>0</v>
      </c>
      <c r="CA74" s="33">
        <v>0</v>
      </c>
      <c r="CB74" s="33">
        <v>0</v>
      </c>
      <c r="CC74" s="33">
        <v>0</v>
      </c>
      <c r="CD74" s="33">
        <v>0</v>
      </c>
      <c r="CE74" s="33">
        <v>0</v>
      </c>
      <c r="CF74" s="33">
        <v>0</v>
      </c>
      <c r="CG74" s="33">
        <v>0</v>
      </c>
      <c r="CH74" s="33">
        <v>0</v>
      </c>
      <c r="CI74" s="33">
        <v>0</v>
      </c>
      <c r="CJ74" s="33">
        <v>0</v>
      </c>
      <c r="CK74" s="33">
        <v>0</v>
      </c>
      <c r="CL74" s="33">
        <v>0</v>
      </c>
      <c r="CM74" s="33">
        <v>0</v>
      </c>
      <c r="CN74" s="33">
        <v>0</v>
      </c>
      <c r="CO74" s="33">
        <v>0</v>
      </c>
      <c r="CP74" s="33">
        <v>0</v>
      </c>
      <c r="CQ74" s="33">
        <v>0</v>
      </c>
      <c r="CR74" s="33">
        <v>0</v>
      </c>
      <c r="CS74" s="33">
        <v>0</v>
      </c>
      <c r="CT74" s="33">
        <v>0</v>
      </c>
      <c r="CU74" s="33">
        <v>0</v>
      </c>
      <c r="CV74" s="33">
        <v>0</v>
      </c>
      <c r="CW74" s="33">
        <v>0</v>
      </c>
      <c r="CX74" s="33">
        <v>0</v>
      </c>
      <c r="CY74" s="33">
        <v>0</v>
      </c>
      <c r="CZ74" s="33">
        <v>0</v>
      </c>
      <c r="DA74" s="33">
        <v>0</v>
      </c>
      <c r="DB74" s="33">
        <v>0</v>
      </c>
      <c r="DC74" s="33">
        <v>0</v>
      </c>
      <c r="DD74" s="33">
        <v>0</v>
      </c>
      <c r="DE74" s="33">
        <v>0</v>
      </c>
      <c r="DF74" s="33">
        <v>0</v>
      </c>
      <c r="DG74" s="33">
        <v>0</v>
      </c>
      <c r="DH74" s="33">
        <v>0</v>
      </c>
      <c r="DI74" s="33">
        <v>0</v>
      </c>
      <c r="DJ74" s="33">
        <v>0</v>
      </c>
      <c r="DK74" s="33">
        <v>0</v>
      </c>
      <c r="DL74" s="33">
        <v>0</v>
      </c>
      <c r="DM74" s="33">
        <v>0</v>
      </c>
      <c r="DN74" s="33">
        <v>0</v>
      </c>
      <c r="DO74" s="33">
        <v>0</v>
      </c>
      <c r="DP74" s="33">
        <v>0</v>
      </c>
      <c r="DQ74" s="33">
        <v>0</v>
      </c>
      <c r="DR74" s="33">
        <v>0</v>
      </c>
      <c r="DS74" s="33">
        <v>0</v>
      </c>
      <c r="DT74" s="33">
        <v>0</v>
      </c>
      <c r="DU74" s="33">
        <v>0</v>
      </c>
      <c r="DV74" s="33">
        <v>0</v>
      </c>
      <c r="DW74" s="33">
        <v>0</v>
      </c>
      <c r="DX74" s="33">
        <v>0</v>
      </c>
      <c r="DY74" s="33">
        <v>0</v>
      </c>
      <c r="DZ74" s="33">
        <v>0</v>
      </c>
      <c r="EA74" s="33">
        <v>0</v>
      </c>
      <c r="EB74" s="33">
        <v>0</v>
      </c>
      <c r="EC74" s="33">
        <v>0</v>
      </c>
      <c r="ED74" s="33">
        <v>0</v>
      </c>
      <c r="EE74" s="33">
        <v>0</v>
      </c>
      <c r="EF74" s="33">
        <v>0</v>
      </c>
      <c r="EG74" s="33">
        <v>0</v>
      </c>
      <c r="EH74" s="33">
        <v>0</v>
      </c>
    </row>
    <row r="75" spans="1:138" s="7" customFormat="1" ht="21.95" customHeight="1" thickBot="1" x14ac:dyDescent="0.25">
      <c r="A75" s="137" t="s">
        <v>200</v>
      </c>
      <c r="B75" s="138" t="s">
        <v>203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1</v>
      </c>
      <c r="BO75" s="33">
        <v>0</v>
      </c>
      <c r="BP75" s="33">
        <v>0</v>
      </c>
      <c r="BQ75" s="33">
        <v>0</v>
      </c>
      <c r="BR75" s="33">
        <v>0</v>
      </c>
      <c r="BS75" s="33">
        <v>0</v>
      </c>
      <c r="BT75" s="33">
        <v>0</v>
      </c>
      <c r="BU75" s="33">
        <v>0</v>
      </c>
      <c r="BV75" s="33">
        <v>0</v>
      </c>
      <c r="BW75" s="33">
        <v>0</v>
      </c>
      <c r="BX75" s="33">
        <v>0</v>
      </c>
      <c r="BY75" s="33">
        <v>0</v>
      </c>
      <c r="BZ75" s="33">
        <v>0</v>
      </c>
      <c r="CA75" s="33">
        <v>0</v>
      </c>
      <c r="CB75" s="33">
        <v>0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</v>
      </c>
      <c r="CK75" s="33">
        <v>0</v>
      </c>
      <c r="CL75" s="33">
        <v>0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</v>
      </c>
      <c r="DX75" s="33">
        <v>0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</row>
    <row r="76" spans="1:138" s="7" customFormat="1" ht="21.95" customHeight="1" thickBot="1" x14ac:dyDescent="0.25">
      <c r="A76" s="137" t="s">
        <v>202</v>
      </c>
      <c r="B76" s="138" t="s">
        <v>205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1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</row>
    <row r="77" spans="1:138" s="7" customFormat="1" ht="21.95" customHeight="1" thickBot="1" x14ac:dyDescent="0.25">
      <c r="A77" s="137" t="s">
        <v>204</v>
      </c>
      <c r="B77" s="138" t="s">
        <v>207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1</v>
      </c>
      <c r="BQ77" s="33">
        <v>0</v>
      </c>
      <c r="BR77" s="33">
        <v>0</v>
      </c>
      <c r="BS77" s="33">
        <v>0</v>
      </c>
      <c r="BT77" s="33">
        <v>0</v>
      </c>
      <c r="BU77" s="33">
        <v>0</v>
      </c>
      <c r="BV77" s="33">
        <v>0</v>
      </c>
      <c r="BW77" s="33">
        <v>0</v>
      </c>
      <c r="BX77" s="33">
        <v>0</v>
      </c>
      <c r="BY77" s="33">
        <v>0</v>
      </c>
      <c r="BZ77" s="33">
        <v>0</v>
      </c>
      <c r="CA77" s="33">
        <v>0</v>
      </c>
      <c r="CB77" s="33">
        <v>0</v>
      </c>
      <c r="CC77" s="33">
        <v>0</v>
      </c>
      <c r="CD77" s="33">
        <v>0</v>
      </c>
      <c r="CE77" s="33">
        <v>0</v>
      </c>
      <c r="CF77" s="33">
        <v>0</v>
      </c>
      <c r="CG77" s="33">
        <v>0</v>
      </c>
      <c r="CH77" s="33">
        <v>0</v>
      </c>
      <c r="CI77" s="33">
        <v>0</v>
      </c>
      <c r="CJ77" s="33">
        <v>0</v>
      </c>
      <c r="CK77" s="33">
        <v>0</v>
      </c>
      <c r="CL77" s="33">
        <v>0</v>
      </c>
      <c r="CM77" s="33">
        <v>0</v>
      </c>
      <c r="CN77" s="33">
        <v>0</v>
      </c>
      <c r="CO77" s="33">
        <v>0</v>
      </c>
      <c r="CP77" s="33">
        <v>0</v>
      </c>
      <c r="CQ77" s="33">
        <v>0</v>
      </c>
      <c r="CR77" s="33">
        <v>0</v>
      </c>
      <c r="CS77" s="33">
        <v>0</v>
      </c>
      <c r="CT77" s="33">
        <v>0</v>
      </c>
      <c r="CU77" s="33">
        <v>0</v>
      </c>
      <c r="CV77" s="33">
        <v>0</v>
      </c>
      <c r="CW77" s="33">
        <v>0</v>
      </c>
      <c r="CX77" s="33">
        <v>0</v>
      </c>
      <c r="CY77" s="33">
        <v>0</v>
      </c>
      <c r="CZ77" s="33">
        <v>0</v>
      </c>
      <c r="DA77" s="33">
        <v>0</v>
      </c>
      <c r="DB77" s="33">
        <v>0</v>
      </c>
      <c r="DC77" s="33">
        <v>0</v>
      </c>
      <c r="DD77" s="33">
        <v>0</v>
      </c>
      <c r="DE77" s="33">
        <v>0</v>
      </c>
      <c r="DF77" s="33">
        <v>0</v>
      </c>
      <c r="DG77" s="33">
        <v>0</v>
      </c>
      <c r="DH77" s="33">
        <v>0</v>
      </c>
      <c r="DI77" s="33">
        <v>0</v>
      </c>
      <c r="DJ77" s="33">
        <v>0</v>
      </c>
      <c r="DK77" s="33">
        <v>0</v>
      </c>
      <c r="DL77" s="33">
        <v>0</v>
      </c>
      <c r="DM77" s="33">
        <v>0</v>
      </c>
      <c r="DN77" s="33">
        <v>0</v>
      </c>
      <c r="DO77" s="33">
        <v>0</v>
      </c>
      <c r="DP77" s="33">
        <v>0</v>
      </c>
      <c r="DQ77" s="33">
        <v>0</v>
      </c>
      <c r="DR77" s="33">
        <v>0</v>
      </c>
      <c r="DS77" s="33">
        <v>0</v>
      </c>
      <c r="DT77" s="33">
        <v>0</v>
      </c>
      <c r="DU77" s="33">
        <v>0</v>
      </c>
      <c r="DV77" s="33">
        <v>0</v>
      </c>
      <c r="DW77" s="33">
        <v>0</v>
      </c>
      <c r="DX77" s="33">
        <v>0</v>
      </c>
      <c r="DY77" s="33">
        <v>0</v>
      </c>
      <c r="DZ77" s="33">
        <v>0</v>
      </c>
      <c r="EA77" s="33">
        <v>0</v>
      </c>
      <c r="EB77" s="33">
        <v>0</v>
      </c>
      <c r="EC77" s="33">
        <v>0</v>
      </c>
      <c r="ED77" s="33">
        <v>0</v>
      </c>
      <c r="EE77" s="33">
        <v>0</v>
      </c>
      <c r="EF77" s="33">
        <v>0</v>
      </c>
      <c r="EG77" s="33">
        <v>0</v>
      </c>
      <c r="EH77" s="33">
        <v>0</v>
      </c>
    </row>
    <row r="78" spans="1:138" s="7" customFormat="1" ht="21.95" customHeight="1" thickBot="1" x14ac:dyDescent="0.25">
      <c r="A78" s="137" t="s">
        <v>206</v>
      </c>
      <c r="B78" s="138" t="s">
        <v>209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1</v>
      </c>
      <c r="BR78" s="33">
        <v>0</v>
      </c>
      <c r="BS78" s="33">
        <v>0</v>
      </c>
      <c r="BT78" s="33">
        <v>0</v>
      </c>
      <c r="BU78" s="33">
        <v>0</v>
      </c>
      <c r="BV78" s="33">
        <v>0</v>
      </c>
      <c r="BW78" s="33">
        <v>0</v>
      </c>
      <c r="BX78" s="33">
        <v>0</v>
      </c>
      <c r="BY78" s="33">
        <v>0</v>
      </c>
      <c r="BZ78" s="33">
        <v>0</v>
      </c>
      <c r="CA78" s="33">
        <v>0</v>
      </c>
      <c r="CB78" s="33">
        <v>0</v>
      </c>
      <c r="CC78" s="33">
        <v>0</v>
      </c>
      <c r="CD78" s="33">
        <v>0</v>
      </c>
      <c r="CE78" s="33">
        <v>0</v>
      </c>
      <c r="CF78" s="33">
        <v>0</v>
      </c>
      <c r="CG78" s="33">
        <v>0</v>
      </c>
      <c r="CH78" s="33">
        <v>0</v>
      </c>
      <c r="CI78" s="33">
        <v>0</v>
      </c>
      <c r="CJ78" s="33">
        <v>0</v>
      </c>
      <c r="CK78" s="33">
        <v>0</v>
      </c>
      <c r="CL78" s="33">
        <v>0</v>
      </c>
      <c r="CM78" s="33">
        <v>0</v>
      </c>
      <c r="CN78" s="33">
        <v>0</v>
      </c>
      <c r="CO78" s="33">
        <v>0</v>
      </c>
      <c r="CP78" s="33">
        <v>0</v>
      </c>
      <c r="CQ78" s="33">
        <v>0</v>
      </c>
      <c r="CR78" s="33">
        <v>0</v>
      </c>
      <c r="CS78" s="33">
        <v>0</v>
      </c>
      <c r="CT78" s="33">
        <v>0</v>
      </c>
      <c r="CU78" s="33">
        <v>0</v>
      </c>
      <c r="CV78" s="33">
        <v>0</v>
      </c>
      <c r="CW78" s="33">
        <v>0</v>
      </c>
      <c r="CX78" s="33">
        <v>0</v>
      </c>
      <c r="CY78" s="33">
        <v>0</v>
      </c>
      <c r="CZ78" s="33">
        <v>0</v>
      </c>
      <c r="DA78" s="33">
        <v>0</v>
      </c>
      <c r="DB78" s="33">
        <v>0</v>
      </c>
      <c r="DC78" s="33">
        <v>0</v>
      </c>
      <c r="DD78" s="33">
        <v>0</v>
      </c>
      <c r="DE78" s="33">
        <v>0</v>
      </c>
      <c r="DF78" s="33">
        <v>0</v>
      </c>
      <c r="DG78" s="33">
        <v>0</v>
      </c>
      <c r="DH78" s="33">
        <v>0</v>
      </c>
      <c r="DI78" s="33">
        <v>0</v>
      </c>
      <c r="DJ78" s="33">
        <v>0</v>
      </c>
      <c r="DK78" s="33">
        <v>0</v>
      </c>
      <c r="DL78" s="33">
        <v>0</v>
      </c>
      <c r="DM78" s="33">
        <v>0</v>
      </c>
      <c r="DN78" s="33">
        <v>0</v>
      </c>
      <c r="DO78" s="33">
        <v>0</v>
      </c>
      <c r="DP78" s="33">
        <v>0</v>
      </c>
      <c r="DQ78" s="33">
        <v>0</v>
      </c>
      <c r="DR78" s="33">
        <v>0</v>
      </c>
      <c r="DS78" s="33">
        <v>0</v>
      </c>
      <c r="DT78" s="33">
        <v>0</v>
      </c>
      <c r="DU78" s="33">
        <v>0</v>
      </c>
      <c r="DV78" s="33">
        <v>0</v>
      </c>
      <c r="DW78" s="33">
        <v>0</v>
      </c>
      <c r="DX78" s="33">
        <v>0</v>
      </c>
      <c r="DY78" s="33">
        <v>0</v>
      </c>
      <c r="DZ78" s="33">
        <v>0</v>
      </c>
      <c r="EA78" s="33">
        <v>0</v>
      </c>
      <c r="EB78" s="33">
        <v>0</v>
      </c>
      <c r="EC78" s="33">
        <v>0</v>
      </c>
      <c r="ED78" s="33">
        <v>0</v>
      </c>
      <c r="EE78" s="33">
        <v>0</v>
      </c>
      <c r="EF78" s="33">
        <v>0</v>
      </c>
      <c r="EG78" s="33">
        <v>0</v>
      </c>
      <c r="EH78" s="33">
        <v>0</v>
      </c>
    </row>
    <row r="79" spans="1:138" s="7" customFormat="1" ht="21.95" customHeight="1" thickBot="1" x14ac:dyDescent="0.25">
      <c r="A79" s="137" t="s">
        <v>208</v>
      </c>
      <c r="B79" s="138" t="s">
        <v>210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  <c r="BR79" s="33">
        <v>1</v>
      </c>
      <c r="BS79" s="33">
        <v>0</v>
      </c>
      <c r="BT79" s="33">
        <v>0</v>
      </c>
      <c r="BU79" s="33">
        <v>0</v>
      </c>
      <c r="BV79" s="33">
        <v>0</v>
      </c>
      <c r="BW79" s="33">
        <v>0</v>
      </c>
      <c r="BX79" s="33">
        <v>0</v>
      </c>
      <c r="BY79" s="33">
        <v>0</v>
      </c>
      <c r="BZ79" s="33">
        <v>0</v>
      </c>
      <c r="CA79" s="33">
        <v>0</v>
      </c>
      <c r="CB79" s="33">
        <v>0</v>
      </c>
      <c r="CC79" s="33">
        <v>0</v>
      </c>
      <c r="CD79" s="33">
        <v>0</v>
      </c>
      <c r="CE79" s="33">
        <v>0</v>
      </c>
      <c r="CF79" s="33">
        <v>0</v>
      </c>
      <c r="CG79" s="33">
        <v>0</v>
      </c>
      <c r="CH79" s="33">
        <v>0</v>
      </c>
      <c r="CI79" s="33">
        <v>0</v>
      </c>
      <c r="CJ79" s="33">
        <v>0</v>
      </c>
      <c r="CK79" s="33">
        <v>0</v>
      </c>
      <c r="CL79" s="33">
        <v>0</v>
      </c>
      <c r="CM79" s="33">
        <v>0</v>
      </c>
      <c r="CN79" s="33">
        <v>0</v>
      </c>
      <c r="CO79" s="33">
        <v>0</v>
      </c>
      <c r="CP79" s="33">
        <v>0</v>
      </c>
      <c r="CQ79" s="33">
        <v>0</v>
      </c>
      <c r="CR79" s="33">
        <v>0</v>
      </c>
      <c r="CS79" s="33">
        <v>0</v>
      </c>
      <c r="CT79" s="33">
        <v>0</v>
      </c>
      <c r="CU79" s="33">
        <v>0</v>
      </c>
      <c r="CV79" s="33">
        <v>0</v>
      </c>
      <c r="CW79" s="33">
        <v>0</v>
      </c>
      <c r="CX79" s="33">
        <v>0</v>
      </c>
      <c r="CY79" s="33">
        <v>0</v>
      </c>
      <c r="CZ79" s="33">
        <v>0</v>
      </c>
      <c r="DA79" s="33">
        <v>0</v>
      </c>
      <c r="DB79" s="33">
        <v>0</v>
      </c>
      <c r="DC79" s="33">
        <v>0</v>
      </c>
      <c r="DD79" s="33">
        <v>0</v>
      </c>
      <c r="DE79" s="33">
        <v>0</v>
      </c>
      <c r="DF79" s="33">
        <v>0</v>
      </c>
      <c r="DG79" s="33">
        <v>0</v>
      </c>
      <c r="DH79" s="33">
        <v>0</v>
      </c>
      <c r="DI79" s="33">
        <v>0</v>
      </c>
      <c r="DJ79" s="33">
        <v>0</v>
      </c>
      <c r="DK79" s="33">
        <v>0</v>
      </c>
      <c r="DL79" s="33">
        <v>0</v>
      </c>
      <c r="DM79" s="33">
        <v>0</v>
      </c>
      <c r="DN79" s="33">
        <v>0</v>
      </c>
      <c r="DO79" s="33">
        <v>0</v>
      </c>
      <c r="DP79" s="33">
        <v>0</v>
      </c>
      <c r="DQ79" s="33">
        <v>0</v>
      </c>
      <c r="DR79" s="33">
        <v>0</v>
      </c>
      <c r="DS79" s="33">
        <v>0</v>
      </c>
      <c r="DT79" s="33">
        <v>0</v>
      </c>
      <c r="DU79" s="33">
        <v>0</v>
      </c>
      <c r="DV79" s="33">
        <v>0</v>
      </c>
      <c r="DW79" s="33">
        <v>0</v>
      </c>
      <c r="DX79" s="33">
        <v>0</v>
      </c>
      <c r="DY79" s="33">
        <v>0</v>
      </c>
      <c r="DZ79" s="33">
        <v>0</v>
      </c>
      <c r="EA79" s="33">
        <v>0</v>
      </c>
      <c r="EB79" s="33">
        <v>0</v>
      </c>
      <c r="EC79" s="33">
        <v>0</v>
      </c>
      <c r="ED79" s="33">
        <v>0</v>
      </c>
      <c r="EE79" s="33">
        <v>0</v>
      </c>
      <c r="EF79" s="33">
        <v>0</v>
      </c>
      <c r="EG79" s="33">
        <v>0</v>
      </c>
      <c r="EH79" s="33">
        <v>0</v>
      </c>
    </row>
    <row r="80" spans="1:138" s="7" customFormat="1" ht="21.95" customHeight="1" thickBot="1" x14ac:dyDescent="0.25">
      <c r="A80" s="137" t="s">
        <v>369</v>
      </c>
      <c r="B80" s="138" t="s">
        <v>388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  <c r="BR80" s="33">
        <v>0</v>
      </c>
      <c r="BS80" s="33">
        <v>1</v>
      </c>
      <c r="BT80" s="33">
        <v>0</v>
      </c>
      <c r="BU80" s="33">
        <v>0</v>
      </c>
      <c r="BV80" s="33">
        <v>0</v>
      </c>
      <c r="BW80" s="33">
        <v>0</v>
      </c>
      <c r="BX80" s="33">
        <v>0</v>
      </c>
      <c r="BY80" s="33">
        <v>0</v>
      </c>
      <c r="BZ80" s="33">
        <v>0</v>
      </c>
      <c r="CA80" s="33">
        <v>0</v>
      </c>
      <c r="CB80" s="33">
        <v>0</v>
      </c>
      <c r="CC80" s="33">
        <v>0</v>
      </c>
      <c r="CD80" s="33">
        <v>0</v>
      </c>
      <c r="CE80" s="33">
        <v>0</v>
      </c>
      <c r="CF80" s="33">
        <v>0</v>
      </c>
      <c r="CG80" s="33">
        <v>0</v>
      </c>
      <c r="CH80" s="33">
        <v>0</v>
      </c>
      <c r="CI80" s="33">
        <v>0</v>
      </c>
      <c r="CJ80" s="33">
        <v>0</v>
      </c>
      <c r="CK80" s="33">
        <v>0</v>
      </c>
      <c r="CL80" s="33">
        <v>0</v>
      </c>
      <c r="CM80" s="33">
        <v>0</v>
      </c>
      <c r="CN80" s="33">
        <v>0</v>
      </c>
      <c r="CO80" s="33">
        <v>0</v>
      </c>
      <c r="CP80" s="33">
        <v>0</v>
      </c>
      <c r="CQ80" s="33">
        <v>0</v>
      </c>
      <c r="CR80" s="33">
        <v>0</v>
      </c>
      <c r="CS80" s="33">
        <v>0</v>
      </c>
      <c r="CT80" s="33">
        <v>0</v>
      </c>
      <c r="CU80" s="33">
        <v>0</v>
      </c>
      <c r="CV80" s="33">
        <v>0</v>
      </c>
      <c r="CW80" s="33">
        <v>0</v>
      </c>
      <c r="CX80" s="33">
        <v>0</v>
      </c>
      <c r="CY80" s="33">
        <v>0</v>
      </c>
      <c r="CZ80" s="33">
        <v>0</v>
      </c>
      <c r="DA80" s="33">
        <v>0</v>
      </c>
      <c r="DB80" s="33">
        <v>0</v>
      </c>
      <c r="DC80" s="33">
        <v>0</v>
      </c>
      <c r="DD80" s="33">
        <v>0</v>
      </c>
      <c r="DE80" s="33">
        <v>0</v>
      </c>
      <c r="DF80" s="33">
        <v>0</v>
      </c>
      <c r="DG80" s="33">
        <v>0</v>
      </c>
      <c r="DH80" s="33">
        <v>0</v>
      </c>
      <c r="DI80" s="33">
        <v>0</v>
      </c>
      <c r="DJ80" s="33">
        <v>0</v>
      </c>
      <c r="DK80" s="33">
        <v>0</v>
      </c>
      <c r="DL80" s="33">
        <v>0</v>
      </c>
      <c r="DM80" s="33">
        <v>0</v>
      </c>
      <c r="DN80" s="33">
        <v>0</v>
      </c>
      <c r="DO80" s="33">
        <v>0</v>
      </c>
      <c r="DP80" s="33">
        <v>0</v>
      </c>
      <c r="DQ80" s="33">
        <v>0</v>
      </c>
      <c r="DR80" s="33">
        <v>0</v>
      </c>
      <c r="DS80" s="33">
        <v>0</v>
      </c>
      <c r="DT80" s="33">
        <v>0</v>
      </c>
      <c r="DU80" s="33">
        <v>0</v>
      </c>
      <c r="DV80" s="33">
        <v>0</v>
      </c>
      <c r="DW80" s="33">
        <v>0</v>
      </c>
      <c r="DX80" s="33">
        <v>0</v>
      </c>
      <c r="DY80" s="33">
        <v>0</v>
      </c>
      <c r="DZ80" s="33">
        <v>0</v>
      </c>
      <c r="EA80" s="33">
        <v>0</v>
      </c>
      <c r="EB80" s="33">
        <v>0</v>
      </c>
      <c r="EC80" s="33">
        <v>0</v>
      </c>
      <c r="ED80" s="33">
        <v>0</v>
      </c>
      <c r="EE80" s="33">
        <v>0</v>
      </c>
      <c r="EF80" s="33">
        <v>0</v>
      </c>
      <c r="EG80" s="33">
        <v>0</v>
      </c>
      <c r="EH80" s="33">
        <v>0</v>
      </c>
    </row>
    <row r="81" spans="1:138" s="7" customFormat="1" ht="21.95" customHeight="1" thickBot="1" x14ac:dyDescent="0.25">
      <c r="A81" s="137" t="s">
        <v>211</v>
      </c>
      <c r="B81" s="138" t="s">
        <v>213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  <c r="BR81" s="33">
        <v>0</v>
      </c>
      <c r="BS81" s="33">
        <v>0</v>
      </c>
      <c r="BT81" s="33">
        <v>1</v>
      </c>
      <c r="BU81" s="33">
        <v>0</v>
      </c>
      <c r="BV81" s="33">
        <v>0</v>
      </c>
      <c r="BW81" s="33">
        <v>0</v>
      </c>
      <c r="BX81" s="33">
        <v>0</v>
      </c>
      <c r="BY81" s="33">
        <v>0</v>
      </c>
      <c r="BZ81" s="33">
        <v>0</v>
      </c>
      <c r="CA81" s="33">
        <v>0</v>
      </c>
      <c r="CB81" s="33">
        <v>0</v>
      </c>
      <c r="CC81" s="33">
        <v>0</v>
      </c>
      <c r="CD81" s="33">
        <v>0</v>
      </c>
      <c r="CE81" s="33">
        <v>0</v>
      </c>
      <c r="CF81" s="33">
        <v>0</v>
      </c>
      <c r="CG81" s="33">
        <v>0</v>
      </c>
      <c r="CH81" s="33">
        <v>0</v>
      </c>
      <c r="CI81" s="33">
        <v>0</v>
      </c>
      <c r="CJ81" s="33">
        <v>0</v>
      </c>
      <c r="CK81" s="33">
        <v>0</v>
      </c>
      <c r="CL81" s="33">
        <v>0</v>
      </c>
      <c r="CM81" s="33">
        <v>0</v>
      </c>
      <c r="CN81" s="33">
        <v>0</v>
      </c>
      <c r="CO81" s="33">
        <v>0</v>
      </c>
      <c r="CP81" s="33">
        <v>0</v>
      </c>
      <c r="CQ81" s="33">
        <v>0</v>
      </c>
      <c r="CR81" s="33">
        <v>0</v>
      </c>
      <c r="CS81" s="33">
        <v>0</v>
      </c>
      <c r="CT81" s="33">
        <v>0</v>
      </c>
      <c r="CU81" s="33">
        <v>0</v>
      </c>
      <c r="CV81" s="33">
        <v>0</v>
      </c>
      <c r="CW81" s="33">
        <v>0</v>
      </c>
      <c r="CX81" s="33">
        <v>0</v>
      </c>
      <c r="CY81" s="33">
        <v>0</v>
      </c>
      <c r="CZ81" s="33">
        <v>0</v>
      </c>
      <c r="DA81" s="33">
        <v>0</v>
      </c>
      <c r="DB81" s="33">
        <v>0</v>
      </c>
      <c r="DC81" s="33">
        <v>0</v>
      </c>
      <c r="DD81" s="33">
        <v>0</v>
      </c>
      <c r="DE81" s="33">
        <v>0</v>
      </c>
      <c r="DF81" s="33">
        <v>0</v>
      </c>
      <c r="DG81" s="33">
        <v>0</v>
      </c>
      <c r="DH81" s="33">
        <v>0</v>
      </c>
      <c r="DI81" s="33">
        <v>0</v>
      </c>
      <c r="DJ81" s="33">
        <v>0</v>
      </c>
      <c r="DK81" s="33">
        <v>0</v>
      </c>
      <c r="DL81" s="33">
        <v>0</v>
      </c>
      <c r="DM81" s="33">
        <v>0</v>
      </c>
      <c r="DN81" s="33">
        <v>0</v>
      </c>
      <c r="DO81" s="33">
        <v>0</v>
      </c>
      <c r="DP81" s="33">
        <v>0</v>
      </c>
      <c r="DQ81" s="33">
        <v>0</v>
      </c>
      <c r="DR81" s="33">
        <v>0</v>
      </c>
      <c r="DS81" s="33">
        <v>0</v>
      </c>
      <c r="DT81" s="33">
        <v>0</v>
      </c>
      <c r="DU81" s="33">
        <v>0</v>
      </c>
      <c r="DV81" s="33">
        <v>0</v>
      </c>
      <c r="DW81" s="33">
        <v>0</v>
      </c>
      <c r="DX81" s="33">
        <v>0</v>
      </c>
      <c r="DY81" s="33">
        <v>0</v>
      </c>
      <c r="DZ81" s="33">
        <v>0</v>
      </c>
      <c r="EA81" s="33">
        <v>0</v>
      </c>
      <c r="EB81" s="33">
        <v>0</v>
      </c>
      <c r="EC81" s="33">
        <v>0</v>
      </c>
      <c r="ED81" s="33">
        <v>0</v>
      </c>
      <c r="EE81" s="33">
        <v>0</v>
      </c>
      <c r="EF81" s="33">
        <v>0</v>
      </c>
      <c r="EG81" s="33">
        <v>0</v>
      </c>
      <c r="EH81" s="33">
        <v>0</v>
      </c>
    </row>
    <row r="82" spans="1:138" s="7" customFormat="1" ht="21.95" customHeight="1" thickBot="1" x14ac:dyDescent="0.25">
      <c r="A82" s="137" t="s">
        <v>212</v>
      </c>
      <c r="B82" s="138" t="s">
        <v>215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  <c r="BR82" s="33">
        <v>0</v>
      </c>
      <c r="BS82" s="33">
        <v>0</v>
      </c>
      <c r="BT82" s="33">
        <v>0</v>
      </c>
      <c r="BU82" s="33">
        <v>1</v>
      </c>
      <c r="BV82" s="33">
        <v>0</v>
      </c>
      <c r="BW82" s="33">
        <v>0</v>
      </c>
      <c r="BX82" s="33">
        <v>0</v>
      </c>
      <c r="BY82" s="33">
        <v>0</v>
      </c>
      <c r="BZ82" s="33">
        <v>0</v>
      </c>
      <c r="CA82" s="33">
        <v>0</v>
      </c>
      <c r="CB82" s="33">
        <v>0</v>
      </c>
      <c r="CC82" s="33">
        <v>0</v>
      </c>
      <c r="CD82" s="33">
        <v>0</v>
      </c>
      <c r="CE82" s="33">
        <v>0</v>
      </c>
      <c r="CF82" s="33">
        <v>0</v>
      </c>
      <c r="CG82" s="33">
        <v>0</v>
      </c>
      <c r="CH82" s="33">
        <v>0</v>
      </c>
      <c r="CI82" s="33">
        <v>0</v>
      </c>
      <c r="CJ82" s="33">
        <v>0</v>
      </c>
      <c r="CK82" s="33">
        <v>0</v>
      </c>
      <c r="CL82" s="33">
        <v>0</v>
      </c>
      <c r="CM82" s="33">
        <v>0</v>
      </c>
      <c r="CN82" s="33">
        <v>0</v>
      </c>
      <c r="CO82" s="33">
        <v>0</v>
      </c>
      <c r="CP82" s="33">
        <v>0</v>
      </c>
      <c r="CQ82" s="33">
        <v>0</v>
      </c>
      <c r="CR82" s="33">
        <v>0</v>
      </c>
      <c r="CS82" s="33">
        <v>0</v>
      </c>
      <c r="CT82" s="33">
        <v>0</v>
      </c>
      <c r="CU82" s="33">
        <v>0</v>
      </c>
      <c r="CV82" s="33">
        <v>0</v>
      </c>
      <c r="CW82" s="33">
        <v>0</v>
      </c>
      <c r="CX82" s="33">
        <v>0</v>
      </c>
      <c r="CY82" s="33">
        <v>0</v>
      </c>
      <c r="CZ82" s="33">
        <v>0</v>
      </c>
      <c r="DA82" s="33">
        <v>0</v>
      </c>
      <c r="DB82" s="33">
        <v>0</v>
      </c>
      <c r="DC82" s="33">
        <v>0</v>
      </c>
      <c r="DD82" s="33">
        <v>0</v>
      </c>
      <c r="DE82" s="33">
        <v>0</v>
      </c>
      <c r="DF82" s="33">
        <v>0</v>
      </c>
      <c r="DG82" s="33">
        <v>0</v>
      </c>
      <c r="DH82" s="33">
        <v>0</v>
      </c>
      <c r="DI82" s="33">
        <v>0</v>
      </c>
      <c r="DJ82" s="33">
        <v>0</v>
      </c>
      <c r="DK82" s="33">
        <v>0</v>
      </c>
      <c r="DL82" s="33">
        <v>0</v>
      </c>
      <c r="DM82" s="33">
        <v>0</v>
      </c>
      <c r="DN82" s="33">
        <v>0</v>
      </c>
      <c r="DO82" s="33">
        <v>0</v>
      </c>
      <c r="DP82" s="33">
        <v>0</v>
      </c>
      <c r="DQ82" s="33">
        <v>0</v>
      </c>
      <c r="DR82" s="33">
        <v>0</v>
      </c>
      <c r="DS82" s="33">
        <v>0</v>
      </c>
      <c r="DT82" s="33">
        <v>0</v>
      </c>
      <c r="DU82" s="33">
        <v>0</v>
      </c>
      <c r="DV82" s="33">
        <v>0</v>
      </c>
      <c r="DW82" s="33">
        <v>0</v>
      </c>
      <c r="DX82" s="33">
        <v>0</v>
      </c>
      <c r="DY82" s="33">
        <v>0</v>
      </c>
      <c r="DZ82" s="33">
        <v>0</v>
      </c>
      <c r="EA82" s="33">
        <v>0</v>
      </c>
      <c r="EB82" s="33">
        <v>0</v>
      </c>
      <c r="EC82" s="33">
        <v>0</v>
      </c>
      <c r="ED82" s="33">
        <v>0</v>
      </c>
      <c r="EE82" s="33">
        <v>0</v>
      </c>
      <c r="EF82" s="33">
        <v>0</v>
      </c>
      <c r="EG82" s="33">
        <v>0</v>
      </c>
      <c r="EH82" s="33">
        <v>0</v>
      </c>
    </row>
    <row r="83" spans="1:138" s="7" customFormat="1" ht="21.95" customHeight="1" thickBot="1" x14ac:dyDescent="0.25">
      <c r="A83" s="137" t="s">
        <v>214</v>
      </c>
      <c r="B83" s="138" t="s">
        <v>217</v>
      </c>
      <c r="C83" s="33">
        <v>0</v>
      </c>
      <c r="D83" s="33">
        <v>0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v>0</v>
      </c>
      <c r="AD83" s="33">
        <v>0</v>
      </c>
      <c r="AE83" s="33">
        <v>0</v>
      </c>
      <c r="AF83" s="33">
        <v>0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33">
        <v>0</v>
      </c>
      <c r="BR83" s="33">
        <v>0</v>
      </c>
      <c r="BS83" s="33">
        <v>0</v>
      </c>
      <c r="BT83" s="33">
        <v>0</v>
      </c>
      <c r="BU83" s="33">
        <v>0</v>
      </c>
      <c r="BV83" s="33">
        <v>1</v>
      </c>
      <c r="BW83" s="33">
        <v>0</v>
      </c>
      <c r="BX83" s="33">
        <v>0</v>
      </c>
      <c r="BY83" s="33">
        <v>0</v>
      </c>
      <c r="BZ83" s="33">
        <v>0</v>
      </c>
      <c r="CA83" s="33">
        <v>0</v>
      </c>
      <c r="CB83" s="33">
        <v>0</v>
      </c>
      <c r="CC83" s="33">
        <v>0</v>
      </c>
      <c r="CD83" s="33">
        <v>0</v>
      </c>
      <c r="CE83" s="33">
        <v>0</v>
      </c>
      <c r="CF83" s="33">
        <v>0</v>
      </c>
      <c r="CG83" s="33">
        <v>0</v>
      </c>
      <c r="CH83" s="33">
        <v>0</v>
      </c>
      <c r="CI83" s="33">
        <v>0</v>
      </c>
      <c r="CJ83" s="33">
        <v>0</v>
      </c>
      <c r="CK83" s="33">
        <v>0</v>
      </c>
      <c r="CL83" s="33">
        <v>0</v>
      </c>
      <c r="CM83" s="33">
        <v>0</v>
      </c>
      <c r="CN83" s="33">
        <v>0</v>
      </c>
      <c r="CO83" s="33">
        <v>0</v>
      </c>
      <c r="CP83" s="33">
        <v>0</v>
      </c>
      <c r="CQ83" s="33">
        <v>0</v>
      </c>
      <c r="CR83" s="33">
        <v>0</v>
      </c>
      <c r="CS83" s="33">
        <v>0</v>
      </c>
      <c r="CT83" s="33">
        <v>0</v>
      </c>
      <c r="CU83" s="33">
        <v>0</v>
      </c>
      <c r="CV83" s="33">
        <v>0</v>
      </c>
      <c r="CW83" s="33">
        <v>0</v>
      </c>
      <c r="CX83" s="33">
        <v>0</v>
      </c>
      <c r="CY83" s="33">
        <v>0</v>
      </c>
      <c r="CZ83" s="33">
        <v>0</v>
      </c>
      <c r="DA83" s="33">
        <v>0</v>
      </c>
      <c r="DB83" s="33">
        <v>0</v>
      </c>
      <c r="DC83" s="33">
        <v>0</v>
      </c>
      <c r="DD83" s="33">
        <v>0</v>
      </c>
      <c r="DE83" s="33">
        <v>0</v>
      </c>
      <c r="DF83" s="33">
        <v>0</v>
      </c>
      <c r="DG83" s="33">
        <v>0</v>
      </c>
      <c r="DH83" s="33">
        <v>0</v>
      </c>
      <c r="DI83" s="33">
        <v>0</v>
      </c>
      <c r="DJ83" s="33">
        <v>0</v>
      </c>
      <c r="DK83" s="33">
        <v>0</v>
      </c>
      <c r="DL83" s="33">
        <v>0</v>
      </c>
      <c r="DM83" s="33">
        <v>0</v>
      </c>
      <c r="DN83" s="33">
        <v>0</v>
      </c>
      <c r="DO83" s="33">
        <v>0</v>
      </c>
      <c r="DP83" s="33">
        <v>0</v>
      </c>
      <c r="DQ83" s="33">
        <v>0</v>
      </c>
      <c r="DR83" s="33">
        <v>0</v>
      </c>
      <c r="DS83" s="33">
        <v>0</v>
      </c>
      <c r="DT83" s="33">
        <v>0</v>
      </c>
      <c r="DU83" s="33">
        <v>0</v>
      </c>
      <c r="DV83" s="33">
        <v>0</v>
      </c>
      <c r="DW83" s="33">
        <v>0</v>
      </c>
      <c r="DX83" s="33">
        <v>0</v>
      </c>
      <c r="DY83" s="33">
        <v>0</v>
      </c>
      <c r="DZ83" s="33">
        <v>0</v>
      </c>
      <c r="EA83" s="33">
        <v>0</v>
      </c>
      <c r="EB83" s="33">
        <v>0</v>
      </c>
      <c r="EC83" s="33">
        <v>0</v>
      </c>
      <c r="ED83" s="33">
        <v>0</v>
      </c>
      <c r="EE83" s="33">
        <v>0</v>
      </c>
      <c r="EF83" s="33">
        <v>0</v>
      </c>
      <c r="EG83" s="33">
        <v>0</v>
      </c>
      <c r="EH83" s="33">
        <v>0</v>
      </c>
    </row>
    <row r="84" spans="1:138" s="7" customFormat="1" ht="21.95" customHeight="1" thickBot="1" x14ac:dyDescent="0.25">
      <c r="A84" s="137" t="s">
        <v>216</v>
      </c>
      <c r="B84" s="138" t="s">
        <v>219</v>
      </c>
      <c r="C84" s="33">
        <v>0</v>
      </c>
      <c r="D84" s="33">
        <v>0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33">
        <v>0</v>
      </c>
      <c r="T84" s="33">
        <v>0</v>
      </c>
      <c r="U84" s="33">
        <v>0</v>
      </c>
      <c r="V84" s="33">
        <v>0</v>
      </c>
      <c r="W84" s="33">
        <v>0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v>0</v>
      </c>
      <c r="AD84" s="33">
        <v>0</v>
      </c>
      <c r="AE84" s="33">
        <v>0</v>
      </c>
      <c r="AF84" s="33">
        <v>0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33">
        <v>0</v>
      </c>
      <c r="BR84" s="33">
        <v>0</v>
      </c>
      <c r="BS84" s="33">
        <v>0</v>
      </c>
      <c r="BT84" s="33">
        <v>0</v>
      </c>
      <c r="BU84" s="33">
        <v>0</v>
      </c>
      <c r="BV84" s="33">
        <v>0</v>
      </c>
      <c r="BW84" s="33">
        <v>1</v>
      </c>
      <c r="BX84" s="33">
        <v>0</v>
      </c>
      <c r="BY84" s="33">
        <v>0</v>
      </c>
      <c r="BZ84" s="33">
        <v>0</v>
      </c>
      <c r="CA84" s="33">
        <v>0</v>
      </c>
      <c r="CB84" s="33">
        <v>0</v>
      </c>
      <c r="CC84" s="33">
        <v>0</v>
      </c>
      <c r="CD84" s="33">
        <v>0</v>
      </c>
      <c r="CE84" s="33">
        <v>0</v>
      </c>
      <c r="CF84" s="33">
        <v>0</v>
      </c>
      <c r="CG84" s="33">
        <v>0</v>
      </c>
      <c r="CH84" s="33">
        <v>0</v>
      </c>
      <c r="CI84" s="33">
        <v>0</v>
      </c>
      <c r="CJ84" s="33">
        <v>0</v>
      </c>
      <c r="CK84" s="33">
        <v>0</v>
      </c>
      <c r="CL84" s="33">
        <v>0</v>
      </c>
      <c r="CM84" s="33">
        <v>0</v>
      </c>
      <c r="CN84" s="33">
        <v>0</v>
      </c>
      <c r="CO84" s="33">
        <v>0</v>
      </c>
      <c r="CP84" s="33">
        <v>0</v>
      </c>
      <c r="CQ84" s="33">
        <v>0</v>
      </c>
      <c r="CR84" s="33">
        <v>0</v>
      </c>
      <c r="CS84" s="33">
        <v>0</v>
      </c>
      <c r="CT84" s="33">
        <v>0</v>
      </c>
      <c r="CU84" s="33">
        <v>0</v>
      </c>
      <c r="CV84" s="33">
        <v>0</v>
      </c>
      <c r="CW84" s="33">
        <v>0</v>
      </c>
      <c r="CX84" s="33">
        <v>0</v>
      </c>
      <c r="CY84" s="33">
        <v>0</v>
      </c>
      <c r="CZ84" s="33">
        <v>0</v>
      </c>
      <c r="DA84" s="33">
        <v>0</v>
      </c>
      <c r="DB84" s="33">
        <v>0</v>
      </c>
      <c r="DC84" s="33">
        <v>0</v>
      </c>
      <c r="DD84" s="33">
        <v>0</v>
      </c>
      <c r="DE84" s="33">
        <v>0</v>
      </c>
      <c r="DF84" s="33">
        <v>0</v>
      </c>
      <c r="DG84" s="33">
        <v>0</v>
      </c>
      <c r="DH84" s="33">
        <v>0</v>
      </c>
      <c r="DI84" s="33">
        <v>0</v>
      </c>
      <c r="DJ84" s="33">
        <v>0</v>
      </c>
      <c r="DK84" s="33">
        <v>0</v>
      </c>
      <c r="DL84" s="33">
        <v>0</v>
      </c>
      <c r="DM84" s="33">
        <v>0</v>
      </c>
      <c r="DN84" s="33">
        <v>0</v>
      </c>
      <c r="DO84" s="33">
        <v>0</v>
      </c>
      <c r="DP84" s="33">
        <v>0</v>
      </c>
      <c r="DQ84" s="33">
        <v>0</v>
      </c>
      <c r="DR84" s="33">
        <v>0</v>
      </c>
      <c r="DS84" s="33">
        <v>0</v>
      </c>
      <c r="DT84" s="33">
        <v>0</v>
      </c>
      <c r="DU84" s="33">
        <v>0</v>
      </c>
      <c r="DV84" s="33">
        <v>0</v>
      </c>
      <c r="DW84" s="33">
        <v>0</v>
      </c>
      <c r="DX84" s="33">
        <v>0</v>
      </c>
      <c r="DY84" s="33">
        <v>0</v>
      </c>
      <c r="DZ84" s="33">
        <v>0</v>
      </c>
      <c r="EA84" s="33">
        <v>0</v>
      </c>
      <c r="EB84" s="33">
        <v>0</v>
      </c>
      <c r="EC84" s="33">
        <v>0</v>
      </c>
      <c r="ED84" s="33">
        <v>0</v>
      </c>
      <c r="EE84" s="33">
        <v>0</v>
      </c>
      <c r="EF84" s="33">
        <v>0</v>
      </c>
      <c r="EG84" s="33">
        <v>0</v>
      </c>
      <c r="EH84" s="33">
        <v>0</v>
      </c>
    </row>
    <row r="85" spans="1:138" s="7" customFormat="1" ht="21.95" customHeight="1" thickBot="1" x14ac:dyDescent="0.25">
      <c r="A85" s="137" t="s">
        <v>218</v>
      </c>
      <c r="B85" s="138" t="s">
        <v>221</v>
      </c>
      <c r="C85" s="33">
        <v>0</v>
      </c>
      <c r="D85" s="33">
        <v>0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v>0</v>
      </c>
      <c r="AD85" s="33">
        <v>0</v>
      </c>
      <c r="AE85" s="33">
        <v>0</v>
      </c>
      <c r="AF85" s="33">
        <v>0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33">
        <v>0</v>
      </c>
      <c r="BR85" s="33">
        <v>0</v>
      </c>
      <c r="BS85" s="33">
        <v>0</v>
      </c>
      <c r="BT85" s="33">
        <v>0</v>
      </c>
      <c r="BU85" s="33">
        <v>0</v>
      </c>
      <c r="BV85" s="33">
        <v>0</v>
      </c>
      <c r="BW85" s="33">
        <v>0</v>
      </c>
      <c r="BX85" s="33">
        <v>1</v>
      </c>
      <c r="BY85" s="33">
        <v>0</v>
      </c>
      <c r="BZ85" s="33">
        <v>0</v>
      </c>
      <c r="CA85" s="33">
        <v>0</v>
      </c>
      <c r="CB85" s="33">
        <v>0</v>
      </c>
      <c r="CC85" s="33">
        <v>0</v>
      </c>
      <c r="CD85" s="33">
        <v>0</v>
      </c>
      <c r="CE85" s="33">
        <v>0</v>
      </c>
      <c r="CF85" s="33">
        <v>0</v>
      </c>
      <c r="CG85" s="33">
        <v>0</v>
      </c>
      <c r="CH85" s="33">
        <v>0</v>
      </c>
      <c r="CI85" s="33">
        <v>0</v>
      </c>
      <c r="CJ85" s="33">
        <v>0</v>
      </c>
      <c r="CK85" s="33">
        <v>0</v>
      </c>
      <c r="CL85" s="33">
        <v>0</v>
      </c>
      <c r="CM85" s="33">
        <v>0</v>
      </c>
      <c r="CN85" s="33">
        <v>0</v>
      </c>
      <c r="CO85" s="33">
        <v>0</v>
      </c>
      <c r="CP85" s="33">
        <v>0</v>
      </c>
      <c r="CQ85" s="33">
        <v>0</v>
      </c>
      <c r="CR85" s="33">
        <v>0</v>
      </c>
      <c r="CS85" s="33">
        <v>0</v>
      </c>
      <c r="CT85" s="33">
        <v>0</v>
      </c>
      <c r="CU85" s="33">
        <v>0</v>
      </c>
      <c r="CV85" s="33">
        <v>0</v>
      </c>
      <c r="CW85" s="33">
        <v>0</v>
      </c>
      <c r="CX85" s="33">
        <v>0</v>
      </c>
      <c r="CY85" s="33">
        <v>0</v>
      </c>
      <c r="CZ85" s="33">
        <v>0</v>
      </c>
      <c r="DA85" s="33">
        <v>0</v>
      </c>
      <c r="DB85" s="33">
        <v>0</v>
      </c>
      <c r="DC85" s="33">
        <v>0</v>
      </c>
      <c r="DD85" s="33">
        <v>0</v>
      </c>
      <c r="DE85" s="33">
        <v>0</v>
      </c>
      <c r="DF85" s="33">
        <v>0</v>
      </c>
      <c r="DG85" s="33">
        <v>0</v>
      </c>
      <c r="DH85" s="33">
        <v>0</v>
      </c>
      <c r="DI85" s="33">
        <v>0</v>
      </c>
      <c r="DJ85" s="33">
        <v>0</v>
      </c>
      <c r="DK85" s="33">
        <v>0</v>
      </c>
      <c r="DL85" s="33">
        <v>0</v>
      </c>
      <c r="DM85" s="33">
        <v>0</v>
      </c>
      <c r="DN85" s="33">
        <v>0</v>
      </c>
      <c r="DO85" s="33">
        <v>0</v>
      </c>
      <c r="DP85" s="33">
        <v>0</v>
      </c>
      <c r="DQ85" s="33">
        <v>0</v>
      </c>
      <c r="DR85" s="33">
        <v>0</v>
      </c>
      <c r="DS85" s="33">
        <v>0</v>
      </c>
      <c r="DT85" s="33">
        <v>0</v>
      </c>
      <c r="DU85" s="33">
        <v>0</v>
      </c>
      <c r="DV85" s="33">
        <v>0</v>
      </c>
      <c r="DW85" s="33">
        <v>0</v>
      </c>
      <c r="DX85" s="33">
        <v>0</v>
      </c>
      <c r="DY85" s="33">
        <v>0</v>
      </c>
      <c r="DZ85" s="33">
        <v>0</v>
      </c>
      <c r="EA85" s="33">
        <v>0</v>
      </c>
      <c r="EB85" s="33">
        <v>0</v>
      </c>
      <c r="EC85" s="33">
        <v>0</v>
      </c>
      <c r="ED85" s="33">
        <v>0</v>
      </c>
      <c r="EE85" s="33">
        <v>0</v>
      </c>
      <c r="EF85" s="33">
        <v>0</v>
      </c>
      <c r="EG85" s="33">
        <v>0</v>
      </c>
      <c r="EH85" s="33">
        <v>0</v>
      </c>
    </row>
    <row r="86" spans="1:138" s="7" customFormat="1" ht="21.95" customHeight="1" thickBot="1" x14ac:dyDescent="0.25">
      <c r="A86" s="137" t="s">
        <v>220</v>
      </c>
      <c r="B86" s="138" t="s">
        <v>389</v>
      </c>
      <c r="C86" s="33">
        <v>0</v>
      </c>
      <c r="D86" s="33">
        <v>0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0</v>
      </c>
      <c r="BW86" s="33">
        <v>0</v>
      </c>
      <c r="BX86" s="33">
        <v>0</v>
      </c>
      <c r="BY86" s="33">
        <v>1</v>
      </c>
      <c r="BZ86" s="33">
        <v>0</v>
      </c>
      <c r="CA86" s="33">
        <v>0</v>
      </c>
      <c r="CB86" s="33">
        <v>0</v>
      </c>
      <c r="CC86" s="33">
        <v>0</v>
      </c>
      <c r="CD86" s="33">
        <v>0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</v>
      </c>
      <c r="CP86" s="33">
        <v>0</v>
      </c>
      <c r="CQ86" s="33">
        <v>0</v>
      </c>
      <c r="CR86" s="33">
        <v>0</v>
      </c>
      <c r="CS86" s="33">
        <v>0</v>
      </c>
      <c r="CT86" s="33">
        <v>0</v>
      </c>
      <c r="CU86" s="33">
        <v>0</v>
      </c>
      <c r="CV86" s="33">
        <v>0</v>
      </c>
      <c r="CW86" s="33">
        <v>0</v>
      </c>
      <c r="CX86" s="33">
        <v>0</v>
      </c>
      <c r="CY86" s="33">
        <v>0</v>
      </c>
      <c r="CZ86" s="33">
        <v>0</v>
      </c>
      <c r="DA86" s="33">
        <v>0</v>
      </c>
      <c r="DB86" s="33">
        <v>0</v>
      </c>
      <c r="DC86" s="33">
        <v>0</v>
      </c>
      <c r="DD86" s="33">
        <v>0</v>
      </c>
      <c r="DE86" s="33">
        <v>0</v>
      </c>
      <c r="DF86" s="33">
        <v>0</v>
      </c>
      <c r="DG86" s="33">
        <v>0</v>
      </c>
      <c r="DH86" s="33">
        <v>0</v>
      </c>
      <c r="DI86" s="33">
        <v>0</v>
      </c>
      <c r="DJ86" s="33">
        <v>0</v>
      </c>
      <c r="DK86" s="33">
        <v>0</v>
      </c>
      <c r="DL86" s="33">
        <v>0</v>
      </c>
      <c r="DM86" s="33">
        <v>0</v>
      </c>
      <c r="DN86" s="33">
        <v>0</v>
      </c>
      <c r="DO86" s="33">
        <v>0</v>
      </c>
      <c r="DP86" s="33">
        <v>0</v>
      </c>
      <c r="DQ86" s="33">
        <v>0</v>
      </c>
      <c r="DR86" s="33">
        <v>0</v>
      </c>
      <c r="DS86" s="33">
        <v>0</v>
      </c>
      <c r="DT86" s="33">
        <v>0</v>
      </c>
      <c r="DU86" s="33">
        <v>0</v>
      </c>
      <c r="DV86" s="33">
        <v>0</v>
      </c>
      <c r="DW86" s="33">
        <v>0</v>
      </c>
      <c r="DX86" s="33">
        <v>0</v>
      </c>
      <c r="DY86" s="33">
        <v>0</v>
      </c>
      <c r="DZ86" s="33">
        <v>0</v>
      </c>
      <c r="EA86" s="33">
        <v>0</v>
      </c>
      <c r="EB86" s="33">
        <v>0</v>
      </c>
      <c r="EC86" s="33">
        <v>0</v>
      </c>
      <c r="ED86" s="33">
        <v>0</v>
      </c>
      <c r="EE86" s="33">
        <v>0</v>
      </c>
      <c r="EF86" s="33">
        <v>0</v>
      </c>
      <c r="EG86" s="33">
        <v>0</v>
      </c>
      <c r="EH86" s="33">
        <v>0</v>
      </c>
    </row>
    <row r="87" spans="1:138" s="7" customFormat="1" ht="21.95" customHeight="1" thickBot="1" x14ac:dyDescent="0.25">
      <c r="A87" s="137" t="s">
        <v>222</v>
      </c>
      <c r="B87" s="138" t="s">
        <v>390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1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</row>
    <row r="88" spans="1:138" s="7" customFormat="1" ht="21.95" customHeight="1" thickBot="1" x14ac:dyDescent="0.25">
      <c r="A88" s="137" t="s">
        <v>223</v>
      </c>
      <c r="B88" s="138" t="s">
        <v>224</v>
      </c>
      <c r="C88" s="33">
        <v>0</v>
      </c>
      <c r="D88" s="33">
        <v>0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v>0</v>
      </c>
      <c r="AD88" s="33">
        <v>0</v>
      </c>
      <c r="AE88" s="33">
        <v>0</v>
      </c>
      <c r="AF88" s="33">
        <v>0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33">
        <v>0</v>
      </c>
      <c r="BR88" s="33">
        <v>0</v>
      </c>
      <c r="BS88" s="33">
        <v>0</v>
      </c>
      <c r="BT88" s="33">
        <v>0</v>
      </c>
      <c r="BU88" s="33">
        <v>0</v>
      </c>
      <c r="BV88" s="33">
        <v>0</v>
      </c>
      <c r="BW88" s="33">
        <v>0</v>
      </c>
      <c r="BX88" s="33">
        <v>0</v>
      </c>
      <c r="BY88" s="33">
        <v>0</v>
      </c>
      <c r="BZ88" s="33">
        <v>0</v>
      </c>
      <c r="CA88" s="33">
        <v>1</v>
      </c>
      <c r="CB88" s="33">
        <v>0</v>
      </c>
      <c r="CC88" s="33">
        <v>0</v>
      </c>
      <c r="CD88" s="33">
        <v>0</v>
      </c>
      <c r="CE88" s="33">
        <v>0</v>
      </c>
      <c r="CF88" s="33">
        <v>0</v>
      </c>
      <c r="CG88" s="33">
        <v>0</v>
      </c>
      <c r="CH88" s="33">
        <v>0</v>
      </c>
      <c r="CI88" s="33">
        <v>0</v>
      </c>
      <c r="CJ88" s="33">
        <v>0</v>
      </c>
      <c r="CK88" s="33">
        <v>0</v>
      </c>
      <c r="CL88" s="33">
        <v>0</v>
      </c>
      <c r="CM88" s="33">
        <v>0</v>
      </c>
      <c r="CN88" s="33">
        <v>0</v>
      </c>
      <c r="CO88" s="33">
        <v>0</v>
      </c>
      <c r="CP88" s="33">
        <v>0</v>
      </c>
      <c r="CQ88" s="33">
        <v>0</v>
      </c>
      <c r="CR88" s="33">
        <v>0</v>
      </c>
      <c r="CS88" s="33">
        <v>0</v>
      </c>
      <c r="CT88" s="33">
        <v>0</v>
      </c>
      <c r="CU88" s="33">
        <v>0</v>
      </c>
      <c r="CV88" s="33">
        <v>0</v>
      </c>
      <c r="CW88" s="33">
        <v>0</v>
      </c>
      <c r="CX88" s="33">
        <v>0</v>
      </c>
      <c r="CY88" s="33">
        <v>0</v>
      </c>
      <c r="CZ88" s="33">
        <v>0</v>
      </c>
      <c r="DA88" s="33">
        <v>0</v>
      </c>
      <c r="DB88" s="33">
        <v>0</v>
      </c>
      <c r="DC88" s="33">
        <v>0</v>
      </c>
      <c r="DD88" s="33">
        <v>0</v>
      </c>
      <c r="DE88" s="33">
        <v>0</v>
      </c>
      <c r="DF88" s="33">
        <v>0</v>
      </c>
      <c r="DG88" s="33">
        <v>0</v>
      </c>
      <c r="DH88" s="33">
        <v>0</v>
      </c>
      <c r="DI88" s="33">
        <v>0</v>
      </c>
      <c r="DJ88" s="33">
        <v>0</v>
      </c>
      <c r="DK88" s="33">
        <v>0</v>
      </c>
      <c r="DL88" s="33">
        <v>0</v>
      </c>
      <c r="DM88" s="33">
        <v>0</v>
      </c>
      <c r="DN88" s="33">
        <v>0</v>
      </c>
      <c r="DO88" s="33">
        <v>0</v>
      </c>
      <c r="DP88" s="33">
        <v>0</v>
      </c>
      <c r="DQ88" s="33">
        <v>0</v>
      </c>
      <c r="DR88" s="33">
        <v>0</v>
      </c>
      <c r="DS88" s="33">
        <v>0</v>
      </c>
      <c r="DT88" s="33">
        <v>0</v>
      </c>
      <c r="DU88" s="33">
        <v>0</v>
      </c>
      <c r="DV88" s="33">
        <v>0</v>
      </c>
      <c r="DW88" s="33">
        <v>0</v>
      </c>
      <c r="DX88" s="33">
        <v>0</v>
      </c>
      <c r="DY88" s="33">
        <v>0</v>
      </c>
      <c r="DZ88" s="33">
        <v>0</v>
      </c>
      <c r="EA88" s="33">
        <v>0</v>
      </c>
      <c r="EB88" s="33">
        <v>0</v>
      </c>
      <c r="EC88" s="33">
        <v>0</v>
      </c>
      <c r="ED88" s="33">
        <v>0</v>
      </c>
      <c r="EE88" s="33">
        <v>0</v>
      </c>
      <c r="EF88" s="33">
        <v>0</v>
      </c>
      <c r="EG88" s="33">
        <v>0</v>
      </c>
      <c r="EH88" s="33">
        <v>0</v>
      </c>
    </row>
    <row r="89" spans="1:138" s="7" customFormat="1" ht="21.95" customHeight="1" thickBot="1" x14ac:dyDescent="0.25">
      <c r="A89" s="137" t="s">
        <v>225</v>
      </c>
      <c r="B89" s="138" t="s">
        <v>391</v>
      </c>
      <c r="C89" s="33">
        <v>0</v>
      </c>
      <c r="D89" s="33">
        <v>0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v>0</v>
      </c>
      <c r="AD89" s="33">
        <v>0</v>
      </c>
      <c r="AE89" s="33">
        <v>0</v>
      </c>
      <c r="AF89" s="33">
        <v>0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33">
        <v>0</v>
      </c>
      <c r="BR89" s="33">
        <v>0</v>
      </c>
      <c r="BS89" s="33">
        <v>0</v>
      </c>
      <c r="BT89" s="33">
        <v>0</v>
      </c>
      <c r="BU89" s="33">
        <v>0</v>
      </c>
      <c r="BV89" s="33">
        <v>0</v>
      </c>
      <c r="BW89" s="33">
        <v>0</v>
      </c>
      <c r="BX89" s="33">
        <v>0</v>
      </c>
      <c r="BY89" s="33">
        <v>0</v>
      </c>
      <c r="BZ89" s="33">
        <v>0</v>
      </c>
      <c r="CA89" s="33">
        <v>0</v>
      </c>
      <c r="CB89" s="33">
        <v>1</v>
      </c>
      <c r="CC89" s="33">
        <v>0</v>
      </c>
      <c r="CD89" s="33">
        <v>0</v>
      </c>
      <c r="CE89" s="33">
        <v>0</v>
      </c>
      <c r="CF89" s="33">
        <v>0</v>
      </c>
      <c r="CG89" s="33">
        <v>0</v>
      </c>
      <c r="CH89" s="33">
        <v>0</v>
      </c>
      <c r="CI89" s="33">
        <v>0</v>
      </c>
      <c r="CJ89" s="33">
        <v>0</v>
      </c>
      <c r="CK89" s="33">
        <v>0</v>
      </c>
      <c r="CL89" s="33">
        <v>0</v>
      </c>
      <c r="CM89" s="33">
        <v>0</v>
      </c>
      <c r="CN89" s="33">
        <v>0</v>
      </c>
      <c r="CO89" s="33">
        <v>0</v>
      </c>
      <c r="CP89" s="33">
        <v>0</v>
      </c>
      <c r="CQ89" s="33">
        <v>0</v>
      </c>
      <c r="CR89" s="33">
        <v>0</v>
      </c>
      <c r="CS89" s="33">
        <v>0</v>
      </c>
      <c r="CT89" s="33">
        <v>0</v>
      </c>
      <c r="CU89" s="33">
        <v>0</v>
      </c>
      <c r="CV89" s="33">
        <v>0</v>
      </c>
      <c r="CW89" s="33">
        <v>0</v>
      </c>
      <c r="CX89" s="33">
        <v>0</v>
      </c>
      <c r="CY89" s="33">
        <v>0</v>
      </c>
      <c r="CZ89" s="33">
        <v>0</v>
      </c>
      <c r="DA89" s="33">
        <v>0</v>
      </c>
      <c r="DB89" s="33">
        <v>0</v>
      </c>
      <c r="DC89" s="33">
        <v>0</v>
      </c>
      <c r="DD89" s="33">
        <v>0</v>
      </c>
      <c r="DE89" s="33">
        <v>0</v>
      </c>
      <c r="DF89" s="33">
        <v>0</v>
      </c>
      <c r="DG89" s="33">
        <v>0</v>
      </c>
      <c r="DH89" s="33">
        <v>0</v>
      </c>
      <c r="DI89" s="33">
        <v>0</v>
      </c>
      <c r="DJ89" s="33">
        <v>0</v>
      </c>
      <c r="DK89" s="33">
        <v>0</v>
      </c>
      <c r="DL89" s="33">
        <v>0</v>
      </c>
      <c r="DM89" s="33">
        <v>0</v>
      </c>
      <c r="DN89" s="33">
        <v>0</v>
      </c>
      <c r="DO89" s="33">
        <v>0</v>
      </c>
      <c r="DP89" s="33">
        <v>0</v>
      </c>
      <c r="DQ89" s="33">
        <v>0</v>
      </c>
      <c r="DR89" s="33">
        <v>0</v>
      </c>
      <c r="DS89" s="33">
        <v>0</v>
      </c>
      <c r="DT89" s="33">
        <v>0</v>
      </c>
      <c r="DU89" s="33">
        <v>0</v>
      </c>
      <c r="DV89" s="33">
        <v>0</v>
      </c>
      <c r="DW89" s="33">
        <v>0</v>
      </c>
      <c r="DX89" s="33">
        <v>0</v>
      </c>
      <c r="DY89" s="33">
        <v>0</v>
      </c>
      <c r="DZ89" s="33">
        <v>0</v>
      </c>
      <c r="EA89" s="33">
        <v>0</v>
      </c>
      <c r="EB89" s="33">
        <v>0</v>
      </c>
      <c r="EC89" s="33">
        <v>0</v>
      </c>
      <c r="ED89" s="33">
        <v>0</v>
      </c>
      <c r="EE89" s="33">
        <v>0</v>
      </c>
      <c r="EF89" s="33">
        <v>0</v>
      </c>
      <c r="EG89" s="33">
        <v>0</v>
      </c>
      <c r="EH89" s="33">
        <v>0</v>
      </c>
    </row>
    <row r="90" spans="1:138" s="7" customFormat="1" ht="21.95" customHeight="1" thickBot="1" x14ac:dyDescent="0.25">
      <c r="A90" s="137" t="s">
        <v>226</v>
      </c>
      <c r="B90" s="138" t="s">
        <v>392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1</v>
      </c>
      <c r="CD90" s="33">
        <v>0</v>
      </c>
      <c r="CE90" s="33">
        <v>0</v>
      </c>
      <c r="CF90" s="33">
        <v>0</v>
      </c>
      <c r="CG90" s="33">
        <v>0</v>
      </c>
      <c r="CH90" s="33">
        <v>0</v>
      </c>
      <c r="CI90" s="33">
        <v>0</v>
      </c>
      <c r="CJ90" s="33">
        <v>0</v>
      </c>
      <c r="CK90" s="33">
        <v>0</v>
      </c>
      <c r="CL90" s="33">
        <v>0</v>
      </c>
      <c r="CM90" s="33">
        <v>0</v>
      </c>
      <c r="CN90" s="33">
        <v>0</v>
      </c>
      <c r="CO90" s="33">
        <v>0</v>
      </c>
      <c r="CP90" s="33">
        <v>0</v>
      </c>
      <c r="CQ90" s="33">
        <v>0</v>
      </c>
      <c r="CR90" s="33">
        <v>0</v>
      </c>
      <c r="CS90" s="33">
        <v>0</v>
      </c>
      <c r="CT90" s="33">
        <v>0</v>
      </c>
      <c r="CU90" s="33">
        <v>0</v>
      </c>
      <c r="CV90" s="33">
        <v>0</v>
      </c>
      <c r="CW90" s="33">
        <v>0</v>
      </c>
      <c r="CX90" s="33">
        <v>0</v>
      </c>
      <c r="CY90" s="33">
        <v>0</v>
      </c>
      <c r="CZ90" s="33">
        <v>0</v>
      </c>
      <c r="DA90" s="33">
        <v>0</v>
      </c>
      <c r="DB90" s="33">
        <v>0</v>
      </c>
      <c r="DC90" s="33">
        <v>0</v>
      </c>
      <c r="DD90" s="33">
        <v>0</v>
      </c>
      <c r="DE90" s="33">
        <v>0</v>
      </c>
      <c r="DF90" s="33">
        <v>0</v>
      </c>
      <c r="DG90" s="33">
        <v>0</v>
      </c>
      <c r="DH90" s="33">
        <v>0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0</v>
      </c>
      <c r="DP90" s="33">
        <v>0</v>
      </c>
      <c r="DQ90" s="33">
        <v>0</v>
      </c>
      <c r="DR90" s="33">
        <v>0</v>
      </c>
      <c r="DS90" s="33">
        <v>0</v>
      </c>
      <c r="DT90" s="33">
        <v>0</v>
      </c>
      <c r="DU90" s="33">
        <v>0</v>
      </c>
      <c r="DV90" s="33">
        <v>0</v>
      </c>
      <c r="DW90" s="33">
        <v>0</v>
      </c>
      <c r="DX90" s="33">
        <v>0</v>
      </c>
      <c r="DY90" s="33">
        <v>0</v>
      </c>
      <c r="DZ90" s="33">
        <v>0</v>
      </c>
      <c r="EA90" s="33">
        <v>0</v>
      </c>
      <c r="EB90" s="33">
        <v>0</v>
      </c>
      <c r="EC90" s="33">
        <v>0</v>
      </c>
      <c r="ED90" s="33">
        <v>0</v>
      </c>
      <c r="EE90" s="33">
        <v>0</v>
      </c>
      <c r="EF90" s="33">
        <v>0</v>
      </c>
      <c r="EG90" s="33">
        <v>0</v>
      </c>
      <c r="EH90" s="33">
        <v>0</v>
      </c>
    </row>
    <row r="91" spans="1:138" s="7" customFormat="1" ht="21.95" customHeight="1" thickBot="1" x14ac:dyDescent="0.25">
      <c r="A91" s="137" t="s">
        <v>228</v>
      </c>
      <c r="B91" s="138" t="s">
        <v>227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1</v>
      </c>
      <c r="CE91" s="33">
        <v>0</v>
      </c>
      <c r="CF91" s="33">
        <v>0</v>
      </c>
      <c r="CG91" s="33">
        <v>0</v>
      </c>
      <c r="CH91" s="33">
        <v>0</v>
      </c>
      <c r="CI91" s="33">
        <v>0</v>
      </c>
      <c r="CJ91" s="33">
        <v>0</v>
      </c>
      <c r="CK91" s="33">
        <v>0</v>
      </c>
      <c r="CL91" s="33">
        <v>0</v>
      </c>
      <c r="CM91" s="33">
        <v>0</v>
      </c>
      <c r="CN91" s="33">
        <v>0</v>
      </c>
      <c r="CO91" s="33">
        <v>0</v>
      </c>
      <c r="CP91" s="33">
        <v>0</v>
      </c>
      <c r="CQ91" s="33">
        <v>0</v>
      </c>
      <c r="CR91" s="33">
        <v>0</v>
      </c>
      <c r="CS91" s="33">
        <v>0</v>
      </c>
      <c r="CT91" s="33">
        <v>0</v>
      </c>
      <c r="CU91" s="33">
        <v>0</v>
      </c>
      <c r="CV91" s="33">
        <v>0</v>
      </c>
      <c r="CW91" s="33">
        <v>0</v>
      </c>
      <c r="CX91" s="33">
        <v>0</v>
      </c>
      <c r="CY91" s="33">
        <v>0</v>
      </c>
      <c r="CZ91" s="33">
        <v>0</v>
      </c>
      <c r="DA91" s="33">
        <v>0</v>
      </c>
      <c r="DB91" s="33">
        <v>0</v>
      </c>
      <c r="DC91" s="33">
        <v>0</v>
      </c>
      <c r="DD91" s="33">
        <v>0</v>
      </c>
      <c r="DE91" s="33">
        <v>0</v>
      </c>
      <c r="DF91" s="33">
        <v>0</v>
      </c>
      <c r="DG91" s="33">
        <v>0</v>
      </c>
      <c r="DH91" s="33">
        <v>0</v>
      </c>
      <c r="DI91" s="33">
        <v>0</v>
      </c>
      <c r="DJ91" s="33">
        <v>0</v>
      </c>
      <c r="DK91" s="33">
        <v>0</v>
      </c>
      <c r="DL91" s="33">
        <v>0</v>
      </c>
      <c r="DM91" s="33">
        <v>0</v>
      </c>
      <c r="DN91" s="33">
        <v>0</v>
      </c>
      <c r="DO91" s="33">
        <v>0</v>
      </c>
      <c r="DP91" s="33">
        <v>0</v>
      </c>
      <c r="DQ91" s="33">
        <v>0</v>
      </c>
      <c r="DR91" s="33">
        <v>0</v>
      </c>
      <c r="DS91" s="33">
        <v>0</v>
      </c>
      <c r="DT91" s="33">
        <v>0</v>
      </c>
      <c r="DU91" s="33">
        <v>0</v>
      </c>
      <c r="DV91" s="33">
        <v>0</v>
      </c>
      <c r="DW91" s="33">
        <v>0</v>
      </c>
      <c r="DX91" s="33">
        <v>0</v>
      </c>
      <c r="DY91" s="33">
        <v>0</v>
      </c>
      <c r="DZ91" s="33">
        <v>0</v>
      </c>
      <c r="EA91" s="33">
        <v>0</v>
      </c>
      <c r="EB91" s="33">
        <v>0</v>
      </c>
      <c r="EC91" s="33">
        <v>0</v>
      </c>
      <c r="ED91" s="33">
        <v>0</v>
      </c>
      <c r="EE91" s="33">
        <v>0</v>
      </c>
      <c r="EF91" s="33">
        <v>0</v>
      </c>
      <c r="EG91" s="33">
        <v>0</v>
      </c>
      <c r="EH91" s="33">
        <v>0</v>
      </c>
    </row>
    <row r="92" spans="1:138" s="7" customFormat="1" ht="21.95" customHeight="1" thickBot="1" x14ac:dyDescent="0.25">
      <c r="A92" s="137" t="s">
        <v>230</v>
      </c>
      <c r="B92" s="138" t="s">
        <v>229</v>
      </c>
      <c r="C92" s="33">
        <v>0</v>
      </c>
      <c r="D92" s="33">
        <v>0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v>0</v>
      </c>
      <c r="AD92" s="33">
        <v>0</v>
      </c>
      <c r="AE92" s="33">
        <v>0</v>
      </c>
      <c r="AF92" s="33">
        <v>0</v>
      </c>
      <c r="AG92" s="33">
        <v>0</v>
      </c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33">
        <v>0</v>
      </c>
      <c r="BR92" s="33">
        <v>0</v>
      </c>
      <c r="BS92" s="33">
        <v>0</v>
      </c>
      <c r="BT92" s="33">
        <v>0</v>
      </c>
      <c r="BU92" s="33">
        <v>0</v>
      </c>
      <c r="BV92" s="33">
        <v>0</v>
      </c>
      <c r="BW92" s="33">
        <v>0</v>
      </c>
      <c r="BX92" s="33">
        <v>0</v>
      </c>
      <c r="BY92" s="33">
        <v>0</v>
      </c>
      <c r="BZ92" s="33">
        <v>0</v>
      </c>
      <c r="CA92" s="33">
        <v>0</v>
      </c>
      <c r="CB92" s="33">
        <v>0</v>
      </c>
      <c r="CC92" s="33">
        <v>0</v>
      </c>
      <c r="CD92" s="33">
        <v>0</v>
      </c>
      <c r="CE92" s="33">
        <v>1</v>
      </c>
      <c r="CF92" s="33">
        <v>0</v>
      </c>
      <c r="CG92" s="33">
        <v>0</v>
      </c>
      <c r="CH92" s="33">
        <v>0</v>
      </c>
      <c r="CI92" s="33">
        <v>0</v>
      </c>
      <c r="CJ92" s="33">
        <v>0</v>
      </c>
      <c r="CK92" s="33">
        <v>0</v>
      </c>
      <c r="CL92" s="33">
        <v>0</v>
      </c>
      <c r="CM92" s="33">
        <v>0</v>
      </c>
      <c r="CN92" s="33">
        <v>0</v>
      </c>
      <c r="CO92" s="33">
        <v>0</v>
      </c>
      <c r="CP92" s="33">
        <v>0</v>
      </c>
      <c r="CQ92" s="33">
        <v>0</v>
      </c>
      <c r="CR92" s="33">
        <v>0</v>
      </c>
      <c r="CS92" s="33">
        <v>0</v>
      </c>
      <c r="CT92" s="33">
        <v>0</v>
      </c>
      <c r="CU92" s="33">
        <v>0</v>
      </c>
      <c r="CV92" s="33">
        <v>0</v>
      </c>
      <c r="CW92" s="33">
        <v>0</v>
      </c>
      <c r="CX92" s="33">
        <v>0</v>
      </c>
      <c r="CY92" s="33">
        <v>0</v>
      </c>
      <c r="CZ92" s="33">
        <v>0</v>
      </c>
      <c r="DA92" s="33">
        <v>0</v>
      </c>
      <c r="DB92" s="33">
        <v>0</v>
      </c>
      <c r="DC92" s="33">
        <v>0</v>
      </c>
      <c r="DD92" s="33">
        <v>0</v>
      </c>
      <c r="DE92" s="33">
        <v>0</v>
      </c>
      <c r="DF92" s="33">
        <v>0</v>
      </c>
      <c r="DG92" s="33">
        <v>0</v>
      </c>
      <c r="DH92" s="33">
        <v>0</v>
      </c>
      <c r="DI92" s="33">
        <v>0</v>
      </c>
      <c r="DJ92" s="33">
        <v>0</v>
      </c>
      <c r="DK92" s="33">
        <v>0</v>
      </c>
      <c r="DL92" s="33">
        <v>0</v>
      </c>
      <c r="DM92" s="33">
        <v>0</v>
      </c>
      <c r="DN92" s="33">
        <v>0</v>
      </c>
      <c r="DO92" s="33">
        <v>0</v>
      </c>
      <c r="DP92" s="33">
        <v>0</v>
      </c>
      <c r="DQ92" s="33">
        <v>0</v>
      </c>
      <c r="DR92" s="33">
        <v>0</v>
      </c>
      <c r="DS92" s="33">
        <v>0</v>
      </c>
      <c r="DT92" s="33">
        <v>0</v>
      </c>
      <c r="DU92" s="33">
        <v>0</v>
      </c>
      <c r="DV92" s="33">
        <v>0</v>
      </c>
      <c r="DW92" s="33">
        <v>0</v>
      </c>
      <c r="DX92" s="33">
        <v>0</v>
      </c>
      <c r="DY92" s="33">
        <v>0</v>
      </c>
      <c r="DZ92" s="33">
        <v>0</v>
      </c>
      <c r="EA92" s="33">
        <v>0</v>
      </c>
      <c r="EB92" s="33">
        <v>0</v>
      </c>
      <c r="EC92" s="33">
        <v>0</v>
      </c>
      <c r="ED92" s="33">
        <v>0</v>
      </c>
      <c r="EE92" s="33">
        <v>0</v>
      </c>
      <c r="EF92" s="33">
        <v>0</v>
      </c>
      <c r="EG92" s="33">
        <v>0</v>
      </c>
      <c r="EH92" s="33">
        <v>0</v>
      </c>
    </row>
    <row r="93" spans="1:138" s="7" customFormat="1" ht="21.95" customHeight="1" thickBot="1" x14ac:dyDescent="0.25">
      <c r="A93" s="137" t="s">
        <v>232</v>
      </c>
      <c r="B93" s="138" t="s">
        <v>231</v>
      </c>
      <c r="C93" s="33">
        <v>0</v>
      </c>
      <c r="D93" s="33">
        <v>0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v>0</v>
      </c>
      <c r="AD93" s="33">
        <v>0</v>
      </c>
      <c r="AE93" s="33">
        <v>0</v>
      </c>
      <c r="AF93" s="33">
        <v>0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33">
        <v>0</v>
      </c>
      <c r="BR93" s="33">
        <v>0</v>
      </c>
      <c r="BS93" s="33">
        <v>0</v>
      </c>
      <c r="BT93" s="33">
        <v>0</v>
      </c>
      <c r="BU93" s="33">
        <v>0</v>
      </c>
      <c r="BV93" s="33">
        <v>0</v>
      </c>
      <c r="BW93" s="33">
        <v>0</v>
      </c>
      <c r="BX93" s="33">
        <v>0</v>
      </c>
      <c r="BY93" s="33">
        <v>0</v>
      </c>
      <c r="BZ93" s="33">
        <v>0</v>
      </c>
      <c r="CA93" s="33">
        <v>0</v>
      </c>
      <c r="CB93" s="33">
        <v>0</v>
      </c>
      <c r="CC93" s="33">
        <v>0</v>
      </c>
      <c r="CD93" s="33">
        <v>0</v>
      </c>
      <c r="CE93" s="33">
        <v>0</v>
      </c>
      <c r="CF93" s="33">
        <v>1</v>
      </c>
      <c r="CG93" s="33">
        <v>0</v>
      </c>
      <c r="CH93" s="33">
        <v>0</v>
      </c>
      <c r="CI93" s="33">
        <v>0</v>
      </c>
      <c r="CJ93" s="33">
        <v>0</v>
      </c>
      <c r="CK93" s="33">
        <v>0</v>
      </c>
      <c r="CL93" s="33">
        <v>0</v>
      </c>
      <c r="CM93" s="33">
        <v>0</v>
      </c>
      <c r="CN93" s="33">
        <v>0</v>
      </c>
      <c r="CO93" s="33">
        <v>0</v>
      </c>
      <c r="CP93" s="33">
        <v>0</v>
      </c>
      <c r="CQ93" s="33">
        <v>0</v>
      </c>
      <c r="CR93" s="33">
        <v>0</v>
      </c>
      <c r="CS93" s="33">
        <v>0</v>
      </c>
      <c r="CT93" s="33">
        <v>0</v>
      </c>
      <c r="CU93" s="33">
        <v>0</v>
      </c>
      <c r="CV93" s="33">
        <v>0</v>
      </c>
      <c r="CW93" s="33">
        <v>0</v>
      </c>
      <c r="CX93" s="33">
        <v>0</v>
      </c>
      <c r="CY93" s="33">
        <v>0</v>
      </c>
      <c r="CZ93" s="33">
        <v>0</v>
      </c>
      <c r="DA93" s="33">
        <v>0</v>
      </c>
      <c r="DB93" s="33">
        <v>0</v>
      </c>
      <c r="DC93" s="33">
        <v>0</v>
      </c>
      <c r="DD93" s="33">
        <v>0</v>
      </c>
      <c r="DE93" s="33">
        <v>0</v>
      </c>
      <c r="DF93" s="33">
        <v>0</v>
      </c>
      <c r="DG93" s="33">
        <v>0</v>
      </c>
      <c r="DH93" s="33">
        <v>0</v>
      </c>
      <c r="DI93" s="33">
        <v>0</v>
      </c>
      <c r="DJ93" s="33">
        <v>0</v>
      </c>
      <c r="DK93" s="33">
        <v>0</v>
      </c>
      <c r="DL93" s="33">
        <v>0</v>
      </c>
      <c r="DM93" s="33">
        <v>0</v>
      </c>
      <c r="DN93" s="33">
        <v>0</v>
      </c>
      <c r="DO93" s="33">
        <v>0</v>
      </c>
      <c r="DP93" s="33">
        <v>0</v>
      </c>
      <c r="DQ93" s="33">
        <v>0</v>
      </c>
      <c r="DR93" s="33">
        <v>0</v>
      </c>
      <c r="DS93" s="33">
        <v>0</v>
      </c>
      <c r="DT93" s="33">
        <v>0</v>
      </c>
      <c r="DU93" s="33">
        <v>0</v>
      </c>
      <c r="DV93" s="33">
        <v>0</v>
      </c>
      <c r="DW93" s="33">
        <v>0</v>
      </c>
      <c r="DX93" s="33">
        <v>0</v>
      </c>
      <c r="DY93" s="33">
        <v>0</v>
      </c>
      <c r="DZ93" s="33">
        <v>0</v>
      </c>
      <c r="EA93" s="33">
        <v>0</v>
      </c>
      <c r="EB93" s="33">
        <v>0</v>
      </c>
      <c r="EC93" s="33">
        <v>0</v>
      </c>
      <c r="ED93" s="33">
        <v>0</v>
      </c>
      <c r="EE93" s="33">
        <v>0</v>
      </c>
      <c r="EF93" s="33">
        <v>0</v>
      </c>
      <c r="EG93" s="33">
        <v>0</v>
      </c>
      <c r="EH93" s="33">
        <v>0</v>
      </c>
    </row>
    <row r="94" spans="1:138" s="7" customFormat="1" ht="21.95" customHeight="1" thickBot="1" x14ac:dyDescent="0.25">
      <c r="A94" s="137" t="s">
        <v>234</v>
      </c>
      <c r="B94" s="138" t="s">
        <v>233</v>
      </c>
      <c r="C94" s="33">
        <v>0</v>
      </c>
      <c r="D94" s="33">
        <v>0</v>
      </c>
      <c r="E94" s="33">
        <v>0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v>0</v>
      </c>
      <c r="AD94" s="33">
        <v>0</v>
      </c>
      <c r="AE94" s="33">
        <v>0</v>
      </c>
      <c r="AF94" s="33">
        <v>0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33">
        <v>0</v>
      </c>
      <c r="BR94" s="33">
        <v>0</v>
      </c>
      <c r="BS94" s="33">
        <v>0</v>
      </c>
      <c r="BT94" s="33">
        <v>0</v>
      </c>
      <c r="BU94" s="33">
        <v>0</v>
      </c>
      <c r="BV94" s="33">
        <v>0</v>
      </c>
      <c r="BW94" s="33">
        <v>0</v>
      </c>
      <c r="BX94" s="33">
        <v>0</v>
      </c>
      <c r="BY94" s="33">
        <v>0</v>
      </c>
      <c r="BZ94" s="33">
        <v>0</v>
      </c>
      <c r="CA94" s="33">
        <v>0</v>
      </c>
      <c r="CB94" s="33">
        <v>0</v>
      </c>
      <c r="CC94" s="33">
        <v>0</v>
      </c>
      <c r="CD94" s="33">
        <v>0</v>
      </c>
      <c r="CE94" s="33">
        <v>0</v>
      </c>
      <c r="CF94" s="33">
        <v>0</v>
      </c>
      <c r="CG94" s="33">
        <v>1</v>
      </c>
      <c r="CH94" s="33">
        <v>0</v>
      </c>
      <c r="CI94" s="33">
        <v>0</v>
      </c>
      <c r="CJ94" s="33">
        <v>0</v>
      </c>
      <c r="CK94" s="33">
        <v>0</v>
      </c>
      <c r="CL94" s="33">
        <v>0</v>
      </c>
      <c r="CM94" s="33">
        <v>0</v>
      </c>
      <c r="CN94" s="33">
        <v>0</v>
      </c>
      <c r="CO94" s="33">
        <v>0</v>
      </c>
      <c r="CP94" s="33">
        <v>0</v>
      </c>
      <c r="CQ94" s="33">
        <v>0</v>
      </c>
      <c r="CR94" s="33">
        <v>0</v>
      </c>
      <c r="CS94" s="33">
        <v>0</v>
      </c>
      <c r="CT94" s="33">
        <v>0</v>
      </c>
      <c r="CU94" s="33">
        <v>0</v>
      </c>
      <c r="CV94" s="33">
        <v>0</v>
      </c>
      <c r="CW94" s="33">
        <v>0</v>
      </c>
      <c r="CX94" s="33">
        <v>0</v>
      </c>
      <c r="CY94" s="33">
        <v>0</v>
      </c>
      <c r="CZ94" s="33">
        <v>0</v>
      </c>
      <c r="DA94" s="33">
        <v>0</v>
      </c>
      <c r="DB94" s="33">
        <v>0</v>
      </c>
      <c r="DC94" s="33">
        <v>0</v>
      </c>
      <c r="DD94" s="33">
        <v>0</v>
      </c>
      <c r="DE94" s="33">
        <v>0</v>
      </c>
      <c r="DF94" s="33">
        <v>0</v>
      </c>
      <c r="DG94" s="33">
        <v>0</v>
      </c>
      <c r="DH94" s="33">
        <v>0</v>
      </c>
      <c r="DI94" s="33">
        <v>0</v>
      </c>
      <c r="DJ94" s="33">
        <v>0</v>
      </c>
      <c r="DK94" s="33">
        <v>0</v>
      </c>
      <c r="DL94" s="33">
        <v>0</v>
      </c>
      <c r="DM94" s="33">
        <v>0</v>
      </c>
      <c r="DN94" s="33">
        <v>0</v>
      </c>
      <c r="DO94" s="33">
        <v>0</v>
      </c>
      <c r="DP94" s="33">
        <v>0</v>
      </c>
      <c r="DQ94" s="33">
        <v>0</v>
      </c>
      <c r="DR94" s="33">
        <v>0</v>
      </c>
      <c r="DS94" s="33">
        <v>0</v>
      </c>
      <c r="DT94" s="33">
        <v>0</v>
      </c>
      <c r="DU94" s="33">
        <v>0</v>
      </c>
      <c r="DV94" s="33">
        <v>0</v>
      </c>
      <c r="DW94" s="33">
        <v>0</v>
      </c>
      <c r="DX94" s="33">
        <v>0</v>
      </c>
      <c r="DY94" s="33">
        <v>0</v>
      </c>
      <c r="DZ94" s="33">
        <v>0</v>
      </c>
      <c r="EA94" s="33">
        <v>0</v>
      </c>
      <c r="EB94" s="33">
        <v>0</v>
      </c>
      <c r="EC94" s="33">
        <v>0</v>
      </c>
      <c r="ED94" s="33">
        <v>0</v>
      </c>
      <c r="EE94" s="33">
        <v>0</v>
      </c>
      <c r="EF94" s="33">
        <v>0</v>
      </c>
      <c r="EG94" s="33">
        <v>0</v>
      </c>
      <c r="EH94" s="33">
        <v>0</v>
      </c>
    </row>
    <row r="95" spans="1:138" s="7" customFormat="1" ht="21.95" customHeight="1" thickBot="1" x14ac:dyDescent="0.25">
      <c r="A95" s="137" t="s">
        <v>235</v>
      </c>
      <c r="B95" s="138" t="s">
        <v>9</v>
      </c>
      <c r="C95" s="33">
        <v>0</v>
      </c>
      <c r="D95" s="33">
        <v>0</v>
      </c>
      <c r="E95" s="33">
        <v>0</v>
      </c>
      <c r="F95" s="33">
        <v>0</v>
      </c>
      <c r="G95" s="33">
        <v>0</v>
      </c>
      <c r="H95" s="33">
        <v>0</v>
      </c>
      <c r="I95" s="33">
        <v>0</v>
      </c>
      <c r="J95" s="33">
        <v>0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v>0</v>
      </c>
      <c r="AD95" s="33">
        <v>0</v>
      </c>
      <c r="AE95" s="33">
        <v>0</v>
      </c>
      <c r="AF95" s="33">
        <v>0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33">
        <v>0</v>
      </c>
      <c r="BR95" s="33">
        <v>0</v>
      </c>
      <c r="BS95" s="33">
        <v>0</v>
      </c>
      <c r="BT95" s="33">
        <v>0</v>
      </c>
      <c r="BU95" s="33">
        <v>0</v>
      </c>
      <c r="BV95" s="33">
        <v>0</v>
      </c>
      <c r="BW95" s="33">
        <v>0</v>
      </c>
      <c r="BX95" s="33">
        <v>0</v>
      </c>
      <c r="BY95" s="33">
        <v>0</v>
      </c>
      <c r="BZ95" s="33">
        <v>0</v>
      </c>
      <c r="CA95" s="33">
        <v>0</v>
      </c>
      <c r="CB95" s="33">
        <v>0</v>
      </c>
      <c r="CC95" s="33">
        <v>0</v>
      </c>
      <c r="CD95" s="33">
        <v>0</v>
      </c>
      <c r="CE95" s="33">
        <v>0</v>
      </c>
      <c r="CF95" s="33">
        <v>0</v>
      </c>
      <c r="CG95" s="33">
        <v>0</v>
      </c>
      <c r="CH95" s="33">
        <v>1</v>
      </c>
      <c r="CI95" s="33">
        <v>0</v>
      </c>
      <c r="CJ95" s="33">
        <v>0</v>
      </c>
      <c r="CK95" s="33">
        <v>0</v>
      </c>
      <c r="CL95" s="33">
        <v>0</v>
      </c>
      <c r="CM95" s="33">
        <v>0</v>
      </c>
      <c r="CN95" s="33">
        <v>0</v>
      </c>
      <c r="CO95" s="33">
        <v>0</v>
      </c>
      <c r="CP95" s="33">
        <v>0</v>
      </c>
      <c r="CQ95" s="33">
        <v>0</v>
      </c>
      <c r="CR95" s="33">
        <v>0</v>
      </c>
      <c r="CS95" s="33">
        <v>0</v>
      </c>
      <c r="CT95" s="33">
        <v>0</v>
      </c>
      <c r="CU95" s="33">
        <v>0</v>
      </c>
      <c r="CV95" s="33">
        <v>0</v>
      </c>
      <c r="CW95" s="33">
        <v>0</v>
      </c>
      <c r="CX95" s="33">
        <v>0</v>
      </c>
      <c r="CY95" s="33">
        <v>0</v>
      </c>
      <c r="CZ95" s="33">
        <v>0</v>
      </c>
      <c r="DA95" s="33">
        <v>0</v>
      </c>
      <c r="DB95" s="33">
        <v>0</v>
      </c>
      <c r="DC95" s="33">
        <v>0</v>
      </c>
      <c r="DD95" s="33">
        <v>0</v>
      </c>
      <c r="DE95" s="33">
        <v>0</v>
      </c>
      <c r="DF95" s="33">
        <v>0</v>
      </c>
      <c r="DG95" s="33">
        <v>0</v>
      </c>
      <c r="DH95" s="33">
        <v>0</v>
      </c>
      <c r="DI95" s="33">
        <v>0</v>
      </c>
      <c r="DJ95" s="33">
        <v>0</v>
      </c>
      <c r="DK95" s="33">
        <v>0</v>
      </c>
      <c r="DL95" s="33">
        <v>0</v>
      </c>
      <c r="DM95" s="33">
        <v>0</v>
      </c>
      <c r="DN95" s="33">
        <v>0</v>
      </c>
      <c r="DO95" s="33">
        <v>0</v>
      </c>
      <c r="DP95" s="33">
        <v>0</v>
      </c>
      <c r="DQ95" s="33">
        <v>0</v>
      </c>
      <c r="DR95" s="33">
        <v>0</v>
      </c>
      <c r="DS95" s="33">
        <v>0</v>
      </c>
      <c r="DT95" s="33">
        <v>0</v>
      </c>
      <c r="DU95" s="33">
        <v>0</v>
      </c>
      <c r="DV95" s="33">
        <v>0</v>
      </c>
      <c r="DW95" s="33">
        <v>0</v>
      </c>
      <c r="DX95" s="33">
        <v>0</v>
      </c>
      <c r="DY95" s="33">
        <v>0</v>
      </c>
      <c r="DZ95" s="33">
        <v>0</v>
      </c>
      <c r="EA95" s="33">
        <v>0</v>
      </c>
      <c r="EB95" s="33">
        <v>0</v>
      </c>
      <c r="EC95" s="33">
        <v>0</v>
      </c>
      <c r="ED95" s="33">
        <v>0</v>
      </c>
      <c r="EE95" s="33">
        <v>0</v>
      </c>
      <c r="EF95" s="33">
        <v>0</v>
      </c>
      <c r="EG95" s="33">
        <v>0</v>
      </c>
      <c r="EH95" s="33">
        <v>0</v>
      </c>
    </row>
    <row r="96" spans="1:138" s="7" customFormat="1" ht="21.95" customHeight="1" thickBot="1" x14ac:dyDescent="0.25">
      <c r="A96" s="137" t="s">
        <v>237</v>
      </c>
      <c r="B96" s="138" t="s">
        <v>236</v>
      </c>
      <c r="C96" s="33">
        <v>0</v>
      </c>
      <c r="D96" s="33">
        <v>0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v>0</v>
      </c>
      <c r="AD96" s="33">
        <v>0</v>
      </c>
      <c r="AE96" s="33">
        <v>0</v>
      </c>
      <c r="AF96" s="33">
        <v>0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33">
        <v>0</v>
      </c>
      <c r="BR96" s="33">
        <v>0</v>
      </c>
      <c r="BS96" s="33">
        <v>0</v>
      </c>
      <c r="BT96" s="33">
        <v>0</v>
      </c>
      <c r="BU96" s="33">
        <v>0</v>
      </c>
      <c r="BV96" s="33">
        <v>0</v>
      </c>
      <c r="BW96" s="33">
        <v>0</v>
      </c>
      <c r="BX96" s="33">
        <v>0</v>
      </c>
      <c r="BY96" s="33">
        <v>0</v>
      </c>
      <c r="BZ96" s="33">
        <v>0</v>
      </c>
      <c r="CA96" s="33">
        <v>0</v>
      </c>
      <c r="CB96" s="33">
        <v>0</v>
      </c>
      <c r="CC96" s="33">
        <v>0</v>
      </c>
      <c r="CD96" s="33">
        <v>0</v>
      </c>
      <c r="CE96" s="33">
        <v>0</v>
      </c>
      <c r="CF96" s="33">
        <v>0</v>
      </c>
      <c r="CG96" s="33">
        <v>0</v>
      </c>
      <c r="CH96" s="33">
        <v>0</v>
      </c>
      <c r="CI96" s="33">
        <v>1</v>
      </c>
      <c r="CJ96" s="33">
        <v>0</v>
      </c>
      <c r="CK96" s="33">
        <v>0</v>
      </c>
      <c r="CL96" s="33">
        <v>0</v>
      </c>
      <c r="CM96" s="33">
        <v>0</v>
      </c>
      <c r="CN96" s="33">
        <v>0</v>
      </c>
      <c r="CO96" s="33">
        <v>0</v>
      </c>
      <c r="CP96" s="33">
        <v>0</v>
      </c>
      <c r="CQ96" s="33">
        <v>0</v>
      </c>
      <c r="CR96" s="33">
        <v>0</v>
      </c>
      <c r="CS96" s="33">
        <v>0</v>
      </c>
      <c r="CT96" s="33">
        <v>0</v>
      </c>
      <c r="CU96" s="33">
        <v>0</v>
      </c>
      <c r="CV96" s="33">
        <v>0</v>
      </c>
      <c r="CW96" s="33">
        <v>0</v>
      </c>
      <c r="CX96" s="33">
        <v>0</v>
      </c>
      <c r="CY96" s="33">
        <v>0</v>
      </c>
      <c r="CZ96" s="33">
        <v>0</v>
      </c>
      <c r="DA96" s="33">
        <v>0</v>
      </c>
      <c r="DB96" s="33">
        <v>0</v>
      </c>
      <c r="DC96" s="33">
        <v>0</v>
      </c>
      <c r="DD96" s="33">
        <v>0</v>
      </c>
      <c r="DE96" s="33">
        <v>0</v>
      </c>
      <c r="DF96" s="33">
        <v>0</v>
      </c>
      <c r="DG96" s="33">
        <v>0</v>
      </c>
      <c r="DH96" s="33">
        <v>0</v>
      </c>
      <c r="DI96" s="33">
        <v>0</v>
      </c>
      <c r="DJ96" s="33">
        <v>0</v>
      </c>
      <c r="DK96" s="33">
        <v>0</v>
      </c>
      <c r="DL96" s="33">
        <v>0</v>
      </c>
      <c r="DM96" s="33">
        <v>0</v>
      </c>
      <c r="DN96" s="33">
        <v>0</v>
      </c>
      <c r="DO96" s="33">
        <v>0</v>
      </c>
      <c r="DP96" s="33">
        <v>0</v>
      </c>
      <c r="DQ96" s="33">
        <v>0</v>
      </c>
      <c r="DR96" s="33">
        <v>0</v>
      </c>
      <c r="DS96" s="33">
        <v>0</v>
      </c>
      <c r="DT96" s="33">
        <v>0</v>
      </c>
      <c r="DU96" s="33">
        <v>0</v>
      </c>
      <c r="DV96" s="33">
        <v>0</v>
      </c>
      <c r="DW96" s="33">
        <v>0</v>
      </c>
      <c r="DX96" s="33">
        <v>0</v>
      </c>
      <c r="DY96" s="33">
        <v>0</v>
      </c>
      <c r="DZ96" s="33">
        <v>0</v>
      </c>
      <c r="EA96" s="33">
        <v>0</v>
      </c>
      <c r="EB96" s="33">
        <v>0</v>
      </c>
      <c r="EC96" s="33">
        <v>0</v>
      </c>
      <c r="ED96" s="33">
        <v>0</v>
      </c>
      <c r="EE96" s="33">
        <v>0</v>
      </c>
      <c r="EF96" s="33">
        <v>0</v>
      </c>
      <c r="EG96" s="33">
        <v>0</v>
      </c>
      <c r="EH96" s="33">
        <v>0</v>
      </c>
    </row>
    <row r="97" spans="1:138" s="7" customFormat="1" ht="21.95" customHeight="1" thickBot="1" x14ac:dyDescent="0.25">
      <c r="A97" s="137" t="s">
        <v>239</v>
      </c>
      <c r="B97" s="138" t="s">
        <v>238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1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</v>
      </c>
      <c r="DH97" s="33">
        <v>0</v>
      </c>
      <c r="DI97" s="33">
        <v>0</v>
      </c>
      <c r="DJ97" s="33">
        <v>0</v>
      </c>
      <c r="DK97" s="33">
        <v>0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</row>
    <row r="98" spans="1:138" s="7" customFormat="1" ht="21.95" customHeight="1" thickBot="1" x14ac:dyDescent="0.25">
      <c r="A98" s="137" t="s">
        <v>241</v>
      </c>
      <c r="B98" s="138" t="s">
        <v>240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1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</row>
    <row r="99" spans="1:138" s="7" customFormat="1" ht="21.95" customHeight="1" thickBot="1" x14ac:dyDescent="0.25">
      <c r="A99" s="137" t="s">
        <v>242</v>
      </c>
      <c r="B99" s="138" t="s">
        <v>393</v>
      </c>
      <c r="C99" s="33">
        <v>0</v>
      </c>
      <c r="D99" s="33">
        <v>0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v>0</v>
      </c>
      <c r="AD99" s="33">
        <v>0</v>
      </c>
      <c r="AE99" s="33">
        <v>0</v>
      </c>
      <c r="AF99" s="33">
        <v>0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33">
        <v>0</v>
      </c>
      <c r="BR99" s="33">
        <v>0</v>
      </c>
      <c r="BS99" s="33">
        <v>0</v>
      </c>
      <c r="BT99" s="33">
        <v>0</v>
      </c>
      <c r="BU99" s="33">
        <v>0</v>
      </c>
      <c r="BV99" s="33">
        <v>0</v>
      </c>
      <c r="BW99" s="33">
        <v>0</v>
      </c>
      <c r="BX99" s="33">
        <v>0</v>
      </c>
      <c r="BY99" s="33">
        <v>0</v>
      </c>
      <c r="BZ99" s="33">
        <v>0</v>
      </c>
      <c r="CA99" s="33">
        <v>0</v>
      </c>
      <c r="CB99" s="33">
        <v>0</v>
      </c>
      <c r="CC99" s="33">
        <v>0</v>
      </c>
      <c r="CD99" s="33">
        <v>0</v>
      </c>
      <c r="CE99" s="33">
        <v>0</v>
      </c>
      <c r="CF99" s="33">
        <v>0</v>
      </c>
      <c r="CG99" s="33">
        <v>0</v>
      </c>
      <c r="CH99" s="33">
        <v>0</v>
      </c>
      <c r="CI99" s="33">
        <v>0</v>
      </c>
      <c r="CJ99" s="33">
        <v>0</v>
      </c>
      <c r="CK99" s="33">
        <v>0</v>
      </c>
      <c r="CL99" s="33">
        <v>1</v>
      </c>
      <c r="CM99" s="33">
        <v>0</v>
      </c>
      <c r="CN99" s="33">
        <v>0</v>
      </c>
      <c r="CO99" s="33">
        <v>0</v>
      </c>
      <c r="CP99" s="33">
        <v>0</v>
      </c>
      <c r="CQ99" s="33">
        <v>0</v>
      </c>
      <c r="CR99" s="33">
        <v>0</v>
      </c>
      <c r="CS99" s="33">
        <v>0</v>
      </c>
      <c r="CT99" s="33">
        <v>0</v>
      </c>
      <c r="CU99" s="33">
        <v>0</v>
      </c>
      <c r="CV99" s="33">
        <v>0</v>
      </c>
      <c r="CW99" s="33">
        <v>0</v>
      </c>
      <c r="CX99" s="33">
        <v>0</v>
      </c>
      <c r="CY99" s="33">
        <v>0</v>
      </c>
      <c r="CZ99" s="33">
        <v>0</v>
      </c>
      <c r="DA99" s="33">
        <v>0</v>
      </c>
      <c r="DB99" s="33">
        <v>0</v>
      </c>
      <c r="DC99" s="33">
        <v>0</v>
      </c>
      <c r="DD99" s="33">
        <v>0</v>
      </c>
      <c r="DE99" s="33">
        <v>0</v>
      </c>
      <c r="DF99" s="33">
        <v>0</v>
      </c>
      <c r="DG99" s="33">
        <v>0</v>
      </c>
      <c r="DH99" s="33">
        <v>0</v>
      </c>
      <c r="DI99" s="33">
        <v>0</v>
      </c>
      <c r="DJ99" s="33">
        <v>0</v>
      </c>
      <c r="DK99" s="33">
        <v>0</v>
      </c>
      <c r="DL99" s="33">
        <v>0</v>
      </c>
      <c r="DM99" s="33">
        <v>0</v>
      </c>
      <c r="DN99" s="33">
        <v>0</v>
      </c>
      <c r="DO99" s="33">
        <v>0</v>
      </c>
      <c r="DP99" s="33">
        <v>0</v>
      </c>
      <c r="DQ99" s="33">
        <v>0</v>
      </c>
      <c r="DR99" s="33">
        <v>0</v>
      </c>
      <c r="DS99" s="33">
        <v>0</v>
      </c>
      <c r="DT99" s="33">
        <v>0</v>
      </c>
      <c r="DU99" s="33">
        <v>0</v>
      </c>
      <c r="DV99" s="33">
        <v>0</v>
      </c>
      <c r="DW99" s="33">
        <v>0</v>
      </c>
      <c r="DX99" s="33">
        <v>0</v>
      </c>
      <c r="DY99" s="33">
        <v>0</v>
      </c>
      <c r="DZ99" s="33">
        <v>0</v>
      </c>
      <c r="EA99" s="33">
        <v>0</v>
      </c>
      <c r="EB99" s="33">
        <v>0</v>
      </c>
      <c r="EC99" s="33">
        <v>0</v>
      </c>
      <c r="ED99" s="33">
        <v>0</v>
      </c>
      <c r="EE99" s="33">
        <v>0</v>
      </c>
      <c r="EF99" s="33">
        <v>0</v>
      </c>
      <c r="EG99" s="33">
        <v>0</v>
      </c>
      <c r="EH99" s="33">
        <v>0</v>
      </c>
    </row>
    <row r="100" spans="1:138" s="7" customFormat="1" ht="21.95" customHeight="1" thickBot="1" x14ac:dyDescent="0.25">
      <c r="A100" s="137" t="s">
        <v>244</v>
      </c>
      <c r="B100" s="138" t="s">
        <v>394</v>
      </c>
      <c r="C100" s="33">
        <v>0</v>
      </c>
      <c r="D100" s="33">
        <v>0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v>0</v>
      </c>
      <c r="AD100" s="33">
        <v>0</v>
      </c>
      <c r="AE100" s="33">
        <v>0</v>
      </c>
      <c r="AF100" s="33">
        <v>0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33">
        <v>0</v>
      </c>
      <c r="BR100" s="33">
        <v>0</v>
      </c>
      <c r="BS100" s="33">
        <v>0</v>
      </c>
      <c r="BT100" s="33">
        <v>0</v>
      </c>
      <c r="BU100" s="33">
        <v>0</v>
      </c>
      <c r="BV100" s="33">
        <v>0</v>
      </c>
      <c r="BW100" s="33">
        <v>0</v>
      </c>
      <c r="BX100" s="33">
        <v>0</v>
      </c>
      <c r="BY100" s="33">
        <v>0</v>
      </c>
      <c r="BZ100" s="33">
        <v>0</v>
      </c>
      <c r="CA100" s="33">
        <v>0</v>
      </c>
      <c r="CB100" s="33">
        <v>0</v>
      </c>
      <c r="CC100" s="33">
        <v>0</v>
      </c>
      <c r="CD100" s="33">
        <v>0</v>
      </c>
      <c r="CE100" s="33">
        <v>0</v>
      </c>
      <c r="CF100" s="33">
        <v>0</v>
      </c>
      <c r="CG100" s="33">
        <v>0</v>
      </c>
      <c r="CH100" s="33">
        <v>0</v>
      </c>
      <c r="CI100" s="33">
        <v>0</v>
      </c>
      <c r="CJ100" s="33">
        <v>0</v>
      </c>
      <c r="CK100" s="33">
        <v>0</v>
      </c>
      <c r="CL100" s="33">
        <v>0</v>
      </c>
      <c r="CM100" s="33">
        <v>1</v>
      </c>
      <c r="CN100" s="33">
        <v>0</v>
      </c>
      <c r="CO100" s="33">
        <v>0</v>
      </c>
      <c r="CP100" s="33">
        <v>0</v>
      </c>
      <c r="CQ100" s="33">
        <v>0</v>
      </c>
      <c r="CR100" s="33">
        <v>0</v>
      </c>
      <c r="CS100" s="33">
        <v>0</v>
      </c>
      <c r="CT100" s="33">
        <v>0</v>
      </c>
      <c r="CU100" s="33">
        <v>0</v>
      </c>
      <c r="CV100" s="33">
        <v>0</v>
      </c>
      <c r="CW100" s="33">
        <v>0</v>
      </c>
      <c r="CX100" s="33">
        <v>0</v>
      </c>
      <c r="CY100" s="33">
        <v>0</v>
      </c>
      <c r="CZ100" s="33">
        <v>0</v>
      </c>
      <c r="DA100" s="33">
        <v>0</v>
      </c>
      <c r="DB100" s="33">
        <v>0</v>
      </c>
      <c r="DC100" s="33">
        <v>0</v>
      </c>
      <c r="DD100" s="33">
        <v>0</v>
      </c>
      <c r="DE100" s="33">
        <v>0</v>
      </c>
      <c r="DF100" s="33">
        <v>0</v>
      </c>
      <c r="DG100" s="33">
        <v>0</v>
      </c>
      <c r="DH100" s="33">
        <v>0</v>
      </c>
      <c r="DI100" s="33">
        <v>0</v>
      </c>
      <c r="DJ100" s="33">
        <v>0</v>
      </c>
      <c r="DK100" s="33">
        <v>0</v>
      </c>
      <c r="DL100" s="33">
        <v>0</v>
      </c>
      <c r="DM100" s="33">
        <v>0</v>
      </c>
      <c r="DN100" s="33">
        <v>0</v>
      </c>
      <c r="DO100" s="33">
        <v>0</v>
      </c>
      <c r="DP100" s="33">
        <v>0</v>
      </c>
      <c r="DQ100" s="33">
        <v>0</v>
      </c>
      <c r="DR100" s="33">
        <v>0</v>
      </c>
      <c r="DS100" s="33">
        <v>0</v>
      </c>
      <c r="DT100" s="33">
        <v>0</v>
      </c>
      <c r="DU100" s="33">
        <v>0</v>
      </c>
      <c r="DV100" s="33">
        <v>0</v>
      </c>
      <c r="DW100" s="33">
        <v>0</v>
      </c>
      <c r="DX100" s="33">
        <v>0</v>
      </c>
      <c r="DY100" s="33">
        <v>0</v>
      </c>
      <c r="DZ100" s="33">
        <v>0</v>
      </c>
      <c r="EA100" s="33">
        <v>0</v>
      </c>
      <c r="EB100" s="33">
        <v>0</v>
      </c>
      <c r="EC100" s="33">
        <v>0</v>
      </c>
      <c r="ED100" s="33">
        <v>0</v>
      </c>
      <c r="EE100" s="33">
        <v>0</v>
      </c>
      <c r="EF100" s="33">
        <v>0</v>
      </c>
      <c r="EG100" s="33">
        <v>0</v>
      </c>
      <c r="EH100" s="33">
        <v>0</v>
      </c>
    </row>
    <row r="101" spans="1:138" s="7" customFormat="1" ht="21.95" customHeight="1" thickBot="1" x14ac:dyDescent="0.25">
      <c r="A101" s="137" t="s">
        <v>245</v>
      </c>
      <c r="B101" s="138" t="s">
        <v>243</v>
      </c>
      <c r="C101" s="33">
        <v>0</v>
      </c>
      <c r="D101" s="33">
        <v>0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v>0</v>
      </c>
      <c r="AD101" s="33">
        <v>0</v>
      </c>
      <c r="AE101" s="33">
        <v>0</v>
      </c>
      <c r="AF101" s="33">
        <v>0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33">
        <v>0</v>
      </c>
      <c r="BR101" s="33">
        <v>0</v>
      </c>
      <c r="BS101" s="33">
        <v>0</v>
      </c>
      <c r="BT101" s="33">
        <v>0</v>
      </c>
      <c r="BU101" s="33">
        <v>0</v>
      </c>
      <c r="BV101" s="33">
        <v>0</v>
      </c>
      <c r="BW101" s="33">
        <v>0</v>
      </c>
      <c r="BX101" s="33">
        <v>0</v>
      </c>
      <c r="BY101" s="33">
        <v>0</v>
      </c>
      <c r="BZ101" s="33">
        <v>0</v>
      </c>
      <c r="CA101" s="33">
        <v>0</v>
      </c>
      <c r="CB101" s="33">
        <v>0</v>
      </c>
      <c r="CC101" s="33">
        <v>0</v>
      </c>
      <c r="CD101" s="33">
        <v>0</v>
      </c>
      <c r="CE101" s="33">
        <v>0</v>
      </c>
      <c r="CF101" s="33">
        <v>0</v>
      </c>
      <c r="CG101" s="33">
        <v>0</v>
      </c>
      <c r="CH101" s="33">
        <v>0</v>
      </c>
      <c r="CI101" s="33">
        <v>0</v>
      </c>
      <c r="CJ101" s="33">
        <v>0</v>
      </c>
      <c r="CK101" s="33">
        <v>0</v>
      </c>
      <c r="CL101" s="33">
        <v>0</v>
      </c>
      <c r="CM101" s="33">
        <v>0</v>
      </c>
      <c r="CN101" s="33">
        <v>1</v>
      </c>
      <c r="CO101" s="33">
        <v>0</v>
      </c>
      <c r="CP101" s="33">
        <v>0</v>
      </c>
      <c r="CQ101" s="33">
        <v>0</v>
      </c>
      <c r="CR101" s="33">
        <v>0</v>
      </c>
      <c r="CS101" s="33">
        <v>0</v>
      </c>
      <c r="CT101" s="33">
        <v>0</v>
      </c>
      <c r="CU101" s="33">
        <v>0</v>
      </c>
      <c r="CV101" s="33">
        <v>0</v>
      </c>
      <c r="CW101" s="33">
        <v>0</v>
      </c>
      <c r="CX101" s="33">
        <v>0</v>
      </c>
      <c r="CY101" s="33">
        <v>0</v>
      </c>
      <c r="CZ101" s="33">
        <v>0</v>
      </c>
      <c r="DA101" s="33">
        <v>0</v>
      </c>
      <c r="DB101" s="33">
        <v>0</v>
      </c>
      <c r="DC101" s="33">
        <v>0</v>
      </c>
      <c r="DD101" s="33">
        <v>0</v>
      </c>
      <c r="DE101" s="33">
        <v>0</v>
      </c>
      <c r="DF101" s="33">
        <v>0</v>
      </c>
      <c r="DG101" s="33">
        <v>0</v>
      </c>
      <c r="DH101" s="33">
        <v>0</v>
      </c>
      <c r="DI101" s="33">
        <v>0</v>
      </c>
      <c r="DJ101" s="33">
        <v>0</v>
      </c>
      <c r="DK101" s="33">
        <v>0</v>
      </c>
      <c r="DL101" s="33">
        <v>0</v>
      </c>
      <c r="DM101" s="33">
        <v>0</v>
      </c>
      <c r="DN101" s="33">
        <v>0</v>
      </c>
      <c r="DO101" s="33">
        <v>0</v>
      </c>
      <c r="DP101" s="33">
        <v>0</v>
      </c>
      <c r="DQ101" s="33">
        <v>0</v>
      </c>
      <c r="DR101" s="33">
        <v>0</v>
      </c>
      <c r="DS101" s="33">
        <v>0</v>
      </c>
      <c r="DT101" s="33">
        <v>0</v>
      </c>
      <c r="DU101" s="33">
        <v>0</v>
      </c>
      <c r="DV101" s="33">
        <v>0</v>
      </c>
      <c r="DW101" s="33">
        <v>0</v>
      </c>
      <c r="DX101" s="33">
        <v>0</v>
      </c>
      <c r="DY101" s="33">
        <v>0</v>
      </c>
      <c r="DZ101" s="33">
        <v>0</v>
      </c>
      <c r="EA101" s="33">
        <v>0</v>
      </c>
      <c r="EB101" s="33">
        <v>0</v>
      </c>
      <c r="EC101" s="33">
        <v>0</v>
      </c>
      <c r="ED101" s="33">
        <v>0</v>
      </c>
      <c r="EE101" s="33">
        <v>0</v>
      </c>
      <c r="EF101" s="33">
        <v>0</v>
      </c>
      <c r="EG101" s="33">
        <v>0</v>
      </c>
      <c r="EH101" s="33">
        <v>0</v>
      </c>
    </row>
    <row r="102" spans="1:138" s="7" customFormat="1" ht="21.95" customHeight="1" thickBot="1" x14ac:dyDescent="0.25">
      <c r="A102" s="137" t="s">
        <v>246</v>
      </c>
      <c r="B102" s="138" t="s">
        <v>395</v>
      </c>
      <c r="C102" s="33">
        <v>0</v>
      </c>
      <c r="D102" s="33">
        <v>0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v>0</v>
      </c>
      <c r="AD102" s="33">
        <v>0</v>
      </c>
      <c r="AE102" s="33">
        <v>0</v>
      </c>
      <c r="AF102" s="33">
        <v>0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33">
        <v>0</v>
      </c>
      <c r="BR102" s="33">
        <v>0</v>
      </c>
      <c r="BS102" s="33">
        <v>0</v>
      </c>
      <c r="BT102" s="33">
        <v>0</v>
      </c>
      <c r="BU102" s="33">
        <v>0</v>
      </c>
      <c r="BV102" s="33">
        <v>0</v>
      </c>
      <c r="BW102" s="33">
        <v>0</v>
      </c>
      <c r="BX102" s="33">
        <v>0</v>
      </c>
      <c r="BY102" s="33">
        <v>0</v>
      </c>
      <c r="BZ102" s="33">
        <v>0</v>
      </c>
      <c r="CA102" s="33">
        <v>0</v>
      </c>
      <c r="CB102" s="33">
        <v>0</v>
      </c>
      <c r="CC102" s="33">
        <v>0</v>
      </c>
      <c r="CD102" s="33">
        <v>0</v>
      </c>
      <c r="CE102" s="33">
        <v>0</v>
      </c>
      <c r="CF102" s="33">
        <v>0</v>
      </c>
      <c r="CG102" s="33">
        <v>0</v>
      </c>
      <c r="CH102" s="33">
        <v>0</v>
      </c>
      <c r="CI102" s="33">
        <v>0</v>
      </c>
      <c r="CJ102" s="33">
        <v>0</v>
      </c>
      <c r="CK102" s="33">
        <v>0</v>
      </c>
      <c r="CL102" s="33">
        <v>0</v>
      </c>
      <c r="CM102" s="33">
        <v>0</v>
      </c>
      <c r="CN102" s="33">
        <v>0</v>
      </c>
      <c r="CO102" s="33">
        <v>1</v>
      </c>
      <c r="CP102" s="33">
        <v>0</v>
      </c>
      <c r="CQ102" s="33">
        <v>0</v>
      </c>
      <c r="CR102" s="33">
        <v>0</v>
      </c>
      <c r="CS102" s="33">
        <v>0</v>
      </c>
      <c r="CT102" s="33">
        <v>0</v>
      </c>
      <c r="CU102" s="33">
        <v>0</v>
      </c>
      <c r="CV102" s="33">
        <v>0</v>
      </c>
      <c r="CW102" s="33">
        <v>0</v>
      </c>
      <c r="CX102" s="33">
        <v>0</v>
      </c>
      <c r="CY102" s="33">
        <v>0</v>
      </c>
      <c r="CZ102" s="33">
        <v>0</v>
      </c>
      <c r="DA102" s="33">
        <v>0</v>
      </c>
      <c r="DB102" s="33">
        <v>0</v>
      </c>
      <c r="DC102" s="33">
        <v>0</v>
      </c>
      <c r="DD102" s="33">
        <v>0</v>
      </c>
      <c r="DE102" s="33">
        <v>0</v>
      </c>
      <c r="DF102" s="33">
        <v>0</v>
      </c>
      <c r="DG102" s="33">
        <v>0</v>
      </c>
      <c r="DH102" s="33">
        <v>0</v>
      </c>
      <c r="DI102" s="33">
        <v>0</v>
      </c>
      <c r="DJ102" s="33">
        <v>0</v>
      </c>
      <c r="DK102" s="33">
        <v>0</v>
      </c>
      <c r="DL102" s="33">
        <v>0</v>
      </c>
      <c r="DM102" s="33">
        <v>0</v>
      </c>
      <c r="DN102" s="33">
        <v>0</v>
      </c>
      <c r="DO102" s="33">
        <v>0</v>
      </c>
      <c r="DP102" s="33">
        <v>0</v>
      </c>
      <c r="DQ102" s="33">
        <v>0</v>
      </c>
      <c r="DR102" s="33">
        <v>0</v>
      </c>
      <c r="DS102" s="33">
        <v>0</v>
      </c>
      <c r="DT102" s="33">
        <v>0</v>
      </c>
      <c r="DU102" s="33">
        <v>0</v>
      </c>
      <c r="DV102" s="33">
        <v>0</v>
      </c>
      <c r="DW102" s="33">
        <v>0</v>
      </c>
      <c r="DX102" s="33">
        <v>0</v>
      </c>
      <c r="DY102" s="33">
        <v>0</v>
      </c>
      <c r="DZ102" s="33">
        <v>0</v>
      </c>
      <c r="EA102" s="33">
        <v>0</v>
      </c>
      <c r="EB102" s="33">
        <v>0</v>
      </c>
      <c r="EC102" s="33">
        <v>0</v>
      </c>
      <c r="ED102" s="33">
        <v>0</v>
      </c>
      <c r="EE102" s="33">
        <v>0</v>
      </c>
      <c r="EF102" s="33">
        <v>0</v>
      </c>
      <c r="EG102" s="33">
        <v>0</v>
      </c>
      <c r="EH102" s="33">
        <v>0</v>
      </c>
    </row>
    <row r="103" spans="1:138" s="7" customFormat="1" ht="21.95" customHeight="1" thickBot="1" x14ac:dyDescent="0.25">
      <c r="A103" s="137" t="s">
        <v>248</v>
      </c>
      <c r="B103" s="138" t="s">
        <v>247</v>
      </c>
      <c r="C103" s="33">
        <v>0</v>
      </c>
      <c r="D103" s="33">
        <v>0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v>0</v>
      </c>
      <c r="AD103" s="33">
        <v>0</v>
      </c>
      <c r="AE103" s="33">
        <v>0</v>
      </c>
      <c r="AF103" s="33">
        <v>0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33">
        <v>0</v>
      </c>
      <c r="BR103" s="33">
        <v>0</v>
      </c>
      <c r="BS103" s="33">
        <v>0</v>
      </c>
      <c r="BT103" s="33">
        <v>0</v>
      </c>
      <c r="BU103" s="33">
        <v>0</v>
      </c>
      <c r="BV103" s="33">
        <v>0</v>
      </c>
      <c r="BW103" s="33">
        <v>0</v>
      </c>
      <c r="BX103" s="33">
        <v>0</v>
      </c>
      <c r="BY103" s="33">
        <v>0</v>
      </c>
      <c r="BZ103" s="33">
        <v>0</v>
      </c>
      <c r="CA103" s="33">
        <v>0</v>
      </c>
      <c r="CB103" s="33">
        <v>0</v>
      </c>
      <c r="CC103" s="33">
        <v>0</v>
      </c>
      <c r="CD103" s="33">
        <v>0</v>
      </c>
      <c r="CE103" s="33">
        <v>0</v>
      </c>
      <c r="CF103" s="33">
        <v>0</v>
      </c>
      <c r="CG103" s="33">
        <v>0</v>
      </c>
      <c r="CH103" s="33">
        <v>0</v>
      </c>
      <c r="CI103" s="33">
        <v>0</v>
      </c>
      <c r="CJ103" s="33">
        <v>0</v>
      </c>
      <c r="CK103" s="33">
        <v>0</v>
      </c>
      <c r="CL103" s="33">
        <v>0</v>
      </c>
      <c r="CM103" s="33">
        <v>0</v>
      </c>
      <c r="CN103" s="33">
        <v>0</v>
      </c>
      <c r="CO103" s="33">
        <v>0</v>
      </c>
      <c r="CP103" s="33">
        <v>1</v>
      </c>
      <c r="CQ103" s="33">
        <v>0</v>
      </c>
      <c r="CR103" s="33">
        <v>0</v>
      </c>
      <c r="CS103" s="33">
        <v>0</v>
      </c>
      <c r="CT103" s="33">
        <v>0</v>
      </c>
      <c r="CU103" s="33">
        <v>0</v>
      </c>
      <c r="CV103" s="33">
        <v>0</v>
      </c>
      <c r="CW103" s="33">
        <v>0</v>
      </c>
      <c r="CX103" s="33">
        <v>0</v>
      </c>
      <c r="CY103" s="33">
        <v>0</v>
      </c>
      <c r="CZ103" s="33">
        <v>0</v>
      </c>
      <c r="DA103" s="33">
        <v>0</v>
      </c>
      <c r="DB103" s="33">
        <v>0</v>
      </c>
      <c r="DC103" s="33">
        <v>0</v>
      </c>
      <c r="DD103" s="33">
        <v>0</v>
      </c>
      <c r="DE103" s="33">
        <v>0</v>
      </c>
      <c r="DF103" s="33">
        <v>0</v>
      </c>
      <c r="DG103" s="33">
        <v>0</v>
      </c>
      <c r="DH103" s="33">
        <v>0</v>
      </c>
      <c r="DI103" s="33">
        <v>0</v>
      </c>
      <c r="DJ103" s="33">
        <v>0</v>
      </c>
      <c r="DK103" s="33">
        <v>0</v>
      </c>
      <c r="DL103" s="33">
        <v>0</v>
      </c>
      <c r="DM103" s="33">
        <v>0</v>
      </c>
      <c r="DN103" s="33">
        <v>0</v>
      </c>
      <c r="DO103" s="33">
        <v>0</v>
      </c>
      <c r="DP103" s="33">
        <v>0</v>
      </c>
      <c r="DQ103" s="33">
        <v>0</v>
      </c>
      <c r="DR103" s="33">
        <v>0</v>
      </c>
      <c r="DS103" s="33">
        <v>0</v>
      </c>
      <c r="DT103" s="33">
        <v>0</v>
      </c>
      <c r="DU103" s="33">
        <v>0</v>
      </c>
      <c r="DV103" s="33">
        <v>0</v>
      </c>
      <c r="DW103" s="33">
        <v>0</v>
      </c>
      <c r="DX103" s="33">
        <v>0</v>
      </c>
      <c r="DY103" s="33">
        <v>0</v>
      </c>
      <c r="DZ103" s="33">
        <v>0</v>
      </c>
      <c r="EA103" s="33">
        <v>0</v>
      </c>
      <c r="EB103" s="33">
        <v>0</v>
      </c>
      <c r="EC103" s="33">
        <v>0</v>
      </c>
      <c r="ED103" s="33">
        <v>0</v>
      </c>
      <c r="EE103" s="33">
        <v>0</v>
      </c>
      <c r="EF103" s="33">
        <v>0</v>
      </c>
      <c r="EG103" s="33">
        <v>0</v>
      </c>
      <c r="EH103" s="33">
        <v>0</v>
      </c>
    </row>
    <row r="104" spans="1:138" s="7" customFormat="1" ht="21.95" customHeight="1" thickBot="1" x14ac:dyDescent="0.25">
      <c r="A104" s="137" t="s">
        <v>250</v>
      </c>
      <c r="B104" s="138" t="s">
        <v>249</v>
      </c>
      <c r="C104" s="33">
        <v>0</v>
      </c>
      <c r="D104" s="33">
        <v>0</v>
      </c>
      <c r="E104" s="33">
        <v>0</v>
      </c>
      <c r="F104" s="33">
        <v>0</v>
      </c>
      <c r="G104" s="33">
        <v>0</v>
      </c>
      <c r="H104" s="33">
        <v>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v>0</v>
      </c>
      <c r="AD104" s="33">
        <v>0</v>
      </c>
      <c r="AE104" s="33">
        <v>0</v>
      </c>
      <c r="AF104" s="33">
        <v>0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33">
        <v>0</v>
      </c>
      <c r="BR104" s="33">
        <v>0</v>
      </c>
      <c r="BS104" s="33">
        <v>0</v>
      </c>
      <c r="BT104" s="33">
        <v>0</v>
      </c>
      <c r="BU104" s="33">
        <v>0</v>
      </c>
      <c r="BV104" s="33">
        <v>0</v>
      </c>
      <c r="BW104" s="33">
        <v>0</v>
      </c>
      <c r="BX104" s="33">
        <v>0</v>
      </c>
      <c r="BY104" s="33">
        <v>0</v>
      </c>
      <c r="BZ104" s="33">
        <v>0</v>
      </c>
      <c r="CA104" s="33">
        <v>0</v>
      </c>
      <c r="CB104" s="33">
        <v>0</v>
      </c>
      <c r="CC104" s="33">
        <v>0</v>
      </c>
      <c r="CD104" s="33">
        <v>0</v>
      </c>
      <c r="CE104" s="33">
        <v>0</v>
      </c>
      <c r="CF104" s="33">
        <v>0</v>
      </c>
      <c r="CG104" s="33">
        <v>0</v>
      </c>
      <c r="CH104" s="33">
        <v>0</v>
      </c>
      <c r="CI104" s="33">
        <v>0</v>
      </c>
      <c r="CJ104" s="33">
        <v>0</v>
      </c>
      <c r="CK104" s="33">
        <v>0</v>
      </c>
      <c r="CL104" s="33">
        <v>0</v>
      </c>
      <c r="CM104" s="33">
        <v>0</v>
      </c>
      <c r="CN104" s="33">
        <v>0</v>
      </c>
      <c r="CO104" s="33">
        <v>0</v>
      </c>
      <c r="CP104" s="33">
        <v>0</v>
      </c>
      <c r="CQ104" s="33">
        <v>1</v>
      </c>
      <c r="CR104" s="33">
        <v>0</v>
      </c>
      <c r="CS104" s="33">
        <v>0</v>
      </c>
      <c r="CT104" s="33">
        <v>0</v>
      </c>
      <c r="CU104" s="33">
        <v>0</v>
      </c>
      <c r="CV104" s="33">
        <v>0</v>
      </c>
      <c r="CW104" s="33">
        <v>0</v>
      </c>
      <c r="CX104" s="33">
        <v>0</v>
      </c>
      <c r="CY104" s="33">
        <v>0</v>
      </c>
      <c r="CZ104" s="33">
        <v>0</v>
      </c>
      <c r="DA104" s="33">
        <v>0</v>
      </c>
      <c r="DB104" s="33">
        <v>0</v>
      </c>
      <c r="DC104" s="33">
        <v>0</v>
      </c>
      <c r="DD104" s="33">
        <v>0</v>
      </c>
      <c r="DE104" s="33">
        <v>0</v>
      </c>
      <c r="DF104" s="33">
        <v>0</v>
      </c>
      <c r="DG104" s="33">
        <v>0</v>
      </c>
      <c r="DH104" s="33">
        <v>0</v>
      </c>
      <c r="DI104" s="33">
        <v>0</v>
      </c>
      <c r="DJ104" s="33">
        <v>0</v>
      </c>
      <c r="DK104" s="33">
        <v>0</v>
      </c>
      <c r="DL104" s="33">
        <v>0</v>
      </c>
      <c r="DM104" s="33">
        <v>0</v>
      </c>
      <c r="DN104" s="33">
        <v>0</v>
      </c>
      <c r="DO104" s="33">
        <v>0</v>
      </c>
      <c r="DP104" s="33">
        <v>0</v>
      </c>
      <c r="DQ104" s="33">
        <v>0</v>
      </c>
      <c r="DR104" s="33">
        <v>0</v>
      </c>
      <c r="DS104" s="33">
        <v>0</v>
      </c>
      <c r="DT104" s="33">
        <v>0</v>
      </c>
      <c r="DU104" s="33">
        <v>0</v>
      </c>
      <c r="DV104" s="33">
        <v>0</v>
      </c>
      <c r="DW104" s="33">
        <v>0</v>
      </c>
      <c r="DX104" s="33">
        <v>0</v>
      </c>
      <c r="DY104" s="33">
        <v>0</v>
      </c>
      <c r="DZ104" s="33">
        <v>0</v>
      </c>
      <c r="EA104" s="33">
        <v>0</v>
      </c>
      <c r="EB104" s="33">
        <v>0</v>
      </c>
      <c r="EC104" s="33">
        <v>0</v>
      </c>
      <c r="ED104" s="33">
        <v>0</v>
      </c>
      <c r="EE104" s="33">
        <v>0</v>
      </c>
      <c r="EF104" s="33">
        <v>0</v>
      </c>
      <c r="EG104" s="33">
        <v>0</v>
      </c>
      <c r="EH104" s="33">
        <v>0</v>
      </c>
    </row>
    <row r="105" spans="1:138" s="7" customFormat="1" ht="21.95" customHeight="1" thickBot="1" x14ac:dyDescent="0.25">
      <c r="A105" s="137" t="s">
        <v>252</v>
      </c>
      <c r="B105" s="138" t="s">
        <v>251</v>
      </c>
      <c r="C105" s="33">
        <v>0</v>
      </c>
      <c r="D105" s="33">
        <v>0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33">
        <v>0</v>
      </c>
      <c r="T105" s="33">
        <v>0</v>
      </c>
      <c r="U105" s="33">
        <v>0</v>
      </c>
      <c r="V105" s="33">
        <v>0</v>
      </c>
      <c r="W105" s="33">
        <v>0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v>0</v>
      </c>
      <c r="AD105" s="33">
        <v>0</v>
      </c>
      <c r="AE105" s="33">
        <v>0</v>
      </c>
      <c r="AF105" s="33">
        <v>0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33">
        <v>0</v>
      </c>
      <c r="BR105" s="33">
        <v>0</v>
      </c>
      <c r="BS105" s="33">
        <v>0</v>
      </c>
      <c r="BT105" s="33">
        <v>0</v>
      </c>
      <c r="BU105" s="33">
        <v>0</v>
      </c>
      <c r="BV105" s="33">
        <v>0</v>
      </c>
      <c r="BW105" s="33">
        <v>0</v>
      </c>
      <c r="BX105" s="33">
        <v>0</v>
      </c>
      <c r="BY105" s="33">
        <v>0</v>
      </c>
      <c r="BZ105" s="33">
        <v>0</v>
      </c>
      <c r="CA105" s="33">
        <v>0</v>
      </c>
      <c r="CB105" s="33">
        <v>0</v>
      </c>
      <c r="CC105" s="33">
        <v>0</v>
      </c>
      <c r="CD105" s="33">
        <v>0</v>
      </c>
      <c r="CE105" s="33">
        <v>0</v>
      </c>
      <c r="CF105" s="33">
        <v>0</v>
      </c>
      <c r="CG105" s="33">
        <v>0</v>
      </c>
      <c r="CH105" s="33">
        <v>0</v>
      </c>
      <c r="CI105" s="33">
        <v>0</v>
      </c>
      <c r="CJ105" s="33">
        <v>0</v>
      </c>
      <c r="CK105" s="33">
        <v>0</v>
      </c>
      <c r="CL105" s="33">
        <v>0</v>
      </c>
      <c r="CM105" s="33">
        <v>0</v>
      </c>
      <c r="CN105" s="33">
        <v>0</v>
      </c>
      <c r="CO105" s="33">
        <v>0</v>
      </c>
      <c r="CP105" s="33">
        <v>0</v>
      </c>
      <c r="CQ105" s="33">
        <v>0</v>
      </c>
      <c r="CR105" s="33">
        <v>1</v>
      </c>
      <c r="CS105" s="33">
        <v>0</v>
      </c>
      <c r="CT105" s="33">
        <v>0</v>
      </c>
      <c r="CU105" s="33">
        <v>0</v>
      </c>
      <c r="CV105" s="33">
        <v>0</v>
      </c>
      <c r="CW105" s="33">
        <v>0</v>
      </c>
      <c r="CX105" s="33">
        <v>0</v>
      </c>
      <c r="CY105" s="33">
        <v>0</v>
      </c>
      <c r="CZ105" s="33">
        <v>0</v>
      </c>
      <c r="DA105" s="33">
        <v>0</v>
      </c>
      <c r="DB105" s="33">
        <v>0</v>
      </c>
      <c r="DC105" s="33">
        <v>0</v>
      </c>
      <c r="DD105" s="33">
        <v>0</v>
      </c>
      <c r="DE105" s="33">
        <v>0</v>
      </c>
      <c r="DF105" s="33">
        <v>0</v>
      </c>
      <c r="DG105" s="33">
        <v>0</v>
      </c>
      <c r="DH105" s="33">
        <v>0</v>
      </c>
      <c r="DI105" s="33">
        <v>0</v>
      </c>
      <c r="DJ105" s="33">
        <v>0</v>
      </c>
      <c r="DK105" s="33">
        <v>0</v>
      </c>
      <c r="DL105" s="33">
        <v>0</v>
      </c>
      <c r="DM105" s="33">
        <v>0</v>
      </c>
      <c r="DN105" s="33">
        <v>0</v>
      </c>
      <c r="DO105" s="33">
        <v>0</v>
      </c>
      <c r="DP105" s="33">
        <v>0</v>
      </c>
      <c r="DQ105" s="33">
        <v>0</v>
      </c>
      <c r="DR105" s="33">
        <v>0</v>
      </c>
      <c r="DS105" s="33">
        <v>0</v>
      </c>
      <c r="DT105" s="33">
        <v>0</v>
      </c>
      <c r="DU105" s="33">
        <v>0</v>
      </c>
      <c r="DV105" s="33">
        <v>0</v>
      </c>
      <c r="DW105" s="33">
        <v>0</v>
      </c>
      <c r="DX105" s="33">
        <v>0</v>
      </c>
      <c r="DY105" s="33">
        <v>0</v>
      </c>
      <c r="DZ105" s="33">
        <v>0</v>
      </c>
      <c r="EA105" s="33">
        <v>0</v>
      </c>
      <c r="EB105" s="33">
        <v>0</v>
      </c>
      <c r="EC105" s="33">
        <v>0</v>
      </c>
      <c r="ED105" s="33">
        <v>0</v>
      </c>
      <c r="EE105" s="33">
        <v>0</v>
      </c>
      <c r="EF105" s="33">
        <v>0</v>
      </c>
      <c r="EG105" s="33">
        <v>0</v>
      </c>
      <c r="EH105" s="33">
        <v>0</v>
      </c>
    </row>
    <row r="106" spans="1:138" s="7" customFormat="1" ht="21.95" customHeight="1" thickBot="1" x14ac:dyDescent="0.25">
      <c r="A106" s="137" t="s">
        <v>254</v>
      </c>
      <c r="B106" s="138" t="s">
        <v>253</v>
      </c>
      <c r="C106" s="33">
        <v>0</v>
      </c>
      <c r="D106" s="33">
        <v>0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33">
        <v>0</v>
      </c>
      <c r="T106" s="33">
        <v>0</v>
      </c>
      <c r="U106" s="33">
        <v>0</v>
      </c>
      <c r="V106" s="33">
        <v>0</v>
      </c>
      <c r="W106" s="33">
        <v>0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v>0</v>
      </c>
      <c r="AD106" s="33">
        <v>0</v>
      </c>
      <c r="AE106" s="33">
        <v>0</v>
      </c>
      <c r="AF106" s="33">
        <v>0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33">
        <v>0</v>
      </c>
      <c r="BR106" s="33">
        <v>0</v>
      </c>
      <c r="BS106" s="33">
        <v>0</v>
      </c>
      <c r="BT106" s="33">
        <v>0</v>
      </c>
      <c r="BU106" s="33">
        <v>0</v>
      </c>
      <c r="BV106" s="33">
        <v>0</v>
      </c>
      <c r="BW106" s="33">
        <v>0</v>
      </c>
      <c r="BX106" s="33">
        <v>0</v>
      </c>
      <c r="BY106" s="33">
        <v>0</v>
      </c>
      <c r="BZ106" s="33">
        <v>0</v>
      </c>
      <c r="CA106" s="33">
        <v>0</v>
      </c>
      <c r="CB106" s="33">
        <v>0</v>
      </c>
      <c r="CC106" s="33">
        <v>0</v>
      </c>
      <c r="CD106" s="33">
        <v>0</v>
      </c>
      <c r="CE106" s="33">
        <v>0</v>
      </c>
      <c r="CF106" s="33">
        <v>0</v>
      </c>
      <c r="CG106" s="33">
        <v>0</v>
      </c>
      <c r="CH106" s="33">
        <v>0</v>
      </c>
      <c r="CI106" s="33">
        <v>0</v>
      </c>
      <c r="CJ106" s="33">
        <v>0</v>
      </c>
      <c r="CK106" s="33">
        <v>0</v>
      </c>
      <c r="CL106" s="33">
        <v>0</v>
      </c>
      <c r="CM106" s="33">
        <v>0</v>
      </c>
      <c r="CN106" s="33">
        <v>0</v>
      </c>
      <c r="CO106" s="33">
        <v>0</v>
      </c>
      <c r="CP106" s="33">
        <v>0</v>
      </c>
      <c r="CQ106" s="33">
        <v>0</v>
      </c>
      <c r="CR106" s="33">
        <v>0</v>
      </c>
      <c r="CS106" s="33">
        <v>1</v>
      </c>
      <c r="CT106" s="33">
        <v>0</v>
      </c>
      <c r="CU106" s="33">
        <v>0</v>
      </c>
      <c r="CV106" s="33">
        <v>0</v>
      </c>
      <c r="CW106" s="33">
        <v>0</v>
      </c>
      <c r="CX106" s="33">
        <v>0</v>
      </c>
      <c r="CY106" s="33">
        <v>0</v>
      </c>
      <c r="CZ106" s="33">
        <v>0</v>
      </c>
      <c r="DA106" s="33">
        <v>0</v>
      </c>
      <c r="DB106" s="33">
        <v>0</v>
      </c>
      <c r="DC106" s="33">
        <v>0</v>
      </c>
      <c r="DD106" s="33">
        <v>0</v>
      </c>
      <c r="DE106" s="33">
        <v>0</v>
      </c>
      <c r="DF106" s="33">
        <v>0</v>
      </c>
      <c r="DG106" s="33">
        <v>0</v>
      </c>
      <c r="DH106" s="33">
        <v>0</v>
      </c>
      <c r="DI106" s="33">
        <v>0</v>
      </c>
      <c r="DJ106" s="33">
        <v>0</v>
      </c>
      <c r="DK106" s="33">
        <v>0</v>
      </c>
      <c r="DL106" s="33">
        <v>0</v>
      </c>
      <c r="DM106" s="33">
        <v>0</v>
      </c>
      <c r="DN106" s="33">
        <v>0</v>
      </c>
      <c r="DO106" s="33">
        <v>0</v>
      </c>
      <c r="DP106" s="33">
        <v>0</v>
      </c>
      <c r="DQ106" s="33">
        <v>0</v>
      </c>
      <c r="DR106" s="33">
        <v>0</v>
      </c>
      <c r="DS106" s="33">
        <v>0</v>
      </c>
      <c r="DT106" s="33">
        <v>0</v>
      </c>
      <c r="DU106" s="33">
        <v>0</v>
      </c>
      <c r="DV106" s="33">
        <v>0</v>
      </c>
      <c r="DW106" s="33">
        <v>0</v>
      </c>
      <c r="DX106" s="33">
        <v>0</v>
      </c>
      <c r="DY106" s="33">
        <v>0</v>
      </c>
      <c r="DZ106" s="33">
        <v>0</v>
      </c>
      <c r="EA106" s="33">
        <v>0</v>
      </c>
      <c r="EB106" s="33">
        <v>0</v>
      </c>
      <c r="EC106" s="33">
        <v>0</v>
      </c>
      <c r="ED106" s="33">
        <v>0</v>
      </c>
      <c r="EE106" s="33">
        <v>0</v>
      </c>
      <c r="EF106" s="33">
        <v>0</v>
      </c>
      <c r="EG106" s="33">
        <v>0</v>
      </c>
      <c r="EH106" s="33">
        <v>0</v>
      </c>
    </row>
    <row r="107" spans="1:138" s="7" customFormat="1" ht="21.95" customHeight="1" thickBot="1" x14ac:dyDescent="0.25">
      <c r="A107" s="137" t="s">
        <v>256</v>
      </c>
      <c r="B107" s="138" t="s">
        <v>255</v>
      </c>
      <c r="C107" s="33">
        <v>0</v>
      </c>
      <c r="D107" s="33">
        <v>0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33">
        <v>0</v>
      </c>
      <c r="T107" s="33">
        <v>0</v>
      </c>
      <c r="U107" s="33">
        <v>0</v>
      </c>
      <c r="V107" s="33">
        <v>0</v>
      </c>
      <c r="W107" s="33">
        <v>0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v>0</v>
      </c>
      <c r="AD107" s="33">
        <v>0</v>
      </c>
      <c r="AE107" s="33">
        <v>0</v>
      </c>
      <c r="AF107" s="33">
        <v>0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0</v>
      </c>
      <c r="BG107" s="33">
        <v>0</v>
      </c>
      <c r="BH107" s="33">
        <v>0</v>
      </c>
      <c r="BI107" s="33">
        <v>0</v>
      </c>
      <c r="BJ107" s="33">
        <v>0</v>
      </c>
      <c r="BK107" s="33">
        <v>0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33">
        <v>0</v>
      </c>
      <c r="BR107" s="33">
        <v>0</v>
      </c>
      <c r="BS107" s="33">
        <v>0</v>
      </c>
      <c r="BT107" s="33">
        <v>0</v>
      </c>
      <c r="BU107" s="33">
        <v>0</v>
      </c>
      <c r="BV107" s="33">
        <v>0</v>
      </c>
      <c r="BW107" s="33">
        <v>0</v>
      </c>
      <c r="BX107" s="33">
        <v>0</v>
      </c>
      <c r="BY107" s="33">
        <v>0</v>
      </c>
      <c r="BZ107" s="33">
        <v>0</v>
      </c>
      <c r="CA107" s="33">
        <v>0</v>
      </c>
      <c r="CB107" s="33">
        <v>0</v>
      </c>
      <c r="CC107" s="33">
        <v>0</v>
      </c>
      <c r="CD107" s="33">
        <v>0</v>
      </c>
      <c r="CE107" s="33">
        <v>0</v>
      </c>
      <c r="CF107" s="33">
        <v>0</v>
      </c>
      <c r="CG107" s="33">
        <v>0</v>
      </c>
      <c r="CH107" s="33">
        <v>0</v>
      </c>
      <c r="CI107" s="33">
        <v>0</v>
      </c>
      <c r="CJ107" s="33">
        <v>0</v>
      </c>
      <c r="CK107" s="33">
        <v>0</v>
      </c>
      <c r="CL107" s="33">
        <v>0</v>
      </c>
      <c r="CM107" s="33">
        <v>0</v>
      </c>
      <c r="CN107" s="33">
        <v>0</v>
      </c>
      <c r="CO107" s="33">
        <v>0</v>
      </c>
      <c r="CP107" s="33">
        <v>0</v>
      </c>
      <c r="CQ107" s="33">
        <v>0</v>
      </c>
      <c r="CR107" s="33">
        <v>0</v>
      </c>
      <c r="CS107" s="33">
        <v>0</v>
      </c>
      <c r="CT107" s="33">
        <v>1</v>
      </c>
      <c r="CU107" s="33">
        <v>0</v>
      </c>
      <c r="CV107" s="33">
        <v>0</v>
      </c>
      <c r="CW107" s="33">
        <v>0</v>
      </c>
      <c r="CX107" s="33">
        <v>0</v>
      </c>
      <c r="CY107" s="33">
        <v>0</v>
      </c>
      <c r="CZ107" s="33">
        <v>0</v>
      </c>
      <c r="DA107" s="33">
        <v>0</v>
      </c>
      <c r="DB107" s="33">
        <v>0</v>
      </c>
      <c r="DC107" s="33">
        <v>0</v>
      </c>
      <c r="DD107" s="33">
        <v>0</v>
      </c>
      <c r="DE107" s="33">
        <v>0</v>
      </c>
      <c r="DF107" s="33">
        <v>0</v>
      </c>
      <c r="DG107" s="33">
        <v>0</v>
      </c>
      <c r="DH107" s="33">
        <v>0</v>
      </c>
      <c r="DI107" s="33">
        <v>0</v>
      </c>
      <c r="DJ107" s="33">
        <v>0</v>
      </c>
      <c r="DK107" s="33">
        <v>0</v>
      </c>
      <c r="DL107" s="33">
        <v>0</v>
      </c>
      <c r="DM107" s="33">
        <v>0</v>
      </c>
      <c r="DN107" s="33">
        <v>0</v>
      </c>
      <c r="DO107" s="33">
        <v>0</v>
      </c>
      <c r="DP107" s="33">
        <v>0</v>
      </c>
      <c r="DQ107" s="33">
        <v>0</v>
      </c>
      <c r="DR107" s="33">
        <v>0</v>
      </c>
      <c r="DS107" s="33">
        <v>0</v>
      </c>
      <c r="DT107" s="33">
        <v>0</v>
      </c>
      <c r="DU107" s="33">
        <v>0</v>
      </c>
      <c r="DV107" s="33">
        <v>0</v>
      </c>
      <c r="DW107" s="33">
        <v>0</v>
      </c>
      <c r="DX107" s="33">
        <v>0</v>
      </c>
      <c r="DY107" s="33">
        <v>0</v>
      </c>
      <c r="DZ107" s="33">
        <v>0</v>
      </c>
      <c r="EA107" s="33">
        <v>0</v>
      </c>
      <c r="EB107" s="33">
        <v>0</v>
      </c>
      <c r="EC107" s="33">
        <v>0</v>
      </c>
      <c r="ED107" s="33">
        <v>0</v>
      </c>
      <c r="EE107" s="33">
        <v>0</v>
      </c>
      <c r="EF107" s="33">
        <v>0</v>
      </c>
      <c r="EG107" s="33">
        <v>0</v>
      </c>
      <c r="EH107" s="33">
        <v>0</v>
      </c>
    </row>
    <row r="108" spans="1:138" s="7" customFormat="1" ht="21.95" customHeight="1" thickBot="1" x14ac:dyDescent="0.25">
      <c r="A108" s="137" t="s">
        <v>257</v>
      </c>
      <c r="B108" s="138" t="s">
        <v>10</v>
      </c>
      <c r="C108" s="33">
        <v>0</v>
      </c>
      <c r="D108" s="33">
        <v>0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33">
        <v>0</v>
      </c>
      <c r="T108" s="33">
        <v>0</v>
      </c>
      <c r="U108" s="33">
        <v>0</v>
      </c>
      <c r="V108" s="33">
        <v>0</v>
      </c>
      <c r="W108" s="33">
        <v>0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v>0</v>
      </c>
      <c r="AD108" s="33">
        <v>0</v>
      </c>
      <c r="AE108" s="33">
        <v>0</v>
      </c>
      <c r="AF108" s="33">
        <v>0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33">
        <v>0</v>
      </c>
      <c r="BR108" s="33">
        <v>0</v>
      </c>
      <c r="BS108" s="33">
        <v>0</v>
      </c>
      <c r="BT108" s="33">
        <v>0</v>
      </c>
      <c r="BU108" s="33">
        <v>0</v>
      </c>
      <c r="BV108" s="33">
        <v>0</v>
      </c>
      <c r="BW108" s="33">
        <v>0</v>
      </c>
      <c r="BX108" s="33">
        <v>0</v>
      </c>
      <c r="BY108" s="33">
        <v>0</v>
      </c>
      <c r="BZ108" s="33">
        <v>0</v>
      </c>
      <c r="CA108" s="33">
        <v>0</v>
      </c>
      <c r="CB108" s="33">
        <v>0</v>
      </c>
      <c r="CC108" s="33">
        <v>0</v>
      </c>
      <c r="CD108" s="33">
        <v>0</v>
      </c>
      <c r="CE108" s="33">
        <v>0</v>
      </c>
      <c r="CF108" s="33">
        <v>0</v>
      </c>
      <c r="CG108" s="33">
        <v>0</v>
      </c>
      <c r="CH108" s="33">
        <v>0</v>
      </c>
      <c r="CI108" s="33">
        <v>0</v>
      </c>
      <c r="CJ108" s="33">
        <v>0</v>
      </c>
      <c r="CK108" s="33">
        <v>0</v>
      </c>
      <c r="CL108" s="33">
        <v>0</v>
      </c>
      <c r="CM108" s="33">
        <v>0</v>
      </c>
      <c r="CN108" s="33">
        <v>0</v>
      </c>
      <c r="CO108" s="33">
        <v>0</v>
      </c>
      <c r="CP108" s="33">
        <v>0</v>
      </c>
      <c r="CQ108" s="33">
        <v>0</v>
      </c>
      <c r="CR108" s="33">
        <v>0</v>
      </c>
      <c r="CS108" s="33">
        <v>0</v>
      </c>
      <c r="CT108" s="33">
        <v>0</v>
      </c>
      <c r="CU108" s="33">
        <v>1</v>
      </c>
      <c r="CV108" s="33">
        <v>0</v>
      </c>
      <c r="CW108" s="33">
        <v>0</v>
      </c>
      <c r="CX108" s="33">
        <v>0</v>
      </c>
      <c r="CY108" s="33">
        <v>0</v>
      </c>
      <c r="CZ108" s="33">
        <v>0</v>
      </c>
      <c r="DA108" s="33">
        <v>0</v>
      </c>
      <c r="DB108" s="33">
        <v>0</v>
      </c>
      <c r="DC108" s="33">
        <v>0</v>
      </c>
      <c r="DD108" s="33">
        <v>0</v>
      </c>
      <c r="DE108" s="33">
        <v>0</v>
      </c>
      <c r="DF108" s="33">
        <v>0</v>
      </c>
      <c r="DG108" s="33">
        <v>0</v>
      </c>
      <c r="DH108" s="33">
        <v>0</v>
      </c>
      <c r="DI108" s="33">
        <v>0</v>
      </c>
      <c r="DJ108" s="33">
        <v>0</v>
      </c>
      <c r="DK108" s="33">
        <v>0</v>
      </c>
      <c r="DL108" s="33">
        <v>0</v>
      </c>
      <c r="DM108" s="33">
        <v>0</v>
      </c>
      <c r="DN108" s="33">
        <v>0</v>
      </c>
      <c r="DO108" s="33">
        <v>0</v>
      </c>
      <c r="DP108" s="33">
        <v>0</v>
      </c>
      <c r="DQ108" s="33">
        <v>0</v>
      </c>
      <c r="DR108" s="33">
        <v>0</v>
      </c>
      <c r="DS108" s="33">
        <v>0</v>
      </c>
      <c r="DT108" s="33">
        <v>0</v>
      </c>
      <c r="DU108" s="33">
        <v>0</v>
      </c>
      <c r="DV108" s="33">
        <v>0</v>
      </c>
      <c r="DW108" s="33">
        <v>0</v>
      </c>
      <c r="DX108" s="33">
        <v>0</v>
      </c>
      <c r="DY108" s="33">
        <v>0</v>
      </c>
      <c r="DZ108" s="33">
        <v>0</v>
      </c>
      <c r="EA108" s="33">
        <v>0</v>
      </c>
      <c r="EB108" s="33">
        <v>0</v>
      </c>
      <c r="EC108" s="33">
        <v>0</v>
      </c>
      <c r="ED108" s="33">
        <v>0</v>
      </c>
      <c r="EE108" s="33">
        <v>0</v>
      </c>
      <c r="EF108" s="33">
        <v>0</v>
      </c>
      <c r="EG108" s="33">
        <v>0</v>
      </c>
      <c r="EH108" s="33">
        <v>0</v>
      </c>
    </row>
    <row r="109" spans="1:138" s="7" customFormat="1" ht="21.95" customHeight="1" thickBot="1" x14ac:dyDescent="0.25">
      <c r="A109" s="137" t="s">
        <v>258</v>
      </c>
      <c r="B109" s="138" t="s">
        <v>396</v>
      </c>
      <c r="C109" s="33">
        <v>0</v>
      </c>
      <c r="D109" s="33">
        <v>0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33">
        <v>0</v>
      </c>
      <c r="T109" s="33">
        <v>0</v>
      </c>
      <c r="U109" s="33">
        <v>0</v>
      </c>
      <c r="V109" s="33">
        <v>0</v>
      </c>
      <c r="W109" s="33">
        <v>0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v>0</v>
      </c>
      <c r="AD109" s="33">
        <v>0</v>
      </c>
      <c r="AE109" s="33">
        <v>0</v>
      </c>
      <c r="AF109" s="33">
        <v>0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33">
        <v>0</v>
      </c>
      <c r="BR109" s="33">
        <v>0</v>
      </c>
      <c r="BS109" s="33">
        <v>0</v>
      </c>
      <c r="BT109" s="33">
        <v>0</v>
      </c>
      <c r="BU109" s="33">
        <v>0</v>
      </c>
      <c r="BV109" s="33">
        <v>0</v>
      </c>
      <c r="BW109" s="33">
        <v>0</v>
      </c>
      <c r="BX109" s="33">
        <v>0</v>
      </c>
      <c r="BY109" s="33">
        <v>0</v>
      </c>
      <c r="BZ109" s="33">
        <v>0</v>
      </c>
      <c r="CA109" s="33">
        <v>0</v>
      </c>
      <c r="CB109" s="33">
        <v>0</v>
      </c>
      <c r="CC109" s="33">
        <v>0</v>
      </c>
      <c r="CD109" s="33">
        <v>0</v>
      </c>
      <c r="CE109" s="33">
        <v>0</v>
      </c>
      <c r="CF109" s="33">
        <v>0</v>
      </c>
      <c r="CG109" s="33">
        <v>0</v>
      </c>
      <c r="CH109" s="33">
        <v>0</v>
      </c>
      <c r="CI109" s="33">
        <v>0</v>
      </c>
      <c r="CJ109" s="33">
        <v>0</v>
      </c>
      <c r="CK109" s="33">
        <v>0</v>
      </c>
      <c r="CL109" s="33">
        <v>0</v>
      </c>
      <c r="CM109" s="33">
        <v>0</v>
      </c>
      <c r="CN109" s="33">
        <v>0</v>
      </c>
      <c r="CO109" s="33">
        <v>0</v>
      </c>
      <c r="CP109" s="33">
        <v>0</v>
      </c>
      <c r="CQ109" s="33">
        <v>0</v>
      </c>
      <c r="CR109" s="33">
        <v>0</v>
      </c>
      <c r="CS109" s="33">
        <v>0</v>
      </c>
      <c r="CT109" s="33">
        <v>0</v>
      </c>
      <c r="CU109" s="33">
        <v>0</v>
      </c>
      <c r="CV109" s="33">
        <v>1</v>
      </c>
      <c r="CW109" s="33">
        <v>0</v>
      </c>
      <c r="CX109" s="33">
        <v>0</v>
      </c>
      <c r="CY109" s="33">
        <v>0</v>
      </c>
      <c r="CZ109" s="33">
        <v>0</v>
      </c>
      <c r="DA109" s="33">
        <v>0</v>
      </c>
      <c r="DB109" s="33">
        <v>0</v>
      </c>
      <c r="DC109" s="33">
        <v>0</v>
      </c>
      <c r="DD109" s="33">
        <v>0</v>
      </c>
      <c r="DE109" s="33">
        <v>0</v>
      </c>
      <c r="DF109" s="33">
        <v>0</v>
      </c>
      <c r="DG109" s="33">
        <v>0</v>
      </c>
      <c r="DH109" s="33">
        <v>0</v>
      </c>
      <c r="DI109" s="33">
        <v>0</v>
      </c>
      <c r="DJ109" s="33">
        <v>0</v>
      </c>
      <c r="DK109" s="33">
        <v>0</v>
      </c>
      <c r="DL109" s="33">
        <v>0</v>
      </c>
      <c r="DM109" s="33">
        <v>0</v>
      </c>
      <c r="DN109" s="33">
        <v>0</v>
      </c>
      <c r="DO109" s="33">
        <v>0</v>
      </c>
      <c r="DP109" s="33">
        <v>0</v>
      </c>
      <c r="DQ109" s="33">
        <v>0</v>
      </c>
      <c r="DR109" s="33">
        <v>0</v>
      </c>
      <c r="DS109" s="33">
        <v>0</v>
      </c>
      <c r="DT109" s="33">
        <v>0</v>
      </c>
      <c r="DU109" s="33">
        <v>0</v>
      </c>
      <c r="DV109" s="33">
        <v>0</v>
      </c>
      <c r="DW109" s="33">
        <v>0</v>
      </c>
      <c r="DX109" s="33">
        <v>0</v>
      </c>
      <c r="DY109" s="33">
        <v>0</v>
      </c>
      <c r="DZ109" s="33">
        <v>0</v>
      </c>
      <c r="EA109" s="33">
        <v>0</v>
      </c>
      <c r="EB109" s="33">
        <v>0</v>
      </c>
      <c r="EC109" s="33">
        <v>0</v>
      </c>
      <c r="ED109" s="33">
        <v>0</v>
      </c>
      <c r="EE109" s="33">
        <v>0</v>
      </c>
      <c r="EF109" s="33">
        <v>0</v>
      </c>
      <c r="EG109" s="33">
        <v>0</v>
      </c>
      <c r="EH109" s="33">
        <v>0</v>
      </c>
    </row>
    <row r="110" spans="1:138" s="7" customFormat="1" ht="21.95" customHeight="1" thickBot="1" x14ac:dyDescent="0.25">
      <c r="A110" s="137" t="s">
        <v>260</v>
      </c>
      <c r="B110" s="138" t="s">
        <v>397</v>
      </c>
      <c r="C110" s="33">
        <v>0</v>
      </c>
      <c r="D110" s="33">
        <v>0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33">
        <v>0</v>
      </c>
      <c r="T110" s="33">
        <v>0</v>
      </c>
      <c r="U110" s="33">
        <v>0</v>
      </c>
      <c r="V110" s="33">
        <v>0</v>
      </c>
      <c r="W110" s="33">
        <v>0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v>0</v>
      </c>
      <c r="AD110" s="33">
        <v>0</v>
      </c>
      <c r="AE110" s="33">
        <v>0</v>
      </c>
      <c r="AF110" s="33">
        <v>0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v>0</v>
      </c>
      <c r="BG110" s="33">
        <v>0</v>
      </c>
      <c r="BH110" s="33">
        <v>0</v>
      </c>
      <c r="BI110" s="33">
        <v>0</v>
      </c>
      <c r="BJ110" s="33">
        <v>0</v>
      </c>
      <c r="BK110" s="33">
        <v>0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33">
        <v>0</v>
      </c>
      <c r="BR110" s="33">
        <v>0</v>
      </c>
      <c r="BS110" s="33">
        <v>0</v>
      </c>
      <c r="BT110" s="33">
        <v>0</v>
      </c>
      <c r="BU110" s="33">
        <v>0</v>
      </c>
      <c r="BV110" s="33">
        <v>0</v>
      </c>
      <c r="BW110" s="33">
        <v>0</v>
      </c>
      <c r="BX110" s="33">
        <v>0</v>
      </c>
      <c r="BY110" s="33">
        <v>0</v>
      </c>
      <c r="BZ110" s="33">
        <v>0</v>
      </c>
      <c r="CA110" s="33">
        <v>0</v>
      </c>
      <c r="CB110" s="33">
        <v>0</v>
      </c>
      <c r="CC110" s="33">
        <v>0</v>
      </c>
      <c r="CD110" s="33">
        <v>0</v>
      </c>
      <c r="CE110" s="33">
        <v>0</v>
      </c>
      <c r="CF110" s="33">
        <v>0</v>
      </c>
      <c r="CG110" s="33">
        <v>0</v>
      </c>
      <c r="CH110" s="33">
        <v>0</v>
      </c>
      <c r="CI110" s="33">
        <v>0</v>
      </c>
      <c r="CJ110" s="33">
        <v>0</v>
      </c>
      <c r="CK110" s="33">
        <v>0</v>
      </c>
      <c r="CL110" s="33">
        <v>0</v>
      </c>
      <c r="CM110" s="33">
        <v>0</v>
      </c>
      <c r="CN110" s="33">
        <v>0</v>
      </c>
      <c r="CO110" s="33">
        <v>0</v>
      </c>
      <c r="CP110" s="33">
        <v>0</v>
      </c>
      <c r="CQ110" s="33">
        <v>0</v>
      </c>
      <c r="CR110" s="33">
        <v>0</v>
      </c>
      <c r="CS110" s="33">
        <v>0</v>
      </c>
      <c r="CT110" s="33">
        <v>0</v>
      </c>
      <c r="CU110" s="33">
        <v>0</v>
      </c>
      <c r="CV110" s="33">
        <v>0</v>
      </c>
      <c r="CW110" s="33">
        <v>1</v>
      </c>
      <c r="CX110" s="33">
        <v>0</v>
      </c>
      <c r="CY110" s="33">
        <v>0</v>
      </c>
      <c r="CZ110" s="33">
        <v>0</v>
      </c>
      <c r="DA110" s="33">
        <v>0</v>
      </c>
      <c r="DB110" s="33">
        <v>0</v>
      </c>
      <c r="DC110" s="33">
        <v>0</v>
      </c>
      <c r="DD110" s="33">
        <v>0</v>
      </c>
      <c r="DE110" s="33">
        <v>0</v>
      </c>
      <c r="DF110" s="33">
        <v>0</v>
      </c>
      <c r="DG110" s="33">
        <v>0</v>
      </c>
      <c r="DH110" s="33">
        <v>0</v>
      </c>
      <c r="DI110" s="33">
        <v>0</v>
      </c>
      <c r="DJ110" s="33">
        <v>0</v>
      </c>
      <c r="DK110" s="33">
        <v>0</v>
      </c>
      <c r="DL110" s="33">
        <v>0</v>
      </c>
      <c r="DM110" s="33">
        <v>0</v>
      </c>
      <c r="DN110" s="33">
        <v>0</v>
      </c>
      <c r="DO110" s="33">
        <v>0</v>
      </c>
      <c r="DP110" s="33">
        <v>0</v>
      </c>
      <c r="DQ110" s="33">
        <v>0</v>
      </c>
      <c r="DR110" s="33">
        <v>0</v>
      </c>
      <c r="DS110" s="33">
        <v>0</v>
      </c>
      <c r="DT110" s="33">
        <v>0</v>
      </c>
      <c r="DU110" s="33">
        <v>0</v>
      </c>
      <c r="DV110" s="33">
        <v>0</v>
      </c>
      <c r="DW110" s="33">
        <v>0</v>
      </c>
      <c r="DX110" s="33">
        <v>0</v>
      </c>
      <c r="DY110" s="33">
        <v>0</v>
      </c>
      <c r="DZ110" s="33">
        <v>0</v>
      </c>
      <c r="EA110" s="33">
        <v>0</v>
      </c>
      <c r="EB110" s="33">
        <v>0</v>
      </c>
      <c r="EC110" s="33">
        <v>0</v>
      </c>
      <c r="ED110" s="33">
        <v>0</v>
      </c>
      <c r="EE110" s="33">
        <v>0</v>
      </c>
      <c r="EF110" s="33">
        <v>0</v>
      </c>
      <c r="EG110" s="33">
        <v>0</v>
      </c>
      <c r="EH110" s="33">
        <v>0</v>
      </c>
    </row>
    <row r="111" spans="1:138" s="7" customFormat="1" ht="21.95" customHeight="1" thickBot="1" x14ac:dyDescent="0.25">
      <c r="A111" s="137" t="s">
        <v>262</v>
      </c>
      <c r="B111" s="138" t="s">
        <v>259</v>
      </c>
      <c r="C111" s="33">
        <v>0</v>
      </c>
      <c r="D111" s="33">
        <v>0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33">
        <v>0</v>
      </c>
      <c r="T111" s="33">
        <v>0</v>
      </c>
      <c r="U111" s="33">
        <v>0</v>
      </c>
      <c r="V111" s="33">
        <v>0</v>
      </c>
      <c r="W111" s="33">
        <v>0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v>0</v>
      </c>
      <c r="AD111" s="33">
        <v>0</v>
      </c>
      <c r="AE111" s="33">
        <v>0</v>
      </c>
      <c r="AF111" s="33">
        <v>0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0</v>
      </c>
      <c r="BG111" s="33">
        <v>0</v>
      </c>
      <c r="BH111" s="33">
        <v>0</v>
      </c>
      <c r="BI111" s="33">
        <v>0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33">
        <v>0</v>
      </c>
      <c r="BR111" s="33">
        <v>0</v>
      </c>
      <c r="BS111" s="33">
        <v>0</v>
      </c>
      <c r="BT111" s="33">
        <v>0</v>
      </c>
      <c r="BU111" s="33">
        <v>0</v>
      </c>
      <c r="BV111" s="33">
        <v>0</v>
      </c>
      <c r="BW111" s="33">
        <v>0</v>
      </c>
      <c r="BX111" s="33">
        <v>0</v>
      </c>
      <c r="BY111" s="33">
        <v>0</v>
      </c>
      <c r="BZ111" s="33">
        <v>0</v>
      </c>
      <c r="CA111" s="33">
        <v>0</v>
      </c>
      <c r="CB111" s="33">
        <v>0</v>
      </c>
      <c r="CC111" s="33">
        <v>0</v>
      </c>
      <c r="CD111" s="33">
        <v>0</v>
      </c>
      <c r="CE111" s="33">
        <v>0</v>
      </c>
      <c r="CF111" s="33">
        <v>0</v>
      </c>
      <c r="CG111" s="33">
        <v>0</v>
      </c>
      <c r="CH111" s="33">
        <v>0</v>
      </c>
      <c r="CI111" s="33">
        <v>0</v>
      </c>
      <c r="CJ111" s="33">
        <v>0</v>
      </c>
      <c r="CK111" s="33">
        <v>0</v>
      </c>
      <c r="CL111" s="33">
        <v>0</v>
      </c>
      <c r="CM111" s="33">
        <v>0</v>
      </c>
      <c r="CN111" s="33">
        <v>0</v>
      </c>
      <c r="CO111" s="33">
        <v>0</v>
      </c>
      <c r="CP111" s="33">
        <v>0</v>
      </c>
      <c r="CQ111" s="33">
        <v>0</v>
      </c>
      <c r="CR111" s="33">
        <v>0</v>
      </c>
      <c r="CS111" s="33">
        <v>0</v>
      </c>
      <c r="CT111" s="33">
        <v>0</v>
      </c>
      <c r="CU111" s="33">
        <v>0</v>
      </c>
      <c r="CV111" s="33">
        <v>0</v>
      </c>
      <c r="CW111" s="33">
        <v>0</v>
      </c>
      <c r="CX111" s="33">
        <v>1</v>
      </c>
      <c r="CY111" s="33">
        <v>0</v>
      </c>
      <c r="CZ111" s="33">
        <v>0</v>
      </c>
      <c r="DA111" s="33">
        <v>0</v>
      </c>
      <c r="DB111" s="33">
        <v>0</v>
      </c>
      <c r="DC111" s="33">
        <v>0</v>
      </c>
      <c r="DD111" s="33">
        <v>0</v>
      </c>
      <c r="DE111" s="33">
        <v>0</v>
      </c>
      <c r="DF111" s="33">
        <v>0</v>
      </c>
      <c r="DG111" s="33">
        <v>0</v>
      </c>
      <c r="DH111" s="33">
        <v>0</v>
      </c>
      <c r="DI111" s="33">
        <v>0</v>
      </c>
      <c r="DJ111" s="33">
        <v>0</v>
      </c>
      <c r="DK111" s="33">
        <v>0</v>
      </c>
      <c r="DL111" s="33">
        <v>0</v>
      </c>
      <c r="DM111" s="33">
        <v>0</v>
      </c>
      <c r="DN111" s="33">
        <v>0</v>
      </c>
      <c r="DO111" s="33">
        <v>0</v>
      </c>
      <c r="DP111" s="33">
        <v>0</v>
      </c>
      <c r="DQ111" s="33">
        <v>0</v>
      </c>
      <c r="DR111" s="33">
        <v>0</v>
      </c>
      <c r="DS111" s="33">
        <v>0</v>
      </c>
      <c r="DT111" s="33">
        <v>0</v>
      </c>
      <c r="DU111" s="33">
        <v>0</v>
      </c>
      <c r="DV111" s="33">
        <v>0</v>
      </c>
      <c r="DW111" s="33">
        <v>0</v>
      </c>
      <c r="DX111" s="33">
        <v>0</v>
      </c>
      <c r="DY111" s="33">
        <v>0</v>
      </c>
      <c r="DZ111" s="33">
        <v>0</v>
      </c>
      <c r="EA111" s="33">
        <v>0</v>
      </c>
      <c r="EB111" s="33">
        <v>0</v>
      </c>
      <c r="EC111" s="33">
        <v>0</v>
      </c>
      <c r="ED111" s="33">
        <v>0</v>
      </c>
      <c r="EE111" s="33">
        <v>0</v>
      </c>
      <c r="EF111" s="33">
        <v>0</v>
      </c>
      <c r="EG111" s="33">
        <v>0</v>
      </c>
      <c r="EH111" s="33">
        <v>0</v>
      </c>
    </row>
    <row r="112" spans="1:138" s="7" customFormat="1" ht="21.95" customHeight="1" thickBot="1" x14ac:dyDescent="0.25">
      <c r="A112" s="137" t="s">
        <v>264</v>
      </c>
      <c r="B112" s="138" t="s">
        <v>261</v>
      </c>
      <c r="C112" s="33">
        <v>0</v>
      </c>
      <c r="D112" s="33">
        <v>0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33">
        <v>0</v>
      </c>
      <c r="T112" s="33">
        <v>0</v>
      </c>
      <c r="U112" s="33">
        <v>0</v>
      </c>
      <c r="V112" s="33">
        <v>0</v>
      </c>
      <c r="W112" s="33">
        <v>0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v>0</v>
      </c>
      <c r="AD112" s="33">
        <v>0</v>
      </c>
      <c r="AE112" s="33">
        <v>0</v>
      </c>
      <c r="AF112" s="33">
        <v>0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33">
        <v>0</v>
      </c>
      <c r="BR112" s="33">
        <v>0</v>
      </c>
      <c r="BS112" s="33">
        <v>0</v>
      </c>
      <c r="BT112" s="33">
        <v>0</v>
      </c>
      <c r="BU112" s="33">
        <v>0</v>
      </c>
      <c r="BV112" s="33">
        <v>0</v>
      </c>
      <c r="BW112" s="33">
        <v>0</v>
      </c>
      <c r="BX112" s="33">
        <v>0</v>
      </c>
      <c r="BY112" s="33">
        <v>0</v>
      </c>
      <c r="BZ112" s="33">
        <v>0</v>
      </c>
      <c r="CA112" s="33">
        <v>0</v>
      </c>
      <c r="CB112" s="33">
        <v>0</v>
      </c>
      <c r="CC112" s="33">
        <v>0</v>
      </c>
      <c r="CD112" s="33">
        <v>0</v>
      </c>
      <c r="CE112" s="33">
        <v>0</v>
      </c>
      <c r="CF112" s="33">
        <v>0</v>
      </c>
      <c r="CG112" s="33">
        <v>0</v>
      </c>
      <c r="CH112" s="33">
        <v>0</v>
      </c>
      <c r="CI112" s="33">
        <v>0</v>
      </c>
      <c r="CJ112" s="33">
        <v>0</v>
      </c>
      <c r="CK112" s="33">
        <v>0</v>
      </c>
      <c r="CL112" s="33">
        <v>0</v>
      </c>
      <c r="CM112" s="33">
        <v>0</v>
      </c>
      <c r="CN112" s="33">
        <v>0</v>
      </c>
      <c r="CO112" s="33">
        <v>0</v>
      </c>
      <c r="CP112" s="33">
        <v>0</v>
      </c>
      <c r="CQ112" s="33">
        <v>0</v>
      </c>
      <c r="CR112" s="33">
        <v>0</v>
      </c>
      <c r="CS112" s="33">
        <v>0</v>
      </c>
      <c r="CT112" s="33">
        <v>0</v>
      </c>
      <c r="CU112" s="33">
        <v>0</v>
      </c>
      <c r="CV112" s="33">
        <v>0</v>
      </c>
      <c r="CW112" s="33">
        <v>0</v>
      </c>
      <c r="CX112" s="33">
        <v>0</v>
      </c>
      <c r="CY112" s="33">
        <v>1</v>
      </c>
      <c r="CZ112" s="33">
        <v>0</v>
      </c>
      <c r="DA112" s="33">
        <v>0</v>
      </c>
      <c r="DB112" s="33">
        <v>0</v>
      </c>
      <c r="DC112" s="33">
        <v>0</v>
      </c>
      <c r="DD112" s="33">
        <v>0</v>
      </c>
      <c r="DE112" s="33">
        <v>0</v>
      </c>
      <c r="DF112" s="33">
        <v>0</v>
      </c>
      <c r="DG112" s="33">
        <v>0</v>
      </c>
      <c r="DH112" s="33">
        <v>0</v>
      </c>
      <c r="DI112" s="33">
        <v>0</v>
      </c>
      <c r="DJ112" s="33">
        <v>0</v>
      </c>
      <c r="DK112" s="33">
        <v>0</v>
      </c>
      <c r="DL112" s="33">
        <v>0</v>
      </c>
      <c r="DM112" s="33">
        <v>0</v>
      </c>
      <c r="DN112" s="33">
        <v>0</v>
      </c>
      <c r="DO112" s="33">
        <v>0</v>
      </c>
      <c r="DP112" s="33">
        <v>0</v>
      </c>
      <c r="DQ112" s="33">
        <v>0</v>
      </c>
      <c r="DR112" s="33">
        <v>0</v>
      </c>
      <c r="DS112" s="33">
        <v>0</v>
      </c>
      <c r="DT112" s="33">
        <v>0</v>
      </c>
      <c r="DU112" s="33">
        <v>0</v>
      </c>
      <c r="DV112" s="33">
        <v>0</v>
      </c>
      <c r="DW112" s="33">
        <v>0</v>
      </c>
      <c r="DX112" s="33">
        <v>0</v>
      </c>
      <c r="DY112" s="33">
        <v>0</v>
      </c>
      <c r="DZ112" s="33">
        <v>0</v>
      </c>
      <c r="EA112" s="33">
        <v>0</v>
      </c>
      <c r="EB112" s="33">
        <v>0</v>
      </c>
      <c r="EC112" s="33">
        <v>0</v>
      </c>
      <c r="ED112" s="33">
        <v>0</v>
      </c>
      <c r="EE112" s="33">
        <v>0</v>
      </c>
      <c r="EF112" s="33">
        <v>0</v>
      </c>
      <c r="EG112" s="33">
        <v>0</v>
      </c>
      <c r="EH112" s="33">
        <v>0</v>
      </c>
    </row>
    <row r="113" spans="1:138" s="7" customFormat="1" ht="21.95" customHeight="1" thickBot="1" x14ac:dyDescent="0.25">
      <c r="A113" s="137" t="s">
        <v>265</v>
      </c>
      <c r="B113" s="138" t="s">
        <v>263</v>
      </c>
      <c r="C113" s="33">
        <v>0</v>
      </c>
      <c r="D113" s="33">
        <v>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0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v>0</v>
      </c>
      <c r="AN113" s="33">
        <v>0</v>
      </c>
      <c r="AO113" s="33">
        <v>0</v>
      </c>
      <c r="AP113" s="33">
        <v>0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33">
        <v>0</v>
      </c>
      <c r="BR113" s="33">
        <v>0</v>
      </c>
      <c r="BS113" s="33">
        <v>0</v>
      </c>
      <c r="BT113" s="33">
        <v>0</v>
      </c>
      <c r="BU113" s="33">
        <v>0</v>
      </c>
      <c r="BV113" s="33">
        <v>0</v>
      </c>
      <c r="BW113" s="33">
        <v>0</v>
      </c>
      <c r="BX113" s="33">
        <v>0</v>
      </c>
      <c r="BY113" s="33">
        <v>0</v>
      </c>
      <c r="BZ113" s="33">
        <v>0</v>
      </c>
      <c r="CA113" s="33">
        <v>0</v>
      </c>
      <c r="CB113" s="33">
        <v>0</v>
      </c>
      <c r="CC113" s="33">
        <v>0</v>
      </c>
      <c r="CD113" s="33">
        <v>0</v>
      </c>
      <c r="CE113" s="33">
        <v>0</v>
      </c>
      <c r="CF113" s="33">
        <v>0</v>
      </c>
      <c r="CG113" s="33">
        <v>0</v>
      </c>
      <c r="CH113" s="33">
        <v>0</v>
      </c>
      <c r="CI113" s="33">
        <v>0</v>
      </c>
      <c r="CJ113" s="33">
        <v>0</v>
      </c>
      <c r="CK113" s="33">
        <v>0</v>
      </c>
      <c r="CL113" s="33">
        <v>0</v>
      </c>
      <c r="CM113" s="33">
        <v>0</v>
      </c>
      <c r="CN113" s="33">
        <v>0</v>
      </c>
      <c r="CO113" s="33">
        <v>0</v>
      </c>
      <c r="CP113" s="33">
        <v>0</v>
      </c>
      <c r="CQ113" s="33">
        <v>0</v>
      </c>
      <c r="CR113" s="33">
        <v>0</v>
      </c>
      <c r="CS113" s="33">
        <v>0</v>
      </c>
      <c r="CT113" s="33">
        <v>0</v>
      </c>
      <c r="CU113" s="33">
        <v>0</v>
      </c>
      <c r="CV113" s="33">
        <v>0</v>
      </c>
      <c r="CW113" s="33">
        <v>0</v>
      </c>
      <c r="CX113" s="33">
        <v>0</v>
      </c>
      <c r="CY113" s="33">
        <v>0</v>
      </c>
      <c r="CZ113" s="33">
        <v>1</v>
      </c>
      <c r="DA113" s="33">
        <v>0</v>
      </c>
      <c r="DB113" s="33">
        <v>0</v>
      </c>
      <c r="DC113" s="33">
        <v>0</v>
      </c>
      <c r="DD113" s="33">
        <v>0</v>
      </c>
      <c r="DE113" s="33">
        <v>0</v>
      </c>
      <c r="DF113" s="33">
        <v>0</v>
      </c>
      <c r="DG113" s="33">
        <v>0</v>
      </c>
      <c r="DH113" s="33">
        <v>0</v>
      </c>
      <c r="DI113" s="33">
        <v>0</v>
      </c>
      <c r="DJ113" s="33">
        <v>0</v>
      </c>
      <c r="DK113" s="33">
        <v>0</v>
      </c>
      <c r="DL113" s="33">
        <v>0</v>
      </c>
      <c r="DM113" s="33">
        <v>0</v>
      </c>
      <c r="DN113" s="33">
        <v>0</v>
      </c>
      <c r="DO113" s="33">
        <v>0</v>
      </c>
      <c r="DP113" s="33">
        <v>0</v>
      </c>
      <c r="DQ113" s="33">
        <v>0</v>
      </c>
      <c r="DR113" s="33">
        <v>0</v>
      </c>
      <c r="DS113" s="33">
        <v>0</v>
      </c>
      <c r="DT113" s="33">
        <v>0</v>
      </c>
      <c r="DU113" s="33">
        <v>0</v>
      </c>
      <c r="DV113" s="33">
        <v>0</v>
      </c>
      <c r="DW113" s="33">
        <v>0</v>
      </c>
      <c r="DX113" s="33">
        <v>0</v>
      </c>
      <c r="DY113" s="33">
        <v>0</v>
      </c>
      <c r="DZ113" s="33">
        <v>0</v>
      </c>
      <c r="EA113" s="33">
        <v>0</v>
      </c>
      <c r="EB113" s="33">
        <v>0</v>
      </c>
      <c r="EC113" s="33">
        <v>0</v>
      </c>
      <c r="ED113" s="33">
        <v>0</v>
      </c>
      <c r="EE113" s="33">
        <v>0</v>
      </c>
      <c r="EF113" s="33">
        <v>0</v>
      </c>
      <c r="EG113" s="33">
        <v>0</v>
      </c>
      <c r="EH113" s="33">
        <v>0</v>
      </c>
    </row>
    <row r="114" spans="1:138" s="7" customFormat="1" ht="21.95" customHeight="1" thickBot="1" x14ac:dyDescent="0.25">
      <c r="A114" s="137" t="s">
        <v>267</v>
      </c>
      <c r="B114" s="138" t="s">
        <v>398</v>
      </c>
      <c r="C114" s="33">
        <v>0</v>
      </c>
      <c r="D114" s="33">
        <v>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v>0</v>
      </c>
      <c r="AN114" s="33">
        <v>0</v>
      </c>
      <c r="AO114" s="33">
        <v>0</v>
      </c>
      <c r="AP114" s="33">
        <v>0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33">
        <v>0</v>
      </c>
      <c r="BR114" s="33">
        <v>0</v>
      </c>
      <c r="BS114" s="33">
        <v>0</v>
      </c>
      <c r="BT114" s="33">
        <v>0</v>
      </c>
      <c r="BU114" s="33">
        <v>0</v>
      </c>
      <c r="BV114" s="33">
        <v>0</v>
      </c>
      <c r="BW114" s="33">
        <v>0</v>
      </c>
      <c r="BX114" s="33">
        <v>0</v>
      </c>
      <c r="BY114" s="33">
        <v>0</v>
      </c>
      <c r="BZ114" s="33">
        <v>0</v>
      </c>
      <c r="CA114" s="33">
        <v>0</v>
      </c>
      <c r="CB114" s="33">
        <v>0</v>
      </c>
      <c r="CC114" s="33">
        <v>0</v>
      </c>
      <c r="CD114" s="33">
        <v>0</v>
      </c>
      <c r="CE114" s="33">
        <v>0</v>
      </c>
      <c r="CF114" s="33">
        <v>0</v>
      </c>
      <c r="CG114" s="33">
        <v>0</v>
      </c>
      <c r="CH114" s="33">
        <v>0</v>
      </c>
      <c r="CI114" s="33">
        <v>0</v>
      </c>
      <c r="CJ114" s="33">
        <v>0</v>
      </c>
      <c r="CK114" s="33">
        <v>0</v>
      </c>
      <c r="CL114" s="33">
        <v>0</v>
      </c>
      <c r="CM114" s="33">
        <v>0</v>
      </c>
      <c r="CN114" s="33">
        <v>0</v>
      </c>
      <c r="CO114" s="33">
        <v>0</v>
      </c>
      <c r="CP114" s="33">
        <v>0</v>
      </c>
      <c r="CQ114" s="33">
        <v>0</v>
      </c>
      <c r="CR114" s="33">
        <v>0</v>
      </c>
      <c r="CS114" s="33">
        <v>0</v>
      </c>
      <c r="CT114" s="33">
        <v>0</v>
      </c>
      <c r="CU114" s="33">
        <v>0</v>
      </c>
      <c r="CV114" s="33">
        <v>0</v>
      </c>
      <c r="CW114" s="33">
        <v>0</v>
      </c>
      <c r="CX114" s="33">
        <v>0</v>
      </c>
      <c r="CY114" s="33">
        <v>0</v>
      </c>
      <c r="CZ114" s="33">
        <v>0</v>
      </c>
      <c r="DA114" s="33">
        <v>1</v>
      </c>
      <c r="DB114" s="33">
        <v>0</v>
      </c>
      <c r="DC114" s="33">
        <v>0</v>
      </c>
      <c r="DD114" s="33">
        <v>0</v>
      </c>
      <c r="DE114" s="33">
        <v>0</v>
      </c>
      <c r="DF114" s="33">
        <v>0</v>
      </c>
      <c r="DG114" s="33">
        <v>0</v>
      </c>
      <c r="DH114" s="33">
        <v>0</v>
      </c>
      <c r="DI114" s="33">
        <v>0</v>
      </c>
      <c r="DJ114" s="33">
        <v>0</v>
      </c>
      <c r="DK114" s="33">
        <v>0</v>
      </c>
      <c r="DL114" s="33">
        <v>0</v>
      </c>
      <c r="DM114" s="33">
        <v>0</v>
      </c>
      <c r="DN114" s="33">
        <v>0</v>
      </c>
      <c r="DO114" s="33">
        <v>0</v>
      </c>
      <c r="DP114" s="33">
        <v>0</v>
      </c>
      <c r="DQ114" s="33">
        <v>0</v>
      </c>
      <c r="DR114" s="33">
        <v>0</v>
      </c>
      <c r="DS114" s="33">
        <v>0</v>
      </c>
      <c r="DT114" s="33">
        <v>0</v>
      </c>
      <c r="DU114" s="33">
        <v>0</v>
      </c>
      <c r="DV114" s="33">
        <v>0</v>
      </c>
      <c r="DW114" s="33">
        <v>0</v>
      </c>
      <c r="DX114" s="33">
        <v>0</v>
      </c>
      <c r="DY114" s="33">
        <v>0</v>
      </c>
      <c r="DZ114" s="33">
        <v>0</v>
      </c>
      <c r="EA114" s="33">
        <v>0</v>
      </c>
      <c r="EB114" s="33">
        <v>0</v>
      </c>
      <c r="EC114" s="33">
        <v>0</v>
      </c>
      <c r="ED114" s="33">
        <v>0</v>
      </c>
      <c r="EE114" s="33">
        <v>0</v>
      </c>
      <c r="EF114" s="33">
        <v>0</v>
      </c>
      <c r="EG114" s="33">
        <v>0</v>
      </c>
      <c r="EH114" s="33">
        <v>0</v>
      </c>
    </row>
    <row r="115" spans="1:138" s="7" customFormat="1" ht="21.95" customHeight="1" thickBot="1" x14ac:dyDescent="0.25">
      <c r="A115" s="137" t="s">
        <v>269</v>
      </c>
      <c r="B115" s="138" t="s">
        <v>266</v>
      </c>
      <c r="C115" s="33">
        <v>0</v>
      </c>
      <c r="D115" s="33">
        <v>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v>0</v>
      </c>
      <c r="AN115" s="33">
        <v>0</v>
      </c>
      <c r="AO115" s="33">
        <v>0</v>
      </c>
      <c r="AP115" s="33">
        <v>0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33">
        <v>0</v>
      </c>
      <c r="BR115" s="33">
        <v>0</v>
      </c>
      <c r="BS115" s="33">
        <v>0</v>
      </c>
      <c r="BT115" s="33">
        <v>0</v>
      </c>
      <c r="BU115" s="33">
        <v>0</v>
      </c>
      <c r="BV115" s="33">
        <v>0</v>
      </c>
      <c r="BW115" s="33">
        <v>0</v>
      </c>
      <c r="BX115" s="33">
        <v>0</v>
      </c>
      <c r="BY115" s="33">
        <v>0</v>
      </c>
      <c r="BZ115" s="33">
        <v>0</v>
      </c>
      <c r="CA115" s="33">
        <v>0</v>
      </c>
      <c r="CB115" s="33">
        <v>0</v>
      </c>
      <c r="CC115" s="33">
        <v>0</v>
      </c>
      <c r="CD115" s="33">
        <v>0</v>
      </c>
      <c r="CE115" s="33">
        <v>0</v>
      </c>
      <c r="CF115" s="33">
        <v>0</v>
      </c>
      <c r="CG115" s="33">
        <v>0</v>
      </c>
      <c r="CH115" s="33">
        <v>0</v>
      </c>
      <c r="CI115" s="33">
        <v>0</v>
      </c>
      <c r="CJ115" s="33">
        <v>0</v>
      </c>
      <c r="CK115" s="33">
        <v>0</v>
      </c>
      <c r="CL115" s="33">
        <v>0</v>
      </c>
      <c r="CM115" s="33">
        <v>0</v>
      </c>
      <c r="CN115" s="33">
        <v>0</v>
      </c>
      <c r="CO115" s="33">
        <v>0</v>
      </c>
      <c r="CP115" s="33">
        <v>0</v>
      </c>
      <c r="CQ115" s="33">
        <v>0</v>
      </c>
      <c r="CR115" s="33">
        <v>0</v>
      </c>
      <c r="CS115" s="33">
        <v>0</v>
      </c>
      <c r="CT115" s="33">
        <v>0</v>
      </c>
      <c r="CU115" s="33">
        <v>0</v>
      </c>
      <c r="CV115" s="33">
        <v>0</v>
      </c>
      <c r="CW115" s="33">
        <v>0</v>
      </c>
      <c r="CX115" s="33">
        <v>0</v>
      </c>
      <c r="CY115" s="33">
        <v>0</v>
      </c>
      <c r="CZ115" s="33">
        <v>0</v>
      </c>
      <c r="DA115" s="33">
        <v>0</v>
      </c>
      <c r="DB115" s="33">
        <v>1</v>
      </c>
      <c r="DC115" s="33">
        <v>0</v>
      </c>
      <c r="DD115" s="33">
        <v>0</v>
      </c>
      <c r="DE115" s="33">
        <v>0</v>
      </c>
      <c r="DF115" s="33">
        <v>0</v>
      </c>
      <c r="DG115" s="33">
        <v>0</v>
      </c>
      <c r="DH115" s="33">
        <v>0</v>
      </c>
      <c r="DI115" s="33">
        <v>0</v>
      </c>
      <c r="DJ115" s="33">
        <v>0</v>
      </c>
      <c r="DK115" s="33">
        <v>0</v>
      </c>
      <c r="DL115" s="33">
        <v>0</v>
      </c>
      <c r="DM115" s="33">
        <v>0</v>
      </c>
      <c r="DN115" s="33">
        <v>0</v>
      </c>
      <c r="DO115" s="33">
        <v>0</v>
      </c>
      <c r="DP115" s="33">
        <v>0</v>
      </c>
      <c r="DQ115" s="33">
        <v>0</v>
      </c>
      <c r="DR115" s="33">
        <v>0</v>
      </c>
      <c r="DS115" s="33">
        <v>0</v>
      </c>
      <c r="DT115" s="33">
        <v>0</v>
      </c>
      <c r="DU115" s="33">
        <v>0</v>
      </c>
      <c r="DV115" s="33">
        <v>0</v>
      </c>
      <c r="DW115" s="33">
        <v>0</v>
      </c>
      <c r="DX115" s="33">
        <v>0</v>
      </c>
      <c r="DY115" s="33">
        <v>0</v>
      </c>
      <c r="DZ115" s="33">
        <v>0</v>
      </c>
      <c r="EA115" s="33">
        <v>0</v>
      </c>
      <c r="EB115" s="33">
        <v>0</v>
      </c>
      <c r="EC115" s="33">
        <v>0</v>
      </c>
      <c r="ED115" s="33">
        <v>0</v>
      </c>
      <c r="EE115" s="33">
        <v>0</v>
      </c>
      <c r="EF115" s="33">
        <v>0</v>
      </c>
      <c r="EG115" s="33">
        <v>0</v>
      </c>
      <c r="EH115" s="33">
        <v>0</v>
      </c>
    </row>
    <row r="116" spans="1:138" s="7" customFormat="1" ht="21.95" customHeight="1" thickBot="1" x14ac:dyDescent="0.25">
      <c r="A116" s="137" t="s">
        <v>270</v>
      </c>
      <c r="B116" s="138" t="s">
        <v>268</v>
      </c>
      <c r="C116" s="33">
        <v>0</v>
      </c>
      <c r="D116" s="33">
        <v>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v>0</v>
      </c>
      <c r="AN116" s="33">
        <v>0</v>
      </c>
      <c r="AO116" s="33">
        <v>0</v>
      </c>
      <c r="AP116" s="33">
        <v>0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33">
        <v>0</v>
      </c>
      <c r="BR116" s="33">
        <v>0</v>
      </c>
      <c r="BS116" s="33">
        <v>0</v>
      </c>
      <c r="BT116" s="33">
        <v>0</v>
      </c>
      <c r="BU116" s="33">
        <v>0</v>
      </c>
      <c r="BV116" s="33">
        <v>0</v>
      </c>
      <c r="BW116" s="33">
        <v>0</v>
      </c>
      <c r="BX116" s="33">
        <v>0</v>
      </c>
      <c r="BY116" s="33">
        <v>0</v>
      </c>
      <c r="BZ116" s="33">
        <v>0</v>
      </c>
      <c r="CA116" s="33">
        <v>0</v>
      </c>
      <c r="CB116" s="33">
        <v>0</v>
      </c>
      <c r="CC116" s="33">
        <v>0</v>
      </c>
      <c r="CD116" s="33">
        <v>0</v>
      </c>
      <c r="CE116" s="33">
        <v>0</v>
      </c>
      <c r="CF116" s="33">
        <v>0</v>
      </c>
      <c r="CG116" s="33">
        <v>0</v>
      </c>
      <c r="CH116" s="33">
        <v>0</v>
      </c>
      <c r="CI116" s="33">
        <v>0</v>
      </c>
      <c r="CJ116" s="33">
        <v>0</v>
      </c>
      <c r="CK116" s="33">
        <v>0</v>
      </c>
      <c r="CL116" s="33">
        <v>0</v>
      </c>
      <c r="CM116" s="33">
        <v>0</v>
      </c>
      <c r="CN116" s="33">
        <v>0</v>
      </c>
      <c r="CO116" s="33">
        <v>0</v>
      </c>
      <c r="CP116" s="33">
        <v>0</v>
      </c>
      <c r="CQ116" s="33">
        <v>0</v>
      </c>
      <c r="CR116" s="33">
        <v>0</v>
      </c>
      <c r="CS116" s="33">
        <v>0</v>
      </c>
      <c r="CT116" s="33">
        <v>0</v>
      </c>
      <c r="CU116" s="33">
        <v>0</v>
      </c>
      <c r="CV116" s="33">
        <v>0</v>
      </c>
      <c r="CW116" s="33">
        <v>0</v>
      </c>
      <c r="CX116" s="33">
        <v>0</v>
      </c>
      <c r="CY116" s="33">
        <v>0</v>
      </c>
      <c r="CZ116" s="33">
        <v>0</v>
      </c>
      <c r="DA116" s="33">
        <v>0</v>
      </c>
      <c r="DB116" s="33">
        <v>0</v>
      </c>
      <c r="DC116" s="33">
        <v>1</v>
      </c>
      <c r="DD116" s="33">
        <v>0</v>
      </c>
      <c r="DE116" s="33">
        <v>0</v>
      </c>
      <c r="DF116" s="33">
        <v>0</v>
      </c>
      <c r="DG116" s="33">
        <v>0</v>
      </c>
      <c r="DH116" s="33">
        <v>0</v>
      </c>
      <c r="DI116" s="33">
        <v>0</v>
      </c>
      <c r="DJ116" s="33">
        <v>0</v>
      </c>
      <c r="DK116" s="33">
        <v>0</v>
      </c>
      <c r="DL116" s="33">
        <v>0</v>
      </c>
      <c r="DM116" s="33">
        <v>0</v>
      </c>
      <c r="DN116" s="33">
        <v>0</v>
      </c>
      <c r="DO116" s="33">
        <v>0</v>
      </c>
      <c r="DP116" s="33">
        <v>0</v>
      </c>
      <c r="DQ116" s="33">
        <v>0</v>
      </c>
      <c r="DR116" s="33">
        <v>0</v>
      </c>
      <c r="DS116" s="33">
        <v>0</v>
      </c>
      <c r="DT116" s="33">
        <v>0</v>
      </c>
      <c r="DU116" s="33">
        <v>0</v>
      </c>
      <c r="DV116" s="33">
        <v>0</v>
      </c>
      <c r="DW116" s="33">
        <v>0</v>
      </c>
      <c r="DX116" s="33">
        <v>0</v>
      </c>
      <c r="DY116" s="33">
        <v>0</v>
      </c>
      <c r="DZ116" s="33">
        <v>0</v>
      </c>
      <c r="EA116" s="33">
        <v>0</v>
      </c>
      <c r="EB116" s="33">
        <v>0</v>
      </c>
      <c r="EC116" s="33">
        <v>0</v>
      </c>
      <c r="ED116" s="33">
        <v>0</v>
      </c>
      <c r="EE116" s="33">
        <v>0</v>
      </c>
      <c r="EF116" s="33">
        <v>0</v>
      </c>
      <c r="EG116" s="33">
        <v>0</v>
      </c>
      <c r="EH116" s="33">
        <v>0</v>
      </c>
    </row>
    <row r="117" spans="1:138" s="7" customFormat="1" ht="21.95" customHeight="1" thickBot="1" x14ac:dyDescent="0.25">
      <c r="A117" s="137" t="s">
        <v>272</v>
      </c>
      <c r="B117" s="138" t="s">
        <v>399</v>
      </c>
      <c r="C117" s="33">
        <v>0</v>
      </c>
      <c r="D117" s="33">
        <v>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33">
        <v>0</v>
      </c>
      <c r="T117" s="33">
        <v>0</v>
      </c>
      <c r="U117" s="33">
        <v>0</v>
      </c>
      <c r="V117" s="33">
        <v>0</v>
      </c>
      <c r="W117" s="33">
        <v>0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v>0</v>
      </c>
      <c r="AN117" s="33">
        <v>0</v>
      </c>
      <c r="AO117" s="33">
        <v>0</v>
      </c>
      <c r="AP117" s="33">
        <v>0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33">
        <v>0</v>
      </c>
      <c r="BR117" s="33">
        <v>0</v>
      </c>
      <c r="BS117" s="33">
        <v>0</v>
      </c>
      <c r="BT117" s="33">
        <v>0</v>
      </c>
      <c r="BU117" s="33">
        <v>0</v>
      </c>
      <c r="BV117" s="33">
        <v>0</v>
      </c>
      <c r="BW117" s="33">
        <v>0</v>
      </c>
      <c r="BX117" s="33">
        <v>0</v>
      </c>
      <c r="BY117" s="33">
        <v>0</v>
      </c>
      <c r="BZ117" s="33">
        <v>0</v>
      </c>
      <c r="CA117" s="33">
        <v>0</v>
      </c>
      <c r="CB117" s="33">
        <v>0</v>
      </c>
      <c r="CC117" s="33">
        <v>0</v>
      </c>
      <c r="CD117" s="33">
        <v>0</v>
      </c>
      <c r="CE117" s="33">
        <v>0</v>
      </c>
      <c r="CF117" s="33">
        <v>0</v>
      </c>
      <c r="CG117" s="33">
        <v>0</v>
      </c>
      <c r="CH117" s="33">
        <v>0</v>
      </c>
      <c r="CI117" s="33">
        <v>0</v>
      </c>
      <c r="CJ117" s="33">
        <v>0</v>
      </c>
      <c r="CK117" s="33">
        <v>0</v>
      </c>
      <c r="CL117" s="33">
        <v>0</v>
      </c>
      <c r="CM117" s="33">
        <v>0</v>
      </c>
      <c r="CN117" s="33">
        <v>0</v>
      </c>
      <c r="CO117" s="33">
        <v>0</v>
      </c>
      <c r="CP117" s="33">
        <v>0</v>
      </c>
      <c r="CQ117" s="33">
        <v>0</v>
      </c>
      <c r="CR117" s="33">
        <v>0</v>
      </c>
      <c r="CS117" s="33">
        <v>0</v>
      </c>
      <c r="CT117" s="33">
        <v>0</v>
      </c>
      <c r="CU117" s="33">
        <v>0</v>
      </c>
      <c r="CV117" s="33">
        <v>0</v>
      </c>
      <c r="CW117" s="33">
        <v>0</v>
      </c>
      <c r="CX117" s="33">
        <v>0</v>
      </c>
      <c r="CY117" s="33">
        <v>0</v>
      </c>
      <c r="CZ117" s="33">
        <v>0</v>
      </c>
      <c r="DA117" s="33">
        <v>0</v>
      </c>
      <c r="DB117" s="33">
        <v>0</v>
      </c>
      <c r="DC117" s="33">
        <v>0</v>
      </c>
      <c r="DD117" s="33">
        <v>1</v>
      </c>
      <c r="DE117" s="33">
        <v>0</v>
      </c>
      <c r="DF117" s="33">
        <v>0</v>
      </c>
      <c r="DG117" s="33">
        <v>0</v>
      </c>
      <c r="DH117" s="33">
        <v>0</v>
      </c>
      <c r="DI117" s="33">
        <v>0</v>
      </c>
      <c r="DJ117" s="33">
        <v>0</v>
      </c>
      <c r="DK117" s="33">
        <v>0</v>
      </c>
      <c r="DL117" s="33">
        <v>0</v>
      </c>
      <c r="DM117" s="33">
        <v>0</v>
      </c>
      <c r="DN117" s="33">
        <v>0</v>
      </c>
      <c r="DO117" s="33">
        <v>0</v>
      </c>
      <c r="DP117" s="33">
        <v>0</v>
      </c>
      <c r="DQ117" s="33">
        <v>0</v>
      </c>
      <c r="DR117" s="33">
        <v>0</v>
      </c>
      <c r="DS117" s="33">
        <v>0</v>
      </c>
      <c r="DT117" s="33">
        <v>0</v>
      </c>
      <c r="DU117" s="33">
        <v>0</v>
      </c>
      <c r="DV117" s="33">
        <v>0</v>
      </c>
      <c r="DW117" s="33">
        <v>0</v>
      </c>
      <c r="DX117" s="33">
        <v>0</v>
      </c>
      <c r="DY117" s="33">
        <v>0</v>
      </c>
      <c r="DZ117" s="33">
        <v>0</v>
      </c>
      <c r="EA117" s="33">
        <v>0</v>
      </c>
      <c r="EB117" s="33">
        <v>0</v>
      </c>
      <c r="EC117" s="33">
        <v>0</v>
      </c>
      <c r="ED117" s="33">
        <v>0</v>
      </c>
      <c r="EE117" s="33">
        <v>0</v>
      </c>
      <c r="EF117" s="33">
        <v>0</v>
      </c>
      <c r="EG117" s="33">
        <v>0</v>
      </c>
      <c r="EH117" s="33">
        <v>0</v>
      </c>
    </row>
    <row r="118" spans="1:138" s="7" customFormat="1" ht="21.95" customHeight="1" thickBot="1" x14ac:dyDescent="0.25">
      <c r="A118" s="137" t="s">
        <v>274</v>
      </c>
      <c r="B118" s="138" t="s">
        <v>271</v>
      </c>
      <c r="C118" s="33">
        <v>0</v>
      </c>
      <c r="D118" s="33">
        <v>0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v>0</v>
      </c>
      <c r="AN118" s="33">
        <v>0</v>
      </c>
      <c r="AO118" s="33">
        <v>0</v>
      </c>
      <c r="AP118" s="33">
        <v>0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33">
        <v>0</v>
      </c>
      <c r="BR118" s="33">
        <v>0</v>
      </c>
      <c r="BS118" s="33">
        <v>0</v>
      </c>
      <c r="BT118" s="33">
        <v>0</v>
      </c>
      <c r="BU118" s="33">
        <v>0</v>
      </c>
      <c r="BV118" s="33">
        <v>0</v>
      </c>
      <c r="BW118" s="33">
        <v>0</v>
      </c>
      <c r="BX118" s="33">
        <v>0</v>
      </c>
      <c r="BY118" s="33">
        <v>0</v>
      </c>
      <c r="BZ118" s="33">
        <v>0</v>
      </c>
      <c r="CA118" s="33">
        <v>0</v>
      </c>
      <c r="CB118" s="33">
        <v>0</v>
      </c>
      <c r="CC118" s="33">
        <v>0</v>
      </c>
      <c r="CD118" s="33">
        <v>0</v>
      </c>
      <c r="CE118" s="33">
        <v>0</v>
      </c>
      <c r="CF118" s="33">
        <v>0</v>
      </c>
      <c r="CG118" s="33">
        <v>0</v>
      </c>
      <c r="CH118" s="33">
        <v>0</v>
      </c>
      <c r="CI118" s="33">
        <v>0</v>
      </c>
      <c r="CJ118" s="33">
        <v>0</v>
      </c>
      <c r="CK118" s="33">
        <v>0</v>
      </c>
      <c r="CL118" s="33">
        <v>0</v>
      </c>
      <c r="CM118" s="33">
        <v>0</v>
      </c>
      <c r="CN118" s="33">
        <v>0</v>
      </c>
      <c r="CO118" s="33">
        <v>0</v>
      </c>
      <c r="CP118" s="33">
        <v>0</v>
      </c>
      <c r="CQ118" s="33">
        <v>0</v>
      </c>
      <c r="CR118" s="33">
        <v>0</v>
      </c>
      <c r="CS118" s="33">
        <v>0</v>
      </c>
      <c r="CT118" s="33">
        <v>0</v>
      </c>
      <c r="CU118" s="33">
        <v>0</v>
      </c>
      <c r="CV118" s="33">
        <v>0</v>
      </c>
      <c r="CW118" s="33">
        <v>0</v>
      </c>
      <c r="CX118" s="33">
        <v>0</v>
      </c>
      <c r="CY118" s="33">
        <v>0</v>
      </c>
      <c r="CZ118" s="33">
        <v>0</v>
      </c>
      <c r="DA118" s="33">
        <v>0</v>
      </c>
      <c r="DB118" s="33">
        <v>0</v>
      </c>
      <c r="DC118" s="33">
        <v>0</v>
      </c>
      <c r="DD118" s="33">
        <v>0</v>
      </c>
      <c r="DE118" s="33">
        <v>1</v>
      </c>
      <c r="DF118" s="33">
        <v>0</v>
      </c>
      <c r="DG118" s="33">
        <v>0</v>
      </c>
      <c r="DH118" s="33">
        <v>0</v>
      </c>
      <c r="DI118" s="33">
        <v>0</v>
      </c>
      <c r="DJ118" s="33">
        <v>0</v>
      </c>
      <c r="DK118" s="33">
        <v>0</v>
      </c>
      <c r="DL118" s="33">
        <v>0</v>
      </c>
      <c r="DM118" s="33">
        <v>0</v>
      </c>
      <c r="DN118" s="33">
        <v>0</v>
      </c>
      <c r="DO118" s="33">
        <v>0</v>
      </c>
      <c r="DP118" s="33">
        <v>0</v>
      </c>
      <c r="DQ118" s="33">
        <v>0</v>
      </c>
      <c r="DR118" s="33">
        <v>0</v>
      </c>
      <c r="DS118" s="33">
        <v>0</v>
      </c>
      <c r="DT118" s="33">
        <v>0</v>
      </c>
      <c r="DU118" s="33">
        <v>0</v>
      </c>
      <c r="DV118" s="33">
        <v>0</v>
      </c>
      <c r="DW118" s="33">
        <v>0</v>
      </c>
      <c r="DX118" s="33">
        <v>0</v>
      </c>
      <c r="DY118" s="33">
        <v>0</v>
      </c>
      <c r="DZ118" s="33">
        <v>0</v>
      </c>
      <c r="EA118" s="33">
        <v>0</v>
      </c>
      <c r="EB118" s="33">
        <v>0</v>
      </c>
      <c r="EC118" s="33">
        <v>0</v>
      </c>
      <c r="ED118" s="33">
        <v>0</v>
      </c>
      <c r="EE118" s="33">
        <v>0</v>
      </c>
      <c r="EF118" s="33">
        <v>0</v>
      </c>
      <c r="EG118" s="33">
        <v>0</v>
      </c>
      <c r="EH118" s="33">
        <v>0</v>
      </c>
    </row>
    <row r="119" spans="1:138" s="7" customFormat="1" ht="21.95" customHeight="1" thickBot="1" x14ac:dyDescent="0.25">
      <c r="A119" s="137" t="s">
        <v>276</v>
      </c>
      <c r="B119" s="138" t="s">
        <v>273</v>
      </c>
      <c r="C119" s="33">
        <v>0</v>
      </c>
      <c r="D119" s="33">
        <v>0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v>0</v>
      </c>
      <c r="AN119" s="33">
        <v>0</v>
      </c>
      <c r="AO119" s="33">
        <v>0</v>
      </c>
      <c r="AP119" s="33">
        <v>0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  <c r="BK119" s="33">
        <v>0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33">
        <v>0</v>
      </c>
      <c r="BR119" s="33">
        <v>0</v>
      </c>
      <c r="BS119" s="33">
        <v>0</v>
      </c>
      <c r="BT119" s="33">
        <v>0</v>
      </c>
      <c r="BU119" s="33">
        <v>0</v>
      </c>
      <c r="BV119" s="33">
        <v>0</v>
      </c>
      <c r="BW119" s="33">
        <v>0</v>
      </c>
      <c r="BX119" s="33">
        <v>0</v>
      </c>
      <c r="BY119" s="33">
        <v>0</v>
      </c>
      <c r="BZ119" s="33">
        <v>0</v>
      </c>
      <c r="CA119" s="33">
        <v>0</v>
      </c>
      <c r="CB119" s="33">
        <v>0</v>
      </c>
      <c r="CC119" s="33">
        <v>0</v>
      </c>
      <c r="CD119" s="33">
        <v>0</v>
      </c>
      <c r="CE119" s="33">
        <v>0</v>
      </c>
      <c r="CF119" s="33">
        <v>0</v>
      </c>
      <c r="CG119" s="33">
        <v>0</v>
      </c>
      <c r="CH119" s="33">
        <v>0</v>
      </c>
      <c r="CI119" s="33">
        <v>0</v>
      </c>
      <c r="CJ119" s="33">
        <v>0</v>
      </c>
      <c r="CK119" s="33">
        <v>0</v>
      </c>
      <c r="CL119" s="33">
        <v>0</v>
      </c>
      <c r="CM119" s="33">
        <v>0</v>
      </c>
      <c r="CN119" s="33">
        <v>0</v>
      </c>
      <c r="CO119" s="33">
        <v>0</v>
      </c>
      <c r="CP119" s="33">
        <v>0</v>
      </c>
      <c r="CQ119" s="33">
        <v>0</v>
      </c>
      <c r="CR119" s="33">
        <v>0</v>
      </c>
      <c r="CS119" s="33">
        <v>0</v>
      </c>
      <c r="CT119" s="33">
        <v>0</v>
      </c>
      <c r="CU119" s="33">
        <v>0</v>
      </c>
      <c r="CV119" s="33">
        <v>0</v>
      </c>
      <c r="CW119" s="33">
        <v>0</v>
      </c>
      <c r="CX119" s="33">
        <v>0</v>
      </c>
      <c r="CY119" s="33">
        <v>0</v>
      </c>
      <c r="CZ119" s="33">
        <v>0</v>
      </c>
      <c r="DA119" s="33">
        <v>0</v>
      </c>
      <c r="DB119" s="33">
        <v>0</v>
      </c>
      <c r="DC119" s="33">
        <v>0</v>
      </c>
      <c r="DD119" s="33">
        <v>0</v>
      </c>
      <c r="DE119" s="33">
        <v>0</v>
      </c>
      <c r="DF119" s="33">
        <v>1</v>
      </c>
      <c r="DG119" s="33">
        <v>0</v>
      </c>
      <c r="DH119" s="33">
        <v>0</v>
      </c>
      <c r="DI119" s="33">
        <v>0</v>
      </c>
      <c r="DJ119" s="33">
        <v>0</v>
      </c>
      <c r="DK119" s="33">
        <v>0</v>
      </c>
      <c r="DL119" s="33">
        <v>0</v>
      </c>
      <c r="DM119" s="33">
        <v>0</v>
      </c>
      <c r="DN119" s="33">
        <v>0</v>
      </c>
      <c r="DO119" s="33">
        <v>0</v>
      </c>
      <c r="DP119" s="33">
        <v>0</v>
      </c>
      <c r="DQ119" s="33">
        <v>0</v>
      </c>
      <c r="DR119" s="33">
        <v>0</v>
      </c>
      <c r="DS119" s="33">
        <v>0</v>
      </c>
      <c r="DT119" s="33">
        <v>0</v>
      </c>
      <c r="DU119" s="33">
        <v>0</v>
      </c>
      <c r="DV119" s="33">
        <v>0</v>
      </c>
      <c r="DW119" s="33">
        <v>0</v>
      </c>
      <c r="DX119" s="33">
        <v>0</v>
      </c>
      <c r="DY119" s="33">
        <v>0</v>
      </c>
      <c r="DZ119" s="33">
        <v>0</v>
      </c>
      <c r="EA119" s="33">
        <v>0</v>
      </c>
      <c r="EB119" s="33">
        <v>0</v>
      </c>
      <c r="EC119" s="33">
        <v>0</v>
      </c>
      <c r="ED119" s="33">
        <v>0</v>
      </c>
      <c r="EE119" s="33">
        <v>0</v>
      </c>
      <c r="EF119" s="33">
        <v>0</v>
      </c>
      <c r="EG119" s="33">
        <v>0</v>
      </c>
      <c r="EH119" s="33">
        <v>0</v>
      </c>
    </row>
    <row r="120" spans="1:138" s="7" customFormat="1" ht="21.95" customHeight="1" thickBot="1" x14ac:dyDescent="0.25">
      <c r="A120" s="137" t="s">
        <v>278</v>
      </c>
      <c r="B120" s="138" t="s">
        <v>275</v>
      </c>
      <c r="C120" s="33">
        <v>0</v>
      </c>
      <c r="D120" s="33">
        <v>0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v>0</v>
      </c>
      <c r="AN120" s="33">
        <v>0</v>
      </c>
      <c r="AO120" s="33">
        <v>0</v>
      </c>
      <c r="AP120" s="33">
        <v>0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0</v>
      </c>
      <c r="BH120" s="33">
        <v>0</v>
      </c>
      <c r="BI120" s="33">
        <v>0</v>
      </c>
      <c r="BJ120" s="33">
        <v>0</v>
      </c>
      <c r="BK120" s="33">
        <v>0</v>
      </c>
      <c r="BL120" s="33">
        <v>0</v>
      </c>
      <c r="BM120" s="33">
        <v>0</v>
      </c>
      <c r="BN120" s="33">
        <v>0</v>
      </c>
      <c r="BO120" s="33">
        <v>0</v>
      </c>
      <c r="BP120" s="33">
        <v>0</v>
      </c>
      <c r="BQ120" s="33">
        <v>0</v>
      </c>
      <c r="BR120" s="33">
        <v>0</v>
      </c>
      <c r="BS120" s="33">
        <v>0</v>
      </c>
      <c r="BT120" s="33">
        <v>0</v>
      </c>
      <c r="BU120" s="33">
        <v>0</v>
      </c>
      <c r="BV120" s="33">
        <v>0</v>
      </c>
      <c r="BW120" s="33">
        <v>0</v>
      </c>
      <c r="BX120" s="33">
        <v>0</v>
      </c>
      <c r="BY120" s="33">
        <v>0</v>
      </c>
      <c r="BZ120" s="33">
        <v>0</v>
      </c>
      <c r="CA120" s="33">
        <v>0</v>
      </c>
      <c r="CB120" s="33">
        <v>0</v>
      </c>
      <c r="CC120" s="33">
        <v>0</v>
      </c>
      <c r="CD120" s="33">
        <v>0</v>
      </c>
      <c r="CE120" s="33">
        <v>0</v>
      </c>
      <c r="CF120" s="33">
        <v>0</v>
      </c>
      <c r="CG120" s="33">
        <v>0</v>
      </c>
      <c r="CH120" s="33">
        <v>0</v>
      </c>
      <c r="CI120" s="33">
        <v>0</v>
      </c>
      <c r="CJ120" s="33">
        <v>0</v>
      </c>
      <c r="CK120" s="33">
        <v>0</v>
      </c>
      <c r="CL120" s="33">
        <v>0</v>
      </c>
      <c r="CM120" s="33">
        <v>0</v>
      </c>
      <c r="CN120" s="33">
        <v>0</v>
      </c>
      <c r="CO120" s="33">
        <v>0</v>
      </c>
      <c r="CP120" s="33">
        <v>0</v>
      </c>
      <c r="CQ120" s="33">
        <v>0</v>
      </c>
      <c r="CR120" s="33">
        <v>0</v>
      </c>
      <c r="CS120" s="33">
        <v>0</v>
      </c>
      <c r="CT120" s="33">
        <v>0</v>
      </c>
      <c r="CU120" s="33">
        <v>0</v>
      </c>
      <c r="CV120" s="33">
        <v>0</v>
      </c>
      <c r="CW120" s="33">
        <v>0</v>
      </c>
      <c r="CX120" s="33">
        <v>0</v>
      </c>
      <c r="CY120" s="33">
        <v>0</v>
      </c>
      <c r="CZ120" s="33">
        <v>0</v>
      </c>
      <c r="DA120" s="33">
        <v>0</v>
      </c>
      <c r="DB120" s="33">
        <v>0</v>
      </c>
      <c r="DC120" s="33">
        <v>0</v>
      </c>
      <c r="DD120" s="33">
        <v>0</v>
      </c>
      <c r="DE120" s="33">
        <v>0</v>
      </c>
      <c r="DF120" s="33">
        <v>0</v>
      </c>
      <c r="DG120" s="33">
        <v>1</v>
      </c>
      <c r="DH120" s="33">
        <v>0</v>
      </c>
      <c r="DI120" s="33">
        <v>0</v>
      </c>
      <c r="DJ120" s="33">
        <v>0</v>
      </c>
      <c r="DK120" s="33">
        <v>0</v>
      </c>
      <c r="DL120" s="33">
        <v>0</v>
      </c>
      <c r="DM120" s="33">
        <v>0</v>
      </c>
      <c r="DN120" s="33">
        <v>0</v>
      </c>
      <c r="DO120" s="33">
        <v>0</v>
      </c>
      <c r="DP120" s="33">
        <v>0</v>
      </c>
      <c r="DQ120" s="33">
        <v>0</v>
      </c>
      <c r="DR120" s="33">
        <v>0</v>
      </c>
      <c r="DS120" s="33">
        <v>0</v>
      </c>
      <c r="DT120" s="33">
        <v>0</v>
      </c>
      <c r="DU120" s="33">
        <v>0</v>
      </c>
      <c r="DV120" s="33">
        <v>0</v>
      </c>
      <c r="DW120" s="33">
        <v>0</v>
      </c>
      <c r="DX120" s="33">
        <v>0</v>
      </c>
      <c r="DY120" s="33">
        <v>0</v>
      </c>
      <c r="DZ120" s="33">
        <v>0</v>
      </c>
      <c r="EA120" s="33">
        <v>0</v>
      </c>
      <c r="EB120" s="33">
        <v>0</v>
      </c>
      <c r="EC120" s="33">
        <v>0</v>
      </c>
      <c r="ED120" s="33">
        <v>0</v>
      </c>
      <c r="EE120" s="33">
        <v>0</v>
      </c>
      <c r="EF120" s="33">
        <v>0</v>
      </c>
      <c r="EG120" s="33">
        <v>0</v>
      </c>
      <c r="EH120" s="33">
        <v>0</v>
      </c>
    </row>
    <row r="121" spans="1:138" s="7" customFormat="1" ht="21.95" customHeight="1" thickBot="1" x14ac:dyDescent="0.25">
      <c r="A121" s="137" t="s">
        <v>280</v>
      </c>
      <c r="B121" s="138" t="s">
        <v>277</v>
      </c>
      <c r="C121" s="33">
        <v>0</v>
      </c>
      <c r="D121" s="33">
        <v>0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v>0</v>
      </c>
      <c r="AN121" s="33">
        <v>0</v>
      </c>
      <c r="AO121" s="33">
        <v>0</v>
      </c>
      <c r="AP121" s="33">
        <v>0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33">
        <v>0</v>
      </c>
      <c r="BR121" s="33">
        <v>0</v>
      </c>
      <c r="BS121" s="33">
        <v>0</v>
      </c>
      <c r="BT121" s="33">
        <v>0</v>
      </c>
      <c r="BU121" s="33">
        <v>0</v>
      </c>
      <c r="BV121" s="33">
        <v>0</v>
      </c>
      <c r="BW121" s="33">
        <v>0</v>
      </c>
      <c r="BX121" s="33">
        <v>0</v>
      </c>
      <c r="BY121" s="33">
        <v>0</v>
      </c>
      <c r="BZ121" s="33">
        <v>0</v>
      </c>
      <c r="CA121" s="33">
        <v>0</v>
      </c>
      <c r="CB121" s="33">
        <v>0</v>
      </c>
      <c r="CC121" s="33">
        <v>0</v>
      </c>
      <c r="CD121" s="33">
        <v>0</v>
      </c>
      <c r="CE121" s="33">
        <v>0</v>
      </c>
      <c r="CF121" s="33">
        <v>0</v>
      </c>
      <c r="CG121" s="33">
        <v>0</v>
      </c>
      <c r="CH121" s="33">
        <v>0</v>
      </c>
      <c r="CI121" s="33">
        <v>0</v>
      </c>
      <c r="CJ121" s="33">
        <v>0</v>
      </c>
      <c r="CK121" s="33">
        <v>0</v>
      </c>
      <c r="CL121" s="33">
        <v>0</v>
      </c>
      <c r="CM121" s="33">
        <v>0</v>
      </c>
      <c r="CN121" s="33">
        <v>0</v>
      </c>
      <c r="CO121" s="33">
        <v>0</v>
      </c>
      <c r="CP121" s="33">
        <v>0</v>
      </c>
      <c r="CQ121" s="33">
        <v>0</v>
      </c>
      <c r="CR121" s="33">
        <v>0</v>
      </c>
      <c r="CS121" s="33">
        <v>0</v>
      </c>
      <c r="CT121" s="33">
        <v>0</v>
      </c>
      <c r="CU121" s="33">
        <v>0</v>
      </c>
      <c r="CV121" s="33">
        <v>0</v>
      </c>
      <c r="CW121" s="33">
        <v>0</v>
      </c>
      <c r="CX121" s="33">
        <v>0</v>
      </c>
      <c r="CY121" s="33">
        <v>0</v>
      </c>
      <c r="CZ121" s="33">
        <v>0</v>
      </c>
      <c r="DA121" s="33">
        <v>0</v>
      </c>
      <c r="DB121" s="33">
        <v>0</v>
      </c>
      <c r="DC121" s="33">
        <v>0</v>
      </c>
      <c r="DD121" s="33">
        <v>0</v>
      </c>
      <c r="DE121" s="33">
        <v>0</v>
      </c>
      <c r="DF121" s="33">
        <v>0</v>
      </c>
      <c r="DG121" s="33">
        <v>0</v>
      </c>
      <c r="DH121" s="33">
        <v>1</v>
      </c>
      <c r="DI121" s="33">
        <v>0</v>
      </c>
      <c r="DJ121" s="33">
        <v>0</v>
      </c>
      <c r="DK121" s="33">
        <v>0</v>
      </c>
      <c r="DL121" s="33">
        <v>0</v>
      </c>
      <c r="DM121" s="33">
        <v>0</v>
      </c>
      <c r="DN121" s="33">
        <v>0</v>
      </c>
      <c r="DO121" s="33">
        <v>0</v>
      </c>
      <c r="DP121" s="33">
        <v>0</v>
      </c>
      <c r="DQ121" s="33">
        <v>0</v>
      </c>
      <c r="DR121" s="33">
        <v>0</v>
      </c>
      <c r="DS121" s="33">
        <v>0</v>
      </c>
      <c r="DT121" s="33">
        <v>0</v>
      </c>
      <c r="DU121" s="33">
        <v>0</v>
      </c>
      <c r="DV121" s="33">
        <v>0</v>
      </c>
      <c r="DW121" s="33">
        <v>0</v>
      </c>
      <c r="DX121" s="33">
        <v>0</v>
      </c>
      <c r="DY121" s="33">
        <v>0</v>
      </c>
      <c r="DZ121" s="33">
        <v>0</v>
      </c>
      <c r="EA121" s="33">
        <v>0</v>
      </c>
      <c r="EB121" s="33">
        <v>0</v>
      </c>
      <c r="EC121" s="33">
        <v>0</v>
      </c>
      <c r="ED121" s="33">
        <v>0</v>
      </c>
      <c r="EE121" s="33">
        <v>0</v>
      </c>
      <c r="EF121" s="33">
        <v>0</v>
      </c>
      <c r="EG121" s="33">
        <v>0</v>
      </c>
      <c r="EH121" s="33">
        <v>0</v>
      </c>
    </row>
    <row r="122" spans="1:138" s="7" customFormat="1" ht="21.95" customHeight="1" thickBot="1" x14ac:dyDescent="0.25">
      <c r="A122" s="137" t="s">
        <v>281</v>
      </c>
      <c r="B122" s="138" t="s">
        <v>279</v>
      </c>
      <c r="C122" s="33">
        <v>0</v>
      </c>
      <c r="D122" s="33">
        <v>0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v>0</v>
      </c>
      <c r="AN122" s="33">
        <v>0</v>
      </c>
      <c r="AO122" s="33">
        <v>0</v>
      </c>
      <c r="AP122" s="33">
        <v>0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v>0</v>
      </c>
      <c r="BH122" s="33">
        <v>0</v>
      </c>
      <c r="BI122" s="33">
        <v>0</v>
      </c>
      <c r="BJ122" s="33">
        <v>0</v>
      </c>
      <c r="BK122" s="33">
        <v>0</v>
      </c>
      <c r="BL122" s="33">
        <v>0</v>
      </c>
      <c r="BM122" s="33">
        <v>0</v>
      </c>
      <c r="BN122" s="33">
        <v>0</v>
      </c>
      <c r="BO122" s="33">
        <v>0</v>
      </c>
      <c r="BP122" s="33">
        <v>0</v>
      </c>
      <c r="BQ122" s="33">
        <v>0</v>
      </c>
      <c r="BR122" s="33">
        <v>0</v>
      </c>
      <c r="BS122" s="33">
        <v>0</v>
      </c>
      <c r="BT122" s="33">
        <v>0</v>
      </c>
      <c r="BU122" s="33">
        <v>0</v>
      </c>
      <c r="BV122" s="33">
        <v>0</v>
      </c>
      <c r="BW122" s="33">
        <v>0</v>
      </c>
      <c r="BX122" s="33">
        <v>0</v>
      </c>
      <c r="BY122" s="33">
        <v>0</v>
      </c>
      <c r="BZ122" s="33">
        <v>0</v>
      </c>
      <c r="CA122" s="33">
        <v>0</v>
      </c>
      <c r="CB122" s="33">
        <v>0</v>
      </c>
      <c r="CC122" s="33">
        <v>0</v>
      </c>
      <c r="CD122" s="33">
        <v>0</v>
      </c>
      <c r="CE122" s="33">
        <v>0</v>
      </c>
      <c r="CF122" s="33">
        <v>0</v>
      </c>
      <c r="CG122" s="33">
        <v>0</v>
      </c>
      <c r="CH122" s="33">
        <v>0</v>
      </c>
      <c r="CI122" s="33">
        <v>0</v>
      </c>
      <c r="CJ122" s="33">
        <v>0</v>
      </c>
      <c r="CK122" s="33">
        <v>0</v>
      </c>
      <c r="CL122" s="33">
        <v>0</v>
      </c>
      <c r="CM122" s="33">
        <v>0</v>
      </c>
      <c r="CN122" s="33">
        <v>0</v>
      </c>
      <c r="CO122" s="33">
        <v>0</v>
      </c>
      <c r="CP122" s="33">
        <v>0</v>
      </c>
      <c r="CQ122" s="33">
        <v>0</v>
      </c>
      <c r="CR122" s="33">
        <v>0</v>
      </c>
      <c r="CS122" s="33">
        <v>0</v>
      </c>
      <c r="CT122" s="33">
        <v>0</v>
      </c>
      <c r="CU122" s="33">
        <v>0</v>
      </c>
      <c r="CV122" s="33">
        <v>0</v>
      </c>
      <c r="CW122" s="33">
        <v>0</v>
      </c>
      <c r="CX122" s="33">
        <v>0</v>
      </c>
      <c r="CY122" s="33">
        <v>0</v>
      </c>
      <c r="CZ122" s="33">
        <v>0</v>
      </c>
      <c r="DA122" s="33">
        <v>0</v>
      </c>
      <c r="DB122" s="33">
        <v>0</v>
      </c>
      <c r="DC122" s="33">
        <v>0</v>
      </c>
      <c r="DD122" s="33">
        <v>0</v>
      </c>
      <c r="DE122" s="33">
        <v>0</v>
      </c>
      <c r="DF122" s="33">
        <v>0</v>
      </c>
      <c r="DG122" s="33">
        <v>0</v>
      </c>
      <c r="DH122" s="33">
        <v>0</v>
      </c>
      <c r="DI122" s="33">
        <v>1</v>
      </c>
      <c r="DJ122" s="33">
        <v>0</v>
      </c>
      <c r="DK122" s="33">
        <v>0</v>
      </c>
      <c r="DL122" s="33">
        <v>0</v>
      </c>
      <c r="DM122" s="33">
        <v>0</v>
      </c>
      <c r="DN122" s="33">
        <v>0</v>
      </c>
      <c r="DO122" s="33">
        <v>0</v>
      </c>
      <c r="DP122" s="33">
        <v>0</v>
      </c>
      <c r="DQ122" s="33">
        <v>0</v>
      </c>
      <c r="DR122" s="33">
        <v>0</v>
      </c>
      <c r="DS122" s="33">
        <v>0</v>
      </c>
      <c r="DT122" s="33">
        <v>0</v>
      </c>
      <c r="DU122" s="33">
        <v>0</v>
      </c>
      <c r="DV122" s="33">
        <v>0</v>
      </c>
      <c r="DW122" s="33">
        <v>0</v>
      </c>
      <c r="DX122" s="33">
        <v>0</v>
      </c>
      <c r="DY122" s="33">
        <v>0</v>
      </c>
      <c r="DZ122" s="33">
        <v>0</v>
      </c>
      <c r="EA122" s="33">
        <v>0</v>
      </c>
      <c r="EB122" s="33">
        <v>0</v>
      </c>
      <c r="EC122" s="33">
        <v>0</v>
      </c>
      <c r="ED122" s="33">
        <v>0</v>
      </c>
      <c r="EE122" s="33">
        <v>0</v>
      </c>
      <c r="EF122" s="33">
        <v>0</v>
      </c>
      <c r="EG122" s="33">
        <v>0</v>
      </c>
      <c r="EH122" s="33">
        <v>0</v>
      </c>
    </row>
    <row r="123" spans="1:138" s="7" customFormat="1" ht="21.95" customHeight="1" thickBot="1" x14ac:dyDescent="0.25">
      <c r="A123" s="137" t="s">
        <v>283</v>
      </c>
      <c r="B123" s="138" t="s">
        <v>400</v>
      </c>
      <c r="C123" s="33">
        <v>0</v>
      </c>
      <c r="D123" s="33">
        <v>0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v>0</v>
      </c>
      <c r="AN123" s="33">
        <v>0</v>
      </c>
      <c r="AO123" s="33">
        <v>0</v>
      </c>
      <c r="AP123" s="33">
        <v>0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33">
        <v>0</v>
      </c>
      <c r="BR123" s="33">
        <v>0</v>
      </c>
      <c r="BS123" s="33">
        <v>0</v>
      </c>
      <c r="BT123" s="33">
        <v>0</v>
      </c>
      <c r="BU123" s="33">
        <v>0</v>
      </c>
      <c r="BV123" s="33">
        <v>0</v>
      </c>
      <c r="BW123" s="33">
        <v>0</v>
      </c>
      <c r="BX123" s="33">
        <v>0</v>
      </c>
      <c r="BY123" s="33">
        <v>0</v>
      </c>
      <c r="BZ123" s="33">
        <v>0</v>
      </c>
      <c r="CA123" s="33">
        <v>0</v>
      </c>
      <c r="CB123" s="33">
        <v>0</v>
      </c>
      <c r="CC123" s="33">
        <v>0</v>
      </c>
      <c r="CD123" s="33">
        <v>0</v>
      </c>
      <c r="CE123" s="33">
        <v>0</v>
      </c>
      <c r="CF123" s="33">
        <v>0</v>
      </c>
      <c r="CG123" s="33">
        <v>0</v>
      </c>
      <c r="CH123" s="33">
        <v>0</v>
      </c>
      <c r="CI123" s="33">
        <v>0</v>
      </c>
      <c r="CJ123" s="33">
        <v>0</v>
      </c>
      <c r="CK123" s="33">
        <v>0</v>
      </c>
      <c r="CL123" s="33">
        <v>0</v>
      </c>
      <c r="CM123" s="33">
        <v>0</v>
      </c>
      <c r="CN123" s="33">
        <v>0</v>
      </c>
      <c r="CO123" s="33">
        <v>0</v>
      </c>
      <c r="CP123" s="33">
        <v>0</v>
      </c>
      <c r="CQ123" s="33">
        <v>0</v>
      </c>
      <c r="CR123" s="33">
        <v>0</v>
      </c>
      <c r="CS123" s="33">
        <v>0</v>
      </c>
      <c r="CT123" s="33">
        <v>0</v>
      </c>
      <c r="CU123" s="33">
        <v>0</v>
      </c>
      <c r="CV123" s="33">
        <v>0</v>
      </c>
      <c r="CW123" s="33">
        <v>0</v>
      </c>
      <c r="CX123" s="33">
        <v>0</v>
      </c>
      <c r="CY123" s="33">
        <v>0</v>
      </c>
      <c r="CZ123" s="33">
        <v>0</v>
      </c>
      <c r="DA123" s="33">
        <v>0</v>
      </c>
      <c r="DB123" s="33">
        <v>0</v>
      </c>
      <c r="DC123" s="33">
        <v>0</v>
      </c>
      <c r="DD123" s="33">
        <v>0</v>
      </c>
      <c r="DE123" s="33">
        <v>0</v>
      </c>
      <c r="DF123" s="33">
        <v>0</v>
      </c>
      <c r="DG123" s="33">
        <v>0</v>
      </c>
      <c r="DH123" s="33">
        <v>0</v>
      </c>
      <c r="DI123" s="33">
        <v>0</v>
      </c>
      <c r="DJ123" s="33">
        <v>1</v>
      </c>
      <c r="DK123" s="33">
        <v>0</v>
      </c>
      <c r="DL123" s="33">
        <v>0</v>
      </c>
      <c r="DM123" s="33">
        <v>0</v>
      </c>
      <c r="DN123" s="33">
        <v>0</v>
      </c>
      <c r="DO123" s="33">
        <v>0</v>
      </c>
      <c r="DP123" s="33">
        <v>0</v>
      </c>
      <c r="DQ123" s="33">
        <v>0</v>
      </c>
      <c r="DR123" s="33">
        <v>0</v>
      </c>
      <c r="DS123" s="33">
        <v>0</v>
      </c>
      <c r="DT123" s="33">
        <v>0</v>
      </c>
      <c r="DU123" s="33">
        <v>0</v>
      </c>
      <c r="DV123" s="33">
        <v>0</v>
      </c>
      <c r="DW123" s="33">
        <v>0</v>
      </c>
      <c r="DX123" s="33">
        <v>0</v>
      </c>
      <c r="DY123" s="33">
        <v>0</v>
      </c>
      <c r="DZ123" s="33">
        <v>0</v>
      </c>
      <c r="EA123" s="33">
        <v>0</v>
      </c>
      <c r="EB123" s="33">
        <v>0</v>
      </c>
      <c r="EC123" s="33">
        <v>0</v>
      </c>
      <c r="ED123" s="33">
        <v>0</v>
      </c>
      <c r="EE123" s="33">
        <v>0</v>
      </c>
      <c r="EF123" s="33">
        <v>0</v>
      </c>
      <c r="EG123" s="33">
        <v>0</v>
      </c>
      <c r="EH123" s="33">
        <v>0</v>
      </c>
    </row>
    <row r="124" spans="1:138" s="7" customFormat="1" ht="21.95" customHeight="1" thickBot="1" x14ac:dyDescent="0.25">
      <c r="A124" s="137" t="s">
        <v>285</v>
      </c>
      <c r="B124" s="138" t="s">
        <v>401</v>
      </c>
      <c r="C124" s="33">
        <v>0</v>
      </c>
      <c r="D124" s="33">
        <v>0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v>0</v>
      </c>
      <c r="AN124" s="33">
        <v>0</v>
      </c>
      <c r="AO124" s="33">
        <v>0</v>
      </c>
      <c r="AP124" s="33">
        <v>0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33">
        <v>0</v>
      </c>
      <c r="BR124" s="33">
        <v>0</v>
      </c>
      <c r="BS124" s="33">
        <v>0</v>
      </c>
      <c r="BT124" s="33">
        <v>0</v>
      </c>
      <c r="BU124" s="33">
        <v>0</v>
      </c>
      <c r="BV124" s="33">
        <v>0</v>
      </c>
      <c r="BW124" s="33">
        <v>0</v>
      </c>
      <c r="BX124" s="33">
        <v>0</v>
      </c>
      <c r="BY124" s="33">
        <v>0</v>
      </c>
      <c r="BZ124" s="33">
        <v>0</v>
      </c>
      <c r="CA124" s="33">
        <v>0</v>
      </c>
      <c r="CB124" s="33">
        <v>0</v>
      </c>
      <c r="CC124" s="33">
        <v>0</v>
      </c>
      <c r="CD124" s="33">
        <v>0</v>
      </c>
      <c r="CE124" s="33">
        <v>0</v>
      </c>
      <c r="CF124" s="33">
        <v>0</v>
      </c>
      <c r="CG124" s="33">
        <v>0</v>
      </c>
      <c r="CH124" s="33">
        <v>0</v>
      </c>
      <c r="CI124" s="33">
        <v>0</v>
      </c>
      <c r="CJ124" s="33">
        <v>0</v>
      </c>
      <c r="CK124" s="33">
        <v>0</v>
      </c>
      <c r="CL124" s="33">
        <v>0</v>
      </c>
      <c r="CM124" s="33">
        <v>0</v>
      </c>
      <c r="CN124" s="33">
        <v>0</v>
      </c>
      <c r="CO124" s="33">
        <v>0</v>
      </c>
      <c r="CP124" s="33">
        <v>0</v>
      </c>
      <c r="CQ124" s="33">
        <v>0</v>
      </c>
      <c r="CR124" s="33">
        <v>0</v>
      </c>
      <c r="CS124" s="33">
        <v>0</v>
      </c>
      <c r="CT124" s="33">
        <v>0</v>
      </c>
      <c r="CU124" s="33">
        <v>0</v>
      </c>
      <c r="CV124" s="33">
        <v>0</v>
      </c>
      <c r="CW124" s="33">
        <v>0</v>
      </c>
      <c r="CX124" s="33">
        <v>0</v>
      </c>
      <c r="CY124" s="33">
        <v>0</v>
      </c>
      <c r="CZ124" s="33">
        <v>0</v>
      </c>
      <c r="DA124" s="33">
        <v>0</v>
      </c>
      <c r="DB124" s="33">
        <v>0</v>
      </c>
      <c r="DC124" s="33">
        <v>0</v>
      </c>
      <c r="DD124" s="33">
        <v>0</v>
      </c>
      <c r="DE124" s="33">
        <v>0</v>
      </c>
      <c r="DF124" s="33">
        <v>0</v>
      </c>
      <c r="DG124" s="33">
        <v>0</v>
      </c>
      <c r="DH124" s="33">
        <v>0</v>
      </c>
      <c r="DI124" s="33">
        <v>0</v>
      </c>
      <c r="DJ124" s="33">
        <v>0</v>
      </c>
      <c r="DK124" s="33">
        <v>1</v>
      </c>
      <c r="DL124" s="33">
        <v>0</v>
      </c>
      <c r="DM124" s="33">
        <v>0</v>
      </c>
      <c r="DN124" s="33">
        <v>0</v>
      </c>
      <c r="DO124" s="33">
        <v>0</v>
      </c>
      <c r="DP124" s="33">
        <v>0</v>
      </c>
      <c r="DQ124" s="33">
        <v>0</v>
      </c>
      <c r="DR124" s="33">
        <v>0</v>
      </c>
      <c r="DS124" s="33">
        <v>0</v>
      </c>
      <c r="DT124" s="33">
        <v>0</v>
      </c>
      <c r="DU124" s="33">
        <v>0</v>
      </c>
      <c r="DV124" s="33">
        <v>0</v>
      </c>
      <c r="DW124" s="33">
        <v>0</v>
      </c>
      <c r="DX124" s="33">
        <v>0</v>
      </c>
      <c r="DY124" s="33">
        <v>0</v>
      </c>
      <c r="DZ124" s="33">
        <v>0</v>
      </c>
      <c r="EA124" s="33">
        <v>0</v>
      </c>
      <c r="EB124" s="33">
        <v>0</v>
      </c>
      <c r="EC124" s="33">
        <v>0</v>
      </c>
      <c r="ED124" s="33">
        <v>0</v>
      </c>
      <c r="EE124" s="33">
        <v>0</v>
      </c>
      <c r="EF124" s="33">
        <v>0</v>
      </c>
      <c r="EG124" s="33">
        <v>0</v>
      </c>
      <c r="EH124" s="33">
        <v>0</v>
      </c>
    </row>
    <row r="125" spans="1:138" s="7" customFormat="1" ht="21.95" customHeight="1" thickBot="1" x14ac:dyDescent="0.25">
      <c r="A125" s="137" t="s">
        <v>287</v>
      </c>
      <c r="B125" s="138" t="s">
        <v>402</v>
      </c>
      <c r="C125" s="33">
        <v>0</v>
      </c>
      <c r="D125" s="33">
        <v>0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v>0</v>
      </c>
      <c r="AN125" s="33">
        <v>0</v>
      </c>
      <c r="AO125" s="33">
        <v>0</v>
      </c>
      <c r="AP125" s="33">
        <v>0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33">
        <v>0</v>
      </c>
      <c r="BR125" s="33">
        <v>0</v>
      </c>
      <c r="BS125" s="33">
        <v>0</v>
      </c>
      <c r="BT125" s="33">
        <v>0</v>
      </c>
      <c r="BU125" s="33">
        <v>0</v>
      </c>
      <c r="BV125" s="33">
        <v>0</v>
      </c>
      <c r="BW125" s="33">
        <v>0</v>
      </c>
      <c r="BX125" s="33">
        <v>0</v>
      </c>
      <c r="BY125" s="33">
        <v>0</v>
      </c>
      <c r="BZ125" s="33">
        <v>0</v>
      </c>
      <c r="CA125" s="33">
        <v>0</v>
      </c>
      <c r="CB125" s="33">
        <v>0</v>
      </c>
      <c r="CC125" s="33">
        <v>0</v>
      </c>
      <c r="CD125" s="33">
        <v>0</v>
      </c>
      <c r="CE125" s="33">
        <v>0</v>
      </c>
      <c r="CF125" s="33">
        <v>0</v>
      </c>
      <c r="CG125" s="33">
        <v>0</v>
      </c>
      <c r="CH125" s="33">
        <v>0</v>
      </c>
      <c r="CI125" s="33">
        <v>0</v>
      </c>
      <c r="CJ125" s="33">
        <v>0</v>
      </c>
      <c r="CK125" s="33">
        <v>0</v>
      </c>
      <c r="CL125" s="33">
        <v>0</v>
      </c>
      <c r="CM125" s="33">
        <v>0</v>
      </c>
      <c r="CN125" s="33">
        <v>0</v>
      </c>
      <c r="CO125" s="33">
        <v>0</v>
      </c>
      <c r="CP125" s="33">
        <v>0</v>
      </c>
      <c r="CQ125" s="33">
        <v>0</v>
      </c>
      <c r="CR125" s="33">
        <v>0</v>
      </c>
      <c r="CS125" s="33">
        <v>0</v>
      </c>
      <c r="CT125" s="33">
        <v>0</v>
      </c>
      <c r="CU125" s="33">
        <v>0</v>
      </c>
      <c r="CV125" s="33">
        <v>0</v>
      </c>
      <c r="CW125" s="33">
        <v>0</v>
      </c>
      <c r="CX125" s="33">
        <v>0</v>
      </c>
      <c r="CY125" s="33">
        <v>0</v>
      </c>
      <c r="CZ125" s="33">
        <v>0</v>
      </c>
      <c r="DA125" s="33">
        <v>0</v>
      </c>
      <c r="DB125" s="33">
        <v>0</v>
      </c>
      <c r="DC125" s="33">
        <v>0</v>
      </c>
      <c r="DD125" s="33">
        <v>0</v>
      </c>
      <c r="DE125" s="33">
        <v>0</v>
      </c>
      <c r="DF125" s="33">
        <v>0</v>
      </c>
      <c r="DG125" s="33">
        <v>0</v>
      </c>
      <c r="DH125" s="33">
        <v>0</v>
      </c>
      <c r="DI125" s="33">
        <v>0</v>
      </c>
      <c r="DJ125" s="33">
        <v>0</v>
      </c>
      <c r="DK125" s="33">
        <v>0</v>
      </c>
      <c r="DL125" s="33">
        <v>1</v>
      </c>
      <c r="DM125" s="33">
        <v>0</v>
      </c>
      <c r="DN125" s="33">
        <v>0</v>
      </c>
      <c r="DO125" s="33">
        <v>0</v>
      </c>
      <c r="DP125" s="33">
        <v>0</v>
      </c>
      <c r="DQ125" s="33">
        <v>0</v>
      </c>
      <c r="DR125" s="33">
        <v>0</v>
      </c>
      <c r="DS125" s="33">
        <v>0</v>
      </c>
      <c r="DT125" s="33">
        <v>0</v>
      </c>
      <c r="DU125" s="33">
        <v>0</v>
      </c>
      <c r="DV125" s="33">
        <v>0</v>
      </c>
      <c r="DW125" s="33">
        <v>0</v>
      </c>
      <c r="DX125" s="33">
        <v>0</v>
      </c>
      <c r="DY125" s="33">
        <v>0</v>
      </c>
      <c r="DZ125" s="33">
        <v>0</v>
      </c>
      <c r="EA125" s="33">
        <v>0</v>
      </c>
      <c r="EB125" s="33">
        <v>0</v>
      </c>
      <c r="EC125" s="33">
        <v>0</v>
      </c>
      <c r="ED125" s="33">
        <v>0</v>
      </c>
      <c r="EE125" s="33">
        <v>0</v>
      </c>
      <c r="EF125" s="33">
        <v>0</v>
      </c>
      <c r="EG125" s="33">
        <v>0</v>
      </c>
      <c r="EH125" s="33">
        <v>0</v>
      </c>
    </row>
    <row r="126" spans="1:138" s="7" customFormat="1" ht="21.95" customHeight="1" thickBot="1" x14ac:dyDescent="0.25">
      <c r="A126" s="137" t="s">
        <v>289</v>
      </c>
      <c r="B126" s="138" t="s">
        <v>403</v>
      </c>
      <c r="C126" s="33">
        <v>0</v>
      </c>
      <c r="D126" s="33">
        <v>0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33">
        <v>0</v>
      </c>
      <c r="T126" s="33">
        <v>0</v>
      </c>
      <c r="U126" s="33">
        <v>0</v>
      </c>
      <c r="V126" s="33">
        <v>0</v>
      </c>
      <c r="W126" s="33">
        <v>0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v>0</v>
      </c>
      <c r="AN126" s="33">
        <v>0</v>
      </c>
      <c r="AO126" s="33">
        <v>0</v>
      </c>
      <c r="AP126" s="33">
        <v>0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33">
        <v>0</v>
      </c>
      <c r="BR126" s="33">
        <v>0</v>
      </c>
      <c r="BS126" s="33">
        <v>0</v>
      </c>
      <c r="BT126" s="33">
        <v>0</v>
      </c>
      <c r="BU126" s="33">
        <v>0</v>
      </c>
      <c r="BV126" s="33">
        <v>0</v>
      </c>
      <c r="BW126" s="33">
        <v>0</v>
      </c>
      <c r="BX126" s="33">
        <v>0</v>
      </c>
      <c r="BY126" s="33">
        <v>0</v>
      </c>
      <c r="BZ126" s="33">
        <v>0</v>
      </c>
      <c r="CA126" s="33">
        <v>0</v>
      </c>
      <c r="CB126" s="33">
        <v>0</v>
      </c>
      <c r="CC126" s="33">
        <v>0</v>
      </c>
      <c r="CD126" s="33">
        <v>0</v>
      </c>
      <c r="CE126" s="33">
        <v>0</v>
      </c>
      <c r="CF126" s="33">
        <v>0</v>
      </c>
      <c r="CG126" s="33">
        <v>0</v>
      </c>
      <c r="CH126" s="33">
        <v>0</v>
      </c>
      <c r="CI126" s="33">
        <v>0</v>
      </c>
      <c r="CJ126" s="33">
        <v>0</v>
      </c>
      <c r="CK126" s="33">
        <v>0</v>
      </c>
      <c r="CL126" s="33">
        <v>0</v>
      </c>
      <c r="CM126" s="33">
        <v>0</v>
      </c>
      <c r="CN126" s="33">
        <v>0</v>
      </c>
      <c r="CO126" s="33">
        <v>0</v>
      </c>
      <c r="CP126" s="33">
        <v>0</v>
      </c>
      <c r="CQ126" s="33">
        <v>0</v>
      </c>
      <c r="CR126" s="33">
        <v>0</v>
      </c>
      <c r="CS126" s="33">
        <v>0</v>
      </c>
      <c r="CT126" s="33">
        <v>0</v>
      </c>
      <c r="CU126" s="33">
        <v>0</v>
      </c>
      <c r="CV126" s="33">
        <v>0</v>
      </c>
      <c r="CW126" s="33">
        <v>0</v>
      </c>
      <c r="CX126" s="33">
        <v>0</v>
      </c>
      <c r="CY126" s="33">
        <v>0</v>
      </c>
      <c r="CZ126" s="33">
        <v>0</v>
      </c>
      <c r="DA126" s="33">
        <v>0</v>
      </c>
      <c r="DB126" s="33">
        <v>0</v>
      </c>
      <c r="DC126" s="33">
        <v>0</v>
      </c>
      <c r="DD126" s="33">
        <v>0</v>
      </c>
      <c r="DE126" s="33">
        <v>0</v>
      </c>
      <c r="DF126" s="33">
        <v>0</v>
      </c>
      <c r="DG126" s="33">
        <v>0</v>
      </c>
      <c r="DH126" s="33">
        <v>0</v>
      </c>
      <c r="DI126" s="33">
        <v>0</v>
      </c>
      <c r="DJ126" s="33">
        <v>0</v>
      </c>
      <c r="DK126" s="33">
        <v>0</v>
      </c>
      <c r="DL126" s="33">
        <v>0</v>
      </c>
      <c r="DM126" s="33">
        <v>1</v>
      </c>
      <c r="DN126" s="33">
        <v>0</v>
      </c>
      <c r="DO126" s="33">
        <v>0</v>
      </c>
      <c r="DP126" s="33">
        <v>0</v>
      </c>
      <c r="DQ126" s="33">
        <v>0</v>
      </c>
      <c r="DR126" s="33">
        <v>0</v>
      </c>
      <c r="DS126" s="33">
        <v>0</v>
      </c>
      <c r="DT126" s="33">
        <v>0</v>
      </c>
      <c r="DU126" s="33">
        <v>0</v>
      </c>
      <c r="DV126" s="33">
        <v>0</v>
      </c>
      <c r="DW126" s="33">
        <v>0</v>
      </c>
      <c r="DX126" s="33">
        <v>0</v>
      </c>
      <c r="DY126" s="33">
        <v>0</v>
      </c>
      <c r="DZ126" s="33">
        <v>0</v>
      </c>
      <c r="EA126" s="33">
        <v>0</v>
      </c>
      <c r="EB126" s="33">
        <v>0</v>
      </c>
      <c r="EC126" s="33">
        <v>0</v>
      </c>
      <c r="ED126" s="33">
        <v>0</v>
      </c>
      <c r="EE126" s="33">
        <v>0</v>
      </c>
      <c r="EF126" s="33">
        <v>0</v>
      </c>
      <c r="EG126" s="33">
        <v>0</v>
      </c>
      <c r="EH126" s="33">
        <v>0</v>
      </c>
    </row>
    <row r="127" spans="1:138" s="7" customFormat="1" ht="21.95" customHeight="1" thickBot="1" x14ac:dyDescent="0.25">
      <c r="A127" s="137" t="s">
        <v>291</v>
      </c>
      <c r="B127" s="138" t="s">
        <v>282</v>
      </c>
      <c r="C127" s="33">
        <v>0</v>
      </c>
      <c r="D127" s="33">
        <v>0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33">
        <v>0</v>
      </c>
      <c r="T127" s="33">
        <v>0</v>
      </c>
      <c r="U127" s="33">
        <v>0</v>
      </c>
      <c r="V127" s="33">
        <v>0</v>
      </c>
      <c r="W127" s="33">
        <v>0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33">
        <v>0</v>
      </c>
      <c r="BR127" s="33">
        <v>0</v>
      </c>
      <c r="BS127" s="33">
        <v>0</v>
      </c>
      <c r="BT127" s="33">
        <v>0</v>
      </c>
      <c r="BU127" s="33">
        <v>0</v>
      </c>
      <c r="BV127" s="33">
        <v>0</v>
      </c>
      <c r="BW127" s="33">
        <v>0</v>
      </c>
      <c r="BX127" s="33">
        <v>0</v>
      </c>
      <c r="BY127" s="33">
        <v>0</v>
      </c>
      <c r="BZ127" s="33">
        <v>0</v>
      </c>
      <c r="CA127" s="33">
        <v>0</v>
      </c>
      <c r="CB127" s="33">
        <v>0</v>
      </c>
      <c r="CC127" s="33">
        <v>0</v>
      </c>
      <c r="CD127" s="33">
        <v>0</v>
      </c>
      <c r="CE127" s="33">
        <v>0</v>
      </c>
      <c r="CF127" s="33">
        <v>0</v>
      </c>
      <c r="CG127" s="33">
        <v>0</v>
      </c>
      <c r="CH127" s="33">
        <v>0</v>
      </c>
      <c r="CI127" s="33">
        <v>0</v>
      </c>
      <c r="CJ127" s="33">
        <v>0</v>
      </c>
      <c r="CK127" s="33">
        <v>0</v>
      </c>
      <c r="CL127" s="33">
        <v>0</v>
      </c>
      <c r="CM127" s="33">
        <v>0</v>
      </c>
      <c r="CN127" s="33">
        <v>0</v>
      </c>
      <c r="CO127" s="33">
        <v>0</v>
      </c>
      <c r="CP127" s="33">
        <v>0</v>
      </c>
      <c r="CQ127" s="33">
        <v>0</v>
      </c>
      <c r="CR127" s="33">
        <v>0</v>
      </c>
      <c r="CS127" s="33">
        <v>0</v>
      </c>
      <c r="CT127" s="33">
        <v>0</v>
      </c>
      <c r="CU127" s="33">
        <v>0</v>
      </c>
      <c r="CV127" s="33">
        <v>0</v>
      </c>
      <c r="CW127" s="33">
        <v>0</v>
      </c>
      <c r="CX127" s="33">
        <v>0</v>
      </c>
      <c r="CY127" s="33">
        <v>0</v>
      </c>
      <c r="CZ127" s="33">
        <v>0</v>
      </c>
      <c r="DA127" s="33">
        <v>0</v>
      </c>
      <c r="DB127" s="33">
        <v>0</v>
      </c>
      <c r="DC127" s="33">
        <v>0</v>
      </c>
      <c r="DD127" s="33">
        <v>0</v>
      </c>
      <c r="DE127" s="33">
        <v>0</v>
      </c>
      <c r="DF127" s="33">
        <v>0</v>
      </c>
      <c r="DG127" s="33">
        <v>0</v>
      </c>
      <c r="DH127" s="33">
        <v>0</v>
      </c>
      <c r="DI127" s="33">
        <v>0</v>
      </c>
      <c r="DJ127" s="33">
        <v>0</v>
      </c>
      <c r="DK127" s="33">
        <v>0</v>
      </c>
      <c r="DL127" s="33">
        <v>0</v>
      </c>
      <c r="DM127" s="33">
        <v>0</v>
      </c>
      <c r="DN127" s="33">
        <v>1</v>
      </c>
      <c r="DO127" s="33">
        <v>0</v>
      </c>
      <c r="DP127" s="33">
        <v>0</v>
      </c>
      <c r="DQ127" s="33">
        <v>0</v>
      </c>
      <c r="DR127" s="33">
        <v>0</v>
      </c>
      <c r="DS127" s="33">
        <v>0</v>
      </c>
      <c r="DT127" s="33">
        <v>0</v>
      </c>
      <c r="DU127" s="33">
        <v>0</v>
      </c>
      <c r="DV127" s="33">
        <v>0</v>
      </c>
      <c r="DW127" s="33">
        <v>0</v>
      </c>
      <c r="DX127" s="33">
        <v>0</v>
      </c>
      <c r="DY127" s="33">
        <v>0</v>
      </c>
      <c r="DZ127" s="33">
        <v>0</v>
      </c>
      <c r="EA127" s="33">
        <v>0</v>
      </c>
      <c r="EB127" s="33">
        <v>0</v>
      </c>
      <c r="EC127" s="33">
        <v>0</v>
      </c>
      <c r="ED127" s="33">
        <v>0</v>
      </c>
      <c r="EE127" s="33">
        <v>0</v>
      </c>
      <c r="EF127" s="33">
        <v>0</v>
      </c>
      <c r="EG127" s="33">
        <v>0</v>
      </c>
      <c r="EH127" s="33">
        <v>0</v>
      </c>
    </row>
    <row r="128" spans="1:138" s="7" customFormat="1" ht="21.95" customHeight="1" thickBot="1" x14ac:dyDescent="0.25">
      <c r="A128" s="137" t="s">
        <v>293</v>
      </c>
      <c r="B128" s="138" t="s">
        <v>284</v>
      </c>
      <c r="C128" s="33">
        <v>0</v>
      </c>
      <c r="D128" s="33">
        <v>0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0</v>
      </c>
      <c r="O128" s="33">
        <v>0</v>
      </c>
      <c r="P128" s="33">
        <v>0</v>
      </c>
      <c r="Q128" s="33">
        <v>0</v>
      </c>
      <c r="R128" s="33">
        <v>0</v>
      </c>
      <c r="S128" s="33">
        <v>0</v>
      </c>
      <c r="T128" s="33">
        <v>0</v>
      </c>
      <c r="U128" s="33">
        <v>0</v>
      </c>
      <c r="V128" s="33">
        <v>0</v>
      </c>
      <c r="W128" s="33">
        <v>0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v>0</v>
      </c>
      <c r="AN128" s="33">
        <v>0</v>
      </c>
      <c r="AO128" s="33">
        <v>0</v>
      </c>
      <c r="AP128" s="33">
        <v>0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33">
        <v>0</v>
      </c>
      <c r="BR128" s="33">
        <v>0</v>
      </c>
      <c r="BS128" s="33">
        <v>0</v>
      </c>
      <c r="BT128" s="33">
        <v>0</v>
      </c>
      <c r="BU128" s="33">
        <v>0</v>
      </c>
      <c r="BV128" s="33">
        <v>0</v>
      </c>
      <c r="BW128" s="33">
        <v>0</v>
      </c>
      <c r="BX128" s="33">
        <v>0</v>
      </c>
      <c r="BY128" s="33">
        <v>0</v>
      </c>
      <c r="BZ128" s="33">
        <v>0</v>
      </c>
      <c r="CA128" s="33">
        <v>0</v>
      </c>
      <c r="CB128" s="33">
        <v>0</v>
      </c>
      <c r="CC128" s="33">
        <v>0</v>
      </c>
      <c r="CD128" s="33">
        <v>0</v>
      </c>
      <c r="CE128" s="33">
        <v>0</v>
      </c>
      <c r="CF128" s="33">
        <v>0</v>
      </c>
      <c r="CG128" s="33">
        <v>0</v>
      </c>
      <c r="CH128" s="33">
        <v>0</v>
      </c>
      <c r="CI128" s="33">
        <v>0</v>
      </c>
      <c r="CJ128" s="33">
        <v>0</v>
      </c>
      <c r="CK128" s="33">
        <v>0</v>
      </c>
      <c r="CL128" s="33">
        <v>0</v>
      </c>
      <c r="CM128" s="33">
        <v>0</v>
      </c>
      <c r="CN128" s="33">
        <v>0</v>
      </c>
      <c r="CO128" s="33">
        <v>0</v>
      </c>
      <c r="CP128" s="33">
        <v>0</v>
      </c>
      <c r="CQ128" s="33">
        <v>0</v>
      </c>
      <c r="CR128" s="33">
        <v>0</v>
      </c>
      <c r="CS128" s="33">
        <v>0</v>
      </c>
      <c r="CT128" s="33">
        <v>0</v>
      </c>
      <c r="CU128" s="33">
        <v>0</v>
      </c>
      <c r="CV128" s="33">
        <v>0</v>
      </c>
      <c r="CW128" s="33">
        <v>0</v>
      </c>
      <c r="CX128" s="33">
        <v>0</v>
      </c>
      <c r="CY128" s="33">
        <v>0</v>
      </c>
      <c r="CZ128" s="33">
        <v>0</v>
      </c>
      <c r="DA128" s="33">
        <v>0</v>
      </c>
      <c r="DB128" s="33">
        <v>0</v>
      </c>
      <c r="DC128" s="33">
        <v>0</v>
      </c>
      <c r="DD128" s="33">
        <v>0</v>
      </c>
      <c r="DE128" s="33">
        <v>0</v>
      </c>
      <c r="DF128" s="33">
        <v>0</v>
      </c>
      <c r="DG128" s="33">
        <v>0</v>
      </c>
      <c r="DH128" s="33">
        <v>0</v>
      </c>
      <c r="DI128" s="33">
        <v>0</v>
      </c>
      <c r="DJ128" s="33">
        <v>0</v>
      </c>
      <c r="DK128" s="33">
        <v>0</v>
      </c>
      <c r="DL128" s="33">
        <v>0</v>
      </c>
      <c r="DM128" s="33">
        <v>0</v>
      </c>
      <c r="DN128" s="33">
        <v>0</v>
      </c>
      <c r="DO128" s="33">
        <v>1</v>
      </c>
      <c r="DP128" s="33">
        <v>0</v>
      </c>
      <c r="DQ128" s="33">
        <v>0</v>
      </c>
      <c r="DR128" s="33">
        <v>0</v>
      </c>
      <c r="DS128" s="33">
        <v>0</v>
      </c>
      <c r="DT128" s="33">
        <v>0</v>
      </c>
      <c r="DU128" s="33">
        <v>0</v>
      </c>
      <c r="DV128" s="33">
        <v>0</v>
      </c>
      <c r="DW128" s="33">
        <v>0</v>
      </c>
      <c r="DX128" s="33">
        <v>0</v>
      </c>
      <c r="DY128" s="33">
        <v>0</v>
      </c>
      <c r="DZ128" s="33">
        <v>0</v>
      </c>
      <c r="EA128" s="33">
        <v>0</v>
      </c>
      <c r="EB128" s="33">
        <v>0</v>
      </c>
      <c r="EC128" s="33">
        <v>0</v>
      </c>
      <c r="ED128" s="33">
        <v>0</v>
      </c>
      <c r="EE128" s="33">
        <v>0</v>
      </c>
      <c r="EF128" s="33">
        <v>0</v>
      </c>
      <c r="EG128" s="33">
        <v>0</v>
      </c>
      <c r="EH128" s="33">
        <v>0</v>
      </c>
    </row>
    <row r="129" spans="1:138" s="7" customFormat="1" ht="21.95" customHeight="1" thickBot="1" x14ac:dyDescent="0.25">
      <c r="A129" s="137" t="s">
        <v>295</v>
      </c>
      <c r="B129" s="138" t="s">
        <v>286</v>
      </c>
      <c r="C129" s="33">
        <v>0</v>
      </c>
      <c r="D129" s="33">
        <v>0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v>0</v>
      </c>
      <c r="AN129" s="33">
        <v>0</v>
      </c>
      <c r="AO129" s="33">
        <v>0</v>
      </c>
      <c r="AP129" s="33">
        <v>0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33">
        <v>0</v>
      </c>
      <c r="BR129" s="33">
        <v>0</v>
      </c>
      <c r="BS129" s="33">
        <v>0</v>
      </c>
      <c r="BT129" s="33">
        <v>0</v>
      </c>
      <c r="BU129" s="33">
        <v>0</v>
      </c>
      <c r="BV129" s="33">
        <v>0</v>
      </c>
      <c r="BW129" s="33">
        <v>0</v>
      </c>
      <c r="BX129" s="33">
        <v>0</v>
      </c>
      <c r="BY129" s="33">
        <v>0</v>
      </c>
      <c r="BZ129" s="33">
        <v>0</v>
      </c>
      <c r="CA129" s="33">
        <v>0</v>
      </c>
      <c r="CB129" s="33">
        <v>0</v>
      </c>
      <c r="CC129" s="33">
        <v>0</v>
      </c>
      <c r="CD129" s="33">
        <v>0</v>
      </c>
      <c r="CE129" s="33">
        <v>0</v>
      </c>
      <c r="CF129" s="33">
        <v>0</v>
      </c>
      <c r="CG129" s="33">
        <v>0</v>
      </c>
      <c r="CH129" s="33">
        <v>0</v>
      </c>
      <c r="CI129" s="33">
        <v>0</v>
      </c>
      <c r="CJ129" s="33">
        <v>0</v>
      </c>
      <c r="CK129" s="33">
        <v>0</v>
      </c>
      <c r="CL129" s="33">
        <v>0</v>
      </c>
      <c r="CM129" s="33">
        <v>0</v>
      </c>
      <c r="CN129" s="33">
        <v>0</v>
      </c>
      <c r="CO129" s="33">
        <v>0</v>
      </c>
      <c r="CP129" s="33">
        <v>0</v>
      </c>
      <c r="CQ129" s="33">
        <v>0</v>
      </c>
      <c r="CR129" s="33">
        <v>0</v>
      </c>
      <c r="CS129" s="33">
        <v>0</v>
      </c>
      <c r="CT129" s="33">
        <v>0</v>
      </c>
      <c r="CU129" s="33">
        <v>0</v>
      </c>
      <c r="CV129" s="33">
        <v>0</v>
      </c>
      <c r="CW129" s="33">
        <v>0</v>
      </c>
      <c r="CX129" s="33">
        <v>0</v>
      </c>
      <c r="CY129" s="33">
        <v>0</v>
      </c>
      <c r="CZ129" s="33">
        <v>0</v>
      </c>
      <c r="DA129" s="33">
        <v>0</v>
      </c>
      <c r="DB129" s="33">
        <v>0</v>
      </c>
      <c r="DC129" s="33">
        <v>0</v>
      </c>
      <c r="DD129" s="33">
        <v>0</v>
      </c>
      <c r="DE129" s="33">
        <v>0</v>
      </c>
      <c r="DF129" s="33">
        <v>0</v>
      </c>
      <c r="DG129" s="33">
        <v>0</v>
      </c>
      <c r="DH129" s="33">
        <v>0</v>
      </c>
      <c r="DI129" s="33">
        <v>0</v>
      </c>
      <c r="DJ129" s="33">
        <v>0</v>
      </c>
      <c r="DK129" s="33">
        <v>0</v>
      </c>
      <c r="DL129" s="33">
        <v>0</v>
      </c>
      <c r="DM129" s="33">
        <v>0</v>
      </c>
      <c r="DN129" s="33">
        <v>0</v>
      </c>
      <c r="DO129" s="33">
        <v>0</v>
      </c>
      <c r="DP129" s="33">
        <v>1</v>
      </c>
      <c r="DQ129" s="33">
        <v>0</v>
      </c>
      <c r="DR129" s="33">
        <v>0</v>
      </c>
      <c r="DS129" s="33">
        <v>0</v>
      </c>
      <c r="DT129" s="33">
        <v>0</v>
      </c>
      <c r="DU129" s="33">
        <v>0</v>
      </c>
      <c r="DV129" s="33">
        <v>0</v>
      </c>
      <c r="DW129" s="33">
        <v>0</v>
      </c>
      <c r="DX129" s="33">
        <v>0</v>
      </c>
      <c r="DY129" s="33">
        <v>0</v>
      </c>
      <c r="DZ129" s="33">
        <v>0</v>
      </c>
      <c r="EA129" s="33">
        <v>0</v>
      </c>
      <c r="EB129" s="33">
        <v>0</v>
      </c>
      <c r="EC129" s="33">
        <v>0</v>
      </c>
      <c r="ED129" s="33">
        <v>0</v>
      </c>
      <c r="EE129" s="33">
        <v>0</v>
      </c>
      <c r="EF129" s="33">
        <v>0</v>
      </c>
      <c r="EG129" s="33">
        <v>0</v>
      </c>
      <c r="EH129" s="33">
        <v>0</v>
      </c>
    </row>
    <row r="130" spans="1:138" s="7" customFormat="1" ht="21.95" customHeight="1" thickBot="1" x14ac:dyDescent="0.25">
      <c r="A130" s="137" t="s">
        <v>297</v>
      </c>
      <c r="B130" s="138" t="s">
        <v>288</v>
      </c>
      <c r="C130" s="33">
        <v>0</v>
      </c>
      <c r="D130" s="33">
        <v>0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0</v>
      </c>
      <c r="R130" s="33">
        <v>0</v>
      </c>
      <c r="S130" s="33">
        <v>0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v>0</v>
      </c>
      <c r="AN130" s="33">
        <v>0</v>
      </c>
      <c r="AO130" s="33">
        <v>0</v>
      </c>
      <c r="AP130" s="33">
        <v>0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33">
        <v>0</v>
      </c>
      <c r="BR130" s="33">
        <v>0</v>
      </c>
      <c r="BS130" s="33">
        <v>0</v>
      </c>
      <c r="BT130" s="33">
        <v>0</v>
      </c>
      <c r="BU130" s="33">
        <v>0</v>
      </c>
      <c r="BV130" s="33">
        <v>0</v>
      </c>
      <c r="BW130" s="33">
        <v>0</v>
      </c>
      <c r="BX130" s="33">
        <v>0</v>
      </c>
      <c r="BY130" s="33">
        <v>0</v>
      </c>
      <c r="BZ130" s="33">
        <v>0</v>
      </c>
      <c r="CA130" s="33">
        <v>0</v>
      </c>
      <c r="CB130" s="33">
        <v>0</v>
      </c>
      <c r="CC130" s="33">
        <v>0</v>
      </c>
      <c r="CD130" s="33">
        <v>0</v>
      </c>
      <c r="CE130" s="33">
        <v>0</v>
      </c>
      <c r="CF130" s="33">
        <v>0</v>
      </c>
      <c r="CG130" s="33">
        <v>0</v>
      </c>
      <c r="CH130" s="33">
        <v>0</v>
      </c>
      <c r="CI130" s="33">
        <v>0</v>
      </c>
      <c r="CJ130" s="33">
        <v>0</v>
      </c>
      <c r="CK130" s="33">
        <v>0</v>
      </c>
      <c r="CL130" s="33">
        <v>0</v>
      </c>
      <c r="CM130" s="33">
        <v>0</v>
      </c>
      <c r="CN130" s="33">
        <v>0</v>
      </c>
      <c r="CO130" s="33">
        <v>0</v>
      </c>
      <c r="CP130" s="33">
        <v>0</v>
      </c>
      <c r="CQ130" s="33">
        <v>0</v>
      </c>
      <c r="CR130" s="33">
        <v>0</v>
      </c>
      <c r="CS130" s="33">
        <v>0</v>
      </c>
      <c r="CT130" s="33">
        <v>0</v>
      </c>
      <c r="CU130" s="33">
        <v>0</v>
      </c>
      <c r="CV130" s="33">
        <v>0</v>
      </c>
      <c r="CW130" s="33">
        <v>0</v>
      </c>
      <c r="CX130" s="33">
        <v>0</v>
      </c>
      <c r="CY130" s="33">
        <v>0</v>
      </c>
      <c r="CZ130" s="33">
        <v>0</v>
      </c>
      <c r="DA130" s="33">
        <v>0</v>
      </c>
      <c r="DB130" s="33">
        <v>0</v>
      </c>
      <c r="DC130" s="33">
        <v>0</v>
      </c>
      <c r="DD130" s="33">
        <v>0</v>
      </c>
      <c r="DE130" s="33">
        <v>0</v>
      </c>
      <c r="DF130" s="33">
        <v>0</v>
      </c>
      <c r="DG130" s="33">
        <v>0</v>
      </c>
      <c r="DH130" s="33">
        <v>0</v>
      </c>
      <c r="DI130" s="33">
        <v>0</v>
      </c>
      <c r="DJ130" s="33">
        <v>0</v>
      </c>
      <c r="DK130" s="33">
        <v>0</v>
      </c>
      <c r="DL130" s="33">
        <v>0</v>
      </c>
      <c r="DM130" s="33">
        <v>0</v>
      </c>
      <c r="DN130" s="33">
        <v>0</v>
      </c>
      <c r="DO130" s="33">
        <v>0</v>
      </c>
      <c r="DP130" s="33">
        <v>0</v>
      </c>
      <c r="DQ130" s="33">
        <v>1</v>
      </c>
      <c r="DR130" s="33">
        <v>0</v>
      </c>
      <c r="DS130" s="33">
        <v>0</v>
      </c>
      <c r="DT130" s="33">
        <v>0</v>
      </c>
      <c r="DU130" s="33">
        <v>0</v>
      </c>
      <c r="DV130" s="33">
        <v>0</v>
      </c>
      <c r="DW130" s="33">
        <v>0</v>
      </c>
      <c r="DX130" s="33">
        <v>0</v>
      </c>
      <c r="DY130" s="33">
        <v>0</v>
      </c>
      <c r="DZ130" s="33">
        <v>0</v>
      </c>
      <c r="EA130" s="33">
        <v>0</v>
      </c>
      <c r="EB130" s="33">
        <v>0</v>
      </c>
      <c r="EC130" s="33">
        <v>0</v>
      </c>
      <c r="ED130" s="33">
        <v>0</v>
      </c>
      <c r="EE130" s="33">
        <v>0</v>
      </c>
      <c r="EF130" s="33">
        <v>0</v>
      </c>
      <c r="EG130" s="33">
        <v>0</v>
      </c>
      <c r="EH130" s="33">
        <v>0</v>
      </c>
    </row>
    <row r="131" spans="1:138" s="7" customFormat="1" ht="21.95" customHeight="1" thickBot="1" x14ac:dyDescent="0.25">
      <c r="A131" s="137" t="s">
        <v>299</v>
      </c>
      <c r="B131" s="138" t="s">
        <v>290</v>
      </c>
      <c r="C131" s="33">
        <v>0</v>
      </c>
      <c r="D131" s="33">
        <v>0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v>0</v>
      </c>
      <c r="AN131" s="33">
        <v>0</v>
      </c>
      <c r="AO131" s="33">
        <v>0</v>
      </c>
      <c r="AP131" s="33">
        <v>0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33">
        <v>0</v>
      </c>
      <c r="BR131" s="33">
        <v>0</v>
      </c>
      <c r="BS131" s="33">
        <v>0</v>
      </c>
      <c r="BT131" s="33">
        <v>0</v>
      </c>
      <c r="BU131" s="33">
        <v>0</v>
      </c>
      <c r="BV131" s="33">
        <v>0</v>
      </c>
      <c r="BW131" s="33">
        <v>0</v>
      </c>
      <c r="BX131" s="33">
        <v>0</v>
      </c>
      <c r="BY131" s="33">
        <v>0</v>
      </c>
      <c r="BZ131" s="33">
        <v>0</v>
      </c>
      <c r="CA131" s="33">
        <v>0</v>
      </c>
      <c r="CB131" s="33">
        <v>0</v>
      </c>
      <c r="CC131" s="33">
        <v>0</v>
      </c>
      <c r="CD131" s="33">
        <v>0</v>
      </c>
      <c r="CE131" s="33">
        <v>0</v>
      </c>
      <c r="CF131" s="33">
        <v>0</v>
      </c>
      <c r="CG131" s="33">
        <v>0</v>
      </c>
      <c r="CH131" s="33">
        <v>0</v>
      </c>
      <c r="CI131" s="33">
        <v>0</v>
      </c>
      <c r="CJ131" s="33">
        <v>0</v>
      </c>
      <c r="CK131" s="33">
        <v>0</v>
      </c>
      <c r="CL131" s="33">
        <v>0</v>
      </c>
      <c r="CM131" s="33">
        <v>0</v>
      </c>
      <c r="CN131" s="33">
        <v>0</v>
      </c>
      <c r="CO131" s="33">
        <v>0</v>
      </c>
      <c r="CP131" s="33">
        <v>0</v>
      </c>
      <c r="CQ131" s="33">
        <v>0</v>
      </c>
      <c r="CR131" s="33">
        <v>0</v>
      </c>
      <c r="CS131" s="33">
        <v>0</v>
      </c>
      <c r="CT131" s="33">
        <v>0</v>
      </c>
      <c r="CU131" s="33">
        <v>0</v>
      </c>
      <c r="CV131" s="33">
        <v>0</v>
      </c>
      <c r="CW131" s="33">
        <v>0</v>
      </c>
      <c r="CX131" s="33">
        <v>0</v>
      </c>
      <c r="CY131" s="33">
        <v>0</v>
      </c>
      <c r="CZ131" s="33">
        <v>0</v>
      </c>
      <c r="DA131" s="33">
        <v>0</v>
      </c>
      <c r="DB131" s="33">
        <v>0</v>
      </c>
      <c r="DC131" s="33">
        <v>0</v>
      </c>
      <c r="DD131" s="33">
        <v>0</v>
      </c>
      <c r="DE131" s="33">
        <v>0</v>
      </c>
      <c r="DF131" s="33">
        <v>0</v>
      </c>
      <c r="DG131" s="33">
        <v>0</v>
      </c>
      <c r="DH131" s="33">
        <v>0</v>
      </c>
      <c r="DI131" s="33">
        <v>0</v>
      </c>
      <c r="DJ131" s="33">
        <v>0</v>
      </c>
      <c r="DK131" s="33">
        <v>0</v>
      </c>
      <c r="DL131" s="33">
        <v>0</v>
      </c>
      <c r="DM131" s="33">
        <v>0</v>
      </c>
      <c r="DN131" s="33">
        <v>0</v>
      </c>
      <c r="DO131" s="33">
        <v>0</v>
      </c>
      <c r="DP131" s="33">
        <v>0</v>
      </c>
      <c r="DQ131" s="33">
        <v>0</v>
      </c>
      <c r="DR131" s="33">
        <v>1</v>
      </c>
      <c r="DS131" s="33">
        <v>0</v>
      </c>
      <c r="DT131" s="33">
        <v>0</v>
      </c>
      <c r="DU131" s="33">
        <v>0</v>
      </c>
      <c r="DV131" s="33">
        <v>0</v>
      </c>
      <c r="DW131" s="33">
        <v>0</v>
      </c>
      <c r="DX131" s="33">
        <v>0</v>
      </c>
      <c r="DY131" s="33">
        <v>0</v>
      </c>
      <c r="DZ131" s="33">
        <v>0</v>
      </c>
      <c r="EA131" s="33">
        <v>0</v>
      </c>
      <c r="EB131" s="33">
        <v>0</v>
      </c>
      <c r="EC131" s="33">
        <v>0</v>
      </c>
      <c r="ED131" s="33">
        <v>0</v>
      </c>
      <c r="EE131" s="33">
        <v>0</v>
      </c>
      <c r="EF131" s="33">
        <v>0</v>
      </c>
      <c r="EG131" s="33">
        <v>0</v>
      </c>
      <c r="EH131" s="33">
        <v>0</v>
      </c>
    </row>
    <row r="132" spans="1:138" s="7" customFormat="1" ht="21.95" customHeight="1" thickBot="1" x14ac:dyDescent="0.25">
      <c r="A132" s="137" t="s">
        <v>301</v>
      </c>
      <c r="B132" s="138" t="s">
        <v>292</v>
      </c>
      <c r="C132" s="33">
        <v>0</v>
      </c>
      <c r="D132" s="33">
        <v>0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v>0</v>
      </c>
      <c r="AN132" s="33">
        <v>0</v>
      </c>
      <c r="AO132" s="33">
        <v>0</v>
      </c>
      <c r="AP132" s="33">
        <v>0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33">
        <v>0</v>
      </c>
      <c r="BR132" s="33">
        <v>0</v>
      </c>
      <c r="BS132" s="33">
        <v>0</v>
      </c>
      <c r="BT132" s="33">
        <v>0</v>
      </c>
      <c r="BU132" s="33">
        <v>0</v>
      </c>
      <c r="BV132" s="33">
        <v>0</v>
      </c>
      <c r="BW132" s="33">
        <v>0</v>
      </c>
      <c r="BX132" s="33">
        <v>0</v>
      </c>
      <c r="BY132" s="33">
        <v>0</v>
      </c>
      <c r="BZ132" s="33">
        <v>0</v>
      </c>
      <c r="CA132" s="33">
        <v>0</v>
      </c>
      <c r="CB132" s="33">
        <v>0</v>
      </c>
      <c r="CC132" s="33">
        <v>0</v>
      </c>
      <c r="CD132" s="33">
        <v>0</v>
      </c>
      <c r="CE132" s="33">
        <v>0</v>
      </c>
      <c r="CF132" s="33">
        <v>0</v>
      </c>
      <c r="CG132" s="33">
        <v>0</v>
      </c>
      <c r="CH132" s="33">
        <v>0</v>
      </c>
      <c r="CI132" s="33">
        <v>0</v>
      </c>
      <c r="CJ132" s="33">
        <v>0</v>
      </c>
      <c r="CK132" s="33">
        <v>0</v>
      </c>
      <c r="CL132" s="33">
        <v>0</v>
      </c>
      <c r="CM132" s="33">
        <v>0</v>
      </c>
      <c r="CN132" s="33">
        <v>0</v>
      </c>
      <c r="CO132" s="33">
        <v>0</v>
      </c>
      <c r="CP132" s="33">
        <v>0</v>
      </c>
      <c r="CQ132" s="33">
        <v>0</v>
      </c>
      <c r="CR132" s="33">
        <v>0</v>
      </c>
      <c r="CS132" s="33">
        <v>0</v>
      </c>
      <c r="CT132" s="33">
        <v>0</v>
      </c>
      <c r="CU132" s="33">
        <v>0</v>
      </c>
      <c r="CV132" s="33">
        <v>0</v>
      </c>
      <c r="CW132" s="33">
        <v>0</v>
      </c>
      <c r="CX132" s="33">
        <v>0</v>
      </c>
      <c r="CY132" s="33">
        <v>0</v>
      </c>
      <c r="CZ132" s="33">
        <v>0</v>
      </c>
      <c r="DA132" s="33">
        <v>0</v>
      </c>
      <c r="DB132" s="33">
        <v>0</v>
      </c>
      <c r="DC132" s="33">
        <v>0</v>
      </c>
      <c r="DD132" s="33">
        <v>0</v>
      </c>
      <c r="DE132" s="33">
        <v>0</v>
      </c>
      <c r="DF132" s="33">
        <v>0</v>
      </c>
      <c r="DG132" s="33">
        <v>0</v>
      </c>
      <c r="DH132" s="33">
        <v>0</v>
      </c>
      <c r="DI132" s="33">
        <v>0</v>
      </c>
      <c r="DJ132" s="33">
        <v>0</v>
      </c>
      <c r="DK132" s="33">
        <v>0</v>
      </c>
      <c r="DL132" s="33">
        <v>0</v>
      </c>
      <c r="DM132" s="33">
        <v>0</v>
      </c>
      <c r="DN132" s="33">
        <v>0</v>
      </c>
      <c r="DO132" s="33">
        <v>0</v>
      </c>
      <c r="DP132" s="33">
        <v>0</v>
      </c>
      <c r="DQ132" s="33">
        <v>0</v>
      </c>
      <c r="DR132" s="33">
        <v>0</v>
      </c>
      <c r="DS132" s="33">
        <v>1</v>
      </c>
      <c r="DT132" s="33">
        <v>0</v>
      </c>
      <c r="DU132" s="33">
        <v>0</v>
      </c>
      <c r="DV132" s="33">
        <v>0</v>
      </c>
      <c r="DW132" s="33">
        <v>0</v>
      </c>
      <c r="DX132" s="33">
        <v>0</v>
      </c>
      <c r="DY132" s="33">
        <v>0</v>
      </c>
      <c r="DZ132" s="33">
        <v>0</v>
      </c>
      <c r="EA132" s="33">
        <v>0</v>
      </c>
      <c r="EB132" s="33">
        <v>0</v>
      </c>
      <c r="EC132" s="33">
        <v>0</v>
      </c>
      <c r="ED132" s="33">
        <v>0</v>
      </c>
      <c r="EE132" s="33">
        <v>0</v>
      </c>
      <c r="EF132" s="33">
        <v>0</v>
      </c>
      <c r="EG132" s="33">
        <v>0</v>
      </c>
      <c r="EH132" s="33">
        <v>0</v>
      </c>
    </row>
    <row r="133" spans="1:138" s="7" customFormat="1" ht="21.95" customHeight="1" thickBot="1" x14ac:dyDescent="0.25">
      <c r="A133" s="137" t="s">
        <v>302</v>
      </c>
      <c r="B133" s="138" t="s">
        <v>294</v>
      </c>
      <c r="C133" s="33">
        <v>0</v>
      </c>
      <c r="D133" s="33">
        <v>0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v>0</v>
      </c>
      <c r="AN133" s="33">
        <v>0</v>
      </c>
      <c r="AO133" s="33">
        <v>0</v>
      </c>
      <c r="AP133" s="33">
        <v>0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33">
        <v>0</v>
      </c>
      <c r="BR133" s="33">
        <v>0</v>
      </c>
      <c r="BS133" s="33">
        <v>0</v>
      </c>
      <c r="BT133" s="33">
        <v>0</v>
      </c>
      <c r="BU133" s="33">
        <v>0</v>
      </c>
      <c r="BV133" s="33">
        <v>0</v>
      </c>
      <c r="BW133" s="33">
        <v>0</v>
      </c>
      <c r="BX133" s="33">
        <v>0</v>
      </c>
      <c r="BY133" s="33">
        <v>0</v>
      </c>
      <c r="BZ133" s="33">
        <v>0</v>
      </c>
      <c r="CA133" s="33">
        <v>0</v>
      </c>
      <c r="CB133" s="33">
        <v>0</v>
      </c>
      <c r="CC133" s="33">
        <v>0</v>
      </c>
      <c r="CD133" s="33">
        <v>0</v>
      </c>
      <c r="CE133" s="33">
        <v>0</v>
      </c>
      <c r="CF133" s="33">
        <v>0</v>
      </c>
      <c r="CG133" s="33">
        <v>0</v>
      </c>
      <c r="CH133" s="33">
        <v>0</v>
      </c>
      <c r="CI133" s="33">
        <v>0</v>
      </c>
      <c r="CJ133" s="33">
        <v>0</v>
      </c>
      <c r="CK133" s="33">
        <v>0</v>
      </c>
      <c r="CL133" s="33">
        <v>0</v>
      </c>
      <c r="CM133" s="33">
        <v>0</v>
      </c>
      <c r="CN133" s="33">
        <v>0</v>
      </c>
      <c r="CO133" s="33">
        <v>0</v>
      </c>
      <c r="CP133" s="33">
        <v>0</v>
      </c>
      <c r="CQ133" s="33">
        <v>0</v>
      </c>
      <c r="CR133" s="33">
        <v>0</v>
      </c>
      <c r="CS133" s="33">
        <v>0</v>
      </c>
      <c r="CT133" s="33">
        <v>0</v>
      </c>
      <c r="CU133" s="33">
        <v>0</v>
      </c>
      <c r="CV133" s="33">
        <v>0</v>
      </c>
      <c r="CW133" s="33">
        <v>0</v>
      </c>
      <c r="CX133" s="33">
        <v>0</v>
      </c>
      <c r="CY133" s="33">
        <v>0</v>
      </c>
      <c r="CZ133" s="33">
        <v>0</v>
      </c>
      <c r="DA133" s="33">
        <v>0</v>
      </c>
      <c r="DB133" s="33">
        <v>0</v>
      </c>
      <c r="DC133" s="33">
        <v>0</v>
      </c>
      <c r="DD133" s="33">
        <v>0</v>
      </c>
      <c r="DE133" s="33">
        <v>0</v>
      </c>
      <c r="DF133" s="33">
        <v>0</v>
      </c>
      <c r="DG133" s="33">
        <v>0</v>
      </c>
      <c r="DH133" s="33">
        <v>0</v>
      </c>
      <c r="DI133" s="33">
        <v>0</v>
      </c>
      <c r="DJ133" s="33">
        <v>0</v>
      </c>
      <c r="DK133" s="33">
        <v>0</v>
      </c>
      <c r="DL133" s="33">
        <v>0</v>
      </c>
      <c r="DM133" s="33">
        <v>0</v>
      </c>
      <c r="DN133" s="33">
        <v>0</v>
      </c>
      <c r="DO133" s="33">
        <v>0</v>
      </c>
      <c r="DP133" s="33">
        <v>0</v>
      </c>
      <c r="DQ133" s="33">
        <v>0</v>
      </c>
      <c r="DR133" s="33">
        <v>0</v>
      </c>
      <c r="DS133" s="33">
        <v>0</v>
      </c>
      <c r="DT133" s="33">
        <v>1</v>
      </c>
      <c r="DU133" s="33">
        <v>0</v>
      </c>
      <c r="DV133" s="33">
        <v>0</v>
      </c>
      <c r="DW133" s="33">
        <v>0</v>
      </c>
      <c r="DX133" s="33">
        <v>0</v>
      </c>
      <c r="DY133" s="33">
        <v>0</v>
      </c>
      <c r="DZ133" s="33">
        <v>0</v>
      </c>
      <c r="EA133" s="33">
        <v>0</v>
      </c>
      <c r="EB133" s="33">
        <v>0</v>
      </c>
      <c r="EC133" s="33">
        <v>0</v>
      </c>
      <c r="ED133" s="33">
        <v>0</v>
      </c>
      <c r="EE133" s="33">
        <v>0</v>
      </c>
      <c r="EF133" s="33">
        <v>0</v>
      </c>
      <c r="EG133" s="33">
        <v>0</v>
      </c>
      <c r="EH133" s="33">
        <v>0</v>
      </c>
    </row>
    <row r="134" spans="1:138" s="7" customFormat="1" ht="21.95" customHeight="1" thickBot="1" x14ac:dyDescent="0.25">
      <c r="A134" s="137" t="s">
        <v>304</v>
      </c>
      <c r="B134" s="138" t="s">
        <v>296</v>
      </c>
      <c r="C134" s="33">
        <v>0</v>
      </c>
      <c r="D134" s="33">
        <v>0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0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v>0</v>
      </c>
      <c r="AN134" s="33">
        <v>0</v>
      </c>
      <c r="AO134" s="33">
        <v>0</v>
      </c>
      <c r="AP134" s="33">
        <v>0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v>0</v>
      </c>
      <c r="BH134" s="33">
        <v>0</v>
      </c>
      <c r="BI134" s="33">
        <v>0</v>
      </c>
      <c r="BJ134" s="33">
        <v>0</v>
      </c>
      <c r="BK134" s="33">
        <v>0</v>
      </c>
      <c r="BL134" s="33">
        <v>0</v>
      </c>
      <c r="BM134" s="33">
        <v>0</v>
      </c>
      <c r="BN134" s="33">
        <v>0</v>
      </c>
      <c r="BO134" s="33">
        <v>0</v>
      </c>
      <c r="BP134" s="33">
        <v>0</v>
      </c>
      <c r="BQ134" s="33">
        <v>0</v>
      </c>
      <c r="BR134" s="33">
        <v>0</v>
      </c>
      <c r="BS134" s="33">
        <v>0</v>
      </c>
      <c r="BT134" s="33">
        <v>0</v>
      </c>
      <c r="BU134" s="33">
        <v>0</v>
      </c>
      <c r="BV134" s="33">
        <v>0</v>
      </c>
      <c r="BW134" s="33">
        <v>0</v>
      </c>
      <c r="BX134" s="33">
        <v>0</v>
      </c>
      <c r="BY134" s="33">
        <v>0</v>
      </c>
      <c r="BZ134" s="33">
        <v>0</v>
      </c>
      <c r="CA134" s="33">
        <v>0</v>
      </c>
      <c r="CB134" s="33">
        <v>0</v>
      </c>
      <c r="CC134" s="33">
        <v>0</v>
      </c>
      <c r="CD134" s="33">
        <v>0</v>
      </c>
      <c r="CE134" s="33">
        <v>0</v>
      </c>
      <c r="CF134" s="33">
        <v>0</v>
      </c>
      <c r="CG134" s="33">
        <v>0</v>
      </c>
      <c r="CH134" s="33">
        <v>0</v>
      </c>
      <c r="CI134" s="33">
        <v>0</v>
      </c>
      <c r="CJ134" s="33">
        <v>0</v>
      </c>
      <c r="CK134" s="33">
        <v>0</v>
      </c>
      <c r="CL134" s="33">
        <v>0</v>
      </c>
      <c r="CM134" s="33">
        <v>0</v>
      </c>
      <c r="CN134" s="33">
        <v>0</v>
      </c>
      <c r="CO134" s="33">
        <v>0</v>
      </c>
      <c r="CP134" s="33">
        <v>0</v>
      </c>
      <c r="CQ134" s="33">
        <v>0</v>
      </c>
      <c r="CR134" s="33">
        <v>0</v>
      </c>
      <c r="CS134" s="33">
        <v>0</v>
      </c>
      <c r="CT134" s="33">
        <v>0</v>
      </c>
      <c r="CU134" s="33">
        <v>0</v>
      </c>
      <c r="CV134" s="33">
        <v>0</v>
      </c>
      <c r="CW134" s="33">
        <v>0</v>
      </c>
      <c r="CX134" s="33">
        <v>0</v>
      </c>
      <c r="CY134" s="33">
        <v>0</v>
      </c>
      <c r="CZ134" s="33">
        <v>0</v>
      </c>
      <c r="DA134" s="33">
        <v>0</v>
      </c>
      <c r="DB134" s="33">
        <v>0</v>
      </c>
      <c r="DC134" s="33">
        <v>0</v>
      </c>
      <c r="DD134" s="33">
        <v>0</v>
      </c>
      <c r="DE134" s="33">
        <v>0</v>
      </c>
      <c r="DF134" s="33">
        <v>0</v>
      </c>
      <c r="DG134" s="33">
        <v>0</v>
      </c>
      <c r="DH134" s="33">
        <v>0</v>
      </c>
      <c r="DI134" s="33">
        <v>0</v>
      </c>
      <c r="DJ134" s="33">
        <v>0</v>
      </c>
      <c r="DK134" s="33">
        <v>0</v>
      </c>
      <c r="DL134" s="33">
        <v>0</v>
      </c>
      <c r="DM134" s="33">
        <v>0</v>
      </c>
      <c r="DN134" s="33">
        <v>0</v>
      </c>
      <c r="DO134" s="33">
        <v>0</v>
      </c>
      <c r="DP134" s="33">
        <v>0</v>
      </c>
      <c r="DQ134" s="33">
        <v>0</v>
      </c>
      <c r="DR134" s="33">
        <v>0</v>
      </c>
      <c r="DS134" s="33">
        <v>0</v>
      </c>
      <c r="DT134" s="33">
        <v>0</v>
      </c>
      <c r="DU134" s="33">
        <v>1</v>
      </c>
      <c r="DV134" s="33">
        <v>0</v>
      </c>
      <c r="DW134" s="33">
        <v>0</v>
      </c>
      <c r="DX134" s="33">
        <v>0</v>
      </c>
      <c r="DY134" s="33">
        <v>0</v>
      </c>
      <c r="DZ134" s="33">
        <v>0</v>
      </c>
      <c r="EA134" s="33">
        <v>0</v>
      </c>
      <c r="EB134" s="33">
        <v>0</v>
      </c>
      <c r="EC134" s="33">
        <v>0</v>
      </c>
      <c r="ED134" s="33">
        <v>0</v>
      </c>
      <c r="EE134" s="33">
        <v>0</v>
      </c>
      <c r="EF134" s="33">
        <v>0</v>
      </c>
      <c r="EG134" s="33">
        <v>0</v>
      </c>
      <c r="EH134" s="33">
        <v>0</v>
      </c>
    </row>
    <row r="135" spans="1:138" s="7" customFormat="1" ht="21.95" customHeight="1" thickBot="1" x14ac:dyDescent="0.25">
      <c r="A135" s="137" t="s">
        <v>306</v>
      </c>
      <c r="B135" s="138" t="s">
        <v>298</v>
      </c>
      <c r="C135" s="33">
        <v>0</v>
      </c>
      <c r="D135" s="33">
        <v>0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v>0</v>
      </c>
      <c r="AN135" s="33">
        <v>0</v>
      </c>
      <c r="AO135" s="33">
        <v>0</v>
      </c>
      <c r="AP135" s="33">
        <v>0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v>0</v>
      </c>
      <c r="BH135" s="33">
        <v>0</v>
      </c>
      <c r="BI135" s="33">
        <v>0</v>
      </c>
      <c r="BJ135" s="33">
        <v>0</v>
      </c>
      <c r="BK135" s="33">
        <v>0</v>
      </c>
      <c r="BL135" s="33">
        <v>0</v>
      </c>
      <c r="BM135" s="33">
        <v>0</v>
      </c>
      <c r="BN135" s="33">
        <v>0</v>
      </c>
      <c r="BO135" s="33">
        <v>0</v>
      </c>
      <c r="BP135" s="33">
        <v>0</v>
      </c>
      <c r="BQ135" s="33">
        <v>0</v>
      </c>
      <c r="BR135" s="33">
        <v>0</v>
      </c>
      <c r="BS135" s="33">
        <v>0</v>
      </c>
      <c r="BT135" s="33">
        <v>0</v>
      </c>
      <c r="BU135" s="33">
        <v>0</v>
      </c>
      <c r="BV135" s="33">
        <v>0</v>
      </c>
      <c r="BW135" s="33">
        <v>0</v>
      </c>
      <c r="BX135" s="33">
        <v>0</v>
      </c>
      <c r="BY135" s="33">
        <v>0</v>
      </c>
      <c r="BZ135" s="33">
        <v>0</v>
      </c>
      <c r="CA135" s="33">
        <v>0</v>
      </c>
      <c r="CB135" s="33">
        <v>0</v>
      </c>
      <c r="CC135" s="33">
        <v>0</v>
      </c>
      <c r="CD135" s="33">
        <v>0</v>
      </c>
      <c r="CE135" s="33">
        <v>0</v>
      </c>
      <c r="CF135" s="33">
        <v>0</v>
      </c>
      <c r="CG135" s="33">
        <v>0</v>
      </c>
      <c r="CH135" s="33">
        <v>0</v>
      </c>
      <c r="CI135" s="33">
        <v>0</v>
      </c>
      <c r="CJ135" s="33">
        <v>0</v>
      </c>
      <c r="CK135" s="33">
        <v>0</v>
      </c>
      <c r="CL135" s="33">
        <v>0</v>
      </c>
      <c r="CM135" s="33">
        <v>0</v>
      </c>
      <c r="CN135" s="33">
        <v>0</v>
      </c>
      <c r="CO135" s="33">
        <v>0</v>
      </c>
      <c r="CP135" s="33">
        <v>0</v>
      </c>
      <c r="CQ135" s="33">
        <v>0</v>
      </c>
      <c r="CR135" s="33">
        <v>0</v>
      </c>
      <c r="CS135" s="33">
        <v>0</v>
      </c>
      <c r="CT135" s="33">
        <v>0</v>
      </c>
      <c r="CU135" s="33">
        <v>0</v>
      </c>
      <c r="CV135" s="33">
        <v>0</v>
      </c>
      <c r="CW135" s="33">
        <v>0</v>
      </c>
      <c r="CX135" s="33">
        <v>0</v>
      </c>
      <c r="CY135" s="33">
        <v>0</v>
      </c>
      <c r="CZ135" s="33">
        <v>0</v>
      </c>
      <c r="DA135" s="33">
        <v>0</v>
      </c>
      <c r="DB135" s="33">
        <v>0</v>
      </c>
      <c r="DC135" s="33">
        <v>0</v>
      </c>
      <c r="DD135" s="33">
        <v>0</v>
      </c>
      <c r="DE135" s="33">
        <v>0</v>
      </c>
      <c r="DF135" s="33">
        <v>0</v>
      </c>
      <c r="DG135" s="33">
        <v>0</v>
      </c>
      <c r="DH135" s="33">
        <v>0</v>
      </c>
      <c r="DI135" s="33">
        <v>0</v>
      </c>
      <c r="DJ135" s="33">
        <v>0</v>
      </c>
      <c r="DK135" s="33">
        <v>0</v>
      </c>
      <c r="DL135" s="33">
        <v>0</v>
      </c>
      <c r="DM135" s="33">
        <v>0</v>
      </c>
      <c r="DN135" s="33">
        <v>0</v>
      </c>
      <c r="DO135" s="33">
        <v>0</v>
      </c>
      <c r="DP135" s="33">
        <v>0</v>
      </c>
      <c r="DQ135" s="33">
        <v>0</v>
      </c>
      <c r="DR135" s="33">
        <v>0</v>
      </c>
      <c r="DS135" s="33">
        <v>0</v>
      </c>
      <c r="DT135" s="33">
        <v>0</v>
      </c>
      <c r="DU135" s="33">
        <v>0</v>
      </c>
      <c r="DV135" s="33">
        <v>1</v>
      </c>
      <c r="DW135" s="33">
        <v>0</v>
      </c>
      <c r="DX135" s="33">
        <v>0</v>
      </c>
      <c r="DY135" s="33">
        <v>0</v>
      </c>
      <c r="DZ135" s="33">
        <v>0</v>
      </c>
      <c r="EA135" s="33">
        <v>0</v>
      </c>
      <c r="EB135" s="33">
        <v>0</v>
      </c>
      <c r="EC135" s="33">
        <v>0</v>
      </c>
      <c r="ED135" s="33">
        <v>0</v>
      </c>
      <c r="EE135" s="33">
        <v>0</v>
      </c>
      <c r="EF135" s="33">
        <v>0</v>
      </c>
      <c r="EG135" s="33">
        <v>0</v>
      </c>
      <c r="EH135" s="33">
        <v>0</v>
      </c>
    </row>
    <row r="136" spans="1:138" s="7" customFormat="1" ht="21.95" customHeight="1" thickBot="1" x14ac:dyDescent="0.25">
      <c r="A136" s="137" t="s">
        <v>308</v>
      </c>
      <c r="B136" s="138" t="s">
        <v>300</v>
      </c>
      <c r="C136" s="33">
        <v>0</v>
      </c>
      <c r="D136" s="33">
        <v>0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v>0</v>
      </c>
      <c r="AN136" s="33">
        <v>0</v>
      </c>
      <c r="AO136" s="33">
        <v>0</v>
      </c>
      <c r="AP136" s="33">
        <v>0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33">
        <v>0</v>
      </c>
      <c r="BR136" s="33">
        <v>0</v>
      </c>
      <c r="BS136" s="33">
        <v>0</v>
      </c>
      <c r="BT136" s="33">
        <v>0</v>
      </c>
      <c r="BU136" s="33">
        <v>0</v>
      </c>
      <c r="BV136" s="33">
        <v>0</v>
      </c>
      <c r="BW136" s="33">
        <v>0</v>
      </c>
      <c r="BX136" s="33">
        <v>0</v>
      </c>
      <c r="BY136" s="33">
        <v>0</v>
      </c>
      <c r="BZ136" s="33">
        <v>0</v>
      </c>
      <c r="CA136" s="33">
        <v>0</v>
      </c>
      <c r="CB136" s="33">
        <v>0</v>
      </c>
      <c r="CC136" s="33">
        <v>0</v>
      </c>
      <c r="CD136" s="33">
        <v>0</v>
      </c>
      <c r="CE136" s="33">
        <v>0</v>
      </c>
      <c r="CF136" s="33">
        <v>0</v>
      </c>
      <c r="CG136" s="33">
        <v>0</v>
      </c>
      <c r="CH136" s="33">
        <v>0</v>
      </c>
      <c r="CI136" s="33">
        <v>0</v>
      </c>
      <c r="CJ136" s="33">
        <v>0</v>
      </c>
      <c r="CK136" s="33">
        <v>0</v>
      </c>
      <c r="CL136" s="33">
        <v>0</v>
      </c>
      <c r="CM136" s="33">
        <v>0</v>
      </c>
      <c r="CN136" s="33">
        <v>0</v>
      </c>
      <c r="CO136" s="33">
        <v>0</v>
      </c>
      <c r="CP136" s="33">
        <v>0</v>
      </c>
      <c r="CQ136" s="33">
        <v>0</v>
      </c>
      <c r="CR136" s="33">
        <v>0</v>
      </c>
      <c r="CS136" s="33">
        <v>0</v>
      </c>
      <c r="CT136" s="33">
        <v>0</v>
      </c>
      <c r="CU136" s="33">
        <v>0</v>
      </c>
      <c r="CV136" s="33">
        <v>0</v>
      </c>
      <c r="CW136" s="33">
        <v>0</v>
      </c>
      <c r="CX136" s="33">
        <v>0</v>
      </c>
      <c r="CY136" s="33">
        <v>0</v>
      </c>
      <c r="CZ136" s="33">
        <v>0</v>
      </c>
      <c r="DA136" s="33">
        <v>0</v>
      </c>
      <c r="DB136" s="33">
        <v>0</v>
      </c>
      <c r="DC136" s="33">
        <v>0</v>
      </c>
      <c r="DD136" s="33">
        <v>0</v>
      </c>
      <c r="DE136" s="33">
        <v>0</v>
      </c>
      <c r="DF136" s="33">
        <v>0</v>
      </c>
      <c r="DG136" s="33">
        <v>0</v>
      </c>
      <c r="DH136" s="33">
        <v>0</v>
      </c>
      <c r="DI136" s="33">
        <v>0</v>
      </c>
      <c r="DJ136" s="33">
        <v>0</v>
      </c>
      <c r="DK136" s="33">
        <v>0</v>
      </c>
      <c r="DL136" s="33">
        <v>0</v>
      </c>
      <c r="DM136" s="33">
        <v>0</v>
      </c>
      <c r="DN136" s="33">
        <v>0</v>
      </c>
      <c r="DO136" s="33">
        <v>0</v>
      </c>
      <c r="DP136" s="33">
        <v>0</v>
      </c>
      <c r="DQ136" s="33">
        <v>0</v>
      </c>
      <c r="DR136" s="33">
        <v>0</v>
      </c>
      <c r="DS136" s="33">
        <v>0</v>
      </c>
      <c r="DT136" s="33">
        <v>0</v>
      </c>
      <c r="DU136" s="33">
        <v>0</v>
      </c>
      <c r="DV136" s="33">
        <v>0</v>
      </c>
      <c r="DW136" s="33">
        <v>1</v>
      </c>
      <c r="DX136" s="33">
        <v>0</v>
      </c>
      <c r="DY136" s="33">
        <v>0</v>
      </c>
      <c r="DZ136" s="33">
        <v>0</v>
      </c>
      <c r="EA136" s="33">
        <v>0</v>
      </c>
      <c r="EB136" s="33">
        <v>0</v>
      </c>
      <c r="EC136" s="33">
        <v>0</v>
      </c>
      <c r="ED136" s="33">
        <v>0</v>
      </c>
      <c r="EE136" s="33">
        <v>0</v>
      </c>
      <c r="EF136" s="33">
        <v>0</v>
      </c>
      <c r="EG136" s="33">
        <v>0</v>
      </c>
      <c r="EH136" s="33">
        <v>0</v>
      </c>
    </row>
    <row r="137" spans="1:138" s="7" customFormat="1" ht="21.95" customHeight="1" thickBot="1" x14ac:dyDescent="0.25">
      <c r="A137" s="137" t="s">
        <v>310</v>
      </c>
      <c r="B137" s="138" t="s">
        <v>409</v>
      </c>
      <c r="C137" s="33">
        <v>0</v>
      </c>
      <c r="D137" s="33">
        <v>0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v>0</v>
      </c>
      <c r="AN137" s="33">
        <v>0</v>
      </c>
      <c r="AO137" s="33">
        <v>0</v>
      </c>
      <c r="AP137" s="33">
        <v>0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33">
        <v>0</v>
      </c>
      <c r="BR137" s="33">
        <v>0</v>
      </c>
      <c r="BS137" s="33">
        <v>0</v>
      </c>
      <c r="BT137" s="33">
        <v>0</v>
      </c>
      <c r="BU137" s="33">
        <v>0</v>
      </c>
      <c r="BV137" s="33">
        <v>0</v>
      </c>
      <c r="BW137" s="33">
        <v>0</v>
      </c>
      <c r="BX137" s="33">
        <v>0</v>
      </c>
      <c r="BY137" s="33">
        <v>0</v>
      </c>
      <c r="BZ137" s="33">
        <v>0</v>
      </c>
      <c r="CA137" s="33">
        <v>0</v>
      </c>
      <c r="CB137" s="33">
        <v>0</v>
      </c>
      <c r="CC137" s="33">
        <v>0</v>
      </c>
      <c r="CD137" s="33">
        <v>0</v>
      </c>
      <c r="CE137" s="33">
        <v>0</v>
      </c>
      <c r="CF137" s="33">
        <v>0</v>
      </c>
      <c r="CG137" s="33">
        <v>0</v>
      </c>
      <c r="CH137" s="33">
        <v>0</v>
      </c>
      <c r="CI137" s="33">
        <v>0</v>
      </c>
      <c r="CJ137" s="33">
        <v>0</v>
      </c>
      <c r="CK137" s="33">
        <v>0</v>
      </c>
      <c r="CL137" s="33">
        <v>0</v>
      </c>
      <c r="CM137" s="33">
        <v>0</v>
      </c>
      <c r="CN137" s="33">
        <v>0</v>
      </c>
      <c r="CO137" s="33">
        <v>0</v>
      </c>
      <c r="CP137" s="33">
        <v>0</v>
      </c>
      <c r="CQ137" s="33">
        <v>0</v>
      </c>
      <c r="CR137" s="33">
        <v>0</v>
      </c>
      <c r="CS137" s="33">
        <v>0</v>
      </c>
      <c r="CT137" s="33">
        <v>0</v>
      </c>
      <c r="CU137" s="33">
        <v>0</v>
      </c>
      <c r="CV137" s="33">
        <v>0</v>
      </c>
      <c r="CW137" s="33">
        <v>0</v>
      </c>
      <c r="CX137" s="33">
        <v>0</v>
      </c>
      <c r="CY137" s="33">
        <v>0</v>
      </c>
      <c r="CZ137" s="33">
        <v>0</v>
      </c>
      <c r="DA137" s="33">
        <v>0</v>
      </c>
      <c r="DB137" s="33">
        <v>0</v>
      </c>
      <c r="DC137" s="33">
        <v>0</v>
      </c>
      <c r="DD137" s="33">
        <v>0</v>
      </c>
      <c r="DE137" s="33">
        <v>0</v>
      </c>
      <c r="DF137" s="33">
        <v>0</v>
      </c>
      <c r="DG137" s="33">
        <v>0</v>
      </c>
      <c r="DH137" s="33">
        <v>0</v>
      </c>
      <c r="DI137" s="33">
        <v>0</v>
      </c>
      <c r="DJ137" s="33">
        <v>0</v>
      </c>
      <c r="DK137" s="33">
        <v>0</v>
      </c>
      <c r="DL137" s="33">
        <v>0</v>
      </c>
      <c r="DM137" s="33">
        <v>0</v>
      </c>
      <c r="DN137" s="33">
        <v>0</v>
      </c>
      <c r="DO137" s="33">
        <v>0</v>
      </c>
      <c r="DP137" s="33">
        <v>0</v>
      </c>
      <c r="DQ137" s="33">
        <v>0</v>
      </c>
      <c r="DR137" s="33">
        <v>0</v>
      </c>
      <c r="DS137" s="33">
        <v>0</v>
      </c>
      <c r="DT137" s="33">
        <v>0</v>
      </c>
      <c r="DU137" s="33">
        <v>0</v>
      </c>
      <c r="DV137" s="33">
        <v>0</v>
      </c>
      <c r="DW137" s="33">
        <v>0</v>
      </c>
      <c r="DX137" s="33">
        <v>1</v>
      </c>
      <c r="DY137" s="33">
        <v>0</v>
      </c>
      <c r="DZ137" s="33">
        <v>0</v>
      </c>
      <c r="EA137" s="33">
        <v>0</v>
      </c>
      <c r="EB137" s="33">
        <v>0</v>
      </c>
      <c r="EC137" s="33">
        <v>0</v>
      </c>
      <c r="ED137" s="33">
        <v>0</v>
      </c>
      <c r="EE137" s="33">
        <v>0</v>
      </c>
      <c r="EF137" s="33">
        <v>0</v>
      </c>
      <c r="EG137" s="33">
        <v>0</v>
      </c>
      <c r="EH137" s="33">
        <v>0</v>
      </c>
    </row>
    <row r="138" spans="1:138" s="7" customFormat="1" ht="21.95" customHeight="1" thickBot="1" x14ac:dyDescent="0.25">
      <c r="A138" s="137" t="s">
        <v>312</v>
      </c>
      <c r="B138" s="138" t="s">
        <v>405</v>
      </c>
      <c r="C138" s="33">
        <v>0</v>
      </c>
      <c r="D138" s="33">
        <v>0</v>
      </c>
      <c r="E138" s="33">
        <v>0</v>
      </c>
      <c r="F138" s="33">
        <v>0</v>
      </c>
      <c r="G138" s="33">
        <v>0</v>
      </c>
      <c r="H138" s="33">
        <v>0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v>0</v>
      </c>
      <c r="AN138" s="33">
        <v>0</v>
      </c>
      <c r="AO138" s="33">
        <v>0</v>
      </c>
      <c r="AP138" s="33">
        <v>0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33">
        <v>0</v>
      </c>
      <c r="BR138" s="33">
        <v>0</v>
      </c>
      <c r="BS138" s="33">
        <v>0</v>
      </c>
      <c r="BT138" s="33">
        <v>0</v>
      </c>
      <c r="BU138" s="33">
        <v>0</v>
      </c>
      <c r="BV138" s="33">
        <v>0</v>
      </c>
      <c r="BW138" s="33">
        <v>0</v>
      </c>
      <c r="BX138" s="33">
        <v>0</v>
      </c>
      <c r="BY138" s="33">
        <v>0</v>
      </c>
      <c r="BZ138" s="33">
        <v>0</v>
      </c>
      <c r="CA138" s="33">
        <v>0</v>
      </c>
      <c r="CB138" s="33">
        <v>0</v>
      </c>
      <c r="CC138" s="33">
        <v>0</v>
      </c>
      <c r="CD138" s="33">
        <v>0</v>
      </c>
      <c r="CE138" s="33">
        <v>0</v>
      </c>
      <c r="CF138" s="33">
        <v>0</v>
      </c>
      <c r="CG138" s="33">
        <v>0</v>
      </c>
      <c r="CH138" s="33">
        <v>0</v>
      </c>
      <c r="CI138" s="33">
        <v>0</v>
      </c>
      <c r="CJ138" s="33">
        <v>0</v>
      </c>
      <c r="CK138" s="33">
        <v>0</v>
      </c>
      <c r="CL138" s="33">
        <v>0</v>
      </c>
      <c r="CM138" s="33">
        <v>0</v>
      </c>
      <c r="CN138" s="33">
        <v>0</v>
      </c>
      <c r="CO138" s="33">
        <v>0</v>
      </c>
      <c r="CP138" s="33">
        <v>0</v>
      </c>
      <c r="CQ138" s="33">
        <v>0</v>
      </c>
      <c r="CR138" s="33">
        <v>0</v>
      </c>
      <c r="CS138" s="33">
        <v>0</v>
      </c>
      <c r="CT138" s="33">
        <v>0</v>
      </c>
      <c r="CU138" s="33">
        <v>0</v>
      </c>
      <c r="CV138" s="33">
        <v>0</v>
      </c>
      <c r="CW138" s="33">
        <v>0</v>
      </c>
      <c r="CX138" s="33">
        <v>0</v>
      </c>
      <c r="CY138" s="33">
        <v>0</v>
      </c>
      <c r="CZ138" s="33">
        <v>0</v>
      </c>
      <c r="DA138" s="33">
        <v>0</v>
      </c>
      <c r="DB138" s="33">
        <v>0</v>
      </c>
      <c r="DC138" s="33">
        <v>0</v>
      </c>
      <c r="DD138" s="33">
        <v>0</v>
      </c>
      <c r="DE138" s="33">
        <v>0</v>
      </c>
      <c r="DF138" s="33">
        <v>0</v>
      </c>
      <c r="DG138" s="33">
        <v>0</v>
      </c>
      <c r="DH138" s="33">
        <v>0</v>
      </c>
      <c r="DI138" s="33">
        <v>0</v>
      </c>
      <c r="DJ138" s="33">
        <v>0</v>
      </c>
      <c r="DK138" s="33">
        <v>0</v>
      </c>
      <c r="DL138" s="33">
        <v>0</v>
      </c>
      <c r="DM138" s="33">
        <v>0</v>
      </c>
      <c r="DN138" s="33">
        <v>0</v>
      </c>
      <c r="DO138" s="33">
        <v>0</v>
      </c>
      <c r="DP138" s="33">
        <v>0</v>
      </c>
      <c r="DQ138" s="33">
        <v>0</v>
      </c>
      <c r="DR138" s="33">
        <v>0</v>
      </c>
      <c r="DS138" s="33">
        <v>0</v>
      </c>
      <c r="DT138" s="33">
        <v>0</v>
      </c>
      <c r="DU138" s="33">
        <v>0</v>
      </c>
      <c r="DV138" s="33">
        <v>0</v>
      </c>
      <c r="DW138" s="33">
        <v>0</v>
      </c>
      <c r="DX138" s="33">
        <v>0</v>
      </c>
      <c r="DY138" s="33">
        <v>1</v>
      </c>
      <c r="DZ138" s="33">
        <v>0</v>
      </c>
      <c r="EA138" s="33">
        <v>0</v>
      </c>
      <c r="EB138" s="33">
        <v>0</v>
      </c>
      <c r="EC138" s="33">
        <v>0</v>
      </c>
      <c r="ED138" s="33">
        <v>0</v>
      </c>
      <c r="EE138" s="33">
        <v>0</v>
      </c>
      <c r="EF138" s="33">
        <v>0</v>
      </c>
      <c r="EG138" s="33">
        <v>0</v>
      </c>
      <c r="EH138" s="33">
        <v>0</v>
      </c>
    </row>
    <row r="139" spans="1:138" s="7" customFormat="1" ht="21.95" customHeight="1" thickBot="1" x14ac:dyDescent="0.25">
      <c r="A139" s="137" t="s">
        <v>314</v>
      </c>
      <c r="B139" s="138" t="s">
        <v>406</v>
      </c>
      <c r="C139" s="33">
        <v>0</v>
      </c>
      <c r="D139" s="33">
        <v>0</v>
      </c>
      <c r="E139" s="33">
        <v>0</v>
      </c>
      <c r="F139" s="33">
        <v>0</v>
      </c>
      <c r="G139" s="33">
        <v>0</v>
      </c>
      <c r="H139" s="33">
        <v>0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v>0</v>
      </c>
      <c r="AN139" s="33">
        <v>0</v>
      </c>
      <c r="AO139" s="33">
        <v>0</v>
      </c>
      <c r="AP139" s="33">
        <v>0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33">
        <v>0</v>
      </c>
      <c r="BR139" s="33">
        <v>0</v>
      </c>
      <c r="BS139" s="33">
        <v>0</v>
      </c>
      <c r="BT139" s="33">
        <v>0</v>
      </c>
      <c r="BU139" s="33">
        <v>0</v>
      </c>
      <c r="BV139" s="33">
        <v>0</v>
      </c>
      <c r="BW139" s="33">
        <v>0</v>
      </c>
      <c r="BX139" s="33">
        <v>0</v>
      </c>
      <c r="BY139" s="33">
        <v>0</v>
      </c>
      <c r="BZ139" s="33">
        <v>0</v>
      </c>
      <c r="CA139" s="33">
        <v>0</v>
      </c>
      <c r="CB139" s="33">
        <v>0</v>
      </c>
      <c r="CC139" s="33">
        <v>0</v>
      </c>
      <c r="CD139" s="33">
        <v>0</v>
      </c>
      <c r="CE139" s="33">
        <v>0</v>
      </c>
      <c r="CF139" s="33">
        <v>0</v>
      </c>
      <c r="CG139" s="33">
        <v>0</v>
      </c>
      <c r="CH139" s="33">
        <v>0</v>
      </c>
      <c r="CI139" s="33">
        <v>0</v>
      </c>
      <c r="CJ139" s="33">
        <v>0</v>
      </c>
      <c r="CK139" s="33">
        <v>0</v>
      </c>
      <c r="CL139" s="33">
        <v>0</v>
      </c>
      <c r="CM139" s="33">
        <v>0</v>
      </c>
      <c r="CN139" s="33">
        <v>0</v>
      </c>
      <c r="CO139" s="33">
        <v>0</v>
      </c>
      <c r="CP139" s="33">
        <v>0</v>
      </c>
      <c r="CQ139" s="33">
        <v>0</v>
      </c>
      <c r="CR139" s="33">
        <v>0</v>
      </c>
      <c r="CS139" s="33">
        <v>0</v>
      </c>
      <c r="CT139" s="33">
        <v>0</v>
      </c>
      <c r="CU139" s="33">
        <v>0</v>
      </c>
      <c r="CV139" s="33">
        <v>0</v>
      </c>
      <c r="CW139" s="33">
        <v>0</v>
      </c>
      <c r="CX139" s="33">
        <v>0</v>
      </c>
      <c r="CY139" s="33">
        <v>0</v>
      </c>
      <c r="CZ139" s="33">
        <v>0</v>
      </c>
      <c r="DA139" s="33">
        <v>0</v>
      </c>
      <c r="DB139" s="33">
        <v>0</v>
      </c>
      <c r="DC139" s="33">
        <v>0</v>
      </c>
      <c r="DD139" s="33">
        <v>0</v>
      </c>
      <c r="DE139" s="33">
        <v>0</v>
      </c>
      <c r="DF139" s="33">
        <v>0</v>
      </c>
      <c r="DG139" s="33">
        <v>0</v>
      </c>
      <c r="DH139" s="33">
        <v>0</v>
      </c>
      <c r="DI139" s="33">
        <v>0</v>
      </c>
      <c r="DJ139" s="33">
        <v>0</v>
      </c>
      <c r="DK139" s="33">
        <v>0</v>
      </c>
      <c r="DL139" s="33">
        <v>0</v>
      </c>
      <c r="DM139" s="33">
        <v>0</v>
      </c>
      <c r="DN139" s="33">
        <v>0</v>
      </c>
      <c r="DO139" s="33">
        <v>0</v>
      </c>
      <c r="DP139" s="33">
        <v>0</v>
      </c>
      <c r="DQ139" s="33">
        <v>0</v>
      </c>
      <c r="DR139" s="33">
        <v>0</v>
      </c>
      <c r="DS139" s="33">
        <v>0</v>
      </c>
      <c r="DT139" s="33">
        <v>0</v>
      </c>
      <c r="DU139" s="33">
        <v>0</v>
      </c>
      <c r="DV139" s="33">
        <v>0</v>
      </c>
      <c r="DW139" s="33">
        <v>0</v>
      </c>
      <c r="DX139" s="33">
        <v>0</v>
      </c>
      <c r="DY139" s="33">
        <v>0</v>
      </c>
      <c r="DZ139" s="33">
        <v>1</v>
      </c>
      <c r="EA139" s="33">
        <v>0</v>
      </c>
      <c r="EB139" s="33">
        <v>0</v>
      </c>
      <c r="EC139" s="33">
        <v>0</v>
      </c>
      <c r="ED139" s="33">
        <v>0</v>
      </c>
      <c r="EE139" s="33">
        <v>0</v>
      </c>
      <c r="EF139" s="33">
        <v>0</v>
      </c>
      <c r="EG139" s="33">
        <v>0</v>
      </c>
      <c r="EH139" s="33">
        <v>0</v>
      </c>
    </row>
    <row r="140" spans="1:138" s="7" customFormat="1" ht="21.95" customHeight="1" thickBot="1" x14ac:dyDescent="0.25">
      <c r="A140" s="137" t="s">
        <v>370</v>
      </c>
      <c r="B140" s="138" t="s">
        <v>407</v>
      </c>
      <c r="C140" s="33">
        <v>0</v>
      </c>
      <c r="D140" s="33">
        <v>0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v>0</v>
      </c>
      <c r="AX140" s="33">
        <v>0</v>
      </c>
      <c r="AY140" s="33">
        <v>0</v>
      </c>
      <c r="AZ140" s="33">
        <v>0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33">
        <v>0</v>
      </c>
      <c r="BR140" s="33">
        <v>0</v>
      </c>
      <c r="BS140" s="33">
        <v>0</v>
      </c>
      <c r="BT140" s="33">
        <v>0</v>
      </c>
      <c r="BU140" s="33">
        <v>0</v>
      </c>
      <c r="BV140" s="33">
        <v>0</v>
      </c>
      <c r="BW140" s="33">
        <v>0</v>
      </c>
      <c r="BX140" s="33">
        <v>0</v>
      </c>
      <c r="BY140" s="33">
        <v>0</v>
      </c>
      <c r="BZ140" s="33">
        <v>0</v>
      </c>
      <c r="CA140" s="33">
        <v>0</v>
      </c>
      <c r="CB140" s="33">
        <v>0</v>
      </c>
      <c r="CC140" s="33">
        <v>0</v>
      </c>
      <c r="CD140" s="33">
        <v>0</v>
      </c>
      <c r="CE140" s="33">
        <v>0</v>
      </c>
      <c r="CF140" s="33">
        <v>0</v>
      </c>
      <c r="CG140" s="33">
        <v>0</v>
      </c>
      <c r="CH140" s="33">
        <v>0</v>
      </c>
      <c r="CI140" s="33">
        <v>0</v>
      </c>
      <c r="CJ140" s="33">
        <v>0</v>
      </c>
      <c r="CK140" s="33">
        <v>0</v>
      </c>
      <c r="CL140" s="33">
        <v>0</v>
      </c>
      <c r="CM140" s="33">
        <v>0</v>
      </c>
      <c r="CN140" s="33">
        <v>0</v>
      </c>
      <c r="CO140" s="33">
        <v>0</v>
      </c>
      <c r="CP140" s="33">
        <v>0</v>
      </c>
      <c r="CQ140" s="33">
        <v>0</v>
      </c>
      <c r="CR140" s="33">
        <v>0</v>
      </c>
      <c r="CS140" s="33">
        <v>0</v>
      </c>
      <c r="CT140" s="33">
        <v>0</v>
      </c>
      <c r="CU140" s="33">
        <v>0</v>
      </c>
      <c r="CV140" s="33">
        <v>0</v>
      </c>
      <c r="CW140" s="33">
        <v>0</v>
      </c>
      <c r="CX140" s="33">
        <v>0</v>
      </c>
      <c r="CY140" s="33">
        <v>0</v>
      </c>
      <c r="CZ140" s="33">
        <v>0</v>
      </c>
      <c r="DA140" s="33">
        <v>0</v>
      </c>
      <c r="DB140" s="33">
        <v>0</v>
      </c>
      <c r="DC140" s="33">
        <v>0</v>
      </c>
      <c r="DD140" s="33">
        <v>0</v>
      </c>
      <c r="DE140" s="33">
        <v>0</v>
      </c>
      <c r="DF140" s="33">
        <v>0</v>
      </c>
      <c r="DG140" s="33">
        <v>0</v>
      </c>
      <c r="DH140" s="33">
        <v>0</v>
      </c>
      <c r="DI140" s="33">
        <v>0</v>
      </c>
      <c r="DJ140" s="33">
        <v>0</v>
      </c>
      <c r="DK140" s="33">
        <v>0</v>
      </c>
      <c r="DL140" s="33">
        <v>0</v>
      </c>
      <c r="DM140" s="33">
        <v>0</v>
      </c>
      <c r="DN140" s="33">
        <v>0</v>
      </c>
      <c r="DO140" s="33">
        <v>0</v>
      </c>
      <c r="DP140" s="33">
        <v>0</v>
      </c>
      <c r="DQ140" s="33">
        <v>0</v>
      </c>
      <c r="DR140" s="33">
        <v>0</v>
      </c>
      <c r="DS140" s="33">
        <v>0</v>
      </c>
      <c r="DT140" s="33">
        <v>0</v>
      </c>
      <c r="DU140" s="33">
        <v>0</v>
      </c>
      <c r="DV140" s="33">
        <v>0</v>
      </c>
      <c r="DW140" s="33">
        <v>0</v>
      </c>
      <c r="DX140" s="33">
        <v>0</v>
      </c>
      <c r="DY140" s="33">
        <v>0</v>
      </c>
      <c r="DZ140" s="33">
        <v>0</v>
      </c>
      <c r="EA140" s="33">
        <v>1</v>
      </c>
      <c r="EB140" s="33">
        <v>0</v>
      </c>
      <c r="EC140" s="33">
        <v>0</v>
      </c>
      <c r="ED140" s="33">
        <v>0</v>
      </c>
      <c r="EE140" s="33">
        <v>0</v>
      </c>
      <c r="EF140" s="33">
        <v>0</v>
      </c>
      <c r="EG140" s="33">
        <v>0</v>
      </c>
      <c r="EH140" s="33">
        <v>0</v>
      </c>
    </row>
    <row r="141" spans="1:138" s="7" customFormat="1" ht="21.95" customHeight="1" thickBot="1" x14ac:dyDescent="0.25">
      <c r="A141" s="137" t="s">
        <v>371</v>
      </c>
      <c r="B141" s="138" t="s">
        <v>303</v>
      </c>
      <c r="C141" s="33">
        <v>0</v>
      </c>
      <c r="D141" s="33">
        <v>0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v>0</v>
      </c>
      <c r="AX141" s="33">
        <v>0</v>
      </c>
      <c r="AY141" s="33">
        <v>0</v>
      </c>
      <c r="AZ141" s="33">
        <v>0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33">
        <v>0</v>
      </c>
      <c r="BR141" s="33">
        <v>0</v>
      </c>
      <c r="BS141" s="33">
        <v>0</v>
      </c>
      <c r="BT141" s="33">
        <v>0</v>
      </c>
      <c r="BU141" s="33">
        <v>0</v>
      </c>
      <c r="BV141" s="33">
        <v>0</v>
      </c>
      <c r="BW141" s="33">
        <v>0</v>
      </c>
      <c r="BX141" s="33">
        <v>0</v>
      </c>
      <c r="BY141" s="33">
        <v>0</v>
      </c>
      <c r="BZ141" s="33">
        <v>0</v>
      </c>
      <c r="CA141" s="33">
        <v>0</v>
      </c>
      <c r="CB141" s="33">
        <v>0</v>
      </c>
      <c r="CC141" s="33">
        <v>0</v>
      </c>
      <c r="CD141" s="33">
        <v>0</v>
      </c>
      <c r="CE141" s="33">
        <v>0</v>
      </c>
      <c r="CF141" s="33">
        <v>0</v>
      </c>
      <c r="CG141" s="33">
        <v>0</v>
      </c>
      <c r="CH141" s="33">
        <v>0</v>
      </c>
      <c r="CI141" s="33">
        <v>0</v>
      </c>
      <c r="CJ141" s="33">
        <v>0</v>
      </c>
      <c r="CK141" s="33">
        <v>0</v>
      </c>
      <c r="CL141" s="33">
        <v>0</v>
      </c>
      <c r="CM141" s="33">
        <v>0</v>
      </c>
      <c r="CN141" s="33">
        <v>0</v>
      </c>
      <c r="CO141" s="33">
        <v>0</v>
      </c>
      <c r="CP141" s="33">
        <v>0</v>
      </c>
      <c r="CQ141" s="33">
        <v>0</v>
      </c>
      <c r="CR141" s="33">
        <v>0</v>
      </c>
      <c r="CS141" s="33">
        <v>0</v>
      </c>
      <c r="CT141" s="33">
        <v>0</v>
      </c>
      <c r="CU141" s="33">
        <v>0</v>
      </c>
      <c r="CV141" s="33">
        <v>0</v>
      </c>
      <c r="CW141" s="33">
        <v>0</v>
      </c>
      <c r="CX141" s="33">
        <v>0</v>
      </c>
      <c r="CY141" s="33">
        <v>0</v>
      </c>
      <c r="CZ141" s="33">
        <v>0</v>
      </c>
      <c r="DA141" s="33">
        <v>0</v>
      </c>
      <c r="DB141" s="33">
        <v>0</v>
      </c>
      <c r="DC141" s="33">
        <v>0</v>
      </c>
      <c r="DD141" s="33">
        <v>0</v>
      </c>
      <c r="DE141" s="33">
        <v>0</v>
      </c>
      <c r="DF141" s="33">
        <v>0</v>
      </c>
      <c r="DG141" s="33">
        <v>0</v>
      </c>
      <c r="DH141" s="33">
        <v>0</v>
      </c>
      <c r="DI141" s="33">
        <v>0</v>
      </c>
      <c r="DJ141" s="33">
        <v>0</v>
      </c>
      <c r="DK141" s="33">
        <v>0</v>
      </c>
      <c r="DL141" s="33">
        <v>0</v>
      </c>
      <c r="DM141" s="33">
        <v>0</v>
      </c>
      <c r="DN141" s="33">
        <v>0</v>
      </c>
      <c r="DO141" s="33">
        <v>0</v>
      </c>
      <c r="DP141" s="33">
        <v>0</v>
      </c>
      <c r="DQ141" s="33">
        <v>0</v>
      </c>
      <c r="DR141" s="33">
        <v>0</v>
      </c>
      <c r="DS141" s="33">
        <v>0</v>
      </c>
      <c r="DT141" s="33">
        <v>0</v>
      </c>
      <c r="DU141" s="33">
        <v>0</v>
      </c>
      <c r="DV141" s="33">
        <v>0</v>
      </c>
      <c r="DW141" s="33">
        <v>0</v>
      </c>
      <c r="DX141" s="33">
        <v>0</v>
      </c>
      <c r="DY141" s="33">
        <v>0</v>
      </c>
      <c r="DZ141" s="33">
        <v>0</v>
      </c>
      <c r="EA141" s="33">
        <v>0</v>
      </c>
      <c r="EB141" s="33">
        <v>1</v>
      </c>
      <c r="EC141" s="33">
        <v>0</v>
      </c>
      <c r="ED141" s="33">
        <v>0</v>
      </c>
      <c r="EE141" s="33">
        <v>0</v>
      </c>
      <c r="EF141" s="33">
        <v>0</v>
      </c>
      <c r="EG141" s="33">
        <v>0</v>
      </c>
      <c r="EH141" s="33">
        <v>0</v>
      </c>
    </row>
    <row r="142" spans="1:138" s="7" customFormat="1" ht="21.95" customHeight="1" thickBot="1" x14ac:dyDescent="0.25">
      <c r="A142" s="137" t="s">
        <v>372</v>
      </c>
      <c r="B142" s="138" t="s">
        <v>305</v>
      </c>
      <c r="C142" s="33">
        <v>0</v>
      </c>
      <c r="D142" s="33">
        <v>0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0</v>
      </c>
      <c r="AX142" s="33">
        <v>0</v>
      </c>
      <c r="AY142" s="33">
        <v>0</v>
      </c>
      <c r="AZ142" s="33">
        <v>0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33">
        <v>0</v>
      </c>
      <c r="BR142" s="33">
        <v>0</v>
      </c>
      <c r="BS142" s="33">
        <v>0</v>
      </c>
      <c r="BT142" s="33">
        <v>0</v>
      </c>
      <c r="BU142" s="33">
        <v>0</v>
      </c>
      <c r="BV142" s="33">
        <v>0</v>
      </c>
      <c r="BW142" s="33">
        <v>0</v>
      </c>
      <c r="BX142" s="33">
        <v>0</v>
      </c>
      <c r="BY142" s="33">
        <v>0</v>
      </c>
      <c r="BZ142" s="33">
        <v>0</v>
      </c>
      <c r="CA142" s="33">
        <v>0</v>
      </c>
      <c r="CB142" s="33">
        <v>0</v>
      </c>
      <c r="CC142" s="33">
        <v>0</v>
      </c>
      <c r="CD142" s="33">
        <v>0</v>
      </c>
      <c r="CE142" s="33">
        <v>0</v>
      </c>
      <c r="CF142" s="33">
        <v>0</v>
      </c>
      <c r="CG142" s="33">
        <v>0</v>
      </c>
      <c r="CH142" s="33">
        <v>0</v>
      </c>
      <c r="CI142" s="33">
        <v>0</v>
      </c>
      <c r="CJ142" s="33">
        <v>0</v>
      </c>
      <c r="CK142" s="33">
        <v>0</v>
      </c>
      <c r="CL142" s="33">
        <v>0</v>
      </c>
      <c r="CM142" s="33">
        <v>0</v>
      </c>
      <c r="CN142" s="33">
        <v>0</v>
      </c>
      <c r="CO142" s="33">
        <v>0</v>
      </c>
      <c r="CP142" s="33">
        <v>0</v>
      </c>
      <c r="CQ142" s="33">
        <v>0</v>
      </c>
      <c r="CR142" s="33">
        <v>0</v>
      </c>
      <c r="CS142" s="33">
        <v>0</v>
      </c>
      <c r="CT142" s="33">
        <v>0</v>
      </c>
      <c r="CU142" s="33">
        <v>0</v>
      </c>
      <c r="CV142" s="33">
        <v>0</v>
      </c>
      <c r="CW142" s="33">
        <v>0</v>
      </c>
      <c r="CX142" s="33">
        <v>0</v>
      </c>
      <c r="CY142" s="33">
        <v>0</v>
      </c>
      <c r="CZ142" s="33">
        <v>0</v>
      </c>
      <c r="DA142" s="33">
        <v>0</v>
      </c>
      <c r="DB142" s="33">
        <v>0</v>
      </c>
      <c r="DC142" s="33">
        <v>0</v>
      </c>
      <c r="DD142" s="33">
        <v>0</v>
      </c>
      <c r="DE142" s="33">
        <v>0</v>
      </c>
      <c r="DF142" s="33">
        <v>0</v>
      </c>
      <c r="DG142" s="33">
        <v>0</v>
      </c>
      <c r="DH142" s="33">
        <v>0</v>
      </c>
      <c r="DI142" s="33">
        <v>0</v>
      </c>
      <c r="DJ142" s="33">
        <v>0</v>
      </c>
      <c r="DK142" s="33">
        <v>0</v>
      </c>
      <c r="DL142" s="33">
        <v>0</v>
      </c>
      <c r="DM142" s="33">
        <v>0</v>
      </c>
      <c r="DN142" s="33">
        <v>0</v>
      </c>
      <c r="DO142" s="33">
        <v>0</v>
      </c>
      <c r="DP142" s="33">
        <v>0</v>
      </c>
      <c r="DQ142" s="33">
        <v>0</v>
      </c>
      <c r="DR142" s="33">
        <v>0</v>
      </c>
      <c r="DS142" s="33">
        <v>0</v>
      </c>
      <c r="DT142" s="33">
        <v>0</v>
      </c>
      <c r="DU142" s="33">
        <v>0</v>
      </c>
      <c r="DV142" s="33">
        <v>0</v>
      </c>
      <c r="DW142" s="33">
        <v>0</v>
      </c>
      <c r="DX142" s="33">
        <v>0</v>
      </c>
      <c r="DY142" s="33">
        <v>0</v>
      </c>
      <c r="DZ142" s="33">
        <v>0</v>
      </c>
      <c r="EA142" s="33">
        <v>0</v>
      </c>
      <c r="EB142" s="33">
        <v>0</v>
      </c>
      <c r="EC142" s="33">
        <v>1</v>
      </c>
      <c r="ED142" s="33">
        <v>0</v>
      </c>
      <c r="EE142" s="33">
        <v>0</v>
      </c>
      <c r="EF142" s="33">
        <v>0</v>
      </c>
      <c r="EG142" s="33">
        <v>0</v>
      </c>
      <c r="EH142" s="33">
        <v>0</v>
      </c>
    </row>
    <row r="143" spans="1:138" s="7" customFormat="1" ht="21.95" customHeight="1" thickBot="1" x14ac:dyDescent="0.25">
      <c r="A143" s="137" t="s">
        <v>373</v>
      </c>
      <c r="B143" s="138" t="s">
        <v>307</v>
      </c>
      <c r="C143" s="33">
        <v>0</v>
      </c>
      <c r="D143" s="33">
        <v>0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3">
        <v>0</v>
      </c>
      <c r="BL143" s="33">
        <v>0</v>
      </c>
      <c r="BM143" s="33">
        <v>0</v>
      </c>
      <c r="BN143" s="33">
        <v>0</v>
      </c>
      <c r="BO143" s="33">
        <v>0</v>
      </c>
      <c r="BP143" s="33">
        <v>0</v>
      </c>
      <c r="BQ143" s="33">
        <v>0</v>
      </c>
      <c r="BR143" s="33">
        <v>0</v>
      </c>
      <c r="BS143" s="33">
        <v>0</v>
      </c>
      <c r="BT143" s="33">
        <v>0</v>
      </c>
      <c r="BU143" s="33">
        <v>0</v>
      </c>
      <c r="BV143" s="33">
        <v>0</v>
      </c>
      <c r="BW143" s="33">
        <v>0</v>
      </c>
      <c r="BX143" s="33">
        <v>0</v>
      </c>
      <c r="BY143" s="33">
        <v>0</v>
      </c>
      <c r="BZ143" s="33">
        <v>0</v>
      </c>
      <c r="CA143" s="33">
        <v>0</v>
      </c>
      <c r="CB143" s="33">
        <v>0</v>
      </c>
      <c r="CC143" s="33">
        <v>0</v>
      </c>
      <c r="CD143" s="33">
        <v>0</v>
      </c>
      <c r="CE143" s="33">
        <v>0</v>
      </c>
      <c r="CF143" s="33">
        <v>0</v>
      </c>
      <c r="CG143" s="33">
        <v>0</v>
      </c>
      <c r="CH143" s="33">
        <v>0</v>
      </c>
      <c r="CI143" s="33">
        <v>0</v>
      </c>
      <c r="CJ143" s="33">
        <v>0</v>
      </c>
      <c r="CK143" s="33">
        <v>0</v>
      </c>
      <c r="CL143" s="33">
        <v>0</v>
      </c>
      <c r="CM143" s="33">
        <v>0</v>
      </c>
      <c r="CN143" s="33">
        <v>0</v>
      </c>
      <c r="CO143" s="33">
        <v>0</v>
      </c>
      <c r="CP143" s="33">
        <v>0</v>
      </c>
      <c r="CQ143" s="33">
        <v>0</v>
      </c>
      <c r="CR143" s="33">
        <v>0</v>
      </c>
      <c r="CS143" s="33">
        <v>0</v>
      </c>
      <c r="CT143" s="33">
        <v>0</v>
      </c>
      <c r="CU143" s="33">
        <v>0</v>
      </c>
      <c r="CV143" s="33">
        <v>0</v>
      </c>
      <c r="CW143" s="33">
        <v>0</v>
      </c>
      <c r="CX143" s="33">
        <v>0</v>
      </c>
      <c r="CY143" s="33">
        <v>0</v>
      </c>
      <c r="CZ143" s="33">
        <v>0</v>
      </c>
      <c r="DA143" s="33">
        <v>0</v>
      </c>
      <c r="DB143" s="33">
        <v>0</v>
      </c>
      <c r="DC143" s="33">
        <v>0</v>
      </c>
      <c r="DD143" s="33">
        <v>0</v>
      </c>
      <c r="DE143" s="33">
        <v>0</v>
      </c>
      <c r="DF143" s="33">
        <v>0</v>
      </c>
      <c r="DG143" s="33">
        <v>0</v>
      </c>
      <c r="DH143" s="33">
        <v>0</v>
      </c>
      <c r="DI143" s="33">
        <v>0</v>
      </c>
      <c r="DJ143" s="33">
        <v>0</v>
      </c>
      <c r="DK143" s="33">
        <v>0</v>
      </c>
      <c r="DL143" s="33">
        <v>0</v>
      </c>
      <c r="DM143" s="33">
        <v>0</v>
      </c>
      <c r="DN143" s="33">
        <v>0</v>
      </c>
      <c r="DO143" s="33">
        <v>0</v>
      </c>
      <c r="DP143" s="33">
        <v>0</v>
      </c>
      <c r="DQ143" s="33">
        <v>0</v>
      </c>
      <c r="DR143" s="33">
        <v>0</v>
      </c>
      <c r="DS143" s="33">
        <v>0</v>
      </c>
      <c r="DT143" s="33">
        <v>0</v>
      </c>
      <c r="DU143" s="33">
        <v>0</v>
      </c>
      <c r="DV143" s="33">
        <v>0</v>
      </c>
      <c r="DW143" s="33">
        <v>0</v>
      </c>
      <c r="DX143" s="33">
        <v>0</v>
      </c>
      <c r="DY143" s="33">
        <v>0</v>
      </c>
      <c r="DZ143" s="33">
        <v>0</v>
      </c>
      <c r="EA143" s="33">
        <v>0</v>
      </c>
      <c r="EB143" s="33">
        <v>0</v>
      </c>
      <c r="EC143" s="33">
        <v>0</v>
      </c>
      <c r="ED143" s="33">
        <v>1</v>
      </c>
      <c r="EE143" s="33">
        <v>0</v>
      </c>
      <c r="EF143" s="33">
        <v>0</v>
      </c>
      <c r="EG143" s="33">
        <v>0</v>
      </c>
      <c r="EH143" s="33">
        <v>0</v>
      </c>
    </row>
    <row r="144" spans="1:138" s="7" customFormat="1" ht="21.95" customHeight="1" thickBot="1" x14ac:dyDescent="0.25">
      <c r="A144" s="137" t="s">
        <v>374</v>
      </c>
      <c r="B144" s="138" t="s">
        <v>309</v>
      </c>
      <c r="C144" s="33">
        <v>0</v>
      </c>
      <c r="D144" s="33">
        <v>0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v>0</v>
      </c>
      <c r="AX144" s="33">
        <v>0</v>
      </c>
      <c r="AY144" s="33">
        <v>0</v>
      </c>
      <c r="AZ144" s="33">
        <v>0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0</v>
      </c>
      <c r="BH144" s="33">
        <v>0</v>
      </c>
      <c r="BI144" s="33">
        <v>0</v>
      </c>
      <c r="BJ144" s="33">
        <v>0</v>
      </c>
      <c r="BK144" s="33">
        <v>0</v>
      </c>
      <c r="BL144" s="33">
        <v>0</v>
      </c>
      <c r="BM144" s="33">
        <v>0</v>
      </c>
      <c r="BN144" s="33">
        <v>0</v>
      </c>
      <c r="BO144" s="33">
        <v>0</v>
      </c>
      <c r="BP144" s="33">
        <v>0</v>
      </c>
      <c r="BQ144" s="33">
        <v>0</v>
      </c>
      <c r="BR144" s="33">
        <v>0</v>
      </c>
      <c r="BS144" s="33">
        <v>0</v>
      </c>
      <c r="BT144" s="33">
        <v>0</v>
      </c>
      <c r="BU144" s="33">
        <v>0</v>
      </c>
      <c r="BV144" s="33">
        <v>0</v>
      </c>
      <c r="BW144" s="33">
        <v>0</v>
      </c>
      <c r="BX144" s="33">
        <v>0</v>
      </c>
      <c r="BY144" s="33">
        <v>0</v>
      </c>
      <c r="BZ144" s="33">
        <v>0</v>
      </c>
      <c r="CA144" s="33">
        <v>0</v>
      </c>
      <c r="CB144" s="33">
        <v>0</v>
      </c>
      <c r="CC144" s="33">
        <v>0</v>
      </c>
      <c r="CD144" s="33">
        <v>0</v>
      </c>
      <c r="CE144" s="33">
        <v>0</v>
      </c>
      <c r="CF144" s="33">
        <v>0</v>
      </c>
      <c r="CG144" s="33">
        <v>0</v>
      </c>
      <c r="CH144" s="33">
        <v>0</v>
      </c>
      <c r="CI144" s="33">
        <v>0</v>
      </c>
      <c r="CJ144" s="33">
        <v>0</v>
      </c>
      <c r="CK144" s="33">
        <v>0</v>
      </c>
      <c r="CL144" s="33">
        <v>0</v>
      </c>
      <c r="CM144" s="33">
        <v>0</v>
      </c>
      <c r="CN144" s="33">
        <v>0</v>
      </c>
      <c r="CO144" s="33">
        <v>0</v>
      </c>
      <c r="CP144" s="33">
        <v>0</v>
      </c>
      <c r="CQ144" s="33">
        <v>0</v>
      </c>
      <c r="CR144" s="33">
        <v>0</v>
      </c>
      <c r="CS144" s="33">
        <v>0</v>
      </c>
      <c r="CT144" s="33">
        <v>0</v>
      </c>
      <c r="CU144" s="33">
        <v>0</v>
      </c>
      <c r="CV144" s="33">
        <v>0</v>
      </c>
      <c r="CW144" s="33">
        <v>0</v>
      </c>
      <c r="CX144" s="33">
        <v>0</v>
      </c>
      <c r="CY144" s="33">
        <v>0</v>
      </c>
      <c r="CZ144" s="33">
        <v>0</v>
      </c>
      <c r="DA144" s="33">
        <v>0</v>
      </c>
      <c r="DB144" s="33">
        <v>0</v>
      </c>
      <c r="DC144" s="33">
        <v>0</v>
      </c>
      <c r="DD144" s="33">
        <v>0</v>
      </c>
      <c r="DE144" s="33">
        <v>0</v>
      </c>
      <c r="DF144" s="33">
        <v>0</v>
      </c>
      <c r="DG144" s="33">
        <v>0</v>
      </c>
      <c r="DH144" s="33">
        <v>0</v>
      </c>
      <c r="DI144" s="33">
        <v>0</v>
      </c>
      <c r="DJ144" s="33">
        <v>0</v>
      </c>
      <c r="DK144" s="33">
        <v>0</v>
      </c>
      <c r="DL144" s="33">
        <v>0</v>
      </c>
      <c r="DM144" s="33">
        <v>0</v>
      </c>
      <c r="DN144" s="33">
        <v>0</v>
      </c>
      <c r="DO144" s="33">
        <v>0</v>
      </c>
      <c r="DP144" s="33">
        <v>0</v>
      </c>
      <c r="DQ144" s="33">
        <v>0</v>
      </c>
      <c r="DR144" s="33">
        <v>0</v>
      </c>
      <c r="DS144" s="33">
        <v>0</v>
      </c>
      <c r="DT144" s="33">
        <v>0</v>
      </c>
      <c r="DU144" s="33">
        <v>0</v>
      </c>
      <c r="DV144" s="33">
        <v>0</v>
      </c>
      <c r="DW144" s="33">
        <v>0</v>
      </c>
      <c r="DX144" s="33">
        <v>0</v>
      </c>
      <c r="DY144" s="33">
        <v>0</v>
      </c>
      <c r="DZ144" s="33">
        <v>0</v>
      </c>
      <c r="EA144" s="33">
        <v>0</v>
      </c>
      <c r="EB144" s="33">
        <v>0</v>
      </c>
      <c r="EC144" s="33">
        <v>0</v>
      </c>
      <c r="ED144" s="33">
        <v>0</v>
      </c>
      <c r="EE144" s="33">
        <v>1</v>
      </c>
      <c r="EF144" s="33">
        <v>0</v>
      </c>
      <c r="EG144" s="33">
        <v>0</v>
      </c>
      <c r="EH144" s="33">
        <v>0</v>
      </c>
    </row>
    <row r="145" spans="1:138" s="7" customFormat="1" ht="21.95" customHeight="1" thickBot="1" x14ac:dyDescent="0.25">
      <c r="A145" s="137" t="s">
        <v>375</v>
      </c>
      <c r="B145" s="138" t="s">
        <v>311</v>
      </c>
      <c r="C145" s="33">
        <v>0</v>
      </c>
      <c r="D145" s="33">
        <v>0</v>
      </c>
      <c r="E145" s="33">
        <v>0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33">
        <v>0</v>
      </c>
      <c r="BR145" s="33">
        <v>0</v>
      </c>
      <c r="BS145" s="33">
        <v>0</v>
      </c>
      <c r="BT145" s="33">
        <v>0</v>
      </c>
      <c r="BU145" s="33">
        <v>0</v>
      </c>
      <c r="BV145" s="33">
        <v>0</v>
      </c>
      <c r="BW145" s="33">
        <v>0</v>
      </c>
      <c r="BX145" s="33">
        <v>0</v>
      </c>
      <c r="BY145" s="33">
        <v>0</v>
      </c>
      <c r="BZ145" s="33">
        <v>0</v>
      </c>
      <c r="CA145" s="33">
        <v>0</v>
      </c>
      <c r="CB145" s="33">
        <v>0</v>
      </c>
      <c r="CC145" s="33">
        <v>0</v>
      </c>
      <c r="CD145" s="33">
        <v>0</v>
      </c>
      <c r="CE145" s="33">
        <v>0</v>
      </c>
      <c r="CF145" s="33">
        <v>0</v>
      </c>
      <c r="CG145" s="33">
        <v>0</v>
      </c>
      <c r="CH145" s="33">
        <v>0</v>
      </c>
      <c r="CI145" s="33">
        <v>0</v>
      </c>
      <c r="CJ145" s="33">
        <v>0</v>
      </c>
      <c r="CK145" s="33">
        <v>0</v>
      </c>
      <c r="CL145" s="33">
        <v>0</v>
      </c>
      <c r="CM145" s="33">
        <v>0</v>
      </c>
      <c r="CN145" s="33">
        <v>0</v>
      </c>
      <c r="CO145" s="33">
        <v>0</v>
      </c>
      <c r="CP145" s="33">
        <v>0</v>
      </c>
      <c r="CQ145" s="33">
        <v>0</v>
      </c>
      <c r="CR145" s="33">
        <v>0</v>
      </c>
      <c r="CS145" s="33">
        <v>0</v>
      </c>
      <c r="CT145" s="33">
        <v>0</v>
      </c>
      <c r="CU145" s="33">
        <v>0</v>
      </c>
      <c r="CV145" s="33">
        <v>0</v>
      </c>
      <c r="CW145" s="33">
        <v>0</v>
      </c>
      <c r="CX145" s="33">
        <v>0</v>
      </c>
      <c r="CY145" s="33">
        <v>0</v>
      </c>
      <c r="CZ145" s="33">
        <v>0</v>
      </c>
      <c r="DA145" s="33">
        <v>0</v>
      </c>
      <c r="DB145" s="33">
        <v>0</v>
      </c>
      <c r="DC145" s="33">
        <v>0</v>
      </c>
      <c r="DD145" s="33">
        <v>0</v>
      </c>
      <c r="DE145" s="33">
        <v>0</v>
      </c>
      <c r="DF145" s="33">
        <v>0</v>
      </c>
      <c r="DG145" s="33">
        <v>0</v>
      </c>
      <c r="DH145" s="33">
        <v>0</v>
      </c>
      <c r="DI145" s="33">
        <v>0</v>
      </c>
      <c r="DJ145" s="33">
        <v>0</v>
      </c>
      <c r="DK145" s="33">
        <v>0</v>
      </c>
      <c r="DL145" s="33">
        <v>0</v>
      </c>
      <c r="DM145" s="33">
        <v>0</v>
      </c>
      <c r="DN145" s="33">
        <v>0</v>
      </c>
      <c r="DO145" s="33">
        <v>0</v>
      </c>
      <c r="DP145" s="33">
        <v>0</v>
      </c>
      <c r="DQ145" s="33">
        <v>0</v>
      </c>
      <c r="DR145" s="33">
        <v>0</v>
      </c>
      <c r="DS145" s="33">
        <v>0</v>
      </c>
      <c r="DT145" s="33">
        <v>0</v>
      </c>
      <c r="DU145" s="33">
        <v>0</v>
      </c>
      <c r="DV145" s="33">
        <v>0</v>
      </c>
      <c r="DW145" s="33">
        <v>0</v>
      </c>
      <c r="DX145" s="33">
        <v>0</v>
      </c>
      <c r="DY145" s="33">
        <v>0</v>
      </c>
      <c r="DZ145" s="33">
        <v>0</v>
      </c>
      <c r="EA145" s="33">
        <v>0</v>
      </c>
      <c r="EB145" s="33">
        <v>0</v>
      </c>
      <c r="EC145" s="33">
        <v>0</v>
      </c>
      <c r="ED145" s="33">
        <v>0</v>
      </c>
      <c r="EE145" s="33">
        <v>0</v>
      </c>
      <c r="EF145" s="33">
        <v>1</v>
      </c>
      <c r="EG145" s="33">
        <v>0</v>
      </c>
      <c r="EH145" s="33">
        <v>0</v>
      </c>
    </row>
    <row r="146" spans="1:138" s="7" customFormat="1" ht="21.95" customHeight="1" thickBot="1" x14ac:dyDescent="0.25">
      <c r="A146" s="137" t="s">
        <v>376</v>
      </c>
      <c r="B146" s="138" t="s">
        <v>313</v>
      </c>
      <c r="C146" s="33">
        <v>0</v>
      </c>
      <c r="D146" s="33">
        <v>0</v>
      </c>
      <c r="E146" s="33">
        <v>0</v>
      </c>
      <c r="F146" s="33">
        <v>0</v>
      </c>
      <c r="G146" s="33">
        <v>0</v>
      </c>
      <c r="H146" s="33">
        <v>0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v>0</v>
      </c>
      <c r="BH146" s="33">
        <v>0</v>
      </c>
      <c r="BI146" s="33">
        <v>0</v>
      </c>
      <c r="BJ146" s="33">
        <v>0</v>
      </c>
      <c r="BK146" s="33">
        <v>0</v>
      </c>
      <c r="BL146" s="33">
        <v>0</v>
      </c>
      <c r="BM146" s="33">
        <v>0</v>
      </c>
      <c r="BN146" s="33">
        <v>0</v>
      </c>
      <c r="BO146" s="33">
        <v>0</v>
      </c>
      <c r="BP146" s="33">
        <v>0</v>
      </c>
      <c r="BQ146" s="33">
        <v>0</v>
      </c>
      <c r="BR146" s="33">
        <v>0</v>
      </c>
      <c r="BS146" s="33">
        <v>0</v>
      </c>
      <c r="BT146" s="33">
        <v>0</v>
      </c>
      <c r="BU146" s="33">
        <v>0</v>
      </c>
      <c r="BV146" s="33">
        <v>0</v>
      </c>
      <c r="BW146" s="33">
        <v>0</v>
      </c>
      <c r="BX146" s="33">
        <v>0</v>
      </c>
      <c r="BY146" s="33">
        <v>0</v>
      </c>
      <c r="BZ146" s="33">
        <v>0</v>
      </c>
      <c r="CA146" s="33">
        <v>0</v>
      </c>
      <c r="CB146" s="33">
        <v>0</v>
      </c>
      <c r="CC146" s="33">
        <v>0</v>
      </c>
      <c r="CD146" s="33">
        <v>0</v>
      </c>
      <c r="CE146" s="33">
        <v>0</v>
      </c>
      <c r="CF146" s="33">
        <v>0</v>
      </c>
      <c r="CG146" s="33">
        <v>0</v>
      </c>
      <c r="CH146" s="33">
        <v>0</v>
      </c>
      <c r="CI146" s="33">
        <v>0</v>
      </c>
      <c r="CJ146" s="33">
        <v>0</v>
      </c>
      <c r="CK146" s="33">
        <v>0</v>
      </c>
      <c r="CL146" s="33">
        <v>0</v>
      </c>
      <c r="CM146" s="33">
        <v>0</v>
      </c>
      <c r="CN146" s="33">
        <v>0</v>
      </c>
      <c r="CO146" s="33">
        <v>0</v>
      </c>
      <c r="CP146" s="33">
        <v>0</v>
      </c>
      <c r="CQ146" s="33">
        <v>0</v>
      </c>
      <c r="CR146" s="33">
        <v>0</v>
      </c>
      <c r="CS146" s="33">
        <v>0</v>
      </c>
      <c r="CT146" s="33">
        <v>0</v>
      </c>
      <c r="CU146" s="33">
        <v>0</v>
      </c>
      <c r="CV146" s="33">
        <v>0</v>
      </c>
      <c r="CW146" s="33">
        <v>0</v>
      </c>
      <c r="CX146" s="33">
        <v>0</v>
      </c>
      <c r="CY146" s="33">
        <v>0</v>
      </c>
      <c r="CZ146" s="33">
        <v>0</v>
      </c>
      <c r="DA146" s="33">
        <v>0</v>
      </c>
      <c r="DB146" s="33">
        <v>0</v>
      </c>
      <c r="DC146" s="33">
        <v>0</v>
      </c>
      <c r="DD146" s="33">
        <v>0</v>
      </c>
      <c r="DE146" s="33">
        <v>0</v>
      </c>
      <c r="DF146" s="33">
        <v>0</v>
      </c>
      <c r="DG146" s="33">
        <v>0</v>
      </c>
      <c r="DH146" s="33">
        <v>0</v>
      </c>
      <c r="DI146" s="33">
        <v>0</v>
      </c>
      <c r="DJ146" s="33">
        <v>0</v>
      </c>
      <c r="DK146" s="33">
        <v>0</v>
      </c>
      <c r="DL146" s="33">
        <v>0</v>
      </c>
      <c r="DM146" s="33">
        <v>0</v>
      </c>
      <c r="DN146" s="33">
        <v>0</v>
      </c>
      <c r="DO146" s="33">
        <v>0</v>
      </c>
      <c r="DP146" s="33">
        <v>0</v>
      </c>
      <c r="DQ146" s="33">
        <v>0</v>
      </c>
      <c r="DR146" s="33">
        <v>0</v>
      </c>
      <c r="DS146" s="33">
        <v>0</v>
      </c>
      <c r="DT146" s="33">
        <v>0</v>
      </c>
      <c r="DU146" s="33">
        <v>0</v>
      </c>
      <c r="DV146" s="33">
        <v>0</v>
      </c>
      <c r="DW146" s="33">
        <v>0</v>
      </c>
      <c r="DX146" s="33">
        <v>0</v>
      </c>
      <c r="DY146" s="33">
        <v>0</v>
      </c>
      <c r="DZ146" s="33">
        <v>0</v>
      </c>
      <c r="EA146" s="33">
        <v>0</v>
      </c>
      <c r="EB146" s="33">
        <v>0</v>
      </c>
      <c r="EC146" s="33">
        <v>0</v>
      </c>
      <c r="ED146" s="33">
        <v>0</v>
      </c>
      <c r="EE146" s="33">
        <v>0</v>
      </c>
      <c r="EF146" s="33">
        <v>0</v>
      </c>
      <c r="EG146" s="33">
        <v>1</v>
      </c>
      <c r="EH146" s="33">
        <v>0</v>
      </c>
    </row>
    <row r="147" spans="1:138" s="7" customFormat="1" ht="21.95" customHeight="1" thickBot="1" x14ac:dyDescent="0.25">
      <c r="A147" s="137" t="s">
        <v>377</v>
      </c>
      <c r="B147" s="138" t="s">
        <v>315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33">
        <v>0</v>
      </c>
      <c r="BV147" s="33">
        <v>0</v>
      </c>
      <c r="BW147" s="33">
        <v>0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0</v>
      </c>
      <c r="CD147" s="33">
        <v>0</v>
      </c>
      <c r="CE147" s="33">
        <v>0</v>
      </c>
      <c r="CF147" s="33">
        <v>0</v>
      </c>
      <c r="CG147" s="33">
        <v>0</v>
      </c>
      <c r="CH147" s="33">
        <v>0</v>
      </c>
      <c r="CI147" s="33">
        <v>0</v>
      </c>
      <c r="CJ147" s="33">
        <v>0</v>
      </c>
      <c r="CK147" s="33">
        <v>0</v>
      </c>
      <c r="CL147" s="33">
        <v>0</v>
      </c>
      <c r="CM147" s="33">
        <v>0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33">
        <v>0</v>
      </c>
      <c r="CT147" s="33">
        <v>0</v>
      </c>
      <c r="CU147" s="33">
        <v>0</v>
      </c>
      <c r="CV147" s="33">
        <v>0</v>
      </c>
      <c r="CW147" s="33">
        <v>0</v>
      </c>
      <c r="CX147" s="33">
        <v>0</v>
      </c>
      <c r="CY147" s="33">
        <v>0</v>
      </c>
      <c r="CZ147" s="33">
        <v>0</v>
      </c>
      <c r="DA147" s="33">
        <v>0</v>
      </c>
      <c r="DB147" s="33">
        <v>0</v>
      </c>
      <c r="DC147" s="33">
        <v>0</v>
      </c>
      <c r="DD147" s="33">
        <v>0</v>
      </c>
      <c r="DE147" s="33">
        <v>0</v>
      </c>
      <c r="DF147" s="33">
        <v>0</v>
      </c>
      <c r="DG147" s="33">
        <v>0</v>
      </c>
      <c r="DH147" s="33">
        <v>0</v>
      </c>
      <c r="DI147" s="33">
        <v>0</v>
      </c>
      <c r="DJ147" s="33">
        <v>0</v>
      </c>
      <c r="DK147" s="33">
        <v>0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33">
        <v>0</v>
      </c>
      <c r="DS147" s="33">
        <v>0</v>
      </c>
      <c r="DT147" s="33">
        <v>0</v>
      </c>
      <c r="DU147" s="33">
        <v>0</v>
      </c>
      <c r="DV147" s="33">
        <v>0</v>
      </c>
      <c r="DW147" s="33">
        <v>0</v>
      </c>
      <c r="DX147" s="33">
        <v>0</v>
      </c>
      <c r="DY147" s="33">
        <v>0</v>
      </c>
      <c r="DZ147" s="33">
        <v>0</v>
      </c>
      <c r="EA147" s="33">
        <v>0</v>
      </c>
      <c r="EB147" s="33">
        <v>0</v>
      </c>
      <c r="EC147" s="33">
        <v>0</v>
      </c>
      <c r="ED147" s="33">
        <v>0</v>
      </c>
      <c r="EE147" s="33">
        <v>0</v>
      </c>
      <c r="EF147" s="33">
        <v>0</v>
      </c>
      <c r="EG147" s="33">
        <v>0</v>
      </c>
      <c r="EH147" s="33">
        <v>1</v>
      </c>
    </row>
    <row r="148" spans="1:138" s="7" customFormat="1" ht="21.75" customHeight="1" x14ac:dyDescent="0.2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</row>
    <row r="149" spans="1:138" s="7" customFormat="1" ht="21" customHeight="1" x14ac:dyDescent="0.2">
      <c r="A149" s="179" t="s">
        <v>11</v>
      </c>
      <c r="B149" s="180"/>
      <c r="C149" s="35">
        <f t="shared" ref="C149:AH149" si="0">SUM(C12:C147)</f>
        <v>1</v>
      </c>
      <c r="D149" s="35">
        <f t="shared" si="0"/>
        <v>1</v>
      </c>
      <c r="E149" s="35">
        <f t="shared" si="0"/>
        <v>1</v>
      </c>
      <c r="F149" s="35">
        <f t="shared" si="0"/>
        <v>1</v>
      </c>
      <c r="G149" s="35">
        <f t="shared" si="0"/>
        <v>1</v>
      </c>
      <c r="H149" s="35">
        <f t="shared" si="0"/>
        <v>1</v>
      </c>
      <c r="I149" s="35">
        <f t="shared" si="0"/>
        <v>1</v>
      </c>
      <c r="J149" s="35">
        <f t="shared" si="0"/>
        <v>1</v>
      </c>
      <c r="K149" s="35">
        <f t="shared" si="0"/>
        <v>1</v>
      </c>
      <c r="L149" s="35">
        <f t="shared" si="0"/>
        <v>1</v>
      </c>
      <c r="M149" s="35">
        <f t="shared" si="0"/>
        <v>1</v>
      </c>
      <c r="N149" s="35">
        <f t="shared" si="0"/>
        <v>1</v>
      </c>
      <c r="O149" s="35">
        <f t="shared" si="0"/>
        <v>1</v>
      </c>
      <c r="P149" s="35">
        <f t="shared" si="0"/>
        <v>1</v>
      </c>
      <c r="Q149" s="35">
        <f t="shared" si="0"/>
        <v>1</v>
      </c>
      <c r="R149" s="35">
        <f t="shared" si="0"/>
        <v>1</v>
      </c>
      <c r="S149" s="35">
        <f t="shared" si="0"/>
        <v>1</v>
      </c>
      <c r="T149" s="35">
        <f t="shared" si="0"/>
        <v>1</v>
      </c>
      <c r="U149" s="35">
        <f t="shared" si="0"/>
        <v>1</v>
      </c>
      <c r="V149" s="35">
        <f t="shared" si="0"/>
        <v>1</v>
      </c>
      <c r="W149" s="35">
        <f t="shared" si="0"/>
        <v>1</v>
      </c>
      <c r="X149" s="35">
        <f t="shared" si="0"/>
        <v>1</v>
      </c>
      <c r="Y149" s="35">
        <f t="shared" si="0"/>
        <v>1</v>
      </c>
      <c r="Z149" s="35">
        <f t="shared" si="0"/>
        <v>1</v>
      </c>
      <c r="AA149" s="35">
        <f t="shared" si="0"/>
        <v>1</v>
      </c>
      <c r="AB149" s="35">
        <f t="shared" si="0"/>
        <v>1</v>
      </c>
      <c r="AC149" s="35">
        <f t="shared" si="0"/>
        <v>1</v>
      </c>
      <c r="AD149" s="35">
        <f t="shared" si="0"/>
        <v>1</v>
      </c>
      <c r="AE149" s="35">
        <f t="shared" si="0"/>
        <v>1</v>
      </c>
      <c r="AF149" s="35">
        <f t="shared" si="0"/>
        <v>1</v>
      </c>
      <c r="AG149" s="35">
        <f t="shared" si="0"/>
        <v>1</v>
      </c>
      <c r="AH149" s="35">
        <f t="shared" si="0"/>
        <v>1</v>
      </c>
      <c r="AI149" s="35">
        <f t="shared" ref="AI149:BN149" si="1">SUM(AI12:AI147)</f>
        <v>1</v>
      </c>
      <c r="AJ149" s="35">
        <f t="shared" si="1"/>
        <v>1</v>
      </c>
      <c r="AK149" s="35">
        <f t="shared" si="1"/>
        <v>1</v>
      </c>
      <c r="AL149" s="35">
        <f t="shared" si="1"/>
        <v>1</v>
      </c>
      <c r="AM149" s="35">
        <f t="shared" si="1"/>
        <v>1</v>
      </c>
      <c r="AN149" s="35">
        <f t="shared" si="1"/>
        <v>1</v>
      </c>
      <c r="AO149" s="35">
        <f t="shared" si="1"/>
        <v>1</v>
      </c>
      <c r="AP149" s="35">
        <f t="shared" si="1"/>
        <v>1</v>
      </c>
      <c r="AQ149" s="35">
        <f t="shared" si="1"/>
        <v>1</v>
      </c>
      <c r="AR149" s="35">
        <f t="shared" si="1"/>
        <v>1</v>
      </c>
      <c r="AS149" s="35">
        <f t="shared" si="1"/>
        <v>1</v>
      </c>
      <c r="AT149" s="35">
        <f t="shared" si="1"/>
        <v>1</v>
      </c>
      <c r="AU149" s="35">
        <f t="shared" si="1"/>
        <v>1</v>
      </c>
      <c r="AV149" s="35">
        <f t="shared" si="1"/>
        <v>1</v>
      </c>
      <c r="AW149" s="35">
        <f t="shared" si="1"/>
        <v>1</v>
      </c>
      <c r="AX149" s="35">
        <f t="shared" si="1"/>
        <v>1</v>
      </c>
      <c r="AY149" s="35">
        <f t="shared" si="1"/>
        <v>1</v>
      </c>
      <c r="AZ149" s="35">
        <f t="shared" si="1"/>
        <v>1</v>
      </c>
      <c r="BA149" s="35">
        <f t="shared" si="1"/>
        <v>1</v>
      </c>
      <c r="BB149" s="35">
        <f t="shared" si="1"/>
        <v>1</v>
      </c>
      <c r="BC149" s="35">
        <f t="shared" si="1"/>
        <v>1</v>
      </c>
      <c r="BD149" s="35">
        <f t="shared" si="1"/>
        <v>1</v>
      </c>
      <c r="BE149" s="35">
        <f t="shared" si="1"/>
        <v>1</v>
      </c>
      <c r="BF149" s="35">
        <f t="shared" si="1"/>
        <v>1</v>
      </c>
      <c r="BG149" s="35">
        <f t="shared" si="1"/>
        <v>1</v>
      </c>
      <c r="BH149" s="35">
        <f t="shared" si="1"/>
        <v>1</v>
      </c>
      <c r="BI149" s="35">
        <f t="shared" si="1"/>
        <v>1</v>
      </c>
      <c r="BJ149" s="35">
        <f t="shared" si="1"/>
        <v>1</v>
      </c>
      <c r="BK149" s="35">
        <f t="shared" si="1"/>
        <v>1</v>
      </c>
      <c r="BL149" s="35">
        <f t="shared" si="1"/>
        <v>1</v>
      </c>
      <c r="BM149" s="35">
        <f t="shared" si="1"/>
        <v>1</v>
      </c>
      <c r="BN149" s="35">
        <f t="shared" si="1"/>
        <v>1</v>
      </c>
      <c r="BO149" s="35">
        <f t="shared" ref="BO149:CT149" si="2">SUM(BO12:BO147)</f>
        <v>1</v>
      </c>
      <c r="BP149" s="35">
        <f t="shared" si="2"/>
        <v>1</v>
      </c>
      <c r="BQ149" s="35">
        <f t="shared" si="2"/>
        <v>1</v>
      </c>
      <c r="BR149" s="35">
        <f t="shared" si="2"/>
        <v>1</v>
      </c>
      <c r="BS149" s="35">
        <f t="shared" si="2"/>
        <v>1</v>
      </c>
      <c r="BT149" s="35">
        <f t="shared" si="2"/>
        <v>1</v>
      </c>
      <c r="BU149" s="35">
        <f t="shared" si="2"/>
        <v>1</v>
      </c>
      <c r="BV149" s="35">
        <f t="shared" si="2"/>
        <v>1</v>
      </c>
      <c r="BW149" s="35">
        <f t="shared" si="2"/>
        <v>1</v>
      </c>
      <c r="BX149" s="35">
        <f t="shared" si="2"/>
        <v>1</v>
      </c>
      <c r="BY149" s="35">
        <f t="shared" si="2"/>
        <v>1</v>
      </c>
      <c r="BZ149" s="35">
        <f t="shared" si="2"/>
        <v>1</v>
      </c>
      <c r="CA149" s="35">
        <f t="shared" si="2"/>
        <v>1</v>
      </c>
      <c r="CB149" s="35">
        <f t="shared" si="2"/>
        <v>1</v>
      </c>
      <c r="CC149" s="35">
        <f t="shared" si="2"/>
        <v>1</v>
      </c>
      <c r="CD149" s="35">
        <f t="shared" si="2"/>
        <v>1</v>
      </c>
      <c r="CE149" s="35">
        <f t="shared" si="2"/>
        <v>1</v>
      </c>
      <c r="CF149" s="35">
        <f t="shared" si="2"/>
        <v>1</v>
      </c>
      <c r="CG149" s="35">
        <f t="shared" si="2"/>
        <v>1</v>
      </c>
      <c r="CH149" s="35">
        <f t="shared" si="2"/>
        <v>1</v>
      </c>
      <c r="CI149" s="35">
        <f t="shared" si="2"/>
        <v>1</v>
      </c>
      <c r="CJ149" s="35">
        <f t="shared" si="2"/>
        <v>1</v>
      </c>
      <c r="CK149" s="35">
        <f t="shared" si="2"/>
        <v>1</v>
      </c>
      <c r="CL149" s="35">
        <f t="shared" si="2"/>
        <v>1</v>
      </c>
      <c r="CM149" s="35">
        <f t="shared" si="2"/>
        <v>1</v>
      </c>
      <c r="CN149" s="35">
        <f t="shared" si="2"/>
        <v>1</v>
      </c>
      <c r="CO149" s="35">
        <f t="shared" si="2"/>
        <v>1</v>
      </c>
      <c r="CP149" s="35">
        <f t="shared" si="2"/>
        <v>1</v>
      </c>
      <c r="CQ149" s="35">
        <f t="shared" si="2"/>
        <v>1</v>
      </c>
      <c r="CR149" s="35">
        <f t="shared" si="2"/>
        <v>1</v>
      </c>
      <c r="CS149" s="35">
        <f t="shared" si="2"/>
        <v>1</v>
      </c>
      <c r="CT149" s="35">
        <f t="shared" si="2"/>
        <v>1</v>
      </c>
      <c r="CU149" s="35">
        <f t="shared" ref="CU149:DZ149" si="3">SUM(CU12:CU147)</f>
        <v>1</v>
      </c>
      <c r="CV149" s="35">
        <f t="shared" si="3"/>
        <v>1</v>
      </c>
      <c r="CW149" s="35">
        <f t="shared" si="3"/>
        <v>1</v>
      </c>
      <c r="CX149" s="35">
        <f t="shared" si="3"/>
        <v>1</v>
      </c>
      <c r="CY149" s="35">
        <f t="shared" si="3"/>
        <v>1</v>
      </c>
      <c r="CZ149" s="35">
        <f t="shared" si="3"/>
        <v>1</v>
      </c>
      <c r="DA149" s="35">
        <f t="shared" si="3"/>
        <v>1</v>
      </c>
      <c r="DB149" s="35">
        <f t="shared" si="3"/>
        <v>1</v>
      </c>
      <c r="DC149" s="35">
        <f t="shared" si="3"/>
        <v>1</v>
      </c>
      <c r="DD149" s="35">
        <f t="shared" si="3"/>
        <v>1</v>
      </c>
      <c r="DE149" s="35">
        <f t="shared" si="3"/>
        <v>1</v>
      </c>
      <c r="DF149" s="35">
        <f t="shared" si="3"/>
        <v>1</v>
      </c>
      <c r="DG149" s="35">
        <f t="shared" si="3"/>
        <v>1</v>
      </c>
      <c r="DH149" s="35">
        <f t="shared" si="3"/>
        <v>1</v>
      </c>
      <c r="DI149" s="35">
        <f t="shared" si="3"/>
        <v>1</v>
      </c>
      <c r="DJ149" s="35">
        <f t="shared" si="3"/>
        <v>1</v>
      </c>
      <c r="DK149" s="35">
        <f t="shared" si="3"/>
        <v>1</v>
      </c>
      <c r="DL149" s="35">
        <f t="shared" si="3"/>
        <v>1</v>
      </c>
      <c r="DM149" s="35">
        <f t="shared" si="3"/>
        <v>1</v>
      </c>
      <c r="DN149" s="35">
        <f t="shared" si="3"/>
        <v>1</v>
      </c>
      <c r="DO149" s="35">
        <f t="shared" si="3"/>
        <v>1</v>
      </c>
      <c r="DP149" s="35">
        <f t="shared" si="3"/>
        <v>1</v>
      </c>
      <c r="DQ149" s="35">
        <f t="shared" si="3"/>
        <v>1</v>
      </c>
      <c r="DR149" s="35">
        <f t="shared" si="3"/>
        <v>1</v>
      </c>
      <c r="DS149" s="35">
        <f t="shared" si="3"/>
        <v>1</v>
      </c>
      <c r="DT149" s="35">
        <f t="shared" si="3"/>
        <v>1</v>
      </c>
      <c r="DU149" s="35">
        <f t="shared" si="3"/>
        <v>1</v>
      </c>
      <c r="DV149" s="35">
        <f t="shared" si="3"/>
        <v>1</v>
      </c>
      <c r="DW149" s="35">
        <f t="shared" si="3"/>
        <v>1</v>
      </c>
      <c r="DX149" s="35">
        <f t="shared" si="3"/>
        <v>1</v>
      </c>
      <c r="DY149" s="35">
        <f t="shared" si="3"/>
        <v>1</v>
      </c>
      <c r="DZ149" s="35">
        <f t="shared" si="3"/>
        <v>1</v>
      </c>
      <c r="EA149" s="35">
        <f t="shared" ref="EA149:EH149" si="4">SUM(EA12:EA147)</f>
        <v>1</v>
      </c>
      <c r="EB149" s="35">
        <f t="shared" si="4"/>
        <v>1</v>
      </c>
      <c r="EC149" s="35">
        <f t="shared" si="4"/>
        <v>1</v>
      </c>
      <c r="ED149" s="35">
        <f t="shared" si="4"/>
        <v>1</v>
      </c>
      <c r="EE149" s="35">
        <f t="shared" si="4"/>
        <v>1</v>
      </c>
      <c r="EF149" s="35">
        <f t="shared" si="4"/>
        <v>1</v>
      </c>
      <c r="EG149" s="35">
        <f t="shared" si="4"/>
        <v>1</v>
      </c>
      <c r="EH149" s="35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A149:B149"/>
    <mergeCell ref="C9:EH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2:EH155"/>
  <sheetViews>
    <sheetView zoomScale="80" zoomScaleNormal="80" workbookViewId="0">
      <pane xSplit="2" ySplit="11" topLeftCell="DX144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49</v>
      </c>
    </row>
    <row r="3" spans="1:138" ht="18.75" x14ac:dyDescent="0.3">
      <c r="C3" s="4" t="s">
        <v>343</v>
      </c>
    </row>
    <row r="4" spans="1:138" ht="15.75" x14ac:dyDescent="0.25">
      <c r="C4" s="2" t="s">
        <v>39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</row>
    <row r="10" spans="1:138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</row>
    <row r="11" spans="1:138" s="7" customFormat="1" ht="90.75" customHeight="1" x14ac:dyDescent="0.2">
      <c r="A11" s="10"/>
      <c r="B11" s="11" t="s">
        <v>336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</row>
    <row r="12" spans="1:138" s="7" customFormat="1" ht="21.95" customHeight="1" thickBot="1" x14ac:dyDescent="0.25">
      <c r="A12" s="137" t="s">
        <v>87</v>
      </c>
      <c r="B12" s="138" t="s">
        <v>88</v>
      </c>
      <c r="C12" s="33">
        <f>+'MATRIZ (I)'!C12-'MATRIZ (A)'!C12</f>
        <v>0.99065470700222402</v>
      </c>
      <c r="D12" s="33">
        <f>+'MATRIZ (I)'!D12-'MATRIZ (A)'!D12</f>
        <v>0</v>
      </c>
      <c r="E12" s="33">
        <f>+'MATRIZ (I)'!E12-'MATRIZ (A)'!E12</f>
        <v>0</v>
      </c>
      <c r="F12" s="33">
        <f>+'MATRIZ (I)'!F12-'MATRIZ (A)'!F12</f>
        <v>0</v>
      </c>
      <c r="G12" s="33">
        <f>+'MATRIZ (I)'!G12-'MATRIZ (A)'!G12</f>
        <v>0</v>
      </c>
      <c r="H12" s="33">
        <f>+'MATRIZ (I)'!H12-'MATRIZ (A)'!H12</f>
        <v>0</v>
      </c>
      <c r="I12" s="33">
        <f>+'MATRIZ (I)'!I12-'MATRIZ (A)'!I12</f>
        <v>0</v>
      </c>
      <c r="J12" s="33">
        <f>+'MATRIZ (I)'!J12-'MATRIZ (A)'!J12</f>
        <v>0</v>
      </c>
      <c r="K12" s="33">
        <f>+'MATRIZ (I)'!K12-'MATRIZ (A)'!K12</f>
        <v>0</v>
      </c>
      <c r="L12" s="33">
        <f>+'MATRIZ (I)'!L12-'MATRIZ (A)'!L12</f>
        <v>0</v>
      </c>
      <c r="M12" s="33">
        <f>+'MATRIZ (I)'!M12-'MATRIZ (A)'!M12</f>
        <v>0</v>
      </c>
      <c r="N12" s="33">
        <f>+'MATRIZ (I)'!N12-'MATRIZ (A)'!N12</f>
        <v>0</v>
      </c>
      <c r="O12" s="33">
        <f>+'MATRIZ (I)'!O12-'MATRIZ (A)'!O12</f>
        <v>0</v>
      </c>
      <c r="P12" s="33">
        <f>+'MATRIZ (I)'!P12-'MATRIZ (A)'!P12</f>
        <v>0</v>
      </c>
      <c r="Q12" s="33">
        <f>+'MATRIZ (I)'!Q12-'MATRIZ (A)'!Q12</f>
        <v>0</v>
      </c>
      <c r="R12" s="33">
        <f>+'MATRIZ (I)'!R12-'MATRIZ (A)'!R12</f>
        <v>0</v>
      </c>
      <c r="S12" s="33">
        <f>+'MATRIZ (I)'!S12-'MATRIZ (A)'!S12</f>
        <v>0</v>
      </c>
      <c r="T12" s="33">
        <f>+'MATRIZ (I)'!T12-'MATRIZ (A)'!T12</f>
        <v>0</v>
      </c>
      <c r="U12" s="33">
        <f>+'MATRIZ (I)'!U12-'MATRIZ (A)'!U12</f>
        <v>0</v>
      </c>
      <c r="V12" s="33">
        <f>+'MATRIZ (I)'!V12-'MATRIZ (A)'!V12</f>
        <v>0</v>
      </c>
      <c r="W12" s="33">
        <f>+'MATRIZ (I)'!W12-'MATRIZ (A)'!W12</f>
        <v>0</v>
      </c>
      <c r="X12" s="33">
        <f>+'MATRIZ (I)'!X12-'MATRIZ (A)'!X12</f>
        <v>0</v>
      </c>
      <c r="Y12" s="33">
        <f>+'MATRIZ (I)'!Y12-'MATRIZ (A)'!Y12</f>
        <v>0</v>
      </c>
      <c r="Z12" s="33">
        <f>+'MATRIZ (I)'!Z12-'MATRIZ (A)'!Z12</f>
        <v>0</v>
      </c>
      <c r="AA12" s="33">
        <f>+'MATRIZ (I)'!AA12-'MATRIZ (A)'!AA12</f>
        <v>0</v>
      </c>
      <c r="AB12" s="33">
        <f>+'MATRIZ (I)'!AB12-'MATRIZ (A)'!AB12</f>
        <v>0</v>
      </c>
      <c r="AC12" s="33">
        <f>+'MATRIZ (I)'!AC12-'MATRIZ (A)'!AC12</f>
        <v>0</v>
      </c>
      <c r="AD12" s="33">
        <f>+'MATRIZ (I)'!AD12-'MATRIZ (A)'!AD12</f>
        <v>-1.2427993611989613E-4</v>
      </c>
      <c r="AE12" s="33">
        <f>+'MATRIZ (I)'!AE12-'MATRIZ (A)'!AE12</f>
        <v>0</v>
      </c>
      <c r="AF12" s="33">
        <f>+'MATRIZ (I)'!AF12-'MATRIZ (A)'!AF12</f>
        <v>0</v>
      </c>
      <c r="AG12" s="33">
        <f>+'MATRIZ (I)'!AG12-'MATRIZ (A)'!AG12</f>
        <v>0</v>
      </c>
      <c r="AH12" s="33">
        <f>+'MATRIZ (I)'!AH12-'MATRIZ (A)'!AH12</f>
        <v>0</v>
      </c>
      <c r="AI12" s="33">
        <f>+'MATRIZ (I)'!AI12-'MATRIZ (A)'!AI12</f>
        <v>-1.9678722106100138E-5</v>
      </c>
      <c r="AJ12" s="33">
        <f>+'MATRIZ (I)'!AJ12-'MATRIZ (A)'!AJ12</f>
        <v>-1.5371281415897608E-7</v>
      </c>
      <c r="AK12" s="33">
        <f>+'MATRIZ (I)'!AK12-'MATRIZ (A)'!AK12</f>
        <v>-4.2007089590237321E-5</v>
      </c>
      <c r="AL12" s="33">
        <f>+'MATRIZ (I)'!AL12-'MATRIZ (A)'!AL12</f>
        <v>0</v>
      </c>
      <c r="AM12" s="33">
        <f>+'MATRIZ (I)'!AM12-'MATRIZ (A)'!AM12</f>
        <v>0</v>
      </c>
      <c r="AN12" s="33">
        <f>+'MATRIZ (I)'!AN12-'MATRIZ (A)'!AN12</f>
        <v>0</v>
      </c>
      <c r="AO12" s="33">
        <f>+'MATRIZ (I)'!AO12-'MATRIZ (A)'!AO12</f>
        <v>0</v>
      </c>
      <c r="AP12" s="33">
        <f>+'MATRIZ (I)'!AP12-'MATRIZ (A)'!AP12</f>
        <v>-8.13153837238232E-6</v>
      </c>
      <c r="AQ12" s="33">
        <f>+'MATRIZ (I)'!AQ12-'MATRIZ (A)'!AQ12</f>
        <v>-1.1030843586560252E-6</v>
      </c>
      <c r="AR12" s="33">
        <f>+'MATRIZ (I)'!AR12-'MATRIZ (A)'!AR12</f>
        <v>0</v>
      </c>
      <c r="AS12" s="33">
        <f>+'MATRIZ (I)'!AS12-'MATRIZ (A)'!AS12</f>
        <v>0</v>
      </c>
      <c r="AT12" s="33">
        <f>+'MATRIZ (I)'!AT12-'MATRIZ (A)'!AT12</f>
        <v>0</v>
      </c>
      <c r="AU12" s="33">
        <f>+'MATRIZ (I)'!AU12-'MATRIZ (A)'!AU12</f>
        <v>-5.1286299587438245E-6</v>
      </c>
      <c r="AV12" s="33">
        <f>+'MATRIZ (I)'!AV12-'MATRIZ (A)'!AV12</f>
        <v>-4.2653777028434291E-5</v>
      </c>
      <c r="AW12" s="33">
        <f>+'MATRIZ (I)'!AW12-'MATRIZ (A)'!AW12</f>
        <v>0</v>
      </c>
      <c r="AX12" s="33">
        <f>+'MATRIZ (I)'!AX12-'MATRIZ (A)'!AX12</f>
        <v>0</v>
      </c>
      <c r="AY12" s="33">
        <f>+'MATRIZ (I)'!AY12-'MATRIZ (A)'!AY12</f>
        <v>0</v>
      </c>
      <c r="AZ12" s="33">
        <f>+'MATRIZ (I)'!AZ12-'MATRIZ (A)'!AZ12</f>
        <v>0</v>
      </c>
      <c r="BA12" s="33">
        <f>+'MATRIZ (I)'!BA12-'MATRIZ (A)'!BA12</f>
        <v>0</v>
      </c>
      <c r="BB12" s="33">
        <f>+'MATRIZ (I)'!BB12-'MATRIZ (A)'!BB12</f>
        <v>0</v>
      </c>
      <c r="BC12" s="33">
        <f>+'MATRIZ (I)'!BC12-'MATRIZ (A)'!BC12</f>
        <v>0</v>
      </c>
      <c r="BD12" s="33">
        <f>+'MATRIZ (I)'!BD12-'MATRIZ (A)'!BD12</f>
        <v>0</v>
      </c>
      <c r="BE12" s="33">
        <f>+'MATRIZ (I)'!BE12-'MATRIZ (A)'!BE12</f>
        <v>0</v>
      </c>
      <c r="BF12" s="33">
        <f>+'MATRIZ (I)'!BF12-'MATRIZ (A)'!BF12</f>
        <v>0</v>
      </c>
      <c r="BG12" s="33">
        <f>+'MATRIZ (I)'!BG12-'MATRIZ (A)'!BG12</f>
        <v>0</v>
      </c>
      <c r="BH12" s="33">
        <f>+'MATRIZ (I)'!BH12-'MATRIZ (A)'!BH12</f>
        <v>0</v>
      </c>
      <c r="BI12" s="33">
        <f>+'MATRIZ (I)'!BI12-'MATRIZ (A)'!BI12</f>
        <v>0</v>
      </c>
      <c r="BJ12" s="33">
        <f>+'MATRIZ (I)'!BJ12-'MATRIZ (A)'!BJ12</f>
        <v>0</v>
      </c>
      <c r="BK12" s="33">
        <f>+'MATRIZ (I)'!BK12-'MATRIZ (A)'!BK12</f>
        <v>0</v>
      </c>
      <c r="BL12" s="33">
        <f>+'MATRIZ (I)'!BL12-'MATRIZ (A)'!BL12</f>
        <v>0</v>
      </c>
      <c r="BM12" s="33">
        <f>+'MATRIZ (I)'!BM12-'MATRIZ (A)'!BM12</f>
        <v>0</v>
      </c>
      <c r="BN12" s="33">
        <f>+'MATRIZ (I)'!BN12-'MATRIZ (A)'!BN12</f>
        <v>0</v>
      </c>
      <c r="BO12" s="33">
        <f>+'MATRIZ (I)'!BO12-'MATRIZ (A)'!BO12</f>
        <v>0</v>
      </c>
      <c r="BP12" s="33">
        <f>+'MATRIZ (I)'!BP12-'MATRIZ (A)'!BP12</f>
        <v>0</v>
      </c>
      <c r="BQ12" s="33">
        <f>+'MATRIZ (I)'!BQ12-'MATRIZ (A)'!BQ12</f>
        <v>0</v>
      </c>
      <c r="BR12" s="33">
        <f>+'MATRIZ (I)'!BR12-'MATRIZ (A)'!BR12</f>
        <v>0</v>
      </c>
      <c r="BS12" s="33">
        <f>+'MATRIZ (I)'!BS12-'MATRIZ (A)'!BS12</f>
        <v>0</v>
      </c>
      <c r="BT12" s="33">
        <f>+'MATRIZ (I)'!BT12-'MATRIZ (A)'!BT12</f>
        <v>0</v>
      </c>
      <c r="BU12" s="33">
        <f>+'MATRIZ (I)'!BU12-'MATRIZ (A)'!BU12</f>
        <v>0</v>
      </c>
      <c r="BV12" s="33">
        <f>+'MATRIZ (I)'!BV12-'MATRIZ (A)'!BV12</f>
        <v>0</v>
      </c>
      <c r="BW12" s="33">
        <f>+'MATRIZ (I)'!BW12-'MATRIZ (A)'!BW12</f>
        <v>0</v>
      </c>
      <c r="BX12" s="33">
        <f>+'MATRIZ (I)'!BX12-'MATRIZ (A)'!BX12</f>
        <v>-3.2867116406021237E-7</v>
      </c>
      <c r="BY12" s="33">
        <f>+'MATRIZ (I)'!BY12-'MATRIZ (A)'!BY12</f>
        <v>0</v>
      </c>
      <c r="BZ12" s="33">
        <f>+'MATRIZ (I)'!BZ12-'MATRIZ (A)'!BZ12</f>
        <v>0</v>
      </c>
      <c r="CA12" s="33">
        <f>+'MATRIZ (I)'!CA12-'MATRIZ (A)'!CA12</f>
        <v>0</v>
      </c>
      <c r="CB12" s="33">
        <f>+'MATRIZ (I)'!CB12-'MATRIZ (A)'!CB12</f>
        <v>0</v>
      </c>
      <c r="CC12" s="33">
        <f>+'MATRIZ (I)'!CC12-'MATRIZ (A)'!CC12</f>
        <v>0</v>
      </c>
      <c r="CD12" s="33">
        <f>+'MATRIZ (I)'!CD12-'MATRIZ (A)'!CD12</f>
        <v>0</v>
      </c>
      <c r="CE12" s="33">
        <f>+'MATRIZ (I)'!CE12-'MATRIZ (A)'!CE12</f>
        <v>0</v>
      </c>
      <c r="CF12" s="33">
        <f>+'MATRIZ (I)'!CF12-'MATRIZ (A)'!CF12</f>
        <v>0</v>
      </c>
      <c r="CG12" s="33">
        <f>+'MATRIZ (I)'!CG12-'MATRIZ (A)'!CG12</f>
        <v>0</v>
      </c>
      <c r="CH12" s="33">
        <f>+'MATRIZ (I)'!CH12-'MATRIZ (A)'!CH12</f>
        <v>0</v>
      </c>
      <c r="CI12" s="33">
        <f>+'MATRIZ (I)'!CI12-'MATRIZ (A)'!CI12</f>
        <v>0</v>
      </c>
      <c r="CJ12" s="33">
        <f>+'MATRIZ (I)'!CJ12-'MATRIZ (A)'!CJ12</f>
        <v>0</v>
      </c>
      <c r="CK12" s="33">
        <f>+'MATRIZ (I)'!CK12-'MATRIZ (A)'!CK12</f>
        <v>0</v>
      </c>
      <c r="CL12" s="33">
        <f>+'MATRIZ (I)'!CL12-'MATRIZ (A)'!CL12</f>
        <v>0</v>
      </c>
      <c r="CM12" s="33">
        <f>+'MATRIZ (I)'!CM12-'MATRIZ (A)'!CM12</f>
        <v>0</v>
      </c>
      <c r="CN12" s="33">
        <f>+'MATRIZ (I)'!CN12-'MATRIZ (A)'!CN12</f>
        <v>0</v>
      </c>
      <c r="CO12" s="33">
        <f>+'MATRIZ (I)'!CO12-'MATRIZ (A)'!CO12</f>
        <v>0</v>
      </c>
      <c r="CP12" s="33">
        <f>+'MATRIZ (I)'!CP12-'MATRIZ (A)'!CP12</f>
        <v>0</v>
      </c>
      <c r="CQ12" s="33">
        <f>+'MATRIZ (I)'!CQ12-'MATRIZ (A)'!CQ12</f>
        <v>-1.0794078510048091E-4</v>
      </c>
      <c r="CR12" s="33">
        <f>+'MATRIZ (I)'!CR12-'MATRIZ (A)'!CR12</f>
        <v>-5.8588069083040264E-4</v>
      </c>
      <c r="CS12" s="33">
        <f>+'MATRIZ (I)'!CS12-'MATRIZ (A)'!CS12</f>
        <v>0</v>
      </c>
      <c r="CT12" s="33">
        <f>+'MATRIZ (I)'!CT12-'MATRIZ (A)'!CT12</f>
        <v>-1.9478650183262862E-7</v>
      </c>
      <c r="CU12" s="33">
        <f>+'MATRIZ (I)'!CU12-'MATRIZ (A)'!CU12</f>
        <v>0</v>
      </c>
      <c r="CV12" s="33">
        <f>+'MATRIZ (I)'!CV12-'MATRIZ (A)'!CV12</f>
        <v>0</v>
      </c>
      <c r="CW12" s="33">
        <f>+'MATRIZ (I)'!CW12-'MATRIZ (A)'!CW12</f>
        <v>0</v>
      </c>
      <c r="CX12" s="33">
        <f>+'MATRIZ (I)'!CX12-'MATRIZ (A)'!CX12</f>
        <v>0</v>
      </c>
      <c r="CY12" s="33">
        <f>+'MATRIZ (I)'!CY12-'MATRIZ (A)'!CY12</f>
        <v>0</v>
      </c>
      <c r="CZ12" s="33">
        <f>+'MATRIZ (I)'!CZ12-'MATRIZ (A)'!CZ12</f>
        <v>0</v>
      </c>
      <c r="DA12" s="33">
        <f>+'MATRIZ (I)'!DA12-'MATRIZ (A)'!DA12</f>
        <v>0</v>
      </c>
      <c r="DB12" s="33">
        <f>+'MATRIZ (I)'!DB12-'MATRIZ (A)'!DB12</f>
        <v>0</v>
      </c>
      <c r="DC12" s="33">
        <f>+'MATRIZ (I)'!DC12-'MATRIZ (A)'!DC12</f>
        <v>0</v>
      </c>
      <c r="DD12" s="33">
        <f>+'MATRIZ (I)'!DD12-'MATRIZ (A)'!DD12</f>
        <v>0</v>
      </c>
      <c r="DE12" s="33">
        <f>+'MATRIZ (I)'!DE12-'MATRIZ (A)'!DE12</f>
        <v>0</v>
      </c>
      <c r="DF12" s="33">
        <f>+'MATRIZ (I)'!DF12-'MATRIZ (A)'!DF12</f>
        <v>0</v>
      </c>
      <c r="DG12" s="33">
        <f>+'MATRIZ (I)'!DG12-'MATRIZ (A)'!DG12</f>
        <v>0</v>
      </c>
      <c r="DH12" s="33">
        <f>+'MATRIZ (I)'!DH12-'MATRIZ (A)'!DH12</f>
        <v>0</v>
      </c>
      <c r="DI12" s="33">
        <f>+'MATRIZ (I)'!DI12-'MATRIZ (A)'!DI12</f>
        <v>0</v>
      </c>
      <c r="DJ12" s="33">
        <f>+'MATRIZ (I)'!DJ12-'MATRIZ (A)'!DJ12</f>
        <v>0</v>
      </c>
      <c r="DK12" s="33">
        <f>+'MATRIZ (I)'!DK12-'MATRIZ (A)'!DK12</f>
        <v>0</v>
      </c>
      <c r="DL12" s="33">
        <f>+'MATRIZ (I)'!DL12-'MATRIZ (A)'!DL12</f>
        <v>0</v>
      </c>
      <c r="DM12" s="33">
        <f>+'MATRIZ (I)'!DM12-'MATRIZ (A)'!DM12</f>
        <v>0</v>
      </c>
      <c r="DN12" s="33">
        <f>+'MATRIZ (I)'!DN12-'MATRIZ (A)'!DN12</f>
        <v>0</v>
      </c>
      <c r="DO12" s="33">
        <f>+'MATRIZ (I)'!DO12-'MATRIZ (A)'!DO12</f>
        <v>0</v>
      </c>
      <c r="DP12" s="33">
        <f>+'MATRIZ (I)'!DP12-'MATRIZ (A)'!DP12</f>
        <v>0</v>
      </c>
      <c r="DQ12" s="33">
        <f>+'MATRIZ (I)'!DQ12-'MATRIZ (A)'!DQ12</f>
        <v>0</v>
      </c>
      <c r="DR12" s="33">
        <f>+'MATRIZ (I)'!DR12-'MATRIZ (A)'!DR12</f>
        <v>0</v>
      </c>
      <c r="DS12" s="33">
        <f>+'MATRIZ (I)'!DS12-'MATRIZ (A)'!DS12</f>
        <v>0</v>
      </c>
      <c r="DT12" s="33">
        <f>+'MATRIZ (I)'!DT12-'MATRIZ (A)'!DT12</f>
        <v>-8.1762121464218574E-5</v>
      </c>
      <c r="DU12" s="33">
        <f>+'MATRIZ (I)'!DU12-'MATRIZ (A)'!DU12</f>
        <v>0</v>
      </c>
      <c r="DV12" s="33">
        <f>+'MATRIZ (I)'!DV12-'MATRIZ (A)'!DV12</f>
        <v>-6.3323161961695605E-5</v>
      </c>
      <c r="DW12" s="33">
        <f>+'MATRIZ (I)'!DW12-'MATRIZ (A)'!DW12</f>
        <v>-2.0388872394308088E-5</v>
      </c>
      <c r="DX12" s="33">
        <f>+'MATRIZ (I)'!DX12-'MATRIZ (A)'!DX12</f>
        <v>0</v>
      </c>
      <c r="DY12" s="33">
        <f>+'MATRIZ (I)'!DY12-'MATRIZ (A)'!DY12</f>
        <v>0</v>
      </c>
      <c r="DZ12" s="33">
        <f>+'MATRIZ (I)'!DZ12-'MATRIZ (A)'!DZ12</f>
        <v>-3.3700911334417408E-5</v>
      </c>
      <c r="EA12" s="33">
        <f>+'MATRIZ (I)'!EA12-'MATRIZ (A)'!EA12</f>
        <v>-1.7911608836233269E-5</v>
      </c>
      <c r="EB12" s="33">
        <f>+'MATRIZ (I)'!EB12-'MATRIZ (A)'!EB12</f>
        <v>-6.1062886433792097E-5</v>
      </c>
      <c r="EC12" s="33">
        <f>+'MATRIZ (I)'!EC12-'MATRIZ (A)'!EC12</f>
        <v>0</v>
      </c>
      <c r="ED12" s="33">
        <f>+'MATRIZ (I)'!ED12-'MATRIZ (A)'!ED12</f>
        <v>0</v>
      </c>
      <c r="EE12" s="33">
        <f>+'MATRIZ (I)'!EE12-'MATRIZ (A)'!EE12</f>
        <v>0</v>
      </c>
      <c r="EF12" s="33">
        <f>+'MATRIZ (I)'!EF12-'MATRIZ (A)'!EF12</f>
        <v>0</v>
      </c>
      <c r="EG12" s="33">
        <f>+'MATRIZ (I)'!EG12-'MATRIZ (A)'!EG12</f>
        <v>0</v>
      </c>
      <c r="EH12" s="33">
        <f>+'MATRIZ (I)'!EH12-'MATRIZ (A)'!EH12</f>
        <v>0</v>
      </c>
    </row>
    <row r="13" spans="1:138" s="7" customFormat="1" ht="21.95" customHeight="1" thickBot="1" x14ac:dyDescent="0.25">
      <c r="A13" s="137" t="s">
        <v>89</v>
      </c>
      <c r="B13" s="138" t="s">
        <v>90</v>
      </c>
      <c r="C13" s="33">
        <f>+'MATRIZ (I)'!C13-'MATRIZ (A)'!C13</f>
        <v>0</v>
      </c>
      <c r="D13" s="33">
        <f>+'MATRIZ (I)'!D13-'MATRIZ (A)'!D13</f>
        <v>0.9992982478960184</v>
      </c>
      <c r="E13" s="33">
        <f>+'MATRIZ (I)'!E13-'MATRIZ (A)'!E13</f>
        <v>0</v>
      </c>
      <c r="F13" s="33">
        <f>+'MATRIZ (I)'!F13-'MATRIZ (A)'!F13</f>
        <v>0</v>
      </c>
      <c r="G13" s="33">
        <f>+'MATRIZ (I)'!G13-'MATRIZ (A)'!G13</f>
        <v>0</v>
      </c>
      <c r="H13" s="33">
        <f>+'MATRIZ (I)'!H13-'MATRIZ (A)'!H13</f>
        <v>0</v>
      </c>
      <c r="I13" s="33">
        <f>+'MATRIZ (I)'!I13-'MATRIZ (A)'!I13</f>
        <v>0</v>
      </c>
      <c r="J13" s="33">
        <f>+'MATRIZ (I)'!J13-'MATRIZ (A)'!J13</f>
        <v>0</v>
      </c>
      <c r="K13" s="33">
        <f>+'MATRIZ (I)'!K13-'MATRIZ (A)'!K13</f>
        <v>0</v>
      </c>
      <c r="L13" s="33">
        <f>+'MATRIZ (I)'!L13-'MATRIZ (A)'!L13</f>
        <v>0</v>
      </c>
      <c r="M13" s="33">
        <f>+'MATRIZ (I)'!M13-'MATRIZ (A)'!M13</f>
        <v>0</v>
      </c>
      <c r="N13" s="33">
        <f>+'MATRIZ (I)'!N13-'MATRIZ (A)'!N13</f>
        <v>0</v>
      </c>
      <c r="O13" s="33">
        <f>+'MATRIZ (I)'!O13-'MATRIZ (A)'!O13</f>
        <v>0</v>
      </c>
      <c r="P13" s="33">
        <f>+'MATRIZ (I)'!P13-'MATRIZ (A)'!P13</f>
        <v>0</v>
      </c>
      <c r="Q13" s="33">
        <f>+'MATRIZ (I)'!Q13-'MATRIZ (A)'!Q13</f>
        <v>0</v>
      </c>
      <c r="R13" s="33">
        <f>+'MATRIZ (I)'!R13-'MATRIZ (A)'!R13</f>
        <v>0</v>
      </c>
      <c r="S13" s="33">
        <f>+'MATRIZ (I)'!S13-'MATRIZ (A)'!S13</f>
        <v>0</v>
      </c>
      <c r="T13" s="33">
        <f>+'MATRIZ (I)'!T13-'MATRIZ (A)'!T13</f>
        <v>0</v>
      </c>
      <c r="U13" s="33">
        <f>+'MATRIZ (I)'!U13-'MATRIZ (A)'!U13</f>
        <v>0</v>
      </c>
      <c r="V13" s="33">
        <f>+'MATRIZ (I)'!V13-'MATRIZ (A)'!V13</f>
        <v>0</v>
      </c>
      <c r="W13" s="33">
        <f>+'MATRIZ (I)'!W13-'MATRIZ (A)'!W13</f>
        <v>0</v>
      </c>
      <c r="X13" s="33">
        <f>+'MATRIZ (I)'!X13-'MATRIZ (A)'!X13</f>
        <v>-7.9477320565722122E-7</v>
      </c>
      <c r="Y13" s="33">
        <f>+'MATRIZ (I)'!Y13-'MATRIZ (A)'!Y13</f>
        <v>0</v>
      </c>
      <c r="Z13" s="33">
        <f>+'MATRIZ (I)'!Z13-'MATRIZ (A)'!Z13</f>
        <v>-2.2747005515935613E-6</v>
      </c>
      <c r="AA13" s="33">
        <f>+'MATRIZ (I)'!AA13-'MATRIZ (A)'!AA13</f>
        <v>0</v>
      </c>
      <c r="AB13" s="33">
        <f>+'MATRIZ (I)'!AB13-'MATRIZ (A)'!AB13</f>
        <v>0</v>
      </c>
      <c r="AC13" s="33">
        <f>+'MATRIZ (I)'!AC13-'MATRIZ (A)'!AC13</f>
        <v>0</v>
      </c>
      <c r="AD13" s="33">
        <f>+'MATRIZ (I)'!AD13-'MATRIZ (A)'!AD13</f>
        <v>-1.1688854753056439E-6</v>
      </c>
      <c r="AE13" s="33">
        <f>+'MATRIZ (I)'!AE13-'MATRIZ (A)'!AE13</f>
        <v>0</v>
      </c>
      <c r="AF13" s="33">
        <f>+'MATRIZ (I)'!AF13-'MATRIZ (A)'!AF13</f>
        <v>0</v>
      </c>
      <c r="AG13" s="33">
        <f>+'MATRIZ (I)'!AG13-'MATRIZ (A)'!AG13</f>
        <v>0</v>
      </c>
      <c r="AH13" s="33">
        <f>+'MATRIZ (I)'!AH13-'MATRIZ (A)'!AH13</f>
        <v>0</v>
      </c>
      <c r="AI13" s="33">
        <f>+'MATRIZ (I)'!AI13-'MATRIZ (A)'!AI13</f>
        <v>-5.3349923845093416E-5</v>
      </c>
      <c r="AJ13" s="33">
        <f>+'MATRIZ (I)'!AJ13-'MATRIZ (A)'!AJ13</f>
        <v>0</v>
      </c>
      <c r="AK13" s="33">
        <f>+'MATRIZ (I)'!AK13-'MATRIZ (A)'!AK13</f>
        <v>-6.3630354103939368E-7</v>
      </c>
      <c r="AL13" s="33">
        <f>+'MATRIZ (I)'!AL13-'MATRIZ (A)'!AL13</f>
        <v>0</v>
      </c>
      <c r="AM13" s="33">
        <f>+'MATRIZ (I)'!AM13-'MATRIZ (A)'!AM13</f>
        <v>-6.0667444601806393E-4</v>
      </c>
      <c r="AN13" s="33">
        <f>+'MATRIZ (I)'!AN13-'MATRIZ (A)'!AN13</f>
        <v>0</v>
      </c>
      <c r="AO13" s="33">
        <f>+'MATRIZ (I)'!AO13-'MATRIZ (A)'!AO13</f>
        <v>-5.6334246491301823E-4</v>
      </c>
      <c r="AP13" s="33">
        <f>+'MATRIZ (I)'!AP13-'MATRIZ (A)'!AP13</f>
        <v>-6.7943903671333994E-5</v>
      </c>
      <c r="AQ13" s="33">
        <f>+'MATRIZ (I)'!AQ13-'MATRIZ (A)'!AQ13</f>
        <v>-8.0360168869635959E-9</v>
      </c>
      <c r="AR13" s="33">
        <f>+'MATRIZ (I)'!AR13-'MATRIZ (A)'!AR13</f>
        <v>0</v>
      </c>
      <c r="AS13" s="33">
        <f>+'MATRIZ (I)'!AS13-'MATRIZ (A)'!AS13</f>
        <v>0</v>
      </c>
      <c r="AT13" s="33">
        <f>+'MATRIZ (I)'!AT13-'MATRIZ (A)'!AT13</f>
        <v>0</v>
      </c>
      <c r="AU13" s="33">
        <f>+'MATRIZ (I)'!AU13-'MATRIZ (A)'!AU13</f>
        <v>-3.5654702827564577E-7</v>
      </c>
      <c r="AV13" s="33">
        <f>+'MATRIZ (I)'!AV13-'MATRIZ (A)'!AV13</f>
        <v>-3.1140128054344086E-3</v>
      </c>
      <c r="AW13" s="33">
        <f>+'MATRIZ (I)'!AW13-'MATRIZ (A)'!AW13</f>
        <v>0</v>
      </c>
      <c r="AX13" s="33">
        <f>+'MATRIZ (I)'!AX13-'MATRIZ (A)'!AX13</f>
        <v>0</v>
      </c>
      <c r="AY13" s="33">
        <f>+'MATRIZ (I)'!AY13-'MATRIZ (A)'!AY13</f>
        <v>0</v>
      </c>
      <c r="AZ13" s="33">
        <f>+'MATRIZ (I)'!AZ13-'MATRIZ (A)'!AZ13</f>
        <v>0</v>
      </c>
      <c r="BA13" s="33">
        <f>+'MATRIZ (I)'!BA13-'MATRIZ (A)'!BA13</f>
        <v>0</v>
      </c>
      <c r="BB13" s="33">
        <f>+'MATRIZ (I)'!BB13-'MATRIZ (A)'!BB13</f>
        <v>0</v>
      </c>
      <c r="BC13" s="33">
        <f>+'MATRIZ (I)'!BC13-'MATRIZ (A)'!BC13</f>
        <v>0</v>
      </c>
      <c r="BD13" s="33">
        <f>+'MATRIZ (I)'!BD13-'MATRIZ (A)'!BD13</f>
        <v>0</v>
      </c>
      <c r="BE13" s="33">
        <f>+'MATRIZ (I)'!BE13-'MATRIZ (A)'!BE13</f>
        <v>0</v>
      </c>
      <c r="BF13" s="33">
        <f>+'MATRIZ (I)'!BF13-'MATRIZ (A)'!BF13</f>
        <v>0</v>
      </c>
      <c r="BG13" s="33">
        <f>+'MATRIZ (I)'!BG13-'MATRIZ (A)'!BG13</f>
        <v>0</v>
      </c>
      <c r="BH13" s="33">
        <f>+'MATRIZ (I)'!BH13-'MATRIZ (A)'!BH13</f>
        <v>0</v>
      </c>
      <c r="BI13" s="33">
        <f>+'MATRIZ (I)'!BI13-'MATRIZ (A)'!BI13</f>
        <v>0</v>
      </c>
      <c r="BJ13" s="33">
        <f>+'MATRIZ (I)'!BJ13-'MATRIZ (A)'!BJ13</f>
        <v>0</v>
      </c>
      <c r="BK13" s="33">
        <f>+'MATRIZ (I)'!BK13-'MATRIZ (A)'!BK13</f>
        <v>0</v>
      </c>
      <c r="BL13" s="33">
        <f>+'MATRIZ (I)'!BL13-'MATRIZ (A)'!BL13</f>
        <v>0</v>
      </c>
      <c r="BM13" s="33">
        <f>+'MATRIZ (I)'!BM13-'MATRIZ (A)'!BM13</f>
        <v>0</v>
      </c>
      <c r="BN13" s="33">
        <f>+'MATRIZ (I)'!BN13-'MATRIZ (A)'!BN13</f>
        <v>0</v>
      </c>
      <c r="BO13" s="33">
        <f>+'MATRIZ (I)'!BO13-'MATRIZ (A)'!BO13</f>
        <v>0</v>
      </c>
      <c r="BP13" s="33">
        <f>+'MATRIZ (I)'!BP13-'MATRIZ (A)'!BP13</f>
        <v>0</v>
      </c>
      <c r="BQ13" s="33">
        <f>+'MATRIZ (I)'!BQ13-'MATRIZ (A)'!BQ13</f>
        <v>0</v>
      </c>
      <c r="BR13" s="33">
        <f>+'MATRIZ (I)'!BR13-'MATRIZ (A)'!BR13</f>
        <v>0</v>
      </c>
      <c r="BS13" s="33">
        <f>+'MATRIZ (I)'!BS13-'MATRIZ (A)'!BS13</f>
        <v>0</v>
      </c>
      <c r="BT13" s="33">
        <f>+'MATRIZ (I)'!BT13-'MATRIZ (A)'!BT13</f>
        <v>0</v>
      </c>
      <c r="BU13" s="33">
        <f>+'MATRIZ (I)'!BU13-'MATRIZ (A)'!BU13</f>
        <v>0</v>
      </c>
      <c r="BV13" s="33">
        <f>+'MATRIZ (I)'!BV13-'MATRIZ (A)'!BV13</f>
        <v>0</v>
      </c>
      <c r="BW13" s="33">
        <f>+'MATRIZ (I)'!BW13-'MATRIZ (A)'!BW13</f>
        <v>0</v>
      </c>
      <c r="BX13" s="33">
        <f>+'MATRIZ (I)'!BX13-'MATRIZ (A)'!BX13</f>
        <v>0</v>
      </c>
      <c r="BY13" s="33">
        <f>+'MATRIZ (I)'!BY13-'MATRIZ (A)'!BY13</f>
        <v>0</v>
      </c>
      <c r="BZ13" s="33">
        <f>+'MATRIZ (I)'!BZ13-'MATRIZ (A)'!BZ13</f>
        <v>0</v>
      </c>
      <c r="CA13" s="33">
        <f>+'MATRIZ (I)'!CA13-'MATRIZ (A)'!CA13</f>
        <v>0</v>
      </c>
      <c r="CB13" s="33">
        <f>+'MATRIZ (I)'!CB13-'MATRIZ (A)'!CB13</f>
        <v>0</v>
      </c>
      <c r="CC13" s="33">
        <f>+'MATRIZ (I)'!CC13-'MATRIZ (A)'!CC13</f>
        <v>0</v>
      </c>
      <c r="CD13" s="33">
        <f>+'MATRIZ (I)'!CD13-'MATRIZ (A)'!CD13</f>
        <v>0</v>
      </c>
      <c r="CE13" s="33">
        <f>+'MATRIZ (I)'!CE13-'MATRIZ (A)'!CE13</f>
        <v>0</v>
      </c>
      <c r="CF13" s="33">
        <f>+'MATRIZ (I)'!CF13-'MATRIZ (A)'!CF13</f>
        <v>0</v>
      </c>
      <c r="CG13" s="33">
        <f>+'MATRIZ (I)'!CG13-'MATRIZ (A)'!CG13</f>
        <v>0</v>
      </c>
      <c r="CH13" s="33">
        <f>+'MATRIZ (I)'!CH13-'MATRIZ (A)'!CH13</f>
        <v>0</v>
      </c>
      <c r="CI13" s="33">
        <f>+'MATRIZ (I)'!CI13-'MATRIZ (A)'!CI13</f>
        <v>0</v>
      </c>
      <c r="CJ13" s="33">
        <f>+'MATRIZ (I)'!CJ13-'MATRIZ (A)'!CJ13</f>
        <v>0</v>
      </c>
      <c r="CK13" s="33">
        <f>+'MATRIZ (I)'!CK13-'MATRIZ (A)'!CK13</f>
        <v>0</v>
      </c>
      <c r="CL13" s="33">
        <f>+'MATRIZ (I)'!CL13-'MATRIZ (A)'!CL13</f>
        <v>0</v>
      </c>
      <c r="CM13" s="33">
        <f>+'MATRIZ (I)'!CM13-'MATRIZ (A)'!CM13</f>
        <v>0</v>
      </c>
      <c r="CN13" s="33">
        <f>+'MATRIZ (I)'!CN13-'MATRIZ (A)'!CN13</f>
        <v>0</v>
      </c>
      <c r="CO13" s="33">
        <f>+'MATRIZ (I)'!CO13-'MATRIZ (A)'!CO13</f>
        <v>0</v>
      </c>
      <c r="CP13" s="33">
        <f>+'MATRIZ (I)'!CP13-'MATRIZ (A)'!CP13</f>
        <v>0</v>
      </c>
      <c r="CQ13" s="33">
        <f>+'MATRIZ (I)'!CQ13-'MATRIZ (A)'!CQ13</f>
        <v>-8.0794499869789075E-5</v>
      </c>
      <c r="CR13" s="33">
        <f>+'MATRIZ (I)'!CR13-'MATRIZ (A)'!CR13</f>
        <v>-9.2511449568899939E-5</v>
      </c>
      <c r="CS13" s="33">
        <f>+'MATRIZ (I)'!CS13-'MATRIZ (A)'!CS13</f>
        <v>-3.8871313748376174E-6</v>
      </c>
      <c r="CT13" s="33">
        <f>+'MATRIZ (I)'!CT13-'MATRIZ (A)'!CT13</f>
        <v>0</v>
      </c>
      <c r="CU13" s="33">
        <f>+'MATRIZ (I)'!CU13-'MATRIZ (A)'!CU13</f>
        <v>0</v>
      </c>
      <c r="CV13" s="33">
        <f>+'MATRIZ (I)'!CV13-'MATRIZ (A)'!CV13</f>
        <v>0</v>
      </c>
      <c r="CW13" s="33">
        <f>+'MATRIZ (I)'!CW13-'MATRIZ (A)'!CW13</f>
        <v>0</v>
      </c>
      <c r="CX13" s="33">
        <f>+'MATRIZ (I)'!CX13-'MATRIZ (A)'!CX13</f>
        <v>0</v>
      </c>
      <c r="CY13" s="33">
        <f>+'MATRIZ (I)'!CY13-'MATRIZ (A)'!CY13</f>
        <v>0</v>
      </c>
      <c r="CZ13" s="33">
        <f>+'MATRIZ (I)'!CZ13-'MATRIZ (A)'!CZ13</f>
        <v>0</v>
      </c>
      <c r="DA13" s="33">
        <f>+'MATRIZ (I)'!DA13-'MATRIZ (A)'!DA13</f>
        <v>0</v>
      </c>
      <c r="DB13" s="33">
        <f>+'MATRIZ (I)'!DB13-'MATRIZ (A)'!DB13</f>
        <v>0</v>
      </c>
      <c r="DC13" s="33">
        <f>+'MATRIZ (I)'!DC13-'MATRIZ (A)'!DC13</f>
        <v>0</v>
      </c>
      <c r="DD13" s="33">
        <f>+'MATRIZ (I)'!DD13-'MATRIZ (A)'!DD13</f>
        <v>0</v>
      </c>
      <c r="DE13" s="33">
        <f>+'MATRIZ (I)'!DE13-'MATRIZ (A)'!DE13</f>
        <v>0</v>
      </c>
      <c r="DF13" s="33">
        <f>+'MATRIZ (I)'!DF13-'MATRIZ (A)'!DF13</f>
        <v>0</v>
      </c>
      <c r="DG13" s="33">
        <f>+'MATRIZ (I)'!DG13-'MATRIZ (A)'!DG13</f>
        <v>0</v>
      </c>
      <c r="DH13" s="33">
        <f>+'MATRIZ (I)'!DH13-'MATRIZ (A)'!DH13</f>
        <v>0</v>
      </c>
      <c r="DI13" s="33">
        <f>+'MATRIZ (I)'!DI13-'MATRIZ (A)'!DI13</f>
        <v>0</v>
      </c>
      <c r="DJ13" s="33">
        <f>+'MATRIZ (I)'!DJ13-'MATRIZ (A)'!DJ13</f>
        <v>0</v>
      </c>
      <c r="DK13" s="33">
        <f>+'MATRIZ (I)'!DK13-'MATRIZ (A)'!DK13</f>
        <v>0</v>
      </c>
      <c r="DL13" s="33">
        <f>+'MATRIZ (I)'!DL13-'MATRIZ (A)'!DL13</f>
        <v>0</v>
      </c>
      <c r="DM13" s="33">
        <f>+'MATRIZ (I)'!DM13-'MATRIZ (A)'!DM13</f>
        <v>0</v>
      </c>
      <c r="DN13" s="33">
        <f>+'MATRIZ (I)'!DN13-'MATRIZ (A)'!DN13</f>
        <v>0</v>
      </c>
      <c r="DO13" s="33">
        <f>+'MATRIZ (I)'!DO13-'MATRIZ (A)'!DO13</f>
        <v>0</v>
      </c>
      <c r="DP13" s="33">
        <f>+'MATRIZ (I)'!DP13-'MATRIZ (A)'!DP13</f>
        <v>0</v>
      </c>
      <c r="DQ13" s="33">
        <f>+'MATRIZ (I)'!DQ13-'MATRIZ (A)'!DQ13</f>
        <v>0</v>
      </c>
      <c r="DR13" s="33">
        <f>+'MATRIZ (I)'!DR13-'MATRIZ (A)'!DR13</f>
        <v>0</v>
      </c>
      <c r="DS13" s="33">
        <f>+'MATRIZ (I)'!DS13-'MATRIZ (A)'!DS13</f>
        <v>0</v>
      </c>
      <c r="DT13" s="33">
        <f>+'MATRIZ (I)'!DT13-'MATRIZ (A)'!DT13</f>
        <v>0</v>
      </c>
      <c r="DU13" s="33">
        <f>+'MATRIZ (I)'!DU13-'MATRIZ (A)'!DU13</f>
        <v>0</v>
      </c>
      <c r="DV13" s="33">
        <f>+'MATRIZ (I)'!DV13-'MATRIZ (A)'!DV13</f>
        <v>-2.4800257977155138E-8</v>
      </c>
      <c r="DW13" s="33">
        <f>+'MATRIZ (I)'!DW13-'MATRIZ (A)'!DW13</f>
        <v>-2.9052781383508409E-8</v>
      </c>
      <c r="DX13" s="33">
        <f>+'MATRIZ (I)'!DX13-'MATRIZ (A)'!DX13</f>
        <v>0</v>
      </c>
      <c r="DY13" s="33">
        <f>+'MATRIZ (I)'!DY13-'MATRIZ (A)'!DY13</f>
        <v>0</v>
      </c>
      <c r="DZ13" s="33">
        <f>+'MATRIZ (I)'!DZ13-'MATRIZ (A)'!DZ13</f>
        <v>-7.6727116715666184E-6</v>
      </c>
      <c r="EA13" s="33">
        <f>+'MATRIZ (I)'!EA13-'MATRIZ (A)'!EA13</f>
        <v>-1.5966170734567744E-7</v>
      </c>
      <c r="EB13" s="33">
        <f>+'MATRIZ (I)'!EB13-'MATRIZ (A)'!EB13</f>
        <v>-1.2094730386923802E-5</v>
      </c>
      <c r="EC13" s="33">
        <f>+'MATRIZ (I)'!EC13-'MATRIZ (A)'!EC13</f>
        <v>0</v>
      </c>
      <c r="ED13" s="33">
        <f>+'MATRIZ (I)'!ED13-'MATRIZ (A)'!ED13</f>
        <v>0</v>
      </c>
      <c r="EE13" s="33">
        <f>+'MATRIZ (I)'!EE13-'MATRIZ (A)'!EE13</f>
        <v>0</v>
      </c>
      <c r="EF13" s="33">
        <f>+'MATRIZ (I)'!EF13-'MATRIZ (A)'!EF13</f>
        <v>0</v>
      </c>
      <c r="EG13" s="33">
        <f>+'MATRIZ (I)'!EG13-'MATRIZ (A)'!EG13</f>
        <v>0</v>
      </c>
      <c r="EH13" s="33">
        <f>+'MATRIZ (I)'!EH13-'MATRIZ (A)'!EH13</f>
        <v>0</v>
      </c>
    </row>
    <row r="14" spans="1:138" s="7" customFormat="1" ht="21.95" customHeight="1" thickBot="1" x14ac:dyDescent="0.25">
      <c r="A14" s="137" t="s">
        <v>91</v>
      </c>
      <c r="B14" s="138" t="s">
        <v>92</v>
      </c>
      <c r="C14" s="33">
        <f>+'MATRIZ (I)'!C14-'MATRIZ (A)'!C14</f>
        <v>0</v>
      </c>
      <c r="D14" s="33">
        <f>+'MATRIZ (I)'!D14-'MATRIZ (A)'!D14</f>
        <v>0</v>
      </c>
      <c r="E14" s="33">
        <f>+'MATRIZ (I)'!E14-'MATRIZ (A)'!E14</f>
        <v>0.98612737180047272</v>
      </c>
      <c r="F14" s="33">
        <f>+'MATRIZ (I)'!F14-'MATRIZ (A)'!F14</f>
        <v>0</v>
      </c>
      <c r="G14" s="33">
        <f>+'MATRIZ (I)'!G14-'MATRIZ (A)'!G14</f>
        <v>0</v>
      </c>
      <c r="H14" s="33">
        <f>+'MATRIZ (I)'!H14-'MATRIZ (A)'!H14</f>
        <v>0</v>
      </c>
      <c r="I14" s="33">
        <f>+'MATRIZ (I)'!I14-'MATRIZ (A)'!I14</f>
        <v>0</v>
      </c>
      <c r="J14" s="33">
        <f>+'MATRIZ (I)'!J14-'MATRIZ (A)'!J14</f>
        <v>0</v>
      </c>
      <c r="K14" s="33">
        <f>+'MATRIZ (I)'!K14-'MATRIZ (A)'!K14</f>
        <v>0</v>
      </c>
      <c r="L14" s="33">
        <f>+'MATRIZ (I)'!L14-'MATRIZ (A)'!L14</f>
        <v>0</v>
      </c>
      <c r="M14" s="33">
        <f>+'MATRIZ (I)'!M14-'MATRIZ (A)'!M14</f>
        <v>0</v>
      </c>
      <c r="N14" s="33">
        <f>+'MATRIZ (I)'!N14-'MATRIZ (A)'!N14</f>
        <v>-4.6409832860626108E-8</v>
      </c>
      <c r="O14" s="33">
        <f>+'MATRIZ (I)'!O14-'MATRIZ (A)'!O14</f>
        <v>0</v>
      </c>
      <c r="P14" s="33">
        <f>+'MATRIZ (I)'!P14-'MATRIZ (A)'!P14</f>
        <v>0</v>
      </c>
      <c r="Q14" s="33">
        <f>+'MATRIZ (I)'!Q14-'MATRIZ (A)'!Q14</f>
        <v>0</v>
      </c>
      <c r="R14" s="33">
        <f>+'MATRIZ (I)'!R14-'MATRIZ (A)'!R14</f>
        <v>0</v>
      </c>
      <c r="S14" s="33">
        <f>+'MATRIZ (I)'!S14-'MATRIZ (A)'!S14</f>
        <v>0</v>
      </c>
      <c r="T14" s="33">
        <f>+'MATRIZ (I)'!T14-'MATRIZ (A)'!T14</f>
        <v>0</v>
      </c>
      <c r="U14" s="33">
        <f>+'MATRIZ (I)'!U14-'MATRIZ (A)'!U14</f>
        <v>0</v>
      </c>
      <c r="V14" s="33">
        <f>+'MATRIZ (I)'!V14-'MATRIZ (A)'!V14</f>
        <v>0</v>
      </c>
      <c r="W14" s="33">
        <f>+'MATRIZ (I)'!W14-'MATRIZ (A)'!W14</f>
        <v>0</v>
      </c>
      <c r="X14" s="33">
        <f>+'MATRIZ (I)'!X14-'MATRIZ (A)'!X14</f>
        <v>0</v>
      </c>
      <c r="Y14" s="33">
        <f>+'MATRIZ (I)'!Y14-'MATRIZ (A)'!Y14</f>
        <v>0</v>
      </c>
      <c r="Z14" s="33">
        <f>+'MATRIZ (I)'!Z14-'MATRIZ (A)'!Z14</f>
        <v>0</v>
      </c>
      <c r="AA14" s="33">
        <f>+'MATRIZ (I)'!AA14-'MATRIZ (A)'!AA14</f>
        <v>0</v>
      </c>
      <c r="AB14" s="33">
        <f>+'MATRIZ (I)'!AB14-'MATRIZ (A)'!AB14</f>
        <v>0</v>
      </c>
      <c r="AC14" s="33">
        <f>+'MATRIZ (I)'!AC14-'MATRIZ (A)'!AC14</f>
        <v>0</v>
      </c>
      <c r="AD14" s="33">
        <f>+'MATRIZ (I)'!AD14-'MATRIZ (A)'!AD14</f>
        <v>0</v>
      </c>
      <c r="AE14" s="33">
        <f>+'MATRIZ (I)'!AE14-'MATRIZ (A)'!AE14</f>
        <v>0</v>
      </c>
      <c r="AF14" s="33">
        <f>+'MATRIZ (I)'!AF14-'MATRIZ (A)'!AF14</f>
        <v>0</v>
      </c>
      <c r="AG14" s="33">
        <f>+'MATRIZ (I)'!AG14-'MATRIZ (A)'!AG14</f>
        <v>0</v>
      </c>
      <c r="AH14" s="33">
        <f>+'MATRIZ (I)'!AH14-'MATRIZ (A)'!AH14</f>
        <v>0</v>
      </c>
      <c r="AI14" s="33">
        <f>+'MATRIZ (I)'!AI14-'MATRIZ (A)'!AI14</f>
        <v>-2.4672184466827474E-5</v>
      </c>
      <c r="AJ14" s="33">
        <f>+'MATRIZ (I)'!AJ14-'MATRIZ (A)'!AJ14</f>
        <v>-6.1197361673449772E-8</v>
      </c>
      <c r="AK14" s="33">
        <f>+'MATRIZ (I)'!AK14-'MATRIZ (A)'!AK14</f>
        <v>-5.630555410708341E-4</v>
      </c>
      <c r="AL14" s="33">
        <f>+'MATRIZ (I)'!AL14-'MATRIZ (A)'!AL14</f>
        <v>0</v>
      </c>
      <c r="AM14" s="33">
        <f>+'MATRIZ (I)'!AM14-'MATRIZ (A)'!AM14</f>
        <v>0</v>
      </c>
      <c r="AN14" s="33">
        <f>+'MATRIZ (I)'!AN14-'MATRIZ (A)'!AN14</f>
        <v>0</v>
      </c>
      <c r="AO14" s="33">
        <f>+'MATRIZ (I)'!AO14-'MATRIZ (A)'!AO14</f>
        <v>-4.0338193420756994E-4</v>
      </c>
      <c r="AP14" s="33">
        <f>+'MATRIZ (I)'!AP14-'MATRIZ (A)'!AP14</f>
        <v>-5.0820992084479281E-4</v>
      </c>
      <c r="AQ14" s="33">
        <f>+'MATRIZ (I)'!AQ14-'MATRIZ (A)'!AQ14</f>
        <v>-3.9247012664545631E-7</v>
      </c>
      <c r="AR14" s="33">
        <f>+'MATRIZ (I)'!AR14-'MATRIZ (A)'!AR14</f>
        <v>0</v>
      </c>
      <c r="AS14" s="33">
        <f>+'MATRIZ (I)'!AS14-'MATRIZ (A)'!AS14</f>
        <v>0</v>
      </c>
      <c r="AT14" s="33">
        <f>+'MATRIZ (I)'!AT14-'MATRIZ (A)'!AT14</f>
        <v>0</v>
      </c>
      <c r="AU14" s="33">
        <f>+'MATRIZ (I)'!AU14-'MATRIZ (A)'!AU14</f>
        <v>-2.3197249454361406E-4</v>
      </c>
      <c r="AV14" s="33">
        <f>+'MATRIZ (I)'!AV14-'MATRIZ (A)'!AV14</f>
        <v>0</v>
      </c>
      <c r="AW14" s="33">
        <f>+'MATRIZ (I)'!AW14-'MATRIZ (A)'!AW14</f>
        <v>0</v>
      </c>
      <c r="AX14" s="33">
        <f>+'MATRIZ (I)'!AX14-'MATRIZ (A)'!AX14</f>
        <v>0</v>
      </c>
      <c r="AY14" s="33">
        <f>+'MATRIZ (I)'!AY14-'MATRIZ (A)'!AY14</f>
        <v>0</v>
      </c>
      <c r="AZ14" s="33">
        <f>+'MATRIZ (I)'!AZ14-'MATRIZ (A)'!AZ14</f>
        <v>0</v>
      </c>
      <c r="BA14" s="33">
        <f>+'MATRIZ (I)'!BA14-'MATRIZ (A)'!BA14</f>
        <v>0</v>
      </c>
      <c r="BB14" s="33">
        <f>+'MATRIZ (I)'!BB14-'MATRIZ (A)'!BB14</f>
        <v>0</v>
      </c>
      <c r="BC14" s="33">
        <f>+'MATRIZ (I)'!BC14-'MATRIZ (A)'!BC14</f>
        <v>0</v>
      </c>
      <c r="BD14" s="33">
        <f>+'MATRIZ (I)'!BD14-'MATRIZ (A)'!BD14</f>
        <v>0</v>
      </c>
      <c r="BE14" s="33">
        <f>+'MATRIZ (I)'!BE14-'MATRIZ (A)'!BE14</f>
        <v>0</v>
      </c>
      <c r="BF14" s="33">
        <f>+'MATRIZ (I)'!BF14-'MATRIZ (A)'!BF14</f>
        <v>0</v>
      </c>
      <c r="BG14" s="33">
        <f>+'MATRIZ (I)'!BG14-'MATRIZ (A)'!BG14</f>
        <v>0</v>
      </c>
      <c r="BH14" s="33">
        <f>+'MATRIZ (I)'!BH14-'MATRIZ (A)'!BH14</f>
        <v>-3.4839001355879018E-6</v>
      </c>
      <c r="BI14" s="33">
        <f>+'MATRIZ (I)'!BI14-'MATRIZ (A)'!BI14</f>
        <v>0</v>
      </c>
      <c r="BJ14" s="33">
        <f>+'MATRIZ (I)'!BJ14-'MATRIZ (A)'!BJ14</f>
        <v>0</v>
      </c>
      <c r="BK14" s="33">
        <f>+'MATRIZ (I)'!BK14-'MATRIZ (A)'!BK14</f>
        <v>0</v>
      </c>
      <c r="BL14" s="33">
        <f>+'MATRIZ (I)'!BL14-'MATRIZ (A)'!BL14</f>
        <v>0</v>
      </c>
      <c r="BM14" s="33">
        <f>+'MATRIZ (I)'!BM14-'MATRIZ (A)'!BM14</f>
        <v>0</v>
      </c>
      <c r="BN14" s="33">
        <f>+'MATRIZ (I)'!BN14-'MATRIZ (A)'!BN14</f>
        <v>0</v>
      </c>
      <c r="BO14" s="33">
        <f>+'MATRIZ (I)'!BO14-'MATRIZ (A)'!BO14</f>
        <v>0</v>
      </c>
      <c r="BP14" s="33">
        <f>+'MATRIZ (I)'!BP14-'MATRIZ (A)'!BP14</f>
        <v>0</v>
      </c>
      <c r="BQ14" s="33">
        <f>+'MATRIZ (I)'!BQ14-'MATRIZ (A)'!BQ14</f>
        <v>0</v>
      </c>
      <c r="BR14" s="33">
        <f>+'MATRIZ (I)'!BR14-'MATRIZ (A)'!BR14</f>
        <v>0</v>
      </c>
      <c r="BS14" s="33">
        <f>+'MATRIZ (I)'!BS14-'MATRIZ (A)'!BS14</f>
        <v>0</v>
      </c>
      <c r="BT14" s="33">
        <f>+'MATRIZ (I)'!BT14-'MATRIZ (A)'!BT14</f>
        <v>0</v>
      </c>
      <c r="BU14" s="33">
        <f>+'MATRIZ (I)'!BU14-'MATRIZ (A)'!BU14</f>
        <v>0</v>
      </c>
      <c r="BV14" s="33">
        <f>+'MATRIZ (I)'!BV14-'MATRIZ (A)'!BV14</f>
        <v>0</v>
      </c>
      <c r="BW14" s="33">
        <f>+'MATRIZ (I)'!BW14-'MATRIZ (A)'!BW14</f>
        <v>0</v>
      </c>
      <c r="BX14" s="33">
        <f>+'MATRIZ (I)'!BX14-'MATRIZ (A)'!BX14</f>
        <v>-3.9199549135017614E-7</v>
      </c>
      <c r="BY14" s="33">
        <f>+'MATRIZ (I)'!BY14-'MATRIZ (A)'!BY14</f>
        <v>0</v>
      </c>
      <c r="BZ14" s="33">
        <f>+'MATRIZ (I)'!BZ14-'MATRIZ (A)'!BZ14</f>
        <v>0</v>
      </c>
      <c r="CA14" s="33">
        <f>+'MATRIZ (I)'!CA14-'MATRIZ (A)'!CA14</f>
        <v>0</v>
      </c>
      <c r="CB14" s="33">
        <f>+'MATRIZ (I)'!CB14-'MATRIZ (A)'!CB14</f>
        <v>0</v>
      </c>
      <c r="CC14" s="33">
        <f>+'MATRIZ (I)'!CC14-'MATRIZ (A)'!CC14</f>
        <v>0</v>
      </c>
      <c r="CD14" s="33">
        <f>+'MATRIZ (I)'!CD14-'MATRIZ (A)'!CD14</f>
        <v>0</v>
      </c>
      <c r="CE14" s="33">
        <f>+'MATRIZ (I)'!CE14-'MATRIZ (A)'!CE14</f>
        <v>0</v>
      </c>
      <c r="CF14" s="33">
        <f>+'MATRIZ (I)'!CF14-'MATRIZ (A)'!CF14</f>
        <v>0</v>
      </c>
      <c r="CG14" s="33">
        <f>+'MATRIZ (I)'!CG14-'MATRIZ (A)'!CG14</f>
        <v>0</v>
      </c>
      <c r="CH14" s="33">
        <f>+'MATRIZ (I)'!CH14-'MATRIZ (A)'!CH14</f>
        <v>0</v>
      </c>
      <c r="CI14" s="33">
        <f>+'MATRIZ (I)'!CI14-'MATRIZ (A)'!CI14</f>
        <v>0</v>
      </c>
      <c r="CJ14" s="33">
        <f>+'MATRIZ (I)'!CJ14-'MATRIZ (A)'!CJ14</f>
        <v>0</v>
      </c>
      <c r="CK14" s="33">
        <f>+'MATRIZ (I)'!CK14-'MATRIZ (A)'!CK14</f>
        <v>0</v>
      </c>
      <c r="CL14" s="33">
        <f>+'MATRIZ (I)'!CL14-'MATRIZ (A)'!CL14</f>
        <v>0</v>
      </c>
      <c r="CM14" s="33">
        <f>+'MATRIZ (I)'!CM14-'MATRIZ (A)'!CM14</f>
        <v>0</v>
      </c>
      <c r="CN14" s="33">
        <f>+'MATRIZ (I)'!CN14-'MATRIZ (A)'!CN14</f>
        <v>0</v>
      </c>
      <c r="CO14" s="33">
        <f>+'MATRIZ (I)'!CO14-'MATRIZ (A)'!CO14</f>
        <v>0</v>
      </c>
      <c r="CP14" s="33">
        <f>+'MATRIZ (I)'!CP14-'MATRIZ (A)'!CP14</f>
        <v>0</v>
      </c>
      <c r="CQ14" s="33">
        <f>+'MATRIZ (I)'!CQ14-'MATRIZ (A)'!CQ14</f>
        <v>-3.9269469159119313E-4</v>
      </c>
      <c r="CR14" s="33">
        <f>+'MATRIZ (I)'!CR14-'MATRIZ (A)'!CR14</f>
        <v>-1.0569655457706058E-3</v>
      </c>
      <c r="CS14" s="33">
        <f>+'MATRIZ (I)'!CS14-'MATRIZ (A)'!CS14</f>
        <v>0</v>
      </c>
      <c r="CT14" s="33">
        <f>+'MATRIZ (I)'!CT14-'MATRIZ (A)'!CT14</f>
        <v>-2.3231557509035067E-7</v>
      </c>
      <c r="CU14" s="33">
        <f>+'MATRIZ (I)'!CU14-'MATRIZ (A)'!CU14</f>
        <v>0</v>
      </c>
      <c r="CV14" s="33">
        <f>+'MATRIZ (I)'!CV14-'MATRIZ (A)'!CV14</f>
        <v>0</v>
      </c>
      <c r="CW14" s="33">
        <f>+'MATRIZ (I)'!CW14-'MATRIZ (A)'!CW14</f>
        <v>0</v>
      </c>
      <c r="CX14" s="33">
        <f>+'MATRIZ (I)'!CX14-'MATRIZ (A)'!CX14</f>
        <v>0</v>
      </c>
      <c r="CY14" s="33">
        <f>+'MATRIZ (I)'!CY14-'MATRIZ (A)'!CY14</f>
        <v>0</v>
      </c>
      <c r="CZ14" s="33">
        <f>+'MATRIZ (I)'!CZ14-'MATRIZ (A)'!CZ14</f>
        <v>0</v>
      </c>
      <c r="DA14" s="33">
        <f>+'MATRIZ (I)'!DA14-'MATRIZ (A)'!DA14</f>
        <v>0</v>
      </c>
      <c r="DB14" s="33">
        <f>+'MATRIZ (I)'!DB14-'MATRIZ (A)'!DB14</f>
        <v>0</v>
      </c>
      <c r="DC14" s="33">
        <f>+'MATRIZ (I)'!DC14-'MATRIZ (A)'!DC14</f>
        <v>0</v>
      </c>
      <c r="DD14" s="33">
        <f>+'MATRIZ (I)'!DD14-'MATRIZ (A)'!DD14</f>
        <v>0</v>
      </c>
      <c r="DE14" s="33">
        <f>+'MATRIZ (I)'!DE14-'MATRIZ (A)'!DE14</f>
        <v>0</v>
      </c>
      <c r="DF14" s="33">
        <f>+'MATRIZ (I)'!DF14-'MATRIZ (A)'!DF14</f>
        <v>0</v>
      </c>
      <c r="DG14" s="33">
        <f>+'MATRIZ (I)'!DG14-'MATRIZ (A)'!DG14</f>
        <v>0</v>
      </c>
      <c r="DH14" s="33">
        <f>+'MATRIZ (I)'!DH14-'MATRIZ (A)'!DH14</f>
        <v>0</v>
      </c>
      <c r="DI14" s="33">
        <f>+'MATRIZ (I)'!DI14-'MATRIZ (A)'!DI14</f>
        <v>0</v>
      </c>
      <c r="DJ14" s="33">
        <f>+'MATRIZ (I)'!DJ14-'MATRIZ (A)'!DJ14</f>
        <v>0</v>
      </c>
      <c r="DK14" s="33">
        <f>+'MATRIZ (I)'!DK14-'MATRIZ (A)'!DK14</f>
        <v>0</v>
      </c>
      <c r="DL14" s="33">
        <f>+'MATRIZ (I)'!DL14-'MATRIZ (A)'!DL14</f>
        <v>0</v>
      </c>
      <c r="DM14" s="33">
        <f>+'MATRIZ (I)'!DM14-'MATRIZ (A)'!DM14</f>
        <v>0</v>
      </c>
      <c r="DN14" s="33">
        <f>+'MATRIZ (I)'!DN14-'MATRIZ (A)'!DN14</f>
        <v>0</v>
      </c>
      <c r="DO14" s="33">
        <f>+'MATRIZ (I)'!DO14-'MATRIZ (A)'!DO14</f>
        <v>0</v>
      </c>
      <c r="DP14" s="33">
        <f>+'MATRIZ (I)'!DP14-'MATRIZ (A)'!DP14</f>
        <v>0</v>
      </c>
      <c r="DQ14" s="33">
        <f>+'MATRIZ (I)'!DQ14-'MATRIZ (A)'!DQ14</f>
        <v>0</v>
      </c>
      <c r="DR14" s="33">
        <f>+'MATRIZ (I)'!DR14-'MATRIZ (A)'!DR14</f>
        <v>0</v>
      </c>
      <c r="DS14" s="33">
        <f>+'MATRIZ (I)'!DS14-'MATRIZ (A)'!DS14</f>
        <v>0</v>
      </c>
      <c r="DT14" s="33">
        <f>+'MATRIZ (I)'!DT14-'MATRIZ (A)'!DT14</f>
        <v>-3.5462205092784737E-6</v>
      </c>
      <c r="DU14" s="33">
        <f>+'MATRIZ (I)'!DU14-'MATRIZ (A)'!DU14</f>
        <v>0</v>
      </c>
      <c r="DV14" s="33">
        <f>+'MATRIZ (I)'!DV14-'MATRIZ (A)'!DV14</f>
        <v>-9.3192139282113391E-6</v>
      </c>
      <c r="DW14" s="33">
        <f>+'MATRIZ (I)'!DW14-'MATRIZ (A)'!DW14</f>
        <v>-9.2110253805838248E-6</v>
      </c>
      <c r="DX14" s="33">
        <f>+'MATRIZ (I)'!DX14-'MATRIZ (A)'!DX14</f>
        <v>0</v>
      </c>
      <c r="DY14" s="33">
        <f>+'MATRIZ (I)'!DY14-'MATRIZ (A)'!DY14</f>
        <v>0</v>
      </c>
      <c r="DZ14" s="33">
        <f>+'MATRIZ (I)'!DZ14-'MATRIZ (A)'!DZ14</f>
        <v>-1.4882124660907565E-4</v>
      </c>
      <c r="EA14" s="33">
        <f>+'MATRIZ (I)'!EA14-'MATRIZ (A)'!EA14</f>
        <v>-1.7072918270657391E-5</v>
      </c>
      <c r="EB14" s="33">
        <f>+'MATRIZ (I)'!EB14-'MATRIZ (A)'!EB14</f>
        <v>-2.8734769825094851E-4</v>
      </c>
      <c r="EC14" s="33">
        <f>+'MATRIZ (I)'!EC14-'MATRIZ (A)'!EC14</f>
        <v>0</v>
      </c>
      <c r="ED14" s="33">
        <f>+'MATRIZ (I)'!ED14-'MATRIZ (A)'!ED14</f>
        <v>0</v>
      </c>
      <c r="EE14" s="33">
        <f>+'MATRIZ (I)'!EE14-'MATRIZ (A)'!EE14</f>
        <v>0</v>
      </c>
      <c r="EF14" s="33">
        <f>+'MATRIZ (I)'!EF14-'MATRIZ (A)'!EF14</f>
        <v>0</v>
      </c>
      <c r="EG14" s="33">
        <f>+'MATRIZ (I)'!EG14-'MATRIZ (A)'!EG14</f>
        <v>-6.3033575883243488E-6</v>
      </c>
      <c r="EH14" s="33">
        <f>+'MATRIZ (I)'!EH14-'MATRIZ (A)'!EH14</f>
        <v>0</v>
      </c>
    </row>
    <row r="15" spans="1:138" s="7" customFormat="1" ht="21.95" customHeight="1" thickBot="1" x14ac:dyDescent="0.25">
      <c r="A15" s="137" t="s">
        <v>93</v>
      </c>
      <c r="B15" s="138" t="s">
        <v>94</v>
      </c>
      <c r="C15" s="33">
        <f>+'MATRIZ (I)'!C15-'MATRIZ (A)'!C15</f>
        <v>0</v>
      </c>
      <c r="D15" s="33">
        <f>+'MATRIZ (I)'!D15-'MATRIZ (A)'!D15</f>
        <v>0</v>
      </c>
      <c r="E15" s="33">
        <f>+'MATRIZ (I)'!E15-'MATRIZ (A)'!E15</f>
        <v>0</v>
      </c>
      <c r="F15" s="33">
        <f>+'MATRIZ (I)'!F15-'MATRIZ (A)'!F15</f>
        <v>0.9707285136835645</v>
      </c>
      <c r="G15" s="33">
        <f>+'MATRIZ (I)'!G15-'MATRIZ (A)'!G15</f>
        <v>0</v>
      </c>
      <c r="H15" s="33">
        <f>+'MATRIZ (I)'!H15-'MATRIZ (A)'!H15</f>
        <v>0</v>
      </c>
      <c r="I15" s="33">
        <f>+'MATRIZ (I)'!I15-'MATRIZ (A)'!I15</f>
        <v>0</v>
      </c>
      <c r="J15" s="33">
        <f>+'MATRIZ (I)'!J15-'MATRIZ (A)'!J15</f>
        <v>0</v>
      </c>
      <c r="K15" s="33">
        <f>+'MATRIZ (I)'!K15-'MATRIZ (A)'!K15</f>
        <v>0</v>
      </c>
      <c r="L15" s="33">
        <f>+'MATRIZ (I)'!L15-'MATRIZ (A)'!L15</f>
        <v>0</v>
      </c>
      <c r="M15" s="33">
        <f>+'MATRIZ (I)'!M15-'MATRIZ (A)'!M15</f>
        <v>0</v>
      </c>
      <c r="N15" s="33">
        <f>+'MATRIZ (I)'!N15-'MATRIZ (A)'!N15</f>
        <v>0</v>
      </c>
      <c r="O15" s="33">
        <f>+'MATRIZ (I)'!O15-'MATRIZ (A)'!O15</f>
        <v>0</v>
      </c>
      <c r="P15" s="33">
        <f>+'MATRIZ (I)'!P15-'MATRIZ (A)'!P15</f>
        <v>0</v>
      </c>
      <c r="Q15" s="33">
        <f>+'MATRIZ (I)'!Q15-'MATRIZ (A)'!Q15</f>
        <v>0</v>
      </c>
      <c r="R15" s="33">
        <f>+'MATRIZ (I)'!R15-'MATRIZ (A)'!R15</f>
        <v>0</v>
      </c>
      <c r="S15" s="33">
        <f>+'MATRIZ (I)'!S15-'MATRIZ (A)'!S15</f>
        <v>0</v>
      </c>
      <c r="T15" s="33">
        <f>+'MATRIZ (I)'!T15-'MATRIZ (A)'!T15</f>
        <v>0</v>
      </c>
      <c r="U15" s="33">
        <f>+'MATRIZ (I)'!U15-'MATRIZ (A)'!U15</f>
        <v>0</v>
      </c>
      <c r="V15" s="33">
        <f>+'MATRIZ (I)'!V15-'MATRIZ (A)'!V15</f>
        <v>0</v>
      </c>
      <c r="W15" s="33">
        <f>+'MATRIZ (I)'!W15-'MATRIZ (A)'!W15</f>
        <v>0</v>
      </c>
      <c r="X15" s="33">
        <f>+'MATRIZ (I)'!X15-'MATRIZ (A)'!X15</f>
        <v>0</v>
      </c>
      <c r="Y15" s="33">
        <f>+'MATRIZ (I)'!Y15-'MATRIZ (A)'!Y15</f>
        <v>0</v>
      </c>
      <c r="Z15" s="33">
        <f>+'MATRIZ (I)'!Z15-'MATRIZ (A)'!Z15</f>
        <v>0</v>
      </c>
      <c r="AA15" s="33">
        <f>+'MATRIZ (I)'!AA15-'MATRIZ (A)'!AA15</f>
        <v>0</v>
      </c>
      <c r="AB15" s="33">
        <f>+'MATRIZ (I)'!AB15-'MATRIZ (A)'!AB15</f>
        <v>0</v>
      </c>
      <c r="AC15" s="33">
        <f>+'MATRIZ (I)'!AC15-'MATRIZ (A)'!AC15</f>
        <v>0</v>
      </c>
      <c r="AD15" s="33">
        <f>+'MATRIZ (I)'!AD15-'MATRIZ (A)'!AD15</f>
        <v>0</v>
      </c>
      <c r="AE15" s="33">
        <f>+'MATRIZ (I)'!AE15-'MATRIZ (A)'!AE15</f>
        <v>0</v>
      </c>
      <c r="AF15" s="33">
        <f>+'MATRIZ (I)'!AF15-'MATRIZ (A)'!AF15</f>
        <v>0</v>
      </c>
      <c r="AG15" s="33">
        <f>+'MATRIZ (I)'!AG15-'MATRIZ (A)'!AG15</f>
        <v>0</v>
      </c>
      <c r="AH15" s="33">
        <f>+'MATRIZ (I)'!AH15-'MATRIZ (A)'!AH15</f>
        <v>0</v>
      </c>
      <c r="AI15" s="33">
        <f>+'MATRIZ (I)'!AI15-'MATRIZ (A)'!AI15</f>
        <v>0</v>
      </c>
      <c r="AJ15" s="33">
        <f>+'MATRIZ (I)'!AJ15-'MATRIZ (A)'!AJ15</f>
        <v>0</v>
      </c>
      <c r="AK15" s="33">
        <f>+'MATRIZ (I)'!AK15-'MATRIZ (A)'!AK15</f>
        <v>0</v>
      </c>
      <c r="AL15" s="33">
        <f>+'MATRIZ (I)'!AL15-'MATRIZ (A)'!AL15</f>
        <v>0</v>
      </c>
      <c r="AM15" s="33">
        <f>+'MATRIZ (I)'!AM15-'MATRIZ (A)'!AM15</f>
        <v>0</v>
      </c>
      <c r="AN15" s="33">
        <f>+'MATRIZ (I)'!AN15-'MATRIZ (A)'!AN15</f>
        <v>-0.31051494945768898</v>
      </c>
      <c r="AO15" s="33">
        <f>+'MATRIZ (I)'!AO15-'MATRIZ (A)'!AO15</f>
        <v>-2.476899516333618E-2</v>
      </c>
      <c r="AP15" s="33">
        <f>+'MATRIZ (I)'!AP15-'MATRIZ (A)'!AP15</f>
        <v>0</v>
      </c>
      <c r="AQ15" s="33">
        <f>+'MATRIZ (I)'!AQ15-'MATRIZ (A)'!AQ15</f>
        <v>0</v>
      </c>
      <c r="AR15" s="33">
        <f>+'MATRIZ (I)'!AR15-'MATRIZ (A)'!AR15</f>
        <v>0</v>
      </c>
      <c r="AS15" s="33">
        <f>+'MATRIZ (I)'!AS15-'MATRIZ (A)'!AS15</f>
        <v>0</v>
      </c>
      <c r="AT15" s="33">
        <f>+'MATRIZ (I)'!AT15-'MATRIZ (A)'!AT15</f>
        <v>0</v>
      </c>
      <c r="AU15" s="33">
        <f>+'MATRIZ (I)'!AU15-'MATRIZ (A)'!AU15</f>
        <v>-9.8910741527374362E-5</v>
      </c>
      <c r="AV15" s="33">
        <f>+'MATRIZ (I)'!AV15-'MATRIZ (A)'!AV15</f>
        <v>0</v>
      </c>
      <c r="AW15" s="33">
        <f>+'MATRIZ (I)'!AW15-'MATRIZ (A)'!AW15</f>
        <v>0</v>
      </c>
      <c r="AX15" s="33">
        <f>+'MATRIZ (I)'!AX15-'MATRIZ (A)'!AX15</f>
        <v>0</v>
      </c>
      <c r="AY15" s="33">
        <f>+'MATRIZ (I)'!AY15-'MATRIZ (A)'!AY15</f>
        <v>0</v>
      </c>
      <c r="AZ15" s="33">
        <f>+'MATRIZ (I)'!AZ15-'MATRIZ (A)'!AZ15</f>
        <v>0</v>
      </c>
      <c r="BA15" s="33">
        <f>+'MATRIZ (I)'!BA15-'MATRIZ (A)'!BA15</f>
        <v>0</v>
      </c>
      <c r="BB15" s="33">
        <f>+'MATRIZ (I)'!BB15-'MATRIZ (A)'!BB15</f>
        <v>0</v>
      </c>
      <c r="BC15" s="33">
        <f>+'MATRIZ (I)'!BC15-'MATRIZ (A)'!BC15</f>
        <v>0</v>
      </c>
      <c r="BD15" s="33">
        <f>+'MATRIZ (I)'!BD15-'MATRIZ (A)'!BD15</f>
        <v>0</v>
      </c>
      <c r="BE15" s="33">
        <f>+'MATRIZ (I)'!BE15-'MATRIZ (A)'!BE15</f>
        <v>0</v>
      </c>
      <c r="BF15" s="33">
        <f>+'MATRIZ (I)'!BF15-'MATRIZ (A)'!BF15</f>
        <v>-1.951956199855322E-7</v>
      </c>
      <c r="BG15" s="33">
        <f>+'MATRIZ (I)'!BG15-'MATRIZ (A)'!BG15</f>
        <v>0</v>
      </c>
      <c r="BH15" s="33">
        <f>+'MATRIZ (I)'!BH15-'MATRIZ (A)'!BH15</f>
        <v>0</v>
      </c>
      <c r="BI15" s="33">
        <f>+'MATRIZ (I)'!BI15-'MATRIZ (A)'!BI15</f>
        <v>0</v>
      </c>
      <c r="BJ15" s="33">
        <f>+'MATRIZ (I)'!BJ15-'MATRIZ (A)'!BJ15</f>
        <v>0</v>
      </c>
      <c r="BK15" s="33">
        <f>+'MATRIZ (I)'!BK15-'MATRIZ (A)'!BK15</f>
        <v>0</v>
      </c>
      <c r="BL15" s="33">
        <f>+'MATRIZ (I)'!BL15-'MATRIZ (A)'!BL15</f>
        <v>0</v>
      </c>
      <c r="BM15" s="33">
        <f>+'MATRIZ (I)'!BM15-'MATRIZ (A)'!BM15</f>
        <v>-1.0847210929775762E-7</v>
      </c>
      <c r="BN15" s="33">
        <f>+'MATRIZ (I)'!BN15-'MATRIZ (A)'!BN15</f>
        <v>0</v>
      </c>
      <c r="BO15" s="33">
        <f>+'MATRIZ (I)'!BO15-'MATRIZ (A)'!BO15</f>
        <v>0</v>
      </c>
      <c r="BP15" s="33">
        <f>+'MATRIZ (I)'!BP15-'MATRIZ (A)'!BP15</f>
        <v>0</v>
      </c>
      <c r="BQ15" s="33">
        <f>+'MATRIZ (I)'!BQ15-'MATRIZ (A)'!BQ15</f>
        <v>0</v>
      </c>
      <c r="BR15" s="33">
        <f>+'MATRIZ (I)'!BR15-'MATRIZ (A)'!BR15</f>
        <v>-3.746893680962436E-7</v>
      </c>
      <c r="BS15" s="33">
        <f>+'MATRIZ (I)'!BS15-'MATRIZ (A)'!BS15</f>
        <v>0</v>
      </c>
      <c r="BT15" s="33">
        <f>+'MATRIZ (I)'!BT15-'MATRIZ (A)'!BT15</f>
        <v>0</v>
      </c>
      <c r="BU15" s="33">
        <f>+'MATRIZ (I)'!BU15-'MATRIZ (A)'!BU15</f>
        <v>0</v>
      </c>
      <c r="BV15" s="33">
        <f>+'MATRIZ (I)'!BV15-'MATRIZ (A)'!BV15</f>
        <v>0</v>
      </c>
      <c r="BW15" s="33">
        <f>+'MATRIZ (I)'!BW15-'MATRIZ (A)'!BW15</f>
        <v>0</v>
      </c>
      <c r="BX15" s="33">
        <f>+'MATRIZ (I)'!BX15-'MATRIZ (A)'!BX15</f>
        <v>0</v>
      </c>
      <c r="BY15" s="33">
        <f>+'MATRIZ (I)'!BY15-'MATRIZ (A)'!BY15</f>
        <v>0</v>
      </c>
      <c r="BZ15" s="33">
        <f>+'MATRIZ (I)'!BZ15-'MATRIZ (A)'!BZ15</f>
        <v>0</v>
      </c>
      <c r="CA15" s="33">
        <f>+'MATRIZ (I)'!CA15-'MATRIZ (A)'!CA15</f>
        <v>-4.4227985744629505E-6</v>
      </c>
      <c r="CB15" s="33">
        <f>+'MATRIZ (I)'!CB15-'MATRIZ (A)'!CB15</f>
        <v>0</v>
      </c>
      <c r="CC15" s="33">
        <f>+'MATRIZ (I)'!CC15-'MATRIZ (A)'!CC15</f>
        <v>0</v>
      </c>
      <c r="CD15" s="33">
        <f>+'MATRIZ (I)'!CD15-'MATRIZ (A)'!CD15</f>
        <v>0</v>
      </c>
      <c r="CE15" s="33">
        <f>+'MATRIZ (I)'!CE15-'MATRIZ (A)'!CE15</f>
        <v>0</v>
      </c>
      <c r="CF15" s="33">
        <f>+'MATRIZ (I)'!CF15-'MATRIZ (A)'!CF15</f>
        <v>0</v>
      </c>
      <c r="CG15" s="33">
        <f>+'MATRIZ (I)'!CG15-'MATRIZ (A)'!CG15</f>
        <v>-1.317003608159963E-8</v>
      </c>
      <c r="CH15" s="33">
        <f>+'MATRIZ (I)'!CH15-'MATRIZ (A)'!CH15</f>
        <v>0</v>
      </c>
      <c r="CI15" s="33">
        <f>+'MATRIZ (I)'!CI15-'MATRIZ (A)'!CI15</f>
        <v>0</v>
      </c>
      <c r="CJ15" s="33">
        <f>+'MATRIZ (I)'!CJ15-'MATRIZ (A)'!CJ15</f>
        <v>0</v>
      </c>
      <c r="CK15" s="33">
        <f>+'MATRIZ (I)'!CK15-'MATRIZ (A)'!CK15</f>
        <v>0</v>
      </c>
      <c r="CL15" s="33">
        <f>+'MATRIZ (I)'!CL15-'MATRIZ (A)'!CL15</f>
        <v>0</v>
      </c>
      <c r="CM15" s="33">
        <f>+'MATRIZ (I)'!CM15-'MATRIZ (A)'!CM15</f>
        <v>0</v>
      </c>
      <c r="CN15" s="33">
        <f>+'MATRIZ (I)'!CN15-'MATRIZ (A)'!CN15</f>
        <v>0</v>
      </c>
      <c r="CO15" s="33">
        <f>+'MATRIZ (I)'!CO15-'MATRIZ (A)'!CO15</f>
        <v>0</v>
      </c>
      <c r="CP15" s="33">
        <f>+'MATRIZ (I)'!CP15-'MATRIZ (A)'!CP15</f>
        <v>0</v>
      </c>
      <c r="CQ15" s="33">
        <f>+'MATRIZ (I)'!CQ15-'MATRIZ (A)'!CQ15</f>
        <v>-9.0650223632046222E-11</v>
      </c>
      <c r="CR15" s="33">
        <f>+'MATRIZ (I)'!CR15-'MATRIZ (A)'!CR15</f>
        <v>0</v>
      </c>
      <c r="CS15" s="33">
        <f>+'MATRIZ (I)'!CS15-'MATRIZ (A)'!CS15</f>
        <v>0</v>
      </c>
      <c r="CT15" s="33">
        <f>+'MATRIZ (I)'!CT15-'MATRIZ (A)'!CT15</f>
        <v>0</v>
      </c>
      <c r="CU15" s="33">
        <f>+'MATRIZ (I)'!CU15-'MATRIZ (A)'!CU15</f>
        <v>0</v>
      </c>
      <c r="CV15" s="33">
        <f>+'MATRIZ (I)'!CV15-'MATRIZ (A)'!CV15</f>
        <v>0</v>
      </c>
      <c r="CW15" s="33">
        <f>+'MATRIZ (I)'!CW15-'MATRIZ (A)'!CW15</f>
        <v>0</v>
      </c>
      <c r="CX15" s="33">
        <f>+'MATRIZ (I)'!CX15-'MATRIZ (A)'!CX15</f>
        <v>-3.3949819271460212E-6</v>
      </c>
      <c r="CY15" s="33">
        <f>+'MATRIZ (I)'!CY15-'MATRIZ (A)'!CY15</f>
        <v>0</v>
      </c>
      <c r="CZ15" s="33">
        <f>+'MATRIZ (I)'!CZ15-'MATRIZ (A)'!CZ15</f>
        <v>0</v>
      </c>
      <c r="DA15" s="33">
        <f>+'MATRIZ (I)'!DA15-'MATRIZ (A)'!DA15</f>
        <v>0</v>
      </c>
      <c r="DB15" s="33">
        <f>+'MATRIZ (I)'!DB15-'MATRIZ (A)'!DB15</f>
        <v>0</v>
      </c>
      <c r="DC15" s="33">
        <f>+'MATRIZ (I)'!DC15-'MATRIZ (A)'!DC15</f>
        <v>0</v>
      </c>
      <c r="DD15" s="33">
        <f>+'MATRIZ (I)'!DD15-'MATRIZ (A)'!DD15</f>
        <v>0</v>
      </c>
      <c r="DE15" s="33">
        <f>+'MATRIZ (I)'!DE15-'MATRIZ (A)'!DE15</f>
        <v>0</v>
      </c>
      <c r="DF15" s="33">
        <f>+'MATRIZ (I)'!DF15-'MATRIZ (A)'!DF15</f>
        <v>-5.2874795168425287E-4</v>
      </c>
      <c r="DG15" s="33">
        <f>+'MATRIZ (I)'!DG15-'MATRIZ (A)'!DG15</f>
        <v>0</v>
      </c>
      <c r="DH15" s="33">
        <f>+'MATRIZ (I)'!DH15-'MATRIZ (A)'!DH15</f>
        <v>0</v>
      </c>
      <c r="DI15" s="33">
        <f>+'MATRIZ (I)'!DI15-'MATRIZ (A)'!DI15</f>
        <v>0</v>
      </c>
      <c r="DJ15" s="33">
        <f>+'MATRIZ (I)'!DJ15-'MATRIZ (A)'!DJ15</f>
        <v>0</v>
      </c>
      <c r="DK15" s="33">
        <f>+'MATRIZ (I)'!DK15-'MATRIZ (A)'!DK15</f>
        <v>0</v>
      </c>
      <c r="DL15" s="33">
        <f>+'MATRIZ (I)'!DL15-'MATRIZ (A)'!DL15</f>
        <v>0</v>
      </c>
      <c r="DM15" s="33">
        <f>+'MATRIZ (I)'!DM15-'MATRIZ (A)'!DM15</f>
        <v>0</v>
      </c>
      <c r="DN15" s="33">
        <f>+'MATRIZ (I)'!DN15-'MATRIZ (A)'!DN15</f>
        <v>0</v>
      </c>
      <c r="DO15" s="33">
        <f>+'MATRIZ (I)'!DO15-'MATRIZ (A)'!DO15</f>
        <v>0</v>
      </c>
      <c r="DP15" s="33">
        <f>+'MATRIZ (I)'!DP15-'MATRIZ (A)'!DP15</f>
        <v>0</v>
      </c>
      <c r="DQ15" s="33">
        <f>+'MATRIZ (I)'!DQ15-'MATRIZ (A)'!DQ15</f>
        <v>0</v>
      </c>
      <c r="DR15" s="33">
        <f>+'MATRIZ (I)'!DR15-'MATRIZ (A)'!DR15</f>
        <v>0</v>
      </c>
      <c r="DS15" s="33">
        <f>+'MATRIZ (I)'!DS15-'MATRIZ (A)'!DS15</f>
        <v>-4.5223652502912498E-5</v>
      </c>
      <c r="DT15" s="33">
        <f>+'MATRIZ (I)'!DT15-'MATRIZ (A)'!DT15</f>
        <v>0</v>
      </c>
      <c r="DU15" s="33">
        <f>+'MATRIZ (I)'!DU15-'MATRIZ (A)'!DU15</f>
        <v>0</v>
      </c>
      <c r="DV15" s="33">
        <f>+'MATRIZ (I)'!DV15-'MATRIZ (A)'!DV15</f>
        <v>0</v>
      </c>
      <c r="DW15" s="33">
        <f>+'MATRIZ (I)'!DW15-'MATRIZ (A)'!DW15</f>
        <v>0</v>
      </c>
      <c r="DX15" s="33">
        <f>+'MATRIZ (I)'!DX15-'MATRIZ (A)'!DX15</f>
        <v>0</v>
      </c>
      <c r="DY15" s="33">
        <f>+'MATRIZ (I)'!DY15-'MATRIZ (A)'!DY15</f>
        <v>0</v>
      </c>
      <c r="DZ15" s="33">
        <f>+'MATRIZ (I)'!DZ15-'MATRIZ (A)'!DZ15</f>
        <v>0</v>
      </c>
      <c r="EA15" s="33">
        <f>+'MATRIZ (I)'!EA15-'MATRIZ (A)'!EA15</f>
        <v>0</v>
      </c>
      <c r="EB15" s="33">
        <f>+'MATRIZ (I)'!EB15-'MATRIZ (A)'!EB15</f>
        <v>0</v>
      </c>
      <c r="EC15" s="33">
        <f>+'MATRIZ (I)'!EC15-'MATRIZ (A)'!EC15</f>
        <v>0</v>
      </c>
      <c r="ED15" s="33">
        <f>+'MATRIZ (I)'!ED15-'MATRIZ (A)'!ED15</f>
        <v>0</v>
      </c>
      <c r="EE15" s="33">
        <f>+'MATRIZ (I)'!EE15-'MATRIZ (A)'!EE15</f>
        <v>0</v>
      </c>
      <c r="EF15" s="33">
        <f>+'MATRIZ (I)'!EF15-'MATRIZ (A)'!EF15</f>
        <v>0</v>
      </c>
      <c r="EG15" s="33">
        <f>+'MATRIZ (I)'!EG15-'MATRIZ (A)'!EG15</f>
        <v>0</v>
      </c>
      <c r="EH15" s="33">
        <f>+'MATRIZ (I)'!EH15-'MATRIZ (A)'!EH15</f>
        <v>0</v>
      </c>
    </row>
    <row r="16" spans="1:138" s="7" customFormat="1" ht="21.95" customHeight="1" thickBot="1" x14ac:dyDescent="0.25">
      <c r="A16" s="137" t="s">
        <v>95</v>
      </c>
      <c r="B16" s="138" t="s">
        <v>97</v>
      </c>
      <c r="C16" s="33">
        <f>+'MATRIZ (I)'!C16-'MATRIZ (A)'!C16</f>
        <v>0</v>
      </c>
      <c r="D16" s="33">
        <f>+'MATRIZ (I)'!D16-'MATRIZ (A)'!D16</f>
        <v>0</v>
      </c>
      <c r="E16" s="33">
        <f>+'MATRIZ (I)'!E16-'MATRIZ (A)'!E16</f>
        <v>0</v>
      </c>
      <c r="F16" s="33">
        <f>+'MATRIZ (I)'!F16-'MATRIZ (A)'!F16</f>
        <v>0</v>
      </c>
      <c r="G16" s="33">
        <f>+'MATRIZ (I)'!G16-'MATRIZ (A)'!G16</f>
        <v>1</v>
      </c>
      <c r="H16" s="33">
        <f>+'MATRIZ (I)'!H16-'MATRIZ (A)'!H16</f>
        <v>0</v>
      </c>
      <c r="I16" s="33">
        <f>+'MATRIZ (I)'!I16-'MATRIZ (A)'!I16</f>
        <v>0</v>
      </c>
      <c r="J16" s="33">
        <f>+'MATRIZ (I)'!J16-'MATRIZ (A)'!J16</f>
        <v>0</v>
      </c>
      <c r="K16" s="33">
        <f>+'MATRIZ (I)'!K16-'MATRIZ (A)'!K16</f>
        <v>0</v>
      </c>
      <c r="L16" s="33">
        <f>+'MATRIZ (I)'!L16-'MATRIZ (A)'!L16</f>
        <v>0</v>
      </c>
      <c r="M16" s="33">
        <f>+'MATRIZ (I)'!M16-'MATRIZ (A)'!M16</f>
        <v>0</v>
      </c>
      <c r="N16" s="33">
        <f>+'MATRIZ (I)'!N16-'MATRIZ (A)'!N16</f>
        <v>0</v>
      </c>
      <c r="O16" s="33">
        <f>+'MATRIZ (I)'!O16-'MATRIZ (A)'!O16</f>
        <v>0</v>
      </c>
      <c r="P16" s="33">
        <f>+'MATRIZ (I)'!P16-'MATRIZ (A)'!P16</f>
        <v>0</v>
      </c>
      <c r="Q16" s="33">
        <f>+'MATRIZ (I)'!Q16-'MATRIZ (A)'!Q16</f>
        <v>0</v>
      </c>
      <c r="R16" s="33">
        <f>+'MATRIZ (I)'!R16-'MATRIZ (A)'!R16</f>
        <v>0</v>
      </c>
      <c r="S16" s="33">
        <f>+'MATRIZ (I)'!S16-'MATRIZ (A)'!S16</f>
        <v>0</v>
      </c>
      <c r="T16" s="33">
        <f>+'MATRIZ (I)'!T16-'MATRIZ (A)'!T16</f>
        <v>0</v>
      </c>
      <c r="U16" s="33">
        <f>+'MATRIZ (I)'!U16-'MATRIZ (A)'!U16</f>
        <v>0</v>
      </c>
      <c r="V16" s="33">
        <f>+'MATRIZ (I)'!V16-'MATRIZ (A)'!V16</f>
        <v>0</v>
      </c>
      <c r="W16" s="33">
        <f>+'MATRIZ (I)'!W16-'MATRIZ (A)'!W16</f>
        <v>0</v>
      </c>
      <c r="X16" s="33">
        <f>+'MATRIZ (I)'!X16-'MATRIZ (A)'!X16</f>
        <v>0</v>
      </c>
      <c r="Y16" s="33">
        <f>+'MATRIZ (I)'!Y16-'MATRIZ (A)'!Y16</f>
        <v>0</v>
      </c>
      <c r="Z16" s="33">
        <f>+'MATRIZ (I)'!Z16-'MATRIZ (A)'!Z16</f>
        <v>0</v>
      </c>
      <c r="AA16" s="33">
        <f>+'MATRIZ (I)'!AA16-'MATRIZ (A)'!AA16</f>
        <v>0</v>
      </c>
      <c r="AB16" s="33">
        <f>+'MATRIZ (I)'!AB16-'MATRIZ (A)'!AB16</f>
        <v>0</v>
      </c>
      <c r="AC16" s="33">
        <f>+'MATRIZ (I)'!AC16-'MATRIZ (A)'!AC16</f>
        <v>0</v>
      </c>
      <c r="AD16" s="33">
        <f>+'MATRIZ (I)'!AD16-'MATRIZ (A)'!AD16</f>
        <v>0</v>
      </c>
      <c r="AE16" s="33">
        <f>+'MATRIZ (I)'!AE16-'MATRIZ (A)'!AE16</f>
        <v>0</v>
      </c>
      <c r="AF16" s="33">
        <f>+'MATRIZ (I)'!AF16-'MATRIZ (A)'!AF16</f>
        <v>0</v>
      </c>
      <c r="AG16" s="33">
        <f>+'MATRIZ (I)'!AG16-'MATRIZ (A)'!AG16</f>
        <v>0</v>
      </c>
      <c r="AH16" s="33">
        <f>+'MATRIZ (I)'!AH16-'MATRIZ (A)'!AH16</f>
        <v>0</v>
      </c>
      <c r="AI16" s="33">
        <f>+'MATRIZ (I)'!AI16-'MATRIZ (A)'!AI16</f>
        <v>-1.0573285321515058E-6</v>
      </c>
      <c r="AJ16" s="33">
        <f>+'MATRIZ (I)'!AJ16-'MATRIZ (A)'!AJ16</f>
        <v>0</v>
      </c>
      <c r="AK16" s="33">
        <f>+'MATRIZ (I)'!AK16-'MATRIZ (A)'!AK16</f>
        <v>-2.7132588215874579E-5</v>
      </c>
      <c r="AL16" s="33">
        <f>+'MATRIZ (I)'!AL16-'MATRIZ (A)'!AL16</f>
        <v>0</v>
      </c>
      <c r="AM16" s="33">
        <f>+'MATRIZ (I)'!AM16-'MATRIZ (A)'!AM16</f>
        <v>0</v>
      </c>
      <c r="AN16" s="33">
        <f>+'MATRIZ (I)'!AN16-'MATRIZ (A)'!AN16</f>
        <v>0</v>
      </c>
      <c r="AO16" s="33">
        <f>+'MATRIZ (I)'!AO16-'MATRIZ (A)'!AO16</f>
        <v>0</v>
      </c>
      <c r="AP16" s="33">
        <f>+'MATRIZ (I)'!AP16-'MATRIZ (A)'!AP16</f>
        <v>-7.7129599088536537E-6</v>
      </c>
      <c r="AQ16" s="33">
        <f>+'MATRIZ (I)'!AQ16-'MATRIZ (A)'!AQ16</f>
        <v>-2.1905725612852545E-7</v>
      </c>
      <c r="AR16" s="33">
        <f>+'MATRIZ (I)'!AR16-'MATRIZ (A)'!AR16</f>
        <v>0</v>
      </c>
      <c r="AS16" s="33">
        <f>+'MATRIZ (I)'!AS16-'MATRIZ (A)'!AS16</f>
        <v>0</v>
      </c>
      <c r="AT16" s="33">
        <f>+'MATRIZ (I)'!AT16-'MATRIZ (A)'!AT16</f>
        <v>0</v>
      </c>
      <c r="AU16" s="33">
        <f>+'MATRIZ (I)'!AU16-'MATRIZ (A)'!AU16</f>
        <v>0</v>
      </c>
      <c r="AV16" s="33">
        <f>+'MATRIZ (I)'!AV16-'MATRIZ (A)'!AV16</f>
        <v>0</v>
      </c>
      <c r="AW16" s="33">
        <f>+'MATRIZ (I)'!AW16-'MATRIZ (A)'!AW16</f>
        <v>0</v>
      </c>
      <c r="AX16" s="33">
        <f>+'MATRIZ (I)'!AX16-'MATRIZ (A)'!AX16</f>
        <v>0</v>
      </c>
      <c r="AY16" s="33">
        <f>+'MATRIZ (I)'!AY16-'MATRIZ (A)'!AY16</f>
        <v>0</v>
      </c>
      <c r="AZ16" s="33">
        <f>+'MATRIZ (I)'!AZ16-'MATRIZ (A)'!AZ16</f>
        <v>0</v>
      </c>
      <c r="BA16" s="33">
        <f>+'MATRIZ (I)'!BA16-'MATRIZ (A)'!BA16</f>
        <v>0</v>
      </c>
      <c r="BB16" s="33">
        <f>+'MATRIZ (I)'!BB16-'MATRIZ (A)'!BB16</f>
        <v>0</v>
      </c>
      <c r="BC16" s="33">
        <f>+'MATRIZ (I)'!BC16-'MATRIZ (A)'!BC16</f>
        <v>0</v>
      </c>
      <c r="BD16" s="33">
        <f>+'MATRIZ (I)'!BD16-'MATRIZ (A)'!BD16</f>
        <v>0</v>
      </c>
      <c r="BE16" s="33">
        <f>+'MATRIZ (I)'!BE16-'MATRIZ (A)'!BE16</f>
        <v>0</v>
      </c>
      <c r="BF16" s="33">
        <f>+'MATRIZ (I)'!BF16-'MATRIZ (A)'!BF16</f>
        <v>0</v>
      </c>
      <c r="BG16" s="33">
        <f>+'MATRIZ (I)'!BG16-'MATRIZ (A)'!BG16</f>
        <v>0</v>
      </c>
      <c r="BH16" s="33">
        <f>+'MATRIZ (I)'!BH16-'MATRIZ (A)'!BH16</f>
        <v>0</v>
      </c>
      <c r="BI16" s="33">
        <f>+'MATRIZ (I)'!BI16-'MATRIZ (A)'!BI16</f>
        <v>0</v>
      </c>
      <c r="BJ16" s="33">
        <f>+'MATRIZ (I)'!BJ16-'MATRIZ (A)'!BJ16</f>
        <v>0</v>
      </c>
      <c r="BK16" s="33">
        <f>+'MATRIZ (I)'!BK16-'MATRIZ (A)'!BK16</f>
        <v>0</v>
      </c>
      <c r="BL16" s="33">
        <f>+'MATRIZ (I)'!BL16-'MATRIZ (A)'!BL16</f>
        <v>0</v>
      </c>
      <c r="BM16" s="33">
        <f>+'MATRIZ (I)'!BM16-'MATRIZ (A)'!BM16</f>
        <v>0</v>
      </c>
      <c r="BN16" s="33">
        <f>+'MATRIZ (I)'!BN16-'MATRIZ (A)'!BN16</f>
        <v>0</v>
      </c>
      <c r="BO16" s="33">
        <f>+'MATRIZ (I)'!BO16-'MATRIZ (A)'!BO16</f>
        <v>0</v>
      </c>
      <c r="BP16" s="33">
        <f>+'MATRIZ (I)'!BP16-'MATRIZ (A)'!BP16</f>
        <v>0</v>
      </c>
      <c r="BQ16" s="33">
        <f>+'MATRIZ (I)'!BQ16-'MATRIZ (A)'!BQ16</f>
        <v>0</v>
      </c>
      <c r="BR16" s="33">
        <f>+'MATRIZ (I)'!BR16-'MATRIZ (A)'!BR16</f>
        <v>0</v>
      </c>
      <c r="BS16" s="33">
        <f>+'MATRIZ (I)'!BS16-'MATRIZ (A)'!BS16</f>
        <v>0</v>
      </c>
      <c r="BT16" s="33">
        <f>+'MATRIZ (I)'!BT16-'MATRIZ (A)'!BT16</f>
        <v>0</v>
      </c>
      <c r="BU16" s="33">
        <f>+'MATRIZ (I)'!BU16-'MATRIZ (A)'!BU16</f>
        <v>0</v>
      </c>
      <c r="BV16" s="33">
        <f>+'MATRIZ (I)'!BV16-'MATRIZ (A)'!BV16</f>
        <v>0</v>
      </c>
      <c r="BW16" s="33">
        <f>+'MATRIZ (I)'!BW16-'MATRIZ (A)'!BW16</f>
        <v>0</v>
      </c>
      <c r="BX16" s="33">
        <f>+'MATRIZ (I)'!BX16-'MATRIZ (A)'!BX16</f>
        <v>-2.752323426584105E-7</v>
      </c>
      <c r="BY16" s="33">
        <f>+'MATRIZ (I)'!BY16-'MATRIZ (A)'!BY16</f>
        <v>0</v>
      </c>
      <c r="BZ16" s="33">
        <f>+'MATRIZ (I)'!BZ16-'MATRIZ (A)'!BZ16</f>
        <v>0</v>
      </c>
      <c r="CA16" s="33">
        <f>+'MATRIZ (I)'!CA16-'MATRIZ (A)'!CA16</f>
        <v>0</v>
      </c>
      <c r="CB16" s="33">
        <f>+'MATRIZ (I)'!CB16-'MATRIZ (A)'!CB16</f>
        <v>0</v>
      </c>
      <c r="CC16" s="33">
        <f>+'MATRIZ (I)'!CC16-'MATRIZ (A)'!CC16</f>
        <v>0</v>
      </c>
      <c r="CD16" s="33">
        <f>+'MATRIZ (I)'!CD16-'MATRIZ (A)'!CD16</f>
        <v>0</v>
      </c>
      <c r="CE16" s="33">
        <f>+'MATRIZ (I)'!CE16-'MATRIZ (A)'!CE16</f>
        <v>0</v>
      </c>
      <c r="CF16" s="33">
        <f>+'MATRIZ (I)'!CF16-'MATRIZ (A)'!CF16</f>
        <v>0</v>
      </c>
      <c r="CG16" s="33">
        <f>+'MATRIZ (I)'!CG16-'MATRIZ (A)'!CG16</f>
        <v>0</v>
      </c>
      <c r="CH16" s="33">
        <f>+'MATRIZ (I)'!CH16-'MATRIZ (A)'!CH16</f>
        <v>0</v>
      </c>
      <c r="CI16" s="33">
        <f>+'MATRIZ (I)'!CI16-'MATRIZ (A)'!CI16</f>
        <v>0</v>
      </c>
      <c r="CJ16" s="33">
        <f>+'MATRIZ (I)'!CJ16-'MATRIZ (A)'!CJ16</f>
        <v>0</v>
      </c>
      <c r="CK16" s="33">
        <f>+'MATRIZ (I)'!CK16-'MATRIZ (A)'!CK16</f>
        <v>0</v>
      </c>
      <c r="CL16" s="33">
        <f>+'MATRIZ (I)'!CL16-'MATRIZ (A)'!CL16</f>
        <v>0</v>
      </c>
      <c r="CM16" s="33">
        <f>+'MATRIZ (I)'!CM16-'MATRIZ (A)'!CM16</f>
        <v>0</v>
      </c>
      <c r="CN16" s="33">
        <f>+'MATRIZ (I)'!CN16-'MATRIZ (A)'!CN16</f>
        <v>0</v>
      </c>
      <c r="CO16" s="33">
        <f>+'MATRIZ (I)'!CO16-'MATRIZ (A)'!CO16</f>
        <v>0</v>
      </c>
      <c r="CP16" s="33">
        <f>+'MATRIZ (I)'!CP16-'MATRIZ (A)'!CP16</f>
        <v>0</v>
      </c>
      <c r="CQ16" s="33">
        <f>+'MATRIZ (I)'!CQ16-'MATRIZ (A)'!CQ16</f>
        <v>-4.062764797975666E-5</v>
      </c>
      <c r="CR16" s="33">
        <f>+'MATRIZ (I)'!CR16-'MATRIZ (A)'!CR16</f>
        <v>-1.0782550095581424E-4</v>
      </c>
      <c r="CS16" s="33">
        <f>+'MATRIZ (I)'!CS16-'MATRIZ (A)'!CS16</f>
        <v>0</v>
      </c>
      <c r="CT16" s="33">
        <f>+'MATRIZ (I)'!CT16-'MATRIZ (A)'!CT16</f>
        <v>-1.6311605969731362E-7</v>
      </c>
      <c r="CU16" s="33">
        <f>+'MATRIZ (I)'!CU16-'MATRIZ (A)'!CU16</f>
        <v>0</v>
      </c>
      <c r="CV16" s="33">
        <f>+'MATRIZ (I)'!CV16-'MATRIZ (A)'!CV16</f>
        <v>0</v>
      </c>
      <c r="CW16" s="33">
        <f>+'MATRIZ (I)'!CW16-'MATRIZ (A)'!CW16</f>
        <v>0</v>
      </c>
      <c r="CX16" s="33">
        <f>+'MATRIZ (I)'!CX16-'MATRIZ (A)'!CX16</f>
        <v>0</v>
      </c>
      <c r="CY16" s="33">
        <f>+'MATRIZ (I)'!CY16-'MATRIZ (A)'!CY16</f>
        <v>0</v>
      </c>
      <c r="CZ16" s="33">
        <f>+'MATRIZ (I)'!CZ16-'MATRIZ (A)'!CZ16</f>
        <v>0</v>
      </c>
      <c r="DA16" s="33">
        <f>+'MATRIZ (I)'!DA16-'MATRIZ (A)'!DA16</f>
        <v>0</v>
      </c>
      <c r="DB16" s="33">
        <f>+'MATRIZ (I)'!DB16-'MATRIZ (A)'!DB16</f>
        <v>0</v>
      </c>
      <c r="DC16" s="33">
        <f>+'MATRIZ (I)'!DC16-'MATRIZ (A)'!DC16</f>
        <v>0</v>
      </c>
      <c r="DD16" s="33">
        <f>+'MATRIZ (I)'!DD16-'MATRIZ (A)'!DD16</f>
        <v>0</v>
      </c>
      <c r="DE16" s="33">
        <f>+'MATRIZ (I)'!DE16-'MATRIZ (A)'!DE16</f>
        <v>0</v>
      </c>
      <c r="DF16" s="33">
        <f>+'MATRIZ (I)'!DF16-'MATRIZ (A)'!DF16</f>
        <v>0</v>
      </c>
      <c r="DG16" s="33">
        <f>+'MATRIZ (I)'!DG16-'MATRIZ (A)'!DG16</f>
        <v>0</v>
      </c>
      <c r="DH16" s="33">
        <f>+'MATRIZ (I)'!DH16-'MATRIZ (A)'!DH16</f>
        <v>0</v>
      </c>
      <c r="DI16" s="33">
        <f>+'MATRIZ (I)'!DI16-'MATRIZ (A)'!DI16</f>
        <v>0</v>
      </c>
      <c r="DJ16" s="33">
        <f>+'MATRIZ (I)'!DJ16-'MATRIZ (A)'!DJ16</f>
        <v>0</v>
      </c>
      <c r="DK16" s="33">
        <f>+'MATRIZ (I)'!DK16-'MATRIZ (A)'!DK16</f>
        <v>0</v>
      </c>
      <c r="DL16" s="33">
        <f>+'MATRIZ (I)'!DL16-'MATRIZ (A)'!DL16</f>
        <v>0</v>
      </c>
      <c r="DM16" s="33">
        <f>+'MATRIZ (I)'!DM16-'MATRIZ (A)'!DM16</f>
        <v>0</v>
      </c>
      <c r="DN16" s="33">
        <f>+'MATRIZ (I)'!DN16-'MATRIZ (A)'!DN16</f>
        <v>0</v>
      </c>
      <c r="DO16" s="33">
        <f>+'MATRIZ (I)'!DO16-'MATRIZ (A)'!DO16</f>
        <v>0</v>
      </c>
      <c r="DP16" s="33">
        <f>+'MATRIZ (I)'!DP16-'MATRIZ (A)'!DP16</f>
        <v>0</v>
      </c>
      <c r="DQ16" s="33">
        <f>+'MATRIZ (I)'!DQ16-'MATRIZ (A)'!DQ16</f>
        <v>0</v>
      </c>
      <c r="DR16" s="33">
        <f>+'MATRIZ (I)'!DR16-'MATRIZ (A)'!DR16</f>
        <v>0</v>
      </c>
      <c r="DS16" s="33">
        <f>+'MATRIZ (I)'!DS16-'MATRIZ (A)'!DS16</f>
        <v>0</v>
      </c>
      <c r="DT16" s="33">
        <f>+'MATRIZ (I)'!DT16-'MATRIZ (A)'!DT16</f>
        <v>0</v>
      </c>
      <c r="DU16" s="33">
        <f>+'MATRIZ (I)'!DU16-'MATRIZ (A)'!DU16</f>
        <v>0</v>
      </c>
      <c r="DV16" s="33">
        <f>+'MATRIZ (I)'!DV16-'MATRIZ (A)'!DV16</f>
        <v>-1.0276772036413821E-4</v>
      </c>
      <c r="DW16" s="33">
        <f>+'MATRIZ (I)'!DW16-'MATRIZ (A)'!DW16</f>
        <v>-1.9110885053224855E-4</v>
      </c>
      <c r="DX16" s="33">
        <f>+'MATRIZ (I)'!DX16-'MATRIZ (A)'!DX16</f>
        <v>0</v>
      </c>
      <c r="DY16" s="33">
        <f>+'MATRIZ (I)'!DY16-'MATRIZ (A)'!DY16</f>
        <v>0</v>
      </c>
      <c r="DZ16" s="33">
        <f>+'MATRIZ (I)'!DZ16-'MATRIZ (A)'!DZ16</f>
        <v>-2.6597896418200909E-6</v>
      </c>
      <c r="EA16" s="33">
        <f>+'MATRIZ (I)'!EA16-'MATRIZ (A)'!EA16</f>
        <v>-4.6593806454043992E-5</v>
      </c>
      <c r="EB16" s="33">
        <f>+'MATRIZ (I)'!EB16-'MATRIZ (A)'!EB16</f>
        <v>0</v>
      </c>
      <c r="EC16" s="33">
        <f>+'MATRIZ (I)'!EC16-'MATRIZ (A)'!EC16</f>
        <v>0</v>
      </c>
      <c r="ED16" s="33">
        <f>+'MATRIZ (I)'!ED16-'MATRIZ (A)'!ED16</f>
        <v>0</v>
      </c>
      <c r="EE16" s="33">
        <f>+'MATRIZ (I)'!EE16-'MATRIZ (A)'!EE16</f>
        <v>0</v>
      </c>
      <c r="EF16" s="33">
        <f>+'MATRIZ (I)'!EF16-'MATRIZ (A)'!EF16</f>
        <v>0</v>
      </c>
      <c r="EG16" s="33">
        <f>+'MATRIZ (I)'!EG16-'MATRIZ (A)'!EG16</f>
        <v>0</v>
      </c>
      <c r="EH16" s="33">
        <f>+'MATRIZ (I)'!EH16-'MATRIZ (A)'!EH16</f>
        <v>0</v>
      </c>
    </row>
    <row r="17" spans="1:138" s="7" customFormat="1" ht="21.95" customHeight="1" thickBot="1" x14ac:dyDescent="0.25">
      <c r="A17" s="137" t="s">
        <v>96</v>
      </c>
      <c r="B17" s="138" t="s">
        <v>99</v>
      </c>
      <c r="C17" s="33">
        <f>+'MATRIZ (I)'!C17-'MATRIZ (A)'!C17</f>
        <v>0</v>
      </c>
      <c r="D17" s="33">
        <f>+'MATRIZ (I)'!D17-'MATRIZ (A)'!D17</f>
        <v>0</v>
      </c>
      <c r="E17" s="33">
        <f>+'MATRIZ (I)'!E17-'MATRIZ (A)'!E17</f>
        <v>0</v>
      </c>
      <c r="F17" s="33">
        <f>+'MATRIZ (I)'!F17-'MATRIZ (A)'!F17</f>
        <v>0</v>
      </c>
      <c r="G17" s="33">
        <f>+'MATRIZ (I)'!G17-'MATRIZ (A)'!G17</f>
        <v>0</v>
      </c>
      <c r="H17" s="33">
        <f>+'MATRIZ (I)'!H17-'MATRIZ (A)'!H17</f>
        <v>1</v>
      </c>
      <c r="I17" s="33">
        <f>+'MATRIZ (I)'!I17-'MATRIZ (A)'!I17</f>
        <v>0</v>
      </c>
      <c r="J17" s="33">
        <f>+'MATRIZ (I)'!J17-'MATRIZ (A)'!J17</f>
        <v>0</v>
      </c>
      <c r="K17" s="33">
        <f>+'MATRIZ (I)'!K17-'MATRIZ (A)'!K17</f>
        <v>0</v>
      </c>
      <c r="L17" s="33">
        <f>+'MATRIZ (I)'!L17-'MATRIZ (A)'!L17</f>
        <v>0</v>
      </c>
      <c r="M17" s="33">
        <f>+'MATRIZ (I)'!M17-'MATRIZ (A)'!M17</f>
        <v>0</v>
      </c>
      <c r="N17" s="33">
        <f>+'MATRIZ (I)'!N17-'MATRIZ (A)'!N17</f>
        <v>0</v>
      </c>
      <c r="O17" s="33">
        <f>+'MATRIZ (I)'!O17-'MATRIZ (A)'!O17</f>
        <v>0</v>
      </c>
      <c r="P17" s="33">
        <f>+'MATRIZ (I)'!P17-'MATRIZ (A)'!P17</f>
        <v>0</v>
      </c>
      <c r="Q17" s="33">
        <f>+'MATRIZ (I)'!Q17-'MATRIZ (A)'!Q17</f>
        <v>0</v>
      </c>
      <c r="R17" s="33">
        <f>+'MATRIZ (I)'!R17-'MATRIZ (A)'!R17</f>
        <v>0</v>
      </c>
      <c r="S17" s="33">
        <f>+'MATRIZ (I)'!S17-'MATRIZ (A)'!S17</f>
        <v>0</v>
      </c>
      <c r="T17" s="33">
        <f>+'MATRIZ (I)'!T17-'MATRIZ (A)'!T17</f>
        <v>0</v>
      </c>
      <c r="U17" s="33">
        <f>+'MATRIZ (I)'!U17-'MATRIZ (A)'!U17</f>
        <v>0</v>
      </c>
      <c r="V17" s="33">
        <f>+'MATRIZ (I)'!V17-'MATRIZ (A)'!V17</f>
        <v>0</v>
      </c>
      <c r="W17" s="33">
        <f>+'MATRIZ (I)'!W17-'MATRIZ (A)'!W17</f>
        <v>0</v>
      </c>
      <c r="X17" s="33">
        <f>+'MATRIZ (I)'!X17-'MATRIZ (A)'!X17</f>
        <v>0</v>
      </c>
      <c r="Y17" s="33">
        <f>+'MATRIZ (I)'!Y17-'MATRIZ (A)'!Y17</f>
        <v>0</v>
      </c>
      <c r="Z17" s="33">
        <f>+'MATRIZ (I)'!Z17-'MATRIZ (A)'!Z17</f>
        <v>0</v>
      </c>
      <c r="AA17" s="33">
        <f>+'MATRIZ (I)'!AA17-'MATRIZ (A)'!AA17</f>
        <v>0</v>
      </c>
      <c r="AB17" s="33">
        <f>+'MATRIZ (I)'!AB17-'MATRIZ (A)'!AB17</f>
        <v>0</v>
      </c>
      <c r="AC17" s="33">
        <f>+'MATRIZ (I)'!AC17-'MATRIZ (A)'!AC17</f>
        <v>0</v>
      </c>
      <c r="AD17" s="33">
        <f>+'MATRIZ (I)'!AD17-'MATRIZ (A)'!AD17</f>
        <v>-9.5399109750110122E-4</v>
      </c>
      <c r="AE17" s="33">
        <f>+'MATRIZ (I)'!AE17-'MATRIZ (A)'!AE17</f>
        <v>0</v>
      </c>
      <c r="AF17" s="33">
        <f>+'MATRIZ (I)'!AF17-'MATRIZ (A)'!AF17</f>
        <v>0</v>
      </c>
      <c r="AG17" s="33">
        <f>+'MATRIZ (I)'!AG17-'MATRIZ (A)'!AG17</f>
        <v>0</v>
      </c>
      <c r="AH17" s="33">
        <f>+'MATRIZ (I)'!AH17-'MATRIZ (A)'!AH17</f>
        <v>0</v>
      </c>
      <c r="AI17" s="33">
        <f>+'MATRIZ (I)'!AI17-'MATRIZ (A)'!AI17</f>
        <v>-3.7856785740327476E-5</v>
      </c>
      <c r="AJ17" s="33">
        <f>+'MATRIZ (I)'!AJ17-'MATRIZ (A)'!AJ17</f>
        <v>0</v>
      </c>
      <c r="AK17" s="33">
        <f>+'MATRIZ (I)'!AK17-'MATRIZ (A)'!AK17</f>
        <v>-1.8417976220707314E-3</v>
      </c>
      <c r="AL17" s="33">
        <f>+'MATRIZ (I)'!AL17-'MATRIZ (A)'!AL17</f>
        <v>0</v>
      </c>
      <c r="AM17" s="33">
        <f>+'MATRIZ (I)'!AM17-'MATRIZ (A)'!AM17</f>
        <v>0</v>
      </c>
      <c r="AN17" s="33">
        <f>+'MATRIZ (I)'!AN17-'MATRIZ (A)'!AN17</f>
        <v>0</v>
      </c>
      <c r="AO17" s="33">
        <f>+'MATRIZ (I)'!AO17-'MATRIZ (A)'!AO17</f>
        <v>0</v>
      </c>
      <c r="AP17" s="33">
        <f>+'MATRIZ (I)'!AP17-'MATRIZ (A)'!AP17</f>
        <v>-2.0457809778493442E-7</v>
      </c>
      <c r="AQ17" s="33">
        <f>+'MATRIZ (I)'!AQ17-'MATRIZ (A)'!AQ17</f>
        <v>-8.4717017605806362E-6</v>
      </c>
      <c r="AR17" s="33">
        <f>+'MATRIZ (I)'!AR17-'MATRIZ (A)'!AR17</f>
        <v>0</v>
      </c>
      <c r="AS17" s="33">
        <f>+'MATRIZ (I)'!AS17-'MATRIZ (A)'!AS17</f>
        <v>0</v>
      </c>
      <c r="AT17" s="33">
        <f>+'MATRIZ (I)'!AT17-'MATRIZ (A)'!AT17</f>
        <v>0</v>
      </c>
      <c r="AU17" s="33">
        <f>+'MATRIZ (I)'!AU17-'MATRIZ (A)'!AU17</f>
        <v>-1.3216839960571717E-4</v>
      </c>
      <c r="AV17" s="33">
        <f>+'MATRIZ (I)'!AV17-'MATRIZ (A)'!AV17</f>
        <v>0</v>
      </c>
      <c r="AW17" s="33">
        <f>+'MATRIZ (I)'!AW17-'MATRIZ (A)'!AW17</f>
        <v>0</v>
      </c>
      <c r="AX17" s="33">
        <f>+'MATRIZ (I)'!AX17-'MATRIZ (A)'!AX17</f>
        <v>0</v>
      </c>
      <c r="AY17" s="33">
        <f>+'MATRIZ (I)'!AY17-'MATRIZ (A)'!AY17</f>
        <v>0</v>
      </c>
      <c r="AZ17" s="33">
        <f>+'MATRIZ (I)'!AZ17-'MATRIZ (A)'!AZ17</f>
        <v>0</v>
      </c>
      <c r="BA17" s="33">
        <f>+'MATRIZ (I)'!BA17-'MATRIZ (A)'!BA17</f>
        <v>0</v>
      </c>
      <c r="BB17" s="33">
        <f>+'MATRIZ (I)'!BB17-'MATRIZ (A)'!BB17</f>
        <v>0</v>
      </c>
      <c r="BC17" s="33">
        <f>+'MATRIZ (I)'!BC17-'MATRIZ (A)'!BC17</f>
        <v>0</v>
      </c>
      <c r="BD17" s="33">
        <f>+'MATRIZ (I)'!BD17-'MATRIZ (A)'!BD17</f>
        <v>0</v>
      </c>
      <c r="BE17" s="33">
        <f>+'MATRIZ (I)'!BE17-'MATRIZ (A)'!BE17</f>
        <v>0</v>
      </c>
      <c r="BF17" s="33">
        <f>+'MATRIZ (I)'!BF17-'MATRIZ (A)'!BF17</f>
        <v>0</v>
      </c>
      <c r="BG17" s="33">
        <f>+'MATRIZ (I)'!BG17-'MATRIZ (A)'!BG17</f>
        <v>0</v>
      </c>
      <c r="BH17" s="33">
        <f>+'MATRIZ (I)'!BH17-'MATRIZ (A)'!BH17</f>
        <v>0</v>
      </c>
      <c r="BI17" s="33">
        <f>+'MATRIZ (I)'!BI17-'MATRIZ (A)'!BI17</f>
        <v>0</v>
      </c>
      <c r="BJ17" s="33">
        <f>+'MATRIZ (I)'!BJ17-'MATRIZ (A)'!BJ17</f>
        <v>0</v>
      </c>
      <c r="BK17" s="33">
        <f>+'MATRIZ (I)'!BK17-'MATRIZ (A)'!BK17</f>
        <v>0</v>
      </c>
      <c r="BL17" s="33">
        <f>+'MATRIZ (I)'!BL17-'MATRIZ (A)'!BL17</f>
        <v>0</v>
      </c>
      <c r="BM17" s="33">
        <f>+'MATRIZ (I)'!BM17-'MATRIZ (A)'!BM17</f>
        <v>0</v>
      </c>
      <c r="BN17" s="33">
        <f>+'MATRIZ (I)'!BN17-'MATRIZ (A)'!BN17</f>
        <v>0</v>
      </c>
      <c r="BO17" s="33">
        <f>+'MATRIZ (I)'!BO17-'MATRIZ (A)'!BO17</f>
        <v>0</v>
      </c>
      <c r="BP17" s="33">
        <f>+'MATRIZ (I)'!BP17-'MATRIZ (A)'!BP17</f>
        <v>0</v>
      </c>
      <c r="BQ17" s="33">
        <f>+'MATRIZ (I)'!BQ17-'MATRIZ (A)'!BQ17</f>
        <v>0</v>
      </c>
      <c r="BR17" s="33">
        <f>+'MATRIZ (I)'!BR17-'MATRIZ (A)'!BR17</f>
        <v>0</v>
      </c>
      <c r="BS17" s="33">
        <f>+'MATRIZ (I)'!BS17-'MATRIZ (A)'!BS17</f>
        <v>0</v>
      </c>
      <c r="BT17" s="33">
        <f>+'MATRIZ (I)'!BT17-'MATRIZ (A)'!BT17</f>
        <v>0</v>
      </c>
      <c r="BU17" s="33">
        <f>+'MATRIZ (I)'!BU17-'MATRIZ (A)'!BU17</f>
        <v>0</v>
      </c>
      <c r="BV17" s="33">
        <f>+'MATRIZ (I)'!BV17-'MATRIZ (A)'!BV17</f>
        <v>0</v>
      </c>
      <c r="BW17" s="33">
        <f>+'MATRIZ (I)'!BW17-'MATRIZ (A)'!BW17</f>
        <v>0</v>
      </c>
      <c r="BX17" s="33">
        <f>+'MATRIZ (I)'!BX17-'MATRIZ (A)'!BX17</f>
        <v>-4.2717987144699644E-7</v>
      </c>
      <c r="BY17" s="33">
        <f>+'MATRIZ (I)'!BY17-'MATRIZ (A)'!BY17</f>
        <v>0</v>
      </c>
      <c r="BZ17" s="33">
        <f>+'MATRIZ (I)'!BZ17-'MATRIZ (A)'!BZ17</f>
        <v>0</v>
      </c>
      <c r="CA17" s="33">
        <f>+'MATRIZ (I)'!CA17-'MATRIZ (A)'!CA17</f>
        <v>0</v>
      </c>
      <c r="CB17" s="33">
        <f>+'MATRIZ (I)'!CB17-'MATRIZ (A)'!CB17</f>
        <v>0</v>
      </c>
      <c r="CC17" s="33">
        <f>+'MATRIZ (I)'!CC17-'MATRIZ (A)'!CC17</f>
        <v>0</v>
      </c>
      <c r="CD17" s="33">
        <f>+'MATRIZ (I)'!CD17-'MATRIZ (A)'!CD17</f>
        <v>0</v>
      </c>
      <c r="CE17" s="33">
        <f>+'MATRIZ (I)'!CE17-'MATRIZ (A)'!CE17</f>
        <v>0</v>
      </c>
      <c r="CF17" s="33">
        <f>+'MATRIZ (I)'!CF17-'MATRIZ (A)'!CF17</f>
        <v>0</v>
      </c>
      <c r="CG17" s="33">
        <f>+'MATRIZ (I)'!CG17-'MATRIZ (A)'!CG17</f>
        <v>-1.370972794094727E-5</v>
      </c>
      <c r="CH17" s="33">
        <f>+'MATRIZ (I)'!CH17-'MATRIZ (A)'!CH17</f>
        <v>0</v>
      </c>
      <c r="CI17" s="33">
        <f>+'MATRIZ (I)'!CI17-'MATRIZ (A)'!CI17</f>
        <v>0</v>
      </c>
      <c r="CJ17" s="33">
        <f>+'MATRIZ (I)'!CJ17-'MATRIZ (A)'!CJ17</f>
        <v>0</v>
      </c>
      <c r="CK17" s="33">
        <f>+'MATRIZ (I)'!CK17-'MATRIZ (A)'!CK17</f>
        <v>0</v>
      </c>
      <c r="CL17" s="33">
        <f>+'MATRIZ (I)'!CL17-'MATRIZ (A)'!CL17</f>
        <v>0</v>
      </c>
      <c r="CM17" s="33">
        <f>+'MATRIZ (I)'!CM17-'MATRIZ (A)'!CM17</f>
        <v>0</v>
      </c>
      <c r="CN17" s="33">
        <f>+'MATRIZ (I)'!CN17-'MATRIZ (A)'!CN17</f>
        <v>0</v>
      </c>
      <c r="CO17" s="33">
        <f>+'MATRIZ (I)'!CO17-'MATRIZ (A)'!CO17</f>
        <v>0</v>
      </c>
      <c r="CP17" s="33">
        <f>+'MATRIZ (I)'!CP17-'MATRIZ (A)'!CP17</f>
        <v>0</v>
      </c>
      <c r="CQ17" s="33">
        <f>+'MATRIZ (I)'!CQ17-'MATRIZ (A)'!CQ17</f>
        <v>-3.1211096256760244E-4</v>
      </c>
      <c r="CR17" s="33">
        <f>+'MATRIZ (I)'!CR17-'MATRIZ (A)'!CR17</f>
        <v>-4.9838656421977027E-4</v>
      </c>
      <c r="CS17" s="33">
        <f>+'MATRIZ (I)'!CS17-'MATRIZ (A)'!CS17</f>
        <v>-1.2545743254664278E-5</v>
      </c>
      <c r="CT17" s="33">
        <f>+'MATRIZ (I)'!CT17-'MATRIZ (A)'!CT17</f>
        <v>-2.531675483317686E-7</v>
      </c>
      <c r="CU17" s="33">
        <f>+'MATRIZ (I)'!CU17-'MATRIZ (A)'!CU17</f>
        <v>0</v>
      </c>
      <c r="CV17" s="33">
        <f>+'MATRIZ (I)'!CV17-'MATRIZ (A)'!CV17</f>
        <v>0</v>
      </c>
      <c r="CW17" s="33">
        <f>+'MATRIZ (I)'!CW17-'MATRIZ (A)'!CW17</f>
        <v>0</v>
      </c>
      <c r="CX17" s="33">
        <f>+'MATRIZ (I)'!CX17-'MATRIZ (A)'!CX17</f>
        <v>0</v>
      </c>
      <c r="CY17" s="33">
        <f>+'MATRIZ (I)'!CY17-'MATRIZ (A)'!CY17</f>
        <v>0</v>
      </c>
      <c r="CZ17" s="33">
        <f>+'MATRIZ (I)'!CZ17-'MATRIZ (A)'!CZ17</f>
        <v>0</v>
      </c>
      <c r="DA17" s="33">
        <f>+'MATRIZ (I)'!DA17-'MATRIZ (A)'!DA17</f>
        <v>0</v>
      </c>
      <c r="DB17" s="33">
        <f>+'MATRIZ (I)'!DB17-'MATRIZ (A)'!DB17</f>
        <v>0</v>
      </c>
      <c r="DC17" s="33">
        <f>+'MATRIZ (I)'!DC17-'MATRIZ (A)'!DC17</f>
        <v>0</v>
      </c>
      <c r="DD17" s="33">
        <f>+'MATRIZ (I)'!DD17-'MATRIZ (A)'!DD17</f>
        <v>0</v>
      </c>
      <c r="DE17" s="33">
        <f>+'MATRIZ (I)'!DE17-'MATRIZ (A)'!DE17</f>
        <v>0</v>
      </c>
      <c r="DF17" s="33">
        <f>+'MATRIZ (I)'!DF17-'MATRIZ (A)'!DF17</f>
        <v>0</v>
      </c>
      <c r="DG17" s="33">
        <f>+'MATRIZ (I)'!DG17-'MATRIZ (A)'!DG17</f>
        <v>0</v>
      </c>
      <c r="DH17" s="33">
        <f>+'MATRIZ (I)'!DH17-'MATRIZ (A)'!DH17</f>
        <v>0</v>
      </c>
      <c r="DI17" s="33">
        <f>+'MATRIZ (I)'!DI17-'MATRIZ (A)'!DI17</f>
        <v>0</v>
      </c>
      <c r="DJ17" s="33">
        <f>+'MATRIZ (I)'!DJ17-'MATRIZ (A)'!DJ17</f>
        <v>0</v>
      </c>
      <c r="DK17" s="33">
        <f>+'MATRIZ (I)'!DK17-'MATRIZ (A)'!DK17</f>
        <v>0</v>
      </c>
      <c r="DL17" s="33">
        <f>+'MATRIZ (I)'!DL17-'MATRIZ (A)'!DL17</f>
        <v>0</v>
      </c>
      <c r="DM17" s="33">
        <f>+'MATRIZ (I)'!DM17-'MATRIZ (A)'!DM17</f>
        <v>0</v>
      </c>
      <c r="DN17" s="33">
        <f>+'MATRIZ (I)'!DN17-'MATRIZ (A)'!DN17</f>
        <v>0</v>
      </c>
      <c r="DO17" s="33">
        <f>+'MATRIZ (I)'!DO17-'MATRIZ (A)'!DO17</f>
        <v>0</v>
      </c>
      <c r="DP17" s="33">
        <f>+'MATRIZ (I)'!DP17-'MATRIZ (A)'!DP17</f>
        <v>0</v>
      </c>
      <c r="DQ17" s="33">
        <f>+'MATRIZ (I)'!DQ17-'MATRIZ (A)'!DQ17</f>
        <v>0</v>
      </c>
      <c r="DR17" s="33">
        <f>+'MATRIZ (I)'!DR17-'MATRIZ (A)'!DR17</f>
        <v>0</v>
      </c>
      <c r="DS17" s="33">
        <f>+'MATRIZ (I)'!DS17-'MATRIZ (A)'!DS17</f>
        <v>0</v>
      </c>
      <c r="DT17" s="33">
        <f>+'MATRIZ (I)'!DT17-'MATRIZ (A)'!DT17</f>
        <v>-5.7106965294702337E-5</v>
      </c>
      <c r="DU17" s="33">
        <f>+'MATRIZ (I)'!DU17-'MATRIZ (A)'!DU17</f>
        <v>0</v>
      </c>
      <c r="DV17" s="33">
        <f>+'MATRIZ (I)'!DV17-'MATRIZ (A)'!DV17</f>
        <v>-6.1648842998725787E-5</v>
      </c>
      <c r="DW17" s="33">
        <f>+'MATRIZ (I)'!DW17-'MATRIZ (A)'!DW17</f>
        <v>-2.0320904208623657E-5</v>
      </c>
      <c r="DX17" s="33">
        <f>+'MATRIZ (I)'!DX17-'MATRIZ (A)'!DX17</f>
        <v>0</v>
      </c>
      <c r="DY17" s="33">
        <f>+'MATRIZ (I)'!DY17-'MATRIZ (A)'!DY17</f>
        <v>0</v>
      </c>
      <c r="DZ17" s="33">
        <f>+'MATRIZ (I)'!DZ17-'MATRIZ (A)'!DZ17</f>
        <v>-1.8412956138334058E-5</v>
      </c>
      <c r="EA17" s="33">
        <f>+'MATRIZ (I)'!EA17-'MATRIZ (A)'!EA17</f>
        <v>-1.4509439282117017E-4</v>
      </c>
      <c r="EB17" s="33">
        <f>+'MATRIZ (I)'!EB17-'MATRIZ (A)'!EB17</f>
        <v>-1.1264230798308766E-4</v>
      </c>
      <c r="EC17" s="33">
        <f>+'MATRIZ (I)'!EC17-'MATRIZ (A)'!EC17</f>
        <v>0</v>
      </c>
      <c r="ED17" s="33">
        <f>+'MATRIZ (I)'!ED17-'MATRIZ (A)'!ED17</f>
        <v>0</v>
      </c>
      <c r="EE17" s="33">
        <f>+'MATRIZ (I)'!EE17-'MATRIZ (A)'!EE17</f>
        <v>0</v>
      </c>
      <c r="EF17" s="33">
        <f>+'MATRIZ (I)'!EF17-'MATRIZ (A)'!EF17</f>
        <v>0</v>
      </c>
      <c r="EG17" s="33">
        <f>+'MATRIZ (I)'!EG17-'MATRIZ (A)'!EG17</f>
        <v>0</v>
      </c>
      <c r="EH17" s="33">
        <f>+'MATRIZ (I)'!EH17-'MATRIZ (A)'!EH17</f>
        <v>0</v>
      </c>
    </row>
    <row r="18" spans="1:138" s="7" customFormat="1" ht="21.95" customHeight="1" thickBot="1" x14ac:dyDescent="0.25">
      <c r="A18" s="137" t="s">
        <v>98</v>
      </c>
      <c r="B18" s="138" t="s">
        <v>101</v>
      </c>
      <c r="C18" s="33">
        <f>+'MATRIZ (I)'!C18-'MATRIZ (A)'!C18</f>
        <v>0</v>
      </c>
      <c r="D18" s="33">
        <f>+'MATRIZ (I)'!D18-'MATRIZ (A)'!D18</f>
        <v>0</v>
      </c>
      <c r="E18" s="33">
        <f>+'MATRIZ (I)'!E18-'MATRIZ (A)'!E18</f>
        <v>0</v>
      </c>
      <c r="F18" s="33">
        <f>+'MATRIZ (I)'!F18-'MATRIZ (A)'!F18</f>
        <v>0</v>
      </c>
      <c r="G18" s="33">
        <f>+'MATRIZ (I)'!G18-'MATRIZ (A)'!G18</f>
        <v>0</v>
      </c>
      <c r="H18" s="33">
        <f>+'MATRIZ (I)'!H18-'MATRIZ (A)'!H18</f>
        <v>0</v>
      </c>
      <c r="I18" s="33">
        <f>+'MATRIZ (I)'!I18-'MATRIZ (A)'!I18</f>
        <v>0.99992563466790707</v>
      </c>
      <c r="J18" s="33">
        <f>+'MATRIZ (I)'!J18-'MATRIZ (A)'!J18</f>
        <v>0</v>
      </c>
      <c r="K18" s="33">
        <f>+'MATRIZ (I)'!K18-'MATRIZ (A)'!K18</f>
        <v>0</v>
      </c>
      <c r="L18" s="33">
        <f>+'MATRIZ (I)'!L18-'MATRIZ (A)'!L18</f>
        <v>0</v>
      </c>
      <c r="M18" s="33">
        <f>+'MATRIZ (I)'!M18-'MATRIZ (A)'!M18</f>
        <v>0</v>
      </c>
      <c r="N18" s="33">
        <f>+'MATRIZ (I)'!N18-'MATRIZ (A)'!N18</f>
        <v>0</v>
      </c>
      <c r="O18" s="33">
        <f>+'MATRIZ (I)'!O18-'MATRIZ (A)'!O18</f>
        <v>0</v>
      </c>
      <c r="P18" s="33">
        <f>+'MATRIZ (I)'!P18-'MATRIZ (A)'!P18</f>
        <v>0</v>
      </c>
      <c r="Q18" s="33">
        <f>+'MATRIZ (I)'!Q18-'MATRIZ (A)'!Q18</f>
        <v>0</v>
      </c>
      <c r="R18" s="33">
        <f>+'MATRIZ (I)'!R18-'MATRIZ (A)'!R18</f>
        <v>0</v>
      </c>
      <c r="S18" s="33">
        <f>+'MATRIZ (I)'!S18-'MATRIZ (A)'!S18</f>
        <v>0</v>
      </c>
      <c r="T18" s="33">
        <f>+'MATRIZ (I)'!T18-'MATRIZ (A)'!T18</f>
        <v>0</v>
      </c>
      <c r="U18" s="33">
        <f>+'MATRIZ (I)'!U18-'MATRIZ (A)'!U18</f>
        <v>0</v>
      </c>
      <c r="V18" s="33">
        <f>+'MATRIZ (I)'!V18-'MATRIZ (A)'!V18</f>
        <v>0</v>
      </c>
      <c r="W18" s="33">
        <f>+'MATRIZ (I)'!W18-'MATRIZ (A)'!W18</f>
        <v>0</v>
      </c>
      <c r="X18" s="33">
        <f>+'MATRIZ (I)'!X18-'MATRIZ (A)'!X18</f>
        <v>0</v>
      </c>
      <c r="Y18" s="33">
        <f>+'MATRIZ (I)'!Y18-'MATRIZ (A)'!Y18</f>
        <v>0</v>
      </c>
      <c r="Z18" s="33">
        <f>+'MATRIZ (I)'!Z18-'MATRIZ (A)'!Z18</f>
        <v>0</v>
      </c>
      <c r="AA18" s="33">
        <f>+'MATRIZ (I)'!AA18-'MATRIZ (A)'!AA18</f>
        <v>0</v>
      </c>
      <c r="AB18" s="33">
        <f>+'MATRIZ (I)'!AB18-'MATRIZ (A)'!AB18</f>
        <v>0</v>
      </c>
      <c r="AC18" s="33">
        <f>+'MATRIZ (I)'!AC18-'MATRIZ (A)'!AC18</f>
        <v>0</v>
      </c>
      <c r="AD18" s="33">
        <f>+'MATRIZ (I)'!AD18-'MATRIZ (A)'!AD18</f>
        <v>0</v>
      </c>
      <c r="AE18" s="33">
        <f>+'MATRIZ (I)'!AE18-'MATRIZ (A)'!AE18</f>
        <v>0</v>
      </c>
      <c r="AF18" s="33">
        <f>+'MATRIZ (I)'!AF18-'MATRIZ (A)'!AF18</f>
        <v>0</v>
      </c>
      <c r="AG18" s="33">
        <f>+'MATRIZ (I)'!AG18-'MATRIZ (A)'!AG18</f>
        <v>0</v>
      </c>
      <c r="AH18" s="33">
        <f>+'MATRIZ (I)'!AH18-'MATRIZ (A)'!AH18</f>
        <v>0</v>
      </c>
      <c r="AI18" s="33">
        <f>+'MATRIZ (I)'!AI18-'MATRIZ (A)'!AI18</f>
        <v>-2.2589537115402783E-5</v>
      </c>
      <c r="AJ18" s="33">
        <f>+'MATRIZ (I)'!AJ18-'MATRIZ (A)'!AJ18</f>
        <v>-1.9821025391423604E-6</v>
      </c>
      <c r="AK18" s="33">
        <f>+'MATRIZ (I)'!AK18-'MATRIZ (A)'!AK18</f>
        <v>-1.138196896732355E-4</v>
      </c>
      <c r="AL18" s="33">
        <f>+'MATRIZ (I)'!AL18-'MATRIZ (A)'!AL18</f>
        <v>0</v>
      </c>
      <c r="AM18" s="33">
        <f>+'MATRIZ (I)'!AM18-'MATRIZ (A)'!AM18</f>
        <v>0</v>
      </c>
      <c r="AN18" s="33">
        <f>+'MATRIZ (I)'!AN18-'MATRIZ (A)'!AN18</f>
        <v>0</v>
      </c>
      <c r="AO18" s="33">
        <f>+'MATRIZ (I)'!AO18-'MATRIZ (A)'!AO18</f>
        <v>0</v>
      </c>
      <c r="AP18" s="33">
        <f>+'MATRIZ (I)'!AP18-'MATRIZ (A)'!AP18</f>
        <v>0</v>
      </c>
      <c r="AQ18" s="33">
        <f>+'MATRIZ (I)'!AQ18-'MATRIZ (A)'!AQ18</f>
        <v>-5.8016704464516484E-7</v>
      </c>
      <c r="AR18" s="33">
        <f>+'MATRIZ (I)'!AR18-'MATRIZ (A)'!AR18</f>
        <v>0</v>
      </c>
      <c r="AS18" s="33">
        <f>+'MATRIZ (I)'!AS18-'MATRIZ (A)'!AS18</f>
        <v>0</v>
      </c>
      <c r="AT18" s="33">
        <f>+'MATRIZ (I)'!AT18-'MATRIZ (A)'!AT18</f>
        <v>0</v>
      </c>
      <c r="AU18" s="33">
        <f>+'MATRIZ (I)'!AU18-'MATRIZ (A)'!AU18</f>
        <v>-4.6941647069740979E-5</v>
      </c>
      <c r="AV18" s="33">
        <f>+'MATRIZ (I)'!AV18-'MATRIZ (A)'!AV18</f>
        <v>0</v>
      </c>
      <c r="AW18" s="33">
        <f>+'MATRIZ (I)'!AW18-'MATRIZ (A)'!AW18</f>
        <v>0</v>
      </c>
      <c r="AX18" s="33">
        <f>+'MATRIZ (I)'!AX18-'MATRIZ (A)'!AX18</f>
        <v>0</v>
      </c>
      <c r="AY18" s="33">
        <f>+'MATRIZ (I)'!AY18-'MATRIZ (A)'!AY18</f>
        <v>0</v>
      </c>
      <c r="AZ18" s="33">
        <f>+'MATRIZ (I)'!AZ18-'MATRIZ (A)'!AZ18</f>
        <v>0</v>
      </c>
      <c r="BA18" s="33">
        <f>+'MATRIZ (I)'!BA18-'MATRIZ (A)'!BA18</f>
        <v>0</v>
      </c>
      <c r="BB18" s="33">
        <f>+'MATRIZ (I)'!BB18-'MATRIZ (A)'!BB18</f>
        <v>0</v>
      </c>
      <c r="BC18" s="33">
        <f>+'MATRIZ (I)'!BC18-'MATRIZ (A)'!BC18</f>
        <v>0</v>
      </c>
      <c r="BD18" s="33">
        <f>+'MATRIZ (I)'!BD18-'MATRIZ (A)'!BD18</f>
        <v>0</v>
      </c>
      <c r="BE18" s="33">
        <f>+'MATRIZ (I)'!BE18-'MATRIZ (A)'!BE18</f>
        <v>0</v>
      </c>
      <c r="BF18" s="33">
        <f>+'MATRIZ (I)'!BF18-'MATRIZ (A)'!BF18</f>
        <v>0</v>
      </c>
      <c r="BG18" s="33">
        <f>+'MATRIZ (I)'!BG18-'MATRIZ (A)'!BG18</f>
        <v>0</v>
      </c>
      <c r="BH18" s="33">
        <f>+'MATRIZ (I)'!BH18-'MATRIZ (A)'!BH18</f>
        <v>0</v>
      </c>
      <c r="BI18" s="33">
        <f>+'MATRIZ (I)'!BI18-'MATRIZ (A)'!BI18</f>
        <v>0</v>
      </c>
      <c r="BJ18" s="33">
        <f>+'MATRIZ (I)'!BJ18-'MATRIZ (A)'!BJ18</f>
        <v>0</v>
      </c>
      <c r="BK18" s="33">
        <f>+'MATRIZ (I)'!BK18-'MATRIZ (A)'!BK18</f>
        <v>0</v>
      </c>
      <c r="BL18" s="33">
        <f>+'MATRIZ (I)'!BL18-'MATRIZ (A)'!BL18</f>
        <v>0</v>
      </c>
      <c r="BM18" s="33">
        <f>+'MATRIZ (I)'!BM18-'MATRIZ (A)'!BM18</f>
        <v>0</v>
      </c>
      <c r="BN18" s="33">
        <f>+'MATRIZ (I)'!BN18-'MATRIZ (A)'!BN18</f>
        <v>0</v>
      </c>
      <c r="BO18" s="33">
        <f>+'MATRIZ (I)'!BO18-'MATRIZ (A)'!BO18</f>
        <v>0</v>
      </c>
      <c r="BP18" s="33">
        <f>+'MATRIZ (I)'!BP18-'MATRIZ (A)'!BP18</f>
        <v>0</v>
      </c>
      <c r="BQ18" s="33">
        <f>+'MATRIZ (I)'!BQ18-'MATRIZ (A)'!BQ18</f>
        <v>0</v>
      </c>
      <c r="BR18" s="33">
        <f>+'MATRIZ (I)'!BR18-'MATRIZ (A)'!BR18</f>
        <v>0</v>
      </c>
      <c r="BS18" s="33">
        <f>+'MATRIZ (I)'!BS18-'MATRIZ (A)'!BS18</f>
        <v>0</v>
      </c>
      <c r="BT18" s="33">
        <f>+'MATRIZ (I)'!BT18-'MATRIZ (A)'!BT18</f>
        <v>0</v>
      </c>
      <c r="BU18" s="33">
        <f>+'MATRIZ (I)'!BU18-'MATRIZ (A)'!BU18</f>
        <v>0</v>
      </c>
      <c r="BV18" s="33">
        <f>+'MATRIZ (I)'!BV18-'MATRIZ (A)'!BV18</f>
        <v>0</v>
      </c>
      <c r="BW18" s="33">
        <f>+'MATRIZ (I)'!BW18-'MATRIZ (A)'!BW18</f>
        <v>0</v>
      </c>
      <c r="BX18" s="33">
        <f>+'MATRIZ (I)'!BX18-'MATRIZ (A)'!BX18</f>
        <v>-2.3825610363855873E-7</v>
      </c>
      <c r="BY18" s="33">
        <f>+'MATRIZ (I)'!BY18-'MATRIZ (A)'!BY18</f>
        <v>0</v>
      </c>
      <c r="BZ18" s="33">
        <f>+'MATRIZ (I)'!BZ18-'MATRIZ (A)'!BZ18</f>
        <v>0</v>
      </c>
      <c r="CA18" s="33">
        <f>+'MATRIZ (I)'!CA18-'MATRIZ (A)'!CA18</f>
        <v>0</v>
      </c>
      <c r="CB18" s="33">
        <f>+'MATRIZ (I)'!CB18-'MATRIZ (A)'!CB18</f>
        <v>0</v>
      </c>
      <c r="CC18" s="33">
        <f>+'MATRIZ (I)'!CC18-'MATRIZ (A)'!CC18</f>
        <v>0</v>
      </c>
      <c r="CD18" s="33">
        <f>+'MATRIZ (I)'!CD18-'MATRIZ (A)'!CD18</f>
        <v>0</v>
      </c>
      <c r="CE18" s="33">
        <f>+'MATRIZ (I)'!CE18-'MATRIZ (A)'!CE18</f>
        <v>0</v>
      </c>
      <c r="CF18" s="33">
        <f>+'MATRIZ (I)'!CF18-'MATRIZ (A)'!CF18</f>
        <v>0</v>
      </c>
      <c r="CG18" s="33">
        <f>+'MATRIZ (I)'!CG18-'MATRIZ (A)'!CG18</f>
        <v>0</v>
      </c>
      <c r="CH18" s="33">
        <f>+'MATRIZ (I)'!CH18-'MATRIZ (A)'!CH18</f>
        <v>0</v>
      </c>
      <c r="CI18" s="33">
        <f>+'MATRIZ (I)'!CI18-'MATRIZ (A)'!CI18</f>
        <v>0</v>
      </c>
      <c r="CJ18" s="33">
        <f>+'MATRIZ (I)'!CJ18-'MATRIZ (A)'!CJ18</f>
        <v>0</v>
      </c>
      <c r="CK18" s="33">
        <f>+'MATRIZ (I)'!CK18-'MATRIZ (A)'!CK18</f>
        <v>0</v>
      </c>
      <c r="CL18" s="33">
        <f>+'MATRIZ (I)'!CL18-'MATRIZ (A)'!CL18</f>
        <v>0</v>
      </c>
      <c r="CM18" s="33">
        <f>+'MATRIZ (I)'!CM18-'MATRIZ (A)'!CM18</f>
        <v>0</v>
      </c>
      <c r="CN18" s="33">
        <f>+'MATRIZ (I)'!CN18-'MATRIZ (A)'!CN18</f>
        <v>0</v>
      </c>
      <c r="CO18" s="33">
        <f>+'MATRIZ (I)'!CO18-'MATRIZ (A)'!CO18</f>
        <v>0</v>
      </c>
      <c r="CP18" s="33">
        <f>+'MATRIZ (I)'!CP18-'MATRIZ (A)'!CP18</f>
        <v>0</v>
      </c>
      <c r="CQ18" s="33">
        <f>+'MATRIZ (I)'!CQ18-'MATRIZ (A)'!CQ18</f>
        <v>-2.7828072837682312E-5</v>
      </c>
      <c r="CR18" s="33">
        <f>+'MATRIZ (I)'!CR18-'MATRIZ (A)'!CR18</f>
        <v>-3.7664028337423393E-4</v>
      </c>
      <c r="CS18" s="33">
        <f>+'MATRIZ (I)'!CS18-'MATRIZ (A)'!CS18</f>
        <v>0</v>
      </c>
      <c r="CT18" s="33">
        <f>+'MATRIZ (I)'!CT18-'MATRIZ (A)'!CT18</f>
        <v>-1.4120214379234369E-7</v>
      </c>
      <c r="CU18" s="33">
        <f>+'MATRIZ (I)'!CU18-'MATRIZ (A)'!CU18</f>
        <v>0</v>
      </c>
      <c r="CV18" s="33">
        <f>+'MATRIZ (I)'!CV18-'MATRIZ (A)'!CV18</f>
        <v>0</v>
      </c>
      <c r="CW18" s="33">
        <f>+'MATRIZ (I)'!CW18-'MATRIZ (A)'!CW18</f>
        <v>0</v>
      </c>
      <c r="CX18" s="33">
        <f>+'MATRIZ (I)'!CX18-'MATRIZ (A)'!CX18</f>
        <v>0</v>
      </c>
      <c r="CY18" s="33">
        <f>+'MATRIZ (I)'!CY18-'MATRIZ (A)'!CY18</f>
        <v>0</v>
      </c>
      <c r="CZ18" s="33">
        <f>+'MATRIZ (I)'!CZ18-'MATRIZ (A)'!CZ18</f>
        <v>0</v>
      </c>
      <c r="DA18" s="33">
        <f>+'MATRIZ (I)'!DA18-'MATRIZ (A)'!DA18</f>
        <v>0</v>
      </c>
      <c r="DB18" s="33">
        <f>+'MATRIZ (I)'!DB18-'MATRIZ (A)'!DB18</f>
        <v>0</v>
      </c>
      <c r="DC18" s="33">
        <f>+'MATRIZ (I)'!DC18-'MATRIZ (A)'!DC18</f>
        <v>0</v>
      </c>
      <c r="DD18" s="33">
        <f>+'MATRIZ (I)'!DD18-'MATRIZ (A)'!DD18</f>
        <v>0</v>
      </c>
      <c r="DE18" s="33">
        <f>+'MATRIZ (I)'!DE18-'MATRIZ (A)'!DE18</f>
        <v>0</v>
      </c>
      <c r="DF18" s="33">
        <f>+'MATRIZ (I)'!DF18-'MATRIZ (A)'!DF18</f>
        <v>0</v>
      </c>
      <c r="DG18" s="33">
        <f>+'MATRIZ (I)'!DG18-'MATRIZ (A)'!DG18</f>
        <v>0</v>
      </c>
      <c r="DH18" s="33">
        <f>+'MATRIZ (I)'!DH18-'MATRIZ (A)'!DH18</f>
        <v>0</v>
      </c>
      <c r="DI18" s="33">
        <f>+'MATRIZ (I)'!DI18-'MATRIZ (A)'!DI18</f>
        <v>0</v>
      </c>
      <c r="DJ18" s="33">
        <f>+'MATRIZ (I)'!DJ18-'MATRIZ (A)'!DJ18</f>
        <v>0</v>
      </c>
      <c r="DK18" s="33">
        <f>+'MATRIZ (I)'!DK18-'MATRIZ (A)'!DK18</f>
        <v>0</v>
      </c>
      <c r="DL18" s="33">
        <f>+'MATRIZ (I)'!DL18-'MATRIZ (A)'!DL18</f>
        <v>0</v>
      </c>
      <c r="DM18" s="33">
        <f>+'MATRIZ (I)'!DM18-'MATRIZ (A)'!DM18</f>
        <v>0</v>
      </c>
      <c r="DN18" s="33">
        <f>+'MATRIZ (I)'!DN18-'MATRIZ (A)'!DN18</f>
        <v>0</v>
      </c>
      <c r="DO18" s="33">
        <f>+'MATRIZ (I)'!DO18-'MATRIZ (A)'!DO18</f>
        <v>0</v>
      </c>
      <c r="DP18" s="33">
        <f>+'MATRIZ (I)'!DP18-'MATRIZ (A)'!DP18</f>
        <v>0</v>
      </c>
      <c r="DQ18" s="33">
        <f>+'MATRIZ (I)'!DQ18-'MATRIZ (A)'!DQ18</f>
        <v>0</v>
      </c>
      <c r="DR18" s="33">
        <f>+'MATRIZ (I)'!DR18-'MATRIZ (A)'!DR18</f>
        <v>0</v>
      </c>
      <c r="DS18" s="33">
        <f>+'MATRIZ (I)'!DS18-'MATRIZ (A)'!DS18</f>
        <v>0</v>
      </c>
      <c r="DT18" s="33">
        <f>+'MATRIZ (I)'!DT18-'MATRIZ (A)'!DT18</f>
        <v>-6.5265048560594544E-5</v>
      </c>
      <c r="DU18" s="33">
        <f>+'MATRIZ (I)'!DU18-'MATRIZ (A)'!DU18</f>
        <v>0</v>
      </c>
      <c r="DV18" s="33">
        <f>+'MATRIZ (I)'!DV18-'MATRIZ (A)'!DV18</f>
        <v>-5.5357042606136561E-5</v>
      </c>
      <c r="DW18" s="33">
        <f>+'MATRIZ (I)'!DW18-'MATRIZ (A)'!DW18</f>
        <v>-1.7076988177445423E-5</v>
      </c>
      <c r="DX18" s="33">
        <f>+'MATRIZ (I)'!DX18-'MATRIZ (A)'!DX18</f>
        <v>0</v>
      </c>
      <c r="DY18" s="33">
        <f>+'MATRIZ (I)'!DY18-'MATRIZ (A)'!DY18</f>
        <v>0</v>
      </c>
      <c r="DZ18" s="33">
        <f>+'MATRIZ (I)'!DZ18-'MATRIZ (A)'!DZ18</f>
        <v>-6.375792544251629E-6</v>
      </c>
      <c r="EA18" s="33">
        <f>+'MATRIZ (I)'!EA18-'MATRIZ (A)'!EA18</f>
        <v>-1.0550047200594711E-5</v>
      </c>
      <c r="EB18" s="33">
        <f>+'MATRIZ (I)'!EB18-'MATRIZ (A)'!EB18</f>
        <v>-1.7000373777055014E-4</v>
      </c>
      <c r="EC18" s="33">
        <f>+'MATRIZ (I)'!EC18-'MATRIZ (A)'!EC18</f>
        <v>0</v>
      </c>
      <c r="ED18" s="33">
        <f>+'MATRIZ (I)'!ED18-'MATRIZ (A)'!ED18</f>
        <v>0</v>
      </c>
      <c r="EE18" s="33">
        <f>+'MATRIZ (I)'!EE18-'MATRIZ (A)'!EE18</f>
        <v>0</v>
      </c>
      <c r="EF18" s="33">
        <f>+'MATRIZ (I)'!EF18-'MATRIZ (A)'!EF18</f>
        <v>0</v>
      </c>
      <c r="EG18" s="33">
        <f>+'MATRIZ (I)'!EG18-'MATRIZ (A)'!EG18</f>
        <v>0</v>
      </c>
      <c r="EH18" s="33">
        <f>+'MATRIZ (I)'!EH18-'MATRIZ (A)'!EH18</f>
        <v>0</v>
      </c>
    </row>
    <row r="19" spans="1:138" s="7" customFormat="1" ht="21.95" customHeight="1" thickBot="1" x14ac:dyDescent="0.25">
      <c r="A19" s="137" t="s">
        <v>100</v>
      </c>
      <c r="B19" s="138" t="s">
        <v>103</v>
      </c>
      <c r="C19" s="33">
        <f>+'MATRIZ (I)'!C19-'MATRIZ (A)'!C19</f>
        <v>0</v>
      </c>
      <c r="D19" s="33">
        <f>+'MATRIZ (I)'!D19-'MATRIZ (A)'!D19</f>
        <v>0</v>
      </c>
      <c r="E19" s="33">
        <f>+'MATRIZ (I)'!E19-'MATRIZ (A)'!E19</f>
        <v>0</v>
      </c>
      <c r="F19" s="33">
        <f>+'MATRIZ (I)'!F19-'MATRIZ (A)'!F19</f>
        <v>0</v>
      </c>
      <c r="G19" s="33">
        <f>+'MATRIZ (I)'!G19-'MATRIZ (A)'!G19</f>
        <v>0</v>
      </c>
      <c r="H19" s="33">
        <f>+'MATRIZ (I)'!H19-'MATRIZ (A)'!H19</f>
        <v>0</v>
      </c>
      <c r="I19" s="33">
        <f>+'MATRIZ (I)'!I19-'MATRIZ (A)'!I19</f>
        <v>0</v>
      </c>
      <c r="J19" s="33">
        <f>+'MATRIZ (I)'!J19-'MATRIZ (A)'!J19</f>
        <v>0.83674250648945803</v>
      </c>
      <c r="K19" s="33">
        <f>+'MATRIZ (I)'!K19-'MATRIZ (A)'!K19</f>
        <v>0</v>
      </c>
      <c r="L19" s="33">
        <f>+'MATRIZ (I)'!L19-'MATRIZ (A)'!L19</f>
        <v>0</v>
      </c>
      <c r="M19" s="33">
        <f>+'MATRIZ (I)'!M19-'MATRIZ (A)'!M19</f>
        <v>0</v>
      </c>
      <c r="N19" s="33">
        <f>+'MATRIZ (I)'!N19-'MATRIZ (A)'!N19</f>
        <v>0</v>
      </c>
      <c r="O19" s="33">
        <f>+'MATRIZ (I)'!O19-'MATRIZ (A)'!O19</f>
        <v>0</v>
      </c>
      <c r="P19" s="33">
        <f>+'MATRIZ (I)'!P19-'MATRIZ (A)'!P19</f>
        <v>0</v>
      </c>
      <c r="Q19" s="33">
        <f>+'MATRIZ (I)'!Q19-'MATRIZ (A)'!Q19</f>
        <v>0</v>
      </c>
      <c r="R19" s="33">
        <f>+'MATRIZ (I)'!R19-'MATRIZ (A)'!R19</f>
        <v>0</v>
      </c>
      <c r="S19" s="33">
        <f>+'MATRIZ (I)'!S19-'MATRIZ (A)'!S19</f>
        <v>0</v>
      </c>
      <c r="T19" s="33">
        <f>+'MATRIZ (I)'!T19-'MATRIZ (A)'!T19</f>
        <v>0</v>
      </c>
      <c r="U19" s="33">
        <f>+'MATRIZ (I)'!U19-'MATRIZ (A)'!U19</f>
        <v>0</v>
      </c>
      <c r="V19" s="33">
        <f>+'MATRIZ (I)'!V19-'MATRIZ (A)'!V19</f>
        <v>0</v>
      </c>
      <c r="W19" s="33">
        <f>+'MATRIZ (I)'!W19-'MATRIZ (A)'!W19</f>
        <v>0</v>
      </c>
      <c r="X19" s="33">
        <f>+'MATRIZ (I)'!X19-'MATRIZ (A)'!X19</f>
        <v>0</v>
      </c>
      <c r="Y19" s="33">
        <f>+'MATRIZ (I)'!Y19-'MATRIZ (A)'!Y19</f>
        <v>0</v>
      </c>
      <c r="Z19" s="33">
        <f>+'MATRIZ (I)'!Z19-'MATRIZ (A)'!Z19</f>
        <v>0</v>
      </c>
      <c r="AA19" s="33">
        <f>+'MATRIZ (I)'!AA19-'MATRIZ (A)'!AA19</f>
        <v>0</v>
      </c>
      <c r="AB19" s="33">
        <f>+'MATRIZ (I)'!AB19-'MATRIZ (A)'!AB19</f>
        <v>0</v>
      </c>
      <c r="AC19" s="33">
        <f>+'MATRIZ (I)'!AC19-'MATRIZ (A)'!AC19</f>
        <v>0</v>
      </c>
      <c r="AD19" s="33">
        <f>+'MATRIZ (I)'!AD19-'MATRIZ (A)'!AD19</f>
        <v>-1.6725719155695799E-3</v>
      </c>
      <c r="AE19" s="33">
        <f>+'MATRIZ (I)'!AE19-'MATRIZ (A)'!AE19</f>
        <v>0</v>
      </c>
      <c r="AF19" s="33">
        <f>+'MATRIZ (I)'!AF19-'MATRIZ (A)'!AF19</f>
        <v>0</v>
      </c>
      <c r="AG19" s="33">
        <f>+'MATRIZ (I)'!AG19-'MATRIZ (A)'!AG19</f>
        <v>0</v>
      </c>
      <c r="AH19" s="33">
        <f>+'MATRIZ (I)'!AH19-'MATRIZ (A)'!AH19</f>
        <v>0</v>
      </c>
      <c r="AI19" s="33">
        <f>+'MATRIZ (I)'!AI19-'MATRIZ (A)'!AI19</f>
        <v>-9.0404872230116957E-4</v>
      </c>
      <c r="AJ19" s="33">
        <f>+'MATRIZ (I)'!AJ19-'MATRIZ (A)'!AJ19</f>
        <v>0</v>
      </c>
      <c r="AK19" s="33">
        <f>+'MATRIZ (I)'!AK19-'MATRIZ (A)'!AK19</f>
        <v>-7.3746376257732013E-3</v>
      </c>
      <c r="AL19" s="33">
        <f>+'MATRIZ (I)'!AL19-'MATRIZ (A)'!AL19</f>
        <v>0</v>
      </c>
      <c r="AM19" s="33">
        <f>+'MATRIZ (I)'!AM19-'MATRIZ (A)'!AM19</f>
        <v>0</v>
      </c>
      <c r="AN19" s="33">
        <f>+'MATRIZ (I)'!AN19-'MATRIZ (A)'!AN19</f>
        <v>0</v>
      </c>
      <c r="AO19" s="33">
        <f>+'MATRIZ (I)'!AO19-'MATRIZ (A)'!AO19</f>
        <v>-3.4797032232395672E-3</v>
      </c>
      <c r="AP19" s="33">
        <f>+'MATRIZ (I)'!AP19-'MATRIZ (A)'!AP19</f>
        <v>-1.6772882411032105E-4</v>
      </c>
      <c r="AQ19" s="33">
        <f>+'MATRIZ (I)'!AQ19-'MATRIZ (A)'!AQ19</f>
        <v>-2.9634204464596091E-6</v>
      </c>
      <c r="AR19" s="33">
        <f>+'MATRIZ (I)'!AR19-'MATRIZ (A)'!AR19</f>
        <v>0</v>
      </c>
      <c r="AS19" s="33">
        <f>+'MATRIZ (I)'!AS19-'MATRIZ (A)'!AS19</f>
        <v>0</v>
      </c>
      <c r="AT19" s="33">
        <f>+'MATRIZ (I)'!AT19-'MATRIZ (A)'!AT19</f>
        <v>0</v>
      </c>
      <c r="AU19" s="33">
        <f>+'MATRIZ (I)'!AU19-'MATRIZ (A)'!AU19</f>
        <v>-1.7969648396050207E-4</v>
      </c>
      <c r="AV19" s="33">
        <f>+'MATRIZ (I)'!AV19-'MATRIZ (A)'!AV19</f>
        <v>0</v>
      </c>
      <c r="AW19" s="33">
        <f>+'MATRIZ (I)'!AW19-'MATRIZ (A)'!AW19</f>
        <v>0</v>
      </c>
      <c r="AX19" s="33">
        <f>+'MATRIZ (I)'!AX19-'MATRIZ (A)'!AX19</f>
        <v>0</v>
      </c>
      <c r="AY19" s="33">
        <f>+'MATRIZ (I)'!AY19-'MATRIZ (A)'!AY19</f>
        <v>0</v>
      </c>
      <c r="AZ19" s="33">
        <f>+'MATRIZ (I)'!AZ19-'MATRIZ (A)'!AZ19</f>
        <v>0</v>
      </c>
      <c r="BA19" s="33">
        <f>+'MATRIZ (I)'!BA19-'MATRIZ (A)'!BA19</f>
        <v>0</v>
      </c>
      <c r="BB19" s="33">
        <f>+'MATRIZ (I)'!BB19-'MATRIZ (A)'!BB19</f>
        <v>0</v>
      </c>
      <c r="BC19" s="33">
        <f>+'MATRIZ (I)'!BC19-'MATRIZ (A)'!BC19</f>
        <v>0</v>
      </c>
      <c r="BD19" s="33">
        <f>+'MATRIZ (I)'!BD19-'MATRIZ (A)'!BD19</f>
        <v>0</v>
      </c>
      <c r="BE19" s="33">
        <f>+'MATRIZ (I)'!BE19-'MATRIZ (A)'!BE19</f>
        <v>0</v>
      </c>
      <c r="BF19" s="33">
        <f>+'MATRIZ (I)'!BF19-'MATRIZ (A)'!BF19</f>
        <v>0</v>
      </c>
      <c r="BG19" s="33">
        <f>+'MATRIZ (I)'!BG19-'MATRIZ (A)'!BG19</f>
        <v>0</v>
      </c>
      <c r="BH19" s="33">
        <f>+'MATRIZ (I)'!BH19-'MATRIZ (A)'!BH19</f>
        <v>0</v>
      </c>
      <c r="BI19" s="33">
        <f>+'MATRIZ (I)'!BI19-'MATRIZ (A)'!BI19</f>
        <v>0</v>
      </c>
      <c r="BJ19" s="33">
        <f>+'MATRIZ (I)'!BJ19-'MATRIZ (A)'!BJ19</f>
        <v>0</v>
      </c>
      <c r="BK19" s="33">
        <f>+'MATRIZ (I)'!BK19-'MATRIZ (A)'!BK19</f>
        <v>0</v>
      </c>
      <c r="BL19" s="33">
        <f>+'MATRIZ (I)'!BL19-'MATRIZ (A)'!BL19</f>
        <v>0</v>
      </c>
      <c r="BM19" s="33">
        <f>+'MATRIZ (I)'!BM19-'MATRIZ (A)'!BM19</f>
        <v>0</v>
      </c>
      <c r="BN19" s="33">
        <f>+'MATRIZ (I)'!BN19-'MATRIZ (A)'!BN19</f>
        <v>0</v>
      </c>
      <c r="BO19" s="33">
        <f>+'MATRIZ (I)'!BO19-'MATRIZ (A)'!BO19</f>
        <v>0</v>
      </c>
      <c r="BP19" s="33">
        <f>+'MATRIZ (I)'!BP19-'MATRIZ (A)'!BP19</f>
        <v>0</v>
      </c>
      <c r="BQ19" s="33">
        <f>+'MATRIZ (I)'!BQ19-'MATRIZ (A)'!BQ19</f>
        <v>0</v>
      </c>
      <c r="BR19" s="33">
        <f>+'MATRIZ (I)'!BR19-'MATRIZ (A)'!BR19</f>
        <v>0</v>
      </c>
      <c r="BS19" s="33">
        <f>+'MATRIZ (I)'!BS19-'MATRIZ (A)'!BS19</f>
        <v>0</v>
      </c>
      <c r="BT19" s="33">
        <f>+'MATRIZ (I)'!BT19-'MATRIZ (A)'!BT19</f>
        <v>0</v>
      </c>
      <c r="BU19" s="33">
        <f>+'MATRIZ (I)'!BU19-'MATRIZ (A)'!BU19</f>
        <v>0</v>
      </c>
      <c r="BV19" s="33">
        <f>+'MATRIZ (I)'!BV19-'MATRIZ (A)'!BV19</f>
        <v>0</v>
      </c>
      <c r="BW19" s="33">
        <f>+'MATRIZ (I)'!BW19-'MATRIZ (A)'!BW19</f>
        <v>0</v>
      </c>
      <c r="BX19" s="33">
        <f>+'MATRIZ (I)'!BX19-'MATRIZ (A)'!BX19</f>
        <v>-1.0013049726267257E-6</v>
      </c>
      <c r="BY19" s="33">
        <f>+'MATRIZ (I)'!BY19-'MATRIZ (A)'!BY19</f>
        <v>0</v>
      </c>
      <c r="BZ19" s="33">
        <f>+'MATRIZ (I)'!BZ19-'MATRIZ (A)'!BZ19</f>
        <v>0</v>
      </c>
      <c r="CA19" s="33">
        <f>+'MATRIZ (I)'!CA19-'MATRIZ (A)'!CA19</f>
        <v>0</v>
      </c>
      <c r="CB19" s="33">
        <f>+'MATRIZ (I)'!CB19-'MATRIZ (A)'!CB19</f>
        <v>0</v>
      </c>
      <c r="CC19" s="33">
        <f>+'MATRIZ (I)'!CC19-'MATRIZ (A)'!CC19</f>
        <v>0</v>
      </c>
      <c r="CD19" s="33">
        <f>+'MATRIZ (I)'!CD19-'MATRIZ (A)'!CD19</f>
        <v>0</v>
      </c>
      <c r="CE19" s="33">
        <f>+'MATRIZ (I)'!CE19-'MATRIZ (A)'!CE19</f>
        <v>0</v>
      </c>
      <c r="CF19" s="33">
        <f>+'MATRIZ (I)'!CF19-'MATRIZ (A)'!CF19</f>
        <v>0</v>
      </c>
      <c r="CG19" s="33">
        <f>+'MATRIZ (I)'!CG19-'MATRIZ (A)'!CG19</f>
        <v>-7.8446064245348679E-5</v>
      </c>
      <c r="CH19" s="33">
        <f>+'MATRIZ (I)'!CH19-'MATRIZ (A)'!CH19</f>
        <v>0</v>
      </c>
      <c r="CI19" s="33">
        <f>+'MATRIZ (I)'!CI19-'MATRIZ (A)'!CI19</f>
        <v>0</v>
      </c>
      <c r="CJ19" s="33">
        <f>+'MATRIZ (I)'!CJ19-'MATRIZ (A)'!CJ19</f>
        <v>0</v>
      </c>
      <c r="CK19" s="33">
        <f>+'MATRIZ (I)'!CK19-'MATRIZ (A)'!CK19</f>
        <v>0</v>
      </c>
      <c r="CL19" s="33">
        <f>+'MATRIZ (I)'!CL19-'MATRIZ (A)'!CL19</f>
        <v>0</v>
      </c>
      <c r="CM19" s="33">
        <f>+'MATRIZ (I)'!CM19-'MATRIZ (A)'!CM19</f>
        <v>0</v>
      </c>
      <c r="CN19" s="33">
        <f>+'MATRIZ (I)'!CN19-'MATRIZ (A)'!CN19</f>
        <v>0</v>
      </c>
      <c r="CO19" s="33">
        <f>+'MATRIZ (I)'!CO19-'MATRIZ (A)'!CO19</f>
        <v>0</v>
      </c>
      <c r="CP19" s="33">
        <f>+'MATRIZ (I)'!CP19-'MATRIZ (A)'!CP19</f>
        <v>0</v>
      </c>
      <c r="CQ19" s="33">
        <f>+'MATRIZ (I)'!CQ19-'MATRIZ (A)'!CQ19</f>
        <v>-5.9611890707113183E-4</v>
      </c>
      <c r="CR19" s="33">
        <f>+'MATRIZ (I)'!CR19-'MATRIZ (A)'!CR19</f>
        <v>-2.7248122775631739E-3</v>
      </c>
      <c r="CS19" s="33">
        <f>+'MATRIZ (I)'!CS19-'MATRIZ (A)'!CS19</f>
        <v>0</v>
      </c>
      <c r="CT19" s="33">
        <f>+'MATRIZ (I)'!CT19-'MATRIZ (A)'!CT19</f>
        <v>-5.9342197981762863E-7</v>
      </c>
      <c r="CU19" s="33">
        <f>+'MATRIZ (I)'!CU19-'MATRIZ (A)'!CU19</f>
        <v>0</v>
      </c>
      <c r="CV19" s="33">
        <f>+'MATRIZ (I)'!CV19-'MATRIZ (A)'!CV19</f>
        <v>0</v>
      </c>
      <c r="CW19" s="33">
        <f>+'MATRIZ (I)'!CW19-'MATRIZ (A)'!CW19</f>
        <v>0</v>
      </c>
      <c r="CX19" s="33">
        <f>+'MATRIZ (I)'!CX19-'MATRIZ (A)'!CX19</f>
        <v>0</v>
      </c>
      <c r="CY19" s="33">
        <f>+'MATRIZ (I)'!CY19-'MATRIZ (A)'!CY19</f>
        <v>0</v>
      </c>
      <c r="CZ19" s="33">
        <f>+'MATRIZ (I)'!CZ19-'MATRIZ (A)'!CZ19</f>
        <v>0</v>
      </c>
      <c r="DA19" s="33">
        <f>+'MATRIZ (I)'!DA19-'MATRIZ (A)'!DA19</f>
        <v>0</v>
      </c>
      <c r="DB19" s="33">
        <f>+'MATRIZ (I)'!DB19-'MATRIZ (A)'!DB19</f>
        <v>0</v>
      </c>
      <c r="DC19" s="33">
        <f>+'MATRIZ (I)'!DC19-'MATRIZ (A)'!DC19</f>
        <v>0</v>
      </c>
      <c r="DD19" s="33">
        <f>+'MATRIZ (I)'!DD19-'MATRIZ (A)'!DD19</f>
        <v>0</v>
      </c>
      <c r="DE19" s="33">
        <f>+'MATRIZ (I)'!DE19-'MATRIZ (A)'!DE19</f>
        <v>0</v>
      </c>
      <c r="DF19" s="33">
        <f>+'MATRIZ (I)'!DF19-'MATRIZ (A)'!DF19</f>
        <v>0</v>
      </c>
      <c r="DG19" s="33">
        <f>+'MATRIZ (I)'!DG19-'MATRIZ (A)'!DG19</f>
        <v>0</v>
      </c>
      <c r="DH19" s="33">
        <f>+'MATRIZ (I)'!DH19-'MATRIZ (A)'!DH19</f>
        <v>0</v>
      </c>
      <c r="DI19" s="33">
        <f>+'MATRIZ (I)'!DI19-'MATRIZ (A)'!DI19</f>
        <v>0</v>
      </c>
      <c r="DJ19" s="33">
        <f>+'MATRIZ (I)'!DJ19-'MATRIZ (A)'!DJ19</f>
        <v>0</v>
      </c>
      <c r="DK19" s="33">
        <f>+'MATRIZ (I)'!DK19-'MATRIZ (A)'!DK19</f>
        <v>0</v>
      </c>
      <c r="DL19" s="33">
        <f>+'MATRIZ (I)'!DL19-'MATRIZ (A)'!DL19</f>
        <v>0</v>
      </c>
      <c r="DM19" s="33">
        <f>+'MATRIZ (I)'!DM19-'MATRIZ (A)'!DM19</f>
        <v>0</v>
      </c>
      <c r="DN19" s="33">
        <f>+'MATRIZ (I)'!DN19-'MATRIZ (A)'!DN19</f>
        <v>0</v>
      </c>
      <c r="DO19" s="33">
        <f>+'MATRIZ (I)'!DO19-'MATRIZ (A)'!DO19</f>
        <v>0</v>
      </c>
      <c r="DP19" s="33">
        <f>+'MATRIZ (I)'!DP19-'MATRIZ (A)'!DP19</f>
        <v>0</v>
      </c>
      <c r="DQ19" s="33">
        <f>+'MATRIZ (I)'!DQ19-'MATRIZ (A)'!DQ19</f>
        <v>0</v>
      </c>
      <c r="DR19" s="33">
        <f>+'MATRIZ (I)'!DR19-'MATRIZ (A)'!DR19</f>
        <v>0</v>
      </c>
      <c r="DS19" s="33">
        <f>+'MATRIZ (I)'!DS19-'MATRIZ (A)'!DS19</f>
        <v>0</v>
      </c>
      <c r="DT19" s="33">
        <f>+'MATRIZ (I)'!DT19-'MATRIZ (A)'!DT19</f>
        <v>-3.1004776323666238E-4</v>
      </c>
      <c r="DU19" s="33">
        <f>+'MATRIZ (I)'!DU19-'MATRIZ (A)'!DU19</f>
        <v>0</v>
      </c>
      <c r="DV19" s="33">
        <f>+'MATRIZ (I)'!DV19-'MATRIZ (A)'!DV19</f>
        <v>-1.5983895537503747E-4</v>
      </c>
      <c r="DW19" s="33">
        <f>+'MATRIZ (I)'!DW19-'MATRIZ (A)'!DW19</f>
        <v>-6.4674767007562157E-5</v>
      </c>
      <c r="DX19" s="33">
        <f>+'MATRIZ (I)'!DX19-'MATRIZ (A)'!DX19</f>
        <v>0</v>
      </c>
      <c r="DY19" s="33">
        <f>+'MATRIZ (I)'!DY19-'MATRIZ (A)'!DY19</f>
        <v>0</v>
      </c>
      <c r="DZ19" s="33">
        <f>+'MATRIZ (I)'!DZ19-'MATRIZ (A)'!DZ19</f>
        <v>-2.5551654525197916E-4</v>
      </c>
      <c r="EA19" s="33">
        <f>+'MATRIZ (I)'!EA19-'MATRIZ (A)'!EA19</f>
        <v>-5.6922673719393535E-5</v>
      </c>
      <c r="EB19" s="33">
        <f>+'MATRIZ (I)'!EB19-'MATRIZ (A)'!EB19</f>
        <v>-4.6339729253015634E-4</v>
      </c>
      <c r="EC19" s="33">
        <f>+'MATRIZ (I)'!EC19-'MATRIZ (A)'!EC19</f>
        <v>0</v>
      </c>
      <c r="ED19" s="33">
        <f>+'MATRIZ (I)'!ED19-'MATRIZ (A)'!ED19</f>
        <v>0</v>
      </c>
      <c r="EE19" s="33">
        <f>+'MATRIZ (I)'!EE19-'MATRIZ (A)'!EE19</f>
        <v>0</v>
      </c>
      <c r="EF19" s="33">
        <f>+'MATRIZ (I)'!EF19-'MATRIZ (A)'!EF19</f>
        <v>0</v>
      </c>
      <c r="EG19" s="33">
        <f>+'MATRIZ (I)'!EG19-'MATRIZ (A)'!EG19</f>
        <v>0</v>
      </c>
      <c r="EH19" s="33">
        <f>+'MATRIZ (I)'!EH19-'MATRIZ (A)'!EH19</f>
        <v>0</v>
      </c>
    </row>
    <row r="20" spans="1:138" s="7" customFormat="1" ht="21.95" customHeight="1" thickBot="1" x14ac:dyDescent="0.25">
      <c r="A20" s="137" t="s">
        <v>102</v>
      </c>
      <c r="B20" s="138" t="s">
        <v>381</v>
      </c>
      <c r="C20" s="33">
        <f>+'MATRIZ (I)'!C20-'MATRIZ (A)'!C20</f>
        <v>0</v>
      </c>
      <c r="D20" s="33">
        <f>+'MATRIZ (I)'!D20-'MATRIZ (A)'!D20</f>
        <v>0</v>
      </c>
      <c r="E20" s="33">
        <f>+'MATRIZ (I)'!E20-'MATRIZ (A)'!E20</f>
        <v>0</v>
      </c>
      <c r="F20" s="33">
        <f>+'MATRIZ (I)'!F20-'MATRIZ (A)'!F20</f>
        <v>0</v>
      </c>
      <c r="G20" s="33">
        <f>+'MATRIZ (I)'!G20-'MATRIZ (A)'!G20</f>
        <v>0</v>
      </c>
      <c r="H20" s="33">
        <f>+'MATRIZ (I)'!H20-'MATRIZ (A)'!H20</f>
        <v>0</v>
      </c>
      <c r="I20" s="33">
        <f>+'MATRIZ (I)'!I20-'MATRIZ (A)'!I20</f>
        <v>0</v>
      </c>
      <c r="J20" s="33">
        <f>+'MATRIZ (I)'!J20-'MATRIZ (A)'!J20</f>
        <v>0</v>
      </c>
      <c r="K20" s="33">
        <f>+'MATRIZ (I)'!K20-'MATRIZ (A)'!K20</f>
        <v>0.96337958651855105</v>
      </c>
      <c r="L20" s="33">
        <f>+'MATRIZ (I)'!L20-'MATRIZ (A)'!L20</f>
        <v>0</v>
      </c>
      <c r="M20" s="33">
        <f>+'MATRIZ (I)'!M20-'MATRIZ (A)'!M20</f>
        <v>0</v>
      </c>
      <c r="N20" s="33">
        <f>+'MATRIZ (I)'!N20-'MATRIZ (A)'!N20</f>
        <v>0</v>
      </c>
      <c r="O20" s="33">
        <f>+'MATRIZ (I)'!O20-'MATRIZ (A)'!O20</f>
        <v>0</v>
      </c>
      <c r="P20" s="33">
        <f>+'MATRIZ (I)'!P20-'MATRIZ (A)'!P20</f>
        <v>0</v>
      </c>
      <c r="Q20" s="33">
        <f>+'MATRIZ (I)'!Q20-'MATRIZ (A)'!Q20</f>
        <v>0</v>
      </c>
      <c r="R20" s="33">
        <f>+'MATRIZ (I)'!R20-'MATRIZ (A)'!R20</f>
        <v>0</v>
      </c>
      <c r="S20" s="33">
        <f>+'MATRIZ (I)'!S20-'MATRIZ (A)'!S20</f>
        <v>0</v>
      </c>
      <c r="T20" s="33">
        <f>+'MATRIZ (I)'!T20-'MATRIZ (A)'!T20</f>
        <v>0</v>
      </c>
      <c r="U20" s="33">
        <f>+'MATRIZ (I)'!U20-'MATRIZ (A)'!U20</f>
        <v>0</v>
      </c>
      <c r="V20" s="33">
        <f>+'MATRIZ (I)'!V20-'MATRIZ (A)'!V20</f>
        <v>0</v>
      </c>
      <c r="W20" s="33">
        <f>+'MATRIZ (I)'!W20-'MATRIZ (A)'!W20</f>
        <v>0</v>
      </c>
      <c r="X20" s="33">
        <f>+'MATRIZ (I)'!X20-'MATRIZ (A)'!X20</f>
        <v>0</v>
      </c>
      <c r="Y20" s="33">
        <f>+'MATRIZ (I)'!Y20-'MATRIZ (A)'!Y20</f>
        <v>-4.9253877550128119E-4</v>
      </c>
      <c r="Z20" s="33">
        <f>+'MATRIZ (I)'!Z20-'MATRIZ (A)'!Z20</f>
        <v>0</v>
      </c>
      <c r="AA20" s="33">
        <f>+'MATRIZ (I)'!AA20-'MATRIZ (A)'!AA20</f>
        <v>0</v>
      </c>
      <c r="AB20" s="33">
        <f>+'MATRIZ (I)'!AB20-'MATRIZ (A)'!AB20</f>
        <v>0</v>
      </c>
      <c r="AC20" s="33">
        <f>+'MATRIZ (I)'!AC20-'MATRIZ (A)'!AC20</f>
        <v>0</v>
      </c>
      <c r="AD20" s="33">
        <f>+'MATRIZ (I)'!AD20-'MATRIZ (A)'!AD20</f>
        <v>-1.3103579138098473E-3</v>
      </c>
      <c r="AE20" s="33">
        <f>+'MATRIZ (I)'!AE20-'MATRIZ (A)'!AE20</f>
        <v>0</v>
      </c>
      <c r="AF20" s="33">
        <f>+'MATRIZ (I)'!AF20-'MATRIZ (A)'!AF20</f>
        <v>0</v>
      </c>
      <c r="AG20" s="33">
        <f>+'MATRIZ (I)'!AG20-'MATRIZ (A)'!AG20</f>
        <v>0</v>
      </c>
      <c r="AH20" s="33">
        <f>+'MATRIZ (I)'!AH20-'MATRIZ (A)'!AH20</f>
        <v>0</v>
      </c>
      <c r="AI20" s="33">
        <f>+'MATRIZ (I)'!AI20-'MATRIZ (A)'!AI20</f>
        <v>-1.0870851116259134E-4</v>
      </c>
      <c r="AJ20" s="33">
        <f>+'MATRIZ (I)'!AJ20-'MATRIZ (A)'!AJ20</f>
        <v>-1.2488520067017499E-7</v>
      </c>
      <c r="AK20" s="33">
        <f>+'MATRIZ (I)'!AK20-'MATRIZ (A)'!AK20</f>
        <v>-7.1557962340212259E-3</v>
      </c>
      <c r="AL20" s="33">
        <f>+'MATRIZ (I)'!AL20-'MATRIZ (A)'!AL20</f>
        <v>0</v>
      </c>
      <c r="AM20" s="33">
        <f>+'MATRIZ (I)'!AM20-'MATRIZ (A)'!AM20</f>
        <v>0</v>
      </c>
      <c r="AN20" s="33">
        <f>+'MATRIZ (I)'!AN20-'MATRIZ (A)'!AN20</f>
        <v>0</v>
      </c>
      <c r="AO20" s="33">
        <f>+'MATRIZ (I)'!AO20-'MATRIZ (A)'!AO20</f>
        <v>0</v>
      </c>
      <c r="AP20" s="33">
        <f>+'MATRIZ (I)'!AP20-'MATRIZ (A)'!AP20</f>
        <v>-1.3993332126832823E-4</v>
      </c>
      <c r="AQ20" s="33">
        <f>+'MATRIZ (I)'!AQ20-'MATRIZ (A)'!AQ20</f>
        <v>-2.1994156158790075E-5</v>
      </c>
      <c r="AR20" s="33">
        <f>+'MATRIZ (I)'!AR20-'MATRIZ (A)'!AR20</f>
        <v>0</v>
      </c>
      <c r="AS20" s="33">
        <f>+'MATRIZ (I)'!AS20-'MATRIZ (A)'!AS20</f>
        <v>0</v>
      </c>
      <c r="AT20" s="33">
        <f>+'MATRIZ (I)'!AT20-'MATRIZ (A)'!AT20</f>
        <v>0</v>
      </c>
      <c r="AU20" s="33">
        <f>+'MATRIZ (I)'!AU20-'MATRIZ (A)'!AU20</f>
        <v>-5.7994192488329999E-4</v>
      </c>
      <c r="AV20" s="33">
        <f>+'MATRIZ (I)'!AV20-'MATRIZ (A)'!AV20</f>
        <v>-4.7525327951731753E-5</v>
      </c>
      <c r="AW20" s="33">
        <f>+'MATRIZ (I)'!AW20-'MATRIZ (A)'!AW20</f>
        <v>0</v>
      </c>
      <c r="AX20" s="33">
        <f>+'MATRIZ (I)'!AX20-'MATRIZ (A)'!AX20</f>
        <v>0</v>
      </c>
      <c r="AY20" s="33">
        <f>+'MATRIZ (I)'!AY20-'MATRIZ (A)'!AY20</f>
        <v>0</v>
      </c>
      <c r="AZ20" s="33">
        <f>+'MATRIZ (I)'!AZ20-'MATRIZ (A)'!AZ20</f>
        <v>0</v>
      </c>
      <c r="BA20" s="33">
        <f>+'MATRIZ (I)'!BA20-'MATRIZ (A)'!BA20</f>
        <v>0</v>
      </c>
      <c r="BB20" s="33">
        <f>+'MATRIZ (I)'!BB20-'MATRIZ (A)'!BB20</f>
        <v>0</v>
      </c>
      <c r="BC20" s="33">
        <f>+'MATRIZ (I)'!BC20-'MATRIZ (A)'!BC20</f>
        <v>0</v>
      </c>
      <c r="BD20" s="33">
        <f>+'MATRIZ (I)'!BD20-'MATRIZ (A)'!BD20</f>
        <v>0</v>
      </c>
      <c r="BE20" s="33">
        <f>+'MATRIZ (I)'!BE20-'MATRIZ (A)'!BE20</f>
        <v>0</v>
      </c>
      <c r="BF20" s="33">
        <f>+'MATRIZ (I)'!BF20-'MATRIZ (A)'!BF20</f>
        <v>0</v>
      </c>
      <c r="BG20" s="33">
        <f>+'MATRIZ (I)'!BG20-'MATRIZ (A)'!BG20</f>
        <v>0</v>
      </c>
      <c r="BH20" s="33">
        <f>+'MATRIZ (I)'!BH20-'MATRIZ (A)'!BH20</f>
        <v>-7.5384381343421354E-5</v>
      </c>
      <c r="BI20" s="33">
        <f>+'MATRIZ (I)'!BI20-'MATRIZ (A)'!BI20</f>
        <v>0</v>
      </c>
      <c r="BJ20" s="33">
        <f>+'MATRIZ (I)'!BJ20-'MATRIZ (A)'!BJ20</f>
        <v>0</v>
      </c>
      <c r="BK20" s="33">
        <f>+'MATRIZ (I)'!BK20-'MATRIZ (A)'!BK20</f>
        <v>0</v>
      </c>
      <c r="BL20" s="33">
        <f>+'MATRIZ (I)'!BL20-'MATRIZ (A)'!BL20</f>
        <v>0</v>
      </c>
      <c r="BM20" s="33">
        <f>+'MATRIZ (I)'!BM20-'MATRIZ (A)'!BM20</f>
        <v>0</v>
      </c>
      <c r="BN20" s="33">
        <f>+'MATRIZ (I)'!BN20-'MATRIZ (A)'!BN20</f>
        <v>0</v>
      </c>
      <c r="BO20" s="33">
        <f>+'MATRIZ (I)'!BO20-'MATRIZ (A)'!BO20</f>
        <v>0</v>
      </c>
      <c r="BP20" s="33">
        <f>+'MATRIZ (I)'!BP20-'MATRIZ (A)'!BP20</f>
        <v>0</v>
      </c>
      <c r="BQ20" s="33">
        <f>+'MATRIZ (I)'!BQ20-'MATRIZ (A)'!BQ20</f>
        <v>0</v>
      </c>
      <c r="BR20" s="33">
        <f>+'MATRIZ (I)'!BR20-'MATRIZ (A)'!BR20</f>
        <v>0</v>
      </c>
      <c r="BS20" s="33">
        <f>+'MATRIZ (I)'!BS20-'MATRIZ (A)'!BS20</f>
        <v>0</v>
      </c>
      <c r="BT20" s="33">
        <f>+'MATRIZ (I)'!BT20-'MATRIZ (A)'!BT20</f>
        <v>0</v>
      </c>
      <c r="BU20" s="33">
        <f>+'MATRIZ (I)'!BU20-'MATRIZ (A)'!BU20</f>
        <v>0</v>
      </c>
      <c r="BV20" s="33">
        <f>+'MATRIZ (I)'!BV20-'MATRIZ (A)'!BV20</f>
        <v>0</v>
      </c>
      <c r="BW20" s="33">
        <f>+'MATRIZ (I)'!BW20-'MATRIZ (A)'!BW20</f>
        <v>0</v>
      </c>
      <c r="BX20" s="33">
        <f>+'MATRIZ (I)'!BX20-'MATRIZ (A)'!BX20</f>
        <v>-2.1612168785100771E-6</v>
      </c>
      <c r="BY20" s="33">
        <f>+'MATRIZ (I)'!BY20-'MATRIZ (A)'!BY20</f>
        <v>0</v>
      </c>
      <c r="BZ20" s="33">
        <f>+'MATRIZ (I)'!BZ20-'MATRIZ (A)'!BZ20</f>
        <v>0</v>
      </c>
      <c r="CA20" s="33">
        <f>+'MATRIZ (I)'!CA20-'MATRIZ (A)'!CA20</f>
        <v>0</v>
      </c>
      <c r="CB20" s="33">
        <f>+'MATRIZ (I)'!CB20-'MATRIZ (A)'!CB20</f>
        <v>0</v>
      </c>
      <c r="CC20" s="33">
        <f>+'MATRIZ (I)'!CC20-'MATRIZ (A)'!CC20</f>
        <v>0</v>
      </c>
      <c r="CD20" s="33">
        <f>+'MATRIZ (I)'!CD20-'MATRIZ (A)'!CD20</f>
        <v>0</v>
      </c>
      <c r="CE20" s="33">
        <f>+'MATRIZ (I)'!CE20-'MATRIZ (A)'!CE20</f>
        <v>0</v>
      </c>
      <c r="CF20" s="33">
        <f>+'MATRIZ (I)'!CF20-'MATRIZ (A)'!CF20</f>
        <v>0</v>
      </c>
      <c r="CG20" s="33">
        <f>+'MATRIZ (I)'!CG20-'MATRIZ (A)'!CG20</f>
        <v>0</v>
      </c>
      <c r="CH20" s="33">
        <f>+'MATRIZ (I)'!CH20-'MATRIZ (A)'!CH20</f>
        <v>0</v>
      </c>
      <c r="CI20" s="33">
        <f>+'MATRIZ (I)'!CI20-'MATRIZ (A)'!CI20</f>
        <v>0</v>
      </c>
      <c r="CJ20" s="33">
        <f>+'MATRIZ (I)'!CJ20-'MATRIZ (A)'!CJ20</f>
        <v>0</v>
      </c>
      <c r="CK20" s="33">
        <f>+'MATRIZ (I)'!CK20-'MATRIZ (A)'!CK20</f>
        <v>0</v>
      </c>
      <c r="CL20" s="33">
        <f>+'MATRIZ (I)'!CL20-'MATRIZ (A)'!CL20</f>
        <v>0</v>
      </c>
      <c r="CM20" s="33">
        <f>+'MATRIZ (I)'!CM20-'MATRIZ (A)'!CM20</f>
        <v>0</v>
      </c>
      <c r="CN20" s="33">
        <f>+'MATRIZ (I)'!CN20-'MATRIZ (A)'!CN20</f>
        <v>0</v>
      </c>
      <c r="CO20" s="33">
        <f>+'MATRIZ (I)'!CO20-'MATRIZ (A)'!CO20</f>
        <v>0</v>
      </c>
      <c r="CP20" s="33">
        <f>+'MATRIZ (I)'!CP20-'MATRIZ (A)'!CP20</f>
        <v>0</v>
      </c>
      <c r="CQ20" s="33">
        <f>+'MATRIZ (I)'!CQ20-'MATRIZ (A)'!CQ20</f>
        <v>-8.5820047674488688E-4</v>
      </c>
      <c r="CR20" s="33">
        <f>+'MATRIZ (I)'!CR20-'MATRIZ (A)'!CR20</f>
        <v>-2.9913162810442243E-3</v>
      </c>
      <c r="CS20" s="33">
        <f>+'MATRIZ (I)'!CS20-'MATRIZ (A)'!CS20</f>
        <v>-3.2065025206658289E-7</v>
      </c>
      <c r="CT20" s="33">
        <f>+'MATRIZ (I)'!CT20-'MATRIZ (A)'!CT20</f>
        <v>-1.280842134935478E-6</v>
      </c>
      <c r="CU20" s="33">
        <f>+'MATRIZ (I)'!CU20-'MATRIZ (A)'!CU20</f>
        <v>0</v>
      </c>
      <c r="CV20" s="33">
        <f>+'MATRIZ (I)'!CV20-'MATRIZ (A)'!CV20</f>
        <v>0</v>
      </c>
      <c r="CW20" s="33">
        <f>+'MATRIZ (I)'!CW20-'MATRIZ (A)'!CW20</f>
        <v>0</v>
      </c>
      <c r="CX20" s="33">
        <f>+'MATRIZ (I)'!CX20-'MATRIZ (A)'!CX20</f>
        <v>0</v>
      </c>
      <c r="CY20" s="33">
        <f>+'MATRIZ (I)'!CY20-'MATRIZ (A)'!CY20</f>
        <v>0</v>
      </c>
      <c r="CZ20" s="33">
        <f>+'MATRIZ (I)'!CZ20-'MATRIZ (A)'!CZ20</f>
        <v>0</v>
      </c>
      <c r="DA20" s="33">
        <f>+'MATRIZ (I)'!DA20-'MATRIZ (A)'!DA20</f>
        <v>0</v>
      </c>
      <c r="DB20" s="33">
        <f>+'MATRIZ (I)'!DB20-'MATRIZ (A)'!DB20</f>
        <v>0</v>
      </c>
      <c r="DC20" s="33">
        <f>+'MATRIZ (I)'!DC20-'MATRIZ (A)'!DC20</f>
        <v>0</v>
      </c>
      <c r="DD20" s="33">
        <f>+'MATRIZ (I)'!DD20-'MATRIZ (A)'!DD20</f>
        <v>0</v>
      </c>
      <c r="DE20" s="33">
        <f>+'MATRIZ (I)'!DE20-'MATRIZ (A)'!DE20</f>
        <v>0</v>
      </c>
      <c r="DF20" s="33">
        <f>+'MATRIZ (I)'!DF20-'MATRIZ (A)'!DF20</f>
        <v>0</v>
      </c>
      <c r="DG20" s="33">
        <f>+'MATRIZ (I)'!DG20-'MATRIZ (A)'!DG20</f>
        <v>0</v>
      </c>
      <c r="DH20" s="33">
        <f>+'MATRIZ (I)'!DH20-'MATRIZ (A)'!DH20</f>
        <v>0</v>
      </c>
      <c r="DI20" s="33">
        <f>+'MATRIZ (I)'!DI20-'MATRIZ (A)'!DI20</f>
        <v>0</v>
      </c>
      <c r="DJ20" s="33">
        <f>+'MATRIZ (I)'!DJ20-'MATRIZ (A)'!DJ20</f>
        <v>0</v>
      </c>
      <c r="DK20" s="33">
        <f>+'MATRIZ (I)'!DK20-'MATRIZ (A)'!DK20</f>
        <v>0</v>
      </c>
      <c r="DL20" s="33">
        <f>+'MATRIZ (I)'!DL20-'MATRIZ (A)'!DL20</f>
        <v>0</v>
      </c>
      <c r="DM20" s="33">
        <f>+'MATRIZ (I)'!DM20-'MATRIZ (A)'!DM20</f>
        <v>0</v>
      </c>
      <c r="DN20" s="33">
        <f>+'MATRIZ (I)'!DN20-'MATRIZ (A)'!DN20</f>
        <v>0</v>
      </c>
      <c r="DO20" s="33">
        <f>+'MATRIZ (I)'!DO20-'MATRIZ (A)'!DO20</f>
        <v>0</v>
      </c>
      <c r="DP20" s="33">
        <f>+'MATRIZ (I)'!DP20-'MATRIZ (A)'!DP20</f>
        <v>0</v>
      </c>
      <c r="DQ20" s="33">
        <f>+'MATRIZ (I)'!DQ20-'MATRIZ (A)'!DQ20</f>
        <v>0</v>
      </c>
      <c r="DR20" s="33">
        <f>+'MATRIZ (I)'!DR20-'MATRIZ (A)'!DR20</f>
        <v>0</v>
      </c>
      <c r="DS20" s="33">
        <f>+'MATRIZ (I)'!DS20-'MATRIZ (A)'!DS20</f>
        <v>0</v>
      </c>
      <c r="DT20" s="33">
        <f>+'MATRIZ (I)'!DT20-'MATRIZ (A)'!DT20</f>
        <v>-1.1613168011467465E-4</v>
      </c>
      <c r="DU20" s="33">
        <f>+'MATRIZ (I)'!DU20-'MATRIZ (A)'!DU20</f>
        <v>0</v>
      </c>
      <c r="DV20" s="33">
        <f>+'MATRIZ (I)'!DV20-'MATRIZ (A)'!DV20</f>
        <v>-8.8981132940139509E-5</v>
      </c>
      <c r="DW20" s="33">
        <f>+'MATRIZ (I)'!DW20-'MATRIZ (A)'!DW20</f>
        <v>-5.2995235316593641E-5</v>
      </c>
      <c r="DX20" s="33">
        <f>+'MATRIZ (I)'!DX20-'MATRIZ (A)'!DX20</f>
        <v>0</v>
      </c>
      <c r="DY20" s="33">
        <f>+'MATRIZ (I)'!DY20-'MATRIZ (A)'!DY20</f>
        <v>0</v>
      </c>
      <c r="DZ20" s="33">
        <f>+'MATRIZ (I)'!DZ20-'MATRIZ (A)'!DZ20</f>
        <v>-2.5023545277727674E-4</v>
      </c>
      <c r="EA20" s="33">
        <f>+'MATRIZ (I)'!EA20-'MATRIZ (A)'!EA20</f>
        <v>-1.3420115946295293E-4</v>
      </c>
      <c r="EB20" s="33">
        <f>+'MATRIZ (I)'!EB20-'MATRIZ (A)'!EB20</f>
        <v>-6.6038110124218069E-4</v>
      </c>
      <c r="EC20" s="33">
        <f>+'MATRIZ (I)'!EC20-'MATRIZ (A)'!EC20</f>
        <v>0</v>
      </c>
      <c r="ED20" s="33">
        <f>+'MATRIZ (I)'!ED20-'MATRIZ (A)'!ED20</f>
        <v>0</v>
      </c>
      <c r="EE20" s="33">
        <f>+'MATRIZ (I)'!EE20-'MATRIZ (A)'!EE20</f>
        <v>0</v>
      </c>
      <c r="EF20" s="33">
        <f>+'MATRIZ (I)'!EF20-'MATRIZ (A)'!EF20</f>
        <v>0</v>
      </c>
      <c r="EG20" s="33">
        <f>+'MATRIZ (I)'!EG20-'MATRIZ (A)'!EG20</f>
        <v>0</v>
      </c>
      <c r="EH20" s="33">
        <f>+'MATRIZ (I)'!EH20-'MATRIZ (A)'!EH20</f>
        <v>0</v>
      </c>
    </row>
    <row r="21" spans="1:138" s="7" customFormat="1" ht="21.95" customHeight="1" thickBot="1" x14ac:dyDescent="0.25">
      <c r="A21" s="137" t="s">
        <v>104</v>
      </c>
      <c r="B21" s="138" t="s">
        <v>382</v>
      </c>
      <c r="C21" s="33">
        <f>+'MATRIZ (I)'!C21-'MATRIZ (A)'!C21</f>
        <v>0</v>
      </c>
      <c r="D21" s="33">
        <f>+'MATRIZ (I)'!D21-'MATRIZ (A)'!D21</f>
        <v>0</v>
      </c>
      <c r="E21" s="33">
        <f>+'MATRIZ (I)'!E21-'MATRIZ (A)'!E21</f>
        <v>0</v>
      </c>
      <c r="F21" s="33">
        <f>+'MATRIZ (I)'!F21-'MATRIZ (A)'!F21</f>
        <v>0</v>
      </c>
      <c r="G21" s="33">
        <f>+'MATRIZ (I)'!G21-'MATRIZ (A)'!G21</f>
        <v>0</v>
      </c>
      <c r="H21" s="33">
        <f>+'MATRIZ (I)'!H21-'MATRIZ (A)'!H21</f>
        <v>-4.0183165654769155E-2</v>
      </c>
      <c r="I21" s="33">
        <f>+'MATRIZ (I)'!I21-'MATRIZ (A)'!I21</f>
        <v>0</v>
      </c>
      <c r="J21" s="33">
        <f>+'MATRIZ (I)'!J21-'MATRIZ (A)'!J21</f>
        <v>0</v>
      </c>
      <c r="K21" s="33">
        <f>+'MATRIZ (I)'!K21-'MATRIZ (A)'!K21</f>
        <v>0</v>
      </c>
      <c r="L21" s="33">
        <f>+'MATRIZ (I)'!L21-'MATRIZ (A)'!L21</f>
        <v>0.98422217935008638</v>
      </c>
      <c r="M21" s="33">
        <f>+'MATRIZ (I)'!M21-'MATRIZ (A)'!M21</f>
        <v>0</v>
      </c>
      <c r="N21" s="33">
        <f>+'MATRIZ (I)'!N21-'MATRIZ (A)'!N21</f>
        <v>0</v>
      </c>
      <c r="O21" s="33">
        <f>+'MATRIZ (I)'!O21-'MATRIZ (A)'!O21</f>
        <v>0</v>
      </c>
      <c r="P21" s="33">
        <f>+'MATRIZ (I)'!P21-'MATRIZ (A)'!P21</f>
        <v>0</v>
      </c>
      <c r="Q21" s="33">
        <f>+'MATRIZ (I)'!Q21-'MATRIZ (A)'!Q21</f>
        <v>0</v>
      </c>
      <c r="R21" s="33">
        <f>+'MATRIZ (I)'!R21-'MATRIZ (A)'!R21</f>
        <v>0</v>
      </c>
      <c r="S21" s="33">
        <f>+'MATRIZ (I)'!S21-'MATRIZ (A)'!S21</f>
        <v>0</v>
      </c>
      <c r="T21" s="33">
        <f>+'MATRIZ (I)'!T21-'MATRIZ (A)'!T21</f>
        <v>0</v>
      </c>
      <c r="U21" s="33">
        <f>+'MATRIZ (I)'!U21-'MATRIZ (A)'!U21</f>
        <v>0</v>
      </c>
      <c r="V21" s="33">
        <f>+'MATRIZ (I)'!V21-'MATRIZ (A)'!V21</f>
        <v>0</v>
      </c>
      <c r="W21" s="33">
        <f>+'MATRIZ (I)'!W21-'MATRIZ (A)'!W21</f>
        <v>-4.1088666127001407E-3</v>
      </c>
      <c r="X21" s="33">
        <f>+'MATRIZ (I)'!X21-'MATRIZ (A)'!X21</f>
        <v>0</v>
      </c>
      <c r="Y21" s="33">
        <f>+'MATRIZ (I)'!Y21-'MATRIZ (A)'!Y21</f>
        <v>0</v>
      </c>
      <c r="Z21" s="33">
        <f>+'MATRIZ (I)'!Z21-'MATRIZ (A)'!Z21</f>
        <v>0</v>
      </c>
      <c r="AA21" s="33">
        <f>+'MATRIZ (I)'!AA21-'MATRIZ (A)'!AA21</f>
        <v>0</v>
      </c>
      <c r="AB21" s="33">
        <f>+'MATRIZ (I)'!AB21-'MATRIZ (A)'!AB21</f>
        <v>0</v>
      </c>
      <c r="AC21" s="33">
        <f>+'MATRIZ (I)'!AC21-'MATRIZ (A)'!AC21</f>
        <v>0</v>
      </c>
      <c r="AD21" s="33">
        <f>+'MATRIZ (I)'!AD21-'MATRIZ (A)'!AD21</f>
        <v>-4.8691278201955695E-3</v>
      </c>
      <c r="AE21" s="33">
        <f>+'MATRIZ (I)'!AE21-'MATRIZ (A)'!AE21</f>
        <v>0</v>
      </c>
      <c r="AF21" s="33">
        <f>+'MATRIZ (I)'!AF21-'MATRIZ (A)'!AF21</f>
        <v>0</v>
      </c>
      <c r="AG21" s="33">
        <f>+'MATRIZ (I)'!AG21-'MATRIZ (A)'!AG21</f>
        <v>0</v>
      </c>
      <c r="AH21" s="33">
        <f>+'MATRIZ (I)'!AH21-'MATRIZ (A)'!AH21</f>
        <v>0</v>
      </c>
      <c r="AI21" s="33">
        <f>+'MATRIZ (I)'!AI21-'MATRIZ (A)'!AI21</f>
        <v>-1.1793135939392531E-4</v>
      </c>
      <c r="AJ21" s="33">
        <f>+'MATRIZ (I)'!AJ21-'MATRIZ (A)'!AJ21</f>
        <v>-3.211862730182662E-8</v>
      </c>
      <c r="AK21" s="33">
        <f>+'MATRIZ (I)'!AK21-'MATRIZ (A)'!AK21</f>
        <v>-7.719627963048056E-3</v>
      </c>
      <c r="AL21" s="33">
        <f>+'MATRIZ (I)'!AL21-'MATRIZ (A)'!AL21</f>
        <v>0</v>
      </c>
      <c r="AM21" s="33">
        <f>+'MATRIZ (I)'!AM21-'MATRIZ (A)'!AM21</f>
        <v>0</v>
      </c>
      <c r="AN21" s="33">
        <f>+'MATRIZ (I)'!AN21-'MATRIZ (A)'!AN21</f>
        <v>0</v>
      </c>
      <c r="AO21" s="33">
        <f>+'MATRIZ (I)'!AO21-'MATRIZ (A)'!AO21</f>
        <v>0</v>
      </c>
      <c r="AP21" s="33">
        <f>+'MATRIZ (I)'!AP21-'MATRIZ (A)'!AP21</f>
        <v>-4.2500505574173328E-4</v>
      </c>
      <c r="AQ21" s="33">
        <f>+'MATRIZ (I)'!AQ21-'MATRIZ (A)'!AQ21</f>
        <v>-7.8097011298801902E-6</v>
      </c>
      <c r="AR21" s="33">
        <f>+'MATRIZ (I)'!AR21-'MATRIZ (A)'!AR21</f>
        <v>0</v>
      </c>
      <c r="AS21" s="33">
        <f>+'MATRIZ (I)'!AS21-'MATRIZ (A)'!AS21</f>
        <v>0</v>
      </c>
      <c r="AT21" s="33">
        <f>+'MATRIZ (I)'!AT21-'MATRIZ (A)'!AT21</f>
        <v>0</v>
      </c>
      <c r="AU21" s="33">
        <f>+'MATRIZ (I)'!AU21-'MATRIZ (A)'!AU21</f>
        <v>-6.9110897569358591E-3</v>
      </c>
      <c r="AV21" s="33">
        <f>+'MATRIZ (I)'!AV21-'MATRIZ (A)'!AV21</f>
        <v>0</v>
      </c>
      <c r="AW21" s="33">
        <f>+'MATRIZ (I)'!AW21-'MATRIZ (A)'!AW21</f>
        <v>0</v>
      </c>
      <c r="AX21" s="33">
        <f>+'MATRIZ (I)'!AX21-'MATRIZ (A)'!AX21</f>
        <v>0</v>
      </c>
      <c r="AY21" s="33">
        <f>+'MATRIZ (I)'!AY21-'MATRIZ (A)'!AY21</f>
        <v>0</v>
      </c>
      <c r="AZ21" s="33">
        <f>+'MATRIZ (I)'!AZ21-'MATRIZ (A)'!AZ21</f>
        <v>0</v>
      </c>
      <c r="BA21" s="33">
        <f>+'MATRIZ (I)'!BA21-'MATRIZ (A)'!BA21</f>
        <v>0</v>
      </c>
      <c r="BB21" s="33">
        <f>+'MATRIZ (I)'!BB21-'MATRIZ (A)'!BB21</f>
        <v>0</v>
      </c>
      <c r="BC21" s="33">
        <f>+'MATRIZ (I)'!BC21-'MATRIZ (A)'!BC21</f>
        <v>0</v>
      </c>
      <c r="BD21" s="33">
        <f>+'MATRIZ (I)'!BD21-'MATRIZ (A)'!BD21</f>
        <v>0</v>
      </c>
      <c r="BE21" s="33">
        <f>+'MATRIZ (I)'!BE21-'MATRIZ (A)'!BE21</f>
        <v>0</v>
      </c>
      <c r="BF21" s="33">
        <f>+'MATRIZ (I)'!BF21-'MATRIZ (A)'!BF21</f>
        <v>0</v>
      </c>
      <c r="BG21" s="33">
        <f>+'MATRIZ (I)'!BG21-'MATRIZ (A)'!BG21</f>
        <v>0</v>
      </c>
      <c r="BH21" s="33">
        <f>+'MATRIZ (I)'!BH21-'MATRIZ (A)'!BH21</f>
        <v>-6.1679730903445261E-5</v>
      </c>
      <c r="BI21" s="33">
        <f>+'MATRIZ (I)'!BI21-'MATRIZ (A)'!BI21</f>
        <v>0</v>
      </c>
      <c r="BJ21" s="33">
        <f>+'MATRIZ (I)'!BJ21-'MATRIZ (A)'!BJ21</f>
        <v>0</v>
      </c>
      <c r="BK21" s="33">
        <f>+'MATRIZ (I)'!BK21-'MATRIZ (A)'!BK21</f>
        <v>0</v>
      </c>
      <c r="BL21" s="33">
        <f>+'MATRIZ (I)'!BL21-'MATRIZ (A)'!BL21</f>
        <v>0</v>
      </c>
      <c r="BM21" s="33">
        <f>+'MATRIZ (I)'!BM21-'MATRIZ (A)'!BM21</f>
        <v>0</v>
      </c>
      <c r="BN21" s="33">
        <f>+'MATRIZ (I)'!BN21-'MATRIZ (A)'!BN21</f>
        <v>0</v>
      </c>
      <c r="BO21" s="33">
        <f>+'MATRIZ (I)'!BO21-'MATRIZ (A)'!BO21</f>
        <v>0</v>
      </c>
      <c r="BP21" s="33">
        <f>+'MATRIZ (I)'!BP21-'MATRIZ (A)'!BP21</f>
        <v>0</v>
      </c>
      <c r="BQ21" s="33">
        <f>+'MATRIZ (I)'!BQ21-'MATRIZ (A)'!BQ21</f>
        <v>0</v>
      </c>
      <c r="BR21" s="33">
        <f>+'MATRIZ (I)'!BR21-'MATRIZ (A)'!BR21</f>
        <v>0</v>
      </c>
      <c r="BS21" s="33">
        <f>+'MATRIZ (I)'!BS21-'MATRIZ (A)'!BS21</f>
        <v>0</v>
      </c>
      <c r="BT21" s="33">
        <f>+'MATRIZ (I)'!BT21-'MATRIZ (A)'!BT21</f>
        <v>0</v>
      </c>
      <c r="BU21" s="33">
        <f>+'MATRIZ (I)'!BU21-'MATRIZ (A)'!BU21</f>
        <v>0</v>
      </c>
      <c r="BV21" s="33">
        <f>+'MATRIZ (I)'!BV21-'MATRIZ (A)'!BV21</f>
        <v>0</v>
      </c>
      <c r="BW21" s="33">
        <f>+'MATRIZ (I)'!BW21-'MATRIZ (A)'!BW21</f>
        <v>0</v>
      </c>
      <c r="BX21" s="33">
        <f>+'MATRIZ (I)'!BX21-'MATRIZ (A)'!BX21</f>
        <v>-2.6140947249440725E-7</v>
      </c>
      <c r="BY21" s="33">
        <f>+'MATRIZ (I)'!BY21-'MATRIZ (A)'!BY21</f>
        <v>0</v>
      </c>
      <c r="BZ21" s="33">
        <f>+'MATRIZ (I)'!BZ21-'MATRIZ (A)'!BZ21</f>
        <v>0</v>
      </c>
      <c r="CA21" s="33">
        <f>+'MATRIZ (I)'!CA21-'MATRIZ (A)'!CA21</f>
        <v>0</v>
      </c>
      <c r="CB21" s="33">
        <f>+'MATRIZ (I)'!CB21-'MATRIZ (A)'!CB21</f>
        <v>0</v>
      </c>
      <c r="CC21" s="33">
        <f>+'MATRIZ (I)'!CC21-'MATRIZ (A)'!CC21</f>
        <v>0</v>
      </c>
      <c r="CD21" s="33">
        <f>+'MATRIZ (I)'!CD21-'MATRIZ (A)'!CD21</f>
        <v>0</v>
      </c>
      <c r="CE21" s="33">
        <f>+'MATRIZ (I)'!CE21-'MATRIZ (A)'!CE21</f>
        <v>0</v>
      </c>
      <c r="CF21" s="33">
        <f>+'MATRIZ (I)'!CF21-'MATRIZ (A)'!CF21</f>
        <v>0</v>
      </c>
      <c r="CG21" s="33">
        <f>+'MATRIZ (I)'!CG21-'MATRIZ (A)'!CG21</f>
        <v>0</v>
      </c>
      <c r="CH21" s="33">
        <f>+'MATRIZ (I)'!CH21-'MATRIZ (A)'!CH21</f>
        <v>0</v>
      </c>
      <c r="CI21" s="33">
        <f>+'MATRIZ (I)'!CI21-'MATRIZ (A)'!CI21</f>
        <v>0</v>
      </c>
      <c r="CJ21" s="33">
        <f>+'MATRIZ (I)'!CJ21-'MATRIZ (A)'!CJ21</f>
        <v>0</v>
      </c>
      <c r="CK21" s="33">
        <f>+'MATRIZ (I)'!CK21-'MATRIZ (A)'!CK21</f>
        <v>0</v>
      </c>
      <c r="CL21" s="33">
        <f>+'MATRIZ (I)'!CL21-'MATRIZ (A)'!CL21</f>
        <v>0</v>
      </c>
      <c r="CM21" s="33">
        <f>+'MATRIZ (I)'!CM21-'MATRIZ (A)'!CM21</f>
        <v>0</v>
      </c>
      <c r="CN21" s="33">
        <f>+'MATRIZ (I)'!CN21-'MATRIZ (A)'!CN21</f>
        <v>0</v>
      </c>
      <c r="CO21" s="33">
        <f>+'MATRIZ (I)'!CO21-'MATRIZ (A)'!CO21</f>
        <v>0</v>
      </c>
      <c r="CP21" s="33">
        <f>+'MATRIZ (I)'!CP21-'MATRIZ (A)'!CP21</f>
        <v>0</v>
      </c>
      <c r="CQ21" s="33">
        <f>+'MATRIZ (I)'!CQ21-'MATRIZ (A)'!CQ21</f>
        <v>-9.0300442780756422E-4</v>
      </c>
      <c r="CR21" s="33">
        <f>+'MATRIZ (I)'!CR21-'MATRIZ (A)'!CR21</f>
        <v>-2.876118740945695E-3</v>
      </c>
      <c r="CS21" s="33">
        <f>+'MATRIZ (I)'!CS21-'MATRIZ (A)'!CS21</f>
        <v>-2.6885680925367809E-5</v>
      </c>
      <c r="CT21" s="33">
        <f>+'MATRIZ (I)'!CT21-'MATRIZ (A)'!CT21</f>
        <v>-1.5492395518996616E-7</v>
      </c>
      <c r="CU21" s="33">
        <f>+'MATRIZ (I)'!CU21-'MATRIZ (A)'!CU21</f>
        <v>0</v>
      </c>
      <c r="CV21" s="33">
        <f>+'MATRIZ (I)'!CV21-'MATRIZ (A)'!CV21</f>
        <v>0</v>
      </c>
      <c r="CW21" s="33">
        <f>+'MATRIZ (I)'!CW21-'MATRIZ (A)'!CW21</f>
        <v>0</v>
      </c>
      <c r="CX21" s="33">
        <f>+'MATRIZ (I)'!CX21-'MATRIZ (A)'!CX21</f>
        <v>0</v>
      </c>
      <c r="CY21" s="33">
        <f>+'MATRIZ (I)'!CY21-'MATRIZ (A)'!CY21</f>
        <v>0</v>
      </c>
      <c r="CZ21" s="33">
        <f>+'MATRIZ (I)'!CZ21-'MATRIZ (A)'!CZ21</f>
        <v>0</v>
      </c>
      <c r="DA21" s="33">
        <f>+'MATRIZ (I)'!DA21-'MATRIZ (A)'!DA21</f>
        <v>0</v>
      </c>
      <c r="DB21" s="33">
        <f>+'MATRIZ (I)'!DB21-'MATRIZ (A)'!DB21</f>
        <v>0</v>
      </c>
      <c r="DC21" s="33">
        <f>+'MATRIZ (I)'!DC21-'MATRIZ (A)'!DC21</f>
        <v>0</v>
      </c>
      <c r="DD21" s="33">
        <f>+'MATRIZ (I)'!DD21-'MATRIZ (A)'!DD21</f>
        <v>0</v>
      </c>
      <c r="DE21" s="33">
        <f>+'MATRIZ (I)'!DE21-'MATRIZ (A)'!DE21</f>
        <v>0</v>
      </c>
      <c r="DF21" s="33">
        <f>+'MATRIZ (I)'!DF21-'MATRIZ (A)'!DF21</f>
        <v>0</v>
      </c>
      <c r="DG21" s="33">
        <f>+'MATRIZ (I)'!DG21-'MATRIZ (A)'!DG21</f>
        <v>0</v>
      </c>
      <c r="DH21" s="33">
        <f>+'MATRIZ (I)'!DH21-'MATRIZ (A)'!DH21</f>
        <v>0</v>
      </c>
      <c r="DI21" s="33">
        <f>+'MATRIZ (I)'!DI21-'MATRIZ (A)'!DI21</f>
        <v>0</v>
      </c>
      <c r="DJ21" s="33">
        <f>+'MATRIZ (I)'!DJ21-'MATRIZ (A)'!DJ21</f>
        <v>0</v>
      </c>
      <c r="DK21" s="33">
        <f>+'MATRIZ (I)'!DK21-'MATRIZ (A)'!DK21</f>
        <v>0</v>
      </c>
      <c r="DL21" s="33">
        <f>+'MATRIZ (I)'!DL21-'MATRIZ (A)'!DL21</f>
        <v>0</v>
      </c>
      <c r="DM21" s="33">
        <f>+'MATRIZ (I)'!DM21-'MATRIZ (A)'!DM21</f>
        <v>0</v>
      </c>
      <c r="DN21" s="33">
        <f>+'MATRIZ (I)'!DN21-'MATRIZ (A)'!DN21</f>
        <v>0</v>
      </c>
      <c r="DO21" s="33">
        <f>+'MATRIZ (I)'!DO21-'MATRIZ (A)'!DO21</f>
        <v>0</v>
      </c>
      <c r="DP21" s="33">
        <f>+'MATRIZ (I)'!DP21-'MATRIZ (A)'!DP21</f>
        <v>0</v>
      </c>
      <c r="DQ21" s="33">
        <f>+'MATRIZ (I)'!DQ21-'MATRIZ (A)'!DQ21</f>
        <v>0</v>
      </c>
      <c r="DR21" s="33">
        <f>+'MATRIZ (I)'!DR21-'MATRIZ (A)'!DR21</f>
        <v>0</v>
      </c>
      <c r="DS21" s="33">
        <f>+'MATRIZ (I)'!DS21-'MATRIZ (A)'!DS21</f>
        <v>0</v>
      </c>
      <c r="DT21" s="33">
        <f>+'MATRIZ (I)'!DT21-'MATRIZ (A)'!DT21</f>
        <v>-5.0597855704261681E-4</v>
      </c>
      <c r="DU21" s="33">
        <f>+'MATRIZ (I)'!DU21-'MATRIZ (A)'!DU21</f>
        <v>0</v>
      </c>
      <c r="DV21" s="33">
        <f>+'MATRIZ (I)'!DV21-'MATRIZ (A)'!DV21</f>
        <v>-7.3176518941445395E-4</v>
      </c>
      <c r="DW21" s="33">
        <f>+'MATRIZ (I)'!DW21-'MATRIZ (A)'!DW21</f>
        <v>-4.2118586009187318E-4</v>
      </c>
      <c r="DX21" s="33">
        <f>+'MATRIZ (I)'!DX21-'MATRIZ (A)'!DX21</f>
        <v>0</v>
      </c>
      <c r="DY21" s="33">
        <f>+'MATRIZ (I)'!DY21-'MATRIZ (A)'!DY21</f>
        <v>0</v>
      </c>
      <c r="DZ21" s="33">
        <f>+'MATRIZ (I)'!DZ21-'MATRIZ (A)'!DZ21</f>
        <v>-2.3868958414287515E-4</v>
      </c>
      <c r="EA21" s="33">
        <f>+'MATRIZ (I)'!EA21-'MATRIZ (A)'!EA21</f>
        <v>-1.941640511326936E-4</v>
      </c>
      <c r="EB21" s="33">
        <f>+'MATRIZ (I)'!EB21-'MATRIZ (A)'!EB21</f>
        <v>-6.6178234171313541E-4</v>
      </c>
      <c r="EC21" s="33">
        <f>+'MATRIZ (I)'!EC21-'MATRIZ (A)'!EC21</f>
        <v>0</v>
      </c>
      <c r="ED21" s="33">
        <f>+'MATRIZ (I)'!ED21-'MATRIZ (A)'!ED21</f>
        <v>0</v>
      </c>
      <c r="EE21" s="33">
        <f>+'MATRIZ (I)'!EE21-'MATRIZ (A)'!EE21</f>
        <v>0</v>
      </c>
      <c r="EF21" s="33">
        <f>+'MATRIZ (I)'!EF21-'MATRIZ (A)'!EF21</f>
        <v>0</v>
      </c>
      <c r="EG21" s="33">
        <f>+'MATRIZ (I)'!EG21-'MATRIZ (A)'!EG21</f>
        <v>-4.0320644096640518E-5</v>
      </c>
      <c r="EH21" s="33">
        <f>+'MATRIZ (I)'!EH21-'MATRIZ (A)'!EH21</f>
        <v>0</v>
      </c>
    </row>
    <row r="22" spans="1:138" s="7" customFormat="1" ht="21.95" customHeight="1" thickBot="1" x14ac:dyDescent="0.25">
      <c r="A22" s="137" t="s">
        <v>105</v>
      </c>
      <c r="B22" s="138" t="s">
        <v>106</v>
      </c>
      <c r="C22" s="33">
        <f>+'MATRIZ (I)'!C22-'MATRIZ (A)'!C22</f>
        <v>0</v>
      </c>
      <c r="D22" s="33">
        <f>+'MATRIZ (I)'!D22-'MATRIZ (A)'!D22</f>
        <v>0</v>
      </c>
      <c r="E22" s="33">
        <f>+'MATRIZ (I)'!E22-'MATRIZ (A)'!E22</f>
        <v>0</v>
      </c>
      <c r="F22" s="33">
        <f>+'MATRIZ (I)'!F22-'MATRIZ (A)'!F22</f>
        <v>0</v>
      </c>
      <c r="G22" s="33">
        <f>+'MATRIZ (I)'!G22-'MATRIZ (A)'!G22</f>
        <v>0</v>
      </c>
      <c r="H22" s="33">
        <f>+'MATRIZ (I)'!H22-'MATRIZ (A)'!H22</f>
        <v>0</v>
      </c>
      <c r="I22" s="33">
        <f>+'MATRIZ (I)'!I22-'MATRIZ (A)'!I22</f>
        <v>0</v>
      </c>
      <c r="J22" s="33">
        <f>+'MATRIZ (I)'!J22-'MATRIZ (A)'!J22</f>
        <v>0</v>
      </c>
      <c r="K22" s="33">
        <f>+'MATRIZ (I)'!K22-'MATRIZ (A)'!K22</f>
        <v>0</v>
      </c>
      <c r="L22" s="33">
        <f>+'MATRIZ (I)'!L22-'MATRIZ (A)'!L22</f>
        <v>0</v>
      </c>
      <c r="M22" s="33">
        <f>+'MATRIZ (I)'!M22-'MATRIZ (A)'!M22</f>
        <v>0.99185682805785091</v>
      </c>
      <c r="N22" s="33">
        <f>+'MATRIZ (I)'!N22-'MATRIZ (A)'!N22</f>
        <v>0</v>
      </c>
      <c r="O22" s="33">
        <f>+'MATRIZ (I)'!O22-'MATRIZ (A)'!O22</f>
        <v>0</v>
      </c>
      <c r="P22" s="33">
        <f>+'MATRIZ (I)'!P22-'MATRIZ (A)'!P22</f>
        <v>0</v>
      </c>
      <c r="Q22" s="33">
        <f>+'MATRIZ (I)'!Q22-'MATRIZ (A)'!Q22</f>
        <v>0</v>
      </c>
      <c r="R22" s="33">
        <f>+'MATRIZ (I)'!R22-'MATRIZ (A)'!R22</f>
        <v>0</v>
      </c>
      <c r="S22" s="33">
        <f>+'MATRIZ (I)'!S22-'MATRIZ (A)'!S22</f>
        <v>0</v>
      </c>
      <c r="T22" s="33">
        <f>+'MATRIZ (I)'!T22-'MATRIZ (A)'!T22</f>
        <v>0</v>
      </c>
      <c r="U22" s="33">
        <f>+'MATRIZ (I)'!U22-'MATRIZ (A)'!U22</f>
        <v>0</v>
      </c>
      <c r="V22" s="33">
        <f>+'MATRIZ (I)'!V22-'MATRIZ (A)'!V22</f>
        <v>0</v>
      </c>
      <c r="W22" s="33">
        <f>+'MATRIZ (I)'!W22-'MATRIZ (A)'!W22</f>
        <v>0</v>
      </c>
      <c r="X22" s="33">
        <f>+'MATRIZ (I)'!X22-'MATRIZ (A)'!X22</f>
        <v>0</v>
      </c>
      <c r="Y22" s="33">
        <f>+'MATRIZ (I)'!Y22-'MATRIZ (A)'!Y22</f>
        <v>0</v>
      </c>
      <c r="Z22" s="33">
        <f>+'MATRIZ (I)'!Z22-'MATRIZ (A)'!Z22</f>
        <v>0</v>
      </c>
      <c r="AA22" s="33">
        <f>+'MATRIZ (I)'!AA22-'MATRIZ (A)'!AA22</f>
        <v>0</v>
      </c>
      <c r="AB22" s="33">
        <f>+'MATRIZ (I)'!AB22-'MATRIZ (A)'!AB22</f>
        <v>0</v>
      </c>
      <c r="AC22" s="33">
        <f>+'MATRIZ (I)'!AC22-'MATRIZ (A)'!AC22</f>
        <v>0</v>
      </c>
      <c r="AD22" s="33">
        <f>+'MATRIZ (I)'!AD22-'MATRIZ (A)'!AD22</f>
        <v>0</v>
      </c>
      <c r="AE22" s="33">
        <f>+'MATRIZ (I)'!AE22-'MATRIZ (A)'!AE22</f>
        <v>0</v>
      </c>
      <c r="AF22" s="33">
        <f>+'MATRIZ (I)'!AF22-'MATRIZ (A)'!AF22</f>
        <v>0</v>
      </c>
      <c r="AG22" s="33">
        <f>+'MATRIZ (I)'!AG22-'MATRIZ (A)'!AG22</f>
        <v>0</v>
      </c>
      <c r="AH22" s="33">
        <f>+'MATRIZ (I)'!AH22-'MATRIZ (A)'!AH22</f>
        <v>0</v>
      </c>
      <c r="AI22" s="33">
        <f>+'MATRIZ (I)'!AI22-'MATRIZ (A)'!AI22</f>
        <v>0</v>
      </c>
      <c r="AJ22" s="33">
        <f>+'MATRIZ (I)'!AJ22-'MATRIZ (A)'!AJ22</f>
        <v>0</v>
      </c>
      <c r="AK22" s="33">
        <f>+'MATRIZ (I)'!AK22-'MATRIZ (A)'!AK22</f>
        <v>0</v>
      </c>
      <c r="AL22" s="33">
        <f>+'MATRIZ (I)'!AL22-'MATRIZ (A)'!AL22</f>
        <v>0</v>
      </c>
      <c r="AM22" s="33">
        <f>+'MATRIZ (I)'!AM22-'MATRIZ (A)'!AM22</f>
        <v>0</v>
      </c>
      <c r="AN22" s="33">
        <f>+'MATRIZ (I)'!AN22-'MATRIZ (A)'!AN22</f>
        <v>0</v>
      </c>
      <c r="AO22" s="33">
        <f>+'MATRIZ (I)'!AO22-'MATRIZ (A)'!AO22</f>
        <v>0</v>
      </c>
      <c r="AP22" s="33">
        <f>+'MATRIZ (I)'!AP22-'MATRIZ (A)'!AP22</f>
        <v>-1.3674828428988638E-5</v>
      </c>
      <c r="AQ22" s="33">
        <f>+'MATRIZ (I)'!AQ22-'MATRIZ (A)'!AQ22</f>
        <v>-0.26427746666663432</v>
      </c>
      <c r="AR22" s="33">
        <f>+'MATRIZ (I)'!AR22-'MATRIZ (A)'!AR22</f>
        <v>0</v>
      </c>
      <c r="AS22" s="33">
        <f>+'MATRIZ (I)'!AS22-'MATRIZ (A)'!AS22</f>
        <v>0</v>
      </c>
      <c r="AT22" s="33">
        <f>+'MATRIZ (I)'!AT22-'MATRIZ (A)'!AT22</f>
        <v>0</v>
      </c>
      <c r="AU22" s="33">
        <f>+'MATRIZ (I)'!AU22-'MATRIZ (A)'!AU22</f>
        <v>0</v>
      </c>
      <c r="AV22" s="33">
        <f>+'MATRIZ (I)'!AV22-'MATRIZ (A)'!AV22</f>
        <v>0</v>
      </c>
      <c r="AW22" s="33">
        <f>+'MATRIZ (I)'!AW22-'MATRIZ (A)'!AW22</f>
        <v>0</v>
      </c>
      <c r="AX22" s="33">
        <f>+'MATRIZ (I)'!AX22-'MATRIZ (A)'!AX22</f>
        <v>0</v>
      </c>
      <c r="AY22" s="33">
        <f>+'MATRIZ (I)'!AY22-'MATRIZ (A)'!AY22</f>
        <v>0</v>
      </c>
      <c r="AZ22" s="33">
        <f>+'MATRIZ (I)'!AZ22-'MATRIZ (A)'!AZ22</f>
        <v>0</v>
      </c>
      <c r="BA22" s="33">
        <f>+'MATRIZ (I)'!BA22-'MATRIZ (A)'!BA22</f>
        <v>0</v>
      </c>
      <c r="BB22" s="33">
        <f>+'MATRIZ (I)'!BB22-'MATRIZ (A)'!BB22</f>
        <v>0</v>
      </c>
      <c r="BC22" s="33">
        <f>+'MATRIZ (I)'!BC22-'MATRIZ (A)'!BC22</f>
        <v>0</v>
      </c>
      <c r="BD22" s="33">
        <f>+'MATRIZ (I)'!BD22-'MATRIZ (A)'!BD22</f>
        <v>0</v>
      </c>
      <c r="BE22" s="33">
        <f>+'MATRIZ (I)'!BE22-'MATRIZ (A)'!BE22</f>
        <v>0</v>
      </c>
      <c r="BF22" s="33">
        <f>+'MATRIZ (I)'!BF22-'MATRIZ (A)'!BF22</f>
        <v>0</v>
      </c>
      <c r="BG22" s="33">
        <f>+'MATRIZ (I)'!BG22-'MATRIZ (A)'!BG22</f>
        <v>0</v>
      </c>
      <c r="BH22" s="33">
        <f>+'MATRIZ (I)'!BH22-'MATRIZ (A)'!BH22</f>
        <v>-5.0494840638820545E-5</v>
      </c>
      <c r="BI22" s="33">
        <f>+'MATRIZ (I)'!BI22-'MATRIZ (A)'!BI22</f>
        <v>0</v>
      </c>
      <c r="BJ22" s="33">
        <f>+'MATRIZ (I)'!BJ22-'MATRIZ (A)'!BJ22</f>
        <v>0</v>
      </c>
      <c r="BK22" s="33">
        <f>+'MATRIZ (I)'!BK22-'MATRIZ (A)'!BK22</f>
        <v>0</v>
      </c>
      <c r="BL22" s="33">
        <f>+'MATRIZ (I)'!BL22-'MATRIZ (A)'!BL22</f>
        <v>0</v>
      </c>
      <c r="BM22" s="33">
        <f>+'MATRIZ (I)'!BM22-'MATRIZ (A)'!BM22</f>
        <v>0</v>
      </c>
      <c r="BN22" s="33">
        <f>+'MATRIZ (I)'!BN22-'MATRIZ (A)'!BN22</f>
        <v>0</v>
      </c>
      <c r="BO22" s="33">
        <f>+'MATRIZ (I)'!BO22-'MATRIZ (A)'!BO22</f>
        <v>0</v>
      </c>
      <c r="BP22" s="33">
        <f>+'MATRIZ (I)'!BP22-'MATRIZ (A)'!BP22</f>
        <v>0</v>
      </c>
      <c r="BQ22" s="33">
        <f>+'MATRIZ (I)'!BQ22-'MATRIZ (A)'!BQ22</f>
        <v>0</v>
      </c>
      <c r="BR22" s="33">
        <f>+'MATRIZ (I)'!BR22-'MATRIZ (A)'!BR22</f>
        <v>0</v>
      </c>
      <c r="BS22" s="33">
        <f>+'MATRIZ (I)'!BS22-'MATRIZ (A)'!BS22</f>
        <v>0</v>
      </c>
      <c r="BT22" s="33">
        <f>+'MATRIZ (I)'!BT22-'MATRIZ (A)'!BT22</f>
        <v>0</v>
      </c>
      <c r="BU22" s="33">
        <f>+'MATRIZ (I)'!BU22-'MATRIZ (A)'!BU22</f>
        <v>0</v>
      </c>
      <c r="BV22" s="33">
        <f>+'MATRIZ (I)'!BV22-'MATRIZ (A)'!BV22</f>
        <v>0</v>
      </c>
      <c r="BW22" s="33">
        <f>+'MATRIZ (I)'!BW22-'MATRIZ (A)'!BW22</f>
        <v>0</v>
      </c>
      <c r="BX22" s="33">
        <f>+'MATRIZ (I)'!BX22-'MATRIZ (A)'!BX22</f>
        <v>0</v>
      </c>
      <c r="BY22" s="33">
        <f>+'MATRIZ (I)'!BY22-'MATRIZ (A)'!BY22</f>
        <v>0</v>
      </c>
      <c r="BZ22" s="33">
        <f>+'MATRIZ (I)'!BZ22-'MATRIZ (A)'!BZ22</f>
        <v>0</v>
      </c>
      <c r="CA22" s="33">
        <f>+'MATRIZ (I)'!CA22-'MATRIZ (A)'!CA22</f>
        <v>0</v>
      </c>
      <c r="CB22" s="33">
        <f>+'MATRIZ (I)'!CB22-'MATRIZ (A)'!CB22</f>
        <v>0</v>
      </c>
      <c r="CC22" s="33">
        <f>+'MATRIZ (I)'!CC22-'MATRIZ (A)'!CC22</f>
        <v>0</v>
      </c>
      <c r="CD22" s="33">
        <f>+'MATRIZ (I)'!CD22-'MATRIZ (A)'!CD22</f>
        <v>0</v>
      </c>
      <c r="CE22" s="33">
        <f>+'MATRIZ (I)'!CE22-'MATRIZ (A)'!CE22</f>
        <v>0</v>
      </c>
      <c r="CF22" s="33">
        <f>+'MATRIZ (I)'!CF22-'MATRIZ (A)'!CF22</f>
        <v>0</v>
      </c>
      <c r="CG22" s="33">
        <f>+'MATRIZ (I)'!CG22-'MATRIZ (A)'!CG22</f>
        <v>0</v>
      </c>
      <c r="CH22" s="33">
        <f>+'MATRIZ (I)'!CH22-'MATRIZ (A)'!CH22</f>
        <v>0</v>
      </c>
      <c r="CI22" s="33">
        <f>+'MATRIZ (I)'!CI22-'MATRIZ (A)'!CI22</f>
        <v>0</v>
      </c>
      <c r="CJ22" s="33">
        <f>+'MATRIZ (I)'!CJ22-'MATRIZ (A)'!CJ22</f>
        <v>0</v>
      </c>
      <c r="CK22" s="33">
        <f>+'MATRIZ (I)'!CK22-'MATRIZ (A)'!CK22</f>
        <v>0</v>
      </c>
      <c r="CL22" s="33">
        <f>+'MATRIZ (I)'!CL22-'MATRIZ (A)'!CL22</f>
        <v>0</v>
      </c>
      <c r="CM22" s="33">
        <f>+'MATRIZ (I)'!CM22-'MATRIZ (A)'!CM22</f>
        <v>0</v>
      </c>
      <c r="CN22" s="33">
        <f>+'MATRIZ (I)'!CN22-'MATRIZ (A)'!CN22</f>
        <v>0</v>
      </c>
      <c r="CO22" s="33">
        <f>+'MATRIZ (I)'!CO22-'MATRIZ (A)'!CO22</f>
        <v>0</v>
      </c>
      <c r="CP22" s="33">
        <f>+'MATRIZ (I)'!CP22-'MATRIZ (A)'!CP22</f>
        <v>0</v>
      </c>
      <c r="CQ22" s="33">
        <f>+'MATRIZ (I)'!CQ22-'MATRIZ (A)'!CQ22</f>
        <v>0</v>
      </c>
      <c r="CR22" s="33">
        <f>+'MATRIZ (I)'!CR22-'MATRIZ (A)'!CR22</f>
        <v>0</v>
      </c>
      <c r="CS22" s="33">
        <f>+'MATRIZ (I)'!CS22-'MATRIZ (A)'!CS22</f>
        <v>0</v>
      </c>
      <c r="CT22" s="33">
        <f>+'MATRIZ (I)'!CT22-'MATRIZ (A)'!CT22</f>
        <v>0</v>
      </c>
      <c r="CU22" s="33">
        <f>+'MATRIZ (I)'!CU22-'MATRIZ (A)'!CU22</f>
        <v>0</v>
      </c>
      <c r="CV22" s="33">
        <f>+'MATRIZ (I)'!CV22-'MATRIZ (A)'!CV22</f>
        <v>0</v>
      </c>
      <c r="CW22" s="33">
        <f>+'MATRIZ (I)'!CW22-'MATRIZ (A)'!CW22</f>
        <v>0</v>
      </c>
      <c r="CX22" s="33">
        <f>+'MATRIZ (I)'!CX22-'MATRIZ (A)'!CX22</f>
        <v>0</v>
      </c>
      <c r="CY22" s="33">
        <f>+'MATRIZ (I)'!CY22-'MATRIZ (A)'!CY22</f>
        <v>0</v>
      </c>
      <c r="CZ22" s="33">
        <f>+'MATRIZ (I)'!CZ22-'MATRIZ (A)'!CZ22</f>
        <v>0</v>
      </c>
      <c r="DA22" s="33">
        <f>+'MATRIZ (I)'!DA22-'MATRIZ (A)'!DA22</f>
        <v>0</v>
      </c>
      <c r="DB22" s="33">
        <f>+'MATRIZ (I)'!DB22-'MATRIZ (A)'!DB22</f>
        <v>0</v>
      </c>
      <c r="DC22" s="33">
        <f>+'MATRIZ (I)'!DC22-'MATRIZ (A)'!DC22</f>
        <v>0</v>
      </c>
      <c r="DD22" s="33">
        <f>+'MATRIZ (I)'!DD22-'MATRIZ (A)'!DD22</f>
        <v>0</v>
      </c>
      <c r="DE22" s="33">
        <f>+'MATRIZ (I)'!DE22-'MATRIZ (A)'!DE22</f>
        <v>0</v>
      </c>
      <c r="DF22" s="33">
        <f>+'MATRIZ (I)'!DF22-'MATRIZ (A)'!DF22</f>
        <v>0</v>
      </c>
      <c r="DG22" s="33">
        <f>+'MATRIZ (I)'!DG22-'MATRIZ (A)'!DG22</f>
        <v>0</v>
      </c>
      <c r="DH22" s="33">
        <f>+'MATRIZ (I)'!DH22-'MATRIZ (A)'!DH22</f>
        <v>0</v>
      </c>
      <c r="DI22" s="33">
        <f>+'MATRIZ (I)'!DI22-'MATRIZ (A)'!DI22</f>
        <v>0</v>
      </c>
      <c r="DJ22" s="33">
        <f>+'MATRIZ (I)'!DJ22-'MATRIZ (A)'!DJ22</f>
        <v>0</v>
      </c>
      <c r="DK22" s="33">
        <f>+'MATRIZ (I)'!DK22-'MATRIZ (A)'!DK22</f>
        <v>0</v>
      </c>
      <c r="DL22" s="33">
        <f>+'MATRIZ (I)'!DL22-'MATRIZ (A)'!DL22</f>
        <v>0</v>
      </c>
      <c r="DM22" s="33">
        <f>+'MATRIZ (I)'!DM22-'MATRIZ (A)'!DM22</f>
        <v>0</v>
      </c>
      <c r="DN22" s="33">
        <f>+'MATRIZ (I)'!DN22-'MATRIZ (A)'!DN22</f>
        <v>0</v>
      </c>
      <c r="DO22" s="33">
        <f>+'MATRIZ (I)'!DO22-'MATRIZ (A)'!DO22</f>
        <v>0</v>
      </c>
      <c r="DP22" s="33">
        <f>+'MATRIZ (I)'!DP22-'MATRIZ (A)'!DP22</f>
        <v>0</v>
      </c>
      <c r="DQ22" s="33">
        <f>+'MATRIZ (I)'!DQ22-'MATRIZ (A)'!DQ22</f>
        <v>0</v>
      </c>
      <c r="DR22" s="33">
        <f>+'MATRIZ (I)'!DR22-'MATRIZ (A)'!DR22</f>
        <v>0</v>
      </c>
      <c r="DS22" s="33">
        <f>+'MATRIZ (I)'!DS22-'MATRIZ (A)'!DS22</f>
        <v>0</v>
      </c>
      <c r="DT22" s="33">
        <f>+'MATRIZ (I)'!DT22-'MATRIZ (A)'!DT22</f>
        <v>0</v>
      </c>
      <c r="DU22" s="33">
        <f>+'MATRIZ (I)'!DU22-'MATRIZ (A)'!DU22</f>
        <v>0</v>
      </c>
      <c r="DV22" s="33">
        <f>+'MATRIZ (I)'!DV22-'MATRIZ (A)'!DV22</f>
        <v>0</v>
      </c>
      <c r="DW22" s="33">
        <f>+'MATRIZ (I)'!DW22-'MATRIZ (A)'!DW22</f>
        <v>0</v>
      </c>
      <c r="DX22" s="33">
        <f>+'MATRIZ (I)'!DX22-'MATRIZ (A)'!DX22</f>
        <v>0</v>
      </c>
      <c r="DY22" s="33">
        <f>+'MATRIZ (I)'!DY22-'MATRIZ (A)'!DY22</f>
        <v>0</v>
      </c>
      <c r="DZ22" s="33">
        <f>+'MATRIZ (I)'!DZ22-'MATRIZ (A)'!DZ22</f>
        <v>0</v>
      </c>
      <c r="EA22" s="33">
        <f>+'MATRIZ (I)'!EA22-'MATRIZ (A)'!EA22</f>
        <v>0</v>
      </c>
      <c r="EB22" s="33">
        <f>+'MATRIZ (I)'!EB22-'MATRIZ (A)'!EB22</f>
        <v>0</v>
      </c>
      <c r="EC22" s="33">
        <f>+'MATRIZ (I)'!EC22-'MATRIZ (A)'!EC22</f>
        <v>0</v>
      </c>
      <c r="ED22" s="33">
        <f>+'MATRIZ (I)'!ED22-'MATRIZ (A)'!ED22</f>
        <v>0</v>
      </c>
      <c r="EE22" s="33">
        <f>+'MATRIZ (I)'!EE22-'MATRIZ (A)'!EE22</f>
        <v>0</v>
      </c>
      <c r="EF22" s="33">
        <f>+'MATRIZ (I)'!EF22-'MATRIZ (A)'!EF22</f>
        <v>0</v>
      </c>
      <c r="EG22" s="33">
        <f>+'MATRIZ (I)'!EG22-'MATRIZ (A)'!EG22</f>
        <v>0</v>
      </c>
      <c r="EH22" s="33">
        <f>+'MATRIZ (I)'!EH22-'MATRIZ (A)'!EH22</f>
        <v>0</v>
      </c>
    </row>
    <row r="23" spans="1:138" s="7" customFormat="1" ht="21.95" customHeight="1" thickBot="1" x14ac:dyDescent="0.25">
      <c r="A23" s="137" t="s">
        <v>107</v>
      </c>
      <c r="B23" s="138" t="s">
        <v>108</v>
      </c>
      <c r="C23" s="33">
        <f>+'MATRIZ (I)'!C23-'MATRIZ (A)'!C23</f>
        <v>-1.5469424845851049E-6</v>
      </c>
      <c r="D23" s="33">
        <f>+'MATRIZ (I)'!D23-'MATRIZ (A)'!D23</f>
        <v>-1.0019366371944736E-6</v>
      </c>
      <c r="E23" s="33">
        <f>+'MATRIZ (I)'!E23-'MATRIZ (A)'!E23</f>
        <v>-1.4111852076881812E-6</v>
      </c>
      <c r="F23" s="33">
        <f>+'MATRIZ (I)'!F23-'MATRIZ (A)'!F23</f>
        <v>-1.8724331018183437E-6</v>
      </c>
      <c r="G23" s="33">
        <f>+'MATRIZ (I)'!G23-'MATRIZ (A)'!G23</f>
        <v>-2.1499039239394509E-6</v>
      </c>
      <c r="H23" s="33">
        <f>+'MATRIZ (I)'!H23-'MATRIZ (A)'!H23</f>
        <v>-1.6436047974198644E-6</v>
      </c>
      <c r="I23" s="33">
        <f>+'MATRIZ (I)'!I23-'MATRIZ (A)'!I23</f>
        <v>-7.6368212556094572E-7</v>
      </c>
      <c r="J23" s="33">
        <f>+'MATRIZ (I)'!J23-'MATRIZ (A)'!J23</f>
        <v>-2.0534330454057953E-6</v>
      </c>
      <c r="K23" s="33">
        <f>+'MATRIZ (I)'!K23-'MATRIZ (A)'!K23</f>
        <v>-1.4246913691103121E-6</v>
      </c>
      <c r="L23" s="33">
        <f>+'MATRIZ (I)'!L23-'MATRIZ (A)'!L23</f>
        <v>-1.5484710813897543E-6</v>
      </c>
      <c r="M23" s="33">
        <f>+'MATRIZ (I)'!M23-'MATRIZ (A)'!M23</f>
        <v>-1.4632415492041858E-6</v>
      </c>
      <c r="N23" s="33">
        <f>+'MATRIZ (I)'!N23-'MATRIZ (A)'!N23</f>
        <v>0.99460061733645866</v>
      </c>
      <c r="O23" s="33">
        <f>+'MATRIZ (I)'!O23-'MATRIZ (A)'!O23</f>
        <v>-1.6065422157111684E-6</v>
      </c>
      <c r="P23" s="33">
        <f>+'MATRIZ (I)'!P23-'MATRIZ (A)'!P23</f>
        <v>-1.0470368810910545E-6</v>
      </c>
      <c r="Q23" s="33">
        <f>+'MATRIZ (I)'!Q23-'MATRIZ (A)'!Q23</f>
        <v>-1.0115671109644924E-6</v>
      </c>
      <c r="R23" s="33">
        <f>+'MATRIZ (I)'!R23-'MATRIZ (A)'!R23</f>
        <v>-1.9228149390800807E-6</v>
      </c>
      <c r="S23" s="33">
        <f>+'MATRIZ (I)'!S23-'MATRIZ (A)'!S23</f>
        <v>-1.1074429694374958E-6</v>
      </c>
      <c r="T23" s="33">
        <f>+'MATRIZ (I)'!T23-'MATRIZ (A)'!T23</f>
        <v>-1.1853737045531589E-6</v>
      </c>
      <c r="U23" s="33">
        <f>+'MATRIZ (I)'!U23-'MATRIZ (A)'!U23</f>
        <v>-1.1710729558836857E-6</v>
      </c>
      <c r="V23" s="33">
        <f>+'MATRIZ (I)'!V23-'MATRIZ (A)'!V23</f>
        <v>-1.0640197451987896E-6</v>
      </c>
      <c r="W23" s="33">
        <f>+'MATRIZ (I)'!W23-'MATRIZ (A)'!W23</f>
        <v>-1.469693061596895E-6</v>
      </c>
      <c r="X23" s="33">
        <f>+'MATRIZ (I)'!X23-'MATRIZ (A)'!X23</f>
        <v>-1.3123896198112948E-6</v>
      </c>
      <c r="Y23" s="33">
        <f>+'MATRIZ (I)'!Y23-'MATRIZ (A)'!Y23</f>
        <v>-2.7387480268018514E-6</v>
      </c>
      <c r="Z23" s="33">
        <f>+'MATRIZ (I)'!Z23-'MATRIZ (A)'!Z23</f>
        <v>-2.5043971407324052E-6</v>
      </c>
      <c r="AA23" s="33">
        <f>+'MATRIZ (I)'!AA23-'MATRIZ (A)'!AA23</f>
        <v>-1.7520203656938633E-6</v>
      </c>
      <c r="AB23" s="33">
        <f>+'MATRIZ (I)'!AB23-'MATRIZ (A)'!AB23</f>
        <v>-1.7613182928856115E-6</v>
      </c>
      <c r="AC23" s="33">
        <f>+'MATRIZ (I)'!AC23-'MATRIZ (A)'!AC23</f>
        <v>-3.935459061283491E-7</v>
      </c>
      <c r="AD23" s="33">
        <f>+'MATRIZ (I)'!AD23-'MATRIZ (A)'!AD23</f>
        <v>-2.6494040830160353E-6</v>
      </c>
      <c r="AE23" s="33">
        <f>+'MATRIZ (I)'!AE23-'MATRIZ (A)'!AE23</f>
        <v>-2.5597659636712697E-6</v>
      </c>
      <c r="AF23" s="33">
        <f>+'MATRIZ (I)'!AF23-'MATRIZ (A)'!AF23</f>
        <v>-1.3698686658593704E-6</v>
      </c>
      <c r="AG23" s="33">
        <f>+'MATRIZ (I)'!AG23-'MATRIZ (A)'!AG23</f>
        <v>-1.3317497090314745E-7</v>
      </c>
      <c r="AH23" s="33">
        <f>+'MATRIZ (I)'!AH23-'MATRIZ (A)'!AH23</f>
        <v>-1.9776526031610979E-6</v>
      </c>
      <c r="AI23" s="33">
        <f>+'MATRIZ (I)'!AI23-'MATRIZ (A)'!AI23</f>
        <v>-6.286335364364854E-7</v>
      </c>
      <c r="AJ23" s="33">
        <f>+'MATRIZ (I)'!AJ23-'MATRIZ (A)'!AJ23</f>
        <v>-2.1546043099901649E-6</v>
      </c>
      <c r="AK23" s="33">
        <f>+'MATRIZ (I)'!AK23-'MATRIZ (A)'!AK23</f>
        <v>-1.9832842779741253E-6</v>
      </c>
      <c r="AL23" s="33">
        <f>+'MATRIZ (I)'!AL23-'MATRIZ (A)'!AL23</f>
        <v>-2.1287952051301899E-6</v>
      </c>
      <c r="AM23" s="33">
        <f>+'MATRIZ (I)'!AM23-'MATRIZ (A)'!AM23</f>
        <v>-1.0950667750517814E-6</v>
      </c>
      <c r="AN23" s="33">
        <f>+'MATRIZ (I)'!AN23-'MATRIZ (A)'!AN23</f>
        <v>-3.2240723621680842E-7</v>
      </c>
      <c r="AO23" s="33">
        <f>+'MATRIZ (I)'!AO23-'MATRIZ (A)'!AO23</f>
        <v>-1.6791983085277339E-6</v>
      </c>
      <c r="AP23" s="33">
        <f>+'MATRIZ (I)'!AP23-'MATRIZ (A)'!AP23</f>
        <v>-2.7434480524455369E-6</v>
      </c>
      <c r="AQ23" s="33">
        <f>+'MATRIZ (I)'!AQ23-'MATRIZ (A)'!AQ23</f>
        <v>-7.5070540465494449E-7</v>
      </c>
      <c r="AR23" s="33">
        <f>+'MATRIZ (I)'!AR23-'MATRIZ (A)'!AR23</f>
        <v>-2.3451742291098903E-6</v>
      </c>
      <c r="AS23" s="33">
        <f>+'MATRIZ (I)'!AS23-'MATRIZ (A)'!AS23</f>
        <v>-7.0758413079138096E-8</v>
      </c>
      <c r="AT23" s="33">
        <f>+'MATRIZ (I)'!AT23-'MATRIZ (A)'!AT23</f>
        <v>-7.7669885971987647E-7</v>
      </c>
      <c r="AU23" s="33">
        <f>+'MATRIZ (I)'!AU23-'MATRIZ (A)'!AU23</f>
        <v>-1.380672812869959E-6</v>
      </c>
      <c r="AV23" s="33">
        <f>+'MATRIZ (I)'!AV23-'MATRIZ (A)'!AV23</f>
        <v>-1.370390945395886E-6</v>
      </c>
      <c r="AW23" s="33">
        <f>+'MATRIZ (I)'!AW23-'MATRIZ (A)'!AW23</f>
        <v>-2.2250207635877671E-6</v>
      </c>
      <c r="AX23" s="33">
        <f>+'MATRIZ (I)'!AX23-'MATRIZ (A)'!AX23</f>
        <v>-1.6962404763330866E-6</v>
      </c>
      <c r="AY23" s="33">
        <f>+'MATRIZ (I)'!AY23-'MATRIZ (A)'!AY23</f>
        <v>-2.3876022445098958E-5</v>
      </c>
      <c r="AZ23" s="33">
        <f>+'MATRIZ (I)'!AZ23-'MATRIZ (A)'!AZ23</f>
        <v>-1.6486281340393012E-6</v>
      </c>
      <c r="BA23" s="33">
        <f>+'MATRIZ (I)'!BA23-'MATRIZ (A)'!BA23</f>
        <v>-2.4450033309091809E-6</v>
      </c>
      <c r="BB23" s="33">
        <f>+'MATRIZ (I)'!BB23-'MATRIZ (A)'!BB23</f>
        <v>-1.4971262331448329E-6</v>
      </c>
      <c r="BC23" s="33">
        <f>+'MATRIZ (I)'!BC23-'MATRIZ (A)'!BC23</f>
        <v>-2.9051070618566316E-6</v>
      </c>
      <c r="BD23" s="33">
        <f>+'MATRIZ (I)'!BD23-'MATRIZ (A)'!BD23</f>
        <v>-1.9934724975958628E-6</v>
      </c>
      <c r="BE23" s="33">
        <f>+'MATRIZ (I)'!BE23-'MATRIZ (A)'!BE23</f>
        <v>-2.6993477383885936E-6</v>
      </c>
      <c r="BF23" s="33">
        <f>+'MATRIZ (I)'!BF23-'MATRIZ (A)'!BF23</f>
        <v>-1.9501859403924319E-6</v>
      </c>
      <c r="BG23" s="33">
        <f>+'MATRIZ (I)'!BG23-'MATRIZ (A)'!BG23</f>
        <v>-2.6130670372361492E-6</v>
      </c>
      <c r="BH23" s="33">
        <f>+'MATRIZ (I)'!BH23-'MATRIZ (A)'!BH23</f>
        <v>-2.3564843086673278E-6</v>
      </c>
      <c r="BI23" s="33">
        <f>+'MATRIZ (I)'!BI23-'MATRIZ (A)'!BI23</f>
        <v>-1.4816550216268287E-6</v>
      </c>
      <c r="BJ23" s="33">
        <f>+'MATRIZ (I)'!BJ23-'MATRIZ (A)'!BJ23</f>
        <v>-2.2476446244350094E-6</v>
      </c>
      <c r="BK23" s="33">
        <f>+'MATRIZ (I)'!BK23-'MATRIZ (A)'!BK23</f>
        <v>-2.2793215820070288E-6</v>
      </c>
      <c r="BL23" s="33">
        <f>+'MATRIZ (I)'!BL23-'MATRIZ (A)'!BL23</f>
        <v>-2.0008600569552322E-6</v>
      </c>
      <c r="BM23" s="33">
        <f>+'MATRIZ (I)'!BM23-'MATRIZ (A)'!BM23</f>
        <v>-1.7286281836784519E-6</v>
      </c>
      <c r="BN23" s="33">
        <f>+'MATRIZ (I)'!BN23-'MATRIZ (A)'!BN23</f>
        <v>-1.9719758077169282E-6</v>
      </c>
      <c r="BO23" s="33">
        <f>+'MATRIZ (I)'!BO23-'MATRIZ (A)'!BO23</f>
        <v>-1.8160974352791261E-6</v>
      </c>
      <c r="BP23" s="33">
        <f>+'MATRIZ (I)'!BP23-'MATRIZ (A)'!BP23</f>
        <v>-4.0281159016202208E-6</v>
      </c>
      <c r="BQ23" s="33">
        <f>+'MATRIZ (I)'!BQ23-'MATRIZ (A)'!BQ23</f>
        <v>-1.7204882477032592E-6</v>
      </c>
      <c r="BR23" s="33">
        <f>+'MATRIZ (I)'!BR23-'MATRIZ (A)'!BR23</f>
        <v>-2.221026055703796E-6</v>
      </c>
      <c r="BS23" s="33">
        <f>+'MATRIZ (I)'!BS23-'MATRIZ (A)'!BS23</f>
        <v>-1.7238549833574989E-6</v>
      </c>
      <c r="BT23" s="33">
        <f>+'MATRIZ (I)'!BT23-'MATRIZ (A)'!BT23</f>
        <v>-2.0018269985624086E-6</v>
      </c>
      <c r="BU23" s="33">
        <f>+'MATRIZ (I)'!BU23-'MATRIZ (A)'!BU23</f>
        <v>-1.2653047903344762E-6</v>
      </c>
      <c r="BV23" s="33">
        <f>+'MATRIZ (I)'!BV23-'MATRIZ (A)'!BV23</f>
        <v>-7.809300221710498E-3</v>
      </c>
      <c r="BW23" s="33">
        <f>+'MATRIZ (I)'!BW23-'MATRIZ (A)'!BW23</f>
        <v>-1.7640684337249574E-6</v>
      </c>
      <c r="BX23" s="33">
        <f>+'MATRIZ (I)'!BX23-'MATRIZ (A)'!BX23</f>
        <v>-2.2677702019388683E-7</v>
      </c>
      <c r="BY23" s="33">
        <f>+'MATRIZ (I)'!BY23-'MATRIZ (A)'!BY23</f>
        <v>-3.3895135247409957E-7</v>
      </c>
      <c r="BZ23" s="33">
        <f>+'MATRIZ (I)'!BZ23-'MATRIZ (A)'!BZ23</f>
        <v>-1.7759000579442934E-6</v>
      </c>
      <c r="CA23" s="33">
        <f>+'MATRIZ (I)'!CA23-'MATRIZ (A)'!CA23</f>
        <v>-3.7427123889815259E-6</v>
      </c>
      <c r="CB23" s="33">
        <f>+'MATRIZ (I)'!CB23-'MATRIZ (A)'!CB23</f>
        <v>-1.8351512858372264E-6</v>
      </c>
      <c r="CC23" s="33">
        <f>+'MATRIZ (I)'!CC23-'MATRIZ (A)'!CC23</f>
        <v>-1.9838513520932328E-6</v>
      </c>
      <c r="CD23" s="33">
        <f>+'MATRIZ (I)'!CD23-'MATRIZ (A)'!CD23</f>
        <v>-2.5183904946785424E-6</v>
      </c>
      <c r="CE23" s="33">
        <f>+'MATRIZ (I)'!CE23-'MATRIZ (A)'!CE23</f>
        <v>-2.0518002680862344E-6</v>
      </c>
      <c r="CF23" s="33">
        <f>+'MATRIZ (I)'!CF23-'MATRIZ (A)'!CF23</f>
        <v>-2.8156076731852402E-6</v>
      </c>
      <c r="CG23" s="33">
        <f>+'MATRIZ (I)'!CG23-'MATRIZ (A)'!CG23</f>
        <v>-3.2282559474899512E-7</v>
      </c>
      <c r="CH23" s="33">
        <f>+'MATRIZ (I)'!CH23-'MATRIZ (A)'!CH23</f>
        <v>-1.2576418237950052E-6</v>
      </c>
      <c r="CI23" s="33">
        <f>+'MATRIZ (I)'!CI23-'MATRIZ (A)'!CI23</f>
        <v>-1.1549593803012765E-6</v>
      </c>
      <c r="CJ23" s="33">
        <f>+'MATRIZ (I)'!CJ23-'MATRIZ (A)'!CJ23</f>
        <v>-1.2905984423438166E-6</v>
      </c>
      <c r="CK23" s="33">
        <f>+'MATRIZ (I)'!CK23-'MATRIZ (A)'!CK23</f>
        <v>-1.1107009784849513E-6</v>
      </c>
      <c r="CL23" s="33">
        <f>+'MATRIZ (I)'!CL23-'MATRIZ (A)'!CL23</f>
        <v>-1.488441622384968E-6</v>
      </c>
      <c r="CM23" s="33">
        <f>+'MATRIZ (I)'!CM23-'MATRIZ (A)'!CM23</f>
        <v>-1.6873983135873935E-6</v>
      </c>
      <c r="CN23" s="33">
        <f>+'MATRIZ (I)'!CN23-'MATRIZ (A)'!CN23</f>
        <v>-5.1408401509022268E-7</v>
      </c>
      <c r="CO23" s="33">
        <f>+'MATRIZ (I)'!CO23-'MATRIZ (A)'!CO23</f>
        <v>-5.1447085441770715E-7</v>
      </c>
      <c r="CP23" s="33">
        <f>+'MATRIZ (I)'!CP23-'MATRIZ (A)'!CP23</f>
        <v>-1.6391776042035098E-7</v>
      </c>
      <c r="CQ23" s="33">
        <f>+'MATRIZ (I)'!CQ23-'MATRIZ (A)'!CQ23</f>
        <v>-5.0420956695816546E-4</v>
      </c>
      <c r="CR23" s="33">
        <f>+'MATRIZ (I)'!CR23-'MATRIZ (A)'!CR23</f>
        <v>-2.1369333243962887E-4</v>
      </c>
      <c r="CS23" s="33">
        <f>+'MATRIZ (I)'!CS23-'MATRIZ (A)'!CS23</f>
        <v>-2.9237158962758821E-7</v>
      </c>
      <c r="CT23" s="33">
        <f>+'MATRIZ (I)'!CT23-'MATRIZ (A)'!CT23</f>
        <v>-1.8149556504989944E-7</v>
      </c>
      <c r="CU23" s="33">
        <f>+'MATRIZ (I)'!CU23-'MATRIZ (A)'!CU23</f>
        <v>-1.3924952231830717E-7</v>
      </c>
      <c r="CV23" s="33">
        <f>+'MATRIZ (I)'!CV23-'MATRIZ (A)'!CV23</f>
        <v>-4.7139752555975503E-8</v>
      </c>
      <c r="CW23" s="33">
        <f>+'MATRIZ (I)'!CW23-'MATRIZ (A)'!CW23</f>
        <v>-4.731667685648092E-8</v>
      </c>
      <c r="CX23" s="33">
        <f>+'MATRIZ (I)'!CX23-'MATRIZ (A)'!CX23</f>
        <v>-2.6193283446305304E-6</v>
      </c>
      <c r="CY23" s="33">
        <f>+'MATRIZ (I)'!CY23-'MATRIZ (A)'!CY23</f>
        <v>-9.3759663586437486E-8</v>
      </c>
      <c r="CZ23" s="33">
        <f>+'MATRIZ (I)'!CZ23-'MATRIZ (A)'!CZ23</f>
        <v>-1.6255261885573839E-7</v>
      </c>
      <c r="DA23" s="33">
        <f>+'MATRIZ (I)'!DA23-'MATRIZ (A)'!DA23</f>
        <v>-2.7207625706843038E-7</v>
      </c>
      <c r="DB23" s="33">
        <f>+'MATRIZ (I)'!DB23-'MATRIZ (A)'!DB23</f>
        <v>-4.3804128870940861E-7</v>
      </c>
      <c r="DC23" s="33">
        <f>+'MATRIZ (I)'!DC23-'MATRIZ (A)'!DC23</f>
        <v>-3.832686715205547E-7</v>
      </c>
      <c r="DD23" s="33">
        <f>+'MATRIZ (I)'!DD23-'MATRIZ (A)'!DD23</f>
        <v>-6.8512655319831149E-8</v>
      </c>
      <c r="DE23" s="33">
        <f>+'MATRIZ (I)'!DE23-'MATRIZ (A)'!DE23</f>
        <v>-5.848399851641141E-7</v>
      </c>
      <c r="DF23" s="33">
        <f>+'MATRIZ (I)'!DF23-'MATRIZ (A)'!DF23</f>
        <v>-5.7768634326749947E-7</v>
      </c>
      <c r="DG23" s="33">
        <f>+'MATRIZ (I)'!DG23-'MATRIZ (A)'!DG23</f>
        <v>-3.5041643957764125E-7</v>
      </c>
      <c r="DH23" s="33">
        <f>+'MATRIZ (I)'!DH23-'MATRIZ (A)'!DH23</f>
        <v>-3.9566703002959779E-7</v>
      </c>
      <c r="DI23" s="33">
        <f>+'MATRIZ (I)'!DI23-'MATRIZ (A)'!DI23</f>
        <v>-1.2012848331153172E-6</v>
      </c>
      <c r="DJ23" s="33">
        <f>+'MATRIZ (I)'!DJ23-'MATRIZ (A)'!DJ23</f>
        <v>-4.5004436851515907E-7</v>
      </c>
      <c r="DK23" s="33">
        <f>+'MATRIZ (I)'!DK23-'MATRIZ (A)'!DK23</f>
        <v>-2.0302760111791346E-7</v>
      </c>
      <c r="DL23" s="33">
        <f>+'MATRIZ (I)'!DL23-'MATRIZ (A)'!DL23</f>
        <v>-4.8962255415629771E-7</v>
      </c>
      <c r="DM23" s="33">
        <f>+'MATRIZ (I)'!DM23-'MATRIZ (A)'!DM23</f>
        <v>-1.3289677898436829E-7</v>
      </c>
      <c r="DN23" s="33">
        <f>+'MATRIZ (I)'!DN23-'MATRIZ (A)'!DN23</f>
        <v>-1.802959469685694E-8</v>
      </c>
      <c r="DO23" s="33">
        <f>+'MATRIZ (I)'!DO23-'MATRIZ (A)'!DO23</f>
        <v>-3.8354011955763177E-7</v>
      </c>
      <c r="DP23" s="33">
        <f>+'MATRIZ (I)'!DP23-'MATRIZ (A)'!DP23</f>
        <v>-2.5406651842986813E-7</v>
      </c>
      <c r="DQ23" s="33">
        <f>+'MATRIZ (I)'!DQ23-'MATRIZ (A)'!DQ23</f>
        <v>-8.7763822689927856E-3</v>
      </c>
      <c r="DR23" s="33">
        <f>+'MATRIZ (I)'!DR23-'MATRIZ (A)'!DR23</f>
        <v>-1.5191101388774954E-7</v>
      </c>
      <c r="DS23" s="33">
        <f>+'MATRIZ (I)'!DS23-'MATRIZ (A)'!DS23</f>
        <v>-3.3931780487069862E-5</v>
      </c>
      <c r="DT23" s="33">
        <f>+'MATRIZ (I)'!DT23-'MATRIZ (A)'!DT23</f>
        <v>-2.7273082375078682E-7</v>
      </c>
      <c r="DU23" s="33">
        <f>+'MATRIZ (I)'!DU23-'MATRIZ (A)'!DU23</f>
        <v>-6.1346337514595641E-8</v>
      </c>
      <c r="DV23" s="33">
        <f>+'MATRIZ (I)'!DV23-'MATRIZ (A)'!DV23</f>
        <v>-3.9611457837345693E-7</v>
      </c>
      <c r="DW23" s="33">
        <f>+'MATRIZ (I)'!DW23-'MATRIZ (A)'!DW23</f>
        <v>-5.4815494173720562E-7</v>
      </c>
      <c r="DX23" s="33">
        <f>+'MATRIZ (I)'!DX23-'MATRIZ (A)'!DX23</f>
        <v>-1.0113636689087479E-6</v>
      </c>
      <c r="DY23" s="33">
        <f>+'MATRIZ (I)'!DY23-'MATRIZ (A)'!DY23</f>
        <v>-2.4624925016796087E-7</v>
      </c>
      <c r="DZ23" s="33">
        <f>+'MATRIZ (I)'!DZ23-'MATRIZ (A)'!DZ23</f>
        <v>-1.5919580050025552E-7</v>
      </c>
      <c r="EA23" s="33">
        <f>+'MATRIZ (I)'!EA23-'MATRIZ (A)'!EA23</f>
        <v>-5.4941206479487204E-7</v>
      </c>
      <c r="EB23" s="33">
        <f>+'MATRIZ (I)'!EB23-'MATRIZ (A)'!EB23</f>
        <v>-6.2503331732820419E-7</v>
      </c>
      <c r="EC23" s="33">
        <f>+'MATRIZ (I)'!EC23-'MATRIZ (A)'!EC23</f>
        <v>-6.9510964821583583E-7</v>
      </c>
      <c r="ED23" s="33">
        <f>+'MATRIZ (I)'!ED23-'MATRIZ (A)'!ED23</f>
        <v>-5.7439036247194732E-7</v>
      </c>
      <c r="EE23" s="33">
        <f>+'MATRIZ (I)'!EE23-'MATRIZ (A)'!EE23</f>
        <v>-1.0194278089299848E-6</v>
      </c>
      <c r="EF23" s="33">
        <f>+'MATRIZ (I)'!EF23-'MATRIZ (A)'!EF23</f>
        <v>-1.1640596049908608E-2</v>
      </c>
      <c r="EG23" s="33">
        <f>+'MATRIZ (I)'!EG23-'MATRIZ (A)'!EG23</f>
        <v>-5.6315384247668031E-7</v>
      </c>
      <c r="EH23" s="33">
        <f>+'MATRIZ (I)'!EH23-'MATRIZ (A)'!EH23</f>
        <v>0</v>
      </c>
    </row>
    <row r="24" spans="1:138" s="7" customFormat="1" ht="21.95" customHeight="1" thickBot="1" x14ac:dyDescent="0.25">
      <c r="A24" s="137" t="s">
        <v>109</v>
      </c>
      <c r="B24" s="138" t="s">
        <v>110</v>
      </c>
      <c r="C24" s="33">
        <f>+'MATRIZ (I)'!C24-'MATRIZ (A)'!C24</f>
        <v>-8.3571468030154393E-6</v>
      </c>
      <c r="D24" s="33">
        <f>+'MATRIZ (I)'!D24-'MATRIZ (A)'!D24</f>
        <v>-5.4128266873474555E-6</v>
      </c>
      <c r="E24" s="33">
        <f>+'MATRIZ (I)'!E24-'MATRIZ (A)'!E24</f>
        <v>-7.6237365412179609E-6</v>
      </c>
      <c r="F24" s="33">
        <f>+'MATRIZ (I)'!F24-'MATRIZ (A)'!F24</f>
        <v>-1.0115565683050173E-5</v>
      </c>
      <c r="G24" s="33">
        <f>+'MATRIZ (I)'!G24-'MATRIZ (A)'!G24</f>
        <v>-1.1614564137825564E-5</v>
      </c>
      <c r="H24" s="33">
        <f>+'MATRIZ (I)'!H24-'MATRIZ (A)'!H24</f>
        <v>-8.8793518279137968E-6</v>
      </c>
      <c r="I24" s="33">
        <f>+'MATRIZ (I)'!I24-'MATRIZ (A)'!I24</f>
        <v>-4.125689027063875E-6</v>
      </c>
      <c r="J24" s="33">
        <f>+'MATRIZ (I)'!J24-'MATRIZ (A)'!J24</f>
        <v>-1.1093393310755118E-5</v>
      </c>
      <c r="K24" s="33">
        <f>+'MATRIZ (I)'!K24-'MATRIZ (A)'!K24</f>
        <v>-7.6967017450795925E-6</v>
      </c>
      <c r="L24" s="33">
        <f>+'MATRIZ (I)'!L24-'MATRIZ (A)'!L24</f>
        <v>-8.3654048397727048E-6</v>
      </c>
      <c r="M24" s="33">
        <f>+'MATRIZ (I)'!M24-'MATRIZ (A)'!M24</f>
        <v>-7.9049638605347729E-6</v>
      </c>
      <c r="N24" s="33">
        <f>+'MATRIZ (I)'!N24-'MATRIZ (A)'!N24</f>
        <v>-8.4561965381722273E-4</v>
      </c>
      <c r="O24" s="33">
        <f>+'MATRIZ (I)'!O24-'MATRIZ (A)'!O24</f>
        <v>0.99784648852758318</v>
      </c>
      <c r="P24" s="33">
        <f>+'MATRIZ (I)'!P24-'MATRIZ (A)'!P24</f>
        <v>-5.6564746334419849E-6</v>
      </c>
      <c r="Q24" s="33">
        <f>+'MATRIZ (I)'!Q24-'MATRIZ (A)'!Q24</f>
        <v>-5.4648540147242871E-6</v>
      </c>
      <c r="R24" s="33">
        <f>+'MATRIZ (I)'!R24-'MATRIZ (A)'!R24</f>
        <v>-1.0387746720417505E-5</v>
      </c>
      <c r="S24" s="33">
        <f>+'MATRIZ (I)'!S24-'MATRIZ (A)'!S24</f>
        <v>-5.9828103266804615E-6</v>
      </c>
      <c r="T24" s="33">
        <f>+'MATRIZ (I)'!T24-'MATRIZ (A)'!T24</f>
        <v>-6.4038205454302435E-6</v>
      </c>
      <c r="U24" s="33">
        <f>+'MATRIZ (I)'!U24-'MATRIZ (A)'!U24</f>
        <v>-6.3265626918159443E-6</v>
      </c>
      <c r="V24" s="33">
        <f>+'MATRIZ (I)'!V24-'MATRIZ (A)'!V24</f>
        <v>-5.7482222516619806E-6</v>
      </c>
      <c r="W24" s="33">
        <f>+'MATRIZ (I)'!W24-'MATRIZ (A)'!W24</f>
        <v>-7.9398172805582097E-6</v>
      </c>
      <c r="X24" s="33">
        <f>+'MATRIZ (I)'!X24-'MATRIZ (A)'!X24</f>
        <v>-1.8136748856116464E-2</v>
      </c>
      <c r="Y24" s="33">
        <f>+'MATRIZ (I)'!Y24-'MATRIZ (A)'!Y24</f>
        <v>-1.479571447841554E-5</v>
      </c>
      <c r="Z24" s="33">
        <f>+'MATRIZ (I)'!Z24-'MATRIZ (A)'!Z24</f>
        <v>-1.3529665625394094E-5</v>
      </c>
      <c r="AA24" s="33">
        <f>+'MATRIZ (I)'!AA24-'MATRIZ (A)'!AA24</f>
        <v>-7.6785646330823729E-2</v>
      </c>
      <c r="AB24" s="33">
        <f>+'MATRIZ (I)'!AB24-'MATRIZ (A)'!AB24</f>
        <v>-9.5152830096520678E-6</v>
      </c>
      <c r="AC24" s="33">
        <f>+'MATRIZ (I)'!AC24-'MATRIZ (A)'!AC24</f>
        <v>-2.1260783409943308E-6</v>
      </c>
      <c r="AD24" s="33">
        <f>+'MATRIZ (I)'!AD24-'MATRIZ (A)'!AD24</f>
        <v>-1.4313045948965534E-5</v>
      </c>
      <c r="AE24" s="33">
        <f>+'MATRIZ (I)'!AE24-'MATRIZ (A)'!AE24</f>
        <v>-1.3828788175987415E-5</v>
      </c>
      <c r="AF24" s="33">
        <f>+'MATRIZ (I)'!AF24-'MATRIZ (A)'!AF24</f>
        <v>-7.4005295319742355E-6</v>
      </c>
      <c r="AG24" s="33">
        <f>+'MATRIZ (I)'!AG24-'MATRIZ (A)'!AG24</f>
        <v>-7.1945970416826034E-7</v>
      </c>
      <c r="AH24" s="33">
        <f>+'MATRIZ (I)'!AH24-'MATRIZ (A)'!AH24</f>
        <v>-1.0683999757376678E-5</v>
      </c>
      <c r="AI24" s="33">
        <f>+'MATRIZ (I)'!AI24-'MATRIZ (A)'!AI24</f>
        <v>-3.3961073547653546E-6</v>
      </c>
      <c r="AJ24" s="33">
        <f>+'MATRIZ (I)'!AJ24-'MATRIZ (A)'!AJ24</f>
        <v>-1.1639957335470658E-5</v>
      </c>
      <c r="AK24" s="33">
        <f>+'MATRIZ (I)'!AK24-'MATRIZ (A)'!AK24</f>
        <v>-6.2380902257992623E-4</v>
      </c>
      <c r="AL24" s="33">
        <f>+'MATRIZ (I)'!AL24-'MATRIZ (A)'!AL24</f>
        <v>-1.1500527149592043E-5</v>
      </c>
      <c r="AM24" s="33">
        <f>+'MATRIZ (I)'!AM24-'MATRIZ (A)'!AM24</f>
        <v>-7.0343993863068945E-6</v>
      </c>
      <c r="AN24" s="33">
        <f>+'MATRIZ (I)'!AN24-'MATRIZ (A)'!AN24</f>
        <v>-1.741761332607652E-6</v>
      </c>
      <c r="AO24" s="33">
        <f>+'MATRIZ (I)'!AO24-'MATRIZ (A)'!AO24</f>
        <v>-9.071640940487367E-6</v>
      </c>
      <c r="AP24" s="33">
        <f>+'MATRIZ (I)'!AP24-'MATRIZ (A)'!AP24</f>
        <v>-1.482110572901058E-5</v>
      </c>
      <c r="AQ24" s="33">
        <f>+'MATRIZ (I)'!AQ24-'MATRIZ (A)'!AQ24</f>
        <v>-4.0555840537284918E-6</v>
      </c>
      <c r="AR24" s="33">
        <f>+'MATRIZ (I)'!AR24-'MATRIZ (A)'!AR24</f>
        <v>-1.2669485457034579E-5</v>
      </c>
      <c r="AS24" s="33">
        <f>+'MATRIZ (I)'!AS24-'MATRIZ (A)'!AS24</f>
        <v>-3.8226272246273194E-7</v>
      </c>
      <c r="AT24" s="33">
        <f>+'MATRIZ (I)'!AT24-'MATRIZ (A)'!AT24</f>
        <v>-4.1960101665671224E-6</v>
      </c>
      <c r="AU24" s="33">
        <f>+'MATRIZ (I)'!AU24-'MATRIZ (A)'!AU24</f>
        <v>-1.2352441925203217E-4</v>
      </c>
      <c r="AV24" s="33">
        <f>+'MATRIZ (I)'!AV24-'MATRIZ (A)'!AV24</f>
        <v>-7.4033510762800936E-6</v>
      </c>
      <c r="AW24" s="33">
        <f>+'MATRIZ (I)'!AW24-'MATRIZ (A)'!AW24</f>
        <v>-1.2020372668249315E-5</v>
      </c>
      <c r="AX24" s="33">
        <f>+'MATRIZ (I)'!AX24-'MATRIZ (A)'!AX24</f>
        <v>-9.1637089388843194E-6</v>
      </c>
      <c r="AY24" s="33">
        <f>+'MATRIZ (I)'!AY24-'MATRIZ (A)'!AY24</f>
        <v>-6.6070619194680444E-6</v>
      </c>
      <c r="AZ24" s="33">
        <f>+'MATRIZ (I)'!AZ24-'MATRIZ (A)'!AZ24</f>
        <v>-8.9064897221716173E-6</v>
      </c>
      <c r="BA24" s="33">
        <f>+'MATRIZ (I)'!BA24-'MATRIZ (A)'!BA24</f>
        <v>-1.320879862947848E-5</v>
      </c>
      <c r="BB24" s="33">
        <f>+'MATRIZ (I)'!BB24-'MATRIZ (A)'!BB24</f>
        <v>-8.0880212662803486E-6</v>
      </c>
      <c r="BC24" s="33">
        <f>+'MATRIZ (I)'!BC24-'MATRIZ (A)'!BC24</f>
        <v>-1.5694446585015915E-5</v>
      </c>
      <c r="BD24" s="33">
        <f>+'MATRIZ (I)'!BD24-'MATRIZ (A)'!BD24</f>
        <v>-1.0769464589790921E-5</v>
      </c>
      <c r="BE24" s="33">
        <f>+'MATRIZ (I)'!BE24-'MATRIZ (A)'!BE24</f>
        <v>-1.4582859768151986E-5</v>
      </c>
      <c r="BF24" s="33">
        <f>+'MATRIZ (I)'!BF24-'MATRIZ (A)'!BF24</f>
        <v>-9.7487411197417791E-6</v>
      </c>
      <c r="BG24" s="33">
        <f>+'MATRIZ (I)'!BG24-'MATRIZ (A)'!BG24</f>
        <v>-1.4116739991248018E-5</v>
      </c>
      <c r="BH24" s="33">
        <f>+'MATRIZ (I)'!BH24-'MATRIZ (A)'!BH24</f>
        <v>-7.0649569944288427E-5</v>
      </c>
      <c r="BI24" s="33">
        <f>+'MATRIZ (I)'!BI24-'MATRIZ (A)'!BI24</f>
        <v>-8.0044401459963964E-6</v>
      </c>
      <c r="BJ24" s="33">
        <f>+'MATRIZ (I)'!BJ24-'MATRIZ (A)'!BJ24</f>
        <v>-1.2142595005689421E-5</v>
      </c>
      <c r="BK24" s="33">
        <f>+'MATRIZ (I)'!BK24-'MATRIZ (A)'!BK24</f>
        <v>-1.2313725469388118E-5</v>
      </c>
      <c r="BL24" s="33">
        <f>+'MATRIZ (I)'!BL24-'MATRIZ (A)'!BL24</f>
        <v>-1.0809374876499996E-5</v>
      </c>
      <c r="BM24" s="33">
        <f>+'MATRIZ (I)'!BM24-'MATRIZ (A)'!BM24</f>
        <v>-8.9014057330004823E-6</v>
      </c>
      <c r="BN24" s="33">
        <f>+'MATRIZ (I)'!BN24-'MATRIZ (A)'!BN24</f>
        <v>-1.0653331640513665E-5</v>
      </c>
      <c r="BO24" s="33">
        <f>+'MATRIZ (I)'!BO24-'MATRIZ (A)'!BO24</f>
        <v>-9.8112198911377856E-6</v>
      </c>
      <c r="BP24" s="33">
        <f>+'MATRIZ (I)'!BP24-'MATRIZ (A)'!BP24</f>
        <v>-2.176134941334278E-5</v>
      </c>
      <c r="BQ24" s="33">
        <f>+'MATRIZ (I)'!BQ24-'MATRIZ (A)'!BQ24</f>
        <v>-9.2947042325075593E-6</v>
      </c>
      <c r="BR24" s="33">
        <f>+'MATRIZ (I)'!BR24-'MATRIZ (A)'!BR24</f>
        <v>-1.0488341838191742E-5</v>
      </c>
      <c r="BS24" s="33">
        <f>+'MATRIZ (I)'!BS24-'MATRIZ (A)'!BS24</f>
        <v>-9.3128925649050428E-6</v>
      </c>
      <c r="BT24" s="33">
        <f>+'MATRIZ (I)'!BT24-'MATRIZ (A)'!BT24</f>
        <v>-1.0814598647287621E-5</v>
      </c>
      <c r="BU24" s="33">
        <f>+'MATRIZ (I)'!BU24-'MATRIZ (A)'!BU24</f>
        <v>-6.8356373871391637E-6</v>
      </c>
      <c r="BV24" s="33">
        <f>+'MATRIZ (I)'!BV24-'MATRIZ (A)'!BV24</f>
        <v>-2.0845101495223399E-4</v>
      </c>
      <c r="BW24" s="33">
        <f>+'MATRIZ (I)'!BW24-'MATRIZ (A)'!BW24</f>
        <v>-9.530140272253882E-6</v>
      </c>
      <c r="BX24" s="33">
        <f>+'MATRIZ (I)'!BX24-'MATRIZ (A)'!BX24</f>
        <v>-1.2251320706464475E-6</v>
      </c>
      <c r="BY24" s="33">
        <f>+'MATRIZ (I)'!BY24-'MATRIZ (A)'!BY24</f>
        <v>-1.8311386751178483E-6</v>
      </c>
      <c r="BZ24" s="33">
        <f>+'MATRIZ (I)'!BZ24-'MATRIZ (A)'!BZ24</f>
        <v>-9.594059016166086E-6</v>
      </c>
      <c r="CA24" s="33">
        <f>+'MATRIZ (I)'!CA24-'MATRIZ (A)'!CA24</f>
        <v>-2.3902843022516652E-6</v>
      </c>
      <c r="CB24" s="33">
        <f>+'MATRIZ (I)'!CB24-'MATRIZ (A)'!CB24</f>
        <v>-9.9141557325562675E-6</v>
      </c>
      <c r="CC24" s="33">
        <f>+'MATRIZ (I)'!CC24-'MATRIZ (A)'!CC24</f>
        <v>-1.0717487657112512E-5</v>
      </c>
      <c r="CD24" s="33">
        <f>+'MATRIZ (I)'!CD24-'MATRIZ (A)'!CD24</f>
        <v>-1.3605262820738945E-5</v>
      </c>
      <c r="CE24" s="33">
        <f>+'MATRIZ (I)'!CE24-'MATRIZ (A)'!CE24</f>
        <v>-1.10845724529067E-5</v>
      </c>
      <c r="CF24" s="33">
        <f>+'MATRIZ (I)'!CF24-'MATRIZ (A)'!CF24</f>
        <v>-1.3420272254785675E-5</v>
      </c>
      <c r="CG24" s="33">
        <f>+'MATRIZ (I)'!CG24-'MATRIZ (A)'!CG24</f>
        <v>-1.6909303316363492E-6</v>
      </c>
      <c r="CH24" s="33">
        <f>+'MATRIZ (I)'!CH24-'MATRIZ (A)'!CH24</f>
        <v>-6.7942392505212217E-6</v>
      </c>
      <c r="CI24" s="33">
        <f>+'MATRIZ (I)'!CI24-'MATRIZ (A)'!CI24</f>
        <v>-6.2395112868635524E-6</v>
      </c>
      <c r="CJ24" s="33">
        <f>+'MATRIZ (I)'!CJ24-'MATRIZ (A)'!CJ24</f>
        <v>-6.9722829089557924E-6</v>
      </c>
      <c r="CK24" s="33">
        <f>+'MATRIZ (I)'!CK24-'MATRIZ (A)'!CK24</f>
        <v>-6.000411278342501E-6</v>
      </c>
      <c r="CL24" s="33">
        <f>+'MATRIZ (I)'!CL24-'MATRIZ (A)'!CL24</f>
        <v>-8.0411038354317806E-6</v>
      </c>
      <c r="CM24" s="33">
        <f>+'MATRIZ (I)'!CM24-'MATRIZ (A)'!CM24</f>
        <v>-9.1159403548171953E-6</v>
      </c>
      <c r="CN24" s="33">
        <f>+'MATRIZ (I)'!CN24-'MATRIZ (A)'!CN24</f>
        <v>-2.7772691137543309E-6</v>
      </c>
      <c r="CO24" s="33">
        <f>+'MATRIZ (I)'!CO24-'MATRIZ (A)'!CO24</f>
        <v>-2.7793589607145005E-6</v>
      </c>
      <c r="CP24" s="33">
        <f>+'MATRIZ (I)'!CP24-'MATRIZ (A)'!CP24</f>
        <v>-8.8554345174752574E-7</v>
      </c>
      <c r="CQ24" s="33">
        <f>+'MATRIZ (I)'!CQ24-'MATRIZ (A)'!CQ24</f>
        <v>-3.6504226809080524E-5</v>
      </c>
      <c r="CR24" s="33">
        <f>+'MATRIZ (I)'!CR24-'MATRIZ (A)'!CR24</f>
        <v>-2.0460290530544984E-4</v>
      </c>
      <c r="CS24" s="33">
        <f>+'MATRIZ (I)'!CS24-'MATRIZ (A)'!CS24</f>
        <v>-1.5794978287147294E-6</v>
      </c>
      <c r="CT24" s="33">
        <f>+'MATRIZ (I)'!CT24-'MATRIZ (A)'!CT24</f>
        <v>-9.8050515538401206E-7</v>
      </c>
      <c r="CU24" s="33">
        <f>+'MATRIZ (I)'!CU24-'MATRIZ (A)'!CU24</f>
        <v>-7.5227664367624099E-7</v>
      </c>
      <c r="CV24" s="33">
        <f>+'MATRIZ (I)'!CV24-'MATRIZ (A)'!CV24</f>
        <v>-2.546661147998462E-7</v>
      </c>
      <c r="CW24" s="33">
        <f>+'MATRIZ (I)'!CW24-'MATRIZ (A)'!CW24</f>
        <v>-2.5562192431899663E-7</v>
      </c>
      <c r="CX24" s="33">
        <f>+'MATRIZ (I)'!CX24-'MATRIZ (A)'!CX24</f>
        <v>-4.6469493691400109E-7</v>
      </c>
      <c r="CY24" s="33">
        <f>+'MATRIZ (I)'!CY24-'MATRIZ (A)'!CY24</f>
        <v>-5.06523856317356E-7</v>
      </c>
      <c r="CZ24" s="33">
        <f>+'MATRIZ (I)'!CZ24-'MATRIZ (A)'!CZ24</f>
        <v>-8.7816845973841712E-7</v>
      </c>
      <c r="DA24" s="33">
        <f>+'MATRIZ (I)'!DA24-'MATRIZ (A)'!DA24</f>
        <v>-1.4698550492946586E-6</v>
      </c>
      <c r="DB24" s="33">
        <f>+'MATRIZ (I)'!DB24-'MATRIZ (A)'!DB24</f>
        <v>-2.3664586059309309E-6</v>
      </c>
      <c r="DC24" s="33">
        <f>+'MATRIZ (I)'!DC24-'MATRIZ (A)'!DC24</f>
        <v>-2.0705569759777094E-6</v>
      </c>
      <c r="DD24" s="33">
        <f>+'MATRIZ (I)'!DD24-'MATRIZ (A)'!DD24</f>
        <v>-3.7013032098978853E-7</v>
      </c>
      <c r="DE24" s="33">
        <f>+'MATRIZ (I)'!DE24-'MATRIZ (A)'!DE24</f>
        <v>-3.1595186382128124E-6</v>
      </c>
      <c r="DF24" s="33">
        <f>+'MATRIZ (I)'!DF24-'MATRIZ (A)'!DF24</f>
        <v>-2.6009263812005353E-6</v>
      </c>
      <c r="DG24" s="33">
        <f>+'MATRIZ (I)'!DG24-'MATRIZ (A)'!DG24</f>
        <v>-1.893077252012874E-6</v>
      </c>
      <c r="DH24" s="33">
        <f>+'MATRIZ (I)'!DH24-'MATRIZ (A)'!DH24</f>
        <v>-2.1375374249659459E-6</v>
      </c>
      <c r="DI24" s="33">
        <f>+'MATRIZ (I)'!DI24-'MATRIZ (A)'!DI24</f>
        <v>-6.4897782578343176E-6</v>
      </c>
      <c r="DJ24" s="33">
        <f>+'MATRIZ (I)'!DJ24-'MATRIZ (A)'!DJ24</f>
        <v>-2.4313036153766904E-6</v>
      </c>
      <c r="DK24" s="33">
        <f>+'MATRIZ (I)'!DK24-'MATRIZ (A)'!DK24</f>
        <v>-1.0968290576501514E-6</v>
      </c>
      <c r="DL24" s="33">
        <f>+'MATRIZ (I)'!DL24-'MATRIZ (A)'!DL24</f>
        <v>-2.6451193912674807E-6</v>
      </c>
      <c r="DM24" s="33">
        <f>+'MATRIZ (I)'!DM24-'MATRIZ (A)'!DM24</f>
        <v>-7.1795681008666584E-7</v>
      </c>
      <c r="DN24" s="33">
        <f>+'MATRIZ (I)'!DN24-'MATRIZ (A)'!DN24</f>
        <v>-9.7402438152646588E-8</v>
      </c>
      <c r="DO24" s="33">
        <f>+'MATRIZ (I)'!DO24-'MATRIZ (A)'!DO24</f>
        <v>-2.07202343715377E-6</v>
      </c>
      <c r="DP24" s="33">
        <f>+'MATRIZ (I)'!DP24-'MATRIZ (A)'!DP24</f>
        <v>-1.3725598808018418E-6</v>
      </c>
      <c r="DQ24" s="33">
        <f>+'MATRIZ (I)'!DQ24-'MATRIZ (A)'!DQ24</f>
        <v>-1.5574193290771817E-3</v>
      </c>
      <c r="DR24" s="33">
        <f>+'MATRIZ (I)'!DR24-'MATRIZ (A)'!DR24</f>
        <v>-8.2067863330764759E-7</v>
      </c>
      <c r="DS24" s="33">
        <f>+'MATRIZ (I)'!DS24-'MATRIZ (A)'!DS24</f>
        <v>-4.203583114343046E-6</v>
      </c>
      <c r="DT24" s="33">
        <f>+'MATRIZ (I)'!DT24-'MATRIZ (A)'!DT24</f>
        <v>-2.7122146487000175E-5</v>
      </c>
      <c r="DU24" s="33">
        <f>+'MATRIZ (I)'!DU24-'MATRIZ (A)'!DU24</f>
        <v>-3.3141526174731171E-7</v>
      </c>
      <c r="DV24" s="33">
        <f>+'MATRIZ (I)'!DV24-'MATRIZ (A)'!DV24</f>
        <v>-1.9661556414872192E-5</v>
      </c>
      <c r="DW24" s="33">
        <f>+'MATRIZ (I)'!DW24-'MATRIZ (A)'!DW24</f>
        <v>-2.9613326704417498E-6</v>
      </c>
      <c r="DX24" s="33">
        <f>+'MATRIZ (I)'!DX24-'MATRIZ (A)'!DX24</f>
        <v>-5.4637549466317722E-6</v>
      </c>
      <c r="DY24" s="33">
        <f>+'MATRIZ (I)'!DY24-'MATRIZ (A)'!DY24</f>
        <v>-1.3303281500721539E-6</v>
      </c>
      <c r="DZ24" s="33">
        <f>+'MATRIZ (I)'!DZ24-'MATRIZ (A)'!DZ24</f>
        <v>-8.6003370420136736E-7</v>
      </c>
      <c r="EA24" s="33">
        <f>+'MATRIZ (I)'!EA24-'MATRIZ (A)'!EA24</f>
        <v>-2.9681241071286744E-6</v>
      </c>
      <c r="EB24" s="33">
        <f>+'MATRIZ (I)'!EB24-'MATRIZ (A)'!EB24</f>
        <v>-3.3766576596986387E-6</v>
      </c>
      <c r="EC24" s="33">
        <f>+'MATRIZ (I)'!EC24-'MATRIZ (A)'!EC24</f>
        <v>-3.7552355257022954E-6</v>
      </c>
      <c r="ED24" s="33">
        <f>+'MATRIZ (I)'!ED24-'MATRIZ (A)'!ED24</f>
        <v>-3.103065969968988E-6</v>
      </c>
      <c r="EE24" s="33">
        <f>+'MATRIZ (I)'!EE24-'MATRIZ (A)'!EE24</f>
        <v>-5.5073203685327828E-6</v>
      </c>
      <c r="EF24" s="33">
        <f>+'MATRIZ (I)'!EF24-'MATRIZ (A)'!EF24</f>
        <v>-7.8035778242007197E-3</v>
      </c>
      <c r="EG24" s="33">
        <f>+'MATRIZ (I)'!EG24-'MATRIZ (A)'!EG24</f>
        <v>-1.9954360888693639E-3</v>
      </c>
      <c r="EH24" s="33">
        <f>+'MATRIZ (I)'!EH24-'MATRIZ (A)'!EH24</f>
        <v>0</v>
      </c>
    </row>
    <row r="25" spans="1:138" s="7" customFormat="1" ht="21.95" customHeight="1" thickBot="1" x14ac:dyDescent="0.25">
      <c r="A25" s="137" t="s">
        <v>111</v>
      </c>
      <c r="B25" s="138" t="s">
        <v>112</v>
      </c>
      <c r="C25" s="33">
        <f>+'MATRIZ (I)'!C25-'MATRIZ (A)'!C25</f>
        <v>0</v>
      </c>
      <c r="D25" s="33">
        <f>+'MATRIZ (I)'!D25-'MATRIZ (A)'!D25</f>
        <v>0</v>
      </c>
      <c r="E25" s="33">
        <f>+'MATRIZ (I)'!E25-'MATRIZ (A)'!E25</f>
        <v>0</v>
      </c>
      <c r="F25" s="33">
        <f>+'MATRIZ (I)'!F25-'MATRIZ (A)'!F25</f>
        <v>-3.7617992736131313E-5</v>
      </c>
      <c r="G25" s="33">
        <f>+'MATRIZ (I)'!G25-'MATRIZ (A)'!G25</f>
        <v>-4.3706640951041839E-3</v>
      </c>
      <c r="H25" s="33">
        <f>+'MATRIZ (I)'!H25-'MATRIZ (A)'!H25</f>
        <v>0</v>
      </c>
      <c r="I25" s="33">
        <f>+'MATRIZ (I)'!I25-'MATRIZ (A)'!I25</f>
        <v>-1.8304416881607423E-4</v>
      </c>
      <c r="J25" s="33">
        <f>+'MATRIZ (I)'!J25-'MATRIZ (A)'!J25</f>
        <v>0</v>
      </c>
      <c r="K25" s="33">
        <f>+'MATRIZ (I)'!K25-'MATRIZ (A)'!K25</f>
        <v>0</v>
      </c>
      <c r="L25" s="33">
        <f>+'MATRIZ (I)'!L25-'MATRIZ (A)'!L25</f>
        <v>-2.1771952131074564E-5</v>
      </c>
      <c r="M25" s="33">
        <f>+'MATRIZ (I)'!M25-'MATRIZ (A)'!M25</f>
        <v>0</v>
      </c>
      <c r="N25" s="33">
        <f>+'MATRIZ (I)'!N25-'MATRIZ (A)'!N25</f>
        <v>-1.1586828104959989E-3</v>
      </c>
      <c r="O25" s="33">
        <f>+'MATRIZ (I)'!O25-'MATRIZ (A)'!O25</f>
        <v>-2.1738918169418729E-3</v>
      </c>
      <c r="P25" s="33">
        <f>+'MATRIZ (I)'!P25-'MATRIZ (A)'!P25</f>
        <v>0.99788052555136741</v>
      </c>
      <c r="Q25" s="33">
        <f>+'MATRIZ (I)'!Q25-'MATRIZ (A)'!Q25</f>
        <v>-1.7940626004897951E-4</v>
      </c>
      <c r="R25" s="33">
        <f>+'MATRIZ (I)'!R25-'MATRIZ (A)'!R25</f>
        <v>-4.3089618862441363E-3</v>
      </c>
      <c r="S25" s="33">
        <f>+'MATRIZ (I)'!S25-'MATRIZ (A)'!S25</f>
        <v>-7.6233351294355471E-6</v>
      </c>
      <c r="T25" s="33">
        <f>+'MATRIZ (I)'!T25-'MATRIZ (A)'!T25</f>
        <v>0</v>
      </c>
      <c r="U25" s="33">
        <f>+'MATRIZ (I)'!U25-'MATRIZ (A)'!U25</f>
        <v>-3.5422842806007236E-4</v>
      </c>
      <c r="V25" s="33">
        <f>+'MATRIZ (I)'!V25-'MATRIZ (A)'!V25</f>
        <v>-2.9982932408676136E-5</v>
      </c>
      <c r="W25" s="33">
        <f>+'MATRIZ (I)'!W25-'MATRIZ (A)'!W25</f>
        <v>-2.4543958052598879E-4</v>
      </c>
      <c r="X25" s="33">
        <f>+'MATRIZ (I)'!X25-'MATRIZ (A)'!X25</f>
        <v>-1.1790832670081509E-4</v>
      </c>
      <c r="Y25" s="33">
        <f>+'MATRIZ (I)'!Y25-'MATRIZ (A)'!Y25</f>
        <v>-5.2075887497673615E-6</v>
      </c>
      <c r="Z25" s="33">
        <f>+'MATRIZ (I)'!Z25-'MATRIZ (A)'!Z25</f>
        <v>-4.7137140998610577E-4</v>
      </c>
      <c r="AA25" s="33">
        <f>+'MATRIZ (I)'!AA25-'MATRIZ (A)'!AA25</f>
        <v>-4.2323493946251225E-6</v>
      </c>
      <c r="AB25" s="33">
        <f>+'MATRIZ (I)'!AB25-'MATRIZ (A)'!AB25</f>
        <v>-5.1269941307310879E-5</v>
      </c>
      <c r="AC25" s="33">
        <f>+'MATRIZ (I)'!AC25-'MATRIZ (A)'!AC25</f>
        <v>-4.6099228539919869E-6</v>
      </c>
      <c r="AD25" s="33">
        <f>+'MATRIZ (I)'!AD25-'MATRIZ (A)'!AD25</f>
        <v>-7.5531048366881076E-5</v>
      </c>
      <c r="AE25" s="33">
        <f>+'MATRIZ (I)'!AE25-'MATRIZ (A)'!AE25</f>
        <v>-1.046924961730357E-4</v>
      </c>
      <c r="AF25" s="33">
        <f>+'MATRIZ (I)'!AF25-'MATRIZ (A)'!AF25</f>
        <v>-7.7773297371944142E-5</v>
      </c>
      <c r="AG25" s="33">
        <f>+'MATRIZ (I)'!AG25-'MATRIZ (A)'!AG25</f>
        <v>-8.2656164986597005E-5</v>
      </c>
      <c r="AH25" s="33">
        <f>+'MATRIZ (I)'!AH25-'MATRIZ (A)'!AH25</f>
        <v>-1.753598611975666E-5</v>
      </c>
      <c r="AI25" s="33">
        <f>+'MATRIZ (I)'!AI25-'MATRIZ (A)'!AI25</f>
        <v>-2.6849259020956509E-4</v>
      </c>
      <c r="AJ25" s="33">
        <f>+'MATRIZ (I)'!AJ25-'MATRIZ (A)'!AJ25</f>
        <v>-4.2698084802161011E-4</v>
      </c>
      <c r="AK25" s="33">
        <f>+'MATRIZ (I)'!AK25-'MATRIZ (A)'!AK25</f>
        <v>-3.7174416055709938E-2</v>
      </c>
      <c r="AL25" s="33">
        <f>+'MATRIZ (I)'!AL25-'MATRIZ (A)'!AL25</f>
        <v>-3.1490477821006935E-5</v>
      </c>
      <c r="AM25" s="33">
        <f>+'MATRIZ (I)'!AM25-'MATRIZ (A)'!AM25</f>
        <v>-2.3360592837737794E-3</v>
      </c>
      <c r="AN25" s="33">
        <f>+'MATRIZ (I)'!AN25-'MATRIZ (A)'!AN25</f>
        <v>-2.9538339799363932E-4</v>
      </c>
      <c r="AO25" s="33">
        <f>+'MATRIZ (I)'!AO25-'MATRIZ (A)'!AO25</f>
        <v>-8.6802321167079623E-4</v>
      </c>
      <c r="AP25" s="33">
        <f>+'MATRIZ (I)'!AP25-'MATRIZ (A)'!AP25</f>
        <v>-1.4212298760048142E-3</v>
      </c>
      <c r="AQ25" s="33">
        <f>+'MATRIZ (I)'!AQ25-'MATRIZ (A)'!AQ25</f>
        <v>-2.9679128831619126E-4</v>
      </c>
      <c r="AR25" s="33">
        <f>+'MATRIZ (I)'!AR25-'MATRIZ (A)'!AR25</f>
        <v>-1.5242692642486238E-4</v>
      </c>
      <c r="AS25" s="33">
        <f>+'MATRIZ (I)'!AS25-'MATRIZ (A)'!AS25</f>
        <v>-6.2881216976101145E-5</v>
      </c>
      <c r="AT25" s="33">
        <f>+'MATRIZ (I)'!AT25-'MATRIZ (A)'!AT25</f>
        <v>-2.1746538702994547E-4</v>
      </c>
      <c r="AU25" s="33">
        <f>+'MATRIZ (I)'!AU25-'MATRIZ (A)'!AU25</f>
        <v>-6.4969494693699684E-4</v>
      </c>
      <c r="AV25" s="33">
        <f>+'MATRIZ (I)'!AV25-'MATRIZ (A)'!AV25</f>
        <v>-4.6969532094833503E-4</v>
      </c>
      <c r="AW25" s="33">
        <f>+'MATRIZ (I)'!AW25-'MATRIZ (A)'!AW25</f>
        <v>-2.0053000968727814E-4</v>
      </c>
      <c r="AX25" s="33">
        <f>+'MATRIZ (I)'!AX25-'MATRIZ (A)'!AX25</f>
        <v>-3.8038728872512285E-4</v>
      </c>
      <c r="AY25" s="33">
        <f>+'MATRIZ (I)'!AY25-'MATRIZ (A)'!AY25</f>
        <v>-4.0024227837169449E-4</v>
      </c>
      <c r="AZ25" s="33">
        <f>+'MATRIZ (I)'!AZ25-'MATRIZ (A)'!AZ25</f>
        <v>-8.0966680101899436E-5</v>
      </c>
      <c r="BA25" s="33">
        <f>+'MATRIZ (I)'!BA25-'MATRIZ (A)'!BA25</f>
        <v>-1.9838026163624732E-4</v>
      </c>
      <c r="BB25" s="33">
        <f>+'MATRIZ (I)'!BB25-'MATRIZ (A)'!BB25</f>
        <v>-3.659728675894862E-5</v>
      </c>
      <c r="BC25" s="33">
        <f>+'MATRIZ (I)'!BC25-'MATRIZ (A)'!BC25</f>
        <v>-4.7942707439849698E-3</v>
      </c>
      <c r="BD25" s="33">
        <f>+'MATRIZ (I)'!BD25-'MATRIZ (A)'!BD25</f>
        <v>-1.0330369469778642E-2</v>
      </c>
      <c r="BE25" s="33">
        <f>+'MATRIZ (I)'!BE25-'MATRIZ (A)'!BE25</f>
        <v>-2.5720413144764945E-4</v>
      </c>
      <c r="BF25" s="33">
        <f>+'MATRIZ (I)'!BF25-'MATRIZ (A)'!BF25</f>
        <v>-2.5440748288905893E-4</v>
      </c>
      <c r="BG25" s="33">
        <f>+'MATRIZ (I)'!BG25-'MATRIZ (A)'!BG25</f>
        <v>-5.1405386726273026E-4</v>
      </c>
      <c r="BH25" s="33">
        <f>+'MATRIZ (I)'!BH25-'MATRIZ (A)'!BH25</f>
        <v>-1.3696170203232926E-3</v>
      </c>
      <c r="BI25" s="33">
        <f>+'MATRIZ (I)'!BI25-'MATRIZ (A)'!BI25</f>
        <v>-7.5892982721745056E-4</v>
      </c>
      <c r="BJ25" s="33">
        <f>+'MATRIZ (I)'!BJ25-'MATRIZ (A)'!BJ25</f>
        <v>-2.8434700745114349E-5</v>
      </c>
      <c r="BK25" s="33">
        <f>+'MATRIZ (I)'!BK25-'MATRIZ (A)'!BK25</f>
        <v>-1.5096714618185992E-4</v>
      </c>
      <c r="BL25" s="33">
        <f>+'MATRIZ (I)'!BL25-'MATRIZ (A)'!BL25</f>
        <v>-9.1039806241625227E-4</v>
      </c>
      <c r="BM25" s="33">
        <f>+'MATRIZ (I)'!BM25-'MATRIZ (A)'!BM25</f>
        <v>-9.2144896748113582E-5</v>
      </c>
      <c r="BN25" s="33">
        <f>+'MATRIZ (I)'!BN25-'MATRIZ (A)'!BN25</f>
        <v>-3.0840308721281646E-4</v>
      </c>
      <c r="BO25" s="33">
        <f>+'MATRIZ (I)'!BO25-'MATRIZ (A)'!BO25</f>
        <v>-2.1940856801588788E-5</v>
      </c>
      <c r="BP25" s="33">
        <f>+'MATRIZ (I)'!BP25-'MATRIZ (A)'!BP25</f>
        <v>-7.7408107553399212E-5</v>
      </c>
      <c r="BQ25" s="33">
        <f>+'MATRIZ (I)'!BQ25-'MATRIZ (A)'!BQ25</f>
        <v>-1.3975009282982355E-5</v>
      </c>
      <c r="BR25" s="33">
        <f>+'MATRIZ (I)'!BR25-'MATRIZ (A)'!BR25</f>
        <v>-6.6810360928410835E-5</v>
      </c>
      <c r="BS25" s="33">
        <f>+'MATRIZ (I)'!BS25-'MATRIZ (A)'!BS25</f>
        <v>-7.0632054202976943E-5</v>
      </c>
      <c r="BT25" s="33">
        <f>+'MATRIZ (I)'!BT25-'MATRIZ (A)'!BT25</f>
        <v>-2.1977638330519079E-4</v>
      </c>
      <c r="BU25" s="33">
        <f>+'MATRIZ (I)'!BU25-'MATRIZ (A)'!BU25</f>
        <v>-1.9058684796699597E-5</v>
      </c>
      <c r="BV25" s="33">
        <f>+'MATRIZ (I)'!BV25-'MATRIZ (A)'!BV25</f>
        <v>-8.351473980331808E-4</v>
      </c>
      <c r="BW25" s="33">
        <f>+'MATRIZ (I)'!BW25-'MATRIZ (A)'!BW25</f>
        <v>-1.2067348958921954E-4</v>
      </c>
      <c r="BX25" s="33">
        <f>+'MATRIZ (I)'!BX25-'MATRIZ (A)'!BX25</f>
        <v>-4.2604506824319818E-5</v>
      </c>
      <c r="BY25" s="33">
        <f>+'MATRIZ (I)'!BY25-'MATRIZ (A)'!BY25</f>
        <v>-6.3424750021706574E-5</v>
      </c>
      <c r="BZ25" s="33">
        <f>+'MATRIZ (I)'!BZ25-'MATRIZ (A)'!BZ25</f>
        <v>-2.0001583355956567E-4</v>
      </c>
      <c r="CA25" s="33">
        <f>+'MATRIZ (I)'!CA25-'MATRIZ (A)'!CA25</f>
        <v>-7.5656052690167375E-4</v>
      </c>
      <c r="CB25" s="33">
        <f>+'MATRIZ (I)'!CB25-'MATRIZ (A)'!CB25</f>
        <v>-1.5085075038222213E-5</v>
      </c>
      <c r="CC25" s="33">
        <f>+'MATRIZ (I)'!CC25-'MATRIZ (A)'!CC25</f>
        <v>-1.2061820259439432E-5</v>
      </c>
      <c r="CD25" s="33">
        <f>+'MATRIZ (I)'!CD25-'MATRIZ (A)'!CD25</f>
        <v>-1.9586897364554047E-6</v>
      </c>
      <c r="CE25" s="33">
        <f>+'MATRIZ (I)'!CE25-'MATRIZ (A)'!CE25</f>
        <v>-2.1759518198530974E-5</v>
      </c>
      <c r="CF25" s="33">
        <f>+'MATRIZ (I)'!CF25-'MATRIZ (A)'!CF25</f>
        <v>-3.2686221036579758E-5</v>
      </c>
      <c r="CG25" s="33">
        <f>+'MATRIZ (I)'!CG25-'MATRIZ (A)'!CG25</f>
        <v>-1.7314828343510493E-4</v>
      </c>
      <c r="CH25" s="33">
        <f>+'MATRIZ (I)'!CH25-'MATRIZ (A)'!CH25</f>
        <v>-8.4442014432901193E-5</v>
      </c>
      <c r="CI25" s="33">
        <f>+'MATRIZ (I)'!CI25-'MATRIZ (A)'!CI25</f>
        <v>0</v>
      </c>
      <c r="CJ25" s="33">
        <f>+'MATRIZ (I)'!CJ25-'MATRIZ (A)'!CJ25</f>
        <v>-6.4829948050267643E-5</v>
      </c>
      <c r="CK25" s="33">
        <f>+'MATRIZ (I)'!CK25-'MATRIZ (A)'!CK25</f>
        <v>-7.4939111968594368E-6</v>
      </c>
      <c r="CL25" s="33">
        <f>+'MATRIZ (I)'!CL25-'MATRIZ (A)'!CL25</f>
        <v>-3.660378553990066E-5</v>
      </c>
      <c r="CM25" s="33">
        <f>+'MATRIZ (I)'!CM25-'MATRIZ (A)'!CM25</f>
        <v>-4.273017599282253E-6</v>
      </c>
      <c r="CN25" s="33">
        <f>+'MATRIZ (I)'!CN25-'MATRIZ (A)'!CN25</f>
        <v>-1.6130508692340477E-4</v>
      </c>
      <c r="CO25" s="33">
        <f>+'MATRIZ (I)'!CO25-'MATRIZ (A)'!CO25</f>
        <v>-6.5949392220379874E-5</v>
      </c>
      <c r="CP25" s="33">
        <f>+'MATRIZ (I)'!CP25-'MATRIZ (A)'!CP25</f>
        <v>-2.9156236588361674E-5</v>
      </c>
      <c r="CQ25" s="33">
        <f>+'MATRIZ (I)'!CQ25-'MATRIZ (A)'!CQ25</f>
        <v>-3.7989025378219331E-3</v>
      </c>
      <c r="CR25" s="33">
        <f>+'MATRIZ (I)'!CR25-'MATRIZ (A)'!CR25</f>
        <v>-4.1176088746502472E-3</v>
      </c>
      <c r="CS25" s="33">
        <f>+'MATRIZ (I)'!CS25-'MATRIZ (A)'!CS25</f>
        <v>-4.4763576579673456E-4</v>
      </c>
      <c r="CT25" s="33">
        <f>+'MATRIZ (I)'!CT25-'MATRIZ (A)'!CT25</f>
        <v>-8.3850629223987481E-5</v>
      </c>
      <c r="CU25" s="33">
        <f>+'MATRIZ (I)'!CU25-'MATRIZ (A)'!CU25</f>
        <v>-2.9013812584382668E-4</v>
      </c>
      <c r="CV25" s="33">
        <f>+'MATRIZ (I)'!CV25-'MATRIZ (A)'!CV25</f>
        <v>-6.5673538160996756E-5</v>
      </c>
      <c r="CW25" s="33">
        <f>+'MATRIZ (I)'!CW25-'MATRIZ (A)'!CW25</f>
        <v>-1.4547341229904668E-4</v>
      </c>
      <c r="CX25" s="33">
        <f>+'MATRIZ (I)'!CX25-'MATRIZ (A)'!CX25</f>
        <v>-3.7346036516988941E-5</v>
      </c>
      <c r="CY25" s="33">
        <f>+'MATRIZ (I)'!CY25-'MATRIZ (A)'!CY25</f>
        <v>-1.4978415524568558E-4</v>
      </c>
      <c r="CZ25" s="33">
        <f>+'MATRIZ (I)'!CZ25-'MATRIZ (A)'!CZ25</f>
        <v>-1.1234537247197515E-4</v>
      </c>
      <c r="DA25" s="33">
        <f>+'MATRIZ (I)'!DA25-'MATRIZ (A)'!DA25</f>
        <v>-1.2057643350489946E-4</v>
      </c>
      <c r="DB25" s="33">
        <f>+'MATRIZ (I)'!DB25-'MATRIZ (A)'!DB25</f>
        <v>-1.7740393270497326E-3</v>
      </c>
      <c r="DC25" s="33">
        <f>+'MATRIZ (I)'!DC25-'MATRIZ (A)'!DC25</f>
        <v>-1.2503204476716769E-3</v>
      </c>
      <c r="DD25" s="33">
        <f>+'MATRIZ (I)'!DD25-'MATRIZ (A)'!DD25</f>
        <v>-2.7014643133807128E-5</v>
      </c>
      <c r="DE25" s="33">
        <f>+'MATRIZ (I)'!DE25-'MATRIZ (A)'!DE25</f>
        <v>-5.8089518599893988E-4</v>
      </c>
      <c r="DF25" s="33">
        <f>+'MATRIZ (I)'!DF25-'MATRIZ (A)'!DF25</f>
        <v>-2.0264339734046337E-4</v>
      </c>
      <c r="DG25" s="33">
        <f>+'MATRIZ (I)'!DG25-'MATRIZ (A)'!DG25</f>
        <v>-8.7138768361254943E-4</v>
      </c>
      <c r="DH25" s="33">
        <f>+'MATRIZ (I)'!DH25-'MATRIZ (A)'!DH25</f>
        <v>-1.1675463742230746E-3</v>
      </c>
      <c r="DI25" s="33">
        <f>+'MATRIZ (I)'!DI25-'MATRIZ (A)'!DI25</f>
        <v>-9.8127851201347435E-5</v>
      </c>
      <c r="DJ25" s="33">
        <f>+'MATRIZ (I)'!DJ25-'MATRIZ (A)'!DJ25</f>
        <v>-2.7206167044847954E-4</v>
      </c>
      <c r="DK25" s="33">
        <f>+'MATRIZ (I)'!DK25-'MATRIZ (A)'!DK25</f>
        <v>-2.1349544358323396E-4</v>
      </c>
      <c r="DL25" s="33">
        <f>+'MATRIZ (I)'!DL25-'MATRIZ (A)'!DL25</f>
        <v>-2.3451549596384646E-4</v>
      </c>
      <c r="DM25" s="33">
        <f>+'MATRIZ (I)'!DM25-'MATRIZ (A)'!DM25</f>
        <v>-3.0433368367500881E-4</v>
      </c>
      <c r="DN25" s="33">
        <f>+'MATRIZ (I)'!DN25-'MATRIZ (A)'!DN25</f>
        <v>-3.7797167209473167E-5</v>
      </c>
      <c r="DO25" s="33">
        <f>+'MATRIZ (I)'!DO25-'MATRIZ (A)'!DO25</f>
        <v>-2.6350786164719637E-4</v>
      </c>
      <c r="DP25" s="33">
        <f>+'MATRIZ (I)'!DP25-'MATRIZ (A)'!DP25</f>
        <v>-1.2232658926282351E-4</v>
      </c>
      <c r="DQ25" s="33">
        <f>+'MATRIZ (I)'!DQ25-'MATRIZ (A)'!DQ25</f>
        <v>-1.0573316024978239E-3</v>
      </c>
      <c r="DR25" s="33">
        <f>+'MATRIZ (I)'!DR25-'MATRIZ (A)'!DR25</f>
        <v>-7.3129950842184231E-4</v>
      </c>
      <c r="DS25" s="33">
        <f>+'MATRIZ (I)'!DS25-'MATRIZ (A)'!DS25</f>
        <v>-3.1811545932195216E-4</v>
      </c>
      <c r="DT25" s="33">
        <f>+'MATRIZ (I)'!DT25-'MATRIZ (A)'!DT25</f>
        <v>-1.2104922645173193E-4</v>
      </c>
      <c r="DU25" s="33">
        <f>+'MATRIZ (I)'!DU25-'MATRIZ (A)'!DU25</f>
        <v>-8.0743033378538536E-5</v>
      </c>
      <c r="DV25" s="33">
        <f>+'MATRIZ (I)'!DV25-'MATRIZ (A)'!DV25</f>
        <v>-5.000422016323893E-4</v>
      </c>
      <c r="DW25" s="33">
        <f>+'MATRIZ (I)'!DW25-'MATRIZ (A)'!DW25</f>
        <v>-7.8978078154905444E-4</v>
      </c>
      <c r="DX25" s="33">
        <f>+'MATRIZ (I)'!DX25-'MATRIZ (A)'!DX25</f>
        <v>-6.4253223043163094E-4</v>
      </c>
      <c r="DY25" s="33">
        <f>+'MATRIZ (I)'!DY25-'MATRIZ (A)'!DY25</f>
        <v>-2.0196459094737096E-4</v>
      </c>
      <c r="DZ25" s="33">
        <f>+'MATRIZ (I)'!DZ25-'MATRIZ (A)'!DZ25</f>
        <v>-6.5206299325756725E-4</v>
      </c>
      <c r="EA25" s="33">
        <f>+'MATRIZ (I)'!EA25-'MATRIZ (A)'!EA25</f>
        <v>-7.2039182726952255E-4</v>
      </c>
      <c r="EB25" s="33">
        <f>+'MATRIZ (I)'!EB25-'MATRIZ (A)'!EB25</f>
        <v>-9.0686123710846591E-4</v>
      </c>
      <c r="EC25" s="33">
        <f>+'MATRIZ (I)'!EC25-'MATRIZ (A)'!EC25</f>
        <v>-1.0918299307668032E-4</v>
      </c>
      <c r="ED25" s="33">
        <f>+'MATRIZ (I)'!ED25-'MATRIZ (A)'!ED25</f>
        <v>-2.7201665107954448E-4</v>
      </c>
      <c r="EE25" s="33">
        <f>+'MATRIZ (I)'!EE25-'MATRIZ (A)'!EE25</f>
        <v>-9.1300278040794839E-5</v>
      </c>
      <c r="EF25" s="33">
        <f>+'MATRIZ (I)'!EF25-'MATRIZ (A)'!EF25</f>
        <v>-4.1513817900452557E-4</v>
      </c>
      <c r="EG25" s="33">
        <f>+'MATRIZ (I)'!EG25-'MATRIZ (A)'!EG25</f>
        <v>-2.6059241445693793E-4</v>
      </c>
      <c r="EH25" s="33">
        <f>+'MATRIZ (I)'!EH25-'MATRIZ (A)'!EH25</f>
        <v>0</v>
      </c>
    </row>
    <row r="26" spans="1:138" s="7" customFormat="1" ht="21.95" customHeight="1" thickBot="1" x14ac:dyDescent="0.25">
      <c r="A26" s="137" t="s">
        <v>113</v>
      </c>
      <c r="B26" s="138" t="s">
        <v>114</v>
      </c>
      <c r="C26" s="33">
        <f>+'MATRIZ (I)'!C26-'MATRIZ (A)'!C26</f>
        <v>0</v>
      </c>
      <c r="D26" s="33">
        <f>+'MATRIZ (I)'!D26-'MATRIZ (A)'!D26</f>
        <v>0</v>
      </c>
      <c r="E26" s="33">
        <f>+'MATRIZ (I)'!E26-'MATRIZ (A)'!E26</f>
        <v>0</v>
      </c>
      <c r="F26" s="33">
        <f>+'MATRIZ (I)'!F26-'MATRIZ (A)'!F26</f>
        <v>0</v>
      </c>
      <c r="G26" s="33">
        <f>+'MATRIZ (I)'!G26-'MATRIZ (A)'!G26</f>
        <v>0</v>
      </c>
      <c r="H26" s="33">
        <f>+'MATRIZ (I)'!H26-'MATRIZ (A)'!H26</f>
        <v>0</v>
      </c>
      <c r="I26" s="33">
        <f>+'MATRIZ (I)'!I26-'MATRIZ (A)'!I26</f>
        <v>0</v>
      </c>
      <c r="J26" s="33">
        <f>+'MATRIZ (I)'!J26-'MATRIZ (A)'!J26</f>
        <v>0</v>
      </c>
      <c r="K26" s="33">
        <f>+'MATRIZ (I)'!K26-'MATRIZ (A)'!K26</f>
        <v>0</v>
      </c>
      <c r="L26" s="33">
        <f>+'MATRIZ (I)'!L26-'MATRIZ (A)'!L26</f>
        <v>0</v>
      </c>
      <c r="M26" s="33">
        <f>+'MATRIZ (I)'!M26-'MATRIZ (A)'!M26</f>
        <v>0</v>
      </c>
      <c r="N26" s="33">
        <f>+'MATRIZ (I)'!N26-'MATRIZ (A)'!N26</f>
        <v>0</v>
      </c>
      <c r="O26" s="33">
        <f>+'MATRIZ (I)'!O26-'MATRIZ (A)'!O26</f>
        <v>0</v>
      </c>
      <c r="P26" s="33">
        <f>+'MATRIZ (I)'!P26-'MATRIZ (A)'!P26</f>
        <v>0</v>
      </c>
      <c r="Q26" s="33">
        <f>+'MATRIZ (I)'!Q26-'MATRIZ (A)'!Q26</f>
        <v>1</v>
      </c>
      <c r="R26" s="33">
        <f>+'MATRIZ (I)'!R26-'MATRIZ (A)'!R26</f>
        <v>0</v>
      </c>
      <c r="S26" s="33">
        <f>+'MATRIZ (I)'!S26-'MATRIZ (A)'!S26</f>
        <v>0</v>
      </c>
      <c r="T26" s="33">
        <f>+'MATRIZ (I)'!T26-'MATRIZ (A)'!T26</f>
        <v>0</v>
      </c>
      <c r="U26" s="33">
        <f>+'MATRIZ (I)'!U26-'MATRIZ (A)'!U26</f>
        <v>0</v>
      </c>
      <c r="V26" s="33">
        <f>+'MATRIZ (I)'!V26-'MATRIZ (A)'!V26</f>
        <v>0</v>
      </c>
      <c r="W26" s="33">
        <f>+'MATRIZ (I)'!W26-'MATRIZ (A)'!W26</f>
        <v>0</v>
      </c>
      <c r="X26" s="33">
        <f>+'MATRIZ (I)'!X26-'MATRIZ (A)'!X26</f>
        <v>0</v>
      </c>
      <c r="Y26" s="33">
        <f>+'MATRIZ (I)'!Y26-'MATRIZ (A)'!Y26</f>
        <v>0</v>
      </c>
      <c r="Z26" s="33">
        <f>+'MATRIZ (I)'!Z26-'MATRIZ (A)'!Z26</f>
        <v>0</v>
      </c>
      <c r="AA26" s="33">
        <f>+'MATRIZ (I)'!AA26-'MATRIZ (A)'!AA26</f>
        <v>0</v>
      </c>
      <c r="AB26" s="33">
        <f>+'MATRIZ (I)'!AB26-'MATRIZ (A)'!AB26</f>
        <v>0</v>
      </c>
      <c r="AC26" s="33">
        <f>+'MATRIZ (I)'!AC26-'MATRIZ (A)'!AC26</f>
        <v>0</v>
      </c>
      <c r="AD26" s="33">
        <f>+'MATRIZ (I)'!AD26-'MATRIZ (A)'!AD26</f>
        <v>-2.4367908891536588E-4</v>
      </c>
      <c r="AE26" s="33">
        <f>+'MATRIZ (I)'!AE26-'MATRIZ (A)'!AE26</f>
        <v>0</v>
      </c>
      <c r="AF26" s="33">
        <f>+'MATRIZ (I)'!AF26-'MATRIZ (A)'!AF26</f>
        <v>0</v>
      </c>
      <c r="AG26" s="33">
        <f>+'MATRIZ (I)'!AG26-'MATRIZ (A)'!AG26</f>
        <v>0</v>
      </c>
      <c r="AH26" s="33">
        <f>+'MATRIZ (I)'!AH26-'MATRIZ (A)'!AH26</f>
        <v>0</v>
      </c>
      <c r="AI26" s="33">
        <f>+'MATRIZ (I)'!AI26-'MATRIZ (A)'!AI26</f>
        <v>-8.4137019091582696E-5</v>
      </c>
      <c r="AJ26" s="33">
        <f>+'MATRIZ (I)'!AJ26-'MATRIZ (A)'!AJ26</f>
        <v>0</v>
      </c>
      <c r="AK26" s="33">
        <f>+'MATRIZ (I)'!AK26-'MATRIZ (A)'!AK26</f>
        <v>-4.1832284599283287E-3</v>
      </c>
      <c r="AL26" s="33">
        <f>+'MATRIZ (I)'!AL26-'MATRIZ (A)'!AL26</f>
        <v>0</v>
      </c>
      <c r="AM26" s="33">
        <f>+'MATRIZ (I)'!AM26-'MATRIZ (A)'!AM26</f>
        <v>0</v>
      </c>
      <c r="AN26" s="33">
        <f>+'MATRIZ (I)'!AN26-'MATRIZ (A)'!AN26</f>
        <v>0</v>
      </c>
      <c r="AO26" s="33">
        <f>+'MATRIZ (I)'!AO26-'MATRIZ (A)'!AO26</f>
        <v>0</v>
      </c>
      <c r="AP26" s="33">
        <f>+'MATRIZ (I)'!AP26-'MATRIZ (A)'!AP26</f>
        <v>0</v>
      </c>
      <c r="AQ26" s="33">
        <f>+'MATRIZ (I)'!AQ26-'MATRIZ (A)'!AQ26</f>
        <v>-1.3776669002310411E-5</v>
      </c>
      <c r="AR26" s="33">
        <f>+'MATRIZ (I)'!AR26-'MATRIZ (A)'!AR26</f>
        <v>0</v>
      </c>
      <c r="AS26" s="33">
        <f>+'MATRIZ (I)'!AS26-'MATRIZ (A)'!AS26</f>
        <v>0</v>
      </c>
      <c r="AT26" s="33">
        <f>+'MATRIZ (I)'!AT26-'MATRIZ (A)'!AT26</f>
        <v>0</v>
      </c>
      <c r="AU26" s="33">
        <f>+'MATRIZ (I)'!AU26-'MATRIZ (A)'!AU26</f>
        <v>-1.5701820733824933E-4</v>
      </c>
      <c r="AV26" s="33">
        <f>+'MATRIZ (I)'!AV26-'MATRIZ (A)'!AV26</f>
        <v>0</v>
      </c>
      <c r="AW26" s="33">
        <f>+'MATRIZ (I)'!AW26-'MATRIZ (A)'!AW26</f>
        <v>0</v>
      </c>
      <c r="AX26" s="33">
        <f>+'MATRIZ (I)'!AX26-'MATRIZ (A)'!AX26</f>
        <v>0</v>
      </c>
      <c r="AY26" s="33">
        <f>+'MATRIZ (I)'!AY26-'MATRIZ (A)'!AY26</f>
        <v>0</v>
      </c>
      <c r="AZ26" s="33">
        <f>+'MATRIZ (I)'!AZ26-'MATRIZ (A)'!AZ26</f>
        <v>0</v>
      </c>
      <c r="BA26" s="33">
        <f>+'MATRIZ (I)'!BA26-'MATRIZ (A)'!BA26</f>
        <v>0</v>
      </c>
      <c r="BB26" s="33">
        <f>+'MATRIZ (I)'!BB26-'MATRIZ (A)'!BB26</f>
        <v>0</v>
      </c>
      <c r="BC26" s="33">
        <f>+'MATRIZ (I)'!BC26-'MATRIZ (A)'!BC26</f>
        <v>0</v>
      </c>
      <c r="BD26" s="33">
        <f>+'MATRIZ (I)'!BD26-'MATRIZ (A)'!BD26</f>
        <v>0</v>
      </c>
      <c r="BE26" s="33">
        <f>+'MATRIZ (I)'!BE26-'MATRIZ (A)'!BE26</f>
        <v>0</v>
      </c>
      <c r="BF26" s="33">
        <f>+'MATRIZ (I)'!BF26-'MATRIZ (A)'!BF26</f>
        <v>-1.5376046299737116E-7</v>
      </c>
      <c r="BG26" s="33">
        <f>+'MATRIZ (I)'!BG26-'MATRIZ (A)'!BG26</f>
        <v>0</v>
      </c>
      <c r="BH26" s="33">
        <f>+'MATRIZ (I)'!BH26-'MATRIZ (A)'!BH26</f>
        <v>0</v>
      </c>
      <c r="BI26" s="33">
        <f>+'MATRIZ (I)'!BI26-'MATRIZ (A)'!BI26</f>
        <v>0</v>
      </c>
      <c r="BJ26" s="33">
        <f>+'MATRIZ (I)'!BJ26-'MATRIZ (A)'!BJ26</f>
        <v>0</v>
      </c>
      <c r="BK26" s="33">
        <f>+'MATRIZ (I)'!BK26-'MATRIZ (A)'!BK26</f>
        <v>0</v>
      </c>
      <c r="BL26" s="33">
        <f>+'MATRIZ (I)'!BL26-'MATRIZ (A)'!BL26</f>
        <v>0</v>
      </c>
      <c r="BM26" s="33">
        <f>+'MATRIZ (I)'!BM26-'MATRIZ (A)'!BM26</f>
        <v>-8.5446188542349853E-8</v>
      </c>
      <c r="BN26" s="33">
        <f>+'MATRIZ (I)'!BN26-'MATRIZ (A)'!BN26</f>
        <v>0</v>
      </c>
      <c r="BO26" s="33">
        <f>+'MATRIZ (I)'!BO26-'MATRIZ (A)'!BO26</f>
        <v>0</v>
      </c>
      <c r="BP26" s="33">
        <f>+'MATRIZ (I)'!BP26-'MATRIZ (A)'!BP26</f>
        <v>0</v>
      </c>
      <c r="BQ26" s="33">
        <f>+'MATRIZ (I)'!BQ26-'MATRIZ (A)'!BQ26</f>
        <v>0</v>
      </c>
      <c r="BR26" s="33">
        <f>+'MATRIZ (I)'!BR26-'MATRIZ (A)'!BR26</f>
        <v>-2.9515216951559184E-7</v>
      </c>
      <c r="BS26" s="33">
        <f>+'MATRIZ (I)'!BS26-'MATRIZ (A)'!BS26</f>
        <v>0</v>
      </c>
      <c r="BT26" s="33">
        <f>+'MATRIZ (I)'!BT26-'MATRIZ (A)'!BT26</f>
        <v>0</v>
      </c>
      <c r="BU26" s="33">
        <f>+'MATRIZ (I)'!BU26-'MATRIZ (A)'!BU26</f>
        <v>0</v>
      </c>
      <c r="BV26" s="33">
        <f>+'MATRIZ (I)'!BV26-'MATRIZ (A)'!BV26</f>
        <v>0</v>
      </c>
      <c r="BW26" s="33">
        <f>+'MATRIZ (I)'!BW26-'MATRIZ (A)'!BW26</f>
        <v>0</v>
      </c>
      <c r="BX26" s="33">
        <f>+'MATRIZ (I)'!BX26-'MATRIZ (A)'!BX26</f>
        <v>-5.1945142697956062E-7</v>
      </c>
      <c r="BY26" s="33">
        <f>+'MATRIZ (I)'!BY26-'MATRIZ (A)'!BY26</f>
        <v>0</v>
      </c>
      <c r="BZ26" s="33">
        <f>+'MATRIZ (I)'!BZ26-'MATRIZ (A)'!BZ26</f>
        <v>0</v>
      </c>
      <c r="CA26" s="33">
        <f>+'MATRIZ (I)'!CA26-'MATRIZ (A)'!CA26</f>
        <v>-3.483948853995502E-6</v>
      </c>
      <c r="CB26" s="33">
        <f>+'MATRIZ (I)'!CB26-'MATRIZ (A)'!CB26</f>
        <v>0</v>
      </c>
      <c r="CC26" s="33">
        <f>+'MATRIZ (I)'!CC26-'MATRIZ (A)'!CC26</f>
        <v>0</v>
      </c>
      <c r="CD26" s="33">
        <f>+'MATRIZ (I)'!CD26-'MATRIZ (A)'!CD26</f>
        <v>0</v>
      </c>
      <c r="CE26" s="33">
        <f>+'MATRIZ (I)'!CE26-'MATRIZ (A)'!CE26</f>
        <v>0</v>
      </c>
      <c r="CF26" s="33">
        <f>+'MATRIZ (I)'!CF26-'MATRIZ (A)'!CF26</f>
        <v>0</v>
      </c>
      <c r="CG26" s="33">
        <f>+'MATRIZ (I)'!CG26-'MATRIZ (A)'!CG26</f>
        <v>-1.0374366216562325E-8</v>
      </c>
      <c r="CH26" s="33">
        <f>+'MATRIZ (I)'!CH26-'MATRIZ (A)'!CH26</f>
        <v>0</v>
      </c>
      <c r="CI26" s="33">
        <f>+'MATRIZ (I)'!CI26-'MATRIZ (A)'!CI26</f>
        <v>0</v>
      </c>
      <c r="CJ26" s="33">
        <f>+'MATRIZ (I)'!CJ26-'MATRIZ (A)'!CJ26</f>
        <v>0</v>
      </c>
      <c r="CK26" s="33">
        <f>+'MATRIZ (I)'!CK26-'MATRIZ (A)'!CK26</f>
        <v>0</v>
      </c>
      <c r="CL26" s="33">
        <f>+'MATRIZ (I)'!CL26-'MATRIZ (A)'!CL26</f>
        <v>0</v>
      </c>
      <c r="CM26" s="33">
        <f>+'MATRIZ (I)'!CM26-'MATRIZ (A)'!CM26</f>
        <v>0</v>
      </c>
      <c r="CN26" s="33">
        <f>+'MATRIZ (I)'!CN26-'MATRIZ (A)'!CN26</f>
        <v>0</v>
      </c>
      <c r="CO26" s="33">
        <f>+'MATRIZ (I)'!CO26-'MATRIZ (A)'!CO26</f>
        <v>0</v>
      </c>
      <c r="CP26" s="33">
        <f>+'MATRIZ (I)'!CP26-'MATRIZ (A)'!CP26</f>
        <v>0</v>
      </c>
      <c r="CQ26" s="33">
        <f>+'MATRIZ (I)'!CQ26-'MATRIZ (A)'!CQ26</f>
        <v>-1.6701815636429565E-3</v>
      </c>
      <c r="CR26" s="33">
        <f>+'MATRIZ (I)'!CR26-'MATRIZ (A)'!CR26</f>
        <v>-1.1718406034774262E-3</v>
      </c>
      <c r="CS26" s="33">
        <f>+'MATRIZ (I)'!CS26-'MATRIZ (A)'!CS26</f>
        <v>0</v>
      </c>
      <c r="CT26" s="33">
        <f>+'MATRIZ (I)'!CT26-'MATRIZ (A)'!CT26</f>
        <v>-3.0785215558119126E-7</v>
      </c>
      <c r="CU26" s="33">
        <f>+'MATRIZ (I)'!CU26-'MATRIZ (A)'!CU26</f>
        <v>0</v>
      </c>
      <c r="CV26" s="33">
        <f>+'MATRIZ (I)'!CV26-'MATRIZ (A)'!CV26</f>
        <v>0</v>
      </c>
      <c r="CW26" s="33">
        <f>+'MATRIZ (I)'!CW26-'MATRIZ (A)'!CW26</f>
        <v>0</v>
      </c>
      <c r="CX26" s="33">
        <f>+'MATRIZ (I)'!CX26-'MATRIZ (A)'!CX26</f>
        <v>-2.6743120210605703E-6</v>
      </c>
      <c r="CY26" s="33">
        <f>+'MATRIZ (I)'!CY26-'MATRIZ (A)'!CY26</f>
        <v>0</v>
      </c>
      <c r="CZ26" s="33">
        <f>+'MATRIZ (I)'!CZ26-'MATRIZ (A)'!CZ26</f>
        <v>0</v>
      </c>
      <c r="DA26" s="33">
        <f>+'MATRIZ (I)'!DA26-'MATRIZ (A)'!DA26</f>
        <v>0</v>
      </c>
      <c r="DB26" s="33">
        <f>+'MATRIZ (I)'!DB26-'MATRIZ (A)'!DB26</f>
        <v>0</v>
      </c>
      <c r="DC26" s="33">
        <f>+'MATRIZ (I)'!DC26-'MATRIZ (A)'!DC26</f>
        <v>0</v>
      </c>
      <c r="DD26" s="33">
        <f>+'MATRIZ (I)'!DD26-'MATRIZ (A)'!DD26</f>
        <v>0</v>
      </c>
      <c r="DE26" s="33">
        <f>+'MATRIZ (I)'!DE26-'MATRIZ (A)'!DE26</f>
        <v>0</v>
      </c>
      <c r="DF26" s="33">
        <f>+'MATRIZ (I)'!DF26-'MATRIZ (A)'!DF26</f>
        <v>-1.0160091267781262E-7</v>
      </c>
      <c r="DG26" s="33">
        <f>+'MATRIZ (I)'!DG26-'MATRIZ (A)'!DG26</f>
        <v>0</v>
      </c>
      <c r="DH26" s="33">
        <f>+'MATRIZ (I)'!DH26-'MATRIZ (A)'!DH26</f>
        <v>0</v>
      </c>
      <c r="DI26" s="33">
        <f>+'MATRIZ (I)'!DI26-'MATRIZ (A)'!DI26</f>
        <v>0</v>
      </c>
      <c r="DJ26" s="33">
        <f>+'MATRIZ (I)'!DJ26-'MATRIZ (A)'!DJ26</f>
        <v>0</v>
      </c>
      <c r="DK26" s="33">
        <f>+'MATRIZ (I)'!DK26-'MATRIZ (A)'!DK26</f>
        <v>0</v>
      </c>
      <c r="DL26" s="33">
        <f>+'MATRIZ (I)'!DL26-'MATRIZ (A)'!DL26</f>
        <v>0</v>
      </c>
      <c r="DM26" s="33">
        <f>+'MATRIZ (I)'!DM26-'MATRIZ (A)'!DM26</f>
        <v>0</v>
      </c>
      <c r="DN26" s="33">
        <f>+'MATRIZ (I)'!DN26-'MATRIZ (A)'!DN26</f>
        <v>0</v>
      </c>
      <c r="DO26" s="33">
        <f>+'MATRIZ (I)'!DO26-'MATRIZ (A)'!DO26</f>
        <v>0</v>
      </c>
      <c r="DP26" s="33">
        <f>+'MATRIZ (I)'!DP26-'MATRIZ (A)'!DP26</f>
        <v>0</v>
      </c>
      <c r="DQ26" s="33">
        <f>+'MATRIZ (I)'!DQ26-'MATRIZ (A)'!DQ26</f>
        <v>0</v>
      </c>
      <c r="DR26" s="33">
        <f>+'MATRIZ (I)'!DR26-'MATRIZ (A)'!DR26</f>
        <v>0</v>
      </c>
      <c r="DS26" s="33">
        <f>+'MATRIZ (I)'!DS26-'MATRIZ (A)'!DS26</f>
        <v>-3.5623800102663411E-5</v>
      </c>
      <c r="DT26" s="33">
        <f>+'MATRIZ (I)'!DT26-'MATRIZ (A)'!DT26</f>
        <v>-1.3594549057607369E-4</v>
      </c>
      <c r="DU26" s="33">
        <f>+'MATRIZ (I)'!DU26-'MATRIZ (A)'!DU26</f>
        <v>0</v>
      </c>
      <c r="DV26" s="33">
        <f>+'MATRIZ (I)'!DV26-'MATRIZ (A)'!DV26</f>
        <v>-7.329596308515974E-5</v>
      </c>
      <c r="DW26" s="33">
        <f>+'MATRIZ (I)'!DW26-'MATRIZ (A)'!DW26</f>
        <v>-3.0151323973946059E-4</v>
      </c>
      <c r="DX26" s="33">
        <f>+'MATRIZ (I)'!DX26-'MATRIZ (A)'!DX26</f>
        <v>0</v>
      </c>
      <c r="DY26" s="33">
        <f>+'MATRIZ (I)'!DY26-'MATRIZ (A)'!DY26</f>
        <v>0</v>
      </c>
      <c r="DZ26" s="33">
        <f>+'MATRIZ (I)'!DZ26-'MATRIZ (A)'!DZ26</f>
        <v>-1.7355737941873722E-4</v>
      </c>
      <c r="EA26" s="33">
        <f>+'MATRIZ (I)'!EA26-'MATRIZ (A)'!EA26</f>
        <v>-3.0260427649320332E-4</v>
      </c>
      <c r="EB26" s="33">
        <f>+'MATRIZ (I)'!EB26-'MATRIZ (A)'!EB26</f>
        <v>-4.0215245285009859E-4</v>
      </c>
      <c r="EC26" s="33">
        <f>+'MATRIZ (I)'!EC26-'MATRIZ (A)'!EC26</f>
        <v>0</v>
      </c>
      <c r="ED26" s="33">
        <f>+'MATRIZ (I)'!ED26-'MATRIZ (A)'!ED26</f>
        <v>0</v>
      </c>
      <c r="EE26" s="33">
        <f>+'MATRIZ (I)'!EE26-'MATRIZ (A)'!EE26</f>
        <v>0</v>
      </c>
      <c r="EF26" s="33">
        <f>+'MATRIZ (I)'!EF26-'MATRIZ (A)'!EF26</f>
        <v>0</v>
      </c>
      <c r="EG26" s="33">
        <f>+'MATRIZ (I)'!EG26-'MATRIZ (A)'!EG26</f>
        <v>0</v>
      </c>
      <c r="EH26" s="33">
        <f>+'MATRIZ (I)'!EH26-'MATRIZ (A)'!EH26</f>
        <v>0</v>
      </c>
    </row>
    <row r="27" spans="1:138" s="7" customFormat="1" ht="21.95" customHeight="1" thickBot="1" x14ac:dyDescent="0.25">
      <c r="A27" s="137" t="s">
        <v>115</v>
      </c>
      <c r="B27" s="138" t="s">
        <v>116</v>
      </c>
      <c r="C27" s="33">
        <f>+'MATRIZ (I)'!C27-'MATRIZ (A)'!C27</f>
        <v>0</v>
      </c>
      <c r="D27" s="33">
        <f>+'MATRIZ (I)'!D27-'MATRIZ (A)'!D27</f>
        <v>0</v>
      </c>
      <c r="E27" s="33">
        <f>+'MATRIZ (I)'!E27-'MATRIZ (A)'!E27</f>
        <v>0</v>
      </c>
      <c r="F27" s="33">
        <f>+'MATRIZ (I)'!F27-'MATRIZ (A)'!F27</f>
        <v>0</v>
      </c>
      <c r="G27" s="33">
        <f>+'MATRIZ (I)'!G27-'MATRIZ (A)'!G27</f>
        <v>0</v>
      </c>
      <c r="H27" s="33">
        <f>+'MATRIZ (I)'!H27-'MATRIZ (A)'!H27</f>
        <v>0</v>
      </c>
      <c r="I27" s="33">
        <f>+'MATRIZ (I)'!I27-'MATRIZ (A)'!I27</f>
        <v>-1.3831565923818994E-3</v>
      </c>
      <c r="J27" s="33">
        <f>+'MATRIZ (I)'!J27-'MATRIZ (A)'!J27</f>
        <v>0</v>
      </c>
      <c r="K27" s="33">
        <f>+'MATRIZ (I)'!K27-'MATRIZ (A)'!K27</f>
        <v>-4.5150029526323126E-4</v>
      </c>
      <c r="L27" s="33">
        <f>+'MATRIZ (I)'!L27-'MATRIZ (A)'!L27</f>
        <v>-5.7377054184873195E-3</v>
      </c>
      <c r="M27" s="33">
        <f>+'MATRIZ (I)'!M27-'MATRIZ (A)'!M27</f>
        <v>0</v>
      </c>
      <c r="N27" s="33">
        <f>+'MATRIZ (I)'!N27-'MATRIZ (A)'!N27</f>
        <v>-2.9003706115676722E-2</v>
      </c>
      <c r="O27" s="33">
        <f>+'MATRIZ (I)'!O27-'MATRIZ (A)'!O27</f>
        <v>-4.1669331977419915E-3</v>
      </c>
      <c r="P27" s="33">
        <f>+'MATRIZ (I)'!P27-'MATRIZ (A)'!P27</f>
        <v>-4.2844824696768849E-4</v>
      </c>
      <c r="Q27" s="33">
        <f>+'MATRIZ (I)'!Q27-'MATRIZ (A)'!Q27</f>
        <v>-7.0330494697974201E-3</v>
      </c>
      <c r="R27" s="33">
        <f>+'MATRIZ (I)'!R27-'MATRIZ (A)'!R27</f>
        <v>0.98990115040158866</v>
      </c>
      <c r="S27" s="33">
        <f>+'MATRIZ (I)'!S27-'MATRIZ (A)'!S27</f>
        <v>-2.2191631097572095E-3</v>
      </c>
      <c r="T27" s="33">
        <f>+'MATRIZ (I)'!T27-'MATRIZ (A)'!T27</f>
        <v>-3.9789037554267938E-3</v>
      </c>
      <c r="U27" s="33">
        <f>+'MATRIZ (I)'!U27-'MATRIZ (A)'!U27</f>
        <v>-2.9297339177080479E-3</v>
      </c>
      <c r="V27" s="33">
        <f>+'MATRIZ (I)'!V27-'MATRIZ (A)'!V27</f>
        <v>-1.2414254523025223E-2</v>
      </c>
      <c r="W27" s="33">
        <f>+'MATRIZ (I)'!W27-'MATRIZ (A)'!W27</f>
        <v>-2.2944557501216011E-2</v>
      </c>
      <c r="X27" s="33">
        <f>+'MATRIZ (I)'!X27-'MATRIZ (A)'!X27</f>
        <v>0</v>
      </c>
      <c r="Y27" s="33">
        <f>+'MATRIZ (I)'!Y27-'MATRIZ (A)'!Y27</f>
        <v>0</v>
      </c>
      <c r="Z27" s="33">
        <f>+'MATRIZ (I)'!Z27-'MATRIZ (A)'!Z27</f>
        <v>0</v>
      </c>
      <c r="AA27" s="33">
        <f>+'MATRIZ (I)'!AA27-'MATRIZ (A)'!AA27</f>
        <v>0</v>
      </c>
      <c r="AB27" s="33">
        <f>+'MATRIZ (I)'!AB27-'MATRIZ (A)'!AB27</f>
        <v>0</v>
      </c>
      <c r="AC27" s="33">
        <f>+'MATRIZ (I)'!AC27-'MATRIZ (A)'!AC27</f>
        <v>0</v>
      </c>
      <c r="AD27" s="33">
        <f>+'MATRIZ (I)'!AD27-'MATRIZ (A)'!AD27</f>
        <v>-9.6143896784463777E-6</v>
      </c>
      <c r="AE27" s="33">
        <f>+'MATRIZ (I)'!AE27-'MATRIZ (A)'!AE27</f>
        <v>0</v>
      </c>
      <c r="AF27" s="33">
        <f>+'MATRIZ (I)'!AF27-'MATRIZ (A)'!AF27</f>
        <v>0</v>
      </c>
      <c r="AG27" s="33">
        <f>+'MATRIZ (I)'!AG27-'MATRIZ (A)'!AG27</f>
        <v>0</v>
      </c>
      <c r="AH27" s="33">
        <f>+'MATRIZ (I)'!AH27-'MATRIZ (A)'!AH27</f>
        <v>0</v>
      </c>
      <c r="AI27" s="33">
        <f>+'MATRIZ (I)'!AI27-'MATRIZ (A)'!AI27</f>
        <v>-3.3353947843936088E-5</v>
      </c>
      <c r="AJ27" s="33">
        <f>+'MATRIZ (I)'!AJ27-'MATRIZ (A)'!AJ27</f>
        <v>0</v>
      </c>
      <c r="AK27" s="33">
        <f>+'MATRIZ (I)'!AK27-'MATRIZ (A)'!AK27</f>
        <v>-0.17455491777062002</v>
      </c>
      <c r="AL27" s="33">
        <f>+'MATRIZ (I)'!AL27-'MATRIZ (A)'!AL27</f>
        <v>0</v>
      </c>
      <c r="AM27" s="33">
        <f>+'MATRIZ (I)'!AM27-'MATRIZ (A)'!AM27</f>
        <v>-1.3238831368484675E-4</v>
      </c>
      <c r="AN27" s="33">
        <f>+'MATRIZ (I)'!AN27-'MATRIZ (A)'!AN27</f>
        <v>-5.3702307294385926E-4</v>
      </c>
      <c r="AO27" s="33">
        <f>+'MATRIZ (I)'!AO27-'MATRIZ (A)'!AO27</f>
        <v>-4.0188646150172263E-5</v>
      </c>
      <c r="AP27" s="33">
        <f>+'MATRIZ (I)'!AP27-'MATRIZ (A)'!AP27</f>
        <v>-2.7780070699389727E-5</v>
      </c>
      <c r="AQ27" s="33">
        <f>+'MATRIZ (I)'!AQ27-'MATRIZ (A)'!AQ27</f>
        <v>-6.3953836112009507E-6</v>
      </c>
      <c r="AR27" s="33">
        <f>+'MATRIZ (I)'!AR27-'MATRIZ (A)'!AR27</f>
        <v>0</v>
      </c>
      <c r="AS27" s="33">
        <f>+'MATRIZ (I)'!AS27-'MATRIZ (A)'!AS27</f>
        <v>0</v>
      </c>
      <c r="AT27" s="33">
        <f>+'MATRIZ (I)'!AT27-'MATRIZ (A)'!AT27</f>
        <v>0</v>
      </c>
      <c r="AU27" s="33">
        <f>+'MATRIZ (I)'!AU27-'MATRIZ (A)'!AU27</f>
        <v>-5.5412356089527891E-5</v>
      </c>
      <c r="AV27" s="33">
        <f>+'MATRIZ (I)'!AV27-'MATRIZ (A)'!AV27</f>
        <v>0</v>
      </c>
      <c r="AW27" s="33">
        <f>+'MATRIZ (I)'!AW27-'MATRIZ (A)'!AW27</f>
        <v>0</v>
      </c>
      <c r="AX27" s="33">
        <f>+'MATRIZ (I)'!AX27-'MATRIZ (A)'!AX27</f>
        <v>0</v>
      </c>
      <c r="AY27" s="33">
        <f>+'MATRIZ (I)'!AY27-'MATRIZ (A)'!AY27</f>
        <v>0</v>
      </c>
      <c r="AZ27" s="33">
        <f>+'MATRIZ (I)'!AZ27-'MATRIZ (A)'!AZ27</f>
        <v>0</v>
      </c>
      <c r="BA27" s="33">
        <f>+'MATRIZ (I)'!BA27-'MATRIZ (A)'!BA27</f>
        <v>0</v>
      </c>
      <c r="BB27" s="33">
        <f>+'MATRIZ (I)'!BB27-'MATRIZ (A)'!BB27</f>
        <v>-2.0460519250510072E-5</v>
      </c>
      <c r="BC27" s="33">
        <f>+'MATRIZ (I)'!BC27-'MATRIZ (A)'!BC27</f>
        <v>0</v>
      </c>
      <c r="BD27" s="33">
        <f>+'MATRIZ (I)'!BD27-'MATRIZ (A)'!BD27</f>
        <v>0</v>
      </c>
      <c r="BE27" s="33">
        <f>+'MATRIZ (I)'!BE27-'MATRIZ (A)'!BE27</f>
        <v>0</v>
      </c>
      <c r="BF27" s="33">
        <f>+'MATRIZ (I)'!BF27-'MATRIZ (A)'!BF27</f>
        <v>-1.8519713645143257E-7</v>
      </c>
      <c r="BG27" s="33">
        <f>+'MATRIZ (I)'!BG27-'MATRIZ (A)'!BG27</f>
        <v>0</v>
      </c>
      <c r="BH27" s="33">
        <f>+'MATRIZ (I)'!BH27-'MATRIZ (A)'!BH27</f>
        <v>-1.7128471462089464E-4</v>
      </c>
      <c r="BI27" s="33">
        <f>+'MATRIZ (I)'!BI27-'MATRIZ (A)'!BI27</f>
        <v>0</v>
      </c>
      <c r="BJ27" s="33">
        <f>+'MATRIZ (I)'!BJ27-'MATRIZ (A)'!BJ27</f>
        <v>0</v>
      </c>
      <c r="BK27" s="33">
        <f>+'MATRIZ (I)'!BK27-'MATRIZ (A)'!BK27</f>
        <v>0</v>
      </c>
      <c r="BL27" s="33">
        <f>+'MATRIZ (I)'!BL27-'MATRIZ (A)'!BL27</f>
        <v>0</v>
      </c>
      <c r="BM27" s="33">
        <f>+'MATRIZ (I)'!BM27-'MATRIZ (A)'!BM27</f>
        <v>-1.0291585450677885E-7</v>
      </c>
      <c r="BN27" s="33">
        <f>+'MATRIZ (I)'!BN27-'MATRIZ (A)'!BN27</f>
        <v>0</v>
      </c>
      <c r="BO27" s="33">
        <f>+'MATRIZ (I)'!BO27-'MATRIZ (A)'!BO27</f>
        <v>0</v>
      </c>
      <c r="BP27" s="33">
        <f>+'MATRIZ (I)'!BP27-'MATRIZ (A)'!BP27</f>
        <v>0</v>
      </c>
      <c r="BQ27" s="33">
        <f>+'MATRIZ (I)'!BQ27-'MATRIZ (A)'!BQ27</f>
        <v>0</v>
      </c>
      <c r="BR27" s="33">
        <f>+'MATRIZ (I)'!BR27-'MATRIZ (A)'!BR27</f>
        <v>-3.554966962648257E-7</v>
      </c>
      <c r="BS27" s="33">
        <f>+'MATRIZ (I)'!BS27-'MATRIZ (A)'!BS27</f>
        <v>0</v>
      </c>
      <c r="BT27" s="33">
        <f>+'MATRIZ (I)'!BT27-'MATRIZ (A)'!BT27</f>
        <v>0</v>
      </c>
      <c r="BU27" s="33">
        <f>+'MATRIZ (I)'!BU27-'MATRIZ (A)'!BU27</f>
        <v>0</v>
      </c>
      <c r="BV27" s="33">
        <f>+'MATRIZ (I)'!BV27-'MATRIZ (A)'!BV27</f>
        <v>0</v>
      </c>
      <c r="BW27" s="33">
        <f>+'MATRIZ (I)'!BW27-'MATRIZ (A)'!BW27</f>
        <v>0</v>
      </c>
      <c r="BX27" s="33">
        <f>+'MATRIZ (I)'!BX27-'MATRIZ (A)'!BX27</f>
        <v>-3.919673276685141E-5</v>
      </c>
      <c r="BY27" s="33">
        <f>+'MATRIZ (I)'!BY27-'MATRIZ (A)'!BY27</f>
        <v>-1.6053417776987403E-6</v>
      </c>
      <c r="BZ27" s="33">
        <f>+'MATRIZ (I)'!BZ27-'MATRIZ (A)'!BZ27</f>
        <v>-1.0345583818944648E-5</v>
      </c>
      <c r="CA27" s="33">
        <f>+'MATRIZ (I)'!CA27-'MATRIZ (A)'!CA27</f>
        <v>-4.1962500549588509E-6</v>
      </c>
      <c r="CB27" s="33">
        <f>+'MATRIZ (I)'!CB27-'MATRIZ (A)'!CB27</f>
        <v>0</v>
      </c>
      <c r="CC27" s="33">
        <f>+'MATRIZ (I)'!CC27-'MATRIZ (A)'!CC27</f>
        <v>-5.0653020739467785E-6</v>
      </c>
      <c r="CD27" s="33">
        <f>+'MATRIZ (I)'!CD27-'MATRIZ (A)'!CD27</f>
        <v>0</v>
      </c>
      <c r="CE27" s="33">
        <f>+'MATRIZ (I)'!CE27-'MATRIZ (A)'!CE27</f>
        <v>-7.7825611560032568E-7</v>
      </c>
      <c r="CF27" s="33">
        <f>+'MATRIZ (I)'!CF27-'MATRIZ (A)'!CF27</f>
        <v>0</v>
      </c>
      <c r="CG27" s="33">
        <f>+'MATRIZ (I)'!CG27-'MATRIZ (A)'!CG27</f>
        <v>-1.4350712185320409E-8</v>
      </c>
      <c r="CH27" s="33">
        <f>+'MATRIZ (I)'!CH27-'MATRIZ (A)'!CH27</f>
        <v>0</v>
      </c>
      <c r="CI27" s="33">
        <f>+'MATRIZ (I)'!CI27-'MATRIZ (A)'!CI27</f>
        <v>0</v>
      </c>
      <c r="CJ27" s="33">
        <f>+'MATRIZ (I)'!CJ27-'MATRIZ (A)'!CJ27</f>
        <v>0</v>
      </c>
      <c r="CK27" s="33">
        <f>+'MATRIZ (I)'!CK27-'MATRIZ (A)'!CK27</f>
        <v>0</v>
      </c>
      <c r="CL27" s="33">
        <f>+'MATRIZ (I)'!CL27-'MATRIZ (A)'!CL27</f>
        <v>0</v>
      </c>
      <c r="CM27" s="33">
        <f>+'MATRIZ (I)'!CM27-'MATRIZ (A)'!CM27</f>
        <v>0</v>
      </c>
      <c r="CN27" s="33">
        <f>+'MATRIZ (I)'!CN27-'MATRIZ (A)'!CN27</f>
        <v>0</v>
      </c>
      <c r="CO27" s="33">
        <f>+'MATRIZ (I)'!CO27-'MATRIZ (A)'!CO27</f>
        <v>0</v>
      </c>
      <c r="CP27" s="33">
        <f>+'MATRIZ (I)'!CP27-'MATRIZ (A)'!CP27</f>
        <v>0</v>
      </c>
      <c r="CQ27" s="33">
        <f>+'MATRIZ (I)'!CQ27-'MATRIZ (A)'!CQ27</f>
        <v>-6.033884683380745E-3</v>
      </c>
      <c r="CR27" s="33">
        <f>+'MATRIZ (I)'!CR27-'MATRIZ (A)'!CR27</f>
        <v>-3.4327670785213441E-3</v>
      </c>
      <c r="CS27" s="33">
        <f>+'MATRIZ (I)'!CS27-'MATRIZ (A)'!CS27</f>
        <v>-2.6848636299997626E-7</v>
      </c>
      <c r="CT27" s="33">
        <f>+'MATRIZ (I)'!CT27-'MATRIZ (A)'!CT27</f>
        <v>-3.4863936460423381E-7</v>
      </c>
      <c r="CU27" s="33">
        <f>+'MATRIZ (I)'!CU27-'MATRIZ (A)'!CU27</f>
        <v>0</v>
      </c>
      <c r="CV27" s="33">
        <f>+'MATRIZ (I)'!CV27-'MATRIZ (A)'!CV27</f>
        <v>0</v>
      </c>
      <c r="CW27" s="33">
        <f>+'MATRIZ (I)'!CW27-'MATRIZ (A)'!CW27</f>
        <v>0</v>
      </c>
      <c r="CX27" s="33">
        <f>+'MATRIZ (I)'!CX27-'MATRIZ (A)'!CX27</f>
        <v>-3.2210811454601859E-6</v>
      </c>
      <c r="CY27" s="33">
        <f>+'MATRIZ (I)'!CY27-'MATRIZ (A)'!CY27</f>
        <v>0</v>
      </c>
      <c r="CZ27" s="33">
        <f>+'MATRIZ (I)'!CZ27-'MATRIZ (A)'!CZ27</f>
        <v>0</v>
      </c>
      <c r="DA27" s="33">
        <f>+'MATRIZ (I)'!DA27-'MATRIZ (A)'!DA27</f>
        <v>0</v>
      </c>
      <c r="DB27" s="33">
        <f>+'MATRIZ (I)'!DB27-'MATRIZ (A)'!DB27</f>
        <v>0</v>
      </c>
      <c r="DC27" s="33">
        <f>+'MATRIZ (I)'!DC27-'MATRIZ (A)'!DC27</f>
        <v>0</v>
      </c>
      <c r="DD27" s="33">
        <f>+'MATRIZ (I)'!DD27-'MATRIZ (A)'!DD27</f>
        <v>0</v>
      </c>
      <c r="DE27" s="33">
        <f>+'MATRIZ (I)'!DE27-'MATRIZ (A)'!DE27</f>
        <v>0</v>
      </c>
      <c r="DF27" s="33">
        <f>+'MATRIZ (I)'!DF27-'MATRIZ (A)'!DF27</f>
        <v>-1.9181080817099989E-5</v>
      </c>
      <c r="DG27" s="33">
        <f>+'MATRIZ (I)'!DG27-'MATRIZ (A)'!DG27</f>
        <v>0</v>
      </c>
      <c r="DH27" s="33">
        <f>+'MATRIZ (I)'!DH27-'MATRIZ (A)'!DH27</f>
        <v>0</v>
      </c>
      <c r="DI27" s="33">
        <f>+'MATRIZ (I)'!DI27-'MATRIZ (A)'!DI27</f>
        <v>0</v>
      </c>
      <c r="DJ27" s="33">
        <f>+'MATRIZ (I)'!DJ27-'MATRIZ (A)'!DJ27</f>
        <v>0</v>
      </c>
      <c r="DK27" s="33">
        <f>+'MATRIZ (I)'!DK27-'MATRIZ (A)'!DK27</f>
        <v>0</v>
      </c>
      <c r="DL27" s="33">
        <f>+'MATRIZ (I)'!DL27-'MATRIZ (A)'!DL27</f>
        <v>0</v>
      </c>
      <c r="DM27" s="33">
        <f>+'MATRIZ (I)'!DM27-'MATRIZ (A)'!DM27</f>
        <v>0</v>
      </c>
      <c r="DN27" s="33">
        <f>+'MATRIZ (I)'!DN27-'MATRIZ (A)'!DN27</f>
        <v>0</v>
      </c>
      <c r="DO27" s="33">
        <f>+'MATRIZ (I)'!DO27-'MATRIZ (A)'!DO27</f>
        <v>0</v>
      </c>
      <c r="DP27" s="33">
        <f>+'MATRIZ (I)'!DP27-'MATRIZ (A)'!DP27</f>
        <v>0</v>
      </c>
      <c r="DQ27" s="33">
        <f>+'MATRIZ (I)'!DQ27-'MATRIZ (A)'!DQ27</f>
        <v>-1.111168981152088E-4</v>
      </c>
      <c r="DR27" s="33">
        <f>+'MATRIZ (I)'!DR27-'MATRIZ (A)'!DR27</f>
        <v>0</v>
      </c>
      <c r="DS27" s="33">
        <f>+'MATRIZ (I)'!DS27-'MATRIZ (A)'!DS27</f>
        <v>-1.1786176826924015E-4</v>
      </c>
      <c r="DT27" s="33">
        <f>+'MATRIZ (I)'!DT27-'MATRIZ (A)'!DT27</f>
        <v>-2.9252430476421874E-5</v>
      </c>
      <c r="DU27" s="33">
        <f>+'MATRIZ (I)'!DU27-'MATRIZ (A)'!DU27</f>
        <v>0</v>
      </c>
      <c r="DV27" s="33">
        <f>+'MATRIZ (I)'!DV27-'MATRIZ (A)'!DV27</f>
        <v>-6.8369701871982109E-4</v>
      </c>
      <c r="DW27" s="33">
        <f>+'MATRIZ (I)'!DW27-'MATRIZ (A)'!DW27</f>
        <v>-1.1028889896558147E-4</v>
      </c>
      <c r="DX27" s="33">
        <f>+'MATRIZ (I)'!DX27-'MATRIZ (A)'!DX27</f>
        <v>0</v>
      </c>
      <c r="DY27" s="33">
        <f>+'MATRIZ (I)'!DY27-'MATRIZ (A)'!DY27</f>
        <v>0</v>
      </c>
      <c r="DZ27" s="33">
        <f>+'MATRIZ (I)'!DZ27-'MATRIZ (A)'!DZ27</f>
        <v>-7.8636088824339821E-5</v>
      </c>
      <c r="EA27" s="33">
        <f>+'MATRIZ (I)'!EA27-'MATRIZ (A)'!EA27</f>
        <v>-1.168430868593822E-4</v>
      </c>
      <c r="EB27" s="33">
        <f>+'MATRIZ (I)'!EB27-'MATRIZ (A)'!EB27</f>
        <v>-6.6285901420206223E-9</v>
      </c>
      <c r="EC27" s="33">
        <f>+'MATRIZ (I)'!EC27-'MATRIZ (A)'!EC27</f>
        <v>0</v>
      </c>
      <c r="ED27" s="33">
        <f>+'MATRIZ (I)'!ED27-'MATRIZ (A)'!ED27</f>
        <v>0</v>
      </c>
      <c r="EE27" s="33">
        <f>+'MATRIZ (I)'!EE27-'MATRIZ (A)'!EE27</f>
        <v>0</v>
      </c>
      <c r="EF27" s="33">
        <f>+'MATRIZ (I)'!EF27-'MATRIZ (A)'!EF27</f>
        <v>0</v>
      </c>
      <c r="EG27" s="33">
        <f>+'MATRIZ (I)'!EG27-'MATRIZ (A)'!EG27</f>
        <v>0</v>
      </c>
      <c r="EH27" s="33">
        <f>+'MATRIZ (I)'!EH27-'MATRIZ (A)'!EH27</f>
        <v>0</v>
      </c>
    </row>
    <row r="28" spans="1:138" s="7" customFormat="1" ht="21.95" customHeight="1" thickBot="1" x14ac:dyDescent="0.25">
      <c r="A28" s="137" t="s">
        <v>117</v>
      </c>
      <c r="B28" s="138" t="s">
        <v>118</v>
      </c>
      <c r="C28" s="33">
        <f>+'MATRIZ (I)'!C28-'MATRIZ (A)'!C28</f>
        <v>0</v>
      </c>
      <c r="D28" s="33">
        <f>+'MATRIZ (I)'!D28-'MATRIZ (A)'!D28</f>
        <v>0</v>
      </c>
      <c r="E28" s="33">
        <f>+'MATRIZ (I)'!E28-'MATRIZ (A)'!E28</f>
        <v>0</v>
      </c>
      <c r="F28" s="33">
        <f>+'MATRIZ (I)'!F28-'MATRIZ (A)'!F28</f>
        <v>0</v>
      </c>
      <c r="G28" s="33">
        <f>+'MATRIZ (I)'!G28-'MATRIZ (A)'!G28</f>
        <v>0</v>
      </c>
      <c r="H28" s="33">
        <f>+'MATRIZ (I)'!H28-'MATRIZ (A)'!H28</f>
        <v>0</v>
      </c>
      <c r="I28" s="33">
        <f>+'MATRIZ (I)'!I28-'MATRIZ (A)'!I28</f>
        <v>0</v>
      </c>
      <c r="J28" s="33">
        <f>+'MATRIZ (I)'!J28-'MATRIZ (A)'!J28</f>
        <v>0</v>
      </c>
      <c r="K28" s="33">
        <f>+'MATRIZ (I)'!K28-'MATRIZ (A)'!K28</f>
        <v>0</v>
      </c>
      <c r="L28" s="33">
        <f>+'MATRIZ (I)'!L28-'MATRIZ (A)'!L28</f>
        <v>0</v>
      </c>
      <c r="M28" s="33">
        <f>+'MATRIZ (I)'!M28-'MATRIZ (A)'!M28</f>
        <v>0</v>
      </c>
      <c r="N28" s="33">
        <f>+'MATRIZ (I)'!N28-'MATRIZ (A)'!N28</f>
        <v>0</v>
      </c>
      <c r="O28" s="33">
        <f>+'MATRIZ (I)'!O28-'MATRIZ (A)'!O28</f>
        <v>0</v>
      </c>
      <c r="P28" s="33">
        <f>+'MATRIZ (I)'!P28-'MATRIZ (A)'!P28</f>
        <v>0</v>
      </c>
      <c r="Q28" s="33">
        <f>+'MATRIZ (I)'!Q28-'MATRIZ (A)'!Q28</f>
        <v>0</v>
      </c>
      <c r="R28" s="33">
        <f>+'MATRIZ (I)'!R28-'MATRIZ (A)'!R28</f>
        <v>0</v>
      </c>
      <c r="S28" s="33">
        <f>+'MATRIZ (I)'!S28-'MATRIZ (A)'!S28</f>
        <v>1</v>
      </c>
      <c r="T28" s="33">
        <f>+'MATRIZ (I)'!T28-'MATRIZ (A)'!T28</f>
        <v>0</v>
      </c>
      <c r="U28" s="33">
        <f>+'MATRIZ (I)'!U28-'MATRIZ (A)'!U28</f>
        <v>0</v>
      </c>
      <c r="V28" s="33">
        <f>+'MATRIZ (I)'!V28-'MATRIZ (A)'!V28</f>
        <v>0</v>
      </c>
      <c r="W28" s="33">
        <f>+'MATRIZ (I)'!W28-'MATRIZ (A)'!W28</f>
        <v>0</v>
      </c>
      <c r="X28" s="33">
        <f>+'MATRIZ (I)'!X28-'MATRIZ (A)'!X28</f>
        <v>0</v>
      </c>
      <c r="Y28" s="33">
        <f>+'MATRIZ (I)'!Y28-'MATRIZ (A)'!Y28</f>
        <v>0</v>
      </c>
      <c r="Z28" s="33">
        <f>+'MATRIZ (I)'!Z28-'MATRIZ (A)'!Z28</f>
        <v>0</v>
      </c>
      <c r="AA28" s="33">
        <f>+'MATRIZ (I)'!AA28-'MATRIZ (A)'!AA28</f>
        <v>0</v>
      </c>
      <c r="AB28" s="33">
        <f>+'MATRIZ (I)'!AB28-'MATRIZ (A)'!AB28</f>
        <v>0</v>
      </c>
      <c r="AC28" s="33">
        <f>+'MATRIZ (I)'!AC28-'MATRIZ (A)'!AC28</f>
        <v>0</v>
      </c>
      <c r="AD28" s="33">
        <f>+'MATRIZ (I)'!AD28-'MATRIZ (A)'!AD28</f>
        <v>0</v>
      </c>
      <c r="AE28" s="33">
        <f>+'MATRIZ (I)'!AE28-'MATRIZ (A)'!AE28</f>
        <v>0</v>
      </c>
      <c r="AF28" s="33">
        <f>+'MATRIZ (I)'!AF28-'MATRIZ (A)'!AF28</f>
        <v>0</v>
      </c>
      <c r="AG28" s="33">
        <f>+'MATRIZ (I)'!AG28-'MATRIZ (A)'!AG28</f>
        <v>0</v>
      </c>
      <c r="AH28" s="33">
        <f>+'MATRIZ (I)'!AH28-'MATRIZ (A)'!AH28</f>
        <v>0</v>
      </c>
      <c r="AI28" s="33">
        <f>+'MATRIZ (I)'!AI28-'MATRIZ (A)'!AI28</f>
        <v>0</v>
      </c>
      <c r="AJ28" s="33">
        <f>+'MATRIZ (I)'!AJ28-'MATRIZ (A)'!AJ28</f>
        <v>0</v>
      </c>
      <c r="AK28" s="33">
        <f>+'MATRIZ (I)'!AK28-'MATRIZ (A)'!AK28</f>
        <v>0</v>
      </c>
      <c r="AL28" s="33">
        <f>+'MATRIZ (I)'!AL28-'MATRIZ (A)'!AL28</f>
        <v>-0.21918333945047927</v>
      </c>
      <c r="AM28" s="33">
        <f>+'MATRIZ (I)'!AM28-'MATRIZ (A)'!AM28</f>
        <v>0</v>
      </c>
      <c r="AN28" s="33">
        <f>+'MATRIZ (I)'!AN28-'MATRIZ (A)'!AN28</f>
        <v>0</v>
      </c>
      <c r="AO28" s="33">
        <f>+'MATRIZ (I)'!AO28-'MATRIZ (A)'!AO28</f>
        <v>0</v>
      </c>
      <c r="AP28" s="33">
        <f>+'MATRIZ (I)'!AP28-'MATRIZ (A)'!AP28</f>
        <v>0</v>
      </c>
      <c r="AQ28" s="33">
        <f>+'MATRIZ (I)'!AQ28-'MATRIZ (A)'!AQ28</f>
        <v>0</v>
      </c>
      <c r="AR28" s="33">
        <f>+'MATRIZ (I)'!AR28-'MATRIZ (A)'!AR28</f>
        <v>0</v>
      </c>
      <c r="AS28" s="33">
        <f>+'MATRIZ (I)'!AS28-'MATRIZ (A)'!AS28</f>
        <v>0</v>
      </c>
      <c r="AT28" s="33">
        <f>+'MATRIZ (I)'!AT28-'MATRIZ (A)'!AT28</f>
        <v>0</v>
      </c>
      <c r="AU28" s="33">
        <f>+'MATRIZ (I)'!AU28-'MATRIZ (A)'!AU28</f>
        <v>0</v>
      </c>
      <c r="AV28" s="33">
        <f>+'MATRIZ (I)'!AV28-'MATRIZ (A)'!AV28</f>
        <v>0</v>
      </c>
      <c r="AW28" s="33">
        <f>+'MATRIZ (I)'!AW28-'MATRIZ (A)'!AW28</f>
        <v>0</v>
      </c>
      <c r="AX28" s="33">
        <f>+'MATRIZ (I)'!AX28-'MATRIZ (A)'!AX28</f>
        <v>0</v>
      </c>
      <c r="AY28" s="33">
        <f>+'MATRIZ (I)'!AY28-'MATRIZ (A)'!AY28</f>
        <v>0</v>
      </c>
      <c r="AZ28" s="33">
        <f>+'MATRIZ (I)'!AZ28-'MATRIZ (A)'!AZ28</f>
        <v>0</v>
      </c>
      <c r="BA28" s="33">
        <f>+'MATRIZ (I)'!BA28-'MATRIZ (A)'!BA28</f>
        <v>0</v>
      </c>
      <c r="BB28" s="33">
        <f>+'MATRIZ (I)'!BB28-'MATRIZ (A)'!BB28</f>
        <v>0</v>
      </c>
      <c r="BC28" s="33">
        <f>+'MATRIZ (I)'!BC28-'MATRIZ (A)'!BC28</f>
        <v>0</v>
      </c>
      <c r="BD28" s="33">
        <f>+'MATRIZ (I)'!BD28-'MATRIZ (A)'!BD28</f>
        <v>0</v>
      </c>
      <c r="BE28" s="33">
        <f>+'MATRIZ (I)'!BE28-'MATRIZ (A)'!BE28</f>
        <v>0</v>
      </c>
      <c r="BF28" s="33">
        <f>+'MATRIZ (I)'!BF28-'MATRIZ (A)'!BF28</f>
        <v>0</v>
      </c>
      <c r="BG28" s="33">
        <f>+'MATRIZ (I)'!BG28-'MATRIZ (A)'!BG28</f>
        <v>0</v>
      </c>
      <c r="BH28" s="33">
        <f>+'MATRIZ (I)'!BH28-'MATRIZ (A)'!BH28</f>
        <v>0</v>
      </c>
      <c r="BI28" s="33">
        <f>+'MATRIZ (I)'!BI28-'MATRIZ (A)'!BI28</f>
        <v>0</v>
      </c>
      <c r="BJ28" s="33">
        <f>+'MATRIZ (I)'!BJ28-'MATRIZ (A)'!BJ28</f>
        <v>0</v>
      </c>
      <c r="BK28" s="33">
        <f>+'MATRIZ (I)'!BK28-'MATRIZ (A)'!BK28</f>
        <v>0</v>
      </c>
      <c r="BL28" s="33">
        <f>+'MATRIZ (I)'!BL28-'MATRIZ (A)'!BL28</f>
        <v>0</v>
      </c>
      <c r="BM28" s="33">
        <f>+'MATRIZ (I)'!BM28-'MATRIZ (A)'!BM28</f>
        <v>0</v>
      </c>
      <c r="BN28" s="33">
        <f>+'MATRIZ (I)'!BN28-'MATRIZ (A)'!BN28</f>
        <v>0</v>
      </c>
      <c r="BO28" s="33">
        <f>+'MATRIZ (I)'!BO28-'MATRIZ (A)'!BO28</f>
        <v>0</v>
      </c>
      <c r="BP28" s="33">
        <f>+'MATRIZ (I)'!BP28-'MATRIZ (A)'!BP28</f>
        <v>0</v>
      </c>
      <c r="BQ28" s="33">
        <f>+'MATRIZ (I)'!BQ28-'MATRIZ (A)'!BQ28</f>
        <v>0</v>
      </c>
      <c r="BR28" s="33">
        <f>+'MATRIZ (I)'!BR28-'MATRIZ (A)'!BR28</f>
        <v>0</v>
      </c>
      <c r="BS28" s="33">
        <f>+'MATRIZ (I)'!BS28-'MATRIZ (A)'!BS28</f>
        <v>0</v>
      </c>
      <c r="BT28" s="33">
        <f>+'MATRIZ (I)'!BT28-'MATRIZ (A)'!BT28</f>
        <v>0</v>
      </c>
      <c r="BU28" s="33">
        <f>+'MATRIZ (I)'!BU28-'MATRIZ (A)'!BU28</f>
        <v>0</v>
      </c>
      <c r="BV28" s="33">
        <f>+'MATRIZ (I)'!BV28-'MATRIZ (A)'!BV28</f>
        <v>0</v>
      </c>
      <c r="BW28" s="33">
        <f>+'MATRIZ (I)'!BW28-'MATRIZ (A)'!BW28</f>
        <v>0</v>
      </c>
      <c r="BX28" s="33">
        <f>+'MATRIZ (I)'!BX28-'MATRIZ (A)'!BX28</f>
        <v>0</v>
      </c>
      <c r="BY28" s="33">
        <f>+'MATRIZ (I)'!BY28-'MATRIZ (A)'!BY28</f>
        <v>0</v>
      </c>
      <c r="BZ28" s="33">
        <f>+'MATRIZ (I)'!BZ28-'MATRIZ (A)'!BZ28</f>
        <v>0</v>
      </c>
      <c r="CA28" s="33">
        <f>+'MATRIZ (I)'!CA28-'MATRIZ (A)'!CA28</f>
        <v>0</v>
      </c>
      <c r="CB28" s="33">
        <f>+'MATRIZ (I)'!CB28-'MATRIZ (A)'!CB28</f>
        <v>0</v>
      </c>
      <c r="CC28" s="33">
        <f>+'MATRIZ (I)'!CC28-'MATRIZ (A)'!CC28</f>
        <v>0</v>
      </c>
      <c r="CD28" s="33">
        <f>+'MATRIZ (I)'!CD28-'MATRIZ (A)'!CD28</f>
        <v>0</v>
      </c>
      <c r="CE28" s="33">
        <f>+'MATRIZ (I)'!CE28-'MATRIZ (A)'!CE28</f>
        <v>0</v>
      </c>
      <c r="CF28" s="33">
        <f>+'MATRIZ (I)'!CF28-'MATRIZ (A)'!CF28</f>
        <v>0</v>
      </c>
      <c r="CG28" s="33">
        <f>+'MATRIZ (I)'!CG28-'MATRIZ (A)'!CG28</f>
        <v>0</v>
      </c>
      <c r="CH28" s="33">
        <f>+'MATRIZ (I)'!CH28-'MATRIZ (A)'!CH28</f>
        <v>0</v>
      </c>
      <c r="CI28" s="33">
        <f>+'MATRIZ (I)'!CI28-'MATRIZ (A)'!CI28</f>
        <v>0</v>
      </c>
      <c r="CJ28" s="33">
        <f>+'MATRIZ (I)'!CJ28-'MATRIZ (A)'!CJ28</f>
        <v>0</v>
      </c>
      <c r="CK28" s="33">
        <f>+'MATRIZ (I)'!CK28-'MATRIZ (A)'!CK28</f>
        <v>0</v>
      </c>
      <c r="CL28" s="33">
        <f>+'MATRIZ (I)'!CL28-'MATRIZ (A)'!CL28</f>
        <v>0</v>
      </c>
      <c r="CM28" s="33">
        <f>+'MATRIZ (I)'!CM28-'MATRIZ (A)'!CM28</f>
        <v>0</v>
      </c>
      <c r="CN28" s="33">
        <f>+'MATRIZ (I)'!CN28-'MATRIZ (A)'!CN28</f>
        <v>0</v>
      </c>
      <c r="CO28" s="33">
        <f>+'MATRIZ (I)'!CO28-'MATRIZ (A)'!CO28</f>
        <v>0</v>
      </c>
      <c r="CP28" s="33">
        <f>+'MATRIZ (I)'!CP28-'MATRIZ (A)'!CP28</f>
        <v>0</v>
      </c>
      <c r="CQ28" s="33">
        <f>+'MATRIZ (I)'!CQ28-'MATRIZ (A)'!CQ28</f>
        <v>0</v>
      </c>
      <c r="CR28" s="33">
        <f>+'MATRIZ (I)'!CR28-'MATRIZ (A)'!CR28</f>
        <v>0</v>
      </c>
      <c r="CS28" s="33">
        <f>+'MATRIZ (I)'!CS28-'MATRIZ (A)'!CS28</f>
        <v>0</v>
      </c>
      <c r="CT28" s="33">
        <f>+'MATRIZ (I)'!CT28-'MATRIZ (A)'!CT28</f>
        <v>0</v>
      </c>
      <c r="CU28" s="33">
        <f>+'MATRIZ (I)'!CU28-'MATRIZ (A)'!CU28</f>
        <v>0</v>
      </c>
      <c r="CV28" s="33">
        <f>+'MATRIZ (I)'!CV28-'MATRIZ (A)'!CV28</f>
        <v>0</v>
      </c>
      <c r="CW28" s="33">
        <f>+'MATRIZ (I)'!CW28-'MATRIZ (A)'!CW28</f>
        <v>0</v>
      </c>
      <c r="CX28" s="33">
        <f>+'MATRIZ (I)'!CX28-'MATRIZ (A)'!CX28</f>
        <v>0</v>
      </c>
      <c r="CY28" s="33">
        <f>+'MATRIZ (I)'!CY28-'MATRIZ (A)'!CY28</f>
        <v>0</v>
      </c>
      <c r="CZ28" s="33">
        <f>+'MATRIZ (I)'!CZ28-'MATRIZ (A)'!CZ28</f>
        <v>0</v>
      </c>
      <c r="DA28" s="33">
        <f>+'MATRIZ (I)'!DA28-'MATRIZ (A)'!DA28</f>
        <v>0</v>
      </c>
      <c r="DB28" s="33">
        <f>+'MATRIZ (I)'!DB28-'MATRIZ (A)'!DB28</f>
        <v>0</v>
      </c>
      <c r="DC28" s="33">
        <f>+'MATRIZ (I)'!DC28-'MATRIZ (A)'!DC28</f>
        <v>0</v>
      </c>
      <c r="DD28" s="33">
        <f>+'MATRIZ (I)'!DD28-'MATRIZ (A)'!DD28</f>
        <v>0</v>
      </c>
      <c r="DE28" s="33">
        <f>+'MATRIZ (I)'!DE28-'MATRIZ (A)'!DE28</f>
        <v>0</v>
      </c>
      <c r="DF28" s="33">
        <f>+'MATRIZ (I)'!DF28-'MATRIZ (A)'!DF28</f>
        <v>-1.1764679185670405E-2</v>
      </c>
      <c r="DG28" s="33">
        <f>+'MATRIZ (I)'!DG28-'MATRIZ (A)'!DG28</f>
        <v>0</v>
      </c>
      <c r="DH28" s="33">
        <f>+'MATRIZ (I)'!DH28-'MATRIZ (A)'!DH28</f>
        <v>0</v>
      </c>
      <c r="DI28" s="33">
        <f>+'MATRIZ (I)'!DI28-'MATRIZ (A)'!DI28</f>
        <v>0</v>
      </c>
      <c r="DJ28" s="33">
        <f>+'MATRIZ (I)'!DJ28-'MATRIZ (A)'!DJ28</f>
        <v>0</v>
      </c>
      <c r="DK28" s="33">
        <f>+'MATRIZ (I)'!DK28-'MATRIZ (A)'!DK28</f>
        <v>0</v>
      </c>
      <c r="DL28" s="33">
        <f>+'MATRIZ (I)'!DL28-'MATRIZ (A)'!DL28</f>
        <v>0</v>
      </c>
      <c r="DM28" s="33">
        <f>+'MATRIZ (I)'!DM28-'MATRIZ (A)'!DM28</f>
        <v>0</v>
      </c>
      <c r="DN28" s="33">
        <f>+'MATRIZ (I)'!DN28-'MATRIZ (A)'!DN28</f>
        <v>0</v>
      </c>
      <c r="DO28" s="33">
        <f>+'MATRIZ (I)'!DO28-'MATRIZ (A)'!DO28</f>
        <v>0</v>
      </c>
      <c r="DP28" s="33">
        <f>+'MATRIZ (I)'!DP28-'MATRIZ (A)'!DP28</f>
        <v>0</v>
      </c>
      <c r="DQ28" s="33">
        <f>+'MATRIZ (I)'!DQ28-'MATRIZ (A)'!DQ28</f>
        <v>0</v>
      </c>
      <c r="DR28" s="33">
        <f>+'MATRIZ (I)'!DR28-'MATRIZ (A)'!DR28</f>
        <v>0</v>
      </c>
      <c r="DS28" s="33">
        <f>+'MATRIZ (I)'!DS28-'MATRIZ (A)'!DS28</f>
        <v>0</v>
      </c>
      <c r="DT28" s="33">
        <f>+'MATRIZ (I)'!DT28-'MATRIZ (A)'!DT28</f>
        <v>0</v>
      </c>
      <c r="DU28" s="33">
        <f>+'MATRIZ (I)'!DU28-'MATRIZ (A)'!DU28</f>
        <v>0</v>
      </c>
      <c r="DV28" s="33">
        <f>+'MATRIZ (I)'!DV28-'MATRIZ (A)'!DV28</f>
        <v>0</v>
      </c>
      <c r="DW28" s="33">
        <f>+'MATRIZ (I)'!DW28-'MATRIZ (A)'!DW28</f>
        <v>-5.7469340728479535E-8</v>
      </c>
      <c r="DX28" s="33">
        <f>+'MATRIZ (I)'!DX28-'MATRIZ (A)'!DX28</f>
        <v>0</v>
      </c>
      <c r="DY28" s="33">
        <f>+'MATRIZ (I)'!DY28-'MATRIZ (A)'!DY28</f>
        <v>0</v>
      </c>
      <c r="DZ28" s="33">
        <f>+'MATRIZ (I)'!DZ28-'MATRIZ (A)'!DZ28</f>
        <v>0</v>
      </c>
      <c r="EA28" s="33">
        <f>+'MATRIZ (I)'!EA28-'MATRIZ (A)'!EA28</f>
        <v>0</v>
      </c>
      <c r="EB28" s="33">
        <f>+'MATRIZ (I)'!EB28-'MATRIZ (A)'!EB28</f>
        <v>0</v>
      </c>
      <c r="EC28" s="33">
        <f>+'MATRIZ (I)'!EC28-'MATRIZ (A)'!EC28</f>
        <v>0</v>
      </c>
      <c r="ED28" s="33">
        <f>+'MATRIZ (I)'!ED28-'MATRIZ (A)'!ED28</f>
        <v>0</v>
      </c>
      <c r="EE28" s="33">
        <f>+'MATRIZ (I)'!EE28-'MATRIZ (A)'!EE28</f>
        <v>0</v>
      </c>
      <c r="EF28" s="33">
        <f>+'MATRIZ (I)'!EF28-'MATRIZ (A)'!EF28</f>
        <v>0</v>
      </c>
      <c r="EG28" s="33">
        <f>+'MATRIZ (I)'!EG28-'MATRIZ (A)'!EG28</f>
        <v>0</v>
      </c>
      <c r="EH28" s="33">
        <f>+'MATRIZ (I)'!EH28-'MATRIZ (A)'!EH28</f>
        <v>0</v>
      </c>
    </row>
    <row r="29" spans="1:138" s="7" customFormat="1" ht="21.95" customHeight="1" thickBot="1" x14ac:dyDescent="0.25">
      <c r="A29" s="137" t="s">
        <v>119</v>
      </c>
      <c r="B29" s="138" t="s">
        <v>120</v>
      </c>
      <c r="C29" s="33">
        <f>+'MATRIZ (I)'!C29-'MATRIZ (A)'!C29</f>
        <v>0</v>
      </c>
      <c r="D29" s="33">
        <f>+'MATRIZ (I)'!D29-'MATRIZ (A)'!D29</f>
        <v>0</v>
      </c>
      <c r="E29" s="33">
        <f>+'MATRIZ (I)'!E29-'MATRIZ (A)'!E29</f>
        <v>0</v>
      </c>
      <c r="F29" s="33">
        <f>+'MATRIZ (I)'!F29-'MATRIZ (A)'!F29</f>
        <v>0</v>
      </c>
      <c r="G29" s="33">
        <f>+'MATRIZ (I)'!G29-'MATRIZ (A)'!G29</f>
        <v>0</v>
      </c>
      <c r="H29" s="33">
        <f>+'MATRIZ (I)'!H29-'MATRIZ (A)'!H29</f>
        <v>0</v>
      </c>
      <c r="I29" s="33">
        <f>+'MATRIZ (I)'!I29-'MATRIZ (A)'!I29</f>
        <v>0</v>
      </c>
      <c r="J29" s="33">
        <f>+'MATRIZ (I)'!J29-'MATRIZ (A)'!J29</f>
        <v>0</v>
      </c>
      <c r="K29" s="33">
        <f>+'MATRIZ (I)'!K29-'MATRIZ (A)'!K29</f>
        <v>0</v>
      </c>
      <c r="L29" s="33">
        <f>+'MATRIZ (I)'!L29-'MATRIZ (A)'!L29</f>
        <v>0</v>
      </c>
      <c r="M29" s="33">
        <f>+'MATRIZ (I)'!M29-'MATRIZ (A)'!M29</f>
        <v>0</v>
      </c>
      <c r="N29" s="33">
        <f>+'MATRIZ (I)'!N29-'MATRIZ (A)'!N29</f>
        <v>0</v>
      </c>
      <c r="O29" s="33">
        <f>+'MATRIZ (I)'!O29-'MATRIZ (A)'!O29</f>
        <v>0</v>
      </c>
      <c r="P29" s="33">
        <f>+'MATRIZ (I)'!P29-'MATRIZ (A)'!P29</f>
        <v>0</v>
      </c>
      <c r="Q29" s="33">
        <f>+'MATRIZ (I)'!Q29-'MATRIZ (A)'!Q29</f>
        <v>0</v>
      </c>
      <c r="R29" s="33">
        <f>+'MATRIZ (I)'!R29-'MATRIZ (A)'!R29</f>
        <v>0</v>
      </c>
      <c r="S29" s="33">
        <f>+'MATRIZ (I)'!S29-'MATRIZ (A)'!S29</f>
        <v>0</v>
      </c>
      <c r="T29" s="33">
        <f>+'MATRIZ (I)'!T29-'MATRIZ (A)'!T29</f>
        <v>1</v>
      </c>
      <c r="U29" s="33">
        <f>+'MATRIZ (I)'!U29-'MATRIZ (A)'!U29</f>
        <v>0</v>
      </c>
      <c r="V29" s="33">
        <f>+'MATRIZ (I)'!V29-'MATRIZ (A)'!V29</f>
        <v>0</v>
      </c>
      <c r="W29" s="33">
        <f>+'MATRIZ (I)'!W29-'MATRIZ (A)'!W29</f>
        <v>-1.1174357026614335E-2</v>
      </c>
      <c r="X29" s="33">
        <f>+'MATRIZ (I)'!X29-'MATRIZ (A)'!X29</f>
        <v>0</v>
      </c>
      <c r="Y29" s="33">
        <f>+'MATRIZ (I)'!Y29-'MATRIZ (A)'!Y29</f>
        <v>0</v>
      </c>
      <c r="Z29" s="33">
        <f>+'MATRIZ (I)'!Z29-'MATRIZ (A)'!Z29</f>
        <v>0</v>
      </c>
      <c r="AA29" s="33">
        <f>+'MATRIZ (I)'!AA29-'MATRIZ (A)'!AA29</f>
        <v>0</v>
      </c>
      <c r="AB29" s="33">
        <f>+'MATRIZ (I)'!AB29-'MATRIZ (A)'!AB29</f>
        <v>0</v>
      </c>
      <c r="AC29" s="33">
        <f>+'MATRIZ (I)'!AC29-'MATRIZ (A)'!AC29</f>
        <v>0</v>
      </c>
      <c r="AD29" s="33">
        <f>+'MATRIZ (I)'!AD29-'MATRIZ (A)'!AD29</f>
        <v>0</v>
      </c>
      <c r="AE29" s="33">
        <f>+'MATRIZ (I)'!AE29-'MATRIZ (A)'!AE29</f>
        <v>0</v>
      </c>
      <c r="AF29" s="33">
        <f>+'MATRIZ (I)'!AF29-'MATRIZ (A)'!AF29</f>
        <v>0</v>
      </c>
      <c r="AG29" s="33">
        <f>+'MATRIZ (I)'!AG29-'MATRIZ (A)'!AG29</f>
        <v>0</v>
      </c>
      <c r="AH29" s="33">
        <f>+'MATRIZ (I)'!AH29-'MATRIZ (A)'!AH29</f>
        <v>0</v>
      </c>
      <c r="AI29" s="33">
        <f>+'MATRIZ (I)'!AI29-'MATRIZ (A)'!AI29</f>
        <v>0</v>
      </c>
      <c r="AJ29" s="33">
        <f>+'MATRIZ (I)'!AJ29-'MATRIZ (A)'!AJ29</f>
        <v>0</v>
      </c>
      <c r="AK29" s="33">
        <f>+'MATRIZ (I)'!AK29-'MATRIZ (A)'!AK29</f>
        <v>0</v>
      </c>
      <c r="AL29" s="33">
        <f>+'MATRIZ (I)'!AL29-'MATRIZ (A)'!AL29</f>
        <v>0</v>
      </c>
      <c r="AM29" s="33">
        <f>+'MATRIZ (I)'!AM29-'MATRIZ (A)'!AM29</f>
        <v>0</v>
      </c>
      <c r="AN29" s="33">
        <f>+'MATRIZ (I)'!AN29-'MATRIZ (A)'!AN29</f>
        <v>0</v>
      </c>
      <c r="AO29" s="33">
        <f>+'MATRIZ (I)'!AO29-'MATRIZ (A)'!AO29</f>
        <v>0</v>
      </c>
      <c r="AP29" s="33">
        <f>+'MATRIZ (I)'!AP29-'MATRIZ (A)'!AP29</f>
        <v>0</v>
      </c>
      <c r="AQ29" s="33">
        <f>+'MATRIZ (I)'!AQ29-'MATRIZ (A)'!AQ29</f>
        <v>-1.622824892533167E-2</v>
      </c>
      <c r="AR29" s="33">
        <f>+'MATRIZ (I)'!AR29-'MATRIZ (A)'!AR29</f>
        <v>0</v>
      </c>
      <c r="AS29" s="33">
        <f>+'MATRIZ (I)'!AS29-'MATRIZ (A)'!AS29</f>
        <v>-0.64266352035648677</v>
      </c>
      <c r="AT29" s="33">
        <f>+'MATRIZ (I)'!AT29-'MATRIZ (A)'!AT29</f>
        <v>0</v>
      </c>
      <c r="AU29" s="33">
        <f>+'MATRIZ (I)'!AU29-'MATRIZ (A)'!AU29</f>
        <v>0</v>
      </c>
      <c r="AV29" s="33">
        <f>+'MATRIZ (I)'!AV29-'MATRIZ (A)'!AV29</f>
        <v>0</v>
      </c>
      <c r="AW29" s="33">
        <f>+'MATRIZ (I)'!AW29-'MATRIZ (A)'!AW29</f>
        <v>0</v>
      </c>
      <c r="AX29" s="33">
        <f>+'MATRIZ (I)'!AX29-'MATRIZ (A)'!AX29</f>
        <v>0</v>
      </c>
      <c r="AY29" s="33">
        <f>+'MATRIZ (I)'!AY29-'MATRIZ (A)'!AY29</f>
        <v>0</v>
      </c>
      <c r="AZ29" s="33">
        <f>+'MATRIZ (I)'!AZ29-'MATRIZ (A)'!AZ29</f>
        <v>0</v>
      </c>
      <c r="BA29" s="33">
        <f>+'MATRIZ (I)'!BA29-'MATRIZ (A)'!BA29</f>
        <v>0</v>
      </c>
      <c r="BB29" s="33">
        <f>+'MATRIZ (I)'!BB29-'MATRIZ (A)'!BB29</f>
        <v>0</v>
      </c>
      <c r="BC29" s="33">
        <f>+'MATRIZ (I)'!BC29-'MATRIZ (A)'!BC29</f>
        <v>0</v>
      </c>
      <c r="BD29" s="33">
        <f>+'MATRIZ (I)'!BD29-'MATRIZ (A)'!BD29</f>
        <v>0</v>
      </c>
      <c r="BE29" s="33">
        <f>+'MATRIZ (I)'!BE29-'MATRIZ (A)'!BE29</f>
        <v>0</v>
      </c>
      <c r="BF29" s="33">
        <f>+'MATRIZ (I)'!BF29-'MATRIZ (A)'!BF29</f>
        <v>-9.8384289806794282E-8</v>
      </c>
      <c r="BG29" s="33">
        <f>+'MATRIZ (I)'!BG29-'MATRIZ (A)'!BG29</f>
        <v>0</v>
      </c>
      <c r="BH29" s="33">
        <f>+'MATRIZ (I)'!BH29-'MATRIZ (A)'!BH29</f>
        <v>0</v>
      </c>
      <c r="BI29" s="33">
        <f>+'MATRIZ (I)'!BI29-'MATRIZ (A)'!BI29</f>
        <v>0</v>
      </c>
      <c r="BJ29" s="33">
        <f>+'MATRIZ (I)'!BJ29-'MATRIZ (A)'!BJ29</f>
        <v>0</v>
      </c>
      <c r="BK29" s="33">
        <f>+'MATRIZ (I)'!BK29-'MATRIZ (A)'!BK29</f>
        <v>0</v>
      </c>
      <c r="BL29" s="33">
        <f>+'MATRIZ (I)'!BL29-'MATRIZ (A)'!BL29</f>
        <v>0</v>
      </c>
      <c r="BM29" s="33">
        <f>+'MATRIZ (I)'!BM29-'MATRIZ (A)'!BM29</f>
        <v>-5.4673109150173807E-8</v>
      </c>
      <c r="BN29" s="33">
        <f>+'MATRIZ (I)'!BN29-'MATRIZ (A)'!BN29</f>
        <v>0</v>
      </c>
      <c r="BO29" s="33">
        <f>+'MATRIZ (I)'!BO29-'MATRIZ (A)'!BO29</f>
        <v>0</v>
      </c>
      <c r="BP29" s="33">
        <f>+'MATRIZ (I)'!BP29-'MATRIZ (A)'!BP29</f>
        <v>0</v>
      </c>
      <c r="BQ29" s="33">
        <f>+'MATRIZ (I)'!BQ29-'MATRIZ (A)'!BQ29</f>
        <v>0</v>
      </c>
      <c r="BR29" s="33">
        <f>+'MATRIZ (I)'!BR29-'MATRIZ (A)'!BR29</f>
        <v>-1.8885437788531198E-7</v>
      </c>
      <c r="BS29" s="33">
        <f>+'MATRIZ (I)'!BS29-'MATRIZ (A)'!BS29</f>
        <v>0</v>
      </c>
      <c r="BT29" s="33">
        <f>+'MATRIZ (I)'!BT29-'MATRIZ (A)'!BT29</f>
        <v>0</v>
      </c>
      <c r="BU29" s="33">
        <f>+'MATRIZ (I)'!BU29-'MATRIZ (A)'!BU29</f>
        <v>0</v>
      </c>
      <c r="BV29" s="33">
        <f>+'MATRIZ (I)'!BV29-'MATRIZ (A)'!BV29</f>
        <v>0</v>
      </c>
      <c r="BW29" s="33">
        <f>+'MATRIZ (I)'!BW29-'MATRIZ (A)'!BW29</f>
        <v>0</v>
      </c>
      <c r="BX29" s="33">
        <f>+'MATRIZ (I)'!BX29-'MATRIZ (A)'!BX29</f>
        <v>0</v>
      </c>
      <c r="BY29" s="33">
        <f>+'MATRIZ (I)'!BY29-'MATRIZ (A)'!BY29</f>
        <v>0</v>
      </c>
      <c r="BZ29" s="33">
        <f>+'MATRIZ (I)'!BZ29-'MATRIZ (A)'!BZ29</f>
        <v>0</v>
      </c>
      <c r="CA29" s="33">
        <f>+'MATRIZ (I)'!CA29-'MATRIZ (A)'!CA29</f>
        <v>-2.2292195733658949E-6</v>
      </c>
      <c r="CB29" s="33">
        <f>+'MATRIZ (I)'!CB29-'MATRIZ (A)'!CB29</f>
        <v>0</v>
      </c>
      <c r="CC29" s="33">
        <f>+'MATRIZ (I)'!CC29-'MATRIZ (A)'!CC29</f>
        <v>0</v>
      </c>
      <c r="CD29" s="33">
        <f>+'MATRIZ (I)'!CD29-'MATRIZ (A)'!CD29</f>
        <v>0</v>
      </c>
      <c r="CE29" s="33">
        <f>+'MATRIZ (I)'!CE29-'MATRIZ (A)'!CE29</f>
        <v>0</v>
      </c>
      <c r="CF29" s="33">
        <f>+'MATRIZ (I)'!CF29-'MATRIZ (A)'!CF29</f>
        <v>0</v>
      </c>
      <c r="CG29" s="33">
        <f>+'MATRIZ (I)'!CG29-'MATRIZ (A)'!CG29</f>
        <v>-6.6380825897326689E-9</v>
      </c>
      <c r="CH29" s="33">
        <f>+'MATRIZ (I)'!CH29-'MATRIZ (A)'!CH29</f>
        <v>0</v>
      </c>
      <c r="CI29" s="33">
        <f>+'MATRIZ (I)'!CI29-'MATRIZ (A)'!CI29</f>
        <v>0</v>
      </c>
      <c r="CJ29" s="33">
        <f>+'MATRIZ (I)'!CJ29-'MATRIZ (A)'!CJ29</f>
        <v>0</v>
      </c>
      <c r="CK29" s="33">
        <f>+'MATRIZ (I)'!CK29-'MATRIZ (A)'!CK29</f>
        <v>0</v>
      </c>
      <c r="CL29" s="33">
        <f>+'MATRIZ (I)'!CL29-'MATRIZ (A)'!CL29</f>
        <v>0</v>
      </c>
      <c r="CM29" s="33">
        <f>+'MATRIZ (I)'!CM29-'MATRIZ (A)'!CM29</f>
        <v>0</v>
      </c>
      <c r="CN29" s="33">
        <f>+'MATRIZ (I)'!CN29-'MATRIZ (A)'!CN29</f>
        <v>0</v>
      </c>
      <c r="CO29" s="33">
        <f>+'MATRIZ (I)'!CO29-'MATRIZ (A)'!CO29</f>
        <v>0</v>
      </c>
      <c r="CP29" s="33">
        <f>+'MATRIZ (I)'!CP29-'MATRIZ (A)'!CP29</f>
        <v>0</v>
      </c>
      <c r="CQ29" s="33">
        <f>+'MATRIZ (I)'!CQ29-'MATRIZ (A)'!CQ29</f>
        <v>-4.569035859271323E-11</v>
      </c>
      <c r="CR29" s="33">
        <f>+'MATRIZ (I)'!CR29-'MATRIZ (A)'!CR29</f>
        <v>0</v>
      </c>
      <c r="CS29" s="33">
        <f>+'MATRIZ (I)'!CS29-'MATRIZ (A)'!CS29</f>
        <v>0</v>
      </c>
      <c r="CT29" s="33">
        <f>+'MATRIZ (I)'!CT29-'MATRIZ (A)'!CT29</f>
        <v>0</v>
      </c>
      <c r="CU29" s="33">
        <f>+'MATRIZ (I)'!CU29-'MATRIZ (A)'!CU29</f>
        <v>0</v>
      </c>
      <c r="CV29" s="33">
        <f>+'MATRIZ (I)'!CV29-'MATRIZ (A)'!CV29</f>
        <v>0</v>
      </c>
      <c r="CW29" s="33">
        <f>+'MATRIZ (I)'!CW29-'MATRIZ (A)'!CW29</f>
        <v>0</v>
      </c>
      <c r="CX29" s="33">
        <f>+'MATRIZ (I)'!CX29-'MATRIZ (A)'!CX29</f>
        <v>-1.7111699833936849E-6</v>
      </c>
      <c r="CY29" s="33">
        <f>+'MATRIZ (I)'!CY29-'MATRIZ (A)'!CY29</f>
        <v>0</v>
      </c>
      <c r="CZ29" s="33">
        <f>+'MATRIZ (I)'!CZ29-'MATRIZ (A)'!CZ29</f>
        <v>0</v>
      </c>
      <c r="DA29" s="33">
        <f>+'MATRIZ (I)'!DA29-'MATRIZ (A)'!DA29</f>
        <v>0</v>
      </c>
      <c r="DB29" s="33">
        <f>+'MATRIZ (I)'!DB29-'MATRIZ (A)'!DB29</f>
        <v>0</v>
      </c>
      <c r="DC29" s="33">
        <f>+'MATRIZ (I)'!DC29-'MATRIZ (A)'!DC29</f>
        <v>0</v>
      </c>
      <c r="DD29" s="33">
        <f>+'MATRIZ (I)'!DD29-'MATRIZ (A)'!DD29</f>
        <v>0</v>
      </c>
      <c r="DE29" s="33">
        <f>+'MATRIZ (I)'!DE29-'MATRIZ (A)'!DE29</f>
        <v>0</v>
      </c>
      <c r="DF29" s="33">
        <f>+'MATRIZ (I)'!DF29-'MATRIZ (A)'!DF29</f>
        <v>-6.500977847406466E-8</v>
      </c>
      <c r="DG29" s="33">
        <f>+'MATRIZ (I)'!DG29-'MATRIZ (A)'!DG29</f>
        <v>0</v>
      </c>
      <c r="DH29" s="33">
        <f>+'MATRIZ (I)'!DH29-'MATRIZ (A)'!DH29</f>
        <v>0</v>
      </c>
      <c r="DI29" s="33">
        <f>+'MATRIZ (I)'!DI29-'MATRIZ (A)'!DI29</f>
        <v>0</v>
      </c>
      <c r="DJ29" s="33">
        <f>+'MATRIZ (I)'!DJ29-'MATRIZ (A)'!DJ29</f>
        <v>0</v>
      </c>
      <c r="DK29" s="33">
        <f>+'MATRIZ (I)'!DK29-'MATRIZ (A)'!DK29</f>
        <v>0</v>
      </c>
      <c r="DL29" s="33">
        <f>+'MATRIZ (I)'!DL29-'MATRIZ (A)'!DL29</f>
        <v>0</v>
      </c>
      <c r="DM29" s="33">
        <f>+'MATRIZ (I)'!DM29-'MATRIZ (A)'!DM29</f>
        <v>0</v>
      </c>
      <c r="DN29" s="33">
        <f>+'MATRIZ (I)'!DN29-'MATRIZ (A)'!DN29</f>
        <v>0</v>
      </c>
      <c r="DO29" s="33">
        <f>+'MATRIZ (I)'!DO29-'MATRIZ (A)'!DO29</f>
        <v>0</v>
      </c>
      <c r="DP29" s="33">
        <f>+'MATRIZ (I)'!DP29-'MATRIZ (A)'!DP29</f>
        <v>0</v>
      </c>
      <c r="DQ29" s="33">
        <f>+'MATRIZ (I)'!DQ29-'MATRIZ (A)'!DQ29</f>
        <v>0</v>
      </c>
      <c r="DR29" s="33">
        <f>+'MATRIZ (I)'!DR29-'MATRIZ (A)'!DR29</f>
        <v>0</v>
      </c>
      <c r="DS29" s="33">
        <f>+'MATRIZ (I)'!DS29-'MATRIZ (A)'!DS29</f>
        <v>-2.2794040841172975E-5</v>
      </c>
      <c r="DT29" s="33">
        <f>+'MATRIZ (I)'!DT29-'MATRIZ (A)'!DT29</f>
        <v>0</v>
      </c>
      <c r="DU29" s="33">
        <f>+'MATRIZ (I)'!DU29-'MATRIZ (A)'!DU29</f>
        <v>0</v>
      </c>
      <c r="DV29" s="33">
        <f>+'MATRIZ (I)'!DV29-'MATRIZ (A)'!DV29</f>
        <v>-2.1039581045098606E-6</v>
      </c>
      <c r="DW29" s="33">
        <f>+'MATRIZ (I)'!DW29-'MATRIZ (A)'!DW29</f>
        <v>0</v>
      </c>
      <c r="DX29" s="33">
        <f>+'MATRIZ (I)'!DX29-'MATRIZ (A)'!DX29</f>
        <v>0</v>
      </c>
      <c r="DY29" s="33">
        <f>+'MATRIZ (I)'!DY29-'MATRIZ (A)'!DY29</f>
        <v>0</v>
      </c>
      <c r="DZ29" s="33">
        <f>+'MATRIZ (I)'!DZ29-'MATRIZ (A)'!DZ29</f>
        <v>0</v>
      </c>
      <c r="EA29" s="33">
        <f>+'MATRIZ (I)'!EA29-'MATRIZ (A)'!EA29</f>
        <v>0</v>
      </c>
      <c r="EB29" s="33">
        <f>+'MATRIZ (I)'!EB29-'MATRIZ (A)'!EB29</f>
        <v>0</v>
      </c>
      <c r="EC29" s="33">
        <f>+'MATRIZ (I)'!EC29-'MATRIZ (A)'!EC29</f>
        <v>0</v>
      </c>
      <c r="ED29" s="33">
        <f>+'MATRIZ (I)'!ED29-'MATRIZ (A)'!ED29</f>
        <v>0</v>
      </c>
      <c r="EE29" s="33">
        <f>+'MATRIZ (I)'!EE29-'MATRIZ (A)'!EE29</f>
        <v>0</v>
      </c>
      <c r="EF29" s="33">
        <f>+'MATRIZ (I)'!EF29-'MATRIZ (A)'!EF29</f>
        <v>0</v>
      </c>
      <c r="EG29" s="33">
        <f>+'MATRIZ (I)'!EG29-'MATRIZ (A)'!EG29</f>
        <v>0</v>
      </c>
      <c r="EH29" s="33">
        <f>+'MATRIZ (I)'!EH29-'MATRIZ (A)'!EH29</f>
        <v>0</v>
      </c>
    </row>
    <row r="30" spans="1:138" s="7" customFormat="1" ht="21.95" customHeight="1" thickBot="1" x14ac:dyDescent="0.25">
      <c r="A30" s="137" t="s">
        <v>121</v>
      </c>
      <c r="B30" s="138" t="s">
        <v>122</v>
      </c>
      <c r="C30" s="33">
        <f>+'MATRIZ (I)'!C30-'MATRIZ (A)'!C30</f>
        <v>0</v>
      </c>
      <c r="D30" s="33">
        <f>+'MATRIZ (I)'!D30-'MATRIZ (A)'!D30</f>
        <v>0</v>
      </c>
      <c r="E30" s="33">
        <f>+'MATRIZ (I)'!E30-'MATRIZ (A)'!E30</f>
        <v>0</v>
      </c>
      <c r="F30" s="33">
        <f>+'MATRIZ (I)'!F30-'MATRIZ (A)'!F30</f>
        <v>0</v>
      </c>
      <c r="G30" s="33">
        <f>+'MATRIZ (I)'!G30-'MATRIZ (A)'!G30</f>
        <v>-1.8369450262745106E-2</v>
      </c>
      <c r="H30" s="33">
        <f>+'MATRIZ (I)'!H30-'MATRIZ (A)'!H30</f>
        <v>0</v>
      </c>
      <c r="I30" s="33">
        <f>+'MATRIZ (I)'!I30-'MATRIZ (A)'!I30</f>
        <v>0</v>
      </c>
      <c r="J30" s="33">
        <f>+'MATRIZ (I)'!J30-'MATRIZ (A)'!J30</f>
        <v>0</v>
      </c>
      <c r="K30" s="33">
        <f>+'MATRIZ (I)'!K30-'MATRIZ (A)'!K30</f>
        <v>0</v>
      </c>
      <c r="L30" s="33">
        <f>+'MATRIZ (I)'!L30-'MATRIZ (A)'!L30</f>
        <v>0</v>
      </c>
      <c r="M30" s="33">
        <f>+'MATRIZ (I)'!M30-'MATRIZ (A)'!M30</f>
        <v>0</v>
      </c>
      <c r="N30" s="33">
        <f>+'MATRIZ (I)'!N30-'MATRIZ (A)'!N30</f>
        <v>0</v>
      </c>
      <c r="O30" s="33">
        <f>+'MATRIZ (I)'!O30-'MATRIZ (A)'!O30</f>
        <v>0</v>
      </c>
      <c r="P30" s="33">
        <f>+'MATRIZ (I)'!P30-'MATRIZ (A)'!P30</f>
        <v>0</v>
      </c>
      <c r="Q30" s="33">
        <f>+'MATRIZ (I)'!Q30-'MATRIZ (A)'!Q30</f>
        <v>0</v>
      </c>
      <c r="R30" s="33">
        <f>+'MATRIZ (I)'!R30-'MATRIZ (A)'!R30</f>
        <v>0</v>
      </c>
      <c r="S30" s="33">
        <f>+'MATRIZ (I)'!S30-'MATRIZ (A)'!S30</f>
        <v>0</v>
      </c>
      <c r="T30" s="33">
        <f>+'MATRIZ (I)'!T30-'MATRIZ (A)'!T30</f>
        <v>0</v>
      </c>
      <c r="U30" s="33">
        <f>+'MATRIZ (I)'!U30-'MATRIZ (A)'!U30</f>
        <v>0.9990460375516268</v>
      </c>
      <c r="V30" s="33">
        <f>+'MATRIZ (I)'!V30-'MATRIZ (A)'!V30</f>
        <v>0</v>
      </c>
      <c r="W30" s="33">
        <f>+'MATRIZ (I)'!W30-'MATRIZ (A)'!W30</f>
        <v>0</v>
      </c>
      <c r="X30" s="33">
        <f>+'MATRIZ (I)'!X30-'MATRIZ (A)'!X30</f>
        <v>-5.4354590971285398E-6</v>
      </c>
      <c r="Y30" s="33">
        <f>+'MATRIZ (I)'!Y30-'MATRIZ (A)'!Y30</f>
        <v>0</v>
      </c>
      <c r="Z30" s="33">
        <f>+'MATRIZ (I)'!Z30-'MATRIZ (A)'!Z30</f>
        <v>0</v>
      </c>
      <c r="AA30" s="33">
        <f>+'MATRIZ (I)'!AA30-'MATRIZ (A)'!AA30</f>
        <v>0</v>
      </c>
      <c r="AB30" s="33">
        <f>+'MATRIZ (I)'!AB30-'MATRIZ (A)'!AB30</f>
        <v>0</v>
      </c>
      <c r="AC30" s="33">
        <f>+'MATRIZ (I)'!AC30-'MATRIZ (A)'!AC30</f>
        <v>0</v>
      </c>
      <c r="AD30" s="33">
        <f>+'MATRIZ (I)'!AD30-'MATRIZ (A)'!AD30</f>
        <v>-1.5884542339394537E-3</v>
      </c>
      <c r="AE30" s="33">
        <f>+'MATRIZ (I)'!AE30-'MATRIZ (A)'!AE30</f>
        <v>0</v>
      </c>
      <c r="AF30" s="33">
        <f>+'MATRIZ (I)'!AF30-'MATRIZ (A)'!AF30</f>
        <v>0</v>
      </c>
      <c r="AG30" s="33">
        <f>+'MATRIZ (I)'!AG30-'MATRIZ (A)'!AG30</f>
        <v>0</v>
      </c>
      <c r="AH30" s="33">
        <f>+'MATRIZ (I)'!AH30-'MATRIZ (A)'!AH30</f>
        <v>0</v>
      </c>
      <c r="AI30" s="33">
        <f>+'MATRIZ (I)'!AI30-'MATRIZ (A)'!AI30</f>
        <v>-1.240561044489439E-4</v>
      </c>
      <c r="AJ30" s="33">
        <f>+'MATRIZ (I)'!AJ30-'MATRIZ (A)'!AJ30</f>
        <v>0</v>
      </c>
      <c r="AK30" s="33">
        <f>+'MATRIZ (I)'!AK30-'MATRIZ (A)'!AK30</f>
        <v>-4.1343199667793901E-2</v>
      </c>
      <c r="AL30" s="33">
        <f>+'MATRIZ (I)'!AL30-'MATRIZ (A)'!AL30</f>
        <v>0</v>
      </c>
      <c r="AM30" s="33">
        <f>+'MATRIZ (I)'!AM30-'MATRIZ (A)'!AM30</f>
        <v>-3.5455948300270896E-4</v>
      </c>
      <c r="AN30" s="33">
        <f>+'MATRIZ (I)'!AN30-'MATRIZ (A)'!AN30</f>
        <v>0</v>
      </c>
      <c r="AO30" s="33">
        <f>+'MATRIZ (I)'!AO30-'MATRIZ (A)'!AO30</f>
        <v>-2.1577579837799308E-4</v>
      </c>
      <c r="AP30" s="33">
        <f>+'MATRIZ (I)'!AP30-'MATRIZ (A)'!AP30</f>
        <v>-3.3786285568563961E-4</v>
      </c>
      <c r="AQ30" s="33">
        <f>+'MATRIZ (I)'!AQ30-'MATRIZ (A)'!AQ30</f>
        <v>-2.8030513579074313E-5</v>
      </c>
      <c r="AR30" s="33">
        <f>+'MATRIZ (I)'!AR30-'MATRIZ (A)'!AR30</f>
        <v>0</v>
      </c>
      <c r="AS30" s="33">
        <f>+'MATRIZ (I)'!AS30-'MATRIZ (A)'!AS30</f>
        <v>0</v>
      </c>
      <c r="AT30" s="33">
        <f>+'MATRIZ (I)'!AT30-'MATRIZ (A)'!AT30</f>
        <v>0</v>
      </c>
      <c r="AU30" s="33">
        <f>+'MATRIZ (I)'!AU30-'MATRIZ (A)'!AU30</f>
        <v>-8.6486868427188815E-4</v>
      </c>
      <c r="AV30" s="33">
        <f>+'MATRIZ (I)'!AV30-'MATRIZ (A)'!AV30</f>
        <v>0</v>
      </c>
      <c r="AW30" s="33">
        <f>+'MATRIZ (I)'!AW30-'MATRIZ (A)'!AW30</f>
        <v>0</v>
      </c>
      <c r="AX30" s="33">
        <f>+'MATRIZ (I)'!AX30-'MATRIZ (A)'!AX30</f>
        <v>0</v>
      </c>
      <c r="AY30" s="33">
        <f>+'MATRIZ (I)'!AY30-'MATRIZ (A)'!AY30</f>
        <v>0</v>
      </c>
      <c r="AZ30" s="33">
        <f>+'MATRIZ (I)'!AZ30-'MATRIZ (A)'!AZ30</f>
        <v>-1.6423018085062724E-4</v>
      </c>
      <c r="BA30" s="33">
        <f>+'MATRIZ (I)'!BA30-'MATRIZ (A)'!BA30</f>
        <v>0</v>
      </c>
      <c r="BB30" s="33">
        <f>+'MATRIZ (I)'!BB30-'MATRIZ (A)'!BB30</f>
        <v>0</v>
      </c>
      <c r="BC30" s="33">
        <f>+'MATRIZ (I)'!BC30-'MATRIZ (A)'!BC30</f>
        <v>0</v>
      </c>
      <c r="BD30" s="33">
        <f>+'MATRIZ (I)'!BD30-'MATRIZ (A)'!BD30</f>
        <v>0</v>
      </c>
      <c r="BE30" s="33">
        <f>+'MATRIZ (I)'!BE30-'MATRIZ (A)'!BE30</f>
        <v>0</v>
      </c>
      <c r="BF30" s="33">
        <f>+'MATRIZ (I)'!BF30-'MATRIZ (A)'!BF30</f>
        <v>-2.5372840900807422E-7</v>
      </c>
      <c r="BG30" s="33">
        <f>+'MATRIZ (I)'!BG30-'MATRIZ (A)'!BG30</f>
        <v>0</v>
      </c>
      <c r="BH30" s="33">
        <f>+'MATRIZ (I)'!BH30-'MATRIZ (A)'!BH30</f>
        <v>-5.4715545669503142E-4</v>
      </c>
      <c r="BI30" s="33">
        <f>+'MATRIZ (I)'!BI30-'MATRIZ (A)'!BI30</f>
        <v>0</v>
      </c>
      <c r="BJ30" s="33">
        <f>+'MATRIZ (I)'!BJ30-'MATRIZ (A)'!BJ30</f>
        <v>0</v>
      </c>
      <c r="BK30" s="33">
        <f>+'MATRIZ (I)'!BK30-'MATRIZ (A)'!BK30</f>
        <v>0</v>
      </c>
      <c r="BL30" s="33">
        <f>+'MATRIZ (I)'!BL30-'MATRIZ (A)'!BL30</f>
        <v>0</v>
      </c>
      <c r="BM30" s="33">
        <f>+'MATRIZ (I)'!BM30-'MATRIZ (A)'!BM30</f>
        <v>-1.4099935088661276E-7</v>
      </c>
      <c r="BN30" s="33">
        <f>+'MATRIZ (I)'!BN30-'MATRIZ (A)'!BN30</f>
        <v>0</v>
      </c>
      <c r="BO30" s="33">
        <f>+'MATRIZ (I)'!BO30-'MATRIZ (A)'!BO30</f>
        <v>0</v>
      </c>
      <c r="BP30" s="33">
        <f>+'MATRIZ (I)'!BP30-'MATRIZ (A)'!BP30</f>
        <v>0</v>
      </c>
      <c r="BQ30" s="33">
        <f>+'MATRIZ (I)'!BQ30-'MATRIZ (A)'!BQ30</f>
        <v>0</v>
      </c>
      <c r="BR30" s="33">
        <f>+'MATRIZ (I)'!BR30-'MATRIZ (A)'!BR30</f>
        <v>-4.8704646777600358E-7</v>
      </c>
      <c r="BS30" s="33">
        <f>+'MATRIZ (I)'!BS30-'MATRIZ (A)'!BS30</f>
        <v>0</v>
      </c>
      <c r="BT30" s="33">
        <f>+'MATRIZ (I)'!BT30-'MATRIZ (A)'!BT30</f>
        <v>0</v>
      </c>
      <c r="BU30" s="33">
        <f>+'MATRIZ (I)'!BU30-'MATRIZ (A)'!BU30</f>
        <v>0</v>
      </c>
      <c r="BV30" s="33">
        <f>+'MATRIZ (I)'!BV30-'MATRIZ (A)'!BV30</f>
        <v>0</v>
      </c>
      <c r="BW30" s="33">
        <f>+'MATRIZ (I)'!BW30-'MATRIZ (A)'!BW30</f>
        <v>0</v>
      </c>
      <c r="BX30" s="33">
        <f>+'MATRIZ (I)'!BX30-'MATRIZ (A)'!BX30</f>
        <v>-9.903751787354311E-7</v>
      </c>
      <c r="BY30" s="33">
        <f>+'MATRIZ (I)'!BY30-'MATRIZ (A)'!BY30</f>
        <v>0</v>
      </c>
      <c r="BZ30" s="33">
        <f>+'MATRIZ (I)'!BZ30-'MATRIZ (A)'!BZ30</f>
        <v>0</v>
      </c>
      <c r="CA30" s="33">
        <f>+'MATRIZ (I)'!CA30-'MATRIZ (A)'!CA30</f>
        <v>-5.7490513657265427E-6</v>
      </c>
      <c r="CB30" s="33">
        <f>+'MATRIZ (I)'!CB30-'MATRIZ (A)'!CB30</f>
        <v>0</v>
      </c>
      <c r="CC30" s="33">
        <f>+'MATRIZ (I)'!CC30-'MATRIZ (A)'!CC30</f>
        <v>0</v>
      </c>
      <c r="CD30" s="33">
        <f>+'MATRIZ (I)'!CD30-'MATRIZ (A)'!CD30</f>
        <v>0</v>
      </c>
      <c r="CE30" s="33">
        <f>+'MATRIZ (I)'!CE30-'MATRIZ (A)'!CE30</f>
        <v>0</v>
      </c>
      <c r="CF30" s="33">
        <f>+'MATRIZ (I)'!CF30-'MATRIZ (A)'!CF30</f>
        <v>0</v>
      </c>
      <c r="CG30" s="33">
        <f>+'MATRIZ (I)'!CG30-'MATRIZ (A)'!CG30</f>
        <v>-1.7119299612413869E-8</v>
      </c>
      <c r="CH30" s="33">
        <f>+'MATRIZ (I)'!CH30-'MATRIZ (A)'!CH30</f>
        <v>0</v>
      </c>
      <c r="CI30" s="33">
        <f>+'MATRIZ (I)'!CI30-'MATRIZ (A)'!CI30</f>
        <v>0</v>
      </c>
      <c r="CJ30" s="33">
        <f>+'MATRIZ (I)'!CJ30-'MATRIZ (A)'!CJ30</f>
        <v>0</v>
      </c>
      <c r="CK30" s="33">
        <f>+'MATRIZ (I)'!CK30-'MATRIZ (A)'!CK30</f>
        <v>0</v>
      </c>
      <c r="CL30" s="33">
        <f>+'MATRIZ (I)'!CL30-'MATRIZ (A)'!CL30</f>
        <v>0</v>
      </c>
      <c r="CM30" s="33">
        <f>+'MATRIZ (I)'!CM30-'MATRIZ (A)'!CM30</f>
        <v>0</v>
      </c>
      <c r="CN30" s="33">
        <f>+'MATRIZ (I)'!CN30-'MATRIZ (A)'!CN30</f>
        <v>0</v>
      </c>
      <c r="CO30" s="33">
        <f>+'MATRIZ (I)'!CO30-'MATRIZ (A)'!CO30</f>
        <v>0</v>
      </c>
      <c r="CP30" s="33">
        <f>+'MATRIZ (I)'!CP30-'MATRIZ (A)'!CP30</f>
        <v>0</v>
      </c>
      <c r="CQ30" s="33">
        <f>+'MATRIZ (I)'!CQ30-'MATRIZ (A)'!CQ30</f>
        <v>-1.3324298897750845E-3</v>
      </c>
      <c r="CR30" s="33">
        <f>+'MATRIZ (I)'!CR30-'MATRIZ (A)'!CR30</f>
        <v>-2.4177340118534648E-3</v>
      </c>
      <c r="CS30" s="33">
        <f>+'MATRIZ (I)'!CS30-'MATRIZ (A)'!CS30</f>
        <v>-1.0405716830936879E-6</v>
      </c>
      <c r="CT30" s="33">
        <f>+'MATRIZ (I)'!CT30-'MATRIZ (A)'!CT30</f>
        <v>-5.8694445288299663E-7</v>
      </c>
      <c r="CU30" s="33">
        <f>+'MATRIZ (I)'!CU30-'MATRIZ (A)'!CU30</f>
        <v>0</v>
      </c>
      <c r="CV30" s="33">
        <f>+'MATRIZ (I)'!CV30-'MATRIZ (A)'!CV30</f>
        <v>0</v>
      </c>
      <c r="CW30" s="33">
        <f>+'MATRIZ (I)'!CW30-'MATRIZ (A)'!CW30</f>
        <v>0</v>
      </c>
      <c r="CX30" s="33">
        <f>+'MATRIZ (I)'!CX30-'MATRIZ (A)'!CX30</f>
        <v>-4.4130260865985235E-6</v>
      </c>
      <c r="CY30" s="33">
        <f>+'MATRIZ (I)'!CY30-'MATRIZ (A)'!CY30</f>
        <v>0</v>
      </c>
      <c r="CZ30" s="33">
        <f>+'MATRIZ (I)'!CZ30-'MATRIZ (A)'!CZ30</f>
        <v>0</v>
      </c>
      <c r="DA30" s="33">
        <f>+'MATRIZ (I)'!DA30-'MATRIZ (A)'!DA30</f>
        <v>0</v>
      </c>
      <c r="DB30" s="33">
        <f>+'MATRIZ (I)'!DB30-'MATRIZ (A)'!DB30</f>
        <v>0</v>
      </c>
      <c r="DC30" s="33">
        <f>+'MATRIZ (I)'!DC30-'MATRIZ (A)'!DC30</f>
        <v>0</v>
      </c>
      <c r="DD30" s="33">
        <f>+'MATRIZ (I)'!DD30-'MATRIZ (A)'!DD30</f>
        <v>0</v>
      </c>
      <c r="DE30" s="33">
        <f>+'MATRIZ (I)'!DE30-'MATRIZ (A)'!DE30</f>
        <v>0</v>
      </c>
      <c r="DF30" s="33">
        <f>+'MATRIZ (I)'!DF30-'MATRIZ (A)'!DF30</f>
        <v>-1.6765712996032286E-7</v>
      </c>
      <c r="DG30" s="33">
        <f>+'MATRIZ (I)'!DG30-'MATRIZ (A)'!DG30</f>
        <v>0</v>
      </c>
      <c r="DH30" s="33">
        <f>+'MATRIZ (I)'!DH30-'MATRIZ (A)'!DH30</f>
        <v>0</v>
      </c>
      <c r="DI30" s="33">
        <f>+'MATRIZ (I)'!DI30-'MATRIZ (A)'!DI30</f>
        <v>0</v>
      </c>
      <c r="DJ30" s="33">
        <f>+'MATRIZ (I)'!DJ30-'MATRIZ (A)'!DJ30</f>
        <v>0</v>
      </c>
      <c r="DK30" s="33">
        <f>+'MATRIZ (I)'!DK30-'MATRIZ (A)'!DK30</f>
        <v>0</v>
      </c>
      <c r="DL30" s="33">
        <f>+'MATRIZ (I)'!DL30-'MATRIZ (A)'!DL30</f>
        <v>0</v>
      </c>
      <c r="DM30" s="33">
        <f>+'MATRIZ (I)'!DM30-'MATRIZ (A)'!DM30</f>
        <v>0</v>
      </c>
      <c r="DN30" s="33">
        <f>+'MATRIZ (I)'!DN30-'MATRIZ (A)'!DN30</f>
        <v>0</v>
      </c>
      <c r="DO30" s="33">
        <f>+'MATRIZ (I)'!DO30-'MATRIZ (A)'!DO30</f>
        <v>0</v>
      </c>
      <c r="DP30" s="33">
        <f>+'MATRIZ (I)'!DP30-'MATRIZ (A)'!DP30</f>
        <v>0</v>
      </c>
      <c r="DQ30" s="33">
        <f>+'MATRIZ (I)'!DQ30-'MATRIZ (A)'!DQ30</f>
        <v>0</v>
      </c>
      <c r="DR30" s="33">
        <f>+'MATRIZ (I)'!DR30-'MATRIZ (A)'!DR30</f>
        <v>0</v>
      </c>
      <c r="DS30" s="33">
        <f>+'MATRIZ (I)'!DS30-'MATRIZ (A)'!DS30</f>
        <v>-5.8784748346036084E-5</v>
      </c>
      <c r="DT30" s="33">
        <f>+'MATRIZ (I)'!DT30-'MATRIZ (A)'!DT30</f>
        <v>-3.4582959748253851E-4</v>
      </c>
      <c r="DU30" s="33">
        <f>+'MATRIZ (I)'!DU30-'MATRIZ (A)'!DU30</f>
        <v>0</v>
      </c>
      <c r="DV30" s="33">
        <f>+'MATRIZ (I)'!DV30-'MATRIZ (A)'!DV30</f>
        <v>-1.0547334199418957E-3</v>
      </c>
      <c r="DW30" s="33">
        <f>+'MATRIZ (I)'!DW30-'MATRIZ (A)'!DW30</f>
        <v>-1.380755938262157E-3</v>
      </c>
      <c r="DX30" s="33">
        <f>+'MATRIZ (I)'!DX30-'MATRIZ (A)'!DX30</f>
        <v>0</v>
      </c>
      <c r="DY30" s="33">
        <f>+'MATRIZ (I)'!DY30-'MATRIZ (A)'!DY30</f>
        <v>0</v>
      </c>
      <c r="DZ30" s="33">
        <f>+'MATRIZ (I)'!DZ30-'MATRIZ (A)'!DZ30</f>
        <v>-5.2959788053521791E-5</v>
      </c>
      <c r="EA30" s="33">
        <f>+'MATRIZ (I)'!EA30-'MATRIZ (A)'!EA30</f>
        <v>-4.488145035116103E-4</v>
      </c>
      <c r="EB30" s="33">
        <f>+'MATRIZ (I)'!EB30-'MATRIZ (A)'!EB30</f>
        <v>0</v>
      </c>
      <c r="EC30" s="33">
        <f>+'MATRIZ (I)'!EC30-'MATRIZ (A)'!EC30</f>
        <v>0</v>
      </c>
      <c r="ED30" s="33">
        <f>+'MATRIZ (I)'!ED30-'MATRIZ (A)'!ED30</f>
        <v>0</v>
      </c>
      <c r="EE30" s="33">
        <f>+'MATRIZ (I)'!EE30-'MATRIZ (A)'!EE30</f>
        <v>0</v>
      </c>
      <c r="EF30" s="33">
        <f>+'MATRIZ (I)'!EF30-'MATRIZ (A)'!EF30</f>
        <v>0</v>
      </c>
      <c r="EG30" s="33">
        <f>+'MATRIZ (I)'!EG30-'MATRIZ (A)'!EG30</f>
        <v>0</v>
      </c>
      <c r="EH30" s="33">
        <f>+'MATRIZ (I)'!EH30-'MATRIZ (A)'!EH30</f>
        <v>0</v>
      </c>
    </row>
    <row r="31" spans="1:138" s="7" customFormat="1" ht="21.95" customHeight="1" thickBot="1" x14ac:dyDescent="0.25">
      <c r="A31" s="137" t="s">
        <v>123</v>
      </c>
      <c r="B31" s="138" t="s">
        <v>124</v>
      </c>
      <c r="C31" s="33">
        <f>+'MATRIZ (I)'!C31-'MATRIZ (A)'!C31</f>
        <v>0</v>
      </c>
      <c r="D31" s="33">
        <f>+'MATRIZ (I)'!D31-'MATRIZ (A)'!D31</f>
        <v>0</v>
      </c>
      <c r="E31" s="33">
        <f>+'MATRIZ (I)'!E31-'MATRIZ (A)'!E31</f>
        <v>0</v>
      </c>
      <c r="F31" s="33">
        <f>+'MATRIZ (I)'!F31-'MATRIZ (A)'!F31</f>
        <v>0</v>
      </c>
      <c r="G31" s="33">
        <f>+'MATRIZ (I)'!G31-'MATRIZ (A)'!G31</f>
        <v>0</v>
      </c>
      <c r="H31" s="33">
        <f>+'MATRIZ (I)'!H31-'MATRIZ (A)'!H31</f>
        <v>0</v>
      </c>
      <c r="I31" s="33">
        <f>+'MATRIZ (I)'!I31-'MATRIZ (A)'!I31</f>
        <v>0</v>
      </c>
      <c r="J31" s="33">
        <f>+'MATRIZ (I)'!J31-'MATRIZ (A)'!J31</f>
        <v>0</v>
      </c>
      <c r="K31" s="33">
        <f>+'MATRIZ (I)'!K31-'MATRIZ (A)'!K31</f>
        <v>0</v>
      </c>
      <c r="L31" s="33">
        <f>+'MATRIZ (I)'!L31-'MATRIZ (A)'!L31</f>
        <v>0</v>
      </c>
      <c r="M31" s="33">
        <f>+'MATRIZ (I)'!M31-'MATRIZ (A)'!M31</f>
        <v>0</v>
      </c>
      <c r="N31" s="33">
        <f>+'MATRIZ (I)'!N31-'MATRIZ (A)'!N31</f>
        <v>0</v>
      </c>
      <c r="O31" s="33">
        <f>+'MATRIZ (I)'!O31-'MATRIZ (A)'!O31</f>
        <v>0</v>
      </c>
      <c r="P31" s="33">
        <f>+'MATRIZ (I)'!P31-'MATRIZ (A)'!P31</f>
        <v>0</v>
      </c>
      <c r="Q31" s="33">
        <f>+'MATRIZ (I)'!Q31-'MATRIZ (A)'!Q31</f>
        <v>0</v>
      </c>
      <c r="R31" s="33">
        <f>+'MATRIZ (I)'!R31-'MATRIZ (A)'!R31</f>
        <v>0</v>
      </c>
      <c r="S31" s="33">
        <f>+'MATRIZ (I)'!S31-'MATRIZ (A)'!S31</f>
        <v>0</v>
      </c>
      <c r="T31" s="33">
        <f>+'MATRIZ (I)'!T31-'MATRIZ (A)'!T31</f>
        <v>0</v>
      </c>
      <c r="U31" s="33">
        <f>+'MATRIZ (I)'!U31-'MATRIZ (A)'!U31</f>
        <v>0</v>
      </c>
      <c r="V31" s="33">
        <f>+'MATRIZ (I)'!V31-'MATRIZ (A)'!V31</f>
        <v>0.99887690132201168</v>
      </c>
      <c r="W31" s="33">
        <f>+'MATRIZ (I)'!W31-'MATRIZ (A)'!W31</f>
        <v>0</v>
      </c>
      <c r="X31" s="33">
        <f>+'MATRIZ (I)'!X31-'MATRIZ (A)'!X31</f>
        <v>-6.1501749495123374E-5</v>
      </c>
      <c r="Y31" s="33">
        <f>+'MATRIZ (I)'!Y31-'MATRIZ (A)'!Y31</f>
        <v>0</v>
      </c>
      <c r="Z31" s="33">
        <f>+'MATRIZ (I)'!Z31-'MATRIZ (A)'!Z31</f>
        <v>0</v>
      </c>
      <c r="AA31" s="33">
        <f>+'MATRIZ (I)'!AA31-'MATRIZ (A)'!AA31</f>
        <v>0</v>
      </c>
      <c r="AB31" s="33">
        <f>+'MATRIZ (I)'!AB31-'MATRIZ (A)'!AB31</f>
        <v>0</v>
      </c>
      <c r="AC31" s="33">
        <f>+'MATRIZ (I)'!AC31-'MATRIZ (A)'!AC31</f>
        <v>0</v>
      </c>
      <c r="AD31" s="33">
        <f>+'MATRIZ (I)'!AD31-'MATRIZ (A)'!AD31</f>
        <v>-2.9670553279917702E-5</v>
      </c>
      <c r="AE31" s="33">
        <f>+'MATRIZ (I)'!AE31-'MATRIZ (A)'!AE31</f>
        <v>0</v>
      </c>
      <c r="AF31" s="33">
        <f>+'MATRIZ (I)'!AF31-'MATRIZ (A)'!AF31</f>
        <v>0</v>
      </c>
      <c r="AG31" s="33">
        <f>+'MATRIZ (I)'!AG31-'MATRIZ (A)'!AG31</f>
        <v>0</v>
      </c>
      <c r="AH31" s="33">
        <f>+'MATRIZ (I)'!AH31-'MATRIZ (A)'!AH31</f>
        <v>0</v>
      </c>
      <c r="AI31" s="33">
        <f>+'MATRIZ (I)'!AI31-'MATRIZ (A)'!AI31</f>
        <v>-1.9071742587402522E-4</v>
      </c>
      <c r="AJ31" s="33">
        <f>+'MATRIZ (I)'!AJ31-'MATRIZ (A)'!AJ31</f>
        <v>-1.0435633259106271E-7</v>
      </c>
      <c r="AK31" s="33">
        <f>+'MATRIZ (I)'!AK31-'MATRIZ (A)'!AK31</f>
        <v>-9.6883258056453293E-3</v>
      </c>
      <c r="AL31" s="33">
        <f>+'MATRIZ (I)'!AL31-'MATRIZ (A)'!AL31</f>
        <v>0</v>
      </c>
      <c r="AM31" s="33">
        <f>+'MATRIZ (I)'!AM31-'MATRIZ (A)'!AM31</f>
        <v>0</v>
      </c>
      <c r="AN31" s="33">
        <f>+'MATRIZ (I)'!AN31-'MATRIZ (A)'!AN31</f>
        <v>0</v>
      </c>
      <c r="AO31" s="33">
        <f>+'MATRIZ (I)'!AO31-'MATRIZ (A)'!AO31</f>
        <v>-3.0670140922680903E-5</v>
      </c>
      <c r="AP31" s="33">
        <f>+'MATRIZ (I)'!AP31-'MATRIZ (A)'!AP31</f>
        <v>-1.4656952209083959E-4</v>
      </c>
      <c r="AQ31" s="33">
        <f>+'MATRIZ (I)'!AQ31-'MATRIZ (A)'!AQ31</f>
        <v>-1.6877100191718421E-5</v>
      </c>
      <c r="AR31" s="33">
        <f>+'MATRIZ (I)'!AR31-'MATRIZ (A)'!AR31</f>
        <v>-6.4624478907098935E-3</v>
      </c>
      <c r="AS31" s="33">
        <f>+'MATRIZ (I)'!AS31-'MATRIZ (A)'!AS31</f>
        <v>0</v>
      </c>
      <c r="AT31" s="33">
        <f>+'MATRIZ (I)'!AT31-'MATRIZ (A)'!AT31</f>
        <v>0</v>
      </c>
      <c r="AU31" s="33">
        <f>+'MATRIZ (I)'!AU31-'MATRIZ (A)'!AU31</f>
        <v>-3.2037857271948562E-3</v>
      </c>
      <c r="AV31" s="33">
        <f>+'MATRIZ (I)'!AV31-'MATRIZ (A)'!AV31</f>
        <v>-1.7693025306855822E-4</v>
      </c>
      <c r="AW31" s="33">
        <f>+'MATRIZ (I)'!AW31-'MATRIZ (A)'!AW31</f>
        <v>-1.0754886067923984E-4</v>
      </c>
      <c r="AX31" s="33">
        <f>+'MATRIZ (I)'!AX31-'MATRIZ (A)'!AX31</f>
        <v>-2.5245402948132461E-5</v>
      </c>
      <c r="AY31" s="33">
        <f>+'MATRIZ (I)'!AY31-'MATRIZ (A)'!AY31</f>
        <v>0</v>
      </c>
      <c r="AZ31" s="33">
        <f>+'MATRIZ (I)'!AZ31-'MATRIZ (A)'!AZ31</f>
        <v>0</v>
      </c>
      <c r="BA31" s="33">
        <f>+'MATRIZ (I)'!BA31-'MATRIZ (A)'!BA31</f>
        <v>0</v>
      </c>
      <c r="BB31" s="33">
        <f>+'MATRIZ (I)'!BB31-'MATRIZ (A)'!BB31</f>
        <v>0</v>
      </c>
      <c r="BC31" s="33">
        <f>+'MATRIZ (I)'!BC31-'MATRIZ (A)'!BC31</f>
        <v>0</v>
      </c>
      <c r="BD31" s="33">
        <f>+'MATRIZ (I)'!BD31-'MATRIZ (A)'!BD31</f>
        <v>0</v>
      </c>
      <c r="BE31" s="33">
        <f>+'MATRIZ (I)'!BE31-'MATRIZ (A)'!BE31</f>
        <v>0</v>
      </c>
      <c r="BF31" s="33">
        <f>+'MATRIZ (I)'!BF31-'MATRIZ (A)'!BF31</f>
        <v>0</v>
      </c>
      <c r="BG31" s="33">
        <f>+'MATRIZ (I)'!BG31-'MATRIZ (A)'!BG31</f>
        <v>0</v>
      </c>
      <c r="BH31" s="33">
        <f>+'MATRIZ (I)'!BH31-'MATRIZ (A)'!BH31</f>
        <v>-1.3468380449308873E-4</v>
      </c>
      <c r="BI31" s="33">
        <f>+'MATRIZ (I)'!BI31-'MATRIZ (A)'!BI31</f>
        <v>-1.0248051746306225E-4</v>
      </c>
      <c r="BJ31" s="33">
        <f>+'MATRIZ (I)'!BJ31-'MATRIZ (A)'!BJ31</f>
        <v>0</v>
      </c>
      <c r="BK31" s="33">
        <f>+'MATRIZ (I)'!BK31-'MATRIZ (A)'!BK31</f>
        <v>0</v>
      </c>
      <c r="BL31" s="33">
        <f>+'MATRIZ (I)'!BL31-'MATRIZ (A)'!BL31</f>
        <v>0</v>
      </c>
      <c r="BM31" s="33">
        <f>+'MATRIZ (I)'!BM31-'MATRIZ (A)'!BM31</f>
        <v>0</v>
      </c>
      <c r="BN31" s="33">
        <f>+'MATRIZ (I)'!BN31-'MATRIZ (A)'!BN31</f>
        <v>0</v>
      </c>
      <c r="BO31" s="33">
        <f>+'MATRIZ (I)'!BO31-'MATRIZ (A)'!BO31</f>
        <v>0</v>
      </c>
      <c r="BP31" s="33">
        <f>+'MATRIZ (I)'!BP31-'MATRIZ (A)'!BP31</f>
        <v>0</v>
      </c>
      <c r="BQ31" s="33">
        <f>+'MATRIZ (I)'!BQ31-'MATRIZ (A)'!BQ31</f>
        <v>0</v>
      </c>
      <c r="BR31" s="33">
        <f>+'MATRIZ (I)'!BR31-'MATRIZ (A)'!BR31</f>
        <v>0</v>
      </c>
      <c r="BS31" s="33">
        <f>+'MATRIZ (I)'!BS31-'MATRIZ (A)'!BS31</f>
        <v>0</v>
      </c>
      <c r="BT31" s="33">
        <f>+'MATRIZ (I)'!BT31-'MATRIZ (A)'!BT31</f>
        <v>0</v>
      </c>
      <c r="BU31" s="33">
        <f>+'MATRIZ (I)'!BU31-'MATRIZ (A)'!BU31</f>
        <v>0</v>
      </c>
      <c r="BV31" s="33">
        <f>+'MATRIZ (I)'!BV31-'MATRIZ (A)'!BV31</f>
        <v>0</v>
      </c>
      <c r="BW31" s="33">
        <f>+'MATRIZ (I)'!BW31-'MATRIZ (A)'!BW31</f>
        <v>0</v>
      </c>
      <c r="BX31" s="33">
        <f>+'MATRIZ (I)'!BX31-'MATRIZ (A)'!BX31</f>
        <v>-7.9173863474005749E-7</v>
      </c>
      <c r="BY31" s="33">
        <f>+'MATRIZ (I)'!BY31-'MATRIZ (A)'!BY31</f>
        <v>-3.9898033632195827E-7</v>
      </c>
      <c r="BZ31" s="33">
        <f>+'MATRIZ (I)'!BZ31-'MATRIZ (A)'!BZ31</f>
        <v>0</v>
      </c>
      <c r="CA31" s="33">
        <f>+'MATRIZ (I)'!CA31-'MATRIZ (A)'!CA31</f>
        <v>0</v>
      </c>
      <c r="CB31" s="33">
        <f>+'MATRIZ (I)'!CB31-'MATRIZ (A)'!CB31</f>
        <v>0</v>
      </c>
      <c r="CC31" s="33">
        <f>+'MATRIZ (I)'!CC31-'MATRIZ (A)'!CC31</f>
        <v>0</v>
      </c>
      <c r="CD31" s="33">
        <f>+'MATRIZ (I)'!CD31-'MATRIZ (A)'!CD31</f>
        <v>0</v>
      </c>
      <c r="CE31" s="33">
        <f>+'MATRIZ (I)'!CE31-'MATRIZ (A)'!CE31</f>
        <v>0</v>
      </c>
      <c r="CF31" s="33">
        <f>+'MATRIZ (I)'!CF31-'MATRIZ (A)'!CF31</f>
        <v>0</v>
      </c>
      <c r="CG31" s="33">
        <f>+'MATRIZ (I)'!CG31-'MATRIZ (A)'!CG31</f>
        <v>-2.7744525300765517E-6</v>
      </c>
      <c r="CH31" s="33">
        <f>+'MATRIZ (I)'!CH31-'MATRIZ (A)'!CH31</f>
        <v>0</v>
      </c>
      <c r="CI31" s="33">
        <f>+'MATRIZ (I)'!CI31-'MATRIZ (A)'!CI31</f>
        <v>0</v>
      </c>
      <c r="CJ31" s="33">
        <f>+'MATRIZ (I)'!CJ31-'MATRIZ (A)'!CJ31</f>
        <v>0</v>
      </c>
      <c r="CK31" s="33">
        <f>+'MATRIZ (I)'!CK31-'MATRIZ (A)'!CK31</f>
        <v>0</v>
      </c>
      <c r="CL31" s="33">
        <f>+'MATRIZ (I)'!CL31-'MATRIZ (A)'!CL31</f>
        <v>0</v>
      </c>
      <c r="CM31" s="33">
        <f>+'MATRIZ (I)'!CM31-'MATRIZ (A)'!CM31</f>
        <v>0</v>
      </c>
      <c r="CN31" s="33">
        <f>+'MATRIZ (I)'!CN31-'MATRIZ (A)'!CN31</f>
        <v>0</v>
      </c>
      <c r="CO31" s="33">
        <f>+'MATRIZ (I)'!CO31-'MATRIZ (A)'!CO31</f>
        <v>0</v>
      </c>
      <c r="CP31" s="33">
        <f>+'MATRIZ (I)'!CP31-'MATRIZ (A)'!CP31</f>
        <v>0</v>
      </c>
      <c r="CQ31" s="33">
        <f>+'MATRIZ (I)'!CQ31-'MATRIZ (A)'!CQ31</f>
        <v>-1.1968392500707425E-4</v>
      </c>
      <c r="CR31" s="33">
        <f>+'MATRIZ (I)'!CR31-'MATRIZ (A)'!CR31</f>
        <v>-4.2523585929348503E-5</v>
      </c>
      <c r="CS31" s="33">
        <f>+'MATRIZ (I)'!CS31-'MATRIZ (A)'!CS31</f>
        <v>0</v>
      </c>
      <c r="CT31" s="33">
        <f>+'MATRIZ (I)'!CT31-'MATRIZ (A)'!CT31</f>
        <v>-4.6922278523498373E-7</v>
      </c>
      <c r="CU31" s="33">
        <f>+'MATRIZ (I)'!CU31-'MATRIZ (A)'!CU31</f>
        <v>0</v>
      </c>
      <c r="CV31" s="33">
        <f>+'MATRIZ (I)'!CV31-'MATRIZ (A)'!CV31</f>
        <v>0</v>
      </c>
      <c r="CW31" s="33">
        <f>+'MATRIZ (I)'!CW31-'MATRIZ (A)'!CW31</f>
        <v>0</v>
      </c>
      <c r="CX31" s="33">
        <f>+'MATRIZ (I)'!CX31-'MATRIZ (A)'!CX31</f>
        <v>0</v>
      </c>
      <c r="CY31" s="33">
        <f>+'MATRIZ (I)'!CY31-'MATRIZ (A)'!CY31</f>
        <v>0</v>
      </c>
      <c r="CZ31" s="33">
        <f>+'MATRIZ (I)'!CZ31-'MATRIZ (A)'!CZ31</f>
        <v>0</v>
      </c>
      <c r="DA31" s="33">
        <f>+'MATRIZ (I)'!DA31-'MATRIZ (A)'!DA31</f>
        <v>0</v>
      </c>
      <c r="DB31" s="33">
        <f>+'MATRIZ (I)'!DB31-'MATRIZ (A)'!DB31</f>
        <v>0</v>
      </c>
      <c r="DC31" s="33">
        <f>+'MATRIZ (I)'!DC31-'MATRIZ (A)'!DC31</f>
        <v>0</v>
      </c>
      <c r="DD31" s="33">
        <f>+'MATRIZ (I)'!DD31-'MATRIZ (A)'!DD31</f>
        <v>0</v>
      </c>
      <c r="DE31" s="33">
        <f>+'MATRIZ (I)'!DE31-'MATRIZ (A)'!DE31</f>
        <v>0</v>
      </c>
      <c r="DF31" s="33">
        <f>+'MATRIZ (I)'!DF31-'MATRIZ (A)'!DF31</f>
        <v>0</v>
      </c>
      <c r="DG31" s="33">
        <f>+'MATRIZ (I)'!DG31-'MATRIZ (A)'!DG31</f>
        <v>0</v>
      </c>
      <c r="DH31" s="33">
        <f>+'MATRIZ (I)'!DH31-'MATRIZ (A)'!DH31</f>
        <v>0</v>
      </c>
      <c r="DI31" s="33">
        <f>+'MATRIZ (I)'!DI31-'MATRIZ (A)'!DI31</f>
        <v>0</v>
      </c>
      <c r="DJ31" s="33">
        <f>+'MATRIZ (I)'!DJ31-'MATRIZ (A)'!DJ31</f>
        <v>0</v>
      </c>
      <c r="DK31" s="33">
        <f>+'MATRIZ (I)'!DK31-'MATRIZ (A)'!DK31</f>
        <v>0</v>
      </c>
      <c r="DL31" s="33">
        <f>+'MATRIZ (I)'!DL31-'MATRIZ (A)'!DL31</f>
        <v>0</v>
      </c>
      <c r="DM31" s="33">
        <f>+'MATRIZ (I)'!DM31-'MATRIZ (A)'!DM31</f>
        <v>0</v>
      </c>
      <c r="DN31" s="33">
        <f>+'MATRIZ (I)'!DN31-'MATRIZ (A)'!DN31</f>
        <v>0</v>
      </c>
      <c r="DO31" s="33">
        <f>+'MATRIZ (I)'!DO31-'MATRIZ (A)'!DO31</f>
        <v>0</v>
      </c>
      <c r="DP31" s="33">
        <f>+'MATRIZ (I)'!DP31-'MATRIZ (A)'!DP31</f>
        <v>0</v>
      </c>
      <c r="DQ31" s="33">
        <f>+'MATRIZ (I)'!DQ31-'MATRIZ (A)'!DQ31</f>
        <v>0</v>
      </c>
      <c r="DR31" s="33">
        <f>+'MATRIZ (I)'!DR31-'MATRIZ (A)'!DR31</f>
        <v>0</v>
      </c>
      <c r="DS31" s="33">
        <f>+'MATRIZ (I)'!DS31-'MATRIZ (A)'!DS31</f>
        <v>0</v>
      </c>
      <c r="DT31" s="33">
        <f>+'MATRIZ (I)'!DT31-'MATRIZ (A)'!DT31</f>
        <v>-2.1529107628363231E-6</v>
      </c>
      <c r="DU31" s="33">
        <f>+'MATRIZ (I)'!DU31-'MATRIZ (A)'!DU31</f>
        <v>0</v>
      </c>
      <c r="DV31" s="33">
        <f>+'MATRIZ (I)'!DV31-'MATRIZ (A)'!DV31</f>
        <v>-3.0055682316965629E-5</v>
      </c>
      <c r="DW31" s="33">
        <f>+'MATRIZ (I)'!DW31-'MATRIZ (A)'!DW31</f>
        <v>-2.3829531685721097E-5</v>
      </c>
      <c r="DX31" s="33">
        <f>+'MATRIZ (I)'!DX31-'MATRIZ (A)'!DX31</f>
        <v>0</v>
      </c>
      <c r="DY31" s="33">
        <f>+'MATRIZ (I)'!DY31-'MATRIZ (A)'!DY31</f>
        <v>0</v>
      </c>
      <c r="DZ31" s="33">
        <f>+'MATRIZ (I)'!DZ31-'MATRIZ (A)'!DZ31</f>
        <v>-1.5172305952847916E-3</v>
      </c>
      <c r="EA31" s="33">
        <f>+'MATRIZ (I)'!EA31-'MATRIZ (A)'!EA31</f>
        <v>-3.0100818491046526E-4</v>
      </c>
      <c r="EB31" s="33">
        <f>+'MATRIZ (I)'!EB31-'MATRIZ (A)'!EB31</f>
        <v>-3.259334726981892E-7</v>
      </c>
      <c r="EC31" s="33">
        <f>+'MATRIZ (I)'!EC31-'MATRIZ (A)'!EC31</f>
        <v>0</v>
      </c>
      <c r="ED31" s="33">
        <f>+'MATRIZ (I)'!ED31-'MATRIZ (A)'!ED31</f>
        <v>0</v>
      </c>
      <c r="EE31" s="33">
        <f>+'MATRIZ (I)'!EE31-'MATRIZ (A)'!EE31</f>
        <v>0</v>
      </c>
      <c r="EF31" s="33">
        <f>+'MATRIZ (I)'!EF31-'MATRIZ (A)'!EF31</f>
        <v>0</v>
      </c>
      <c r="EG31" s="33">
        <f>+'MATRIZ (I)'!EG31-'MATRIZ (A)'!EG31</f>
        <v>0</v>
      </c>
      <c r="EH31" s="33">
        <f>+'MATRIZ (I)'!EH31-'MATRIZ (A)'!EH31</f>
        <v>0</v>
      </c>
    </row>
    <row r="32" spans="1:138" s="7" customFormat="1" ht="21.95" customHeight="1" thickBot="1" x14ac:dyDescent="0.25">
      <c r="A32" s="137" t="s">
        <v>125</v>
      </c>
      <c r="B32" s="138" t="s">
        <v>126</v>
      </c>
      <c r="C32" s="33">
        <f>+'MATRIZ (I)'!C32-'MATRIZ (A)'!C32</f>
        <v>-1.0601859142361804E-5</v>
      </c>
      <c r="D32" s="33">
        <f>+'MATRIZ (I)'!D32-'MATRIZ (A)'!D32</f>
        <v>-6.8667007357784432E-6</v>
      </c>
      <c r="E32" s="33">
        <f>+'MATRIZ (I)'!E32-'MATRIZ (A)'!E32</f>
        <v>-9.6714564017597108E-6</v>
      </c>
      <c r="F32" s="33">
        <f>+'MATRIZ (I)'!F32-'MATRIZ (A)'!F32</f>
        <v>-1.2832585695193356E-5</v>
      </c>
      <c r="G32" s="33">
        <f>+'MATRIZ (I)'!G32-'MATRIZ (A)'!G32</f>
        <v>-1.4734212033313016E-5</v>
      </c>
      <c r="H32" s="33">
        <f>+'MATRIZ (I)'!H32-'MATRIZ (A)'!H32</f>
        <v>-1.126432735644275E-5</v>
      </c>
      <c r="I32" s="33">
        <f>+'MATRIZ (I)'!I32-'MATRIZ (A)'!I32</f>
        <v>-2.7358570251736969E-3</v>
      </c>
      <c r="J32" s="33">
        <f>+'MATRIZ (I)'!J32-'MATRIZ (A)'!J32</f>
        <v>-1.4073055800456677E-5</v>
      </c>
      <c r="K32" s="33">
        <f>+'MATRIZ (I)'!K32-'MATRIZ (A)'!K32</f>
        <v>-9.0111441428505576E-4</v>
      </c>
      <c r="L32" s="33">
        <f>+'MATRIZ (I)'!L32-'MATRIZ (A)'!L32</f>
        <v>-1.1337971456052687E-2</v>
      </c>
      <c r="M32" s="33">
        <f>+'MATRIZ (I)'!M32-'MATRIZ (A)'!M32</f>
        <v>-1.0028220797151815E-5</v>
      </c>
      <c r="N32" s="33">
        <f>+'MATRIZ (I)'!N32-'MATRIZ (A)'!N32</f>
        <v>-5.726812285019206E-2</v>
      </c>
      <c r="O32" s="33">
        <f>+'MATRIZ (I)'!O32-'MATRIZ (A)'!O32</f>
        <v>-8.2373561028146487E-3</v>
      </c>
      <c r="P32" s="33">
        <f>+'MATRIZ (I)'!P32-'MATRIZ (A)'!P32</f>
        <v>-8.5301690864696003E-4</v>
      </c>
      <c r="Q32" s="33">
        <f>+'MATRIZ (I)'!Q32-'MATRIZ (A)'!Q32</f>
        <v>-1.3891555778809598E-2</v>
      </c>
      <c r="R32" s="33">
        <f>+'MATRIZ (I)'!R32-'MATRIZ (A)'!R32</f>
        <v>-1.995029345671432E-2</v>
      </c>
      <c r="S32" s="33">
        <f>+'MATRIZ (I)'!S32-'MATRIZ (A)'!S32</f>
        <v>-4.388654275819975E-3</v>
      </c>
      <c r="T32" s="33">
        <f>+'MATRIZ (I)'!T32-'MATRIZ (A)'!T32</f>
        <v>-7.8632625495795548E-3</v>
      </c>
      <c r="U32" s="33">
        <f>+'MATRIZ (I)'!U32-'MATRIZ (A)'!U32</f>
        <v>-5.7918969057651473E-3</v>
      </c>
      <c r="V32" s="33">
        <f>+'MATRIZ (I)'!V32-'MATRIZ (A)'!V32</f>
        <v>-2.4515472534186108E-2</v>
      </c>
      <c r="W32" s="33">
        <f>+'MATRIZ (I)'!W32-'MATRIZ (A)'!W32</f>
        <v>0.95469285779025637</v>
      </c>
      <c r="X32" s="33">
        <f>+'MATRIZ (I)'!X32-'MATRIZ (A)'!X32</f>
        <v>-9.0017753398699312E-6</v>
      </c>
      <c r="Y32" s="33">
        <f>+'MATRIZ (I)'!Y32-'MATRIZ (A)'!Y32</f>
        <v>-1.8769812773202144E-5</v>
      </c>
      <c r="Z32" s="33">
        <f>+'MATRIZ (I)'!Z32-'MATRIZ (A)'!Z32</f>
        <v>-1.716370581786675E-5</v>
      </c>
      <c r="AA32" s="33">
        <f>+'MATRIZ (I)'!AA32-'MATRIZ (A)'!AA32</f>
        <v>-1.2007345661992953E-5</v>
      </c>
      <c r="AB32" s="33">
        <f>+'MATRIZ (I)'!AB32-'MATRIZ (A)'!AB32</f>
        <v>-1.2071068337777689E-5</v>
      </c>
      <c r="AC32" s="33">
        <f>+'MATRIZ (I)'!AC32-'MATRIZ (A)'!AC32</f>
        <v>-1.1892305687940252E-3</v>
      </c>
      <c r="AD32" s="33">
        <f>+'MATRIZ (I)'!AD32-'MATRIZ (A)'!AD32</f>
        <v>-1.8157500475441206E-5</v>
      </c>
      <c r="AE32" s="33">
        <f>+'MATRIZ (I)'!AE32-'MATRIZ (A)'!AE32</f>
        <v>-1.754317206662884E-5</v>
      </c>
      <c r="AF32" s="33">
        <f>+'MATRIZ (I)'!AF32-'MATRIZ (A)'!AF32</f>
        <v>-9.3882964516753151E-6</v>
      </c>
      <c r="AG32" s="33">
        <f>+'MATRIZ (I)'!AG32-'MATRIZ (A)'!AG32</f>
        <v>-9.1270509205904826E-7</v>
      </c>
      <c r="AH32" s="33">
        <f>+'MATRIZ (I)'!AH32-'MATRIZ (A)'!AH32</f>
        <v>-1.3553699985725374E-5</v>
      </c>
      <c r="AI32" s="33">
        <f>+'MATRIZ (I)'!AI32-'MATRIZ (A)'!AI32</f>
        <v>-8.8483805295935641E-6</v>
      </c>
      <c r="AJ32" s="33">
        <f>+'MATRIZ (I)'!AJ32-'MATRIZ (A)'!AJ32</f>
        <v>-1.4766425791303998E-5</v>
      </c>
      <c r="AK32" s="33">
        <f>+'MATRIZ (I)'!AK32-'MATRIZ (A)'!AK32</f>
        <v>-1.3880173518327396E-5</v>
      </c>
      <c r="AL32" s="33">
        <f>+'MATRIZ (I)'!AL32-'MATRIZ (A)'!AL32</f>
        <v>-1.4589544945996237E-5</v>
      </c>
      <c r="AM32" s="33">
        <f>+'MATRIZ (I)'!AM32-'MATRIZ (A)'!AM32</f>
        <v>-7.5049614425019575E-6</v>
      </c>
      <c r="AN32" s="33">
        <f>+'MATRIZ (I)'!AN32-'MATRIZ (A)'!AN32</f>
        <v>-1.0623987749399893E-3</v>
      </c>
      <c r="AO32" s="33">
        <f>+'MATRIZ (I)'!AO32-'MATRIZ (A)'!AO32</f>
        <v>-1.1508264926784239E-5</v>
      </c>
      <c r="AP32" s="33">
        <f>+'MATRIZ (I)'!AP32-'MATRIZ (A)'!AP32</f>
        <v>-2.0800113974947611E-5</v>
      </c>
      <c r="AQ32" s="33">
        <f>+'MATRIZ (I)'!AQ32-'MATRIZ (A)'!AQ32</f>
        <v>-6.3784775000032146E-6</v>
      </c>
      <c r="AR32" s="33">
        <f>+'MATRIZ (I)'!AR32-'MATRIZ (A)'!AR32</f>
        <v>-1.6072483036102271E-5</v>
      </c>
      <c r="AS32" s="33">
        <f>+'MATRIZ (I)'!AS32-'MATRIZ (A)'!AS32</f>
        <v>-1.295265322359115E-6</v>
      </c>
      <c r="AT32" s="33">
        <f>+'MATRIZ (I)'!AT32-'MATRIZ (A)'!AT32</f>
        <v>-5.3230498152564931E-6</v>
      </c>
      <c r="AU32" s="33">
        <f>+'MATRIZ (I)'!AU32-'MATRIZ (A)'!AU32</f>
        <v>-3.0105889925757815E-5</v>
      </c>
      <c r="AV32" s="33">
        <f>+'MATRIZ (I)'!AV32-'MATRIZ (A)'!AV32</f>
        <v>-9.4952500543363795E-6</v>
      </c>
      <c r="AW32" s="33">
        <f>+'MATRIZ (I)'!AW32-'MATRIZ (A)'!AW32</f>
        <v>-1.5249019895341846E-5</v>
      </c>
      <c r="AX32" s="33">
        <f>+'MATRIZ (I)'!AX32-'MATRIZ (A)'!AX32</f>
        <v>-1.1625062199050833E-5</v>
      </c>
      <c r="AY32" s="33">
        <f>+'MATRIZ (I)'!AY32-'MATRIZ (A)'!AY32</f>
        <v>-8.381705080230046E-6</v>
      </c>
      <c r="AZ32" s="33">
        <f>+'MATRIZ (I)'!AZ32-'MATRIZ (A)'!AZ32</f>
        <v>-1.1298754432946647E-5</v>
      </c>
      <c r="BA32" s="33">
        <f>+'MATRIZ (I)'!BA32-'MATRIZ (A)'!BA32</f>
        <v>-1.6756654610760675E-5</v>
      </c>
      <c r="BB32" s="33">
        <f>+'MATRIZ (I)'!BB32-'MATRIZ (A)'!BB32</f>
        <v>-1.5019960562691382E-3</v>
      </c>
      <c r="BC32" s="33">
        <f>+'MATRIZ (I)'!BC32-'MATRIZ (A)'!BC32</f>
        <v>-1.9909942464050377E-5</v>
      </c>
      <c r="BD32" s="33">
        <f>+'MATRIZ (I)'!BD32-'MATRIZ (A)'!BD32</f>
        <v>-1.3662120495289045E-5</v>
      </c>
      <c r="BE32" s="33">
        <f>+'MATRIZ (I)'!BE32-'MATRIZ (A)'!BE32</f>
        <v>-1.8499785728183841E-5</v>
      </c>
      <c r="BF32" s="33">
        <f>+'MATRIZ (I)'!BF32-'MATRIZ (A)'!BF32</f>
        <v>-1.3826024227807407E-5</v>
      </c>
      <c r="BG32" s="33">
        <f>+'MATRIZ (I)'!BG32-'MATRIZ (A)'!BG32</f>
        <v>-1.7909847162811057E-5</v>
      </c>
      <c r="BH32" s="33">
        <f>+'MATRIZ (I)'!BH32-'MATRIZ (A)'!BH32</f>
        <v>-1.6149995853515781E-5</v>
      </c>
      <c r="BI32" s="33">
        <f>+'MATRIZ (I)'!BI32-'MATRIZ (A)'!BI32</f>
        <v>-1.0155627381871926E-5</v>
      </c>
      <c r="BJ32" s="33">
        <f>+'MATRIZ (I)'!BJ32-'MATRIZ (A)'!BJ32</f>
        <v>-1.5404070899725622E-5</v>
      </c>
      <c r="BK32" s="33">
        <f>+'MATRIZ (I)'!BK32-'MATRIZ (A)'!BK32</f>
        <v>-1.5621166651884243E-5</v>
      </c>
      <c r="BL32" s="33">
        <f>+'MATRIZ (I)'!BL32-'MATRIZ (A)'!BL32</f>
        <v>-1.4453463155692826E-5</v>
      </c>
      <c r="BM32" s="33">
        <f>+'MATRIZ (I)'!BM32-'MATRIZ (A)'!BM32</f>
        <v>-2.8117241243110444E-5</v>
      </c>
      <c r="BN32" s="33">
        <f>+'MATRIZ (I)'!BN32-'MATRIZ (A)'!BN32</f>
        <v>-1.3514794476128985E-5</v>
      </c>
      <c r="BO32" s="33">
        <f>+'MATRIZ (I)'!BO32-'MATRIZ (A)'!BO32</f>
        <v>-1.2446493253301409E-5</v>
      </c>
      <c r="BP32" s="33">
        <f>+'MATRIZ (I)'!BP32-'MATRIZ (A)'!BP32</f>
        <v>-2.760640283891296E-5</v>
      </c>
      <c r="BQ32" s="33">
        <f>+'MATRIZ (I)'!BQ32-'MATRIZ (A)'!BQ32</f>
        <v>-1.1791242557496227E-5</v>
      </c>
      <c r="BR32" s="33">
        <f>+'MATRIZ (I)'!BR32-'MATRIZ (A)'!BR32</f>
        <v>-1.6105723889531399E-5</v>
      </c>
      <c r="BS32" s="33">
        <f>+'MATRIZ (I)'!BS32-'MATRIZ (A)'!BS32</f>
        <v>-1.1814316238341829E-5</v>
      </c>
      <c r="BT32" s="33">
        <f>+'MATRIZ (I)'!BT32-'MATRIZ (A)'!BT32</f>
        <v>-2.8702932323795092E-5</v>
      </c>
      <c r="BU32" s="33">
        <f>+'MATRIZ (I)'!BU32-'MATRIZ (A)'!BU32</f>
        <v>-8.6716754455674486E-6</v>
      </c>
      <c r="BV32" s="33">
        <f>+'MATRIZ (I)'!BV32-'MATRIZ (A)'!BV32</f>
        <v>-8.6776569618149931E-6</v>
      </c>
      <c r="BW32" s="33">
        <f>+'MATRIZ (I)'!BW32-'MATRIZ (A)'!BW32</f>
        <v>-1.2089916230372883E-5</v>
      </c>
      <c r="BX32" s="33">
        <f>+'MATRIZ (I)'!BX32-'MATRIZ (A)'!BX32</f>
        <v>-7.7918158709186969E-5</v>
      </c>
      <c r="BY32" s="33">
        <f>+'MATRIZ (I)'!BY32-'MATRIZ (A)'!BY32</f>
        <v>-5.4922391793581531E-6</v>
      </c>
      <c r="BZ32" s="33">
        <f>+'MATRIZ (I)'!BZ32-'MATRIZ (A)'!BZ32</f>
        <v>-3.2595220884091869E-5</v>
      </c>
      <c r="CA32" s="33">
        <f>+'MATRIZ (I)'!CA32-'MATRIZ (A)'!CA32</f>
        <v>-3.608602572818108E-5</v>
      </c>
      <c r="CB32" s="33">
        <f>+'MATRIZ (I)'!CB32-'MATRIZ (A)'!CB32</f>
        <v>-1.2577077448738237E-5</v>
      </c>
      <c r="CC32" s="33">
        <f>+'MATRIZ (I)'!CC32-'MATRIZ (A)'!CC32</f>
        <v>-2.3596085320847635E-5</v>
      </c>
      <c r="CD32" s="33">
        <f>+'MATRIZ (I)'!CD32-'MATRIZ (A)'!CD32</f>
        <v>-1.7259608263461523E-5</v>
      </c>
      <c r="CE32" s="33">
        <f>+'MATRIZ (I)'!CE32-'MATRIZ (A)'!CE32</f>
        <v>-1.5628921351773548E-5</v>
      </c>
      <c r="CF32" s="33">
        <f>+'MATRIZ (I)'!CF32-'MATRIZ (A)'!CF32</f>
        <v>-1.7024929614260971E-5</v>
      </c>
      <c r="CG32" s="33">
        <f>+'MATRIZ (I)'!CG32-'MATRIZ (A)'!CG32</f>
        <v>-2.2471994731205848E-6</v>
      </c>
      <c r="CH32" s="33">
        <f>+'MATRIZ (I)'!CH32-'MATRIZ (A)'!CH32</f>
        <v>-8.6191578551116573E-6</v>
      </c>
      <c r="CI32" s="33">
        <f>+'MATRIZ (I)'!CI32-'MATRIZ (A)'!CI32</f>
        <v>-7.9154311082145291E-6</v>
      </c>
      <c r="CJ32" s="33">
        <f>+'MATRIZ (I)'!CJ32-'MATRIZ (A)'!CJ32</f>
        <v>-8.8450236718079754E-6</v>
      </c>
      <c r="CK32" s="33">
        <f>+'MATRIZ (I)'!CK32-'MATRIZ (A)'!CK32</f>
        <v>-7.6121093321314467E-6</v>
      </c>
      <c r="CL32" s="33">
        <f>+'MATRIZ (I)'!CL32-'MATRIZ (A)'!CL32</f>
        <v>-1.0200927687616147E-5</v>
      </c>
      <c r="CM32" s="33">
        <f>+'MATRIZ (I)'!CM32-'MATRIZ (A)'!CM32</f>
        <v>-1.1564463072142231E-5</v>
      </c>
      <c r="CN32" s="33">
        <f>+'MATRIZ (I)'!CN32-'MATRIZ (A)'!CN32</f>
        <v>-3.523237851204349E-6</v>
      </c>
      <c r="CO32" s="33">
        <f>+'MATRIZ (I)'!CO32-'MATRIZ (A)'!CO32</f>
        <v>-3.5258890267338751E-6</v>
      </c>
      <c r="CP32" s="33">
        <f>+'MATRIZ (I)'!CP32-'MATRIZ (A)'!CP32</f>
        <v>-1.123398590590821E-6</v>
      </c>
      <c r="CQ32" s="33">
        <f>+'MATRIZ (I)'!CQ32-'MATRIZ (A)'!CQ32</f>
        <v>-8.6188071632297494E-6</v>
      </c>
      <c r="CR32" s="33">
        <f>+'MATRIZ (I)'!CR32-'MATRIZ (A)'!CR32</f>
        <v>-1.1437731679978765E-4</v>
      </c>
      <c r="CS32" s="33">
        <f>+'MATRIZ (I)'!CS32-'MATRIZ (A)'!CS32</f>
        <v>-2.0037476773362035E-6</v>
      </c>
      <c r="CT32" s="33">
        <f>+'MATRIZ (I)'!CT32-'MATRIZ (A)'!CT32</f>
        <v>-1.3287728386257486E-6</v>
      </c>
      <c r="CU32" s="33">
        <f>+'MATRIZ (I)'!CU32-'MATRIZ (A)'!CU32</f>
        <v>-9.5433659361667131E-7</v>
      </c>
      <c r="CV32" s="33">
        <f>+'MATRIZ (I)'!CV32-'MATRIZ (A)'!CV32</f>
        <v>-3.2306890630021187E-7</v>
      </c>
      <c r="CW32" s="33">
        <f>+'MATRIZ (I)'!CW32-'MATRIZ (A)'!CW32</f>
        <v>-3.2428144427852104E-7</v>
      </c>
      <c r="CX32" s="33">
        <f>+'MATRIZ (I)'!CX32-'MATRIZ (A)'!CX32</f>
        <v>-2.5961855396913171E-5</v>
      </c>
      <c r="CY32" s="33">
        <f>+'MATRIZ (I)'!CY32-'MATRIZ (A)'!CY32</f>
        <v>-6.4257511606531444E-7</v>
      </c>
      <c r="CZ32" s="33">
        <f>+'MATRIZ (I)'!CZ32-'MATRIZ (A)'!CZ32</f>
        <v>-1.1140426909878133E-6</v>
      </c>
      <c r="DA32" s="33">
        <f>+'MATRIZ (I)'!DA32-'MATRIZ (A)'!DA32</f>
        <v>-1.8646550742280217E-6</v>
      </c>
      <c r="DB32" s="33">
        <f>+'MATRIZ (I)'!DB32-'MATRIZ (A)'!DB32</f>
        <v>-3.0020844909960183E-6</v>
      </c>
      <c r="DC32" s="33">
        <f>+'MATRIZ (I)'!DC32-'MATRIZ (A)'!DC32</f>
        <v>-2.6267042954934829E-6</v>
      </c>
      <c r="DD32" s="33">
        <f>+'MATRIZ (I)'!DD32-'MATRIZ (A)'!DD32</f>
        <v>-4.6954655936341915E-7</v>
      </c>
      <c r="DE32" s="33">
        <f>+'MATRIZ (I)'!DE32-'MATRIZ (A)'!DE32</f>
        <v>-4.0081588070120602E-6</v>
      </c>
      <c r="DF32" s="33">
        <f>+'MATRIZ (I)'!DF32-'MATRIZ (A)'!DF32</f>
        <v>-4.1889098483968164E-5</v>
      </c>
      <c r="DG32" s="33">
        <f>+'MATRIZ (I)'!DG32-'MATRIZ (A)'!DG32</f>
        <v>-2.4015538848986245E-6</v>
      </c>
      <c r="DH32" s="33">
        <f>+'MATRIZ (I)'!DH32-'MATRIZ (A)'!DH32</f>
        <v>-2.7116755544893418E-6</v>
      </c>
      <c r="DI32" s="33">
        <f>+'MATRIZ (I)'!DI32-'MATRIZ (A)'!DI32</f>
        <v>-8.232919269755527E-6</v>
      </c>
      <c r="DJ32" s="33">
        <f>+'MATRIZ (I)'!DJ32-'MATRIZ (A)'!DJ32</f>
        <v>-3.084346735806771E-6</v>
      </c>
      <c r="DK32" s="33">
        <f>+'MATRIZ (I)'!DK32-'MATRIZ (A)'!DK32</f>
        <v>-1.3914350730635188E-6</v>
      </c>
      <c r="DL32" s="33">
        <f>+'MATRIZ (I)'!DL32-'MATRIZ (A)'!DL32</f>
        <v>-3.3555929866912291E-6</v>
      </c>
      <c r="DM32" s="33">
        <f>+'MATRIZ (I)'!DM32-'MATRIZ (A)'!DM32</f>
        <v>-9.1079852373680661E-7</v>
      </c>
      <c r="DN32" s="33">
        <f>+'MATRIZ (I)'!DN32-'MATRIZ (A)'!DN32</f>
        <v>-1.2356453150306812E-7</v>
      </c>
      <c r="DO32" s="33">
        <f>+'MATRIZ (I)'!DO32-'MATRIZ (A)'!DO32</f>
        <v>-2.6285646451071493E-6</v>
      </c>
      <c r="DP32" s="33">
        <f>+'MATRIZ (I)'!DP32-'MATRIZ (A)'!DP32</f>
        <v>-1.7412266247934602E-6</v>
      </c>
      <c r="DQ32" s="33">
        <f>+'MATRIZ (I)'!DQ32-'MATRIZ (A)'!DQ32</f>
        <v>-2.244969678101938E-4</v>
      </c>
      <c r="DR32" s="33">
        <f>+'MATRIZ (I)'!DR32-'MATRIZ (A)'!DR32</f>
        <v>-1.0411112161311159E-6</v>
      </c>
      <c r="DS32" s="33">
        <f>+'MATRIZ (I)'!DS32-'MATRIZ (A)'!DS32</f>
        <v>-4.8722958110404568E-4</v>
      </c>
      <c r="DT32" s="33">
        <f>+'MATRIZ (I)'!DT32-'MATRIZ (A)'!DT32</f>
        <v>-5.9619192905407813E-5</v>
      </c>
      <c r="DU32" s="33">
        <f>+'MATRIZ (I)'!DU32-'MATRIZ (A)'!DU32</f>
        <v>-4.2043271531453495E-7</v>
      </c>
      <c r="DV32" s="33">
        <f>+'MATRIZ (I)'!DV32-'MATRIZ (A)'!DV32</f>
        <v>-2.6162198886633763E-4</v>
      </c>
      <c r="DW32" s="33">
        <f>+'MATRIZ (I)'!DW32-'MATRIZ (A)'!DW32</f>
        <v>-4.1048639993404452E-6</v>
      </c>
      <c r="DX32" s="33">
        <f>+'MATRIZ (I)'!DX32-'MATRIZ (A)'!DX32</f>
        <v>-8.0987289466037717E-6</v>
      </c>
      <c r="DY32" s="33">
        <f>+'MATRIZ (I)'!DY32-'MATRIZ (A)'!DY32</f>
        <v>-1.687651538572317E-6</v>
      </c>
      <c r="DZ32" s="33">
        <f>+'MATRIZ (I)'!DZ32-'MATRIZ (A)'!DZ32</f>
        <v>-1.1230936019076236E-6</v>
      </c>
      <c r="EA32" s="33">
        <f>+'MATRIZ (I)'!EA32-'MATRIZ (A)'!EA32</f>
        <v>-3.7653561008970672E-6</v>
      </c>
      <c r="EB32" s="33">
        <f>+'MATRIZ (I)'!EB32-'MATRIZ (A)'!EB32</f>
        <v>-4.296707061187046E-6</v>
      </c>
      <c r="EC32" s="33">
        <f>+'MATRIZ (I)'!EC32-'MATRIZ (A)'!EC32</f>
        <v>-4.7638840178712083E-6</v>
      </c>
      <c r="ED32" s="33">
        <f>+'MATRIZ (I)'!ED32-'MATRIZ (A)'!ED32</f>
        <v>-3.9365430688853166E-6</v>
      </c>
      <c r="EE32" s="33">
        <f>+'MATRIZ (I)'!EE32-'MATRIZ (A)'!EE32</f>
        <v>-6.9865752242113382E-6</v>
      </c>
      <c r="EF32" s="33">
        <f>+'MATRIZ (I)'!EF32-'MATRIZ (A)'!EF32</f>
        <v>-3.6331275676556939E-6</v>
      </c>
      <c r="EG32" s="33">
        <f>+'MATRIZ (I)'!EG32-'MATRIZ (A)'!EG32</f>
        <v>-3.8595343866445532E-6</v>
      </c>
      <c r="EH32" s="33">
        <f>+'MATRIZ (I)'!EH32-'MATRIZ (A)'!EH32</f>
        <v>0</v>
      </c>
    </row>
    <row r="33" spans="1:138" s="7" customFormat="1" ht="21.95" customHeight="1" thickBot="1" x14ac:dyDescent="0.25">
      <c r="A33" s="137" t="s">
        <v>127</v>
      </c>
      <c r="B33" s="138" t="s">
        <v>128</v>
      </c>
      <c r="C33" s="33">
        <f>+'MATRIZ (I)'!C33-'MATRIZ (A)'!C33</f>
        <v>0</v>
      </c>
      <c r="D33" s="33">
        <f>+'MATRIZ (I)'!D33-'MATRIZ (A)'!D33</f>
        <v>0</v>
      </c>
      <c r="E33" s="33">
        <f>+'MATRIZ (I)'!E33-'MATRIZ (A)'!E33</f>
        <v>0</v>
      </c>
      <c r="F33" s="33">
        <f>+'MATRIZ (I)'!F33-'MATRIZ (A)'!F33</f>
        <v>0</v>
      </c>
      <c r="G33" s="33">
        <f>+'MATRIZ (I)'!G33-'MATRIZ (A)'!G33</f>
        <v>0</v>
      </c>
      <c r="H33" s="33">
        <f>+'MATRIZ (I)'!H33-'MATRIZ (A)'!H33</f>
        <v>0</v>
      </c>
      <c r="I33" s="33">
        <f>+'MATRIZ (I)'!I33-'MATRIZ (A)'!I33</f>
        <v>0</v>
      </c>
      <c r="J33" s="33">
        <f>+'MATRIZ (I)'!J33-'MATRIZ (A)'!J33</f>
        <v>0</v>
      </c>
      <c r="K33" s="33">
        <f>+'MATRIZ (I)'!K33-'MATRIZ (A)'!K33</f>
        <v>0</v>
      </c>
      <c r="L33" s="33">
        <f>+'MATRIZ (I)'!L33-'MATRIZ (A)'!L33</f>
        <v>0</v>
      </c>
      <c r="M33" s="33">
        <f>+'MATRIZ (I)'!M33-'MATRIZ (A)'!M33</f>
        <v>0</v>
      </c>
      <c r="N33" s="33">
        <f>+'MATRIZ (I)'!N33-'MATRIZ (A)'!N33</f>
        <v>-8.5754834885052779E-7</v>
      </c>
      <c r="O33" s="33">
        <f>+'MATRIZ (I)'!O33-'MATRIZ (A)'!O33</f>
        <v>0</v>
      </c>
      <c r="P33" s="33">
        <f>+'MATRIZ (I)'!P33-'MATRIZ (A)'!P33</f>
        <v>0</v>
      </c>
      <c r="Q33" s="33">
        <f>+'MATRIZ (I)'!Q33-'MATRIZ (A)'!Q33</f>
        <v>0</v>
      </c>
      <c r="R33" s="33">
        <f>+'MATRIZ (I)'!R33-'MATRIZ (A)'!R33</f>
        <v>0</v>
      </c>
      <c r="S33" s="33">
        <f>+'MATRIZ (I)'!S33-'MATRIZ (A)'!S33</f>
        <v>0</v>
      </c>
      <c r="T33" s="33">
        <f>+'MATRIZ (I)'!T33-'MATRIZ (A)'!T33</f>
        <v>0</v>
      </c>
      <c r="U33" s="33">
        <f>+'MATRIZ (I)'!U33-'MATRIZ (A)'!U33</f>
        <v>0</v>
      </c>
      <c r="V33" s="33">
        <f>+'MATRIZ (I)'!V33-'MATRIZ (A)'!V33</f>
        <v>0</v>
      </c>
      <c r="W33" s="33">
        <f>+'MATRIZ (I)'!W33-'MATRIZ (A)'!W33</f>
        <v>0</v>
      </c>
      <c r="X33" s="33">
        <f>+'MATRIZ (I)'!X33-'MATRIZ (A)'!X33</f>
        <v>0.95080502310863158</v>
      </c>
      <c r="Y33" s="33">
        <f>+'MATRIZ (I)'!Y33-'MATRIZ (A)'!Y33</f>
        <v>0</v>
      </c>
      <c r="Z33" s="33">
        <f>+'MATRIZ (I)'!Z33-'MATRIZ (A)'!Z33</f>
        <v>0</v>
      </c>
      <c r="AA33" s="33">
        <f>+'MATRIZ (I)'!AA33-'MATRIZ (A)'!AA33</f>
        <v>0</v>
      </c>
      <c r="AB33" s="33">
        <f>+'MATRIZ (I)'!AB33-'MATRIZ (A)'!AB33</f>
        <v>0</v>
      </c>
      <c r="AC33" s="33">
        <f>+'MATRIZ (I)'!AC33-'MATRIZ (A)'!AC33</f>
        <v>0</v>
      </c>
      <c r="AD33" s="33">
        <f>+'MATRIZ (I)'!AD33-'MATRIZ (A)'!AD33</f>
        <v>-2.9189560722776354E-4</v>
      </c>
      <c r="AE33" s="33">
        <f>+'MATRIZ (I)'!AE33-'MATRIZ (A)'!AE33</f>
        <v>0</v>
      </c>
      <c r="AF33" s="33">
        <f>+'MATRIZ (I)'!AF33-'MATRIZ (A)'!AF33</f>
        <v>0</v>
      </c>
      <c r="AG33" s="33">
        <f>+'MATRIZ (I)'!AG33-'MATRIZ (A)'!AG33</f>
        <v>0</v>
      </c>
      <c r="AH33" s="33">
        <f>+'MATRIZ (I)'!AH33-'MATRIZ (A)'!AH33</f>
        <v>0</v>
      </c>
      <c r="AI33" s="33">
        <f>+'MATRIZ (I)'!AI33-'MATRIZ (A)'!AI33</f>
        <v>-0.14407822160588363</v>
      </c>
      <c r="AJ33" s="33">
        <f>+'MATRIZ (I)'!AJ33-'MATRIZ (A)'!AJ33</f>
        <v>-4.7085003615363974E-7</v>
      </c>
      <c r="AK33" s="33">
        <f>+'MATRIZ (I)'!AK33-'MATRIZ (A)'!AK33</f>
        <v>-5.3434908710716609E-6</v>
      </c>
      <c r="AL33" s="33">
        <f>+'MATRIZ (I)'!AL33-'MATRIZ (A)'!AL33</f>
        <v>0</v>
      </c>
      <c r="AM33" s="33">
        <f>+'MATRIZ (I)'!AM33-'MATRIZ (A)'!AM33</f>
        <v>-0.29333556152996604</v>
      </c>
      <c r="AN33" s="33">
        <f>+'MATRIZ (I)'!AN33-'MATRIZ (A)'!AN33</f>
        <v>0</v>
      </c>
      <c r="AO33" s="33">
        <f>+'MATRIZ (I)'!AO33-'MATRIZ (A)'!AO33</f>
        <v>-2.7684063919798825E-4</v>
      </c>
      <c r="AP33" s="33">
        <f>+'MATRIZ (I)'!AP33-'MATRIZ (A)'!AP33</f>
        <v>-1.2825747722150958E-3</v>
      </c>
      <c r="AQ33" s="33">
        <f>+'MATRIZ (I)'!AQ33-'MATRIZ (A)'!AQ33</f>
        <v>-1.5690162997876274E-4</v>
      </c>
      <c r="AR33" s="33">
        <f>+'MATRIZ (I)'!AR33-'MATRIZ (A)'!AR33</f>
        <v>-6.0282540443444273E-4</v>
      </c>
      <c r="AS33" s="33">
        <f>+'MATRIZ (I)'!AS33-'MATRIZ (A)'!AS33</f>
        <v>0</v>
      </c>
      <c r="AT33" s="33">
        <f>+'MATRIZ (I)'!AT33-'MATRIZ (A)'!AT33</f>
        <v>0</v>
      </c>
      <c r="AU33" s="33">
        <f>+'MATRIZ (I)'!AU33-'MATRIZ (A)'!AU33</f>
        <v>-4.461469291967854E-4</v>
      </c>
      <c r="AV33" s="33">
        <f>+'MATRIZ (I)'!AV33-'MATRIZ (A)'!AV33</f>
        <v>-1.556358646819228E-3</v>
      </c>
      <c r="AW33" s="33">
        <f>+'MATRIZ (I)'!AW33-'MATRIZ (A)'!AW33</f>
        <v>-8.2658449250368887E-3</v>
      </c>
      <c r="AX33" s="33">
        <f>+'MATRIZ (I)'!AX33-'MATRIZ (A)'!AX33</f>
        <v>-1.8090144326441689E-5</v>
      </c>
      <c r="AY33" s="33">
        <f>+'MATRIZ (I)'!AY33-'MATRIZ (A)'!AY33</f>
        <v>0</v>
      </c>
      <c r="AZ33" s="33">
        <f>+'MATRIZ (I)'!AZ33-'MATRIZ (A)'!AZ33</f>
        <v>0</v>
      </c>
      <c r="BA33" s="33">
        <f>+'MATRIZ (I)'!BA33-'MATRIZ (A)'!BA33</f>
        <v>0</v>
      </c>
      <c r="BB33" s="33">
        <f>+'MATRIZ (I)'!BB33-'MATRIZ (A)'!BB33</f>
        <v>0</v>
      </c>
      <c r="BC33" s="33">
        <f>+'MATRIZ (I)'!BC33-'MATRIZ (A)'!BC33</f>
        <v>0</v>
      </c>
      <c r="BD33" s="33">
        <f>+'MATRIZ (I)'!BD33-'MATRIZ (A)'!BD33</f>
        <v>0</v>
      </c>
      <c r="BE33" s="33">
        <f>+'MATRIZ (I)'!BE33-'MATRIZ (A)'!BE33</f>
        <v>0</v>
      </c>
      <c r="BF33" s="33">
        <f>+'MATRIZ (I)'!BF33-'MATRIZ (A)'!BF33</f>
        <v>-3.3823811397827557E-6</v>
      </c>
      <c r="BG33" s="33">
        <f>+'MATRIZ (I)'!BG33-'MATRIZ (A)'!BG33</f>
        <v>0</v>
      </c>
      <c r="BH33" s="33">
        <f>+'MATRIZ (I)'!BH33-'MATRIZ (A)'!BH33</f>
        <v>-1.2173672698688332E-5</v>
      </c>
      <c r="BI33" s="33">
        <f>+'MATRIZ (I)'!BI33-'MATRIZ (A)'!BI33</f>
        <v>0</v>
      </c>
      <c r="BJ33" s="33">
        <f>+'MATRIZ (I)'!BJ33-'MATRIZ (A)'!BJ33</f>
        <v>0</v>
      </c>
      <c r="BK33" s="33">
        <f>+'MATRIZ (I)'!BK33-'MATRIZ (A)'!BK33</f>
        <v>0</v>
      </c>
      <c r="BL33" s="33">
        <f>+'MATRIZ (I)'!BL33-'MATRIZ (A)'!BL33</f>
        <v>0</v>
      </c>
      <c r="BM33" s="33">
        <f>+'MATRIZ (I)'!BM33-'MATRIZ (A)'!BM33</f>
        <v>-1.8796221795775084E-6</v>
      </c>
      <c r="BN33" s="33">
        <f>+'MATRIZ (I)'!BN33-'MATRIZ (A)'!BN33</f>
        <v>0</v>
      </c>
      <c r="BO33" s="33">
        <f>+'MATRIZ (I)'!BO33-'MATRIZ (A)'!BO33</f>
        <v>0</v>
      </c>
      <c r="BP33" s="33">
        <f>+'MATRIZ (I)'!BP33-'MATRIZ (A)'!BP33</f>
        <v>0</v>
      </c>
      <c r="BQ33" s="33">
        <f>+'MATRIZ (I)'!BQ33-'MATRIZ (A)'!BQ33</f>
        <v>0</v>
      </c>
      <c r="BR33" s="33">
        <f>+'MATRIZ (I)'!BR33-'MATRIZ (A)'!BR33</f>
        <v>-6.4926777148984588E-6</v>
      </c>
      <c r="BS33" s="33">
        <f>+'MATRIZ (I)'!BS33-'MATRIZ (A)'!BS33</f>
        <v>0</v>
      </c>
      <c r="BT33" s="33">
        <f>+'MATRIZ (I)'!BT33-'MATRIZ (A)'!BT33</f>
        <v>0</v>
      </c>
      <c r="BU33" s="33">
        <f>+'MATRIZ (I)'!BU33-'MATRIZ (A)'!BU33</f>
        <v>0</v>
      </c>
      <c r="BV33" s="33">
        <f>+'MATRIZ (I)'!BV33-'MATRIZ (A)'!BV33</f>
        <v>-1.5311660216937254E-8</v>
      </c>
      <c r="BW33" s="33">
        <f>+'MATRIZ (I)'!BW33-'MATRIZ (A)'!BW33</f>
        <v>0</v>
      </c>
      <c r="BX33" s="33">
        <f>+'MATRIZ (I)'!BX33-'MATRIZ (A)'!BX33</f>
        <v>-1.7057352845905748E-6</v>
      </c>
      <c r="BY33" s="33">
        <f>+'MATRIZ (I)'!BY33-'MATRIZ (A)'!BY33</f>
        <v>0</v>
      </c>
      <c r="BZ33" s="33">
        <f>+'MATRIZ (I)'!BZ33-'MATRIZ (A)'!BZ33</f>
        <v>0</v>
      </c>
      <c r="CA33" s="33">
        <f>+'MATRIZ (I)'!CA33-'MATRIZ (A)'!CA33</f>
        <v>-7.6638965999494961E-5</v>
      </c>
      <c r="CB33" s="33">
        <f>+'MATRIZ (I)'!CB33-'MATRIZ (A)'!CB33</f>
        <v>0</v>
      </c>
      <c r="CC33" s="33">
        <f>+'MATRIZ (I)'!CC33-'MATRIZ (A)'!CC33</f>
        <v>0</v>
      </c>
      <c r="CD33" s="33">
        <f>+'MATRIZ (I)'!CD33-'MATRIZ (A)'!CD33</f>
        <v>0</v>
      </c>
      <c r="CE33" s="33">
        <f>+'MATRIZ (I)'!CE33-'MATRIZ (A)'!CE33</f>
        <v>0</v>
      </c>
      <c r="CF33" s="33">
        <f>+'MATRIZ (I)'!CF33-'MATRIZ (A)'!CF33</f>
        <v>-1.3727186587936368E-8</v>
      </c>
      <c r="CG33" s="33">
        <f>+'MATRIZ (I)'!CG33-'MATRIZ (A)'!CG33</f>
        <v>-2.2821250628452995E-7</v>
      </c>
      <c r="CH33" s="33">
        <f>+'MATRIZ (I)'!CH33-'MATRIZ (A)'!CH33</f>
        <v>0</v>
      </c>
      <c r="CI33" s="33">
        <f>+'MATRIZ (I)'!CI33-'MATRIZ (A)'!CI33</f>
        <v>0</v>
      </c>
      <c r="CJ33" s="33">
        <f>+'MATRIZ (I)'!CJ33-'MATRIZ (A)'!CJ33</f>
        <v>0</v>
      </c>
      <c r="CK33" s="33">
        <f>+'MATRIZ (I)'!CK33-'MATRIZ (A)'!CK33</f>
        <v>0</v>
      </c>
      <c r="CL33" s="33">
        <f>+'MATRIZ (I)'!CL33-'MATRIZ (A)'!CL33</f>
        <v>0</v>
      </c>
      <c r="CM33" s="33">
        <f>+'MATRIZ (I)'!CM33-'MATRIZ (A)'!CM33</f>
        <v>0</v>
      </c>
      <c r="CN33" s="33">
        <f>+'MATRIZ (I)'!CN33-'MATRIZ (A)'!CN33</f>
        <v>0</v>
      </c>
      <c r="CO33" s="33">
        <f>+'MATRIZ (I)'!CO33-'MATRIZ (A)'!CO33</f>
        <v>0</v>
      </c>
      <c r="CP33" s="33">
        <f>+'MATRIZ (I)'!CP33-'MATRIZ (A)'!CP33</f>
        <v>0</v>
      </c>
      <c r="CQ33" s="33">
        <f>+'MATRIZ (I)'!CQ33-'MATRIZ (A)'!CQ33</f>
        <v>-4.9784269579729215E-4</v>
      </c>
      <c r="CR33" s="33">
        <f>+'MATRIZ (I)'!CR33-'MATRIZ (A)'!CR33</f>
        <v>-1.494776919552991E-3</v>
      </c>
      <c r="CS33" s="33">
        <f>+'MATRIZ (I)'!CS33-'MATRIZ (A)'!CS33</f>
        <v>-4.913668394651139E-5</v>
      </c>
      <c r="CT33" s="33">
        <f>+'MATRIZ (I)'!CT33-'MATRIZ (A)'!CT33</f>
        <v>-4.8162066080553654E-7</v>
      </c>
      <c r="CU33" s="33">
        <f>+'MATRIZ (I)'!CU33-'MATRIZ (A)'!CU33</f>
        <v>0</v>
      </c>
      <c r="CV33" s="33">
        <f>+'MATRIZ (I)'!CV33-'MATRIZ (A)'!CV33</f>
        <v>0</v>
      </c>
      <c r="CW33" s="33">
        <f>+'MATRIZ (I)'!CW33-'MATRIZ (A)'!CW33</f>
        <v>0</v>
      </c>
      <c r="CX33" s="33">
        <f>+'MATRIZ (I)'!CX33-'MATRIZ (A)'!CX33</f>
        <v>-5.882879360271066E-5</v>
      </c>
      <c r="CY33" s="33">
        <f>+'MATRIZ (I)'!CY33-'MATRIZ (A)'!CY33</f>
        <v>0</v>
      </c>
      <c r="CZ33" s="33">
        <f>+'MATRIZ (I)'!CZ33-'MATRIZ (A)'!CZ33</f>
        <v>0</v>
      </c>
      <c r="DA33" s="33">
        <f>+'MATRIZ (I)'!DA33-'MATRIZ (A)'!DA33</f>
        <v>0</v>
      </c>
      <c r="DB33" s="33">
        <f>+'MATRIZ (I)'!DB33-'MATRIZ (A)'!DB33</f>
        <v>0</v>
      </c>
      <c r="DC33" s="33">
        <f>+'MATRIZ (I)'!DC33-'MATRIZ (A)'!DC33</f>
        <v>0</v>
      </c>
      <c r="DD33" s="33">
        <f>+'MATRIZ (I)'!DD33-'MATRIZ (A)'!DD33</f>
        <v>0</v>
      </c>
      <c r="DE33" s="33">
        <f>+'MATRIZ (I)'!DE33-'MATRIZ (A)'!DE33</f>
        <v>0</v>
      </c>
      <c r="DF33" s="33">
        <f>+'MATRIZ (I)'!DF33-'MATRIZ (A)'!DF33</f>
        <v>-2.2349894382928826E-6</v>
      </c>
      <c r="DG33" s="33">
        <f>+'MATRIZ (I)'!DG33-'MATRIZ (A)'!DG33</f>
        <v>0</v>
      </c>
      <c r="DH33" s="33">
        <f>+'MATRIZ (I)'!DH33-'MATRIZ (A)'!DH33</f>
        <v>0</v>
      </c>
      <c r="DI33" s="33">
        <f>+'MATRIZ (I)'!DI33-'MATRIZ (A)'!DI33</f>
        <v>0</v>
      </c>
      <c r="DJ33" s="33">
        <f>+'MATRIZ (I)'!DJ33-'MATRIZ (A)'!DJ33</f>
        <v>0</v>
      </c>
      <c r="DK33" s="33">
        <f>+'MATRIZ (I)'!DK33-'MATRIZ (A)'!DK33</f>
        <v>0</v>
      </c>
      <c r="DL33" s="33">
        <f>+'MATRIZ (I)'!DL33-'MATRIZ (A)'!DL33</f>
        <v>0</v>
      </c>
      <c r="DM33" s="33">
        <f>+'MATRIZ (I)'!DM33-'MATRIZ (A)'!DM33</f>
        <v>0</v>
      </c>
      <c r="DN33" s="33">
        <f>+'MATRIZ (I)'!DN33-'MATRIZ (A)'!DN33</f>
        <v>0</v>
      </c>
      <c r="DO33" s="33">
        <f>+'MATRIZ (I)'!DO33-'MATRIZ (A)'!DO33</f>
        <v>0</v>
      </c>
      <c r="DP33" s="33">
        <f>+'MATRIZ (I)'!DP33-'MATRIZ (A)'!DP33</f>
        <v>0</v>
      </c>
      <c r="DQ33" s="33">
        <f>+'MATRIZ (I)'!DQ33-'MATRIZ (A)'!DQ33</f>
        <v>0</v>
      </c>
      <c r="DR33" s="33">
        <f>+'MATRIZ (I)'!DR33-'MATRIZ (A)'!DR33</f>
        <v>0</v>
      </c>
      <c r="DS33" s="33">
        <f>+'MATRIZ (I)'!DS33-'MATRIZ (A)'!DS33</f>
        <v>-7.8460567071307542E-4</v>
      </c>
      <c r="DT33" s="33">
        <f>+'MATRIZ (I)'!DT33-'MATRIZ (A)'!DT33</f>
        <v>-1.1816776726025883E-5</v>
      </c>
      <c r="DU33" s="33">
        <f>+'MATRIZ (I)'!DU33-'MATRIZ (A)'!DU33</f>
        <v>0</v>
      </c>
      <c r="DV33" s="33">
        <f>+'MATRIZ (I)'!DV33-'MATRIZ (A)'!DV33</f>
        <v>-1.5130814893269878E-4</v>
      </c>
      <c r="DW33" s="33">
        <f>+'MATRIZ (I)'!DW33-'MATRIZ (A)'!DW33</f>
        <v>-1.3945876489721601E-4</v>
      </c>
      <c r="DX33" s="33">
        <f>+'MATRIZ (I)'!DX33-'MATRIZ (A)'!DX33</f>
        <v>0</v>
      </c>
      <c r="DY33" s="33">
        <f>+'MATRIZ (I)'!DY33-'MATRIZ (A)'!DY33</f>
        <v>0</v>
      </c>
      <c r="DZ33" s="33">
        <f>+'MATRIZ (I)'!DZ33-'MATRIZ (A)'!DZ33</f>
        <v>-1.6102276945708169E-4</v>
      </c>
      <c r="EA33" s="33">
        <f>+'MATRIZ (I)'!EA33-'MATRIZ (A)'!EA33</f>
        <v>-1.0624535494309261E-4</v>
      </c>
      <c r="EB33" s="33">
        <f>+'MATRIZ (I)'!EB33-'MATRIZ (A)'!EB33</f>
        <v>-2.1750806164455089E-4</v>
      </c>
      <c r="EC33" s="33">
        <f>+'MATRIZ (I)'!EC33-'MATRIZ (A)'!EC33</f>
        <v>0</v>
      </c>
      <c r="ED33" s="33">
        <f>+'MATRIZ (I)'!ED33-'MATRIZ (A)'!ED33</f>
        <v>0</v>
      </c>
      <c r="EE33" s="33">
        <f>+'MATRIZ (I)'!EE33-'MATRIZ (A)'!EE33</f>
        <v>0</v>
      </c>
      <c r="EF33" s="33">
        <f>+'MATRIZ (I)'!EF33-'MATRIZ (A)'!EF33</f>
        <v>0</v>
      </c>
      <c r="EG33" s="33">
        <f>+'MATRIZ (I)'!EG33-'MATRIZ (A)'!EG33</f>
        <v>-1.0266531746433902E-5</v>
      </c>
      <c r="EH33" s="33">
        <f>+'MATRIZ (I)'!EH33-'MATRIZ (A)'!EH33</f>
        <v>0</v>
      </c>
    </row>
    <row r="34" spans="1:138" s="7" customFormat="1" ht="21.95" customHeight="1" thickBot="1" x14ac:dyDescent="0.25">
      <c r="A34" s="137" t="s">
        <v>129</v>
      </c>
      <c r="B34" s="138" t="s">
        <v>130</v>
      </c>
      <c r="C34" s="33">
        <f>+'MATRIZ (I)'!C34-'MATRIZ (A)'!C34</f>
        <v>-3.9916608055973359E-4</v>
      </c>
      <c r="D34" s="33">
        <f>+'MATRIZ (I)'!D34-'MATRIZ (A)'!D34</f>
        <v>-3.433861475542273E-4</v>
      </c>
      <c r="E34" s="33">
        <f>+'MATRIZ (I)'!E34-'MATRIZ (A)'!E34</f>
        <v>-4.4144707026153891E-4</v>
      </c>
      <c r="F34" s="33">
        <f>+'MATRIZ (I)'!F34-'MATRIZ (A)'!F34</f>
        <v>-6.8126215028968952E-4</v>
      </c>
      <c r="G34" s="33">
        <f>+'MATRIZ (I)'!G34-'MATRIZ (A)'!G34</f>
        <v>-1.4406198003639927E-4</v>
      </c>
      <c r="H34" s="33">
        <f>+'MATRIZ (I)'!H34-'MATRIZ (A)'!H34</f>
        <v>-2.8062209806494994E-4</v>
      </c>
      <c r="I34" s="33">
        <f>+'MATRIZ (I)'!I34-'MATRIZ (A)'!I34</f>
        <v>-1.9898329527517379E-4</v>
      </c>
      <c r="J34" s="33">
        <f>+'MATRIZ (I)'!J34-'MATRIZ (A)'!J34</f>
        <v>-3.3703929944702265E-4</v>
      </c>
      <c r="K34" s="33">
        <f>+'MATRIZ (I)'!K34-'MATRIZ (A)'!K34</f>
        <v>-2.8202869229758989E-4</v>
      </c>
      <c r="L34" s="33">
        <f>+'MATRIZ (I)'!L34-'MATRIZ (A)'!L34</f>
        <v>-3.9382180010512027E-4</v>
      </c>
      <c r="M34" s="33">
        <f>+'MATRIZ (I)'!M34-'MATRIZ (A)'!M34</f>
        <v>-2.0110546292441685E-4</v>
      </c>
      <c r="N34" s="33">
        <f>+'MATRIZ (I)'!N34-'MATRIZ (A)'!N34</f>
        <v>-1.0138137181111858E-4</v>
      </c>
      <c r="O34" s="33">
        <f>+'MATRIZ (I)'!O34-'MATRIZ (A)'!O34</f>
        <v>-2.3607441007391909E-4</v>
      </c>
      <c r="P34" s="33">
        <f>+'MATRIZ (I)'!P34-'MATRIZ (A)'!P34</f>
        <v>-6.9028591560071087E-5</v>
      </c>
      <c r="Q34" s="33">
        <f>+'MATRIZ (I)'!Q34-'MATRIZ (A)'!Q34</f>
        <v>-2.9736297195990483E-4</v>
      </c>
      <c r="R34" s="33">
        <f>+'MATRIZ (I)'!R34-'MATRIZ (A)'!R34</f>
        <v>-1.2267369344314257E-4</v>
      </c>
      <c r="S34" s="33">
        <f>+'MATRIZ (I)'!S34-'MATRIZ (A)'!S34</f>
        <v>-3.7331658549568069E-4</v>
      </c>
      <c r="T34" s="33">
        <f>+'MATRIZ (I)'!T34-'MATRIZ (A)'!T34</f>
        <v>-3.3440064136653827E-4</v>
      </c>
      <c r="U34" s="33">
        <f>+'MATRIZ (I)'!U34-'MATRIZ (A)'!U34</f>
        <v>-2.907351973546473E-4</v>
      </c>
      <c r="V34" s="33">
        <f>+'MATRIZ (I)'!V34-'MATRIZ (A)'!V34</f>
        <v>-1.9983015387302347E-4</v>
      </c>
      <c r="W34" s="33">
        <f>+'MATRIZ (I)'!W34-'MATRIZ (A)'!W34</f>
        <v>-1.7642740218063328E-4</v>
      </c>
      <c r="X34" s="33">
        <f>+'MATRIZ (I)'!X34-'MATRIZ (A)'!X34</f>
        <v>-5.4999650964910909E-5</v>
      </c>
      <c r="Y34" s="33">
        <f>+'MATRIZ (I)'!Y34-'MATRIZ (A)'!Y34</f>
        <v>0.99270007041924702</v>
      </c>
      <c r="Z34" s="33">
        <f>+'MATRIZ (I)'!Z34-'MATRIZ (A)'!Z34</f>
        <v>-1.7974808100354446E-5</v>
      </c>
      <c r="AA34" s="33">
        <f>+'MATRIZ (I)'!AA34-'MATRIZ (A)'!AA34</f>
        <v>-2.3165657021706188E-5</v>
      </c>
      <c r="AB34" s="33">
        <f>+'MATRIZ (I)'!AB34-'MATRIZ (A)'!AB34</f>
        <v>-1.9674010598472897E-6</v>
      </c>
      <c r="AC34" s="33">
        <f>+'MATRIZ (I)'!AC34-'MATRIZ (A)'!AC34</f>
        <v>-2.2542261902890294E-5</v>
      </c>
      <c r="AD34" s="33">
        <f>+'MATRIZ (I)'!AD34-'MATRIZ (A)'!AD34</f>
        <v>-6.924586071694255E-6</v>
      </c>
      <c r="AE34" s="33">
        <f>+'MATRIZ (I)'!AE34-'MATRIZ (A)'!AE34</f>
        <v>-1.8309338770841451E-5</v>
      </c>
      <c r="AF34" s="33">
        <f>+'MATRIZ (I)'!AF34-'MATRIZ (A)'!AF34</f>
        <v>-1.2253282905532559E-5</v>
      </c>
      <c r="AG34" s="33">
        <f>+'MATRIZ (I)'!AG34-'MATRIZ (A)'!AG34</f>
        <v>0</v>
      </c>
      <c r="AH34" s="33">
        <f>+'MATRIZ (I)'!AH34-'MATRIZ (A)'!AH34</f>
        <v>-5.7992522711648186E-5</v>
      </c>
      <c r="AI34" s="33">
        <f>+'MATRIZ (I)'!AI34-'MATRIZ (A)'!AI34</f>
        <v>-7.3033305541838539E-2</v>
      </c>
      <c r="AJ34" s="33">
        <f>+'MATRIZ (I)'!AJ34-'MATRIZ (A)'!AJ34</f>
        <v>-1.76576033094897E-6</v>
      </c>
      <c r="AK34" s="33">
        <f>+'MATRIZ (I)'!AK34-'MATRIZ (A)'!AK34</f>
        <v>-2.1081825198956673E-6</v>
      </c>
      <c r="AL34" s="33">
        <f>+'MATRIZ (I)'!AL34-'MATRIZ (A)'!AL34</f>
        <v>-3.2101382341451289E-6</v>
      </c>
      <c r="AM34" s="33">
        <f>+'MATRIZ (I)'!AM34-'MATRIZ (A)'!AM34</f>
        <v>-8.8960251685572932E-3</v>
      </c>
      <c r="AN34" s="33">
        <f>+'MATRIZ (I)'!AN34-'MATRIZ (A)'!AN34</f>
        <v>-7.7208211304447E-6</v>
      </c>
      <c r="AO34" s="33">
        <f>+'MATRIZ (I)'!AO34-'MATRIZ (A)'!AO34</f>
        <v>-5.3416256560911904E-6</v>
      </c>
      <c r="AP34" s="33">
        <f>+'MATRIZ (I)'!AP34-'MATRIZ (A)'!AP34</f>
        <v>-1.0810015095570506E-5</v>
      </c>
      <c r="AQ34" s="33">
        <f>+'MATRIZ (I)'!AQ34-'MATRIZ (A)'!AQ34</f>
        <v>-3.3500701940859761E-5</v>
      </c>
      <c r="AR34" s="33">
        <f>+'MATRIZ (I)'!AR34-'MATRIZ (A)'!AR34</f>
        <v>-9.5382237120840486E-7</v>
      </c>
      <c r="AS34" s="33">
        <f>+'MATRIZ (I)'!AS34-'MATRIZ (A)'!AS34</f>
        <v>-2.668129715471419E-6</v>
      </c>
      <c r="AT34" s="33">
        <f>+'MATRIZ (I)'!AT34-'MATRIZ (A)'!AT34</f>
        <v>-7.3782628828465687E-8</v>
      </c>
      <c r="AU34" s="33">
        <f>+'MATRIZ (I)'!AU34-'MATRIZ (A)'!AU34</f>
        <v>-4.7227527554011952E-6</v>
      </c>
      <c r="AV34" s="33">
        <f>+'MATRIZ (I)'!AV34-'MATRIZ (A)'!AV34</f>
        <v>-1.2778543322538836E-3</v>
      </c>
      <c r="AW34" s="33">
        <f>+'MATRIZ (I)'!AW34-'MATRIZ (A)'!AW34</f>
        <v>-2.7779312010900582E-5</v>
      </c>
      <c r="AX34" s="33">
        <f>+'MATRIZ (I)'!AX34-'MATRIZ (A)'!AX34</f>
        <v>-2.459421535616922E-6</v>
      </c>
      <c r="AY34" s="33">
        <f>+'MATRIZ (I)'!AY34-'MATRIZ (A)'!AY34</f>
        <v>-1.4373648695579009E-6</v>
      </c>
      <c r="AZ34" s="33">
        <f>+'MATRIZ (I)'!AZ34-'MATRIZ (A)'!AZ34</f>
        <v>-5.7919700711321039E-8</v>
      </c>
      <c r="BA34" s="33">
        <f>+'MATRIZ (I)'!BA34-'MATRIZ (A)'!BA34</f>
        <v>-2.2925035367712515E-7</v>
      </c>
      <c r="BB34" s="33">
        <f>+'MATRIZ (I)'!BB34-'MATRIZ (A)'!BB34</f>
        <v>-9.5302063250993354E-7</v>
      </c>
      <c r="BC34" s="33">
        <f>+'MATRIZ (I)'!BC34-'MATRIZ (A)'!BC34</f>
        <v>-3.2028258852021769E-6</v>
      </c>
      <c r="BD34" s="33">
        <f>+'MATRIZ (I)'!BD34-'MATRIZ (A)'!BD34</f>
        <v>-2.0681195998323791E-6</v>
      </c>
      <c r="BE34" s="33">
        <f>+'MATRIZ (I)'!BE34-'MATRIZ (A)'!BE34</f>
        <v>-1.3920684800131683E-4</v>
      </c>
      <c r="BF34" s="33">
        <f>+'MATRIZ (I)'!BF34-'MATRIZ (A)'!BF34</f>
        <v>-1.2758213376660779E-5</v>
      </c>
      <c r="BG34" s="33">
        <f>+'MATRIZ (I)'!BG34-'MATRIZ (A)'!BG34</f>
        <v>-1.5203675221366327E-4</v>
      </c>
      <c r="BH34" s="33">
        <f>+'MATRIZ (I)'!BH34-'MATRIZ (A)'!BH34</f>
        <v>-1.9365467691261231E-4</v>
      </c>
      <c r="BI34" s="33">
        <f>+'MATRIZ (I)'!BI34-'MATRIZ (A)'!BI34</f>
        <v>-1.2672445693621571E-4</v>
      </c>
      <c r="BJ34" s="33">
        <f>+'MATRIZ (I)'!BJ34-'MATRIZ (A)'!BJ34</f>
        <v>-6.1020810325677927E-7</v>
      </c>
      <c r="BK34" s="33">
        <f>+'MATRIZ (I)'!BK34-'MATRIZ (A)'!BK34</f>
        <v>-3.631992215137824E-8</v>
      </c>
      <c r="BL34" s="33">
        <f>+'MATRIZ (I)'!BL34-'MATRIZ (A)'!BL34</f>
        <v>0</v>
      </c>
      <c r="BM34" s="33">
        <f>+'MATRIZ (I)'!BM34-'MATRIZ (A)'!BM34</f>
        <v>-2.5346463921340823E-6</v>
      </c>
      <c r="BN34" s="33">
        <f>+'MATRIZ (I)'!BN34-'MATRIZ (A)'!BN34</f>
        <v>-5.7221247914097247E-6</v>
      </c>
      <c r="BO34" s="33">
        <f>+'MATRIZ (I)'!BO34-'MATRIZ (A)'!BO34</f>
        <v>-9.7349090785033534E-7</v>
      </c>
      <c r="BP34" s="33">
        <f>+'MATRIZ (I)'!BP34-'MATRIZ (A)'!BP34</f>
        <v>-7.9823788268814622E-7</v>
      </c>
      <c r="BQ34" s="33">
        <f>+'MATRIZ (I)'!BQ34-'MATRIZ (A)'!BQ34</f>
        <v>0</v>
      </c>
      <c r="BR34" s="33">
        <f>+'MATRIZ (I)'!BR34-'MATRIZ (A)'!BR34</f>
        <v>-8.8238665406302411E-7</v>
      </c>
      <c r="BS34" s="33">
        <f>+'MATRIZ (I)'!BS34-'MATRIZ (A)'!BS34</f>
        <v>-6.2632016720267346E-6</v>
      </c>
      <c r="BT34" s="33">
        <f>+'MATRIZ (I)'!BT34-'MATRIZ (A)'!BT34</f>
        <v>-8.6280306777587404E-6</v>
      </c>
      <c r="BU34" s="33">
        <f>+'MATRIZ (I)'!BU34-'MATRIZ (A)'!BU34</f>
        <v>-1.0045159453741947E-7</v>
      </c>
      <c r="BV34" s="33">
        <f>+'MATRIZ (I)'!BV34-'MATRIZ (A)'!BV34</f>
        <v>-9.1144377809549515E-6</v>
      </c>
      <c r="BW34" s="33">
        <f>+'MATRIZ (I)'!BW34-'MATRIZ (A)'!BW34</f>
        <v>-2.7897140786806145E-6</v>
      </c>
      <c r="BX34" s="33">
        <f>+'MATRIZ (I)'!BX34-'MATRIZ (A)'!BX34</f>
        <v>-9.7955635105150475E-7</v>
      </c>
      <c r="BY34" s="33">
        <f>+'MATRIZ (I)'!BY34-'MATRIZ (A)'!BY34</f>
        <v>-2.1797422967721165E-5</v>
      </c>
      <c r="BZ34" s="33">
        <f>+'MATRIZ (I)'!BZ34-'MATRIZ (A)'!BZ34</f>
        <v>-1.0459850147396583E-5</v>
      </c>
      <c r="CA34" s="33">
        <f>+'MATRIZ (I)'!CA34-'MATRIZ (A)'!CA34</f>
        <v>-2.8422804505122994E-6</v>
      </c>
      <c r="CB34" s="33">
        <f>+'MATRIZ (I)'!CB34-'MATRIZ (A)'!CB34</f>
        <v>0</v>
      </c>
      <c r="CC34" s="33">
        <f>+'MATRIZ (I)'!CC34-'MATRIZ (A)'!CC34</f>
        <v>0</v>
      </c>
      <c r="CD34" s="33">
        <f>+'MATRIZ (I)'!CD34-'MATRIZ (A)'!CD34</f>
        <v>-8.708745433315889E-9</v>
      </c>
      <c r="CE34" s="33">
        <f>+'MATRIZ (I)'!CE34-'MATRIZ (A)'!CE34</f>
        <v>-9.0441520480942253E-8</v>
      </c>
      <c r="CF34" s="33">
        <f>+'MATRIZ (I)'!CF34-'MATRIZ (A)'!CF34</f>
        <v>-7.2869983223091837E-8</v>
      </c>
      <c r="CG34" s="33">
        <f>+'MATRIZ (I)'!CG34-'MATRIZ (A)'!CG34</f>
        <v>-1.859686376361681E-6</v>
      </c>
      <c r="CH34" s="33">
        <f>+'MATRIZ (I)'!CH34-'MATRIZ (A)'!CH34</f>
        <v>-8.5485263662546669E-7</v>
      </c>
      <c r="CI34" s="33">
        <f>+'MATRIZ (I)'!CI34-'MATRIZ (A)'!CI34</f>
        <v>0</v>
      </c>
      <c r="CJ34" s="33">
        <f>+'MATRIZ (I)'!CJ34-'MATRIZ (A)'!CJ34</f>
        <v>0</v>
      </c>
      <c r="CK34" s="33">
        <f>+'MATRIZ (I)'!CK34-'MATRIZ (A)'!CK34</f>
        <v>-1.391624985395352E-7</v>
      </c>
      <c r="CL34" s="33">
        <f>+'MATRIZ (I)'!CL34-'MATRIZ (A)'!CL34</f>
        <v>0</v>
      </c>
      <c r="CM34" s="33">
        <f>+'MATRIZ (I)'!CM34-'MATRIZ (A)'!CM34</f>
        <v>0</v>
      </c>
      <c r="CN34" s="33">
        <f>+'MATRIZ (I)'!CN34-'MATRIZ (A)'!CN34</f>
        <v>-9.4827527027861043E-8</v>
      </c>
      <c r="CO34" s="33">
        <f>+'MATRIZ (I)'!CO34-'MATRIZ (A)'!CO34</f>
        <v>-1.8816130624811785E-8</v>
      </c>
      <c r="CP34" s="33">
        <f>+'MATRIZ (I)'!CP34-'MATRIZ (A)'!CP34</f>
        <v>0</v>
      </c>
      <c r="CQ34" s="33">
        <f>+'MATRIZ (I)'!CQ34-'MATRIZ (A)'!CQ34</f>
        <v>-2.0195939848995221E-7</v>
      </c>
      <c r="CR34" s="33">
        <f>+'MATRIZ (I)'!CR34-'MATRIZ (A)'!CR34</f>
        <v>-3.4757462948405665E-8</v>
      </c>
      <c r="CS34" s="33">
        <f>+'MATRIZ (I)'!CS34-'MATRIZ (A)'!CS34</f>
        <v>0</v>
      </c>
      <c r="CT34" s="33">
        <f>+'MATRIZ (I)'!CT34-'MATRIZ (A)'!CT34</f>
        <v>-2.682011416843439E-7</v>
      </c>
      <c r="CU34" s="33">
        <f>+'MATRIZ (I)'!CU34-'MATRIZ (A)'!CU34</f>
        <v>-3.1132524257102186E-8</v>
      </c>
      <c r="CV34" s="33">
        <f>+'MATRIZ (I)'!CV34-'MATRIZ (A)'!CV34</f>
        <v>0</v>
      </c>
      <c r="CW34" s="33">
        <f>+'MATRIZ (I)'!CW34-'MATRIZ (A)'!CW34</f>
        <v>-1.059468767759686E-8</v>
      </c>
      <c r="CX34" s="33">
        <f>+'MATRIZ (I)'!CX34-'MATRIZ (A)'!CX34</f>
        <v>-1.5666737088814099E-7</v>
      </c>
      <c r="CY34" s="33">
        <f>+'MATRIZ (I)'!CY34-'MATRIZ (A)'!CY34</f>
        <v>-4.3001434778804293E-8</v>
      </c>
      <c r="CZ34" s="33">
        <f>+'MATRIZ (I)'!CZ34-'MATRIZ (A)'!CZ34</f>
        <v>-3.0909857209305652E-9</v>
      </c>
      <c r="DA34" s="33">
        <f>+'MATRIZ (I)'!DA34-'MATRIZ (A)'!DA34</f>
        <v>-2.13289394298098E-11</v>
      </c>
      <c r="DB34" s="33">
        <f>+'MATRIZ (I)'!DB34-'MATRIZ (A)'!DB34</f>
        <v>0</v>
      </c>
      <c r="DC34" s="33">
        <f>+'MATRIZ (I)'!DC34-'MATRIZ (A)'!DC34</f>
        <v>-6.617673754757318E-7</v>
      </c>
      <c r="DD34" s="33">
        <f>+'MATRIZ (I)'!DD34-'MATRIZ (A)'!DD34</f>
        <v>-6.4183495485618344E-8</v>
      </c>
      <c r="DE34" s="33">
        <f>+'MATRIZ (I)'!DE34-'MATRIZ (A)'!DE34</f>
        <v>-5.0502877782867893E-6</v>
      </c>
      <c r="DF34" s="33">
        <f>+'MATRIZ (I)'!DF34-'MATRIZ (A)'!DF34</f>
        <v>-1.4911601846211331E-5</v>
      </c>
      <c r="DG34" s="33">
        <f>+'MATRIZ (I)'!DG34-'MATRIZ (A)'!DG34</f>
        <v>0</v>
      </c>
      <c r="DH34" s="33">
        <f>+'MATRIZ (I)'!DH34-'MATRIZ (A)'!DH34</f>
        <v>-1.8182968043536899E-7</v>
      </c>
      <c r="DI34" s="33">
        <f>+'MATRIZ (I)'!DI34-'MATRIZ (A)'!DI34</f>
        <v>0</v>
      </c>
      <c r="DJ34" s="33">
        <f>+'MATRIZ (I)'!DJ34-'MATRIZ (A)'!DJ34</f>
        <v>-5.0474283965040358E-9</v>
      </c>
      <c r="DK34" s="33">
        <f>+'MATRIZ (I)'!DK34-'MATRIZ (A)'!DK34</f>
        <v>-4.8926624652554384E-9</v>
      </c>
      <c r="DL34" s="33">
        <f>+'MATRIZ (I)'!DL34-'MATRIZ (A)'!DL34</f>
        <v>-7.0600295557862956E-10</v>
      </c>
      <c r="DM34" s="33">
        <f>+'MATRIZ (I)'!DM34-'MATRIZ (A)'!DM34</f>
        <v>0</v>
      </c>
      <c r="DN34" s="33">
        <f>+'MATRIZ (I)'!DN34-'MATRIZ (A)'!DN34</f>
        <v>0</v>
      </c>
      <c r="DO34" s="33">
        <f>+'MATRIZ (I)'!DO34-'MATRIZ (A)'!DO34</f>
        <v>0</v>
      </c>
      <c r="DP34" s="33">
        <f>+'MATRIZ (I)'!DP34-'MATRIZ (A)'!DP34</f>
        <v>0</v>
      </c>
      <c r="DQ34" s="33">
        <f>+'MATRIZ (I)'!DQ34-'MATRIZ (A)'!DQ34</f>
        <v>-1.0609295271545542E-5</v>
      </c>
      <c r="DR34" s="33">
        <f>+'MATRIZ (I)'!DR34-'MATRIZ (A)'!DR34</f>
        <v>-8.9657846171863356E-10</v>
      </c>
      <c r="DS34" s="33">
        <f>+'MATRIZ (I)'!DS34-'MATRIZ (A)'!DS34</f>
        <v>-6.7006162687217373E-6</v>
      </c>
      <c r="DT34" s="33">
        <f>+'MATRIZ (I)'!DT34-'MATRIZ (A)'!DT34</f>
        <v>-2.7608018432396171E-6</v>
      </c>
      <c r="DU34" s="33">
        <f>+'MATRIZ (I)'!DU34-'MATRIZ (A)'!DU34</f>
        <v>-2.7645277808412923E-8</v>
      </c>
      <c r="DV34" s="33">
        <f>+'MATRIZ (I)'!DV34-'MATRIZ (A)'!DV34</f>
        <v>-1.3220752569832039E-6</v>
      </c>
      <c r="DW34" s="33">
        <f>+'MATRIZ (I)'!DW34-'MATRIZ (A)'!DW34</f>
        <v>-2.465231840345396E-5</v>
      </c>
      <c r="DX34" s="33">
        <f>+'MATRIZ (I)'!DX34-'MATRIZ (A)'!DX34</f>
        <v>-9.2090906095515449E-8</v>
      </c>
      <c r="DY34" s="33">
        <f>+'MATRIZ (I)'!DY34-'MATRIZ (A)'!DY34</f>
        <v>-3.0495006996303858E-7</v>
      </c>
      <c r="DZ34" s="33">
        <f>+'MATRIZ (I)'!DZ34-'MATRIZ (A)'!DZ34</f>
        <v>-9.8483395854809584E-10</v>
      </c>
      <c r="EA34" s="33">
        <f>+'MATRIZ (I)'!EA34-'MATRIZ (A)'!EA34</f>
        <v>-7.1444928109448957E-6</v>
      </c>
      <c r="EB34" s="33">
        <f>+'MATRIZ (I)'!EB34-'MATRIZ (A)'!EB34</f>
        <v>-5.081267192898409E-7</v>
      </c>
      <c r="EC34" s="33">
        <f>+'MATRIZ (I)'!EC34-'MATRIZ (A)'!EC34</f>
        <v>0</v>
      </c>
      <c r="ED34" s="33">
        <f>+'MATRIZ (I)'!ED34-'MATRIZ (A)'!ED34</f>
        <v>0</v>
      </c>
      <c r="EE34" s="33">
        <f>+'MATRIZ (I)'!EE34-'MATRIZ (A)'!EE34</f>
        <v>-9.069215713733733E-6</v>
      </c>
      <c r="EF34" s="33">
        <f>+'MATRIZ (I)'!EF34-'MATRIZ (A)'!EF34</f>
        <v>-1.6094980673411217E-8</v>
      </c>
      <c r="EG34" s="33">
        <f>+'MATRIZ (I)'!EG34-'MATRIZ (A)'!EG34</f>
        <v>-1.982408296317411E-7</v>
      </c>
      <c r="EH34" s="33">
        <f>+'MATRIZ (I)'!EH34-'MATRIZ (A)'!EH34</f>
        <v>0</v>
      </c>
    </row>
    <row r="35" spans="1:138" s="7" customFormat="1" ht="21.95" customHeight="1" thickBot="1" x14ac:dyDescent="0.25">
      <c r="A35" s="137" t="s">
        <v>131</v>
      </c>
      <c r="B35" s="138" t="s">
        <v>132</v>
      </c>
      <c r="C35" s="33">
        <f>+'MATRIZ (I)'!C35-'MATRIZ (A)'!C35</f>
        <v>-2.1834257958223634E-3</v>
      </c>
      <c r="D35" s="33">
        <f>+'MATRIZ (I)'!D35-'MATRIZ (A)'!D35</f>
        <v>-1.8783113320816492E-3</v>
      </c>
      <c r="E35" s="33">
        <f>+'MATRIZ (I)'!E35-'MATRIZ (A)'!E35</f>
        <v>-2.4147014679896193E-3</v>
      </c>
      <c r="F35" s="33">
        <f>+'MATRIZ (I)'!F35-'MATRIZ (A)'!F35</f>
        <v>-3.7264823468318815E-3</v>
      </c>
      <c r="G35" s="33">
        <f>+'MATRIZ (I)'!G35-'MATRIZ (A)'!G35</f>
        <v>-7.8801445996524143E-4</v>
      </c>
      <c r="H35" s="33">
        <f>+'MATRIZ (I)'!H35-'MATRIZ (A)'!H35</f>
        <v>-1.5349939727684701E-3</v>
      </c>
      <c r="I35" s="33">
        <f>+'MATRIZ (I)'!I35-'MATRIZ (A)'!I35</f>
        <v>-1.0884323117643679E-3</v>
      </c>
      <c r="J35" s="33">
        <f>+'MATRIZ (I)'!J35-'MATRIZ (A)'!J35</f>
        <v>-1.8435942743095948E-3</v>
      </c>
      <c r="K35" s="33">
        <f>+'MATRIZ (I)'!K35-'MATRIZ (A)'!K35</f>
        <v>-1.5426879985922432E-3</v>
      </c>
      <c r="L35" s="33">
        <f>+'MATRIZ (I)'!L35-'MATRIZ (A)'!L35</f>
        <v>-2.1541927513002703E-3</v>
      </c>
      <c r="M35" s="33">
        <f>+'MATRIZ (I)'!M35-'MATRIZ (A)'!M35</f>
        <v>-1.100040501473071E-3</v>
      </c>
      <c r="N35" s="33">
        <f>+'MATRIZ (I)'!N35-'MATRIZ (A)'!N35</f>
        <v>-5.5455288715376976E-4</v>
      </c>
      <c r="O35" s="33">
        <f>+'MATRIZ (I)'!O35-'MATRIZ (A)'!O35</f>
        <v>-1.2913195328775099E-3</v>
      </c>
      <c r="P35" s="33">
        <f>+'MATRIZ (I)'!P35-'MATRIZ (A)'!P35</f>
        <v>-3.7758420567749271E-4</v>
      </c>
      <c r="Q35" s="33">
        <f>+'MATRIZ (I)'!Q35-'MATRIZ (A)'!Q35</f>
        <v>-1.6265660218153172E-3</v>
      </c>
      <c r="R35" s="33">
        <f>+'MATRIZ (I)'!R35-'MATRIZ (A)'!R35</f>
        <v>-6.7102121091293398E-4</v>
      </c>
      <c r="S35" s="33">
        <f>+'MATRIZ (I)'!S35-'MATRIZ (A)'!S35</f>
        <v>-2.0420298779811178E-3</v>
      </c>
      <c r="T35" s="33">
        <f>+'MATRIZ (I)'!T35-'MATRIZ (A)'!T35</f>
        <v>-1.8291608983293365E-3</v>
      </c>
      <c r="U35" s="33">
        <f>+'MATRIZ (I)'!U35-'MATRIZ (A)'!U35</f>
        <v>-1.5903123050122177E-3</v>
      </c>
      <c r="V35" s="33">
        <f>+'MATRIZ (I)'!V35-'MATRIZ (A)'!V35</f>
        <v>-1.0930646014252678E-3</v>
      </c>
      <c r="W35" s="33">
        <f>+'MATRIZ (I)'!W35-'MATRIZ (A)'!W35</f>
        <v>-9.6505229219614325E-4</v>
      </c>
      <c r="X35" s="33">
        <f>+'MATRIZ (I)'!X35-'MATRIZ (A)'!X35</f>
        <v>-3.0084634573563718E-4</v>
      </c>
      <c r="Y35" s="33">
        <f>+'MATRIZ (I)'!Y35-'MATRIZ (A)'!Y35</f>
        <v>-3.6668163432862941E-5</v>
      </c>
      <c r="Z35" s="33">
        <f>+'MATRIZ (I)'!Z35-'MATRIZ (A)'!Z35</f>
        <v>0.94946332995236193</v>
      </c>
      <c r="AA35" s="33">
        <f>+'MATRIZ (I)'!AA35-'MATRIZ (A)'!AA35</f>
        <v>-1.2671540890308084E-4</v>
      </c>
      <c r="AB35" s="33">
        <f>+'MATRIZ (I)'!AB35-'MATRIZ (A)'!AB35</f>
        <v>-1.0761621375180948E-5</v>
      </c>
      <c r="AC35" s="33">
        <f>+'MATRIZ (I)'!AC35-'MATRIZ (A)'!AC35</f>
        <v>-1.2330545738239125E-4</v>
      </c>
      <c r="AD35" s="33">
        <f>+'MATRIZ (I)'!AD35-'MATRIZ (A)'!AD35</f>
        <v>-5.8739397481133071E-5</v>
      </c>
      <c r="AE35" s="33">
        <f>+'MATRIZ (I)'!AE35-'MATRIZ (A)'!AE35</f>
        <v>-1.0015150215330818E-4</v>
      </c>
      <c r="AF35" s="33">
        <f>+'MATRIZ (I)'!AF35-'MATRIZ (A)'!AF35</f>
        <v>-6.7025068718095494E-5</v>
      </c>
      <c r="AG35" s="33">
        <f>+'MATRIZ (I)'!AG35-'MATRIZ (A)'!AG35</f>
        <v>0</v>
      </c>
      <c r="AH35" s="33">
        <f>+'MATRIZ (I)'!AH35-'MATRIZ (A)'!AH35</f>
        <v>-3.1721725923172063E-4</v>
      </c>
      <c r="AI35" s="33">
        <f>+'MATRIZ (I)'!AI35-'MATRIZ (A)'!AI35</f>
        <v>-0.12002496906622115</v>
      </c>
      <c r="AJ35" s="33">
        <f>+'MATRIZ (I)'!AJ35-'MATRIZ (A)'!AJ35</f>
        <v>-9.6581402736093426E-6</v>
      </c>
      <c r="AK35" s="33">
        <f>+'MATRIZ (I)'!AK35-'MATRIZ (A)'!AK35</f>
        <v>-1.1656489472065028E-5</v>
      </c>
      <c r="AL35" s="33">
        <f>+'MATRIZ (I)'!AL35-'MATRIZ (A)'!AL35</f>
        <v>-1.7559354288720031E-5</v>
      </c>
      <c r="AM35" s="33">
        <f>+'MATRIZ (I)'!AM35-'MATRIZ (A)'!AM35</f>
        <v>-4.6381419853304302E-3</v>
      </c>
      <c r="AN35" s="33">
        <f>+'MATRIZ (I)'!AN35-'MATRIZ (A)'!AN35</f>
        <v>-4.22326466154246E-5</v>
      </c>
      <c r="AO35" s="33">
        <f>+'MATRIZ (I)'!AO35-'MATRIZ (A)'!AO35</f>
        <v>-3.84105884363162E-5</v>
      </c>
      <c r="AP35" s="33">
        <f>+'MATRIZ (I)'!AP35-'MATRIZ (A)'!AP35</f>
        <v>-7.1067653182025218E-3</v>
      </c>
      <c r="AQ35" s="33">
        <f>+'MATRIZ (I)'!AQ35-'MATRIZ (A)'!AQ35</f>
        <v>-1.9211509373678575E-4</v>
      </c>
      <c r="AR35" s="33">
        <f>+'MATRIZ (I)'!AR35-'MATRIZ (A)'!AR35</f>
        <v>-5.2173781073996654E-6</v>
      </c>
      <c r="AS35" s="33">
        <f>+'MATRIZ (I)'!AS35-'MATRIZ (A)'!AS35</f>
        <v>-1.4594584888554154E-5</v>
      </c>
      <c r="AT35" s="33">
        <f>+'MATRIZ (I)'!AT35-'MATRIZ (A)'!AT35</f>
        <v>-4.0358863869834988E-7</v>
      </c>
      <c r="AU35" s="33">
        <f>+'MATRIZ (I)'!AU35-'MATRIZ (A)'!AU35</f>
        <v>-3.8847411128920765E-4</v>
      </c>
      <c r="AV35" s="33">
        <f>+'MATRIZ (I)'!AV35-'MATRIZ (A)'!AV35</f>
        <v>-1.4335990053300377E-4</v>
      </c>
      <c r="AW35" s="33">
        <f>+'MATRIZ (I)'!AW35-'MATRIZ (A)'!AW35</f>
        <v>-1.5195195531079626E-4</v>
      </c>
      <c r="AX35" s="33">
        <f>+'MATRIZ (I)'!AX35-'MATRIZ (A)'!AX35</f>
        <v>-1.3452957766694415E-5</v>
      </c>
      <c r="AY35" s="33">
        <f>+'MATRIZ (I)'!AY35-'MATRIZ (A)'!AY35</f>
        <v>-7.8623402314163354E-6</v>
      </c>
      <c r="AZ35" s="33">
        <f>+'MATRIZ (I)'!AZ35-'MATRIZ (A)'!AZ35</f>
        <v>-3.168189252004455E-7</v>
      </c>
      <c r="BA35" s="33">
        <f>+'MATRIZ (I)'!BA35-'MATRIZ (A)'!BA35</f>
        <v>-1.2539921609023835E-6</v>
      </c>
      <c r="BB35" s="33">
        <f>+'MATRIZ (I)'!BB35-'MATRIZ (A)'!BB35</f>
        <v>-5.2129926221567879E-6</v>
      </c>
      <c r="BC35" s="33">
        <f>+'MATRIZ (I)'!BC35-'MATRIZ (A)'!BC35</f>
        <v>-1.7519355972010084E-5</v>
      </c>
      <c r="BD35" s="33">
        <f>+'MATRIZ (I)'!BD35-'MATRIZ (A)'!BD35</f>
        <v>-1.1312548593276828E-5</v>
      </c>
      <c r="BE35" s="33">
        <f>+'MATRIZ (I)'!BE35-'MATRIZ (A)'!BE35</f>
        <v>-7.6145704177816133E-4</v>
      </c>
      <c r="BF35" s="33">
        <f>+'MATRIZ (I)'!BF35-'MATRIZ (A)'!BF35</f>
        <v>-6.9737750854161019E-5</v>
      </c>
      <c r="BG35" s="33">
        <f>+'MATRIZ (I)'!BG35-'MATRIZ (A)'!BG35</f>
        <v>-8.3163621074934643E-4</v>
      </c>
      <c r="BH35" s="33">
        <f>+'MATRIZ (I)'!BH35-'MATRIZ (A)'!BH35</f>
        <v>-1.0592849383888674E-3</v>
      </c>
      <c r="BI35" s="33">
        <f>+'MATRIZ (I)'!BI35-'MATRIZ (A)'!BI35</f>
        <v>-6.9317875869642559E-4</v>
      </c>
      <c r="BJ35" s="33">
        <f>+'MATRIZ (I)'!BJ35-'MATRIZ (A)'!BJ35</f>
        <v>-3.3378189639821062E-6</v>
      </c>
      <c r="BK35" s="33">
        <f>+'MATRIZ (I)'!BK35-'MATRIZ (A)'!BK35</f>
        <v>-1.9866882180063421E-7</v>
      </c>
      <c r="BL35" s="33">
        <f>+'MATRIZ (I)'!BL35-'MATRIZ (A)'!BL35</f>
        <v>0</v>
      </c>
      <c r="BM35" s="33">
        <f>+'MATRIZ (I)'!BM35-'MATRIZ (A)'!BM35</f>
        <v>-1.3837054680751436E-5</v>
      </c>
      <c r="BN35" s="33">
        <f>+'MATRIZ (I)'!BN35-'MATRIZ (A)'!BN35</f>
        <v>-3.1299841056031311E-5</v>
      </c>
      <c r="BO35" s="33">
        <f>+'MATRIZ (I)'!BO35-'MATRIZ (A)'!BO35</f>
        <v>-5.3249643787828651E-6</v>
      </c>
      <c r="BP35" s="33">
        <f>+'MATRIZ (I)'!BP35-'MATRIZ (A)'!BP35</f>
        <v>-4.3663358916166907E-6</v>
      </c>
      <c r="BQ35" s="33">
        <f>+'MATRIZ (I)'!BQ35-'MATRIZ (A)'!BQ35</f>
        <v>0</v>
      </c>
      <c r="BR35" s="33">
        <f>+'MATRIZ (I)'!BR35-'MATRIZ (A)'!BR35</f>
        <v>-4.7320474462182255E-6</v>
      </c>
      <c r="BS35" s="33">
        <f>+'MATRIZ (I)'!BS35-'MATRIZ (A)'!BS35</f>
        <v>-3.4259514425586281E-5</v>
      </c>
      <c r="BT35" s="33">
        <f>+'MATRIZ (I)'!BT35-'MATRIZ (A)'!BT35</f>
        <v>-4.7195054055065211E-5</v>
      </c>
      <c r="BU35" s="33">
        <f>+'MATRIZ (I)'!BU35-'MATRIZ (A)'!BU35</f>
        <v>-5.4946703496683713E-7</v>
      </c>
      <c r="BV35" s="33">
        <f>+'MATRIZ (I)'!BV35-'MATRIZ (A)'!BV35</f>
        <v>-4.9855685476704522E-5</v>
      </c>
      <c r="BW35" s="33">
        <f>+'MATRIZ (I)'!BW35-'MATRIZ (A)'!BW35</f>
        <v>-1.5259647497649936E-5</v>
      </c>
      <c r="BX35" s="33">
        <f>+'MATRIZ (I)'!BX35-'MATRIZ (A)'!BX35</f>
        <v>-7.0477645823088589E-6</v>
      </c>
      <c r="BY35" s="33">
        <f>+'MATRIZ (I)'!BY35-'MATRIZ (A)'!BY35</f>
        <v>-1.1923121203944867E-4</v>
      </c>
      <c r="BZ35" s="33">
        <f>+'MATRIZ (I)'!BZ35-'MATRIZ (A)'!BZ35</f>
        <v>-5.7215048433566464E-5</v>
      </c>
      <c r="CA35" s="33">
        <f>+'MATRIZ (I)'!CA35-'MATRIZ (A)'!CA35</f>
        <v>-1.4430775583099515E-5</v>
      </c>
      <c r="CB35" s="33">
        <f>+'MATRIZ (I)'!CB35-'MATRIZ (A)'!CB35</f>
        <v>0</v>
      </c>
      <c r="CC35" s="33">
        <f>+'MATRIZ (I)'!CC35-'MATRIZ (A)'!CC35</f>
        <v>0</v>
      </c>
      <c r="CD35" s="33">
        <f>+'MATRIZ (I)'!CD35-'MATRIZ (A)'!CD35</f>
        <v>-4.7636561207025242E-8</v>
      </c>
      <c r="CE35" s="33">
        <f>+'MATRIZ (I)'!CE35-'MATRIZ (A)'!CE35</f>
        <v>-4.9471224747999341E-7</v>
      </c>
      <c r="CF35" s="33">
        <f>+'MATRIZ (I)'!CF35-'MATRIZ (A)'!CF35</f>
        <v>-3.9859649619359867E-7</v>
      </c>
      <c r="CG35" s="33">
        <f>+'MATRIZ (I)'!CG35-'MATRIZ (A)'!CG35</f>
        <v>-1.622870297016333E-5</v>
      </c>
      <c r="CH35" s="33">
        <f>+'MATRIZ (I)'!CH35-'MATRIZ (A)'!CH35</f>
        <v>-4.6760167993670239E-6</v>
      </c>
      <c r="CI35" s="33">
        <f>+'MATRIZ (I)'!CI35-'MATRIZ (A)'!CI35</f>
        <v>0</v>
      </c>
      <c r="CJ35" s="33">
        <f>+'MATRIZ (I)'!CJ35-'MATRIZ (A)'!CJ35</f>
        <v>0</v>
      </c>
      <c r="CK35" s="33">
        <f>+'MATRIZ (I)'!CK35-'MATRIZ (A)'!CK35</f>
        <v>-7.6121445162934646E-7</v>
      </c>
      <c r="CL35" s="33">
        <f>+'MATRIZ (I)'!CL35-'MATRIZ (A)'!CL35</f>
        <v>0</v>
      </c>
      <c r="CM35" s="33">
        <f>+'MATRIZ (I)'!CM35-'MATRIZ (A)'!CM35</f>
        <v>0</v>
      </c>
      <c r="CN35" s="33">
        <f>+'MATRIZ (I)'!CN35-'MATRIZ (A)'!CN35</f>
        <v>-5.1870356413134688E-7</v>
      </c>
      <c r="CO35" s="33">
        <f>+'MATRIZ (I)'!CO35-'MATRIZ (A)'!CO35</f>
        <v>-1.0292363751490956E-7</v>
      </c>
      <c r="CP35" s="33">
        <f>+'MATRIZ (I)'!CP35-'MATRIZ (A)'!CP35</f>
        <v>0</v>
      </c>
      <c r="CQ35" s="33">
        <f>+'MATRIZ (I)'!CQ35-'MATRIZ (A)'!CQ35</f>
        <v>-5.3445058368993905E-4</v>
      </c>
      <c r="CR35" s="33">
        <f>+'MATRIZ (I)'!CR35-'MATRIZ (A)'!CR35</f>
        <v>-9.8289766343334964E-4</v>
      </c>
      <c r="CS35" s="33">
        <f>+'MATRIZ (I)'!CS35-'MATRIZ (A)'!CS35</f>
        <v>-1.0088583421459369E-6</v>
      </c>
      <c r="CT35" s="33">
        <f>+'MATRIZ (I)'!CT35-'MATRIZ (A)'!CT35</f>
        <v>-2.4684040806681094E-6</v>
      </c>
      <c r="CU35" s="33">
        <f>+'MATRIZ (I)'!CU35-'MATRIZ (A)'!CU35</f>
        <v>-1.7029391990597784E-7</v>
      </c>
      <c r="CV35" s="33">
        <f>+'MATRIZ (I)'!CV35-'MATRIZ (A)'!CV35</f>
        <v>0</v>
      </c>
      <c r="CW35" s="33">
        <f>+'MATRIZ (I)'!CW35-'MATRIZ (A)'!CW35</f>
        <v>-5.7952605445603724E-8</v>
      </c>
      <c r="CX35" s="33">
        <f>+'MATRIZ (I)'!CX35-'MATRIZ (A)'!CX35</f>
        <v>0</v>
      </c>
      <c r="CY35" s="33">
        <f>+'MATRIZ (I)'!CY35-'MATRIZ (A)'!CY35</f>
        <v>-2.3521648387998214E-7</v>
      </c>
      <c r="CZ35" s="33">
        <f>+'MATRIZ (I)'!CZ35-'MATRIZ (A)'!CZ35</f>
        <v>-1.6907593821936553E-8</v>
      </c>
      <c r="DA35" s="33">
        <f>+'MATRIZ (I)'!DA35-'MATRIZ (A)'!DA35</f>
        <v>-1.1666862195123418E-10</v>
      </c>
      <c r="DB35" s="33">
        <f>+'MATRIZ (I)'!DB35-'MATRIZ (A)'!DB35</f>
        <v>0</v>
      </c>
      <c r="DC35" s="33">
        <f>+'MATRIZ (I)'!DC35-'MATRIZ (A)'!DC35</f>
        <v>-3.6198465471345322E-6</v>
      </c>
      <c r="DD35" s="33">
        <f>+'MATRIZ (I)'!DD35-'MATRIZ (A)'!DD35</f>
        <v>-3.5108168387663369E-7</v>
      </c>
      <c r="DE35" s="33">
        <f>+'MATRIZ (I)'!DE35-'MATRIZ (A)'!DE35</f>
        <v>-2.7624913910458516E-5</v>
      </c>
      <c r="DF35" s="33">
        <f>+'MATRIZ (I)'!DF35-'MATRIZ (A)'!DF35</f>
        <v>-8.1533431641281264E-5</v>
      </c>
      <c r="DG35" s="33">
        <f>+'MATRIZ (I)'!DG35-'MATRIZ (A)'!DG35</f>
        <v>0</v>
      </c>
      <c r="DH35" s="33">
        <f>+'MATRIZ (I)'!DH35-'MATRIZ (A)'!DH35</f>
        <v>-9.9460258284473709E-7</v>
      </c>
      <c r="DI35" s="33">
        <f>+'MATRIZ (I)'!DI35-'MATRIZ (A)'!DI35</f>
        <v>0</v>
      </c>
      <c r="DJ35" s="33">
        <f>+'MATRIZ (I)'!DJ35-'MATRIZ (A)'!DJ35</f>
        <v>-2.7609273182830017E-8</v>
      </c>
      <c r="DK35" s="33">
        <f>+'MATRIZ (I)'!DK35-'MATRIZ (A)'!DK35</f>
        <v>-2.6762708449351643E-8</v>
      </c>
      <c r="DL35" s="33">
        <f>+'MATRIZ (I)'!DL35-'MATRIZ (A)'!DL35</f>
        <v>-3.8618137667800398E-9</v>
      </c>
      <c r="DM35" s="33">
        <f>+'MATRIZ (I)'!DM35-'MATRIZ (A)'!DM35</f>
        <v>0</v>
      </c>
      <c r="DN35" s="33">
        <f>+'MATRIZ (I)'!DN35-'MATRIZ (A)'!DN35</f>
        <v>0</v>
      </c>
      <c r="DO35" s="33">
        <f>+'MATRIZ (I)'!DO35-'MATRIZ (A)'!DO35</f>
        <v>0</v>
      </c>
      <c r="DP35" s="33">
        <f>+'MATRIZ (I)'!DP35-'MATRIZ (A)'!DP35</f>
        <v>0</v>
      </c>
      <c r="DQ35" s="33">
        <f>+'MATRIZ (I)'!DQ35-'MATRIZ (A)'!DQ35</f>
        <v>-5.8032508521029691E-5</v>
      </c>
      <c r="DR35" s="33">
        <f>+'MATRIZ (I)'!DR35-'MATRIZ (A)'!DR35</f>
        <v>-4.904255738739425E-9</v>
      </c>
      <c r="DS35" s="33">
        <f>+'MATRIZ (I)'!DS35-'MATRIZ (A)'!DS35</f>
        <v>-2.5236747947003933E-5</v>
      </c>
      <c r="DT35" s="33">
        <f>+'MATRIZ (I)'!DT35-'MATRIZ (A)'!DT35</f>
        <v>-1.9232585420544818E-4</v>
      </c>
      <c r="DU35" s="33">
        <f>+'MATRIZ (I)'!DU35-'MATRIZ (A)'!DU35</f>
        <v>-1.5121879247585883E-7</v>
      </c>
      <c r="DV35" s="33">
        <f>+'MATRIZ (I)'!DV35-'MATRIZ (A)'!DV35</f>
        <v>-2.5806980700931185E-4</v>
      </c>
      <c r="DW35" s="33">
        <f>+'MATRIZ (I)'!DW35-'MATRIZ (A)'!DW35</f>
        <v>-3.4881623385247629E-4</v>
      </c>
      <c r="DX35" s="33">
        <f>+'MATRIZ (I)'!DX35-'MATRIZ (A)'!DX35</f>
        <v>-5.0373433445959708E-7</v>
      </c>
      <c r="DY35" s="33">
        <f>+'MATRIZ (I)'!DY35-'MATRIZ (A)'!DY35</f>
        <v>-1.6680672071671508E-6</v>
      </c>
      <c r="DZ35" s="33">
        <f>+'MATRIZ (I)'!DZ35-'MATRIZ (A)'!DZ35</f>
        <v>-1.3760115851103771E-4</v>
      </c>
      <c r="EA35" s="33">
        <f>+'MATRIZ (I)'!EA35-'MATRIZ (A)'!EA35</f>
        <v>-1.3277469284434486E-4</v>
      </c>
      <c r="EB35" s="33">
        <f>+'MATRIZ (I)'!EB35-'MATRIZ (A)'!EB35</f>
        <v>-1.9595292560483155E-4</v>
      </c>
      <c r="EC35" s="33">
        <f>+'MATRIZ (I)'!EC35-'MATRIZ (A)'!EC35</f>
        <v>0</v>
      </c>
      <c r="ED35" s="33">
        <f>+'MATRIZ (I)'!ED35-'MATRIZ (A)'!ED35</f>
        <v>0</v>
      </c>
      <c r="EE35" s="33">
        <f>+'MATRIZ (I)'!EE35-'MATRIZ (A)'!EE35</f>
        <v>-4.9608322203821312E-5</v>
      </c>
      <c r="EF35" s="33">
        <f>+'MATRIZ (I)'!EF35-'MATRIZ (A)'!EF35</f>
        <v>-8.8039033618062034E-8</v>
      </c>
      <c r="EG35" s="33">
        <f>+'MATRIZ (I)'!EG35-'MATRIZ (A)'!EG35</f>
        <v>-1.084371048251923E-6</v>
      </c>
      <c r="EH35" s="33">
        <f>+'MATRIZ (I)'!EH35-'MATRIZ (A)'!EH35</f>
        <v>0</v>
      </c>
    </row>
    <row r="36" spans="1:138" s="7" customFormat="1" ht="21.95" customHeight="1" thickBot="1" x14ac:dyDescent="0.25">
      <c r="A36" s="137" t="s">
        <v>133</v>
      </c>
      <c r="B36" s="138" t="s">
        <v>134</v>
      </c>
      <c r="C36" s="33">
        <f>+'MATRIZ (I)'!C36-'MATRIZ (A)'!C36</f>
        <v>-6.4006779900504769E-5</v>
      </c>
      <c r="D36" s="33">
        <f>+'MATRIZ (I)'!D36-'MATRIZ (A)'!D36</f>
        <v>-5.506239792861509E-5</v>
      </c>
      <c r="E36" s="33">
        <f>+'MATRIZ (I)'!E36-'MATRIZ (A)'!E36</f>
        <v>-7.078658944249809E-5</v>
      </c>
      <c r="F36" s="33">
        <f>+'MATRIZ (I)'!F36-'MATRIZ (A)'!F36</f>
        <v>-1.0924123724889342E-4</v>
      </c>
      <c r="G36" s="33">
        <f>+'MATRIZ (I)'!G36-'MATRIZ (A)'!G36</f>
        <v>-2.3100518549298037E-5</v>
      </c>
      <c r="H36" s="33">
        <f>+'MATRIZ (I)'!H36-'MATRIZ (A)'!H36</f>
        <v>-4.4998104149716742E-5</v>
      </c>
      <c r="I36" s="33">
        <f>+'MATRIZ (I)'!I36-'MATRIZ (A)'!I36</f>
        <v>-3.190722008918107E-5</v>
      </c>
      <c r="J36" s="33">
        <f>+'MATRIZ (I)'!J36-'MATRIZ (A)'!J36</f>
        <v>-5.4044672902254811E-5</v>
      </c>
      <c r="K36" s="33">
        <f>+'MATRIZ (I)'!K36-'MATRIZ (A)'!K36</f>
        <v>-4.5223653292899585E-5</v>
      </c>
      <c r="L36" s="33">
        <f>+'MATRIZ (I)'!L36-'MATRIZ (A)'!L36</f>
        <v>-6.3149817850259089E-5</v>
      </c>
      <c r="M36" s="33">
        <f>+'MATRIZ (I)'!M36-'MATRIZ (A)'!M36</f>
        <v>-3.2247512324048811E-5</v>
      </c>
      <c r="N36" s="33">
        <f>+'MATRIZ (I)'!N36-'MATRIZ (A)'!N36</f>
        <v>-5.3386092669036229E-4</v>
      </c>
      <c r="O36" s="33">
        <f>+'MATRIZ (I)'!O36-'MATRIZ (A)'!O36</f>
        <v>-3.7854826704098265E-5</v>
      </c>
      <c r="P36" s="33">
        <f>+'MATRIZ (I)'!P36-'MATRIZ (A)'!P36</f>
        <v>-1.1068820929453022E-5</v>
      </c>
      <c r="Q36" s="33">
        <f>+'MATRIZ (I)'!Q36-'MATRIZ (A)'!Q36</f>
        <v>-4.7682524201725987E-5</v>
      </c>
      <c r="R36" s="33">
        <f>+'MATRIZ (I)'!R36-'MATRIZ (A)'!R36</f>
        <v>-1.9670880062721682E-5</v>
      </c>
      <c r="S36" s="33">
        <f>+'MATRIZ (I)'!S36-'MATRIZ (A)'!S36</f>
        <v>-6.823799102648534E-4</v>
      </c>
      <c r="T36" s="33">
        <f>+'MATRIZ (I)'!T36-'MATRIZ (A)'!T36</f>
        <v>-5.3621560781221332E-5</v>
      </c>
      <c r="U36" s="33">
        <f>+'MATRIZ (I)'!U36-'MATRIZ (A)'!U36</f>
        <v>-4.6619752260297466E-5</v>
      </c>
      <c r="V36" s="33">
        <f>+'MATRIZ (I)'!V36-'MATRIZ (A)'!V36</f>
        <v>-3.2043014923760712E-5</v>
      </c>
      <c r="W36" s="33">
        <f>+'MATRIZ (I)'!W36-'MATRIZ (A)'!W36</f>
        <v>-2.8290354440834662E-5</v>
      </c>
      <c r="X36" s="33">
        <f>+'MATRIZ (I)'!X36-'MATRIZ (A)'!X36</f>
        <v>-8.8192627714739676E-6</v>
      </c>
      <c r="Y36" s="33">
        <f>+'MATRIZ (I)'!Y36-'MATRIZ (A)'!Y36</f>
        <v>-1.0749213784565642E-6</v>
      </c>
      <c r="Z36" s="33">
        <f>+'MATRIZ (I)'!Z36-'MATRIZ (A)'!Z36</f>
        <v>-2.8822829440314333E-6</v>
      </c>
      <c r="AA36" s="33">
        <f>+'MATRIZ (I)'!AA36-'MATRIZ (A)'!AA36</f>
        <v>0.92859346951576971</v>
      </c>
      <c r="AB36" s="33">
        <f>+'MATRIZ (I)'!AB36-'MATRIZ (A)'!AB36</f>
        <v>-3.1547521882892252E-7</v>
      </c>
      <c r="AC36" s="33">
        <f>+'MATRIZ (I)'!AC36-'MATRIZ (A)'!AC36</f>
        <v>-3.6146798697288486E-6</v>
      </c>
      <c r="AD36" s="33">
        <f>+'MATRIZ (I)'!AD36-'MATRIZ (A)'!AD36</f>
        <v>-3.8526526093823023E-6</v>
      </c>
      <c r="AE36" s="33">
        <f>+'MATRIZ (I)'!AE36-'MATRIZ (A)'!AE36</f>
        <v>-2.9359253551446337E-6</v>
      </c>
      <c r="AF36" s="33">
        <f>+'MATRIZ (I)'!AF36-'MATRIZ (A)'!AF36</f>
        <v>-1.9648292282081159E-6</v>
      </c>
      <c r="AG36" s="33">
        <f>+'MATRIZ (I)'!AG36-'MATRIZ (A)'!AG36</f>
        <v>0</v>
      </c>
      <c r="AH36" s="33">
        <f>+'MATRIZ (I)'!AH36-'MATRIZ (A)'!AH36</f>
        <v>-9.299173496591768E-6</v>
      </c>
      <c r="AI36" s="33">
        <f>+'MATRIZ (I)'!AI36-'MATRIZ (A)'!AI36</f>
        <v>-1.1509378313855824E-3</v>
      </c>
      <c r="AJ36" s="33">
        <f>+'MATRIZ (I)'!AJ36-'MATRIZ (A)'!AJ36</f>
        <v>-7.247794779573759E-6</v>
      </c>
      <c r="AK36" s="33">
        <f>+'MATRIZ (I)'!AK36-'MATRIZ (A)'!AK36</f>
        <v>-6.8980139335484796E-6</v>
      </c>
      <c r="AL36" s="33">
        <f>+'MATRIZ (I)'!AL36-'MATRIZ (A)'!AL36</f>
        <v>-5.1474967791601829E-7</v>
      </c>
      <c r="AM36" s="33">
        <f>+'MATRIZ (I)'!AM36-'MATRIZ (A)'!AM36</f>
        <v>-1.5867500062710499E-3</v>
      </c>
      <c r="AN36" s="33">
        <f>+'MATRIZ (I)'!AN36-'MATRIZ (A)'!AN36</f>
        <v>-1.2380433178454589E-6</v>
      </c>
      <c r="AO36" s="33">
        <f>+'MATRIZ (I)'!AO36-'MATRIZ (A)'!AO36</f>
        <v>-1.0981352020957126E-4</v>
      </c>
      <c r="AP36" s="33">
        <f>+'MATRIZ (I)'!AP36-'MATRIZ (A)'!AP36</f>
        <v>-2.0492464027997782E-4</v>
      </c>
      <c r="AQ36" s="33">
        <f>+'MATRIZ (I)'!AQ36-'MATRIZ (A)'!AQ36</f>
        <v>-5.4817991262754917E-6</v>
      </c>
      <c r="AR36" s="33">
        <f>+'MATRIZ (I)'!AR36-'MATRIZ (A)'!AR36</f>
        <v>-1.5294660932237673E-7</v>
      </c>
      <c r="AS36" s="33">
        <f>+'MATRIZ (I)'!AS36-'MATRIZ (A)'!AS36</f>
        <v>-4.2783793453767473E-7</v>
      </c>
      <c r="AT36" s="33">
        <f>+'MATRIZ (I)'!AT36-'MATRIZ (A)'!AT36</f>
        <v>-1.1831136747095234E-8</v>
      </c>
      <c r="AU36" s="33">
        <f>+'MATRIZ (I)'!AU36-'MATRIZ (A)'!AU36</f>
        <v>-8.4603317188509974E-4</v>
      </c>
      <c r="AV36" s="33">
        <f>+'MATRIZ (I)'!AV36-'MATRIZ (A)'!AV36</f>
        <v>-2.0441492539508064E-4</v>
      </c>
      <c r="AW36" s="33">
        <f>+'MATRIZ (I)'!AW36-'MATRIZ (A)'!AW36</f>
        <v>-4.4544473998789125E-6</v>
      </c>
      <c r="AX36" s="33">
        <f>+'MATRIZ (I)'!AX36-'MATRIZ (A)'!AX36</f>
        <v>-3.9437131705191705E-7</v>
      </c>
      <c r="AY36" s="33">
        <f>+'MATRIZ (I)'!AY36-'MATRIZ (A)'!AY36</f>
        <v>-2.3048325327017037E-7</v>
      </c>
      <c r="AZ36" s="33">
        <f>+'MATRIZ (I)'!AZ36-'MATRIZ (A)'!AZ36</f>
        <v>-7.0551994019176376E-2</v>
      </c>
      <c r="BA36" s="33">
        <f>+'MATRIZ (I)'!BA36-'MATRIZ (A)'!BA36</f>
        <v>-3.676058073208147E-8</v>
      </c>
      <c r="BB36" s="33">
        <f>+'MATRIZ (I)'!BB36-'MATRIZ (A)'!BB36</f>
        <v>-1.5281804952005378E-7</v>
      </c>
      <c r="BC36" s="33">
        <f>+'MATRIZ (I)'!BC36-'MATRIZ (A)'!BC36</f>
        <v>-5.1357713362395094E-7</v>
      </c>
      <c r="BD36" s="33">
        <f>+'MATRIZ (I)'!BD36-'MATRIZ (A)'!BD36</f>
        <v>-3.3162556259482042E-7</v>
      </c>
      <c r="BE36" s="33">
        <f>+'MATRIZ (I)'!BE36-'MATRIZ (A)'!BE36</f>
        <v>-2.2321992059467926E-5</v>
      </c>
      <c r="BF36" s="33">
        <f>+'MATRIZ (I)'!BF36-'MATRIZ (A)'!BF36</f>
        <v>-2.2980297157944993E-6</v>
      </c>
      <c r="BG36" s="33">
        <f>+'MATRIZ (I)'!BG36-'MATRIZ (A)'!BG36</f>
        <v>-2.4379283234892156E-5</v>
      </c>
      <c r="BH36" s="33">
        <f>+'MATRIZ (I)'!BH36-'MATRIZ (A)'!BH36</f>
        <v>-3.1052769474970558E-5</v>
      </c>
      <c r="BI36" s="33">
        <f>+'MATRIZ (I)'!BI36-'MATRIZ (A)'!BI36</f>
        <v>-2.0320425051530751E-5</v>
      </c>
      <c r="BJ36" s="33">
        <f>+'MATRIZ (I)'!BJ36-'MATRIZ (A)'!BJ36</f>
        <v>-9.7847632002931084E-8</v>
      </c>
      <c r="BK36" s="33">
        <f>+'MATRIZ (I)'!BK36-'MATRIZ (A)'!BK36</f>
        <v>-5.8239449100656974E-9</v>
      </c>
      <c r="BL36" s="33">
        <f>+'MATRIZ (I)'!BL36-'MATRIZ (A)'!BL36</f>
        <v>0</v>
      </c>
      <c r="BM36" s="33">
        <f>+'MATRIZ (I)'!BM36-'MATRIZ (A)'!BM36</f>
        <v>-5.4660275200946603E-7</v>
      </c>
      <c r="BN36" s="33">
        <f>+'MATRIZ (I)'!BN36-'MATRIZ (A)'!BN36</f>
        <v>-9.1754986188556017E-7</v>
      </c>
      <c r="BO36" s="33">
        <f>+'MATRIZ (I)'!BO36-'MATRIZ (A)'!BO36</f>
        <v>-1.5610048375489295E-7</v>
      </c>
      <c r="BP36" s="33">
        <f>+'MATRIZ (I)'!BP36-'MATRIZ (A)'!BP36</f>
        <v>-1.2799844213671686E-7</v>
      </c>
      <c r="BQ36" s="33">
        <f>+'MATRIZ (I)'!BQ36-'MATRIZ (A)'!BQ36</f>
        <v>0</v>
      </c>
      <c r="BR36" s="33">
        <f>+'MATRIZ (I)'!BR36-'MATRIZ (A)'!BR36</f>
        <v>-6.2567015578576393E-7</v>
      </c>
      <c r="BS36" s="33">
        <f>+'MATRIZ (I)'!BS36-'MATRIZ (A)'!BS36</f>
        <v>-1.0043122159371391E-6</v>
      </c>
      <c r="BT36" s="33">
        <f>+'MATRIZ (I)'!BT36-'MATRIZ (A)'!BT36</f>
        <v>-1.3835155025990851E-6</v>
      </c>
      <c r="BU36" s="33">
        <f>+'MATRIZ (I)'!BU36-'MATRIZ (A)'!BU36</f>
        <v>-1.6107538729732307E-8</v>
      </c>
      <c r="BV36" s="33">
        <f>+'MATRIZ (I)'!BV36-'MATRIZ (A)'!BV36</f>
        <v>-1.1656954591728105E-4</v>
      </c>
      <c r="BW36" s="33">
        <f>+'MATRIZ (I)'!BW36-'MATRIZ (A)'!BW36</f>
        <v>-4.4733413913592449E-7</v>
      </c>
      <c r="BX36" s="33">
        <f>+'MATRIZ (I)'!BX36-'MATRIZ (A)'!BX36</f>
        <v>-1.9000259458936525E-7</v>
      </c>
      <c r="BY36" s="33">
        <f>+'MATRIZ (I)'!BY36-'MATRIZ (A)'!BY36</f>
        <v>-3.4952440155654772E-6</v>
      </c>
      <c r="BZ36" s="33">
        <f>+'MATRIZ (I)'!BZ36-'MATRIZ (A)'!BZ36</f>
        <v>-1.6772500439863584E-6</v>
      </c>
      <c r="CA36" s="33">
        <f>+'MATRIZ (I)'!CA36-'MATRIZ (A)'!CA36</f>
        <v>-6.1709596271562539E-6</v>
      </c>
      <c r="CB36" s="33">
        <f>+'MATRIZ (I)'!CB36-'MATRIZ (A)'!CB36</f>
        <v>0</v>
      </c>
      <c r="CC36" s="33">
        <f>+'MATRIZ (I)'!CC36-'MATRIZ (A)'!CC36</f>
        <v>0</v>
      </c>
      <c r="CD36" s="33">
        <f>+'MATRIZ (I)'!CD36-'MATRIZ (A)'!CD36</f>
        <v>-1.3964582145309832E-9</v>
      </c>
      <c r="CE36" s="33">
        <f>+'MATRIZ (I)'!CE36-'MATRIZ (A)'!CE36</f>
        <v>-1.4502410844060642E-8</v>
      </c>
      <c r="CF36" s="33">
        <f>+'MATRIZ (I)'!CF36-'MATRIZ (A)'!CF36</f>
        <v>-1.1684792883637666E-8</v>
      </c>
      <c r="CG36" s="33">
        <f>+'MATRIZ (I)'!CG36-'MATRIZ (A)'!CG36</f>
        <v>-3.1486604172167996E-7</v>
      </c>
      <c r="CH36" s="33">
        <f>+'MATRIZ (I)'!CH36-'MATRIZ (A)'!CH36</f>
        <v>-1.3707668868839255E-7</v>
      </c>
      <c r="CI36" s="33">
        <f>+'MATRIZ (I)'!CI36-'MATRIZ (A)'!CI36</f>
        <v>0</v>
      </c>
      <c r="CJ36" s="33">
        <f>+'MATRIZ (I)'!CJ36-'MATRIZ (A)'!CJ36</f>
        <v>0</v>
      </c>
      <c r="CK36" s="33">
        <f>+'MATRIZ (I)'!CK36-'MATRIZ (A)'!CK36</f>
        <v>-2.2314880567842735E-8</v>
      </c>
      <c r="CL36" s="33">
        <f>+'MATRIZ (I)'!CL36-'MATRIZ (A)'!CL36</f>
        <v>0</v>
      </c>
      <c r="CM36" s="33">
        <f>+'MATRIZ (I)'!CM36-'MATRIZ (A)'!CM36</f>
        <v>0</v>
      </c>
      <c r="CN36" s="33">
        <f>+'MATRIZ (I)'!CN36-'MATRIZ (A)'!CN36</f>
        <v>-1.5205712475544815E-8</v>
      </c>
      <c r="CO36" s="33">
        <f>+'MATRIZ (I)'!CO36-'MATRIZ (A)'!CO36</f>
        <v>-3.0171900623235638E-9</v>
      </c>
      <c r="CP36" s="33">
        <f>+'MATRIZ (I)'!CP36-'MATRIZ (A)'!CP36</f>
        <v>0</v>
      </c>
      <c r="CQ36" s="33">
        <f>+'MATRIZ (I)'!CQ36-'MATRIZ (A)'!CQ36</f>
        <v>-2.3790576976596947E-5</v>
      </c>
      <c r="CR36" s="33">
        <f>+'MATRIZ (I)'!CR36-'MATRIZ (A)'!CR36</f>
        <v>-9.5941897918106495E-5</v>
      </c>
      <c r="CS36" s="33">
        <f>+'MATRIZ (I)'!CS36-'MATRIZ (A)'!CS36</f>
        <v>-7.5509801321376959E-7</v>
      </c>
      <c r="CT36" s="33">
        <f>+'MATRIZ (I)'!CT36-'MATRIZ (A)'!CT36</f>
        <v>-6.2522015594997987E-8</v>
      </c>
      <c r="CU36" s="33">
        <f>+'MATRIZ (I)'!CU36-'MATRIZ (A)'!CU36</f>
        <v>-4.9921391744438727E-9</v>
      </c>
      <c r="CV36" s="33">
        <f>+'MATRIZ (I)'!CV36-'MATRIZ (A)'!CV36</f>
        <v>0</v>
      </c>
      <c r="CW36" s="33">
        <f>+'MATRIZ (I)'!CW36-'MATRIZ (A)'!CW36</f>
        <v>-1.6988714104756014E-9</v>
      </c>
      <c r="CX36" s="33">
        <f>+'MATRIZ (I)'!CX36-'MATRIZ (A)'!CX36</f>
        <v>-4.4121605076481952E-6</v>
      </c>
      <c r="CY36" s="33">
        <f>+'MATRIZ (I)'!CY36-'MATRIZ (A)'!CY36</f>
        <v>-6.8953338105113732E-9</v>
      </c>
      <c r="CZ36" s="33">
        <f>+'MATRIZ (I)'!CZ36-'MATRIZ (A)'!CZ36</f>
        <v>-4.9564342350376429E-10</v>
      </c>
      <c r="DA36" s="33">
        <f>+'MATRIZ (I)'!DA36-'MATRIZ (A)'!DA36</f>
        <v>-3.4201220947448151E-12</v>
      </c>
      <c r="DB36" s="33">
        <f>+'MATRIZ (I)'!DB36-'MATRIZ (A)'!DB36</f>
        <v>0</v>
      </c>
      <c r="DC36" s="33">
        <f>+'MATRIZ (I)'!DC36-'MATRIZ (A)'!DC36</f>
        <v>-1.0611522574266231E-7</v>
      </c>
      <c r="DD36" s="33">
        <f>+'MATRIZ (I)'!DD36-'MATRIZ (A)'!DD36</f>
        <v>-1.0291903718452956E-8</v>
      </c>
      <c r="DE36" s="33">
        <f>+'MATRIZ (I)'!DE36-'MATRIZ (A)'!DE36</f>
        <v>-8.098199571610101E-7</v>
      </c>
      <c r="DF36" s="33">
        <f>+'MATRIZ (I)'!DF36-'MATRIZ (A)'!DF36</f>
        <v>-2.5577638249322114E-6</v>
      </c>
      <c r="DG36" s="33">
        <f>+'MATRIZ (I)'!DG36-'MATRIZ (A)'!DG36</f>
        <v>0</v>
      </c>
      <c r="DH36" s="33">
        <f>+'MATRIZ (I)'!DH36-'MATRIZ (A)'!DH36</f>
        <v>-2.9156616510816349E-8</v>
      </c>
      <c r="DI36" s="33">
        <f>+'MATRIZ (I)'!DI36-'MATRIZ (A)'!DI36</f>
        <v>0</v>
      </c>
      <c r="DJ36" s="33">
        <f>+'MATRIZ (I)'!DJ36-'MATRIZ (A)'!DJ36</f>
        <v>-8.0936145171845442E-10</v>
      </c>
      <c r="DK36" s="33">
        <f>+'MATRIZ (I)'!DK36-'MATRIZ (A)'!DK36</f>
        <v>-7.8454454121434852E-10</v>
      </c>
      <c r="DL36" s="33">
        <f>+'MATRIZ (I)'!DL36-'MATRIZ (A)'!DL36</f>
        <v>-1.132084562983423E-10</v>
      </c>
      <c r="DM36" s="33">
        <f>+'MATRIZ (I)'!DM36-'MATRIZ (A)'!DM36</f>
        <v>0</v>
      </c>
      <c r="DN36" s="33">
        <f>+'MATRIZ (I)'!DN36-'MATRIZ (A)'!DN36</f>
        <v>0</v>
      </c>
      <c r="DO36" s="33">
        <f>+'MATRIZ (I)'!DO36-'MATRIZ (A)'!DO36</f>
        <v>0</v>
      </c>
      <c r="DP36" s="33">
        <f>+'MATRIZ (I)'!DP36-'MATRIZ (A)'!DP36</f>
        <v>0</v>
      </c>
      <c r="DQ36" s="33">
        <f>+'MATRIZ (I)'!DQ36-'MATRIZ (A)'!DQ36</f>
        <v>-1.7012137564220262E-6</v>
      </c>
      <c r="DR36" s="33">
        <f>+'MATRIZ (I)'!DR36-'MATRIZ (A)'!DR36</f>
        <v>-1.4376747689153901E-10</v>
      </c>
      <c r="DS36" s="33">
        <f>+'MATRIZ (I)'!DS36-'MATRIZ (A)'!DS36</f>
        <v>-5.95130294505602E-5</v>
      </c>
      <c r="DT36" s="33">
        <f>+'MATRIZ (I)'!DT36-'MATRIZ (A)'!DT36</f>
        <v>-7.0425880769635784E-6</v>
      </c>
      <c r="DU36" s="33">
        <f>+'MATRIZ (I)'!DU36-'MATRIZ (A)'!DU36</f>
        <v>-4.4329548479923966E-9</v>
      </c>
      <c r="DV36" s="33">
        <f>+'MATRIZ (I)'!DV36-'MATRIZ (A)'!DV36</f>
        <v>-1.0408847802522392E-5</v>
      </c>
      <c r="DW36" s="33">
        <f>+'MATRIZ (I)'!DW36-'MATRIZ (A)'!DW36</f>
        <v>-7.5752866949856672E-6</v>
      </c>
      <c r="DX36" s="33">
        <f>+'MATRIZ (I)'!DX36-'MATRIZ (A)'!DX36</f>
        <v>-1.4766891888780189E-8</v>
      </c>
      <c r="DY36" s="33">
        <f>+'MATRIZ (I)'!DY36-'MATRIZ (A)'!DY36</f>
        <v>-4.8899124848978291E-8</v>
      </c>
      <c r="DZ36" s="33">
        <f>+'MATRIZ (I)'!DZ36-'MATRIZ (A)'!DZ36</f>
        <v>-7.9881416832363479E-6</v>
      </c>
      <c r="EA36" s="33">
        <f>+'MATRIZ (I)'!EA36-'MATRIZ (A)'!EA36</f>
        <v>-3.6354819279802976E-4</v>
      </c>
      <c r="EB36" s="33">
        <f>+'MATRIZ (I)'!EB36-'MATRIZ (A)'!EB36</f>
        <v>-1.892718485923771E-5</v>
      </c>
      <c r="EC36" s="33">
        <f>+'MATRIZ (I)'!EC36-'MATRIZ (A)'!EC36</f>
        <v>0</v>
      </c>
      <c r="ED36" s="33">
        <f>+'MATRIZ (I)'!ED36-'MATRIZ (A)'!ED36</f>
        <v>0</v>
      </c>
      <c r="EE36" s="33">
        <f>+'MATRIZ (I)'!EE36-'MATRIZ (A)'!EE36</f>
        <v>-1.4542600745162414E-6</v>
      </c>
      <c r="EF36" s="33">
        <f>+'MATRIZ (I)'!EF36-'MATRIZ (A)'!EF36</f>
        <v>-2.5808502666892969E-9</v>
      </c>
      <c r="EG36" s="33">
        <f>+'MATRIZ (I)'!EG36-'MATRIZ (A)'!EG36</f>
        <v>-3.1788164795313803E-8</v>
      </c>
      <c r="EH36" s="33">
        <f>+'MATRIZ (I)'!EH36-'MATRIZ (A)'!EH36</f>
        <v>0</v>
      </c>
    </row>
    <row r="37" spans="1:138" s="7" customFormat="1" ht="21.95" customHeight="1" thickBot="1" x14ac:dyDescent="0.25">
      <c r="A37" s="137" t="s">
        <v>135</v>
      </c>
      <c r="B37" s="138" t="s">
        <v>136</v>
      </c>
      <c r="C37" s="33">
        <f>+'MATRIZ (I)'!C37-'MATRIZ (A)'!C37</f>
        <v>-7.2776339709670609E-2</v>
      </c>
      <c r="D37" s="33">
        <f>+'MATRIZ (I)'!D37-'MATRIZ (A)'!D37</f>
        <v>-0.17708895075519329</v>
      </c>
      <c r="E37" s="33">
        <f>+'MATRIZ (I)'!E37-'MATRIZ (A)'!E37</f>
        <v>-9.8160701586907234E-2</v>
      </c>
      <c r="F37" s="33">
        <f>+'MATRIZ (I)'!F37-'MATRIZ (A)'!F37</f>
        <v>-0.21912578250612158</v>
      </c>
      <c r="G37" s="33">
        <f>+'MATRIZ (I)'!G37-'MATRIZ (A)'!G37</f>
        <v>-9.5739190971915068E-3</v>
      </c>
      <c r="H37" s="33">
        <f>+'MATRIZ (I)'!H37-'MATRIZ (A)'!H37</f>
        <v>-7.4275904487443811E-2</v>
      </c>
      <c r="I37" s="33">
        <f>+'MATRIZ (I)'!I37-'MATRIZ (A)'!I37</f>
        <v>-1.5013037135093849E-2</v>
      </c>
      <c r="J37" s="33">
        <f>+'MATRIZ (I)'!J37-'MATRIZ (A)'!J37</f>
        <v>-1.9585331632853319E-2</v>
      </c>
      <c r="K37" s="33">
        <f>+'MATRIZ (I)'!K37-'MATRIZ (A)'!K37</f>
        <v>-9.9027515295717364E-2</v>
      </c>
      <c r="L37" s="33">
        <f>+'MATRIZ (I)'!L37-'MATRIZ (A)'!L37</f>
        <v>-2.9147622603597694E-2</v>
      </c>
      <c r="M37" s="33">
        <f>+'MATRIZ (I)'!M37-'MATRIZ (A)'!M37</f>
        <v>-0.27941538238236191</v>
      </c>
      <c r="N37" s="33">
        <f>+'MATRIZ (I)'!N37-'MATRIZ (A)'!N37</f>
        <v>-8.2041957233030486E-3</v>
      </c>
      <c r="O37" s="33">
        <f>+'MATRIZ (I)'!O37-'MATRIZ (A)'!O37</f>
        <v>-3.3342064612746469E-2</v>
      </c>
      <c r="P37" s="33">
        <f>+'MATRIZ (I)'!P37-'MATRIZ (A)'!P37</f>
        <v>-1.3195502352612841E-2</v>
      </c>
      <c r="Q37" s="33">
        <f>+'MATRIZ (I)'!Q37-'MATRIZ (A)'!Q37</f>
        <v>-0.11036035396031928</v>
      </c>
      <c r="R37" s="33">
        <f>+'MATRIZ (I)'!R37-'MATRIZ (A)'!R37</f>
        <v>-2.408261042603211E-2</v>
      </c>
      <c r="S37" s="33">
        <f>+'MATRIZ (I)'!S37-'MATRIZ (A)'!S37</f>
        <v>-0.16232421915577502</v>
      </c>
      <c r="T37" s="33">
        <f>+'MATRIZ (I)'!T37-'MATRIZ (A)'!T37</f>
        <v>-0.26002593950661618</v>
      </c>
      <c r="U37" s="33">
        <f>+'MATRIZ (I)'!U37-'MATRIZ (A)'!U37</f>
        <v>-0.12656085642512643</v>
      </c>
      <c r="V37" s="33">
        <f>+'MATRIZ (I)'!V37-'MATRIZ (A)'!V37</f>
        <v>-2.4533631941598622E-2</v>
      </c>
      <c r="W37" s="33">
        <f>+'MATRIZ (I)'!W37-'MATRIZ (A)'!W37</f>
        <v>-2.3797498891327477E-2</v>
      </c>
      <c r="X37" s="33">
        <f>+'MATRIZ (I)'!X37-'MATRIZ (A)'!X37</f>
        <v>-3.3373589829791862E-2</v>
      </c>
      <c r="Y37" s="33">
        <f>+'MATRIZ (I)'!Y37-'MATRIZ (A)'!Y37</f>
        <v>-9.46171709715272E-4</v>
      </c>
      <c r="Z37" s="33">
        <f>+'MATRIZ (I)'!Z37-'MATRIZ (A)'!Z37</f>
        <v>-1.6483546927561123E-2</v>
      </c>
      <c r="AA37" s="33">
        <f>+'MATRIZ (I)'!AA37-'MATRIZ (A)'!AA37</f>
        <v>-3.8456150087343645E-3</v>
      </c>
      <c r="AB37" s="33">
        <f>+'MATRIZ (I)'!AB37-'MATRIZ (A)'!AB37</f>
        <v>0.95603073058860621</v>
      </c>
      <c r="AC37" s="33">
        <f>+'MATRIZ (I)'!AC37-'MATRIZ (A)'!AC37</f>
        <v>0</v>
      </c>
      <c r="AD37" s="33">
        <f>+'MATRIZ (I)'!AD37-'MATRIZ (A)'!AD37</f>
        <v>0</v>
      </c>
      <c r="AE37" s="33">
        <f>+'MATRIZ (I)'!AE37-'MATRIZ (A)'!AE37</f>
        <v>0</v>
      </c>
      <c r="AF37" s="33">
        <f>+'MATRIZ (I)'!AF37-'MATRIZ (A)'!AF37</f>
        <v>0</v>
      </c>
      <c r="AG37" s="33">
        <f>+'MATRIZ (I)'!AG37-'MATRIZ (A)'!AG37</f>
        <v>0</v>
      </c>
      <c r="AH37" s="33">
        <f>+'MATRIZ (I)'!AH37-'MATRIZ (A)'!AH37</f>
        <v>0</v>
      </c>
      <c r="AI37" s="33">
        <f>+'MATRIZ (I)'!AI37-'MATRIZ (A)'!AI37</f>
        <v>-1.8070171209837581E-4</v>
      </c>
      <c r="AJ37" s="33">
        <f>+'MATRIZ (I)'!AJ37-'MATRIZ (A)'!AJ37</f>
        <v>0</v>
      </c>
      <c r="AK37" s="33">
        <f>+'MATRIZ (I)'!AK37-'MATRIZ (A)'!AK37</f>
        <v>-5.1520259870025962E-3</v>
      </c>
      <c r="AL37" s="33">
        <f>+'MATRIZ (I)'!AL37-'MATRIZ (A)'!AL37</f>
        <v>-3.8205362677014017E-3</v>
      </c>
      <c r="AM37" s="33">
        <f>+'MATRIZ (I)'!AM37-'MATRIZ (A)'!AM37</f>
        <v>-4.1806505946643245E-4</v>
      </c>
      <c r="AN37" s="33">
        <f>+'MATRIZ (I)'!AN37-'MATRIZ (A)'!AN37</f>
        <v>-3.9582698939184997E-4</v>
      </c>
      <c r="AO37" s="33">
        <f>+'MATRIZ (I)'!AO37-'MATRIZ (A)'!AO37</f>
        <v>0</v>
      </c>
      <c r="AP37" s="33">
        <f>+'MATRIZ (I)'!AP37-'MATRIZ (A)'!AP37</f>
        <v>-1.0675167864908698E-4</v>
      </c>
      <c r="AQ37" s="33">
        <f>+'MATRIZ (I)'!AQ37-'MATRIZ (A)'!AQ37</f>
        <v>-5.7227614696347941E-2</v>
      </c>
      <c r="AR37" s="33">
        <f>+'MATRIZ (I)'!AR37-'MATRIZ (A)'!AR37</f>
        <v>0</v>
      </c>
      <c r="AS37" s="33">
        <f>+'MATRIZ (I)'!AS37-'MATRIZ (A)'!AS37</f>
        <v>-5.0530771022527787E-3</v>
      </c>
      <c r="AT37" s="33">
        <f>+'MATRIZ (I)'!AT37-'MATRIZ (A)'!AT37</f>
        <v>-3.7334287733907268E-6</v>
      </c>
      <c r="AU37" s="33">
        <f>+'MATRIZ (I)'!AU37-'MATRIZ (A)'!AU37</f>
        <v>0</v>
      </c>
      <c r="AV37" s="33">
        <f>+'MATRIZ (I)'!AV37-'MATRIZ (A)'!AV37</f>
        <v>-1.3365107979569437E-4</v>
      </c>
      <c r="AW37" s="33">
        <f>+'MATRIZ (I)'!AW37-'MATRIZ (A)'!AW37</f>
        <v>0</v>
      </c>
      <c r="AX37" s="33">
        <f>+'MATRIZ (I)'!AX37-'MATRIZ (A)'!AX37</f>
        <v>0</v>
      </c>
      <c r="AY37" s="33">
        <f>+'MATRIZ (I)'!AY37-'MATRIZ (A)'!AY37</f>
        <v>0</v>
      </c>
      <c r="AZ37" s="33">
        <f>+'MATRIZ (I)'!AZ37-'MATRIZ (A)'!AZ37</f>
        <v>-3.9843658960708462E-4</v>
      </c>
      <c r="BA37" s="33">
        <f>+'MATRIZ (I)'!BA37-'MATRIZ (A)'!BA37</f>
        <v>-7.4119647873404384E-6</v>
      </c>
      <c r="BB37" s="33">
        <f>+'MATRIZ (I)'!BB37-'MATRIZ (A)'!BB37</f>
        <v>0</v>
      </c>
      <c r="BC37" s="33">
        <f>+'MATRIZ (I)'!BC37-'MATRIZ (A)'!BC37</f>
        <v>0</v>
      </c>
      <c r="BD37" s="33">
        <f>+'MATRIZ (I)'!BD37-'MATRIZ (A)'!BD37</f>
        <v>0</v>
      </c>
      <c r="BE37" s="33">
        <f>+'MATRIZ (I)'!BE37-'MATRIZ (A)'!BE37</f>
        <v>0</v>
      </c>
      <c r="BF37" s="33">
        <f>+'MATRIZ (I)'!BF37-'MATRIZ (A)'!BF37</f>
        <v>-2.9668923549946793E-7</v>
      </c>
      <c r="BG37" s="33">
        <f>+'MATRIZ (I)'!BG37-'MATRIZ (A)'!BG37</f>
        <v>0</v>
      </c>
      <c r="BH37" s="33">
        <f>+'MATRIZ (I)'!BH37-'MATRIZ (A)'!BH37</f>
        <v>-1.8736649522550688E-5</v>
      </c>
      <c r="BI37" s="33">
        <f>+'MATRIZ (I)'!BI37-'MATRIZ (A)'!BI37</f>
        <v>0</v>
      </c>
      <c r="BJ37" s="33">
        <f>+'MATRIZ (I)'!BJ37-'MATRIZ (A)'!BJ37</f>
        <v>0</v>
      </c>
      <c r="BK37" s="33">
        <f>+'MATRIZ (I)'!BK37-'MATRIZ (A)'!BK37</f>
        <v>0</v>
      </c>
      <c r="BL37" s="33">
        <f>+'MATRIZ (I)'!BL37-'MATRIZ (A)'!BL37</f>
        <v>0</v>
      </c>
      <c r="BM37" s="33">
        <f>+'MATRIZ (I)'!BM37-'MATRIZ (A)'!BM37</f>
        <v>-1.6487310106113952E-7</v>
      </c>
      <c r="BN37" s="33">
        <f>+'MATRIZ (I)'!BN37-'MATRIZ (A)'!BN37</f>
        <v>0</v>
      </c>
      <c r="BO37" s="33">
        <f>+'MATRIZ (I)'!BO37-'MATRIZ (A)'!BO37</f>
        <v>0</v>
      </c>
      <c r="BP37" s="33">
        <f>+'MATRIZ (I)'!BP37-'MATRIZ (A)'!BP37</f>
        <v>0</v>
      </c>
      <c r="BQ37" s="33">
        <f>+'MATRIZ (I)'!BQ37-'MATRIZ (A)'!BQ37</f>
        <v>0</v>
      </c>
      <c r="BR37" s="33">
        <f>+'MATRIZ (I)'!BR37-'MATRIZ (A)'!BR37</f>
        <v>-5.695122778804813E-7</v>
      </c>
      <c r="BS37" s="33">
        <f>+'MATRIZ (I)'!BS37-'MATRIZ (A)'!BS37</f>
        <v>0</v>
      </c>
      <c r="BT37" s="33">
        <f>+'MATRIZ (I)'!BT37-'MATRIZ (A)'!BT37</f>
        <v>-5.1467635724856374E-7</v>
      </c>
      <c r="BU37" s="33">
        <f>+'MATRIZ (I)'!BU37-'MATRIZ (A)'!BU37</f>
        <v>0</v>
      </c>
      <c r="BV37" s="33">
        <f>+'MATRIZ (I)'!BV37-'MATRIZ (A)'!BV37</f>
        <v>0</v>
      </c>
      <c r="BW37" s="33">
        <f>+'MATRIZ (I)'!BW37-'MATRIZ (A)'!BW37</f>
        <v>0</v>
      </c>
      <c r="BX37" s="33">
        <f>+'MATRIZ (I)'!BX37-'MATRIZ (A)'!BX37</f>
        <v>0</v>
      </c>
      <c r="BY37" s="33">
        <f>+'MATRIZ (I)'!BY37-'MATRIZ (A)'!BY37</f>
        <v>0</v>
      </c>
      <c r="BZ37" s="33">
        <f>+'MATRIZ (I)'!BZ37-'MATRIZ (A)'!BZ37</f>
        <v>0</v>
      </c>
      <c r="CA37" s="33">
        <f>+'MATRIZ (I)'!CA37-'MATRIZ (A)'!CA37</f>
        <v>-6.7224701451949006E-6</v>
      </c>
      <c r="CB37" s="33">
        <f>+'MATRIZ (I)'!CB37-'MATRIZ (A)'!CB37</f>
        <v>0</v>
      </c>
      <c r="CC37" s="33">
        <f>+'MATRIZ (I)'!CC37-'MATRIZ (A)'!CC37</f>
        <v>0</v>
      </c>
      <c r="CD37" s="33">
        <f>+'MATRIZ (I)'!CD37-'MATRIZ (A)'!CD37</f>
        <v>0</v>
      </c>
      <c r="CE37" s="33">
        <f>+'MATRIZ (I)'!CE37-'MATRIZ (A)'!CE37</f>
        <v>-7.1445307848964529E-6</v>
      </c>
      <c r="CF37" s="33">
        <f>+'MATRIZ (I)'!CF37-'MATRIZ (A)'!CF37</f>
        <v>0</v>
      </c>
      <c r="CG37" s="33">
        <f>+'MATRIZ (I)'!CG37-'MATRIZ (A)'!CG37</f>
        <v>-2.0017907865144812E-8</v>
      </c>
      <c r="CH37" s="33">
        <f>+'MATRIZ (I)'!CH37-'MATRIZ (A)'!CH37</f>
        <v>0</v>
      </c>
      <c r="CI37" s="33">
        <f>+'MATRIZ (I)'!CI37-'MATRIZ (A)'!CI37</f>
        <v>0</v>
      </c>
      <c r="CJ37" s="33">
        <f>+'MATRIZ (I)'!CJ37-'MATRIZ (A)'!CJ37</f>
        <v>0</v>
      </c>
      <c r="CK37" s="33">
        <f>+'MATRIZ (I)'!CK37-'MATRIZ (A)'!CK37</f>
        <v>0</v>
      </c>
      <c r="CL37" s="33">
        <f>+'MATRIZ (I)'!CL37-'MATRIZ (A)'!CL37</f>
        <v>0</v>
      </c>
      <c r="CM37" s="33">
        <f>+'MATRIZ (I)'!CM37-'MATRIZ (A)'!CM37</f>
        <v>0</v>
      </c>
      <c r="CN37" s="33">
        <f>+'MATRIZ (I)'!CN37-'MATRIZ (A)'!CN37</f>
        <v>0</v>
      </c>
      <c r="CO37" s="33">
        <f>+'MATRIZ (I)'!CO37-'MATRIZ (A)'!CO37</f>
        <v>0</v>
      </c>
      <c r="CP37" s="33">
        <f>+'MATRIZ (I)'!CP37-'MATRIZ (A)'!CP37</f>
        <v>0</v>
      </c>
      <c r="CQ37" s="33">
        <f>+'MATRIZ (I)'!CQ37-'MATRIZ (A)'!CQ37</f>
        <v>-1.3778457502909665E-10</v>
      </c>
      <c r="CR37" s="33">
        <f>+'MATRIZ (I)'!CR37-'MATRIZ (A)'!CR37</f>
        <v>-2.3109004279057033E-21</v>
      </c>
      <c r="CS37" s="33">
        <f>+'MATRIZ (I)'!CS37-'MATRIZ (A)'!CS37</f>
        <v>0</v>
      </c>
      <c r="CT37" s="33">
        <f>+'MATRIZ (I)'!CT37-'MATRIZ (A)'!CT37</f>
        <v>0</v>
      </c>
      <c r="CU37" s="33">
        <f>+'MATRIZ (I)'!CU37-'MATRIZ (A)'!CU37</f>
        <v>0</v>
      </c>
      <c r="CV37" s="33">
        <f>+'MATRIZ (I)'!CV37-'MATRIZ (A)'!CV37</f>
        <v>0</v>
      </c>
      <c r="CW37" s="33">
        <f>+'MATRIZ (I)'!CW37-'MATRIZ (A)'!CW37</f>
        <v>0</v>
      </c>
      <c r="CX37" s="33">
        <f>+'MATRIZ (I)'!CX37-'MATRIZ (A)'!CX37</f>
        <v>-5.1602315286281564E-6</v>
      </c>
      <c r="CY37" s="33">
        <f>+'MATRIZ (I)'!CY37-'MATRIZ (A)'!CY37</f>
        <v>0</v>
      </c>
      <c r="CZ37" s="33">
        <f>+'MATRIZ (I)'!CZ37-'MATRIZ (A)'!CZ37</f>
        <v>0</v>
      </c>
      <c r="DA37" s="33">
        <f>+'MATRIZ (I)'!DA37-'MATRIZ (A)'!DA37</f>
        <v>0</v>
      </c>
      <c r="DB37" s="33">
        <f>+'MATRIZ (I)'!DB37-'MATRIZ (A)'!DB37</f>
        <v>0</v>
      </c>
      <c r="DC37" s="33">
        <f>+'MATRIZ (I)'!DC37-'MATRIZ (A)'!DC37</f>
        <v>0</v>
      </c>
      <c r="DD37" s="33">
        <f>+'MATRIZ (I)'!DD37-'MATRIZ (A)'!DD37</f>
        <v>0</v>
      </c>
      <c r="DE37" s="33">
        <f>+'MATRIZ (I)'!DE37-'MATRIZ (A)'!DE37</f>
        <v>0</v>
      </c>
      <c r="DF37" s="33">
        <f>+'MATRIZ (I)'!DF37-'MATRIZ (A)'!DF37</f>
        <v>-1.9604452614677544E-7</v>
      </c>
      <c r="DG37" s="33">
        <f>+'MATRIZ (I)'!DG37-'MATRIZ (A)'!DG37</f>
        <v>0</v>
      </c>
      <c r="DH37" s="33">
        <f>+'MATRIZ (I)'!DH37-'MATRIZ (A)'!DH37</f>
        <v>0</v>
      </c>
      <c r="DI37" s="33">
        <f>+'MATRIZ (I)'!DI37-'MATRIZ (A)'!DI37</f>
        <v>0</v>
      </c>
      <c r="DJ37" s="33">
        <f>+'MATRIZ (I)'!DJ37-'MATRIZ (A)'!DJ37</f>
        <v>0</v>
      </c>
      <c r="DK37" s="33">
        <f>+'MATRIZ (I)'!DK37-'MATRIZ (A)'!DK37</f>
        <v>0</v>
      </c>
      <c r="DL37" s="33">
        <f>+'MATRIZ (I)'!DL37-'MATRIZ (A)'!DL37</f>
        <v>0</v>
      </c>
      <c r="DM37" s="33">
        <f>+'MATRIZ (I)'!DM37-'MATRIZ (A)'!DM37</f>
        <v>0</v>
      </c>
      <c r="DN37" s="33">
        <f>+'MATRIZ (I)'!DN37-'MATRIZ (A)'!DN37</f>
        <v>0</v>
      </c>
      <c r="DO37" s="33">
        <f>+'MATRIZ (I)'!DO37-'MATRIZ (A)'!DO37</f>
        <v>0</v>
      </c>
      <c r="DP37" s="33">
        <f>+'MATRIZ (I)'!DP37-'MATRIZ (A)'!DP37</f>
        <v>0</v>
      </c>
      <c r="DQ37" s="33">
        <f>+'MATRIZ (I)'!DQ37-'MATRIZ (A)'!DQ37</f>
        <v>0</v>
      </c>
      <c r="DR37" s="33">
        <f>+'MATRIZ (I)'!DR37-'MATRIZ (A)'!DR37</f>
        <v>0</v>
      </c>
      <c r="DS37" s="33">
        <f>+'MATRIZ (I)'!DS37-'MATRIZ (A)'!DS37</f>
        <v>-6.8738073572435692E-5</v>
      </c>
      <c r="DT37" s="33">
        <f>+'MATRIZ (I)'!DT37-'MATRIZ (A)'!DT37</f>
        <v>0</v>
      </c>
      <c r="DU37" s="33">
        <f>+'MATRIZ (I)'!DU37-'MATRIZ (A)'!DU37</f>
        <v>0</v>
      </c>
      <c r="DV37" s="33">
        <f>+'MATRIZ (I)'!DV37-'MATRIZ (A)'!DV37</f>
        <v>-7.2349892392139752E-5</v>
      </c>
      <c r="DW37" s="33">
        <f>+'MATRIZ (I)'!DW37-'MATRIZ (A)'!DW37</f>
        <v>-5.3050082733967956E-7</v>
      </c>
      <c r="DX37" s="33">
        <f>+'MATRIZ (I)'!DX37-'MATRIZ (A)'!DX37</f>
        <v>0</v>
      </c>
      <c r="DY37" s="33">
        <f>+'MATRIZ (I)'!DY37-'MATRIZ (A)'!DY37</f>
        <v>0</v>
      </c>
      <c r="DZ37" s="33">
        <f>+'MATRIZ (I)'!DZ37-'MATRIZ (A)'!DZ37</f>
        <v>0</v>
      </c>
      <c r="EA37" s="33">
        <f>+'MATRIZ (I)'!EA37-'MATRIZ (A)'!EA37</f>
        <v>0</v>
      </c>
      <c r="EB37" s="33">
        <f>+'MATRIZ (I)'!EB37-'MATRIZ (A)'!EB37</f>
        <v>0</v>
      </c>
      <c r="EC37" s="33">
        <f>+'MATRIZ (I)'!EC37-'MATRIZ (A)'!EC37</f>
        <v>0</v>
      </c>
      <c r="ED37" s="33">
        <f>+'MATRIZ (I)'!ED37-'MATRIZ (A)'!ED37</f>
        <v>0</v>
      </c>
      <c r="EE37" s="33">
        <f>+'MATRIZ (I)'!EE37-'MATRIZ (A)'!EE37</f>
        <v>0</v>
      </c>
      <c r="EF37" s="33">
        <f>+'MATRIZ (I)'!EF37-'MATRIZ (A)'!EF37</f>
        <v>0</v>
      </c>
      <c r="EG37" s="33">
        <f>+'MATRIZ (I)'!EG37-'MATRIZ (A)'!EG37</f>
        <v>0</v>
      </c>
      <c r="EH37" s="33">
        <f>+'MATRIZ (I)'!EH37-'MATRIZ (A)'!EH37</f>
        <v>0</v>
      </c>
    </row>
    <row r="38" spans="1:138" s="7" customFormat="1" ht="21.95" customHeight="1" thickBot="1" x14ac:dyDescent="0.25">
      <c r="A38" s="137" t="s">
        <v>137</v>
      </c>
      <c r="B38" s="138" t="s">
        <v>138</v>
      </c>
      <c r="C38" s="33">
        <f>+'MATRIZ (I)'!C38-'MATRIZ (A)'!C38</f>
        <v>0</v>
      </c>
      <c r="D38" s="33">
        <f>+'MATRIZ (I)'!D38-'MATRIZ (A)'!D38</f>
        <v>0</v>
      </c>
      <c r="E38" s="33">
        <f>+'MATRIZ (I)'!E38-'MATRIZ (A)'!E38</f>
        <v>0</v>
      </c>
      <c r="F38" s="33">
        <f>+'MATRIZ (I)'!F38-'MATRIZ (A)'!F38</f>
        <v>0</v>
      </c>
      <c r="G38" s="33">
        <f>+'MATRIZ (I)'!G38-'MATRIZ (A)'!G38</f>
        <v>-1.2689944557871089E-3</v>
      </c>
      <c r="H38" s="33">
        <f>+'MATRIZ (I)'!H38-'MATRIZ (A)'!H38</f>
        <v>0</v>
      </c>
      <c r="I38" s="33">
        <f>+'MATRIZ (I)'!I38-'MATRIZ (A)'!I38</f>
        <v>-9.2577108186942469E-5</v>
      </c>
      <c r="J38" s="33">
        <f>+'MATRIZ (I)'!J38-'MATRIZ (A)'!J38</f>
        <v>0</v>
      </c>
      <c r="K38" s="33">
        <f>+'MATRIZ (I)'!K38-'MATRIZ (A)'!K38</f>
        <v>-2.9563984331295586E-4</v>
      </c>
      <c r="L38" s="33">
        <f>+'MATRIZ (I)'!L38-'MATRIZ (A)'!L38</f>
        <v>-1.6380557409660023E-3</v>
      </c>
      <c r="M38" s="33">
        <f>+'MATRIZ (I)'!M38-'MATRIZ (A)'!M38</f>
        <v>0</v>
      </c>
      <c r="N38" s="33">
        <f>+'MATRIZ (I)'!N38-'MATRIZ (A)'!N38</f>
        <v>-4.0360829558186548E-4</v>
      </c>
      <c r="O38" s="33">
        <f>+'MATRIZ (I)'!O38-'MATRIZ (A)'!O38</f>
        <v>-4.5353630449253106E-4</v>
      </c>
      <c r="P38" s="33">
        <f>+'MATRIZ (I)'!P38-'MATRIZ (A)'!P38</f>
        <v>-5.3408654077515058E-6</v>
      </c>
      <c r="Q38" s="33">
        <f>+'MATRIZ (I)'!Q38-'MATRIZ (A)'!Q38</f>
        <v>0</v>
      </c>
      <c r="R38" s="33">
        <f>+'MATRIZ (I)'!R38-'MATRIZ (A)'!R38</f>
        <v>-1.0148181875554937E-3</v>
      </c>
      <c r="S38" s="33">
        <f>+'MATRIZ (I)'!S38-'MATRIZ (A)'!S38</f>
        <v>-2.7445626976806941E-7</v>
      </c>
      <c r="T38" s="33">
        <f>+'MATRIZ (I)'!T38-'MATRIZ (A)'!T38</f>
        <v>0</v>
      </c>
      <c r="U38" s="33">
        <f>+'MATRIZ (I)'!U38-'MATRIZ (A)'!U38</f>
        <v>-7.1162686953630313E-5</v>
      </c>
      <c r="V38" s="33">
        <f>+'MATRIZ (I)'!V38-'MATRIZ (A)'!V38</f>
        <v>-2.3111794076506942E-4</v>
      </c>
      <c r="W38" s="33">
        <f>+'MATRIZ (I)'!W38-'MATRIZ (A)'!W38</f>
        <v>-1.2437640079693748E-4</v>
      </c>
      <c r="X38" s="33">
        <f>+'MATRIZ (I)'!X38-'MATRIZ (A)'!X38</f>
        <v>-8.2259757454392068E-5</v>
      </c>
      <c r="Y38" s="33">
        <f>+'MATRIZ (I)'!Y38-'MATRIZ (A)'!Y38</f>
        <v>0</v>
      </c>
      <c r="Z38" s="33">
        <f>+'MATRIZ (I)'!Z38-'MATRIZ (A)'!Z38</f>
        <v>0</v>
      </c>
      <c r="AA38" s="33">
        <f>+'MATRIZ (I)'!AA38-'MATRIZ (A)'!AA38</f>
        <v>-4.0723383845345349E-4</v>
      </c>
      <c r="AB38" s="33">
        <f>+'MATRIZ (I)'!AB38-'MATRIZ (A)'!AB38</f>
        <v>-1.0579148361626974E-5</v>
      </c>
      <c r="AC38" s="33">
        <f>+'MATRIZ (I)'!AC38-'MATRIZ (A)'!AC38</f>
        <v>0.88474182811851665</v>
      </c>
      <c r="AD38" s="33">
        <f>+'MATRIZ (I)'!AD38-'MATRIZ (A)'!AD38</f>
        <v>-1.163932661223205E-6</v>
      </c>
      <c r="AE38" s="33">
        <f>+'MATRIZ (I)'!AE38-'MATRIZ (A)'!AE38</f>
        <v>-2.0684111433929794E-4</v>
      </c>
      <c r="AF38" s="33">
        <f>+'MATRIZ (I)'!AF38-'MATRIZ (A)'!AF38</f>
        <v>0</v>
      </c>
      <c r="AG38" s="33">
        <f>+'MATRIZ (I)'!AG38-'MATRIZ (A)'!AG38</f>
        <v>0</v>
      </c>
      <c r="AH38" s="33">
        <f>+'MATRIZ (I)'!AH38-'MATRIZ (A)'!AH38</f>
        <v>0</v>
      </c>
      <c r="AI38" s="33">
        <f>+'MATRIZ (I)'!AI38-'MATRIZ (A)'!AI38</f>
        <v>-1.4127194650469168E-5</v>
      </c>
      <c r="AJ38" s="33">
        <f>+'MATRIZ (I)'!AJ38-'MATRIZ (A)'!AJ38</f>
        <v>-1.800055786570466E-4</v>
      </c>
      <c r="AK38" s="33">
        <f>+'MATRIZ (I)'!AK38-'MATRIZ (A)'!AK38</f>
        <v>-3.4870288435029227E-4</v>
      </c>
      <c r="AL38" s="33">
        <f>+'MATRIZ (I)'!AL38-'MATRIZ (A)'!AL38</f>
        <v>-1.0155033630337808E-6</v>
      </c>
      <c r="AM38" s="33">
        <f>+'MATRIZ (I)'!AM38-'MATRIZ (A)'!AM38</f>
        <v>-6.876422316723609E-4</v>
      </c>
      <c r="AN38" s="33">
        <f>+'MATRIZ (I)'!AN38-'MATRIZ (A)'!AN38</f>
        <v>-1.7831006505281064E-5</v>
      </c>
      <c r="AO38" s="33">
        <f>+'MATRIZ (I)'!AO38-'MATRIZ (A)'!AO38</f>
        <v>-3.4364432523989105E-4</v>
      </c>
      <c r="AP38" s="33">
        <f>+'MATRIZ (I)'!AP38-'MATRIZ (A)'!AP38</f>
        <v>-2.2932458799322628E-4</v>
      </c>
      <c r="AQ38" s="33">
        <f>+'MATRIZ (I)'!AQ38-'MATRIZ (A)'!AQ38</f>
        <v>-1.3512081508201709E-4</v>
      </c>
      <c r="AR38" s="33">
        <f>+'MATRIZ (I)'!AR38-'MATRIZ (A)'!AR38</f>
        <v>-3.5577476957135532E-5</v>
      </c>
      <c r="AS38" s="33">
        <f>+'MATRIZ (I)'!AS38-'MATRIZ (A)'!AS38</f>
        <v>-1.658241596091066E-4</v>
      </c>
      <c r="AT38" s="33">
        <f>+'MATRIZ (I)'!AT38-'MATRIZ (A)'!AT38</f>
        <v>0</v>
      </c>
      <c r="AU38" s="33">
        <f>+'MATRIZ (I)'!AU38-'MATRIZ (A)'!AU38</f>
        <v>-4.40385812400888E-4</v>
      </c>
      <c r="AV38" s="33">
        <f>+'MATRIZ (I)'!AV38-'MATRIZ (A)'!AV38</f>
        <v>-3.5909663969713633E-5</v>
      </c>
      <c r="AW38" s="33">
        <f>+'MATRIZ (I)'!AW38-'MATRIZ (A)'!AW38</f>
        <v>-3.4940855165270385E-5</v>
      </c>
      <c r="AX38" s="33">
        <f>+'MATRIZ (I)'!AX38-'MATRIZ (A)'!AX38</f>
        <v>-1.7663982813382967E-5</v>
      </c>
      <c r="AY38" s="33">
        <f>+'MATRIZ (I)'!AY38-'MATRIZ (A)'!AY38</f>
        <v>-3.7017895561230997E-7</v>
      </c>
      <c r="AZ38" s="33">
        <f>+'MATRIZ (I)'!AZ38-'MATRIZ (A)'!AZ38</f>
        <v>-1.9847475742426923E-3</v>
      </c>
      <c r="BA38" s="33">
        <f>+'MATRIZ (I)'!BA38-'MATRIZ (A)'!BA38</f>
        <v>-8.0068788890373812E-7</v>
      </c>
      <c r="BB38" s="33">
        <f>+'MATRIZ (I)'!BB38-'MATRIZ (A)'!BB38</f>
        <v>-0.15252437950510053</v>
      </c>
      <c r="BC38" s="33">
        <f>+'MATRIZ (I)'!BC38-'MATRIZ (A)'!BC38</f>
        <v>-9.2701657679658325E-5</v>
      </c>
      <c r="BD38" s="33">
        <f>+'MATRIZ (I)'!BD38-'MATRIZ (A)'!BD38</f>
        <v>-4.6476159364195065E-5</v>
      </c>
      <c r="BE38" s="33">
        <f>+'MATRIZ (I)'!BE38-'MATRIZ (A)'!BE38</f>
        <v>-2.4253981439469245E-5</v>
      </c>
      <c r="BF38" s="33">
        <f>+'MATRIZ (I)'!BF38-'MATRIZ (A)'!BF38</f>
        <v>-4.6413815802744379E-4</v>
      </c>
      <c r="BG38" s="33">
        <f>+'MATRIZ (I)'!BG38-'MATRIZ (A)'!BG38</f>
        <v>-2.8348398126976359E-4</v>
      </c>
      <c r="BH38" s="33">
        <f>+'MATRIZ (I)'!BH38-'MATRIZ (A)'!BH38</f>
        <v>-8.1135369961287518E-5</v>
      </c>
      <c r="BI38" s="33">
        <f>+'MATRIZ (I)'!BI38-'MATRIZ (A)'!BI38</f>
        <v>-5.1514554568971903E-5</v>
      </c>
      <c r="BJ38" s="33">
        <f>+'MATRIZ (I)'!BJ38-'MATRIZ (A)'!BJ38</f>
        <v>-9.4259836579784525E-5</v>
      </c>
      <c r="BK38" s="33">
        <f>+'MATRIZ (I)'!BK38-'MATRIZ (A)'!BK38</f>
        <v>-2.5057888437920038E-3</v>
      </c>
      <c r="BL38" s="33">
        <f>+'MATRIZ (I)'!BL38-'MATRIZ (A)'!BL38</f>
        <v>-1.8048089932561071E-4</v>
      </c>
      <c r="BM38" s="33">
        <f>+'MATRIZ (I)'!BM38-'MATRIZ (A)'!BM38</f>
        <v>-1.9325601818855872E-3</v>
      </c>
      <c r="BN38" s="33">
        <f>+'MATRIZ (I)'!BN38-'MATRIZ (A)'!BN38</f>
        <v>-8.7701687149393964E-5</v>
      </c>
      <c r="BO38" s="33">
        <f>+'MATRIZ (I)'!BO38-'MATRIZ (A)'!BO38</f>
        <v>-2.7947997068322923E-4</v>
      </c>
      <c r="BP38" s="33">
        <f>+'MATRIZ (I)'!BP38-'MATRIZ (A)'!BP38</f>
        <v>0</v>
      </c>
      <c r="BQ38" s="33">
        <f>+'MATRIZ (I)'!BQ38-'MATRIZ (A)'!BQ38</f>
        <v>0</v>
      </c>
      <c r="BR38" s="33">
        <f>+'MATRIZ (I)'!BR38-'MATRIZ (A)'!BR38</f>
        <v>-1.3434339791482903E-4</v>
      </c>
      <c r="BS38" s="33">
        <f>+'MATRIZ (I)'!BS38-'MATRIZ (A)'!BS38</f>
        <v>-1.0922454938024195E-3</v>
      </c>
      <c r="BT38" s="33">
        <f>+'MATRIZ (I)'!BT38-'MATRIZ (A)'!BT38</f>
        <v>-8.2323369708801417E-3</v>
      </c>
      <c r="BU38" s="33">
        <f>+'MATRIZ (I)'!BU38-'MATRIZ (A)'!BU38</f>
        <v>-2.9499863584939828E-6</v>
      </c>
      <c r="BV38" s="33">
        <f>+'MATRIZ (I)'!BV38-'MATRIZ (A)'!BV38</f>
        <v>-1.3338356209806937E-3</v>
      </c>
      <c r="BW38" s="33">
        <f>+'MATRIZ (I)'!BW38-'MATRIZ (A)'!BW38</f>
        <v>-1.1004160254939469E-6</v>
      </c>
      <c r="BX38" s="33">
        <f>+'MATRIZ (I)'!BX38-'MATRIZ (A)'!BX38</f>
        <v>-3.2162104206946017E-6</v>
      </c>
      <c r="BY38" s="33">
        <f>+'MATRIZ (I)'!BY38-'MATRIZ (A)'!BY38</f>
        <v>-1.1769277312634526E-5</v>
      </c>
      <c r="BZ38" s="33">
        <f>+'MATRIZ (I)'!BZ38-'MATRIZ (A)'!BZ38</f>
        <v>-1.388107158293811E-6</v>
      </c>
      <c r="CA38" s="33">
        <f>+'MATRIZ (I)'!CA38-'MATRIZ (A)'!CA38</f>
        <v>-6.4499445729577332E-5</v>
      </c>
      <c r="CB38" s="33">
        <f>+'MATRIZ (I)'!CB38-'MATRIZ (A)'!CB38</f>
        <v>-1.5683668484271121E-3</v>
      </c>
      <c r="CC38" s="33">
        <f>+'MATRIZ (I)'!CC38-'MATRIZ (A)'!CC38</f>
        <v>-8.6186949008749427E-4</v>
      </c>
      <c r="CD38" s="33">
        <f>+'MATRIZ (I)'!CD38-'MATRIZ (A)'!CD38</f>
        <v>-2.488661212310207E-4</v>
      </c>
      <c r="CE38" s="33">
        <f>+'MATRIZ (I)'!CE38-'MATRIZ (A)'!CE38</f>
        <v>-2.2217656278503711E-4</v>
      </c>
      <c r="CF38" s="33">
        <f>+'MATRIZ (I)'!CF38-'MATRIZ (A)'!CF38</f>
        <v>-2.4748640177402713E-4</v>
      </c>
      <c r="CG38" s="33">
        <f>+'MATRIZ (I)'!CG38-'MATRIZ (A)'!CG38</f>
        <v>-3.4862641596853729E-5</v>
      </c>
      <c r="CH38" s="33">
        <f>+'MATRIZ (I)'!CH38-'MATRIZ (A)'!CH38</f>
        <v>0</v>
      </c>
      <c r="CI38" s="33">
        <f>+'MATRIZ (I)'!CI38-'MATRIZ (A)'!CI38</f>
        <v>0</v>
      </c>
      <c r="CJ38" s="33">
        <f>+'MATRIZ (I)'!CJ38-'MATRIZ (A)'!CJ38</f>
        <v>0</v>
      </c>
      <c r="CK38" s="33">
        <f>+'MATRIZ (I)'!CK38-'MATRIZ (A)'!CK38</f>
        <v>0</v>
      </c>
      <c r="CL38" s="33">
        <f>+'MATRIZ (I)'!CL38-'MATRIZ (A)'!CL38</f>
        <v>0</v>
      </c>
      <c r="CM38" s="33">
        <f>+'MATRIZ (I)'!CM38-'MATRIZ (A)'!CM38</f>
        <v>0</v>
      </c>
      <c r="CN38" s="33">
        <f>+'MATRIZ (I)'!CN38-'MATRIZ (A)'!CN38</f>
        <v>-8.3197394765914277E-5</v>
      </c>
      <c r="CO38" s="33">
        <f>+'MATRIZ (I)'!CO38-'MATRIZ (A)'!CO38</f>
        <v>-1.767065999749919E-5</v>
      </c>
      <c r="CP38" s="33">
        <f>+'MATRIZ (I)'!CP38-'MATRIZ (A)'!CP38</f>
        <v>-9.3288610306582634E-5</v>
      </c>
      <c r="CQ38" s="33">
        <f>+'MATRIZ (I)'!CQ38-'MATRIZ (A)'!CQ38</f>
        <v>-9.9913941374718431E-7</v>
      </c>
      <c r="CR38" s="33">
        <f>+'MATRIZ (I)'!CR38-'MATRIZ (A)'!CR38</f>
        <v>-2.1084082129775355E-5</v>
      </c>
      <c r="CS38" s="33">
        <f>+'MATRIZ (I)'!CS38-'MATRIZ (A)'!CS38</f>
        <v>-1.0163305642044033E-8</v>
      </c>
      <c r="CT38" s="33">
        <f>+'MATRIZ (I)'!CT38-'MATRIZ (A)'!CT38</f>
        <v>-3.4488607847013248E-6</v>
      </c>
      <c r="CU38" s="33">
        <f>+'MATRIZ (I)'!CU38-'MATRIZ (A)'!CU38</f>
        <v>0</v>
      </c>
      <c r="CV38" s="33">
        <f>+'MATRIZ (I)'!CV38-'MATRIZ (A)'!CV38</f>
        <v>-1.6689992828317844E-7</v>
      </c>
      <c r="CW38" s="33">
        <f>+'MATRIZ (I)'!CW38-'MATRIZ (A)'!CW38</f>
        <v>-3.1158924678967131E-7</v>
      </c>
      <c r="CX38" s="33">
        <f>+'MATRIZ (I)'!CX38-'MATRIZ (A)'!CX38</f>
        <v>-4.9510488348033255E-5</v>
      </c>
      <c r="CY38" s="33">
        <f>+'MATRIZ (I)'!CY38-'MATRIZ (A)'!CY38</f>
        <v>0</v>
      </c>
      <c r="CZ38" s="33">
        <f>+'MATRIZ (I)'!CZ38-'MATRIZ (A)'!CZ38</f>
        <v>-2.8392845083858052E-9</v>
      </c>
      <c r="DA38" s="33">
        <f>+'MATRIZ (I)'!DA38-'MATRIZ (A)'!DA38</f>
        <v>-3.4874165493859561E-4</v>
      </c>
      <c r="DB38" s="33">
        <f>+'MATRIZ (I)'!DB38-'MATRIZ (A)'!DB38</f>
        <v>0</v>
      </c>
      <c r="DC38" s="33">
        <f>+'MATRIZ (I)'!DC38-'MATRIZ (A)'!DC38</f>
        <v>0</v>
      </c>
      <c r="DD38" s="33">
        <f>+'MATRIZ (I)'!DD38-'MATRIZ (A)'!DD38</f>
        <v>-1.8157746382760164E-6</v>
      </c>
      <c r="DE38" s="33">
        <f>+'MATRIZ (I)'!DE38-'MATRIZ (A)'!DE38</f>
        <v>-1.3071707347233786E-5</v>
      </c>
      <c r="DF38" s="33">
        <f>+'MATRIZ (I)'!DF38-'MATRIZ (A)'!DF38</f>
        <v>-3.7164160488792247E-6</v>
      </c>
      <c r="DG38" s="33">
        <f>+'MATRIZ (I)'!DG38-'MATRIZ (A)'!DG38</f>
        <v>0</v>
      </c>
      <c r="DH38" s="33">
        <f>+'MATRIZ (I)'!DH38-'MATRIZ (A)'!DH38</f>
        <v>-2.561194753312622E-5</v>
      </c>
      <c r="DI38" s="33">
        <f>+'MATRIZ (I)'!DI38-'MATRIZ (A)'!DI38</f>
        <v>0</v>
      </c>
      <c r="DJ38" s="33">
        <f>+'MATRIZ (I)'!DJ38-'MATRIZ (A)'!DJ38</f>
        <v>0</v>
      </c>
      <c r="DK38" s="33">
        <f>+'MATRIZ (I)'!DK38-'MATRIZ (A)'!DK38</f>
        <v>-1.4269043442067655E-5</v>
      </c>
      <c r="DL38" s="33">
        <f>+'MATRIZ (I)'!DL38-'MATRIZ (A)'!DL38</f>
        <v>-8.4475779795884963E-9</v>
      </c>
      <c r="DM38" s="33">
        <f>+'MATRIZ (I)'!DM38-'MATRIZ (A)'!DM38</f>
        <v>0</v>
      </c>
      <c r="DN38" s="33">
        <f>+'MATRIZ (I)'!DN38-'MATRIZ (A)'!DN38</f>
        <v>-3.9950543219719977E-8</v>
      </c>
      <c r="DO38" s="33">
        <f>+'MATRIZ (I)'!DO38-'MATRIZ (A)'!DO38</f>
        <v>0</v>
      </c>
      <c r="DP38" s="33">
        <f>+'MATRIZ (I)'!DP38-'MATRIZ (A)'!DP38</f>
        <v>0</v>
      </c>
      <c r="DQ38" s="33">
        <f>+'MATRIZ (I)'!DQ38-'MATRIZ (A)'!DQ38</f>
        <v>-3.160988913367247E-6</v>
      </c>
      <c r="DR38" s="33">
        <f>+'MATRIZ (I)'!DR38-'MATRIZ (A)'!DR38</f>
        <v>-6.7772852647464613E-8</v>
      </c>
      <c r="DS38" s="33">
        <f>+'MATRIZ (I)'!DS38-'MATRIZ (A)'!DS38</f>
        <v>-6.7283844673951326E-4</v>
      </c>
      <c r="DT38" s="33">
        <f>+'MATRIZ (I)'!DT38-'MATRIZ (A)'!DT38</f>
        <v>-8.5033008834190199E-6</v>
      </c>
      <c r="DU38" s="33">
        <f>+'MATRIZ (I)'!DU38-'MATRIZ (A)'!DU38</f>
        <v>0</v>
      </c>
      <c r="DV38" s="33">
        <f>+'MATRIZ (I)'!DV38-'MATRIZ (A)'!DV38</f>
        <v>-9.5917460049429954E-6</v>
      </c>
      <c r="DW38" s="33">
        <f>+'MATRIZ (I)'!DW38-'MATRIZ (A)'!DW38</f>
        <v>-5.2168609853319319E-5</v>
      </c>
      <c r="DX38" s="33">
        <f>+'MATRIZ (I)'!DX38-'MATRIZ (A)'!DX38</f>
        <v>-2.1001938856879588E-4</v>
      </c>
      <c r="DY38" s="33">
        <f>+'MATRIZ (I)'!DY38-'MATRIZ (A)'!DY38</f>
        <v>-3.1856027452654903E-5</v>
      </c>
      <c r="DZ38" s="33">
        <f>+'MATRIZ (I)'!DZ38-'MATRIZ (A)'!DZ38</f>
        <v>-3.2021666769693342E-6</v>
      </c>
      <c r="EA38" s="33">
        <f>+'MATRIZ (I)'!EA38-'MATRIZ (A)'!EA38</f>
        <v>-4.8566956108448805E-8</v>
      </c>
      <c r="EB38" s="33">
        <f>+'MATRIZ (I)'!EB38-'MATRIZ (A)'!EB38</f>
        <v>-2.2212551587595674E-5</v>
      </c>
      <c r="EC38" s="33">
        <f>+'MATRIZ (I)'!EC38-'MATRIZ (A)'!EC38</f>
        <v>0</v>
      </c>
      <c r="ED38" s="33">
        <f>+'MATRIZ (I)'!ED38-'MATRIZ (A)'!ED38</f>
        <v>0</v>
      </c>
      <c r="EE38" s="33">
        <f>+'MATRIZ (I)'!EE38-'MATRIZ (A)'!EE38</f>
        <v>0</v>
      </c>
      <c r="EF38" s="33">
        <f>+'MATRIZ (I)'!EF38-'MATRIZ (A)'!EF38</f>
        <v>-2.0864047312340599E-3</v>
      </c>
      <c r="EG38" s="33">
        <f>+'MATRIZ (I)'!EG38-'MATRIZ (A)'!EG38</f>
        <v>0</v>
      </c>
      <c r="EH38" s="33">
        <f>+'MATRIZ (I)'!EH38-'MATRIZ (A)'!EH38</f>
        <v>0</v>
      </c>
    </row>
    <row r="39" spans="1:138" s="7" customFormat="1" ht="21.95" customHeight="1" thickBot="1" x14ac:dyDescent="0.25">
      <c r="A39" s="137" t="s">
        <v>139</v>
      </c>
      <c r="B39" s="138" t="s">
        <v>140</v>
      </c>
      <c r="C39" s="33">
        <f>+'MATRIZ (I)'!C39-'MATRIZ (A)'!C39</f>
        <v>0</v>
      </c>
      <c r="D39" s="33">
        <f>+'MATRIZ (I)'!D39-'MATRIZ (A)'!D39</f>
        <v>0</v>
      </c>
      <c r="E39" s="33">
        <f>+'MATRIZ (I)'!E39-'MATRIZ (A)'!E39</f>
        <v>0</v>
      </c>
      <c r="F39" s="33">
        <f>+'MATRIZ (I)'!F39-'MATRIZ (A)'!F39</f>
        <v>0</v>
      </c>
      <c r="G39" s="33">
        <f>+'MATRIZ (I)'!G39-'MATRIZ (A)'!G39</f>
        <v>0</v>
      </c>
      <c r="H39" s="33">
        <f>+'MATRIZ (I)'!H39-'MATRIZ (A)'!H39</f>
        <v>0</v>
      </c>
      <c r="I39" s="33">
        <f>+'MATRIZ (I)'!I39-'MATRIZ (A)'!I39</f>
        <v>0</v>
      </c>
      <c r="J39" s="33">
        <f>+'MATRIZ (I)'!J39-'MATRIZ (A)'!J39</f>
        <v>0</v>
      </c>
      <c r="K39" s="33">
        <f>+'MATRIZ (I)'!K39-'MATRIZ (A)'!K39</f>
        <v>0</v>
      </c>
      <c r="L39" s="33">
        <f>+'MATRIZ (I)'!L39-'MATRIZ (A)'!L39</f>
        <v>0</v>
      </c>
      <c r="M39" s="33">
        <f>+'MATRIZ (I)'!M39-'MATRIZ (A)'!M39</f>
        <v>0</v>
      </c>
      <c r="N39" s="33">
        <f>+'MATRIZ (I)'!N39-'MATRIZ (A)'!N39</f>
        <v>0</v>
      </c>
      <c r="O39" s="33">
        <f>+'MATRIZ (I)'!O39-'MATRIZ (A)'!O39</f>
        <v>0</v>
      </c>
      <c r="P39" s="33">
        <f>+'MATRIZ (I)'!P39-'MATRIZ (A)'!P39</f>
        <v>0</v>
      </c>
      <c r="Q39" s="33">
        <f>+'MATRIZ (I)'!Q39-'MATRIZ (A)'!Q39</f>
        <v>0</v>
      </c>
      <c r="R39" s="33">
        <f>+'MATRIZ (I)'!R39-'MATRIZ (A)'!R39</f>
        <v>0</v>
      </c>
      <c r="S39" s="33">
        <f>+'MATRIZ (I)'!S39-'MATRIZ (A)'!S39</f>
        <v>0</v>
      </c>
      <c r="T39" s="33">
        <f>+'MATRIZ (I)'!T39-'MATRIZ (A)'!T39</f>
        <v>0</v>
      </c>
      <c r="U39" s="33">
        <f>+'MATRIZ (I)'!U39-'MATRIZ (A)'!U39</f>
        <v>0</v>
      </c>
      <c r="V39" s="33">
        <f>+'MATRIZ (I)'!V39-'MATRIZ (A)'!V39</f>
        <v>0</v>
      </c>
      <c r="W39" s="33">
        <f>+'MATRIZ (I)'!W39-'MATRIZ (A)'!W39</f>
        <v>0</v>
      </c>
      <c r="X39" s="33">
        <f>+'MATRIZ (I)'!X39-'MATRIZ (A)'!X39</f>
        <v>0</v>
      </c>
      <c r="Y39" s="33">
        <f>+'MATRIZ (I)'!Y39-'MATRIZ (A)'!Y39</f>
        <v>0</v>
      </c>
      <c r="Z39" s="33">
        <f>+'MATRIZ (I)'!Z39-'MATRIZ (A)'!Z39</f>
        <v>0</v>
      </c>
      <c r="AA39" s="33">
        <f>+'MATRIZ (I)'!AA39-'MATRIZ (A)'!AA39</f>
        <v>0</v>
      </c>
      <c r="AB39" s="33">
        <f>+'MATRIZ (I)'!AB39-'MATRIZ (A)'!AB39</f>
        <v>0</v>
      </c>
      <c r="AC39" s="33">
        <f>+'MATRIZ (I)'!AC39-'MATRIZ (A)'!AC39</f>
        <v>0</v>
      </c>
      <c r="AD39" s="33">
        <f>+'MATRIZ (I)'!AD39-'MATRIZ (A)'!AD39</f>
        <v>0.94717338725877886</v>
      </c>
      <c r="AE39" s="33">
        <f>+'MATRIZ (I)'!AE39-'MATRIZ (A)'!AE39</f>
        <v>-1.0294156638224707E-4</v>
      </c>
      <c r="AF39" s="33">
        <f>+'MATRIZ (I)'!AF39-'MATRIZ (A)'!AF39</f>
        <v>0</v>
      </c>
      <c r="AG39" s="33">
        <f>+'MATRIZ (I)'!AG39-'MATRIZ (A)'!AG39</f>
        <v>0</v>
      </c>
      <c r="AH39" s="33">
        <f>+'MATRIZ (I)'!AH39-'MATRIZ (A)'!AH39</f>
        <v>0</v>
      </c>
      <c r="AI39" s="33">
        <f>+'MATRIZ (I)'!AI39-'MATRIZ (A)'!AI39</f>
        <v>-1.9292817226199402E-3</v>
      </c>
      <c r="AJ39" s="33">
        <f>+'MATRIZ (I)'!AJ39-'MATRIZ (A)'!AJ39</f>
        <v>-0.10159671160393802</v>
      </c>
      <c r="AK39" s="33">
        <f>+'MATRIZ (I)'!AK39-'MATRIZ (A)'!AK39</f>
        <v>0</v>
      </c>
      <c r="AL39" s="33">
        <f>+'MATRIZ (I)'!AL39-'MATRIZ (A)'!AL39</f>
        <v>0</v>
      </c>
      <c r="AM39" s="33">
        <f>+'MATRIZ (I)'!AM39-'MATRIZ (A)'!AM39</f>
        <v>0</v>
      </c>
      <c r="AN39" s="33">
        <f>+'MATRIZ (I)'!AN39-'MATRIZ (A)'!AN39</f>
        <v>0</v>
      </c>
      <c r="AO39" s="33">
        <f>+'MATRIZ (I)'!AO39-'MATRIZ (A)'!AO39</f>
        <v>0</v>
      </c>
      <c r="AP39" s="33">
        <f>+'MATRIZ (I)'!AP39-'MATRIZ (A)'!AP39</f>
        <v>0</v>
      </c>
      <c r="AQ39" s="33">
        <f>+'MATRIZ (I)'!AQ39-'MATRIZ (A)'!AQ39</f>
        <v>0</v>
      </c>
      <c r="AR39" s="33">
        <f>+'MATRIZ (I)'!AR39-'MATRIZ (A)'!AR39</f>
        <v>0</v>
      </c>
      <c r="AS39" s="33">
        <f>+'MATRIZ (I)'!AS39-'MATRIZ (A)'!AS39</f>
        <v>0</v>
      </c>
      <c r="AT39" s="33">
        <f>+'MATRIZ (I)'!AT39-'MATRIZ (A)'!AT39</f>
        <v>0</v>
      </c>
      <c r="AU39" s="33">
        <f>+'MATRIZ (I)'!AU39-'MATRIZ (A)'!AU39</f>
        <v>-7.8252537029872425E-4</v>
      </c>
      <c r="AV39" s="33">
        <f>+'MATRIZ (I)'!AV39-'MATRIZ (A)'!AV39</f>
        <v>-6.0294993719503004E-8</v>
      </c>
      <c r="AW39" s="33">
        <f>+'MATRIZ (I)'!AW39-'MATRIZ (A)'!AW39</f>
        <v>0</v>
      </c>
      <c r="AX39" s="33">
        <f>+'MATRIZ (I)'!AX39-'MATRIZ (A)'!AX39</f>
        <v>0</v>
      </c>
      <c r="AY39" s="33">
        <f>+'MATRIZ (I)'!AY39-'MATRIZ (A)'!AY39</f>
        <v>0</v>
      </c>
      <c r="AZ39" s="33">
        <f>+'MATRIZ (I)'!AZ39-'MATRIZ (A)'!AZ39</f>
        <v>0</v>
      </c>
      <c r="BA39" s="33">
        <f>+'MATRIZ (I)'!BA39-'MATRIZ (A)'!BA39</f>
        <v>0</v>
      </c>
      <c r="BB39" s="33">
        <f>+'MATRIZ (I)'!BB39-'MATRIZ (A)'!BB39</f>
        <v>0</v>
      </c>
      <c r="BC39" s="33">
        <f>+'MATRIZ (I)'!BC39-'MATRIZ (A)'!BC39</f>
        <v>0</v>
      </c>
      <c r="BD39" s="33">
        <f>+'MATRIZ (I)'!BD39-'MATRIZ (A)'!BD39</f>
        <v>0</v>
      </c>
      <c r="BE39" s="33">
        <f>+'MATRIZ (I)'!BE39-'MATRIZ (A)'!BE39</f>
        <v>0</v>
      </c>
      <c r="BF39" s="33">
        <f>+'MATRIZ (I)'!BF39-'MATRIZ (A)'!BF39</f>
        <v>0</v>
      </c>
      <c r="BG39" s="33">
        <f>+'MATRIZ (I)'!BG39-'MATRIZ (A)'!BG39</f>
        <v>0</v>
      </c>
      <c r="BH39" s="33">
        <f>+'MATRIZ (I)'!BH39-'MATRIZ (A)'!BH39</f>
        <v>0</v>
      </c>
      <c r="BI39" s="33">
        <f>+'MATRIZ (I)'!BI39-'MATRIZ (A)'!BI39</f>
        <v>0</v>
      </c>
      <c r="BJ39" s="33">
        <f>+'MATRIZ (I)'!BJ39-'MATRIZ (A)'!BJ39</f>
        <v>0</v>
      </c>
      <c r="BK39" s="33">
        <f>+'MATRIZ (I)'!BK39-'MATRIZ (A)'!BK39</f>
        <v>0</v>
      </c>
      <c r="BL39" s="33">
        <f>+'MATRIZ (I)'!BL39-'MATRIZ (A)'!BL39</f>
        <v>0</v>
      </c>
      <c r="BM39" s="33">
        <f>+'MATRIZ (I)'!BM39-'MATRIZ (A)'!BM39</f>
        <v>0</v>
      </c>
      <c r="BN39" s="33">
        <f>+'MATRIZ (I)'!BN39-'MATRIZ (A)'!BN39</f>
        <v>0</v>
      </c>
      <c r="BO39" s="33">
        <f>+'MATRIZ (I)'!BO39-'MATRIZ (A)'!BO39</f>
        <v>0</v>
      </c>
      <c r="BP39" s="33">
        <f>+'MATRIZ (I)'!BP39-'MATRIZ (A)'!BP39</f>
        <v>0</v>
      </c>
      <c r="BQ39" s="33">
        <f>+'MATRIZ (I)'!BQ39-'MATRIZ (A)'!BQ39</f>
        <v>0</v>
      </c>
      <c r="BR39" s="33">
        <f>+'MATRIZ (I)'!BR39-'MATRIZ (A)'!BR39</f>
        <v>0</v>
      </c>
      <c r="BS39" s="33">
        <f>+'MATRIZ (I)'!BS39-'MATRIZ (A)'!BS39</f>
        <v>0</v>
      </c>
      <c r="BT39" s="33">
        <f>+'MATRIZ (I)'!BT39-'MATRIZ (A)'!BT39</f>
        <v>0</v>
      </c>
      <c r="BU39" s="33">
        <f>+'MATRIZ (I)'!BU39-'MATRIZ (A)'!BU39</f>
        <v>0</v>
      </c>
      <c r="BV39" s="33">
        <f>+'MATRIZ (I)'!BV39-'MATRIZ (A)'!BV39</f>
        <v>-8.4203527779341342E-6</v>
      </c>
      <c r="BW39" s="33">
        <f>+'MATRIZ (I)'!BW39-'MATRIZ (A)'!BW39</f>
        <v>0</v>
      </c>
      <c r="BX39" s="33">
        <f>+'MATRIZ (I)'!BX39-'MATRIZ (A)'!BX39</f>
        <v>-1.744985250367731E-6</v>
      </c>
      <c r="BY39" s="33">
        <f>+'MATRIZ (I)'!BY39-'MATRIZ (A)'!BY39</f>
        <v>0</v>
      </c>
      <c r="BZ39" s="33">
        <f>+'MATRIZ (I)'!BZ39-'MATRIZ (A)'!BZ39</f>
        <v>0</v>
      </c>
      <c r="CA39" s="33">
        <f>+'MATRIZ (I)'!CA39-'MATRIZ (A)'!CA39</f>
        <v>0</v>
      </c>
      <c r="CB39" s="33">
        <f>+'MATRIZ (I)'!CB39-'MATRIZ (A)'!CB39</f>
        <v>0</v>
      </c>
      <c r="CC39" s="33">
        <f>+'MATRIZ (I)'!CC39-'MATRIZ (A)'!CC39</f>
        <v>0</v>
      </c>
      <c r="CD39" s="33">
        <f>+'MATRIZ (I)'!CD39-'MATRIZ (A)'!CD39</f>
        <v>0</v>
      </c>
      <c r="CE39" s="33">
        <f>+'MATRIZ (I)'!CE39-'MATRIZ (A)'!CE39</f>
        <v>0</v>
      </c>
      <c r="CF39" s="33">
        <f>+'MATRIZ (I)'!CF39-'MATRIZ (A)'!CF39</f>
        <v>0</v>
      </c>
      <c r="CG39" s="33">
        <f>+'MATRIZ (I)'!CG39-'MATRIZ (A)'!CG39</f>
        <v>0</v>
      </c>
      <c r="CH39" s="33">
        <f>+'MATRIZ (I)'!CH39-'MATRIZ (A)'!CH39</f>
        <v>0</v>
      </c>
      <c r="CI39" s="33">
        <f>+'MATRIZ (I)'!CI39-'MATRIZ (A)'!CI39</f>
        <v>0</v>
      </c>
      <c r="CJ39" s="33">
        <f>+'MATRIZ (I)'!CJ39-'MATRIZ (A)'!CJ39</f>
        <v>0</v>
      </c>
      <c r="CK39" s="33">
        <f>+'MATRIZ (I)'!CK39-'MATRIZ (A)'!CK39</f>
        <v>0</v>
      </c>
      <c r="CL39" s="33">
        <f>+'MATRIZ (I)'!CL39-'MATRIZ (A)'!CL39</f>
        <v>0</v>
      </c>
      <c r="CM39" s="33">
        <f>+'MATRIZ (I)'!CM39-'MATRIZ (A)'!CM39</f>
        <v>0</v>
      </c>
      <c r="CN39" s="33">
        <f>+'MATRIZ (I)'!CN39-'MATRIZ (A)'!CN39</f>
        <v>0</v>
      </c>
      <c r="CO39" s="33">
        <f>+'MATRIZ (I)'!CO39-'MATRIZ (A)'!CO39</f>
        <v>0</v>
      </c>
      <c r="CP39" s="33">
        <f>+'MATRIZ (I)'!CP39-'MATRIZ (A)'!CP39</f>
        <v>0</v>
      </c>
      <c r="CQ39" s="33">
        <f>+'MATRIZ (I)'!CQ39-'MATRIZ (A)'!CQ39</f>
        <v>-5.9195518772484882E-4</v>
      </c>
      <c r="CR39" s="33">
        <f>+'MATRIZ (I)'!CR39-'MATRIZ (A)'!CR39</f>
        <v>-1.7666559472668099E-3</v>
      </c>
      <c r="CS39" s="33">
        <f>+'MATRIZ (I)'!CS39-'MATRIZ (A)'!CS39</f>
        <v>0</v>
      </c>
      <c r="CT39" s="33">
        <f>+'MATRIZ (I)'!CT39-'MATRIZ (A)'!CT39</f>
        <v>-1.0341630475571462E-6</v>
      </c>
      <c r="CU39" s="33">
        <f>+'MATRIZ (I)'!CU39-'MATRIZ (A)'!CU39</f>
        <v>0</v>
      </c>
      <c r="CV39" s="33">
        <f>+'MATRIZ (I)'!CV39-'MATRIZ (A)'!CV39</f>
        <v>0</v>
      </c>
      <c r="CW39" s="33">
        <f>+'MATRIZ (I)'!CW39-'MATRIZ (A)'!CW39</f>
        <v>0</v>
      </c>
      <c r="CX39" s="33">
        <f>+'MATRIZ (I)'!CX39-'MATRIZ (A)'!CX39</f>
        <v>0</v>
      </c>
      <c r="CY39" s="33">
        <f>+'MATRIZ (I)'!CY39-'MATRIZ (A)'!CY39</f>
        <v>0</v>
      </c>
      <c r="CZ39" s="33">
        <f>+'MATRIZ (I)'!CZ39-'MATRIZ (A)'!CZ39</f>
        <v>0</v>
      </c>
      <c r="DA39" s="33">
        <f>+'MATRIZ (I)'!DA39-'MATRIZ (A)'!DA39</f>
        <v>0</v>
      </c>
      <c r="DB39" s="33">
        <f>+'MATRIZ (I)'!DB39-'MATRIZ (A)'!DB39</f>
        <v>0</v>
      </c>
      <c r="DC39" s="33">
        <f>+'MATRIZ (I)'!DC39-'MATRIZ (A)'!DC39</f>
        <v>0</v>
      </c>
      <c r="DD39" s="33">
        <f>+'MATRIZ (I)'!DD39-'MATRIZ (A)'!DD39</f>
        <v>0</v>
      </c>
      <c r="DE39" s="33">
        <f>+'MATRIZ (I)'!DE39-'MATRIZ (A)'!DE39</f>
        <v>0</v>
      </c>
      <c r="DF39" s="33">
        <f>+'MATRIZ (I)'!DF39-'MATRIZ (A)'!DF39</f>
        <v>0</v>
      </c>
      <c r="DG39" s="33">
        <f>+'MATRIZ (I)'!DG39-'MATRIZ (A)'!DG39</f>
        <v>0</v>
      </c>
      <c r="DH39" s="33">
        <f>+'MATRIZ (I)'!DH39-'MATRIZ (A)'!DH39</f>
        <v>0</v>
      </c>
      <c r="DI39" s="33">
        <f>+'MATRIZ (I)'!DI39-'MATRIZ (A)'!DI39</f>
        <v>0</v>
      </c>
      <c r="DJ39" s="33">
        <f>+'MATRIZ (I)'!DJ39-'MATRIZ (A)'!DJ39</f>
        <v>0</v>
      </c>
      <c r="DK39" s="33">
        <f>+'MATRIZ (I)'!DK39-'MATRIZ (A)'!DK39</f>
        <v>0</v>
      </c>
      <c r="DL39" s="33">
        <f>+'MATRIZ (I)'!DL39-'MATRIZ (A)'!DL39</f>
        <v>0</v>
      </c>
      <c r="DM39" s="33">
        <f>+'MATRIZ (I)'!DM39-'MATRIZ (A)'!DM39</f>
        <v>0</v>
      </c>
      <c r="DN39" s="33">
        <f>+'MATRIZ (I)'!DN39-'MATRIZ (A)'!DN39</f>
        <v>0</v>
      </c>
      <c r="DO39" s="33">
        <f>+'MATRIZ (I)'!DO39-'MATRIZ (A)'!DO39</f>
        <v>0</v>
      </c>
      <c r="DP39" s="33">
        <f>+'MATRIZ (I)'!DP39-'MATRIZ (A)'!DP39</f>
        <v>0</v>
      </c>
      <c r="DQ39" s="33">
        <f>+'MATRIZ (I)'!DQ39-'MATRIZ (A)'!DQ39</f>
        <v>0</v>
      </c>
      <c r="DR39" s="33">
        <f>+'MATRIZ (I)'!DR39-'MATRIZ (A)'!DR39</f>
        <v>0</v>
      </c>
      <c r="DS39" s="33">
        <f>+'MATRIZ (I)'!DS39-'MATRIZ (A)'!DS39</f>
        <v>0</v>
      </c>
      <c r="DT39" s="33">
        <f>+'MATRIZ (I)'!DT39-'MATRIZ (A)'!DT39</f>
        <v>0</v>
      </c>
      <c r="DU39" s="33">
        <f>+'MATRIZ (I)'!DU39-'MATRIZ (A)'!DU39</f>
        <v>0</v>
      </c>
      <c r="DV39" s="33">
        <f>+'MATRIZ (I)'!DV39-'MATRIZ (A)'!DV39</f>
        <v>0</v>
      </c>
      <c r="DW39" s="33">
        <f>+'MATRIZ (I)'!DW39-'MATRIZ (A)'!DW39</f>
        <v>0</v>
      </c>
      <c r="DX39" s="33">
        <f>+'MATRIZ (I)'!DX39-'MATRIZ (A)'!DX39</f>
        <v>0</v>
      </c>
      <c r="DY39" s="33">
        <f>+'MATRIZ (I)'!DY39-'MATRIZ (A)'!DY39</f>
        <v>0</v>
      </c>
      <c r="DZ39" s="33">
        <f>+'MATRIZ (I)'!DZ39-'MATRIZ (A)'!DZ39</f>
        <v>0</v>
      </c>
      <c r="EA39" s="33">
        <f>+'MATRIZ (I)'!EA39-'MATRIZ (A)'!EA39</f>
        <v>0</v>
      </c>
      <c r="EB39" s="33">
        <f>+'MATRIZ (I)'!EB39-'MATRIZ (A)'!EB39</f>
        <v>0</v>
      </c>
      <c r="EC39" s="33">
        <f>+'MATRIZ (I)'!EC39-'MATRIZ (A)'!EC39</f>
        <v>0</v>
      </c>
      <c r="ED39" s="33">
        <f>+'MATRIZ (I)'!ED39-'MATRIZ (A)'!ED39</f>
        <v>0</v>
      </c>
      <c r="EE39" s="33">
        <f>+'MATRIZ (I)'!EE39-'MATRIZ (A)'!EE39</f>
        <v>0</v>
      </c>
      <c r="EF39" s="33">
        <f>+'MATRIZ (I)'!EF39-'MATRIZ (A)'!EF39</f>
        <v>0</v>
      </c>
      <c r="EG39" s="33">
        <f>+'MATRIZ (I)'!EG39-'MATRIZ (A)'!EG39</f>
        <v>0</v>
      </c>
      <c r="EH39" s="33">
        <f>+'MATRIZ (I)'!EH39-'MATRIZ (A)'!EH39</f>
        <v>0</v>
      </c>
    </row>
    <row r="40" spans="1:138" s="7" customFormat="1" ht="21.95" customHeight="1" thickBot="1" x14ac:dyDescent="0.25">
      <c r="A40" s="137" t="s">
        <v>141</v>
      </c>
      <c r="B40" s="138" t="s">
        <v>142</v>
      </c>
      <c r="C40" s="33">
        <f>+'MATRIZ (I)'!C40-'MATRIZ (A)'!C40</f>
        <v>0</v>
      </c>
      <c r="D40" s="33">
        <f>+'MATRIZ (I)'!D40-'MATRIZ (A)'!D40</f>
        <v>0</v>
      </c>
      <c r="E40" s="33">
        <f>+'MATRIZ (I)'!E40-'MATRIZ (A)'!E40</f>
        <v>0</v>
      </c>
      <c r="F40" s="33">
        <f>+'MATRIZ (I)'!F40-'MATRIZ (A)'!F40</f>
        <v>0</v>
      </c>
      <c r="G40" s="33">
        <f>+'MATRIZ (I)'!G40-'MATRIZ (A)'!G40</f>
        <v>0</v>
      </c>
      <c r="H40" s="33">
        <f>+'MATRIZ (I)'!H40-'MATRIZ (A)'!H40</f>
        <v>0</v>
      </c>
      <c r="I40" s="33">
        <f>+'MATRIZ (I)'!I40-'MATRIZ (A)'!I40</f>
        <v>0</v>
      </c>
      <c r="J40" s="33">
        <f>+'MATRIZ (I)'!J40-'MATRIZ (A)'!J40</f>
        <v>0</v>
      </c>
      <c r="K40" s="33">
        <f>+'MATRIZ (I)'!K40-'MATRIZ (A)'!K40</f>
        <v>0</v>
      </c>
      <c r="L40" s="33">
        <f>+'MATRIZ (I)'!L40-'MATRIZ (A)'!L40</f>
        <v>0</v>
      </c>
      <c r="M40" s="33">
        <f>+'MATRIZ (I)'!M40-'MATRIZ (A)'!M40</f>
        <v>0</v>
      </c>
      <c r="N40" s="33">
        <f>+'MATRIZ (I)'!N40-'MATRIZ (A)'!N40</f>
        <v>-2.4659828219888815E-5</v>
      </c>
      <c r="O40" s="33">
        <f>+'MATRIZ (I)'!O40-'MATRIZ (A)'!O40</f>
        <v>0</v>
      </c>
      <c r="P40" s="33">
        <f>+'MATRIZ (I)'!P40-'MATRIZ (A)'!P40</f>
        <v>0</v>
      </c>
      <c r="Q40" s="33">
        <f>+'MATRIZ (I)'!Q40-'MATRIZ (A)'!Q40</f>
        <v>0</v>
      </c>
      <c r="R40" s="33">
        <f>+'MATRIZ (I)'!R40-'MATRIZ (A)'!R40</f>
        <v>0</v>
      </c>
      <c r="S40" s="33">
        <f>+'MATRIZ (I)'!S40-'MATRIZ (A)'!S40</f>
        <v>0</v>
      </c>
      <c r="T40" s="33">
        <f>+'MATRIZ (I)'!T40-'MATRIZ (A)'!T40</f>
        <v>0</v>
      </c>
      <c r="U40" s="33">
        <f>+'MATRIZ (I)'!U40-'MATRIZ (A)'!U40</f>
        <v>0</v>
      </c>
      <c r="V40" s="33">
        <f>+'MATRIZ (I)'!V40-'MATRIZ (A)'!V40</f>
        <v>0</v>
      </c>
      <c r="W40" s="33">
        <f>+'MATRIZ (I)'!W40-'MATRIZ (A)'!W40</f>
        <v>0</v>
      </c>
      <c r="X40" s="33">
        <f>+'MATRIZ (I)'!X40-'MATRIZ (A)'!X40</f>
        <v>0</v>
      </c>
      <c r="Y40" s="33">
        <f>+'MATRIZ (I)'!Y40-'MATRIZ (A)'!Y40</f>
        <v>0</v>
      </c>
      <c r="Z40" s="33">
        <f>+'MATRIZ (I)'!Z40-'MATRIZ (A)'!Z40</f>
        <v>0</v>
      </c>
      <c r="AA40" s="33">
        <f>+'MATRIZ (I)'!AA40-'MATRIZ (A)'!AA40</f>
        <v>0</v>
      </c>
      <c r="AB40" s="33">
        <f>+'MATRIZ (I)'!AB40-'MATRIZ (A)'!AB40</f>
        <v>0</v>
      </c>
      <c r="AC40" s="33">
        <f>+'MATRIZ (I)'!AC40-'MATRIZ (A)'!AC40</f>
        <v>0</v>
      </c>
      <c r="AD40" s="33">
        <f>+'MATRIZ (I)'!AD40-'MATRIZ (A)'!AD40</f>
        <v>0</v>
      </c>
      <c r="AE40" s="33">
        <f>+'MATRIZ (I)'!AE40-'MATRIZ (A)'!AE40</f>
        <v>0.97491764411757065</v>
      </c>
      <c r="AF40" s="33">
        <f>+'MATRIZ (I)'!AF40-'MATRIZ (A)'!AF40</f>
        <v>0</v>
      </c>
      <c r="AG40" s="33">
        <f>+'MATRIZ (I)'!AG40-'MATRIZ (A)'!AG40</f>
        <v>0</v>
      </c>
      <c r="AH40" s="33">
        <f>+'MATRIZ (I)'!AH40-'MATRIZ (A)'!AH40</f>
        <v>0</v>
      </c>
      <c r="AI40" s="33">
        <f>+'MATRIZ (I)'!AI40-'MATRIZ (A)'!AI40</f>
        <v>-1.6909992733558524E-3</v>
      </c>
      <c r="AJ40" s="33">
        <f>+'MATRIZ (I)'!AJ40-'MATRIZ (A)'!AJ40</f>
        <v>-0.13748882021340947</v>
      </c>
      <c r="AK40" s="33">
        <f>+'MATRIZ (I)'!AK40-'MATRIZ (A)'!AK40</f>
        <v>0</v>
      </c>
      <c r="AL40" s="33">
        <f>+'MATRIZ (I)'!AL40-'MATRIZ (A)'!AL40</f>
        <v>0</v>
      </c>
      <c r="AM40" s="33">
        <f>+'MATRIZ (I)'!AM40-'MATRIZ (A)'!AM40</f>
        <v>0</v>
      </c>
      <c r="AN40" s="33">
        <f>+'MATRIZ (I)'!AN40-'MATRIZ (A)'!AN40</f>
        <v>0</v>
      </c>
      <c r="AO40" s="33">
        <f>+'MATRIZ (I)'!AO40-'MATRIZ (A)'!AO40</f>
        <v>0</v>
      </c>
      <c r="AP40" s="33">
        <f>+'MATRIZ (I)'!AP40-'MATRIZ (A)'!AP40</f>
        <v>0</v>
      </c>
      <c r="AQ40" s="33">
        <f>+'MATRIZ (I)'!AQ40-'MATRIZ (A)'!AQ40</f>
        <v>0</v>
      </c>
      <c r="AR40" s="33">
        <f>+'MATRIZ (I)'!AR40-'MATRIZ (A)'!AR40</f>
        <v>0</v>
      </c>
      <c r="AS40" s="33">
        <f>+'MATRIZ (I)'!AS40-'MATRIZ (A)'!AS40</f>
        <v>0</v>
      </c>
      <c r="AT40" s="33">
        <f>+'MATRIZ (I)'!AT40-'MATRIZ (A)'!AT40</f>
        <v>0</v>
      </c>
      <c r="AU40" s="33">
        <f>+'MATRIZ (I)'!AU40-'MATRIZ (A)'!AU40</f>
        <v>0</v>
      </c>
      <c r="AV40" s="33">
        <f>+'MATRIZ (I)'!AV40-'MATRIZ (A)'!AV40</f>
        <v>0</v>
      </c>
      <c r="AW40" s="33">
        <f>+'MATRIZ (I)'!AW40-'MATRIZ (A)'!AW40</f>
        <v>0</v>
      </c>
      <c r="AX40" s="33">
        <f>+'MATRIZ (I)'!AX40-'MATRIZ (A)'!AX40</f>
        <v>0</v>
      </c>
      <c r="AY40" s="33">
        <f>+'MATRIZ (I)'!AY40-'MATRIZ (A)'!AY40</f>
        <v>0</v>
      </c>
      <c r="AZ40" s="33">
        <f>+'MATRIZ (I)'!AZ40-'MATRIZ (A)'!AZ40</f>
        <v>0</v>
      </c>
      <c r="BA40" s="33">
        <f>+'MATRIZ (I)'!BA40-'MATRIZ (A)'!BA40</f>
        <v>0</v>
      </c>
      <c r="BB40" s="33">
        <f>+'MATRIZ (I)'!BB40-'MATRIZ (A)'!BB40</f>
        <v>0</v>
      </c>
      <c r="BC40" s="33">
        <f>+'MATRIZ (I)'!BC40-'MATRIZ (A)'!BC40</f>
        <v>0</v>
      </c>
      <c r="BD40" s="33">
        <f>+'MATRIZ (I)'!BD40-'MATRIZ (A)'!BD40</f>
        <v>0</v>
      </c>
      <c r="BE40" s="33">
        <f>+'MATRIZ (I)'!BE40-'MATRIZ (A)'!BE40</f>
        <v>0</v>
      </c>
      <c r="BF40" s="33">
        <f>+'MATRIZ (I)'!BF40-'MATRIZ (A)'!BF40</f>
        <v>0</v>
      </c>
      <c r="BG40" s="33">
        <f>+'MATRIZ (I)'!BG40-'MATRIZ (A)'!BG40</f>
        <v>0</v>
      </c>
      <c r="BH40" s="33">
        <f>+'MATRIZ (I)'!BH40-'MATRIZ (A)'!BH40</f>
        <v>0</v>
      </c>
      <c r="BI40" s="33">
        <f>+'MATRIZ (I)'!BI40-'MATRIZ (A)'!BI40</f>
        <v>0</v>
      </c>
      <c r="BJ40" s="33">
        <f>+'MATRIZ (I)'!BJ40-'MATRIZ (A)'!BJ40</f>
        <v>0</v>
      </c>
      <c r="BK40" s="33">
        <f>+'MATRIZ (I)'!BK40-'MATRIZ (A)'!BK40</f>
        <v>0</v>
      </c>
      <c r="BL40" s="33">
        <f>+'MATRIZ (I)'!BL40-'MATRIZ (A)'!BL40</f>
        <v>0</v>
      </c>
      <c r="BM40" s="33">
        <f>+'MATRIZ (I)'!BM40-'MATRIZ (A)'!BM40</f>
        <v>0</v>
      </c>
      <c r="BN40" s="33">
        <f>+'MATRIZ (I)'!BN40-'MATRIZ (A)'!BN40</f>
        <v>0</v>
      </c>
      <c r="BO40" s="33">
        <f>+'MATRIZ (I)'!BO40-'MATRIZ (A)'!BO40</f>
        <v>0</v>
      </c>
      <c r="BP40" s="33">
        <f>+'MATRIZ (I)'!BP40-'MATRIZ (A)'!BP40</f>
        <v>0</v>
      </c>
      <c r="BQ40" s="33">
        <f>+'MATRIZ (I)'!BQ40-'MATRIZ (A)'!BQ40</f>
        <v>0</v>
      </c>
      <c r="BR40" s="33">
        <f>+'MATRIZ (I)'!BR40-'MATRIZ (A)'!BR40</f>
        <v>0</v>
      </c>
      <c r="BS40" s="33">
        <f>+'MATRIZ (I)'!BS40-'MATRIZ (A)'!BS40</f>
        <v>0</v>
      </c>
      <c r="BT40" s="33">
        <f>+'MATRIZ (I)'!BT40-'MATRIZ (A)'!BT40</f>
        <v>0</v>
      </c>
      <c r="BU40" s="33">
        <f>+'MATRIZ (I)'!BU40-'MATRIZ (A)'!BU40</f>
        <v>0</v>
      </c>
      <c r="BV40" s="33">
        <f>+'MATRIZ (I)'!BV40-'MATRIZ (A)'!BV40</f>
        <v>0</v>
      </c>
      <c r="BW40" s="33">
        <f>+'MATRIZ (I)'!BW40-'MATRIZ (A)'!BW40</f>
        <v>0</v>
      </c>
      <c r="BX40" s="33">
        <f>+'MATRIZ (I)'!BX40-'MATRIZ (A)'!BX40</f>
        <v>0</v>
      </c>
      <c r="BY40" s="33">
        <f>+'MATRIZ (I)'!BY40-'MATRIZ (A)'!BY40</f>
        <v>0</v>
      </c>
      <c r="BZ40" s="33">
        <f>+'MATRIZ (I)'!BZ40-'MATRIZ (A)'!BZ40</f>
        <v>0</v>
      </c>
      <c r="CA40" s="33">
        <f>+'MATRIZ (I)'!CA40-'MATRIZ (A)'!CA40</f>
        <v>0</v>
      </c>
      <c r="CB40" s="33">
        <f>+'MATRIZ (I)'!CB40-'MATRIZ (A)'!CB40</f>
        <v>0</v>
      </c>
      <c r="CC40" s="33">
        <f>+'MATRIZ (I)'!CC40-'MATRIZ (A)'!CC40</f>
        <v>0</v>
      </c>
      <c r="CD40" s="33">
        <f>+'MATRIZ (I)'!CD40-'MATRIZ (A)'!CD40</f>
        <v>0</v>
      </c>
      <c r="CE40" s="33">
        <f>+'MATRIZ (I)'!CE40-'MATRIZ (A)'!CE40</f>
        <v>0</v>
      </c>
      <c r="CF40" s="33">
        <f>+'MATRIZ (I)'!CF40-'MATRIZ (A)'!CF40</f>
        <v>0</v>
      </c>
      <c r="CG40" s="33">
        <f>+'MATRIZ (I)'!CG40-'MATRIZ (A)'!CG40</f>
        <v>0</v>
      </c>
      <c r="CH40" s="33">
        <f>+'MATRIZ (I)'!CH40-'MATRIZ (A)'!CH40</f>
        <v>0</v>
      </c>
      <c r="CI40" s="33">
        <f>+'MATRIZ (I)'!CI40-'MATRIZ (A)'!CI40</f>
        <v>0</v>
      </c>
      <c r="CJ40" s="33">
        <f>+'MATRIZ (I)'!CJ40-'MATRIZ (A)'!CJ40</f>
        <v>0</v>
      </c>
      <c r="CK40" s="33">
        <f>+'MATRIZ (I)'!CK40-'MATRIZ (A)'!CK40</f>
        <v>0</v>
      </c>
      <c r="CL40" s="33">
        <f>+'MATRIZ (I)'!CL40-'MATRIZ (A)'!CL40</f>
        <v>0</v>
      </c>
      <c r="CM40" s="33">
        <f>+'MATRIZ (I)'!CM40-'MATRIZ (A)'!CM40</f>
        <v>0</v>
      </c>
      <c r="CN40" s="33">
        <f>+'MATRIZ (I)'!CN40-'MATRIZ (A)'!CN40</f>
        <v>0</v>
      </c>
      <c r="CO40" s="33">
        <f>+'MATRIZ (I)'!CO40-'MATRIZ (A)'!CO40</f>
        <v>0</v>
      </c>
      <c r="CP40" s="33">
        <f>+'MATRIZ (I)'!CP40-'MATRIZ (A)'!CP40</f>
        <v>0</v>
      </c>
      <c r="CQ40" s="33">
        <f>+'MATRIZ (I)'!CQ40-'MATRIZ (A)'!CQ40</f>
        <v>-3.1211587948993408E-4</v>
      </c>
      <c r="CR40" s="33">
        <f>+'MATRIZ (I)'!CR40-'MATRIZ (A)'!CR40</f>
        <v>-1.271281685755795E-3</v>
      </c>
      <c r="CS40" s="33">
        <f>+'MATRIZ (I)'!CS40-'MATRIZ (A)'!CS40</f>
        <v>0</v>
      </c>
      <c r="CT40" s="33">
        <f>+'MATRIZ (I)'!CT40-'MATRIZ (A)'!CT40</f>
        <v>0</v>
      </c>
      <c r="CU40" s="33">
        <f>+'MATRIZ (I)'!CU40-'MATRIZ (A)'!CU40</f>
        <v>0</v>
      </c>
      <c r="CV40" s="33">
        <f>+'MATRIZ (I)'!CV40-'MATRIZ (A)'!CV40</f>
        <v>0</v>
      </c>
      <c r="CW40" s="33">
        <f>+'MATRIZ (I)'!CW40-'MATRIZ (A)'!CW40</f>
        <v>0</v>
      </c>
      <c r="CX40" s="33">
        <f>+'MATRIZ (I)'!CX40-'MATRIZ (A)'!CX40</f>
        <v>0</v>
      </c>
      <c r="CY40" s="33">
        <f>+'MATRIZ (I)'!CY40-'MATRIZ (A)'!CY40</f>
        <v>0</v>
      </c>
      <c r="CZ40" s="33">
        <f>+'MATRIZ (I)'!CZ40-'MATRIZ (A)'!CZ40</f>
        <v>0</v>
      </c>
      <c r="DA40" s="33">
        <f>+'MATRIZ (I)'!DA40-'MATRIZ (A)'!DA40</f>
        <v>0</v>
      </c>
      <c r="DB40" s="33">
        <f>+'MATRIZ (I)'!DB40-'MATRIZ (A)'!DB40</f>
        <v>0</v>
      </c>
      <c r="DC40" s="33">
        <f>+'MATRIZ (I)'!DC40-'MATRIZ (A)'!DC40</f>
        <v>0</v>
      </c>
      <c r="DD40" s="33">
        <f>+'MATRIZ (I)'!DD40-'MATRIZ (A)'!DD40</f>
        <v>0</v>
      </c>
      <c r="DE40" s="33">
        <f>+'MATRIZ (I)'!DE40-'MATRIZ (A)'!DE40</f>
        <v>0</v>
      </c>
      <c r="DF40" s="33">
        <f>+'MATRIZ (I)'!DF40-'MATRIZ (A)'!DF40</f>
        <v>0</v>
      </c>
      <c r="DG40" s="33">
        <f>+'MATRIZ (I)'!DG40-'MATRIZ (A)'!DG40</f>
        <v>0</v>
      </c>
      <c r="DH40" s="33">
        <f>+'MATRIZ (I)'!DH40-'MATRIZ (A)'!DH40</f>
        <v>0</v>
      </c>
      <c r="DI40" s="33">
        <f>+'MATRIZ (I)'!DI40-'MATRIZ (A)'!DI40</f>
        <v>0</v>
      </c>
      <c r="DJ40" s="33">
        <f>+'MATRIZ (I)'!DJ40-'MATRIZ (A)'!DJ40</f>
        <v>0</v>
      </c>
      <c r="DK40" s="33">
        <f>+'MATRIZ (I)'!DK40-'MATRIZ (A)'!DK40</f>
        <v>0</v>
      </c>
      <c r="DL40" s="33">
        <f>+'MATRIZ (I)'!DL40-'MATRIZ (A)'!DL40</f>
        <v>0</v>
      </c>
      <c r="DM40" s="33">
        <f>+'MATRIZ (I)'!DM40-'MATRIZ (A)'!DM40</f>
        <v>0</v>
      </c>
      <c r="DN40" s="33">
        <f>+'MATRIZ (I)'!DN40-'MATRIZ (A)'!DN40</f>
        <v>0</v>
      </c>
      <c r="DO40" s="33">
        <f>+'MATRIZ (I)'!DO40-'MATRIZ (A)'!DO40</f>
        <v>0</v>
      </c>
      <c r="DP40" s="33">
        <f>+'MATRIZ (I)'!DP40-'MATRIZ (A)'!DP40</f>
        <v>0</v>
      </c>
      <c r="DQ40" s="33">
        <f>+'MATRIZ (I)'!DQ40-'MATRIZ (A)'!DQ40</f>
        <v>0</v>
      </c>
      <c r="DR40" s="33">
        <f>+'MATRIZ (I)'!DR40-'MATRIZ (A)'!DR40</f>
        <v>0</v>
      </c>
      <c r="DS40" s="33">
        <f>+'MATRIZ (I)'!DS40-'MATRIZ (A)'!DS40</f>
        <v>0</v>
      </c>
      <c r="DT40" s="33">
        <f>+'MATRIZ (I)'!DT40-'MATRIZ (A)'!DT40</f>
        <v>0</v>
      </c>
      <c r="DU40" s="33">
        <f>+'MATRIZ (I)'!DU40-'MATRIZ (A)'!DU40</f>
        <v>0</v>
      </c>
      <c r="DV40" s="33">
        <f>+'MATRIZ (I)'!DV40-'MATRIZ (A)'!DV40</f>
        <v>0</v>
      </c>
      <c r="DW40" s="33">
        <f>+'MATRIZ (I)'!DW40-'MATRIZ (A)'!DW40</f>
        <v>0</v>
      </c>
      <c r="DX40" s="33">
        <f>+'MATRIZ (I)'!DX40-'MATRIZ (A)'!DX40</f>
        <v>0</v>
      </c>
      <c r="DY40" s="33">
        <f>+'MATRIZ (I)'!DY40-'MATRIZ (A)'!DY40</f>
        <v>0</v>
      </c>
      <c r="DZ40" s="33">
        <f>+'MATRIZ (I)'!DZ40-'MATRIZ (A)'!DZ40</f>
        <v>0</v>
      </c>
      <c r="EA40" s="33">
        <f>+'MATRIZ (I)'!EA40-'MATRIZ (A)'!EA40</f>
        <v>0</v>
      </c>
      <c r="EB40" s="33">
        <f>+'MATRIZ (I)'!EB40-'MATRIZ (A)'!EB40</f>
        <v>0</v>
      </c>
      <c r="EC40" s="33">
        <f>+'MATRIZ (I)'!EC40-'MATRIZ (A)'!EC40</f>
        <v>0</v>
      </c>
      <c r="ED40" s="33">
        <f>+'MATRIZ (I)'!ED40-'MATRIZ (A)'!ED40</f>
        <v>0</v>
      </c>
      <c r="EE40" s="33">
        <f>+'MATRIZ (I)'!EE40-'MATRIZ (A)'!EE40</f>
        <v>0</v>
      </c>
      <c r="EF40" s="33">
        <f>+'MATRIZ (I)'!EF40-'MATRIZ (A)'!EF40</f>
        <v>0</v>
      </c>
      <c r="EG40" s="33">
        <f>+'MATRIZ (I)'!EG40-'MATRIZ (A)'!EG40</f>
        <v>0</v>
      </c>
      <c r="EH40" s="33">
        <f>+'MATRIZ (I)'!EH40-'MATRIZ (A)'!EH40</f>
        <v>0</v>
      </c>
    </row>
    <row r="41" spans="1:138" s="7" customFormat="1" ht="21.95" customHeight="1" thickBot="1" x14ac:dyDescent="0.25">
      <c r="A41" s="137" t="s">
        <v>143</v>
      </c>
      <c r="B41" s="138" t="s">
        <v>144</v>
      </c>
      <c r="C41" s="33">
        <f>+'MATRIZ (I)'!C41-'MATRIZ (A)'!C41</f>
        <v>-1.1804482738960706E-5</v>
      </c>
      <c r="D41" s="33">
        <f>+'MATRIZ (I)'!D41-'MATRIZ (A)'!D41</f>
        <v>-5.9862257975974012E-6</v>
      </c>
      <c r="E41" s="33">
        <f>+'MATRIZ (I)'!E41-'MATRIZ (A)'!E41</f>
        <v>-2.3691400827021147E-8</v>
      </c>
      <c r="F41" s="33">
        <f>+'MATRIZ (I)'!F41-'MATRIZ (A)'!F41</f>
        <v>-3.457800360874978E-5</v>
      </c>
      <c r="G41" s="33">
        <f>+'MATRIZ (I)'!G41-'MATRIZ (A)'!G41</f>
        <v>-3.1593855706982581E-5</v>
      </c>
      <c r="H41" s="33">
        <f>+'MATRIZ (I)'!H41-'MATRIZ (A)'!H41</f>
        <v>-2.2804389727493545E-6</v>
      </c>
      <c r="I41" s="33">
        <f>+'MATRIZ (I)'!I41-'MATRIZ (A)'!I41</f>
        <v>-2.2839660154950922E-7</v>
      </c>
      <c r="J41" s="33">
        <f>+'MATRIZ (I)'!J41-'MATRIZ (A)'!J41</f>
        <v>-9.6461513154486611E-9</v>
      </c>
      <c r="K41" s="33">
        <f>+'MATRIZ (I)'!K41-'MATRIZ (A)'!K41</f>
        <v>-5.9342844044763536E-7</v>
      </c>
      <c r="L41" s="33">
        <f>+'MATRIZ (I)'!L41-'MATRIZ (A)'!L41</f>
        <v>-2.4402351123947502E-6</v>
      </c>
      <c r="M41" s="33">
        <f>+'MATRIZ (I)'!M41-'MATRIZ (A)'!M41</f>
        <v>-8.7291728812673733E-5</v>
      </c>
      <c r="N41" s="33">
        <f>+'MATRIZ (I)'!N41-'MATRIZ (A)'!N41</f>
        <v>-1.6072294038564764E-3</v>
      </c>
      <c r="O41" s="33">
        <f>+'MATRIZ (I)'!O41-'MATRIZ (A)'!O41</f>
        <v>-1.8660678147896176E-5</v>
      </c>
      <c r="P41" s="33">
        <f>+'MATRIZ (I)'!P41-'MATRIZ (A)'!P41</f>
        <v>-3.9484868352722488E-5</v>
      </c>
      <c r="Q41" s="33">
        <f>+'MATRIZ (I)'!Q41-'MATRIZ (A)'!Q41</f>
        <v>-3.2550383047188944E-6</v>
      </c>
      <c r="R41" s="33">
        <f>+'MATRIZ (I)'!R41-'MATRIZ (A)'!R41</f>
        <v>-2.2018233168274234E-5</v>
      </c>
      <c r="S41" s="33">
        <f>+'MATRIZ (I)'!S41-'MATRIZ (A)'!S41</f>
        <v>-4.1139795450210136E-5</v>
      </c>
      <c r="T41" s="33">
        <f>+'MATRIZ (I)'!T41-'MATRIZ (A)'!T41</f>
        <v>-1.5372271766292614E-5</v>
      </c>
      <c r="U41" s="33">
        <f>+'MATRIZ (I)'!U41-'MATRIZ (A)'!U41</f>
        <v>-2.5721394824607853E-5</v>
      </c>
      <c r="V41" s="33">
        <f>+'MATRIZ (I)'!V41-'MATRIZ (A)'!V41</f>
        <v>-3.4674225945672559E-5</v>
      </c>
      <c r="W41" s="33">
        <f>+'MATRIZ (I)'!W41-'MATRIZ (A)'!W41</f>
        <v>-1.2912854573360417E-3</v>
      </c>
      <c r="X41" s="33">
        <f>+'MATRIZ (I)'!X41-'MATRIZ (A)'!X41</f>
        <v>-1.3452720263176178E-3</v>
      </c>
      <c r="Y41" s="33">
        <f>+'MATRIZ (I)'!Y41-'MATRIZ (A)'!Y41</f>
        <v>0</v>
      </c>
      <c r="Z41" s="33">
        <f>+'MATRIZ (I)'!Z41-'MATRIZ (A)'!Z41</f>
        <v>-1.4987373240233337E-6</v>
      </c>
      <c r="AA41" s="33">
        <f>+'MATRIZ (I)'!AA41-'MATRIZ (A)'!AA41</f>
        <v>-1.1650338542930177E-5</v>
      </c>
      <c r="AB41" s="33">
        <f>+'MATRIZ (I)'!AB41-'MATRIZ (A)'!AB41</f>
        <v>-4.4153876339125586E-4</v>
      </c>
      <c r="AC41" s="33">
        <f>+'MATRIZ (I)'!AC41-'MATRIZ (A)'!AC41</f>
        <v>-2.6363961271148097E-6</v>
      </c>
      <c r="AD41" s="33">
        <f>+'MATRIZ (I)'!AD41-'MATRIZ (A)'!AD41</f>
        <v>-2.8454962274543388E-7</v>
      </c>
      <c r="AE41" s="33">
        <f>+'MATRIZ (I)'!AE41-'MATRIZ (A)'!AE41</f>
        <v>-4.2455753111161345E-4</v>
      </c>
      <c r="AF41" s="33">
        <f>+'MATRIZ (I)'!AF41-'MATRIZ (A)'!AF41</f>
        <v>0.97742191353346719</v>
      </c>
      <c r="AG41" s="33">
        <f>+'MATRIZ (I)'!AG41-'MATRIZ (A)'!AG41</f>
        <v>0</v>
      </c>
      <c r="AH41" s="33">
        <f>+'MATRIZ (I)'!AH41-'MATRIZ (A)'!AH41</f>
        <v>-2.6001232054183514E-5</v>
      </c>
      <c r="AI41" s="33">
        <f>+'MATRIZ (I)'!AI41-'MATRIZ (A)'!AI41</f>
        <v>-2.7975861543837176E-5</v>
      </c>
      <c r="AJ41" s="33">
        <f>+'MATRIZ (I)'!AJ41-'MATRIZ (A)'!AJ41</f>
        <v>-1.897243281546144E-5</v>
      </c>
      <c r="AK41" s="33">
        <f>+'MATRIZ (I)'!AK41-'MATRIZ (A)'!AK41</f>
        <v>-2.7801626255613513E-5</v>
      </c>
      <c r="AL41" s="33">
        <f>+'MATRIZ (I)'!AL41-'MATRIZ (A)'!AL41</f>
        <v>-9.452974415200498E-5</v>
      </c>
      <c r="AM41" s="33">
        <f>+'MATRIZ (I)'!AM41-'MATRIZ (A)'!AM41</f>
        <v>-1.0806502139683901E-5</v>
      </c>
      <c r="AN41" s="33">
        <f>+'MATRIZ (I)'!AN41-'MATRIZ (A)'!AN41</f>
        <v>-1.9008986586386299E-5</v>
      </c>
      <c r="AO41" s="33">
        <f>+'MATRIZ (I)'!AO41-'MATRIZ (A)'!AO41</f>
        <v>-1.8267997075434698E-5</v>
      </c>
      <c r="AP41" s="33">
        <f>+'MATRIZ (I)'!AP41-'MATRIZ (A)'!AP41</f>
        <v>-7.4815874922216471E-5</v>
      </c>
      <c r="AQ41" s="33">
        <f>+'MATRIZ (I)'!AQ41-'MATRIZ (A)'!AQ41</f>
        <v>-2.1353839932646794E-5</v>
      </c>
      <c r="AR41" s="33">
        <f>+'MATRIZ (I)'!AR41-'MATRIZ (A)'!AR41</f>
        <v>-1.3304646378332896E-6</v>
      </c>
      <c r="AS41" s="33">
        <f>+'MATRIZ (I)'!AS41-'MATRIZ (A)'!AS41</f>
        <v>-7.962796993018156E-6</v>
      </c>
      <c r="AT41" s="33">
        <f>+'MATRIZ (I)'!AT41-'MATRIZ (A)'!AT41</f>
        <v>-1.088062665925802E-5</v>
      </c>
      <c r="AU41" s="33">
        <f>+'MATRIZ (I)'!AU41-'MATRIZ (A)'!AU41</f>
        <v>-5.4851067195800699E-6</v>
      </c>
      <c r="AV41" s="33">
        <f>+'MATRIZ (I)'!AV41-'MATRIZ (A)'!AV41</f>
        <v>-1.7458728037835362E-5</v>
      </c>
      <c r="AW41" s="33">
        <f>+'MATRIZ (I)'!AW41-'MATRIZ (A)'!AW41</f>
        <v>-1.1026392821925208E-5</v>
      </c>
      <c r="AX41" s="33">
        <f>+'MATRIZ (I)'!AX41-'MATRIZ (A)'!AX41</f>
        <v>-9.3970022576913212E-6</v>
      </c>
      <c r="AY41" s="33">
        <f>+'MATRIZ (I)'!AY41-'MATRIZ (A)'!AY41</f>
        <v>-3.5627683251798859E-6</v>
      </c>
      <c r="AZ41" s="33">
        <f>+'MATRIZ (I)'!AZ41-'MATRIZ (A)'!AZ41</f>
        <v>-1.3681922262788203E-5</v>
      </c>
      <c r="BA41" s="33">
        <f>+'MATRIZ (I)'!BA41-'MATRIZ (A)'!BA41</f>
        <v>-3.8958991378704178E-6</v>
      </c>
      <c r="BB41" s="33">
        <f>+'MATRIZ (I)'!BB41-'MATRIZ (A)'!BB41</f>
        <v>-1.9292616672903305E-5</v>
      </c>
      <c r="BC41" s="33">
        <f>+'MATRIZ (I)'!BC41-'MATRIZ (A)'!BC41</f>
        <v>-2.1229369761573193E-5</v>
      </c>
      <c r="BD41" s="33">
        <f>+'MATRIZ (I)'!BD41-'MATRIZ (A)'!BD41</f>
        <v>-2.3684045093507193E-6</v>
      </c>
      <c r="BE41" s="33">
        <f>+'MATRIZ (I)'!BE41-'MATRIZ (A)'!BE41</f>
        <v>-4.9186722321853582E-5</v>
      </c>
      <c r="BF41" s="33">
        <f>+'MATRIZ (I)'!BF41-'MATRIZ (A)'!BF41</f>
        <v>-1.5929690156089172E-5</v>
      </c>
      <c r="BG41" s="33">
        <f>+'MATRIZ (I)'!BG41-'MATRIZ (A)'!BG41</f>
        <v>-1.6562363421395668E-3</v>
      </c>
      <c r="BH41" s="33">
        <f>+'MATRIZ (I)'!BH41-'MATRIZ (A)'!BH41</f>
        <v>-9.2898174064380535E-6</v>
      </c>
      <c r="BI41" s="33">
        <f>+'MATRIZ (I)'!BI41-'MATRIZ (A)'!BI41</f>
        <v>-1.4635510329895297E-5</v>
      </c>
      <c r="BJ41" s="33">
        <f>+'MATRIZ (I)'!BJ41-'MATRIZ (A)'!BJ41</f>
        <v>-2.8104840995290142E-5</v>
      </c>
      <c r="BK41" s="33">
        <f>+'MATRIZ (I)'!BK41-'MATRIZ (A)'!BK41</f>
        <v>-1.7232203706936868E-2</v>
      </c>
      <c r="BL41" s="33">
        <f>+'MATRIZ (I)'!BL41-'MATRIZ (A)'!BL41</f>
        <v>-5.3065693126708786E-2</v>
      </c>
      <c r="BM41" s="33">
        <f>+'MATRIZ (I)'!BM41-'MATRIZ (A)'!BM41</f>
        <v>-3.5617654585074952E-2</v>
      </c>
      <c r="BN41" s="33">
        <f>+'MATRIZ (I)'!BN41-'MATRIZ (A)'!BN41</f>
        <v>-1.0267185720150618E-5</v>
      </c>
      <c r="BO41" s="33">
        <f>+'MATRIZ (I)'!BO41-'MATRIZ (A)'!BO41</f>
        <v>-2.1374194694436245E-5</v>
      </c>
      <c r="BP41" s="33">
        <f>+'MATRIZ (I)'!BP41-'MATRIZ (A)'!BP41</f>
        <v>-1.3702429392232783E-5</v>
      </c>
      <c r="BQ41" s="33">
        <f>+'MATRIZ (I)'!BQ41-'MATRIZ (A)'!BQ41</f>
        <v>-2.6860724537628313E-5</v>
      </c>
      <c r="BR41" s="33">
        <f>+'MATRIZ (I)'!BR41-'MATRIZ (A)'!BR41</f>
        <v>-1.8501387143047422E-5</v>
      </c>
      <c r="BS41" s="33">
        <f>+'MATRIZ (I)'!BS41-'MATRIZ (A)'!BS41</f>
        <v>-2.756030524277857E-5</v>
      </c>
      <c r="BT41" s="33">
        <f>+'MATRIZ (I)'!BT41-'MATRIZ (A)'!BT41</f>
        <v>-1.9160024167777235E-5</v>
      </c>
      <c r="BU41" s="33">
        <f>+'MATRIZ (I)'!BU41-'MATRIZ (A)'!BU41</f>
        <v>-2.1289742565048471E-5</v>
      </c>
      <c r="BV41" s="33">
        <f>+'MATRIZ (I)'!BV41-'MATRIZ (A)'!BV41</f>
        <v>-1.0048404818080661E-5</v>
      </c>
      <c r="BW41" s="33">
        <f>+'MATRIZ (I)'!BW41-'MATRIZ (A)'!BW41</f>
        <v>-7.5526076905445386E-5</v>
      </c>
      <c r="BX41" s="33">
        <f>+'MATRIZ (I)'!BX41-'MATRIZ (A)'!BX41</f>
        <v>-2.5578244882502963E-4</v>
      </c>
      <c r="BY41" s="33">
        <f>+'MATRIZ (I)'!BY41-'MATRIZ (A)'!BY41</f>
        <v>-3.7787498141404177E-4</v>
      </c>
      <c r="BZ41" s="33">
        <f>+'MATRIZ (I)'!BZ41-'MATRIZ (A)'!BZ41</f>
        <v>-9.0806376608131802E-7</v>
      </c>
      <c r="CA41" s="33">
        <f>+'MATRIZ (I)'!CA41-'MATRIZ (A)'!CA41</f>
        <v>-6.6618566711555856E-4</v>
      </c>
      <c r="CB41" s="33">
        <f>+'MATRIZ (I)'!CB41-'MATRIZ (A)'!CB41</f>
        <v>-1.6284872677937452E-2</v>
      </c>
      <c r="CC41" s="33">
        <f>+'MATRIZ (I)'!CC41-'MATRIZ (A)'!CC41</f>
        <v>-2.1830928290102223E-2</v>
      </c>
      <c r="CD41" s="33">
        <f>+'MATRIZ (I)'!CD41-'MATRIZ (A)'!CD41</f>
        <v>-0.14688980276685595</v>
      </c>
      <c r="CE41" s="33">
        <f>+'MATRIZ (I)'!CE41-'MATRIZ (A)'!CE41</f>
        <v>-6.5640894290258336E-2</v>
      </c>
      <c r="CF41" s="33">
        <f>+'MATRIZ (I)'!CF41-'MATRIZ (A)'!CF41</f>
        <v>-2.4705778658740195E-2</v>
      </c>
      <c r="CG41" s="33">
        <f>+'MATRIZ (I)'!CG41-'MATRIZ (A)'!CG41</f>
        <v>-2.5513590358873343E-5</v>
      </c>
      <c r="CH41" s="33">
        <f>+'MATRIZ (I)'!CH41-'MATRIZ (A)'!CH41</f>
        <v>-4.1362495384437803E-6</v>
      </c>
      <c r="CI41" s="33">
        <f>+'MATRIZ (I)'!CI41-'MATRIZ (A)'!CI41</f>
        <v>-9.6036713677927196E-7</v>
      </c>
      <c r="CJ41" s="33">
        <f>+'MATRIZ (I)'!CJ41-'MATRIZ (A)'!CJ41</f>
        <v>-3.2242816807797418E-7</v>
      </c>
      <c r="CK41" s="33">
        <f>+'MATRIZ (I)'!CK41-'MATRIZ (A)'!CK41</f>
        <v>-8.1986760933586104E-9</v>
      </c>
      <c r="CL41" s="33">
        <f>+'MATRIZ (I)'!CL41-'MATRIZ (A)'!CL41</f>
        <v>-5.7324349456895667E-5</v>
      </c>
      <c r="CM41" s="33">
        <f>+'MATRIZ (I)'!CM41-'MATRIZ (A)'!CM41</f>
        <v>-3.4845945078260842E-4</v>
      </c>
      <c r="CN41" s="33">
        <f>+'MATRIZ (I)'!CN41-'MATRIZ (A)'!CN41</f>
        <v>-6.6150513129091662E-5</v>
      </c>
      <c r="CO41" s="33">
        <f>+'MATRIZ (I)'!CO41-'MATRIZ (A)'!CO41</f>
        <v>-1.6287823063172641E-3</v>
      </c>
      <c r="CP41" s="33">
        <f>+'MATRIZ (I)'!CP41-'MATRIZ (A)'!CP41</f>
        <v>-8.5523542836947756E-5</v>
      </c>
      <c r="CQ41" s="33">
        <f>+'MATRIZ (I)'!CQ41-'MATRIZ (A)'!CQ41</f>
        <v>-8.0664319782120328E-6</v>
      </c>
      <c r="CR41" s="33">
        <f>+'MATRIZ (I)'!CR41-'MATRIZ (A)'!CR41</f>
        <v>-3.7389603162092033E-6</v>
      </c>
      <c r="CS41" s="33">
        <f>+'MATRIZ (I)'!CS41-'MATRIZ (A)'!CS41</f>
        <v>-1.7015537816410027E-5</v>
      </c>
      <c r="CT41" s="33">
        <f>+'MATRIZ (I)'!CT41-'MATRIZ (A)'!CT41</f>
        <v>-2.6371852599910666E-4</v>
      </c>
      <c r="CU41" s="33">
        <f>+'MATRIZ (I)'!CU41-'MATRIZ (A)'!CU41</f>
        <v>-1.3585862079455686E-6</v>
      </c>
      <c r="CV41" s="33">
        <f>+'MATRIZ (I)'!CV41-'MATRIZ (A)'!CV41</f>
        <v>-1.9296246898385654E-6</v>
      </c>
      <c r="CW41" s="33">
        <f>+'MATRIZ (I)'!CW41-'MATRIZ (A)'!CW41</f>
        <v>-1.3378034675543999E-5</v>
      </c>
      <c r="CX41" s="33">
        <f>+'MATRIZ (I)'!CX41-'MATRIZ (A)'!CX41</f>
        <v>-1.3744970702740162E-5</v>
      </c>
      <c r="CY41" s="33">
        <f>+'MATRIZ (I)'!CY41-'MATRIZ (A)'!CY41</f>
        <v>-5.4742993810323215E-7</v>
      </c>
      <c r="CZ41" s="33">
        <f>+'MATRIZ (I)'!CZ41-'MATRIZ (A)'!CZ41</f>
        <v>-5.5917020615879899E-6</v>
      </c>
      <c r="DA41" s="33">
        <f>+'MATRIZ (I)'!DA41-'MATRIZ (A)'!DA41</f>
        <v>-1.6928966333198639E-3</v>
      </c>
      <c r="DB41" s="33">
        <f>+'MATRIZ (I)'!DB41-'MATRIZ (A)'!DB41</f>
        <v>-3.020790609993341E-6</v>
      </c>
      <c r="DC41" s="33">
        <f>+'MATRIZ (I)'!DC41-'MATRIZ (A)'!DC41</f>
        <v>-2.068763038480801E-5</v>
      </c>
      <c r="DD41" s="33">
        <f>+'MATRIZ (I)'!DD41-'MATRIZ (A)'!DD41</f>
        <v>-7.5824282734173136E-6</v>
      </c>
      <c r="DE41" s="33">
        <f>+'MATRIZ (I)'!DE41-'MATRIZ (A)'!DE41</f>
        <v>-2.275627092308263E-4</v>
      </c>
      <c r="DF41" s="33">
        <f>+'MATRIZ (I)'!DF41-'MATRIZ (A)'!DF41</f>
        <v>-6.2925238715984959E-6</v>
      </c>
      <c r="DG41" s="33">
        <f>+'MATRIZ (I)'!DG41-'MATRIZ (A)'!DG41</f>
        <v>-4.7978481466599555E-6</v>
      </c>
      <c r="DH41" s="33">
        <f>+'MATRIZ (I)'!DH41-'MATRIZ (A)'!DH41</f>
        <v>-1.2784258807886028E-5</v>
      </c>
      <c r="DI41" s="33">
        <f>+'MATRIZ (I)'!DI41-'MATRIZ (A)'!DI41</f>
        <v>-2.454780846058997E-7</v>
      </c>
      <c r="DJ41" s="33">
        <f>+'MATRIZ (I)'!DJ41-'MATRIZ (A)'!DJ41</f>
        <v>-1.7543765062783966E-5</v>
      </c>
      <c r="DK41" s="33">
        <f>+'MATRIZ (I)'!DK41-'MATRIZ (A)'!DK41</f>
        <v>-3.3903158034075156E-5</v>
      </c>
      <c r="DL41" s="33">
        <f>+'MATRIZ (I)'!DL41-'MATRIZ (A)'!DL41</f>
        <v>-2.0617838744311142E-5</v>
      </c>
      <c r="DM41" s="33">
        <f>+'MATRIZ (I)'!DM41-'MATRIZ (A)'!DM41</f>
        <v>-2.2386058429082514E-5</v>
      </c>
      <c r="DN41" s="33">
        <f>+'MATRIZ (I)'!DN41-'MATRIZ (A)'!DN41</f>
        <v>-1.7919995382329222E-6</v>
      </c>
      <c r="DO41" s="33">
        <f>+'MATRIZ (I)'!DO41-'MATRIZ (A)'!DO41</f>
        <v>-8.6886798246929102E-6</v>
      </c>
      <c r="DP41" s="33">
        <f>+'MATRIZ (I)'!DP41-'MATRIZ (A)'!DP41</f>
        <v>-1.1276042106645695E-5</v>
      </c>
      <c r="DQ41" s="33">
        <f>+'MATRIZ (I)'!DQ41-'MATRIZ (A)'!DQ41</f>
        <v>-1.0135150642722601E-4</v>
      </c>
      <c r="DR41" s="33">
        <f>+'MATRIZ (I)'!DR41-'MATRIZ (A)'!DR41</f>
        <v>-5.4362518629564976E-6</v>
      </c>
      <c r="DS41" s="33">
        <f>+'MATRIZ (I)'!DS41-'MATRIZ (A)'!DS41</f>
        <v>-1.8402698799430882E-4</v>
      </c>
      <c r="DT41" s="33">
        <f>+'MATRIZ (I)'!DT41-'MATRIZ (A)'!DT41</f>
        <v>-1.6871113304304227E-5</v>
      </c>
      <c r="DU41" s="33">
        <f>+'MATRIZ (I)'!DU41-'MATRIZ (A)'!DU41</f>
        <v>-1.5622316073785941E-6</v>
      </c>
      <c r="DV41" s="33">
        <f>+'MATRIZ (I)'!DV41-'MATRIZ (A)'!DV41</f>
        <v>-3.6430683636333422E-6</v>
      </c>
      <c r="DW41" s="33">
        <f>+'MATRIZ (I)'!DW41-'MATRIZ (A)'!DW41</f>
        <v>-3.1769073081551229E-6</v>
      </c>
      <c r="DX41" s="33">
        <f>+'MATRIZ (I)'!DX41-'MATRIZ (A)'!DX41</f>
        <v>-1.4006134041264528E-4</v>
      </c>
      <c r="DY41" s="33">
        <f>+'MATRIZ (I)'!DY41-'MATRIZ (A)'!DY41</f>
        <v>-6.6796538923463394E-8</v>
      </c>
      <c r="DZ41" s="33">
        <f>+'MATRIZ (I)'!DZ41-'MATRIZ (A)'!DZ41</f>
        <v>-3.1063769851653178E-6</v>
      </c>
      <c r="EA41" s="33">
        <f>+'MATRIZ (I)'!EA41-'MATRIZ (A)'!EA41</f>
        <v>-1.2611585775759479E-5</v>
      </c>
      <c r="EB41" s="33">
        <f>+'MATRIZ (I)'!EB41-'MATRIZ (A)'!EB41</f>
        <v>-1.1645073602748062E-5</v>
      </c>
      <c r="EC41" s="33">
        <f>+'MATRIZ (I)'!EC41-'MATRIZ (A)'!EC41</f>
        <v>-2.1816512316111978E-6</v>
      </c>
      <c r="ED41" s="33">
        <f>+'MATRIZ (I)'!ED41-'MATRIZ (A)'!ED41</f>
        <v>-1.0473672741081411E-4</v>
      </c>
      <c r="EE41" s="33">
        <f>+'MATRIZ (I)'!EE41-'MATRIZ (A)'!EE41</f>
        <v>-1.8283506647473366E-5</v>
      </c>
      <c r="EF41" s="33">
        <f>+'MATRIZ (I)'!EF41-'MATRIZ (A)'!EF41</f>
        <v>-3.2877075286655995E-3</v>
      </c>
      <c r="EG41" s="33">
        <f>+'MATRIZ (I)'!EG41-'MATRIZ (A)'!EG41</f>
        <v>-5.1022757429683386E-4</v>
      </c>
      <c r="EH41" s="33">
        <f>+'MATRIZ (I)'!EH41-'MATRIZ (A)'!EH41</f>
        <v>0</v>
      </c>
    </row>
    <row r="42" spans="1:138" s="7" customFormat="1" ht="21.95" customHeight="1" thickBot="1" x14ac:dyDescent="0.25">
      <c r="A42" s="137" t="s">
        <v>145</v>
      </c>
      <c r="B42" s="138" t="s">
        <v>146</v>
      </c>
      <c r="C42" s="33">
        <f>+'MATRIZ (I)'!C42-'MATRIZ (A)'!C42</f>
        <v>0</v>
      </c>
      <c r="D42" s="33">
        <f>+'MATRIZ (I)'!D42-'MATRIZ (A)'!D42</f>
        <v>0</v>
      </c>
      <c r="E42" s="33">
        <f>+'MATRIZ (I)'!E42-'MATRIZ (A)'!E42</f>
        <v>0</v>
      </c>
      <c r="F42" s="33">
        <f>+'MATRIZ (I)'!F42-'MATRIZ (A)'!F42</f>
        <v>0</v>
      </c>
      <c r="G42" s="33">
        <f>+'MATRIZ (I)'!G42-'MATRIZ (A)'!G42</f>
        <v>0</v>
      </c>
      <c r="H42" s="33">
        <f>+'MATRIZ (I)'!H42-'MATRIZ (A)'!H42</f>
        <v>0</v>
      </c>
      <c r="I42" s="33">
        <f>+'MATRIZ (I)'!I42-'MATRIZ (A)'!I42</f>
        <v>0</v>
      </c>
      <c r="J42" s="33">
        <f>+'MATRIZ (I)'!J42-'MATRIZ (A)'!J42</f>
        <v>0</v>
      </c>
      <c r="K42" s="33">
        <f>+'MATRIZ (I)'!K42-'MATRIZ (A)'!K42</f>
        <v>0</v>
      </c>
      <c r="L42" s="33">
        <f>+'MATRIZ (I)'!L42-'MATRIZ (A)'!L42</f>
        <v>0</v>
      </c>
      <c r="M42" s="33">
        <f>+'MATRIZ (I)'!M42-'MATRIZ (A)'!M42</f>
        <v>0</v>
      </c>
      <c r="N42" s="33">
        <f>+'MATRIZ (I)'!N42-'MATRIZ (A)'!N42</f>
        <v>0</v>
      </c>
      <c r="O42" s="33">
        <f>+'MATRIZ (I)'!O42-'MATRIZ (A)'!O42</f>
        <v>0</v>
      </c>
      <c r="P42" s="33">
        <f>+'MATRIZ (I)'!P42-'MATRIZ (A)'!P42</f>
        <v>0</v>
      </c>
      <c r="Q42" s="33">
        <f>+'MATRIZ (I)'!Q42-'MATRIZ (A)'!Q42</f>
        <v>0</v>
      </c>
      <c r="R42" s="33">
        <f>+'MATRIZ (I)'!R42-'MATRIZ (A)'!R42</f>
        <v>0</v>
      </c>
      <c r="S42" s="33">
        <f>+'MATRIZ (I)'!S42-'MATRIZ (A)'!S42</f>
        <v>0</v>
      </c>
      <c r="T42" s="33">
        <f>+'MATRIZ (I)'!T42-'MATRIZ (A)'!T42</f>
        <v>0</v>
      </c>
      <c r="U42" s="33">
        <f>+'MATRIZ (I)'!U42-'MATRIZ (A)'!U42</f>
        <v>0</v>
      </c>
      <c r="V42" s="33">
        <f>+'MATRIZ (I)'!V42-'MATRIZ (A)'!V42</f>
        <v>0</v>
      </c>
      <c r="W42" s="33">
        <f>+'MATRIZ (I)'!W42-'MATRIZ (A)'!W42</f>
        <v>0</v>
      </c>
      <c r="X42" s="33">
        <f>+'MATRIZ (I)'!X42-'MATRIZ (A)'!X42</f>
        <v>0</v>
      </c>
      <c r="Y42" s="33">
        <f>+'MATRIZ (I)'!Y42-'MATRIZ (A)'!Y42</f>
        <v>0</v>
      </c>
      <c r="Z42" s="33">
        <f>+'MATRIZ (I)'!Z42-'MATRIZ (A)'!Z42</f>
        <v>0</v>
      </c>
      <c r="AA42" s="33">
        <f>+'MATRIZ (I)'!AA42-'MATRIZ (A)'!AA42</f>
        <v>0</v>
      </c>
      <c r="AB42" s="33">
        <f>+'MATRIZ (I)'!AB42-'MATRIZ (A)'!AB42</f>
        <v>0</v>
      </c>
      <c r="AC42" s="33">
        <f>+'MATRIZ (I)'!AC42-'MATRIZ (A)'!AC42</f>
        <v>0</v>
      </c>
      <c r="AD42" s="33">
        <f>+'MATRIZ (I)'!AD42-'MATRIZ (A)'!AD42</f>
        <v>0</v>
      </c>
      <c r="AE42" s="33">
        <f>+'MATRIZ (I)'!AE42-'MATRIZ (A)'!AE42</f>
        <v>0</v>
      </c>
      <c r="AF42" s="33">
        <f>+'MATRIZ (I)'!AF42-'MATRIZ (A)'!AF42</f>
        <v>0</v>
      </c>
      <c r="AG42" s="33">
        <f>+'MATRIZ (I)'!AG42-'MATRIZ (A)'!AG42</f>
        <v>1</v>
      </c>
      <c r="AH42" s="33">
        <f>+'MATRIZ (I)'!AH42-'MATRIZ (A)'!AH42</f>
        <v>0</v>
      </c>
      <c r="AI42" s="33">
        <f>+'MATRIZ (I)'!AI42-'MATRIZ (A)'!AI42</f>
        <v>0</v>
      </c>
      <c r="AJ42" s="33">
        <f>+'MATRIZ (I)'!AJ42-'MATRIZ (A)'!AJ42</f>
        <v>0</v>
      </c>
      <c r="AK42" s="33">
        <f>+'MATRIZ (I)'!AK42-'MATRIZ (A)'!AK42</f>
        <v>-6.0435815223383833E-8</v>
      </c>
      <c r="AL42" s="33">
        <f>+'MATRIZ (I)'!AL42-'MATRIZ (A)'!AL42</f>
        <v>0</v>
      </c>
      <c r="AM42" s="33">
        <f>+'MATRIZ (I)'!AM42-'MATRIZ (A)'!AM42</f>
        <v>0</v>
      </c>
      <c r="AN42" s="33">
        <f>+'MATRIZ (I)'!AN42-'MATRIZ (A)'!AN42</f>
        <v>0</v>
      </c>
      <c r="AO42" s="33">
        <f>+'MATRIZ (I)'!AO42-'MATRIZ (A)'!AO42</f>
        <v>0</v>
      </c>
      <c r="AP42" s="33">
        <f>+'MATRIZ (I)'!AP42-'MATRIZ (A)'!AP42</f>
        <v>-1.9238729954971696E-5</v>
      </c>
      <c r="AQ42" s="33">
        <f>+'MATRIZ (I)'!AQ42-'MATRIZ (A)'!AQ42</f>
        <v>0</v>
      </c>
      <c r="AR42" s="33">
        <f>+'MATRIZ (I)'!AR42-'MATRIZ (A)'!AR42</f>
        <v>0</v>
      </c>
      <c r="AS42" s="33">
        <f>+'MATRIZ (I)'!AS42-'MATRIZ (A)'!AS42</f>
        <v>0</v>
      </c>
      <c r="AT42" s="33">
        <f>+'MATRIZ (I)'!AT42-'MATRIZ (A)'!AT42</f>
        <v>0</v>
      </c>
      <c r="AU42" s="33">
        <f>+'MATRIZ (I)'!AU42-'MATRIZ (A)'!AU42</f>
        <v>-6.528903224225903E-4</v>
      </c>
      <c r="AV42" s="33">
        <f>+'MATRIZ (I)'!AV42-'MATRIZ (A)'!AV42</f>
        <v>0</v>
      </c>
      <c r="AW42" s="33">
        <f>+'MATRIZ (I)'!AW42-'MATRIZ (A)'!AW42</f>
        <v>-1.8394424978802817E-8</v>
      </c>
      <c r="AX42" s="33">
        <f>+'MATRIZ (I)'!AX42-'MATRIZ (A)'!AX42</f>
        <v>0</v>
      </c>
      <c r="AY42" s="33">
        <f>+'MATRIZ (I)'!AY42-'MATRIZ (A)'!AY42</f>
        <v>0</v>
      </c>
      <c r="AZ42" s="33">
        <f>+'MATRIZ (I)'!AZ42-'MATRIZ (A)'!AZ42</f>
        <v>0</v>
      </c>
      <c r="BA42" s="33">
        <f>+'MATRIZ (I)'!BA42-'MATRIZ (A)'!BA42</f>
        <v>0</v>
      </c>
      <c r="BB42" s="33">
        <f>+'MATRIZ (I)'!BB42-'MATRIZ (A)'!BB42</f>
        <v>0</v>
      </c>
      <c r="BC42" s="33">
        <f>+'MATRIZ (I)'!BC42-'MATRIZ (A)'!BC42</f>
        <v>0</v>
      </c>
      <c r="BD42" s="33">
        <f>+'MATRIZ (I)'!BD42-'MATRIZ (A)'!BD42</f>
        <v>0</v>
      </c>
      <c r="BE42" s="33">
        <f>+'MATRIZ (I)'!BE42-'MATRIZ (A)'!BE42</f>
        <v>0</v>
      </c>
      <c r="BF42" s="33">
        <f>+'MATRIZ (I)'!BF42-'MATRIZ (A)'!BF42</f>
        <v>0</v>
      </c>
      <c r="BG42" s="33">
        <f>+'MATRIZ (I)'!BG42-'MATRIZ (A)'!BG42</f>
        <v>0</v>
      </c>
      <c r="BH42" s="33">
        <f>+'MATRIZ (I)'!BH42-'MATRIZ (A)'!BH42</f>
        <v>-1.529187616553026E-6</v>
      </c>
      <c r="BI42" s="33">
        <f>+'MATRIZ (I)'!BI42-'MATRIZ (A)'!BI42</f>
        <v>0</v>
      </c>
      <c r="BJ42" s="33">
        <f>+'MATRIZ (I)'!BJ42-'MATRIZ (A)'!BJ42</f>
        <v>0</v>
      </c>
      <c r="BK42" s="33">
        <f>+'MATRIZ (I)'!BK42-'MATRIZ (A)'!BK42</f>
        <v>0</v>
      </c>
      <c r="BL42" s="33">
        <f>+'MATRIZ (I)'!BL42-'MATRIZ (A)'!BL42</f>
        <v>0</v>
      </c>
      <c r="BM42" s="33">
        <f>+'MATRIZ (I)'!BM42-'MATRIZ (A)'!BM42</f>
        <v>0</v>
      </c>
      <c r="BN42" s="33">
        <f>+'MATRIZ (I)'!BN42-'MATRIZ (A)'!BN42</f>
        <v>0</v>
      </c>
      <c r="BO42" s="33">
        <f>+'MATRIZ (I)'!BO42-'MATRIZ (A)'!BO42</f>
        <v>0</v>
      </c>
      <c r="BP42" s="33">
        <f>+'MATRIZ (I)'!BP42-'MATRIZ (A)'!BP42</f>
        <v>0</v>
      </c>
      <c r="BQ42" s="33">
        <f>+'MATRIZ (I)'!BQ42-'MATRIZ (A)'!BQ42</f>
        <v>0</v>
      </c>
      <c r="BR42" s="33">
        <f>+'MATRIZ (I)'!BR42-'MATRIZ (A)'!BR42</f>
        <v>0</v>
      </c>
      <c r="BS42" s="33">
        <f>+'MATRIZ (I)'!BS42-'MATRIZ (A)'!BS42</f>
        <v>0</v>
      </c>
      <c r="BT42" s="33">
        <f>+'MATRIZ (I)'!BT42-'MATRIZ (A)'!BT42</f>
        <v>0</v>
      </c>
      <c r="BU42" s="33">
        <f>+'MATRIZ (I)'!BU42-'MATRIZ (A)'!BU42</f>
        <v>0</v>
      </c>
      <c r="BV42" s="33">
        <f>+'MATRIZ (I)'!BV42-'MATRIZ (A)'!BV42</f>
        <v>0</v>
      </c>
      <c r="BW42" s="33">
        <f>+'MATRIZ (I)'!BW42-'MATRIZ (A)'!BW42</f>
        <v>0</v>
      </c>
      <c r="BX42" s="33">
        <f>+'MATRIZ (I)'!BX42-'MATRIZ (A)'!BX42</f>
        <v>0</v>
      </c>
      <c r="BY42" s="33">
        <f>+'MATRIZ (I)'!BY42-'MATRIZ (A)'!BY42</f>
        <v>-1.1286029271074376E-7</v>
      </c>
      <c r="BZ42" s="33">
        <f>+'MATRIZ (I)'!BZ42-'MATRIZ (A)'!BZ42</f>
        <v>0</v>
      </c>
      <c r="CA42" s="33">
        <f>+'MATRIZ (I)'!CA42-'MATRIZ (A)'!CA42</f>
        <v>0</v>
      </c>
      <c r="CB42" s="33">
        <f>+'MATRIZ (I)'!CB42-'MATRIZ (A)'!CB42</f>
        <v>0</v>
      </c>
      <c r="CC42" s="33">
        <f>+'MATRIZ (I)'!CC42-'MATRIZ (A)'!CC42</f>
        <v>0</v>
      </c>
      <c r="CD42" s="33">
        <f>+'MATRIZ (I)'!CD42-'MATRIZ (A)'!CD42</f>
        <v>0</v>
      </c>
      <c r="CE42" s="33">
        <f>+'MATRIZ (I)'!CE42-'MATRIZ (A)'!CE42</f>
        <v>0</v>
      </c>
      <c r="CF42" s="33">
        <f>+'MATRIZ (I)'!CF42-'MATRIZ (A)'!CF42</f>
        <v>0</v>
      </c>
      <c r="CG42" s="33">
        <f>+'MATRIZ (I)'!CG42-'MATRIZ (A)'!CG42</f>
        <v>0</v>
      </c>
      <c r="CH42" s="33">
        <f>+'MATRIZ (I)'!CH42-'MATRIZ (A)'!CH42</f>
        <v>0</v>
      </c>
      <c r="CI42" s="33">
        <f>+'MATRIZ (I)'!CI42-'MATRIZ (A)'!CI42</f>
        <v>0</v>
      </c>
      <c r="CJ42" s="33">
        <f>+'MATRIZ (I)'!CJ42-'MATRIZ (A)'!CJ42</f>
        <v>0</v>
      </c>
      <c r="CK42" s="33">
        <f>+'MATRIZ (I)'!CK42-'MATRIZ (A)'!CK42</f>
        <v>0</v>
      </c>
      <c r="CL42" s="33">
        <f>+'MATRIZ (I)'!CL42-'MATRIZ (A)'!CL42</f>
        <v>0</v>
      </c>
      <c r="CM42" s="33">
        <f>+'MATRIZ (I)'!CM42-'MATRIZ (A)'!CM42</f>
        <v>0</v>
      </c>
      <c r="CN42" s="33">
        <f>+'MATRIZ (I)'!CN42-'MATRIZ (A)'!CN42</f>
        <v>0</v>
      </c>
      <c r="CO42" s="33">
        <f>+'MATRIZ (I)'!CO42-'MATRIZ (A)'!CO42</f>
        <v>0</v>
      </c>
      <c r="CP42" s="33">
        <f>+'MATRIZ (I)'!CP42-'MATRIZ (A)'!CP42</f>
        <v>0</v>
      </c>
      <c r="CQ42" s="33">
        <f>+'MATRIZ (I)'!CQ42-'MATRIZ (A)'!CQ42</f>
        <v>0</v>
      </c>
      <c r="CR42" s="33">
        <f>+'MATRIZ (I)'!CR42-'MATRIZ (A)'!CR42</f>
        <v>-2.2514015912670482E-10</v>
      </c>
      <c r="CS42" s="33">
        <f>+'MATRIZ (I)'!CS42-'MATRIZ (A)'!CS42</f>
        <v>0</v>
      </c>
      <c r="CT42" s="33">
        <f>+'MATRIZ (I)'!CT42-'MATRIZ (A)'!CT42</f>
        <v>0</v>
      </c>
      <c r="CU42" s="33">
        <f>+'MATRIZ (I)'!CU42-'MATRIZ (A)'!CU42</f>
        <v>0</v>
      </c>
      <c r="CV42" s="33">
        <f>+'MATRIZ (I)'!CV42-'MATRIZ (A)'!CV42</f>
        <v>0</v>
      </c>
      <c r="CW42" s="33">
        <f>+'MATRIZ (I)'!CW42-'MATRIZ (A)'!CW42</f>
        <v>0</v>
      </c>
      <c r="CX42" s="33">
        <f>+'MATRIZ (I)'!CX42-'MATRIZ (A)'!CX42</f>
        <v>0</v>
      </c>
      <c r="CY42" s="33">
        <f>+'MATRIZ (I)'!CY42-'MATRIZ (A)'!CY42</f>
        <v>0</v>
      </c>
      <c r="CZ42" s="33">
        <f>+'MATRIZ (I)'!CZ42-'MATRIZ (A)'!CZ42</f>
        <v>0</v>
      </c>
      <c r="DA42" s="33">
        <f>+'MATRIZ (I)'!DA42-'MATRIZ (A)'!DA42</f>
        <v>0</v>
      </c>
      <c r="DB42" s="33">
        <f>+'MATRIZ (I)'!DB42-'MATRIZ (A)'!DB42</f>
        <v>0</v>
      </c>
      <c r="DC42" s="33">
        <f>+'MATRIZ (I)'!DC42-'MATRIZ (A)'!DC42</f>
        <v>0</v>
      </c>
      <c r="DD42" s="33">
        <f>+'MATRIZ (I)'!DD42-'MATRIZ (A)'!DD42</f>
        <v>0</v>
      </c>
      <c r="DE42" s="33">
        <f>+'MATRIZ (I)'!DE42-'MATRIZ (A)'!DE42</f>
        <v>0</v>
      </c>
      <c r="DF42" s="33">
        <f>+'MATRIZ (I)'!DF42-'MATRIZ (A)'!DF42</f>
        <v>0</v>
      </c>
      <c r="DG42" s="33">
        <f>+'MATRIZ (I)'!DG42-'MATRIZ (A)'!DG42</f>
        <v>0</v>
      </c>
      <c r="DH42" s="33">
        <f>+'MATRIZ (I)'!DH42-'MATRIZ (A)'!DH42</f>
        <v>0</v>
      </c>
      <c r="DI42" s="33">
        <f>+'MATRIZ (I)'!DI42-'MATRIZ (A)'!DI42</f>
        <v>0</v>
      </c>
      <c r="DJ42" s="33">
        <f>+'MATRIZ (I)'!DJ42-'MATRIZ (A)'!DJ42</f>
        <v>0</v>
      </c>
      <c r="DK42" s="33">
        <f>+'MATRIZ (I)'!DK42-'MATRIZ (A)'!DK42</f>
        <v>0</v>
      </c>
      <c r="DL42" s="33">
        <f>+'MATRIZ (I)'!DL42-'MATRIZ (A)'!DL42</f>
        <v>0</v>
      </c>
      <c r="DM42" s="33">
        <f>+'MATRIZ (I)'!DM42-'MATRIZ (A)'!DM42</f>
        <v>0</v>
      </c>
      <c r="DN42" s="33">
        <f>+'MATRIZ (I)'!DN42-'MATRIZ (A)'!DN42</f>
        <v>0</v>
      </c>
      <c r="DO42" s="33">
        <f>+'MATRIZ (I)'!DO42-'MATRIZ (A)'!DO42</f>
        <v>0</v>
      </c>
      <c r="DP42" s="33">
        <f>+'MATRIZ (I)'!DP42-'MATRIZ (A)'!DP42</f>
        <v>0</v>
      </c>
      <c r="DQ42" s="33">
        <f>+'MATRIZ (I)'!DQ42-'MATRIZ (A)'!DQ42</f>
        <v>0</v>
      </c>
      <c r="DR42" s="33">
        <f>+'MATRIZ (I)'!DR42-'MATRIZ (A)'!DR42</f>
        <v>0</v>
      </c>
      <c r="DS42" s="33">
        <f>+'MATRIZ (I)'!DS42-'MATRIZ (A)'!DS42</f>
        <v>0</v>
      </c>
      <c r="DT42" s="33">
        <f>+'MATRIZ (I)'!DT42-'MATRIZ (A)'!DT42</f>
        <v>0</v>
      </c>
      <c r="DU42" s="33">
        <f>+'MATRIZ (I)'!DU42-'MATRIZ (A)'!DU42</f>
        <v>0</v>
      </c>
      <c r="DV42" s="33">
        <f>+'MATRIZ (I)'!DV42-'MATRIZ (A)'!DV42</f>
        <v>0</v>
      </c>
      <c r="DW42" s="33">
        <f>+'MATRIZ (I)'!DW42-'MATRIZ (A)'!DW42</f>
        <v>-1.2443642196037718E-9</v>
      </c>
      <c r="DX42" s="33">
        <f>+'MATRIZ (I)'!DX42-'MATRIZ (A)'!DX42</f>
        <v>0</v>
      </c>
      <c r="DY42" s="33">
        <f>+'MATRIZ (I)'!DY42-'MATRIZ (A)'!DY42</f>
        <v>0</v>
      </c>
      <c r="DZ42" s="33">
        <f>+'MATRIZ (I)'!DZ42-'MATRIZ (A)'!DZ42</f>
        <v>0</v>
      </c>
      <c r="EA42" s="33">
        <f>+'MATRIZ (I)'!EA42-'MATRIZ (A)'!EA42</f>
        <v>0</v>
      </c>
      <c r="EB42" s="33">
        <f>+'MATRIZ (I)'!EB42-'MATRIZ (A)'!EB42</f>
        <v>0</v>
      </c>
      <c r="EC42" s="33">
        <f>+'MATRIZ (I)'!EC42-'MATRIZ (A)'!EC42</f>
        <v>0</v>
      </c>
      <c r="ED42" s="33">
        <f>+'MATRIZ (I)'!ED42-'MATRIZ (A)'!ED42</f>
        <v>0</v>
      </c>
      <c r="EE42" s="33">
        <f>+'MATRIZ (I)'!EE42-'MATRIZ (A)'!EE42</f>
        <v>0</v>
      </c>
      <c r="EF42" s="33">
        <f>+'MATRIZ (I)'!EF42-'MATRIZ (A)'!EF42</f>
        <v>0</v>
      </c>
      <c r="EG42" s="33">
        <f>+'MATRIZ (I)'!EG42-'MATRIZ (A)'!EG42</f>
        <v>0</v>
      </c>
      <c r="EH42" s="33">
        <f>+'MATRIZ (I)'!EH42-'MATRIZ (A)'!EH42</f>
        <v>0</v>
      </c>
    </row>
    <row r="43" spans="1:138" s="7" customFormat="1" ht="21.95" customHeight="1" thickBot="1" x14ac:dyDescent="0.25">
      <c r="A43" s="137" t="s">
        <v>147</v>
      </c>
      <c r="B43" s="138" t="s">
        <v>148</v>
      </c>
      <c r="C43" s="33">
        <f>+'MATRIZ (I)'!C43-'MATRIZ (A)'!C43</f>
        <v>0</v>
      </c>
      <c r="D43" s="33">
        <f>+'MATRIZ (I)'!D43-'MATRIZ (A)'!D43</f>
        <v>0</v>
      </c>
      <c r="E43" s="33">
        <f>+'MATRIZ (I)'!E43-'MATRIZ (A)'!E43</f>
        <v>0</v>
      </c>
      <c r="F43" s="33">
        <f>+'MATRIZ (I)'!F43-'MATRIZ (A)'!F43</f>
        <v>0</v>
      </c>
      <c r="G43" s="33">
        <f>+'MATRIZ (I)'!G43-'MATRIZ (A)'!G43</f>
        <v>-4.8531564793370255E-5</v>
      </c>
      <c r="H43" s="33">
        <f>+'MATRIZ (I)'!H43-'MATRIZ (A)'!H43</f>
        <v>0</v>
      </c>
      <c r="I43" s="33">
        <f>+'MATRIZ (I)'!I43-'MATRIZ (A)'!I43</f>
        <v>-2.3956089509879657E-8</v>
      </c>
      <c r="J43" s="33">
        <f>+'MATRIZ (I)'!J43-'MATRIZ (A)'!J43</f>
        <v>0</v>
      </c>
      <c r="K43" s="33">
        <f>+'MATRIZ (I)'!K43-'MATRIZ (A)'!K43</f>
        <v>-8.039823613985016E-7</v>
      </c>
      <c r="L43" s="33">
        <f>+'MATRIZ (I)'!L43-'MATRIZ (A)'!L43</f>
        <v>-3.4349589571781856E-7</v>
      </c>
      <c r="M43" s="33">
        <f>+'MATRIZ (I)'!M43-'MATRIZ (A)'!M43</f>
        <v>0</v>
      </c>
      <c r="N43" s="33">
        <f>+'MATRIZ (I)'!N43-'MATRIZ (A)'!N43</f>
        <v>-6.7437585192767628E-5</v>
      </c>
      <c r="O43" s="33">
        <f>+'MATRIZ (I)'!O43-'MATRIZ (A)'!O43</f>
        <v>0</v>
      </c>
      <c r="P43" s="33">
        <f>+'MATRIZ (I)'!P43-'MATRIZ (A)'!P43</f>
        <v>-3.6657214280193032E-9</v>
      </c>
      <c r="Q43" s="33">
        <f>+'MATRIZ (I)'!Q43-'MATRIZ (A)'!Q43</f>
        <v>0</v>
      </c>
      <c r="R43" s="33">
        <f>+'MATRIZ (I)'!R43-'MATRIZ (A)'!R43</f>
        <v>0</v>
      </c>
      <c r="S43" s="33">
        <f>+'MATRIZ (I)'!S43-'MATRIZ (A)'!S43</f>
        <v>-1.4617863126044814E-8</v>
      </c>
      <c r="T43" s="33">
        <f>+'MATRIZ (I)'!T43-'MATRIZ (A)'!T43</f>
        <v>0</v>
      </c>
      <c r="U43" s="33">
        <f>+'MATRIZ (I)'!U43-'MATRIZ (A)'!U43</f>
        <v>-1.3276064198095809E-8</v>
      </c>
      <c r="V43" s="33">
        <f>+'MATRIZ (I)'!V43-'MATRIZ (A)'!V43</f>
        <v>-5.675901567404052E-9</v>
      </c>
      <c r="W43" s="33">
        <f>+'MATRIZ (I)'!W43-'MATRIZ (A)'!W43</f>
        <v>-5.6849249630431013E-4</v>
      </c>
      <c r="X43" s="33">
        <f>+'MATRIZ (I)'!X43-'MATRIZ (A)'!X43</f>
        <v>-7.0442425395401678E-7</v>
      </c>
      <c r="Y43" s="33">
        <f>+'MATRIZ (I)'!Y43-'MATRIZ (A)'!Y43</f>
        <v>0</v>
      </c>
      <c r="Z43" s="33">
        <f>+'MATRIZ (I)'!Z43-'MATRIZ (A)'!Z43</f>
        <v>-1.4384973111787071E-7</v>
      </c>
      <c r="AA43" s="33">
        <f>+'MATRIZ (I)'!AA43-'MATRIZ (A)'!AA43</f>
        <v>-3.3288468842889029E-5</v>
      </c>
      <c r="AB43" s="33">
        <f>+'MATRIZ (I)'!AB43-'MATRIZ (A)'!AB43</f>
        <v>-5.8814006918672101E-7</v>
      </c>
      <c r="AC43" s="33">
        <f>+'MATRIZ (I)'!AC43-'MATRIZ (A)'!AC43</f>
        <v>-4.6723166187345397E-4</v>
      </c>
      <c r="AD43" s="33">
        <f>+'MATRIZ (I)'!AD43-'MATRIZ (A)'!AD43</f>
        <v>0</v>
      </c>
      <c r="AE43" s="33">
        <f>+'MATRIZ (I)'!AE43-'MATRIZ (A)'!AE43</f>
        <v>-9.094178816054669E-10</v>
      </c>
      <c r="AF43" s="33">
        <f>+'MATRIZ (I)'!AF43-'MATRIZ (A)'!AF43</f>
        <v>-1.6582811040422984E-3</v>
      </c>
      <c r="AG43" s="33">
        <f>+'MATRIZ (I)'!AG43-'MATRIZ (A)'!AG43</f>
        <v>0</v>
      </c>
      <c r="AH43" s="33">
        <f>+'MATRIZ (I)'!AH43-'MATRIZ (A)'!AH43</f>
        <v>0.99998355533690231</v>
      </c>
      <c r="AI43" s="33">
        <f>+'MATRIZ (I)'!AI43-'MATRIZ (A)'!AI43</f>
        <v>-5.4897657772490658E-7</v>
      </c>
      <c r="AJ43" s="33">
        <f>+'MATRIZ (I)'!AJ43-'MATRIZ (A)'!AJ43</f>
        <v>-4.1500540832844356E-7</v>
      </c>
      <c r="AK43" s="33">
        <f>+'MATRIZ (I)'!AK43-'MATRIZ (A)'!AK43</f>
        <v>-4.5314228284255787E-7</v>
      </c>
      <c r="AL43" s="33">
        <f>+'MATRIZ (I)'!AL43-'MATRIZ (A)'!AL43</f>
        <v>-3.7433229779825519E-7</v>
      </c>
      <c r="AM43" s="33">
        <f>+'MATRIZ (I)'!AM43-'MATRIZ (A)'!AM43</f>
        <v>-7.12243344717962E-7</v>
      </c>
      <c r="AN43" s="33">
        <f>+'MATRIZ (I)'!AN43-'MATRIZ (A)'!AN43</f>
        <v>-2.0658685258623178E-7</v>
      </c>
      <c r="AO43" s="33">
        <f>+'MATRIZ (I)'!AO43-'MATRIZ (A)'!AO43</f>
        <v>-1.7334846374447011E-7</v>
      </c>
      <c r="AP43" s="33">
        <f>+'MATRIZ (I)'!AP43-'MATRIZ (A)'!AP43</f>
        <v>-3.0584574595181622E-6</v>
      </c>
      <c r="AQ43" s="33">
        <f>+'MATRIZ (I)'!AQ43-'MATRIZ (A)'!AQ43</f>
        <v>-8.3776857154498789E-6</v>
      </c>
      <c r="AR43" s="33">
        <f>+'MATRIZ (I)'!AR43-'MATRIZ (A)'!AR43</f>
        <v>-3.3604452298712E-7</v>
      </c>
      <c r="AS43" s="33">
        <f>+'MATRIZ (I)'!AS43-'MATRIZ (A)'!AS43</f>
        <v>-2.1976287092956552E-7</v>
      </c>
      <c r="AT43" s="33">
        <f>+'MATRIZ (I)'!AT43-'MATRIZ (A)'!AT43</f>
        <v>-5.5795338213888797E-7</v>
      </c>
      <c r="AU43" s="33">
        <f>+'MATRIZ (I)'!AU43-'MATRIZ (A)'!AU43</f>
        <v>-8.0392739442310428E-7</v>
      </c>
      <c r="AV43" s="33">
        <f>+'MATRIZ (I)'!AV43-'MATRIZ (A)'!AV43</f>
        <v>-4.4610320699022804E-7</v>
      </c>
      <c r="AW43" s="33">
        <f>+'MATRIZ (I)'!AW43-'MATRIZ (A)'!AW43</f>
        <v>-2.3528480059330036E-7</v>
      </c>
      <c r="AX43" s="33">
        <f>+'MATRIZ (I)'!AX43-'MATRIZ (A)'!AX43</f>
        <v>-1.1149735120970064E-6</v>
      </c>
      <c r="AY43" s="33">
        <f>+'MATRIZ (I)'!AY43-'MATRIZ (A)'!AY43</f>
        <v>-1.6134063460471249E-6</v>
      </c>
      <c r="AZ43" s="33">
        <f>+'MATRIZ (I)'!AZ43-'MATRIZ (A)'!AZ43</f>
        <v>-8.0681658883092649E-7</v>
      </c>
      <c r="BA43" s="33">
        <f>+'MATRIZ (I)'!BA43-'MATRIZ (A)'!BA43</f>
        <v>-1.9229087094678569E-6</v>
      </c>
      <c r="BB43" s="33">
        <f>+'MATRIZ (I)'!BB43-'MATRIZ (A)'!BB43</f>
        <v>-1.1601163183927639E-6</v>
      </c>
      <c r="BC43" s="33">
        <f>+'MATRIZ (I)'!BC43-'MATRIZ (A)'!BC43</f>
        <v>-1.3678691171718174E-6</v>
      </c>
      <c r="BD43" s="33">
        <f>+'MATRIZ (I)'!BD43-'MATRIZ (A)'!BD43</f>
        <v>-8.9318316983678545E-7</v>
      </c>
      <c r="BE43" s="33">
        <f>+'MATRIZ (I)'!BE43-'MATRIZ (A)'!BE43</f>
        <v>-4.3856487311832249E-6</v>
      </c>
      <c r="BF43" s="33">
        <f>+'MATRIZ (I)'!BF43-'MATRIZ (A)'!BF43</f>
        <v>-1.4466845734780564E-6</v>
      </c>
      <c r="BG43" s="33">
        <f>+'MATRIZ (I)'!BG43-'MATRIZ (A)'!BG43</f>
        <v>-3.804398800494497E-4</v>
      </c>
      <c r="BH43" s="33">
        <f>+'MATRIZ (I)'!BH43-'MATRIZ (A)'!BH43</f>
        <v>-1.5101006167361652E-5</v>
      </c>
      <c r="BI43" s="33">
        <f>+'MATRIZ (I)'!BI43-'MATRIZ (A)'!BI43</f>
        <v>-2.9511420833240145E-5</v>
      </c>
      <c r="BJ43" s="33">
        <f>+'MATRIZ (I)'!BJ43-'MATRIZ (A)'!BJ43</f>
        <v>-8.5500437119066674E-7</v>
      </c>
      <c r="BK43" s="33">
        <f>+'MATRIZ (I)'!BK43-'MATRIZ (A)'!BK43</f>
        <v>-5.7962738275347386E-7</v>
      </c>
      <c r="BL43" s="33">
        <f>+'MATRIZ (I)'!BL43-'MATRIZ (A)'!BL43</f>
        <v>-1.6930813078630935E-3</v>
      </c>
      <c r="BM43" s="33">
        <f>+'MATRIZ (I)'!BM43-'MATRIZ (A)'!BM43</f>
        <v>-2.3179780910219199E-4</v>
      </c>
      <c r="BN43" s="33">
        <f>+'MATRIZ (I)'!BN43-'MATRIZ (A)'!BN43</f>
        <v>-4.6467688574616845E-7</v>
      </c>
      <c r="BO43" s="33">
        <f>+'MATRIZ (I)'!BO43-'MATRIZ (A)'!BO43</f>
        <v>-1.4259740283367841E-6</v>
      </c>
      <c r="BP43" s="33">
        <f>+'MATRIZ (I)'!BP43-'MATRIZ (A)'!BP43</f>
        <v>-1.1554828852642781E-6</v>
      </c>
      <c r="BQ43" s="33">
        <f>+'MATRIZ (I)'!BQ43-'MATRIZ (A)'!BQ43</f>
        <v>-9.9327394640140364E-7</v>
      </c>
      <c r="BR43" s="33">
        <f>+'MATRIZ (I)'!BR43-'MATRIZ (A)'!BR43</f>
        <v>-5.3514787200204027E-7</v>
      </c>
      <c r="BS43" s="33">
        <f>+'MATRIZ (I)'!BS43-'MATRIZ (A)'!BS43</f>
        <v>-1.7108478507510717E-7</v>
      </c>
      <c r="BT43" s="33">
        <f>+'MATRIZ (I)'!BT43-'MATRIZ (A)'!BT43</f>
        <v>-2.4658266770460259E-6</v>
      </c>
      <c r="BU43" s="33">
        <f>+'MATRIZ (I)'!BU43-'MATRIZ (A)'!BU43</f>
        <v>-4.1340440754079028E-7</v>
      </c>
      <c r="BV43" s="33">
        <f>+'MATRIZ (I)'!BV43-'MATRIZ (A)'!BV43</f>
        <v>-6.0752666221203276E-4</v>
      </c>
      <c r="BW43" s="33">
        <f>+'MATRIZ (I)'!BW43-'MATRIZ (A)'!BW43</f>
        <v>-1.7967307600673972E-6</v>
      </c>
      <c r="BX43" s="33">
        <f>+'MATRIZ (I)'!BX43-'MATRIZ (A)'!BX43</f>
        <v>-1.0684715558718657E-5</v>
      </c>
      <c r="BY43" s="33">
        <f>+'MATRIZ (I)'!BY43-'MATRIZ (A)'!BY43</f>
        <v>-1.6405414267416049E-5</v>
      </c>
      <c r="BZ43" s="33">
        <f>+'MATRIZ (I)'!BZ43-'MATRIZ (A)'!BZ43</f>
        <v>-3.699655027499712E-8</v>
      </c>
      <c r="CA43" s="33">
        <f>+'MATRIZ (I)'!CA43-'MATRIZ (A)'!CA43</f>
        <v>-1.6510451553604258E-6</v>
      </c>
      <c r="CB43" s="33">
        <f>+'MATRIZ (I)'!CB43-'MATRIZ (A)'!CB43</f>
        <v>-1.1103091499720848E-8</v>
      </c>
      <c r="CC43" s="33">
        <f>+'MATRIZ (I)'!CC43-'MATRIZ (A)'!CC43</f>
        <v>-1.3219077301723901E-6</v>
      </c>
      <c r="CD43" s="33">
        <f>+'MATRIZ (I)'!CD43-'MATRIZ (A)'!CD43</f>
        <v>0</v>
      </c>
      <c r="CE43" s="33">
        <f>+'MATRIZ (I)'!CE43-'MATRIZ (A)'!CE43</f>
        <v>-1.7110238761000886E-3</v>
      </c>
      <c r="CF43" s="33">
        <f>+'MATRIZ (I)'!CF43-'MATRIZ (A)'!CF43</f>
        <v>-1.5679932738133363E-5</v>
      </c>
      <c r="CG43" s="33">
        <f>+'MATRIZ (I)'!CG43-'MATRIZ (A)'!CG43</f>
        <v>-7.1751872490140186E-6</v>
      </c>
      <c r="CH43" s="33">
        <f>+'MATRIZ (I)'!CH43-'MATRIZ (A)'!CH43</f>
        <v>-2.1573905084294116E-6</v>
      </c>
      <c r="CI43" s="33">
        <f>+'MATRIZ (I)'!CI43-'MATRIZ (A)'!CI43</f>
        <v>0</v>
      </c>
      <c r="CJ43" s="33">
        <f>+'MATRIZ (I)'!CJ43-'MATRIZ (A)'!CJ43</f>
        <v>-1.0229922112998715E-6</v>
      </c>
      <c r="CK43" s="33">
        <f>+'MATRIZ (I)'!CK43-'MATRIZ (A)'!CK43</f>
        <v>-1.6626261142831364E-8</v>
      </c>
      <c r="CL43" s="33">
        <f>+'MATRIZ (I)'!CL43-'MATRIZ (A)'!CL43</f>
        <v>-9.4659177249937598E-7</v>
      </c>
      <c r="CM43" s="33">
        <f>+'MATRIZ (I)'!CM43-'MATRIZ (A)'!CM43</f>
        <v>-3.617692662748029E-8</v>
      </c>
      <c r="CN43" s="33">
        <f>+'MATRIZ (I)'!CN43-'MATRIZ (A)'!CN43</f>
        <v>-5.1730920415226844E-6</v>
      </c>
      <c r="CO43" s="33">
        <f>+'MATRIZ (I)'!CO43-'MATRIZ (A)'!CO43</f>
        <v>-1.3418948344244659E-6</v>
      </c>
      <c r="CP43" s="33">
        <f>+'MATRIZ (I)'!CP43-'MATRIZ (A)'!CP43</f>
        <v>-1.856009370407735E-6</v>
      </c>
      <c r="CQ43" s="33">
        <f>+'MATRIZ (I)'!CQ43-'MATRIZ (A)'!CQ43</f>
        <v>-1.3731223245678237E-6</v>
      </c>
      <c r="CR43" s="33">
        <f>+'MATRIZ (I)'!CR43-'MATRIZ (A)'!CR43</f>
        <v>-2.7226677111782311E-6</v>
      </c>
      <c r="CS43" s="33">
        <f>+'MATRIZ (I)'!CS43-'MATRIZ (A)'!CS43</f>
        <v>-3.8244083682805695E-6</v>
      </c>
      <c r="CT43" s="33">
        <f>+'MATRIZ (I)'!CT43-'MATRIZ (A)'!CT43</f>
        <v>-1.4591829858147383E-6</v>
      </c>
      <c r="CU43" s="33">
        <f>+'MATRIZ (I)'!CU43-'MATRIZ (A)'!CU43</f>
        <v>-2.7107137643054571E-6</v>
      </c>
      <c r="CV43" s="33">
        <f>+'MATRIZ (I)'!CV43-'MATRIZ (A)'!CV43</f>
        <v>-3.6408005432602097E-6</v>
      </c>
      <c r="CW43" s="33">
        <f>+'MATRIZ (I)'!CW43-'MATRIZ (A)'!CW43</f>
        <v>-2.6682936561009598E-6</v>
      </c>
      <c r="CX43" s="33">
        <f>+'MATRIZ (I)'!CX43-'MATRIZ (A)'!CX43</f>
        <v>-1.9308991341524041E-6</v>
      </c>
      <c r="CY43" s="33">
        <f>+'MATRIZ (I)'!CY43-'MATRIZ (A)'!CY43</f>
        <v>-6.3036282536409221E-7</v>
      </c>
      <c r="CZ43" s="33">
        <f>+'MATRIZ (I)'!CZ43-'MATRIZ (A)'!CZ43</f>
        <v>-1.2903032554465511E-6</v>
      </c>
      <c r="DA43" s="33">
        <f>+'MATRIZ (I)'!DA43-'MATRIZ (A)'!DA43</f>
        <v>-1.4659188317715088E-6</v>
      </c>
      <c r="DB43" s="33">
        <f>+'MATRIZ (I)'!DB43-'MATRIZ (A)'!DB43</f>
        <v>-4.6927352833147585E-6</v>
      </c>
      <c r="DC43" s="33">
        <f>+'MATRIZ (I)'!DC43-'MATRIZ (A)'!DC43</f>
        <v>-4.4165447491307196E-6</v>
      </c>
      <c r="DD43" s="33">
        <f>+'MATRIZ (I)'!DD43-'MATRIZ (A)'!DD43</f>
        <v>-3.7783336126745434E-6</v>
      </c>
      <c r="DE43" s="33">
        <f>+'MATRIZ (I)'!DE43-'MATRIZ (A)'!DE43</f>
        <v>-2.2596579996664747E-6</v>
      </c>
      <c r="DF43" s="33">
        <f>+'MATRIZ (I)'!DF43-'MATRIZ (A)'!DF43</f>
        <v>-1.8493974660449211E-6</v>
      </c>
      <c r="DG43" s="33">
        <f>+'MATRIZ (I)'!DG43-'MATRIZ (A)'!DG43</f>
        <v>-2.2224298573120227E-6</v>
      </c>
      <c r="DH43" s="33">
        <f>+'MATRIZ (I)'!DH43-'MATRIZ (A)'!DH43</f>
        <v>-3.2263137944152128E-6</v>
      </c>
      <c r="DI43" s="33">
        <f>+'MATRIZ (I)'!DI43-'MATRIZ (A)'!DI43</f>
        <v>-4.6626758611928938E-6</v>
      </c>
      <c r="DJ43" s="33">
        <f>+'MATRIZ (I)'!DJ43-'MATRIZ (A)'!DJ43</f>
        <v>-1.7720027145677791E-6</v>
      </c>
      <c r="DK43" s="33">
        <f>+'MATRIZ (I)'!DK43-'MATRIZ (A)'!DK43</f>
        <v>-9.7489893064084725E-7</v>
      </c>
      <c r="DL43" s="33">
        <f>+'MATRIZ (I)'!DL43-'MATRIZ (A)'!DL43</f>
        <v>-4.0244090374401942E-6</v>
      </c>
      <c r="DM43" s="33">
        <f>+'MATRIZ (I)'!DM43-'MATRIZ (A)'!DM43</f>
        <v>-1.3896998352430217E-6</v>
      </c>
      <c r="DN43" s="33">
        <f>+'MATRIZ (I)'!DN43-'MATRIZ (A)'!DN43</f>
        <v>-6.1782855723857813E-7</v>
      </c>
      <c r="DO43" s="33">
        <f>+'MATRIZ (I)'!DO43-'MATRIZ (A)'!DO43</f>
        <v>-2.7723502839727035E-6</v>
      </c>
      <c r="DP43" s="33">
        <f>+'MATRIZ (I)'!DP43-'MATRIZ (A)'!DP43</f>
        <v>-1.1023163253006813E-6</v>
      </c>
      <c r="DQ43" s="33">
        <f>+'MATRIZ (I)'!DQ43-'MATRIZ (A)'!DQ43</f>
        <v>-6.1152268981733399E-7</v>
      </c>
      <c r="DR43" s="33">
        <f>+'MATRIZ (I)'!DR43-'MATRIZ (A)'!DR43</f>
        <v>-4.5662453207741649E-6</v>
      </c>
      <c r="DS43" s="33">
        <f>+'MATRIZ (I)'!DS43-'MATRIZ (A)'!DS43</f>
        <v>-2.7643781631818087E-6</v>
      </c>
      <c r="DT43" s="33">
        <f>+'MATRIZ (I)'!DT43-'MATRIZ (A)'!DT43</f>
        <v>-1.5481306462033856E-6</v>
      </c>
      <c r="DU43" s="33">
        <f>+'MATRIZ (I)'!DU43-'MATRIZ (A)'!DU43</f>
        <v>-7.9505357211219666E-7</v>
      </c>
      <c r="DV43" s="33">
        <f>+'MATRIZ (I)'!DV43-'MATRIZ (A)'!DV43</f>
        <v>-1.2716545967668944E-6</v>
      </c>
      <c r="DW43" s="33">
        <f>+'MATRIZ (I)'!DW43-'MATRIZ (A)'!DW43</f>
        <v>-1.7554059395257038E-6</v>
      </c>
      <c r="DX43" s="33">
        <f>+'MATRIZ (I)'!DX43-'MATRIZ (A)'!DX43</f>
        <v>-2.7680164838142674E-6</v>
      </c>
      <c r="DY43" s="33">
        <f>+'MATRIZ (I)'!DY43-'MATRIZ (A)'!DY43</f>
        <v>-2.6366638814324364E-6</v>
      </c>
      <c r="DZ43" s="33">
        <f>+'MATRIZ (I)'!DZ43-'MATRIZ (A)'!DZ43</f>
        <v>-1.3394852355768542E-6</v>
      </c>
      <c r="EA43" s="33">
        <f>+'MATRIZ (I)'!EA43-'MATRIZ (A)'!EA43</f>
        <v>-8.7189266756229101E-7</v>
      </c>
      <c r="EB43" s="33">
        <f>+'MATRIZ (I)'!EB43-'MATRIZ (A)'!EB43</f>
        <v>-1.9617278008721223E-6</v>
      </c>
      <c r="EC43" s="33">
        <f>+'MATRIZ (I)'!EC43-'MATRIZ (A)'!EC43</f>
        <v>-2.9201664319640911E-6</v>
      </c>
      <c r="ED43" s="33">
        <f>+'MATRIZ (I)'!ED43-'MATRIZ (A)'!ED43</f>
        <v>-5.531489741516997E-6</v>
      </c>
      <c r="EE43" s="33">
        <f>+'MATRIZ (I)'!EE43-'MATRIZ (A)'!EE43</f>
        <v>-4.893252959250003E-6</v>
      </c>
      <c r="EF43" s="33">
        <f>+'MATRIZ (I)'!EF43-'MATRIZ (A)'!EF43</f>
        <v>-4.6236118241443164E-6</v>
      </c>
      <c r="EG43" s="33">
        <f>+'MATRIZ (I)'!EG43-'MATRIZ (A)'!EG43</f>
        <v>-3.9794764580130821E-6</v>
      </c>
      <c r="EH43" s="33">
        <f>+'MATRIZ (I)'!EH43-'MATRIZ (A)'!EH43</f>
        <v>0</v>
      </c>
    </row>
    <row r="44" spans="1:138" s="7" customFormat="1" ht="21.95" customHeight="1" thickBot="1" x14ac:dyDescent="0.25">
      <c r="A44" s="137" t="s">
        <v>364</v>
      </c>
      <c r="B44" s="138" t="s">
        <v>383</v>
      </c>
      <c r="C44" s="33">
        <f>+'MATRIZ (I)'!C44-'MATRIZ (A)'!C44</f>
        <v>-4.458390136777066E-4</v>
      </c>
      <c r="D44" s="33">
        <f>+'MATRIZ (I)'!D44-'MATRIZ (A)'!D44</f>
        <v>-2.8851097562570096E-4</v>
      </c>
      <c r="E44" s="33">
        <f>+'MATRIZ (I)'!E44-'MATRIZ (A)'!E44</f>
        <v>-3.8325022568880783E-4</v>
      </c>
      <c r="F44" s="33">
        <f>+'MATRIZ (I)'!F44-'MATRIZ (A)'!F44</f>
        <v>-6.0411475895834788E-4</v>
      </c>
      <c r="G44" s="33">
        <f>+'MATRIZ (I)'!G44-'MATRIZ (A)'!G44</f>
        <v>-5.8710472513398006E-4</v>
      </c>
      <c r="H44" s="33">
        <f>+'MATRIZ (I)'!H44-'MATRIZ (A)'!H44</f>
        <v>-4.5256191589963861E-4</v>
      </c>
      <c r="I44" s="33">
        <f>+'MATRIZ (I)'!I44-'MATRIZ (A)'!I44</f>
        <v>-2.0802432448115715E-4</v>
      </c>
      <c r="J44" s="33">
        <f>+'MATRIZ (I)'!J44-'MATRIZ (A)'!J44</f>
        <v>-5.5760391347371935E-4</v>
      </c>
      <c r="K44" s="33">
        <f>+'MATRIZ (I)'!K44-'MATRIZ (A)'!K44</f>
        <v>-3.8848331631073988E-4</v>
      </c>
      <c r="L44" s="33">
        <f>+'MATRIZ (I)'!L44-'MATRIZ (A)'!L44</f>
        <v>-4.2761075195141241E-4</v>
      </c>
      <c r="M44" s="33">
        <f>+'MATRIZ (I)'!M44-'MATRIZ (A)'!M44</f>
        <v>-6.3720825831643378E-4</v>
      </c>
      <c r="N44" s="33">
        <f>+'MATRIZ (I)'!N44-'MATRIZ (A)'!N44</f>
        <v>-4.7238142094288392E-4</v>
      </c>
      <c r="O44" s="33">
        <f>+'MATRIZ (I)'!O44-'MATRIZ (A)'!O44</f>
        <v>-5.3998418368093773E-4</v>
      </c>
      <c r="P44" s="33">
        <f>+'MATRIZ (I)'!P44-'MATRIZ (A)'!P44</f>
        <v>-3.9053948036828998E-4</v>
      </c>
      <c r="Q44" s="33">
        <f>+'MATRIZ (I)'!Q44-'MATRIZ (A)'!Q44</f>
        <v>-2.836203508317444E-4</v>
      </c>
      <c r="R44" s="33">
        <f>+'MATRIZ (I)'!R44-'MATRIZ (A)'!R44</f>
        <v>-5.8743338047462083E-4</v>
      </c>
      <c r="S44" s="33">
        <f>+'MATRIZ (I)'!S44-'MATRIZ (A)'!S44</f>
        <v>-4.1242449245028925E-4</v>
      </c>
      <c r="T44" s="33">
        <f>+'MATRIZ (I)'!T44-'MATRIZ (A)'!T44</f>
        <v>-3.6411439377324509E-4</v>
      </c>
      <c r="U44" s="33">
        <f>+'MATRIZ (I)'!U44-'MATRIZ (A)'!U44</f>
        <v>-3.3094308245100896E-4</v>
      </c>
      <c r="V44" s="33">
        <f>+'MATRIZ (I)'!V44-'MATRIZ (A)'!V44</f>
        <v>-3.8683245959184796E-4</v>
      </c>
      <c r="W44" s="33">
        <f>+'MATRIZ (I)'!W44-'MATRIZ (A)'!W44</f>
        <v>-5.1480182099446453E-4</v>
      </c>
      <c r="X44" s="33">
        <f>+'MATRIZ (I)'!X44-'MATRIZ (A)'!X44</f>
        <v>-1.3313152025582307E-2</v>
      </c>
      <c r="Y44" s="33">
        <f>+'MATRIZ (I)'!Y44-'MATRIZ (A)'!Y44</f>
        <v>-6.5812197195459846E-2</v>
      </c>
      <c r="Z44" s="33">
        <f>+'MATRIZ (I)'!Z44-'MATRIZ (A)'!Z44</f>
        <v>-9.4004632356189291E-2</v>
      </c>
      <c r="AA44" s="33">
        <f>+'MATRIZ (I)'!AA44-'MATRIZ (A)'!AA44</f>
        <v>-2.7323404827612894E-2</v>
      </c>
      <c r="AB44" s="33">
        <f>+'MATRIZ (I)'!AB44-'MATRIZ (A)'!AB44</f>
        <v>-6.0991485200434243E-4</v>
      </c>
      <c r="AC44" s="33">
        <f>+'MATRIZ (I)'!AC44-'MATRIZ (A)'!AC44</f>
        <v>-1.143375248558038E-4</v>
      </c>
      <c r="AD44" s="33">
        <f>+'MATRIZ (I)'!AD44-'MATRIZ (A)'!AD44</f>
        <v>-2.8847649678111495E-3</v>
      </c>
      <c r="AE44" s="33">
        <f>+'MATRIZ (I)'!AE44-'MATRIZ (A)'!AE44</f>
        <v>-5.6133835075530866E-2</v>
      </c>
      <c r="AF44" s="33">
        <f>+'MATRIZ (I)'!AF44-'MATRIZ (A)'!AF44</f>
        <v>-4.7236439995155741E-4</v>
      </c>
      <c r="AG44" s="33">
        <f>+'MATRIZ (I)'!AG44-'MATRIZ (A)'!AG44</f>
        <v>-3.6161566024058558E-5</v>
      </c>
      <c r="AH44" s="33">
        <f>+'MATRIZ (I)'!AH44-'MATRIZ (A)'!AH44</f>
        <v>-6.1065753395440361E-4</v>
      </c>
      <c r="AI44" s="33">
        <f>+'MATRIZ (I)'!AI44-'MATRIZ (A)'!AI44</f>
        <v>0.88488398764124965</v>
      </c>
      <c r="AJ44" s="33">
        <f>+'MATRIZ (I)'!AJ44-'MATRIZ (A)'!AJ44</f>
        <v>-2.022444981657298E-3</v>
      </c>
      <c r="AK44" s="33">
        <f>+'MATRIZ (I)'!AK44-'MATRIZ (A)'!AK44</f>
        <v>-8.7890163933056263E-4</v>
      </c>
      <c r="AL44" s="33">
        <f>+'MATRIZ (I)'!AL44-'MATRIZ (A)'!AL44</f>
        <v>-9.4522913640002226E-4</v>
      </c>
      <c r="AM44" s="33">
        <f>+'MATRIZ (I)'!AM44-'MATRIZ (A)'!AM44</f>
        <v>-9.7386849890987552E-3</v>
      </c>
      <c r="AN44" s="33">
        <f>+'MATRIZ (I)'!AN44-'MATRIZ (A)'!AN44</f>
        <v>-1.2432863223880666E-4</v>
      </c>
      <c r="AO44" s="33">
        <f>+'MATRIZ (I)'!AO44-'MATRIZ (A)'!AO44</f>
        <v>-3.3039251664056866E-3</v>
      </c>
      <c r="AP44" s="33">
        <f>+'MATRIZ (I)'!AP44-'MATRIZ (A)'!AP44</f>
        <v>-8.215878757178937E-3</v>
      </c>
      <c r="AQ44" s="33">
        <f>+'MATRIZ (I)'!AQ44-'MATRIZ (A)'!AQ44</f>
        <v>-1.4306465153557492E-3</v>
      </c>
      <c r="AR44" s="33">
        <f>+'MATRIZ (I)'!AR44-'MATRIZ (A)'!AR44</f>
        <v>-6.7010071406704602E-4</v>
      </c>
      <c r="AS44" s="33">
        <f>+'MATRIZ (I)'!AS44-'MATRIZ (A)'!AS44</f>
        <v>-4.5140954860575792E-5</v>
      </c>
      <c r="AT44" s="33">
        <f>+'MATRIZ (I)'!AT44-'MATRIZ (A)'!AT44</f>
        <v>-2.3850343439863757E-4</v>
      </c>
      <c r="AU44" s="33">
        <f>+'MATRIZ (I)'!AU44-'MATRIZ (A)'!AU44</f>
        <v>-3.9225088996688194E-3</v>
      </c>
      <c r="AV44" s="33">
        <f>+'MATRIZ (I)'!AV44-'MATRIZ (A)'!AV44</f>
        <v>-8.9309808292680499E-3</v>
      </c>
      <c r="AW44" s="33">
        <f>+'MATRIZ (I)'!AW44-'MATRIZ (A)'!AW44</f>
        <v>-1.0646841132847143E-3</v>
      </c>
      <c r="AX44" s="33">
        <f>+'MATRIZ (I)'!AX44-'MATRIZ (A)'!AX44</f>
        <v>-7.3647310578835732E-4</v>
      </c>
      <c r="AY44" s="33">
        <f>+'MATRIZ (I)'!AY44-'MATRIZ (A)'!AY44</f>
        <v>-8.5562889934956193E-4</v>
      </c>
      <c r="AZ44" s="33">
        <f>+'MATRIZ (I)'!AZ44-'MATRIZ (A)'!AZ44</f>
        <v>-0.13511679057461942</v>
      </c>
      <c r="BA44" s="33">
        <f>+'MATRIZ (I)'!BA44-'MATRIZ (A)'!BA44</f>
        <v>-3.1209286504253499E-2</v>
      </c>
      <c r="BB44" s="33">
        <f>+'MATRIZ (I)'!BB44-'MATRIZ (A)'!BB44</f>
        <v>-4.6304704530538164E-4</v>
      </c>
      <c r="BC44" s="33">
        <f>+'MATRIZ (I)'!BC44-'MATRIZ (A)'!BC44</f>
        <v>-8.7650452320862688E-4</v>
      </c>
      <c r="BD44" s="33">
        <f>+'MATRIZ (I)'!BD44-'MATRIZ (A)'!BD44</f>
        <v>-9.940692872938701E-4</v>
      </c>
      <c r="BE44" s="33">
        <f>+'MATRIZ (I)'!BE44-'MATRIZ (A)'!BE44</f>
        <v>-7.7551095567904532E-4</v>
      </c>
      <c r="BF44" s="33">
        <f>+'MATRIZ (I)'!BF44-'MATRIZ (A)'!BF44</f>
        <v>-8.1082168296251085E-4</v>
      </c>
      <c r="BG44" s="33">
        <f>+'MATRIZ (I)'!BG44-'MATRIZ (A)'!BG44</f>
        <v>-7.2424220846616571E-4</v>
      </c>
      <c r="BH44" s="33">
        <f>+'MATRIZ (I)'!BH44-'MATRIZ (A)'!BH44</f>
        <v>-7.0091313359941598E-4</v>
      </c>
      <c r="BI44" s="33">
        <f>+'MATRIZ (I)'!BI44-'MATRIZ (A)'!BI44</f>
        <v>-9.2964110665411245E-4</v>
      </c>
      <c r="BJ44" s="33">
        <f>+'MATRIZ (I)'!BJ44-'MATRIZ (A)'!BJ44</f>
        <v>-6.432936787206916E-4</v>
      </c>
      <c r="BK44" s="33">
        <f>+'MATRIZ (I)'!BK44-'MATRIZ (A)'!BK44</f>
        <v>-7.4828101186350839E-4</v>
      </c>
      <c r="BL44" s="33">
        <f>+'MATRIZ (I)'!BL44-'MATRIZ (A)'!BL44</f>
        <v>-5.8879163596521774E-4</v>
      </c>
      <c r="BM44" s="33">
        <f>+'MATRIZ (I)'!BM44-'MATRIZ (A)'!BM44</f>
        <v>-1.0671551296642203E-3</v>
      </c>
      <c r="BN44" s="33">
        <f>+'MATRIZ (I)'!BN44-'MATRIZ (A)'!BN44</f>
        <v>-7.2778468515566168E-4</v>
      </c>
      <c r="BO44" s="33">
        <f>+'MATRIZ (I)'!BO44-'MATRIZ (A)'!BO44</f>
        <v>-5.6379831297465586E-4</v>
      </c>
      <c r="BP44" s="33">
        <f>+'MATRIZ (I)'!BP44-'MATRIZ (A)'!BP44</f>
        <v>-1.1382339111331071E-3</v>
      </c>
      <c r="BQ44" s="33">
        <f>+'MATRIZ (I)'!BQ44-'MATRIZ (A)'!BQ44</f>
        <v>-7.2614780611177229E-4</v>
      </c>
      <c r="BR44" s="33">
        <f>+'MATRIZ (I)'!BR44-'MATRIZ (A)'!BR44</f>
        <v>-6.2358389401555303E-4</v>
      </c>
      <c r="BS44" s="33">
        <f>+'MATRIZ (I)'!BS44-'MATRIZ (A)'!BS44</f>
        <v>-5.5647265791447108E-4</v>
      </c>
      <c r="BT44" s="33">
        <f>+'MATRIZ (I)'!BT44-'MATRIZ (A)'!BT44</f>
        <v>-7.26018708318197E-4</v>
      </c>
      <c r="BU44" s="33">
        <f>+'MATRIZ (I)'!BU44-'MATRIZ (A)'!BU44</f>
        <v>-3.9491177626602321E-4</v>
      </c>
      <c r="BV44" s="33">
        <f>+'MATRIZ (I)'!BV44-'MATRIZ (A)'!BV44</f>
        <v>-2.0558798800251639E-3</v>
      </c>
      <c r="BW44" s="33">
        <f>+'MATRIZ (I)'!BW44-'MATRIZ (A)'!BW44</f>
        <v>-5.4051226880330453E-4</v>
      </c>
      <c r="BX44" s="33">
        <f>+'MATRIZ (I)'!BX44-'MATRIZ (A)'!BX44</f>
        <v>-1.042817526489019E-4</v>
      </c>
      <c r="BY44" s="33">
        <f>+'MATRIZ (I)'!BY44-'MATRIZ (A)'!BY44</f>
        <v>-1.1093453888068295E-4</v>
      </c>
      <c r="BZ44" s="33">
        <f>+'MATRIZ (I)'!BZ44-'MATRIZ (A)'!BZ44</f>
        <v>-4.8597351517872819E-4</v>
      </c>
      <c r="CA44" s="33">
        <f>+'MATRIZ (I)'!CA44-'MATRIZ (A)'!CA44</f>
        <v>-3.3550574127685082E-4</v>
      </c>
      <c r="CB44" s="33">
        <f>+'MATRIZ (I)'!CB44-'MATRIZ (A)'!CB44</f>
        <v>-5.1099653710297678E-4</v>
      </c>
      <c r="CC44" s="33">
        <f>+'MATRIZ (I)'!CC44-'MATRIZ (A)'!CC44</f>
        <v>-5.5337953914812068E-4</v>
      </c>
      <c r="CD44" s="33">
        <f>+'MATRIZ (I)'!CD44-'MATRIZ (A)'!CD44</f>
        <v>-7.2145149840920086E-4</v>
      </c>
      <c r="CE44" s="33">
        <f>+'MATRIZ (I)'!CE44-'MATRIZ (A)'!CE44</f>
        <v>-5.9965879618802402E-4</v>
      </c>
      <c r="CF44" s="33">
        <f>+'MATRIZ (I)'!CF44-'MATRIZ (A)'!CF44</f>
        <v>-7.1780836768720513E-4</v>
      </c>
      <c r="CG44" s="33">
        <f>+'MATRIZ (I)'!CG44-'MATRIZ (A)'!CG44</f>
        <v>-2.0820536245017532E-3</v>
      </c>
      <c r="CH44" s="33">
        <f>+'MATRIZ (I)'!CH44-'MATRIZ (A)'!CH44</f>
        <v>-3.5672689553200313E-4</v>
      </c>
      <c r="CI44" s="33">
        <f>+'MATRIZ (I)'!CI44-'MATRIZ (A)'!CI44</f>
        <v>-3.1625023386994518E-4</v>
      </c>
      <c r="CJ44" s="33">
        <f>+'MATRIZ (I)'!CJ44-'MATRIZ (A)'!CJ44</f>
        <v>-3.6436828963559345E-4</v>
      </c>
      <c r="CK44" s="33">
        <f>+'MATRIZ (I)'!CK44-'MATRIZ (A)'!CK44</f>
        <v>-3.0176532267538989E-4</v>
      </c>
      <c r="CL44" s="33">
        <f>+'MATRIZ (I)'!CL44-'MATRIZ (A)'!CL44</f>
        <v>-5.9053268222742392E-4</v>
      </c>
      <c r="CM44" s="33">
        <f>+'MATRIZ (I)'!CM44-'MATRIZ (A)'!CM44</f>
        <v>-5.0217774830842664E-4</v>
      </c>
      <c r="CN44" s="33">
        <f>+'MATRIZ (I)'!CN44-'MATRIZ (A)'!CN44</f>
        <v>-2.6049378413098317E-4</v>
      </c>
      <c r="CO44" s="33">
        <f>+'MATRIZ (I)'!CO44-'MATRIZ (A)'!CO44</f>
        <v>-3.1240472014615106E-4</v>
      </c>
      <c r="CP44" s="33">
        <f>+'MATRIZ (I)'!CP44-'MATRIZ (A)'!CP44</f>
        <v>-2.7844552303227157E-4</v>
      </c>
      <c r="CQ44" s="33">
        <f>+'MATRIZ (I)'!CQ44-'MATRIZ (A)'!CQ44</f>
        <v>-1.6468214328951951E-2</v>
      </c>
      <c r="CR44" s="33">
        <f>+'MATRIZ (I)'!CR44-'MATRIZ (A)'!CR44</f>
        <v>-4.3573194632453773E-2</v>
      </c>
      <c r="CS44" s="33">
        <f>+'MATRIZ (I)'!CS44-'MATRIZ (A)'!CS44</f>
        <v>-2.2361955288842847E-4</v>
      </c>
      <c r="CT44" s="33">
        <f>+'MATRIZ (I)'!CT44-'MATRIZ (A)'!CT44</f>
        <v>-1.0965645698172559E-4</v>
      </c>
      <c r="CU44" s="33">
        <f>+'MATRIZ (I)'!CU44-'MATRIZ (A)'!CU44</f>
        <v>-7.3400599868411192E-5</v>
      </c>
      <c r="CV44" s="33">
        <f>+'MATRIZ (I)'!CV44-'MATRIZ (A)'!CV44</f>
        <v>-1.9024242812869366E-5</v>
      </c>
      <c r="CW44" s="33">
        <f>+'MATRIZ (I)'!CW44-'MATRIZ (A)'!CW44</f>
        <v>-2.4740272343606038E-5</v>
      </c>
      <c r="CX44" s="33">
        <f>+'MATRIZ (I)'!CX44-'MATRIZ (A)'!CX44</f>
        <v>-4.6615424887915196E-5</v>
      </c>
      <c r="CY44" s="33">
        <f>+'MATRIZ (I)'!CY44-'MATRIZ (A)'!CY44</f>
        <v>-5.9529068143001203E-5</v>
      </c>
      <c r="CZ44" s="33">
        <f>+'MATRIZ (I)'!CZ44-'MATRIZ (A)'!CZ44</f>
        <v>-5.1685171245383126E-5</v>
      </c>
      <c r="DA44" s="33">
        <f>+'MATRIZ (I)'!DA44-'MATRIZ (A)'!DA44</f>
        <v>-9.173024080592318E-5</v>
      </c>
      <c r="DB44" s="33">
        <f>+'MATRIZ (I)'!DB44-'MATRIZ (A)'!DB44</f>
        <v>-1.5413565798761498E-4</v>
      </c>
      <c r="DC44" s="33">
        <f>+'MATRIZ (I)'!DC44-'MATRIZ (A)'!DC44</f>
        <v>-1.4701452674769274E-4</v>
      </c>
      <c r="DD44" s="33">
        <f>+'MATRIZ (I)'!DD44-'MATRIZ (A)'!DD44</f>
        <v>-1.4602634740036873E-4</v>
      </c>
      <c r="DE44" s="33">
        <f>+'MATRIZ (I)'!DE44-'MATRIZ (A)'!DE44</f>
        <v>-1.9635258568032158E-4</v>
      </c>
      <c r="DF44" s="33">
        <f>+'MATRIZ (I)'!DF44-'MATRIZ (A)'!DF44</f>
        <v>-2.8845056742057102E-4</v>
      </c>
      <c r="DG44" s="33">
        <f>+'MATRIZ (I)'!DG44-'MATRIZ (A)'!DG44</f>
        <v>-1.707507220005225E-4</v>
      </c>
      <c r="DH44" s="33">
        <f>+'MATRIZ (I)'!DH44-'MATRIZ (A)'!DH44</f>
        <v>-1.701203916625227E-4</v>
      </c>
      <c r="DI44" s="33">
        <f>+'MATRIZ (I)'!DI44-'MATRIZ (A)'!DI44</f>
        <v>-3.1715362035412064E-3</v>
      </c>
      <c r="DJ44" s="33">
        <f>+'MATRIZ (I)'!DJ44-'MATRIZ (A)'!DJ44</f>
        <v>-1.3773767802387156E-4</v>
      </c>
      <c r="DK44" s="33">
        <f>+'MATRIZ (I)'!DK44-'MATRIZ (A)'!DK44</f>
        <v>-1.1690530343265274E-4</v>
      </c>
      <c r="DL44" s="33">
        <f>+'MATRIZ (I)'!DL44-'MATRIZ (A)'!DL44</f>
        <v>-1.5254956220519123E-4</v>
      </c>
      <c r="DM44" s="33">
        <f>+'MATRIZ (I)'!DM44-'MATRIZ (A)'!DM44</f>
        <v>-5.2854662684143467E-5</v>
      </c>
      <c r="DN44" s="33">
        <f>+'MATRIZ (I)'!DN44-'MATRIZ (A)'!DN44</f>
        <v>-1.6072862664029249E-5</v>
      </c>
      <c r="DO44" s="33">
        <f>+'MATRIZ (I)'!DO44-'MATRIZ (A)'!DO44</f>
        <v>-1.5916339306968141E-4</v>
      </c>
      <c r="DP44" s="33">
        <f>+'MATRIZ (I)'!DP44-'MATRIZ (A)'!DP44</f>
        <v>-9.7050262849694024E-5</v>
      </c>
      <c r="DQ44" s="33">
        <f>+'MATRIZ (I)'!DQ44-'MATRIZ (A)'!DQ44</f>
        <v>-2.2526254500253816E-4</v>
      </c>
      <c r="DR44" s="33">
        <f>+'MATRIZ (I)'!DR44-'MATRIZ (A)'!DR44</f>
        <v>-1.4768135512581291E-4</v>
      </c>
      <c r="DS44" s="33">
        <f>+'MATRIZ (I)'!DS44-'MATRIZ (A)'!DS44</f>
        <v>-1.03540166875188E-4</v>
      </c>
      <c r="DT44" s="33">
        <f>+'MATRIZ (I)'!DT44-'MATRIZ (A)'!DT44</f>
        <v>-2.6147443050441657E-3</v>
      </c>
      <c r="DU44" s="33">
        <f>+'MATRIZ (I)'!DU44-'MATRIZ (A)'!DU44</f>
        <v>-2.4686656031756917E-5</v>
      </c>
      <c r="DV44" s="33">
        <f>+'MATRIZ (I)'!DV44-'MATRIZ (A)'!DV44</f>
        <v>-4.6118919742947325E-3</v>
      </c>
      <c r="DW44" s="33">
        <f>+'MATRIZ (I)'!DW44-'MATRIZ (A)'!DW44</f>
        <v>-2.202569504741608E-3</v>
      </c>
      <c r="DX44" s="33">
        <f>+'MATRIZ (I)'!DX44-'MATRIZ (A)'!DX44</f>
        <v>-3.7565712927718081E-4</v>
      </c>
      <c r="DY44" s="33">
        <f>+'MATRIZ (I)'!DY44-'MATRIZ (A)'!DY44</f>
        <v>-8.4165738664303516E-5</v>
      </c>
      <c r="DZ44" s="33">
        <f>+'MATRIZ (I)'!DZ44-'MATRIZ (A)'!DZ44</f>
        <v>-3.8864457683791391E-3</v>
      </c>
      <c r="EA44" s="33">
        <f>+'MATRIZ (I)'!EA44-'MATRIZ (A)'!EA44</f>
        <v>-3.1631155720834715E-3</v>
      </c>
      <c r="EB44" s="33">
        <f>+'MATRIZ (I)'!EB44-'MATRIZ (A)'!EB44</f>
        <v>-6.7804814412027251E-3</v>
      </c>
      <c r="EC44" s="33">
        <f>+'MATRIZ (I)'!EC44-'MATRIZ (A)'!EC44</f>
        <v>-6.7717672725131693E-4</v>
      </c>
      <c r="ED44" s="33">
        <f>+'MATRIZ (I)'!ED44-'MATRIZ (A)'!ED44</f>
        <v>-2.0282450210908811E-4</v>
      </c>
      <c r="EE44" s="33">
        <f>+'MATRIZ (I)'!EE44-'MATRIZ (A)'!EE44</f>
        <v>-3.1015963764301013E-4</v>
      </c>
      <c r="EF44" s="33">
        <f>+'MATRIZ (I)'!EF44-'MATRIZ (A)'!EF44</f>
        <v>-1.6507657076140131E-4</v>
      </c>
      <c r="EG44" s="33">
        <f>+'MATRIZ (I)'!EG44-'MATRIZ (A)'!EG44</f>
        <v>-1.8467110577363924E-4</v>
      </c>
      <c r="EH44" s="33">
        <f>+'MATRIZ (I)'!EH44-'MATRIZ (A)'!EH44</f>
        <v>0</v>
      </c>
    </row>
    <row r="45" spans="1:138" s="7" customFormat="1" ht="21.95" customHeight="1" thickBot="1" x14ac:dyDescent="0.25">
      <c r="A45" s="137" t="s">
        <v>149</v>
      </c>
      <c r="B45" s="138" t="s">
        <v>150</v>
      </c>
      <c r="C45" s="33">
        <f>+'MATRIZ (I)'!C45-'MATRIZ (A)'!C45</f>
        <v>-9.0103721058088928E-7</v>
      </c>
      <c r="D45" s="33">
        <f>+'MATRIZ (I)'!D45-'MATRIZ (A)'!D45</f>
        <v>-5.835913110878417E-7</v>
      </c>
      <c r="E45" s="33">
        <f>+'MATRIZ (I)'!E45-'MATRIZ (A)'!E45</f>
        <v>-8.2196358030040156E-7</v>
      </c>
      <c r="F45" s="33">
        <f>+'MATRIZ (I)'!F45-'MATRIZ (A)'!F45</f>
        <v>-1.0906235466887556E-6</v>
      </c>
      <c r="G45" s="33">
        <f>+'MATRIZ (I)'!G45-'MATRIZ (A)'!G45</f>
        <v>-1.2522401149017891E-6</v>
      </c>
      <c r="H45" s="33">
        <f>+'MATRIZ (I)'!H45-'MATRIZ (A)'!H45</f>
        <v>-9.5733945943165288E-7</v>
      </c>
      <c r="I45" s="33">
        <f>+'MATRIZ (I)'!I45-'MATRIZ (A)'!I45</f>
        <v>-4.4481680414283229E-7</v>
      </c>
      <c r="J45" s="33">
        <f>+'MATRIZ (I)'!J45-'MATRIZ (A)'!J45</f>
        <v>-1.1960493695040597E-6</v>
      </c>
      <c r="K45" s="33">
        <f>+'MATRIZ (I)'!K45-'MATRIZ (A)'!K45</f>
        <v>-8.2983042353130291E-7</v>
      </c>
      <c r="L45" s="33">
        <f>+'MATRIZ (I)'!L45-'MATRIZ (A)'!L45</f>
        <v>-9.0192756210635899E-7</v>
      </c>
      <c r="M45" s="33">
        <f>+'MATRIZ (I)'!M45-'MATRIZ (A)'!M45</f>
        <v>-8.5228448829796494E-7</v>
      </c>
      <c r="N45" s="33">
        <f>+'MATRIZ (I)'!N45-'MATRIZ (A)'!N45</f>
        <v>-4.9175984567394789E-6</v>
      </c>
      <c r="O45" s="33">
        <f>+'MATRIZ (I)'!O45-'MATRIZ (A)'!O45</f>
        <v>-9.3575186611612863E-7</v>
      </c>
      <c r="P45" s="33">
        <f>+'MATRIZ (I)'!P45-'MATRIZ (A)'!P45</f>
        <v>-6.0986054757338065E-7</v>
      </c>
      <c r="Q45" s="33">
        <f>+'MATRIZ (I)'!Q45-'MATRIZ (A)'!Q45</f>
        <v>-5.8920070853395139E-7</v>
      </c>
      <c r="R45" s="33">
        <f>+'MATRIZ (I)'!R45-'MATRIZ (A)'!R45</f>
        <v>-1.1199691174275612E-6</v>
      </c>
      <c r="S45" s="33">
        <f>+'MATRIZ (I)'!S45-'MATRIZ (A)'!S45</f>
        <v>-7.5233545547514308E-7</v>
      </c>
      <c r="T45" s="33">
        <f>+'MATRIZ (I)'!T45-'MATRIZ (A)'!T45</f>
        <v>-6.9043666903554745E-7</v>
      </c>
      <c r="U45" s="33">
        <f>+'MATRIZ (I)'!U45-'MATRIZ (A)'!U45</f>
        <v>-6.8210700790156123E-7</v>
      </c>
      <c r="V45" s="33">
        <f>+'MATRIZ (I)'!V45-'MATRIZ (A)'!V45</f>
        <v>-6.1975244249241651E-7</v>
      </c>
      <c r="W45" s="33">
        <f>+'MATRIZ (I)'!W45-'MATRIZ (A)'!W45</f>
        <v>-8.5604225743824025E-7</v>
      </c>
      <c r="X45" s="33">
        <f>+'MATRIZ (I)'!X45-'MATRIZ (A)'!X45</f>
        <v>-2.8307082923897189E-6</v>
      </c>
      <c r="Y45" s="33">
        <f>+'MATRIZ (I)'!Y45-'MATRIZ (A)'!Y45</f>
        <v>-1.595220188949238E-6</v>
      </c>
      <c r="Z45" s="33">
        <f>+'MATRIZ (I)'!Z45-'MATRIZ (A)'!Z45</f>
        <v>-1.4587194005971698E-6</v>
      </c>
      <c r="AA45" s="33">
        <f>+'MATRIZ (I)'!AA45-'MATRIZ (A)'!AA45</f>
        <v>-2.202258773412349E-4</v>
      </c>
      <c r="AB45" s="33">
        <f>+'MATRIZ (I)'!AB45-'MATRIZ (A)'!AB45</f>
        <v>-7.7284500092545554E-4</v>
      </c>
      <c r="AC45" s="33">
        <f>+'MATRIZ (I)'!AC45-'MATRIZ (A)'!AC45</f>
        <v>-2.2922604364862404E-7</v>
      </c>
      <c r="AD45" s="33">
        <f>+'MATRIZ (I)'!AD45-'MATRIZ (A)'!AD45</f>
        <v>-1.2948714631242063E-3</v>
      </c>
      <c r="AE45" s="33">
        <f>+'MATRIZ (I)'!AE45-'MATRIZ (A)'!AE45</f>
        <v>-4.1535151423058884E-3</v>
      </c>
      <c r="AF45" s="33">
        <f>+'MATRIZ (I)'!AF45-'MATRIZ (A)'!AF45</f>
        <v>-7.9789821137347301E-7</v>
      </c>
      <c r="AG45" s="33">
        <f>+'MATRIZ (I)'!AG45-'MATRIZ (A)'!AG45</f>
        <v>-7.7569531832947416E-8</v>
      </c>
      <c r="AH45" s="33">
        <f>+'MATRIZ (I)'!AH45-'MATRIZ (A)'!AH45</f>
        <v>-1.1519100437197134E-6</v>
      </c>
      <c r="AI45" s="33">
        <f>+'MATRIZ (I)'!AI45-'MATRIZ (A)'!AI45</f>
        <v>-9.4812846569994162E-4</v>
      </c>
      <c r="AJ45" s="33">
        <f>+'MATRIZ (I)'!AJ45-'MATRIZ (A)'!AJ45</f>
        <v>0.96693807142588417</v>
      </c>
      <c r="AK45" s="33">
        <f>+'MATRIZ (I)'!AK45-'MATRIZ (A)'!AK45</f>
        <v>-3.9249703375321027E-6</v>
      </c>
      <c r="AL45" s="33">
        <f>+'MATRIZ (I)'!AL45-'MATRIZ (A)'!AL45</f>
        <v>-8.7195237029225465E-5</v>
      </c>
      <c r="AM45" s="33">
        <f>+'MATRIZ (I)'!AM45-'MATRIZ (A)'!AM45</f>
        <v>-3.3472979445096663E-4</v>
      </c>
      <c r="AN45" s="33">
        <f>+'MATRIZ (I)'!AN45-'MATRIZ (A)'!AN45</f>
        <v>-1.8779037985358601E-7</v>
      </c>
      <c r="AO45" s="33">
        <f>+'MATRIZ (I)'!AO45-'MATRIZ (A)'!AO45</f>
        <v>-1.8578101653267615E-5</v>
      </c>
      <c r="AP45" s="33">
        <f>+'MATRIZ (I)'!AP45-'MATRIZ (A)'!AP45</f>
        <v>-5.8877918999136947E-5</v>
      </c>
      <c r="AQ45" s="33">
        <f>+'MATRIZ (I)'!AQ45-'MATRIZ (A)'!AQ45</f>
        <v>-1.4014625617499261E-5</v>
      </c>
      <c r="AR45" s="33">
        <f>+'MATRIZ (I)'!AR45-'MATRIZ (A)'!AR45</f>
        <v>-1.1151455506904648E-5</v>
      </c>
      <c r="AS45" s="33">
        <f>+'MATRIZ (I)'!AS45-'MATRIZ (A)'!AS45</f>
        <v>-4.1214178149006269E-8</v>
      </c>
      <c r="AT45" s="33">
        <f>+'MATRIZ (I)'!AT45-'MATRIZ (A)'!AT45</f>
        <v>-4.5239857395929812E-7</v>
      </c>
      <c r="AU45" s="33">
        <f>+'MATRIZ (I)'!AU45-'MATRIZ (A)'!AU45</f>
        <v>-1.0129241221599028E-4</v>
      </c>
      <c r="AV45" s="33">
        <f>+'MATRIZ (I)'!AV45-'MATRIZ (A)'!AV45</f>
        <v>-1.8033720217931756E-2</v>
      </c>
      <c r="AW45" s="33">
        <f>+'MATRIZ (I)'!AW45-'MATRIZ (A)'!AW45</f>
        <v>-2.9700809433245874E-6</v>
      </c>
      <c r="AX45" s="33">
        <f>+'MATRIZ (I)'!AX45-'MATRIZ (A)'!AX45</f>
        <v>-9.8799781019620671E-7</v>
      </c>
      <c r="AY45" s="33">
        <f>+'MATRIZ (I)'!AY45-'MATRIZ (A)'!AY45</f>
        <v>-1.0359862766998115E-6</v>
      </c>
      <c r="AZ45" s="33">
        <f>+'MATRIZ (I)'!AZ45-'MATRIZ (A)'!AZ45</f>
        <v>-3.1286135099413128E-3</v>
      </c>
      <c r="BA45" s="33">
        <f>+'MATRIZ (I)'!BA45-'MATRIZ (A)'!BA45</f>
        <v>-1.4241246866616723E-6</v>
      </c>
      <c r="BB45" s="33">
        <f>+'MATRIZ (I)'!BB45-'MATRIZ (A)'!BB45</f>
        <v>-8.7202107282100507E-7</v>
      </c>
      <c r="BC45" s="33">
        <f>+'MATRIZ (I)'!BC45-'MATRIZ (A)'!BC45</f>
        <v>-1.6936909037109718E-6</v>
      </c>
      <c r="BD45" s="33">
        <f>+'MATRIZ (I)'!BD45-'MATRIZ (A)'!BD45</f>
        <v>-1.1611245514956814E-6</v>
      </c>
      <c r="BE45" s="33">
        <f>+'MATRIZ (I)'!BE45-'MATRIZ (A)'!BE45</f>
        <v>-1.572270967293149E-6</v>
      </c>
      <c r="BF45" s="33">
        <f>+'MATRIZ (I)'!BF45-'MATRIZ (A)'!BF45</f>
        <v>-1.0534077040823807E-6</v>
      </c>
      <c r="BG45" s="33">
        <f>+'MATRIZ (I)'!BG45-'MATRIZ (A)'!BG45</f>
        <v>-1.5238744234320666E-6</v>
      </c>
      <c r="BH45" s="33">
        <f>+'MATRIZ (I)'!BH45-'MATRIZ (A)'!BH45</f>
        <v>-8.5502500189188146E-5</v>
      </c>
      <c r="BI45" s="33">
        <f>+'MATRIZ (I)'!BI45-'MATRIZ (A)'!BI45</f>
        <v>-5.2497054154908274E-6</v>
      </c>
      <c r="BJ45" s="33">
        <f>+'MATRIZ (I)'!BJ45-'MATRIZ (A)'!BJ45</f>
        <v>-4.7671581463714166E-6</v>
      </c>
      <c r="BK45" s="33">
        <f>+'MATRIZ (I)'!BK45-'MATRIZ (A)'!BK45</f>
        <v>-1.3276211499351614E-6</v>
      </c>
      <c r="BL45" s="33">
        <f>+'MATRIZ (I)'!BL45-'MATRIZ (A)'!BL45</f>
        <v>-1.1654275336327011E-6</v>
      </c>
      <c r="BM45" s="33">
        <f>+'MATRIZ (I)'!BM45-'MATRIZ (A)'!BM45</f>
        <v>-1.0134501082296982E-6</v>
      </c>
      <c r="BN45" s="33">
        <f>+'MATRIZ (I)'!BN45-'MATRIZ (A)'!BN45</f>
        <v>-1.1486035187628889E-6</v>
      </c>
      <c r="BO45" s="33">
        <f>+'MATRIZ (I)'!BO45-'MATRIZ (A)'!BO45</f>
        <v>-1.0578100889548526E-6</v>
      </c>
      <c r="BP45" s="33">
        <f>+'MATRIZ (I)'!BP45-'MATRIZ (A)'!BP45</f>
        <v>-2.3462296446437349E-6</v>
      </c>
      <c r="BQ45" s="33">
        <f>+'MATRIZ (I)'!BQ45-'MATRIZ (A)'!BQ45</f>
        <v>-1.0021212469082339E-6</v>
      </c>
      <c r="BR45" s="33">
        <f>+'MATRIZ (I)'!BR45-'MATRIZ (A)'!BR45</f>
        <v>-1.1340000701029004E-6</v>
      </c>
      <c r="BS45" s="33">
        <f>+'MATRIZ (I)'!BS45-'MATRIZ (A)'!BS45</f>
        <v>-1.0040822468373768E-6</v>
      </c>
      <c r="BT45" s="33">
        <f>+'MATRIZ (I)'!BT45-'MATRIZ (A)'!BT45</f>
        <v>-4.9188064867639909E-6</v>
      </c>
      <c r="BU45" s="33">
        <f>+'MATRIZ (I)'!BU45-'MATRIZ (A)'!BU45</f>
        <v>-7.3699359231405985E-7</v>
      </c>
      <c r="BV45" s="33">
        <f>+'MATRIZ (I)'!BV45-'MATRIZ (A)'!BV45</f>
        <v>-5.7441238964800949E-6</v>
      </c>
      <c r="BW45" s="33">
        <f>+'MATRIZ (I)'!BW45-'MATRIZ (A)'!BW45</f>
        <v>-1.0275051054814367E-6</v>
      </c>
      <c r="BX45" s="33">
        <f>+'MATRIZ (I)'!BX45-'MATRIZ (A)'!BX45</f>
        <v>-1.5262425587509126E-5</v>
      </c>
      <c r="BY45" s="33">
        <f>+'MATRIZ (I)'!BY45-'MATRIZ (A)'!BY45</f>
        <v>-1.7169530572989252E-5</v>
      </c>
      <c r="BZ45" s="33">
        <f>+'MATRIZ (I)'!BZ45-'MATRIZ (A)'!BZ45</f>
        <v>-1.585779083315391E-6</v>
      </c>
      <c r="CA45" s="33">
        <f>+'MATRIZ (I)'!CA45-'MATRIZ (A)'!CA45</f>
        <v>-2.5771177065108073E-7</v>
      </c>
      <c r="CB45" s="33">
        <f>+'MATRIZ (I)'!CB45-'MATRIZ (A)'!CB45</f>
        <v>-1.0689082574574137E-6</v>
      </c>
      <c r="CC45" s="33">
        <f>+'MATRIZ (I)'!CC45-'MATRIZ (A)'!CC45</f>
        <v>-1.1555205874228946E-6</v>
      </c>
      <c r="CD45" s="33">
        <f>+'MATRIZ (I)'!CD45-'MATRIZ (A)'!CD45</f>
        <v>-1.4907530994470852E-6</v>
      </c>
      <c r="CE45" s="33">
        <f>+'MATRIZ (I)'!CE45-'MATRIZ (A)'!CE45</f>
        <v>-1.0309620359915289E-4</v>
      </c>
      <c r="CF45" s="33">
        <f>+'MATRIZ (I)'!CF45-'MATRIZ (A)'!CF45</f>
        <v>-1.6003446819731946E-6</v>
      </c>
      <c r="CG45" s="33">
        <f>+'MATRIZ (I)'!CG45-'MATRIZ (A)'!CG45</f>
        <v>-8.7418627704670044E-7</v>
      </c>
      <c r="CH45" s="33">
        <f>+'MATRIZ (I)'!CH45-'MATRIZ (A)'!CH45</f>
        <v>-7.4468154367782065E-7</v>
      </c>
      <c r="CI45" s="33">
        <f>+'MATRIZ (I)'!CI45-'MATRIZ (A)'!CI45</f>
        <v>-6.7272144163782766E-7</v>
      </c>
      <c r="CJ45" s="33">
        <f>+'MATRIZ (I)'!CJ45-'MATRIZ (A)'!CJ45</f>
        <v>-7.5172621610518429E-7</v>
      </c>
      <c r="CK45" s="33">
        <f>+'MATRIZ (I)'!CK45-'MATRIZ (A)'!CK45</f>
        <v>-6.4694254726086875E-7</v>
      </c>
      <c r="CL45" s="33">
        <f>+'MATRIZ (I)'!CL45-'MATRIZ (A)'!CL45</f>
        <v>-8.6696260585663841E-7</v>
      </c>
      <c r="CM45" s="33">
        <f>+'MATRIZ (I)'!CM45-'MATRIZ (A)'!CM45</f>
        <v>-4.407408153867623E-4</v>
      </c>
      <c r="CN45" s="33">
        <f>+'MATRIZ (I)'!CN45-'MATRIZ (A)'!CN45</f>
        <v>-1.5898273629051061E-6</v>
      </c>
      <c r="CO45" s="33">
        <f>+'MATRIZ (I)'!CO45-'MATRIZ (A)'!CO45</f>
        <v>-8.1739954925276867E-7</v>
      </c>
      <c r="CP45" s="33">
        <f>+'MATRIZ (I)'!CP45-'MATRIZ (A)'!CP45</f>
        <v>-1.0927070383181482E-5</v>
      </c>
      <c r="CQ45" s="33">
        <f>+'MATRIZ (I)'!CQ45-'MATRIZ (A)'!CQ45</f>
        <v>-1.8411255854774266E-3</v>
      </c>
      <c r="CR45" s="33">
        <f>+'MATRIZ (I)'!CR45-'MATRIZ (A)'!CR45</f>
        <v>-1.3154413686880237E-2</v>
      </c>
      <c r="CS45" s="33">
        <f>+'MATRIZ (I)'!CS45-'MATRIZ (A)'!CS45</f>
        <v>-7.8769934583490433E-7</v>
      </c>
      <c r="CT45" s="33">
        <f>+'MATRIZ (I)'!CT45-'MATRIZ (A)'!CT45</f>
        <v>-5.8514166606818661E-6</v>
      </c>
      <c r="CU45" s="33">
        <f>+'MATRIZ (I)'!CU45-'MATRIZ (A)'!CU45</f>
        <v>-8.1107735041655392E-8</v>
      </c>
      <c r="CV45" s="33">
        <f>+'MATRIZ (I)'!CV45-'MATRIZ (A)'!CV45</f>
        <v>-1.0802628818261729E-4</v>
      </c>
      <c r="CW45" s="33">
        <f>+'MATRIZ (I)'!CW45-'MATRIZ (A)'!CW45</f>
        <v>-7.7214410796314012E-6</v>
      </c>
      <c r="CX45" s="33">
        <f>+'MATRIZ (I)'!CX45-'MATRIZ (A)'!CX45</f>
        <v>-1.1291186919911795E-5</v>
      </c>
      <c r="CY45" s="33">
        <f>+'MATRIZ (I)'!CY45-'MATRIZ (A)'!CY45</f>
        <v>-5.461156221692644E-8</v>
      </c>
      <c r="CZ45" s="33">
        <f>+'MATRIZ (I)'!CZ45-'MATRIZ (A)'!CZ45</f>
        <v>-1.5683879599791392E-5</v>
      </c>
      <c r="DA45" s="33">
        <f>+'MATRIZ (I)'!DA45-'MATRIZ (A)'!DA45</f>
        <v>-1.5847443209886224E-7</v>
      </c>
      <c r="DB45" s="33">
        <f>+'MATRIZ (I)'!DB45-'MATRIZ (A)'!DB45</f>
        <v>-2.5514297062171717E-7</v>
      </c>
      <c r="DC45" s="33">
        <f>+'MATRIZ (I)'!DC45-'MATRIZ (A)'!DC45</f>
        <v>-2.2323993175644462E-7</v>
      </c>
      <c r="DD45" s="33">
        <f>+'MATRIZ (I)'!DD45-'MATRIZ (A)'!DD45</f>
        <v>-3.9906106693700013E-8</v>
      </c>
      <c r="DE45" s="33">
        <f>+'MATRIZ (I)'!DE45-'MATRIZ (A)'!DE45</f>
        <v>-3.406478224752973E-7</v>
      </c>
      <c r="DF45" s="33">
        <f>+'MATRIZ (I)'!DF45-'MATRIZ (A)'!DF45</f>
        <v>-1.4291252583586746E-6</v>
      </c>
      <c r="DG45" s="33">
        <f>+'MATRIZ (I)'!DG45-'MATRIZ (A)'!DG45</f>
        <v>-2.0410471262181838E-7</v>
      </c>
      <c r="DH45" s="33">
        <f>+'MATRIZ (I)'!DH45-'MATRIZ (A)'!DH45</f>
        <v>-2.3046152045679391E-7</v>
      </c>
      <c r="DI45" s="33">
        <f>+'MATRIZ (I)'!DI45-'MATRIZ (A)'!DI45</f>
        <v>-7.8731761943814572E-7</v>
      </c>
      <c r="DJ45" s="33">
        <f>+'MATRIZ (I)'!DJ45-'MATRIZ (A)'!DJ45</f>
        <v>-2.9006422405634909E-7</v>
      </c>
      <c r="DK45" s="33">
        <f>+'MATRIZ (I)'!DK45-'MATRIZ (A)'!DK45</f>
        <v>-1.4532962888061578E-7</v>
      </c>
      <c r="DL45" s="33">
        <f>+'MATRIZ (I)'!DL45-'MATRIZ (A)'!DL45</f>
        <v>-3.1295399183445004E-7</v>
      </c>
      <c r="DM45" s="33">
        <f>+'MATRIZ (I)'!DM45-'MATRIZ (A)'!DM45</f>
        <v>-1.1600025917645803E-7</v>
      </c>
      <c r="DN45" s="33">
        <f>+'MATRIZ (I)'!DN45-'MATRIZ (A)'!DN45</f>
        <v>-1.0501577062780728E-8</v>
      </c>
      <c r="DO45" s="33">
        <f>+'MATRIZ (I)'!DO45-'MATRIZ (A)'!DO45</f>
        <v>-9.0739084712965788E-6</v>
      </c>
      <c r="DP45" s="33">
        <f>+'MATRIZ (I)'!DP45-'MATRIZ (A)'!DP45</f>
        <v>-1.4798442046114239E-7</v>
      </c>
      <c r="DQ45" s="33">
        <f>+'MATRIZ (I)'!DQ45-'MATRIZ (A)'!DQ45</f>
        <v>-1.0351921640071693E-6</v>
      </c>
      <c r="DR45" s="33">
        <f>+'MATRIZ (I)'!DR45-'MATRIZ (A)'!DR45</f>
        <v>-1.9517874497256876E-7</v>
      </c>
      <c r="DS45" s="33">
        <f>+'MATRIZ (I)'!DS45-'MATRIZ (A)'!DS45</f>
        <v>-5.0350385938603088E-5</v>
      </c>
      <c r="DT45" s="33">
        <f>+'MATRIZ (I)'!DT45-'MATRIZ (A)'!DT45</f>
        <v>-3.8932716991060395E-4</v>
      </c>
      <c r="DU45" s="33">
        <f>+'MATRIZ (I)'!DU45-'MATRIZ (A)'!DU45</f>
        <v>-3.5731989640409965E-8</v>
      </c>
      <c r="DV45" s="33">
        <f>+'MATRIZ (I)'!DV45-'MATRIZ (A)'!DV45</f>
        <v>-8.946398148520242E-4</v>
      </c>
      <c r="DW45" s="33">
        <f>+'MATRIZ (I)'!DW45-'MATRIZ (A)'!DW45</f>
        <v>-9.5786760431737028E-4</v>
      </c>
      <c r="DX45" s="33">
        <f>+'MATRIZ (I)'!DX45-'MATRIZ (A)'!DX45</f>
        <v>-5.8908221100463195E-7</v>
      </c>
      <c r="DY45" s="33">
        <f>+'MATRIZ (I)'!DY45-'MATRIZ (A)'!DY45</f>
        <v>-4.0336100080580089E-5</v>
      </c>
      <c r="DZ45" s="33">
        <f>+'MATRIZ (I)'!DZ45-'MATRIZ (A)'!DZ45</f>
        <v>-6.6648345117245264E-4</v>
      </c>
      <c r="EA45" s="33">
        <f>+'MATRIZ (I)'!EA45-'MATRIZ (A)'!EA45</f>
        <v>-9.2471064057627803E-4</v>
      </c>
      <c r="EB45" s="33">
        <f>+'MATRIZ (I)'!EB45-'MATRIZ (A)'!EB45</f>
        <v>-1.5543125667803047E-3</v>
      </c>
      <c r="EC45" s="33">
        <f>+'MATRIZ (I)'!EC45-'MATRIZ (A)'!EC45</f>
        <v>-4.0487585331541337E-7</v>
      </c>
      <c r="ED45" s="33">
        <f>+'MATRIZ (I)'!ED45-'MATRIZ (A)'!ED45</f>
        <v>-3.3456130085216264E-7</v>
      </c>
      <c r="EE45" s="33">
        <f>+'MATRIZ (I)'!EE45-'MATRIZ (A)'!EE45</f>
        <v>-5.9377927654059965E-7</v>
      </c>
      <c r="EF45" s="33">
        <f>+'MATRIZ (I)'!EF45-'MATRIZ (A)'!EF45</f>
        <v>-3.0877444090581946E-7</v>
      </c>
      <c r="EG45" s="33">
        <f>+'MATRIZ (I)'!EG45-'MATRIZ (A)'!EG45</f>
        <v>-1.5537943570071012E-5</v>
      </c>
      <c r="EH45" s="33">
        <f>+'MATRIZ (I)'!EH45-'MATRIZ (A)'!EH45</f>
        <v>0</v>
      </c>
    </row>
    <row r="46" spans="1:138" s="7" customFormat="1" ht="21.95" customHeight="1" thickBot="1" x14ac:dyDescent="0.25">
      <c r="A46" s="137" t="s">
        <v>151</v>
      </c>
      <c r="B46" s="138" t="s">
        <v>152</v>
      </c>
      <c r="C46" s="33">
        <f>+'MATRIZ (I)'!C46-'MATRIZ (A)'!C46</f>
        <v>-1.3270172017393499E-5</v>
      </c>
      <c r="D46" s="33">
        <f>+'MATRIZ (I)'!D46-'MATRIZ (A)'!D46</f>
        <v>-4.8559344544209442E-6</v>
      </c>
      <c r="E46" s="33">
        <f>+'MATRIZ (I)'!E46-'MATRIZ (A)'!E46</f>
        <v>-3.1757459696612503E-5</v>
      </c>
      <c r="F46" s="33">
        <f>+'MATRIZ (I)'!F46-'MATRIZ (A)'!F46</f>
        <v>-1.006510123595177E-5</v>
      </c>
      <c r="G46" s="33">
        <f>+'MATRIZ (I)'!G46-'MATRIZ (A)'!G46</f>
        <v>-8.0932388448152418E-5</v>
      </c>
      <c r="H46" s="33">
        <f>+'MATRIZ (I)'!H46-'MATRIZ (A)'!H46</f>
        <v>-2.0580760071700016E-5</v>
      </c>
      <c r="I46" s="33">
        <f>+'MATRIZ (I)'!I46-'MATRIZ (A)'!I46</f>
        <v>-1.4788212768413089E-5</v>
      </c>
      <c r="J46" s="33">
        <f>+'MATRIZ (I)'!J46-'MATRIZ (A)'!J46</f>
        <v>-3.0231273429836335E-5</v>
      </c>
      <c r="K46" s="33">
        <f>+'MATRIZ (I)'!K46-'MATRIZ (A)'!K46</f>
        <v>-7.0894073695257205E-6</v>
      </c>
      <c r="L46" s="33">
        <f>+'MATRIZ (I)'!L46-'MATRIZ (A)'!L46</f>
        <v>-1.2740292536045907E-5</v>
      </c>
      <c r="M46" s="33">
        <f>+'MATRIZ (I)'!M46-'MATRIZ (A)'!M46</f>
        <v>-1.1426371594156333E-5</v>
      </c>
      <c r="N46" s="33">
        <f>+'MATRIZ (I)'!N46-'MATRIZ (A)'!N46</f>
        <v>-5.8043400938381528E-5</v>
      </c>
      <c r="O46" s="33">
        <f>+'MATRIZ (I)'!O46-'MATRIZ (A)'!O46</f>
        <v>-4.5288623582472237E-5</v>
      </c>
      <c r="P46" s="33">
        <f>+'MATRIZ (I)'!P46-'MATRIZ (A)'!P46</f>
        <v>-5.4032838639006981E-5</v>
      </c>
      <c r="Q46" s="33">
        <f>+'MATRIZ (I)'!Q46-'MATRIZ (A)'!Q46</f>
        <v>-1.0714116820572317E-5</v>
      </c>
      <c r="R46" s="33">
        <f>+'MATRIZ (I)'!R46-'MATRIZ (A)'!R46</f>
        <v>-6.9972576587486713E-5</v>
      </c>
      <c r="S46" s="33">
        <f>+'MATRIZ (I)'!S46-'MATRIZ (A)'!S46</f>
        <v>-2.9584654436149501E-5</v>
      </c>
      <c r="T46" s="33">
        <f>+'MATRIZ (I)'!T46-'MATRIZ (A)'!T46</f>
        <v>-1.0469282126607403E-5</v>
      </c>
      <c r="U46" s="33">
        <f>+'MATRIZ (I)'!U46-'MATRIZ (A)'!U46</f>
        <v>-5.4816203363810544E-5</v>
      </c>
      <c r="V46" s="33">
        <f>+'MATRIZ (I)'!V46-'MATRIZ (A)'!V46</f>
        <v>-1.4631943305991832E-5</v>
      </c>
      <c r="W46" s="33">
        <f>+'MATRIZ (I)'!W46-'MATRIZ (A)'!W46</f>
        <v>-6.1023205736613477E-5</v>
      </c>
      <c r="X46" s="33">
        <f>+'MATRIZ (I)'!X46-'MATRIZ (A)'!X46</f>
        <v>-8.737268534654391E-5</v>
      </c>
      <c r="Y46" s="33">
        <f>+'MATRIZ (I)'!Y46-'MATRIZ (A)'!Y46</f>
        <v>-1.5477044215173123E-5</v>
      </c>
      <c r="Z46" s="33">
        <f>+'MATRIZ (I)'!Z46-'MATRIZ (A)'!Z46</f>
        <v>-5.107176773645503E-5</v>
      </c>
      <c r="AA46" s="33">
        <f>+'MATRIZ (I)'!AA46-'MATRIZ (A)'!AA46</f>
        <v>-4.3145112160532097E-5</v>
      </c>
      <c r="AB46" s="33">
        <f>+'MATRIZ (I)'!AB46-'MATRIZ (A)'!AB46</f>
        <v>-1.0289929394067861E-4</v>
      </c>
      <c r="AC46" s="33">
        <f>+'MATRIZ (I)'!AC46-'MATRIZ (A)'!AC46</f>
        <v>-2.7777373594876773E-6</v>
      </c>
      <c r="AD46" s="33">
        <f>+'MATRIZ (I)'!AD46-'MATRIZ (A)'!AD46</f>
        <v>-1.810468764181935E-4</v>
      </c>
      <c r="AE46" s="33">
        <f>+'MATRIZ (I)'!AE46-'MATRIZ (A)'!AE46</f>
        <v>-2.0835619046183831E-4</v>
      </c>
      <c r="AF46" s="33">
        <f>+'MATRIZ (I)'!AF46-'MATRIZ (A)'!AF46</f>
        <v>-2.2827508089458761E-4</v>
      </c>
      <c r="AG46" s="33">
        <f>+'MATRIZ (I)'!AG46-'MATRIZ (A)'!AG46</f>
        <v>-4.9106130301435644E-5</v>
      </c>
      <c r="AH46" s="33">
        <f>+'MATRIZ (I)'!AH46-'MATRIZ (A)'!AH46</f>
        <v>-3.8269640559412184E-4</v>
      </c>
      <c r="AI46" s="33">
        <f>+'MATRIZ (I)'!AI46-'MATRIZ (A)'!AI46</f>
        <v>-1.3508706819398628E-4</v>
      </c>
      <c r="AJ46" s="33">
        <f>+'MATRIZ (I)'!AJ46-'MATRIZ (A)'!AJ46</f>
        <v>-9.175493086236951E-4</v>
      </c>
      <c r="AK46" s="33">
        <f>+'MATRIZ (I)'!AK46-'MATRIZ (A)'!AK46</f>
        <v>0.994930958457656</v>
      </c>
      <c r="AL46" s="33">
        <f>+'MATRIZ (I)'!AL46-'MATRIZ (A)'!AL46</f>
        <v>-9.0901831892617769E-5</v>
      </c>
      <c r="AM46" s="33">
        <f>+'MATRIZ (I)'!AM46-'MATRIZ (A)'!AM46</f>
        <v>-1.8727639868295384E-3</v>
      </c>
      <c r="AN46" s="33">
        <f>+'MATRIZ (I)'!AN46-'MATRIZ (A)'!AN46</f>
        <v>-4.0083584225365408E-4</v>
      </c>
      <c r="AO46" s="33">
        <f>+'MATRIZ (I)'!AO46-'MATRIZ (A)'!AO46</f>
        <v>-1.616968787119249E-3</v>
      </c>
      <c r="AP46" s="33">
        <f>+'MATRIZ (I)'!AP46-'MATRIZ (A)'!AP46</f>
        <v>-1.4072081450714694E-3</v>
      </c>
      <c r="AQ46" s="33">
        <f>+'MATRIZ (I)'!AQ46-'MATRIZ (A)'!AQ46</f>
        <v>-4.1634823807134849E-5</v>
      </c>
      <c r="AR46" s="33">
        <f>+'MATRIZ (I)'!AR46-'MATRIZ (A)'!AR46</f>
        <v>-4.762610089815346E-4</v>
      </c>
      <c r="AS46" s="33">
        <f>+'MATRIZ (I)'!AS46-'MATRIZ (A)'!AS46</f>
        <v>-2.9205197747529115E-5</v>
      </c>
      <c r="AT46" s="33">
        <f>+'MATRIZ (I)'!AT46-'MATRIZ (A)'!AT46</f>
        <v>-5.0876595460975807E-5</v>
      </c>
      <c r="AU46" s="33">
        <f>+'MATRIZ (I)'!AU46-'MATRIZ (A)'!AU46</f>
        <v>-1.114860725233971E-3</v>
      </c>
      <c r="AV46" s="33">
        <f>+'MATRIZ (I)'!AV46-'MATRIZ (A)'!AV46</f>
        <v>-9.0144580040704713E-4</v>
      </c>
      <c r="AW46" s="33">
        <f>+'MATRIZ (I)'!AW46-'MATRIZ (A)'!AW46</f>
        <v>-8.6600309356064627E-4</v>
      </c>
      <c r="AX46" s="33">
        <f>+'MATRIZ (I)'!AX46-'MATRIZ (A)'!AX46</f>
        <v>-2.7080473611534021E-4</v>
      </c>
      <c r="AY46" s="33">
        <f>+'MATRIZ (I)'!AY46-'MATRIZ (A)'!AY46</f>
        <v>-1.1504158195926691E-4</v>
      </c>
      <c r="AZ46" s="33">
        <f>+'MATRIZ (I)'!AZ46-'MATRIZ (A)'!AZ46</f>
        <v>-6.4903133005132487E-5</v>
      </c>
      <c r="BA46" s="33">
        <f>+'MATRIZ (I)'!BA46-'MATRIZ (A)'!BA46</f>
        <v>-1.5014160765386886E-4</v>
      </c>
      <c r="BB46" s="33">
        <f>+'MATRIZ (I)'!BB46-'MATRIZ (A)'!BB46</f>
        <v>-7.535207535328773E-5</v>
      </c>
      <c r="BC46" s="33">
        <f>+'MATRIZ (I)'!BC46-'MATRIZ (A)'!BC46</f>
        <v>-1.6794496895833715E-4</v>
      </c>
      <c r="BD46" s="33">
        <f>+'MATRIZ (I)'!BD46-'MATRIZ (A)'!BD46</f>
        <v>-1.1516129009618356E-4</v>
      </c>
      <c r="BE46" s="33">
        <f>+'MATRIZ (I)'!BE46-'MATRIZ (A)'!BE46</f>
        <v>-1.8716150141173896E-4</v>
      </c>
      <c r="BF46" s="33">
        <f>+'MATRIZ (I)'!BF46-'MATRIZ (A)'!BF46</f>
        <v>-2.8851449630934423E-4</v>
      </c>
      <c r="BG46" s="33">
        <f>+'MATRIZ (I)'!BG46-'MATRIZ (A)'!BG46</f>
        <v>-4.7924405748625852E-4</v>
      </c>
      <c r="BH46" s="33">
        <f>+'MATRIZ (I)'!BH46-'MATRIZ (A)'!BH46</f>
        <v>-1.5109560055457545E-3</v>
      </c>
      <c r="BI46" s="33">
        <f>+'MATRIZ (I)'!BI46-'MATRIZ (A)'!BI46</f>
        <v>-3.1556287718451461E-4</v>
      </c>
      <c r="BJ46" s="33">
        <f>+'MATRIZ (I)'!BJ46-'MATRIZ (A)'!BJ46</f>
        <v>-1.3288675255684104E-4</v>
      </c>
      <c r="BK46" s="33">
        <f>+'MATRIZ (I)'!BK46-'MATRIZ (A)'!BK46</f>
        <v>-2.8880393905895193E-4</v>
      </c>
      <c r="BL46" s="33">
        <f>+'MATRIZ (I)'!BL46-'MATRIZ (A)'!BL46</f>
        <v>-6.916920413159329E-5</v>
      </c>
      <c r="BM46" s="33">
        <f>+'MATRIZ (I)'!BM46-'MATRIZ (A)'!BM46</f>
        <v>-1.6844476484547947E-4</v>
      </c>
      <c r="BN46" s="33">
        <f>+'MATRIZ (I)'!BN46-'MATRIZ (A)'!BN46</f>
        <v>-8.7849511503012559E-5</v>
      </c>
      <c r="BO46" s="33">
        <f>+'MATRIZ (I)'!BO46-'MATRIZ (A)'!BO46</f>
        <v>-8.8869441840048848E-5</v>
      </c>
      <c r="BP46" s="33">
        <f>+'MATRIZ (I)'!BP46-'MATRIZ (A)'!BP46</f>
        <v>-8.098327395738009E-5</v>
      </c>
      <c r="BQ46" s="33">
        <f>+'MATRIZ (I)'!BQ46-'MATRIZ (A)'!BQ46</f>
        <v>-1.1770824978267872E-4</v>
      </c>
      <c r="BR46" s="33">
        <f>+'MATRIZ (I)'!BR46-'MATRIZ (A)'!BR46</f>
        <v>-9.6783765853036938E-5</v>
      </c>
      <c r="BS46" s="33">
        <f>+'MATRIZ (I)'!BS46-'MATRIZ (A)'!BS46</f>
        <v>-1.0807043470214392E-4</v>
      </c>
      <c r="BT46" s="33">
        <f>+'MATRIZ (I)'!BT46-'MATRIZ (A)'!BT46</f>
        <v>-1.1012344283603485E-4</v>
      </c>
      <c r="BU46" s="33">
        <f>+'MATRIZ (I)'!BU46-'MATRIZ (A)'!BU46</f>
        <v>-4.0704734872175619E-5</v>
      </c>
      <c r="BV46" s="33">
        <f>+'MATRIZ (I)'!BV46-'MATRIZ (A)'!BV46</f>
        <v>-1.2765438224238379E-4</v>
      </c>
      <c r="BW46" s="33">
        <f>+'MATRIZ (I)'!BW46-'MATRIZ (A)'!BW46</f>
        <v>-7.3297979479846595E-5</v>
      </c>
      <c r="BX46" s="33">
        <f>+'MATRIZ (I)'!BX46-'MATRIZ (A)'!BX46</f>
        <v>-2.4388185765636907E-4</v>
      </c>
      <c r="BY46" s="33">
        <f>+'MATRIZ (I)'!BY46-'MATRIZ (A)'!BY46</f>
        <v>-2.5310188673185801E-4</v>
      </c>
      <c r="BZ46" s="33">
        <f>+'MATRIZ (I)'!BZ46-'MATRIZ (A)'!BZ46</f>
        <v>-8.3287004254757981E-5</v>
      </c>
      <c r="CA46" s="33">
        <f>+'MATRIZ (I)'!CA46-'MATRIZ (A)'!CA46</f>
        <v>-5.5925993262393121E-5</v>
      </c>
      <c r="CB46" s="33">
        <f>+'MATRIZ (I)'!CB46-'MATRIZ (A)'!CB46</f>
        <v>-2.2063416857855138E-5</v>
      </c>
      <c r="CC46" s="33">
        <f>+'MATRIZ (I)'!CC46-'MATRIZ (A)'!CC46</f>
        <v>-3.6154760557893933E-5</v>
      </c>
      <c r="CD46" s="33">
        <f>+'MATRIZ (I)'!CD46-'MATRIZ (A)'!CD46</f>
        <v>-2.6598057106773881E-5</v>
      </c>
      <c r="CE46" s="33">
        <f>+'MATRIZ (I)'!CE46-'MATRIZ (A)'!CE46</f>
        <v>-3.1381390184417264E-5</v>
      </c>
      <c r="CF46" s="33">
        <f>+'MATRIZ (I)'!CF46-'MATRIZ (A)'!CF46</f>
        <v>-4.300038770402149E-5</v>
      </c>
      <c r="CG46" s="33">
        <f>+'MATRIZ (I)'!CG46-'MATRIZ (A)'!CG46</f>
        <v>-9.3071079582312071E-5</v>
      </c>
      <c r="CH46" s="33">
        <f>+'MATRIZ (I)'!CH46-'MATRIZ (A)'!CH46</f>
        <v>-7.2108967809986498E-5</v>
      </c>
      <c r="CI46" s="33">
        <f>+'MATRIZ (I)'!CI46-'MATRIZ (A)'!CI46</f>
        <v>-9.0230340911719761E-5</v>
      </c>
      <c r="CJ46" s="33">
        <f>+'MATRIZ (I)'!CJ46-'MATRIZ (A)'!CJ46</f>
        <v>-2.1490250574114723E-5</v>
      </c>
      <c r="CK46" s="33">
        <f>+'MATRIZ (I)'!CK46-'MATRIZ (A)'!CK46</f>
        <v>-8.0285836705514455E-6</v>
      </c>
      <c r="CL46" s="33">
        <f>+'MATRIZ (I)'!CL46-'MATRIZ (A)'!CL46</f>
        <v>-3.3868926346201774E-5</v>
      </c>
      <c r="CM46" s="33">
        <f>+'MATRIZ (I)'!CM46-'MATRIZ (A)'!CM46</f>
        <v>-1.3501380950371058E-4</v>
      </c>
      <c r="CN46" s="33">
        <f>+'MATRIZ (I)'!CN46-'MATRIZ (A)'!CN46</f>
        <v>-2.2647312990200017E-4</v>
      </c>
      <c r="CO46" s="33">
        <f>+'MATRIZ (I)'!CO46-'MATRIZ (A)'!CO46</f>
        <v>-4.9108329769171847E-5</v>
      </c>
      <c r="CP46" s="33">
        <f>+'MATRIZ (I)'!CP46-'MATRIZ (A)'!CP46</f>
        <v>-2.3827236870217628E-5</v>
      </c>
      <c r="CQ46" s="33">
        <f>+'MATRIZ (I)'!CQ46-'MATRIZ (A)'!CQ46</f>
        <v>-8.4092941428778921E-4</v>
      </c>
      <c r="CR46" s="33">
        <f>+'MATRIZ (I)'!CR46-'MATRIZ (A)'!CR46</f>
        <v>-1.5869053738115926E-3</v>
      </c>
      <c r="CS46" s="33">
        <f>+'MATRIZ (I)'!CS46-'MATRIZ (A)'!CS46</f>
        <v>-1.053280542288899E-4</v>
      </c>
      <c r="CT46" s="33">
        <f>+'MATRIZ (I)'!CT46-'MATRIZ (A)'!CT46</f>
        <v>-1.3807600286488221E-4</v>
      </c>
      <c r="CU46" s="33">
        <f>+'MATRIZ (I)'!CU46-'MATRIZ (A)'!CU46</f>
        <v>-3.4991719618991015E-5</v>
      </c>
      <c r="CV46" s="33">
        <f>+'MATRIZ (I)'!CV46-'MATRIZ (A)'!CV46</f>
        <v>-4.2020248082072247E-5</v>
      </c>
      <c r="CW46" s="33">
        <f>+'MATRIZ (I)'!CW46-'MATRIZ (A)'!CW46</f>
        <v>-1.1023932859073878E-4</v>
      </c>
      <c r="CX46" s="33">
        <f>+'MATRIZ (I)'!CX46-'MATRIZ (A)'!CX46</f>
        <v>-1.7300146568129723E-4</v>
      </c>
      <c r="CY46" s="33">
        <f>+'MATRIZ (I)'!CY46-'MATRIZ (A)'!CY46</f>
        <v>-7.4818459835024049E-5</v>
      </c>
      <c r="CZ46" s="33">
        <f>+'MATRIZ (I)'!CZ46-'MATRIZ (A)'!CZ46</f>
        <v>-8.6499025633958768E-5</v>
      </c>
      <c r="DA46" s="33">
        <f>+'MATRIZ (I)'!DA46-'MATRIZ (A)'!DA46</f>
        <v>-2.5857433398118761E-5</v>
      </c>
      <c r="DB46" s="33">
        <f>+'MATRIZ (I)'!DB46-'MATRIZ (A)'!DB46</f>
        <v>-4.8481264550292723E-5</v>
      </c>
      <c r="DC46" s="33">
        <f>+'MATRIZ (I)'!DC46-'MATRIZ (A)'!DC46</f>
        <v>-5.1766490576702009E-5</v>
      </c>
      <c r="DD46" s="33">
        <f>+'MATRIZ (I)'!DD46-'MATRIZ (A)'!DD46</f>
        <v>-4.836682866072207E-5</v>
      </c>
      <c r="DE46" s="33">
        <f>+'MATRIZ (I)'!DE46-'MATRIZ (A)'!DE46</f>
        <v>-6.7001594729468097E-5</v>
      </c>
      <c r="DF46" s="33">
        <f>+'MATRIZ (I)'!DF46-'MATRIZ (A)'!DF46</f>
        <v>-1.0610852267954317E-4</v>
      </c>
      <c r="DG46" s="33">
        <f>+'MATRIZ (I)'!DG46-'MATRIZ (A)'!DG46</f>
        <v>-5.7509758616497374E-5</v>
      </c>
      <c r="DH46" s="33">
        <f>+'MATRIZ (I)'!DH46-'MATRIZ (A)'!DH46</f>
        <v>-5.9525171612805994E-5</v>
      </c>
      <c r="DI46" s="33">
        <f>+'MATRIZ (I)'!DI46-'MATRIZ (A)'!DI46</f>
        <v>-3.7739603500459681E-5</v>
      </c>
      <c r="DJ46" s="33">
        <f>+'MATRIZ (I)'!DJ46-'MATRIZ (A)'!DJ46</f>
        <v>-5.3889573456155932E-5</v>
      </c>
      <c r="DK46" s="33">
        <f>+'MATRIZ (I)'!DK46-'MATRIZ (A)'!DK46</f>
        <v>-5.1062451079491135E-5</v>
      </c>
      <c r="DL46" s="33">
        <f>+'MATRIZ (I)'!DL46-'MATRIZ (A)'!DL46</f>
        <v>-6.5229828877225355E-5</v>
      </c>
      <c r="DM46" s="33">
        <f>+'MATRIZ (I)'!DM46-'MATRIZ (A)'!DM46</f>
        <v>-4.8357954132576026E-5</v>
      </c>
      <c r="DN46" s="33">
        <f>+'MATRIZ (I)'!DN46-'MATRIZ (A)'!DN46</f>
        <v>-3.7987786492891257E-6</v>
      </c>
      <c r="DO46" s="33">
        <f>+'MATRIZ (I)'!DO46-'MATRIZ (A)'!DO46</f>
        <v>-9.0503343389625014E-5</v>
      </c>
      <c r="DP46" s="33">
        <f>+'MATRIZ (I)'!DP46-'MATRIZ (A)'!DP46</f>
        <v>-3.0139139434871527E-5</v>
      </c>
      <c r="DQ46" s="33">
        <f>+'MATRIZ (I)'!DQ46-'MATRIZ (A)'!DQ46</f>
        <v>-2.8925675458865101E-5</v>
      </c>
      <c r="DR46" s="33">
        <f>+'MATRIZ (I)'!DR46-'MATRIZ (A)'!DR46</f>
        <v>-6.179321074444442E-5</v>
      </c>
      <c r="DS46" s="33">
        <f>+'MATRIZ (I)'!DS46-'MATRIZ (A)'!DS46</f>
        <v>-9.7835678244810901E-5</v>
      </c>
      <c r="DT46" s="33">
        <f>+'MATRIZ (I)'!DT46-'MATRIZ (A)'!DT46</f>
        <v>-1.2770775115823518E-4</v>
      </c>
      <c r="DU46" s="33">
        <f>+'MATRIZ (I)'!DU46-'MATRIZ (A)'!DU46</f>
        <v>-3.8626488978538106E-5</v>
      </c>
      <c r="DV46" s="33">
        <f>+'MATRIZ (I)'!DV46-'MATRIZ (A)'!DV46</f>
        <v>-8.4209728301905498E-5</v>
      </c>
      <c r="DW46" s="33">
        <f>+'MATRIZ (I)'!DW46-'MATRIZ (A)'!DW46</f>
        <v>-1.5502896534059393E-4</v>
      </c>
      <c r="DX46" s="33">
        <f>+'MATRIZ (I)'!DX46-'MATRIZ (A)'!DX46</f>
        <v>-1.0396401446843912E-4</v>
      </c>
      <c r="DY46" s="33">
        <f>+'MATRIZ (I)'!DY46-'MATRIZ (A)'!DY46</f>
        <v>-9.3143001916139352E-5</v>
      </c>
      <c r="DZ46" s="33">
        <f>+'MATRIZ (I)'!DZ46-'MATRIZ (A)'!DZ46</f>
        <v>-1.6392756306069574E-4</v>
      </c>
      <c r="EA46" s="33">
        <f>+'MATRIZ (I)'!EA46-'MATRIZ (A)'!EA46</f>
        <v>-1.4704247601333485E-4</v>
      </c>
      <c r="EB46" s="33">
        <f>+'MATRIZ (I)'!EB46-'MATRIZ (A)'!EB46</f>
        <v>-3.1810886725385694E-4</v>
      </c>
      <c r="EC46" s="33">
        <f>+'MATRIZ (I)'!EC46-'MATRIZ (A)'!EC46</f>
        <v>-1.582988937673455E-4</v>
      </c>
      <c r="ED46" s="33">
        <f>+'MATRIZ (I)'!ED46-'MATRIZ (A)'!ED46</f>
        <v>-1.6291262785636467E-4</v>
      </c>
      <c r="EE46" s="33">
        <f>+'MATRIZ (I)'!EE46-'MATRIZ (A)'!EE46</f>
        <v>-9.1239351570793187E-5</v>
      </c>
      <c r="EF46" s="33">
        <f>+'MATRIZ (I)'!EF46-'MATRIZ (A)'!EF46</f>
        <v>-5.118466024162872E-5</v>
      </c>
      <c r="EG46" s="33">
        <f>+'MATRIZ (I)'!EG46-'MATRIZ (A)'!EG46</f>
        <v>-1.49953799804741E-4</v>
      </c>
      <c r="EH46" s="33">
        <f>+'MATRIZ (I)'!EH46-'MATRIZ (A)'!EH46</f>
        <v>0</v>
      </c>
    </row>
    <row r="47" spans="1:138" s="7" customFormat="1" ht="21.95" customHeight="1" thickBot="1" x14ac:dyDescent="0.25">
      <c r="A47" s="137" t="s">
        <v>153</v>
      </c>
      <c r="B47" s="138" t="s">
        <v>154</v>
      </c>
      <c r="C47" s="33">
        <f>+'MATRIZ (I)'!C47-'MATRIZ (A)'!C47</f>
        <v>-4.1992535367953502E-5</v>
      </c>
      <c r="D47" s="33">
        <f>+'MATRIZ (I)'!D47-'MATRIZ (A)'!D47</f>
        <v>-2.630513320270067E-5</v>
      </c>
      <c r="E47" s="33">
        <f>+'MATRIZ (I)'!E47-'MATRIZ (A)'!E47</f>
        <v>-3.5017725882376227E-5</v>
      </c>
      <c r="F47" s="33">
        <f>+'MATRIZ (I)'!F47-'MATRIZ (A)'!F47</f>
        <v>-5.3589037277802852E-5</v>
      </c>
      <c r="G47" s="33">
        <f>+'MATRIZ (I)'!G47-'MATRIZ (A)'!G47</f>
        <v>-6.5464413188573859E-5</v>
      </c>
      <c r="H47" s="33">
        <f>+'MATRIZ (I)'!H47-'MATRIZ (A)'!H47</f>
        <v>-4.0605039738550668E-5</v>
      </c>
      <c r="I47" s="33">
        <f>+'MATRIZ (I)'!I47-'MATRIZ (A)'!I47</f>
        <v>-2.6802096705116505E-5</v>
      </c>
      <c r="J47" s="33">
        <f>+'MATRIZ (I)'!J47-'MATRIZ (A)'!J47</f>
        <v>-4.7482065002837765E-5</v>
      </c>
      <c r="K47" s="33">
        <f>+'MATRIZ (I)'!K47-'MATRIZ (A)'!K47</f>
        <v>-3.9736067122126745E-5</v>
      </c>
      <c r="L47" s="33">
        <f>+'MATRIZ (I)'!L47-'MATRIZ (A)'!L47</f>
        <v>-5.6768172048906286E-5</v>
      </c>
      <c r="M47" s="33">
        <f>+'MATRIZ (I)'!M47-'MATRIZ (A)'!M47</f>
        <v>-6.1423522759128911E-5</v>
      </c>
      <c r="N47" s="33">
        <f>+'MATRIZ (I)'!N47-'MATRIZ (A)'!N47</f>
        <v>-8.3494730775833994E-5</v>
      </c>
      <c r="O47" s="33">
        <f>+'MATRIZ (I)'!O47-'MATRIZ (A)'!O47</f>
        <v>-5.8619078826825122E-5</v>
      </c>
      <c r="P47" s="33">
        <f>+'MATRIZ (I)'!P47-'MATRIZ (A)'!P47</f>
        <v>-4.3563847499356178E-5</v>
      </c>
      <c r="Q47" s="33">
        <f>+'MATRIZ (I)'!Q47-'MATRIZ (A)'!Q47</f>
        <v>-4.0733196219129593E-5</v>
      </c>
      <c r="R47" s="33">
        <f>+'MATRIZ (I)'!R47-'MATRIZ (A)'!R47</f>
        <v>-5.4300386643400048E-5</v>
      </c>
      <c r="S47" s="33">
        <f>+'MATRIZ (I)'!S47-'MATRIZ (A)'!S47</f>
        <v>-1.0683007598849896E-4</v>
      </c>
      <c r="T47" s="33">
        <f>+'MATRIZ (I)'!T47-'MATRIZ (A)'!T47</f>
        <v>-3.2084719466725061E-5</v>
      </c>
      <c r="U47" s="33">
        <f>+'MATRIZ (I)'!U47-'MATRIZ (A)'!U47</f>
        <v>-3.0691867805862206E-5</v>
      </c>
      <c r="V47" s="33">
        <f>+'MATRIZ (I)'!V47-'MATRIZ (A)'!V47</f>
        <v>-3.5648411247537606E-5</v>
      </c>
      <c r="W47" s="33">
        <f>+'MATRIZ (I)'!W47-'MATRIZ (A)'!W47</f>
        <v>-5.393600807904721E-5</v>
      </c>
      <c r="X47" s="33">
        <f>+'MATRIZ (I)'!X47-'MATRIZ (A)'!X47</f>
        <v>-4.481190139898585E-5</v>
      </c>
      <c r="Y47" s="33">
        <f>+'MATRIZ (I)'!Y47-'MATRIZ (A)'!Y47</f>
        <v>-6.3723507190375554E-5</v>
      </c>
      <c r="Z47" s="33">
        <f>+'MATRIZ (I)'!Z47-'MATRIZ (A)'!Z47</f>
        <v>-5.9847241216922791E-5</v>
      </c>
      <c r="AA47" s="33">
        <f>+'MATRIZ (I)'!AA47-'MATRIZ (A)'!AA47</f>
        <v>-4.5327854461554857E-5</v>
      </c>
      <c r="AB47" s="33">
        <f>+'MATRIZ (I)'!AB47-'MATRIZ (A)'!AB47</f>
        <v>-4.4907516522576937E-5</v>
      </c>
      <c r="AC47" s="33">
        <f>+'MATRIZ (I)'!AC47-'MATRIZ (A)'!AC47</f>
        <v>-1.4433644087467938E-5</v>
      </c>
      <c r="AD47" s="33">
        <f>+'MATRIZ (I)'!AD47-'MATRIZ (A)'!AD47</f>
        <v>-1.3503619725178967E-3</v>
      </c>
      <c r="AE47" s="33">
        <f>+'MATRIZ (I)'!AE47-'MATRIZ (A)'!AE47</f>
        <v>-1.5409845987980909E-4</v>
      </c>
      <c r="AF47" s="33">
        <f>+'MATRIZ (I)'!AF47-'MATRIZ (A)'!AF47</f>
        <v>-1.0002166526963671E-4</v>
      </c>
      <c r="AG47" s="33">
        <f>+'MATRIZ (I)'!AG47-'MATRIZ (A)'!AG47</f>
        <v>-3.0792544068889593E-6</v>
      </c>
      <c r="AH47" s="33">
        <f>+'MATRIZ (I)'!AH47-'MATRIZ (A)'!AH47</f>
        <v>-5.4895132224587509E-5</v>
      </c>
      <c r="AI47" s="33">
        <f>+'MATRIZ (I)'!AI47-'MATRIZ (A)'!AI47</f>
        <v>-2.5499158425663125E-3</v>
      </c>
      <c r="AJ47" s="33">
        <f>+'MATRIZ (I)'!AJ47-'MATRIZ (A)'!AJ47</f>
        <v>-8.7108494863343631E-3</v>
      </c>
      <c r="AK47" s="33">
        <f>+'MATRIZ (I)'!AK47-'MATRIZ (A)'!AK47</f>
        <v>-2.1603309022379456E-3</v>
      </c>
      <c r="AL47" s="33">
        <f>+'MATRIZ (I)'!AL47-'MATRIZ (A)'!AL47</f>
        <v>0.94299326440634734</v>
      </c>
      <c r="AM47" s="33">
        <f>+'MATRIZ (I)'!AM47-'MATRIZ (A)'!AM47</f>
        <v>-1.1872132077943934E-3</v>
      </c>
      <c r="AN47" s="33">
        <f>+'MATRIZ (I)'!AN47-'MATRIZ (A)'!AN47</f>
        <v>-2.1859978960976243E-5</v>
      </c>
      <c r="AO47" s="33">
        <f>+'MATRIZ (I)'!AO47-'MATRIZ (A)'!AO47</f>
        <v>-8.2089694537645364E-3</v>
      </c>
      <c r="AP47" s="33">
        <f>+'MATRIZ (I)'!AP47-'MATRIZ (A)'!AP47</f>
        <v>-1.9128328675920309E-2</v>
      </c>
      <c r="AQ47" s="33">
        <f>+'MATRIZ (I)'!AQ47-'MATRIZ (A)'!AQ47</f>
        <v>-1.6084149769633673E-4</v>
      </c>
      <c r="AR47" s="33">
        <f>+'MATRIZ (I)'!AR47-'MATRIZ (A)'!AR47</f>
        <v>-6.3438405332026998E-3</v>
      </c>
      <c r="AS47" s="33">
        <f>+'MATRIZ (I)'!AS47-'MATRIZ (A)'!AS47</f>
        <v>-2.5888905575491712E-4</v>
      </c>
      <c r="AT47" s="33">
        <f>+'MATRIZ (I)'!AT47-'MATRIZ (A)'!AT47</f>
        <v>-2.4006200633063545E-5</v>
      </c>
      <c r="AU47" s="33">
        <f>+'MATRIZ (I)'!AU47-'MATRIZ (A)'!AU47</f>
        <v>-1.3954519954814063E-3</v>
      </c>
      <c r="AV47" s="33">
        <f>+'MATRIZ (I)'!AV47-'MATRIZ (A)'!AV47</f>
        <v>-7.118961632188941E-3</v>
      </c>
      <c r="AW47" s="33">
        <f>+'MATRIZ (I)'!AW47-'MATRIZ (A)'!AW47</f>
        <v>-2.6101957825168403E-4</v>
      </c>
      <c r="AX47" s="33">
        <f>+'MATRIZ (I)'!AX47-'MATRIZ (A)'!AX47</f>
        <v>-6.3418798519411924E-5</v>
      </c>
      <c r="AY47" s="33">
        <f>+'MATRIZ (I)'!AY47-'MATRIZ (A)'!AY47</f>
        <v>-4.6040131941116601E-5</v>
      </c>
      <c r="AZ47" s="33">
        <f>+'MATRIZ (I)'!AZ47-'MATRIZ (A)'!AZ47</f>
        <v>-5.3899286271426425E-5</v>
      </c>
      <c r="BA47" s="33">
        <f>+'MATRIZ (I)'!BA47-'MATRIZ (A)'!BA47</f>
        <v>-1.211968632627556E-4</v>
      </c>
      <c r="BB47" s="33">
        <f>+'MATRIZ (I)'!BB47-'MATRIZ (A)'!BB47</f>
        <v>-4.1469069178037937E-5</v>
      </c>
      <c r="BC47" s="33">
        <f>+'MATRIZ (I)'!BC47-'MATRIZ (A)'!BC47</f>
        <v>-8.7079689851018877E-5</v>
      </c>
      <c r="BD47" s="33">
        <f>+'MATRIZ (I)'!BD47-'MATRIZ (A)'!BD47</f>
        <v>-9.4844354984555845E-5</v>
      </c>
      <c r="BE47" s="33">
        <f>+'MATRIZ (I)'!BE47-'MATRIZ (A)'!BE47</f>
        <v>-8.152708220075775E-5</v>
      </c>
      <c r="BF47" s="33">
        <f>+'MATRIZ (I)'!BF47-'MATRIZ (A)'!BF47</f>
        <v>-1.0057041899491432E-4</v>
      </c>
      <c r="BG47" s="33">
        <f>+'MATRIZ (I)'!BG47-'MATRIZ (A)'!BG47</f>
        <v>-9.83673702515606E-5</v>
      </c>
      <c r="BH47" s="33">
        <f>+'MATRIZ (I)'!BH47-'MATRIZ (A)'!BH47</f>
        <v>-5.4012109515744519E-2</v>
      </c>
      <c r="BI47" s="33">
        <f>+'MATRIZ (I)'!BI47-'MATRIZ (A)'!BI47</f>
        <v>-3.2667718439077212E-4</v>
      </c>
      <c r="BJ47" s="33">
        <f>+'MATRIZ (I)'!BJ47-'MATRIZ (A)'!BJ47</f>
        <v>-2.2733150506313491E-3</v>
      </c>
      <c r="BK47" s="33">
        <f>+'MATRIZ (I)'!BK47-'MATRIZ (A)'!BK47</f>
        <v>-6.8593584763277472E-5</v>
      </c>
      <c r="BL47" s="33">
        <f>+'MATRIZ (I)'!BL47-'MATRIZ (A)'!BL47</f>
        <v>-7.1418907703084029E-5</v>
      </c>
      <c r="BM47" s="33">
        <f>+'MATRIZ (I)'!BM47-'MATRIZ (A)'!BM47</f>
        <v>-1.3298989376659903E-4</v>
      </c>
      <c r="BN47" s="33">
        <f>+'MATRIZ (I)'!BN47-'MATRIZ (A)'!BN47</f>
        <v>-9.0933503020666859E-5</v>
      </c>
      <c r="BO47" s="33">
        <f>+'MATRIZ (I)'!BO47-'MATRIZ (A)'!BO47</f>
        <v>-6.1460741247012431E-5</v>
      </c>
      <c r="BP47" s="33">
        <f>+'MATRIZ (I)'!BP47-'MATRIZ (A)'!BP47</f>
        <v>-1.0686652383825536E-4</v>
      </c>
      <c r="BQ47" s="33">
        <f>+'MATRIZ (I)'!BQ47-'MATRIZ (A)'!BQ47</f>
        <v>-6.3187034073823858E-5</v>
      </c>
      <c r="BR47" s="33">
        <f>+'MATRIZ (I)'!BR47-'MATRIZ (A)'!BR47</f>
        <v>-7.5062228079922184E-5</v>
      </c>
      <c r="BS47" s="33">
        <f>+'MATRIZ (I)'!BS47-'MATRIZ (A)'!BS47</f>
        <v>-5.6775688975236269E-5</v>
      </c>
      <c r="BT47" s="33">
        <f>+'MATRIZ (I)'!BT47-'MATRIZ (A)'!BT47</f>
        <v>-9.5833757707172195E-5</v>
      </c>
      <c r="BU47" s="33">
        <f>+'MATRIZ (I)'!BU47-'MATRIZ (A)'!BU47</f>
        <v>-4.2452044141077633E-5</v>
      </c>
      <c r="BV47" s="33">
        <f>+'MATRIZ (I)'!BV47-'MATRIZ (A)'!BV47</f>
        <v>-4.7634436677415885E-5</v>
      </c>
      <c r="BW47" s="33">
        <f>+'MATRIZ (I)'!BW47-'MATRIZ (A)'!BW47</f>
        <v>-5.3141616250921689E-5</v>
      </c>
      <c r="BX47" s="33">
        <f>+'MATRIZ (I)'!BX47-'MATRIZ (A)'!BX47</f>
        <v>-8.9171610420733427E-6</v>
      </c>
      <c r="BY47" s="33">
        <f>+'MATRIZ (I)'!BY47-'MATRIZ (A)'!BY47</f>
        <v>-1.8286885146166626E-5</v>
      </c>
      <c r="BZ47" s="33">
        <f>+'MATRIZ (I)'!BZ47-'MATRIZ (A)'!BZ47</f>
        <v>-4.3599931024424528E-5</v>
      </c>
      <c r="CA47" s="33">
        <f>+'MATRIZ (I)'!CA47-'MATRIZ (A)'!CA47</f>
        <v>-6.5666219269717771E-5</v>
      </c>
      <c r="CB47" s="33">
        <f>+'MATRIZ (I)'!CB47-'MATRIZ (A)'!CB47</f>
        <v>-5.7569524894393558E-5</v>
      </c>
      <c r="CC47" s="33">
        <f>+'MATRIZ (I)'!CC47-'MATRIZ (A)'!CC47</f>
        <v>-6.1474849866683756E-5</v>
      </c>
      <c r="CD47" s="33">
        <f>+'MATRIZ (I)'!CD47-'MATRIZ (A)'!CD47</f>
        <v>-5.9942948666238999E-5</v>
      </c>
      <c r="CE47" s="33">
        <f>+'MATRIZ (I)'!CE47-'MATRIZ (A)'!CE47</f>
        <v>-5.6210566973571816E-5</v>
      </c>
      <c r="CF47" s="33">
        <f>+'MATRIZ (I)'!CF47-'MATRIZ (A)'!CF47</f>
        <v>-8.2735475532697542E-5</v>
      </c>
      <c r="CG47" s="33">
        <f>+'MATRIZ (I)'!CG47-'MATRIZ (A)'!CG47</f>
        <v>-1.4678448950410631E-4</v>
      </c>
      <c r="CH47" s="33">
        <f>+'MATRIZ (I)'!CH47-'MATRIZ (A)'!CH47</f>
        <v>-3.8788605241012041E-5</v>
      </c>
      <c r="CI47" s="33">
        <f>+'MATRIZ (I)'!CI47-'MATRIZ (A)'!CI47</f>
        <v>-2.6988806789158372E-5</v>
      </c>
      <c r="CJ47" s="33">
        <f>+'MATRIZ (I)'!CJ47-'MATRIZ (A)'!CJ47</f>
        <v>-3.272068402673384E-5</v>
      </c>
      <c r="CK47" s="33">
        <f>+'MATRIZ (I)'!CK47-'MATRIZ (A)'!CK47</f>
        <v>-2.5688888963306621E-5</v>
      </c>
      <c r="CL47" s="33">
        <f>+'MATRIZ (I)'!CL47-'MATRIZ (A)'!CL47</f>
        <v>-5.1759861826801978E-5</v>
      </c>
      <c r="CM47" s="33">
        <f>+'MATRIZ (I)'!CM47-'MATRIZ (A)'!CM47</f>
        <v>-4.0055328290269998E-5</v>
      </c>
      <c r="CN47" s="33">
        <f>+'MATRIZ (I)'!CN47-'MATRIZ (A)'!CN47</f>
        <v>-4.0163917462851135E-5</v>
      </c>
      <c r="CO47" s="33">
        <f>+'MATRIZ (I)'!CO47-'MATRIZ (A)'!CO47</f>
        <v>-3.4151917714619126E-5</v>
      </c>
      <c r="CP47" s="33">
        <f>+'MATRIZ (I)'!CP47-'MATRIZ (A)'!CP47</f>
        <v>-1.2287393586921771E-5</v>
      </c>
      <c r="CQ47" s="33">
        <f>+'MATRIZ (I)'!CQ47-'MATRIZ (A)'!CQ47</f>
        <v>-1.0263907743141785E-2</v>
      </c>
      <c r="CR47" s="33">
        <f>+'MATRIZ (I)'!CR47-'MATRIZ (A)'!CR47</f>
        <v>-2.2481373373227101E-2</v>
      </c>
      <c r="CS47" s="33">
        <f>+'MATRIZ (I)'!CS47-'MATRIZ (A)'!CS47</f>
        <v>-3.8746984662029241E-4</v>
      </c>
      <c r="CT47" s="33">
        <f>+'MATRIZ (I)'!CT47-'MATRIZ (A)'!CT47</f>
        <v>-1.0795282229032499E-5</v>
      </c>
      <c r="CU47" s="33">
        <f>+'MATRIZ (I)'!CU47-'MATRIZ (A)'!CU47</f>
        <v>-1.9554163445730155E-5</v>
      </c>
      <c r="CV47" s="33">
        <f>+'MATRIZ (I)'!CV47-'MATRIZ (A)'!CV47</f>
        <v>-1.1647269901989639E-6</v>
      </c>
      <c r="CW47" s="33">
        <f>+'MATRIZ (I)'!CW47-'MATRIZ (A)'!CW47</f>
        <v>-1.6945282040396192E-6</v>
      </c>
      <c r="CX47" s="33">
        <f>+'MATRIZ (I)'!CX47-'MATRIZ (A)'!CX47</f>
        <v>-2.0439944091005045E-6</v>
      </c>
      <c r="CY47" s="33">
        <f>+'MATRIZ (I)'!CY47-'MATRIZ (A)'!CY47</f>
        <v>-2.2405206196897113E-6</v>
      </c>
      <c r="CZ47" s="33">
        <f>+'MATRIZ (I)'!CZ47-'MATRIZ (A)'!CZ47</f>
        <v>-3.8462479797341499E-6</v>
      </c>
      <c r="DA47" s="33">
        <f>+'MATRIZ (I)'!DA47-'MATRIZ (A)'!DA47</f>
        <v>-7.4282328494370719E-6</v>
      </c>
      <c r="DB47" s="33">
        <f>+'MATRIZ (I)'!DB47-'MATRIZ (A)'!DB47</f>
        <v>-1.594806823550108E-4</v>
      </c>
      <c r="DC47" s="33">
        <f>+'MATRIZ (I)'!DC47-'MATRIZ (A)'!DC47</f>
        <v>-4.4296861966452605E-5</v>
      </c>
      <c r="DD47" s="33">
        <f>+'MATRIZ (I)'!DD47-'MATRIZ (A)'!DD47</f>
        <v>-1.1067700749704732E-5</v>
      </c>
      <c r="DE47" s="33">
        <f>+'MATRIZ (I)'!DE47-'MATRIZ (A)'!DE47</f>
        <v>-3.1965582082597146E-5</v>
      </c>
      <c r="DF47" s="33">
        <f>+'MATRIZ (I)'!DF47-'MATRIZ (A)'!DF47</f>
        <v>-1.4877861113053045E-4</v>
      </c>
      <c r="DG47" s="33">
        <f>+'MATRIZ (I)'!DG47-'MATRIZ (A)'!DG47</f>
        <v>-4.8663583510382216E-5</v>
      </c>
      <c r="DH47" s="33">
        <f>+'MATRIZ (I)'!DH47-'MATRIZ (A)'!DH47</f>
        <v>-2.4018728877429901E-5</v>
      </c>
      <c r="DI47" s="33">
        <f>+'MATRIZ (I)'!DI47-'MATRIZ (A)'!DI47</f>
        <v>-4.887428296230532E-5</v>
      </c>
      <c r="DJ47" s="33">
        <f>+'MATRIZ (I)'!DJ47-'MATRIZ (A)'!DJ47</f>
        <v>-1.6981046360903281E-5</v>
      </c>
      <c r="DK47" s="33">
        <f>+'MATRIZ (I)'!DK47-'MATRIZ (A)'!DK47</f>
        <v>-1.6127205406954005E-5</v>
      </c>
      <c r="DL47" s="33">
        <f>+'MATRIZ (I)'!DL47-'MATRIZ (A)'!DL47</f>
        <v>-1.8389948819265858E-5</v>
      </c>
      <c r="DM47" s="33">
        <f>+'MATRIZ (I)'!DM47-'MATRIZ (A)'!DM47</f>
        <v>-1.1698836544504267E-5</v>
      </c>
      <c r="DN47" s="33">
        <f>+'MATRIZ (I)'!DN47-'MATRIZ (A)'!DN47</f>
        <v>-8.4207052129016867E-7</v>
      </c>
      <c r="DO47" s="33">
        <f>+'MATRIZ (I)'!DO47-'MATRIZ (A)'!DO47</f>
        <v>-3.2715668702061254E-5</v>
      </c>
      <c r="DP47" s="33">
        <f>+'MATRIZ (I)'!DP47-'MATRIZ (A)'!DP47</f>
        <v>-1.1543844166237422E-5</v>
      </c>
      <c r="DQ47" s="33">
        <f>+'MATRIZ (I)'!DQ47-'MATRIZ (A)'!DQ47</f>
        <v>-1.0129929466278875E-4</v>
      </c>
      <c r="DR47" s="33">
        <f>+'MATRIZ (I)'!DR47-'MATRIZ (A)'!DR47</f>
        <v>-1.1498322797909444E-5</v>
      </c>
      <c r="DS47" s="33">
        <f>+'MATRIZ (I)'!DS47-'MATRIZ (A)'!DS47</f>
        <v>-1.1350084974320722E-4</v>
      </c>
      <c r="DT47" s="33">
        <f>+'MATRIZ (I)'!DT47-'MATRIZ (A)'!DT47</f>
        <v>-4.0139893893324189E-4</v>
      </c>
      <c r="DU47" s="33">
        <f>+'MATRIZ (I)'!DU47-'MATRIZ (A)'!DU47</f>
        <v>-4.5288093776168021E-5</v>
      </c>
      <c r="DV47" s="33">
        <f>+'MATRIZ (I)'!DV47-'MATRIZ (A)'!DV47</f>
        <v>-3.6239098376606853E-4</v>
      </c>
      <c r="DW47" s="33">
        <f>+'MATRIZ (I)'!DW47-'MATRIZ (A)'!DW47</f>
        <v>-1.5952717928606805E-4</v>
      </c>
      <c r="DX47" s="33">
        <f>+'MATRIZ (I)'!DX47-'MATRIZ (A)'!DX47</f>
        <v>-3.1967065492735137E-5</v>
      </c>
      <c r="DY47" s="33">
        <f>+'MATRIZ (I)'!DY47-'MATRIZ (A)'!DY47</f>
        <v>-6.4999006039680273E-6</v>
      </c>
      <c r="DZ47" s="33">
        <f>+'MATRIZ (I)'!DZ47-'MATRIZ (A)'!DZ47</f>
        <v>-1.1990608131250895E-3</v>
      </c>
      <c r="EA47" s="33">
        <f>+'MATRIZ (I)'!EA47-'MATRIZ (A)'!EA47</f>
        <v>-6.3971775023683613E-4</v>
      </c>
      <c r="EB47" s="33">
        <f>+'MATRIZ (I)'!EB47-'MATRIZ (A)'!EB47</f>
        <v>-1.978489826954772E-3</v>
      </c>
      <c r="EC47" s="33">
        <f>+'MATRIZ (I)'!EC47-'MATRIZ (A)'!EC47</f>
        <v>-1.7480403792293793E-5</v>
      </c>
      <c r="ED47" s="33">
        <f>+'MATRIZ (I)'!ED47-'MATRIZ (A)'!ED47</f>
        <v>-4.4840362427851278E-5</v>
      </c>
      <c r="EE47" s="33">
        <f>+'MATRIZ (I)'!EE47-'MATRIZ (A)'!EE47</f>
        <v>-2.4637718795841629E-4</v>
      </c>
      <c r="EF47" s="33">
        <f>+'MATRIZ (I)'!EF47-'MATRIZ (A)'!EF47</f>
        <v>-1.3141875041668421E-5</v>
      </c>
      <c r="EG47" s="33">
        <f>+'MATRIZ (I)'!EG47-'MATRIZ (A)'!EG47</f>
        <v>-2.1775147282500199E-5</v>
      </c>
      <c r="EH47" s="33">
        <f>+'MATRIZ (I)'!EH47-'MATRIZ (A)'!EH47</f>
        <v>0</v>
      </c>
    </row>
    <row r="48" spans="1:138" s="7" customFormat="1" ht="21.95" customHeight="1" thickBot="1" x14ac:dyDescent="0.25">
      <c r="A48" s="137" t="s">
        <v>155</v>
      </c>
      <c r="B48" s="138" t="s">
        <v>156</v>
      </c>
      <c r="C48" s="33">
        <f>+'MATRIZ (I)'!C48-'MATRIZ (A)'!C48</f>
        <v>-1.5428206785628965E-4</v>
      </c>
      <c r="D48" s="33">
        <f>+'MATRIZ (I)'!D48-'MATRIZ (A)'!D48</f>
        <v>-9.9805972662850786E-5</v>
      </c>
      <c r="E48" s="33">
        <f>+'MATRIZ (I)'!E48-'MATRIZ (A)'!E48</f>
        <v>-1.1608214724776794E-4</v>
      </c>
      <c r="F48" s="33">
        <f>+'MATRIZ (I)'!F48-'MATRIZ (A)'!F48</f>
        <v>-2.5512566190223889E-4</v>
      </c>
      <c r="G48" s="33">
        <f>+'MATRIZ (I)'!G48-'MATRIZ (A)'!G48</f>
        <v>-1.7739843902869144E-4</v>
      </c>
      <c r="H48" s="33">
        <f>+'MATRIZ (I)'!H48-'MATRIZ (A)'!H48</f>
        <v>-1.4176288844317125E-4</v>
      </c>
      <c r="I48" s="33">
        <f>+'MATRIZ (I)'!I48-'MATRIZ (A)'!I48</f>
        <v>-6.3447379511719039E-5</v>
      </c>
      <c r="J48" s="33">
        <f>+'MATRIZ (I)'!J48-'MATRIZ (A)'!J48</f>
        <v>-1.6884024879093383E-4</v>
      </c>
      <c r="K48" s="33">
        <f>+'MATRIZ (I)'!K48-'MATRIZ (A)'!K48</f>
        <v>-1.188520498578577E-4</v>
      </c>
      <c r="L48" s="33">
        <f>+'MATRIZ (I)'!L48-'MATRIZ (A)'!L48</f>
        <v>-1.3440743647698337E-4</v>
      </c>
      <c r="M48" s="33">
        <f>+'MATRIZ (I)'!M48-'MATRIZ (A)'!M48</f>
        <v>-3.7456136089099171E-4</v>
      </c>
      <c r="N48" s="33">
        <f>+'MATRIZ (I)'!N48-'MATRIZ (A)'!N48</f>
        <v>-2.3587334106761189E-4</v>
      </c>
      <c r="O48" s="33">
        <f>+'MATRIZ (I)'!O48-'MATRIZ (A)'!O48</f>
        <v>-1.6978112652395462E-4</v>
      </c>
      <c r="P48" s="33">
        <f>+'MATRIZ (I)'!P48-'MATRIZ (A)'!P48</f>
        <v>-1.9748476989083923E-4</v>
      </c>
      <c r="Q48" s="33">
        <f>+'MATRIZ (I)'!Q48-'MATRIZ (A)'!Q48</f>
        <v>-9.2642121229388519E-5</v>
      </c>
      <c r="R48" s="33">
        <f>+'MATRIZ (I)'!R48-'MATRIZ (A)'!R48</f>
        <v>-2.1923802883623661E-4</v>
      </c>
      <c r="S48" s="33">
        <f>+'MATRIZ (I)'!S48-'MATRIZ (A)'!S48</f>
        <v>-2.0913975780708044E-4</v>
      </c>
      <c r="T48" s="33">
        <f>+'MATRIZ (I)'!T48-'MATRIZ (A)'!T48</f>
        <v>-1.4222653090700013E-4</v>
      </c>
      <c r="U48" s="33">
        <f>+'MATRIZ (I)'!U48-'MATRIZ (A)'!U48</f>
        <v>-1.0284140316770758E-4</v>
      </c>
      <c r="V48" s="33">
        <f>+'MATRIZ (I)'!V48-'MATRIZ (A)'!V48</f>
        <v>-1.9210885635618092E-4</v>
      </c>
      <c r="W48" s="33">
        <f>+'MATRIZ (I)'!W48-'MATRIZ (A)'!W48</f>
        <v>-2.2899843736570399E-4</v>
      </c>
      <c r="X48" s="33">
        <f>+'MATRIZ (I)'!X48-'MATRIZ (A)'!X48</f>
        <v>-1.9070174236752464E-2</v>
      </c>
      <c r="Y48" s="33">
        <f>+'MATRIZ (I)'!Y48-'MATRIZ (A)'!Y48</f>
        <v>-8.6962246451335309E-2</v>
      </c>
      <c r="Z48" s="33">
        <f>+'MATRIZ (I)'!Z48-'MATRIZ (A)'!Z48</f>
        <v>-7.9826799094139408E-2</v>
      </c>
      <c r="AA48" s="33">
        <f>+'MATRIZ (I)'!AA48-'MATRIZ (A)'!AA48</f>
        <v>-2.3543049260877497E-2</v>
      </c>
      <c r="AB48" s="33">
        <f>+'MATRIZ (I)'!AB48-'MATRIZ (A)'!AB48</f>
        <v>-2.0099401401756098E-4</v>
      </c>
      <c r="AC48" s="33">
        <f>+'MATRIZ (I)'!AC48-'MATRIZ (A)'!AC48</f>
        <v>-4.0097969410003638E-5</v>
      </c>
      <c r="AD48" s="33">
        <f>+'MATRIZ (I)'!AD48-'MATRIZ (A)'!AD48</f>
        <v>-2.7990080753989618E-3</v>
      </c>
      <c r="AE48" s="33">
        <f>+'MATRIZ (I)'!AE48-'MATRIZ (A)'!AE48</f>
        <v>-7.467669091188836E-2</v>
      </c>
      <c r="AF48" s="33">
        <f>+'MATRIZ (I)'!AF48-'MATRIZ (A)'!AF48</f>
        <v>-2.1084213000916263E-4</v>
      </c>
      <c r="AG48" s="33">
        <f>+'MATRIZ (I)'!AG48-'MATRIZ (A)'!AG48</f>
        <v>-1.3469825778804533E-5</v>
      </c>
      <c r="AH48" s="33">
        <f>+'MATRIZ (I)'!AH48-'MATRIZ (A)'!AH48</f>
        <v>-2.3941919997837717E-4</v>
      </c>
      <c r="AI48" s="33">
        <f>+'MATRIZ (I)'!AI48-'MATRIZ (A)'!AI48</f>
        <v>-2.491177285313693E-3</v>
      </c>
      <c r="AJ48" s="33">
        <f>+'MATRIZ (I)'!AJ48-'MATRIZ (A)'!AJ48</f>
        <v>-3.4750788896764195E-4</v>
      </c>
      <c r="AK48" s="33">
        <f>+'MATRIZ (I)'!AK48-'MATRIZ (A)'!AK48</f>
        <v>-3.4398532588037774E-4</v>
      </c>
      <c r="AL48" s="33">
        <f>+'MATRIZ (I)'!AL48-'MATRIZ (A)'!AL48</f>
        <v>-2.2972245474193277E-4</v>
      </c>
      <c r="AM48" s="33">
        <f>+'MATRIZ (I)'!AM48-'MATRIZ (A)'!AM48</f>
        <v>0.97290847031928518</v>
      </c>
      <c r="AN48" s="33">
        <f>+'MATRIZ (I)'!AN48-'MATRIZ (A)'!AN48</f>
        <v>-6.4051090899779119E-5</v>
      </c>
      <c r="AO48" s="33">
        <f>+'MATRIZ (I)'!AO48-'MATRIZ (A)'!AO48</f>
        <v>-2.8889638078240343E-3</v>
      </c>
      <c r="AP48" s="33">
        <f>+'MATRIZ (I)'!AP48-'MATRIZ (A)'!AP48</f>
        <v>-1.1920246468947411E-2</v>
      </c>
      <c r="AQ48" s="33">
        <f>+'MATRIZ (I)'!AQ48-'MATRIZ (A)'!AQ48</f>
        <v>-1.4773869124268992E-4</v>
      </c>
      <c r="AR48" s="33">
        <f>+'MATRIZ (I)'!AR48-'MATRIZ (A)'!AR48</f>
        <v>-5.5735087923265356E-3</v>
      </c>
      <c r="AS48" s="33">
        <f>+'MATRIZ (I)'!AS48-'MATRIZ (A)'!AS48</f>
        <v>-3.0712723079242776E-5</v>
      </c>
      <c r="AT48" s="33">
        <f>+'MATRIZ (I)'!AT48-'MATRIZ (A)'!AT48</f>
        <v>-8.3664464948509805E-5</v>
      </c>
      <c r="AU48" s="33">
        <f>+'MATRIZ (I)'!AU48-'MATRIZ (A)'!AU48</f>
        <v>-4.4913235349369291E-3</v>
      </c>
      <c r="AV48" s="33">
        <f>+'MATRIZ (I)'!AV48-'MATRIZ (A)'!AV48</f>
        <v>-4.7373611641229772E-3</v>
      </c>
      <c r="AW48" s="33">
        <f>+'MATRIZ (I)'!AW48-'MATRIZ (A)'!AW48</f>
        <v>-1.2814313682483688E-3</v>
      </c>
      <c r="AX48" s="33">
        <f>+'MATRIZ (I)'!AX48-'MATRIZ (A)'!AX48</f>
        <v>-3.320793950418149E-4</v>
      </c>
      <c r="AY48" s="33">
        <f>+'MATRIZ (I)'!AY48-'MATRIZ (A)'!AY48</f>
        <v>-1.1278238526259992E-4</v>
      </c>
      <c r="AZ48" s="33">
        <f>+'MATRIZ (I)'!AZ48-'MATRIZ (A)'!AZ48</f>
        <v>-1.6840072554854036E-4</v>
      </c>
      <c r="BA48" s="33">
        <f>+'MATRIZ (I)'!BA48-'MATRIZ (A)'!BA48</f>
        <v>-2.1514680220575301E-4</v>
      </c>
      <c r="BB48" s="33">
        <f>+'MATRIZ (I)'!BB48-'MATRIZ (A)'!BB48</f>
        <v>-1.8263524839353805E-4</v>
      </c>
      <c r="BC48" s="33">
        <f>+'MATRIZ (I)'!BC48-'MATRIZ (A)'!BC48</f>
        <v>-2.9663788630645275E-4</v>
      </c>
      <c r="BD48" s="33">
        <f>+'MATRIZ (I)'!BD48-'MATRIZ (A)'!BD48</f>
        <v>-1.7019515962237193E-4</v>
      </c>
      <c r="BE48" s="33">
        <f>+'MATRIZ (I)'!BE48-'MATRIZ (A)'!BE48</f>
        <v>-2.6376087295566667E-4</v>
      </c>
      <c r="BF48" s="33">
        <f>+'MATRIZ (I)'!BF48-'MATRIZ (A)'!BF48</f>
        <v>-1.8684839778344096E-4</v>
      </c>
      <c r="BG48" s="33">
        <f>+'MATRIZ (I)'!BG48-'MATRIZ (A)'!BG48</f>
        <v>-2.2773770023911254E-4</v>
      </c>
      <c r="BH48" s="33">
        <f>+'MATRIZ (I)'!BH48-'MATRIZ (A)'!BH48</f>
        <v>-3.5219998359205289E-4</v>
      </c>
      <c r="BI48" s="33">
        <f>+'MATRIZ (I)'!BI48-'MATRIZ (A)'!BI48</f>
        <v>-7.7193371104848976E-4</v>
      </c>
      <c r="BJ48" s="33">
        <f>+'MATRIZ (I)'!BJ48-'MATRIZ (A)'!BJ48</f>
        <v>-2.1119977967675355E-4</v>
      </c>
      <c r="BK48" s="33">
        <f>+'MATRIZ (I)'!BK48-'MATRIZ (A)'!BK48</f>
        <v>-3.208117319286923E-4</v>
      </c>
      <c r="BL48" s="33">
        <f>+'MATRIZ (I)'!BL48-'MATRIZ (A)'!BL48</f>
        <v>-2.1316131218557279E-4</v>
      </c>
      <c r="BM48" s="33">
        <f>+'MATRIZ (I)'!BM48-'MATRIZ (A)'!BM48</f>
        <v>-2.342341155577394E-4</v>
      </c>
      <c r="BN48" s="33">
        <f>+'MATRIZ (I)'!BN48-'MATRIZ (A)'!BN48</f>
        <v>-2.6517362890438571E-4</v>
      </c>
      <c r="BO48" s="33">
        <f>+'MATRIZ (I)'!BO48-'MATRIZ (A)'!BO48</f>
        <v>-2.13713706019066E-4</v>
      </c>
      <c r="BP48" s="33">
        <f>+'MATRIZ (I)'!BP48-'MATRIZ (A)'!BP48</f>
        <v>-3.7610939347956096E-4</v>
      </c>
      <c r="BQ48" s="33">
        <f>+'MATRIZ (I)'!BQ48-'MATRIZ (A)'!BQ48</f>
        <v>-1.5972726546296693E-4</v>
      </c>
      <c r="BR48" s="33">
        <f>+'MATRIZ (I)'!BR48-'MATRIZ (A)'!BR48</f>
        <v>-2.2483474028589293E-4</v>
      </c>
      <c r="BS48" s="33">
        <f>+'MATRIZ (I)'!BS48-'MATRIZ (A)'!BS48</f>
        <v>-2.3485681070958698E-4</v>
      </c>
      <c r="BT48" s="33">
        <f>+'MATRIZ (I)'!BT48-'MATRIZ (A)'!BT48</f>
        <v>-2.0018582148294308E-4</v>
      </c>
      <c r="BU48" s="33">
        <f>+'MATRIZ (I)'!BU48-'MATRIZ (A)'!BU48</f>
        <v>-1.3488406878437955E-4</v>
      </c>
      <c r="BV48" s="33">
        <f>+'MATRIZ (I)'!BV48-'MATRIZ (A)'!BV48</f>
        <v>-1.2173630228505665E-4</v>
      </c>
      <c r="BW48" s="33">
        <f>+'MATRIZ (I)'!BW48-'MATRIZ (A)'!BW48</f>
        <v>-1.9304549730078197E-4</v>
      </c>
      <c r="BX48" s="33">
        <f>+'MATRIZ (I)'!BX48-'MATRIZ (A)'!BX48</f>
        <v>-3.4699092100746166E-5</v>
      </c>
      <c r="BY48" s="33">
        <f>+'MATRIZ (I)'!BY48-'MATRIZ (A)'!BY48</f>
        <v>-4.1080550202225028E-5</v>
      </c>
      <c r="BZ48" s="33">
        <f>+'MATRIZ (I)'!BZ48-'MATRIZ (A)'!BZ48</f>
        <v>-1.4929257540176983E-4</v>
      </c>
      <c r="CA48" s="33">
        <f>+'MATRIZ (I)'!CA48-'MATRIZ (A)'!CA48</f>
        <v>-3.1653528897287851E-4</v>
      </c>
      <c r="CB48" s="33">
        <f>+'MATRIZ (I)'!CB48-'MATRIZ (A)'!CB48</f>
        <v>-1.6262624115320038E-4</v>
      </c>
      <c r="CC48" s="33">
        <f>+'MATRIZ (I)'!CC48-'MATRIZ (A)'!CC48</f>
        <v>-1.7572556094505817E-4</v>
      </c>
      <c r="CD48" s="33">
        <f>+'MATRIZ (I)'!CD48-'MATRIZ (A)'!CD48</f>
        <v>-2.1895239056036249E-4</v>
      </c>
      <c r="CE48" s="33">
        <f>+'MATRIZ (I)'!CE48-'MATRIZ (A)'!CE48</f>
        <v>-1.9610835843398663E-4</v>
      </c>
      <c r="CF48" s="33">
        <f>+'MATRIZ (I)'!CF48-'MATRIZ (A)'!CF48</f>
        <v>-2.3264031725462393E-4</v>
      </c>
      <c r="CG48" s="33">
        <f>+'MATRIZ (I)'!CG48-'MATRIZ (A)'!CG48</f>
        <v>-9.0572690712457349E-5</v>
      </c>
      <c r="CH48" s="33">
        <f>+'MATRIZ (I)'!CH48-'MATRIZ (A)'!CH48</f>
        <v>-1.1610665218855246E-4</v>
      </c>
      <c r="CI48" s="33">
        <f>+'MATRIZ (I)'!CI48-'MATRIZ (A)'!CI48</f>
        <v>-1.0658484776089922E-4</v>
      </c>
      <c r="CJ48" s="33">
        <f>+'MATRIZ (I)'!CJ48-'MATRIZ (A)'!CJ48</f>
        <v>-1.1411486812762141E-4</v>
      </c>
      <c r="CK48" s="33">
        <f>+'MATRIZ (I)'!CK48-'MATRIZ (A)'!CK48</f>
        <v>-1.0145395316688642E-4</v>
      </c>
      <c r="CL48" s="33">
        <f>+'MATRIZ (I)'!CL48-'MATRIZ (A)'!CL48</f>
        <v>-3.002746964290453E-4</v>
      </c>
      <c r="CM48" s="33">
        <f>+'MATRIZ (I)'!CM48-'MATRIZ (A)'!CM48</f>
        <v>-1.6338266818975974E-4</v>
      </c>
      <c r="CN48" s="33">
        <f>+'MATRIZ (I)'!CN48-'MATRIZ (A)'!CN48</f>
        <v>-1.5035665626765874E-4</v>
      </c>
      <c r="CO48" s="33">
        <f>+'MATRIZ (I)'!CO48-'MATRIZ (A)'!CO48</f>
        <v>-1.9099943374850697E-4</v>
      </c>
      <c r="CP48" s="33">
        <f>+'MATRIZ (I)'!CP48-'MATRIZ (A)'!CP48</f>
        <v>-1.1661719031862314E-4</v>
      </c>
      <c r="CQ48" s="33">
        <f>+'MATRIZ (I)'!CQ48-'MATRIZ (A)'!CQ48</f>
        <v>-4.9005849972180594E-3</v>
      </c>
      <c r="CR48" s="33">
        <f>+'MATRIZ (I)'!CR48-'MATRIZ (A)'!CR48</f>
        <v>-1.4828032856788128E-2</v>
      </c>
      <c r="CS48" s="33">
        <f>+'MATRIZ (I)'!CS48-'MATRIZ (A)'!CS48</f>
        <v>-4.8348271282464407E-4</v>
      </c>
      <c r="CT48" s="33">
        <f>+'MATRIZ (I)'!CT48-'MATRIZ (A)'!CT48</f>
        <v>-4.0833652324096927E-5</v>
      </c>
      <c r="CU48" s="33">
        <f>+'MATRIZ (I)'!CU48-'MATRIZ (A)'!CU48</f>
        <v>-2.1405552596939018E-5</v>
      </c>
      <c r="CV48" s="33">
        <f>+'MATRIZ (I)'!CV48-'MATRIZ (A)'!CV48</f>
        <v>-8.4554095148904442E-6</v>
      </c>
      <c r="CW48" s="33">
        <f>+'MATRIZ (I)'!CW48-'MATRIZ (A)'!CW48</f>
        <v>-1.4547554175127608E-5</v>
      </c>
      <c r="CX48" s="33">
        <f>+'MATRIZ (I)'!CX48-'MATRIZ (A)'!CX48</f>
        <v>-2.7431553182937651E-5</v>
      </c>
      <c r="CY48" s="33">
        <f>+'MATRIZ (I)'!CY48-'MATRIZ (A)'!CY48</f>
        <v>-2.2028222369687551E-5</v>
      </c>
      <c r="CZ48" s="33">
        <f>+'MATRIZ (I)'!CZ48-'MATRIZ (A)'!CZ48</f>
        <v>-2.2551921878134951E-5</v>
      </c>
      <c r="DA48" s="33">
        <f>+'MATRIZ (I)'!DA48-'MATRIZ (A)'!DA48</f>
        <v>-2.8269636382123769E-5</v>
      </c>
      <c r="DB48" s="33">
        <f>+'MATRIZ (I)'!DB48-'MATRIZ (A)'!DB48</f>
        <v>-4.7903158926011666E-5</v>
      </c>
      <c r="DC48" s="33">
        <f>+'MATRIZ (I)'!DC48-'MATRIZ (A)'!DC48</f>
        <v>-5.0253564788735008E-5</v>
      </c>
      <c r="DD48" s="33">
        <f>+'MATRIZ (I)'!DD48-'MATRIZ (A)'!DD48</f>
        <v>-4.0313747375555939E-5</v>
      </c>
      <c r="DE48" s="33">
        <f>+'MATRIZ (I)'!DE48-'MATRIZ (A)'!DE48</f>
        <v>-7.4831342280192012E-5</v>
      </c>
      <c r="DF48" s="33">
        <f>+'MATRIZ (I)'!DF48-'MATRIZ (A)'!DF48</f>
        <v>-1.3114443760143982E-4</v>
      </c>
      <c r="DG48" s="33">
        <f>+'MATRIZ (I)'!DG48-'MATRIZ (A)'!DG48</f>
        <v>-5.0922305121506455E-5</v>
      </c>
      <c r="DH48" s="33">
        <f>+'MATRIZ (I)'!DH48-'MATRIZ (A)'!DH48</f>
        <v>-6.7313335301269359E-5</v>
      </c>
      <c r="DI48" s="33">
        <f>+'MATRIZ (I)'!DI48-'MATRIZ (A)'!DI48</f>
        <v>-3.9032974142026405E-3</v>
      </c>
      <c r="DJ48" s="33">
        <f>+'MATRIZ (I)'!DJ48-'MATRIZ (A)'!DJ48</f>
        <v>-4.430029410119379E-5</v>
      </c>
      <c r="DK48" s="33">
        <f>+'MATRIZ (I)'!DK48-'MATRIZ (A)'!DK48</f>
        <v>-7.4522398181201989E-5</v>
      </c>
      <c r="DL48" s="33">
        <f>+'MATRIZ (I)'!DL48-'MATRIZ (A)'!DL48</f>
        <v>-5.31255577159501E-5</v>
      </c>
      <c r="DM48" s="33">
        <f>+'MATRIZ (I)'!DM48-'MATRIZ (A)'!DM48</f>
        <v>-1.7797024365287182E-5</v>
      </c>
      <c r="DN48" s="33">
        <f>+'MATRIZ (I)'!DN48-'MATRIZ (A)'!DN48</f>
        <v>-8.8946701039313197E-6</v>
      </c>
      <c r="DO48" s="33">
        <f>+'MATRIZ (I)'!DO48-'MATRIZ (A)'!DO48</f>
        <v>-7.2902007552809101E-5</v>
      </c>
      <c r="DP48" s="33">
        <f>+'MATRIZ (I)'!DP48-'MATRIZ (A)'!DP48</f>
        <v>-3.8367520396700504E-5</v>
      </c>
      <c r="DQ48" s="33">
        <f>+'MATRIZ (I)'!DQ48-'MATRIZ (A)'!DQ48</f>
        <v>-7.8089254615442287E-5</v>
      </c>
      <c r="DR48" s="33">
        <f>+'MATRIZ (I)'!DR48-'MATRIZ (A)'!DR48</f>
        <v>-3.6958357190952991E-5</v>
      </c>
      <c r="DS48" s="33">
        <f>+'MATRIZ (I)'!DS48-'MATRIZ (A)'!DS48</f>
        <v>-5.6072571552056342E-5</v>
      </c>
      <c r="DT48" s="33">
        <f>+'MATRIZ (I)'!DT48-'MATRIZ (A)'!DT48</f>
        <v>-3.9008708969681747E-4</v>
      </c>
      <c r="DU48" s="33">
        <f>+'MATRIZ (I)'!DU48-'MATRIZ (A)'!DU48</f>
        <v>-9.3646388905591285E-6</v>
      </c>
      <c r="DV48" s="33">
        <f>+'MATRIZ (I)'!DV48-'MATRIZ (A)'!DV48</f>
        <v>-1.5914564490672625E-3</v>
      </c>
      <c r="DW48" s="33">
        <f>+'MATRIZ (I)'!DW48-'MATRIZ (A)'!DW48</f>
        <v>-1.2789805196650283E-3</v>
      </c>
      <c r="DX48" s="33">
        <f>+'MATRIZ (I)'!DX48-'MATRIZ (A)'!DX48</f>
        <v>-1.7066600569920197E-4</v>
      </c>
      <c r="DY48" s="33">
        <f>+'MATRIZ (I)'!DY48-'MATRIZ (A)'!DY48</f>
        <v>-2.8872020249835206E-5</v>
      </c>
      <c r="DZ48" s="33">
        <f>+'MATRIZ (I)'!DZ48-'MATRIZ (A)'!DZ48</f>
        <v>-1.5640453595150892E-3</v>
      </c>
      <c r="EA48" s="33">
        <f>+'MATRIZ (I)'!EA48-'MATRIZ (A)'!EA48</f>
        <v>-1.2314400532737954E-3</v>
      </c>
      <c r="EB48" s="33">
        <f>+'MATRIZ (I)'!EB48-'MATRIZ (A)'!EB48</f>
        <v>-2.3426972235680832E-3</v>
      </c>
      <c r="EC48" s="33">
        <f>+'MATRIZ (I)'!EC48-'MATRIZ (A)'!EC48</f>
        <v>-7.1511510254629294E-5</v>
      </c>
      <c r="ED48" s="33">
        <f>+'MATRIZ (I)'!ED48-'MATRIZ (A)'!ED48</f>
        <v>-7.1816700453212622E-5</v>
      </c>
      <c r="EE48" s="33">
        <f>+'MATRIZ (I)'!EE48-'MATRIZ (A)'!EE48</f>
        <v>-8.4947698920335762E-5</v>
      </c>
      <c r="EF48" s="33">
        <f>+'MATRIZ (I)'!EF48-'MATRIZ (A)'!EF48</f>
        <v>-5.5142080030177907E-5</v>
      </c>
      <c r="EG48" s="33">
        <f>+'MATRIZ (I)'!EG48-'MATRIZ (A)'!EG48</f>
        <v>-1.6128297492278663E-4</v>
      </c>
      <c r="EH48" s="33">
        <f>+'MATRIZ (I)'!EH48-'MATRIZ (A)'!EH48</f>
        <v>0</v>
      </c>
    </row>
    <row r="49" spans="1:138" s="7" customFormat="1" ht="21.95" customHeight="1" thickBot="1" x14ac:dyDescent="0.25">
      <c r="A49" s="137" t="s">
        <v>157</v>
      </c>
      <c r="B49" s="138" t="s">
        <v>158</v>
      </c>
      <c r="C49" s="33">
        <f>+'MATRIZ (I)'!C49-'MATRIZ (A)'!C49</f>
        <v>-4.3201702024220252E-5</v>
      </c>
      <c r="D49" s="33">
        <f>+'MATRIZ (I)'!D49-'MATRIZ (A)'!D49</f>
        <v>-2.7825161321442677E-5</v>
      </c>
      <c r="E49" s="33">
        <f>+'MATRIZ (I)'!E49-'MATRIZ (A)'!E49</f>
        <v>-2.7522244091540371E-5</v>
      </c>
      <c r="F49" s="33">
        <f>+'MATRIZ (I)'!F49-'MATRIZ (A)'!F49</f>
        <v>-6.4094737077369105E-4</v>
      </c>
      <c r="G49" s="33">
        <f>+'MATRIZ (I)'!G49-'MATRIZ (A)'!G49</f>
        <v>-4.4173788000911598E-5</v>
      </c>
      <c r="H49" s="33">
        <f>+'MATRIZ (I)'!H49-'MATRIZ (A)'!H49</f>
        <v>-3.5181652152428543E-5</v>
      </c>
      <c r="I49" s="33">
        <f>+'MATRIZ (I)'!I49-'MATRIZ (A)'!I49</f>
        <v>-1.5193218180344692E-5</v>
      </c>
      <c r="J49" s="33">
        <f>+'MATRIZ (I)'!J49-'MATRIZ (A)'!J49</f>
        <v>-4.0013501584966437E-5</v>
      </c>
      <c r="K49" s="33">
        <f>+'MATRIZ (I)'!K49-'MATRIZ (A)'!K49</f>
        <v>-2.8576031870766723E-5</v>
      </c>
      <c r="L49" s="33">
        <f>+'MATRIZ (I)'!L49-'MATRIZ (A)'!L49</f>
        <v>-3.3550250996604396E-5</v>
      </c>
      <c r="M49" s="33">
        <f>+'MATRIZ (I)'!M49-'MATRIZ (A)'!M49</f>
        <v>-1.4964865649693841E-4</v>
      </c>
      <c r="N49" s="33">
        <f>+'MATRIZ (I)'!N49-'MATRIZ (A)'!N49</f>
        <v>-3.4334089267929385E-4</v>
      </c>
      <c r="O49" s="33">
        <f>+'MATRIZ (I)'!O49-'MATRIZ (A)'!O49</f>
        <v>-6.5373670575614092E-5</v>
      </c>
      <c r="P49" s="33">
        <f>+'MATRIZ (I)'!P49-'MATRIZ (A)'!P49</f>
        <v>-7.320523976569348E-5</v>
      </c>
      <c r="Q49" s="33">
        <f>+'MATRIZ (I)'!Q49-'MATRIZ (A)'!Q49</f>
        <v>-2.4222361298831012E-5</v>
      </c>
      <c r="R49" s="33">
        <f>+'MATRIZ (I)'!R49-'MATRIZ (A)'!R49</f>
        <v>-6.5291535151211819E-5</v>
      </c>
      <c r="S49" s="33">
        <f>+'MATRIZ (I)'!S49-'MATRIZ (A)'!S49</f>
        <v>-7.7663095628880891E-5</v>
      </c>
      <c r="T49" s="33">
        <f>+'MATRIZ (I)'!T49-'MATRIZ (A)'!T49</f>
        <v>-4.4424594704747043E-5</v>
      </c>
      <c r="U49" s="33">
        <f>+'MATRIZ (I)'!U49-'MATRIZ (A)'!U49</f>
        <v>-2.5979542606871814E-5</v>
      </c>
      <c r="V49" s="33">
        <f>+'MATRIZ (I)'!V49-'MATRIZ (A)'!V49</f>
        <v>-1.0669776857946912E-4</v>
      </c>
      <c r="W49" s="33">
        <f>+'MATRIZ (I)'!W49-'MATRIZ (A)'!W49</f>
        <v>-4.8896709263995385E-4</v>
      </c>
      <c r="X49" s="33">
        <f>+'MATRIZ (I)'!X49-'MATRIZ (A)'!X49</f>
        <v>-3.6046744225830458E-4</v>
      </c>
      <c r="Y49" s="33">
        <f>+'MATRIZ (I)'!Y49-'MATRIZ (A)'!Y49</f>
        <v>-7.3078892050491167E-5</v>
      </c>
      <c r="Z49" s="33">
        <f>+'MATRIZ (I)'!Z49-'MATRIZ (A)'!Z49</f>
        <v>-1.2473545583861355E-4</v>
      </c>
      <c r="AA49" s="33">
        <f>+'MATRIZ (I)'!AA49-'MATRIZ (A)'!AA49</f>
        <v>-6.0709120180651988E-5</v>
      </c>
      <c r="AB49" s="33">
        <f>+'MATRIZ (I)'!AB49-'MATRIZ (A)'!AB49</f>
        <v>-5.2047130132412257E-5</v>
      </c>
      <c r="AC49" s="33">
        <f>+'MATRIZ (I)'!AC49-'MATRIZ (A)'!AC49</f>
        <v>-1.1499218584599615E-5</v>
      </c>
      <c r="AD49" s="33">
        <f>+'MATRIZ (I)'!AD49-'MATRIZ (A)'!AD49</f>
        <v>-2.3161369197173048E-3</v>
      </c>
      <c r="AE49" s="33">
        <f>+'MATRIZ (I)'!AE49-'MATRIZ (A)'!AE49</f>
        <v>-2.5617676694527757E-4</v>
      </c>
      <c r="AF49" s="33">
        <f>+'MATRIZ (I)'!AF49-'MATRIZ (A)'!AF49</f>
        <v>-7.477262771174064E-5</v>
      </c>
      <c r="AG49" s="33">
        <f>+'MATRIZ (I)'!AG49-'MATRIZ (A)'!AG49</f>
        <v>-2.5941990614203456E-6</v>
      </c>
      <c r="AH49" s="33">
        <f>+'MATRIZ (I)'!AH49-'MATRIZ (A)'!AH49</f>
        <v>-7.4608983258303162E-5</v>
      </c>
      <c r="AI49" s="33">
        <f>+'MATRIZ (I)'!AI49-'MATRIZ (A)'!AI49</f>
        <v>-1.4543959818380604E-4</v>
      </c>
      <c r="AJ49" s="33">
        <f>+'MATRIZ (I)'!AJ49-'MATRIZ (A)'!AJ49</f>
        <v>-9.4247621932107425E-5</v>
      </c>
      <c r="AK49" s="33">
        <f>+'MATRIZ (I)'!AK49-'MATRIZ (A)'!AK49</f>
        <v>-1.7624773053261634E-4</v>
      </c>
      <c r="AL49" s="33">
        <f>+'MATRIZ (I)'!AL49-'MATRIZ (A)'!AL49</f>
        <v>-1.232539330546224E-4</v>
      </c>
      <c r="AM49" s="33">
        <f>+'MATRIZ (I)'!AM49-'MATRIZ (A)'!AM49</f>
        <v>-3.130789781139921E-5</v>
      </c>
      <c r="AN49" s="33">
        <f>+'MATRIZ (I)'!AN49-'MATRIZ (A)'!AN49</f>
        <v>0.97979689360603961</v>
      </c>
      <c r="AO49" s="33">
        <f>+'MATRIZ (I)'!AO49-'MATRIZ (A)'!AO49</f>
        <v>-1.552328902061744E-3</v>
      </c>
      <c r="AP49" s="33">
        <f>+'MATRIZ (I)'!AP49-'MATRIZ (A)'!AP49</f>
        <v>-5.0015160001093363E-4</v>
      </c>
      <c r="AQ49" s="33">
        <f>+'MATRIZ (I)'!AQ49-'MATRIZ (A)'!AQ49</f>
        <v>-7.6218899208902875E-5</v>
      </c>
      <c r="AR49" s="33">
        <f>+'MATRIZ (I)'!AR49-'MATRIZ (A)'!AR49</f>
        <v>-8.1785764115135237E-5</v>
      </c>
      <c r="AS49" s="33">
        <f>+'MATRIZ (I)'!AS49-'MATRIZ (A)'!AS49</f>
        <v>-1.2257787542204234E-5</v>
      </c>
      <c r="AT49" s="33">
        <f>+'MATRIZ (I)'!AT49-'MATRIZ (A)'!AT49</f>
        <v>-2.3050648178749069E-5</v>
      </c>
      <c r="AU49" s="33">
        <f>+'MATRIZ (I)'!AU49-'MATRIZ (A)'!AU49</f>
        <v>-6.0787904216125265E-4</v>
      </c>
      <c r="AV49" s="33">
        <f>+'MATRIZ (I)'!AV49-'MATRIZ (A)'!AV49</f>
        <v>-2.9094835126415408E-3</v>
      </c>
      <c r="AW49" s="33">
        <f>+'MATRIZ (I)'!AW49-'MATRIZ (A)'!AW49</f>
        <v>-7.0357131975572022E-5</v>
      </c>
      <c r="AX49" s="33">
        <f>+'MATRIZ (I)'!AX49-'MATRIZ (A)'!AX49</f>
        <v>-1.3498666340597384E-4</v>
      </c>
      <c r="AY49" s="33">
        <f>+'MATRIZ (I)'!AY49-'MATRIZ (A)'!AY49</f>
        <v>-3.4402505381260319E-5</v>
      </c>
      <c r="AZ49" s="33">
        <f>+'MATRIZ (I)'!AZ49-'MATRIZ (A)'!AZ49</f>
        <v>-4.8607936428929784E-5</v>
      </c>
      <c r="BA49" s="33">
        <f>+'MATRIZ (I)'!BA49-'MATRIZ (A)'!BA49</f>
        <v>-7.5398677056066687E-5</v>
      </c>
      <c r="BB49" s="33">
        <f>+'MATRIZ (I)'!BB49-'MATRIZ (A)'!BB49</f>
        <v>-5.2691450546404331E-5</v>
      </c>
      <c r="BC49" s="33">
        <f>+'MATRIZ (I)'!BC49-'MATRIZ (A)'!BC49</f>
        <v>-1.4961628391819612E-4</v>
      </c>
      <c r="BD49" s="33">
        <f>+'MATRIZ (I)'!BD49-'MATRIZ (A)'!BD49</f>
        <v>-5.3024095750183931E-5</v>
      </c>
      <c r="BE49" s="33">
        <f>+'MATRIZ (I)'!BE49-'MATRIZ (A)'!BE49</f>
        <v>-8.3509659141314409E-5</v>
      </c>
      <c r="BF49" s="33">
        <f>+'MATRIZ (I)'!BF49-'MATRIZ (A)'!BF49</f>
        <v>-6.4251316030954138E-5</v>
      </c>
      <c r="BG49" s="33">
        <f>+'MATRIZ (I)'!BG49-'MATRIZ (A)'!BG49</f>
        <v>-6.0249009748655685E-5</v>
      </c>
      <c r="BH49" s="33">
        <f>+'MATRIZ (I)'!BH49-'MATRIZ (A)'!BH49</f>
        <v>-6.3398639704039691E-5</v>
      </c>
      <c r="BI49" s="33">
        <f>+'MATRIZ (I)'!BI49-'MATRIZ (A)'!BI49</f>
        <v>-5.7438305227716035E-5</v>
      </c>
      <c r="BJ49" s="33">
        <f>+'MATRIZ (I)'!BJ49-'MATRIZ (A)'!BJ49</f>
        <v>-5.5070940202973967E-5</v>
      </c>
      <c r="BK49" s="33">
        <f>+'MATRIZ (I)'!BK49-'MATRIZ (A)'!BK49</f>
        <v>-1.0856241084806065E-4</v>
      </c>
      <c r="BL49" s="33">
        <f>+'MATRIZ (I)'!BL49-'MATRIZ (A)'!BL49</f>
        <v>-6.1025748499641986E-5</v>
      </c>
      <c r="BM49" s="33">
        <f>+'MATRIZ (I)'!BM49-'MATRIZ (A)'!BM49</f>
        <v>-1.0657352384924499E-4</v>
      </c>
      <c r="BN49" s="33">
        <f>+'MATRIZ (I)'!BN49-'MATRIZ (A)'!BN49</f>
        <v>-8.4613773659804163E-4</v>
      </c>
      <c r="BO49" s="33">
        <f>+'MATRIZ (I)'!BO49-'MATRIZ (A)'!BO49</f>
        <v>-7.4921595983172464E-5</v>
      </c>
      <c r="BP49" s="33">
        <f>+'MATRIZ (I)'!BP49-'MATRIZ (A)'!BP49</f>
        <v>-1.0671679728416255E-4</v>
      </c>
      <c r="BQ49" s="33">
        <f>+'MATRIZ (I)'!BQ49-'MATRIZ (A)'!BQ49</f>
        <v>-5.1714810076748885E-5</v>
      </c>
      <c r="BR49" s="33">
        <f>+'MATRIZ (I)'!BR49-'MATRIZ (A)'!BR49</f>
        <v>-8.0824913151976489E-5</v>
      </c>
      <c r="BS49" s="33">
        <f>+'MATRIZ (I)'!BS49-'MATRIZ (A)'!BS49</f>
        <v>-7.2379771905179565E-5</v>
      </c>
      <c r="BT49" s="33">
        <f>+'MATRIZ (I)'!BT49-'MATRIZ (A)'!BT49</f>
        <v>-5.6387488022667309E-5</v>
      </c>
      <c r="BU49" s="33">
        <f>+'MATRIZ (I)'!BU49-'MATRIZ (A)'!BU49</f>
        <v>-4.0873147756272224E-5</v>
      </c>
      <c r="BV49" s="33">
        <f>+'MATRIZ (I)'!BV49-'MATRIZ (A)'!BV49</f>
        <v>-3.6092701755749491E-5</v>
      </c>
      <c r="BW49" s="33">
        <f>+'MATRIZ (I)'!BW49-'MATRIZ (A)'!BW49</f>
        <v>-5.5569754926956684E-5</v>
      </c>
      <c r="BX49" s="33">
        <f>+'MATRIZ (I)'!BX49-'MATRIZ (A)'!BX49</f>
        <v>-9.1248146475625846E-6</v>
      </c>
      <c r="BY49" s="33">
        <f>+'MATRIZ (I)'!BY49-'MATRIZ (A)'!BY49</f>
        <v>-1.0640847700165612E-5</v>
      </c>
      <c r="BZ49" s="33">
        <f>+'MATRIZ (I)'!BZ49-'MATRIZ (A)'!BZ49</f>
        <v>-3.4877138021374615E-5</v>
      </c>
      <c r="CA49" s="33">
        <f>+'MATRIZ (I)'!CA49-'MATRIZ (A)'!CA49</f>
        <v>-2.5617296826724815E-3</v>
      </c>
      <c r="CB49" s="33">
        <f>+'MATRIZ (I)'!CB49-'MATRIZ (A)'!CB49</f>
        <v>-4.2520511306443114E-5</v>
      </c>
      <c r="CC49" s="33">
        <f>+'MATRIZ (I)'!CC49-'MATRIZ (A)'!CC49</f>
        <v>-4.6834154359542393E-5</v>
      </c>
      <c r="CD49" s="33">
        <f>+'MATRIZ (I)'!CD49-'MATRIZ (A)'!CD49</f>
        <v>-7.1541823978735921E-5</v>
      </c>
      <c r="CE49" s="33">
        <f>+'MATRIZ (I)'!CE49-'MATRIZ (A)'!CE49</f>
        <v>-5.9663543745185685E-5</v>
      </c>
      <c r="CF49" s="33">
        <f>+'MATRIZ (I)'!CF49-'MATRIZ (A)'!CF49</f>
        <v>-6.0407634302366368E-5</v>
      </c>
      <c r="CG49" s="33">
        <f>+'MATRIZ (I)'!CG49-'MATRIZ (A)'!CG49</f>
        <v>-3.2895262151250288E-5</v>
      </c>
      <c r="CH49" s="33">
        <f>+'MATRIZ (I)'!CH49-'MATRIZ (A)'!CH49</f>
        <v>-3.0273576591339069E-5</v>
      </c>
      <c r="CI49" s="33">
        <f>+'MATRIZ (I)'!CI49-'MATRIZ (A)'!CI49</f>
        <v>-2.3830997783157448E-5</v>
      </c>
      <c r="CJ49" s="33">
        <f>+'MATRIZ (I)'!CJ49-'MATRIZ (A)'!CJ49</f>
        <v>-2.7914857049720988E-5</v>
      </c>
      <c r="CK49" s="33">
        <f>+'MATRIZ (I)'!CK49-'MATRIZ (A)'!CK49</f>
        <v>-5.7885358607785034E-5</v>
      </c>
      <c r="CL49" s="33">
        <f>+'MATRIZ (I)'!CL49-'MATRIZ (A)'!CL49</f>
        <v>-1.1097160353487543E-4</v>
      </c>
      <c r="CM49" s="33">
        <f>+'MATRIZ (I)'!CM49-'MATRIZ (A)'!CM49</f>
        <v>-5.7996833787688034E-5</v>
      </c>
      <c r="CN49" s="33">
        <f>+'MATRIZ (I)'!CN49-'MATRIZ (A)'!CN49</f>
        <v>-5.5675777423693914E-5</v>
      </c>
      <c r="CO49" s="33">
        <f>+'MATRIZ (I)'!CO49-'MATRIZ (A)'!CO49</f>
        <v>-7.7423468198261025E-5</v>
      </c>
      <c r="CP49" s="33">
        <f>+'MATRIZ (I)'!CP49-'MATRIZ (A)'!CP49</f>
        <v>-4.5841935689923584E-5</v>
      </c>
      <c r="CQ49" s="33">
        <f>+'MATRIZ (I)'!CQ49-'MATRIZ (A)'!CQ49</f>
        <v>-4.0136512781702872E-3</v>
      </c>
      <c r="CR49" s="33">
        <f>+'MATRIZ (I)'!CR49-'MATRIZ (A)'!CR49</f>
        <v>-4.7723679351206758E-3</v>
      </c>
      <c r="CS49" s="33">
        <f>+'MATRIZ (I)'!CS49-'MATRIZ (A)'!CS49</f>
        <v>-1.5015633239115628E-5</v>
      </c>
      <c r="CT49" s="33">
        <f>+'MATRIZ (I)'!CT49-'MATRIZ (A)'!CT49</f>
        <v>-1.6956706337875015E-5</v>
      </c>
      <c r="CU49" s="33">
        <f>+'MATRIZ (I)'!CU49-'MATRIZ (A)'!CU49</f>
        <v>-3.5484852128221849E-6</v>
      </c>
      <c r="CV49" s="33">
        <f>+'MATRIZ (I)'!CV49-'MATRIZ (A)'!CV49</f>
        <v>-1.05917067503755E-6</v>
      </c>
      <c r="CW49" s="33">
        <f>+'MATRIZ (I)'!CW49-'MATRIZ (A)'!CW49</f>
        <v>-2.1146666126379067E-6</v>
      </c>
      <c r="CX49" s="33">
        <f>+'MATRIZ (I)'!CX49-'MATRIZ (A)'!CX49</f>
        <v>-2.9518349372073391E-6</v>
      </c>
      <c r="CY49" s="33">
        <f>+'MATRIZ (I)'!CY49-'MATRIZ (A)'!CY49</f>
        <v>-1.877683713606988E-6</v>
      </c>
      <c r="CZ49" s="33">
        <f>+'MATRIZ (I)'!CZ49-'MATRIZ (A)'!CZ49</f>
        <v>-3.669374147802124E-6</v>
      </c>
      <c r="DA49" s="33">
        <f>+'MATRIZ (I)'!DA49-'MATRIZ (A)'!DA49</f>
        <v>-6.0088144147127968E-6</v>
      </c>
      <c r="DB49" s="33">
        <f>+'MATRIZ (I)'!DB49-'MATRIZ (A)'!DB49</f>
        <v>-1.1961283690356337E-5</v>
      </c>
      <c r="DC49" s="33">
        <f>+'MATRIZ (I)'!DC49-'MATRIZ (A)'!DC49</f>
        <v>-1.149261531967799E-5</v>
      </c>
      <c r="DD49" s="33">
        <f>+'MATRIZ (I)'!DD49-'MATRIZ (A)'!DD49</f>
        <v>-3.1953550411826171E-6</v>
      </c>
      <c r="DE49" s="33">
        <f>+'MATRIZ (I)'!DE49-'MATRIZ (A)'!DE49</f>
        <v>-2.0023172868094959E-5</v>
      </c>
      <c r="DF49" s="33">
        <f>+'MATRIZ (I)'!DF49-'MATRIZ (A)'!DF49</f>
        <v>-2.1679849481652396E-5</v>
      </c>
      <c r="DG49" s="33">
        <f>+'MATRIZ (I)'!DG49-'MATRIZ (A)'!DG49</f>
        <v>-8.6779774107256537E-6</v>
      </c>
      <c r="DH49" s="33">
        <f>+'MATRIZ (I)'!DH49-'MATRIZ (A)'!DH49</f>
        <v>-1.8425368599031659E-5</v>
      </c>
      <c r="DI49" s="33">
        <f>+'MATRIZ (I)'!DI49-'MATRIZ (A)'!DI49</f>
        <v>-2.374126272457186E-5</v>
      </c>
      <c r="DJ49" s="33">
        <f>+'MATRIZ (I)'!DJ49-'MATRIZ (A)'!DJ49</f>
        <v>-1.21335577508985E-5</v>
      </c>
      <c r="DK49" s="33">
        <f>+'MATRIZ (I)'!DK49-'MATRIZ (A)'!DK49</f>
        <v>-3.0716553690187505E-5</v>
      </c>
      <c r="DL49" s="33">
        <f>+'MATRIZ (I)'!DL49-'MATRIZ (A)'!DL49</f>
        <v>-1.4722173768975101E-5</v>
      </c>
      <c r="DM49" s="33">
        <f>+'MATRIZ (I)'!DM49-'MATRIZ (A)'!DM49</f>
        <v>-4.0106607863281832E-6</v>
      </c>
      <c r="DN49" s="33">
        <f>+'MATRIZ (I)'!DN49-'MATRIZ (A)'!DN49</f>
        <v>-6.3051851242949691E-7</v>
      </c>
      <c r="DO49" s="33">
        <f>+'MATRIZ (I)'!DO49-'MATRIZ (A)'!DO49</f>
        <v>-1.1356470805745065E-5</v>
      </c>
      <c r="DP49" s="33">
        <f>+'MATRIZ (I)'!DP49-'MATRIZ (A)'!DP49</f>
        <v>-8.4339339864825827E-6</v>
      </c>
      <c r="DQ49" s="33">
        <f>+'MATRIZ (I)'!DQ49-'MATRIZ (A)'!DQ49</f>
        <v>-2.0257607137611324E-5</v>
      </c>
      <c r="DR49" s="33">
        <f>+'MATRIZ (I)'!DR49-'MATRIZ (A)'!DR49</f>
        <v>-4.0158946134833058E-6</v>
      </c>
      <c r="DS49" s="33">
        <f>+'MATRIZ (I)'!DS49-'MATRIZ (A)'!DS49</f>
        <v>-7.5182164907135132E-6</v>
      </c>
      <c r="DT49" s="33">
        <f>+'MATRIZ (I)'!DT49-'MATRIZ (A)'!DT49</f>
        <v>-8.6713974363663638E-4</v>
      </c>
      <c r="DU49" s="33">
        <f>+'MATRIZ (I)'!DU49-'MATRIZ (A)'!DU49</f>
        <v>-1.6152959597651127E-6</v>
      </c>
      <c r="DV49" s="33">
        <f>+'MATRIZ (I)'!DV49-'MATRIZ (A)'!DV49</f>
        <v>-8.524130578070429E-4</v>
      </c>
      <c r="DW49" s="33">
        <f>+'MATRIZ (I)'!DW49-'MATRIZ (A)'!DW49</f>
        <v>-6.0137344202696493E-4</v>
      </c>
      <c r="DX49" s="33">
        <f>+'MATRIZ (I)'!DX49-'MATRIZ (A)'!DX49</f>
        <v>-4.0069182165665756E-5</v>
      </c>
      <c r="DY49" s="33">
        <f>+'MATRIZ (I)'!DY49-'MATRIZ (A)'!DY49</f>
        <v>-4.8895457098610421E-6</v>
      </c>
      <c r="DZ49" s="33">
        <f>+'MATRIZ (I)'!DZ49-'MATRIZ (A)'!DZ49</f>
        <v>-2.5168714026326119E-4</v>
      </c>
      <c r="EA49" s="33">
        <f>+'MATRIZ (I)'!EA49-'MATRIZ (A)'!EA49</f>
        <v>-3.2433804697237778E-4</v>
      </c>
      <c r="EB49" s="33">
        <f>+'MATRIZ (I)'!EB49-'MATRIZ (A)'!EB49</f>
        <v>-6.4993794891040127E-4</v>
      </c>
      <c r="EC49" s="33">
        <f>+'MATRIZ (I)'!EC49-'MATRIZ (A)'!EC49</f>
        <v>-1.6508836853646766E-5</v>
      </c>
      <c r="ED49" s="33">
        <f>+'MATRIZ (I)'!ED49-'MATRIZ (A)'!ED49</f>
        <v>-2.5383772984330641E-5</v>
      </c>
      <c r="EE49" s="33">
        <f>+'MATRIZ (I)'!EE49-'MATRIZ (A)'!EE49</f>
        <v>-2.3033538689755632E-5</v>
      </c>
      <c r="EF49" s="33">
        <f>+'MATRIZ (I)'!EF49-'MATRIZ (A)'!EF49</f>
        <v>-1.3497007978620934E-5</v>
      </c>
      <c r="EG49" s="33">
        <f>+'MATRIZ (I)'!EG49-'MATRIZ (A)'!EG49</f>
        <v>-2.3045765588903166E-5</v>
      </c>
      <c r="EH49" s="33">
        <f>+'MATRIZ (I)'!EH49-'MATRIZ (A)'!EH49</f>
        <v>0</v>
      </c>
    </row>
    <row r="50" spans="1:138" s="7" customFormat="1" ht="21.95" customHeight="1" thickBot="1" x14ac:dyDescent="0.25">
      <c r="A50" s="137" t="s">
        <v>365</v>
      </c>
      <c r="B50" s="138" t="s">
        <v>384</v>
      </c>
      <c r="C50" s="33">
        <f>+'MATRIZ (I)'!C50-'MATRIZ (A)'!C50</f>
        <v>-5.8799342465520701E-5</v>
      </c>
      <c r="D50" s="33">
        <f>+'MATRIZ (I)'!D50-'MATRIZ (A)'!D50</f>
        <v>-3.8039416922020744E-5</v>
      </c>
      <c r="E50" s="33">
        <f>+'MATRIZ (I)'!E50-'MATRIZ (A)'!E50</f>
        <v>-4.4603962544029372E-5</v>
      </c>
      <c r="F50" s="33">
        <f>+'MATRIZ (I)'!F50-'MATRIZ (A)'!F50</f>
        <v>-9.6052133797080018E-5</v>
      </c>
      <c r="G50" s="33">
        <f>+'MATRIZ (I)'!G50-'MATRIZ (A)'!G50</f>
        <v>-6.8154994870968605E-5</v>
      </c>
      <c r="H50" s="33">
        <f>+'MATRIZ (I)'!H50-'MATRIZ (A)'!H50</f>
        <v>-5.4354467973736763E-5</v>
      </c>
      <c r="I50" s="33">
        <f>+'MATRIZ (I)'!I50-'MATRIZ (A)'!I50</f>
        <v>-2.4394428935600076E-5</v>
      </c>
      <c r="J50" s="33">
        <f>+'MATRIZ (I)'!J50-'MATRIZ (A)'!J50</f>
        <v>-6.4877280665678912E-5</v>
      </c>
      <c r="K50" s="33">
        <f>+'MATRIZ (I)'!K50-'MATRIZ (A)'!K50</f>
        <v>-4.5638659076973254E-5</v>
      </c>
      <c r="L50" s="33">
        <f>+'MATRIZ (I)'!L50-'MATRIZ (A)'!L50</f>
        <v>-5.1897116038801297E-5</v>
      </c>
      <c r="M50" s="33">
        <f>+'MATRIZ (I)'!M50-'MATRIZ (A)'!M50</f>
        <v>-1.393838902579469E-4</v>
      </c>
      <c r="N50" s="33">
        <f>+'MATRIZ (I)'!N50-'MATRIZ (A)'!N50</f>
        <v>-6.7443199961735509E-5</v>
      </c>
      <c r="O50" s="33">
        <f>+'MATRIZ (I)'!O50-'MATRIZ (A)'!O50</f>
        <v>-5.2878612508845893E-5</v>
      </c>
      <c r="P50" s="33">
        <f>+'MATRIZ (I)'!P50-'MATRIZ (A)'!P50</f>
        <v>-7.3612820566737631E-5</v>
      </c>
      <c r="Q50" s="33">
        <f>+'MATRIZ (I)'!Q50-'MATRIZ (A)'!Q50</f>
        <v>-3.5428820546165039E-5</v>
      </c>
      <c r="R50" s="33">
        <f>+'MATRIZ (I)'!R50-'MATRIZ (A)'!R50</f>
        <v>-8.2047159954211018E-5</v>
      </c>
      <c r="S50" s="33">
        <f>+'MATRIZ (I)'!S50-'MATRIZ (A)'!S50</f>
        <v>-7.808881487772819E-5</v>
      </c>
      <c r="T50" s="33">
        <f>+'MATRIZ (I)'!T50-'MATRIZ (A)'!T50</f>
        <v>-5.3851223292002831E-5</v>
      </c>
      <c r="U50" s="33">
        <f>+'MATRIZ (I)'!U50-'MATRIZ (A)'!U50</f>
        <v>-3.8343725243336694E-5</v>
      </c>
      <c r="V50" s="33">
        <f>+'MATRIZ (I)'!V50-'MATRIZ (A)'!V50</f>
        <v>-7.0623662287289902E-5</v>
      </c>
      <c r="W50" s="33">
        <f>+'MATRIZ (I)'!W50-'MATRIZ (A)'!W50</f>
        <v>-7.0532473306175253E-5</v>
      </c>
      <c r="X50" s="33">
        <f>+'MATRIZ (I)'!X50-'MATRIZ (A)'!X50</f>
        <v>-6.2515612604891775E-5</v>
      </c>
      <c r="Y50" s="33">
        <f>+'MATRIZ (I)'!Y50-'MATRIZ (A)'!Y50</f>
        <v>-8.651576451000338E-5</v>
      </c>
      <c r="Z50" s="33">
        <f>+'MATRIZ (I)'!Z50-'MATRIZ (A)'!Z50</f>
        <v>-8.0870311689769633E-5</v>
      </c>
      <c r="AA50" s="33">
        <f>+'MATRIZ (I)'!AA50-'MATRIZ (A)'!AA50</f>
        <v>-6.7779148405670161E-5</v>
      </c>
      <c r="AB50" s="33">
        <f>+'MATRIZ (I)'!AB50-'MATRIZ (A)'!AB50</f>
        <v>-6.9794011261994514E-5</v>
      </c>
      <c r="AC50" s="33">
        <f>+'MATRIZ (I)'!AC50-'MATRIZ (A)'!AC50</f>
        <v>-1.5360705875381402E-5</v>
      </c>
      <c r="AD50" s="33">
        <f>+'MATRIZ (I)'!AD50-'MATRIZ (A)'!AD50</f>
        <v>-7.0175511491486482E-4</v>
      </c>
      <c r="AE50" s="33">
        <f>+'MATRIZ (I)'!AE50-'MATRIZ (A)'!AE50</f>
        <v>-7.1036330454682319E-4</v>
      </c>
      <c r="AF50" s="33">
        <f>+'MATRIZ (I)'!AF50-'MATRIZ (A)'!AF50</f>
        <v>-8.6529769879743897E-5</v>
      </c>
      <c r="AG50" s="33">
        <f>+'MATRIZ (I)'!AG50-'MATRIZ (A)'!AG50</f>
        <v>-4.2069348142032834E-6</v>
      </c>
      <c r="AH50" s="33">
        <f>+'MATRIZ (I)'!AH50-'MATRIZ (A)'!AH50</f>
        <v>-9.0791750662000826E-5</v>
      </c>
      <c r="AI50" s="33">
        <f>+'MATRIZ (I)'!AI50-'MATRIZ (A)'!AI50</f>
        <v>-1.8277945162164064E-3</v>
      </c>
      <c r="AJ50" s="33">
        <f>+'MATRIZ (I)'!AJ50-'MATRIZ (A)'!AJ50</f>
        <v>-1.7124591090832595E-3</v>
      </c>
      <c r="AK50" s="33">
        <f>+'MATRIZ (I)'!AK50-'MATRIZ (A)'!AK50</f>
        <v>-5.6975366728054446E-3</v>
      </c>
      <c r="AL50" s="33">
        <f>+'MATRIZ (I)'!AL50-'MATRIZ (A)'!AL50</f>
        <v>-8.1157272225281985E-5</v>
      </c>
      <c r="AM50" s="33">
        <f>+'MATRIZ (I)'!AM50-'MATRIZ (A)'!AM50</f>
        <v>-1.1595561542203127E-3</v>
      </c>
      <c r="AN50" s="33">
        <f>+'MATRIZ (I)'!AN50-'MATRIZ (A)'!AN50</f>
        <v>-3.0443803708923873E-3</v>
      </c>
      <c r="AO50" s="33">
        <f>+'MATRIZ (I)'!AO50-'MATRIZ (A)'!AO50</f>
        <v>0.92051988677541718</v>
      </c>
      <c r="AP50" s="33">
        <f>+'MATRIZ (I)'!AP50-'MATRIZ (A)'!AP50</f>
        <v>-0.11952539579972982</v>
      </c>
      <c r="AQ50" s="33">
        <f>+'MATRIZ (I)'!AQ50-'MATRIZ (A)'!AQ50</f>
        <v>-5.3893183275875102E-5</v>
      </c>
      <c r="AR50" s="33">
        <f>+'MATRIZ (I)'!AR50-'MATRIZ (A)'!AR50</f>
        <v>-1.5311781179080249E-3</v>
      </c>
      <c r="AS50" s="33">
        <f>+'MATRIZ (I)'!AS50-'MATRIZ (A)'!AS50</f>
        <v>-1.0987222500298571E-5</v>
      </c>
      <c r="AT50" s="33">
        <f>+'MATRIZ (I)'!AT50-'MATRIZ (A)'!AT50</f>
        <v>-2.912907412027087E-5</v>
      </c>
      <c r="AU50" s="33">
        <f>+'MATRIZ (I)'!AU50-'MATRIZ (A)'!AU50</f>
        <v>-4.1430016720454873E-3</v>
      </c>
      <c r="AV50" s="33">
        <f>+'MATRIZ (I)'!AV50-'MATRIZ (A)'!AV50</f>
        <v>-3.6763921985116015E-2</v>
      </c>
      <c r="AW50" s="33">
        <f>+'MATRIZ (I)'!AW50-'MATRIZ (A)'!AW50</f>
        <v>-6.8959803382893144E-4</v>
      </c>
      <c r="AX50" s="33">
        <f>+'MATRIZ (I)'!AX50-'MATRIZ (A)'!AX50</f>
        <v>-3.2532570267524899E-4</v>
      </c>
      <c r="AY50" s="33">
        <f>+'MATRIZ (I)'!AY50-'MATRIZ (A)'!AY50</f>
        <v>-4.4285999267152192E-5</v>
      </c>
      <c r="AZ50" s="33">
        <f>+'MATRIZ (I)'!AZ50-'MATRIZ (A)'!AZ50</f>
        <v>-6.4914644038954012E-5</v>
      </c>
      <c r="BA50" s="33">
        <f>+'MATRIZ (I)'!BA50-'MATRIZ (A)'!BA50</f>
        <v>-8.3845387633252477E-5</v>
      </c>
      <c r="BB50" s="33">
        <f>+'MATRIZ (I)'!BB50-'MATRIZ (A)'!BB50</f>
        <v>-6.6388399755106596E-5</v>
      </c>
      <c r="BC50" s="33">
        <f>+'MATRIZ (I)'!BC50-'MATRIZ (A)'!BC50</f>
        <v>-4.5854031540719668E-4</v>
      </c>
      <c r="BD50" s="33">
        <f>+'MATRIZ (I)'!BD50-'MATRIZ (A)'!BD50</f>
        <v>-6.5748867351461942E-5</v>
      </c>
      <c r="BE50" s="33">
        <f>+'MATRIZ (I)'!BE50-'MATRIZ (A)'!BE50</f>
        <v>-9.9751109496792561E-5</v>
      </c>
      <c r="BF50" s="33">
        <f>+'MATRIZ (I)'!BF50-'MATRIZ (A)'!BF50</f>
        <v>-7.031216453677582E-5</v>
      </c>
      <c r="BG50" s="33">
        <f>+'MATRIZ (I)'!BG50-'MATRIZ (A)'!BG50</f>
        <v>-8.7871633301932529E-5</v>
      </c>
      <c r="BH50" s="33">
        <f>+'MATRIZ (I)'!BH50-'MATRIZ (A)'!BH50</f>
        <v>-3.2309218251690873E-4</v>
      </c>
      <c r="BI50" s="33">
        <f>+'MATRIZ (I)'!BI50-'MATRIZ (A)'!BI50</f>
        <v>-7.7013061902172315E-4</v>
      </c>
      <c r="BJ50" s="33">
        <f>+'MATRIZ (I)'!BJ50-'MATRIZ (A)'!BJ50</f>
        <v>-8.0172308596168548E-5</v>
      </c>
      <c r="BK50" s="33">
        <f>+'MATRIZ (I)'!BK50-'MATRIZ (A)'!BK50</f>
        <v>-1.2009497157790207E-4</v>
      </c>
      <c r="BL50" s="33">
        <f>+'MATRIZ (I)'!BL50-'MATRIZ (A)'!BL50</f>
        <v>-8.0566476096313158E-5</v>
      </c>
      <c r="BM50" s="33">
        <f>+'MATRIZ (I)'!BM50-'MATRIZ (A)'!BM50</f>
        <v>-8.561218842850913E-5</v>
      </c>
      <c r="BN50" s="33">
        <f>+'MATRIZ (I)'!BN50-'MATRIZ (A)'!BN50</f>
        <v>-7.1933995809082984E-5</v>
      </c>
      <c r="BO50" s="33">
        <f>+'MATRIZ (I)'!BO50-'MATRIZ (A)'!BO50</f>
        <v>-8.133034233082777E-5</v>
      </c>
      <c r="BP50" s="33">
        <f>+'MATRIZ (I)'!BP50-'MATRIZ (A)'!BP50</f>
        <v>-1.4410101949496198E-4</v>
      </c>
      <c r="BQ50" s="33">
        <f>+'MATRIZ (I)'!BQ50-'MATRIZ (A)'!BQ50</f>
        <v>-6.0803478214001812E-5</v>
      </c>
      <c r="BR50" s="33">
        <f>+'MATRIZ (I)'!BR50-'MATRIZ (A)'!BR50</f>
        <v>-8.0640102987319899E-5</v>
      </c>
      <c r="BS50" s="33">
        <f>+'MATRIZ (I)'!BS50-'MATRIZ (A)'!BS50</f>
        <v>-8.4832592193909297E-5</v>
      </c>
      <c r="BT50" s="33">
        <f>+'MATRIZ (I)'!BT50-'MATRIZ (A)'!BT50</f>
        <v>-7.800629295601715E-5</v>
      </c>
      <c r="BU50" s="33">
        <f>+'MATRIZ (I)'!BU50-'MATRIZ (A)'!BU50</f>
        <v>-4.9881136612662079E-5</v>
      </c>
      <c r="BV50" s="33">
        <f>+'MATRIZ (I)'!BV50-'MATRIZ (A)'!BV50</f>
        <v>-5.5041472426704172E-5</v>
      </c>
      <c r="BW50" s="33">
        <f>+'MATRIZ (I)'!BW50-'MATRIZ (A)'!BW50</f>
        <v>-7.1683905163870152E-5</v>
      </c>
      <c r="BX50" s="33">
        <f>+'MATRIZ (I)'!BX50-'MATRIZ (A)'!BX50</f>
        <v>-1.8147220237014726E-5</v>
      </c>
      <c r="BY50" s="33">
        <f>+'MATRIZ (I)'!BY50-'MATRIZ (A)'!BY50</f>
        <v>-1.2337721127837548E-5</v>
      </c>
      <c r="BZ50" s="33">
        <f>+'MATRIZ (I)'!BZ50-'MATRIZ (A)'!BZ50</f>
        <v>-5.6323830209630788E-5</v>
      </c>
      <c r="CA50" s="33">
        <f>+'MATRIZ (I)'!CA50-'MATRIZ (A)'!CA50</f>
        <v>-2.6197675544991254E-5</v>
      </c>
      <c r="CB50" s="33">
        <f>+'MATRIZ (I)'!CB50-'MATRIZ (A)'!CB50</f>
        <v>-6.2309095559755234E-5</v>
      </c>
      <c r="CC50" s="33">
        <f>+'MATRIZ (I)'!CC50-'MATRIZ (A)'!CC50</f>
        <v>-6.7289434640843416E-5</v>
      </c>
      <c r="CD50" s="33">
        <f>+'MATRIZ (I)'!CD50-'MATRIZ (A)'!CD50</f>
        <v>-8.3376499303802442E-5</v>
      </c>
      <c r="CE50" s="33">
        <f>+'MATRIZ (I)'!CE50-'MATRIZ (A)'!CE50</f>
        <v>-7.2772713225698852E-5</v>
      </c>
      <c r="CF50" s="33">
        <f>+'MATRIZ (I)'!CF50-'MATRIZ (A)'!CF50</f>
        <v>-8.7549857775886234E-5</v>
      </c>
      <c r="CG50" s="33">
        <f>+'MATRIZ (I)'!CG50-'MATRIZ (A)'!CG50</f>
        <v>-2.3653333652451529E-4</v>
      </c>
      <c r="CH50" s="33">
        <f>+'MATRIZ (I)'!CH50-'MATRIZ (A)'!CH50</f>
        <v>-4.6512603523209352E-5</v>
      </c>
      <c r="CI50" s="33">
        <f>+'MATRIZ (I)'!CI50-'MATRIZ (A)'!CI50</f>
        <v>-3.7509561942260251E-5</v>
      </c>
      <c r="CJ50" s="33">
        <f>+'MATRIZ (I)'!CJ50-'MATRIZ (A)'!CJ50</f>
        <v>-4.2572513429742405E-5</v>
      </c>
      <c r="CK50" s="33">
        <f>+'MATRIZ (I)'!CK50-'MATRIZ (A)'!CK50</f>
        <v>-3.5113536722879466E-5</v>
      </c>
      <c r="CL50" s="33">
        <f>+'MATRIZ (I)'!CL50-'MATRIZ (A)'!CL50</f>
        <v>-1.0905953122722305E-4</v>
      </c>
      <c r="CM50" s="33">
        <f>+'MATRIZ (I)'!CM50-'MATRIZ (A)'!CM50</f>
        <v>-5.6480936603006985E-5</v>
      </c>
      <c r="CN50" s="33">
        <f>+'MATRIZ (I)'!CN50-'MATRIZ (A)'!CN50</f>
        <v>-5.6525005208792028E-5</v>
      </c>
      <c r="CO50" s="33">
        <f>+'MATRIZ (I)'!CO50-'MATRIZ (A)'!CO50</f>
        <v>-6.8217530405345907E-5</v>
      </c>
      <c r="CP50" s="33">
        <f>+'MATRIZ (I)'!CP50-'MATRIZ (A)'!CP50</f>
        <v>-3.1722350457381647E-5</v>
      </c>
      <c r="CQ50" s="33">
        <f>+'MATRIZ (I)'!CQ50-'MATRIZ (A)'!CQ50</f>
        <v>-5.791776771583732E-3</v>
      </c>
      <c r="CR50" s="33">
        <f>+'MATRIZ (I)'!CR50-'MATRIZ (A)'!CR50</f>
        <v>-1.6212881140239346E-2</v>
      </c>
      <c r="CS50" s="33">
        <f>+'MATRIZ (I)'!CS50-'MATRIZ (A)'!CS50</f>
        <v>-2.1774179933867812E-4</v>
      </c>
      <c r="CT50" s="33">
        <f>+'MATRIZ (I)'!CT50-'MATRIZ (A)'!CT50</f>
        <v>-9.7785087958410608E-6</v>
      </c>
      <c r="CU50" s="33">
        <f>+'MATRIZ (I)'!CU50-'MATRIZ (A)'!CU50</f>
        <v>-9.3471851821967766E-6</v>
      </c>
      <c r="CV50" s="33">
        <f>+'MATRIZ (I)'!CV50-'MATRIZ (A)'!CV50</f>
        <v>-5.3301288797105372E-6</v>
      </c>
      <c r="CW50" s="33">
        <f>+'MATRIZ (I)'!CW50-'MATRIZ (A)'!CW50</f>
        <v>-4.6439806626451124E-6</v>
      </c>
      <c r="CX50" s="33">
        <f>+'MATRIZ (I)'!CX50-'MATRIZ (A)'!CX50</f>
        <v>-4.9049475718446394E-6</v>
      </c>
      <c r="CY50" s="33">
        <f>+'MATRIZ (I)'!CY50-'MATRIZ (A)'!CY50</f>
        <v>-3.6671300019182289E-6</v>
      </c>
      <c r="CZ50" s="33">
        <f>+'MATRIZ (I)'!CZ50-'MATRIZ (A)'!CZ50</f>
        <v>-6.5456508724174792E-6</v>
      </c>
      <c r="DA50" s="33">
        <f>+'MATRIZ (I)'!DA50-'MATRIZ (A)'!DA50</f>
        <v>-1.0616093394056523E-5</v>
      </c>
      <c r="DB50" s="33">
        <f>+'MATRIZ (I)'!DB50-'MATRIZ (A)'!DB50</f>
        <v>-3.2072455551396553E-5</v>
      </c>
      <c r="DC50" s="33">
        <f>+'MATRIZ (I)'!DC50-'MATRIZ (A)'!DC50</f>
        <v>-2.319094815656556E-5</v>
      </c>
      <c r="DD50" s="33">
        <f>+'MATRIZ (I)'!DD50-'MATRIZ (A)'!DD50</f>
        <v>-9.7530851988993556E-6</v>
      </c>
      <c r="DE50" s="33">
        <f>+'MATRIZ (I)'!DE50-'MATRIZ (A)'!DE50</f>
        <v>-2.7731148175832575E-5</v>
      </c>
      <c r="DF50" s="33">
        <f>+'MATRIZ (I)'!DF50-'MATRIZ (A)'!DF50</f>
        <v>-2.6218458670804736E-5</v>
      </c>
      <c r="DG50" s="33">
        <f>+'MATRIZ (I)'!DG50-'MATRIZ (A)'!DG50</f>
        <v>-1.9349122887143523E-5</v>
      </c>
      <c r="DH50" s="33">
        <f>+'MATRIZ (I)'!DH50-'MATRIZ (A)'!DH50</f>
        <v>-2.4329429130994212E-5</v>
      </c>
      <c r="DI50" s="33">
        <f>+'MATRIZ (I)'!DI50-'MATRIZ (A)'!DI50</f>
        <v>-4.3332271718831874E-5</v>
      </c>
      <c r="DJ50" s="33">
        <f>+'MATRIZ (I)'!DJ50-'MATRIZ (A)'!DJ50</f>
        <v>-1.7158034476558975E-5</v>
      </c>
      <c r="DK50" s="33">
        <f>+'MATRIZ (I)'!DK50-'MATRIZ (A)'!DK50</f>
        <v>-2.7317625941954362E-5</v>
      </c>
      <c r="DL50" s="33">
        <f>+'MATRIZ (I)'!DL50-'MATRIZ (A)'!DL50</f>
        <v>-1.9747781250643973E-5</v>
      </c>
      <c r="DM50" s="33">
        <f>+'MATRIZ (I)'!DM50-'MATRIZ (A)'!DM50</f>
        <v>-6.3100429559632499E-6</v>
      </c>
      <c r="DN50" s="33">
        <f>+'MATRIZ (I)'!DN50-'MATRIZ (A)'!DN50</f>
        <v>-1.339950133852888E-6</v>
      </c>
      <c r="DO50" s="33">
        <f>+'MATRIZ (I)'!DO50-'MATRIZ (A)'!DO50</f>
        <v>-1.8655328168293284E-5</v>
      </c>
      <c r="DP50" s="33">
        <f>+'MATRIZ (I)'!DP50-'MATRIZ (A)'!DP50</f>
        <v>-9.9447430384349966E-6</v>
      </c>
      <c r="DQ50" s="33">
        <f>+'MATRIZ (I)'!DQ50-'MATRIZ (A)'!DQ50</f>
        <v>-3.0487313997682034E-5</v>
      </c>
      <c r="DR50" s="33">
        <f>+'MATRIZ (I)'!DR50-'MATRIZ (A)'!DR50</f>
        <v>-1.2104915647321385E-5</v>
      </c>
      <c r="DS50" s="33">
        <f>+'MATRIZ (I)'!DS50-'MATRIZ (A)'!DS50</f>
        <v>-1.0414935345921325E-4</v>
      </c>
      <c r="DT50" s="33">
        <f>+'MATRIZ (I)'!DT50-'MATRIZ (A)'!DT50</f>
        <v>-2.9789695243197831E-4</v>
      </c>
      <c r="DU50" s="33">
        <f>+'MATRIZ (I)'!DU50-'MATRIZ (A)'!DU50</f>
        <v>-8.1164128689678364E-6</v>
      </c>
      <c r="DV50" s="33">
        <f>+'MATRIZ (I)'!DV50-'MATRIZ (A)'!DV50</f>
        <v>-6.5232232494738637E-4</v>
      </c>
      <c r="DW50" s="33">
        <f>+'MATRIZ (I)'!DW50-'MATRIZ (A)'!DW50</f>
        <v>-3.6667614423752245E-4</v>
      </c>
      <c r="DX50" s="33">
        <f>+'MATRIZ (I)'!DX50-'MATRIZ (A)'!DX50</f>
        <v>-5.0652381173794177E-5</v>
      </c>
      <c r="DY50" s="33">
        <f>+'MATRIZ (I)'!DY50-'MATRIZ (A)'!DY50</f>
        <v>-1.0746616676188021E-5</v>
      </c>
      <c r="DZ50" s="33">
        <f>+'MATRIZ (I)'!DZ50-'MATRIZ (A)'!DZ50</f>
        <v>-8.1531810367081292E-4</v>
      </c>
      <c r="EA50" s="33">
        <f>+'MATRIZ (I)'!EA50-'MATRIZ (A)'!EA50</f>
        <v>-3.5466042761734477E-4</v>
      </c>
      <c r="EB50" s="33">
        <f>+'MATRIZ (I)'!EB50-'MATRIZ (A)'!EB50</f>
        <v>-1.5439117482433913E-3</v>
      </c>
      <c r="EC50" s="33">
        <f>+'MATRIZ (I)'!EC50-'MATRIZ (A)'!EC50</f>
        <v>-2.7402852707299616E-5</v>
      </c>
      <c r="ED50" s="33">
        <f>+'MATRIZ (I)'!ED50-'MATRIZ (A)'!ED50</f>
        <v>-3.3881224825340138E-5</v>
      </c>
      <c r="EE50" s="33">
        <f>+'MATRIZ (I)'!EE50-'MATRIZ (A)'!EE50</f>
        <v>-6.7797444531916365E-5</v>
      </c>
      <c r="EF50" s="33">
        <f>+'MATRIZ (I)'!EF50-'MATRIZ (A)'!EF50</f>
        <v>-2.3194547211957698E-5</v>
      </c>
      <c r="EG50" s="33">
        <f>+'MATRIZ (I)'!EG50-'MATRIZ (A)'!EG50</f>
        <v>-2.8004641635308614E-5</v>
      </c>
      <c r="EH50" s="33">
        <f>+'MATRIZ (I)'!EH50-'MATRIZ (A)'!EH50</f>
        <v>0</v>
      </c>
    </row>
    <row r="51" spans="1:138" s="7" customFormat="1" ht="21.95" customHeight="1" thickBot="1" x14ac:dyDescent="0.25">
      <c r="A51" s="137" t="s">
        <v>159</v>
      </c>
      <c r="B51" s="138" t="s">
        <v>160</v>
      </c>
      <c r="C51" s="33">
        <f>+'MATRIZ (I)'!C51-'MATRIZ (A)'!C51</f>
        <v>-4.6007907057361183E-5</v>
      </c>
      <c r="D51" s="33">
        <f>+'MATRIZ (I)'!D51-'MATRIZ (A)'!D51</f>
        <v>-2.9798785760138794E-5</v>
      </c>
      <c r="E51" s="33">
        <f>+'MATRIZ (I)'!E51-'MATRIZ (A)'!E51</f>
        <v>-4.1970324380517652E-5</v>
      </c>
      <c r="F51" s="33">
        <f>+'MATRIZ (I)'!F51-'MATRIZ (A)'!F51</f>
        <v>-5.5688384654255401E-5</v>
      </c>
      <c r="G51" s="33">
        <f>+'MATRIZ (I)'!G51-'MATRIZ (A)'!G51</f>
        <v>-6.3942485108764525E-5</v>
      </c>
      <c r="H51" s="33">
        <f>+'MATRIZ (I)'!H51-'MATRIZ (A)'!H51</f>
        <v>-4.8882759063280436E-5</v>
      </c>
      <c r="I51" s="33">
        <f>+'MATRIZ (I)'!I51-'MATRIZ (A)'!I51</f>
        <v>-2.2728466068610083E-5</v>
      </c>
      <c r="J51" s="33">
        <f>+'MATRIZ (I)'!J51-'MATRIZ (A)'!J51</f>
        <v>-6.1071537980859214E-5</v>
      </c>
      <c r="K51" s="33">
        <f>+'MATRIZ (I)'!K51-'MATRIZ (A)'!K51</f>
        <v>-4.2372013664769078E-5</v>
      </c>
      <c r="L51" s="33">
        <f>+'MATRIZ (I)'!L51-'MATRIZ (A)'!L51</f>
        <v>-4.6277803693528196E-5</v>
      </c>
      <c r="M51" s="33">
        <f>+'MATRIZ (I)'!M51-'MATRIZ (A)'!M51</f>
        <v>-4.3518541813344149E-5</v>
      </c>
      <c r="N51" s="33">
        <f>+'MATRIZ (I)'!N51-'MATRIZ (A)'!N51</f>
        <v>-6.8629083761891435E-5</v>
      </c>
      <c r="O51" s="33">
        <f>+'MATRIZ (I)'!O51-'MATRIZ (A)'!O51</f>
        <v>-5.0181927049101892E-5</v>
      </c>
      <c r="P51" s="33">
        <f>+'MATRIZ (I)'!P51-'MATRIZ (A)'!P51</f>
        <v>-3.1142515706598716E-5</v>
      </c>
      <c r="Q51" s="33">
        <f>+'MATRIZ (I)'!Q51-'MATRIZ (A)'!Q51</f>
        <v>-3.0085207489805242E-5</v>
      </c>
      <c r="R51" s="33">
        <f>+'MATRIZ (I)'!R51-'MATRIZ (A)'!R51</f>
        <v>-5.7186800341467454E-5</v>
      </c>
      <c r="S51" s="33">
        <f>+'MATRIZ (I)'!S51-'MATRIZ (A)'!S51</f>
        <v>-3.3007520160998337E-5</v>
      </c>
      <c r="T51" s="33">
        <f>+'MATRIZ (I)'!T51-'MATRIZ (A)'!T51</f>
        <v>-3.525442204268411E-5</v>
      </c>
      <c r="U51" s="33">
        <f>+'MATRIZ (I)'!U51-'MATRIZ (A)'!U51</f>
        <v>-3.7784967293478723E-5</v>
      </c>
      <c r="V51" s="33">
        <f>+'MATRIZ (I)'!V51-'MATRIZ (A)'!V51</f>
        <v>-3.1648919675958719E-5</v>
      </c>
      <c r="W51" s="33">
        <f>+'MATRIZ (I)'!W51-'MATRIZ (A)'!W51</f>
        <v>-4.4573284977706196E-5</v>
      </c>
      <c r="X51" s="33">
        <f>+'MATRIZ (I)'!X51-'MATRIZ (A)'!X51</f>
        <v>-7.4323262954852459E-5</v>
      </c>
      <c r="Y51" s="33">
        <f>+'MATRIZ (I)'!Y51-'MATRIZ (A)'!Y51</f>
        <v>-8.1453619592344208E-5</v>
      </c>
      <c r="Z51" s="33">
        <f>+'MATRIZ (I)'!Z51-'MATRIZ (A)'!Z51</f>
        <v>-7.4577734819757113E-5</v>
      </c>
      <c r="AA51" s="33">
        <f>+'MATRIZ (I)'!AA51-'MATRIZ (A)'!AA51</f>
        <v>-5.2107166847296356E-5</v>
      </c>
      <c r="AB51" s="33">
        <f>+'MATRIZ (I)'!AB51-'MATRIZ (A)'!AB51</f>
        <v>-5.4491661454122768E-5</v>
      </c>
      <c r="AC51" s="33">
        <f>+'MATRIZ (I)'!AC51-'MATRIZ (A)'!AC51</f>
        <v>-1.177709517979114E-5</v>
      </c>
      <c r="AD51" s="33">
        <f>+'MATRIZ (I)'!AD51-'MATRIZ (A)'!AD51</f>
        <v>-8.9677159950867077E-4</v>
      </c>
      <c r="AE51" s="33">
        <f>+'MATRIZ (I)'!AE51-'MATRIZ (A)'!AE51</f>
        <v>-3.5926428256364596E-4</v>
      </c>
      <c r="AF51" s="33">
        <f>+'MATRIZ (I)'!AF51-'MATRIZ (A)'!AF51</f>
        <v>-4.4856920055459095E-4</v>
      </c>
      <c r="AG51" s="33">
        <f>+'MATRIZ (I)'!AG51-'MATRIZ (A)'!AG51</f>
        <v>-2.438855683658597E-5</v>
      </c>
      <c r="AH51" s="33">
        <f>+'MATRIZ (I)'!AH51-'MATRIZ (A)'!AH51</f>
        <v>-5.9156295800286684E-5</v>
      </c>
      <c r="AI51" s="33">
        <f>+'MATRIZ (I)'!AI51-'MATRIZ (A)'!AI51</f>
        <v>-6.3192812055294894E-4</v>
      </c>
      <c r="AJ51" s="33">
        <f>+'MATRIZ (I)'!AJ51-'MATRIZ (A)'!AJ51</f>
        <v>-1.173666839779738E-4</v>
      </c>
      <c r="AK51" s="33">
        <f>+'MATRIZ (I)'!AK51-'MATRIZ (A)'!AK51</f>
        <v>-1.798801266879532E-4</v>
      </c>
      <c r="AL51" s="33">
        <f>+'MATRIZ (I)'!AL51-'MATRIZ (A)'!AL51</f>
        <v>-2.6621068480047757E-4</v>
      </c>
      <c r="AM51" s="33">
        <f>+'MATRIZ (I)'!AM51-'MATRIZ (A)'!AM51</f>
        <v>-1.8776744480197042E-3</v>
      </c>
      <c r="AN51" s="33">
        <f>+'MATRIZ (I)'!AN51-'MATRIZ (A)'!AN51</f>
        <v>-8.5939172220327414E-5</v>
      </c>
      <c r="AO51" s="33">
        <f>+'MATRIZ (I)'!AO51-'MATRIZ (A)'!AO51</f>
        <v>-1.0676610066537903E-3</v>
      </c>
      <c r="AP51" s="33">
        <f>+'MATRIZ (I)'!AP51-'MATRIZ (A)'!AP51</f>
        <v>0.97777129224716519</v>
      </c>
      <c r="AQ51" s="33">
        <f>+'MATRIZ (I)'!AQ51-'MATRIZ (A)'!AQ51</f>
        <v>-6.9438937410150206E-4</v>
      </c>
      <c r="AR51" s="33">
        <f>+'MATRIZ (I)'!AR51-'MATRIZ (A)'!AR51</f>
        <v>-8.0687198566040043E-5</v>
      </c>
      <c r="AS51" s="33">
        <f>+'MATRIZ (I)'!AS51-'MATRIZ (A)'!AS51</f>
        <v>-3.4591323900255624E-5</v>
      </c>
      <c r="AT51" s="33">
        <f>+'MATRIZ (I)'!AT51-'MATRIZ (A)'!AT51</f>
        <v>-4.1012984880480372E-5</v>
      </c>
      <c r="AU51" s="33">
        <f>+'MATRIZ (I)'!AU51-'MATRIZ (A)'!AU51</f>
        <v>-5.2244968165842862E-4</v>
      </c>
      <c r="AV51" s="33">
        <f>+'MATRIZ (I)'!AV51-'MATRIZ (A)'!AV51</f>
        <v>-4.4933594819515704E-3</v>
      </c>
      <c r="AW51" s="33">
        <f>+'MATRIZ (I)'!AW51-'MATRIZ (A)'!AW51</f>
        <v>-1.433660294662855E-4</v>
      </c>
      <c r="AX51" s="33">
        <f>+'MATRIZ (I)'!AX51-'MATRIZ (A)'!AX51</f>
        <v>-1.9147710476982068E-4</v>
      </c>
      <c r="AY51" s="33">
        <f>+'MATRIZ (I)'!AY51-'MATRIZ (A)'!AY51</f>
        <v>-1.5034671977836876E-4</v>
      </c>
      <c r="AZ51" s="33">
        <f>+'MATRIZ (I)'!AZ51-'MATRIZ (A)'!AZ51</f>
        <v>-5.4908026945477591E-5</v>
      </c>
      <c r="BA51" s="33">
        <f>+'MATRIZ (I)'!BA51-'MATRIZ (A)'!BA51</f>
        <v>-5.6109710715238298E-4</v>
      </c>
      <c r="BB51" s="33">
        <f>+'MATRIZ (I)'!BB51-'MATRIZ (A)'!BB51</f>
        <v>-4.9909664076351715E-5</v>
      </c>
      <c r="BC51" s="33">
        <f>+'MATRIZ (I)'!BC51-'MATRIZ (A)'!BC51</f>
        <v>-1.0712376372374222E-4</v>
      </c>
      <c r="BD51" s="33">
        <f>+'MATRIZ (I)'!BD51-'MATRIZ (A)'!BD51</f>
        <v>-3.3549040668730392E-4</v>
      </c>
      <c r="BE51" s="33">
        <f>+'MATRIZ (I)'!BE51-'MATRIZ (A)'!BE51</f>
        <v>-9.5674693312337099E-5</v>
      </c>
      <c r="BF51" s="33">
        <f>+'MATRIZ (I)'!BF51-'MATRIZ (A)'!BF51</f>
        <v>-2.2717498604070822E-4</v>
      </c>
      <c r="BG51" s="33">
        <f>+'MATRIZ (I)'!BG51-'MATRIZ (A)'!BG51</f>
        <v>-7.8726130484350245E-5</v>
      </c>
      <c r="BH51" s="33">
        <f>+'MATRIZ (I)'!BH51-'MATRIZ (A)'!BH51</f>
        <v>-1.311727117263405E-4</v>
      </c>
      <c r="BI51" s="33">
        <f>+'MATRIZ (I)'!BI51-'MATRIZ (A)'!BI51</f>
        <v>-1.6202065616396675E-4</v>
      </c>
      <c r="BJ51" s="33">
        <f>+'MATRIZ (I)'!BJ51-'MATRIZ (A)'!BJ51</f>
        <v>-7.0493899328927481E-5</v>
      </c>
      <c r="BK51" s="33">
        <f>+'MATRIZ (I)'!BK51-'MATRIZ (A)'!BK51</f>
        <v>-8.8359406572605375E-5</v>
      </c>
      <c r="BL51" s="33">
        <f>+'MATRIZ (I)'!BL51-'MATRIZ (A)'!BL51</f>
        <v>-7.3160519823597684E-5</v>
      </c>
      <c r="BM51" s="33">
        <f>+'MATRIZ (I)'!BM51-'MATRIZ (A)'!BM51</f>
        <v>-3.5034625512911632E-4</v>
      </c>
      <c r="BN51" s="33">
        <f>+'MATRIZ (I)'!BN51-'MATRIZ (A)'!BN51</f>
        <v>-1.2600000184043321E-4</v>
      </c>
      <c r="BO51" s="33">
        <f>+'MATRIZ (I)'!BO51-'MATRIZ (A)'!BO51</f>
        <v>-5.8981797444547323E-5</v>
      </c>
      <c r="BP51" s="33">
        <f>+'MATRIZ (I)'!BP51-'MATRIZ (A)'!BP51</f>
        <v>-2.4164539485450843E-4</v>
      </c>
      <c r="BQ51" s="33">
        <f>+'MATRIZ (I)'!BQ51-'MATRIZ (A)'!BQ51</f>
        <v>-2.361434460677725E-4</v>
      </c>
      <c r="BR51" s="33">
        <f>+'MATRIZ (I)'!BR51-'MATRIZ (A)'!BR51</f>
        <v>-7.9477248824394748E-5</v>
      </c>
      <c r="BS51" s="33">
        <f>+'MATRIZ (I)'!BS51-'MATRIZ (A)'!BS51</f>
        <v>-9.6382708028007493E-5</v>
      </c>
      <c r="BT51" s="33">
        <f>+'MATRIZ (I)'!BT51-'MATRIZ (A)'!BT51</f>
        <v>-3.0310688933254205E-4</v>
      </c>
      <c r="BU51" s="33">
        <f>+'MATRIZ (I)'!BU51-'MATRIZ (A)'!BU51</f>
        <v>-4.1466073124654355E-5</v>
      </c>
      <c r="BV51" s="33">
        <f>+'MATRIZ (I)'!BV51-'MATRIZ (A)'!BV51</f>
        <v>-1.4781099636837096E-4</v>
      </c>
      <c r="BW51" s="33">
        <f>+'MATRIZ (I)'!BW51-'MATRIZ (A)'!BW51</f>
        <v>-8.9531182049064795E-5</v>
      </c>
      <c r="BX51" s="33">
        <f>+'MATRIZ (I)'!BX51-'MATRIZ (A)'!BX51</f>
        <v>-3.474520881676931E-5</v>
      </c>
      <c r="BY51" s="33">
        <f>+'MATRIZ (I)'!BY51-'MATRIZ (A)'!BY51</f>
        <v>-3.9138652278386757E-5</v>
      </c>
      <c r="BZ51" s="33">
        <f>+'MATRIZ (I)'!BZ51-'MATRIZ (A)'!BZ51</f>
        <v>-5.7023395095787344E-5</v>
      </c>
      <c r="CA51" s="33">
        <f>+'MATRIZ (I)'!CA51-'MATRIZ (A)'!CA51</f>
        <v>-2.8050357400788385E-5</v>
      </c>
      <c r="CB51" s="33">
        <f>+'MATRIZ (I)'!CB51-'MATRIZ (A)'!CB51</f>
        <v>-5.6184007822016082E-5</v>
      </c>
      <c r="CC51" s="33">
        <f>+'MATRIZ (I)'!CC51-'MATRIZ (A)'!CC51</f>
        <v>-5.900210111419263E-5</v>
      </c>
      <c r="CD51" s="33">
        <f>+'MATRIZ (I)'!CD51-'MATRIZ (A)'!CD51</f>
        <v>-7.498925421794453E-5</v>
      </c>
      <c r="CE51" s="33">
        <f>+'MATRIZ (I)'!CE51-'MATRIZ (A)'!CE51</f>
        <v>-6.1632861008269505E-5</v>
      </c>
      <c r="CF51" s="33">
        <f>+'MATRIZ (I)'!CF51-'MATRIZ (A)'!CF51</f>
        <v>-8.4118403010159407E-5</v>
      </c>
      <c r="CG51" s="33">
        <f>+'MATRIZ (I)'!CG51-'MATRIZ (A)'!CG51</f>
        <v>-1.3500724408333631E-4</v>
      </c>
      <c r="CH51" s="33">
        <f>+'MATRIZ (I)'!CH51-'MATRIZ (A)'!CH51</f>
        <v>-3.98910693200187E-5</v>
      </c>
      <c r="CI51" s="33">
        <f>+'MATRIZ (I)'!CI51-'MATRIZ (A)'!CI51</f>
        <v>-1.0595340974128197E-4</v>
      </c>
      <c r="CJ51" s="33">
        <f>+'MATRIZ (I)'!CJ51-'MATRIZ (A)'!CJ51</f>
        <v>-5.8630562832650609E-5</v>
      </c>
      <c r="CK51" s="33">
        <f>+'MATRIZ (I)'!CK51-'MATRIZ (A)'!CK51</f>
        <v>-3.3044429783019257E-5</v>
      </c>
      <c r="CL51" s="33">
        <f>+'MATRIZ (I)'!CL51-'MATRIZ (A)'!CL51</f>
        <v>-4.9139316781195525E-5</v>
      </c>
      <c r="CM51" s="33">
        <f>+'MATRIZ (I)'!CM51-'MATRIZ (A)'!CM51</f>
        <v>-8.6170654854348587E-5</v>
      </c>
      <c r="CN51" s="33">
        <f>+'MATRIZ (I)'!CN51-'MATRIZ (A)'!CN51</f>
        <v>-1.8706422047837525E-4</v>
      </c>
      <c r="CO51" s="33">
        <f>+'MATRIZ (I)'!CO51-'MATRIZ (A)'!CO51</f>
        <v>-6.9657693036921539E-5</v>
      </c>
      <c r="CP51" s="33">
        <f>+'MATRIZ (I)'!CP51-'MATRIZ (A)'!CP51</f>
        <v>-2.0430874370579988E-5</v>
      </c>
      <c r="CQ51" s="33">
        <f>+'MATRIZ (I)'!CQ51-'MATRIZ (A)'!CQ51</f>
        <v>-2.1314665221708715E-3</v>
      </c>
      <c r="CR51" s="33">
        <f>+'MATRIZ (I)'!CR51-'MATRIZ (A)'!CR51</f>
        <v>-5.2577091860866879E-3</v>
      </c>
      <c r="CS51" s="33">
        <f>+'MATRIZ (I)'!CS51-'MATRIZ (A)'!CS51</f>
        <v>-6.2669774576321342E-5</v>
      </c>
      <c r="CT51" s="33">
        <f>+'MATRIZ (I)'!CT51-'MATRIZ (A)'!CT51</f>
        <v>-1.0508850277357765E-4</v>
      </c>
      <c r="CU51" s="33">
        <f>+'MATRIZ (I)'!CU51-'MATRIZ (A)'!CU51</f>
        <v>-8.6408311331935984E-5</v>
      </c>
      <c r="CV51" s="33">
        <f>+'MATRIZ (I)'!CV51-'MATRIZ (A)'!CV51</f>
        <v>-2.4718832392151544E-5</v>
      </c>
      <c r="CW51" s="33">
        <f>+'MATRIZ (I)'!CW51-'MATRIZ (A)'!CW51</f>
        <v>-6.4011362252795422E-5</v>
      </c>
      <c r="CX51" s="33">
        <f>+'MATRIZ (I)'!CX51-'MATRIZ (A)'!CX51</f>
        <v>-1.2913688369981357E-4</v>
      </c>
      <c r="CY51" s="33">
        <f>+'MATRIZ (I)'!CY51-'MATRIZ (A)'!CY51</f>
        <v>-5.6421443142621428E-5</v>
      </c>
      <c r="CZ51" s="33">
        <f>+'MATRIZ (I)'!CZ51-'MATRIZ (A)'!CZ51</f>
        <v>-5.9784118236054169E-5</v>
      </c>
      <c r="DA51" s="33">
        <f>+'MATRIZ (I)'!DA51-'MATRIZ (A)'!DA51</f>
        <v>-1.5688193984999985E-5</v>
      </c>
      <c r="DB51" s="33">
        <f>+'MATRIZ (I)'!DB51-'MATRIZ (A)'!DB51</f>
        <v>-5.9657280521366958E-4</v>
      </c>
      <c r="DC51" s="33">
        <f>+'MATRIZ (I)'!DC51-'MATRIZ (A)'!DC51</f>
        <v>-2.5825886364688511E-4</v>
      </c>
      <c r="DD51" s="33">
        <f>+'MATRIZ (I)'!DD51-'MATRIZ (A)'!DD51</f>
        <v>-1.4294811376567117E-4</v>
      </c>
      <c r="DE51" s="33">
        <f>+'MATRIZ (I)'!DE51-'MATRIZ (A)'!DE51</f>
        <v>-1.321188147293731E-4</v>
      </c>
      <c r="DF51" s="33">
        <f>+'MATRIZ (I)'!DF51-'MATRIZ (A)'!DF51</f>
        <v>-4.4735335853227456E-4</v>
      </c>
      <c r="DG51" s="33">
        <f>+'MATRIZ (I)'!DG51-'MATRIZ (A)'!DG51</f>
        <v>-2.8654893290175782E-4</v>
      </c>
      <c r="DH51" s="33">
        <f>+'MATRIZ (I)'!DH51-'MATRIZ (A)'!DH51</f>
        <v>-8.4142405647356968E-5</v>
      </c>
      <c r="DI51" s="33">
        <f>+'MATRIZ (I)'!DI51-'MATRIZ (A)'!DI51</f>
        <v>-3.877415067663174E-5</v>
      </c>
      <c r="DJ51" s="33">
        <f>+'MATRIZ (I)'!DJ51-'MATRIZ (A)'!DJ51</f>
        <v>-5.5936048023136216E-5</v>
      </c>
      <c r="DK51" s="33">
        <f>+'MATRIZ (I)'!DK51-'MATRIZ (A)'!DK51</f>
        <v>-4.4088563529893622E-5</v>
      </c>
      <c r="DL51" s="33">
        <f>+'MATRIZ (I)'!DL51-'MATRIZ (A)'!DL51</f>
        <v>-5.6552829644393492E-5</v>
      </c>
      <c r="DM51" s="33">
        <f>+'MATRIZ (I)'!DM51-'MATRIZ (A)'!DM51</f>
        <v>-5.8192458770334399E-5</v>
      </c>
      <c r="DN51" s="33">
        <f>+'MATRIZ (I)'!DN51-'MATRIZ (A)'!DN51</f>
        <v>-1.0170209533100942E-6</v>
      </c>
      <c r="DO51" s="33">
        <f>+'MATRIZ (I)'!DO51-'MATRIZ (A)'!DO51</f>
        <v>-2.1840235541373444E-4</v>
      </c>
      <c r="DP51" s="33">
        <f>+'MATRIZ (I)'!DP51-'MATRIZ (A)'!DP51</f>
        <v>-3.9347005479772839E-5</v>
      </c>
      <c r="DQ51" s="33">
        <f>+'MATRIZ (I)'!DQ51-'MATRIZ (A)'!DQ51</f>
        <v>-1.6496407078267906E-4</v>
      </c>
      <c r="DR51" s="33">
        <f>+'MATRIZ (I)'!DR51-'MATRIZ (A)'!DR51</f>
        <v>-1.1276873435560486E-4</v>
      </c>
      <c r="DS51" s="33">
        <f>+'MATRIZ (I)'!DS51-'MATRIZ (A)'!DS51</f>
        <v>-6.2961235934871755E-4</v>
      </c>
      <c r="DT51" s="33">
        <f>+'MATRIZ (I)'!DT51-'MATRIZ (A)'!DT51</f>
        <v>-8.9765906691424734E-4</v>
      </c>
      <c r="DU51" s="33">
        <f>+'MATRIZ (I)'!DU51-'MATRIZ (A)'!DU51</f>
        <v>-2.8232276852486473E-4</v>
      </c>
      <c r="DV51" s="33">
        <f>+'MATRIZ (I)'!DV51-'MATRIZ (A)'!DV51</f>
        <v>-7.569009131443387E-4</v>
      </c>
      <c r="DW51" s="33">
        <f>+'MATRIZ (I)'!DW51-'MATRIZ (A)'!DW51</f>
        <v>-3.9085173369693893E-4</v>
      </c>
      <c r="DX51" s="33">
        <f>+'MATRIZ (I)'!DX51-'MATRIZ (A)'!DX51</f>
        <v>-6.6063090132549218E-5</v>
      </c>
      <c r="DY51" s="33">
        <f>+'MATRIZ (I)'!DY51-'MATRIZ (A)'!DY51</f>
        <v>-1.2340536671819178E-5</v>
      </c>
      <c r="DZ51" s="33">
        <f>+'MATRIZ (I)'!DZ51-'MATRIZ (A)'!DZ51</f>
        <v>-6.4954647166543347E-4</v>
      </c>
      <c r="EA51" s="33">
        <f>+'MATRIZ (I)'!EA51-'MATRIZ (A)'!EA51</f>
        <v>-1.5741730713798565E-4</v>
      </c>
      <c r="EB51" s="33">
        <f>+'MATRIZ (I)'!EB51-'MATRIZ (A)'!EB51</f>
        <v>-1.894231227085417E-3</v>
      </c>
      <c r="EC51" s="33">
        <f>+'MATRIZ (I)'!EC51-'MATRIZ (A)'!EC51</f>
        <v>-6.2892117570966912E-5</v>
      </c>
      <c r="ED51" s="33">
        <f>+'MATRIZ (I)'!ED51-'MATRIZ (A)'!ED51</f>
        <v>-2.0170280970795688E-4</v>
      </c>
      <c r="EE51" s="33">
        <f>+'MATRIZ (I)'!EE51-'MATRIZ (A)'!EE51</f>
        <v>-1.5724386029203217E-3</v>
      </c>
      <c r="EF51" s="33">
        <f>+'MATRIZ (I)'!EF51-'MATRIZ (A)'!EF51</f>
        <v>-2.2071680834705036E-5</v>
      </c>
      <c r="EG51" s="33">
        <f>+'MATRIZ (I)'!EG51-'MATRIZ (A)'!EG51</f>
        <v>-3.921775073094166E-5</v>
      </c>
      <c r="EH51" s="33">
        <f>+'MATRIZ (I)'!EH51-'MATRIZ (A)'!EH51</f>
        <v>0</v>
      </c>
    </row>
    <row r="52" spans="1:138" s="7" customFormat="1" ht="21.95" customHeight="1" thickBot="1" x14ac:dyDescent="0.25">
      <c r="A52" s="137" t="s">
        <v>161</v>
      </c>
      <c r="B52" s="138" t="s">
        <v>162</v>
      </c>
      <c r="C52" s="33">
        <f>+'MATRIZ (I)'!C52-'MATRIZ (A)'!C52</f>
        <v>-6.3205474871496628E-3</v>
      </c>
      <c r="D52" s="33">
        <f>+'MATRIZ (I)'!D52-'MATRIZ (A)'!D52</f>
        <v>-9.0958400289376691E-3</v>
      </c>
      <c r="E52" s="33">
        <f>+'MATRIZ (I)'!E52-'MATRIZ (A)'!E52</f>
        <v>-7.5079847732206521E-3</v>
      </c>
      <c r="F52" s="33">
        <f>+'MATRIZ (I)'!F52-'MATRIZ (A)'!F52</f>
        <v>-1.4981723135019344E-2</v>
      </c>
      <c r="G52" s="33">
        <f>+'MATRIZ (I)'!G52-'MATRIZ (A)'!G52</f>
        <v>-3.3219946010646056E-3</v>
      </c>
      <c r="H52" s="33">
        <f>+'MATRIZ (I)'!H52-'MATRIZ (A)'!H52</f>
        <v>-5.1704761658161059E-3</v>
      </c>
      <c r="I52" s="33">
        <f>+'MATRIZ (I)'!I52-'MATRIZ (A)'!I52</f>
        <v>-2.5394706274563692E-3</v>
      </c>
      <c r="J52" s="33">
        <f>+'MATRIZ (I)'!J52-'MATRIZ (A)'!J52</f>
        <v>-3.9655405385276444E-3</v>
      </c>
      <c r="K52" s="33">
        <f>+'MATRIZ (I)'!K52-'MATRIZ (A)'!K52</f>
        <v>-6.0301164329985054E-3</v>
      </c>
      <c r="L52" s="33">
        <f>+'MATRIZ (I)'!L52-'MATRIZ (A)'!L52</f>
        <v>-4.8365847976247984E-3</v>
      </c>
      <c r="M52" s="33">
        <f>+'MATRIZ (I)'!M52-'MATRIZ (A)'!M52</f>
        <v>-1.4803567047394231E-2</v>
      </c>
      <c r="N52" s="33">
        <f>+'MATRIZ (I)'!N52-'MATRIZ (A)'!N52</f>
        <v>-1.4177394531386795E-3</v>
      </c>
      <c r="O52" s="33">
        <f>+'MATRIZ (I)'!O52-'MATRIZ (A)'!O52</f>
        <v>-3.4322892184021014E-3</v>
      </c>
      <c r="P52" s="33">
        <f>+'MATRIZ (I)'!P52-'MATRIZ (A)'!P52</f>
        <v>-1.2745513133359399E-3</v>
      </c>
      <c r="Q52" s="33">
        <f>+'MATRIZ (I)'!Q52-'MATRIZ (A)'!Q52</f>
        <v>-6.4907512203571452E-3</v>
      </c>
      <c r="R52" s="33">
        <f>+'MATRIZ (I)'!R52-'MATRIZ (A)'!R52</f>
        <v>-2.0856266820489782E-3</v>
      </c>
      <c r="S52" s="33">
        <f>+'MATRIZ (I)'!S52-'MATRIZ (A)'!S52</f>
        <v>-9.1028758709285462E-3</v>
      </c>
      <c r="T52" s="33">
        <f>+'MATRIZ (I)'!T52-'MATRIZ (A)'!T52</f>
        <v>-1.1709606173627065E-2</v>
      </c>
      <c r="U52" s="33">
        <f>+'MATRIZ (I)'!U52-'MATRIZ (A)'!U52</f>
        <v>-7.0063286822901506E-3</v>
      </c>
      <c r="V52" s="33">
        <f>+'MATRIZ (I)'!V52-'MATRIZ (A)'!V52</f>
        <v>-2.9227412429427627E-3</v>
      </c>
      <c r="W52" s="33">
        <f>+'MATRIZ (I)'!W52-'MATRIZ (A)'!W52</f>
        <v>-2.6311702121187518E-3</v>
      </c>
      <c r="X52" s="33">
        <f>+'MATRIZ (I)'!X52-'MATRIZ (A)'!X52</f>
        <v>-7.0289773767908386E-3</v>
      </c>
      <c r="Y52" s="33">
        <f>+'MATRIZ (I)'!Y52-'MATRIZ (A)'!Y52</f>
        <v>-1.2301035779929711E-4</v>
      </c>
      <c r="Z52" s="33">
        <f>+'MATRIZ (I)'!Z52-'MATRIZ (A)'!Z52</f>
        <v>-7.3778082038003382E-4</v>
      </c>
      <c r="AA52" s="33">
        <f>+'MATRIZ (I)'!AA52-'MATRIZ (A)'!AA52</f>
        <v>-1.9215011203783414E-2</v>
      </c>
      <c r="AB52" s="33">
        <f>+'MATRIZ (I)'!AB52-'MATRIZ (A)'!AB52</f>
        <v>-1.5035365488684708E-3</v>
      </c>
      <c r="AC52" s="33">
        <f>+'MATRIZ (I)'!AC52-'MATRIZ (A)'!AC52</f>
        <v>-2.3689490548243401E-4</v>
      </c>
      <c r="AD52" s="33">
        <f>+'MATRIZ (I)'!AD52-'MATRIZ (A)'!AD52</f>
        <v>-6.0195101455323187E-4</v>
      </c>
      <c r="AE52" s="33">
        <f>+'MATRIZ (I)'!AE52-'MATRIZ (A)'!AE52</f>
        <v>-8.4013738426601736E-4</v>
      </c>
      <c r="AF52" s="33">
        <f>+'MATRIZ (I)'!AF52-'MATRIZ (A)'!AF52</f>
        <v>-3.0312544097028693E-4</v>
      </c>
      <c r="AG52" s="33">
        <f>+'MATRIZ (I)'!AG52-'MATRIZ (A)'!AG52</f>
        <v>-5.5791357219205545E-6</v>
      </c>
      <c r="AH52" s="33">
        <f>+'MATRIZ (I)'!AH52-'MATRIZ (A)'!AH52</f>
        <v>-7.0256321666204075E-4</v>
      </c>
      <c r="AI52" s="33">
        <f>+'MATRIZ (I)'!AI52-'MATRIZ (A)'!AI52</f>
        <v>-9.259731133835601E-4</v>
      </c>
      <c r="AJ52" s="33">
        <f>+'MATRIZ (I)'!AJ52-'MATRIZ (A)'!AJ52</f>
        <v>-1.5224787092053528E-4</v>
      </c>
      <c r="AK52" s="33">
        <f>+'MATRIZ (I)'!AK52-'MATRIZ (A)'!AK52</f>
        <v>-6.3158559580973241E-3</v>
      </c>
      <c r="AL52" s="33">
        <f>+'MATRIZ (I)'!AL52-'MATRIZ (A)'!AL52</f>
        <v>-1.8896716582392679E-3</v>
      </c>
      <c r="AM52" s="33">
        <f>+'MATRIZ (I)'!AM52-'MATRIZ (A)'!AM52</f>
        <v>-5.158292619449399E-3</v>
      </c>
      <c r="AN52" s="33">
        <f>+'MATRIZ (I)'!AN52-'MATRIZ (A)'!AN52</f>
        <v>-1.1724130655344047E-2</v>
      </c>
      <c r="AO52" s="33">
        <f>+'MATRIZ (I)'!AO52-'MATRIZ (A)'!AO52</f>
        <v>-6.765092660652618E-3</v>
      </c>
      <c r="AP52" s="33">
        <f>+'MATRIZ (I)'!AP52-'MATRIZ (A)'!AP52</f>
        <v>-9.7473220613799403E-3</v>
      </c>
      <c r="AQ52" s="33">
        <f>+'MATRIZ (I)'!AQ52-'MATRIZ (A)'!AQ52</f>
        <v>0.86902613238636883</v>
      </c>
      <c r="AR52" s="33">
        <f>+'MATRIZ (I)'!AR52-'MATRIZ (A)'!AR52</f>
        <v>-3.5162610123016316E-2</v>
      </c>
      <c r="AS52" s="33">
        <f>+'MATRIZ (I)'!AS52-'MATRIZ (A)'!AS52</f>
        <v>-1.2431902236983048E-3</v>
      </c>
      <c r="AT52" s="33">
        <f>+'MATRIZ (I)'!AT52-'MATRIZ (A)'!AT52</f>
        <v>-2.8694298354709498E-2</v>
      </c>
      <c r="AU52" s="33">
        <f>+'MATRIZ (I)'!AU52-'MATRIZ (A)'!AU52</f>
        <v>-4.8050658796416684E-3</v>
      </c>
      <c r="AV52" s="33">
        <f>+'MATRIZ (I)'!AV52-'MATRIZ (A)'!AV52</f>
        <v>-4.2815607804361985E-3</v>
      </c>
      <c r="AW52" s="33">
        <f>+'MATRIZ (I)'!AW52-'MATRIZ (A)'!AW52</f>
        <v>-2.4863644358288282E-2</v>
      </c>
      <c r="AX52" s="33">
        <f>+'MATRIZ (I)'!AX52-'MATRIZ (A)'!AX52</f>
        <v>-3.6226755346214405E-4</v>
      </c>
      <c r="AY52" s="33">
        <f>+'MATRIZ (I)'!AY52-'MATRIZ (A)'!AY52</f>
        <v>-2.6324898729396349E-4</v>
      </c>
      <c r="AZ52" s="33">
        <f>+'MATRIZ (I)'!AZ52-'MATRIZ (A)'!AZ52</f>
        <v>-1.0047177288869293E-4</v>
      </c>
      <c r="BA52" s="33">
        <f>+'MATRIZ (I)'!BA52-'MATRIZ (A)'!BA52</f>
        <v>-1.0041340524627775E-3</v>
      </c>
      <c r="BB52" s="33">
        <f>+'MATRIZ (I)'!BB52-'MATRIZ (A)'!BB52</f>
        <v>-1.0398359894427747E-4</v>
      </c>
      <c r="BC52" s="33">
        <f>+'MATRIZ (I)'!BC52-'MATRIZ (A)'!BC52</f>
        <v>-1.8553665299126873E-4</v>
      </c>
      <c r="BD52" s="33">
        <f>+'MATRIZ (I)'!BD52-'MATRIZ (A)'!BD52</f>
        <v>-5.6445636740990682E-4</v>
      </c>
      <c r="BE52" s="33">
        <f>+'MATRIZ (I)'!BE52-'MATRIZ (A)'!BE52</f>
        <v>-1.4898293686300085E-3</v>
      </c>
      <c r="BF52" s="33">
        <f>+'MATRIZ (I)'!BF52-'MATRIZ (A)'!BF52</f>
        <v>-5.3629504676931715E-4</v>
      </c>
      <c r="BG52" s="33">
        <f>+'MATRIZ (I)'!BG52-'MATRIZ (A)'!BG52</f>
        <v>-1.5480904348316332E-3</v>
      </c>
      <c r="BH52" s="33">
        <f>+'MATRIZ (I)'!BH52-'MATRIZ (A)'!BH52</f>
        <v>-2.8660720024220338E-3</v>
      </c>
      <c r="BI52" s="33">
        <f>+'MATRIZ (I)'!BI52-'MATRIZ (A)'!BI52</f>
        <v>-1.4721369394070929E-3</v>
      </c>
      <c r="BJ52" s="33">
        <f>+'MATRIZ (I)'!BJ52-'MATRIZ (A)'!BJ52</f>
        <v>-7.4270482951628862E-5</v>
      </c>
      <c r="BK52" s="33">
        <f>+'MATRIZ (I)'!BK52-'MATRIZ (A)'!BK52</f>
        <v>-2.7549580199346502E-4</v>
      </c>
      <c r="BL52" s="33">
        <f>+'MATRIZ (I)'!BL52-'MATRIZ (A)'!BL52</f>
        <v>-9.4122841817996649E-5</v>
      </c>
      <c r="BM52" s="33">
        <f>+'MATRIZ (I)'!BM52-'MATRIZ (A)'!BM52</f>
        <v>-7.9879783251665291E-4</v>
      </c>
      <c r="BN52" s="33">
        <f>+'MATRIZ (I)'!BN52-'MATRIZ (A)'!BN52</f>
        <v>-2.5872472593718021E-4</v>
      </c>
      <c r="BO52" s="33">
        <f>+'MATRIZ (I)'!BO52-'MATRIZ (A)'!BO52</f>
        <v>-1.4575620101279154E-4</v>
      </c>
      <c r="BP52" s="33">
        <f>+'MATRIZ (I)'!BP52-'MATRIZ (A)'!BP52</f>
        <v>-1.1243385997882223E-4</v>
      </c>
      <c r="BQ52" s="33">
        <f>+'MATRIZ (I)'!BQ52-'MATRIZ (A)'!BQ52</f>
        <v>-3.4642421889286674E-4</v>
      </c>
      <c r="BR52" s="33">
        <f>+'MATRIZ (I)'!BR52-'MATRIZ (A)'!BR52</f>
        <v>-1.2470229331267103E-4</v>
      </c>
      <c r="BS52" s="33">
        <f>+'MATRIZ (I)'!BS52-'MATRIZ (A)'!BS52</f>
        <v>-2.1500985443439547E-4</v>
      </c>
      <c r="BT52" s="33">
        <f>+'MATRIZ (I)'!BT52-'MATRIZ (A)'!BT52</f>
        <v>-3.1307441598142139E-4</v>
      </c>
      <c r="BU52" s="33">
        <f>+'MATRIZ (I)'!BU52-'MATRIZ (A)'!BU52</f>
        <v>-8.7399536692692493E-5</v>
      </c>
      <c r="BV52" s="33">
        <f>+'MATRIZ (I)'!BV52-'MATRIZ (A)'!BV52</f>
        <v>-2.6179382226685022E-4</v>
      </c>
      <c r="BW52" s="33">
        <f>+'MATRIZ (I)'!BW52-'MATRIZ (A)'!BW52</f>
        <v>-1.257199473259108E-4</v>
      </c>
      <c r="BX52" s="33">
        <f>+'MATRIZ (I)'!BX52-'MATRIZ (A)'!BX52</f>
        <v>-6.4804846735562685E-5</v>
      </c>
      <c r="BY52" s="33">
        <f>+'MATRIZ (I)'!BY52-'MATRIZ (A)'!BY52</f>
        <v>-3.0382644070711716E-4</v>
      </c>
      <c r="BZ52" s="33">
        <f>+'MATRIZ (I)'!BZ52-'MATRIZ (A)'!BZ52</f>
        <v>-7.0564630520759302E-4</v>
      </c>
      <c r="CA52" s="33">
        <f>+'MATRIZ (I)'!CA52-'MATRIZ (A)'!CA52</f>
        <v>-2.0124481647904174E-3</v>
      </c>
      <c r="CB52" s="33">
        <f>+'MATRIZ (I)'!CB52-'MATRIZ (A)'!CB52</f>
        <v>-6.1295142863824003E-5</v>
      </c>
      <c r="CC52" s="33">
        <f>+'MATRIZ (I)'!CC52-'MATRIZ (A)'!CC52</f>
        <v>-8.2570202845932194E-5</v>
      </c>
      <c r="CD52" s="33">
        <f>+'MATRIZ (I)'!CD52-'MATRIZ (A)'!CD52</f>
        <v>-4.4293798028579467E-4</v>
      </c>
      <c r="CE52" s="33">
        <f>+'MATRIZ (I)'!CE52-'MATRIZ (A)'!CE52</f>
        <v>-2.6444037618319636E-4</v>
      </c>
      <c r="CF52" s="33">
        <f>+'MATRIZ (I)'!CF52-'MATRIZ (A)'!CF52</f>
        <v>-9.629994014997261E-5</v>
      </c>
      <c r="CG52" s="33">
        <f>+'MATRIZ (I)'!CG52-'MATRIZ (A)'!CG52</f>
        <v>-2.1308478458267298E-3</v>
      </c>
      <c r="CH52" s="33">
        <f>+'MATRIZ (I)'!CH52-'MATRIZ (A)'!CH52</f>
        <v>-4.4353784735184962E-5</v>
      </c>
      <c r="CI52" s="33">
        <f>+'MATRIZ (I)'!CI52-'MATRIZ (A)'!CI52</f>
        <v>-2.7830195992368703E-5</v>
      </c>
      <c r="CJ52" s="33">
        <f>+'MATRIZ (I)'!CJ52-'MATRIZ (A)'!CJ52</f>
        <v>-2.944588369288907E-5</v>
      </c>
      <c r="CK52" s="33">
        <f>+'MATRIZ (I)'!CK52-'MATRIZ (A)'!CK52</f>
        <v>-2.008055367600827E-4</v>
      </c>
      <c r="CL52" s="33">
        <f>+'MATRIZ (I)'!CL52-'MATRIZ (A)'!CL52</f>
        <v>-2.7516481775983191E-4</v>
      </c>
      <c r="CM52" s="33">
        <f>+'MATRIZ (I)'!CM52-'MATRIZ (A)'!CM52</f>
        <v>-5.1907076816081886E-4</v>
      </c>
      <c r="CN52" s="33">
        <f>+'MATRIZ (I)'!CN52-'MATRIZ (A)'!CN52</f>
        <v>-2.6477191495640444E-4</v>
      </c>
      <c r="CO52" s="33">
        <f>+'MATRIZ (I)'!CO52-'MATRIZ (A)'!CO52</f>
        <v>-2.6518073319555446E-4</v>
      </c>
      <c r="CP52" s="33">
        <f>+'MATRIZ (I)'!CP52-'MATRIZ (A)'!CP52</f>
        <v>-2.4801786670312388E-4</v>
      </c>
      <c r="CQ52" s="33">
        <f>+'MATRIZ (I)'!CQ52-'MATRIZ (A)'!CQ52</f>
        <v>-5.4419753954119856E-4</v>
      </c>
      <c r="CR52" s="33">
        <f>+'MATRIZ (I)'!CR52-'MATRIZ (A)'!CR52</f>
        <v>-8.0871126423775282E-4</v>
      </c>
      <c r="CS52" s="33">
        <f>+'MATRIZ (I)'!CS52-'MATRIZ (A)'!CS52</f>
        <v>-3.2913340077853331E-3</v>
      </c>
      <c r="CT52" s="33">
        <f>+'MATRIZ (I)'!CT52-'MATRIZ (A)'!CT52</f>
        <v>-2.58648250379187E-4</v>
      </c>
      <c r="CU52" s="33">
        <f>+'MATRIZ (I)'!CU52-'MATRIZ (A)'!CU52</f>
        <v>-1.3431718487607552E-5</v>
      </c>
      <c r="CV52" s="33">
        <f>+'MATRIZ (I)'!CV52-'MATRIZ (A)'!CV52</f>
        <v>-2.2998197601549011E-5</v>
      </c>
      <c r="CW52" s="33">
        <f>+'MATRIZ (I)'!CW52-'MATRIZ (A)'!CW52</f>
        <v>-3.9760870131080434E-5</v>
      </c>
      <c r="CX52" s="33">
        <f>+'MATRIZ (I)'!CX52-'MATRIZ (A)'!CX52</f>
        <v>-7.5731991201860184E-5</v>
      </c>
      <c r="CY52" s="33">
        <f>+'MATRIZ (I)'!CY52-'MATRIZ (A)'!CY52</f>
        <v>-1.3228438136934474E-5</v>
      </c>
      <c r="CZ52" s="33">
        <f>+'MATRIZ (I)'!CZ52-'MATRIZ (A)'!CZ52</f>
        <v>-2.4312465459555776E-5</v>
      </c>
      <c r="DA52" s="33">
        <f>+'MATRIZ (I)'!DA52-'MATRIZ (A)'!DA52</f>
        <v>-1.3336403181208552E-5</v>
      </c>
      <c r="DB52" s="33">
        <f>+'MATRIZ (I)'!DB52-'MATRIZ (A)'!DB52</f>
        <v>-1.6333009013387112E-4</v>
      </c>
      <c r="DC52" s="33">
        <f>+'MATRIZ (I)'!DC52-'MATRIZ (A)'!DC52</f>
        <v>-5.9993136336173653E-5</v>
      </c>
      <c r="DD52" s="33">
        <f>+'MATRIZ (I)'!DD52-'MATRIZ (A)'!DD52</f>
        <v>-3.3071915687535869E-5</v>
      </c>
      <c r="DE52" s="33">
        <f>+'MATRIZ (I)'!DE52-'MATRIZ (A)'!DE52</f>
        <v>-1.2153609657776394E-4</v>
      </c>
      <c r="DF52" s="33">
        <f>+'MATRIZ (I)'!DF52-'MATRIZ (A)'!DF52</f>
        <v>-2.1969496896228873E-4</v>
      </c>
      <c r="DG52" s="33">
        <f>+'MATRIZ (I)'!DG52-'MATRIZ (A)'!DG52</f>
        <v>-2.4464415790709383E-5</v>
      </c>
      <c r="DH52" s="33">
        <f>+'MATRIZ (I)'!DH52-'MATRIZ (A)'!DH52</f>
        <v>-5.8774390539594116E-5</v>
      </c>
      <c r="DI52" s="33">
        <f>+'MATRIZ (I)'!DI52-'MATRIZ (A)'!DI52</f>
        <v>-2.7903269213331624E-5</v>
      </c>
      <c r="DJ52" s="33">
        <f>+'MATRIZ (I)'!DJ52-'MATRIZ (A)'!DJ52</f>
        <v>-1.4005738048562948E-4</v>
      </c>
      <c r="DK52" s="33">
        <f>+'MATRIZ (I)'!DK52-'MATRIZ (A)'!DK52</f>
        <v>-1.9466903263313978E-4</v>
      </c>
      <c r="DL52" s="33">
        <f>+'MATRIZ (I)'!DL52-'MATRIZ (A)'!DL52</f>
        <v>-1.4132385150269667E-4</v>
      </c>
      <c r="DM52" s="33">
        <f>+'MATRIZ (I)'!DM52-'MATRIZ (A)'!DM52</f>
        <v>-1.6339020450831997E-4</v>
      </c>
      <c r="DN52" s="33">
        <f>+'MATRIZ (I)'!DN52-'MATRIZ (A)'!DN52</f>
        <v>-5.3303430687989405E-6</v>
      </c>
      <c r="DO52" s="33">
        <f>+'MATRIZ (I)'!DO52-'MATRIZ (A)'!DO52</f>
        <v>-4.983974541892979E-5</v>
      </c>
      <c r="DP52" s="33">
        <f>+'MATRIZ (I)'!DP52-'MATRIZ (A)'!DP52</f>
        <v>-3.7485335683308439E-5</v>
      </c>
      <c r="DQ52" s="33">
        <f>+'MATRIZ (I)'!DQ52-'MATRIZ (A)'!DQ52</f>
        <v>-1.9417003871323836E-4</v>
      </c>
      <c r="DR52" s="33">
        <f>+'MATRIZ (I)'!DR52-'MATRIZ (A)'!DR52</f>
        <v>-2.5878668504613836E-5</v>
      </c>
      <c r="DS52" s="33">
        <f>+'MATRIZ (I)'!DS52-'MATRIZ (A)'!DS52</f>
        <v>-6.3445420051710889E-4</v>
      </c>
      <c r="DT52" s="33">
        <f>+'MATRIZ (I)'!DT52-'MATRIZ (A)'!DT52</f>
        <v>-2.5578919586305735E-4</v>
      </c>
      <c r="DU52" s="33">
        <f>+'MATRIZ (I)'!DU52-'MATRIZ (A)'!DU52</f>
        <v>-3.5484572215551473E-5</v>
      </c>
      <c r="DV52" s="33">
        <f>+'MATRIZ (I)'!DV52-'MATRIZ (A)'!DV52</f>
        <v>-1.6957328425313515E-4</v>
      </c>
      <c r="DW52" s="33">
        <f>+'MATRIZ (I)'!DW52-'MATRIZ (A)'!DW52</f>
        <v>-5.5226878282829716E-4</v>
      </c>
      <c r="DX52" s="33">
        <f>+'MATRIZ (I)'!DX52-'MATRIZ (A)'!DX52</f>
        <v>-8.9181813787064047E-5</v>
      </c>
      <c r="DY52" s="33">
        <f>+'MATRIZ (I)'!DY52-'MATRIZ (A)'!DY52</f>
        <v>-5.2452828452105005E-5</v>
      </c>
      <c r="DZ52" s="33">
        <f>+'MATRIZ (I)'!DZ52-'MATRIZ (A)'!DZ52</f>
        <v>-1.1805729904363935E-4</v>
      </c>
      <c r="EA52" s="33">
        <f>+'MATRIZ (I)'!EA52-'MATRIZ (A)'!EA52</f>
        <v>-1.9367478275807493E-4</v>
      </c>
      <c r="EB52" s="33">
        <f>+'MATRIZ (I)'!EB52-'MATRIZ (A)'!EB52</f>
        <v>-3.5129243207183308E-4</v>
      </c>
      <c r="EC52" s="33">
        <f>+'MATRIZ (I)'!EC52-'MATRIZ (A)'!EC52</f>
        <v>-3.1685923526615193E-5</v>
      </c>
      <c r="ED52" s="33">
        <f>+'MATRIZ (I)'!ED52-'MATRIZ (A)'!ED52</f>
        <v>-2.8255565390820659E-4</v>
      </c>
      <c r="EE52" s="33">
        <f>+'MATRIZ (I)'!EE52-'MATRIZ (A)'!EE52</f>
        <v>-1.4738271216397495E-4</v>
      </c>
      <c r="EF52" s="33">
        <f>+'MATRIZ (I)'!EF52-'MATRIZ (A)'!EF52</f>
        <v>-4.6145475968830233E-5</v>
      </c>
      <c r="EG52" s="33">
        <f>+'MATRIZ (I)'!EG52-'MATRIZ (A)'!EG52</f>
        <v>-5.0438212929047794E-5</v>
      </c>
      <c r="EH52" s="33">
        <f>+'MATRIZ (I)'!EH52-'MATRIZ (A)'!EH52</f>
        <v>0</v>
      </c>
    </row>
    <row r="53" spans="1:138" s="7" customFormat="1" ht="21.95" customHeight="1" thickBot="1" x14ac:dyDescent="0.25">
      <c r="A53" s="137" t="s">
        <v>163</v>
      </c>
      <c r="B53" s="138" t="s">
        <v>164</v>
      </c>
      <c r="C53" s="33">
        <f>+'MATRIZ (I)'!C53-'MATRIZ (A)'!C53</f>
        <v>-7.3045098470881242E-7</v>
      </c>
      <c r="D53" s="33">
        <f>+'MATRIZ (I)'!D53-'MATRIZ (A)'!D53</f>
        <v>-4.7310459861785238E-7</v>
      </c>
      <c r="E53" s="33">
        <f>+'MATRIZ (I)'!E53-'MATRIZ (A)'!E53</f>
        <v>-6.6634773744597654E-7</v>
      </c>
      <c r="F53" s="33">
        <f>+'MATRIZ (I)'!F53-'MATRIZ (A)'!F53</f>
        <v>-8.8414444405889632E-7</v>
      </c>
      <c r="G53" s="33">
        <f>+'MATRIZ (I)'!G53-'MATRIZ (A)'!G53</f>
        <v>-1.0151634297458047E-6</v>
      </c>
      <c r="H53" s="33">
        <f>+'MATRIZ (I)'!H53-'MATRIZ (A)'!H53</f>
        <v>-7.760939755103215E-7</v>
      </c>
      <c r="I53" s="33">
        <f>+'MATRIZ (I)'!I53-'MATRIZ (A)'!I53</f>
        <v>-3.6060316797758919E-7</v>
      </c>
      <c r="J53" s="33">
        <f>+'MATRIZ (I)'!J53-'MATRIZ (A)'!J53</f>
        <v>-9.6961083233328196E-7</v>
      </c>
      <c r="K53" s="33">
        <f>+'MATRIZ (I)'!K53-'MATRIZ (A)'!K53</f>
        <v>-6.7272521366680553E-7</v>
      </c>
      <c r="L53" s="33">
        <f>+'MATRIZ (I)'!L53-'MATRIZ (A)'!L53</f>
        <v>-7.3117277304438749E-7</v>
      </c>
      <c r="M53" s="33">
        <f>+'MATRIZ (I)'!M53-'MATRIZ (A)'!M53</f>
        <v>-6.9092822851116441E-7</v>
      </c>
      <c r="N53" s="33">
        <f>+'MATRIZ (I)'!N53-'MATRIZ (A)'!N53</f>
        <v>-8.4611926470288672E-7</v>
      </c>
      <c r="O53" s="33">
        <f>+'MATRIZ (I)'!O53-'MATRIZ (A)'!O53</f>
        <v>-7.5859338995220445E-7</v>
      </c>
      <c r="P53" s="33">
        <f>+'MATRIZ (I)'!P53-'MATRIZ (A)'!P53</f>
        <v>-4.9440048899072611E-7</v>
      </c>
      <c r="Q53" s="33">
        <f>+'MATRIZ (I)'!Q53-'MATRIZ (A)'!Q53</f>
        <v>-4.7765201335280245E-7</v>
      </c>
      <c r="R53" s="33">
        <f>+'MATRIZ (I)'!R53-'MATRIZ (A)'!R53</f>
        <v>-9.0793425072979222E-7</v>
      </c>
      <c r="S53" s="33">
        <f>+'MATRIZ (I)'!S53-'MATRIZ (A)'!S53</f>
        <v>-5.2292364816099071E-7</v>
      </c>
      <c r="T53" s="33">
        <f>+'MATRIZ (I)'!T53-'MATRIZ (A)'!T53</f>
        <v>-5.5972177270120914E-7</v>
      </c>
      <c r="U53" s="33">
        <f>+'MATRIZ (I)'!U53-'MATRIZ (A)'!U53</f>
        <v>-5.5296910021869499E-7</v>
      </c>
      <c r="V53" s="33">
        <f>+'MATRIZ (I)'!V53-'MATRIZ (A)'!V53</f>
        <v>-5.0241962993118461E-7</v>
      </c>
      <c r="W53" s="33">
        <f>+'MATRIZ (I)'!W53-'MATRIZ (A)'!W53</f>
        <v>-6.9397456903582813E-7</v>
      </c>
      <c r="X53" s="33">
        <f>+'MATRIZ (I)'!X53-'MATRIZ (A)'!X53</f>
        <v>-6.1969743520871345E-7</v>
      </c>
      <c r="Y53" s="33">
        <f>+'MATRIZ (I)'!Y53-'MATRIZ (A)'!Y53</f>
        <v>-1.2932098077216336E-6</v>
      </c>
      <c r="Z53" s="33">
        <f>+'MATRIZ (I)'!Z53-'MATRIZ (A)'!Z53</f>
        <v>-1.1825516305737473E-6</v>
      </c>
      <c r="AA53" s="33">
        <f>+'MATRIZ (I)'!AA53-'MATRIZ (A)'!AA53</f>
        <v>-8.2728673761533774E-7</v>
      </c>
      <c r="AB53" s="33">
        <f>+'MATRIZ (I)'!AB53-'MATRIZ (A)'!AB53</f>
        <v>-8.3167712713572427E-7</v>
      </c>
      <c r="AC53" s="33">
        <f>+'MATRIZ (I)'!AC53-'MATRIZ (A)'!AC53</f>
        <v>-1.8582849558021792E-7</v>
      </c>
      <c r="AD53" s="33">
        <f>+'MATRIZ (I)'!AD53-'MATRIZ (A)'!AD53</f>
        <v>-3.300203747618251E-5</v>
      </c>
      <c r="AE53" s="33">
        <f>+'MATRIZ (I)'!AE53-'MATRIZ (A)'!AE53</f>
        <v>-1.208696242697907E-6</v>
      </c>
      <c r="AF53" s="33">
        <f>+'MATRIZ (I)'!AF53-'MATRIZ (A)'!AF53</f>
        <v>-6.4683847387325095E-7</v>
      </c>
      <c r="AG53" s="33">
        <f>+'MATRIZ (I)'!AG53-'MATRIZ (A)'!AG53</f>
        <v>-6.2883907840220515E-8</v>
      </c>
      <c r="AH53" s="33">
        <f>+'MATRIZ (I)'!AH53-'MATRIZ (A)'!AH53</f>
        <v>-9.338280548797592E-7</v>
      </c>
      <c r="AI53" s="33">
        <f>+'MATRIZ (I)'!AI53-'MATRIZ (A)'!AI53</f>
        <v>-2.3131108946351048E-5</v>
      </c>
      <c r="AJ53" s="33">
        <f>+'MATRIZ (I)'!AJ53-'MATRIZ (A)'!AJ53</f>
        <v>-1.0173829056820264E-6</v>
      </c>
      <c r="AK53" s="33">
        <f>+'MATRIZ (I)'!AK53-'MATRIZ (A)'!AK53</f>
        <v>-9.3648727618483504E-7</v>
      </c>
      <c r="AL53" s="33">
        <f>+'MATRIZ (I)'!AL53-'MATRIZ (A)'!AL53</f>
        <v>-1.0051961009059729E-6</v>
      </c>
      <c r="AM53" s="33">
        <f>+'MATRIZ (I)'!AM53-'MATRIZ (A)'!AM53</f>
        <v>-4.256864747328561E-4</v>
      </c>
      <c r="AN53" s="33">
        <f>+'MATRIZ (I)'!AN53-'MATRIZ (A)'!AN53</f>
        <v>-1.5223751724355605E-7</v>
      </c>
      <c r="AO53" s="33">
        <f>+'MATRIZ (I)'!AO53-'MATRIZ (A)'!AO53</f>
        <v>-9.6705634144978424E-4</v>
      </c>
      <c r="AP53" s="33">
        <f>+'MATRIZ (I)'!AP53-'MATRIZ (A)'!AP53</f>
        <v>-1.9359018621606934E-3</v>
      </c>
      <c r="AQ53" s="33">
        <f>+'MATRIZ (I)'!AQ53-'MATRIZ (A)'!AQ53</f>
        <v>-2.0583591443216414E-6</v>
      </c>
      <c r="AR53" s="33">
        <f>+'MATRIZ (I)'!AR53-'MATRIZ (A)'!AR53</f>
        <v>0.99757950096674364</v>
      </c>
      <c r="AS53" s="33">
        <f>+'MATRIZ (I)'!AS53-'MATRIZ (A)'!AS53</f>
        <v>-1.8106834322913629E-5</v>
      </c>
      <c r="AT53" s="33">
        <f>+'MATRIZ (I)'!AT53-'MATRIZ (A)'!AT53</f>
        <v>-3.6674954147164573E-7</v>
      </c>
      <c r="AU53" s="33">
        <f>+'MATRIZ (I)'!AU53-'MATRIZ (A)'!AU53</f>
        <v>-5.1422865105950387E-5</v>
      </c>
      <c r="AV53" s="33">
        <f>+'MATRIZ (I)'!AV53-'MATRIZ (A)'!AV53</f>
        <v>-6.4708508911948197E-7</v>
      </c>
      <c r="AW53" s="33">
        <f>+'MATRIZ (I)'!AW53-'MATRIZ (A)'!AW53</f>
        <v>-1.0506328605980075E-6</v>
      </c>
      <c r="AX53" s="33">
        <f>+'MATRIZ (I)'!AX53-'MATRIZ (A)'!AX53</f>
        <v>-8.0094802398083838E-7</v>
      </c>
      <c r="AY53" s="33">
        <f>+'MATRIZ (I)'!AY53-'MATRIZ (A)'!AY53</f>
        <v>-5.7748595290514158E-7</v>
      </c>
      <c r="AZ53" s="33">
        <f>+'MATRIZ (I)'!AZ53-'MATRIZ (A)'!AZ53</f>
        <v>-7.7846594552003754E-7</v>
      </c>
      <c r="BA53" s="33">
        <f>+'MATRIZ (I)'!BA53-'MATRIZ (A)'!BA53</f>
        <v>-1.154506459338685E-6</v>
      </c>
      <c r="BB53" s="33">
        <f>+'MATRIZ (I)'!BB53-'MATRIZ (A)'!BB53</f>
        <v>-7.0692824208479818E-7</v>
      </c>
      <c r="BC53" s="33">
        <f>+'MATRIZ (I)'!BC53-'MATRIZ (A)'!BC53</f>
        <v>-1.3717629033808838E-6</v>
      </c>
      <c r="BD53" s="33">
        <f>+'MATRIZ (I)'!BD53-'MATRIZ (A)'!BD53</f>
        <v>-9.4129805301027316E-7</v>
      </c>
      <c r="BE53" s="33">
        <f>+'MATRIZ (I)'!BE53-'MATRIZ (A)'!BE53</f>
        <v>-1.2835157944931305E-6</v>
      </c>
      <c r="BF53" s="33">
        <f>+'MATRIZ (I)'!BF53-'MATRIZ (A)'!BF53</f>
        <v>-8.520823815153358E-7</v>
      </c>
      <c r="BG53" s="33">
        <f>+'MATRIZ (I)'!BG53-'MATRIZ (A)'!BG53</f>
        <v>-1.2338644839605713E-6</v>
      </c>
      <c r="BH53" s="33">
        <f>+'MATRIZ (I)'!BH53-'MATRIZ (A)'!BH53</f>
        <v>-8.0890089163744902E-5</v>
      </c>
      <c r="BI53" s="33">
        <f>+'MATRIZ (I)'!BI53-'MATRIZ (A)'!BI53</f>
        <v>-6.9962288858874026E-7</v>
      </c>
      <c r="BJ53" s="33">
        <f>+'MATRIZ (I)'!BJ53-'MATRIZ (A)'!BJ53</f>
        <v>-1.0613156245652897E-6</v>
      </c>
      <c r="BK53" s="33">
        <f>+'MATRIZ (I)'!BK53-'MATRIZ (A)'!BK53</f>
        <v>-1.0762731715210618E-6</v>
      </c>
      <c r="BL53" s="33">
        <f>+'MATRIZ (I)'!BL53-'MATRIZ (A)'!BL53</f>
        <v>-9.4478638568095646E-7</v>
      </c>
      <c r="BM53" s="33">
        <f>+'MATRIZ (I)'!BM53-'MATRIZ (A)'!BM53</f>
        <v>-7.7802158275080084E-7</v>
      </c>
      <c r="BN53" s="33">
        <f>+'MATRIZ (I)'!BN53-'MATRIZ (A)'!BN53</f>
        <v>-9.3114752805765415E-7</v>
      </c>
      <c r="BO53" s="33">
        <f>+'MATRIZ (I)'!BO53-'MATRIZ (A)'!BO53</f>
        <v>-8.5754329792201472E-7</v>
      </c>
      <c r="BP53" s="33">
        <f>+'MATRIZ (I)'!BP53-'MATRIZ (A)'!BP53</f>
        <v>-1.9020366019935526E-6</v>
      </c>
      <c r="BQ53" s="33">
        <f>+'MATRIZ (I)'!BQ53-'MATRIZ (A)'!BQ53</f>
        <v>-8.1239758248144872E-7</v>
      </c>
      <c r="BR53" s="33">
        <f>+'MATRIZ (I)'!BR53-'MATRIZ (A)'!BR53</f>
        <v>-9.1672670161848295E-7</v>
      </c>
      <c r="BS53" s="33">
        <f>+'MATRIZ (I)'!BS53-'MATRIZ (A)'!BS53</f>
        <v>-8.1398732185340297E-7</v>
      </c>
      <c r="BT53" s="33">
        <f>+'MATRIZ (I)'!BT53-'MATRIZ (A)'!BT53</f>
        <v>-9.4524296597153331E-7</v>
      </c>
      <c r="BU53" s="33">
        <f>+'MATRIZ (I)'!BU53-'MATRIZ (A)'!BU53</f>
        <v>-5.9746444309756017E-7</v>
      </c>
      <c r="BV53" s="33">
        <f>+'MATRIZ (I)'!BV53-'MATRIZ (A)'!BV53</f>
        <v>-5.1984566133322691E-7</v>
      </c>
      <c r="BW53" s="33">
        <f>+'MATRIZ (I)'!BW53-'MATRIZ (A)'!BW53</f>
        <v>-8.329757165171691E-7</v>
      </c>
      <c r="BX53" s="33">
        <f>+'MATRIZ (I)'!BX53-'MATRIZ (A)'!BX53</f>
        <v>-1.0708187237768096E-7</v>
      </c>
      <c r="BY53" s="33">
        <f>+'MATRIZ (I)'!BY53-'MATRIZ (A)'!BY53</f>
        <v>-1.600494857761267E-7</v>
      </c>
      <c r="BZ53" s="33">
        <f>+'MATRIZ (I)'!BZ53-'MATRIZ (A)'!BZ53</f>
        <v>-8.3856249278573645E-7</v>
      </c>
      <c r="CA53" s="33">
        <f>+'MATRIZ (I)'!CA53-'MATRIZ (A)'!CA53</f>
        <v>-2.0892124590700691E-7</v>
      </c>
      <c r="CB53" s="33">
        <f>+'MATRIZ (I)'!CB53-'MATRIZ (A)'!CB53</f>
        <v>-8.6654033823951041E-7</v>
      </c>
      <c r="CC53" s="33">
        <f>+'MATRIZ (I)'!CC53-'MATRIZ (A)'!CC53</f>
        <v>-9.367550429911853E-7</v>
      </c>
      <c r="CD53" s="33">
        <f>+'MATRIZ (I)'!CD53-'MATRIZ (A)'!CD53</f>
        <v>-1.1891591542995414E-6</v>
      </c>
      <c r="CE53" s="33">
        <f>+'MATRIZ (I)'!CE53-'MATRIZ (A)'!CE53</f>
        <v>-9.6883985098603219E-7</v>
      </c>
      <c r="CF53" s="33">
        <f>+'MATRIZ (I)'!CF53-'MATRIZ (A)'!CF53</f>
        <v>-1.2226773934507359E-6</v>
      </c>
      <c r="CG53" s="33">
        <f>+'MATRIZ (I)'!CG53-'MATRIZ (A)'!CG53</f>
        <v>-1.4779466664054578E-7</v>
      </c>
      <c r="CH53" s="33">
        <f>+'MATRIZ (I)'!CH53-'MATRIZ (A)'!CH53</f>
        <v>-5.9384606587259921E-7</v>
      </c>
      <c r="CI53" s="33">
        <f>+'MATRIZ (I)'!CI53-'MATRIZ (A)'!CI53</f>
        <v>-5.4536042874665417E-7</v>
      </c>
      <c r="CJ53" s="33">
        <f>+'MATRIZ (I)'!CJ53-'MATRIZ (A)'!CJ53</f>
        <v>-6.0940785612112842E-7</v>
      </c>
      <c r="CK53" s="33">
        <f>+'MATRIZ (I)'!CK53-'MATRIZ (A)'!CK53</f>
        <v>-7.7166866108899796E-5</v>
      </c>
      <c r="CL53" s="33">
        <f>+'MATRIZ (I)'!CL53-'MATRIZ (A)'!CL53</f>
        <v>-7.0282745453479609E-7</v>
      </c>
      <c r="CM53" s="33">
        <f>+'MATRIZ (I)'!CM53-'MATRIZ (A)'!CM53</f>
        <v>-7.9677284193696327E-7</v>
      </c>
      <c r="CN53" s="33">
        <f>+'MATRIZ (I)'!CN53-'MATRIZ (A)'!CN53</f>
        <v>-2.4274540184112089E-7</v>
      </c>
      <c r="CO53" s="33">
        <f>+'MATRIZ (I)'!CO53-'MATRIZ (A)'!CO53</f>
        <v>-2.4292806355640814E-7</v>
      </c>
      <c r="CP53" s="33">
        <f>+'MATRIZ (I)'!CP53-'MATRIZ (A)'!CP53</f>
        <v>-7.7400349853615664E-8</v>
      </c>
      <c r="CQ53" s="33">
        <f>+'MATRIZ (I)'!CQ53-'MATRIZ (A)'!CQ53</f>
        <v>-4.0427718904973234E-4</v>
      </c>
      <c r="CR53" s="33">
        <f>+'MATRIZ (I)'!CR53-'MATRIZ (A)'!CR53</f>
        <v>-8.6335008709091242E-4</v>
      </c>
      <c r="CS53" s="33">
        <f>+'MATRIZ (I)'!CS53-'MATRIZ (A)'!CS53</f>
        <v>-7.0562624869446815E-5</v>
      </c>
      <c r="CT53" s="33">
        <f>+'MATRIZ (I)'!CT53-'MATRIZ (A)'!CT53</f>
        <v>-8.5700415840953543E-8</v>
      </c>
      <c r="CU53" s="33">
        <f>+'MATRIZ (I)'!CU53-'MATRIZ (A)'!CU53</f>
        <v>-6.5752251109012309E-8</v>
      </c>
      <c r="CV53" s="33">
        <f>+'MATRIZ (I)'!CV53-'MATRIZ (A)'!CV53</f>
        <v>-1.8095759249308866E-6</v>
      </c>
      <c r="CW53" s="33">
        <f>+'MATRIZ (I)'!CW53-'MATRIZ (A)'!CW53</f>
        <v>-2.234246815726633E-8</v>
      </c>
      <c r="CX53" s="33">
        <f>+'MATRIZ (I)'!CX53-'MATRIZ (A)'!CX53</f>
        <v>-4.0616358939100525E-8</v>
      </c>
      <c r="CY53" s="33">
        <f>+'MATRIZ (I)'!CY53-'MATRIZ (A)'!CY53</f>
        <v>-4.4272388453439268E-8</v>
      </c>
      <c r="CZ53" s="33">
        <f>+'MATRIZ (I)'!CZ53-'MATRIZ (A)'!CZ53</f>
        <v>-7.675574347033075E-8</v>
      </c>
      <c r="DA53" s="33">
        <f>+'MATRIZ (I)'!DA53-'MATRIZ (A)'!DA53</f>
        <v>-1.2847172527220703E-7</v>
      </c>
      <c r="DB53" s="33">
        <f>+'MATRIZ (I)'!DB53-'MATRIZ (A)'!DB53</f>
        <v>-2.0683877640526572E-7</v>
      </c>
      <c r="DC53" s="33">
        <f>+'MATRIZ (I)'!DC53-'MATRIZ (A)'!DC53</f>
        <v>-1.8097568675626198E-7</v>
      </c>
      <c r="DD53" s="33">
        <f>+'MATRIZ (I)'!DD53-'MATRIZ (A)'!DD53</f>
        <v>-3.2351000145172424E-8</v>
      </c>
      <c r="DE53" s="33">
        <f>+'MATRIZ (I)'!DE53-'MATRIZ (A)'!DE53</f>
        <v>-2.7615567308877041E-7</v>
      </c>
      <c r="DF53" s="33">
        <f>+'MATRIZ (I)'!DF53-'MATRIZ (A)'!DF53</f>
        <v>-2.2733227991370833E-7</v>
      </c>
      <c r="DG53" s="33">
        <f>+'MATRIZ (I)'!DG53-'MATRIZ (A)'!DG53</f>
        <v>-1.6546318683353891E-7</v>
      </c>
      <c r="DH53" s="33">
        <f>+'MATRIZ (I)'!DH53-'MATRIZ (A)'!DH53</f>
        <v>-1.8683006936708825E-7</v>
      </c>
      <c r="DI53" s="33">
        <f>+'MATRIZ (I)'!DI53-'MATRIZ (A)'!DI53</f>
        <v>-5.6723485068689401E-7</v>
      </c>
      <c r="DJ53" s="33">
        <f>+'MATRIZ (I)'!DJ53-'MATRIZ (A)'!DJ53</f>
        <v>-2.1250651231078029E-7</v>
      </c>
      <c r="DK53" s="33">
        <f>+'MATRIZ (I)'!DK53-'MATRIZ (A)'!DK53</f>
        <v>-9.5867630915458945E-8</v>
      </c>
      <c r="DL53" s="33">
        <f>+'MATRIZ (I)'!DL53-'MATRIZ (A)'!DL53</f>
        <v>-2.3119494123599116E-7</v>
      </c>
      <c r="DM53" s="33">
        <f>+'MATRIZ (I)'!DM53-'MATRIZ (A)'!DM53</f>
        <v>-6.2752548359803417E-8</v>
      </c>
      <c r="DN53" s="33">
        <f>+'MATRIZ (I)'!DN53-'MATRIZ (A)'!DN53</f>
        <v>-8.5133968014021528E-9</v>
      </c>
      <c r="DO53" s="33">
        <f>+'MATRIZ (I)'!DO53-'MATRIZ (A)'!DO53</f>
        <v>-1.8110386184224999E-7</v>
      </c>
      <c r="DP53" s="33">
        <f>+'MATRIZ (I)'!DP53-'MATRIZ (A)'!DP53</f>
        <v>-1.1996770430570392E-7</v>
      </c>
      <c r="DQ53" s="33">
        <f>+'MATRIZ (I)'!DQ53-'MATRIZ (A)'!DQ53</f>
        <v>-3.5347310305236213E-7</v>
      </c>
      <c r="DR53" s="33">
        <f>+'MATRIZ (I)'!DR53-'MATRIZ (A)'!DR53</f>
        <v>-7.173088255584469E-8</v>
      </c>
      <c r="DS53" s="33">
        <f>+'MATRIZ (I)'!DS53-'MATRIZ (A)'!DS53</f>
        <v>-1.9113642046425904E-7</v>
      </c>
      <c r="DT53" s="33">
        <f>+'MATRIZ (I)'!DT53-'MATRIZ (A)'!DT53</f>
        <v>-8.3537136824803526E-7</v>
      </c>
      <c r="DU53" s="33">
        <f>+'MATRIZ (I)'!DU53-'MATRIZ (A)'!DU53</f>
        <v>-2.8967135554386089E-8</v>
      </c>
      <c r="DV53" s="33">
        <f>+'MATRIZ (I)'!DV53-'MATRIZ (A)'!DV53</f>
        <v>-6.0045059606824066E-5</v>
      </c>
      <c r="DW53" s="33">
        <f>+'MATRIZ (I)'!DW53-'MATRIZ (A)'!DW53</f>
        <v>-1.650921453327074E-5</v>
      </c>
      <c r="DX53" s="33">
        <f>+'MATRIZ (I)'!DX53-'MATRIZ (A)'!DX53</f>
        <v>-4.7755595002049997E-7</v>
      </c>
      <c r="DY53" s="33">
        <f>+'MATRIZ (I)'!DY53-'MATRIZ (A)'!DY53</f>
        <v>-1.1627646732918854E-7</v>
      </c>
      <c r="DZ53" s="33">
        <f>+'MATRIZ (I)'!DZ53-'MATRIZ (A)'!DZ53</f>
        <v>-6.3841904145809546E-5</v>
      </c>
      <c r="EA53" s="33">
        <f>+'MATRIZ (I)'!EA53-'MATRIZ (A)'!EA53</f>
        <v>-3.4112633780432732E-5</v>
      </c>
      <c r="EB53" s="33">
        <f>+'MATRIZ (I)'!EB53-'MATRIZ (A)'!EB53</f>
        <v>-5.7027064182534721E-4</v>
      </c>
      <c r="EC53" s="33">
        <f>+'MATRIZ (I)'!EC53-'MATRIZ (A)'!EC53</f>
        <v>-3.2822392046206689E-7</v>
      </c>
      <c r="ED53" s="33">
        <f>+'MATRIZ (I)'!ED53-'MATRIZ (A)'!ED53</f>
        <v>-2.7122146431152806E-7</v>
      </c>
      <c r="EE53" s="33">
        <f>+'MATRIZ (I)'!EE53-'MATRIZ (A)'!EE53</f>
        <v>-4.8136375740703119E-7</v>
      </c>
      <c r="EF53" s="33">
        <f>+'MATRIZ (I)'!EF53-'MATRIZ (A)'!EF53</f>
        <v>-2.5031662595506196E-7</v>
      </c>
      <c r="EG53" s="33">
        <f>+'MATRIZ (I)'!EG53-'MATRIZ (A)'!EG53</f>
        <v>-2.6591569038843075E-7</v>
      </c>
      <c r="EH53" s="33">
        <f>+'MATRIZ (I)'!EH53-'MATRIZ (A)'!EH53</f>
        <v>0</v>
      </c>
    </row>
    <row r="54" spans="1:138" s="7" customFormat="1" ht="21.95" customHeight="1" thickBot="1" x14ac:dyDescent="0.25">
      <c r="A54" s="137" t="s">
        <v>165</v>
      </c>
      <c r="B54" s="138" t="s">
        <v>166</v>
      </c>
      <c r="C54" s="33">
        <f>+'MATRIZ (I)'!C54-'MATRIZ (A)'!C54</f>
        <v>-6.0204135699083695E-4</v>
      </c>
      <c r="D54" s="33">
        <f>+'MATRIZ (I)'!D54-'MATRIZ (A)'!D54</f>
        <v>-1.3841614208049827E-3</v>
      </c>
      <c r="E54" s="33">
        <f>+'MATRIZ (I)'!E54-'MATRIZ (A)'!E54</f>
        <v>-7.8686677303393623E-4</v>
      </c>
      <c r="F54" s="33">
        <f>+'MATRIZ (I)'!F54-'MATRIZ (A)'!F54</f>
        <v>-1.7462249508587201E-3</v>
      </c>
      <c r="G54" s="33">
        <f>+'MATRIZ (I)'!G54-'MATRIZ (A)'!G54</f>
        <v>-1.2799204344898972E-4</v>
      </c>
      <c r="H54" s="33">
        <f>+'MATRIZ (I)'!H54-'MATRIZ (A)'!H54</f>
        <v>-6.1147288940350641E-4</v>
      </c>
      <c r="I54" s="33">
        <f>+'MATRIZ (I)'!I54-'MATRIZ (A)'!I54</f>
        <v>-1.3446399105551221E-4</v>
      </c>
      <c r="J54" s="33">
        <f>+'MATRIZ (I)'!J54-'MATRIZ (A)'!J54</f>
        <v>-2.0199516933063632E-4</v>
      </c>
      <c r="K54" s="33">
        <f>+'MATRIZ (I)'!K54-'MATRIZ (A)'!K54</f>
        <v>-7.942062226142017E-4</v>
      </c>
      <c r="L54" s="33">
        <f>+'MATRIZ (I)'!L54-'MATRIZ (A)'!L54</f>
        <v>-2.6477978600153315E-4</v>
      </c>
      <c r="M54" s="33">
        <f>+'MATRIZ (I)'!M54-'MATRIZ (A)'!M54</f>
        <v>-2.2307926820425107E-3</v>
      </c>
      <c r="N54" s="33">
        <f>+'MATRIZ (I)'!N54-'MATRIZ (A)'!N54</f>
        <v>-1.2031563200578792E-4</v>
      </c>
      <c r="O54" s="33">
        <f>+'MATRIZ (I)'!O54-'MATRIZ (A)'!O54</f>
        <v>-2.9945232218784874E-4</v>
      </c>
      <c r="P54" s="33">
        <f>+'MATRIZ (I)'!P54-'MATRIZ (A)'!P54</f>
        <v>-1.5192815698052576E-4</v>
      </c>
      <c r="Q54" s="33">
        <f>+'MATRIZ (I)'!Q54-'MATRIZ (A)'!Q54</f>
        <v>-8.7212508090398811E-4</v>
      </c>
      <c r="R54" s="33">
        <f>+'MATRIZ (I)'!R54-'MATRIZ (A)'!R54</f>
        <v>-2.4597078394139328E-4</v>
      </c>
      <c r="S54" s="33">
        <f>+'MATRIZ (I)'!S54-'MATRIZ (A)'!S54</f>
        <v>-1.2959701877924147E-3</v>
      </c>
      <c r="T54" s="33">
        <f>+'MATRIZ (I)'!T54-'MATRIZ (A)'!T54</f>
        <v>-2.0293676024972364E-3</v>
      </c>
      <c r="U54" s="33">
        <f>+'MATRIZ (I)'!U54-'MATRIZ (A)'!U54</f>
        <v>-9.9916301654978884E-4</v>
      </c>
      <c r="V54" s="33">
        <f>+'MATRIZ (I)'!V54-'MATRIZ (A)'!V54</f>
        <v>-2.3692852120627453E-4</v>
      </c>
      <c r="W54" s="33">
        <f>+'MATRIZ (I)'!W54-'MATRIZ (A)'!W54</f>
        <v>-2.4510447162348235E-4</v>
      </c>
      <c r="X54" s="33">
        <f>+'MATRIZ (I)'!X54-'MATRIZ (A)'!X54</f>
        <v>-2.9537111445411172E-4</v>
      </c>
      <c r="Y54" s="33">
        <f>+'MATRIZ (I)'!Y54-'MATRIZ (A)'!Y54</f>
        <v>-7.678535545604168E-5</v>
      </c>
      <c r="Z54" s="33">
        <f>+'MATRIZ (I)'!Z54-'MATRIZ (A)'!Z54</f>
        <v>-1.9105207632410905E-4</v>
      </c>
      <c r="AA54" s="33">
        <f>+'MATRIZ (I)'!AA54-'MATRIZ (A)'!AA54</f>
        <v>-8.1770992363645574E-5</v>
      </c>
      <c r="AB54" s="33">
        <f>+'MATRIZ (I)'!AB54-'MATRIZ (A)'!AB54</f>
        <v>-3.962149274618226E-4</v>
      </c>
      <c r="AC54" s="33">
        <f>+'MATRIZ (I)'!AC54-'MATRIZ (A)'!AC54</f>
        <v>-1.2774546581060689E-5</v>
      </c>
      <c r="AD54" s="33">
        <f>+'MATRIZ (I)'!AD54-'MATRIZ (A)'!AD54</f>
        <v>-2.1105320685391339E-4</v>
      </c>
      <c r="AE54" s="33">
        <f>+'MATRIZ (I)'!AE54-'MATRIZ (A)'!AE54</f>
        <v>-8.3401122435433723E-5</v>
      </c>
      <c r="AF54" s="33">
        <f>+'MATRIZ (I)'!AF54-'MATRIZ (A)'!AF54</f>
        <v>-7.225969192993559E-5</v>
      </c>
      <c r="AG54" s="33">
        <f>+'MATRIZ (I)'!AG54-'MATRIZ (A)'!AG54</f>
        <v>-5.10169977709356E-6</v>
      </c>
      <c r="AH54" s="33">
        <f>+'MATRIZ (I)'!AH54-'MATRIZ (A)'!AH54</f>
        <v>-6.8303681588396318E-5</v>
      </c>
      <c r="AI54" s="33">
        <f>+'MATRIZ (I)'!AI54-'MATRIZ (A)'!AI54</f>
        <v>-7.1802560135577178E-4</v>
      </c>
      <c r="AJ54" s="33">
        <f>+'MATRIZ (I)'!AJ54-'MATRIZ (A)'!AJ54</f>
        <v>-8.3406898996406446E-5</v>
      </c>
      <c r="AK54" s="33">
        <f>+'MATRIZ (I)'!AK54-'MATRIZ (A)'!AK54</f>
        <v>-2.6692205429018216E-4</v>
      </c>
      <c r="AL54" s="33">
        <f>+'MATRIZ (I)'!AL54-'MATRIZ (A)'!AL54</f>
        <v>-4.0039085494390066E-2</v>
      </c>
      <c r="AM54" s="33">
        <f>+'MATRIZ (I)'!AM54-'MATRIZ (A)'!AM54</f>
        <v>-4.3860346117809716E-5</v>
      </c>
      <c r="AN54" s="33">
        <f>+'MATRIZ (I)'!AN54-'MATRIZ (A)'!AN54</f>
        <v>-3.660985079021063E-5</v>
      </c>
      <c r="AO54" s="33">
        <f>+'MATRIZ (I)'!AO54-'MATRIZ (A)'!AO54</f>
        <v>-6.3304476114744217E-5</v>
      </c>
      <c r="AP54" s="33">
        <f>+'MATRIZ (I)'!AP54-'MATRIZ (A)'!AP54</f>
        <v>-2.1310456043932717E-4</v>
      </c>
      <c r="AQ54" s="33">
        <f>+'MATRIZ (I)'!AQ54-'MATRIZ (A)'!AQ54</f>
        <v>-4.6916015440851959E-4</v>
      </c>
      <c r="AR54" s="33">
        <f>+'MATRIZ (I)'!AR54-'MATRIZ (A)'!AR54</f>
        <v>-8.4091480711624835E-5</v>
      </c>
      <c r="AS54" s="33">
        <f>+'MATRIZ (I)'!AS54-'MATRIZ (A)'!AS54</f>
        <v>0.98372387222524671</v>
      </c>
      <c r="AT54" s="33">
        <f>+'MATRIZ (I)'!AT54-'MATRIZ (A)'!AT54</f>
        <v>-0.33405750059770878</v>
      </c>
      <c r="AU54" s="33">
        <f>+'MATRIZ (I)'!AU54-'MATRIZ (A)'!AU54</f>
        <v>-1.7351169624970402E-4</v>
      </c>
      <c r="AV54" s="33">
        <f>+'MATRIZ (I)'!AV54-'MATRIZ (A)'!AV54</f>
        <v>-4.8850861877440288E-5</v>
      </c>
      <c r="AW54" s="33">
        <f>+'MATRIZ (I)'!AW54-'MATRIZ (A)'!AW54</f>
        <v>-1.1969421752477813E-4</v>
      </c>
      <c r="AX54" s="33">
        <f>+'MATRIZ (I)'!AX54-'MATRIZ (A)'!AX54</f>
        <v>-5.4185206237009713E-5</v>
      </c>
      <c r="AY54" s="33">
        <f>+'MATRIZ (I)'!AY54-'MATRIZ (A)'!AY54</f>
        <v>-3.9381337114970042E-5</v>
      </c>
      <c r="AZ54" s="33">
        <f>+'MATRIZ (I)'!AZ54-'MATRIZ (A)'!AZ54</f>
        <v>-5.8227123529757173E-5</v>
      </c>
      <c r="BA54" s="33">
        <f>+'MATRIZ (I)'!BA54-'MATRIZ (A)'!BA54</f>
        <v>-7.3745999995909151E-5</v>
      </c>
      <c r="BB54" s="33">
        <f>+'MATRIZ (I)'!BB54-'MATRIZ (A)'!BB54</f>
        <v>-5.3520977044123039E-5</v>
      </c>
      <c r="BC54" s="33">
        <f>+'MATRIZ (I)'!BC54-'MATRIZ (A)'!BC54</f>
        <v>-9.2519809296372348E-5</v>
      </c>
      <c r="BD54" s="33">
        <f>+'MATRIZ (I)'!BD54-'MATRIZ (A)'!BD54</f>
        <v>-6.3158394981869132E-5</v>
      </c>
      <c r="BE54" s="33">
        <f>+'MATRIZ (I)'!BE54-'MATRIZ (A)'!BE54</f>
        <v>-8.9599192060296602E-5</v>
      </c>
      <c r="BF54" s="33">
        <f>+'MATRIZ (I)'!BF54-'MATRIZ (A)'!BF54</f>
        <v>-6.1901960819044189E-5</v>
      </c>
      <c r="BG54" s="33">
        <f>+'MATRIZ (I)'!BG54-'MATRIZ (A)'!BG54</f>
        <v>-9.3631076182095583E-5</v>
      </c>
      <c r="BH54" s="33">
        <f>+'MATRIZ (I)'!BH54-'MATRIZ (A)'!BH54</f>
        <v>-8.2896160453893431E-5</v>
      </c>
      <c r="BI54" s="33">
        <f>+'MATRIZ (I)'!BI54-'MATRIZ (A)'!BI54</f>
        <v>-7.1016750599580089E-5</v>
      </c>
      <c r="BJ54" s="33">
        <f>+'MATRIZ (I)'!BJ54-'MATRIZ (A)'!BJ54</f>
        <v>-7.3081048251184664E-5</v>
      </c>
      <c r="BK54" s="33">
        <f>+'MATRIZ (I)'!BK54-'MATRIZ (A)'!BK54</f>
        <v>-8.9695022280157145E-5</v>
      </c>
      <c r="BL54" s="33">
        <f>+'MATRIZ (I)'!BL54-'MATRIZ (A)'!BL54</f>
        <v>-6.7716608654864777E-5</v>
      </c>
      <c r="BM54" s="33">
        <f>+'MATRIZ (I)'!BM54-'MATRIZ (A)'!BM54</f>
        <v>-6.9487174783196265E-5</v>
      </c>
      <c r="BN54" s="33">
        <f>+'MATRIZ (I)'!BN54-'MATRIZ (A)'!BN54</f>
        <v>-6.2232898862139529E-5</v>
      </c>
      <c r="BO54" s="33">
        <f>+'MATRIZ (I)'!BO54-'MATRIZ (A)'!BO54</f>
        <v>-6.6858381091249651E-5</v>
      </c>
      <c r="BP54" s="33">
        <f>+'MATRIZ (I)'!BP54-'MATRIZ (A)'!BP54</f>
        <v>-1.1850996715275645E-4</v>
      </c>
      <c r="BQ54" s="33">
        <f>+'MATRIZ (I)'!BQ54-'MATRIZ (A)'!BQ54</f>
        <v>-5.274811494917504E-5</v>
      </c>
      <c r="BR54" s="33">
        <f>+'MATRIZ (I)'!BR54-'MATRIZ (A)'!BR54</f>
        <v>-6.8153607072372321E-5</v>
      </c>
      <c r="BS54" s="33">
        <f>+'MATRIZ (I)'!BS54-'MATRIZ (A)'!BS54</f>
        <v>-6.6229997260857165E-5</v>
      </c>
      <c r="BT54" s="33">
        <f>+'MATRIZ (I)'!BT54-'MATRIZ (A)'!BT54</f>
        <v>-7.1782209534560585E-5</v>
      </c>
      <c r="BU54" s="33">
        <f>+'MATRIZ (I)'!BU54-'MATRIZ (A)'!BU54</f>
        <v>-4.2110351162303631E-5</v>
      </c>
      <c r="BV54" s="33">
        <f>+'MATRIZ (I)'!BV54-'MATRIZ (A)'!BV54</f>
        <v>-6.5345304366646407E-5</v>
      </c>
      <c r="BW54" s="33">
        <f>+'MATRIZ (I)'!BW54-'MATRIZ (A)'!BW54</f>
        <v>-6.2639297098256933E-5</v>
      </c>
      <c r="BX54" s="33">
        <f>+'MATRIZ (I)'!BX54-'MATRIZ (A)'!BX54</f>
        <v>-2.9401928121263483E-5</v>
      </c>
      <c r="BY54" s="33">
        <f>+'MATRIZ (I)'!BY54-'MATRIZ (A)'!BY54</f>
        <v>-1.7310171591310502E-5</v>
      </c>
      <c r="BZ54" s="33">
        <f>+'MATRIZ (I)'!BZ54-'MATRIZ (A)'!BZ54</f>
        <v>-6.5214226552987812E-5</v>
      </c>
      <c r="CA54" s="33">
        <f>+'MATRIZ (I)'!CA54-'MATRIZ (A)'!CA54</f>
        <v>-8.5398443878633595E-5</v>
      </c>
      <c r="CB54" s="33">
        <f>+'MATRIZ (I)'!CB54-'MATRIZ (A)'!CB54</f>
        <v>-5.7028295883008046E-5</v>
      </c>
      <c r="CC54" s="33">
        <f>+'MATRIZ (I)'!CC54-'MATRIZ (A)'!CC54</f>
        <v>-5.3147577110269415E-5</v>
      </c>
      <c r="CD54" s="33">
        <f>+'MATRIZ (I)'!CD54-'MATRIZ (A)'!CD54</f>
        <v>-6.6389192127791884E-5</v>
      </c>
      <c r="CE54" s="33">
        <f>+'MATRIZ (I)'!CE54-'MATRIZ (A)'!CE54</f>
        <v>-5.8018367475147418E-5</v>
      </c>
      <c r="CF54" s="33">
        <f>+'MATRIZ (I)'!CF54-'MATRIZ (A)'!CF54</f>
        <v>-8.2478166964902928E-5</v>
      </c>
      <c r="CG54" s="33">
        <f>+'MATRIZ (I)'!CG54-'MATRIZ (A)'!CG54</f>
        <v>-6.249691264789185E-5</v>
      </c>
      <c r="CH54" s="33">
        <f>+'MATRIZ (I)'!CH54-'MATRIZ (A)'!CH54</f>
        <v>-4.2057854828929031E-5</v>
      </c>
      <c r="CI54" s="33">
        <f>+'MATRIZ (I)'!CI54-'MATRIZ (A)'!CI54</f>
        <v>-3.5971669380788969E-5</v>
      </c>
      <c r="CJ54" s="33">
        <f>+'MATRIZ (I)'!CJ54-'MATRIZ (A)'!CJ54</f>
        <v>-3.7552690135320835E-5</v>
      </c>
      <c r="CK54" s="33">
        <f>+'MATRIZ (I)'!CK54-'MATRIZ (A)'!CK54</f>
        <v>-2.8324828617606044E-5</v>
      </c>
      <c r="CL54" s="33">
        <f>+'MATRIZ (I)'!CL54-'MATRIZ (A)'!CL54</f>
        <v>-7.8020898552347195E-5</v>
      </c>
      <c r="CM54" s="33">
        <f>+'MATRIZ (I)'!CM54-'MATRIZ (A)'!CM54</f>
        <v>-4.8493127885020138E-5</v>
      </c>
      <c r="CN54" s="33">
        <f>+'MATRIZ (I)'!CN54-'MATRIZ (A)'!CN54</f>
        <v>-6.2813690947995958E-5</v>
      </c>
      <c r="CO54" s="33">
        <f>+'MATRIZ (I)'!CO54-'MATRIZ (A)'!CO54</f>
        <v>-5.1242984442257904E-5</v>
      </c>
      <c r="CP54" s="33">
        <f>+'MATRIZ (I)'!CP54-'MATRIZ (A)'!CP54</f>
        <v>-2.7205399843431078E-5</v>
      </c>
      <c r="CQ54" s="33">
        <f>+'MATRIZ (I)'!CQ54-'MATRIZ (A)'!CQ54</f>
        <v>-2.5053601450065121E-4</v>
      </c>
      <c r="CR54" s="33">
        <f>+'MATRIZ (I)'!CR54-'MATRIZ (A)'!CR54</f>
        <v>-5.4535825197087994E-4</v>
      </c>
      <c r="CS54" s="33">
        <f>+'MATRIZ (I)'!CS54-'MATRIZ (A)'!CS54</f>
        <v>-3.416104629475707E-5</v>
      </c>
      <c r="CT54" s="33">
        <f>+'MATRIZ (I)'!CT54-'MATRIZ (A)'!CT54</f>
        <v>-2.8717704717337972E-5</v>
      </c>
      <c r="CU54" s="33">
        <f>+'MATRIZ (I)'!CU54-'MATRIZ (A)'!CU54</f>
        <v>-2.2645315948690744E-5</v>
      </c>
      <c r="CV54" s="33">
        <f>+'MATRIZ (I)'!CV54-'MATRIZ (A)'!CV54</f>
        <v>-1.4425382708022974E-5</v>
      </c>
      <c r="CW54" s="33">
        <f>+'MATRIZ (I)'!CW54-'MATRIZ (A)'!CW54</f>
        <v>-2.363467567820164E-5</v>
      </c>
      <c r="CX54" s="33">
        <f>+'MATRIZ (I)'!CX54-'MATRIZ (A)'!CX54</f>
        <v>-5.7173795157348362E-5</v>
      </c>
      <c r="CY54" s="33">
        <f>+'MATRIZ (I)'!CY54-'MATRIZ (A)'!CY54</f>
        <v>-1.1599161110651342E-5</v>
      </c>
      <c r="CZ54" s="33">
        <f>+'MATRIZ (I)'!CZ54-'MATRIZ (A)'!CZ54</f>
        <v>-1.517965041065299E-5</v>
      </c>
      <c r="DA54" s="33">
        <f>+'MATRIZ (I)'!DA54-'MATRIZ (A)'!DA54</f>
        <v>-1.5727526221421117E-5</v>
      </c>
      <c r="DB54" s="33">
        <f>+'MATRIZ (I)'!DB54-'MATRIZ (A)'!DB54</f>
        <v>-6.5880936843791765E-5</v>
      </c>
      <c r="DC54" s="33">
        <f>+'MATRIZ (I)'!DC54-'MATRIZ (A)'!DC54</f>
        <v>-3.5333042971944757E-5</v>
      </c>
      <c r="DD54" s="33">
        <f>+'MATRIZ (I)'!DD54-'MATRIZ (A)'!DD54</f>
        <v>-2.1393175730653451E-5</v>
      </c>
      <c r="DE54" s="33">
        <f>+'MATRIZ (I)'!DE54-'MATRIZ (A)'!DE54</f>
        <v>-3.1358236231397738E-5</v>
      </c>
      <c r="DF54" s="33">
        <f>+'MATRIZ (I)'!DF54-'MATRIZ (A)'!DF54</f>
        <v>-3.4136971496928883E-5</v>
      </c>
      <c r="DG54" s="33">
        <f>+'MATRIZ (I)'!DG54-'MATRIZ (A)'!DG54</f>
        <v>-6.6195183740448365E-5</v>
      </c>
      <c r="DH54" s="33">
        <f>+'MATRIZ (I)'!DH54-'MATRIZ (A)'!DH54</f>
        <v>-2.8964553920841913E-5</v>
      </c>
      <c r="DI54" s="33">
        <f>+'MATRIZ (I)'!DI54-'MATRIZ (A)'!DI54</f>
        <v>-4.4925468180864317E-5</v>
      </c>
      <c r="DJ54" s="33">
        <f>+'MATRIZ (I)'!DJ54-'MATRIZ (A)'!DJ54</f>
        <v>-2.3376267010161202E-5</v>
      </c>
      <c r="DK54" s="33">
        <f>+'MATRIZ (I)'!DK54-'MATRIZ (A)'!DK54</f>
        <v>-2.4769674132045562E-5</v>
      </c>
      <c r="DL54" s="33">
        <f>+'MATRIZ (I)'!DL54-'MATRIZ (A)'!DL54</f>
        <v>-2.2786012023023892E-5</v>
      </c>
      <c r="DM54" s="33">
        <f>+'MATRIZ (I)'!DM54-'MATRIZ (A)'!DM54</f>
        <v>-1.4733323566679959E-5</v>
      </c>
      <c r="DN54" s="33">
        <f>+'MATRIZ (I)'!DN54-'MATRIZ (A)'!DN54</f>
        <v>-1.1525482326079378E-5</v>
      </c>
      <c r="DO54" s="33">
        <f>+'MATRIZ (I)'!DO54-'MATRIZ (A)'!DO54</f>
        <v>-3.6970144369665413E-5</v>
      </c>
      <c r="DP54" s="33">
        <f>+'MATRIZ (I)'!DP54-'MATRIZ (A)'!DP54</f>
        <v>-1.3579309425161901E-5</v>
      </c>
      <c r="DQ54" s="33">
        <f>+'MATRIZ (I)'!DQ54-'MATRIZ (A)'!DQ54</f>
        <v>-4.6296365251070937E-5</v>
      </c>
      <c r="DR54" s="33">
        <f>+'MATRIZ (I)'!DR54-'MATRIZ (A)'!DR54</f>
        <v>-2.4786523414630129E-5</v>
      </c>
      <c r="DS54" s="33">
        <f>+'MATRIZ (I)'!DS54-'MATRIZ (A)'!DS54</f>
        <v>-6.7491284171639448E-5</v>
      </c>
      <c r="DT54" s="33">
        <f>+'MATRIZ (I)'!DT54-'MATRIZ (A)'!DT54</f>
        <v>-7.4335460196299022E-5</v>
      </c>
      <c r="DU54" s="33">
        <f>+'MATRIZ (I)'!DU54-'MATRIZ (A)'!DU54</f>
        <v>-2.4664390381267466E-5</v>
      </c>
      <c r="DV54" s="33">
        <f>+'MATRIZ (I)'!DV54-'MATRIZ (A)'!DV54</f>
        <v>-2.7912936299178038E-5</v>
      </c>
      <c r="DW54" s="33">
        <f>+'MATRIZ (I)'!DW54-'MATRIZ (A)'!DW54</f>
        <v>-2.8767539317415485E-5</v>
      </c>
      <c r="DX54" s="33">
        <f>+'MATRIZ (I)'!DX54-'MATRIZ (A)'!DX54</f>
        <v>-5.6964545379767408E-5</v>
      </c>
      <c r="DY54" s="33">
        <f>+'MATRIZ (I)'!DY54-'MATRIZ (A)'!DY54</f>
        <v>-1.5237130750133744E-5</v>
      </c>
      <c r="DZ54" s="33">
        <f>+'MATRIZ (I)'!DZ54-'MATRIZ (A)'!DZ54</f>
        <v>-8.4550714449043473E-5</v>
      </c>
      <c r="EA54" s="33">
        <f>+'MATRIZ (I)'!EA54-'MATRIZ (A)'!EA54</f>
        <v>-5.4489029369290331E-5</v>
      </c>
      <c r="EB54" s="33">
        <f>+'MATRIZ (I)'!EB54-'MATRIZ (A)'!EB54</f>
        <v>-2.2030505140612118E-4</v>
      </c>
      <c r="EC54" s="33">
        <f>+'MATRIZ (I)'!EC54-'MATRIZ (A)'!EC54</f>
        <v>-3.1281939433652174E-5</v>
      </c>
      <c r="ED54" s="33">
        <f>+'MATRIZ (I)'!ED54-'MATRIZ (A)'!ED54</f>
        <v>-4.3448294215379153E-5</v>
      </c>
      <c r="EE54" s="33">
        <f>+'MATRIZ (I)'!EE54-'MATRIZ (A)'!EE54</f>
        <v>-9.7085763100630574E-5</v>
      </c>
      <c r="EF54" s="33">
        <f>+'MATRIZ (I)'!EF54-'MATRIZ (A)'!EF54</f>
        <v>-4.3015430383766305E-5</v>
      </c>
      <c r="EG54" s="33">
        <f>+'MATRIZ (I)'!EG54-'MATRIZ (A)'!EG54</f>
        <v>-3.5561382114152386E-5</v>
      </c>
      <c r="EH54" s="33">
        <f>+'MATRIZ (I)'!EH54-'MATRIZ (A)'!EH54</f>
        <v>0</v>
      </c>
    </row>
    <row r="55" spans="1:138" s="7" customFormat="1" ht="21.95" customHeight="1" thickBot="1" x14ac:dyDescent="0.25">
      <c r="A55" s="137" t="s">
        <v>167</v>
      </c>
      <c r="B55" s="138" t="s">
        <v>168</v>
      </c>
      <c r="C55" s="33">
        <f>+'MATRIZ (I)'!C55-'MATRIZ (A)'!C55</f>
        <v>-1.0927865664879632E-5</v>
      </c>
      <c r="D55" s="33">
        <f>+'MATRIZ (I)'!D55-'MATRIZ (A)'!D55</f>
        <v>-6.9813703050831422E-6</v>
      </c>
      <c r="E55" s="33">
        <f>+'MATRIZ (I)'!E55-'MATRIZ (A)'!E55</f>
        <v>-9.8329636208468198E-6</v>
      </c>
      <c r="F55" s="33">
        <f>+'MATRIZ (I)'!F55-'MATRIZ (A)'!F55</f>
        <v>-1.3046881778764652E-5</v>
      </c>
      <c r="G55" s="33">
        <f>+'MATRIZ (I)'!G55-'MATRIZ (A)'!G55</f>
        <v>-1.6850981470513663E-5</v>
      </c>
      <c r="H55" s="33">
        <f>+'MATRIZ (I)'!H55-'MATRIZ (A)'!H55</f>
        <v>-1.145243451534954E-5</v>
      </c>
      <c r="I55" s="33">
        <f>+'MATRIZ (I)'!I55-'MATRIZ (A)'!I55</f>
        <v>-5.3212423979652537E-6</v>
      </c>
      <c r="J55" s="33">
        <f>+'MATRIZ (I)'!J55-'MATRIZ (A)'!J55</f>
        <v>-1.4308066952032142E-5</v>
      </c>
      <c r="K55" s="33">
        <f>+'MATRIZ (I)'!K55-'MATRIZ (A)'!K55</f>
        <v>-9.9270728796440125E-6</v>
      </c>
      <c r="L55" s="33">
        <f>+'MATRIZ (I)'!L55-'MATRIZ (A)'!L55</f>
        <v>-1.078955457319616E-5</v>
      </c>
      <c r="M55" s="33">
        <f>+'MATRIZ (I)'!M55-'MATRIZ (A)'!M55</f>
        <v>-1.0195685756518719E-5</v>
      </c>
      <c r="N55" s="33">
        <f>+'MATRIZ (I)'!N55-'MATRIZ (A)'!N55</f>
        <v>-2.6695542883742034E-5</v>
      </c>
      <c r="O55" s="33">
        <f>+'MATRIZ (I)'!O55-'MATRIZ (A)'!O55</f>
        <v>-2.5139059437656661E-5</v>
      </c>
      <c r="P55" s="33">
        <f>+'MATRIZ (I)'!P55-'MATRIZ (A)'!P55</f>
        <v>-7.3853714157740075E-6</v>
      </c>
      <c r="Q55" s="33">
        <f>+'MATRIZ (I)'!Q55-'MATRIZ (A)'!Q55</f>
        <v>-7.0484742526842143E-6</v>
      </c>
      <c r="R55" s="33">
        <f>+'MATRIZ (I)'!R55-'MATRIZ (A)'!R55</f>
        <v>-1.3520429758414442E-5</v>
      </c>
      <c r="S55" s="33">
        <f>+'MATRIZ (I)'!S55-'MATRIZ (A)'!S55</f>
        <v>-7.7799089378589604E-6</v>
      </c>
      <c r="T55" s="33">
        <f>+'MATRIZ (I)'!T55-'MATRIZ (A)'!T55</f>
        <v>-8.2595370547245107E-6</v>
      </c>
      <c r="U55" s="33">
        <f>+'MATRIZ (I)'!U55-'MATRIZ (A)'!U55</f>
        <v>-1.0482793672425504E-5</v>
      </c>
      <c r="V55" s="33">
        <f>+'MATRIZ (I)'!V55-'MATRIZ (A)'!V55</f>
        <v>-7.4139577068995272E-6</v>
      </c>
      <c r="W55" s="33">
        <f>+'MATRIZ (I)'!W55-'MATRIZ (A)'!W55</f>
        <v>-1.14172994542678E-5</v>
      </c>
      <c r="X55" s="33">
        <f>+'MATRIZ (I)'!X55-'MATRIZ (A)'!X55</f>
        <v>-1.014109680023481E-5</v>
      </c>
      <c r="Y55" s="33">
        <f>+'MATRIZ (I)'!Y55-'MATRIZ (A)'!Y55</f>
        <v>-1.908325680250408E-5</v>
      </c>
      <c r="Z55" s="33">
        <f>+'MATRIZ (I)'!Z55-'MATRIZ (A)'!Z55</f>
        <v>-1.7450337479215977E-5</v>
      </c>
      <c r="AA55" s="33">
        <f>+'MATRIZ (I)'!AA55-'MATRIZ (A)'!AA55</f>
        <v>-1.2207860757747639E-5</v>
      </c>
      <c r="AB55" s="33">
        <f>+'MATRIZ (I)'!AB55-'MATRIZ (A)'!AB55</f>
        <v>-1.2779208405357627E-5</v>
      </c>
      <c r="AC55" s="33">
        <f>+'MATRIZ (I)'!AC55-'MATRIZ (A)'!AC55</f>
        <v>-2.7425642525655107E-6</v>
      </c>
      <c r="AD55" s="33">
        <f>+'MATRIZ (I)'!AD55-'MATRIZ (A)'!AD55</f>
        <v>-1.3743784271888573E-3</v>
      </c>
      <c r="AE55" s="33">
        <f>+'MATRIZ (I)'!AE55-'MATRIZ (A)'!AE55</f>
        <v>-1.1730274568397274E-4</v>
      </c>
      <c r="AF55" s="33">
        <f>+'MATRIZ (I)'!AF55-'MATRIZ (A)'!AF55</f>
        <v>-1.4969209438361021E-4</v>
      </c>
      <c r="AG55" s="33">
        <f>+'MATRIZ (I)'!AG55-'MATRIZ (A)'!AG55</f>
        <v>-6.8437947756850521E-6</v>
      </c>
      <c r="AH55" s="33">
        <f>+'MATRIZ (I)'!AH55-'MATRIZ (A)'!AH55</f>
        <v>-1.3780038222915503E-5</v>
      </c>
      <c r="AI55" s="33">
        <f>+'MATRIZ (I)'!AI55-'MATRIZ (A)'!AI55</f>
        <v>-2.1071411327829742E-4</v>
      </c>
      <c r="AJ55" s="33">
        <f>+'MATRIZ (I)'!AJ55-'MATRIZ (A)'!AJ55</f>
        <v>-2.0859330994632376E-5</v>
      </c>
      <c r="AK55" s="33">
        <f>+'MATRIZ (I)'!AK55-'MATRIZ (A)'!AK55</f>
        <v>-1.3805141784924214E-3</v>
      </c>
      <c r="AL55" s="33">
        <f>+'MATRIZ (I)'!AL55-'MATRIZ (A)'!AL55</f>
        <v>-1.9800543872565629E-5</v>
      </c>
      <c r="AM55" s="33">
        <f>+'MATRIZ (I)'!AM55-'MATRIZ (A)'!AM55</f>
        <v>-7.8135436408484162E-5</v>
      </c>
      <c r="AN55" s="33">
        <f>+'MATRIZ (I)'!AN55-'MATRIZ (A)'!AN55</f>
        <v>-2.8677043264678461E-5</v>
      </c>
      <c r="AO55" s="33">
        <f>+'MATRIZ (I)'!AO55-'MATRIZ (A)'!AO55</f>
        <v>-1.8587670041473762E-4</v>
      </c>
      <c r="AP55" s="33">
        <f>+'MATRIZ (I)'!AP55-'MATRIZ (A)'!AP55</f>
        <v>-4.5383124149016302E-4</v>
      </c>
      <c r="AQ55" s="33">
        <f>+'MATRIZ (I)'!AQ55-'MATRIZ (A)'!AQ55</f>
        <v>-3.6548204302887978E-5</v>
      </c>
      <c r="AR55" s="33">
        <f>+'MATRIZ (I)'!AR55-'MATRIZ (A)'!AR55</f>
        <v>-4.0353501427482932E-4</v>
      </c>
      <c r="AS55" s="33">
        <f>+'MATRIZ (I)'!AS55-'MATRIZ (A)'!AS55</f>
        <v>-6.1123461797570435E-4</v>
      </c>
      <c r="AT55" s="33">
        <f>+'MATRIZ (I)'!AT55-'MATRIZ (A)'!AT55</f>
        <v>0.99998907963588113</v>
      </c>
      <c r="AU55" s="33">
        <f>+'MATRIZ (I)'!AU55-'MATRIZ (A)'!AU55</f>
        <v>-2.101273519832168E-4</v>
      </c>
      <c r="AV55" s="33">
        <f>+'MATRIZ (I)'!AV55-'MATRIZ (A)'!AV55</f>
        <v>-1.2657479628262912E-5</v>
      </c>
      <c r="AW55" s="33">
        <f>+'MATRIZ (I)'!AW55-'MATRIZ (A)'!AW55</f>
        <v>-4.273045482714773E-4</v>
      </c>
      <c r="AX55" s="33">
        <f>+'MATRIZ (I)'!AX55-'MATRIZ (A)'!AX55</f>
        <v>-1.2044261535816707E-5</v>
      </c>
      <c r="AY55" s="33">
        <f>+'MATRIZ (I)'!AY55-'MATRIZ (A)'!AY55</f>
        <v>-1.2337609844149749E-5</v>
      </c>
      <c r="AZ55" s="33">
        <f>+'MATRIZ (I)'!AZ55-'MATRIZ (A)'!AZ55</f>
        <v>-3.5340768170442136E-5</v>
      </c>
      <c r="BA55" s="33">
        <f>+'MATRIZ (I)'!BA55-'MATRIZ (A)'!BA55</f>
        <v>-1.7126869549981968E-5</v>
      </c>
      <c r="BB55" s="33">
        <f>+'MATRIZ (I)'!BB55-'MATRIZ (A)'!BB55</f>
        <v>-1.4581151293223046E-5</v>
      </c>
      <c r="BC55" s="33">
        <f>+'MATRIZ (I)'!BC55-'MATRIZ (A)'!BC55</f>
        <v>-4.5039502705437011E-5</v>
      </c>
      <c r="BD55" s="33">
        <f>+'MATRIZ (I)'!BD55-'MATRIZ (A)'!BD55</f>
        <v>-3.0357550989612105E-5</v>
      </c>
      <c r="BE55" s="33">
        <f>+'MATRIZ (I)'!BE55-'MATRIZ (A)'!BE55</f>
        <v>-3.5109764922728523E-5</v>
      </c>
      <c r="BF55" s="33">
        <f>+'MATRIZ (I)'!BF55-'MATRIZ (A)'!BF55</f>
        <v>-3.5240208028429154E-5</v>
      </c>
      <c r="BG55" s="33">
        <f>+'MATRIZ (I)'!BG55-'MATRIZ (A)'!BG55</f>
        <v>-5.2098171277152009E-5</v>
      </c>
      <c r="BH55" s="33">
        <f>+'MATRIZ (I)'!BH55-'MATRIZ (A)'!BH55</f>
        <v>-4.7295112912924907E-5</v>
      </c>
      <c r="BI55" s="33">
        <f>+'MATRIZ (I)'!BI55-'MATRIZ (A)'!BI55</f>
        <v>-1.1637282698386584E-4</v>
      </c>
      <c r="BJ55" s="33">
        <f>+'MATRIZ (I)'!BJ55-'MATRIZ (A)'!BJ55</f>
        <v>-1.6859398092789133E-5</v>
      </c>
      <c r="BK55" s="33">
        <f>+'MATRIZ (I)'!BK55-'MATRIZ (A)'!BK55</f>
        <v>-2.4129032326771643E-5</v>
      </c>
      <c r="BL55" s="33">
        <f>+'MATRIZ (I)'!BL55-'MATRIZ (A)'!BL55</f>
        <v>-1.7880176701847E-5</v>
      </c>
      <c r="BM55" s="33">
        <f>+'MATRIZ (I)'!BM55-'MATRIZ (A)'!BM55</f>
        <v>-5.5247528640874736E-5</v>
      </c>
      <c r="BN55" s="33">
        <f>+'MATRIZ (I)'!BN55-'MATRIZ (A)'!BN55</f>
        <v>-5.3782815062176471E-5</v>
      </c>
      <c r="BO55" s="33">
        <f>+'MATRIZ (I)'!BO55-'MATRIZ (A)'!BO55</f>
        <v>-3.3623112216518656E-5</v>
      </c>
      <c r="BP55" s="33">
        <f>+'MATRIZ (I)'!BP55-'MATRIZ (A)'!BP55</f>
        <v>-5.4546005701856578E-5</v>
      </c>
      <c r="BQ55" s="33">
        <f>+'MATRIZ (I)'!BQ55-'MATRIZ (A)'!BQ55</f>
        <v>-3.2983759980676913E-5</v>
      </c>
      <c r="BR55" s="33">
        <f>+'MATRIZ (I)'!BR55-'MATRIZ (A)'!BR55</f>
        <v>-4.2701766579724337E-5</v>
      </c>
      <c r="BS55" s="33">
        <f>+'MATRIZ (I)'!BS55-'MATRIZ (A)'!BS55</f>
        <v>-2.7414591868301503E-5</v>
      </c>
      <c r="BT55" s="33">
        <f>+'MATRIZ (I)'!BT55-'MATRIZ (A)'!BT55</f>
        <v>-7.0354630678908469E-5</v>
      </c>
      <c r="BU55" s="33">
        <f>+'MATRIZ (I)'!BU55-'MATRIZ (A)'!BU55</f>
        <v>-1.8817749802693041E-5</v>
      </c>
      <c r="BV55" s="33">
        <f>+'MATRIZ (I)'!BV55-'MATRIZ (A)'!BV55</f>
        <v>-2.9514203300236623E-5</v>
      </c>
      <c r="BW55" s="33">
        <f>+'MATRIZ (I)'!BW55-'MATRIZ (A)'!BW55</f>
        <v>-2.3618740906477344E-5</v>
      </c>
      <c r="BX55" s="33">
        <f>+'MATRIZ (I)'!BX55-'MATRIZ (A)'!BX55</f>
        <v>-8.7373937966266768E-6</v>
      </c>
      <c r="BY55" s="33">
        <f>+'MATRIZ (I)'!BY55-'MATRIZ (A)'!BY55</f>
        <v>-1.3780684974725298E-5</v>
      </c>
      <c r="BZ55" s="33">
        <f>+'MATRIZ (I)'!BZ55-'MATRIZ (A)'!BZ55</f>
        <v>-1.3629211663307245E-5</v>
      </c>
      <c r="CA55" s="33">
        <f>+'MATRIZ (I)'!CA55-'MATRIZ (A)'!CA55</f>
        <v>-8.9810602840657871E-6</v>
      </c>
      <c r="CB55" s="33">
        <f>+'MATRIZ (I)'!CB55-'MATRIZ (A)'!CB55</f>
        <v>-1.4390701809460689E-5</v>
      </c>
      <c r="CC55" s="33">
        <f>+'MATRIZ (I)'!CC55-'MATRIZ (A)'!CC55</f>
        <v>-1.5738664243051026E-5</v>
      </c>
      <c r="CD55" s="33">
        <f>+'MATRIZ (I)'!CD55-'MATRIZ (A)'!CD55</f>
        <v>-3.4719305059849659E-5</v>
      </c>
      <c r="CE55" s="33">
        <f>+'MATRIZ (I)'!CE55-'MATRIZ (A)'!CE55</f>
        <v>-2.3547699359532813E-5</v>
      </c>
      <c r="CF55" s="33">
        <f>+'MATRIZ (I)'!CF55-'MATRIZ (A)'!CF55</f>
        <v>-3.7877364574617101E-5</v>
      </c>
      <c r="CG55" s="33">
        <f>+'MATRIZ (I)'!CG55-'MATRIZ (A)'!CG55</f>
        <v>-5.7503601380897989E-5</v>
      </c>
      <c r="CH55" s="33">
        <f>+'MATRIZ (I)'!CH55-'MATRIZ (A)'!CH55</f>
        <v>-9.0751939765060447E-6</v>
      </c>
      <c r="CI55" s="33">
        <f>+'MATRIZ (I)'!CI55-'MATRIZ (A)'!CI55</f>
        <v>-2.87838760485548E-5</v>
      </c>
      <c r="CJ55" s="33">
        <f>+'MATRIZ (I)'!CJ55-'MATRIZ (A)'!CJ55</f>
        <v>-1.5604903348971413E-5</v>
      </c>
      <c r="CK55" s="33">
        <f>+'MATRIZ (I)'!CK55-'MATRIZ (A)'!CK55</f>
        <v>-1.9845639448284044E-5</v>
      </c>
      <c r="CL55" s="33">
        <f>+'MATRIZ (I)'!CL55-'MATRIZ (A)'!CL55</f>
        <v>-1.1612830270759791E-5</v>
      </c>
      <c r="CM55" s="33">
        <f>+'MATRIZ (I)'!CM55-'MATRIZ (A)'!CM55</f>
        <v>-4.2775934458990828E-5</v>
      </c>
      <c r="CN55" s="33">
        <f>+'MATRIZ (I)'!CN55-'MATRIZ (A)'!CN55</f>
        <v>-6.6085187880009769E-5</v>
      </c>
      <c r="CO55" s="33">
        <f>+'MATRIZ (I)'!CO55-'MATRIZ (A)'!CO55</f>
        <v>-2.8379343352093702E-5</v>
      </c>
      <c r="CP55" s="33">
        <f>+'MATRIZ (I)'!CP55-'MATRIZ (A)'!CP55</f>
        <v>-1.0095745565005728E-5</v>
      </c>
      <c r="CQ55" s="33">
        <f>+'MATRIZ (I)'!CQ55-'MATRIZ (A)'!CQ55</f>
        <v>-2.0205042306409644E-3</v>
      </c>
      <c r="CR55" s="33">
        <f>+'MATRIZ (I)'!CR55-'MATRIZ (A)'!CR55</f>
        <v>-4.7218296676331765E-3</v>
      </c>
      <c r="CS55" s="33">
        <f>+'MATRIZ (I)'!CS55-'MATRIZ (A)'!CS55</f>
        <v>-3.8953409229743271E-5</v>
      </c>
      <c r="CT55" s="33">
        <f>+'MATRIZ (I)'!CT55-'MATRIZ (A)'!CT55</f>
        <v>-4.1564149253276341E-5</v>
      </c>
      <c r="CU55" s="33">
        <f>+'MATRIZ (I)'!CU55-'MATRIZ (A)'!CU55</f>
        <v>-3.8739765408026473E-5</v>
      </c>
      <c r="CV55" s="33">
        <f>+'MATRIZ (I)'!CV55-'MATRIZ (A)'!CV55</f>
        <v>-3.7340754643723556E-6</v>
      </c>
      <c r="CW55" s="33">
        <f>+'MATRIZ (I)'!CW55-'MATRIZ (A)'!CW55</f>
        <v>-1.9702936041405911E-5</v>
      </c>
      <c r="CX55" s="33">
        <f>+'MATRIZ (I)'!CX55-'MATRIZ (A)'!CX55</f>
        <v>-3.7584183823148955E-5</v>
      </c>
      <c r="CY55" s="33">
        <f>+'MATRIZ (I)'!CY55-'MATRIZ (A)'!CY55</f>
        <v>-1.6097956143381987E-5</v>
      </c>
      <c r="CZ55" s="33">
        <f>+'MATRIZ (I)'!CZ55-'MATRIZ (A)'!CZ55</f>
        <v>-1.71364204201186E-5</v>
      </c>
      <c r="DA55" s="33">
        <f>+'MATRIZ (I)'!DA55-'MATRIZ (A)'!DA55</f>
        <v>-4.2703342529463117E-6</v>
      </c>
      <c r="DB55" s="33">
        <f>+'MATRIZ (I)'!DB55-'MATRIZ (A)'!DB55</f>
        <v>-3.6144291040900558E-4</v>
      </c>
      <c r="DC55" s="33">
        <f>+'MATRIZ (I)'!DC55-'MATRIZ (A)'!DC55</f>
        <v>-8.7499320945580466E-5</v>
      </c>
      <c r="DD55" s="33">
        <f>+'MATRIZ (I)'!DD55-'MATRIZ (A)'!DD55</f>
        <v>-2.725266304396477E-5</v>
      </c>
      <c r="DE55" s="33">
        <f>+'MATRIZ (I)'!DE55-'MATRIZ (A)'!DE55</f>
        <v>-4.2869459388934363E-5</v>
      </c>
      <c r="DF55" s="33">
        <f>+'MATRIZ (I)'!DF55-'MATRIZ (A)'!DF55</f>
        <v>-1.0720498766611068E-4</v>
      </c>
      <c r="DG55" s="33">
        <f>+'MATRIZ (I)'!DG55-'MATRIZ (A)'!DG55</f>
        <v>-1.0291218322203873E-4</v>
      </c>
      <c r="DH55" s="33">
        <f>+'MATRIZ (I)'!DH55-'MATRIZ (A)'!DH55</f>
        <v>-3.2267867668596824E-5</v>
      </c>
      <c r="DI55" s="33">
        <f>+'MATRIZ (I)'!DI55-'MATRIZ (A)'!DI55</f>
        <v>-8.3704378353819971E-6</v>
      </c>
      <c r="DJ55" s="33">
        <f>+'MATRIZ (I)'!DJ55-'MATRIZ (A)'!DJ55</f>
        <v>-2.219740636652222E-5</v>
      </c>
      <c r="DK55" s="33">
        <f>+'MATRIZ (I)'!DK55-'MATRIZ (A)'!DK55</f>
        <v>-1.871291270495854E-5</v>
      </c>
      <c r="DL55" s="33">
        <f>+'MATRIZ (I)'!DL55-'MATRIZ (A)'!DL55</f>
        <v>-2.2337520149629263E-5</v>
      </c>
      <c r="DM55" s="33">
        <f>+'MATRIZ (I)'!DM55-'MATRIZ (A)'!DM55</f>
        <v>-2.5584321744760338E-5</v>
      </c>
      <c r="DN55" s="33">
        <f>+'MATRIZ (I)'!DN55-'MATRIZ (A)'!DN55</f>
        <v>-2.496976123142967E-7</v>
      </c>
      <c r="DO55" s="33">
        <f>+'MATRIZ (I)'!DO55-'MATRIZ (A)'!DO55</f>
        <v>-7.1184502162001978E-5</v>
      </c>
      <c r="DP55" s="33">
        <f>+'MATRIZ (I)'!DP55-'MATRIZ (A)'!DP55</f>
        <v>-1.780210724310599E-5</v>
      </c>
      <c r="DQ55" s="33">
        <f>+'MATRIZ (I)'!DQ55-'MATRIZ (A)'!DQ55</f>
        <v>-1.9949223785673171E-4</v>
      </c>
      <c r="DR55" s="33">
        <f>+'MATRIZ (I)'!DR55-'MATRIZ (A)'!DR55</f>
        <v>-2.178722345542433E-5</v>
      </c>
      <c r="DS55" s="33">
        <f>+'MATRIZ (I)'!DS55-'MATRIZ (A)'!DS55</f>
        <v>-2.7115594464976713E-4</v>
      </c>
      <c r="DT55" s="33">
        <f>+'MATRIZ (I)'!DT55-'MATRIZ (A)'!DT55</f>
        <v>-5.9014616101584958E-4</v>
      </c>
      <c r="DU55" s="33">
        <f>+'MATRIZ (I)'!DU55-'MATRIZ (A)'!DU55</f>
        <v>-1.0974430344749601E-4</v>
      </c>
      <c r="DV55" s="33">
        <f>+'MATRIZ (I)'!DV55-'MATRIZ (A)'!DV55</f>
        <v>-1.2163575681654412E-4</v>
      </c>
      <c r="DW55" s="33">
        <f>+'MATRIZ (I)'!DW55-'MATRIZ (A)'!DW55</f>
        <v>-7.0715588778116624E-5</v>
      </c>
      <c r="DX55" s="33">
        <f>+'MATRIZ (I)'!DX55-'MATRIZ (A)'!DX55</f>
        <v>-1.6944181044596929E-5</v>
      </c>
      <c r="DY55" s="33">
        <f>+'MATRIZ (I)'!DY55-'MATRIZ (A)'!DY55</f>
        <v>-2.6697825953182281E-6</v>
      </c>
      <c r="DZ55" s="33">
        <f>+'MATRIZ (I)'!DZ55-'MATRIZ (A)'!DZ55</f>
        <v>-6.3487669561291605E-4</v>
      </c>
      <c r="EA55" s="33">
        <f>+'MATRIZ (I)'!EA55-'MATRIZ (A)'!EA55</f>
        <v>-2.4297036766178829E-4</v>
      </c>
      <c r="EB55" s="33">
        <f>+'MATRIZ (I)'!EB55-'MATRIZ (A)'!EB55</f>
        <v>-1.7381482681343128E-3</v>
      </c>
      <c r="EC55" s="33">
        <f>+'MATRIZ (I)'!EC55-'MATRIZ (A)'!EC55</f>
        <v>-1.6522473598782565E-5</v>
      </c>
      <c r="ED55" s="33">
        <f>+'MATRIZ (I)'!ED55-'MATRIZ (A)'!ED55</f>
        <v>-7.1506842347787879E-5</v>
      </c>
      <c r="EE55" s="33">
        <f>+'MATRIZ (I)'!EE55-'MATRIZ (A)'!EE55</f>
        <v>-5.384073944968799E-4</v>
      </c>
      <c r="EF55" s="33">
        <f>+'MATRIZ (I)'!EF55-'MATRIZ (A)'!EF55</f>
        <v>-5.5338564315351873E-6</v>
      </c>
      <c r="EG55" s="33">
        <f>+'MATRIZ (I)'!EG55-'MATRIZ (A)'!EG55</f>
        <v>-2.5705641186422935E-5</v>
      </c>
      <c r="EH55" s="33">
        <f>+'MATRIZ (I)'!EH55-'MATRIZ (A)'!EH55</f>
        <v>0</v>
      </c>
    </row>
    <row r="56" spans="1:138" s="7" customFormat="1" ht="21.95" customHeight="1" thickBot="1" x14ac:dyDescent="0.25">
      <c r="A56" s="137" t="s">
        <v>169</v>
      </c>
      <c r="B56" s="138" t="s">
        <v>170</v>
      </c>
      <c r="C56" s="33">
        <f>+'MATRIZ (I)'!C56-'MATRIZ (A)'!C56</f>
        <v>-9.0031852228512877E-5</v>
      </c>
      <c r="D56" s="33">
        <f>+'MATRIZ (I)'!D56-'MATRIZ (A)'!D56</f>
        <v>-7.0584743585680538E-5</v>
      </c>
      <c r="E56" s="33">
        <f>+'MATRIZ (I)'!E56-'MATRIZ (A)'!E56</f>
        <v>-8.892567799083667E-5</v>
      </c>
      <c r="F56" s="33">
        <f>+'MATRIZ (I)'!F56-'MATRIZ (A)'!F56</f>
        <v>-1.5250973350204095E-4</v>
      </c>
      <c r="G56" s="33">
        <f>+'MATRIZ (I)'!G56-'MATRIZ (A)'!G56</f>
        <v>-6.486600382895534E-5</v>
      </c>
      <c r="H56" s="33">
        <f>+'MATRIZ (I)'!H56-'MATRIZ (A)'!H56</f>
        <v>-7.0658316388820647E-5</v>
      </c>
      <c r="I56" s="33">
        <f>+'MATRIZ (I)'!I56-'MATRIZ (A)'!I56</f>
        <v>-4.6604564410834953E-5</v>
      </c>
      <c r="J56" s="33">
        <f>+'MATRIZ (I)'!J56-'MATRIZ (A)'!J56</f>
        <v>-8.4123419051096077E-5</v>
      </c>
      <c r="K56" s="33">
        <f>+'MATRIZ (I)'!K56-'MATRIZ (A)'!K56</f>
        <v>-6.6388520053136584E-5</v>
      </c>
      <c r="L56" s="33">
        <f>+'MATRIZ (I)'!L56-'MATRIZ (A)'!L56</f>
        <v>-8.5880772946282226E-5</v>
      </c>
      <c r="M56" s="33">
        <f>+'MATRIZ (I)'!M56-'MATRIZ (A)'!M56</f>
        <v>-1.0985518577243664E-4</v>
      </c>
      <c r="N56" s="33">
        <f>+'MATRIZ (I)'!N56-'MATRIZ (A)'!N56</f>
        <v>-5.4127710880932792E-5</v>
      </c>
      <c r="O56" s="33">
        <f>+'MATRIZ (I)'!O56-'MATRIZ (A)'!O56</f>
        <v>-6.3796092681357716E-5</v>
      </c>
      <c r="P56" s="33">
        <f>+'MATRIZ (I)'!P56-'MATRIZ (A)'!P56</f>
        <v>-5.2442868602063793E-5</v>
      </c>
      <c r="Q56" s="33">
        <f>+'MATRIZ (I)'!Q56-'MATRIZ (A)'!Q56</f>
        <v>-6.2785537684834525E-5</v>
      </c>
      <c r="R56" s="33">
        <f>+'MATRIZ (I)'!R56-'MATRIZ (A)'!R56</f>
        <v>-6.7251558436527106E-5</v>
      </c>
      <c r="S56" s="33">
        <f>+'MATRIZ (I)'!S56-'MATRIZ (A)'!S56</f>
        <v>-9.8628061300760941E-5</v>
      </c>
      <c r="T56" s="33">
        <f>+'MATRIZ (I)'!T56-'MATRIZ (A)'!T56</f>
        <v>-7.9117589049377141E-5</v>
      </c>
      <c r="U56" s="33">
        <f>+'MATRIZ (I)'!U56-'MATRIZ (A)'!U56</f>
        <v>-8.8611946534971668E-5</v>
      </c>
      <c r="V56" s="33">
        <f>+'MATRIZ (I)'!V56-'MATRIZ (A)'!V56</f>
        <v>-6.9097127467885279E-5</v>
      </c>
      <c r="W56" s="33">
        <f>+'MATRIZ (I)'!W56-'MATRIZ (A)'!W56</f>
        <v>-7.3046973708718789E-5</v>
      </c>
      <c r="X56" s="33">
        <f>+'MATRIZ (I)'!X56-'MATRIZ (A)'!X56</f>
        <v>-1.8909456050261772E-3</v>
      </c>
      <c r="Y56" s="33">
        <f>+'MATRIZ (I)'!Y56-'MATRIZ (A)'!Y56</f>
        <v>-4.7796688228279699E-5</v>
      </c>
      <c r="Z56" s="33">
        <f>+'MATRIZ (I)'!Z56-'MATRIZ (A)'!Z56</f>
        <v>-5.14478811430598E-5</v>
      </c>
      <c r="AA56" s="33">
        <f>+'MATRIZ (I)'!AA56-'MATRIZ (A)'!AA56</f>
        <v>-4.1874021610192659E-5</v>
      </c>
      <c r="AB56" s="33">
        <f>+'MATRIZ (I)'!AB56-'MATRIZ (A)'!AB56</f>
        <v>-4.7865381061803082E-4</v>
      </c>
      <c r="AC56" s="33">
        <f>+'MATRIZ (I)'!AC56-'MATRIZ (A)'!AC56</f>
        <v>-1.2280736010038163E-5</v>
      </c>
      <c r="AD56" s="33">
        <f>+'MATRIZ (I)'!AD56-'MATRIZ (A)'!AD56</f>
        <v>-3.0875858343205225E-4</v>
      </c>
      <c r="AE56" s="33">
        <f>+'MATRIZ (I)'!AE56-'MATRIZ (A)'!AE56</f>
        <v>-6.3090923094231323E-5</v>
      </c>
      <c r="AF56" s="33">
        <f>+'MATRIZ (I)'!AF56-'MATRIZ (A)'!AF56</f>
        <v>-5.403056482560163E-5</v>
      </c>
      <c r="AG56" s="33">
        <f>+'MATRIZ (I)'!AG56-'MATRIZ (A)'!AG56</f>
        <v>-2.2757703438487668E-6</v>
      </c>
      <c r="AH56" s="33">
        <f>+'MATRIZ (I)'!AH56-'MATRIZ (A)'!AH56</f>
        <v>-5.8249213241216478E-5</v>
      </c>
      <c r="AI56" s="33">
        <f>+'MATRIZ (I)'!AI56-'MATRIZ (A)'!AI56</f>
        <v>-2.9006581960869956E-3</v>
      </c>
      <c r="AJ56" s="33">
        <f>+'MATRIZ (I)'!AJ56-'MATRIZ (A)'!AJ56</f>
        <v>-4.6268616263086691E-4</v>
      </c>
      <c r="AK56" s="33">
        <f>+'MATRIZ (I)'!AK56-'MATRIZ (A)'!AK56</f>
        <v>-3.1382934799460646E-3</v>
      </c>
      <c r="AL56" s="33">
        <f>+'MATRIZ (I)'!AL56-'MATRIZ (A)'!AL56</f>
        <v>-3.1574964090641355E-3</v>
      </c>
      <c r="AM56" s="33">
        <f>+'MATRIZ (I)'!AM56-'MATRIZ (A)'!AM56</f>
        <v>-3.8283305722762728E-3</v>
      </c>
      <c r="AN56" s="33">
        <f>+'MATRIZ (I)'!AN56-'MATRIZ (A)'!AN56</f>
        <v>-1.8092636866948669E-5</v>
      </c>
      <c r="AO56" s="33">
        <f>+'MATRIZ (I)'!AO56-'MATRIZ (A)'!AO56</f>
        <v>-2.4575700251498419E-3</v>
      </c>
      <c r="AP56" s="33">
        <f>+'MATRIZ (I)'!AP56-'MATRIZ (A)'!AP56</f>
        <v>-6.7507037116716264E-3</v>
      </c>
      <c r="AQ56" s="33">
        <f>+'MATRIZ (I)'!AQ56-'MATRIZ (A)'!AQ56</f>
        <v>-3.9925483922480113E-5</v>
      </c>
      <c r="AR56" s="33">
        <f>+'MATRIZ (I)'!AR56-'MATRIZ (A)'!AR56</f>
        <v>-4.7167246488093104E-3</v>
      </c>
      <c r="AS56" s="33">
        <f>+'MATRIZ (I)'!AS56-'MATRIZ (A)'!AS56</f>
        <v>-7.5180083392870939E-6</v>
      </c>
      <c r="AT56" s="33">
        <f>+'MATRIZ (I)'!AT56-'MATRIZ (A)'!AT56</f>
        <v>-2.6005471827813588E-5</v>
      </c>
      <c r="AU56" s="33">
        <f>+'MATRIZ (I)'!AU56-'MATRIZ (A)'!AU56</f>
        <v>0.98157787564486876</v>
      </c>
      <c r="AV56" s="33">
        <f>+'MATRIZ (I)'!AV56-'MATRIZ (A)'!AV56</f>
        <v>-1.4360752180640067E-3</v>
      </c>
      <c r="AW56" s="33">
        <f>+'MATRIZ (I)'!AW56-'MATRIZ (A)'!AW56</f>
        <v>-6.6448008862792285E-2</v>
      </c>
      <c r="AX56" s="33">
        <f>+'MATRIZ (I)'!AX56-'MATRIZ (A)'!AX56</f>
        <v>-4.5869965148345668E-5</v>
      </c>
      <c r="AY56" s="33">
        <f>+'MATRIZ (I)'!AY56-'MATRIZ (A)'!AY56</f>
        <v>-2.8033569057648209E-5</v>
      </c>
      <c r="AZ56" s="33">
        <f>+'MATRIZ (I)'!AZ56-'MATRIZ (A)'!AZ56</f>
        <v>-4.6103271566485434E-5</v>
      </c>
      <c r="BA56" s="33">
        <f>+'MATRIZ (I)'!BA56-'MATRIZ (A)'!BA56</f>
        <v>-1.8369437308378471E-4</v>
      </c>
      <c r="BB56" s="33">
        <f>+'MATRIZ (I)'!BB56-'MATRIZ (A)'!BB56</f>
        <v>-4.2177155189074339E-5</v>
      </c>
      <c r="BC56" s="33">
        <f>+'MATRIZ (I)'!BC56-'MATRIZ (A)'!BC56</f>
        <v>-5.0779661387131275E-4</v>
      </c>
      <c r="BD56" s="33">
        <f>+'MATRIZ (I)'!BD56-'MATRIZ (A)'!BD56</f>
        <v>-3.7798426214027863E-5</v>
      </c>
      <c r="BE56" s="33">
        <f>+'MATRIZ (I)'!BE56-'MATRIZ (A)'!BE56</f>
        <v>-1.5429937052828543E-4</v>
      </c>
      <c r="BF56" s="33">
        <f>+'MATRIZ (I)'!BF56-'MATRIZ (A)'!BF56</f>
        <v>-1.6289705085162628E-4</v>
      </c>
      <c r="BG56" s="33">
        <f>+'MATRIZ (I)'!BG56-'MATRIZ (A)'!BG56</f>
        <v>-1.126003083028841E-3</v>
      </c>
      <c r="BH56" s="33">
        <f>+'MATRIZ (I)'!BH56-'MATRIZ (A)'!BH56</f>
        <v>-5.9148968302418056E-4</v>
      </c>
      <c r="BI56" s="33">
        <f>+'MATRIZ (I)'!BI56-'MATRIZ (A)'!BI56</f>
        <v>-9.2453254922504301E-3</v>
      </c>
      <c r="BJ56" s="33">
        <f>+'MATRIZ (I)'!BJ56-'MATRIZ (A)'!BJ56</f>
        <v>-2.4904165454686151E-4</v>
      </c>
      <c r="BK56" s="33">
        <f>+'MATRIZ (I)'!BK56-'MATRIZ (A)'!BK56</f>
        <v>-7.3228728607150671E-5</v>
      </c>
      <c r="BL56" s="33">
        <f>+'MATRIZ (I)'!BL56-'MATRIZ (A)'!BL56</f>
        <v>-4.4514935242321739E-5</v>
      </c>
      <c r="BM56" s="33">
        <f>+'MATRIZ (I)'!BM56-'MATRIZ (A)'!BM56</f>
        <v>-5.2461651243145945E-4</v>
      </c>
      <c r="BN56" s="33">
        <f>+'MATRIZ (I)'!BN56-'MATRIZ (A)'!BN56</f>
        <v>-6.6230568398938927E-5</v>
      </c>
      <c r="BO56" s="33">
        <f>+'MATRIZ (I)'!BO56-'MATRIZ (A)'!BO56</f>
        <v>-1.363921296069638E-4</v>
      </c>
      <c r="BP56" s="33">
        <f>+'MATRIZ (I)'!BP56-'MATRIZ (A)'!BP56</f>
        <v>-4.7183756925106286E-4</v>
      </c>
      <c r="BQ56" s="33">
        <f>+'MATRIZ (I)'!BQ56-'MATRIZ (A)'!BQ56</f>
        <v>-3.4022096207545708E-5</v>
      </c>
      <c r="BR56" s="33">
        <f>+'MATRIZ (I)'!BR56-'MATRIZ (A)'!BR56</f>
        <v>-2.0113272731125386E-4</v>
      </c>
      <c r="BS56" s="33">
        <f>+'MATRIZ (I)'!BS56-'MATRIZ (A)'!BS56</f>
        <v>-4.9839195938478375E-5</v>
      </c>
      <c r="BT56" s="33">
        <f>+'MATRIZ (I)'!BT56-'MATRIZ (A)'!BT56</f>
        <v>-4.8365449025858679E-5</v>
      </c>
      <c r="BU56" s="33">
        <f>+'MATRIZ (I)'!BU56-'MATRIZ (A)'!BU56</f>
        <v>-2.0759776510566419E-3</v>
      </c>
      <c r="BV56" s="33">
        <f>+'MATRIZ (I)'!BV56-'MATRIZ (A)'!BV56</f>
        <v>-2.9170736184510752E-5</v>
      </c>
      <c r="BW56" s="33">
        <f>+'MATRIZ (I)'!BW56-'MATRIZ (A)'!BW56</f>
        <v>-8.1120744376317268E-5</v>
      </c>
      <c r="BX56" s="33">
        <f>+'MATRIZ (I)'!BX56-'MATRIZ (A)'!BX56</f>
        <v>-2.3523092215728182E-5</v>
      </c>
      <c r="BY56" s="33">
        <f>+'MATRIZ (I)'!BY56-'MATRIZ (A)'!BY56</f>
        <v>-4.5273576057253099E-5</v>
      </c>
      <c r="BZ56" s="33">
        <f>+'MATRIZ (I)'!BZ56-'MATRIZ (A)'!BZ56</f>
        <v>-5.5001423201994652E-5</v>
      </c>
      <c r="CA56" s="33">
        <f>+'MATRIZ (I)'!CA56-'MATRIZ (A)'!CA56</f>
        <v>-2.7065421341067656E-5</v>
      </c>
      <c r="CB56" s="33">
        <f>+'MATRIZ (I)'!CB56-'MATRIZ (A)'!CB56</f>
        <v>-7.066324171035938E-5</v>
      </c>
      <c r="CC56" s="33">
        <f>+'MATRIZ (I)'!CC56-'MATRIZ (A)'!CC56</f>
        <v>-8.4757850618438305E-5</v>
      </c>
      <c r="CD56" s="33">
        <f>+'MATRIZ (I)'!CD56-'MATRIZ (A)'!CD56</f>
        <v>-9.8505622139900164E-5</v>
      </c>
      <c r="CE56" s="33">
        <f>+'MATRIZ (I)'!CE56-'MATRIZ (A)'!CE56</f>
        <v>-2.5507473091330811E-4</v>
      </c>
      <c r="CF56" s="33">
        <f>+'MATRIZ (I)'!CF56-'MATRIZ (A)'!CF56</f>
        <v>-6.023733554469303E-5</v>
      </c>
      <c r="CG56" s="33">
        <f>+'MATRIZ (I)'!CG56-'MATRIZ (A)'!CG56</f>
        <v>-3.9082948546430724E-4</v>
      </c>
      <c r="CH56" s="33">
        <f>+'MATRIZ (I)'!CH56-'MATRIZ (A)'!CH56</f>
        <v>-5.6941280009161253E-5</v>
      </c>
      <c r="CI56" s="33">
        <f>+'MATRIZ (I)'!CI56-'MATRIZ (A)'!CI56</f>
        <v>-2.0329381757579174E-5</v>
      </c>
      <c r="CJ56" s="33">
        <f>+'MATRIZ (I)'!CJ56-'MATRIZ (A)'!CJ56</f>
        <v>-2.6669153408579485E-5</v>
      </c>
      <c r="CK56" s="33">
        <f>+'MATRIZ (I)'!CK56-'MATRIZ (A)'!CK56</f>
        <v>-2.1831962221172479E-5</v>
      </c>
      <c r="CL56" s="33">
        <f>+'MATRIZ (I)'!CL56-'MATRIZ (A)'!CL56</f>
        <v>-6.3099857014359436E-5</v>
      </c>
      <c r="CM56" s="33">
        <f>+'MATRIZ (I)'!CM56-'MATRIZ (A)'!CM56</f>
        <v>-2.8003015902650671E-4</v>
      </c>
      <c r="CN56" s="33">
        <f>+'MATRIZ (I)'!CN56-'MATRIZ (A)'!CN56</f>
        <v>-3.9574220963175102E-5</v>
      </c>
      <c r="CO56" s="33">
        <f>+'MATRIZ (I)'!CO56-'MATRIZ (A)'!CO56</f>
        <v>-3.9964168273718641E-5</v>
      </c>
      <c r="CP56" s="33">
        <f>+'MATRIZ (I)'!CP56-'MATRIZ (A)'!CP56</f>
        <v>-2.8303490835372289E-5</v>
      </c>
      <c r="CQ56" s="33">
        <f>+'MATRIZ (I)'!CQ56-'MATRIZ (A)'!CQ56</f>
        <v>-9.3196989596742129E-4</v>
      </c>
      <c r="CR56" s="33">
        <f>+'MATRIZ (I)'!CR56-'MATRIZ (A)'!CR56</f>
        <v>-2.7783296383772451E-3</v>
      </c>
      <c r="CS56" s="33">
        <f>+'MATRIZ (I)'!CS56-'MATRIZ (A)'!CS56</f>
        <v>-7.9888216119713507E-4</v>
      </c>
      <c r="CT56" s="33">
        <f>+'MATRIZ (I)'!CT56-'MATRIZ (A)'!CT56</f>
        <v>-6.6816073882460417E-5</v>
      </c>
      <c r="CU56" s="33">
        <f>+'MATRIZ (I)'!CU56-'MATRIZ (A)'!CU56</f>
        <v>-4.5437023770983709E-5</v>
      </c>
      <c r="CV56" s="33">
        <f>+'MATRIZ (I)'!CV56-'MATRIZ (A)'!CV56</f>
        <v>-6.6296349011627938E-5</v>
      </c>
      <c r="CW56" s="33">
        <f>+'MATRIZ (I)'!CW56-'MATRIZ (A)'!CW56</f>
        <v>-6.5661582886258508E-6</v>
      </c>
      <c r="CX56" s="33">
        <f>+'MATRIZ (I)'!CX56-'MATRIZ (A)'!CX56</f>
        <v>-3.4043453487696728E-5</v>
      </c>
      <c r="CY56" s="33">
        <f>+'MATRIZ (I)'!CY56-'MATRIZ (A)'!CY56</f>
        <v>-3.599387227761537E-6</v>
      </c>
      <c r="CZ56" s="33">
        <f>+'MATRIZ (I)'!CZ56-'MATRIZ (A)'!CZ56</f>
        <v>-2.7734800358829117E-5</v>
      </c>
      <c r="DA56" s="33">
        <f>+'MATRIZ (I)'!DA56-'MATRIZ (A)'!DA56</f>
        <v>-1.2424948143962133E-5</v>
      </c>
      <c r="DB56" s="33">
        <f>+'MATRIZ (I)'!DB56-'MATRIZ (A)'!DB56</f>
        <v>-1.453016687028106E-5</v>
      </c>
      <c r="DC56" s="33">
        <f>+'MATRIZ (I)'!DC56-'MATRIZ (A)'!DC56</f>
        <v>-1.0478496207910411E-5</v>
      </c>
      <c r="DD56" s="33">
        <f>+'MATRIZ (I)'!DD56-'MATRIZ (A)'!DD56</f>
        <v>-4.1652974447016272E-4</v>
      </c>
      <c r="DE56" s="33">
        <f>+'MATRIZ (I)'!DE56-'MATRIZ (A)'!DE56</f>
        <v>-7.56650365459885E-5</v>
      </c>
      <c r="DF56" s="33">
        <f>+'MATRIZ (I)'!DF56-'MATRIZ (A)'!DF56</f>
        <v>-3.4506777272646675E-5</v>
      </c>
      <c r="DG56" s="33">
        <f>+'MATRIZ (I)'!DG56-'MATRIZ (A)'!DG56</f>
        <v>-1.291460882670952E-5</v>
      </c>
      <c r="DH56" s="33">
        <f>+'MATRIZ (I)'!DH56-'MATRIZ (A)'!DH56</f>
        <v>-3.0603846924151569E-5</v>
      </c>
      <c r="DI56" s="33">
        <f>+'MATRIZ (I)'!DI56-'MATRIZ (A)'!DI56</f>
        <v>-7.3490761116851093E-5</v>
      </c>
      <c r="DJ56" s="33">
        <f>+'MATRIZ (I)'!DJ56-'MATRIZ (A)'!DJ56</f>
        <v>-1.2210945656103908E-5</v>
      </c>
      <c r="DK56" s="33">
        <f>+'MATRIZ (I)'!DK56-'MATRIZ (A)'!DK56</f>
        <v>-1.6520298696195014E-5</v>
      </c>
      <c r="DL56" s="33">
        <f>+'MATRIZ (I)'!DL56-'MATRIZ (A)'!DL56</f>
        <v>-1.3259823117096377E-5</v>
      </c>
      <c r="DM56" s="33">
        <f>+'MATRIZ (I)'!DM56-'MATRIZ (A)'!DM56</f>
        <v>-4.861256201133629E-6</v>
      </c>
      <c r="DN56" s="33">
        <f>+'MATRIZ (I)'!DN56-'MATRIZ (A)'!DN56</f>
        <v>-8.7513270288156518E-6</v>
      </c>
      <c r="DO56" s="33">
        <f>+'MATRIZ (I)'!DO56-'MATRIZ (A)'!DO56</f>
        <v>-1.418998000817927E-5</v>
      </c>
      <c r="DP56" s="33">
        <f>+'MATRIZ (I)'!DP56-'MATRIZ (A)'!DP56</f>
        <v>-7.6301155904831688E-6</v>
      </c>
      <c r="DQ56" s="33">
        <f>+'MATRIZ (I)'!DQ56-'MATRIZ (A)'!DQ56</f>
        <v>-1.0352308494104118E-4</v>
      </c>
      <c r="DR56" s="33">
        <f>+'MATRIZ (I)'!DR56-'MATRIZ (A)'!DR56</f>
        <v>-1.023287636547428E-5</v>
      </c>
      <c r="DS56" s="33">
        <f>+'MATRIZ (I)'!DS56-'MATRIZ (A)'!DS56</f>
        <v>-9.7912474677987706E-5</v>
      </c>
      <c r="DT56" s="33">
        <f>+'MATRIZ (I)'!DT56-'MATRIZ (A)'!DT56</f>
        <v>-2.4663676969278141E-4</v>
      </c>
      <c r="DU56" s="33">
        <f>+'MATRIZ (I)'!DU56-'MATRIZ (A)'!DU56</f>
        <v>-6.0329213776111625E-5</v>
      </c>
      <c r="DV56" s="33">
        <f>+'MATRIZ (I)'!DV56-'MATRIZ (A)'!DV56</f>
        <v>-1.0292272338185831E-4</v>
      </c>
      <c r="DW56" s="33">
        <f>+'MATRIZ (I)'!DW56-'MATRIZ (A)'!DW56</f>
        <v>-1.8747251394626833E-4</v>
      </c>
      <c r="DX56" s="33">
        <f>+'MATRIZ (I)'!DX56-'MATRIZ (A)'!DX56</f>
        <v>-3.3166089638341529E-5</v>
      </c>
      <c r="DY56" s="33">
        <f>+'MATRIZ (I)'!DY56-'MATRIZ (A)'!DY56</f>
        <v>-3.6019415436797534E-5</v>
      </c>
      <c r="DZ56" s="33">
        <f>+'MATRIZ (I)'!DZ56-'MATRIZ (A)'!DZ56</f>
        <v>-3.5751306354532704E-4</v>
      </c>
      <c r="EA56" s="33">
        <f>+'MATRIZ (I)'!EA56-'MATRIZ (A)'!EA56</f>
        <v>-1.0110794235634813E-4</v>
      </c>
      <c r="EB56" s="33">
        <f>+'MATRIZ (I)'!EB56-'MATRIZ (A)'!EB56</f>
        <v>-3.0181942294522522E-4</v>
      </c>
      <c r="EC56" s="33">
        <f>+'MATRIZ (I)'!EC56-'MATRIZ (A)'!EC56</f>
        <v>-1.6934925209424181E-5</v>
      </c>
      <c r="ED56" s="33">
        <f>+'MATRIZ (I)'!ED56-'MATRIZ (A)'!ED56</f>
        <v>-2.2782236626412295E-4</v>
      </c>
      <c r="EE56" s="33">
        <f>+'MATRIZ (I)'!EE56-'MATRIZ (A)'!EE56</f>
        <v>-2.6601956794408623E-4</v>
      </c>
      <c r="EF56" s="33">
        <f>+'MATRIZ (I)'!EF56-'MATRIZ (A)'!EF56</f>
        <v>-1.7194715153814984E-5</v>
      </c>
      <c r="EG56" s="33">
        <f>+'MATRIZ (I)'!EG56-'MATRIZ (A)'!EG56</f>
        <v>-7.4815390350808813E-5</v>
      </c>
      <c r="EH56" s="33">
        <f>+'MATRIZ (I)'!EH56-'MATRIZ (A)'!EH56</f>
        <v>0</v>
      </c>
    </row>
    <row r="57" spans="1:138" s="7" customFormat="1" ht="21.95" customHeight="1" thickBot="1" x14ac:dyDescent="0.25">
      <c r="A57" s="137" t="s">
        <v>171</v>
      </c>
      <c r="B57" s="138" t="s">
        <v>172</v>
      </c>
      <c r="C57" s="33">
        <f>+'MATRIZ (I)'!C57-'MATRIZ (A)'!C57</f>
        <v>-1.2742468472930297E-4</v>
      </c>
      <c r="D57" s="33">
        <f>+'MATRIZ (I)'!D57-'MATRIZ (A)'!D57</f>
        <v>-1.0278754152725516E-4</v>
      </c>
      <c r="E57" s="33">
        <f>+'MATRIZ (I)'!E57-'MATRIZ (A)'!E57</f>
        <v>-1.1424253664884596E-4</v>
      </c>
      <c r="F57" s="33">
        <f>+'MATRIZ (I)'!F57-'MATRIZ (A)'!F57</f>
        <v>-2.5834663609173566E-4</v>
      </c>
      <c r="G57" s="33">
        <f>+'MATRIZ (I)'!G57-'MATRIZ (A)'!G57</f>
        <v>-4.7713491404455236E-5</v>
      </c>
      <c r="H57" s="33">
        <f>+'MATRIZ (I)'!H57-'MATRIZ (A)'!H57</f>
        <v>-8.2499333032543299E-5</v>
      </c>
      <c r="I57" s="33">
        <f>+'MATRIZ (I)'!I57-'MATRIZ (A)'!I57</f>
        <v>-5.3824283843484305E-5</v>
      </c>
      <c r="J57" s="33">
        <f>+'MATRIZ (I)'!J57-'MATRIZ (A)'!J57</f>
        <v>-9.2926934710599513E-5</v>
      </c>
      <c r="K57" s="33">
        <f>+'MATRIZ (I)'!K57-'MATRIZ (A)'!K57</f>
        <v>-7.7468790626436496E-5</v>
      </c>
      <c r="L57" s="33">
        <f>+'MATRIZ (I)'!L57-'MATRIZ (A)'!L57</f>
        <v>-1.0964766598737908E-4</v>
      </c>
      <c r="M57" s="33">
        <f>+'MATRIZ (I)'!M57-'MATRIZ (A)'!M57</f>
        <v>-2.6868982919040277E-4</v>
      </c>
      <c r="N57" s="33">
        <f>+'MATRIZ (I)'!N57-'MATRIZ (A)'!N57</f>
        <v>-1.6638153040374778E-4</v>
      </c>
      <c r="O57" s="33">
        <f>+'MATRIZ (I)'!O57-'MATRIZ (A)'!O57</f>
        <v>-1.3927670569256412E-4</v>
      </c>
      <c r="P57" s="33">
        <f>+'MATRIZ (I)'!P57-'MATRIZ (A)'!P57</f>
        <v>-1.1497561797314227E-4</v>
      </c>
      <c r="Q57" s="33">
        <f>+'MATRIZ (I)'!Q57-'MATRIZ (A)'!Q57</f>
        <v>-8.5173889194594779E-5</v>
      </c>
      <c r="R57" s="33">
        <f>+'MATRIZ (I)'!R57-'MATRIZ (A)'!R57</f>
        <v>-8.9247149579798263E-5</v>
      </c>
      <c r="S57" s="33">
        <f>+'MATRIZ (I)'!S57-'MATRIZ (A)'!S57</f>
        <v>-1.941608882461584E-4</v>
      </c>
      <c r="T57" s="33">
        <f>+'MATRIZ (I)'!T57-'MATRIZ (A)'!T57</f>
        <v>-1.2448800397963299E-4</v>
      </c>
      <c r="U57" s="33">
        <f>+'MATRIZ (I)'!U57-'MATRIZ (A)'!U57</f>
        <v>-8.2722032246734632E-5</v>
      </c>
      <c r="V57" s="33">
        <f>+'MATRIZ (I)'!V57-'MATRIZ (A)'!V57</f>
        <v>-1.3834046560874465E-4</v>
      </c>
      <c r="W57" s="33">
        <f>+'MATRIZ (I)'!W57-'MATRIZ (A)'!W57</f>
        <v>-1.0491055806611956E-4</v>
      </c>
      <c r="X57" s="33">
        <f>+'MATRIZ (I)'!X57-'MATRIZ (A)'!X57</f>
        <v>-4.4834427849307808E-2</v>
      </c>
      <c r="Y57" s="33">
        <f>+'MATRIZ (I)'!Y57-'MATRIZ (A)'!Y57</f>
        <v>-0.22515079837056451</v>
      </c>
      <c r="Z57" s="33">
        <f>+'MATRIZ (I)'!Z57-'MATRIZ (A)'!Z57</f>
        <v>-0.20643538397645819</v>
      </c>
      <c r="AA57" s="33">
        <f>+'MATRIZ (I)'!AA57-'MATRIZ (A)'!AA57</f>
        <v>-6.0623047197769168E-2</v>
      </c>
      <c r="AB57" s="33">
        <f>+'MATRIZ (I)'!AB57-'MATRIZ (A)'!AB57</f>
        <v>-4.2362719975615868E-5</v>
      </c>
      <c r="AC57" s="33">
        <f>+'MATRIZ (I)'!AC57-'MATRIZ (A)'!AC57</f>
        <v>-1.4152046839128368E-5</v>
      </c>
      <c r="AD57" s="33">
        <f>+'MATRIZ (I)'!AD57-'MATRIZ (A)'!AD57</f>
        <v>-1.9499931846968594E-5</v>
      </c>
      <c r="AE57" s="33">
        <f>+'MATRIZ (I)'!AE57-'MATRIZ (A)'!AE57</f>
        <v>-0.19299804415680541</v>
      </c>
      <c r="AF57" s="33">
        <f>+'MATRIZ (I)'!AF57-'MATRIZ (A)'!AF57</f>
        <v>-9.1387037583080932E-5</v>
      </c>
      <c r="AG57" s="33">
        <f>+'MATRIZ (I)'!AG57-'MATRIZ (A)'!AG57</f>
        <v>-5.617752102565635E-6</v>
      </c>
      <c r="AH57" s="33">
        <f>+'MATRIZ (I)'!AH57-'MATRIZ (A)'!AH57</f>
        <v>-8.8860975320314799E-5</v>
      </c>
      <c r="AI57" s="33">
        <f>+'MATRIZ (I)'!AI57-'MATRIZ (A)'!AI57</f>
        <v>-5.8366921838980288E-3</v>
      </c>
      <c r="AJ57" s="33">
        <f>+'MATRIZ (I)'!AJ57-'MATRIZ (A)'!AJ57</f>
        <v>-4.0041006412948282E-5</v>
      </c>
      <c r="AK57" s="33">
        <f>+'MATRIZ (I)'!AK57-'MATRIZ (A)'!AK57</f>
        <v>-1.8276463042141088E-4</v>
      </c>
      <c r="AL57" s="33">
        <f>+'MATRIZ (I)'!AL57-'MATRIZ (A)'!AL57</f>
        <v>-1.1925063378122318E-4</v>
      </c>
      <c r="AM57" s="33">
        <f>+'MATRIZ (I)'!AM57-'MATRIZ (A)'!AM57</f>
        <v>-9.1255684682772318E-3</v>
      </c>
      <c r="AN57" s="33">
        <f>+'MATRIZ (I)'!AN57-'MATRIZ (A)'!AN57</f>
        <v>-2.6098933689230528E-5</v>
      </c>
      <c r="AO57" s="33">
        <f>+'MATRIZ (I)'!AO57-'MATRIZ (A)'!AO57</f>
        <v>-6.296883686322047E-5</v>
      </c>
      <c r="AP57" s="33">
        <f>+'MATRIZ (I)'!AP57-'MATRIZ (A)'!AP57</f>
        <v>-2.2780739219815973E-4</v>
      </c>
      <c r="AQ57" s="33">
        <f>+'MATRIZ (I)'!AQ57-'MATRIZ (A)'!AQ57</f>
        <v>-3.8732498512073854E-4</v>
      </c>
      <c r="AR57" s="33">
        <f>+'MATRIZ (I)'!AR57-'MATRIZ (A)'!AR57</f>
        <v>-2.0313196561240029E-5</v>
      </c>
      <c r="AS57" s="33">
        <f>+'MATRIZ (I)'!AS57-'MATRIZ (A)'!AS57</f>
        <v>-2.0553680081332996E-5</v>
      </c>
      <c r="AT57" s="33">
        <f>+'MATRIZ (I)'!AT57-'MATRIZ (A)'!AT57</f>
        <v>-1.8049495264651938E-5</v>
      </c>
      <c r="AU57" s="33">
        <f>+'MATRIZ (I)'!AU57-'MATRIZ (A)'!AU57</f>
        <v>-5.7955289235565378E-4</v>
      </c>
      <c r="AV57" s="33">
        <f>+'MATRIZ (I)'!AV57-'MATRIZ (A)'!AV57</f>
        <v>0.99160360752955268</v>
      </c>
      <c r="AW57" s="33">
        <f>+'MATRIZ (I)'!AW57-'MATRIZ (A)'!AW57</f>
        <v>-7.1721101556586464E-5</v>
      </c>
      <c r="AX57" s="33">
        <f>+'MATRIZ (I)'!AX57-'MATRIZ (A)'!AX57</f>
        <v>-1.0289191689157266E-4</v>
      </c>
      <c r="AY57" s="33">
        <f>+'MATRIZ (I)'!AY57-'MATRIZ (A)'!AY57</f>
        <v>-7.0061563008224926E-5</v>
      </c>
      <c r="AZ57" s="33">
        <f>+'MATRIZ (I)'!AZ57-'MATRIZ (A)'!AZ57</f>
        <v>-4.0463967144627271E-5</v>
      </c>
      <c r="BA57" s="33">
        <f>+'MATRIZ (I)'!BA57-'MATRIZ (A)'!BA57</f>
        <v>-2.649433770609111E-4</v>
      </c>
      <c r="BB57" s="33">
        <f>+'MATRIZ (I)'!BB57-'MATRIZ (A)'!BB57</f>
        <v>-7.4482852030054986E-5</v>
      </c>
      <c r="BC57" s="33">
        <f>+'MATRIZ (I)'!BC57-'MATRIZ (A)'!BC57</f>
        <v>-6.5604725335749963E-5</v>
      </c>
      <c r="BD57" s="33">
        <f>+'MATRIZ (I)'!BD57-'MATRIZ (A)'!BD57</f>
        <v>-1.412688587366504E-4</v>
      </c>
      <c r="BE57" s="33">
        <f>+'MATRIZ (I)'!BE57-'MATRIZ (A)'!BE57</f>
        <v>-8.4064187487749582E-5</v>
      </c>
      <c r="BF57" s="33">
        <f>+'MATRIZ (I)'!BF57-'MATRIZ (A)'!BF57</f>
        <v>-1.2178087441802901E-4</v>
      </c>
      <c r="BG57" s="33">
        <f>+'MATRIZ (I)'!BG57-'MATRIZ (A)'!BG57</f>
        <v>-6.1750426073866994E-5</v>
      </c>
      <c r="BH57" s="33">
        <f>+'MATRIZ (I)'!BH57-'MATRIZ (A)'!BH57</f>
        <v>-8.2140181008459086E-5</v>
      </c>
      <c r="BI57" s="33">
        <f>+'MATRIZ (I)'!BI57-'MATRIZ (A)'!BI57</f>
        <v>-1.4383314158472201E-3</v>
      </c>
      <c r="BJ57" s="33">
        <f>+'MATRIZ (I)'!BJ57-'MATRIZ (A)'!BJ57</f>
        <v>-3.3351648914990637E-5</v>
      </c>
      <c r="BK57" s="33">
        <f>+'MATRIZ (I)'!BK57-'MATRIZ (A)'!BK57</f>
        <v>-1.2635324332161118E-4</v>
      </c>
      <c r="BL57" s="33">
        <f>+'MATRIZ (I)'!BL57-'MATRIZ (A)'!BL57</f>
        <v>-5.3656846206907249E-5</v>
      </c>
      <c r="BM57" s="33">
        <f>+'MATRIZ (I)'!BM57-'MATRIZ (A)'!BM57</f>
        <v>-2.3324611765879847E-4</v>
      </c>
      <c r="BN57" s="33">
        <f>+'MATRIZ (I)'!BN57-'MATRIZ (A)'!BN57</f>
        <v>-6.6211694840427498E-5</v>
      </c>
      <c r="BO57" s="33">
        <f>+'MATRIZ (I)'!BO57-'MATRIZ (A)'!BO57</f>
        <v>-6.3884902048169748E-5</v>
      </c>
      <c r="BP57" s="33">
        <f>+'MATRIZ (I)'!BP57-'MATRIZ (A)'!BP57</f>
        <v>-6.3933628970061878E-5</v>
      </c>
      <c r="BQ57" s="33">
        <f>+'MATRIZ (I)'!BQ57-'MATRIZ (A)'!BQ57</f>
        <v>-9.4614098412214968E-5</v>
      </c>
      <c r="BR57" s="33">
        <f>+'MATRIZ (I)'!BR57-'MATRIZ (A)'!BR57</f>
        <v>-6.8747057752014946E-5</v>
      </c>
      <c r="BS57" s="33">
        <f>+'MATRIZ (I)'!BS57-'MATRIZ (A)'!BS57</f>
        <v>-1.0399708047801018E-4</v>
      </c>
      <c r="BT57" s="33">
        <f>+'MATRIZ (I)'!BT57-'MATRIZ (A)'!BT57</f>
        <v>-9.3069393752977854E-5</v>
      </c>
      <c r="BU57" s="33">
        <f>+'MATRIZ (I)'!BU57-'MATRIZ (A)'!BU57</f>
        <v>-3.0760087925163519E-5</v>
      </c>
      <c r="BV57" s="33">
        <f>+'MATRIZ (I)'!BV57-'MATRIZ (A)'!BV57</f>
        <v>-6.409647613488154E-5</v>
      </c>
      <c r="BW57" s="33">
        <f>+'MATRIZ (I)'!BW57-'MATRIZ (A)'!BW57</f>
        <v>-4.4471465725834215E-5</v>
      </c>
      <c r="BX57" s="33">
        <f>+'MATRIZ (I)'!BX57-'MATRIZ (A)'!BX57</f>
        <v>-1.1132100610644291E-5</v>
      </c>
      <c r="BY57" s="33">
        <f>+'MATRIZ (I)'!BY57-'MATRIZ (A)'!BY57</f>
        <v>-1.560486855196473E-5</v>
      </c>
      <c r="BZ57" s="33">
        <f>+'MATRIZ (I)'!BZ57-'MATRIZ (A)'!BZ57</f>
        <v>-1.9572291828673916E-5</v>
      </c>
      <c r="CA57" s="33">
        <f>+'MATRIZ (I)'!CA57-'MATRIZ (A)'!CA57</f>
        <v>-4.2255964857248888E-5</v>
      </c>
      <c r="CB57" s="33">
        <f>+'MATRIZ (I)'!CB57-'MATRIZ (A)'!CB57</f>
        <v>-2.053935677427333E-5</v>
      </c>
      <c r="CC57" s="33">
        <f>+'MATRIZ (I)'!CC57-'MATRIZ (A)'!CC57</f>
        <v>-2.214501406882055E-5</v>
      </c>
      <c r="CD57" s="33">
        <f>+'MATRIZ (I)'!CD57-'MATRIZ (A)'!CD57</f>
        <v>-2.3528940307843913E-5</v>
      </c>
      <c r="CE57" s="33">
        <f>+'MATRIZ (I)'!CE57-'MATRIZ (A)'!CE57</f>
        <v>-3.0134655169623364E-5</v>
      </c>
      <c r="CF57" s="33">
        <f>+'MATRIZ (I)'!CF57-'MATRIZ (A)'!CF57</f>
        <v>-3.7700171333018799E-5</v>
      </c>
      <c r="CG57" s="33">
        <f>+'MATRIZ (I)'!CG57-'MATRIZ (A)'!CG57</f>
        <v>-6.1712756856389662E-5</v>
      </c>
      <c r="CH57" s="33">
        <f>+'MATRIZ (I)'!CH57-'MATRIZ (A)'!CH57</f>
        <v>-2.6773062843851995E-5</v>
      </c>
      <c r="CI57" s="33">
        <f>+'MATRIZ (I)'!CI57-'MATRIZ (A)'!CI57</f>
        <v>-2.6058505649886772E-5</v>
      </c>
      <c r="CJ57" s="33">
        <f>+'MATRIZ (I)'!CJ57-'MATRIZ (A)'!CJ57</f>
        <v>-1.2424454752992432E-5</v>
      </c>
      <c r="CK57" s="33">
        <f>+'MATRIZ (I)'!CK57-'MATRIZ (A)'!CK57</f>
        <v>-6.8521349387082859E-6</v>
      </c>
      <c r="CL57" s="33">
        <f>+'MATRIZ (I)'!CL57-'MATRIZ (A)'!CL57</f>
        <v>-1.4931767774927469E-4</v>
      </c>
      <c r="CM57" s="33">
        <f>+'MATRIZ (I)'!CM57-'MATRIZ (A)'!CM57</f>
        <v>-2.5564271516756477E-5</v>
      </c>
      <c r="CN57" s="33">
        <f>+'MATRIZ (I)'!CN57-'MATRIZ (A)'!CN57</f>
        <v>-9.9066145316752287E-5</v>
      </c>
      <c r="CO57" s="33">
        <f>+'MATRIZ (I)'!CO57-'MATRIZ (A)'!CO57</f>
        <v>-1.2008462465542009E-4</v>
      </c>
      <c r="CP57" s="33">
        <f>+'MATRIZ (I)'!CP57-'MATRIZ (A)'!CP57</f>
        <v>-5.8596828012475722E-5</v>
      </c>
      <c r="CQ57" s="33">
        <f>+'MATRIZ (I)'!CQ57-'MATRIZ (A)'!CQ57</f>
        <v>-4.7107771764379524E-5</v>
      </c>
      <c r="CR57" s="33">
        <f>+'MATRIZ (I)'!CR57-'MATRIZ (A)'!CR57</f>
        <v>-4.6575008747973273E-5</v>
      </c>
      <c r="CS57" s="33">
        <f>+'MATRIZ (I)'!CS57-'MATRIZ (A)'!CS57</f>
        <v>-1.2883388635028942E-5</v>
      </c>
      <c r="CT57" s="33">
        <f>+'MATRIZ (I)'!CT57-'MATRIZ (A)'!CT57</f>
        <v>-2.0888982345190307E-5</v>
      </c>
      <c r="CU57" s="33">
        <f>+'MATRIZ (I)'!CU57-'MATRIZ (A)'!CU57</f>
        <v>-4.2305326330379882E-6</v>
      </c>
      <c r="CV57" s="33">
        <f>+'MATRIZ (I)'!CV57-'MATRIZ (A)'!CV57</f>
        <v>-4.401488805665707E-6</v>
      </c>
      <c r="CW57" s="33">
        <f>+'MATRIZ (I)'!CW57-'MATRIZ (A)'!CW57</f>
        <v>-1.6592962391913388E-5</v>
      </c>
      <c r="CX57" s="33">
        <f>+'MATRIZ (I)'!CX57-'MATRIZ (A)'!CX57</f>
        <v>-3.1096695478708391E-5</v>
      </c>
      <c r="CY57" s="33">
        <f>+'MATRIZ (I)'!CY57-'MATRIZ (A)'!CY57</f>
        <v>-1.3911267323670074E-5</v>
      </c>
      <c r="CZ57" s="33">
        <f>+'MATRIZ (I)'!CZ57-'MATRIZ (A)'!CZ57</f>
        <v>-1.4374168805300782E-5</v>
      </c>
      <c r="DA57" s="33">
        <f>+'MATRIZ (I)'!DA57-'MATRIZ (A)'!DA57</f>
        <v>-5.2395395553785949E-6</v>
      </c>
      <c r="DB57" s="33">
        <f>+'MATRIZ (I)'!DB57-'MATRIZ (A)'!DB57</f>
        <v>-1.2319279842255907E-5</v>
      </c>
      <c r="DC57" s="33">
        <f>+'MATRIZ (I)'!DC57-'MATRIZ (A)'!DC57</f>
        <v>-1.0043366154525076E-5</v>
      </c>
      <c r="DD57" s="33">
        <f>+'MATRIZ (I)'!DD57-'MATRIZ (A)'!DD57</f>
        <v>-7.9605272660775567E-6</v>
      </c>
      <c r="DE57" s="33">
        <f>+'MATRIZ (I)'!DE57-'MATRIZ (A)'!DE57</f>
        <v>-2.2673129978954305E-5</v>
      </c>
      <c r="DF57" s="33">
        <f>+'MATRIZ (I)'!DF57-'MATRIZ (A)'!DF57</f>
        <v>-1.788748585779663E-4</v>
      </c>
      <c r="DG57" s="33">
        <f>+'MATRIZ (I)'!DG57-'MATRIZ (A)'!DG57</f>
        <v>-9.5228166563216751E-6</v>
      </c>
      <c r="DH57" s="33">
        <f>+'MATRIZ (I)'!DH57-'MATRIZ (A)'!DH57</f>
        <v>-2.2090410263914658E-5</v>
      </c>
      <c r="DI57" s="33">
        <f>+'MATRIZ (I)'!DI57-'MATRIZ (A)'!DI57</f>
        <v>-9.8771568247158249E-3</v>
      </c>
      <c r="DJ57" s="33">
        <f>+'MATRIZ (I)'!DJ57-'MATRIZ (A)'!DJ57</f>
        <v>-9.7704125579209563E-6</v>
      </c>
      <c r="DK57" s="33">
        <f>+'MATRIZ (I)'!DK57-'MATRIZ (A)'!DK57</f>
        <v>-5.0023966754203836E-5</v>
      </c>
      <c r="DL57" s="33">
        <f>+'MATRIZ (I)'!DL57-'MATRIZ (A)'!DL57</f>
        <v>-1.4667473956255295E-5</v>
      </c>
      <c r="DM57" s="33">
        <f>+'MATRIZ (I)'!DM57-'MATRIZ (A)'!DM57</f>
        <v>-7.4258003949392287E-6</v>
      </c>
      <c r="DN57" s="33">
        <f>+'MATRIZ (I)'!DN57-'MATRIZ (A)'!DN57</f>
        <v>-6.9735438829930885E-7</v>
      </c>
      <c r="DO57" s="33">
        <f>+'MATRIZ (I)'!DO57-'MATRIZ (A)'!DO57</f>
        <v>-4.6394334842838173E-5</v>
      </c>
      <c r="DP57" s="33">
        <f>+'MATRIZ (I)'!DP57-'MATRIZ (A)'!DP57</f>
        <v>-1.4693852456044162E-5</v>
      </c>
      <c r="DQ57" s="33">
        <f>+'MATRIZ (I)'!DQ57-'MATRIZ (A)'!DQ57</f>
        <v>-3.7592856237890982E-5</v>
      </c>
      <c r="DR57" s="33">
        <f>+'MATRIZ (I)'!DR57-'MATRIZ (A)'!DR57</f>
        <v>-6.1368773872066183E-6</v>
      </c>
      <c r="DS57" s="33">
        <f>+'MATRIZ (I)'!DS57-'MATRIZ (A)'!DS57</f>
        <v>-5.8495248305520454E-5</v>
      </c>
      <c r="DT57" s="33">
        <f>+'MATRIZ (I)'!DT57-'MATRIZ (A)'!DT57</f>
        <v>-3.8490201445572666E-4</v>
      </c>
      <c r="DU57" s="33">
        <f>+'MATRIZ (I)'!DU57-'MATRIZ (A)'!DU57</f>
        <v>-4.6078500726232508E-6</v>
      </c>
      <c r="DV57" s="33">
        <f>+'MATRIZ (I)'!DV57-'MATRIZ (A)'!DV57</f>
        <v>-6.5025945407248039E-4</v>
      </c>
      <c r="DW57" s="33">
        <f>+'MATRIZ (I)'!DW57-'MATRIZ (A)'!DW57</f>
        <v>-1.9594717069946585E-5</v>
      </c>
      <c r="DX57" s="33">
        <f>+'MATRIZ (I)'!DX57-'MATRIZ (A)'!DX57</f>
        <v>-5.2493391756905853E-5</v>
      </c>
      <c r="DY57" s="33">
        <f>+'MATRIZ (I)'!DY57-'MATRIZ (A)'!DY57</f>
        <v>-4.6459838163324636E-6</v>
      </c>
      <c r="DZ57" s="33">
        <f>+'MATRIZ (I)'!DZ57-'MATRIZ (A)'!DZ57</f>
        <v>-5.4827085997358823E-6</v>
      </c>
      <c r="EA57" s="33">
        <f>+'MATRIZ (I)'!EA57-'MATRIZ (A)'!EA57</f>
        <v>-4.3360000252013836E-4</v>
      </c>
      <c r="EB57" s="33">
        <f>+'MATRIZ (I)'!EB57-'MATRIZ (A)'!EB57</f>
        <v>-4.0705977249323813E-5</v>
      </c>
      <c r="EC57" s="33">
        <f>+'MATRIZ (I)'!EC57-'MATRIZ (A)'!EC57</f>
        <v>-2.0942181323567645E-5</v>
      </c>
      <c r="ED57" s="33">
        <f>+'MATRIZ (I)'!ED57-'MATRIZ (A)'!ED57</f>
        <v>-4.2215222364122736E-5</v>
      </c>
      <c r="EE57" s="33">
        <f>+'MATRIZ (I)'!EE57-'MATRIZ (A)'!EE57</f>
        <v>-6.9965365291222684E-5</v>
      </c>
      <c r="EF57" s="33">
        <f>+'MATRIZ (I)'!EF57-'MATRIZ (A)'!EF57</f>
        <v>-9.726263060177382E-6</v>
      </c>
      <c r="EG57" s="33">
        <f>+'MATRIZ (I)'!EG57-'MATRIZ (A)'!EG57</f>
        <v>-2.8894620090619262E-5</v>
      </c>
      <c r="EH57" s="33">
        <f>+'MATRIZ (I)'!EH57-'MATRIZ (A)'!EH57</f>
        <v>0</v>
      </c>
    </row>
    <row r="58" spans="1:138" s="7" customFormat="1" ht="21.95" customHeight="1" thickBot="1" x14ac:dyDescent="0.25">
      <c r="A58" s="137" t="s">
        <v>366</v>
      </c>
      <c r="B58" s="138" t="s">
        <v>385</v>
      </c>
      <c r="C58" s="33">
        <f>+'MATRIZ (I)'!C58-'MATRIZ (A)'!C58</f>
        <v>-1.2658031512133075E-3</v>
      </c>
      <c r="D58" s="33">
        <f>+'MATRIZ (I)'!D58-'MATRIZ (A)'!D58</f>
        <v>-1.0861841234276809E-3</v>
      </c>
      <c r="E58" s="33">
        <f>+'MATRIZ (I)'!E58-'MATRIZ (A)'!E58</f>
        <v>-1.397389939961367E-3</v>
      </c>
      <c r="F58" s="33">
        <f>+'MATRIZ (I)'!F58-'MATRIZ (A)'!F58</f>
        <v>-2.1539795691178196E-3</v>
      </c>
      <c r="G58" s="33">
        <f>+'MATRIZ (I)'!G58-'MATRIZ (A)'!G58</f>
        <v>-4.7008623285096733E-4</v>
      </c>
      <c r="H58" s="33">
        <f>+'MATRIZ (I)'!H58-'MATRIZ (A)'!H58</f>
        <v>-8.9450975013557652E-4</v>
      </c>
      <c r="I58" s="33">
        <f>+'MATRIZ (I)'!I58-'MATRIZ (A)'!I58</f>
        <v>-6.3101952865581218E-4</v>
      </c>
      <c r="J58" s="33">
        <f>+'MATRIZ (I)'!J58-'MATRIZ (A)'!J58</f>
        <v>-1.0750051096588757E-3</v>
      </c>
      <c r="K58" s="33">
        <f>+'MATRIZ (I)'!K58-'MATRIZ (A)'!K58</f>
        <v>-8.9710466087811885E-4</v>
      </c>
      <c r="L58" s="33">
        <f>+'MATRIZ (I)'!L58-'MATRIZ (A)'!L58</f>
        <v>-1.2502148411121818E-3</v>
      </c>
      <c r="M58" s="33">
        <f>+'MATRIZ (I)'!M58-'MATRIZ (A)'!M58</f>
        <v>-6.4341566517364429E-4</v>
      </c>
      <c r="N58" s="33">
        <f>+'MATRIZ (I)'!N58-'MATRIZ (A)'!N58</f>
        <v>-3.9714712332766116E-4</v>
      </c>
      <c r="O58" s="33">
        <f>+'MATRIZ (I)'!O58-'MATRIZ (A)'!O58</f>
        <v>-7.7559047772212688E-4</v>
      </c>
      <c r="P58" s="33">
        <f>+'MATRIZ (I)'!P58-'MATRIZ (A)'!P58</f>
        <v>-2.2557884007014137E-4</v>
      </c>
      <c r="Q58" s="33">
        <f>+'MATRIZ (I)'!Q58-'MATRIZ (A)'!Q58</f>
        <v>-9.4180227481299565E-4</v>
      </c>
      <c r="R58" s="33">
        <f>+'MATRIZ (I)'!R58-'MATRIZ (A)'!R58</f>
        <v>-4.2163287364668892E-4</v>
      </c>
      <c r="S58" s="33">
        <f>+'MATRIZ (I)'!S58-'MATRIZ (A)'!S58</f>
        <v>-1.181305605178635E-3</v>
      </c>
      <c r="T58" s="33">
        <f>+'MATRIZ (I)'!T58-'MATRIZ (A)'!T58</f>
        <v>-1.0595048202808896E-3</v>
      </c>
      <c r="U58" s="33">
        <f>+'MATRIZ (I)'!U58-'MATRIZ (A)'!U58</f>
        <v>-9.4957855522506175E-4</v>
      </c>
      <c r="V58" s="33">
        <f>+'MATRIZ (I)'!V58-'MATRIZ (A)'!V58</f>
        <v>-6.3874805681446282E-4</v>
      </c>
      <c r="W58" s="33">
        <f>+'MATRIZ (I)'!W58-'MATRIZ (A)'!W58</f>
        <v>-6.0040233858946028E-4</v>
      </c>
      <c r="X58" s="33">
        <f>+'MATRIZ (I)'!X58-'MATRIZ (A)'!X58</f>
        <v>-2.0403501684599078E-4</v>
      </c>
      <c r="Y58" s="33">
        <f>+'MATRIZ (I)'!Y58-'MATRIZ (A)'!Y58</f>
        <v>-4.519057179643446E-5</v>
      </c>
      <c r="Z58" s="33">
        <f>+'MATRIZ (I)'!Z58-'MATRIZ (A)'!Z58</f>
        <v>-8.7505954309426712E-5</v>
      </c>
      <c r="AA58" s="33">
        <f>+'MATRIZ (I)'!AA58-'MATRIZ (A)'!AA58</f>
        <v>-8.8008842890255898E-5</v>
      </c>
      <c r="AB58" s="33">
        <f>+'MATRIZ (I)'!AB58-'MATRIZ (A)'!AB58</f>
        <v>-3.9006577060873355E-5</v>
      </c>
      <c r="AC58" s="33">
        <f>+'MATRIZ (I)'!AC58-'MATRIZ (A)'!AC58</f>
        <v>-7.4422502285728526E-5</v>
      </c>
      <c r="AD58" s="33">
        <f>+'MATRIZ (I)'!AD58-'MATRIZ (A)'!AD58</f>
        <v>-6.1485071878338439E-4</v>
      </c>
      <c r="AE58" s="33">
        <f>+'MATRIZ (I)'!AE58-'MATRIZ (A)'!AE58</f>
        <v>-9.9983402404057905E-5</v>
      </c>
      <c r="AF58" s="33">
        <f>+'MATRIZ (I)'!AF58-'MATRIZ (A)'!AF58</f>
        <v>-6.4632452766641196E-5</v>
      </c>
      <c r="AG58" s="33">
        <f>+'MATRIZ (I)'!AG58-'MATRIZ (A)'!AG58</f>
        <v>-8.2996911964572696E-5</v>
      </c>
      <c r="AH58" s="33">
        <f>+'MATRIZ (I)'!AH58-'MATRIZ (A)'!AH58</f>
        <v>-2.0024756428113567E-4</v>
      </c>
      <c r="AI58" s="33">
        <f>+'MATRIZ (I)'!AI58-'MATRIZ (A)'!AI58</f>
        <v>-4.6097183816442118E-5</v>
      </c>
      <c r="AJ58" s="33">
        <f>+'MATRIZ (I)'!AJ58-'MATRIZ (A)'!AJ58</f>
        <v>-5.9083203476011705E-5</v>
      </c>
      <c r="AK58" s="33">
        <f>+'MATRIZ (I)'!AK58-'MATRIZ (A)'!AK58</f>
        <v>-8.3989722457815304E-5</v>
      </c>
      <c r="AL58" s="33">
        <f>+'MATRIZ (I)'!AL58-'MATRIZ (A)'!AL58</f>
        <v>-3.4520784040276091E-5</v>
      </c>
      <c r="AM58" s="33">
        <f>+'MATRIZ (I)'!AM58-'MATRIZ (A)'!AM58</f>
        <v>-3.1167455909936117E-4</v>
      </c>
      <c r="AN58" s="33">
        <f>+'MATRIZ (I)'!AN58-'MATRIZ (A)'!AN58</f>
        <v>-8.0156355518161564E-5</v>
      </c>
      <c r="AO58" s="33">
        <f>+'MATRIZ (I)'!AO58-'MATRIZ (A)'!AO58</f>
        <v>-1.1004430522113624E-4</v>
      </c>
      <c r="AP58" s="33">
        <f>+'MATRIZ (I)'!AP58-'MATRIZ (A)'!AP58</f>
        <v>-9.4018999945663206E-4</v>
      </c>
      <c r="AQ58" s="33">
        <f>+'MATRIZ (I)'!AQ58-'MATRIZ (A)'!AQ58</f>
        <v>-1.4518492005852353E-4</v>
      </c>
      <c r="AR58" s="33">
        <f>+'MATRIZ (I)'!AR58-'MATRIZ (A)'!AR58</f>
        <v>-2.092707672452052E-4</v>
      </c>
      <c r="AS58" s="33">
        <f>+'MATRIZ (I)'!AS58-'MATRIZ (A)'!AS58</f>
        <v>-1.6703892949125824E-5</v>
      </c>
      <c r="AT58" s="33">
        <f>+'MATRIZ (I)'!AT58-'MATRIZ (A)'!AT58</f>
        <v>-1.0110492400816534E-4</v>
      </c>
      <c r="AU58" s="33">
        <f>+'MATRIZ (I)'!AU58-'MATRIZ (A)'!AU58</f>
        <v>-2.0091507356428048E-4</v>
      </c>
      <c r="AV58" s="33">
        <f>+'MATRIZ (I)'!AV58-'MATRIZ (A)'!AV58</f>
        <v>-1.9256495038066232E-4</v>
      </c>
      <c r="AW58" s="33">
        <f>+'MATRIZ (I)'!AW58-'MATRIZ (A)'!AW58</f>
        <v>0.98908245217931878</v>
      </c>
      <c r="AX58" s="33">
        <f>+'MATRIZ (I)'!AX58-'MATRIZ (A)'!AX58</f>
        <v>-4.6539634525000145E-5</v>
      </c>
      <c r="AY58" s="33">
        <f>+'MATRIZ (I)'!AY58-'MATRIZ (A)'!AY58</f>
        <v>-2.2465323102354516E-5</v>
      </c>
      <c r="AZ58" s="33">
        <f>+'MATRIZ (I)'!AZ58-'MATRIZ (A)'!AZ58</f>
        <v>-2.0020921796404955E-5</v>
      </c>
      <c r="BA58" s="33">
        <f>+'MATRIZ (I)'!BA58-'MATRIZ (A)'!BA58</f>
        <v>-2.8139592687919721E-5</v>
      </c>
      <c r="BB58" s="33">
        <f>+'MATRIZ (I)'!BB58-'MATRIZ (A)'!BB58</f>
        <v>-3.3788590234918601E-5</v>
      </c>
      <c r="BC58" s="33">
        <f>+'MATRIZ (I)'!BC58-'MATRIZ (A)'!BC58</f>
        <v>-6.5453279058944421E-5</v>
      </c>
      <c r="BD58" s="33">
        <f>+'MATRIZ (I)'!BD58-'MATRIZ (A)'!BD58</f>
        <v>-4.5892555015049186E-5</v>
      </c>
      <c r="BE58" s="33">
        <f>+'MATRIZ (I)'!BE58-'MATRIZ (A)'!BE58</f>
        <v>-4.9709965645635692E-4</v>
      </c>
      <c r="BF58" s="33">
        <f>+'MATRIZ (I)'!BF58-'MATRIZ (A)'!BF58</f>
        <v>-1.177580719649859E-4</v>
      </c>
      <c r="BG58" s="33">
        <f>+'MATRIZ (I)'!BG58-'MATRIZ (A)'!BG58</f>
        <v>-5.048553260389825E-4</v>
      </c>
      <c r="BH58" s="33">
        <f>+'MATRIZ (I)'!BH58-'MATRIZ (A)'!BH58</f>
        <v>-6.8599219842183047E-4</v>
      </c>
      <c r="BI58" s="33">
        <f>+'MATRIZ (I)'!BI58-'MATRIZ (A)'!BI58</f>
        <v>-4.5779536474104671E-4</v>
      </c>
      <c r="BJ58" s="33">
        <f>+'MATRIZ (I)'!BJ58-'MATRIZ (A)'!BJ58</f>
        <v>-5.3696845609922974E-5</v>
      </c>
      <c r="BK58" s="33">
        <f>+'MATRIZ (I)'!BK58-'MATRIZ (A)'!BK58</f>
        <v>-1.0527127289975171E-4</v>
      </c>
      <c r="BL58" s="33">
        <f>+'MATRIZ (I)'!BL58-'MATRIZ (A)'!BL58</f>
        <v>-7.2071561103164523E-5</v>
      </c>
      <c r="BM58" s="33">
        <f>+'MATRIZ (I)'!BM58-'MATRIZ (A)'!BM58</f>
        <v>-8.6862360035307661E-5</v>
      </c>
      <c r="BN58" s="33">
        <f>+'MATRIZ (I)'!BN58-'MATRIZ (A)'!BN58</f>
        <v>-1.0526525641312056E-4</v>
      </c>
      <c r="BO58" s="33">
        <f>+'MATRIZ (I)'!BO58-'MATRIZ (A)'!BO58</f>
        <v>-4.8619849458285244E-5</v>
      </c>
      <c r="BP58" s="33">
        <f>+'MATRIZ (I)'!BP58-'MATRIZ (A)'!BP58</f>
        <v>-1.8450944445665401E-4</v>
      </c>
      <c r="BQ58" s="33">
        <f>+'MATRIZ (I)'!BQ58-'MATRIZ (A)'!BQ58</f>
        <v>-1.1145567262456309E-4</v>
      </c>
      <c r="BR58" s="33">
        <f>+'MATRIZ (I)'!BR58-'MATRIZ (A)'!BR58</f>
        <v>-1.2460921520080501E-4</v>
      </c>
      <c r="BS58" s="33">
        <f>+'MATRIZ (I)'!BS58-'MATRIZ (A)'!BS58</f>
        <v>-5.8438078551365457E-5</v>
      </c>
      <c r="BT58" s="33">
        <f>+'MATRIZ (I)'!BT58-'MATRIZ (A)'!BT58</f>
        <v>-7.8721452803693081E-5</v>
      </c>
      <c r="BU58" s="33">
        <f>+'MATRIZ (I)'!BU58-'MATRIZ (A)'!BU58</f>
        <v>-6.0996981715024313E-5</v>
      </c>
      <c r="BV58" s="33">
        <f>+'MATRIZ (I)'!BV58-'MATRIZ (A)'!BV58</f>
        <v>-1.9981277504052531E-4</v>
      </c>
      <c r="BW58" s="33">
        <f>+'MATRIZ (I)'!BW58-'MATRIZ (A)'!BW58</f>
        <v>-1.1263294543589894E-4</v>
      </c>
      <c r="BX58" s="33">
        <f>+'MATRIZ (I)'!BX58-'MATRIZ (A)'!BX58</f>
        <v>-1.39444487985478E-4</v>
      </c>
      <c r="BY58" s="33">
        <f>+'MATRIZ (I)'!BY58-'MATRIZ (A)'!BY58</f>
        <v>-1.6034845377264038E-4</v>
      </c>
      <c r="BZ58" s="33">
        <f>+'MATRIZ (I)'!BZ58-'MATRIZ (A)'!BZ58</f>
        <v>-6.4489819364134225E-5</v>
      </c>
      <c r="CA58" s="33">
        <f>+'MATRIZ (I)'!CA58-'MATRIZ (A)'!CA58</f>
        <v>-2.6707866844187793E-4</v>
      </c>
      <c r="CB58" s="33">
        <f>+'MATRIZ (I)'!CB58-'MATRIZ (A)'!CB58</f>
        <v>-1.5381970690184418E-5</v>
      </c>
      <c r="CC58" s="33">
        <f>+'MATRIZ (I)'!CC58-'MATRIZ (A)'!CC58</f>
        <v>-1.6525932189942068E-5</v>
      </c>
      <c r="CD58" s="33">
        <f>+'MATRIZ (I)'!CD58-'MATRIZ (A)'!CD58</f>
        <v>-2.4260292848712671E-5</v>
      </c>
      <c r="CE58" s="33">
        <f>+'MATRIZ (I)'!CE58-'MATRIZ (A)'!CE58</f>
        <v>-3.1494476995970873E-5</v>
      </c>
      <c r="CF58" s="33">
        <f>+'MATRIZ (I)'!CF58-'MATRIZ (A)'!CF58</f>
        <v>-7.5841037114415255E-5</v>
      </c>
      <c r="CG58" s="33">
        <f>+'MATRIZ (I)'!CG58-'MATRIZ (A)'!CG58</f>
        <v>-1.2176775363189855E-4</v>
      </c>
      <c r="CH58" s="33">
        <f>+'MATRIZ (I)'!CH58-'MATRIZ (A)'!CH58</f>
        <v>-2.6003896631581104E-5</v>
      </c>
      <c r="CI58" s="33">
        <f>+'MATRIZ (I)'!CI58-'MATRIZ (A)'!CI58</f>
        <v>-2.9664314121401853E-4</v>
      </c>
      <c r="CJ58" s="33">
        <f>+'MATRIZ (I)'!CJ58-'MATRIZ (A)'!CJ58</f>
        <v>-3.2850656135655227E-5</v>
      </c>
      <c r="CK58" s="33">
        <f>+'MATRIZ (I)'!CK58-'MATRIZ (A)'!CK58</f>
        <v>-5.111004720719138E-4</v>
      </c>
      <c r="CL58" s="33">
        <f>+'MATRIZ (I)'!CL58-'MATRIZ (A)'!CL58</f>
        <v>-7.6167657459370831E-5</v>
      </c>
      <c r="CM58" s="33">
        <f>+'MATRIZ (I)'!CM58-'MATRIZ (A)'!CM58</f>
        <v>-1.6275379939102301E-4</v>
      </c>
      <c r="CN58" s="33">
        <f>+'MATRIZ (I)'!CN58-'MATRIZ (A)'!CN58</f>
        <v>-3.5042436686241101E-4</v>
      </c>
      <c r="CO58" s="33">
        <f>+'MATRIZ (I)'!CO58-'MATRIZ (A)'!CO58</f>
        <v>-1.4775252762901862E-4</v>
      </c>
      <c r="CP58" s="33">
        <f>+'MATRIZ (I)'!CP58-'MATRIZ (A)'!CP58</f>
        <v>-4.1237044925216223E-4</v>
      </c>
      <c r="CQ58" s="33">
        <f>+'MATRIZ (I)'!CQ58-'MATRIZ (A)'!CQ58</f>
        <v>-8.1870971732184491E-3</v>
      </c>
      <c r="CR58" s="33">
        <f>+'MATRIZ (I)'!CR58-'MATRIZ (A)'!CR58</f>
        <v>-1.3982505533710811E-2</v>
      </c>
      <c r="CS58" s="33">
        <f>+'MATRIZ (I)'!CS58-'MATRIZ (A)'!CS58</f>
        <v>-5.4809513798858775E-4</v>
      </c>
      <c r="CT58" s="33">
        <f>+'MATRIZ (I)'!CT58-'MATRIZ (A)'!CT58</f>
        <v>-3.5436690408662745E-4</v>
      </c>
      <c r="CU58" s="33">
        <f>+'MATRIZ (I)'!CU58-'MATRIZ (A)'!CU58</f>
        <v>-8.7755140236940173E-5</v>
      </c>
      <c r="CV58" s="33">
        <f>+'MATRIZ (I)'!CV58-'MATRIZ (A)'!CV58</f>
        <v>-5.3473088815683833E-5</v>
      </c>
      <c r="CW58" s="33">
        <f>+'MATRIZ (I)'!CW58-'MATRIZ (A)'!CW58</f>
        <v>-2.6501422160913739E-4</v>
      </c>
      <c r="CX58" s="33">
        <f>+'MATRIZ (I)'!CX58-'MATRIZ (A)'!CX58</f>
        <v>-5.6007887580629846E-4</v>
      </c>
      <c r="CY58" s="33">
        <f>+'MATRIZ (I)'!CY58-'MATRIZ (A)'!CY58</f>
        <v>-2.9233318316482422E-4</v>
      </c>
      <c r="CZ58" s="33">
        <f>+'MATRIZ (I)'!CZ58-'MATRIZ (A)'!CZ58</f>
        <v>-2.3053631745815996E-4</v>
      </c>
      <c r="DA58" s="33">
        <f>+'MATRIZ (I)'!DA58-'MATRIZ (A)'!DA58</f>
        <v>-6.5583466088035638E-5</v>
      </c>
      <c r="DB58" s="33">
        <f>+'MATRIZ (I)'!DB58-'MATRIZ (A)'!DB58</f>
        <v>-8.9318710702220708E-5</v>
      </c>
      <c r="DC58" s="33">
        <f>+'MATRIZ (I)'!DC58-'MATRIZ (A)'!DC58</f>
        <v>-7.7706163462057777E-5</v>
      </c>
      <c r="DD58" s="33">
        <f>+'MATRIZ (I)'!DD58-'MATRIZ (A)'!DD58</f>
        <v>-3.476912731786749E-4</v>
      </c>
      <c r="DE58" s="33">
        <f>+'MATRIZ (I)'!DE58-'MATRIZ (A)'!DE58</f>
        <v>-1.2871655233174473E-4</v>
      </c>
      <c r="DF58" s="33">
        <f>+'MATRIZ (I)'!DF58-'MATRIZ (A)'!DF58</f>
        <v>-3.6408986069961114E-4</v>
      </c>
      <c r="DG58" s="33">
        <f>+'MATRIZ (I)'!DG58-'MATRIZ (A)'!DG58</f>
        <v>-2.2041290881860836E-4</v>
      </c>
      <c r="DH58" s="33">
        <f>+'MATRIZ (I)'!DH58-'MATRIZ (A)'!DH58</f>
        <v>-9.7426681369581903E-5</v>
      </c>
      <c r="DI58" s="33">
        <f>+'MATRIZ (I)'!DI58-'MATRIZ (A)'!DI58</f>
        <v>-4.4358055672601042E-5</v>
      </c>
      <c r="DJ58" s="33">
        <f>+'MATRIZ (I)'!DJ58-'MATRIZ (A)'!DJ58</f>
        <v>-1.1032713149639208E-4</v>
      </c>
      <c r="DK58" s="33">
        <f>+'MATRIZ (I)'!DK58-'MATRIZ (A)'!DK58</f>
        <v>-9.0680950287601029E-5</v>
      </c>
      <c r="DL58" s="33">
        <f>+'MATRIZ (I)'!DL58-'MATRIZ (A)'!DL58</f>
        <v>-1.0756984991389821E-4</v>
      </c>
      <c r="DM58" s="33">
        <f>+'MATRIZ (I)'!DM58-'MATRIZ (A)'!DM58</f>
        <v>-1.2794066685895933E-4</v>
      </c>
      <c r="DN58" s="33">
        <f>+'MATRIZ (I)'!DN58-'MATRIZ (A)'!DN58</f>
        <v>-2.5718572646534201E-6</v>
      </c>
      <c r="DO58" s="33">
        <f>+'MATRIZ (I)'!DO58-'MATRIZ (A)'!DO58</f>
        <v>-2.4238845875764614E-4</v>
      </c>
      <c r="DP58" s="33">
        <f>+'MATRIZ (I)'!DP58-'MATRIZ (A)'!DP58</f>
        <v>-7.3488685647199361E-5</v>
      </c>
      <c r="DQ58" s="33">
        <f>+'MATRIZ (I)'!DQ58-'MATRIZ (A)'!DQ58</f>
        <v>-9.8423819674280452E-5</v>
      </c>
      <c r="DR58" s="33">
        <f>+'MATRIZ (I)'!DR58-'MATRIZ (A)'!DR58</f>
        <v>-2.7413767887129434E-4</v>
      </c>
      <c r="DS58" s="33">
        <f>+'MATRIZ (I)'!DS58-'MATRIZ (A)'!DS58</f>
        <v>-2.0250864749141555E-4</v>
      </c>
      <c r="DT58" s="33">
        <f>+'MATRIZ (I)'!DT58-'MATRIZ (A)'!DT58</f>
        <v>-7.6868132269531831E-5</v>
      </c>
      <c r="DU58" s="33">
        <f>+'MATRIZ (I)'!DU58-'MATRIZ (A)'!DU58</f>
        <v>-6.6460271165186887E-5</v>
      </c>
      <c r="DV58" s="33">
        <f>+'MATRIZ (I)'!DV58-'MATRIZ (A)'!DV58</f>
        <v>-6.8338671138233308E-5</v>
      </c>
      <c r="DW58" s="33">
        <f>+'MATRIZ (I)'!DW58-'MATRIZ (A)'!DW58</f>
        <v>-1.7774813502856006E-4</v>
      </c>
      <c r="DX58" s="33">
        <f>+'MATRIZ (I)'!DX58-'MATRIZ (A)'!DX58</f>
        <v>-1.5670303165570893E-4</v>
      </c>
      <c r="DY58" s="33">
        <f>+'MATRIZ (I)'!DY58-'MATRIZ (A)'!DY58</f>
        <v>-3.7800817119348784E-5</v>
      </c>
      <c r="DZ58" s="33">
        <f>+'MATRIZ (I)'!DZ58-'MATRIZ (A)'!DZ58</f>
        <v>-1.7556225098095777E-3</v>
      </c>
      <c r="EA58" s="33">
        <f>+'MATRIZ (I)'!EA58-'MATRIZ (A)'!EA58</f>
        <v>-1.2620099882557877E-3</v>
      </c>
      <c r="EB58" s="33">
        <f>+'MATRIZ (I)'!EB58-'MATRIZ (A)'!EB58</f>
        <v>-1.0417931730505542E-3</v>
      </c>
      <c r="EC58" s="33">
        <f>+'MATRIZ (I)'!EC58-'MATRIZ (A)'!EC58</f>
        <v>-1.8371193862894261E-4</v>
      </c>
      <c r="ED58" s="33">
        <f>+'MATRIZ (I)'!ED58-'MATRIZ (A)'!ED58</f>
        <v>-1.0265671180256483E-4</v>
      </c>
      <c r="EE58" s="33">
        <f>+'MATRIZ (I)'!EE58-'MATRIZ (A)'!EE58</f>
        <v>-5.3669557324541874E-5</v>
      </c>
      <c r="EF58" s="33">
        <f>+'MATRIZ (I)'!EF58-'MATRIZ (A)'!EF58</f>
        <v>-3.3428607256850937E-5</v>
      </c>
      <c r="EG58" s="33">
        <f>+'MATRIZ (I)'!EG58-'MATRIZ (A)'!EG58</f>
        <v>-1.0296025187035678E-4</v>
      </c>
      <c r="EH58" s="33">
        <f>+'MATRIZ (I)'!EH58-'MATRIZ (A)'!EH58</f>
        <v>0</v>
      </c>
    </row>
    <row r="59" spans="1:138" s="7" customFormat="1" ht="21.95" customHeight="1" thickBot="1" x14ac:dyDescent="0.25">
      <c r="A59" s="137" t="s">
        <v>173</v>
      </c>
      <c r="B59" s="138" t="s">
        <v>174</v>
      </c>
      <c r="C59" s="33">
        <f>+'MATRIZ (I)'!C59-'MATRIZ (A)'!C59</f>
        <v>-1.400190835142684E-6</v>
      </c>
      <c r="D59" s="33">
        <f>+'MATRIZ (I)'!D59-'MATRIZ (A)'!D59</f>
        <v>-9.0688730238709908E-7</v>
      </c>
      <c r="E59" s="33">
        <f>+'MATRIZ (I)'!E59-'MATRIZ (A)'!E59</f>
        <v>-1.2773122557454793E-6</v>
      </c>
      <c r="F59" s="33">
        <f>+'MATRIZ (I)'!F59-'MATRIZ (A)'!F59</f>
        <v>-1.6948035849484083E-6</v>
      </c>
      <c r="G59" s="33">
        <f>+'MATRIZ (I)'!G59-'MATRIZ (A)'!G59</f>
        <v>-1.9799777333158947E-6</v>
      </c>
      <c r="H59" s="33">
        <f>+'MATRIZ (I)'!H59-'MATRIZ (A)'!H59</f>
        <v>-1.4876832182685025E-6</v>
      </c>
      <c r="I59" s="33">
        <f>+'MATRIZ (I)'!I59-'MATRIZ (A)'!I59</f>
        <v>-6.9123495141418311E-7</v>
      </c>
      <c r="J59" s="33">
        <f>+'MATRIZ (I)'!J59-'MATRIZ (A)'!J59</f>
        <v>-1.858632857657577E-6</v>
      </c>
      <c r="K59" s="33">
        <f>+'MATRIZ (I)'!K59-'MATRIZ (A)'!K59</f>
        <v>-1.2895371468643611E-6</v>
      </c>
      <c r="L59" s="33">
        <f>+'MATRIZ (I)'!L59-'MATRIZ (A)'!L59</f>
        <v>-1.4015744206720923E-6</v>
      </c>
      <c r="M59" s="33">
        <f>+'MATRIZ (I)'!M59-'MATRIZ (A)'!M59</f>
        <v>-1.3244302404333952E-6</v>
      </c>
      <c r="N59" s="33">
        <f>+'MATRIZ (I)'!N59-'MATRIZ (A)'!N59</f>
        <v>-2.3614368918241249E-4</v>
      </c>
      <c r="O59" s="33">
        <f>+'MATRIZ (I)'!O59-'MATRIZ (A)'!O59</f>
        <v>-3.0882824302443374E-5</v>
      </c>
      <c r="P59" s="33">
        <f>+'MATRIZ (I)'!P59-'MATRIZ (A)'!P59</f>
        <v>-8.7803668239739641E-4</v>
      </c>
      <c r="Q59" s="33">
        <f>+'MATRIZ (I)'!Q59-'MATRIZ (A)'!Q59</f>
        <v>-9.156041753447121E-7</v>
      </c>
      <c r="R59" s="33">
        <f>+'MATRIZ (I)'!R59-'MATRIZ (A)'!R59</f>
        <v>-1.7023025688930539E-5</v>
      </c>
      <c r="S59" s="33">
        <f>+'MATRIZ (I)'!S59-'MATRIZ (A)'!S59</f>
        <v>-1.0023847115851018E-6</v>
      </c>
      <c r="T59" s="33">
        <f>+'MATRIZ (I)'!T59-'MATRIZ (A)'!T59</f>
        <v>-1.0729224996232586E-6</v>
      </c>
      <c r="U59" s="33">
        <f>+'MATRIZ (I)'!U59-'MATRIZ (A)'!U59</f>
        <v>-1.0840686251856741E-4</v>
      </c>
      <c r="V59" s="33">
        <f>+'MATRIZ (I)'!V59-'MATRIZ (A)'!V59</f>
        <v>-2.898657846704849E-5</v>
      </c>
      <c r="W59" s="33">
        <f>+'MATRIZ (I)'!W59-'MATRIZ (A)'!W59</f>
        <v>-1.977502645643914E-4</v>
      </c>
      <c r="X59" s="33">
        <f>+'MATRIZ (I)'!X59-'MATRIZ (A)'!X59</f>
        <v>-2.642537416262527E-4</v>
      </c>
      <c r="Y59" s="33">
        <f>+'MATRIZ (I)'!Y59-'MATRIZ (A)'!Y59</f>
        <v>-1.1480573534075785E-5</v>
      </c>
      <c r="Z59" s="33">
        <f>+'MATRIZ (I)'!Z59-'MATRIZ (A)'!Z59</f>
        <v>-3.5971238658201042E-5</v>
      </c>
      <c r="AA59" s="33">
        <f>+'MATRIZ (I)'!AA59-'MATRIZ (A)'!AA59</f>
        <v>-2.1833584194610547E-4</v>
      </c>
      <c r="AB59" s="33">
        <f>+'MATRIZ (I)'!AB59-'MATRIZ (A)'!AB59</f>
        <v>-4.9620801720176106E-6</v>
      </c>
      <c r="AC59" s="33">
        <f>+'MATRIZ (I)'!AC59-'MATRIZ (A)'!AC59</f>
        <v>-4.5627523197937128E-7</v>
      </c>
      <c r="AD59" s="33">
        <f>+'MATRIZ (I)'!AD59-'MATRIZ (A)'!AD59</f>
        <v>-5.8596223212308216E-3</v>
      </c>
      <c r="AE59" s="33">
        <f>+'MATRIZ (I)'!AE59-'MATRIZ (A)'!AE59</f>
        <v>-1.5338098689280315E-4</v>
      </c>
      <c r="AF59" s="33">
        <f>+'MATRIZ (I)'!AF59-'MATRIZ (A)'!AF59</f>
        <v>-1.1811547800553795E-5</v>
      </c>
      <c r="AG59" s="33">
        <f>+'MATRIZ (I)'!AG59-'MATRIZ (A)'!AG59</f>
        <v>-1.205412454484322E-7</v>
      </c>
      <c r="AH59" s="33">
        <f>+'MATRIZ (I)'!AH59-'MATRIZ (A)'!AH59</f>
        <v>-3.9312032616455168E-2</v>
      </c>
      <c r="AI59" s="33">
        <f>+'MATRIZ (I)'!AI59-'MATRIZ (A)'!AI59</f>
        <v>-1.7207481532165406E-4</v>
      </c>
      <c r="AJ59" s="33">
        <f>+'MATRIZ (I)'!AJ59-'MATRIZ (A)'!AJ59</f>
        <v>-3.6102051469658587E-5</v>
      </c>
      <c r="AK59" s="33">
        <f>+'MATRIZ (I)'!AK59-'MATRIZ (A)'!AK59</f>
        <v>-5.2711325597187074E-5</v>
      </c>
      <c r="AL59" s="33">
        <f>+'MATRIZ (I)'!AL59-'MATRIZ (A)'!AL59</f>
        <v>-1.0443438371458025E-4</v>
      </c>
      <c r="AM59" s="33">
        <f>+'MATRIZ (I)'!AM59-'MATRIZ (A)'!AM59</f>
        <v>-3.9093913158931169E-4</v>
      </c>
      <c r="AN59" s="33">
        <f>+'MATRIZ (I)'!AN59-'MATRIZ (A)'!AN59</f>
        <v>-1.4787678555576602E-5</v>
      </c>
      <c r="AO59" s="33">
        <f>+'MATRIZ (I)'!AO59-'MATRIZ (A)'!AO59</f>
        <v>-3.3717189326600251E-5</v>
      </c>
      <c r="AP59" s="33">
        <f>+'MATRIZ (I)'!AP59-'MATRIZ (A)'!AP59</f>
        <v>-1.144566232258279E-4</v>
      </c>
      <c r="AQ59" s="33">
        <f>+'MATRIZ (I)'!AQ59-'MATRIZ (A)'!AQ59</f>
        <v>-3.4548017340081254E-4</v>
      </c>
      <c r="AR59" s="33">
        <f>+'MATRIZ (I)'!AR59-'MATRIZ (A)'!AR59</f>
        <v>-1.0350907812467268E-5</v>
      </c>
      <c r="AS59" s="33">
        <f>+'MATRIZ (I)'!AS59-'MATRIZ (A)'!AS59</f>
        <v>-8.7297776620248052E-4</v>
      </c>
      <c r="AT59" s="33">
        <f>+'MATRIZ (I)'!AT59-'MATRIZ (A)'!AT59</f>
        <v>-1.6529116956073347E-6</v>
      </c>
      <c r="AU59" s="33">
        <f>+'MATRIZ (I)'!AU59-'MATRIZ (A)'!AU59</f>
        <v>-8.106787811071381E-5</v>
      </c>
      <c r="AV59" s="33">
        <f>+'MATRIZ (I)'!AV59-'MATRIZ (A)'!AV59</f>
        <v>-1.7244688765943124E-3</v>
      </c>
      <c r="AW59" s="33">
        <f>+'MATRIZ (I)'!AW59-'MATRIZ (A)'!AW59</f>
        <v>-2.5108603461606709E-5</v>
      </c>
      <c r="AX59" s="33">
        <f>+'MATRIZ (I)'!AX59-'MATRIZ (A)'!AX59</f>
        <v>0.94993354463833612</v>
      </c>
      <c r="AY59" s="33">
        <f>+'MATRIZ (I)'!AY59-'MATRIZ (A)'!AY59</f>
        <v>-7.2074803359413436E-2</v>
      </c>
      <c r="AZ59" s="33">
        <f>+'MATRIZ (I)'!AZ59-'MATRIZ (A)'!AZ59</f>
        <v>-1.8416153668246459E-2</v>
      </c>
      <c r="BA59" s="33">
        <f>+'MATRIZ (I)'!BA59-'MATRIZ (A)'!BA59</f>
        <v>-3.1597561444733037E-3</v>
      </c>
      <c r="BB59" s="33">
        <f>+'MATRIZ (I)'!BB59-'MATRIZ (A)'!BB59</f>
        <v>-2.4374679431035644E-6</v>
      </c>
      <c r="BC59" s="33">
        <f>+'MATRIZ (I)'!BC59-'MATRIZ (A)'!BC59</f>
        <v>-5.5319347036641661E-4</v>
      </c>
      <c r="BD59" s="33">
        <f>+'MATRIZ (I)'!BD59-'MATRIZ (A)'!BD59</f>
        <v>-1.6324532346028448E-3</v>
      </c>
      <c r="BE59" s="33">
        <f>+'MATRIZ (I)'!BE59-'MATRIZ (A)'!BE59</f>
        <v>-1.1571889105295128E-5</v>
      </c>
      <c r="BF59" s="33">
        <f>+'MATRIZ (I)'!BF59-'MATRIZ (A)'!BF59</f>
        <v>-8.5069716219972964E-4</v>
      </c>
      <c r="BG59" s="33">
        <f>+'MATRIZ (I)'!BG59-'MATRIZ (A)'!BG59</f>
        <v>-1.0035356558393687E-5</v>
      </c>
      <c r="BH59" s="33">
        <f>+'MATRIZ (I)'!BH59-'MATRIZ (A)'!BH59</f>
        <v>-9.0704931545771379E-6</v>
      </c>
      <c r="BI59" s="33">
        <f>+'MATRIZ (I)'!BI59-'MATRIZ (A)'!BI59</f>
        <v>-2.9414596206778778E-5</v>
      </c>
      <c r="BJ59" s="33">
        <f>+'MATRIZ (I)'!BJ59-'MATRIZ (A)'!BJ59</f>
        <v>-2.4377765240412989E-6</v>
      </c>
      <c r="BK59" s="33">
        <f>+'MATRIZ (I)'!BK59-'MATRIZ (A)'!BK59</f>
        <v>-3.9911856219484366E-6</v>
      </c>
      <c r="BL59" s="33">
        <f>+'MATRIZ (I)'!BL59-'MATRIZ (A)'!BL59</f>
        <v>-5.3258629206138349E-6</v>
      </c>
      <c r="BM59" s="33">
        <f>+'MATRIZ (I)'!BM59-'MATRIZ (A)'!BM59</f>
        <v>-1.2048195126018106E-4</v>
      </c>
      <c r="BN59" s="33">
        <f>+'MATRIZ (I)'!BN59-'MATRIZ (A)'!BN59</f>
        <v>-5.9738634078509219E-4</v>
      </c>
      <c r="BO59" s="33">
        <f>+'MATRIZ (I)'!BO59-'MATRIZ (A)'!BO59</f>
        <v>-7.6034372872344665E-6</v>
      </c>
      <c r="BP59" s="33">
        <f>+'MATRIZ (I)'!BP59-'MATRIZ (A)'!BP59</f>
        <v>-9.964249616314958E-6</v>
      </c>
      <c r="BQ59" s="33">
        <f>+'MATRIZ (I)'!BQ59-'MATRIZ (A)'!BQ59</f>
        <v>-5.5893838476935732E-5</v>
      </c>
      <c r="BR59" s="33">
        <f>+'MATRIZ (I)'!BR59-'MATRIZ (A)'!BR59</f>
        <v>-1.4310915719300865E-4</v>
      </c>
      <c r="BS59" s="33">
        <f>+'MATRIZ (I)'!BS59-'MATRIZ (A)'!BS59</f>
        <v>-3.6578634986818428E-4</v>
      </c>
      <c r="BT59" s="33">
        <f>+'MATRIZ (I)'!BT59-'MATRIZ (A)'!BT59</f>
        <v>-4.8718757027955747E-3</v>
      </c>
      <c r="BU59" s="33">
        <f>+'MATRIZ (I)'!BU59-'MATRIZ (A)'!BU59</f>
        <v>-1.1275302830918668E-4</v>
      </c>
      <c r="BV59" s="33">
        <f>+'MATRIZ (I)'!BV59-'MATRIZ (A)'!BV59</f>
        <v>-2.4107077265530879E-3</v>
      </c>
      <c r="BW59" s="33">
        <f>+'MATRIZ (I)'!BW59-'MATRIZ (A)'!BW59</f>
        <v>-9.1718313039272891E-6</v>
      </c>
      <c r="BX59" s="33">
        <f>+'MATRIZ (I)'!BX59-'MATRIZ (A)'!BX59</f>
        <v>-2.8464191214999374E-5</v>
      </c>
      <c r="BY59" s="33">
        <f>+'MATRIZ (I)'!BY59-'MATRIZ (A)'!BY59</f>
        <v>-2.6063507164105451E-6</v>
      </c>
      <c r="BZ59" s="33">
        <f>+'MATRIZ (I)'!BZ59-'MATRIZ (A)'!BZ59</f>
        <v>-2.3577520463104122E-4</v>
      </c>
      <c r="CA59" s="33">
        <f>+'MATRIZ (I)'!CA59-'MATRIZ (A)'!CA59</f>
        <v>-1.2755756043070377E-3</v>
      </c>
      <c r="CB59" s="33">
        <f>+'MATRIZ (I)'!CB59-'MATRIZ (A)'!CB59</f>
        <v>-1.7361105075057367E-5</v>
      </c>
      <c r="CC59" s="33">
        <f>+'MATRIZ (I)'!CC59-'MATRIZ (A)'!CC59</f>
        <v>-3.8237451627152864E-5</v>
      </c>
      <c r="CD59" s="33">
        <f>+'MATRIZ (I)'!CD59-'MATRIZ (A)'!CD59</f>
        <v>-3.7329706365563607E-4</v>
      </c>
      <c r="CE59" s="33">
        <f>+'MATRIZ (I)'!CE59-'MATRIZ (A)'!CE59</f>
        <v>-4.5763414155282879E-5</v>
      </c>
      <c r="CF59" s="33">
        <f>+'MATRIZ (I)'!CF59-'MATRIZ (A)'!CF59</f>
        <v>-8.28438974730023E-6</v>
      </c>
      <c r="CG59" s="33">
        <f>+'MATRIZ (I)'!CG59-'MATRIZ (A)'!CG59</f>
        <v>-4.0159664450392744E-5</v>
      </c>
      <c r="CH59" s="33">
        <f>+'MATRIZ (I)'!CH59-'MATRIZ (A)'!CH59</f>
        <v>-6.255032190247698E-5</v>
      </c>
      <c r="CI59" s="33">
        <f>+'MATRIZ (I)'!CI59-'MATRIZ (A)'!CI59</f>
        <v>-1.0453934489320396E-6</v>
      </c>
      <c r="CJ59" s="33">
        <f>+'MATRIZ (I)'!CJ59-'MATRIZ (A)'!CJ59</f>
        <v>-1.0206741076664192E-5</v>
      </c>
      <c r="CK59" s="33">
        <f>+'MATRIZ (I)'!CK59-'MATRIZ (A)'!CK59</f>
        <v>-2.9787952831666445E-6</v>
      </c>
      <c r="CL59" s="33">
        <f>+'MATRIZ (I)'!CL59-'MATRIZ (A)'!CL59</f>
        <v>-3.3886081670796818E-6</v>
      </c>
      <c r="CM59" s="33">
        <f>+'MATRIZ (I)'!CM59-'MATRIZ (A)'!CM59</f>
        <v>-9.3121406357201833E-6</v>
      </c>
      <c r="CN59" s="33">
        <f>+'MATRIZ (I)'!CN59-'MATRIZ (A)'!CN59</f>
        <v>-4.7840469973196147E-6</v>
      </c>
      <c r="CO59" s="33">
        <f>+'MATRIZ (I)'!CO59-'MATRIZ (A)'!CO59</f>
        <v>-2.8960135535983845E-6</v>
      </c>
      <c r="CP59" s="33">
        <f>+'MATRIZ (I)'!CP59-'MATRIZ (A)'!CP59</f>
        <v>-5.1694467062277284E-7</v>
      </c>
      <c r="CQ59" s="33">
        <f>+'MATRIZ (I)'!CQ59-'MATRIZ (A)'!CQ59</f>
        <v>-1.4879850071455641E-3</v>
      </c>
      <c r="CR59" s="33">
        <f>+'MATRIZ (I)'!CR59-'MATRIZ (A)'!CR59</f>
        <v>-1.5412760097904991E-4</v>
      </c>
      <c r="CS59" s="33">
        <f>+'MATRIZ (I)'!CS59-'MATRIZ (A)'!CS59</f>
        <v>-1.720994479175762E-5</v>
      </c>
      <c r="CT59" s="33">
        <f>+'MATRIZ (I)'!CT59-'MATRIZ (A)'!CT59</f>
        <v>-2.6313327270757658E-5</v>
      </c>
      <c r="CU59" s="33">
        <f>+'MATRIZ (I)'!CU59-'MATRIZ (A)'!CU59</f>
        <v>-9.735468526250824E-6</v>
      </c>
      <c r="CV59" s="33">
        <f>+'MATRIZ (I)'!CV59-'MATRIZ (A)'!CV59</f>
        <v>-8.1117232233124491E-6</v>
      </c>
      <c r="CW59" s="33">
        <f>+'MATRIZ (I)'!CW59-'MATRIZ (A)'!CW59</f>
        <v>-9.8927707283710662E-7</v>
      </c>
      <c r="CX59" s="33">
        <f>+'MATRIZ (I)'!CX59-'MATRIZ (A)'!CX59</f>
        <v>-1.1624994486140606E-6</v>
      </c>
      <c r="CY59" s="33">
        <f>+'MATRIZ (I)'!CY59-'MATRIZ (A)'!CY59</f>
        <v>-2.6358865589760562E-7</v>
      </c>
      <c r="CZ59" s="33">
        <f>+'MATRIZ (I)'!CZ59-'MATRIZ (A)'!CZ59</f>
        <v>-1.736824044284973E-6</v>
      </c>
      <c r="DA59" s="33">
        <f>+'MATRIZ (I)'!DA59-'MATRIZ (A)'!DA59</f>
        <v>-1.3002827025721154E-5</v>
      </c>
      <c r="DB59" s="33">
        <f>+'MATRIZ (I)'!DB59-'MATRIZ (A)'!DB59</f>
        <v>-8.8645644564572E-6</v>
      </c>
      <c r="DC59" s="33">
        <f>+'MATRIZ (I)'!DC59-'MATRIZ (A)'!DC59</f>
        <v>-1.2679187645940168E-5</v>
      </c>
      <c r="DD59" s="33">
        <f>+'MATRIZ (I)'!DD59-'MATRIZ (A)'!DD59</f>
        <v>-2.2224386988868931E-5</v>
      </c>
      <c r="DE59" s="33">
        <f>+'MATRIZ (I)'!DE59-'MATRIZ (A)'!DE59</f>
        <v>-1.2624137381130975E-5</v>
      </c>
      <c r="DF59" s="33">
        <f>+'MATRIZ (I)'!DF59-'MATRIZ (A)'!DF59</f>
        <v>-2.618319040894048E-5</v>
      </c>
      <c r="DG59" s="33">
        <f>+'MATRIZ (I)'!DG59-'MATRIZ (A)'!DG59</f>
        <v>-3.2632598464040407E-4</v>
      </c>
      <c r="DH59" s="33">
        <f>+'MATRIZ (I)'!DH59-'MATRIZ (A)'!DH59</f>
        <v>-2.6621422415867364E-3</v>
      </c>
      <c r="DI59" s="33">
        <f>+'MATRIZ (I)'!DI59-'MATRIZ (A)'!DI59</f>
        <v>-6.6685595583508206E-3</v>
      </c>
      <c r="DJ59" s="33">
        <f>+'MATRIZ (I)'!DJ59-'MATRIZ (A)'!DJ59</f>
        <v>-6.9549539883251457E-7</v>
      </c>
      <c r="DK59" s="33">
        <f>+'MATRIZ (I)'!DK59-'MATRIZ (A)'!DK59</f>
        <v>-2.9026481438575515E-5</v>
      </c>
      <c r="DL59" s="33">
        <f>+'MATRIZ (I)'!DL59-'MATRIZ (A)'!DL59</f>
        <v>-7.131143575299992E-7</v>
      </c>
      <c r="DM59" s="33">
        <f>+'MATRIZ (I)'!DM59-'MATRIZ (A)'!DM59</f>
        <v>-2.5520763848405416E-7</v>
      </c>
      <c r="DN59" s="33">
        <f>+'MATRIZ (I)'!DN59-'MATRIZ (A)'!DN59</f>
        <v>-1.0278566549344675E-6</v>
      </c>
      <c r="DO59" s="33">
        <f>+'MATRIZ (I)'!DO59-'MATRIZ (A)'!DO59</f>
        <v>-5.0245857947479442E-5</v>
      </c>
      <c r="DP59" s="33">
        <f>+'MATRIZ (I)'!DP59-'MATRIZ (A)'!DP59</f>
        <v>-7.3166220761114649E-6</v>
      </c>
      <c r="DQ59" s="33">
        <f>+'MATRIZ (I)'!DQ59-'MATRIZ (A)'!DQ59</f>
        <v>-2.7178487512827623E-4</v>
      </c>
      <c r="DR59" s="33">
        <f>+'MATRIZ (I)'!DR59-'MATRIZ (A)'!DR59</f>
        <v>-9.4950670896064276E-6</v>
      </c>
      <c r="DS59" s="33">
        <f>+'MATRIZ (I)'!DS59-'MATRIZ (A)'!DS59</f>
        <v>-1.8675052639482103E-4</v>
      </c>
      <c r="DT59" s="33">
        <f>+'MATRIZ (I)'!DT59-'MATRIZ (A)'!DT59</f>
        <v>-3.8079218994995368E-4</v>
      </c>
      <c r="DU59" s="33">
        <f>+'MATRIZ (I)'!DU59-'MATRIZ (A)'!DU59</f>
        <v>-3.2191414627443243E-7</v>
      </c>
      <c r="DV59" s="33">
        <f>+'MATRIZ (I)'!DV59-'MATRIZ (A)'!DV59</f>
        <v>-2.0827900172201118E-5</v>
      </c>
      <c r="DW59" s="33">
        <f>+'MATRIZ (I)'!DW59-'MATRIZ (A)'!DW59</f>
        <v>-5.755928200770566E-4</v>
      </c>
      <c r="DX59" s="33">
        <f>+'MATRIZ (I)'!DX59-'MATRIZ (A)'!DX59</f>
        <v>-2.5027409956318687E-6</v>
      </c>
      <c r="DY59" s="33">
        <f>+'MATRIZ (I)'!DY59-'MATRIZ (A)'!DY59</f>
        <v>-1.3085543841129327E-5</v>
      </c>
      <c r="DZ59" s="33">
        <f>+'MATRIZ (I)'!DZ59-'MATRIZ (A)'!DZ59</f>
        <v>-6.6193599998833313E-5</v>
      </c>
      <c r="EA59" s="33">
        <f>+'MATRIZ (I)'!EA59-'MATRIZ (A)'!EA59</f>
        <v>-2.2659188829354045E-4</v>
      </c>
      <c r="EB59" s="33">
        <f>+'MATRIZ (I)'!EB59-'MATRIZ (A)'!EB59</f>
        <v>-8.8817615625257085E-4</v>
      </c>
      <c r="EC59" s="33">
        <f>+'MATRIZ (I)'!EC59-'MATRIZ (A)'!EC59</f>
        <v>-2.4896399413614064E-3</v>
      </c>
      <c r="ED59" s="33">
        <f>+'MATRIZ (I)'!ED59-'MATRIZ (A)'!ED59</f>
        <v>-6.3458036351597665E-6</v>
      </c>
      <c r="EE59" s="33">
        <f>+'MATRIZ (I)'!EE59-'MATRIZ (A)'!EE59</f>
        <v>-4.2045093893623779E-4</v>
      </c>
      <c r="EF59" s="33">
        <f>+'MATRIZ (I)'!EF59-'MATRIZ (A)'!EF59</f>
        <v>-1.5286514569027964E-5</v>
      </c>
      <c r="EG59" s="33">
        <f>+'MATRIZ (I)'!EG59-'MATRIZ (A)'!EG59</f>
        <v>-2.5440066165491207E-4</v>
      </c>
      <c r="EH59" s="33">
        <f>+'MATRIZ (I)'!EH59-'MATRIZ (A)'!EH59</f>
        <v>0</v>
      </c>
    </row>
    <row r="60" spans="1:138" s="7" customFormat="1" ht="21.95" customHeight="1" thickBot="1" x14ac:dyDescent="0.25">
      <c r="A60" s="137" t="s">
        <v>175</v>
      </c>
      <c r="B60" s="138" t="s">
        <v>176</v>
      </c>
      <c r="C60" s="33">
        <f>+'MATRIZ (I)'!C60-'MATRIZ (A)'!C60</f>
        <v>-3.7752103444983325E-6</v>
      </c>
      <c r="D60" s="33">
        <f>+'MATRIZ (I)'!D60-'MATRIZ (A)'!D60</f>
        <v>-2.4451597877492737E-6</v>
      </c>
      <c r="E60" s="33">
        <f>+'MATRIZ (I)'!E60-'MATRIZ (A)'!E60</f>
        <v>-3.4439037308464048E-6</v>
      </c>
      <c r="F60" s="33">
        <f>+'MATRIZ (I)'!F60-'MATRIZ (A)'!F60</f>
        <v>-4.5695485680979247E-6</v>
      </c>
      <c r="G60" s="33">
        <f>+'MATRIZ (I)'!G60-'MATRIZ (A)'!G60</f>
        <v>-5.2485815031168985E-6</v>
      </c>
      <c r="H60" s="33">
        <f>+'MATRIZ (I)'!H60-'MATRIZ (A)'!H60</f>
        <v>-4.0111082960855843E-6</v>
      </c>
      <c r="I60" s="33">
        <f>+'MATRIZ (I)'!I60-'MATRIZ (A)'!I60</f>
        <v>-4.2159666665025395E-6</v>
      </c>
      <c r="J60" s="33">
        <f>+'MATRIZ (I)'!J60-'MATRIZ (A)'!J60</f>
        <v>-5.0112669035848632E-6</v>
      </c>
      <c r="K60" s="33">
        <f>+'MATRIZ (I)'!K60-'MATRIZ (A)'!K60</f>
        <v>-6.0436790770096152E-6</v>
      </c>
      <c r="L60" s="33">
        <f>+'MATRIZ (I)'!L60-'MATRIZ (A)'!L60</f>
        <v>-4.0153239920908029E-6</v>
      </c>
      <c r="M60" s="33">
        <f>+'MATRIZ (I)'!M60-'MATRIZ (A)'!M60</f>
        <v>-3.5709437733471876E-6</v>
      </c>
      <c r="N60" s="33">
        <f>+'MATRIZ (I)'!N60-'MATRIZ (A)'!N60</f>
        <v>-2.9311080385169581E-5</v>
      </c>
      <c r="O60" s="33">
        <f>+'MATRIZ (I)'!O60-'MATRIZ (A)'!O60</f>
        <v>-4.0832526091782851E-6</v>
      </c>
      <c r="P60" s="33">
        <f>+'MATRIZ (I)'!P60-'MATRIZ (A)'!P60</f>
        <v>-5.799450060666846E-6</v>
      </c>
      <c r="Q60" s="33">
        <f>+'MATRIZ (I)'!Q60-'MATRIZ (A)'!Q60</f>
        <v>-2.4686623190723734E-6</v>
      </c>
      <c r="R60" s="33">
        <f>+'MATRIZ (I)'!R60-'MATRIZ (A)'!R60</f>
        <v>-4.7794238418334498E-6</v>
      </c>
      <c r="S60" s="33">
        <f>+'MATRIZ (I)'!S60-'MATRIZ (A)'!S60</f>
        <v>-4.1596138292512495E-6</v>
      </c>
      <c r="T60" s="33">
        <f>+'MATRIZ (I)'!T60-'MATRIZ (A)'!T60</f>
        <v>-4.3981487735366151E-5</v>
      </c>
      <c r="U60" s="33">
        <f>+'MATRIZ (I)'!U60-'MATRIZ (A)'!U60</f>
        <v>-3.0666048592867799E-6</v>
      </c>
      <c r="V60" s="33">
        <f>+'MATRIZ (I)'!V60-'MATRIZ (A)'!V60</f>
        <v>-2.6005754668215388E-6</v>
      </c>
      <c r="W60" s="33">
        <f>+'MATRIZ (I)'!W60-'MATRIZ (A)'!W60</f>
        <v>-1.0531275070467377E-5</v>
      </c>
      <c r="X60" s="33">
        <f>+'MATRIZ (I)'!X60-'MATRIZ (A)'!X60</f>
        <v>-4.0438742548827217E-5</v>
      </c>
      <c r="Y60" s="33">
        <f>+'MATRIZ (I)'!Y60-'MATRIZ (A)'!Y60</f>
        <v>-6.683732578803533E-6</v>
      </c>
      <c r="Z60" s="33">
        <f>+'MATRIZ (I)'!Z60-'MATRIZ (A)'!Z60</f>
        <v>-8.179720882659892E-6</v>
      </c>
      <c r="AA60" s="33">
        <f>+'MATRIZ (I)'!AA60-'MATRIZ (A)'!AA60</f>
        <v>-3.7142149026737224E-5</v>
      </c>
      <c r="AB60" s="33">
        <f>+'MATRIZ (I)'!AB60-'MATRIZ (A)'!AB60</f>
        <v>-4.8557212781441565E-5</v>
      </c>
      <c r="AC60" s="33">
        <f>+'MATRIZ (I)'!AC60-'MATRIZ (A)'!AC60</f>
        <v>-1.0764615635609266E-6</v>
      </c>
      <c r="AD60" s="33">
        <f>+'MATRIZ (I)'!AD60-'MATRIZ (A)'!AD60</f>
        <v>-6.4656946205991879E-6</v>
      </c>
      <c r="AE60" s="33">
        <f>+'MATRIZ (I)'!AE60-'MATRIZ (A)'!AE60</f>
        <v>-7.388989614707085E-6</v>
      </c>
      <c r="AF60" s="33">
        <f>+'MATRIZ (I)'!AF60-'MATRIZ (A)'!AF60</f>
        <v>-2.5254303021496867E-5</v>
      </c>
      <c r="AG60" s="33">
        <f>+'MATRIZ (I)'!AG60-'MATRIZ (A)'!AG60</f>
        <v>-1.7080900799940045E-6</v>
      </c>
      <c r="AH60" s="33">
        <f>+'MATRIZ (I)'!AH60-'MATRIZ (A)'!AH60</f>
        <v>-2.2729976830293826E-5</v>
      </c>
      <c r="AI60" s="33">
        <f>+'MATRIZ (I)'!AI60-'MATRIZ (A)'!AI60</f>
        <v>-6.1561518374708864E-4</v>
      </c>
      <c r="AJ60" s="33">
        <f>+'MATRIZ (I)'!AJ60-'MATRIZ (A)'!AJ60</f>
        <v>-3.4756557657884298E-5</v>
      </c>
      <c r="AK60" s="33">
        <f>+'MATRIZ (I)'!AK60-'MATRIZ (A)'!AK60</f>
        <v>-1.8294561832517514E-4</v>
      </c>
      <c r="AL60" s="33">
        <f>+'MATRIZ (I)'!AL60-'MATRIZ (A)'!AL60</f>
        <v>-2.8671838909554727E-4</v>
      </c>
      <c r="AM60" s="33">
        <f>+'MATRIZ (I)'!AM60-'MATRIZ (A)'!AM60</f>
        <v>-1.7796056867953281E-4</v>
      </c>
      <c r="AN60" s="33">
        <f>+'MATRIZ (I)'!AN60-'MATRIZ (A)'!AN60</f>
        <v>-4.0958483811406616E-6</v>
      </c>
      <c r="AO60" s="33">
        <f>+'MATRIZ (I)'!AO60-'MATRIZ (A)'!AO60</f>
        <v>-8.0117720150080864E-5</v>
      </c>
      <c r="AP60" s="33">
        <f>+'MATRIZ (I)'!AP60-'MATRIZ (A)'!AP60</f>
        <v>-2.8621999274783808E-4</v>
      </c>
      <c r="AQ60" s="33">
        <f>+'MATRIZ (I)'!AQ60-'MATRIZ (A)'!AQ60</f>
        <v>-9.5667803865555985E-4</v>
      </c>
      <c r="AR60" s="33">
        <f>+'MATRIZ (I)'!AR60-'MATRIZ (A)'!AR60</f>
        <v>-1.6940879059097463E-5</v>
      </c>
      <c r="AS60" s="33">
        <f>+'MATRIZ (I)'!AS60-'MATRIZ (A)'!AS60</f>
        <v>-2.7177936613126566E-6</v>
      </c>
      <c r="AT60" s="33">
        <f>+'MATRIZ (I)'!AT60-'MATRIZ (A)'!AT60</f>
        <v>-8.4995863866089568E-6</v>
      </c>
      <c r="AU60" s="33">
        <f>+'MATRIZ (I)'!AU60-'MATRIZ (A)'!AU60</f>
        <v>-1.2621485299072355E-4</v>
      </c>
      <c r="AV60" s="33">
        <f>+'MATRIZ (I)'!AV60-'MATRIZ (A)'!AV60</f>
        <v>-3.125708037752423E-4</v>
      </c>
      <c r="AW60" s="33">
        <f>+'MATRIZ (I)'!AW60-'MATRIZ (A)'!AW60</f>
        <v>-8.1046214335308111E-5</v>
      </c>
      <c r="AX60" s="33">
        <f>+'MATRIZ (I)'!AX60-'MATRIZ (A)'!AX60</f>
        <v>-2.863537002932504E-4</v>
      </c>
      <c r="AY60" s="33">
        <f>+'MATRIZ (I)'!AY60-'MATRIZ (A)'!AY60</f>
        <v>0.99948097693050875</v>
      </c>
      <c r="AZ60" s="33">
        <f>+'MATRIZ (I)'!AZ60-'MATRIZ (A)'!AZ60</f>
        <v>-7.8345451458006608E-5</v>
      </c>
      <c r="BA60" s="33">
        <f>+'MATRIZ (I)'!BA60-'MATRIZ (A)'!BA60</f>
        <v>-8.0089513267809836E-4</v>
      </c>
      <c r="BB60" s="33">
        <f>+'MATRIZ (I)'!BB60-'MATRIZ (A)'!BB60</f>
        <v>-6.0259116825421257E-6</v>
      </c>
      <c r="BC60" s="33">
        <f>+'MATRIZ (I)'!BC60-'MATRIZ (A)'!BC60</f>
        <v>-5.6607341900982883E-5</v>
      </c>
      <c r="BD60" s="33">
        <f>+'MATRIZ (I)'!BD60-'MATRIZ (A)'!BD60</f>
        <v>-3.8413291129644063E-4</v>
      </c>
      <c r="BE60" s="33">
        <f>+'MATRIZ (I)'!BE60-'MATRIZ (A)'!BE60</f>
        <v>-1.0471729147316156E-5</v>
      </c>
      <c r="BF60" s="33">
        <f>+'MATRIZ (I)'!BF60-'MATRIZ (A)'!BF60</f>
        <v>-2.410065013856815E-4</v>
      </c>
      <c r="BG60" s="33">
        <f>+'MATRIZ (I)'!BG60-'MATRIZ (A)'!BG60</f>
        <v>-1.3902049666734814E-5</v>
      </c>
      <c r="BH60" s="33">
        <f>+'MATRIZ (I)'!BH60-'MATRIZ (A)'!BH60</f>
        <v>-3.6765544142529813E-5</v>
      </c>
      <c r="BI60" s="33">
        <f>+'MATRIZ (I)'!BI60-'MATRIZ (A)'!BI60</f>
        <v>-9.6419624042585645E-5</v>
      </c>
      <c r="BJ60" s="33">
        <f>+'MATRIZ (I)'!BJ60-'MATRIZ (A)'!BJ60</f>
        <v>-6.2986008063378991E-6</v>
      </c>
      <c r="BK60" s="33">
        <f>+'MATRIZ (I)'!BK60-'MATRIZ (A)'!BK60</f>
        <v>-8.120472914004559E-6</v>
      </c>
      <c r="BL60" s="33">
        <f>+'MATRIZ (I)'!BL60-'MATRIZ (A)'!BL60</f>
        <v>-2.4530884965376767E-5</v>
      </c>
      <c r="BM60" s="33">
        <f>+'MATRIZ (I)'!BM60-'MATRIZ (A)'!BM60</f>
        <v>-4.3265558789195636E-4</v>
      </c>
      <c r="BN60" s="33">
        <f>+'MATRIZ (I)'!BN60-'MATRIZ (A)'!BN60</f>
        <v>-1.0859365960579043E-4</v>
      </c>
      <c r="BO60" s="33">
        <f>+'MATRIZ (I)'!BO60-'MATRIZ (A)'!BO60</f>
        <v>-1.1930322136399103E-5</v>
      </c>
      <c r="BP60" s="33">
        <f>+'MATRIZ (I)'!BP60-'MATRIZ (A)'!BP60</f>
        <v>-1.2916801103184267E-5</v>
      </c>
      <c r="BQ60" s="33">
        <f>+'MATRIZ (I)'!BQ60-'MATRIZ (A)'!BQ60</f>
        <v>-2.0632532566293389E-4</v>
      </c>
      <c r="BR60" s="33">
        <f>+'MATRIZ (I)'!BR60-'MATRIZ (A)'!BR60</f>
        <v>-2.8292511808535477E-5</v>
      </c>
      <c r="BS60" s="33">
        <f>+'MATRIZ (I)'!BS60-'MATRIZ (A)'!BS60</f>
        <v>-3.0118189004731237E-5</v>
      </c>
      <c r="BT60" s="33">
        <f>+'MATRIZ (I)'!BT60-'MATRIZ (A)'!BT60</f>
        <v>-1.3636691913571414E-4</v>
      </c>
      <c r="BU60" s="33">
        <f>+'MATRIZ (I)'!BU60-'MATRIZ (A)'!BU60</f>
        <v>-8.1366869813675255E-6</v>
      </c>
      <c r="BV60" s="33">
        <f>+'MATRIZ (I)'!BV60-'MATRIZ (A)'!BV60</f>
        <v>-9.5538061550334456E-5</v>
      </c>
      <c r="BW60" s="33">
        <f>+'MATRIZ (I)'!BW60-'MATRIZ (A)'!BW60</f>
        <v>-2.3598118856555386E-5</v>
      </c>
      <c r="BX60" s="33">
        <f>+'MATRIZ (I)'!BX60-'MATRIZ (A)'!BX60</f>
        <v>-2.2155869065634046E-5</v>
      </c>
      <c r="BY60" s="33">
        <f>+'MATRIZ (I)'!BY60-'MATRIZ (A)'!BY60</f>
        <v>-9.8290673906063165E-5</v>
      </c>
      <c r="BZ60" s="33">
        <f>+'MATRIZ (I)'!BZ60-'MATRIZ (A)'!BZ60</f>
        <v>-2.5903470221259168E-4</v>
      </c>
      <c r="CA60" s="33">
        <f>+'MATRIZ (I)'!CA60-'MATRIZ (A)'!CA60</f>
        <v>-7.3302569484965557E-5</v>
      </c>
      <c r="CB60" s="33">
        <f>+'MATRIZ (I)'!CB60-'MATRIZ (A)'!CB60</f>
        <v>-4.8212896329992215E-6</v>
      </c>
      <c r="CC60" s="33">
        <f>+'MATRIZ (I)'!CC60-'MATRIZ (A)'!CC60</f>
        <v>-4.8414577665107283E-6</v>
      </c>
      <c r="CD60" s="33">
        <f>+'MATRIZ (I)'!CD60-'MATRIZ (A)'!CD60</f>
        <v>-6.2139850847199312E-6</v>
      </c>
      <c r="CE60" s="33">
        <f>+'MATRIZ (I)'!CE60-'MATRIZ (A)'!CE60</f>
        <v>-6.9598942178482084E-6</v>
      </c>
      <c r="CF60" s="33">
        <f>+'MATRIZ (I)'!CF60-'MATRIZ (A)'!CF60</f>
        <v>-4.5414668476838624E-5</v>
      </c>
      <c r="CG60" s="33">
        <f>+'MATRIZ (I)'!CG60-'MATRIZ (A)'!CG60</f>
        <v>-5.4689132439227992E-5</v>
      </c>
      <c r="CH60" s="33">
        <f>+'MATRIZ (I)'!CH60-'MATRIZ (A)'!CH60</f>
        <v>-3.3200028649451017E-5</v>
      </c>
      <c r="CI60" s="33">
        <f>+'MATRIZ (I)'!CI60-'MATRIZ (A)'!CI60</f>
        <v>-7.6665999839070334E-6</v>
      </c>
      <c r="CJ60" s="33">
        <f>+'MATRIZ (I)'!CJ60-'MATRIZ (A)'!CJ60</f>
        <v>-1.6867563205575919E-5</v>
      </c>
      <c r="CK60" s="33">
        <f>+'MATRIZ (I)'!CK60-'MATRIZ (A)'!CK60</f>
        <v>-2.9593445955689447E-6</v>
      </c>
      <c r="CL60" s="33">
        <f>+'MATRIZ (I)'!CL60-'MATRIZ (A)'!CL60</f>
        <v>-1.641985936166093E-5</v>
      </c>
      <c r="CM60" s="33">
        <f>+'MATRIZ (I)'!CM60-'MATRIZ (A)'!CM60</f>
        <v>-1.061851643159048E-5</v>
      </c>
      <c r="CN60" s="33">
        <f>+'MATRIZ (I)'!CN60-'MATRIZ (A)'!CN60</f>
        <v>-4.3822063631299247E-5</v>
      </c>
      <c r="CO60" s="33">
        <f>+'MATRIZ (I)'!CO60-'MATRIZ (A)'!CO60</f>
        <v>-3.3558007100379522E-5</v>
      </c>
      <c r="CP60" s="33">
        <f>+'MATRIZ (I)'!CP60-'MATRIZ (A)'!CP60</f>
        <v>-3.480245820849202E-5</v>
      </c>
      <c r="CQ60" s="33">
        <f>+'MATRIZ (I)'!CQ60-'MATRIZ (A)'!CQ60</f>
        <v>-3.9040585563837272E-5</v>
      </c>
      <c r="CR60" s="33">
        <f>+'MATRIZ (I)'!CR60-'MATRIZ (A)'!CR60</f>
        <v>-3.7679941327802947E-5</v>
      </c>
      <c r="CS60" s="33">
        <f>+'MATRIZ (I)'!CS60-'MATRIZ (A)'!CS60</f>
        <v>-3.5347449401199961E-5</v>
      </c>
      <c r="CT60" s="33">
        <f>+'MATRIZ (I)'!CT60-'MATRIZ (A)'!CT60</f>
        <v>-1.9826600532399104E-5</v>
      </c>
      <c r="CU60" s="33">
        <f>+'MATRIZ (I)'!CU60-'MATRIZ (A)'!CU60</f>
        <v>-4.9541909054763979E-6</v>
      </c>
      <c r="CV60" s="33">
        <f>+'MATRIZ (I)'!CV60-'MATRIZ (A)'!CV60</f>
        <v>-1.3228112556289255E-5</v>
      </c>
      <c r="CW60" s="33">
        <f>+'MATRIZ (I)'!CW60-'MATRIZ (A)'!CW60</f>
        <v>-2.7609905081017734E-5</v>
      </c>
      <c r="CX60" s="33">
        <f>+'MATRIZ (I)'!CX60-'MATRIZ (A)'!CX60</f>
        <v>-1.1741144911855359E-5</v>
      </c>
      <c r="CY60" s="33">
        <f>+'MATRIZ (I)'!CY60-'MATRIZ (A)'!CY60</f>
        <v>-1.1416024282085081E-5</v>
      </c>
      <c r="CZ60" s="33">
        <f>+'MATRIZ (I)'!CZ60-'MATRIZ (A)'!CZ60</f>
        <v>-6.5589302273767015E-6</v>
      </c>
      <c r="DA60" s="33">
        <f>+'MATRIZ (I)'!DA60-'MATRIZ (A)'!DA60</f>
        <v>-5.6941011456682892E-6</v>
      </c>
      <c r="DB60" s="33">
        <f>+'MATRIZ (I)'!DB60-'MATRIZ (A)'!DB60</f>
        <v>-6.5339873687791775E-6</v>
      </c>
      <c r="DC60" s="33">
        <f>+'MATRIZ (I)'!DC60-'MATRIZ (A)'!DC60</f>
        <v>-5.2408279712564958E-6</v>
      </c>
      <c r="DD60" s="33">
        <f>+'MATRIZ (I)'!DD60-'MATRIZ (A)'!DD60</f>
        <v>-7.8566282541641758E-6</v>
      </c>
      <c r="DE60" s="33">
        <f>+'MATRIZ (I)'!DE60-'MATRIZ (A)'!DE60</f>
        <v>-2.163043559224353E-5</v>
      </c>
      <c r="DF60" s="33">
        <f>+'MATRIZ (I)'!DF60-'MATRIZ (A)'!DF60</f>
        <v>-9.786244404428232E-6</v>
      </c>
      <c r="DG60" s="33">
        <f>+'MATRIZ (I)'!DG60-'MATRIZ (A)'!DG60</f>
        <v>-1.1314560799572138E-5</v>
      </c>
      <c r="DH60" s="33">
        <f>+'MATRIZ (I)'!DH60-'MATRIZ (A)'!DH60</f>
        <v>-9.285414052182643E-6</v>
      </c>
      <c r="DI60" s="33">
        <f>+'MATRIZ (I)'!DI60-'MATRIZ (A)'!DI60</f>
        <v>-6.0962257403695476E-5</v>
      </c>
      <c r="DJ60" s="33">
        <f>+'MATRIZ (I)'!DJ60-'MATRIZ (A)'!DJ60</f>
        <v>-1.26571269302111E-5</v>
      </c>
      <c r="DK60" s="33">
        <f>+'MATRIZ (I)'!DK60-'MATRIZ (A)'!DK60</f>
        <v>-1.0936371991399259E-5</v>
      </c>
      <c r="DL60" s="33">
        <f>+'MATRIZ (I)'!DL60-'MATRIZ (A)'!DL60</f>
        <v>-1.8645012096006121E-5</v>
      </c>
      <c r="DM60" s="33">
        <f>+'MATRIZ (I)'!DM60-'MATRIZ (A)'!DM60</f>
        <v>-2.9265827251742613E-6</v>
      </c>
      <c r="DN60" s="33">
        <f>+'MATRIZ (I)'!DN60-'MATRIZ (A)'!DN60</f>
        <v>-2.3868610787933884E-5</v>
      </c>
      <c r="DO60" s="33">
        <f>+'MATRIZ (I)'!DO60-'MATRIZ (A)'!DO60</f>
        <v>-5.8074321402121036E-5</v>
      </c>
      <c r="DP60" s="33">
        <f>+'MATRIZ (I)'!DP60-'MATRIZ (A)'!DP60</f>
        <v>-2.5771117713929378E-4</v>
      </c>
      <c r="DQ60" s="33">
        <f>+'MATRIZ (I)'!DQ60-'MATRIZ (A)'!DQ60</f>
        <v>-1.1242856606208226E-4</v>
      </c>
      <c r="DR60" s="33">
        <f>+'MATRIZ (I)'!DR60-'MATRIZ (A)'!DR60</f>
        <v>-9.4377235852755845E-6</v>
      </c>
      <c r="DS60" s="33">
        <f>+'MATRIZ (I)'!DS60-'MATRIZ (A)'!DS60</f>
        <v>-5.4370570572321482E-5</v>
      </c>
      <c r="DT60" s="33">
        <f>+'MATRIZ (I)'!DT60-'MATRIZ (A)'!DT60</f>
        <v>-3.8770547785303713E-5</v>
      </c>
      <c r="DU60" s="33">
        <f>+'MATRIZ (I)'!DU60-'MATRIZ (A)'!DU60</f>
        <v>-5.2471270122838261E-5</v>
      </c>
      <c r="DV60" s="33">
        <f>+'MATRIZ (I)'!DV60-'MATRIZ (A)'!DV60</f>
        <v>-4.611878022699628E-5</v>
      </c>
      <c r="DW60" s="33">
        <f>+'MATRIZ (I)'!DW60-'MATRIZ (A)'!DW60</f>
        <v>-1.0721702126357409E-4</v>
      </c>
      <c r="DX60" s="33">
        <f>+'MATRIZ (I)'!DX60-'MATRIZ (A)'!DX60</f>
        <v>-9.6325846207201003E-4</v>
      </c>
      <c r="DY60" s="33">
        <f>+'MATRIZ (I)'!DY60-'MATRIZ (A)'!DY60</f>
        <v>-4.6842221394887899E-5</v>
      </c>
      <c r="DZ60" s="33">
        <f>+'MATRIZ (I)'!DZ60-'MATRIZ (A)'!DZ60</f>
        <v>-6.6365037436832647E-6</v>
      </c>
      <c r="EA60" s="33">
        <f>+'MATRIZ (I)'!EA60-'MATRIZ (A)'!EA60</f>
        <v>-1.309701188480822E-4</v>
      </c>
      <c r="EB60" s="33">
        <f>+'MATRIZ (I)'!EB60-'MATRIZ (A)'!EB60</f>
        <v>-1.1838852291648854E-4</v>
      </c>
      <c r="EC60" s="33">
        <f>+'MATRIZ (I)'!EC60-'MATRIZ (A)'!EC60</f>
        <v>-4.8709804855488684E-5</v>
      </c>
      <c r="ED60" s="33">
        <f>+'MATRIZ (I)'!ED60-'MATRIZ (A)'!ED60</f>
        <v>-2.9786134556776666E-5</v>
      </c>
      <c r="EE60" s="33">
        <f>+'MATRIZ (I)'!EE60-'MATRIZ (A)'!EE60</f>
        <v>-2.7999768343612439E-5</v>
      </c>
      <c r="EF60" s="33">
        <f>+'MATRIZ (I)'!EF60-'MATRIZ (A)'!EF60</f>
        <v>-7.005007108242465E-5</v>
      </c>
      <c r="EG60" s="33">
        <f>+'MATRIZ (I)'!EG60-'MATRIZ (A)'!EG60</f>
        <v>-4.5263784413105627E-5</v>
      </c>
      <c r="EH60" s="33">
        <f>+'MATRIZ (I)'!EH60-'MATRIZ (A)'!EH60</f>
        <v>0</v>
      </c>
    </row>
    <row r="61" spans="1:138" s="7" customFormat="1" ht="21.95" customHeight="1" thickBot="1" x14ac:dyDescent="0.25">
      <c r="A61" s="137" t="s">
        <v>177</v>
      </c>
      <c r="B61" s="138" t="s">
        <v>178</v>
      </c>
      <c r="C61" s="33">
        <f>+'MATRIZ (I)'!C61-'MATRIZ (A)'!C61</f>
        <v>0</v>
      </c>
      <c r="D61" s="33">
        <f>+'MATRIZ (I)'!D61-'MATRIZ (A)'!D61</f>
        <v>0</v>
      </c>
      <c r="E61" s="33">
        <f>+'MATRIZ (I)'!E61-'MATRIZ (A)'!E61</f>
        <v>0</v>
      </c>
      <c r="F61" s="33">
        <f>+'MATRIZ (I)'!F61-'MATRIZ (A)'!F61</f>
        <v>0</v>
      </c>
      <c r="G61" s="33">
        <f>+'MATRIZ (I)'!G61-'MATRIZ (A)'!G61</f>
        <v>0</v>
      </c>
      <c r="H61" s="33">
        <f>+'MATRIZ (I)'!H61-'MATRIZ (A)'!H61</f>
        <v>0</v>
      </c>
      <c r="I61" s="33">
        <f>+'MATRIZ (I)'!I61-'MATRIZ (A)'!I61</f>
        <v>0</v>
      </c>
      <c r="J61" s="33">
        <f>+'MATRIZ (I)'!J61-'MATRIZ (A)'!J61</f>
        <v>0</v>
      </c>
      <c r="K61" s="33">
        <f>+'MATRIZ (I)'!K61-'MATRIZ (A)'!K61</f>
        <v>0</v>
      </c>
      <c r="L61" s="33">
        <f>+'MATRIZ (I)'!L61-'MATRIZ (A)'!L61</f>
        <v>0</v>
      </c>
      <c r="M61" s="33">
        <f>+'MATRIZ (I)'!M61-'MATRIZ (A)'!M61</f>
        <v>0</v>
      </c>
      <c r="N61" s="33">
        <f>+'MATRIZ (I)'!N61-'MATRIZ (A)'!N61</f>
        <v>-1.0632984840788017E-5</v>
      </c>
      <c r="O61" s="33">
        <f>+'MATRIZ (I)'!O61-'MATRIZ (A)'!O61</f>
        <v>-1.0055003861790005E-4</v>
      </c>
      <c r="P61" s="33">
        <f>+'MATRIZ (I)'!P61-'MATRIZ (A)'!P61</f>
        <v>-8.1192538943021798E-7</v>
      </c>
      <c r="Q61" s="33">
        <f>+'MATRIZ (I)'!Q61-'MATRIZ (A)'!Q61</f>
        <v>0</v>
      </c>
      <c r="R61" s="33">
        <f>+'MATRIZ (I)'!R61-'MATRIZ (A)'!R61</f>
        <v>0</v>
      </c>
      <c r="S61" s="33">
        <f>+'MATRIZ (I)'!S61-'MATRIZ (A)'!S61</f>
        <v>0</v>
      </c>
      <c r="T61" s="33">
        <f>+'MATRIZ (I)'!T61-'MATRIZ (A)'!T61</f>
        <v>0</v>
      </c>
      <c r="U61" s="33">
        <f>+'MATRIZ (I)'!U61-'MATRIZ (A)'!U61</f>
        <v>0</v>
      </c>
      <c r="V61" s="33">
        <f>+'MATRIZ (I)'!V61-'MATRIZ (A)'!V61</f>
        <v>0</v>
      </c>
      <c r="W61" s="33">
        <f>+'MATRIZ (I)'!W61-'MATRIZ (A)'!W61</f>
        <v>-3.110051387170245E-5</v>
      </c>
      <c r="X61" s="33">
        <f>+'MATRIZ (I)'!X61-'MATRIZ (A)'!X61</f>
        <v>-1.5370535706811765E-6</v>
      </c>
      <c r="Y61" s="33">
        <f>+'MATRIZ (I)'!Y61-'MATRIZ (A)'!Y61</f>
        <v>0</v>
      </c>
      <c r="Z61" s="33">
        <f>+'MATRIZ (I)'!Z61-'MATRIZ (A)'!Z61</f>
        <v>0</v>
      </c>
      <c r="AA61" s="33">
        <f>+'MATRIZ (I)'!AA61-'MATRIZ (A)'!AA61</f>
        <v>-4.1849732577393619E-4</v>
      </c>
      <c r="AB61" s="33">
        <f>+'MATRIZ (I)'!AB61-'MATRIZ (A)'!AB61</f>
        <v>-1.213652506874319E-4</v>
      </c>
      <c r="AC61" s="33">
        <f>+'MATRIZ (I)'!AC61-'MATRIZ (A)'!AC61</f>
        <v>0</v>
      </c>
      <c r="AD61" s="33">
        <f>+'MATRIZ (I)'!AD61-'MATRIZ (A)'!AD61</f>
        <v>0</v>
      </c>
      <c r="AE61" s="33">
        <f>+'MATRIZ (I)'!AE61-'MATRIZ (A)'!AE61</f>
        <v>0</v>
      </c>
      <c r="AF61" s="33">
        <f>+'MATRIZ (I)'!AF61-'MATRIZ (A)'!AF61</f>
        <v>0</v>
      </c>
      <c r="AG61" s="33">
        <f>+'MATRIZ (I)'!AG61-'MATRIZ (A)'!AG61</f>
        <v>0</v>
      </c>
      <c r="AH61" s="33">
        <f>+'MATRIZ (I)'!AH61-'MATRIZ (A)'!AH61</f>
        <v>0</v>
      </c>
      <c r="AI61" s="33">
        <f>+'MATRIZ (I)'!AI61-'MATRIZ (A)'!AI61</f>
        <v>-1.0316334731301224E-4</v>
      </c>
      <c r="AJ61" s="33">
        <f>+'MATRIZ (I)'!AJ61-'MATRIZ (A)'!AJ61</f>
        <v>-4.0479826336148097E-9</v>
      </c>
      <c r="AK61" s="33">
        <f>+'MATRIZ (I)'!AK61-'MATRIZ (A)'!AK61</f>
        <v>-5.2358898711718004E-7</v>
      </c>
      <c r="AL61" s="33">
        <f>+'MATRIZ (I)'!AL61-'MATRIZ (A)'!AL61</f>
        <v>-5.7233592734423898E-8</v>
      </c>
      <c r="AM61" s="33">
        <f>+'MATRIZ (I)'!AM61-'MATRIZ (A)'!AM61</f>
        <v>-1.2316882619967025E-4</v>
      </c>
      <c r="AN61" s="33">
        <f>+'MATRIZ (I)'!AN61-'MATRIZ (A)'!AN61</f>
        <v>0</v>
      </c>
      <c r="AO61" s="33">
        <f>+'MATRIZ (I)'!AO61-'MATRIZ (A)'!AO61</f>
        <v>-7.450082925414243E-6</v>
      </c>
      <c r="AP61" s="33">
        <f>+'MATRIZ (I)'!AP61-'MATRIZ (A)'!AP61</f>
        <v>-1.3951351173812478E-5</v>
      </c>
      <c r="AQ61" s="33">
        <f>+'MATRIZ (I)'!AQ61-'MATRIZ (A)'!AQ61</f>
        <v>-6.6255287316463993E-6</v>
      </c>
      <c r="AR61" s="33">
        <f>+'MATRIZ (I)'!AR61-'MATRIZ (A)'!AR61</f>
        <v>0</v>
      </c>
      <c r="AS61" s="33">
        <f>+'MATRIZ (I)'!AS61-'MATRIZ (A)'!AS61</f>
        <v>-2.5439289031904867E-4</v>
      </c>
      <c r="AT61" s="33">
        <f>+'MATRIZ (I)'!AT61-'MATRIZ (A)'!AT61</f>
        <v>0</v>
      </c>
      <c r="AU61" s="33">
        <f>+'MATRIZ (I)'!AU61-'MATRIZ (A)'!AU61</f>
        <v>-6.5399430477270219E-5</v>
      </c>
      <c r="AV61" s="33">
        <f>+'MATRIZ (I)'!AV61-'MATRIZ (A)'!AV61</f>
        <v>-1.1030428597216785E-5</v>
      </c>
      <c r="AW61" s="33">
        <f>+'MATRIZ (I)'!AW61-'MATRIZ (A)'!AW61</f>
        <v>-1.4326774455473294E-8</v>
      </c>
      <c r="AX61" s="33">
        <f>+'MATRIZ (I)'!AX61-'MATRIZ (A)'!AX61</f>
        <v>-1.0587127053634565E-7</v>
      </c>
      <c r="AY61" s="33">
        <f>+'MATRIZ (I)'!AY61-'MATRIZ (A)'!AY61</f>
        <v>-4.5015342735185541E-4</v>
      </c>
      <c r="AZ61" s="33">
        <f>+'MATRIZ (I)'!AZ61-'MATRIZ (A)'!AZ61</f>
        <v>0.99382506553145078</v>
      </c>
      <c r="BA61" s="33">
        <f>+'MATRIZ (I)'!BA61-'MATRIZ (A)'!BA61</f>
        <v>-4.1398711808176093E-2</v>
      </c>
      <c r="BB61" s="33">
        <f>+'MATRIZ (I)'!BB61-'MATRIZ (A)'!BB61</f>
        <v>0</v>
      </c>
      <c r="BC61" s="33">
        <f>+'MATRIZ (I)'!BC61-'MATRIZ (A)'!BC61</f>
        <v>-4.8872612915006364E-9</v>
      </c>
      <c r="BD61" s="33">
        <f>+'MATRIZ (I)'!BD61-'MATRIZ (A)'!BD61</f>
        <v>-7.5694532321761188E-8</v>
      </c>
      <c r="BE61" s="33">
        <f>+'MATRIZ (I)'!BE61-'MATRIZ (A)'!BE61</f>
        <v>0</v>
      </c>
      <c r="BF61" s="33">
        <f>+'MATRIZ (I)'!BF61-'MATRIZ (A)'!BF61</f>
        <v>-4.7286684949253628E-8</v>
      </c>
      <c r="BG61" s="33">
        <f>+'MATRIZ (I)'!BG61-'MATRIZ (A)'!BG61</f>
        <v>0</v>
      </c>
      <c r="BH61" s="33">
        <f>+'MATRIZ (I)'!BH61-'MATRIZ (A)'!BH61</f>
        <v>-2.2350955852608679E-9</v>
      </c>
      <c r="BI61" s="33">
        <f>+'MATRIZ (I)'!BI61-'MATRIZ (A)'!BI61</f>
        <v>-9.1684471080722025E-9</v>
      </c>
      <c r="BJ61" s="33">
        <f>+'MATRIZ (I)'!BJ61-'MATRIZ (A)'!BJ61</f>
        <v>0</v>
      </c>
      <c r="BK61" s="33">
        <f>+'MATRIZ (I)'!BK61-'MATRIZ (A)'!BK61</f>
        <v>0</v>
      </c>
      <c r="BL61" s="33">
        <f>+'MATRIZ (I)'!BL61-'MATRIZ (A)'!BL61</f>
        <v>0</v>
      </c>
      <c r="BM61" s="33">
        <f>+'MATRIZ (I)'!BM61-'MATRIZ (A)'!BM61</f>
        <v>-8.8002849215214044E-8</v>
      </c>
      <c r="BN61" s="33">
        <f>+'MATRIZ (I)'!BN61-'MATRIZ (A)'!BN61</f>
        <v>-3.7878336523637354E-8</v>
      </c>
      <c r="BO61" s="33">
        <f>+'MATRIZ (I)'!BO61-'MATRIZ (A)'!BO61</f>
        <v>-5.2378677234715155E-10</v>
      </c>
      <c r="BP61" s="33">
        <f>+'MATRIZ (I)'!BP61-'MATRIZ (A)'!BP61</f>
        <v>0</v>
      </c>
      <c r="BQ61" s="33">
        <f>+'MATRIZ (I)'!BQ61-'MATRIZ (A)'!BQ61</f>
        <v>-4.1026448795032592E-8</v>
      </c>
      <c r="BR61" s="33">
        <f>+'MATRIZ (I)'!BR61-'MATRIZ (A)'!BR61</f>
        <v>-1.6325892942631861E-9</v>
      </c>
      <c r="BS61" s="33">
        <f>+'MATRIZ (I)'!BS61-'MATRIZ (A)'!BS61</f>
        <v>0</v>
      </c>
      <c r="BT61" s="33">
        <f>+'MATRIZ (I)'!BT61-'MATRIZ (A)'!BT61</f>
        <v>-2.3379753404187495E-8</v>
      </c>
      <c r="BU61" s="33">
        <f>+'MATRIZ (I)'!BU61-'MATRIZ (A)'!BU61</f>
        <v>-9.7356531479325023E-10</v>
      </c>
      <c r="BV61" s="33">
        <f>+'MATRIZ (I)'!BV61-'MATRIZ (A)'!BV61</f>
        <v>-1.9851792071994504E-3</v>
      </c>
      <c r="BW61" s="33">
        <f>+'MATRIZ (I)'!BW61-'MATRIZ (A)'!BW61</f>
        <v>-4.2880767768738147E-10</v>
      </c>
      <c r="BX61" s="33">
        <f>+'MATRIZ (I)'!BX61-'MATRIZ (A)'!BX61</f>
        <v>0</v>
      </c>
      <c r="BY61" s="33">
        <f>+'MATRIZ (I)'!BY61-'MATRIZ (A)'!BY61</f>
        <v>-2.6830526767078994E-8</v>
      </c>
      <c r="BZ61" s="33">
        <f>+'MATRIZ (I)'!BZ61-'MATRIZ (A)'!BZ61</f>
        <v>0</v>
      </c>
      <c r="CA61" s="33">
        <f>+'MATRIZ (I)'!CA61-'MATRIZ (A)'!CA61</f>
        <v>0</v>
      </c>
      <c r="CB61" s="33">
        <f>+'MATRIZ (I)'!CB61-'MATRIZ (A)'!CB61</f>
        <v>0</v>
      </c>
      <c r="CC61" s="33">
        <f>+'MATRIZ (I)'!CC61-'MATRIZ (A)'!CC61</f>
        <v>0</v>
      </c>
      <c r="CD61" s="33">
        <f>+'MATRIZ (I)'!CD61-'MATRIZ (A)'!CD61</f>
        <v>0</v>
      </c>
      <c r="CE61" s="33">
        <f>+'MATRIZ (I)'!CE61-'MATRIZ (A)'!CE61</f>
        <v>0</v>
      </c>
      <c r="CF61" s="33">
        <f>+'MATRIZ (I)'!CF61-'MATRIZ (A)'!CF61</f>
        <v>-2.1141281549824644E-9</v>
      </c>
      <c r="CG61" s="33">
        <f>+'MATRIZ (I)'!CG61-'MATRIZ (A)'!CG61</f>
        <v>-5.659649275787984E-9</v>
      </c>
      <c r="CH61" s="33">
        <f>+'MATRIZ (I)'!CH61-'MATRIZ (A)'!CH61</f>
        <v>0</v>
      </c>
      <c r="CI61" s="33">
        <f>+'MATRIZ (I)'!CI61-'MATRIZ (A)'!CI61</f>
        <v>0</v>
      </c>
      <c r="CJ61" s="33">
        <f>+'MATRIZ (I)'!CJ61-'MATRIZ (A)'!CJ61</f>
        <v>0</v>
      </c>
      <c r="CK61" s="33">
        <f>+'MATRIZ (I)'!CK61-'MATRIZ (A)'!CK61</f>
        <v>0</v>
      </c>
      <c r="CL61" s="33">
        <f>+'MATRIZ (I)'!CL61-'MATRIZ (A)'!CL61</f>
        <v>0</v>
      </c>
      <c r="CM61" s="33">
        <f>+'MATRIZ (I)'!CM61-'MATRIZ (A)'!CM61</f>
        <v>0</v>
      </c>
      <c r="CN61" s="33">
        <f>+'MATRIZ (I)'!CN61-'MATRIZ (A)'!CN61</f>
        <v>0</v>
      </c>
      <c r="CO61" s="33">
        <f>+'MATRIZ (I)'!CO61-'MATRIZ (A)'!CO61</f>
        <v>0</v>
      </c>
      <c r="CP61" s="33">
        <f>+'MATRIZ (I)'!CP61-'MATRIZ (A)'!CP61</f>
        <v>0</v>
      </c>
      <c r="CQ61" s="33">
        <f>+'MATRIZ (I)'!CQ61-'MATRIZ (A)'!CQ61</f>
        <v>-1.8883007108400384E-6</v>
      </c>
      <c r="CR61" s="33">
        <f>+'MATRIZ (I)'!CR61-'MATRIZ (A)'!CR61</f>
        <v>-5.1115180162115249E-7</v>
      </c>
      <c r="CS61" s="33">
        <f>+'MATRIZ (I)'!CS61-'MATRIZ (A)'!CS61</f>
        <v>0</v>
      </c>
      <c r="CT61" s="33">
        <f>+'MATRIZ (I)'!CT61-'MATRIZ (A)'!CT61</f>
        <v>0</v>
      </c>
      <c r="CU61" s="33">
        <f>+'MATRIZ (I)'!CU61-'MATRIZ (A)'!CU61</f>
        <v>0</v>
      </c>
      <c r="CV61" s="33">
        <f>+'MATRIZ (I)'!CV61-'MATRIZ (A)'!CV61</f>
        <v>0</v>
      </c>
      <c r="CW61" s="33">
        <f>+'MATRIZ (I)'!CW61-'MATRIZ (A)'!CW61</f>
        <v>-7.0576980134015951E-12</v>
      </c>
      <c r="CX61" s="33">
        <f>+'MATRIZ (I)'!CX61-'MATRIZ (A)'!CX61</f>
        <v>0</v>
      </c>
      <c r="CY61" s="33">
        <f>+'MATRIZ (I)'!CY61-'MATRIZ (A)'!CY61</f>
        <v>0</v>
      </c>
      <c r="CZ61" s="33">
        <f>+'MATRIZ (I)'!CZ61-'MATRIZ (A)'!CZ61</f>
        <v>0</v>
      </c>
      <c r="DA61" s="33">
        <f>+'MATRIZ (I)'!DA61-'MATRIZ (A)'!DA61</f>
        <v>0</v>
      </c>
      <c r="DB61" s="33">
        <f>+'MATRIZ (I)'!DB61-'MATRIZ (A)'!DB61</f>
        <v>0</v>
      </c>
      <c r="DC61" s="33">
        <f>+'MATRIZ (I)'!DC61-'MATRIZ (A)'!DC61</f>
        <v>0</v>
      </c>
      <c r="DD61" s="33">
        <f>+'MATRIZ (I)'!DD61-'MATRIZ (A)'!DD61</f>
        <v>0</v>
      </c>
      <c r="DE61" s="33">
        <f>+'MATRIZ (I)'!DE61-'MATRIZ (A)'!DE61</f>
        <v>0</v>
      </c>
      <c r="DF61" s="33">
        <f>+'MATRIZ (I)'!DF61-'MATRIZ (A)'!DF61</f>
        <v>0</v>
      </c>
      <c r="DG61" s="33">
        <f>+'MATRIZ (I)'!DG61-'MATRIZ (A)'!DG61</f>
        <v>0</v>
      </c>
      <c r="DH61" s="33">
        <f>+'MATRIZ (I)'!DH61-'MATRIZ (A)'!DH61</f>
        <v>0</v>
      </c>
      <c r="DI61" s="33">
        <f>+'MATRIZ (I)'!DI61-'MATRIZ (A)'!DI61</f>
        <v>0</v>
      </c>
      <c r="DJ61" s="33">
        <f>+'MATRIZ (I)'!DJ61-'MATRIZ (A)'!DJ61</f>
        <v>0</v>
      </c>
      <c r="DK61" s="33">
        <f>+'MATRIZ (I)'!DK61-'MATRIZ (A)'!DK61</f>
        <v>0</v>
      </c>
      <c r="DL61" s="33">
        <f>+'MATRIZ (I)'!DL61-'MATRIZ (A)'!DL61</f>
        <v>0</v>
      </c>
      <c r="DM61" s="33">
        <f>+'MATRIZ (I)'!DM61-'MATRIZ (A)'!DM61</f>
        <v>0</v>
      </c>
      <c r="DN61" s="33">
        <f>+'MATRIZ (I)'!DN61-'MATRIZ (A)'!DN61</f>
        <v>0</v>
      </c>
      <c r="DO61" s="33">
        <f>+'MATRIZ (I)'!DO61-'MATRIZ (A)'!DO61</f>
        <v>0</v>
      </c>
      <c r="DP61" s="33">
        <f>+'MATRIZ (I)'!DP61-'MATRIZ (A)'!DP61</f>
        <v>0</v>
      </c>
      <c r="DQ61" s="33">
        <f>+'MATRIZ (I)'!DQ61-'MATRIZ (A)'!DQ61</f>
        <v>0</v>
      </c>
      <c r="DR61" s="33">
        <f>+'MATRIZ (I)'!DR61-'MATRIZ (A)'!DR61</f>
        <v>0</v>
      </c>
      <c r="DS61" s="33">
        <f>+'MATRIZ (I)'!DS61-'MATRIZ (A)'!DS61</f>
        <v>0</v>
      </c>
      <c r="DT61" s="33">
        <f>+'MATRIZ (I)'!DT61-'MATRIZ (A)'!DT61</f>
        <v>0</v>
      </c>
      <c r="DU61" s="33">
        <f>+'MATRIZ (I)'!DU61-'MATRIZ (A)'!DU61</f>
        <v>0</v>
      </c>
      <c r="DV61" s="33">
        <f>+'MATRIZ (I)'!DV61-'MATRIZ (A)'!DV61</f>
        <v>-7.8686507907982131E-7</v>
      </c>
      <c r="DW61" s="33">
        <f>+'MATRIZ (I)'!DW61-'MATRIZ (A)'!DW61</f>
        <v>-2.0642709763150346E-7</v>
      </c>
      <c r="DX61" s="33">
        <f>+'MATRIZ (I)'!DX61-'MATRIZ (A)'!DX61</f>
        <v>0</v>
      </c>
      <c r="DY61" s="33">
        <f>+'MATRIZ (I)'!DY61-'MATRIZ (A)'!DY61</f>
        <v>0</v>
      </c>
      <c r="DZ61" s="33">
        <f>+'MATRIZ (I)'!DZ61-'MATRIZ (A)'!DZ61</f>
        <v>-5.7836049566339862E-8</v>
      </c>
      <c r="EA61" s="33">
        <f>+'MATRIZ (I)'!EA61-'MATRIZ (A)'!EA61</f>
        <v>-4.6762527051630865E-8</v>
      </c>
      <c r="EB61" s="33">
        <f>+'MATRIZ (I)'!EB61-'MATRIZ (A)'!EB61</f>
        <v>-9.4101881709584911E-9</v>
      </c>
      <c r="EC61" s="33">
        <f>+'MATRIZ (I)'!EC61-'MATRIZ (A)'!EC61</f>
        <v>-6.588119834804281E-4</v>
      </c>
      <c r="ED61" s="33">
        <f>+'MATRIZ (I)'!ED61-'MATRIZ (A)'!ED61</f>
        <v>0</v>
      </c>
      <c r="EE61" s="33">
        <f>+'MATRIZ (I)'!EE61-'MATRIZ (A)'!EE61</f>
        <v>0</v>
      </c>
      <c r="EF61" s="33">
        <f>+'MATRIZ (I)'!EF61-'MATRIZ (A)'!EF61</f>
        <v>0</v>
      </c>
      <c r="EG61" s="33">
        <f>+'MATRIZ (I)'!EG61-'MATRIZ (A)'!EG61</f>
        <v>0</v>
      </c>
      <c r="EH61" s="33">
        <f>+'MATRIZ (I)'!EH61-'MATRIZ (A)'!EH61</f>
        <v>0</v>
      </c>
    </row>
    <row r="62" spans="1:138" s="7" customFormat="1" ht="21.95" customHeight="1" thickBot="1" x14ac:dyDescent="0.25">
      <c r="A62" s="137" t="s">
        <v>179</v>
      </c>
      <c r="B62" s="138" t="s">
        <v>180</v>
      </c>
      <c r="C62" s="33">
        <f>+'MATRIZ (I)'!C62-'MATRIZ (A)'!C62</f>
        <v>0</v>
      </c>
      <c r="D62" s="33">
        <f>+'MATRIZ (I)'!D62-'MATRIZ (A)'!D62</f>
        <v>0</v>
      </c>
      <c r="E62" s="33">
        <f>+'MATRIZ (I)'!E62-'MATRIZ (A)'!E62</f>
        <v>0</v>
      </c>
      <c r="F62" s="33">
        <f>+'MATRIZ (I)'!F62-'MATRIZ (A)'!F62</f>
        <v>0</v>
      </c>
      <c r="G62" s="33">
        <f>+'MATRIZ (I)'!G62-'MATRIZ (A)'!G62</f>
        <v>0</v>
      </c>
      <c r="H62" s="33">
        <f>+'MATRIZ (I)'!H62-'MATRIZ (A)'!H62</f>
        <v>0</v>
      </c>
      <c r="I62" s="33">
        <f>+'MATRIZ (I)'!I62-'MATRIZ (A)'!I62</f>
        <v>0</v>
      </c>
      <c r="J62" s="33">
        <f>+'MATRIZ (I)'!J62-'MATRIZ (A)'!J62</f>
        <v>0</v>
      </c>
      <c r="K62" s="33">
        <f>+'MATRIZ (I)'!K62-'MATRIZ (A)'!K62</f>
        <v>0</v>
      </c>
      <c r="L62" s="33">
        <f>+'MATRIZ (I)'!L62-'MATRIZ (A)'!L62</f>
        <v>0</v>
      </c>
      <c r="M62" s="33">
        <f>+'MATRIZ (I)'!M62-'MATRIZ (A)'!M62</f>
        <v>0</v>
      </c>
      <c r="N62" s="33">
        <f>+'MATRIZ (I)'!N62-'MATRIZ (A)'!N62</f>
        <v>-5.0745381347376004E-6</v>
      </c>
      <c r="O62" s="33">
        <f>+'MATRIZ (I)'!O62-'MATRIZ (A)'!O62</f>
        <v>-5.2404980202957027E-6</v>
      </c>
      <c r="P62" s="33">
        <f>+'MATRIZ (I)'!P62-'MATRIZ (A)'!P62</f>
        <v>0</v>
      </c>
      <c r="Q62" s="33">
        <f>+'MATRIZ (I)'!Q62-'MATRIZ (A)'!Q62</f>
        <v>0</v>
      </c>
      <c r="R62" s="33">
        <f>+'MATRIZ (I)'!R62-'MATRIZ (A)'!R62</f>
        <v>0</v>
      </c>
      <c r="S62" s="33">
        <f>+'MATRIZ (I)'!S62-'MATRIZ (A)'!S62</f>
        <v>0</v>
      </c>
      <c r="T62" s="33">
        <f>+'MATRIZ (I)'!T62-'MATRIZ (A)'!T62</f>
        <v>-3.4849525031077179E-5</v>
      </c>
      <c r="U62" s="33">
        <f>+'MATRIZ (I)'!U62-'MATRIZ (A)'!U62</f>
        <v>0</v>
      </c>
      <c r="V62" s="33">
        <f>+'MATRIZ (I)'!V62-'MATRIZ (A)'!V62</f>
        <v>0</v>
      </c>
      <c r="W62" s="33">
        <f>+'MATRIZ (I)'!W62-'MATRIZ (A)'!W62</f>
        <v>-1.13386128782994E-6</v>
      </c>
      <c r="X62" s="33">
        <f>+'MATRIZ (I)'!X62-'MATRIZ (A)'!X62</f>
        <v>-7.94852286839675E-6</v>
      </c>
      <c r="Y62" s="33">
        <f>+'MATRIZ (I)'!Y62-'MATRIZ (A)'!Y62</f>
        <v>0</v>
      </c>
      <c r="Z62" s="33">
        <f>+'MATRIZ (I)'!Z62-'MATRIZ (A)'!Z62</f>
        <v>0</v>
      </c>
      <c r="AA62" s="33">
        <f>+'MATRIZ (I)'!AA62-'MATRIZ (A)'!AA62</f>
        <v>-2.0175793167949271E-5</v>
      </c>
      <c r="AB62" s="33">
        <f>+'MATRIZ (I)'!AB62-'MATRIZ (A)'!AB62</f>
        <v>-6.3653516709672779E-5</v>
      </c>
      <c r="AC62" s="33">
        <f>+'MATRIZ (I)'!AC62-'MATRIZ (A)'!AC62</f>
        <v>0</v>
      </c>
      <c r="AD62" s="33">
        <f>+'MATRIZ (I)'!AD62-'MATRIZ (A)'!AD62</f>
        <v>0</v>
      </c>
      <c r="AE62" s="33">
        <f>+'MATRIZ (I)'!AE62-'MATRIZ (A)'!AE62</f>
        <v>0</v>
      </c>
      <c r="AF62" s="33">
        <f>+'MATRIZ (I)'!AF62-'MATRIZ (A)'!AF62</f>
        <v>0</v>
      </c>
      <c r="AG62" s="33">
        <f>+'MATRIZ (I)'!AG62-'MATRIZ (A)'!AG62</f>
        <v>0</v>
      </c>
      <c r="AH62" s="33">
        <f>+'MATRIZ (I)'!AH62-'MATRIZ (A)'!AH62</f>
        <v>-5.8826079397923713E-4</v>
      </c>
      <c r="AI62" s="33">
        <f>+'MATRIZ (I)'!AI62-'MATRIZ (A)'!AI62</f>
        <v>-1.3818735078254007E-5</v>
      </c>
      <c r="AJ62" s="33">
        <f>+'MATRIZ (I)'!AJ62-'MATRIZ (A)'!AJ62</f>
        <v>-4.5764354012785734E-7</v>
      </c>
      <c r="AK62" s="33">
        <f>+'MATRIZ (I)'!AK62-'MATRIZ (A)'!AK62</f>
        <v>-4.1380013970935632E-6</v>
      </c>
      <c r="AL62" s="33">
        <f>+'MATRIZ (I)'!AL62-'MATRIZ (A)'!AL62</f>
        <v>-6.4705277576322109E-6</v>
      </c>
      <c r="AM62" s="33">
        <f>+'MATRIZ (I)'!AM62-'MATRIZ (A)'!AM62</f>
        <v>-3.9593192373535047E-6</v>
      </c>
      <c r="AN62" s="33">
        <f>+'MATRIZ (I)'!AN62-'MATRIZ (A)'!AN62</f>
        <v>0</v>
      </c>
      <c r="AO62" s="33">
        <f>+'MATRIZ (I)'!AO62-'MATRIZ (A)'!AO62</f>
        <v>-1.5106999825283357E-6</v>
      </c>
      <c r="AP62" s="33">
        <f>+'MATRIZ (I)'!AP62-'MATRIZ (A)'!AP62</f>
        <v>-5.9075861814467808E-6</v>
      </c>
      <c r="AQ62" s="33">
        <f>+'MATRIZ (I)'!AQ62-'MATRIZ (A)'!AQ62</f>
        <v>-2.2195974989605541E-5</v>
      </c>
      <c r="AR62" s="33">
        <f>+'MATRIZ (I)'!AR62-'MATRIZ (A)'!AR62</f>
        <v>-2.5195962882527943E-8</v>
      </c>
      <c r="AS62" s="33">
        <f>+'MATRIZ (I)'!AS62-'MATRIZ (A)'!AS62</f>
        <v>0</v>
      </c>
      <c r="AT62" s="33">
        <f>+'MATRIZ (I)'!AT62-'MATRIZ (A)'!AT62</f>
        <v>0</v>
      </c>
      <c r="AU62" s="33">
        <f>+'MATRIZ (I)'!AU62-'MATRIZ (A)'!AU62</f>
        <v>-2.6783990337709756E-6</v>
      </c>
      <c r="AV62" s="33">
        <f>+'MATRIZ (I)'!AV62-'MATRIZ (A)'!AV62</f>
        <v>-7.0566249318043978E-6</v>
      </c>
      <c r="AW62" s="33">
        <f>+'MATRIZ (I)'!AW62-'MATRIZ (A)'!AW62</f>
        <v>-1.6197094636646729E-6</v>
      </c>
      <c r="AX62" s="33">
        <f>+'MATRIZ (I)'!AX62-'MATRIZ (A)'!AX62</f>
        <v>-4.7029271673799073E-6</v>
      </c>
      <c r="AY62" s="33">
        <f>+'MATRIZ (I)'!AY62-'MATRIZ (A)'!AY62</f>
        <v>-3.6263958458379123E-6</v>
      </c>
      <c r="AZ62" s="33">
        <f>+'MATRIZ (I)'!AZ62-'MATRIZ (A)'!AZ62</f>
        <v>-2.5695944215513163E-6</v>
      </c>
      <c r="BA62" s="33">
        <f>+'MATRIZ (I)'!BA62-'MATRIZ (A)'!BA62</f>
        <v>0.99392915917225344</v>
      </c>
      <c r="BB62" s="33">
        <f>+'MATRIZ (I)'!BB62-'MATRIZ (A)'!BB62</f>
        <v>0</v>
      </c>
      <c r="BC62" s="33">
        <f>+'MATRIZ (I)'!BC62-'MATRIZ (A)'!BC62</f>
        <v>-5.52527953158463E-7</v>
      </c>
      <c r="BD62" s="33">
        <f>+'MATRIZ (I)'!BD62-'MATRIZ (A)'!BD62</f>
        <v>-8.5576240995676233E-6</v>
      </c>
      <c r="BE62" s="33">
        <f>+'MATRIZ (I)'!BE62-'MATRIZ (A)'!BE62</f>
        <v>0</v>
      </c>
      <c r="BF62" s="33">
        <f>+'MATRIZ (I)'!BF62-'MATRIZ (A)'!BF62</f>
        <v>-8.5717078567321305E-6</v>
      </c>
      <c r="BG62" s="33">
        <f>+'MATRIZ (I)'!BG62-'MATRIZ (A)'!BG62</f>
        <v>0</v>
      </c>
      <c r="BH62" s="33">
        <f>+'MATRIZ (I)'!BH62-'MATRIZ (A)'!BH62</f>
        <v>-2.526881038640992E-7</v>
      </c>
      <c r="BI62" s="33">
        <f>+'MATRIZ (I)'!BI62-'MATRIZ (A)'!BI62</f>
        <v>-2.5678473781862891E-6</v>
      </c>
      <c r="BJ62" s="33">
        <f>+'MATRIZ (I)'!BJ62-'MATRIZ (A)'!BJ62</f>
        <v>0</v>
      </c>
      <c r="BK62" s="33">
        <f>+'MATRIZ (I)'!BK62-'MATRIZ (A)'!BK62</f>
        <v>0</v>
      </c>
      <c r="BL62" s="33">
        <f>+'MATRIZ (I)'!BL62-'MATRIZ (A)'!BL62</f>
        <v>0</v>
      </c>
      <c r="BM62" s="33">
        <f>+'MATRIZ (I)'!BM62-'MATRIZ (A)'!BM62</f>
        <v>-9.9491374102621467E-6</v>
      </c>
      <c r="BN62" s="33">
        <f>+'MATRIZ (I)'!BN62-'MATRIZ (A)'!BN62</f>
        <v>-2.1565057871707681E-6</v>
      </c>
      <c r="BO62" s="33">
        <f>+'MATRIZ (I)'!BO62-'MATRIZ (A)'!BO62</f>
        <v>-5.9216566488833448E-8</v>
      </c>
      <c r="BP62" s="33">
        <f>+'MATRIZ (I)'!BP62-'MATRIZ (A)'!BP62</f>
        <v>0</v>
      </c>
      <c r="BQ62" s="33">
        <f>+'MATRIZ (I)'!BQ62-'MATRIZ (A)'!BQ62</f>
        <v>-4.6382336498975173E-6</v>
      </c>
      <c r="BR62" s="33">
        <f>+'MATRIZ (I)'!BR62-'MATRIZ (A)'!BR62</f>
        <v>-6.6245753088307304E-7</v>
      </c>
      <c r="BS62" s="33">
        <f>+'MATRIZ (I)'!BS62-'MATRIZ (A)'!BS62</f>
        <v>-6.8481578961208558E-7</v>
      </c>
      <c r="BT62" s="33">
        <f>+'MATRIZ (I)'!BT62-'MATRIZ (A)'!BT62</f>
        <v>-2.643191456988553E-6</v>
      </c>
      <c r="BU62" s="33">
        <f>+'MATRIZ (I)'!BU62-'MATRIZ (A)'!BU62</f>
        <v>-1.2836552314762973E-7</v>
      </c>
      <c r="BV62" s="33">
        <f>+'MATRIZ (I)'!BV62-'MATRIZ (A)'!BV62</f>
        <v>-1.5491641003566927E-6</v>
      </c>
      <c r="BW62" s="33">
        <f>+'MATRIZ (I)'!BW62-'MATRIZ (A)'!BW62</f>
        <v>-1.0255931219453971E-6</v>
      </c>
      <c r="BX62" s="33">
        <f>+'MATRIZ (I)'!BX62-'MATRIZ (A)'!BX62</f>
        <v>-2.1983981008352497E-6</v>
      </c>
      <c r="BY62" s="33">
        <f>+'MATRIZ (I)'!BY62-'MATRIZ (A)'!BY62</f>
        <v>-1.4591778419498652E-6</v>
      </c>
      <c r="BZ62" s="33">
        <f>+'MATRIZ (I)'!BZ62-'MATRIZ (A)'!BZ62</f>
        <v>-1.1323373719253735E-4</v>
      </c>
      <c r="CA62" s="33">
        <f>+'MATRIZ (I)'!CA62-'MATRIZ (A)'!CA62</f>
        <v>0</v>
      </c>
      <c r="CB62" s="33">
        <f>+'MATRIZ (I)'!CB62-'MATRIZ (A)'!CB62</f>
        <v>0</v>
      </c>
      <c r="CC62" s="33">
        <f>+'MATRIZ (I)'!CC62-'MATRIZ (A)'!CC62</f>
        <v>0</v>
      </c>
      <c r="CD62" s="33">
        <f>+'MATRIZ (I)'!CD62-'MATRIZ (A)'!CD62</f>
        <v>0</v>
      </c>
      <c r="CE62" s="33">
        <f>+'MATRIZ (I)'!CE62-'MATRIZ (A)'!CE62</f>
        <v>-4.4073348844701735E-7</v>
      </c>
      <c r="CF62" s="33">
        <f>+'MATRIZ (I)'!CF62-'MATRIZ (A)'!CF62</f>
        <v>-1.4106534918183143E-5</v>
      </c>
      <c r="CG62" s="33">
        <f>+'MATRIZ (I)'!CG62-'MATRIZ (A)'!CG62</f>
        <v>-1.8203956690625793E-5</v>
      </c>
      <c r="CH62" s="33">
        <f>+'MATRIZ (I)'!CH62-'MATRIZ (A)'!CH62</f>
        <v>0</v>
      </c>
      <c r="CI62" s="33">
        <f>+'MATRIZ (I)'!CI62-'MATRIZ (A)'!CI62</f>
        <v>0</v>
      </c>
      <c r="CJ62" s="33">
        <f>+'MATRIZ (I)'!CJ62-'MATRIZ (A)'!CJ62</f>
        <v>0</v>
      </c>
      <c r="CK62" s="33">
        <f>+'MATRIZ (I)'!CK62-'MATRIZ (A)'!CK62</f>
        <v>0</v>
      </c>
      <c r="CL62" s="33">
        <f>+'MATRIZ (I)'!CL62-'MATRIZ (A)'!CL62</f>
        <v>0</v>
      </c>
      <c r="CM62" s="33">
        <f>+'MATRIZ (I)'!CM62-'MATRIZ (A)'!CM62</f>
        <v>0</v>
      </c>
      <c r="CN62" s="33">
        <f>+'MATRIZ (I)'!CN62-'MATRIZ (A)'!CN62</f>
        <v>-9.0332043099161275E-8</v>
      </c>
      <c r="CO62" s="33">
        <f>+'MATRIZ (I)'!CO62-'MATRIZ (A)'!CO62</f>
        <v>0</v>
      </c>
      <c r="CP62" s="33">
        <f>+'MATRIZ (I)'!CP62-'MATRIZ (A)'!CP62</f>
        <v>0</v>
      </c>
      <c r="CQ62" s="33">
        <f>+'MATRIZ (I)'!CQ62-'MATRIZ (A)'!CQ62</f>
        <v>-3.0820817347146651E-6</v>
      </c>
      <c r="CR62" s="33">
        <f>+'MATRIZ (I)'!CR62-'MATRIZ (A)'!CR62</f>
        <v>-1.0959237902856307E-7</v>
      </c>
      <c r="CS62" s="33">
        <f>+'MATRIZ (I)'!CS62-'MATRIZ (A)'!CS62</f>
        <v>0</v>
      </c>
      <c r="CT62" s="33">
        <f>+'MATRIZ (I)'!CT62-'MATRIZ (A)'!CT62</f>
        <v>-1.6122511476338942E-6</v>
      </c>
      <c r="CU62" s="33">
        <f>+'MATRIZ (I)'!CU62-'MATRIZ (A)'!CU62</f>
        <v>0</v>
      </c>
      <c r="CV62" s="33">
        <f>+'MATRIZ (I)'!CV62-'MATRIZ (A)'!CV62</f>
        <v>0</v>
      </c>
      <c r="CW62" s="33">
        <f>+'MATRIZ (I)'!CW62-'MATRIZ (A)'!CW62</f>
        <v>-7.9790606737909173E-10</v>
      </c>
      <c r="CX62" s="33">
        <f>+'MATRIZ (I)'!CX62-'MATRIZ (A)'!CX62</f>
        <v>0</v>
      </c>
      <c r="CY62" s="33">
        <f>+'MATRIZ (I)'!CY62-'MATRIZ (A)'!CY62</f>
        <v>0</v>
      </c>
      <c r="CZ62" s="33">
        <f>+'MATRIZ (I)'!CZ62-'MATRIZ (A)'!CZ62</f>
        <v>0</v>
      </c>
      <c r="DA62" s="33">
        <f>+'MATRIZ (I)'!DA62-'MATRIZ (A)'!DA62</f>
        <v>0</v>
      </c>
      <c r="DB62" s="33">
        <f>+'MATRIZ (I)'!DB62-'MATRIZ (A)'!DB62</f>
        <v>0</v>
      </c>
      <c r="DC62" s="33">
        <f>+'MATRIZ (I)'!DC62-'MATRIZ (A)'!DC62</f>
        <v>0</v>
      </c>
      <c r="DD62" s="33">
        <f>+'MATRIZ (I)'!DD62-'MATRIZ (A)'!DD62</f>
        <v>0</v>
      </c>
      <c r="DE62" s="33">
        <f>+'MATRIZ (I)'!DE62-'MATRIZ (A)'!DE62</f>
        <v>0</v>
      </c>
      <c r="DF62" s="33">
        <f>+'MATRIZ (I)'!DF62-'MATRIZ (A)'!DF62</f>
        <v>0</v>
      </c>
      <c r="DG62" s="33">
        <f>+'MATRIZ (I)'!DG62-'MATRIZ (A)'!DG62</f>
        <v>0</v>
      </c>
      <c r="DH62" s="33">
        <f>+'MATRIZ (I)'!DH62-'MATRIZ (A)'!DH62</f>
        <v>0</v>
      </c>
      <c r="DI62" s="33">
        <f>+'MATRIZ (I)'!DI62-'MATRIZ (A)'!DI62</f>
        <v>0</v>
      </c>
      <c r="DJ62" s="33">
        <f>+'MATRIZ (I)'!DJ62-'MATRIZ (A)'!DJ62</f>
        <v>0</v>
      </c>
      <c r="DK62" s="33">
        <f>+'MATRIZ (I)'!DK62-'MATRIZ (A)'!DK62</f>
        <v>-3.0393335524883328E-7</v>
      </c>
      <c r="DL62" s="33">
        <f>+'MATRIZ (I)'!DL62-'MATRIZ (A)'!DL62</f>
        <v>0</v>
      </c>
      <c r="DM62" s="33">
        <f>+'MATRIZ (I)'!DM62-'MATRIZ (A)'!DM62</f>
        <v>0</v>
      </c>
      <c r="DN62" s="33">
        <f>+'MATRIZ (I)'!DN62-'MATRIZ (A)'!DN62</f>
        <v>0</v>
      </c>
      <c r="DO62" s="33">
        <f>+'MATRIZ (I)'!DO62-'MATRIZ (A)'!DO62</f>
        <v>0</v>
      </c>
      <c r="DP62" s="33">
        <f>+'MATRIZ (I)'!DP62-'MATRIZ (A)'!DP62</f>
        <v>-3.0581418717727624E-4</v>
      </c>
      <c r="DQ62" s="33">
        <f>+'MATRIZ (I)'!DQ62-'MATRIZ (A)'!DQ62</f>
        <v>0</v>
      </c>
      <c r="DR62" s="33">
        <f>+'MATRIZ (I)'!DR62-'MATRIZ (A)'!DR62</f>
        <v>-1.2247596806469779E-7</v>
      </c>
      <c r="DS62" s="33">
        <f>+'MATRIZ (I)'!DS62-'MATRIZ (A)'!DS62</f>
        <v>0</v>
      </c>
      <c r="DT62" s="33">
        <f>+'MATRIZ (I)'!DT62-'MATRIZ (A)'!DT62</f>
        <v>-3.3381966546068047E-5</v>
      </c>
      <c r="DU62" s="33">
        <f>+'MATRIZ (I)'!DU62-'MATRIZ (A)'!DU62</f>
        <v>0</v>
      </c>
      <c r="DV62" s="33">
        <f>+'MATRIZ (I)'!DV62-'MATRIZ (A)'!DV62</f>
        <v>0</v>
      </c>
      <c r="DW62" s="33">
        <f>+'MATRIZ (I)'!DW62-'MATRIZ (A)'!DW62</f>
        <v>0</v>
      </c>
      <c r="DX62" s="33">
        <f>+'MATRIZ (I)'!DX62-'MATRIZ (A)'!DX62</f>
        <v>0</v>
      </c>
      <c r="DY62" s="33">
        <f>+'MATRIZ (I)'!DY62-'MATRIZ (A)'!DY62</f>
        <v>0</v>
      </c>
      <c r="DZ62" s="33">
        <f>+'MATRIZ (I)'!DZ62-'MATRIZ (A)'!DZ62</f>
        <v>0</v>
      </c>
      <c r="EA62" s="33">
        <f>+'MATRIZ (I)'!EA62-'MATRIZ (A)'!EA62</f>
        <v>0</v>
      </c>
      <c r="EB62" s="33">
        <f>+'MATRIZ (I)'!EB62-'MATRIZ (A)'!EB62</f>
        <v>0</v>
      </c>
      <c r="EC62" s="33">
        <f>+'MATRIZ (I)'!EC62-'MATRIZ (A)'!EC62</f>
        <v>-1.4443062917683498E-4</v>
      </c>
      <c r="ED62" s="33">
        <f>+'MATRIZ (I)'!ED62-'MATRIZ (A)'!ED62</f>
        <v>0</v>
      </c>
      <c r="EE62" s="33">
        <f>+'MATRIZ (I)'!EE62-'MATRIZ (A)'!EE62</f>
        <v>0</v>
      </c>
      <c r="EF62" s="33">
        <f>+'MATRIZ (I)'!EF62-'MATRIZ (A)'!EF62</f>
        <v>0</v>
      </c>
      <c r="EG62" s="33">
        <f>+'MATRIZ (I)'!EG62-'MATRIZ (A)'!EG62</f>
        <v>-8.4480280691771412E-6</v>
      </c>
      <c r="EH62" s="33">
        <f>+'MATRIZ (I)'!EH62-'MATRIZ (A)'!EH62</f>
        <v>0</v>
      </c>
    </row>
    <row r="63" spans="1:138" s="7" customFormat="1" ht="21.95" customHeight="1" thickBot="1" x14ac:dyDescent="0.25">
      <c r="A63" s="137" t="s">
        <v>181</v>
      </c>
      <c r="B63" s="138" t="s">
        <v>182</v>
      </c>
      <c r="C63" s="33">
        <f>+'MATRIZ (I)'!C63-'MATRIZ (A)'!C63</f>
        <v>-2.8418878646392238E-5</v>
      </c>
      <c r="D63" s="33">
        <f>+'MATRIZ (I)'!D63-'MATRIZ (A)'!D63</f>
        <v>-1.8406576836268655E-5</v>
      </c>
      <c r="E63" s="33">
        <f>+'MATRIZ (I)'!E63-'MATRIZ (A)'!E63</f>
        <v>-2.5924881865036088E-5</v>
      </c>
      <c r="F63" s="33">
        <f>+'MATRIZ (I)'!F63-'MATRIZ (A)'!F63</f>
        <v>-3.4398466409909919E-5</v>
      </c>
      <c r="G63" s="33">
        <f>+'MATRIZ (I)'!G63-'MATRIZ (A)'!G63</f>
        <v>-7.8434399938934907E-3</v>
      </c>
      <c r="H63" s="33">
        <f>+'MATRIZ (I)'!H63-'MATRIZ (A)'!H63</f>
        <v>-3.0194661886883822E-5</v>
      </c>
      <c r="I63" s="33">
        <f>+'MATRIZ (I)'!I63-'MATRIZ (A)'!I63</f>
        <v>-5.8336883235370117E-4</v>
      </c>
      <c r="J63" s="33">
        <f>+'MATRIZ (I)'!J63-'MATRIZ (A)'!J63</f>
        <v>-3.7723616170209647E-5</v>
      </c>
      <c r="K63" s="33">
        <f>+'MATRIZ (I)'!K63-'MATRIZ (A)'!K63</f>
        <v>-1.8442709628948499E-3</v>
      </c>
      <c r="L63" s="33">
        <f>+'MATRIZ (I)'!L63-'MATRIZ (A)'!L63</f>
        <v>-1.0102255082772522E-2</v>
      </c>
      <c r="M63" s="33">
        <f>+'MATRIZ (I)'!M63-'MATRIZ (A)'!M63</f>
        <v>-2.6881208856543634E-5</v>
      </c>
      <c r="N63" s="33">
        <f>+'MATRIZ (I)'!N63-'MATRIZ (A)'!N63</f>
        <v>-2.5067428534316532E-3</v>
      </c>
      <c r="O63" s="33">
        <f>+'MATRIZ (I)'!O63-'MATRIZ (A)'!O63</f>
        <v>-2.818628474418463E-3</v>
      </c>
      <c r="P63" s="33">
        <f>+'MATRIZ (I)'!P63-'MATRIZ (A)'!P63</f>
        <v>-5.2082506843365265E-5</v>
      </c>
      <c r="Q63" s="33">
        <f>+'MATRIZ (I)'!Q63-'MATRIZ (A)'!Q63</f>
        <v>-1.8583498259078265E-5</v>
      </c>
      <c r="R63" s="33">
        <f>+'MATRIZ (I)'!R63-'MATRIZ (A)'!R63</f>
        <v>-6.2761569825371703E-3</v>
      </c>
      <c r="S63" s="33">
        <f>+'MATRIZ (I)'!S63-'MATRIZ (A)'!S63</f>
        <v>-2.2043203509807824E-5</v>
      </c>
      <c r="T63" s="33">
        <f>+'MATRIZ (I)'!T63-'MATRIZ (A)'!T63</f>
        <v>-2.177649899463172E-5</v>
      </c>
      <c r="U63" s="33">
        <f>+'MATRIZ (I)'!U63-'MATRIZ (A)'!U63</f>
        <v>-4.5915292146262593E-4</v>
      </c>
      <c r="V63" s="33">
        <f>+'MATRIZ (I)'!V63-'MATRIZ (A)'!V63</f>
        <v>-1.4408584627157951E-3</v>
      </c>
      <c r="W63" s="33">
        <f>+'MATRIZ (I)'!W63-'MATRIZ (A)'!W63</f>
        <v>-7.9269905720520987E-4</v>
      </c>
      <c r="X63" s="33">
        <f>+'MATRIZ (I)'!X63-'MATRIZ (A)'!X63</f>
        <v>-5.2555820276887143E-4</v>
      </c>
      <c r="Y63" s="33">
        <f>+'MATRIZ (I)'!Y63-'MATRIZ (A)'!Y63</f>
        <v>-5.0313536923515839E-5</v>
      </c>
      <c r="Z63" s="33">
        <f>+'MATRIZ (I)'!Z63-'MATRIZ (A)'!Z63</f>
        <v>-4.6112044493774118E-5</v>
      </c>
      <c r="AA63" s="33">
        <f>+'MATRIZ (I)'!AA63-'MATRIZ (A)'!AA63</f>
        <v>-2.5365545250207503E-3</v>
      </c>
      <c r="AB63" s="33">
        <f>+'MATRIZ (I)'!AB63-'MATRIZ (A)'!AB63</f>
        <v>-9.7840083539258747E-5</v>
      </c>
      <c r="AC63" s="33">
        <f>+'MATRIZ (I)'!AC63-'MATRIZ (A)'!AC63</f>
        <v>-7.3099541843163246E-6</v>
      </c>
      <c r="AD63" s="33">
        <f>+'MATRIZ (I)'!AD63-'MATRIZ (A)'!AD63</f>
        <v>-5.5830042477303785E-5</v>
      </c>
      <c r="AE63" s="33">
        <f>+'MATRIZ (I)'!AE63-'MATRIZ (A)'!AE63</f>
        <v>-1.3190380443818491E-3</v>
      </c>
      <c r="AF63" s="33">
        <f>+'MATRIZ (I)'!AF63-'MATRIZ (A)'!AF63</f>
        <v>-2.5229744580105236E-5</v>
      </c>
      <c r="AG63" s="33">
        <f>+'MATRIZ (I)'!AG63-'MATRIZ (A)'!AG63</f>
        <v>-2.4465572408455959E-6</v>
      </c>
      <c r="AH63" s="33">
        <f>+'MATRIZ (I)'!AH63-'MATRIZ (A)'!AH63</f>
        <v>-3.670523505282846E-5</v>
      </c>
      <c r="AI63" s="33">
        <f>+'MATRIZ (I)'!AI63-'MATRIZ (A)'!AI63</f>
        <v>-9.8822721820465443E-5</v>
      </c>
      <c r="AJ63" s="33">
        <f>+'MATRIZ (I)'!AJ63-'MATRIZ (A)'!AJ63</f>
        <v>-1.1468628919863572E-3</v>
      </c>
      <c r="AK63" s="33">
        <f>+'MATRIZ (I)'!AK63-'MATRIZ (A)'!AK63</f>
        <v>-2.0092115378678656E-3</v>
      </c>
      <c r="AL63" s="33">
        <f>+'MATRIZ (I)'!AL63-'MATRIZ (A)'!AL63</f>
        <v>-4.562316922858461E-5</v>
      </c>
      <c r="AM63" s="33">
        <f>+'MATRIZ (I)'!AM63-'MATRIZ (A)'!AM63</f>
        <v>-4.2494284426775816E-3</v>
      </c>
      <c r="AN63" s="33">
        <f>+'MATRIZ (I)'!AN63-'MATRIZ (A)'!AN63</f>
        <v>-1.1572740456349006E-4</v>
      </c>
      <c r="AO63" s="33">
        <f>+'MATRIZ (I)'!AO63-'MATRIZ (A)'!AO63</f>
        <v>-2.1442849809626542E-3</v>
      </c>
      <c r="AP63" s="33">
        <f>+'MATRIZ (I)'!AP63-'MATRIZ (A)'!AP63</f>
        <v>-2.692785311260415E-4</v>
      </c>
      <c r="AQ63" s="33">
        <f>+'MATRIZ (I)'!AQ63-'MATRIZ (A)'!AQ63</f>
        <v>-1.0793522329871832E-4</v>
      </c>
      <c r="AR63" s="33">
        <f>+'MATRIZ (I)'!AR63-'MATRIZ (A)'!AR63</f>
        <v>-2.6211127840855547E-4</v>
      </c>
      <c r="AS63" s="33">
        <f>+'MATRIZ (I)'!AS63-'MATRIZ (A)'!AS63</f>
        <v>-5.3715979866108122E-4</v>
      </c>
      <c r="AT63" s="33">
        <f>+'MATRIZ (I)'!AT63-'MATRIZ (A)'!AT63</f>
        <v>-1.4671219103598538E-5</v>
      </c>
      <c r="AU63" s="33">
        <f>+'MATRIZ (I)'!AU63-'MATRIZ (A)'!AU63</f>
        <v>-5.3951648225785309E-4</v>
      </c>
      <c r="AV63" s="33">
        <f>+'MATRIZ (I)'!AV63-'MATRIZ (A)'!AV63</f>
        <v>-1.8457808628858136E-4</v>
      </c>
      <c r="AW63" s="33">
        <f>+'MATRIZ (I)'!AW63-'MATRIZ (A)'!AW63</f>
        <v>-2.5592154685451896E-4</v>
      </c>
      <c r="AX63" s="33">
        <f>+'MATRIZ (I)'!AX63-'MATRIZ (A)'!AX63</f>
        <v>-1.4059422071977778E-4</v>
      </c>
      <c r="AY63" s="33">
        <f>+'MATRIZ (I)'!AY63-'MATRIZ (A)'!AY63</f>
        <v>-2.5907969305547364E-5</v>
      </c>
      <c r="AZ63" s="33">
        <f>+'MATRIZ (I)'!AZ63-'MATRIZ (A)'!AZ63</f>
        <v>-1.2236481949771427E-2</v>
      </c>
      <c r="BA63" s="33">
        <f>+'MATRIZ (I)'!BA63-'MATRIZ (A)'!BA63</f>
        <v>-5.1228257461422399E-5</v>
      </c>
      <c r="BB63" s="33">
        <f>+'MATRIZ (I)'!BB63-'MATRIZ (A)'!BB63</f>
        <v>0.92898543181959659</v>
      </c>
      <c r="BC63" s="33">
        <f>+'MATRIZ (I)'!BC63-'MATRIZ (A)'!BC63</f>
        <v>-6.2444433518377205E-4</v>
      </c>
      <c r="BD63" s="33">
        <f>+'MATRIZ (I)'!BD63-'MATRIZ (A)'!BD63</f>
        <v>-3.2308107869905836E-4</v>
      </c>
      <c r="BE63" s="33">
        <f>+'MATRIZ (I)'!BE63-'MATRIZ (A)'!BE63</f>
        <v>-1.9924082047899887E-4</v>
      </c>
      <c r="BF63" s="33">
        <f>+'MATRIZ (I)'!BF63-'MATRIZ (A)'!BF63</f>
        <v>-2.8712835262464948E-3</v>
      </c>
      <c r="BG63" s="33">
        <f>+'MATRIZ (I)'!BG63-'MATRIZ (A)'!BG63</f>
        <v>-1.7913931161587994E-3</v>
      </c>
      <c r="BH63" s="33">
        <f>+'MATRIZ (I)'!BH63-'MATRIZ (A)'!BH63</f>
        <v>-5.4341240024402505E-4</v>
      </c>
      <c r="BI63" s="33">
        <f>+'MATRIZ (I)'!BI63-'MATRIZ (A)'!BI63</f>
        <v>-3.4397942581234026E-4</v>
      </c>
      <c r="BJ63" s="33">
        <f>+'MATRIZ (I)'!BJ63-'MATRIZ (A)'!BJ63</f>
        <v>-6.2157847469027094E-4</v>
      </c>
      <c r="BK63" s="33">
        <f>+'MATRIZ (I)'!BK63-'MATRIZ (A)'!BK63</f>
        <v>-1.545215487473485E-2</v>
      </c>
      <c r="BL63" s="33">
        <f>+'MATRIZ (I)'!BL63-'MATRIZ (A)'!BL63</f>
        <v>-7.0447765853537587E-4</v>
      </c>
      <c r="BM63" s="33">
        <f>+'MATRIZ (I)'!BM63-'MATRIZ (A)'!BM63</f>
        <v>-2.3392137675955628E-3</v>
      </c>
      <c r="BN63" s="33">
        <f>+'MATRIZ (I)'!BN63-'MATRIZ (A)'!BN63</f>
        <v>-5.759019091764149E-4</v>
      </c>
      <c r="BO63" s="33">
        <f>+'MATRIZ (I)'!BO63-'MATRIZ (A)'!BO63</f>
        <v>-1.7531116668672991E-3</v>
      </c>
      <c r="BP63" s="33">
        <f>+'MATRIZ (I)'!BP63-'MATRIZ (A)'!BP63</f>
        <v>-7.4834031780485655E-5</v>
      </c>
      <c r="BQ63" s="33">
        <f>+'MATRIZ (I)'!BQ63-'MATRIZ (A)'!BQ63</f>
        <v>-3.2323595710741243E-5</v>
      </c>
      <c r="BR63" s="33">
        <f>+'MATRIZ (I)'!BR63-'MATRIZ (A)'!BR63</f>
        <v>-8.2984690428506E-4</v>
      </c>
      <c r="BS63" s="33">
        <f>+'MATRIZ (I)'!BS63-'MATRIZ (A)'!BS63</f>
        <v>-6.7487804312994166E-3</v>
      </c>
      <c r="BT63" s="33">
        <f>+'MATRIZ (I)'!BT63-'MATRIZ (A)'!BT63</f>
        <v>-4.1714189922935394E-2</v>
      </c>
      <c r="BU63" s="33">
        <f>+'MATRIZ (I)'!BU63-'MATRIZ (A)'!BU63</f>
        <v>-4.1684673487915301E-5</v>
      </c>
      <c r="BV63" s="33">
        <f>+'MATRIZ (I)'!BV63-'MATRIZ (A)'!BV63</f>
        <v>-7.5530145490824646E-3</v>
      </c>
      <c r="BW63" s="33">
        <f>+'MATRIZ (I)'!BW63-'MATRIZ (A)'!BW63</f>
        <v>-4.0471023269736214E-5</v>
      </c>
      <c r="BX63" s="33">
        <f>+'MATRIZ (I)'!BX63-'MATRIZ (A)'!BX63</f>
        <v>-2.9881836780271712E-5</v>
      </c>
      <c r="BY63" s="33">
        <f>+'MATRIZ (I)'!BY63-'MATRIZ (A)'!BY63</f>
        <v>-7.9087373001298966E-5</v>
      </c>
      <c r="BZ63" s="33">
        <f>+'MATRIZ (I)'!BZ63-'MATRIZ (A)'!BZ63</f>
        <v>-4.1188195972926207E-5</v>
      </c>
      <c r="CA63" s="33">
        <f>+'MATRIZ (I)'!CA63-'MATRIZ (A)'!CA63</f>
        <v>-2.3790061160780841E-5</v>
      </c>
      <c r="CB63" s="33">
        <f>+'MATRIZ (I)'!CB63-'MATRIZ (A)'!CB63</f>
        <v>-9.6787157465076726E-3</v>
      </c>
      <c r="CC63" s="33">
        <f>+'MATRIZ (I)'!CC63-'MATRIZ (A)'!CC63</f>
        <v>-5.3366888421112757E-3</v>
      </c>
      <c r="CD63" s="33">
        <f>+'MATRIZ (I)'!CD63-'MATRIZ (A)'!CD63</f>
        <v>-1.5767186941133384E-3</v>
      </c>
      <c r="CE63" s="33">
        <f>+'MATRIZ (I)'!CE63-'MATRIZ (A)'!CE63</f>
        <v>-1.3858246823338957E-3</v>
      </c>
      <c r="CF63" s="33">
        <f>+'MATRIZ (I)'!CF63-'MATRIZ (A)'!CF63</f>
        <v>-1.5682899689588975E-3</v>
      </c>
      <c r="CG63" s="33">
        <f>+'MATRIZ (I)'!CG63-'MATRIZ (A)'!CG63</f>
        <v>-2.2333232853352736E-4</v>
      </c>
      <c r="CH63" s="33">
        <f>+'MATRIZ (I)'!CH63-'MATRIZ (A)'!CH63</f>
        <v>-2.4660391642983924E-5</v>
      </c>
      <c r="CI63" s="33">
        <f>+'MATRIZ (I)'!CI63-'MATRIZ (A)'!CI63</f>
        <v>-2.1217757477969523E-5</v>
      </c>
      <c r="CJ63" s="33">
        <f>+'MATRIZ (I)'!CJ63-'MATRIZ (A)'!CJ63</f>
        <v>-2.4447528145548998E-5</v>
      </c>
      <c r="CK63" s="33">
        <f>+'MATRIZ (I)'!CK63-'MATRIZ (A)'!CK63</f>
        <v>-2.0416679946843616E-5</v>
      </c>
      <c r="CL63" s="33">
        <f>+'MATRIZ (I)'!CL63-'MATRIZ (A)'!CL63</f>
        <v>-2.8026992767045166E-5</v>
      </c>
      <c r="CM63" s="33">
        <f>+'MATRIZ (I)'!CM63-'MATRIZ (A)'!CM63</f>
        <v>-3.1025289109208418E-5</v>
      </c>
      <c r="CN63" s="33">
        <f>+'MATRIZ (I)'!CN63-'MATRIZ (A)'!CN63</f>
        <v>-5.2481537134154766E-4</v>
      </c>
      <c r="CO63" s="33">
        <f>+'MATRIZ (I)'!CO63-'MATRIZ (A)'!CO63</f>
        <v>-1.1908868699277184E-4</v>
      </c>
      <c r="CP63" s="33">
        <f>+'MATRIZ (I)'!CP63-'MATRIZ (A)'!CP63</f>
        <v>-5.7804766021175597E-4</v>
      </c>
      <c r="CQ63" s="33">
        <f>+'MATRIZ (I)'!CQ63-'MATRIZ (A)'!CQ63</f>
        <v>-2.556985956399979E-5</v>
      </c>
      <c r="CR63" s="33">
        <f>+'MATRIZ (I)'!CR63-'MATRIZ (A)'!CR63</f>
        <v>-1.6233607341443253E-4</v>
      </c>
      <c r="CS63" s="33">
        <f>+'MATRIZ (I)'!CS63-'MATRIZ (A)'!CS63</f>
        <v>-8.1924345130695125E-6</v>
      </c>
      <c r="CT63" s="33">
        <f>+'MATRIZ (I)'!CT63-'MATRIZ (A)'!CT63</f>
        <v>-2.5596328995510014E-5</v>
      </c>
      <c r="CU63" s="33">
        <f>+'MATRIZ (I)'!CU63-'MATRIZ (A)'!CU63</f>
        <v>-4.5135531656373632E-6</v>
      </c>
      <c r="CV63" s="33">
        <f>+'MATRIZ (I)'!CV63-'MATRIZ (A)'!CV63</f>
        <v>-4.2690317013797281E-6</v>
      </c>
      <c r="CW63" s="33">
        <f>+'MATRIZ (I)'!CW63-'MATRIZ (A)'!CW63</f>
        <v>-4.7102368908124105E-6</v>
      </c>
      <c r="CX63" s="33">
        <f>+'MATRIZ (I)'!CX63-'MATRIZ (A)'!CX63</f>
        <v>-1.4081649477214683E-5</v>
      </c>
      <c r="CY63" s="33">
        <f>+'MATRIZ (I)'!CY63-'MATRIZ (A)'!CY63</f>
        <v>-2.17717717108293E-6</v>
      </c>
      <c r="CZ63" s="33">
        <f>+'MATRIZ (I)'!CZ63-'MATRIZ (A)'!CZ63</f>
        <v>-3.9300088717735649E-6</v>
      </c>
      <c r="DA63" s="33">
        <f>+'MATRIZ (I)'!DA63-'MATRIZ (A)'!DA63</f>
        <v>-2.1507142281254514E-3</v>
      </c>
      <c r="DB63" s="33">
        <f>+'MATRIZ (I)'!DB63-'MATRIZ (A)'!DB63</f>
        <v>-1.1432407315704831E-5</v>
      </c>
      <c r="DC63" s="33">
        <f>+'MATRIZ (I)'!DC63-'MATRIZ (A)'!DC63</f>
        <v>-1.0226946836721108E-5</v>
      </c>
      <c r="DD63" s="33">
        <f>+'MATRIZ (I)'!DD63-'MATRIZ (A)'!DD63</f>
        <v>-1.5150663674407542E-5</v>
      </c>
      <c r="DE63" s="33">
        <f>+'MATRIZ (I)'!DE63-'MATRIZ (A)'!DE63</f>
        <v>-9.276127157125103E-5</v>
      </c>
      <c r="DF63" s="33">
        <f>+'MATRIZ (I)'!DF63-'MATRIZ (A)'!DF63</f>
        <v>-2.1888115452613538E-5</v>
      </c>
      <c r="DG63" s="33">
        <f>+'MATRIZ (I)'!DG63-'MATRIZ (A)'!DG63</f>
        <v>-8.0406719102618966E-6</v>
      </c>
      <c r="DH63" s="33">
        <f>+'MATRIZ (I)'!DH63-'MATRIZ (A)'!DH63</f>
        <v>-1.6710206577372235E-4</v>
      </c>
      <c r="DI63" s="33">
        <f>+'MATRIZ (I)'!DI63-'MATRIZ (A)'!DI63</f>
        <v>-2.5432269949253811E-5</v>
      </c>
      <c r="DJ63" s="33">
        <f>+'MATRIZ (I)'!DJ63-'MATRIZ (A)'!DJ63</f>
        <v>-9.5460163793304851E-6</v>
      </c>
      <c r="DK63" s="33">
        <f>+'MATRIZ (I)'!DK63-'MATRIZ (A)'!DK63</f>
        <v>-9.2183487276949931E-5</v>
      </c>
      <c r="DL63" s="33">
        <f>+'MATRIZ (I)'!DL63-'MATRIZ (A)'!DL63</f>
        <v>-9.812044591213719E-6</v>
      </c>
      <c r="DM63" s="33">
        <f>+'MATRIZ (I)'!DM63-'MATRIZ (A)'!DM63</f>
        <v>-3.4439203821528952E-6</v>
      </c>
      <c r="DN63" s="33">
        <f>+'MATRIZ (I)'!DN63-'MATRIZ (A)'!DN63</f>
        <v>-1.022582515421888E-6</v>
      </c>
      <c r="DO63" s="33">
        <f>+'MATRIZ (I)'!DO63-'MATRIZ (A)'!DO63</f>
        <v>-9.0458775698641713E-6</v>
      </c>
      <c r="DP63" s="33">
        <f>+'MATRIZ (I)'!DP63-'MATRIZ (A)'!DP63</f>
        <v>-5.4626225747935462E-6</v>
      </c>
      <c r="DQ63" s="33">
        <f>+'MATRIZ (I)'!DQ63-'MATRIZ (A)'!DQ63</f>
        <v>-3.36324803919203E-5</v>
      </c>
      <c r="DR63" s="33">
        <f>+'MATRIZ (I)'!DR63-'MATRIZ (A)'!DR63</f>
        <v>-6.5014466473947754E-6</v>
      </c>
      <c r="DS63" s="33">
        <f>+'MATRIZ (I)'!DS63-'MATRIZ (A)'!DS63</f>
        <v>-2.3531790515844415E-4</v>
      </c>
      <c r="DT63" s="33">
        <f>+'MATRIZ (I)'!DT63-'MATRIZ (A)'!DT63</f>
        <v>-5.8419892995473355E-5</v>
      </c>
      <c r="DU63" s="33">
        <f>+'MATRIZ (I)'!DU63-'MATRIZ (A)'!DU63</f>
        <v>-1.7005133031983757E-6</v>
      </c>
      <c r="DV63" s="33">
        <f>+'MATRIZ (I)'!DV63-'MATRIZ (A)'!DV63</f>
        <v>-6.570695737130899E-5</v>
      </c>
      <c r="DW63" s="33">
        <f>+'MATRIZ (I)'!DW63-'MATRIZ (A)'!DW63</f>
        <v>-1.4622677100732269E-4</v>
      </c>
      <c r="DX63" s="33">
        <f>+'MATRIZ (I)'!DX63-'MATRIZ (A)'!DX63</f>
        <v>-6.1474749459765549E-4</v>
      </c>
      <c r="DY63" s="33">
        <f>+'MATRIZ (I)'!DY63-'MATRIZ (A)'!DY63</f>
        <v>-2.0233101446494279E-4</v>
      </c>
      <c r="DZ63" s="33">
        <f>+'MATRIZ (I)'!DZ63-'MATRIZ (A)'!DZ63</f>
        <v>-4.4334360478765247E-6</v>
      </c>
      <c r="EA63" s="33">
        <f>+'MATRIZ (I)'!EA63-'MATRIZ (A)'!EA63</f>
        <v>-1.1020869352132318E-5</v>
      </c>
      <c r="EB63" s="33">
        <f>+'MATRIZ (I)'!EB63-'MATRIZ (A)'!EB63</f>
        <v>-1.4949824807453682E-4</v>
      </c>
      <c r="EC63" s="33">
        <f>+'MATRIZ (I)'!EC63-'MATRIZ (A)'!EC63</f>
        <v>-1.4876349680047541E-5</v>
      </c>
      <c r="ED63" s="33">
        <f>+'MATRIZ (I)'!ED63-'MATRIZ (A)'!ED63</f>
        <v>-1.4542319871290424E-5</v>
      </c>
      <c r="EE63" s="33">
        <f>+'MATRIZ (I)'!EE63-'MATRIZ (A)'!EE63</f>
        <v>-2.2257703846356246E-5</v>
      </c>
      <c r="EF63" s="33">
        <f>+'MATRIZ (I)'!EF63-'MATRIZ (A)'!EF63</f>
        <v>-1.2843848663466049E-2</v>
      </c>
      <c r="EG63" s="33">
        <f>+'MATRIZ (I)'!EG63-'MATRIZ (A)'!EG63</f>
        <v>-1.3216333549299817E-5</v>
      </c>
      <c r="EH63" s="33">
        <f>+'MATRIZ (I)'!EH63-'MATRIZ (A)'!EH63</f>
        <v>0</v>
      </c>
    </row>
    <row r="64" spans="1:138" s="7" customFormat="1" ht="21.95" customHeight="1" thickBot="1" x14ac:dyDescent="0.25">
      <c r="A64" s="137" t="s">
        <v>183</v>
      </c>
      <c r="B64" s="138" t="s">
        <v>184</v>
      </c>
      <c r="C64" s="33">
        <f>+'MATRIZ (I)'!C64-'MATRIZ (A)'!C64</f>
        <v>-2.6167486417114463E-6</v>
      </c>
      <c r="D64" s="33">
        <f>+'MATRIZ (I)'!D64-'MATRIZ (A)'!D64</f>
        <v>-1.6948376300898818E-6</v>
      </c>
      <c r="E64" s="33">
        <f>+'MATRIZ (I)'!E64-'MATRIZ (A)'!E64</f>
        <v>-2.3871068331359019E-6</v>
      </c>
      <c r="F64" s="33">
        <f>+'MATRIZ (I)'!F64-'MATRIZ (A)'!F64</f>
        <v>-3.4733729709664158E-4</v>
      </c>
      <c r="G64" s="33">
        <f>+'MATRIZ (I)'!G64-'MATRIZ (A)'!G64</f>
        <v>-3.9991064426282023E-2</v>
      </c>
      <c r="H64" s="33">
        <f>+'MATRIZ (I)'!H64-'MATRIZ (A)'!H64</f>
        <v>-2.7802589068541638E-6</v>
      </c>
      <c r="I64" s="33">
        <f>+'MATRIZ (I)'!I64-'MATRIZ (A)'!I64</f>
        <v>-1.6759772481126725E-3</v>
      </c>
      <c r="J64" s="33">
        <f>+'MATRIZ (I)'!J64-'MATRIZ (A)'!J64</f>
        <v>-3.4735086701378916E-6</v>
      </c>
      <c r="K64" s="33">
        <f>+'MATRIZ (I)'!K64-'MATRIZ (A)'!K64</f>
        <v>-2.4099533383604165E-6</v>
      </c>
      <c r="L64" s="33">
        <f>+'MATRIZ (I)'!L64-'MATRIZ (A)'!L64</f>
        <v>-2.0181262912833238E-4</v>
      </c>
      <c r="M64" s="33">
        <f>+'MATRIZ (I)'!M64-'MATRIZ (A)'!M64</f>
        <v>-2.4751633461038075E-6</v>
      </c>
      <c r="N64" s="33">
        <f>+'MATRIZ (I)'!N64-'MATRIZ (A)'!N64</f>
        <v>-1.0133415915008706E-2</v>
      </c>
      <c r="O64" s="33">
        <f>+'MATRIZ (I)'!O64-'MATRIZ (A)'!O64</f>
        <v>-1.9841608872974526E-2</v>
      </c>
      <c r="P64" s="33">
        <f>+'MATRIZ (I)'!P64-'MATRIZ (A)'!P64</f>
        <v>-1.9393008810895142E-2</v>
      </c>
      <c r="Q64" s="33">
        <f>+'MATRIZ (I)'!Q64-'MATRIZ (A)'!Q64</f>
        <v>-1.6431130487021849E-3</v>
      </c>
      <c r="R64" s="33">
        <f>+'MATRIZ (I)'!R64-'MATRIZ (A)'!R64</f>
        <v>-3.9426282245046206E-2</v>
      </c>
      <c r="S64" s="33">
        <f>+'MATRIZ (I)'!S64-'MATRIZ (A)'!S64</f>
        <v>-7.1619798098903608E-5</v>
      </c>
      <c r="T64" s="33">
        <f>+'MATRIZ (I)'!T64-'MATRIZ (A)'!T64</f>
        <v>-2.005132745540868E-6</v>
      </c>
      <c r="U64" s="33">
        <f>+'MATRIZ (I)'!U64-'MATRIZ (A)'!U64</f>
        <v>-3.2428445662254389E-3</v>
      </c>
      <c r="V64" s="33">
        <f>+'MATRIZ (I)'!V64-'MATRIZ (A)'!V64</f>
        <v>-2.1518187120029455E-4</v>
      </c>
      <c r="W64" s="33">
        <f>+'MATRIZ (I)'!W64-'MATRIZ (A)'!W64</f>
        <v>-1.5538127409017305E-3</v>
      </c>
      <c r="X64" s="33">
        <f>+'MATRIZ (I)'!X64-'MATRIZ (A)'!X64</f>
        <v>-6.1094653722873677E-4</v>
      </c>
      <c r="Y64" s="33">
        <f>+'MATRIZ (I)'!Y64-'MATRIZ (A)'!Y64</f>
        <v>-2.0453221777871572E-5</v>
      </c>
      <c r="Z64" s="33">
        <f>+'MATRIZ (I)'!Z64-'MATRIZ (A)'!Z64</f>
        <v>-4.1976924735000276E-3</v>
      </c>
      <c r="AA64" s="33">
        <f>+'MATRIZ (I)'!AA64-'MATRIZ (A)'!AA64</f>
        <v>-2.4890854060660549E-5</v>
      </c>
      <c r="AB64" s="33">
        <f>+'MATRIZ (I)'!AB64-'MATRIZ (A)'!AB64</f>
        <v>-4.7205208595540538E-4</v>
      </c>
      <c r="AC64" s="33">
        <f>+'MATRIZ (I)'!AC64-'MATRIZ (A)'!AC64</f>
        <v>-4.2547359594081025E-5</v>
      </c>
      <c r="AD64" s="33">
        <f>+'MATRIZ (I)'!AD64-'MATRIZ (A)'!AD64</f>
        <v>-6.6943442054020075E-4</v>
      </c>
      <c r="AE64" s="33">
        <f>+'MATRIZ (I)'!AE64-'MATRIZ (A)'!AE64</f>
        <v>-6.5564558406266569E-4</v>
      </c>
      <c r="AF64" s="33">
        <f>+'MATRIZ (I)'!AF64-'MATRIZ (A)'!AF64</f>
        <v>-7.1387120458672011E-4</v>
      </c>
      <c r="AG64" s="33">
        <f>+'MATRIZ (I)'!AG64-'MATRIZ (A)'!AG64</f>
        <v>-7.5645299904200094E-4</v>
      </c>
      <c r="AH64" s="33">
        <f>+'MATRIZ (I)'!AH64-'MATRIZ (A)'!AH64</f>
        <v>-1.6378343143835322E-4</v>
      </c>
      <c r="AI64" s="33">
        <f>+'MATRIZ (I)'!AI64-'MATRIZ (A)'!AI64</f>
        <v>-1.4800624661686222E-3</v>
      </c>
      <c r="AJ64" s="33">
        <f>+'MATRIZ (I)'!AJ64-'MATRIZ (A)'!AJ64</f>
        <v>-3.9105471474687944E-3</v>
      </c>
      <c r="AK64" s="33">
        <f>+'MATRIZ (I)'!AK64-'MATRIZ (A)'!AK64</f>
        <v>-3.547079615176094E-3</v>
      </c>
      <c r="AL64" s="33">
        <f>+'MATRIZ (I)'!AL64-'MATRIZ (A)'!AL64</f>
        <v>-1.9036907682300547E-4</v>
      </c>
      <c r="AM64" s="33">
        <f>+'MATRIZ (I)'!AM64-'MATRIZ (A)'!AM64</f>
        <v>-1.9899035770036707E-2</v>
      </c>
      <c r="AN64" s="33">
        <f>+'MATRIZ (I)'!AN64-'MATRIZ (A)'!AN64</f>
        <v>-2.7030312082184588E-3</v>
      </c>
      <c r="AO64" s="33">
        <f>+'MATRIZ (I)'!AO64-'MATRIZ (A)'!AO64</f>
        <v>-7.916944654332677E-3</v>
      </c>
      <c r="AP64" s="33">
        <f>+'MATRIZ (I)'!AP64-'MATRIZ (A)'!AP64</f>
        <v>-1.2869244267811067E-2</v>
      </c>
      <c r="AQ64" s="33">
        <f>+'MATRIZ (I)'!AQ64-'MATRIZ (A)'!AQ64</f>
        <v>-2.5074447506674572E-3</v>
      </c>
      <c r="AR64" s="33">
        <f>+'MATRIZ (I)'!AR64-'MATRIZ (A)'!AR64</f>
        <v>-1.3985328916273508E-3</v>
      </c>
      <c r="AS64" s="33">
        <f>+'MATRIZ (I)'!AS64-'MATRIZ (A)'!AS64</f>
        <v>-5.7466038910980748E-4</v>
      </c>
      <c r="AT64" s="33">
        <f>+'MATRIZ (I)'!AT64-'MATRIZ (A)'!AT64</f>
        <v>-1.9909216873096086E-3</v>
      </c>
      <c r="AU64" s="33">
        <f>+'MATRIZ (I)'!AU64-'MATRIZ (A)'!AU64</f>
        <v>-5.915263727929056E-3</v>
      </c>
      <c r="AV64" s="33">
        <f>+'MATRIZ (I)'!AV64-'MATRIZ (A)'!AV64</f>
        <v>-2.2951927874902763E-3</v>
      </c>
      <c r="AW64" s="33">
        <f>+'MATRIZ (I)'!AW64-'MATRIZ (A)'!AW64</f>
        <v>-1.8374775779073319E-3</v>
      </c>
      <c r="AX64" s="33">
        <f>+'MATRIZ (I)'!AX64-'MATRIZ (A)'!AX64</f>
        <v>-3.3548596577199215E-3</v>
      </c>
      <c r="AY64" s="33">
        <f>+'MATRIZ (I)'!AY64-'MATRIZ (A)'!AY64</f>
        <v>-3.6661583380142781E-3</v>
      </c>
      <c r="AZ64" s="33">
        <f>+'MATRIZ (I)'!AZ64-'MATRIZ (A)'!AZ64</f>
        <v>-7.4370059692702086E-4</v>
      </c>
      <c r="BA64" s="33">
        <f>+'MATRIZ (I)'!BA64-'MATRIZ (A)'!BA64</f>
        <v>-1.8342434312859355E-3</v>
      </c>
      <c r="BB64" s="33">
        <f>+'MATRIZ (I)'!BB64-'MATRIZ (A)'!BB64</f>
        <v>-3.3736392347047324E-4</v>
      </c>
      <c r="BC64" s="33">
        <f>+'MATRIZ (I)'!BC64-'MATRIZ (A)'!BC64</f>
        <v>0.95622999025806421</v>
      </c>
      <c r="BD64" s="33">
        <f>+'MATRIZ (I)'!BD64-'MATRIZ (A)'!BD64</f>
        <v>-9.4524609067981782E-2</v>
      </c>
      <c r="BE64" s="33">
        <f>+'MATRIZ (I)'!BE64-'MATRIZ (A)'!BE64</f>
        <v>-2.3385752949799318E-3</v>
      </c>
      <c r="BF64" s="33">
        <f>+'MATRIZ (I)'!BF64-'MATRIZ (A)'!BF64</f>
        <v>-2.3200416322925244E-3</v>
      </c>
      <c r="BG64" s="33">
        <f>+'MATRIZ (I)'!BG64-'MATRIZ (A)'!BG64</f>
        <v>-4.7018668992655135E-3</v>
      </c>
      <c r="BH64" s="33">
        <f>+'MATRIZ (I)'!BH64-'MATRIZ (A)'!BH64</f>
        <v>-1.2534952113070806E-2</v>
      </c>
      <c r="BI64" s="33">
        <f>+'MATRIZ (I)'!BI64-'MATRIZ (A)'!BI64</f>
        <v>-6.9404938734667146E-3</v>
      </c>
      <c r="BJ64" s="33">
        <f>+'MATRIZ (I)'!BJ64-'MATRIZ (A)'!BJ64</f>
        <v>-2.639533330644522E-4</v>
      </c>
      <c r="BK64" s="33">
        <f>+'MATRIZ (I)'!BK64-'MATRIZ (A)'!BK64</f>
        <v>-1.3850658540697388E-3</v>
      </c>
      <c r="BL64" s="33">
        <f>+'MATRIZ (I)'!BL64-'MATRIZ (A)'!BL64</f>
        <v>-8.3326877345858991E-3</v>
      </c>
      <c r="BM64" s="33">
        <f>+'MATRIZ (I)'!BM64-'MATRIZ (A)'!BM64</f>
        <v>-8.2615436763828283E-4</v>
      </c>
      <c r="BN64" s="33">
        <f>+'MATRIZ (I)'!BN64-'MATRIZ (A)'!BN64</f>
        <v>-1.548617360369726E-3</v>
      </c>
      <c r="BO64" s="33">
        <f>+'MATRIZ (I)'!BO64-'MATRIZ (A)'!BO64</f>
        <v>-1.8738982008707368E-4</v>
      </c>
      <c r="BP64" s="33">
        <f>+'MATRIZ (I)'!BP64-'MATRIZ (A)'!BP64</f>
        <v>-6.9881047997208683E-4</v>
      </c>
      <c r="BQ64" s="33">
        <f>+'MATRIZ (I)'!BQ64-'MATRIZ (A)'!BQ64</f>
        <v>-1.2848244011813285E-4</v>
      </c>
      <c r="BR64" s="33">
        <f>+'MATRIZ (I)'!BR64-'MATRIZ (A)'!BR64</f>
        <v>-5.7249165826836219E-4</v>
      </c>
      <c r="BS64" s="33">
        <f>+'MATRIZ (I)'!BS64-'MATRIZ (A)'!BS64</f>
        <v>-6.4913420137417438E-4</v>
      </c>
      <c r="BT64" s="33">
        <f>+'MATRIZ (I)'!BT64-'MATRIZ (A)'!BT64</f>
        <v>-1.7091211145821457E-3</v>
      </c>
      <c r="BU64" s="33">
        <f>+'MATRIZ (I)'!BU64-'MATRIZ (A)'!BU64</f>
        <v>-1.7071403138462849E-4</v>
      </c>
      <c r="BV64" s="33">
        <f>+'MATRIZ (I)'!BV64-'MATRIZ (A)'!BV64</f>
        <v>-7.6441172883841861E-3</v>
      </c>
      <c r="BW64" s="33">
        <f>+'MATRIZ (I)'!BW64-'MATRIZ (A)'!BW64</f>
        <v>-1.1070798632747487E-3</v>
      </c>
      <c r="BX64" s="33">
        <f>+'MATRIZ (I)'!BX64-'MATRIZ (A)'!BX64</f>
        <v>-3.8716317674323305E-4</v>
      </c>
      <c r="BY64" s="33">
        <f>+'MATRIZ (I)'!BY64-'MATRIZ (A)'!BY64</f>
        <v>-5.8085136116981764E-4</v>
      </c>
      <c r="BZ64" s="33">
        <f>+'MATRIZ (I)'!BZ64-'MATRIZ (A)'!BZ64</f>
        <v>-1.8329645667916027E-3</v>
      </c>
      <c r="CA64" s="33">
        <f>+'MATRIZ (I)'!CA64-'MATRIZ (A)'!CA64</f>
        <v>-2.6835432433426577E-3</v>
      </c>
      <c r="CB64" s="33">
        <f>+'MATRIZ (I)'!CB64-'MATRIZ (A)'!CB64</f>
        <v>-1.4111880428034404E-4</v>
      </c>
      <c r="CC64" s="33">
        <f>+'MATRIZ (I)'!CC64-'MATRIZ (A)'!CC64</f>
        <v>-1.1334847089350836E-4</v>
      </c>
      <c r="CD64" s="33">
        <f>+'MATRIZ (I)'!CD64-'MATRIZ (A)'!CD64</f>
        <v>-2.2180218640670298E-5</v>
      </c>
      <c r="CE64" s="33">
        <f>+'MATRIZ (I)'!CE64-'MATRIZ (A)'!CE64</f>
        <v>-2.020619832178196E-4</v>
      </c>
      <c r="CF64" s="33">
        <f>+'MATRIZ (I)'!CF64-'MATRIZ (A)'!CF64</f>
        <v>-3.0313485818461207E-4</v>
      </c>
      <c r="CG64" s="33">
        <f>+'MATRIZ (I)'!CG64-'MATRIZ (A)'!CG64</f>
        <v>-1.584261171174856E-3</v>
      </c>
      <c r="CH64" s="33">
        <f>+'MATRIZ (I)'!CH64-'MATRIZ (A)'!CH64</f>
        <v>-7.7469397920975236E-4</v>
      </c>
      <c r="CI64" s="33">
        <f>+'MATRIZ (I)'!CI64-'MATRIZ (A)'!CI64</f>
        <v>-1.9536850398454431E-6</v>
      </c>
      <c r="CJ64" s="33">
        <f>+'MATRIZ (I)'!CJ64-'MATRIZ (A)'!CJ64</f>
        <v>-5.9531739771731139E-4</v>
      </c>
      <c r="CK64" s="33">
        <f>+'MATRIZ (I)'!CK64-'MATRIZ (A)'!CK64</f>
        <v>-7.0441199529277593E-5</v>
      </c>
      <c r="CL64" s="33">
        <f>+'MATRIZ (I)'!CL64-'MATRIZ (A)'!CL64</f>
        <v>-3.3740869077140831E-4</v>
      </c>
      <c r="CM64" s="33">
        <f>+'MATRIZ (I)'!CM64-'MATRIZ (A)'!CM64</f>
        <v>-4.1948510930163336E-5</v>
      </c>
      <c r="CN64" s="33">
        <f>+'MATRIZ (I)'!CN64-'MATRIZ (A)'!CN64</f>
        <v>-1.476662475125451E-3</v>
      </c>
      <c r="CO64" s="33">
        <f>+'MATRIZ (I)'!CO64-'MATRIZ (A)'!CO64</f>
        <v>-6.0424641238774506E-4</v>
      </c>
      <c r="CP64" s="33">
        <f>+'MATRIZ (I)'!CP64-'MATRIZ (A)'!CP64</f>
        <v>-2.6702996845680402E-4</v>
      </c>
      <c r="CQ64" s="33">
        <f>+'MATRIZ (I)'!CQ64-'MATRIZ (A)'!CQ64</f>
        <v>-3.9174577266259426E-3</v>
      </c>
      <c r="CR64" s="33">
        <f>+'MATRIZ (I)'!CR64-'MATRIZ (A)'!CR64</f>
        <v>-4.1031110137565432E-3</v>
      </c>
      <c r="CS64" s="33">
        <f>+'MATRIZ (I)'!CS64-'MATRIZ (A)'!CS64</f>
        <v>-4.0946556317063721E-3</v>
      </c>
      <c r="CT64" s="33">
        <f>+'MATRIZ (I)'!CT64-'MATRIZ (A)'!CT64</f>
        <v>-7.6567768888236454E-4</v>
      </c>
      <c r="CU64" s="33">
        <f>+'MATRIZ (I)'!CU64-'MATRIZ (A)'!CU64</f>
        <v>-2.6547319800480449E-3</v>
      </c>
      <c r="CV64" s="33">
        <f>+'MATRIZ (I)'!CV64-'MATRIZ (A)'!CV64</f>
        <v>-6.0093208261143526E-4</v>
      </c>
      <c r="CW64" s="33">
        <f>+'MATRIZ (I)'!CW64-'MATRIZ (A)'!CW64</f>
        <v>-1.3310284131592114E-3</v>
      </c>
      <c r="CX64" s="33">
        <f>+'MATRIZ (I)'!CX64-'MATRIZ (A)'!CX64</f>
        <v>-2.3073481405087265E-4</v>
      </c>
      <c r="CY64" s="33">
        <f>+'MATRIZ (I)'!CY64-'MATRIZ (A)'!CY64</f>
        <v>-1.3705455645578735E-3</v>
      </c>
      <c r="CZ64" s="33">
        <f>+'MATRIZ (I)'!CZ64-'MATRIZ (A)'!CZ64</f>
        <v>-1.028019574186451E-3</v>
      </c>
      <c r="DA64" s="33">
        <f>+'MATRIZ (I)'!DA64-'MATRIZ (A)'!DA64</f>
        <v>-1.1036234649156236E-3</v>
      </c>
      <c r="DB64" s="33">
        <f>+'MATRIZ (I)'!DB64-'MATRIZ (A)'!DB64</f>
        <v>-1.6231565682671461E-2</v>
      </c>
      <c r="DC64" s="33">
        <f>+'MATRIZ (I)'!DC64-'MATRIZ (A)'!DC64</f>
        <v>-1.1439927997279034E-2</v>
      </c>
      <c r="DD64" s="33">
        <f>+'MATRIZ (I)'!DD64-'MATRIZ (A)'!DD64</f>
        <v>-2.4727497863560161E-4</v>
      </c>
      <c r="DE64" s="33">
        <f>+'MATRIZ (I)'!DE64-'MATRIZ (A)'!DE64</f>
        <v>-5.3156448331707429E-3</v>
      </c>
      <c r="DF64" s="33">
        <f>+'MATRIZ (I)'!DF64-'MATRIZ (A)'!DF64</f>
        <v>-1.8505941363817086E-3</v>
      </c>
      <c r="DG64" s="33">
        <f>+'MATRIZ (I)'!DG64-'MATRIZ (A)'!DG64</f>
        <v>-7.9729868972417042E-3</v>
      </c>
      <c r="DH64" s="33">
        <f>+'MATRIZ (I)'!DH64-'MATRIZ (A)'!DH64</f>
        <v>-1.0682642490752976E-2</v>
      </c>
      <c r="DI64" s="33">
        <f>+'MATRIZ (I)'!DI64-'MATRIZ (A)'!DI64</f>
        <v>-8.9981144136176586E-4</v>
      </c>
      <c r="DJ64" s="33">
        <f>+'MATRIZ (I)'!DJ64-'MATRIZ (A)'!DJ64</f>
        <v>-2.4898748029212542E-3</v>
      </c>
      <c r="DK64" s="33">
        <f>+'MATRIZ (I)'!DK64-'MATRIZ (A)'!DK64</f>
        <v>-1.9536299635497401E-3</v>
      </c>
      <c r="DL64" s="33">
        <f>+'MATRIZ (I)'!DL64-'MATRIZ (A)'!DL64</f>
        <v>-2.1464288616733049E-3</v>
      </c>
      <c r="DM64" s="33">
        <f>+'MATRIZ (I)'!DM64-'MATRIZ (A)'!DM64</f>
        <v>-2.7845975040872799E-3</v>
      </c>
      <c r="DN64" s="33">
        <f>+'MATRIZ (I)'!DN64-'MATRIZ (A)'!DN64</f>
        <v>-3.4583974045420567E-4</v>
      </c>
      <c r="DO64" s="33">
        <f>+'MATRIZ (I)'!DO64-'MATRIZ (A)'!DO64</f>
        <v>-2.4115028404033518E-3</v>
      </c>
      <c r="DP64" s="33">
        <f>+'MATRIZ (I)'!DP64-'MATRIZ (A)'!DP64</f>
        <v>-1.1195732111822425E-3</v>
      </c>
      <c r="DQ64" s="33">
        <f>+'MATRIZ (I)'!DQ64-'MATRIZ (A)'!DQ64</f>
        <v>-9.6748758922014563E-3</v>
      </c>
      <c r="DR64" s="33">
        <f>+'MATRIZ (I)'!DR64-'MATRIZ (A)'!DR64</f>
        <v>-6.6909734294748214E-3</v>
      </c>
      <c r="DS64" s="33">
        <f>+'MATRIZ (I)'!DS64-'MATRIZ (A)'!DS64</f>
        <v>-1.4309445343373786E-3</v>
      </c>
      <c r="DT64" s="33">
        <f>+'MATRIZ (I)'!DT64-'MATRIZ (A)'!DT64</f>
        <v>-8.2625852867965969E-4</v>
      </c>
      <c r="DU64" s="33">
        <f>+'MATRIZ (I)'!DU64-'MATRIZ (A)'!DU64</f>
        <v>-7.3882810559904673E-4</v>
      </c>
      <c r="DV64" s="33">
        <f>+'MATRIZ (I)'!DV64-'MATRIZ (A)'!DV64</f>
        <v>-3.1500809847046867E-3</v>
      </c>
      <c r="DW64" s="33">
        <f>+'MATRIZ (I)'!DW64-'MATRIZ (A)'!DW64</f>
        <v>-6.3250366429394266E-3</v>
      </c>
      <c r="DX64" s="33">
        <f>+'MATRIZ (I)'!DX64-'MATRIZ (A)'!DX64</f>
        <v>-5.8802884699315485E-3</v>
      </c>
      <c r="DY64" s="33">
        <f>+'MATRIZ (I)'!DY64-'MATRIZ (A)'!DY64</f>
        <v>-1.8482064020148396E-3</v>
      </c>
      <c r="DZ64" s="33">
        <f>+'MATRIZ (I)'!DZ64-'MATRIZ (A)'!DZ64</f>
        <v>-3.2293857917269455E-4</v>
      </c>
      <c r="EA64" s="33">
        <f>+'MATRIZ (I)'!EA64-'MATRIZ (A)'!EA64</f>
        <v>-3.2730500366753013E-3</v>
      </c>
      <c r="EB64" s="33">
        <f>+'MATRIZ (I)'!EB64-'MATRIZ (A)'!EB64</f>
        <v>-5.6238284513567306E-3</v>
      </c>
      <c r="EC64" s="33">
        <f>+'MATRIZ (I)'!EC64-'MATRIZ (A)'!EC64</f>
        <v>-1.0000995734359252E-3</v>
      </c>
      <c r="ED64" s="33">
        <f>+'MATRIZ (I)'!ED64-'MATRIZ (A)'!ED64</f>
        <v>-2.489673256109427E-3</v>
      </c>
      <c r="EE64" s="33">
        <f>+'MATRIZ (I)'!EE64-'MATRIZ (A)'!EE64</f>
        <v>-8.3703781754828157E-4</v>
      </c>
      <c r="EF64" s="33">
        <f>+'MATRIZ (I)'!EF64-'MATRIZ (A)'!EF64</f>
        <v>-3.799028432427624E-3</v>
      </c>
      <c r="EG64" s="33">
        <f>+'MATRIZ (I)'!EG64-'MATRIZ (A)'!EG64</f>
        <v>-2.3851330134753443E-3</v>
      </c>
      <c r="EH64" s="33">
        <f>+'MATRIZ (I)'!EH64-'MATRIZ (A)'!EH64</f>
        <v>0</v>
      </c>
    </row>
    <row r="65" spans="1:138" s="7" customFormat="1" ht="21.95" customHeight="1" thickBot="1" x14ac:dyDescent="0.25">
      <c r="A65" s="137" t="s">
        <v>185</v>
      </c>
      <c r="B65" s="138" t="s">
        <v>186</v>
      </c>
      <c r="C65" s="33">
        <f>+'MATRIZ (I)'!C65-'MATRIZ (A)'!C65</f>
        <v>-5.5074498690218597E-6</v>
      </c>
      <c r="D65" s="33">
        <f>+'MATRIZ (I)'!D65-'MATRIZ (A)'!D65</f>
        <v>-3.5671111604158203E-6</v>
      </c>
      <c r="E65" s="33">
        <f>+'MATRIZ (I)'!E65-'MATRIZ (A)'!E65</f>
        <v>-5.0241245971936335E-6</v>
      </c>
      <c r="F65" s="33">
        <f>+'MATRIZ (I)'!F65-'MATRIZ (A)'!F65</f>
        <v>-6.6662668742512655E-6</v>
      </c>
      <c r="G65" s="33">
        <f>+'MATRIZ (I)'!G65-'MATRIZ (A)'!G65</f>
        <v>-7.6541230215715284E-6</v>
      </c>
      <c r="H65" s="33">
        <f>+'MATRIZ (I)'!H65-'MATRIZ (A)'!H65</f>
        <v>-5.8515886120365552E-6</v>
      </c>
      <c r="I65" s="33">
        <f>+'MATRIZ (I)'!I65-'MATRIZ (A)'!I65</f>
        <v>-2.718873561432385E-6</v>
      </c>
      <c r="J65" s="33">
        <f>+'MATRIZ (I)'!J65-'MATRIZ (A)'!J65</f>
        <v>-7.3106658260785086E-6</v>
      </c>
      <c r="K65" s="33">
        <f>+'MATRIZ (I)'!K65-'MATRIZ (A)'!K65</f>
        <v>-5.0722094534158438E-6</v>
      </c>
      <c r="L65" s="33">
        <f>+'MATRIZ (I)'!L65-'MATRIZ (A)'!L65</f>
        <v>-2.1312893858600539E-4</v>
      </c>
      <c r="M65" s="33">
        <f>+'MATRIZ (I)'!M65-'MATRIZ (A)'!M65</f>
        <v>-5.2094564334583605E-6</v>
      </c>
      <c r="N65" s="33">
        <f>+'MATRIZ (I)'!N65-'MATRIZ (A)'!N65</f>
        <v>-6.4669182916827508E-4</v>
      </c>
      <c r="O65" s="33">
        <f>+'MATRIZ (I)'!O65-'MATRIZ (A)'!O65</f>
        <v>-4.4505647503795896E-5</v>
      </c>
      <c r="P65" s="33">
        <f>+'MATRIZ (I)'!P65-'MATRIZ (A)'!P65</f>
        <v>-1.2445240987661499E-3</v>
      </c>
      <c r="Q65" s="33">
        <f>+'MATRIZ (I)'!Q65-'MATRIZ (A)'!Q65</f>
        <v>-3.6013977302345646E-6</v>
      </c>
      <c r="R65" s="33">
        <f>+'MATRIZ (I)'!R65-'MATRIZ (A)'!R65</f>
        <v>-1.0891295499722542E-3</v>
      </c>
      <c r="S65" s="33">
        <f>+'MATRIZ (I)'!S65-'MATRIZ (A)'!S65</f>
        <v>-1.3760983674592387E-4</v>
      </c>
      <c r="T65" s="33">
        <f>+'MATRIZ (I)'!T65-'MATRIZ (A)'!T65</f>
        <v>-4.2201868000504148E-6</v>
      </c>
      <c r="U65" s="33">
        <f>+'MATRIZ (I)'!U65-'MATRIZ (A)'!U65</f>
        <v>-4.6584822041364229E-6</v>
      </c>
      <c r="V65" s="33">
        <f>+'MATRIZ (I)'!V65-'MATRIZ (A)'!V65</f>
        <v>-3.8326668027325126E-6</v>
      </c>
      <c r="W65" s="33">
        <f>+'MATRIZ (I)'!W65-'MATRIZ (A)'!W65</f>
        <v>-1.3215452367349744E-4</v>
      </c>
      <c r="X65" s="33">
        <f>+'MATRIZ (I)'!X65-'MATRIZ (A)'!X65</f>
        <v>-5.1692898982070955E-6</v>
      </c>
      <c r="Y65" s="33">
        <f>+'MATRIZ (I)'!Y65-'MATRIZ (A)'!Y65</f>
        <v>-9.7505354024452856E-6</v>
      </c>
      <c r="Z65" s="33">
        <f>+'MATRIZ (I)'!Z65-'MATRIZ (A)'!Z65</f>
        <v>-3.6080776589825839E-5</v>
      </c>
      <c r="AA65" s="33">
        <f>+'MATRIZ (I)'!AA65-'MATRIZ (A)'!AA65</f>
        <v>-7.1125823433721298E-6</v>
      </c>
      <c r="AB65" s="33">
        <f>+'MATRIZ (I)'!AB65-'MATRIZ (A)'!AB65</f>
        <v>-1.9146962824356524E-4</v>
      </c>
      <c r="AC65" s="33">
        <f>+'MATRIZ (I)'!AC65-'MATRIZ (A)'!AC65</f>
        <v>-2.5805652410332286E-6</v>
      </c>
      <c r="AD65" s="33">
        <f>+'MATRIZ (I)'!AD65-'MATRIZ (A)'!AD65</f>
        <v>-3.9297520077663667E-5</v>
      </c>
      <c r="AE65" s="33">
        <f>+'MATRIZ (I)'!AE65-'MATRIZ (A)'!AE65</f>
        <v>-1.2768907606777239E-4</v>
      </c>
      <c r="AF65" s="33">
        <f>+'MATRIZ (I)'!AF65-'MATRIZ (A)'!AF65</f>
        <v>-4.1828843286939288E-5</v>
      </c>
      <c r="AG65" s="33">
        <f>+'MATRIZ (I)'!AG65-'MATRIZ (A)'!AG65</f>
        <v>-4.7413170390381016E-7</v>
      </c>
      <c r="AH65" s="33">
        <f>+'MATRIZ (I)'!AH65-'MATRIZ (A)'!AH65</f>
        <v>-1.6929072801968656E-4</v>
      </c>
      <c r="AI65" s="33">
        <f>+'MATRIZ (I)'!AI65-'MATRIZ (A)'!AI65</f>
        <v>-1.6347622543802504E-4</v>
      </c>
      <c r="AJ65" s="33">
        <f>+'MATRIZ (I)'!AJ65-'MATRIZ (A)'!AJ65</f>
        <v>-8.7582477720693058E-5</v>
      </c>
      <c r="AK65" s="33">
        <f>+'MATRIZ (I)'!AK65-'MATRIZ (A)'!AK65</f>
        <v>-1.0043850342376082E-4</v>
      </c>
      <c r="AL65" s="33">
        <f>+'MATRIZ (I)'!AL65-'MATRIZ (A)'!AL65</f>
        <v>-1.1122400577310306E-4</v>
      </c>
      <c r="AM65" s="33">
        <f>+'MATRIZ (I)'!AM65-'MATRIZ (A)'!AM65</f>
        <v>-1.2511661811464008E-3</v>
      </c>
      <c r="AN65" s="33">
        <f>+'MATRIZ (I)'!AN65-'MATRIZ (A)'!AN65</f>
        <v>-6.78879985717993E-6</v>
      </c>
      <c r="AO65" s="33">
        <f>+'MATRIZ (I)'!AO65-'MATRIZ (A)'!AO65</f>
        <v>-2.5112733637307091E-4</v>
      </c>
      <c r="AP65" s="33">
        <f>+'MATRIZ (I)'!AP65-'MATRIZ (A)'!AP65</f>
        <v>-2.777777485274252E-4</v>
      </c>
      <c r="AQ65" s="33">
        <f>+'MATRIZ (I)'!AQ65-'MATRIZ (A)'!AQ65</f>
        <v>-9.7759263811873795E-6</v>
      </c>
      <c r="AR65" s="33">
        <f>+'MATRIZ (I)'!AR65-'MATRIZ (A)'!AR65</f>
        <v>-2.1679165632240721E-4</v>
      </c>
      <c r="AS65" s="33">
        <f>+'MATRIZ (I)'!AS65-'MATRIZ (A)'!AS65</f>
        <v>-1.2823610223668173E-5</v>
      </c>
      <c r="AT65" s="33">
        <f>+'MATRIZ (I)'!AT65-'MATRIZ (A)'!AT65</f>
        <v>-8.7792684975423606E-5</v>
      </c>
      <c r="AU65" s="33">
        <f>+'MATRIZ (I)'!AU65-'MATRIZ (A)'!AU65</f>
        <v>-4.9769501748654903E-4</v>
      </c>
      <c r="AV65" s="33">
        <f>+'MATRIZ (I)'!AV65-'MATRIZ (A)'!AV65</f>
        <v>-1.363636204364492E-4</v>
      </c>
      <c r="AW65" s="33">
        <f>+'MATRIZ (I)'!AW65-'MATRIZ (A)'!AW65</f>
        <v>-1.4712872741659983E-4</v>
      </c>
      <c r="AX65" s="33">
        <f>+'MATRIZ (I)'!AX65-'MATRIZ (A)'!AX65</f>
        <v>-4.5747463672495437E-4</v>
      </c>
      <c r="AY65" s="33">
        <f>+'MATRIZ (I)'!AY65-'MATRIZ (A)'!AY65</f>
        <v>-1.486976020811588E-3</v>
      </c>
      <c r="AZ65" s="33">
        <f>+'MATRIZ (I)'!AZ65-'MATRIZ (A)'!AZ65</f>
        <v>-4.0884585186276264E-4</v>
      </c>
      <c r="BA65" s="33">
        <f>+'MATRIZ (I)'!BA65-'MATRIZ (A)'!BA65</f>
        <v>-1.2501364789878011E-4</v>
      </c>
      <c r="BB65" s="33">
        <f>+'MATRIZ (I)'!BB65-'MATRIZ (A)'!BB65</f>
        <v>-7.0652982951399583E-5</v>
      </c>
      <c r="BC65" s="33">
        <f>+'MATRIZ (I)'!BC65-'MATRIZ (A)'!BC65</f>
        <v>-5.0570276315431905E-4</v>
      </c>
      <c r="BD65" s="33">
        <f>+'MATRIZ (I)'!BD65-'MATRIZ (A)'!BD65</f>
        <v>0.98473764065140568</v>
      </c>
      <c r="BE65" s="33">
        <f>+'MATRIZ (I)'!BE65-'MATRIZ (A)'!BE65</f>
        <v>-4.2863867577830545E-4</v>
      </c>
      <c r="BF65" s="33">
        <f>+'MATRIZ (I)'!BF65-'MATRIZ (A)'!BF65</f>
        <v>-3.4404375188186237E-4</v>
      </c>
      <c r="BG65" s="33">
        <f>+'MATRIZ (I)'!BG65-'MATRIZ (A)'!BG65</f>
        <v>-2.6107351175915059E-3</v>
      </c>
      <c r="BH65" s="33">
        <f>+'MATRIZ (I)'!BH65-'MATRIZ (A)'!BH65</f>
        <v>-6.7880231701894543E-4</v>
      </c>
      <c r="BI65" s="33">
        <f>+'MATRIZ (I)'!BI65-'MATRIZ (A)'!BI65</f>
        <v>-3.8598275456905792E-3</v>
      </c>
      <c r="BJ65" s="33">
        <f>+'MATRIZ (I)'!BJ65-'MATRIZ (A)'!BJ65</f>
        <v>-3.661404989530097E-5</v>
      </c>
      <c r="BK65" s="33">
        <f>+'MATRIZ (I)'!BK65-'MATRIZ (A)'!BK65</f>
        <v>-1.4930001402066354E-5</v>
      </c>
      <c r="BL65" s="33">
        <f>+'MATRIZ (I)'!BL65-'MATRIZ (A)'!BL65</f>
        <v>-7.2589986357401862E-6</v>
      </c>
      <c r="BM65" s="33">
        <f>+'MATRIZ (I)'!BM65-'MATRIZ (A)'!BM65</f>
        <v>-3.7231040338657885E-4</v>
      </c>
      <c r="BN65" s="33">
        <f>+'MATRIZ (I)'!BN65-'MATRIZ (A)'!BN65</f>
        <v>-3.0072474143236021E-4</v>
      </c>
      <c r="BO65" s="33">
        <f>+'MATRIZ (I)'!BO65-'MATRIZ (A)'!BO65</f>
        <v>-2.7359072834208368E-4</v>
      </c>
      <c r="BP65" s="33">
        <f>+'MATRIZ (I)'!BP65-'MATRIZ (A)'!BP65</f>
        <v>-3.9224902770036788E-5</v>
      </c>
      <c r="BQ65" s="33">
        <f>+'MATRIZ (I)'!BQ65-'MATRIZ (A)'!BQ65</f>
        <v>-1.631653179058017E-5</v>
      </c>
      <c r="BR65" s="33">
        <f>+'MATRIZ (I)'!BR65-'MATRIZ (A)'!BR65</f>
        <v>-1.9425905925051338E-3</v>
      </c>
      <c r="BS65" s="33">
        <f>+'MATRIZ (I)'!BS65-'MATRIZ (A)'!BS65</f>
        <v>-3.9102880434837417E-4</v>
      </c>
      <c r="BT65" s="33">
        <f>+'MATRIZ (I)'!BT65-'MATRIZ (A)'!BT65</f>
        <v>-1.4824768564152275E-3</v>
      </c>
      <c r="BU65" s="33">
        <f>+'MATRIZ (I)'!BU65-'MATRIZ (A)'!BU65</f>
        <v>-6.1531678462824701E-4</v>
      </c>
      <c r="BV65" s="33">
        <f>+'MATRIZ (I)'!BV65-'MATRIZ (A)'!BV65</f>
        <v>-4.8860330113542779E-4</v>
      </c>
      <c r="BW65" s="33">
        <f>+'MATRIZ (I)'!BW65-'MATRIZ (A)'!BW65</f>
        <v>-6.9840003025535286E-4</v>
      </c>
      <c r="BX65" s="33">
        <f>+'MATRIZ (I)'!BX65-'MATRIZ (A)'!BX65</f>
        <v>-1.0251614836983461E-4</v>
      </c>
      <c r="BY65" s="33">
        <f>+'MATRIZ (I)'!BY65-'MATRIZ (A)'!BY65</f>
        <v>-6.8328866872751335E-4</v>
      </c>
      <c r="BZ65" s="33">
        <f>+'MATRIZ (I)'!BZ65-'MATRIZ (A)'!BZ65</f>
        <v>-4.8716465328340177E-5</v>
      </c>
      <c r="CA65" s="33">
        <f>+'MATRIZ (I)'!CA65-'MATRIZ (A)'!CA65</f>
        <v>-4.0704913072014606E-4</v>
      </c>
      <c r="CB65" s="33">
        <f>+'MATRIZ (I)'!CB65-'MATRIZ (A)'!CB65</f>
        <v>-3.3170274042111509E-5</v>
      </c>
      <c r="CC65" s="33">
        <f>+'MATRIZ (I)'!CC65-'MATRIZ (A)'!CC65</f>
        <v>-7.2129280616868828E-6</v>
      </c>
      <c r="CD65" s="33">
        <f>+'MATRIZ (I)'!CD65-'MATRIZ (A)'!CD65</f>
        <v>-1.2405312194033245E-4</v>
      </c>
      <c r="CE65" s="33">
        <f>+'MATRIZ (I)'!CE65-'MATRIZ (A)'!CE65</f>
        <v>-1.5042053755756849E-5</v>
      </c>
      <c r="CF65" s="33">
        <f>+'MATRIZ (I)'!CF65-'MATRIZ (A)'!CF65</f>
        <v>-2.0623163890190763E-3</v>
      </c>
      <c r="CG65" s="33">
        <f>+'MATRIZ (I)'!CG65-'MATRIZ (A)'!CG65</f>
        <v>-2.3968349396754239E-3</v>
      </c>
      <c r="CH65" s="33">
        <f>+'MATRIZ (I)'!CH65-'MATRIZ (A)'!CH65</f>
        <v>-3.1081531325590143E-5</v>
      </c>
      <c r="CI65" s="33">
        <f>+'MATRIZ (I)'!CI65-'MATRIZ (A)'!CI65</f>
        <v>-4.1119052266974508E-6</v>
      </c>
      <c r="CJ65" s="33">
        <f>+'MATRIZ (I)'!CJ65-'MATRIZ (A)'!CJ65</f>
        <v>-8.3396074146991809E-5</v>
      </c>
      <c r="CK65" s="33">
        <f>+'MATRIZ (I)'!CK65-'MATRIZ (A)'!CK65</f>
        <v>-3.9624803149075866E-6</v>
      </c>
      <c r="CL65" s="33">
        <f>+'MATRIZ (I)'!CL65-'MATRIZ (A)'!CL65</f>
        <v>-1.1721429359819346E-5</v>
      </c>
      <c r="CM65" s="33">
        <f>+'MATRIZ (I)'!CM65-'MATRIZ (A)'!CM65</f>
        <v>-3.2380371961538849E-4</v>
      </c>
      <c r="CN65" s="33">
        <f>+'MATRIZ (I)'!CN65-'MATRIZ (A)'!CN65</f>
        <v>-9.3004586939165584E-5</v>
      </c>
      <c r="CO65" s="33">
        <f>+'MATRIZ (I)'!CO65-'MATRIZ (A)'!CO65</f>
        <v>-3.9858136251265521E-4</v>
      </c>
      <c r="CP65" s="33">
        <f>+'MATRIZ (I)'!CP65-'MATRIZ (A)'!CP65</f>
        <v>-2.1258386589335936E-3</v>
      </c>
      <c r="CQ65" s="33">
        <f>+'MATRIZ (I)'!CQ65-'MATRIZ (A)'!CQ65</f>
        <v>-1.1401934977387266E-3</v>
      </c>
      <c r="CR65" s="33">
        <f>+'MATRIZ (I)'!CR65-'MATRIZ (A)'!CR65</f>
        <v>-1.3922047600325503E-3</v>
      </c>
      <c r="CS65" s="33">
        <f>+'MATRIZ (I)'!CS65-'MATRIZ (A)'!CS65</f>
        <v>-6.5732833307268479E-3</v>
      </c>
      <c r="CT65" s="33">
        <f>+'MATRIZ (I)'!CT65-'MATRIZ (A)'!CT65</f>
        <v>-2.6018623828637293E-4</v>
      </c>
      <c r="CU65" s="33">
        <f>+'MATRIZ (I)'!CU65-'MATRIZ (A)'!CU65</f>
        <v>-9.92525369367506E-5</v>
      </c>
      <c r="CV65" s="33">
        <f>+'MATRIZ (I)'!CV65-'MATRIZ (A)'!CV65</f>
        <v>-3.1403895896717839E-4</v>
      </c>
      <c r="CW65" s="33">
        <f>+'MATRIZ (I)'!CW65-'MATRIZ (A)'!CW65</f>
        <v>-7.0083767113820328E-5</v>
      </c>
      <c r="CX65" s="33">
        <f>+'MATRIZ (I)'!CX65-'MATRIZ (A)'!CX65</f>
        <v>-5.0532483878034195E-5</v>
      </c>
      <c r="CY65" s="33">
        <f>+'MATRIZ (I)'!CY65-'MATRIZ (A)'!CY65</f>
        <v>-6.5373699331341248E-5</v>
      </c>
      <c r="CZ65" s="33">
        <f>+'MATRIZ (I)'!CZ65-'MATRIZ (A)'!CZ65</f>
        <v>-1.4397973315613717E-4</v>
      </c>
      <c r="DA65" s="33">
        <f>+'MATRIZ (I)'!DA65-'MATRIZ (A)'!DA65</f>
        <v>-1.0346963797602552E-3</v>
      </c>
      <c r="DB65" s="33">
        <f>+'MATRIZ (I)'!DB65-'MATRIZ (A)'!DB65</f>
        <v>-4.2654045743711778E-3</v>
      </c>
      <c r="DC65" s="33">
        <f>+'MATRIZ (I)'!DC65-'MATRIZ (A)'!DC65</f>
        <v>-2.0533669492565662E-3</v>
      </c>
      <c r="DD65" s="33">
        <f>+'MATRIZ (I)'!DD65-'MATRIZ (A)'!DD65</f>
        <v>-3.0811162360850307E-4</v>
      </c>
      <c r="DE65" s="33">
        <f>+'MATRIZ (I)'!DE65-'MATRIZ (A)'!DE65</f>
        <v>-3.6906652691206951E-4</v>
      </c>
      <c r="DF65" s="33">
        <f>+'MATRIZ (I)'!DF65-'MATRIZ (A)'!DF65</f>
        <v>-1.5070927258391768E-3</v>
      </c>
      <c r="DG65" s="33">
        <f>+'MATRIZ (I)'!DG65-'MATRIZ (A)'!DG65</f>
        <v>-1.7563614621217614E-2</v>
      </c>
      <c r="DH65" s="33">
        <f>+'MATRIZ (I)'!DH65-'MATRIZ (A)'!DH65</f>
        <v>-5.124142197267369E-3</v>
      </c>
      <c r="DI65" s="33">
        <f>+'MATRIZ (I)'!DI65-'MATRIZ (A)'!DI65</f>
        <v>-8.6604997809970835E-4</v>
      </c>
      <c r="DJ65" s="33">
        <f>+'MATRIZ (I)'!DJ65-'MATRIZ (A)'!DJ65</f>
        <v>-2.1848060768524962E-4</v>
      </c>
      <c r="DK65" s="33">
        <f>+'MATRIZ (I)'!DK65-'MATRIZ (A)'!DK65</f>
        <v>-1.3584991843348238E-4</v>
      </c>
      <c r="DL65" s="33">
        <f>+'MATRIZ (I)'!DL65-'MATRIZ (A)'!DL65</f>
        <v>-1.488427894035083E-4</v>
      </c>
      <c r="DM65" s="33">
        <f>+'MATRIZ (I)'!DM65-'MATRIZ (A)'!DM65</f>
        <v>-1.9292509934282464E-4</v>
      </c>
      <c r="DN65" s="33">
        <f>+'MATRIZ (I)'!DN65-'MATRIZ (A)'!DN65</f>
        <v>-1.0267372220153844E-4</v>
      </c>
      <c r="DO65" s="33">
        <f>+'MATRIZ (I)'!DO65-'MATRIZ (A)'!DO65</f>
        <v>-1.7559228575838538E-3</v>
      </c>
      <c r="DP65" s="33">
        <f>+'MATRIZ (I)'!DP65-'MATRIZ (A)'!DP65</f>
        <v>-1.9152459423342071E-4</v>
      </c>
      <c r="DQ65" s="33">
        <f>+'MATRIZ (I)'!DQ65-'MATRIZ (A)'!DQ65</f>
        <v>-2.0067591821040846E-4</v>
      </c>
      <c r="DR65" s="33">
        <f>+'MATRIZ (I)'!DR65-'MATRIZ (A)'!DR65</f>
        <v>-2.9235944819268035E-4</v>
      </c>
      <c r="DS65" s="33">
        <f>+'MATRIZ (I)'!DS65-'MATRIZ (A)'!DS65</f>
        <v>-1.748488900487081E-3</v>
      </c>
      <c r="DT65" s="33">
        <f>+'MATRIZ (I)'!DT65-'MATRIZ (A)'!DT65</f>
        <v>-5.1242264264276844E-4</v>
      </c>
      <c r="DU65" s="33">
        <f>+'MATRIZ (I)'!DU65-'MATRIZ (A)'!DU65</f>
        <v>-7.6415882393514973E-4</v>
      </c>
      <c r="DV65" s="33">
        <f>+'MATRIZ (I)'!DV65-'MATRIZ (A)'!DV65</f>
        <v>-3.0440537299321765E-3</v>
      </c>
      <c r="DW65" s="33">
        <f>+'MATRIZ (I)'!DW65-'MATRIZ (A)'!DW65</f>
        <v>-9.8474590478786852E-4</v>
      </c>
      <c r="DX65" s="33">
        <f>+'MATRIZ (I)'!DX65-'MATRIZ (A)'!DX65</f>
        <v>-4.5761191817048586E-3</v>
      </c>
      <c r="DY65" s="33">
        <f>+'MATRIZ (I)'!DY65-'MATRIZ (A)'!DY65</f>
        <v>-9.4812041136884198E-3</v>
      </c>
      <c r="DZ65" s="33">
        <f>+'MATRIZ (I)'!DZ65-'MATRIZ (A)'!DZ65</f>
        <v>-1.5857364163407344E-3</v>
      </c>
      <c r="EA65" s="33">
        <f>+'MATRIZ (I)'!EA65-'MATRIZ (A)'!EA65</f>
        <v>-1.0728108636124195E-4</v>
      </c>
      <c r="EB65" s="33">
        <f>+'MATRIZ (I)'!EB65-'MATRIZ (A)'!EB65</f>
        <v>-7.1995392589664269E-3</v>
      </c>
      <c r="EC65" s="33">
        <f>+'MATRIZ (I)'!EC65-'MATRIZ (A)'!EC65</f>
        <v>-2.0240208591425693E-4</v>
      </c>
      <c r="ED65" s="33">
        <f>+'MATRIZ (I)'!ED65-'MATRIZ (A)'!ED65</f>
        <v>-2.7640579388310934E-4</v>
      </c>
      <c r="EE65" s="33">
        <f>+'MATRIZ (I)'!EE65-'MATRIZ (A)'!EE65</f>
        <v>-1.3557136767825264E-4</v>
      </c>
      <c r="EF65" s="33">
        <f>+'MATRIZ (I)'!EF65-'MATRIZ (A)'!EF65</f>
        <v>-7.9620139268423684E-6</v>
      </c>
      <c r="EG65" s="33">
        <f>+'MATRIZ (I)'!EG65-'MATRIZ (A)'!EG65</f>
        <v>-9.156553252471891E-5</v>
      </c>
      <c r="EH65" s="33">
        <f>+'MATRIZ (I)'!EH65-'MATRIZ (A)'!EH65</f>
        <v>0</v>
      </c>
    </row>
    <row r="66" spans="1:138" s="7" customFormat="1" ht="21.95" customHeight="1" thickBot="1" x14ac:dyDescent="0.25">
      <c r="A66" s="137" t="s">
        <v>367</v>
      </c>
      <c r="B66" s="138" t="s">
        <v>386</v>
      </c>
      <c r="C66" s="33">
        <f>+'MATRIZ (I)'!C66-'MATRIZ (A)'!C66</f>
        <v>-6.7906750466754928E-2</v>
      </c>
      <c r="D66" s="33">
        <f>+'MATRIZ (I)'!D66-'MATRIZ (A)'!D66</f>
        <v>-5.8352233127141578E-2</v>
      </c>
      <c r="E66" s="33">
        <f>+'MATRIZ (I)'!E66-'MATRIZ (A)'!E66</f>
        <v>-7.4982536878171954E-2</v>
      </c>
      <c r="F66" s="33">
        <f>+'MATRIZ (I)'!F66-'MATRIZ (A)'!F66</f>
        <v>-0.11593392989732502</v>
      </c>
      <c r="G66" s="33">
        <f>+'MATRIZ (I)'!G66-'MATRIZ (A)'!G66</f>
        <v>-2.4838766631190376E-2</v>
      </c>
      <c r="H66" s="33">
        <f>+'MATRIZ (I)'!H66-'MATRIZ (A)'!H66</f>
        <v>-4.7788602744855038E-2</v>
      </c>
      <c r="I66" s="33">
        <f>+'MATRIZ (I)'!I66-'MATRIZ (A)'!I66</f>
        <v>-3.3848563740834746E-2</v>
      </c>
      <c r="J66" s="33">
        <f>+'MATRIZ (I)'!J66-'MATRIZ (A)'!J66</f>
        <v>-5.7384545099728602E-2</v>
      </c>
      <c r="K66" s="33">
        <f>+'MATRIZ (I)'!K66-'MATRIZ (A)'!K66</f>
        <v>-4.7982431217069466E-2</v>
      </c>
      <c r="L66" s="33">
        <f>+'MATRIZ (I)'!L66-'MATRIZ (A)'!L66</f>
        <v>-6.6951040723975799E-2</v>
      </c>
      <c r="M66" s="33">
        <f>+'MATRIZ (I)'!M66-'MATRIZ (A)'!M66</f>
        <v>-3.498214977840336E-2</v>
      </c>
      <c r="N66" s="33">
        <f>+'MATRIZ (I)'!N66-'MATRIZ (A)'!N66</f>
        <v>-1.7552167488417564E-2</v>
      </c>
      <c r="O66" s="33">
        <f>+'MATRIZ (I)'!O66-'MATRIZ (A)'!O66</f>
        <v>-4.0249184129306448E-2</v>
      </c>
      <c r="P66" s="33">
        <f>+'MATRIZ (I)'!P66-'MATRIZ (A)'!P66</f>
        <v>-1.2210803260840493E-2</v>
      </c>
      <c r="Q66" s="33">
        <f>+'MATRIZ (I)'!Q66-'MATRIZ (A)'!Q66</f>
        <v>-5.0537348065235237E-2</v>
      </c>
      <c r="R66" s="33">
        <f>+'MATRIZ (I)'!R66-'MATRIZ (A)'!R66</f>
        <v>-2.1332451526478134E-2</v>
      </c>
      <c r="S66" s="33">
        <f>+'MATRIZ (I)'!S66-'MATRIZ (A)'!S66</f>
        <v>-6.3755000786144336E-2</v>
      </c>
      <c r="T66" s="33">
        <f>+'MATRIZ (I)'!T66-'MATRIZ (A)'!T66</f>
        <v>-5.6956606281390869E-2</v>
      </c>
      <c r="U66" s="33">
        <f>+'MATRIZ (I)'!U66-'MATRIZ (A)'!U66</f>
        <v>-4.9494503062091202E-2</v>
      </c>
      <c r="V66" s="33">
        <f>+'MATRIZ (I)'!V66-'MATRIZ (A)'!V66</f>
        <v>-3.4294745662479038E-2</v>
      </c>
      <c r="W66" s="33">
        <f>+'MATRIZ (I)'!W66-'MATRIZ (A)'!W66</f>
        <v>-3.0313796583305266E-2</v>
      </c>
      <c r="X66" s="33">
        <f>+'MATRIZ (I)'!X66-'MATRIZ (A)'!X66</f>
        <v>-9.6233407840284665E-3</v>
      </c>
      <c r="Y66" s="33">
        <f>+'MATRIZ (I)'!Y66-'MATRIZ (A)'!Y66</f>
        <v>-1.5372182238454935E-3</v>
      </c>
      <c r="Z66" s="33">
        <f>+'MATRIZ (I)'!Z66-'MATRIZ (A)'!Z66</f>
        <v>-3.4340363692763726E-3</v>
      </c>
      <c r="AA66" s="33">
        <f>+'MATRIZ (I)'!AA66-'MATRIZ (A)'!AA66</f>
        <v>-4.2794566558959721E-3</v>
      </c>
      <c r="AB66" s="33">
        <f>+'MATRIZ (I)'!AB66-'MATRIZ (A)'!AB66</f>
        <v>-9.4655163681078445E-4</v>
      </c>
      <c r="AC66" s="33">
        <f>+'MATRIZ (I)'!AC66-'MATRIZ (A)'!AC66</f>
        <v>-3.8967330882098894E-3</v>
      </c>
      <c r="AD66" s="33">
        <f>+'MATRIZ (I)'!AD66-'MATRIZ (A)'!AD66</f>
        <v>-1.7316333296264466E-3</v>
      </c>
      <c r="AE66" s="33">
        <f>+'MATRIZ (I)'!AE66-'MATRIZ (A)'!AE66</f>
        <v>-3.6106724587002315E-3</v>
      </c>
      <c r="AF66" s="33">
        <f>+'MATRIZ (I)'!AF66-'MATRIZ (A)'!AF66</f>
        <v>-2.8827343166574881E-3</v>
      </c>
      <c r="AG66" s="33">
        <f>+'MATRIZ (I)'!AG66-'MATRIZ (A)'!AG66</f>
        <v>-2.7393687516779879E-5</v>
      </c>
      <c r="AH66" s="33">
        <f>+'MATRIZ (I)'!AH66-'MATRIZ (A)'!AH66</f>
        <v>-1.0985015297788218E-2</v>
      </c>
      <c r="AI66" s="33">
        <f>+'MATRIZ (I)'!AI66-'MATRIZ (A)'!AI66</f>
        <v>-6.2779226018746929E-4</v>
      </c>
      <c r="AJ66" s="33">
        <f>+'MATRIZ (I)'!AJ66-'MATRIZ (A)'!AJ66</f>
        <v>-8.1115247780322915E-4</v>
      </c>
      <c r="AK66" s="33">
        <f>+'MATRIZ (I)'!AK66-'MATRIZ (A)'!AK66</f>
        <v>-8.9308398167754733E-4</v>
      </c>
      <c r="AL66" s="33">
        <f>+'MATRIZ (I)'!AL66-'MATRIZ (A)'!AL66</f>
        <v>-9.5475488205898221E-4</v>
      </c>
      <c r="AM66" s="33">
        <f>+'MATRIZ (I)'!AM66-'MATRIZ (A)'!AM66</f>
        <v>-4.8357707774981749E-3</v>
      </c>
      <c r="AN66" s="33">
        <f>+'MATRIZ (I)'!AN66-'MATRIZ (A)'!AN66</f>
        <v>-1.4513772567080409E-3</v>
      </c>
      <c r="AO66" s="33">
        <f>+'MATRIZ (I)'!AO66-'MATRIZ (A)'!AO66</f>
        <v>-1.3329294662149833E-3</v>
      </c>
      <c r="AP66" s="33">
        <f>+'MATRIZ (I)'!AP66-'MATRIZ (A)'!AP66</f>
        <v>-2.4067405363636151E-3</v>
      </c>
      <c r="AQ66" s="33">
        <f>+'MATRIZ (I)'!AQ66-'MATRIZ (A)'!AQ66</f>
        <v>-5.947233666381003E-3</v>
      </c>
      <c r="AR66" s="33">
        <f>+'MATRIZ (I)'!AR66-'MATRIZ (A)'!AR66</f>
        <v>-6.0655407290154313E-4</v>
      </c>
      <c r="AS66" s="33">
        <f>+'MATRIZ (I)'!AS66-'MATRIZ (A)'!AS66</f>
        <v>-5.449901300901719E-4</v>
      </c>
      <c r="AT66" s="33">
        <f>+'MATRIZ (I)'!AT66-'MATRIZ (A)'!AT66</f>
        <v>-2.5121025989076703E-4</v>
      </c>
      <c r="AU66" s="33">
        <f>+'MATRIZ (I)'!AU66-'MATRIZ (A)'!AU66</f>
        <v>-1.0838574154379468E-3</v>
      </c>
      <c r="AV66" s="33">
        <f>+'MATRIZ (I)'!AV66-'MATRIZ (A)'!AV66</f>
        <v>-4.5141108629498002E-3</v>
      </c>
      <c r="AW66" s="33">
        <f>+'MATRIZ (I)'!AW66-'MATRIZ (A)'!AW66</f>
        <v>-5.1862241831780349E-3</v>
      </c>
      <c r="AX66" s="33">
        <f>+'MATRIZ (I)'!AX66-'MATRIZ (A)'!AX66</f>
        <v>-9.9326991270400956E-4</v>
      </c>
      <c r="AY66" s="33">
        <f>+'MATRIZ (I)'!AY66-'MATRIZ (A)'!AY66</f>
        <v>-5.3551800421196077E-4</v>
      </c>
      <c r="AZ66" s="33">
        <f>+'MATRIZ (I)'!AZ66-'MATRIZ (A)'!AZ66</f>
        <v>-4.0671523195249322E-4</v>
      </c>
      <c r="BA66" s="33">
        <f>+'MATRIZ (I)'!BA66-'MATRIZ (A)'!BA66</f>
        <v>-5.9902945060636369E-4</v>
      </c>
      <c r="BB66" s="33">
        <f>+'MATRIZ (I)'!BB66-'MATRIZ (A)'!BB66</f>
        <v>-5.7364071058146047E-4</v>
      </c>
      <c r="BC66" s="33">
        <f>+'MATRIZ (I)'!BC66-'MATRIZ (A)'!BC66</f>
        <v>-1.2788196675715868E-3</v>
      </c>
      <c r="BD66" s="33">
        <f>+'MATRIZ (I)'!BD66-'MATRIZ (A)'!BD66</f>
        <v>-7.6625703449990381E-4</v>
      </c>
      <c r="BE66" s="33">
        <f>+'MATRIZ (I)'!BE66-'MATRIZ (A)'!BE66</f>
        <v>0.97567386045609616</v>
      </c>
      <c r="BF66" s="33">
        <f>+'MATRIZ (I)'!BF66-'MATRIZ (A)'!BF66</f>
        <v>-2.8275755063235431E-3</v>
      </c>
      <c r="BG66" s="33">
        <f>+'MATRIZ (I)'!BG66-'MATRIZ (A)'!BG66</f>
        <v>-2.6891713637182721E-2</v>
      </c>
      <c r="BH66" s="33">
        <f>+'MATRIZ (I)'!BH66-'MATRIZ (A)'!BH66</f>
        <v>-3.4323309584190505E-2</v>
      </c>
      <c r="BI66" s="33">
        <f>+'MATRIZ (I)'!BI66-'MATRIZ (A)'!BI66</f>
        <v>-2.2007194195784077E-2</v>
      </c>
      <c r="BJ66" s="33">
        <f>+'MATRIZ (I)'!BJ66-'MATRIZ (A)'!BJ66</f>
        <v>-6.463970717379958E-4</v>
      </c>
      <c r="BK66" s="33">
        <f>+'MATRIZ (I)'!BK66-'MATRIZ (A)'!BK66</f>
        <v>-1.3450056934178687E-3</v>
      </c>
      <c r="BL66" s="33">
        <f>+'MATRIZ (I)'!BL66-'MATRIZ (A)'!BL66</f>
        <v>-4.3057346548070765E-4</v>
      </c>
      <c r="BM66" s="33">
        <f>+'MATRIZ (I)'!BM66-'MATRIZ (A)'!BM66</f>
        <v>-1.6375364962756159E-3</v>
      </c>
      <c r="BN66" s="33">
        <f>+'MATRIZ (I)'!BN66-'MATRIZ (A)'!BN66</f>
        <v>-1.6079862640743126E-3</v>
      </c>
      <c r="BO66" s="33">
        <f>+'MATRIZ (I)'!BO66-'MATRIZ (A)'!BO66</f>
        <v>-7.7601564559611326E-4</v>
      </c>
      <c r="BP66" s="33">
        <f>+'MATRIZ (I)'!BP66-'MATRIZ (A)'!BP66</f>
        <v>-9.0108773740176396E-4</v>
      </c>
      <c r="BQ66" s="33">
        <f>+'MATRIZ (I)'!BQ66-'MATRIZ (A)'!BQ66</f>
        <v>-3.4975307783101486E-4</v>
      </c>
      <c r="BR66" s="33">
        <f>+'MATRIZ (I)'!BR66-'MATRIZ (A)'!BR66</f>
        <v>-6.7003980713638343E-4</v>
      </c>
      <c r="BS66" s="33">
        <f>+'MATRIZ (I)'!BS66-'MATRIZ (A)'!BS66</f>
        <v>-1.7874680125572133E-3</v>
      </c>
      <c r="BT66" s="33">
        <f>+'MATRIZ (I)'!BT66-'MATRIZ (A)'!BT66</f>
        <v>-1.9465433920115975E-3</v>
      </c>
      <c r="BU66" s="33">
        <f>+'MATRIZ (I)'!BU66-'MATRIZ (A)'!BU66</f>
        <v>-3.4274322374413748E-4</v>
      </c>
      <c r="BV66" s="33">
        <f>+'MATRIZ (I)'!BV66-'MATRIZ (A)'!BV66</f>
        <v>-1.8748129005953385E-3</v>
      </c>
      <c r="BW66" s="33">
        <f>+'MATRIZ (I)'!BW66-'MATRIZ (A)'!BW66</f>
        <v>-9.8129502455726429E-4</v>
      </c>
      <c r="BX66" s="33">
        <f>+'MATRIZ (I)'!BX66-'MATRIZ (A)'!BX66</f>
        <v>-2.6260383274064985E-4</v>
      </c>
      <c r="BY66" s="33">
        <f>+'MATRIZ (I)'!BY66-'MATRIZ (A)'!BY66</f>
        <v>-3.8432305168695255E-3</v>
      </c>
      <c r="BZ66" s="33">
        <f>+'MATRIZ (I)'!BZ66-'MATRIZ (A)'!BZ66</f>
        <v>-2.0831029201431031E-3</v>
      </c>
      <c r="CA66" s="33">
        <f>+'MATRIZ (I)'!CA66-'MATRIZ (A)'!CA66</f>
        <v>-8.2004936880398171E-4</v>
      </c>
      <c r="CB66" s="33">
        <f>+'MATRIZ (I)'!CB66-'MATRIZ (A)'!CB66</f>
        <v>-3.3770521253753661E-4</v>
      </c>
      <c r="CC66" s="33">
        <f>+'MATRIZ (I)'!CC66-'MATRIZ (A)'!CC66</f>
        <v>-3.8619958589474461E-4</v>
      </c>
      <c r="CD66" s="33">
        <f>+'MATRIZ (I)'!CD66-'MATRIZ (A)'!CD66</f>
        <v>-5.6098692842237931E-4</v>
      </c>
      <c r="CE66" s="33">
        <f>+'MATRIZ (I)'!CE66-'MATRIZ (A)'!CE66</f>
        <v>-4.9757359509600455E-4</v>
      </c>
      <c r="CF66" s="33">
        <f>+'MATRIZ (I)'!CF66-'MATRIZ (A)'!CF66</f>
        <v>-5.9429836061439885E-4</v>
      </c>
      <c r="CG66" s="33">
        <f>+'MATRIZ (I)'!CG66-'MATRIZ (A)'!CG66</f>
        <v>-5.3884552905688699E-4</v>
      </c>
      <c r="CH66" s="33">
        <f>+'MATRIZ (I)'!CH66-'MATRIZ (A)'!CH66</f>
        <v>-4.4344097967021032E-4</v>
      </c>
      <c r="CI66" s="33">
        <f>+'MATRIZ (I)'!CI66-'MATRIZ (A)'!CI66</f>
        <v>-1.9922937001767894E-4</v>
      </c>
      <c r="CJ66" s="33">
        <f>+'MATRIZ (I)'!CJ66-'MATRIZ (A)'!CJ66</f>
        <v>-1.9990356212918313E-4</v>
      </c>
      <c r="CK66" s="33">
        <f>+'MATRIZ (I)'!CK66-'MATRIZ (A)'!CK66</f>
        <v>-1.875487637749954E-4</v>
      </c>
      <c r="CL66" s="33">
        <f>+'MATRIZ (I)'!CL66-'MATRIZ (A)'!CL66</f>
        <v>-6.9755387410725962E-4</v>
      </c>
      <c r="CM66" s="33">
        <f>+'MATRIZ (I)'!CM66-'MATRIZ (A)'!CM66</f>
        <v>-7.1305472652162549E-4</v>
      </c>
      <c r="CN66" s="33">
        <f>+'MATRIZ (I)'!CN66-'MATRIZ (A)'!CN66</f>
        <v>-4.3509293322531309E-4</v>
      </c>
      <c r="CO66" s="33">
        <f>+'MATRIZ (I)'!CO66-'MATRIZ (A)'!CO66</f>
        <v>-4.9493669849911799E-4</v>
      </c>
      <c r="CP66" s="33">
        <f>+'MATRIZ (I)'!CP66-'MATRIZ (A)'!CP66</f>
        <v>-2.4040970832788229E-4</v>
      </c>
      <c r="CQ66" s="33">
        <f>+'MATRIZ (I)'!CQ66-'MATRIZ (A)'!CQ66</f>
        <v>-2.4326030142178266E-4</v>
      </c>
      <c r="CR66" s="33">
        <f>+'MATRIZ (I)'!CR66-'MATRIZ (A)'!CR66</f>
        <v>-2.8209390969304954E-4</v>
      </c>
      <c r="CS66" s="33">
        <f>+'MATRIZ (I)'!CS66-'MATRIZ (A)'!CS66</f>
        <v>-1.2722768814965558E-4</v>
      </c>
      <c r="CT66" s="33">
        <f>+'MATRIZ (I)'!CT66-'MATRIZ (A)'!CT66</f>
        <v>-1.8642422770001702E-4</v>
      </c>
      <c r="CU66" s="33">
        <f>+'MATRIZ (I)'!CU66-'MATRIZ (A)'!CU66</f>
        <v>-3.6920899937244624E-5</v>
      </c>
      <c r="CV66" s="33">
        <f>+'MATRIZ (I)'!CV66-'MATRIZ (A)'!CV66</f>
        <v>-1.3822989916790903E-5</v>
      </c>
      <c r="CW66" s="33">
        <f>+'MATRIZ (I)'!CW66-'MATRIZ (A)'!CW66</f>
        <v>-7.4650315838504193E-5</v>
      </c>
      <c r="CX66" s="33">
        <f>+'MATRIZ (I)'!CX66-'MATRIZ (A)'!CX66</f>
        <v>-8.5481618307998392E-5</v>
      </c>
      <c r="CY66" s="33">
        <f>+'MATRIZ (I)'!CY66-'MATRIZ (A)'!CY66</f>
        <v>-4.3143682092634934E-5</v>
      </c>
      <c r="CZ66" s="33">
        <f>+'MATRIZ (I)'!CZ66-'MATRIZ (A)'!CZ66</f>
        <v>-7.2700107879237815E-5</v>
      </c>
      <c r="DA66" s="33">
        <f>+'MATRIZ (I)'!DA66-'MATRIZ (A)'!DA66</f>
        <v>-5.5217882640070106E-5</v>
      </c>
      <c r="DB66" s="33">
        <f>+'MATRIZ (I)'!DB66-'MATRIZ (A)'!DB66</f>
        <v>-8.8254435542263658E-5</v>
      </c>
      <c r="DC66" s="33">
        <f>+'MATRIZ (I)'!DC66-'MATRIZ (A)'!DC66</f>
        <v>-1.9783318904339003E-4</v>
      </c>
      <c r="DD66" s="33">
        <f>+'MATRIZ (I)'!DD66-'MATRIZ (A)'!DD66</f>
        <v>-3.916155913866179E-5</v>
      </c>
      <c r="DE66" s="33">
        <f>+'MATRIZ (I)'!DE66-'MATRIZ (A)'!DE66</f>
        <v>-1.0517160932345948E-3</v>
      </c>
      <c r="DF66" s="33">
        <f>+'MATRIZ (I)'!DF66-'MATRIZ (A)'!DF66</f>
        <v>-2.6833891222524885E-3</v>
      </c>
      <c r="DG66" s="33">
        <f>+'MATRIZ (I)'!DG66-'MATRIZ (A)'!DG66</f>
        <v>-7.8737636375868006E-5</v>
      </c>
      <c r="DH66" s="33">
        <f>+'MATRIZ (I)'!DH66-'MATRIZ (A)'!DH66</f>
        <v>-1.9011785502015107E-4</v>
      </c>
      <c r="DI66" s="33">
        <f>+'MATRIZ (I)'!DI66-'MATRIZ (A)'!DI66</f>
        <v>-2.144907998852174E-4</v>
      </c>
      <c r="DJ66" s="33">
        <f>+'MATRIZ (I)'!DJ66-'MATRIZ (A)'!DJ66</f>
        <v>-1.1866231230626141E-4</v>
      </c>
      <c r="DK66" s="33">
        <f>+'MATRIZ (I)'!DK66-'MATRIZ (A)'!DK66</f>
        <v>-2.1393539337602832E-4</v>
      </c>
      <c r="DL66" s="33">
        <f>+'MATRIZ (I)'!DL66-'MATRIZ (A)'!DL66</f>
        <v>-1.6784383588227275E-4</v>
      </c>
      <c r="DM66" s="33">
        <f>+'MATRIZ (I)'!DM66-'MATRIZ (A)'!DM66</f>
        <v>-3.7909799561763518E-5</v>
      </c>
      <c r="DN66" s="33">
        <f>+'MATRIZ (I)'!DN66-'MATRIZ (A)'!DN66</f>
        <v>-4.7369886920403126E-6</v>
      </c>
      <c r="DO66" s="33">
        <f>+'MATRIZ (I)'!DO66-'MATRIZ (A)'!DO66</f>
        <v>-8.645736332260978E-5</v>
      </c>
      <c r="DP66" s="33">
        <f>+'MATRIZ (I)'!DP66-'MATRIZ (A)'!DP66</f>
        <v>-7.299871669069508E-5</v>
      </c>
      <c r="DQ66" s="33">
        <f>+'MATRIZ (I)'!DQ66-'MATRIZ (A)'!DQ66</f>
        <v>-1.9914389988492601E-3</v>
      </c>
      <c r="DR66" s="33">
        <f>+'MATRIZ (I)'!DR66-'MATRIZ (A)'!DR66</f>
        <v>-3.7474714054305607E-5</v>
      </c>
      <c r="DS66" s="33">
        <f>+'MATRIZ (I)'!DS66-'MATRIZ (A)'!DS66</f>
        <v>-8.6446312142798116E-4</v>
      </c>
      <c r="DT66" s="33">
        <f>+'MATRIZ (I)'!DT66-'MATRIZ (A)'!DT66</f>
        <v>-5.3454867910363707E-4</v>
      </c>
      <c r="DU66" s="33">
        <f>+'MATRIZ (I)'!DU66-'MATRIZ (A)'!DU66</f>
        <v>-2.2220774842151366E-5</v>
      </c>
      <c r="DV66" s="33">
        <f>+'MATRIZ (I)'!DV66-'MATRIZ (A)'!DV66</f>
        <v>-2.9827391442351368E-4</v>
      </c>
      <c r="DW66" s="33">
        <f>+'MATRIZ (I)'!DW66-'MATRIZ (A)'!DW66</f>
        <v>-4.3320121433227596E-3</v>
      </c>
      <c r="DX66" s="33">
        <f>+'MATRIZ (I)'!DX66-'MATRIZ (A)'!DX66</f>
        <v>-3.4260958049847602E-4</v>
      </c>
      <c r="DY66" s="33">
        <f>+'MATRIZ (I)'!DY66-'MATRIZ (A)'!DY66</f>
        <v>-1.0710437426953078E-4</v>
      </c>
      <c r="DZ66" s="33">
        <f>+'MATRIZ (I)'!DZ66-'MATRIZ (A)'!DZ66</f>
        <v>-5.7636886259451137E-5</v>
      </c>
      <c r="EA66" s="33">
        <f>+'MATRIZ (I)'!EA66-'MATRIZ (A)'!EA66</f>
        <v>-1.4109137979958202E-3</v>
      </c>
      <c r="EB66" s="33">
        <f>+'MATRIZ (I)'!EB66-'MATRIZ (A)'!EB66</f>
        <v>-3.3483492381699426E-4</v>
      </c>
      <c r="EC66" s="33">
        <f>+'MATRIZ (I)'!EC66-'MATRIZ (A)'!EC66</f>
        <v>-1.8824367392114691E-4</v>
      </c>
      <c r="ED66" s="33">
        <f>+'MATRIZ (I)'!ED66-'MATRIZ (A)'!ED66</f>
        <v>-3.0871789379362393E-4</v>
      </c>
      <c r="EE66" s="33">
        <f>+'MATRIZ (I)'!EE66-'MATRIZ (A)'!EE66</f>
        <v>-1.8258064014852527E-3</v>
      </c>
      <c r="EF66" s="33">
        <f>+'MATRIZ (I)'!EF66-'MATRIZ (A)'!EF66</f>
        <v>-1.0695867727903738E-4</v>
      </c>
      <c r="EG66" s="33">
        <f>+'MATRIZ (I)'!EG66-'MATRIZ (A)'!EG66</f>
        <v>-2.3267272156287882E-4</v>
      </c>
      <c r="EH66" s="33">
        <f>+'MATRIZ (I)'!EH66-'MATRIZ (A)'!EH66</f>
        <v>0</v>
      </c>
    </row>
    <row r="67" spans="1:138" s="7" customFormat="1" ht="21.95" customHeight="1" thickBot="1" x14ac:dyDescent="0.25">
      <c r="A67" s="137" t="s">
        <v>368</v>
      </c>
      <c r="B67" s="138" t="s">
        <v>387</v>
      </c>
      <c r="C67" s="33">
        <f>+'MATRIZ (I)'!C67-'MATRIZ (A)'!C67</f>
        <v>-2.1376350902962927E-3</v>
      </c>
      <c r="D67" s="33">
        <f>+'MATRIZ (I)'!D67-'MATRIZ (A)'!D67</f>
        <v>-9.3093619043895382E-4</v>
      </c>
      <c r="E67" s="33">
        <f>+'MATRIZ (I)'!E67-'MATRIZ (A)'!E67</f>
        <v>-1.5000303789284132E-3</v>
      </c>
      <c r="F67" s="33">
        <f>+'MATRIZ (I)'!F67-'MATRIZ (A)'!F67</f>
        <v>-5.2535909613056963E-4</v>
      </c>
      <c r="G67" s="33">
        <f>+'MATRIZ (I)'!G67-'MATRIZ (A)'!G67</f>
        <v>-8.7918262784407349E-3</v>
      </c>
      <c r="H67" s="33">
        <f>+'MATRIZ (I)'!H67-'MATRIZ (A)'!H67</f>
        <v>-1.2437466635240417E-3</v>
      </c>
      <c r="I67" s="33">
        <f>+'MATRIZ (I)'!I67-'MATRIZ (A)'!I67</f>
        <v>-5.10510286479201E-3</v>
      </c>
      <c r="J67" s="33">
        <f>+'MATRIZ (I)'!J67-'MATRIZ (A)'!J67</f>
        <v>-2.2134486892542321E-4</v>
      </c>
      <c r="K67" s="33">
        <f>+'MATRIZ (I)'!K67-'MATRIZ (A)'!K67</f>
        <v>-3.7704233946346559E-3</v>
      </c>
      <c r="L67" s="33">
        <f>+'MATRIZ (I)'!L67-'MATRIZ (A)'!L67</f>
        <v>-1.1202882145843753E-2</v>
      </c>
      <c r="M67" s="33">
        <f>+'MATRIZ (I)'!M67-'MATRIZ (A)'!M67</f>
        <v>-1.6433691966453307E-3</v>
      </c>
      <c r="N67" s="33">
        <f>+'MATRIZ (I)'!N67-'MATRIZ (A)'!N67</f>
        <v>-1.9315308178091864E-2</v>
      </c>
      <c r="O67" s="33">
        <f>+'MATRIZ (I)'!O67-'MATRIZ (A)'!O67</f>
        <v>-8.1830539098579919E-3</v>
      </c>
      <c r="P67" s="33">
        <f>+'MATRIZ (I)'!P67-'MATRIZ (A)'!P67</f>
        <v>-4.7820745718169799E-3</v>
      </c>
      <c r="Q67" s="33">
        <f>+'MATRIZ (I)'!Q67-'MATRIZ (A)'!Q67</f>
        <v>-9.0469433035995604E-3</v>
      </c>
      <c r="R67" s="33">
        <f>+'MATRIZ (I)'!R67-'MATRIZ (A)'!R67</f>
        <v>-2.4665577064394272E-3</v>
      </c>
      <c r="S67" s="33">
        <f>+'MATRIZ (I)'!S67-'MATRIZ (A)'!S67</f>
        <v>-6.3577670722498301E-4</v>
      </c>
      <c r="T67" s="33">
        <f>+'MATRIZ (I)'!T67-'MATRIZ (A)'!T67</f>
        <v>-4.0089128937403781E-4</v>
      </c>
      <c r="U67" s="33">
        <f>+'MATRIZ (I)'!U67-'MATRIZ (A)'!U67</f>
        <v>-1.9494858741294437E-3</v>
      </c>
      <c r="V67" s="33">
        <f>+'MATRIZ (I)'!V67-'MATRIZ (A)'!V67</f>
        <v>-3.3724438943850347E-4</v>
      </c>
      <c r="W67" s="33">
        <f>+'MATRIZ (I)'!W67-'MATRIZ (A)'!W67</f>
        <v>-2.6275397125683211E-3</v>
      </c>
      <c r="X67" s="33">
        <f>+'MATRIZ (I)'!X67-'MATRIZ (A)'!X67</f>
        <v>-1.7192637829607229E-3</v>
      </c>
      <c r="Y67" s="33">
        <f>+'MATRIZ (I)'!Y67-'MATRIZ (A)'!Y67</f>
        <v>-1.6448150011013547E-4</v>
      </c>
      <c r="Z67" s="33">
        <f>+'MATRIZ (I)'!Z67-'MATRIZ (A)'!Z67</f>
        <v>-1.7627672106016425E-4</v>
      </c>
      <c r="AA67" s="33">
        <f>+'MATRIZ (I)'!AA67-'MATRIZ (A)'!AA67</f>
        <v>-8.2807296692216604E-4</v>
      </c>
      <c r="AB67" s="33">
        <f>+'MATRIZ (I)'!AB67-'MATRIZ (A)'!AB67</f>
        <v>-3.7218928924441562E-4</v>
      </c>
      <c r="AC67" s="33">
        <f>+'MATRIZ (I)'!AC67-'MATRIZ (A)'!AC67</f>
        <v>-2.512027258193716E-3</v>
      </c>
      <c r="AD67" s="33">
        <f>+'MATRIZ (I)'!AD67-'MATRIZ (A)'!AD67</f>
        <v>-1.3580827342793299E-3</v>
      </c>
      <c r="AE67" s="33">
        <f>+'MATRIZ (I)'!AE67-'MATRIZ (A)'!AE67</f>
        <v>-4.3640511141091734E-4</v>
      </c>
      <c r="AF67" s="33">
        <f>+'MATRIZ (I)'!AF67-'MATRIZ (A)'!AF67</f>
        <v>-4.6202594040924556E-4</v>
      </c>
      <c r="AG67" s="33">
        <f>+'MATRIZ (I)'!AG67-'MATRIZ (A)'!AG67</f>
        <v>-9.9328883270696989E-6</v>
      </c>
      <c r="AH67" s="33">
        <f>+'MATRIZ (I)'!AH67-'MATRIZ (A)'!AH67</f>
        <v>-3.7133328955862659E-3</v>
      </c>
      <c r="AI67" s="33">
        <f>+'MATRIZ (I)'!AI67-'MATRIZ (A)'!AI67</f>
        <v>-4.2695139861820813E-3</v>
      </c>
      <c r="AJ67" s="33">
        <f>+'MATRIZ (I)'!AJ67-'MATRIZ (A)'!AJ67</f>
        <v>-2.158418096158108E-3</v>
      </c>
      <c r="AK67" s="33">
        <f>+'MATRIZ (I)'!AK67-'MATRIZ (A)'!AK67</f>
        <v>-4.0320314224737298E-3</v>
      </c>
      <c r="AL67" s="33">
        <f>+'MATRIZ (I)'!AL67-'MATRIZ (A)'!AL67</f>
        <v>-1.9100296788498599E-3</v>
      </c>
      <c r="AM67" s="33">
        <f>+'MATRIZ (I)'!AM67-'MATRIZ (A)'!AM67</f>
        <v>-6.3678693680257071E-3</v>
      </c>
      <c r="AN67" s="33">
        <f>+'MATRIZ (I)'!AN67-'MATRIZ (A)'!AN67</f>
        <v>-1.2116100613166032E-3</v>
      </c>
      <c r="AO67" s="33">
        <f>+'MATRIZ (I)'!AO67-'MATRIZ (A)'!AO67</f>
        <v>-8.0976729219501206E-3</v>
      </c>
      <c r="AP67" s="33">
        <f>+'MATRIZ (I)'!AP67-'MATRIZ (A)'!AP67</f>
        <v>-4.5411027337093875E-3</v>
      </c>
      <c r="AQ67" s="33">
        <f>+'MATRIZ (I)'!AQ67-'MATRIZ (A)'!AQ67</f>
        <v>-9.9585600762049998E-4</v>
      </c>
      <c r="AR67" s="33">
        <f>+'MATRIZ (I)'!AR67-'MATRIZ (A)'!AR67</f>
        <v>-5.9879353403645575E-3</v>
      </c>
      <c r="AS67" s="33">
        <f>+'MATRIZ (I)'!AS67-'MATRIZ (A)'!AS67</f>
        <v>-4.9046767132208881E-4</v>
      </c>
      <c r="AT67" s="33">
        <f>+'MATRIZ (I)'!AT67-'MATRIZ (A)'!AT67</f>
        <v>-2.6192392991570999E-3</v>
      </c>
      <c r="AU67" s="33">
        <f>+'MATRIZ (I)'!AU67-'MATRIZ (A)'!AU67</f>
        <v>-1.1283335223687978E-2</v>
      </c>
      <c r="AV67" s="33">
        <f>+'MATRIZ (I)'!AV67-'MATRIZ (A)'!AV67</f>
        <v>-3.90766584221406E-3</v>
      </c>
      <c r="AW67" s="33">
        <f>+'MATRIZ (I)'!AW67-'MATRIZ (A)'!AW67</f>
        <v>-2.4076795724336287E-2</v>
      </c>
      <c r="AX67" s="33">
        <f>+'MATRIZ (I)'!AX67-'MATRIZ (A)'!AX67</f>
        <v>-4.9521239286276124E-3</v>
      </c>
      <c r="AY67" s="33">
        <f>+'MATRIZ (I)'!AY67-'MATRIZ (A)'!AY67</f>
        <v>-5.7480146701648057E-3</v>
      </c>
      <c r="AZ67" s="33">
        <f>+'MATRIZ (I)'!AZ67-'MATRIZ (A)'!AZ67</f>
        <v>-2.3451007429671484E-3</v>
      </c>
      <c r="BA67" s="33">
        <f>+'MATRIZ (I)'!BA67-'MATRIZ (A)'!BA67</f>
        <v>-6.7566016257416097E-3</v>
      </c>
      <c r="BB67" s="33">
        <f>+'MATRIZ (I)'!BB67-'MATRIZ (A)'!BB67</f>
        <v>-5.6653324623220881E-4</v>
      </c>
      <c r="BC67" s="33">
        <f>+'MATRIZ (I)'!BC67-'MATRIZ (A)'!BC67</f>
        <v>-1.6546406940798775E-3</v>
      </c>
      <c r="BD67" s="33">
        <f>+'MATRIZ (I)'!BD67-'MATRIZ (A)'!BD67</f>
        <v>-8.3119223273684182E-3</v>
      </c>
      <c r="BE67" s="33">
        <f>+'MATRIZ (I)'!BE67-'MATRIZ (A)'!BE67</f>
        <v>-5.3270003897018681E-3</v>
      </c>
      <c r="BF67" s="33">
        <f>+'MATRIZ (I)'!BF67-'MATRIZ (A)'!BF67</f>
        <v>0.98409991257238649</v>
      </c>
      <c r="BG67" s="33">
        <f>+'MATRIZ (I)'!BG67-'MATRIZ (A)'!BG67</f>
        <v>-1.243769790605866E-2</v>
      </c>
      <c r="BH67" s="33">
        <f>+'MATRIZ (I)'!BH67-'MATRIZ (A)'!BH67</f>
        <v>-1.9630923451622009E-2</v>
      </c>
      <c r="BI67" s="33">
        <f>+'MATRIZ (I)'!BI67-'MATRIZ (A)'!BI67</f>
        <v>-1.2909270706358514E-2</v>
      </c>
      <c r="BJ67" s="33">
        <f>+'MATRIZ (I)'!BJ67-'MATRIZ (A)'!BJ67</f>
        <v>-4.2698521238500119E-4</v>
      </c>
      <c r="BK67" s="33">
        <f>+'MATRIZ (I)'!BK67-'MATRIZ (A)'!BK67</f>
        <v>-1.9372318817216052E-3</v>
      </c>
      <c r="BL67" s="33">
        <f>+'MATRIZ (I)'!BL67-'MATRIZ (A)'!BL67</f>
        <v>-1.1320855068937312E-2</v>
      </c>
      <c r="BM67" s="33">
        <f>+'MATRIZ (I)'!BM67-'MATRIZ (A)'!BM67</f>
        <v>-1.7003302334930694E-3</v>
      </c>
      <c r="BN67" s="33">
        <f>+'MATRIZ (I)'!BN67-'MATRIZ (A)'!BN67</f>
        <v>-2.2379074650016148E-3</v>
      </c>
      <c r="BO67" s="33">
        <f>+'MATRIZ (I)'!BO67-'MATRIZ (A)'!BO67</f>
        <v>-3.0396810636333961E-3</v>
      </c>
      <c r="BP67" s="33">
        <f>+'MATRIZ (I)'!BP67-'MATRIZ (A)'!BP67</f>
        <v>-2.0165208257046136E-3</v>
      </c>
      <c r="BQ67" s="33">
        <f>+'MATRIZ (I)'!BQ67-'MATRIZ (A)'!BQ67</f>
        <v>-1.1464779741717545E-3</v>
      </c>
      <c r="BR67" s="33">
        <f>+'MATRIZ (I)'!BR67-'MATRIZ (A)'!BR67</f>
        <v>-7.2113762099854295E-3</v>
      </c>
      <c r="BS67" s="33">
        <f>+'MATRIZ (I)'!BS67-'MATRIZ (A)'!BS67</f>
        <v>-2.1602838931328956E-3</v>
      </c>
      <c r="BT67" s="33">
        <f>+'MATRIZ (I)'!BT67-'MATRIZ (A)'!BT67</f>
        <v>-8.8166184236610542E-3</v>
      </c>
      <c r="BU67" s="33">
        <f>+'MATRIZ (I)'!BU67-'MATRIZ (A)'!BU67</f>
        <v>-3.5660095852338381E-3</v>
      </c>
      <c r="BV67" s="33">
        <f>+'MATRIZ (I)'!BV67-'MATRIZ (A)'!BV67</f>
        <v>-5.1548210906330952E-3</v>
      </c>
      <c r="BW67" s="33">
        <f>+'MATRIZ (I)'!BW67-'MATRIZ (A)'!BW67</f>
        <v>-2.4849499773684945E-3</v>
      </c>
      <c r="BX67" s="33">
        <f>+'MATRIZ (I)'!BX67-'MATRIZ (A)'!BX67</f>
        <v>-3.4792426536877041E-4</v>
      </c>
      <c r="BY67" s="33">
        <f>+'MATRIZ (I)'!BY67-'MATRIZ (A)'!BY67</f>
        <v>-4.8027292543825666E-3</v>
      </c>
      <c r="BZ67" s="33">
        <f>+'MATRIZ (I)'!BZ67-'MATRIZ (A)'!BZ67</f>
        <v>-1.4186555400027402E-3</v>
      </c>
      <c r="CA67" s="33">
        <f>+'MATRIZ (I)'!CA67-'MATRIZ (A)'!CA67</f>
        <v>-3.8556022436039914E-4</v>
      </c>
      <c r="CB67" s="33">
        <f>+'MATRIZ (I)'!CB67-'MATRIZ (A)'!CB67</f>
        <v>-7.6678585341256574E-3</v>
      </c>
      <c r="CC67" s="33">
        <f>+'MATRIZ (I)'!CC67-'MATRIZ (A)'!CC67</f>
        <v>-8.0107207927846303E-3</v>
      </c>
      <c r="CD67" s="33">
        <f>+'MATRIZ (I)'!CD67-'MATRIZ (A)'!CD67</f>
        <v>-5.2051398248829613E-4</v>
      </c>
      <c r="CE67" s="33">
        <f>+'MATRIZ (I)'!CE67-'MATRIZ (A)'!CE67</f>
        <v>-3.7665099274957229E-3</v>
      </c>
      <c r="CF67" s="33">
        <f>+'MATRIZ (I)'!CF67-'MATRIZ (A)'!CF67</f>
        <v>-8.2402644089455083E-3</v>
      </c>
      <c r="CG67" s="33">
        <f>+'MATRIZ (I)'!CG67-'MATRIZ (A)'!CG67</f>
        <v>-1.9853323536944368E-3</v>
      </c>
      <c r="CH67" s="33">
        <f>+'MATRIZ (I)'!CH67-'MATRIZ (A)'!CH67</f>
        <v>-6.5874927634835948E-4</v>
      </c>
      <c r="CI67" s="33">
        <f>+'MATRIZ (I)'!CI67-'MATRIZ (A)'!CI67</f>
        <v>-7.3702320813146156E-5</v>
      </c>
      <c r="CJ67" s="33">
        <f>+'MATRIZ (I)'!CJ67-'MATRIZ (A)'!CJ67</f>
        <v>-1.1728112553433289E-4</v>
      </c>
      <c r="CK67" s="33">
        <f>+'MATRIZ (I)'!CK67-'MATRIZ (A)'!CK67</f>
        <v>-7.0955050931140952E-5</v>
      </c>
      <c r="CL67" s="33">
        <f>+'MATRIZ (I)'!CL67-'MATRIZ (A)'!CL67</f>
        <v>-4.6489968505915649E-4</v>
      </c>
      <c r="CM67" s="33">
        <f>+'MATRIZ (I)'!CM67-'MATRIZ (A)'!CM67</f>
        <v>-2.3796488172899463E-4</v>
      </c>
      <c r="CN67" s="33">
        <f>+'MATRIZ (I)'!CN67-'MATRIZ (A)'!CN67</f>
        <v>-1.5407252031073159E-3</v>
      </c>
      <c r="CO67" s="33">
        <f>+'MATRIZ (I)'!CO67-'MATRIZ (A)'!CO67</f>
        <v>-4.6700993776608923E-4</v>
      </c>
      <c r="CP67" s="33">
        <f>+'MATRIZ (I)'!CP67-'MATRIZ (A)'!CP67</f>
        <v>-1.7387551876930856E-4</v>
      </c>
      <c r="CQ67" s="33">
        <f>+'MATRIZ (I)'!CQ67-'MATRIZ (A)'!CQ67</f>
        <v>-2.0364145874196648E-3</v>
      </c>
      <c r="CR67" s="33">
        <f>+'MATRIZ (I)'!CR67-'MATRIZ (A)'!CR67</f>
        <v>-3.5706110262869214E-3</v>
      </c>
      <c r="CS67" s="33">
        <f>+'MATRIZ (I)'!CS67-'MATRIZ (A)'!CS67</f>
        <v>-4.618919415782408E-4</v>
      </c>
      <c r="CT67" s="33">
        <f>+'MATRIZ (I)'!CT67-'MATRIZ (A)'!CT67</f>
        <v>-2.0544695228103072E-4</v>
      </c>
      <c r="CU67" s="33">
        <f>+'MATRIZ (I)'!CU67-'MATRIZ (A)'!CU67</f>
        <v>-4.3518224406734164E-4</v>
      </c>
      <c r="CV67" s="33">
        <f>+'MATRIZ (I)'!CV67-'MATRIZ (A)'!CV67</f>
        <v>-4.1392153667270294E-5</v>
      </c>
      <c r="CW67" s="33">
        <f>+'MATRIZ (I)'!CW67-'MATRIZ (A)'!CW67</f>
        <v>-6.9121736171748931E-5</v>
      </c>
      <c r="CX67" s="33">
        <f>+'MATRIZ (I)'!CX67-'MATRIZ (A)'!CX67</f>
        <v>-4.6631692883447362E-5</v>
      </c>
      <c r="CY67" s="33">
        <f>+'MATRIZ (I)'!CY67-'MATRIZ (A)'!CY67</f>
        <v>-1.5174777058627365E-5</v>
      </c>
      <c r="CZ67" s="33">
        <f>+'MATRIZ (I)'!CZ67-'MATRIZ (A)'!CZ67</f>
        <v>-3.0618953791448244E-5</v>
      </c>
      <c r="DA67" s="33">
        <f>+'MATRIZ (I)'!DA67-'MATRIZ (A)'!DA67</f>
        <v>-4.8504166059068E-4</v>
      </c>
      <c r="DB67" s="33">
        <f>+'MATRIZ (I)'!DB67-'MATRIZ (A)'!DB67</f>
        <v>-1.5653804536614022E-4</v>
      </c>
      <c r="DC67" s="33">
        <f>+'MATRIZ (I)'!DC67-'MATRIZ (A)'!DC67</f>
        <v>-2.1662923595319825E-4</v>
      </c>
      <c r="DD67" s="33">
        <f>+'MATRIZ (I)'!DD67-'MATRIZ (A)'!DD67</f>
        <v>-1.1490372102437246E-4</v>
      </c>
      <c r="DE67" s="33">
        <f>+'MATRIZ (I)'!DE67-'MATRIZ (A)'!DE67</f>
        <v>-1.9076348661483909E-3</v>
      </c>
      <c r="DF67" s="33">
        <f>+'MATRIZ (I)'!DF67-'MATRIZ (A)'!DF67</f>
        <v>-3.2663889520958986E-4</v>
      </c>
      <c r="DG67" s="33">
        <f>+'MATRIZ (I)'!DG67-'MATRIZ (A)'!DG67</f>
        <v>-1.9151906972588036E-4</v>
      </c>
      <c r="DH67" s="33">
        <f>+'MATRIZ (I)'!DH67-'MATRIZ (A)'!DH67</f>
        <v>-7.3869039958137988E-4</v>
      </c>
      <c r="DI67" s="33">
        <f>+'MATRIZ (I)'!DI67-'MATRIZ (A)'!DI67</f>
        <v>-1.1809414472483284E-2</v>
      </c>
      <c r="DJ67" s="33">
        <f>+'MATRIZ (I)'!DJ67-'MATRIZ (A)'!DJ67</f>
        <v>-7.6274428749092526E-4</v>
      </c>
      <c r="DK67" s="33">
        <f>+'MATRIZ (I)'!DK67-'MATRIZ (A)'!DK67</f>
        <v>-8.076303720661312E-4</v>
      </c>
      <c r="DL67" s="33">
        <f>+'MATRIZ (I)'!DL67-'MATRIZ (A)'!DL67</f>
        <v>-8.412875090670109E-4</v>
      </c>
      <c r="DM67" s="33">
        <f>+'MATRIZ (I)'!DM67-'MATRIZ (A)'!DM67</f>
        <v>-9.5646357112532234E-4</v>
      </c>
      <c r="DN67" s="33">
        <f>+'MATRIZ (I)'!DN67-'MATRIZ (A)'!DN67</f>
        <v>-1.4169602734311791E-5</v>
      </c>
      <c r="DO67" s="33">
        <f>+'MATRIZ (I)'!DO67-'MATRIZ (A)'!DO67</f>
        <v>-1.0414357003979345E-4</v>
      </c>
      <c r="DP67" s="33">
        <f>+'MATRIZ (I)'!DP67-'MATRIZ (A)'!DP67</f>
        <v>-8.2773018293048366E-5</v>
      </c>
      <c r="DQ67" s="33">
        <f>+'MATRIZ (I)'!DQ67-'MATRIZ (A)'!DQ67</f>
        <v>-1.8010730515658985E-3</v>
      </c>
      <c r="DR67" s="33">
        <f>+'MATRIZ (I)'!DR67-'MATRIZ (A)'!DR67</f>
        <v>-1.4630355092266816E-4</v>
      </c>
      <c r="DS67" s="33">
        <f>+'MATRIZ (I)'!DS67-'MATRIZ (A)'!DS67</f>
        <v>-4.3491891240416618E-4</v>
      </c>
      <c r="DT67" s="33">
        <f>+'MATRIZ (I)'!DT67-'MATRIZ (A)'!DT67</f>
        <v>-1.7457814719323988E-4</v>
      </c>
      <c r="DU67" s="33">
        <f>+'MATRIZ (I)'!DU67-'MATRIZ (A)'!DU67</f>
        <v>-1.675045197738953E-5</v>
      </c>
      <c r="DV67" s="33">
        <f>+'MATRIZ (I)'!DV67-'MATRIZ (A)'!DV67</f>
        <v>-2.5533812437222788E-4</v>
      </c>
      <c r="DW67" s="33">
        <f>+'MATRIZ (I)'!DW67-'MATRIZ (A)'!DW67</f>
        <v>-7.22397887094832E-4</v>
      </c>
      <c r="DX67" s="33">
        <f>+'MATRIZ (I)'!DX67-'MATRIZ (A)'!DX67</f>
        <v>-1.3219061649007804E-3</v>
      </c>
      <c r="DY67" s="33">
        <f>+'MATRIZ (I)'!DY67-'MATRIZ (A)'!DY67</f>
        <v>-3.0225871846904469E-4</v>
      </c>
      <c r="DZ67" s="33">
        <f>+'MATRIZ (I)'!DZ67-'MATRIZ (A)'!DZ67</f>
        <v>-4.8405092544148012E-5</v>
      </c>
      <c r="EA67" s="33">
        <f>+'MATRIZ (I)'!EA67-'MATRIZ (A)'!EA67</f>
        <v>-5.0644198830144128E-4</v>
      </c>
      <c r="EB67" s="33">
        <f>+'MATRIZ (I)'!EB67-'MATRIZ (A)'!EB67</f>
        <v>-4.4470213383207623E-4</v>
      </c>
      <c r="EC67" s="33">
        <f>+'MATRIZ (I)'!EC67-'MATRIZ (A)'!EC67</f>
        <v>-6.1739177132672039E-4</v>
      </c>
      <c r="ED67" s="33">
        <f>+'MATRIZ (I)'!ED67-'MATRIZ (A)'!ED67</f>
        <v>-3.3182359058390037E-3</v>
      </c>
      <c r="EE67" s="33">
        <f>+'MATRIZ (I)'!EE67-'MATRIZ (A)'!EE67</f>
        <v>-7.246912248191073E-4</v>
      </c>
      <c r="EF67" s="33">
        <f>+'MATRIZ (I)'!EF67-'MATRIZ (A)'!EF67</f>
        <v>-1.5424880280373113E-4</v>
      </c>
      <c r="EG67" s="33">
        <f>+'MATRIZ (I)'!EG67-'MATRIZ (A)'!EG67</f>
        <v>-4.1173368207541347E-4</v>
      </c>
      <c r="EH67" s="33">
        <f>+'MATRIZ (I)'!EH67-'MATRIZ (A)'!EH67</f>
        <v>0</v>
      </c>
    </row>
    <row r="68" spans="1:138" s="7" customFormat="1" ht="21.95" customHeight="1" thickBot="1" x14ac:dyDescent="0.25">
      <c r="A68" s="137" t="s">
        <v>187</v>
      </c>
      <c r="B68" s="138" t="s">
        <v>189</v>
      </c>
      <c r="C68" s="33">
        <f>+'MATRIZ (I)'!C68-'MATRIZ (A)'!C68</f>
        <v>-1.2004533795424438E-5</v>
      </c>
      <c r="D68" s="33">
        <f>+'MATRIZ (I)'!D68-'MATRIZ (A)'!D68</f>
        <v>-7.862174532686567E-6</v>
      </c>
      <c r="E68" s="33">
        <f>+'MATRIZ (I)'!E68-'MATRIZ (A)'!E68</f>
        <v>-1.0951034499410855E-5</v>
      </c>
      <c r="F68" s="33">
        <f>+'MATRIZ (I)'!F68-'MATRIZ (A)'!F68</f>
        <v>-1.45303957157E-5</v>
      </c>
      <c r="G68" s="33">
        <f>+'MATRIZ (I)'!G68-'MATRIZ (A)'!G68</f>
        <v>-4.1935630655201243E-5</v>
      </c>
      <c r="H68" s="33">
        <f>+'MATRIZ (I)'!H68-'MATRIZ (A)'!H68</f>
        <v>-1.2754649596581702E-5</v>
      </c>
      <c r="I68" s="33">
        <f>+'MATRIZ (I)'!I68-'MATRIZ (A)'!I68</f>
        <v>-6.2240868908900461E-6</v>
      </c>
      <c r="J68" s="33">
        <f>+'MATRIZ (I)'!J68-'MATRIZ (A)'!J68</f>
        <v>-1.5934985712688956E-5</v>
      </c>
      <c r="K68" s="33">
        <f>+'MATRIZ (I)'!K68-'MATRIZ (A)'!K68</f>
        <v>-1.105584458307852E-5</v>
      </c>
      <c r="L68" s="33">
        <f>+'MATRIZ (I)'!L68-'MATRIZ (A)'!L68</f>
        <v>-1.2016395963658778E-5</v>
      </c>
      <c r="M68" s="33">
        <f>+'MATRIZ (I)'!M68-'MATRIZ (A)'!M68</f>
        <v>-1.1355000462736661E-5</v>
      </c>
      <c r="N68" s="33">
        <f>+'MATRIZ (I)'!N68-'MATRIZ (A)'!N68</f>
        <v>-4.8757723285777879E-4</v>
      </c>
      <c r="O68" s="33">
        <f>+'MATRIZ (I)'!O68-'MATRIZ (A)'!O68</f>
        <v>-1.4428878207500243E-4</v>
      </c>
      <c r="P68" s="33">
        <f>+'MATRIZ (I)'!P68-'MATRIZ (A)'!P68</f>
        <v>-1.9933139949286135E-5</v>
      </c>
      <c r="Q68" s="33">
        <f>+'MATRIZ (I)'!Q68-'MATRIZ (A)'!Q68</f>
        <v>-7.8620049916898688E-6</v>
      </c>
      <c r="R68" s="33">
        <f>+'MATRIZ (I)'!R68-'MATRIZ (A)'!R68</f>
        <v>-5.1571083920864274E-5</v>
      </c>
      <c r="S68" s="33">
        <f>+'MATRIZ (I)'!S68-'MATRIZ (A)'!S68</f>
        <v>-8.5939436569829554E-6</v>
      </c>
      <c r="T68" s="33">
        <f>+'MATRIZ (I)'!T68-'MATRIZ (A)'!T68</f>
        <v>-9.1986992653656149E-6</v>
      </c>
      <c r="U68" s="33">
        <f>+'MATRIZ (I)'!U68-'MATRIZ (A)'!U68</f>
        <v>-1.192243967521518E-4</v>
      </c>
      <c r="V68" s="33">
        <f>+'MATRIZ (I)'!V68-'MATRIZ (A)'!V68</f>
        <v>-8.2569721353690473E-6</v>
      </c>
      <c r="W68" s="33">
        <f>+'MATRIZ (I)'!W68-'MATRIZ (A)'!W68</f>
        <v>-1.1499641467225328E-3</v>
      </c>
      <c r="X68" s="33">
        <f>+'MATRIZ (I)'!X68-'MATRIZ (A)'!X68</f>
        <v>-4.5253612188133648E-4</v>
      </c>
      <c r="Y68" s="33">
        <f>+'MATRIZ (I)'!Y68-'MATRIZ (A)'!Y68</f>
        <v>-2.1253145202559135E-5</v>
      </c>
      <c r="Z68" s="33">
        <f>+'MATRIZ (I)'!Z68-'MATRIZ (A)'!Z68</f>
        <v>-3.1074971488615588E-5</v>
      </c>
      <c r="AA68" s="33">
        <f>+'MATRIZ (I)'!AA68-'MATRIZ (A)'!AA68</f>
        <v>-1.5661654960769865E-5</v>
      </c>
      <c r="AB68" s="33">
        <f>+'MATRIZ (I)'!AB68-'MATRIZ (A)'!AB68</f>
        <v>-1.813570941253617E-5</v>
      </c>
      <c r="AC68" s="33">
        <f>+'MATRIZ (I)'!AC68-'MATRIZ (A)'!AC68</f>
        <v>-3.0953352534807553E-6</v>
      </c>
      <c r="AD68" s="33">
        <f>+'MATRIZ (I)'!AD68-'MATRIZ (A)'!AD68</f>
        <v>-4.2740575895218946E-4</v>
      </c>
      <c r="AE68" s="33">
        <f>+'MATRIZ (I)'!AE68-'MATRIZ (A)'!AE68</f>
        <v>-1.7704354108148386E-4</v>
      </c>
      <c r="AF68" s="33">
        <f>+'MATRIZ (I)'!AF68-'MATRIZ (A)'!AF68</f>
        <v>-9.6561302364693382E-5</v>
      </c>
      <c r="AG68" s="33">
        <f>+'MATRIZ (I)'!AG68-'MATRIZ (A)'!AG68</f>
        <v>-1.6875171231537834E-6</v>
      </c>
      <c r="AH68" s="33">
        <f>+'MATRIZ (I)'!AH68-'MATRIZ (A)'!AH68</f>
        <v>-1.953438603196829E-4</v>
      </c>
      <c r="AI68" s="33">
        <f>+'MATRIZ (I)'!AI68-'MATRIZ (A)'!AI68</f>
        <v>-7.0095282590633848E-6</v>
      </c>
      <c r="AJ68" s="33">
        <f>+'MATRIZ (I)'!AJ68-'MATRIZ (A)'!AJ68</f>
        <v>-6.4117643047739104E-5</v>
      </c>
      <c r="AK68" s="33">
        <f>+'MATRIZ (I)'!AK68-'MATRIZ (A)'!AK68</f>
        <v>-1.747378034106873E-5</v>
      </c>
      <c r="AL68" s="33">
        <f>+'MATRIZ (I)'!AL68-'MATRIZ (A)'!AL68</f>
        <v>-4.4097471238579816E-5</v>
      </c>
      <c r="AM68" s="33">
        <f>+'MATRIZ (I)'!AM68-'MATRIZ (A)'!AM68</f>
        <v>-5.1578139849036478E-5</v>
      </c>
      <c r="AN68" s="33">
        <f>+'MATRIZ (I)'!AN68-'MATRIZ (A)'!AN68</f>
        <v>-9.1033308113064377E-6</v>
      </c>
      <c r="AO68" s="33">
        <f>+'MATRIZ (I)'!AO68-'MATRIZ (A)'!AO68</f>
        <v>-3.4160414477770944E-5</v>
      </c>
      <c r="AP68" s="33">
        <f>+'MATRIZ (I)'!AP68-'MATRIZ (A)'!AP68</f>
        <v>-2.3531423644466252E-4</v>
      </c>
      <c r="AQ68" s="33">
        <f>+'MATRIZ (I)'!AQ68-'MATRIZ (A)'!AQ68</f>
        <v>-1.4591392341444992E-5</v>
      </c>
      <c r="AR68" s="33">
        <f>+'MATRIZ (I)'!AR68-'MATRIZ (A)'!AR68</f>
        <v>-2.1685943859935735E-5</v>
      </c>
      <c r="AS68" s="33">
        <f>+'MATRIZ (I)'!AS68-'MATRIZ (A)'!AS68</f>
        <v>-4.681289892883317E-5</v>
      </c>
      <c r="AT68" s="33">
        <f>+'MATRIZ (I)'!AT68-'MATRIZ (A)'!AT68</f>
        <v>-6.2978205666725225E-6</v>
      </c>
      <c r="AU68" s="33">
        <f>+'MATRIZ (I)'!AU68-'MATRIZ (A)'!AU68</f>
        <v>-3.533373602000652E-5</v>
      </c>
      <c r="AV68" s="33">
        <f>+'MATRIZ (I)'!AV68-'MATRIZ (A)'!AV68</f>
        <v>-3.4915824359462569E-5</v>
      </c>
      <c r="AW68" s="33">
        <f>+'MATRIZ (I)'!AW68-'MATRIZ (A)'!AW68</f>
        <v>-2.6093699134140869E-5</v>
      </c>
      <c r="AX68" s="33">
        <f>+'MATRIZ (I)'!AX68-'MATRIZ (A)'!AX68</f>
        <v>-5.5650879815270684E-4</v>
      </c>
      <c r="AY68" s="33">
        <f>+'MATRIZ (I)'!AY68-'MATRIZ (A)'!AY68</f>
        <v>-6.8214209628530539E-5</v>
      </c>
      <c r="AZ68" s="33">
        <f>+'MATRIZ (I)'!AZ68-'MATRIZ (A)'!AZ68</f>
        <v>-1.8819379039262011E-4</v>
      </c>
      <c r="BA68" s="33">
        <f>+'MATRIZ (I)'!BA68-'MATRIZ (A)'!BA68</f>
        <v>-1.3062513633654152E-4</v>
      </c>
      <c r="BB68" s="33">
        <f>+'MATRIZ (I)'!BB68-'MATRIZ (A)'!BB68</f>
        <v>-2.2843998761039514E-3</v>
      </c>
      <c r="BC68" s="33">
        <f>+'MATRIZ (I)'!BC68-'MATRIZ (A)'!BC68</f>
        <v>-1.0460257536970723E-3</v>
      </c>
      <c r="BD68" s="33">
        <f>+'MATRIZ (I)'!BD68-'MATRIZ (A)'!BD68</f>
        <v>-1.6079332936773855E-2</v>
      </c>
      <c r="BE68" s="33">
        <f>+'MATRIZ (I)'!BE68-'MATRIZ (A)'!BE68</f>
        <v>-2.3050555199116747E-4</v>
      </c>
      <c r="BF68" s="33">
        <f>+'MATRIZ (I)'!BF68-'MATRIZ (A)'!BF68</f>
        <v>-6.9897960672061733E-3</v>
      </c>
      <c r="BG68" s="33">
        <f>+'MATRIZ (I)'!BG68-'MATRIZ (A)'!BG68</f>
        <v>0.96003910047309537</v>
      </c>
      <c r="BH68" s="33">
        <f>+'MATRIZ (I)'!BH68-'MATRIZ (A)'!BH68</f>
        <v>-9.2716088400448897E-4</v>
      </c>
      <c r="BI68" s="33">
        <f>+'MATRIZ (I)'!BI68-'MATRIZ (A)'!BI68</f>
        <v>-5.7860078854891103E-4</v>
      </c>
      <c r="BJ68" s="33">
        <f>+'MATRIZ (I)'!BJ68-'MATRIZ (A)'!BJ68</f>
        <v>-2.4642268112574958E-2</v>
      </c>
      <c r="BK68" s="33">
        <f>+'MATRIZ (I)'!BK68-'MATRIZ (A)'!BK68</f>
        <v>-6.4944927882852212E-5</v>
      </c>
      <c r="BL68" s="33">
        <f>+'MATRIZ (I)'!BL68-'MATRIZ (A)'!BL68</f>
        <v>-1.023077029243725E-2</v>
      </c>
      <c r="BM68" s="33">
        <f>+'MATRIZ (I)'!BM68-'MATRIZ (A)'!BM68</f>
        <v>-3.3692972225382649E-4</v>
      </c>
      <c r="BN68" s="33">
        <f>+'MATRIZ (I)'!BN68-'MATRIZ (A)'!BN68</f>
        <v>-7.6870026461120142E-4</v>
      </c>
      <c r="BO68" s="33">
        <f>+'MATRIZ (I)'!BO68-'MATRIZ (A)'!BO68</f>
        <v>-1.3097599031092845E-2</v>
      </c>
      <c r="BP68" s="33">
        <f>+'MATRIZ (I)'!BP68-'MATRIZ (A)'!BP68</f>
        <v>-1.5677418930378295E-4</v>
      </c>
      <c r="BQ68" s="33">
        <f>+'MATRIZ (I)'!BQ68-'MATRIZ (A)'!BQ68</f>
        <v>-6.4555655022415127E-5</v>
      </c>
      <c r="BR68" s="33">
        <f>+'MATRIZ (I)'!BR68-'MATRIZ (A)'!BR68</f>
        <v>-9.2272241960249701E-4</v>
      </c>
      <c r="BS68" s="33">
        <f>+'MATRIZ (I)'!BS68-'MATRIZ (A)'!BS68</f>
        <v>-3.6700431083025085E-3</v>
      </c>
      <c r="BT68" s="33">
        <f>+'MATRIZ (I)'!BT68-'MATRIZ (A)'!BT68</f>
        <v>-3.0262920720039336E-2</v>
      </c>
      <c r="BU68" s="33">
        <f>+'MATRIZ (I)'!BU68-'MATRIZ (A)'!BU68</f>
        <v>-5.6806672075912939E-5</v>
      </c>
      <c r="BV68" s="33">
        <f>+'MATRIZ (I)'!BV68-'MATRIZ (A)'!BV68</f>
        <v>-6.0649036383335657E-3</v>
      </c>
      <c r="BW68" s="33">
        <f>+'MATRIZ (I)'!BW68-'MATRIZ (A)'!BW68</f>
        <v>-4.2003660851996184E-4</v>
      </c>
      <c r="BX68" s="33">
        <f>+'MATRIZ (I)'!BX68-'MATRIZ (A)'!BX68</f>
        <v>-1.0082893127545292E-4</v>
      </c>
      <c r="BY68" s="33">
        <f>+'MATRIZ (I)'!BY68-'MATRIZ (A)'!BY68</f>
        <v>-4.3731947923400998E-4</v>
      </c>
      <c r="BZ68" s="33">
        <f>+'MATRIZ (I)'!BZ68-'MATRIZ (A)'!BZ68</f>
        <v>-1.2244602457506961E-4</v>
      </c>
      <c r="CA68" s="33">
        <f>+'MATRIZ (I)'!CA68-'MATRIZ (A)'!CA68</f>
        <v>-2.0232952842814077E-4</v>
      </c>
      <c r="CB68" s="33">
        <f>+'MATRIZ (I)'!CB68-'MATRIZ (A)'!CB68</f>
        <v>-1.232810684100499E-2</v>
      </c>
      <c r="CC68" s="33">
        <f>+'MATRIZ (I)'!CC68-'MATRIZ (A)'!CC68</f>
        <v>-6.1651480361878813E-3</v>
      </c>
      <c r="CD68" s="33">
        <f>+'MATRIZ (I)'!CD68-'MATRIZ (A)'!CD68</f>
        <v>-1.1689033356265589E-3</v>
      </c>
      <c r="CE68" s="33">
        <f>+'MATRIZ (I)'!CE68-'MATRIZ (A)'!CE68</f>
        <v>-3.9233636504420024E-3</v>
      </c>
      <c r="CF68" s="33">
        <f>+'MATRIZ (I)'!CF68-'MATRIZ (A)'!CF68</f>
        <v>-4.2390911238856521E-3</v>
      </c>
      <c r="CG68" s="33">
        <f>+'MATRIZ (I)'!CG68-'MATRIZ (A)'!CG68</f>
        <v>-3.0743371434533139E-4</v>
      </c>
      <c r="CH68" s="33">
        <f>+'MATRIZ (I)'!CH68-'MATRIZ (A)'!CH68</f>
        <v>-2.9705765402807543E-2</v>
      </c>
      <c r="CI68" s="33">
        <f>+'MATRIZ (I)'!CI68-'MATRIZ (A)'!CI68</f>
        <v>-4.2887327652553328E-5</v>
      </c>
      <c r="CJ68" s="33">
        <f>+'MATRIZ (I)'!CJ68-'MATRIZ (A)'!CJ68</f>
        <v>-1.1493837668765303E-5</v>
      </c>
      <c r="CK68" s="33">
        <f>+'MATRIZ (I)'!CK68-'MATRIZ (A)'!CK68</f>
        <v>-8.6192263550184081E-6</v>
      </c>
      <c r="CL68" s="33">
        <f>+'MATRIZ (I)'!CL68-'MATRIZ (A)'!CL68</f>
        <v>-2.9840888464237411E-5</v>
      </c>
      <c r="CM68" s="33">
        <f>+'MATRIZ (I)'!CM68-'MATRIZ (A)'!CM68</f>
        <v>-1.3518491924467051E-5</v>
      </c>
      <c r="CN68" s="33">
        <f>+'MATRIZ (I)'!CN68-'MATRIZ (A)'!CN68</f>
        <v>-2.163728495318233E-4</v>
      </c>
      <c r="CO68" s="33">
        <f>+'MATRIZ (I)'!CO68-'MATRIZ (A)'!CO68</f>
        <v>-8.338405103341446E-5</v>
      </c>
      <c r="CP68" s="33">
        <f>+'MATRIZ (I)'!CP68-'MATRIZ (A)'!CP68</f>
        <v>-3.4467559986441196E-4</v>
      </c>
      <c r="CQ68" s="33">
        <f>+'MATRIZ (I)'!CQ68-'MATRIZ (A)'!CQ68</f>
        <v>-1.5732257831791054E-4</v>
      </c>
      <c r="CR68" s="33">
        <f>+'MATRIZ (I)'!CR68-'MATRIZ (A)'!CR68</f>
        <v>-2.0354578508658501E-5</v>
      </c>
      <c r="CS68" s="33">
        <f>+'MATRIZ (I)'!CS68-'MATRIZ (A)'!CS68</f>
        <v>-1.0332073846756116E-4</v>
      </c>
      <c r="CT68" s="33">
        <f>+'MATRIZ (I)'!CT68-'MATRIZ (A)'!CT68</f>
        <v>-4.6368935425465793E-5</v>
      </c>
      <c r="CU68" s="33">
        <f>+'MATRIZ (I)'!CU68-'MATRIZ (A)'!CU68</f>
        <v>-5.4246525442920926E-4</v>
      </c>
      <c r="CV68" s="33">
        <f>+'MATRIZ (I)'!CV68-'MATRIZ (A)'!CV68</f>
        <v>-1.9262013779006845E-4</v>
      </c>
      <c r="CW68" s="33">
        <f>+'MATRIZ (I)'!CW68-'MATRIZ (A)'!CW68</f>
        <v>-4.4180499848990622E-5</v>
      </c>
      <c r="CX68" s="33">
        <f>+'MATRIZ (I)'!CX68-'MATRIZ (A)'!CX68</f>
        <v>-1.4874777511541708E-6</v>
      </c>
      <c r="CY68" s="33">
        <f>+'MATRIZ (I)'!CY68-'MATRIZ (A)'!CY68</f>
        <v>-6.4668875299240823E-6</v>
      </c>
      <c r="CZ68" s="33">
        <f>+'MATRIZ (I)'!CZ68-'MATRIZ (A)'!CZ68</f>
        <v>-7.1138652332816991E-5</v>
      </c>
      <c r="DA68" s="33">
        <f>+'MATRIZ (I)'!DA68-'MATRIZ (A)'!DA68</f>
        <v>-3.4955942448811799E-3</v>
      </c>
      <c r="DB68" s="33">
        <f>+'MATRIZ (I)'!DB68-'MATRIZ (A)'!DB68</f>
        <v>-4.185840580045783E-4</v>
      </c>
      <c r="DC68" s="33">
        <f>+'MATRIZ (I)'!DC68-'MATRIZ (A)'!DC68</f>
        <v>-7.961445018399177E-5</v>
      </c>
      <c r="DD68" s="33">
        <f>+'MATRIZ (I)'!DD68-'MATRIZ (A)'!DD68</f>
        <v>-7.794409211514804E-5</v>
      </c>
      <c r="DE68" s="33">
        <f>+'MATRIZ (I)'!DE68-'MATRIZ (A)'!DE68</f>
        <v>-1.3615367330691293E-3</v>
      </c>
      <c r="DF68" s="33">
        <f>+'MATRIZ (I)'!DF68-'MATRIZ (A)'!DF68</f>
        <v>-1.5201838970559873E-4</v>
      </c>
      <c r="DG68" s="33">
        <f>+'MATRIZ (I)'!DG68-'MATRIZ (A)'!DG68</f>
        <v>-7.2685548477574905E-4</v>
      </c>
      <c r="DH68" s="33">
        <f>+'MATRIZ (I)'!DH68-'MATRIZ (A)'!DH68</f>
        <v>-2.3567944083540112E-4</v>
      </c>
      <c r="DI68" s="33">
        <f>+'MATRIZ (I)'!DI68-'MATRIZ (A)'!DI68</f>
        <v>-9.4414568002081077E-6</v>
      </c>
      <c r="DJ68" s="33">
        <f>+'MATRIZ (I)'!DJ68-'MATRIZ (A)'!DJ68</f>
        <v>-7.178555247078897E-5</v>
      </c>
      <c r="DK68" s="33">
        <f>+'MATRIZ (I)'!DK68-'MATRIZ (A)'!DK68</f>
        <v>-3.2305063840502658E-5</v>
      </c>
      <c r="DL68" s="33">
        <f>+'MATRIZ (I)'!DL68-'MATRIZ (A)'!DL68</f>
        <v>-3.7629006090028575E-5</v>
      </c>
      <c r="DM68" s="33">
        <f>+'MATRIZ (I)'!DM68-'MATRIZ (A)'!DM68</f>
        <v>-1.4360282275711754E-6</v>
      </c>
      <c r="DN68" s="33">
        <f>+'MATRIZ (I)'!DN68-'MATRIZ (A)'!DN68</f>
        <v>-2.5002594458214671E-6</v>
      </c>
      <c r="DO68" s="33">
        <f>+'MATRIZ (I)'!DO68-'MATRIZ (A)'!DO68</f>
        <v>-3.3436784293653315E-4</v>
      </c>
      <c r="DP68" s="33">
        <f>+'MATRIZ (I)'!DP68-'MATRIZ (A)'!DP68</f>
        <v>-4.5801983184404392E-6</v>
      </c>
      <c r="DQ68" s="33">
        <f>+'MATRIZ (I)'!DQ68-'MATRIZ (A)'!DQ68</f>
        <v>-1.1366692967375066E-5</v>
      </c>
      <c r="DR68" s="33">
        <f>+'MATRIZ (I)'!DR68-'MATRIZ (A)'!DR68</f>
        <v>-1.3372813386592378E-4</v>
      </c>
      <c r="DS68" s="33">
        <f>+'MATRIZ (I)'!DS68-'MATRIZ (A)'!DS68</f>
        <v>-7.3580206950607724E-4</v>
      </c>
      <c r="DT68" s="33">
        <f>+'MATRIZ (I)'!DT68-'MATRIZ (A)'!DT68</f>
        <v>-4.3933031956396913E-4</v>
      </c>
      <c r="DU68" s="33">
        <f>+'MATRIZ (I)'!DU68-'MATRIZ (A)'!DU68</f>
        <v>-1.2488241346571938E-3</v>
      </c>
      <c r="DV68" s="33">
        <f>+'MATRIZ (I)'!DV68-'MATRIZ (A)'!DV68</f>
        <v>-6.6074051294964635E-4</v>
      </c>
      <c r="DW68" s="33">
        <f>+'MATRIZ (I)'!DW68-'MATRIZ (A)'!DW68</f>
        <v>-5.6764947503699383E-4</v>
      </c>
      <c r="DX68" s="33">
        <f>+'MATRIZ (I)'!DX68-'MATRIZ (A)'!DX68</f>
        <v>-9.6597988514807893E-3</v>
      </c>
      <c r="DY68" s="33">
        <f>+'MATRIZ (I)'!DY68-'MATRIZ (A)'!DY68</f>
        <v>-2.5823146230701888E-3</v>
      </c>
      <c r="DZ68" s="33">
        <f>+'MATRIZ (I)'!DZ68-'MATRIZ (A)'!DZ68</f>
        <v>-1.8168162957524184E-4</v>
      </c>
      <c r="EA68" s="33">
        <f>+'MATRIZ (I)'!EA68-'MATRIZ (A)'!EA68</f>
        <v>-3.1626989422722324E-4</v>
      </c>
      <c r="EB68" s="33">
        <f>+'MATRIZ (I)'!EB68-'MATRIZ (A)'!EB68</f>
        <v>-1.7060784291954347E-4</v>
      </c>
      <c r="EC68" s="33">
        <f>+'MATRIZ (I)'!EC68-'MATRIZ (A)'!EC68</f>
        <v>-2.9254152673195911E-4</v>
      </c>
      <c r="ED68" s="33">
        <f>+'MATRIZ (I)'!ED68-'MATRIZ (A)'!ED68</f>
        <v>-3.63561061289246E-5</v>
      </c>
      <c r="EE68" s="33">
        <f>+'MATRIZ (I)'!EE68-'MATRIZ (A)'!EE68</f>
        <v>-3.8087217823581359E-3</v>
      </c>
      <c r="EF68" s="33">
        <f>+'MATRIZ (I)'!EF68-'MATRIZ (A)'!EF68</f>
        <v>-4.7199949222145014E-4</v>
      </c>
      <c r="EG68" s="33">
        <f>+'MATRIZ (I)'!EG68-'MATRIZ (A)'!EG68</f>
        <v>-4.6027161248187435E-4</v>
      </c>
      <c r="EH68" s="33">
        <f>+'MATRIZ (I)'!EH68-'MATRIZ (A)'!EH68</f>
        <v>0</v>
      </c>
    </row>
    <row r="69" spans="1:138" s="7" customFormat="1" ht="21.95" customHeight="1" thickBot="1" x14ac:dyDescent="0.25">
      <c r="A69" s="137" t="s">
        <v>188</v>
      </c>
      <c r="B69" s="138" t="s">
        <v>190</v>
      </c>
      <c r="C69" s="33">
        <f>+'MATRIZ (I)'!C69-'MATRIZ (A)'!C69</f>
        <v>-6.9397724001457194E-4</v>
      </c>
      <c r="D69" s="33">
        <f>+'MATRIZ (I)'!D69-'MATRIZ (A)'!D69</f>
        <v>-5.7042545358909407E-4</v>
      </c>
      <c r="E69" s="33">
        <f>+'MATRIZ (I)'!E69-'MATRIZ (A)'!E69</f>
        <v>-7.4327238551096734E-4</v>
      </c>
      <c r="F69" s="33">
        <f>+'MATRIZ (I)'!F69-'MATRIZ (A)'!F69</f>
        <v>-1.1223745994019291E-3</v>
      </c>
      <c r="G69" s="33">
        <f>+'MATRIZ (I)'!G69-'MATRIZ (A)'!G69</f>
        <v>-3.8927955851050138E-4</v>
      </c>
      <c r="H69" s="33">
        <f>+'MATRIZ (I)'!H69-'MATRIZ (A)'!H69</f>
        <v>-5.3281920951246816E-4</v>
      </c>
      <c r="I69" s="33">
        <f>+'MATRIZ (I)'!I69-'MATRIZ (A)'!I69</f>
        <v>-6.7316791388353375E-4</v>
      </c>
      <c r="J69" s="33">
        <f>+'MATRIZ (I)'!J69-'MATRIZ (A)'!J69</f>
        <v>-6.4635502515303833E-4</v>
      </c>
      <c r="K69" s="33">
        <f>+'MATRIZ (I)'!K69-'MATRIZ (A)'!K69</f>
        <v>-5.2041981866110033E-4</v>
      </c>
      <c r="L69" s="33">
        <f>+'MATRIZ (I)'!L69-'MATRIZ (A)'!L69</f>
        <v>-6.8648316356897325E-4</v>
      </c>
      <c r="M69" s="33">
        <f>+'MATRIZ (I)'!M69-'MATRIZ (A)'!M69</f>
        <v>-4.0490212680357638E-4</v>
      </c>
      <c r="N69" s="33">
        <f>+'MATRIZ (I)'!N69-'MATRIZ (A)'!N69</f>
        <v>-3.2267355717446097E-4</v>
      </c>
      <c r="O69" s="33">
        <f>+'MATRIZ (I)'!O69-'MATRIZ (A)'!O69</f>
        <v>-4.8087688143993334E-4</v>
      </c>
      <c r="P69" s="33">
        <f>+'MATRIZ (I)'!P69-'MATRIZ (A)'!P69</f>
        <v>-2.1267822032276559E-4</v>
      </c>
      <c r="Q69" s="33">
        <f>+'MATRIZ (I)'!Q69-'MATRIZ (A)'!Q69</f>
        <v>-5.0560340421218215E-4</v>
      </c>
      <c r="R69" s="33">
        <f>+'MATRIZ (I)'!R69-'MATRIZ (A)'!R69</f>
        <v>-3.5879598702222727E-4</v>
      </c>
      <c r="S69" s="33">
        <f>+'MATRIZ (I)'!S69-'MATRIZ (A)'!S69</f>
        <v>-6.5021529068367482E-4</v>
      </c>
      <c r="T69" s="33">
        <f>+'MATRIZ (I)'!T69-'MATRIZ (A)'!T69</f>
        <v>-5.7244211374936772E-4</v>
      </c>
      <c r="U69" s="33">
        <f>+'MATRIZ (I)'!U69-'MATRIZ (A)'!U69</f>
        <v>-5.4809492608679476E-4</v>
      </c>
      <c r="V69" s="33">
        <f>+'MATRIZ (I)'!V69-'MATRIZ (A)'!V69</f>
        <v>-3.7082139845667105E-4</v>
      </c>
      <c r="W69" s="33">
        <f>+'MATRIZ (I)'!W69-'MATRIZ (A)'!W69</f>
        <v>-8.2477941561292568E-4</v>
      </c>
      <c r="X69" s="33">
        <f>+'MATRIZ (I)'!X69-'MATRIZ (A)'!X69</f>
        <v>-2.5880023492432734E-4</v>
      </c>
      <c r="Y69" s="33">
        <f>+'MATRIZ (I)'!Y69-'MATRIZ (A)'!Y69</f>
        <v>-2.3088577802970168E-4</v>
      </c>
      <c r="Z69" s="33">
        <f>+'MATRIZ (I)'!Z69-'MATRIZ (A)'!Z69</f>
        <v>-5.8589575369797536E-4</v>
      </c>
      <c r="AA69" s="33">
        <f>+'MATRIZ (I)'!AA69-'MATRIZ (A)'!AA69</f>
        <v>-2.1966947137476669E-4</v>
      </c>
      <c r="AB69" s="33">
        <f>+'MATRIZ (I)'!AB69-'MATRIZ (A)'!AB69</f>
        <v>-1.9516867722243423E-4</v>
      </c>
      <c r="AC69" s="33">
        <f>+'MATRIZ (I)'!AC69-'MATRIZ (A)'!AC69</f>
        <v>-6.4160589487612744E-5</v>
      </c>
      <c r="AD69" s="33">
        <f>+'MATRIZ (I)'!AD69-'MATRIZ (A)'!AD69</f>
        <v>-6.378794444893191E-4</v>
      </c>
      <c r="AE69" s="33">
        <f>+'MATRIZ (I)'!AE69-'MATRIZ (A)'!AE69</f>
        <v>-6.3462503848107021E-4</v>
      </c>
      <c r="AF69" s="33">
        <f>+'MATRIZ (I)'!AF69-'MATRIZ (A)'!AF69</f>
        <v>-2.4908224329787216E-4</v>
      </c>
      <c r="AG69" s="33">
        <f>+'MATRIZ (I)'!AG69-'MATRIZ (A)'!AG69</f>
        <v>-1.5173506507103241E-5</v>
      </c>
      <c r="AH69" s="33">
        <f>+'MATRIZ (I)'!AH69-'MATRIZ (A)'!AH69</f>
        <v>-3.1264266920433959E-4</v>
      </c>
      <c r="AI69" s="33">
        <f>+'MATRIZ (I)'!AI69-'MATRIZ (A)'!AI69</f>
        <v>-1.5329140914371552E-4</v>
      </c>
      <c r="AJ69" s="33">
        <f>+'MATRIZ (I)'!AJ69-'MATRIZ (A)'!AJ69</f>
        <v>-2.1921147657382817E-4</v>
      </c>
      <c r="AK69" s="33">
        <f>+'MATRIZ (I)'!AK69-'MATRIZ (A)'!AK69</f>
        <v>-3.0811278959808947E-4</v>
      </c>
      <c r="AL69" s="33">
        <f>+'MATRIZ (I)'!AL69-'MATRIZ (A)'!AL69</f>
        <v>-2.5066300499193523E-4</v>
      </c>
      <c r="AM69" s="33">
        <f>+'MATRIZ (I)'!AM69-'MATRIZ (A)'!AM69</f>
        <v>-4.2949957242285647E-4</v>
      </c>
      <c r="AN69" s="33">
        <f>+'MATRIZ (I)'!AN69-'MATRIZ (A)'!AN69</f>
        <v>-4.4418230706264457E-5</v>
      </c>
      <c r="AO69" s="33">
        <f>+'MATRIZ (I)'!AO69-'MATRIZ (A)'!AO69</f>
        <v>-2.0004538192045551E-4</v>
      </c>
      <c r="AP69" s="33">
        <f>+'MATRIZ (I)'!AP69-'MATRIZ (A)'!AP69</f>
        <v>-7.1856193923444472E-4</v>
      </c>
      <c r="AQ69" s="33">
        <f>+'MATRIZ (I)'!AQ69-'MATRIZ (A)'!AQ69</f>
        <v>-1.446010394238736E-4</v>
      </c>
      <c r="AR69" s="33">
        <f>+'MATRIZ (I)'!AR69-'MATRIZ (A)'!AR69</f>
        <v>-3.7750542423569278E-4</v>
      </c>
      <c r="AS69" s="33">
        <f>+'MATRIZ (I)'!AS69-'MATRIZ (A)'!AS69</f>
        <v>-3.2739571882955384E-4</v>
      </c>
      <c r="AT69" s="33">
        <f>+'MATRIZ (I)'!AT69-'MATRIZ (A)'!AT69</f>
        <v>-6.9135259594548733E-5</v>
      </c>
      <c r="AU69" s="33">
        <f>+'MATRIZ (I)'!AU69-'MATRIZ (A)'!AU69</f>
        <v>-6.3732659345194689E-4</v>
      </c>
      <c r="AV69" s="33">
        <f>+'MATRIZ (I)'!AV69-'MATRIZ (A)'!AV69</f>
        <v>-1.794883115980553E-4</v>
      </c>
      <c r="AW69" s="33">
        <f>+'MATRIZ (I)'!AW69-'MATRIZ (A)'!AW69</f>
        <v>-1.0352863678667102E-3</v>
      </c>
      <c r="AX69" s="33">
        <f>+'MATRIZ (I)'!AX69-'MATRIZ (A)'!AX69</f>
        <v>-2.2283540684137434E-4</v>
      </c>
      <c r="AY69" s="33">
        <f>+'MATRIZ (I)'!AY69-'MATRIZ (A)'!AY69</f>
        <v>-1.5157886442181208E-4</v>
      </c>
      <c r="AZ69" s="33">
        <f>+'MATRIZ (I)'!AZ69-'MATRIZ (A)'!AZ69</f>
        <v>-4.0361394630112322E-4</v>
      </c>
      <c r="BA69" s="33">
        <f>+'MATRIZ (I)'!BA69-'MATRIZ (A)'!BA69</f>
        <v>-3.1809049467744504E-4</v>
      </c>
      <c r="BB69" s="33">
        <f>+'MATRIZ (I)'!BB69-'MATRIZ (A)'!BB69</f>
        <v>-1.315930535624166E-4</v>
      </c>
      <c r="BC69" s="33">
        <f>+'MATRIZ (I)'!BC69-'MATRIZ (A)'!BC69</f>
        <v>-2.6709892416776983E-4</v>
      </c>
      <c r="BD69" s="33">
        <f>+'MATRIZ (I)'!BD69-'MATRIZ (A)'!BD69</f>
        <v>-2.5555005777174442E-4</v>
      </c>
      <c r="BE69" s="33">
        <f>+'MATRIZ (I)'!BE69-'MATRIZ (A)'!BE69</f>
        <v>-1.0952231235718793E-3</v>
      </c>
      <c r="BF69" s="33">
        <f>+'MATRIZ (I)'!BF69-'MATRIZ (A)'!BF69</f>
        <v>-2.3276643065518038E-4</v>
      </c>
      <c r="BG69" s="33">
        <f>+'MATRIZ (I)'!BG69-'MATRIZ (A)'!BG69</f>
        <v>-6.613437553110136E-4</v>
      </c>
      <c r="BH69" s="33">
        <f>+'MATRIZ (I)'!BH69-'MATRIZ (A)'!BH69</f>
        <v>0.99891644068979213</v>
      </c>
      <c r="BI69" s="33">
        <f>+'MATRIZ (I)'!BI69-'MATRIZ (A)'!BI69</f>
        <v>-7.0537862389061679E-4</v>
      </c>
      <c r="BJ69" s="33">
        <f>+'MATRIZ (I)'!BJ69-'MATRIZ (A)'!BJ69</f>
        <v>-2.375768390420425E-4</v>
      </c>
      <c r="BK69" s="33">
        <f>+'MATRIZ (I)'!BK69-'MATRIZ (A)'!BK69</f>
        <v>-1.8955980208544651E-4</v>
      </c>
      <c r="BL69" s="33">
        <f>+'MATRIZ (I)'!BL69-'MATRIZ (A)'!BL69</f>
        <v>-2.0000358346043784E-4</v>
      </c>
      <c r="BM69" s="33">
        <f>+'MATRIZ (I)'!BM69-'MATRIZ (A)'!BM69</f>
        <v>-2.3606261436398128E-4</v>
      </c>
      <c r="BN69" s="33">
        <f>+'MATRIZ (I)'!BN69-'MATRIZ (A)'!BN69</f>
        <v>-2.2582626822651393E-4</v>
      </c>
      <c r="BO69" s="33">
        <f>+'MATRIZ (I)'!BO69-'MATRIZ (A)'!BO69</f>
        <v>-1.6439098779690532E-4</v>
      </c>
      <c r="BP69" s="33">
        <f>+'MATRIZ (I)'!BP69-'MATRIZ (A)'!BP69</f>
        <v>-3.3372649362166954E-4</v>
      </c>
      <c r="BQ69" s="33">
        <f>+'MATRIZ (I)'!BQ69-'MATRIZ (A)'!BQ69</f>
        <v>-1.5469818321251625E-4</v>
      </c>
      <c r="BR69" s="33">
        <f>+'MATRIZ (I)'!BR69-'MATRIZ (A)'!BR69</f>
        <v>-1.6852556015567756E-4</v>
      </c>
      <c r="BS69" s="33">
        <f>+'MATRIZ (I)'!BS69-'MATRIZ (A)'!BS69</f>
        <v>-2.8929724038480385E-4</v>
      </c>
      <c r="BT69" s="33">
        <f>+'MATRIZ (I)'!BT69-'MATRIZ (A)'!BT69</f>
        <v>-2.4414587080713303E-4</v>
      </c>
      <c r="BU69" s="33">
        <f>+'MATRIZ (I)'!BU69-'MATRIZ (A)'!BU69</f>
        <v>-1.0368788785592403E-4</v>
      </c>
      <c r="BV69" s="33">
        <f>+'MATRIZ (I)'!BV69-'MATRIZ (A)'!BV69</f>
        <v>-3.6483244314196609E-4</v>
      </c>
      <c r="BW69" s="33">
        <f>+'MATRIZ (I)'!BW69-'MATRIZ (A)'!BW69</f>
        <v>-2.9378125788349793E-4</v>
      </c>
      <c r="BX69" s="33">
        <f>+'MATRIZ (I)'!BX69-'MATRIZ (A)'!BX69</f>
        <v>-9.4568938298764783E-5</v>
      </c>
      <c r="BY69" s="33">
        <f>+'MATRIZ (I)'!BY69-'MATRIZ (A)'!BY69</f>
        <v>-2.3392379267122323E-4</v>
      </c>
      <c r="BZ69" s="33">
        <f>+'MATRIZ (I)'!BZ69-'MATRIZ (A)'!BZ69</f>
        <v>-1.802848852112785E-3</v>
      </c>
      <c r="CA69" s="33">
        <f>+'MATRIZ (I)'!CA69-'MATRIZ (A)'!CA69</f>
        <v>-8.9568357096778259E-4</v>
      </c>
      <c r="CB69" s="33">
        <f>+'MATRIZ (I)'!CB69-'MATRIZ (A)'!CB69</f>
        <v>-1.5112647665645247E-4</v>
      </c>
      <c r="CC69" s="33">
        <f>+'MATRIZ (I)'!CC69-'MATRIZ (A)'!CC69</f>
        <v>-1.675717916649935E-4</v>
      </c>
      <c r="CD69" s="33">
        <f>+'MATRIZ (I)'!CD69-'MATRIZ (A)'!CD69</f>
        <v>-2.1827030801508407E-4</v>
      </c>
      <c r="CE69" s="33">
        <f>+'MATRIZ (I)'!CE69-'MATRIZ (A)'!CE69</f>
        <v>-2.1567779324966596E-4</v>
      </c>
      <c r="CF69" s="33">
        <f>+'MATRIZ (I)'!CF69-'MATRIZ (A)'!CF69</f>
        <v>-2.5412511551089654E-4</v>
      </c>
      <c r="CG69" s="33">
        <f>+'MATRIZ (I)'!CG69-'MATRIZ (A)'!CG69</f>
        <v>-4.0351940717121165E-4</v>
      </c>
      <c r="CH69" s="33">
        <f>+'MATRIZ (I)'!CH69-'MATRIZ (A)'!CH69</f>
        <v>-2.589087399802974E-3</v>
      </c>
      <c r="CI69" s="33">
        <f>+'MATRIZ (I)'!CI69-'MATRIZ (A)'!CI69</f>
        <v>-1.0811944567893073E-4</v>
      </c>
      <c r="CJ69" s="33">
        <f>+'MATRIZ (I)'!CJ69-'MATRIZ (A)'!CJ69</f>
        <v>-2.5593428032115917E-4</v>
      </c>
      <c r="CK69" s="33">
        <f>+'MATRIZ (I)'!CK69-'MATRIZ (A)'!CK69</f>
        <v>-1.7694459740401263E-4</v>
      </c>
      <c r="CL69" s="33">
        <f>+'MATRIZ (I)'!CL69-'MATRIZ (A)'!CL69</f>
        <v>-2.5192597972549746E-4</v>
      </c>
      <c r="CM69" s="33">
        <f>+'MATRIZ (I)'!CM69-'MATRIZ (A)'!CM69</f>
        <v>-1.4426251271929775E-4</v>
      </c>
      <c r="CN69" s="33">
        <f>+'MATRIZ (I)'!CN69-'MATRIZ (A)'!CN69</f>
        <v>-7.3379636875548567E-4</v>
      </c>
      <c r="CO69" s="33">
        <f>+'MATRIZ (I)'!CO69-'MATRIZ (A)'!CO69</f>
        <v>-7.8271852068162131E-5</v>
      </c>
      <c r="CP69" s="33">
        <f>+'MATRIZ (I)'!CP69-'MATRIZ (A)'!CP69</f>
        <v>-8.0564888468780544E-5</v>
      </c>
      <c r="CQ69" s="33">
        <f>+'MATRIZ (I)'!CQ69-'MATRIZ (A)'!CQ69</f>
        <v>-2.3966679343278728E-3</v>
      </c>
      <c r="CR69" s="33">
        <f>+'MATRIZ (I)'!CR69-'MATRIZ (A)'!CR69</f>
        <v>-1.1709122514168087E-3</v>
      </c>
      <c r="CS69" s="33">
        <f>+'MATRIZ (I)'!CS69-'MATRIZ (A)'!CS69</f>
        <v>-6.818698949003521E-5</v>
      </c>
      <c r="CT69" s="33">
        <f>+'MATRIZ (I)'!CT69-'MATRIZ (A)'!CT69</f>
        <v>-7.6786582367938751E-5</v>
      </c>
      <c r="CU69" s="33">
        <f>+'MATRIZ (I)'!CU69-'MATRIZ (A)'!CU69</f>
        <v>-6.9821423824570323E-5</v>
      </c>
      <c r="CV69" s="33">
        <f>+'MATRIZ (I)'!CV69-'MATRIZ (A)'!CV69</f>
        <v>-3.9308332209359431E-5</v>
      </c>
      <c r="CW69" s="33">
        <f>+'MATRIZ (I)'!CW69-'MATRIZ (A)'!CW69</f>
        <v>-6.4617591463058077E-5</v>
      </c>
      <c r="CX69" s="33">
        <f>+'MATRIZ (I)'!CX69-'MATRIZ (A)'!CX69</f>
        <v>-3.6852153355962117E-5</v>
      </c>
      <c r="CY69" s="33">
        <f>+'MATRIZ (I)'!CY69-'MATRIZ (A)'!CY69</f>
        <v>-1.5326056731413703E-4</v>
      </c>
      <c r="CZ69" s="33">
        <f>+'MATRIZ (I)'!CZ69-'MATRIZ (A)'!CZ69</f>
        <v>-2.6740748383033223E-5</v>
      </c>
      <c r="DA69" s="33">
        <f>+'MATRIZ (I)'!DA69-'MATRIZ (A)'!DA69</f>
        <v>-1.663459668542324E-4</v>
      </c>
      <c r="DB69" s="33">
        <f>+'MATRIZ (I)'!DB69-'MATRIZ (A)'!DB69</f>
        <v>-2.2007876282070104E-4</v>
      </c>
      <c r="DC69" s="33">
        <f>+'MATRIZ (I)'!DC69-'MATRIZ (A)'!DC69</f>
        <v>-1.3561793045910322E-4</v>
      </c>
      <c r="DD69" s="33">
        <f>+'MATRIZ (I)'!DD69-'MATRIZ (A)'!DD69</f>
        <v>-2.1797130891236589E-5</v>
      </c>
      <c r="DE69" s="33">
        <f>+'MATRIZ (I)'!DE69-'MATRIZ (A)'!DE69</f>
        <v>-2.6791421546958549E-4</v>
      </c>
      <c r="DF69" s="33">
        <f>+'MATRIZ (I)'!DF69-'MATRIZ (A)'!DF69</f>
        <v>-1.5273845859146995E-4</v>
      </c>
      <c r="DG69" s="33">
        <f>+'MATRIZ (I)'!DG69-'MATRIZ (A)'!DG69</f>
        <v>-1.8780667061404932E-4</v>
      </c>
      <c r="DH69" s="33">
        <f>+'MATRIZ (I)'!DH69-'MATRIZ (A)'!DH69</f>
        <v>-3.4633006980852653E-4</v>
      </c>
      <c r="DI69" s="33">
        <f>+'MATRIZ (I)'!DI69-'MATRIZ (A)'!DI69</f>
        <v>-4.2172625271827647E-3</v>
      </c>
      <c r="DJ69" s="33">
        <f>+'MATRIZ (I)'!DJ69-'MATRIZ (A)'!DJ69</f>
        <v>-8.6177364355871861E-5</v>
      </c>
      <c r="DK69" s="33">
        <f>+'MATRIZ (I)'!DK69-'MATRIZ (A)'!DK69</f>
        <v>-6.4111501923513301E-5</v>
      </c>
      <c r="DL69" s="33">
        <f>+'MATRIZ (I)'!DL69-'MATRIZ (A)'!DL69</f>
        <v>-8.9014237310920967E-5</v>
      </c>
      <c r="DM69" s="33">
        <f>+'MATRIZ (I)'!DM69-'MATRIZ (A)'!DM69</f>
        <v>-7.8619569360097698E-5</v>
      </c>
      <c r="DN69" s="33">
        <f>+'MATRIZ (I)'!DN69-'MATRIZ (A)'!DN69</f>
        <v>-2.532792282144654E-5</v>
      </c>
      <c r="DO69" s="33">
        <f>+'MATRIZ (I)'!DO69-'MATRIZ (A)'!DO69</f>
        <v>-1.4651479311201209E-4</v>
      </c>
      <c r="DP69" s="33">
        <f>+'MATRIZ (I)'!DP69-'MATRIZ (A)'!DP69</f>
        <v>-1.0332864405520509E-4</v>
      </c>
      <c r="DQ69" s="33">
        <f>+'MATRIZ (I)'!DQ69-'MATRIZ (A)'!DQ69</f>
        <v>-6.2666412303777176E-3</v>
      </c>
      <c r="DR69" s="33">
        <f>+'MATRIZ (I)'!DR69-'MATRIZ (A)'!DR69</f>
        <v>-1.1400448718329239E-4</v>
      </c>
      <c r="DS69" s="33">
        <f>+'MATRIZ (I)'!DS69-'MATRIZ (A)'!DS69</f>
        <v>-1.3092864022132993E-4</v>
      </c>
      <c r="DT69" s="33">
        <f>+'MATRIZ (I)'!DT69-'MATRIZ (A)'!DT69</f>
        <v>-8.4977333797239032E-5</v>
      </c>
      <c r="DU69" s="33">
        <f>+'MATRIZ (I)'!DU69-'MATRIZ (A)'!DU69</f>
        <v>-5.2342331933980588E-5</v>
      </c>
      <c r="DV69" s="33">
        <f>+'MATRIZ (I)'!DV69-'MATRIZ (A)'!DV69</f>
        <v>-5.2117850745113468E-4</v>
      </c>
      <c r="DW69" s="33">
        <f>+'MATRIZ (I)'!DW69-'MATRIZ (A)'!DW69</f>
        <v>-6.9452627059203944E-4</v>
      </c>
      <c r="DX69" s="33">
        <f>+'MATRIZ (I)'!DX69-'MATRIZ (A)'!DX69</f>
        <v>-5.7134114493932319E-4</v>
      </c>
      <c r="DY69" s="33">
        <f>+'MATRIZ (I)'!DY69-'MATRIZ (A)'!DY69</f>
        <v>-1.4150706830882444E-4</v>
      </c>
      <c r="DZ69" s="33">
        <f>+'MATRIZ (I)'!DZ69-'MATRIZ (A)'!DZ69</f>
        <v>-5.5001811046387416E-5</v>
      </c>
      <c r="EA69" s="33">
        <f>+'MATRIZ (I)'!EA69-'MATRIZ (A)'!EA69</f>
        <v>-7.6260722953243472E-4</v>
      </c>
      <c r="EB69" s="33">
        <f>+'MATRIZ (I)'!EB69-'MATRIZ (A)'!EB69</f>
        <v>-1.0953852853103276E-3</v>
      </c>
      <c r="EC69" s="33">
        <f>+'MATRIZ (I)'!EC69-'MATRIZ (A)'!EC69</f>
        <v>-3.4575350733517362E-4</v>
      </c>
      <c r="ED69" s="33">
        <f>+'MATRIZ (I)'!ED69-'MATRIZ (A)'!ED69</f>
        <v>-6.0032843980864312E-3</v>
      </c>
      <c r="EE69" s="33">
        <f>+'MATRIZ (I)'!EE69-'MATRIZ (A)'!EE69</f>
        <v>-1.8731527990475449E-2</v>
      </c>
      <c r="EF69" s="33">
        <f>+'MATRIZ (I)'!EF69-'MATRIZ (A)'!EF69</f>
        <v>-2.1943644165827521E-4</v>
      </c>
      <c r="EG69" s="33">
        <f>+'MATRIZ (I)'!EG69-'MATRIZ (A)'!EG69</f>
        <v>-3.0037875299914986E-3</v>
      </c>
      <c r="EH69" s="33">
        <f>+'MATRIZ (I)'!EH69-'MATRIZ (A)'!EH69</f>
        <v>0</v>
      </c>
    </row>
    <row r="70" spans="1:138" s="7" customFormat="1" ht="21.95" customHeight="1" thickBot="1" x14ac:dyDescent="0.25">
      <c r="A70" s="137" t="s">
        <v>191</v>
      </c>
      <c r="B70" s="138" t="s">
        <v>193</v>
      </c>
      <c r="C70" s="33">
        <f>+'MATRIZ (I)'!C70-'MATRIZ (A)'!C70</f>
        <v>-8.849007531780251E-6</v>
      </c>
      <c r="D70" s="33">
        <f>+'MATRIZ (I)'!D70-'MATRIZ (A)'!D70</f>
        <v>-5.7313991549455725E-6</v>
      </c>
      <c r="E70" s="33">
        <f>+'MATRIZ (I)'!E70-'MATRIZ (A)'!E70</f>
        <v>-8.0724323341076297E-6</v>
      </c>
      <c r="F70" s="33">
        <f>+'MATRIZ (I)'!F70-'MATRIZ (A)'!F70</f>
        <v>-1.071091833461998E-5</v>
      </c>
      <c r="G70" s="33">
        <f>+'MATRIZ (I)'!G70-'MATRIZ (A)'!G70</f>
        <v>-1.2298140496572216E-5</v>
      </c>
      <c r="H70" s="33">
        <f>+'MATRIZ (I)'!H70-'MATRIZ (A)'!H70</f>
        <v>-9.4019469867616687E-6</v>
      </c>
      <c r="I70" s="33">
        <f>+'MATRIZ (I)'!I70-'MATRIZ (A)'!I70</f>
        <v>-5.7887013615332347E-6</v>
      </c>
      <c r="J70" s="33">
        <f>+'MATRIZ (I)'!J70-'MATRIZ (A)'!J70</f>
        <v>-1.1746296107237512E-5</v>
      </c>
      <c r="K70" s="33">
        <f>+'MATRIZ (I)'!K70-'MATRIZ (A)'!K70</f>
        <v>-8.1639373020703392E-6</v>
      </c>
      <c r="L70" s="33">
        <f>+'MATRIZ (I)'!L70-'MATRIZ (A)'!L70</f>
        <v>-8.8577515961344134E-6</v>
      </c>
      <c r="M70" s="33">
        <f>+'MATRIZ (I)'!M70-'MATRIZ (A)'!M70</f>
        <v>-8.3702113160298934E-6</v>
      </c>
      <c r="N70" s="33">
        <f>+'MATRIZ (I)'!N70-'MATRIZ (A)'!N70</f>
        <v>-5.9112047003518251E-5</v>
      </c>
      <c r="O70" s="33">
        <f>+'MATRIZ (I)'!O70-'MATRIZ (A)'!O70</f>
        <v>-8.6487299612308E-5</v>
      </c>
      <c r="P70" s="33">
        <f>+'MATRIZ (I)'!P70-'MATRIZ (A)'!P70</f>
        <v>-6.4243184010862354E-6</v>
      </c>
      <c r="Q70" s="33">
        <f>+'MATRIZ (I)'!Q70-'MATRIZ (A)'!Q70</f>
        <v>-5.7864885559897001E-6</v>
      </c>
      <c r="R70" s="33">
        <f>+'MATRIZ (I)'!R70-'MATRIZ (A)'!R70</f>
        <v>-1.2575178204482013E-5</v>
      </c>
      <c r="S70" s="33">
        <f>+'MATRIZ (I)'!S70-'MATRIZ (A)'!S70</f>
        <v>-1.3508993432246849E-5</v>
      </c>
      <c r="T70" s="33">
        <f>+'MATRIZ (I)'!T70-'MATRIZ (A)'!T70</f>
        <v>-6.780718057774753E-6</v>
      </c>
      <c r="U70" s="33">
        <f>+'MATRIZ (I)'!U70-'MATRIZ (A)'!U70</f>
        <v>-1.3785357847567331E-5</v>
      </c>
      <c r="V70" s="33">
        <f>+'MATRIZ (I)'!V70-'MATRIZ (A)'!V70</f>
        <v>-6.0865344594581151E-6</v>
      </c>
      <c r="W70" s="33">
        <f>+'MATRIZ (I)'!W70-'MATRIZ (A)'!W70</f>
        <v>-1.1397625642604885E-5</v>
      </c>
      <c r="X70" s="33">
        <f>+'MATRIZ (I)'!X70-'MATRIZ (A)'!X70</f>
        <v>-5.1349140984927096E-3</v>
      </c>
      <c r="Y70" s="33">
        <f>+'MATRIZ (I)'!Y70-'MATRIZ (A)'!Y70</f>
        <v>-8.2887899886401589E-3</v>
      </c>
      <c r="Z70" s="33">
        <f>+'MATRIZ (I)'!Z70-'MATRIZ (A)'!Z70</f>
        <v>-5.8666930943733833E-3</v>
      </c>
      <c r="AA70" s="33">
        <f>+'MATRIZ (I)'!AA70-'MATRIZ (A)'!AA70</f>
        <v>-4.3869371856308844E-3</v>
      </c>
      <c r="AB70" s="33">
        <f>+'MATRIZ (I)'!AB70-'MATRIZ (A)'!AB70</f>
        <v>-6.1403966835577202E-4</v>
      </c>
      <c r="AC70" s="33">
        <f>+'MATRIZ (I)'!AC70-'MATRIZ (A)'!AC70</f>
        <v>-2.2521846499936691E-6</v>
      </c>
      <c r="AD70" s="33">
        <f>+'MATRIZ (I)'!AD70-'MATRIZ (A)'!AD70</f>
        <v>-7.4702798969982152E-5</v>
      </c>
      <c r="AE70" s="33">
        <f>+'MATRIZ (I)'!AE70-'MATRIZ (A)'!AE70</f>
        <v>-4.7340487312221655E-3</v>
      </c>
      <c r="AF70" s="33">
        <f>+'MATRIZ (I)'!AF70-'MATRIZ (A)'!AF70</f>
        <v>-1.3520779853729779E-4</v>
      </c>
      <c r="AG70" s="33">
        <f>+'MATRIZ (I)'!AG70-'MATRIZ (A)'!AG70</f>
        <v>-7.6180357854909929E-7</v>
      </c>
      <c r="AH70" s="33">
        <f>+'MATRIZ (I)'!AH70-'MATRIZ (A)'!AH70</f>
        <v>-1.1312807654455885E-5</v>
      </c>
      <c r="AI70" s="33">
        <f>+'MATRIZ (I)'!AI70-'MATRIZ (A)'!AI70</f>
        <v>-1.0660416730994945E-4</v>
      </c>
      <c r="AJ70" s="33">
        <f>+'MATRIZ (I)'!AJ70-'MATRIZ (A)'!AJ70</f>
        <v>-1.4254458253399554E-5</v>
      </c>
      <c r="AK70" s="33">
        <f>+'MATRIZ (I)'!AK70-'MATRIZ (A)'!AK70</f>
        <v>-1.9158741325782169E-5</v>
      </c>
      <c r="AL70" s="33">
        <f>+'MATRIZ (I)'!AL70-'MATRIZ (A)'!AL70</f>
        <v>-1.3408700851548266E-5</v>
      </c>
      <c r="AM70" s="33">
        <f>+'MATRIZ (I)'!AM70-'MATRIZ (A)'!AM70</f>
        <v>-6.1913594874423382E-4</v>
      </c>
      <c r="AN70" s="33">
        <f>+'MATRIZ (I)'!AN70-'MATRIZ (A)'!AN70</f>
        <v>-4.9130562601961416E-5</v>
      </c>
      <c r="AO70" s="33">
        <f>+'MATRIZ (I)'!AO70-'MATRIZ (A)'!AO70</f>
        <v>-1.0016358000559048E-4</v>
      </c>
      <c r="AP70" s="33">
        <f>+'MATRIZ (I)'!AP70-'MATRIZ (A)'!AP70</f>
        <v>-2.4551500154131367E-5</v>
      </c>
      <c r="AQ70" s="33">
        <f>+'MATRIZ (I)'!AQ70-'MATRIZ (A)'!AQ70</f>
        <v>-5.8122567254707223E-6</v>
      </c>
      <c r="AR70" s="33">
        <f>+'MATRIZ (I)'!AR70-'MATRIZ (A)'!AR70</f>
        <v>-1.3970357411289299E-5</v>
      </c>
      <c r="AS70" s="33">
        <f>+'MATRIZ (I)'!AS70-'MATRIZ (A)'!AS70</f>
        <v>-9.1724969781634648E-7</v>
      </c>
      <c r="AT70" s="33">
        <f>+'MATRIZ (I)'!AT70-'MATRIZ (A)'!AT70</f>
        <v>-8.3819597345614289E-6</v>
      </c>
      <c r="AU70" s="33">
        <f>+'MATRIZ (I)'!AU70-'MATRIZ (A)'!AU70</f>
        <v>-3.9446310360798972E-5</v>
      </c>
      <c r="AV70" s="33">
        <f>+'MATRIZ (I)'!AV70-'MATRIZ (A)'!AV70</f>
        <v>-2.1313096385949305E-3</v>
      </c>
      <c r="AW70" s="33">
        <f>+'MATRIZ (I)'!AW70-'MATRIZ (A)'!AW70</f>
        <v>-1.0131856116317324E-4</v>
      </c>
      <c r="AX70" s="33">
        <f>+'MATRIZ (I)'!AX70-'MATRIZ (A)'!AX70</f>
        <v>-9.4292626130956813E-5</v>
      </c>
      <c r="AY70" s="33">
        <f>+'MATRIZ (I)'!AY70-'MATRIZ (A)'!AY70</f>
        <v>-8.1652832360402385E-6</v>
      </c>
      <c r="AZ70" s="33">
        <f>+'MATRIZ (I)'!AZ70-'MATRIZ (A)'!AZ70</f>
        <v>-1.1011740457872702E-5</v>
      </c>
      <c r="BA70" s="33">
        <f>+'MATRIZ (I)'!BA70-'MATRIZ (A)'!BA70</f>
        <v>-4.7164723557349389E-5</v>
      </c>
      <c r="BB70" s="33">
        <f>+'MATRIZ (I)'!BB70-'MATRIZ (A)'!BB70</f>
        <v>-9.4942014111078754E-6</v>
      </c>
      <c r="BC70" s="33">
        <f>+'MATRIZ (I)'!BC70-'MATRIZ (A)'!BC70</f>
        <v>-1.8893909034841376E-5</v>
      </c>
      <c r="BD70" s="33">
        <f>+'MATRIZ (I)'!BD70-'MATRIZ (A)'!BD70</f>
        <v>-1.6394837519458316E-5</v>
      </c>
      <c r="BE70" s="33">
        <f>+'MATRIZ (I)'!BE70-'MATRIZ (A)'!BE70</f>
        <v>-4.6682927129994316E-4</v>
      </c>
      <c r="BF70" s="33">
        <f>+'MATRIZ (I)'!BF70-'MATRIZ (A)'!BF70</f>
        <v>-1.3339954718116286E-5</v>
      </c>
      <c r="BG70" s="33">
        <f>+'MATRIZ (I)'!BG70-'MATRIZ (A)'!BG70</f>
        <v>-2.7427325147621355E-5</v>
      </c>
      <c r="BH70" s="33">
        <f>+'MATRIZ (I)'!BH70-'MATRIZ (A)'!BH70</f>
        <v>-2.698620728145131E-4</v>
      </c>
      <c r="BI70" s="33">
        <f>+'MATRIZ (I)'!BI70-'MATRIZ (A)'!BI70</f>
        <v>0.99551268361385459</v>
      </c>
      <c r="BJ70" s="33">
        <f>+'MATRIZ (I)'!BJ70-'MATRIZ (A)'!BJ70</f>
        <v>-2.0326647760728955E-5</v>
      </c>
      <c r="BK70" s="33">
        <f>+'MATRIZ (I)'!BK70-'MATRIZ (A)'!BK70</f>
        <v>-4.7203352998460888E-5</v>
      </c>
      <c r="BL70" s="33">
        <f>+'MATRIZ (I)'!BL70-'MATRIZ (A)'!BL70</f>
        <v>-1.1596520906724807E-5</v>
      </c>
      <c r="BM70" s="33">
        <f>+'MATRIZ (I)'!BM70-'MATRIZ (A)'!BM70</f>
        <v>-5.6245969489558398E-5</v>
      </c>
      <c r="BN70" s="33">
        <f>+'MATRIZ (I)'!BN70-'MATRIZ (A)'!BN70</f>
        <v>-2.9455533895410261E-5</v>
      </c>
      <c r="BO70" s="33">
        <f>+'MATRIZ (I)'!BO70-'MATRIZ (A)'!BO70</f>
        <v>-1.3372261534556376E-5</v>
      </c>
      <c r="BP70" s="33">
        <f>+'MATRIZ (I)'!BP70-'MATRIZ (A)'!BP70</f>
        <v>-2.304211585596293E-5</v>
      </c>
      <c r="BQ70" s="33">
        <f>+'MATRIZ (I)'!BQ70-'MATRIZ (A)'!BQ70</f>
        <v>-9.9765384608053973E-6</v>
      </c>
      <c r="BR70" s="33">
        <f>+'MATRIZ (I)'!BR70-'MATRIZ (A)'!BR70</f>
        <v>-1.3066219140070558E-5</v>
      </c>
      <c r="BS70" s="33">
        <f>+'MATRIZ (I)'!BS70-'MATRIZ (A)'!BS70</f>
        <v>-2.2785158425299669E-5</v>
      </c>
      <c r="BT70" s="33">
        <f>+'MATRIZ (I)'!BT70-'MATRIZ (A)'!BT70</f>
        <v>-1.297810182975815E-5</v>
      </c>
      <c r="BU70" s="33">
        <f>+'MATRIZ (I)'!BU70-'MATRIZ (A)'!BU70</f>
        <v>-7.4354180721340145E-6</v>
      </c>
      <c r="BV70" s="33">
        <f>+'MATRIZ (I)'!BV70-'MATRIZ (A)'!BV70</f>
        <v>-4.1766184316379745E-5</v>
      </c>
      <c r="BW70" s="33">
        <f>+'MATRIZ (I)'!BW70-'MATRIZ (A)'!BW70</f>
        <v>-2.5040636213181575E-5</v>
      </c>
      <c r="BX70" s="33">
        <f>+'MATRIZ (I)'!BX70-'MATRIZ (A)'!BX70</f>
        <v>-8.5255372866435382E-6</v>
      </c>
      <c r="BY70" s="33">
        <f>+'MATRIZ (I)'!BY70-'MATRIZ (A)'!BY70</f>
        <v>-3.013844174763432E-5</v>
      </c>
      <c r="BZ70" s="33">
        <f>+'MATRIZ (I)'!BZ70-'MATRIZ (A)'!BZ70</f>
        <v>-6.4801563548235101E-5</v>
      </c>
      <c r="CA70" s="33">
        <f>+'MATRIZ (I)'!CA70-'MATRIZ (A)'!CA70</f>
        <v>-9.2448659926268176E-6</v>
      </c>
      <c r="CB70" s="33">
        <f>+'MATRIZ (I)'!CB70-'MATRIZ (A)'!CB70</f>
        <v>-1.0783953997284375E-5</v>
      </c>
      <c r="CC70" s="33">
        <f>+'MATRIZ (I)'!CC70-'MATRIZ (A)'!CC70</f>
        <v>-1.1350122195715204E-5</v>
      </c>
      <c r="CD70" s="33">
        <f>+'MATRIZ (I)'!CD70-'MATRIZ (A)'!CD70</f>
        <v>-1.4923081253568138E-5</v>
      </c>
      <c r="CE70" s="33">
        <f>+'MATRIZ (I)'!CE70-'MATRIZ (A)'!CE70</f>
        <v>-1.514172159906958E-5</v>
      </c>
      <c r="CF70" s="33">
        <f>+'MATRIZ (I)'!CF70-'MATRIZ (A)'!CF70</f>
        <v>-1.6698192796265425E-5</v>
      </c>
      <c r="CG70" s="33">
        <f>+'MATRIZ (I)'!CG70-'MATRIZ (A)'!CG70</f>
        <v>-1.5694626192944546E-5</v>
      </c>
      <c r="CH70" s="33">
        <f>+'MATRIZ (I)'!CH70-'MATRIZ (A)'!CH70</f>
        <v>-1.8010656548396767E-5</v>
      </c>
      <c r="CI70" s="33">
        <f>+'MATRIZ (I)'!CI70-'MATRIZ (A)'!CI70</f>
        <v>-6.6067383610111092E-6</v>
      </c>
      <c r="CJ70" s="33">
        <f>+'MATRIZ (I)'!CJ70-'MATRIZ (A)'!CJ70</f>
        <v>-1.4758537748377743E-5</v>
      </c>
      <c r="CK70" s="33">
        <f>+'MATRIZ (I)'!CK70-'MATRIZ (A)'!CK70</f>
        <v>-6.7305399282222218E-6</v>
      </c>
      <c r="CL70" s="33">
        <f>+'MATRIZ (I)'!CL70-'MATRIZ (A)'!CL70</f>
        <v>-9.1921544097269592E-6</v>
      </c>
      <c r="CM70" s="33">
        <f>+'MATRIZ (I)'!CM70-'MATRIZ (A)'!CM70</f>
        <v>-9.6543773465933297E-6</v>
      </c>
      <c r="CN70" s="33">
        <f>+'MATRIZ (I)'!CN70-'MATRIZ (A)'!CN70</f>
        <v>-2.0924708703005435E-5</v>
      </c>
      <c r="CO70" s="33">
        <f>+'MATRIZ (I)'!CO70-'MATRIZ (A)'!CO70</f>
        <v>-1.4787712792549493E-5</v>
      </c>
      <c r="CP70" s="33">
        <f>+'MATRIZ (I)'!CP70-'MATRIZ (A)'!CP70</f>
        <v>-6.5683658149426066E-6</v>
      </c>
      <c r="CQ70" s="33">
        <f>+'MATRIZ (I)'!CQ70-'MATRIZ (A)'!CQ70</f>
        <v>-2.6472960231042947E-5</v>
      </c>
      <c r="CR70" s="33">
        <f>+'MATRIZ (I)'!CR70-'MATRIZ (A)'!CR70</f>
        <v>-2.3485710601988632E-5</v>
      </c>
      <c r="CS70" s="33">
        <f>+'MATRIZ (I)'!CS70-'MATRIZ (A)'!CS70</f>
        <v>-2.0974037531336571E-6</v>
      </c>
      <c r="CT70" s="33">
        <f>+'MATRIZ (I)'!CT70-'MATRIZ (A)'!CT70</f>
        <v>-4.5961479282990553E-6</v>
      </c>
      <c r="CU70" s="33">
        <f>+'MATRIZ (I)'!CU70-'MATRIZ (A)'!CU70</f>
        <v>-1.0742538596906826E-6</v>
      </c>
      <c r="CV70" s="33">
        <f>+'MATRIZ (I)'!CV70-'MATRIZ (A)'!CV70</f>
        <v>-5.0749224541533822E-6</v>
      </c>
      <c r="CW70" s="33">
        <f>+'MATRIZ (I)'!CW70-'MATRIZ (A)'!CW70</f>
        <v>-9.4728822576625139E-7</v>
      </c>
      <c r="CX70" s="33">
        <f>+'MATRIZ (I)'!CX70-'MATRIZ (A)'!CX70</f>
        <v>-1.6459409689980373E-6</v>
      </c>
      <c r="CY70" s="33">
        <f>+'MATRIZ (I)'!CY70-'MATRIZ (A)'!CY70</f>
        <v>-2.0532634921832188E-6</v>
      </c>
      <c r="CZ70" s="33">
        <f>+'MATRIZ (I)'!CZ70-'MATRIZ (A)'!CZ70</f>
        <v>-1.1494924330444186E-6</v>
      </c>
      <c r="DA70" s="33">
        <f>+'MATRIZ (I)'!DA70-'MATRIZ (A)'!DA70</f>
        <v>-2.5948174901547112E-6</v>
      </c>
      <c r="DB70" s="33">
        <f>+'MATRIZ (I)'!DB70-'MATRIZ (A)'!DB70</f>
        <v>-3.2954641743379351E-6</v>
      </c>
      <c r="DC70" s="33">
        <f>+'MATRIZ (I)'!DC70-'MATRIZ (A)'!DC70</f>
        <v>-2.6346256093725791E-6</v>
      </c>
      <c r="DD70" s="33">
        <f>+'MATRIZ (I)'!DD70-'MATRIZ (A)'!DD70</f>
        <v>-2.0280584522880926E-6</v>
      </c>
      <c r="DE70" s="33">
        <f>+'MATRIZ (I)'!DE70-'MATRIZ (A)'!DE70</f>
        <v>-1.9940089053071143E-5</v>
      </c>
      <c r="DF70" s="33">
        <f>+'MATRIZ (I)'!DF70-'MATRIZ (A)'!DF70</f>
        <v>-6.8177658095731021E-5</v>
      </c>
      <c r="DG70" s="33">
        <f>+'MATRIZ (I)'!DG70-'MATRIZ (A)'!DG70</f>
        <v>-2.8315161666757463E-6</v>
      </c>
      <c r="DH70" s="33">
        <f>+'MATRIZ (I)'!DH70-'MATRIZ (A)'!DH70</f>
        <v>-1.3242875134095991E-5</v>
      </c>
      <c r="DI70" s="33">
        <f>+'MATRIZ (I)'!DI70-'MATRIZ (A)'!DI70</f>
        <v>-3.2067193420702669E-3</v>
      </c>
      <c r="DJ70" s="33">
        <f>+'MATRIZ (I)'!DJ70-'MATRIZ (A)'!DJ70</f>
        <v>-7.8968676195806675E-6</v>
      </c>
      <c r="DK70" s="33">
        <f>+'MATRIZ (I)'!DK70-'MATRIZ (A)'!DK70</f>
        <v>-6.3206495522409185E-6</v>
      </c>
      <c r="DL70" s="33">
        <f>+'MATRIZ (I)'!DL70-'MATRIZ (A)'!DL70</f>
        <v>-8.1571706290528588E-6</v>
      </c>
      <c r="DM70" s="33">
        <f>+'MATRIZ (I)'!DM70-'MATRIZ (A)'!DM70</f>
        <v>-8.1146482569010219E-6</v>
      </c>
      <c r="DN70" s="33">
        <f>+'MATRIZ (I)'!DN70-'MATRIZ (A)'!DN70</f>
        <v>-2.0651661652096781E-7</v>
      </c>
      <c r="DO70" s="33">
        <f>+'MATRIZ (I)'!DO70-'MATRIZ (A)'!DO70</f>
        <v>-8.2356826439006726E-6</v>
      </c>
      <c r="DP70" s="33">
        <f>+'MATRIZ (I)'!DP70-'MATRIZ (A)'!DP70</f>
        <v>-3.7488952720764795E-6</v>
      </c>
      <c r="DQ70" s="33">
        <f>+'MATRIZ (I)'!DQ70-'MATRIZ (A)'!DQ70</f>
        <v>-3.5695844142240642E-5</v>
      </c>
      <c r="DR70" s="33">
        <f>+'MATRIZ (I)'!DR70-'MATRIZ (A)'!DR70</f>
        <v>-1.4785887238100638E-5</v>
      </c>
      <c r="DS70" s="33">
        <f>+'MATRIZ (I)'!DS70-'MATRIZ (A)'!DS70</f>
        <v>-7.3056238015977953E-5</v>
      </c>
      <c r="DT70" s="33">
        <f>+'MATRIZ (I)'!DT70-'MATRIZ (A)'!DT70</f>
        <v>-4.051509548187678E-5</v>
      </c>
      <c r="DU70" s="33">
        <f>+'MATRIZ (I)'!DU70-'MATRIZ (A)'!DU70</f>
        <v>-2.0288936829975455E-6</v>
      </c>
      <c r="DV70" s="33">
        <f>+'MATRIZ (I)'!DV70-'MATRIZ (A)'!DV70</f>
        <v>-4.243823848899414E-5</v>
      </c>
      <c r="DW70" s="33">
        <f>+'MATRIZ (I)'!DW70-'MATRIZ (A)'!DW70</f>
        <v>-7.6291622180141045E-4</v>
      </c>
      <c r="DX70" s="33">
        <f>+'MATRIZ (I)'!DX70-'MATRIZ (A)'!DX70</f>
        <v>-1.2073928727518914E-5</v>
      </c>
      <c r="DY70" s="33">
        <f>+'MATRIZ (I)'!DY70-'MATRIZ (A)'!DY70</f>
        <v>-2.2905066993526817E-5</v>
      </c>
      <c r="DZ70" s="33">
        <f>+'MATRIZ (I)'!DZ70-'MATRIZ (A)'!DZ70</f>
        <v>-3.9521982871314132E-6</v>
      </c>
      <c r="EA70" s="33">
        <f>+'MATRIZ (I)'!EA70-'MATRIZ (A)'!EA70</f>
        <v>-1.8473862199725814E-5</v>
      </c>
      <c r="EB70" s="33">
        <f>+'MATRIZ (I)'!EB70-'MATRIZ (A)'!EB70</f>
        <v>-6.4022059801177578E-5</v>
      </c>
      <c r="EC70" s="33">
        <f>+'MATRIZ (I)'!EC70-'MATRIZ (A)'!EC70</f>
        <v>-5.3278322061237212E-6</v>
      </c>
      <c r="ED70" s="33">
        <f>+'MATRIZ (I)'!ED70-'MATRIZ (A)'!ED70</f>
        <v>-3.7455065414580138E-5</v>
      </c>
      <c r="EE70" s="33">
        <f>+'MATRIZ (I)'!EE70-'MATRIZ (A)'!EE70</f>
        <v>-1.5516829772054138E-4</v>
      </c>
      <c r="EF70" s="33">
        <f>+'MATRIZ (I)'!EF70-'MATRIZ (A)'!EF70</f>
        <v>-5.2264674323996686E-6</v>
      </c>
      <c r="EG70" s="33">
        <f>+'MATRIZ (I)'!EG70-'MATRIZ (A)'!EG70</f>
        <v>-6.3800609056117733E-5</v>
      </c>
      <c r="EH70" s="33">
        <f>+'MATRIZ (I)'!EH70-'MATRIZ (A)'!EH70</f>
        <v>0</v>
      </c>
    </row>
    <row r="71" spans="1:138" s="7" customFormat="1" ht="21.95" customHeight="1" thickBot="1" x14ac:dyDescent="0.25">
      <c r="A71" s="137" t="s">
        <v>192</v>
      </c>
      <c r="B71" s="138" t="s">
        <v>194</v>
      </c>
      <c r="C71" s="33">
        <f>+'MATRIZ (I)'!C71-'MATRIZ (A)'!C71</f>
        <v>-7.9339286107375131E-5</v>
      </c>
      <c r="D71" s="33">
        <f>+'MATRIZ (I)'!D71-'MATRIZ (A)'!D71</f>
        <v>-5.138713191470329E-5</v>
      </c>
      <c r="E71" s="33">
        <f>+'MATRIZ (I)'!E71-'MATRIZ (A)'!E71</f>
        <v>-7.5140399242799142E-5</v>
      </c>
      <c r="F71" s="33">
        <f>+'MATRIZ (I)'!F71-'MATRIZ (A)'!F71</f>
        <v>-9.6032985752491683E-5</v>
      </c>
      <c r="G71" s="33">
        <f>+'MATRIZ (I)'!G71-'MATRIZ (A)'!G71</f>
        <v>-1.2939501154781918E-4</v>
      </c>
      <c r="H71" s="33">
        <f>+'MATRIZ (I)'!H71-'MATRIZ (A)'!H71</f>
        <v>-8.4296884059605707E-5</v>
      </c>
      <c r="I71" s="33">
        <f>+'MATRIZ (I)'!I71-'MATRIZ (A)'!I71</f>
        <v>-3.5530168476990081E-4</v>
      </c>
      <c r="J71" s="33">
        <f>+'MATRIZ (I)'!J71-'MATRIZ (A)'!J71</f>
        <v>-1.0531607575279967E-4</v>
      </c>
      <c r="K71" s="33">
        <f>+'MATRIZ (I)'!K71-'MATRIZ (A)'!K71</f>
        <v>-7.3463400370518556E-5</v>
      </c>
      <c r="L71" s="33">
        <f>+'MATRIZ (I)'!L71-'MATRIZ (A)'!L71</f>
        <v>-8.0304411035962478E-5</v>
      </c>
      <c r="M71" s="33">
        <f>+'MATRIZ (I)'!M71-'MATRIZ (A)'!M71</f>
        <v>-7.5046448768032988E-5</v>
      </c>
      <c r="N71" s="33">
        <f>+'MATRIZ (I)'!N71-'MATRIZ (A)'!N71</f>
        <v>-2.575277110067874E-3</v>
      </c>
      <c r="O71" s="33">
        <f>+'MATRIZ (I)'!O71-'MATRIZ (A)'!O71</f>
        <v>-8.5255832500285222E-4</v>
      </c>
      <c r="P71" s="33">
        <f>+'MATRIZ (I)'!P71-'MATRIZ (A)'!P71</f>
        <v>-2.1669728751014852E-4</v>
      </c>
      <c r="Q71" s="33">
        <f>+'MATRIZ (I)'!Q71-'MATRIZ (A)'!Q71</f>
        <v>-5.1881057785511626E-5</v>
      </c>
      <c r="R71" s="33">
        <f>+'MATRIZ (I)'!R71-'MATRIZ (A)'!R71</f>
        <v>-1.5083576821832455E-4</v>
      </c>
      <c r="S71" s="33">
        <f>+'MATRIZ (I)'!S71-'MATRIZ (A)'!S71</f>
        <v>-6.8547011183095336E-5</v>
      </c>
      <c r="T71" s="33">
        <f>+'MATRIZ (I)'!T71-'MATRIZ (A)'!T71</f>
        <v>-9.3759604205578468E-5</v>
      </c>
      <c r="U71" s="33">
        <f>+'MATRIZ (I)'!U71-'MATRIZ (A)'!U71</f>
        <v>-2.5043041793447381E-4</v>
      </c>
      <c r="V71" s="33">
        <f>+'MATRIZ (I)'!V71-'MATRIZ (A)'!V71</f>
        <v>-2.9474623015466928E-4</v>
      </c>
      <c r="W71" s="33">
        <f>+'MATRIZ (I)'!W71-'MATRIZ (A)'!W71</f>
        <v>-9.6325991959093517E-5</v>
      </c>
      <c r="X71" s="33">
        <f>+'MATRIZ (I)'!X71-'MATRIZ (A)'!X71</f>
        <v>-2.3986233852303914E-4</v>
      </c>
      <c r="Y71" s="33">
        <f>+'MATRIZ (I)'!Y71-'MATRIZ (A)'!Y71</f>
        <v>-1.4046437759624865E-4</v>
      </c>
      <c r="Z71" s="33">
        <f>+'MATRIZ (I)'!Z71-'MATRIZ (A)'!Z71</f>
        <v>-2.5470669452748576E-4</v>
      </c>
      <c r="AA71" s="33">
        <f>+'MATRIZ (I)'!AA71-'MATRIZ (A)'!AA71</f>
        <v>-1.2436063812261636E-4</v>
      </c>
      <c r="AB71" s="33">
        <f>+'MATRIZ (I)'!AB71-'MATRIZ (A)'!AB71</f>
        <v>-1.5916396298448667E-4</v>
      </c>
      <c r="AC71" s="33">
        <f>+'MATRIZ (I)'!AC71-'MATRIZ (A)'!AC71</f>
        <v>-2.0227594170814788E-5</v>
      </c>
      <c r="AD71" s="33">
        <f>+'MATRIZ (I)'!AD71-'MATRIZ (A)'!AD71</f>
        <v>-5.6520609624902888E-4</v>
      </c>
      <c r="AE71" s="33">
        <f>+'MATRIZ (I)'!AE71-'MATRIZ (A)'!AE71</f>
        <v>-1.4991915400427473E-4</v>
      </c>
      <c r="AF71" s="33">
        <f>+'MATRIZ (I)'!AF71-'MATRIZ (A)'!AF71</f>
        <v>-3.375401928757052E-4</v>
      </c>
      <c r="AG71" s="33">
        <f>+'MATRIZ (I)'!AG71-'MATRIZ (A)'!AG71</f>
        <v>-7.022683577568286E-6</v>
      </c>
      <c r="AH71" s="33">
        <f>+'MATRIZ (I)'!AH71-'MATRIZ (A)'!AH71</f>
        <v>-3.7265972700350623E-4</v>
      </c>
      <c r="AI71" s="33">
        <f>+'MATRIZ (I)'!AI71-'MATRIZ (A)'!AI71</f>
        <v>-4.238032261765269E-5</v>
      </c>
      <c r="AJ71" s="33">
        <f>+'MATRIZ (I)'!AJ71-'MATRIZ (A)'!AJ71</f>
        <v>-1.2277685832938332E-4</v>
      </c>
      <c r="AK71" s="33">
        <f>+'MATRIZ (I)'!AK71-'MATRIZ (A)'!AK71</f>
        <v>-1.3546362114148639E-4</v>
      </c>
      <c r="AL71" s="33">
        <f>+'MATRIZ (I)'!AL71-'MATRIZ (A)'!AL71</f>
        <v>-1.2192564976683754E-4</v>
      </c>
      <c r="AM71" s="33">
        <f>+'MATRIZ (I)'!AM71-'MATRIZ (A)'!AM71</f>
        <v>-2.219914926793306E-4</v>
      </c>
      <c r="AN71" s="33">
        <f>+'MATRIZ (I)'!AN71-'MATRIZ (A)'!AN71</f>
        <v>-2.2933401032001571E-5</v>
      </c>
      <c r="AO71" s="33">
        <f>+'MATRIZ (I)'!AO71-'MATRIZ (A)'!AO71</f>
        <v>-1.0713768515206484E-4</v>
      </c>
      <c r="AP71" s="33">
        <f>+'MATRIZ (I)'!AP71-'MATRIZ (A)'!AP71</f>
        <v>-1.5388453515516434E-4</v>
      </c>
      <c r="AQ71" s="33">
        <f>+'MATRIZ (I)'!AQ71-'MATRIZ (A)'!AQ71</f>
        <v>-5.3047116510319562E-5</v>
      </c>
      <c r="AR71" s="33">
        <f>+'MATRIZ (I)'!AR71-'MATRIZ (A)'!AR71</f>
        <v>-1.4433791529245009E-4</v>
      </c>
      <c r="AS71" s="33">
        <f>+'MATRIZ (I)'!AS71-'MATRIZ (A)'!AS71</f>
        <v>-9.8684904702720737E-6</v>
      </c>
      <c r="AT71" s="33">
        <f>+'MATRIZ (I)'!AT71-'MATRIZ (A)'!AT71</f>
        <v>-4.8428759832343594E-5</v>
      </c>
      <c r="AU71" s="33">
        <f>+'MATRIZ (I)'!AU71-'MATRIZ (A)'!AU71</f>
        <v>-7.9576843151430644E-5</v>
      </c>
      <c r="AV71" s="33">
        <f>+'MATRIZ (I)'!AV71-'MATRIZ (A)'!AV71</f>
        <v>-8.0951105444469106E-5</v>
      </c>
      <c r="AW71" s="33">
        <f>+'MATRIZ (I)'!AW71-'MATRIZ (A)'!AW71</f>
        <v>-1.2083529080535743E-4</v>
      </c>
      <c r="AX71" s="33">
        <f>+'MATRIZ (I)'!AX71-'MATRIZ (A)'!AX71</f>
        <v>-2.5348362389574413E-4</v>
      </c>
      <c r="AY71" s="33">
        <f>+'MATRIZ (I)'!AY71-'MATRIZ (A)'!AY71</f>
        <v>-6.8714593290284149E-5</v>
      </c>
      <c r="AZ71" s="33">
        <f>+'MATRIZ (I)'!AZ71-'MATRIZ (A)'!AZ71</f>
        <v>-1.5916792640238754E-4</v>
      </c>
      <c r="BA71" s="33">
        <f>+'MATRIZ (I)'!BA71-'MATRIZ (A)'!BA71</f>
        <v>-7.6411760033031143E-3</v>
      </c>
      <c r="BB71" s="33">
        <f>+'MATRIZ (I)'!BB71-'MATRIZ (A)'!BB71</f>
        <v>-8.904874905631401E-5</v>
      </c>
      <c r="BC71" s="33">
        <f>+'MATRIZ (I)'!BC71-'MATRIZ (A)'!BC71</f>
        <v>-1.7150133447094745E-4</v>
      </c>
      <c r="BD71" s="33">
        <f>+'MATRIZ (I)'!BD71-'MATRIZ (A)'!BD71</f>
        <v>-1.2927192315453622E-4</v>
      </c>
      <c r="BE71" s="33">
        <f>+'MATRIZ (I)'!BE71-'MATRIZ (A)'!BE71</f>
        <v>-1.7635533483463983E-4</v>
      </c>
      <c r="BF71" s="33">
        <f>+'MATRIZ (I)'!BF71-'MATRIZ (A)'!BF71</f>
        <v>-1.1362744917555405E-4</v>
      </c>
      <c r="BG71" s="33">
        <f>+'MATRIZ (I)'!BG71-'MATRIZ (A)'!BG71</f>
        <v>-1.4831475920975277E-4</v>
      </c>
      <c r="BH71" s="33">
        <f>+'MATRIZ (I)'!BH71-'MATRIZ (A)'!BH71</f>
        <v>-1.5798804339966393E-4</v>
      </c>
      <c r="BI71" s="33">
        <f>+'MATRIZ (I)'!BI71-'MATRIZ (A)'!BI71</f>
        <v>-9.4570166920358989E-5</v>
      </c>
      <c r="BJ71" s="33">
        <f>+'MATRIZ (I)'!BJ71-'MATRIZ (A)'!BJ71</f>
        <v>0.99617055699284818</v>
      </c>
      <c r="BK71" s="33">
        <f>+'MATRIZ (I)'!BK71-'MATRIZ (A)'!BK71</f>
        <v>-1.6023482912316629E-4</v>
      </c>
      <c r="BL71" s="33">
        <f>+'MATRIZ (I)'!BL71-'MATRIZ (A)'!BL71</f>
        <v>-1.0324116477397124E-4</v>
      </c>
      <c r="BM71" s="33">
        <f>+'MATRIZ (I)'!BM71-'MATRIZ (A)'!BM71</f>
        <v>-1.3823975992053236E-4</v>
      </c>
      <c r="BN71" s="33">
        <f>+'MATRIZ (I)'!BN71-'MATRIZ (A)'!BN71</f>
        <v>-2.750624701834317E-4</v>
      </c>
      <c r="BO71" s="33">
        <f>+'MATRIZ (I)'!BO71-'MATRIZ (A)'!BO71</f>
        <v>-1.047929440413457E-4</v>
      </c>
      <c r="BP71" s="33">
        <f>+'MATRIZ (I)'!BP71-'MATRIZ (A)'!BP71</f>
        <v>-2.0857298099963392E-4</v>
      </c>
      <c r="BQ71" s="33">
        <f>+'MATRIZ (I)'!BQ71-'MATRIZ (A)'!BQ71</f>
        <v>-9.4596551580968509E-5</v>
      </c>
      <c r="BR71" s="33">
        <f>+'MATRIZ (I)'!BR71-'MATRIZ (A)'!BR71</f>
        <v>-1.1859372081488796E-4</v>
      </c>
      <c r="BS71" s="33">
        <f>+'MATRIZ (I)'!BS71-'MATRIZ (A)'!BS71</f>
        <v>-6.9949028911189468E-4</v>
      </c>
      <c r="BT71" s="33">
        <f>+'MATRIZ (I)'!BT71-'MATRIZ (A)'!BT71</f>
        <v>-1.7785626613158148E-4</v>
      </c>
      <c r="BU71" s="33">
        <f>+'MATRIZ (I)'!BU71-'MATRIZ (A)'!BU71</f>
        <v>-7.4893291034533607E-5</v>
      </c>
      <c r="BV71" s="33">
        <f>+'MATRIZ (I)'!BV71-'MATRIZ (A)'!BV71</f>
        <v>-5.2129575268683773E-4</v>
      </c>
      <c r="BW71" s="33">
        <f>+'MATRIZ (I)'!BW71-'MATRIZ (A)'!BW71</f>
        <v>-2.8071405006128546E-4</v>
      </c>
      <c r="BX71" s="33">
        <f>+'MATRIZ (I)'!BX71-'MATRIZ (A)'!BX71</f>
        <v>-2.5980437892205432E-5</v>
      </c>
      <c r="BY71" s="33">
        <f>+'MATRIZ (I)'!BY71-'MATRIZ (A)'!BY71</f>
        <v>-3.5564260766506282E-5</v>
      </c>
      <c r="BZ71" s="33">
        <f>+'MATRIZ (I)'!BZ71-'MATRIZ (A)'!BZ71</f>
        <v>-9.3262599832114957E-4</v>
      </c>
      <c r="CA71" s="33">
        <f>+'MATRIZ (I)'!CA71-'MATRIZ (A)'!CA71</f>
        <v>-8.2283596897309261E-5</v>
      </c>
      <c r="CB71" s="33">
        <f>+'MATRIZ (I)'!CB71-'MATRIZ (A)'!CB71</f>
        <v>-9.413747136571676E-5</v>
      </c>
      <c r="CC71" s="33">
        <f>+'MATRIZ (I)'!CC71-'MATRIZ (A)'!CC71</f>
        <v>-1.2772577308155941E-4</v>
      </c>
      <c r="CD71" s="33">
        <f>+'MATRIZ (I)'!CD71-'MATRIZ (A)'!CD71</f>
        <v>-1.2257187062959267E-3</v>
      </c>
      <c r="CE71" s="33">
        <f>+'MATRIZ (I)'!CE71-'MATRIZ (A)'!CE71</f>
        <v>-1.3522676830537107E-4</v>
      </c>
      <c r="CF71" s="33">
        <f>+'MATRIZ (I)'!CF71-'MATRIZ (A)'!CF71</f>
        <v>-2.1726304621028417E-4</v>
      </c>
      <c r="CG71" s="33">
        <f>+'MATRIZ (I)'!CG71-'MATRIZ (A)'!CG71</f>
        <v>-2.908133746080074E-5</v>
      </c>
      <c r="CH71" s="33">
        <f>+'MATRIZ (I)'!CH71-'MATRIZ (A)'!CH71</f>
        <v>-1.3453602225043352E-4</v>
      </c>
      <c r="CI71" s="33">
        <f>+'MATRIZ (I)'!CI71-'MATRIZ (A)'!CI71</f>
        <v>-5.9235332683164442E-5</v>
      </c>
      <c r="CJ71" s="33">
        <f>+'MATRIZ (I)'!CJ71-'MATRIZ (A)'!CJ71</f>
        <v>-1.079165298592973E-3</v>
      </c>
      <c r="CK71" s="33">
        <f>+'MATRIZ (I)'!CK71-'MATRIZ (A)'!CK71</f>
        <v>-4.849599453573295E-4</v>
      </c>
      <c r="CL71" s="33">
        <f>+'MATRIZ (I)'!CL71-'MATRIZ (A)'!CL71</f>
        <v>-1.051303625267958E-3</v>
      </c>
      <c r="CM71" s="33">
        <f>+'MATRIZ (I)'!CM71-'MATRIZ (A)'!CM71</f>
        <v>-1.6141322948751827E-4</v>
      </c>
      <c r="CN71" s="33">
        <f>+'MATRIZ (I)'!CN71-'MATRIZ (A)'!CN71</f>
        <v>-4.0373010351703111E-5</v>
      </c>
      <c r="CO71" s="33">
        <f>+'MATRIZ (I)'!CO71-'MATRIZ (A)'!CO71</f>
        <v>-4.6556452741446722E-5</v>
      </c>
      <c r="CP71" s="33">
        <f>+'MATRIZ (I)'!CP71-'MATRIZ (A)'!CP71</f>
        <v>-9.5649144030887296E-6</v>
      </c>
      <c r="CQ71" s="33">
        <f>+'MATRIZ (I)'!CQ71-'MATRIZ (A)'!CQ71</f>
        <v>-5.6817413107488201E-5</v>
      </c>
      <c r="CR71" s="33">
        <f>+'MATRIZ (I)'!CR71-'MATRIZ (A)'!CR71</f>
        <v>-8.8010039149637734E-5</v>
      </c>
      <c r="CS71" s="33">
        <f>+'MATRIZ (I)'!CS71-'MATRIZ (A)'!CS71</f>
        <v>-3.035914134987296E-5</v>
      </c>
      <c r="CT71" s="33">
        <f>+'MATRIZ (I)'!CT71-'MATRIZ (A)'!CT71</f>
        <v>-1.326004812541162E-5</v>
      </c>
      <c r="CU71" s="33">
        <f>+'MATRIZ (I)'!CU71-'MATRIZ (A)'!CU71</f>
        <v>-5.2173777027535661E-5</v>
      </c>
      <c r="CV71" s="33">
        <f>+'MATRIZ (I)'!CV71-'MATRIZ (A)'!CV71</f>
        <v>-2.6232730485281509E-6</v>
      </c>
      <c r="CW71" s="33">
        <f>+'MATRIZ (I)'!CW71-'MATRIZ (A)'!CW71</f>
        <v>-1.2950735983068885E-5</v>
      </c>
      <c r="CX71" s="33">
        <f>+'MATRIZ (I)'!CX71-'MATRIZ (A)'!CX71</f>
        <v>-1.1604426579756654E-5</v>
      </c>
      <c r="CY71" s="33">
        <f>+'MATRIZ (I)'!CY71-'MATRIZ (A)'!CY71</f>
        <v>-5.9477906619382177E-6</v>
      </c>
      <c r="CZ71" s="33">
        <f>+'MATRIZ (I)'!CZ71-'MATRIZ (A)'!CZ71</f>
        <v>-1.621154951809213E-5</v>
      </c>
      <c r="DA71" s="33">
        <f>+'MATRIZ (I)'!DA71-'MATRIZ (A)'!DA71</f>
        <v>-1.5022234967580733E-5</v>
      </c>
      <c r="DB71" s="33">
        <f>+'MATRIZ (I)'!DB71-'MATRIZ (A)'!DB71</f>
        <v>-2.3147260451171474E-5</v>
      </c>
      <c r="DC71" s="33">
        <f>+'MATRIZ (I)'!DC71-'MATRIZ (A)'!DC71</f>
        <v>-2.0944877585817599E-5</v>
      </c>
      <c r="DD71" s="33">
        <f>+'MATRIZ (I)'!DD71-'MATRIZ (A)'!DD71</f>
        <v>-4.2066905763752157E-6</v>
      </c>
      <c r="DE71" s="33">
        <f>+'MATRIZ (I)'!DE71-'MATRIZ (A)'!DE71</f>
        <v>-4.324754539229622E-5</v>
      </c>
      <c r="DF71" s="33">
        <f>+'MATRIZ (I)'!DF71-'MATRIZ (A)'!DF71</f>
        <v>-2.9570715675669653E-5</v>
      </c>
      <c r="DG71" s="33">
        <f>+'MATRIZ (I)'!DG71-'MATRIZ (A)'!DG71</f>
        <v>-2.1058282400014537E-5</v>
      </c>
      <c r="DH71" s="33">
        <f>+'MATRIZ (I)'!DH71-'MATRIZ (A)'!DH71</f>
        <v>-2.6366755825634893E-5</v>
      </c>
      <c r="DI71" s="33">
        <f>+'MATRIZ (I)'!DI71-'MATRIZ (A)'!DI71</f>
        <v>-3.6010234581530269E-3</v>
      </c>
      <c r="DJ71" s="33">
        <f>+'MATRIZ (I)'!DJ71-'MATRIZ (A)'!DJ71</f>
        <v>-9.5505715831798853E-5</v>
      </c>
      <c r="DK71" s="33">
        <f>+'MATRIZ (I)'!DK71-'MATRIZ (A)'!DK71</f>
        <v>-7.9130958129623177E-5</v>
      </c>
      <c r="DL71" s="33">
        <f>+'MATRIZ (I)'!DL71-'MATRIZ (A)'!DL71</f>
        <v>-1.0109167284009436E-4</v>
      </c>
      <c r="DM71" s="33">
        <f>+'MATRIZ (I)'!DM71-'MATRIZ (A)'!DM71</f>
        <v>-6.8159842241434823E-6</v>
      </c>
      <c r="DN71" s="33">
        <f>+'MATRIZ (I)'!DN71-'MATRIZ (A)'!DN71</f>
        <v>-9.94120390434346E-7</v>
      </c>
      <c r="DO71" s="33">
        <f>+'MATRIZ (I)'!DO71-'MATRIZ (A)'!DO71</f>
        <v>-2.1340269351973582E-5</v>
      </c>
      <c r="DP71" s="33">
        <f>+'MATRIZ (I)'!DP71-'MATRIZ (A)'!DP71</f>
        <v>-1.8540467844106421E-5</v>
      </c>
      <c r="DQ71" s="33">
        <f>+'MATRIZ (I)'!DQ71-'MATRIZ (A)'!DQ71</f>
        <v>-4.5511056557441922E-5</v>
      </c>
      <c r="DR71" s="33">
        <f>+'MATRIZ (I)'!DR71-'MATRIZ (A)'!DR71</f>
        <v>-8.5570451282496373E-6</v>
      </c>
      <c r="DS71" s="33">
        <f>+'MATRIZ (I)'!DS71-'MATRIZ (A)'!DS71</f>
        <v>-1.7412340802764351E-5</v>
      </c>
      <c r="DT71" s="33">
        <f>+'MATRIZ (I)'!DT71-'MATRIZ (A)'!DT71</f>
        <v>-1.6062150582197945E-5</v>
      </c>
      <c r="DU71" s="33">
        <f>+'MATRIZ (I)'!DU71-'MATRIZ (A)'!DU71</f>
        <v>-3.8453676816215007E-6</v>
      </c>
      <c r="DV71" s="33">
        <f>+'MATRIZ (I)'!DV71-'MATRIZ (A)'!DV71</f>
        <v>-1.9684566967896202E-5</v>
      </c>
      <c r="DW71" s="33">
        <f>+'MATRIZ (I)'!DW71-'MATRIZ (A)'!DW71</f>
        <v>-9.6084058683188554E-5</v>
      </c>
      <c r="DX71" s="33">
        <f>+'MATRIZ (I)'!DX71-'MATRIZ (A)'!DX71</f>
        <v>-6.3604018607872916E-5</v>
      </c>
      <c r="DY71" s="33">
        <f>+'MATRIZ (I)'!DY71-'MATRIZ (A)'!DY71</f>
        <v>-1.6634075539844854E-5</v>
      </c>
      <c r="DZ71" s="33">
        <f>+'MATRIZ (I)'!DZ71-'MATRIZ (A)'!DZ71</f>
        <v>-1.6646139534181114E-5</v>
      </c>
      <c r="EA71" s="33">
        <f>+'MATRIZ (I)'!EA71-'MATRIZ (A)'!EA71</f>
        <v>-4.0231178003168108E-5</v>
      </c>
      <c r="EB71" s="33">
        <f>+'MATRIZ (I)'!EB71-'MATRIZ (A)'!EB71</f>
        <v>-3.3800691034487216E-5</v>
      </c>
      <c r="EC71" s="33">
        <f>+'MATRIZ (I)'!EC71-'MATRIZ (A)'!EC71</f>
        <v>-4.171209887046168E-5</v>
      </c>
      <c r="ED71" s="33">
        <f>+'MATRIZ (I)'!ED71-'MATRIZ (A)'!ED71</f>
        <v>-5.3414488690571598E-5</v>
      </c>
      <c r="EE71" s="33">
        <f>+'MATRIZ (I)'!EE71-'MATRIZ (A)'!EE71</f>
        <v>-5.916335844499595E-5</v>
      </c>
      <c r="EF71" s="33">
        <f>+'MATRIZ (I)'!EF71-'MATRIZ (A)'!EF71</f>
        <v>-2.8441544378581717E-5</v>
      </c>
      <c r="EG71" s="33">
        <f>+'MATRIZ (I)'!EG71-'MATRIZ (A)'!EG71</f>
        <v>-3.1129173719705335E-5</v>
      </c>
      <c r="EH71" s="33">
        <f>+'MATRIZ (I)'!EH71-'MATRIZ (A)'!EH71</f>
        <v>0</v>
      </c>
    </row>
    <row r="72" spans="1:138" s="7" customFormat="1" ht="21.95" customHeight="1" thickBot="1" x14ac:dyDescent="0.25">
      <c r="A72" s="137" t="s">
        <v>195</v>
      </c>
      <c r="B72" s="138" t="s">
        <v>197</v>
      </c>
      <c r="C72" s="33">
        <f>+'MATRIZ (I)'!C72-'MATRIZ (A)'!C72</f>
        <v>0</v>
      </c>
      <c r="D72" s="33">
        <f>+'MATRIZ (I)'!D72-'MATRIZ (A)'!D72</f>
        <v>0</v>
      </c>
      <c r="E72" s="33">
        <f>+'MATRIZ (I)'!E72-'MATRIZ (A)'!E72</f>
        <v>0</v>
      </c>
      <c r="F72" s="33">
        <f>+'MATRIZ (I)'!F72-'MATRIZ (A)'!F72</f>
        <v>0</v>
      </c>
      <c r="G72" s="33">
        <f>+'MATRIZ (I)'!G72-'MATRIZ (A)'!G72</f>
        <v>-1.4428608924782056E-9</v>
      </c>
      <c r="H72" s="33">
        <f>+'MATRIZ (I)'!H72-'MATRIZ (A)'!H72</f>
        <v>0</v>
      </c>
      <c r="I72" s="33">
        <f>+'MATRIZ (I)'!I72-'MATRIZ (A)'!I72</f>
        <v>-1.2626808828597331E-8</v>
      </c>
      <c r="J72" s="33">
        <f>+'MATRIZ (I)'!J72-'MATRIZ (A)'!J72</f>
        <v>0</v>
      </c>
      <c r="K72" s="33">
        <f>+'MATRIZ (I)'!K72-'MATRIZ (A)'!K72</f>
        <v>0</v>
      </c>
      <c r="L72" s="33">
        <f>+'MATRIZ (I)'!L72-'MATRIZ (A)'!L72</f>
        <v>-1.8105029232120648E-7</v>
      </c>
      <c r="M72" s="33">
        <f>+'MATRIZ (I)'!M72-'MATRIZ (A)'!M72</f>
        <v>0</v>
      </c>
      <c r="N72" s="33">
        <f>+'MATRIZ (I)'!N72-'MATRIZ (A)'!N72</f>
        <v>-1.1545095653447266E-5</v>
      </c>
      <c r="O72" s="33">
        <f>+'MATRIZ (I)'!O72-'MATRIZ (A)'!O72</f>
        <v>-1.0286810987384353E-6</v>
      </c>
      <c r="P72" s="33">
        <f>+'MATRIZ (I)'!P72-'MATRIZ (A)'!P72</f>
        <v>-1.9321335258579554E-9</v>
      </c>
      <c r="Q72" s="33">
        <f>+'MATRIZ (I)'!Q72-'MATRIZ (A)'!Q72</f>
        <v>0</v>
      </c>
      <c r="R72" s="33">
        <f>+'MATRIZ (I)'!R72-'MATRIZ (A)'!R72</f>
        <v>0</v>
      </c>
      <c r="S72" s="33">
        <f>+'MATRIZ (I)'!S72-'MATRIZ (A)'!S72</f>
        <v>-7.70480353644735E-9</v>
      </c>
      <c r="T72" s="33">
        <f>+'MATRIZ (I)'!T72-'MATRIZ (A)'!T72</f>
        <v>0</v>
      </c>
      <c r="U72" s="33">
        <f>+'MATRIZ (I)'!U72-'MATRIZ (A)'!U72</f>
        <v>-6.9975662996419995E-9</v>
      </c>
      <c r="V72" s="33">
        <f>+'MATRIZ (I)'!V72-'MATRIZ (A)'!V72</f>
        <v>-2.9916620570310656E-9</v>
      </c>
      <c r="W72" s="33">
        <f>+'MATRIZ (I)'!W72-'MATRIZ (A)'!W72</f>
        <v>-2.9801050039316191E-5</v>
      </c>
      <c r="X72" s="33">
        <f>+'MATRIZ (I)'!X72-'MATRIZ (A)'!X72</f>
        <v>-9.5768945853440562E-6</v>
      </c>
      <c r="Y72" s="33">
        <f>+'MATRIZ (I)'!Y72-'MATRIZ (A)'!Y72</f>
        <v>0</v>
      </c>
      <c r="Z72" s="33">
        <f>+'MATRIZ (I)'!Z72-'MATRIZ (A)'!Z72</f>
        <v>-7.5820515452716163E-8</v>
      </c>
      <c r="AA72" s="33">
        <f>+'MATRIZ (I)'!AA72-'MATRIZ (A)'!AA72</f>
        <v>0</v>
      </c>
      <c r="AB72" s="33">
        <f>+'MATRIZ (I)'!AB72-'MATRIZ (A)'!AB72</f>
        <v>-3.0999768200882969E-7</v>
      </c>
      <c r="AC72" s="33">
        <f>+'MATRIZ (I)'!AC72-'MATRIZ (A)'!AC72</f>
        <v>-5.8543905011716647E-8</v>
      </c>
      <c r="AD72" s="33">
        <f>+'MATRIZ (I)'!AD72-'MATRIZ (A)'!AD72</f>
        <v>0</v>
      </c>
      <c r="AE72" s="33">
        <f>+'MATRIZ (I)'!AE72-'MATRIZ (A)'!AE72</f>
        <v>-1.0336253938068028E-5</v>
      </c>
      <c r="AF72" s="33">
        <f>+'MATRIZ (I)'!AF72-'MATRIZ (A)'!AF72</f>
        <v>-4.6682142542033423E-8</v>
      </c>
      <c r="AG72" s="33">
        <f>+'MATRIZ (I)'!AG72-'MATRIZ (A)'!AG72</f>
        <v>0</v>
      </c>
      <c r="AH72" s="33">
        <f>+'MATRIZ (I)'!AH72-'MATRIZ (A)'!AH72</f>
        <v>-2.731135350205451E-7</v>
      </c>
      <c r="AI72" s="33">
        <f>+'MATRIZ (I)'!AI72-'MATRIZ (A)'!AI72</f>
        <v>-1.0026067249263308E-4</v>
      </c>
      <c r="AJ72" s="33">
        <f>+'MATRIZ (I)'!AJ72-'MATRIZ (A)'!AJ72</f>
        <v>-1.6466466776465866E-5</v>
      </c>
      <c r="AK72" s="33">
        <f>+'MATRIZ (I)'!AK72-'MATRIZ (A)'!AK72</f>
        <v>-2.6727381035461978E-4</v>
      </c>
      <c r="AL72" s="33">
        <f>+'MATRIZ (I)'!AL72-'MATRIZ (A)'!AL72</f>
        <v>-5.8682115345312842E-5</v>
      </c>
      <c r="AM72" s="33">
        <f>+'MATRIZ (I)'!AM72-'MATRIZ (A)'!AM72</f>
        <v>-2.9019013039211839E-5</v>
      </c>
      <c r="AN72" s="33">
        <f>+'MATRIZ (I)'!AN72-'MATRIZ (A)'!AN72</f>
        <v>-1.0888808430241464E-7</v>
      </c>
      <c r="AO72" s="33">
        <f>+'MATRIZ (I)'!AO72-'MATRIZ (A)'!AO72</f>
        <v>-1.5400932869254045E-5</v>
      </c>
      <c r="AP72" s="33">
        <f>+'MATRIZ (I)'!AP72-'MATRIZ (A)'!AP72</f>
        <v>-4.4857446579382179E-5</v>
      </c>
      <c r="AQ72" s="33">
        <f>+'MATRIZ (I)'!AQ72-'MATRIZ (A)'!AQ72</f>
        <v>-1.6064508576995719E-4</v>
      </c>
      <c r="AR72" s="33">
        <f>+'MATRIZ (I)'!AR72-'MATRIZ (A)'!AR72</f>
        <v>-1.7322964260159488E-7</v>
      </c>
      <c r="AS72" s="33">
        <f>+'MATRIZ (I)'!AS72-'MATRIZ (A)'!AS72</f>
        <v>-2.6624909276038224E-6</v>
      </c>
      <c r="AT72" s="33">
        <f>+'MATRIZ (I)'!AT72-'MATRIZ (A)'!AT72</f>
        <v>-2.9408684120300911E-7</v>
      </c>
      <c r="AU72" s="33">
        <f>+'MATRIZ (I)'!AU72-'MATRIZ (A)'!AU72</f>
        <v>-2.3685974858194241E-4</v>
      </c>
      <c r="AV72" s="33">
        <f>+'MATRIZ (I)'!AV72-'MATRIZ (A)'!AV72</f>
        <v>-5.1286440510062905E-5</v>
      </c>
      <c r="AW72" s="33">
        <f>+'MATRIZ (I)'!AW72-'MATRIZ (A)'!AW72</f>
        <v>-4.1717024020143997E-4</v>
      </c>
      <c r="AX72" s="33">
        <f>+'MATRIZ (I)'!AX72-'MATRIZ (A)'!AX72</f>
        <v>-3.4610898868512604E-5</v>
      </c>
      <c r="AY72" s="33">
        <f>+'MATRIZ (I)'!AY72-'MATRIZ (A)'!AY72</f>
        <v>-2.7134977962599226E-5</v>
      </c>
      <c r="AZ72" s="33">
        <f>+'MATRIZ (I)'!AZ72-'MATRIZ (A)'!AZ72</f>
        <v>-5.6316653150010606E-5</v>
      </c>
      <c r="BA72" s="33">
        <f>+'MATRIZ (I)'!BA72-'MATRIZ (A)'!BA72</f>
        <v>-1.1976696723782894E-4</v>
      </c>
      <c r="BB72" s="33">
        <f>+'MATRIZ (I)'!BB72-'MATRIZ (A)'!BB72</f>
        <v>-6.7766872662091638E-5</v>
      </c>
      <c r="BC72" s="33">
        <f>+'MATRIZ (I)'!BC72-'MATRIZ (A)'!BC72</f>
        <v>-9.0377065607811575E-6</v>
      </c>
      <c r="BD72" s="33">
        <f>+'MATRIZ (I)'!BD72-'MATRIZ (A)'!BD72</f>
        <v>-6.3083892539507274E-5</v>
      </c>
      <c r="BE72" s="33">
        <f>+'MATRIZ (I)'!BE72-'MATRIZ (A)'!BE72</f>
        <v>-5.4903694653134306E-6</v>
      </c>
      <c r="BF72" s="33">
        <f>+'MATRIZ (I)'!BF72-'MATRIZ (A)'!BF72</f>
        <v>-8.0594271532253992E-5</v>
      </c>
      <c r="BG72" s="33">
        <f>+'MATRIZ (I)'!BG72-'MATRIZ (A)'!BG72</f>
        <v>-7.3328654733106382E-7</v>
      </c>
      <c r="BH72" s="33">
        <f>+'MATRIZ (I)'!BH72-'MATRIZ (A)'!BH72</f>
        <v>-7.2853749160555717E-4</v>
      </c>
      <c r="BI72" s="33">
        <f>+'MATRIZ (I)'!BI72-'MATRIZ (A)'!BI72</f>
        <v>-9.4792939326091973E-4</v>
      </c>
      <c r="BJ72" s="33">
        <f>+'MATRIZ (I)'!BJ72-'MATRIZ (A)'!BJ72</f>
        <v>-4.5065688781081241E-7</v>
      </c>
      <c r="BK72" s="33">
        <f>+'MATRIZ (I)'!BK72-'MATRIZ (A)'!BK72</f>
        <v>0.99942253052918162</v>
      </c>
      <c r="BL72" s="33">
        <f>+'MATRIZ (I)'!BL72-'MATRIZ (A)'!BL72</f>
        <v>-4.1178394917268271E-5</v>
      </c>
      <c r="BM72" s="33">
        <f>+'MATRIZ (I)'!BM72-'MATRIZ (A)'!BM72</f>
        <v>-7.2083094753394727E-5</v>
      </c>
      <c r="BN72" s="33">
        <f>+'MATRIZ (I)'!BN72-'MATRIZ (A)'!BN72</f>
        <v>-2.5787192136049616E-3</v>
      </c>
      <c r="BO72" s="33">
        <f>+'MATRIZ (I)'!BO72-'MATRIZ (A)'!BO72</f>
        <v>-1.1800052366879535E-6</v>
      </c>
      <c r="BP72" s="33">
        <f>+'MATRIZ (I)'!BP72-'MATRIZ (A)'!BP72</f>
        <v>-6.0903351905289313E-7</v>
      </c>
      <c r="BQ72" s="33">
        <f>+'MATRIZ (I)'!BQ72-'MATRIZ (A)'!BQ72</f>
        <v>-3.4078729547065481E-5</v>
      </c>
      <c r="BR72" s="33">
        <f>+'MATRIZ (I)'!BR72-'MATRIZ (A)'!BR72</f>
        <v>-2.0388657900124226E-4</v>
      </c>
      <c r="BS72" s="33">
        <f>+'MATRIZ (I)'!BS72-'MATRIZ (A)'!BS72</f>
        <v>-2.5458672539597398E-3</v>
      </c>
      <c r="BT72" s="33">
        <f>+'MATRIZ (I)'!BT72-'MATRIZ (A)'!BT72</f>
        <v>-2.1846826595183974E-4</v>
      </c>
      <c r="BU72" s="33">
        <f>+'MATRIZ (I)'!BU72-'MATRIZ (A)'!BU72</f>
        <v>-1.0221461344029759E-6</v>
      </c>
      <c r="BV72" s="33">
        <f>+'MATRIZ (I)'!BV72-'MATRIZ (A)'!BV72</f>
        <v>-2.2432603506764679E-4</v>
      </c>
      <c r="BW72" s="33">
        <f>+'MATRIZ (I)'!BW72-'MATRIZ (A)'!BW72</f>
        <v>-1.7860338053090599E-4</v>
      </c>
      <c r="BX72" s="33">
        <f>+'MATRIZ (I)'!BX72-'MATRIZ (A)'!BX72</f>
        <v>-5.7780771216562914E-6</v>
      </c>
      <c r="BY72" s="33">
        <f>+'MATRIZ (I)'!BY72-'MATRIZ (A)'!BY72</f>
        <v>-6.0417834438359365E-6</v>
      </c>
      <c r="BZ72" s="33">
        <f>+'MATRIZ (I)'!BZ72-'MATRIZ (A)'!BZ72</f>
        <v>-1.9500192944567326E-8</v>
      </c>
      <c r="CA72" s="33">
        <f>+'MATRIZ (I)'!CA72-'MATRIZ (A)'!CA72</f>
        <v>-1.3637422362632738E-6</v>
      </c>
      <c r="CB72" s="33">
        <f>+'MATRIZ (I)'!CB72-'MATRIZ (A)'!CB72</f>
        <v>-2.3402570282769437E-5</v>
      </c>
      <c r="CC72" s="33">
        <f>+'MATRIZ (I)'!CC72-'MATRIZ (A)'!CC72</f>
        <v>-1.3498869051255364E-3</v>
      </c>
      <c r="CD72" s="33">
        <f>+'MATRIZ (I)'!CD72-'MATRIZ (A)'!CD72</f>
        <v>-1.9136531197999268E-6</v>
      </c>
      <c r="CE72" s="33">
        <f>+'MATRIZ (I)'!CE72-'MATRIZ (A)'!CE72</f>
        <v>-7.5255412148614035E-5</v>
      </c>
      <c r="CF72" s="33">
        <f>+'MATRIZ (I)'!CF72-'MATRIZ (A)'!CF72</f>
        <v>-3.6309681984635252E-3</v>
      </c>
      <c r="CG72" s="33">
        <f>+'MATRIZ (I)'!CG72-'MATRIZ (A)'!CG72</f>
        <v>-1.1380022992186328E-5</v>
      </c>
      <c r="CH72" s="33">
        <f>+'MATRIZ (I)'!CH72-'MATRIZ (A)'!CH72</f>
        <v>-1.137120376317438E-6</v>
      </c>
      <c r="CI72" s="33">
        <f>+'MATRIZ (I)'!CI72-'MATRIZ (A)'!CI72</f>
        <v>0</v>
      </c>
      <c r="CJ72" s="33">
        <f>+'MATRIZ (I)'!CJ72-'MATRIZ (A)'!CJ72</f>
        <v>-5.3920015117243619E-7</v>
      </c>
      <c r="CK72" s="33">
        <f>+'MATRIZ (I)'!CK72-'MATRIZ (A)'!CK72</f>
        <v>-8.7633927439738659E-9</v>
      </c>
      <c r="CL72" s="33">
        <f>+'MATRIZ (I)'!CL72-'MATRIZ (A)'!CL72</f>
        <v>-4.9893090210501385E-7</v>
      </c>
      <c r="CM72" s="33">
        <f>+'MATRIZ (I)'!CM72-'MATRIZ (A)'!CM72</f>
        <v>-1.9068184577578864E-8</v>
      </c>
      <c r="CN72" s="33">
        <f>+'MATRIZ (I)'!CN72-'MATRIZ (A)'!CN72</f>
        <v>-2.7266405159367494E-6</v>
      </c>
      <c r="CO72" s="33">
        <f>+'MATRIZ (I)'!CO72-'MATRIZ (A)'!CO72</f>
        <v>-8.1550851659490591E-7</v>
      </c>
      <c r="CP72" s="33">
        <f>+'MATRIZ (I)'!CP72-'MATRIZ (A)'!CP72</f>
        <v>-9.7826798879503311E-7</v>
      </c>
      <c r="CQ72" s="33">
        <f>+'MATRIZ (I)'!CQ72-'MATRIZ (A)'!CQ72</f>
        <v>-1.1178078117549997E-4</v>
      </c>
      <c r="CR72" s="33">
        <f>+'MATRIZ (I)'!CR72-'MATRIZ (A)'!CR72</f>
        <v>-6.0484456137985251E-5</v>
      </c>
      <c r="CS72" s="33">
        <f>+'MATRIZ (I)'!CS72-'MATRIZ (A)'!CS72</f>
        <v>-2.0157744580496515E-6</v>
      </c>
      <c r="CT72" s="33">
        <f>+'MATRIZ (I)'!CT72-'MATRIZ (A)'!CT72</f>
        <v>-1.6760821446319498E-6</v>
      </c>
      <c r="CU72" s="33">
        <f>+'MATRIZ (I)'!CU72-'MATRIZ (A)'!CU72</f>
        <v>-1.4287667641589304E-6</v>
      </c>
      <c r="CV72" s="33">
        <f>+'MATRIZ (I)'!CV72-'MATRIZ (A)'!CV72</f>
        <v>-3.6992626811626739E-6</v>
      </c>
      <c r="CW72" s="33">
        <f>+'MATRIZ (I)'!CW72-'MATRIZ (A)'!CW72</f>
        <v>-1.4121803476568105E-6</v>
      </c>
      <c r="CX72" s="33">
        <f>+'MATRIZ (I)'!CX72-'MATRIZ (A)'!CX72</f>
        <v>-1.5503266637860083E-6</v>
      </c>
      <c r="CY72" s="33">
        <f>+'MATRIZ (I)'!CY72-'MATRIZ (A)'!CY72</f>
        <v>-3.322525107966531E-7</v>
      </c>
      <c r="CZ72" s="33">
        <f>+'MATRIZ (I)'!CZ72-'MATRIZ (A)'!CZ72</f>
        <v>-7.1254760018711851E-7</v>
      </c>
      <c r="DA72" s="33">
        <f>+'MATRIZ (I)'!DA72-'MATRIZ (A)'!DA72</f>
        <v>-1.0898094085831471E-4</v>
      </c>
      <c r="DB72" s="33">
        <f>+'MATRIZ (I)'!DB72-'MATRIZ (A)'!DB72</f>
        <v>-2.4734534107159731E-6</v>
      </c>
      <c r="DC72" s="33">
        <f>+'MATRIZ (I)'!DC72-'MATRIZ (A)'!DC72</f>
        <v>-2.3278785215433556E-6</v>
      </c>
      <c r="DD72" s="33">
        <f>+'MATRIZ (I)'!DD72-'MATRIZ (A)'!DD72</f>
        <v>-1.9914893120694742E-6</v>
      </c>
      <c r="DE72" s="33">
        <f>+'MATRIZ (I)'!DE72-'MATRIZ (A)'!DE72</f>
        <v>-2.2368495953097804E-4</v>
      </c>
      <c r="DF72" s="33">
        <f>+'MATRIZ (I)'!DF72-'MATRIZ (A)'!DF72</f>
        <v>-1.1951493722846607E-4</v>
      </c>
      <c r="DG72" s="33">
        <f>+'MATRIZ (I)'!DG72-'MATRIZ (A)'!DG72</f>
        <v>-1.0899973353264492E-4</v>
      </c>
      <c r="DH72" s="33">
        <f>+'MATRIZ (I)'!DH72-'MATRIZ (A)'!DH72</f>
        <v>-4.2557138692214159E-5</v>
      </c>
      <c r="DI72" s="33">
        <f>+'MATRIZ (I)'!DI72-'MATRIZ (A)'!DI72</f>
        <v>-2.4576096488835437E-6</v>
      </c>
      <c r="DJ72" s="33">
        <f>+'MATRIZ (I)'!DJ72-'MATRIZ (A)'!DJ72</f>
        <v>-4.5761470102962203E-6</v>
      </c>
      <c r="DK72" s="33">
        <f>+'MATRIZ (I)'!DK72-'MATRIZ (A)'!DK72</f>
        <v>-4.0443314015021536E-6</v>
      </c>
      <c r="DL72" s="33">
        <f>+'MATRIZ (I)'!DL72-'MATRIZ (A)'!DL72</f>
        <v>-5.6037870750830607E-7</v>
      </c>
      <c r="DM72" s="33">
        <f>+'MATRIZ (I)'!DM72-'MATRIZ (A)'!DM72</f>
        <v>-7.3248491334573374E-7</v>
      </c>
      <c r="DN72" s="33">
        <f>+'MATRIZ (I)'!DN72-'MATRIZ (A)'!DN72</f>
        <v>-3.2564593139804224E-7</v>
      </c>
      <c r="DO72" s="33">
        <f>+'MATRIZ (I)'!DO72-'MATRIZ (A)'!DO72</f>
        <v>-3.8815252482595405E-5</v>
      </c>
      <c r="DP72" s="33">
        <f>+'MATRIZ (I)'!DP72-'MATRIZ (A)'!DP72</f>
        <v>-1.4369318762050002E-6</v>
      </c>
      <c r="DQ72" s="33">
        <f>+'MATRIZ (I)'!DQ72-'MATRIZ (A)'!DQ72</f>
        <v>-3.2232222606651503E-7</v>
      </c>
      <c r="DR72" s="33">
        <f>+'MATRIZ (I)'!DR72-'MATRIZ (A)'!DR72</f>
        <v>-2.4067829061213976E-6</v>
      </c>
      <c r="DS72" s="33">
        <f>+'MATRIZ (I)'!DS72-'MATRIZ (A)'!DS72</f>
        <v>-5.9163059980329237E-6</v>
      </c>
      <c r="DT72" s="33">
        <f>+'MATRIZ (I)'!DT72-'MATRIZ (A)'!DT72</f>
        <v>-2.7804169506704456E-6</v>
      </c>
      <c r="DU72" s="33">
        <f>+'MATRIZ (I)'!DU72-'MATRIZ (A)'!DU72</f>
        <v>-4.1905793762433478E-7</v>
      </c>
      <c r="DV72" s="33">
        <f>+'MATRIZ (I)'!DV72-'MATRIZ (A)'!DV72</f>
        <v>-1.7358233543483691E-5</v>
      </c>
      <c r="DW72" s="33">
        <f>+'MATRIZ (I)'!DW72-'MATRIZ (A)'!DW72</f>
        <v>-2.0143739596875207E-4</v>
      </c>
      <c r="DX72" s="33">
        <f>+'MATRIZ (I)'!DX72-'MATRIZ (A)'!DX72</f>
        <v>-1.4589699608992864E-6</v>
      </c>
      <c r="DY72" s="33">
        <f>+'MATRIZ (I)'!DY72-'MATRIZ (A)'!DY72</f>
        <v>-1.5452971035731231E-5</v>
      </c>
      <c r="DZ72" s="33">
        <f>+'MATRIZ (I)'!DZ72-'MATRIZ (A)'!DZ72</f>
        <v>-7.0601773262628636E-7</v>
      </c>
      <c r="EA72" s="33">
        <f>+'MATRIZ (I)'!EA72-'MATRIZ (A)'!EA72</f>
        <v>-4.5955839444599405E-7</v>
      </c>
      <c r="EB72" s="33">
        <f>+'MATRIZ (I)'!EB72-'MATRIZ (A)'!EB72</f>
        <v>-2.9989403784802456E-5</v>
      </c>
      <c r="EC72" s="33">
        <f>+'MATRIZ (I)'!EC72-'MATRIZ (A)'!EC72</f>
        <v>-1.5391653662377295E-6</v>
      </c>
      <c r="ED72" s="33">
        <f>+'MATRIZ (I)'!ED72-'MATRIZ (A)'!ED72</f>
        <v>-1.458195356870743E-3</v>
      </c>
      <c r="EE72" s="33">
        <f>+'MATRIZ (I)'!EE72-'MATRIZ (A)'!EE72</f>
        <v>-3.7891490770557787E-6</v>
      </c>
      <c r="EF72" s="33">
        <f>+'MATRIZ (I)'!EF72-'MATRIZ (A)'!EF72</f>
        <v>-2.4370197221477046E-6</v>
      </c>
      <c r="EG72" s="33">
        <f>+'MATRIZ (I)'!EG72-'MATRIZ (A)'!EG72</f>
        <v>-1.5268909181612463E-5</v>
      </c>
      <c r="EH72" s="33">
        <f>+'MATRIZ (I)'!EH72-'MATRIZ (A)'!EH72</f>
        <v>0</v>
      </c>
    </row>
    <row r="73" spans="1:138" s="7" customFormat="1" ht="21.95" customHeight="1" thickBot="1" x14ac:dyDescent="0.25">
      <c r="A73" s="137" t="s">
        <v>196</v>
      </c>
      <c r="B73" s="138" t="s">
        <v>199</v>
      </c>
      <c r="C73" s="33">
        <f>+'MATRIZ (I)'!C73-'MATRIZ (A)'!C73</f>
        <v>-2.2040803610337453E-5</v>
      </c>
      <c r="D73" s="33">
        <f>+'MATRIZ (I)'!D73-'MATRIZ (A)'!D73</f>
        <v>-1.4213878961000698E-5</v>
      </c>
      <c r="E73" s="33">
        <f>+'MATRIZ (I)'!E73-'MATRIZ (A)'!E73</f>
        <v>-7.5047430477236451E-6</v>
      </c>
      <c r="F73" s="33">
        <f>+'MATRIZ (I)'!F73-'MATRIZ (A)'!F73</f>
        <v>-6.1380697388165552E-5</v>
      </c>
      <c r="G73" s="33">
        <f>+'MATRIZ (I)'!G73-'MATRIZ (A)'!G73</f>
        <v>-1.7875295925294734E-5</v>
      </c>
      <c r="H73" s="33">
        <f>+'MATRIZ (I)'!H73-'MATRIZ (A)'!H73</f>
        <v>-1.2094150473357971E-5</v>
      </c>
      <c r="I73" s="33">
        <f>+'MATRIZ (I)'!I73-'MATRIZ (A)'!I73</f>
        <v>-4.4548757044957102E-6</v>
      </c>
      <c r="J73" s="33">
        <f>+'MATRIZ (I)'!J73-'MATRIZ (A)'!J73</f>
        <v>-1.0883288350655748E-5</v>
      </c>
      <c r="K73" s="33">
        <f>+'MATRIZ (I)'!K73-'MATRIZ (A)'!K73</f>
        <v>-8.4242928966970417E-6</v>
      </c>
      <c r="L73" s="33">
        <f>+'MATRIZ (I)'!L73-'MATRIZ (A)'!L73</f>
        <v>-1.1828461312757101E-5</v>
      </c>
      <c r="M73" s="33">
        <f>+'MATRIZ (I)'!M73-'MATRIZ (A)'!M73</f>
        <v>-1.3767989290667368E-4</v>
      </c>
      <c r="N73" s="33">
        <f>+'MATRIZ (I)'!N73-'MATRIZ (A)'!N73</f>
        <v>-4.1758411885511757E-5</v>
      </c>
      <c r="O73" s="33">
        <f>+'MATRIZ (I)'!O73-'MATRIZ (A)'!O73</f>
        <v>-1.1678108263642814E-5</v>
      </c>
      <c r="P73" s="33">
        <f>+'MATRIZ (I)'!P73-'MATRIZ (A)'!P73</f>
        <v>-6.2218174300545751E-5</v>
      </c>
      <c r="Q73" s="33">
        <f>+'MATRIZ (I)'!Q73-'MATRIZ (A)'!Q73</f>
        <v>-1.0199445332944698E-5</v>
      </c>
      <c r="R73" s="33">
        <f>+'MATRIZ (I)'!R73-'MATRIZ (A)'!R73</f>
        <v>-4.0935090551672992E-5</v>
      </c>
      <c r="S73" s="33">
        <f>+'MATRIZ (I)'!S73-'MATRIZ (A)'!S73</f>
        <v>-6.5959835036703978E-5</v>
      </c>
      <c r="T73" s="33">
        <f>+'MATRIZ (I)'!T73-'MATRIZ (A)'!T73</f>
        <v>-2.9156073029415889E-5</v>
      </c>
      <c r="U73" s="33">
        <f>+'MATRIZ (I)'!U73-'MATRIZ (A)'!U73</f>
        <v>-1.1027231821327974E-5</v>
      </c>
      <c r="V73" s="33">
        <f>+'MATRIZ (I)'!V73-'MATRIZ (A)'!V73</f>
        <v>-5.7244950855298777E-5</v>
      </c>
      <c r="W73" s="33">
        <f>+'MATRIZ (I)'!W73-'MATRIZ (A)'!W73</f>
        <v>-4.1427783918971154E-5</v>
      </c>
      <c r="X73" s="33">
        <f>+'MATRIZ (I)'!X73-'MATRIZ (A)'!X73</f>
        <v>-1.3061454408594782E-4</v>
      </c>
      <c r="Y73" s="33">
        <f>+'MATRIZ (I)'!Y73-'MATRIZ (A)'!Y73</f>
        <v>-1.4496338442459137E-5</v>
      </c>
      <c r="Z73" s="33">
        <f>+'MATRIZ (I)'!Z73-'MATRIZ (A)'!Z73</f>
        <v>-1.5486796854683736E-5</v>
      </c>
      <c r="AA73" s="33">
        <f>+'MATRIZ (I)'!AA73-'MATRIZ (A)'!AA73</f>
        <v>-2.7119485780985305E-5</v>
      </c>
      <c r="AB73" s="33">
        <f>+'MATRIZ (I)'!AB73-'MATRIZ (A)'!AB73</f>
        <v>-2.8454363115873838E-5</v>
      </c>
      <c r="AC73" s="33">
        <f>+'MATRIZ (I)'!AC73-'MATRIZ (A)'!AC73</f>
        <v>-5.9977551834017098E-6</v>
      </c>
      <c r="AD73" s="33">
        <f>+'MATRIZ (I)'!AD73-'MATRIZ (A)'!AD73</f>
        <v>-1.7332377944797518E-5</v>
      </c>
      <c r="AE73" s="33">
        <f>+'MATRIZ (I)'!AE73-'MATRIZ (A)'!AE73</f>
        <v>-2.8531730286891179E-5</v>
      </c>
      <c r="AF73" s="33">
        <f>+'MATRIZ (I)'!AF73-'MATRIZ (A)'!AF73</f>
        <v>-7.715835914840078E-5</v>
      </c>
      <c r="AG73" s="33">
        <f>+'MATRIZ (I)'!AG73-'MATRIZ (A)'!AG73</f>
        <v>-8.2216018701576322E-7</v>
      </c>
      <c r="AH73" s="33">
        <f>+'MATRIZ (I)'!AH73-'MATRIZ (A)'!AH73</f>
        <v>-9.1598654485848546E-5</v>
      </c>
      <c r="AI73" s="33">
        <f>+'MATRIZ (I)'!AI73-'MATRIZ (A)'!AI73</f>
        <v>-1.0407809656709877E-5</v>
      </c>
      <c r="AJ73" s="33">
        <f>+'MATRIZ (I)'!AJ73-'MATRIZ (A)'!AJ73</f>
        <v>-2.3519295866266606E-5</v>
      </c>
      <c r="AK73" s="33">
        <f>+'MATRIZ (I)'!AK73-'MATRIZ (A)'!AK73</f>
        <v>-3.6180818500680552E-5</v>
      </c>
      <c r="AL73" s="33">
        <f>+'MATRIZ (I)'!AL73-'MATRIZ (A)'!AL73</f>
        <v>-1.8067779583898811E-5</v>
      </c>
      <c r="AM73" s="33">
        <f>+'MATRIZ (I)'!AM73-'MATRIZ (A)'!AM73</f>
        <v>-7.3440102813380558E-6</v>
      </c>
      <c r="AN73" s="33">
        <f>+'MATRIZ (I)'!AN73-'MATRIZ (A)'!AN73</f>
        <v>-1.4123918470138097E-5</v>
      </c>
      <c r="AO73" s="33">
        <f>+'MATRIZ (I)'!AO73-'MATRIZ (A)'!AO73</f>
        <v>-2.7391355862097832E-5</v>
      </c>
      <c r="AP73" s="33">
        <f>+'MATRIZ (I)'!AP73-'MATRIZ (A)'!AP73</f>
        <v>-3.8134583992327523E-5</v>
      </c>
      <c r="AQ73" s="33">
        <f>+'MATRIZ (I)'!AQ73-'MATRIZ (A)'!AQ73</f>
        <v>-2.3478824685842725E-5</v>
      </c>
      <c r="AR73" s="33">
        <f>+'MATRIZ (I)'!AR73-'MATRIZ (A)'!AR73</f>
        <v>-1.4401719823048662E-5</v>
      </c>
      <c r="AS73" s="33">
        <f>+'MATRIZ (I)'!AS73-'MATRIZ (A)'!AS73</f>
        <v>-1.1467552212091153E-5</v>
      </c>
      <c r="AT73" s="33">
        <f>+'MATRIZ (I)'!AT73-'MATRIZ (A)'!AT73</f>
        <v>-9.6629999008761443E-6</v>
      </c>
      <c r="AU73" s="33">
        <f>+'MATRIZ (I)'!AU73-'MATRIZ (A)'!AU73</f>
        <v>-1.4769420716809883E-5</v>
      </c>
      <c r="AV73" s="33">
        <f>+'MATRIZ (I)'!AV73-'MATRIZ (A)'!AV73</f>
        <v>-2.8012235586722492E-5</v>
      </c>
      <c r="AW73" s="33">
        <f>+'MATRIZ (I)'!AW73-'MATRIZ (A)'!AW73</f>
        <v>-2.6365732954784844E-5</v>
      </c>
      <c r="AX73" s="33">
        <f>+'MATRIZ (I)'!AX73-'MATRIZ (A)'!AX73</f>
        <v>-5.2574575024472796E-5</v>
      </c>
      <c r="AY73" s="33">
        <f>+'MATRIZ (I)'!AY73-'MATRIZ (A)'!AY73</f>
        <v>-2.0425223801644113E-5</v>
      </c>
      <c r="AZ73" s="33">
        <f>+'MATRIZ (I)'!AZ73-'MATRIZ (A)'!AZ73</f>
        <v>-3.8661398128402622E-5</v>
      </c>
      <c r="BA73" s="33">
        <f>+'MATRIZ (I)'!BA73-'MATRIZ (A)'!BA73</f>
        <v>-4.2031879507129368E-5</v>
      </c>
      <c r="BB73" s="33">
        <f>+'MATRIZ (I)'!BB73-'MATRIZ (A)'!BB73</f>
        <v>-7.9818961542527567E-5</v>
      </c>
      <c r="BC73" s="33">
        <f>+'MATRIZ (I)'!BC73-'MATRIZ (A)'!BC73</f>
        <v>-5.1547277494734893E-5</v>
      </c>
      <c r="BD73" s="33">
        <f>+'MATRIZ (I)'!BD73-'MATRIZ (A)'!BD73</f>
        <v>-4.0515705654402316E-5</v>
      </c>
      <c r="BE73" s="33">
        <f>+'MATRIZ (I)'!BE73-'MATRIZ (A)'!BE73</f>
        <v>-6.1055332910205483E-5</v>
      </c>
      <c r="BF73" s="33">
        <f>+'MATRIZ (I)'!BF73-'MATRIZ (A)'!BF73</f>
        <v>-6.8857192163659166E-5</v>
      </c>
      <c r="BG73" s="33">
        <f>+'MATRIZ (I)'!BG73-'MATRIZ (A)'!BG73</f>
        <v>-1.78004361106609E-4</v>
      </c>
      <c r="BH73" s="33">
        <f>+'MATRIZ (I)'!BH73-'MATRIZ (A)'!BH73</f>
        <v>-1.8795020342970658E-4</v>
      </c>
      <c r="BI73" s="33">
        <f>+'MATRIZ (I)'!BI73-'MATRIZ (A)'!BI73</f>
        <v>-5.3281609599816251E-5</v>
      </c>
      <c r="BJ73" s="33">
        <f>+'MATRIZ (I)'!BJ73-'MATRIZ (A)'!BJ73</f>
        <v>-6.1740570236892118E-5</v>
      </c>
      <c r="BK73" s="33">
        <f>+'MATRIZ (I)'!BK73-'MATRIZ (A)'!BK73</f>
        <v>-7.8322916242041778E-5</v>
      </c>
      <c r="BL73" s="33">
        <f>+'MATRIZ (I)'!BL73-'MATRIZ (A)'!BL73</f>
        <v>0.97690059299333898</v>
      </c>
      <c r="BM73" s="33">
        <f>+'MATRIZ (I)'!BM73-'MATRIZ (A)'!BM73</f>
        <v>-6.6819333438526286E-5</v>
      </c>
      <c r="BN73" s="33">
        <f>+'MATRIZ (I)'!BN73-'MATRIZ (A)'!BN73</f>
        <v>-2.6585067333216311E-5</v>
      </c>
      <c r="BO73" s="33">
        <f>+'MATRIZ (I)'!BO73-'MATRIZ (A)'!BO73</f>
        <v>-6.1294510519816972E-5</v>
      </c>
      <c r="BP73" s="33">
        <f>+'MATRIZ (I)'!BP73-'MATRIZ (A)'!BP73</f>
        <v>-4.0874007028215489E-5</v>
      </c>
      <c r="BQ73" s="33">
        <f>+'MATRIZ (I)'!BQ73-'MATRIZ (A)'!BQ73</f>
        <v>-1.5925388762319582E-5</v>
      </c>
      <c r="BR73" s="33">
        <f>+'MATRIZ (I)'!BR73-'MATRIZ (A)'!BR73</f>
        <v>-7.384926583476012E-5</v>
      </c>
      <c r="BS73" s="33">
        <f>+'MATRIZ (I)'!BS73-'MATRIZ (A)'!BS73</f>
        <v>-7.7554989740938684E-5</v>
      </c>
      <c r="BT73" s="33">
        <f>+'MATRIZ (I)'!BT73-'MATRIZ (A)'!BT73</f>
        <v>-9.3860258841362988E-5</v>
      </c>
      <c r="BU73" s="33">
        <f>+'MATRIZ (I)'!BU73-'MATRIZ (A)'!BU73</f>
        <v>-2.0015651315491117E-5</v>
      </c>
      <c r="BV73" s="33">
        <f>+'MATRIZ (I)'!BV73-'MATRIZ (A)'!BV73</f>
        <v>-2.4342428631026405E-4</v>
      </c>
      <c r="BW73" s="33">
        <f>+'MATRIZ (I)'!BW73-'MATRIZ (A)'!BW73</f>
        <v>-3.0336849623135998E-5</v>
      </c>
      <c r="BX73" s="33">
        <f>+'MATRIZ (I)'!BX73-'MATRIZ (A)'!BX73</f>
        <v>-2.573922071269894E-5</v>
      </c>
      <c r="BY73" s="33">
        <f>+'MATRIZ (I)'!BY73-'MATRIZ (A)'!BY73</f>
        <v>-4.740383130074415E-5</v>
      </c>
      <c r="BZ73" s="33">
        <f>+'MATRIZ (I)'!BZ73-'MATRIZ (A)'!BZ73</f>
        <v>-9.8152862884364135E-6</v>
      </c>
      <c r="CA73" s="33">
        <f>+'MATRIZ (I)'!CA73-'MATRIZ (A)'!CA73</f>
        <v>-5.1136015396094565E-4</v>
      </c>
      <c r="CB73" s="33">
        <f>+'MATRIZ (I)'!CB73-'MATRIZ (A)'!CB73</f>
        <v>-9.9659959985202873E-3</v>
      </c>
      <c r="CC73" s="33">
        <f>+'MATRIZ (I)'!CC73-'MATRIZ (A)'!CC73</f>
        <v>-6.109461540483834E-3</v>
      </c>
      <c r="CD73" s="33">
        <f>+'MATRIZ (I)'!CD73-'MATRIZ (A)'!CD73</f>
        <v>-9.5317757157388486E-5</v>
      </c>
      <c r="CE73" s="33">
        <f>+'MATRIZ (I)'!CE73-'MATRIZ (A)'!CE73</f>
        <v>-2.5954637834568658E-4</v>
      </c>
      <c r="CF73" s="33">
        <f>+'MATRIZ (I)'!CF73-'MATRIZ (A)'!CF73</f>
        <v>-5.3016039152099081E-3</v>
      </c>
      <c r="CG73" s="33">
        <f>+'MATRIZ (I)'!CG73-'MATRIZ (A)'!CG73</f>
        <v>-3.5938977160053943E-5</v>
      </c>
      <c r="CH73" s="33">
        <f>+'MATRIZ (I)'!CH73-'MATRIZ (A)'!CH73</f>
        <v>-6.1135812951794048E-5</v>
      </c>
      <c r="CI73" s="33">
        <f>+'MATRIZ (I)'!CI73-'MATRIZ (A)'!CI73</f>
        <v>-6.1544156860769076E-4</v>
      </c>
      <c r="CJ73" s="33">
        <f>+'MATRIZ (I)'!CJ73-'MATRIZ (A)'!CJ73</f>
        <v>-7.3111444861713183E-6</v>
      </c>
      <c r="CK73" s="33">
        <f>+'MATRIZ (I)'!CK73-'MATRIZ (A)'!CK73</f>
        <v>-5.8912029757491802E-6</v>
      </c>
      <c r="CL73" s="33">
        <f>+'MATRIZ (I)'!CL73-'MATRIZ (A)'!CL73</f>
        <v>-9.2986361541957092E-5</v>
      </c>
      <c r="CM73" s="33">
        <f>+'MATRIZ (I)'!CM73-'MATRIZ (A)'!CM73</f>
        <v>-4.0399233041748412E-5</v>
      </c>
      <c r="CN73" s="33">
        <f>+'MATRIZ (I)'!CN73-'MATRIZ (A)'!CN73</f>
        <v>-4.8683593736016733E-5</v>
      </c>
      <c r="CO73" s="33">
        <f>+'MATRIZ (I)'!CO73-'MATRIZ (A)'!CO73</f>
        <v>-7.2495203464497356E-5</v>
      </c>
      <c r="CP73" s="33">
        <f>+'MATRIZ (I)'!CP73-'MATRIZ (A)'!CP73</f>
        <v>-3.5644347233799547E-5</v>
      </c>
      <c r="CQ73" s="33">
        <f>+'MATRIZ (I)'!CQ73-'MATRIZ (A)'!CQ73</f>
        <v>-1.4907197513240779E-4</v>
      </c>
      <c r="CR73" s="33">
        <f>+'MATRIZ (I)'!CR73-'MATRIZ (A)'!CR73</f>
        <v>-4.5468085644800909E-5</v>
      </c>
      <c r="CS73" s="33">
        <f>+'MATRIZ (I)'!CS73-'MATRIZ (A)'!CS73</f>
        <v>-4.3245458063658634E-6</v>
      </c>
      <c r="CT73" s="33">
        <f>+'MATRIZ (I)'!CT73-'MATRIZ (A)'!CT73</f>
        <v>-2.2172615244303657E-6</v>
      </c>
      <c r="CU73" s="33">
        <f>+'MATRIZ (I)'!CU73-'MATRIZ (A)'!CU73</f>
        <v>-2.2366298786724777E-6</v>
      </c>
      <c r="CV73" s="33">
        <f>+'MATRIZ (I)'!CV73-'MATRIZ (A)'!CV73</f>
        <v>-5.605156387901199E-7</v>
      </c>
      <c r="CW73" s="33">
        <f>+'MATRIZ (I)'!CW73-'MATRIZ (A)'!CW73</f>
        <v>-6.2638853149364895E-7</v>
      </c>
      <c r="CX73" s="33">
        <f>+'MATRIZ (I)'!CX73-'MATRIZ (A)'!CX73</f>
        <v>-6.4513565786481168E-7</v>
      </c>
      <c r="CY73" s="33">
        <f>+'MATRIZ (I)'!CY73-'MATRIZ (A)'!CY73</f>
        <v>-5.1418245179051241E-7</v>
      </c>
      <c r="CZ73" s="33">
        <f>+'MATRIZ (I)'!CZ73-'MATRIZ (A)'!CZ73</f>
        <v>-9.6846959260696977E-7</v>
      </c>
      <c r="DA73" s="33">
        <f>+'MATRIZ (I)'!DA73-'MATRIZ (A)'!DA73</f>
        <v>-1.8009673984286932E-4</v>
      </c>
      <c r="DB73" s="33">
        <f>+'MATRIZ (I)'!DB73-'MATRIZ (A)'!DB73</f>
        <v>-5.6738244404251101E-6</v>
      </c>
      <c r="DC73" s="33">
        <f>+'MATRIZ (I)'!DC73-'MATRIZ (A)'!DC73</f>
        <v>-4.3727912117291423E-6</v>
      </c>
      <c r="DD73" s="33">
        <f>+'MATRIZ (I)'!DD73-'MATRIZ (A)'!DD73</f>
        <v>-1.3576289840410568E-6</v>
      </c>
      <c r="DE73" s="33">
        <f>+'MATRIZ (I)'!DE73-'MATRIZ (A)'!DE73</f>
        <v>-2.1748248324806575E-5</v>
      </c>
      <c r="DF73" s="33">
        <f>+'MATRIZ (I)'!DF73-'MATRIZ (A)'!DF73</f>
        <v>-2.9900564204048422E-5</v>
      </c>
      <c r="DG73" s="33">
        <f>+'MATRIZ (I)'!DG73-'MATRIZ (A)'!DG73</f>
        <v>-4.1358071690544112E-6</v>
      </c>
      <c r="DH73" s="33">
        <f>+'MATRIZ (I)'!DH73-'MATRIZ (A)'!DH73</f>
        <v>-1.3834873574336221E-5</v>
      </c>
      <c r="DI73" s="33">
        <f>+'MATRIZ (I)'!DI73-'MATRIZ (A)'!DI73</f>
        <v>-6.7238616157048478E-6</v>
      </c>
      <c r="DJ73" s="33">
        <f>+'MATRIZ (I)'!DJ73-'MATRIZ (A)'!DJ73</f>
        <v>-4.8940013799528927E-6</v>
      </c>
      <c r="DK73" s="33">
        <f>+'MATRIZ (I)'!DK73-'MATRIZ (A)'!DK73</f>
        <v>-2.9765628835275471E-5</v>
      </c>
      <c r="DL73" s="33">
        <f>+'MATRIZ (I)'!DL73-'MATRIZ (A)'!DL73</f>
        <v>-7.9455686453118541E-6</v>
      </c>
      <c r="DM73" s="33">
        <f>+'MATRIZ (I)'!DM73-'MATRIZ (A)'!DM73</f>
        <v>-7.2882122589271432E-7</v>
      </c>
      <c r="DN73" s="33">
        <f>+'MATRIZ (I)'!DN73-'MATRIZ (A)'!DN73</f>
        <v>-2.2697790345092688E-7</v>
      </c>
      <c r="DO73" s="33">
        <f>+'MATRIZ (I)'!DO73-'MATRIZ (A)'!DO73</f>
        <v>-3.1459152898446101E-6</v>
      </c>
      <c r="DP73" s="33">
        <f>+'MATRIZ (I)'!DP73-'MATRIZ (A)'!DP73</f>
        <v>-1.8125781566979407E-6</v>
      </c>
      <c r="DQ73" s="33">
        <f>+'MATRIZ (I)'!DQ73-'MATRIZ (A)'!DQ73</f>
        <v>-8.9803483731765219E-6</v>
      </c>
      <c r="DR73" s="33">
        <f>+'MATRIZ (I)'!DR73-'MATRIZ (A)'!DR73</f>
        <v>-1.8242493986037101E-6</v>
      </c>
      <c r="DS73" s="33">
        <f>+'MATRIZ (I)'!DS73-'MATRIZ (A)'!DS73</f>
        <v>-8.8061387060412444E-5</v>
      </c>
      <c r="DT73" s="33">
        <f>+'MATRIZ (I)'!DT73-'MATRIZ (A)'!DT73</f>
        <v>-7.2124163739732089E-5</v>
      </c>
      <c r="DU73" s="33">
        <f>+'MATRIZ (I)'!DU73-'MATRIZ (A)'!DU73</f>
        <v>-1.0391294621334408E-5</v>
      </c>
      <c r="DV73" s="33">
        <f>+'MATRIZ (I)'!DV73-'MATRIZ (A)'!DV73</f>
        <v>-1.820853375750234E-3</v>
      </c>
      <c r="DW73" s="33">
        <f>+'MATRIZ (I)'!DW73-'MATRIZ (A)'!DW73</f>
        <v>-1.5333009498632173E-4</v>
      </c>
      <c r="DX73" s="33">
        <f>+'MATRIZ (I)'!DX73-'MATRIZ (A)'!DX73</f>
        <v>-4.2233777127209325E-5</v>
      </c>
      <c r="DY73" s="33">
        <f>+'MATRIZ (I)'!DY73-'MATRIZ (A)'!DY73</f>
        <v>-2.1677987512502557E-4</v>
      </c>
      <c r="DZ73" s="33">
        <f>+'MATRIZ (I)'!DZ73-'MATRIZ (A)'!DZ73</f>
        <v>-1.2862455782091922E-6</v>
      </c>
      <c r="EA73" s="33">
        <f>+'MATRIZ (I)'!EA73-'MATRIZ (A)'!EA73</f>
        <v>-1.379209481861726E-5</v>
      </c>
      <c r="EB73" s="33">
        <f>+'MATRIZ (I)'!EB73-'MATRIZ (A)'!EB73</f>
        <v>-2.4028317173479071E-5</v>
      </c>
      <c r="EC73" s="33">
        <f>+'MATRIZ (I)'!EC73-'MATRIZ (A)'!EC73</f>
        <v>-1.2044406161180757E-5</v>
      </c>
      <c r="ED73" s="33">
        <f>+'MATRIZ (I)'!ED73-'MATRIZ (A)'!ED73</f>
        <v>-1.1518706053052753E-5</v>
      </c>
      <c r="EE73" s="33">
        <f>+'MATRIZ (I)'!EE73-'MATRIZ (A)'!EE73</f>
        <v>-1.3703213618692053E-5</v>
      </c>
      <c r="EF73" s="33">
        <f>+'MATRIZ (I)'!EF73-'MATRIZ (A)'!EF73</f>
        <v>-3.0393945257476615E-3</v>
      </c>
      <c r="EG73" s="33">
        <f>+'MATRIZ (I)'!EG73-'MATRIZ (A)'!EG73</f>
        <v>-2.4715207025124194E-4</v>
      </c>
      <c r="EH73" s="33">
        <f>+'MATRIZ (I)'!EH73-'MATRIZ (A)'!EH73</f>
        <v>0</v>
      </c>
    </row>
    <row r="74" spans="1:138" s="7" customFormat="1" ht="21.95" customHeight="1" thickBot="1" x14ac:dyDescent="0.25">
      <c r="A74" s="137" t="s">
        <v>198</v>
      </c>
      <c r="B74" s="138" t="s">
        <v>201</v>
      </c>
      <c r="C74" s="33">
        <f>+'MATRIZ (I)'!C74-'MATRIZ (A)'!C74</f>
        <v>-2.824374624919561E-4</v>
      </c>
      <c r="D74" s="33">
        <f>+'MATRIZ (I)'!D74-'MATRIZ (A)'!D74</f>
        <v>-1.7711464550696458E-4</v>
      </c>
      <c r="E74" s="33">
        <f>+'MATRIZ (I)'!E74-'MATRIZ (A)'!E74</f>
        <v>-1.7764758274837209E-5</v>
      </c>
      <c r="F74" s="33">
        <f>+'MATRIZ (I)'!F74-'MATRIZ (A)'!F74</f>
        <v>-1.0084637201027041E-3</v>
      </c>
      <c r="G74" s="33">
        <f>+'MATRIZ (I)'!G74-'MATRIZ (A)'!G74</f>
        <v>-1.345143182656614E-4</v>
      </c>
      <c r="H74" s="33">
        <f>+'MATRIZ (I)'!H74-'MATRIZ (A)'!H74</f>
        <v>-7.3792699507834727E-5</v>
      </c>
      <c r="I74" s="33">
        <f>+'MATRIZ (I)'!I74-'MATRIZ (A)'!I74</f>
        <v>-5.4710308861409486E-4</v>
      </c>
      <c r="J74" s="33">
        <f>+'MATRIZ (I)'!J74-'MATRIZ (A)'!J74</f>
        <v>-1.0563493347779115E-5</v>
      </c>
      <c r="K74" s="33">
        <f>+'MATRIZ (I)'!K74-'MATRIZ (A)'!K74</f>
        <v>-2.4305796520762645E-5</v>
      </c>
      <c r="L74" s="33">
        <f>+'MATRIZ (I)'!L74-'MATRIZ (A)'!L74</f>
        <v>-7.941151374324913E-5</v>
      </c>
      <c r="M74" s="33">
        <f>+'MATRIZ (I)'!M74-'MATRIZ (A)'!M74</f>
        <v>-2.5638325838712875E-3</v>
      </c>
      <c r="N74" s="33">
        <f>+'MATRIZ (I)'!N74-'MATRIZ (A)'!N74</f>
        <v>-3.0940033702234913E-3</v>
      </c>
      <c r="O74" s="33">
        <f>+'MATRIZ (I)'!O74-'MATRIZ (A)'!O74</f>
        <v>-8.422068427395544E-5</v>
      </c>
      <c r="P74" s="33">
        <f>+'MATRIZ (I)'!P74-'MATRIZ (A)'!P74</f>
        <v>-1.1050434440099345E-3</v>
      </c>
      <c r="Q74" s="33">
        <f>+'MATRIZ (I)'!Q74-'MATRIZ (A)'!Q74</f>
        <v>-1.018961885398696E-4</v>
      </c>
      <c r="R74" s="33">
        <f>+'MATRIZ (I)'!R74-'MATRIZ (A)'!R74</f>
        <v>-7.4140319103483266E-4</v>
      </c>
      <c r="S74" s="33">
        <f>+'MATRIZ (I)'!S74-'MATRIZ (A)'!S74</f>
        <v>-1.184082472992702E-3</v>
      </c>
      <c r="T74" s="33">
        <f>+'MATRIZ (I)'!T74-'MATRIZ (A)'!T74</f>
        <v>-4.5368812823312225E-4</v>
      </c>
      <c r="U74" s="33">
        <f>+'MATRIZ (I)'!U74-'MATRIZ (A)'!U74</f>
        <v>-1.2222499803741558E-4</v>
      </c>
      <c r="V74" s="33">
        <f>+'MATRIZ (I)'!V74-'MATRIZ (A)'!V74</f>
        <v>-1.2764716120463927E-3</v>
      </c>
      <c r="W74" s="33">
        <f>+'MATRIZ (I)'!W74-'MATRIZ (A)'!W74</f>
        <v>-2.5459935984969298E-3</v>
      </c>
      <c r="X74" s="33">
        <f>+'MATRIZ (I)'!X74-'MATRIZ (A)'!X74</f>
        <v>-2.6338133807654435E-3</v>
      </c>
      <c r="Y74" s="33">
        <f>+'MATRIZ (I)'!Y74-'MATRIZ (A)'!Y74</f>
        <v>-1.3719100762849001E-5</v>
      </c>
      <c r="Z74" s="33">
        <f>+'MATRIZ (I)'!Z74-'MATRIZ (A)'!Z74</f>
        <v>-2.3578188672287548E-3</v>
      </c>
      <c r="AA74" s="33">
        <f>+'MATRIZ (I)'!AA74-'MATRIZ (A)'!AA74</f>
        <v>-3.4874078372712091E-4</v>
      </c>
      <c r="AB74" s="33">
        <f>+'MATRIZ (I)'!AB74-'MATRIZ (A)'!AB74</f>
        <v>-4.9529003125612964E-4</v>
      </c>
      <c r="AC74" s="33">
        <f>+'MATRIZ (I)'!AC74-'MATRIZ (A)'!AC74</f>
        <v>-1.4160345240946511E-4</v>
      </c>
      <c r="AD74" s="33">
        <f>+'MATRIZ (I)'!AD74-'MATRIZ (A)'!AD74</f>
        <v>-5.5388549653467227E-4</v>
      </c>
      <c r="AE74" s="33">
        <f>+'MATRIZ (I)'!AE74-'MATRIZ (A)'!AE74</f>
        <v>-3.7783472001590439E-3</v>
      </c>
      <c r="AF74" s="33">
        <f>+'MATRIZ (I)'!AF74-'MATRIZ (A)'!AF74</f>
        <v>-2.3342055720910419E-3</v>
      </c>
      <c r="AG74" s="33">
        <f>+'MATRIZ (I)'!AG74-'MATRIZ (A)'!AG74</f>
        <v>-3.0401410743678123E-5</v>
      </c>
      <c r="AH74" s="33">
        <f>+'MATRIZ (I)'!AH74-'MATRIZ (A)'!AH74</f>
        <v>-7.759435840532041E-4</v>
      </c>
      <c r="AI74" s="33">
        <f>+'MATRIZ (I)'!AI74-'MATRIZ (A)'!AI74</f>
        <v>-1.9365739268718279E-4</v>
      </c>
      <c r="AJ74" s="33">
        <f>+'MATRIZ (I)'!AJ74-'MATRIZ (A)'!AJ74</f>
        <v>-3.8663850045673922E-4</v>
      </c>
      <c r="AK74" s="33">
        <f>+'MATRIZ (I)'!AK74-'MATRIZ (A)'!AK74</f>
        <v>-5.5367150615071264E-4</v>
      </c>
      <c r="AL74" s="33">
        <f>+'MATRIZ (I)'!AL74-'MATRIZ (A)'!AL74</f>
        <v>-1.5901922755570645E-4</v>
      </c>
      <c r="AM74" s="33">
        <f>+'MATRIZ (I)'!AM74-'MATRIZ (A)'!AM74</f>
        <v>-6.1108822471384386E-5</v>
      </c>
      <c r="AN74" s="33">
        <f>+'MATRIZ (I)'!AN74-'MATRIZ (A)'!AN74</f>
        <v>-4.93967475328875E-4</v>
      </c>
      <c r="AO74" s="33">
        <f>+'MATRIZ (I)'!AO74-'MATRIZ (A)'!AO74</f>
        <v>-4.144365484856187E-4</v>
      </c>
      <c r="AP74" s="33">
        <f>+'MATRIZ (I)'!AP74-'MATRIZ (A)'!AP74</f>
        <v>-2.7016376183787048E-4</v>
      </c>
      <c r="AQ74" s="33">
        <f>+'MATRIZ (I)'!AQ74-'MATRIZ (A)'!AQ74</f>
        <v>-8.09524075566032E-4</v>
      </c>
      <c r="AR74" s="33">
        <f>+'MATRIZ (I)'!AR74-'MATRIZ (A)'!AR74</f>
        <v>-9.3317490344523314E-5</v>
      </c>
      <c r="AS74" s="33">
        <f>+'MATRIZ (I)'!AS74-'MATRIZ (A)'!AS74</f>
        <v>-2.7641716604655551E-4</v>
      </c>
      <c r="AT74" s="33">
        <f>+'MATRIZ (I)'!AT74-'MATRIZ (A)'!AT74</f>
        <v>-1.4975242477694502E-4</v>
      </c>
      <c r="AU74" s="33">
        <f>+'MATRIZ (I)'!AU74-'MATRIZ (A)'!AU74</f>
        <v>-1.3074580520375649E-4</v>
      </c>
      <c r="AV74" s="33">
        <f>+'MATRIZ (I)'!AV74-'MATRIZ (A)'!AV74</f>
        <v>-4.2206239114497883E-4</v>
      </c>
      <c r="AW74" s="33">
        <f>+'MATRIZ (I)'!AW74-'MATRIZ (A)'!AW74</f>
        <v>-3.1261631868045208E-4</v>
      </c>
      <c r="AX74" s="33">
        <f>+'MATRIZ (I)'!AX74-'MATRIZ (A)'!AX74</f>
        <v>-2.9417772530534911E-4</v>
      </c>
      <c r="AY74" s="33">
        <f>+'MATRIZ (I)'!AY74-'MATRIZ (A)'!AY74</f>
        <v>-1.4094074181076138E-4</v>
      </c>
      <c r="AZ74" s="33">
        <f>+'MATRIZ (I)'!AZ74-'MATRIZ (A)'!AZ74</f>
        <v>-3.5239660620096442E-4</v>
      </c>
      <c r="BA74" s="33">
        <f>+'MATRIZ (I)'!BA74-'MATRIZ (A)'!BA74</f>
        <v>-5.6482670005212384E-4</v>
      </c>
      <c r="BB74" s="33">
        <f>+'MATRIZ (I)'!BB74-'MATRIZ (A)'!BB74</f>
        <v>-1.6867850357307152E-3</v>
      </c>
      <c r="BC74" s="33">
        <f>+'MATRIZ (I)'!BC74-'MATRIZ (A)'!BC74</f>
        <v>-5.574374769605902E-4</v>
      </c>
      <c r="BD74" s="33">
        <f>+'MATRIZ (I)'!BD74-'MATRIZ (A)'!BD74</f>
        <v>-1.0305013536396237E-4</v>
      </c>
      <c r="BE74" s="33">
        <f>+'MATRIZ (I)'!BE74-'MATRIZ (A)'!BE74</f>
        <v>-5.4527283471743186E-4</v>
      </c>
      <c r="BF74" s="33">
        <f>+'MATRIZ (I)'!BF74-'MATRIZ (A)'!BF74</f>
        <v>-3.8744638823517931E-4</v>
      </c>
      <c r="BG74" s="33">
        <f>+'MATRIZ (I)'!BG74-'MATRIZ (A)'!BG74</f>
        <v>-1.9700066318627753E-4</v>
      </c>
      <c r="BH74" s="33">
        <f>+'MATRIZ (I)'!BH74-'MATRIZ (A)'!BH74</f>
        <v>-2.4585496231124978E-4</v>
      </c>
      <c r="BI74" s="33">
        <f>+'MATRIZ (I)'!BI74-'MATRIZ (A)'!BI74</f>
        <v>-3.1446558598697871E-4</v>
      </c>
      <c r="BJ74" s="33">
        <f>+'MATRIZ (I)'!BJ74-'MATRIZ (A)'!BJ74</f>
        <v>-3.1733202723423925E-4</v>
      </c>
      <c r="BK74" s="33">
        <f>+'MATRIZ (I)'!BK74-'MATRIZ (A)'!BK74</f>
        <v>-2.5847126664354718E-3</v>
      </c>
      <c r="BL74" s="33">
        <f>+'MATRIZ (I)'!BL74-'MATRIZ (A)'!BL74</f>
        <v>-5.9357378020385952E-2</v>
      </c>
      <c r="BM74" s="33">
        <f>+'MATRIZ (I)'!BM74-'MATRIZ (A)'!BM74</f>
        <v>0.91957861694834309</v>
      </c>
      <c r="BN74" s="33">
        <f>+'MATRIZ (I)'!BN74-'MATRIZ (A)'!BN74</f>
        <v>-8.2396537624993633E-4</v>
      </c>
      <c r="BO74" s="33">
        <f>+'MATRIZ (I)'!BO74-'MATRIZ (A)'!BO74</f>
        <v>-6.5701781833515341E-4</v>
      </c>
      <c r="BP74" s="33">
        <f>+'MATRIZ (I)'!BP74-'MATRIZ (A)'!BP74</f>
        <v>-4.0562413076961035E-4</v>
      </c>
      <c r="BQ74" s="33">
        <f>+'MATRIZ (I)'!BQ74-'MATRIZ (A)'!BQ74</f>
        <v>-1.4657185265570701E-3</v>
      </c>
      <c r="BR74" s="33">
        <f>+'MATRIZ (I)'!BR74-'MATRIZ (A)'!BR74</f>
        <v>-2.0071044424639648E-3</v>
      </c>
      <c r="BS74" s="33">
        <f>+'MATRIZ (I)'!BS74-'MATRIZ (A)'!BS74</f>
        <v>-1.6106002911725722E-3</v>
      </c>
      <c r="BT74" s="33">
        <f>+'MATRIZ (I)'!BT74-'MATRIZ (A)'!BT74</f>
        <v>-2.0957326124389445E-3</v>
      </c>
      <c r="BU74" s="33">
        <f>+'MATRIZ (I)'!BU74-'MATRIZ (A)'!BU74</f>
        <v>-4.1541671588390543E-4</v>
      </c>
      <c r="BV74" s="33">
        <f>+'MATRIZ (I)'!BV74-'MATRIZ (A)'!BV74</f>
        <v>-5.4192112700324354E-4</v>
      </c>
      <c r="BW74" s="33">
        <f>+'MATRIZ (I)'!BW74-'MATRIZ (A)'!BW74</f>
        <v>-5.7764096446067368E-4</v>
      </c>
      <c r="BX74" s="33">
        <f>+'MATRIZ (I)'!BX74-'MATRIZ (A)'!BX74</f>
        <v>-5.9008099112722835E-4</v>
      </c>
      <c r="BY74" s="33">
        <f>+'MATRIZ (I)'!BY74-'MATRIZ (A)'!BY74</f>
        <v>-2.1998280610980151E-3</v>
      </c>
      <c r="BZ74" s="33">
        <f>+'MATRIZ (I)'!BZ74-'MATRIZ (A)'!BZ74</f>
        <v>-5.4222748617924546E-4</v>
      </c>
      <c r="CA74" s="33">
        <f>+'MATRIZ (I)'!CA74-'MATRIZ (A)'!CA74</f>
        <v>-3.3839177945866618E-4</v>
      </c>
      <c r="CB74" s="33">
        <f>+'MATRIZ (I)'!CB74-'MATRIZ (A)'!CB74</f>
        <v>-6.3676099619878121E-2</v>
      </c>
      <c r="CC74" s="33">
        <f>+'MATRIZ (I)'!CC74-'MATRIZ (A)'!CC74</f>
        <v>-7.342103143295943E-2</v>
      </c>
      <c r="CD74" s="33">
        <f>+'MATRIZ (I)'!CD74-'MATRIZ (A)'!CD74</f>
        <v>-8.6386280286780526E-2</v>
      </c>
      <c r="CE74" s="33">
        <f>+'MATRIZ (I)'!CE74-'MATRIZ (A)'!CE74</f>
        <v>-2.9153746121452516E-2</v>
      </c>
      <c r="CF74" s="33">
        <f>+'MATRIZ (I)'!CF74-'MATRIZ (A)'!CF74</f>
        <v>-1.937569726585546E-2</v>
      </c>
      <c r="CG74" s="33">
        <f>+'MATRIZ (I)'!CG74-'MATRIZ (A)'!CG74</f>
        <v>-2.0570750634758285E-3</v>
      </c>
      <c r="CH74" s="33">
        <f>+'MATRIZ (I)'!CH74-'MATRIZ (A)'!CH74</f>
        <v>-3.4002604248207823E-3</v>
      </c>
      <c r="CI74" s="33">
        <f>+'MATRIZ (I)'!CI74-'MATRIZ (A)'!CI74</f>
        <v>-9.8126325996988461E-4</v>
      </c>
      <c r="CJ74" s="33">
        <f>+'MATRIZ (I)'!CJ74-'MATRIZ (A)'!CJ74</f>
        <v>-4.8801363432537451E-5</v>
      </c>
      <c r="CK74" s="33">
        <f>+'MATRIZ (I)'!CK74-'MATRIZ (A)'!CK74</f>
        <v>-5.8721651138590814E-6</v>
      </c>
      <c r="CL74" s="33">
        <f>+'MATRIZ (I)'!CL74-'MATRIZ (A)'!CL74</f>
        <v>-1.6819416363541406E-3</v>
      </c>
      <c r="CM74" s="33">
        <f>+'MATRIZ (I)'!CM74-'MATRIZ (A)'!CM74</f>
        <v>-1.0811878700122406E-3</v>
      </c>
      <c r="CN74" s="33">
        <f>+'MATRIZ (I)'!CN74-'MATRIZ (A)'!CN74</f>
        <v>-1.0912904268824011E-3</v>
      </c>
      <c r="CO74" s="33">
        <f>+'MATRIZ (I)'!CO74-'MATRIZ (A)'!CO74</f>
        <v>-5.5588890139614431E-3</v>
      </c>
      <c r="CP74" s="33">
        <f>+'MATRIZ (I)'!CP74-'MATRIZ (A)'!CP74</f>
        <v>-8.6927614740138525E-4</v>
      </c>
      <c r="CQ74" s="33">
        <f>+'MATRIZ (I)'!CQ74-'MATRIZ (A)'!CQ74</f>
        <v>-4.5593987240014625E-4</v>
      </c>
      <c r="CR74" s="33">
        <f>+'MATRIZ (I)'!CR74-'MATRIZ (A)'!CR74</f>
        <v>-2.3618771879190011E-4</v>
      </c>
      <c r="CS74" s="33">
        <f>+'MATRIZ (I)'!CS74-'MATRIZ (A)'!CS74</f>
        <v>-1.4375261983660679E-4</v>
      </c>
      <c r="CT74" s="33">
        <f>+'MATRIZ (I)'!CT74-'MATRIZ (A)'!CT74</f>
        <v>-7.3077813141548501E-4</v>
      </c>
      <c r="CU74" s="33">
        <f>+'MATRIZ (I)'!CU74-'MATRIZ (A)'!CU74</f>
        <v>-1.2231900873221172E-4</v>
      </c>
      <c r="CV74" s="33">
        <f>+'MATRIZ (I)'!CV74-'MATRIZ (A)'!CV74</f>
        <v>-7.4751011017651489E-5</v>
      </c>
      <c r="CW74" s="33">
        <f>+'MATRIZ (I)'!CW74-'MATRIZ (A)'!CW74</f>
        <v>-9.0901824304758622E-5</v>
      </c>
      <c r="CX74" s="33">
        <f>+'MATRIZ (I)'!CX74-'MATRIZ (A)'!CX74</f>
        <v>-4.616443747913699E-5</v>
      </c>
      <c r="CY74" s="33">
        <f>+'MATRIZ (I)'!CY74-'MATRIZ (A)'!CY74</f>
        <v>-5.3036099782858049E-6</v>
      </c>
      <c r="CZ74" s="33">
        <f>+'MATRIZ (I)'!CZ74-'MATRIZ (A)'!CZ74</f>
        <v>-2.908317193942538E-5</v>
      </c>
      <c r="DA74" s="33">
        <f>+'MATRIZ (I)'!DA74-'MATRIZ (A)'!DA74</f>
        <v>-6.76268512106402E-3</v>
      </c>
      <c r="DB74" s="33">
        <f>+'MATRIZ (I)'!DB74-'MATRIZ (A)'!DB74</f>
        <v>-1.0381516820870461E-4</v>
      </c>
      <c r="DC74" s="33">
        <f>+'MATRIZ (I)'!DC74-'MATRIZ (A)'!DC74</f>
        <v>-1.4807513295107678E-4</v>
      </c>
      <c r="DD74" s="33">
        <f>+'MATRIZ (I)'!DD74-'MATRIZ (A)'!DD74</f>
        <v>-1.2190801808615987E-4</v>
      </c>
      <c r="DE74" s="33">
        <f>+'MATRIZ (I)'!DE74-'MATRIZ (A)'!DE74</f>
        <v>-6.5793040439778953E-3</v>
      </c>
      <c r="DF74" s="33">
        <f>+'MATRIZ (I)'!DF74-'MATRIZ (A)'!DF74</f>
        <v>-1.2654597299872861E-4</v>
      </c>
      <c r="DG74" s="33">
        <f>+'MATRIZ (I)'!DG74-'MATRIZ (A)'!DG74</f>
        <v>-9.0070899564748629E-4</v>
      </c>
      <c r="DH74" s="33">
        <f>+'MATRIZ (I)'!DH74-'MATRIZ (A)'!DH74</f>
        <v>-2.6002964664167375E-4</v>
      </c>
      <c r="DI74" s="33">
        <f>+'MATRIZ (I)'!DI74-'MATRIZ (A)'!DI74</f>
        <v>-5.9811692993302046E-5</v>
      </c>
      <c r="DJ74" s="33">
        <f>+'MATRIZ (I)'!DJ74-'MATRIZ (A)'!DJ74</f>
        <v>-1.0304427503028972E-4</v>
      </c>
      <c r="DK74" s="33">
        <f>+'MATRIZ (I)'!DK74-'MATRIZ (A)'!DK74</f>
        <v>-1.3084275196861867E-3</v>
      </c>
      <c r="DL74" s="33">
        <f>+'MATRIZ (I)'!DL74-'MATRIZ (A)'!DL74</f>
        <v>-1.6106834049006195E-4</v>
      </c>
      <c r="DM74" s="33">
        <f>+'MATRIZ (I)'!DM74-'MATRIZ (A)'!DM74</f>
        <v>-1.0896042257196983E-4</v>
      </c>
      <c r="DN74" s="33">
        <f>+'MATRIZ (I)'!DN74-'MATRIZ (A)'!DN74</f>
        <v>-1.0138415658388277E-5</v>
      </c>
      <c r="DO74" s="33">
        <f>+'MATRIZ (I)'!DO74-'MATRIZ (A)'!DO74</f>
        <v>-4.4641334132825689E-4</v>
      </c>
      <c r="DP74" s="33">
        <f>+'MATRIZ (I)'!DP74-'MATRIZ (A)'!DP74</f>
        <v>-6.6883341797417521E-5</v>
      </c>
      <c r="DQ74" s="33">
        <f>+'MATRIZ (I)'!DQ74-'MATRIZ (A)'!DQ74</f>
        <v>-1.6522089607466176E-4</v>
      </c>
      <c r="DR74" s="33">
        <f>+'MATRIZ (I)'!DR74-'MATRIZ (A)'!DR74</f>
        <v>-8.2270070895988729E-5</v>
      </c>
      <c r="DS74" s="33">
        <f>+'MATRIZ (I)'!DS74-'MATRIZ (A)'!DS74</f>
        <v>-7.3094464141485534E-4</v>
      </c>
      <c r="DT74" s="33">
        <f>+'MATRIZ (I)'!DT74-'MATRIZ (A)'!DT74</f>
        <v>-1.9827765868475093E-4</v>
      </c>
      <c r="DU74" s="33">
        <f>+'MATRIZ (I)'!DU74-'MATRIZ (A)'!DU74</f>
        <v>-2.208324116635574E-5</v>
      </c>
      <c r="DV74" s="33">
        <f>+'MATRIZ (I)'!DV74-'MATRIZ (A)'!DV74</f>
        <v>-1.6506298122250096E-4</v>
      </c>
      <c r="DW74" s="33">
        <f>+'MATRIZ (I)'!DW74-'MATRIZ (A)'!DW74</f>
        <v>-2.3319508852469556E-4</v>
      </c>
      <c r="DX74" s="33">
        <f>+'MATRIZ (I)'!DX74-'MATRIZ (A)'!DX74</f>
        <v>-5.2720911504354961E-4</v>
      </c>
      <c r="DY74" s="33">
        <f>+'MATRIZ (I)'!DY74-'MATRIZ (A)'!DY74</f>
        <v>-7.2865481068533551E-4</v>
      </c>
      <c r="DZ74" s="33">
        <f>+'MATRIZ (I)'!DZ74-'MATRIZ (A)'!DZ74</f>
        <v>-1.0123573933090038E-4</v>
      </c>
      <c r="EA74" s="33">
        <f>+'MATRIZ (I)'!EA74-'MATRIZ (A)'!EA74</f>
        <v>-3.1034429686238303E-4</v>
      </c>
      <c r="EB74" s="33">
        <f>+'MATRIZ (I)'!EB74-'MATRIZ (A)'!EB74</f>
        <v>-9.7646539971557903E-4</v>
      </c>
      <c r="EC74" s="33">
        <f>+'MATRIZ (I)'!EC74-'MATRIZ (A)'!EC74</f>
        <v>-1.9985768507233044E-4</v>
      </c>
      <c r="ED74" s="33">
        <f>+'MATRIZ (I)'!ED74-'MATRIZ (A)'!ED74</f>
        <v>-5.2848365444221055E-4</v>
      </c>
      <c r="EE74" s="33">
        <f>+'MATRIZ (I)'!EE74-'MATRIZ (A)'!EE74</f>
        <v>-1.0795288102870778E-3</v>
      </c>
      <c r="EF74" s="33">
        <f>+'MATRIZ (I)'!EF74-'MATRIZ (A)'!EF74</f>
        <v>-4.9957752306562684E-3</v>
      </c>
      <c r="EG74" s="33">
        <f>+'MATRIZ (I)'!EG74-'MATRIZ (A)'!EG74</f>
        <v>-1.6193219978764345E-4</v>
      </c>
      <c r="EH74" s="33">
        <f>+'MATRIZ (I)'!EH74-'MATRIZ (A)'!EH74</f>
        <v>0</v>
      </c>
    </row>
    <row r="75" spans="1:138" s="7" customFormat="1" ht="21.95" customHeight="1" thickBot="1" x14ac:dyDescent="0.25">
      <c r="A75" s="137" t="s">
        <v>200</v>
      </c>
      <c r="B75" s="138" t="s">
        <v>203</v>
      </c>
      <c r="C75" s="33">
        <f>+'MATRIZ (I)'!C75-'MATRIZ (A)'!C75</f>
        <v>-3.8996779752443187E-5</v>
      </c>
      <c r="D75" s="33">
        <f>+'MATRIZ (I)'!D75-'MATRIZ (A)'!D75</f>
        <v>-2.3130794569621352E-5</v>
      </c>
      <c r="E75" s="33">
        <f>+'MATRIZ (I)'!E75-'MATRIZ (A)'!E75</f>
        <v>-3.114551444616272E-5</v>
      </c>
      <c r="F75" s="33">
        <f>+'MATRIZ (I)'!F75-'MATRIZ (A)'!F75</f>
        <v>-7.0782286569648004E-5</v>
      </c>
      <c r="G75" s="33">
        <f>+'MATRIZ (I)'!G75-'MATRIZ (A)'!G75</f>
        <v>-1.159944312117685E-4</v>
      </c>
      <c r="H75" s="33">
        <f>+'MATRIZ (I)'!H75-'MATRIZ (A)'!H75</f>
        <v>-6.1924383372960817E-5</v>
      </c>
      <c r="I75" s="33">
        <f>+'MATRIZ (I)'!I75-'MATRIZ (A)'!I75</f>
        <v>-2.1930498792064763E-4</v>
      </c>
      <c r="J75" s="33">
        <f>+'MATRIZ (I)'!J75-'MATRIZ (A)'!J75</f>
        <v>-5.6669231929152772E-5</v>
      </c>
      <c r="K75" s="33">
        <f>+'MATRIZ (I)'!K75-'MATRIZ (A)'!K75</f>
        <v>-7.1314384671530064E-5</v>
      </c>
      <c r="L75" s="33">
        <f>+'MATRIZ (I)'!L75-'MATRIZ (A)'!L75</f>
        <v>-6.206310035560236E-5</v>
      </c>
      <c r="M75" s="33">
        <f>+'MATRIZ (I)'!M75-'MATRIZ (A)'!M75</f>
        <v>-1.9976382946452676E-4</v>
      </c>
      <c r="N75" s="33">
        <f>+'MATRIZ (I)'!N75-'MATRIZ (A)'!N75</f>
        <v>-9.1479257056238552E-4</v>
      </c>
      <c r="O75" s="33">
        <f>+'MATRIZ (I)'!O75-'MATRIZ (A)'!O75</f>
        <v>-2.296494429335529E-3</v>
      </c>
      <c r="P75" s="33">
        <f>+'MATRIZ (I)'!P75-'MATRIZ (A)'!P75</f>
        <v>-9.3472304899664749E-5</v>
      </c>
      <c r="Q75" s="33">
        <f>+'MATRIZ (I)'!Q75-'MATRIZ (A)'!Q75</f>
        <v>-2.5536871926266408E-5</v>
      </c>
      <c r="R75" s="33">
        <f>+'MATRIZ (I)'!R75-'MATRIZ (A)'!R75</f>
        <v>-9.9527556501274978E-5</v>
      </c>
      <c r="S75" s="33">
        <f>+'MATRIZ (I)'!S75-'MATRIZ (A)'!S75</f>
        <v>-6.2524936985620751E-5</v>
      </c>
      <c r="T75" s="33">
        <f>+'MATRIZ (I)'!T75-'MATRIZ (A)'!T75</f>
        <v>-2.4245830042797774E-4</v>
      </c>
      <c r="U75" s="33">
        <f>+'MATRIZ (I)'!U75-'MATRIZ (A)'!U75</f>
        <v>-7.699026184323948E-5</v>
      </c>
      <c r="V75" s="33">
        <f>+'MATRIZ (I)'!V75-'MATRIZ (A)'!V75</f>
        <v>-5.7570760197923595E-4</v>
      </c>
      <c r="W75" s="33">
        <f>+'MATRIZ (I)'!W75-'MATRIZ (A)'!W75</f>
        <v>-4.5849827207816783E-4</v>
      </c>
      <c r="X75" s="33">
        <f>+'MATRIZ (I)'!X75-'MATRIZ (A)'!X75</f>
        <v>-6.5000778942514458E-4</v>
      </c>
      <c r="Y75" s="33">
        <f>+'MATRIZ (I)'!Y75-'MATRIZ (A)'!Y75</f>
        <v>-7.0335627500525292E-5</v>
      </c>
      <c r="Z75" s="33">
        <f>+'MATRIZ (I)'!Z75-'MATRIZ (A)'!Z75</f>
        <v>-1.1335797524930077E-4</v>
      </c>
      <c r="AA75" s="33">
        <f>+'MATRIZ (I)'!AA75-'MATRIZ (A)'!AA75</f>
        <v>-7.5772058535822801E-5</v>
      </c>
      <c r="AB75" s="33">
        <f>+'MATRIZ (I)'!AB75-'MATRIZ (A)'!AB75</f>
        <v>-2.0859684044103455E-4</v>
      </c>
      <c r="AC75" s="33">
        <f>+'MATRIZ (I)'!AC75-'MATRIZ (A)'!AC75</f>
        <v>-1.0099733941538412E-5</v>
      </c>
      <c r="AD75" s="33">
        <f>+'MATRIZ (I)'!AD75-'MATRIZ (A)'!AD75</f>
        <v>-2.9982808657663955E-4</v>
      </c>
      <c r="AE75" s="33">
        <f>+'MATRIZ (I)'!AE75-'MATRIZ (A)'!AE75</f>
        <v>-3.170979121908513E-4</v>
      </c>
      <c r="AF75" s="33">
        <f>+'MATRIZ (I)'!AF75-'MATRIZ (A)'!AF75</f>
        <v>-5.5349782002692388E-4</v>
      </c>
      <c r="AG75" s="33">
        <f>+'MATRIZ (I)'!AG75-'MATRIZ (A)'!AG75</f>
        <v>-1.7681373084812615E-5</v>
      </c>
      <c r="AH75" s="33">
        <f>+'MATRIZ (I)'!AH75-'MATRIZ (A)'!AH75</f>
        <v>-1.3953207319111292E-3</v>
      </c>
      <c r="AI75" s="33">
        <f>+'MATRIZ (I)'!AI75-'MATRIZ (A)'!AI75</f>
        <v>-2.7634626122878683E-4</v>
      </c>
      <c r="AJ75" s="33">
        <f>+'MATRIZ (I)'!AJ75-'MATRIZ (A)'!AJ75</f>
        <v>-9.0655520418251125E-4</v>
      </c>
      <c r="AK75" s="33">
        <f>+'MATRIZ (I)'!AK75-'MATRIZ (A)'!AK75</f>
        <v>-4.8528546704244374E-4</v>
      </c>
      <c r="AL75" s="33">
        <f>+'MATRIZ (I)'!AL75-'MATRIZ (A)'!AL75</f>
        <v>-2.0886383819522619E-4</v>
      </c>
      <c r="AM75" s="33">
        <f>+'MATRIZ (I)'!AM75-'MATRIZ (A)'!AM75</f>
        <v>-4.0329288301881641E-4</v>
      </c>
      <c r="AN75" s="33">
        <f>+'MATRIZ (I)'!AN75-'MATRIZ (A)'!AN75</f>
        <v>-5.2022904540777557E-5</v>
      </c>
      <c r="AO75" s="33">
        <f>+'MATRIZ (I)'!AO75-'MATRIZ (A)'!AO75</f>
        <v>-1.073050460952643E-4</v>
      </c>
      <c r="AP75" s="33">
        <f>+'MATRIZ (I)'!AP75-'MATRIZ (A)'!AP75</f>
        <v>-2.4589856799135635E-4</v>
      </c>
      <c r="AQ75" s="33">
        <f>+'MATRIZ (I)'!AQ75-'MATRIZ (A)'!AQ75</f>
        <v>-5.3308051478728443E-4</v>
      </c>
      <c r="AR75" s="33">
        <f>+'MATRIZ (I)'!AR75-'MATRIZ (A)'!AR75</f>
        <v>-8.7461301948240305E-5</v>
      </c>
      <c r="AS75" s="33">
        <f>+'MATRIZ (I)'!AS75-'MATRIZ (A)'!AS75</f>
        <v>-1.3532022893501755E-5</v>
      </c>
      <c r="AT75" s="33">
        <f>+'MATRIZ (I)'!AT75-'MATRIZ (A)'!AT75</f>
        <v>-5.0931402165326185E-5</v>
      </c>
      <c r="AU75" s="33">
        <f>+'MATRIZ (I)'!AU75-'MATRIZ (A)'!AU75</f>
        <v>-1.5041034664811613E-4</v>
      </c>
      <c r="AV75" s="33">
        <f>+'MATRIZ (I)'!AV75-'MATRIZ (A)'!AV75</f>
        <v>-1.1435927714743071E-3</v>
      </c>
      <c r="AW75" s="33">
        <f>+'MATRIZ (I)'!AW75-'MATRIZ (A)'!AW75</f>
        <v>-6.7466172446494833E-4</v>
      </c>
      <c r="AX75" s="33">
        <f>+'MATRIZ (I)'!AX75-'MATRIZ (A)'!AX75</f>
        <v>-2.9022883073829409E-4</v>
      </c>
      <c r="AY75" s="33">
        <f>+'MATRIZ (I)'!AY75-'MATRIZ (A)'!AY75</f>
        <v>-1.6225231705031302E-4</v>
      </c>
      <c r="AZ75" s="33">
        <f>+'MATRIZ (I)'!AZ75-'MATRIZ (A)'!AZ75</f>
        <v>-3.2394272757113786E-4</v>
      </c>
      <c r="BA75" s="33">
        <f>+'MATRIZ (I)'!BA75-'MATRIZ (A)'!BA75</f>
        <v>-3.0591336089646153E-4</v>
      </c>
      <c r="BB75" s="33">
        <f>+'MATRIZ (I)'!BB75-'MATRIZ (A)'!BB75</f>
        <v>-2.4603005212862119E-4</v>
      </c>
      <c r="BC75" s="33">
        <f>+'MATRIZ (I)'!BC75-'MATRIZ (A)'!BC75</f>
        <v>-2.6804291240935583E-4</v>
      </c>
      <c r="BD75" s="33">
        <f>+'MATRIZ (I)'!BD75-'MATRIZ (A)'!BD75</f>
        <v>-1.7354705913834351E-3</v>
      </c>
      <c r="BE75" s="33">
        <f>+'MATRIZ (I)'!BE75-'MATRIZ (A)'!BE75</f>
        <v>-9.2418589173343774E-5</v>
      </c>
      <c r="BF75" s="33">
        <f>+'MATRIZ (I)'!BF75-'MATRIZ (A)'!BF75</f>
        <v>-1.2410546120159417E-3</v>
      </c>
      <c r="BG75" s="33">
        <f>+'MATRIZ (I)'!BG75-'MATRIZ (A)'!BG75</f>
        <v>-5.6644015322424382E-4</v>
      </c>
      <c r="BH75" s="33">
        <f>+'MATRIZ (I)'!BH75-'MATRIZ (A)'!BH75</f>
        <v>-2.9474469703466842E-4</v>
      </c>
      <c r="BI75" s="33">
        <f>+'MATRIZ (I)'!BI75-'MATRIZ (A)'!BI75</f>
        <v>-2.5344343063804825E-3</v>
      </c>
      <c r="BJ75" s="33">
        <f>+'MATRIZ (I)'!BJ75-'MATRIZ (A)'!BJ75</f>
        <v>-2.4933740828214185E-4</v>
      </c>
      <c r="BK75" s="33">
        <f>+'MATRIZ (I)'!BK75-'MATRIZ (A)'!BK75</f>
        <v>-7.6728137231365026E-4</v>
      </c>
      <c r="BL75" s="33">
        <f>+'MATRIZ (I)'!BL75-'MATRIZ (A)'!BL75</f>
        <v>-8.2648532918180273E-5</v>
      </c>
      <c r="BM75" s="33">
        <f>+'MATRIZ (I)'!BM75-'MATRIZ (A)'!BM75</f>
        <v>-5.8695717644061405E-3</v>
      </c>
      <c r="BN75" s="33">
        <f>+'MATRIZ (I)'!BN75-'MATRIZ (A)'!BN75</f>
        <v>0.94921095550686385</v>
      </c>
      <c r="BO75" s="33">
        <f>+'MATRIZ (I)'!BO75-'MATRIZ (A)'!BO75</f>
        <v>-4.5947028599870571E-2</v>
      </c>
      <c r="BP75" s="33">
        <f>+'MATRIZ (I)'!BP75-'MATRIZ (A)'!BP75</f>
        <v>-7.9155970204870905E-4</v>
      </c>
      <c r="BQ75" s="33">
        <f>+'MATRIZ (I)'!BQ75-'MATRIZ (A)'!BQ75</f>
        <v>-1.6239682024115148E-3</v>
      </c>
      <c r="BR75" s="33">
        <f>+'MATRIZ (I)'!BR75-'MATRIZ (A)'!BR75</f>
        <v>-8.1129546969756893E-3</v>
      </c>
      <c r="BS75" s="33">
        <f>+'MATRIZ (I)'!BS75-'MATRIZ (A)'!BS75</f>
        <v>-1.9663527724450951E-2</v>
      </c>
      <c r="BT75" s="33">
        <f>+'MATRIZ (I)'!BT75-'MATRIZ (A)'!BT75</f>
        <v>-2.4307198274303884E-2</v>
      </c>
      <c r="BU75" s="33">
        <f>+'MATRIZ (I)'!BU75-'MATRIZ (A)'!BU75</f>
        <v>-5.2396422929078344E-4</v>
      </c>
      <c r="BV75" s="33">
        <f>+'MATRIZ (I)'!BV75-'MATRIZ (A)'!BV75</f>
        <v>-2.0208547886325172E-3</v>
      </c>
      <c r="BW75" s="33">
        <f>+'MATRIZ (I)'!BW75-'MATRIZ (A)'!BW75</f>
        <v>-7.5296765662545414E-3</v>
      </c>
      <c r="BX75" s="33">
        <f>+'MATRIZ (I)'!BX75-'MATRIZ (A)'!BX75</f>
        <v>-9.1369339965603584E-4</v>
      </c>
      <c r="BY75" s="33">
        <f>+'MATRIZ (I)'!BY75-'MATRIZ (A)'!BY75</f>
        <v>-1.8515049531764861E-4</v>
      </c>
      <c r="BZ75" s="33">
        <f>+'MATRIZ (I)'!BZ75-'MATRIZ (A)'!BZ75</f>
        <v>-6.6979236817953563E-5</v>
      </c>
      <c r="CA75" s="33">
        <f>+'MATRIZ (I)'!CA75-'MATRIZ (A)'!CA75</f>
        <v>-1.9197048701452789E-3</v>
      </c>
      <c r="CB75" s="33">
        <f>+'MATRIZ (I)'!CB75-'MATRIZ (A)'!CB75</f>
        <v>-1.7748007946757009E-2</v>
      </c>
      <c r="CC75" s="33">
        <f>+'MATRIZ (I)'!CC75-'MATRIZ (A)'!CC75</f>
        <v>-2.1541975508917927E-2</v>
      </c>
      <c r="CD75" s="33">
        <f>+'MATRIZ (I)'!CD75-'MATRIZ (A)'!CD75</f>
        <v>-1.090132412693183E-2</v>
      </c>
      <c r="CE75" s="33">
        <f>+'MATRIZ (I)'!CE75-'MATRIZ (A)'!CE75</f>
        <v>-7.9855703413434891E-3</v>
      </c>
      <c r="CF75" s="33">
        <f>+'MATRIZ (I)'!CF75-'MATRIZ (A)'!CF75</f>
        <v>-2.5286985302948452E-2</v>
      </c>
      <c r="CG75" s="33">
        <f>+'MATRIZ (I)'!CG75-'MATRIZ (A)'!CG75</f>
        <v>-9.4510803384237324E-5</v>
      </c>
      <c r="CH75" s="33">
        <f>+'MATRIZ (I)'!CH75-'MATRIZ (A)'!CH75</f>
        <v>-1.0325298313084354E-3</v>
      </c>
      <c r="CI75" s="33">
        <f>+'MATRIZ (I)'!CI75-'MATRIZ (A)'!CI75</f>
        <v>-4.2051665343365741E-2</v>
      </c>
      <c r="CJ75" s="33">
        <f>+'MATRIZ (I)'!CJ75-'MATRIZ (A)'!CJ75</f>
        <v>-4.6844182693378425E-5</v>
      </c>
      <c r="CK75" s="33">
        <f>+'MATRIZ (I)'!CK75-'MATRIZ (A)'!CK75</f>
        <v>-3.5274383007777025E-5</v>
      </c>
      <c r="CL75" s="33">
        <f>+'MATRIZ (I)'!CL75-'MATRIZ (A)'!CL75</f>
        <v>-1.10381974384958E-4</v>
      </c>
      <c r="CM75" s="33">
        <f>+'MATRIZ (I)'!CM75-'MATRIZ (A)'!CM75</f>
        <v>-7.6663695903451425E-4</v>
      </c>
      <c r="CN75" s="33">
        <f>+'MATRIZ (I)'!CN75-'MATRIZ (A)'!CN75</f>
        <v>-1.8389838037795021E-4</v>
      </c>
      <c r="CO75" s="33">
        <f>+'MATRIZ (I)'!CO75-'MATRIZ (A)'!CO75</f>
        <v>-9.4150231658646189E-5</v>
      </c>
      <c r="CP75" s="33">
        <f>+'MATRIZ (I)'!CP75-'MATRIZ (A)'!CP75</f>
        <v>-1.0606152571514489E-4</v>
      </c>
      <c r="CQ75" s="33">
        <f>+'MATRIZ (I)'!CQ75-'MATRIZ (A)'!CQ75</f>
        <v>-1.0975526780996367E-4</v>
      </c>
      <c r="CR75" s="33">
        <f>+'MATRIZ (I)'!CR75-'MATRIZ (A)'!CR75</f>
        <v>-1.1566192293085205E-4</v>
      </c>
      <c r="CS75" s="33">
        <f>+'MATRIZ (I)'!CS75-'MATRIZ (A)'!CS75</f>
        <v>-6.0638938068207996E-5</v>
      </c>
      <c r="CT75" s="33">
        <f>+'MATRIZ (I)'!CT75-'MATRIZ (A)'!CT75</f>
        <v>-4.6806368114233146E-4</v>
      </c>
      <c r="CU75" s="33">
        <f>+'MATRIZ (I)'!CU75-'MATRIZ (A)'!CU75</f>
        <v>-1.3693679067432244E-5</v>
      </c>
      <c r="CV75" s="33">
        <f>+'MATRIZ (I)'!CV75-'MATRIZ (A)'!CV75</f>
        <v>-1.6723981993143328E-5</v>
      </c>
      <c r="CW75" s="33">
        <f>+'MATRIZ (I)'!CW75-'MATRIZ (A)'!CW75</f>
        <v>-7.5850605561795248E-5</v>
      </c>
      <c r="CX75" s="33">
        <f>+'MATRIZ (I)'!CX75-'MATRIZ (A)'!CX75</f>
        <v>-1.1585740686655936E-4</v>
      </c>
      <c r="CY75" s="33">
        <f>+'MATRIZ (I)'!CY75-'MATRIZ (A)'!CY75</f>
        <v>-4.4044105459343387E-5</v>
      </c>
      <c r="CZ75" s="33">
        <f>+'MATRIZ (I)'!CZ75-'MATRIZ (A)'!CZ75</f>
        <v>-5.835168150238157E-5</v>
      </c>
      <c r="DA75" s="33">
        <f>+'MATRIZ (I)'!DA75-'MATRIZ (A)'!DA75</f>
        <v>-1.8097103095179254E-3</v>
      </c>
      <c r="DB75" s="33">
        <f>+'MATRIZ (I)'!DB75-'MATRIZ (A)'!DB75</f>
        <v>-2.6821683194849092E-5</v>
      </c>
      <c r="DC75" s="33">
        <f>+'MATRIZ (I)'!DC75-'MATRIZ (A)'!DC75</f>
        <v>-4.6697413177801025E-5</v>
      </c>
      <c r="DD75" s="33">
        <f>+'MATRIZ (I)'!DD75-'MATRIZ (A)'!DD75</f>
        <v>-3.0613543723021786E-5</v>
      </c>
      <c r="DE75" s="33">
        <f>+'MATRIZ (I)'!DE75-'MATRIZ (A)'!DE75</f>
        <v>-3.6462374514612821E-3</v>
      </c>
      <c r="DF75" s="33">
        <f>+'MATRIZ (I)'!DF75-'MATRIZ (A)'!DF75</f>
        <v>-1.0128316644785279E-4</v>
      </c>
      <c r="DG75" s="33">
        <f>+'MATRIZ (I)'!DG75-'MATRIZ (A)'!DG75</f>
        <v>-5.0129238964438541E-4</v>
      </c>
      <c r="DH75" s="33">
        <f>+'MATRIZ (I)'!DH75-'MATRIZ (A)'!DH75</f>
        <v>-9.2527533270252071E-5</v>
      </c>
      <c r="DI75" s="33">
        <f>+'MATRIZ (I)'!DI75-'MATRIZ (A)'!DI75</f>
        <v>-3.2944119824492405E-5</v>
      </c>
      <c r="DJ75" s="33">
        <f>+'MATRIZ (I)'!DJ75-'MATRIZ (A)'!DJ75</f>
        <v>-1.3523499339794306E-4</v>
      </c>
      <c r="DK75" s="33">
        <f>+'MATRIZ (I)'!DK75-'MATRIZ (A)'!DK75</f>
        <v>-1.1636434181614882E-4</v>
      </c>
      <c r="DL75" s="33">
        <f>+'MATRIZ (I)'!DL75-'MATRIZ (A)'!DL75</f>
        <v>-3.2286809415920645E-4</v>
      </c>
      <c r="DM75" s="33">
        <f>+'MATRIZ (I)'!DM75-'MATRIZ (A)'!DM75</f>
        <v>-5.1267872892376377E-5</v>
      </c>
      <c r="DN75" s="33">
        <f>+'MATRIZ (I)'!DN75-'MATRIZ (A)'!DN75</f>
        <v>-4.4146788138361854E-6</v>
      </c>
      <c r="DO75" s="33">
        <f>+'MATRIZ (I)'!DO75-'MATRIZ (A)'!DO75</f>
        <v>-2.2400750543476812E-4</v>
      </c>
      <c r="DP75" s="33">
        <f>+'MATRIZ (I)'!DP75-'MATRIZ (A)'!DP75</f>
        <v>-9.1836071670960013E-5</v>
      </c>
      <c r="DQ75" s="33">
        <f>+'MATRIZ (I)'!DQ75-'MATRIZ (A)'!DQ75</f>
        <v>-1.2737542362632048E-4</v>
      </c>
      <c r="DR75" s="33">
        <f>+'MATRIZ (I)'!DR75-'MATRIZ (A)'!DR75</f>
        <v>-2.368100446008849E-5</v>
      </c>
      <c r="DS75" s="33">
        <f>+'MATRIZ (I)'!DS75-'MATRIZ (A)'!DS75</f>
        <v>-3.3996972911979598E-4</v>
      </c>
      <c r="DT75" s="33">
        <f>+'MATRIZ (I)'!DT75-'MATRIZ (A)'!DT75</f>
        <v>-1.3128136390493751E-4</v>
      </c>
      <c r="DU75" s="33">
        <f>+'MATRIZ (I)'!DU75-'MATRIZ (A)'!DU75</f>
        <v>-1.87715949891199E-5</v>
      </c>
      <c r="DV75" s="33">
        <f>+'MATRIZ (I)'!DV75-'MATRIZ (A)'!DV75</f>
        <v>-2.0843607306449407E-4</v>
      </c>
      <c r="DW75" s="33">
        <f>+'MATRIZ (I)'!DW75-'MATRIZ (A)'!DW75</f>
        <v>-1.7992362295479438E-4</v>
      </c>
      <c r="DX75" s="33">
        <f>+'MATRIZ (I)'!DX75-'MATRIZ (A)'!DX75</f>
        <v>-1.6195366948313744E-4</v>
      </c>
      <c r="DY75" s="33">
        <f>+'MATRIZ (I)'!DY75-'MATRIZ (A)'!DY75</f>
        <v>-5.6315630214419485E-4</v>
      </c>
      <c r="DZ75" s="33">
        <f>+'MATRIZ (I)'!DZ75-'MATRIZ (A)'!DZ75</f>
        <v>-2.2169347967261895E-5</v>
      </c>
      <c r="EA75" s="33">
        <f>+'MATRIZ (I)'!EA75-'MATRIZ (A)'!EA75</f>
        <v>-1.0754584826902864E-4</v>
      </c>
      <c r="EB75" s="33">
        <f>+'MATRIZ (I)'!EB75-'MATRIZ (A)'!EB75</f>
        <v>-2.9039476214753402E-4</v>
      </c>
      <c r="EC75" s="33">
        <f>+'MATRIZ (I)'!EC75-'MATRIZ (A)'!EC75</f>
        <v>-1.6522713674702868E-4</v>
      </c>
      <c r="ED75" s="33">
        <f>+'MATRIZ (I)'!ED75-'MATRIZ (A)'!ED75</f>
        <v>-5.8724102330623786E-4</v>
      </c>
      <c r="EE75" s="33">
        <f>+'MATRIZ (I)'!EE75-'MATRIZ (A)'!EE75</f>
        <v>-2.1734337987023024E-4</v>
      </c>
      <c r="EF75" s="33">
        <f>+'MATRIZ (I)'!EF75-'MATRIZ (A)'!EF75</f>
        <v>-2.2433320668670104E-3</v>
      </c>
      <c r="EG75" s="33">
        <f>+'MATRIZ (I)'!EG75-'MATRIZ (A)'!EG75</f>
        <v>-2.2169253012896417E-4</v>
      </c>
      <c r="EH75" s="33">
        <f>+'MATRIZ (I)'!EH75-'MATRIZ (A)'!EH75</f>
        <v>0</v>
      </c>
    </row>
    <row r="76" spans="1:138" s="7" customFormat="1" ht="21.95" customHeight="1" thickBot="1" x14ac:dyDescent="0.25">
      <c r="A76" s="137" t="s">
        <v>202</v>
      </c>
      <c r="B76" s="138" t="s">
        <v>205</v>
      </c>
      <c r="C76" s="33">
        <f>+'MATRIZ (I)'!C76-'MATRIZ (A)'!C76</f>
        <v>-1.4121405063136686E-5</v>
      </c>
      <c r="D76" s="33">
        <f>+'MATRIZ (I)'!D76-'MATRIZ (A)'!D76</f>
        <v>-7.7181301669296621E-6</v>
      </c>
      <c r="E76" s="33">
        <f>+'MATRIZ (I)'!E76-'MATRIZ (A)'!E76</f>
        <v>-6.0473700159228171E-6</v>
      </c>
      <c r="F76" s="33">
        <f>+'MATRIZ (I)'!F76-'MATRIZ (A)'!F76</f>
        <v>-4.5473941309018143E-4</v>
      </c>
      <c r="G76" s="33">
        <f>+'MATRIZ (I)'!G76-'MATRIZ (A)'!G76</f>
        <v>-2.6910257879091912E-4</v>
      </c>
      <c r="H76" s="33">
        <f>+'MATRIZ (I)'!H76-'MATRIZ (A)'!H76</f>
        <v>-7.0334667748195604E-4</v>
      </c>
      <c r="I76" s="33">
        <f>+'MATRIZ (I)'!I76-'MATRIZ (A)'!I76</f>
        <v>-5.0612784608352265E-3</v>
      </c>
      <c r="J76" s="33">
        <f>+'MATRIZ (I)'!J76-'MATRIZ (A)'!J76</f>
        <v>-3.7869440109765341E-4</v>
      </c>
      <c r="K76" s="33">
        <f>+'MATRIZ (I)'!K76-'MATRIZ (A)'!K76</f>
        <v>-1.0483540496463116E-3</v>
      </c>
      <c r="L76" s="33">
        <f>+'MATRIZ (I)'!L76-'MATRIZ (A)'!L76</f>
        <v>-5.9669709789273969E-4</v>
      </c>
      <c r="M76" s="33">
        <f>+'MATRIZ (I)'!M76-'MATRIZ (A)'!M76</f>
        <v>-3.3654663028518531E-3</v>
      </c>
      <c r="N76" s="33">
        <f>+'MATRIZ (I)'!N76-'MATRIZ (A)'!N76</f>
        <v>-1.4817907406157651E-3</v>
      </c>
      <c r="O76" s="33">
        <f>+'MATRIZ (I)'!O76-'MATRIZ (A)'!O76</f>
        <v>-1.3763831050284006E-3</v>
      </c>
      <c r="P76" s="33">
        <f>+'MATRIZ (I)'!P76-'MATRIZ (A)'!P76</f>
        <v>-9.4426535275721462E-4</v>
      </c>
      <c r="Q76" s="33">
        <f>+'MATRIZ (I)'!Q76-'MATRIZ (A)'!Q76</f>
        <v>-1.1734198404069946E-4</v>
      </c>
      <c r="R76" s="33">
        <f>+'MATRIZ (I)'!R76-'MATRIZ (A)'!R76</f>
        <v>-5.128918008217826E-4</v>
      </c>
      <c r="S76" s="33">
        <f>+'MATRIZ (I)'!S76-'MATRIZ (A)'!S76</f>
        <v>-2.9310903453158137E-4</v>
      </c>
      <c r="T76" s="33">
        <f>+'MATRIZ (I)'!T76-'MATRIZ (A)'!T76</f>
        <v>-5.3142478071681069E-3</v>
      </c>
      <c r="U76" s="33">
        <f>+'MATRIZ (I)'!U76-'MATRIZ (A)'!U76</f>
        <v>-2.0663937018118873E-4</v>
      </c>
      <c r="V76" s="33">
        <f>+'MATRIZ (I)'!V76-'MATRIZ (A)'!V76</f>
        <v>-3.4899143011981091E-4</v>
      </c>
      <c r="W76" s="33">
        <f>+'MATRIZ (I)'!W76-'MATRIZ (A)'!W76</f>
        <v>-9.4397262645587031E-4</v>
      </c>
      <c r="X76" s="33">
        <f>+'MATRIZ (I)'!X76-'MATRIZ (A)'!X76</f>
        <v>-2.0218953209933349E-3</v>
      </c>
      <c r="Y76" s="33">
        <f>+'MATRIZ (I)'!Y76-'MATRIZ (A)'!Y76</f>
        <v>-5.9826115817540648E-6</v>
      </c>
      <c r="Z76" s="33">
        <f>+'MATRIZ (I)'!Z76-'MATRIZ (A)'!Z76</f>
        <v>-1.6194886325517625E-4</v>
      </c>
      <c r="AA76" s="33">
        <f>+'MATRIZ (I)'!AA76-'MATRIZ (A)'!AA76</f>
        <v>-6.5864150966484132E-4</v>
      </c>
      <c r="AB76" s="33">
        <f>+'MATRIZ (I)'!AB76-'MATRIZ (A)'!AB76</f>
        <v>-1.5115049416013137E-3</v>
      </c>
      <c r="AC76" s="33">
        <f>+'MATRIZ (I)'!AC76-'MATRIZ (A)'!AC76</f>
        <v>-2.4592576050895238E-5</v>
      </c>
      <c r="AD76" s="33">
        <f>+'MATRIZ (I)'!AD76-'MATRIZ (A)'!AD76</f>
        <v>-3.0256560773917452E-3</v>
      </c>
      <c r="AE76" s="33">
        <f>+'MATRIZ (I)'!AE76-'MATRIZ (A)'!AE76</f>
        <v>-3.0576453755692289E-4</v>
      </c>
      <c r="AF76" s="33">
        <f>+'MATRIZ (I)'!AF76-'MATRIZ (A)'!AF76</f>
        <v>-4.7129666673760952E-3</v>
      </c>
      <c r="AG76" s="33">
        <f>+'MATRIZ (I)'!AG76-'MATRIZ (A)'!AG76</f>
        <v>-3.5763662131718798E-6</v>
      </c>
      <c r="AH76" s="33">
        <f>+'MATRIZ (I)'!AH76-'MATRIZ (A)'!AH76</f>
        <v>-3.2226666834682699E-2</v>
      </c>
      <c r="AI76" s="33">
        <f>+'MATRIZ (I)'!AI76-'MATRIZ (A)'!AI76</f>
        <v>-5.0949054993133368E-4</v>
      </c>
      <c r="AJ76" s="33">
        <f>+'MATRIZ (I)'!AJ76-'MATRIZ (A)'!AJ76</f>
        <v>-2.0930870905710088E-2</v>
      </c>
      <c r="AK76" s="33">
        <f>+'MATRIZ (I)'!AK76-'MATRIZ (A)'!AK76</f>
        <v>-7.0877029780435866E-3</v>
      </c>
      <c r="AL76" s="33">
        <f>+'MATRIZ (I)'!AL76-'MATRIZ (A)'!AL76</f>
        <v>-1.9675276395552543E-4</v>
      </c>
      <c r="AM76" s="33">
        <f>+'MATRIZ (I)'!AM76-'MATRIZ (A)'!AM76</f>
        <v>-1.7124717809052279E-4</v>
      </c>
      <c r="AN76" s="33">
        <f>+'MATRIZ (I)'!AN76-'MATRIZ (A)'!AN76</f>
        <v>-1.8754153640643695E-4</v>
      </c>
      <c r="AO76" s="33">
        <f>+'MATRIZ (I)'!AO76-'MATRIZ (A)'!AO76</f>
        <v>-1.850789404946372E-4</v>
      </c>
      <c r="AP76" s="33">
        <f>+'MATRIZ (I)'!AP76-'MATRIZ (A)'!AP76</f>
        <v>-1.5024611807393686E-3</v>
      </c>
      <c r="AQ76" s="33">
        <f>+'MATRIZ (I)'!AQ76-'MATRIZ (A)'!AQ76</f>
        <v>-1.9570393089055173E-3</v>
      </c>
      <c r="AR76" s="33">
        <f>+'MATRIZ (I)'!AR76-'MATRIZ (A)'!AR76</f>
        <v>-2.5891028186079366E-4</v>
      </c>
      <c r="AS76" s="33">
        <f>+'MATRIZ (I)'!AS76-'MATRIZ (A)'!AS76</f>
        <v>-3.8880274052618666E-5</v>
      </c>
      <c r="AT76" s="33">
        <f>+'MATRIZ (I)'!AT76-'MATRIZ (A)'!AT76</f>
        <v>-8.0080719431008005E-5</v>
      </c>
      <c r="AU76" s="33">
        <f>+'MATRIZ (I)'!AU76-'MATRIZ (A)'!AU76</f>
        <v>-5.7025326938829222E-4</v>
      </c>
      <c r="AV76" s="33">
        <f>+'MATRIZ (I)'!AV76-'MATRIZ (A)'!AV76</f>
        <v>-7.6682561390112867E-4</v>
      </c>
      <c r="AW76" s="33">
        <f>+'MATRIZ (I)'!AW76-'MATRIZ (A)'!AW76</f>
        <v>-1.2595301991798535E-2</v>
      </c>
      <c r="AX76" s="33">
        <f>+'MATRIZ (I)'!AX76-'MATRIZ (A)'!AX76</f>
        <v>-2.7959323900792021E-3</v>
      </c>
      <c r="AY76" s="33">
        <f>+'MATRIZ (I)'!AY76-'MATRIZ (A)'!AY76</f>
        <v>-1.9039147054647557E-3</v>
      </c>
      <c r="AZ76" s="33">
        <f>+'MATRIZ (I)'!AZ76-'MATRIZ (A)'!AZ76</f>
        <v>-6.3931608307560448E-3</v>
      </c>
      <c r="BA76" s="33">
        <f>+'MATRIZ (I)'!BA76-'MATRIZ (A)'!BA76</f>
        <v>-4.497048278697067E-4</v>
      </c>
      <c r="BB76" s="33">
        <f>+'MATRIZ (I)'!BB76-'MATRIZ (A)'!BB76</f>
        <v>-3.3743059026932207E-3</v>
      </c>
      <c r="BC76" s="33">
        <f>+'MATRIZ (I)'!BC76-'MATRIZ (A)'!BC76</f>
        <v>-2.7947701292338374E-3</v>
      </c>
      <c r="BD76" s="33">
        <f>+'MATRIZ (I)'!BD76-'MATRIZ (A)'!BD76</f>
        <v>-7.1275149210174658E-4</v>
      </c>
      <c r="BE76" s="33">
        <f>+'MATRIZ (I)'!BE76-'MATRIZ (A)'!BE76</f>
        <v>-1.6469025859045964E-4</v>
      </c>
      <c r="BF76" s="33">
        <f>+'MATRIZ (I)'!BF76-'MATRIZ (A)'!BF76</f>
        <v>-3.3062661357348426E-3</v>
      </c>
      <c r="BG76" s="33">
        <f>+'MATRIZ (I)'!BG76-'MATRIZ (A)'!BG76</f>
        <v>-1.2323828371734439E-2</v>
      </c>
      <c r="BH76" s="33">
        <f>+'MATRIZ (I)'!BH76-'MATRIZ (A)'!BH76</f>
        <v>-1.8297397148325984E-3</v>
      </c>
      <c r="BI76" s="33">
        <f>+'MATRIZ (I)'!BI76-'MATRIZ (A)'!BI76</f>
        <v>-3.7102468181972548E-4</v>
      </c>
      <c r="BJ76" s="33">
        <f>+'MATRIZ (I)'!BJ76-'MATRIZ (A)'!BJ76</f>
        <v>-4.5878040847937085E-3</v>
      </c>
      <c r="BK76" s="33">
        <f>+'MATRIZ (I)'!BK76-'MATRIZ (A)'!BK76</f>
        <v>-4.367385028291447E-3</v>
      </c>
      <c r="BL76" s="33">
        <f>+'MATRIZ (I)'!BL76-'MATRIZ (A)'!BL76</f>
        <v>-3.9398800900135978E-4</v>
      </c>
      <c r="BM76" s="33">
        <f>+'MATRIZ (I)'!BM76-'MATRIZ (A)'!BM76</f>
        <v>-5.0596382676153066E-3</v>
      </c>
      <c r="BN76" s="33">
        <f>+'MATRIZ (I)'!BN76-'MATRIZ (A)'!BN76</f>
        <v>-9.6215887680839215E-3</v>
      </c>
      <c r="BO76" s="33">
        <f>+'MATRIZ (I)'!BO76-'MATRIZ (A)'!BO76</f>
        <v>0.96500744146254314</v>
      </c>
      <c r="BP76" s="33">
        <f>+'MATRIZ (I)'!BP76-'MATRIZ (A)'!BP76</f>
        <v>-1.6924117383562951E-2</v>
      </c>
      <c r="BQ76" s="33">
        <f>+'MATRIZ (I)'!BQ76-'MATRIZ (A)'!BQ76</f>
        <v>-6.6648252099079782E-3</v>
      </c>
      <c r="BR76" s="33">
        <f>+'MATRIZ (I)'!BR76-'MATRIZ (A)'!BR76</f>
        <v>-1.1543648764266062E-2</v>
      </c>
      <c r="BS76" s="33">
        <f>+'MATRIZ (I)'!BS76-'MATRIZ (A)'!BS76</f>
        <v>-2.4163324048026066E-2</v>
      </c>
      <c r="BT76" s="33">
        <f>+'MATRIZ (I)'!BT76-'MATRIZ (A)'!BT76</f>
        <v>-1.2083486711770045E-2</v>
      </c>
      <c r="BU76" s="33">
        <f>+'MATRIZ (I)'!BU76-'MATRIZ (A)'!BU76</f>
        <v>-1.0809653947874661E-2</v>
      </c>
      <c r="BV76" s="33">
        <f>+'MATRIZ (I)'!BV76-'MATRIZ (A)'!BV76</f>
        <v>-7.5155605404220128E-3</v>
      </c>
      <c r="BW76" s="33">
        <f>+'MATRIZ (I)'!BW76-'MATRIZ (A)'!BW76</f>
        <v>-1.1678524364172388E-2</v>
      </c>
      <c r="BX76" s="33">
        <f>+'MATRIZ (I)'!BX76-'MATRIZ (A)'!BX76</f>
        <v>-7.6750669853244721E-4</v>
      </c>
      <c r="BY76" s="33">
        <f>+'MATRIZ (I)'!BY76-'MATRIZ (A)'!BY76</f>
        <v>-1.3753093861121185E-3</v>
      </c>
      <c r="BZ76" s="33">
        <f>+'MATRIZ (I)'!BZ76-'MATRIZ (A)'!BZ76</f>
        <v>-5.0105055504573643E-4</v>
      </c>
      <c r="CA76" s="33">
        <f>+'MATRIZ (I)'!CA76-'MATRIZ (A)'!CA76</f>
        <v>-6.0771620570891898E-4</v>
      </c>
      <c r="CB76" s="33">
        <f>+'MATRIZ (I)'!CB76-'MATRIZ (A)'!CB76</f>
        <v>-8.6841965073009095E-3</v>
      </c>
      <c r="CC76" s="33">
        <f>+'MATRIZ (I)'!CC76-'MATRIZ (A)'!CC76</f>
        <v>-8.7364717667148869E-3</v>
      </c>
      <c r="CD76" s="33">
        <f>+'MATRIZ (I)'!CD76-'MATRIZ (A)'!CD76</f>
        <v>-1.7623636948365295E-3</v>
      </c>
      <c r="CE76" s="33">
        <f>+'MATRIZ (I)'!CE76-'MATRIZ (A)'!CE76</f>
        <v>-9.5830624288174397E-3</v>
      </c>
      <c r="CF76" s="33">
        <f>+'MATRIZ (I)'!CF76-'MATRIZ (A)'!CF76</f>
        <v>-2.81668136316672E-2</v>
      </c>
      <c r="CG76" s="33">
        <f>+'MATRIZ (I)'!CG76-'MATRIZ (A)'!CG76</f>
        <v>-9.1485575149352898E-4</v>
      </c>
      <c r="CH76" s="33">
        <f>+'MATRIZ (I)'!CH76-'MATRIZ (A)'!CH76</f>
        <v>-1.0958143041657964E-2</v>
      </c>
      <c r="CI76" s="33">
        <f>+'MATRIZ (I)'!CI76-'MATRIZ (A)'!CI76</f>
        <v>-5.841285358153878E-3</v>
      </c>
      <c r="CJ76" s="33">
        <f>+'MATRIZ (I)'!CJ76-'MATRIZ (A)'!CJ76</f>
        <v>-3.9114626841650385E-4</v>
      </c>
      <c r="CK76" s="33">
        <f>+'MATRIZ (I)'!CK76-'MATRIZ (A)'!CK76</f>
        <v>-3.2085952185900924E-4</v>
      </c>
      <c r="CL76" s="33">
        <f>+'MATRIZ (I)'!CL76-'MATRIZ (A)'!CL76</f>
        <v>-1.1775955297073086E-3</v>
      </c>
      <c r="CM76" s="33">
        <f>+'MATRIZ (I)'!CM76-'MATRIZ (A)'!CM76</f>
        <v>-4.7113656413350262E-3</v>
      </c>
      <c r="CN76" s="33">
        <f>+'MATRIZ (I)'!CN76-'MATRIZ (A)'!CN76</f>
        <v>-1.1156562179198432E-3</v>
      </c>
      <c r="CO76" s="33">
        <f>+'MATRIZ (I)'!CO76-'MATRIZ (A)'!CO76</f>
        <v>-1.6352862211919193E-4</v>
      </c>
      <c r="CP76" s="33">
        <f>+'MATRIZ (I)'!CP76-'MATRIZ (A)'!CP76</f>
        <v>-7.2316264458936104E-5</v>
      </c>
      <c r="CQ76" s="33">
        <f>+'MATRIZ (I)'!CQ76-'MATRIZ (A)'!CQ76</f>
        <v>-8.5035811054553665E-4</v>
      </c>
      <c r="CR76" s="33">
        <f>+'MATRIZ (I)'!CR76-'MATRIZ (A)'!CR76</f>
        <v>-7.682453283295302E-4</v>
      </c>
      <c r="CS76" s="33">
        <f>+'MATRIZ (I)'!CS76-'MATRIZ (A)'!CS76</f>
        <v>-3.1354457921660028E-5</v>
      </c>
      <c r="CT76" s="33">
        <f>+'MATRIZ (I)'!CT76-'MATRIZ (A)'!CT76</f>
        <v>-2.3158264884452735E-4</v>
      </c>
      <c r="CU76" s="33">
        <f>+'MATRIZ (I)'!CU76-'MATRIZ (A)'!CU76</f>
        <v>-6.9160185223739851E-5</v>
      </c>
      <c r="CV76" s="33">
        <f>+'MATRIZ (I)'!CV76-'MATRIZ (A)'!CV76</f>
        <v>-2.7311396821999264E-5</v>
      </c>
      <c r="CW76" s="33">
        <f>+'MATRIZ (I)'!CW76-'MATRIZ (A)'!CW76</f>
        <v>-5.0064946933938997E-5</v>
      </c>
      <c r="CX76" s="33">
        <f>+'MATRIZ (I)'!CX76-'MATRIZ (A)'!CX76</f>
        <v>-2.7625624284344638E-5</v>
      </c>
      <c r="CY76" s="33">
        <f>+'MATRIZ (I)'!CY76-'MATRIZ (A)'!CY76</f>
        <v>-8.9235921910762047E-6</v>
      </c>
      <c r="CZ76" s="33">
        <f>+'MATRIZ (I)'!CZ76-'MATRIZ (A)'!CZ76</f>
        <v>-1.0642844285014882E-5</v>
      </c>
      <c r="DA76" s="33">
        <f>+'MATRIZ (I)'!DA76-'MATRIZ (A)'!DA76</f>
        <v>-8.8948864074346839E-4</v>
      </c>
      <c r="DB76" s="33">
        <f>+'MATRIZ (I)'!DB76-'MATRIZ (A)'!DB76</f>
        <v>-4.4081308404018788E-5</v>
      </c>
      <c r="DC76" s="33">
        <f>+'MATRIZ (I)'!DC76-'MATRIZ (A)'!DC76</f>
        <v>-2.5396161124732384E-5</v>
      </c>
      <c r="DD76" s="33">
        <f>+'MATRIZ (I)'!DD76-'MATRIZ (A)'!DD76</f>
        <v>-4.4448482394161812E-5</v>
      </c>
      <c r="DE76" s="33">
        <f>+'MATRIZ (I)'!DE76-'MATRIZ (A)'!DE76</f>
        <v>-4.1073220272222193E-3</v>
      </c>
      <c r="DF76" s="33">
        <f>+'MATRIZ (I)'!DF76-'MATRIZ (A)'!DF76</f>
        <v>-5.8199561918625443E-4</v>
      </c>
      <c r="DG76" s="33">
        <f>+'MATRIZ (I)'!DG76-'MATRIZ (A)'!DG76</f>
        <v>-4.4187948617097371E-4</v>
      </c>
      <c r="DH76" s="33">
        <f>+'MATRIZ (I)'!DH76-'MATRIZ (A)'!DH76</f>
        <v>-1.3520648233623677E-3</v>
      </c>
      <c r="DI76" s="33">
        <f>+'MATRIZ (I)'!DI76-'MATRIZ (A)'!DI76</f>
        <v>-3.7985828491116867E-5</v>
      </c>
      <c r="DJ76" s="33">
        <f>+'MATRIZ (I)'!DJ76-'MATRIZ (A)'!DJ76</f>
        <v>-2.0279484681793676E-3</v>
      </c>
      <c r="DK76" s="33">
        <f>+'MATRIZ (I)'!DK76-'MATRIZ (A)'!DK76</f>
        <v>-1.5724513679849497E-3</v>
      </c>
      <c r="DL76" s="33">
        <f>+'MATRIZ (I)'!DL76-'MATRIZ (A)'!DL76</f>
        <v>-6.5623267865563828E-3</v>
      </c>
      <c r="DM76" s="33">
        <f>+'MATRIZ (I)'!DM76-'MATRIZ (A)'!DM76</f>
        <v>-7.1831048284810826E-6</v>
      </c>
      <c r="DN76" s="33">
        <f>+'MATRIZ (I)'!DN76-'MATRIZ (A)'!DN76</f>
        <v>-1.5542276119811805E-7</v>
      </c>
      <c r="DO76" s="33">
        <f>+'MATRIZ (I)'!DO76-'MATRIZ (A)'!DO76</f>
        <v>-1.3549457296720363E-4</v>
      </c>
      <c r="DP76" s="33">
        <f>+'MATRIZ (I)'!DP76-'MATRIZ (A)'!DP76</f>
        <v>-1.317966291885188E-3</v>
      </c>
      <c r="DQ76" s="33">
        <f>+'MATRIZ (I)'!DQ76-'MATRIZ (A)'!DQ76</f>
        <v>-2.0672931239980844E-3</v>
      </c>
      <c r="DR76" s="33">
        <f>+'MATRIZ (I)'!DR76-'MATRIZ (A)'!DR76</f>
        <v>-6.0175122191690623E-5</v>
      </c>
      <c r="DS76" s="33">
        <f>+'MATRIZ (I)'!DS76-'MATRIZ (A)'!DS76</f>
        <v>-3.7064516965979133E-4</v>
      </c>
      <c r="DT76" s="33">
        <f>+'MATRIZ (I)'!DT76-'MATRIZ (A)'!DT76</f>
        <v>-2.4619196637387314E-3</v>
      </c>
      <c r="DU76" s="33">
        <f>+'MATRIZ (I)'!DU76-'MATRIZ (A)'!DU76</f>
        <v>-4.4555037581846399E-6</v>
      </c>
      <c r="DV76" s="33">
        <f>+'MATRIZ (I)'!DV76-'MATRIZ (A)'!DV76</f>
        <v>-6.6737361545853046E-4</v>
      </c>
      <c r="DW76" s="33">
        <f>+'MATRIZ (I)'!DW76-'MATRIZ (A)'!DW76</f>
        <v>-1.232195778482894E-3</v>
      </c>
      <c r="DX76" s="33">
        <f>+'MATRIZ (I)'!DX76-'MATRIZ (A)'!DX76</f>
        <v>-1.7164396006562283E-3</v>
      </c>
      <c r="DY76" s="33">
        <f>+'MATRIZ (I)'!DY76-'MATRIZ (A)'!DY76</f>
        <v>-4.240959810060516E-4</v>
      </c>
      <c r="DZ76" s="33">
        <f>+'MATRIZ (I)'!DZ76-'MATRIZ (A)'!DZ76</f>
        <v>-8.7436466482239129E-5</v>
      </c>
      <c r="EA76" s="33">
        <f>+'MATRIZ (I)'!EA76-'MATRIZ (A)'!EA76</f>
        <v>-1.4932105432993485E-3</v>
      </c>
      <c r="EB76" s="33">
        <f>+'MATRIZ (I)'!EB76-'MATRIZ (A)'!EB76</f>
        <v>-5.8073854409324849E-3</v>
      </c>
      <c r="EC76" s="33">
        <f>+'MATRIZ (I)'!EC76-'MATRIZ (A)'!EC76</f>
        <v>-2.8899126164397709E-3</v>
      </c>
      <c r="ED76" s="33">
        <f>+'MATRIZ (I)'!ED76-'MATRIZ (A)'!ED76</f>
        <v>-3.3328533874057331E-3</v>
      </c>
      <c r="EE76" s="33">
        <f>+'MATRIZ (I)'!EE76-'MATRIZ (A)'!EE76</f>
        <v>-4.1225118064513637E-3</v>
      </c>
      <c r="EF76" s="33">
        <f>+'MATRIZ (I)'!EF76-'MATRIZ (A)'!EF76</f>
        <v>-7.7084514140606333E-4</v>
      </c>
      <c r="EG76" s="33">
        <f>+'MATRIZ (I)'!EG76-'MATRIZ (A)'!EG76</f>
        <v>-4.543498518286301E-3</v>
      </c>
      <c r="EH76" s="33">
        <f>+'MATRIZ (I)'!EH76-'MATRIZ (A)'!EH76</f>
        <v>0</v>
      </c>
    </row>
    <row r="77" spans="1:138" s="7" customFormat="1" ht="21.95" customHeight="1" thickBot="1" x14ac:dyDescent="0.25">
      <c r="A77" s="137" t="s">
        <v>204</v>
      </c>
      <c r="B77" s="138" t="s">
        <v>207</v>
      </c>
      <c r="C77" s="33">
        <f>+'MATRIZ (I)'!C77-'MATRIZ (A)'!C77</f>
        <v>-1.5685827922576898E-6</v>
      </c>
      <c r="D77" s="33">
        <f>+'MATRIZ (I)'!D77-'MATRIZ (A)'!D77</f>
        <v>-1.0159528125296148E-6</v>
      </c>
      <c r="E77" s="33">
        <f>+'MATRIZ (I)'!E77-'MATRIZ (A)'!E77</f>
        <v>-1.4309263954709733E-6</v>
      </c>
      <c r="F77" s="33">
        <f>+'MATRIZ (I)'!F77-'MATRIZ (A)'!F77</f>
        <v>-2.2346404089292177E-4</v>
      </c>
      <c r="G77" s="33">
        <f>+'MATRIZ (I)'!G77-'MATRIZ (A)'!G77</f>
        <v>-2.1799791095679761E-6</v>
      </c>
      <c r="H77" s="33">
        <f>+'MATRIZ (I)'!H77-'MATRIZ (A)'!H77</f>
        <v>-1.666597322263374E-6</v>
      </c>
      <c r="I77" s="33">
        <f>+'MATRIZ (I)'!I77-'MATRIZ (A)'!I77</f>
        <v>-7.7436533862534441E-7</v>
      </c>
      <c r="J77" s="33">
        <f>+'MATRIZ (I)'!J77-'MATRIZ (A)'!J77</f>
        <v>-2.082158691853829E-6</v>
      </c>
      <c r="K77" s="33">
        <f>+'MATRIZ (I)'!K77-'MATRIZ (A)'!K77</f>
        <v>-1.4446214957137536E-6</v>
      </c>
      <c r="L77" s="33">
        <f>+'MATRIZ (I)'!L77-'MATRIZ (A)'!L77</f>
        <v>-1.5701327727307627E-6</v>
      </c>
      <c r="M77" s="33">
        <f>+'MATRIZ (I)'!M77-'MATRIZ (A)'!M77</f>
        <v>-1.4837109574980445E-6</v>
      </c>
      <c r="N77" s="33">
        <f>+'MATRIZ (I)'!N77-'MATRIZ (A)'!N77</f>
        <v>-9.7787567156692871E-5</v>
      </c>
      <c r="O77" s="33">
        <f>+'MATRIZ (I)'!O77-'MATRIZ (A)'!O77</f>
        <v>-1.9624576088108949E-6</v>
      </c>
      <c r="P77" s="33">
        <f>+'MATRIZ (I)'!P77-'MATRIZ (A)'!P77</f>
        <v>-1.6119004890195948E-6</v>
      </c>
      <c r="Q77" s="33">
        <f>+'MATRIZ (I)'!Q77-'MATRIZ (A)'!Q77</f>
        <v>-1.0257180078018827E-6</v>
      </c>
      <c r="R77" s="33">
        <f>+'MATRIZ (I)'!R77-'MATRIZ (A)'!R77</f>
        <v>-1.2857253366895709E-5</v>
      </c>
      <c r="S77" s="33">
        <f>+'MATRIZ (I)'!S77-'MATRIZ (A)'!S77</f>
        <v>-1.36096666463762E-5</v>
      </c>
      <c r="T77" s="33">
        <f>+'MATRIZ (I)'!T77-'MATRIZ (A)'!T77</f>
        <v>-1.2019559963507772E-6</v>
      </c>
      <c r="U77" s="33">
        <f>+'MATRIZ (I)'!U77-'MATRIZ (A)'!U77</f>
        <v>-2.4017258750623298E-5</v>
      </c>
      <c r="V77" s="33">
        <f>+'MATRIZ (I)'!V77-'MATRIZ (A)'!V77</f>
        <v>-1.0789044063191953E-6</v>
      </c>
      <c r="W77" s="33">
        <f>+'MATRIZ (I)'!W77-'MATRIZ (A)'!W77</f>
        <v>-1.5067962490825183E-6</v>
      </c>
      <c r="X77" s="33">
        <f>+'MATRIZ (I)'!X77-'MATRIZ (A)'!X77</f>
        <v>-3.5906785662786278E-5</v>
      </c>
      <c r="Y77" s="33">
        <f>+'MATRIZ (I)'!Y77-'MATRIZ (A)'!Y77</f>
        <v>-2.7770606017865469E-6</v>
      </c>
      <c r="Z77" s="33">
        <f>+'MATRIZ (I)'!Z77-'MATRIZ (A)'!Z77</f>
        <v>-2.5394313615905437E-6</v>
      </c>
      <c r="AA77" s="33">
        <f>+'MATRIZ (I)'!AA77-'MATRIZ (A)'!AA77</f>
        <v>-1.7765295249806871E-6</v>
      </c>
      <c r="AB77" s="33">
        <f>+'MATRIZ (I)'!AB77-'MATRIZ (A)'!AB77</f>
        <v>-2.7559548687057772E-5</v>
      </c>
      <c r="AC77" s="33">
        <f>+'MATRIZ (I)'!AC77-'MATRIZ (A)'!AC77</f>
        <v>-3.9905125269214726E-7</v>
      </c>
      <c r="AD77" s="33">
        <f>+'MATRIZ (I)'!AD77-'MATRIZ (A)'!AD77</f>
        <v>-3.4426527434636793E-6</v>
      </c>
      <c r="AE77" s="33">
        <f>+'MATRIZ (I)'!AE77-'MATRIZ (A)'!AE77</f>
        <v>-2.6665775581120884E-6</v>
      </c>
      <c r="AF77" s="33">
        <f>+'MATRIZ (I)'!AF77-'MATRIZ (A)'!AF77</f>
        <v>-2.4995576959800702E-6</v>
      </c>
      <c r="AG77" s="33">
        <f>+'MATRIZ (I)'!AG77-'MATRIZ (A)'!AG77</f>
        <v>-2.9714308192958484E-6</v>
      </c>
      <c r="AH77" s="33">
        <f>+'MATRIZ (I)'!AH77-'MATRIZ (A)'!AH77</f>
        <v>-2.0053181506706905E-6</v>
      </c>
      <c r="AI77" s="33">
        <f>+'MATRIZ (I)'!AI77-'MATRIZ (A)'!AI77</f>
        <v>-2.3561786698622281E-4</v>
      </c>
      <c r="AJ77" s="33">
        <f>+'MATRIZ (I)'!AJ77-'MATRIZ (A)'!AJ77</f>
        <v>-2.3050395410488753E-5</v>
      </c>
      <c r="AK77" s="33">
        <f>+'MATRIZ (I)'!AK77-'MATRIZ (A)'!AK77</f>
        <v>-6.6556126357355451E-5</v>
      </c>
      <c r="AL77" s="33">
        <f>+'MATRIZ (I)'!AL77-'MATRIZ (A)'!AL77</f>
        <v>-1.0684312678216638E-4</v>
      </c>
      <c r="AM77" s="33">
        <f>+'MATRIZ (I)'!AM77-'MATRIZ (A)'!AM77</f>
        <v>-6.5799430299015913E-5</v>
      </c>
      <c r="AN77" s="33">
        <f>+'MATRIZ (I)'!AN77-'MATRIZ (A)'!AN77</f>
        <v>-7.5107267556381724E-5</v>
      </c>
      <c r="AO77" s="33">
        <f>+'MATRIZ (I)'!AO77-'MATRIZ (A)'!AO77</f>
        <v>-9.2401535986445723E-5</v>
      </c>
      <c r="AP77" s="33">
        <f>+'MATRIZ (I)'!AP77-'MATRIZ (A)'!AP77</f>
        <v>-1.3717171204482301E-4</v>
      </c>
      <c r="AQ77" s="33">
        <f>+'MATRIZ (I)'!AQ77-'MATRIZ (A)'!AQ77</f>
        <v>-3.6352200386308105E-4</v>
      </c>
      <c r="AR77" s="33">
        <f>+'MATRIZ (I)'!AR77-'MATRIZ (A)'!AR77</f>
        <v>-3.8670331175622005E-6</v>
      </c>
      <c r="AS77" s="33">
        <f>+'MATRIZ (I)'!AS77-'MATRIZ (A)'!AS77</f>
        <v>-9.4229319860895497E-8</v>
      </c>
      <c r="AT77" s="33">
        <f>+'MATRIZ (I)'!AT77-'MATRIZ (A)'!AT77</f>
        <v>-3.2241675623483841E-6</v>
      </c>
      <c r="AU77" s="33">
        <f>+'MATRIZ (I)'!AU77-'MATRIZ (A)'!AU77</f>
        <v>-4.7403813805569848E-5</v>
      </c>
      <c r="AV77" s="33">
        <f>+'MATRIZ (I)'!AV77-'MATRIZ (A)'!AV77</f>
        <v>-1.180256264315523E-4</v>
      </c>
      <c r="AW77" s="33">
        <f>+'MATRIZ (I)'!AW77-'MATRIZ (A)'!AW77</f>
        <v>-4.5667151575594282E-5</v>
      </c>
      <c r="AX77" s="33">
        <f>+'MATRIZ (I)'!AX77-'MATRIZ (A)'!AX77</f>
        <v>-7.7893996069530711E-5</v>
      </c>
      <c r="AY77" s="33">
        <f>+'MATRIZ (I)'!AY77-'MATRIZ (A)'!AY77</f>
        <v>-7.3860250812084495E-5</v>
      </c>
      <c r="AZ77" s="33">
        <f>+'MATRIZ (I)'!AZ77-'MATRIZ (A)'!AZ77</f>
        <v>-4.265285545213626E-6</v>
      </c>
      <c r="BA77" s="33">
        <f>+'MATRIZ (I)'!BA77-'MATRIZ (A)'!BA77</f>
        <v>-2.6799664839958706E-4</v>
      </c>
      <c r="BB77" s="33">
        <f>+'MATRIZ (I)'!BB77-'MATRIZ (A)'!BB77</f>
        <v>-2.778610227463642E-6</v>
      </c>
      <c r="BC77" s="33">
        <f>+'MATRIZ (I)'!BC77-'MATRIZ (A)'!BC77</f>
        <v>-1.2098673890959926E-5</v>
      </c>
      <c r="BD77" s="33">
        <f>+'MATRIZ (I)'!BD77-'MATRIZ (A)'!BD77</f>
        <v>-1.5071792303558194E-4</v>
      </c>
      <c r="BE77" s="33">
        <f>+'MATRIZ (I)'!BE77-'MATRIZ (A)'!BE77</f>
        <v>-5.0991531750715441E-6</v>
      </c>
      <c r="BF77" s="33">
        <f>+'MATRIZ (I)'!BF77-'MATRIZ (A)'!BF77</f>
        <v>-1.0820054887920739E-4</v>
      </c>
      <c r="BG77" s="33">
        <f>+'MATRIZ (I)'!BG77-'MATRIZ (A)'!BG77</f>
        <v>-4.2630557107872785E-6</v>
      </c>
      <c r="BH77" s="33">
        <f>+'MATRIZ (I)'!BH77-'MATRIZ (A)'!BH77</f>
        <v>-3.8040198377919819E-5</v>
      </c>
      <c r="BI77" s="33">
        <f>+'MATRIZ (I)'!BI77-'MATRIZ (A)'!BI77</f>
        <v>-5.7604689964118912E-5</v>
      </c>
      <c r="BJ77" s="33">
        <f>+'MATRIZ (I)'!BJ77-'MATRIZ (A)'!BJ77</f>
        <v>-2.7078043997250641E-6</v>
      </c>
      <c r="BK77" s="33">
        <f>+'MATRIZ (I)'!BK77-'MATRIZ (A)'!BK77</f>
        <v>-5.1147178555413739E-6</v>
      </c>
      <c r="BL77" s="33">
        <f>+'MATRIZ (I)'!BL77-'MATRIZ (A)'!BL77</f>
        <v>-3.8870721433380185E-6</v>
      </c>
      <c r="BM77" s="33">
        <f>+'MATRIZ (I)'!BM77-'MATRIZ (A)'!BM77</f>
        <v>-1.7664894504093945E-4</v>
      </c>
      <c r="BN77" s="33">
        <f>+'MATRIZ (I)'!BN77-'MATRIZ (A)'!BN77</f>
        <v>-3.9252714155434175E-4</v>
      </c>
      <c r="BO77" s="33">
        <f>+'MATRIZ (I)'!BO77-'MATRIZ (A)'!BO77</f>
        <v>-6.1278753428802764E-5</v>
      </c>
      <c r="BP77" s="33">
        <f>+'MATRIZ (I)'!BP77-'MATRIZ (A)'!BP77</f>
        <v>0.99557130739582889</v>
      </c>
      <c r="BQ77" s="33">
        <f>+'MATRIZ (I)'!BQ77-'MATRIZ (A)'!BQ77</f>
        <v>-9.1248706820351219E-4</v>
      </c>
      <c r="BR77" s="33">
        <f>+'MATRIZ (I)'!BR77-'MATRIZ (A)'!BR77</f>
        <v>-3.2197513337363354E-4</v>
      </c>
      <c r="BS77" s="33">
        <f>+'MATRIZ (I)'!BS77-'MATRIZ (A)'!BS77</f>
        <v>-1.3851353226325983E-4</v>
      </c>
      <c r="BT77" s="33">
        <f>+'MATRIZ (I)'!BT77-'MATRIZ (A)'!BT77</f>
        <v>-5.289859402740039E-5</v>
      </c>
      <c r="BU77" s="33">
        <f>+'MATRIZ (I)'!BU77-'MATRIZ (A)'!BU77</f>
        <v>-7.1528342361374756E-6</v>
      </c>
      <c r="BV77" s="33">
        <f>+'MATRIZ (I)'!BV77-'MATRIZ (A)'!BV77</f>
        <v>-3.2957133631564835E-5</v>
      </c>
      <c r="BW77" s="33">
        <f>+'MATRIZ (I)'!BW77-'MATRIZ (A)'!BW77</f>
        <v>-2.1488196992025203E-3</v>
      </c>
      <c r="BX77" s="33">
        <f>+'MATRIZ (I)'!BX77-'MATRIZ (A)'!BX77</f>
        <v>-7.4601168712788436E-5</v>
      </c>
      <c r="BY77" s="33">
        <f>+'MATRIZ (I)'!BY77-'MATRIZ (A)'!BY77</f>
        <v>-1.6120433061984617E-4</v>
      </c>
      <c r="BZ77" s="33">
        <f>+'MATRIZ (I)'!BZ77-'MATRIZ (A)'!BZ77</f>
        <v>-2.4585777134359128E-6</v>
      </c>
      <c r="CA77" s="33">
        <f>+'MATRIZ (I)'!CA77-'MATRIZ (A)'!CA77</f>
        <v>-1.0055915011665847E-5</v>
      </c>
      <c r="CB77" s="33">
        <f>+'MATRIZ (I)'!CB77-'MATRIZ (A)'!CB77</f>
        <v>-4.939154530863623E-6</v>
      </c>
      <c r="CC77" s="33">
        <f>+'MATRIZ (I)'!CC77-'MATRIZ (A)'!CC77</f>
        <v>-4.1148176602401295E-5</v>
      </c>
      <c r="CD77" s="33">
        <f>+'MATRIZ (I)'!CD77-'MATRIZ (A)'!CD77</f>
        <v>-2.5675730991932774E-6</v>
      </c>
      <c r="CE77" s="33">
        <f>+'MATRIZ (I)'!CE77-'MATRIZ (A)'!CE77</f>
        <v>-1.681762561615107E-4</v>
      </c>
      <c r="CF77" s="33">
        <f>+'MATRIZ (I)'!CF77-'MATRIZ (A)'!CF77</f>
        <v>-5.9366817925408E-4</v>
      </c>
      <c r="CG77" s="33">
        <f>+'MATRIZ (I)'!CG77-'MATRIZ (A)'!CG77</f>
        <v>-5.3293037450248963E-5</v>
      </c>
      <c r="CH77" s="33">
        <f>+'MATRIZ (I)'!CH77-'MATRIZ (A)'!CH77</f>
        <v>-1.7908742992954041E-6</v>
      </c>
      <c r="CI77" s="33">
        <f>+'MATRIZ (I)'!CI77-'MATRIZ (A)'!CI77</f>
        <v>-1.1113255547637178E-5</v>
      </c>
      <c r="CJ77" s="33">
        <f>+'MATRIZ (I)'!CJ77-'MATRIZ (A)'!CJ77</f>
        <v>-3.0769288963523129E-5</v>
      </c>
      <c r="CK77" s="33">
        <f>+'MATRIZ (I)'!CK77-'MATRIZ (A)'!CK77</f>
        <v>-1.126238667278276E-6</v>
      </c>
      <c r="CL77" s="33">
        <f>+'MATRIZ (I)'!CL77-'MATRIZ (A)'!CL77</f>
        <v>-9.2169262049807189E-6</v>
      </c>
      <c r="CM77" s="33">
        <f>+'MATRIZ (I)'!CM77-'MATRIZ (A)'!CM77</f>
        <v>-1.2004562479536774E-5</v>
      </c>
      <c r="CN77" s="33">
        <f>+'MATRIZ (I)'!CN77-'MATRIZ (A)'!CN77</f>
        <v>-1.0523143077396513E-5</v>
      </c>
      <c r="CO77" s="33">
        <f>+'MATRIZ (I)'!CO77-'MATRIZ (A)'!CO77</f>
        <v>-6.3125140463369417E-6</v>
      </c>
      <c r="CP77" s="33">
        <f>+'MATRIZ (I)'!CP77-'MATRIZ (A)'!CP77</f>
        <v>-6.0133175909806146E-5</v>
      </c>
      <c r="CQ77" s="33">
        <f>+'MATRIZ (I)'!CQ77-'MATRIZ (A)'!CQ77</f>
        <v>-2.8707626754368797E-5</v>
      </c>
      <c r="CR77" s="33">
        <f>+'MATRIZ (I)'!CR77-'MATRIZ (A)'!CR77</f>
        <v>-1.3047633270442083E-5</v>
      </c>
      <c r="CS77" s="33">
        <f>+'MATRIZ (I)'!CS77-'MATRIZ (A)'!CS77</f>
        <v>-5.3814176264038376E-5</v>
      </c>
      <c r="CT77" s="33">
        <f>+'MATRIZ (I)'!CT77-'MATRIZ (A)'!CT77</f>
        <v>-3.5711264895752615E-4</v>
      </c>
      <c r="CU77" s="33">
        <f>+'MATRIZ (I)'!CU77-'MATRIZ (A)'!CU77</f>
        <v>-2.265142580871305E-4</v>
      </c>
      <c r="CV77" s="33">
        <f>+'MATRIZ (I)'!CV77-'MATRIZ (A)'!CV77</f>
        <v>-2.289291370058954E-4</v>
      </c>
      <c r="CW77" s="33">
        <f>+'MATRIZ (I)'!CW77-'MATRIZ (A)'!CW77</f>
        <v>-3.1168985670124269E-4</v>
      </c>
      <c r="CX77" s="33">
        <f>+'MATRIZ (I)'!CX77-'MATRIZ (A)'!CX77</f>
        <v>-3.08265803871108E-5</v>
      </c>
      <c r="CY77" s="33">
        <f>+'MATRIZ (I)'!CY77-'MATRIZ (A)'!CY77</f>
        <v>-7.8929032514733689E-6</v>
      </c>
      <c r="CZ77" s="33">
        <f>+'MATRIZ (I)'!CZ77-'MATRIZ (A)'!CZ77</f>
        <v>-5.0914825970296039E-5</v>
      </c>
      <c r="DA77" s="33">
        <f>+'MATRIZ (I)'!DA77-'MATRIZ (A)'!DA77</f>
        <v>-1.5043957043484503E-6</v>
      </c>
      <c r="DB77" s="33">
        <f>+'MATRIZ (I)'!DB77-'MATRIZ (A)'!DB77</f>
        <v>-2.3634173031329107E-5</v>
      </c>
      <c r="DC77" s="33">
        <f>+'MATRIZ (I)'!DC77-'MATRIZ (A)'!DC77</f>
        <v>-5.742056169091292E-5</v>
      </c>
      <c r="DD77" s="33">
        <f>+'MATRIZ (I)'!DD77-'MATRIZ (A)'!DD77</f>
        <v>-1.7037309028444808E-4</v>
      </c>
      <c r="DE77" s="33">
        <f>+'MATRIZ (I)'!DE77-'MATRIZ (A)'!DE77</f>
        <v>-4.6611505821599059E-4</v>
      </c>
      <c r="DF77" s="33">
        <f>+'MATRIZ (I)'!DF77-'MATRIZ (A)'!DF77</f>
        <v>-1.8396739630272723E-4</v>
      </c>
      <c r="DG77" s="33">
        <f>+'MATRIZ (I)'!DG77-'MATRIZ (A)'!DG77</f>
        <v>-2.2633808728868235E-5</v>
      </c>
      <c r="DH77" s="33">
        <f>+'MATRIZ (I)'!DH77-'MATRIZ (A)'!DH77</f>
        <v>-1.3160793962080239E-6</v>
      </c>
      <c r="DI77" s="33">
        <f>+'MATRIZ (I)'!DI77-'MATRIZ (A)'!DI77</f>
        <v>-1.2180897070198554E-6</v>
      </c>
      <c r="DJ77" s="33">
        <f>+'MATRIZ (I)'!DJ77-'MATRIZ (A)'!DJ77</f>
        <v>-4.6423970841852032E-5</v>
      </c>
      <c r="DK77" s="33">
        <f>+'MATRIZ (I)'!DK77-'MATRIZ (A)'!DK77</f>
        <v>-4.4387618493627943E-5</v>
      </c>
      <c r="DL77" s="33">
        <f>+'MATRIZ (I)'!DL77-'MATRIZ (A)'!DL77</f>
        <v>-4.62301856153003E-5</v>
      </c>
      <c r="DM77" s="33">
        <f>+'MATRIZ (I)'!DM77-'MATRIZ (A)'!DM77</f>
        <v>-6.3114999034441876E-5</v>
      </c>
      <c r="DN77" s="33">
        <f>+'MATRIZ (I)'!DN77-'MATRIZ (A)'!DN77</f>
        <v>-2.8990016192618626E-8</v>
      </c>
      <c r="DO77" s="33">
        <f>+'MATRIZ (I)'!DO77-'MATRIZ (A)'!DO77</f>
        <v>-1.2646655743727493E-4</v>
      </c>
      <c r="DP77" s="33">
        <f>+'MATRIZ (I)'!DP77-'MATRIZ (A)'!DP77</f>
        <v>-3.1679282291720909E-5</v>
      </c>
      <c r="DQ77" s="33">
        <f>+'MATRIZ (I)'!DQ77-'MATRIZ (A)'!DQ77</f>
        <v>-5.8589110515747333E-6</v>
      </c>
      <c r="DR77" s="33">
        <f>+'MATRIZ (I)'!DR77-'MATRIZ (A)'!DR77</f>
        <v>-1.3246661741790282E-5</v>
      </c>
      <c r="DS77" s="33">
        <f>+'MATRIZ (I)'!DS77-'MATRIZ (A)'!DS77</f>
        <v>-4.4276363587279788E-6</v>
      </c>
      <c r="DT77" s="33">
        <f>+'MATRIZ (I)'!DT77-'MATRIZ (A)'!DT77</f>
        <v>-6.0024938128309098E-7</v>
      </c>
      <c r="DU77" s="33">
        <f>+'MATRIZ (I)'!DU77-'MATRIZ (A)'!DU77</f>
        <v>-2.2494237737647104E-6</v>
      </c>
      <c r="DV77" s="33">
        <f>+'MATRIZ (I)'!DV77-'MATRIZ (A)'!DV77</f>
        <v>-1.086968901576498E-4</v>
      </c>
      <c r="DW77" s="33">
        <f>+'MATRIZ (I)'!DW77-'MATRIZ (A)'!DW77</f>
        <v>-1.280454473642256E-5</v>
      </c>
      <c r="DX77" s="33">
        <f>+'MATRIZ (I)'!DX77-'MATRIZ (A)'!DX77</f>
        <v>-5.770754053458659E-6</v>
      </c>
      <c r="DY77" s="33">
        <f>+'MATRIZ (I)'!DY77-'MATRIZ (A)'!DY77</f>
        <v>-1.0746673488855427E-6</v>
      </c>
      <c r="DZ77" s="33">
        <f>+'MATRIZ (I)'!DZ77-'MATRIZ (A)'!DZ77</f>
        <v>-5.8587314017253552E-5</v>
      </c>
      <c r="EA77" s="33">
        <f>+'MATRIZ (I)'!EA77-'MATRIZ (A)'!EA77</f>
        <v>-5.7405511140745354E-5</v>
      </c>
      <c r="EB77" s="33">
        <f>+'MATRIZ (I)'!EB77-'MATRIZ (A)'!EB77</f>
        <v>-1.2929419437737917E-4</v>
      </c>
      <c r="EC77" s="33">
        <f>+'MATRIZ (I)'!EC77-'MATRIZ (A)'!EC77</f>
        <v>-1.5433607280846735E-4</v>
      </c>
      <c r="ED77" s="33">
        <f>+'MATRIZ (I)'!ED77-'MATRIZ (A)'!ED77</f>
        <v>-2.6484919302582009E-6</v>
      </c>
      <c r="EE77" s="33">
        <f>+'MATRIZ (I)'!EE77-'MATRIZ (A)'!EE77</f>
        <v>-1.0336886697280198E-6</v>
      </c>
      <c r="EF77" s="33">
        <f>+'MATRIZ (I)'!EF77-'MATRIZ (A)'!EF77</f>
        <v>-3.9758502849097886E-5</v>
      </c>
      <c r="EG77" s="33">
        <f>+'MATRIZ (I)'!EG77-'MATRIZ (A)'!EG77</f>
        <v>-3.3326259794942479E-6</v>
      </c>
      <c r="EH77" s="33">
        <f>+'MATRIZ (I)'!EH77-'MATRIZ (A)'!EH77</f>
        <v>0</v>
      </c>
    </row>
    <row r="78" spans="1:138" s="7" customFormat="1" ht="21.95" customHeight="1" thickBot="1" x14ac:dyDescent="0.25">
      <c r="A78" s="137" t="s">
        <v>206</v>
      </c>
      <c r="B78" s="138" t="s">
        <v>209</v>
      </c>
      <c r="C78" s="33">
        <f>+'MATRIZ (I)'!C78-'MATRIZ (A)'!C78</f>
        <v>-5.9799617745202298E-7</v>
      </c>
      <c r="D78" s="33">
        <f>+'MATRIZ (I)'!D78-'MATRIZ (A)'!D78</f>
        <v>-2.3564699614128619E-7</v>
      </c>
      <c r="E78" s="33">
        <f>+'MATRIZ (I)'!E78-'MATRIZ (A)'!E78</f>
        <v>-4.1012803000680171E-7</v>
      </c>
      <c r="F78" s="33">
        <f>+'MATRIZ (I)'!F78-'MATRIZ (A)'!F78</f>
        <v>-7.6266477074617693E-9</v>
      </c>
      <c r="G78" s="33">
        <f>+'MATRIZ (I)'!G78-'MATRIZ (A)'!G78</f>
        <v>-2.7015979689701656E-6</v>
      </c>
      <c r="H78" s="33">
        <f>+'MATRIZ (I)'!H78-'MATRIZ (A)'!H78</f>
        <v>-2.4966819688908564E-5</v>
      </c>
      <c r="I78" s="33">
        <f>+'MATRIZ (I)'!I78-'MATRIZ (A)'!I78</f>
        <v>-1.5631673245666646E-6</v>
      </c>
      <c r="J78" s="33">
        <f>+'MATRIZ (I)'!J78-'MATRIZ (A)'!J78</f>
        <v>0</v>
      </c>
      <c r="K78" s="33">
        <f>+'MATRIZ (I)'!K78-'MATRIZ (A)'!K78</f>
        <v>-1.1405176671794824E-6</v>
      </c>
      <c r="L78" s="33">
        <f>+'MATRIZ (I)'!L78-'MATRIZ (A)'!L78</f>
        <v>-3.4861680966754678E-6</v>
      </c>
      <c r="M78" s="33">
        <f>+'MATRIZ (I)'!M78-'MATRIZ (A)'!M78</f>
        <v>-3.06200093697722E-7</v>
      </c>
      <c r="N78" s="33">
        <f>+'MATRIZ (I)'!N78-'MATRIZ (A)'!N78</f>
        <v>-5.5692743368787392E-5</v>
      </c>
      <c r="O78" s="33">
        <f>+'MATRIZ (I)'!O78-'MATRIZ (A)'!O78</f>
        <v>-1.9772323086675906E-5</v>
      </c>
      <c r="P78" s="33">
        <f>+'MATRIZ (I)'!P78-'MATRIZ (A)'!P78</f>
        <v>-6.4138879509428081E-6</v>
      </c>
      <c r="Q78" s="33">
        <f>+'MATRIZ (I)'!Q78-'MATRIZ (A)'!Q78</f>
        <v>-2.8211238586827199E-6</v>
      </c>
      <c r="R78" s="33">
        <f>+'MATRIZ (I)'!R78-'MATRIZ (A)'!R78</f>
        <v>-7.5641731137586268E-5</v>
      </c>
      <c r="S78" s="33">
        <f>+'MATRIZ (I)'!S78-'MATRIZ (A)'!S78</f>
        <v>-8.3980816321140667E-8</v>
      </c>
      <c r="T78" s="33">
        <f>+'MATRIZ (I)'!T78-'MATRIZ (A)'!T78</f>
        <v>-8.4881127982398264E-8</v>
      </c>
      <c r="U78" s="33">
        <f>+'MATRIZ (I)'!U78-'MATRIZ (A)'!U78</f>
        <v>-2.3381070843983503E-6</v>
      </c>
      <c r="V78" s="33">
        <f>+'MATRIZ (I)'!V78-'MATRIZ (A)'!V78</f>
        <v>-4.9511411846548545E-9</v>
      </c>
      <c r="W78" s="33">
        <f>+'MATRIZ (I)'!W78-'MATRIZ (A)'!W78</f>
        <v>-7.4841113865189674E-7</v>
      </c>
      <c r="X78" s="33">
        <f>+'MATRIZ (I)'!X78-'MATRIZ (A)'!X78</f>
        <v>-1.9092543041095156E-4</v>
      </c>
      <c r="Y78" s="33">
        <f>+'MATRIZ (I)'!Y78-'MATRIZ (A)'!Y78</f>
        <v>0</v>
      </c>
      <c r="Z78" s="33">
        <f>+'MATRIZ (I)'!Z78-'MATRIZ (A)'!Z78</f>
        <v>-1.162401705268198E-6</v>
      </c>
      <c r="AA78" s="33">
        <f>+'MATRIZ (I)'!AA78-'MATRIZ (A)'!AA78</f>
        <v>-3.9320746129768281E-7</v>
      </c>
      <c r="AB78" s="33">
        <f>+'MATRIZ (I)'!AB78-'MATRIZ (A)'!AB78</f>
        <v>-5.6108374969109329E-8</v>
      </c>
      <c r="AC78" s="33">
        <f>+'MATRIZ (I)'!AC78-'MATRIZ (A)'!AC78</f>
        <v>-7.8343145853188488E-7</v>
      </c>
      <c r="AD78" s="33">
        <f>+'MATRIZ (I)'!AD78-'MATRIZ (A)'!AD78</f>
        <v>-1.2907544324394478E-5</v>
      </c>
      <c r="AE78" s="33">
        <f>+'MATRIZ (I)'!AE78-'MATRIZ (A)'!AE78</f>
        <v>-2.4219747210964283E-6</v>
      </c>
      <c r="AF78" s="33">
        <f>+'MATRIZ (I)'!AF78-'MATRIZ (A)'!AF78</f>
        <v>-3.3371082757158075E-9</v>
      </c>
      <c r="AG78" s="33">
        <f>+'MATRIZ (I)'!AG78-'MATRIZ (A)'!AG78</f>
        <v>0</v>
      </c>
      <c r="AH78" s="33">
        <f>+'MATRIZ (I)'!AH78-'MATRIZ (A)'!AH78</f>
        <v>-2.4448547892525818E-7</v>
      </c>
      <c r="AI78" s="33">
        <f>+'MATRIZ (I)'!AI78-'MATRIZ (A)'!AI78</f>
        <v>-2.9635197289052677E-3</v>
      </c>
      <c r="AJ78" s="33">
        <f>+'MATRIZ (I)'!AJ78-'MATRIZ (A)'!AJ78</f>
        <v>-1.2214142800279475E-4</v>
      </c>
      <c r="AK78" s="33">
        <f>+'MATRIZ (I)'!AK78-'MATRIZ (A)'!AK78</f>
        <v>-8.3976690380518774E-4</v>
      </c>
      <c r="AL78" s="33">
        <f>+'MATRIZ (I)'!AL78-'MATRIZ (A)'!AL78</f>
        <v>-1.3902155218178864E-3</v>
      </c>
      <c r="AM78" s="33">
        <f>+'MATRIZ (I)'!AM78-'MATRIZ (A)'!AM78</f>
        <v>-8.5157239143392226E-4</v>
      </c>
      <c r="AN78" s="33">
        <f>+'MATRIZ (I)'!AN78-'MATRIZ (A)'!AN78</f>
        <v>-3.534920154485019E-6</v>
      </c>
      <c r="AO78" s="33">
        <f>+'MATRIZ (I)'!AO78-'MATRIZ (A)'!AO78</f>
        <v>-3.3626140315729246E-4</v>
      </c>
      <c r="AP78" s="33">
        <f>+'MATRIZ (I)'!AP78-'MATRIZ (A)'!AP78</f>
        <v>-1.2676345924307274E-3</v>
      </c>
      <c r="AQ78" s="33">
        <f>+'MATRIZ (I)'!AQ78-'MATRIZ (A)'!AQ78</f>
        <v>-4.7652249307062649E-3</v>
      </c>
      <c r="AR78" s="33">
        <f>+'MATRIZ (I)'!AR78-'MATRIZ (A)'!AR78</f>
        <v>-1.8744870638444571E-6</v>
      </c>
      <c r="AS78" s="33">
        <f>+'MATRIZ (I)'!AS78-'MATRIZ (A)'!AS78</f>
        <v>-1.8965419455987115E-7</v>
      </c>
      <c r="AT78" s="33">
        <f>+'MATRIZ (I)'!AT78-'MATRIZ (A)'!AT78</f>
        <v>-8.0564474133126087E-7</v>
      </c>
      <c r="AU78" s="33">
        <f>+'MATRIZ (I)'!AU78-'MATRIZ (A)'!AU78</f>
        <v>-5.7964784012473863E-4</v>
      </c>
      <c r="AV78" s="33">
        <f>+'MATRIZ (I)'!AV78-'MATRIZ (A)'!AV78</f>
        <v>-1.5139882550098832E-3</v>
      </c>
      <c r="AW78" s="33">
        <f>+'MATRIZ (I)'!AW78-'MATRIZ (A)'!AW78</f>
        <v>-3.5470421155638787E-4</v>
      </c>
      <c r="AX78" s="33">
        <f>+'MATRIZ (I)'!AX78-'MATRIZ (A)'!AX78</f>
        <v>-1.017002088180606E-3</v>
      </c>
      <c r="AY78" s="33">
        <f>+'MATRIZ (I)'!AY78-'MATRIZ (A)'!AY78</f>
        <v>-7.7821050294534086E-4</v>
      </c>
      <c r="AZ78" s="33">
        <f>+'MATRIZ (I)'!AZ78-'MATRIZ (A)'!AZ78</f>
        <v>-3.4164680228711825E-5</v>
      </c>
      <c r="BA78" s="33">
        <f>+'MATRIZ (I)'!BA78-'MATRIZ (A)'!BA78</f>
        <v>-3.5205247026498547E-3</v>
      </c>
      <c r="BB78" s="33">
        <f>+'MATRIZ (I)'!BB78-'MATRIZ (A)'!BB78</f>
        <v>-2.4508410155272197E-6</v>
      </c>
      <c r="BC78" s="33">
        <f>+'MATRIZ (I)'!BC78-'MATRIZ (A)'!BC78</f>
        <v>-1.3230829352437604E-4</v>
      </c>
      <c r="BD78" s="33">
        <f>+'MATRIZ (I)'!BD78-'MATRIZ (A)'!BD78</f>
        <v>-1.8368723468499978E-3</v>
      </c>
      <c r="BE78" s="33">
        <f>+'MATRIZ (I)'!BE78-'MATRIZ (A)'!BE78</f>
        <v>-3.0304270488901788E-6</v>
      </c>
      <c r="BF78" s="33">
        <f>+'MATRIZ (I)'!BF78-'MATRIZ (A)'!BF78</f>
        <v>-1.1514620064059294E-3</v>
      </c>
      <c r="BG78" s="33">
        <f>+'MATRIZ (I)'!BG78-'MATRIZ (A)'!BG78</f>
        <v>-2.0056709668033674E-5</v>
      </c>
      <c r="BH78" s="33">
        <f>+'MATRIZ (I)'!BH78-'MATRIZ (A)'!BH78</f>
        <v>-6.0624137776708547E-5</v>
      </c>
      <c r="BI78" s="33">
        <f>+'MATRIZ (I)'!BI78-'MATRIZ (A)'!BI78</f>
        <v>-2.5927366879599598E-4</v>
      </c>
      <c r="BJ78" s="33">
        <f>+'MATRIZ (I)'!BJ78-'MATRIZ (A)'!BJ78</f>
        <v>-3.6648739546554629E-6</v>
      </c>
      <c r="BK78" s="33">
        <f>+'MATRIZ (I)'!BK78-'MATRIZ (A)'!BK78</f>
        <v>-6.465806633637577E-7</v>
      </c>
      <c r="BL78" s="33">
        <f>+'MATRIZ (I)'!BL78-'MATRIZ (A)'!BL78</f>
        <v>-3.5395036721244752E-6</v>
      </c>
      <c r="BM78" s="33">
        <f>+'MATRIZ (I)'!BM78-'MATRIZ (A)'!BM78</f>
        <v>-2.1415454820039961E-3</v>
      </c>
      <c r="BN78" s="33">
        <f>+'MATRIZ (I)'!BN78-'MATRIZ (A)'!BN78</f>
        <v>-4.7709464024120018E-4</v>
      </c>
      <c r="BO78" s="33">
        <f>+'MATRIZ (I)'!BO78-'MATRIZ (A)'!BO78</f>
        <v>-3.7581182374725447E-4</v>
      </c>
      <c r="BP78" s="33">
        <f>+'MATRIZ (I)'!BP78-'MATRIZ (A)'!BP78</f>
        <v>-5.8199294647265354E-4</v>
      </c>
      <c r="BQ78" s="33">
        <f>+'MATRIZ (I)'!BQ78-'MATRIZ (A)'!BQ78</f>
        <v>0.96890570646891461</v>
      </c>
      <c r="BR78" s="33">
        <f>+'MATRIZ (I)'!BR78-'MATRIZ (A)'!BR78</f>
        <v>-7.3358850177802288E-5</v>
      </c>
      <c r="BS78" s="33">
        <f>+'MATRIZ (I)'!BS78-'MATRIZ (A)'!BS78</f>
        <v>-9.3182593621068076E-4</v>
      </c>
      <c r="BT78" s="33">
        <f>+'MATRIZ (I)'!BT78-'MATRIZ (A)'!BT78</f>
        <v>-5.6918770648673876E-4</v>
      </c>
      <c r="BU78" s="33">
        <f>+'MATRIZ (I)'!BU78-'MATRIZ (A)'!BU78</f>
        <v>-4.8573626093074077E-5</v>
      </c>
      <c r="BV78" s="33">
        <f>+'MATRIZ (I)'!BV78-'MATRIZ (A)'!BV78</f>
        <v>-3.3358219572147534E-4</v>
      </c>
      <c r="BW78" s="33">
        <f>+'MATRIZ (I)'!BW78-'MATRIZ (A)'!BW78</f>
        <v>-1.30060992510332E-3</v>
      </c>
      <c r="BX78" s="33">
        <f>+'MATRIZ (I)'!BX78-'MATRIZ (A)'!BX78</f>
        <v>-1.8324651626171817E-5</v>
      </c>
      <c r="BY78" s="33">
        <f>+'MATRIZ (I)'!BY78-'MATRIZ (A)'!BY78</f>
        <v>-1.3076894691984879E-3</v>
      </c>
      <c r="BZ78" s="33">
        <f>+'MATRIZ (I)'!BZ78-'MATRIZ (A)'!BZ78</f>
        <v>-4.5911710255543928E-4</v>
      </c>
      <c r="CA78" s="33">
        <f>+'MATRIZ (I)'!CA78-'MATRIZ (A)'!CA78</f>
        <v>-3.4674712443165959E-5</v>
      </c>
      <c r="CB78" s="33">
        <f>+'MATRIZ (I)'!CB78-'MATRIZ (A)'!CB78</f>
        <v>-1.9334991046087678E-5</v>
      </c>
      <c r="CC78" s="33">
        <f>+'MATRIZ (I)'!CC78-'MATRIZ (A)'!CC78</f>
        <v>-1.562569104527195E-4</v>
      </c>
      <c r="CD78" s="33">
        <f>+'MATRIZ (I)'!CD78-'MATRIZ (A)'!CD78</f>
        <v>-1.025997848369393E-7</v>
      </c>
      <c r="CE78" s="33">
        <f>+'MATRIZ (I)'!CE78-'MATRIZ (A)'!CE78</f>
        <v>-1.1764491625822228E-4</v>
      </c>
      <c r="CF78" s="33">
        <f>+'MATRIZ (I)'!CF78-'MATRIZ (A)'!CF78</f>
        <v>-1.1708330527566879E-4</v>
      </c>
      <c r="CG78" s="33">
        <f>+'MATRIZ (I)'!CG78-'MATRIZ (A)'!CG78</f>
        <v>-9.9459256327899035E-5</v>
      </c>
      <c r="CH78" s="33">
        <f>+'MATRIZ (I)'!CH78-'MATRIZ (A)'!CH78</f>
        <v>-1.1840257952247709E-7</v>
      </c>
      <c r="CI78" s="33">
        <f>+'MATRIZ (I)'!CI78-'MATRIZ (A)'!CI78</f>
        <v>0</v>
      </c>
      <c r="CJ78" s="33">
        <f>+'MATRIZ (I)'!CJ78-'MATRIZ (A)'!CJ78</f>
        <v>-2.0659175431815037E-8</v>
      </c>
      <c r="CK78" s="33">
        <f>+'MATRIZ (I)'!CK78-'MATRIZ (A)'!CK78</f>
        <v>0</v>
      </c>
      <c r="CL78" s="33">
        <f>+'MATRIZ (I)'!CL78-'MATRIZ (A)'!CL78</f>
        <v>-8.7957797965122103E-9</v>
      </c>
      <c r="CM78" s="33">
        <f>+'MATRIZ (I)'!CM78-'MATRIZ (A)'!CM78</f>
        <v>0</v>
      </c>
      <c r="CN78" s="33">
        <f>+'MATRIZ (I)'!CN78-'MATRIZ (A)'!CN78</f>
        <v>-4.0043890139242612E-7</v>
      </c>
      <c r="CO78" s="33">
        <f>+'MATRIZ (I)'!CO78-'MATRIZ (A)'!CO78</f>
        <v>-4.9878611367288558E-8</v>
      </c>
      <c r="CP78" s="33">
        <f>+'MATRIZ (I)'!CP78-'MATRIZ (A)'!CP78</f>
        <v>-5.5414641730426418E-9</v>
      </c>
      <c r="CQ78" s="33">
        <f>+'MATRIZ (I)'!CQ78-'MATRIZ (A)'!CQ78</f>
        <v>-2.7500785284101026E-6</v>
      </c>
      <c r="CR78" s="33">
        <f>+'MATRIZ (I)'!CR78-'MATRIZ (A)'!CR78</f>
        <v>-1.2308477038494695E-6</v>
      </c>
      <c r="CS78" s="33">
        <f>+'MATRIZ (I)'!CS78-'MATRIZ (A)'!CS78</f>
        <v>-4.9003756624730193E-7</v>
      </c>
      <c r="CT78" s="33">
        <f>+'MATRIZ (I)'!CT78-'MATRIZ (A)'!CT78</f>
        <v>-8.2543208426877138E-7</v>
      </c>
      <c r="CU78" s="33">
        <f>+'MATRIZ (I)'!CU78-'MATRIZ (A)'!CU78</f>
        <v>-5.6862927326181422E-7</v>
      </c>
      <c r="CV78" s="33">
        <f>+'MATRIZ (I)'!CV78-'MATRIZ (A)'!CV78</f>
        <v>-7.554791752870864E-6</v>
      </c>
      <c r="CW78" s="33">
        <f>+'MATRIZ (I)'!CW78-'MATRIZ (A)'!CW78</f>
        <v>-1.8898784880931955E-7</v>
      </c>
      <c r="CX78" s="33">
        <f>+'MATRIZ (I)'!CX78-'MATRIZ (A)'!CX78</f>
        <v>-5.3360385321128434E-9</v>
      </c>
      <c r="CY78" s="33">
        <f>+'MATRIZ (I)'!CY78-'MATRIZ (A)'!CY78</f>
        <v>-1.1116968862294672E-9</v>
      </c>
      <c r="CZ78" s="33">
        <f>+'MATRIZ (I)'!CZ78-'MATRIZ (A)'!CZ78</f>
        <v>-1.162804909747486E-7</v>
      </c>
      <c r="DA78" s="33">
        <f>+'MATRIZ (I)'!DA78-'MATRIZ (A)'!DA78</f>
        <v>-1.5699381399021319E-7</v>
      </c>
      <c r="DB78" s="33">
        <f>+'MATRIZ (I)'!DB78-'MATRIZ (A)'!DB78</f>
        <v>-1.330119098945114E-8</v>
      </c>
      <c r="DC78" s="33">
        <f>+'MATRIZ (I)'!DC78-'MATRIZ (A)'!DC78</f>
        <v>-6.9206880147805716E-7</v>
      </c>
      <c r="DD78" s="33">
        <f>+'MATRIZ (I)'!DD78-'MATRIZ (A)'!DD78</f>
        <v>-2.7416762416526258E-6</v>
      </c>
      <c r="DE78" s="33">
        <f>+'MATRIZ (I)'!DE78-'MATRIZ (A)'!DE78</f>
        <v>-4.0765400436462137E-4</v>
      </c>
      <c r="DF78" s="33">
        <f>+'MATRIZ (I)'!DF78-'MATRIZ (A)'!DF78</f>
        <v>-1.4165567337827488E-4</v>
      </c>
      <c r="DG78" s="33">
        <f>+'MATRIZ (I)'!DG78-'MATRIZ (A)'!DG78</f>
        <v>-4.7124146560533211E-8</v>
      </c>
      <c r="DH78" s="33">
        <f>+'MATRIZ (I)'!DH78-'MATRIZ (A)'!DH78</f>
        <v>-4.0872224099128615E-5</v>
      </c>
      <c r="DI78" s="33">
        <f>+'MATRIZ (I)'!DI78-'MATRIZ (A)'!DI78</f>
        <v>-8.1918969850161688E-6</v>
      </c>
      <c r="DJ78" s="33">
        <f>+'MATRIZ (I)'!DJ78-'MATRIZ (A)'!DJ78</f>
        <v>-1.8875655886027451E-6</v>
      </c>
      <c r="DK78" s="33">
        <f>+'MATRIZ (I)'!DK78-'MATRIZ (A)'!DK78</f>
        <v>-1.8280299402973129E-6</v>
      </c>
      <c r="DL78" s="33">
        <f>+'MATRIZ (I)'!DL78-'MATRIZ (A)'!DL78</f>
        <v>-1.8911759905362963E-6</v>
      </c>
      <c r="DM78" s="33">
        <f>+'MATRIZ (I)'!DM78-'MATRIZ (A)'!DM78</f>
        <v>-2.6058218211200144E-6</v>
      </c>
      <c r="DN78" s="33">
        <f>+'MATRIZ (I)'!DN78-'MATRIZ (A)'!DN78</f>
        <v>-1.8741004070025406E-9</v>
      </c>
      <c r="DO78" s="33">
        <f>+'MATRIZ (I)'!DO78-'MATRIZ (A)'!DO78</f>
        <v>-6.5784795734080337E-8</v>
      </c>
      <c r="DP78" s="33">
        <f>+'MATRIZ (I)'!DP78-'MATRIZ (A)'!DP78</f>
        <v>-4.2086380027765922E-6</v>
      </c>
      <c r="DQ78" s="33">
        <f>+'MATRIZ (I)'!DQ78-'MATRIZ (A)'!DQ78</f>
        <v>-5.2835694433759968E-7</v>
      </c>
      <c r="DR78" s="33">
        <f>+'MATRIZ (I)'!DR78-'MATRIZ (A)'!DR78</f>
        <v>-5.5453878736014995E-8</v>
      </c>
      <c r="DS78" s="33">
        <f>+'MATRIZ (I)'!DS78-'MATRIZ (A)'!DS78</f>
        <v>-2.7292075659678244E-7</v>
      </c>
      <c r="DT78" s="33">
        <f>+'MATRIZ (I)'!DT78-'MATRIZ (A)'!DT78</f>
        <v>-2.9299893275680264E-7</v>
      </c>
      <c r="DU78" s="33">
        <f>+'MATRIZ (I)'!DU78-'MATRIZ (A)'!DU78</f>
        <v>-1.19459295583468E-9</v>
      </c>
      <c r="DV78" s="33">
        <f>+'MATRIZ (I)'!DV78-'MATRIZ (A)'!DV78</f>
        <v>-5.6330257903422308E-6</v>
      </c>
      <c r="DW78" s="33">
        <f>+'MATRIZ (I)'!DW78-'MATRIZ (A)'!DW78</f>
        <v>-1.8182269622802211E-6</v>
      </c>
      <c r="DX78" s="33">
        <f>+'MATRIZ (I)'!DX78-'MATRIZ (A)'!DX78</f>
        <v>-3.5213110731109827E-7</v>
      </c>
      <c r="DY78" s="33">
        <f>+'MATRIZ (I)'!DY78-'MATRIZ (A)'!DY78</f>
        <v>-4.2331278733878427E-7</v>
      </c>
      <c r="DZ78" s="33">
        <f>+'MATRIZ (I)'!DZ78-'MATRIZ (A)'!DZ78</f>
        <v>-1.4411905281697709E-7</v>
      </c>
      <c r="EA78" s="33">
        <f>+'MATRIZ (I)'!EA78-'MATRIZ (A)'!EA78</f>
        <v>-1.1958145584502662E-7</v>
      </c>
      <c r="EB78" s="33">
        <f>+'MATRIZ (I)'!EB78-'MATRIZ (A)'!EB78</f>
        <v>-5.5416531776933088E-8</v>
      </c>
      <c r="EC78" s="33">
        <f>+'MATRIZ (I)'!EC78-'MATRIZ (A)'!EC78</f>
        <v>-1.1006046019025446E-7</v>
      </c>
      <c r="ED78" s="33">
        <f>+'MATRIZ (I)'!ED78-'MATRIZ (A)'!ED78</f>
        <v>-3.9895941205022157E-6</v>
      </c>
      <c r="EE78" s="33">
        <f>+'MATRIZ (I)'!EE78-'MATRIZ (A)'!EE78</f>
        <v>-1.6421350519163837E-7</v>
      </c>
      <c r="EF78" s="33">
        <f>+'MATRIZ (I)'!EF78-'MATRIZ (A)'!EF78</f>
        <v>-1.5757860309416632E-7</v>
      </c>
      <c r="EG78" s="33">
        <f>+'MATRIZ (I)'!EG78-'MATRIZ (A)'!EG78</f>
        <v>-8.8512833603542007E-8</v>
      </c>
      <c r="EH78" s="33">
        <f>+'MATRIZ (I)'!EH78-'MATRIZ (A)'!EH78</f>
        <v>0</v>
      </c>
    </row>
    <row r="79" spans="1:138" s="7" customFormat="1" ht="21.95" customHeight="1" thickBot="1" x14ac:dyDescent="0.25">
      <c r="A79" s="137" t="s">
        <v>208</v>
      </c>
      <c r="B79" s="138" t="s">
        <v>210</v>
      </c>
      <c r="C79" s="33">
        <f>+'MATRIZ (I)'!C79-'MATRIZ (A)'!C79</f>
        <v>-2.1285576719507274E-4</v>
      </c>
      <c r="D79" s="33">
        <f>+'MATRIZ (I)'!D79-'MATRIZ (A)'!D79</f>
        <v>-1.0039656490022407E-4</v>
      </c>
      <c r="E79" s="33">
        <f>+'MATRIZ (I)'!E79-'MATRIZ (A)'!E79</f>
        <v>-1.6141966082781437E-4</v>
      </c>
      <c r="F79" s="33">
        <f>+'MATRIZ (I)'!F79-'MATRIZ (A)'!F79</f>
        <v>-2.2017476119332244E-4</v>
      </c>
      <c r="G79" s="33">
        <f>+'MATRIZ (I)'!G79-'MATRIZ (A)'!G79</f>
        <v>-1.0238487007231984E-3</v>
      </c>
      <c r="H79" s="33">
        <f>+'MATRIZ (I)'!H79-'MATRIZ (A)'!H79</f>
        <v>-1.5252518543989237E-4</v>
      </c>
      <c r="I79" s="33">
        <f>+'MATRIZ (I)'!I79-'MATRIZ (A)'!I79</f>
        <v>-4.9805917632841348E-4</v>
      </c>
      <c r="J79" s="33">
        <f>+'MATRIZ (I)'!J79-'MATRIZ (A)'!J79</f>
        <v>-8.1680429806638404E-5</v>
      </c>
      <c r="K79" s="33">
        <f>+'MATRIZ (I)'!K79-'MATRIZ (A)'!K79</f>
        <v>-3.4432343209573734E-4</v>
      </c>
      <c r="L79" s="33">
        <f>+'MATRIZ (I)'!L79-'MATRIZ (A)'!L79</f>
        <v>-9.2715078051673909E-4</v>
      </c>
      <c r="M79" s="33">
        <f>+'MATRIZ (I)'!M79-'MATRIZ (A)'!M79</f>
        <v>-1.6098368155481788E-3</v>
      </c>
      <c r="N79" s="33">
        <f>+'MATRIZ (I)'!N79-'MATRIZ (A)'!N79</f>
        <v>-1.9788489160714063E-3</v>
      </c>
      <c r="O79" s="33">
        <f>+'MATRIZ (I)'!O79-'MATRIZ (A)'!O79</f>
        <v>-8.6023779155489869E-4</v>
      </c>
      <c r="P79" s="33">
        <f>+'MATRIZ (I)'!P79-'MATRIZ (A)'!P79</f>
        <v>-4.4435852253030348E-4</v>
      </c>
      <c r="Q79" s="33">
        <f>+'MATRIZ (I)'!Q79-'MATRIZ (A)'!Q79</f>
        <v>-7.3797828204736368E-4</v>
      </c>
      <c r="R79" s="33">
        <f>+'MATRIZ (I)'!R79-'MATRIZ (A)'!R79</f>
        <v>-4.7108241810087928E-4</v>
      </c>
      <c r="S79" s="33">
        <f>+'MATRIZ (I)'!S79-'MATRIZ (A)'!S79</f>
        <v>-1.1811765515969954E-4</v>
      </c>
      <c r="T79" s="33">
        <f>+'MATRIZ (I)'!T79-'MATRIZ (A)'!T79</f>
        <v>-2.9203626997191675E-4</v>
      </c>
      <c r="U79" s="33">
        <f>+'MATRIZ (I)'!U79-'MATRIZ (A)'!U79</f>
        <v>-2.9901197341579129E-4</v>
      </c>
      <c r="V79" s="33">
        <f>+'MATRIZ (I)'!V79-'MATRIZ (A)'!V79</f>
        <v>-2.8569843214025574E-4</v>
      </c>
      <c r="W79" s="33">
        <f>+'MATRIZ (I)'!W79-'MATRIZ (A)'!W79</f>
        <v>-6.0925032128211559E-4</v>
      </c>
      <c r="X79" s="33">
        <f>+'MATRIZ (I)'!X79-'MATRIZ (A)'!X79</f>
        <v>-5.2726845451925048E-4</v>
      </c>
      <c r="Y79" s="33">
        <f>+'MATRIZ (I)'!Y79-'MATRIZ (A)'!Y79</f>
        <v>-1.051319630151745E-4</v>
      </c>
      <c r="Z79" s="33">
        <f>+'MATRIZ (I)'!Z79-'MATRIZ (A)'!Z79</f>
        <v>-2.0507603710725938E-4</v>
      </c>
      <c r="AA79" s="33">
        <f>+'MATRIZ (I)'!AA79-'MATRIZ (A)'!AA79</f>
        <v>-1.2947905891115075E-4</v>
      </c>
      <c r="AB79" s="33">
        <f>+'MATRIZ (I)'!AB79-'MATRIZ (A)'!AB79</f>
        <v>-2.0612647298722322E-4</v>
      </c>
      <c r="AC79" s="33">
        <f>+'MATRIZ (I)'!AC79-'MATRIZ (A)'!AC79</f>
        <v>-2.1057593893121013E-4</v>
      </c>
      <c r="AD79" s="33">
        <f>+'MATRIZ (I)'!AD79-'MATRIZ (A)'!AD79</f>
        <v>-2.1352259383794776E-3</v>
      </c>
      <c r="AE79" s="33">
        <f>+'MATRIZ (I)'!AE79-'MATRIZ (A)'!AE79</f>
        <v>-8.3467733853863379E-4</v>
      </c>
      <c r="AF79" s="33">
        <f>+'MATRIZ (I)'!AF79-'MATRIZ (A)'!AF79</f>
        <v>-6.1245653146087351E-4</v>
      </c>
      <c r="AG79" s="33">
        <f>+'MATRIZ (I)'!AG79-'MATRIZ (A)'!AG79</f>
        <v>-3.2368242162238614E-4</v>
      </c>
      <c r="AH79" s="33">
        <f>+'MATRIZ (I)'!AH79-'MATRIZ (A)'!AH79</f>
        <v>-5.0481086919903432E-4</v>
      </c>
      <c r="AI79" s="33">
        <f>+'MATRIZ (I)'!AI79-'MATRIZ (A)'!AI79</f>
        <v>-2.8505043177447778E-3</v>
      </c>
      <c r="AJ79" s="33">
        <f>+'MATRIZ (I)'!AJ79-'MATRIZ (A)'!AJ79</f>
        <v>-4.8590115475030757E-4</v>
      </c>
      <c r="AK79" s="33">
        <f>+'MATRIZ (I)'!AK79-'MATRIZ (A)'!AK79</f>
        <v>-1.1611715583678291E-3</v>
      </c>
      <c r="AL79" s="33">
        <f>+'MATRIZ (I)'!AL79-'MATRIZ (A)'!AL79</f>
        <v>-1.3985665192767043E-3</v>
      </c>
      <c r="AM79" s="33">
        <f>+'MATRIZ (I)'!AM79-'MATRIZ (A)'!AM79</f>
        <v>-1.5400781783220482E-3</v>
      </c>
      <c r="AN79" s="33">
        <f>+'MATRIZ (I)'!AN79-'MATRIZ (A)'!AN79</f>
        <v>-5.1037056521412247E-4</v>
      </c>
      <c r="AO79" s="33">
        <f>+'MATRIZ (I)'!AO79-'MATRIZ (A)'!AO79</f>
        <v>-1.1800435945007624E-3</v>
      </c>
      <c r="AP79" s="33">
        <f>+'MATRIZ (I)'!AP79-'MATRIZ (A)'!AP79</f>
        <v>-1.7168311017671744E-3</v>
      </c>
      <c r="AQ79" s="33">
        <f>+'MATRIZ (I)'!AQ79-'MATRIZ (A)'!AQ79</f>
        <v>-4.634545620583571E-3</v>
      </c>
      <c r="AR79" s="33">
        <f>+'MATRIZ (I)'!AR79-'MATRIZ (A)'!AR79</f>
        <v>-6.0139824654246749E-4</v>
      </c>
      <c r="AS79" s="33">
        <f>+'MATRIZ (I)'!AS79-'MATRIZ (A)'!AS79</f>
        <v>-1.1543157812889189E-4</v>
      </c>
      <c r="AT79" s="33">
        <f>+'MATRIZ (I)'!AT79-'MATRIZ (A)'!AT79</f>
        <v>-2.4848717099219039E-4</v>
      </c>
      <c r="AU79" s="33">
        <f>+'MATRIZ (I)'!AU79-'MATRIZ (A)'!AU79</f>
        <v>-1.4870014798476173E-3</v>
      </c>
      <c r="AV79" s="33">
        <f>+'MATRIZ (I)'!AV79-'MATRIZ (A)'!AV79</f>
        <v>-1.7466354933373712E-3</v>
      </c>
      <c r="AW79" s="33">
        <f>+'MATRIZ (I)'!AW79-'MATRIZ (A)'!AW79</f>
        <v>-2.35432979042648E-3</v>
      </c>
      <c r="AX79" s="33">
        <f>+'MATRIZ (I)'!AX79-'MATRIZ (A)'!AX79</f>
        <v>-1.7322557069250064E-3</v>
      </c>
      <c r="AY79" s="33">
        <f>+'MATRIZ (I)'!AY79-'MATRIZ (A)'!AY79</f>
        <v>-9.8310109621154796E-4</v>
      </c>
      <c r="AZ79" s="33">
        <f>+'MATRIZ (I)'!AZ79-'MATRIZ (A)'!AZ79</f>
        <v>-2.9060836852338296E-4</v>
      </c>
      <c r="BA79" s="33">
        <f>+'MATRIZ (I)'!BA79-'MATRIZ (A)'!BA79</f>
        <v>-3.6102343883713727E-3</v>
      </c>
      <c r="BB79" s="33">
        <f>+'MATRIZ (I)'!BB79-'MATRIZ (A)'!BB79</f>
        <v>-1.7649936820561448E-4</v>
      </c>
      <c r="BC79" s="33">
        <f>+'MATRIZ (I)'!BC79-'MATRIZ (A)'!BC79</f>
        <v>-6.2030277482535555E-4</v>
      </c>
      <c r="BD79" s="33">
        <f>+'MATRIZ (I)'!BD79-'MATRIZ (A)'!BD79</f>
        <v>-2.8687296024256142E-3</v>
      </c>
      <c r="BE79" s="33">
        <f>+'MATRIZ (I)'!BE79-'MATRIZ (A)'!BE79</f>
        <v>-5.346346697157351E-4</v>
      </c>
      <c r="BF79" s="33">
        <f>+'MATRIZ (I)'!BF79-'MATRIZ (A)'!BF79</f>
        <v>-2.584720003890852E-3</v>
      </c>
      <c r="BG79" s="33">
        <f>+'MATRIZ (I)'!BG79-'MATRIZ (A)'!BG79</f>
        <v>-1.5397190193361526E-3</v>
      </c>
      <c r="BH79" s="33">
        <f>+'MATRIZ (I)'!BH79-'MATRIZ (A)'!BH79</f>
        <v>-2.1646643249262428E-3</v>
      </c>
      <c r="BI79" s="33">
        <f>+'MATRIZ (I)'!BI79-'MATRIZ (A)'!BI79</f>
        <v>-1.2946080747542185E-3</v>
      </c>
      <c r="BJ79" s="33">
        <f>+'MATRIZ (I)'!BJ79-'MATRIZ (A)'!BJ79</f>
        <v>-2.9321201199085004E-4</v>
      </c>
      <c r="BK79" s="33">
        <f>+'MATRIZ (I)'!BK79-'MATRIZ (A)'!BK79</f>
        <v>-3.1929286567037061E-4</v>
      </c>
      <c r="BL79" s="33">
        <f>+'MATRIZ (I)'!BL79-'MATRIZ (A)'!BL79</f>
        <v>-1.0180520979362238E-3</v>
      </c>
      <c r="BM79" s="33">
        <f>+'MATRIZ (I)'!BM79-'MATRIZ (A)'!BM79</f>
        <v>-2.5739179857332995E-3</v>
      </c>
      <c r="BN79" s="33">
        <f>+'MATRIZ (I)'!BN79-'MATRIZ (A)'!BN79</f>
        <v>-1.324113179224752E-3</v>
      </c>
      <c r="BO79" s="33">
        <f>+'MATRIZ (I)'!BO79-'MATRIZ (A)'!BO79</f>
        <v>-1.2741140055182016E-3</v>
      </c>
      <c r="BP79" s="33">
        <f>+'MATRIZ (I)'!BP79-'MATRIZ (A)'!BP79</f>
        <v>-2.0737611728288813E-3</v>
      </c>
      <c r="BQ79" s="33">
        <f>+'MATRIZ (I)'!BQ79-'MATRIZ (A)'!BQ79</f>
        <v>-1.830368135071755E-3</v>
      </c>
      <c r="BR79" s="33">
        <f>+'MATRIZ (I)'!BR79-'MATRIZ (A)'!BR79</f>
        <v>0.99714593777312333</v>
      </c>
      <c r="BS79" s="33">
        <f>+'MATRIZ (I)'!BS79-'MATRIZ (A)'!BS79</f>
        <v>-3.986089426167648E-3</v>
      </c>
      <c r="BT79" s="33">
        <f>+'MATRIZ (I)'!BT79-'MATRIZ (A)'!BT79</f>
        <v>-1.6806006375728209E-3</v>
      </c>
      <c r="BU79" s="33">
        <f>+'MATRIZ (I)'!BU79-'MATRIZ (A)'!BU79</f>
        <v>-1.0085371222104517E-3</v>
      </c>
      <c r="BV79" s="33">
        <f>+'MATRIZ (I)'!BV79-'MATRIZ (A)'!BV79</f>
        <v>-8.0698159243993643E-4</v>
      </c>
      <c r="BW79" s="33">
        <f>+'MATRIZ (I)'!BW79-'MATRIZ (A)'!BW79</f>
        <v>-1.4022732680011725E-2</v>
      </c>
      <c r="BX79" s="33">
        <f>+'MATRIZ (I)'!BX79-'MATRIZ (A)'!BX79</f>
        <v>-1.7017016438870712E-3</v>
      </c>
      <c r="BY79" s="33">
        <f>+'MATRIZ (I)'!BY79-'MATRIZ (A)'!BY79</f>
        <v>-1.3549898501504386E-3</v>
      </c>
      <c r="BZ79" s="33">
        <f>+'MATRIZ (I)'!BZ79-'MATRIZ (A)'!BZ79</f>
        <v>-4.2999009964618859E-4</v>
      </c>
      <c r="CA79" s="33">
        <f>+'MATRIZ (I)'!CA79-'MATRIZ (A)'!CA79</f>
        <v>-1.7806834707615284E-4</v>
      </c>
      <c r="CB79" s="33">
        <f>+'MATRIZ (I)'!CB79-'MATRIZ (A)'!CB79</f>
        <v>-5.4711535319079147E-3</v>
      </c>
      <c r="CC79" s="33">
        <f>+'MATRIZ (I)'!CC79-'MATRIZ (A)'!CC79</f>
        <v>-7.839975287675131E-3</v>
      </c>
      <c r="CD79" s="33">
        <f>+'MATRIZ (I)'!CD79-'MATRIZ (A)'!CD79</f>
        <v>-3.1899772394398495E-3</v>
      </c>
      <c r="CE79" s="33">
        <f>+'MATRIZ (I)'!CE79-'MATRIZ (A)'!CE79</f>
        <v>-4.3209912965027995E-3</v>
      </c>
      <c r="CF79" s="33">
        <f>+'MATRIZ (I)'!CF79-'MATRIZ (A)'!CF79</f>
        <v>-1.1452581935368732E-2</v>
      </c>
      <c r="CG79" s="33">
        <f>+'MATRIZ (I)'!CG79-'MATRIZ (A)'!CG79</f>
        <v>-3.0159165955085678E-4</v>
      </c>
      <c r="CH79" s="33">
        <f>+'MATRIZ (I)'!CH79-'MATRIZ (A)'!CH79</f>
        <v>-9.1240339548780516E-4</v>
      </c>
      <c r="CI79" s="33">
        <f>+'MATRIZ (I)'!CI79-'MATRIZ (A)'!CI79</f>
        <v>-4.6645485077318036E-4</v>
      </c>
      <c r="CJ79" s="33">
        <f>+'MATRIZ (I)'!CJ79-'MATRIZ (A)'!CJ79</f>
        <v>-8.1171905841076152E-5</v>
      </c>
      <c r="CK79" s="33">
        <f>+'MATRIZ (I)'!CK79-'MATRIZ (A)'!CK79</f>
        <v>-4.7279843599655639E-5</v>
      </c>
      <c r="CL79" s="33">
        <f>+'MATRIZ (I)'!CL79-'MATRIZ (A)'!CL79</f>
        <v>-1.5929550675735109E-4</v>
      </c>
      <c r="CM79" s="33">
        <f>+'MATRIZ (I)'!CM79-'MATRIZ (A)'!CM79</f>
        <v>-3.9830658088894422E-4</v>
      </c>
      <c r="CN79" s="33">
        <f>+'MATRIZ (I)'!CN79-'MATRIZ (A)'!CN79</f>
        <v>-4.0617590798193301E-4</v>
      </c>
      <c r="CO79" s="33">
        <f>+'MATRIZ (I)'!CO79-'MATRIZ (A)'!CO79</f>
        <v>-1.7751954418412686E-4</v>
      </c>
      <c r="CP79" s="33">
        <f>+'MATRIZ (I)'!CP79-'MATRIZ (A)'!CP79</f>
        <v>-1.1427140241029171E-4</v>
      </c>
      <c r="CQ79" s="33">
        <f>+'MATRIZ (I)'!CQ79-'MATRIZ (A)'!CQ79</f>
        <v>-5.0552743062863808E-4</v>
      </c>
      <c r="CR79" s="33">
        <f>+'MATRIZ (I)'!CR79-'MATRIZ (A)'!CR79</f>
        <v>-3.800894732648363E-4</v>
      </c>
      <c r="CS79" s="33">
        <f>+'MATRIZ (I)'!CS79-'MATRIZ (A)'!CS79</f>
        <v>-1.6684740031656814E-4</v>
      </c>
      <c r="CT79" s="33">
        <f>+'MATRIZ (I)'!CT79-'MATRIZ (A)'!CT79</f>
        <v>-1.6761990557300687E-3</v>
      </c>
      <c r="CU79" s="33">
        <f>+'MATRIZ (I)'!CU79-'MATRIZ (A)'!CU79</f>
        <v>-4.8674677618893645E-4</v>
      </c>
      <c r="CV79" s="33">
        <f>+'MATRIZ (I)'!CV79-'MATRIZ (A)'!CV79</f>
        <v>-1.7153537279958729E-4</v>
      </c>
      <c r="CW79" s="33">
        <f>+'MATRIZ (I)'!CW79-'MATRIZ (A)'!CW79</f>
        <v>-1.487736664155959E-4</v>
      </c>
      <c r="CX79" s="33">
        <f>+'MATRIZ (I)'!CX79-'MATRIZ (A)'!CX79</f>
        <v>-3.2521972151247201E-5</v>
      </c>
      <c r="CY79" s="33">
        <f>+'MATRIZ (I)'!CY79-'MATRIZ (A)'!CY79</f>
        <v>-2.6265763101262016E-4</v>
      </c>
      <c r="CZ79" s="33">
        <f>+'MATRIZ (I)'!CZ79-'MATRIZ (A)'!CZ79</f>
        <v>-4.7608664851246379E-5</v>
      </c>
      <c r="DA79" s="33">
        <f>+'MATRIZ (I)'!DA79-'MATRIZ (A)'!DA79</f>
        <v>-1.8092723271812E-4</v>
      </c>
      <c r="DB79" s="33">
        <f>+'MATRIZ (I)'!DB79-'MATRIZ (A)'!DB79</f>
        <v>-4.662127087990376E-5</v>
      </c>
      <c r="DC79" s="33">
        <f>+'MATRIZ (I)'!DC79-'MATRIZ (A)'!DC79</f>
        <v>-6.3108440958728319E-5</v>
      </c>
      <c r="DD79" s="33">
        <f>+'MATRIZ (I)'!DD79-'MATRIZ (A)'!DD79</f>
        <v>-1.163222599472488E-4</v>
      </c>
      <c r="DE79" s="33">
        <f>+'MATRIZ (I)'!DE79-'MATRIZ (A)'!DE79</f>
        <v>-2.5448576559131495E-3</v>
      </c>
      <c r="DF79" s="33">
        <f>+'MATRIZ (I)'!DF79-'MATRIZ (A)'!DF79</f>
        <v>-2.7354465585465457E-4</v>
      </c>
      <c r="DG79" s="33">
        <f>+'MATRIZ (I)'!DG79-'MATRIZ (A)'!DG79</f>
        <v>-1.1151177575320843E-4</v>
      </c>
      <c r="DH79" s="33">
        <f>+'MATRIZ (I)'!DH79-'MATRIZ (A)'!DH79</f>
        <v>-2.2174331299586162E-4</v>
      </c>
      <c r="DI79" s="33">
        <f>+'MATRIZ (I)'!DI79-'MATRIZ (A)'!DI79</f>
        <v>-1.4577426958454734E-3</v>
      </c>
      <c r="DJ79" s="33">
        <f>+'MATRIZ (I)'!DJ79-'MATRIZ (A)'!DJ79</f>
        <v>-4.2970652691658081E-4</v>
      </c>
      <c r="DK79" s="33">
        <f>+'MATRIZ (I)'!DK79-'MATRIZ (A)'!DK79</f>
        <v>-3.8504315093876637E-4</v>
      </c>
      <c r="DL79" s="33">
        <f>+'MATRIZ (I)'!DL79-'MATRIZ (A)'!DL79</f>
        <v>-4.523634642987074E-4</v>
      </c>
      <c r="DM79" s="33">
        <f>+'MATRIZ (I)'!DM79-'MATRIZ (A)'!DM79</f>
        <v>-1.1322691895164387E-4</v>
      </c>
      <c r="DN79" s="33">
        <f>+'MATRIZ (I)'!DN79-'MATRIZ (A)'!DN79</f>
        <v>-7.0032918617417683E-6</v>
      </c>
      <c r="DO79" s="33">
        <f>+'MATRIZ (I)'!DO79-'MATRIZ (A)'!DO79</f>
        <v>-8.8503022721104813E-5</v>
      </c>
      <c r="DP79" s="33">
        <f>+'MATRIZ (I)'!DP79-'MATRIZ (A)'!DP79</f>
        <v>-5.939978420756996E-5</v>
      </c>
      <c r="DQ79" s="33">
        <f>+'MATRIZ (I)'!DQ79-'MATRIZ (A)'!DQ79</f>
        <v>-1.9529025235622767E-4</v>
      </c>
      <c r="DR79" s="33">
        <f>+'MATRIZ (I)'!DR79-'MATRIZ (A)'!DR79</f>
        <v>-5.2446560189862954E-5</v>
      </c>
      <c r="DS79" s="33">
        <f>+'MATRIZ (I)'!DS79-'MATRIZ (A)'!DS79</f>
        <v>-3.7678108291815772E-4</v>
      </c>
      <c r="DT79" s="33">
        <f>+'MATRIZ (I)'!DT79-'MATRIZ (A)'!DT79</f>
        <v>-5.0994514827643099E-4</v>
      </c>
      <c r="DU79" s="33">
        <f>+'MATRIZ (I)'!DU79-'MATRIZ (A)'!DU79</f>
        <v>-2.5044576811379279E-5</v>
      </c>
      <c r="DV79" s="33">
        <f>+'MATRIZ (I)'!DV79-'MATRIZ (A)'!DV79</f>
        <v>-2.8262594981662026E-4</v>
      </c>
      <c r="DW79" s="33">
        <f>+'MATRIZ (I)'!DW79-'MATRIZ (A)'!DW79</f>
        <v>-3.8212544053500201E-4</v>
      </c>
      <c r="DX79" s="33">
        <f>+'MATRIZ (I)'!DX79-'MATRIZ (A)'!DX79</f>
        <v>-2.2653838565596059E-4</v>
      </c>
      <c r="DY79" s="33">
        <f>+'MATRIZ (I)'!DY79-'MATRIZ (A)'!DY79</f>
        <v>-4.4265492014594106E-4</v>
      </c>
      <c r="DZ79" s="33">
        <f>+'MATRIZ (I)'!DZ79-'MATRIZ (A)'!DZ79</f>
        <v>-1.1920847071699234E-4</v>
      </c>
      <c r="EA79" s="33">
        <f>+'MATRIZ (I)'!EA79-'MATRIZ (A)'!EA79</f>
        <v>-1.4251003970078713E-4</v>
      </c>
      <c r="EB79" s="33">
        <f>+'MATRIZ (I)'!EB79-'MATRIZ (A)'!EB79</f>
        <v>-3.4911164042556001E-4</v>
      </c>
      <c r="EC79" s="33">
        <f>+'MATRIZ (I)'!EC79-'MATRIZ (A)'!EC79</f>
        <v>-2.7835731962362492E-3</v>
      </c>
      <c r="ED79" s="33">
        <f>+'MATRIZ (I)'!ED79-'MATRIZ (A)'!ED79</f>
        <v>-3.4108443315918909E-4</v>
      </c>
      <c r="EE79" s="33">
        <f>+'MATRIZ (I)'!EE79-'MATRIZ (A)'!EE79</f>
        <v>-1.4377305468137966E-4</v>
      </c>
      <c r="EF79" s="33">
        <f>+'MATRIZ (I)'!EF79-'MATRIZ (A)'!EF79</f>
        <v>-2.0747017377369402E-4</v>
      </c>
      <c r="EG79" s="33">
        <f>+'MATRIZ (I)'!EG79-'MATRIZ (A)'!EG79</f>
        <v>-2.4058429431741708E-4</v>
      </c>
      <c r="EH79" s="33">
        <f>+'MATRIZ (I)'!EH79-'MATRIZ (A)'!EH79</f>
        <v>0</v>
      </c>
    </row>
    <row r="80" spans="1:138" s="7" customFormat="1" ht="21.95" customHeight="1" thickBot="1" x14ac:dyDescent="0.25">
      <c r="A80" s="137" t="s">
        <v>369</v>
      </c>
      <c r="B80" s="138" t="s">
        <v>388</v>
      </c>
      <c r="C80" s="33">
        <f>+'MATRIZ (I)'!C80-'MATRIZ (A)'!C80</f>
        <v>-2.8673162510354109E-6</v>
      </c>
      <c r="D80" s="33">
        <f>+'MATRIZ (I)'!D80-'MATRIZ (A)'!D80</f>
        <v>-1.8571273534490831E-6</v>
      </c>
      <c r="E80" s="33">
        <f>+'MATRIZ (I)'!E80-'MATRIZ (A)'!E80</f>
        <v>-6.2888717360031891E-6</v>
      </c>
      <c r="F80" s="33">
        <f>+'MATRIZ (I)'!F80-'MATRIZ (A)'!F80</f>
        <v>-1.2279407180915995E-4</v>
      </c>
      <c r="G80" s="33">
        <f>+'MATRIZ (I)'!G80-'MATRIZ (A)'!G80</f>
        <v>-3.7705827034157831E-5</v>
      </c>
      <c r="H80" s="33">
        <f>+'MATRIZ (I)'!H80-'MATRIZ (A)'!H80</f>
        <v>-3.0464834943011567E-6</v>
      </c>
      <c r="I80" s="33">
        <f>+'MATRIZ (I)'!I80-'MATRIZ (A)'!I80</f>
        <v>-1.323383933950917E-4</v>
      </c>
      <c r="J80" s="33">
        <f>+'MATRIZ (I)'!J80-'MATRIZ (A)'!J80</f>
        <v>-3.8061156120386156E-6</v>
      </c>
      <c r="K80" s="33">
        <f>+'MATRIZ (I)'!K80-'MATRIZ (A)'!K80</f>
        <v>-1.7874952141917202E-4</v>
      </c>
      <c r="L80" s="33">
        <f>+'MATRIZ (I)'!L80-'MATRIZ (A)'!L80</f>
        <v>-5.7626042559069015E-5</v>
      </c>
      <c r="M80" s="33">
        <f>+'MATRIZ (I)'!M80-'MATRIZ (A)'!M80</f>
        <v>-1.8162679334041065E-3</v>
      </c>
      <c r="N80" s="33">
        <f>+'MATRIZ (I)'!N80-'MATRIZ (A)'!N80</f>
        <v>-1.1530274876967611E-4</v>
      </c>
      <c r="O80" s="33">
        <f>+'MATRIZ (I)'!O80-'MATRIZ (A)'!O80</f>
        <v>-4.8682548485459238E-4</v>
      </c>
      <c r="P80" s="33">
        <f>+'MATRIZ (I)'!P80-'MATRIZ (A)'!P80</f>
        <v>-8.7396955586026122E-5</v>
      </c>
      <c r="Q80" s="33">
        <f>+'MATRIZ (I)'!Q80-'MATRIZ (A)'!Q80</f>
        <v>-1.0256556079395734E-4</v>
      </c>
      <c r="R80" s="33">
        <f>+'MATRIZ (I)'!R80-'MATRIZ (A)'!R80</f>
        <v>-6.2505537259753327E-5</v>
      </c>
      <c r="S80" s="33">
        <f>+'MATRIZ (I)'!S80-'MATRIZ (A)'!S80</f>
        <v>-1.7667073885571203E-5</v>
      </c>
      <c r="T80" s="33">
        <f>+'MATRIZ (I)'!T80-'MATRIZ (A)'!T80</f>
        <v>-4.5161546826701093E-4</v>
      </c>
      <c r="U80" s="33">
        <f>+'MATRIZ (I)'!U80-'MATRIZ (A)'!U80</f>
        <v>-2.4026975212401383E-4</v>
      </c>
      <c r="V80" s="33">
        <f>+'MATRIZ (I)'!V80-'MATRIZ (A)'!V80</f>
        <v>-1.6805340180785748E-4</v>
      </c>
      <c r="W80" s="33">
        <f>+'MATRIZ (I)'!W80-'MATRIZ (A)'!W80</f>
        <v>-1.8773450993321764E-4</v>
      </c>
      <c r="X80" s="33">
        <f>+'MATRIZ (I)'!X80-'MATRIZ (A)'!X80</f>
        <v>-1.0577912999520735E-4</v>
      </c>
      <c r="Y80" s="33">
        <f>+'MATRIZ (I)'!Y80-'MATRIZ (A)'!Y80</f>
        <v>-2.4255946612765367E-5</v>
      </c>
      <c r="Z80" s="33">
        <f>+'MATRIZ (I)'!Z80-'MATRIZ (A)'!Z80</f>
        <v>-8.7874479385222957E-5</v>
      </c>
      <c r="AA80" s="33">
        <f>+'MATRIZ (I)'!AA80-'MATRIZ (A)'!AA80</f>
        <v>-2.3810412980963499E-4</v>
      </c>
      <c r="AB80" s="33">
        <f>+'MATRIZ (I)'!AB80-'MATRIZ (A)'!AB80</f>
        <v>-1.2397302183176171E-3</v>
      </c>
      <c r="AC80" s="33">
        <f>+'MATRIZ (I)'!AC80-'MATRIZ (A)'!AC80</f>
        <v>-7.9582462214505861E-6</v>
      </c>
      <c r="AD80" s="33">
        <f>+'MATRIZ (I)'!AD80-'MATRIZ (A)'!AD80</f>
        <v>-1.0079240880234082E-4</v>
      </c>
      <c r="AE80" s="33">
        <f>+'MATRIZ (I)'!AE80-'MATRIZ (A)'!AE80</f>
        <v>-1.2543820765254933E-4</v>
      </c>
      <c r="AF80" s="33">
        <f>+'MATRIZ (I)'!AF80-'MATRIZ (A)'!AF80</f>
        <v>-2.0442478295135645E-3</v>
      </c>
      <c r="AG80" s="33">
        <f>+'MATRIZ (I)'!AG80-'MATRIZ (A)'!AG80</f>
        <v>-5.0259245919133217E-7</v>
      </c>
      <c r="AH80" s="33">
        <f>+'MATRIZ (I)'!AH80-'MATRIZ (A)'!AH80</f>
        <v>-1.0923693988737477E-4</v>
      </c>
      <c r="AI80" s="33">
        <f>+'MATRIZ (I)'!AI80-'MATRIZ (A)'!AI80</f>
        <v>-1.0152456394953734E-3</v>
      </c>
      <c r="AJ80" s="33">
        <f>+'MATRIZ (I)'!AJ80-'MATRIZ (A)'!AJ80</f>
        <v>-5.1435141052245091E-5</v>
      </c>
      <c r="AK80" s="33">
        <f>+'MATRIZ (I)'!AK80-'MATRIZ (A)'!AK80</f>
        <v>-3.5501762707651361E-4</v>
      </c>
      <c r="AL80" s="33">
        <f>+'MATRIZ (I)'!AL80-'MATRIZ (A)'!AL80</f>
        <v>-5.6436096524874429E-4</v>
      </c>
      <c r="AM80" s="33">
        <f>+'MATRIZ (I)'!AM80-'MATRIZ (A)'!AM80</f>
        <v>-7.1360586762513154E-4</v>
      </c>
      <c r="AN80" s="33">
        <f>+'MATRIZ (I)'!AN80-'MATRIZ (A)'!AN80</f>
        <v>-8.5143123245160437E-5</v>
      </c>
      <c r="AO80" s="33">
        <f>+'MATRIZ (I)'!AO80-'MATRIZ (A)'!AO80</f>
        <v>-2.4431768345206211E-4</v>
      </c>
      <c r="AP80" s="33">
        <f>+'MATRIZ (I)'!AP80-'MATRIZ (A)'!AP80</f>
        <v>-7.120987119179612E-4</v>
      </c>
      <c r="AQ80" s="33">
        <f>+'MATRIZ (I)'!AQ80-'MATRIZ (A)'!AQ80</f>
        <v>-2.321000553190242E-3</v>
      </c>
      <c r="AR80" s="33">
        <f>+'MATRIZ (I)'!AR80-'MATRIZ (A)'!AR80</f>
        <v>-6.3146912356305164E-5</v>
      </c>
      <c r="AS80" s="33">
        <f>+'MATRIZ (I)'!AS80-'MATRIZ (A)'!AS80</f>
        <v>-2.1866657591042929E-5</v>
      </c>
      <c r="AT80" s="33">
        <f>+'MATRIZ (I)'!AT80-'MATRIZ (A)'!AT80</f>
        <v>-8.3170294659308826E-5</v>
      </c>
      <c r="AU80" s="33">
        <f>+'MATRIZ (I)'!AU80-'MATRIZ (A)'!AU80</f>
        <v>-4.1963480693586622E-4</v>
      </c>
      <c r="AV80" s="33">
        <f>+'MATRIZ (I)'!AV80-'MATRIZ (A)'!AV80</f>
        <v>-5.4739191739376202E-4</v>
      </c>
      <c r="AW80" s="33">
        <f>+'MATRIZ (I)'!AW80-'MATRIZ (A)'!AW80</f>
        <v>-1.9875382422929303E-4</v>
      </c>
      <c r="AX80" s="33">
        <f>+'MATRIZ (I)'!AX80-'MATRIZ (A)'!AX80</f>
        <v>-4.7543955538521099E-4</v>
      </c>
      <c r="AY80" s="33">
        <f>+'MATRIZ (I)'!AY80-'MATRIZ (A)'!AY80</f>
        <v>-4.1110226014727758E-4</v>
      </c>
      <c r="AZ80" s="33">
        <f>+'MATRIZ (I)'!AZ80-'MATRIZ (A)'!AZ80</f>
        <v>-3.4875541353379293E-5</v>
      </c>
      <c r="BA80" s="33">
        <f>+'MATRIZ (I)'!BA80-'MATRIZ (A)'!BA80</f>
        <v>-1.1946924351130491E-3</v>
      </c>
      <c r="BB80" s="33">
        <f>+'MATRIZ (I)'!BB80-'MATRIZ (A)'!BB80</f>
        <v>-7.1303980532083376E-5</v>
      </c>
      <c r="BC80" s="33">
        <f>+'MATRIZ (I)'!BC80-'MATRIZ (A)'!BC80</f>
        <v>-7.0556644704727775E-5</v>
      </c>
      <c r="BD80" s="33">
        <f>+'MATRIZ (I)'!BD80-'MATRIZ (A)'!BD80</f>
        <v>-6.5698608116068953E-4</v>
      </c>
      <c r="BE80" s="33">
        <f>+'MATRIZ (I)'!BE80-'MATRIZ (A)'!BE80</f>
        <v>-3.2931042194275546E-5</v>
      </c>
      <c r="BF80" s="33">
        <f>+'MATRIZ (I)'!BF80-'MATRIZ (A)'!BF80</f>
        <v>-5.7454073576980349E-4</v>
      </c>
      <c r="BG80" s="33">
        <f>+'MATRIZ (I)'!BG80-'MATRIZ (A)'!BG80</f>
        <v>-4.1192681830992994E-5</v>
      </c>
      <c r="BH80" s="33">
        <f>+'MATRIZ (I)'!BH80-'MATRIZ (A)'!BH80</f>
        <v>-6.7920912524532351E-5</v>
      </c>
      <c r="BI80" s="33">
        <f>+'MATRIZ (I)'!BI80-'MATRIZ (A)'!BI80</f>
        <v>-8.7441311311385028E-5</v>
      </c>
      <c r="BJ80" s="33">
        <f>+'MATRIZ (I)'!BJ80-'MATRIZ (A)'!BJ80</f>
        <v>-2.0354779823295926E-5</v>
      </c>
      <c r="BK80" s="33">
        <f>+'MATRIZ (I)'!BK80-'MATRIZ (A)'!BK80</f>
        <v>-5.8576998338905946E-5</v>
      </c>
      <c r="BL80" s="33">
        <f>+'MATRIZ (I)'!BL80-'MATRIZ (A)'!BL80</f>
        <v>-4.5345862556214151E-6</v>
      </c>
      <c r="BM80" s="33">
        <f>+'MATRIZ (I)'!BM80-'MATRIZ (A)'!BM80</f>
        <v>-1.078908836445136E-3</v>
      </c>
      <c r="BN80" s="33">
        <f>+'MATRIZ (I)'!BN80-'MATRIZ (A)'!BN80</f>
        <v>-2.0559511840287909E-4</v>
      </c>
      <c r="BO80" s="33">
        <f>+'MATRIZ (I)'!BO80-'MATRIZ (A)'!BO80</f>
        <v>-7.5195988959089846E-5</v>
      </c>
      <c r="BP80" s="33">
        <f>+'MATRIZ (I)'!BP80-'MATRIZ (A)'!BP80</f>
        <v>-1.0911536926127684E-3</v>
      </c>
      <c r="BQ80" s="33">
        <f>+'MATRIZ (I)'!BQ80-'MATRIZ (A)'!BQ80</f>
        <v>-3.6219966754722139E-4</v>
      </c>
      <c r="BR80" s="33">
        <f>+'MATRIZ (I)'!BR80-'MATRIZ (A)'!BR80</f>
        <v>-3.5703650625504285E-5</v>
      </c>
      <c r="BS80" s="33">
        <f>+'MATRIZ (I)'!BS80-'MATRIZ (A)'!BS80</f>
        <v>0.99368197277280446</v>
      </c>
      <c r="BT80" s="33">
        <f>+'MATRIZ (I)'!BT80-'MATRIZ (A)'!BT80</f>
        <v>-3.4249781444287001E-4</v>
      </c>
      <c r="BU80" s="33">
        <f>+'MATRIZ (I)'!BU80-'MATRIZ (A)'!BU80</f>
        <v>-4.9317108284445859E-5</v>
      </c>
      <c r="BV80" s="33">
        <f>+'MATRIZ (I)'!BV80-'MATRIZ (A)'!BV80</f>
        <v>-1.5329186866854655E-4</v>
      </c>
      <c r="BW80" s="33">
        <f>+'MATRIZ (I)'!BW80-'MATRIZ (A)'!BW80</f>
        <v>-8.9978062744669986E-5</v>
      </c>
      <c r="BX80" s="33">
        <f>+'MATRIZ (I)'!BX80-'MATRIZ (A)'!BX80</f>
        <v>-3.1536866703208819E-5</v>
      </c>
      <c r="BY80" s="33">
        <f>+'MATRIZ (I)'!BY80-'MATRIZ (A)'!BY80</f>
        <v>-2.7690741440969809E-5</v>
      </c>
      <c r="BZ80" s="33">
        <f>+'MATRIZ (I)'!BZ80-'MATRIZ (A)'!BZ80</f>
        <v>-2.120320343049111E-3</v>
      </c>
      <c r="CA80" s="33">
        <f>+'MATRIZ (I)'!CA80-'MATRIZ (A)'!CA80</f>
        <v>-7.1527354050792487E-4</v>
      </c>
      <c r="CB80" s="33">
        <f>+'MATRIZ (I)'!CB80-'MATRIZ (A)'!CB80</f>
        <v>-3.4558343610893472E-6</v>
      </c>
      <c r="CC80" s="33">
        <f>+'MATRIZ (I)'!CC80-'MATRIZ (A)'!CC80</f>
        <v>-3.6790070287287147E-6</v>
      </c>
      <c r="CD80" s="33">
        <f>+'MATRIZ (I)'!CD80-'MATRIZ (A)'!CD80</f>
        <v>-1.7149220178966149E-5</v>
      </c>
      <c r="CE80" s="33">
        <f>+'MATRIZ (I)'!CE80-'MATRIZ (A)'!CE80</f>
        <v>-7.1858665533300334E-5</v>
      </c>
      <c r="CF80" s="33">
        <f>+'MATRIZ (I)'!CF80-'MATRIZ (A)'!CF80</f>
        <v>-4.6630795030154981E-4</v>
      </c>
      <c r="CG80" s="33">
        <f>+'MATRIZ (I)'!CG80-'MATRIZ (A)'!CG80</f>
        <v>-2.3528260786902382E-4</v>
      </c>
      <c r="CH80" s="33">
        <f>+'MATRIZ (I)'!CH80-'MATRIZ (A)'!CH80</f>
        <v>-1.1301122185502356E-3</v>
      </c>
      <c r="CI80" s="33">
        <f>+'MATRIZ (I)'!CI80-'MATRIZ (A)'!CI80</f>
        <v>-2.1407607803284484E-6</v>
      </c>
      <c r="CJ80" s="33">
        <f>+'MATRIZ (I)'!CJ80-'MATRIZ (A)'!CJ80</f>
        <v>-1.7389393732846373E-3</v>
      </c>
      <c r="CK80" s="33">
        <f>+'MATRIZ (I)'!CK80-'MATRIZ (A)'!CK80</f>
        <v>-1.1573630906073916E-3</v>
      </c>
      <c r="CL80" s="33">
        <f>+'MATRIZ (I)'!CL80-'MATRIZ (A)'!CL80</f>
        <v>-2.4421977814970569E-3</v>
      </c>
      <c r="CM80" s="33">
        <f>+'MATRIZ (I)'!CM80-'MATRIZ (A)'!CM80</f>
        <v>-1.0263264586408814E-4</v>
      </c>
      <c r="CN80" s="33">
        <f>+'MATRIZ (I)'!CN80-'MATRIZ (A)'!CN80</f>
        <v>-2.6542271625608457E-4</v>
      </c>
      <c r="CO80" s="33">
        <f>+'MATRIZ (I)'!CO80-'MATRIZ (A)'!CO80</f>
        <v>-8.2226111720800832E-5</v>
      </c>
      <c r="CP80" s="33">
        <f>+'MATRIZ (I)'!CP80-'MATRIZ (A)'!CP80</f>
        <v>-8.2100819310548432E-5</v>
      </c>
      <c r="CQ80" s="33">
        <f>+'MATRIZ (I)'!CQ80-'MATRIZ (A)'!CQ80</f>
        <v>-2.377803138962306E-5</v>
      </c>
      <c r="CR80" s="33">
        <f>+'MATRIZ (I)'!CR80-'MATRIZ (A)'!CR80</f>
        <v>-5.5776620667727374E-5</v>
      </c>
      <c r="CS80" s="33">
        <f>+'MATRIZ (I)'!CS80-'MATRIZ (A)'!CS80</f>
        <v>-2.2581889707722236E-5</v>
      </c>
      <c r="CT80" s="33">
        <f>+'MATRIZ (I)'!CT80-'MATRIZ (A)'!CT80</f>
        <v>-1.7524302650111153E-5</v>
      </c>
      <c r="CU80" s="33">
        <f>+'MATRIZ (I)'!CU80-'MATRIZ (A)'!CU80</f>
        <v>-9.757344041714954E-6</v>
      </c>
      <c r="CV80" s="33">
        <f>+'MATRIZ (I)'!CV80-'MATRIZ (A)'!CV80</f>
        <v>-3.605958033334557E-7</v>
      </c>
      <c r="CW80" s="33">
        <f>+'MATRIZ (I)'!CW80-'MATRIZ (A)'!CW80</f>
        <v>-1.529690061416137E-5</v>
      </c>
      <c r="CX80" s="33">
        <f>+'MATRIZ (I)'!CX80-'MATRIZ (A)'!CX80</f>
        <v>-2.5943535945370351E-5</v>
      </c>
      <c r="CY80" s="33">
        <f>+'MATRIZ (I)'!CY80-'MATRIZ (A)'!CY80</f>
        <v>-1.6876385752217435E-6</v>
      </c>
      <c r="CZ80" s="33">
        <f>+'MATRIZ (I)'!CZ80-'MATRIZ (A)'!CZ80</f>
        <v>-1.2437478950759071E-5</v>
      </c>
      <c r="DA80" s="33">
        <f>+'MATRIZ (I)'!DA80-'MATRIZ (A)'!DA80</f>
        <v>-1.6689942479077382E-5</v>
      </c>
      <c r="DB80" s="33">
        <f>+'MATRIZ (I)'!DB80-'MATRIZ (A)'!DB80</f>
        <v>-2.4439575050557967E-4</v>
      </c>
      <c r="DC80" s="33">
        <f>+'MATRIZ (I)'!DC80-'MATRIZ (A)'!DC80</f>
        <v>-1.009225980815896E-3</v>
      </c>
      <c r="DD80" s="33">
        <f>+'MATRIZ (I)'!DD80-'MATRIZ (A)'!DD80</f>
        <v>-3.9370117671543241E-6</v>
      </c>
      <c r="DE80" s="33">
        <f>+'MATRIZ (I)'!DE80-'MATRIZ (A)'!DE80</f>
        <v>-2.7882123240245877E-5</v>
      </c>
      <c r="DF80" s="33">
        <f>+'MATRIZ (I)'!DF80-'MATRIZ (A)'!DF80</f>
        <v>-2.3075959995883502E-5</v>
      </c>
      <c r="DG80" s="33">
        <f>+'MATRIZ (I)'!DG80-'MATRIZ (A)'!DG80</f>
        <v>-3.9489429478546281E-5</v>
      </c>
      <c r="DH80" s="33">
        <f>+'MATRIZ (I)'!DH80-'MATRIZ (A)'!DH80</f>
        <v>-1.5844026477351576E-4</v>
      </c>
      <c r="DI80" s="33">
        <f>+'MATRIZ (I)'!DI80-'MATRIZ (A)'!DI80</f>
        <v>-8.765938191623862E-4</v>
      </c>
      <c r="DJ80" s="33">
        <f>+'MATRIZ (I)'!DJ80-'MATRIZ (A)'!DJ80</f>
        <v>-7.6216655290915151E-4</v>
      </c>
      <c r="DK80" s="33">
        <f>+'MATRIZ (I)'!DK80-'MATRIZ (A)'!DK80</f>
        <v>-5.5906024156028372E-4</v>
      </c>
      <c r="DL80" s="33">
        <f>+'MATRIZ (I)'!DL80-'MATRIZ (A)'!DL80</f>
        <v>-6.2475466538049489E-4</v>
      </c>
      <c r="DM80" s="33">
        <f>+'MATRIZ (I)'!DM80-'MATRIZ (A)'!DM80</f>
        <v>-2.4632919315959016E-7</v>
      </c>
      <c r="DN80" s="33">
        <f>+'MATRIZ (I)'!DN80-'MATRIZ (A)'!DN80</f>
        <v>-1.0979005123960629E-5</v>
      </c>
      <c r="DO80" s="33">
        <f>+'MATRIZ (I)'!DO80-'MATRIZ (A)'!DO80</f>
        <v>-7.6880920347785906E-5</v>
      </c>
      <c r="DP80" s="33">
        <f>+'MATRIZ (I)'!DP80-'MATRIZ (A)'!DP80</f>
        <v>-8.9023387622365701E-5</v>
      </c>
      <c r="DQ80" s="33">
        <f>+'MATRIZ (I)'!DQ80-'MATRIZ (A)'!DQ80</f>
        <v>-8.6285207050442673E-5</v>
      </c>
      <c r="DR80" s="33">
        <f>+'MATRIZ (I)'!DR80-'MATRIZ (A)'!DR80</f>
        <v>-1.2379909483983766E-4</v>
      </c>
      <c r="DS80" s="33">
        <f>+'MATRIZ (I)'!DS80-'MATRIZ (A)'!DS80</f>
        <v>-5.4895951026758537E-6</v>
      </c>
      <c r="DT80" s="33">
        <f>+'MATRIZ (I)'!DT80-'MATRIZ (A)'!DT80</f>
        <v>-3.2624409606216919E-6</v>
      </c>
      <c r="DU80" s="33">
        <f>+'MATRIZ (I)'!DU80-'MATRIZ (A)'!DU80</f>
        <v>-2.0234413822507818E-6</v>
      </c>
      <c r="DV80" s="33">
        <f>+'MATRIZ (I)'!DV80-'MATRIZ (A)'!DV80</f>
        <v>-1.7243587635010416E-5</v>
      </c>
      <c r="DW80" s="33">
        <f>+'MATRIZ (I)'!DW80-'MATRIZ (A)'!DW80</f>
        <v>-9.5685774507928511E-5</v>
      </c>
      <c r="DX80" s="33">
        <f>+'MATRIZ (I)'!DX80-'MATRIZ (A)'!DX80</f>
        <v>-5.0244017687892605E-4</v>
      </c>
      <c r="DY80" s="33">
        <f>+'MATRIZ (I)'!DY80-'MATRIZ (A)'!DY80</f>
        <v>-5.7785300739858438E-6</v>
      </c>
      <c r="DZ80" s="33">
        <f>+'MATRIZ (I)'!DZ80-'MATRIZ (A)'!DZ80</f>
        <v>-1.569607466878479E-5</v>
      </c>
      <c r="EA80" s="33">
        <f>+'MATRIZ (I)'!EA80-'MATRIZ (A)'!EA80</f>
        <v>-3.4701463471122902E-5</v>
      </c>
      <c r="EB80" s="33">
        <f>+'MATRIZ (I)'!EB80-'MATRIZ (A)'!EB80</f>
        <v>-3.476492222623559E-6</v>
      </c>
      <c r="EC80" s="33">
        <f>+'MATRIZ (I)'!EC80-'MATRIZ (A)'!EC80</f>
        <v>-1.9541236270685821E-4</v>
      </c>
      <c r="ED80" s="33">
        <f>+'MATRIZ (I)'!ED80-'MATRIZ (A)'!ED80</f>
        <v>-3.2901971509844911E-5</v>
      </c>
      <c r="EE80" s="33">
        <f>+'MATRIZ (I)'!EE80-'MATRIZ (A)'!EE80</f>
        <v>-5.4421007397568316E-5</v>
      </c>
      <c r="EF80" s="33">
        <f>+'MATRIZ (I)'!EF80-'MATRIZ (A)'!EF80</f>
        <v>-1.4858580643902638E-4</v>
      </c>
      <c r="EG80" s="33">
        <f>+'MATRIZ (I)'!EG80-'MATRIZ (A)'!EG80</f>
        <v>-7.3498417675011432E-5</v>
      </c>
      <c r="EH80" s="33">
        <f>+'MATRIZ (I)'!EH80-'MATRIZ (A)'!EH80</f>
        <v>0</v>
      </c>
    </row>
    <row r="81" spans="1:138" s="7" customFormat="1" ht="21.95" customHeight="1" thickBot="1" x14ac:dyDescent="0.25">
      <c r="A81" s="137" t="s">
        <v>211</v>
      </c>
      <c r="B81" s="138" t="s">
        <v>213</v>
      </c>
      <c r="C81" s="33">
        <f>+'MATRIZ (I)'!C81-'MATRIZ (A)'!C81</f>
        <v>0</v>
      </c>
      <c r="D81" s="33">
        <f>+'MATRIZ (I)'!D81-'MATRIZ (A)'!D81</f>
        <v>0</v>
      </c>
      <c r="E81" s="33">
        <f>+'MATRIZ (I)'!E81-'MATRIZ (A)'!E81</f>
        <v>0</v>
      </c>
      <c r="F81" s="33">
        <f>+'MATRIZ (I)'!F81-'MATRIZ (A)'!F81</f>
        <v>0</v>
      </c>
      <c r="G81" s="33">
        <f>+'MATRIZ (I)'!G81-'MATRIZ (A)'!G81</f>
        <v>0</v>
      </c>
      <c r="H81" s="33">
        <f>+'MATRIZ (I)'!H81-'MATRIZ (A)'!H81</f>
        <v>0</v>
      </c>
      <c r="I81" s="33">
        <f>+'MATRIZ (I)'!I81-'MATRIZ (A)'!I81</f>
        <v>0</v>
      </c>
      <c r="J81" s="33">
        <f>+'MATRIZ (I)'!J81-'MATRIZ (A)'!J81</f>
        <v>0</v>
      </c>
      <c r="K81" s="33">
        <f>+'MATRIZ (I)'!K81-'MATRIZ (A)'!K81</f>
        <v>0</v>
      </c>
      <c r="L81" s="33">
        <f>+'MATRIZ (I)'!L81-'MATRIZ (A)'!L81</f>
        <v>0</v>
      </c>
      <c r="M81" s="33">
        <f>+'MATRIZ (I)'!M81-'MATRIZ (A)'!M81</f>
        <v>0</v>
      </c>
      <c r="N81" s="33">
        <f>+'MATRIZ (I)'!N81-'MATRIZ (A)'!N81</f>
        <v>-1.7605251532770607E-5</v>
      </c>
      <c r="O81" s="33">
        <f>+'MATRIZ (I)'!O81-'MATRIZ (A)'!O81</f>
        <v>0</v>
      </c>
      <c r="P81" s="33">
        <f>+'MATRIZ (I)'!P81-'MATRIZ (A)'!P81</f>
        <v>0</v>
      </c>
      <c r="Q81" s="33">
        <f>+'MATRIZ (I)'!Q81-'MATRIZ (A)'!Q81</f>
        <v>0</v>
      </c>
      <c r="R81" s="33">
        <f>+'MATRIZ (I)'!R81-'MATRIZ (A)'!R81</f>
        <v>0</v>
      </c>
      <c r="S81" s="33">
        <f>+'MATRIZ (I)'!S81-'MATRIZ (A)'!S81</f>
        <v>0</v>
      </c>
      <c r="T81" s="33">
        <f>+'MATRIZ (I)'!T81-'MATRIZ (A)'!T81</f>
        <v>0</v>
      </c>
      <c r="U81" s="33">
        <f>+'MATRIZ (I)'!U81-'MATRIZ (A)'!U81</f>
        <v>-6.7038565224084541E-5</v>
      </c>
      <c r="V81" s="33">
        <f>+'MATRIZ (I)'!V81-'MATRIZ (A)'!V81</f>
        <v>0</v>
      </c>
      <c r="W81" s="33">
        <f>+'MATRIZ (I)'!W81-'MATRIZ (A)'!W81</f>
        <v>0</v>
      </c>
      <c r="X81" s="33">
        <f>+'MATRIZ (I)'!X81-'MATRIZ (A)'!X81</f>
        <v>0</v>
      </c>
      <c r="Y81" s="33">
        <f>+'MATRIZ (I)'!Y81-'MATRIZ (A)'!Y81</f>
        <v>0</v>
      </c>
      <c r="Z81" s="33">
        <f>+'MATRIZ (I)'!Z81-'MATRIZ (A)'!Z81</f>
        <v>0</v>
      </c>
      <c r="AA81" s="33">
        <f>+'MATRIZ (I)'!AA81-'MATRIZ (A)'!AA81</f>
        <v>0</v>
      </c>
      <c r="AB81" s="33">
        <f>+'MATRIZ (I)'!AB81-'MATRIZ (A)'!AB81</f>
        <v>0</v>
      </c>
      <c r="AC81" s="33">
        <f>+'MATRIZ (I)'!AC81-'MATRIZ (A)'!AC81</f>
        <v>0</v>
      </c>
      <c r="AD81" s="33">
        <f>+'MATRIZ (I)'!AD81-'MATRIZ (A)'!AD81</f>
        <v>0</v>
      </c>
      <c r="AE81" s="33">
        <f>+'MATRIZ (I)'!AE81-'MATRIZ (A)'!AE81</f>
        <v>0</v>
      </c>
      <c r="AF81" s="33">
        <f>+'MATRIZ (I)'!AF81-'MATRIZ (A)'!AF81</f>
        <v>-5.6876004913032304E-4</v>
      </c>
      <c r="AG81" s="33">
        <f>+'MATRIZ (I)'!AG81-'MATRIZ (A)'!AG81</f>
        <v>0</v>
      </c>
      <c r="AH81" s="33">
        <f>+'MATRIZ (I)'!AH81-'MATRIZ (A)'!AH81</f>
        <v>0</v>
      </c>
      <c r="AI81" s="33">
        <f>+'MATRIZ (I)'!AI81-'MATRIZ (A)'!AI81</f>
        <v>0</v>
      </c>
      <c r="AJ81" s="33">
        <f>+'MATRIZ (I)'!AJ81-'MATRIZ (A)'!AJ81</f>
        <v>-7.2067761114345978E-6</v>
      </c>
      <c r="AK81" s="33">
        <f>+'MATRIZ (I)'!AK81-'MATRIZ (A)'!AK81</f>
        <v>-2.8091421282645394E-4</v>
      </c>
      <c r="AL81" s="33">
        <f>+'MATRIZ (I)'!AL81-'MATRIZ (A)'!AL81</f>
        <v>-1.0771033820177511E-5</v>
      </c>
      <c r="AM81" s="33">
        <f>+'MATRIZ (I)'!AM81-'MATRIZ (A)'!AM81</f>
        <v>-1.2558022104635766E-6</v>
      </c>
      <c r="AN81" s="33">
        <f>+'MATRIZ (I)'!AN81-'MATRIZ (A)'!AN81</f>
        <v>0</v>
      </c>
      <c r="AO81" s="33">
        <f>+'MATRIZ (I)'!AO81-'MATRIZ (A)'!AO81</f>
        <v>-1.235614139669923E-5</v>
      </c>
      <c r="AP81" s="33">
        <f>+'MATRIZ (I)'!AP81-'MATRIZ (A)'!AP81</f>
        <v>-4.5666395996956603E-6</v>
      </c>
      <c r="AQ81" s="33">
        <f>+'MATRIZ (I)'!AQ81-'MATRIZ (A)'!AQ81</f>
        <v>0</v>
      </c>
      <c r="AR81" s="33">
        <f>+'MATRIZ (I)'!AR81-'MATRIZ (A)'!AR81</f>
        <v>0</v>
      </c>
      <c r="AS81" s="33">
        <f>+'MATRIZ (I)'!AS81-'MATRIZ (A)'!AS81</f>
        <v>0</v>
      </c>
      <c r="AT81" s="33">
        <f>+'MATRIZ (I)'!AT81-'MATRIZ (A)'!AT81</f>
        <v>-3.7622694339723846E-5</v>
      </c>
      <c r="AU81" s="33">
        <f>+'MATRIZ (I)'!AU81-'MATRIZ (A)'!AU81</f>
        <v>-2.011191753200736E-5</v>
      </c>
      <c r="AV81" s="33">
        <f>+'MATRIZ (I)'!AV81-'MATRIZ (A)'!AV81</f>
        <v>-3.1842469653025567E-5</v>
      </c>
      <c r="AW81" s="33">
        <f>+'MATRIZ (I)'!AW81-'MATRIZ (A)'!AW81</f>
        <v>-3.0159560075751898E-6</v>
      </c>
      <c r="AX81" s="33">
        <f>+'MATRIZ (I)'!AX81-'MATRIZ (A)'!AX81</f>
        <v>0</v>
      </c>
      <c r="AY81" s="33">
        <f>+'MATRIZ (I)'!AY81-'MATRIZ (A)'!AY81</f>
        <v>0</v>
      </c>
      <c r="AZ81" s="33">
        <f>+'MATRIZ (I)'!AZ81-'MATRIZ (A)'!AZ81</f>
        <v>-2.5071136649860736E-5</v>
      </c>
      <c r="BA81" s="33">
        <f>+'MATRIZ (I)'!BA81-'MATRIZ (A)'!BA81</f>
        <v>-2.1735070129961128E-5</v>
      </c>
      <c r="BB81" s="33">
        <f>+'MATRIZ (I)'!BB81-'MATRIZ (A)'!BB81</f>
        <v>0</v>
      </c>
      <c r="BC81" s="33">
        <f>+'MATRIZ (I)'!BC81-'MATRIZ (A)'!BC81</f>
        <v>-2.9981912274496252E-4</v>
      </c>
      <c r="BD81" s="33">
        <f>+'MATRIZ (I)'!BD81-'MATRIZ (A)'!BD81</f>
        <v>-6.1575013904687676E-6</v>
      </c>
      <c r="BE81" s="33">
        <f>+'MATRIZ (I)'!BE81-'MATRIZ (A)'!BE81</f>
        <v>-1.1076169183800364E-5</v>
      </c>
      <c r="BF81" s="33">
        <f>+'MATRIZ (I)'!BF81-'MATRIZ (A)'!BF81</f>
        <v>-1.8532591493346634E-5</v>
      </c>
      <c r="BG81" s="33">
        <f>+'MATRIZ (I)'!BG81-'MATRIZ (A)'!BG81</f>
        <v>-2.177776763337852E-6</v>
      </c>
      <c r="BH81" s="33">
        <f>+'MATRIZ (I)'!BH81-'MATRIZ (A)'!BH81</f>
        <v>0</v>
      </c>
      <c r="BI81" s="33">
        <f>+'MATRIZ (I)'!BI81-'MATRIZ (A)'!BI81</f>
        <v>0</v>
      </c>
      <c r="BJ81" s="33">
        <f>+'MATRIZ (I)'!BJ81-'MATRIZ (A)'!BJ81</f>
        <v>0</v>
      </c>
      <c r="BK81" s="33">
        <f>+'MATRIZ (I)'!BK81-'MATRIZ (A)'!BK81</f>
        <v>0</v>
      </c>
      <c r="BL81" s="33">
        <f>+'MATRIZ (I)'!BL81-'MATRIZ (A)'!BL81</f>
        <v>0</v>
      </c>
      <c r="BM81" s="33">
        <f>+'MATRIZ (I)'!BM81-'MATRIZ (A)'!BM81</f>
        <v>-1.5955592676903454E-5</v>
      </c>
      <c r="BN81" s="33">
        <f>+'MATRIZ (I)'!BN81-'MATRIZ (A)'!BN81</f>
        <v>-1.825130555420668E-4</v>
      </c>
      <c r="BO81" s="33">
        <f>+'MATRIZ (I)'!BO81-'MATRIZ (A)'!BO81</f>
        <v>-1.0171263224209249E-5</v>
      </c>
      <c r="BP81" s="33">
        <f>+'MATRIZ (I)'!BP81-'MATRIZ (A)'!BP81</f>
        <v>-1.432698548799069E-3</v>
      </c>
      <c r="BQ81" s="33">
        <f>+'MATRIZ (I)'!BQ81-'MATRIZ (A)'!BQ81</f>
        <v>-5.2667422961207578E-5</v>
      </c>
      <c r="BR81" s="33">
        <f>+'MATRIZ (I)'!BR81-'MATRIZ (A)'!BR81</f>
        <v>-2.3040340795333438E-3</v>
      </c>
      <c r="BS81" s="33">
        <f>+'MATRIZ (I)'!BS81-'MATRIZ (A)'!BS81</f>
        <v>-1.8560862014874498E-3</v>
      </c>
      <c r="BT81" s="33">
        <f>+'MATRIZ (I)'!BT81-'MATRIZ (A)'!BT81</f>
        <v>0.99403106345018422</v>
      </c>
      <c r="BU81" s="33">
        <f>+'MATRIZ (I)'!BU81-'MATRIZ (A)'!BU81</f>
        <v>-6.1386324785541119E-4</v>
      </c>
      <c r="BV81" s="33">
        <f>+'MATRIZ (I)'!BV81-'MATRIZ (A)'!BV81</f>
        <v>0</v>
      </c>
      <c r="BW81" s="33">
        <f>+'MATRIZ (I)'!BW81-'MATRIZ (A)'!BW81</f>
        <v>-1.7631160539585664E-4</v>
      </c>
      <c r="BX81" s="33">
        <f>+'MATRIZ (I)'!BX81-'MATRIZ (A)'!BX81</f>
        <v>-5.1887673742021002E-5</v>
      </c>
      <c r="BY81" s="33">
        <f>+'MATRIZ (I)'!BY81-'MATRIZ (A)'!BY81</f>
        <v>-2.781933545499816E-6</v>
      </c>
      <c r="BZ81" s="33">
        <f>+'MATRIZ (I)'!BZ81-'MATRIZ (A)'!BZ81</f>
        <v>0</v>
      </c>
      <c r="CA81" s="33">
        <f>+'MATRIZ (I)'!CA81-'MATRIZ (A)'!CA81</f>
        <v>-4.6469632533518292E-5</v>
      </c>
      <c r="CB81" s="33">
        <f>+'MATRIZ (I)'!CB81-'MATRIZ (A)'!CB81</f>
        <v>-1.1263775387594264E-3</v>
      </c>
      <c r="CC81" s="33">
        <f>+'MATRIZ (I)'!CC81-'MATRIZ (A)'!CC81</f>
        <v>-1.2976520115889499E-4</v>
      </c>
      <c r="CD81" s="33">
        <f>+'MATRIZ (I)'!CD81-'MATRIZ (A)'!CD81</f>
        <v>0</v>
      </c>
      <c r="CE81" s="33">
        <f>+'MATRIZ (I)'!CE81-'MATRIZ (A)'!CE81</f>
        <v>0</v>
      </c>
      <c r="CF81" s="33">
        <f>+'MATRIZ (I)'!CF81-'MATRIZ (A)'!CF81</f>
        <v>-1.3253554159501479E-2</v>
      </c>
      <c r="CG81" s="33">
        <f>+'MATRIZ (I)'!CG81-'MATRIZ (A)'!CG81</f>
        <v>-1.1193721145087787E-3</v>
      </c>
      <c r="CH81" s="33">
        <f>+'MATRIZ (I)'!CH81-'MATRIZ (A)'!CH81</f>
        <v>0</v>
      </c>
      <c r="CI81" s="33">
        <f>+'MATRIZ (I)'!CI81-'MATRIZ (A)'!CI81</f>
        <v>0</v>
      </c>
      <c r="CJ81" s="33">
        <f>+'MATRIZ (I)'!CJ81-'MATRIZ (A)'!CJ81</f>
        <v>-2.9868701995172967E-6</v>
      </c>
      <c r="CK81" s="33">
        <f>+'MATRIZ (I)'!CK81-'MATRIZ (A)'!CK81</f>
        <v>0</v>
      </c>
      <c r="CL81" s="33">
        <f>+'MATRIZ (I)'!CL81-'MATRIZ (A)'!CL81</f>
        <v>0</v>
      </c>
      <c r="CM81" s="33">
        <f>+'MATRIZ (I)'!CM81-'MATRIZ (A)'!CM81</f>
        <v>0</v>
      </c>
      <c r="CN81" s="33">
        <f>+'MATRIZ (I)'!CN81-'MATRIZ (A)'!CN81</f>
        <v>0</v>
      </c>
      <c r="CO81" s="33">
        <f>+'MATRIZ (I)'!CO81-'MATRIZ (A)'!CO81</f>
        <v>-1.2327477744998119E-6</v>
      </c>
      <c r="CP81" s="33">
        <f>+'MATRIZ (I)'!CP81-'MATRIZ (A)'!CP81</f>
        <v>0</v>
      </c>
      <c r="CQ81" s="33">
        <f>+'MATRIZ (I)'!CQ81-'MATRIZ (A)'!CQ81</f>
        <v>-9.2101161451802046E-5</v>
      </c>
      <c r="CR81" s="33">
        <f>+'MATRIZ (I)'!CR81-'MATRIZ (A)'!CR81</f>
        <v>-2.6138437451356431E-6</v>
      </c>
      <c r="CS81" s="33">
        <f>+'MATRIZ (I)'!CS81-'MATRIZ (A)'!CS81</f>
        <v>-1.5529293768853256E-6</v>
      </c>
      <c r="CT81" s="33">
        <f>+'MATRIZ (I)'!CT81-'MATRIZ (A)'!CT81</f>
        <v>-9.9308621797070398E-6</v>
      </c>
      <c r="CU81" s="33">
        <f>+'MATRIZ (I)'!CU81-'MATRIZ (A)'!CU81</f>
        <v>-5.0361740505754986E-6</v>
      </c>
      <c r="CV81" s="33">
        <f>+'MATRIZ (I)'!CV81-'MATRIZ (A)'!CV81</f>
        <v>0</v>
      </c>
      <c r="CW81" s="33">
        <f>+'MATRIZ (I)'!CW81-'MATRIZ (A)'!CW81</f>
        <v>-1.3092197138472761E-5</v>
      </c>
      <c r="CX81" s="33">
        <f>+'MATRIZ (I)'!CX81-'MATRIZ (A)'!CX81</f>
        <v>-5.6117983801068302E-6</v>
      </c>
      <c r="CY81" s="33">
        <f>+'MATRIZ (I)'!CY81-'MATRIZ (A)'!CY81</f>
        <v>0</v>
      </c>
      <c r="CZ81" s="33">
        <f>+'MATRIZ (I)'!CZ81-'MATRIZ (A)'!CZ81</f>
        <v>0</v>
      </c>
      <c r="DA81" s="33">
        <f>+'MATRIZ (I)'!DA81-'MATRIZ (A)'!DA81</f>
        <v>-3.8498584451386196E-6</v>
      </c>
      <c r="DB81" s="33">
        <f>+'MATRIZ (I)'!DB81-'MATRIZ (A)'!DB81</f>
        <v>0</v>
      </c>
      <c r="DC81" s="33">
        <f>+'MATRIZ (I)'!DC81-'MATRIZ (A)'!DC81</f>
        <v>0</v>
      </c>
      <c r="DD81" s="33">
        <f>+'MATRIZ (I)'!DD81-'MATRIZ (A)'!DD81</f>
        <v>-9.8038627995802982E-5</v>
      </c>
      <c r="DE81" s="33">
        <f>+'MATRIZ (I)'!DE81-'MATRIZ (A)'!DE81</f>
        <v>0</v>
      </c>
      <c r="DF81" s="33">
        <f>+'MATRIZ (I)'!DF81-'MATRIZ (A)'!DF81</f>
        <v>-1.3101103995106543E-4</v>
      </c>
      <c r="DG81" s="33">
        <f>+'MATRIZ (I)'!DG81-'MATRIZ (A)'!DG81</f>
        <v>0</v>
      </c>
      <c r="DH81" s="33">
        <f>+'MATRIZ (I)'!DH81-'MATRIZ (A)'!DH81</f>
        <v>-2.8814733710454842E-4</v>
      </c>
      <c r="DI81" s="33">
        <f>+'MATRIZ (I)'!DI81-'MATRIZ (A)'!DI81</f>
        <v>0</v>
      </c>
      <c r="DJ81" s="33">
        <f>+'MATRIZ (I)'!DJ81-'MATRIZ (A)'!DJ81</f>
        <v>0</v>
      </c>
      <c r="DK81" s="33">
        <f>+'MATRIZ (I)'!DK81-'MATRIZ (A)'!DK81</f>
        <v>-5.8154780421858015E-4</v>
      </c>
      <c r="DL81" s="33">
        <f>+'MATRIZ (I)'!DL81-'MATRIZ (A)'!DL81</f>
        <v>0</v>
      </c>
      <c r="DM81" s="33">
        <f>+'MATRIZ (I)'!DM81-'MATRIZ (A)'!DM81</f>
        <v>0</v>
      </c>
      <c r="DN81" s="33">
        <f>+'MATRIZ (I)'!DN81-'MATRIZ (A)'!DN81</f>
        <v>0</v>
      </c>
      <c r="DO81" s="33">
        <f>+'MATRIZ (I)'!DO81-'MATRIZ (A)'!DO81</f>
        <v>-6.4636818442630748E-5</v>
      </c>
      <c r="DP81" s="33">
        <f>+'MATRIZ (I)'!DP81-'MATRIZ (A)'!DP81</f>
        <v>0</v>
      </c>
      <c r="DQ81" s="33">
        <f>+'MATRIZ (I)'!DQ81-'MATRIZ (A)'!DQ81</f>
        <v>-7.4570793495441865E-5</v>
      </c>
      <c r="DR81" s="33">
        <f>+'MATRIZ (I)'!DR81-'MATRIZ (A)'!DR81</f>
        <v>-1.5570842354194171E-5</v>
      </c>
      <c r="DS81" s="33">
        <f>+'MATRIZ (I)'!DS81-'MATRIZ (A)'!DS81</f>
        <v>-5.5970372322019238E-5</v>
      </c>
      <c r="DT81" s="33">
        <f>+'MATRIZ (I)'!DT81-'MATRIZ (A)'!DT81</f>
        <v>0</v>
      </c>
      <c r="DU81" s="33">
        <f>+'MATRIZ (I)'!DU81-'MATRIZ (A)'!DU81</f>
        <v>0</v>
      </c>
      <c r="DV81" s="33">
        <f>+'MATRIZ (I)'!DV81-'MATRIZ (A)'!DV81</f>
        <v>-2.3084346658709081E-5</v>
      </c>
      <c r="DW81" s="33">
        <f>+'MATRIZ (I)'!DW81-'MATRIZ (A)'!DW81</f>
        <v>-2.4091933804273636E-7</v>
      </c>
      <c r="DX81" s="33">
        <f>+'MATRIZ (I)'!DX81-'MATRIZ (A)'!DX81</f>
        <v>0</v>
      </c>
      <c r="DY81" s="33">
        <f>+'MATRIZ (I)'!DY81-'MATRIZ (A)'!DY81</f>
        <v>0</v>
      </c>
      <c r="DZ81" s="33">
        <f>+'MATRIZ (I)'!DZ81-'MATRIZ (A)'!DZ81</f>
        <v>0</v>
      </c>
      <c r="EA81" s="33">
        <f>+'MATRIZ (I)'!EA81-'MATRIZ (A)'!EA81</f>
        <v>0</v>
      </c>
      <c r="EB81" s="33">
        <f>+'MATRIZ (I)'!EB81-'MATRIZ (A)'!EB81</f>
        <v>-3.4448402342286954E-4</v>
      </c>
      <c r="EC81" s="33">
        <f>+'MATRIZ (I)'!EC81-'MATRIZ (A)'!EC81</f>
        <v>0</v>
      </c>
      <c r="ED81" s="33">
        <f>+'MATRIZ (I)'!ED81-'MATRIZ (A)'!ED81</f>
        <v>0</v>
      </c>
      <c r="EE81" s="33">
        <f>+'MATRIZ (I)'!EE81-'MATRIZ (A)'!EE81</f>
        <v>0</v>
      </c>
      <c r="EF81" s="33">
        <f>+'MATRIZ (I)'!EF81-'MATRIZ (A)'!EF81</f>
        <v>-5.1655524488370946E-5</v>
      </c>
      <c r="EG81" s="33">
        <f>+'MATRIZ (I)'!EG81-'MATRIZ (A)'!EG81</f>
        <v>0</v>
      </c>
      <c r="EH81" s="33">
        <f>+'MATRIZ (I)'!EH81-'MATRIZ (A)'!EH81</f>
        <v>0</v>
      </c>
    </row>
    <row r="82" spans="1:138" s="7" customFormat="1" ht="21.95" customHeight="1" thickBot="1" x14ac:dyDescent="0.25">
      <c r="A82" s="137" t="s">
        <v>212</v>
      </c>
      <c r="B82" s="138" t="s">
        <v>215</v>
      </c>
      <c r="C82" s="33">
        <f>+'MATRIZ (I)'!C82-'MATRIZ (A)'!C82</f>
        <v>-3.2575923753575155E-4</v>
      </c>
      <c r="D82" s="33">
        <f>+'MATRIZ (I)'!D82-'MATRIZ (A)'!D82</f>
        <v>-2.0599316229258588E-4</v>
      </c>
      <c r="E82" s="33">
        <f>+'MATRIZ (I)'!E82-'MATRIZ (A)'!E82</f>
        <v>-2.948055681926522E-4</v>
      </c>
      <c r="F82" s="33">
        <f>+'MATRIZ (I)'!F82-'MATRIZ (A)'!F82</f>
        <v>-3.753952209180614E-4</v>
      </c>
      <c r="G82" s="33">
        <f>+'MATRIZ (I)'!G82-'MATRIZ (A)'!G82</f>
        <v>-5.3401496666427367E-4</v>
      </c>
      <c r="H82" s="33">
        <f>+'MATRIZ (I)'!H82-'MATRIZ (A)'!H82</f>
        <v>-3.4214935958035798E-4</v>
      </c>
      <c r="I82" s="33">
        <f>+'MATRIZ (I)'!I82-'MATRIZ (A)'!I82</f>
        <v>-2.4615724839650513E-4</v>
      </c>
      <c r="J82" s="33">
        <f>+'MATRIZ (I)'!J82-'MATRIZ (A)'!J82</f>
        <v>-4.1062024493603716E-4</v>
      </c>
      <c r="K82" s="33">
        <f>+'MATRIZ (I)'!K82-'MATRIZ (A)'!K82</f>
        <v>-3.2862611507209947E-4</v>
      </c>
      <c r="L82" s="33">
        <f>+'MATRIZ (I)'!L82-'MATRIZ (A)'!L82</f>
        <v>-4.1919871985667218E-4</v>
      </c>
      <c r="M82" s="33">
        <f>+'MATRIZ (I)'!M82-'MATRIZ (A)'!M82</f>
        <v>-3.2776926736856809E-4</v>
      </c>
      <c r="N82" s="33">
        <f>+'MATRIZ (I)'!N82-'MATRIZ (A)'!N82</f>
        <v>-5.0255660715174373E-4</v>
      </c>
      <c r="O82" s="33">
        <f>+'MATRIZ (I)'!O82-'MATRIZ (A)'!O82</f>
        <v>-4.3625116739360779E-4</v>
      </c>
      <c r="P82" s="33">
        <f>+'MATRIZ (I)'!P82-'MATRIZ (A)'!P82</f>
        <v>-2.7506768033422015E-4</v>
      </c>
      <c r="Q82" s="33">
        <f>+'MATRIZ (I)'!Q82-'MATRIZ (A)'!Q82</f>
        <v>-2.8760547876313224E-4</v>
      </c>
      <c r="R82" s="33">
        <f>+'MATRIZ (I)'!R82-'MATRIZ (A)'!R82</f>
        <v>-4.9827165466295514E-4</v>
      </c>
      <c r="S82" s="33">
        <f>+'MATRIZ (I)'!S82-'MATRIZ (A)'!S82</f>
        <v>-2.3432262450414203E-4</v>
      </c>
      <c r="T82" s="33">
        <f>+'MATRIZ (I)'!T82-'MATRIZ (A)'!T82</f>
        <v>-4.9474197607687388E-4</v>
      </c>
      <c r="U82" s="33">
        <f>+'MATRIZ (I)'!U82-'MATRIZ (A)'!U82</f>
        <v>-4.008539884884544E-4</v>
      </c>
      <c r="V82" s="33">
        <f>+'MATRIZ (I)'!V82-'MATRIZ (A)'!V82</f>
        <v>-2.1705259631982506E-4</v>
      </c>
      <c r="W82" s="33">
        <f>+'MATRIZ (I)'!W82-'MATRIZ (A)'!W82</f>
        <v>-3.5293116302164936E-4</v>
      </c>
      <c r="X82" s="33">
        <f>+'MATRIZ (I)'!X82-'MATRIZ (A)'!X82</f>
        <v>-4.8700166173625475E-4</v>
      </c>
      <c r="Y82" s="33">
        <f>+'MATRIZ (I)'!Y82-'MATRIZ (A)'!Y82</f>
        <v>-5.4340202752574374E-4</v>
      </c>
      <c r="Z82" s="33">
        <f>+'MATRIZ (I)'!Z82-'MATRIZ (A)'!Z82</f>
        <v>-5.3322025417421482E-4</v>
      </c>
      <c r="AA82" s="33">
        <f>+'MATRIZ (I)'!AA82-'MATRIZ (A)'!AA82</f>
        <v>-1.0049506596549174E-3</v>
      </c>
      <c r="AB82" s="33">
        <f>+'MATRIZ (I)'!AB82-'MATRIZ (A)'!AB82</f>
        <v>-4.4094677423606312E-4</v>
      </c>
      <c r="AC82" s="33">
        <f>+'MATRIZ (I)'!AC82-'MATRIZ (A)'!AC82</f>
        <v>-1.0217882066539833E-4</v>
      </c>
      <c r="AD82" s="33">
        <f>+'MATRIZ (I)'!AD82-'MATRIZ (A)'!AD82</f>
        <v>-5.9252013886064252E-4</v>
      </c>
      <c r="AE82" s="33">
        <f>+'MATRIZ (I)'!AE82-'MATRIZ (A)'!AE82</f>
        <v>-5.5000455204303605E-4</v>
      </c>
      <c r="AF82" s="33">
        <f>+'MATRIZ (I)'!AF82-'MATRIZ (A)'!AF82</f>
        <v>-3.5968815942266408E-4</v>
      </c>
      <c r="AG82" s="33">
        <f>+'MATRIZ (I)'!AG82-'MATRIZ (A)'!AG82</f>
        <v>-5.157761085014664E-5</v>
      </c>
      <c r="AH82" s="33">
        <f>+'MATRIZ (I)'!AH82-'MATRIZ (A)'!AH82</f>
        <v>-7.4146402586808453E-4</v>
      </c>
      <c r="AI82" s="33">
        <f>+'MATRIZ (I)'!AI82-'MATRIZ (A)'!AI82</f>
        <v>-3.5915036877801792E-4</v>
      </c>
      <c r="AJ82" s="33">
        <f>+'MATRIZ (I)'!AJ82-'MATRIZ (A)'!AJ82</f>
        <v>-7.1089832537445628E-4</v>
      </c>
      <c r="AK82" s="33">
        <f>+'MATRIZ (I)'!AK82-'MATRIZ (A)'!AK82</f>
        <v>-5.6886179425290253E-4</v>
      </c>
      <c r="AL82" s="33">
        <f>+'MATRIZ (I)'!AL82-'MATRIZ (A)'!AL82</f>
        <v>-5.9162446327815533E-4</v>
      </c>
      <c r="AM82" s="33">
        <f>+'MATRIZ (I)'!AM82-'MATRIZ (A)'!AM82</f>
        <v>-3.8348136343038954E-4</v>
      </c>
      <c r="AN82" s="33">
        <f>+'MATRIZ (I)'!AN82-'MATRIZ (A)'!AN82</f>
        <v>-1.3710061539780533E-4</v>
      </c>
      <c r="AO82" s="33">
        <f>+'MATRIZ (I)'!AO82-'MATRIZ (A)'!AO82</f>
        <v>-4.8083063227096189E-4</v>
      </c>
      <c r="AP82" s="33">
        <f>+'MATRIZ (I)'!AP82-'MATRIZ (A)'!AP82</f>
        <v>-7.2841321175556113E-4</v>
      </c>
      <c r="AQ82" s="33">
        <f>+'MATRIZ (I)'!AQ82-'MATRIZ (A)'!AQ82</f>
        <v>-4.5763908978949076E-4</v>
      </c>
      <c r="AR82" s="33">
        <f>+'MATRIZ (I)'!AR82-'MATRIZ (A)'!AR82</f>
        <v>-5.686062840238906E-4</v>
      </c>
      <c r="AS82" s="33">
        <f>+'MATRIZ (I)'!AS82-'MATRIZ (A)'!AS82</f>
        <v>-3.4440614422668263E-5</v>
      </c>
      <c r="AT82" s="33">
        <f>+'MATRIZ (I)'!AT82-'MATRIZ (A)'!AT82</f>
        <v>-2.4483942914799655E-4</v>
      </c>
      <c r="AU82" s="33">
        <f>+'MATRIZ (I)'!AU82-'MATRIZ (A)'!AU82</f>
        <v>-6.0675499895249888E-4</v>
      </c>
      <c r="AV82" s="33">
        <f>+'MATRIZ (I)'!AV82-'MATRIZ (A)'!AV82</f>
        <v>-4.17378764473019E-4</v>
      </c>
      <c r="AW82" s="33">
        <f>+'MATRIZ (I)'!AW82-'MATRIZ (A)'!AW82</f>
        <v>-8.7178530870424752E-4</v>
      </c>
      <c r="AX82" s="33">
        <f>+'MATRIZ (I)'!AX82-'MATRIZ (A)'!AX82</f>
        <v>-6.4785215800537092E-4</v>
      </c>
      <c r="AY82" s="33">
        <f>+'MATRIZ (I)'!AY82-'MATRIZ (A)'!AY82</f>
        <v>-3.6932271751393856E-4</v>
      </c>
      <c r="AZ82" s="33">
        <f>+'MATRIZ (I)'!AZ82-'MATRIZ (A)'!AZ82</f>
        <v>-4.2815828740686132E-4</v>
      </c>
      <c r="BA82" s="33">
        <f>+'MATRIZ (I)'!BA82-'MATRIZ (A)'!BA82</f>
        <v>-7.6185810727522638E-4</v>
      </c>
      <c r="BB82" s="33">
        <f>+'MATRIZ (I)'!BB82-'MATRIZ (A)'!BB82</f>
        <v>-3.468266085140105E-4</v>
      </c>
      <c r="BC82" s="33">
        <f>+'MATRIZ (I)'!BC82-'MATRIZ (A)'!BC82</f>
        <v>-6.6400022240364128E-4</v>
      </c>
      <c r="BD82" s="33">
        <f>+'MATRIZ (I)'!BD82-'MATRIZ (A)'!BD82</f>
        <v>-6.3178101283692281E-4</v>
      </c>
      <c r="BE82" s="33">
        <f>+'MATRIZ (I)'!BE82-'MATRIZ (A)'!BE82</f>
        <v>-6.4120865718239421E-4</v>
      </c>
      <c r="BF82" s="33">
        <f>+'MATRIZ (I)'!BF82-'MATRIZ (A)'!BF82</f>
        <v>-6.836786728927791E-4</v>
      </c>
      <c r="BG82" s="33">
        <f>+'MATRIZ (I)'!BG82-'MATRIZ (A)'!BG82</f>
        <v>-8.6648432318586744E-4</v>
      </c>
      <c r="BH82" s="33">
        <f>+'MATRIZ (I)'!BH82-'MATRIZ (A)'!BH82</f>
        <v>-7.5508314528374373E-4</v>
      </c>
      <c r="BI82" s="33">
        <f>+'MATRIZ (I)'!BI82-'MATRIZ (A)'!BI82</f>
        <v>-1.1224182771075123E-3</v>
      </c>
      <c r="BJ82" s="33">
        <f>+'MATRIZ (I)'!BJ82-'MATRIZ (A)'!BJ82</f>
        <v>-6.1011454157906082E-4</v>
      </c>
      <c r="BK82" s="33">
        <f>+'MATRIZ (I)'!BK82-'MATRIZ (A)'!BK82</f>
        <v>-5.8014505394770059E-4</v>
      </c>
      <c r="BL82" s="33">
        <f>+'MATRIZ (I)'!BL82-'MATRIZ (A)'!BL82</f>
        <v>-5.2771746440040813E-4</v>
      </c>
      <c r="BM82" s="33">
        <f>+'MATRIZ (I)'!BM82-'MATRIZ (A)'!BM82</f>
        <v>-5.9012524227552488E-4</v>
      </c>
      <c r="BN82" s="33">
        <f>+'MATRIZ (I)'!BN82-'MATRIZ (A)'!BN82</f>
        <v>-5.0266901983502346E-4</v>
      </c>
      <c r="BO82" s="33">
        <f>+'MATRIZ (I)'!BO82-'MATRIZ (A)'!BO82</f>
        <v>-6.6941518368861946E-4</v>
      </c>
      <c r="BP82" s="33">
        <f>+'MATRIZ (I)'!BP82-'MATRIZ (A)'!BP82</f>
        <v>-1.0135156699520925E-3</v>
      </c>
      <c r="BQ82" s="33">
        <f>+'MATRIZ (I)'!BQ82-'MATRIZ (A)'!BQ82</f>
        <v>-6.2084888969196844E-4</v>
      </c>
      <c r="BR82" s="33">
        <f>+'MATRIZ (I)'!BR82-'MATRIZ (A)'!BR82</f>
        <v>-7.2567027046418098E-4</v>
      </c>
      <c r="BS82" s="33">
        <f>+'MATRIZ (I)'!BS82-'MATRIZ (A)'!BS82</f>
        <v>-8.9845449707770205E-4</v>
      </c>
      <c r="BT82" s="33">
        <f>+'MATRIZ (I)'!BT82-'MATRIZ (A)'!BT82</f>
        <v>-6.3111293599209673E-4</v>
      </c>
      <c r="BU82" s="33">
        <f>+'MATRIZ (I)'!BU82-'MATRIZ (A)'!BU82</f>
        <v>0.99942179452265623</v>
      </c>
      <c r="BV82" s="33">
        <f>+'MATRIZ (I)'!BV82-'MATRIZ (A)'!BV82</f>
        <v>-3.9652659136257064E-4</v>
      </c>
      <c r="BW82" s="33">
        <f>+'MATRIZ (I)'!BW82-'MATRIZ (A)'!BW82</f>
        <v>-9.8951901290083764E-4</v>
      </c>
      <c r="BX82" s="33">
        <f>+'MATRIZ (I)'!BX82-'MATRIZ (A)'!BX82</f>
        <v>-1.4136410557097828E-4</v>
      </c>
      <c r="BY82" s="33">
        <f>+'MATRIZ (I)'!BY82-'MATRIZ (A)'!BY82</f>
        <v>-2.0419216395835355E-4</v>
      </c>
      <c r="BZ82" s="33">
        <f>+'MATRIZ (I)'!BZ82-'MATRIZ (A)'!BZ82</f>
        <v>-4.1701193119509614E-4</v>
      </c>
      <c r="CA82" s="33">
        <f>+'MATRIZ (I)'!CA82-'MATRIZ (A)'!CA82</f>
        <v>-1.5244003201518588E-4</v>
      </c>
      <c r="CB82" s="33">
        <f>+'MATRIZ (I)'!CB82-'MATRIZ (A)'!CB82</f>
        <v>-4.9552707148493478E-4</v>
      </c>
      <c r="CC82" s="33">
        <f>+'MATRIZ (I)'!CC82-'MATRIZ (A)'!CC82</f>
        <v>-5.3002654670472279E-4</v>
      </c>
      <c r="CD82" s="33">
        <f>+'MATRIZ (I)'!CD82-'MATRIZ (A)'!CD82</f>
        <v>-5.8305874625140877E-4</v>
      </c>
      <c r="CE82" s="33">
        <f>+'MATRIZ (I)'!CE82-'MATRIZ (A)'!CE82</f>
        <v>-5.7430144675592743E-4</v>
      </c>
      <c r="CF82" s="33">
        <f>+'MATRIZ (I)'!CF82-'MATRIZ (A)'!CF82</f>
        <v>-8.0980461949328188E-4</v>
      </c>
      <c r="CG82" s="33">
        <f>+'MATRIZ (I)'!CG82-'MATRIZ (A)'!CG82</f>
        <v>-1.9119697611564472E-4</v>
      </c>
      <c r="CH82" s="33">
        <f>+'MATRIZ (I)'!CH82-'MATRIZ (A)'!CH82</f>
        <v>-3.5719358143705921E-4</v>
      </c>
      <c r="CI82" s="33">
        <f>+'MATRIZ (I)'!CI82-'MATRIZ (A)'!CI82</f>
        <v>-3.1677107378634751E-4</v>
      </c>
      <c r="CJ82" s="33">
        <f>+'MATRIZ (I)'!CJ82-'MATRIZ (A)'!CJ82</f>
        <v>-2.7924791225236966E-4</v>
      </c>
      <c r="CK82" s="33">
        <f>+'MATRIZ (I)'!CK82-'MATRIZ (A)'!CK82</f>
        <v>-2.2312480870916019E-4</v>
      </c>
      <c r="CL82" s="33">
        <f>+'MATRIZ (I)'!CL82-'MATRIZ (A)'!CL82</f>
        <v>-3.8403838675826605E-4</v>
      </c>
      <c r="CM82" s="33">
        <f>+'MATRIZ (I)'!CM82-'MATRIZ (A)'!CM82</f>
        <v>-5.6534171892654353E-4</v>
      </c>
      <c r="CN82" s="33">
        <f>+'MATRIZ (I)'!CN82-'MATRIZ (A)'!CN82</f>
        <v>-2.9697277659241971E-4</v>
      </c>
      <c r="CO82" s="33">
        <f>+'MATRIZ (I)'!CO82-'MATRIZ (A)'!CO82</f>
        <v>-2.6555604302889031E-4</v>
      </c>
      <c r="CP82" s="33">
        <f>+'MATRIZ (I)'!CP82-'MATRIZ (A)'!CP82</f>
        <v>-6.6144740022533661E-4</v>
      </c>
      <c r="CQ82" s="33">
        <f>+'MATRIZ (I)'!CQ82-'MATRIZ (A)'!CQ82</f>
        <v>-3.5791349036983243E-4</v>
      </c>
      <c r="CR82" s="33">
        <f>+'MATRIZ (I)'!CR82-'MATRIZ (A)'!CR82</f>
        <v>-3.9340290121013863E-4</v>
      </c>
      <c r="CS82" s="33">
        <f>+'MATRIZ (I)'!CS82-'MATRIZ (A)'!CS82</f>
        <v>-1.5283540581147699E-4</v>
      </c>
      <c r="CT82" s="33">
        <f>+'MATRIZ (I)'!CT82-'MATRIZ (A)'!CT82</f>
        <v>-2.7731236904616585E-4</v>
      </c>
      <c r="CU82" s="33">
        <f>+'MATRIZ (I)'!CU82-'MATRIZ (A)'!CU82</f>
        <v>-1.3499739239628935E-4</v>
      </c>
      <c r="CV82" s="33">
        <f>+'MATRIZ (I)'!CV82-'MATRIZ (A)'!CV82</f>
        <v>-2.4105360302630881E-5</v>
      </c>
      <c r="CW82" s="33">
        <f>+'MATRIZ (I)'!CW82-'MATRIZ (A)'!CW82</f>
        <v>-1.1877829677028987E-4</v>
      </c>
      <c r="CX82" s="33">
        <f>+'MATRIZ (I)'!CX82-'MATRIZ (A)'!CX82</f>
        <v>-2.5165194141479695E-4</v>
      </c>
      <c r="CY82" s="33">
        <f>+'MATRIZ (I)'!CY82-'MATRIZ (A)'!CY82</f>
        <v>-2.0849717154748803E-4</v>
      </c>
      <c r="CZ82" s="33">
        <f>+'MATRIZ (I)'!CZ82-'MATRIZ (A)'!CZ82</f>
        <v>-1.1876740858347586E-4</v>
      </c>
      <c r="DA82" s="33">
        <f>+'MATRIZ (I)'!DA82-'MATRIZ (A)'!DA82</f>
        <v>-1.2384230243564422E-4</v>
      </c>
      <c r="DB82" s="33">
        <f>+'MATRIZ (I)'!DB82-'MATRIZ (A)'!DB82</f>
        <v>-1.4334025037999776E-4</v>
      </c>
      <c r="DC82" s="33">
        <f>+'MATRIZ (I)'!DC82-'MATRIZ (A)'!DC82</f>
        <v>-1.532590094567823E-4</v>
      </c>
      <c r="DD82" s="33">
        <f>+'MATRIZ (I)'!DD82-'MATRIZ (A)'!DD82</f>
        <v>-5.1257828199827637E-4</v>
      </c>
      <c r="DE82" s="33">
        <f>+'MATRIZ (I)'!DE82-'MATRIZ (A)'!DE82</f>
        <v>-2.3008833047135022E-4</v>
      </c>
      <c r="DF82" s="33">
        <f>+'MATRIZ (I)'!DF82-'MATRIZ (A)'!DF82</f>
        <v>-9.3419843998739918E-4</v>
      </c>
      <c r="DG82" s="33">
        <f>+'MATRIZ (I)'!DG82-'MATRIZ (A)'!DG82</f>
        <v>-3.1990589610339255E-4</v>
      </c>
      <c r="DH82" s="33">
        <f>+'MATRIZ (I)'!DH82-'MATRIZ (A)'!DH82</f>
        <v>-2.0256325058702417E-4</v>
      </c>
      <c r="DI82" s="33">
        <f>+'MATRIZ (I)'!DI82-'MATRIZ (A)'!DI82</f>
        <v>-1.5638695948441736E-2</v>
      </c>
      <c r="DJ82" s="33">
        <f>+'MATRIZ (I)'!DJ82-'MATRIZ (A)'!DJ82</f>
        <v>-1.7847191775743979E-4</v>
      </c>
      <c r="DK82" s="33">
        <f>+'MATRIZ (I)'!DK82-'MATRIZ (A)'!DK82</f>
        <v>-1.1706945632731936E-4</v>
      </c>
      <c r="DL82" s="33">
        <f>+'MATRIZ (I)'!DL82-'MATRIZ (A)'!DL82</f>
        <v>-2.2800407887139175E-4</v>
      </c>
      <c r="DM82" s="33">
        <f>+'MATRIZ (I)'!DM82-'MATRIZ (A)'!DM82</f>
        <v>-1.0902861038821389E-4</v>
      </c>
      <c r="DN82" s="33">
        <f>+'MATRIZ (I)'!DN82-'MATRIZ (A)'!DN82</f>
        <v>-6.8908146968272769E-6</v>
      </c>
      <c r="DO82" s="33">
        <f>+'MATRIZ (I)'!DO82-'MATRIZ (A)'!DO82</f>
        <v>-1.8665806389793341E-4</v>
      </c>
      <c r="DP82" s="33">
        <f>+'MATRIZ (I)'!DP82-'MATRIZ (A)'!DP82</f>
        <v>-1.44207455576535E-4</v>
      </c>
      <c r="DQ82" s="33">
        <f>+'MATRIZ (I)'!DQ82-'MATRIZ (A)'!DQ82</f>
        <v>-2.2143130209810775E-4</v>
      </c>
      <c r="DR82" s="33">
        <f>+'MATRIZ (I)'!DR82-'MATRIZ (A)'!DR82</f>
        <v>-3.9655998888605664E-4</v>
      </c>
      <c r="DS82" s="33">
        <f>+'MATRIZ (I)'!DS82-'MATRIZ (A)'!DS82</f>
        <v>-2.1781029442723748E-4</v>
      </c>
      <c r="DT82" s="33">
        <f>+'MATRIZ (I)'!DT82-'MATRIZ (A)'!DT82</f>
        <v>-2.6477694856117041E-4</v>
      </c>
      <c r="DU82" s="33">
        <f>+'MATRIZ (I)'!DU82-'MATRIZ (A)'!DU82</f>
        <v>-3.8177309804441301E-5</v>
      </c>
      <c r="DV82" s="33">
        <f>+'MATRIZ (I)'!DV82-'MATRIZ (A)'!DV82</f>
        <v>-1.3303688688967423E-4</v>
      </c>
      <c r="DW82" s="33">
        <f>+'MATRIZ (I)'!DW82-'MATRIZ (A)'!DW82</f>
        <v>-5.4743487737047561E-3</v>
      </c>
      <c r="DX82" s="33">
        <f>+'MATRIZ (I)'!DX82-'MATRIZ (A)'!DX82</f>
        <v>-3.9088554788708043E-4</v>
      </c>
      <c r="DY82" s="33">
        <f>+'MATRIZ (I)'!DY82-'MATRIZ (A)'!DY82</f>
        <v>-1.2708948856441203E-4</v>
      </c>
      <c r="DZ82" s="33">
        <f>+'MATRIZ (I)'!DZ82-'MATRIZ (A)'!DZ82</f>
        <v>-4.8426559430519426E-5</v>
      </c>
      <c r="EA82" s="33">
        <f>+'MATRIZ (I)'!EA82-'MATRIZ (A)'!EA82</f>
        <v>-2.2393231190305255E-4</v>
      </c>
      <c r="EB82" s="33">
        <f>+'MATRIZ (I)'!EB82-'MATRIZ (A)'!EB82</f>
        <v>-3.4672691786297042E-4</v>
      </c>
      <c r="EC82" s="33">
        <f>+'MATRIZ (I)'!EC82-'MATRIZ (A)'!EC82</f>
        <v>-2.3311171442863459E-4</v>
      </c>
      <c r="ED82" s="33">
        <f>+'MATRIZ (I)'!ED82-'MATRIZ (A)'!ED82</f>
        <v>-3.3433221279045589E-4</v>
      </c>
      <c r="EE82" s="33">
        <f>+'MATRIZ (I)'!EE82-'MATRIZ (A)'!EE82</f>
        <v>-2.5262692582618903E-4</v>
      </c>
      <c r="EF82" s="33">
        <f>+'MATRIZ (I)'!EF82-'MATRIZ (A)'!EF82</f>
        <v>-1.2889139469648707E-4</v>
      </c>
      <c r="EG82" s="33">
        <f>+'MATRIZ (I)'!EG82-'MATRIZ (A)'!EG82</f>
        <v>-2.4873772433639887E-4</v>
      </c>
      <c r="EH82" s="33">
        <f>+'MATRIZ (I)'!EH82-'MATRIZ (A)'!EH82</f>
        <v>0</v>
      </c>
    </row>
    <row r="83" spans="1:138" s="7" customFormat="1" ht="21.95" customHeight="1" thickBot="1" x14ac:dyDescent="0.25">
      <c r="A83" s="137" t="s">
        <v>214</v>
      </c>
      <c r="B83" s="138" t="s">
        <v>217</v>
      </c>
      <c r="C83" s="33">
        <f>+'MATRIZ (I)'!C83-'MATRIZ (A)'!C83</f>
        <v>-3.1145064575910427E-6</v>
      </c>
      <c r="D83" s="33">
        <f>+'MATRIZ (I)'!D83-'MATRIZ (A)'!D83</f>
        <v>-1.8964682737596007E-6</v>
      </c>
      <c r="E83" s="33">
        <f>+'MATRIZ (I)'!E83-'MATRIZ (A)'!E83</f>
        <v>-3.37763419534786E-6</v>
      </c>
      <c r="F83" s="33">
        <f>+'MATRIZ (I)'!F83-'MATRIZ (A)'!F83</f>
        <v>-3.5761295200486026E-6</v>
      </c>
      <c r="G83" s="33">
        <f>+'MATRIZ (I)'!G83-'MATRIZ (A)'!G83</f>
        <v>-4.7955108185877995E-6</v>
      </c>
      <c r="H83" s="33">
        <f>+'MATRIZ (I)'!H83-'MATRIZ (A)'!H83</f>
        <v>-3.5184538102000783E-6</v>
      </c>
      <c r="I83" s="33">
        <f>+'MATRIZ (I)'!I83-'MATRIZ (A)'!I83</f>
        <v>-1.6314633082869958E-6</v>
      </c>
      <c r="J83" s="33">
        <f>+'MATRIZ (I)'!J83-'MATRIZ (A)'!J83</f>
        <v>-4.5417160930035473E-6</v>
      </c>
      <c r="K83" s="33">
        <f>+'MATRIZ (I)'!K83-'MATRIZ (A)'!K83</f>
        <v>-2.7026207766976673E-6</v>
      </c>
      <c r="L83" s="33">
        <f>+'MATRIZ (I)'!L83-'MATRIZ (A)'!L83</f>
        <v>-3.1510490763451284E-6</v>
      </c>
      <c r="M83" s="33">
        <f>+'MATRIZ (I)'!M83-'MATRIZ (A)'!M83</f>
        <v>-2.9096284439288153E-6</v>
      </c>
      <c r="N83" s="33">
        <f>+'MATRIZ (I)'!N83-'MATRIZ (A)'!N83</f>
        <v>-1.1216397495097008E-4</v>
      </c>
      <c r="O83" s="33">
        <f>+'MATRIZ (I)'!O83-'MATRIZ (A)'!O83</f>
        <v>-2.2268394116732167E-5</v>
      </c>
      <c r="P83" s="33">
        <f>+'MATRIZ (I)'!P83-'MATRIZ (A)'!P83</f>
        <v>-1.1191506671164637E-4</v>
      </c>
      <c r="Q83" s="33">
        <f>+'MATRIZ (I)'!Q83-'MATRIZ (A)'!Q83</f>
        <v>-5.561674905471038E-6</v>
      </c>
      <c r="R83" s="33">
        <f>+'MATRIZ (I)'!R83-'MATRIZ (A)'!R83</f>
        <v>-5.3326461044486677E-5</v>
      </c>
      <c r="S83" s="33">
        <f>+'MATRIZ (I)'!S83-'MATRIZ (A)'!S83</f>
        <v>-2.5313853804483806E-6</v>
      </c>
      <c r="T83" s="33">
        <f>+'MATRIZ (I)'!T83-'MATRIZ (A)'!T83</f>
        <v>-2.3207524698016169E-6</v>
      </c>
      <c r="U83" s="33">
        <f>+'MATRIZ (I)'!U83-'MATRIZ (A)'!U83</f>
        <v>-1.5008082935284494E-4</v>
      </c>
      <c r="V83" s="33">
        <f>+'MATRIZ (I)'!V83-'MATRIZ (A)'!V83</f>
        <v>-2.1837413281333805E-6</v>
      </c>
      <c r="W83" s="33">
        <f>+'MATRIZ (I)'!W83-'MATRIZ (A)'!W83</f>
        <v>-3.6194156170906718E-4</v>
      </c>
      <c r="X83" s="33">
        <f>+'MATRIZ (I)'!X83-'MATRIZ (A)'!X83</f>
        <v>-2.2480715500260907E-4</v>
      </c>
      <c r="Y83" s="33">
        <f>+'MATRIZ (I)'!Y83-'MATRIZ (A)'!Y83</f>
        <v>-5.2550796973341785E-6</v>
      </c>
      <c r="Z83" s="33">
        <f>+'MATRIZ (I)'!Z83-'MATRIZ (A)'!Z83</f>
        <v>-5.9544332192072516E-6</v>
      </c>
      <c r="AA83" s="33">
        <f>+'MATRIZ (I)'!AA83-'MATRIZ (A)'!AA83</f>
        <v>-5.9873566337148621E-6</v>
      </c>
      <c r="AB83" s="33">
        <f>+'MATRIZ (I)'!AB83-'MATRIZ (A)'!AB83</f>
        <v>-1.3855787979883956E-3</v>
      </c>
      <c r="AC83" s="33">
        <f>+'MATRIZ (I)'!AC83-'MATRIZ (A)'!AC83</f>
        <v>-1.9133200766994976E-5</v>
      </c>
      <c r="AD83" s="33">
        <f>+'MATRIZ (I)'!AD83-'MATRIZ (A)'!AD83</f>
        <v>-9.5072354004873665E-3</v>
      </c>
      <c r="AE83" s="33">
        <f>+'MATRIZ (I)'!AE83-'MATRIZ (A)'!AE83</f>
        <v>-8.569024066419616E-5</v>
      </c>
      <c r="AF83" s="33">
        <f>+'MATRIZ (I)'!AF83-'MATRIZ (A)'!AF83</f>
        <v>-2.8930097872460108E-4</v>
      </c>
      <c r="AG83" s="33">
        <f>+'MATRIZ (I)'!AG83-'MATRIZ (A)'!AG83</f>
        <v>-7.8193194173884384E-5</v>
      </c>
      <c r="AH83" s="33">
        <f>+'MATRIZ (I)'!AH83-'MATRIZ (A)'!AH83</f>
        <v>-2.7598017749164961E-3</v>
      </c>
      <c r="AI83" s="33">
        <f>+'MATRIZ (I)'!AI83-'MATRIZ (A)'!AI83</f>
        <v>-4.3886877663034144E-4</v>
      </c>
      <c r="AJ83" s="33">
        <f>+'MATRIZ (I)'!AJ83-'MATRIZ (A)'!AJ83</f>
        <v>-4.2278174731337083E-5</v>
      </c>
      <c r="AK83" s="33">
        <f>+'MATRIZ (I)'!AK83-'MATRIZ (A)'!AK83</f>
        <v>-2.0191907946316587E-4</v>
      </c>
      <c r="AL83" s="33">
        <f>+'MATRIZ (I)'!AL83-'MATRIZ (A)'!AL83</f>
        <v>-2.4136692312369141E-4</v>
      </c>
      <c r="AM83" s="33">
        <f>+'MATRIZ (I)'!AM83-'MATRIZ (A)'!AM83</f>
        <v>-1.6566940162403626E-4</v>
      </c>
      <c r="AN83" s="33">
        <f>+'MATRIZ (I)'!AN83-'MATRIZ (A)'!AN83</f>
        <v>-3.2791798542995785E-4</v>
      </c>
      <c r="AO83" s="33">
        <f>+'MATRIZ (I)'!AO83-'MATRIZ (A)'!AO83</f>
        <v>-1.3384994462824833E-4</v>
      </c>
      <c r="AP83" s="33">
        <f>+'MATRIZ (I)'!AP83-'MATRIZ (A)'!AP83</f>
        <v>-4.4731766587400857E-4</v>
      </c>
      <c r="AQ83" s="33">
        <f>+'MATRIZ (I)'!AQ83-'MATRIZ (A)'!AQ83</f>
        <v>-7.8608109951803032E-4</v>
      </c>
      <c r="AR83" s="33">
        <f>+'MATRIZ (I)'!AR83-'MATRIZ (A)'!AR83</f>
        <v>-1.2645620986296846E-3</v>
      </c>
      <c r="AS83" s="33">
        <f>+'MATRIZ (I)'!AS83-'MATRIZ (A)'!AS83</f>
        <v>-3.1348294411473449E-4</v>
      </c>
      <c r="AT83" s="33">
        <f>+'MATRIZ (I)'!AT83-'MATRIZ (A)'!AT83</f>
        <v>-1.2218769213543775E-4</v>
      </c>
      <c r="AU83" s="33">
        <f>+'MATRIZ (I)'!AU83-'MATRIZ (A)'!AU83</f>
        <v>-1.8641994969742986E-4</v>
      </c>
      <c r="AV83" s="33">
        <f>+'MATRIZ (I)'!AV83-'MATRIZ (A)'!AV83</f>
        <v>-1.8147634758907821E-3</v>
      </c>
      <c r="AW83" s="33">
        <f>+'MATRIZ (I)'!AW83-'MATRIZ (A)'!AW83</f>
        <v>-1.4413475792652175E-4</v>
      </c>
      <c r="AX83" s="33">
        <f>+'MATRIZ (I)'!AX83-'MATRIZ (A)'!AX83</f>
        <v>-1.9226234856303376E-3</v>
      </c>
      <c r="AY83" s="33">
        <f>+'MATRIZ (I)'!AY83-'MATRIZ (A)'!AY83</f>
        <v>-4.5463817221573881E-3</v>
      </c>
      <c r="AZ83" s="33">
        <f>+'MATRIZ (I)'!AZ83-'MATRIZ (A)'!AZ83</f>
        <v>-1.4868351418146774E-2</v>
      </c>
      <c r="BA83" s="33">
        <f>+'MATRIZ (I)'!BA83-'MATRIZ (A)'!BA83</f>
        <v>-2.5074798669295797E-3</v>
      </c>
      <c r="BB83" s="33">
        <f>+'MATRIZ (I)'!BB83-'MATRIZ (A)'!BB83</f>
        <v>-2.3807240573174151E-4</v>
      </c>
      <c r="BC83" s="33">
        <f>+'MATRIZ (I)'!BC83-'MATRIZ (A)'!BC83</f>
        <v>-9.3499983894313252E-5</v>
      </c>
      <c r="BD83" s="33">
        <f>+'MATRIZ (I)'!BD83-'MATRIZ (A)'!BD83</f>
        <v>-1.3656314062588562E-3</v>
      </c>
      <c r="BE83" s="33">
        <f>+'MATRIZ (I)'!BE83-'MATRIZ (A)'!BE83</f>
        <v>-1.0549339164167448E-4</v>
      </c>
      <c r="BF83" s="33">
        <f>+'MATRIZ (I)'!BF83-'MATRIZ (A)'!BF83</f>
        <v>-3.8420511690489151E-4</v>
      </c>
      <c r="BG83" s="33">
        <f>+'MATRIZ (I)'!BG83-'MATRIZ (A)'!BG83</f>
        <v>-6.1004609511226176E-4</v>
      </c>
      <c r="BH83" s="33">
        <f>+'MATRIZ (I)'!BH83-'MATRIZ (A)'!BH83</f>
        <v>-8.0806815870313649E-5</v>
      </c>
      <c r="BI83" s="33">
        <f>+'MATRIZ (I)'!BI83-'MATRIZ (A)'!BI83</f>
        <v>-1.1574256938097585E-3</v>
      </c>
      <c r="BJ83" s="33">
        <f>+'MATRIZ (I)'!BJ83-'MATRIZ (A)'!BJ83</f>
        <v>-1.1499584928187685E-4</v>
      </c>
      <c r="BK83" s="33">
        <f>+'MATRIZ (I)'!BK83-'MATRIZ (A)'!BK83</f>
        <v>-8.2154434904725825E-5</v>
      </c>
      <c r="BL83" s="33">
        <f>+'MATRIZ (I)'!BL83-'MATRIZ (A)'!BL83</f>
        <v>-6.4249312215491482E-4</v>
      </c>
      <c r="BM83" s="33">
        <f>+'MATRIZ (I)'!BM83-'MATRIZ (A)'!BM83</f>
        <v>-3.3158482724362424E-4</v>
      </c>
      <c r="BN83" s="33">
        <f>+'MATRIZ (I)'!BN83-'MATRIZ (A)'!BN83</f>
        <v>-3.5677938381961915E-4</v>
      </c>
      <c r="BO83" s="33">
        <f>+'MATRIZ (I)'!BO83-'MATRIZ (A)'!BO83</f>
        <v>-8.212152159709426E-5</v>
      </c>
      <c r="BP83" s="33">
        <f>+'MATRIZ (I)'!BP83-'MATRIZ (A)'!BP83</f>
        <v>-1.1112248030165066E-4</v>
      </c>
      <c r="BQ83" s="33">
        <f>+'MATRIZ (I)'!BQ83-'MATRIZ (A)'!BQ83</f>
        <v>-1.5228643076730433E-4</v>
      </c>
      <c r="BR83" s="33">
        <f>+'MATRIZ (I)'!BR83-'MATRIZ (A)'!BR83</f>
        <v>-6.8963029075976262E-4</v>
      </c>
      <c r="BS83" s="33">
        <f>+'MATRIZ (I)'!BS83-'MATRIZ (A)'!BS83</f>
        <v>-2.3502920078837691E-4</v>
      </c>
      <c r="BT83" s="33">
        <f>+'MATRIZ (I)'!BT83-'MATRIZ (A)'!BT83</f>
        <v>-2.4995257449261059E-3</v>
      </c>
      <c r="BU83" s="33">
        <f>+'MATRIZ (I)'!BU83-'MATRIZ (A)'!BU83</f>
        <v>-5.0949996723831159E-5</v>
      </c>
      <c r="BV83" s="33">
        <f>+'MATRIZ (I)'!BV83-'MATRIZ (A)'!BV83</f>
        <v>0.99004400356999189</v>
      </c>
      <c r="BW83" s="33">
        <f>+'MATRIZ (I)'!BW83-'MATRIZ (A)'!BW83</f>
        <v>-7.8607595113658389E-4</v>
      </c>
      <c r="BX83" s="33">
        <f>+'MATRIZ (I)'!BX83-'MATRIZ (A)'!BX83</f>
        <v>-1.3099995223568681E-3</v>
      </c>
      <c r="BY83" s="33">
        <f>+'MATRIZ (I)'!BY83-'MATRIZ (A)'!BY83</f>
        <v>-8.9388899023909788E-4</v>
      </c>
      <c r="BZ83" s="33">
        <f>+'MATRIZ (I)'!BZ83-'MATRIZ (A)'!BZ83</f>
        <v>-2.5458732302230695E-3</v>
      </c>
      <c r="CA83" s="33">
        <f>+'MATRIZ (I)'!CA83-'MATRIZ (A)'!CA83</f>
        <v>-4.3334953382345086E-4</v>
      </c>
      <c r="CB83" s="33">
        <f>+'MATRIZ (I)'!CB83-'MATRIZ (A)'!CB83</f>
        <v>-1.3143029005568621E-4</v>
      </c>
      <c r="CC83" s="33">
        <f>+'MATRIZ (I)'!CC83-'MATRIZ (A)'!CC83</f>
        <v>-1.1004306709207606E-5</v>
      </c>
      <c r="CD83" s="33">
        <f>+'MATRIZ (I)'!CD83-'MATRIZ (A)'!CD83</f>
        <v>-1.6651624030102606E-4</v>
      </c>
      <c r="CE83" s="33">
        <f>+'MATRIZ (I)'!CE83-'MATRIZ (A)'!CE83</f>
        <v>-7.6863779325841476E-4</v>
      </c>
      <c r="CF83" s="33">
        <f>+'MATRIZ (I)'!CF83-'MATRIZ (A)'!CF83</f>
        <v>-8.7355373010143504E-4</v>
      </c>
      <c r="CG83" s="33">
        <f>+'MATRIZ (I)'!CG83-'MATRIZ (A)'!CG83</f>
        <v>-6.357449991805876E-4</v>
      </c>
      <c r="CH83" s="33">
        <f>+'MATRIZ (I)'!CH83-'MATRIZ (A)'!CH83</f>
        <v>-3.5641107278285037E-3</v>
      </c>
      <c r="CI83" s="33">
        <f>+'MATRIZ (I)'!CI83-'MATRIZ (A)'!CI83</f>
        <v>-1.5073864229989534E-2</v>
      </c>
      <c r="CJ83" s="33">
        <f>+'MATRIZ (I)'!CJ83-'MATRIZ (A)'!CJ83</f>
        <v>-6.5961745498795241E-4</v>
      </c>
      <c r="CK83" s="33">
        <f>+'MATRIZ (I)'!CK83-'MATRIZ (A)'!CK83</f>
        <v>-2.1035915863987283E-6</v>
      </c>
      <c r="CL83" s="33">
        <f>+'MATRIZ (I)'!CL83-'MATRIZ (A)'!CL83</f>
        <v>-8.9905532456454186E-5</v>
      </c>
      <c r="CM83" s="33">
        <f>+'MATRIZ (I)'!CM83-'MATRIZ (A)'!CM83</f>
        <v>-1.9179834601402976E-4</v>
      </c>
      <c r="CN83" s="33">
        <f>+'MATRIZ (I)'!CN83-'MATRIZ (A)'!CN83</f>
        <v>-4.6311217281478858E-5</v>
      </c>
      <c r="CO83" s="33">
        <f>+'MATRIZ (I)'!CO83-'MATRIZ (A)'!CO83</f>
        <v>-3.0324550683001578E-4</v>
      </c>
      <c r="CP83" s="33">
        <f>+'MATRIZ (I)'!CP83-'MATRIZ (A)'!CP83</f>
        <v>-9.3719836823525228E-4</v>
      </c>
      <c r="CQ83" s="33">
        <f>+'MATRIZ (I)'!CQ83-'MATRIZ (A)'!CQ83</f>
        <v>-3.8424766002782558E-4</v>
      </c>
      <c r="CR83" s="33">
        <f>+'MATRIZ (I)'!CR83-'MATRIZ (A)'!CR83</f>
        <v>-5.2628197534278307E-4</v>
      </c>
      <c r="CS83" s="33">
        <f>+'MATRIZ (I)'!CS83-'MATRIZ (A)'!CS83</f>
        <v>-1.1354292265915574E-3</v>
      </c>
      <c r="CT83" s="33">
        <f>+'MATRIZ (I)'!CT83-'MATRIZ (A)'!CT83</f>
        <v>-2.6436891095999132E-4</v>
      </c>
      <c r="CU83" s="33">
        <f>+'MATRIZ (I)'!CU83-'MATRIZ (A)'!CU83</f>
        <v>-1.463768407012175E-4</v>
      </c>
      <c r="CV83" s="33">
        <f>+'MATRIZ (I)'!CV83-'MATRIZ (A)'!CV83</f>
        <v>-2.0387649755063274E-3</v>
      </c>
      <c r="CW83" s="33">
        <f>+'MATRIZ (I)'!CW83-'MATRIZ (A)'!CW83</f>
        <v>-2.7565235243710997E-4</v>
      </c>
      <c r="CX83" s="33">
        <f>+'MATRIZ (I)'!CX83-'MATRIZ (A)'!CX83</f>
        <v>-2.8336619130939036E-5</v>
      </c>
      <c r="CY83" s="33">
        <f>+'MATRIZ (I)'!CY83-'MATRIZ (A)'!CY83</f>
        <v>-2.5502754939840102E-3</v>
      </c>
      <c r="CZ83" s="33">
        <f>+'MATRIZ (I)'!CZ83-'MATRIZ (A)'!CZ83</f>
        <v>-4.9378976618183858E-4</v>
      </c>
      <c r="DA83" s="33">
        <f>+'MATRIZ (I)'!DA83-'MATRIZ (A)'!DA83</f>
        <v>-7.80984449892409E-4</v>
      </c>
      <c r="DB83" s="33">
        <f>+'MATRIZ (I)'!DB83-'MATRIZ (A)'!DB83</f>
        <v>-1.5438108340091487E-3</v>
      </c>
      <c r="DC83" s="33">
        <f>+'MATRIZ (I)'!DC83-'MATRIZ (A)'!DC83</f>
        <v>-6.9541161701970199E-4</v>
      </c>
      <c r="DD83" s="33">
        <f>+'MATRIZ (I)'!DD83-'MATRIZ (A)'!DD83</f>
        <v>-1.9655813359659117E-4</v>
      </c>
      <c r="DE83" s="33">
        <f>+'MATRIZ (I)'!DE83-'MATRIZ (A)'!DE83</f>
        <v>-1.6382166199699151E-3</v>
      </c>
      <c r="DF83" s="33">
        <f>+'MATRIZ (I)'!DF83-'MATRIZ (A)'!DF83</f>
        <v>-4.5726329620302848E-4</v>
      </c>
      <c r="DG83" s="33">
        <f>+'MATRIZ (I)'!DG83-'MATRIZ (A)'!DG83</f>
        <v>-6.7778214881657976E-4</v>
      </c>
      <c r="DH83" s="33">
        <f>+'MATRIZ (I)'!DH83-'MATRIZ (A)'!DH83</f>
        <v>-8.0953043550566564E-4</v>
      </c>
      <c r="DI83" s="33">
        <f>+'MATRIZ (I)'!DI83-'MATRIZ (A)'!DI83</f>
        <v>-5.6159959591962208E-5</v>
      </c>
      <c r="DJ83" s="33">
        <f>+'MATRIZ (I)'!DJ83-'MATRIZ (A)'!DJ83</f>
        <v>-7.5060322493651388E-5</v>
      </c>
      <c r="DK83" s="33">
        <f>+'MATRIZ (I)'!DK83-'MATRIZ (A)'!DK83</f>
        <v>-6.3743609812895265E-5</v>
      </c>
      <c r="DL83" s="33">
        <f>+'MATRIZ (I)'!DL83-'MATRIZ (A)'!DL83</f>
        <v>-6.5457328263218576E-4</v>
      </c>
      <c r="DM83" s="33">
        <f>+'MATRIZ (I)'!DM83-'MATRIZ (A)'!DM83</f>
        <v>-9.0086332700450066E-5</v>
      </c>
      <c r="DN83" s="33">
        <f>+'MATRIZ (I)'!DN83-'MATRIZ (A)'!DN83</f>
        <v>-1.2170898185908101E-5</v>
      </c>
      <c r="DO83" s="33">
        <f>+'MATRIZ (I)'!DO83-'MATRIZ (A)'!DO83</f>
        <v>-2.2201023118072578E-3</v>
      </c>
      <c r="DP83" s="33">
        <f>+'MATRIZ (I)'!DP83-'MATRIZ (A)'!DP83</f>
        <v>-1.0302444347098669E-3</v>
      </c>
      <c r="DQ83" s="33">
        <f>+'MATRIZ (I)'!DQ83-'MATRIZ (A)'!DQ83</f>
        <v>-1.6278995877934226E-3</v>
      </c>
      <c r="DR83" s="33">
        <f>+'MATRIZ (I)'!DR83-'MATRIZ (A)'!DR83</f>
        <v>-3.9103895393305301E-4</v>
      </c>
      <c r="DS83" s="33">
        <f>+'MATRIZ (I)'!DS83-'MATRIZ (A)'!DS83</f>
        <v>-1.7313723645858768E-3</v>
      </c>
      <c r="DT83" s="33">
        <f>+'MATRIZ (I)'!DT83-'MATRIZ (A)'!DT83</f>
        <v>-1.6112368617811029E-3</v>
      </c>
      <c r="DU83" s="33">
        <f>+'MATRIZ (I)'!DU83-'MATRIZ (A)'!DU83</f>
        <v>-3.8061153867074933E-4</v>
      </c>
      <c r="DV83" s="33">
        <f>+'MATRIZ (I)'!DV83-'MATRIZ (A)'!DV83</f>
        <v>-1.9872302919200511E-3</v>
      </c>
      <c r="DW83" s="33">
        <f>+'MATRIZ (I)'!DW83-'MATRIZ (A)'!DW83</f>
        <v>-7.5244113969620248E-4</v>
      </c>
      <c r="DX83" s="33">
        <f>+'MATRIZ (I)'!DX83-'MATRIZ (A)'!DX83</f>
        <v>-7.0080304128264581E-3</v>
      </c>
      <c r="DY83" s="33">
        <f>+'MATRIZ (I)'!DY83-'MATRIZ (A)'!DY83</f>
        <v>-1.5312873509209827E-3</v>
      </c>
      <c r="DZ83" s="33">
        <f>+'MATRIZ (I)'!DZ83-'MATRIZ (A)'!DZ83</f>
        <v>-4.2250855484089739E-4</v>
      </c>
      <c r="EA83" s="33">
        <f>+'MATRIZ (I)'!EA83-'MATRIZ (A)'!EA83</f>
        <v>-2.2678844206859353E-3</v>
      </c>
      <c r="EB83" s="33">
        <f>+'MATRIZ (I)'!EB83-'MATRIZ (A)'!EB83</f>
        <v>-5.6755425553899628E-3</v>
      </c>
      <c r="EC83" s="33">
        <f>+'MATRIZ (I)'!EC83-'MATRIZ (A)'!EC83</f>
        <v>-1.4874662891314957E-3</v>
      </c>
      <c r="ED83" s="33">
        <f>+'MATRIZ (I)'!ED83-'MATRIZ (A)'!ED83</f>
        <v>-8.4976214506548903E-4</v>
      </c>
      <c r="EE83" s="33">
        <f>+'MATRIZ (I)'!EE83-'MATRIZ (A)'!EE83</f>
        <v>-2.4671429170282267E-3</v>
      </c>
      <c r="EF83" s="33">
        <f>+'MATRIZ (I)'!EF83-'MATRIZ (A)'!EF83</f>
        <v>-1.3532819191119346E-3</v>
      </c>
      <c r="EG83" s="33">
        <f>+'MATRIZ (I)'!EG83-'MATRIZ (A)'!EG83</f>
        <v>-4.4267004530945031E-5</v>
      </c>
      <c r="EH83" s="33">
        <f>+'MATRIZ (I)'!EH83-'MATRIZ (A)'!EH83</f>
        <v>0</v>
      </c>
    </row>
    <row r="84" spans="1:138" s="7" customFormat="1" ht="21.95" customHeight="1" thickBot="1" x14ac:dyDescent="0.25">
      <c r="A84" s="137" t="s">
        <v>216</v>
      </c>
      <c r="B84" s="138" t="s">
        <v>219</v>
      </c>
      <c r="C84" s="33">
        <f>+'MATRIZ (I)'!C84-'MATRIZ (A)'!C84</f>
        <v>-2.0498364674381803E-5</v>
      </c>
      <c r="D84" s="33">
        <f>+'MATRIZ (I)'!D84-'MATRIZ (A)'!D84</f>
        <v>-1.3276552150123713E-5</v>
      </c>
      <c r="E84" s="33">
        <f>+'MATRIZ (I)'!E84-'MATRIZ (A)'!E84</f>
        <v>-1.8773214087356028E-3</v>
      </c>
      <c r="F84" s="33">
        <f>+'MATRIZ (I)'!F84-'MATRIZ (A)'!F84</f>
        <v>-2.4811405034073016E-5</v>
      </c>
      <c r="G84" s="33">
        <f>+'MATRIZ (I)'!G84-'MATRIZ (A)'!G84</f>
        <v>-1.2893930335748524E-2</v>
      </c>
      <c r="H84" s="33">
        <f>+'MATRIZ (I)'!H84-'MATRIZ (A)'!H84</f>
        <v>-2.177922634732726E-5</v>
      </c>
      <c r="I84" s="33">
        <f>+'MATRIZ (I)'!I84-'MATRIZ (A)'!I84</f>
        <v>-3.0278871592840468E-3</v>
      </c>
      <c r="J84" s="33">
        <f>+'MATRIZ (I)'!J84-'MATRIZ (A)'!J84</f>
        <v>-2.7209815373610101E-5</v>
      </c>
      <c r="K84" s="33">
        <f>+'MATRIZ (I)'!K84-'MATRIZ (A)'!K84</f>
        <v>-1.8878428592838108E-5</v>
      </c>
      <c r="L84" s="33">
        <f>+'MATRIZ (I)'!L84-'MATRIZ (A)'!L84</f>
        <v>-6.1683016260692832E-4</v>
      </c>
      <c r="M84" s="33">
        <f>+'MATRIZ (I)'!M84-'MATRIZ (A)'!M84</f>
        <v>-1.9389252788114677E-5</v>
      </c>
      <c r="N84" s="33">
        <f>+'MATRIZ (I)'!N84-'MATRIZ (A)'!N84</f>
        <v>-1.3348328610678075E-3</v>
      </c>
      <c r="O84" s="33">
        <f>+'MATRIZ (I)'!O84-'MATRIZ (A)'!O84</f>
        <v>-1.5067254217610317E-3</v>
      </c>
      <c r="P84" s="33">
        <f>+'MATRIZ (I)'!P84-'MATRIZ (A)'!P84</f>
        <v>-1.0802609056668827E-2</v>
      </c>
      <c r="Q84" s="33">
        <f>+'MATRIZ (I)'!Q84-'MATRIZ (A)'!Q84</f>
        <v>-1.3404164498541346E-5</v>
      </c>
      <c r="R84" s="33">
        <f>+'MATRIZ (I)'!R84-'MATRIZ (A)'!R84</f>
        <v>-1.9871464944057268E-2</v>
      </c>
      <c r="S84" s="33">
        <f>+'MATRIZ (I)'!S84-'MATRIZ (A)'!S84</f>
        <v>-7.9155094407663933E-3</v>
      </c>
      <c r="T84" s="33">
        <f>+'MATRIZ (I)'!T84-'MATRIZ (A)'!T84</f>
        <v>-1.444035697247599E-3</v>
      </c>
      <c r="U84" s="33">
        <f>+'MATRIZ (I)'!U84-'MATRIZ (A)'!U84</f>
        <v>-7.8206202524023962E-3</v>
      </c>
      <c r="V84" s="33">
        <f>+'MATRIZ (I)'!V84-'MATRIZ (A)'!V84</f>
        <v>-2.58123021527107E-3</v>
      </c>
      <c r="W84" s="33">
        <f>+'MATRIZ (I)'!W84-'MATRIZ (A)'!W84</f>
        <v>-2.3098424293155305E-3</v>
      </c>
      <c r="X84" s="33">
        <f>+'MATRIZ (I)'!X84-'MATRIZ (A)'!X84</f>
        <v>-8.163222014110059E-4</v>
      </c>
      <c r="Y84" s="33">
        <f>+'MATRIZ (I)'!Y84-'MATRIZ (A)'!Y84</f>
        <v>-3.6290848796285306E-5</v>
      </c>
      <c r="Z84" s="33">
        <f>+'MATRIZ (I)'!Z84-'MATRIZ (A)'!Z84</f>
        <v>-8.7718546529801252E-4</v>
      </c>
      <c r="AA84" s="33">
        <f>+'MATRIZ (I)'!AA84-'MATRIZ (A)'!AA84</f>
        <v>-1.0233278293787974E-4</v>
      </c>
      <c r="AB84" s="33">
        <f>+'MATRIZ (I)'!AB84-'MATRIZ (A)'!AB84</f>
        <v>-4.6310451195783836E-2</v>
      </c>
      <c r="AC84" s="33">
        <f>+'MATRIZ (I)'!AC84-'MATRIZ (A)'!AC84</f>
        <v>-3.4459968077465742E-5</v>
      </c>
      <c r="AD84" s="33">
        <f>+'MATRIZ (I)'!AD84-'MATRIZ (A)'!AD84</f>
        <v>-2.6759533961605384E-2</v>
      </c>
      <c r="AE84" s="33">
        <f>+'MATRIZ (I)'!AE84-'MATRIZ (A)'!AE84</f>
        <v>-5.1288854965396155E-3</v>
      </c>
      <c r="AF84" s="33">
        <f>+'MATRIZ (I)'!AF84-'MATRIZ (A)'!AF84</f>
        <v>-3.5532757776286096E-2</v>
      </c>
      <c r="AG84" s="33">
        <f>+'MATRIZ (I)'!AG84-'MATRIZ (A)'!AG84</f>
        <v>-1.3117225283240165E-4</v>
      </c>
      <c r="AH84" s="33">
        <f>+'MATRIZ (I)'!AH84-'MATRIZ (A)'!AH84</f>
        <v>-5.3444973794791524E-2</v>
      </c>
      <c r="AI84" s="33">
        <f>+'MATRIZ (I)'!AI84-'MATRIZ (A)'!AI84</f>
        <v>-6.6509558170943549E-3</v>
      </c>
      <c r="AJ84" s="33">
        <f>+'MATRIZ (I)'!AJ84-'MATRIZ (A)'!AJ84</f>
        <v>-6.9659338287673712E-3</v>
      </c>
      <c r="AK84" s="33">
        <f>+'MATRIZ (I)'!AK84-'MATRIZ (A)'!AK84</f>
        <v>-1.2376937916509886E-2</v>
      </c>
      <c r="AL84" s="33">
        <f>+'MATRIZ (I)'!AL84-'MATRIZ (A)'!AL84</f>
        <v>-8.5986535851764936E-3</v>
      </c>
      <c r="AM84" s="33">
        <f>+'MATRIZ (I)'!AM84-'MATRIZ (A)'!AM84</f>
        <v>-6.2570183092824369E-3</v>
      </c>
      <c r="AN84" s="33">
        <f>+'MATRIZ (I)'!AN84-'MATRIZ (A)'!AN84</f>
        <v>-4.1321889067200811E-3</v>
      </c>
      <c r="AO84" s="33">
        <f>+'MATRIZ (I)'!AO84-'MATRIZ (A)'!AO84</f>
        <v>-1.4154746144038916E-2</v>
      </c>
      <c r="AP84" s="33">
        <f>+'MATRIZ (I)'!AP84-'MATRIZ (A)'!AP84</f>
        <v>-7.8375530419025376E-3</v>
      </c>
      <c r="AQ84" s="33">
        <f>+'MATRIZ (I)'!AQ84-'MATRIZ (A)'!AQ84</f>
        <v>-9.5438751005011632E-3</v>
      </c>
      <c r="AR84" s="33">
        <f>+'MATRIZ (I)'!AR84-'MATRIZ (A)'!AR84</f>
        <v>-1.6210475792585964E-2</v>
      </c>
      <c r="AS84" s="33">
        <f>+'MATRIZ (I)'!AS84-'MATRIZ (A)'!AS84</f>
        <v>-4.1968806348061539E-3</v>
      </c>
      <c r="AT84" s="33">
        <f>+'MATRIZ (I)'!AT84-'MATRIZ (A)'!AT84</f>
        <v>-5.7893571589588853E-3</v>
      </c>
      <c r="AU84" s="33">
        <f>+'MATRIZ (I)'!AU84-'MATRIZ (A)'!AU84</f>
        <v>-4.8487724744390509E-3</v>
      </c>
      <c r="AV84" s="33">
        <f>+'MATRIZ (I)'!AV84-'MATRIZ (A)'!AV84</f>
        <v>-4.4861875251398032E-3</v>
      </c>
      <c r="AW84" s="33">
        <f>+'MATRIZ (I)'!AW84-'MATRIZ (A)'!AW84</f>
        <v>-4.5478237278284029E-3</v>
      </c>
      <c r="AX84" s="33">
        <f>+'MATRIZ (I)'!AX84-'MATRIZ (A)'!AX84</f>
        <v>-8.9059076813543768E-3</v>
      </c>
      <c r="AY84" s="33">
        <f>+'MATRIZ (I)'!AY84-'MATRIZ (A)'!AY84</f>
        <v>-4.0350340844514899E-3</v>
      </c>
      <c r="AZ84" s="33">
        <f>+'MATRIZ (I)'!AZ84-'MATRIZ (A)'!AZ84</f>
        <v>-3.6341356356669493E-3</v>
      </c>
      <c r="BA84" s="33">
        <f>+'MATRIZ (I)'!BA84-'MATRIZ (A)'!BA84</f>
        <v>-3.0436420148158899E-3</v>
      </c>
      <c r="BB84" s="33">
        <f>+'MATRIZ (I)'!BB84-'MATRIZ (A)'!BB84</f>
        <v>-8.267500031621338E-3</v>
      </c>
      <c r="BC84" s="33">
        <f>+'MATRIZ (I)'!BC84-'MATRIZ (A)'!BC84</f>
        <v>-1.2557091407324075E-2</v>
      </c>
      <c r="BD84" s="33">
        <f>+'MATRIZ (I)'!BD84-'MATRIZ (A)'!BD84</f>
        <v>-1.8204457138543899E-2</v>
      </c>
      <c r="BE84" s="33">
        <f>+'MATRIZ (I)'!BE84-'MATRIZ (A)'!BE84</f>
        <v>-4.8374512803384664E-3</v>
      </c>
      <c r="BF84" s="33">
        <f>+'MATRIZ (I)'!BF84-'MATRIZ (A)'!BF84</f>
        <v>-1.3438673804909637E-2</v>
      </c>
      <c r="BG84" s="33">
        <f>+'MATRIZ (I)'!BG84-'MATRIZ (A)'!BG84</f>
        <v>-9.3955309144410637E-3</v>
      </c>
      <c r="BH84" s="33">
        <f>+'MATRIZ (I)'!BH84-'MATRIZ (A)'!BH84</f>
        <v>-1.1269888327530554E-2</v>
      </c>
      <c r="BI84" s="33">
        <f>+'MATRIZ (I)'!BI84-'MATRIZ (A)'!BI84</f>
        <v>-4.6603192764375009E-3</v>
      </c>
      <c r="BJ84" s="33">
        <f>+'MATRIZ (I)'!BJ84-'MATRIZ (A)'!BJ84</f>
        <v>-6.8013168062438026E-3</v>
      </c>
      <c r="BK84" s="33">
        <f>+'MATRIZ (I)'!BK84-'MATRIZ (A)'!BK84</f>
        <v>-2.7532255252952578E-2</v>
      </c>
      <c r="BL84" s="33">
        <f>+'MATRIZ (I)'!BL84-'MATRIZ (A)'!BL84</f>
        <v>-4.4442463901531713E-4</v>
      </c>
      <c r="BM84" s="33">
        <f>+'MATRIZ (I)'!BM84-'MATRIZ (A)'!BM84</f>
        <v>-1.5094865962433828E-2</v>
      </c>
      <c r="BN84" s="33">
        <f>+'MATRIZ (I)'!BN84-'MATRIZ (A)'!BN84</f>
        <v>-9.0132083335633748E-3</v>
      </c>
      <c r="BO84" s="33">
        <f>+'MATRIZ (I)'!BO84-'MATRIZ (A)'!BO84</f>
        <v>-7.8580546380998713E-3</v>
      </c>
      <c r="BP84" s="33">
        <f>+'MATRIZ (I)'!BP84-'MATRIZ (A)'!BP84</f>
        <v>-1.3847336999197911E-3</v>
      </c>
      <c r="BQ84" s="33">
        <f>+'MATRIZ (I)'!BQ84-'MATRIZ (A)'!BQ84</f>
        <v>-4.2974470361586414E-3</v>
      </c>
      <c r="BR84" s="33">
        <f>+'MATRIZ (I)'!BR84-'MATRIZ (A)'!BR84</f>
        <v>-9.405593645190528E-3</v>
      </c>
      <c r="BS84" s="33">
        <f>+'MATRIZ (I)'!BS84-'MATRIZ (A)'!BS84</f>
        <v>-6.8132870931970348E-4</v>
      </c>
      <c r="BT84" s="33">
        <f>+'MATRIZ (I)'!BT84-'MATRIZ (A)'!BT84</f>
        <v>-4.9699952444734047E-3</v>
      </c>
      <c r="BU84" s="33">
        <f>+'MATRIZ (I)'!BU84-'MATRIZ (A)'!BU84</f>
        <v>-5.8173246122733956E-3</v>
      </c>
      <c r="BV84" s="33">
        <f>+'MATRIZ (I)'!BV84-'MATRIZ (A)'!BV84</f>
        <v>-3.2896579700283594E-3</v>
      </c>
      <c r="BW84" s="33">
        <f>+'MATRIZ (I)'!BW84-'MATRIZ (A)'!BW84</f>
        <v>0.98226831191071651</v>
      </c>
      <c r="BX84" s="33">
        <f>+'MATRIZ (I)'!BX84-'MATRIZ (A)'!BX84</f>
        <v>-8.3292851444314378E-3</v>
      </c>
      <c r="BY84" s="33">
        <f>+'MATRIZ (I)'!BY84-'MATRIZ (A)'!BY84</f>
        <v>-1.2230421538626345E-2</v>
      </c>
      <c r="BZ84" s="33">
        <f>+'MATRIZ (I)'!BZ84-'MATRIZ (A)'!BZ84</f>
        <v>-5.847358638742718E-3</v>
      </c>
      <c r="CA84" s="33">
        <f>+'MATRIZ (I)'!CA84-'MATRIZ (A)'!CA84</f>
        <v>-4.992423968692484E-3</v>
      </c>
      <c r="CB84" s="33">
        <f>+'MATRIZ (I)'!CB84-'MATRIZ (A)'!CB84</f>
        <v>-3.5472699818825911E-5</v>
      </c>
      <c r="CC84" s="33">
        <f>+'MATRIZ (I)'!CC84-'MATRIZ (A)'!CC84</f>
        <v>-2.7230827977859609E-5</v>
      </c>
      <c r="CD84" s="33">
        <f>+'MATRIZ (I)'!CD84-'MATRIZ (A)'!CD84</f>
        <v>-6.3488670595631125E-3</v>
      </c>
      <c r="CE84" s="33">
        <f>+'MATRIZ (I)'!CE84-'MATRIZ (A)'!CE84</f>
        <v>-4.1569515397774474E-3</v>
      </c>
      <c r="CF84" s="33">
        <f>+'MATRIZ (I)'!CF84-'MATRIZ (A)'!CF84</f>
        <v>-1.303289982267667E-2</v>
      </c>
      <c r="CG84" s="33">
        <f>+'MATRIZ (I)'!CG84-'MATRIZ (A)'!CG84</f>
        <v>-3.7398517191453017E-3</v>
      </c>
      <c r="CH84" s="33">
        <f>+'MATRIZ (I)'!CH84-'MATRIZ (A)'!CH84</f>
        <v>-3.7907244424686434E-3</v>
      </c>
      <c r="CI84" s="33">
        <f>+'MATRIZ (I)'!CI84-'MATRIZ (A)'!CI84</f>
        <v>-1.5304239684039215E-5</v>
      </c>
      <c r="CJ84" s="33">
        <f>+'MATRIZ (I)'!CJ84-'MATRIZ (A)'!CJ84</f>
        <v>-1.0213216235459963E-3</v>
      </c>
      <c r="CK84" s="33">
        <f>+'MATRIZ (I)'!CK84-'MATRIZ (A)'!CK84</f>
        <v>-1.9658467978878211E-5</v>
      </c>
      <c r="CL84" s="33">
        <f>+'MATRIZ (I)'!CL84-'MATRIZ (A)'!CL84</f>
        <v>-3.1511859447907542E-3</v>
      </c>
      <c r="CM84" s="33">
        <f>+'MATRIZ (I)'!CM84-'MATRIZ (A)'!CM84</f>
        <v>-5.0371598904524501E-2</v>
      </c>
      <c r="CN84" s="33">
        <f>+'MATRIZ (I)'!CN84-'MATRIZ (A)'!CN84</f>
        <v>-9.4261737300748178E-3</v>
      </c>
      <c r="CO84" s="33">
        <f>+'MATRIZ (I)'!CO84-'MATRIZ (A)'!CO84</f>
        <v>-4.7869859486234807E-3</v>
      </c>
      <c r="CP84" s="33">
        <f>+'MATRIZ (I)'!CP84-'MATRIZ (A)'!CP84</f>
        <v>-7.8086564001092235E-4</v>
      </c>
      <c r="CQ84" s="33">
        <f>+'MATRIZ (I)'!CQ84-'MATRIZ (A)'!CQ84</f>
        <v>-2.9552128237606209E-3</v>
      </c>
      <c r="CR84" s="33">
        <f>+'MATRIZ (I)'!CR84-'MATRIZ (A)'!CR84</f>
        <v>-1.4768763976469514E-3</v>
      </c>
      <c r="CS84" s="33">
        <f>+'MATRIZ (I)'!CS84-'MATRIZ (A)'!CS84</f>
        <v>-1.0335984729456672E-2</v>
      </c>
      <c r="CT84" s="33">
        <f>+'MATRIZ (I)'!CT84-'MATRIZ (A)'!CT84</f>
        <v>-2.6597610529247094E-3</v>
      </c>
      <c r="CU84" s="33">
        <f>+'MATRIZ (I)'!CU84-'MATRIZ (A)'!CU84</f>
        <v>-8.2591701192160478E-4</v>
      </c>
      <c r="CV84" s="33">
        <f>+'MATRIZ (I)'!CV84-'MATRIZ (A)'!CV84</f>
        <v>-1.3887343016897704E-4</v>
      </c>
      <c r="CW84" s="33">
        <f>+'MATRIZ (I)'!CW84-'MATRIZ (A)'!CW84</f>
        <v>-7.0778519145268375E-3</v>
      </c>
      <c r="CX84" s="33">
        <f>+'MATRIZ (I)'!CX84-'MATRIZ (A)'!CX84</f>
        <v>-4.8382036801802733E-3</v>
      </c>
      <c r="CY84" s="33">
        <f>+'MATRIZ (I)'!CY84-'MATRIZ (A)'!CY84</f>
        <v>-7.6724691872696047E-4</v>
      </c>
      <c r="CZ84" s="33">
        <f>+'MATRIZ (I)'!CZ84-'MATRIZ (A)'!CZ84</f>
        <v>-5.297703452784742E-3</v>
      </c>
      <c r="DA84" s="33">
        <f>+'MATRIZ (I)'!DA84-'MATRIZ (A)'!DA84</f>
        <v>-7.2184807035106024E-4</v>
      </c>
      <c r="DB84" s="33">
        <f>+'MATRIZ (I)'!DB84-'MATRIZ (A)'!DB84</f>
        <v>-4.6382402479466133E-4</v>
      </c>
      <c r="DC84" s="33">
        <f>+'MATRIZ (I)'!DC84-'MATRIZ (A)'!DC84</f>
        <v>-8.7115256095709136E-4</v>
      </c>
      <c r="DD84" s="33">
        <f>+'MATRIZ (I)'!DD84-'MATRIZ (A)'!DD84</f>
        <v>-4.668244502203043E-4</v>
      </c>
      <c r="DE84" s="33">
        <f>+'MATRIZ (I)'!DE84-'MATRIZ (A)'!DE84</f>
        <v>-8.9197987169087195E-3</v>
      </c>
      <c r="DF84" s="33">
        <f>+'MATRIZ (I)'!DF84-'MATRIZ (A)'!DF84</f>
        <v>-2.935661869133098E-3</v>
      </c>
      <c r="DG84" s="33">
        <f>+'MATRIZ (I)'!DG84-'MATRIZ (A)'!DG84</f>
        <v>-2.0800654717213949E-3</v>
      </c>
      <c r="DH84" s="33">
        <f>+'MATRIZ (I)'!DH84-'MATRIZ (A)'!DH84</f>
        <v>-2.9783363352328027E-3</v>
      </c>
      <c r="DI84" s="33">
        <f>+'MATRIZ (I)'!DI84-'MATRIZ (A)'!DI84</f>
        <v>-2.9242876972366146E-3</v>
      </c>
      <c r="DJ84" s="33">
        <f>+'MATRIZ (I)'!DJ84-'MATRIZ (A)'!DJ84</f>
        <v>-4.8752410923048901E-3</v>
      </c>
      <c r="DK84" s="33">
        <f>+'MATRIZ (I)'!DK84-'MATRIZ (A)'!DK84</f>
        <v>-3.7239394420019588E-3</v>
      </c>
      <c r="DL84" s="33">
        <f>+'MATRIZ (I)'!DL84-'MATRIZ (A)'!DL84</f>
        <v>-7.5231156331163175E-3</v>
      </c>
      <c r="DM84" s="33">
        <f>+'MATRIZ (I)'!DM84-'MATRIZ (A)'!DM84</f>
        <v>-1.7610005975127977E-6</v>
      </c>
      <c r="DN84" s="33">
        <f>+'MATRIZ (I)'!DN84-'MATRIZ (A)'!DN84</f>
        <v>-4.6924281982804342E-5</v>
      </c>
      <c r="DO84" s="33">
        <f>+'MATRIZ (I)'!DO84-'MATRIZ (A)'!DO84</f>
        <v>-1.1276894031378095E-3</v>
      </c>
      <c r="DP84" s="33">
        <f>+'MATRIZ (I)'!DP84-'MATRIZ (A)'!DP84</f>
        <v>-3.7087353918072025E-3</v>
      </c>
      <c r="DQ84" s="33">
        <f>+'MATRIZ (I)'!DQ84-'MATRIZ (A)'!DQ84</f>
        <v>-2.519380535550746E-3</v>
      </c>
      <c r="DR84" s="33">
        <f>+'MATRIZ (I)'!DR84-'MATRIZ (A)'!DR84</f>
        <v>-5.1704507634650111E-4</v>
      </c>
      <c r="DS84" s="33">
        <f>+'MATRIZ (I)'!DS84-'MATRIZ (A)'!DS84</f>
        <v>-2.6055411111280745E-3</v>
      </c>
      <c r="DT84" s="33">
        <f>+'MATRIZ (I)'!DT84-'MATRIZ (A)'!DT84</f>
        <v>-1.3986096118640821E-3</v>
      </c>
      <c r="DU84" s="33">
        <f>+'MATRIZ (I)'!DU84-'MATRIZ (A)'!DU84</f>
        <v>-3.6039826730520532E-4</v>
      </c>
      <c r="DV84" s="33">
        <f>+'MATRIZ (I)'!DV84-'MATRIZ (A)'!DV84</f>
        <v>-1.6491525526705394E-3</v>
      </c>
      <c r="DW84" s="33">
        <f>+'MATRIZ (I)'!DW84-'MATRIZ (A)'!DW84</f>
        <v>-4.569937008649696E-3</v>
      </c>
      <c r="DX84" s="33">
        <f>+'MATRIZ (I)'!DX84-'MATRIZ (A)'!DX84</f>
        <v>-7.9039499223190549E-3</v>
      </c>
      <c r="DY84" s="33">
        <f>+'MATRIZ (I)'!DY84-'MATRIZ (A)'!DY84</f>
        <v>-2.6962292498732329E-3</v>
      </c>
      <c r="DZ84" s="33">
        <f>+'MATRIZ (I)'!DZ84-'MATRIZ (A)'!DZ84</f>
        <v>-5.7056926913359018E-3</v>
      </c>
      <c r="EA84" s="33">
        <f>+'MATRIZ (I)'!EA84-'MATRIZ (A)'!EA84</f>
        <v>-8.1127846703921893E-3</v>
      </c>
      <c r="EB84" s="33">
        <f>+'MATRIZ (I)'!EB84-'MATRIZ (A)'!EB84</f>
        <v>-1.1811681137870122E-3</v>
      </c>
      <c r="EC84" s="33">
        <f>+'MATRIZ (I)'!EC84-'MATRIZ (A)'!EC84</f>
        <v>-2.5364394549701164E-3</v>
      </c>
      <c r="ED84" s="33">
        <f>+'MATRIZ (I)'!ED84-'MATRIZ (A)'!ED84</f>
        <v>-1.6117202462771069E-2</v>
      </c>
      <c r="EE84" s="33">
        <f>+'MATRIZ (I)'!EE84-'MATRIZ (A)'!EE84</f>
        <v>-2.970037770699274E-3</v>
      </c>
      <c r="EF84" s="33">
        <f>+'MATRIZ (I)'!EF84-'MATRIZ (A)'!EF84</f>
        <v>-8.4961004561023932E-4</v>
      </c>
      <c r="EG84" s="33">
        <f>+'MATRIZ (I)'!EG84-'MATRIZ (A)'!EG84</f>
        <v>-1.5180339639893799E-3</v>
      </c>
      <c r="EH84" s="33">
        <f>+'MATRIZ (I)'!EH84-'MATRIZ (A)'!EH84</f>
        <v>0</v>
      </c>
    </row>
    <row r="85" spans="1:138" s="7" customFormat="1" ht="21.95" customHeight="1" thickBot="1" x14ac:dyDescent="0.25">
      <c r="A85" s="137" t="s">
        <v>218</v>
      </c>
      <c r="B85" s="138" t="s">
        <v>221</v>
      </c>
      <c r="C85" s="33">
        <f>+'MATRIZ (I)'!C85-'MATRIZ (A)'!C85</f>
        <v>-2.1359422340104703E-3</v>
      </c>
      <c r="D85" s="33">
        <f>+'MATRIZ (I)'!D85-'MATRIZ (A)'!D85</f>
        <v>-2.0369076864106355E-4</v>
      </c>
      <c r="E85" s="33">
        <f>+'MATRIZ (I)'!E85-'MATRIZ (A)'!E85</f>
        <v>-7.3692653443406799E-3</v>
      </c>
      <c r="F85" s="33">
        <f>+'MATRIZ (I)'!F85-'MATRIZ (A)'!F85</f>
        <v>-4.6329225193573407E-4</v>
      </c>
      <c r="G85" s="33">
        <f>+'MATRIZ (I)'!G85-'MATRIZ (A)'!G85</f>
        <v>-7.7416391994637535E-3</v>
      </c>
      <c r="H85" s="33">
        <f>+'MATRIZ (I)'!H85-'MATRIZ (A)'!H85</f>
        <v>-4.3243693268131666E-3</v>
      </c>
      <c r="I85" s="33">
        <f>+'MATRIZ (I)'!I85-'MATRIZ (A)'!I85</f>
        <v>-1.9715232659937004E-3</v>
      </c>
      <c r="J85" s="33">
        <f>+'MATRIZ (I)'!J85-'MATRIZ (A)'!J85</f>
        <v>-6.8881011214529594E-3</v>
      </c>
      <c r="K85" s="33">
        <f>+'MATRIZ (I)'!K85-'MATRIZ (A)'!K85</f>
        <v>-1.9216545554571029E-4</v>
      </c>
      <c r="L85" s="33">
        <f>+'MATRIZ (I)'!L85-'MATRIZ (A)'!L85</f>
        <v>-1.199368465264729E-3</v>
      </c>
      <c r="M85" s="33">
        <f>+'MATRIZ (I)'!M85-'MATRIZ (A)'!M85</f>
        <v>-1.5587426155338712E-3</v>
      </c>
      <c r="N85" s="33">
        <f>+'MATRIZ (I)'!N85-'MATRIZ (A)'!N85</f>
        <v>-1.1795097445647076E-2</v>
      </c>
      <c r="O85" s="33">
        <f>+'MATRIZ (I)'!O85-'MATRIZ (A)'!O85</f>
        <v>-1.0866718221338958E-2</v>
      </c>
      <c r="P85" s="33">
        <f>+'MATRIZ (I)'!P85-'MATRIZ (A)'!P85</f>
        <v>-1.0300556804429492E-2</v>
      </c>
      <c r="Q85" s="33">
        <f>+'MATRIZ (I)'!Q85-'MATRIZ (A)'!Q85</f>
        <v>-2.0180435193627487E-3</v>
      </c>
      <c r="R85" s="33">
        <f>+'MATRIZ (I)'!R85-'MATRIZ (A)'!R85</f>
        <v>-8.0660341021830048E-3</v>
      </c>
      <c r="S85" s="33">
        <f>+'MATRIZ (I)'!S85-'MATRIZ (A)'!S85</f>
        <v>-3.8180966894447656E-3</v>
      </c>
      <c r="T85" s="33">
        <f>+'MATRIZ (I)'!T85-'MATRIZ (A)'!T85</f>
        <v>-8.9155098081351131E-4</v>
      </c>
      <c r="U85" s="33">
        <f>+'MATRIZ (I)'!U85-'MATRIZ (A)'!U85</f>
        <v>-6.833263673931657E-3</v>
      </c>
      <c r="V85" s="33">
        <f>+'MATRIZ (I)'!V85-'MATRIZ (A)'!V85</f>
        <v>-1.9550731307773771E-3</v>
      </c>
      <c r="W85" s="33">
        <f>+'MATRIZ (I)'!W85-'MATRIZ (A)'!W85</f>
        <v>-1.5730446445680946E-2</v>
      </c>
      <c r="X85" s="33">
        <f>+'MATRIZ (I)'!X85-'MATRIZ (A)'!X85</f>
        <v>-2.0218183210938042E-2</v>
      </c>
      <c r="Y85" s="33">
        <f>+'MATRIZ (I)'!Y85-'MATRIZ (A)'!Y85</f>
        <v>-9.1110585386913962E-4</v>
      </c>
      <c r="Z85" s="33">
        <f>+'MATRIZ (I)'!Z85-'MATRIZ (A)'!Z85</f>
        <v>-1.2531311362013939E-2</v>
      </c>
      <c r="AA85" s="33">
        <f>+'MATRIZ (I)'!AA85-'MATRIZ (A)'!AA85</f>
        <v>-1.0985667312420556E-2</v>
      </c>
      <c r="AB85" s="33">
        <f>+'MATRIZ (I)'!AB85-'MATRIZ (A)'!AB85</f>
        <v>-4.8148565833889476E-3</v>
      </c>
      <c r="AC85" s="33">
        <f>+'MATRIZ (I)'!AC85-'MATRIZ (A)'!AC85</f>
        <v>-2.0790885453229576E-4</v>
      </c>
      <c r="AD85" s="33">
        <f>+'MATRIZ (I)'!AD85-'MATRIZ (A)'!AD85</f>
        <v>-3.2971377616690577E-2</v>
      </c>
      <c r="AE85" s="33">
        <f>+'MATRIZ (I)'!AE85-'MATRIZ (A)'!AE85</f>
        <v>-6.2011323216917491E-2</v>
      </c>
      <c r="AF85" s="33">
        <f>+'MATRIZ (I)'!AF85-'MATRIZ (A)'!AF85</f>
        <v>-2.3321460405744222E-2</v>
      </c>
      <c r="AG85" s="33">
        <f>+'MATRIZ (I)'!AG85-'MATRIZ (A)'!AG85</f>
        <v>-7.9215122270032499E-3</v>
      </c>
      <c r="AH85" s="33">
        <f>+'MATRIZ (I)'!AH85-'MATRIZ (A)'!AH85</f>
        <v>-3.292245062258433E-2</v>
      </c>
      <c r="AI85" s="33">
        <f>+'MATRIZ (I)'!AI85-'MATRIZ (A)'!AI85</f>
        <v>-1.3442401200944207E-2</v>
      </c>
      <c r="AJ85" s="33">
        <f>+'MATRIZ (I)'!AJ85-'MATRIZ (A)'!AJ85</f>
        <v>-1.4253817981107872E-2</v>
      </c>
      <c r="AK85" s="33">
        <f>+'MATRIZ (I)'!AK85-'MATRIZ (A)'!AK85</f>
        <v>-2.6392920528152647E-2</v>
      </c>
      <c r="AL85" s="33">
        <f>+'MATRIZ (I)'!AL85-'MATRIZ (A)'!AL85</f>
        <v>-1.1882424215846277E-2</v>
      </c>
      <c r="AM85" s="33">
        <f>+'MATRIZ (I)'!AM85-'MATRIZ (A)'!AM85</f>
        <v>-1.1926062568755669E-2</v>
      </c>
      <c r="AN85" s="33">
        <f>+'MATRIZ (I)'!AN85-'MATRIZ (A)'!AN85</f>
        <v>-6.2153422675752463E-3</v>
      </c>
      <c r="AO85" s="33">
        <f>+'MATRIZ (I)'!AO85-'MATRIZ (A)'!AO85</f>
        <v>-1.4897703451701662E-2</v>
      </c>
      <c r="AP85" s="33">
        <f>+'MATRIZ (I)'!AP85-'MATRIZ (A)'!AP85</f>
        <v>-2.375008923324462E-2</v>
      </c>
      <c r="AQ85" s="33">
        <f>+'MATRIZ (I)'!AQ85-'MATRIZ (A)'!AQ85</f>
        <v>-5.2064145204510073E-3</v>
      </c>
      <c r="AR85" s="33">
        <f>+'MATRIZ (I)'!AR85-'MATRIZ (A)'!AR85</f>
        <v>-2.049575407695936E-2</v>
      </c>
      <c r="AS85" s="33">
        <f>+'MATRIZ (I)'!AS85-'MATRIZ (A)'!AS85</f>
        <v>-6.7638811075810918E-3</v>
      </c>
      <c r="AT85" s="33">
        <f>+'MATRIZ (I)'!AT85-'MATRIZ (A)'!AT85</f>
        <v>-5.2298940245161483E-3</v>
      </c>
      <c r="AU85" s="33">
        <f>+'MATRIZ (I)'!AU85-'MATRIZ (A)'!AU85</f>
        <v>-5.310722813374036E-3</v>
      </c>
      <c r="AV85" s="33">
        <f>+'MATRIZ (I)'!AV85-'MATRIZ (A)'!AV85</f>
        <v>-1.1294197767409591E-2</v>
      </c>
      <c r="AW85" s="33">
        <f>+'MATRIZ (I)'!AW85-'MATRIZ (A)'!AW85</f>
        <v>-1.2235821663707253E-2</v>
      </c>
      <c r="AX85" s="33">
        <f>+'MATRIZ (I)'!AX85-'MATRIZ (A)'!AX85</f>
        <v>-3.8922974806352144E-2</v>
      </c>
      <c r="AY85" s="33">
        <f>+'MATRIZ (I)'!AY85-'MATRIZ (A)'!AY85</f>
        <v>-1.9996659370657137E-2</v>
      </c>
      <c r="AZ85" s="33">
        <f>+'MATRIZ (I)'!AZ85-'MATRIZ (A)'!AZ85</f>
        <v>-1.0482672243005678E-2</v>
      </c>
      <c r="BA85" s="33">
        <f>+'MATRIZ (I)'!BA85-'MATRIZ (A)'!BA85</f>
        <v>-8.3571542167263386E-3</v>
      </c>
      <c r="BB85" s="33">
        <f>+'MATRIZ (I)'!BB85-'MATRIZ (A)'!BB85</f>
        <v>-1.5363709356135442E-2</v>
      </c>
      <c r="BC85" s="33">
        <f>+'MATRIZ (I)'!BC85-'MATRIZ (A)'!BC85</f>
        <v>-2.2204350462237087E-2</v>
      </c>
      <c r="BD85" s="33">
        <f>+'MATRIZ (I)'!BD85-'MATRIZ (A)'!BD85</f>
        <v>-2.1660968951170735E-2</v>
      </c>
      <c r="BE85" s="33">
        <f>+'MATRIZ (I)'!BE85-'MATRIZ (A)'!BE85</f>
        <v>-1.1617775615317922E-2</v>
      </c>
      <c r="BF85" s="33">
        <f>+'MATRIZ (I)'!BF85-'MATRIZ (A)'!BF85</f>
        <v>-3.6461578846149222E-2</v>
      </c>
      <c r="BG85" s="33">
        <f>+'MATRIZ (I)'!BG85-'MATRIZ (A)'!BG85</f>
        <v>-7.9485633110828163E-3</v>
      </c>
      <c r="BH85" s="33">
        <f>+'MATRIZ (I)'!BH85-'MATRIZ (A)'!BH85</f>
        <v>-9.3636058456740782E-3</v>
      </c>
      <c r="BI85" s="33">
        <f>+'MATRIZ (I)'!BI85-'MATRIZ (A)'!BI85</f>
        <v>-4.6912584585734477E-3</v>
      </c>
      <c r="BJ85" s="33">
        <f>+'MATRIZ (I)'!BJ85-'MATRIZ (A)'!BJ85</f>
        <v>-3.5046823626065857E-2</v>
      </c>
      <c r="BK85" s="33">
        <f>+'MATRIZ (I)'!BK85-'MATRIZ (A)'!BK85</f>
        <v>-6.922091977139154E-2</v>
      </c>
      <c r="BL85" s="33">
        <f>+'MATRIZ (I)'!BL85-'MATRIZ (A)'!BL85</f>
        <v>-1.3440511129105904E-2</v>
      </c>
      <c r="BM85" s="33">
        <f>+'MATRIZ (I)'!BM85-'MATRIZ (A)'!BM85</f>
        <v>-3.4776345448645475E-2</v>
      </c>
      <c r="BN85" s="33">
        <f>+'MATRIZ (I)'!BN85-'MATRIZ (A)'!BN85</f>
        <v>-1.9514969093375849E-2</v>
      </c>
      <c r="BO85" s="33">
        <f>+'MATRIZ (I)'!BO85-'MATRIZ (A)'!BO85</f>
        <v>-2.0193947060383355E-2</v>
      </c>
      <c r="BP85" s="33">
        <f>+'MATRIZ (I)'!BP85-'MATRIZ (A)'!BP85</f>
        <v>-5.4382822824359427E-3</v>
      </c>
      <c r="BQ85" s="33">
        <f>+'MATRIZ (I)'!BQ85-'MATRIZ (A)'!BQ85</f>
        <v>-2.4697691252855189E-2</v>
      </c>
      <c r="BR85" s="33">
        <f>+'MATRIZ (I)'!BR85-'MATRIZ (A)'!BR85</f>
        <v>-2.0838361224993187E-2</v>
      </c>
      <c r="BS85" s="33">
        <f>+'MATRIZ (I)'!BS85-'MATRIZ (A)'!BS85</f>
        <v>-2.1850705111295655E-2</v>
      </c>
      <c r="BT85" s="33">
        <f>+'MATRIZ (I)'!BT85-'MATRIZ (A)'!BT85</f>
        <v>-1.309919148309922E-2</v>
      </c>
      <c r="BU85" s="33">
        <f>+'MATRIZ (I)'!BU85-'MATRIZ (A)'!BU85</f>
        <v>-7.7002051307726938E-3</v>
      </c>
      <c r="BV85" s="33">
        <f>+'MATRIZ (I)'!BV85-'MATRIZ (A)'!BV85</f>
        <v>-1.079455713765809E-2</v>
      </c>
      <c r="BW85" s="33">
        <f>+'MATRIZ (I)'!BW85-'MATRIZ (A)'!BW85</f>
        <v>-5.96077530910177E-3</v>
      </c>
      <c r="BX85" s="33">
        <f>+'MATRIZ (I)'!BX85-'MATRIZ (A)'!BX85</f>
        <v>0.93845482232725408</v>
      </c>
      <c r="BY85" s="33">
        <f>+'MATRIZ (I)'!BY85-'MATRIZ (A)'!BY85</f>
        <v>-6.8318692048674828E-2</v>
      </c>
      <c r="BZ85" s="33">
        <f>+'MATRIZ (I)'!BZ85-'MATRIZ (A)'!BZ85</f>
        <v>-2.0167318867977495E-2</v>
      </c>
      <c r="CA85" s="33">
        <f>+'MATRIZ (I)'!CA85-'MATRIZ (A)'!CA85</f>
        <v>-7.6082334909280567E-3</v>
      </c>
      <c r="CB85" s="33">
        <f>+'MATRIZ (I)'!CB85-'MATRIZ (A)'!CB85</f>
        <v>-2.6721984317139313E-3</v>
      </c>
      <c r="CC85" s="33">
        <f>+'MATRIZ (I)'!CC85-'MATRIZ (A)'!CC85</f>
        <v>-3.0586088273443311E-3</v>
      </c>
      <c r="CD85" s="33">
        <f>+'MATRIZ (I)'!CD85-'MATRIZ (A)'!CD85</f>
        <v>-1.5715928130467488E-3</v>
      </c>
      <c r="CE85" s="33">
        <f>+'MATRIZ (I)'!CE85-'MATRIZ (A)'!CE85</f>
        <v>-3.3600702821247009E-3</v>
      </c>
      <c r="CF85" s="33">
        <f>+'MATRIZ (I)'!CF85-'MATRIZ (A)'!CF85</f>
        <v>-1.3780117855756481E-3</v>
      </c>
      <c r="CG85" s="33">
        <f>+'MATRIZ (I)'!CG85-'MATRIZ (A)'!CG85</f>
        <v>-1.5561560001311123E-2</v>
      </c>
      <c r="CH85" s="33">
        <f>+'MATRIZ (I)'!CH85-'MATRIZ (A)'!CH85</f>
        <v>-1.4653003174418117E-2</v>
      </c>
      <c r="CI85" s="33">
        <f>+'MATRIZ (I)'!CI85-'MATRIZ (A)'!CI85</f>
        <v>-1.3814964443922058E-4</v>
      </c>
      <c r="CJ85" s="33">
        <f>+'MATRIZ (I)'!CJ85-'MATRIZ (A)'!CJ85</f>
        <v>-2.7387799319974994E-3</v>
      </c>
      <c r="CK85" s="33">
        <f>+'MATRIZ (I)'!CK85-'MATRIZ (A)'!CK85</f>
        <v>-1.9662862280734778E-4</v>
      </c>
      <c r="CL85" s="33">
        <f>+'MATRIZ (I)'!CL85-'MATRIZ (A)'!CL85</f>
        <v>-4.8050481611430591E-3</v>
      </c>
      <c r="CM85" s="33">
        <f>+'MATRIZ (I)'!CM85-'MATRIZ (A)'!CM85</f>
        <v>-2.2452618537148103E-3</v>
      </c>
      <c r="CN85" s="33">
        <f>+'MATRIZ (I)'!CN85-'MATRIZ (A)'!CN85</f>
        <v>-3.6204269785933177E-2</v>
      </c>
      <c r="CO85" s="33">
        <f>+'MATRIZ (I)'!CO85-'MATRIZ (A)'!CO85</f>
        <v>-6.325023784565148E-3</v>
      </c>
      <c r="CP85" s="33">
        <f>+'MATRIZ (I)'!CP85-'MATRIZ (A)'!CP85</f>
        <v>-3.948877338356656E-3</v>
      </c>
      <c r="CQ85" s="33">
        <f>+'MATRIZ (I)'!CQ85-'MATRIZ (A)'!CQ85</f>
        <v>-4.133813776568232E-2</v>
      </c>
      <c r="CR85" s="33">
        <f>+'MATRIZ (I)'!CR85-'MATRIZ (A)'!CR85</f>
        <v>-2.9581487554706243E-2</v>
      </c>
      <c r="CS85" s="33">
        <f>+'MATRIZ (I)'!CS85-'MATRIZ (A)'!CS85</f>
        <v>-1.3622040399091354E-2</v>
      </c>
      <c r="CT85" s="33">
        <f>+'MATRIZ (I)'!CT85-'MATRIZ (A)'!CT85</f>
        <v>-1.6508600862150537E-2</v>
      </c>
      <c r="CU85" s="33">
        <f>+'MATRIZ (I)'!CU85-'MATRIZ (A)'!CU85</f>
        <v>-6.9373618681660221E-3</v>
      </c>
      <c r="CV85" s="33">
        <f>+'MATRIZ (I)'!CV85-'MATRIZ (A)'!CV85</f>
        <v>-6.7601268417751713E-3</v>
      </c>
      <c r="CW85" s="33">
        <f>+'MATRIZ (I)'!CW85-'MATRIZ (A)'!CW85</f>
        <v>-6.4241214843984646E-3</v>
      </c>
      <c r="CX85" s="33">
        <f>+'MATRIZ (I)'!CX85-'MATRIZ (A)'!CX85</f>
        <v>-3.3825235514741217E-3</v>
      </c>
      <c r="CY85" s="33">
        <f>+'MATRIZ (I)'!CY85-'MATRIZ (A)'!CY85</f>
        <v>-2.9111436634428954E-3</v>
      </c>
      <c r="CZ85" s="33">
        <f>+'MATRIZ (I)'!CZ85-'MATRIZ (A)'!CZ85</f>
        <v>-3.2816322551637682E-3</v>
      </c>
      <c r="DA85" s="33">
        <f>+'MATRIZ (I)'!DA85-'MATRIZ (A)'!DA85</f>
        <v>-3.8063060982690996E-3</v>
      </c>
      <c r="DB85" s="33">
        <f>+'MATRIZ (I)'!DB85-'MATRIZ (A)'!DB85</f>
        <v>-5.6072999314114493E-3</v>
      </c>
      <c r="DC85" s="33">
        <f>+'MATRIZ (I)'!DC85-'MATRIZ (A)'!DC85</f>
        <v>-9.0984162650969338E-3</v>
      </c>
      <c r="DD85" s="33">
        <f>+'MATRIZ (I)'!DD85-'MATRIZ (A)'!DD85</f>
        <v>-4.5944046655440589E-3</v>
      </c>
      <c r="DE85" s="33">
        <f>+'MATRIZ (I)'!DE85-'MATRIZ (A)'!DE85</f>
        <v>-6.0627573764459172E-3</v>
      </c>
      <c r="DF85" s="33">
        <f>+'MATRIZ (I)'!DF85-'MATRIZ (A)'!DF85</f>
        <v>-1.0810078888644131E-2</v>
      </c>
      <c r="DG85" s="33">
        <f>+'MATRIZ (I)'!DG85-'MATRIZ (A)'!DG85</f>
        <v>-8.4130355196502856E-3</v>
      </c>
      <c r="DH85" s="33">
        <f>+'MATRIZ (I)'!DH85-'MATRIZ (A)'!DH85</f>
        <v>-1.0196668244221144E-2</v>
      </c>
      <c r="DI85" s="33">
        <f>+'MATRIZ (I)'!DI85-'MATRIZ (A)'!DI85</f>
        <v>-4.729124711489981E-3</v>
      </c>
      <c r="DJ85" s="33">
        <f>+'MATRIZ (I)'!DJ85-'MATRIZ (A)'!DJ85</f>
        <v>-4.935569095061397E-3</v>
      </c>
      <c r="DK85" s="33">
        <f>+'MATRIZ (I)'!DK85-'MATRIZ (A)'!DK85</f>
        <v>-7.3967362687487942E-3</v>
      </c>
      <c r="DL85" s="33">
        <f>+'MATRIZ (I)'!DL85-'MATRIZ (A)'!DL85</f>
        <v>-7.960336584598663E-3</v>
      </c>
      <c r="DM85" s="33">
        <f>+'MATRIZ (I)'!DM85-'MATRIZ (A)'!DM85</f>
        <v>-5.1156465932614675E-3</v>
      </c>
      <c r="DN85" s="33">
        <f>+'MATRIZ (I)'!DN85-'MATRIZ (A)'!DN85</f>
        <v>-6.1752523573599621E-4</v>
      </c>
      <c r="DO85" s="33">
        <f>+'MATRIZ (I)'!DO85-'MATRIZ (A)'!DO85</f>
        <v>-7.0459282577367676E-3</v>
      </c>
      <c r="DP85" s="33">
        <f>+'MATRIZ (I)'!DP85-'MATRIZ (A)'!DP85</f>
        <v>-1.9861809600704738E-3</v>
      </c>
      <c r="DQ85" s="33">
        <f>+'MATRIZ (I)'!DQ85-'MATRIZ (A)'!DQ85</f>
        <v>-2.1866685939486512E-3</v>
      </c>
      <c r="DR85" s="33">
        <f>+'MATRIZ (I)'!DR85-'MATRIZ (A)'!DR85</f>
        <v>-1.2233172103171389E-2</v>
      </c>
      <c r="DS85" s="33">
        <f>+'MATRIZ (I)'!DS85-'MATRIZ (A)'!DS85</f>
        <v>-8.7333565506126538E-3</v>
      </c>
      <c r="DT85" s="33">
        <f>+'MATRIZ (I)'!DT85-'MATRIZ (A)'!DT85</f>
        <v>-6.6579608819024149E-3</v>
      </c>
      <c r="DU85" s="33">
        <f>+'MATRIZ (I)'!DU85-'MATRIZ (A)'!DU85</f>
        <v>-5.0201283005570077E-3</v>
      </c>
      <c r="DV85" s="33">
        <f>+'MATRIZ (I)'!DV85-'MATRIZ (A)'!DV85</f>
        <v>-7.1824622626424509E-3</v>
      </c>
      <c r="DW85" s="33">
        <f>+'MATRIZ (I)'!DW85-'MATRIZ (A)'!DW85</f>
        <v>-9.0305407396932755E-3</v>
      </c>
      <c r="DX85" s="33">
        <f>+'MATRIZ (I)'!DX85-'MATRIZ (A)'!DX85</f>
        <v>-1.2885636870137201E-2</v>
      </c>
      <c r="DY85" s="33">
        <f>+'MATRIZ (I)'!DY85-'MATRIZ (A)'!DY85</f>
        <v>-2.5714191679926311E-2</v>
      </c>
      <c r="DZ85" s="33">
        <f>+'MATRIZ (I)'!DZ85-'MATRIZ (A)'!DZ85</f>
        <v>-1.3240737152505283E-2</v>
      </c>
      <c r="EA85" s="33">
        <f>+'MATRIZ (I)'!EA85-'MATRIZ (A)'!EA85</f>
        <v>-1.4556305349495039E-2</v>
      </c>
      <c r="EB85" s="33">
        <f>+'MATRIZ (I)'!EB85-'MATRIZ (A)'!EB85</f>
        <v>-2.3495699322499768E-2</v>
      </c>
      <c r="EC85" s="33">
        <f>+'MATRIZ (I)'!EC85-'MATRIZ (A)'!EC85</f>
        <v>-2.4669170431366128E-2</v>
      </c>
      <c r="ED85" s="33">
        <f>+'MATRIZ (I)'!ED85-'MATRIZ (A)'!ED85</f>
        <v>-3.3122623927006406E-2</v>
      </c>
      <c r="EE85" s="33">
        <f>+'MATRIZ (I)'!EE85-'MATRIZ (A)'!EE85</f>
        <v>-1.6670274745034592E-2</v>
      </c>
      <c r="EF85" s="33">
        <f>+'MATRIZ (I)'!EF85-'MATRIZ (A)'!EF85</f>
        <v>-1.0176530698916327E-2</v>
      </c>
      <c r="EG85" s="33">
        <f>+'MATRIZ (I)'!EG85-'MATRIZ (A)'!EG85</f>
        <v>-1.291953104786301E-2</v>
      </c>
      <c r="EH85" s="33">
        <f>+'MATRIZ (I)'!EH85-'MATRIZ (A)'!EH85</f>
        <v>0</v>
      </c>
    </row>
    <row r="86" spans="1:138" s="7" customFormat="1" ht="21.95" customHeight="1" thickBot="1" x14ac:dyDescent="0.25">
      <c r="A86" s="137" t="s">
        <v>220</v>
      </c>
      <c r="B86" s="138" t="s">
        <v>389</v>
      </c>
      <c r="C86" s="33">
        <f>+'MATRIZ (I)'!C86-'MATRIZ (A)'!C86</f>
        <v>-3.4455238420898356E-3</v>
      </c>
      <c r="D86" s="33">
        <f>+'MATRIZ (I)'!D86-'MATRIZ (A)'!D86</f>
        <v>-6.8523253837488734E-4</v>
      </c>
      <c r="E86" s="33">
        <f>+'MATRIZ (I)'!E86-'MATRIZ (A)'!E86</f>
        <v>-3.7645009215666629E-3</v>
      </c>
      <c r="F86" s="33">
        <f>+'MATRIZ (I)'!F86-'MATRIZ (A)'!F86</f>
        <v>-6.7196257440844235E-5</v>
      </c>
      <c r="G86" s="33">
        <f>+'MATRIZ (I)'!G86-'MATRIZ (A)'!G86</f>
        <v>-1.4468539678246436E-4</v>
      </c>
      <c r="H86" s="33">
        <f>+'MATRIZ (I)'!H86-'MATRIZ (A)'!H86</f>
        <v>-2.9559529651670855E-3</v>
      </c>
      <c r="I86" s="33">
        <f>+'MATRIZ (I)'!I86-'MATRIZ (A)'!I86</f>
        <v>-2.6797316420865852E-3</v>
      </c>
      <c r="J86" s="33">
        <f>+'MATRIZ (I)'!J86-'MATRIZ (A)'!J86</f>
        <v>-2.8398313374342418E-4</v>
      </c>
      <c r="K86" s="33">
        <f>+'MATRIZ (I)'!K86-'MATRIZ (A)'!K86</f>
        <v>-8.4455370761741895E-5</v>
      </c>
      <c r="L86" s="33">
        <f>+'MATRIZ (I)'!L86-'MATRIZ (A)'!L86</f>
        <v>-3.205967118486147E-4</v>
      </c>
      <c r="M86" s="33">
        <f>+'MATRIZ (I)'!M86-'MATRIZ (A)'!M86</f>
        <v>-4.9175967914638319E-6</v>
      </c>
      <c r="N86" s="33">
        <f>+'MATRIZ (I)'!N86-'MATRIZ (A)'!N86</f>
        <v>-4.8464894917704436E-3</v>
      </c>
      <c r="O86" s="33">
        <f>+'MATRIZ (I)'!O86-'MATRIZ (A)'!O86</f>
        <v>-3.2356530646073314E-4</v>
      </c>
      <c r="P86" s="33">
        <f>+'MATRIZ (I)'!P86-'MATRIZ (A)'!P86</f>
        <v>-5.8577853549964432E-4</v>
      </c>
      <c r="Q86" s="33">
        <f>+'MATRIZ (I)'!Q86-'MATRIZ (A)'!Q86</f>
        <v>-2.0065644859693364E-7</v>
      </c>
      <c r="R86" s="33">
        <f>+'MATRIZ (I)'!R86-'MATRIZ (A)'!R86</f>
        <v>-2.5019481270734177E-3</v>
      </c>
      <c r="S86" s="33">
        <f>+'MATRIZ (I)'!S86-'MATRIZ (A)'!S86</f>
        <v>-1.2050587945815452E-4</v>
      </c>
      <c r="T86" s="33">
        <f>+'MATRIZ (I)'!T86-'MATRIZ (A)'!T86</f>
        <v>-7.8354019967762068E-4</v>
      </c>
      <c r="U86" s="33">
        <f>+'MATRIZ (I)'!U86-'MATRIZ (A)'!U86</f>
        <v>-4.9210002112100347E-4</v>
      </c>
      <c r="V86" s="33">
        <f>+'MATRIZ (I)'!V86-'MATRIZ (A)'!V86</f>
        <v>-1.7034342593347978E-3</v>
      </c>
      <c r="W86" s="33">
        <f>+'MATRIZ (I)'!W86-'MATRIZ (A)'!W86</f>
        <v>-8.9246629038827047E-3</v>
      </c>
      <c r="X86" s="33">
        <f>+'MATRIZ (I)'!X86-'MATRIZ (A)'!X86</f>
        <v>-8.6026593205572582E-3</v>
      </c>
      <c r="Y86" s="33">
        <f>+'MATRIZ (I)'!Y86-'MATRIZ (A)'!Y86</f>
        <v>-1.0359009413893101E-2</v>
      </c>
      <c r="Z86" s="33">
        <f>+'MATRIZ (I)'!Z86-'MATRIZ (A)'!Z86</f>
        <v>-1.986115387064994E-2</v>
      </c>
      <c r="AA86" s="33">
        <f>+'MATRIZ (I)'!AA86-'MATRIZ (A)'!AA86</f>
        <v>-9.7092526348027122E-4</v>
      </c>
      <c r="AB86" s="33">
        <f>+'MATRIZ (I)'!AB86-'MATRIZ (A)'!AB86</f>
        <v>-1.4165834451472178E-3</v>
      </c>
      <c r="AC86" s="33">
        <f>+'MATRIZ (I)'!AC86-'MATRIZ (A)'!AC86</f>
        <v>-1.1081960708486344E-4</v>
      </c>
      <c r="AD86" s="33">
        <f>+'MATRIZ (I)'!AD86-'MATRIZ (A)'!AD86</f>
        <v>-2.7045541636432787E-3</v>
      </c>
      <c r="AE86" s="33">
        <f>+'MATRIZ (I)'!AE86-'MATRIZ (A)'!AE86</f>
        <v>-6.377917607777203E-3</v>
      </c>
      <c r="AF86" s="33">
        <f>+'MATRIZ (I)'!AF86-'MATRIZ (A)'!AF86</f>
        <v>-2.0848375407135755E-4</v>
      </c>
      <c r="AG86" s="33">
        <f>+'MATRIZ (I)'!AG86-'MATRIZ (A)'!AG86</f>
        <v>-2.5227525104722693E-6</v>
      </c>
      <c r="AH86" s="33">
        <f>+'MATRIZ (I)'!AH86-'MATRIZ (A)'!AH86</f>
        <v>-7.7749570688302099E-4</v>
      </c>
      <c r="AI86" s="33">
        <f>+'MATRIZ (I)'!AI86-'MATRIZ (A)'!AI86</f>
        <v>-4.7573876929701576E-4</v>
      </c>
      <c r="AJ86" s="33">
        <f>+'MATRIZ (I)'!AJ86-'MATRIZ (A)'!AJ86</f>
        <v>-8.8341499557127061E-4</v>
      </c>
      <c r="AK86" s="33">
        <f>+'MATRIZ (I)'!AK86-'MATRIZ (A)'!AK86</f>
        <v>-1.398709485284021E-3</v>
      </c>
      <c r="AL86" s="33">
        <f>+'MATRIZ (I)'!AL86-'MATRIZ (A)'!AL86</f>
        <v>-4.7094367726025751E-4</v>
      </c>
      <c r="AM86" s="33">
        <f>+'MATRIZ (I)'!AM86-'MATRIZ (A)'!AM86</f>
        <v>-3.7150301760536082E-4</v>
      </c>
      <c r="AN86" s="33">
        <f>+'MATRIZ (I)'!AN86-'MATRIZ (A)'!AN86</f>
        <v>-5.648606255201405E-4</v>
      </c>
      <c r="AO86" s="33">
        <f>+'MATRIZ (I)'!AO86-'MATRIZ (A)'!AO86</f>
        <v>-1.2286681178056791E-3</v>
      </c>
      <c r="AP86" s="33">
        <f>+'MATRIZ (I)'!AP86-'MATRIZ (A)'!AP86</f>
        <v>-3.2487679856403502E-3</v>
      </c>
      <c r="AQ86" s="33">
        <f>+'MATRIZ (I)'!AQ86-'MATRIZ (A)'!AQ86</f>
        <v>-2.0208699171378108E-3</v>
      </c>
      <c r="AR86" s="33">
        <f>+'MATRIZ (I)'!AR86-'MATRIZ (A)'!AR86</f>
        <v>-2.4350728647112925E-3</v>
      </c>
      <c r="AS86" s="33">
        <f>+'MATRIZ (I)'!AS86-'MATRIZ (A)'!AS86</f>
        <v>-3.5397376279567742E-4</v>
      </c>
      <c r="AT86" s="33">
        <f>+'MATRIZ (I)'!AT86-'MATRIZ (A)'!AT86</f>
        <v>-5.5673554566816803E-4</v>
      </c>
      <c r="AU86" s="33">
        <f>+'MATRIZ (I)'!AU86-'MATRIZ (A)'!AU86</f>
        <v>-1.1446984055237604E-3</v>
      </c>
      <c r="AV86" s="33">
        <f>+'MATRIZ (I)'!AV86-'MATRIZ (A)'!AV86</f>
        <v>-3.7145537260831668E-4</v>
      </c>
      <c r="AW86" s="33">
        <f>+'MATRIZ (I)'!AW86-'MATRIZ (A)'!AW86</f>
        <v>-9.2323580566440141E-4</v>
      </c>
      <c r="AX86" s="33">
        <f>+'MATRIZ (I)'!AX86-'MATRIZ (A)'!AX86</f>
        <v>-1.6011993442306123E-3</v>
      </c>
      <c r="AY86" s="33">
        <f>+'MATRIZ (I)'!AY86-'MATRIZ (A)'!AY86</f>
        <v>-1.1860282960375747E-3</v>
      </c>
      <c r="AZ86" s="33">
        <f>+'MATRIZ (I)'!AZ86-'MATRIZ (A)'!AZ86</f>
        <v>-1.2132375305967434E-3</v>
      </c>
      <c r="BA86" s="33">
        <f>+'MATRIZ (I)'!BA86-'MATRIZ (A)'!BA86</f>
        <v>-4.8555182512826755E-4</v>
      </c>
      <c r="BB86" s="33">
        <f>+'MATRIZ (I)'!BB86-'MATRIZ (A)'!BB86</f>
        <v>-5.0178453926171516E-4</v>
      </c>
      <c r="BC86" s="33">
        <f>+'MATRIZ (I)'!BC86-'MATRIZ (A)'!BC86</f>
        <v>-3.6508260616655025E-4</v>
      </c>
      <c r="BD86" s="33">
        <f>+'MATRIZ (I)'!BD86-'MATRIZ (A)'!BD86</f>
        <v>-1.5858351621473718E-3</v>
      </c>
      <c r="BE86" s="33">
        <f>+'MATRIZ (I)'!BE86-'MATRIZ (A)'!BE86</f>
        <v>-8.4281884134352464E-4</v>
      </c>
      <c r="BF86" s="33">
        <f>+'MATRIZ (I)'!BF86-'MATRIZ (A)'!BF86</f>
        <v>-4.6768574205895586E-4</v>
      </c>
      <c r="BG86" s="33">
        <f>+'MATRIZ (I)'!BG86-'MATRIZ (A)'!BG86</f>
        <v>-2.3504007647894381E-4</v>
      </c>
      <c r="BH86" s="33">
        <f>+'MATRIZ (I)'!BH86-'MATRIZ (A)'!BH86</f>
        <v>-6.6604166972864453E-3</v>
      </c>
      <c r="BI86" s="33">
        <f>+'MATRIZ (I)'!BI86-'MATRIZ (A)'!BI86</f>
        <v>-3.1067669095031955E-4</v>
      </c>
      <c r="BJ86" s="33">
        <f>+'MATRIZ (I)'!BJ86-'MATRIZ (A)'!BJ86</f>
        <v>-1.8001294744994194E-4</v>
      </c>
      <c r="BK86" s="33">
        <f>+'MATRIZ (I)'!BK86-'MATRIZ (A)'!BK86</f>
        <v>-4.7873063892595168E-5</v>
      </c>
      <c r="BL86" s="33">
        <f>+'MATRIZ (I)'!BL86-'MATRIZ (A)'!BL86</f>
        <v>-3.0962348303679933E-4</v>
      </c>
      <c r="BM86" s="33">
        <f>+'MATRIZ (I)'!BM86-'MATRIZ (A)'!BM86</f>
        <v>-4.9031450870283587E-4</v>
      </c>
      <c r="BN86" s="33">
        <f>+'MATRIZ (I)'!BN86-'MATRIZ (A)'!BN86</f>
        <v>-4.509886071585901E-4</v>
      </c>
      <c r="BO86" s="33">
        <f>+'MATRIZ (I)'!BO86-'MATRIZ (A)'!BO86</f>
        <v>-7.6736090309753309E-4</v>
      </c>
      <c r="BP86" s="33">
        <f>+'MATRIZ (I)'!BP86-'MATRIZ (A)'!BP86</f>
        <v>-3.2492080553794291E-4</v>
      </c>
      <c r="BQ86" s="33">
        <f>+'MATRIZ (I)'!BQ86-'MATRIZ (A)'!BQ86</f>
        <v>-2.0695344379832799E-3</v>
      </c>
      <c r="BR86" s="33">
        <f>+'MATRIZ (I)'!BR86-'MATRIZ (A)'!BR86</f>
        <v>-3.249973993017207E-4</v>
      </c>
      <c r="BS86" s="33">
        <f>+'MATRIZ (I)'!BS86-'MATRIZ (A)'!BS86</f>
        <v>-1.1055952187252627E-3</v>
      </c>
      <c r="BT86" s="33">
        <f>+'MATRIZ (I)'!BT86-'MATRIZ (A)'!BT86</f>
        <v>-9.4753016640254249E-4</v>
      </c>
      <c r="BU86" s="33">
        <f>+'MATRIZ (I)'!BU86-'MATRIZ (A)'!BU86</f>
        <v>-8.4323622994581741E-4</v>
      </c>
      <c r="BV86" s="33">
        <f>+'MATRIZ (I)'!BV86-'MATRIZ (A)'!BV86</f>
        <v>-2.125563523675324E-3</v>
      </c>
      <c r="BW86" s="33">
        <f>+'MATRIZ (I)'!BW86-'MATRIZ (A)'!BW86</f>
        <v>-5.3850105105761781E-4</v>
      </c>
      <c r="BX86" s="33">
        <f>+'MATRIZ (I)'!BX86-'MATRIZ (A)'!BX86</f>
        <v>-8.4718289205549591E-4</v>
      </c>
      <c r="BY86" s="33">
        <f>+'MATRIZ (I)'!BY86-'MATRIZ (A)'!BY86</f>
        <v>0.99812671716386692</v>
      </c>
      <c r="BZ86" s="33">
        <f>+'MATRIZ (I)'!BZ86-'MATRIZ (A)'!BZ86</f>
        <v>-1.4701224113170102E-2</v>
      </c>
      <c r="CA86" s="33">
        <f>+'MATRIZ (I)'!CA86-'MATRIZ (A)'!CA86</f>
        <v>-1.8467381962595944E-3</v>
      </c>
      <c r="CB86" s="33">
        <f>+'MATRIZ (I)'!CB86-'MATRIZ (A)'!CB86</f>
        <v>-3.6928463882585018E-3</v>
      </c>
      <c r="CC86" s="33">
        <f>+'MATRIZ (I)'!CC86-'MATRIZ (A)'!CC86</f>
        <v>-3.4915743529501963E-3</v>
      </c>
      <c r="CD86" s="33">
        <f>+'MATRIZ (I)'!CD86-'MATRIZ (A)'!CD86</f>
        <v>-2.3861267507573937E-4</v>
      </c>
      <c r="CE86" s="33">
        <f>+'MATRIZ (I)'!CE86-'MATRIZ (A)'!CE86</f>
        <v>-2.6472585181668468E-4</v>
      </c>
      <c r="CF86" s="33">
        <f>+'MATRIZ (I)'!CF86-'MATRIZ (A)'!CF86</f>
        <v>-2.2349360916435409E-4</v>
      </c>
      <c r="CG86" s="33">
        <f>+'MATRIZ (I)'!CG86-'MATRIZ (A)'!CG86</f>
        <v>-1.4204370676438862E-3</v>
      </c>
      <c r="CH86" s="33">
        <f>+'MATRIZ (I)'!CH86-'MATRIZ (A)'!CH86</f>
        <v>-2.8443813934987531E-3</v>
      </c>
      <c r="CI86" s="33">
        <f>+'MATRIZ (I)'!CI86-'MATRIZ (A)'!CI86</f>
        <v>-8.0387410595109305E-5</v>
      </c>
      <c r="CJ86" s="33">
        <f>+'MATRIZ (I)'!CJ86-'MATRIZ (A)'!CJ86</f>
        <v>-9.6248715331170181E-4</v>
      </c>
      <c r="CK86" s="33">
        <f>+'MATRIZ (I)'!CK86-'MATRIZ (A)'!CK86</f>
        <v>-5.0166381220878163E-4</v>
      </c>
      <c r="CL86" s="33">
        <f>+'MATRIZ (I)'!CL86-'MATRIZ (A)'!CL86</f>
        <v>-7.1917199392144374E-4</v>
      </c>
      <c r="CM86" s="33">
        <f>+'MATRIZ (I)'!CM86-'MATRIZ (A)'!CM86</f>
        <v>-1.3452271616169216E-4</v>
      </c>
      <c r="CN86" s="33">
        <f>+'MATRIZ (I)'!CN86-'MATRIZ (A)'!CN86</f>
        <v>-5.3647792405826116E-4</v>
      </c>
      <c r="CO86" s="33">
        <f>+'MATRIZ (I)'!CO86-'MATRIZ (A)'!CO86</f>
        <v>-1.079258333263987E-3</v>
      </c>
      <c r="CP86" s="33">
        <f>+'MATRIZ (I)'!CP86-'MATRIZ (A)'!CP86</f>
        <v>-4.4818109340313893E-4</v>
      </c>
      <c r="CQ86" s="33">
        <f>+'MATRIZ (I)'!CQ86-'MATRIZ (A)'!CQ86</f>
        <v>-7.86074826354137E-3</v>
      </c>
      <c r="CR86" s="33">
        <f>+'MATRIZ (I)'!CR86-'MATRIZ (A)'!CR86</f>
        <v>-5.8382507265271836E-3</v>
      </c>
      <c r="CS86" s="33">
        <f>+'MATRIZ (I)'!CS86-'MATRIZ (A)'!CS86</f>
        <v>-1.4329215156721163E-3</v>
      </c>
      <c r="CT86" s="33">
        <f>+'MATRIZ (I)'!CT86-'MATRIZ (A)'!CT86</f>
        <v>-5.1498395681478875E-4</v>
      </c>
      <c r="CU86" s="33">
        <f>+'MATRIZ (I)'!CU86-'MATRIZ (A)'!CU86</f>
        <v>-2.9094509229991166E-4</v>
      </c>
      <c r="CV86" s="33">
        <f>+'MATRIZ (I)'!CV86-'MATRIZ (A)'!CV86</f>
        <v>-4.6505816992279759E-4</v>
      </c>
      <c r="CW86" s="33">
        <f>+'MATRIZ (I)'!CW86-'MATRIZ (A)'!CW86</f>
        <v>-1.2728582728653835E-3</v>
      </c>
      <c r="CX86" s="33">
        <f>+'MATRIZ (I)'!CX86-'MATRIZ (A)'!CX86</f>
        <v>-2.5672183182187761E-4</v>
      </c>
      <c r="CY86" s="33">
        <f>+'MATRIZ (I)'!CY86-'MATRIZ (A)'!CY86</f>
        <v>-1.1007905761249795E-3</v>
      </c>
      <c r="CZ86" s="33">
        <f>+'MATRIZ (I)'!CZ86-'MATRIZ (A)'!CZ86</f>
        <v>-1.1384590337744471E-3</v>
      </c>
      <c r="DA86" s="33">
        <f>+'MATRIZ (I)'!DA86-'MATRIZ (A)'!DA86</f>
        <v>-1.2750722206890911E-3</v>
      </c>
      <c r="DB86" s="33">
        <f>+'MATRIZ (I)'!DB86-'MATRIZ (A)'!DB86</f>
        <v>-1.2246166205090651E-3</v>
      </c>
      <c r="DC86" s="33">
        <f>+'MATRIZ (I)'!DC86-'MATRIZ (A)'!DC86</f>
        <v>-1.5690553162172433E-3</v>
      </c>
      <c r="DD86" s="33">
        <f>+'MATRIZ (I)'!DD86-'MATRIZ (A)'!DD86</f>
        <v>-2.4802458205848784E-4</v>
      </c>
      <c r="DE86" s="33">
        <f>+'MATRIZ (I)'!DE86-'MATRIZ (A)'!DE86</f>
        <v>-7.0409203324416645E-4</v>
      </c>
      <c r="DF86" s="33">
        <f>+'MATRIZ (I)'!DF86-'MATRIZ (A)'!DF86</f>
        <v>-1.7909767098880751E-3</v>
      </c>
      <c r="DG86" s="33">
        <f>+'MATRIZ (I)'!DG86-'MATRIZ (A)'!DG86</f>
        <v>-3.7164411965560511E-4</v>
      </c>
      <c r="DH86" s="33">
        <f>+'MATRIZ (I)'!DH86-'MATRIZ (A)'!DH86</f>
        <v>-1.1580654521584962E-3</v>
      </c>
      <c r="DI86" s="33">
        <f>+'MATRIZ (I)'!DI86-'MATRIZ (A)'!DI86</f>
        <v>-2.6051816508788185E-3</v>
      </c>
      <c r="DJ86" s="33">
        <f>+'MATRIZ (I)'!DJ86-'MATRIZ (A)'!DJ86</f>
        <v>-8.5655611405250124E-4</v>
      </c>
      <c r="DK86" s="33">
        <f>+'MATRIZ (I)'!DK86-'MATRIZ (A)'!DK86</f>
        <v>-6.8959687008341547E-4</v>
      </c>
      <c r="DL86" s="33">
        <f>+'MATRIZ (I)'!DL86-'MATRIZ (A)'!DL86</f>
        <v>-3.7999197202991564E-3</v>
      </c>
      <c r="DM86" s="33">
        <f>+'MATRIZ (I)'!DM86-'MATRIZ (A)'!DM86</f>
        <v>-9.8300718835445697E-4</v>
      </c>
      <c r="DN86" s="33">
        <f>+'MATRIZ (I)'!DN86-'MATRIZ (A)'!DN86</f>
        <v>-1.7395929742555327E-4</v>
      </c>
      <c r="DO86" s="33">
        <f>+'MATRIZ (I)'!DO86-'MATRIZ (A)'!DO86</f>
        <v>-1.687731723602737E-3</v>
      </c>
      <c r="DP86" s="33">
        <f>+'MATRIZ (I)'!DP86-'MATRIZ (A)'!DP86</f>
        <v>-3.0781715237561207E-4</v>
      </c>
      <c r="DQ86" s="33">
        <f>+'MATRIZ (I)'!DQ86-'MATRIZ (A)'!DQ86</f>
        <v>-3.9293389597429181E-3</v>
      </c>
      <c r="DR86" s="33">
        <f>+'MATRIZ (I)'!DR86-'MATRIZ (A)'!DR86</f>
        <v>-1.1071085653316084E-3</v>
      </c>
      <c r="DS86" s="33">
        <f>+'MATRIZ (I)'!DS86-'MATRIZ (A)'!DS86</f>
        <v>-2.6610909609776443E-3</v>
      </c>
      <c r="DT86" s="33">
        <f>+'MATRIZ (I)'!DT86-'MATRIZ (A)'!DT86</f>
        <v>-4.1938886773146286E-3</v>
      </c>
      <c r="DU86" s="33">
        <f>+'MATRIZ (I)'!DU86-'MATRIZ (A)'!DU86</f>
        <v>-6.8662131421754716E-4</v>
      </c>
      <c r="DV86" s="33">
        <f>+'MATRIZ (I)'!DV86-'MATRIZ (A)'!DV86</f>
        <v>-1.4797977327176773E-3</v>
      </c>
      <c r="DW86" s="33">
        <f>+'MATRIZ (I)'!DW86-'MATRIZ (A)'!DW86</f>
        <v>-2.6698715826078624E-3</v>
      </c>
      <c r="DX86" s="33">
        <f>+'MATRIZ (I)'!DX86-'MATRIZ (A)'!DX86</f>
        <v>-2.8057361157592326E-3</v>
      </c>
      <c r="DY86" s="33">
        <f>+'MATRIZ (I)'!DY86-'MATRIZ (A)'!DY86</f>
        <v>-4.30005989543968E-3</v>
      </c>
      <c r="DZ86" s="33">
        <f>+'MATRIZ (I)'!DZ86-'MATRIZ (A)'!DZ86</f>
        <v>-1.3026873091303314E-3</v>
      </c>
      <c r="EA86" s="33">
        <f>+'MATRIZ (I)'!EA86-'MATRIZ (A)'!EA86</f>
        <v>-2.7105378276344018E-3</v>
      </c>
      <c r="EB86" s="33">
        <f>+'MATRIZ (I)'!EB86-'MATRIZ (A)'!EB86</f>
        <v>-5.7580820400927107E-3</v>
      </c>
      <c r="EC86" s="33">
        <f>+'MATRIZ (I)'!EC86-'MATRIZ (A)'!EC86</f>
        <v>-6.7697099263565493E-4</v>
      </c>
      <c r="ED86" s="33">
        <f>+'MATRIZ (I)'!ED86-'MATRIZ (A)'!ED86</f>
        <v>-1.7045512755189601E-2</v>
      </c>
      <c r="EE86" s="33">
        <f>+'MATRIZ (I)'!EE86-'MATRIZ (A)'!EE86</f>
        <v>-6.9891780760152856E-3</v>
      </c>
      <c r="EF86" s="33">
        <f>+'MATRIZ (I)'!EF86-'MATRIZ (A)'!EF86</f>
        <v>-3.3614668119705915E-3</v>
      </c>
      <c r="EG86" s="33">
        <f>+'MATRIZ (I)'!EG86-'MATRIZ (A)'!EG86</f>
        <v>-4.666220734583431E-3</v>
      </c>
      <c r="EH86" s="33">
        <f>+'MATRIZ (I)'!EH86-'MATRIZ (A)'!EH86</f>
        <v>0</v>
      </c>
    </row>
    <row r="87" spans="1:138" s="7" customFormat="1" ht="21.95" customHeight="1" thickBot="1" x14ac:dyDescent="0.25">
      <c r="A87" s="137" t="s">
        <v>222</v>
      </c>
      <c r="B87" s="138" t="s">
        <v>390</v>
      </c>
      <c r="C87" s="33">
        <f>+'MATRIZ (I)'!C87-'MATRIZ (A)'!C87</f>
        <v>-1.2841540885613626E-6</v>
      </c>
      <c r="D87" s="33">
        <f>+'MATRIZ (I)'!D87-'MATRIZ (A)'!D87</f>
        <v>-2.5538762931202766E-7</v>
      </c>
      <c r="E87" s="33">
        <f>+'MATRIZ (I)'!E87-'MATRIZ (A)'!E87</f>
        <v>-6.7737542704730524E-6</v>
      </c>
      <c r="F87" s="33">
        <f>+'MATRIZ (I)'!F87-'MATRIZ (A)'!F87</f>
        <v>-2.7161552195841819E-6</v>
      </c>
      <c r="G87" s="33">
        <f>+'MATRIZ (I)'!G87-'MATRIZ (A)'!G87</f>
        <v>-1.1416287136454427E-5</v>
      </c>
      <c r="H87" s="33">
        <f>+'MATRIZ (I)'!H87-'MATRIZ (A)'!H87</f>
        <v>-1.14027019152E-6</v>
      </c>
      <c r="I87" s="33">
        <f>+'MATRIZ (I)'!I87-'MATRIZ (A)'!I87</f>
        <v>-8.7875287193281467E-5</v>
      </c>
      <c r="J87" s="33">
        <f>+'MATRIZ (I)'!J87-'MATRIZ (A)'!J87</f>
        <v>-1.1986238120784523E-7</v>
      </c>
      <c r="K87" s="33">
        <f>+'MATRIZ (I)'!K87-'MATRIZ (A)'!K87</f>
        <v>-9.0941686033249783E-8</v>
      </c>
      <c r="L87" s="33">
        <f>+'MATRIZ (I)'!L87-'MATRIZ (A)'!L87</f>
        <v>-1.8495250947651871E-7</v>
      </c>
      <c r="M87" s="33">
        <f>+'MATRIZ (I)'!M87-'MATRIZ (A)'!M87</f>
        <v>-2.5043255625889987E-5</v>
      </c>
      <c r="N87" s="33">
        <f>+'MATRIZ (I)'!N87-'MATRIZ (A)'!N87</f>
        <v>-9.7816581493575279E-6</v>
      </c>
      <c r="O87" s="33">
        <f>+'MATRIZ (I)'!O87-'MATRIZ (A)'!O87</f>
        <v>-2.5563977238280159E-6</v>
      </c>
      <c r="P87" s="33">
        <f>+'MATRIZ (I)'!P87-'MATRIZ (A)'!P87</f>
        <v>-2.4092724081531302E-5</v>
      </c>
      <c r="Q87" s="33">
        <f>+'MATRIZ (I)'!Q87-'MATRIZ (A)'!Q87</f>
        <v>-3.0816734178700836E-8</v>
      </c>
      <c r="R87" s="33">
        <f>+'MATRIZ (I)'!R87-'MATRIZ (A)'!R87</f>
        <v>-1.2419823938279871E-6</v>
      </c>
      <c r="S87" s="33">
        <f>+'MATRIZ (I)'!S87-'MATRIZ (A)'!S87</f>
        <v>-8.3202149139225279E-6</v>
      </c>
      <c r="T87" s="33">
        <f>+'MATRIZ (I)'!T87-'MATRIZ (A)'!T87</f>
        <v>-3.446515276611434E-6</v>
      </c>
      <c r="U87" s="33">
        <f>+'MATRIZ (I)'!U87-'MATRIZ (A)'!U87</f>
        <v>-1.483823710720197E-5</v>
      </c>
      <c r="V87" s="33">
        <f>+'MATRIZ (I)'!V87-'MATRIZ (A)'!V87</f>
        <v>-6.7940430385151624E-7</v>
      </c>
      <c r="W87" s="33">
        <f>+'MATRIZ (I)'!W87-'MATRIZ (A)'!W87</f>
        <v>-1.1533801829352673E-4</v>
      </c>
      <c r="X87" s="33">
        <f>+'MATRIZ (I)'!X87-'MATRIZ (A)'!X87</f>
        <v>-5.7869373442676899E-6</v>
      </c>
      <c r="Y87" s="33">
        <f>+'MATRIZ (I)'!Y87-'MATRIZ (A)'!Y87</f>
        <v>-3.8634277434559855E-6</v>
      </c>
      <c r="Z87" s="33">
        <f>+'MATRIZ (I)'!Z87-'MATRIZ (A)'!Z87</f>
        <v>-7.9119463626286033E-6</v>
      </c>
      <c r="AA87" s="33">
        <f>+'MATRIZ (I)'!AA87-'MATRIZ (A)'!AA87</f>
        <v>-7.0439709226632116E-7</v>
      </c>
      <c r="AB87" s="33">
        <f>+'MATRIZ (I)'!AB87-'MATRIZ (A)'!AB87</f>
        <v>-1.2419042983101637E-5</v>
      </c>
      <c r="AC87" s="33">
        <f>+'MATRIZ (I)'!AC87-'MATRIZ (A)'!AC87</f>
        <v>-2.2436471045409769E-7</v>
      </c>
      <c r="AD87" s="33">
        <f>+'MATRIZ (I)'!AD87-'MATRIZ (A)'!AD87</f>
        <v>-1.0146080509997976E-6</v>
      </c>
      <c r="AE87" s="33">
        <f>+'MATRIZ (I)'!AE87-'MATRIZ (A)'!AE87</f>
        <v>-1.5377603399745759E-5</v>
      </c>
      <c r="AF87" s="33">
        <f>+'MATRIZ (I)'!AF87-'MATRIZ (A)'!AF87</f>
        <v>-5.7927158508695139E-5</v>
      </c>
      <c r="AG87" s="33">
        <f>+'MATRIZ (I)'!AG87-'MATRIZ (A)'!AG87</f>
        <v>-1.5757450554990467E-5</v>
      </c>
      <c r="AH87" s="33">
        <f>+'MATRIZ (I)'!AH87-'MATRIZ (A)'!AH87</f>
        <v>-8.7897194379659411E-5</v>
      </c>
      <c r="AI87" s="33">
        <f>+'MATRIZ (I)'!AI87-'MATRIZ (A)'!AI87</f>
        <v>-6.7381490594081348E-5</v>
      </c>
      <c r="AJ87" s="33">
        <f>+'MATRIZ (I)'!AJ87-'MATRIZ (A)'!AJ87</f>
        <v>-1.0874212240475067E-4</v>
      </c>
      <c r="AK87" s="33">
        <f>+'MATRIZ (I)'!AK87-'MATRIZ (A)'!AK87</f>
        <v>-1.3183151704039848E-4</v>
      </c>
      <c r="AL87" s="33">
        <f>+'MATRIZ (I)'!AL87-'MATRIZ (A)'!AL87</f>
        <v>-5.4432133339165437E-5</v>
      </c>
      <c r="AM87" s="33">
        <f>+'MATRIZ (I)'!AM87-'MATRIZ (A)'!AM87</f>
        <v>-3.9580132008945432E-5</v>
      </c>
      <c r="AN87" s="33">
        <f>+'MATRIZ (I)'!AN87-'MATRIZ (A)'!AN87</f>
        <v>-6.2196505988016201E-5</v>
      </c>
      <c r="AO87" s="33">
        <f>+'MATRIZ (I)'!AO87-'MATRIZ (A)'!AO87</f>
        <v>-2.4470673479687794E-4</v>
      </c>
      <c r="AP87" s="33">
        <f>+'MATRIZ (I)'!AP87-'MATRIZ (A)'!AP87</f>
        <v>-3.5301127696203883E-4</v>
      </c>
      <c r="AQ87" s="33">
        <f>+'MATRIZ (I)'!AQ87-'MATRIZ (A)'!AQ87</f>
        <v>-2.2349233433716214E-4</v>
      </c>
      <c r="AR87" s="33">
        <f>+'MATRIZ (I)'!AR87-'MATRIZ (A)'!AR87</f>
        <v>-2.7863284651008518E-4</v>
      </c>
      <c r="AS87" s="33">
        <f>+'MATRIZ (I)'!AS87-'MATRIZ (A)'!AS87</f>
        <v>-4.5044130497599066E-5</v>
      </c>
      <c r="AT87" s="33">
        <f>+'MATRIZ (I)'!AT87-'MATRIZ (A)'!AT87</f>
        <v>-6.7043371943796646E-5</v>
      </c>
      <c r="AU87" s="33">
        <f>+'MATRIZ (I)'!AU87-'MATRIZ (A)'!AU87</f>
        <v>-1.2635975465585811E-4</v>
      </c>
      <c r="AV87" s="33">
        <f>+'MATRIZ (I)'!AV87-'MATRIZ (A)'!AV87</f>
        <v>-5.407408569975076E-5</v>
      </c>
      <c r="AW87" s="33">
        <f>+'MATRIZ (I)'!AW87-'MATRIZ (A)'!AW87</f>
        <v>-1.1339164552316204E-4</v>
      </c>
      <c r="AX87" s="33">
        <f>+'MATRIZ (I)'!AX87-'MATRIZ (A)'!AX87</f>
        <v>-1.7227320819581567E-4</v>
      </c>
      <c r="AY87" s="33">
        <f>+'MATRIZ (I)'!AY87-'MATRIZ (A)'!AY87</f>
        <v>-1.3667592452719005E-4</v>
      </c>
      <c r="AZ87" s="33">
        <f>+'MATRIZ (I)'!AZ87-'MATRIZ (A)'!AZ87</f>
        <v>-5.1776236202892632E-4</v>
      </c>
      <c r="BA87" s="33">
        <f>+'MATRIZ (I)'!BA87-'MATRIZ (A)'!BA87</f>
        <v>-5.2905570774001904E-5</v>
      </c>
      <c r="BB87" s="33">
        <f>+'MATRIZ (I)'!BB87-'MATRIZ (A)'!BB87</f>
        <v>-6.300554068099486E-5</v>
      </c>
      <c r="BC87" s="33">
        <f>+'MATRIZ (I)'!BC87-'MATRIZ (A)'!BC87</f>
        <v>-6.8606619663867853E-5</v>
      </c>
      <c r="BD87" s="33">
        <f>+'MATRIZ (I)'!BD87-'MATRIZ (A)'!BD87</f>
        <v>-1.7371376027175E-4</v>
      </c>
      <c r="BE87" s="33">
        <f>+'MATRIZ (I)'!BE87-'MATRIZ (A)'!BE87</f>
        <v>-1.0082873046146707E-4</v>
      </c>
      <c r="BF87" s="33">
        <f>+'MATRIZ (I)'!BF87-'MATRIZ (A)'!BF87</f>
        <v>-6.4749532906087381E-5</v>
      </c>
      <c r="BG87" s="33">
        <f>+'MATRIZ (I)'!BG87-'MATRIZ (A)'!BG87</f>
        <v>-2.616365957434039E-5</v>
      </c>
      <c r="BH87" s="33">
        <f>+'MATRIZ (I)'!BH87-'MATRIZ (A)'!BH87</f>
        <v>-7.5790720107229623E-4</v>
      </c>
      <c r="BI87" s="33">
        <f>+'MATRIZ (I)'!BI87-'MATRIZ (A)'!BI87</f>
        <v>-4.2057268360524226E-5</v>
      </c>
      <c r="BJ87" s="33">
        <f>+'MATRIZ (I)'!BJ87-'MATRIZ (A)'!BJ87</f>
        <v>-4.9039151719448863E-5</v>
      </c>
      <c r="BK87" s="33">
        <f>+'MATRIZ (I)'!BK87-'MATRIZ (A)'!BK87</f>
        <v>-9.766353509303464E-6</v>
      </c>
      <c r="BL87" s="33">
        <f>+'MATRIZ (I)'!BL87-'MATRIZ (A)'!BL87</f>
        <v>-3.7355318609008639E-5</v>
      </c>
      <c r="BM87" s="33">
        <f>+'MATRIZ (I)'!BM87-'MATRIZ (A)'!BM87</f>
        <v>-7.8110575853438755E-5</v>
      </c>
      <c r="BN87" s="33">
        <f>+'MATRIZ (I)'!BN87-'MATRIZ (A)'!BN87</f>
        <v>-5.8970003528635262E-5</v>
      </c>
      <c r="BO87" s="33">
        <f>+'MATRIZ (I)'!BO87-'MATRIZ (A)'!BO87</f>
        <v>-8.7715406486843367E-5</v>
      </c>
      <c r="BP87" s="33">
        <f>+'MATRIZ (I)'!BP87-'MATRIZ (A)'!BP87</f>
        <v>-3.6426185767821902E-5</v>
      </c>
      <c r="BQ87" s="33">
        <f>+'MATRIZ (I)'!BQ87-'MATRIZ (A)'!BQ87</f>
        <v>-2.329917345127325E-4</v>
      </c>
      <c r="BR87" s="33">
        <f>+'MATRIZ (I)'!BR87-'MATRIZ (A)'!BR87</f>
        <v>-5.1997728460497453E-5</v>
      </c>
      <c r="BS87" s="33">
        <f>+'MATRIZ (I)'!BS87-'MATRIZ (A)'!BS87</f>
        <v>-1.332906672363222E-4</v>
      </c>
      <c r="BT87" s="33">
        <f>+'MATRIZ (I)'!BT87-'MATRIZ (A)'!BT87</f>
        <v>-1.0881411434831919E-4</v>
      </c>
      <c r="BU87" s="33">
        <f>+'MATRIZ (I)'!BU87-'MATRIZ (A)'!BU87</f>
        <v>-9.5656229375344978E-5</v>
      </c>
      <c r="BV87" s="33">
        <f>+'MATRIZ (I)'!BV87-'MATRIZ (A)'!BV87</f>
        <v>-2.3385612990675471E-4</v>
      </c>
      <c r="BW87" s="33">
        <f>+'MATRIZ (I)'!BW87-'MATRIZ (A)'!BW87</f>
        <v>-8.819623784056424E-5</v>
      </c>
      <c r="BX87" s="33">
        <f>+'MATRIZ (I)'!BX87-'MATRIZ (A)'!BX87</f>
        <v>-2.1963802425447638E-4</v>
      </c>
      <c r="BY87" s="33">
        <f>+'MATRIZ (I)'!BY87-'MATRIZ (A)'!BY87</f>
        <v>-9.611457404646662E-5</v>
      </c>
      <c r="BZ87" s="33">
        <f>+'MATRIZ (I)'!BZ87-'MATRIZ (A)'!BZ87</f>
        <v>0.99845021341222051</v>
      </c>
      <c r="CA87" s="33">
        <f>+'MATRIZ (I)'!CA87-'MATRIZ (A)'!CA87</f>
        <v>-2.1496748916530022E-4</v>
      </c>
      <c r="CB87" s="33">
        <f>+'MATRIZ (I)'!CB87-'MATRIZ (A)'!CB87</f>
        <v>-3.9066643849224936E-4</v>
      </c>
      <c r="CC87" s="33">
        <f>+'MATRIZ (I)'!CC87-'MATRIZ (A)'!CC87</f>
        <v>-7.4029411484280579E-4</v>
      </c>
      <c r="CD87" s="33">
        <f>+'MATRIZ (I)'!CD87-'MATRIZ (A)'!CD87</f>
        <v>-5.2218409751546157E-5</v>
      </c>
      <c r="CE87" s="33">
        <f>+'MATRIZ (I)'!CE87-'MATRIZ (A)'!CE87</f>
        <v>-1.117898395630681E-4</v>
      </c>
      <c r="CF87" s="33">
        <f>+'MATRIZ (I)'!CF87-'MATRIZ (A)'!CF87</f>
        <v>-1.107879032796313E-4</v>
      </c>
      <c r="CG87" s="33">
        <f>+'MATRIZ (I)'!CG87-'MATRIZ (A)'!CG87</f>
        <v>-1.8825876361513666E-4</v>
      </c>
      <c r="CH87" s="33">
        <f>+'MATRIZ (I)'!CH87-'MATRIZ (A)'!CH87</f>
        <v>-2.7312993389437106E-4</v>
      </c>
      <c r="CI87" s="33">
        <f>+'MATRIZ (I)'!CI87-'MATRIZ (A)'!CI87</f>
        <v>-5.0231032874694444E-4</v>
      </c>
      <c r="CJ87" s="33">
        <f>+'MATRIZ (I)'!CJ87-'MATRIZ (A)'!CJ87</f>
        <v>-1.1576688114126311E-4</v>
      </c>
      <c r="CK87" s="33">
        <f>+'MATRIZ (I)'!CK87-'MATRIZ (A)'!CK87</f>
        <v>-6.2231368227478419E-7</v>
      </c>
      <c r="CL87" s="33">
        <f>+'MATRIZ (I)'!CL87-'MATRIZ (A)'!CL87</f>
        <v>-8.9310440606268928E-5</v>
      </c>
      <c r="CM87" s="33">
        <f>+'MATRIZ (I)'!CM87-'MATRIZ (A)'!CM87</f>
        <v>-1.4373671650626393E-5</v>
      </c>
      <c r="CN87" s="33">
        <f>+'MATRIZ (I)'!CN87-'MATRIZ (A)'!CN87</f>
        <v>-9.9257188603746731E-5</v>
      </c>
      <c r="CO87" s="33">
        <f>+'MATRIZ (I)'!CO87-'MATRIZ (A)'!CO87</f>
        <v>-1.3038352311822154E-4</v>
      </c>
      <c r="CP87" s="33">
        <f>+'MATRIZ (I)'!CP87-'MATRIZ (A)'!CP87</f>
        <v>-6.0100373921216124E-5</v>
      </c>
      <c r="CQ87" s="33">
        <f>+'MATRIZ (I)'!CQ87-'MATRIZ (A)'!CQ87</f>
        <v>-8.7012638963429351E-4</v>
      </c>
      <c r="CR87" s="33">
        <f>+'MATRIZ (I)'!CR87-'MATRIZ (A)'!CR87</f>
        <v>-6.3465005306171589E-4</v>
      </c>
      <c r="CS87" s="33">
        <f>+'MATRIZ (I)'!CS87-'MATRIZ (A)'!CS87</f>
        <v>-1.6376128642920152E-4</v>
      </c>
      <c r="CT87" s="33">
        <f>+'MATRIZ (I)'!CT87-'MATRIZ (A)'!CT87</f>
        <v>-1.7714657041597833E-4</v>
      </c>
      <c r="CU87" s="33">
        <f>+'MATRIZ (I)'!CU87-'MATRIZ (A)'!CU87</f>
        <v>-7.985267074137796E-5</v>
      </c>
      <c r="CV87" s="33">
        <f>+'MATRIZ (I)'!CV87-'MATRIZ (A)'!CV87</f>
        <v>-7.6565964714385697E-5</v>
      </c>
      <c r="CW87" s="33">
        <f>+'MATRIZ (I)'!CW87-'MATRIZ (A)'!CW87</f>
        <v>-1.5035317965059593E-4</v>
      </c>
      <c r="CX87" s="33">
        <f>+'MATRIZ (I)'!CX87-'MATRIZ (A)'!CX87</f>
        <v>-2.5829364486321553E-5</v>
      </c>
      <c r="CY87" s="33">
        <f>+'MATRIZ (I)'!CY87-'MATRIZ (A)'!CY87</f>
        <v>-1.1414175627948106E-4</v>
      </c>
      <c r="CZ87" s="33">
        <f>+'MATRIZ (I)'!CZ87-'MATRIZ (A)'!CZ87</f>
        <v>-1.2141478746431596E-4</v>
      </c>
      <c r="DA87" s="33">
        <f>+'MATRIZ (I)'!DA87-'MATRIZ (A)'!DA87</f>
        <v>-2.8775543140638701E-4</v>
      </c>
      <c r="DB87" s="33">
        <f>+'MATRIZ (I)'!DB87-'MATRIZ (A)'!DB87</f>
        <v>-1.4046655898427348E-4</v>
      </c>
      <c r="DC87" s="33">
        <f>+'MATRIZ (I)'!DC87-'MATRIZ (A)'!DC87</f>
        <v>-1.8009881979968754E-4</v>
      </c>
      <c r="DD87" s="33">
        <f>+'MATRIZ (I)'!DD87-'MATRIZ (A)'!DD87</f>
        <v>-6.6232009799366517E-5</v>
      </c>
      <c r="DE87" s="33">
        <f>+'MATRIZ (I)'!DE87-'MATRIZ (A)'!DE87</f>
        <v>-1.5583221332284207E-4</v>
      </c>
      <c r="DF87" s="33">
        <f>+'MATRIZ (I)'!DF87-'MATRIZ (A)'!DF87</f>
        <v>-2.1779625555738938E-4</v>
      </c>
      <c r="DG87" s="33">
        <f>+'MATRIZ (I)'!DG87-'MATRIZ (A)'!DG87</f>
        <v>-8.4875362012438462E-5</v>
      </c>
      <c r="DH87" s="33">
        <f>+'MATRIZ (I)'!DH87-'MATRIZ (A)'!DH87</f>
        <v>-1.4044902093871627E-4</v>
      </c>
      <c r="DI87" s="33">
        <f>+'MATRIZ (I)'!DI87-'MATRIZ (A)'!DI87</f>
        <v>-2.8360674603539855E-4</v>
      </c>
      <c r="DJ87" s="33">
        <f>+'MATRIZ (I)'!DJ87-'MATRIZ (A)'!DJ87</f>
        <v>-1.038511193147118E-4</v>
      </c>
      <c r="DK87" s="33">
        <f>+'MATRIZ (I)'!DK87-'MATRIZ (A)'!DK87</f>
        <v>-8.5278350667191417E-5</v>
      </c>
      <c r="DL87" s="33">
        <f>+'MATRIZ (I)'!DL87-'MATRIZ (A)'!DL87</f>
        <v>-4.0876043043022042E-4</v>
      </c>
      <c r="DM87" s="33">
        <f>+'MATRIZ (I)'!DM87-'MATRIZ (A)'!DM87</f>
        <v>-1.2156266269990617E-4</v>
      </c>
      <c r="DN87" s="33">
        <f>+'MATRIZ (I)'!DN87-'MATRIZ (A)'!DN87</f>
        <v>-1.8037540222454759E-5</v>
      </c>
      <c r="DO87" s="33">
        <f>+'MATRIZ (I)'!DO87-'MATRIZ (A)'!DO87</f>
        <v>-2.1527805330233524E-4</v>
      </c>
      <c r="DP87" s="33">
        <f>+'MATRIZ (I)'!DP87-'MATRIZ (A)'!DP87</f>
        <v>-4.2208101890005025E-5</v>
      </c>
      <c r="DQ87" s="33">
        <f>+'MATRIZ (I)'!DQ87-'MATRIZ (A)'!DQ87</f>
        <v>-6.0925368754878362E-5</v>
      </c>
      <c r="DR87" s="33">
        <f>+'MATRIZ (I)'!DR87-'MATRIZ (A)'!DR87</f>
        <v>-1.3442304805688329E-4</v>
      </c>
      <c r="DS87" s="33">
        <f>+'MATRIZ (I)'!DS87-'MATRIZ (A)'!DS87</f>
        <v>-2.7464307534404793E-4</v>
      </c>
      <c r="DT87" s="33">
        <f>+'MATRIZ (I)'!DT87-'MATRIZ (A)'!DT87</f>
        <v>-4.5891657618250061E-4</v>
      </c>
      <c r="DU87" s="33">
        <f>+'MATRIZ (I)'!DU87-'MATRIZ (A)'!DU87</f>
        <v>-7.8326648388025381E-5</v>
      </c>
      <c r="DV87" s="33">
        <f>+'MATRIZ (I)'!DV87-'MATRIZ (A)'!DV87</f>
        <v>-1.9609999659716407E-4</v>
      </c>
      <c r="DW87" s="33">
        <f>+'MATRIZ (I)'!DW87-'MATRIZ (A)'!DW87</f>
        <v>-3.036928069259353E-4</v>
      </c>
      <c r="DX87" s="33">
        <f>+'MATRIZ (I)'!DX87-'MATRIZ (A)'!DX87</f>
        <v>-5.579959303861334E-5</v>
      </c>
      <c r="DY87" s="33">
        <f>+'MATRIZ (I)'!DY87-'MATRIZ (A)'!DY87</f>
        <v>-4.8756688737950271E-4</v>
      </c>
      <c r="DZ87" s="33">
        <f>+'MATRIZ (I)'!DZ87-'MATRIZ (A)'!DZ87</f>
        <v>-1.1179650579444504E-4</v>
      </c>
      <c r="EA87" s="33">
        <f>+'MATRIZ (I)'!EA87-'MATRIZ (A)'!EA87</f>
        <v>-3.3028784216599901E-4</v>
      </c>
      <c r="EB87" s="33">
        <f>+'MATRIZ (I)'!EB87-'MATRIZ (A)'!EB87</f>
        <v>-1.0302575172665379E-3</v>
      </c>
      <c r="EC87" s="33">
        <f>+'MATRIZ (I)'!EC87-'MATRIZ (A)'!EC87</f>
        <v>-8.5952146509310698E-5</v>
      </c>
      <c r="ED87" s="33">
        <f>+'MATRIZ (I)'!ED87-'MATRIZ (A)'!ED87</f>
        <v>-1.8287320872092019E-3</v>
      </c>
      <c r="EE87" s="33">
        <f>+'MATRIZ (I)'!EE87-'MATRIZ (A)'!EE87</f>
        <v>-6.1289093788319791E-4</v>
      </c>
      <c r="EF87" s="33">
        <f>+'MATRIZ (I)'!EF87-'MATRIZ (A)'!EF87</f>
        <v>-4.8400719183506872E-4</v>
      </c>
      <c r="EG87" s="33">
        <f>+'MATRIZ (I)'!EG87-'MATRIZ (A)'!EG87</f>
        <v>-4.8807196414497243E-4</v>
      </c>
      <c r="EH87" s="33">
        <f>+'MATRIZ (I)'!EH87-'MATRIZ (A)'!EH87</f>
        <v>0</v>
      </c>
    </row>
    <row r="88" spans="1:138" s="7" customFormat="1" ht="21.95" customHeight="1" thickBot="1" x14ac:dyDescent="0.25">
      <c r="A88" s="137" t="s">
        <v>223</v>
      </c>
      <c r="B88" s="138" t="s">
        <v>224</v>
      </c>
      <c r="C88" s="33">
        <f>+'MATRIZ (I)'!C88-'MATRIZ (A)'!C88</f>
        <v>-7.6919264278375524E-6</v>
      </c>
      <c r="D88" s="33">
        <f>+'MATRIZ (I)'!D88-'MATRIZ (A)'!D88</f>
        <v>-4.9768515882202632E-6</v>
      </c>
      <c r="E88" s="33">
        <f>+'MATRIZ (I)'!E88-'MATRIZ (A)'!E88</f>
        <v>-5.9711311302697863E-6</v>
      </c>
      <c r="F88" s="33">
        <f>+'MATRIZ (I)'!F88-'MATRIZ (A)'!F88</f>
        <v>-1.2190158894776997E-5</v>
      </c>
      <c r="G88" s="33">
        <f>+'MATRIZ (I)'!G88-'MATRIZ (A)'!G88</f>
        <v>-1.0270159790791562E-5</v>
      </c>
      <c r="H88" s="33">
        <f>+'MATRIZ (I)'!H88-'MATRIZ (A)'!H88</f>
        <v>-7.2328474833763173E-6</v>
      </c>
      <c r="I88" s="33">
        <f>+'MATRIZ (I)'!I88-'MATRIZ (A)'!I88</f>
        <v>-3.2579879893117428E-6</v>
      </c>
      <c r="J88" s="33">
        <f>+'MATRIZ (I)'!J88-'MATRIZ (A)'!J88</f>
        <v>-8.6855999326159561E-6</v>
      </c>
      <c r="K88" s="33">
        <f>+'MATRIZ (I)'!K88-'MATRIZ (A)'!K88</f>
        <v>-6.0986281868439056E-6</v>
      </c>
      <c r="L88" s="33">
        <f>+'MATRIZ (I)'!L88-'MATRIZ (A)'!L88</f>
        <v>-6.8502453840175755E-6</v>
      </c>
      <c r="M88" s="33">
        <f>+'MATRIZ (I)'!M88-'MATRIZ (A)'!M88</f>
        <v>-1.697104802538377E-5</v>
      </c>
      <c r="N88" s="33">
        <f>+'MATRIZ (I)'!N88-'MATRIZ (A)'!N88</f>
        <v>-5.1061235629073004E-3</v>
      </c>
      <c r="O88" s="33">
        <f>+'MATRIZ (I)'!O88-'MATRIZ (A)'!O88</f>
        <v>-5.3625187080123728E-4</v>
      </c>
      <c r="P88" s="33">
        <f>+'MATRIZ (I)'!P88-'MATRIZ (A)'!P88</f>
        <v>-9.1195900269658962E-6</v>
      </c>
      <c r="Q88" s="33">
        <f>+'MATRIZ (I)'!Q88-'MATRIZ (A)'!Q88</f>
        <v>-4.6802117682409004E-6</v>
      </c>
      <c r="R88" s="33">
        <f>+'MATRIZ (I)'!R88-'MATRIZ (A)'!R88</f>
        <v>-1.0598050996355384E-5</v>
      </c>
      <c r="S88" s="33">
        <f>+'MATRIZ (I)'!S88-'MATRIZ (A)'!S88</f>
        <v>-9.6837476958066109E-6</v>
      </c>
      <c r="T88" s="33">
        <f>+'MATRIZ (I)'!T88-'MATRIZ (A)'!T88</f>
        <v>-6.9120549117399213E-6</v>
      </c>
      <c r="U88" s="33">
        <f>+'MATRIZ (I)'!U88-'MATRIZ (A)'!U88</f>
        <v>-3.2331904365680392E-5</v>
      </c>
      <c r="V88" s="33">
        <f>+'MATRIZ (I)'!V88-'MATRIZ (A)'!V88</f>
        <v>-5.9144216147894986E-4</v>
      </c>
      <c r="W88" s="33">
        <f>+'MATRIZ (I)'!W88-'MATRIZ (A)'!W88</f>
        <v>-6.8377429002358858E-3</v>
      </c>
      <c r="X88" s="33">
        <f>+'MATRIZ (I)'!X88-'MATRIZ (A)'!X88</f>
        <v>-4.52515250769105E-3</v>
      </c>
      <c r="Y88" s="33">
        <f>+'MATRIZ (I)'!Y88-'MATRIZ (A)'!Y88</f>
        <v>-3.1588889323879934E-4</v>
      </c>
      <c r="Z88" s="33">
        <f>+'MATRIZ (I)'!Z88-'MATRIZ (A)'!Z88</f>
        <v>-1.1501763044352627E-3</v>
      </c>
      <c r="AA88" s="33">
        <f>+'MATRIZ (I)'!AA88-'MATRIZ (A)'!AA88</f>
        <v>-1.6944331117149308E-4</v>
      </c>
      <c r="AB88" s="33">
        <f>+'MATRIZ (I)'!AB88-'MATRIZ (A)'!AB88</f>
        <v>-9.3745951629666467E-6</v>
      </c>
      <c r="AC88" s="33">
        <f>+'MATRIZ (I)'!AC88-'MATRIZ (A)'!AC88</f>
        <v>-4.8090476424443754E-6</v>
      </c>
      <c r="AD88" s="33">
        <f>+'MATRIZ (I)'!AD88-'MATRIZ (A)'!AD88</f>
        <v>-1.1240046538781747E-5</v>
      </c>
      <c r="AE88" s="33">
        <f>+'MATRIZ (I)'!AE88-'MATRIZ (A)'!AE88</f>
        <v>-2.9431729881655732E-3</v>
      </c>
      <c r="AF88" s="33">
        <f>+'MATRIZ (I)'!AF88-'MATRIZ (A)'!AF88</f>
        <v>-2.3756255800687129E-4</v>
      </c>
      <c r="AG88" s="33">
        <f>+'MATRIZ (I)'!AG88-'MATRIZ (A)'!AG88</f>
        <v>-4.8541721388473146E-6</v>
      </c>
      <c r="AH88" s="33">
        <f>+'MATRIZ (I)'!AH88-'MATRIZ (A)'!AH88</f>
        <v>-1.15757114502277E-5</v>
      </c>
      <c r="AI88" s="33">
        <f>+'MATRIZ (I)'!AI88-'MATRIZ (A)'!AI88</f>
        <v>-3.5284894280136297E-4</v>
      </c>
      <c r="AJ88" s="33">
        <f>+'MATRIZ (I)'!AJ88-'MATRIZ (A)'!AJ88</f>
        <v>-3.9895821216522447E-5</v>
      </c>
      <c r="AK88" s="33">
        <f>+'MATRIZ (I)'!AK88-'MATRIZ (A)'!AK88</f>
        <v>-7.145185326515724E-4</v>
      </c>
      <c r="AL88" s="33">
        <f>+'MATRIZ (I)'!AL88-'MATRIZ (A)'!AL88</f>
        <v>-1.0797106296363288E-3</v>
      </c>
      <c r="AM88" s="33">
        <f>+'MATRIZ (I)'!AM88-'MATRIZ (A)'!AM88</f>
        <v>-6.6496029075807888E-6</v>
      </c>
      <c r="AN88" s="33">
        <f>+'MATRIZ (I)'!AN88-'MATRIZ (A)'!AN88</f>
        <v>-4.1712388840851183E-6</v>
      </c>
      <c r="AO88" s="33">
        <f>+'MATRIZ (I)'!AO88-'MATRIZ (A)'!AO88</f>
        <v>-5.012215786575026E-4</v>
      </c>
      <c r="AP88" s="33">
        <f>+'MATRIZ (I)'!AP88-'MATRIZ (A)'!AP88</f>
        <v>-1.7609822871896279E-4</v>
      </c>
      <c r="AQ88" s="33">
        <f>+'MATRIZ (I)'!AQ88-'MATRIZ (A)'!AQ88</f>
        <v>-1.4188393914891042E-4</v>
      </c>
      <c r="AR88" s="33">
        <f>+'MATRIZ (I)'!AR88-'MATRIZ (A)'!AR88</f>
        <v>-1.6877184490975068E-4</v>
      </c>
      <c r="AS88" s="33">
        <f>+'MATRIZ (I)'!AS88-'MATRIZ (A)'!AS88</f>
        <v>-9.559565161452936E-4</v>
      </c>
      <c r="AT88" s="33">
        <f>+'MATRIZ (I)'!AT88-'MATRIZ (A)'!AT88</f>
        <v>-4.5373533523871682E-5</v>
      </c>
      <c r="AU88" s="33">
        <f>+'MATRIZ (I)'!AU88-'MATRIZ (A)'!AU88</f>
        <v>-1.1284815011624362E-3</v>
      </c>
      <c r="AV88" s="33">
        <f>+'MATRIZ (I)'!AV88-'MATRIZ (A)'!AV88</f>
        <v>-1.9372444170003833E-2</v>
      </c>
      <c r="AW88" s="33">
        <f>+'MATRIZ (I)'!AW88-'MATRIZ (A)'!AW88</f>
        <v>-5.5803779985268262E-4</v>
      </c>
      <c r="AX88" s="33">
        <f>+'MATRIZ (I)'!AX88-'MATRIZ (A)'!AX88</f>
        <v>-1.2790065566382113E-3</v>
      </c>
      <c r="AY88" s="33">
        <f>+'MATRIZ (I)'!AY88-'MATRIZ (A)'!AY88</f>
        <v>-6.6416767827185482E-5</v>
      </c>
      <c r="AZ88" s="33">
        <f>+'MATRIZ (I)'!AZ88-'MATRIZ (A)'!AZ88</f>
        <v>-1.5397003321918933E-4</v>
      </c>
      <c r="BA88" s="33">
        <f>+'MATRIZ (I)'!BA88-'MATRIZ (A)'!BA88</f>
        <v>-1.0848788964205069E-5</v>
      </c>
      <c r="BB88" s="33">
        <f>+'MATRIZ (I)'!BB88-'MATRIZ (A)'!BB88</f>
        <v>-2.8191267888441158E-5</v>
      </c>
      <c r="BC88" s="33">
        <f>+'MATRIZ (I)'!BC88-'MATRIZ (A)'!BC88</f>
        <v>-1.1838149693515227E-3</v>
      </c>
      <c r="BD88" s="33">
        <f>+'MATRIZ (I)'!BD88-'MATRIZ (A)'!BD88</f>
        <v>-2.2757071678707698E-4</v>
      </c>
      <c r="BE88" s="33">
        <f>+'MATRIZ (I)'!BE88-'MATRIZ (A)'!BE88</f>
        <v>-6.9198280616718981E-4</v>
      </c>
      <c r="BF88" s="33">
        <f>+'MATRIZ (I)'!BF88-'MATRIZ (A)'!BF88</f>
        <v>-4.7784953577052633E-4</v>
      </c>
      <c r="BG88" s="33">
        <f>+'MATRIZ (I)'!BG88-'MATRIZ (A)'!BG88</f>
        <v>-6.58006706912664E-5</v>
      </c>
      <c r="BH88" s="33">
        <f>+'MATRIZ (I)'!BH88-'MATRIZ (A)'!BH88</f>
        <v>-3.2849492846823825E-4</v>
      </c>
      <c r="BI88" s="33">
        <f>+'MATRIZ (I)'!BI88-'MATRIZ (A)'!BI88</f>
        <v>-4.4624946832973899E-4</v>
      </c>
      <c r="BJ88" s="33">
        <f>+'MATRIZ (I)'!BJ88-'MATRIZ (A)'!BJ88</f>
        <v>-1.1107024225386431E-5</v>
      </c>
      <c r="BK88" s="33">
        <f>+'MATRIZ (I)'!BK88-'MATRIZ (A)'!BK88</f>
        <v>-1.9373576719719421E-5</v>
      </c>
      <c r="BL88" s="33">
        <f>+'MATRIZ (I)'!BL88-'MATRIZ (A)'!BL88</f>
        <v>-6.1555696804663153E-5</v>
      </c>
      <c r="BM88" s="33">
        <f>+'MATRIZ (I)'!BM88-'MATRIZ (A)'!BM88</f>
        <v>-3.1100163344865441E-4</v>
      </c>
      <c r="BN88" s="33">
        <f>+'MATRIZ (I)'!BN88-'MATRIZ (A)'!BN88</f>
        <v>-1.2360659146361218E-2</v>
      </c>
      <c r="BO88" s="33">
        <f>+'MATRIZ (I)'!BO88-'MATRIZ (A)'!BO88</f>
        <v>-5.5892390748219271E-4</v>
      </c>
      <c r="BP88" s="33">
        <f>+'MATRIZ (I)'!BP88-'MATRIZ (A)'!BP88</f>
        <v>-1.8081140818284894E-4</v>
      </c>
      <c r="BQ88" s="33">
        <f>+'MATRIZ (I)'!BQ88-'MATRIZ (A)'!BQ88</f>
        <v>-7.6749226185970757E-5</v>
      </c>
      <c r="BR88" s="33">
        <f>+'MATRIZ (I)'!BR88-'MATRIZ (A)'!BR88</f>
        <v>-4.5007311939219128E-4</v>
      </c>
      <c r="BS88" s="33">
        <f>+'MATRIZ (I)'!BS88-'MATRIZ (A)'!BS88</f>
        <v>-2.9691879654118871E-4</v>
      </c>
      <c r="BT88" s="33">
        <f>+'MATRIZ (I)'!BT88-'MATRIZ (A)'!BT88</f>
        <v>-7.5375997079559125E-5</v>
      </c>
      <c r="BU88" s="33">
        <f>+'MATRIZ (I)'!BU88-'MATRIZ (A)'!BU88</f>
        <v>-1.6875779932377387E-4</v>
      </c>
      <c r="BV88" s="33">
        <f>+'MATRIZ (I)'!BV88-'MATRIZ (A)'!BV88</f>
        <v>-1.4503925343219574E-4</v>
      </c>
      <c r="BW88" s="33">
        <f>+'MATRIZ (I)'!BW88-'MATRIZ (A)'!BW88</f>
        <v>-1.6095859566535741E-5</v>
      </c>
      <c r="BX88" s="33">
        <f>+'MATRIZ (I)'!BX88-'MATRIZ (A)'!BX88</f>
        <v>-6.399990789539288E-5</v>
      </c>
      <c r="BY88" s="33">
        <f>+'MATRIZ (I)'!BY88-'MATRIZ (A)'!BY88</f>
        <v>-1.1870607172753103E-4</v>
      </c>
      <c r="BZ88" s="33">
        <f>+'MATRIZ (I)'!BZ88-'MATRIZ (A)'!BZ88</f>
        <v>-1.0980635691191907E-2</v>
      </c>
      <c r="CA88" s="33">
        <f>+'MATRIZ (I)'!CA88-'MATRIZ (A)'!CA88</f>
        <v>0.92449158992776959</v>
      </c>
      <c r="CB88" s="33">
        <f>+'MATRIZ (I)'!CB88-'MATRIZ (A)'!CB88</f>
        <v>-8.2603192631145693E-6</v>
      </c>
      <c r="CC88" s="33">
        <f>+'MATRIZ (I)'!CC88-'MATRIZ (A)'!CC88</f>
        <v>-1.2385201021980751E-5</v>
      </c>
      <c r="CD88" s="33">
        <f>+'MATRIZ (I)'!CD88-'MATRIZ (A)'!CD88</f>
        <v>-2.6234140972573736E-5</v>
      </c>
      <c r="CE88" s="33">
        <f>+'MATRIZ (I)'!CE88-'MATRIZ (A)'!CE88</f>
        <v>-1.9731318155383588E-5</v>
      </c>
      <c r="CF88" s="33">
        <f>+'MATRIZ (I)'!CF88-'MATRIZ (A)'!CF88</f>
        <v>-1.6243362629020159E-5</v>
      </c>
      <c r="CG88" s="33">
        <f>+'MATRIZ (I)'!CG88-'MATRIZ (A)'!CG88</f>
        <v>-1.2155009422379569E-3</v>
      </c>
      <c r="CH88" s="33">
        <f>+'MATRIZ (I)'!CH88-'MATRIZ (A)'!CH88</f>
        <v>-8.6881387756535347E-6</v>
      </c>
      <c r="CI88" s="33">
        <f>+'MATRIZ (I)'!CI88-'MATRIZ (A)'!CI88</f>
        <v>-2.0043848860751124E-5</v>
      </c>
      <c r="CJ88" s="33">
        <f>+'MATRIZ (I)'!CJ88-'MATRIZ (A)'!CJ88</f>
        <v>-7.7367013546748189E-6</v>
      </c>
      <c r="CK88" s="33">
        <f>+'MATRIZ (I)'!CK88-'MATRIZ (A)'!CK88</f>
        <v>-4.6984051975490229E-6</v>
      </c>
      <c r="CL88" s="33">
        <f>+'MATRIZ (I)'!CL88-'MATRIZ (A)'!CL88</f>
        <v>-9.241390200220574E-5</v>
      </c>
      <c r="CM88" s="33">
        <f>+'MATRIZ (I)'!CM88-'MATRIZ (A)'!CM88</f>
        <v>-1.5053399053975512E-5</v>
      </c>
      <c r="CN88" s="33">
        <f>+'MATRIZ (I)'!CN88-'MATRIZ (A)'!CN88</f>
        <v>-8.1595112236704074E-4</v>
      </c>
      <c r="CO88" s="33">
        <f>+'MATRIZ (I)'!CO88-'MATRIZ (A)'!CO88</f>
        <v>-2.4915481833216486E-4</v>
      </c>
      <c r="CP88" s="33">
        <f>+'MATRIZ (I)'!CP88-'MATRIZ (A)'!CP88</f>
        <v>-3.9141558979650861E-4</v>
      </c>
      <c r="CQ88" s="33">
        <f>+'MATRIZ (I)'!CQ88-'MATRIZ (A)'!CQ88</f>
        <v>-5.5258698859365842E-4</v>
      </c>
      <c r="CR88" s="33">
        <f>+'MATRIZ (I)'!CR88-'MATRIZ (A)'!CR88</f>
        <v>-2.0389662718746712E-4</v>
      </c>
      <c r="CS88" s="33">
        <f>+'MATRIZ (I)'!CS88-'MATRIZ (A)'!CS88</f>
        <v>-1.5986110545468445E-5</v>
      </c>
      <c r="CT88" s="33">
        <f>+'MATRIZ (I)'!CT88-'MATRIZ (A)'!CT88</f>
        <v>-5.149743444629762E-5</v>
      </c>
      <c r="CU88" s="33">
        <f>+'MATRIZ (I)'!CU88-'MATRIZ (A)'!CU88</f>
        <v>-2.8392804524261629E-6</v>
      </c>
      <c r="CV88" s="33">
        <f>+'MATRIZ (I)'!CV88-'MATRIZ (A)'!CV88</f>
        <v>-1.9595583385516638E-4</v>
      </c>
      <c r="CW88" s="33">
        <f>+'MATRIZ (I)'!CW88-'MATRIZ (A)'!CW88</f>
        <v>-5.4593305663180799E-5</v>
      </c>
      <c r="CX88" s="33">
        <f>+'MATRIZ (I)'!CX88-'MATRIZ (A)'!CX88</f>
        <v>-5.4841838490107635E-4</v>
      </c>
      <c r="CY88" s="33">
        <f>+'MATRIZ (I)'!CY88-'MATRIZ (A)'!CY88</f>
        <v>-1.1577338565752751E-5</v>
      </c>
      <c r="CZ88" s="33">
        <f>+'MATRIZ (I)'!CZ88-'MATRIZ (A)'!CZ88</f>
        <v>-4.5169093678355872E-5</v>
      </c>
      <c r="DA88" s="33">
        <f>+'MATRIZ (I)'!DA88-'MATRIZ (A)'!DA88</f>
        <v>-3.0867141194198593E-5</v>
      </c>
      <c r="DB88" s="33">
        <f>+'MATRIZ (I)'!DB88-'MATRIZ (A)'!DB88</f>
        <v>-2.9940216795031168E-5</v>
      </c>
      <c r="DC88" s="33">
        <f>+'MATRIZ (I)'!DC88-'MATRIZ (A)'!DC88</f>
        <v>-3.2386136731780092E-6</v>
      </c>
      <c r="DD88" s="33">
        <f>+'MATRIZ (I)'!DD88-'MATRIZ (A)'!DD88</f>
        <v>-8.7183059349422168E-5</v>
      </c>
      <c r="DE88" s="33">
        <f>+'MATRIZ (I)'!DE88-'MATRIZ (A)'!DE88</f>
        <v>-2.1159960760807597E-4</v>
      </c>
      <c r="DF88" s="33">
        <f>+'MATRIZ (I)'!DF88-'MATRIZ (A)'!DF88</f>
        <v>-5.167730438213902E-4</v>
      </c>
      <c r="DG88" s="33">
        <f>+'MATRIZ (I)'!DG88-'MATRIZ (A)'!DG88</f>
        <v>-5.2123080690020926E-6</v>
      </c>
      <c r="DH88" s="33">
        <f>+'MATRIZ (I)'!DH88-'MATRIZ (A)'!DH88</f>
        <v>-1.8391421551604988E-5</v>
      </c>
      <c r="DI88" s="33">
        <f>+'MATRIZ (I)'!DI88-'MATRIZ (A)'!DI88</f>
        <v>-5.1108136020414905E-6</v>
      </c>
      <c r="DJ88" s="33">
        <f>+'MATRIZ (I)'!DJ88-'MATRIZ (A)'!DJ88</f>
        <v>-1.1780429248759186E-4</v>
      </c>
      <c r="DK88" s="33">
        <f>+'MATRIZ (I)'!DK88-'MATRIZ (A)'!DK88</f>
        <v>-1.0717490792111278E-4</v>
      </c>
      <c r="DL88" s="33">
        <f>+'MATRIZ (I)'!DL88-'MATRIZ (A)'!DL88</f>
        <v>-1.1360668776620058E-4</v>
      </c>
      <c r="DM88" s="33">
        <f>+'MATRIZ (I)'!DM88-'MATRIZ (A)'!DM88</f>
        <v>-1.4890934256446455E-4</v>
      </c>
      <c r="DN88" s="33">
        <f>+'MATRIZ (I)'!DN88-'MATRIZ (A)'!DN88</f>
        <v>-1.0306489185084496E-7</v>
      </c>
      <c r="DO88" s="33">
        <f>+'MATRIZ (I)'!DO88-'MATRIZ (A)'!DO88</f>
        <v>-3.0700818862833051E-5</v>
      </c>
      <c r="DP88" s="33">
        <f>+'MATRIZ (I)'!DP88-'MATRIZ (A)'!DP88</f>
        <v>-8.7047557300689326E-6</v>
      </c>
      <c r="DQ88" s="33">
        <f>+'MATRIZ (I)'!DQ88-'MATRIZ (A)'!DQ88</f>
        <v>-8.7307987763365165E-4</v>
      </c>
      <c r="DR88" s="33">
        <f>+'MATRIZ (I)'!DR88-'MATRIZ (A)'!DR88</f>
        <v>-5.8308073749789685E-6</v>
      </c>
      <c r="DS88" s="33">
        <f>+'MATRIZ (I)'!DS88-'MATRIZ (A)'!DS88</f>
        <v>-8.9903838369125091E-3</v>
      </c>
      <c r="DT88" s="33">
        <f>+'MATRIZ (I)'!DT88-'MATRIZ (A)'!DT88</f>
        <v>-1.5261133405666249E-4</v>
      </c>
      <c r="DU88" s="33">
        <f>+'MATRIZ (I)'!DU88-'MATRIZ (A)'!DU88</f>
        <v>-5.1686854008055024E-4</v>
      </c>
      <c r="DV88" s="33">
        <f>+'MATRIZ (I)'!DV88-'MATRIZ (A)'!DV88</f>
        <v>-1.0093003324449282E-4</v>
      </c>
      <c r="DW88" s="33">
        <f>+'MATRIZ (I)'!DW88-'MATRIZ (A)'!DW88</f>
        <v>-5.1089690585496379E-4</v>
      </c>
      <c r="DX88" s="33">
        <f>+'MATRIZ (I)'!DX88-'MATRIZ (A)'!DX88</f>
        <v>-1.3268859185705975E-5</v>
      </c>
      <c r="DY88" s="33">
        <f>+'MATRIZ (I)'!DY88-'MATRIZ (A)'!DY88</f>
        <v>-7.1417992345811641E-4</v>
      </c>
      <c r="DZ88" s="33">
        <f>+'MATRIZ (I)'!DZ88-'MATRIZ (A)'!DZ88</f>
        <v>-1.3901188403443769E-6</v>
      </c>
      <c r="EA88" s="33">
        <f>+'MATRIZ (I)'!EA88-'MATRIZ (A)'!EA88</f>
        <v>-4.3107281060799697E-4</v>
      </c>
      <c r="EB88" s="33">
        <f>+'MATRIZ (I)'!EB88-'MATRIZ (A)'!EB88</f>
        <v>-1.496618198641242E-3</v>
      </c>
      <c r="EC88" s="33">
        <f>+'MATRIZ (I)'!EC88-'MATRIZ (A)'!EC88</f>
        <v>-1.1666115515593959E-5</v>
      </c>
      <c r="ED88" s="33">
        <f>+'MATRIZ (I)'!ED88-'MATRIZ (A)'!ED88</f>
        <v>-1.8113192822090719E-3</v>
      </c>
      <c r="EE88" s="33">
        <f>+'MATRIZ (I)'!EE88-'MATRIZ (A)'!EE88</f>
        <v>-8.1339809876138966E-6</v>
      </c>
      <c r="EF88" s="33">
        <f>+'MATRIZ (I)'!EF88-'MATRIZ (A)'!EF88</f>
        <v>-3.0903530459403742E-6</v>
      </c>
      <c r="EG88" s="33">
        <f>+'MATRIZ (I)'!EG88-'MATRIZ (A)'!EG88</f>
        <v>-7.0450831589470487E-6</v>
      </c>
      <c r="EH88" s="33">
        <f>+'MATRIZ (I)'!EH88-'MATRIZ (A)'!EH88</f>
        <v>0</v>
      </c>
    </row>
    <row r="89" spans="1:138" s="7" customFormat="1" ht="21.95" customHeight="1" thickBot="1" x14ac:dyDescent="0.25">
      <c r="A89" s="137" t="s">
        <v>225</v>
      </c>
      <c r="B89" s="138" t="s">
        <v>391</v>
      </c>
      <c r="C89" s="33">
        <f>+'MATRIZ (I)'!C89-'MATRIZ (A)'!C89</f>
        <v>0</v>
      </c>
      <c r="D89" s="33">
        <f>+'MATRIZ (I)'!D89-'MATRIZ (A)'!D89</f>
        <v>0</v>
      </c>
      <c r="E89" s="33">
        <f>+'MATRIZ (I)'!E89-'MATRIZ (A)'!E89</f>
        <v>0</v>
      </c>
      <c r="F89" s="33">
        <f>+'MATRIZ (I)'!F89-'MATRIZ (A)'!F89</f>
        <v>0</v>
      </c>
      <c r="G89" s="33">
        <f>+'MATRIZ (I)'!G89-'MATRIZ (A)'!G89</f>
        <v>0</v>
      </c>
      <c r="H89" s="33">
        <f>+'MATRIZ (I)'!H89-'MATRIZ (A)'!H89</f>
        <v>0</v>
      </c>
      <c r="I89" s="33">
        <f>+'MATRIZ (I)'!I89-'MATRIZ (A)'!I89</f>
        <v>0</v>
      </c>
      <c r="J89" s="33">
        <f>+'MATRIZ (I)'!J89-'MATRIZ (A)'!J89</f>
        <v>0</v>
      </c>
      <c r="K89" s="33">
        <f>+'MATRIZ (I)'!K89-'MATRIZ (A)'!K89</f>
        <v>0</v>
      </c>
      <c r="L89" s="33">
        <f>+'MATRIZ (I)'!L89-'MATRIZ (A)'!L89</f>
        <v>0</v>
      </c>
      <c r="M89" s="33">
        <f>+'MATRIZ (I)'!M89-'MATRIZ (A)'!M89</f>
        <v>0</v>
      </c>
      <c r="N89" s="33">
        <f>+'MATRIZ (I)'!N89-'MATRIZ (A)'!N89</f>
        <v>0</v>
      </c>
      <c r="O89" s="33">
        <f>+'MATRIZ (I)'!O89-'MATRIZ (A)'!O89</f>
        <v>0</v>
      </c>
      <c r="P89" s="33">
        <f>+'MATRIZ (I)'!P89-'MATRIZ (A)'!P89</f>
        <v>0</v>
      </c>
      <c r="Q89" s="33">
        <f>+'MATRIZ (I)'!Q89-'MATRIZ (A)'!Q89</f>
        <v>0</v>
      </c>
      <c r="R89" s="33">
        <f>+'MATRIZ (I)'!R89-'MATRIZ (A)'!R89</f>
        <v>0</v>
      </c>
      <c r="S89" s="33">
        <f>+'MATRIZ (I)'!S89-'MATRIZ (A)'!S89</f>
        <v>0</v>
      </c>
      <c r="T89" s="33">
        <f>+'MATRIZ (I)'!T89-'MATRIZ (A)'!T89</f>
        <v>0</v>
      </c>
      <c r="U89" s="33">
        <f>+'MATRIZ (I)'!U89-'MATRIZ (A)'!U89</f>
        <v>0</v>
      </c>
      <c r="V89" s="33">
        <f>+'MATRIZ (I)'!V89-'MATRIZ (A)'!V89</f>
        <v>0</v>
      </c>
      <c r="W89" s="33">
        <f>+'MATRIZ (I)'!W89-'MATRIZ (A)'!W89</f>
        <v>0</v>
      </c>
      <c r="X89" s="33">
        <f>+'MATRIZ (I)'!X89-'MATRIZ (A)'!X89</f>
        <v>0</v>
      </c>
      <c r="Y89" s="33">
        <f>+'MATRIZ (I)'!Y89-'MATRIZ (A)'!Y89</f>
        <v>0</v>
      </c>
      <c r="Z89" s="33">
        <f>+'MATRIZ (I)'!Z89-'MATRIZ (A)'!Z89</f>
        <v>0</v>
      </c>
      <c r="AA89" s="33">
        <f>+'MATRIZ (I)'!AA89-'MATRIZ (A)'!AA89</f>
        <v>0</v>
      </c>
      <c r="AB89" s="33">
        <f>+'MATRIZ (I)'!AB89-'MATRIZ (A)'!AB89</f>
        <v>0</v>
      </c>
      <c r="AC89" s="33">
        <f>+'MATRIZ (I)'!AC89-'MATRIZ (A)'!AC89</f>
        <v>0</v>
      </c>
      <c r="AD89" s="33">
        <f>+'MATRIZ (I)'!AD89-'MATRIZ (A)'!AD89</f>
        <v>0</v>
      </c>
      <c r="AE89" s="33">
        <f>+'MATRIZ (I)'!AE89-'MATRIZ (A)'!AE89</f>
        <v>0</v>
      </c>
      <c r="AF89" s="33">
        <f>+'MATRIZ (I)'!AF89-'MATRIZ (A)'!AF89</f>
        <v>0</v>
      </c>
      <c r="AG89" s="33">
        <f>+'MATRIZ (I)'!AG89-'MATRIZ (A)'!AG89</f>
        <v>0</v>
      </c>
      <c r="AH89" s="33">
        <f>+'MATRIZ (I)'!AH89-'MATRIZ (A)'!AH89</f>
        <v>0</v>
      </c>
      <c r="AI89" s="33">
        <f>+'MATRIZ (I)'!AI89-'MATRIZ (A)'!AI89</f>
        <v>0</v>
      </c>
      <c r="AJ89" s="33">
        <f>+'MATRIZ (I)'!AJ89-'MATRIZ (A)'!AJ89</f>
        <v>0</v>
      </c>
      <c r="AK89" s="33">
        <f>+'MATRIZ (I)'!AK89-'MATRIZ (A)'!AK89</f>
        <v>0</v>
      </c>
      <c r="AL89" s="33">
        <f>+'MATRIZ (I)'!AL89-'MATRIZ (A)'!AL89</f>
        <v>0</v>
      </c>
      <c r="AM89" s="33">
        <f>+'MATRIZ (I)'!AM89-'MATRIZ (A)'!AM89</f>
        <v>0</v>
      </c>
      <c r="AN89" s="33">
        <f>+'MATRIZ (I)'!AN89-'MATRIZ (A)'!AN89</f>
        <v>0</v>
      </c>
      <c r="AO89" s="33">
        <f>+'MATRIZ (I)'!AO89-'MATRIZ (A)'!AO89</f>
        <v>0</v>
      </c>
      <c r="AP89" s="33">
        <f>+'MATRIZ (I)'!AP89-'MATRIZ (A)'!AP89</f>
        <v>0</v>
      </c>
      <c r="AQ89" s="33">
        <f>+'MATRIZ (I)'!AQ89-'MATRIZ (A)'!AQ89</f>
        <v>0</v>
      </c>
      <c r="AR89" s="33">
        <f>+'MATRIZ (I)'!AR89-'MATRIZ (A)'!AR89</f>
        <v>0</v>
      </c>
      <c r="AS89" s="33">
        <f>+'MATRIZ (I)'!AS89-'MATRIZ (A)'!AS89</f>
        <v>0</v>
      </c>
      <c r="AT89" s="33">
        <f>+'MATRIZ (I)'!AT89-'MATRIZ (A)'!AT89</f>
        <v>0</v>
      </c>
      <c r="AU89" s="33">
        <f>+'MATRIZ (I)'!AU89-'MATRIZ (A)'!AU89</f>
        <v>0</v>
      </c>
      <c r="AV89" s="33">
        <f>+'MATRIZ (I)'!AV89-'MATRIZ (A)'!AV89</f>
        <v>0</v>
      </c>
      <c r="AW89" s="33">
        <f>+'MATRIZ (I)'!AW89-'MATRIZ (A)'!AW89</f>
        <v>0</v>
      </c>
      <c r="AX89" s="33">
        <f>+'MATRIZ (I)'!AX89-'MATRIZ (A)'!AX89</f>
        <v>0</v>
      </c>
      <c r="AY89" s="33">
        <f>+'MATRIZ (I)'!AY89-'MATRIZ (A)'!AY89</f>
        <v>0</v>
      </c>
      <c r="AZ89" s="33">
        <f>+'MATRIZ (I)'!AZ89-'MATRIZ (A)'!AZ89</f>
        <v>0</v>
      </c>
      <c r="BA89" s="33">
        <f>+'MATRIZ (I)'!BA89-'MATRIZ (A)'!BA89</f>
        <v>0</v>
      </c>
      <c r="BB89" s="33">
        <f>+'MATRIZ (I)'!BB89-'MATRIZ (A)'!BB89</f>
        <v>0</v>
      </c>
      <c r="BC89" s="33">
        <f>+'MATRIZ (I)'!BC89-'MATRIZ (A)'!BC89</f>
        <v>0</v>
      </c>
      <c r="BD89" s="33">
        <f>+'MATRIZ (I)'!BD89-'MATRIZ (A)'!BD89</f>
        <v>0</v>
      </c>
      <c r="BE89" s="33">
        <f>+'MATRIZ (I)'!BE89-'MATRIZ (A)'!BE89</f>
        <v>0</v>
      </c>
      <c r="BF89" s="33">
        <f>+'MATRIZ (I)'!BF89-'MATRIZ (A)'!BF89</f>
        <v>-2.9185954473371461E-7</v>
      </c>
      <c r="BG89" s="33">
        <f>+'MATRIZ (I)'!BG89-'MATRIZ (A)'!BG89</f>
        <v>0</v>
      </c>
      <c r="BH89" s="33">
        <f>+'MATRIZ (I)'!BH89-'MATRIZ (A)'!BH89</f>
        <v>0</v>
      </c>
      <c r="BI89" s="33">
        <f>+'MATRIZ (I)'!BI89-'MATRIZ (A)'!BI89</f>
        <v>0</v>
      </c>
      <c r="BJ89" s="33">
        <f>+'MATRIZ (I)'!BJ89-'MATRIZ (A)'!BJ89</f>
        <v>0</v>
      </c>
      <c r="BK89" s="33">
        <f>+'MATRIZ (I)'!BK89-'MATRIZ (A)'!BK89</f>
        <v>0</v>
      </c>
      <c r="BL89" s="33">
        <f>+'MATRIZ (I)'!BL89-'MATRIZ (A)'!BL89</f>
        <v>0</v>
      </c>
      <c r="BM89" s="33">
        <f>+'MATRIZ (I)'!BM89-'MATRIZ (A)'!BM89</f>
        <v>-1.6218919481029232E-7</v>
      </c>
      <c r="BN89" s="33">
        <f>+'MATRIZ (I)'!BN89-'MATRIZ (A)'!BN89</f>
        <v>0</v>
      </c>
      <c r="BO89" s="33">
        <f>+'MATRIZ (I)'!BO89-'MATRIZ (A)'!BO89</f>
        <v>0</v>
      </c>
      <c r="BP89" s="33">
        <f>+'MATRIZ (I)'!BP89-'MATRIZ (A)'!BP89</f>
        <v>0</v>
      </c>
      <c r="BQ89" s="33">
        <f>+'MATRIZ (I)'!BQ89-'MATRIZ (A)'!BQ89</f>
        <v>0</v>
      </c>
      <c r="BR89" s="33">
        <f>+'MATRIZ (I)'!BR89-'MATRIZ (A)'!BR89</f>
        <v>-5.6024140499278795E-7</v>
      </c>
      <c r="BS89" s="33">
        <f>+'MATRIZ (I)'!BS89-'MATRIZ (A)'!BS89</f>
        <v>0</v>
      </c>
      <c r="BT89" s="33">
        <f>+'MATRIZ (I)'!BT89-'MATRIZ (A)'!BT89</f>
        <v>0</v>
      </c>
      <c r="BU89" s="33">
        <f>+'MATRIZ (I)'!BU89-'MATRIZ (A)'!BU89</f>
        <v>0</v>
      </c>
      <c r="BV89" s="33">
        <f>+'MATRIZ (I)'!BV89-'MATRIZ (A)'!BV89</f>
        <v>0</v>
      </c>
      <c r="BW89" s="33">
        <f>+'MATRIZ (I)'!BW89-'MATRIZ (A)'!BW89</f>
        <v>0</v>
      </c>
      <c r="BX89" s="33">
        <f>+'MATRIZ (I)'!BX89-'MATRIZ (A)'!BX89</f>
        <v>0</v>
      </c>
      <c r="BY89" s="33">
        <f>+'MATRIZ (I)'!BY89-'MATRIZ (A)'!BY89</f>
        <v>0</v>
      </c>
      <c r="BZ89" s="33">
        <f>+'MATRIZ (I)'!BZ89-'MATRIZ (A)'!BZ89</f>
        <v>0</v>
      </c>
      <c r="CA89" s="33">
        <f>+'MATRIZ (I)'!CA89-'MATRIZ (A)'!CA89</f>
        <v>-6.6130376208613433E-6</v>
      </c>
      <c r="CB89" s="33">
        <f>+'MATRIZ (I)'!CB89-'MATRIZ (A)'!CB89</f>
        <v>1</v>
      </c>
      <c r="CC89" s="33">
        <f>+'MATRIZ (I)'!CC89-'MATRIZ (A)'!CC89</f>
        <v>0</v>
      </c>
      <c r="CD89" s="33">
        <f>+'MATRIZ (I)'!CD89-'MATRIZ (A)'!CD89</f>
        <v>0</v>
      </c>
      <c r="CE89" s="33">
        <f>+'MATRIZ (I)'!CE89-'MATRIZ (A)'!CE89</f>
        <v>0</v>
      </c>
      <c r="CF89" s="33">
        <f>+'MATRIZ (I)'!CF89-'MATRIZ (A)'!CF89</f>
        <v>0</v>
      </c>
      <c r="CG89" s="33">
        <f>+'MATRIZ (I)'!CG89-'MATRIZ (A)'!CG89</f>
        <v>-1.9692043987396662E-8</v>
      </c>
      <c r="CH89" s="33">
        <f>+'MATRIZ (I)'!CH89-'MATRIZ (A)'!CH89</f>
        <v>0</v>
      </c>
      <c r="CI89" s="33">
        <f>+'MATRIZ (I)'!CI89-'MATRIZ (A)'!CI89</f>
        <v>0</v>
      </c>
      <c r="CJ89" s="33">
        <f>+'MATRIZ (I)'!CJ89-'MATRIZ (A)'!CJ89</f>
        <v>0</v>
      </c>
      <c r="CK89" s="33">
        <f>+'MATRIZ (I)'!CK89-'MATRIZ (A)'!CK89</f>
        <v>0</v>
      </c>
      <c r="CL89" s="33">
        <f>+'MATRIZ (I)'!CL89-'MATRIZ (A)'!CL89</f>
        <v>0</v>
      </c>
      <c r="CM89" s="33">
        <f>+'MATRIZ (I)'!CM89-'MATRIZ (A)'!CM89</f>
        <v>0</v>
      </c>
      <c r="CN89" s="33">
        <f>+'MATRIZ (I)'!CN89-'MATRIZ (A)'!CN89</f>
        <v>0</v>
      </c>
      <c r="CO89" s="33">
        <f>+'MATRIZ (I)'!CO89-'MATRIZ (A)'!CO89</f>
        <v>0</v>
      </c>
      <c r="CP89" s="33">
        <f>+'MATRIZ (I)'!CP89-'MATRIZ (A)'!CP89</f>
        <v>0</v>
      </c>
      <c r="CQ89" s="33">
        <f>+'MATRIZ (I)'!CQ89-'MATRIZ (A)'!CQ89</f>
        <v>-1.3554163254902654E-10</v>
      </c>
      <c r="CR89" s="33">
        <f>+'MATRIZ (I)'!CR89-'MATRIZ (A)'!CR89</f>
        <v>0</v>
      </c>
      <c r="CS89" s="33">
        <f>+'MATRIZ (I)'!CS89-'MATRIZ (A)'!CS89</f>
        <v>0</v>
      </c>
      <c r="CT89" s="33">
        <f>+'MATRIZ (I)'!CT89-'MATRIZ (A)'!CT89</f>
        <v>0</v>
      </c>
      <c r="CU89" s="33">
        <f>+'MATRIZ (I)'!CU89-'MATRIZ (A)'!CU89</f>
        <v>0</v>
      </c>
      <c r="CV89" s="33">
        <f>+'MATRIZ (I)'!CV89-'MATRIZ (A)'!CV89</f>
        <v>0</v>
      </c>
      <c r="CW89" s="33">
        <f>+'MATRIZ (I)'!CW89-'MATRIZ (A)'!CW89</f>
        <v>0</v>
      </c>
      <c r="CX89" s="33">
        <f>+'MATRIZ (I)'!CX89-'MATRIZ (A)'!CX89</f>
        <v>-5.0762300901499158E-6</v>
      </c>
      <c r="CY89" s="33">
        <f>+'MATRIZ (I)'!CY89-'MATRIZ (A)'!CY89</f>
        <v>0</v>
      </c>
      <c r="CZ89" s="33">
        <f>+'MATRIZ (I)'!CZ89-'MATRIZ (A)'!CZ89</f>
        <v>0</v>
      </c>
      <c r="DA89" s="33">
        <f>+'MATRIZ (I)'!DA89-'MATRIZ (A)'!DA89</f>
        <v>0</v>
      </c>
      <c r="DB89" s="33">
        <f>+'MATRIZ (I)'!DB89-'MATRIZ (A)'!DB89</f>
        <v>0</v>
      </c>
      <c r="DC89" s="33">
        <f>+'MATRIZ (I)'!DC89-'MATRIZ (A)'!DC89</f>
        <v>0</v>
      </c>
      <c r="DD89" s="33">
        <f>+'MATRIZ (I)'!DD89-'MATRIZ (A)'!DD89</f>
        <v>0</v>
      </c>
      <c r="DE89" s="33">
        <f>+'MATRIZ (I)'!DE89-'MATRIZ (A)'!DE89</f>
        <v>0</v>
      </c>
      <c r="DF89" s="33">
        <f>+'MATRIZ (I)'!DF89-'MATRIZ (A)'!DF89</f>
        <v>-1.9285319217062491E-7</v>
      </c>
      <c r="DG89" s="33">
        <f>+'MATRIZ (I)'!DG89-'MATRIZ (A)'!DG89</f>
        <v>0</v>
      </c>
      <c r="DH89" s="33">
        <f>+'MATRIZ (I)'!DH89-'MATRIZ (A)'!DH89</f>
        <v>0</v>
      </c>
      <c r="DI89" s="33">
        <f>+'MATRIZ (I)'!DI89-'MATRIZ (A)'!DI89</f>
        <v>0</v>
      </c>
      <c r="DJ89" s="33">
        <f>+'MATRIZ (I)'!DJ89-'MATRIZ (A)'!DJ89</f>
        <v>0</v>
      </c>
      <c r="DK89" s="33">
        <f>+'MATRIZ (I)'!DK89-'MATRIZ (A)'!DK89</f>
        <v>0</v>
      </c>
      <c r="DL89" s="33">
        <f>+'MATRIZ (I)'!DL89-'MATRIZ (A)'!DL89</f>
        <v>0</v>
      </c>
      <c r="DM89" s="33">
        <f>+'MATRIZ (I)'!DM89-'MATRIZ (A)'!DM89</f>
        <v>0</v>
      </c>
      <c r="DN89" s="33">
        <f>+'MATRIZ (I)'!DN89-'MATRIZ (A)'!DN89</f>
        <v>0</v>
      </c>
      <c r="DO89" s="33">
        <f>+'MATRIZ (I)'!DO89-'MATRIZ (A)'!DO89</f>
        <v>0</v>
      </c>
      <c r="DP89" s="33">
        <f>+'MATRIZ (I)'!DP89-'MATRIZ (A)'!DP89</f>
        <v>0</v>
      </c>
      <c r="DQ89" s="33">
        <f>+'MATRIZ (I)'!DQ89-'MATRIZ (A)'!DQ89</f>
        <v>0</v>
      </c>
      <c r="DR89" s="33">
        <f>+'MATRIZ (I)'!DR89-'MATRIZ (A)'!DR89</f>
        <v>0</v>
      </c>
      <c r="DS89" s="33">
        <f>+'MATRIZ (I)'!DS89-'MATRIZ (A)'!DS89</f>
        <v>-6.7619112722273468E-5</v>
      </c>
      <c r="DT89" s="33">
        <f>+'MATRIZ (I)'!DT89-'MATRIZ (A)'!DT89</f>
        <v>0</v>
      </c>
      <c r="DU89" s="33">
        <f>+'MATRIZ (I)'!DU89-'MATRIZ (A)'!DU89</f>
        <v>0</v>
      </c>
      <c r="DV89" s="33">
        <f>+'MATRIZ (I)'!DV89-'MATRIZ (A)'!DV89</f>
        <v>0</v>
      </c>
      <c r="DW89" s="33">
        <f>+'MATRIZ (I)'!DW89-'MATRIZ (A)'!DW89</f>
        <v>0</v>
      </c>
      <c r="DX89" s="33">
        <f>+'MATRIZ (I)'!DX89-'MATRIZ (A)'!DX89</f>
        <v>0</v>
      </c>
      <c r="DY89" s="33">
        <f>+'MATRIZ (I)'!DY89-'MATRIZ (A)'!DY89</f>
        <v>0</v>
      </c>
      <c r="DZ89" s="33">
        <f>+'MATRIZ (I)'!DZ89-'MATRIZ (A)'!DZ89</f>
        <v>0</v>
      </c>
      <c r="EA89" s="33">
        <f>+'MATRIZ (I)'!EA89-'MATRIZ (A)'!EA89</f>
        <v>0</v>
      </c>
      <c r="EB89" s="33">
        <f>+'MATRIZ (I)'!EB89-'MATRIZ (A)'!EB89</f>
        <v>0</v>
      </c>
      <c r="EC89" s="33">
        <f>+'MATRIZ (I)'!EC89-'MATRIZ (A)'!EC89</f>
        <v>0</v>
      </c>
      <c r="ED89" s="33">
        <f>+'MATRIZ (I)'!ED89-'MATRIZ (A)'!ED89</f>
        <v>0</v>
      </c>
      <c r="EE89" s="33">
        <f>+'MATRIZ (I)'!EE89-'MATRIZ (A)'!EE89</f>
        <v>0</v>
      </c>
      <c r="EF89" s="33">
        <f>+'MATRIZ (I)'!EF89-'MATRIZ (A)'!EF89</f>
        <v>0</v>
      </c>
      <c r="EG89" s="33">
        <f>+'MATRIZ (I)'!EG89-'MATRIZ (A)'!EG89</f>
        <v>0</v>
      </c>
      <c r="EH89" s="33">
        <f>+'MATRIZ (I)'!EH89-'MATRIZ (A)'!EH89</f>
        <v>0</v>
      </c>
    </row>
    <row r="90" spans="1:138" s="7" customFormat="1" ht="21.95" customHeight="1" thickBot="1" x14ac:dyDescent="0.25">
      <c r="A90" s="137" t="s">
        <v>226</v>
      </c>
      <c r="B90" s="138" t="s">
        <v>392</v>
      </c>
      <c r="C90" s="33">
        <f>+'MATRIZ (I)'!C90-'MATRIZ (A)'!C90</f>
        <v>0</v>
      </c>
      <c r="D90" s="33">
        <f>+'MATRIZ (I)'!D90-'MATRIZ (A)'!D90</f>
        <v>0</v>
      </c>
      <c r="E90" s="33">
        <f>+'MATRIZ (I)'!E90-'MATRIZ (A)'!E90</f>
        <v>0</v>
      </c>
      <c r="F90" s="33">
        <f>+'MATRIZ (I)'!F90-'MATRIZ (A)'!F90</f>
        <v>0</v>
      </c>
      <c r="G90" s="33">
        <f>+'MATRIZ (I)'!G90-'MATRIZ (A)'!G90</f>
        <v>0</v>
      </c>
      <c r="H90" s="33">
        <f>+'MATRIZ (I)'!H90-'MATRIZ (A)'!H90</f>
        <v>0</v>
      </c>
      <c r="I90" s="33">
        <f>+'MATRIZ (I)'!I90-'MATRIZ (A)'!I90</f>
        <v>0</v>
      </c>
      <c r="J90" s="33">
        <f>+'MATRIZ (I)'!J90-'MATRIZ (A)'!J90</f>
        <v>0</v>
      </c>
      <c r="K90" s="33">
        <f>+'MATRIZ (I)'!K90-'MATRIZ (A)'!K90</f>
        <v>0</v>
      </c>
      <c r="L90" s="33">
        <f>+'MATRIZ (I)'!L90-'MATRIZ (A)'!L90</f>
        <v>0</v>
      </c>
      <c r="M90" s="33">
        <f>+'MATRIZ (I)'!M90-'MATRIZ (A)'!M90</f>
        <v>0</v>
      </c>
      <c r="N90" s="33">
        <f>+'MATRIZ (I)'!N90-'MATRIZ (A)'!N90</f>
        <v>0</v>
      </c>
      <c r="O90" s="33">
        <f>+'MATRIZ (I)'!O90-'MATRIZ (A)'!O90</f>
        <v>0</v>
      </c>
      <c r="P90" s="33">
        <f>+'MATRIZ (I)'!P90-'MATRIZ (A)'!P90</f>
        <v>0</v>
      </c>
      <c r="Q90" s="33">
        <f>+'MATRIZ (I)'!Q90-'MATRIZ (A)'!Q90</f>
        <v>0</v>
      </c>
      <c r="R90" s="33">
        <f>+'MATRIZ (I)'!R90-'MATRIZ (A)'!R90</f>
        <v>0</v>
      </c>
      <c r="S90" s="33">
        <f>+'MATRIZ (I)'!S90-'MATRIZ (A)'!S90</f>
        <v>0</v>
      </c>
      <c r="T90" s="33">
        <f>+'MATRIZ (I)'!T90-'MATRIZ (A)'!T90</f>
        <v>0</v>
      </c>
      <c r="U90" s="33">
        <f>+'MATRIZ (I)'!U90-'MATRIZ (A)'!U90</f>
        <v>0</v>
      </c>
      <c r="V90" s="33">
        <f>+'MATRIZ (I)'!V90-'MATRIZ (A)'!V90</f>
        <v>0</v>
      </c>
      <c r="W90" s="33">
        <f>+'MATRIZ (I)'!W90-'MATRIZ (A)'!W90</f>
        <v>0</v>
      </c>
      <c r="X90" s="33">
        <f>+'MATRIZ (I)'!X90-'MATRIZ (A)'!X90</f>
        <v>0</v>
      </c>
      <c r="Y90" s="33">
        <f>+'MATRIZ (I)'!Y90-'MATRIZ (A)'!Y90</f>
        <v>0</v>
      </c>
      <c r="Z90" s="33">
        <f>+'MATRIZ (I)'!Z90-'MATRIZ (A)'!Z90</f>
        <v>0</v>
      </c>
      <c r="AA90" s="33">
        <f>+'MATRIZ (I)'!AA90-'MATRIZ (A)'!AA90</f>
        <v>0</v>
      </c>
      <c r="AB90" s="33">
        <f>+'MATRIZ (I)'!AB90-'MATRIZ (A)'!AB90</f>
        <v>0</v>
      </c>
      <c r="AC90" s="33">
        <f>+'MATRIZ (I)'!AC90-'MATRIZ (A)'!AC90</f>
        <v>0</v>
      </c>
      <c r="AD90" s="33">
        <f>+'MATRIZ (I)'!AD90-'MATRIZ (A)'!AD90</f>
        <v>0</v>
      </c>
      <c r="AE90" s="33">
        <f>+'MATRIZ (I)'!AE90-'MATRIZ (A)'!AE90</f>
        <v>0</v>
      </c>
      <c r="AF90" s="33">
        <f>+'MATRIZ (I)'!AF90-'MATRIZ (A)'!AF90</f>
        <v>0</v>
      </c>
      <c r="AG90" s="33">
        <f>+'MATRIZ (I)'!AG90-'MATRIZ (A)'!AG90</f>
        <v>0</v>
      </c>
      <c r="AH90" s="33">
        <f>+'MATRIZ (I)'!AH90-'MATRIZ (A)'!AH90</f>
        <v>0</v>
      </c>
      <c r="AI90" s="33">
        <f>+'MATRIZ (I)'!AI90-'MATRIZ (A)'!AI90</f>
        <v>0</v>
      </c>
      <c r="AJ90" s="33">
        <f>+'MATRIZ (I)'!AJ90-'MATRIZ (A)'!AJ90</f>
        <v>0</v>
      </c>
      <c r="AK90" s="33">
        <f>+'MATRIZ (I)'!AK90-'MATRIZ (A)'!AK90</f>
        <v>0</v>
      </c>
      <c r="AL90" s="33">
        <f>+'MATRIZ (I)'!AL90-'MATRIZ (A)'!AL90</f>
        <v>0</v>
      </c>
      <c r="AM90" s="33">
        <f>+'MATRIZ (I)'!AM90-'MATRIZ (A)'!AM90</f>
        <v>0</v>
      </c>
      <c r="AN90" s="33">
        <f>+'MATRIZ (I)'!AN90-'MATRIZ (A)'!AN90</f>
        <v>0</v>
      </c>
      <c r="AO90" s="33">
        <f>+'MATRIZ (I)'!AO90-'MATRIZ (A)'!AO90</f>
        <v>0</v>
      </c>
      <c r="AP90" s="33">
        <f>+'MATRIZ (I)'!AP90-'MATRIZ (A)'!AP90</f>
        <v>0</v>
      </c>
      <c r="AQ90" s="33">
        <f>+'MATRIZ (I)'!AQ90-'MATRIZ (A)'!AQ90</f>
        <v>0</v>
      </c>
      <c r="AR90" s="33">
        <f>+'MATRIZ (I)'!AR90-'MATRIZ (A)'!AR90</f>
        <v>0</v>
      </c>
      <c r="AS90" s="33">
        <f>+'MATRIZ (I)'!AS90-'MATRIZ (A)'!AS90</f>
        <v>0</v>
      </c>
      <c r="AT90" s="33">
        <f>+'MATRIZ (I)'!AT90-'MATRIZ (A)'!AT90</f>
        <v>0</v>
      </c>
      <c r="AU90" s="33">
        <f>+'MATRIZ (I)'!AU90-'MATRIZ (A)'!AU90</f>
        <v>0</v>
      </c>
      <c r="AV90" s="33">
        <f>+'MATRIZ (I)'!AV90-'MATRIZ (A)'!AV90</f>
        <v>0</v>
      </c>
      <c r="AW90" s="33">
        <f>+'MATRIZ (I)'!AW90-'MATRIZ (A)'!AW90</f>
        <v>0</v>
      </c>
      <c r="AX90" s="33">
        <f>+'MATRIZ (I)'!AX90-'MATRIZ (A)'!AX90</f>
        <v>0</v>
      </c>
      <c r="AY90" s="33">
        <f>+'MATRIZ (I)'!AY90-'MATRIZ (A)'!AY90</f>
        <v>0</v>
      </c>
      <c r="AZ90" s="33">
        <f>+'MATRIZ (I)'!AZ90-'MATRIZ (A)'!AZ90</f>
        <v>0</v>
      </c>
      <c r="BA90" s="33">
        <f>+'MATRIZ (I)'!BA90-'MATRIZ (A)'!BA90</f>
        <v>0</v>
      </c>
      <c r="BB90" s="33">
        <f>+'MATRIZ (I)'!BB90-'MATRIZ (A)'!BB90</f>
        <v>0</v>
      </c>
      <c r="BC90" s="33">
        <f>+'MATRIZ (I)'!BC90-'MATRIZ (A)'!BC90</f>
        <v>0</v>
      </c>
      <c r="BD90" s="33">
        <f>+'MATRIZ (I)'!BD90-'MATRIZ (A)'!BD90</f>
        <v>0</v>
      </c>
      <c r="BE90" s="33">
        <f>+'MATRIZ (I)'!BE90-'MATRIZ (A)'!BE90</f>
        <v>0</v>
      </c>
      <c r="BF90" s="33">
        <f>+'MATRIZ (I)'!BF90-'MATRIZ (A)'!BF90</f>
        <v>0</v>
      </c>
      <c r="BG90" s="33">
        <f>+'MATRIZ (I)'!BG90-'MATRIZ (A)'!BG90</f>
        <v>0</v>
      </c>
      <c r="BH90" s="33">
        <f>+'MATRIZ (I)'!BH90-'MATRIZ (A)'!BH90</f>
        <v>0</v>
      </c>
      <c r="BI90" s="33">
        <f>+'MATRIZ (I)'!BI90-'MATRIZ (A)'!BI90</f>
        <v>0</v>
      </c>
      <c r="BJ90" s="33">
        <f>+'MATRIZ (I)'!BJ90-'MATRIZ (A)'!BJ90</f>
        <v>0</v>
      </c>
      <c r="BK90" s="33">
        <f>+'MATRIZ (I)'!BK90-'MATRIZ (A)'!BK90</f>
        <v>0</v>
      </c>
      <c r="BL90" s="33">
        <f>+'MATRIZ (I)'!BL90-'MATRIZ (A)'!BL90</f>
        <v>0</v>
      </c>
      <c r="BM90" s="33">
        <f>+'MATRIZ (I)'!BM90-'MATRIZ (A)'!BM90</f>
        <v>0</v>
      </c>
      <c r="BN90" s="33">
        <f>+'MATRIZ (I)'!BN90-'MATRIZ (A)'!BN90</f>
        <v>0</v>
      </c>
      <c r="BO90" s="33">
        <f>+'MATRIZ (I)'!BO90-'MATRIZ (A)'!BO90</f>
        <v>0</v>
      </c>
      <c r="BP90" s="33">
        <f>+'MATRIZ (I)'!BP90-'MATRIZ (A)'!BP90</f>
        <v>0</v>
      </c>
      <c r="BQ90" s="33">
        <f>+'MATRIZ (I)'!BQ90-'MATRIZ (A)'!BQ90</f>
        <v>0</v>
      </c>
      <c r="BR90" s="33">
        <f>+'MATRIZ (I)'!BR90-'MATRIZ (A)'!BR90</f>
        <v>0</v>
      </c>
      <c r="BS90" s="33">
        <f>+'MATRIZ (I)'!BS90-'MATRIZ (A)'!BS90</f>
        <v>0</v>
      </c>
      <c r="BT90" s="33">
        <f>+'MATRIZ (I)'!BT90-'MATRIZ (A)'!BT90</f>
        <v>0</v>
      </c>
      <c r="BU90" s="33">
        <f>+'MATRIZ (I)'!BU90-'MATRIZ (A)'!BU90</f>
        <v>0</v>
      </c>
      <c r="BV90" s="33">
        <f>+'MATRIZ (I)'!BV90-'MATRIZ (A)'!BV90</f>
        <v>0</v>
      </c>
      <c r="BW90" s="33">
        <f>+'MATRIZ (I)'!BW90-'MATRIZ (A)'!BW90</f>
        <v>0</v>
      </c>
      <c r="BX90" s="33">
        <f>+'MATRIZ (I)'!BX90-'MATRIZ (A)'!BX90</f>
        <v>0</v>
      </c>
      <c r="BY90" s="33">
        <f>+'MATRIZ (I)'!BY90-'MATRIZ (A)'!BY90</f>
        <v>0</v>
      </c>
      <c r="BZ90" s="33">
        <f>+'MATRIZ (I)'!BZ90-'MATRIZ (A)'!BZ90</f>
        <v>0</v>
      </c>
      <c r="CA90" s="33">
        <f>+'MATRIZ (I)'!CA90-'MATRIZ (A)'!CA90</f>
        <v>0</v>
      </c>
      <c r="CB90" s="33">
        <f>+'MATRIZ (I)'!CB90-'MATRIZ (A)'!CB90</f>
        <v>0</v>
      </c>
      <c r="CC90" s="33">
        <f>+'MATRIZ (I)'!CC90-'MATRIZ (A)'!CC90</f>
        <v>1</v>
      </c>
      <c r="CD90" s="33">
        <f>+'MATRIZ (I)'!CD90-'MATRIZ (A)'!CD90</f>
        <v>0</v>
      </c>
      <c r="CE90" s="33">
        <f>+'MATRIZ (I)'!CE90-'MATRIZ (A)'!CE90</f>
        <v>0</v>
      </c>
      <c r="CF90" s="33">
        <f>+'MATRIZ (I)'!CF90-'MATRIZ (A)'!CF90</f>
        <v>0</v>
      </c>
      <c r="CG90" s="33">
        <f>+'MATRIZ (I)'!CG90-'MATRIZ (A)'!CG90</f>
        <v>0</v>
      </c>
      <c r="CH90" s="33">
        <f>+'MATRIZ (I)'!CH90-'MATRIZ (A)'!CH90</f>
        <v>0</v>
      </c>
      <c r="CI90" s="33">
        <f>+'MATRIZ (I)'!CI90-'MATRIZ (A)'!CI90</f>
        <v>0</v>
      </c>
      <c r="CJ90" s="33">
        <f>+'MATRIZ (I)'!CJ90-'MATRIZ (A)'!CJ90</f>
        <v>0</v>
      </c>
      <c r="CK90" s="33">
        <f>+'MATRIZ (I)'!CK90-'MATRIZ (A)'!CK90</f>
        <v>0</v>
      </c>
      <c r="CL90" s="33">
        <f>+'MATRIZ (I)'!CL90-'MATRIZ (A)'!CL90</f>
        <v>0</v>
      </c>
      <c r="CM90" s="33">
        <f>+'MATRIZ (I)'!CM90-'MATRIZ (A)'!CM90</f>
        <v>0</v>
      </c>
      <c r="CN90" s="33">
        <f>+'MATRIZ (I)'!CN90-'MATRIZ (A)'!CN90</f>
        <v>0</v>
      </c>
      <c r="CO90" s="33">
        <f>+'MATRIZ (I)'!CO90-'MATRIZ (A)'!CO90</f>
        <v>0</v>
      </c>
      <c r="CP90" s="33">
        <f>+'MATRIZ (I)'!CP90-'MATRIZ (A)'!CP90</f>
        <v>0</v>
      </c>
      <c r="CQ90" s="33">
        <f>+'MATRIZ (I)'!CQ90-'MATRIZ (A)'!CQ90</f>
        <v>0</v>
      </c>
      <c r="CR90" s="33">
        <f>+'MATRIZ (I)'!CR90-'MATRIZ (A)'!CR90</f>
        <v>0</v>
      </c>
      <c r="CS90" s="33">
        <f>+'MATRIZ (I)'!CS90-'MATRIZ (A)'!CS90</f>
        <v>0</v>
      </c>
      <c r="CT90" s="33">
        <f>+'MATRIZ (I)'!CT90-'MATRIZ (A)'!CT90</f>
        <v>0</v>
      </c>
      <c r="CU90" s="33">
        <f>+'MATRIZ (I)'!CU90-'MATRIZ (A)'!CU90</f>
        <v>0</v>
      </c>
      <c r="CV90" s="33">
        <f>+'MATRIZ (I)'!CV90-'MATRIZ (A)'!CV90</f>
        <v>0</v>
      </c>
      <c r="CW90" s="33">
        <f>+'MATRIZ (I)'!CW90-'MATRIZ (A)'!CW90</f>
        <v>0</v>
      </c>
      <c r="CX90" s="33">
        <f>+'MATRIZ (I)'!CX90-'MATRIZ (A)'!CX90</f>
        <v>0</v>
      </c>
      <c r="CY90" s="33">
        <f>+'MATRIZ (I)'!CY90-'MATRIZ (A)'!CY90</f>
        <v>0</v>
      </c>
      <c r="CZ90" s="33">
        <f>+'MATRIZ (I)'!CZ90-'MATRIZ (A)'!CZ90</f>
        <v>0</v>
      </c>
      <c r="DA90" s="33">
        <f>+'MATRIZ (I)'!DA90-'MATRIZ (A)'!DA90</f>
        <v>0</v>
      </c>
      <c r="DB90" s="33">
        <f>+'MATRIZ (I)'!DB90-'MATRIZ (A)'!DB90</f>
        <v>0</v>
      </c>
      <c r="DC90" s="33">
        <f>+'MATRIZ (I)'!DC90-'MATRIZ (A)'!DC90</f>
        <v>0</v>
      </c>
      <c r="DD90" s="33">
        <f>+'MATRIZ (I)'!DD90-'MATRIZ (A)'!DD90</f>
        <v>0</v>
      </c>
      <c r="DE90" s="33">
        <f>+'MATRIZ (I)'!DE90-'MATRIZ (A)'!DE90</f>
        <v>0</v>
      </c>
      <c r="DF90" s="33">
        <f>+'MATRIZ (I)'!DF90-'MATRIZ (A)'!DF90</f>
        <v>0</v>
      </c>
      <c r="DG90" s="33">
        <f>+'MATRIZ (I)'!DG90-'MATRIZ (A)'!DG90</f>
        <v>0</v>
      </c>
      <c r="DH90" s="33">
        <f>+'MATRIZ (I)'!DH90-'MATRIZ (A)'!DH90</f>
        <v>0</v>
      </c>
      <c r="DI90" s="33">
        <f>+'MATRIZ (I)'!DI90-'MATRIZ (A)'!DI90</f>
        <v>0</v>
      </c>
      <c r="DJ90" s="33">
        <f>+'MATRIZ (I)'!DJ90-'MATRIZ (A)'!DJ90</f>
        <v>0</v>
      </c>
      <c r="DK90" s="33">
        <f>+'MATRIZ (I)'!DK90-'MATRIZ (A)'!DK90</f>
        <v>0</v>
      </c>
      <c r="DL90" s="33">
        <f>+'MATRIZ (I)'!DL90-'MATRIZ (A)'!DL90</f>
        <v>0</v>
      </c>
      <c r="DM90" s="33">
        <f>+'MATRIZ (I)'!DM90-'MATRIZ (A)'!DM90</f>
        <v>0</v>
      </c>
      <c r="DN90" s="33">
        <f>+'MATRIZ (I)'!DN90-'MATRIZ (A)'!DN90</f>
        <v>0</v>
      </c>
      <c r="DO90" s="33">
        <f>+'MATRIZ (I)'!DO90-'MATRIZ (A)'!DO90</f>
        <v>0</v>
      </c>
      <c r="DP90" s="33">
        <f>+'MATRIZ (I)'!DP90-'MATRIZ (A)'!DP90</f>
        <v>0</v>
      </c>
      <c r="DQ90" s="33">
        <f>+'MATRIZ (I)'!DQ90-'MATRIZ (A)'!DQ90</f>
        <v>0</v>
      </c>
      <c r="DR90" s="33">
        <f>+'MATRIZ (I)'!DR90-'MATRIZ (A)'!DR90</f>
        <v>0</v>
      </c>
      <c r="DS90" s="33">
        <f>+'MATRIZ (I)'!DS90-'MATRIZ (A)'!DS90</f>
        <v>0</v>
      </c>
      <c r="DT90" s="33">
        <f>+'MATRIZ (I)'!DT90-'MATRIZ (A)'!DT90</f>
        <v>0</v>
      </c>
      <c r="DU90" s="33">
        <f>+'MATRIZ (I)'!DU90-'MATRIZ (A)'!DU90</f>
        <v>0</v>
      </c>
      <c r="DV90" s="33">
        <f>+'MATRIZ (I)'!DV90-'MATRIZ (A)'!DV90</f>
        <v>0</v>
      </c>
      <c r="DW90" s="33">
        <f>+'MATRIZ (I)'!DW90-'MATRIZ (A)'!DW90</f>
        <v>0</v>
      </c>
      <c r="DX90" s="33">
        <f>+'MATRIZ (I)'!DX90-'MATRIZ (A)'!DX90</f>
        <v>0</v>
      </c>
      <c r="DY90" s="33">
        <f>+'MATRIZ (I)'!DY90-'MATRIZ (A)'!DY90</f>
        <v>0</v>
      </c>
      <c r="DZ90" s="33">
        <f>+'MATRIZ (I)'!DZ90-'MATRIZ (A)'!DZ90</f>
        <v>0</v>
      </c>
      <c r="EA90" s="33">
        <f>+'MATRIZ (I)'!EA90-'MATRIZ (A)'!EA90</f>
        <v>0</v>
      </c>
      <c r="EB90" s="33">
        <f>+'MATRIZ (I)'!EB90-'MATRIZ (A)'!EB90</f>
        <v>0</v>
      </c>
      <c r="EC90" s="33">
        <f>+'MATRIZ (I)'!EC90-'MATRIZ (A)'!EC90</f>
        <v>0</v>
      </c>
      <c r="ED90" s="33">
        <f>+'MATRIZ (I)'!ED90-'MATRIZ (A)'!ED90</f>
        <v>0</v>
      </c>
      <c r="EE90" s="33">
        <f>+'MATRIZ (I)'!EE90-'MATRIZ (A)'!EE90</f>
        <v>0</v>
      </c>
      <c r="EF90" s="33">
        <f>+'MATRIZ (I)'!EF90-'MATRIZ (A)'!EF90</f>
        <v>0</v>
      </c>
      <c r="EG90" s="33">
        <f>+'MATRIZ (I)'!EG90-'MATRIZ (A)'!EG90</f>
        <v>0</v>
      </c>
      <c r="EH90" s="33">
        <f>+'MATRIZ (I)'!EH90-'MATRIZ (A)'!EH90</f>
        <v>0</v>
      </c>
    </row>
    <row r="91" spans="1:138" s="7" customFormat="1" ht="21.95" customHeight="1" thickBot="1" x14ac:dyDescent="0.25">
      <c r="A91" s="137" t="s">
        <v>228</v>
      </c>
      <c r="B91" s="138" t="s">
        <v>227</v>
      </c>
      <c r="C91" s="33">
        <f>+'MATRIZ (I)'!C91-'MATRIZ (A)'!C91</f>
        <v>0</v>
      </c>
      <c r="D91" s="33">
        <f>+'MATRIZ (I)'!D91-'MATRIZ (A)'!D91</f>
        <v>0</v>
      </c>
      <c r="E91" s="33">
        <f>+'MATRIZ (I)'!E91-'MATRIZ (A)'!E91</f>
        <v>0</v>
      </c>
      <c r="F91" s="33">
        <f>+'MATRIZ (I)'!F91-'MATRIZ (A)'!F91</f>
        <v>0</v>
      </c>
      <c r="G91" s="33">
        <f>+'MATRIZ (I)'!G91-'MATRIZ (A)'!G91</f>
        <v>0</v>
      </c>
      <c r="H91" s="33">
        <f>+'MATRIZ (I)'!H91-'MATRIZ (A)'!H91</f>
        <v>0</v>
      </c>
      <c r="I91" s="33">
        <f>+'MATRIZ (I)'!I91-'MATRIZ (A)'!I91</f>
        <v>0</v>
      </c>
      <c r="J91" s="33">
        <f>+'MATRIZ (I)'!J91-'MATRIZ (A)'!J91</f>
        <v>0</v>
      </c>
      <c r="K91" s="33">
        <f>+'MATRIZ (I)'!K91-'MATRIZ (A)'!K91</f>
        <v>0</v>
      </c>
      <c r="L91" s="33">
        <f>+'MATRIZ (I)'!L91-'MATRIZ (A)'!L91</f>
        <v>0</v>
      </c>
      <c r="M91" s="33">
        <f>+'MATRIZ (I)'!M91-'MATRIZ (A)'!M91</f>
        <v>0</v>
      </c>
      <c r="N91" s="33">
        <f>+'MATRIZ (I)'!N91-'MATRIZ (A)'!N91</f>
        <v>0</v>
      </c>
      <c r="O91" s="33">
        <f>+'MATRIZ (I)'!O91-'MATRIZ (A)'!O91</f>
        <v>0</v>
      </c>
      <c r="P91" s="33">
        <f>+'MATRIZ (I)'!P91-'MATRIZ (A)'!P91</f>
        <v>0</v>
      </c>
      <c r="Q91" s="33">
        <f>+'MATRIZ (I)'!Q91-'MATRIZ (A)'!Q91</f>
        <v>0</v>
      </c>
      <c r="R91" s="33">
        <f>+'MATRIZ (I)'!R91-'MATRIZ (A)'!R91</f>
        <v>0</v>
      </c>
      <c r="S91" s="33">
        <f>+'MATRIZ (I)'!S91-'MATRIZ (A)'!S91</f>
        <v>0</v>
      </c>
      <c r="T91" s="33">
        <f>+'MATRIZ (I)'!T91-'MATRIZ (A)'!T91</f>
        <v>0</v>
      </c>
      <c r="U91" s="33">
        <f>+'MATRIZ (I)'!U91-'MATRIZ (A)'!U91</f>
        <v>0</v>
      </c>
      <c r="V91" s="33">
        <f>+'MATRIZ (I)'!V91-'MATRIZ (A)'!V91</f>
        <v>0</v>
      </c>
      <c r="W91" s="33">
        <f>+'MATRIZ (I)'!W91-'MATRIZ (A)'!W91</f>
        <v>0</v>
      </c>
      <c r="X91" s="33">
        <f>+'MATRIZ (I)'!X91-'MATRIZ (A)'!X91</f>
        <v>0</v>
      </c>
      <c r="Y91" s="33">
        <f>+'MATRIZ (I)'!Y91-'MATRIZ (A)'!Y91</f>
        <v>0</v>
      </c>
      <c r="Z91" s="33">
        <f>+'MATRIZ (I)'!Z91-'MATRIZ (A)'!Z91</f>
        <v>0</v>
      </c>
      <c r="AA91" s="33">
        <f>+'MATRIZ (I)'!AA91-'MATRIZ (A)'!AA91</f>
        <v>0</v>
      </c>
      <c r="AB91" s="33">
        <f>+'MATRIZ (I)'!AB91-'MATRIZ (A)'!AB91</f>
        <v>0</v>
      </c>
      <c r="AC91" s="33">
        <f>+'MATRIZ (I)'!AC91-'MATRIZ (A)'!AC91</f>
        <v>0</v>
      </c>
      <c r="AD91" s="33">
        <f>+'MATRIZ (I)'!AD91-'MATRIZ (A)'!AD91</f>
        <v>0</v>
      </c>
      <c r="AE91" s="33">
        <f>+'MATRIZ (I)'!AE91-'MATRIZ (A)'!AE91</f>
        <v>0</v>
      </c>
      <c r="AF91" s="33">
        <f>+'MATRIZ (I)'!AF91-'MATRIZ (A)'!AF91</f>
        <v>0</v>
      </c>
      <c r="AG91" s="33">
        <f>+'MATRIZ (I)'!AG91-'MATRIZ (A)'!AG91</f>
        <v>0</v>
      </c>
      <c r="AH91" s="33">
        <f>+'MATRIZ (I)'!AH91-'MATRIZ (A)'!AH91</f>
        <v>0</v>
      </c>
      <c r="AI91" s="33">
        <f>+'MATRIZ (I)'!AI91-'MATRIZ (A)'!AI91</f>
        <v>0</v>
      </c>
      <c r="AJ91" s="33">
        <f>+'MATRIZ (I)'!AJ91-'MATRIZ (A)'!AJ91</f>
        <v>0</v>
      </c>
      <c r="AK91" s="33">
        <f>+'MATRIZ (I)'!AK91-'MATRIZ (A)'!AK91</f>
        <v>0</v>
      </c>
      <c r="AL91" s="33">
        <f>+'MATRIZ (I)'!AL91-'MATRIZ (A)'!AL91</f>
        <v>0</v>
      </c>
      <c r="AM91" s="33">
        <f>+'MATRIZ (I)'!AM91-'MATRIZ (A)'!AM91</f>
        <v>0</v>
      </c>
      <c r="AN91" s="33">
        <f>+'MATRIZ (I)'!AN91-'MATRIZ (A)'!AN91</f>
        <v>0</v>
      </c>
      <c r="AO91" s="33">
        <f>+'MATRIZ (I)'!AO91-'MATRIZ (A)'!AO91</f>
        <v>0</v>
      </c>
      <c r="AP91" s="33">
        <f>+'MATRIZ (I)'!AP91-'MATRIZ (A)'!AP91</f>
        <v>0</v>
      </c>
      <c r="AQ91" s="33">
        <f>+'MATRIZ (I)'!AQ91-'MATRIZ (A)'!AQ91</f>
        <v>0</v>
      </c>
      <c r="AR91" s="33">
        <f>+'MATRIZ (I)'!AR91-'MATRIZ (A)'!AR91</f>
        <v>0</v>
      </c>
      <c r="AS91" s="33">
        <f>+'MATRIZ (I)'!AS91-'MATRIZ (A)'!AS91</f>
        <v>0</v>
      </c>
      <c r="AT91" s="33">
        <f>+'MATRIZ (I)'!AT91-'MATRIZ (A)'!AT91</f>
        <v>0</v>
      </c>
      <c r="AU91" s="33">
        <f>+'MATRIZ (I)'!AU91-'MATRIZ (A)'!AU91</f>
        <v>0</v>
      </c>
      <c r="AV91" s="33">
        <f>+'MATRIZ (I)'!AV91-'MATRIZ (A)'!AV91</f>
        <v>0</v>
      </c>
      <c r="AW91" s="33">
        <f>+'MATRIZ (I)'!AW91-'MATRIZ (A)'!AW91</f>
        <v>0</v>
      </c>
      <c r="AX91" s="33">
        <f>+'MATRIZ (I)'!AX91-'MATRIZ (A)'!AX91</f>
        <v>0</v>
      </c>
      <c r="AY91" s="33">
        <f>+'MATRIZ (I)'!AY91-'MATRIZ (A)'!AY91</f>
        <v>0</v>
      </c>
      <c r="AZ91" s="33">
        <f>+'MATRIZ (I)'!AZ91-'MATRIZ (A)'!AZ91</f>
        <v>0</v>
      </c>
      <c r="BA91" s="33">
        <f>+'MATRIZ (I)'!BA91-'MATRIZ (A)'!BA91</f>
        <v>0</v>
      </c>
      <c r="BB91" s="33">
        <f>+'MATRIZ (I)'!BB91-'MATRIZ (A)'!BB91</f>
        <v>0</v>
      </c>
      <c r="BC91" s="33">
        <f>+'MATRIZ (I)'!BC91-'MATRIZ (A)'!BC91</f>
        <v>0</v>
      </c>
      <c r="BD91" s="33">
        <f>+'MATRIZ (I)'!BD91-'MATRIZ (A)'!BD91</f>
        <v>0</v>
      </c>
      <c r="BE91" s="33">
        <f>+'MATRIZ (I)'!BE91-'MATRIZ (A)'!BE91</f>
        <v>0</v>
      </c>
      <c r="BF91" s="33">
        <f>+'MATRIZ (I)'!BF91-'MATRIZ (A)'!BF91</f>
        <v>0</v>
      </c>
      <c r="BG91" s="33">
        <f>+'MATRIZ (I)'!BG91-'MATRIZ (A)'!BG91</f>
        <v>0</v>
      </c>
      <c r="BH91" s="33">
        <f>+'MATRIZ (I)'!BH91-'MATRIZ (A)'!BH91</f>
        <v>0</v>
      </c>
      <c r="BI91" s="33">
        <f>+'MATRIZ (I)'!BI91-'MATRIZ (A)'!BI91</f>
        <v>0</v>
      </c>
      <c r="BJ91" s="33">
        <f>+'MATRIZ (I)'!BJ91-'MATRIZ (A)'!BJ91</f>
        <v>0</v>
      </c>
      <c r="BK91" s="33">
        <f>+'MATRIZ (I)'!BK91-'MATRIZ (A)'!BK91</f>
        <v>0</v>
      </c>
      <c r="BL91" s="33">
        <f>+'MATRIZ (I)'!BL91-'MATRIZ (A)'!BL91</f>
        <v>0</v>
      </c>
      <c r="BM91" s="33">
        <f>+'MATRIZ (I)'!BM91-'MATRIZ (A)'!BM91</f>
        <v>0</v>
      </c>
      <c r="BN91" s="33">
        <f>+'MATRIZ (I)'!BN91-'MATRIZ (A)'!BN91</f>
        <v>0</v>
      </c>
      <c r="BO91" s="33">
        <f>+'MATRIZ (I)'!BO91-'MATRIZ (A)'!BO91</f>
        <v>0</v>
      </c>
      <c r="BP91" s="33">
        <f>+'MATRIZ (I)'!BP91-'MATRIZ (A)'!BP91</f>
        <v>0</v>
      </c>
      <c r="BQ91" s="33">
        <f>+'MATRIZ (I)'!BQ91-'MATRIZ (A)'!BQ91</f>
        <v>0</v>
      </c>
      <c r="BR91" s="33">
        <f>+'MATRIZ (I)'!BR91-'MATRIZ (A)'!BR91</f>
        <v>0</v>
      </c>
      <c r="BS91" s="33">
        <f>+'MATRIZ (I)'!BS91-'MATRIZ (A)'!BS91</f>
        <v>0</v>
      </c>
      <c r="BT91" s="33">
        <f>+'MATRIZ (I)'!BT91-'MATRIZ (A)'!BT91</f>
        <v>0</v>
      </c>
      <c r="BU91" s="33">
        <f>+'MATRIZ (I)'!BU91-'MATRIZ (A)'!BU91</f>
        <v>0</v>
      </c>
      <c r="BV91" s="33">
        <f>+'MATRIZ (I)'!BV91-'MATRIZ (A)'!BV91</f>
        <v>0</v>
      </c>
      <c r="BW91" s="33">
        <f>+'MATRIZ (I)'!BW91-'MATRIZ (A)'!BW91</f>
        <v>0</v>
      </c>
      <c r="BX91" s="33">
        <f>+'MATRIZ (I)'!BX91-'MATRIZ (A)'!BX91</f>
        <v>0</v>
      </c>
      <c r="BY91" s="33">
        <f>+'MATRIZ (I)'!BY91-'MATRIZ (A)'!BY91</f>
        <v>0</v>
      </c>
      <c r="BZ91" s="33">
        <f>+'MATRIZ (I)'!BZ91-'MATRIZ (A)'!BZ91</f>
        <v>0</v>
      </c>
      <c r="CA91" s="33">
        <f>+'MATRIZ (I)'!CA91-'MATRIZ (A)'!CA91</f>
        <v>0</v>
      </c>
      <c r="CB91" s="33">
        <f>+'MATRIZ (I)'!CB91-'MATRIZ (A)'!CB91</f>
        <v>0</v>
      </c>
      <c r="CC91" s="33">
        <f>+'MATRIZ (I)'!CC91-'MATRIZ (A)'!CC91</f>
        <v>0</v>
      </c>
      <c r="CD91" s="33">
        <f>+'MATRIZ (I)'!CD91-'MATRIZ (A)'!CD91</f>
        <v>1</v>
      </c>
      <c r="CE91" s="33">
        <f>+'MATRIZ (I)'!CE91-'MATRIZ (A)'!CE91</f>
        <v>0</v>
      </c>
      <c r="CF91" s="33">
        <f>+'MATRIZ (I)'!CF91-'MATRIZ (A)'!CF91</f>
        <v>0</v>
      </c>
      <c r="CG91" s="33">
        <f>+'MATRIZ (I)'!CG91-'MATRIZ (A)'!CG91</f>
        <v>0</v>
      </c>
      <c r="CH91" s="33">
        <f>+'MATRIZ (I)'!CH91-'MATRIZ (A)'!CH91</f>
        <v>0</v>
      </c>
      <c r="CI91" s="33">
        <f>+'MATRIZ (I)'!CI91-'MATRIZ (A)'!CI91</f>
        <v>0</v>
      </c>
      <c r="CJ91" s="33">
        <f>+'MATRIZ (I)'!CJ91-'MATRIZ (A)'!CJ91</f>
        <v>0</v>
      </c>
      <c r="CK91" s="33">
        <f>+'MATRIZ (I)'!CK91-'MATRIZ (A)'!CK91</f>
        <v>0</v>
      </c>
      <c r="CL91" s="33">
        <f>+'MATRIZ (I)'!CL91-'MATRIZ (A)'!CL91</f>
        <v>0</v>
      </c>
      <c r="CM91" s="33">
        <f>+'MATRIZ (I)'!CM91-'MATRIZ (A)'!CM91</f>
        <v>0</v>
      </c>
      <c r="CN91" s="33">
        <f>+'MATRIZ (I)'!CN91-'MATRIZ (A)'!CN91</f>
        <v>0</v>
      </c>
      <c r="CO91" s="33">
        <f>+'MATRIZ (I)'!CO91-'MATRIZ (A)'!CO91</f>
        <v>0</v>
      </c>
      <c r="CP91" s="33">
        <f>+'MATRIZ (I)'!CP91-'MATRIZ (A)'!CP91</f>
        <v>0</v>
      </c>
      <c r="CQ91" s="33">
        <f>+'MATRIZ (I)'!CQ91-'MATRIZ (A)'!CQ91</f>
        <v>0</v>
      </c>
      <c r="CR91" s="33">
        <f>+'MATRIZ (I)'!CR91-'MATRIZ (A)'!CR91</f>
        <v>0</v>
      </c>
      <c r="CS91" s="33">
        <f>+'MATRIZ (I)'!CS91-'MATRIZ (A)'!CS91</f>
        <v>0</v>
      </c>
      <c r="CT91" s="33">
        <f>+'MATRIZ (I)'!CT91-'MATRIZ (A)'!CT91</f>
        <v>0</v>
      </c>
      <c r="CU91" s="33">
        <f>+'MATRIZ (I)'!CU91-'MATRIZ (A)'!CU91</f>
        <v>0</v>
      </c>
      <c r="CV91" s="33">
        <f>+'MATRIZ (I)'!CV91-'MATRIZ (A)'!CV91</f>
        <v>0</v>
      </c>
      <c r="CW91" s="33">
        <f>+'MATRIZ (I)'!CW91-'MATRIZ (A)'!CW91</f>
        <v>0</v>
      </c>
      <c r="CX91" s="33">
        <f>+'MATRIZ (I)'!CX91-'MATRIZ (A)'!CX91</f>
        <v>0</v>
      </c>
      <c r="CY91" s="33">
        <f>+'MATRIZ (I)'!CY91-'MATRIZ (A)'!CY91</f>
        <v>0</v>
      </c>
      <c r="CZ91" s="33">
        <f>+'MATRIZ (I)'!CZ91-'MATRIZ (A)'!CZ91</f>
        <v>0</v>
      </c>
      <c r="DA91" s="33">
        <f>+'MATRIZ (I)'!DA91-'MATRIZ (A)'!DA91</f>
        <v>0</v>
      </c>
      <c r="DB91" s="33">
        <f>+'MATRIZ (I)'!DB91-'MATRIZ (A)'!DB91</f>
        <v>0</v>
      </c>
      <c r="DC91" s="33">
        <f>+'MATRIZ (I)'!DC91-'MATRIZ (A)'!DC91</f>
        <v>0</v>
      </c>
      <c r="DD91" s="33">
        <f>+'MATRIZ (I)'!DD91-'MATRIZ (A)'!DD91</f>
        <v>0</v>
      </c>
      <c r="DE91" s="33">
        <f>+'MATRIZ (I)'!DE91-'MATRIZ (A)'!DE91</f>
        <v>0</v>
      </c>
      <c r="DF91" s="33">
        <f>+'MATRIZ (I)'!DF91-'MATRIZ (A)'!DF91</f>
        <v>0</v>
      </c>
      <c r="DG91" s="33">
        <f>+'MATRIZ (I)'!DG91-'MATRIZ (A)'!DG91</f>
        <v>0</v>
      </c>
      <c r="DH91" s="33">
        <f>+'MATRIZ (I)'!DH91-'MATRIZ (A)'!DH91</f>
        <v>0</v>
      </c>
      <c r="DI91" s="33">
        <f>+'MATRIZ (I)'!DI91-'MATRIZ (A)'!DI91</f>
        <v>0</v>
      </c>
      <c r="DJ91" s="33">
        <f>+'MATRIZ (I)'!DJ91-'MATRIZ (A)'!DJ91</f>
        <v>0</v>
      </c>
      <c r="DK91" s="33">
        <f>+'MATRIZ (I)'!DK91-'MATRIZ (A)'!DK91</f>
        <v>0</v>
      </c>
      <c r="DL91" s="33">
        <f>+'MATRIZ (I)'!DL91-'MATRIZ (A)'!DL91</f>
        <v>0</v>
      </c>
      <c r="DM91" s="33">
        <f>+'MATRIZ (I)'!DM91-'MATRIZ (A)'!DM91</f>
        <v>0</v>
      </c>
      <c r="DN91" s="33">
        <f>+'MATRIZ (I)'!DN91-'MATRIZ (A)'!DN91</f>
        <v>0</v>
      </c>
      <c r="DO91" s="33">
        <f>+'MATRIZ (I)'!DO91-'MATRIZ (A)'!DO91</f>
        <v>0</v>
      </c>
      <c r="DP91" s="33">
        <f>+'MATRIZ (I)'!DP91-'MATRIZ (A)'!DP91</f>
        <v>0</v>
      </c>
      <c r="DQ91" s="33">
        <f>+'MATRIZ (I)'!DQ91-'MATRIZ (A)'!DQ91</f>
        <v>0</v>
      </c>
      <c r="DR91" s="33">
        <f>+'MATRIZ (I)'!DR91-'MATRIZ (A)'!DR91</f>
        <v>0</v>
      </c>
      <c r="DS91" s="33">
        <f>+'MATRIZ (I)'!DS91-'MATRIZ (A)'!DS91</f>
        <v>0</v>
      </c>
      <c r="DT91" s="33">
        <f>+'MATRIZ (I)'!DT91-'MATRIZ (A)'!DT91</f>
        <v>0</v>
      </c>
      <c r="DU91" s="33">
        <f>+'MATRIZ (I)'!DU91-'MATRIZ (A)'!DU91</f>
        <v>0</v>
      </c>
      <c r="DV91" s="33">
        <f>+'MATRIZ (I)'!DV91-'MATRIZ (A)'!DV91</f>
        <v>0</v>
      </c>
      <c r="DW91" s="33">
        <f>+'MATRIZ (I)'!DW91-'MATRIZ (A)'!DW91</f>
        <v>0</v>
      </c>
      <c r="DX91" s="33">
        <f>+'MATRIZ (I)'!DX91-'MATRIZ (A)'!DX91</f>
        <v>0</v>
      </c>
      <c r="DY91" s="33">
        <f>+'MATRIZ (I)'!DY91-'MATRIZ (A)'!DY91</f>
        <v>0</v>
      </c>
      <c r="DZ91" s="33">
        <f>+'MATRIZ (I)'!DZ91-'MATRIZ (A)'!DZ91</f>
        <v>0</v>
      </c>
      <c r="EA91" s="33">
        <f>+'MATRIZ (I)'!EA91-'MATRIZ (A)'!EA91</f>
        <v>0</v>
      </c>
      <c r="EB91" s="33">
        <f>+'MATRIZ (I)'!EB91-'MATRIZ (A)'!EB91</f>
        <v>0</v>
      </c>
      <c r="EC91" s="33">
        <f>+'MATRIZ (I)'!EC91-'MATRIZ (A)'!EC91</f>
        <v>0</v>
      </c>
      <c r="ED91" s="33">
        <f>+'MATRIZ (I)'!ED91-'MATRIZ (A)'!ED91</f>
        <v>0</v>
      </c>
      <c r="EE91" s="33">
        <f>+'MATRIZ (I)'!EE91-'MATRIZ (A)'!EE91</f>
        <v>0</v>
      </c>
      <c r="EF91" s="33">
        <f>+'MATRIZ (I)'!EF91-'MATRIZ (A)'!EF91</f>
        <v>0</v>
      </c>
      <c r="EG91" s="33">
        <f>+'MATRIZ (I)'!EG91-'MATRIZ (A)'!EG91</f>
        <v>0</v>
      </c>
      <c r="EH91" s="33">
        <f>+'MATRIZ (I)'!EH91-'MATRIZ (A)'!EH91</f>
        <v>0</v>
      </c>
    </row>
    <row r="92" spans="1:138" s="7" customFormat="1" ht="21.95" customHeight="1" thickBot="1" x14ac:dyDescent="0.25">
      <c r="A92" s="137" t="s">
        <v>230</v>
      </c>
      <c r="B92" s="138" t="s">
        <v>229</v>
      </c>
      <c r="C92" s="33">
        <f>+'MATRIZ (I)'!C92-'MATRIZ (A)'!C92</f>
        <v>-4.7695937908656539E-5</v>
      </c>
      <c r="D92" s="33">
        <f>+'MATRIZ (I)'!D92-'MATRIZ (A)'!D92</f>
        <v>-3.0892103689849026E-5</v>
      </c>
      <c r="E92" s="33">
        <f>+'MATRIZ (I)'!E92-'MATRIZ (A)'!E92</f>
        <v>-4.3510216258338943E-5</v>
      </c>
      <c r="F92" s="33">
        <f>+'MATRIZ (I)'!F92-'MATRIZ (A)'!F92</f>
        <v>-5.7731592384569783E-5</v>
      </c>
      <c r="G92" s="33">
        <f>+'MATRIZ (I)'!G92-'MATRIZ (A)'!G92</f>
        <v>-6.6286681688295041E-5</v>
      </c>
      <c r="H92" s="33">
        <f>+'MATRIZ (I)'!H92-'MATRIZ (A)'!H92</f>
        <v>-5.0676268280997665E-5</v>
      </c>
      <c r="I92" s="33">
        <f>+'MATRIZ (I)'!I92-'MATRIZ (A)'!I92</f>
        <v>-2.3546147064720961E-5</v>
      </c>
      <c r="J92" s="33">
        <f>+'MATRIZ (I)'!J92-'MATRIZ (A)'!J92</f>
        <v>-6.3312253693469586E-5</v>
      </c>
      <c r="K92" s="33">
        <f>+'MATRIZ (I)'!K92-'MATRIZ (A)'!K92</f>
        <v>-4.3926643528902292E-5</v>
      </c>
      <c r="L92" s="33">
        <f>+'MATRIZ (I)'!L92-'MATRIZ (A)'!L92</f>
        <v>-4.7743068205360163E-5</v>
      </c>
      <c r="M92" s="33">
        <f>+'MATRIZ (I)'!M92-'MATRIZ (A)'!M92</f>
        <v>-4.5115237813723464E-5</v>
      </c>
      <c r="N92" s="33">
        <f>+'MATRIZ (I)'!N92-'MATRIZ (A)'!N92</f>
        <v>-9.6287027241015279E-5</v>
      </c>
      <c r="O92" s="33">
        <f>+'MATRIZ (I)'!O92-'MATRIZ (A)'!O92</f>
        <v>-5.1603291743905022E-5</v>
      </c>
      <c r="P92" s="33">
        <f>+'MATRIZ (I)'!P92-'MATRIZ (A)'!P92</f>
        <v>-3.4241895880148108E-5</v>
      </c>
      <c r="Q92" s="33">
        <f>+'MATRIZ (I)'!Q92-'MATRIZ (A)'!Q92</f>
        <v>-3.3378033765617294E-5</v>
      </c>
      <c r="R92" s="33">
        <f>+'MATRIZ (I)'!R92-'MATRIZ (A)'!R92</f>
        <v>-1.6159962011844933E-4</v>
      </c>
      <c r="S92" s="33">
        <f>+'MATRIZ (I)'!S92-'MATRIZ (A)'!S92</f>
        <v>-3.4145116340143485E-5</v>
      </c>
      <c r="T92" s="33">
        <f>+'MATRIZ (I)'!T92-'MATRIZ (A)'!T92</f>
        <v>-3.6547907355511799E-5</v>
      </c>
      <c r="U92" s="33">
        <f>+'MATRIZ (I)'!U92-'MATRIZ (A)'!U92</f>
        <v>-3.6106981059037735E-5</v>
      </c>
      <c r="V92" s="33">
        <f>+'MATRIZ (I)'!V92-'MATRIZ (A)'!V92</f>
        <v>-3.2806274445424642E-5</v>
      </c>
      <c r="W92" s="33">
        <f>+'MATRIZ (I)'!W92-'MATRIZ (A)'!W92</f>
        <v>-1.1889582197875781E-3</v>
      </c>
      <c r="X92" s="33">
        <f>+'MATRIZ (I)'!X92-'MATRIZ (A)'!X92</f>
        <v>-6.2020187084493641E-5</v>
      </c>
      <c r="Y92" s="33">
        <f>+'MATRIZ (I)'!Y92-'MATRIZ (A)'!Y92</f>
        <v>-8.4442154207712113E-5</v>
      </c>
      <c r="Z92" s="33">
        <f>+'MATRIZ (I)'!Z92-'MATRIZ (A)'!Z92</f>
        <v>-7.7216555698272473E-5</v>
      </c>
      <c r="AA92" s="33">
        <f>+'MATRIZ (I)'!AA92-'MATRIZ (A)'!AA92</f>
        <v>-5.4018979638566485E-5</v>
      </c>
      <c r="AB92" s="33">
        <f>+'MATRIZ (I)'!AB92-'MATRIZ (A)'!AB92</f>
        <v>-5.430565697947343E-5</v>
      </c>
      <c r="AC92" s="33">
        <f>+'MATRIZ (I)'!AC92-'MATRIZ (A)'!AC92</f>
        <v>-1.2133961856983998E-5</v>
      </c>
      <c r="AD92" s="33">
        <f>+'MATRIZ (I)'!AD92-'MATRIZ (A)'!AD92</f>
        <v>-4.401748091885413E-4</v>
      </c>
      <c r="AE92" s="33">
        <f>+'MATRIZ (I)'!AE92-'MATRIZ (A)'!AE92</f>
        <v>-2.3959449031965831E-4</v>
      </c>
      <c r="AF92" s="33">
        <f>+'MATRIZ (I)'!AF92-'MATRIZ (A)'!AF92</f>
        <v>-4.2236328422621584E-5</v>
      </c>
      <c r="AG92" s="33">
        <f>+'MATRIZ (I)'!AG92-'MATRIZ (A)'!AG92</f>
        <v>-4.1061029782805813E-6</v>
      </c>
      <c r="AH92" s="33">
        <f>+'MATRIZ (I)'!AH92-'MATRIZ (A)'!AH92</f>
        <v>-6.0975761351956962E-5</v>
      </c>
      <c r="AI92" s="33">
        <f>+'MATRIZ (I)'!AI92-'MATRIZ (A)'!AI92</f>
        <v>-1.9382275953986355E-5</v>
      </c>
      <c r="AJ92" s="33">
        <f>+'MATRIZ (I)'!AJ92-'MATRIZ (A)'!AJ92</f>
        <v>-6.6724107347934991E-5</v>
      </c>
      <c r="AK92" s="33">
        <f>+'MATRIZ (I)'!AK92-'MATRIZ (A)'!AK92</f>
        <v>-6.6993912668985851E-5</v>
      </c>
      <c r="AL92" s="33">
        <f>+'MATRIZ (I)'!AL92-'MATRIZ (A)'!AL92</f>
        <v>-6.5635849384127083E-5</v>
      </c>
      <c r="AM92" s="33">
        <f>+'MATRIZ (I)'!AM92-'MATRIZ (A)'!AM92</f>
        <v>-3.3763528656794802E-5</v>
      </c>
      <c r="AN92" s="33">
        <f>+'MATRIZ (I)'!AN92-'MATRIZ (A)'!AN92</f>
        <v>-9.9405864620899316E-6</v>
      </c>
      <c r="AO92" s="33">
        <f>+'MATRIZ (I)'!AO92-'MATRIZ (A)'!AO92</f>
        <v>-5.1773701387056115E-5</v>
      </c>
      <c r="AP92" s="33">
        <f>+'MATRIZ (I)'!AP92-'MATRIZ (A)'!AP92</f>
        <v>-8.4587067243267183E-5</v>
      </c>
      <c r="AQ92" s="33">
        <f>+'MATRIZ (I)'!AQ92-'MATRIZ (A)'!AQ92</f>
        <v>-2.3146043711973103E-5</v>
      </c>
      <c r="AR92" s="33">
        <f>+'MATRIZ (I)'!AR92-'MATRIZ (A)'!AR92</f>
        <v>-7.2307332387090505E-5</v>
      </c>
      <c r="AS92" s="33">
        <f>+'MATRIZ (I)'!AS92-'MATRIZ (A)'!AS92</f>
        <v>-2.181651166974574E-6</v>
      </c>
      <c r="AT92" s="33">
        <f>+'MATRIZ (I)'!AT92-'MATRIZ (A)'!AT92</f>
        <v>-2.3947484121789609E-5</v>
      </c>
      <c r="AU92" s="33">
        <f>+'MATRIZ (I)'!AU92-'MATRIZ (A)'!AU92</f>
        <v>-4.2569446124221988E-5</v>
      </c>
      <c r="AV92" s="33">
        <f>+'MATRIZ (I)'!AV92-'MATRIZ (A)'!AV92</f>
        <v>-4.225243155030269E-5</v>
      </c>
      <c r="AW92" s="33">
        <f>+'MATRIZ (I)'!AW92-'MATRIZ (A)'!AW92</f>
        <v>-6.8602713574070998E-5</v>
      </c>
      <c r="AX92" s="33">
        <f>+'MATRIZ (I)'!AX92-'MATRIZ (A)'!AX92</f>
        <v>-5.2299152194421469E-5</v>
      </c>
      <c r="AY92" s="33">
        <f>+'MATRIZ (I)'!AY92-'MATRIZ (A)'!AY92</f>
        <v>-3.7707847247088097E-5</v>
      </c>
      <c r="AZ92" s="33">
        <f>+'MATRIZ (I)'!AZ92-'MATRIZ (A)'!AZ92</f>
        <v>-5.083114976746689E-5</v>
      </c>
      <c r="BA92" s="33">
        <f>+'MATRIZ (I)'!BA92-'MATRIZ (A)'!BA92</f>
        <v>-7.538530243985102E-5</v>
      </c>
      <c r="BB92" s="33">
        <f>+'MATRIZ (I)'!BB92-'MATRIZ (A)'!BB92</f>
        <v>-2.4402442403372387E-4</v>
      </c>
      <c r="BC92" s="33">
        <f>+'MATRIZ (I)'!BC92-'MATRIZ (A)'!BC92</f>
        <v>-9.3105003944531981E-5</v>
      </c>
      <c r="BD92" s="33">
        <f>+'MATRIZ (I)'!BD92-'MATRIZ (A)'!BD92</f>
        <v>-6.1463526546979335E-5</v>
      </c>
      <c r="BE92" s="33">
        <f>+'MATRIZ (I)'!BE92-'MATRIZ (A)'!BE92</f>
        <v>-1.7356306326733617E-4</v>
      </c>
      <c r="BF92" s="33">
        <f>+'MATRIZ (I)'!BF92-'MATRIZ (A)'!BF92</f>
        <v>-5.8066981436809619E-5</v>
      </c>
      <c r="BG92" s="33">
        <f>+'MATRIZ (I)'!BG92-'MATRIZ (A)'!BG92</f>
        <v>-8.1286856631304934E-5</v>
      </c>
      <c r="BH92" s="33">
        <f>+'MATRIZ (I)'!BH92-'MATRIZ (A)'!BH92</f>
        <v>-7.764812298538514E-5</v>
      </c>
      <c r="BI92" s="33">
        <f>+'MATRIZ (I)'!BI92-'MATRIZ (A)'!BI92</f>
        <v>-1.3040377097359334E-4</v>
      </c>
      <c r="BJ92" s="33">
        <f>+'MATRIZ (I)'!BJ92-'MATRIZ (A)'!BJ92</f>
        <v>-7.4931534169812608E-5</v>
      </c>
      <c r="BK92" s="33">
        <f>+'MATRIZ (I)'!BK92-'MATRIZ (A)'!BK92</f>
        <v>-1.6073186948229414E-4</v>
      </c>
      <c r="BL92" s="33">
        <f>+'MATRIZ (I)'!BL92-'MATRIZ (A)'!BL92</f>
        <v>-6.281550885965999E-5</v>
      </c>
      <c r="BM92" s="33">
        <f>+'MATRIZ (I)'!BM92-'MATRIZ (A)'!BM92</f>
        <v>-1.925434546853601E-3</v>
      </c>
      <c r="BN92" s="33">
        <f>+'MATRIZ (I)'!BN92-'MATRIZ (A)'!BN92</f>
        <v>-3.9040754930562898E-4</v>
      </c>
      <c r="BO92" s="33">
        <f>+'MATRIZ (I)'!BO92-'MATRIZ (A)'!BO92</f>
        <v>-7.3138320374494285E-5</v>
      </c>
      <c r="BP92" s="33">
        <f>+'MATRIZ (I)'!BP92-'MATRIZ (A)'!BP92</f>
        <v>-1.2456997113703954E-4</v>
      </c>
      <c r="BQ92" s="33">
        <f>+'MATRIZ (I)'!BQ92-'MATRIZ (A)'!BQ92</f>
        <v>-8.8104717523196775E-4</v>
      </c>
      <c r="BR92" s="33">
        <f>+'MATRIZ (I)'!BR92-'MATRIZ (A)'!BR92</f>
        <v>-1.0423589737861214E-3</v>
      </c>
      <c r="BS92" s="33">
        <f>+'MATRIZ (I)'!BS92-'MATRIZ (A)'!BS92</f>
        <v>-5.7463736749741522E-4</v>
      </c>
      <c r="BT92" s="33">
        <f>+'MATRIZ (I)'!BT92-'MATRIZ (A)'!BT92</f>
        <v>-1.2400170489701224E-3</v>
      </c>
      <c r="BU92" s="33">
        <f>+'MATRIZ (I)'!BU92-'MATRIZ (A)'!BU92</f>
        <v>-1.2229899821074053E-4</v>
      </c>
      <c r="BV92" s="33">
        <f>+'MATRIZ (I)'!BV92-'MATRIZ (A)'!BV92</f>
        <v>-1.2753630772944146E-4</v>
      </c>
      <c r="BW92" s="33">
        <f>+'MATRIZ (I)'!BW92-'MATRIZ (A)'!BW92</f>
        <v>-1.4941869949518442E-4</v>
      </c>
      <c r="BX92" s="33">
        <f>+'MATRIZ (I)'!BX92-'MATRIZ (A)'!BX92</f>
        <v>-4.0002245222786007E-5</v>
      </c>
      <c r="BY92" s="33">
        <f>+'MATRIZ (I)'!BY92-'MATRIZ (A)'!BY92</f>
        <v>-1.0398279865301804E-3</v>
      </c>
      <c r="BZ92" s="33">
        <f>+'MATRIZ (I)'!BZ92-'MATRIZ (A)'!BZ92</f>
        <v>-3.7451057349694394E-4</v>
      </c>
      <c r="CA92" s="33">
        <f>+'MATRIZ (I)'!CA92-'MATRIZ (A)'!CA92</f>
        <v>-1.364183905721217E-5</v>
      </c>
      <c r="CB92" s="33">
        <f>+'MATRIZ (I)'!CB92-'MATRIZ (A)'!CB92</f>
        <v>-3.0157982682913861E-2</v>
      </c>
      <c r="CC92" s="33">
        <f>+'MATRIZ (I)'!CC92-'MATRIZ (A)'!CC92</f>
        <v>-3.7965643775877897E-2</v>
      </c>
      <c r="CD92" s="33">
        <f>+'MATRIZ (I)'!CD92-'MATRIZ (A)'!CD92</f>
        <v>-3.4753119427858185E-2</v>
      </c>
      <c r="CE92" s="33">
        <f>+'MATRIZ (I)'!CE92-'MATRIZ (A)'!CE92</f>
        <v>0.99249995634250421</v>
      </c>
      <c r="CF92" s="33">
        <f>+'MATRIZ (I)'!CF92-'MATRIZ (A)'!CF92</f>
        <v>-1.0742261436132912E-2</v>
      </c>
      <c r="CG92" s="33">
        <f>+'MATRIZ (I)'!CG92-'MATRIZ (A)'!CG92</f>
        <v>-9.7842840510380265E-4</v>
      </c>
      <c r="CH92" s="33">
        <f>+'MATRIZ (I)'!CH92-'MATRIZ (A)'!CH92</f>
        <v>-9.4315490566440315E-4</v>
      </c>
      <c r="CI92" s="33">
        <f>+'MATRIZ (I)'!CI92-'MATRIZ (A)'!CI92</f>
        <v>-3.561016097159204E-5</v>
      </c>
      <c r="CJ92" s="33">
        <f>+'MATRIZ (I)'!CJ92-'MATRIZ (A)'!CJ92</f>
        <v>-3.9792237775116207E-5</v>
      </c>
      <c r="CK92" s="33">
        <f>+'MATRIZ (I)'!CK92-'MATRIZ (A)'!CK92</f>
        <v>-3.4245568553966394E-5</v>
      </c>
      <c r="CL92" s="33">
        <f>+'MATRIZ (I)'!CL92-'MATRIZ (A)'!CL92</f>
        <v>-4.5892216361860354E-5</v>
      </c>
      <c r="CM92" s="33">
        <f>+'MATRIZ (I)'!CM92-'MATRIZ (A)'!CM92</f>
        <v>-5.2026527161817291E-5</v>
      </c>
      <c r="CN92" s="33">
        <f>+'MATRIZ (I)'!CN92-'MATRIZ (A)'!CN92</f>
        <v>-1.5850440147522608E-5</v>
      </c>
      <c r="CO92" s="33">
        <f>+'MATRIZ (I)'!CO92-'MATRIZ (A)'!CO92</f>
        <v>-2.7408642584758358E-3</v>
      </c>
      <c r="CP92" s="33">
        <f>+'MATRIZ (I)'!CP92-'MATRIZ (A)'!CP92</f>
        <v>-5.0539767321937445E-6</v>
      </c>
      <c r="CQ92" s="33">
        <f>+'MATRIZ (I)'!CQ92-'MATRIZ (A)'!CQ92</f>
        <v>-1.2057993415212286E-4</v>
      </c>
      <c r="CR92" s="33">
        <f>+'MATRIZ (I)'!CR92-'MATRIZ (A)'!CR92</f>
        <v>-1.2587084606429096E-4</v>
      </c>
      <c r="CS92" s="33">
        <f>+'MATRIZ (I)'!CS92-'MATRIZ (A)'!CS92</f>
        <v>-9.0145156165083525E-6</v>
      </c>
      <c r="CT92" s="33">
        <f>+'MATRIZ (I)'!CT92-'MATRIZ (A)'!CT92</f>
        <v>-1.4728553457572927E-5</v>
      </c>
      <c r="CU92" s="33">
        <f>+'MATRIZ (I)'!CU92-'MATRIZ (A)'!CU92</f>
        <v>-4.2933959319666433E-6</v>
      </c>
      <c r="CV92" s="33">
        <f>+'MATRIZ (I)'!CV92-'MATRIZ (A)'!CV92</f>
        <v>-1.4534313546519881E-6</v>
      </c>
      <c r="CW92" s="33">
        <f>+'MATRIZ (I)'!CW92-'MATRIZ (A)'!CW92</f>
        <v>-1.4588863541335639E-6</v>
      </c>
      <c r="CX92" s="33">
        <f>+'MATRIZ (I)'!CX92-'MATRIZ (A)'!CX92</f>
        <v>-2.8292470046932399E-6</v>
      </c>
      <c r="CY92" s="33">
        <f>+'MATRIZ (I)'!CY92-'MATRIZ (A)'!CY92</f>
        <v>-2.8908347513350772E-6</v>
      </c>
      <c r="CZ92" s="33">
        <f>+'MATRIZ (I)'!CZ92-'MATRIZ (A)'!CZ92</f>
        <v>-5.0118861516123003E-6</v>
      </c>
      <c r="DA92" s="33">
        <f>+'MATRIZ (I)'!DA92-'MATRIZ (A)'!DA92</f>
        <v>-4.3310819233718049E-3</v>
      </c>
      <c r="DB92" s="33">
        <f>+'MATRIZ (I)'!DB92-'MATRIZ (A)'!DB92</f>
        <v>-1.3505860958570391E-5</v>
      </c>
      <c r="DC92" s="33">
        <f>+'MATRIZ (I)'!DC92-'MATRIZ (A)'!DC92</f>
        <v>-1.1817090125416335E-5</v>
      </c>
      <c r="DD92" s="33">
        <f>+'MATRIZ (I)'!DD92-'MATRIZ (A)'!DD92</f>
        <v>-2.112409082208562E-6</v>
      </c>
      <c r="DE92" s="33">
        <f>+'MATRIZ (I)'!DE92-'MATRIZ (A)'!DE92</f>
        <v>-1.3953080930493075E-3</v>
      </c>
      <c r="DF92" s="33">
        <f>+'MATRIZ (I)'!DF92-'MATRIZ (A)'!DF92</f>
        <v>-2.7182836166537298E-5</v>
      </c>
      <c r="DG92" s="33">
        <f>+'MATRIZ (I)'!DG92-'MATRIZ (A)'!DG92</f>
        <v>-1.6027250546435406E-4</v>
      </c>
      <c r="DH92" s="33">
        <f>+'MATRIZ (I)'!DH92-'MATRIZ (A)'!DH92</f>
        <v>-1.2199361181715618E-5</v>
      </c>
      <c r="DI92" s="33">
        <f>+'MATRIZ (I)'!DI92-'MATRIZ (A)'!DI92</f>
        <v>-3.7038485516962253E-5</v>
      </c>
      <c r="DJ92" s="33">
        <f>+'MATRIZ (I)'!DJ92-'MATRIZ (A)'!DJ92</f>
        <v>-1.3875944626730343E-5</v>
      </c>
      <c r="DK92" s="33">
        <f>+'MATRIZ (I)'!DK92-'MATRIZ (A)'!DK92</f>
        <v>-1.6215930972929555E-5</v>
      </c>
      <c r="DL92" s="33">
        <f>+'MATRIZ (I)'!DL92-'MATRIZ (A)'!DL92</f>
        <v>-1.5096234782109528E-5</v>
      </c>
      <c r="DM92" s="33">
        <f>+'MATRIZ (I)'!DM92-'MATRIZ (A)'!DM92</f>
        <v>-4.097525655841643E-6</v>
      </c>
      <c r="DN92" s="33">
        <f>+'MATRIZ (I)'!DN92-'MATRIZ (A)'!DN92</f>
        <v>-5.5589554088054545E-7</v>
      </c>
      <c r="DO92" s="33">
        <f>+'MATRIZ (I)'!DO92-'MATRIZ (A)'!DO92</f>
        <v>-7.1236918431322199E-5</v>
      </c>
      <c r="DP92" s="33">
        <f>+'MATRIZ (I)'!DP92-'MATRIZ (A)'!DP92</f>
        <v>-9.0453546878444591E-6</v>
      </c>
      <c r="DQ92" s="33">
        <f>+'MATRIZ (I)'!DQ92-'MATRIZ (A)'!DQ92</f>
        <v>-2.3080578339265837E-5</v>
      </c>
      <c r="DR92" s="33">
        <f>+'MATRIZ (I)'!DR92-'MATRIZ (A)'!DR92</f>
        <v>-4.6837800100722172E-6</v>
      </c>
      <c r="DS92" s="33">
        <f>+'MATRIZ (I)'!DS92-'MATRIZ (A)'!DS92</f>
        <v>-3.3418006744835523E-4</v>
      </c>
      <c r="DT92" s="33">
        <f>+'MATRIZ (I)'!DT92-'MATRIZ (A)'!DT92</f>
        <v>-6.6748874906420686E-5</v>
      </c>
      <c r="DU92" s="33">
        <f>+'MATRIZ (I)'!DU92-'MATRIZ (A)'!DU92</f>
        <v>-1.8914543586307906E-6</v>
      </c>
      <c r="DV92" s="33">
        <f>+'MATRIZ (I)'!DV92-'MATRIZ (A)'!DV92</f>
        <v>-2.8852965705992679E-5</v>
      </c>
      <c r="DW92" s="33">
        <f>+'MATRIZ (I)'!DW92-'MATRIZ (A)'!DW92</f>
        <v>-3.033720225785314E-5</v>
      </c>
      <c r="DX92" s="33">
        <f>+'MATRIZ (I)'!DX92-'MATRIZ (A)'!DX92</f>
        <v>-5.736409626355953E-5</v>
      </c>
      <c r="DY92" s="33">
        <f>+'MATRIZ (I)'!DY92-'MATRIZ (A)'!DY92</f>
        <v>-4.3413131719204214E-4</v>
      </c>
      <c r="DZ92" s="33">
        <f>+'MATRIZ (I)'!DZ92-'MATRIZ (A)'!DZ92</f>
        <v>-5.8557366048715402E-5</v>
      </c>
      <c r="EA92" s="33">
        <f>+'MATRIZ (I)'!EA92-'MATRIZ (A)'!EA92</f>
        <v>-1.6939688443394972E-5</v>
      </c>
      <c r="EB92" s="33">
        <f>+'MATRIZ (I)'!EB92-'MATRIZ (A)'!EB92</f>
        <v>-2.4959233461866148E-5</v>
      </c>
      <c r="EC92" s="33">
        <f>+'MATRIZ (I)'!EC92-'MATRIZ (A)'!EC92</f>
        <v>-8.5183360494225983E-5</v>
      </c>
      <c r="ED92" s="33">
        <f>+'MATRIZ (I)'!ED92-'MATRIZ (A)'!ED92</f>
        <v>-1.7709829122147644E-5</v>
      </c>
      <c r="EE92" s="33">
        <f>+'MATRIZ (I)'!EE92-'MATRIZ (A)'!EE92</f>
        <v>-6.8365852366332632E-4</v>
      </c>
      <c r="EF92" s="33">
        <f>+'MATRIZ (I)'!EF92-'MATRIZ (A)'!EF92</f>
        <v>-1.6344815051233653E-5</v>
      </c>
      <c r="EG92" s="33">
        <f>+'MATRIZ (I)'!EG92-'MATRIZ (A)'!EG92</f>
        <v>-2.1654890954906331E-5</v>
      </c>
      <c r="EH92" s="33">
        <f>+'MATRIZ (I)'!EH92-'MATRIZ (A)'!EH92</f>
        <v>0</v>
      </c>
    </row>
    <row r="93" spans="1:138" s="7" customFormat="1" ht="21.95" customHeight="1" thickBot="1" x14ac:dyDescent="0.25">
      <c r="A93" s="137" t="s">
        <v>232</v>
      </c>
      <c r="B93" s="138" t="s">
        <v>231</v>
      </c>
      <c r="C93" s="33">
        <f>+'MATRIZ (I)'!C93-'MATRIZ (A)'!C93</f>
        <v>-1.4971582877991237E-4</v>
      </c>
      <c r="D93" s="33">
        <f>+'MATRIZ (I)'!D93-'MATRIZ (A)'!D93</f>
        <v>-9.678606778835901E-5</v>
      </c>
      <c r="E93" s="33">
        <f>+'MATRIZ (I)'!E93-'MATRIZ (A)'!E93</f>
        <v>-1.801442523717101E-3</v>
      </c>
      <c r="F93" s="33">
        <f>+'MATRIZ (I)'!F93-'MATRIZ (A)'!F93</f>
        <v>-1.1004013994825345E-3</v>
      </c>
      <c r="G93" s="33">
        <f>+'MATRIZ (I)'!G93-'MATRIZ (A)'!G93</f>
        <v>-3.6974303823085032E-3</v>
      </c>
      <c r="H93" s="33">
        <f>+'MATRIZ (I)'!H93-'MATRIZ (A)'!H93</f>
        <v>-1.5259416274110839E-4</v>
      </c>
      <c r="I93" s="33">
        <f>+'MATRIZ (I)'!I93-'MATRIZ (A)'!I93</f>
        <v>-2.7131358256176342E-2</v>
      </c>
      <c r="J93" s="33">
        <f>+'MATRIZ (I)'!J93-'MATRIZ (A)'!J93</f>
        <v>-1.9624686122010775E-4</v>
      </c>
      <c r="K93" s="33">
        <f>+'MATRIZ (I)'!K93-'MATRIZ (A)'!K93</f>
        <v>-1.4661231079223237E-4</v>
      </c>
      <c r="L93" s="33">
        <f>+'MATRIZ (I)'!L93-'MATRIZ (A)'!L93</f>
        <v>-1.6117279592592492E-4</v>
      </c>
      <c r="M93" s="33">
        <f>+'MATRIZ (I)'!M93-'MATRIZ (A)'!M93</f>
        <v>-7.9614131614052768E-3</v>
      </c>
      <c r="N93" s="33">
        <f>+'MATRIZ (I)'!N93-'MATRIZ (A)'!N93</f>
        <v>-2.6992253177265547E-3</v>
      </c>
      <c r="O93" s="33">
        <f>+'MATRIZ (I)'!O93-'MATRIZ (A)'!O93</f>
        <v>-9.1927925464136383E-4</v>
      </c>
      <c r="P93" s="33">
        <f>+'MATRIZ (I)'!P93-'MATRIZ (A)'!P93</f>
        <v>-2.7188250387276972E-4</v>
      </c>
      <c r="Q93" s="33">
        <f>+'MATRIZ (I)'!Q93-'MATRIZ (A)'!Q93</f>
        <v>-1.0252951298365679E-4</v>
      </c>
      <c r="R93" s="33">
        <f>+'MATRIZ (I)'!R93-'MATRIZ (A)'!R93</f>
        <v>-2.4954012145784511E-4</v>
      </c>
      <c r="S93" s="33">
        <f>+'MATRIZ (I)'!S93-'MATRIZ (A)'!S93</f>
        <v>-2.7281196445632342E-3</v>
      </c>
      <c r="T93" s="33">
        <f>+'MATRIZ (I)'!T93-'MATRIZ (A)'!T93</f>
        <v>-1.1930003760751008E-3</v>
      </c>
      <c r="U93" s="33">
        <f>+'MATRIZ (I)'!U93-'MATRIZ (A)'!U93</f>
        <v>-2.0371959158349932E-3</v>
      </c>
      <c r="V93" s="33">
        <f>+'MATRIZ (I)'!V93-'MATRIZ (A)'!V93</f>
        <v>-1.5123829858444647E-4</v>
      </c>
      <c r="W93" s="33">
        <f>+'MATRIZ (I)'!W93-'MATRIZ (A)'!W93</f>
        <v>-1.39449341324083E-2</v>
      </c>
      <c r="X93" s="33">
        <f>+'MATRIZ (I)'!X93-'MATRIZ (A)'!X93</f>
        <v>-1.0274794346385382E-3</v>
      </c>
      <c r="Y93" s="33">
        <f>+'MATRIZ (I)'!Y93-'MATRIZ (A)'!Y93</f>
        <v>-2.5854239777535173E-4</v>
      </c>
      <c r="Z93" s="33">
        <f>+'MATRIZ (I)'!Z93-'MATRIZ (A)'!Z93</f>
        <v>-4.2240403177498529E-4</v>
      </c>
      <c r="AA93" s="33">
        <f>+'MATRIZ (I)'!AA93-'MATRIZ (A)'!AA93</f>
        <v>-2.7909648588997187E-4</v>
      </c>
      <c r="AB93" s="33">
        <f>+'MATRIZ (I)'!AB93-'MATRIZ (A)'!AB93</f>
        <v>-3.9245592067065523E-3</v>
      </c>
      <c r="AC93" s="33">
        <f>+'MATRIZ (I)'!AC93-'MATRIZ (A)'!AC93</f>
        <v>-8.5505677868539501E-5</v>
      </c>
      <c r="AD93" s="33">
        <f>+'MATRIZ (I)'!AD93-'MATRIZ (A)'!AD93</f>
        <v>-2.6296425916368392E-4</v>
      </c>
      <c r="AE93" s="33">
        <f>+'MATRIZ (I)'!AE93-'MATRIZ (A)'!AE93</f>
        <v>-4.375827167135287E-3</v>
      </c>
      <c r="AF93" s="33">
        <f>+'MATRIZ (I)'!AF93-'MATRIZ (A)'!AF93</f>
        <v>-1.1781551570232834E-2</v>
      </c>
      <c r="AG93" s="33">
        <f>+'MATRIZ (I)'!AG93-'MATRIZ (A)'!AG93</f>
        <v>-4.9243983409211984E-3</v>
      </c>
      <c r="AH93" s="33">
        <f>+'MATRIZ (I)'!AH93-'MATRIZ (A)'!AH93</f>
        <v>-2.5803712058260204E-3</v>
      </c>
      <c r="AI93" s="33">
        <f>+'MATRIZ (I)'!AI93-'MATRIZ (A)'!AI93</f>
        <v>-5.5711296268157557E-3</v>
      </c>
      <c r="AJ93" s="33">
        <f>+'MATRIZ (I)'!AJ93-'MATRIZ (A)'!AJ93</f>
        <v>-5.1125794977141632E-3</v>
      </c>
      <c r="AK93" s="33">
        <f>+'MATRIZ (I)'!AK93-'MATRIZ (A)'!AK93</f>
        <v>-3.4986879540821595E-3</v>
      </c>
      <c r="AL93" s="33">
        <f>+'MATRIZ (I)'!AL93-'MATRIZ (A)'!AL93</f>
        <v>-1.7752404459408968E-3</v>
      </c>
      <c r="AM93" s="33">
        <f>+'MATRIZ (I)'!AM93-'MATRIZ (A)'!AM93</f>
        <v>-4.0054707518794768E-4</v>
      </c>
      <c r="AN93" s="33">
        <f>+'MATRIZ (I)'!AN93-'MATRIZ (A)'!AN93</f>
        <v>-8.3891203170569312E-4</v>
      </c>
      <c r="AO93" s="33">
        <f>+'MATRIZ (I)'!AO93-'MATRIZ (A)'!AO93</f>
        <v>-2.7786395608495481E-3</v>
      </c>
      <c r="AP93" s="33">
        <f>+'MATRIZ (I)'!AP93-'MATRIZ (A)'!AP93</f>
        <v>-5.2546015727384793E-3</v>
      </c>
      <c r="AQ93" s="33">
        <f>+'MATRIZ (I)'!AQ93-'MATRIZ (A)'!AQ93</f>
        <v>-3.313347079321626E-3</v>
      </c>
      <c r="AR93" s="33">
        <f>+'MATRIZ (I)'!AR93-'MATRIZ (A)'!AR93</f>
        <v>-7.1506427020351431E-3</v>
      </c>
      <c r="AS93" s="33">
        <f>+'MATRIZ (I)'!AS93-'MATRIZ (A)'!AS93</f>
        <v>-2.447270416799179E-3</v>
      </c>
      <c r="AT93" s="33">
        <f>+'MATRIZ (I)'!AT93-'MATRIZ (A)'!AT93</f>
        <v>-2.721171680745987E-3</v>
      </c>
      <c r="AU93" s="33">
        <f>+'MATRIZ (I)'!AU93-'MATRIZ (A)'!AU93</f>
        <v>-2.0991835800769965E-3</v>
      </c>
      <c r="AV93" s="33">
        <f>+'MATRIZ (I)'!AV93-'MATRIZ (A)'!AV93</f>
        <v>-5.2810289894160813E-3</v>
      </c>
      <c r="AW93" s="33">
        <f>+'MATRIZ (I)'!AW93-'MATRIZ (A)'!AW93</f>
        <v>-5.3553930108863924E-3</v>
      </c>
      <c r="AX93" s="33">
        <f>+'MATRIZ (I)'!AX93-'MATRIZ (A)'!AX93</f>
        <v>-1.9920910043828952E-3</v>
      </c>
      <c r="AY93" s="33">
        <f>+'MATRIZ (I)'!AY93-'MATRIZ (A)'!AY93</f>
        <v>-4.4426707294781854E-3</v>
      </c>
      <c r="AZ93" s="33">
        <f>+'MATRIZ (I)'!AZ93-'MATRIZ (A)'!AZ93</f>
        <v>-3.1709623808007033E-3</v>
      </c>
      <c r="BA93" s="33">
        <f>+'MATRIZ (I)'!BA93-'MATRIZ (A)'!BA93</f>
        <v>-1.0820751018335991E-3</v>
      </c>
      <c r="BB93" s="33">
        <f>+'MATRIZ (I)'!BB93-'MATRIZ (A)'!BB93</f>
        <v>-3.4135477754800724E-3</v>
      </c>
      <c r="BC93" s="33">
        <f>+'MATRIZ (I)'!BC93-'MATRIZ (A)'!BC93</f>
        <v>-9.8999717561533748E-3</v>
      </c>
      <c r="BD93" s="33">
        <f>+'MATRIZ (I)'!BD93-'MATRIZ (A)'!BD93</f>
        <v>-8.2392835738159566E-3</v>
      </c>
      <c r="BE93" s="33">
        <f>+'MATRIZ (I)'!BE93-'MATRIZ (A)'!BE93</f>
        <v>-4.012800364241763E-3</v>
      </c>
      <c r="BF93" s="33">
        <f>+'MATRIZ (I)'!BF93-'MATRIZ (A)'!BF93</f>
        <v>-5.1254486793650906E-3</v>
      </c>
      <c r="BG93" s="33">
        <f>+'MATRIZ (I)'!BG93-'MATRIZ (A)'!BG93</f>
        <v>-7.0421347767393434E-4</v>
      </c>
      <c r="BH93" s="33">
        <f>+'MATRIZ (I)'!BH93-'MATRIZ (A)'!BH93</f>
        <v>-4.5797783582946722E-3</v>
      </c>
      <c r="BI93" s="33">
        <f>+'MATRIZ (I)'!BI93-'MATRIZ (A)'!BI93</f>
        <v>-3.051002114806143E-3</v>
      </c>
      <c r="BJ93" s="33">
        <f>+'MATRIZ (I)'!BJ93-'MATRIZ (A)'!BJ93</f>
        <v>-9.7521908399848239E-3</v>
      </c>
      <c r="BK93" s="33">
        <f>+'MATRIZ (I)'!BK93-'MATRIZ (A)'!BK93</f>
        <v>-1.721951496259927E-3</v>
      </c>
      <c r="BL93" s="33">
        <f>+'MATRIZ (I)'!BL93-'MATRIZ (A)'!BL93</f>
        <v>-1.811266483879853E-3</v>
      </c>
      <c r="BM93" s="33">
        <f>+'MATRIZ (I)'!BM93-'MATRIZ (A)'!BM93</f>
        <v>-8.5722747682611972E-3</v>
      </c>
      <c r="BN93" s="33">
        <f>+'MATRIZ (I)'!BN93-'MATRIZ (A)'!BN93</f>
        <v>-4.0255791919631854E-3</v>
      </c>
      <c r="BO93" s="33">
        <f>+'MATRIZ (I)'!BO93-'MATRIZ (A)'!BO93</f>
        <v>-2.4130695102232841E-3</v>
      </c>
      <c r="BP93" s="33">
        <f>+'MATRIZ (I)'!BP93-'MATRIZ (A)'!BP93</f>
        <v>-1.0566469950430274E-3</v>
      </c>
      <c r="BQ93" s="33">
        <f>+'MATRIZ (I)'!BQ93-'MATRIZ (A)'!BQ93</f>
        <v>-4.7987130888608445E-3</v>
      </c>
      <c r="BR93" s="33">
        <f>+'MATRIZ (I)'!BR93-'MATRIZ (A)'!BR93</f>
        <v>-5.9061271397322897E-3</v>
      </c>
      <c r="BS93" s="33">
        <f>+'MATRIZ (I)'!BS93-'MATRIZ (A)'!BS93</f>
        <v>-5.8979197075547966E-3</v>
      </c>
      <c r="BT93" s="33">
        <f>+'MATRIZ (I)'!BT93-'MATRIZ (A)'!BT93</f>
        <v>-3.4231988856987029E-3</v>
      </c>
      <c r="BU93" s="33">
        <f>+'MATRIZ (I)'!BU93-'MATRIZ (A)'!BU93</f>
        <v>-2.2270131052192898E-3</v>
      </c>
      <c r="BV93" s="33">
        <f>+'MATRIZ (I)'!BV93-'MATRIZ (A)'!BV93</f>
        <v>-3.8283685318672407E-3</v>
      </c>
      <c r="BW93" s="33">
        <f>+'MATRIZ (I)'!BW93-'MATRIZ (A)'!BW93</f>
        <v>-1.0129952469982531E-2</v>
      </c>
      <c r="BX93" s="33">
        <f>+'MATRIZ (I)'!BX93-'MATRIZ (A)'!BX93</f>
        <v>-1.501728337115002E-2</v>
      </c>
      <c r="BY93" s="33">
        <f>+'MATRIZ (I)'!BY93-'MATRIZ (A)'!BY93</f>
        <v>-2.9318993492232888E-2</v>
      </c>
      <c r="BZ93" s="33">
        <f>+'MATRIZ (I)'!BZ93-'MATRIZ (A)'!BZ93</f>
        <v>-8.8096333824791168E-3</v>
      </c>
      <c r="CA93" s="33">
        <f>+'MATRIZ (I)'!CA93-'MATRIZ (A)'!CA93</f>
        <v>-8.3727087915239605E-3</v>
      </c>
      <c r="CB93" s="33">
        <f>+'MATRIZ (I)'!CB93-'MATRIZ (A)'!CB93</f>
        <v>-0.11958477081091577</v>
      </c>
      <c r="CC93" s="33">
        <f>+'MATRIZ (I)'!CC93-'MATRIZ (A)'!CC93</f>
        <v>-0.19790158824305887</v>
      </c>
      <c r="CD93" s="33">
        <f>+'MATRIZ (I)'!CD93-'MATRIZ (A)'!CD93</f>
        <v>-8.5993129583830288E-3</v>
      </c>
      <c r="CE93" s="33">
        <f>+'MATRIZ (I)'!CE93-'MATRIZ (A)'!CE93</f>
        <v>-3.1172459782614771E-2</v>
      </c>
      <c r="CF93" s="33">
        <f>+'MATRIZ (I)'!CF93-'MATRIZ (A)'!CF93</f>
        <v>0.96971345501387141</v>
      </c>
      <c r="CG93" s="33">
        <f>+'MATRIZ (I)'!CG93-'MATRIZ (A)'!CG93</f>
        <v>-9.0782301956226791E-3</v>
      </c>
      <c r="CH93" s="33">
        <f>+'MATRIZ (I)'!CH93-'MATRIZ (A)'!CH93</f>
        <v>-3.3404791274834092E-3</v>
      </c>
      <c r="CI93" s="33">
        <f>+'MATRIZ (I)'!CI93-'MATRIZ (A)'!CI93</f>
        <v>-0.15677252472763537</v>
      </c>
      <c r="CJ93" s="33">
        <f>+'MATRIZ (I)'!CJ93-'MATRIZ (A)'!CJ93</f>
        <v>-5.2607612003501237E-3</v>
      </c>
      <c r="CK93" s="33">
        <f>+'MATRIZ (I)'!CK93-'MATRIZ (A)'!CK93</f>
        <v>-4.610404770406461E-4</v>
      </c>
      <c r="CL93" s="33">
        <f>+'MATRIZ (I)'!CL93-'MATRIZ (A)'!CL93</f>
        <v>-4.801928994808735E-3</v>
      </c>
      <c r="CM93" s="33">
        <f>+'MATRIZ (I)'!CM93-'MATRIZ (A)'!CM93</f>
        <v>-2.4442439462738142E-4</v>
      </c>
      <c r="CN93" s="33">
        <f>+'MATRIZ (I)'!CN93-'MATRIZ (A)'!CN93</f>
        <v>-1.3933483106372477E-2</v>
      </c>
      <c r="CO93" s="33">
        <f>+'MATRIZ (I)'!CO93-'MATRIZ (A)'!CO93</f>
        <v>-1.2332818833686691E-2</v>
      </c>
      <c r="CP93" s="33">
        <f>+'MATRIZ (I)'!CP93-'MATRIZ (A)'!CP93</f>
        <v>-4.3612769753910144E-3</v>
      </c>
      <c r="CQ93" s="33">
        <f>+'MATRIZ (I)'!CQ93-'MATRIZ (A)'!CQ93</f>
        <v>-3.1639269451895692E-2</v>
      </c>
      <c r="CR93" s="33">
        <f>+'MATRIZ (I)'!CR93-'MATRIZ (A)'!CR93</f>
        <v>-9.4533873418603132E-3</v>
      </c>
      <c r="CS93" s="33">
        <f>+'MATRIZ (I)'!CS93-'MATRIZ (A)'!CS93</f>
        <v>-5.2700782083904716E-3</v>
      </c>
      <c r="CT93" s="33">
        <f>+'MATRIZ (I)'!CT93-'MATRIZ (A)'!CT93</f>
        <v>-3.2997137673700945E-2</v>
      </c>
      <c r="CU93" s="33">
        <f>+'MATRIZ (I)'!CU93-'MATRIZ (A)'!CU93</f>
        <v>-1.5652774488885177E-2</v>
      </c>
      <c r="CV93" s="33">
        <f>+'MATRIZ (I)'!CV93-'MATRIZ (A)'!CV93</f>
        <v>-9.0352984777236356E-3</v>
      </c>
      <c r="CW93" s="33">
        <f>+'MATRIZ (I)'!CW93-'MATRIZ (A)'!CW93</f>
        <v>-5.9086844143822342E-3</v>
      </c>
      <c r="CX93" s="33">
        <f>+'MATRIZ (I)'!CX93-'MATRIZ (A)'!CX93</f>
        <v>-7.3608356958483731E-4</v>
      </c>
      <c r="CY93" s="33">
        <f>+'MATRIZ (I)'!CY93-'MATRIZ (A)'!CY93</f>
        <v>-6.0256870661759161E-5</v>
      </c>
      <c r="CZ93" s="33">
        <f>+'MATRIZ (I)'!CZ93-'MATRIZ (A)'!CZ93</f>
        <v>-1.1424808095142332E-3</v>
      </c>
      <c r="DA93" s="33">
        <f>+'MATRIZ (I)'!DA93-'MATRIZ (A)'!DA93</f>
        <v>-2.5044742149243127E-2</v>
      </c>
      <c r="DB93" s="33">
        <f>+'MATRIZ (I)'!DB93-'MATRIZ (A)'!DB93</f>
        <v>-4.2948086496006769E-3</v>
      </c>
      <c r="DC93" s="33">
        <f>+'MATRIZ (I)'!DC93-'MATRIZ (A)'!DC93</f>
        <v>-4.8944666545457016E-3</v>
      </c>
      <c r="DD93" s="33">
        <f>+'MATRIZ (I)'!DD93-'MATRIZ (A)'!DD93</f>
        <v>-1.1190553378352057E-2</v>
      </c>
      <c r="DE93" s="33">
        <f>+'MATRIZ (I)'!DE93-'MATRIZ (A)'!DE93</f>
        <v>-8.7591163694823899E-3</v>
      </c>
      <c r="DF93" s="33">
        <f>+'MATRIZ (I)'!DF93-'MATRIZ (A)'!DF93</f>
        <v>-9.5403367735003332E-3</v>
      </c>
      <c r="DG93" s="33">
        <f>+'MATRIZ (I)'!DG93-'MATRIZ (A)'!DG93</f>
        <v>-1.3031596146606683E-2</v>
      </c>
      <c r="DH93" s="33">
        <f>+'MATRIZ (I)'!DH93-'MATRIZ (A)'!DH93</f>
        <v>-6.2897659831226225E-3</v>
      </c>
      <c r="DI93" s="33">
        <f>+'MATRIZ (I)'!DI93-'MATRIZ (A)'!DI93</f>
        <v>-4.546643896429301E-3</v>
      </c>
      <c r="DJ93" s="33">
        <f>+'MATRIZ (I)'!DJ93-'MATRIZ (A)'!DJ93</f>
        <v>-5.0582287782837401E-3</v>
      </c>
      <c r="DK93" s="33">
        <f>+'MATRIZ (I)'!DK93-'MATRIZ (A)'!DK93</f>
        <v>-4.5509778785907066E-3</v>
      </c>
      <c r="DL93" s="33">
        <f>+'MATRIZ (I)'!DL93-'MATRIZ (A)'!DL93</f>
        <v>-4.9797811619086843E-3</v>
      </c>
      <c r="DM93" s="33">
        <f>+'MATRIZ (I)'!DM93-'MATRIZ (A)'!DM93</f>
        <v>-6.2673508552873935E-3</v>
      </c>
      <c r="DN93" s="33">
        <f>+'MATRIZ (I)'!DN93-'MATRIZ (A)'!DN93</f>
        <v>-1.463736789694664E-5</v>
      </c>
      <c r="DO93" s="33">
        <f>+'MATRIZ (I)'!DO93-'MATRIZ (A)'!DO93</f>
        <v>-1.1996358357480339E-2</v>
      </c>
      <c r="DP93" s="33">
        <f>+'MATRIZ (I)'!DP93-'MATRIZ (A)'!DP93</f>
        <v>-3.1661049219981327E-3</v>
      </c>
      <c r="DQ93" s="33">
        <f>+'MATRIZ (I)'!DQ93-'MATRIZ (A)'!DQ93</f>
        <v>-4.3949049976212302E-3</v>
      </c>
      <c r="DR93" s="33">
        <f>+'MATRIZ (I)'!DR93-'MATRIZ (A)'!DR93</f>
        <v>-6.1155786198629318E-3</v>
      </c>
      <c r="DS93" s="33">
        <f>+'MATRIZ (I)'!DS93-'MATRIZ (A)'!DS93</f>
        <v>-1.0342941872991986E-2</v>
      </c>
      <c r="DT93" s="33">
        <f>+'MATRIZ (I)'!DT93-'MATRIZ (A)'!DT93</f>
        <v>-7.8148761403072191E-3</v>
      </c>
      <c r="DU93" s="33">
        <f>+'MATRIZ (I)'!DU93-'MATRIZ (A)'!DU93</f>
        <v>-2.3092433139156238E-3</v>
      </c>
      <c r="DV93" s="33">
        <f>+'MATRIZ (I)'!DV93-'MATRIZ (A)'!DV93</f>
        <v>-1.3580024514685337E-2</v>
      </c>
      <c r="DW93" s="33">
        <f>+'MATRIZ (I)'!DW93-'MATRIZ (A)'!DW93</f>
        <v>-8.2545586364554044E-3</v>
      </c>
      <c r="DX93" s="33">
        <f>+'MATRIZ (I)'!DX93-'MATRIZ (A)'!DX93</f>
        <v>-8.2293724654034176E-3</v>
      </c>
      <c r="DY93" s="33">
        <f>+'MATRIZ (I)'!DY93-'MATRIZ (A)'!DY93</f>
        <v>-1.3397755218286593E-2</v>
      </c>
      <c r="DZ93" s="33">
        <f>+'MATRIZ (I)'!DZ93-'MATRIZ (A)'!DZ93</f>
        <v>-7.2561620178588878E-4</v>
      </c>
      <c r="EA93" s="33">
        <f>+'MATRIZ (I)'!EA93-'MATRIZ (A)'!EA93</f>
        <v>-1.4643270432370218E-2</v>
      </c>
      <c r="EB93" s="33">
        <f>+'MATRIZ (I)'!EB93-'MATRIZ (A)'!EB93</f>
        <v>-0.11562177788194573</v>
      </c>
      <c r="EC93" s="33">
        <f>+'MATRIZ (I)'!EC93-'MATRIZ (A)'!EC93</f>
        <v>-4.8514114663374373E-3</v>
      </c>
      <c r="ED93" s="33">
        <f>+'MATRIZ (I)'!ED93-'MATRIZ (A)'!ED93</f>
        <v>-9.1820547251606245E-3</v>
      </c>
      <c r="EE93" s="33">
        <f>+'MATRIZ (I)'!EE93-'MATRIZ (A)'!EE93</f>
        <v>-4.905079261831315E-3</v>
      </c>
      <c r="EF93" s="33">
        <f>+'MATRIZ (I)'!EF93-'MATRIZ (A)'!EF93</f>
        <v>-4.313689164514168E-2</v>
      </c>
      <c r="EG93" s="33">
        <f>+'MATRIZ (I)'!EG93-'MATRIZ (A)'!EG93</f>
        <v>-1.6052029064988272E-3</v>
      </c>
      <c r="EH93" s="33">
        <f>+'MATRIZ (I)'!EH93-'MATRIZ (A)'!EH93</f>
        <v>0</v>
      </c>
    </row>
    <row r="94" spans="1:138" s="7" customFormat="1" ht="21.95" customHeight="1" thickBot="1" x14ac:dyDescent="0.25">
      <c r="A94" s="137" t="s">
        <v>234</v>
      </c>
      <c r="B94" s="138" t="s">
        <v>233</v>
      </c>
      <c r="C94" s="33">
        <f>+'MATRIZ (I)'!C94-'MATRIZ (A)'!C94</f>
        <v>-4.3686018767559051E-2</v>
      </c>
      <c r="D94" s="33">
        <f>+'MATRIZ (I)'!D94-'MATRIZ (A)'!D94</f>
        <v>-2.8277507039079885E-2</v>
      </c>
      <c r="E94" s="33">
        <f>+'MATRIZ (I)'!E94-'MATRIZ (A)'!E94</f>
        <v>-3.9940036066067185E-2</v>
      </c>
      <c r="F94" s="33">
        <f>+'MATRIZ (I)'!F94-'MATRIZ (A)'!F94</f>
        <v>-5.4514176942752963E-2</v>
      </c>
      <c r="G94" s="33">
        <f>+'MATRIZ (I)'!G94-'MATRIZ (A)'!G94</f>
        <v>-6.1118378292945828E-2</v>
      </c>
      <c r="H94" s="33">
        <f>+'MATRIZ (I)'!H94-'MATRIZ (A)'!H94</f>
        <v>-4.6233728055425902E-2</v>
      </c>
      <c r="I94" s="33">
        <f>+'MATRIZ (I)'!I94-'MATRIZ (A)'!I94</f>
        <v>-2.1596156874447252E-2</v>
      </c>
      <c r="J94" s="33">
        <f>+'MATRIZ (I)'!J94-'MATRIZ (A)'!J94</f>
        <v>-5.7826606225400208E-2</v>
      </c>
      <c r="K94" s="33">
        <f>+'MATRIZ (I)'!K94-'MATRIZ (A)'!K94</f>
        <v>-4.0303394562375618E-2</v>
      </c>
      <c r="L94" s="33">
        <f>+'MATRIZ (I)'!L94-'MATRIZ (A)'!L94</f>
        <v>-4.3839216018541884E-2</v>
      </c>
      <c r="M94" s="33">
        <f>+'MATRIZ (I)'!M94-'MATRIZ (A)'!M94</f>
        <v>-4.2936264877872561E-2</v>
      </c>
      <c r="N94" s="33">
        <f>+'MATRIZ (I)'!N94-'MATRIZ (A)'!N94</f>
        <v>-4.0105828513194559E-2</v>
      </c>
      <c r="O94" s="33">
        <f>+'MATRIZ (I)'!O94-'MATRIZ (A)'!O94</f>
        <v>-4.5964480196709789E-2</v>
      </c>
      <c r="P94" s="33">
        <f>+'MATRIZ (I)'!P94-'MATRIZ (A)'!P94</f>
        <v>-3.0600381879224477E-2</v>
      </c>
      <c r="Q94" s="33">
        <f>+'MATRIZ (I)'!Q94-'MATRIZ (A)'!Q94</f>
        <v>-2.8601569021272734E-2</v>
      </c>
      <c r="R94" s="33">
        <f>+'MATRIZ (I)'!R94-'MATRIZ (A)'!R94</f>
        <v>-5.5428211570638063E-2</v>
      </c>
      <c r="S94" s="33">
        <f>+'MATRIZ (I)'!S94-'MATRIZ (A)'!S94</f>
        <v>-3.2406437519755242E-2</v>
      </c>
      <c r="T94" s="33">
        <f>+'MATRIZ (I)'!T94-'MATRIZ (A)'!T94</f>
        <v>-3.5334093316745988E-2</v>
      </c>
      <c r="U94" s="33">
        <f>+'MATRIZ (I)'!U94-'MATRIZ (A)'!U94</f>
        <v>-3.363408065702958E-2</v>
      </c>
      <c r="V94" s="33">
        <f>+'MATRIZ (I)'!V94-'MATRIZ (A)'!V94</f>
        <v>-3.0991882524823496E-2</v>
      </c>
      <c r="W94" s="33">
        <f>+'MATRIZ (I)'!W94-'MATRIZ (A)'!W94</f>
        <v>-4.5016325638558632E-2</v>
      </c>
      <c r="X94" s="33">
        <f>+'MATRIZ (I)'!X94-'MATRIZ (A)'!X94</f>
        <v>-3.9341572305608467E-2</v>
      </c>
      <c r="Y94" s="33">
        <f>+'MATRIZ (I)'!Y94-'MATRIZ (A)'!Y94</f>
        <v>-7.7079257581825364E-2</v>
      </c>
      <c r="Z94" s="33">
        <f>+'MATRIZ (I)'!Z94-'MATRIZ (A)'!Z94</f>
        <v>-7.1067089357634297E-2</v>
      </c>
      <c r="AA94" s="33">
        <f>+'MATRIZ (I)'!AA94-'MATRIZ (A)'!AA94</f>
        <v>-5.2454457586321335E-2</v>
      </c>
      <c r="AB94" s="33">
        <f>+'MATRIZ (I)'!AB94-'MATRIZ (A)'!AB94</f>
        <v>-5.1729152219640355E-2</v>
      </c>
      <c r="AC94" s="33">
        <f>+'MATRIZ (I)'!AC94-'MATRIZ (A)'!AC94</f>
        <v>-1.130905249680742E-2</v>
      </c>
      <c r="AD94" s="33">
        <f>+'MATRIZ (I)'!AD94-'MATRIZ (A)'!AD94</f>
        <v>-7.4701311995841818E-2</v>
      </c>
      <c r="AE94" s="33">
        <f>+'MATRIZ (I)'!AE94-'MATRIZ (A)'!AE94</f>
        <v>-7.4588218457033395E-2</v>
      </c>
      <c r="AF94" s="33">
        <f>+'MATRIZ (I)'!AF94-'MATRIZ (A)'!AF94</f>
        <v>-4.345454167721885E-2</v>
      </c>
      <c r="AG94" s="33">
        <f>+'MATRIZ (I)'!AG94-'MATRIZ (A)'!AG94</f>
        <v>-4.7734320461615895E-3</v>
      </c>
      <c r="AH94" s="33">
        <f>+'MATRIZ (I)'!AH94-'MATRIZ (A)'!AH94</f>
        <v>-5.6617000417066556E-2</v>
      </c>
      <c r="AI94" s="33">
        <f>+'MATRIZ (I)'!AI94-'MATRIZ (A)'!AI94</f>
        <v>-1.8696307232170049E-2</v>
      </c>
      <c r="AJ94" s="33">
        <f>+'MATRIZ (I)'!AJ94-'MATRIZ (A)'!AJ94</f>
        <v>-6.2530545955779726E-2</v>
      </c>
      <c r="AK94" s="33">
        <f>+'MATRIZ (I)'!AK94-'MATRIZ (A)'!AK94</f>
        <v>-5.7610806037406398E-2</v>
      </c>
      <c r="AL94" s="33">
        <f>+'MATRIZ (I)'!AL94-'MATRIZ (A)'!AL94</f>
        <v>-6.0850434610639804E-2</v>
      </c>
      <c r="AM94" s="33">
        <f>+'MATRIZ (I)'!AM94-'MATRIZ (A)'!AM94</f>
        <v>-3.2427903048718877E-2</v>
      </c>
      <c r="AN94" s="33">
        <f>+'MATRIZ (I)'!AN94-'MATRIZ (A)'!AN94</f>
        <v>-1.0500153018083595E-2</v>
      </c>
      <c r="AO94" s="33">
        <f>+'MATRIZ (I)'!AO94-'MATRIZ (A)'!AO94</f>
        <v>-4.9123520834362493E-2</v>
      </c>
      <c r="AP94" s="33">
        <f>+'MATRIZ (I)'!AP94-'MATRIZ (A)'!AP94</f>
        <v>-8.0279164114345006E-2</v>
      </c>
      <c r="AQ94" s="33">
        <f>+'MATRIZ (I)'!AQ94-'MATRIZ (A)'!AQ94</f>
        <v>-2.3205445659380396E-2</v>
      </c>
      <c r="AR94" s="33">
        <f>+'MATRIZ (I)'!AR94-'MATRIZ (A)'!AR94</f>
        <v>-7.1591210377931508E-2</v>
      </c>
      <c r="AS94" s="33">
        <f>+'MATRIZ (I)'!AS94-'MATRIZ (A)'!AS94</f>
        <v>-2.4120387838514269E-3</v>
      </c>
      <c r="AT94" s="33">
        <f>+'MATRIZ (I)'!AT94-'MATRIZ (A)'!AT94</f>
        <v>-2.6336898687977443E-2</v>
      </c>
      <c r="AU94" s="33">
        <f>+'MATRIZ (I)'!AU94-'MATRIZ (A)'!AU94</f>
        <v>-4.5518164100317025E-2</v>
      </c>
      <c r="AV94" s="33">
        <f>+'MATRIZ (I)'!AV94-'MATRIZ (A)'!AV94</f>
        <v>-4.5743829960098063E-2</v>
      </c>
      <c r="AW94" s="33">
        <f>+'MATRIZ (I)'!AW94-'MATRIZ (A)'!AW94</f>
        <v>-6.8931144371223801E-2</v>
      </c>
      <c r="AX94" s="33">
        <f>+'MATRIZ (I)'!AX94-'MATRIZ (A)'!AX94</f>
        <v>-4.9115890515072702E-2</v>
      </c>
      <c r="AY94" s="33">
        <f>+'MATRIZ (I)'!AY94-'MATRIZ (A)'!AY94</f>
        <v>-3.5210211030161143E-2</v>
      </c>
      <c r="AZ94" s="33">
        <f>+'MATRIZ (I)'!AZ94-'MATRIZ (A)'!AZ94</f>
        <v>-4.702491013205666E-2</v>
      </c>
      <c r="BA94" s="33">
        <f>+'MATRIZ (I)'!BA94-'MATRIZ (A)'!BA94</f>
        <v>-6.9558942306272784E-2</v>
      </c>
      <c r="BB94" s="33">
        <f>+'MATRIZ (I)'!BB94-'MATRIZ (A)'!BB94</f>
        <v>-4.318926394326382E-2</v>
      </c>
      <c r="BC94" s="33">
        <f>+'MATRIZ (I)'!BC94-'MATRIZ (A)'!BC94</f>
        <v>-8.3007761491493623E-2</v>
      </c>
      <c r="BD94" s="33">
        <f>+'MATRIZ (I)'!BD94-'MATRIZ (A)'!BD94</f>
        <v>-5.7188706852349093E-2</v>
      </c>
      <c r="BE94" s="33">
        <f>+'MATRIZ (I)'!BE94-'MATRIZ (A)'!BE94</f>
        <v>-7.7315865066279341E-2</v>
      </c>
      <c r="BF94" s="33">
        <f>+'MATRIZ (I)'!BF94-'MATRIZ (A)'!BF94</f>
        <v>-5.194631427417995E-2</v>
      </c>
      <c r="BG94" s="33">
        <f>+'MATRIZ (I)'!BG94-'MATRIZ (A)'!BG94</f>
        <v>-7.5151967924673185E-2</v>
      </c>
      <c r="BH94" s="33">
        <f>+'MATRIZ (I)'!BH94-'MATRIZ (A)'!BH94</f>
        <v>-6.8110728228007039E-2</v>
      </c>
      <c r="BI94" s="33">
        <f>+'MATRIZ (I)'!BI94-'MATRIZ (A)'!BI94</f>
        <v>-4.3561940759634578E-2</v>
      </c>
      <c r="BJ94" s="33">
        <f>+'MATRIZ (I)'!BJ94-'MATRIZ (A)'!BJ94</f>
        <v>-6.4351644423156357E-2</v>
      </c>
      <c r="BK94" s="33">
        <f>+'MATRIZ (I)'!BK94-'MATRIZ (A)'!BK94</f>
        <v>-6.6255237456779928E-2</v>
      </c>
      <c r="BL94" s="33">
        <f>+'MATRIZ (I)'!BL94-'MATRIZ (A)'!BL94</f>
        <v>-5.7527165836938829E-2</v>
      </c>
      <c r="BM94" s="33">
        <f>+'MATRIZ (I)'!BM94-'MATRIZ (A)'!BM94</f>
        <v>-4.8032315304613833E-2</v>
      </c>
      <c r="BN94" s="33">
        <f>+'MATRIZ (I)'!BN94-'MATRIZ (A)'!BN94</f>
        <v>-5.9613140141736659E-2</v>
      </c>
      <c r="BO94" s="33">
        <f>+'MATRIZ (I)'!BO94-'MATRIZ (A)'!BO94</f>
        <v>-5.2287139441804964E-2</v>
      </c>
      <c r="BP94" s="33">
        <f>+'MATRIZ (I)'!BP94-'MATRIZ (A)'!BP94</f>
        <v>-0.11468412790520559</v>
      </c>
      <c r="BQ94" s="33">
        <f>+'MATRIZ (I)'!BQ94-'MATRIZ (A)'!BQ94</f>
        <v>-4.9773078925827705E-2</v>
      </c>
      <c r="BR94" s="33">
        <f>+'MATRIZ (I)'!BR94-'MATRIZ (A)'!BR94</f>
        <v>-5.5796985752671655E-2</v>
      </c>
      <c r="BS94" s="33">
        <f>+'MATRIZ (I)'!BS94-'MATRIZ (A)'!BS94</f>
        <v>-5.032552911889708E-2</v>
      </c>
      <c r="BT94" s="33">
        <f>+'MATRIZ (I)'!BT94-'MATRIZ (A)'!BT94</f>
        <v>-5.7746103873447738E-2</v>
      </c>
      <c r="BU94" s="33">
        <f>+'MATRIZ (I)'!BU94-'MATRIZ (A)'!BU94</f>
        <v>-3.6232278480396118E-2</v>
      </c>
      <c r="BV94" s="33">
        <f>+'MATRIZ (I)'!BV94-'MATRIZ (A)'!BV94</f>
        <v>-3.4788066123360301E-2</v>
      </c>
      <c r="BW94" s="33">
        <f>+'MATRIZ (I)'!BW94-'MATRIZ (A)'!BW94</f>
        <v>-5.2459705175686162E-2</v>
      </c>
      <c r="BX94" s="33">
        <f>+'MATRIZ (I)'!BX94-'MATRIZ (A)'!BX94</f>
        <v>-9.6748889055227189E-3</v>
      </c>
      <c r="BY94" s="33">
        <f>+'MATRIZ (I)'!BY94-'MATRIZ (A)'!BY94</f>
        <v>-1.1994999624628069E-2</v>
      </c>
      <c r="BZ94" s="33">
        <f>+'MATRIZ (I)'!BZ94-'MATRIZ (A)'!BZ94</f>
        <v>-5.3279693839703768E-2</v>
      </c>
      <c r="CA94" s="33">
        <f>+'MATRIZ (I)'!CA94-'MATRIZ (A)'!CA94</f>
        <v>-2.7472534338295974E-2</v>
      </c>
      <c r="CB94" s="33">
        <f>+'MATRIZ (I)'!CB94-'MATRIZ (A)'!CB94</f>
        <v>-5.27946919622325E-2</v>
      </c>
      <c r="CC94" s="33">
        <f>+'MATRIZ (I)'!CC94-'MATRIZ (A)'!CC94</f>
        <v>-5.6829304721870526E-2</v>
      </c>
      <c r="CD94" s="33">
        <f>+'MATRIZ (I)'!CD94-'MATRIZ (A)'!CD94</f>
        <v>-7.4384781342464845E-2</v>
      </c>
      <c r="CE94" s="33">
        <f>+'MATRIZ (I)'!CE94-'MATRIZ (A)'!CE94</f>
        <v>-5.9720657112486475E-2</v>
      </c>
      <c r="CF94" s="33">
        <f>+'MATRIZ (I)'!CF94-'MATRIZ (A)'!CF94</f>
        <v>-7.323174915063449E-2</v>
      </c>
      <c r="CG94" s="33">
        <f>+'MATRIZ (I)'!CG94-'MATRIZ (A)'!CG94</f>
        <v>0.98612840423073178</v>
      </c>
      <c r="CH94" s="33">
        <f>+'MATRIZ (I)'!CH94-'MATRIZ (A)'!CH94</f>
        <v>-3.7050239395516008E-2</v>
      </c>
      <c r="CI94" s="33">
        <f>+'MATRIZ (I)'!CI94-'MATRIZ (A)'!CI94</f>
        <v>-3.7782981587310638E-2</v>
      </c>
      <c r="CJ94" s="33">
        <f>+'MATRIZ (I)'!CJ94-'MATRIZ (A)'!CJ94</f>
        <v>-4.3064374463509587E-2</v>
      </c>
      <c r="CK94" s="33">
        <f>+'MATRIZ (I)'!CK94-'MATRIZ (A)'!CK94</f>
        <v>-3.5790488996902264E-2</v>
      </c>
      <c r="CL94" s="33">
        <f>+'MATRIZ (I)'!CL94-'MATRIZ (A)'!CL94</f>
        <v>-4.7018140065103867E-2</v>
      </c>
      <c r="CM94" s="33">
        <f>+'MATRIZ (I)'!CM94-'MATRIZ (A)'!CM94</f>
        <v>-5.4705547643013358E-2</v>
      </c>
      <c r="CN94" s="33">
        <f>+'MATRIZ (I)'!CN94-'MATRIZ (A)'!CN94</f>
        <v>-2.0031161725936848E-2</v>
      </c>
      <c r="CO94" s="33">
        <f>+'MATRIZ (I)'!CO94-'MATRIZ (A)'!CO94</f>
        <v>-1.8005155072793693E-2</v>
      </c>
      <c r="CP94" s="33">
        <f>+'MATRIZ (I)'!CP94-'MATRIZ (A)'!CP94</f>
        <v>-7.5129570894601864E-3</v>
      </c>
      <c r="CQ94" s="33">
        <f>+'MATRIZ (I)'!CQ94-'MATRIZ (A)'!CQ94</f>
        <v>-3.0282202567527682E-2</v>
      </c>
      <c r="CR94" s="33">
        <f>+'MATRIZ (I)'!CR94-'MATRIZ (A)'!CR94</f>
        <v>-4.8643208366084434E-2</v>
      </c>
      <c r="CS94" s="33">
        <f>+'MATRIZ (I)'!CS94-'MATRIZ (A)'!CS94</f>
        <v>-1.1425205655011574E-2</v>
      </c>
      <c r="CT94" s="33">
        <f>+'MATRIZ (I)'!CT94-'MATRIZ (A)'!CT94</f>
        <v>-1.0168725346174759E-2</v>
      </c>
      <c r="CU94" s="33">
        <f>+'MATRIZ (I)'!CU94-'MATRIZ (A)'!CU94</f>
        <v>-5.6658887074873951E-3</v>
      </c>
      <c r="CV94" s="33">
        <f>+'MATRIZ (I)'!CV94-'MATRIZ (A)'!CV94</f>
        <v>-3.6085932817886443E-3</v>
      </c>
      <c r="CW94" s="33">
        <f>+'MATRIZ (I)'!CW94-'MATRIZ (A)'!CW94</f>
        <v>-4.5926279088197948E-3</v>
      </c>
      <c r="CX94" s="33">
        <f>+'MATRIZ (I)'!CX94-'MATRIZ (A)'!CX94</f>
        <v>-9.327367281507265E-3</v>
      </c>
      <c r="CY94" s="33">
        <f>+'MATRIZ (I)'!CY94-'MATRIZ (A)'!CY94</f>
        <v>-4.6149989988504446E-3</v>
      </c>
      <c r="CZ94" s="33">
        <f>+'MATRIZ (I)'!CZ94-'MATRIZ (A)'!CZ94</f>
        <v>-6.9065307863461775E-3</v>
      </c>
      <c r="DA94" s="33">
        <f>+'MATRIZ (I)'!DA94-'MATRIZ (A)'!DA94</f>
        <v>-8.7554024738717116E-3</v>
      </c>
      <c r="DB94" s="33">
        <f>+'MATRIZ (I)'!DB94-'MATRIZ (A)'!DB94</f>
        <v>-1.7108206166591967E-2</v>
      </c>
      <c r="DC94" s="33">
        <f>+'MATRIZ (I)'!DC94-'MATRIZ (A)'!DC94</f>
        <v>-1.3526816236693549E-2</v>
      </c>
      <c r="DD94" s="33">
        <f>+'MATRIZ (I)'!DD94-'MATRIZ (A)'!DD94</f>
        <v>-4.2085345787943379E-3</v>
      </c>
      <c r="DE94" s="33">
        <f>+'MATRIZ (I)'!DE94-'MATRIZ (A)'!DE94</f>
        <v>-1.8997637814692589E-2</v>
      </c>
      <c r="DF94" s="33">
        <f>+'MATRIZ (I)'!DF94-'MATRIZ (A)'!DF94</f>
        <v>-1.5863729223495864E-2</v>
      </c>
      <c r="DG94" s="33">
        <f>+'MATRIZ (I)'!DG94-'MATRIZ (A)'!DG94</f>
        <v>-1.4004839632956892E-2</v>
      </c>
      <c r="DH94" s="33">
        <f>+'MATRIZ (I)'!DH94-'MATRIZ (A)'!DH94</f>
        <v>-1.4150196324620227E-2</v>
      </c>
      <c r="DI94" s="33">
        <f>+'MATRIZ (I)'!DI94-'MATRIZ (A)'!DI94</f>
        <v>-3.5874779680786541E-2</v>
      </c>
      <c r="DJ94" s="33">
        <f>+'MATRIZ (I)'!DJ94-'MATRIZ (A)'!DJ94</f>
        <v>-1.7905685965473379E-2</v>
      </c>
      <c r="DK94" s="33">
        <f>+'MATRIZ (I)'!DK94-'MATRIZ (A)'!DK94</f>
        <v>-9.1034515559960689E-3</v>
      </c>
      <c r="DL94" s="33">
        <f>+'MATRIZ (I)'!DL94-'MATRIZ (A)'!DL94</f>
        <v>-1.7119559466031772E-2</v>
      </c>
      <c r="DM94" s="33">
        <f>+'MATRIZ (I)'!DM94-'MATRIZ (A)'!DM94</f>
        <v>-5.2511872746822614E-3</v>
      </c>
      <c r="DN94" s="33">
        <f>+'MATRIZ (I)'!DN94-'MATRIZ (A)'!DN94</f>
        <v>-1.3012749826684454E-3</v>
      </c>
      <c r="DO94" s="33">
        <f>+'MATRIZ (I)'!DO94-'MATRIZ (A)'!DO94</f>
        <v>-1.5490885390095343E-2</v>
      </c>
      <c r="DP94" s="33">
        <f>+'MATRIZ (I)'!DP94-'MATRIZ (A)'!DP94</f>
        <v>-9.2226303508075366E-3</v>
      </c>
      <c r="DQ94" s="33">
        <f>+'MATRIZ (I)'!DQ94-'MATRIZ (A)'!DQ94</f>
        <v>-2.2438154919145095E-2</v>
      </c>
      <c r="DR94" s="33">
        <f>+'MATRIZ (I)'!DR94-'MATRIZ (A)'!DR94</f>
        <v>-6.5250984600926541E-3</v>
      </c>
      <c r="DS94" s="33">
        <f>+'MATRIZ (I)'!DS94-'MATRIZ (A)'!DS94</f>
        <v>-8.7465863805467059E-3</v>
      </c>
      <c r="DT94" s="33">
        <f>+'MATRIZ (I)'!DT94-'MATRIZ (A)'!DT94</f>
        <v>-8.8052676303169951E-3</v>
      </c>
      <c r="DU94" s="33">
        <f>+'MATRIZ (I)'!DU94-'MATRIZ (A)'!DU94</f>
        <v>-3.3143947322411432E-3</v>
      </c>
      <c r="DV94" s="33">
        <f>+'MATRIZ (I)'!DV94-'MATRIZ (A)'!DV94</f>
        <v>-9.8171227611851351E-3</v>
      </c>
      <c r="DW94" s="33">
        <f>+'MATRIZ (I)'!DW94-'MATRIZ (A)'!DW94</f>
        <v>-1.6335139091996909E-2</v>
      </c>
      <c r="DX94" s="33">
        <f>+'MATRIZ (I)'!DX94-'MATRIZ (A)'!DX94</f>
        <v>-3.1483479298827576E-2</v>
      </c>
      <c r="DY94" s="33">
        <f>+'MATRIZ (I)'!DY94-'MATRIZ (A)'!DY94</f>
        <v>-1.0824979206979076E-2</v>
      </c>
      <c r="DZ94" s="33">
        <f>+'MATRIZ (I)'!DZ94-'MATRIZ (A)'!DZ94</f>
        <v>-6.3059446224270699E-3</v>
      </c>
      <c r="EA94" s="33">
        <f>+'MATRIZ (I)'!EA94-'MATRIZ (A)'!EA94</f>
        <v>-1.7868952201928568E-2</v>
      </c>
      <c r="EB94" s="33">
        <f>+'MATRIZ (I)'!EB94-'MATRIZ (A)'!EB94</f>
        <v>-2.0314527694849802E-2</v>
      </c>
      <c r="EC94" s="33">
        <f>+'MATRIZ (I)'!EC94-'MATRIZ (A)'!EC94</f>
        <v>-2.2338794759148593E-2</v>
      </c>
      <c r="ED94" s="33">
        <f>+'MATRIZ (I)'!ED94-'MATRIZ (A)'!ED94</f>
        <v>-1.998553287569349E-2</v>
      </c>
      <c r="EE94" s="33">
        <f>+'MATRIZ (I)'!EE94-'MATRIZ (A)'!EE94</f>
        <v>-3.0445101539646385E-2</v>
      </c>
      <c r="EF94" s="33">
        <f>+'MATRIZ (I)'!EF94-'MATRIZ (A)'!EF94</f>
        <v>-1.8486845392975557E-2</v>
      </c>
      <c r="EG94" s="33">
        <f>+'MATRIZ (I)'!EG94-'MATRIZ (A)'!EG94</f>
        <v>-1.8097604593975941E-2</v>
      </c>
      <c r="EH94" s="33">
        <f>+'MATRIZ (I)'!EH94-'MATRIZ (A)'!EH94</f>
        <v>0</v>
      </c>
    </row>
    <row r="95" spans="1:138" s="7" customFormat="1" ht="21.95" customHeight="1" thickBot="1" x14ac:dyDescent="0.25">
      <c r="A95" s="137" t="s">
        <v>235</v>
      </c>
      <c r="B95" s="138" t="s">
        <v>9</v>
      </c>
      <c r="C95" s="33">
        <f>+'MATRIZ (I)'!C95-'MATRIZ (A)'!C95</f>
        <v>-1.871723125434927E-4</v>
      </c>
      <c r="D95" s="33">
        <f>+'MATRIZ (I)'!D95-'MATRIZ (A)'!D95</f>
        <v>-1.0279557294678742E-4</v>
      </c>
      <c r="E95" s="33">
        <f>+'MATRIZ (I)'!E95-'MATRIZ (A)'!E95</f>
        <v>-2.3476630142329328E-3</v>
      </c>
      <c r="F95" s="33">
        <f>+'MATRIZ (I)'!F95-'MATRIZ (A)'!F95</f>
        <v>-9.1688613061635896E-3</v>
      </c>
      <c r="G95" s="33">
        <f>+'MATRIZ (I)'!G95-'MATRIZ (A)'!G95</f>
        <v>-1.8013564207243703E-3</v>
      </c>
      <c r="H95" s="33">
        <f>+'MATRIZ (I)'!H95-'MATRIZ (A)'!H95</f>
        <v>-1.6862872418954138E-4</v>
      </c>
      <c r="I95" s="33">
        <f>+'MATRIZ (I)'!I95-'MATRIZ (A)'!I95</f>
        <v>-9.313194662807382E-4</v>
      </c>
      <c r="J95" s="33">
        <f>+'MATRIZ (I)'!J95-'MATRIZ (A)'!J95</f>
        <v>-1.1905500608860393E-3</v>
      </c>
      <c r="K95" s="33">
        <f>+'MATRIZ (I)'!K95-'MATRIZ (A)'!K95</f>
        <v>-2.0584491744831436E-3</v>
      </c>
      <c r="L95" s="33">
        <f>+'MATRIZ (I)'!L95-'MATRIZ (A)'!L95</f>
        <v>-1.7265940025650267E-3</v>
      </c>
      <c r="M95" s="33">
        <f>+'MATRIZ (I)'!M95-'MATRIZ (A)'!M95</f>
        <v>-1.5012401765361733E-4</v>
      </c>
      <c r="N95" s="33">
        <f>+'MATRIZ (I)'!N95-'MATRIZ (A)'!N95</f>
        <v>-1.1152584837944297E-3</v>
      </c>
      <c r="O95" s="33">
        <f>+'MATRIZ (I)'!O95-'MATRIZ (A)'!O95</f>
        <v>-2.5498691873685336E-3</v>
      </c>
      <c r="P95" s="33">
        <f>+'MATRIZ (I)'!P95-'MATRIZ (A)'!P95</f>
        <v>-1.0662245474312648E-3</v>
      </c>
      <c r="Q95" s="33">
        <f>+'MATRIZ (I)'!Q95-'MATRIZ (A)'!Q95</f>
        <v>-9.8083132497004235E-4</v>
      </c>
      <c r="R95" s="33">
        <f>+'MATRIZ (I)'!R95-'MATRIZ (A)'!R95</f>
        <v>-5.6872015177527567E-3</v>
      </c>
      <c r="S95" s="33">
        <f>+'MATRIZ (I)'!S95-'MATRIZ (A)'!S95</f>
        <v>-2.3488381230116753E-3</v>
      </c>
      <c r="T95" s="33">
        <f>+'MATRIZ (I)'!T95-'MATRIZ (A)'!T95</f>
        <v>-1.3758817004687078E-2</v>
      </c>
      <c r="U95" s="33">
        <f>+'MATRIZ (I)'!U95-'MATRIZ (A)'!U95</f>
        <v>-2.2308539076969485E-3</v>
      </c>
      <c r="V95" s="33">
        <f>+'MATRIZ (I)'!V95-'MATRIZ (A)'!V95</f>
        <v>-1.6414506056354121E-3</v>
      </c>
      <c r="W95" s="33">
        <f>+'MATRIZ (I)'!W95-'MATRIZ (A)'!W95</f>
        <v>-1.4076280056526883E-3</v>
      </c>
      <c r="X95" s="33">
        <f>+'MATRIZ (I)'!X95-'MATRIZ (A)'!X95</f>
        <v>-2.5648918894338592E-3</v>
      </c>
      <c r="Y95" s="33">
        <f>+'MATRIZ (I)'!Y95-'MATRIZ (A)'!Y95</f>
        <v>-4.8277271775233388E-4</v>
      </c>
      <c r="Z95" s="33">
        <f>+'MATRIZ (I)'!Z95-'MATRIZ (A)'!Z95</f>
        <v>-2.5741924735382398E-3</v>
      </c>
      <c r="AA95" s="33">
        <f>+'MATRIZ (I)'!AA95-'MATRIZ (A)'!AA95</f>
        <v>-2.5588796687183459E-3</v>
      </c>
      <c r="AB95" s="33">
        <f>+'MATRIZ (I)'!AB95-'MATRIZ (A)'!AB95</f>
        <v>-8.1044814859072434E-3</v>
      </c>
      <c r="AC95" s="33">
        <f>+'MATRIZ (I)'!AC95-'MATRIZ (A)'!AC95</f>
        <v>-6.5736000847253383E-4</v>
      </c>
      <c r="AD95" s="33">
        <f>+'MATRIZ (I)'!AD95-'MATRIZ (A)'!AD95</f>
        <v>-6.4694176342864674E-4</v>
      </c>
      <c r="AE95" s="33">
        <f>+'MATRIZ (I)'!AE95-'MATRIZ (A)'!AE95</f>
        <v>-8.1598112821248056E-3</v>
      </c>
      <c r="AF95" s="33">
        <f>+'MATRIZ (I)'!AF95-'MATRIZ (A)'!AF95</f>
        <v>-3.1720046534567052E-2</v>
      </c>
      <c r="AG95" s="33">
        <f>+'MATRIZ (I)'!AG95-'MATRIZ (A)'!AG95</f>
        <v>-6.7287972370087397E-5</v>
      </c>
      <c r="AH95" s="33">
        <f>+'MATRIZ (I)'!AH95-'MATRIZ (A)'!AH95</f>
        <v>-1.1992094850143008E-3</v>
      </c>
      <c r="AI95" s="33">
        <f>+'MATRIZ (I)'!AI95-'MATRIZ (A)'!AI95</f>
        <v>-2.5626132783071786E-3</v>
      </c>
      <c r="AJ95" s="33">
        <f>+'MATRIZ (I)'!AJ95-'MATRIZ (A)'!AJ95</f>
        <v>-1.7283230308758224E-3</v>
      </c>
      <c r="AK95" s="33">
        <f>+'MATRIZ (I)'!AK95-'MATRIZ (A)'!AK95</f>
        <v>-2.4255062313605601E-3</v>
      </c>
      <c r="AL95" s="33">
        <f>+'MATRIZ (I)'!AL95-'MATRIZ (A)'!AL95</f>
        <v>-1.1423825541442315E-3</v>
      </c>
      <c r="AM95" s="33">
        <f>+'MATRIZ (I)'!AM95-'MATRIZ (A)'!AM95</f>
        <v>-1.2685659967948725E-3</v>
      </c>
      <c r="AN95" s="33">
        <f>+'MATRIZ (I)'!AN95-'MATRIZ (A)'!AN95</f>
        <v>-2.9727333255976789E-4</v>
      </c>
      <c r="AO95" s="33">
        <f>+'MATRIZ (I)'!AO95-'MATRIZ (A)'!AO95</f>
        <v>-1.1845729968179061E-3</v>
      </c>
      <c r="AP95" s="33">
        <f>+'MATRIZ (I)'!AP95-'MATRIZ (A)'!AP95</f>
        <v>-2.3013845051590496E-3</v>
      </c>
      <c r="AQ95" s="33">
        <f>+'MATRIZ (I)'!AQ95-'MATRIZ (A)'!AQ95</f>
        <v>-8.2133861711991248E-4</v>
      </c>
      <c r="AR95" s="33">
        <f>+'MATRIZ (I)'!AR95-'MATRIZ (A)'!AR95</f>
        <v>-8.4577440544128806E-4</v>
      </c>
      <c r="AS95" s="33">
        <f>+'MATRIZ (I)'!AS95-'MATRIZ (A)'!AS95</f>
        <v>-6.2242075355555676E-4</v>
      </c>
      <c r="AT95" s="33">
        <f>+'MATRIZ (I)'!AT95-'MATRIZ (A)'!AT95</f>
        <v>-3.7319470512585016E-3</v>
      </c>
      <c r="AU95" s="33">
        <f>+'MATRIZ (I)'!AU95-'MATRIZ (A)'!AU95</f>
        <v>-6.2326498908779723E-4</v>
      </c>
      <c r="AV95" s="33">
        <f>+'MATRIZ (I)'!AV95-'MATRIZ (A)'!AV95</f>
        <v>-4.7107392215559041E-3</v>
      </c>
      <c r="AW95" s="33">
        <f>+'MATRIZ (I)'!AW95-'MATRIZ (A)'!AW95</f>
        <v>-1.3900368083400425E-2</v>
      </c>
      <c r="AX95" s="33">
        <f>+'MATRIZ (I)'!AX95-'MATRIZ (A)'!AX95</f>
        <v>-2.8798860931940149E-3</v>
      </c>
      <c r="AY95" s="33">
        <f>+'MATRIZ (I)'!AY95-'MATRIZ (A)'!AY95</f>
        <v>-1.3754073385152702E-3</v>
      </c>
      <c r="AZ95" s="33">
        <f>+'MATRIZ (I)'!AZ95-'MATRIZ (A)'!AZ95</f>
        <v>-5.2938622410115947E-4</v>
      </c>
      <c r="BA95" s="33">
        <f>+'MATRIZ (I)'!BA95-'MATRIZ (A)'!BA95</f>
        <v>-7.4510912095160744E-4</v>
      </c>
      <c r="BB95" s="33">
        <f>+'MATRIZ (I)'!BB95-'MATRIZ (A)'!BB95</f>
        <v>-1.5164966916521138E-3</v>
      </c>
      <c r="BC95" s="33">
        <f>+'MATRIZ (I)'!BC95-'MATRIZ (A)'!BC95</f>
        <v>-8.9397066606852977E-4</v>
      </c>
      <c r="BD95" s="33">
        <f>+'MATRIZ (I)'!BD95-'MATRIZ (A)'!BD95</f>
        <v>-2.6531754612607607E-3</v>
      </c>
      <c r="BE95" s="33">
        <f>+'MATRIZ (I)'!BE95-'MATRIZ (A)'!BE95</f>
        <v>-1.6785643655379016E-3</v>
      </c>
      <c r="BF95" s="33">
        <f>+'MATRIZ (I)'!BF95-'MATRIZ (A)'!BF95</f>
        <v>-1.3223650330471655E-3</v>
      </c>
      <c r="BG95" s="33">
        <f>+'MATRIZ (I)'!BG95-'MATRIZ (A)'!BG95</f>
        <v>-2.6241451785711757E-3</v>
      </c>
      <c r="BH95" s="33">
        <f>+'MATRIZ (I)'!BH95-'MATRIZ (A)'!BH95</f>
        <v>-1.9394820282038316E-3</v>
      </c>
      <c r="BI95" s="33">
        <f>+'MATRIZ (I)'!BI95-'MATRIZ (A)'!BI95</f>
        <v>-1.2875501182121334E-3</v>
      </c>
      <c r="BJ95" s="33">
        <f>+'MATRIZ (I)'!BJ95-'MATRIZ (A)'!BJ95</f>
        <v>-1.4056826032169095E-3</v>
      </c>
      <c r="BK95" s="33">
        <f>+'MATRIZ (I)'!BK95-'MATRIZ (A)'!BK95</f>
        <v>-5.7020272112663151E-4</v>
      </c>
      <c r="BL95" s="33">
        <f>+'MATRIZ (I)'!BL95-'MATRIZ (A)'!BL95</f>
        <v>-2.0213810360969172E-3</v>
      </c>
      <c r="BM95" s="33">
        <f>+'MATRIZ (I)'!BM95-'MATRIZ (A)'!BM95</f>
        <v>-1.7643185925081083E-3</v>
      </c>
      <c r="BN95" s="33">
        <f>+'MATRIZ (I)'!BN95-'MATRIZ (A)'!BN95</f>
        <v>-8.1162121990071363E-4</v>
      </c>
      <c r="BO95" s="33">
        <f>+'MATRIZ (I)'!BO95-'MATRIZ (A)'!BO95</f>
        <v>-1.3968004655000134E-3</v>
      </c>
      <c r="BP95" s="33">
        <f>+'MATRIZ (I)'!BP95-'MATRIZ (A)'!BP95</f>
        <v>-5.3490517216095174E-4</v>
      </c>
      <c r="BQ95" s="33">
        <f>+'MATRIZ (I)'!BQ95-'MATRIZ (A)'!BQ95</f>
        <v>-4.0959233753905147E-4</v>
      </c>
      <c r="BR95" s="33">
        <f>+'MATRIZ (I)'!BR95-'MATRIZ (A)'!BR95</f>
        <v>-1.1710984593665112E-3</v>
      </c>
      <c r="BS95" s="33">
        <f>+'MATRIZ (I)'!BS95-'MATRIZ (A)'!BS95</f>
        <v>-4.989381167497255E-3</v>
      </c>
      <c r="BT95" s="33">
        <f>+'MATRIZ (I)'!BT95-'MATRIZ (A)'!BT95</f>
        <v>-3.1492576623159815E-3</v>
      </c>
      <c r="BU95" s="33">
        <f>+'MATRIZ (I)'!BU95-'MATRIZ (A)'!BU95</f>
        <v>-2.7869780156175963E-4</v>
      </c>
      <c r="BV95" s="33">
        <f>+'MATRIZ (I)'!BV95-'MATRIZ (A)'!BV95</f>
        <v>-3.8981913569776758E-3</v>
      </c>
      <c r="BW95" s="33">
        <f>+'MATRIZ (I)'!BW95-'MATRIZ (A)'!BW95</f>
        <v>-9.48082165889556E-3</v>
      </c>
      <c r="BX95" s="33">
        <f>+'MATRIZ (I)'!BX95-'MATRIZ (A)'!BX95</f>
        <v>-3.3314878389053616E-3</v>
      </c>
      <c r="BY95" s="33">
        <f>+'MATRIZ (I)'!BY95-'MATRIZ (A)'!BY95</f>
        <v>-4.7399537490111464E-3</v>
      </c>
      <c r="BZ95" s="33">
        <f>+'MATRIZ (I)'!BZ95-'MATRIZ (A)'!BZ95</f>
        <v>-2.3280773781577849E-2</v>
      </c>
      <c r="CA95" s="33">
        <f>+'MATRIZ (I)'!CA95-'MATRIZ (A)'!CA95</f>
        <v>-1.7011541227412809E-2</v>
      </c>
      <c r="CB95" s="33">
        <f>+'MATRIZ (I)'!CB95-'MATRIZ (A)'!CB95</f>
        <v>-1.9073353411450924E-4</v>
      </c>
      <c r="CC95" s="33">
        <f>+'MATRIZ (I)'!CC95-'MATRIZ (A)'!CC95</f>
        <v>-2.0353695913417349E-4</v>
      </c>
      <c r="CD95" s="33">
        <f>+'MATRIZ (I)'!CD95-'MATRIZ (A)'!CD95</f>
        <v>-2.5140992453320456E-3</v>
      </c>
      <c r="CE95" s="33">
        <f>+'MATRIZ (I)'!CE95-'MATRIZ (A)'!CE95</f>
        <v>-6.4463186058451381E-4</v>
      </c>
      <c r="CF95" s="33">
        <f>+'MATRIZ (I)'!CF95-'MATRIZ (A)'!CF95</f>
        <v>-1.4151707221653929E-2</v>
      </c>
      <c r="CG95" s="33">
        <f>+'MATRIZ (I)'!CG95-'MATRIZ (A)'!CG95</f>
        <v>-8.5245629231285782E-3</v>
      </c>
      <c r="CH95" s="33">
        <f>+'MATRIZ (I)'!CH95-'MATRIZ (A)'!CH95</f>
        <v>0.99313851183208357</v>
      </c>
      <c r="CI95" s="33">
        <f>+'MATRIZ (I)'!CI95-'MATRIZ (A)'!CI95</f>
        <v>-2.5939901183244143E-2</v>
      </c>
      <c r="CJ95" s="33">
        <f>+'MATRIZ (I)'!CJ95-'MATRIZ (A)'!CJ95</f>
        <v>-4.9681325291827727E-2</v>
      </c>
      <c r="CK95" s="33">
        <f>+'MATRIZ (I)'!CK95-'MATRIZ (A)'!CK95</f>
        <v>-3.2870490186107153E-2</v>
      </c>
      <c r="CL95" s="33">
        <f>+'MATRIZ (I)'!CL95-'MATRIZ (A)'!CL95</f>
        <v>-2.4214433346358179E-2</v>
      </c>
      <c r="CM95" s="33">
        <f>+'MATRIZ (I)'!CM95-'MATRIZ (A)'!CM95</f>
        <v>-1.8437207161410343E-4</v>
      </c>
      <c r="CN95" s="33">
        <f>+'MATRIZ (I)'!CN95-'MATRIZ (A)'!CN95</f>
        <v>-3.5933594172050491E-3</v>
      </c>
      <c r="CO95" s="33">
        <f>+'MATRIZ (I)'!CO95-'MATRIZ (A)'!CO95</f>
        <v>-3.3766066310863844E-3</v>
      </c>
      <c r="CP95" s="33">
        <f>+'MATRIZ (I)'!CP95-'MATRIZ (A)'!CP95</f>
        <v>-5.4203555855812987E-3</v>
      </c>
      <c r="CQ95" s="33">
        <f>+'MATRIZ (I)'!CQ95-'MATRIZ (A)'!CQ95</f>
        <v>-1.6586628888128488E-3</v>
      </c>
      <c r="CR95" s="33">
        <f>+'MATRIZ (I)'!CR95-'MATRIZ (A)'!CR95</f>
        <v>-1.0453977196192633E-3</v>
      </c>
      <c r="CS95" s="33">
        <f>+'MATRIZ (I)'!CS95-'MATRIZ (A)'!CS95</f>
        <v>-1.5626376244968511E-3</v>
      </c>
      <c r="CT95" s="33">
        <f>+'MATRIZ (I)'!CT95-'MATRIZ (A)'!CT95</f>
        <v>-1.3994746808663556E-3</v>
      </c>
      <c r="CU95" s="33">
        <f>+'MATRIZ (I)'!CU95-'MATRIZ (A)'!CU95</f>
        <v>-9.9943971245393718E-4</v>
      </c>
      <c r="CV95" s="33">
        <f>+'MATRIZ (I)'!CV95-'MATRIZ (A)'!CV95</f>
        <v>-2.0004046143665764E-4</v>
      </c>
      <c r="CW95" s="33">
        <f>+'MATRIZ (I)'!CW95-'MATRIZ (A)'!CW95</f>
        <v>-3.9718310304212259E-4</v>
      </c>
      <c r="CX95" s="33">
        <f>+'MATRIZ (I)'!CX95-'MATRIZ (A)'!CX95</f>
        <v>-2.18750205308464E-4</v>
      </c>
      <c r="CY95" s="33">
        <f>+'MATRIZ (I)'!CY95-'MATRIZ (A)'!CY95</f>
        <v>-1.245505600755397E-4</v>
      </c>
      <c r="CZ95" s="33">
        <f>+'MATRIZ (I)'!CZ95-'MATRIZ (A)'!CZ95</f>
        <v>-6.6989969158216551E-4</v>
      </c>
      <c r="DA95" s="33">
        <f>+'MATRIZ (I)'!DA95-'MATRIZ (A)'!DA95</f>
        <v>-6.5720817158464946E-5</v>
      </c>
      <c r="DB95" s="33">
        <f>+'MATRIZ (I)'!DB95-'MATRIZ (A)'!DB95</f>
        <v>-2.2720319241495467E-3</v>
      </c>
      <c r="DC95" s="33">
        <f>+'MATRIZ (I)'!DC95-'MATRIZ (A)'!DC95</f>
        <v>-1.9599147522810947E-3</v>
      </c>
      <c r="DD95" s="33">
        <f>+'MATRIZ (I)'!DD95-'MATRIZ (A)'!DD95</f>
        <v>-8.2319604180753811E-4</v>
      </c>
      <c r="DE95" s="33">
        <f>+'MATRIZ (I)'!DE95-'MATRIZ (A)'!DE95</f>
        <v>-6.6752547560213421E-3</v>
      </c>
      <c r="DF95" s="33">
        <f>+'MATRIZ (I)'!DF95-'MATRIZ (A)'!DF95</f>
        <v>-2.7436089033228517E-3</v>
      </c>
      <c r="DG95" s="33">
        <f>+'MATRIZ (I)'!DG95-'MATRIZ (A)'!DG95</f>
        <v>-2.4120081320013632E-3</v>
      </c>
      <c r="DH95" s="33">
        <f>+'MATRIZ (I)'!DH95-'MATRIZ (A)'!DH95</f>
        <v>-8.0485118188686668E-3</v>
      </c>
      <c r="DI95" s="33">
        <f>+'MATRIZ (I)'!DI95-'MATRIZ (A)'!DI95</f>
        <v>-2.6458635012165752E-3</v>
      </c>
      <c r="DJ95" s="33">
        <f>+'MATRIZ (I)'!DJ95-'MATRIZ (A)'!DJ95</f>
        <v>-3.0354890449369187E-2</v>
      </c>
      <c r="DK95" s="33">
        <f>+'MATRIZ (I)'!DK95-'MATRIZ (A)'!DK95</f>
        <v>-1.5569278786785545E-2</v>
      </c>
      <c r="DL95" s="33">
        <f>+'MATRIZ (I)'!DL95-'MATRIZ (A)'!DL95</f>
        <v>-1.6505612106146459E-2</v>
      </c>
      <c r="DM95" s="33">
        <f>+'MATRIZ (I)'!DM95-'MATRIZ (A)'!DM95</f>
        <v>-2.9819048369520903E-5</v>
      </c>
      <c r="DN95" s="33">
        <f>+'MATRIZ (I)'!DN95-'MATRIZ (A)'!DN95</f>
        <v>-5.5859816947329173E-4</v>
      </c>
      <c r="DO95" s="33">
        <f>+'MATRIZ (I)'!DO95-'MATRIZ (A)'!DO95</f>
        <v>-1.3892842756051755E-2</v>
      </c>
      <c r="DP95" s="33">
        <f>+'MATRIZ (I)'!DP95-'MATRIZ (A)'!DP95</f>
        <v>-5.66826522673916E-3</v>
      </c>
      <c r="DQ95" s="33">
        <f>+'MATRIZ (I)'!DQ95-'MATRIZ (A)'!DQ95</f>
        <v>-4.3392977515386358E-3</v>
      </c>
      <c r="DR95" s="33">
        <f>+'MATRIZ (I)'!DR95-'MATRIZ (A)'!DR95</f>
        <v>-6.1815292692297041E-4</v>
      </c>
      <c r="DS95" s="33">
        <f>+'MATRIZ (I)'!DS95-'MATRIZ (A)'!DS95</f>
        <v>-2.7375612940410978E-3</v>
      </c>
      <c r="DT95" s="33">
        <f>+'MATRIZ (I)'!DT95-'MATRIZ (A)'!DT95</f>
        <v>-3.3409644334992097E-3</v>
      </c>
      <c r="DU95" s="33">
        <f>+'MATRIZ (I)'!DU95-'MATRIZ (A)'!DU95</f>
        <v>-3.564158775715533E-4</v>
      </c>
      <c r="DV95" s="33">
        <f>+'MATRIZ (I)'!DV95-'MATRIZ (A)'!DV95</f>
        <v>-4.2964008848105301E-4</v>
      </c>
      <c r="DW95" s="33">
        <f>+'MATRIZ (I)'!DW95-'MATRIZ (A)'!DW95</f>
        <v>-6.5746392775622216E-4</v>
      </c>
      <c r="DX95" s="33">
        <f>+'MATRIZ (I)'!DX95-'MATRIZ (A)'!DX95</f>
        <v>-1.9316699607212161E-3</v>
      </c>
      <c r="DY95" s="33">
        <f>+'MATRIZ (I)'!DY95-'MATRIZ (A)'!DY95</f>
        <v>-2.3211587411841655E-3</v>
      </c>
      <c r="DZ95" s="33">
        <f>+'MATRIZ (I)'!DZ95-'MATRIZ (A)'!DZ95</f>
        <v>-1.0620346750658576E-4</v>
      </c>
      <c r="EA95" s="33">
        <f>+'MATRIZ (I)'!EA95-'MATRIZ (A)'!EA95</f>
        <v>-4.6858860328031823E-3</v>
      </c>
      <c r="EB95" s="33">
        <f>+'MATRIZ (I)'!EB95-'MATRIZ (A)'!EB95</f>
        <v>-9.0509908889833404E-4</v>
      </c>
      <c r="EC95" s="33">
        <f>+'MATRIZ (I)'!EC95-'MATRIZ (A)'!EC95</f>
        <v>-5.7649895030336155E-3</v>
      </c>
      <c r="ED95" s="33">
        <f>+'MATRIZ (I)'!ED95-'MATRIZ (A)'!ED95</f>
        <v>-2.4830177862140094E-3</v>
      </c>
      <c r="EE95" s="33">
        <f>+'MATRIZ (I)'!EE95-'MATRIZ (A)'!EE95</f>
        <v>-1.9756676012241104E-4</v>
      </c>
      <c r="EF95" s="33">
        <f>+'MATRIZ (I)'!EF95-'MATRIZ (A)'!EF95</f>
        <v>-5.2756053077070379E-3</v>
      </c>
      <c r="EG95" s="33">
        <f>+'MATRIZ (I)'!EG95-'MATRIZ (A)'!EG95</f>
        <v>-2.650019176374988E-3</v>
      </c>
      <c r="EH95" s="33">
        <f>+'MATRIZ (I)'!EH95-'MATRIZ (A)'!EH95</f>
        <v>0</v>
      </c>
    </row>
    <row r="96" spans="1:138" s="7" customFormat="1" ht="21.95" customHeight="1" thickBot="1" x14ac:dyDescent="0.25">
      <c r="A96" s="137" t="s">
        <v>237</v>
      </c>
      <c r="B96" s="138" t="s">
        <v>236</v>
      </c>
      <c r="C96" s="33">
        <f>+'MATRIZ (I)'!C96-'MATRIZ (A)'!C96</f>
        <v>-2.3230027395826664E-8</v>
      </c>
      <c r="D96" s="33">
        <f>+'MATRIZ (I)'!D96-'MATRIZ (A)'!D96</f>
        <v>0</v>
      </c>
      <c r="E96" s="33">
        <f>+'MATRIZ (I)'!E96-'MATRIZ (A)'!E96</f>
        <v>0</v>
      </c>
      <c r="F96" s="33">
        <f>+'MATRIZ (I)'!F96-'MATRIZ (A)'!F96</f>
        <v>0</v>
      </c>
      <c r="G96" s="33">
        <f>+'MATRIZ (I)'!G96-'MATRIZ (A)'!G96</f>
        <v>-3.0282636996060575E-7</v>
      </c>
      <c r="H96" s="33">
        <f>+'MATRIZ (I)'!H96-'MATRIZ (A)'!H96</f>
        <v>0</v>
      </c>
      <c r="I96" s="33">
        <f>+'MATRIZ (I)'!I96-'MATRIZ (A)'!I96</f>
        <v>-9.7101961975630742E-8</v>
      </c>
      <c r="J96" s="33">
        <f>+'MATRIZ (I)'!J96-'MATRIZ (A)'!J96</f>
        <v>0</v>
      </c>
      <c r="K96" s="33">
        <f>+'MATRIZ (I)'!K96-'MATRIZ (A)'!K96</f>
        <v>0</v>
      </c>
      <c r="L96" s="33">
        <f>+'MATRIZ (I)'!L96-'MATRIZ (A)'!L96</f>
        <v>-1.3923025872407672E-6</v>
      </c>
      <c r="M96" s="33">
        <f>+'MATRIZ (I)'!M96-'MATRIZ (A)'!M96</f>
        <v>0</v>
      </c>
      <c r="N96" s="33">
        <f>+'MATRIZ (I)'!N96-'MATRIZ (A)'!N96</f>
        <v>-1.5408718057157408E-6</v>
      </c>
      <c r="O96" s="33">
        <f>+'MATRIZ (I)'!O96-'MATRIZ (A)'!O96</f>
        <v>-2.7522840890532661E-8</v>
      </c>
      <c r="P96" s="33">
        <f>+'MATRIZ (I)'!P96-'MATRIZ (A)'!P96</f>
        <v>-1.0367441420419724E-3</v>
      </c>
      <c r="Q96" s="33">
        <f>+'MATRIZ (I)'!Q96-'MATRIZ (A)'!Q96</f>
        <v>0</v>
      </c>
      <c r="R96" s="33">
        <f>+'MATRIZ (I)'!R96-'MATRIZ (A)'!R96</f>
        <v>-1.9102362483084526E-8</v>
      </c>
      <c r="S96" s="33">
        <f>+'MATRIZ (I)'!S96-'MATRIZ (A)'!S96</f>
        <v>-6.6367049908055815E-8</v>
      </c>
      <c r="T96" s="33">
        <f>+'MATRIZ (I)'!T96-'MATRIZ (A)'!T96</f>
        <v>0</v>
      </c>
      <c r="U96" s="33">
        <f>+'MATRIZ (I)'!U96-'MATRIZ (A)'!U96</f>
        <v>-2.8178515965061321E-7</v>
      </c>
      <c r="V96" s="33">
        <f>+'MATRIZ (I)'!V96-'MATRIZ (A)'!V96</f>
        <v>-2.3006308185156714E-8</v>
      </c>
      <c r="W96" s="33">
        <f>+'MATRIZ (I)'!W96-'MATRIZ (A)'!W96</f>
        <v>-4.6508134324512678E-6</v>
      </c>
      <c r="X96" s="33">
        <f>+'MATRIZ (I)'!X96-'MATRIZ (A)'!X96</f>
        <v>-4.3437376353692948E-8</v>
      </c>
      <c r="Y96" s="33">
        <f>+'MATRIZ (I)'!Y96-'MATRIZ (A)'!Y96</f>
        <v>0</v>
      </c>
      <c r="Z96" s="33">
        <f>+'MATRIZ (I)'!Z96-'MATRIZ (A)'!Z96</f>
        <v>-5.8307058484865194E-7</v>
      </c>
      <c r="AA96" s="33">
        <f>+'MATRIZ (I)'!AA96-'MATRIZ (A)'!AA96</f>
        <v>0</v>
      </c>
      <c r="AB96" s="33">
        <f>+'MATRIZ (I)'!AB96-'MATRIZ (A)'!AB96</f>
        <v>-2.3850781367234654E-6</v>
      </c>
      <c r="AC96" s="33">
        <f>+'MATRIZ (I)'!AC96-'MATRIZ (A)'!AC96</f>
        <v>-4.5027104830792084E-7</v>
      </c>
      <c r="AD96" s="33">
        <f>+'MATRIZ (I)'!AD96-'MATRIZ (A)'!AD96</f>
        <v>0</v>
      </c>
      <c r="AE96" s="33">
        <f>+'MATRIZ (I)'!AE96-'MATRIZ (A)'!AE96</f>
        <v>-3.0660520908645321E-7</v>
      </c>
      <c r="AF96" s="33">
        <f>+'MATRIZ (I)'!AF96-'MATRIZ (A)'!AF96</f>
        <v>-4.00685885349391E-7</v>
      </c>
      <c r="AG96" s="33">
        <f>+'MATRIZ (I)'!AG96-'MATRIZ (A)'!AG96</f>
        <v>0</v>
      </c>
      <c r="AH96" s="33">
        <f>+'MATRIZ (I)'!AH96-'MATRIZ (A)'!AH96</f>
        <v>-2.1002820627594052E-6</v>
      </c>
      <c r="AI96" s="33">
        <f>+'MATRIZ (I)'!AI96-'MATRIZ (A)'!AI96</f>
        <v>-3.8674876966703428E-6</v>
      </c>
      <c r="AJ96" s="33">
        <f>+'MATRIZ (I)'!AJ96-'MATRIZ (A)'!AJ96</f>
        <v>-1.7746492729166711E-6</v>
      </c>
      <c r="AK96" s="33">
        <f>+'MATRIZ (I)'!AK96-'MATRIZ (A)'!AK96</f>
        <v>-1.8993759745352336E-6</v>
      </c>
      <c r="AL96" s="33">
        <f>+'MATRIZ (I)'!AL96-'MATRIZ (A)'!AL96</f>
        <v>-1.5332662542211107E-6</v>
      </c>
      <c r="AM96" s="33">
        <f>+'MATRIZ (I)'!AM96-'MATRIZ (A)'!AM96</f>
        <v>-2.9802836852674185E-6</v>
      </c>
      <c r="AN96" s="33">
        <f>+'MATRIZ (I)'!AN96-'MATRIZ (A)'!AN96</f>
        <v>-9.3658335348427301E-7</v>
      </c>
      <c r="AO96" s="33">
        <f>+'MATRIZ (I)'!AO96-'MATRIZ (A)'!AO96</f>
        <v>-7.3827100043221257E-7</v>
      </c>
      <c r="AP96" s="33">
        <f>+'MATRIZ (I)'!AP96-'MATRIZ (A)'!AP96</f>
        <v>-1.2411230433317498E-5</v>
      </c>
      <c r="AQ96" s="33">
        <f>+'MATRIZ (I)'!AQ96-'MATRIZ (A)'!AQ96</f>
        <v>-5.4398367384791647E-7</v>
      </c>
      <c r="AR96" s="33">
        <f>+'MATRIZ (I)'!AR96-'MATRIZ (A)'!AR96</f>
        <v>-1.3321606747427685E-6</v>
      </c>
      <c r="AS96" s="33">
        <f>+'MATRIZ (I)'!AS96-'MATRIZ (A)'!AS96</f>
        <v>-8.9255646577203769E-7</v>
      </c>
      <c r="AT96" s="33">
        <f>+'MATRIZ (I)'!AT96-'MATRIZ (A)'!AT96</f>
        <v>-2.3280671362991526E-6</v>
      </c>
      <c r="AU96" s="33">
        <f>+'MATRIZ (I)'!AU96-'MATRIZ (A)'!AU96</f>
        <v>-3.2762525817390059E-6</v>
      </c>
      <c r="AV96" s="33">
        <f>+'MATRIZ (I)'!AV96-'MATRIZ (A)'!AV96</f>
        <v>-1.8510970000677839E-6</v>
      </c>
      <c r="AW96" s="33">
        <f>+'MATRIZ (I)'!AW96-'MATRIZ (A)'!AW96</f>
        <v>-9.7442350174296537E-7</v>
      </c>
      <c r="AX96" s="33">
        <f>+'MATRIZ (I)'!AX96-'MATRIZ (A)'!AX96</f>
        <v>-4.5193620905875027E-6</v>
      </c>
      <c r="AY96" s="33">
        <f>+'MATRIZ (I)'!AY96-'MATRIZ (A)'!AY96</f>
        <v>-6.539912884194054E-6</v>
      </c>
      <c r="AZ96" s="33">
        <f>+'MATRIZ (I)'!AZ96-'MATRIZ (A)'!AZ96</f>
        <v>-3.2721988646419086E-6</v>
      </c>
      <c r="BA96" s="33">
        <f>+'MATRIZ (I)'!BA96-'MATRIZ (A)'!BA96</f>
        <v>-7.794185620835702E-6</v>
      </c>
      <c r="BB96" s="33">
        <f>+'MATRIZ (I)'!BB96-'MATRIZ (A)'!BB96</f>
        <v>-4.7267195401773807E-6</v>
      </c>
      <c r="BC96" s="33">
        <f>+'MATRIZ (I)'!BC96-'MATRIZ (A)'!BC96</f>
        <v>-5.5935065312100065E-6</v>
      </c>
      <c r="BD96" s="33">
        <f>+'MATRIZ (I)'!BD96-'MATRIZ (A)'!BD96</f>
        <v>-5.0516374518779557E-4</v>
      </c>
      <c r="BE96" s="33">
        <f>+'MATRIZ (I)'!BE96-'MATRIZ (A)'!BE96</f>
        <v>-2.8096318882929826E-6</v>
      </c>
      <c r="BF96" s="33">
        <f>+'MATRIZ (I)'!BF96-'MATRIZ (A)'!BF96</f>
        <v>-3.8997607575344365E-6</v>
      </c>
      <c r="BG96" s="33">
        <f>+'MATRIZ (I)'!BG96-'MATRIZ (A)'!BG96</f>
        <v>-4.9241366447660104E-6</v>
      </c>
      <c r="BH96" s="33">
        <f>+'MATRIZ (I)'!BH96-'MATRIZ (A)'!BH96</f>
        <v>-6.5608819497254971E-6</v>
      </c>
      <c r="BI96" s="33">
        <f>+'MATRIZ (I)'!BI96-'MATRIZ (A)'!BI96</f>
        <v>-3.9393257651697826E-6</v>
      </c>
      <c r="BJ96" s="33">
        <f>+'MATRIZ (I)'!BJ96-'MATRIZ (A)'!BJ96</f>
        <v>-3.5130101803812747E-6</v>
      </c>
      <c r="BK96" s="33">
        <f>+'MATRIZ (I)'!BK96-'MATRIZ (A)'!BK96</f>
        <v>-2.723650513954503E-6</v>
      </c>
      <c r="BL96" s="33">
        <f>+'MATRIZ (I)'!BL96-'MATRIZ (A)'!BL96</f>
        <v>-1.6822945194259368E-6</v>
      </c>
      <c r="BM96" s="33">
        <f>+'MATRIZ (I)'!BM96-'MATRIZ (A)'!BM96</f>
        <v>-1.0739915724646047E-6</v>
      </c>
      <c r="BN96" s="33">
        <f>+'MATRIZ (I)'!BN96-'MATRIZ (A)'!BN96</f>
        <v>-1.8999263219314937E-6</v>
      </c>
      <c r="BO96" s="33">
        <f>+'MATRIZ (I)'!BO96-'MATRIZ (A)'!BO96</f>
        <v>-5.3024775459717425E-3</v>
      </c>
      <c r="BP96" s="33">
        <f>+'MATRIZ (I)'!BP96-'MATRIZ (A)'!BP96</f>
        <v>-4.6900440629635279E-6</v>
      </c>
      <c r="BQ96" s="33">
        <f>+'MATRIZ (I)'!BQ96-'MATRIZ (A)'!BQ96</f>
        <v>-4.2333900852958918E-6</v>
      </c>
      <c r="BR96" s="33">
        <f>+'MATRIZ (I)'!BR96-'MATRIZ (A)'!BR96</f>
        <v>-2.1724452745392028E-6</v>
      </c>
      <c r="BS96" s="33">
        <f>+'MATRIZ (I)'!BS96-'MATRIZ (A)'!BS96</f>
        <v>-6.9346327530295942E-7</v>
      </c>
      <c r="BT96" s="33">
        <f>+'MATRIZ (I)'!BT96-'MATRIZ (A)'!BT96</f>
        <v>-9.8318585904875519E-6</v>
      </c>
      <c r="BU96" s="33">
        <f>+'MATRIZ (I)'!BU96-'MATRIZ (A)'!BU96</f>
        <v>-1.6934597719910305E-6</v>
      </c>
      <c r="BV96" s="33">
        <f>+'MATRIZ (I)'!BV96-'MATRIZ (A)'!BV96</f>
        <v>-3.7362955425368391E-5</v>
      </c>
      <c r="BW96" s="33">
        <f>+'MATRIZ (I)'!BW96-'MATRIZ (A)'!BW96</f>
        <v>-7.2836420094211798E-6</v>
      </c>
      <c r="BX96" s="33">
        <f>+'MATRIZ (I)'!BX96-'MATRIZ (A)'!BX96</f>
        <v>-3.3495050047688857E-5</v>
      </c>
      <c r="BY96" s="33">
        <f>+'MATRIZ (I)'!BY96-'MATRIZ (A)'!BY96</f>
        <v>-3.1364029326794494E-6</v>
      </c>
      <c r="BZ96" s="33">
        <f>+'MATRIZ (I)'!BZ96-'MATRIZ (A)'!BZ96</f>
        <v>-1.5680609305775304E-7</v>
      </c>
      <c r="CA96" s="33">
        <f>+'MATRIZ (I)'!CA96-'MATRIZ (A)'!CA96</f>
        <v>-6.6984574438782717E-6</v>
      </c>
      <c r="CB96" s="33">
        <f>+'MATRIZ (I)'!CB96-'MATRIZ (A)'!CB96</f>
        <v>-2.0934611601911706E-7</v>
      </c>
      <c r="CC96" s="33">
        <f>+'MATRIZ (I)'!CC96-'MATRIZ (A)'!CC96</f>
        <v>-2.9870367561193693E-7</v>
      </c>
      <c r="CD96" s="33">
        <f>+'MATRIZ (I)'!CD96-'MATRIZ (A)'!CD96</f>
        <v>-2.6737851093281628E-6</v>
      </c>
      <c r="CE96" s="33">
        <f>+'MATRIZ (I)'!CE96-'MATRIZ (A)'!CE96</f>
        <v>-1.9952647333305085E-6</v>
      </c>
      <c r="CF96" s="33">
        <f>+'MATRIZ (I)'!CF96-'MATRIZ (A)'!CF96</f>
        <v>-3.9993288966876414E-6</v>
      </c>
      <c r="CG96" s="33">
        <f>+'MATRIZ (I)'!CG96-'MATRIZ (A)'!CG96</f>
        <v>-2.4379172253413639E-5</v>
      </c>
      <c r="CH96" s="33">
        <f>+'MATRIZ (I)'!CH96-'MATRIZ (A)'!CH96</f>
        <v>-8.7446179824009103E-6</v>
      </c>
      <c r="CI96" s="33">
        <f>+'MATRIZ (I)'!CI96-'MATRIZ (A)'!CI96</f>
        <v>1</v>
      </c>
      <c r="CJ96" s="33">
        <f>+'MATRIZ (I)'!CJ96-'MATRIZ (A)'!CJ96</f>
        <v>-4.1465261165450347E-6</v>
      </c>
      <c r="CK96" s="33">
        <f>+'MATRIZ (I)'!CK96-'MATRIZ (A)'!CK96</f>
        <v>-6.7391740902550513E-8</v>
      </c>
      <c r="CL96" s="33">
        <f>+'MATRIZ (I)'!CL96-'MATRIZ (A)'!CL96</f>
        <v>-3.8384011533148318E-6</v>
      </c>
      <c r="CM96" s="33">
        <f>+'MATRIZ (I)'!CM96-'MATRIZ (A)'!CM96</f>
        <v>-3.3597262692586399E-6</v>
      </c>
      <c r="CN96" s="33">
        <f>+'MATRIZ (I)'!CN96-'MATRIZ (A)'!CN96</f>
        <v>-2.1298331797524092E-5</v>
      </c>
      <c r="CO96" s="33">
        <f>+'MATRIZ (I)'!CO96-'MATRIZ (A)'!CO96</f>
        <v>-5.7151150981765929E-6</v>
      </c>
      <c r="CP96" s="33">
        <f>+'MATRIZ (I)'!CP96-'MATRIZ (A)'!CP96</f>
        <v>-8.1063516824137424E-6</v>
      </c>
      <c r="CQ96" s="33">
        <f>+'MATRIZ (I)'!CQ96-'MATRIZ (A)'!CQ96</f>
        <v>-5.6085824387903046E-6</v>
      </c>
      <c r="CR96" s="33">
        <f>+'MATRIZ (I)'!CR96-'MATRIZ (A)'!CR96</f>
        <v>-1.1056636295971334E-5</v>
      </c>
      <c r="CS96" s="33">
        <f>+'MATRIZ (I)'!CS96-'MATRIZ (A)'!CS96</f>
        <v>-1.5643436826960562E-5</v>
      </c>
      <c r="CT96" s="33">
        <f>+'MATRIZ (I)'!CT96-'MATRIZ (A)'!CT96</f>
        <v>-7.4382038795998386E-6</v>
      </c>
      <c r="CU96" s="33">
        <f>+'MATRIZ (I)'!CU96-'MATRIZ (A)'!CU96</f>
        <v>-1.0995959606092669E-5</v>
      </c>
      <c r="CV96" s="33">
        <f>+'MATRIZ (I)'!CV96-'MATRIZ (A)'!CV96</f>
        <v>-1.3372255516429839E-5</v>
      </c>
      <c r="CW96" s="33">
        <f>+'MATRIZ (I)'!CW96-'MATRIZ (A)'!CW96</f>
        <v>-1.0937983416436592E-5</v>
      </c>
      <c r="CX96" s="33">
        <f>+'MATRIZ (I)'!CX96-'MATRIZ (A)'!CX96</f>
        <v>-7.9331442030688873E-6</v>
      </c>
      <c r="CY96" s="33">
        <f>+'MATRIZ (I)'!CY96-'MATRIZ (A)'!CY96</f>
        <v>-2.5600480587843907E-6</v>
      </c>
      <c r="CZ96" s="33">
        <f>+'MATRIZ (I)'!CZ96-'MATRIZ (A)'!CZ96</f>
        <v>-5.2568570160272808E-6</v>
      </c>
      <c r="DA96" s="33">
        <f>+'MATRIZ (I)'!DA96-'MATRIZ (A)'!DA96</f>
        <v>-5.9582051269506989E-6</v>
      </c>
      <c r="DB96" s="33">
        <f>+'MATRIZ (I)'!DB96-'MATRIZ (A)'!DB96</f>
        <v>-1.9032352614594069E-5</v>
      </c>
      <c r="DC96" s="33">
        <f>+'MATRIZ (I)'!DC96-'MATRIZ (A)'!DC96</f>
        <v>-1.8080184404197431E-5</v>
      </c>
      <c r="DD96" s="33">
        <f>+'MATRIZ (I)'!DD96-'MATRIZ (A)'!DD96</f>
        <v>-1.5379616919093264E-5</v>
      </c>
      <c r="DE96" s="33">
        <f>+'MATRIZ (I)'!DE96-'MATRIZ (A)'!DE96</f>
        <v>-9.2845804083413493E-6</v>
      </c>
      <c r="DF96" s="33">
        <f>+'MATRIZ (I)'!DF96-'MATRIZ (A)'!DF96</f>
        <v>-7.5457558996384977E-6</v>
      </c>
      <c r="DG96" s="33">
        <f>+'MATRIZ (I)'!DG96-'MATRIZ (A)'!DG96</f>
        <v>-9.0458228950539327E-6</v>
      </c>
      <c r="DH96" s="33">
        <f>+'MATRIZ (I)'!DH96-'MATRIZ (A)'!DH96</f>
        <v>-1.3135054007495144E-5</v>
      </c>
      <c r="DI96" s="33">
        <f>+'MATRIZ (I)'!DI96-'MATRIZ (A)'!DI96</f>
        <v>-1.8899368947153265E-5</v>
      </c>
      <c r="DJ96" s="33">
        <f>+'MATRIZ (I)'!DJ96-'MATRIZ (A)'!DJ96</f>
        <v>-7.3405663666990934E-6</v>
      </c>
      <c r="DK96" s="33">
        <f>+'MATRIZ (I)'!DK96-'MATRIZ (A)'!DK96</f>
        <v>-4.097514820807292E-6</v>
      </c>
      <c r="DL96" s="33">
        <f>+'MATRIZ (I)'!DL96-'MATRIZ (A)'!DL96</f>
        <v>-4.4680281330000768E-6</v>
      </c>
      <c r="DM96" s="33">
        <f>+'MATRIZ (I)'!DM96-'MATRIZ (A)'!DM96</f>
        <v>-5.8409292413918128E-6</v>
      </c>
      <c r="DN96" s="33">
        <f>+'MATRIZ (I)'!DN96-'MATRIZ (A)'!DN96</f>
        <v>-2.5201289289457959E-6</v>
      </c>
      <c r="DO96" s="33">
        <f>+'MATRIZ (I)'!DO96-'MATRIZ (A)'!DO96</f>
        <v>-1.4585070975103706E-3</v>
      </c>
      <c r="DP96" s="33">
        <f>+'MATRIZ (I)'!DP96-'MATRIZ (A)'!DP96</f>
        <v>-4.5699896883953689E-6</v>
      </c>
      <c r="DQ96" s="33">
        <f>+'MATRIZ (I)'!DQ96-'MATRIZ (A)'!DQ96</f>
        <v>-2.5940157163626172E-6</v>
      </c>
      <c r="DR96" s="33">
        <f>+'MATRIZ (I)'!DR96-'MATRIZ (A)'!DR96</f>
        <v>-1.855569279514438E-5</v>
      </c>
      <c r="DS96" s="33">
        <f>+'MATRIZ (I)'!DS96-'MATRIZ (A)'!DS96</f>
        <v>-1.1627242485470204E-5</v>
      </c>
      <c r="DT96" s="33">
        <f>+'MATRIZ (I)'!DT96-'MATRIZ (A)'!DT96</f>
        <v>-6.4289687962301275E-6</v>
      </c>
      <c r="DU96" s="33">
        <f>+'MATRIZ (I)'!DU96-'MATRIZ (A)'!DU96</f>
        <v>-3.2371351081606239E-6</v>
      </c>
      <c r="DV96" s="33">
        <f>+'MATRIZ (I)'!DV96-'MATRIZ (A)'!DV96</f>
        <v>-5.1774753497933017E-6</v>
      </c>
      <c r="DW96" s="33">
        <f>+'MATRIZ (I)'!DW96-'MATRIZ (A)'!DW96</f>
        <v>-7.1331122560051423E-6</v>
      </c>
      <c r="DX96" s="33">
        <f>+'MATRIZ (I)'!DX96-'MATRIZ (A)'!DX96</f>
        <v>-1.1219687221840004E-5</v>
      </c>
      <c r="DY96" s="33">
        <f>+'MATRIZ (I)'!DY96-'MATRIZ (A)'!DY96</f>
        <v>-1.0687271637208772E-5</v>
      </c>
      <c r="DZ96" s="33">
        <f>+'MATRIZ (I)'!DZ96-'MATRIZ (A)'!DZ96</f>
        <v>-5.4575937450466712E-6</v>
      </c>
      <c r="EA96" s="33">
        <f>+'MATRIZ (I)'!EA96-'MATRIZ (A)'!EA96</f>
        <v>-3.5867923063476938E-6</v>
      </c>
      <c r="EB96" s="33">
        <f>+'MATRIZ (I)'!EB96-'MATRIZ (A)'!EB96</f>
        <v>-7.9872393422564953E-6</v>
      </c>
      <c r="EC96" s="33">
        <f>+'MATRIZ (I)'!EC96-'MATRIZ (A)'!EC96</f>
        <v>-1.1837198905212544E-5</v>
      </c>
      <c r="ED96" s="33">
        <f>+'MATRIZ (I)'!ED96-'MATRIZ (A)'!ED96</f>
        <v>-2.3341968137329313E-5</v>
      </c>
      <c r="EE96" s="33">
        <f>+'MATRIZ (I)'!EE96-'MATRIZ (A)'!EE96</f>
        <v>-2.0002773929569502E-5</v>
      </c>
      <c r="EF96" s="33">
        <f>+'MATRIZ (I)'!EF96-'MATRIZ (A)'!EF96</f>
        <v>-1.887965244700487E-5</v>
      </c>
      <c r="EG96" s="33">
        <f>+'MATRIZ (I)'!EG96-'MATRIZ (A)'!EG96</f>
        <v>-1.6165737271450947E-5</v>
      </c>
      <c r="EH96" s="33">
        <f>+'MATRIZ (I)'!EH96-'MATRIZ (A)'!EH96</f>
        <v>0</v>
      </c>
    </row>
    <row r="97" spans="1:138" s="7" customFormat="1" ht="21.95" customHeight="1" thickBot="1" x14ac:dyDescent="0.25">
      <c r="A97" s="137" t="s">
        <v>239</v>
      </c>
      <c r="B97" s="138" t="s">
        <v>238</v>
      </c>
      <c r="C97" s="33">
        <f>+'MATRIZ (I)'!C97-'MATRIZ (A)'!C97</f>
        <v>-5.2795107533519849E-6</v>
      </c>
      <c r="D97" s="33">
        <f>+'MATRIZ (I)'!D97-'MATRIZ (A)'!D97</f>
        <v>-3.4001301254022392E-6</v>
      </c>
      <c r="E97" s="33">
        <f>+'MATRIZ (I)'!E97-'MATRIZ (A)'!E97</f>
        <v>-8.6413977103405779E-7</v>
      </c>
      <c r="F97" s="33">
        <f>+'MATRIZ (I)'!F97-'MATRIZ (A)'!F97</f>
        <v>-1.7273360944566531E-5</v>
      </c>
      <c r="G97" s="33">
        <f>+'MATRIZ (I)'!G97-'MATRIZ (A)'!G97</f>
        <v>-1.4133774688025119E-6</v>
      </c>
      <c r="H97" s="33">
        <f>+'MATRIZ (I)'!H97-'MATRIZ (A)'!H97</f>
        <v>-2.058118874267642E-6</v>
      </c>
      <c r="I97" s="33">
        <f>+'MATRIZ (I)'!I97-'MATRIZ (A)'!I97</f>
        <v>-2.3294701501589625E-4</v>
      </c>
      <c r="J97" s="33">
        <f>+'MATRIZ (I)'!J97-'MATRIZ (A)'!J97</f>
        <v>-1.2458306751357635E-6</v>
      </c>
      <c r="K97" s="33">
        <f>+'MATRIZ (I)'!K97-'MATRIZ (A)'!K97</f>
        <v>-1.1382648934149966E-6</v>
      </c>
      <c r="L97" s="33">
        <f>+'MATRIZ (I)'!L97-'MATRIZ (A)'!L97</f>
        <v>-3.6947522765716984E-6</v>
      </c>
      <c r="M97" s="33">
        <f>+'MATRIZ (I)'!M97-'MATRIZ (A)'!M97</f>
        <v>-4.1633433855718149E-5</v>
      </c>
      <c r="N97" s="33">
        <f>+'MATRIZ (I)'!N97-'MATRIZ (A)'!N97</f>
        <v>-1.5972016975680165E-3</v>
      </c>
      <c r="O97" s="33">
        <f>+'MATRIZ (I)'!O97-'MATRIZ (A)'!O97</f>
        <v>-3.5021455158940687E-3</v>
      </c>
      <c r="P97" s="33">
        <f>+'MATRIZ (I)'!P97-'MATRIZ (A)'!P97</f>
        <v>-3.632379623479399E-3</v>
      </c>
      <c r="Q97" s="33">
        <f>+'MATRIZ (I)'!Q97-'MATRIZ (A)'!Q97</f>
        <v>-2.1309989566037926E-6</v>
      </c>
      <c r="R97" s="33">
        <f>+'MATRIZ (I)'!R97-'MATRIZ (A)'!R97</f>
        <v>-4.6061817897651135E-3</v>
      </c>
      <c r="S97" s="33">
        <f>+'MATRIZ (I)'!S97-'MATRIZ (A)'!S97</f>
        <v>-2.8483069268131342E-3</v>
      </c>
      <c r="T97" s="33">
        <f>+'MATRIZ (I)'!T97-'MATRIZ (A)'!T97</f>
        <v>-7.8925454408677208E-6</v>
      </c>
      <c r="U97" s="33">
        <f>+'MATRIZ (I)'!U97-'MATRIZ (A)'!U97</f>
        <v>-1.2804438639763471E-4</v>
      </c>
      <c r="V97" s="33">
        <f>+'MATRIZ (I)'!V97-'MATRIZ (A)'!V97</f>
        <v>-1.6926081264146922E-5</v>
      </c>
      <c r="W97" s="33">
        <f>+'MATRIZ (I)'!W97-'MATRIZ (A)'!W97</f>
        <v>-1.8060475662462403E-3</v>
      </c>
      <c r="X97" s="33">
        <f>+'MATRIZ (I)'!X97-'MATRIZ (A)'!X97</f>
        <v>-5.6727260834489052E-6</v>
      </c>
      <c r="Y97" s="33">
        <f>+'MATRIZ (I)'!Y97-'MATRIZ (A)'!Y97</f>
        <v>-1.6556097981446695E-6</v>
      </c>
      <c r="Z97" s="33">
        <f>+'MATRIZ (I)'!Z97-'MATRIZ (A)'!Z97</f>
        <v>-2.7563504951763113E-6</v>
      </c>
      <c r="AA97" s="33">
        <f>+'MATRIZ (I)'!AA97-'MATRIZ (A)'!AA97</f>
        <v>-6.7285745706875368E-6</v>
      </c>
      <c r="AB97" s="33">
        <f>+'MATRIZ (I)'!AB97-'MATRIZ (A)'!AB97</f>
        <v>-1.387413123700958E-3</v>
      </c>
      <c r="AC97" s="33">
        <f>+'MATRIZ (I)'!AC97-'MATRIZ (A)'!AC97</f>
        <v>-2.9993507205203239E-6</v>
      </c>
      <c r="AD97" s="33">
        <f>+'MATRIZ (I)'!AD97-'MATRIZ (A)'!AD97</f>
        <v>-1.7344315580592838E-6</v>
      </c>
      <c r="AE97" s="33">
        <f>+'MATRIZ (I)'!AE97-'MATRIZ (A)'!AE97</f>
        <v>-3.1056577728393467E-3</v>
      </c>
      <c r="AF97" s="33">
        <f>+'MATRIZ (I)'!AF97-'MATRIZ (A)'!AF97</f>
        <v>-3.5400490542314758E-4</v>
      </c>
      <c r="AG97" s="33">
        <f>+'MATRIZ (I)'!AG97-'MATRIZ (A)'!AG97</f>
        <v>-7.9816621505834366E-6</v>
      </c>
      <c r="AH97" s="33">
        <f>+'MATRIZ (I)'!AH97-'MATRIZ (A)'!AH97</f>
        <v>-1.5194734881987344E-5</v>
      </c>
      <c r="AI97" s="33">
        <f>+'MATRIZ (I)'!AI97-'MATRIZ (A)'!AI97</f>
        <v>-1.9943733632949817E-4</v>
      </c>
      <c r="AJ97" s="33">
        <f>+'MATRIZ (I)'!AJ97-'MATRIZ (A)'!AJ97</f>
        <v>-2.354406216721419E-5</v>
      </c>
      <c r="AK97" s="33">
        <f>+'MATRIZ (I)'!AK97-'MATRIZ (A)'!AK97</f>
        <v>-3.8914782901689848E-4</v>
      </c>
      <c r="AL97" s="33">
        <f>+'MATRIZ (I)'!AL97-'MATRIZ (A)'!AL97</f>
        <v>-5.9419771797087717E-4</v>
      </c>
      <c r="AM97" s="33">
        <f>+'MATRIZ (I)'!AM97-'MATRIZ (A)'!AM97</f>
        <v>-6.4050598341867688E-4</v>
      </c>
      <c r="AN97" s="33">
        <f>+'MATRIZ (I)'!AN97-'MATRIZ (A)'!AN97</f>
        <v>-3.6957919084479535E-5</v>
      </c>
      <c r="AO97" s="33">
        <f>+'MATRIZ (I)'!AO97-'MATRIZ (A)'!AO97</f>
        <v>-4.5797692006595048E-5</v>
      </c>
      <c r="AP97" s="33">
        <f>+'MATRIZ (I)'!AP97-'MATRIZ (A)'!AP97</f>
        <v>-6.7682745479960105E-4</v>
      </c>
      <c r="AQ97" s="33">
        <f>+'MATRIZ (I)'!AQ97-'MATRIZ (A)'!AQ97</f>
        <v>-1.3063418429209867E-4</v>
      </c>
      <c r="AR97" s="33">
        <f>+'MATRIZ (I)'!AR97-'MATRIZ (A)'!AR97</f>
        <v>-2.0970517852643007E-5</v>
      </c>
      <c r="AS97" s="33">
        <f>+'MATRIZ (I)'!AS97-'MATRIZ (A)'!AS97</f>
        <v>-1.3822355138263685E-5</v>
      </c>
      <c r="AT97" s="33">
        <f>+'MATRIZ (I)'!AT97-'MATRIZ (A)'!AT97</f>
        <v>-4.6398016384187416E-4</v>
      </c>
      <c r="AU97" s="33">
        <f>+'MATRIZ (I)'!AU97-'MATRIZ (A)'!AU97</f>
        <v>-7.1662182597365121E-4</v>
      </c>
      <c r="AV97" s="33">
        <f>+'MATRIZ (I)'!AV97-'MATRIZ (A)'!AV97</f>
        <v>-3.2277641419570103E-5</v>
      </c>
      <c r="AW97" s="33">
        <f>+'MATRIZ (I)'!AW97-'MATRIZ (A)'!AW97</f>
        <v>-1.9097611573371312E-4</v>
      </c>
      <c r="AX97" s="33">
        <f>+'MATRIZ (I)'!AX97-'MATRIZ (A)'!AX97</f>
        <v>-1.2919299323638363E-4</v>
      </c>
      <c r="AY97" s="33">
        <f>+'MATRIZ (I)'!AY97-'MATRIZ (A)'!AY97</f>
        <v>-1.9489898340559367E-3</v>
      </c>
      <c r="AZ97" s="33">
        <f>+'MATRIZ (I)'!AZ97-'MATRIZ (A)'!AZ97</f>
        <v>-1.256127553680119E-5</v>
      </c>
      <c r="BA97" s="33">
        <f>+'MATRIZ (I)'!BA97-'MATRIZ (A)'!BA97</f>
        <v>-3.8900379219638374E-5</v>
      </c>
      <c r="BB97" s="33">
        <f>+'MATRIZ (I)'!BB97-'MATRIZ (A)'!BB97</f>
        <v>-2.2256108732405544E-5</v>
      </c>
      <c r="BC97" s="33">
        <f>+'MATRIZ (I)'!BC97-'MATRIZ (A)'!BC97</f>
        <v>-2.2885339925706513E-3</v>
      </c>
      <c r="BD97" s="33">
        <f>+'MATRIZ (I)'!BD97-'MATRIZ (A)'!BD97</f>
        <v>-1.0337634728678443E-5</v>
      </c>
      <c r="BE97" s="33">
        <f>+'MATRIZ (I)'!BE97-'MATRIZ (A)'!BE97</f>
        <v>-9.8950006294958102E-4</v>
      </c>
      <c r="BF97" s="33">
        <f>+'MATRIZ (I)'!BF97-'MATRIZ (A)'!BF97</f>
        <v>-7.3405730889359428E-4</v>
      </c>
      <c r="BG97" s="33">
        <f>+'MATRIZ (I)'!BG97-'MATRIZ (A)'!BG97</f>
        <v>-1.8597268155773094E-5</v>
      </c>
      <c r="BH97" s="33">
        <f>+'MATRIZ (I)'!BH97-'MATRIZ (A)'!BH97</f>
        <v>-2.0363312274784862E-5</v>
      </c>
      <c r="BI97" s="33">
        <f>+'MATRIZ (I)'!BI97-'MATRIZ (A)'!BI97</f>
        <v>-2.4095611205584922E-3</v>
      </c>
      <c r="BJ97" s="33">
        <f>+'MATRIZ (I)'!BJ97-'MATRIZ (A)'!BJ97</f>
        <v>-9.296442294040282E-5</v>
      </c>
      <c r="BK97" s="33">
        <f>+'MATRIZ (I)'!BK97-'MATRIZ (A)'!BK97</f>
        <v>-3.2065953090027255E-5</v>
      </c>
      <c r="BL97" s="33">
        <f>+'MATRIZ (I)'!BL97-'MATRIZ (A)'!BL97</f>
        <v>-2.5124144921530772E-4</v>
      </c>
      <c r="BM97" s="33">
        <f>+'MATRIZ (I)'!BM97-'MATRIZ (A)'!BM97</f>
        <v>-1.6190739419880549E-4</v>
      </c>
      <c r="BN97" s="33">
        <f>+'MATRIZ (I)'!BN97-'MATRIZ (A)'!BN97</f>
        <v>-1.8996271007934369E-4</v>
      </c>
      <c r="BO97" s="33">
        <f>+'MATRIZ (I)'!BO97-'MATRIZ (A)'!BO97</f>
        <v>-6.0991581236127573E-4</v>
      </c>
      <c r="BP97" s="33">
        <f>+'MATRIZ (I)'!BP97-'MATRIZ (A)'!BP97</f>
        <v>-3.2710656187929452E-4</v>
      </c>
      <c r="BQ97" s="33">
        <f>+'MATRIZ (I)'!BQ97-'MATRIZ (A)'!BQ97</f>
        <v>-3.0439682256038365E-4</v>
      </c>
      <c r="BR97" s="33">
        <f>+'MATRIZ (I)'!BR97-'MATRIZ (A)'!BR97</f>
        <v>-1.2588723574637822E-3</v>
      </c>
      <c r="BS97" s="33">
        <f>+'MATRIZ (I)'!BS97-'MATRIZ (A)'!BS97</f>
        <v>-5.9567201346642715E-5</v>
      </c>
      <c r="BT97" s="33">
        <f>+'MATRIZ (I)'!BT97-'MATRIZ (A)'!BT97</f>
        <v>-1.7273291231878832E-5</v>
      </c>
      <c r="BU97" s="33">
        <f>+'MATRIZ (I)'!BU97-'MATRIZ (A)'!BU97</f>
        <v>-1.6534594470390797E-4</v>
      </c>
      <c r="BV97" s="33">
        <f>+'MATRIZ (I)'!BV97-'MATRIZ (A)'!BV97</f>
        <v>-9.0079017513437765E-5</v>
      </c>
      <c r="BW97" s="33">
        <f>+'MATRIZ (I)'!BW97-'MATRIZ (A)'!BW97</f>
        <v>-4.007894548949285E-3</v>
      </c>
      <c r="BX97" s="33">
        <f>+'MATRIZ (I)'!BX97-'MATRIZ (A)'!BX97</f>
        <v>-5.5526353360147319E-4</v>
      </c>
      <c r="BY97" s="33">
        <f>+'MATRIZ (I)'!BY97-'MATRIZ (A)'!BY97</f>
        <v>-1.3045758170005127E-4</v>
      </c>
      <c r="BZ97" s="33">
        <f>+'MATRIZ (I)'!BZ97-'MATRIZ (A)'!BZ97</f>
        <v>-1.3918939431477193E-4</v>
      </c>
      <c r="CA97" s="33">
        <f>+'MATRIZ (I)'!CA97-'MATRIZ (A)'!CA97</f>
        <v>-1.8189798965036961E-5</v>
      </c>
      <c r="CB97" s="33">
        <f>+'MATRIZ (I)'!CB97-'MATRIZ (A)'!CB97</f>
        <v>-1.7638155266031223E-5</v>
      </c>
      <c r="CC97" s="33">
        <f>+'MATRIZ (I)'!CC97-'MATRIZ (A)'!CC97</f>
        <v>-3.2204342262868125E-6</v>
      </c>
      <c r="CD97" s="33">
        <f>+'MATRIZ (I)'!CD97-'MATRIZ (A)'!CD97</f>
        <v>-8.4924485068747053E-6</v>
      </c>
      <c r="CE97" s="33">
        <f>+'MATRIZ (I)'!CE97-'MATRIZ (A)'!CE97</f>
        <v>-1.1740849680804513E-4</v>
      </c>
      <c r="CF97" s="33">
        <f>+'MATRIZ (I)'!CF97-'MATRIZ (A)'!CF97</f>
        <v>-2.8278294913298296E-4</v>
      </c>
      <c r="CG97" s="33">
        <f>+'MATRIZ (I)'!CG97-'MATRIZ (A)'!CG97</f>
        <v>-1.0385245982556138E-3</v>
      </c>
      <c r="CH97" s="33">
        <f>+'MATRIZ (I)'!CH97-'MATRIZ (A)'!CH97</f>
        <v>-4.5887425485801686E-4</v>
      </c>
      <c r="CI97" s="33">
        <f>+'MATRIZ (I)'!CI97-'MATRIZ (A)'!CI97</f>
        <v>-2.8841674404785777E-5</v>
      </c>
      <c r="CJ97" s="33">
        <f>+'MATRIZ (I)'!CJ97-'MATRIZ (A)'!CJ97</f>
        <v>0.9986310860762001</v>
      </c>
      <c r="CK97" s="33">
        <f>+'MATRIZ (I)'!CK97-'MATRIZ (A)'!CK97</f>
        <v>-3.1208591887178257E-5</v>
      </c>
      <c r="CL97" s="33">
        <f>+'MATRIZ (I)'!CL97-'MATRIZ (A)'!CL97</f>
        <v>-1.8339573339506501E-3</v>
      </c>
      <c r="CM97" s="33">
        <f>+'MATRIZ (I)'!CM97-'MATRIZ (A)'!CM97</f>
        <v>-1.2584110441482216E-4</v>
      </c>
      <c r="CN97" s="33">
        <f>+'MATRIZ (I)'!CN97-'MATRIZ (A)'!CN97</f>
        <v>-8.4336915155028798E-5</v>
      </c>
      <c r="CO97" s="33">
        <f>+'MATRIZ (I)'!CO97-'MATRIZ (A)'!CO97</f>
        <v>-1.0748510257447817E-3</v>
      </c>
      <c r="CP97" s="33">
        <f>+'MATRIZ (I)'!CP97-'MATRIZ (A)'!CP97</f>
        <v>-1.6930052550636669E-4</v>
      </c>
      <c r="CQ97" s="33">
        <f>+'MATRIZ (I)'!CQ97-'MATRIZ (A)'!CQ97</f>
        <v>-1.7915758570347833E-3</v>
      </c>
      <c r="CR97" s="33">
        <f>+'MATRIZ (I)'!CR97-'MATRIZ (A)'!CR97</f>
        <v>-3.1054658742144209E-4</v>
      </c>
      <c r="CS97" s="33">
        <f>+'MATRIZ (I)'!CS97-'MATRIZ (A)'!CS97</f>
        <v>-5.717584159425102E-3</v>
      </c>
      <c r="CT97" s="33">
        <f>+'MATRIZ (I)'!CT97-'MATRIZ (A)'!CT97</f>
        <v>-2.8286884289499493E-4</v>
      </c>
      <c r="CU97" s="33">
        <f>+'MATRIZ (I)'!CU97-'MATRIZ (A)'!CU97</f>
        <v>-2.4815031783297613E-4</v>
      </c>
      <c r="CV97" s="33">
        <f>+'MATRIZ (I)'!CV97-'MATRIZ (A)'!CV97</f>
        <v>-2.7045574992335822E-3</v>
      </c>
      <c r="CW97" s="33">
        <f>+'MATRIZ (I)'!CW97-'MATRIZ (A)'!CW97</f>
        <v>-2.1623830415643756E-3</v>
      </c>
      <c r="CX97" s="33">
        <f>+'MATRIZ (I)'!CX97-'MATRIZ (A)'!CX97</f>
        <v>-5.7553494933889639E-4</v>
      </c>
      <c r="CY97" s="33">
        <f>+'MATRIZ (I)'!CY97-'MATRIZ (A)'!CY97</f>
        <v>-3.1796969898109374E-4</v>
      </c>
      <c r="CZ97" s="33">
        <f>+'MATRIZ (I)'!CZ97-'MATRIZ (A)'!CZ97</f>
        <v>-2.3734368260300638E-3</v>
      </c>
      <c r="DA97" s="33">
        <f>+'MATRIZ (I)'!DA97-'MATRIZ (A)'!DA97</f>
        <v>-2.9746050683290398E-4</v>
      </c>
      <c r="DB97" s="33">
        <f>+'MATRIZ (I)'!DB97-'MATRIZ (A)'!DB97</f>
        <v>-1.7532426478647052E-3</v>
      </c>
      <c r="DC97" s="33">
        <f>+'MATRIZ (I)'!DC97-'MATRIZ (A)'!DC97</f>
        <v>-4.9660429261452668E-3</v>
      </c>
      <c r="DD97" s="33">
        <f>+'MATRIZ (I)'!DD97-'MATRIZ (A)'!DD97</f>
        <v>-4.077143771088642E-4</v>
      </c>
      <c r="DE97" s="33">
        <f>+'MATRIZ (I)'!DE97-'MATRIZ (A)'!DE97</f>
        <v>-2.3121250076161728E-5</v>
      </c>
      <c r="DF97" s="33">
        <f>+'MATRIZ (I)'!DF97-'MATRIZ (A)'!DF97</f>
        <v>-2.3306588813461936E-4</v>
      </c>
      <c r="DG97" s="33">
        <f>+'MATRIZ (I)'!DG97-'MATRIZ (A)'!DG97</f>
        <v>-9.1758128040393054E-4</v>
      </c>
      <c r="DH97" s="33">
        <f>+'MATRIZ (I)'!DH97-'MATRIZ (A)'!DH97</f>
        <v>-2.3223109331970575E-5</v>
      </c>
      <c r="DI97" s="33">
        <f>+'MATRIZ (I)'!DI97-'MATRIZ (A)'!DI97</f>
        <v>-2.5365284764908579E-5</v>
      </c>
      <c r="DJ97" s="33">
        <f>+'MATRIZ (I)'!DJ97-'MATRIZ (A)'!DJ97</f>
        <v>-1.242500015529612E-3</v>
      </c>
      <c r="DK97" s="33">
        <f>+'MATRIZ (I)'!DK97-'MATRIZ (A)'!DK97</f>
        <v>-9.9617855729025855E-4</v>
      </c>
      <c r="DL97" s="33">
        <f>+'MATRIZ (I)'!DL97-'MATRIZ (A)'!DL97</f>
        <v>-1.051763550388235E-3</v>
      </c>
      <c r="DM97" s="33">
        <f>+'MATRIZ (I)'!DM97-'MATRIZ (A)'!DM97</f>
        <v>-1.456676249795409E-3</v>
      </c>
      <c r="DN97" s="33">
        <f>+'MATRIZ (I)'!DN97-'MATRIZ (A)'!DN97</f>
        <v>-3.5484382027494716E-5</v>
      </c>
      <c r="DO97" s="33">
        <f>+'MATRIZ (I)'!DO97-'MATRIZ (A)'!DO97</f>
        <v>-6.5449914071503837E-3</v>
      </c>
      <c r="DP97" s="33">
        <f>+'MATRIZ (I)'!DP97-'MATRIZ (A)'!DP97</f>
        <v>-1.7583760714352201E-4</v>
      </c>
      <c r="DQ97" s="33">
        <f>+'MATRIZ (I)'!DQ97-'MATRIZ (A)'!DQ97</f>
        <v>-8.166378074350826E-4</v>
      </c>
      <c r="DR97" s="33">
        <f>+'MATRIZ (I)'!DR97-'MATRIZ (A)'!DR97</f>
        <v>-2.1852388851726821E-4</v>
      </c>
      <c r="DS97" s="33">
        <f>+'MATRIZ (I)'!DS97-'MATRIZ (A)'!DS97</f>
        <v>-1.3089036837634648E-4</v>
      </c>
      <c r="DT97" s="33">
        <f>+'MATRIZ (I)'!DT97-'MATRIZ (A)'!DT97</f>
        <v>-3.07445983583719E-5</v>
      </c>
      <c r="DU97" s="33">
        <f>+'MATRIZ (I)'!DU97-'MATRIZ (A)'!DU97</f>
        <v>-3.1688781345231847E-5</v>
      </c>
      <c r="DV97" s="33">
        <f>+'MATRIZ (I)'!DV97-'MATRIZ (A)'!DV97</f>
        <v>-6.930292577244381E-4</v>
      </c>
      <c r="DW97" s="33">
        <f>+'MATRIZ (I)'!DW97-'MATRIZ (A)'!DW97</f>
        <v>-6.0803118806159644E-4</v>
      </c>
      <c r="DX97" s="33">
        <f>+'MATRIZ (I)'!DX97-'MATRIZ (A)'!DX97</f>
        <v>-9.4248452976301387E-3</v>
      </c>
      <c r="DY97" s="33">
        <f>+'MATRIZ (I)'!DY97-'MATRIZ (A)'!DY97</f>
        <v>-4.8217430354981217E-4</v>
      </c>
      <c r="DZ97" s="33">
        <f>+'MATRIZ (I)'!DZ97-'MATRIZ (A)'!DZ97</f>
        <v>-1.0235343272566052E-4</v>
      </c>
      <c r="EA97" s="33">
        <f>+'MATRIZ (I)'!EA97-'MATRIZ (A)'!EA97</f>
        <v>-1.1029119438758322E-2</v>
      </c>
      <c r="EB97" s="33">
        <f>+'MATRIZ (I)'!EB97-'MATRIZ (A)'!EB97</f>
        <v>-4.1664150647784646E-4</v>
      </c>
      <c r="EC97" s="33">
        <f>+'MATRIZ (I)'!EC97-'MATRIZ (A)'!EC97</f>
        <v>-1.0406162948734857E-3</v>
      </c>
      <c r="ED97" s="33">
        <f>+'MATRIZ (I)'!ED97-'MATRIZ (A)'!ED97</f>
        <v>-9.4934582627769837E-4</v>
      </c>
      <c r="EE97" s="33">
        <f>+'MATRIZ (I)'!EE97-'MATRIZ (A)'!EE97</f>
        <v>-1.9698144470948862E-5</v>
      </c>
      <c r="EF97" s="33">
        <f>+'MATRIZ (I)'!EF97-'MATRIZ (A)'!EF97</f>
        <v>-2.8966540635521323E-5</v>
      </c>
      <c r="EG97" s="33">
        <f>+'MATRIZ (I)'!EG97-'MATRIZ (A)'!EG97</f>
        <v>-1.8782353673433072E-4</v>
      </c>
      <c r="EH97" s="33">
        <f>+'MATRIZ (I)'!EH97-'MATRIZ (A)'!EH97</f>
        <v>0</v>
      </c>
    </row>
    <row r="98" spans="1:138" s="7" customFormat="1" ht="21.95" customHeight="1" thickBot="1" x14ac:dyDescent="0.25">
      <c r="A98" s="137" t="s">
        <v>241</v>
      </c>
      <c r="B98" s="138" t="s">
        <v>240</v>
      </c>
      <c r="C98" s="33">
        <f>+'MATRIZ (I)'!C98-'MATRIZ (A)'!C98</f>
        <v>0</v>
      </c>
      <c r="D98" s="33">
        <f>+'MATRIZ (I)'!D98-'MATRIZ (A)'!D98</f>
        <v>0</v>
      </c>
      <c r="E98" s="33">
        <f>+'MATRIZ (I)'!E98-'MATRIZ (A)'!E98</f>
        <v>0</v>
      </c>
      <c r="F98" s="33">
        <f>+'MATRIZ (I)'!F98-'MATRIZ (A)'!F98</f>
        <v>0</v>
      </c>
      <c r="G98" s="33">
        <f>+'MATRIZ (I)'!G98-'MATRIZ (A)'!G98</f>
        <v>0</v>
      </c>
      <c r="H98" s="33">
        <f>+'MATRIZ (I)'!H98-'MATRIZ (A)'!H98</f>
        <v>0</v>
      </c>
      <c r="I98" s="33">
        <f>+'MATRIZ (I)'!I98-'MATRIZ (A)'!I98</f>
        <v>0</v>
      </c>
      <c r="J98" s="33">
        <f>+'MATRIZ (I)'!J98-'MATRIZ (A)'!J98</f>
        <v>0</v>
      </c>
      <c r="K98" s="33">
        <f>+'MATRIZ (I)'!K98-'MATRIZ (A)'!K98</f>
        <v>0</v>
      </c>
      <c r="L98" s="33">
        <f>+'MATRIZ (I)'!L98-'MATRIZ (A)'!L98</f>
        <v>0</v>
      </c>
      <c r="M98" s="33">
        <f>+'MATRIZ (I)'!M98-'MATRIZ (A)'!M98</f>
        <v>0</v>
      </c>
      <c r="N98" s="33">
        <f>+'MATRIZ (I)'!N98-'MATRIZ (A)'!N98</f>
        <v>-2.1724123688475496E-4</v>
      </c>
      <c r="O98" s="33">
        <f>+'MATRIZ (I)'!O98-'MATRIZ (A)'!O98</f>
        <v>0</v>
      </c>
      <c r="P98" s="33">
        <f>+'MATRIZ (I)'!P98-'MATRIZ (A)'!P98</f>
        <v>-1.7062366872600234E-4</v>
      </c>
      <c r="Q98" s="33">
        <f>+'MATRIZ (I)'!Q98-'MATRIZ (A)'!Q98</f>
        <v>0</v>
      </c>
      <c r="R98" s="33">
        <f>+'MATRIZ (I)'!R98-'MATRIZ (A)'!R98</f>
        <v>-9.3848557643831187E-6</v>
      </c>
      <c r="S98" s="33">
        <f>+'MATRIZ (I)'!S98-'MATRIZ (A)'!S98</f>
        <v>-1.5731111737722003E-5</v>
      </c>
      <c r="T98" s="33">
        <f>+'MATRIZ (I)'!T98-'MATRIZ (A)'!T98</f>
        <v>0</v>
      </c>
      <c r="U98" s="33">
        <f>+'MATRIZ (I)'!U98-'MATRIZ (A)'!U98</f>
        <v>0</v>
      </c>
      <c r="V98" s="33">
        <f>+'MATRIZ (I)'!V98-'MATRIZ (A)'!V98</f>
        <v>-1.0341133824945838E-4</v>
      </c>
      <c r="W98" s="33">
        <f>+'MATRIZ (I)'!W98-'MATRIZ (A)'!W98</f>
        <v>0</v>
      </c>
      <c r="X98" s="33">
        <f>+'MATRIZ (I)'!X98-'MATRIZ (A)'!X98</f>
        <v>0</v>
      </c>
      <c r="Y98" s="33">
        <f>+'MATRIZ (I)'!Y98-'MATRIZ (A)'!Y98</f>
        <v>0</v>
      </c>
      <c r="Z98" s="33">
        <f>+'MATRIZ (I)'!Z98-'MATRIZ (A)'!Z98</f>
        <v>-3.4417825232029407E-6</v>
      </c>
      <c r="AA98" s="33">
        <f>+'MATRIZ (I)'!AA98-'MATRIZ (A)'!AA98</f>
        <v>0</v>
      </c>
      <c r="AB98" s="33">
        <f>+'MATRIZ (I)'!AB98-'MATRIZ (A)'!AB98</f>
        <v>-2.9969483487717947E-4</v>
      </c>
      <c r="AC98" s="33">
        <f>+'MATRIZ (I)'!AC98-'MATRIZ (A)'!AC98</f>
        <v>0</v>
      </c>
      <c r="AD98" s="33">
        <f>+'MATRIZ (I)'!AD98-'MATRIZ (A)'!AD98</f>
        <v>0</v>
      </c>
      <c r="AE98" s="33">
        <f>+'MATRIZ (I)'!AE98-'MATRIZ (A)'!AE98</f>
        <v>-2.9209017194261727E-4</v>
      </c>
      <c r="AF98" s="33">
        <f>+'MATRIZ (I)'!AF98-'MATRIZ (A)'!AF98</f>
        <v>-2.9873654211142421E-3</v>
      </c>
      <c r="AG98" s="33">
        <f>+'MATRIZ (I)'!AG98-'MATRIZ (A)'!AG98</f>
        <v>0</v>
      </c>
      <c r="AH98" s="33">
        <f>+'MATRIZ (I)'!AH98-'MATRIZ (A)'!AH98</f>
        <v>0</v>
      </c>
      <c r="AI98" s="33">
        <f>+'MATRIZ (I)'!AI98-'MATRIZ (A)'!AI98</f>
        <v>-9.3032456011152851E-4</v>
      </c>
      <c r="AJ98" s="33">
        <f>+'MATRIZ (I)'!AJ98-'MATRIZ (A)'!AJ98</f>
        <v>-1.4228933001001162E-4</v>
      </c>
      <c r="AK98" s="33">
        <f>+'MATRIZ (I)'!AK98-'MATRIZ (A)'!AK98</f>
        <v>-1.0150246065314945E-3</v>
      </c>
      <c r="AL98" s="33">
        <f>+'MATRIZ (I)'!AL98-'MATRIZ (A)'!AL98</f>
        <v>-9.7215362027723524E-5</v>
      </c>
      <c r="AM98" s="33">
        <f>+'MATRIZ (I)'!AM98-'MATRIZ (A)'!AM98</f>
        <v>-2.3090698020355899E-4</v>
      </c>
      <c r="AN98" s="33">
        <f>+'MATRIZ (I)'!AN98-'MATRIZ (A)'!AN98</f>
        <v>-7.143880502087646E-4</v>
      </c>
      <c r="AO98" s="33">
        <f>+'MATRIZ (I)'!AO98-'MATRIZ (A)'!AO98</f>
        <v>-1.3505548755989678E-3</v>
      </c>
      <c r="AP98" s="33">
        <f>+'MATRIZ (I)'!AP98-'MATRIZ (A)'!AP98</f>
        <v>-1.0579586469274575E-3</v>
      </c>
      <c r="AQ98" s="33">
        <f>+'MATRIZ (I)'!AQ98-'MATRIZ (A)'!AQ98</f>
        <v>-5.9266573461098091E-4</v>
      </c>
      <c r="AR98" s="33">
        <f>+'MATRIZ (I)'!AR98-'MATRIZ (A)'!AR98</f>
        <v>-6.4230958290968903E-4</v>
      </c>
      <c r="AS98" s="33">
        <f>+'MATRIZ (I)'!AS98-'MATRIZ (A)'!AS98</f>
        <v>-2.2261218654535367E-4</v>
      </c>
      <c r="AT98" s="33">
        <f>+'MATRIZ (I)'!AT98-'MATRIZ (A)'!AT98</f>
        <v>-3.2339473033335987E-3</v>
      </c>
      <c r="AU98" s="33">
        <f>+'MATRIZ (I)'!AU98-'MATRIZ (A)'!AU98</f>
        <v>-6.9853307142065584E-4</v>
      </c>
      <c r="AV98" s="33">
        <f>+'MATRIZ (I)'!AV98-'MATRIZ (A)'!AV98</f>
        <v>-9.1626887496137714E-4</v>
      </c>
      <c r="AW98" s="33">
        <f>+'MATRIZ (I)'!AW98-'MATRIZ (A)'!AW98</f>
        <v>-5.602789142232057E-4</v>
      </c>
      <c r="AX98" s="33">
        <f>+'MATRIZ (I)'!AX98-'MATRIZ (A)'!AX98</f>
        <v>-5.4223992389213264E-4</v>
      </c>
      <c r="AY98" s="33">
        <f>+'MATRIZ (I)'!AY98-'MATRIZ (A)'!AY98</f>
        <v>-9.5265856748770564E-5</v>
      </c>
      <c r="AZ98" s="33">
        <f>+'MATRIZ (I)'!AZ98-'MATRIZ (A)'!AZ98</f>
        <v>-1.4570270202987311E-3</v>
      </c>
      <c r="BA98" s="33">
        <f>+'MATRIZ (I)'!BA98-'MATRIZ (A)'!BA98</f>
        <v>-1.3575484941365262E-4</v>
      </c>
      <c r="BB98" s="33">
        <f>+'MATRIZ (I)'!BB98-'MATRIZ (A)'!BB98</f>
        <v>-8.8870928767477604E-4</v>
      </c>
      <c r="BC98" s="33">
        <f>+'MATRIZ (I)'!BC98-'MATRIZ (A)'!BC98</f>
        <v>-7.4629310092409762E-4</v>
      </c>
      <c r="BD98" s="33">
        <f>+'MATRIZ (I)'!BD98-'MATRIZ (A)'!BD98</f>
        <v>-9.9884579621456753E-4</v>
      </c>
      <c r="BE98" s="33">
        <f>+'MATRIZ (I)'!BE98-'MATRIZ (A)'!BE98</f>
        <v>-2.151329458524451E-3</v>
      </c>
      <c r="BF98" s="33">
        <f>+'MATRIZ (I)'!BF98-'MATRIZ (A)'!BF98</f>
        <v>-2.8471355354839746E-4</v>
      </c>
      <c r="BG98" s="33">
        <f>+'MATRIZ (I)'!BG98-'MATRIZ (A)'!BG98</f>
        <v>-6.2902546889714167E-4</v>
      </c>
      <c r="BH98" s="33">
        <f>+'MATRIZ (I)'!BH98-'MATRIZ (A)'!BH98</f>
        <v>-5.2129282717402123E-3</v>
      </c>
      <c r="BI98" s="33">
        <f>+'MATRIZ (I)'!BI98-'MATRIZ (A)'!BI98</f>
        <v>-4.3032904377902448E-4</v>
      </c>
      <c r="BJ98" s="33">
        <f>+'MATRIZ (I)'!BJ98-'MATRIZ (A)'!BJ98</f>
        <v>-4.2161463902200264E-4</v>
      </c>
      <c r="BK98" s="33">
        <f>+'MATRIZ (I)'!BK98-'MATRIZ (A)'!BK98</f>
        <v>-1.1512897573616203E-3</v>
      </c>
      <c r="BL98" s="33">
        <f>+'MATRIZ (I)'!BL98-'MATRIZ (A)'!BL98</f>
        <v>-1.1523350224515456E-5</v>
      </c>
      <c r="BM98" s="33">
        <f>+'MATRIZ (I)'!BM98-'MATRIZ (A)'!BM98</f>
        <v>-4.6911873373758016E-4</v>
      </c>
      <c r="BN98" s="33">
        <f>+'MATRIZ (I)'!BN98-'MATRIZ (A)'!BN98</f>
        <v>-7.3903584080152679E-4</v>
      </c>
      <c r="BO98" s="33">
        <f>+'MATRIZ (I)'!BO98-'MATRIZ (A)'!BO98</f>
        <v>-3.084563595265732E-4</v>
      </c>
      <c r="BP98" s="33">
        <f>+'MATRIZ (I)'!BP98-'MATRIZ (A)'!BP98</f>
        <v>-2.4425749363520661E-4</v>
      </c>
      <c r="BQ98" s="33">
        <f>+'MATRIZ (I)'!BQ98-'MATRIZ (A)'!BQ98</f>
        <v>-2.1059464144557597E-4</v>
      </c>
      <c r="BR98" s="33">
        <f>+'MATRIZ (I)'!BR98-'MATRIZ (A)'!BR98</f>
        <v>-8.7601418858140531E-4</v>
      </c>
      <c r="BS98" s="33">
        <f>+'MATRIZ (I)'!BS98-'MATRIZ (A)'!BS98</f>
        <v>-1.2520067777802922E-3</v>
      </c>
      <c r="BT98" s="33">
        <f>+'MATRIZ (I)'!BT98-'MATRIZ (A)'!BT98</f>
        <v>-2.0929469028807481E-3</v>
      </c>
      <c r="BU98" s="33">
        <f>+'MATRIZ (I)'!BU98-'MATRIZ (A)'!BU98</f>
        <v>-2.8010359066155387E-4</v>
      </c>
      <c r="BV98" s="33">
        <f>+'MATRIZ (I)'!BV98-'MATRIZ (A)'!BV98</f>
        <v>-6.1184242873095766E-4</v>
      </c>
      <c r="BW98" s="33">
        <f>+'MATRIZ (I)'!BW98-'MATRIZ (A)'!BW98</f>
        <v>-5.8132634628835639E-3</v>
      </c>
      <c r="BX98" s="33">
        <f>+'MATRIZ (I)'!BX98-'MATRIZ (A)'!BX98</f>
        <v>-8.2432292682109052E-4</v>
      </c>
      <c r="BY98" s="33">
        <f>+'MATRIZ (I)'!BY98-'MATRIZ (A)'!BY98</f>
        <v>-2.3499298924403184E-3</v>
      </c>
      <c r="BZ98" s="33">
        <f>+'MATRIZ (I)'!BZ98-'MATRIZ (A)'!BZ98</f>
        <v>-1.4537508774446486E-3</v>
      </c>
      <c r="CA98" s="33">
        <f>+'MATRIZ (I)'!CA98-'MATRIZ (A)'!CA98</f>
        <v>-2.2333916046443519E-3</v>
      </c>
      <c r="CB98" s="33">
        <f>+'MATRIZ (I)'!CB98-'MATRIZ (A)'!CB98</f>
        <v>-1.5619981377473939E-4</v>
      </c>
      <c r="CC98" s="33">
        <f>+'MATRIZ (I)'!CC98-'MATRIZ (A)'!CC98</f>
        <v>0</v>
      </c>
      <c r="CD98" s="33">
        <f>+'MATRIZ (I)'!CD98-'MATRIZ (A)'!CD98</f>
        <v>-4.3959541536791454E-5</v>
      </c>
      <c r="CE98" s="33">
        <f>+'MATRIZ (I)'!CE98-'MATRIZ (A)'!CE98</f>
        <v>-1.0634030635191274E-4</v>
      </c>
      <c r="CF98" s="33">
        <f>+'MATRIZ (I)'!CF98-'MATRIZ (A)'!CF98</f>
        <v>-3.3605773294456118E-4</v>
      </c>
      <c r="CG98" s="33">
        <f>+'MATRIZ (I)'!CG98-'MATRIZ (A)'!CG98</f>
        <v>-2.0418745509126891E-3</v>
      </c>
      <c r="CH98" s="33">
        <f>+'MATRIZ (I)'!CH98-'MATRIZ (A)'!CH98</f>
        <v>-5.0955930722446862E-5</v>
      </c>
      <c r="CI98" s="33">
        <f>+'MATRIZ (I)'!CI98-'MATRIZ (A)'!CI98</f>
        <v>0</v>
      </c>
      <c r="CJ98" s="33">
        <f>+'MATRIZ (I)'!CJ98-'MATRIZ (A)'!CJ98</f>
        <v>-4.150608106897118E-3</v>
      </c>
      <c r="CK98" s="33">
        <f>+'MATRIZ (I)'!CK98-'MATRIZ (A)'!CK98</f>
        <v>0.94920714342357604</v>
      </c>
      <c r="CL98" s="33">
        <f>+'MATRIZ (I)'!CL98-'MATRIZ (A)'!CL98</f>
        <v>-4.0210328906974029E-3</v>
      </c>
      <c r="CM98" s="33">
        <f>+'MATRIZ (I)'!CM98-'MATRIZ (A)'!CM98</f>
        <v>0</v>
      </c>
      <c r="CN98" s="33">
        <f>+'MATRIZ (I)'!CN98-'MATRIZ (A)'!CN98</f>
        <v>-1.8170678522250884E-3</v>
      </c>
      <c r="CO98" s="33">
        <f>+'MATRIZ (I)'!CO98-'MATRIZ (A)'!CO98</f>
        <v>-2.4910014860467259E-3</v>
      </c>
      <c r="CP98" s="33">
        <f>+'MATRIZ (I)'!CP98-'MATRIZ (A)'!CP98</f>
        <v>-1.050652591586658E-2</v>
      </c>
      <c r="CQ98" s="33">
        <f>+'MATRIZ (I)'!CQ98-'MATRIZ (A)'!CQ98</f>
        <v>-8.2640263813161282E-4</v>
      </c>
      <c r="CR98" s="33">
        <f>+'MATRIZ (I)'!CR98-'MATRIZ (A)'!CR98</f>
        <v>-3.7907446764163919E-4</v>
      </c>
      <c r="CS98" s="33">
        <f>+'MATRIZ (I)'!CS98-'MATRIZ (A)'!CS98</f>
        <v>-2.73609702535469E-3</v>
      </c>
      <c r="CT98" s="33">
        <f>+'MATRIZ (I)'!CT98-'MATRIZ (A)'!CT98</f>
        <v>-4.8614469192491682E-4</v>
      </c>
      <c r="CU98" s="33">
        <f>+'MATRIZ (I)'!CU98-'MATRIZ (A)'!CU98</f>
        <v>-7.6033141579929901E-4</v>
      </c>
      <c r="CV98" s="33">
        <f>+'MATRIZ (I)'!CV98-'MATRIZ (A)'!CV98</f>
        <v>-1.812232105493428E-3</v>
      </c>
      <c r="CW98" s="33">
        <f>+'MATRIZ (I)'!CW98-'MATRIZ (A)'!CW98</f>
        <v>-1.1460419953807574E-3</v>
      </c>
      <c r="CX98" s="33">
        <f>+'MATRIZ (I)'!CX98-'MATRIZ (A)'!CX98</f>
        <v>-1.0886805384443048E-3</v>
      </c>
      <c r="CY98" s="33">
        <f>+'MATRIZ (I)'!CY98-'MATRIZ (A)'!CY98</f>
        <v>-5.2232513888158159E-5</v>
      </c>
      <c r="CZ98" s="33">
        <f>+'MATRIZ (I)'!CZ98-'MATRIZ (A)'!CZ98</f>
        <v>-1.7237206499828969E-4</v>
      </c>
      <c r="DA98" s="33">
        <f>+'MATRIZ (I)'!DA98-'MATRIZ (A)'!DA98</f>
        <v>-1.0984640438271741E-4</v>
      </c>
      <c r="DB98" s="33">
        <f>+'MATRIZ (I)'!DB98-'MATRIZ (A)'!DB98</f>
        <v>-1.5993285278101778E-3</v>
      </c>
      <c r="DC98" s="33">
        <f>+'MATRIZ (I)'!DC98-'MATRIZ (A)'!DC98</f>
        <v>-1.202525078126862E-3</v>
      </c>
      <c r="DD98" s="33">
        <f>+'MATRIZ (I)'!DD98-'MATRIZ (A)'!DD98</f>
        <v>-1.5187479893853911E-3</v>
      </c>
      <c r="DE98" s="33">
        <f>+'MATRIZ (I)'!DE98-'MATRIZ (A)'!DE98</f>
        <v>-2.9119350638814462E-3</v>
      </c>
      <c r="DF98" s="33">
        <f>+'MATRIZ (I)'!DF98-'MATRIZ (A)'!DF98</f>
        <v>-1.039223564613536E-3</v>
      </c>
      <c r="DG98" s="33">
        <f>+'MATRIZ (I)'!DG98-'MATRIZ (A)'!DG98</f>
        <v>-2.3082902213543005E-3</v>
      </c>
      <c r="DH98" s="33">
        <f>+'MATRIZ (I)'!DH98-'MATRIZ (A)'!DH98</f>
        <v>-1.6723664992185268E-3</v>
      </c>
      <c r="DI98" s="33">
        <f>+'MATRIZ (I)'!DI98-'MATRIZ (A)'!DI98</f>
        <v>0</v>
      </c>
      <c r="DJ98" s="33">
        <f>+'MATRIZ (I)'!DJ98-'MATRIZ (A)'!DJ98</f>
        <v>-2.2053313240990176E-3</v>
      </c>
      <c r="DK98" s="33">
        <f>+'MATRIZ (I)'!DK98-'MATRIZ (A)'!DK98</f>
        <v>-7.4837050347035161E-4</v>
      </c>
      <c r="DL98" s="33">
        <f>+'MATRIZ (I)'!DL98-'MATRIZ (A)'!DL98</f>
        <v>-7.9186359984042708E-4</v>
      </c>
      <c r="DM98" s="33">
        <f>+'MATRIZ (I)'!DM98-'MATRIZ (A)'!DM98</f>
        <v>-5.4702715935918154E-5</v>
      </c>
      <c r="DN98" s="33">
        <f>+'MATRIZ (I)'!DN98-'MATRIZ (A)'!DN98</f>
        <v>-4.376692220722159E-3</v>
      </c>
      <c r="DO98" s="33">
        <f>+'MATRIZ (I)'!DO98-'MATRIZ (A)'!DO98</f>
        <v>-5.3535650091109223E-3</v>
      </c>
      <c r="DP98" s="33">
        <f>+'MATRIZ (I)'!DP98-'MATRIZ (A)'!DP98</f>
        <v>-4.4428091406398546E-3</v>
      </c>
      <c r="DQ98" s="33">
        <f>+'MATRIZ (I)'!DQ98-'MATRIZ (A)'!DQ98</f>
        <v>-2.9999535966260607E-3</v>
      </c>
      <c r="DR98" s="33">
        <f>+'MATRIZ (I)'!DR98-'MATRIZ (A)'!DR98</f>
        <v>-5.8099304795211876E-4</v>
      </c>
      <c r="DS98" s="33">
        <f>+'MATRIZ (I)'!DS98-'MATRIZ (A)'!DS98</f>
        <v>-9.5381243143887937E-4</v>
      </c>
      <c r="DT98" s="33">
        <f>+'MATRIZ (I)'!DT98-'MATRIZ (A)'!DT98</f>
        <v>-1.3940482751791829E-4</v>
      </c>
      <c r="DU98" s="33">
        <f>+'MATRIZ (I)'!DU98-'MATRIZ (A)'!DU98</f>
        <v>-2.7125743309153888E-4</v>
      </c>
      <c r="DV98" s="33">
        <f>+'MATRIZ (I)'!DV98-'MATRIZ (A)'!DV98</f>
        <v>-3.8389933508884024E-4</v>
      </c>
      <c r="DW98" s="33">
        <f>+'MATRIZ (I)'!DW98-'MATRIZ (A)'!DW98</f>
        <v>-7.7368560478181868E-4</v>
      </c>
      <c r="DX98" s="33">
        <f>+'MATRIZ (I)'!DX98-'MATRIZ (A)'!DX98</f>
        <v>-2.5882619879380717E-3</v>
      </c>
      <c r="DY98" s="33">
        <f>+'MATRIZ (I)'!DY98-'MATRIZ (A)'!DY98</f>
        <v>-6.5673860780959576E-4</v>
      </c>
      <c r="DZ98" s="33">
        <f>+'MATRIZ (I)'!DZ98-'MATRIZ (A)'!DZ98</f>
        <v>-4.9174644460022994E-4</v>
      </c>
      <c r="EA98" s="33">
        <f>+'MATRIZ (I)'!EA98-'MATRIZ (A)'!EA98</f>
        <v>-1.2198381800175089E-3</v>
      </c>
      <c r="EB98" s="33">
        <f>+'MATRIZ (I)'!EB98-'MATRIZ (A)'!EB98</f>
        <v>-1.4714377529211114E-3</v>
      </c>
      <c r="EC98" s="33">
        <f>+'MATRIZ (I)'!EC98-'MATRIZ (A)'!EC98</f>
        <v>-2.8365596513006561E-4</v>
      </c>
      <c r="ED98" s="33">
        <f>+'MATRIZ (I)'!ED98-'MATRIZ (A)'!ED98</f>
        <v>-3.6132692509025927E-3</v>
      </c>
      <c r="EE98" s="33">
        <f>+'MATRIZ (I)'!EE98-'MATRIZ (A)'!EE98</f>
        <v>-1.5192180658327432E-5</v>
      </c>
      <c r="EF98" s="33">
        <f>+'MATRIZ (I)'!EF98-'MATRIZ (A)'!EF98</f>
        <v>-6.8650655182928694E-4</v>
      </c>
      <c r="EG98" s="33">
        <f>+'MATRIZ (I)'!EG98-'MATRIZ (A)'!EG98</f>
        <v>-1.9278495158313018E-4</v>
      </c>
      <c r="EH98" s="33">
        <f>+'MATRIZ (I)'!EH98-'MATRIZ (A)'!EH98</f>
        <v>0</v>
      </c>
    </row>
    <row r="99" spans="1:138" s="7" customFormat="1" ht="21.95" customHeight="1" thickBot="1" x14ac:dyDescent="0.25">
      <c r="A99" s="137" t="s">
        <v>242</v>
      </c>
      <c r="B99" s="138" t="s">
        <v>393</v>
      </c>
      <c r="C99" s="33">
        <f>+'MATRIZ (I)'!C99-'MATRIZ (A)'!C99</f>
        <v>-1.5082043291911009E-2</v>
      </c>
      <c r="D99" s="33">
        <f>+'MATRIZ (I)'!D99-'MATRIZ (A)'!D99</f>
        <v>-9.6995839672711307E-3</v>
      </c>
      <c r="E99" s="33">
        <f>+'MATRIZ (I)'!E99-'MATRIZ (A)'!E99</f>
        <v>-4.7640628417611139E-5</v>
      </c>
      <c r="F99" s="33">
        <f>+'MATRIZ (I)'!F99-'MATRIZ (A)'!F99</f>
        <v>-5.6029663193948621E-2</v>
      </c>
      <c r="G99" s="33">
        <f>+'MATRIZ (I)'!G99-'MATRIZ (A)'!G99</f>
        <v>-3.9749302809231012E-4</v>
      </c>
      <c r="H99" s="33">
        <f>+'MATRIZ (I)'!H99-'MATRIZ (A)'!H99</f>
        <v>-3.6968505923084959E-3</v>
      </c>
      <c r="I99" s="33">
        <f>+'MATRIZ (I)'!I99-'MATRIZ (A)'!I99</f>
        <v>-3.7125640114737257E-4</v>
      </c>
      <c r="J99" s="33">
        <f>+'MATRIZ (I)'!J99-'MATRIZ (A)'!J99</f>
        <v>-1.8740914943285313E-5</v>
      </c>
      <c r="K99" s="33">
        <f>+'MATRIZ (I)'!K99-'MATRIZ (A)'!K99</f>
        <v>-9.637578630169244E-4</v>
      </c>
      <c r="L99" s="33">
        <f>+'MATRIZ (I)'!L99-'MATRIZ (A)'!L99</f>
        <v>-3.9558474212330365E-3</v>
      </c>
      <c r="M99" s="33">
        <f>+'MATRIZ (I)'!M99-'MATRIZ (A)'!M99</f>
        <v>-0.14142135670201569</v>
      </c>
      <c r="N99" s="33">
        <f>+'MATRIZ (I)'!N99-'MATRIZ (A)'!N99</f>
        <v>-3.0627066224741192E-2</v>
      </c>
      <c r="O99" s="33">
        <f>+'MATRIZ (I)'!O99-'MATRIZ (A)'!O99</f>
        <v>-3.3065513102238753E-3</v>
      </c>
      <c r="P99" s="33">
        <f>+'MATRIZ (I)'!P99-'MATRIZ (A)'!P99</f>
        <v>-6.1760533526766068E-2</v>
      </c>
      <c r="Q99" s="33">
        <f>+'MATRIZ (I)'!Q99-'MATRIZ (A)'!Q99</f>
        <v>-5.2779953271151559E-3</v>
      </c>
      <c r="R99" s="33">
        <f>+'MATRIZ (I)'!R99-'MATRIZ (A)'!R99</f>
        <v>-3.2392850791806677E-2</v>
      </c>
      <c r="S99" s="33">
        <f>+'MATRIZ (I)'!S99-'MATRIZ (A)'!S99</f>
        <v>-6.5414103874539664E-2</v>
      </c>
      <c r="T99" s="33">
        <f>+'MATRIZ (I)'!T99-'MATRIZ (A)'!T99</f>
        <v>-2.490815356582424E-2</v>
      </c>
      <c r="U99" s="33">
        <f>+'MATRIZ (I)'!U99-'MATRIZ (A)'!U99</f>
        <v>-1.9938835351284772E-3</v>
      </c>
      <c r="V99" s="33">
        <f>+'MATRIZ (I)'!V99-'MATRIZ (A)'!V99</f>
        <v>-5.6177535784107127E-2</v>
      </c>
      <c r="W99" s="33">
        <f>+'MATRIZ (I)'!W99-'MATRIZ (A)'!W99</f>
        <v>-3.4729691520939264E-2</v>
      </c>
      <c r="X99" s="33">
        <f>+'MATRIZ (I)'!X99-'MATRIZ (A)'!X99</f>
        <v>-1.6799514440662005E-2</v>
      </c>
      <c r="Y99" s="33">
        <f>+'MATRIZ (I)'!Y99-'MATRIZ (A)'!Y99</f>
        <v>-3.974527578328363E-6</v>
      </c>
      <c r="Z99" s="33">
        <f>+'MATRIZ (I)'!Z99-'MATRIZ (A)'!Z99</f>
        <v>-2.4353972627097222E-3</v>
      </c>
      <c r="AA99" s="33">
        <f>+'MATRIZ (I)'!AA99-'MATRIZ (A)'!AA99</f>
        <v>-1.8877340868238883E-2</v>
      </c>
      <c r="AB99" s="33">
        <f>+'MATRIZ (I)'!AB99-'MATRIZ (A)'!AB99</f>
        <v>-2.0540074874363958E-2</v>
      </c>
      <c r="AC99" s="33">
        <f>+'MATRIZ (I)'!AC99-'MATRIZ (A)'!AC99</f>
        <v>-4.2615603399305882E-3</v>
      </c>
      <c r="AD99" s="33">
        <f>+'MATRIZ (I)'!AD99-'MATRIZ (A)'!AD99</f>
        <v>-4.7843195023949747E-4</v>
      </c>
      <c r="AE99" s="33">
        <f>+'MATRIZ (I)'!AE99-'MATRIZ (A)'!AE99</f>
        <v>-1.6097525764955531E-2</v>
      </c>
      <c r="AF99" s="33">
        <f>+'MATRIZ (I)'!AF99-'MATRIZ (A)'!AF99</f>
        <v>-5.3455670422933955E-2</v>
      </c>
      <c r="AG99" s="33">
        <f>+'MATRIZ (I)'!AG99-'MATRIZ (A)'!AG99</f>
        <v>-1.2336691542549007E-4</v>
      </c>
      <c r="AH99" s="33">
        <f>+'MATRIZ (I)'!AH99-'MATRIZ (A)'!AH99</f>
        <v>-4.212722235539728E-2</v>
      </c>
      <c r="AI99" s="33">
        <f>+'MATRIZ (I)'!AI99-'MATRIZ (A)'!AI99</f>
        <v>-7.6683698274314458E-3</v>
      </c>
      <c r="AJ99" s="33">
        <f>+'MATRIZ (I)'!AJ99-'MATRIZ (A)'!AJ99</f>
        <v>-1.3425360014722216E-2</v>
      </c>
      <c r="AK99" s="33">
        <f>+'MATRIZ (I)'!AK99-'MATRIZ (A)'!AK99</f>
        <v>-2.7879401021634383E-2</v>
      </c>
      <c r="AL99" s="33">
        <f>+'MATRIZ (I)'!AL99-'MATRIZ (A)'!AL99</f>
        <v>-7.4307785835887622E-3</v>
      </c>
      <c r="AM99" s="33">
        <f>+'MATRIZ (I)'!AM99-'MATRIZ (A)'!AM99</f>
        <v>-1.2757281878438402E-3</v>
      </c>
      <c r="AN99" s="33">
        <f>+'MATRIZ (I)'!AN99-'MATRIZ (A)'!AN99</f>
        <v>-1.3566468224358814E-2</v>
      </c>
      <c r="AO99" s="33">
        <f>+'MATRIZ (I)'!AO99-'MATRIZ (A)'!AO99</f>
        <v>-1.9416590916337146E-2</v>
      </c>
      <c r="AP99" s="33">
        <f>+'MATRIZ (I)'!AP99-'MATRIZ (A)'!AP99</f>
        <v>-1.1320869831667486E-2</v>
      </c>
      <c r="AQ99" s="33">
        <f>+'MATRIZ (I)'!AQ99-'MATRIZ (A)'!AQ99</f>
        <v>-2.1057430798730088E-2</v>
      </c>
      <c r="AR99" s="33">
        <f>+'MATRIZ (I)'!AR99-'MATRIZ (A)'!AR99</f>
        <v>-2.203490250596689E-3</v>
      </c>
      <c r="AS99" s="33">
        <f>+'MATRIZ (I)'!AS99-'MATRIZ (A)'!AS99</f>
        <v>-1.1971301449458585E-2</v>
      </c>
      <c r="AT99" s="33">
        <f>+'MATRIZ (I)'!AT99-'MATRIZ (A)'!AT99</f>
        <v>-6.1086725408047897E-3</v>
      </c>
      <c r="AU99" s="33">
        <f>+'MATRIZ (I)'!AU99-'MATRIZ (A)'!AU99</f>
        <v>-5.9300246480786072E-3</v>
      </c>
      <c r="AV99" s="33">
        <f>+'MATRIZ (I)'!AV99-'MATRIZ (A)'!AV99</f>
        <v>-2.0845595474426184E-2</v>
      </c>
      <c r="AW99" s="33">
        <f>+'MATRIZ (I)'!AW99-'MATRIZ (A)'!AW99</f>
        <v>-1.4337047932301889E-2</v>
      </c>
      <c r="AX99" s="33">
        <f>+'MATRIZ (I)'!AX99-'MATRIZ (A)'!AX99</f>
        <v>-1.5271281253766339E-2</v>
      </c>
      <c r="AY99" s="33">
        <f>+'MATRIZ (I)'!AY99-'MATRIZ (A)'!AY99</f>
        <v>-5.7751277052559462E-3</v>
      </c>
      <c r="AZ99" s="33">
        <f>+'MATRIZ (I)'!AZ99-'MATRIZ (A)'!AZ99</f>
        <v>-1.8130291156849054E-2</v>
      </c>
      <c r="BA99" s="33">
        <f>+'MATRIZ (I)'!BA99-'MATRIZ (A)'!BA99</f>
        <v>-6.3255545525202159E-3</v>
      </c>
      <c r="BB99" s="33">
        <f>+'MATRIZ (I)'!BB99-'MATRIZ (A)'!BB99</f>
        <v>-2.7045205202036637E-2</v>
      </c>
      <c r="BC99" s="33">
        <f>+'MATRIZ (I)'!BC99-'MATRIZ (A)'!BC99</f>
        <v>-2.5945671367320539E-2</v>
      </c>
      <c r="BD99" s="33">
        <f>+'MATRIZ (I)'!BD99-'MATRIZ (A)'!BD99</f>
        <v>-2.1288230378812695E-3</v>
      </c>
      <c r="BE99" s="33">
        <f>+'MATRIZ (I)'!BE99-'MATRIZ (A)'!BE99</f>
        <v>-2.065869604227568E-2</v>
      </c>
      <c r="BF99" s="33">
        <f>+'MATRIZ (I)'!BF99-'MATRIZ (A)'!BF99</f>
        <v>-1.8485251410892356E-2</v>
      </c>
      <c r="BG99" s="33">
        <f>+'MATRIZ (I)'!BG99-'MATRIZ (A)'!BG99</f>
        <v>-6.0947341136746427E-3</v>
      </c>
      <c r="BH99" s="33">
        <f>+'MATRIZ (I)'!BH99-'MATRIZ (A)'!BH99</f>
        <v>-1.0391466959910037E-2</v>
      </c>
      <c r="BI99" s="33">
        <f>+'MATRIZ (I)'!BI99-'MATRIZ (A)'!BI99</f>
        <v>-7.1739131868824319E-3</v>
      </c>
      <c r="BJ99" s="33">
        <f>+'MATRIZ (I)'!BJ99-'MATRIZ (A)'!BJ99</f>
        <v>-1.2562291873686664E-2</v>
      </c>
      <c r="BK99" s="33">
        <f>+'MATRIZ (I)'!BK99-'MATRIZ (A)'!BK99</f>
        <v>-7.2137237873539151E-2</v>
      </c>
      <c r="BL99" s="33">
        <f>+'MATRIZ (I)'!BL99-'MATRIZ (A)'!BL99</f>
        <v>-2.5692231088584448E-2</v>
      </c>
      <c r="BM99" s="33">
        <f>+'MATRIZ (I)'!BM99-'MATRIZ (A)'!BM99</f>
        <v>-5.0695364842713891E-2</v>
      </c>
      <c r="BN99" s="33">
        <f>+'MATRIZ (I)'!BN99-'MATRIZ (A)'!BN99</f>
        <v>-1.3801937712704269E-2</v>
      </c>
      <c r="BO99" s="33">
        <f>+'MATRIZ (I)'!BO99-'MATRIZ (A)'!BO99</f>
        <v>-3.4035636831031911E-2</v>
      </c>
      <c r="BP99" s="33">
        <f>+'MATRIZ (I)'!BP99-'MATRIZ (A)'!BP99</f>
        <v>-2.1127819766623753E-2</v>
      </c>
      <c r="BQ99" s="33">
        <f>+'MATRIZ (I)'!BQ99-'MATRIZ (A)'!BQ99</f>
        <v>-7.4700777788985163E-3</v>
      </c>
      <c r="BR99" s="33">
        <f>+'MATRIZ (I)'!BR99-'MATRIZ (A)'!BR99</f>
        <v>-2.8249898626822624E-2</v>
      </c>
      <c r="BS99" s="33">
        <f>+'MATRIZ (I)'!BS99-'MATRIZ (A)'!BS99</f>
        <v>-4.4954081099177159E-2</v>
      </c>
      <c r="BT99" s="33">
        <f>+'MATRIZ (I)'!BT99-'MATRIZ (A)'!BT99</f>
        <v>-1.365681604411049E-2</v>
      </c>
      <c r="BU99" s="33">
        <f>+'MATRIZ (I)'!BU99-'MATRIZ (A)'!BU99</f>
        <v>-1.4356005828304177E-2</v>
      </c>
      <c r="BV99" s="33">
        <f>+'MATRIZ (I)'!BV99-'MATRIZ (A)'!BV99</f>
        <v>-1.4434536450672702E-2</v>
      </c>
      <c r="BW99" s="33">
        <f>+'MATRIZ (I)'!BW99-'MATRIZ (A)'!BW99</f>
        <v>-2.0456343217419327E-2</v>
      </c>
      <c r="BX99" s="33">
        <f>+'MATRIZ (I)'!BX99-'MATRIZ (A)'!BX99</f>
        <v>-2.3537884999487091E-4</v>
      </c>
      <c r="BY99" s="33">
        <f>+'MATRIZ (I)'!BY99-'MATRIZ (A)'!BY99</f>
        <v>-1.1920301426500248E-3</v>
      </c>
      <c r="BZ99" s="33">
        <f>+'MATRIZ (I)'!BZ99-'MATRIZ (A)'!BZ99</f>
        <v>-2.8934715433382737E-4</v>
      </c>
      <c r="CA99" s="33">
        <f>+'MATRIZ (I)'!CA99-'MATRIZ (A)'!CA99</f>
        <v>-1.5981918519419467E-2</v>
      </c>
      <c r="CB99" s="33">
        <f>+'MATRIZ (I)'!CB99-'MATRIZ (A)'!CB99</f>
        <v>-6.5416264514562292E-3</v>
      </c>
      <c r="CC99" s="33">
        <f>+'MATRIZ (I)'!CC99-'MATRIZ (A)'!CC99</f>
        <v>-7.0515585780240447E-3</v>
      </c>
      <c r="CD99" s="33">
        <f>+'MATRIZ (I)'!CD99-'MATRIZ (A)'!CD99</f>
        <v>-6.1146615281663643E-3</v>
      </c>
      <c r="CE99" s="33">
        <f>+'MATRIZ (I)'!CE99-'MATRIZ (A)'!CE99</f>
        <v>-1.2014147634833336E-2</v>
      </c>
      <c r="CF99" s="33">
        <f>+'MATRIZ (I)'!CF99-'MATRIZ (A)'!CF99</f>
        <v>-1.2262935195042589E-2</v>
      </c>
      <c r="CG99" s="33">
        <f>+'MATRIZ (I)'!CG99-'MATRIZ (A)'!CG99</f>
        <v>-2.8366178731252124E-2</v>
      </c>
      <c r="CH99" s="33">
        <f>+'MATRIZ (I)'!CH99-'MATRIZ (A)'!CH99</f>
        <v>-6.7150518332784381E-3</v>
      </c>
      <c r="CI99" s="33">
        <f>+'MATRIZ (I)'!CI99-'MATRIZ (A)'!CI99</f>
        <v>-2.1094500114108229E-3</v>
      </c>
      <c r="CJ99" s="33">
        <f>+'MATRIZ (I)'!CJ99-'MATRIZ (A)'!CJ99</f>
        <v>-6.0831408155370052E-4</v>
      </c>
      <c r="CK99" s="33">
        <f>+'MATRIZ (I)'!CK99-'MATRIZ (A)'!CK99</f>
        <v>-8.2693337930622994E-4</v>
      </c>
      <c r="CL99" s="33">
        <f>+'MATRIZ (I)'!CL99-'MATRIZ (A)'!CL99</f>
        <v>0.90684571586114548</v>
      </c>
      <c r="CM99" s="33">
        <f>+'MATRIZ (I)'!CM99-'MATRIZ (A)'!CM99</f>
        <v>-6.43616237520223E-3</v>
      </c>
      <c r="CN99" s="33">
        <f>+'MATRIZ (I)'!CN99-'MATRIZ (A)'!CN99</f>
        <v>-4.996454446937288E-2</v>
      </c>
      <c r="CO99" s="33">
        <f>+'MATRIZ (I)'!CO99-'MATRIZ (A)'!CO99</f>
        <v>-7.6685864438934229E-2</v>
      </c>
      <c r="CP99" s="33">
        <f>+'MATRIZ (I)'!CP99-'MATRIZ (A)'!CP99</f>
        <v>-3.75850539777315E-2</v>
      </c>
      <c r="CQ99" s="33">
        <f>+'MATRIZ (I)'!CQ99-'MATRIZ (A)'!CQ99</f>
        <v>-1.3399975511816143E-3</v>
      </c>
      <c r="CR99" s="33">
        <f>+'MATRIZ (I)'!CR99-'MATRIZ (A)'!CR99</f>
        <v>-2.4421448972729363E-3</v>
      </c>
      <c r="CS99" s="33">
        <f>+'MATRIZ (I)'!CS99-'MATRIZ (A)'!CS99</f>
        <v>-2.918260852901108E-3</v>
      </c>
      <c r="CT99" s="33">
        <f>+'MATRIZ (I)'!CT99-'MATRIZ (A)'!CT99</f>
        <v>-1.6654075744539799E-3</v>
      </c>
      <c r="CU99" s="33">
        <f>+'MATRIZ (I)'!CU99-'MATRIZ (A)'!CU99</f>
        <v>-7.5760906284054377E-4</v>
      </c>
      <c r="CV99" s="33">
        <f>+'MATRIZ (I)'!CV99-'MATRIZ (A)'!CV99</f>
        <v>-2.4022706406143302E-5</v>
      </c>
      <c r="CW99" s="33">
        <f>+'MATRIZ (I)'!CW99-'MATRIZ (A)'!CW99</f>
        <v>-4.0916036898211959E-4</v>
      </c>
      <c r="CX99" s="33">
        <f>+'MATRIZ (I)'!CX99-'MATRIZ (A)'!CX99</f>
        <v>-1.6506913887360598E-4</v>
      </c>
      <c r="CY99" s="33">
        <f>+'MATRIZ (I)'!CY99-'MATRIZ (A)'!CY99</f>
        <v>-1.0749557514027602E-4</v>
      </c>
      <c r="CZ99" s="33">
        <f>+'MATRIZ (I)'!CZ99-'MATRIZ (A)'!CZ99</f>
        <v>-6.1730587725629456E-5</v>
      </c>
      <c r="DA99" s="33">
        <f>+'MATRIZ (I)'!DA99-'MATRIZ (A)'!DA99</f>
        <v>-6.5158777576833837E-4</v>
      </c>
      <c r="DB99" s="33">
        <f>+'MATRIZ (I)'!DB99-'MATRIZ (A)'!DB99</f>
        <v>-3.0069261485295815E-3</v>
      </c>
      <c r="DC99" s="33">
        <f>+'MATRIZ (I)'!DC99-'MATRIZ (A)'!DC99</f>
        <v>-2.4792250419179104E-3</v>
      </c>
      <c r="DD99" s="33">
        <f>+'MATRIZ (I)'!DD99-'MATRIZ (A)'!DD99</f>
        <v>-1.1723908014372175E-3</v>
      </c>
      <c r="DE99" s="33">
        <f>+'MATRIZ (I)'!DE99-'MATRIZ (A)'!DE99</f>
        <v>-7.6534267824228336E-3</v>
      </c>
      <c r="DF99" s="33">
        <f>+'MATRIZ (I)'!DF99-'MATRIZ (A)'!DF99</f>
        <v>-1.5858532544711886E-3</v>
      </c>
      <c r="DG99" s="33">
        <f>+'MATRIZ (I)'!DG99-'MATRIZ (A)'!DG99</f>
        <v>-1.3310617784996828E-3</v>
      </c>
      <c r="DH99" s="33">
        <f>+'MATRIZ (I)'!DH99-'MATRIZ (A)'!DH99</f>
        <v>-1.0715139166297148E-2</v>
      </c>
      <c r="DI99" s="33">
        <f>+'MATRIZ (I)'!DI99-'MATRIZ (A)'!DI99</f>
        <v>-4.0974427848578611E-4</v>
      </c>
      <c r="DJ99" s="33">
        <f>+'MATRIZ (I)'!DJ99-'MATRIZ (A)'!DJ99</f>
        <v>-9.6818607610680077E-4</v>
      </c>
      <c r="DK99" s="33">
        <f>+'MATRIZ (I)'!DK99-'MATRIZ (A)'!DK99</f>
        <v>-2.9570279361267948E-2</v>
      </c>
      <c r="DL99" s="33">
        <f>+'MATRIZ (I)'!DL99-'MATRIZ (A)'!DL99</f>
        <v>-4.1852102870855246E-3</v>
      </c>
      <c r="DM99" s="33">
        <f>+'MATRIZ (I)'!DM99-'MATRIZ (A)'!DM99</f>
        <v>-1.0643876833536907E-4</v>
      </c>
      <c r="DN99" s="33">
        <f>+'MATRIZ (I)'!DN99-'MATRIZ (A)'!DN99</f>
        <v>-1.4159683170950792E-4</v>
      </c>
      <c r="DO99" s="33">
        <f>+'MATRIZ (I)'!DO99-'MATRIZ (A)'!DO99</f>
        <v>-7.5766453649511647E-4</v>
      </c>
      <c r="DP99" s="33">
        <f>+'MATRIZ (I)'!DP99-'MATRIZ (A)'!DP99</f>
        <v>-5.5971007481950242E-4</v>
      </c>
      <c r="DQ99" s="33">
        <f>+'MATRIZ (I)'!DQ99-'MATRIZ (A)'!DQ99</f>
        <v>-5.4900544094930517E-3</v>
      </c>
      <c r="DR99" s="33">
        <f>+'MATRIZ (I)'!DR99-'MATRIZ (A)'!DR99</f>
        <v>-7.8402895395604988E-4</v>
      </c>
      <c r="DS99" s="33">
        <f>+'MATRIZ (I)'!DS99-'MATRIZ (A)'!DS99</f>
        <v>-5.2814232985101781E-4</v>
      </c>
      <c r="DT99" s="33">
        <f>+'MATRIZ (I)'!DT99-'MATRIZ (A)'!DT99</f>
        <v>-5.438556799717718E-4</v>
      </c>
      <c r="DU99" s="33">
        <f>+'MATRIZ (I)'!DU99-'MATRIZ (A)'!DU99</f>
        <v>-1.7448841344622792E-5</v>
      </c>
      <c r="DV99" s="33">
        <f>+'MATRIZ (I)'!DV99-'MATRIZ (A)'!DV99</f>
        <v>-1.901296302014031E-3</v>
      </c>
      <c r="DW99" s="33">
        <f>+'MATRIZ (I)'!DW99-'MATRIZ (A)'!DW99</f>
        <v>-1.6187786613554899E-3</v>
      </c>
      <c r="DX99" s="33">
        <f>+'MATRIZ (I)'!DX99-'MATRIZ (A)'!DX99</f>
        <v>-2.3862634564481344E-2</v>
      </c>
      <c r="DY99" s="33">
        <f>+'MATRIZ (I)'!DY99-'MATRIZ (A)'!DY99</f>
        <v>-1.1911827571279172E-4</v>
      </c>
      <c r="DZ99" s="33">
        <f>+'MATRIZ (I)'!DZ99-'MATRIZ (A)'!DZ99</f>
        <v>-1.2271861895842977E-4</v>
      </c>
      <c r="EA99" s="33">
        <f>+'MATRIZ (I)'!EA99-'MATRIZ (A)'!EA99</f>
        <v>-1.1291120071408917E-2</v>
      </c>
      <c r="EB99" s="33">
        <f>+'MATRIZ (I)'!EB99-'MATRIZ (A)'!EB99</f>
        <v>-1.2708180242739434E-2</v>
      </c>
      <c r="EC99" s="33">
        <f>+'MATRIZ (I)'!EC99-'MATRIZ (A)'!EC99</f>
        <v>-3.5005156482717549E-3</v>
      </c>
      <c r="ED99" s="33">
        <f>+'MATRIZ (I)'!ED99-'MATRIZ (A)'!ED99</f>
        <v>-9.399849903584348E-3</v>
      </c>
      <c r="EE99" s="33">
        <f>+'MATRIZ (I)'!EE99-'MATRIZ (A)'!EE99</f>
        <v>-2.3871143222681544E-4</v>
      </c>
      <c r="EF99" s="33">
        <f>+'MATRIZ (I)'!EF99-'MATRIZ (A)'!EF99</f>
        <v>-2.1098373571484625E-3</v>
      </c>
      <c r="EG99" s="33">
        <f>+'MATRIZ (I)'!EG99-'MATRIZ (A)'!EG99</f>
        <v>-6.4554914222803243E-3</v>
      </c>
      <c r="EH99" s="33">
        <f>+'MATRIZ (I)'!EH99-'MATRIZ (A)'!EH99</f>
        <v>0</v>
      </c>
    </row>
    <row r="100" spans="1:138" s="7" customFormat="1" ht="21.95" customHeight="1" thickBot="1" x14ac:dyDescent="0.25">
      <c r="A100" s="137" t="s">
        <v>244</v>
      </c>
      <c r="B100" s="138" t="s">
        <v>394</v>
      </c>
      <c r="C100" s="33">
        <f>+'MATRIZ (I)'!C100-'MATRIZ (A)'!C100</f>
        <v>-1.1530556694062515E-4</v>
      </c>
      <c r="D100" s="33">
        <f>+'MATRIZ (I)'!D100-'MATRIZ (A)'!D100</f>
        <v>-7.0071992718732061E-5</v>
      </c>
      <c r="E100" s="33">
        <f>+'MATRIZ (I)'!E100-'MATRIZ (A)'!E100</f>
        <v>-1.0709857980952382E-4</v>
      </c>
      <c r="F100" s="33">
        <f>+'MATRIZ (I)'!F100-'MATRIZ (A)'!F100</f>
        <v>-4.0124222467593688E-4</v>
      </c>
      <c r="G100" s="33">
        <f>+'MATRIZ (I)'!G100-'MATRIZ (A)'!G100</f>
        <v>-8.1528556303920956E-4</v>
      </c>
      <c r="H100" s="33">
        <f>+'MATRIZ (I)'!H100-'MATRIZ (A)'!H100</f>
        <v>-2.7825750745763101E-5</v>
      </c>
      <c r="I100" s="33">
        <f>+'MATRIZ (I)'!I100-'MATRIZ (A)'!I100</f>
        <v>-1.7473180562148154E-4</v>
      </c>
      <c r="J100" s="33">
        <f>+'MATRIZ (I)'!J100-'MATRIZ (A)'!J100</f>
        <v>-1.9534667509286809E-6</v>
      </c>
      <c r="K100" s="33">
        <f>+'MATRIZ (I)'!K100-'MATRIZ (A)'!K100</f>
        <v>-8.1352999337741343E-6</v>
      </c>
      <c r="L100" s="33">
        <f>+'MATRIZ (I)'!L100-'MATRIZ (A)'!L100</f>
        <v>-6.3681390067235567E-5</v>
      </c>
      <c r="M100" s="33">
        <f>+'MATRIZ (I)'!M100-'MATRIZ (A)'!M100</f>
        <v>-1.0100032289934631E-3</v>
      </c>
      <c r="N100" s="33">
        <f>+'MATRIZ (I)'!N100-'MATRIZ (A)'!N100</f>
        <v>-5.4838133537149015E-4</v>
      </c>
      <c r="O100" s="33">
        <f>+'MATRIZ (I)'!O100-'MATRIZ (A)'!O100</f>
        <v>-1.7136129706703658E-4</v>
      </c>
      <c r="P100" s="33">
        <f>+'MATRIZ (I)'!P100-'MATRIZ (A)'!P100</f>
        <v>-1.0846569629184989E-3</v>
      </c>
      <c r="Q100" s="33">
        <f>+'MATRIZ (I)'!Q100-'MATRIZ (A)'!Q100</f>
        <v>-3.8520673683246867E-5</v>
      </c>
      <c r="R100" s="33">
        <f>+'MATRIZ (I)'!R100-'MATRIZ (A)'!R100</f>
        <v>-1.3700555282390905E-3</v>
      </c>
      <c r="S100" s="33">
        <f>+'MATRIZ (I)'!S100-'MATRIZ (A)'!S100</f>
        <v>-9.27181475723316E-4</v>
      </c>
      <c r="T100" s="33">
        <f>+'MATRIZ (I)'!T100-'MATRIZ (A)'!T100</f>
        <v>-2.5981679802304468E-4</v>
      </c>
      <c r="U100" s="33">
        <f>+'MATRIZ (I)'!U100-'MATRIZ (A)'!U100</f>
        <v>-5.2460561304182296E-4</v>
      </c>
      <c r="V100" s="33">
        <f>+'MATRIZ (I)'!V100-'MATRIZ (A)'!V100</f>
        <v>-5.4743082861726422E-4</v>
      </c>
      <c r="W100" s="33">
        <f>+'MATRIZ (I)'!W100-'MATRIZ (A)'!W100</f>
        <v>-4.5177647984719066E-4</v>
      </c>
      <c r="X100" s="33">
        <f>+'MATRIZ (I)'!X100-'MATRIZ (A)'!X100</f>
        <v>-1.7825446169497335E-4</v>
      </c>
      <c r="Y100" s="33">
        <f>+'MATRIZ (I)'!Y100-'MATRIZ (A)'!Y100</f>
        <v>-2.4567532676697429E-6</v>
      </c>
      <c r="Z100" s="33">
        <f>+'MATRIZ (I)'!Z100-'MATRIZ (A)'!Z100</f>
        <v>-9.3101189778247589E-5</v>
      </c>
      <c r="AA100" s="33">
        <f>+'MATRIZ (I)'!AA100-'MATRIZ (A)'!AA100</f>
        <v>-1.4068930361050368E-4</v>
      </c>
      <c r="AB100" s="33">
        <f>+'MATRIZ (I)'!AB100-'MATRIZ (A)'!AB100</f>
        <v>-2.7937025459836488E-3</v>
      </c>
      <c r="AC100" s="33">
        <f>+'MATRIZ (I)'!AC100-'MATRIZ (A)'!AC100</f>
        <v>-3.2493983831130267E-5</v>
      </c>
      <c r="AD100" s="33">
        <f>+'MATRIZ (I)'!AD100-'MATRIZ (A)'!AD100</f>
        <v>-1.5234569550663195E-3</v>
      </c>
      <c r="AE100" s="33">
        <f>+'MATRIZ (I)'!AE100-'MATRIZ (A)'!AE100</f>
        <v>-5.1635196852133503E-4</v>
      </c>
      <c r="AF100" s="33">
        <f>+'MATRIZ (I)'!AF100-'MATRIZ (A)'!AF100</f>
        <v>-2.7557773547483753E-3</v>
      </c>
      <c r="AG100" s="33">
        <f>+'MATRIZ (I)'!AG100-'MATRIZ (A)'!AG100</f>
        <v>-9.7415562320380162E-6</v>
      </c>
      <c r="AH100" s="33">
        <f>+'MATRIZ (I)'!AH100-'MATRIZ (A)'!AH100</f>
        <v>-3.3364475132329268E-3</v>
      </c>
      <c r="AI100" s="33">
        <f>+'MATRIZ (I)'!AI100-'MATRIZ (A)'!AI100</f>
        <v>-5.0753059034064113E-4</v>
      </c>
      <c r="AJ100" s="33">
        <f>+'MATRIZ (I)'!AJ100-'MATRIZ (A)'!AJ100</f>
        <v>-1.0489409574824294E-3</v>
      </c>
      <c r="AK100" s="33">
        <f>+'MATRIZ (I)'!AK100-'MATRIZ (A)'!AK100</f>
        <v>-9.7786994926697722E-4</v>
      </c>
      <c r="AL100" s="33">
        <f>+'MATRIZ (I)'!AL100-'MATRIZ (A)'!AL100</f>
        <v>-7.654368395780336E-4</v>
      </c>
      <c r="AM100" s="33">
        <f>+'MATRIZ (I)'!AM100-'MATRIZ (A)'!AM100</f>
        <v>-7.9634399348553508E-4</v>
      </c>
      <c r="AN100" s="33">
        <f>+'MATRIZ (I)'!AN100-'MATRIZ (A)'!AN100</f>
        <v>-3.8939009831934478E-4</v>
      </c>
      <c r="AO100" s="33">
        <f>+'MATRIZ (I)'!AO100-'MATRIZ (A)'!AO100</f>
        <v>-1.0554328566228183E-3</v>
      </c>
      <c r="AP100" s="33">
        <f>+'MATRIZ (I)'!AP100-'MATRIZ (A)'!AP100</f>
        <v>-6.7784165965257236E-4</v>
      </c>
      <c r="AQ100" s="33">
        <f>+'MATRIZ (I)'!AQ100-'MATRIZ (A)'!AQ100</f>
        <v>-7.2845219394700547E-4</v>
      </c>
      <c r="AR100" s="33">
        <f>+'MATRIZ (I)'!AR100-'MATRIZ (A)'!AR100</f>
        <v>-1.2197880304995108E-3</v>
      </c>
      <c r="AS100" s="33">
        <f>+'MATRIZ (I)'!AS100-'MATRIZ (A)'!AS100</f>
        <v>-3.550040253139782E-4</v>
      </c>
      <c r="AT100" s="33">
        <f>+'MATRIZ (I)'!AT100-'MATRIZ (A)'!AT100</f>
        <v>-5.1499622502690465E-4</v>
      </c>
      <c r="AU100" s="33">
        <f>+'MATRIZ (I)'!AU100-'MATRIZ (A)'!AU100</f>
        <v>-6.3504546449862564E-4</v>
      </c>
      <c r="AV100" s="33">
        <f>+'MATRIZ (I)'!AV100-'MATRIZ (A)'!AV100</f>
        <v>-5.6972509471501891E-4</v>
      </c>
      <c r="AW100" s="33">
        <f>+'MATRIZ (I)'!AW100-'MATRIZ (A)'!AW100</f>
        <v>-5.7225116972370955E-4</v>
      </c>
      <c r="AX100" s="33">
        <f>+'MATRIZ (I)'!AX100-'MATRIZ (A)'!AX100</f>
        <v>-1.0587297257240989E-3</v>
      </c>
      <c r="AY100" s="33">
        <f>+'MATRIZ (I)'!AY100-'MATRIZ (A)'!AY100</f>
        <v>-3.0479058923150602E-4</v>
      </c>
      <c r="AZ100" s="33">
        <f>+'MATRIZ (I)'!AZ100-'MATRIZ (A)'!AZ100</f>
        <v>-3.7046515181049196E-4</v>
      </c>
      <c r="BA100" s="33">
        <f>+'MATRIZ (I)'!BA100-'MATRIZ (A)'!BA100</f>
        <v>-3.1504050295306119E-4</v>
      </c>
      <c r="BB100" s="33">
        <f>+'MATRIZ (I)'!BB100-'MATRIZ (A)'!BB100</f>
        <v>-6.7270867771381665E-4</v>
      </c>
      <c r="BC100" s="33">
        <f>+'MATRIZ (I)'!BC100-'MATRIZ (A)'!BC100</f>
        <v>-9.7075319464862543E-4</v>
      </c>
      <c r="BD100" s="33">
        <f>+'MATRIZ (I)'!BD100-'MATRIZ (A)'!BD100</f>
        <v>-1.6474210549818147E-3</v>
      </c>
      <c r="BE100" s="33">
        <f>+'MATRIZ (I)'!BE100-'MATRIZ (A)'!BE100</f>
        <v>-6.0342001561802556E-4</v>
      </c>
      <c r="BF100" s="33">
        <f>+'MATRIZ (I)'!BF100-'MATRIZ (A)'!BF100</f>
        <v>-1.0895036787183527E-3</v>
      </c>
      <c r="BG100" s="33">
        <f>+'MATRIZ (I)'!BG100-'MATRIZ (A)'!BG100</f>
        <v>-7.3812128123289949E-4</v>
      </c>
      <c r="BH100" s="33">
        <f>+'MATRIZ (I)'!BH100-'MATRIZ (A)'!BH100</f>
        <v>-1.0906332996785178E-3</v>
      </c>
      <c r="BI100" s="33">
        <f>+'MATRIZ (I)'!BI100-'MATRIZ (A)'!BI100</f>
        <v>-1.4483840093642646E-3</v>
      </c>
      <c r="BJ100" s="33">
        <f>+'MATRIZ (I)'!BJ100-'MATRIZ (A)'!BJ100</f>
        <v>-8.2584381546807993E-4</v>
      </c>
      <c r="BK100" s="33">
        <f>+'MATRIZ (I)'!BK100-'MATRIZ (A)'!BK100</f>
        <v>-2.2067257925599826E-3</v>
      </c>
      <c r="BL100" s="33">
        <f>+'MATRIZ (I)'!BL100-'MATRIZ (A)'!BL100</f>
        <v>-3.2290024799201683E-4</v>
      </c>
      <c r="BM100" s="33">
        <f>+'MATRIZ (I)'!BM100-'MATRIZ (A)'!BM100</f>
        <v>-1.4409874562373492E-3</v>
      </c>
      <c r="BN100" s="33">
        <f>+'MATRIZ (I)'!BN100-'MATRIZ (A)'!BN100</f>
        <v>-9.0605863229301184E-4</v>
      </c>
      <c r="BO100" s="33">
        <f>+'MATRIZ (I)'!BO100-'MATRIZ (A)'!BO100</f>
        <v>-8.8201547171695715E-4</v>
      </c>
      <c r="BP100" s="33">
        <f>+'MATRIZ (I)'!BP100-'MATRIZ (A)'!BP100</f>
        <v>-8.6558750265888762E-4</v>
      </c>
      <c r="BQ100" s="33">
        <f>+'MATRIZ (I)'!BQ100-'MATRIZ (A)'!BQ100</f>
        <v>-5.181028752297281E-4</v>
      </c>
      <c r="BR100" s="33">
        <f>+'MATRIZ (I)'!BR100-'MATRIZ (A)'!BR100</f>
        <v>-1.0269414350058664E-3</v>
      </c>
      <c r="BS100" s="33">
        <f>+'MATRIZ (I)'!BS100-'MATRIZ (A)'!BS100</f>
        <v>-6.690225294186809E-4</v>
      </c>
      <c r="BT100" s="33">
        <f>+'MATRIZ (I)'!BT100-'MATRIZ (A)'!BT100</f>
        <v>-1.1757703645465366E-3</v>
      </c>
      <c r="BU100" s="33">
        <f>+'MATRIZ (I)'!BU100-'MATRIZ (A)'!BU100</f>
        <v>-6.6864767834207584E-4</v>
      </c>
      <c r="BV100" s="33">
        <f>+'MATRIZ (I)'!BV100-'MATRIZ (A)'!BV100</f>
        <v>-3.0650406426873625E-4</v>
      </c>
      <c r="BW100" s="33">
        <f>+'MATRIZ (I)'!BW100-'MATRIZ (A)'!BW100</f>
        <v>-2.6692512003124035E-3</v>
      </c>
      <c r="BX100" s="33">
        <f>+'MATRIZ (I)'!BX100-'MATRIZ (A)'!BX100</f>
        <v>-6.3111790234400122E-4</v>
      </c>
      <c r="BY100" s="33">
        <f>+'MATRIZ (I)'!BY100-'MATRIZ (A)'!BY100</f>
        <v>-8.2536173975942281E-4</v>
      </c>
      <c r="BZ100" s="33">
        <f>+'MATRIZ (I)'!BZ100-'MATRIZ (A)'!BZ100</f>
        <v>-3.3670730943502638E-4</v>
      </c>
      <c r="CA100" s="33">
        <f>+'MATRIZ (I)'!CA100-'MATRIZ (A)'!CA100</f>
        <v>-7.1340822577555148E-4</v>
      </c>
      <c r="CB100" s="33">
        <f>+'MATRIZ (I)'!CB100-'MATRIZ (A)'!CB100</f>
        <v>-9.43879420842964E-5</v>
      </c>
      <c r="CC100" s="33">
        <f>+'MATRIZ (I)'!CC100-'MATRIZ (A)'!CC100</f>
        <v>-1.3388007028951947E-4</v>
      </c>
      <c r="CD100" s="33">
        <f>+'MATRIZ (I)'!CD100-'MATRIZ (A)'!CD100</f>
        <v>-1.1371257192776161E-3</v>
      </c>
      <c r="CE100" s="33">
        <f>+'MATRIZ (I)'!CE100-'MATRIZ (A)'!CE100</f>
        <v>-7.3734055393165408E-4</v>
      </c>
      <c r="CF100" s="33">
        <f>+'MATRIZ (I)'!CF100-'MATRIZ (A)'!CF100</f>
        <v>-8.7290489862149176E-4</v>
      </c>
      <c r="CG100" s="33">
        <f>+'MATRIZ (I)'!CG100-'MATRIZ (A)'!CG100</f>
        <v>-8.9633075876435211E-4</v>
      </c>
      <c r="CH100" s="33">
        <f>+'MATRIZ (I)'!CH100-'MATRIZ (A)'!CH100</f>
        <v>-2.7108911841877361E-4</v>
      </c>
      <c r="CI100" s="33">
        <f>+'MATRIZ (I)'!CI100-'MATRIZ (A)'!CI100</f>
        <v>-2.0099026222969642E-5</v>
      </c>
      <c r="CJ100" s="33">
        <f>+'MATRIZ (I)'!CJ100-'MATRIZ (A)'!CJ100</f>
        <v>-6.4829145385047668E-5</v>
      </c>
      <c r="CK100" s="33">
        <f>+'MATRIZ (I)'!CK100-'MATRIZ (A)'!CK100</f>
        <v>-1.3826880233141308E-6</v>
      </c>
      <c r="CL100" s="33">
        <f>+'MATRIZ (I)'!CL100-'MATRIZ (A)'!CL100</f>
        <v>-1.0801704734333577E-3</v>
      </c>
      <c r="CM100" s="33">
        <f>+'MATRIZ (I)'!CM100-'MATRIZ (A)'!CM100</f>
        <v>0.9938555069049908</v>
      </c>
      <c r="CN100" s="33">
        <f>+'MATRIZ (I)'!CN100-'MATRIZ (A)'!CN100</f>
        <v>-1.1159362603908277E-3</v>
      </c>
      <c r="CO100" s="33">
        <f>+'MATRIZ (I)'!CO100-'MATRIZ (A)'!CO100</f>
        <v>-1.1055899670865917E-3</v>
      </c>
      <c r="CP100" s="33">
        <f>+'MATRIZ (I)'!CP100-'MATRIZ (A)'!CP100</f>
        <v>-8.1974744703508929E-4</v>
      </c>
      <c r="CQ100" s="33">
        <f>+'MATRIZ (I)'!CQ100-'MATRIZ (A)'!CQ100</f>
        <v>-8.6760761119325774E-4</v>
      </c>
      <c r="CR100" s="33">
        <f>+'MATRIZ (I)'!CR100-'MATRIZ (A)'!CR100</f>
        <v>-2.8346868425986447E-4</v>
      </c>
      <c r="CS100" s="33">
        <f>+'MATRIZ (I)'!CS100-'MATRIZ (A)'!CS100</f>
        <v>-9.9724938987940412E-4</v>
      </c>
      <c r="CT100" s="33">
        <f>+'MATRIZ (I)'!CT100-'MATRIZ (A)'!CT100</f>
        <v>-7.8182034927624683E-4</v>
      </c>
      <c r="CU100" s="33">
        <f>+'MATRIZ (I)'!CU100-'MATRIZ (A)'!CU100</f>
        <v>-5.0779641764419833E-4</v>
      </c>
      <c r="CV100" s="33">
        <f>+'MATRIZ (I)'!CV100-'MATRIZ (A)'!CV100</f>
        <v>-1.6226843594340155E-5</v>
      </c>
      <c r="CW100" s="33">
        <f>+'MATRIZ (I)'!CW100-'MATRIZ (A)'!CW100</f>
        <v>-4.5517182638602725E-4</v>
      </c>
      <c r="CX100" s="33">
        <f>+'MATRIZ (I)'!CX100-'MATRIZ (A)'!CX100</f>
        <v>-3.3828743322788287E-4</v>
      </c>
      <c r="CY100" s="33">
        <f>+'MATRIZ (I)'!CY100-'MATRIZ (A)'!CY100</f>
        <v>-6.9289032349324628E-5</v>
      </c>
      <c r="CZ100" s="33">
        <f>+'MATRIZ (I)'!CZ100-'MATRIZ (A)'!CZ100</f>
        <v>-8.702629573314743E-4</v>
      </c>
      <c r="DA100" s="33">
        <f>+'MATRIZ (I)'!DA100-'MATRIZ (A)'!DA100</f>
        <v>-6.9119527261756364E-5</v>
      </c>
      <c r="DB100" s="33">
        <f>+'MATRIZ (I)'!DB100-'MATRIZ (A)'!DB100</f>
        <v>-9.7731636868981283E-4</v>
      </c>
      <c r="DC100" s="33">
        <f>+'MATRIZ (I)'!DC100-'MATRIZ (A)'!DC100</f>
        <v>-5.4421443331756554E-4</v>
      </c>
      <c r="DD100" s="33">
        <f>+'MATRIZ (I)'!DD100-'MATRIZ (A)'!DD100</f>
        <v>-1.7204582605149794E-3</v>
      </c>
      <c r="DE100" s="33">
        <f>+'MATRIZ (I)'!DE100-'MATRIZ (A)'!DE100</f>
        <v>-1.0346940404228888E-3</v>
      </c>
      <c r="DF100" s="33">
        <f>+'MATRIZ (I)'!DF100-'MATRIZ (A)'!DF100</f>
        <v>-9.9300634373284779E-4</v>
      </c>
      <c r="DG100" s="33">
        <f>+'MATRIZ (I)'!DG100-'MATRIZ (A)'!DG100</f>
        <v>-7.785871922783783E-4</v>
      </c>
      <c r="DH100" s="33">
        <f>+'MATRIZ (I)'!DH100-'MATRIZ (A)'!DH100</f>
        <v>-5.5249255389958388E-4</v>
      </c>
      <c r="DI100" s="33">
        <f>+'MATRIZ (I)'!DI100-'MATRIZ (A)'!DI100</f>
        <v>-1.855027706488886E-4</v>
      </c>
      <c r="DJ100" s="33">
        <f>+'MATRIZ (I)'!DJ100-'MATRIZ (A)'!DJ100</f>
        <v>-4.4433798906647678E-4</v>
      </c>
      <c r="DK100" s="33">
        <f>+'MATRIZ (I)'!DK100-'MATRIZ (A)'!DK100</f>
        <v>-7.2972952726524007E-4</v>
      </c>
      <c r="DL100" s="33">
        <f>+'MATRIZ (I)'!DL100-'MATRIZ (A)'!DL100</f>
        <v>-7.8664575996699687E-4</v>
      </c>
      <c r="DM100" s="33">
        <f>+'MATRIZ (I)'!DM100-'MATRIZ (A)'!DM100</f>
        <v>-4.3903338981464283E-4</v>
      </c>
      <c r="DN100" s="33">
        <f>+'MATRIZ (I)'!DN100-'MATRIZ (A)'!DN100</f>
        <v>-1.1100480629701407E-4</v>
      </c>
      <c r="DO100" s="33">
        <f>+'MATRIZ (I)'!DO100-'MATRIZ (A)'!DO100</f>
        <v>-7.2807383755732914E-4</v>
      </c>
      <c r="DP100" s="33">
        <f>+'MATRIZ (I)'!DP100-'MATRIZ (A)'!DP100</f>
        <v>-2.9812593279862626E-4</v>
      </c>
      <c r="DQ100" s="33">
        <f>+'MATRIZ (I)'!DQ100-'MATRIZ (A)'!DQ100</f>
        <v>-4.6225669368771499E-4</v>
      </c>
      <c r="DR100" s="33">
        <f>+'MATRIZ (I)'!DR100-'MATRIZ (A)'!DR100</f>
        <v>-8.3456330527226479E-4</v>
      </c>
      <c r="DS100" s="33">
        <f>+'MATRIZ (I)'!DS100-'MATRIZ (A)'!DS100</f>
        <v>-4.6193930813564251E-4</v>
      </c>
      <c r="DT100" s="33">
        <f>+'MATRIZ (I)'!DT100-'MATRIZ (A)'!DT100</f>
        <v>-1.7541945769560899E-4</v>
      </c>
      <c r="DU100" s="33">
        <f>+'MATRIZ (I)'!DU100-'MATRIZ (A)'!DU100</f>
        <v>-4.9741803405919148E-5</v>
      </c>
      <c r="DV100" s="33">
        <f>+'MATRIZ (I)'!DV100-'MATRIZ (A)'!DV100</f>
        <v>-3.2390914211822658E-4</v>
      </c>
      <c r="DW100" s="33">
        <f>+'MATRIZ (I)'!DW100-'MATRIZ (A)'!DW100</f>
        <v>-4.86791861286283E-4</v>
      </c>
      <c r="DX100" s="33">
        <f>+'MATRIZ (I)'!DX100-'MATRIZ (A)'!DX100</f>
        <v>-9.1842642370569007E-4</v>
      </c>
      <c r="DY100" s="33">
        <f>+'MATRIZ (I)'!DY100-'MATRIZ (A)'!DY100</f>
        <v>-4.8454404103928888E-4</v>
      </c>
      <c r="DZ100" s="33">
        <f>+'MATRIZ (I)'!DZ100-'MATRIZ (A)'!DZ100</f>
        <v>-3.4149355305042404E-4</v>
      </c>
      <c r="EA100" s="33">
        <f>+'MATRIZ (I)'!EA100-'MATRIZ (A)'!EA100</f>
        <v>-9.6325519231317991E-4</v>
      </c>
      <c r="EB100" s="33">
        <f>+'MATRIZ (I)'!EB100-'MATRIZ (A)'!EB100</f>
        <v>-7.6443362281858936E-4</v>
      </c>
      <c r="EC100" s="33">
        <f>+'MATRIZ (I)'!EC100-'MATRIZ (A)'!EC100</f>
        <v>-4.4714699167787831E-4</v>
      </c>
      <c r="ED100" s="33">
        <f>+'MATRIZ (I)'!ED100-'MATRIZ (A)'!ED100</f>
        <v>-1.2838165994156331E-3</v>
      </c>
      <c r="EE100" s="33">
        <f>+'MATRIZ (I)'!EE100-'MATRIZ (A)'!EE100</f>
        <v>-2.1993652147999862E-4</v>
      </c>
      <c r="EF100" s="33">
        <f>+'MATRIZ (I)'!EF100-'MATRIZ (A)'!EF100</f>
        <v>-1.765317795501021E-4</v>
      </c>
      <c r="EG100" s="33">
        <f>+'MATRIZ (I)'!EG100-'MATRIZ (A)'!EG100</f>
        <v>-1.7395420175801064E-4</v>
      </c>
      <c r="EH100" s="33">
        <f>+'MATRIZ (I)'!EH100-'MATRIZ (A)'!EH100</f>
        <v>0</v>
      </c>
    </row>
    <row r="101" spans="1:138" s="7" customFormat="1" ht="21.95" customHeight="1" thickBot="1" x14ac:dyDescent="0.25">
      <c r="A101" s="137" t="s">
        <v>245</v>
      </c>
      <c r="B101" s="138" t="s">
        <v>243</v>
      </c>
      <c r="C101" s="33">
        <f>+'MATRIZ (I)'!C101-'MATRIZ (A)'!C101</f>
        <v>-1.1654193769842812E-4</v>
      </c>
      <c r="D101" s="33">
        <f>+'MATRIZ (I)'!D101-'MATRIZ (A)'!D101</f>
        <v>-7.4968537170191335E-5</v>
      </c>
      <c r="E101" s="33">
        <f>+'MATRIZ (I)'!E101-'MATRIZ (A)'!E101</f>
        <v>-3.3674334477487241E-5</v>
      </c>
      <c r="F101" s="33">
        <f>+'MATRIZ (I)'!F101-'MATRIZ (A)'!F101</f>
        <v>-4.3036818658978527E-4</v>
      </c>
      <c r="G101" s="33">
        <f>+'MATRIZ (I)'!G101-'MATRIZ (A)'!G101</f>
        <v>-2.2862673597787318E-4</v>
      </c>
      <c r="H101" s="33">
        <f>+'MATRIZ (I)'!H101-'MATRIZ (A)'!H101</f>
        <v>-2.9419599709299972E-5</v>
      </c>
      <c r="I101" s="33">
        <f>+'MATRIZ (I)'!I101-'MATRIZ (A)'!I101</f>
        <v>-5.5990859592858242E-5</v>
      </c>
      <c r="J101" s="33">
        <f>+'MATRIZ (I)'!J101-'MATRIZ (A)'!J101</f>
        <v>-1.5199465212047695E-6</v>
      </c>
      <c r="K101" s="33">
        <f>+'MATRIZ (I)'!K101-'MATRIZ (A)'!K101</f>
        <v>-8.3355777381572438E-6</v>
      </c>
      <c r="L101" s="33">
        <f>+'MATRIZ (I)'!L101-'MATRIZ (A)'!L101</f>
        <v>-4.1738551544391937E-5</v>
      </c>
      <c r="M101" s="33">
        <f>+'MATRIZ (I)'!M101-'MATRIZ (A)'!M101</f>
        <v>-1.0842334705564768E-3</v>
      </c>
      <c r="N101" s="33">
        <f>+'MATRIZ (I)'!N101-'MATRIZ (A)'!N101</f>
        <v>-4.3294651933773902E-4</v>
      </c>
      <c r="O101" s="33">
        <f>+'MATRIZ (I)'!O101-'MATRIZ (A)'!O101</f>
        <v>-5.1756111593749714E-5</v>
      </c>
      <c r="P101" s="33">
        <f>+'MATRIZ (I)'!P101-'MATRIZ (A)'!P101</f>
        <v>-7.7642113081356039E-3</v>
      </c>
      <c r="Q101" s="33">
        <f>+'MATRIZ (I)'!Q101-'MATRIZ (A)'!Q101</f>
        <v>-4.3364961159332992E-5</v>
      </c>
      <c r="R101" s="33">
        <f>+'MATRIZ (I)'!R101-'MATRIZ (A)'!R101</f>
        <v>-5.9746177988578527E-4</v>
      </c>
      <c r="S101" s="33">
        <f>+'MATRIZ (I)'!S101-'MATRIZ (A)'!S101</f>
        <v>-6.4059405223138726E-4</v>
      </c>
      <c r="T101" s="33">
        <f>+'MATRIZ (I)'!T101-'MATRIZ (A)'!T101</f>
        <v>-2.1648145104111974E-4</v>
      </c>
      <c r="U101" s="33">
        <f>+'MATRIZ (I)'!U101-'MATRIZ (A)'!U101</f>
        <v>-1.5190441272450975E-4</v>
      </c>
      <c r="V101" s="33">
        <f>+'MATRIZ (I)'!V101-'MATRIZ (A)'!V101</f>
        <v>-4.7578683249358076E-4</v>
      </c>
      <c r="W101" s="33">
        <f>+'MATRIZ (I)'!W101-'MATRIZ (A)'!W101</f>
        <v>-3.0670119998146194E-4</v>
      </c>
      <c r="X101" s="33">
        <f>+'MATRIZ (I)'!X101-'MATRIZ (A)'!X101</f>
        <v>-1.4345395191414143E-4</v>
      </c>
      <c r="Y101" s="33">
        <f>+'MATRIZ (I)'!Y101-'MATRIZ (A)'!Y101</f>
        <v>-1.8675627246096937E-6</v>
      </c>
      <c r="Z101" s="33">
        <f>+'MATRIZ (I)'!Z101-'MATRIZ (A)'!Z101</f>
        <v>-3.5027179928277107E-5</v>
      </c>
      <c r="AA101" s="33">
        <f>+'MATRIZ (I)'!AA101-'MATRIZ (A)'!AA101</f>
        <v>-1.4714806996313681E-4</v>
      </c>
      <c r="AB101" s="33">
        <f>+'MATRIZ (I)'!AB101-'MATRIZ (A)'!AB101</f>
        <v>-9.6625999469690201E-4</v>
      </c>
      <c r="AC101" s="33">
        <f>+'MATRIZ (I)'!AC101-'MATRIZ (A)'!AC101</f>
        <v>-5.1993058196026504E-5</v>
      </c>
      <c r="AD101" s="33">
        <f>+'MATRIZ (I)'!AD101-'MATRIZ (A)'!AD101</f>
        <v>-4.7653368418302947E-4</v>
      </c>
      <c r="AE101" s="33">
        <f>+'MATRIZ (I)'!AE101-'MATRIZ (A)'!AE101</f>
        <v>-2.1377683725748672E-4</v>
      </c>
      <c r="AF101" s="33">
        <f>+'MATRIZ (I)'!AF101-'MATRIZ (A)'!AF101</f>
        <v>-1.0348774293232439E-3</v>
      </c>
      <c r="AG101" s="33">
        <f>+'MATRIZ (I)'!AG101-'MATRIZ (A)'!AG101</f>
        <v>-8.2291731288298839E-5</v>
      </c>
      <c r="AH101" s="33">
        <f>+'MATRIZ (I)'!AH101-'MATRIZ (A)'!AH101</f>
        <v>-1.2557366470600372E-3</v>
      </c>
      <c r="AI101" s="33">
        <f>+'MATRIZ (I)'!AI101-'MATRIZ (A)'!AI101</f>
        <v>-4.5565709935118797E-4</v>
      </c>
      <c r="AJ101" s="33">
        <f>+'MATRIZ (I)'!AJ101-'MATRIZ (A)'!AJ101</f>
        <v>-2.2281421575294752E-4</v>
      </c>
      <c r="AK101" s="33">
        <f>+'MATRIZ (I)'!AK101-'MATRIZ (A)'!AK101</f>
        <v>-1.968056333720161E-3</v>
      </c>
      <c r="AL101" s="33">
        <f>+'MATRIZ (I)'!AL101-'MATRIZ (A)'!AL101</f>
        <v>-3.2355547423504837E-4</v>
      </c>
      <c r="AM101" s="33">
        <f>+'MATRIZ (I)'!AM101-'MATRIZ (A)'!AM101</f>
        <v>-1.2837001162317827E-4</v>
      </c>
      <c r="AN101" s="33">
        <f>+'MATRIZ (I)'!AN101-'MATRIZ (A)'!AN101</f>
        <v>-2.1157561994687513E-3</v>
      </c>
      <c r="AO101" s="33">
        <f>+'MATRIZ (I)'!AO101-'MATRIZ (A)'!AO101</f>
        <v>-2.5972381065393832E-3</v>
      </c>
      <c r="AP101" s="33">
        <f>+'MATRIZ (I)'!AP101-'MATRIZ (A)'!AP101</f>
        <v>-6.0033755802841975E-4</v>
      </c>
      <c r="AQ101" s="33">
        <f>+'MATRIZ (I)'!AQ101-'MATRIZ (A)'!AQ101</f>
        <v>-9.1193533271489047E-4</v>
      </c>
      <c r="AR101" s="33">
        <f>+'MATRIZ (I)'!AR101-'MATRIZ (A)'!AR101</f>
        <v>-3.1321053974784317E-4</v>
      </c>
      <c r="AS101" s="33">
        <f>+'MATRIZ (I)'!AS101-'MATRIZ (A)'!AS101</f>
        <v>-1.6543792114937563E-4</v>
      </c>
      <c r="AT101" s="33">
        <f>+'MATRIZ (I)'!AT101-'MATRIZ (A)'!AT101</f>
        <v>-1.1558907429838968E-3</v>
      </c>
      <c r="AU101" s="33">
        <f>+'MATRIZ (I)'!AU101-'MATRIZ (A)'!AU101</f>
        <v>-1.0447787865800198E-3</v>
      </c>
      <c r="AV101" s="33">
        <f>+'MATRIZ (I)'!AV101-'MATRIZ (A)'!AV101</f>
        <v>-4.1372162014714954E-4</v>
      </c>
      <c r="AW101" s="33">
        <f>+'MATRIZ (I)'!AW101-'MATRIZ (A)'!AW101</f>
        <v>-3.6848652034774066E-3</v>
      </c>
      <c r="AX101" s="33">
        <f>+'MATRIZ (I)'!AX101-'MATRIZ (A)'!AX101</f>
        <v>-1.0774928599771589E-3</v>
      </c>
      <c r="AY101" s="33">
        <f>+'MATRIZ (I)'!AY101-'MATRIZ (A)'!AY101</f>
        <v>-1.1490995629288773E-4</v>
      </c>
      <c r="AZ101" s="33">
        <f>+'MATRIZ (I)'!AZ101-'MATRIZ (A)'!AZ101</f>
        <v>-9.0496977652849812E-4</v>
      </c>
      <c r="BA101" s="33">
        <f>+'MATRIZ (I)'!BA101-'MATRIZ (A)'!BA101</f>
        <v>-1.0261110148610692E-4</v>
      </c>
      <c r="BB101" s="33">
        <f>+'MATRIZ (I)'!BB101-'MATRIZ (A)'!BB101</f>
        <v>-5.3484737094871746E-4</v>
      </c>
      <c r="BC101" s="33">
        <f>+'MATRIZ (I)'!BC101-'MATRIZ (A)'!BC101</f>
        <v>-3.2199568348270607E-3</v>
      </c>
      <c r="BD101" s="33">
        <f>+'MATRIZ (I)'!BD101-'MATRIZ (A)'!BD101</f>
        <v>-3.345337210139356E-4</v>
      </c>
      <c r="BE101" s="33">
        <f>+'MATRIZ (I)'!BE101-'MATRIZ (A)'!BE101</f>
        <v>-3.0782096375126043E-4</v>
      </c>
      <c r="BF101" s="33">
        <f>+'MATRIZ (I)'!BF101-'MATRIZ (A)'!BF101</f>
        <v>-5.8011312011954413E-4</v>
      </c>
      <c r="BG101" s="33">
        <f>+'MATRIZ (I)'!BG101-'MATRIZ (A)'!BG101</f>
        <v>-2.1158127267762095E-4</v>
      </c>
      <c r="BH101" s="33">
        <f>+'MATRIZ (I)'!BH101-'MATRIZ (A)'!BH101</f>
        <v>-2.7857339026175027E-4</v>
      </c>
      <c r="BI101" s="33">
        <f>+'MATRIZ (I)'!BI101-'MATRIZ (A)'!BI101</f>
        <v>-2.4753120074559289E-4</v>
      </c>
      <c r="BJ101" s="33">
        <f>+'MATRIZ (I)'!BJ101-'MATRIZ (A)'!BJ101</f>
        <v>-2.4229060491791007E-4</v>
      </c>
      <c r="BK101" s="33">
        <f>+'MATRIZ (I)'!BK101-'MATRIZ (A)'!BK101</f>
        <v>-1.0330415576400771E-3</v>
      </c>
      <c r="BL101" s="33">
        <f>+'MATRIZ (I)'!BL101-'MATRIZ (A)'!BL101</f>
        <v>-6.8124238123835369E-4</v>
      </c>
      <c r="BM101" s="33">
        <f>+'MATRIZ (I)'!BM101-'MATRIZ (A)'!BM101</f>
        <v>-6.6337201752070013E-4</v>
      </c>
      <c r="BN101" s="33">
        <f>+'MATRIZ (I)'!BN101-'MATRIZ (A)'!BN101</f>
        <v>-5.9312257954126618E-4</v>
      </c>
      <c r="BO101" s="33">
        <f>+'MATRIZ (I)'!BO101-'MATRIZ (A)'!BO101</f>
        <v>-1.1847682930242339E-3</v>
      </c>
      <c r="BP101" s="33">
        <f>+'MATRIZ (I)'!BP101-'MATRIZ (A)'!BP101</f>
        <v>-1.8734942581461906E-4</v>
      </c>
      <c r="BQ101" s="33">
        <f>+'MATRIZ (I)'!BQ101-'MATRIZ (A)'!BQ101</f>
        <v>-1.3240892309039943E-4</v>
      </c>
      <c r="BR101" s="33">
        <f>+'MATRIZ (I)'!BR101-'MATRIZ (A)'!BR101</f>
        <v>-6.0117145092562362E-4</v>
      </c>
      <c r="BS101" s="33">
        <f>+'MATRIZ (I)'!BS101-'MATRIZ (A)'!BS101</f>
        <v>-3.5488032301688702E-4</v>
      </c>
      <c r="BT101" s="33">
        <f>+'MATRIZ (I)'!BT101-'MATRIZ (A)'!BT101</f>
        <v>-2.4464055226939142E-4</v>
      </c>
      <c r="BU101" s="33">
        <f>+'MATRIZ (I)'!BU101-'MATRIZ (A)'!BU101</f>
        <v>-2.2832011976378494E-4</v>
      </c>
      <c r="BV101" s="33">
        <f>+'MATRIZ (I)'!BV101-'MATRIZ (A)'!BV101</f>
        <v>-2.0613179151486398E-4</v>
      </c>
      <c r="BW101" s="33">
        <f>+'MATRIZ (I)'!BW101-'MATRIZ (A)'!BW101</f>
        <v>-5.3241014637027363E-4</v>
      </c>
      <c r="BX101" s="33">
        <f>+'MATRIZ (I)'!BX101-'MATRIZ (A)'!BX101</f>
        <v>-1.500877528342179E-4</v>
      </c>
      <c r="BY101" s="33">
        <f>+'MATRIZ (I)'!BY101-'MATRIZ (A)'!BY101</f>
        <v>-2.2424843536079323E-4</v>
      </c>
      <c r="BZ101" s="33">
        <f>+'MATRIZ (I)'!BZ101-'MATRIZ (A)'!BZ101</f>
        <v>-1.0502025659733368E-4</v>
      </c>
      <c r="CA101" s="33">
        <f>+'MATRIZ (I)'!CA101-'MATRIZ (A)'!CA101</f>
        <v>-2.2324848154432975E-4</v>
      </c>
      <c r="CB101" s="33">
        <f>+'MATRIZ (I)'!CB101-'MATRIZ (A)'!CB101</f>
        <v>-1.0513405305823549E-4</v>
      </c>
      <c r="CC101" s="33">
        <f>+'MATRIZ (I)'!CC101-'MATRIZ (A)'!CC101</f>
        <v>-5.5358121713930629E-5</v>
      </c>
      <c r="CD101" s="33">
        <f>+'MATRIZ (I)'!CD101-'MATRIZ (A)'!CD101</f>
        <v>-1.5630953175722049E-4</v>
      </c>
      <c r="CE101" s="33">
        <f>+'MATRIZ (I)'!CE101-'MATRIZ (A)'!CE101</f>
        <v>-2.7963962319060295E-4</v>
      </c>
      <c r="CF101" s="33">
        <f>+'MATRIZ (I)'!CF101-'MATRIZ (A)'!CF101</f>
        <v>-2.0924388648493209E-3</v>
      </c>
      <c r="CG101" s="33">
        <f>+'MATRIZ (I)'!CG101-'MATRIZ (A)'!CG101</f>
        <v>-2.6218416971777615E-3</v>
      </c>
      <c r="CH101" s="33">
        <f>+'MATRIZ (I)'!CH101-'MATRIZ (A)'!CH101</f>
        <v>-1.1861628333877909E-4</v>
      </c>
      <c r="CI101" s="33">
        <f>+'MATRIZ (I)'!CI101-'MATRIZ (A)'!CI101</f>
        <v>-3.8154998124324385E-4</v>
      </c>
      <c r="CJ101" s="33">
        <f>+'MATRIZ (I)'!CJ101-'MATRIZ (A)'!CJ101</f>
        <v>-2.5311499690091431E-5</v>
      </c>
      <c r="CK101" s="33">
        <f>+'MATRIZ (I)'!CK101-'MATRIZ (A)'!CK101</f>
        <v>-3.2561518702013346E-6</v>
      </c>
      <c r="CL101" s="33">
        <f>+'MATRIZ (I)'!CL101-'MATRIZ (A)'!CL101</f>
        <v>-7.6600629506212649E-4</v>
      </c>
      <c r="CM101" s="33">
        <f>+'MATRIZ (I)'!CM101-'MATRIZ (A)'!CM101</f>
        <v>-1.5663849338495748E-3</v>
      </c>
      <c r="CN101" s="33">
        <f>+'MATRIZ (I)'!CN101-'MATRIZ (A)'!CN101</f>
        <v>0.99889487260065546</v>
      </c>
      <c r="CO101" s="33">
        <f>+'MATRIZ (I)'!CO101-'MATRIZ (A)'!CO101</f>
        <v>-5.3327832423142318E-3</v>
      </c>
      <c r="CP101" s="33">
        <f>+'MATRIZ (I)'!CP101-'MATRIZ (A)'!CP101</f>
        <v>-6.1284739769049317E-3</v>
      </c>
      <c r="CQ101" s="33">
        <f>+'MATRIZ (I)'!CQ101-'MATRIZ (A)'!CQ101</f>
        <v>-7.8685547912812068E-5</v>
      </c>
      <c r="CR101" s="33">
        <f>+'MATRIZ (I)'!CR101-'MATRIZ (A)'!CR101</f>
        <v>-9.5736475120922727E-5</v>
      </c>
      <c r="CS101" s="33">
        <f>+'MATRIZ (I)'!CS101-'MATRIZ (A)'!CS101</f>
        <v>-2.0558979028282112E-4</v>
      </c>
      <c r="CT101" s="33">
        <f>+'MATRIZ (I)'!CT101-'MATRIZ (A)'!CT101</f>
        <v>-8.1843847850905163E-3</v>
      </c>
      <c r="CU101" s="33">
        <f>+'MATRIZ (I)'!CU101-'MATRIZ (A)'!CU101</f>
        <v>-2.0917161531795426E-5</v>
      </c>
      <c r="CV101" s="33">
        <f>+'MATRIZ (I)'!CV101-'MATRIZ (A)'!CV101</f>
        <v>-2.5383733345023004E-6</v>
      </c>
      <c r="CW101" s="33">
        <f>+'MATRIZ (I)'!CW101-'MATRIZ (A)'!CW101</f>
        <v>-3.0020380795254273E-4</v>
      </c>
      <c r="CX101" s="33">
        <f>+'MATRIZ (I)'!CX101-'MATRIZ (A)'!CX101</f>
        <v>-5.718129085913997E-4</v>
      </c>
      <c r="CY101" s="33">
        <f>+'MATRIZ (I)'!CY101-'MATRIZ (A)'!CY101</f>
        <v>-1.478288375886331E-5</v>
      </c>
      <c r="CZ101" s="33">
        <f>+'MATRIZ (I)'!CZ101-'MATRIZ (A)'!CZ101</f>
        <v>-9.3750248967464309E-5</v>
      </c>
      <c r="DA101" s="33">
        <f>+'MATRIZ (I)'!DA101-'MATRIZ (A)'!DA101</f>
        <v>-1.7500434188728596E-5</v>
      </c>
      <c r="DB101" s="33">
        <f>+'MATRIZ (I)'!DB101-'MATRIZ (A)'!DB101</f>
        <v>-3.1592734489854847E-5</v>
      </c>
      <c r="DC101" s="33">
        <f>+'MATRIZ (I)'!DC101-'MATRIZ (A)'!DC101</f>
        <v>-2.3764739860631664E-4</v>
      </c>
      <c r="DD101" s="33">
        <f>+'MATRIZ (I)'!DD101-'MATRIZ (A)'!DD101</f>
        <v>-5.3292672658908504E-5</v>
      </c>
      <c r="DE101" s="33">
        <f>+'MATRIZ (I)'!DE101-'MATRIZ (A)'!DE101</f>
        <v>-3.5043475143998088E-4</v>
      </c>
      <c r="DF101" s="33">
        <f>+'MATRIZ (I)'!DF101-'MATRIZ (A)'!DF101</f>
        <v>-1.3490503745857067E-4</v>
      </c>
      <c r="DG101" s="33">
        <f>+'MATRIZ (I)'!DG101-'MATRIZ (A)'!DG101</f>
        <v>-2.5800622943110424E-4</v>
      </c>
      <c r="DH101" s="33">
        <f>+'MATRIZ (I)'!DH101-'MATRIZ (A)'!DH101</f>
        <v>-1.3432266183000148E-4</v>
      </c>
      <c r="DI101" s="33">
        <f>+'MATRIZ (I)'!DI101-'MATRIZ (A)'!DI101</f>
        <v>-5.4670115126283584E-5</v>
      </c>
      <c r="DJ101" s="33">
        <f>+'MATRIZ (I)'!DJ101-'MATRIZ (A)'!DJ101</f>
        <v>-9.23861285443952E-5</v>
      </c>
      <c r="DK101" s="33">
        <f>+'MATRIZ (I)'!DK101-'MATRIZ (A)'!DK101</f>
        <v>-3.1116039543376646E-4</v>
      </c>
      <c r="DL101" s="33">
        <f>+'MATRIZ (I)'!DL101-'MATRIZ (A)'!DL101</f>
        <v>-1.8418656517505368E-4</v>
      </c>
      <c r="DM101" s="33">
        <f>+'MATRIZ (I)'!DM101-'MATRIZ (A)'!DM101</f>
        <v>-3.0230588761218355E-7</v>
      </c>
      <c r="DN101" s="33">
        <f>+'MATRIZ (I)'!DN101-'MATRIZ (A)'!DN101</f>
        <v>-1.9196124386492916E-6</v>
      </c>
      <c r="DO101" s="33">
        <f>+'MATRIZ (I)'!DO101-'MATRIZ (A)'!DO101</f>
        <v>-1.4285824386592707E-4</v>
      </c>
      <c r="DP101" s="33">
        <f>+'MATRIZ (I)'!DP101-'MATRIZ (A)'!DP101</f>
        <v>-6.9575255297065156E-5</v>
      </c>
      <c r="DQ101" s="33">
        <f>+'MATRIZ (I)'!DQ101-'MATRIZ (A)'!DQ101</f>
        <v>-8.9087360108650401E-5</v>
      </c>
      <c r="DR101" s="33">
        <f>+'MATRIZ (I)'!DR101-'MATRIZ (A)'!DR101</f>
        <v>-2.5709249558465165E-5</v>
      </c>
      <c r="DS101" s="33">
        <f>+'MATRIZ (I)'!DS101-'MATRIZ (A)'!DS101</f>
        <v>-1.4797842460366803E-4</v>
      </c>
      <c r="DT101" s="33">
        <f>+'MATRIZ (I)'!DT101-'MATRIZ (A)'!DT101</f>
        <v>-2.8529541291754624E-5</v>
      </c>
      <c r="DU101" s="33">
        <f>+'MATRIZ (I)'!DU101-'MATRIZ (A)'!DU101</f>
        <v>-6.3242250330062342E-6</v>
      </c>
      <c r="DV101" s="33">
        <f>+'MATRIZ (I)'!DV101-'MATRIZ (A)'!DV101</f>
        <v>-4.3753295944624431E-5</v>
      </c>
      <c r="DW101" s="33">
        <f>+'MATRIZ (I)'!DW101-'MATRIZ (A)'!DW101</f>
        <v>-9.4253283750819574E-5</v>
      </c>
      <c r="DX101" s="33">
        <f>+'MATRIZ (I)'!DX101-'MATRIZ (A)'!DX101</f>
        <v>-2.9417222033900126E-3</v>
      </c>
      <c r="DY101" s="33">
        <f>+'MATRIZ (I)'!DY101-'MATRIZ (A)'!DY101</f>
        <v>-4.7967484023824903E-5</v>
      </c>
      <c r="DZ101" s="33">
        <f>+'MATRIZ (I)'!DZ101-'MATRIZ (A)'!DZ101</f>
        <v>-1.0051955087172106E-4</v>
      </c>
      <c r="EA101" s="33">
        <f>+'MATRIZ (I)'!EA101-'MATRIZ (A)'!EA101</f>
        <v>-2.2814096601095221E-4</v>
      </c>
      <c r="EB101" s="33">
        <f>+'MATRIZ (I)'!EB101-'MATRIZ (A)'!EB101</f>
        <v>-1.1827332260006152E-4</v>
      </c>
      <c r="EC101" s="33">
        <f>+'MATRIZ (I)'!EC101-'MATRIZ (A)'!EC101</f>
        <v>-7.0562480435910815E-5</v>
      </c>
      <c r="ED101" s="33">
        <f>+'MATRIZ (I)'!ED101-'MATRIZ (A)'!ED101</f>
        <v>-3.5309417366971612E-4</v>
      </c>
      <c r="EE101" s="33">
        <f>+'MATRIZ (I)'!EE101-'MATRIZ (A)'!EE101</f>
        <v>-5.3896080096911465E-5</v>
      </c>
      <c r="EF101" s="33">
        <f>+'MATRIZ (I)'!EF101-'MATRIZ (A)'!EF101</f>
        <v>-3.1247400132207364E-5</v>
      </c>
      <c r="EG101" s="33">
        <f>+'MATRIZ (I)'!EG101-'MATRIZ (A)'!EG101</f>
        <v>-7.9561193208200082E-5</v>
      </c>
      <c r="EH101" s="33">
        <f>+'MATRIZ (I)'!EH101-'MATRIZ (A)'!EH101</f>
        <v>0</v>
      </c>
    </row>
    <row r="102" spans="1:138" s="7" customFormat="1" ht="21.95" customHeight="1" thickBot="1" x14ac:dyDescent="0.25">
      <c r="A102" s="137" t="s">
        <v>246</v>
      </c>
      <c r="B102" s="138" t="s">
        <v>395</v>
      </c>
      <c r="C102" s="33">
        <f>+'MATRIZ (I)'!C102-'MATRIZ (A)'!C102</f>
        <v>-8.5829076154717021E-5</v>
      </c>
      <c r="D102" s="33">
        <f>+'MATRIZ (I)'!D102-'MATRIZ (A)'!D102</f>
        <v>-4.5451334143622286E-5</v>
      </c>
      <c r="E102" s="33">
        <f>+'MATRIZ (I)'!E102-'MATRIZ (A)'!E102</f>
        <v>-5.6463606305260034E-4</v>
      </c>
      <c r="F102" s="33">
        <f>+'MATRIZ (I)'!F102-'MATRIZ (A)'!F102</f>
        <v>-7.96750498659259E-4</v>
      </c>
      <c r="G102" s="33">
        <f>+'MATRIZ (I)'!G102-'MATRIZ (A)'!G102</f>
        <v>-1.8855382113286306E-4</v>
      </c>
      <c r="H102" s="33">
        <f>+'MATRIZ (I)'!H102-'MATRIZ (A)'!H102</f>
        <v>-1.8260661225895738E-5</v>
      </c>
      <c r="I102" s="33">
        <f>+'MATRIZ (I)'!I102-'MATRIZ (A)'!I102</f>
        <v>-3.1441999416823257E-6</v>
      </c>
      <c r="J102" s="33">
        <f>+'MATRIZ (I)'!J102-'MATRIZ (A)'!J102</f>
        <v>-1.5944246165222844E-6</v>
      </c>
      <c r="K102" s="33">
        <f>+'MATRIZ (I)'!K102-'MATRIZ (A)'!K102</f>
        <v>-4.5254670146120898E-6</v>
      </c>
      <c r="L102" s="33">
        <f>+'MATRIZ (I)'!L102-'MATRIZ (A)'!L102</f>
        <v>-2.4076683653095345E-4</v>
      </c>
      <c r="M102" s="33">
        <f>+'MATRIZ (I)'!M102-'MATRIZ (A)'!M102</f>
        <v>-6.6310040555175843E-4</v>
      </c>
      <c r="N102" s="33">
        <f>+'MATRIZ (I)'!N102-'MATRIZ (A)'!N102</f>
        <v>-1.2501228743934318E-2</v>
      </c>
      <c r="O102" s="33">
        <f>+'MATRIZ (I)'!O102-'MATRIZ (A)'!O102</f>
        <v>-5.5129048841867116E-3</v>
      </c>
      <c r="P102" s="33">
        <f>+'MATRIZ (I)'!P102-'MATRIZ (A)'!P102</f>
        <v>-3.0037975529341919E-2</v>
      </c>
      <c r="Q102" s="33">
        <f>+'MATRIZ (I)'!Q102-'MATRIZ (A)'!Q102</f>
        <v>-7.6925379427839708E-4</v>
      </c>
      <c r="R102" s="33">
        <f>+'MATRIZ (I)'!R102-'MATRIZ (A)'!R102</f>
        <v>-3.4006245938180552E-3</v>
      </c>
      <c r="S102" s="33">
        <f>+'MATRIZ (I)'!S102-'MATRIZ (A)'!S102</f>
        <v>-6.4575932708519984E-4</v>
      </c>
      <c r="T102" s="33">
        <f>+'MATRIZ (I)'!T102-'MATRIZ (A)'!T102</f>
        <v>-1.1689503118486198E-4</v>
      </c>
      <c r="U102" s="33">
        <f>+'MATRIZ (I)'!U102-'MATRIZ (A)'!U102</f>
        <v>-2.413036458065104E-4</v>
      </c>
      <c r="V102" s="33">
        <f>+'MATRIZ (I)'!V102-'MATRIZ (A)'!V102</f>
        <v>-3.0632494931732637E-4</v>
      </c>
      <c r="W102" s="33">
        <f>+'MATRIZ (I)'!W102-'MATRIZ (A)'!W102</f>
        <v>-3.0994417708888693E-3</v>
      </c>
      <c r="X102" s="33">
        <f>+'MATRIZ (I)'!X102-'MATRIZ (A)'!X102</f>
        <v>-1.1700856402146679E-4</v>
      </c>
      <c r="Y102" s="33">
        <f>+'MATRIZ (I)'!Y102-'MATRIZ (A)'!Y102</f>
        <v>-1.6973181219861645E-7</v>
      </c>
      <c r="Z102" s="33">
        <f>+'MATRIZ (I)'!Z102-'MATRIZ (A)'!Z102</f>
        <v>-1.1524157772839587E-4</v>
      </c>
      <c r="AA102" s="33">
        <f>+'MATRIZ (I)'!AA102-'MATRIZ (A)'!AA102</f>
        <v>-9.0977075188589871E-5</v>
      </c>
      <c r="AB102" s="33">
        <f>+'MATRIZ (I)'!AB102-'MATRIZ (A)'!AB102</f>
        <v>-2.1598657579880117E-3</v>
      </c>
      <c r="AC102" s="33">
        <f>+'MATRIZ (I)'!AC102-'MATRIZ (A)'!AC102</f>
        <v>-2.5842491796051685E-5</v>
      </c>
      <c r="AD102" s="33">
        <f>+'MATRIZ (I)'!AD102-'MATRIZ (A)'!AD102</f>
        <v>-2.2337676901461336E-3</v>
      </c>
      <c r="AE102" s="33">
        <f>+'MATRIZ (I)'!AE102-'MATRIZ (A)'!AE102</f>
        <v>-4.7229539128377547E-4</v>
      </c>
      <c r="AF102" s="33">
        <f>+'MATRIZ (I)'!AF102-'MATRIZ (A)'!AF102</f>
        <v>-2.2185442756599005E-3</v>
      </c>
      <c r="AG102" s="33">
        <f>+'MATRIZ (I)'!AG102-'MATRIZ (A)'!AG102</f>
        <v>-2.6087258975861692E-2</v>
      </c>
      <c r="AH102" s="33">
        <f>+'MATRIZ (I)'!AH102-'MATRIZ (A)'!AH102</f>
        <v>-2.4559194972096217E-4</v>
      </c>
      <c r="AI102" s="33">
        <f>+'MATRIZ (I)'!AI102-'MATRIZ (A)'!AI102</f>
        <v>-1.9559074442488996E-3</v>
      </c>
      <c r="AJ102" s="33">
        <f>+'MATRIZ (I)'!AJ102-'MATRIZ (A)'!AJ102</f>
        <v>-2.7186768880308108E-2</v>
      </c>
      <c r="AK102" s="33">
        <f>+'MATRIZ (I)'!AK102-'MATRIZ (A)'!AK102</f>
        <v>-4.6973942274048091E-3</v>
      </c>
      <c r="AL102" s="33">
        <f>+'MATRIZ (I)'!AL102-'MATRIZ (A)'!AL102</f>
        <v>-2.0898504806537888E-3</v>
      </c>
      <c r="AM102" s="33">
        <f>+'MATRIZ (I)'!AM102-'MATRIZ (A)'!AM102</f>
        <v>-7.1636969623120703E-4</v>
      </c>
      <c r="AN102" s="33">
        <f>+'MATRIZ (I)'!AN102-'MATRIZ (A)'!AN102</f>
        <v>-1.0634750306341898E-3</v>
      </c>
      <c r="AO102" s="33">
        <f>+'MATRIZ (I)'!AO102-'MATRIZ (A)'!AO102</f>
        <v>-6.7893270809611739E-3</v>
      </c>
      <c r="AP102" s="33">
        <f>+'MATRIZ (I)'!AP102-'MATRIZ (A)'!AP102</f>
        <v>-6.6418433189229546E-3</v>
      </c>
      <c r="AQ102" s="33">
        <f>+'MATRIZ (I)'!AQ102-'MATRIZ (A)'!AQ102</f>
        <v>-3.2651857009964922E-4</v>
      </c>
      <c r="AR102" s="33">
        <f>+'MATRIZ (I)'!AR102-'MATRIZ (A)'!AR102</f>
        <v>-5.4512163713147125E-3</v>
      </c>
      <c r="AS102" s="33">
        <f>+'MATRIZ (I)'!AS102-'MATRIZ (A)'!AS102</f>
        <v>-5.5129984194339596E-4</v>
      </c>
      <c r="AT102" s="33">
        <f>+'MATRIZ (I)'!AT102-'MATRIZ (A)'!AT102</f>
        <v>-9.2156634066745309E-4</v>
      </c>
      <c r="AU102" s="33">
        <f>+'MATRIZ (I)'!AU102-'MATRIZ (A)'!AU102</f>
        <v>-4.3663400443719538E-3</v>
      </c>
      <c r="AV102" s="33">
        <f>+'MATRIZ (I)'!AV102-'MATRIZ (A)'!AV102</f>
        <v>-2.2397605525772716E-3</v>
      </c>
      <c r="AW102" s="33">
        <f>+'MATRIZ (I)'!AW102-'MATRIZ (A)'!AW102</f>
        <v>-7.2042893990097731E-4</v>
      </c>
      <c r="AX102" s="33">
        <f>+'MATRIZ (I)'!AX102-'MATRIZ (A)'!AX102</f>
        <v>-3.017623939752983E-3</v>
      </c>
      <c r="AY102" s="33">
        <f>+'MATRIZ (I)'!AY102-'MATRIZ (A)'!AY102</f>
        <v>-4.1918573149037994E-3</v>
      </c>
      <c r="AZ102" s="33">
        <f>+'MATRIZ (I)'!AZ102-'MATRIZ (A)'!AZ102</f>
        <v>-8.9743219563897018E-4</v>
      </c>
      <c r="BA102" s="33">
        <f>+'MATRIZ (I)'!BA102-'MATRIZ (A)'!BA102</f>
        <v>-1.0474610868087858E-3</v>
      </c>
      <c r="BB102" s="33">
        <f>+'MATRIZ (I)'!BB102-'MATRIZ (A)'!BB102</f>
        <v>-2.546515324526774E-3</v>
      </c>
      <c r="BC102" s="33">
        <f>+'MATRIZ (I)'!BC102-'MATRIZ (A)'!BC102</f>
        <v>-4.771812823235029E-3</v>
      </c>
      <c r="BD102" s="33">
        <f>+'MATRIZ (I)'!BD102-'MATRIZ (A)'!BD102</f>
        <v>-1.1597831636635577E-3</v>
      </c>
      <c r="BE102" s="33">
        <f>+'MATRIZ (I)'!BE102-'MATRIZ (A)'!BE102</f>
        <v>-6.5533837563636734E-3</v>
      </c>
      <c r="BF102" s="33">
        <f>+'MATRIZ (I)'!BF102-'MATRIZ (A)'!BF102</f>
        <v>-3.5816342300712353E-3</v>
      </c>
      <c r="BG102" s="33">
        <f>+'MATRIZ (I)'!BG102-'MATRIZ (A)'!BG102</f>
        <v>-9.5100431574108115E-4</v>
      </c>
      <c r="BH102" s="33">
        <f>+'MATRIZ (I)'!BH102-'MATRIZ (A)'!BH102</f>
        <v>-1.9000230483802725E-3</v>
      </c>
      <c r="BI102" s="33">
        <f>+'MATRIZ (I)'!BI102-'MATRIZ (A)'!BI102</f>
        <v>-1.514792760852508E-3</v>
      </c>
      <c r="BJ102" s="33">
        <f>+'MATRIZ (I)'!BJ102-'MATRIZ (A)'!BJ102</f>
        <v>-5.2247738893128068E-3</v>
      </c>
      <c r="BK102" s="33">
        <f>+'MATRIZ (I)'!BK102-'MATRIZ (A)'!BK102</f>
        <v>-3.3309387532755139E-3</v>
      </c>
      <c r="BL102" s="33">
        <f>+'MATRIZ (I)'!BL102-'MATRIZ (A)'!BL102</f>
        <v>-1.0658992263556217E-3</v>
      </c>
      <c r="BM102" s="33">
        <f>+'MATRIZ (I)'!BM102-'MATRIZ (A)'!BM102</f>
        <v>-5.8177144880312958E-3</v>
      </c>
      <c r="BN102" s="33">
        <f>+'MATRIZ (I)'!BN102-'MATRIZ (A)'!BN102</f>
        <v>-1.5730046612190398E-3</v>
      </c>
      <c r="BO102" s="33">
        <f>+'MATRIZ (I)'!BO102-'MATRIZ (A)'!BO102</f>
        <v>-4.698864304687393E-3</v>
      </c>
      <c r="BP102" s="33">
        <f>+'MATRIZ (I)'!BP102-'MATRIZ (A)'!BP102</f>
        <v>-1.6611431670046546E-3</v>
      </c>
      <c r="BQ102" s="33">
        <f>+'MATRIZ (I)'!BQ102-'MATRIZ (A)'!BQ102</f>
        <v>-2.0790326316894392E-3</v>
      </c>
      <c r="BR102" s="33">
        <f>+'MATRIZ (I)'!BR102-'MATRIZ (A)'!BR102</f>
        <v>-8.7286780306354474E-3</v>
      </c>
      <c r="BS102" s="33">
        <f>+'MATRIZ (I)'!BS102-'MATRIZ (A)'!BS102</f>
        <v>-2.4233131824849621E-2</v>
      </c>
      <c r="BT102" s="33">
        <f>+'MATRIZ (I)'!BT102-'MATRIZ (A)'!BT102</f>
        <v>-1.9275095677136436E-2</v>
      </c>
      <c r="BU102" s="33">
        <f>+'MATRIZ (I)'!BU102-'MATRIZ (A)'!BU102</f>
        <v>-1.3789685782560289E-3</v>
      </c>
      <c r="BV102" s="33">
        <f>+'MATRIZ (I)'!BV102-'MATRIZ (A)'!BV102</f>
        <v>-1.7955469219218347E-2</v>
      </c>
      <c r="BW102" s="33">
        <f>+'MATRIZ (I)'!BW102-'MATRIZ (A)'!BW102</f>
        <v>-1.2108434018946295E-2</v>
      </c>
      <c r="BX102" s="33">
        <f>+'MATRIZ (I)'!BX102-'MATRIZ (A)'!BX102</f>
        <v>-6.952941183105333E-4</v>
      </c>
      <c r="BY102" s="33">
        <f>+'MATRIZ (I)'!BY102-'MATRIZ (A)'!BY102</f>
        <v>-4.9232548234099001E-4</v>
      </c>
      <c r="BZ102" s="33">
        <f>+'MATRIZ (I)'!BZ102-'MATRIZ (A)'!BZ102</f>
        <v>-1.8412153863961236E-4</v>
      </c>
      <c r="CA102" s="33">
        <f>+'MATRIZ (I)'!CA102-'MATRIZ (A)'!CA102</f>
        <v>-1.3787742427886034E-2</v>
      </c>
      <c r="CB102" s="33">
        <f>+'MATRIZ (I)'!CB102-'MATRIZ (A)'!CB102</f>
        <v>-1.4121344567419783E-4</v>
      </c>
      <c r="CC102" s="33">
        <f>+'MATRIZ (I)'!CC102-'MATRIZ (A)'!CC102</f>
        <v>-3.0892805708128846E-4</v>
      </c>
      <c r="CD102" s="33">
        <f>+'MATRIZ (I)'!CD102-'MATRIZ (A)'!CD102</f>
        <v>-1.7272321395220272E-3</v>
      </c>
      <c r="CE102" s="33">
        <f>+'MATRIZ (I)'!CE102-'MATRIZ (A)'!CE102</f>
        <v>-1.4370211653888874E-3</v>
      </c>
      <c r="CF102" s="33">
        <f>+'MATRIZ (I)'!CF102-'MATRIZ (A)'!CF102</f>
        <v>-3.2348307286573555E-3</v>
      </c>
      <c r="CG102" s="33">
        <f>+'MATRIZ (I)'!CG102-'MATRIZ (A)'!CG102</f>
        <v>-9.1341561546284082E-3</v>
      </c>
      <c r="CH102" s="33">
        <f>+'MATRIZ (I)'!CH102-'MATRIZ (A)'!CH102</f>
        <v>-1.3082140440829791E-3</v>
      </c>
      <c r="CI102" s="33">
        <f>+'MATRIZ (I)'!CI102-'MATRIZ (A)'!CI102</f>
        <v>-0.12052476276490628</v>
      </c>
      <c r="CJ102" s="33">
        <f>+'MATRIZ (I)'!CJ102-'MATRIZ (A)'!CJ102</f>
        <v>-8.4944874092711224E-3</v>
      </c>
      <c r="CK102" s="33">
        <f>+'MATRIZ (I)'!CK102-'MATRIZ (A)'!CK102</f>
        <v>-4.8725669606386128E-2</v>
      </c>
      <c r="CL102" s="33">
        <f>+'MATRIZ (I)'!CL102-'MATRIZ (A)'!CL102</f>
        <v>-4.3185425998561518E-2</v>
      </c>
      <c r="CM102" s="33">
        <f>+'MATRIZ (I)'!CM102-'MATRIZ (A)'!CM102</f>
        <v>-0.10619990339029982</v>
      </c>
      <c r="CN102" s="33">
        <f>+'MATRIZ (I)'!CN102-'MATRIZ (A)'!CN102</f>
        <v>-1.7453120820402675E-2</v>
      </c>
      <c r="CO102" s="33">
        <f>+'MATRIZ (I)'!CO102-'MATRIZ (A)'!CO102</f>
        <v>0.89588168164306103</v>
      </c>
      <c r="CP102" s="33">
        <f>+'MATRIZ (I)'!CP102-'MATRIZ (A)'!CP102</f>
        <v>-3.0698600736313517E-2</v>
      </c>
      <c r="CQ102" s="33">
        <f>+'MATRIZ (I)'!CQ102-'MATRIZ (A)'!CQ102</f>
        <v>-8.7932542637021098E-4</v>
      </c>
      <c r="CR102" s="33">
        <f>+'MATRIZ (I)'!CR102-'MATRIZ (A)'!CR102</f>
        <v>-3.7175694255363936E-4</v>
      </c>
      <c r="CS102" s="33">
        <f>+'MATRIZ (I)'!CS102-'MATRIZ (A)'!CS102</f>
        <v>-8.9161722025407695E-4</v>
      </c>
      <c r="CT102" s="33">
        <f>+'MATRIZ (I)'!CT102-'MATRIZ (A)'!CT102</f>
        <v>-2.9741396485277864E-3</v>
      </c>
      <c r="CU102" s="33">
        <f>+'MATRIZ (I)'!CU102-'MATRIZ (A)'!CU102</f>
        <v>-1.0165255398490258E-3</v>
      </c>
      <c r="CV102" s="33">
        <f>+'MATRIZ (I)'!CV102-'MATRIZ (A)'!CV102</f>
        <v>-1.9247017735397607E-4</v>
      </c>
      <c r="CW102" s="33">
        <f>+'MATRIZ (I)'!CW102-'MATRIZ (A)'!CW102</f>
        <v>-3.8760788033811744E-4</v>
      </c>
      <c r="CX102" s="33">
        <f>+'MATRIZ (I)'!CX102-'MATRIZ (A)'!CX102</f>
        <v>-9.1441339800071972E-4</v>
      </c>
      <c r="CY102" s="33">
        <f>+'MATRIZ (I)'!CY102-'MATRIZ (A)'!CY102</f>
        <v>-4.2030530793204081E-4</v>
      </c>
      <c r="CZ102" s="33">
        <f>+'MATRIZ (I)'!CZ102-'MATRIZ (A)'!CZ102</f>
        <v>-6.575615290906235E-4</v>
      </c>
      <c r="DA102" s="33">
        <f>+'MATRIZ (I)'!DA102-'MATRIZ (A)'!DA102</f>
        <v>-4.3621095255181409E-4</v>
      </c>
      <c r="DB102" s="33">
        <f>+'MATRIZ (I)'!DB102-'MATRIZ (A)'!DB102</f>
        <v>-3.5787259251127395E-3</v>
      </c>
      <c r="DC102" s="33">
        <f>+'MATRIZ (I)'!DC102-'MATRIZ (A)'!DC102</f>
        <v>-2.497228150319076E-3</v>
      </c>
      <c r="DD102" s="33">
        <f>+'MATRIZ (I)'!DD102-'MATRIZ (A)'!DD102</f>
        <v>-1.6555723942140975E-3</v>
      </c>
      <c r="DE102" s="33">
        <f>+'MATRIZ (I)'!DE102-'MATRIZ (A)'!DE102</f>
        <v>-5.9369628043160491E-3</v>
      </c>
      <c r="DF102" s="33">
        <f>+'MATRIZ (I)'!DF102-'MATRIZ (A)'!DF102</f>
        <v>-2.9427776553498735E-3</v>
      </c>
      <c r="DG102" s="33">
        <f>+'MATRIZ (I)'!DG102-'MATRIZ (A)'!DG102</f>
        <v>-1.4705302175261102E-3</v>
      </c>
      <c r="DH102" s="33">
        <f>+'MATRIZ (I)'!DH102-'MATRIZ (A)'!DH102</f>
        <v>-1.7826204522561975E-3</v>
      </c>
      <c r="DI102" s="33">
        <f>+'MATRIZ (I)'!DI102-'MATRIZ (A)'!DI102</f>
        <v>-2.675237648515716E-4</v>
      </c>
      <c r="DJ102" s="33">
        <f>+'MATRIZ (I)'!DJ102-'MATRIZ (A)'!DJ102</f>
        <v>-2.3560224261675853E-3</v>
      </c>
      <c r="DK102" s="33">
        <f>+'MATRIZ (I)'!DK102-'MATRIZ (A)'!DK102</f>
        <v>-3.3287430237106553E-3</v>
      </c>
      <c r="DL102" s="33">
        <f>+'MATRIZ (I)'!DL102-'MATRIZ (A)'!DL102</f>
        <v>-3.4138809938411706E-3</v>
      </c>
      <c r="DM102" s="33">
        <f>+'MATRIZ (I)'!DM102-'MATRIZ (A)'!DM102</f>
        <v>-2.402061919574146E-3</v>
      </c>
      <c r="DN102" s="33">
        <f>+'MATRIZ (I)'!DN102-'MATRIZ (A)'!DN102</f>
        <v>-6.0914286079919485E-5</v>
      </c>
      <c r="DO102" s="33">
        <f>+'MATRIZ (I)'!DO102-'MATRIZ (A)'!DO102</f>
        <v>-3.0939561723707311E-3</v>
      </c>
      <c r="DP102" s="33">
        <f>+'MATRIZ (I)'!DP102-'MATRIZ (A)'!DP102</f>
        <v>-1.2104750100373836E-3</v>
      </c>
      <c r="DQ102" s="33">
        <f>+'MATRIZ (I)'!DQ102-'MATRIZ (A)'!DQ102</f>
        <v>-2.2324206479336414E-3</v>
      </c>
      <c r="DR102" s="33">
        <f>+'MATRIZ (I)'!DR102-'MATRIZ (A)'!DR102</f>
        <v>-8.9132316146812197E-3</v>
      </c>
      <c r="DS102" s="33">
        <f>+'MATRIZ (I)'!DS102-'MATRIZ (A)'!DS102</f>
        <v>-6.0198272709630876E-4</v>
      </c>
      <c r="DT102" s="33">
        <f>+'MATRIZ (I)'!DT102-'MATRIZ (A)'!DT102</f>
        <v>-1.8734990201410158E-4</v>
      </c>
      <c r="DU102" s="33">
        <f>+'MATRIZ (I)'!DU102-'MATRIZ (A)'!DU102</f>
        <v>-1.2854332937014417E-4</v>
      </c>
      <c r="DV102" s="33">
        <f>+'MATRIZ (I)'!DV102-'MATRIZ (A)'!DV102</f>
        <v>-3.1669078712135882E-4</v>
      </c>
      <c r="DW102" s="33">
        <f>+'MATRIZ (I)'!DW102-'MATRIZ (A)'!DW102</f>
        <v>-1.3134719193224134E-3</v>
      </c>
      <c r="DX102" s="33">
        <f>+'MATRIZ (I)'!DX102-'MATRIZ (A)'!DX102</f>
        <v>-3.4694025321585411E-3</v>
      </c>
      <c r="DY102" s="33">
        <f>+'MATRIZ (I)'!DY102-'MATRIZ (A)'!DY102</f>
        <v>-3.5511254068422632E-4</v>
      </c>
      <c r="DZ102" s="33">
        <f>+'MATRIZ (I)'!DZ102-'MATRIZ (A)'!DZ102</f>
        <v>-1.4735861343554324E-4</v>
      </c>
      <c r="EA102" s="33">
        <f>+'MATRIZ (I)'!EA102-'MATRIZ (A)'!EA102</f>
        <v>-4.5832060126373652E-4</v>
      </c>
      <c r="EB102" s="33">
        <f>+'MATRIZ (I)'!EB102-'MATRIZ (A)'!EB102</f>
        <v>-5.236636208912521E-4</v>
      </c>
      <c r="EC102" s="33">
        <f>+'MATRIZ (I)'!EC102-'MATRIZ (A)'!EC102</f>
        <v>-6.4814317596086071E-3</v>
      </c>
      <c r="ED102" s="33">
        <f>+'MATRIZ (I)'!ED102-'MATRIZ (A)'!ED102</f>
        <v>-4.5674769030379604E-3</v>
      </c>
      <c r="EE102" s="33">
        <f>+'MATRIZ (I)'!EE102-'MATRIZ (A)'!EE102</f>
        <v>-8.4628551364419402E-4</v>
      </c>
      <c r="EF102" s="33">
        <f>+'MATRIZ (I)'!EF102-'MATRIZ (A)'!EF102</f>
        <v>-1.4404757205444718E-3</v>
      </c>
      <c r="EG102" s="33">
        <f>+'MATRIZ (I)'!EG102-'MATRIZ (A)'!EG102</f>
        <v>-1.9616786224097068E-3</v>
      </c>
      <c r="EH102" s="33">
        <f>+'MATRIZ (I)'!EH102-'MATRIZ (A)'!EH102</f>
        <v>0</v>
      </c>
    </row>
    <row r="103" spans="1:138" s="7" customFormat="1" ht="21.95" customHeight="1" thickBot="1" x14ac:dyDescent="0.25">
      <c r="A103" s="137" t="s">
        <v>248</v>
      </c>
      <c r="B103" s="138" t="s">
        <v>247</v>
      </c>
      <c r="C103" s="33">
        <f>+'MATRIZ (I)'!C103-'MATRIZ (A)'!C103</f>
        <v>-1.7345749094113695E-5</v>
      </c>
      <c r="D103" s="33">
        <f>+'MATRIZ (I)'!D103-'MATRIZ (A)'!D103</f>
        <v>-1.1157390842728797E-5</v>
      </c>
      <c r="E103" s="33">
        <f>+'MATRIZ (I)'!E103-'MATRIZ (A)'!E103</f>
        <v>-3.0108339124629753E-6</v>
      </c>
      <c r="F103" s="33">
        <f>+'MATRIZ (I)'!F103-'MATRIZ (A)'!F103</f>
        <v>-6.7263473484255421E-5</v>
      </c>
      <c r="G103" s="33">
        <f>+'MATRIZ (I)'!G103-'MATRIZ (A)'!G103</f>
        <v>-4.1575974015807781E-7</v>
      </c>
      <c r="H103" s="33">
        <f>+'MATRIZ (I)'!H103-'MATRIZ (A)'!H103</f>
        <v>-4.250382423290392E-6</v>
      </c>
      <c r="I103" s="33">
        <f>+'MATRIZ (I)'!I103-'MATRIZ (A)'!I103</f>
        <v>-4.3378819281426556E-7</v>
      </c>
      <c r="J103" s="33">
        <f>+'MATRIZ (I)'!J103-'MATRIZ (A)'!J103</f>
        <v>-1.7978920941765906E-8</v>
      </c>
      <c r="K103" s="33">
        <f>+'MATRIZ (I)'!K103-'MATRIZ (A)'!K103</f>
        <v>-1.1060580190481104E-6</v>
      </c>
      <c r="L103" s="33">
        <f>+'MATRIZ (I)'!L103-'MATRIZ (A)'!L103</f>
        <v>-4.6642532427569569E-6</v>
      </c>
      <c r="M103" s="33">
        <f>+'MATRIZ (I)'!M103-'MATRIZ (A)'!M103</f>
        <v>-1.6269816218616242E-4</v>
      </c>
      <c r="N103" s="33">
        <f>+'MATRIZ (I)'!N103-'MATRIZ (A)'!N103</f>
        <v>-5.001815745968986E-3</v>
      </c>
      <c r="O103" s="33">
        <f>+'MATRIZ (I)'!O103-'MATRIZ (A)'!O103</f>
        <v>-8.7745484825697254E-4</v>
      </c>
      <c r="P103" s="33">
        <f>+'MATRIZ (I)'!P103-'MATRIZ (A)'!P103</f>
        <v>-1.6667578075812913E-4</v>
      </c>
      <c r="Q103" s="33">
        <f>+'MATRIZ (I)'!Q103-'MATRIZ (A)'!Q103</f>
        <v>-6.0668835092017985E-6</v>
      </c>
      <c r="R103" s="33">
        <f>+'MATRIZ (I)'!R103-'MATRIZ (A)'!R103</f>
        <v>-5.0737022606509796E-5</v>
      </c>
      <c r="S103" s="33">
        <f>+'MATRIZ (I)'!S103-'MATRIZ (A)'!S103</f>
        <v>-7.5567050657019354E-5</v>
      </c>
      <c r="T103" s="33">
        <f>+'MATRIZ (I)'!T103-'MATRIZ (A)'!T103</f>
        <v>-2.8651516002956269E-5</v>
      </c>
      <c r="U103" s="33">
        <f>+'MATRIZ (I)'!U103-'MATRIZ (A)'!U103</f>
        <v>-2.0603989470747937E-5</v>
      </c>
      <c r="V103" s="33">
        <f>+'MATRIZ (I)'!V103-'MATRIZ (A)'!V103</f>
        <v>-6.4813044973756941E-5</v>
      </c>
      <c r="W103" s="33">
        <f>+'MATRIZ (I)'!W103-'MATRIZ (A)'!W103</f>
        <v>-5.3957375599040733E-5</v>
      </c>
      <c r="X103" s="33">
        <f>+'MATRIZ (I)'!X103-'MATRIZ (A)'!X103</f>
        <v>-1.9482329733395238E-5</v>
      </c>
      <c r="Y103" s="33">
        <f>+'MATRIZ (I)'!Y103-'MATRIZ (A)'!Y103</f>
        <v>-9.4241996265790622E-10</v>
      </c>
      <c r="Z103" s="33">
        <f>+'MATRIZ (I)'!Z103-'MATRIZ (A)'!Z103</f>
        <v>-3.9576645650991616E-6</v>
      </c>
      <c r="AA103" s="33">
        <f>+'MATRIZ (I)'!AA103-'MATRIZ (A)'!AA103</f>
        <v>-2.1714910568799692E-5</v>
      </c>
      <c r="AB103" s="33">
        <f>+'MATRIZ (I)'!AB103-'MATRIZ (A)'!AB103</f>
        <v>-2.1168328553983811E-4</v>
      </c>
      <c r="AC103" s="33">
        <f>+'MATRIZ (I)'!AC103-'MATRIZ (A)'!AC103</f>
        <v>-1.0844273689253049E-5</v>
      </c>
      <c r="AD103" s="33">
        <f>+'MATRIZ (I)'!AD103-'MATRIZ (A)'!AD103</f>
        <v>-3.521343289703991E-6</v>
      </c>
      <c r="AE103" s="33">
        <f>+'MATRIZ (I)'!AE103-'MATRIZ (A)'!AE103</f>
        <v>-2.1559787955816482E-5</v>
      </c>
      <c r="AF103" s="33">
        <f>+'MATRIZ (I)'!AF103-'MATRIZ (A)'!AF103</f>
        <v>-9.8079815331790724E-5</v>
      </c>
      <c r="AG103" s="33">
        <f>+'MATRIZ (I)'!AG103-'MATRIZ (A)'!AG103</f>
        <v>-1.0337442506731638E-4</v>
      </c>
      <c r="AH103" s="33">
        <f>+'MATRIZ (I)'!AH103-'MATRIZ (A)'!AH103</f>
        <v>-4.8740700949275942E-5</v>
      </c>
      <c r="AI103" s="33">
        <f>+'MATRIZ (I)'!AI103-'MATRIZ (A)'!AI103</f>
        <v>-7.2645927897723318E-5</v>
      </c>
      <c r="AJ103" s="33">
        <f>+'MATRIZ (I)'!AJ103-'MATRIZ (A)'!AJ103</f>
        <v>-6.3619830273768066E-4</v>
      </c>
      <c r="AK103" s="33">
        <f>+'MATRIZ (I)'!AK103-'MATRIZ (A)'!AK103</f>
        <v>-5.1051080174934849E-4</v>
      </c>
      <c r="AL103" s="33">
        <f>+'MATRIZ (I)'!AL103-'MATRIZ (A)'!AL103</f>
        <v>-5.4669339308740448E-5</v>
      </c>
      <c r="AM103" s="33">
        <f>+'MATRIZ (I)'!AM103-'MATRIZ (A)'!AM103</f>
        <v>-2.8195780011103044E-5</v>
      </c>
      <c r="AN103" s="33">
        <f>+'MATRIZ (I)'!AN103-'MATRIZ (A)'!AN103</f>
        <v>-6.6697852908509161E-5</v>
      </c>
      <c r="AO103" s="33">
        <f>+'MATRIZ (I)'!AO103-'MATRIZ (A)'!AO103</f>
        <v>-2.8639737766854507E-4</v>
      </c>
      <c r="AP103" s="33">
        <f>+'MATRIZ (I)'!AP103-'MATRIZ (A)'!AP103</f>
        <v>-2.3608648139277885E-4</v>
      </c>
      <c r="AQ103" s="33">
        <f>+'MATRIZ (I)'!AQ103-'MATRIZ (A)'!AQ103</f>
        <v>-2.4318363677245451E-4</v>
      </c>
      <c r="AR103" s="33">
        <f>+'MATRIZ (I)'!AR103-'MATRIZ (A)'!AR103</f>
        <v>-3.1323176447398322E-4</v>
      </c>
      <c r="AS103" s="33">
        <f>+'MATRIZ (I)'!AS103-'MATRIZ (A)'!AS103</f>
        <v>-1.6839619282808292E-4</v>
      </c>
      <c r="AT103" s="33">
        <f>+'MATRIZ (I)'!AT103-'MATRIZ (A)'!AT103</f>
        <v>-4.1880071260016479E-4</v>
      </c>
      <c r="AU103" s="33">
        <f>+'MATRIZ (I)'!AU103-'MATRIZ (A)'!AU103</f>
        <v>-2.9963907472881768E-4</v>
      </c>
      <c r="AV103" s="33">
        <f>+'MATRIZ (I)'!AV103-'MATRIZ (A)'!AV103</f>
        <v>-1.7684491246692141E-4</v>
      </c>
      <c r="AW103" s="33">
        <f>+'MATRIZ (I)'!AW103-'MATRIZ (A)'!AW103</f>
        <v>-2.7808362065654817E-4</v>
      </c>
      <c r="AX103" s="33">
        <f>+'MATRIZ (I)'!AX103-'MATRIZ (A)'!AX103</f>
        <v>-4.4885881991133382E-4</v>
      </c>
      <c r="AY103" s="33">
        <f>+'MATRIZ (I)'!AY103-'MATRIZ (A)'!AY103</f>
        <v>-6.796371709747641E-5</v>
      </c>
      <c r="AZ103" s="33">
        <f>+'MATRIZ (I)'!AZ103-'MATRIZ (A)'!AZ103</f>
        <v>-2.928310798267681E-4</v>
      </c>
      <c r="BA103" s="33">
        <f>+'MATRIZ (I)'!BA103-'MATRIZ (A)'!BA103</f>
        <v>-8.2942298976423402E-4</v>
      </c>
      <c r="BB103" s="33">
        <f>+'MATRIZ (I)'!BB103-'MATRIZ (A)'!BB103</f>
        <v>-1.8441341931092005E-4</v>
      </c>
      <c r="BC103" s="33">
        <f>+'MATRIZ (I)'!BC103-'MATRIZ (A)'!BC103</f>
        <v>-2.0016636555617228E-3</v>
      </c>
      <c r="BD103" s="33">
        <f>+'MATRIZ (I)'!BD103-'MATRIZ (A)'!BD103</f>
        <v>-3.5539553029711909E-4</v>
      </c>
      <c r="BE103" s="33">
        <f>+'MATRIZ (I)'!BE103-'MATRIZ (A)'!BE103</f>
        <v>-2.1329271025863415E-4</v>
      </c>
      <c r="BF103" s="33">
        <f>+'MATRIZ (I)'!BF103-'MATRIZ (A)'!BF103</f>
        <v>-5.7569321341867678E-4</v>
      </c>
      <c r="BG103" s="33">
        <f>+'MATRIZ (I)'!BG103-'MATRIZ (A)'!BG103</f>
        <v>-2.924932429411957E-4</v>
      </c>
      <c r="BH103" s="33">
        <f>+'MATRIZ (I)'!BH103-'MATRIZ (A)'!BH103</f>
        <v>-5.0832643138506214E-4</v>
      </c>
      <c r="BI103" s="33">
        <f>+'MATRIZ (I)'!BI103-'MATRIZ (A)'!BI103</f>
        <v>-8.1532896383727067E-4</v>
      </c>
      <c r="BJ103" s="33">
        <f>+'MATRIZ (I)'!BJ103-'MATRIZ (A)'!BJ103</f>
        <v>-5.3019415883466276E-4</v>
      </c>
      <c r="BK103" s="33">
        <f>+'MATRIZ (I)'!BK103-'MATRIZ (A)'!BK103</f>
        <v>-7.170925350585642E-4</v>
      </c>
      <c r="BL103" s="33">
        <f>+'MATRIZ (I)'!BL103-'MATRIZ (A)'!BL103</f>
        <v>-2.0976743228150432E-4</v>
      </c>
      <c r="BM103" s="33">
        <f>+'MATRIZ (I)'!BM103-'MATRIZ (A)'!BM103</f>
        <v>-4.178882869509226E-4</v>
      </c>
      <c r="BN103" s="33">
        <f>+'MATRIZ (I)'!BN103-'MATRIZ (A)'!BN103</f>
        <v>-2.3565553460324156E-4</v>
      </c>
      <c r="BO103" s="33">
        <f>+'MATRIZ (I)'!BO103-'MATRIZ (A)'!BO103</f>
        <v>-3.7516794033289215E-4</v>
      </c>
      <c r="BP103" s="33">
        <f>+'MATRIZ (I)'!BP103-'MATRIZ (A)'!BP103</f>
        <v>-9.3382840608406583E-4</v>
      </c>
      <c r="BQ103" s="33">
        <f>+'MATRIZ (I)'!BQ103-'MATRIZ (A)'!BQ103</f>
        <v>-2.8917525119122084E-4</v>
      </c>
      <c r="BR103" s="33">
        <f>+'MATRIZ (I)'!BR103-'MATRIZ (A)'!BR103</f>
        <v>-8.2028460791750367E-4</v>
      </c>
      <c r="BS103" s="33">
        <f>+'MATRIZ (I)'!BS103-'MATRIZ (A)'!BS103</f>
        <v>-2.0955178057732555E-4</v>
      </c>
      <c r="BT103" s="33">
        <f>+'MATRIZ (I)'!BT103-'MATRIZ (A)'!BT103</f>
        <v>-5.1699600448251444E-4</v>
      </c>
      <c r="BU103" s="33">
        <f>+'MATRIZ (I)'!BU103-'MATRIZ (A)'!BU103</f>
        <v>-2.99066972947378E-4</v>
      </c>
      <c r="BV103" s="33">
        <f>+'MATRIZ (I)'!BV103-'MATRIZ (A)'!BV103</f>
        <v>-8.6272907111435379E-4</v>
      </c>
      <c r="BW103" s="33">
        <f>+'MATRIZ (I)'!BW103-'MATRIZ (A)'!BW103</f>
        <v>-7.5542395502367068E-4</v>
      </c>
      <c r="BX103" s="33">
        <f>+'MATRIZ (I)'!BX103-'MATRIZ (A)'!BX103</f>
        <v>-1.4885758941099556E-4</v>
      </c>
      <c r="BY103" s="33">
        <f>+'MATRIZ (I)'!BY103-'MATRIZ (A)'!BY103</f>
        <v>-1.9962900946171963E-4</v>
      </c>
      <c r="BZ103" s="33">
        <f>+'MATRIZ (I)'!BZ103-'MATRIZ (A)'!BZ103</f>
        <v>-3.0534004938966455E-5</v>
      </c>
      <c r="CA103" s="33">
        <f>+'MATRIZ (I)'!CA103-'MATRIZ (A)'!CA103</f>
        <v>-2.9989224884227768E-4</v>
      </c>
      <c r="CB103" s="33">
        <f>+'MATRIZ (I)'!CB103-'MATRIZ (A)'!CB103</f>
        <v>-1.8347207388673562E-5</v>
      </c>
      <c r="CC103" s="33">
        <f>+'MATRIZ (I)'!CC103-'MATRIZ (A)'!CC103</f>
        <v>-8.0693901781188573E-6</v>
      </c>
      <c r="CD103" s="33">
        <f>+'MATRIZ (I)'!CD103-'MATRIZ (A)'!CD103</f>
        <v>-7.2053060774817917E-6</v>
      </c>
      <c r="CE103" s="33">
        <f>+'MATRIZ (I)'!CE103-'MATRIZ (A)'!CE103</f>
        <v>-2.2563230108416023E-5</v>
      </c>
      <c r="CF103" s="33">
        <f>+'MATRIZ (I)'!CF103-'MATRIZ (A)'!CF103</f>
        <v>-8.9270252903971795E-4</v>
      </c>
      <c r="CG103" s="33">
        <f>+'MATRIZ (I)'!CG103-'MATRIZ (A)'!CG103</f>
        <v>-9.1906367944665163E-4</v>
      </c>
      <c r="CH103" s="33">
        <f>+'MATRIZ (I)'!CH103-'MATRIZ (A)'!CH103</f>
        <v>-3.0156338182987752E-5</v>
      </c>
      <c r="CI103" s="33">
        <f>+'MATRIZ (I)'!CI103-'MATRIZ (A)'!CI103</f>
        <v>-3.6413856019592623E-4</v>
      </c>
      <c r="CJ103" s="33">
        <f>+'MATRIZ (I)'!CJ103-'MATRIZ (A)'!CJ103</f>
        <v>-7.9897724420242784E-5</v>
      </c>
      <c r="CK103" s="33">
        <f>+'MATRIZ (I)'!CK103-'MATRIZ (A)'!CK103</f>
        <v>-2.5203033620114595E-4</v>
      </c>
      <c r="CL103" s="33">
        <f>+'MATRIZ (I)'!CL103-'MATRIZ (A)'!CL103</f>
        <v>-6.1427887630089697E-4</v>
      </c>
      <c r="CM103" s="33">
        <f>+'MATRIZ (I)'!CM103-'MATRIZ (A)'!CM103</f>
        <v>-7.6543663709710585E-4</v>
      </c>
      <c r="CN103" s="33">
        <f>+'MATRIZ (I)'!CN103-'MATRIZ (A)'!CN103</f>
        <v>-1.8329190627543949E-3</v>
      </c>
      <c r="CO103" s="33">
        <f>+'MATRIZ (I)'!CO103-'MATRIZ (A)'!CO103</f>
        <v>-1.0902622276661785E-3</v>
      </c>
      <c r="CP103" s="33">
        <f>+'MATRIZ (I)'!CP103-'MATRIZ (A)'!CP103</f>
        <v>0.95216651404314234</v>
      </c>
      <c r="CQ103" s="33">
        <f>+'MATRIZ (I)'!CQ103-'MATRIZ (A)'!CQ103</f>
        <v>-7.3531378885885305E-4</v>
      </c>
      <c r="CR103" s="33">
        <f>+'MATRIZ (I)'!CR103-'MATRIZ (A)'!CR103</f>
        <v>-3.6029277994925477E-4</v>
      </c>
      <c r="CS103" s="33">
        <f>+'MATRIZ (I)'!CS103-'MATRIZ (A)'!CS103</f>
        <v>-5.3239272257600404E-4</v>
      </c>
      <c r="CT103" s="33">
        <f>+'MATRIZ (I)'!CT103-'MATRIZ (A)'!CT103</f>
        <v>-1.2307405769144979E-3</v>
      </c>
      <c r="CU103" s="33">
        <f>+'MATRIZ (I)'!CU103-'MATRIZ (A)'!CU103</f>
        <v>-7.0345256641674968E-4</v>
      </c>
      <c r="CV103" s="33">
        <f>+'MATRIZ (I)'!CV103-'MATRIZ (A)'!CV103</f>
        <v>-6.8753752504607384E-5</v>
      </c>
      <c r="CW103" s="33">
        <f>+'MATRIZ (I)'!CW103-'MATRIZ (A)'!CW103</f>
        <v>-2.5305004738123606E-3</v>
      </c>
      <c r="CX103" s="33">
        <f>+'MATRIZ (I)'!CX103-'MATRIZ (A)'!CX103</f>
        <v>-4.0146730018746487E-3</v>
      </c>
      <c r="CY103" s="33">
        <f>+'MATRIZ (I)'!CY103-'MATRIZ (A)'!CY103</f>
        <v>-3.5260734841156333E-4</v>
      </c>
      <c r="CZ103" s="33">
        <f>+'MATRIZ (I)'!CZ103-'MATRIZ (A)'!CZ103</f>
        <v>-1.8200097931470576E-3</v>
      </c>
      <c r="DA103" s="33">
        <f>+'MATRIZ (I)'!DA103-'MATRIZ (A)'!DA103</f>
        <v>-2.4379844928271361E-4</v>
      </c>
      <c r="DB103" s="33">
        <f>+'MATRIZ (I)'!DB103-'MATRIZ (A)'!DB103</f>
        <v>-3.1645701581104551E-3</v>
      </c>
      <c r="DC103" s="33">
        <f>+'MATRIZ (I)'!DC103-'MATRIZ (A)'!DC103</f>
        <v>-2.0706618347963281E-3</v>
      </c>
      <c r="DD103" s="33">
        <f>+'MATRIZ (I)'!DD103-'MATRIZ (A)'!DD103</f>
        <v>-6.419803587138015E-4</v>
      </c>
      <c r="DE103" s="33">
        <f>+'MATRIZ (I)'!DE103-'MATRIZ (A)'!DE103</f>
        <v>-3.2964675069118484E-3</v>
      </c>
      <c r="DF103" s="33">
        <f>+'MATRIZ (I)'!DF103-'MATRIZ (A)'!DF103</f>
        <v>-6.0030484040529577E-4</v>
      </c>
      <c r="DG103" s="33">
        <f>+'MATRIZ (I)'!DG103-'MATRIZ (A)'!DG103</f>
        <v>-2.2068059744911137E-3</v>
      </c>
      <c r="DH103" s="33">
        <f>+'MATRIZ (I)'!DH103-'MATRIZ (A)'!DH103</f>
        <v>-2.2547351990000932E-3</v>
      </c>
      <c r="DI103" s="33">
        <f>+'MATRIZ (I)'!DI103-'MATRIZ (A)'!DI103</f>
        <v>-1.3804141633865188E-4</v>
      </c>
      <c r="DJ103" s="33">
        <f>+'MATRIZ (I)'!DJ103-'MATRIZ (A)'!DJ103</f>
        <v>-2.9157322108327543E-4</v>
      </c>
      <c r="DK103" s="33">
        <f>+'MATRIZ (I)'!DK103-'MATRIZ (A)'!DK103</f>
        <v>-2.9345054935827827E-4</v>
      </c>
      <c r="DL103" s="33">
        <f>+'MATRIZ (I)'!DL103-'MATRIZ (A)'!DL103</f>
        <v>-2.9308927810292953E-4</v>
      </c>
      <c r="DM103" s="33">
        <f>+'MATRIZ (I)'!DM103-'MATRIZ (A)'!DM103</f>
        <v>-3.6989824517587587E-4</v>
      </c>
      <c r="DN103" s="33">
        <f>+'MATRIZ (I)'!DN103-'MATRIZ (A)'!DN103</f>
        <v>-1.8593844772212415E-4</v>
      </c>
      <c r="DO103" s="33">
        <f>+'MATRIZ (I)'!DO103-'MATRIZ (A)'!DO103</f>
        <v>-1.7887372949946594E-3</v>
      </c>
      <c r="DP103" s="33">
        <f>+'MATRIZ (I)'!DP103-'MATRIZ (A)'!DP103</f>
        <v>-7.3073843892781335E-4</v>
      </c>
      <c r="DQ103" s="33">
        <f>+'MATRIZ (I)'!DQ103-'MATRIZ (A)'!DQ103</f>
        <v>-7.7346877588660564E-4</v>
      </c>
      <c r="DR103" s="33">
        <f>+'MATRIZ (I)'!DR103-'MATRIZ (A)'!DR103</f>
        <v>-1.2035798283187159E-3</v>
      </c>
      <c r="DS103" s="33">
        <f>+'MATRIZ (I)'!DS103-'MATRIZ (A)'!DS103</f>
        <v>-4.7491515066010453E-4</v>
      </c>
      <c r="DT103" s="33">
        <f>+'MATRIZ (I)'!DT103-'MATRIZ (A)'!DT103</f>
        <v>-2.429563306297244E-4</v>
      </c>
      <c r="DU103" s="33">
        <f>+'MATRIZ (I)'!DU103-'MATRIZ (A)'!DU103</f>
        <v>-7.630522815049429E-4</v>
      </c>
      <c r="DV103" s="33">
        <f>+'MATRIZ (I)'!DV103-'MATRIZ (A)'!DV103</f>
        <v>-1.9728819867566362E-4</v>
      </c>
      <c r="DW103" s="33">
        <f>+'MATRIZ (I)'!DW103-'MATRIZ (A)'!DW103</f>
        <v>-6.0273773280635509E-4</v>
      </c>
      <c r="DX103" s="33">
        <f>+'MATRIZ (I)'!DX103-'MATRIZ (A)'!DX103</f>
        <v>-2.3110341914066654E-4</v>
      </c>
      <c r="DY103" s="33">
        <f>+'MATRIZ (I)'!DY103-'MATRIZ (A)'!DY103</f>
        <v>-1.1880059509921028E-3</v>
      </c>
      <c r="DZ103" s="33">
        <f>+'MATRIZ (I)'!DZ103-'MATRIZ (A)'!DZ103</f>
        <v>-2.8414032189644084E-5</v>
      </c>
      <c r="EA103" s="33">
        <f>+'MATRIZ (I)'!EA103-'MATRIZ (A)'!EA103</f>
        <v>-1.6664557289641892E-3</v>
      </c>
      <c r="EB103" s="33">
        <f>+'MATRIZ (I)'!EB103-'MATRIZ (A)'!EB103</f>
        <v>-1.1399655245856162E-3</v>
      </c>
      <c r="EC103" s="33">
        <f>+'MATRIZ (I)'!EC103-'MATRIZ (A)'!EC103</f>
        <v>-1.1859712424736569E-3</v>
      </c>
      <c r="ED103" s="33">
        <f>+'MATRIZ (I)'!ED103-'MATRIZ (A)'!ED103</f>
        <v>-7.8425667962252286E-3</v>
      </c>
      <c r="EE103" s="33">
        <f>+'MATRIZ (I)'!EE103-'MATRIZ (A)'!EE103</f>
        <v>-1.3485897565750981E-5</v>
      </c>
      <c r="EF103" s="33">
        <f>+'MATRIZ (I)'!EF103-'MATRIZ (A)'!EF103</f>
        <v>-1.7188386374833973E-3</v>
      </c>
      <c r="EG103" s="33">
        <f>+'MATRIZ (I)'!EG103-'MATRIZ (A)'!EG103</f>
        <v>-1.2707972442333186E-4</v>
      </c>
      <c r="EH103" s="33">
        <f>+'MATRIZ (I)'!EH103-'MATRIZ (A)'!EH103</f>
        <v>0</v>
      </c>
    </row>
    <row r="104" spans="1:138" s="7" customFormat="1" ht="21.95" customHeight="1" thickBot="1" x14ac:dyDescent="0.25">
      <c r="A104" s="137" t="s">
        <v>250</v>
      </c>
      <c r="B104" s="138" t="s">
        <v>249</v>
      </c>
      <c r="C104" s="33">
        <f>+'MATRIZ (I)'!C104-'MATRIZ (A)'!C104</f>
        <v>-1.1831140880710862E-5</v>
      </c>
      <c r="D104" s="33">
        <f>+'MATRIZ (I)'!D104-'MATRIZ (A)'!D104</f>
        <v>-7.6628922059586451E-6</v>
      </c>
      <c r="E104" s="33">
        <f>+'MATRIZ (I)'!E104-'MATRIZ (A)'!E104</f>
        <v>-1.0792858278381301E-5</v>
      </c>
      <c r="F104" s="33">
        <f>+'MATRIZ (I)'!F104-'MATRIZ (A)'!F104</f>
        <v>-8.1802742418234949E-5</v>
      </c>
      <c r="G104" s="33">
        <f>+'MATRIZ (I)'!G104-'MATRIZ (A)'!G104</f>
        <v>-1.9214062901772339E-5</v>
      </c>
      <c r="H104" s="33">
        <f>+'MATRIZ (I)'!H104-'MATRIZ (A)'!H104</f>
        <v>-1.2570422044942451E-5</v>
      </c>
      <c r="I104" s="33">
        <f>+'MATRIZ (I)'!I104-'MATRIZ (A)'!I104</f>
        <v>-7.6122554672142886E-6</v>
      </c>
      <c r="J104" s="33">
        <f>+'MATRIZ (I)'!J104-'MATRIZ (A)'!J104</f>
        <v>-1.5704821537575758E-5</v>
      </c>
      <c r="K104" s="33">
        <f>+'MATRIZ (I)'!K104-'MATRIZ (A)'!K104</f>
        <v>-1.0896154490189532E-5</v>
      </c>
      <c r="L104" s="33">
        <f>+'MATRIZ (I)'!L104-'MATRIZ (A)'!L104</f>
        <v>-3.5534503672658555E-5</v>
      </c>
      <c r="M104" s="33">
        <f>+'MATRIZ (I)'!M104-'MATRIZ (A)'!M104</f>
        <v>-1.1190989376562003E-5</v>
      </c>
      <c r="N104" s="33">
        <f>+'MATRIZ (I)'!N104-'MATRIZ (A)'!N104</f>
        <v>-4.8770204702133346E-4</v>
      </c>
      <c r="O104" s="33">
        <f>+'MATRIZ (I)'!O104-'MATRIZ (A)'!O104</f>
        <v>-1.7989448439743083E-4</v>
      </c>
      <c r="P104" s="33">
        <f>+'MATRIZ (I)'!P104-'MATRIZ (A)'!P104</f>
        <v>-3.1190056907859077E-4</v>
      </c>
      <c r="Q104" s="33">
        <f>+'MATRIZ (I)'!Q104-'MATRIZ (A)'!Q104</f>
        <v>-7.7365468460350954E-6</v>
      </c>
      <c r="R104" s="33">
        <f>+'MATRIZ (I)'!R104-'MATRIZ (A)'!R104</f>
        <v>-9.3708984121608415E-5</v>
      </c>
      <c r="S104" s="33">
        <f>+'MATRIZ (I)'!S104-'MATRIZ (A)'!S104</f>
        <v>-4.1766673663034908E-5</v>
      </c>
      <c r="T104" s="33">
        <f>+'MATRIZ (I)'!T104-'MATRIZ (A)'!T104</f>
        <v>-9.0658336910437416E-6</v>
      </c>
      <c r="U104" s="33">
        <f>+'MATRIZ (I)'!U104-'MATRIZ (A)'!U104</f>
        <v>-4.0203472119018767E-5</v>
      </c>
      <c r="V104" s="33">
        <f>+'MATRIZ (I)'!V104-'MATRIZ (A)'!V104</f>
        <v>-1.0353093503325795E-5</v>
      </c>
      <c r="W104" s="33">
        <f>+'MATRIZ (I)'!W104-'MATRIZ (A)'!W104</f>
        <v>-3.2656879022564974E-4</v>
      </c>
      <c r="X104" s="33">
        <f>+'MATRIZ (I)'!X104-'MATRIZ (A)'!X104</f>
        <v>-1.754724766458518E-5</v>
      </c>
      <c r="Y104" s="33">
        <f>+'MATRIZ (I)'!Y104-'MATRIZ (A)'!Y104</f>
        <v>-2.0946165784923837E-5</v>
      </c>
      <c r="Z104" s="33">
        <f>+'MATRIZ (I)'!Z104-'MATRIZ (A)'!Z104</f>
        <v>-4.522671590349453E-5</v>
      </c>
      <c r="AA104" s="33">
        <f>+'MATRIZ (I)'!AA104-'MATRIZ (A)'!AA104</f>
        <v>-1.3399593054655865E-5</v>
      </c>
      <c r="AB104" s="33">
        <f>+'MATRIZ (I)'!AB104-'MATRIZ (A)'!AB104</f>
        <v>-4.7020577475658025E-4</v>
      </c>
      <c r="AC104" s="33">
        <f>+'MATRIZ (I)'!AC104-'MATRIZ (A)'!AC104</f>
        <v>-1.9024295284353737E-5</v>
      </c>
      <c r="AD104" s="33">
        <f>+'MATRIZ (I)'!AD104-'MATRIZ (A)'!AD104</f>
        <v>-2.3785565848787694E-5</v>
      </c>
      <c r="AE104" s="33">
        <f>+'MATRIZ (I)'!AE104-'MATRIZ (A)'!AE104</f>
        <v>-5.1993887627458637E-5</v>
      </c>
      <c r="AF104" s="33">
        <f>+'MATRIZ (I)'!AF104-'MATRIZ (A)'!AF104</f>
        <v>-4.7165154418501185E-4</v>
      </c>
      <c r="AG104" s="33">
        <f>+'MATRIZ (I)'!AG104-'MATRIZ (A)'!AG104</f>
        <v>-1.0223565711190784E-4</v>
      </c>
      <c r="AH104" s="33">
        <f>+'MATRIZ (I)'!AH104-'MATRIZ (A)'!AH104</f>
        <v>-1.0689219232836433E-4</v>
      </c>
      <c r="AI104" s="33">
        <f>+'MATRIZ (I)'!AI104-'MATRIZ (A)'!AI104</f>
        <v>-4.1220885601586844E-4</v>
      </c>
      <c r="AJ104" s="33">
        <f>+'MATRIZ (I)'!AJ104-'MATRIZ (A)'!AJ104</f>
        <v>-3.0577418293243643E-4</v>
      </c>
      <c r="AK104" s="33">
        <f>+'MATRIZ (I)'!AK104-'MATRIZ (A)'!AK104</f>
        <v>-4.6016462111152549E-4</v>
      </c>
      <c r="AL104" s="33">
        <f>+'MATRIZ (I)'!AL104-'MATRIZ (A)'!AL104</f>
        <v>-7.1979690266866581E-4</v>
      </c>
      <c r="AM104" s="33">
        <f>+'MATRIZ (I)'!AM104-'MATRIZ (A)'!AM104</f>
        <v>-3.1459425383775265E-4</v>
      </c>
      <c r="AN104" s="33">
        <f>+'MATRIZ (I)'!AN104-'MATRIZ (A)'!AN104</f>
        <v>-2.9460433136456812E-4</v>
      </c>
      <c r="AO104" s="33">
        <f>+'MATRIZ (I)'!AO104-'MATRIZ (A)'!AO104</f>
        <v>-9.3421047291944253E-4</v>
      </c>
      <c r="AP104" s="33">
        <f>+'MATRIZ (I)'!AP104-'MATRIZ (A)'!AP104</f>
        <v>-1.4342273481220127E-3</v>
      </c>
      <c r="AQ104" s="33">
        <f>+'MATRIZ (I)'!AQ104-'MATRIZ (A)'!AQ104</f>
        <v>-2.6033717000501074E-4</v>
      </c>
      <c r="AR104" s="33">
        <f>+'MATRIZ (I)'!AR104-'MATRIZ (A)'!AR104</f>
        <v>-8.7015363693668604E-4</v>
      </c>
      <c r="AS104" s="33">
        <f>+'MATRIZ (I)'!AS104-'MATRIZ (A)'!AS104</f>
        <v>-2.3061190550640895E-4</v>
      </c>
      <c r="AT104" s="33">
        <f>+'MATRIZ (I)'!AT104-'MATRIZ (A)'!AT104</f>
        <v>-2.4995537056845649E-3</v>
      </c>
      <c r="AU104" s="33">
        <f>+'MATRIZ (I)'!AU104-'MATRIZ (A)'!AU104</f>
        <v>-6.8077048161902128E-4</v>
      </c>
      <c r="AV104" s="33">
        <f>+'MATRIZ (I)'!AV104-'MATRIZ (A)'!AV104</f>
        <v>-1.9108978951009505E-4</v>
      </c>
      <c r="AW104" s="33">
        <f>+'MATRIZ (I)'!AW104-'MATRIZ (A)'!AW104</f>
        <v>-1.2076436266947304E-3</v>
      </c>
      <c r="AX104" s="33">
        <f>+'MATRIZ (I)'!AX104-'MATRIZ (A)'!AX104</f>
        <v>-4.2299014313555895E-4</v>
      </c>
      <c r="AY104" s="33">
        <f>+'MATRIZ (I)'!AY104-'MATRIZ (A)'!AY104</f>
        <v>-2.4020220265545786E-4</v>
      </c>
      <c r="AZ104" s="33">
        <f>+'MATRIZ (I)'!AZ104-'MATRIZ (A)'!AZ104</f>
        <v>-2.510496685304267E-4</v>
      </c>
      <c r="BA104" s="33">
        <f>+'MATRIZ (I)'!BA104-'MATRIZ (A)'!BA104</f>
        <v>-2.8622579503649197E-4</v>
      </c>
      <c r="BB104" s="33">
        <f>+'MATRIZ (I)'!BB104-'MATRIZ (A)'!BB104</f>
        <v>-2.1027825386843452E-4</v>
      </c>
      <c r="BC104" s="33">
        <f>+'MATRIZ (I)'!BC104-'MATRIZ (A)'!BC104</f>
        <v>-4.9868639095220759E-4</v>
      </c>
      <c r="BD104" s="33">
        <f>+'MATRIZ (I)'!BD104-'MATRIZ (A)'!BD104</f>
        <v>-2.7983959360977921E-4</v>
      </c>
      <c r="BE104" s="33">
        <f>+'MATRIZ (I)'!BE104-'MATRIZ (A)'!BE104</f>
        <v>-1.1933946646281494E-3</v>
      </c>
      <c r="BF104" s="33">
        <f>+'MATRIZ (I)'!BF104-'MATRIZ (A)'!BF104</f>
        <v>-8.7348460578759652E-4</v>
      </c>
      <c r="BG104" s="33">
        <f>+'MATRIZ (I)'!BG104-'MATRIZ (A)'!BG104</f>
        <v>-9.1378868192632922E-4</v>
      </c>
      <c r="BH104" s="33">
        <f>+'MATRIZ (I)'!BH104-'MATRIZ (A)'!BH104</f>
        <v>-1.1934505659678483E-3</v>
      </c>
      <c r="BI104" s="33">
        <f>+'MATRIZ (I)'!BI104-'MATRIZ (A)'!BI104</f>
        <v>-1.2812048706337498E-3</v>
      </c>
      <c r="BJ104" s="33">
        <f>+'MATRIZ (I)'!BJ104-'MATRIZ (A)'!BJ104</f>
        <v>-1.3650882602426011E-3</v>
      </c>
      <c r="BK104" s="33">
        <f>+'MATRIZ (I)'!BK104-'MATRIZ (A)'!BK104</f>
        <v>-7.4298530938440193E-4</v>
      </c>
      <c r="BL104" s="33">
        <f>+'MATRIZ (I)'!BL104-'MATRIZ (A)'!BL104</f>
        <v>-2.3532909528635473E-4</v>
      </c>
      <c r="BM104" s="33">
        <f>+'MATRIZ (I)'!BM104-'MATRIZ (A)'!BM104</f>
        <v>-8.3141323629395405E-4</v>
      </c>
      <c r="BN104" s="33">
        <f>+'MATRIZ (I)'!BN104-'MATRIZ (A)'!BN104</f>
        <v>-7.10973245344293E-4</v>
      </c>
      <c r="BO104" s="33">
        <f>+'MATRIZ (I)'!BO104-'MATRIZ (A)'!BO104</f>
        <v>-8.8709966884818194E-4</v>
      </c>
      <c r="BP104" s="33">
        <f>+'MATRIZ (I)'!BP104-'MATRIZ (A)'!BP104</f>
        <v>-3.0590651267541386E-3</v>
      </c>
      <c r="BQ104" s="33">
        <f>+'MATRIZ (I)'!BQ104-'MATRIZ (A)'!BQ104</f>
        <v>-1.4712137961212792E-3</v>
      </c>
      <c r="BR104" s="33">
        <f>+'MATRIZ (I)'!BR104-'MATRIZ (A)'!BR104</f>
        <v>-1.2108680770001338E-3</v>
      </c>
      <c r="BS104" s="33">
        <f>+'MATRIZ (I)'!BS104-'MATRIZ (A)'!BS104</f>
        <v>-1.255797714919363E-3</v>
      </c>
      <c r="BT104" s="33">
        <f>+'MATRIZ (I)'!BT104-'MATRIZ (A)'!BT104</f>
        <v>-4.7829764413851708E-4</v>
      </c>
      <c r="BU104" s="33">
        <f>+'MATRIZ (I)'!BU104-'MATRIZ (A)'!BU104</f>
        <v>-1.6708553665115275E-3</v>
      </c>
      <c r="BV104" s="33">
        <f>+'MATRIZ (I)'!BV104-'MATRIZ (A)'!BV104</f>
        <v>-8.7659096581436664E-4</v>
      </c>
      <c r="BW104" s="33">
        <f>+'MATRIZ (I)'!BW104-'MATRIZ (A)'!BW104</f>
        <v>-1.3353856600288687E-3</v>
      </c>
      <c r="BX104" s="33">
        <f>+'MATRIZ (I)'!BX104-'MATRIZ (A)'!BX104</f>
        <v>-9.7782298135466435E-4</v>
      </c>
      <c r="BY104" s="33">
        <f>+'MATRIZ (I)'!BY104-'MATRIZ (A)'!BY104</f>
        <v>-7.2070099543810121E-4</v>
      </c>
      <c r="BZ104" s="33">
        <f>+'MATRIZ (I)'!BZ104-'MATRIZ (A)'!BZ104</f>
        <v>-1.7037700888261568E-4</v>
      </c>
      <c r="CA104" s="33">
        <f>+'MATRIZ (I)'!CA104-'MATRIZ (A)'!CA104</f>
        <v>-4.854543485170747E-4</v>
      </c>
      <c r="CB104" s="33">
        <f>+'MATRIZ (I)'!CB104-'MATRIZ (A)'!CB104</f>
        <v>-2.709500187901808E-5</v>
      </c>
      <c r="CC104" s="33">
        <f>+'MATRIZ (I)'!CC104-'MATRIZ (A)'!CC104</f>
        <v>-3.4121614008472342E-5</v>
      </c>
      <c r="CD104" s="33">
        <f>+'MATRIZ (I)'!CD104-'MATRIZ (A)'!CD104</f>
        <v>-9.3150067470572682E-5</v>
      </c>
      <c r="CE104" s="33">
        <f>+'MATRIZ (I)'!CE104-'MATRIZ (A)'!CE104</f>
        <v>-3.554593473682304E-4</v>
      </c>
      <c r="CF104" s="33">
        <f>+'MATRIZ (I)'!CF104-'MATRIZ (A)'!CF104</f>
        <v>-5.2152968864258844E-4</v>
      </c>
      <c r="CG104" s="33">
        <f>+'MATRIZ (I)'!CG104-'MATRIZ (A)'!CG104</f>
        <v>-1.7739894867335885E-3</v>
      </c>
      <c r="CH104" s="33">
        <f>+'MATRIZ (I)'!CH104-'MATRIZ (A)'!CH104</f>
        <v>-1.9313878702351657E-4</v>
      </c>
      <c r="CI104" s="33">
        <f>+'MATRIZ (I)'!CI104-'MATRIZ (A)'!CI104</f>
        <v>-3.6362002566881076E-4</v>
      </c>
      <c r="CJ104" s="33">
        <f>+'MATRIZ (I)'!CJ104-'MATRIZ (A)'!CJ104</f>
        <v>-5.4445984420297853E-4</v>
      </c>
      <c r="CK104" s="33">
        <f>+'MATRIZ (I)'!CK104-'MATRIZ (A)'!CK104</f>
        <v>-4.0622882606380326E-4</v>
      </c>
      <c r="CL104" s="33">
        <f>+'MATRIZ (I)'!CL104-'MATRIZ (A)'!CL104</f>
        <v>-6.1214625042638714E-4</v>
      </c>
      <c r="CM104" s="33">
        <f>+'MATRIZ (I)'!CM104-'MATRIZ (A)'!CM104</f>
        <v>-7.2391035379073638E-3</v>
      </c>
      <c r="CN104" s="33">
        <f>+'MATRIZ (I)'!CN104-'MATRIZ (A)'!CN104</f>
        <v>-1.453051735135764E-3</v>
      </c>
      <c r="CO104" s="33">
        <f>+'MATRIZ (I)'!CO104-'MATRIZ (A)'!CO104</f>
        <v>-2.2820671261914497E-3</v>
      </c>
      <c r="CP104" s="33">
        <f>+'MATRIZ (I)'!CP104-'MATRIZ (A)'!CP104</f>
        <v>-7.2160354103236607E-4</v>
      </c>
      <c r="CQ104" s="33">
        <f>+'MATRIZ (I)'!CQ104-'MATRIZ (A)'!CQ104</f>
        <v>0.99765569767325923</v>
      </c>
      <c r="CR104" s="33">
        <f>+'MATRIZ (I)'!CR104-'MATRIZ (A)'!CR104</f>
        <v>-3.9429760279038E-4</v>
      </c>
      <c r="CS104" s="33">
        <f>+'MATRIZ (I)'!CS104-'MATRIZ (A)'!CS104</f>
        <v>-3.4653092449052712E-3</v>
      </c>
      <c r="CT104" s="33">
        <f>+'MATRIZ (I)'!CT104-'MATRIZ (A)'!CT104</f>
        <v>-1.3472713447609602E-3</v>
      </c>
      <c r="CU104" s="33">
        <f>+'MATRIZ (I)'!CU104-'MATRIZ (A)'!CU104</f>
        <v>-2.1487357101617546E-3</v>
      </c>
      <c r="CV104" s="33">
        <f>+'MATRIZ (I)'!CV104-'MATRIZ (A)'!CV104</f>
        <v>-4.7528008732507606E-4</v>
      </c>
      <c r="CW104" s="33">
        <f>+'MATRIZ (I)'!CW104-'MATRIZ (A)'!CW104</f>
        <v>-6.3118974889622541E-4</v>
      </c>
      <c r="CX104" s="33">
        <f>+'MATRIZ (I)'!CX104-'MATRIZ (A)'!CX104</f>
        <v>-9.0334708925741308E-4</v>
      </c>
      <c r="CY104" s="33">
        <f>+'MATRIZ (I)'!CY104-'MATRIZ (A)'!CY104</f>
        <v>-4.0152802566851647E-4</v>
      </c>
      <c r="CZ104" s="33">
        <f>+'MATRIZ (I)'!CZ104-'MATRIZ (A)'!CZ104</f>
        <v>-5.1132886519518451E-4</v>
      </c>
      <c r="DA104" s="33">
        <f>+'MATRIZ (I)'!DA104-'MATRIZ (A)'!DA104</f>
        <v>-2.6559843854144651E-4</v>
      </c>
      <c r="DB104" s="33">
        <f>+'MATRIZ (I)'!DB104-'MATRIZ (A)'!DB104</f>
        <v>-6.8898516661863418E-4</v>
      </c>
      <c r="DC104" s="33">
        <f>+'MATRIZ (I)'!DC104-'MATRIZ (A)'!DC104</f>
        <v>-1.1783514803705383E-3</v>
      </c>
      <c r="DD104" s="33">
        <f>+'MATRIZ (I)'!DD104-'MATRIZ (A)'!DD104</f>
        <v>-6.6253328503266904E-3</v>
      </c>
      <c r="DE104" s="33">
        <f>+'MATRIZ (I)'!DE104-'MATRIZ (A)'!DE104</f>
        <v>-1.518313295924883E-3</v>
      </c>
      <c r="DF104" s="33">
        <f>+'MATRIZ (I)'!DF104-'MATRIZ (A)'!DF104</f>
        <v>-2.4971373386711202E-3</v>
      </c>
      <c r="DG104" s="33">
        <f>+'MATRIZ (I)'!DG104-'MATRIZ (A)'!DG104</f>
        <v>-8.7860023984127173E-4</v>
      </c>
      <c r="DH104" s="33">
        <f>+'MATRIZ (I)'!DH104-'MATRIZ (A)'!DH104</f>
        <v>-1.4622590229243716E-3</v>
      </c>
      <c r="DI104" s="33">
        <f>+'MATRIZ (I)'!DI104-'MATRIZ (A)'!DI104</f>
        <v>-4.5438843270003933E-4</v>
      </c>
      <c r="DJ104" s="33">
        <f>+'MATRIZ (I)'!DJ104-'MATRIZ (A)'!DJ104</f>
        <v>-4.6918655517190548E-4</v>
      </c>
      <c r="DK104" s="33">
        <f>+'MATRIZ (I)'!DK104-'MATRIZ (A)'!DK104</f>
        <v>-5.2010519606989272E-4</v>
      </c>
      <c r="DL104" s="33">
        <f>+'MATRIZ (I)'!DL104-'MATRIZ (A)'!DL104</f>
        <v>-3.7144836333569023E-4</v>
      </c>
      <c r="DM104" s="33">
        <f>+'MATRIZ (I)'!DM104-'MATRIZ (A)'!DM104</f>
        <v>-4.1794520408677561E-4</v>
      </c>
      <c r="DN104" s="33">
        <f>+'MATRIZ (I)'!DN104-'MATRIZ (A)'!DN104</f>
        <v>-8.537788756231517E-4</v>
      </c>
      <c r="DO104" s="33">
        <f>+'MATRIZ (I)'!DO104-'MATRIZ (A)'!DO104</f>
        <v>-6.822880143730399E-3</v>
      </c>
      <c r="DP104" s="33">
        <f>+'MATRIZ (I)'!DP104-'MATRIZ (A)'!DP104</f>
        <v>-9.4352394148663836E-4</v>
      </c>
      <c r="DQ104" s="33">
        <f>+'MATRIZ (I)'!DQ104-'MATRIZ (A)'!DQ104</f>
        <v>-7.2802096514864179E-4</v>
      </c>
      <c r="DR104" s="33">
        <f>+'MATRIZ (I)'!DR104-'MATRIZ (A)'!DR104</f>
        <v>-2.3964803262752272E-3</v>
      </c>
      <c r="DS104" s="33">
        <f>+'MATRIZ (I)'!DS104-'MATRIZ (A)'!DS104</f>
        <v>-1.0346029202259097E-3</v>
      </c>
      <c r="DT104" s="33">
        <f>+'MATRIZ (I)'!DT104-'MATRIZ (A)'!DT104</f>
        <v>-2.3647293657149085E-4</v>
      </c>
      <c r="DU104" s="33">
        <f>+'MATRIZ (I)'!DU104-'MATRIZ (A)'!DU104</f>
        <v>-4.0241823590979689E-4</v>
      </c>
      <c r="DV104" s="33">
        <f>+'MATRIZ (I)'!DV104-'MATRIZ (A)'!DV104</f>
        <v>-4.8156893396817177E-4</v>
      </c>
      <c r="DW104" s="33">
        <f>+'MATRIZ (I)'!DW104-'MATRIZ (A)'!DW104</f>
        <v>-4.372053452762391E-4</v>
      </c>
      <c r="DX104" s="33">
        <f>+'MATRIZ (I)'!DX104-'MATRIZ (A)'!DX104</f>
        <v>-9.5669748263001262E-3</v>
      </c>
      <c r="DY104" s="33">
        <f>+'MATRIZ (I)'!DY104-'MATRIZ (A)'!DY104</f>
        <v>-2.0907418688254228E-3</v>
      </c>
      <c r="DZ104" s="33">
        <f>+'MATRIZ (I)'!DZ104-'MATRIZ (A)'!DZ104</f>
        <v>-1.0748147577974666E-3</v>
      </c>
      <c r="EA104" s="33">
        <f>+'MATRIZ (I)'!EA104-'MATRIZ (A)'!EA104</f>
        <v>-1.1704497420168887E-3</v>
      </c>
      <c r="EB104" s="33">
        <f>+'MATRIZ (I)'!EB104-'MATRIZ (A)'!EB104</f>
        <v>-2.0717294174678919E-3</v>
      </c>
      <c r="EC104" s="33">
        <f>+'MATRIZ (I)'!EC104-'MATRIZ (A)'!EC104</f>
        <v>-2.4938536400035075E-3</v>
      </c>
      <c r="ED104" s="33">
        <f>+'MATRIZ (I)'!ED104-'MATRIZ (A)'!ED104</f>
        <v>-7.1526072241234252E-4</v>
      </c>
      <c r="EE104" s="33">
        <f>+'MATRIZ (I)'!EE104-'MATRIZ (A)'!EE104</f>
        <v>-3.7637961945777255E-4</v>
      </c>
      <c r="EF104" s="33">
        <f>+'MATRIZ (I)'!EF104-'MATRIZ (A)'!EF104</f>
        <v>-1.0393786465373877E-3</v>
      </c>
      <c r="EG104" s="33">
        <f>+'MATRIZ (I)'!EG104-'MATRIZ (A)'!EG104</f>
        <v>-9.375806496095668E-4</v>
      </c>
      <c r="EH104" s="33">
        <f>+'MATRIZ (I)'!EH104-'MATRIZ (A)'!EH104</f>
        <v>0</v>
      </c>
    </row>
    <row r="105" spans="1:138" s="7" customFormat="1" ht="21.95" customHeight="1" thickBot="1" x14ac:dyDescent="0.25">
      <c r="A105" s="137" t="s">
        <v>252</v>
      </c>
      <c r="B105" s="138" t="s">
        <v>251</v>
      </c>
      <c r="C105" s="33">
        <f>+'MATRIZ (I)'!C105-'MATRIZ (A)'!C105</f>
        <v>-3.1252267875887899E-5</v>
      </c>
      <c r="D105" s="33">
        <f>+'MATRIZ (I)'!D105-'MATRIZ (A)'!D105</f>
        <v>-2.024173005285726E-5</v>
      </c>
      <c r="E105" s="33">
        <f>+'MATRIZ (I)'!E105-'MATRIZ (A)'!E105</f>
        <v>-2.8509617243455594E-5</v>
      </c>
      <c r="F105" s="33">
        <f>+'MATRIZ (I)'!F105-'MATRIZ (A)'!F105</f>
        <v>-4.7531402772113182E-4</v>
      </c>
      <c r="G105" s="33">
        <f>+'MATRIZ (I)'!G105-'MATRIZ (A)'!G105</f>
        <v>-4.3490377563928492E-5</v>
      </c>
      <c r="H105" s="33">
        <f>+'MATRIZ (I)'!H105-'MATRIZ (A)'!H105</f>
        <v>-3.3205098394357377E-5</v>
      </c>
      <c r="I105" s="33">
        <f>+'MATRIZ (I)'!I105-'MATRIZ (A)'!I105</f>
        <v>-1.5917071240428972E-5</v>
      </c>
      <c r="J105" s="33">
        <f>+'MATRIZ (I)'!J105-'MATRIZ (A)'!J105</f>
        <v>-4.1484696580321796E-5</v>
      </c>
      <c r="K105" s="33">
        <f>+'MATRIZ (I)'!K105-'MATRIZ (A)'!K105</f>
        <v>-2.8782476886878355E-5</v>
      </c>
      <c r="L105" s="33">
        <f>+'MATRIZ (I)'!L105-'MATRIZ (A)'!L105</f>
        <v>-3.8290447640309769E-5</v>
      </c>
      <c r="M105" s="33">
        <f>+'MATRIZ (I)'!M105-'MATRIZ (A)'!M105</f>
        <v>-2.9561290945553969E-5</v>
      </c>
      <c r="N105" s="33">
        <f>+'MATRIZ (I)'!N105-'MATRIZ (A)'!N105</f>
        <v>-1.7680804468137481E-3</v>
      </c>
      <c r="O105" s="33">
        <f>+'MATRIZ (I)'!O105-'MATRIZ (A)'!O105</f>
        <v>-2.0089420279862809E-3</v>
      </c>
      <c r="P105" s="33">
        <f>+'MATRIZ (I)'!P105-'MATRIZ (A)'!P105</f>
        <v>-7.2740439909432504E-4</v>
      </c>
      <c r="Q105" s="33">
        <f>+'MATRIZ (I)'!Q105-'MATRIZ (A)'!Q105</f>
        <v>-2.0436290709786314E-5</v>
      </c>
      <c r="R105" s="33">
        <f>+'MATRIZ (I)'!R105-'MATRIZ (A)'!R105</f>
        <v>-1.2084915142769586E-3</v>
      </c>
      <c r="S105" s="33">
        <f>+'MATRIZ (I)'!S105-'MATRIZ (A)'!S105</f>
        <v>-4.7077155089711003E-4</v>
      </c>
      <c r="T105" s="33">
        <f>+'MATRIZ (I)'!T105-'MATRIZ (A)'!T105</f>
        <v>-2.3947636655453732E-5</v>
      </c>
      <c r="U105" s="33">
        <f>+'MATRIZ (I)'!U105-'MATRIZ (A)'!U105</f>
        <v>-2.6042283593648177E-4</v>
      </c>
      <c r="V105" s="33">
        <f>+'MATRIZ (I)'!V105-'MATRIZ (A)'!V105</f>
        <v>-4.0892318984216503E-5</v>
      </c>
      <c r="W105" s="33">
        <f>+'MATRIZ (I)'!W105-'MATRIZ (A)'!W105</f>
        <v>-4.3165196116539085E-3</v>
      </c>
      <c r="X105" s="33">
        <f>+'MATRIZ (I)'!X105-'MATRIZ (A)'!X105</f>
        <v>-1.6363065982962573E-4</v>
      </c>
      <c r="Y105" s="33">
        <f>+'MATRIZ (I)'!Y105-'MATRIZ (A)'!Y105</f>
        <v>-5.5561071011861531E-5</v>
      </c>
      <c r="Z105" s="33">
        <f>+'MATRIZ (I)'!Z105-'MATRIZ (A)'!Z105</f>
        <v>-1.4823175803200441E-4</v>
      </c>
      <c r="AA105" s="33">
        <f>+'MATRIZ (I)'!AA105-'MATRIZ (A)'!AA105</f>
        <v>-3.5517402828465564E-5</v>
      </c>
      <c r="AB105" s="33">
        <f>+'MATRIZ (I)'!AB105-'MATRIZ (A)'!AB105</f>
        <v>-3.7706176684073854E-3</v>
      </c>
      <c r="AC105" s="33">
        <f>+'MATRIZ (I)'!AC105-'MATRIZ (A)'!AC105</f>
        <v>-7.1817354165206121E-5</v>
      </c>
      <c r="AD105" s="33">
        <f>+'MATRIZ (I)'!AD105-'MATRIZ (A)'!AD105</f>
        <v>-9.9418580292597031E-5</v>
      </c>
      <c r="AE105" s="33">
        <f>+'MATRIZ (I)'!AE105-'MATRIZ (A)'!AE105</f>
        <v>-2.2834837324028242E-4</v>
      </c>
      <c r="AF105" s="33">
        <f>+'MATRIZ (I)'!AF105-'MATRIZ (A)'!AF105</f>
        <v>-1.7253838755741217E-3</v>
      </c>
      <c r="AG105" s="33">
        <f>+'MATRIZ (I)'!AG105-'MATRIZ (A)'!AG105</f>
        <v>-2.6904813246143461E-6</v>
      </c>
      <c r="AH105" s="33">
        <f>+'MATRIZ (I)'!AH105-'MATRIZ (A)'!AH105</f>
        <v>-1.0677583278260888E-3</v>
      </c>
      <c r="AI105" s="33">
        <f>+'MATRIZ (I)'!AI105-'MATRIZ (A)'!AI105</f>
        <v>-2.0967408158147241E-3</v>
      </c>
      <c r="AJ105" s="33">
        <f>+'MATRIZ (I)'!AJ105-'MATRIZ (A)'!AJ105</f>
        <v>-9.5624100436616729E-4</v>
      </c>
      <c r="AK105" s="33">
        <f>+'MATRIZ (I)'!AK105-'MATRIZ (A)'!AK105</f>
        <v>-1.0068247975518645E-3</v>
      </c>
      <c r="AL105" s="33">
        <f>+'MATRIZ (I)'!AL105-'MATRIZ (A)'!AL105</f>
        <v>-8.346862891275476E-4</v>
      </c>
      <c r="AM105" s="33">
        <f>+'MATRIZ (I)'!AM105-'MATRIZ (A)'!AM105</f>
        <v>-5.7822218962689566E-4</v>
      </c>
      <c r="AN105" s="33">
        <f>+'MATRIZ (I)'!AN105-'MATRIZ (A)'!AN105</f>
        <v>-1.5803639833784201E-3</v>
      </c>
      <c r="AO105" s="33">
        <f>+'MATRIZ (I)'!AO105-'MATRIZ (A)'!AO105</f>
        <v>-1.6843419574650855E-3</v>
      </c>
      <c r="AP105" s="33">
        <f>+'MATRIZ (I)'!AP105-'MATRIZ (A)'!AP105</f>
        <v>-3.549846240169202E-3</v>
      </c>
      <c r="AQ105" s="33">
        <f>+'MATRIZ (I)'!AQ105-'MATRIZ (A)'!AQ105</f>
        <v>-7.1388715403050121E-4</v>
      </c>
      <c r="AR105" s="33">
        <f>+'MATRIZ (I)'!AR105-'MATRIZ (A)'!AR105</f>
        <v>-1.3283691845003404E-3</v>
      </c>
      <c r="AS105" s="33">
        <f>+'MATRIZ (I)'!AS105-'MATRIZ (A)'!AS105</f>
        <v>-1.2939112860664444E-3</v>
      </c>
      <c r="AT105" s="33">
        <f>+'MATRIZ (I)'!AT105-'MATRIZ (A)'!AT105</f>
        <v>-4.5667921562421556E-3</v>
      </c>
      <c r="AU105" s="33">
        <f>+'MATRIZ (I)'!AU105-'MATRIZ (A)'!AU105</f>
        <v>-1.0601068754934055E-3</v>
      </c>
      <c r="AV105" s="33">
        <f>+'MATRIZ (I)'!AV105-'MATRIZ (A)'!AV105</f>
        <v>-1.1665117085826633E-3</v>
      </c>
      <c r="AW105" s="33">
        <f>+'MATRIZ (I)'!AW105-'MATRIZ (A)'!AW105</f>
        <v>-1.6436609845249259E-3</v>
      </c>
      <c r="AX105" s="33">
        <f>+'MATRIZ (I)'!AX105-'MATRIZ (A)'!AX105</f>
        <v>-1.0770000803890516E-3</v>
      </c>
      <c r="AY105" s="33">
        <f>+'MATRIZ (I)'!AY105-'MATRIZ (A)'!AY105</f>
        <v>-1.6507282968639468E-3</v>
      </c>
      <c r="AZ105" s="33">
        <f>+'MATRIZ (I)'!AZ105-'MATRIZ (A)'!AZ105</f>
        <v>-1.5094349284609925E-4</v>
      </c>
      <c r="BA105" s="33">
        <f>+'MATRIZ (I)'!BA105-'MATRIZ (A)'!BA105</f>
        <v>-1.2572382581064502E-3</v>
      </c>
      <c r="BB105" s="33">
        <f>+'MATRIZ (I)'!BB105-'MATRIZ (A)'!BB105</f>
        <v>-1.3454700657779973E-3</v>
      </c>
      <c r="BC105" s="33">
        <f>+'MATRIZ (I)'!BC105-'MATRIZ (A)'!BC105</f>
        <v>-7.2365891034644272E-4</v>
      </c>
      <c r="BD105" s="33">
        <f>+'MATRIZ (I)'!BD105-'MATRIZ (A)'!BD105</f>
        <v>-9.8624338145163822E-4</v>
      </c>
      <c r="BE105" s="33">
        <f>+'MATRIZ (I)'!BE105-'MATRIZ (A)'!BE105</f>
        <v>-2.22247744344704E-3</v>
      </c>
      <c r="BF105" s="33">
        <f>+'MATRIZ (I)'!BF105-'MATRIZ (A)'!BF105</f>
        <v>-1.4903508998678637E-3</v>
      </c>
      <c r="BG105" s="33">
        <f>+'MATRIZ (I)'!BG105-'MATRIZ (A)'!BG105</f>
        <v>-1.5823735483624893E-3</v>
      </c>
      <c r="BH105" s="33">
        <f>+'MATRIZ (I)'!BH105-'MATRIZ (A)'!BH105</f>
        <v>-5.0197903597837407E-3</v>
      </c>
      <c r="BI105" s="33">
        <f>+'MATRIZ (I)'!BI105-'MATRIZ (A)'!BI105</f>
        <v>-4.2755148799645528E-3</v>
      </c>
      <c r="BJ105" s="33">
        <f>+'MATRIZ (I)'!BJ105-'MATRIZ (A)'!BJ105</f>
        <v>-1.9758129048541113E-3</v>
      </c>
      <c r="BK105" s="33">
        <f>+'MATRIZ (I)'!BK105-'MATRIZ (A)'!BK105</f>
        <v>-1.1097778523159667E-3</v>
      </c>
      <c r="BL105" s="33">
        <f>+'MATRIZ (I)'!BL105-'MATRIZ (A)'!BL105</f>
        <v>-8.2849393949449015E-4</v>
      </c>
      <c r="BM105" s="33">
        <f>+'MATRIZ (I)'!BM105-'MATRIZ (A)'!BM105</f>
        <v>-2.0465238353434292E-3</v>
      </c>
      <c r="BN105" s="33">
        <f>+'MATRIZ (I)'!BN105-'MATRIZ (A)'!BN105</f>
        <v>-1.6185059339149746E-3</v>
      </c>
      <c r="BO105" s="33">
        <f>+'MATRIZ (I)'!BO105-'MATRIZ (A)'!BO105</f>
        <v>-6.7629924720340585E-4</v>
      </c>
      <c r="BP105" s="33">
        <f>+'MATRIZ (I)'!BP105-'MATRIZ (A)'!BP105</f>
        <v>-1.2360503506519433E-3</v>
      </c>
      <c r="BQ105" s="33">
        <f>+'MATRIZ (I)'!BQ105-'MATRIZ (A)'!BQ105</f>
        <v>-1.3220034543680518E-3</v>
      </c>
      <c r="BR105" s="33">
        <f>+'MATRIZ (I)'!BR105-'MATRIZ (A)'!BR105</f>
        <v>-1.3859263966918909E-3</v>
      </c>
      <c r="BS105" s="33">
        <f>+'MATRIZ (I)'!BS105-'MATRIZ (A)'!BS105</f>
        <v>-2.654382807413595E-3</v>
      </c>
      <c r="BT105" s="33">
        <f>+'MATRIZ (I)'!BT105-'MATRIZ (A)'!BT105</f>
        <v>-1.6195231841863525E-3</v>
      </c>
      <c r="BU105" s="33">
        <f>+'MATRIZ (I)'!BU105-'MATRIZ (A)'!BU105</f>
        <v>-5.9200970248994025E-4</v>
      </c>
      <c r="BV105" s="33">
        <f>+'MATRIZ (I)'!BV105-'MATRIZ (A)'!BV105</f>
        <v>-1.3917461077096775E-3</v>
      </c>
      <c r="BW105" s="33">
        <f>+'MATRIZ (I)'!BW105-'MATRIZ (A)'!BW105</f>
        <v>-7.6511403704004966E-3</v>
      </c>
      <c r="BX105" s="33">
        <f>+'MATRIZ (I)'!BX105-'MATRIZ (A)'!BX105</f>
        <v>-2.5512559522756027E-3</v>
      </c>
      <c r="BY105" s="33">
        <f>+'MATRIZ (I)'!BY105-'MATRIZ (A)'!BY105</f>
        <v>-7.1466615343780404E-3</v>
      </c>
      <c r="BZ105" s="33">
        <f>+'MATRIZ (I)'!BZ105-'MATRIZ (A)'!BZ105</f>
        <v>-2.1373546839520904E-3</v>
      </c>
      <c r="CA105" s="33">
        <f>+'MATRIZ (I)'!CA105-'MATRIZ (A)'!CA105</f>
        <v>-2.4264705390308087E-3</v>
      </c>
      <c r="CB105" s="33">
        <f>+'MATRIZ (I)'!CB105-'MATRIZ (A)'!CB105</f>
        <v>-6.7683007886972944E-5</v>
      </c>
      <c r="CC105" s="33">
        <f>+'MATRIZ (I)'!CC105-'MATRIZ (A)'!CC105</f>
        <v>-4.0081594406818144E-5</v>
      </c>
      <c r="CD105" s="33">
        <f>+'MATRIZ (I)'!CD105-'MATRIZ (A)'!CD105</f>
        <v>-1.1845490948265284E-3</v>
      </c>
      <c r="CE105" s="33">
        <f>+'MATRIZ (I)'!CE105-'MATRIZ (A)'!CE105</f>
        <v>-2.9916920095444653E-3</v>
      </c>
      <c r="CF105" s="33">
        <f>+'MATRIZ (I)'!CF105-'MATRIZ (A)'!CF105</f>
        <v>-5.1164690854315362E-3</v>
      </c>
      <c r="CG105" s="33">
        <f>+'MATRIZ (I)'!CG105-'MATRIZ (A)'!CG105</f>
        <v>-4.8887263148804823E-3</v>
      </c>
      <c r="CH105" s="33">
        <f>+'MATRIZ (I)'!CH105-'MATRIZ (A)'!CH105</f>
        <v>-4.7269110625484853E-4</v>
      </c>
      <c r="CI105" s="33">
        <f>+'MATRIZ (I)'!CI105-'MATRIZ (A)'!CI105</f>
        <v>-2.3333188078175906E-5</v>
      </c>
      <c r="CJ105" s="33">
        <f>+'MATRIZ (I)'!CJ105-'MATRIZ (A)'!CJ105</f>
        <v>-4.7102889573920033E-3</v>
      </c>
      <c r="CK105" s="33">
        <f>+'MATRIZ (I)'!CK105-'MATRIZ (A)'!CK105</f>
        <v>-1.0756782345664176E-4</v>
      </c>
      <c r="CL105" s="33">
        <f>+'MATRIZ (I)'!CL105-'MATRIZ (A)'!CL105</f>
        <v>-6.7135179194258987E-3</v>
      </c>
      <c r="CM105" s="33">
        <f>+'MATRIZ (I)'!CM105-'MATRIZ (A)'!CM105</f>
        <v>-2.9487314019792155E-3</v>
      </c>
      <c r="CN105" s="33">
        <f>+'MATRIZ (I)'!CN105-'MATRIZ (A)'!CN105</f>
        <v>-6.1352164910747128E-3</v>
      </c>
      <c r="CO105" s="33">
        <f>+'MATRIZ (I)'!CO105-'MATRIZ (A)'!CO105</f>
        <v>-4.0646871682724567E-3</v>
      </c>
      <c r="CP105" s="33">
        <f>+'MATRIZ (I)'!CP105-'MATRIZ (A)'!CP105</f>
        <v>-3.113575955683825E-3</v>
      </c>
      <c r="CQ105" s="33">
        <f>+'MATRIZ (I)'!CQ105-'MATRIZ (A)'!CQ105</f>
        <v>-8.1203233826991558E-3</v>
      </c>
      <c r="CR105" s="33">
        <f>+'MATRIZ (I)'!CR105-'MATRIZ (A)'!CR105</f>
        <v>0.99945952480747058</v>
      </c>
      <c r="CS105" s="33">
        <f>+'MATRIZ (I)'!CS105-'MATRIZ (A)'!CS105</f>
        <v>-1.6992599467436627E-3</v>
      </c>
      <c r="CT105" s="33">
        <f>+'MATRIZ (I)'!CT105-'MATRIZ (A)'!CT105</f>
        <v>-4.2633703097815015E-3</v>
      </c>
      <c r="CU105" s="33">
        <f>+'MATRIZ (I)'!CU105-'MATRIZ (A)'!CU105</f>
        <v>-2.7998850604463218E-3</v>
      </c>
      <c r="CV105" s="33">
        <f>+'MATRIZ (I)'!CV105-'MATRIZ (A)'!CV105</f>
        <v>-1.1422341602743136E-3</v>
      </c>
      <c r="CW105" s="33">
        <f>+'MATRIZ (I)'!CW105-'MATRIZ (A)'!CW105</f>
        <v>-1.389556960527529E-3</v>
      </c>
      <c r="CX105" s="33">
        <f>+'MATRIZ (I)'!CX105-'MATRIZ (A)'!CX105</f>
        <v>-4.3681697693766854E-4</v>
      </c>
      <c r="CY105" s="33">
        <f>+'MATRIZ (I)'!CY105-'MATRIZ (A)'!CY105</f>
        <v>-1.1903405534439957E-3</v>
      </c>
      <c r="CZ105" s="33">
        <f>+'MATRIZ (I)'!CZ105-'MATRIZ (A)'!CZ105</f>
        <v>-1.4602446132038359E-3</v>
      </c>
      <c r="DA105" s="33">
        <f>+'MATRIZ (I)'!DA105-'MATRIZ (A)'!DA105</f>
        <v>-1.2398216006717078E-3</v>
      </c>
      <c r="DB105" s="33">
        <f>+'MATRIZ (I)'!DB105-'MATRIZ (A)'!DB105</f>
        <v>-2.7592862804345529E-3</v>
      </c>
      <c r="DC105" s="33">
        <f>+'MATRIZ (I)'!DC105-'MATRIZ (A)'!DC105</f>
        <v>-1.022351819019978E-2</v>
      </c>
      <c r="DD105" s="33">
        <f>+'MATRIZ (I)'!DD105-'MATRIZ (A)'!DD105</f>
        <v>-6.0939929207629402E-3</v>
      </c>
      <c r="DE105" s="33">
        <f>+'MATRIZ (I)'!DE105-'MATRIZ (A)'!DE105</f>
        <v>-8.6287527983460125E-3</v>
      </c>
      <c r="DF105" s="33">
        <f>+'MATRIZ (I)'!DF105-'MATRIZ (A)'!DF105</f>
        <v>-3.5764477958185334E-3</v>
      </c>
      <c r="DG105" s="33">
        <f>+'MATRIZ (I)'!DG105-'MATRIZ (A)'!DG105</f>
        <v>-5.4013304596989371E-3</v>
      </c>
      <c r="DH105" s="33">
        <f>+'MATRIZ (I)'!DH105-'MATRIZ (A)'!DH105</f>
        <v>-9.1210066380103521E-3</v>
      </c>
      <c r="DI105" s="33">
        <f>+'MATRIZ (I)'!DI105-'MATRIZ (A)'!DI105</f>
        <v>-1.6599169009000546E-3</v>
      </c>
      <c r="DJ105" s="33">
        <f>+'MATRIZ (I)'!DJ105-'MATRIZ (A)'!DJ105</f>
        <v>-1.5278195533266958E-3</v>
      </c>
      <c r="DK105" s="33">
        <f>+'MATRIZ (I)'!DK105-'MATRIZ (A)'!DK105</f>
        <v>-1.1517792932445722E-3</v>
      </c>
      <c r="DL105" s="33">
        <f>+'MATRIZ (I)'!DL105-'MATRIZ (A)'!DL105</f>
        <v>-1.3044537026705341E-3</v>
      </c>
      <c r="DM105" s="33">
        <f>+'MATRIZ (I)'!DM105-'MATRIZ (A)'!DM105</f>
        <v>-1.6386774045476285E-3</v>
      </c>
      <c r="DN105" s="33">
        <f>+'MATRIZ (I)'!DN105-'MATRIZ (A)'!DN105</f>
        <v>-6.6344965364852774E-3</v>
      </c>
      <c r="DO105" s="33">
        <f>+'MATRIZ (I)'!DO105-'MATRIZ (A)'!DO105</f>
        <v>-1.8736091238259318E-2</v>
      </c>
      <c r="DP105" s="33">
        <f>+'MATRIZ (I)'!DP105-'MATRIZ (A)'!DP105</f>
        <v>-9.3143594796985182E-3</v>
      </c>
      <c r="DQ105" s="33">
        <f>+'MATRIZ (I)'!DQ105-'MATRIZ (A)'!DQ105</f>
        <v>-4.5136191469610613E-3</v>
      </c>
      <c r="DR105" s="33">
        <f>+'MATRIZ (I)'!DR105-'MATRIZ (A)'!DR105</f>
        <v>-3.1392569622220108E-3</v>
      </c>
      <c r="DS105" s="33">
        <f>+'MATRIZ (I)'!DS105-'MATRIZ (A)'!DS105</f>
        <v>-4.4728996888301993E-3</v>
      </c>
      <c r="DT105" s="33">
        <f>+'MATRIZ (I)'!DT105-'MATRIZ (A)'!DT105</f>
        <v>-1.7864181341420873E-3</v>
      </c>
      <c r="DU105" s="33">
        <f>+'MATRIZ (I)'!DU105-'MATRIZ (A)'!DU105</f>
        <v>-1.5745944591404283E-3</v>
      </c>
      <c r="DV105" s="33">
        <f>+'MATRIZ (I)'!DV105-'MATRIZ (A)'!DV105</f>
        <v>-3.8158630744522886E-3</v>
      </c>
      <c r="DW105" s="33">
        <f>+'MATRIZ (I)'!DW105-'MATRIZ (A)'!DW105</f>
        <v>-2.7926085553544064E-3</v>
      </c>
      <c r="DX105" s="33">
        <f>+'MATRIZ (I)'!DX105-'MATRIZ (A)'!DX105</f>
        <v>-3.7494119819405189E-2</v>
      </c>
      <c r="DY105" s="33">
        <f>+'MATRIZ (I)'!DY105-'MATRIZ (A)'!DY105</f>
        <v>-5.6070209864762573E-3</v>
      </c>
      <c r="DZ105" s="33">
        <f>+'MATRIZ (I)'!DZ105-'MATRIZ (A)'!DZ105</f>
        <v>-8.6673626157043899E-3</v>
      </c>
      <c r="EA105" s="33">
        <f>+'MATRIZ (I)'!EA105-'MATRIZ (A)'!EA105</f>
        <v>-7.1405879632738473E-3</v>
      </c>
      <c r="EB105" s="33">
        <f>+'MATRIZ (I)'!EB105-'MATRIZ (A)'!EB105</f>
        <v>-2.0342852272413506E-2</v>
      </c>
      <c r="EC105" s="33">
        <f>+'MATRIZ (I)'!EC105-'MATRIZ (A)'!EC105</f>
        <v>-2.6194469300023018E-3</v>
      </c>
      <c r="ED105" s="33">
        <f>+'MATRIZ (I)'!ED105-'MATRIZ (A)'!ED105</f>
        <v>-2.8909621018629776E-3</v>
      </c>
      <c r="EE105" s="33">
        <f>+'MATRIZ (I)'!EE105-'MATRIZ (A)'!EE105</f>
        <v>-4.6751516964808003E-4</v>
      </c>
      <c r="EF105" s="33">
        <f>+'MATRIZ (I)'!EF105-'MATRIZ (A)'!EF105</f>
        <v>-6.9726405944114528E-3</v>
      </c>
      <c r="EG105" s="33">
        <f>+'MATRIZ (I)'!EG105-'MATRIZ (A)'!EG105</f>
        <v>-1.0113890980214564E-2</v>
      </c>
      <c r="EH105" s="33">
        <f>+'MATRIZ (I)'!EH105-'MATRIZ (A)'!EH105</f>
        <v>0</v>
      </c>
    </row>
    <row r="106" spans="1:138" s="7" customFormat="1" ht="21.95" customHeight="1" thickBot="1" x14ac:dyDescent="0.25">
      <c r="A106" s="137" t="s">
        <v>254</v>
      </c>
      <c r="B106" s="138" t="s">
        <v>253</v>
      </c>
      <c r="C106" s="33">
        <f>+'MATRIZ (I)'!C106-'MATRIZ (A)'!C106</f>
        <v>-3.1652935594115141E-4</v>
      </c>
      <c r="D106" s="33">
        <f>+'MATRIZ (I)'!D106-'MATRIZ (A)'!D106</f>
        <v>-3.879592257433711E-4</v>
      </c>
      <c r="E106" s="33">
        <f>+'MATRIZ (I)'!E106-'MATRIZ (A)'!E106</f>
        <v>-2.0499179327938961E-5</v>
      </c>
      <c r="F106" s="33">
        <f>+'MATRIZ (I)'!F106-'MATRIZ (A)'!F106</f>
        <v>-2.9735217791992739E-5</v>
      </c>
      <c r="G106" s="33">
        <f>+'MATRIZ (I)'!G106-'MATRIZ (A)'!G106</f>
        <v>-1.313044354575315E-4</v>
      </c>
      <c r="H106" s="33">
        <f>+'MATRIZ (I)'!H106-'MATRIZ (A)'!H106</f>
        <v>-8.4023091732502404E-5</v>
      </c>
      <c r="I106" s="33">
        <f>+'MATRIZ (I)'!I106-'MATRIZ (A)'!I106</f>
        <v>-2.5229429212894158E-5</v>
      </c>
      <c r="J106" s="33">
        <f>+'MATRIZ (I)'!J106-'MATRIZ (A)'!J106</f>
        <v>-5.4295725471691999E-5</v>
      </c>
      <c r="K106" s="33">
        <f>+'MATRIZ (I)'!K106-'MATRIZ (A)'!K106</f>
        <v>-1.1288181631296605E-4</v>
      </c>
      <c r="L106" s="33">
        <f>+'MATRIZ (I)'!L106-'MATRIZ (A)'!L106</f>
        <v>-4.5343252589337104E-5</v>
      </c>
      <c r="M106" s="33">
        <f>+'MATRIZ (I)'!M106-'MATRIZ (A)'!M106</f>
        <v>-8.1977669603334915E-5</v>
      </c>
      <c r="N106" s="33">
        <f>+'MATRIZ (I)'!N106-'MATRIZ (A)'!N106</f>
        <v>-5.9068841620075856E-4</v>
      </c>
      <c r="O106" s="33">
        <f>+'MATRIZ (I)'!O106-'MATRIZ (A)'!O106</f>
        <v>-1.3474139933693328E-4</v>
      </c>
      <c r="P106" s="33">
        <f>+'MATRIZ (I)'!P106-'MATRIZ (A)'!P106</f>
        <v>-3.3180222091885529E-5</v>
      </c>
      <c r="Q106" s="33">
        <f>+'MATRIZ (I)'!Q106-'MATRIZ (A)'!Q106</f>
        <v>-6.5329060611375101E-5</v>
      </c>
      <c r="R106" s="33">
        <f>+'MATRIZ (I)'!R106-'MATRIZ (A)'!R106</f>
        <v>-6.4211234119079984E-5</v>
      </c>
      <c r="S106" s="33">
        <f>+'MATRIZ (I)'!S106-'MATRIZ (A)'!S106</f>
        <v>-5.3600602024682881E-5</v>
      </c>
      <c r="T106" s="33">
        <f>+'MATRIZ (I)'!T106-'MATRIZ (A)'!T106</f>
        <v>-2.75464929150382E-5</v>
      </c>
      <c r="U106" s="33">
        <f>+'MATRIZ (I)'!U106-'MATRIZ (A)'!U106</f>
        <v>-1.2021561217874845E-4</v>
      </c>
      <c r="V106" s="33">
        <f>+'MATRIZ (I)'!V106-'MATRIZ (A)'!V106</f>
        <v>-3.7317052274060388E-4</v>
      </c>
      <c r="W106" s="33">
        <f>+'MATRIZ (I)'!W106-'MATRIZ (A)'!W106</f>
        <v>-1.0509541924812378E-3</v>
      </c>
      <c r="X106" s="33">
        <f>+'MATRIZ (I)'!X106-'MATRIZ (A)'!X106</f>
        <v>-7.3495519449822403E-5</v>
      </c>
      <c r="Y106" s="33">
        <f>+'MATRIZ (I)'!Y106-'MATRIZ (A)'!Y106</f>
        <v>-3.4556739682895337E-5</v>
      </c>
      <c r="Z106" s="33">
        <f>+'MATRIZ (I)'!Z106-'MATRIZ (A)'!Z106</f>
        <v>-5.17623325411734E-5</v>
      </c>
      <c r="AA106" s="33">
        <f>+'MATRIZ (I)'!AA106-'MATRIZ (A)'!AA106</f>
        <v>-3.7491966021239157E-4</v>
      </c>
      <c r="AB106" s="33">
        <f>+'MATRIZ (I)'!AB106-'MATRIZ (A)'!AB106</f>
        <v>-2.9383867266884259E-3</v>
      </c>
      <c r="AC106" s="33">
        <f>+'MATRIZ (I)'!AC106-'MATRIZ (A)'!AC106</f>
        <v>-8.2388328403156771E-5</v>
      </c>
      <c r="AD106" s="33">
        <f>+'MATRIZ (I)'!AD106-'MATRIZ (A)'!AD106</f>
        <v>-4.1249827624683329E-5</v>
      </c>
      <c r="AE106" s="33">
        <f>+'MATRIZ (I)'!AE106-'MATRIZ (A)'!AE106</f>
        <v>-2.5831684077754651E-4</v>
      </c>
      <c r="AF106" s="33">
        <f>+'MATRIZ (I)'!AF106-'MATRIZ (A)'!AF106</f>
        <v>-4.8892099785464245E-4</v>
      </c>
      <c r="AG106" s="33">
        <f>+'MATRIZ (I)'!AG106-'MATRIZ (A)'!AG106</f>
        <v>-1.9112724125207022E-6</v>
      </c>
      <c r="AH106" s="33">
        <f>+'MATRIZ (I)'!AH106-'MATRIZ (A)'!AH106</f>
        <v>-2.6265144820090473E-5</v>
      </c>
      <c r="AI106" s="33">
        <f>+'MATRIZ (I)'!AI106-'MATRIZ (A)'!AI106</f>
        <v>-2.5918739171536655E-4</v>
      </c>
      <c r="AJ106" s="33">
        <f>+'MATRIZ (I)'!AJ106-'MATRIZ (A)'!AJ106</f>
        <v>-1.6019457332470475E-3</v>
      </c>
      <c r="AK106" s="33">
        <f>+'MATRIZ (I)'!AK106-'MATRIZ (A)'!AK106</f>
        <v>-2.1695554883102727E-4</v>
      </c>
      <c r="AL106" s="33">
        <f>+'MATRIZ (I)'!AL106-'MATRIZ (A)'!AL106</f>
        <v>-4.6471274980640467E-4</v>
      </c>
      <c r="AM106" s="33">
        <f>+'MATRIZ (I)'!AM106-'MATRIZ (A)'!AM106</f>
        <v>-7.8519123865877804E-4</v>
      </c>
      <c r="AN106" s="33">
        <f>+'MATRIZ (I)'!AN106-'MATRIZ (A)'!AN106</f>
        <v>-1.1876405692679581E-3</v>
      </c>
      <c r="AO106" s="33">
        <f>+'MATRIZ (I)'!AO106-'MATRIZ (A)'!AO106</f>
        <v>-7.912947030091728E-4</v>
      </c>
      <c r="AP106" s="33">
        <f>+'MATRIZ (I)'!AP106-'MATRIZ (A)'!AP106</f>
        <v>-1.0495293507751071E-3</v>
      </c>
      <c r="AQ106" s="33">
        <f>+'MATRIZ (I)'!AQ106-'MATRIZ (A)'!AQ106</f>
        <v>-1.4697518570035544E-4</v>
      </c>
      <c r="AR106" s="33">
        <f>+'MATRIZ (I)'!AR106-'MATRIZ (A)'!AR106</f>
        <v>-1.5706276848726506E-3</v>
      </c>
      <c r="AS106" s="33">
        <f>+'MATRIZ (I)'!AS106-'MATRIZ (A)'!AS106</f>
        <v>-9.7925069894441819E-5</v>
      </c>
      <c r="AT106" s="33">
        <f>+'MATRIZ (I)'!AT106-'MATRIZ (A)'!AT106</f>
        <v>-1.8205632866386953E-3</v>
      </c>
      <c r="AU106" s="33">
        <f>+'MATRIZ (I)'!AU106-'MATRIZ (A)'!AU106</f>
        <v>-7.9510684448517704E-3</v>
      </c>
      <c r="AV106" s="33">
        <f>+'MATRIZ (I)'!AV106-'MATRIZ (A)'!AV106</f>
        <v>-2.6006627592294258E-4</v>
      </c>
      <c r="AW106" s="33">
        <f>+'MATRIZ (I)'!AW106-'MATRIZ (A)'!AW106</f>
        <v>-1.0296519766286004E-3</v>
      </c>
      <c r="AX106" s="33">
        <f>+'MATRIZ (I)'!AX106-'MATRIZ (A)'!AX106</f>
        <v>-2.5439248933782811E-4</v>
      </c>
      <c r="AY106" s="33">
        <f>+'MATRIZ (I)'!AY106-'MATRIZ (A)'!AY106</f>
        <v>-1.2608420750872428E-4</v>
      </c>
      <c r="AZ106" s="33">
        <f>+'MATRIZ (I)'!AZ106-'MATRIZ (A)'!AZ106</f>
        <v>-2.8013073885814336E-4</v>
      </c>
      <c r="BA106" s="33">
        <f>+'MATRIZ (I)'!BA106-'MATRIZ (A)'!BA106</f>
        <v>-3.970777949460322E-4</v>
      </c>
      <c r="BB106" s="33">
        <f>+'MATRIZ (I)'!BB106-'MATRIZ (A)'!BB106</f>
        <v>-1.3645616690062941E-4</v>
      </c>
      <c r="BC106" s="33">
        <f>+'MATRIZ (I)'!BC106-'MATRIZ (A)'!BC106</f>
        <v>-4.6356463811064952E-4</v>
      </c>
      <c r="BD106" s="33">
        <f>+'MATRIZ (I)'!BD106-'MATRIZ (A)'!BD106</f>
        <v>-5.9835750677603367E-4</v>
      </c>
      <c r="BE106" s="33">
        <f>+'MATRIZ (I)'!BE106-'MATRIZ (A)'!BE106</f>
        <v>-7.0832264338502532E-4</v>
      </c>
      <c r="BF106" s="33">
        <f>+'MATRIZ (I)'!BF106-'MATRIZ (A)'!BF106</f>
        <v>-2.7229632805359112E-4</v>
      </c>
      <c r="BG106" s="33">
        <f>+'MATRIZ (I)'!BG106-'MATRIZ (A)'!BG106</f>
        <v>-1.3455582947178011E-3</v>
      </c>
      <c r="BH106" s="33">
        <f>+'MATRIZ (I)'!BH106-'MATRIZ (A)'!BH106</f>
        <v>-9.3734869463330082E-4</v>
      </c>
      <c r="BI106" s="33">
        <f>+'MATRIZ (I)'!BI106-'MATRIZ (A)'!BI106</f>
        <v>-1.2145124684472073E-3</v>
      </c>
      <c r="BJ106" s="33">
        <f>+'MATRIZ (I)'!BJ106-'MATRIZ (A)'!BJ106</f>
        <v>-6.8876929106422491E-4</v>
      </c>
      <c r="BK106" s="33">
        <f>+'MATRIZ (I)'!BK106-'MATRIZ (A)'!BK106</f>
        <v>-1.4743602847573959E-4</v>
      </c>
      <c r="BL106" s="33">
        <f>+'MATRIZ (I)'!BL106-'MATRIZ (A)'!BL106</f>
        <v>-4.8111492364465727E-4</v>
      </c>
      <c r="BM106" s="33">
        <f>+'MATRIZ (I)'!BM106-'MATRIZ (A)'!BM106</f>
        <v>-3.4307015130070775E-4</v>
      </c>
      <c r="BN106" s="33">
        <f>+'MATRIZ (I)'!BN106-'MATRIZ (A)'!BN106</f>
        <v>-1.3311455275935452E-4</v>
      </c>
      <c r="BO106" s="33">
        <f>+'MATRIZ (I)'!BO106-'MATRIZ (A)'!BO106</f>
        <v>-1.4391784984129729E-4</v>
      </c>
      <c r="BP106" s="33">
        <f>+'MATRIZ (I)'!BP106-'MATRIZ (A)'!BP106</f>
        <v>-9.7131521379859712E-5</v>
      </c>
      <c r="BQ106" s="33">
        <f>+'MATRIZ (I)'!BQ106-'MATRIZ (A)'!BQ106</f>
        <v>-1.2237809310604897E-4</v>
      </c>
      <c r="BR106" s="33">
        <f>+'MATRIZ (I)'!BR106-'MATRIZ (A)'!BR106</f>
        <v>-2.8883926803874516E-4</v>
      </c>
      <c r="BS106" s="33">
        <f>+'MATRIZ (I)'!BS106-'MATRIZ (A)'!BS106</f>
        <v>-2.2031793355442383E-4</v>
      </c>
      <c r="BT106" s="33">
        <f>+'MATRIZ (I)'!BT106-'MATRIZ (A)'!BT106</f>
        <v>-3.9150820966850201E-4</v>
      </c>
      <c r="BU106" s="33">
        <f>+'MATRIZ (I)'!BU106-'MATRIZ (A)'!BU106</f>
        <v>-2.1376953173987397E-4</v>
      </c>
      <c r="BV106" s="33">
        <f>+'MATRIZ (I)'!BV106-'MATRIZ (A)'!BV106</f>
        <v>-5.9027076389142749E-4</v>
      </c>
      <c r="BW106" s="33">
        <f>+'MATRIZ (I)'!BW106-'MATRIZ (A)'!BW106</f>
        <v>-4.5041533370711214E-4</v>
      </c>
      <c r="BX106" s="33">
        <f>+'MATRIZ (I)'!BX106-'MATRIZ (A)'!BX106</f>
        <v>-2.9139353122243782E-4</v>
      </c>
      <c r="BY106" s="33">
        <f>+'MATRIZ (I)'!BY106-'MATRIZ (A)'!BY106</f>
        <v>-9.0289102571146026E-4</v>
      </c>
      <c r="BZ106" s="33">
        <f>+'MATRIZ (I)'!BZ106-'MATRIZ (A)'!BZ106</f>
        <v>-1.5453180374686771E-4</v>
      </c>
      <c r="CA106" s="33">
        <f>+'MATRIZ (I)'!CA106-'MATRIZ (A)'!CA106</f>
        <v>-1.7545533671730552E-4</v>
      </c>
      <c r="CB106" s="33">
        <f>+'MATRIZ (I)'!CB106-'MATRIZ (A)'!CB106</f>
        <v>-6.6612518019930583E-4</v>
      </c>
      <c r="CC106" s="33">
        <f>+'MATRIZ (I)'!CC106-'MATRIZ (A)'!CC106</f>
        <v>-1.205164979714276E-4</v>
      </c>
      <c r="CD106" s="33">
        <f>+'MATRIZ (I)'!CD106-'MATRIZ (A)'!CD106</f>
        <v>-7.570930783874245E-4</v>
      </c>
      <c r="CE106" s="33">
        <f>+'MATRIZ (I)'!CE106-'MATRIZ (A)'!CE106</f>
        <v>-4.7032250944988892E-4</v>
      </c>
      <c r="CF106" s="33">
        <f>+'MATRIZ (I)'!CF106-'MATRIZ (A)'!CF106</f>
        <v>-8.5712499875016787E-4</v>
      </c>
      <c r="CG106" s="33">
        <f>+'MATRIZ (I)'!CG106-'MATRIZ (A)'!CG106</f>
        <v>-1.5628608209769823E-3</v>
      </c>
      <c r="CH106" s="33">
        <f>+'MATRIZ (I)'!CH106-'MATRIZ (A)'!CH106</f>
        <v>-3.8807680650749463E-4</v>
      </c>
      <c r="CI106" s="33">
        <f>+'MATRIZ (I)'!CI106-'MATRIZ (A)'!CI106</f>
        <v>-8.5080747300078202E-6</v>
      </c>
      <c r="CJ106" s="33">
        <f>+'MATRIZ (I)'!CJ106-'MATRIZ (A)'!CJ106</f>
        <v>-2.1165772540761025E-4</v>
      </c>
      <c r="CK106" s="33">
        <f>+'MATRIZ (I)'!CK106-'MATRIZ (A)'!CK106</f>
        <v>-2.1620378519736092E-4</v>
      </c>
      <c r="CL106" s="33">
        <f>+'MATRIZ (I)'!CL106-'MATRIZ (A)'!CL106</f>
        <v>-2.4666612682790786E-4</v>
      </c>
      <c r="CM106" s="33">
        <f>+'MATRIZ (I)'!CM106-'MATRIZ (A)'!CM106</f>
        <v>-1.0382318634186106E-3</v>
      </c>
      <c r="CN106" s="33">
        <f>+'MATRIZ (I)'!CN106-'MATRIZ (A)'!CN106</f>
        <v>-5.5324496094927658E-4</v>
      </c>
      <c r="CO106" s="33">
        <f>+'MATRIZ (I)'!CO106-'MATRIZ (A)'!CO106</f>
        <v>-2.5804590131588563E-4</v>
      </c>
      <c r="CP106" s="33">
        <f>+'MATRIZ (I)'!CP106-'MATRIZ (A)'!CP106</f>
        <v>-5.1626204039228356E-4</v>
      </c>
      <c r="CQ106" s="33">
        <f>+'MATRIZ (I)'!CQ106-'MATRIZ (A)'!CQ106</f>
        <v>-1.2718802044715044E-3</v>
      </c>
      <c r="CR106" s="33">
        <f>+'MATRIZ (I)'!CR106-'MATRIZ (A)'!CR106</f>
        <v>-8.1967272767714372E-4</v>
      </c>
      <c r="CS106" s="33">
        <f>+'MATRIZ (I)'!CS106-'MATRIZ (A)'!CS106</f>
        <v>0.90271291987353908</v>
      </c>
      <c r="CT106" s="33">
        <f>+'MATRIZ (I)'!CT106-'MATRIZ (A)'!CT106</f>
        <v>-8.7127465002322154E-3</v>
      </c>
      <c r="CU106" s="33">
        <f>+'MATRIZ (I)'!CU106-'MATRIZ (A)'!CU106</f>
        <v>-7.4796495489058451E-4</v>
      </c>
      <c r="CV106" s="33">
        <f>+'MATRIZ (I)'!CV106-'MATRIZ (A)'!CV106</f>
        <v>-7.0444210329655545E-4</v>
      </c>
      <c r="CW106" s="33">
        <f>+'MATRIZ (I)'!CW106-'MATRIZ (A)'!CW106</f>
        <v>-1.1018959283782515E-3</v>
      </c>
      <c r="CX106" s="33">
        <f>+'MATRIZ (I)'!CX106-'MATRIZ (A)'!CX106</f>
        <v>-2.8945578422156244E-3</v>
      </c>
      <c r="CY106" s="33">
        <f>+'MATRIZ (I)'!CY106-'MATRIZ (A)'!CY106</f>
        <v>-2.9631310299259777E-4</v>
      </c>
      <c r="CZ106" s="33">
        <f>+'MATRIZ (I)'!CZ106-'MATRIZ (A)'!CZ106</f>
        <v>-3.8137598208304991E-4</v>
      </c>
      <c r="DA106" s="33">
        <f>+'MATRIZ (I)'!DA106-'MATRIZ (A)'!DA106</f>
        <v>-3.6159053604984266E-4</v>
      </c>
      <c r="DB106" s="33">
        <f>+'MATRIZ (I)'!DB106-'MATRIZ (A)'!DB106</f>
        <v>-5.6190079225860816E-4</v>
      </c>
      <c r="DC106" s="33">
        <f>+'MATRIZ (I)'!DC106-'MATRIZ (A)'!DC106</f>
        <v>-7.1096710453897422E-4</v>
      </c>
      <c r="DD106" s="33">
        <f>+'MATRIZ (I)'!DD106-'MATRIZ (A)'!DD106</f>
        <v>-6.6641920795271377E-4</v>
      </c>
      <c r="DE106" s="33">
        <f>+'MATRIZ (I)'!DE106-'MATRIZ (A)'!DE106</f>
        <v>-4.1177262053231675E-4</v>
      </c>
      <c r="DF106" s="33">
        <f>+'MATRIZ (I)'!DF106-'MATRIZ (A)'!DF106</f>
        <v>-3.7494238805724608E-4</v>
      </c>
      <c r="DG106" s="33">
        <f>+'MATRIZ (I)'!DG106-'MATRIZ (A)'!DG106</f>
        <v>-3.0295884673710648E-2</v>
      </c>
      <c r="DH106" s="33">
        <f>+'MATRIZ (I)'!DH106-'MATRIZ (A)'!DH106</f>
        <v>-5.8064892948694804E-4</v>
      </c>
      <c r="DI106" s="33">
        <f>+'MATRIZ (I)'!DI106-'MATRIZ (A)'!DI106</f>
        <v>-3.0029425325881875E-4</v>
      </c>
      <c r="DJ106" s="33">
        <f>+'MATRIZ (I)'!DJ106-'MATRIZ (A)'!DJ106</f>
        <v>-6.7876156594988163E-4</v>
      </c>
      <c r="DK106" s="33">
        <f>+'MATRIZ (I)'!DK106-'MATRIZ (A)'!DK106</f>
        <v>-1.4856126158654225E-3</v>
      </c>
      <c r="DL106" s="33">
        <f>+'MATRIZ (I)'!DL106-'MATRIZ (A)'!DL106</f>
        <v>-6.5949224982100256E-4</v>
      </c>
      <c r="DM106" s="33">
        <f>+'MATRIZ (I)'!DM106-'MATRIZ (A)'!DM106</f>
        <v>-7.6495171281821173E-4</v>
      </c>
      <c r="DN106" s="33">
        <f>+'MATRIZ (I)'!DN106-'MATRIZ (A)'!DN106</f>
        <v>-7.2280093458602132E-4</v>
      </c>
      <c r="DO106" s="33">
        <f>+'MATRIZ (I)'!DO106-'MATRIZ (A)'!DO106</f>
        <v>-1.1346603839729307E-3</v>
      </c>
      <c r="DP106" s="33">
        <f>+'MATRIZ (I)'!DP106-'MATRIZ (A)'!DP106</f>
        <v>-1.5948049342046286E-3</v>
      </c>
      <c r="DQ106" s="33">
        <f>+'MATRIZ (I)'!DQ106-'MATRIZ (A)'!DQ106</f>
        <v>-4.5093958856022299E-4</v>
      </c>
      <c r="DR106" s="33">
        <f>+'MATRIZ (I)'!DR106-'MATRIZ (A)'!DR106</f>
        <v>-8.9864797540475504E-4</v>
      </c>
      <c r="DS106" s="33">
        <f>+'MATRIZ (I)'!DS106-'MATRIZ (A)'!DS106</f>
        <v>-1.5501482953664165E-3</v>
      </c>
      <c r="DT106" s="33">
        <f>+'MATRIZ (I)'!DT106-'MATRIZ (A)'!DT106</f>
        <v>-3.2647631476410543E-4</v>
      </c>
      <c r="DU106" s="33">
        <f>+'MATRIZ (I)'!DU106-'MATRIZ (A)'!DU106</f>
        <v>-7.2564371656043695E-4</v>
      </c>
      <c r="DV106" s="33">
        <f>+'MATRIZ (I)'!DV106-'MATRIZ (A)'!DV106</f>
        <v>-3.4825835816331552E-4</v>
      </c>
      <c r="DW106" s="33">
        <f>+'MATRIZ (I)'!DW106-'MATRIZ (A)'!DW106</f>
        <v>-2.8771578621971435E-4</v>
      </c>
      <c r="DX106" s="33">
        <f>+'MATRIZ (I)'!DX106-'MATRIZ (A)'!DX106</f>
        <v>-1.94657780232577E-3</v>
      </c>
      <c r="DY106" s="33">
        <f>+'MATRIZ (I)'!DY106-'MATRIZ (A)'!DY106</f>
        <v>-5.0037817649852738E-4</v>
      </c>
      <c r="DZ106" s="33">
        <f>+'MATRIZ (I)'!DZ106-'MATRIZ (A)'!DZ106</f>
        <v>-1.4841177571402592E-3</v>
      </c>
      <c r="EA106" s="33">
        <f>+'MATRIZ (I)'!EA106-'MATRIZ (A)'!EA106</f>
        <v>-7.3718220258906127E-4</v>
      </c>
      <c r="EB106" s="33">
        <f>+'MATRIZ (I)'!EB106-'MATRIZ (A)'!EB106</f>
        <v>-9.602166784709782E-3</v>
      </c>
      <c r="EC106" s="33">
        <f>+'MATRIZ (I)'!EC106-'MATRIZ (A)'!EC106</f>
        <v>-3.8436392914719915E-4</v>
      </c>
      <c r="ED106" s="33">
        <f>+'MATRIZ (I)'!ED106-'MATRIZ (A)'!ED106</f>
        <v>-4.9315841655465519E-4</v>
      </c>
      <c r="EE106" s="33">
        <f>+'MATRIZ (I)'!EE106-'MATRIZ (A)'!EE106</f>
        <v>-5.0669211757131748E-4</v>
      </c>
      <c r="EF106" s="33">
        <f>+'MATRIZ (I)'!EF106-'MATRIZ (A)'!EF106</f>
        <v>-1.6957161373934782E-3</v>
      </c>
      <c r="EG106" s="33">
        <f>+'MATRIZ (I)'!EG106-'MATRIZ (A)'!EG106</f>
        <v>-8.1400923275954339E-4</v>
      </c>
      <c r="EH106" s="33">
        <f>+'MATRIZ (I)'!EH106-'MATRIZ (A)'!EH106</f>
        <v>0</v>
      </c>
    </row>
    <row r="107" spans="1:138" s="7" customFormat="1" ht="21.95" customHeight="1" thickBot="1" x14ac:dyDescent="0.25">
      <c r="A107" s="137" t="s">
        <v>256</v>
      </c>
      <c r="B107" s="138" t="s">
        <v>255</v>
      </c>
      <c r="C107" s="33">
        <f>+'MATRIZ (I)'!C107-'MATRIZ (A)'!C107</f>
        <v>-1.4941152254382795E-2</v>
      </c>
      <c r="D107" s="33">
        <f>+'MATRIZ (I)'!D107-'MATRIZ (A)'!D107</f>
        <v>-1.8950220753044755E-2</v>
      </c>
      <c r="E107" s="33">
        <f>+'MATRIZ (I)'!E107-'MATRIZ (A)'!E107</f>
        <v>-6.3275584216112299E-4</v>
      </c>
      <c r="F107" s="33">
        <f>+'MATRIZ (I)'!F107-'MATRIZ (A)'!F107</f>
        <v>-7.504468966434498E-4</v>
      </c>
      <c r="G107" s="33">
        <f>+'MATRIZ (I)'!G107-'MATRIZ (A)'!G107</f>
        <v>-2.0068919674196312E-3</v>
      </c>
      <c r="H107" s="33">
        <f>+'MATRIZ (I)'!H107-'MATRIZ (A)'!H107</f>
        <v>-3.6981346438255801E-3</v>
      </c>
      <c r="I107" s="33">
        <f>+'MATRIZ (I)'!I107-'MATRIZ (A)'!I107</f>
        <v>-1.0629953625647581E-3</v>
      </c>
      <c r="J107" s="33">
        <f>+'MATRIZ (I)'!J107-'MATRIZ (A)'!J107</f>
        <v>-2.1126262985281035E-3</v>
      </c>
      <c r="K107" s="33">
        <f>+'MATRIZ (I)'!K107-'MATRIZ (A)'!K107</f>
        <v>-5.1764981690923841E-3</v>
      </c>
      <c r="L107" s="33">
        <f>+'MATRIZ (I)'!L107-'MATRIZ (A)'!L107</f>
        <v>-1.7674803511534276E-3</v>
      </c>
      <c r="M107" s="33">
        <f>+'MATRIZ (I)'!M107-'MATRIZ (A)'!M107</f>
        <v>-3.6464450261236517E-3</v>
      </c>
      <c r="N107" s="33">
        <f>+'MATRIZ (I)'!N107-'MATRIZ (A)'!N107</f>
        <v>-2.867911947157476E-3</v>
      </c>
      <c r="O107" s="33">
        <f>+'MATRIZ (I)'!O107-'MATRIZ (A)'!O107</f>
        <v>-3.665824964251432E-3</v>
      </c>
      <c r="P107" s="33">
        <f>+'MATRIZ (I)'!P107-'MATRIZ (A)'!P107</f>
        <v>-9.2638063747555865E-4</v>
      </c>
      <c r="Q107" s="33">
        <f>+'MATRIZ (I)'!Q107-'MATRIZ (A)'!Q107</f>
        <v>-2.9486927709040903E-3</v>
      </c>
      <c r="R107" s="33">
        <f>+'MATRIZ (I)'!R107-'MATRIZ (A)'!R107</f>
        <v>-1.0812109675737583E-3</v>
      </c>
      <c r="S107" s="33">
        <f>+'MATRIZ (I)'!S107-'MATRIZ (A)'!S107</f>
        <v>-2.0849595846143577E-3</v>
      </c>
      <c r="T107" s="33">
        <f>+'MATRIZ (I)'!T107-'MATRIZ (A)'!T107</f>
        <v>-1.0192944514183081E-3</v>
      </c>
      <c r="U107" s="33">
        <f>+'MATRIZ (I)'!U107-'MATRIZ (A)'!U107</f>
        <v>-2.304793049253915E-3</v>
      </c>
      <c r="V107" s="33">
        <f>+'MATRIZ (I)'!V107-'MATRIZ (A)'!V107</f>
        <v>-1.8200083940312608E-2</v>
      </c>
      <c r="W107" s="33">
        <f>+'MATRIZ (I)'!W107-'MATRIZ (A)'!W107</f>
        <v>-4.5331540773515134E-3</v>
      </c>
      <c r="X107" s="33">
        <f>+'MATRIZ (I)'!X107-'MATRIZ (A)'!X107</f>
        <v>-2.6049421487154062E-3</v>
      </c>
      <c r="Y107" s="33">
        <f>+'MATRIZ (I)'!Y107-'MATRIZ (A)'!Y107</f>
        <v>-9.0191076852533789E-4</v>
      </c>
      <c r="Z107" s="33">
        <f>+'MATRIZ (I)'!Z107-'MATRIZ (A)'!Z107</f>
        <v>-1.8118067202429287E-3</v>
      </c>
      <c r="AA107" s="33">
        <f>+'MATRIZ (I)'!AA107-'MATRIZ (A)'!AA107</f>
        <v>-1.6728231854212582E-2</v>
      </c>
      <c r="AB107" s="33">
        <f>+'MATRIZ (I)'!AB107-'MATRIZ (A)'!AB107</f>
        <v>-1.846858199539762E-2</v>
      </c>
      <c r="AC107" s="33">
        <f>+'MATRIZ (I)'!AC107-'MATRIZ (A)'!AC107</f>
        <v>-1.1490904912972505E-3</v>
      </c>
      <c r="AD107" s="33">
        <f>+'MATRIZ (I)'!AD107-'MATRIZ (A)'!AD107</f>
        <v>-1.3407368779549662E-3</v>
      </c>
      <c r="AE107" s="33">
        <f>+'MATRIZ (I)'!AE107-'MATRIZ (A)'!AE107</f>
        <v>-2.4759870877772657E-3</v>
      </c>
      <c r="AF107" s="33">
        <f>+'MATRIZ (I)'!AF107-'MATRIZ (A)'!AF107</f>
        <v>-1.4495893207389777E-3</v>
      </c>
      <c r="AG107" s="33">
        <f>+'MATRIZ (I)'!AG107-'MATRIZ (A)'!AG107</f>
        <v>-9.6561439139769889E-5</v>
      </c>
      <c r="AH107" s="33">
        <f>+'MATRIZ (I)'!AH107-'MATRIZ (A)'!AH107</f>
        <v>-4.7123015452284612E-4</v>
      </c>
      <c r="AI107" s="33">
        <f>+'MATRIZ (I)'!AI107-'MATRIZ (A)'!AI107</f>
        <v>-1.5574541811265946E-3</v>
      </c>
      <c r="AJ107" s="33">
        <f>+'MATRIZ (I)'!AJ107-'MATRIZ (A)'!AJ107</f>
        <v>-1.5470196679737685E-3</v>
      </c>
      <c r="AK107" s="33">
        <f>+'MATRIZ (I)'!AK107-'MATRIZ (A)'!AK107</f>
        <v>-1.7088072241163445E-3</v>
      </c>
      <c r="AL107" s="33">
        <f>+'MATRIZ (I)'!AL107-'MATRIZ (A)'!AL107</f>
        <v>-7.5936907692930611E-4</v>
      </c>
      <c r="AM107" s="33">
        <f>+'MATRIZ (I)'!AM107-'MATRIZ (A)'!AM107</f>
        <v>-1.0549711356205337E-3</v>
      </c>
      <c r="AN107" s="33">
        <f>+'MATRIZ (I)'!AN107-'MATRIZ (A)'!AN107</f>
        <v>-6.3330194164490177E-4</v>
      </c>
      <c r="AO107" s="33">
        <f>+'MATRIZ (I)'!AO107-'MATRIZ (A)'!AO107</f>
        <v>-1.7644386420512684E-3</v>
      </c>
      <c r="AP107" s="33">
        <f>+'MATRIZ (I)'!AP107-'MATRIZ (A)'!AP107</f>
        <v>-3.9366202294752314E-3</v>
      </c>
      <c r="AQ107" s="33">
        <f>+'MATRIZ (I)'!AQ107-'MATRIZ (A)'!AQ107</f>
        <v>-8.5206207659787561E-4</v>
      </c>
      <c r="AR107" s="33">
        <f>+'MATRIZ (I)'!AR107-'MATRIZ (A)'!AR107</f>
        <v>-1.4449072160349302E-3</v>
      </c>
      <c r="AS107" s="33">
        <f>+'MATRIZ (I)'!AS107-'MATRIZ (A)'!AS107</f>
        <v>-7.1143937907078433E-4</v>
      </c>
      <c r="AT107" s="33">
        <f>+'MATRIZ (I)'!AT107-'MATRIZ (A)'!AT107</f>
        <v>-2.5884859386580725E-3</v>
      </c>
      <c r="AU107" s="33">
        <f>+'MATRIZ (I)'!AU107-'MATRIZ (A)'!AU107</f>
        <v>-1.9116151758140556E-3</v>
      </c>
      <c r="AV107" s="33">
        <f>+'MATRIZ (I)'!AV107-'MATRIZ (A)'!AV107</f>
        <v>-1.289219458588853E-3</v>
      </c>
      <c r="AW107" s="33">
        <f>+'MATRIZ (I)'!AW107-'MATRIZ (A)'!AW107</f>
        <v>-2.2694702538062802E-3</v>
      </c>
      <c r="AX107" s="33">
        <f>+'MATRIZ (I)'!AX107-'MATRIZ (A)'!AX107</f>
        <v>-4.1885364842030055E-3</v>
      </c>
      <c r="AY107" s="33">
        <f>+'MATRIZ (I)'!AY107-'MATRIZ (A)'!AY107</f>
        <v>-1.050743214598039E-3</v>
      </c>
      <c r="AZ107" s="33">
        <f>+'MATRIZ (I)'!AZ107-'MATRIZ (A)'!AZ107</f>
        <v>-3.6695123036601788E-3</v>
      </c>
      <c r="BA107" s="33">
        <f>+'MATRIZ (I)'!BA107-'MATRIZ (A)'!BA107</f>
        <v>-4.4876621241786005E-3</v>
      </c>
      <c r="BB107" s="33">
        <f>+'MATRIZ (I)'!BB107-'MATRIZ (A)'!BB107</f>
        <v>-1.6935068138112231E-3</v>
      </c>
      <c r="BC107" s="33">
        <f>+'MATRIZ (I)'!BC107-'MATRIZ (A)'!BC107</f>
        <v>-1.4794372901856113E-3</v>
      </c>
      <c r="BD107" s="33">
        <f>+'MATRIZ (I)'!BD107-'MATRIZ (A)'!BD107</f>
        <v>-3.6479932228193489E-3</v>
      </c>
      <c r="BE107" s="33">
        <f>+'MATRIZ (I)'!BE107-'MATRIZ (A)'!BE107</f>
        <v>-1.9112872041224444E-3</v>
      </c>
      <c r="BF107" s="33">
        <f>+'MATRIZ (I)'!BF107-'MATRIZ (A)'!BF107</f>
        <v>-1.9284547764826783E-3</v>
      </c>
      <c r="BG107" s="33">
        <f>+'MATRIZ (I)'!BG107-'MATRIZ (A)'!BG107</f>
        <v>-1.0971787469833353E-3</v>
      </c>
      <c r="BH107" s="33">
        <f>+'MATRIZ (I)'!BH107-'MATRIZ (A)'!BH107</f>
        <v>-2.7756119548436563E-3</v>
      </c>
      <c r="BI107" s="33">
        <f>+'MATRIZ (I)'!BI107-'MATRIZ (A)'!BI107</f>
        <v>-8.3875602509602212E-4</v>
      </c>
      <c r="BJ107" s="33">
        <f>+'MATRIZ (I)'!BJ107-'MATRIZ (A)'!BJ107</f>
        <v>-2.1307048839443853E-3</v>
      </c>
      <c r="BK107" s="33">
        <f>+'MATRIZ (I)'!BK107-'MATRIZ (A)'!BK107</f>
        <v>-1.3102060022831034E-3</v>
      </c>
      <c r="BL107" s="33">
        <f>+'MATRIZ (I)'!BL107-'MATRIZ (A)'!BL107</f>
        <v>-3.6265613552354504E-3</v>
      </c>
      <c r="BM107" s="33">
        <f>+'MATRIZ (I)'!BM107-'MATRIZ (A)'!BM107</f>
        <v>-2.1353034571996348E-3</v>
      </c>
      <c r="BN107" s="33">
        <f>+'MATRIZ (I)'!BN107-'MATRIZ (A)'!BN107</f>
        <v>-1.6285343481751864E-3</v>
      </c>
      <c r="BO107" s="33">
        <f>+'MATRIZ (I)'!BO107-'MATRIZ (A)'!BO107</f>
        <v>-3.5929407553326425E-3</v>
      </c>
      <c r="BP107" s="33">
        <f>+'MATRIZ (I)'!BP107-'MATRIZ (A)'!BP107</f>
        <v>-2.0550439138919798E-3</v>
      </c>
      <c r="BQ107" s="33">
        <f>+'MATRIZ (I)'!BQ107-'MATRIZ (A)'!BQ107</f>
        <v>-1.6182309383871161E-3</v>
      </c>
      <c r="BR107" s="33">
        <f>+'MATRIZ (I)'!BR107-'MATRIZ (A)'!BR107</f>
        <v>-1.8553575685743692E-3</v>
      </c>
      <c r="BS107" s="33">
        <f>+'MATRIZ (I)'!BS107-'MATRIZ (A)'!BS107</f>
        <v>-2.8844047788195242E-3</v>
      </c>
      <c r="BT107" s="33">
        <f>+'MATRIZ (I)'!BT107-'MATRIZ (A)'!BT107</f>
        <v>-6.6290094354032386E-3</v>
      </c>
      <c r="BU107" s="33">
        <f>+'MATRIZ (I)'!BU107-'MATRIZ (A)'!BU107</f>
        <v>-7.9169312889063904E-4</v>
      </c>
      <c r="BV107" s="33">
        <f>+'MATRIZ (I)'!BV107-'MATRIZ (A)'!BV107</f>
        <v>-1.2303867103843392E-2</v>
      </c>
      <c r="BW107" s="33">
        <f>+'MATRIZ (I)'!BW107-'MATRIZ (A)'!BW107</f>
        <v>-6.7994819251131159E-3</v>
      </c>
      <c r="BX107" s="33">
        <f>+'MATRIZ (I)'!BX107-'MATRIZ (A)'!BX107</f>
        <v>-5.6262138769777688E-3</v>
      </c>
      <c r="BY107" s="33">
        <f>+'MATRIZ (I)'!BY107-'MATRIZ (A)'!BY107</f>
        <v>-5.8068528644856085E-3</v>
      </c>
      <c r="BZ107" s="33">
        <f>+'MATRIZ (I)'!BZ107-'MATRIZ (A)'!BZ107</f>
        <v>-2.6709873000581611E-3</v>
      </c>
      <c r="CA107" s="33">
        <f>+'MATRIZ (I)'!CA107-'MATRIZ (A)'!CA107</f>
        <v>-1.7973043684395939E-3</v>
      </c>
      <c r="CB107" s="33">
        <f>+'MATRIZ (I)'!CB107-'MATRIZ (A)'!CB107</f>
        <v>-2.9338901954853503E-3</v>
      </c>
      <c r="CC107" s="33">
        <f>+'MATRIZ (I)'!CC107-'MATRIZ (A)'!CC107</f>
        <v>-3.9064134712658654E-4</v>
      </c>
      <c r="CD107" s="33">
        <f>+'MATRIZ (I)'!CD107-'MATRIZ (A)'!CD107</f>
        <v>-4.6653006590485047E-4</v>
      </c>
      <c r="CE107" s="33">
        <f>+'MATRIZ (I)'!CE107-'MATRIZ (A)'!CE107</f>
        <v>-9.4283926251651287E-4</v>
      </c>
      <c r="CF107" s="33">
        <f>+'MATRIZ (I)'!CF107-'MATRIZ (A)'!CF107</f>
        <v>-3.1290238802766423E-3</v>
      </c>
      <c r="CG107" s="33">
        <f>+'MATRIZ (I)'!CG107-'MATRIZ (A)'!CG107</f>
        <v>-5.959439805002722E-3</v>
      </c>
      <c r="CH107" s="33">
        <f>+'MATRIZ (I)'!CH107-'MATRIZ (A)'!CH107</f>
        <v>-1.0250477752958448E-2</v>
      </c>
      <c r="CI107" s="33">
        <f>+'MATRIZ (I)'!CI107-'MATRIZ (A)'!CI107</f>
        <v>-2.5112320729838431E-4</v>
      </c>
      <c r="CJ107" s="33">
        <f>+'MATRIZ (I)'!CJ107-'MATRIZ (A)'!CJ107</f>
        <v>-3.6502549527988792E-3</v>
      </c>
      <c r="CK107" s="33">
        <f>+'MATRIZ (I)'!CK107-'MATRIZ (A)'!CK107</f>
        <v>-9.7130604390922304E-3</v>
      </c>
      <c r="CL107" s="33">
        <f>+'MATRIZ (I)'!CL107-'MATRIZ (A)'!CL107</f>
        <v>-8.5685630209593449E-3</v>
      </c>
      <c r="CM107" s="33">
        <f>+'MATRIZ (I)'!CM107-'MATRIZ (A)'!CM107</f>
        <v>-9.3499359400660731E-4</v>
      </c>
      <c r="CN107" s="33">
        <f>+'MATRIZ (I)'!CN107-'MATRIZ (A)'!CN107</f>
        <v>-4.4872267605403724E-3</v>
      </c>
      <c r="CO107" s="33">
        <f>+'MATRIZ (I)'!CO107-'MATRIZ (A)'!CO107</f>
        <v>-2.9942170812265198E-3</v>
      </c>
      <c r="CP107" s="33">
        <f>+'MATRIZ (I)'!CP107-'MATRIZ (A)'!CP107</f>
        <v>-7.2341579074905911E-3</v>
      </c>
      <c r="CQ107" s="33">
        <f>+'MATRIZ (I)'!CQ107-'MATRIZ (A)'!CQ107</f>
        <v>-7.7204388724583734E-3</v>
      </c>
      <c r="CR107" s="33">
        <f>+'MATRIZ (I)'!CR107-'MATRIZ (A)'!CR107</f>
        <v>-6.569062623461735E-3</v>
      </c>
      <c r="CS107" s="33">
        <f>+'MATRIZ (I)'!CS107-'MATRIZ (A)'!CS107</f>
        <v>-5.1768866074604424E-2</v>
      </c>
      <c r="CT107" s="33">
        <f>+'MATRIZ (I)'!CT107-'MATRIZ (A)'!CT107</f>
        <v>0.9221244684396761</v>
      </c>
      <c r="CU107" s="33">
        <f>+'MATRIZ (I)'!CU107-'MATRIZ (A)'!CU107</f>
        <v>-9.4032422146956805E-3</v>
      </c>
      <c r="CV107" s="33">
        <f>+'MATRIZ (I)'!CV107-'MATRIZ (A)'!CV107</f>
        <v>-1.3545159311610421E-2</v>
      </c>
      <c r="CW107" s="33">
        <f>+'MATRIZ (I)'!CW107-'MATRIZ (A)'!CW107</f>
        <v>-7.7665948521028396E-3</v>
      </c>
      <c r="CX107" s="33">
        <f>+'MATRIZ (I)'!CX107-'MATRIZ (A)'!CX107</f>
        <v>-7.7298888036533937E-3</v>
      </c>
      <c r="CY107" s="33">
        <f>+'MATRIZ (I)'!CY107-'MATRIZ (A)'!CY107</f>
        <v>-2.4512190698980289E-3</v>
      </c>
      <c r="CZ107" s="33">
        <f>+'MATRIZ (I)'!CZ107-'MATRIZ (A)'!CZ107</f>
        <v>-6.3167557705638127E-3</v>
      </c>
      <c r="DA107" s="33">
        <f>+'MATRIZ (I)'!DA107-'MATRIZ (A)'!DA107</f>
        <v>-2.2809104413925936E-3</v>
      </c>
      <c r="DB107" s="33">
        <f>+'MATRIZ (I)'!DB107-'MATRIZ (A)'!DB107</f>
        <v>-1.5713523775127962E-2</v>
      </c>
      <c r="DC107" s="33">
        <f>+'MATRIZ (I)'!DC107-'MATRIZ (A)'!DC107</f>
        <v>-1.7901341283544214E-2</v>
      </c>
      <c r="DD107" s="33">
        <f>+'MATRIZ (I)'!DD107-'MATRIZ (A)'!DD107</f>
        <v>-8.7325175593556421E-3</v>
      </c>
      <c r="DE107" s="33">
        <f>+'MATRIZ (I)'!DE107-'MATRIZ (A)'!DE107</f>
        <v>-9.2648272711085711E-3</v>
      </c>
      <c r="DF107" s="33">
        <f>+'MATRIZ (I)'!DF107-'MATRIZ (A)'!DF107</f>
        <v>-3.7249870574562549E-3</v>
      </c>
      <c r="DG107" s="33">
        <f>+'MATRIZ (I)'!DG107-'MATRIZ (A)'!DG107</f>
        <v>-1.029059562616285E-2</v>
      </c>
      <c r="DH107" s="33">
        <f>+'MATRIZ (I)'!DH107-'MATRIZ (A)'!DH107</f>
        <v>-1.6438440333557361E-2</v>
      </c>
      <c r="DI107" s="33">
        <f>+'MATRIZ (I)'!DI107-'MATRIZ (A)'!DI107</f>
        <v>-6.561844904601123E-3</v>
      </c>
      <c r="DJ107" s="33">
        <f>+'MATRIZ (I)'!DJ107-'MATRIZ (A)'!DJ107</f>
        <v>-7.4571547455597378E-3</v>
      </c>
      <c r="DK107" s="33">
        <f>+'MATRIZ (I)'!DK107-'MATRIZ (A)'!DK107</f>
        <v>-5.2522365429786604E-2</v>
      </c>
      <c r="DL107" s="33">
        <f>+'MATRIZ (I)'!DL107-'MATRIZ (A)'!DL107</f>
        <v>-1.0046011505267675E-2</v>
      </c>
      <c r="DM107" s="33">
        <f>+'MATRIZ (I)'!DM107-'MATRIZ (A)'!DM107</f>
        <v>-7.772510341879247E-3</v>
      </c>
      <c r="DN107" s="33">
        <f>+'MATRIZ (I)'!DN107-'MATRIZ (A)'!DN107</f>
        <v>-2.5652936448907625E-3</v>
      </c>
      <c r="DO107" s="33">
        <f>+'MATRIZ (I)'!DO107-'MATRIZ (A)'!DO107</f>
        <v>-1.5009788333241252E-2</v>
      </c>
      <c r="DP107" s="33">
        <f>+'MATRIZ (I)'!DP107-'MATRIZ (A)'!DP107</f>
        <v>-1.3368853911546061E-2</v>
      </c>
      <c r="DQ107" s="33">
        <f>+'MATRIZ (I)'!DQ107-'MATRIZ (A)'!DQ107</f>
        <v>-6.7066827592713787E-3</v>
      </c>
      <c r="DR107" s="33">
        <f>+'MATRIZ (I)'!DR107-'MATRIZ (A)'!DR107</f>
        <v>-1.7951729820096816E-2</v>
      </c>
      <c r="DS107" s="33">
        <f>+'MATRIZ (I)'!DS107-'MATRIZ (A)'!DS107</f>
        <v>-9.9570536757677894E-3</v>
      </c>
      <c r="DT107" s="33">
        <f>+'MATRIZ (I)'!DT107-'MATRIZ (A)'!DT107</f>
        <v>-7.9856831244320414E-3</v>
      </c>
      <c r="DU107" s="33">
        <f>+'MATRIZ (I)'!DU107-'MATRIZ (A)'!DU107</f>
        <v>-5.9042989624678698E-3</v>
      </c>
      <c r="DV107" s="33">
        <f>+'MATRIZ (I)'!DV107-'MATRIZ (A)'!DV107</f>
        <v>-4.3605449372683533E-3</v>
      </c>
      <c r="DW107" s="33">
        <f>+'MATRIZ (I)'!DW107-'MATRIZ (A)'!DW107</f>
        <v>-6.7962872821418097E-3</v>
      </c>
      <c r="DX107" s="33">
        <f>+'MATRIZ (I)'!DX107-'MATRIZ (A)'!DX107</f>
        <v>-2.8831016454226626E-2</v>
      </c>
      <c r="DY107" s="33">
        <f>+'MATRIZ (I)'!DY107-'MATRIZ (A)'!DY107</f>
        <v>-7.0520870792232316E-3</v>
      </c>
      <c r="DZ107" s="33">
        <f>+'MATRIZ (I)'!DZ107-'MATRIZ (A)'!DZ107</f>
        <v>-3.8997316311912855E-3</v>
      </c>
      <c r="EA107" s="33">
        <f>+'MATRIZ (I)'!EA107-'MATRIZ (A)'!EA107</f>
        <v>-7.1327203243451544E-3</v>
      </c>
      <c r="EB107" s="33">
        <f>+'MATRIZ (I)'!EB107-'MATRIZ (A)'!EB107</f>
        <v>-1.1150890659839886E-2</v>
      </c>
      <c r="EC107" s="33">
        <f>+'MATRIZ (I)'!EC107-'MATRIZ (A)'!EC107</f>
        <v>-1.3868136484328565E-2</v>
      </c>
      <c r="ED107" s="33">
        <f>+'MATRIZ (I)'!ED107-'MATRIZ (A)'!ED107</f>
        <v>-9.1420857629768044E-3</v>
      </c>
      <c r="EE107" s="33">
        <f>+'MATRIZ (I)'!EE107-'MATRIZ (A)'!EE107</f>
        <v>-1.4617134878785711E-2</v>
      </c>
      <c r="EF107" s="33">
        <f>+'MATRIZ (I)'!EF107-'MATRIZ (A)'!EF107</f>
        <v>-8.8839476007652792E-3</v>
      </c>
      <c r="EG107" s="33">
        <f>+'MATRIZ (I)'!EG107-'MATRIZ (A)'!EG107</f>
        <v>-1.7930620229079E-2</v>
      </c>
      <c r="EH107" s="33">
        <f>+'MATRIZ (I)'!EH107-'MATRIZ (A)'!EH107</f>
        <v>0</v>
      </c>
    </row>
    <row r="108" spans="1:138" s="7" customFormat="1" ht="21.95" customHeight="1" thickBot="1" x14ac:dyDescent="0.25">
      <c r="A108" s="137" t="s">
        <v>257</v>
      </c>
      <c r="B108" s="138" t="s">
        <v>10</v>
      </c>
      <c r="C108" s="33">
        <f>+'MATRIZ (I)'!C108-'MATRIZ (A)'!C108</f>
        <v>-1.1738488319833223E-4</v>
      </c>
      <c r="D108" s="33">
        <f>+'MATRIZ (I)'!D108-'MATRIZ (A)'!D108</f>
        <v>-7.5771203180659353E-5</v>
      </c>
      <c r="E108" s="33">
        <f>+'MATRIZ (I)'!E108-'MATRIZ (A)'!E108</f>
        <v>-1.0672052216464447E-4</v>
      </c>
      <c r="F108" s="33">
        <f>+'MATRIZ (I)'!F108-'MATRIZ (A)'!F108</f>
        <v>-1.4227939247812927E-4</v>
      </c>
      <c r="G108" s="33">
        <f>+'MATRIZ (I)'!G108-'MATRIZ (A)'!G108</f>
        <v>-1.6832263249025938E-4</v>
      </c>
      <c r="H108" s="33">
        <f>+'MATRIZ (I)'!H108-'MATRIZ (A)'!H108</f>
        <v>-1.2446538175196645E-4</v>
      </c>
      <c r="I108" s="33">
        <f>+'MATRIZ (I)'!I108-'MATRIZ (A)'!I108</f>
        <v>-5.7753266377547137E-5</v>
      </c>
      <c r="J108" s="33">
        <f>+'MATRIZ (I)'!J108-'MATRIZ (A)'!J108</f>
        <v>-1.5559864616586513E-4</v>
      </c>
      <c r="K108" s="33">
        <f>+'MATRIZ (I)'!K108-'MATRIZ (A)'!K108</f>
        <v>-1.0846856883163614E-4</v>
      </c>
      <c r="L108" s="33">
        <f>+'MATRIZ (I)'!L108-'MATRIZ (A)'!L108</f>
        <v>-1.2811707282084451E-4</v>
      </c>
      <c r="M108" s="33">
        <f>+'MATRIZ (I)'!M108-'MATRIZ (A)'!M108</f>
        <v>-1.1065726974271052E-4</v>
      </c>
      <c r="N108" s="33">
        <f>+'MATRIZ (I)'!N108-'MATRIZ (A)'!N108</f>
        <v>-1.5210855695451139E-3</v>
      </c>
      <c r="O108" s="33">
        <f>+'MATRIZ (I)'!O108-'MATRIZ (A)'!O108</f>
        <v>-2.8449347686405538E-4</v>
      </c>
      <c r="P108" s="33">
        <f>+'MATRIZ (I)'!P108-'MATRIZ (A)'!P108</f>
        <v>-1.4643252986056682E-4</v>
      </c>
      <c r="Q108" s="33">
        <f>+'MATRIZ (I)'!Q108-'MATRIZ (A)'!Q108</f>
        <v>-7.6499505308424024E-5</v>
      </c>
      <c r="R108" s="33">
        <f>+'MATRIZ (I)'!R108-'MATRIZ (A)'!R108</f>
        <v>-3.5875325060685207E-4</v>
      </c>
      <c r="S108" s="33">
        <f>+'MATRIZ (I)'!S108-'MATRIZ (A)'!S108</f>
        <v>-9.6013179169937571E-5</v>
      </c>
      <c r="T108" s="33">
        <f>+'MATRIZ (I)'!T108-'MATRIZ (A)'!T108</f>
        <v>-8.9643584712308487E-5</v>
      </c>
      <c r="U108" s="33">
        <f>+'MATRIZ (I)'!U108-'MATRIZ (A)'!U108</f>
        <v>-2.0991256036576638E-4</v>
      </c>
      <c r="V108" s="33">
        <f>+'MATRIZ (I)'!V108-'MATRIZ (A)'!V108</f>
        <v>-8.0466222422448798E-5</v>
      </c>
      <c r="W108" s="33">
        <f>+'MATRIZ (I)'!W108-'MATRIZ (A)'!W108</f>
        <v>-1.7261124533567999E-3</v>
      </c>
      <c r="X108" s="33">
        <f>+'MATRIZ (I)'!X108-'MATRIZ (A)'!X108</f>
        <v>-1.0497921737427067E-4</v>
      </c>
      <c r="Y108" s="33">
        <f>+'MATRIZ (I)'!Y108-'MATRIZ (A)'!Y108</f>
        <v>-2.0769267959500865E-4</v>
      </c>
      <c r="Z108" s="33">
        <f>+'MATRIZ (I)'!Z108-'MATRIZ (A)'!Z108</f>
        <v>-2.2531492837464973E-4</v>
      </c>
      <c r="AA108" s="33">
        <f>+'MATRIZ (I)'!AA108-'MATRIZ (A)'!AA108</f>
        <v>-1.9667481239501265E-4</v>
      </c>
      <c r="AB108" s="33">
        <f>+'MATRIZ (I)'!AB108-'MATRIZ (A)'!AB108</f>
        <v>-9.9205145963508182E-4</v>
      </c>
      <c r="AC108" s="33">
        <f>+'MATRIZ (I)'!AC108-'MATRIZ (A)'!AC108</f>
        <v>-2.4821467507663621E-4</v>
      </c>
      <c r="AD108" s="33">
        <f>+'MATRIZ (I)'!AD108-'MATRIZ (A)'!AD108</f>
        <v>-2.0066236437880038E-4</v>
      </c>
      <c r="AE108" s="33">
        <f>+'MATRIZ (I)'!AE108-'MATRIZ (A)'!AE108</f>
        <v>-1.2587442320136186E-3</v>
      </c>
      <c r="AF108" s="33">
        <f>+'MATRIZ (I)'!AF108-'MATRIZ (A)'!AF108</f>
        <v>-5.0709019584052053E-4</v>
      </c>
      <c r="AG108" s="33">
        <f>+'MATRIZ (I)'!AG108-'MATRIZ (A)'!AG108</f>
        <v>-3.0993277443158663E-5</v>
      </c>
      <c r="AH108" s="33">
        <f>+'MATRIZ (I)'!AH108-'MATRIZ (A)'!AH108</f>
        <v>-1.4955947477324766E-4</v>
      </c>
      <c r="AI108" s="33">
        <f>+'MATRIZ (I)'!AI108-'MATRIZ (A)'!AI108</f>
        <v>-2.0377903807102045E-3</v>
      </c>
      <c r="AJ108" s="33">
        <f>+'MATRIZ (I)'!AJ108-'MATRIZ (A)'!AJ108</f>
        <v>-5.5014171872371682E-3</v>
      </c>
      <c r="AK108" s="33">
        <f>+'MATRIZ (I)'!AK108-'MATRIZ (A)'!AK108</f>
        <v>-9.6270186603866173E-4</v>
      </c>
      <c r="AL108" s="33">
        <f>+'MATRIZ (I)'!AL108-'MATRIZ (A)'!AL108</f>
        <v>-1.2099163084161218E-3</v>
      </c>
      <c r="AM108" s="33">
        <f>+'MATRIZ (I)'!AM108-'MATRIZ (A)'!AM108</f>
        <v>-4.9776840561971498E-3</v>
      </c>
      <c r="AN108" s="33">
        <f>+'MATRIZ (I)'!AN108-'MATRIZ (A)'!AN108</f>
        <v>-2.9302660613252387E-3</v>
      </c>
      <c r="AO108" s="33">
        <f>+'MATRIZ (I)'!AO108-'MATRIZ (A)'!AO108</f>
        <v>-2.2760933499999408E-3</v>
      </c>
      <c r="AP108" s="33">
        <f>+'MATRIZ (I)'!AP108-'MATRIZ (A)'!AP108</f>
        <v>-3.6804887242254804E-3</v>
      </c>
      <c r="AQ108" s="33">
        <f>+'MATRIZ (I)'!AQ108-'MATRIZ (A)'!AQ108</f>
        <v>-2.9224112317808773E-4</v>
      </c>
      <c r="AR108" s="33">
        <f>+'MATRIZ (I)'!AR108-'MATRIZ (A)'!AR108</f>
        <v>-7.0040967533152969E-3</v>
      </c>
      <c r="AS108" s="33">
        <f>+'MATRIZ (I)'!AS108-'MATRIZ (A)'!AS108</f>
        <v>-4.7225364242856348E-4</v>
      </c>
      <c r="AT108" s="33">
        <f>+'MATRIZ (I)'!AT108-'MATRIZ (A)'!AT108</f>
        <v>-4.9455392063069538E-3</v>
      </c>
      <c r="AU108" s="33">
        <f>+'MATRIZ (I)'!AU108-'MATRIZ (A)'!AU108</f>
        <v>-1.9953218321108503E-2</v>
      </c>
      <c r="AV108" s="33">
        <f>+'MATRIZ (I)'!AV108-'MATRIZ (A)'!AV108</f>
        <v>-1.1906391203810891E-3</v>
      </c>
      <c r="AW108" s="33">
        <f>+'MATRIZ (I)'!AW108-'MATRIZ (A)'!AW108</f>
        <v>-4.3520594161680255E-3</v>
      </c>
      <c r="AX108" s="33">
        <f>+'MATRIZ (I)'!AX108-'MATRIZ (A)'!AX108</f>
        <v>-1.1872469563622213E-3</v>
      </c>
      <c r="AY108" s="33">
        <f>+'MATRIZ (I)'!AY108-'MATRIZ (A)'!AY108</f>
        <v>-5.1007594450326241E-4</v>
      </c>
      <c r="AZ108" s="33">
        <f>+'MATRIZ (I)'!AZ108-'MATRIZ (A)'!AZ108</f>
        <v>-1.8388532014382735E-3</v>
      </c>
      <c r="BA108" s="33">
        <f>+'MATRIZ (I)'!BA108-'MATRIZ (A)'!BA108</f>
        <v>-8.2197690032010946E-4</v>
      </c>
      <c r="BB108" s="33">
        <f>+'MATRIZ (I)'!BB108-'MATRIZ (A)'!BB108</f>
        <v>-4.8364119822639449E-4</v>
      </c>
      <c r="BC108" s="33">
        <f>+'MATRIZ (I)'!BC108-'MATRIZ (A)'!BC108</f>
        <v>-1.2226547883111031E-3</v>
      </c>
      <c r="BD108" s="33">
        <f>+'MATRIZ (I)'!BD108-'MATRIZ (A)'!BD108</f>
        <v>-2.4305160410606546E-3</v>
      </c>
      <c r="BE108" s="33">
        <f>+'MATRIZ (I)'!BE108-'MATRIZ (A)'!BE108</f>
        <v>-2.087034302786795E-3</v>
      </c>
      <c r="BF108" s="33">
        <f>+'MATRIZ (I)'!BF108-'MATRIZ (A)'!BF108</f>
        <v>-1.5574338768772952E-3</v>
      </c>
      <c r="BG108" s="33">
        <f>+'MATRIZ (I)'!BG108-'MATRIZ (A)'!BG108</f>
        <v>-4.3973978095168337E-3</v>
      </c>
      <c r="BH108" s="33">
        <f>+'MATRIZ (I)'!BH108-'MATRIZ (A)'!BH108</f>
        <v>-2.8829941544350557E-3</v>
      </c>
      <c r="BI108" s="33">
        <f>+'MATRIZ (I)'!BI108-'MATRIZ (A)'!BI108</f>
        <v>-6.3691571407005401E-3</v>
      </c>
      <c r="BJ108" s="33">
        <f>+'MATRIZ (I)'!BJ108-'MATRIZ (A)'!BJ108</f>
        <v>-3.7492870446761395E-3</v>
      </c>
      <c r="BK108" s="33">
        <f>+'MATRIZ (I)'!BK108-'MATRIZ (A)'!BK108</f>
        <v>-7.1131227593006197E-4</v>
      </c>
      <c r="BL108" s="33">
        <f>+'MATRIZ (I)'!BL108-'MATRIZ (A)'!BL108</f>
        <v>-2.5205565578020543E-3</v>
      </c>
      <c r="BM108" s="33">
        <f>+'MATRIZ (I)'!BM108-'MATRIZ (A)'!BM108</f>
        <v>-2.1447633059855074E-3</v>
      </c>
      <c r="BN108" s="33">
        <f>+'MATRIZ (I)'!BN108-'MATRIZ (A)'!BN108</f>
        <v>-8.6246341338197855E-4</v>
      </c>
      <c r="BO108" s="33">
        <f>+'MATRIZ (I)'!BO108-'MATRIZ (A)'!BO108</f>
        <v>-3.764300907478028E-3</v>
      </c>
      <c r="BP108" s="33">
        <f>+'MATRIZ (I)'!BP108-'MATRIZ (A)'!BP108</f>
        <v>-3.9366285087044021E-4</v>
      </c>
      <c r="BQ108" s="33">
        <f>+'MATRIZ (I)'!BQ108-'MATRIZ (A)'!BQ108</f>
        <v>-4.2620160147938124E-3</v>
      </c>
      <c r="BR108" s="33">
        <f>+'MATRIZ (I)'!BR108-'MATRIZ (A)'!BR108</f>
        <v>-2.5317297181861281E-3</v>
      </c>
      <c r="BS108" s="33">
        <f>+'MATRIZ (I)'!BS108-'MATRIZ (A)'!BS108</f>
        <v>-9.3452726586091487E-4</v>
      </c>
      <c r="BT108" s="33">
        <f>+'MATRIZ (I)'!BT108-'MATRIZ (A)'!BT108</f>
        <v>-1.1411414633480091E-3</v>
      </c>
      <c r="BU108" s="33">
        <f>+'MATRIZ (I)'!BU108-'MATRIZ (A)'!BU108</f>
        <v>-4.91090114165596E-3</v>
      </c>
      <c r="BV108" s="33">
        <f>+'MATRIZ (I)'!BV108-'MATRIZ (A)'!BV108</f>
        <v>-8.3558560389494991E-4</v>
      </c>
      <c r="BW108" s="33">
        <f>+'MATRIZ (I)'!BW108-'MATRIZ (A)'!BW108</f>
        <v>-1.0427712269174839E-2</v>
      </c>
      <c r="BX108" s="33">
        <f>+'MATRIZ (I)'!BX108-'MATRIZ (A)'!BX108</f>
        <v>-3.8820260335254418E-3</v>
      </c>
      <c r="BY108" s="33">
        <f>+'MATRIZ (I)'!BY108-'MATRIZ (A)'!BY108</f>
        <v>-7.4134744890046664E-3</v>
      </c>
      <c r="BZ108" s="33">
        <f>+'MATRIZ (I)'!BZ108-'MATRIZ (A)'!BZ108</f>
        <v>-3.2963626517932377E-4</v>
      </c>
      <c r="CA108" s="33">
        <f>+'MATRIZ (I)'!CA108-'MATRIZ (A)'!CA108</f>
        <v>-1.4900957565084029E-3</v>
      </c>
      <c r="CB108" s="33">
        <f>+'MATRIZ (I)'!CB108-'MATRIZ (A)'!CB108</f>
        <v>-1.3730276108173346E-3</v>
      </c>
      <c r="CC108" s="33">
        <f>+'MATRIZ (I)'!CC108-'MATRIZ (A)'!CC108</f>
        <v>-1.5530834026994717E-4</v>
      </c>
      <c r="CD108" s="33">
        <f>+'MATRIZ (I)'!CD108-'MATRIZ (A)'!CD108</f>
        <v>-2.7336993367100279E-4</v>
      </c>
      <c r="CE108" s="33">
        <f>+'MATRIZ (I)'!CE108-'MATRIZ (A)'!CE108</f>
        <v>-7.0641933190414624E-3</v>
      </c>
      <c r="CF108" s="33">
        <f>+'MATRIZ (I)'!CF108-'MATRIZ (A)'!CF108</f>
        <v>-3.229497467869314E-3</v>
      </c>
      <c r="CG108" s="33">
        <f>+'MATRIZ (I)'!CG108-'MATRIZ (A)'!CG108</f>
        <v>-6.1356395573593306E-3</v>
      </c>
      <c r="CH108" s="33">
        <f>+'MATRIZ (I)'!CH108-'MATRIZ (A)'!CH108</f>
        <v>-6.9173361023192438E-4</v>
      </c>
      <c r="CI108" s="33">
        <f>+'MATRIZ (I)'!CI108-'MATRIZ (A)'!CI108</f>
        <v>-8.7343509181639446E-5</v>
      </c>
      <c r="CJ108" s="33">
        <f>+'MATRIZ (I)'!CJ108-'MATRIZ (A)'!CJ108</f>
        <v>-4.418202652100424E-4</v>
      </c>
      <c r="CK108" s="33">
        <f>+'MATRIZ (I)'!CK108-'MATRIZ (A)'!CK108</f>
        <v>-9.5004147110505933E-5</v>
      </c>
      <c r="CL108" s="33">
        <f>+'MATRIZ (I)'!CL108-'MATRIZ (A)'!CL108</f>
        <v>-1.1913068426900888E-3</v>
      </c>
      <c r="CM108" s="33">
        <f>+'MATRIZ (I)'!CM108-'MATRIZ (A)'!CM108</f>
        <v>-5.8632718790867788E-3</v>
      </c>
      <c r="CN108" s="33">
        <f>+'MATRIZ (I)'!CN108-'MATRIZ (A)'!CN108</f>
        <v>-7.8590571135024306E-3</v>
      </c>
      <c r="CO108" s="33">
        <f>+'MATRIZ (I)'!CO108-'MATRIZ (A)'!CO108</f>
        <v>-2.7344533715749908E-3</v>
      </c>
      <c r="CP108" s="33">
        <f>+'MATRIZ (I)'!CP108-'MATRIZ (A)'!CP108</f>
        <v>-4.6679147814374733E-3</v>
      </c>
      <c r="CQ108" s="33">
        <f>+'MATRIZ (I)'!CQ108-'MATRIZ (A)'!CQ108</f>
        <v>-3.6969278594976684E-3</v>
      </c>
      <c r="CR108" s="33">
        <f>+'MATRIZ (I)'!CR108-'MATRIZ (A)'!CR108</f>
        <v>-2.3040016772799829E-3</v>
      </c>
      <c r="CS108" s="33">
        <f>+'MATRIZ (I)'!CS108-'MATRIZ (A)'!CS108</f>
        <v>-1.5288140926877572E-2</v>
      </c>
      <c r="CT108" s="33">
        <f>+'MATRIZ (I)'!CT108-'MATRIZ (A)'!CT108</f>
        <v>-2.758385062827174E-2</v>
      </c>
      <c r="CU108" s="33">
        <f>+'MATRIZ (I)'!CU108-'MATRIZ (A)'!CU108</f>
        <v>0.96807594136795549</v>
      </c>
      <c r="CV108" s="33">
        <f>+'MATRIZ (I)'!CV108-'MATRIZ (A)'!CV108</f>
        <v>-4.3110463998278406E-2</v>
      </c>
      <c r="CW108" s="33">
        <f>+'MATRIZ (I)'!CW108-'MATRIZ (A)'!CW108</f>
        <v>-6.6650429130643103E-3</v>
      </c>
      <c r="CX108" s="33">
        <f>+'MATRIZ (I)'!CX108-'MATRIZ (A)'!CX108</f>
        <v>-1.2268562248434268E-2</v>
      </c>
      <c r="CY108" s="33">
        <f>+'MATRIZ (I)'!CY108-'MATRIZ (A)'!CY108</f>
        <v>-1.9996871260363723E-3</v>
      </c>
      <c r="CZ108" s="33">
        <f>+'MATRIZ (I)'!CZ108-'MATRIZ (A)'!CZ108</f>
        <v>-8.8618425557856987E-3</v>
      </c>
      <c r="DA108" s="33">
        <f>+'MATRIZ (I)'!DA108-'MATRIZ (A)'!DA108</f>
        <v>-1.536134465838947E-3</v>
      </c>
      <c r="DB108" s="33">
        <f>+'MATRIZ (I)'!DB108-'MATRIZ (A)'!DB108</f>
        <v>-4.6057926668883874E-3</v>
      </c>
      <c r="DC108" s="33">
        <f>+'MATRIZ (I)'!DC108-'MATRIZ (A)'!DC108</f>
        <v>-7.44579109925117E-3</v>
      </c>
      <c r="DD108" s="33">
        <f>+'MATRIZ (I)'!DD108-'MATRIZ (A)'!DD108</f>
        <v>-2.2888968533278892E-2</v>
      </c>
      <c r="DE108" s="33">
        <f>+'MATRIZ (I)'!DE108-'MATRIZ (A)'!DE108</f>
        <v>-4.5422653343857294E-3</v>
      </c>
      <c r="DF108" s="33">
        <f>+'MATRIZ (I)'!DF108-'MATRIZ (A)'!DF108</f>
        <v>-5.7408044298903321E-3</v>
      </c>
      <c r="DG108" s="33">
        <f>+'MATRIZ (I)'!DG108-'MATRIZ (A)'!DG108</f>
        <v>-1.8778732840530495E-2</v>
      </c>
      <c r="DH108" s="33">
        <f>+'MATRIZ (I)'!DH108-'MATRIZ (A)'!DH108</f>
        <v>-4.3247187231799794E-3</v>
      </c>
      <c r="DI108" s="33">
        <f>+'MATRIZ (I)'!DI108-'MATRIZ (A)'!DI108</f>
        <v>-6.6664368264784187E-4</v>
      </c>
      <c r="DJ108" s="33">
        <f>+'MATRIZ (I)'!DJ108-'MATRIZ (A)'!DJ108</f>
        <v>-2.3014373759720056E-3</v>
      </c>
      <c r="DK108" s="33">
        <f>+'MATRIZ (I)'!DK108-'MATRIZ (A)'!DK108</f>
        <v>-1.0529913577340523E-3</v>
      </c>
      <c r="DL108" s="33">
        <f>+'MATRIZ (I)'!DL108-'MATRIZ (A)'!DL108</f>
        <v>-2.0447517370204109E-3</v>
      </c>
      <c r="DM108" s="33">
        <f>+'MATRIZ (I)'!DM108-'MATRIZ (A)'!DM108</f>
        <v>-1.4891826791403218E-3</v>
      </c>
      <c r="DN108" s="33">
        <f>+'MATRIZ (I)'!DN108-'MATRIZ (A)'!DN108</f>
        <v>-1.7656575723263802E-3</v>
      </c>
      <c r="DO108" s="33">
        <f>+'MATRIZ (I)'!DO108-'MATRIZ (A)'!DO108</f>
        <v>-1.0075576666010085E-2</v>
      </c>
      <c r="DP108" s="33">
        <f>+'MATRIZ (I)'!DP108-'MATRIZ (A)'!DP108</f>
        <v>-7.668193524124867E-3</v>
      </c>
      <c r="DQ108" s="33">
        <f>+'MATRIZ (I)'!DQ108-'MATRIZ (A)'!DQ108</f>
        <v>-1.1768578186292752E-3</v>
      </c>
      <c r="DR108" s="33">
        <f>+'MATRIZ (I)'!DR108-'MATRIZ (A)'!DR108</f>
        <v>-1.5228645164120839E-2</v>
      </c>
      <c r="DS108" s="33">
        <f>+'MATRIZ (I)'!DS108-'MATRIZ (A)'!DS108</f>
        <v>-6.8086944560758851E-3</v>
      </c>
      <c r="DT108" s="33">
        <f>+'MATRIZ (I)'!DT108-'MATRIZ (A)'!DT108</f>
        <v>-1.0330478636619283E-3</v>
      </c>
      <c r="DU108" s="33">
        <f>+'MATRIZ (I)'!DU108-'MATRIZ (A)'!DU108</f>
        <v>-2.6716532365810793E-3</v>
      </c>
      <c r="DV108" s="33">
        <f>+'MATRIZ (I)'!DV108-'MATRIZ (A)'!DV108</f>
        <v>-1.6898736793418592E-3</v>
      </c>
      <c r="DW108" s="33">
        <f>+'MATRIZ (I)'!DW108-'MATRIZ (A)'!DW108</f>
        <v>-2.4842055463634746E-3</v>
      </c>
      <c r="DX108" s="33">
        <f>+'MATRIZ (I)'!DX108-'MATRIZ (A)'!DX108</f>
        <v>-1.8207491367586938E-3</v>
      </c>
      <c r="DY108" s="33">
        <f>+'MATRIZ (I)'!DY108-'MATRIZ (A)'!DY108</f>
        <v>-4.1824722455685815E-3</v>
      </c>
      <c r="DZ108" s="33">
        <f>+'MATRIZ (I)'!DZ108-'MATRIZ (A)'!DZ108</f>
        <v>-4.142484282169439E-2</v>
      </c>
      <c r="EA108" s="33">
        <f>+'MATRIZ (I)'!EA108-'MATRIZ (A)'!EA108</f>
        <v>-1.8044453122919551E-3</v>
      </c>
      <c r="EB108" s="33">
        <f>+'MATRIZ (I)'!EB108-'MATRIZ (A)'!EB108</f>
        <v>-5.619820336247452E-3</v>
      </c>
      <c r="EC108" s="33">
        <f>+'MATRIZ (I)'!EC108-'MATRIZ (A)'!EC108</f>
        <v>-3.0313257622975069E-3</v>
      </c>
      <c r="ED108" s="33">
        <f>+'MATRIZ (I)'!ED108-'MATRIZ (A)'!ED108</f>
        <v>-4.7818777871335544E-4</v>
      </c>
      <c r="EE108" s="33">
        <f>+'MATRIZ (I)'!EE108-'MATRIZ (A)'!EE108</f>
        <v>-9.881190073491755E-4</v>
      </c>
      <c r="EF108" s="33">
        <f>+'MATRIZ (I)'!EF108-'MATRIZ (A)'!EF108</f>
        <v>-2.8782612379510191E-3</v>
      </c>
      <c r="EG108" s="33">
        <f>+'MATRIZ (I)'!EG108-'MATRIZ (A)'!EG108</f>
        <v>-6.9495036434143404E-4</v>
      </c>
      <c r="EH108" s="33">
        <f>+'MATRIZ (I)'!EH108-'MATRIZ (A)'!EH108</f>
        <v>0</v>
      </c>
    </row>
    <row r="109" spans="1:138" s="7" customFormat="1" ht="21.95" customHeight="1" thickBot="1" x14ac:dyDescent="0.25">
      <c r="A109" s="137" t="s">
        <v>258</v>
      </c>
      <c r="B109" s="138" t="s">
        <v>396</v>
      </c>
      <c r="C109" s="33">
        <f>+'MATRIZ (I)'!C109-'MATRIZ (A)'!C109</f>
        <v>0</v>
      </c>
      <c r="D109" s="33">
        <f>+'MATRIZ (I)'!D109-'MATRIZ (A)'!D109</f>
        <v>0</v>
      </c>
      <c r="E109" s="33">
        <f>+'MATRIZ (I)'!E109-'MATRIZ (A)'!E109</f>
        <v>0</v>
      </c>
      <c r="F109" s="33">
        <f>+'MATRIZ (I)'!F109-'MATRIZ (A)'!F109</f>
        <v>0</v>
      </c>
      <c r="G109" s="33">
        <f>+'MATRIZ (I)'!G109-'MATRIZ (A)'!G109</f>
        <v>0</v>
      </c>
      <c r="H109" s="33">
        <f>+'MATRIZ (I)'!H109-'MATRIZ (A)'!H109</f>
        <v>0</v>
      </c>
      <c r="I109" s="33">
        <f>+'MATRIZ (I)'!I109-'MATRIZ (A)'!I109</f>
        <v>0</v>
      </c>
      <c r="J109" s="33">
        <f>+'MATRIZ (I)'!J109-'MATRIZ (A)'!J109</f>
        <v>0</v>
      </c>
      <c r="K109" s="33">
        <f>+'MATRIZ (I)'!K109-'MATRIZ (A)'!K109</f>
        <v>0</v>
      </c>
      <c r="L109" s="33">
        <f>+'MATRIZ (I)'!L109-'MATRIZ (A)'!L109</f>
        <v>0</v>
      </c>
      <c r="M109" s="33">
        <f>+'MATRIZ (I)'!M109-'MATRIZ (A)'!M109</f>
        <v>0</v>
      </c>
      <c r="N109" s="33">
        <f>+'MATRIZ (I)'!N109-'MATRIZ (A)'!N109</f>
        <v>-3.7868483420682087E-6</v>
      </c>
      <c r="O109" s="33">
        <f>+'MATRIZ (I)'!O109-'MATRIZ (A)'!O109</f>
        <v>-1.0096940368415249E-6</v>
      </c>
      <c r="P109" s="33">
        <f>+'MATRIZ (I)'!P109-'MATRIZ (A)'!P109</f>
        <v>0</v>
      </c>
      <c r="Q109" s="33">
        <f>+'MATRIZ (I)'!Q109-'MATRIZ (A)'!Q109</f>
        <v>0</v>
      </c>
      <c r="R109" s="33">
        <f>+'MATRIZ (I)'!R109-'MATRIZ (A)'!R109</f>
        <v>0</v>
      </c>
      <c r="S109" s="33">
        <f>+'MATRIZ (I)'!S109-'MATRIZ (A)'!S109</f>
        <v>-2.1621389878730022E-8</v>
      </c>
      <c r="T109" s="33">
        <f>+'MATRIZ (I)'!T109-'MATRIZ (A)'!T109</f>
        <v>0</v>
      </c>
      <c r="U109" s="33">
        <f>+'MATRIZ (I)'!U109-'MATRIZ (A)'!U109</f>
        <v>-1.0395222295365513E-6</v>
      </c>
      <c r="V109" s="33">
        <f>+'MATRIZ (I)'!V109-'MATRIZ (A)'!V109</f>
        <v>0</v>
      </c>
      <c r="W109" s="33">
        <f>+'MATRIZ (I)'!W109-'MATRIZ (A)'!W109</f>
        <v>-7.4011778641601224E-7</v>
      </c>
      <c r="X109" s="33">
        <f>+'MATRIZ (I)'!X109-'MATRIZ (A)'!X109</f>
        <v>-1.0420651409744546E-8</v>
      </c>
      <c r="Y109" s="33">
        <f>+'MATRIZ (I)'!Y109-'MATRIZ (A)'!Y109</f>
        <v>0</v>
      </c>
      <c r="Z109" s="33">
        <f>+'MATRIZ (I)'!Z109-'MATRIZ (A)'!Z109</f>
        <v>0</v>
      </c>
      <c r="AA109" s="33">
        <f>+'MATRIZ (I)'!AA109-'MATRIZ (A)'!AA109</f>
        <v>0</v>
      </c>
      <c r="AB109" s="33">
        <f>+'MATRIZ (I)'!AB109-'MATRIZ (A)'!AB109</f>
        <v>-6.0797064356673531E-7</v>
      </c>
      <c r="AC109" s="33">
        <f>+'MATRIZ (I)'!AC109-'MATRIZ (A)'!AC109</f>
        <v>-2.062443357708035E-7</v>
      </c>
      <c r="AD109" s="33">
        <f>+'MATRIZ (I)'!AD109-'MATRIZ (A)'!AD109</f>
        <v>0</v>
      </c>
      <c r="AE109" s="33">
        <f>+'MATRIZ (I)'!AE109-'MATRIZ (A)'!AE109</f>
        <v>-1.9207316686204971E-6</v>
      </c>
      <c r="AF109" s="33">
        <f>+'MATRIZ (I)'!AF109-'MATRIZ (A)'!AF109</f>
        <v>-7.4858784980893562E-7</v>
      </c>
      <c r="AG109" s="33">
        <f>+'MATRIZ (I)'!AG109-'MATRIZ (A)'!AG109</f>
        <v>-7.20520588378351E-6</v>
      </c>
      <c r="AH109" s="33">
        <f>+'MATRIZ (I)'!AH109-'MATRIZ (A)'!AH109</f>
        <v>0</v>
      </c>
      <c r="AI109" s="33">
        <f>+'MATRIZ (I)'!AI109-'MATRIZ (A)'!AI109</f>
        <v>-4.8820593862126807E-6</v>
      </c>
      <c r="AJ109" s="33">
        <f>+'MATRIZ (I)'!AJ109-'MATRIZ (A)'!AJ109</f>
        <v>-4.0330453660662945E-6</v>
      </c>
      <c r="AK109" s="33">
        <f>+'MATRIZ (I)'!AK109-'MATRIZ (A)'!AK109</f>
        <v>-2.5246879754834994E-6</v>
      </c>
      <c r="AL109" s="33">
        <f>+'MATRIZ (I)'!AL109-'MATRIZ (A)'!AL109</f>
        <v>-2.5582105583873048E-7</v>
      </c>
      <c r="AM109" s="33">
        <f>+'MATRIZ (I)'!AM109-'MATRIZ (A)'!AM109</f>
        <v>-8.943670324770528E-6</v>
      </c>
      <c r="AN109" s="33">
        <f>+'MATRIZ (I)'!AN109-'MATRIZ (A)'!AN109</f>
        <v>-5.0093892404892248E-6</v>
      </c>
      <c r="AO109" s="33">
        <f>+'MATRIZ (I)'!AO109-'MATRIZ (A)'!AO109</f>
        <v>-2.0125290020244485E-6</v>
      </c>
      <c r="AP109" s="33">
        <f>+'MATRIZ (I)'!AP109-'MATRIZ (A)'!AP109</f>
        <v>-4.7672490189009572E-6</v>
      </c>
      <c r="AQ109" s="33">
        <f>+'MATRIZ (I)'!AQ109-'MATRIZ (A)'!AQ109</f>
        <v>-9.261108284550836E-7</v>
      </c>
      <c r="AR109" s="33">
        <f>+'MATRIZ (I)'!AR109-'MATRIZ (A)'!AR109</f>
        <v>-1.1557301537564074E-5</v>
      </c>
      <c r="AS109" s="33">
        <f>+'MATRIZ (I)'!AS109-'MATRIZ (A)'!AS109</f>
        <v>-6.967432942088119E-7</v>
      </c>
      <c r="AT109" s="33">
        <f>+'MATRIZ (I)'!AT109-'MATRIZ (A)'!AT109</f>
        <v>-8.2952566202514847E-6</v>
      </c>
      <c r="AU109" s="33">
        <f>+'MATRIZ (I)'!AU109-'MATRIZ (A)'!AU109</f>
        <v>-4.7755356682206992E-6</v>
      </c>
      <c r="AV109" s="33">
        <f>+'MATRIZ (I)'!AV109-'MATRIZ (A)'!AV109</f>
        <v>-2.2029532032025096E-6</v>
      </c>
      <c r="AW109" s="33">
        <f>+'MATRIZ (I)'!AW109-'MATRIZ (A)'!AW109</f>
        <v>-1.4638051230722689E-5</v>
      </c>
      <c r="AX109" s="33">
        <f>+'MATRIZ (I)'!AX109-'MATRIZ (A)'!AX109</f>
        <v>-1.9907280085786144E-6</v>
      </c>
      <c r="AY109" s="33">
        <f>+'MATRIZ (I)'!AY109-'MATRIZ (A)'!AY109</f>
        <v>-5.7233645776135314E-7</v>
      </c>
      <c r="AZ109" s="33">
        <f>+'MATRIZ (I)'!AZ109-'MATRIZ (A)'!AZ109</f>
        <v>-3.817329172680365E-6</v>
      </c>
      <c r="BA109" s="33">
        <f>+'MATRIZ (I)'!BA109-'MATRIZ (A)'!BA109</f>
        <v>-4.5515584737501444E-8</v>
      </c>
      <c r="BB109" s="33">
        <f>+'MATRIZ (I)'!BB109-'MATRIZ (A)'!BB109</f>
        <v>-1.6163127213258967E-6</v>
      </c>
      <c r="BC109" s="33">
        <f>+'MATRIZ (I)'!BC109-'MATRIZ (A)'!BC109</f>
        <v>-1.8177324678050503E-6</v>
      </c>
      <c r="BD109" s="33">
        <f>+'MATRIZ (I)'!BD109-'MATRIZ (A)'!BD109</f>
        <v>-7.275230673282843E-7</v>
      </c>
      <c r="BE109" s="33">
        <f>+'MATRIZ (I)'!BE109-'MATRIZ (A)'!BE109</f>
        <v>-3.8074230283755412E-6</v>
      </c>
      <c r="BF109" s="33">
        <f>+'MATRIZ (I)'!BF109-'MATRIZ (A)'!BF109</f>
        <v>-4.6639349120238338E-6</v>
      </c>
      <c r="BG109" s="33">
        <f>+'MATRIZ (I)'!BG109-'MATRIZ (A)'!BG109</f>
        <v>-2.8858330260736793E-6</v>
      </c>
      <c r="BH109" s="33">
        <f>+'MATRIZ (I)'!BH109-'MATRIZ (A)'!BH109</f>
        <v>-2.6001585879930728E-6</v>
      </c>
      <c r="BI109" s="33">
        <f>+'MATRIZ (I)'!BI109-'MATRIZ (A)'!BI109</f>
        <v>-9.2033085225443007E-6</v>
      </c>
      <c r="BJ109" s="33">
        <f>+'MATRIZ (I)'!BJ109-'MATRIZ (A)'!BJ109</f>
        <v>-6.0041519611633323E-6</v>
      </c>
      <c r="BK109" s="33">
        <f>+'MATRIZ (I)'!BK109-'MATRIZ (A)'!BK109</f>
        <v>-8.281775087251008E-6</v>
      </c>
      <c r="BL109" s="33">
        <f>+'MATRIZ (I)'!BL109-'MATRIZ (A)'!BL109</f>
        <v>-8.5954970034414604E-6</v>
      </c>
      <c r="BM109" s="33">
        <f>+'MATRIZ (I)'!BM109-'MATRIZ (A)'!BM109</f>
        <v>-5.262151636305167E-6</v>
      </c>
      <c r="BN109" s="33">
        <f>+'MATRIZ (I)'!BN109-'MATRIZ (A)'!BN109</f>
        <v>-2.410553512008936E-6</v>
      </c>
      <c r="BO109" s="33">
        <f>+'MATRIZ (I)'!BO109-'MATRIZ (A)'!BO109</f>
        <v>-8.7425695869871427E-6</v>
      </c>
      <c r="BP109" s="33">
        <f>+'MATRIZ (I)'!BP109-'MATRIZ (A)'!BP109</f>
        <v>-1.1936483549733739E-5</v>
      </c>
      <c r="BQ109" s="33">
        <f>+'MATRIZ (I)'!BQ109-'MATRIZ (A)'!BQ109</f>
        <v>-1.7096542046989925E-5</v>
      </c>
      <c r="BR109" s="33">
        <f>+'MATRIZ (I)'!BR109-'MATRIZ (A)'!BR109</f>
        <v>-5.2602107686103365E-6</v>
      </c>
      <c r="BS109" s="33">
        <f>+'MATRIZ (I)'!BS109-'MATRIZ (A)'!BS109</f>
        <v>-3.0550389267140758E-6</v>
      </c>
      <c r="BT109" s="33">
        <f>+'MATRIZ (I)'!BT109-'MATRIZ (A)'!BT109</f>
        <v>-7.509075836658046E-7</v>
      </c>
      <c r="BU109" s="33">
        <f>+'MATRIZ (I)'!BU109-'MATRIZ (A)'!BU109</f>
        <v>-9.6839945464643132E-6</v>
      </c>
      <c r="BV109" s="33">
        <f>+'MATRIZ (I)'!BV109-'MATRIZ (A)'!BV109</f>
        <v>-9.5479452104929189E-6</v>
      </c>
      <c r="BW109" s="33">
        <f>+'MATRIZ (I)'!BW109-'MATRIZ (A)'!BW109</f>
        <v>-2.3969808927748307E-5</v>
      </c>
      <c r="BX109" s="33">
        <f>+'MATRIZ (I)'!BX109-'MATRIZ (A)'!BX109</f>
        <v>-1.6731710186623576E-5</v>
      </c>
      <c r="BY109" s="33">
        <f>+'MATRIZ (I)'!BY109-'MATRIZ (A)'!BY109</f>
        <v>-2.3112440738563899E-5</v>
      </c>
      <c r="BZ109" s="33">
        <f>+'MATRIZ (I)'!BZ109-'MATRIZ (A)'!BZ109</f>
        <v>-1.5334907232914887E-6</v>
      </c>
      <c r="CA109" s="33">
        <f>+'MATRIZ (I)'!CA109-'MATRIZ (A)'!CA109</f>
        <v>-7.4132172636590485E-6</v>
      </c>
      <c r="CB109" s="33">
        <f>+'MATRIZ (I)'!CB109-'MATRIZ (A)'!CB109</f>
        <v>-3.4170785184645034E-9</v>
      </c>
      <c r="CC109" s="33">
        <f>+'MATRIZ (I)'!CC109-'MATRIZ (A)'!CC109</f>
        <v>-1.8857687686731561E-12</v>
      </c>
      <c r="CD109" s="33">
        <f>+'MATRIZ (I)'!CD109-'MATRIZ (A)'!CD109</f>
        <v>-4.7983331898848166E-8</v>
      </c>
      <c r="CE109" s="33">
        <f>+'MATRIZ (I)'!CE109-'MATRIZ (A)'!CE109</f>
        <v>-1.5812206550073615E-5</v>
      </c>
      <c r="CF109" s="33">
        <f>+'MATRIZ (I)'!CF109-'MATRIZ (A)'!CF109</f>
        <v>-4.2175778480291246E-6</v>
      </c>
      <c r="CG109" s="33">
        <f>+'MATRIZ (I)'!CG109-'MATRIZ (A)'!CG109</f>
        <v>-1.170180134428164E-5</v>
      </c>
      <c r="CH109" s="33">
        <f>+'MATRIZ (I)'!CH109-'MATRIZ (A)'!CH109</f>
        <v>-1.100617153120782E-6</v>
      </c>
      <c r="CI109" s="33">
        <f>+'MATRIZ (I)'!CI109-'MATRIZ (A)'!CI109</f>
        <v>-2.5255726065461265E-5</v>
      </c>
      <c r="CJ109" s="33">
        <f>+'MATRIZ (I)'!CJ109-'MATRIZ (A)'!CJ109</f>
        <v>-1.2640472801303419E-6</v>
      </c>
      <c r="CK109" s="33">
        <f>+'MATRIZ (I)'!CK109-'MATRIZ (A)'!CK109</f>
        <v>-2.1950218202009048E-9</v>
      </c>
      <c r="CL109" s="33">
        <f>+'MATRIZ (I)'!CL109-'MATRIZ (A)'!CL109</f>
        <v>-3.2445422617976098E-6</v>
      </c>
      <c r="CM109" s="33">
        <f>+'MATRIZ (I)'!CM109-'MATRIZ (A)'!CM109</f>
        <v>-2.5436952646570433E-5</v>
      </c>
      <c r="CN109" s="33">
        <f>+'MATRIZ (I)'!CN109-'MATRIZ (A)'!CN109</f>
        <v>-4.158143170329378E-5</v>
      </c>
      <c r="CO109" s="33">
        <f>+'MATRIZ (I)'!CO109-'MATRIZ (A)'!CO109</f>
        <v>-9.3606250071200233E-6</v>
      </c>
      <c r="CP109" s="33">
        <f>+'MATRIZ (I)'!CP109-'MATRIZ (A)'!CP109</f>
        <v>-5.1452085121730673E-6</v>
      </c>
      <c r="CQ109" s="33">
        <f>+'MATRIZ (I)'!CQ109-'MATRIZ (A)'!CQ109</f>
        <v>-9.6345817351148792E-6</v>
      </c>
      <c r="CR109" s="33">
        <f>+'MATRIZ (I)'!CR109-'MATRIZ (A)'!CR109</f>
        <v>-5.0073123959087347E-6</v>
      </c>
      <c r="CS109" s="33">
        <f>+'MATRIZ (I)'!CS109-'MATRIZ (A)'!CS109</f>
        <v>-3.4632732486542066E-5</v>
      </c>
      <c r="CT109" s="33">
        <f>+'MATRIZ (I)'!CT109-'MATRIZ (A)'!CT109</f>
        <v>-8.3499708382297097E-5</v>
      </c>
      <c r="CU109" s="33">
        <f>+'MATRIZ (I)'!CU109-'MATRIZ (A)'!CU109</f>
        <v>-7.1754652703265857E-5</v>
      </c>
      <c r="CV109" s="33">
        <f>+'MATRIZ (I)'!CV109-'MATRIZ (A)'!CV109</f>
        <v>0.99984819334974817</v>
      </c>
      <c r="CW109" s="33">
        <f>+'MATRIZ (I)'!CW109-'MATRIZ (A)'!CW109</f>
        <v>-1.3359845219578005E-3</v>
      </c>
      <c r="CX109" s="33">
        <f>+'MATRIZ (I)'!CX109-'MATRIZ (A)'!CX109</f>
        <v>-1.9911537947067123E-4</v>
      </c>
      <c r="CY109" s="33">
        <f>+'MATRIZ (I)'!CY109-'MATRIZ (A)'!CY109</f>
        <v>-5.4656689246550032E-5</v>
      </c>
      <c r="CZ109" s="33">
        <f>+'MATRIZ (I)'!CZ109-'MATRIZ (A)'!CZ109</f>
        <v>-5.9576838842783997E-3</v>
      </c>
      <c r="DA109" s="33">
        <f>+'MATRIZ (I)'!DA109-'MATRIZ (A)'!DA109</f>
        <v>-3.7215358833625688E-6</v>
      </c>
      <c r="DB109" s="33">
        <f>+'MATRIZ (I)'!DB109-'MATRIZ (A)'!DB109</f>
        <v>-1.2552749412852158E-5</v>
      </c>
      <c r="DC109" s="33">
        <f>+'MATRIZ (I)'!DC109-'MATRIZ (A)'!DC109</f>
        <v>-1.7826663120717345E-5</v>
      </c>
      <c r="DD109" s="33">
        <f>+'MATRIZ (I)'!DD109-'MATRIZ (A)'!DD109</f>
        <v>-5.3176985488345877E-5</v>
      </c>
      <c r="DE109" s="33">
        <f>+'MATRIZ (I)'!DE109-'MATRIZ (A)'!DE109</f>
        <v>-1.7110126695510708E-5</v>
      </c>
      <c r="DF109" s="33">
        <f>+'MATRIZ (I)'!DF109-'MATRIZ (A)'!DF109</f>
        <v>-1.5538490708331363E-5</v>
      </c>
      <c r="DG109" s="33">
        <f>+'MATRIZ (I)'!DG109-'MATRIZ (A)'!DG109</f>
        <v>-2.9957268858563022E-5</v>
      </c>
      <c r="DH109" s="33">
        <f>+'MATRIZ (I)'!DH109-'MATRIZ (A)'!DH109</f>
        <v>-9.3980184510374361E-6</v>
      </c>
      <c r="DI109" s="33">
        <f>+'MATRIZ (I)'!DI109-'MATRIZ (A)'!DI109</f>
        <v>-4.9863727887437485E-7</v>
      </c>
      <c r="DJ109" s="33">
        <f>+'MATRIZ (I)'!DJ109-'MATRIZ (A)'!DJ109</f>
        <v>-1.1351157990429814E-5</v>
      </c>
      <c r="DK109" s="33">
        <f>+'MATRIZ (I)'!DK109-'MATRIZ (A)'!DK109</f>
        <v>-7.7325708935380553E-6</v>
      </c>
      <c r="DL109" s="33">
        <f>+'MATRIZ (I)'!DL109-'MATRIZ (A)'!DL109</f>
        <v>-1.1121017106404527E-5</v>
      </c>
      <c r="DM109" s="33">
        <f>+'MATRIZ (I)'!DM109-'MATRIZ (A)'!DM109</f>
        <v>-1.1022632356044325E-5</v>
      </c>
      <c r="DN109" s="33">
        <f>+'MATRIZ (I)'!DN109-'MATRIZ (A)'!DN109</f>
        <v>-1.1373383673411525E-6</v>
      </c>
      <c r="DO109" s="33">
        <f>+'MATRIZ (I)'!DO109-'MATRIZ (A)'!DO109</f>
        <v>-3.6904818576741714E-5</v>
      </c>
      <c r="DP109" s="33">
        <f>+'MATRIZ (I)'!DP109-'MATRIZ (A)'!DP109</f>
        <v>-2.1345481778504105E-5</v>
      </c>
      <c r="DQ109" s="33">
        <f>+'MATRIZ (I)'!DQ109-'MATRIZ (A)'!DQ109</f>
        <v>-6.0679992315388938E-6</v>
      </c>
      <c r="DR109" s="33">
        <f>+'MATRIZ (I)'!DR109-'MATRIZ (A)'!DR109</f>
        <v>-3.237610148304605E-5</v>
      </c>
      <c r="DS109" s="33">
        <f>+'MATRIZ (I)'!DS109-'MATRIZ (A)'!DS109</f>
        <v>-2.5179852040699897E-5</v>
      </c>
      <c r="DT109" s="33">
        <f>+'MATRIZ (I)'!DT109-'MATRIZ (A)'!DT109</f>
        <v>-3.0668056012177094E-6</v>
      </c>
      <c r="DU109" s="33">
        <f>+'MATRIZ (I)'!DU109-'MATRIZ (A)'!DU109</f>
        <v>-1.3570434983883069E-5</v>
      </c>
      <c r="DV109" s="33">
        <f>+'MATRIZ (I)'!DV109-'MATRIZ (A)'!DV109</f>
        <v>-4.9292014766301061E-6</v>
      </c>
      <c r="DW109" s="33">
        <f>+'MATRIZ (I)'!DW109-'MATRIZ (A)'!DW109</f>
        <v>-5.665192503392709E-6</v>
      </c>
      <c r="DX109" s="33">
        <f>+'MATRIZ (I)'!DX109-'MATRIZ (A)'!DX109</f>
        <v>-1.2509466037708833E-5</v>
      </c>
      <c r="DY109" s="33">
        <f>+'MATRIZ (I)'!DY109-'MATRIZ (A)'!DY109</f>
        <v>-9.1595175111706541E-6</v>
      </c>
      <c r="DZ109" s="33">
        <f>+'MATRIZ (I)'!DZ109-'MATRIZ (A)'!DZ109</f>
        <v>-9.3090729250701931E-5</v>
      </c>
      <c r="EA109" s="33">
        <f>+'MATRIZ (I)'!EA109-'MATRIZ (A)'!EA109</f>
        <v>-7.7788609200139242E-6</v>
      </c>
      <c r="EB109" s="33">
        <f>+'MATRIZ (I)'!EB109-'MATRIZ (A)'!EB109</f>
        <v>-9.1557463860956577E-6</v>
      </c>
      <c r="EC109" s="33">
        <f>+'MATRIZ (I)'!EC109-'MATRIZ (A)'!EC109</f>
        <v>-2.0619344318493595E-5</v>
      </c>
      <c r="ED109" s="33">
        <f>+'MATRIZ (I)'!ED109-'MATRIZ (A)'!ED109</f>
        <v>-5.7694387253936212E-6</v>
      </c>
      <c r="EE109" s="33">
        <f>+'MATRIZ (I)'!EE109-'MATRIZ (A)'!EE109</f>
        <v>-1.3546722901676723E-6</v>
      </c>
      <c r="EF109" s="33">
        <f>+'MATRIZ (I)'!EF109-'MATRIZ (A)'!EF109</f>
        <v>-2.1574692257669533E-6</v>
      </c>
      <c r="EG109" s="33">
        <f>+'MATRIZ (I)'!EG109-'MATRIZ (A)'!EG109</f>
        <v>-7.0411313519337134E-6</v>
      </c>
      <c r="EH109" s="33">
        <f>+'MATRIZ (I)'!EH109-'MATRIZ (A)'!EH109</f>
        <v>0</v>
      </c>
    </row>
    <row r="110" spans="1:138" s="7" customFormat="1" ht="21.95" customHeight="1" thickBot="1" x14ac:dyDescent="0.25">
      <c r="A110" s="137" t="s">
        <v>260</v>
      </c>
      <c r="B110" s="138" t="s">
        <v>397</v>
      </c>
      <c r="C110" s="33">
        <f>+'MATRIZ (I)'!C110-'MATRIZ (A)'!C110</f>
        <v>-1.2060211090438205E-3</v>
      </c>
      <c r="D110" s="33">
        <f>+'MATRIZ (I)'!D110-'MATRIZ (A)'!D110</f>
        <v>-1.0452998824699829E-3</v>
      </c>
      <c r="E110" s="33">
        <f>+'MATRIZ (I)'!E110-'MATRIZ (A)'!E110</f>
        <v>-3.221987462574006E-3</v>
      </c>
      <c r="F110" s="33">
        <f>+'MATRIZ (I)'!F110-'MATRIZ (A)'!F110</f>
        <v>-1.5502914660828141E-3</v>
      </c>
      <c r="G110" s="33">
        <f>+'MATRIZ (I)'!G110-'MATRIZ (A)'!G110</f>
        <v>-4.5643211758329581E-3</v>
      </c>
      <c r="H110" s="33">
        <f>+'MATRIZ (I)'!H110-'MATRIZ (A)'!H110</f>
        <v>-1.2097776113933788E-3</v>
      </c>
      <c r="I110" s="33">
        <f>+'MATRIZ (I)'!I110-'MATRIZ (A)'!I110</f>
        <v>-4.9097242358945685E-3</v>
      </c>
      <c r="J110" s="33">
        <f>+'MATRIZ (I)'!J110-'MATRIZ (A)'!J110</f>
        <v>-1.3932119182552152E-3</v>
      </c>
      <c r="K110" s="33">
        <f>+'MATRIZ (I)'!K110-'MATRIZ (A)'!K110</f>
        <v>-1.4711354421724028E-3</v>
      </c>
      <c r="L110" s="33">
        <f>+'MATRIZ (I)'!L110-'MATRIZ (A)'!L110</f>
        <v>-1.9320653304367524E-3</v>
      </c>
      <c r="M110" s="33">
        <f>+'MATRIZ (I)'!M110-'MATRIZ (A)'!M110</f>
        <v>-1.846400461754865E-3</v>
      </c>
      <c r="N110" s="33">
        <f>+'MATRIZ (I)'!N110-'MATRIZ (A)'!N110</f>
        <v>-4.8520758983267298E-3</v>
      </c>
      <c r="O110" s="33">
        <f>+'MATRIZ (I)'!O110-'MATRIZ (A)'!O110</f>
        <v>-4.0430604372744114E-3</v>
      </c>
      <c r="P110" s="33">
        <f>+'MATRIZ (I)'!P110-'MATRIZ (A)'!P110</f>
        <v>-4.5353490007883001E-3</v>
      </c>
      <c r="Q110" s="33">
        <f>+'MATRIZ (I)'!Q110-'MATRIZ (A)'!Q110</f>
        <v>-9.5541793125702892E-4</v>
      </c>
      <c r="R110" s="33">
        <f>+'MATRIZ (I)'!R110-'MATRIZ (A)'!R110</f>
        <v>-3.5499151660692858E-3</v>
      </c>
      <c r="S110" s="33">
        <f>+'MATRIZ (I)'!S110-'MATRIZ (A)'!S110</f>
        <v>-2.7526268594266204E-3</v>
      </c>
      <c r="T110" s="33">
        <f>+'MATRIZ (I)'!T110-'MATRIZ (A)'!T110</f>
        <v>-1.340447396124456E-3</v>
      </c>
      <c r="U110" s="33">
        <f>+'MATRIZ (I)'!U110-'MATRIZ (A)'!U110</f>
        <v>-2.3907366294871257E-3</v>
      </c>
      <c r="V110" s="33">
        <f>+'MATRIZ (I)'!V110-'MATRIZ (A)'!V110</f>
        <v>-1.1029892777901177E-3</v>
      </c>
      <c r="W110" s="33">
        <f>+'MATRIZ (I)'!W110-'MATRIZ (A)'!W110</f>
        <v>-7.7687468680561608E-3</v>
      </c>
      <c r="X110" s="33">
        <f>+'MATRIZ (I)'!X110-'MATRIZ (A)'!X110</f>
        <v>-1.4900087419919437E-3</v>
      </c>
      <c r="Y110" s="33">
        <f>+'MATRIZ (I)'!Y110-'MATRIZ (A)'!Y110</f>
        <v>-1.3702528212173805E-3</v>
      </c>
      <c r="Z110" s="33">
        <f>+'MATRIZ (I)'!Z110-'MATRIZ (A)'!Z110</f>
        <v>-1.3109962535240583E-3</v>
      </c>
      <c r="AA110" s="33">
        <f>+'MATRIZ (I)'!AA110-'MATRIZ (A)'!AA110</f>
        <v>-1.2512315584182108E-3</v>
      </c>
      <c r="AB110" s="33">
        <f>+'MATRIZ (I)'!AB110-'MATRIZ (A)'!AB110</f>
        <v>-3.6040400374152668E-3</v>
      </c>
      <c r="AC110" s="33">
        <f>+'MATRIZ (I)'!AC110-'MATRIZ (A)'!AC110</f>
        <v>-5.0949527205705874E-3</v>
      </c>
      <c r="AD110" s="33">
        <f>+'MATRIZ (I)'!AD110-'MATRIZ (A)'!AD110</f>
        <v>-3.5079102183398561E-3</v>
      </c>
      <c r="AE110" s="33">
        <f>+'MATRIZ (I)'!AE110-'MATRIZ (A)'!AE110</f>
        <v>-4.8734986402406161E-3</v>
      </c>
      <c r="AF110" s="33">
        <f>+'MATRIZ (I)'!AF110-'MATRIZ (A)'!AF110</f>
        <v>-9.8790528228736001E-4</v>
      </c>
      <c r="AG110" s="33">
        <f>+'MATRIZ (I)'!AG110-'MATRIZ (A)'!AG110</f>
        <v>-4.0866194728665494E-3</v>
      </c>
      <c r="AH110" s="33">
        <f>+'MATRIZ (I)'!AH110-'MATRIZ (A)'!AH110</f>
        <v>-2.9038640268693626E-3</v>
      </c>
      <c r="AI110" s="33">
        <f>+'MATRIZ (I)'!AI110-'MATRIZ (A)'!AI110</f>
        <v>-3.2663764444397624E-3</v>
      </c>
      <c r="AJ110" s="33">
        <f>+'MATRIZ (I)'!AJ110-'MATRIZ (A)'!AJ110</f>
        <v>-3.2334120494579284E-3</v>
      </c>
      <c r="AK110" s="33">
        <f>+'MATRIZ (I)'!AK110-'MATRIZ (A)'!AK110</f>
        <v>-3.9404423964358908E-3</v>
      </c>
      <c r="AL110" s="33">
        <f>+'MATRIZ (I)'!AL110-'MATRIZ (A)'!AL110</f>
        <v>-1.6738912157111246E-3</v>
      </c>
      <c r="AM110" s="33">
        <f>+'MATRIZ (I)'!AM110-'MATRIZ (A)'!AM110</f>
        <v>-2.9747469820720755E-3</v>
      </c>
      <c r="AN110" s="33">
        <f>+'MATRIZ (I)'!AN110-'MATRIZ (A)'!AN110</f>
        <v>-6.8113588222655291E-3</v>
      </c>
      <c r="AO110" s="33">
        <f>+'MATRIZ (I)'!AO110-'MATRIZ (A)'!AO110</f>
        <v>-2.5595456119952534E-3</v>
      </c>
      <c r="AP110" s="33">
        <f>+'MATRIZ (I)'!AP110-'MATRIZ (A)'!AP110</f>
        <v>-3.7638173107780852E-3</v>
      </c>
      <c r="AQ110" s="33">
        <f>+'MATRIZ (I)'!AQ110-'MATRIZ (A)'!AQ110</f>
        <v>-2.4402786757036694E-3</v>
      </c>
      <c r="AR110" s="33">
        <f>+'MATRIZ (I)'!AR110-'MATRIZ (A)'!AR110</f>
        <v>-3.7778221272426879E-3</v>
      </c>
      <c r="AS110" s="33">
        <f>+'MATRIZ (I)'!AS110-'MATRIZ (A)'!AS110</f>
        <v>-5.1660053162636624E-3</v>
      </c>
      <c r="AT110" s="33">
        <f>+'MATRIZ (I)'!AT110-'MATRIZ (A)'!AT110</f>
        <v>-5.5346899073942567E-3</v>
      </c>
      <c r="AU110" s="33">
        <f>+'MATRIZ (I)'!AU110-'MATRIZ (A)'!AU110</f>
        <v>-3.6917730367739708E-3</v>
      </c>
      <c r="AV110" s="33">
        <f>+'MATRIZ (I)'!AV110-'MATRIZ (A)'!AV110</f>
        <v>-5.9818739975987601E-3</v>
      </c>
      <c r="AW110" s="33">
        <f>+'MATRIZ (I)'!AW110-'MATRIZ (A)'!AW110</f>
        <v>-5.5175464980699663E-3</v>
      </c>
      <c r="AX110" s="33">
        <f>+'MATRIZ (I)'!AX110-'MATRIZ (A)'!AX110</f>
        <v>-3.590573185441614E-3</v>
      </c>
      <c r="AY110" s="33">
        <f>+'MATRIZ (I)'!AY110-'MATRIZ (A)'!AY110</f>
        <v>-2.4009136091903095E-3</v>
      </c>
      <c r="AZ110" s="33">
        <f>+'MATRIZ (I)'!AZ110-'MATRIZ (A)'!AZ110</f>
        <v>-3.3675901015808181E-3</v>
      </c>
      <c r="BA110" s="33">
        <f>+'MATRIZ (I)'!BA110-'MATRIZ (A)'!BA110</f>
        <v>-1.623724656095338E-3</v>
      </c>
      <c r="BB110" s="33">
        <f>+'MATRIZ (I)'!BB110-'MATRIZ (A)'!BB110</f>
        <v>-4.3906229609766787E-3</v>
      </c>
      <c r="BC110" s="33">
        <f>+'MATRIZ (I)'!BC110-'MATRIZ (A)'!BC110</f>
        <v>-1.6086572873207393E-3</v>
      </c>
      <c r="BD110" s="33">
        <f>+'MATRIZ (I)'!BD110-'MATRIZ (A)'!BD110</f>
        <v>-5.0738703062892833E-3</v>
      </c>
      <c r="BE110" s="33">
        <f>+'MATRIZ (I)'!BE110-'MATRIZ (A)'!BE110</f>
        <v>-7.3746151893914914E-3</v>
      </c>
      <c r="BF110" s="33">
        <f>+'MATRIZ (I)'!BF110-'MATRIZ (A)'!BF110</f>
        <v>-5.1713327204004882E-3</v>
      </c>
      <c r="BG110" s="33">
        <f>+'MATRIZ (I)'!BG110-'MATRIZ (A)'!BG110</f>
        <v>-5.8323574177055956E-3</v>
      </c>
      <c r="BH110" s="33">
        <f>+'MATRIZ (I)'!BH110-'MATRIZ (A)'!BH110</f>
        <v>-4.8499420391586679E-3</v>
      </c>
      <c r="BI110" s="33">
        <f>+'MATRIZ (I)'!BI110-'MATRIZ (A)'!BI110</f>
        <v>-6.44791148541688E-3</v>
      </c>
      <c r="BJ110" s="33">
        <f>+'MATRIZ (I)'!BJ110-'MATRIZ (A)'!BJ110</f>
        <v>-2.3260252860716878E-3</v>
      </c>
      <c r="BK110" s="33">
        <f>+'MATRIZ (I)'!BK110-'MATRIZ (A)'!BK110</f>
        <v>-3.0528891289243144E-3</v>
      </c>
      <c r="BL110" s="33">
        <f>+'MATRIZ (I)'!BL110-'MATRIZ (A)'!BL110</f>
        <v>-5.9418403149654993E-3</v>
      </c>
      <c r="BM110" s="33">
        <f>+'MATRIZ (I)'!BM110-'MATRIZ (A)'!BM110</f>
        <v>-5.8174662997640368E-3</v>
      </c>
      <c r="BN110" s="33">
        <f>+'MATRIZ (I)'!BN110-'MATRIZ (A)'!BN110</f>
        <v>-2.3282548566082714E-3</v>
      </c>
      <c r="BO110" s="33">
        <f>+'MATRIZ (I)'!BO110-'MATRIZ (A)'!BO110</f>
        <v>-3.6345643386586899E-3</v>
      </c>
      <c r="BP110" s="33">
        <f>+'MATRIZ (I)'!BP110-'MATRIZ (A)'!BP110</f>
        <v>-4.7359120741608885E-3</v>
      </c>
      <c r="BQ110" s="33">
        <f>+'MATRIZ (I)'!BQ110-'MATRIZ (A)'!BQ110</f>
        <v>-6.6459161185998808E-3</v>
      </c>
      <c r="BR110" s="33">
        <f>+'MATRIZ (I)'!BR110-'MATRIZ (A)'!BR110</f>
        <v>-3.1812119581470836E-3</v>
      </c>
      <c r="BS110" s="33">
        <f>+'MATRIZ (I)'!BS110-'MATRIZ (A)'!BS110</f>
        <v>-4.8416083740088038E-3</v>
      </c>
      <c r="BT110" s="33">
        <f>+'MATRIZ (I)'!BT110-'MATRIZ (A)'!BT110</f>
        <v>-4.7321444347086534E-3</v>
      </c>
      <c r="BU110" s="33">
        <f>+'MATRIZ (I)'!BU110-'MATRIZ (A)'!BU110</f>
        <v>-2.0773204025826796E-3</v>
      </c>
      <c r="BV110" s="33">
        <f>+'MATRIZ (I)'!BV110-'MATRIZ (A)'!BV110</f>
        <v>-6.0074812662059282E-3</v>
      </c>
      <c r="BW110" s="33">
        <f>+'MATRIZ (I)'!BW110-'MATRIZ (A)'!BW110</f>
        <v>-5.940773409024408E-3</v>
      </c>
      <c r="BX110" s="33">
        <f>+'MATRIZ (I)'!BX110-'MATRIZ (A)'!BX110</f>
        <v>-1.3201111139645722E-2</v>
      </c>
      <c r="BY110" s="33">
        <f>+'MATRIZ (I)'!BY110-'MATRIZ (A)'!BY110</f>
        <v>-1.0889529939787547E-2</v>
      </c>
      <c r="BZ110" s="33">
        <f>+'MATRIZ (I)'!BZ110-'MATRIZ (A)'!BZ110</f>
        <v>-3.0257897940234855E-3</v>
      </c>
      <c r="CA110" s="33">
        <f>+'MATRIZ (I)'!CA110-'MATRIZ (A)'!CA110</f>
        <v>-3.0830891699636466E-2</v>
      </c>
      <c r="CB110" s="33">
        <f>+'MATRIZ (I)'!CB110-'MATRIZ (A)'!CB110</f>
        <v>-6.825512780122207E-3</v>
      </c>
      <c r="CC110" s="33">
        <f>+'MATRIZ (I)'!CC110-'MATRIZ (A)'!CC110</f>
        <v>-7.7583951096865675E-3</v>
      </c>
      <c r="CD110" s="33">
        <f>+'MATRIZ (I)'!CD110-'MATRIZ (A)'!CD110</f>
        <v>-3.2735759683303977E-4</v>
      </c>
      <c r="CE110" s="33">
        <f>+'MATRIZ (I)'!CE110-'MATRIZ (A)'!CE110</f>
        <v>-3.6053002587620642E-4</v>
      </c>
      <c r="CF110" s="33">
        <f>+'MATRIZ (I)'!CF110-'MATRIZ (A)'!CF110</f>
        <v>-4.3305703657108546E-3</v>
      </c>
      <c r="CG110" s="33">
        <f>+'MATRIZ (I)'!CG110-'MATRIZ (A)'!CG110</f>
        <v>-2.4583321080557156E-2</v>
      </c>
      <c r="CH110" s="33">
        <f>+'MATRIZ (I)'!CH110-'MATRIZ (A)'!CH110</f>
        <v>-1.2913274691950203E-2</v>
      </c>
      <c r="CI110" s="33">
        <f>+'MATRIZ (I)'!CI110-'MATRIZ (A)'!CI110</f>
        <v>-7.5535395213220053E-3</v>
      </c>
      <c r="CJ110" s="33">
        <f>+'MATRIZ (I)'!CJ110-'MATRIZ (A)'!CJ110</f>
        <v>-6.4715470323714833E-3</v>
      </c>
      <c r="CK110" s="33">
        <f>+'MATRIZ (I)'!CK110-'MATRIZ (A)'!CK110</f>
        <v>-7.6783445886165408E-4</v>
      </c>
      <c r="CL110" s="33">
        <f>+'MATRIZ (I)'!CL110-'MATRIZ (A)'!CL110</f>
        <v>-2.8738921879341468E-3</v>
      </c>
      <c r="CM110" s="33">
        <f>+'MATRIZ (I)'!CM110-'MATRIZ (A)'!CM110</f>
        <v>-7.9033713139663037E-3</v>
      </c>
      <c r="CN110" s="33">
        <f>+'MATRIZ (I)'!CN110-'MATRIZ (A)'!CN110</f>
        <v>-5.4439081198356373E-2</v>
      </c>
      <c r="CO110" s="33">
        <f>+'MATRIZ (I)'!CO110-'MATRIZ (A)'!CO110</f>
        <v>-7.28256906328042E-3</v>
      </c>
      <c r="CP110" s="33">
        <f>+'MATRIZ (I)'!CP110-'MATRIZ (A)'!CP110</f>
        <v>-7.7233310178183657E-3</v>
      </c>
      <c r="CQ110" s="33">
        <f>+'MATRIZ (I)'!CQ110-'MATRIZ (A)'!CQ110</f>
        <v>-1.5995241913439925E-2</v>
      </c>
      <c r="CR110" s="33">
        <f>+'MATRIZ (I)'!CR110-'MATRIZ (A)'!CR110</f>
        <v>-7.0159525932313119E-3</v>
      </c>
      <c r="CS110" s="33">
        <f>+'MATRIZ (I)'!CS110-'MATRIZ (A)'!CS110</f>
        <v>-8.2864907987826274E-3</v>
      </c>
      <c r="CT110" s="33">
        <f>+'MATRIZ (I)'!CT110-'MATRIZ (A)'!CT110</f>
        <v>-1.5051636759801458E-2</v>
      </c>
      <c r="CU110" s="33">
        <f>+'MATRIZ (I)'!CU110-'MATRIZ (A)'!CU110</f>
        <v>-7.8029727516349609E-3</v>
      </c>
      <c r="CV110" s="33">
        <f>+'MATRIZ (I)'!CV110-'MATRIZ (A)'!CV110</f>
        <v>-5.6456230724995407E-2</v>
      </c>
      <c r="CW110" s="33">
        <f>+'MATRIZ (I)'!CW110-'MATRIZ (A)'!CW110</f>
        <v>0.93448882940031996</v>
      </c>
      <c r="CX110" s="33">
        <f>+'MATRIZ (I)'!CX110-'MATRIZ (A)'!CX110</f>
        <v>-0.18382037980127913</v>
      </c>
      <c r="CY110" s="33">
        <f>+'MATRIZ (I)'!CY110-'MATRIZ (A)'!CY110</f>
        <v>-2.8852937069188449E-2</v>
      </c>
      <c r="CZ110" s="33">
        <f>+'MATRIZ (I)'!CZ110-'MATRIZ (A)'!CZ110</f>
        <v>-9.1050058882275187E-2</v>
      </c>
      <c r="DA110" s="33">
        <f>+'MATRIZ (I)'!DA110-'MATRIZ (A)'!DA110</f>
        <v>-4.1390542858040447E-2</v>
      </c>
      <c r="DB110" s="33">
        <f>+'MATRIZ (I)'!DB110-'MATRIZ (A)'!DB110</f>
        <v>-7.0280840840365394E-3</v>
      </c>
      <c r="DC110" s="33">
        <f>+'MATRIZ (I)'!DC110-'MATRIZ (A)'!DC110</f>
        <v>-5.5721168490074253E-3</v>
      </c>
      <c r="DD110" s="33">
        <f>+'MATRIZ (I)'!DD110-'MATRIZ (A)'!DD110</f>
        <v>-4.0480029832995774E-3</v>
      </c>
      <c r="DE110" s="33">
        <f>+'MATRIZ (I)'!DE110-'MATRIZ (A)'!DE110</f>
        <v>-1.0151275712760695E-2</v>
      </c>
      <c r="DF110" s="33">
        <f>+'MATRIZ (I)'!DF110-'MATRIZ (A)'!DF110</f>
        <v>-4.8372386324294983E-3</v>
      </c>
      <c r="DG110" s="33">
        <f>+'MATRIZ (I)'!DG110-'MATRIZ (A)'!DG110</f>
        <v>-8.3442539299290446E-3</v>
      </c>
      <c r="DH110" s="33">
        <f>+'MATRIZ (I)'!DH110-'MATRIZ (A)'!DH110</f>
        <v>-7.3907806749899316E-3</v>
      </c>
      <c r="DI110" s="33">
        <f>+'MATRIZ (I)'!DI110-'MATRIZ (A)'!DI110</f>
        <v>-1.6311081136335233E-2</v>
      </c>
      <c r="DJ110" s="33">
        <f>+'MATRIZ (I)'!DJ110-'MATRIZ (A)'!DJ110</f>
        <v>-1.4919477170710634E-2</v>
      </c>
      <c r="DK110" s="33">
        <f>+'MATRIZ (I)'!DK110-'MATRIZ (A)'!DK110</f>
        <v>-1.327457558611439E-2</v>
      </c>
      <c r="DL110" s="33">
        <f>+'MATRIZ (I)'!DL110-'MATRIZ (A)'!DL110</f>
        <v>-1.3940565158034629E-2</v>
      </c>
      <c r="DM110" s="33">
        <f>+'MATRIZ (I)'!DM110-'MATRIZ (A)'!DM110</f>
        <v>-1.6375829137381413E-2</v>
      </c>
      <c r="DN110" s="33">
        <f>+'MATRIZ (I)'!DN110-'MATRIZ (A)'!DN110</f>
        <v>-2.9724409104713366E-3</v>
      </c>
      <c r="DO110" s="33">
        <f>+'MATRIZ (I)'!DO110-'MATRIZ (A)'!DO110</f>
        <v>-1.7432762106642765E-2</v>
      </c>
      <c r="DP110" s="33">
        <f>+'MATRIZ (I)'!DP110-'MATRIZ (A)'!DP110</f>
        <v>-6.3146160621017034E-3</v>
      </c>
      <c r="DQ110" s="33">
        <f>+'MATRIZ (I)'!DQ110-'MATRIZ (A)'!DQ110</f>
        <v>-5.0150249221717355E-3</v>
      </c>
      <c r="DR110" s="33">
        <f>+'MATRIZ (I)'!DR110-'MATRIZ (A)'!DR110</f>
        <v>-4.6215591139978692E-3</v>
      </c>
      <c r="DS110" s="33">
        <f>+'MATRIZ (I)'!DS110-'MATRIZ (A)'!DS110</f>
        <v>-3.1059703515391997E-2</v>
      </c>
      <c r="DT110" s="33">
        <f>+'MATRIZ (I)'!DT110-'MATRIZ (A)'!DT110</f>
        <v>-1.2287728398728346E-3</v>
      </c>
      <c r="DU110" s="33">
        <f>+'MATRIZ (I)'!DU110-'MATRIZ (A)'!DU110</f>
        <v>-0.35393443440678463</v>
      </c>
      <c r="DV110" s="33">
        <f>+'MATRIZ (I)'!DV110-'MATRIZ (A)'!DV110</f>
        <v>-4.1913766817590781E-3</v>
      </c>
      <c r="DW110" s="33">
        <f>+'MATRIZ (I)'!DW110-'MATRIZ (A)'!DW110</f>
        <v>-5.0887070928353094E-3</v>
      </c>
      <c r="DX110" s="33">
        <f>+'MATRIZ (I)'!DX110-'MATRIZ (A)'!DX110</f>
        <v>-7.5382943628248345E-3</v>
      </c>
      <c r="DY110" s="33">
        <f>+'MATRIZ (I)'!DY110-'MATRIZ (A)'!DY110</f>
        <v>-5.8974013815485237E-3</v>
      </c>
      <c r="DZ110" s="33">
        <f>+'MATRIZ (I)'!DZ110-'MATRIZ (A)'!DZ110</f>
        <v>-1.8754490710506486E-2</v>
      </c>
      <c r="EA110" s="33">
        <f>+'MATRIZ (I)'!EA110-'MATRIZ (A)'!EA110</f>
        <v>-1.2526971898658009E-2</v>
      </c>
      <c r="EB110" s="33">
        <f>+'MATRIZ (I)'!EB110-'MATRIZ (A)'!EB110</f>
        <v>-2.5448142598519647E-2</v>
      </c>
      <c r="EC110" s="33">
        <f>+'MATRIZ (I)'!EC110-'MATRIZ (A)'!EC110</f>
        <v>-1.0107451906038487E-2</v>
      </c>
      <c r="ED110" s="33">
        <f>+'MATRIZ (I)'!ED110-'MATRIZ (A)'!ED110</f>
        <v>-1.2185852876357721E-2</v>
      </c>
      <c r="EE110" s="33">
        <f>+'MATRIZ (I)'!EE110-'MATRIZ (A)'!EE110</f>
        <v>-1.1437264255256164E-2</v>
      </c>
      <c r="EF110" s="33">
        <f>+'MATRIZ (I)'!EF110-'MATRIZ (A)'!EF110</f>
        <v>-1.2990649127697602E-2</v>
      </c>
      <c r="EG110" s="33">
        <f>+'MATRIZ (I)'!EG110-'MATRIZ (A)'!EG110</f>
        <v>-1.252371658251626E-2</v>
      </c>
      <c r="EH110" s="33">
        <f>+'MATRIZ (I)'!EH110-'MATRIZ (A)'!EH110</f>
        <v>0</v>
      </c>
    </row>
    <row r="111" spans="1:138" s="7" customFormat="1" ht="21.95" customHeight="1" thickBot="1" x14ac:dyDescent="0.25">
      <c r="A111" s="137" t="s">
        <v>262</v>
      </c>
      <c r="B111" s="138" t="s">
        <v>259</v>
      </c>
      <c r="C111" s="33">
        <f>+'MATRIZ (I)'!C111-'MATRIZ (A)'!C111</f>
        <v>-1.8699909875080333E-4</v>
      </c>
      <c r="D111" s="33">
        <f>+'MATRIZ (I)'!D111-'MATRIZ (A)'!D111</f>
        <v>-1.6599220360724484E-4</v>
      </c>
      <c r="E111" s="33">
        <f>+'MATRIZ (I)'!E111-'MATRIZ (A)'!E111</f>
        <v>-5.3056695673091162E-4</v>
      </c>
      <c r="F111" s="33">
        <f>+'MATRIZ (I)'!F111-'MATRIZ (A)'!F111</f>
        <v>-2.4080936163987671E-4</v>
      </c>
      <c r="G111" s="33">
        <f>+'MATRIZ (I)'!G111-'MATRIZ (A)'!G111</f>
        <v>-7.490063845407858E-4</v>
      </c>
      <c r="H111" s="33">
        <f>+'MATRIZ (I)'!H111-'MATRIZ (A)'!H111</f>
        <v>-1.866525250708015E-4</v>
      </c>
      <c r="I111" s="33">
        <f>+'MATRIZ (I)'!I111-'MATRIZ (A)'!I111</f>
        <v>-8.2772332995849514E-4</v>
      </c>
      <c r="J111" s="33">
        <f>+'MATRIZ (I)'!J111-'MATRIZ (A)'!J111</f>
        <v>-2.1314320426988432E-4</v>
      </c>
      <c r="K111" s="33">
        <f>+'MATRIZ (I)'!K111-'MATRIZ (A)'!K111</f>
        <v>-2.3345672597946572E-4</v>
      </c>
      <c r="L111" s="33">
        <f>+'MATRIZ (I)'!L111-'MATRIZ (A)'!L111</f>
        <v>-3.6173952512496876E-4</v>
      </c>
      <c r="M111" s="33">
        <f>+'MATRIZ (I)'!M111-'MATRIZ (A)'!M111</f>
        <v>-2.9666420330456495E-4</v>
      </c>
      <c r="N111" s="33">
        <f>+'MATRIZ (I)'!N111-'MATRIZ (A)'!N111</f>
        <v>-1.5329038464608827E-3</v>
      </c>
      <c r="O111" s="33">
        <f>+'MATRIZ (I)'!O111-'MATRIZ (A)'!O111</f>
        <v>-1.0044131174608867E-3</v>
      </c>
      <c r="P111" s="33">
        <f>+'MATRIZ (I)'!P111-'MATRIZ (A)'!P111</f>
        <v>-7.5688588805706387E-4</v>
      </c>
      <c r="Q111" s="33">
        <f>+'MATRIZ (I)'!Q111-'MATRIZ (A)'!Q111</f>
        <v>-1.5063854150765152E-4</v>
      </c>
      <c r="R111" s="33">
        <f>+'MATRIZ (I)'!R111-'MATRIZ (A)'!R111</f>
        <v>-5.7931998992739029E-4</v>
      </c>
      <c r="S111" s="33">
        <f>+'MATRIZ (I)'!S111-'MATRIZ (A)'!S111</f>
        <v>-4.5466385189972834E-4</v>
      </c>
      <c r="T111" s="33">
        <f>+'MATRIZ (I)'!T111-'MATRIZ (A)'!T111</f>
        <v>-2.1398330381449553E-4</v>
      </c>
      <c r="U111" s="33">
        <f>+'MATRIZ (I)'!U111-'MATRIZ (A)'!U111</f>
        <v>-4.1657563436119576E-4</v>
      </c>
      <c r="V111" s="33">
        <f>+'MATRIZ (I)'!V111-'MATRIZ (A)'!V111</f>
        <v>-1.7586238349607424E-4</v>
      </c>
      <c r="W111" s="33">
        <f>+'MATRIZ (I)'!W111-'MATRIZ (A)'!W111</f>
        <v>-5.5813344100516284E-3</v>
      </c>
      <c r="X111" s="33">
        <f>+'MATRIZ (I)'!X111-'MATRIZ (A)'!X111</f>
        <v>-2.3987540782705806E-4</v>
      </c>
      <c r="Y111" s="33">
        <f>+'MATRIZ (I)'!Y111-'MATRIZ (A)'!Y111</f>
        <v>-2.0137050781567528E-4</v>
      </c>
      <c r="Z111" s="33">
        <f>+'MATRIZ (I)'!Z111-'MATRIZ (A)'!Z111</f>
        <v>-2.1562357989057731E-4</v>
      </c>
      <c r="AA111" s="33">
        <f>+'MATRIZ (I)'!AA111-'MATRIZ (A)'!AA111</f>
        <v>-1.9244263640512432E-4</v>
      </c>
      <c r="AB111" s="33">
        <f>+'MATRIZ (I)'!AB111-'MATRIZ (A)'!AB111</f>
        <v>-6.163991763504979E-4</v>
      </c>
      <c r="AC111" s="33">
        <f>+'MATRIZ (I)'!AC111-'MATRIZ (A)'!AC111</f>
        <v>-8.7636235687082347E-4</v>
      </c>
      <c r="AD111" s="33">
        <f>+'MATRIZ (I)'!AD111-'MATRIZ (A)'!AD111</f>
        <v>-5.6499218295187332E-4</v>
      </c>
      <c r="AE111" s="33">
        <f>+'MATRIZ (I)'!AE111-'MATRIZ (A)'!AE111</f>
        <v>-7.8673190635952805E-4</v>
      </c>
      <c r="AF111" s="33">
        <f>+'MATRIZ (I)'!AF111-'MATRIZ (A)'!AF111</f>
        <v>-8.1243943759768531E-5</v>
      </c>
      <c r="AG111" s="33">
        <f>+'MATRIZ (I)'!AG111-'MATRIZ (A)'!AG111</f>
        <v>-8.5409670272992139E-4</v>
      </c>
      <c r="AH111" s="33">
        <f>+'MATRIZ (I)'!AH111-'MATRIZ (A)'!AH111</f>
        <v>-5.4772428177539542E-4</v>
      </c>
      <c r="AI111" s="33">
        <f>+'MATRIZ (I)'!AI111-'MATRIZ (A)'!AI111</f>
        <v>-4.8078260306016655E-4</v>
      </c>
      <c r="AJ111" s="33">
        <f>+'MATRIZ (I)'!AJ111-'MATRIZ (A)'!AJ111</f>
        <v>-3.9167068391050667E-4</v>
      </c>
      <c r="AK111" s="33">
        <f>+'MATRIZ (I)'!AK111-'MATRIZ (A)'!AK111</f>
        <v>-8.9109270234218854E-4</v>
      </c>
      <c r="AL111" s="33">
        <f>+'MATRIZ (I)'!AL111-'MATRIZ (A)'!AL111</f>
        <v>-2.6355316887354539E-4</v>
      </c>
      <c r="AM111" s="33">
        <f>+'MATRIZ (I)'!AM111-'MATRIZ (A)'!AM111</f>
        <v>-4.6216466151800475E-4</v>
      </c>
      <c r="AN111" s="33">
        <f>+'MATRIZ (I)'!AN111-'MATRIZ (A)'!AN111</f>
        <v>-4.5680807992082409E-4</v>
      </c>
      <c r="AO111" s="33">
        <f>+'MATRIZ (I)'!AO111-'MATRIZ (A)'!AO111</f>
        <v>-4.0716510729679999E-4</v>
      </c>
      <c r="AP111" s="33">
        <f>+'MATRIZ (I)'!AP111-'MATRIZ (A)'!AP111</f>
        <v>-8.9440112899896197E-4</v>
      </c>
      <c r="AQ111" s="33">
        <f>+'MATRIZ (I)'!AQ111-'MATRIZ (A)'!AQ111</f>
        <v>-2.8795394275317481E-4</v>
      </c>
      <c r="AR111" s="33">
        <f>+'MATRIZ (I)'!AR111-'MATRIZ (A)'!AR111</f>
        <v>-7.2163617133925008E-4</v>
      </c>
      <c r="AS111" s="33">
        <f>+'MATRIZ (I)'!AS111-'MATRIZ (A)'!AS111</f>
        <v>-9.9750807473027604E-4</v>
      </c>
      <c r="AT111" s="33">
        <f>+'MATRIZ (I)'!AT111-'MATRIZ (A)'!AT111</f>
        <v>-1.2278849872116204E-3</v>
      </c>
      <c r="AU111" s="33">
        <f>+'MATRIZ (I)'!AU111-'MATRIZ (A)'!AU111</f>
        <v>-7.3723765080551903E-4</v>
      </c>
      <c r="AV111" s="33">
        <f>+'MATRIZ (I)'!AV111-'MATRIZ (A)'!AV111</f>
        <v>-8.5185170541465024E-4</v>
      </c>
      <c r="AW111" s="33">
        <f>+'MATRIZ (I)'!AW111-'MATRIZ (A)'!AW111</f>
        <v>-1.0237006310905964E-3</v>
      </c>
      <c r="AX111" s="33">
        <f>+'MATRIZ (I)'!AX111-'MATRIZ (A)'!AX111</f>
        <v>-6.0397334233177463E-4</v>
      </c>
      <c r="AY111" s="33">
        <f>+'MATRIZ (I)'!AY111-'MATRIZ (A)'!AY111</f>
        <v>-6.3090802290428081E-4</v>
      </c>
      <c r="AZ111" s="33">
        <f>+'MATRIZ (I)'!AZ111-'MATRIZ (A)'!AZ111</f>
        <v>-6.8763767826412027E-4</v>
      </c>
      <c r="BA111" s="33">
        <f>+'MATRIZ (I)'!BA111-'MATRIZ (A)'!BA111</f>
        <v>-4.7103679428517521E-4</v>
      </c>
      <c r="BB111" s="33">
        <f>+'MATRIZ (I)'!BB111-'MATRIZ (A)'!BB111</f>
        <v>-9.925226370671766E-4</v>
      </c>
      <c r="BC111" s="33">
        <f>+'MATRIZ (I)'!BC111-'MATRIZ (A)'!BC111</f>
        <v>-3.7617989334065116E-4</v>
      </c>
      <c r="BD111" s="33">
        <f>+'MATRIZ (I)'!BD111-'MATRIZ (A)'!BD111</f>
        <v>-5.6815508071052299E-4</v>
      </c>
      <c r="BE111" s="33">
        <f>+'MATRIZ (I)'!BE111-'MATRIZ (A)'!BE111</f>
        <v>-9.6384701972292847E-4</v>
      </c>
      <c r="BF111" s="33">
        <f>+'MATRIZ (I)'!BF111-'MATRIZ (A)'!BF111</f>
        <v>-7.8736052774492596E-4</v>
      </c>
      <c r="BG111" s="33">
        <f>+'MATRIZ (I)'!BG111-'MATRIZ (A)'!BG111</f>
        <v>-4.4107001605856128E-4</v>
      </c>
      <c r="BH111" s="33">
        <f>+'MATRIZ (I)'!BH111-'MATRIZ (A)'!BH111</f>
        <v>-7.0431663393160651E-4</v>
      </c>
      <c r="BI111" s="33">
        <f>+'MATRIZ (I)'!BI111-'MATRIZ (A)'!BI111</f>
        <v>-2.1559341922157685E-3</v>
      </c>
      <c r="BJ111" s="33">
        <f>+'MATRIZ (I)'!BJ111-'MATRIZ (A)'!BJ111</f>
        <v>-5.2837211627814525E-4</v>
      </c>
      <c r="BK111" s="33">
        <f>+'MATRIZ (I)'!BK111-'MATRIZ (A)'!BK111</f>
        <v>-6.7196431000582878E-4</v>
      </c>
      <c r="BL111" s="33">
        <f>+'MATRIZ (I)'!BL111-'MATRIZ (A)'!BL111</f>
        <v>-1.1384116183738989E-3</v>
      </c>
      <c r="BM111" s="33">
        <f>+'MATRIZ (I)'!BM111-'MATRIZ (A)'!BM111</f>
        <v>-5.1534192781253947E-4</v>
      </c>
      <c r="BN111" s="33">
        <f>+'MATRIZ (I)'!BN111-'MATRIZ (A)'!BN111</f>
        <v>-3.1024708255257891E-4</v>
      </c>
      <c r="BO111" s="33">
        <f>+'MATRIZ (I)'!BO111-'MATRIZ (A)'!BO111</f>
        <v>-6.5152681243156618E-4</v>
      </c>
      <c r="BP111" s="33">
        <f>+'MATRIZ (I)'!BP111-'MATRIZ (A)'!BP111</f>
        <v>-1.2871570045519234E-3</v>
      </c>
      <c r="BQ111" s="33">
        <f>+'MATRIZ (I)'!BQ111-'MATRIZ (A)'!BQ111</f>
        <v>-1.3590137664064113E-3</v>
      </c>
      <c r="BR111" s="33">
        <f>+'MATRIZ (I)'!BR111-'MATRIZ (A)'!BR111</f>
        <v>-4.5426216786969344E-4</v>
      </c>
      <c r="BS111" s="33">
        <f>+'MATRIZ (I)'!BS111-'MATRIZ (A)'!BS111</f>
        <v>-4.5490632803336993E-4</v>
      </c>
      <c r="BT111" s="33">
        <f>+'MATRIZ (I)'!BT111-'MATRIZ (A)'!BT111</f>
        <v>-1.617144494597266E-3</v>
      </c>
      <c r="BU111" s="33">
        <f>+'MATRIZ (I)'!BU111-'MATRIZ (A)'!BU111</f>
        <v>-3.4462255954579918E-4</v>
      </c>
      <c r="BV111" s="33">
        <f>+'MATRIZ (I)'!BV111-'MATRIZ (A)'!BV111</f>
        <v>-3.1606551975557205E-3</v>
      </c>
      <c r="BW111" s="33">
        <f>+'MATRIZ (I)'!BW111-'MATRIZ (A)'!BW111</f>
        <v>-1.097457631925471E-3</v>
      </c>
      <c r="BX111" s="33">
        <f>+'MATRIZ (I)'!BX111-'MATRIZ (A)'!BX111</f>
        <v>-3.9413630782195418E-3</v>
      </c>
      <c r="BY111" s="33">
        <f>+'MATRIZ (I)'!BY111-'MATRIZ (A)'!BY111</f>
        <v>-3.5992665637443197E-3</v>
      </c>
      <c r="BZ111" s="33">
        <f>+'MATRIZ (I)'!BZ111-'MATRIZ (A)'!BZ111</f>
        <v>-6.0701461461120862E-4</v>
      </c>
      <c r="CA111" s="33">
        <f>+'MATRIZ (I)'!CA111-'MATRIZ (A)'!CA111</f>
        <v>-5.452026003107369E-3</v>
      </c>
      <c r="CB111" s="33">
        <f>+'MATRIZ (I)'!CB111-'MATRIZ (A)'!CB111</f>
        <v>-1.1384370369449941E-3</v>
      </c>
      <c r="CC111" s="33">
        <f>+'MATRIZ (I)'!CC111-'MATRIZ (A)'!CC111</f>
        <v>-1.2920774006943874E-3</v>
      </c>
      <c r="CD111" s="33">
        <f>+'MATRIZ (I)'!CD111-'MATRIZ (A)'!CD111</f>
        <v>-1.4457442504295529E-5</v>
      </c>
      <c r="CE111" s="33">
        <f>+'MATRIZ (I)'!CE111-'MATRIZ (A)'!CE111</f>
        <v>-5.9242115790669221E-5</v>
      </c>
      <c r="CF111" s="33">
        <f>+'MATRIZ (I)'!CF111-'MATRIZ (A)'!CF111</f>
        <v>-1.0457382768972821E-3</v>
      </c>
      <c r="CG111" s="33">
        <f>+'MATRIZ (I)'!CG111-'MATRIZ (A)'!CG111</f>
        <v>-1.3213953902290191E-2</v>
      </c>
      <c r="CH111" s="33">
        <f>+'MATRIZ (I)'!CH111-'MATRIZ (A)'!CH111</f>
        <v>-3.4663260430046611E-3</v>
      </c>
      <c r="CI111" s="33">
        <f>+'MATRIZ (I)'!CI111-'MATRIZ (A)'!CI111</f>
        <v>-1.8406091009147438E-3</v>
      </c>
      <c r="CJ111" s="33">
        <f>+'MATRIZ (I)'!CJ111-'MATRIZ (A)'!CJ111</f>
        <v>-1.6586724742325388E-3</v>
      </c>
      <c r="CK111" s="33">
        <f>+'MATRIZ (I)'!CK111-'MATRIZ (A)'!CK111</f>
        <v>-1.1991253538675172E-4</v>
      </c>
      <c r="CL111" s="33">
        <f>+'MATRIZ (I)'!CL111-'MATRIZ (A)'!CL111</f>
        <v>-8.9274757515261796E-4</v>
      </c>
      <c r="CM111" s="33">
        <f>+'MATRIZ (I)'!CM111-'MATRIZ (A)'!CM111</f>
        <v>-3.6812540551673825E-3</v>
      </c>
      <c r="CN111" s="33">
        <f>+'MATRIZ (I)'!CN111-'MATRIZ (A)'!CN111</f>
        <v>-1.1422922599164654E-2</v>
      </c>
      <c r="CO111" s="33">
        <f>+'MATRIZ (I)'!CO111-'MATRIZ (A)'!CO111</f>
        <v>-2.8493029899334921E-3</v>
      </c>
      <c r="CP111" s="33">
        <f>+'MATRIZ (I)'!CP111-'MATRIZ (A)'!CP111</f>
        <v>-3.0884536632160052E-3</v>
      </c>
      <c r="CQ111" s="33">
        <f>+'MATRIZ (I)'!CQ111-'MATRIZ (A)'!CQ111</f>
        <v>-6.6029438400650904E-3</v>
      </c>
      <c r="CR111" s="33">
        <f>+'MATRIZ (I)'!CR111-'MATRIZ (A)'!CR111</f>
        <v>-3.0916570424207525E-3</v>
      </c>
      <c r="CS111" s="33">
        <f>+'MATRIZ (I)'!CS111-'MATRIZ (A)'!CS111</f>
        <v>-4.8630495593010564E-3</v>
      </c>
      <c r="CT111" s="33">
        <f>+'MATRIZ (I)'!CT111-'MATRIZ (A)'!CT111</f>
        <v>-4.2734417725193621E-3</v>
      </c>
      <c r="CU111" s="33">
        <f>+'MATRIZ (I)'!CU111-'MATRIZ (A)'!CU111</f>
        <v>-2.2880788333311643E-3</v>
      </c>
      <c r="CV111" s="33">
        <f>+'MATRIZ (I)'!CV111-'MATRIZ (A)'!CV111</f>
        <v>-1.2739961959288856E-3</v>
      </c>
      <c r="CW111" s="33">
        <f>+'MATRIZ (I)'!CW111-'MATRIZ (A)'!CW111</f>
        <v>-2.2861800271067483E-2</v>
      </c>
      <c r="CX111" s="33">
        <f>+'MATRIZ (I)'!CX111-'MATRIZ (A)'!CX111</f>
        <v>0.91692104257679063</v>
      </c>
      <c r="CY111" s="33">
        <f>+'MATRIZ (I)'!CY111-'MATRIZ (A)'!CY111</f>
        <v>-3.591831780498083E-3</v>
      </c>
      <c r="CZ111" s="33">
        <f>+'MATRIZ (I)'!CZ111-'MATRIZ (A)'!CZ111</f>
        <v>-1.2605452543569651E-2</v>
      </c>
      <c r="DA111" s="33">
        <f>+'MATRIZ (I)'!DA111-'MATRIZ (A)'!DA111</f>
        <v>-7.5075530898048278E-3</v>
      </c>
      <c r="DB111" s="33">
        <f>+'MATRIZ (I)'!DB111-'MATRIZ (A)'!DB111</f>
        <v>-1.9283338740389133E-3</v>
      </c>
      <c r="DC111" s="33">
        <f>+'MATRIZ (I)'!DC111-'MATRIZ (A)'!DC111</f>
        <v>-1.5512541667155235E-3</v>
      </c>
      <c r="DD111" s="33">
        <f>+'MATRIZ (I)'!DD111-'MATRIZ (A)'!DD111</f>
        <v>-1.616172235021915E-3</v>
      </c>
      <c r="DE111" s="33">
        <f>+'MATRIZ (I)'!DE111-'MATRIZ (A)'!DE111</f>
        <v>-2.7396493571642806E-3</v>
      </c>
      <c r="DF111" s="33">
        <f>+'MATRIZ (I)'!DF111-'MATRIZ (A)'!DF111</f>
        <v>-1.6133319357300503E-3</v>
      </c>
      <c r="DG111" s="33">
        <f>+'MATRIZ (I)'!DG111-'MATRIZ (A)'!DG111</f>
        <v>-2.5583879131229523E-3</v>
      </c>
      <c r="DH111" s="33">
        <f>+'MATRIZ (I)'!DH111-'MATRIZ (A)'!DH111</f>
        <v>-1.9840759432383959E-3</v>
      </c>
      <c r="DI111" s="33">
        <f>+'MATRIZ (I)'!DI111-'MATRIZ (A)'!DI111</f>
        <v>-1.1474856216757444E-2</v>
      </c>
      <c r="DJ111" s="33">
        <f>+'MATRIZ (I)'!DJ111-'MATRIZ (A)'!DJ111</f>
        <v>-5.2403260608816261E-3</v>
      </c>
      <c r="DK111" s="33">
        <f>+'MATRIZ (I)'!DK111-'MATRIZ (A)'!DK111</f>
        <v>-3.6720825846869964E-3</v>
      </c>
      <c r="DL111" s="33">
        <f>+'MATRIZ (I)'!DL111-'MATRIZ (A)'!DL111</f>
        <v>-3.8889789328344789E-3</v>
      </c>
      <c r="DM111" s="33">
        <f>+'MATRIZ (I)'!DM111-'MATRIZ (A)'!DM111</f>
        <v>-4.8057155052454387E-3</v>
      </c>
      <c r="DN111" s="33">
        <f>+'MATRIZ (I)'!DN111-'MATRIZ (A)'!DN111</f>
        <v>-5.0545611874016694E-4</v>
      </c>
      <c r="DO111" s="33">
        <f>+'MATRIZ (I)'!DO111-'MATRIZ (A)'!DO111</f>
        <v>-9.6172393135348765E-3</v>
      </c>
      <c r="DP111" s="33">
        <f>+'MATRIZ (I)'!DP111-'MATRIZ (A)'!DP111</f>
        <v>-2.4751678433727457E-3</v>
      </c>
      <c r="DQ111" s="33">
        <f>+'MATRIZ (I)'!DQ111-'MATRIZ (A)'!DQ111</f>
        <v>-1.375941398292067E-3</v>
      </c>
      <c r="DR111" s="33">
        <f>+'MATRIZ (I)'!DR111-'MATRIZ (A)'!DR111</f>
        <v>-1.4593274872386785E-3</v>
      </c>
      <c r="DS111" s="33">
        <f>+'MATRIZ (I)'!DS111-'MATRIZ (A)'!DS111</f>
        <v>-4.8118077155644571E-3</v>
      </c>
      <c r="DT111" s="33">
        <f>+'MATRIZ (I)'!DT111-'MATRIZ (A)'!DT111</f>
        <v>-3.1234252003560996E-4</v>
      </c>
      <c r="DU111" s="33">
        <f>+'MATRIZ (I)'!DU111-'MATRIZ (A)'!DU111</f>
        <v>-6.8128017064094673E-2</v>
      </c>
      <c r="DV111" s="33">
        <f>+'MATRIZ (I)'!DV111-'MATRIZ (A)'!DV111</f>
        <v>-1.1801789960385223E-3</v>
      </c>
      <c r="DW111" s="33">
        <f>+'MATRIZ (I)'!DW111-'MATRIZ (A)'!DW111</f>
        <v>-2.634930992650037E-3</v>
      </c>
      <c r="DX111" s="33">
        <f>+'MATRIZ (I)'!DX111-'MATRIZ (A)'!DX111</f>
        <v>-1.9661302154063806E-3</v>
      </c>
      <c r="DY111" s="33">
        <f>+'MATRIZ (I)'!DY111-'MATRIZ (A)'!DY111</f>
        <v>-1.4165776531028342E-3</v>
      </c>
      <c r="DZ111" s="33">
        <f>+'MATRIZ (I)'!DZ111-'MATRIZ (A)'!DZ111</f>
        <v>-7.1864406202924282E-3</v>
      </c>
      <c r="EA111" s="33">
        <f>+'MATRIZ (I)'!EA111-'MATRIZ (A)'!EA111</f>
        <v>-5.8058687302323603E-3</v>
      </c>
      <c r="EB111" s="33">
        <f>+'MATRIZ (I)'!EB111-'MATRIZ (A)'!EB111</f>
        <v>-4.825923830883835E-3</v>
      </c>
      <c r="EC111" s="33">
        <f>+'MATRIZ (I)'!EC111-'MATRIZ (A)'!EC111</f>
        <v>-2.5112233506403175E-3</v>
      </c>
      <c r="ED111" s="33">
        <f>+'MATRIZ (I)'!ED111-'MATRIZ (A)'!ED111</f>
        <v>-6.4131607709167048E-3</v>
      </c>
      <c r="EE111" s="33">
        <f>+'MATRIZ (I)'!EE111-'MATRIZ (A)'!EE111</f>
        <v>-5.8669943697475333E-3</v>
      </c>
      <c r="EF111" s="33">
        <f>+'MATRIZ (I)'!EF111-'MATRIZ (A)'!EF111</f>
        <v>-2.0197212926149205E-3</v>
      </c>
      <c r="EG111" s="33">
        <f>+'MATRIZ (I)'!EG111-'MATRIZ (A)'!EG111</f>
        <v>-3.3734886975886418E-3</v>
      </c>
      <c r="EH111" s="33">
        <f>+'MATRIZ (I)'!EH111-'MATRIZ (A)'!EH111</f>
        <v>0</v>
      </c>
    </row>
    <row r="112" spans="1:138" s="7" customFormat="1" ht="21.95" customHeight="1" thickBot="1" x14ac:dyDescent="0.25">
      <c r="A112" s="137" t="s">
        <v>264</v>
      </c>
      <c r="B112" s="138" t="s">
        <v>261</v>
      </c>
      <c r="C112" s="33">
        <f>+'MATRIZ (I)'!C112-'MATRIZ (A)'!C112</f>
        <v>0</v>
      </c>
      <c r="D112" s="33">
        <f>+'MATRIZ (I)'!D112-'MATRIZ (A)'!D112</f>
        <v>0</v>
      </c>
      <c r="E112" s="33">
        <f>+'MATRIZ (I)'!E112-'MATRIZ (A)'!E112</f>
        <v>0</v>
      </c>
      <c r="F112" s="33">
        <f>+'MATRIZ (I)'!F112-'MATRIZ (A)'!F112</f>
        <v>-1.2755948298015319E-2</v>
      </c>
      <c r="G112" s="33">
        <f>+'MATRIZ (I)'!G112-'MATRIZ (A)'!G112</f>
        <v>-2.9782597306559685E-9</v>
      </c>
      <c r="H112" s="33">
        <f>+'MATRIZ (I)'!H112-'MATRIZ (A)'!H112</f>
        <v>0</v>
      </c>
      <c r="I112" s="33">
        <f>+'MATRIZ (I)'!I112-'MATRIZ (A)'!I112</f>
        <v>-2.6063438587147606E-8</v>
      </c>
      <c r="J112" s="33">
        <f>+'MATRIZ (I)'!J112-'MATRIZ (A)'!J112</f>
        <v>0</v>
      </c>
      <c r="K112" s="33">
        <f>+'MATRIZ (I)'!K112-'MATRIZ (A)'!K112</f>
        <v>0</v>
      </c>
      <c r="L112" s="33">
        <f>+'MATRIZ (I)'!L112-'MATRIZ (A)'!L112</f>
        <v>-3.7371225296542967E-7</v>
      </c>
      <c r="M112" s="33">
        <f>+'MATRIZ (I)'!M112-'MATRIZ (A)'!M112</f>
        <v>0</v>
      </c>
      <c r="N112" s="33">
        <f>+'MATRIZ (I)'!N112-'MATRIZ (A)'!N112</f>
        <v>-7.8381220490833417E-4</v>
      </c>
      <c r="O112" s="33">
        <f>+'MATRIZ (I)'!O112-'MATRIZ (A)'!O112</f>
        <v>-6.7947289241765136E-4</v>
      </c>
      <c r="P112" s="33">
        <f>+'MATRIZ (I)'!P112-'MATRIZ (A)'!P112</f>
        <v>-1.914347267694378E-3</v>
      </c>
      <c r="Q112" s="33">
        <f>+'MATRIZ (I)'!Q112-'MATRIZ (A)'!Q112</f>
        <v>0</v>
      </c>
      <c r="R112" s="33">
        <f>+'MATRIZ (I)'!R112-'MATRIZ (A)'!R112</f>
        <v>-1.8290959261891226E-3</v>
      </c>
      <c r="S112" s="33">
        <f>+'MATRIZ (I)'!S112-'MATRIZ (A)'!S112</f>
        <v>-1.0637558844926482E-3</v>
      </c>
      <c r="T112" s="33">
        <f>+'MATRIZ (I)'!T112-'MATRIZ (A)'!T112</f>
        <v>0</v>
      </c>
      <c r="U112" s="33">
        <f>+'MATRIZ (I)'!U112-'MATRIZ (A)'!U112</f>
        <v>-3.5456080385908381E-4</v>
      </c>
      <c r="V112" s="33">
        <f>+'MATRIZ (I)'!V112-'MATRIZ (A)'!V112</f>
        <v>-1.0830115571901745E-3</v>
      </c>
      <c r="W112" s="33">
        <f>+'MATRIZ (I)'!W112-'MATRIZ (A)'!W112</f>
        <v>-9.1885387023684924E-4</v>
      </c>
      <c r="X112" s="33">
        <f>+'MATRIZ (I)'!X112-'MATRIZ (A)'!X112</f>
        <v>-5.2151386929113494E-5</v>
      </c>
      <c r="Y112" s="33">
        <f>+'MATRIZ (I)'!Y112-'MATRIZ (A)'!Y112</f>
        <v>-2.4878295919776032E-3</v>
      </c>
      <c r="Z112" s="33">
        <f>+'MATRIZ (I)'!Z112-'MATRIZ (A)'!Z112</f>
        <v>-6.4149544428230654E-4</v>
      </c>
      <c r="AA112" s="33">
        <f>+'MATRIZ (I)'!AA112-'MATRIZ (A)'!AA112</f>
        <v>-3.1094418660725445E-4</v>
      </c>
      <c r="AB112" s="33">
        <f>+'MATRIZ (I)'!AB112-'MATRIZ (A)'!AB112</f>
        <v>-1.4519892406671642E-2</v>
      </c>
      <c r="AC112" s="33">
        <f>+'MATRIZ (I)'!AC112-'MATRIZ (A)'!AC112</f>
        <v>-3.8694823110907144E-5</v>
      </c>
      <c r="AD112" s="33">
        <f>+'MATRIZ (I)'!AD112-'MATRIZ (A)'!AD112</f>
        <v>0</v>
      </c>
      <c r="AE112" s="33">
        <f>+'MATRIZ (I)'!AE112-'MATRIZ (A)'!AE112</f>
        <v>-1.7716301419719873E-3</v>
      </c>
      <c r="AF112" s="33">
        <f>+'MATRIZ (I)'!AF112-'MATRIZ (A)'!AF112</f>
        <v>-1.7310570573228681E-3</v>
      </c>
      <c r="AG112" s="33">
        <f>+'MATRIZ (I)'!AG112-'MATRIZ (A)'!AG112</f>
        <v>-1.1928608406723462E-2</v>
      </c>
      <c r="AH112" s="33">
        <f>+'MATRIZ (I)'!AH112-'MATRIZ (A)'!AH112</f>
        <v>-1.2951942120341584E-3</v>
      </c>
      <c r="AI112" s="33">
        <f>+'MATRIZ (I)'!AI112-'MATRIZ (A)'!AI112</f>
        <v>-4.3815918360975037E-4</v>
      </c>
      <c r="AJ112" s="33">
        <f>+'MATRIZ (I)'!AJ112-'MATRIZ (A)'!AJ112</f>
        <v>-1.3019390671389665E-3</v>
      </c>
      <c r="AK112" s="33">
        <f>+'MATRIZ (I)'!AK112-'MATRIZ (A)'!AK112</f>
        <v>-1.7221730059450195E-3</v>
      </c>
      <c r="AL112" s="33">
        <f>+'MATRIZ (I)'!AL112-'MATRIZ (A)'!AL112</f>
        <v>-8.5184607805796804E-4</v>
      </c>
      <c r="AM112" s="33">
        <f>+'MATRIZ (I)'!AM112-'MATRIZ (A)'!AM112</f>
        <v>-1.0735444136765935E-3</v>
      </c>
      <c r="AN112" s="33">
        <f>+'MATRIZ (I)'!AN112-'MATRIZ (A)'!AN112</f>
        <v>-6.8811927908793728E-4</v>
      </c>
      <c r="AO112" s="33">
        <f>+'MATRIZ (I)'!AO112-'MATRIZ (A)'!AO112</f>
        <v>-1.4909612401631477E-3</v>
      </c>
      <c r="AP112" s="33">
        <f>+'MATRIZ (I)'!AP112-'MATRIZ (A)'!AP112</f>
        <v>-7.4153651347337308E-4</v>
      </c>
      <c r="AQ112" s="33">
        <f>+'MATRIZ (I)'!AQ112-'MATRIZ (A)'!AQ112</f>
        <v>-1.8770091595531888E-3</v>
      </c>
      <c r="AR112" s="33">
        <f>+'MATRIZ (I)'!AR112-'MATRIZ (A)'!AR112</f>
        <v>-1.276616305978465E-3</v>
      </c>
      <c r="AS112" s="33">
        <f>+'MATRIZ (I)'!AS112-'MATRIZ (A)'!AS112</f>
        <v>-1.275716535580761E-3</v>
      </c>
      <c r="AT112" s="33">
        <f>+'MATRIZ (I)'!AT112-'MATRIZ (A)'!AT112</f>
        <v>-1.5272465397267411E-3</v>
      </c>
      <c r="AU112" s="33">
        <f>+'MATRIZ (I)'!AU112-'MATRIZ (A)'!AU112</f>
        <v>-7.4543761114842543E-4</v>
      </c>
      <c r="AV112" s="33">
        <f>+'MATRIZ (I)'!AV112-'MATRIZ (A)'!AV112</f>
        <v>-9.4057537280745692E-4</v>
      </c>
      <c r="AW112" s="33">
        <f>+'MATRIZ (I)'!AW112-'MATRIZ (A)'!AW112</f>
        <v>-1.0451049698932148E-3</v>
      </c>
      <c r="AX112" s="33">
        <f>+'MATRIZ (I)'!AX112-'MATRIZ (A)'!AX112</f>
        <v>-6.1557583429669969E-4</v>
      </c>
      <c r="AY112" s="33">
        <f>+'MATRIZ (I)'!AY112-'MATRIZ (A)'!AY112</f>
        <v>-5.2313922886530067E-4</v>
      </c>
      <c r="AZ112" s="33">
        <f>+'MATRIZ (I)'!AZ112-'MATRIZ (A)'!AZ112</f>
        <v>-8.769221437692242E-4</v>
      </c>
      <c r="BA112" s="33">
        <f>+'MATRIZ (I)'!BA112-'MATRIZ (A)'!BA112</f>
        <v>-3.8268247912617924E-4</v>
      </c>
      <c r="BB112" s="33">
        <f>+'MATRIZ (I)'!BB112-'MATRIZ (A)'!BB112</f>
        <v>-5.6479818563300824E-4</v>
      </c>
      <c r="BC112" s="33">
        <f>+'MATRIZ (I)'!BC112-'MATRIZ (A)'!BC112</f>
        <v>-8.8504934771104881E-4</v>
      </c>
      <c r="BD112" s="33">
        <f>+'MATRIZ (I)'!BD112-'MATRIZ (A)'!BD112</f>
        <v>-1.5632098426077432E-3</v>
      </c>
      <c r="BE112" s="33">
        <f>+'MATRIZ (I)'!BE112-'MATRIZ (A)'!BE112</f>
        <v>-1.2093671236598016E-3</v>
      </c>
      <c r="BF112" s="33">
        <f>+'MATRIZ (I)'!BF112-'MATRIZ (A)'!BF112</f>
        <v>-1.9357059307093802E-3</v>
      </c>
      <c r="BG112" s="33">
        <f>+'MATRIZ (I)'!BG112-'MATRIZ (A)'!BG112</f>
        <v>-1.6066348022834495E-3</v>
      </c>
      <c r="BH112" s="33">
        <f>+'MATRIZ (I)'!BH112-'MATRIZ (A)'!BH112</f>
        <v>-2.0743461752259422E-3</v>
      </c>
      <c r="BI112" s="33">
        <f>+'MATRIZ (I)'!BI112-'MATRIZ (A)'!BI112</f>
        <v>-4.5069888436337635E-3</v>
      </c>
      <c r="BJ112" s="33">
        <f>+'MATRIZ (I)'!BJ112-'MATRIZ (A)'!BJ112</f>
        <v>-1.9094524596241689E-3</v>
      </c>
      <c r="BK112" s="33">
        <f>+'MATRIZ (I)'!BK112-'MATRIZ (A)'!BK112</f>
        <v>-1.4340478663707221E-3</v>
      </c>
      <c r="BL112" s="33">
        <f>+'MATRIZ (I)'!BL112-'MATRIZ (A)'!BL112</f>
        <v>-5.7422479134997917E-4</v>
      </c>
      <c r="BM112" s="33">
        <f>+'MATRIZ (I)'!BM112-'MATRIZ (A)'!BM112</f>
        <v>-1.7331836001062033E-3</v>
      </c>
      <c r="BN112" s="33">
        <f>+'MATRIZ (I)'!BN112-'MATRIZ (A)'!BN112</f>
        <v>-1.0152846959337089E-3</v>
      </c>
      <c r="BO112" s="33">
        <f>+'MATRIZ (I)'!BO112-'MATRIZ (A)'!BO112</f>
        <v>-1.5322531913393781E-3</v>
      </c>
      <c r="BP112" s="33">
        <f>+'MATRIZ (I)'!BP112-'MATRIZ (A)'!BP112</f>
        <v>-7.3363527752758843E-4</v>
      </c>
      <c r="BQ112" s="33">
        <f>+'MATRIZ (I)'!BQ112-'MATRIZ (A)'!BQ112</f>
        <v>-1.4957954721618754E-3</v>
      </c>
      <c r="BR112" s="33">
        <f>+'MATRIZ (I)'!BR112-'MATRIZ (A)'!BR112</f>
        <v>-1.4613560089905E-3</v>
      </c>
      <c r="BS112" s="33">
        <f>+'MATRIZ (I)'!BS112-'MATRIZ (A)'!BS112</f>
        <v>-1.1509370502286178E-3</v>
      </c>
      <c r="BT112" s="33">
        <f>+'MATRIZ (I)'!BT112-'MATRIZ (A)'!BT112</f>
        <v>-1.4332799322973131E-3</v>
      </c>
      <c r="BU112" s="33">
        <f>+'MATRIZ (I)'!BU112-'MATRIZ (A)'!BU112</f>
        <v>-8.6559151187515996E-4</v>
      </c>
      <c r="BV112" s="33">
        <f>+'MATRIZ (I)'!BV112-'MATRIZ (A)'!BV112</f>
        <v>-8.4046737134357971E-4</v>
      </c>
      <c r="BW112" s="33">
        <f>+'MATRIZ (I)'!BW112-'MATRIZ (A)'!BW112</f>
        <v>-2.5629801275274364E-3</v>
      </c>
      <c r="BX112" s="33">
        <f>+'MATRIZ (I)'!BX112-'MATRIZ (A)'!BX112</f>
        <v>-6.5067316577775546E-3</v>
      </c>
      <c r="BY112" s="33">
        <f>+'MATRIZ (I)'!BY112-'MATRIZ (A)'!BY112</f>
        <v>-1.4977272136049592E-3</v>
      </c>
      <c r="BZ112" s="33">
        <f>+'MATRIZ (I)'!BZ112-'MATRIZ (A)'!BZ112</f>
        <v>-5.451045306474259E-3</v>
      </c>
      <c r="CA112" s="33">
        <f>+'MATRIZ (I)'!CA112-'MATRIZ (A)'!CA112</f>
        <v>-2.1099138519834579E-3</v>
      </c>
      <c r="CB112" s="33">
        <f>+'MATRIZ (I)'!CB112-'MATRIZ (A)'!CB112</f>
        <v>-5.9932283659828724E-6</v>
      </c>
      <c r="CC112" s="33">
        <f>+'MATRIZ (I)'!CC112-'MATRIZ (A)'!CC112</f>
        <v>-8.7679914229662353E-4</v>
      </c>
      <c r="CD112" s="33">
        <f>+'MATRIZ (I)'!CD112-'MATRIZ (A)'!CD112</f>
        <v>-2.7462621646984773E-3</v>
      </c>
      <c r="CE112" s="33">
        <f>+'MATRIZ (I)'!CE112-'MATRIZ (A)'!CE112</f>
        <v>-2.5851336034049574E-3</v>
      </c>
      <c r="CF112" s="33">
        <f>+'MATRIZ (I)'!CF112-'MATRIZ (A)'!CF112</f>
        <v>-3.1675397541743823E-3</v>
      </c>
      <c r="CG112" s="33">
        <f>+'MATRIZ (I)'!CG112-'MATRIZ (A)'!CG112</f>
        <v>-3.0297832673677281E-3</v>
      </c>
      <c r="CH112" s="33">
        <f>+'MATRIZ (I)'!CH112-'MATRIZ (A)'!CH112</f>
        <v>-1.1220331345566245E-3</v>
      </c>
      <c r="CI112" s="33">
        <f>+'MATRIZ (I)'!CI112-'MATRIZ (A)'!CI112</f>
        <v>-8.1470436278621846E-4</v>
      </c>
      <c r="CJ112" s="33">
        <f>+'MATRIZ (I)'!CJ112-'MATRIZ (A)'!CJ112</f>
        <v>-8.4454542145705851E-3</v>
      </c>
      <c r="CK112" s="33">
        <f>+'MATRIZ (I)'!CK112-'MATRIZ (A)'!CK112</f>
        <v>-2.1118172475384344E-3</v>
      </c>
      <c r="CL112" s="33">
        <f>+'MATRIZ (I)'!CL112-'MATRIZ (A)'!CL112</f>
        <v>-5.4273122327630867E-3</v>
      </c>
      <c r="CM112" s="33">
        <f>+'MATRIZ (I)'!CM112-'MATRIZ (A)'!CM112</f>
        <v>-1.4403380318796081E-3</v>
      </c>
      <c r="CN112" s="33">
        <f>+'MATRIZ (I)'!CN112-'MATRIZ (A)'!CN112</f>
        <v>-4.9255601872081672E-3</v>
      </c>
      <c r="CO112" s="33">
        <f>+'MATRIZ (I)'!CO112-'MATRIZ (A)'!CO112</f>
        <v>-2.5019200347326529E-3</v>
      </c>
      <c r="CP112" s="33">
        <f>+'MATRIZ (I)'!CP112-'MATRIZ (A)'!CP112</f>
        <v>-1.4862192495628897E-3</v>
      </c>
      <c r="CQ112" s="33">
        <f>+'MATRIZ (I)'!CQ112-'MATRIZ (A)'!CQ112</f>
        <v>-3.41854820604263E-3</v>
      </c>
      <c r="CR112" s="33">
        <f>+'MATRIZ (I)'!CR112-'MATRIZ (A)'!CR112</f>
        <v>-9.1950923281871471E-4</v>
      </c>
      <c r="CS112" s="33">
        <f>+'MATRIZ (I)'!CS112-'MATRIZ (A)'!CS112</f>
        <v>-1.2222959911602214E-3</v>
      </c>
      <c r="CT112" s="33">
        <f>+'MATRIZ (I)'!CT112-'MATRIZ (A)'!CT112</f>
        <v>-1.3597762942135498E-3</v>
      </c>
      <c r="CU112" s="33">
        <f>+'MATRIZ (I)'!CU112-'MATRIZ (A)'!CU112</f>
        <v>-1.0062864485842922E-3</v>
      </c>
      <c r="CV112" s="33">
        <f>+'MATRIZ (I)'!CV112-'MATRIZ (A)'!CV112</f>
        <v>-9.6079216088787033E-4</v>
      </c>
      <c r="CW112" s="33">
        <f>+'MATRIZ (I)'!CW112-'MATRIZ (A)'!CW112</f>
        <v>-5.5521957758894779E-3</v>
      </c>
      <c r="CX112" s="33">
        <f>+'MATRIZ (I)'!CX112-'MATRIZ (A)'!CX112</f>
        <v>-8.1161280407504826E-4</v>
      </c>
      <c r="CY112" s="33">
        <f>+'MATRIZ (I)'!CY112-'MATRIZ (A)'!CY112</f>
        <v>0.86176885943227355</v>
      </c>
      <c r="CZ112" s="33">
        <f>+'MATRIZ (I)'!CZ112-'MATRIZ (A)'!CZ112</f>
        <v>-2.6930461915421833E-3</v>
      </c>
      <c r="DA112" s="33">
        <f>+'MATRIZ (I)'!DA112-'MATRIZ (A)'!DA112</f>
        <v>-1.5726889829613935E-3</v>
      </c>
      <c r="DB112" s="33">
        <f>+'MATRIZ (I)'!DB112-'MATRIZ (A)'!DB112</f>
        <v>-2.2641670817474388E-3</v>
      </c>
      <c r="DC112" s="33">
        <f>+'MATRIZ (I)'!DC112-'MATRIZ (A)'!DC112</f>
        <v>-5.554534213074328E-3</v>
      </c>
      <c r="DD112" s="33">
        <f>+'MATRIZ (I)'!DD112-'MATRIZ (A)'!DD112</f>
        <v>-1.8206601153736668E-3</v>
      </c>
      <c r="DE112" s="33">
        <f>+'MATRIZ (I)'!DE112-'MATRIZ (A)'!DE112</f>
        <v>-2.4136402103001782E-3</v>
      </c>
      <c r="DF112" s="33">
        <f>+'MATRIZ (I)'!DF112-'MATRIZ (A)'!DF112</f>
        <v>-1.2455718343780987E-3</v>
      </c>
      <c r="DG112" s="33">
        <f>+'MATRIZ (I)'!DG112-'MATRIZ (A)'!DG112</f>
        <v>-1.6273327213247319E-3</v>
      </c>
      <c r="DH112" s="33">
        <f>+'MATRIZ (I)'!DH112-'MATRIZ (A)'!DH112</f>
        <v>-1.293289433999943E-3</v>
      </c>
      <c r="DI112" s="33">
        <f>+'MATRIZ (I)'!DI112-'MATRIZ (A)'!DI112</f>
        <v>-5.2771287164788587E-4</v>
      </c>
      <c r="DJ112" s="33">
        <f>+'MATRIZ (I)'!DJ112-'MATRIZ (A)'!DJ112</f>
        <v>-8.9014840793649776E-3</v>
      </c>
      <c r="DK112" s="33">
        <f>+'MATRIZ (I)'!DK112-'MATRIZ (A)'!DK112</f>
        <v>-7.4087650225137022E-3</v>
      </c>
      <c r="DL112" s="33">
        <f>+'MATRIZ (I)'!DL112-'MATRIZ (A)'!DL112</f>
        <v>-7.8292456825608866E-3</v>
      </c>
      <c r="DM112" s="33">
        <f>+'MATRIZ (I)'!DM112-'MATRIZ (A)'!DM112</f>
        <v>-1.0561053261565824E-2</v>
      </c>
      <c r="DN112" s="33">
        <f>+'MATRIZ (I)'!DN112-'MATRIZ (A)'!DN112</f>
        <v>-1.0441640322219796E-3</v>
      </c>
      <c r="DO112" s="33">
        <f>+'MATRIZ (I)'!DO112-'MATRIZ (A)'!DO112</f>
        <v>-7.1482784975829532E-3</v>
      </c>
      <c r="DP112" s="33">
        <f>+'MATRIZ (I)'!DP112-'MATRIZ (A)'!DP112</f>
        <v>-3.0573334273393277E-3</v>
      </c>
      <c r="DQ112" s="33">
        <f>+'MATRIZ (I)'!DQ112-'MATRIZ (A)'!DQ112</f>
        <v>-2.0160396891855626E-3</v>
      </c>
      <c r="DR112" s="33">
        <f>+'MATRIZ (I)'!DR112-'MATRIZ (A)'!DR112</f>
        <v>-8.690133740707817E-4</v>
      </c>
      <c r="DS112" s="33">
        <f>+'MATRIZ (I)'!DS112-'MATRIZ (A)'!DS112</f>
        <v>-3.0285652261257908E-3</v>
      </c>
      <c r="DT112" s="33">
        <f>+'MATRIZ (I)'!DT112-'MATRIZ (A)'!DT112</f>
        <v>-2.3566240175810827E-3</v>
      </c>
      <c r="DU112" s="33">
        <f>+'MATRIZ (I)'!DU112-'MATRIZ (A)'!DU112</f>
        <v>-8.9479285502811325E-4</v>
      </c>
      <c r="DV112" s="33">
        <f>+'MATRIZ (I)'!DV112-'MATRIZ (A)'!DV112</f>
        <v>-1.2343655719275531E-3</v>
      </c>
      <c r="DW112" s="33">
        <f>+'MATRIZ (I)'!DW112-'MATRIZ (A)'!DW112</f>
        <v>-1.8351550101106762E-3</v>
      </c>
      <c r="DX112" s="33">
        <f>+'MATRIZ (I)'!DX112-'MATRIZ (A)'!DX112</f>
        <v>-3.4096592269785577E-3</v>
      </c>
      <c r="DY112" s="33">
        <f>+'MATRIZ (I)'!DY112-'MATRIZ (A)'!DY112</f>
        <v>-4.092924015506421E-2</v>
      </c>
      <c r="DZ112" s="33">
        <f>+'MATRIZ (I)'!DZ112-'MATRIZ (A)'!DZ112</f>
        <v>-1.0301471323099149E-3</v>
      </c>
      <c r="EA112" s="33">
        <f>+'MATRIZ (I)'!EA112-'MATRIZ (A)'!EA112</f>
        <v>-5.7449237480830329E-3</v>
      </c>
      <c r="EB112" s="33">
        <f>+'MATRIZ (I)'!EB112-'MATRIZ (A)'!EB112</f>
        <v>-1.9498370358169562E-3</v>
      </c>
      <c r="EC112" s="33">
        <f>+'MATRIZ (I)'!EC112-'MATRIZ (A)'!EC112</f>
        <v>-1.8152011946364595E-3</v>
      </c>
      <c r="ED112" s="33">
        <f>+'MATRIZ (I)'!ED112-'MATRIZ (A)'!ED112</f>
        <v>-1.0206268998990478E-3</v>
      </c>
      <c r="EE112" s="33">
        <f>+'MATRIZ (I)'!EE112-'MATRIZ (A)'!EE112</f>
        <v>-3.5874771803124419E-4</v>
      </c>
      <c r="EF112" s="33">
        <f>+'MATRIZ (I)'!EF112-'MATRIZ (A)'!EF112</f>
        <v>-4.5480253400316129E-3</v>
      </c>
      <c r="EG112" s="33">
        <f>+'MATRIZ (I)'!EG112-'MATRIZ (A)'!EG112</f>
        <v>-2.6661169990550295E-4</v>
      </c>
      <c r="EH112" s="33">
        <f>+'MATRIZ (I)'!EH112-'MATRIZ (A)'!EH112</f>
        <v>0</v>
      </c>
    </row>
    <row r="113" spans="1:138" s="7" customFormat="1" ht="21.95" customHeight="1" thickBot="1" x14ac:dyDescent="0.25">
      <c r="A113" s="137" t="s">
        <v>265</v>
      </c>
      <c r="B113" s="138" t="s">
        <v>263</v>
      </c>
      <c r="C113" s="33">
        <f>+'MATRIZ (I)'!C113-'MATRIZ (A)'!C113</f>
        <v>-4.2995439311711467E-6</v>
      </c>
      <c r="D113" s="33">
        <f>+'MATRIZ (I)'!D113-'MATRIZ (A)'!D113</f>
        <v>0</v>
      </c>
      <c r="E113" s="33">
        <f>+'MATRIZ (I)'!E113-'MATRIZ (A)'!E113</f>
        <v>-3.1878950582667251E-7</v>
      </c>
      <c r="F113" s="33">
        <f>+'MATRIZ (I)'!F113-'MATRIZ (A)'!F113</f>
        <v>-5.2126054814220659E-7</v>
      </c>
      <c r="G113" s="33">
        <f>+'MATRIZ (I)'!G113-'MATRIZ (A)'!G113</f>
        <v>-5.6993698791311567E-5</v>
      </c>
      <c r="H113" s="33">
        <f>+'MATRIZ (I)'!H113-'MATRIZ (A)'!H113</f>
        <v>-2.3774554229607597E-7</v>
      </c>
      <c r="I113" s="33">
        <f>+'MATRIZ (I)'!I113-'MATRIZ (A)'!I113</f>
        <v>0</v>
      </c>
      <c r="J113" s="33">
        <f>+'MATRIZ (I)'!J113-'MATRIZ (A)'!J113</f>
        <v>-8.1307878222446281E-8</v>
      </c>
      <c r="K113" s="33">
        <f>+'MATRIZ (I)'!K113-'MATRIZ (A)'!K113</f>
        <v>0</v>
      </c>
      <c r="L113" s="33">
        <f>+'MATRIZ (I)'!L113-'MATRIZ (A)'!L113</f>
        <v>0</v>
      </c>
      <c r="M113" s="33">
        <f>+'MATRIZ (I)'!M113-'MATRIZ (A)'!M113</f>
        <v>-5.1096314591991949E-7</v>
      </c>
      <c r="N113" s="33">
        <f>+'MATRIZ (I)'!N113-'MATRIZ (A)'!N113</f>
        <v>-8.3746709705738616E-5</v>
      </c>
      <c r="O113" s="33">
        <f>+'MATRIZ (I)'!O113-'MATRIZ (A)'!O113</f>
        <v>-2.7979124865531815E-5</v>
      </c>
      <c r="P113" s="33">
        <f>+'MATRIZ (I)'!P113-'MATRIZ (A)'!P113</f>
        <v>-2.6535177043528573E-6</v>
      </c>
      <c r="Q113" s="33">
        <f>+'MATRIZ (I)'!Q113-'MATRIZ (A)'!Q113</f>
        <v>0</v>
      </c>
      <c r="R113" s="33">
        <f>+'MATRIZ (I)'!R113-'MATRIZ (A)'!R113</f>
        <v>-6.2184066010465548E-6</v>
      </c>
      <c r="S113" s="33">
        <f>+'MATRIZ (I)'!S113-'MATRIZ (A)'!S113</f>
        <v>-2.1706718952412748E-6</v>
      </c>
      <c r="T113" s="33">
        <f>+'MATRIZ (I)'!T113-'MATRIZ (A)'!T113</f>
        <v>-6.545272636405346E-8</v>
      </c>
      <c r="U113" s="33">
        <f>+'MATRIZ (I)'!U113-'MATRIZ (A)'!U113</f>
        <v>-6.8751534069219018E-5</v>
      </c>
      <c r="V113" s="33">
        <f>+'MATRIZ (I)'!V113-'MATRIZ (A)'!V113</f>
        <v>0</v>
      </c>
      <c r="W113" s="33">
        <f>+'MATRIZ (I)'!W113-'MATRIZ (A)'!W113</f>
        <v>-1.7009364885059243E-5</v>
      </c>
      <c r="X113" s="33">
        <f>+'MATRIZ (I)'!X113-'MATRIZ (A)'!X113</f>
        <v>-1.0195679472079982E-5</v>
      </c>
      <c r="Y113" s="33">
        <f>+'MATRIZ (I)'!Y113-'MATRIZ (A)'!Y113</f>
        <v>-2.8022168806391656E-7</v>
      </c>
      <c r="Z113" s="33">
        <f>+'MATRIZ (I)'!Z113-'MATRIZ (A)'!Z113</f>
        <v>-1.2392945400673156E-7</v>
      </c>
      <c r="AA113" s="33">
        <f>+'MATRIZ (I)'!AA113-'MATRIZ (A)'!AA113</f>
        <v>-5.0057640803276498E-6</v>
      </c>
      <c r="AB113" s="33">
        <f>+'MATRIZ (I)'!AB113-'MATRIZ (A)'!AB113</f>
        <v>-1.5720743283573618E-5</v>
      </c>
      <c r="AC113" s="33">
        <f>+'MATRIZ (I)'!AC113-'MATRIZ (A)'!AC113</f>
        <v>-1.9522319084763441E-6</v>
      </c>
      <c r="AD113" s="33">
        <f>+'MATRIZ (I)'!AD113-'MATRIZ (A)'!AD113</f>
        <v>-1.1139603793515964E-6</v>
      </c>
      <c r="AE113" s="33">
        <f>+'MATRIZ (I)'!AE113-'MATRIZ (A)'!AE113</f>
        <v>-1.3022802696197776E-4</v>
      </c>
      <c r="AF113" s="33">
        <f>+'MATRIZ (I)'!AF113-'MATRIZ (A)'!AF113</f>
        <v>-1.2601126336060798E-5</v>
      </c>
      <c r="AG113" s="33">
        <f>+'MATRIZ (I)'!AG113-'MATRIZ (A)'!AG113</f>
        <v>-1.7484463171805868E-4</v>
      </c>
      <c r="AH113" s="33">
        <f>+'MATRIZ (I)'!AH113-'MATRIZ (A)'!AH113</f>
        <v>-9.185479977898881E-7</v>
      </c>
      <c r="AI113" s="33">
        <f>+'MATRIZ (I)'!AI113-'MATRIZ (A)'!AI113</f>
        <v>-6.2475784502848887E-5</v>
      </c>
      <c r="AJ113" s="33">
        <f>+'MATRIZ (I)'!AJ113-'MATRIZ (A)'!AJ113</f>
        <v>-3.1616380402115844E-5</v>
      </c>
      <c r="AK113" s="33">
        <f>+'MATRIZ (I)'!AK113-'MATRIZ (A)'!AK113</f>
        <v>-1.2264723916112936E-4</v>
      </c>
      <c r="AL113" s="33">
        <f>+'MATRIZ (I)'!AL113-'MATRIZ (A)'!AL113</f>
        <v>-4.9221021979638143E-6</v>
      </c>
      <c r="AM113" s="33">
        <f>+'MATRIZ (I)'!AM113-'MATRIZ (A)'!AM113</f>
        <v>-6.1923381774270654E-5</v>
      </c>
      <c r="AN113" s="33">
        <f>+'MATRIZ (I)'!AN113-'MATRIZ (A)'!AN113</f>
        <v>-1.994790813438849E-3</v>
      </c>
      <c r="AO113" s="33">
        <f>+'MATRIZ (I)'!AO113-'MATRIZ (A)'!AO113</f>
        <v>-3.2777332135961429E-5</v>
      </c>
      <c r="AP113" s="33">
        <f>+'MATRIZ (I)'!AP113-'MATRIZ (A)'!AP113</f>
        <v>-9.5585847443778089E-5</v>
      </c>
      <c r="AQ113" s="33">
        <f>+'MATRIZ (I)'!AQ113-'MATRIZ (A)'!AQ113</f>
        <v>-1.4285616095390866E-5</v>
      </c>
      <c r="AR113" s="33">
        <f>+'MATRIZ (I)'!AR113-'MATRIZ (A)'!AR113</f>
        <v>-9.6059306307297638E-5</v>
      </c>
      <c r="AS113" s="33">
        <f>+'MATRIZ (I)'!AS113-'MATRIZ (A)'!AS113</f>
        <v>-2.7445054463220557E-6</v>
      </c>
      <c r="AT113" s="33">
        <f>+'MATRIZ (I)'!AT113-'MATRIZ (A)'!AT113</f>
        <v>-1.6573092778887302E-4</v>
      </c>
      <c r="AU113" s="33">
        <f>+'MATRIZ (I)'!AU113-'MATRIZ (A)'!AU113</f>
        <v>-5.8142131397024066E-5</v>
      </c>
      <c r="AV113" s="33">
        <f>+'MATRIZ (I)'!AV113-'MATRIZ (A)'!AV113</f>
        <v>-3.7269259535214316E-5</v>
      </c>
      <c r="AW113" s="33">
        <f>+'MATRIZ (I)'!AW113-'MATRIZ (A)'!AW113</f>
        <v>-2.5400779411251104E-4</v>
      </c>
      <c r="AX113" s="33">
        <f>+'MATRIZ (I)'!AX113-'MATRIZ (A)'!AX113</f>
        <v>-6.5777344038580899E-5</v>
      </c>
      <c r="AY113" s="33">
        <f>+'MATRIZ (I)'!AY113-'MATRIZ (A)'!AY113</f>
        <v>-9.4014832725079035E-5</v>
      </c>
      <c r="AZ113" s="33">
        <f>+'MATRIZ (I)'!AZ113-'MATRIZ (A)'!AZ113</f>
        <v>-7.871453798927862E-5</v>
      </c>
      <c r="BA113" s="33">
        <f>+'MATRIZ (I)'!BA113-'MATRIZ (A)'!BA113</f>
        <v>-1.7163741284525277E-6</v>
      </c>
      <c r="BB113" s="33">
        <f>+'MATRIZ (I)'!BB113-'MATRIZ (A)'!BB113</f>
        <v>-3.3621434216119714E-5</v>
      </c>
      <c r="BC113" s="33">
        <f>+'MATRIZ (I)'!BC113-'MATRIZ (A)'!BC113</f>
        <v>-3.6920947203611362E-5</v>
      </c>
      <c r="BD113" s="33">
        <f>+'MATRIZ (I)'!BD113-'MATRIZ (A)'!BD113</f>
        <v>-9.5017002331569801E-6</v>
      </c>
      <c r="BE113" s="33">
        <f>+'MATRIZ (I)'!BE113-'MATRIZ (A)'!BE113</f>
        <v>-7.302298776755798E-5</v>
      </c>
      <c r="BF113" s="33">
        <f>+'MATRIZ (I)'!BF113-'MATRIZ (A)'!BF113</f>
        <v>-1.0061136067593587E-4</v>
      </c>
      <c r="BG113" s="33">
        <f>+'MATRIZ (I)'!BG113-'MATRIZ (A)'!BG113</f>
        <v>-1.1521641638271284E-4</v>
      </c>
      <c r="BH113" s="33">
        <f>+'MATRIZ (I)'!BH113-'MATRIZ (A)'!BH113</f>
        <v>-3.6591478945817945E-5</v>
      </c>
      <c r="BI113" s="33">
        <f>+'MATRIZ (I)'!BI113-'MATRIZ (A)'!BI113</f>
        <v>-5.9542708592734483E-5</v>
      </c>
      <c r="BJ113" s="33">
        <f>+'MATRIZ (I)'!BJ113-'MATRIZ (A)'!BJ113</f>
        <v>-6.0095496183958571E-5</v>
      </c>
      <c r="BK113" s="33">
        <f>+'MATRIZ (I)'!BK113-'MATRIZ (A)'!BK113</f>
        <v>-2.4287440204152515E-4</v>
      </c>
      <c r="BL113" s="33">
        <f>+'MATRIZ (I)'!BL113-'MATRIZ (A)'!BL113</f>
        <v>-1.1841792954153734E-4</v>
      </c>
      <c r="BM113" s="33">
        <f>+'MATRIZ (I)'!BM113-'MATRIZ (A)'!BM113</f>
        <v>-1.5325857316135996E-4</v>
      </c>
      <c r="BN113" s="33">
        <f>+'MATRIZ (I)'!BN113-'MATRIZ (A)'!BN113</f>
        <v>-4.4051597616409629E-5</v>
      </c>
      <c r="BO113" s="33">
        <f>+'MATRIZ (I)'!BO113-'MATRIZ (A)'!BO113</f>
        <v>-5.5467125855878192E-5</v>
      </c>
      <c r="BP113" s="33">
        <f>+'MATRIZ (I)'!BP113-'MATRIZ (A)'!BP113</f>
        <v>-3.3057489095535136E-4</v>
      </c>
      <c r="BQ113" s="33">
        <f>+'MATRIZ (I)'!BQ113-'MATRIZ (A)'!BQ113</f>
        <v>-2.4042477186156394E-4</v>
      </c>
      <c r="BR113" s="33">
        <f>+'MATRIZ (I)'!BR113-'MATRIZ (A)'!BR113</f>
        <v>-7.6366554733294816E-5</v>
      </c>
      <c r="BS113" s="33">
        <f>+'MATRIZ (I)'!BS113-'MATRIZ (A)'!BS113</f>
        <v>-8.8668324621745661E-5</v>
      </c>
      <c r="BT113" s="33">
        <f>+'MATRIZ (I)'!BT113-'MATRIZ (A)'!BT113</f>
        <v>-1.4180400300057639E-5</v>
      </c>
      <c r="BU113" s="33">
        <f>+'MATRIZ (I)'!BU113-'MATRIZ (A)'!BU113</f>
        <v>-2.1632540326580629E-4</v>
      </c>
      <c r="BV113" s="33">
        <f>+'MATRIZ (I)'!BV113-'MATRIZ (A)'!BV113</f>
        <v>-2.3034677774774965E-4</v>
      </c>
      <c r="BW113" s="33">
        <f>+'MATRIZ (I)'!BW113-'MATRIZ (A)'!BW113</f>
        <v>-1.2285596749367041E-4</v>
      </c>
      <c r="BX113" s="33">
        <f>+'MATRIZ (I)'!BX113-'MATRIZ (A)'!BX113</f>
        <v>-2.8997314911503682E-3</v>
      </c>
      <c r="BY113" s="33">
        <f>+'MATRIZ (I)'!BY113-'MATRIZ (A)'!BY113</f>
        <v>-2.6805304032292217E-4</v>
      </c>
      <c r="BZ113" s="33">
        <f>+'MATRIZ (I)'!BZ113-'MATRIZ (A)'!BZ113</f>
        <v>-3.7721404900231094E-5</v>
      </c>
      <c r="CA113" s="33">
        <f>+'MATRIZ (I)'!CA113-'MATRIZ (A)'!CA113</f>
        <v>-1.2359744031402106E-4</v>
      </c>
      <c r="CB113" s="33">
        <f>+'MATRIZ (I)'!CB113-'MATRIZ (A)'!CB113</f>
        <v>-3.128534619034173E-5</v>
      </c>
      <c r="CC113" s="33">
        <f>+'MATRIZ (I)'!CC113-'MATRIZ (A)'!CC113</f>
        <v>-5.5186193875524118E-5</v>
      </c>
      <c r="CD113" s="33">
        <f>+'MATRIZ (I)'!CD113-'MATRIZ (A)'!CD113</f>
        <v>-4.9475912347664058E-4</v>
      </c>
      <c r="CE113" s="33">
        <f>+'MATRIZ (I)'!CE113-'MATRIZ (A)'!CE113</f>
        <v>-2.7437893684763103E-4</v>
      </c>
      <c r="CF113" s="33">
        <f>+'MATRIZ (I)'!CF113-'MATRIZ (A)'!CF113</f>
        <v>-5.2527959773567805E-5</v>
      </c>
      <c r="CG113" s="33">
        <f>+'MATRIZ (I)'!CG113-'MATRIZ (A)'!CG113</f>
        <v>-4.2709108165577827E-4</v>
      </c>
      <c r="CH113" s="33">
        <f>+'MATRIZ (I)'!CH113-'MATRIZ (A)'!CH113</f>
        <v>-1.1895459179612396E-5</v>
      </c>
      <c r="CI113" s="33">
        <f>+'MATRIZ (I)'!CI113-'MATRIZ (A)'!CI113</f>
        <v>-6.1286633496848318E-4</v>
      </c>
      <c r="CJ113" s="33">
        <f>+'MATRIZ (I)'!CJ113-'MATRIZ (A)'!CJ113</f>
        <v>-2.2860234418092964E-5</v>
      </c>
      <c r="CK113" s="33">
        <f>+'MATRIZ (I)'!CK113-'MATRIZ (A)'!CK113</f>
        <v>-2.1760727638525017E-7</v>
      </c>
      <c r="CL113" s="33">
        <f>+'MATRIZ (I)'!CL113-'MATRIZ (A)'!CL113</f>
        <v>-3.8889126427288092E-5</v>
      </c>
      <c r="CM113" s="33">
        <f>+'MATRIZ (I)'!CM113-'MATRIZ (A)'!CM113</f>
        <v>-9.1201386977471778E-4</v>
      </c>
      <c r="CN113" s="33">
        <f>+'MATRIZ (I)'!CN113-'MATRIZ (A)'!CN113</f>
        <v>-1.1332198042713724E-3</v>
      </c>
      <c r="CO113" s="33">
        <f>+'MATRIZ (I)'!CO113-'MATRIZ (A)'!CO113</f>
        <v>-1.9276309468670966E-4</v>
      </c>
      <c r="CP113" s="33">
        <f>+'MATRIZ (I)'!CP113-'MATRIZ (A)'!CP113</f>
        <v>-1.798618241138723E-4</v>
      </c>
      <c r="CQ113" s="33">
        <f>+'MATRIZ (I)'!CQ113-'MATRIZ (A)'!CQ113</f>
        <v>-4.1927409223606885E-4</v>
      </c>
      <c r="CR113" s="33">
        <f>+'MATRIZ (I)'!CR113-'MATRIZ (A)'!CR113</f>
        <v>-3.2737925553051855E-4</v>
      </c>
      <c r="CS113" s="33">
        <f>+'MATRIZ (I)'!CS113-'MATRIZ (A)'!CS113</f>
        <v>-2.7844177336699966E-4</v>
      </c>
      <c r="CT113" s="33">
        <f>+'MATRIZ (I)'!CT113-'MATRIZ (A)'!CT113</f>
        <v>-1.5211549459715236E-3</v>
      </c>
      <c r="CU113" s="33">
        <f>+'MATRIZ (I)'!CU113-'MATRIZ (A)'!CU113</f>
        <v>-7.054388155434434E-5</v>
      </c>
      <c r="CV113" s="33">
        <f>+'MATRIZ (I)'!CV113-'MATRIZ (A)'!CV113</f>
        <v>-6.0589148474571627E-2</v>
      </c>
      <c r="CW113" s="33">
        <f>+'MATRIZ (I)'!CW113-'MATRIZ (A)'!CW113</f>
        <v>-1.3566421292143962E-2</v>
      </c>
      <c r="CX113" s="33">
        <f>+'MATRIZ (I)'!CX113-'MATRIZ (A)'!CX113</f>
        <v>-4.209627791304258E-2</v>
      </c>
      <c r="CY113" s="33">
        <f>+'MATRIZ (I)'!CY113-'MATRIZ (A)'!CY113</f>
        <v>-0.16542647078278022</v>
      </c>
      <c r="CZ113" s="33">
        <f>+'MATRIZ (I)'!CZ113-'MATRIZ (A)'!CZ113</f>
        <v>0.88819573268358054</v>
      </c>
      <c r="DA113" s="33">
        <f>+'MATRIZ (I)'!DA113-'MATRIZ (A)'!DA113</f>
        <v>-6.1504528458550112E-5</v>
      </c>
      <c r="DB113" s="33">
        <f>+'MATRIZ (I)'!DB113-'MATRIZ (A)'!DB113</f>
        <v>-1.0061020638092395E-4</v>
      </c>
      <c r="DC113" s="33">
        <f>+'MATRIZ (I)'!DC113-'MATRIZ (A)'!DC113</f>
        <v>-2.0504316406559159E-4</v>
      </c>
      <c r="DD113" s="33">
        <f>+'MATRIZ (I)'!DD113-'MATRIZ (A)'!DD113</f>
        <v>-2.1471073345745003E-4</v>
      </c>
      <c r="DE113" s="33">
        <f>+'MATRIZ (I)'!DE113-'MATRIZ (A)'!DE113</f>
        <v>-2.112564630660726E-4</v>
      </c>
      <c r="DF113" s="33">
        <f>+'MATRIZ (I)'!DF113-'MATRIZ (A)'!DF113</f>
        <v>-6.6961147274047358E-4</v>
      </c>
      <c r="DG113" s="33">
        <f>+'MATRIZ (I)'!DG113-'MATRIZ (A)'!DG113</f>
        <v>-1.7468704851501688E-4</v>
      </c>
      <c r="DH113" s="33">
        <f>+'MATRIZ (I)'!DH113-'MATRIZ (A)'!DH113</f>
        <v>-6.309495626296797E-5</v>
      </c>
      <c r="DI113" s="33">
        <f>+'MATRIZ (I)'!DI113-'MATRIZ (A)'!DI113</f>
        <v>-4.082218025816446E-4</v>
      </c>
      <c r="DJ113" s="33">
        <f>+'MATRIZ (I)'!DJ113-'MATRIZ (A)'!DJ113</f>
        <v>-9.3550968867440044E-4</v>
      </c>
      <c r="DK113" s="33">
        <f>+'MATRIZ (I)'!DK113-'MATRIZ (A)'!DK113</f>
        <v>-8.4589065991637748E-4</v>
      </c>
      <c r="DL113" s="33">
        <f>+'MATRIZ (I)'!DL113-'MATRIZ (A)'!DL113</f>
        <v>-9.1870513654273276E-4</v>
      </c>
      <c r="DM113" s="33">
        <f>+'MATRIZ (I)'!DM113-'MATRIZ (A)'!DM113</f>
        <v>-1.2058010053890059E-3</v>
      </c>
      <c r="DN113" s="33">
        <f>+'MATRIZ (I)'!DN113-'MATRIZ (A)'!DN113</f>
        <v>-3.0591443585097907E-4</v>
      </c>
      <c r="DO113" s="33">
        <f>+'MATRIZ (I)'!DO113-'MATRIZ (A)'!DO113</f>
        <v>-4.5398088987633802E-4</v>
      </c>
      <c r="DP113" s="33">
        <f>+'MATRIZ (I)'!DP113-'MATRIZ (A)'!DP113</f>
        <v>-1.3210672933066983E-4</v>
      </c>
      <c r="DQ113" s="33">
        <f>+'MATRIZ (I)'!DQ113-'MATRIZ (A)'!DQ113</f>
        <v>-1.1624277193649594E-4</v>
      </c>
      <c r="DR113" s="33">
        <f>+'MATRIZ (I)'!DR113-'MATRIZ (A)'!DR113</f>
        <v>-3.5647776694889882E-4</v>
      </c>
      <c r="DS113" s="33">
        <f>+'MATRIZ (I)'!DS113-'MATRIZ (A)'!DS113</f>
        <v>-4.5992503918806851E-3</v>
      </c>
      <c r="DT113" s="33">
        <f>+'MATRIZ (I)'!DT113-'MATRIZ (A)'!DT113</f>
        <v>-9.1374876890137164E-4</v>
      </c>
      <c r="DU113" s="33">
        <f>+'MATRIZ (I)'!DU113-'MATRIZ (A)'!DU113</f>
        <v>-1.8486982876106941E-3</v>
      </c>
      <c r="DV113" s="33">
        <f>+'MATRIZ (I)'!DV113-'MATRIZ (A)'!DV113</f>
        <v>-2.0833507397819358E-4</v>
      </c>
      <c r="DW113" s="33">
        <f>+'MATRIZ (I)'!DW113-'MATRIZ (A)'!DW113</f>
        <v>-3.7458650411072114E-5</v>
      </c>
      <c r="DX113" s="33">
        <f>+'MATRIZ (I)'!DX113-'MATRIZ (A)'!DX113</f>
        <v>-2.9348627032684362E-4</v>
      </c>
      <c r="DY113" s="33">
        <f>+'MATRIZ (I)'!DY113-'MATRIZ (A)'!DY113</f>
        <v>-3.1580004249698845E-5</v>
      </c>
      <c r="DZ113" s="33">
        <f>+'MATRIZ (I)'!DZ113-'MATRIZ (A)'!DZ113</f>
        <v>-6.7686655641424861E-5</v>
      </c>
      <c r="EA113" s="33">
        <f>+'MATRIZ (I)'!EA113-'MATRIZ (A)'!EA113</f>
        <v>-1.7926302337725408E-4</v>
      </c>
      <c r="EB113" s="33">
        <f>+'MATRIZ (I)'!EB113-'MATRIZ (A)'!EB113</f>
        <v>-1.1282266733607484E-4</v>
      </c>
      <c r="EC113" s="33">
        <f>+'MATRIZ (I)'!EC113-'MATRIZ (A)'!EC113</f>
        <v>-3.4945229885193922E-4</v>
      </c>
      <c r="ED113" s="33">
        <f>+'MATRIZ (I)'!ED113-'MATRIZ (A)'!ED113</f>
        <v>-3.0643396169316629E-4</v>
      </c>
      <c r="EE113" s="33">
        <f>+'MATRIZ (I)'!EE113-'MATRIZ (A)'!EE113</f>
        <v>-3.8193493959534176E-5</v>
      </c>
      <c r="EF113" s="33">
        <f>+'MATRIZ (I)'!EF113-'MATRIZ (A)'!EF113</f>
        <v>-3.341578749908973E-4</v>
      </c>
      <c r="EG113" s="33">
        <f>+'MATRIZ (I)'!EG113-'MATRIZ (A)'!EG113</f>
        <v>-2.1382221863587334E-4</v>
      </c>
      <c r="EH113" s="33">
        <f>+'MATRIZ (I)'!EH113-'MATRIZ (A)'!EH113</f>
        <v>0</v>
      </c>
    </row>
    <row r="114" spans="1:138" s="7" customFormat="1" ht="21.95" customHeight="1" thickBot="1" x14ac:dyDescent="0.25">
      <c r="A114" s="137" t="s">
        <v>267</v>
      </c>
      <c r="B114" s="138" t="s">
        <v>398</v>
      </c>
      <c r="C114" s="33">
        <f>+'MATRIZ (I)'!C114-'MATRIZ (A)'!C114</f>
        <v>-8.8584793952363788E-7</v>
      </c>
      <c r="D114" s="33">
        <f>+'MATRIZ (I)'!D114-'MATRIZ (A)'!D114</f>
        <v>-5.737533970631201E-7</v>
      </c>
      <c r="E114" s="33">
        <f>+'MATRIZ (I)'!E114-'MATRIZ (A)'!E114</f>
        <v>-1.146485075691817E-5</v>
      </c>
      <c r="F114" s="33">
        <f>+'MATRIZ (I)'!F114-'MATRIZ (A)'!F114</f>
        <v>-6.7182317444923229E-6</v>
      </c>
      <c r="G114" s="33">
        <f>+'MATRIZ (I)'!G114-'MATRIZ (A)'!G114</f>
        <v>-5.7054514285533037E-5</v>
      </c>
      <c r="H114" s="33">
        <f>+'MATRIZ (I)'!H114-'MATRIZ (A)'!H114</f>
        <v>-7.3754568940687558E-6</v>
      </c>
      <c r="I114" s="33">
        <f>+'MATRIZ (I)'!I114-'MATRIZ (A)'!I114</f>
        <v>-2.1295318111634183E-4</v>
      </c>
      <c r="J114" s="33">
        <f>+'MATRIZ (I)'!J114-'MATRIZ (A)'!J114</f>
        <v>-3.5142975614333373E-6</v>
      </c>
      <c r="K114" s="33">
        <f>+'MATRIZ (I)'!K114-'MATRIZ (A)'!K114</f>
        <v>-1.0733177839830427E-5</v>
      </c>
      <c r="L114" s="33">
        <f>+'MATRIZ (I)'!L114-'MATRIZ (A)'!L114</f>
        <v>-2.9869325984448144E-3</v>
      </c>
      <c r="M114" s="33">
        <f>+'MATRIZ (I)'!M114-'MATRIZ (A)'!M114</f>
        <v>-2.4675071714111717E-5</v>
      </c>
      <c r="N114" s="33">
        <f>+'MATRIZ (I)'!N114-'MATRIZ (A)'!N114</f>
        <v>-3.2885978145433111E-3</v>
      </c>
      <c r="O114" s="33">
        <f>+'MATRIZ (I)'!O114-'MATRIZ (A)'!O114</f>
        <v>-1.0541037477359608E-5</v>
      </c>
      <c r="P114" s="33">
        <f>+'MATRIZ (I)'!P114-'MATRIZ (A)'!P114</f>
        <v>-4.1847866354997976E-5</v>
      </c>
      <c r="Q114" s="33">
        <f>+'MATRIZ (I)'!Q114-'MATRIZ (A)'!Q114</f>
        <v>-5.7062892363072691E-6</v>
      </c>
      <c r="R114" s="33">
        <f>+'MATRIZ (I)'!R114-'MATRIZ (A)'!R114</f>
        <v>-5.2718443057179363E-5</v>
      </c>
      <c r="S114" s="33">
        <f>+'MATRIZ (I)'!S114-'MATRIZ (A)'!S114</f>
        <v>-1.3131159614711903E-4</v>
      </c>
      <c r="T114" s="33">
        <f>+'MATRIZ (I)'!T114-'MATRIZ (A)'!T114</f>
        <v>-1.2533043114678674E-5</v>
      </c>
      <c r="U114" s="33">
        <f>+'MATRIZ (I)'!U114-'MATRIZ (A)'!U114</f>
        <v>-1.8935917351870451E-4</v>
      </c>
      <c r="V114" s="33">
        <f>+'MATRIZ (I)'!V114-'MATRIZ (A)'!V114</f>
        <v>-5.6961701048340113E-5</v>
      </c>
      <c r="W114" s="33">
        <f>+'MATRIZ (I)'!W114-'MATRIZ (A)'!W114</f>
        <v>-9.8716699234257486E-3</v>
      </c>
      <c r="X114" s="33">
        <f>+'MATRIZ (I)'!X114-'MATRIZ (A)'!X114</f>
        <v>-4.9015715321243871E-6</v>
      </c>
      <c r="Y114" s="33">
        <f>+'MATRIZ (I)'!Y114-'MATRIZ (A)'!Y114</f>
        <v>-1.8796529176734068E-6</v>
      </c>
      <c r="Z114" s="33">
        <f>+'MATRIZ (I)'!Z114-'MATRIZ (A)'!Z114</f>
        <v>-1.254207731765243E-3</v>
      </c>
      <c r="AA114" s="33">
        <f>+'MATRIZ (I)'!AA114-'MATRIZ (A)'!AA114</f>
        <v>-1.197035554255306E-5</v>
      </c>
      <c r="AB114" s="33">
        <f>+'MATRIZ (I)'!AB114-'MATRIZ (A)'!AB114</f>
        <v>-5.126175122144889E-3</v>
      </c>
      <c r="AC114" s="33">
        <f>+'MATRIZ (I)'!AC114-'MATRIZ (A)'!AC114</f>
        <v>-9.7139362010392456E-4</v>
      </c>
      <c r="AD114" s="33">
        <f>+'MATRIZ (I)'!AD114-'MATRIZ (A)'!AD114</f>
        <v>-2.6203804576571969E-6</v>
      </c>
      <c r="AE114" s="33">
        <f>+'MATRIZ (I)'!AE114-'MATRIZ (A)'!AE114</f>
        <v>-3.0828796169647907E-5</v>
      </c>
      <c r="AF114" s="33">
        <f>+'MATRIZ (I)'!AF114-'MATRIZ (A)'!AF114</f>
        <v>-8.3621686423776152E-4</v>
      </c>
      <c r="AG114" s="33">
        <f>+'MATRIZ (I)'!AG114-'MATRIZ (A)'!AG114</f>
        <v>-7.6261900326768972E-8</v>
      </c>
      <c r="AH114" s="33">
        <f>+'MATRIZ (I)'!AH114-'MATRIZ (A)'!AH114</f>
        <v>-4.4890991367162346E-3</v>
      </c>
      <c r="AI114" s="33">
        <f>+'MATRIZ (I)'!AI114-'MATRIZ (A)'!AI114</f>
        <v>-4.7818868869713175E-3</v>
      </c>
      <c r="AJ114" s="33">
        <f>+'MATRIZ (I)'!AJ114-'MATRIZ (A)'!AJ114</f>
        <v>-3.6235833519382673E-3</v>
      </c>
      <c r="AK114" s="33">
        <f>+'MATRIZ (I)'!AK114-'MATRIZ (A)'!AK114</f>
        <v>-3.9642707437452908E-3</v>
      </c>
      <c r="AL114" s="33">
        <f>+'MATRIZ (I)'!AL114-'MATRIZ (A)'!AL114</f>
        <v>-3.2495369644911739E-3</v>
      </c>
      <c r="AM114" s="33">
        <f>+'MATRIZ (I)'!AM114-'MATRIZ (A)'!AM114</f>
        <v>-6.186261794937485E-3</v>
      </c>
      <c r="AN114" s="33">
        <f>+'MATRIZ (I)'!AN114-'MATRIZ (A)'!AN114</f>
        <v>-1.8163562349038775E-3</v>
      </c>
      <c r="AO114" s="33">
        <f>+'MATRIZ (I)'!AO114-'MATRIZ (A)'!AO114</f>
        <v>-1.5538598265540039E-3</v>
      </c>
      <c r="AP114" s="33">
        <f>+'MATRIZ (I)'!AP114-'MATRIZ (A)'!AP114</f>
        <v>-2.6561291609666391E-2</v>
      </c>
      <c r="AQ114" s="33">
        <f>+'MATRIZ (I)'!AQ114-'MATRIZ (A)'!AQ114</f>
        <v>-1.1930464200466421E-3</v>
      </c>
      <c r="AR114" s="33">
        <f>+'MATRIZ (I)'!AR114-'MATRIZ (A)'!AR114</f>
        <v>-2.9152470823744338E-3</v>
      </c>
      <c r="AS114" s="33">
        <f>+'MATRIZ (I)'!AS114-'MATRIZ (A)'!AS114</f>
        <v>-1.9114892004965596E-3</v>
      </c>
      <c r="AT114" s="33">
        <f>+'MATRIZ (I)'!AT114-'MATRIZ (A)'!AT114</f>
        <v>-4.8726073896759913E-3</v>
      </c>
      <c r="AU114" s="33">
        <f>+'MATRIZ (I)'!AU114-'MATRIZ (A)'!AU114</f>
        <v>-7.0461004809079632E-3</v>
      </c>
      <c r="AV114" s="33">
        <f>+'MATRIZ (I)'!AV114-'MATRIZ (A)'!AV114</f>
        <v>-3.8861389474731619E-3</v>
      </c>
      <c r="AW114" s="33">
        <f>+'MATRIZ (I)'!AW114-'MATRIZ (A)'!AW114</f>
        <v>-2.0740516715642776E-3</v>
      </c>
      <c r="AX114" s="33">
        <f>+'MATRIZ (I)'!AX114-'MATRIZ (A)'!AX114</f>
        <v>-9.6637842433200758E-3</v>
      </c>
      <c r="AY114" s="33">
        <f>+'MATRIZ (I)'!AY114-'MATRIZ (A)'!AY114</f>
        <v>-1.398374452405424E-2</v>
      </c>
      <c r="AZ114" s="33">
        <f>+'MATRIZ (I)'!AZ114-'MATRIZ (A)'!AZ114</f>
        <v>-6.994205026480532E-3</v>
      </c>
      <c r="BA114" s="33">
        <f>+'MATRIZ (I)'!BA114-'MATRIZ (A)'!BA114</f>
        <v>-1.6660750052834804E-2</v>
      </c>
      <c r="BB114" s="33">
        <f>+'MATRIZ (I)'!BB114-'MATRIZ (A)'!BB114</f>
        <v>-1.011100003642916E-2</v>
      </c>
      <c r="BC114" s="33">
        <f>+'MATRIZ (I)'!BC114-'MATRIZ (A)'!BC114</f>
        <v>-1.1852989386759917E-2</v>
      </c>
      <c r="BD114" s="33">
        <f>+'MATRIZ (I)'!BD114-'MATRIZ (A)'!BD114</f>
        <v>-7.7604478358202153E-3</v>
      </c>
      <c r="BE114" s="33">
        <f>+'MATRIZ (I)'!BE114-'MATRIZ (A)'!BE114</f>
        <v>-5.998305999216292E-3</v>
      </c>
      <c r="BF114" s="33">
        <f>+'MATRIZ (I)'!BF114-'MATRIZ (A)'!BF114</f>
        <v>-8.2575825560270086E-3</v>
      </c>
      <c r="BG114" s="33">
        <f>+'MATRIZ (I)'!BG114-'MATRIZ (A)'!BG114</f>
        <v>-1.0465886554440449E-2</v>
      </c>
      <c r="BH114" s="33">
        <f>+'MATRIZ (I)'!BH114-'MATRIZ (A)'!BH114</f>
        <v>-1.3988207529979757E-2</v>
      </c>
      <c r="BI114" s="33">
        <f>+'MATRIZ (I)'!BI114-'MATRIZ (A)'!BI114</f>
        <v>-8.3001607271201497E-3</v>
      </c>
      <c r="BJ114" s="33">
        <f>+'MATRIZ (I)'!BJ114-'MATRIZ (A)'!BJ114</f>
        <v>-7.4132364372124122E-3</v>
      </c>
      <c r="BK114" s="33">
        <f>+'MATRIZ (I)'!BK114-'MATRIZ (A)'!BK114</f>
        <v>-5.1107118428215673E-3</v>
      </c>
      <c r="BL114" s="33">
        <f>+'MATRIZ (I)'!BL114-'MATRIZ (A)'!BL114</f>
        <v>-3.5789905731541164E-3</v>
      </c>
      <c r="BM114" s="33">
        <f>+'MATRIZ (I)'!BM114-'MATRIZ (A)'!BM114</f>
        <v>-1.7860153214689716E-3</v>
      </c>
      <c r="BN114" s="33">
        <f>+'MATRIZ (I)'!BN114-'MATRIZ (A)'!BN114</f>
        <v>-4.0295668092231911E-3</v>
      </c>
      <c r="BO114" s="33">
        <f>+'MATRIZ (I)'!BO114-'MATRIZ (A)'!BO114</f>
        <v>-1.2362761842272998E-2</v>
      </c>
      <c r="BP114" s="33">
        <f>+'MATRIZ (I)'!BP114-'MATRIZ (A)'!BP114</f>
        <v>-1.0031736668493304E-2</v>
      </c>
      <c r="BQ114" s="33">
        <f>+'MATRIZ (I)'!BQ114-'MATRIZ (A)'!BQ114</f>
        <v>-8.6152165252531519E-3</v>
      </c>
      <c r="BR114" s="33">
        <f>+'MATRIZ (I)'!BR114-'MATRIZ (A)'!BR114</f>
        <v>-4.6461746187344355E-3</v>
      </c>
      <c r="BS114" s="33">
        <f>+'MATRIZ (I)'!BS114-'MATRIZ (A)'!BS114</f>
        <v>-1.4904596695123197E-3</v>
      </c>
      <c r="BT114" s="33">
        <f>+'MATRIZ (I)'!BT114-'MATRIZ (A)'!BT114</f>
        <v>-2.1039583917023399E-2</v>
      </c>
      <c r="BU114" s="33">
        <f>+'MATRIZ (I)'!BU114-'MATRIZ (A)'!BU114</f>
        <v>-3.6175067839450299E-3</v>
      </c>
      <c r="BV114" s="33">
        <f>+'MATRIZ (I)'!BV114-'MATRIZ (A)'!BV114</f>
        <v>-7.9841115125022982E-2</v>
      </c>
      <c r="BW114" s="33">
        <f>+'MATRIZ (I)'!BW114-'MATRIZ (A)'!BW114</f>
        <v>-1.5865104683249583E-2</v>
      </c>
      <c r="BX114" s="33">
        <f>+'MATRIZ (I)'!BX114-'MATRIZ (A)'!BX114</f>
        <v>-7.1336701546972303E-2</v>
      </c>
      <c r="BY114" s="33">
        <f>+'MATRIZ (I)'!BY114-'MATRIZ (A)'!BY114</f>
        <v>-6.0667262831880023E-3</v>
      </c>
      <c r="BZ114" s="33">
        <f>+'MATRIZ (I)'!BZ114-'MATRIZ (A)'!BZ114</f>
        <v>-3.4439373037861037E-4</v>
      </c>
      <c r="CA114" s="33">
        <f>+'MATRIZ (I)'!CA114-'MATRIZ (A)'!CA114</f>
        <v>-1.4334891238283361E-2</v>
      </c>
      <c r="CB114" s="33">
        <f>+'MATRIZ (I)'!CB114-'MATRIZ (A)'!CB114</f>
        <v>-5.8292868511802386E-4</v>
      </c>
      <c r="CC114" s="33">
        <f>+'MATRIZ (I)'!CC114-'MATRIZ (A)'!CC114</f>
        <v>-6.3077813651219415E-4</v>
      </c>
      <c r="CD114" s="33">
        <f>+'MATRIZ (I)'!CD114-'MATRIZ (A)'!CD114</f>
        <v>-6.9501439445782771E-4</v>
      </c>
      <c r="CE114" s="33">
        <f>+'MATRIZ (I)'!CE114-'MATRIZ (A)'!CE114</f>
        <v>-2.8572353103748786E-3</v>
      </c>
      <c r="CF114" s="33">
        <f>+'MATRIZ (I)'!CF114-'MATRIZ (A)'!CF114</f>
        <v>-8.396090146881181E-3</v>
      </c>
      <c r="CG114" s="33">
        <f>+'MATRIZ (I)'!CG114-'MATRIZ (A)'!CG114</f>
        <v>-5.1955159827088385E-2</v>
      </c>
      <c r="CH114" s="33">
        <f>+'MATRIZ (I)'!CH114-'MATRIZ (A)'!CH114</f>
        <v>-1.8701122551800141E-2</v>
      </c>
      <c r="CI114" s="33">
        <f>+'MATRIZ (I)'!CI114-'MATRIZ (A)'!CI114</f>
        <v>-6.6138101284857251E-7</v>
      </c>
      <c r="CJ114" s="33">
        <f>+'MATRIZ (I)'!CJ114-'MATRIZ (A)'!CJ114</f>
        <v>-8.8928062648157974E-3</v>
      </c>
      <c r="CK114" s="33">
        <f>+'MATRIZ (I)'!CK114-'MATRIZ (A)'!CK114</f>
        <v>-1.6708444478767947E-4</v>
      </c>
      <c r="CL114" s="33">
        <f>+'MATRIZ (I)'!CL114-'MATRIZ (A)'!CL114</f>
        <v>-8.2089891780616903E-3</v>
      </c>
      <c r="CM114" s="33">
        <f>+'MATRIZ (I)'!CM114-'MATRIZ (A)'!CM114</f>
        <v>-3.1452072511496356E-4</v>
      </c>
      <c r="CN114" s="33">
        <f>+'MATRIZ (I)'!CN114-'MATRIZ (A)'!CN114</f>
        <v>-4.4815830926365784E-2</v>
      </c>
      <c r="CO114" s="33">
        <f>+'MATRIZ (I)'!CO114-'MATRIZ (A)'!CO114</f>
        <v>-1.1639020975972875E-2</v>
      </c>
      <c r="CP114" s="33">
        <f>+'MATRIZ (I)'!CP114-'MATRIZ (A)'!CP114</f>
        <v>-1.6080301920579299E-2</v>
      </c>
      <c r="CQ114" s="33">
        <f>+'MATRIZ (I)'!CQ114-'MATRIZ (A)'!CQ114</f>
        <v>-1.1909170468707153E-2</v>
      </c>
      <c r="CR114" s="33">
        <f>+'MATRIZ (I)'!CR114-'MATRIZ (A)'!CR114</f>
        <v>-2.359647807680091E-2</v>
      </c>
      <c r="CS114" s="33">
        <f>+'MATRIZ (I)'!CS114-'MATRIZ (A)'!CS114</f>
        <v>-3.3132891570458539E-2</v>
      </c>
      <c r="CT114" s="33">
        <f>+'MATRIZ (I)'!CT114-'MATRIZ (A)'!CT114</f>
        <v>-1.2663449007282085E-2</v>
      </c>
      <c r="CU114" s="33">
        <f>+'MATRIZ (I)'!CU114-'MATRIZ (A)'!CU114</f>
        <v>-2.3491321923266036E-2</v>
      </c>
      <c r="CV114" s="33">
        <f>+'MATRIZ (I)'!CV114-'MATRIZ (A)'!CV114</f>
        <v>-2.8571573988624931E-2</v>
      </c>
      <c r="CW114" s="33">
        <f>+'MATRIZ (I)'!CW114-'MATRIZ (A)'!CW114</f>
        <v>-2.3125479448797715E-2</v>
      </c>
      <c r="CX114" s="33">
        <f>+'MATRIZ (I)'!CX114-'MATRIZ (A)'!CX114</f>
        <v>-1.6756707132146203E-2</v>
      </c>
      <c r="CY114" s="33">
        <f>+'MATRIZ (I)'!CY114-'MATRIZ (A)'!CY114</f>
        <v>-5.4651446390556078E-3</v>
      </c>
      <c r="CZ114" s="33">
        <f>+'MATRIZ (I)'!CZ114-'MATRIZ (A)'!CZ114</f>
        <v>-1.1127416116004141E-2</v>
      </c>
      <c r="DA114" s="33">
        <f>+'MATRIZ (I)'!DA114-'MATRIZ (A)'!DA114</f>
        <v>0.9872335947795029</v>
      </c>
      <c r="DB114" s="33">
        <f>+'MATRIZ (I)'!DB114-'MATRIZ (A)'!DB114</f>
        <v>-4.0652868462317755E-2</v>
      </c>
      <c r="DC114" s="33">
        <f>+'MATRIZ (I)'!DC114-'MATRIZ (A)'!DC114</f>
        <v>-3.8258938618560882E-2</v>
      </c>
      <c r="DD114" s="33">
        <f>+'MATRIZ (I)'!DD114-'MATRIZ (A)'!DD114</f>
        <v>-3.2737188908675045E-2</v>
      </c>
      <c r="DE114" s="33">
        <f>+'MATRIZ (I)'!DE114-'MATRIZ (A)'!DE114</f>
        <v>-2.0342216070925647E-2</v>
      </c>
      <c r="DF114" s="33">
        <f>+'MATRIZ (I)'!DF114-'MATRIZ (A)'!DF114</f>
        <v>-1.6159851980472432E-2</v>
      </c>
      <c r="DG114" s="33">
        <f>+'MATRIZ (I)'!DG114-'MATRIZ (A)'!DG114</f>
        <v>-1.9276964231718444E-2</v>
      </c>
      <c r="DH114" s="33">
        <f>+'MATRIZ (I)'!DH114-'MATRIZ (A)'!DH114</f>
        <v>-2.8038326508718417E-2</v>
      </c>
      <c r="DI114" s="33">
        <f>+'MATRIZ (I)'!DI114-'MATRIZ (A)'!DI114</f>
        <v>-4.0386822105064432E-2</v>
      </c>
      <c r="DJ114" s="33">
        <f>+'MATRIZ (I)'!DJ114-'MATRIZ (A)'!DJ114</f>
        <v>-1.5369768717927725E-2</v>
      </c>
      <c r="DK114" s="33">
        <f>+'MATRIZ (I)'!DK114-'MATRIZ (A)'!DK114</f>
        <v>-8.4607988613438576E-3</v>
      </c>
      <c r="DL114" s="33">
        <f>+'MATRIZ (I)'!DL114-'MATRIZ (A)'!DL114</f>
        <v>-9.2087173595171382E-3</v>
      </c>
      <c r="DM114" s="33">
        <f>+'MATRIZ (I)'!DM114-'MATRIZ (A)'!DM114</f>
        <v>-1.2060617809995447E-2</v>
      </c>
      <c r="DN114" s="33">
        <f>+'MATRIZ (I)'!DN114-'MATRIZ (A)'!DN114</f>
        <v>-5.3648964329405498E-3</v>
      </c>
      <c r="DO114" s="33">
        <f>+'MATRIZ (I)'!DO114-'MATRIZ (A)'!DO114</f>
        <v>-2.4019316088284646E-2</v>
      </c>
      <c r="DP114" s="33">
        <f>+'MATRIZ (I)'!DP114-'MATRIZ (A)'!DP114</f>
        <v>-9.5499155676625532E-3</v>
      </c>
      <c r="DQ114" s="33">
        <f>+'MATRIZ (I)'!DQ114-'MATRIZ (A)'!DQ114</f>
        <v>-5.3080368495197908E-3</v>
      </c>
      <c r="DR114" s="33">
        <f>+'MATRIZ (I)'!DR114-'MATRIZ (A)'!DR114</f>
        <v>-3.9557827621186203E-2</v>
      </c>
      <c r="DS114" s="33">
        <f>+'MATRIZ (I)'!DS114-'MATRIZ (A)'!DS114</f>
        <v>-2.4274415390170383E-2</v>
      </c>
      <c r="DT114" s="33">
        <f>+'MATRIZ (I)'!DT114-'MATRIZ (A)'!DT114</f>
        <v>-1.3425214863511167E-2</v>
      </c>
      <c r="DU114" s="33">
        <f>+'MATRIZ (I)'!DU114-'MATRIZ (A)'!DU114</f>
        <v>-6.892078317437377E-3</v>
      </c>
      <c r="DV114" s="33">
        <f>+'MATRIZ (I)'!DV114-'MATRIZ (A)'!DV114</f>
        <v>-1.1032956568692335E-2</v>
      </c>
      <c r="DW114" s="33">
        <f>+'MATRIZ (I)'!DW114-'MATRIZ (A)'!DW114</f>
        <v>-1.5216002128609374E-2</v>
      </c>
      <c r="DX114" s="33">
        <f>+'MATRIZ (I)'!DX114-'MATRIZ (A)'!DX114</f>
        <v>-2.398857418610081E-2</v>
      </c>
      <c r="DY114" s="33">
        <f>+'MATRIZ (I)'!DY114-'MATRIZ (A)'!DY114</f>
        <v>-2.2933817686992253E-2</v>
      </c>
      <c r="DZ114" s="33">
        <f>+'MATRIZ (I)'!DZ114-'MATRIZ (A)'!DZ114</f>
        <v>-1.1611689513263497E-2</v>
      </c>
      <c r="EA114" s="33">
        <f>+'MATRIZ (I)'!EA114-'MATRIZ (A)'!EA114</f>
        <v>-7.5754013260328464E-3</v>
      </c>
      <c r="EB114" s="33">
        <f>+'MATRIZ (I)'!EB114-'MATRIZ (A)'!EB114</f>
        <v>-1.7173918340486611E-2</v>
      </c>
      <c r="EC114" s="33">
        <f>+'MATRIZ (I)'!EC114-'MATRIZ (A)'!EC114</f>
        <v>-2.5297061027095037E-2</v>
      </c>
      <c r="ED114" s="33">
        <f>+'MATRIZ (I)'!ED114-'MATRIZ (A)'!ED114</f>
        <v>-4.7922136329568009E-2</v>
      </c>
      <c r="EE114" s="33">
        <f>+'MATRIZ (I)'!EE114-'MATRIZ (A)'!EE114</f>
        <v>-4.2390294128532013E-2</v>
      </c>
      <c r="EF114" s="33">
        <f>+'MATRIZ (I)'!EF114-'MATRIZ (A)'!EF114</f>
        <v>-4.0122941639293558E-2</v>
      </c>
      <c r="EG114" s="33">
        <f>+'MATRIZ (I)'!EG114-'MATRIZ (A)'!EG114</f>
        <v>-3.4483363141779882E-2</v>
      </c>
      <c r="EH114" s="33">
        <f>+'MATRIZ (I)'!EH114-'MATRIZ (A)'!EH114</f>
        <v>0</v>
      </c>
    </row>
    <row r="115" spans="1:138" s="7" customFormat="1" ht="21.95" customHeight="1" thickBot="1" x14ac:dyDescent="0.25">
      <c r="A115" s="137" t="s">
        <v>269</v>
      </c>
      <c r="B115" s="138" t="s">
        <v>266</v>
      </c>
      <c r="C115" s="33">
        <f>+'MATRIZ (I)'!C115-'MATRIZ (A)'!C115</f>
        <v>0</v>
      </c>
      <c r="D115" s="33">
        <f>+'MATRIZ (I)'!D115-'MATRIZ (A)'!D115</f>
        <v>0</v>
      </c>
      <c r="E115" s="33">
        <f>+'MATRIZ (I)'!E115-'MATRIZ (A)'!E115</f>
        <v>0</v>
      </c>
      <c r="F115" s="33">
        <f>+'MATRIZ (I)'!F115-'MATRIZ (A)'!F115</f>
        <v>-1.2239020144179317E-3</v>
      </c>
      <c r="G115" s="33">
        <f>+'MATRIZ (I)'!G115-'MATRIZ (A)'!G115</f>
        <v>-1.9045739785348136E-7</v>
      </c>
      <c r="H115" s="33">
        <f>+'MATRIZ (I)'!H115-'MATRIZ (A)'!H115</f>
        <v>0</v>
      </c>
      <c r="I115" s="33">
        <f>+'MATRIZ (I)'!I115-'MATRIZ (A)'!I115</f>
        <v>-1.6667366654851231E-6</v>
      </c>
      <c r="J115" s="33">
        <f>+'MATRIZ (I)'!J115-'MATRIZ (A)'!J115</f>
        <v>0</v>
      </c>
      <c r="K115" s="33">
        <f>+'MATRIZ (I)'!K115-'MATRIZ (A)'!K115</f>
        <v>0</v>
      </c>
      <c r="L115" s="33">
        <f>+'MATRIZ (I)'!L115-'MATRIZ (A)'!L115</f>
        <v>-2.3898608476998405E-5</v>
      </c>
      <c r="M115" s="33">
        <f>+'MATRIZ (I)'!M115-'MATRIZ (A)'!M115</f>
        <v>0</v>
      </c>
      <c r="N115" s="33">
        <f>+'MATRIZ (I)'!N115-'MATRIZ (A)'!N115</f>
        <v>-2.2083180275556786E-3</v>
      </c>
      <c r="O115" s="33">
        <f>+'MATRIZ (I)'!O115-'MATRIZ (A)'!O115</f>
        <v>-3.6360239052426737E-3</v>
      </c>
      <c r="P115" s="33">
        <f>+'MATRIZ (I)'!P115-'MATRIZ (A)'!P115</f>
        <v>-1.3569383856352187E-3</v>
      </c>
      <c r="Q115" s="33">
        <f>+'MATRIZ (I)'!Q115-'MATRIZ (A)'!Q115</f>
        <v>0</v>
      </c>
      <c r="R115" s="33">
        <f>+'MATRIZ (I)'!R115-'MATRIZ (A)'!R115</f>
        <v>-1.5711075695618317E-3</v>
      </c>
      <c r="S115" s="33">
        <f>+'MATRIZ (I)'!S115-'MATRIZ (A)'!S115</f>
        <v>-1.01988910463519E-6</v>
      </c>
      <c r="T115" s="33">
        <f>+'MATRIZ (I)'!T115-'MATRIZ (A)'!T115</f>
        <v>0</v>
      </c>
      <c r="U115" s="33">
        <f>+'MATRIZ (I)'!U115-'MATRIZ (A)'!U115</f>
        <v>-3.3473924599315022E-6</v>
      </c>
      <c r="V115" s="33">
        <f>+'MATRIZ (I)'!V115-'MATRIZ (A)'!V115</f>
        <v>-3.9489889400251858E-7</v>
      </c>
      <c r="W115" s="33">
        <f>+'MATRIZ (I)'!W115-'MATRIZ (A)'!W115</f>
        <v>-3.5847529626829001E-3</v>
      </c>
      <c r="X115" s="33">
        <f>+'MATRIZ (I)'!X115-'MATRIZ (A)'!X115</f>
        <v>-7.2014821841005663E-4</v>
      </c>
      <c r="Y115" s="33">
        <f>+'MATRIZ (I)'!Y115-'MATRIZ (A)'!Y115</f>
        <v>0</v>
      </c>
      <c r="Z115" s="33">
        <f>+'MATRIZ (I)'!Z115-'MATRIZ (A)'!Z115</f>
        <v>-1.0760914335750639E-5</v>
      </c>
      <c r="AA115" s="33">
        <f>+'MATRIZ (I)'!AA115-'MATRIZ (A)'!AA115</f>
        <v>0</v>
      </c>
      <c r="AB115" s="33">
        <f>+'MATRIZ (I)'!AB115-'MATRIZ (A)'!AB115</f>
        <v>-2.7463383515423053E-3</v>
      </c>
      <c r="AC115" s="33">
        <f>+'MATRIZ (I)'!AC115-'MATRIZ (A)'!AC115</f>
        <v>-7.7279211104272806E-6</v>
      </c>
      <c r="AD115" s="33">
        <f>+'MATRIZ (I)'!AD115-'MATRIZ (A)'!AD115</f>
        <v>-8.8371623170483196E-4</v>
      </c>
      <c r="AE115" s="33">
        <f>+'MATRIZ (I)'!AE115-'MATRIZ (A)'!AE115</f>
        <v>-7.7245234978708295E-4</v>
      </c>
      <c r="AF115" s="33">
        <f>+'MATRIZ (I)'!AF115-'MATRIZ (A)'!AF115</f>
        <v>-9.9931484445359674E-4</v>
      </c>
      <c r="AG115" s="33">
        <f>+'MATRIZ (I)'!AG115-'MATRIZ (A)'!AG115</f>
        <v>-3.0491823382063159E-3</v>
      </c>
      <c r="AH115" s="33">
        <f>+'MATRIZ (I)'!AH115-'MATRIZ (A)'!AH115</f>
        <v>-1.0289865081291381E-3</v>
      </c>
      <c r="AI115" s="33">
        <f>+'MATRIZ (I)'!AI115-'MATRIZ (A)'!AI115</f>
        <v>-5.1729722342682435E-4</v>
      </c>
      <c r="AJ115" s="33">
        <f>+'MATRIZ (I)'!AJ115-'MATRIZ (A)'!AJ115</f>
        <v>-9.3646220807797433E-4</v>
      </c>
      <c r="AK115" s="33">
        <f>+'MATRIZ (I)'!AK115-'MATRIZ (A)'!AK115</f>
        <v>-1.9800891880388731E-3</v>
      </c>
      <c r="AL115" s="33">
        <f>+'MATRIZ (I)'!AL115-'MATRIZ (A)'!AL115</f>
        <v>-8.7574535221321653E-4</v>
      </c>
      <c r="AM115" s="33">
        <f>+'MATRIZ (I)'!AM115-'MATRIZ (A)'!AM115</f>
        <v>-1.7609428883834206E-4</v>
      </c>
      <c r="AN115" s="33">
        <f>+'MATRIZ (I)'!AN115-'MATRIZ (A)'!AN115</f>
        <v>-1.0222892330944871E-3</v>
      </c>
      <c r="AO115" s="33">
        <f>+'MATRIZ (I)'!AO115-'MATRIZ (A)'!AO115</f>
        <v>-1.4334443222489973E-3</v>
      </c>
      <c r="AP115" s="33">
        <f>+'MATRIZ (I)'!AP115-'MATRIZ (A)'!AP115</f>
        <v>-2.0817809913671885E-3</v>
      </c>
      <c r="AQ115" s="33">
        <f>+'MATRIZ (I)'!AQ115-'MATRIZ (A)'!AQ115</f>
        <v>-7.6589937395139113E-4</v>
      </c>
      <c r="AR115" s="33">
        <f>+'MATRIZ (I)'!AR115-'MATRIZ (A)'!AR115</f>
        <v>-1.2600351801311908E-3</v>
      </c>
      <c r="AS115" s="33">
        <f>+'MATRIZ (I)'!AS115-'MATRIZ (A)'!AS115</f>
        <v>-7.5008358614445309E-4</v>
      </c>
      <c r="AT115" s="33">
        <f>+'MATRIZ (I)'!AT115-'MATRIZ (A)'!AT115</f>
        <v>-1.562463010519121E-3</v>
      </c>
      <c r="AU115" s="33">
        <f>+'MATRIZ (I)'!AU115-'MATRIZ (A)'!AU115</f>
        <v>-9.4707138616323243E-4</v>
      </c>
      <c r="AV115" s="33">
        <f>+'MATRIZ (I)'!AV115-'MATRIZ (A)'!AV115</f>
        <v>-1.2890246049920427E-3</v>
      </c>
      <c r="AW115" s="33">
        <f>+'MATRIZ (I)'!AW115-'MATRIZ (A)'!AW115</f>
        <v>-2.0140257049322771E-3</v>
      </c>
      <c r="AX115" s="33">
        <f>+'MATRIZ (I)'!AX115-'MATRIZ (A)'!AX115</f>
        <v>-1.1260670354610979E-3</v>
      </c>
      <c r="AY115" s="33">
        <f>+'MATRIZ (I)'!AY115-'MATRIZ (A)'!AY115</f>
        <v>-1.783884643497163E-3</v>
      </c>
      <c r="AZ115" s="33">
        <f>+'MATRIZ (I)'!AZ115-'MATRIZ (A)'!AZ115</f>
        <v>-1.919785926455639E-3</v>
      </c>
      <c r="BA115" s="33">
        <f>+'MATRIZ (I)'!BA115-'MATRIZ (A)'!BA115</f>
        <v>-2.4465274658881734E-4</v>
      </c>
      <c r="BB115" s="33">
        <f>+'MATRIZ (I)'!BB115-'MATRIZ (A)'!BB115</f>
        <v>-1.3263395426145687E-3</v>
      </c>
      <c r="BC115" s="33">
        <f>+'MATRIZ (I)'!BC115-'MATRIZ (A)'!BC115</f>
        <v>-1.3853611572910379E-3</v>
      </c>
      <c r="BD115" s="33">
        <f>+'MATRIZ (I)'!BD115-'MATRIZ (A)'!BD115</f>
        <v>-1.0820207249951652E-3</v>
      </c>
      <c r="BE115" s="33">
        <f>+'MATRIZ (I)'!BE115-'MATRIZ (A)'!BE115</f>
        <v>-2.9664840708348117E-3</v>
      </c>
      <c r="BF115" s="33">
        <f>+'MATRIZ (I)'!BF115-'MATRIZ (A)'!BF115</f>
        <v>-1.6773387697790049E-3</v>
      </c>
      <c r="BG115" s="33">
        <f>+'MATRIZ (I)'!BG115-'MATRIZ (A)'!BG115</f>
        <v>-9.7107898031361111E-4</v>
      </c>
      <c r="BH115" s="33">
        <f>+'MATRIZ (I)'!BH115-'MATRIZ (A)'!BH115</f>
        <v>-4.5472949675461147E-3</v>
      </c>
      <c r="BI115" s="33">
        <f>+'MATRIZ (I)'!BI115-'MATRIZ (A)'!BI115</f>
        <v>-7.0022620647010427E-3</v>
      </c>
      <c r="BJ115" s="33">
        <f>+'MATRIZ (I)'!BJ115-'MATRIZ (A)'!BJ115</f>
        <v>-5.806390302396363E-4</v>
      </c>
      <c r="BK115" s="33">
        <f>+'MATRIZ (I)'!BK115-'MATRIZ (A)'!BK115</f>
        <v>-1.791965515093364E-3</v>
      </c>
      <c r="BL115" s="33">
        <f>+'MATRIZ (I)'!BL115-'MATRIZ (A)'!BL115</f>
        <v>-1.5775526259032429E-3</v>
      </c>
      <c r="BM115" s="33">
        <f>+'MATRIZ (I)'!BM115-'MATRIZ (A)'!BM115</f>
        <v>-2.6066696048418362E-3</v>
      </c>
      <c r="BN115" s="33">
        <f>+'MATRIZ (I)'!BN115-'MATRIZ (A)'!BN115</f>
        <v>-1.9259798862474302E-3</v>
      </c>
      <c r="BO115" s="33">
        <f>+'MATRIZ (I)'!BO115-'MATRIZ (A)'!BO115</f>
        <v>-1.0413915221078704E-3</v>
      </c>
      <c r="BP115" s="33">
        <f>+'MATRIZ (I)'!BP115-'MATRIZ (A)'!BP115</f>
        <v>-2.0064565793453015E-3</v>
      </c>
      <c r="BQ115" s="33">
        <f>+'MATRIZ (I)'!BQ115-'MATRIZ (A)'!BQ115</f>
        <v>-4.4594776824644989E-3</v>
      </c>
      <c r="BR115" s="33">
        <f>+'MATRIZ (I)'!BR115-'MATRIZ (A)'!BR115</f>
        <v>-1.7087143242995701E-3</v>
      </c>
      <c r="BS115" s="33">
        <f>+'MATRIZ (I)'!BS115-'MATRIZ (A)'!BS115</f>
        <v>-3.1392972388205932E-3</v>
      </c>
      <c r="BT115" s="33">
        <f>+'MATRIZ (I)'!BT115-'MATRIZ (A)'!BT115</f>
        <v>-1.3032293530860894E-3</v>
      </c>
      <c r="BU115" s="33">
        <f>+'MATRIZ (I)'!BU115-'MATRIZ (A)'!BU115</f>
        <v>-9.8041908770857516E-4</v>
      </c>
      <c r="BV115" s="33">
        <f>+'MATRIZ (I)'!BV115-'MATRIZ (A)'!BV115</f>
        <v>-1.5292994434766012E-3</v>
      </c>
      <c r="BW115" s="33">
        <f>+'MATRIZ (I)'!BW115-'MATRIZ (A)'!BW115</f>
        <v>-5.1868910473176419E-3</v>
      </c>
      <c r="BX115" s="33">
        <f>+'MATRIZ (I)'!BX115-'MATRIZ (A)'!BX115</f>
        <v>-4.3011229208653155E-3</v>
      </c>
      <c r="BY115" s="33">
        <f>+'MATRIZ (I)'!BY115-'MATRIZ (A)'!BY115</f>
        <v>-1.1731667431436484E-3</v>
      </c>
      <c r="BZ115" s="33">
        <f>+'MATRIZ (I)'!BZ115-'MATRIZ (A)'!BZ115</f>
        <v>-6.1286504321530228E-3</v>
      </c>
      <c r="CA115" s="33">
        <f>+'MATRIZ (I)'!CA115-'MATRIZ (A)'!CA115</f>
        <v>-6.5566929617198854E-3</v>
      </c>
      <c r="CB115" s="33">
        <f>+'MATRIZ (I)'!CB115-'MATRIZ (A)'!CB115</f>
        <v>-1.4019655681311775E-3</v>
      </c>
      <c r="CC115" s="33">
        <f>+'MATRIZ (I)'!CC115-'MATRIZ (A)'!CC115</f>
        <v>-1.021055920055402E-4</v>
      </c>
      <c r="CD115" s="33">
        <f>+'MATRIZ (I)'!CD115-'MATRIZ (A)'!CD115</f>
        <v>-4.6101513448029665E-7</v>
      </c>
      <c r="CE115" s="33">
        <f>+'MATRIZ (I)'!CE115-'MATRIZ (A)'!CE115</f>
        <v>-2.9887258575269885E-3</v>
      </c>
      <c r="CF115" s="33">
        <f>+'MATRIZ (I)'!CF115-'MATRIZ (A)'!CF115</f>
        <v>-2.013145770478559E-3</v>
      </c>
      <c r="CG115" s="33">
        <f>+'MATRIZ (I)'!CG115-'MATRIZ (A)'!CG115</f>
        <v>-5.8095110133320723E-3</v>
      </c>
      <c r="CH115" s="33">
        <f>+'MATRIZ (I)'!CH115-'MATRIZ (A)'!CH115</f>
        <v>-2.5206174154689749E-3</v>
      </c>
      <c r="CI115" s="33">
        <f>+'MATRIZ (I)'!CI115-'MATRIZ (A)'!CI115</f>
        <v>0</v>
      </c>
      <c r="CJ115" s="33">
        <f>+'MATRIZ (I)'!CJ115-'MATRIZ (A)'!CJ115</f>
        <v>-4.6116557753668116E-3</v>
      </c>
      <c r="CK115" s="33">
        <f>+'MATRIZ (I)'!CK115-'MATRIZ (A)'!CK115</f>
        <v>-1.865800240762929E-4</v>
      </c>
      <c r="CL115" s="33">
        <f>+'MATRIZ (I)'!CL115-'MATRIZ (A)'!CL115</f>
        <v>-4.7216992229295778E-3</v>
      </c>
      <c r="CM115" s="33">
        <f>+'MATRIZ (I)'!CM115-'MATRIZ (A)'!CM115</f>
        <v>-2.607229938508252E-3</v>
      </c>
      <c r="CN115" s="33">
        <f>+'MATRIZ (I)'!CN115-'MATRIZ (A)'!CN115</f>
        <v>-1.6225757037504649E-2</v>
      </c>
      <c r="CO115" s="33">
        <f>+'MATRIZ (I)'!CO115-'MATRIZ (A)'!CO115</f>
        <v>-3.8781953572796656E-3</v>
      </c>
      <c r="CP115" s="33">
        <f>+'MATRIZ (I)'!CP115-'MATRIZ (A)'!CP115</f>
        <v>-1.2063386672415074E-3</v>
      </c>
      <c r="CQ115" s="33">
        <f>+'MATRIZ (I)'!CQ115-'MATRIZ (A)'!CQ115</f>
        <v>-2.8201657925401688E-3</v>
      </c>
      <c r="CR115" s="33">
        <f>+'MATRIZ (I)'!CR115-'MATRIZ (A)'!CR115</f>
        <v>-1.5443746248433427E-3</v>
      </c>
      <c r="CS115" s="33">
        <f>+'MATRIZ (I)'!CS115-'MATRIZ (A)'!CS115</f>
        <v>-2.1124017490570051E-3</v>
      </c>
      <c r="CT115" s="33">
        <f>+'MATRIZ (I)'!CT115-'MATRIZ (A)'!CT115</f>
        <v>-9.4048063519815649E-4</v>
      </c>
      <c r="CU115" s="33">
        <f>+'MATRIZ (I)'!CU115-'MATRIZ (A)'!CU115</f>
        <v>-2.8845795369425676E-3</v>
      </c>
      <c r="CV115" s="33">
        <f>+'MATRIZ (I)'!CV115-'MATRIZ (A)'!CV115</f>
        <v>-9.1457672518662251E-4</v>
      </c>
      <c r="CW115" s="33">
        <f>+'MATRIZ (I)'!CW115-'MATRIZ (A)'!CW115</f>
        <v>-2.6203367927996155E-3</v>
      </c>
      <c r="CX115" s="33">
        <f>+'MATRIZ (I)'!CX115-'MATRIZ (A)'!CX115</f>
        <v>-1.7101559831132959E-3</v>
      </c>
      <c r="CY115" s="33">
        <f>+'MATRIZ (I)'!CY115-'MATRIZ (A)'!CY115</f>
        <v>-3.2854983349758491E-3</v>
      </c>
      <c r="CZ115" s="33">
        <f>+'MATRIZ (I)'!CZ115-'MATRIZ (A)'!CZ115</f>
        <v>-1.9886494136636028E-3</v>
      </c>
      <c r="DA115" s="33">
        <f>+'MATRIZ (I)'!DA115-'MATRIZ (A)'!DA115</f>
        <v>-5.6726066991543023E-3</v>
      </c>
      <c r="DB115" s="33">
        <f>+'MATRIZ (I)'!DB115-'MATRIZ (A)'!DB115</f>
        <v>0.9039711663468657</v>
      </c>
      <c r="DC115" s="33">
        <f>+'MATRIZ (I)'!DC115-'MATRIZ (A)'!DC115</f>
        <v>-1.084590476597116E-2</v>
      </c>
      <c r="DD115" s="33">
        <f>+'MATRIZ (I)'!DD115-'MATRIZ (A)'!DD115</f>
        <v>-3.2991090795036859E-3</v>
      </c>
      <c r="DE115" s="33">
        <f>+'MATRIZ (I)'!DE115-'MATRIZ (A)'!DE115</f>
        <v>-3.2998430013562578E-3</v>
      </c>
      <c r="DF115" s="33">
        <f>+'MATRIZ (I)'!DF115-'MATRIZ (A)'!DF115</f>
        <v>-1.8157482755994398E-2</v>
      </c>
      <c r="DG115" s="33">
        <f>+'MATRIZ (I)'!DG115-'MATRIZ (A)'!DG115</f>
        <v>-3.2696717020236333E-3</v>
      </c>
      <c r="DH115" s="33">
        <f>+'MATRIZ (I)'!DH115-'MATRIZ (A)'!DH115</f>
        <v>-2.8224159402062982E-3</v>
      </c>
      <c r="DI115" s="33">
        <f>+'MATRIZ (I)'!DI115-'MATRIZ (A)'!DI115</f>
        <v>-1.0902984581320597E-2</v>
      </c>
      <c r="DJ115" s="33">
        <f>+'MATRIZ (I)'!DJ115-'MATRIZ (A)'!DJ115</f>
        <v>-1.7991783101670236E-3</v>
      </c>
      <c r="DK115" s="33">
        <f>+'MATRIZ (I)'!DK115-'MATRIZ (A)'!DK115</f>
        <v>-1.5494432755883423E-3</v>
      </c>
      <c r="DL115" s="33">
        <f>+'MATRIZ (I)'!DL115-'MATRIZ (A)'!DL115</f>
        <v>-1.6397233512164394E-3</v>
      </c>
      <c r="DM115" s="33">
        <f>+'MATRIZ (I)'!DM115-'MATRIZ (A)'!DM115</f>
        <v>-2.2087018429572869E-3</v>
      </c>
      <c r="DN115" s="33">
        <f>+'MATRIZ (I)'!DN115-'MATRIZ (A)'!DN115</f>
        <v>-1.1261462559839957E-3</v>
      </c>
      <c r="DO115" s="33">
        <f>+'MATRIZ (I)'!DO115-'MATRIZ (A)'!DO115</f>
        <v>-4.8402833287480391E-3</v>
      </c>
      <c r="DP115" s="33">
        <f>+'MATRIZ (I)'!DP115-'MATRIZ (A)'!DP115</f>
        <v>-6.4500776598971537E-3</v>
      </c>
      <c r="DQ115" s="33">
        <f>+'MATRIZ (I)'!DQ115-'MATRIZ (A)'!DQ115</f>
        <v>-3.4071759376259423E-3</v>
      </c>
      <c r="DR115" s="33">
        <f>+'MATRIZ (I)'!DR115-'MATRIZ (A)'!DR115</f>
        <v>-5.2346015614889293E-3</v>
      </c>
      <c r="DS115" s="33">
        <f>+'MATRIZ (I)'!DS115-'MATRIZ (A)'!DS115</f>
        <v>-3.315248272345736E-3</v>
      </c>
      <c r="DT115" s="33">
        <f>+'MATRIZ (I)'!DT115-'MATRIZ (A)'!DT115</f>
        <v>-5.882260814470086E-4</v>
      </c>
      <c r="DU115" s="33">
        <f>+'MATRIZ (I)'!DU115-'MATRIZ (A)'!DU115</f>
        <v>-3.588180603447691E-3</v>
      </c>
      <c r="DV115" s="33">
        <f>+'MATRIZ (I)'!DV115-'MATRIZ (A)'!DV115</f>
        <v>-1.2710196032138226E-3</v>
      </c>
      <c r="DW115" s="33">
        <f>+'MATRIZ (I)'!DW115-'MATRIZ (A)'!DW115</f>
        <v>-1.0814435128032745E-3</v>
      </c>
      <c r="DX115" s="33">
        <f>+'MATRIZ (I)'!DX115-'MATRIZ (A)'!DX115</f>
        <v>-1.1692550654263752E-3</v>
      </c>
      <c r="DY115" s="33">
        <f>+'MATRIZ (I)'!DY115-'MATRIZ (A)'!DY115</f>
        <v>-1.855775492338384E-4</v>
      </c>
      <c r="DZ115" s="33">
        <f>+'MATRIZ (I)'!DZ115-'MATRIZ (A)'!DZ115</f>
        <v>-4.5158800431148384E-4</v>
      </c>
      <c r="EA115" s="33">
        <f>+'MATRIZ (I)'!EA115-'MATRIZ (A)'!EA115</f>
        <v>-8.2365156956652127E-3</v>
      </c>
      <c r="EB115" s="33">
        <f>+'MATRIZ (I)'!EB115-'MATRIZ (A)'!EB115</f>
        <v>-9.3847825930426215E-3</v>
      </c>
      <c r="EC115" s="33">
        <f>+'MATRIZ (I)'!EC115-'MATRIZ (A)'!EC115</f>
        <v>-1.1055877198159034E-3</v>
      </c>
      <c r="ED115" s="33">
        <f>+'MATRIZ (I)'!ED115-'MATRIZ (A)'!ED115</f>
        <v>-9.219921130798869E-3</v>
      </c>
      <c r="EE115" s="33">
        <f>+'MATRIZ (I)'!EE115-'MATRIZ (A)'!EE115</f>
        <v>-3.4169958653822082E-4</v>
      </c>
      <c r="EF115" s="33">
        <f>+'MATRIZ (I)'!EF115-'MATRIZ (A)'!EF115</f>
        <v>-1.8000244765959069E-2</v>
      </c>
      <c r="EG115" s="33">
        <f>+'MATRIZ (I)'!EG115-'MATRIZ (A)'!EG115</f>
        <v>-5.1271277600904665E-4</v>
      </c>
      <c r="EH115" s="33">
        <f>+'MATRIZ (I)'!EH115-'MATRIZ (A)'!EH115</f>
        <v>0</v>
      </c>
    </row>
    <row r="116" spans="1:138" s="7" customFormat="1" ht="21.95" customHeight="1" thickBot="1" x14ac:dyDescent="0.25">
      <c r="A116" s="137" t="s">
        <v>270</v>
      </c>
      <c r="B116" s="138" t="s">
        <v>268</v>
      </c>
      <c r="C116" s="33">
        <f>+'MATRIZ (I)'!C116-'MATRIZ (A)'!C116</f>
        <v>-2.4896365513819231E-5</v>
      </c>
      <c r="D116" s="33">
        <f>+'MATRIZ (I)'!D116-'MATRIZ (A)'!D116</f>
        <v>0</v>
      </c>
      <c r="E116" s="33">
        <f>+'MATRIZ (I)'!E116-'MATRIZ (A)'!E116</f>
        <v>-1.0245817691245265E-3</v>
      </c>
      <c r="F116" s="33">
        <f>+'MATRIZ (I)'!F116-'MATRIZ (A)'!F116</f>
        <v>-1.6753188070147489E-3</v>
      </c>
      <c r="G116" s="33">
        <f>+'MATRIZ (I)'!G116-'MATRIZ (A)'!G116</f>
        <v>-8.4590992186650404E-3</v>
      </c>
      <c r="H116" s="33">
        <f>+'MATRIZ (I)'!H116-'MATRIZ (A)'!H116</f>
        <v>-7.6410842852406963E-4</v>
      </c>
      <c r="I116" s="33">
        <f>+'MATRIZ (I)'!I116-'MATRIZ (A)'!I116</f>
        <v>0</v>
      </c>
      <c r="J116" s="33">
        <f>+'MATRIZ (I)'!J116-'MATRIZ (A)'!J116</f>
        <v>-2.6132155604334663E-4</v>
      </c>
      <c r="K116" s="33">
        <f>+'MATRIZ (I)'!K116-'MATRIZ (A)'!K116</f>
        <v>0</v>
      </c>
      <c r="L116" s="33">
        <f>+'MATRIZ (I)'!L116-'MATRIZ (A)'!L116</f>
        <v>0</v>
      </c>
      <c r="M116" s="33">
        <f>+'MATRIZ (I)'!M116-'MATRIZ (A)'!M116</f>
        <v>-1.6422232050784858E-3</v>
      </c>
      <c r="N116" s="33">
        <f>+'MATRIZ (I)'!N116-'MATRIZ (A)'!N116</f>
        <v>-1.0286490178454703E-3</v>
      </c>
      <c r="O116" s="33">
        <f>+'MATRIZ (I)'!O116-'MATRIZ (A)'!O116</f>
        <v>-5.6335649805719975E-3</v>
      </c>
      <c r="P116" s="33">
        <f>+'MATRIZ (I)'!P116-'MATRIZ (A)'!P116</f>
        <v>-2.1788282557453766E-4</v>
      </c>
      <c r="Q116" s="33">
        <f>+'MATRIZ (I)'!Q116-'MATRIZ (A)'!Q116</f>
        <v>0</v>
      </c>
      <c r="R116" s="33">
        <f>+'MATRIZ (I)'!R116-'MATRIZ (A)'!R116</f>
        <v>-8.6569816186510655E-3</v>
      </c>
      <c r="S116" s="33">
        <f>+'MATRIZ (I)'!S116-'MATRIZ (A)'!S116</f>
        <v>-1.0648073668932335E-3</v>
      </c>
      <c r="T116" s="33">
        <f>+'MATRIZ (I)'!T116-'MATRIZ (A)'!T116</f>
        <v>-2.1036348106316655E-4</v>
      </c>
      <c r="U116" s="33">
        <f>+'MATRIZ (I)'!U116-'MATRIZ (A)'!U116</f>
        <v>-4.5351868955212258E-3</v>
      </c>
      <c r="V116" s="33">
        <f>+'MATRIZ (I)'!V116-'MATRIZ (A)'!V116</f>
        <v>0</v>
      </c>
      <c r="W116" s="33">
        <f>+'MATRIZ (I)'!W116-'MATRIZ (A)'!W116</f>
        <v>-6.0057378419506912E-3</v>
      </c>
      <c r="X116" s="33">
        <f>+'MATRIZ (I)'!X116-'MATRIZ (A)'!X116</f>
        <v>-6.1509038262256522E-3</v>
      </c>
      <c r="Y116" s="33">
        <f>+'MATRIZ (I)'!Y116-'MATRIZ (A)'!Y116</f>
        <v>-9.0062573471189522E-4</v>
      </c>
      <c r="Z116" s="33">
        <f>+'MATRIZ (I)'!Z116-'MATRIZ (A)'!Z116</f>
        <v>-4.0143305886843972E-4</v>
      </c>
      <c r="AA116" s="33">
        <f>+'MATRIZ (I)'!AA116-'MATRIZ (A)'!AA116</f>
        <v>-1.6088404804738696E-2</v>
      </c>
      <c r="AB116" s="33">
        <f>+'MATRIZ (I)'!AB116-'MATRIZ (A)'!AB116</f>
        <v>-2.4317121766714695E-3</v>
      </c>
      <c r="AC116" s="33">
        <f>+'MATRIZ (I)'!AC116-'MATRIZ (A)'!AC116</f>
        <v>-5.9581398531374412E-3</v>
      </c>
      <c r="AD116" s="33">
        <f>+'MATRIZ (I)'!AD116-'MATRIZ (A)'!AD116</f>
        <v>-3.5802417436891472E-3</v>
      </c>
      <c r="AE116" s="33">
        <f>+'MATRIZ (I)'!AE116-'MATRIZ (A)'!AE116</f>
        <v>-1.4411497097146853E-3</v>
      </c>
      <c r="AF116" s="33">
        <f>+'MATRIZ (I)'!AF116-'MATRIZ (A)'!AF116</f>
        <v>-7.6645533208874522E-3</v>
      </c>
      <c r="AG116" s="33">
        <f>+'MATRIZ (I)'!AG116-'MATRIZ (A)'!AG116</f>
        <v>-6.2189308253787789E-6</v>
      </c>
      <c r="AH116" s="33">
        <f>+'MATRIZ (I)'!AH116-'MATRIZ (A)'!AH116</f>
        <v>-2.9521910709101296E-3</v>
      </c>
      <c r="AI116" s="33">
        <f>+'MATRIZ (I)'!AI116-'MATRIZ (A)'!AI116</f>
        <v>-1.0185179003275129E-3</v>
      </c>
      <c r="AJ116" s="33">
        <f>+'MATRIZ (I)'!AJ116-'MATRIZ (A)'!AJ116</f>
        <v>-2.1405784560150506E-3</v>
      </c>
      <c r="AK116" s="33">
        <f>+'MATRIZ (I)'!AK116-'MATRIZ (A)'!AK116</f>
        <v>-1.8808445470641E-3</v>
      </c>
      <c r="AL116" s="33">
        <f>+'MATRIZ (I)'!AL116-'MATRIZ (A)'!AL116</f>
        <v>-4.3004399188065792E-4</v>
      </c>
      <c r="AM116" s="33">
        <f>+'MATRIZ (I)'!AM116-'MATRIZ (A)'!AM116</f>
        <v>-1.806194769162126E-4</v>
      </c>
      <c r="AN116" s="33">
        <f>+'MATRIZ (I)'!AN116-'MATRIZ (A)'!AN116</f>
        <v>-1.8980541547631072E-3</v>
      </c>
      <c r="AO116" s="33">
        <f>+'MATRIZ (I)'!AO116-'MATRIZ (A)'!AO116</f>
        <v>-8.2488313219716543E-4</v>
      </c>
      <c r="AP116" s="33">
        <f>+'MATRIZ (I)'!AP116-'MATRIZ (A)'!AP116</f>
        <v>-2.6323336967684638E-3</v>
      </c>
      <c r="AQ116" s="33">
        <f>+'MATRIZ (I)'!AQ116-'MATRIZ (A)'!AQ116</f>
        <v>-4.0956182804039869E-4</v>
      </c>
      <c r="AR116" s="33">
        <f>+'MATRIZ (I)'!AR116-'MATRIZ (A)'!AR116</f>
        <v>-2.1666712193062041E-3</v>
      </c>
      <c r="AS116" s="33">
        <f>+'MATRIZ (I)'!AS116-'MATRIZ (A)'!AS116</f>
        <v>-2.6781310202377679E-4</v>
      </c>
      <c r="AT116" s="33">
        <f>+'MATRIZ (I)'!AT116-'MATRIZ (A)'!AT116</f>
        <v>-3.6982060388219603E-3</v>
      </c>
      <c r="AU116" s="33">
        <f>+'MATRIZ (I)'!AU116-'MATRIZ (A)'!AU116</f>
        <v>-8.8994622408085995E-4</v>
      </c>
      <c r="AV116" s="33">
        <f>+'MATRIZ (I)'!AV116-'MATRIZ (A)'!AV116</f>
        <v>-9.0309759748679198E-4</v>
      </c>
      <c r="AW116" s="33">
        <f>+'MATRIZ (I)'!AW116-'MATRIZ (A)'!AW116</f>
        <v>-2.362842509389106E-3</v>
      </c>
      <c r="AX116" s="33">
        <f>+'MATRIZ (I)'!AX116-'MATRIZ (A)'!AX116</f>
        <v>-4.4024998026326503E-3</v>
      </c>
      <c r="AY116" s="33">
        <f>+'MATRIZ (I)'!AY116-'MATRIZ (A)'!AY116</f>
        <v>-3.193941640994439E-3</v>
      </c>
      <c r="AZ116" s="33">
        <f>+'MATRIZ (I)'!AZ116-'MATRIZ (A)'!AZ116</f>
        <v>-4.3510457332397523E-3</v>
      </c>
      <c r="BA116" s="33">
        <f>+'MATRIZ (I)'!BA116-'MATRIZ (A)'!BA116</f>
        <v>-1.9665853841147789E-3</v>
      </c>
      <c r="BB116" s="33">
        <f>+'MATRIZ (I)'!BB116-'MATRIZ (A)'!BB116</f>
        <v>-4.6883057205192812E-4</v>
      </c>
      <c r="BC116" s="33">
        <f>+'MATRIZ (I)'!BC116-'MATRIZ (A)'!BC116</f>
        <v>-1.6478508898188822E-3</v>
      </c>
      <c r="BD116" s="33">
        <f>+'MATRIZ (I)'!BD116-'MATRIZ (A)'!BD116</f>
        <v>-3.7256587236905903E-3</v>
      </c>
      <c r="BE116" s="33">
        <f>+'MATRIZ (I)'!BE116-'MATRIZ (A)'!BE116</f>
        <v>-1.619014586921542E-3</v>
      </c>
      <c r="BF116" s="33">
        <f>+'MATRIZ (I)'!BF116-'MATRIZ (A)'!BF116</f>
        <v>-2.2150156836214271E-3</v>
      </c>
      <c r="BG116" s="33">
        <f>+'MATRIZ (I)'!BG116-'MATRIZ (A)'!BG116</f>
        <v>-4.252619264669365E-4</v>
      </c>
      <c r="BH116" s="33">
        <f>+'MATRIZ (I)'!BH116-'MATRIZ (A)'!BH116</f>
        <v>-1.4361292652746783E-3</v>
      </c>
      <c r="BI116" s="33">
        <f>+'MATRIZ (I)'!BI116-'MATRIZ (A)'!BI116</f>
        <v>-1.4569913113999372E-3</v>
      </c>
      <c r="BJ116" s="33">
        <f>+'MATRIZ (I)'!BJ116-'MATRIZ (A)'!BJ116</f>
        <v>-7.1329414154511642E-3</v>
      </c>
      <c r="BK116" s="33">
        <f>+'MATRIZ (I)'!BK116-'MATRIZ (A)'!BK116</f>
        <v>-1.3692002541892368E-3</v>
      </c>
      <c r="BL116" s="33">
        <f>+'MATRIZ (I)'!BL116-'MATRIZ (A)'!BL116</f>
        <v>-7.2217058964728115E-4</v>
      </c>
      <c r="BM116" s="33">
        <f>+'MATRIZ (I)'!BM116-'MATRIZ (A)'!BM116</f>
        <v>-1.1822599918282597E-2</v>
      </c>
      <c r="BN116" s="33">
        <f>+'MATRIZ (I)'!BN116-'MATRIZ (A)'!BN116</f>
        <v>-1.0155031279933001E-3</v>
      </c>
      <c r="BO116" s="33">
        <f>+'MATRIZ (I)'!BO116-'MATRIZ (A)'!BO116</f>
        <v>-2.4464237899072981E-3</v>
      </c>
      <c r="BP116" s="33">
        <f>+'MATRIZ (I)'!BP116-'MATRIZ (A)'!BP116</f>
        <v>-1.2208088186500101E-3</v>
      </c>
      <c r="BQ116" s="33">
        <f>+'MATRIZ (I)'!BQ116-'MATRIZ (A)'!BQ116</f>
        <v>-2.3196168690106872E-3</v>
      </c>
      <c r="BR116" s="33">
        <f>+'MATRIZ (I)'!BR116-'MATRIZ (A)'!BR116</f>
        <v>-4.3056097051390766E-3</v>
      </c>
      <c r="BS116" s="33">
        <f>+'MATRIZ (I)'!BS116-'MATRIZ (A)'!BS116</f>
        <v>-2.0779787437444942E-3</v>
      </c>
      <c r="BT116" s="33">
        <f>+'MATRIZ (I)'!BT116-'MATRIZ (A)'!BT116</f>
        <v>-2.3752355409831635E-3</v>
      </c>
      <c r="BU116" s="33">
        <f>+'MATRIZ (I)'!BU116-'MATRIZ (A)'!BU116</f>
        <v>-1.1799873809263662E-3</v>
      </c>
      <c r="BV116" s="33">
        <f>+'MATRIZ (I)'!BV116-'MATRIZ (A)'!BV116</f>
        <v>-6.0761957284926676E-3</v>
      </c>
      <c r="BW116" s="33">
        <f>+'MATRIZ (I)'!BW116-'MATRIZ (A)'!BW116</f>
        <v>-1.2090042972412176E-2</v>
      </c>
      <c r="BX116" s="33">
        <f>+'MATRIZ (I)'!BX116-'MATRIZ (A)'!BX116</f>
        <v>-8.2928172994634433E-4</v>
      </c>
      <c r="BY116" s="33">
        <f>+'MATRIZ (I)'!BY116-'MATRIZ (A)'!BY116</f>
        <v>-2.6081156587234164E-3</v>
      </c>
      <c r="BZ116" s="33">
        <f>+'MATRIZ (I)'!BZ116-'MATRIZ (A)'!BZ116</f>
        <v>-1.6546962211266779E-3</v>
      </c>
      <c r="CA116" s="33">
        <f>+'MATRIZ (I)'!CA116-'MATRIZ (A)'!CA116</f>
        <v>-1.9332324925918258E-3</v>
      </c>
      <c r="CB116" s="33">
        <f>+'MATRIZ (I)'!CB116-'MATRIZ (A)'!CB116</f>
        <v>-2.6963481962731018E-3</v>
      </c>
      <c r="CC116" s="33">
        <f>+'MATRIZ (I)'!CC116-'MATRIZ (A)'!CC116</f>
        <v>-9.9955915813743455E-9</v>
      </c>
      <c r="CD116" s="33">
        <f>+'MATRIZ (I)'!CD116-'MATRIZ (A)'!CD116</f>
        <v>-2.0152721828965815E-6</v>
      </c>
      <c r="CE116" s="33">
        <f>+'MATRIZ (I)'!CE116-'MATRIZ (A)'!CE116</f>
        <v>-1.7401806281422443E-4</v>
      </c>
      <c r="CF116" s="33">
        <f>+'MATRIZ (I)'!CF116-'MATRIZ (A)'!CF116</f>
        <v>-4.1408266378199689E-3</v>
      </c>
      <c r="CG116" s="33">
        <f>+'MATRIZ (I)'!CG116-'MATRIZ (A)'!CG116</f>
        <v>-5.6151540868486357E-3</v>
      </c>
      <c r="CH116" s="33">
        <f>+'MATRIZ (I)'!CH116-'MATRIZ (A)'!CH116</f>
        <v>-2.572289939324074E-3</v>
      </c>
      <c r="CI116" s="33">
        <f>+'MATRIZ (I)'!CI116-'MATRIZ (A)'!CI116</f>
        <v>-2.1798629474185687E-5</v>
      </c>
      <c r="CJ116" s="33">
        <f>+'MATRIZ (I)'!CJ116-'MATRIZ (A)'!CJ116</f>
        <v>-3.5899060114794484E-3</v>
      </c>
      <c r="CK116" s="33">
        <f>+'MATRIZ (I)'!CK116-'MATRIZ (A)'!CK116</f>
        <v>-6.9639792564385147E-4</v>
      </c>
      <c r="CL116" s="33">
        <f>+'MATRIZ (I)'!CL116-'MATRIZ (A)'!CL116</f>
        <v>-3.3644726534132583E-3</v>
      </c>
      <c r="CM116" s="33">
        <f>+'MATRIZ (I)'!CM116-'MATRIZ (A)'!CM116</f>
        <v>-5.2353054266817689E-3</v>
      </c>
      <c r="CN116" s="33">
        <f>+'MATRIZ (I)'!CN116-'MATRIZ (A)'!CN116</f>
        <v>-9.9191673109166774E-3</v>
      </c>
      <c r="CO116" s="33">
        <f>+'MATRIZ (I)'!CO116-'MATRIZ (A)'!CO116</f>
        <v>-2.4078852153778048E-3</v>
      </c>
      <c r="CP116" s="33">
        <f>+'MATRIZ (I)'!CP116-'MATRIZ (A)'!CP116</f>
        <v>-1.2282138608967427E-3</v>
      </c>
      <c r="CQ116" s="33">
        <f>+'MATRIZ (I)'!CQ116-'MATRIZ (A)'!CQ116</f>
        <v>-7.0663697869977372E-3</v>
      </c>
      <c r="CR116" s="33">
        <f>+'MATRIZ (I)'!CR116-'MATRIZ (A)'!CR116</f>
        <v>-3.396365554666843E-3</v>
      </c>
      <c r="CS116" s="33">
        <f>+'MATRIZ (I)'!CS116-'MATRIZ (A)'!CS116</f>
        <v>-1.8465409787918848E-3</v>
      </c>
      <c r="CT116" s="33">
        <f>+'MATRIZ (I)'!CT116-'MATRIZ (A)'!CT116</f>
        <v>-1.7375711483137474E-3</v>
      </c>
      <c r="CU116" s="33">
        <f>+'MATRIZ (I)'!CU116-'MATRIZ (A)'!CU116</f>
        <v>-6.4615740982972691E-3</v>
      </c>
      <c r="CV116" s="33">
        <f>+'MATRIZ (I)'!CV116-'MATRIZ (A)'!CV116</f>
        <v>-3.162316788200226E-6</v>
      </c>
      <c r="CW116" s="33">
        <f>+'MATRIZ (I)'!CW116-'MATRIZ (A)'!CW116</f>
        <v>-1.1454902247050526E-3</v>
      </c>
      <c r="CX116" s="33">
        <f>+'MATRIZ (I)'!CX116-'MATRIZ (A)'!CX116</f>
        <v>-3.3270895578035262E-4</v>
      </c>
      <c r="CY116" s="33">
        <f>+'MATRIZ (I)'!CY116-'MATRIZ (A)'!CY116</f>
        <v>-3.5592794822083433E-2</v>
      </c>
      <c r="CZ116" s="33">
        <f>+'MATRIZ (I)'!CZ116-'MATRIZ (A)'!CZ116</f>
        <v>-2.0217858319873661E-3</v>
      </c>
      <c r="DA116" s="33">
        <f>+'MATRIZ (I)'!DA116-'MATRIZ (A)'!DA116</f>
        <v>-1.5561271928601053E-3</v>
      </c>
      <c r="DB116" s="33">
        <f>+'MATRIZ (I)'!DB116-'MATRIZ (A)'!DB116</f>
        <v>-7.8400044495828339E-3</v>
      </c>
      <c r="DC116" s="33">
        <f>+'MATRIZ (I)'!DC116-'MATRIZ (A)'!DC116</f>
        <v>0.91712859604745578</v>
      </c>
      <c r="DD116" s="33">
        <f>+'MATRIZ (I)'!DD116-'MATRIZ (A)'!DD116</f>
        <v>-6.9109600182435107E-3</v>
      </c>
      <c r="DE116" s="33">
        <f>+'MATRIZ (I)'!DE116-'MATRIZ (A)'!DE116</f>
        <v>-6.8744403094837692E-3</v>
      </c>
      <c r="DF116" s="33">
        <f>+'MATRIZ (I)'!DF116-'MATRIZ (A)'!DF116</f>
        <v>-2.7064636229023383E-3</v>
      </c>
      <c r="DG116" s="33">
        <f>+'MATRIZ (I)'!DG116-'MATRIZ (A)'!DG116</f>
        <v>-2.5754347419497812E-2</v>
      </c>
      <c r="DH116" s="33">
        <f>+'MATRIZ (I)'!DH116-'MATRIZ (A)'!DH116</f>
        <v>-6.5868542449640617E-3</v>
      </c>
      <c r="DI116" s="33">
        <f>+'MATRIZ (I)'!DI116-'MATRIZ (A)'!DI116</f>
        <v>-5.7414555315700192E-3</v>
      </c>
      <c r="DJ116" s="33">
        <f>+'MATRIZ (I)'!DJ116-'MATRIZ (A)'!DJ116</f>
        <v>-3.5604506045111856E-3</v>
      </c>
      <c r="DK116" s="33">
        <f>+'MATRIZ (I)'!DK116-'MATRIZ (A)'!DK116</f>
        <v>-3.0538446327940732E-3</v>
      </c>
      <c r="DL116" s="33">
        <f>+'MATRIZ (I)'!DL116-'MATRIZ (A)'!DL116</f>
        <v>-5.068640839897498E-3</v>
      </c>
      <c r="DM116" s="33">
        <f>+'MATRIZ (I)'!DM116-'MATRIZ (A)'!DM116</f>
        <v>-4.3531972901662474E-3</v>
      </c>
      <c r="DN116" s="33">
        <f>+'MATRIZ (I)'!DN116-'MATRIZ (A)'!DN116</f>
        <v>-1.8057701988194973E-3</v>
      </c>
      <c r="DO116" s="33">
        <f>+'MATRIZ (I)'!DO116-'MATRIZ (A)'!DO116</f>
        <v>-1.5451394982923292E-2</v>
      </c>
      <c r="DP116" s="33">
        <f>+'MATRIZ (I)'!DP116-'MATRIZ (A)'!DP116</f>
        <v>-3.3288896801605006E-3</v>
      </c>
      <c r="DQ116" s="33">
        <f>+'MATRIZ (I)'!DQ116-'MATRIZ (A)'!DQ116</f>
        <v>-3.9233652252837568E-3</v>
      </c>
      <c r="DR116" s="33">
        <f>+'MATRIZ (I)'!DR116-'MATRIZ (A)'!DR116</f>
        <v>-5.5550412358944812E-3</v>
      </c>
      <c r="DS116" s="33">
        <f>+'MATRIZ (I)'!DS116-'MATRIZ (A)'!DS116</f>
        <v>-2.2555403529681388E-4</v>
      </c>
      <c r="DT116" s="33">
        <f>+'MATRIZ (I)'!DT116-'MATRIZ (A)'!DT116</f>
        <v>-1.2986282014817098E-6</v>
      </c>
      <c r="DU116" s="33">
        <f>+'MATRIZ (I)'!DU116-'MATRIZ (A)'!DU116</f>
        <v>-4.1431244851629573E-3</v>
      </c>
      <c r="DV116" s="33">
        <f>+'MATRIZ (I)'!DV116-'MATRIZ (A)'!DV116</f>
        <v>-2.6806866052843021E-3</v>
      </c>
      <c r="DW116" s="33">
        <f>+'MATRIZ (I)'!DW116-'MATRIZ (A)'!DW116</f>
        <v>-1.9380337698747757E-3</v>
      </c>
      <c r="DX116" s="33">
        <f>+'MATRIZ (I)'!DX116-'MATRIZ (A)'!DX116</f>
        <v>-2.457869950567979E-3</v>
      </c>
      <c r="DY116" s="33">
        <f>+'MATRIZ (I)'!DY116-'MATRIZ (A)'!DY116</f>
        <v>-9.4917054215189205E-6</v>
      </c>
      <c r="DZ116" s="33">
        <f>+'MATRIZ (I)'!DZ116-'MATRIZ (A)'!DZ116</f>
        <v>-1.5111844314389034E-4</v>
      </c>
      <c r="EA116" s="33">
        <f>+'MATRIZ (I)'!EA116-'MATRIZ (A)'!EA116</f>
        <v>-4.017677199284881E-3</v>
      </c>
      <c r="EB116" s="33">
        <f>+'MATRIZ (I)'!EB116-'MATRIZ (A)'!EB116</f>
        <v>-3.2119617765290725E-3</v>
      </c>
      <c r="EC116" s="33">
        <f>+'MATRIZ (I)'!EC116-'MATRIZ (A)'!EC116</f>
        <v>-4.6780169108253276E-3</v>
      </c>
      <c r="ED116" s="33">
        <f>+'MATRIZ (I)'!ED116-'MATRIZ (A)'!ED116</f>
        <v>-9.5984252851262046E-3</v>
      </c>
      <c r="EE116" s="33">
        <f>+'MATRIZ (I)'!EE116-'MATRIZ (A)'!EE116</f>
        <v>-3.7348573662066347E-3</v>
      </c>
      <c r="EF116" s="33">
        <f>+'MATRIZ (I)'!EF116-'MATRIZ (A)'!EF116</f>
        <v>-2.5035527915593281E-3</v>
      </c>
      <c r="EG116" s="33">
        <f>+'MATRIZ (I)'!EG116-'MATRIZ (A)'!EG116</f>
        <v>-1.9390290967331914E-3</v>
      </c>
      <c r="EH116" s="33">
        <f>+'MATRIZ (I)'!EH116-'MATRIZ (A)'!EH116</f>
        <v>0</v>
      </c>
    </row>
    <row r="117" spans="1:138" s="7" customFormat="1" ht="21.95" customHeight="1" thickBot="1" x14ac:dyDescent="0.25">
      <c r="A117" s="137" t="s">
        <v>272</v>
      </c>
      <c r="B117" s="138" t="s">
        <v>399</v>
      </c>
      <c r="C117" s="33">
        <f>+'MATRIZ (I)'!C117-'MATRIZ (A)'!C117</f>
        <v>-4.5892612824681775E-4</v>
      </c>
      <c r="D117" s="33">
        <f>+'MATRIZ (I)'!D117-'MATRIZ (A)'!D117</f>
        <v>-2.9719160353807741E-4</v>
      </c>
      <c r="E117" s="33">
        <f>+'MATRIZ (I)'!E117-'MATRIZ (A)'!E117</f>
        <v>-4.2388638901023662E-4</v>
      </c>
      <c r="F117" s="33">
        <f>+'MATRIZ (I)'!F117-'MATRIZ (A)'!F117</f>
        <v>-5.6258826329740595E-4</v>
      </c>
      <c r="G117" s="33">
        <f>+'MATRIZ (I)'!G117-'MATRIZ (A)'!G117</f>
        <v>-6.6366878658457196E-4</v>
      </c>
      <c r="H117" s="33">
        <f>+'MATRIZ (I)'!H117-'MATRIZ (A)'!H117</f>
        <v>-4.8986733535927372E-4</v>
      </c>
      <c r="I117" s="33">
        <f>+'MATRIZ (I)'!I117-'MATRIZ (A)'!I117</f>
        <v>-2.265212260571049E-4</v>
      </c>
      <c r="J117" s="33">
        <f>+'MATRIZ (I)'!J117-'MATRIZ (A)'!J117</f>
        <v>-6.0988578715843338E-4</v>
      </c>
      <c r="K117" s="33">
        <f>+'MATRIZ (I)'!K117-'MATRIZ (A)'!K117</f>
        <v>-4.2258791306238111E-4</v>
      </c>
      <c r="L117" s="33">
        <f>+'MATRIZ (I)'!L117-'MATRIZ (A)'!L117</f>
        <v>-4.5930310024309414E-4</v>
      </c>
      <c r="M117" s="33">
        <f>+'MATRIZ (I)'!M117-'MATRIZ (A)'!M117</f>
        <v>-4.3906446109931202E-4</v>
      </c>
      <c r="N117" s="33">
        <f>+'MATRIZ (I)'!N117-'MATRIZ (A)'!N117</f>
        <v>-1.0673526383822344E-3</v>
      </c>
      <c r="O117" s="33">
        <f>+'MATRIZ (I)'!O117-'MATRIZ (A)'!O117</f>
        <v>-9.9903176939872057E-4</v>
      </c>
      <c r="P117" s="33">
        <f>+'MATRIZ (I)'!P117-'MATRIZ (A)'!P117</f>
        <v>-3.5672199654202062E-4</v>
      </c>
      <c r="Q117" s="33">
        <f>+'MATRIZ (I)'!Q117-'MATRIZ (A)'!Q117</f>
        <v>-3.0004816735288852E-4</v>
      </c>
      <c r="R117" s="33">
        <f>+'MATRIZ (I)'!R117-'MATRIZ (A)'!R117</f>
        <v>-3.6776223144146382E-3</v>
      </c>
      <c r="S117" s="33">
        <f>+'MATRIZ (I)'!S117-'MATRIZ (A)'!S117</f>
        <v>-3.3186164346921235E-4</v>
      </c>
      <c r="T117" s="33">
        <f>+'MATRIZ (I)'!T117-'MATRIZ (A)'!T117</f>
        <v>-3.5224803763819767E-4</v>
      </c>
      <c r="U117" s="33">
        <f>+'MATRIZ (I)'!U117-'MATRIZ (A)'!U117</f>
        <v>-2.6587218460622786E-3</v>
      </c>
      <c r="V117" s="33">
        <f>+'MATRIZ (I)'!V117-'MATRIZ (A)'!V117</f>
        <v>-3.1573895199166262E-4</v>
      </c>
      <c r="W117" s="33">
        <f>+'MATRIZ (I)'!W117-'MATRIZ (A)'!W117</f>
        <v>-4.6338391007379306E-4</v>
      </c>
      <c r="X117" s="33">
        <f>+'MATRIZ (I)'!X117-'MATRIZ (A)'!X117</f>
        <v>-4.6481405659670716E-4</v>
      </c>
      <c r="Y117" s="33">
        <f>+'MATRIZ (I)'!Y117-'MATRIZ (A)'!Y117</f>
        <v>-8.5637129764769499E-4</v>
      </c>
      <c r="Z117" s="33">
        <f>+'MATRIZ (I)'!Z117-'MATRIZ (A)'!Z117</f>
        <v>-1.4466211168196123E-3</v>
      </c>
      <c r="AA117" s="33">
        <f>+'MATRIZ (I)'!AA117-'MATRIZ (A)'!AA117</f>
        <v>-6.1008355831303359E-4</v>
      </c>
      <c r="AB117" s="33">
        <f>+'MATRIZ (I)'!AB117-'MATRIZ (A)'!AB117</f>
        <v>-1.79083636929614E-3</v>
      </c>
      <c r="AC117" s="33">
        <f>+'MATRIZ (I)'!AC117-'MATRIZ (A)'!AC117</f>
        <v>-1.3502496739840092E-4</v>
      </c>
      <c r="AD117" s="33">
        <f>+'MATRIZ (I)'!AD117-'MATRIZ (A)'!AD117</f>
        <v>-7.9983143770753014E-4</v>
      </c>
      <c r="AE117" s="33">
        <f>+'MATRIZ (I)'!AE117-'MATRIZ (A)'!AE117</f>
        <v>-1.6534607556166012E-3</v>
      </c>
      <c r="AF117" s="33">
        <f>+'MATRIZ (I)'!AF117-'MATRIZ (A)'!AF117</f>
        <v>-5.0309869088473137E-4</v>
      </c>
      <c r="AG117" s="33">
        <f>+'MATRIZ (I)'!AG117-'MATRIZ (A)'!AG117</f>
        <v>-4.211507485078395E-5</v>
      </c>
      <c r="AH117" s="33">
        <f>+'MATRIZ (I)'!AH117-'MATRIZ (A)'!AH117</f>
        <v>-5.9574469705837819E-4</v>
      </c>
      <c r="AI117" s="33">
        <f>+'MATRIZ (I)'!AI117-'MATRIZ (A)'!AI117</f>
        <v>-6.1664594922516893E-4</v>
      </c>
      <c r="AJ117" s="33">
        <f>+'MATRIZ (I)'!AJ117-'MATRIZ (A)'!AJ117</f>
        <v>-5.5270037848525432E-3</v>
      </c>
      <c r="AK117" s="33">
        <f>+'MATRIZ (I)'!AK117-'MATRIZ (A)'!AK117</f>
        <v>-1.3246015859065001E-3</v>
      </c>
      <c r="AL117" s="33">
        <f>+'MATRIZ (I)'!AL117-'MATRIZ (A)'!AL117</f>
        <v>-6.4036968215102762E-4</v>
      </c>
      <c r="AM117" s="33">
        <f>+'MATRIZ (I)'!AM117-'MATRIZ (A)'!AM117</f>
        <v>-2.2498515646050708E-3</v>
      </c>
      <c r="AN117" s="33">
        <f>+'MATRIZ (I)'!AN117-'MATRIZ (A)'!AN117</f>
        <v>-2.8806331483090379E-3</v>
      </c>
      <c r="AO117" s="33">
        <f>+'MATRIZ (I)'!AO117-'MATRIZ (A)'!AO117</f>
        <v>-1.4172254064319498E-3</v>
      </c>
      <c r="AP117" s="33">
        <f>+'MATRIZ (I)'!AP117-'MATRIZ (A)'!AP117</f>
        <v>-4.722390018305541E-3</v>
      </c>
      <c r="AQ117" s="33">
        <f>+'MATRIZ (I)'!AQ117-'MATRIZ (A)'!AQ117</f>
        <v>-4.6560420503213406E-4</v>
      </c>
      <c r="AR117" s="33">
        <f>+'MATRIZ (I)'!AR117-'MATRIZ (A)'!AR117</f>
        <v>-1.6642486295657211E-3</v>
      </c>
      <c r="AS117" s="33">
        <f>+'MATRIZ (I)'!AS117-'MATRIZ (A)'!AS117</f>
        <v>-9.0195164560270759E-4</v>
      </c>
      <c r="AT117" s="33">
        <f>+'MATRIZ (I)'!AT117-'MATRIZ (A)'!AT117</f>
        <v>-3.5515870616907698E-3</v>
      </c>
      <c r="AU117" s="33">
        <f>+'MATRIZ (I)'!AU117-'MATRIZ (A)'!AU117</f>
        <v>-1.5426773889408983E-2</v>
      </c>
      <c r="AV117" s="33">
        <f>+'MATRIZ (I)'!AV117-'MATRIZ (A)'!AV117</f>
        <v>-8.8748026623465699E-4</v>
      </c>
      <c r="AW117" s="33">
        <f>+'MATRIZ (I)'!AW117-'MATRIZ (A)'!AW117</f>
        <v>-3.8043738720509391E-3</v>
      </c>
      <c r="AX117" s="33">
        <f>+'MATRIZ (I)'!AX117-'MATRIZ (A)'!AX117</f>
        <v>-5.4219435799194302E-4</v>
      </c>
      <c r="AY117" s="33">
        <f>+'MATRIZ (I)'!AY117-'MATRIZ (A)'!AY117</f>
        <v>-4.926938247045026E-4</v>
      </c>
      <c r="AZ117" s="33">
        <f>+'MATRIZ (I)'!AZ117-'MATRIZ (A)'!AZ117</f>
        <v>-5.3229393012599194E-4</v>
      </c>
      <c r="BA117" s="33">
        <f>+'MATRIZ (I)'!BA117-'MATRIZ (A)'!BA117</f>
        <v>-7.3476867045527085E-4</v>
      </c>
      <c r="BB117" s="33">
        <f>+'MATRIZ (I)'!BB117-'MATRIZ (A)'!BB117</f>
        <v>-5.3454216467567419E-4</v>
      </c>
      <c r="BC117" s="33">
        <f>+'MATRIZ (I)'!BC117-'MATRIZ (A)'!BC117</f>
        <v>-3.2424094907452143E-3</v>
      </c>
      <c r="BD117" s="33">
        <f>+'MATRIZ (I)'!BD117-'MATRIZ (A)'!BD117</f>
        <v>-3.1424673728354773E-3</v>
      </c>
      <c r="BE117" s="33">
        <f>+'MATRIZ (I)'!BE117-'MATRIZ (A)'!BE117</f>
        <v>-1.6903581785942853E-3</v>
      </c>
      <c r="BF117" s="33">
        <f>+'MATRIZ (I)'!BF117-'MATRIZ (A)'!BF117</f>
        <v>-4.5008154678603937E-3</v>
      </c>
      <c r="BG117" s="33">
        <f>+'MATRIZ (I)'!BG117-'MATRIZ (A)'!BG117</f>
        <v>-7.7951083142018191E-4</v>
      </c>
      <c r="BH117" s="33">
        <f>+'MATRIZ (I)'!BH117-'MATRIZ (A)'!BH117</f>
        <v>-5.950649315510175E-3</v>
      </c>
      <c r="BI117" s="33">
        <f>+'MATRIZ (I)'!BI117-'MATRIZ (A)'!BI117</f>
        <v>-4.5529749034265111E-3</v>
      </c>
      <c r="BJ117" s="33">
        <f>+'MATRIZ (I)'!BJ117-'MATRIZ (A)'!BJ117</f>
        <v>-3.3549990681760152E-3</v>
      </c>
      <c r="BK117" s="33">
        <f>+'MATRIZ (I)'!BK117-'MATRIZ (A)'!BK117</f>
        <v>-1.1830422713622996E-3</v>
      </c>
      <c r="BL117" s="33">
        <f>+'MATRIZ (I)'!BL117-'MATRIZ (A)'!BL117</f>
        <v>-6.5499963375028616E-4</v>
      </c>
      <c r="BM117" s="33">
        <f>+'MATRIZ (I)'!BM117-'MATRIZ (A)'!BM117</f>
        <v>-6.4965104082648382E-3</v>
      </c>
      <c r="BN117" s="33">
        <f>+'MATRIZ (I)'!BN117-'MATRIZ (A)'!BN117</f>
        <v>-8.517788658207574E-4</v>
      </c>
      <c r="BO117" s="33">
        <f>+'MATRIZ (I)'!BO117-'MATRIZ (A)'!BO117</f>
        <v>-2.9104158815663203E-3</v>
      </c>
      <c r="BP117" s="33">
        <f>+'MATRIZ (I)'!BP117-'MATRIZ (A)'!BP117</f>
        <v>-2.4314821042683249E-3</v>
      </c>
      <c r="BQ117" s="33">
        <f>+'MATRIZ (I)'!BQ117-'MATRIZ (A)'!BQ117</f>
        <v>-1.4596915371861122E-3</v>
      </c>
      <c r="BR117" s="33">
        <f>+'MATRIZ (I)'!BR117-'MATRIZ (A)'!BR117</f>
        <v>-1.2157437834668673E-2</v>
      </c>
      <c r="BS117" s="33">
        <f>+'MATRIZ (I)'!BS117-'MATRIZ (A)'!BS117</f>
        <v>-9.8197605052507031E-4</v>
      </c>
      <c r="BT117" s="33">
        <f>+'MATRIZ (I)'!BT117-'MATRIZ (A)'!BT117</f>
        <v>-4.2916542615415876E-3</v>
      </c>
      <c r="BU117" s="33">
        <f>+'MATRIZ (I)'!BU117-'MATRIZ (A)'!BU117</f>
        <v>-7.4398034981872432E-3</v>
      </c>
      <c r="BV117" s="33">
        <f>+'MATRIZ (I)'!BV117-'MATRIZ (A)'!BV117</f>
        <v>-1.4177742574583492E-3</v>
      </c>
      <c r="BW117" s="33">
        <f>+'MATRIZ (I)'!BW117-'MATRIZ (A)'!BW117</f>
        <v>-4.3163678912944746E-3</v>
      </c>
      <c r="BX117" s="33">
        <f>+'MATRIZ (I)'!BX117-'MATRIZ (A)'!BX117</f>
        <v>-4.6754896690356209E-3</v>
      </c>
      <c r="BY117" s="33">
        <f>+'MATRIZ (I)'!BY117-'MATRIZ (A)'!BY117</f>
        <v>-4.8437735067822146E-4</v>
      </c>
      <c r="BZ117" s="33">
        <f>+'MATRIZ (I)'!BZ117-'MATRIZ (A)'!BZ117</f>
        <v>-5.3305283552417275E-4</v>
      </c>
      <c r="CA117" s="33">
        <f>+'MATRIZ (I)'!CA117-'MATRIZ (A)'!CA117</f>
        <v>-2.4688510953089064E-3</v>
      </c>
      <c r="CB117" s="33">
        <f>+'MATRIZ (I)'!CB117-'MATRIZ (A)'!CB117</f>
        <v>-5.5949889886565949E-4</v>
      </c>
      <c r="CC117" s="33">
        <f>+'MATRIZ (I)'!CC117-'MATRIZ (A)'!CC117</f>
        <v>-5.9064542384040038E-4</v>
      </c>
      <c r="CD117" s="33">
        <f>+'MATRIZ (I)'!CD117-'MATRIZ (A)'!CD117</f>
        <v>-1.1848680300901953E-3</v>
      </c>
      <c r="CE117" s="33">
        <f>+'MATRIZ (I)'!CE117-'MATRIZ (A)'!CE117</f>
        <v>-2.318754821446539E-3</v>
      </c>
      <c r="CF117" s="33">
        <f>+'MATRIZ (I)'!CF117-'MATRIZ (A)'!CF117</f>
        <v>-7.7227287773499087E-4</v>
      </c>
      <c r="CG117" s="33">
        <f>+'MATRIZ (I)'!CG117-'MATRIZ (A)'!CG117</f>
        <v>-4.9531640515143704E-3</v>
      </c>
      <c r="CH117" s="33">
        <f>+'MATRIZ (I)'!CH117-'MATRIZ (A)'!CH117</f>
        <v>-5.5816140900468553E-4</v>
      </c>
      <c r="CI117" s="33">
        <f>+'MATRIZ (I)'!CI117-'MATRIZ (A)'!CI117</f>
        <v>-3.5174020205692796E-4</v>
      </c>
      <c r="CJ117" s="33">
        <f>+'MATRIZ (I)'!CJ117-'MATRIZ (A)'!CJ117</f>
        <v>-1.737523664207377E-3</v>
      </c>
      <c r="CK117" s="33">
        <f>+'MATRIZ (I)'!CK117-'MATRIZ (A)'!CK117</f>
        <v>-5.1499063677788422E-4</v>
      </c>
      <c r="CL117" s="33">
        <f>+'MATRIZ (I)'!CL117-'MATRIZ (A)'!CL117</f>
        <v>-7.1022499866738734E-3</v>
      </c>
      <c r="CM117" s="33">
        <f>+'MATRIZ (I)'!CM117-'MATRIZ (A)'!CM117</f>
        <v>-1.4999269874738201E-3</v>
      </c>
      <c r="CN117" s="33">
        <f>+'MATRIZ (I)'!CN117-'MATRIZ (A)'!CN117</f>
        <v>-6.1183021676478391E-3</v>
      </c>
      <c r="CO117" s="33">
        <f>+'MATRIZ (I)'!CO117-'MATRIZ (A)'!CO117</f>
        <v>-1.2622786654689527E-2</v>
      </c>
      <c r="CP117" s="33">
        <f>+'MATRIZ (I)'!CP117-'MATRIZ (A)'!CP117</f>
        <v>-5.7369510959005318E-2</v>
      </c>
      <c r="CQ117" s="33">
        <f>+'MATRIZ (I)'!CQ117-'MATRIZ (A)'!CQ117</f>
        <v>-9.6534769568351643E-3</v>
      </c>
      <c r="CR117" s="33">
        <f>+'MATRIZ (I)'!CR117-'MATRIZ (A)'!CR117</f>
        <v>-8.709454914032546E-4</v>
      </c>
      <c r="CS117" s="33">
        <f>+'MATRIZ (I)'!CS117-'MATRIZ (A)'!CS117</f>
        <v>-4.4230051253392666E-3</v>
      </c>
      <c r="CT117" s="33">
        <f>+'MATRIZ (I)'!CT117-'MATRIZ (A)'!CT117</f>
        <v>-9.8009004863082692E-3</v>
      </c>
      <c r="CU117" s="33">
        <f>+'MATRIZ (I)'!CU117-'MATRIZ (A)'!CU117</f>
        <v>-9.2426460299931488E-3</v>
      </c>
      <c r="CV117" s="33">
        <f>+'MATRIZ (I)'!CV117-'MATRIZ (A)'!CV117</f>
        <v>-1.5400854839477645E-5</v>
      </c>
      <c r="CW117" s="33">
        <f>+'MATRIZ (I)'!CW117-'MATRIZ (A)'!CW117</f>
        <v>-1.7221247399549946E-3</v>
      </c>
      <c r="CX117" s="33">
        <f>+'MATRIZ (I)'!CX117-'MATRIZ (A)'!CX117</f>
        <v>-6.9126349493308968E-3</v>
      </c>
      <c r="CY117" s="33">
        <f>+'MATRIZ (I)'!CY117-'MATRIZ (A)'!CY117</f>
        <v>-1.1470093188328449E-2</v>
      </c>
      <c r="CZ117" s="33">
        <f>+'MATRIZ (I)'!CZ117-'MATRIZ (A)'!CZ117</f>
        <v>-1.2320811619585476E-3</v>
      </c>
      <c r="DA117" s="33">
        <f>+'MATRIZ (I)'!DA117-'MATRIZ (A)'!DA117</f>
        <v>-4.7534873642558293E-3</v>
      </c>
      <c r="DB117" s="33">
        <f>+'MATRIZ (I)'!DB117-'MATRIZ (A)'!DB117</f>
        <v>-4.1054017423477846E-3</v>
      </c>
      <c r="DC117" s="33">
        <f>+'MATRIZ (I)'!DC117-'MATRIZ (A)'!DC117</f>
        <v>-4.8469693103542844E-3</v>
      </c>
      <c r="DD117" s="33">
        <f>+'MATRIZ (I)'!DD117-'MATRIZ (A)'!DD117</f>
        <v>0.96086488836968498</v>
      </c>
      <c r="DE117" s="33">
        <f>+'MATRIZ (I)'!DE117-'MATRIZ (A)'!DE117</f>
        <v>-2.4692905146091407E-3</v>
      </c>
      <c r="DF117" s="33">
        <f>+'MATRIZ (I)'!DF117-'MATRIZ (A)'!DF117</f>
        <v>-3.3832150285509698E-2</v>
      </c>
      <c r="DG117" s="33">
        <f>+'MATRIZ (I)'!DG117-'MATRIZ (A)'!DG117</f>
        <v>-2.1149043445177509E-2</v>
      </c>
      <c r="DH117" s="33">
        <f>+'MATRIZ (I)'!DH117-'MATRIZ (A)'!DH117</f>
        <v>-9.2398436240826338E-3</v>
      </c>
      <c r="DI117" s="33">
        <f>+'MATRIZ (I)'!DI117-'MATRIZ (A)'!DI117</f>
        <v>-3.1650609854233002E-3</v>
      </c>
      <c r="DJ117" s="33">
        <f>+'MATRIZ (I)'!DJ117-'MATRIZ (A)'!DJ117</f>
        <v>-2.9332053140800202E-3</v>
      </c>
      <c r="DK117" s="33">
        <f>+'MATRIZ (I)'!DK117-'MATRIZ (A)'!DK117</f>
        <v>-2.6340453260696932E-3</v>
      </c>
      <c r="DL117" s="33">
        <f>+'MATRIZ (I)'!DL117-'MATRIZ (A)'!DL117</f>
        <v>-2.8363900879975219E-3</v>
      </c>
      <c r="DM117" s="33">
        <f>+'MATRIZ (I)'!DM117-'MATRIZ (A)'!DM117</f>
        <v>-3.7083562904212056E-3</v>
      </c>
      <c r="DN117" s="33">
        <f>+'MATRIZ (I)'!DN117-'MATRIZ (A)'!DN117</f>
        <v>-1.104469781225907E-5</v>
      </c>
      <c r="DO117" s="33">
        <f>+'MATRIZ (I)'!DO117-'MATRIZ (A)'!DO117</f>
        <v>-3.8912423058435936E-3</v>
      </c>
      <c r="DP117" s="33">
        <f>+'MATRIZ (I)'!DP117-'MATRIZ (A)'!DP117</f>
        <v>-2.9619979121572565E-3</v>
      </c>
      <c r="DQ117" s="33">
        <f>+'MATRIZ (I)'!DQ117-'MATRIZ (A)'!DQ117</f>
        <v>-9.5743602765573815E-4</v>
      </c>
      <c r="DR117" s="33">
        <f>+'MATRIZ (I)'!DR117-'MATRIZ (A)'!DR117</f>
        <v>-3.3610959573197242E-2</v>
      </c>
      <c r="DS117" s="33">
        <f>+'MATRIZ (I)'!DS117-'MATRIZ (A)'!DS117</f>
        <v>-5.4334051913410173E-3</v>
      </c>
      <c r="DT117" s="33">
        <f>+'MATRIZ (I)'!DT117-'MATRIZ (A)'!DT117</f>
        <v>-3.2569635241987572E-4</v>
      </c>
      <c r="DU117" s="33">
        <f>+'MATRIZ (I)'!DU117-'MATRIZ (A)'!DU117</f>
        <v>-3.2940322530387807E-5</v>
      </c>
      <c r="DV117" s="33">
        <f>+'MATRIZ (I)'!DV117-'MATRIZ (A)'!DV117</f>
        <v>-6.9077013941931111E-4</v>
      </c>
      <c r="DW117" s="33">
        <f>+'MATRIZ (I)'!DW117-'MATRIZ (A)'!DW117</f>
        <v>-4.6148485439460396E-3</v>
      </c>
      <c r="DX117" s="33">
        <f>+'MATRIZ (I)'!DX117-'MATRIZ (A)'!DX117</f>
        <v>-5.5019714209678626E-4</v>
      </c>
      <c r="DY117" s="33">
        <f>+'MATRIZ (I)'!DY117-'MATRIZ (A)'!DY117</f>
        <v>-1.9435755877077064E-3</v>
      </c>
      <c r="DZ117" s="33">
        <f>+'MATRIZ (I)'!DZ117-'MATRIZ (A)'!DZ117</f>
        <v>-2.6329610509013982E-4</v>
      </c>
      <c r="EA117" s="33">
        <f>+'MATRIZ (I)'!EA117-'MATRIZ (A)'!EA117</f>
        <v>-4.8703479415206979E-3</v>
      </c>
      <c r="EB117" s="33">
        <f>+'MATRIZ (I)'!EB117-'MATRIZ (A)'!EB117</f>
        <v>-1.364014431549603E-2</v>
      </c>
      <c r="EC117" s="33">
        <f>+'MATRIZ (I)'!EC117-'MATRIZ (A)'!EC117</f>
        <v>-1.193647258164107E-3</v>
      </c>
      <c r="ED117" s="33">
        <f>+'MATRIZ (I)'!ED117-'MATRIZ (A)'!ED117</f>
        <v>-3.0973981780091334E-3</v>
      </c>
      <c r="EE117" s="33">
        <f>+'MATRIZ (I)'!EE117-'MATRIZ (A)'!EE117</f>
        <v>-3.1624503761178564E-4</v>
      </c>
      <c r="EF117" s="33">
        <f>+'MATRIZ (I)'!EF117-'MATRIZ (A)'!EF117</f>
        <v>-1.6773437235124462E-4</v>
      </c>
      <c r="EG117" s="33">
        <f>+'MATRIZ (I)'!EG117-'MATRIZ (A)'!EG117</f>
        <v>-1.7680284772801804E-4</v>
      </c>
      <c r="EH117" s="33">
        <f>+'MATRIZ (I)'!EH117-'MATRIZ (A)'!EH117</f>
        <v>0</v>
      </c>
    </row>
    <row r="118" spans="1:138" s="7" customFormat="1" ht="21.95" customHeight="1" thickBot="1" x14ac:dyDescent="0.25">
      <c r="A118" s="137" t="s">
        <v>274</v>
      </c>
      <c r="B118" s="138" t="s">
        <v>271</v>
      </c>
      <c r="C118" s="33">
        <f>+'MATRIZ (I)'!C118-'MATRIZ (A)'!C118</f>
        <v>-3.5431071002460304E-6</v>
      </c>
      <c r="D118" s="33">
        <f>+'MATRIZ (I)'!D118-'MATRIZ (A)'!D118</f>
        <v>-2.2790500716113564E-6</v>
      </c>
      <c r="E118" s="33">
        <f>+'MATRIZ (I)'!E118-'MATRIZ (A)'!E118</f>
        <v>-7.4903428303951228E-4</v>
      </c>
      <c r="F118" s="33">
        <f>+'MATRIZ (I)'!F118-'MATRIZ (A)'!F118</f>
        <v>-4.0841928085946907E-4</v>
      </c>
      <c r="G118" s="33">
        <f>+'MATRIZ (I)'!G118-'MATRIZ (A)'!G118</f>
        <v>-2.2688979460458105E-3</v>
      </c>
      <c r="H118" s="33">
        <f>+'MATRIZ (I)'!H118-'MATRIZ (A)'!H118</f>
        <v>-4.5130639468928902E-4</v>
      </c>
      <c r="I118" s="33">
        <f>+'MATRIZ (I)'!I118-'MATRIZ (A)'!I118</f>
        <v>-3.5668316211369736E-4</v>
      </c>
      <c r="J118" s="33">
        <f>+'MATRIZ (I)'!J118-'MATRIZ (A)'!J118</f>
        <v>-1.6370705939403309E-4</v>
      </c>
      <c r="K118" s="33">
        <f>+'MATRIZ (I)'!K118-'MATRIZ (A)'!K118</f>
        <v>-6.9450156717618605E-4</v>
      </c>
      <c r="L118" s="33">
        <f>+'MATRIZ (I)'!L118-'MATRIZ (A)'!L118</f>
        <v>-7.662202139991079E-4</v>
      </c>
      <c r="M118" s="33">
        <f>+'MATRIZ (I)'!M118-'MATRIZ (A)'!M118</f>
        <v>-1.7019834124456447E-3</v>
      </c>
      <c r="N118" s="33">
        <f>+'MATRIZ (I)'!N118-'MATRIZ (A)'!N118</f>
        <v>-6.7350608147081158E-4</v>
      </c>
      <c r="O118" s="33">
        <f>+'MATRIZ (I)'!O118-'MATRIZ (A)'!O118</f>
        <v>-6.5911487250984522E-4</v>
      </c>
      <c r="P118" s="33">
        <f>+'MATRIZ (I)'!P118-'MATRIZ (A)'!P118</f>
        <v>-6.9673573869000595E-4</v>
      </c>
      <c r="Q118" s="33">
        <f>+'MATRIZ (I)'!Q118-'MATRIZ (A)'!Q118</f>
        <v>-3.6016281722833581E-4</v>
      </c>
      <c r="R118" s="33">
        <f>+'MATRIZ (I)'!R118-'MATRIZ (A)'!R118</f>
        <v>-3.6530277742351748E-3</v>
      </c>
      <c r="S118" s="33">
        <f>+'MATRIZ (I)'!S118-'MATRIZ (A)'!S118</f>
        <v>-3.1281264749864513E-4</v>
      </c>
      <c r="T118" s="33">
        <f>+'MATRIZ (I)'!T118-'MATRIZ (A)'!T118</f>
        <v>-8.3801896046060357E-4</v>
      </c>
      <c r="U118" s="33">
        <f>+'MATRIZ (I)'!U118-'MATRIZ (A)'!U118</f>
        <v>-5.1724851284646852E-3</v>
      </c>
      <c r="V118" s="33">
        <f>+'MATRIZ (I)'!V118-'MATRIZ (A)'!V118</f>
        <v>-5.2078281757907141E-4</v>
      </c>
      <c r="W118" s="33">
        <f>+'MATRIZ (I)'!W118-'MATRIZ (A)'!W118</f>
        <v>-5.045333573318742E-4</v>
      </c>
      <c r="X118" s="33">
        <f>+'MATRIZ (I)'!X118-'MATRIZ (A)'!X118</f>
        <v>-2.9443655740671505E-4</v>
      </c>
      <c r="Y118" s="33">
        <f>+'MATRIZ (I)'!Y118-'MATRIZ (A)'!Y118</f>
        <v>-2.1794644571067929E-5</v>
      </c>
      <c r="Z118" s="33">
        <f>+'MATRIZ (I)'!Z118-'MATRIZ (A)'!Z118</f>
        <v>-4.8107747064782388E-4</v>
      </c>
      <c r="AA118" s="33">
        <f>+'MATRIZ (I)'!AA118-'MATRIZ (A)'!AA118</f>
        <v>-7.5531452760089395E-4</v>
      </c>
      <c r="AB118" s="33">
        <f>+'MATRIZ (I)'!AB118-'MATRIZ (A)'!AB118</f>
        <v>-2.0476420097288112E-3</v>
      </c>
      <c r="AC118" s="33">
        <f>+'MATRIZ (I)'!AC118-'MATRIZ (A)'!AC118</f>
        <v>-6.0698324940317244E-4</v>
      </c>
      <c r="AD118" s="33">
        <f>+'MATRIZ (I)'!AD118-'MATRIZ (A)'!AD118</f>
        <v>-1.2028189703931647E-4</v>
      </c>
      <c r="AE118" s="33">
        <f>+'MATRIZ (I)'!AE118-'MATRIZ (A)'!AE118</f>
        <v>-1.4466740490305505E-3</v>
      </c>
      <c r="AF118" s="33">
        <f>+'MATRIZ (I)'!AF118-'MATRIZ (A)'!AF118</f>
        <v>-4.8226080634413675E-3</v>
      </c>
      <c r="AG118" s="33">
        <f>+'MATRIZ (I)'!AG118-'MATRIZ (A)'!AG118</f>
        <v>-2.0793625509771416E-7</v>
      </c>
      <c r="AH118" s="33">
        <f>+'MATRIZ (I)'!AH118-'MATRIZ (A)'!AH118</f>
        <v>-9.5734078301461413E-5</v>
      </c>
      <c r="AI118" s="33">
        <f>+'MATRIZ (I)'!AI118-'MATRIZ (A)'!AI118</f>
        <v>-1.7668896188725147E-3</v>
      </c>
      <c r="AJ118" s="33">
        <f>+'MATRIZ (I)'!AJ118-'MATRIZ (A)'!AJ118</f>
        <v>-1.0475631323688429E-3</v>
      </c>
      <c r="AK118" s="33">
        <f>+'MATRIZ (I)'!AK118-'MATRIZ (A)'!AK118</f>
        <v>-2.6273702897958769E-3</v>
      </c>
      <c r="AL118" s="33">
        <f>+'MATRIZ (I)'!AL118-'MATRIZ (A)'!AL118</f>
        <v>-1.8642433428466416E-4</v>
      </c>
      <c r="AM118" s="33">
        <f>+'MATRIZ (I)'!AM118-'MATRIZ (A)'!AM118</f>
        <v>-7.5285422384393293E-4</v>
      </c>
      <c r="AN118" s="33">
        <f>+'MATRIZ (I)'!AN118-'MATRIZ (A)'!AN118</f>
        <v>-1.2080624143235585E-3</v>
      </c>
      <c r="AO118" s="33">
        <f>+'MATRIZ (I)'!AO118-'MATRIZ (A)'!AO118</f>
        <v>-3.219213513623944E-3</v>
      </c>
      <c r="AP118" s="33">
        <f>+'MATRIZ (I)'!AP118-'MATRIZ (A)'!AP118</f>
        <v>-4.3405138677748518E-3</v>
      </c>
      <c r="AQ118" s="33">
        <f>+'MATRIZ (I)'!AQ118-'MATRIZ (A)'!AQ118</f>
        <v>-4.3334179608828386E-3</v>
      </c>
      <c r="AR118" s="33">
        <f>+'MATRIZ (I)'!AR118-'MATRIZ (A)'!AR118</f>
        <v>-3.829479309415287E-3</v>
      </c>
      <c r="AS118" s="33">
        <f>+'MATRIZ (I)'!AS118-'MATRIZ (A)'!AS118</f>
        <v>-5.3218371116614473E-4</v>
      </c>
      <c r="AT118" s="33">
        <f>+'MATRIZ (I)'!AT118-'MATRIZ (A)'!AT118</f>
        <v>-1.7665158895558111E-3</v>
      </c>
      <c r="AU118" s="33">
        <f>+'MATRIZ (I)'!AU118-'MATRIZ (A)'!AU118</f>
        <v>-1.037973703406295E-3</v>
      </c>
      <c r="AV118" s="33">
        <f>+'MATRIZ (I)'!AV118-'MATRIZ (A)'!AV118</f>
        <v>-1.3956071268880323E-3</v>
      </c>
      <c r="AW118" s="33">
        <f>+'MATRIZ (I)'!AW118-'MATRIZ (A)'!AW118</f>
        <v>-1.8917232709858795E-3</v>
      </c>
      <c r="AX118" s="33">
        <f>+'MATRIZ (I)'!AX118-'MATRIZ (A)'!AX118</f>
        <v>-3.2918060731629533E-4</v>
      </c>
      <c r="AY118" s="33">
        <f>+'MATRIZ (I)'!AY118-'MATRIZ (A)'!AY118</f>
        <v>-5.7412818494032675E-4</v>
      </c>
      <c r="AZ118" s="33">
        <f>+'MATRIZ (I)'!AZ118-'MATRIZ (A)'!AZ118</f>
        <v>-3.1946856996422274E-4</v>
      </c>
      <c r="BA118" s="33">
        <f>+'MATRIZ (I)'!BA118-'MATRIZ (A)'!BA118</f>
        <v>-1.4787155429441933E-4</v>
      </c>
      <c r="BB118" s="33">
        <f>+'MATRIZ (I)'!BB118-'MATRIZ (A)'!BB118</f>
        <v>-4.3154337018136727E-3</v>
      </c>
      <c r="BC118" s="33">
        <f>+'MATRIZ (I)'!BC118-'MATRIZ (A)'!BC118</f>
        <v>-2.1112891142767705E-4</v>
      </c>
      <c r="BD118" s="33">
        <f>+'MATRIZ (I)'!BD118-'MATRIZ (A)'!BD118</f>
        <v>-1.3497050766568856E-3</v>
      </c>
      <c r="BE118" s="33">
        <f>+'MATRIZ (I)'!BE118-'MATRIZ (A)'!BE118</f>
        <v>-2.3458189729507928E-3</v>
      </c>
      <c r="BF118" s="33">
        <f>+'MATRIZ (I)'!BF118-'MATRIZ (A)'!BF118</f>
        <v>-6.9655435726393691E-4</v>
      </c>
      <c r="BG118" s="33">
        <f>+'MATRIZ (I)'!BG118-'MATRIZ (A)'!BG118</f>
        <v>-6.5722418639036482E-4</v>
      </c>
      <c r="BH118" s="33">
        <f>+'MATRIZ (I)'!BH118-'MATRIZ (A)'!BH118</f>
        <v>-1.2964967211284086E-3</v>
      </c>
      <c r="BI118" s="33">
        <f>+'MATRIZ (I)'!BI118-'MATRIZ (A)'!BI118</f>
        <v>-5.2859145194978112E-3</v>
      </c>
      <c r="BJ118" s="33">
        <f>+'MATRIZ (I)'!BJ118-'MATRIZ (A)'!BJ118</f>
        <v>-1.1342331153482006E-4</v>
      </c>
      <c r="BK118" s="33">
        <f>+'MATRIZ (I)'!BK118-'MATRIZ (A)'!BK118</f>
        <v>-6.2942712487811248E-3</v>
      </c>
      <c r="BL118" s="33">
        <f>+'MATRIZ (I)'!BL118-'MATRIZ (A)'!BL118</f>
        <v>-9.7837706360883066E-5</v>
      </c>
      <c r="BM118" s="33">
        <f>+'MATRIZ (I)'!BM118-'MATRIZ (A)'!BM118</f>
        <v>-2.6311052553194933E-3</v>
      </c>
      <c r="BN118" s="33">
        <f>+'MATRIZ (I)'!BN118-'MATRIZ (A)'!BN118</f>
        <v>-2.4716980868313808E-4</v>
      </c>
      <c r="BO118" s="33">
        <f>+'MATRIZ (I)'!BO118-'MATRIZ (A)'!BO118</f>
        <v>-7.6024719669395184E-4</v>
      </c>
      <c r="BP118" s="33">
        <f>+'MATRIZ (I)'!BP118-'MATRIZ (A)'!BP118</f>
        <v>-1.4996149768470033E-3</v>
      </c>
      <c r="BQ118" s="33">
        <f>+'MATRIZ (I)'!BQ118-'MATRIZ (A)'!BQ118</f>
        <v>-7.8297728576777166E-4</v>
      </c>
      <c r="BR118" s="33">
        <f>+'MATRIZ (I)'!BR118-'MATRIZ (A)'!BR118</f>
        <v>-5.8495308101889475E-4</v>
      </c>
      <c r="BS118" s="33">
        <f>+'MATRIZ (I)'!BS118-'MATRIZ (A)'!BS118</f>
        <v>-4.7475893172964546E-4</v>
      </c>
      <c r="BT118" s="33">
        <f>+'MATRIZ (I)'!BT118-'MATRIZ (A)'!BT118</f>
        <v>-3.7274210731214597E-3</v>
      </c>
      <c r="BU118" s="33">
        <f>+'MATRIZ (I)'!BU118-'MATRIZ (A)'!BU118</f>
        <v>-2.4612673285361103E-3</v>
      </c>
      <c r="BV118" s="33">
        <f>+'MATRIZ (I)'!BV118-'MATRIZ (A)'!BV118</f>
        <v>-2.4406678337929986E-4</v>
      </c>
      <c r="BW118" s="33">
        <f>+'MATRIZ (I)'!BW118-'MATRIZ (A)'!BW118</f>
        <v>-2.1052409882873543E-2</v>
      </c>
      <c r="BX118" s="33">
        <f>+'MATRIZ (I)'!BX118-'MATRIZ (A)'!BX118</f>
        <v>-3.6274240749650162E-3</v>
      </c>
      <c r="BY118" s="33">
        <f>+'MATRIZ (I)'!BY118-'MATRIZ (A)'!BY118</f>
        <v>-1.8649740463248313E-2</v>
      </c>
      <c r="BZ118" s="33">
        <f>+'MATRIZ (I)'!BZ118-'MATRIZ (A)'!BZ118</f>
        <v>-1.5712579942011784E-3</v>
      </c>
      <c r="CA118" s="33">
        <f>+'MATRIZ (I)'!CA118-'MATRIZ (A)'!CA118</f>
        <v>-2.027988224980327E-3</v>
      </c>
      <c r="CB118" s="33">
        <f>+'MATRIZ (I)'!CB118-'MATRIZ (A)'!CB118</f>
        <v>-3.3677066715078745E-2</v>
      </c>
      <c r="CC118" s="33">
        <f>+'MATRIZ (I)'!CC118-'MATRIZ (A)'!CC118</f>
        <v>-4.4080528494179344E-2</v>
      </c>
      <c r="CD118" s="33">
        <f>+'MATRIZ (I)'!CD118-'MATRIZ (A)'!CD118</f>
        <v>-4.8565797590712154E-2</v>
      </c>
      <c r="CE118" s="33">
        <f>+'MATRIZ (I)'!CE118-'MATRIZ (A)'!CE118</f>
        <v>-0.11149058912562305</v>
      </c>
      <c r="CF118" s="33">
        <f>+'MATRIZ (I)'!CF118-'MATRIZ (A)'!CF118</f>
        <v>-1.1344432642824073E-2</v>
      </c>
      <c r="CG118" s="33">
        <f>+'MATRIZ (I)'!CG118-'MATRIZ (A)'!CG118</f>
        <v>-7.1221374433589084E-4</v>
      </c>
      <c r="CH118" s="33">
        <f>+'MATRIZ (I)'!CH118-'MATRIZ (A)'!CH118</f>
        <v>-9.5316355141204703E-4</v>
      </c>
      <c r="CI118" s="33">
        <f>+'MATRIZ (I)'!CI118-'MATRIZ (A)'!CI118</f>
        <v>-3.6562683497980433E-7</v>
      </c>
      <c r="CJ118" s="33">
        <f>+'MATRIZ (I)'!CJ118-'MATRIZ (A)'!CJ118</f>
        <v>-2.1879776834962008E-3</v>
      </c>
      <c r="CK118" s="33">
        <f>+'MATRIZ (I)'!CK118-'MATRIZ (A)'!CK118</f>
        <v>-1.5684864320820121E-3</v>
      </c>
      <c r="CL118" s="33">
        <f>+'MATRIZ (I)'!CL118-'MATRIZ (A)'!CL118</f>
        <v>-6.8310890958544243E-4</v>
      </c>
      <c r="CM118" s="33">
        <f>+'MATRIZ (I)'!CM118-'MATRIZ (A)'!CM118</f>
        <v>-8.2021875079009505E-5</v>
      </c>
      <c r="CN118" s="33">
        <f>+'MATRIZ (I)'!CN118-'MATRIZ (A)'!CN118</f>
        <v>-5.1732888257341773E-4</v>
      </c>
      <c r="CO118" s="33">
        <f>+'MATRIZ (I)'!CO118-'MATRIZ (A)'!CO118</f>
        <v>-1.1175342253219782E-3</v>
      </c>
      <c r="CP118" s="33">
        <f>+'MATRIZ (I)'!CP118-'MATRIZ (A)'!CP118</f>
        <v>-2.6197613508363712E-4</v>
      </c>
      <c r="CQ118" s="33">
        <f>+'MATRIZ (I)'!CQ118-'MATRIZ (A)'!CQ118</f>
        <v>-6.2064632235168081E-4</v>
      </c>
      <c r="CR118" s="33">
        <f>+'MATRIZ (I)'!CR118-'MATRIZ (A)'!CR118</f>
        <v>-6.2117046744849169E-4</v>
      </c>
      <c r="CS118" s="33">
        <f>+'MATRIZ (I)'!CS118-'MATRIZ (A)'!CS118</f>
        <v>-1.0311759149684859E-4</v>
      </c>
      <c r="CT118" s="33">
        <f>+'MATRIZ (I)'!CT118-'MATRIZ (A)'!CT118</f>
        <v>-1.2267178025588449E-3</v>
      </c>
      <c r="CU118" s="33">
        <f>+'MATRIZ (I)'!CU118-'MATRIZ (A)'!CU118</f>
        <v>-5.9528848582851275E-4</v>
      </c>
      <c r="CV118" s="33">
        <f>+'MATRIZ (I)'!CV118-'MATRIZ (A)'!CV118</f>
        <v>-2.334382969554238E-3</v>
      </c>
      <c r="CW118" s="33">
        <f>+'MATRIZ (I)'!CW118-'MATRIZ (A)'!CW118</f>
        <v>-6.076559569628794E-4</v>
      </c>
      <c r="CX118" s="33">
        <f>+'MATRIZ (I)'!CX118-'MATRIZ (A)'!CX118</f>
        <v>-4.0415068433849802E-4</v>
      </c>
      <c r="CY118" s="33">
        <f>+'MATRIZ (I)'!CY118-'MATRIZ (A)'!CY118</f>
        <v>-2.4793270493312421E-4</v>
      </c>
      <c r="CZ118" s="33">
        <f>+'MATRIZ (I)'!CZ118-'MATRIZ (A)'!CZ118</f>
        <v>-2.5950615313875456E-4</v>
      </c>
      <c r="DA118" s="33">
        <f>+'MATRIZ (I)'!DA118-'MATRIZ (A)'!DA118</f>
        <v>-4.6949264938875744E-3</v>
      </c>
      <c r="DB118" s="33">
        <f>+'MATRIZ (I)'!DB118-'MATRIZ (A)'!DB118</f>
        <v>-4.1215557791040008E-4</v>
      </c>
      <c r="DC118" s="33">
        <f>+'MATRIZ (I)'!DC118-'MATRIZ (A)'!DC118</f>
        <v>-2.7179213499549609E-4</v>
      </c>
      <c r="DD118" s="33">
        <f>+'MATRIZ (I)'!DD118-'MATRIZ (A)'!DD118</f>
        <v>-6.1732215441543791E-4</v>
      </c>
      <c r="DE118" s="33">
        <f>+'MATRIZ (I)'!DE118-'MATRIZ (A)'!DE118</f>
        <v>0.94611597996343066</v>
      </c>
      <c r="DF118" s="33">
        <f>+'MATRIZ (I)'!DF118-'MATRIZ (A)'!DF118</f>
        <v>-9.7534379278848577E-3</v>
      </c>
      <c r="DG118" s="33">
        <f>+'MATRIZ (I)'!DG118-'MATRIZ (A)'!DG118</f>
        <v>-2.9328157046373951E-4</v>
      </c>
      <c r="DH118" s="33">
        <f>+'MATRIZ (I)'!DH118-'MATRIZ (A)'!DH118</f>
        <v>-6.4996812556819281E-3</v>
      </c>
      <c r="DI118" s="33">
        <f>+'MATRIZ (I)'!DI118-'MATRIZ (A)'!DI118</f>
        <v>-4.7667195391814881E-6</v>
      </c>
      <c r="DJ118" s="33">
        <f>+'MATRIZ (I)'!DJ118-'MATRIZ (A)'!DJ118</f>
        <v>-1.3679971028444106E-3</v>
      </c>
      <c r="DK118" s="33">
        <f>+'MATRIZ (I)'!DK118-'MATRIZ (A)'!DK118</f>
        <v>-1.0815777938439786E-3</v>
      </c>
      <c r="DL118" s="33">
        <f>+'MATRIZ (I)'!DL118-'MATRIZ (A)'!DL118</f>
        <v>-1.3184679072514895E-3</v>
      </c>
      <c r="DM118" s="33">
        <f>+'MATRIZ (I)'!DM118-'MATRIZ (A)'!DM118</f>
        <v>-1.523368346269991E-3</v>
      </c>
      <c r="DN118" s="33">
        <f>+'MATRIZ (I)'!DN118-'MATRIZ (A)'!DN118</f>
        <v>-5.8853659240552922E-4</v>
      </c>
      <c r="DO118" s="33">
        <f>+'MATRIZ (I)'!DO118-'MATRIZ (A)'!DO118</f>
        <v>-1.4355889233054459E-4</v>
      </c>
      <c r="DP118" s="33">
        <f>+'MATRIZ (I)'!DP118-'MATRIZ (A)'!DP118</f>
        <v>-1.2749619684329489E-4</v>
      </c>
      <c r="DQ118" s="33">
        <f>+'MATRIZ (I)'!DQ118-'MATRIZ (A)'!DQ118</f>
        <v>-7.5478569592177648E-4</v>
      </c>
      <c r="DR118" s="33">
        <f>+'MATRIZ (I)'!DR118-'MATRIZ (A)'!DR118</f>
        <v>-3.1300490949491349E-4</v>
      </c>
      <c r="DS118" s="33">
        <f>+'MATRIZ (I)'!DS118-'MATRIZ (A)'!DS118</f>
        <v>-1.9375585780504155E-2</v>
      </c>
      <c r="DT118" s="33">
        <f>+'MATRIZ (I)'!DT118-'MATRIZ (A)'!DT118</f>
        <v>-1.1231352178823703E-3</v>
      </c>
      <c r="DU118" s="33">
        <f>+'MATRIZ (I)'!DU118-'MATRIZ (A)'!DU118</f>
        <v>-8.8987708327519177E-5</v>
      </c>
      <c r="DV118" s="33">
        <f>+'MATRIZ (I)'!DV118-'MATRIZ (A)'!DV118</f>
        <v>-1.1882948896560909E-3</v>
      </c>
      <c r="DW118" s="33">
        <f>+'MATRIZ (I)'!DW118-'MATRIZ (A)'!DW118</f>
        <v>-7.5413960478185364E-4</v>
      </c>
      <c r="DX118" s="33">
        <f>+'MATRIZ (I)'!DX118-'MATRIZ (A)'!DX118</f>
        <v>-6.0730516947570098E-4</v>
      </c>
      <c r="DY118" s="33">
        <f>+'MATRIZ (I)'!DY118-'MATRIZ (A)'!DY118</f>
        <v>-6.7696025871289466E-3</v>
      </c>
      <c r="DZ118" s="33">
        <f>+'MATRIZ (I)'!DZ118-'MATRIZ (A)'!DZ118</f>
        <v>-2.8933580465985388E-4</v>
      </c>
      <c r="EA118" s="33">
        <f>+'MATRIZ (I)'!EA118-'MATRIZ (A)'!EA118</f>
        <v>-1.3717612911414488E-3</v>
      </c>
      <c r="EB118" s="33">
        <f>+'MATRIZ (I)'!EB118-'MATRIZ (A)'!EB118</f>
        <v>-1.2162090437684885E-2</v>
      </c>
      <c r="EC118" s="33">
        <f>+'MATRIZ (I)'!EC118-'MATRIZ (A)'!EC118</f>
        <v>-2.5180794578456188E-4</v>
      </c>
      <c r="ED118" s="33">
        <f>+'MATRIZ (I)'!ED118-'MATRIZ (A)'!ED118</f>
        <v>-8.4469419838157094E-4</v>
      </c>
      <c r="EE118" s="33">
        <f>+'MATRIZ (I)'!EE118-'MATRIZ (A)'!EE118</f>
        <v>-4.5779081580363327E-4</v>
      </c>
      <c r="EF118" s="33">
        <f>+'MATRIZ (I)'!EF118-'MATRIZ (A)'!EF118</f>
        <v>-4.6612396248793507E-3</v>
      </c>
      <c r="EG118" s="33">
        <f>+'MATRIZ (I)'!EG118-'MATRIZ (A)'!EG118</f>
        <v>-9.1974535109673428E-4</v>
      </c>
      <c r="EH118" s="33">
        <f>+'MATRIZ (I)'!EH118-'MATRIZ (A)'!EH118</f>
        <v>0</v>
      </c>
    </row>
    <row r="119" spans="1:138" s="7" customFormat="1" ht="21.95" customHeight="1" thickBot="1" x14ac:dyDescent="0.25">
      <c r="A119" s="137" t="s">
        <v>276</v>
      </c>
      <c r="B119" s="138" t="s">
        <v>273</v>
      </c>
      <c r="C119" s="33">
        <f>+'MATRIZ (I)'!C119-'MATRIZ (A)'!C119</f>
        <v>-1.0767825602746706E-6</v>
      </c>
      <c r="D119" s="33">
        <f>+'MATRIZ (I)'!D119-'MATRIZ (A)'!D119</f>
        <v>-6.9741952799273922E-7</v>
      </c>
      <c r="E119" s="33">
        <f>+'MATRIZ (I)'!E119-'MATRIZ (A)'!E119</f>
        <v>-9.8228579025920819E-7</v>
      </c>
      <c r="F119" s="33">
        <f>+'MATRIZ (I)'!F119-'MATRIZ (A)'!F119</f>
        <v>-1.3033472992111613E-6</v>
      </c>
      <c r="G119" s="33">
        <f>+'MATRIZ (I)'!G119-'MATRIZ (A)'!G119</f>
        <v>-1.4964868278118099E-6</v>
      </c>
      <c r="H119" s="33">
        <f>+'MATRIZ (I)'!H119-'MATRIZ (A)'!H119</f>
        <v>-1.1440664404017329E-6</v>
      </c>
      <c r="I119" s="33">
        <f>+'MATRIZ (I)'!I119-'MATRIZ (A)'!I119</f>
        <v>-5.3157735506764282E-7</v>
      </c>
      <c r="J119" s="33">
        <f>+'MATRIZ (I)'!J119-'MATRIZ (A)'!J119</f>
        <v>-1.429336199643965E-6</v>
      </c>
      <c r="K119" s="33">
        <f>+'MATRIZ (I)'!K119-'MATRIZ (A)'!K119</f>
        <v>-9.9168704416523557E-7</v>
      </c>
      <c r="L119" s="33">
        <f>+'MATRIZ (I)'!L119-'MATRIZ (A)'!L119</f>
        <v>-1.0778465729301769E-6</v>
      </c>
      <c r="M119" s="33">
        <f>+'MATRIZ (I)'!M119-'MATRIZ (A)'!M119</f>
        <v>-1.01852072546507E-6</v>
      </c>
      <c r="N119" s="33">
        <f>+'MATRIZ (I)'!N119-'MATRIZ (A)'!N119</f>
        <v>-8.1560651523720755E-5</v>
      </c>
      <c r="O119" s="33">
        <f>+'MATRIZ (I)'!O119-'MATRIZ (A)'!O119</f>
        <v>-1.8380713638156243E-5</v>
      </c>
      <c r="P119" s="33">
        <f>+'MATRIZ (I)'!P119-'MATRIZ (A)'!P119</f>
        <v>-8.1985571270243138E-6</v>
      </c>
      <c r="Q119" s="33">
        <f>+'MATRIZ (I)'!Q119-'MATRIZ (A)'!Q119</f>
        <v>-7.0412302621977281E-7</v>
      </c>
      <c r="R119" s="33">
        <f>+'MATRIZ (I)'!R119-'MATRIZ (A)'!R119</f>
        <v>-5.1920836706537685E-4</v>
      </c>
      <c r="S119" s="33">
        <f>+'MATRIZ (I)'!S119-'MATRIZ (A)'!S119</f>
        <v>-7.7085947788738683E-7</v>
      </c>
      <c r="T119" s="33">
        <f>+'MATRIZ (I)'!T119-'MATRIZ (A)'!T119</f>
        <v>-8.2510484080043473E-7</v>
      </c>
      <c r="U119" s="33">
        <f>+'MATRIZ (I)'!U119-'MATRIZ (A)'!U119</f>
        <v>-7.322872507570245E-4</v>
      </c>
      <c r="V119" s="33">
        <f>+'MATRIZ (I)'!V119-'MATRIZ (A)'!V119</f>
        <v>-7.406338094885545E-7</v>
      </c>
      <c r="W119" s="33">
        <f>+'MATRIZ (I)'!W119-'MATRIZ (A)'!W119</f>
        <v>-9.3205551367587264E-6</v>
      </c>
      <c r="X119" s="33">
        <f>+'MATRIZ (I)'!X119-'MATRIZ (A)'!X119</f>
        <v>-1.4169076528355959E-4</v>
      </c>
      <c r="Y119" s="33">
        <f>+'MATRIZ (I)'!Y119-'MATRIZ (A)'!Y119</f>
        <v>-1.9063644199013916E-6</v>
      </c>
      <c r="Z119" s="33">
        <f>+'MATRIZ (I)'!Z119-'MATRIZ (A)'!Z119</f>
        <v>-4.5872497459010017E-4</v>
      </c>
      <c r="AA119" s="33">
        <f>+'MATRIZ (I)'!AA119-'MATRIZ (A)'!AA119</f>
        <v>-1.219531426555384E-6</v>
      </c>
      <c r="AB119" s="33">
        <f>+'MATRIZ (I)'!AB119-'MATRIZ (A)'!AB119</f>
        <v>-4.7482078405966903E-5</v>
      </c>
      <c r="AC119" s="33">
        <f>+'MATRIZ (I)'!AC119-'MATRIZ (A)'!AC119</f>
        <v>-2.7253602003052603E-6</v>
      </c>
      <c r="AD119" s="33">
        <f>+'MATRIZ (I)'!AD119-'MATRIZ (A)'!AD119</f>
        <v>-1.8441746478230004E-6</v>
      </c>
      <c r="AE119" s="33">
        <f>+'MATRIZ (I)'!AE119-'MATRIZ (A)'!AE119</f>
        <v>-2.8205986523279479E-4</v>
      </c>
      <c r="AF119" s="33">
        <f>+'MATRIZ (I)'!AF119-'MATRIZ (A)'!AF119</f>
        <v>-1.1031709154580087E-5</v>
      </c>
      <c r="AG119" s="33">
        <f>+'MATRIZ (I)'!AG119-'MATRIZ (A)'!AG119</f>
        <v>-9.2699300434596556E-8</v>
      </c>
      <c r="AH119" s="33">
        <f>+'MATRIZ (I)'!AH119-'MATRIZ (A)'!AH119</f>
        <v>-1.3765875942936655E-6</v>
      </c>
      <c r="AI119" s="33">
        <f>+'MATRIZ (I)'!AI119-'MATRIZ (A)'!AI119</f>
        <v>-1.1787555902618956E-4</v>
      </c>
      <c r="AJ119" s="33">
        <f>+'MATRIZ (I)'!AJ119-'MATRIZ (A)'!AJ119</f>
        <v>-5.4627584402943687E-4</v>
      </c>
      <c r="AK119" s="33">
        <f>+'MATRIZ (I)'!AK119-'MATRIZ (A)'!AK119</f>
        <v>-8.3173510954425917E-5</v>
      </c>
      <c r="AL119" s="33">
        <f>+'MATRIZ (I)'!AL119-'MATRIZ (A)'!AL119</f>
        <v>-1.0195772169176195E-3</v>
      </c>
      <c r="AM119" s="33">
        <f>+'MATRIZ (I)'!AM119-'MATRIZ (A)'!AM119</f>
        <v>-4.9361551562310453E-4</v>
      </c>
      <c r="AN119" s="33">
        <f>+'MATRIZ (I)'!AN119-'MATRIZ (A)'!AN119</f>
        <v>-3.1261718688261773E-4</v>
      </c>
      <c r="AO119" s="33">
        <f>+'MATRIZ (I)'!AO119-'MATRIZ (A)'!AO119</f>
        <v>-2.6697021536494604E-4</v>
      </c>
      <c r="AP119" s="33">
        <f>+'MATRIZ (I)'!AP119-'MATRIZ (A)'!AP119</f>
        <v>-1.624160110109218E-4</v>
      </c>
      <c r="AQ119" s="33">
        <f>+'MATRIZ (I)'!AQ119-'MATRIZ (A)'!AQ119</f>
        <v>-6.1572728924135433E-5</v>
      </c>
      <c r="AR119" s="33">
        <f>+'MATRIZ (I)'!AR119-'MATRIZ (A)'!AR119</f>
        <v>-1.34578019910676E-4</v>
      </c>
      <c r="AS119" s="33">
        <f>+'MATRIZ (I)'!AS119-'MATRIZ (A)'!AS119</f>
        <v>-5.8866025077537101E-5</v>
      </c>
      <c r="AT119" s="33">
        <f>+'MATRIZ (I)'!AT119-'MATRIZ (A)'!AT119</f>
        <v>-1.3043848782127526E-4</v>
      </c>
      <c r="AU119" s="33">
        <f>+'MATRIZ (I)'!AU119-'MATRIZ (A)'!AU119</f>
        <v>-7.9057328486238448E-4</v>
      </c>
      <c r="AV119" s="33">
        <f>+'MATRIZ (I)'!AV119-'MATRIZ (A)'!AV119</f>
        <v>-1.2768339389694213E-4</v>
      </c>
      <c r="AW119" s="33">
        <f>+'MATRIZ (I)'!AW119-'MATRIZ (A)'!AW119</f>
        <v>-1.5360208192759144E-4</v>
      </c>
      <c r="AX119" s="33">
        <f>+'MATRIZ (I)'!AX119-'MATRIZ (A)'!AX119</f>
        <v>-3.053261827212861E-3</v>
      </c>
      <c r="AY119" s="33">
        <f>+'MATRIZ (I)'!AY119-'MATRIZ (A)'!AY119</f>
        <v>-8.5990739085868517E-6</v>
      </c>
      <c r="AZ119" s="33">
        <f>+'MATRIZ (I)'!AZ119-'MATRIZ (A)'!AZ119</f>
        <v>-3.7669479941973018E-4</v>
      </c>
      <c r="BA119" s="33">
        <f>+'MATRIZ (I)'!BA119-'MATRIZ (A)'!BA119</f>
        <v>-1.7018971117356021E-6</v>
      </c>
      <c r="BB119" s="33">
        <f>+'MATRIZ (I)'!BB119-'MATRIZ (A)'!BB119</f>
        <v>-4.8203329210802125E-5</v>
      </c>
      <c r="BC119" s="33">
        <f>+'MATRIZ (I)'!BC119-'MATRIZ (A)'!BC119</f>
        <v>-9.2282745395478178E-5</v>
      </c>
      <c r="BD119" s="33">
        <f>+'MATRIZ (I)'!BD119-'MATRIZ (A)'!BD119</f>
        <v>-9.9365517836912559E-5</v>
      </c>
      <c r="BE119" s="33">
        <f>+'MATRIZ (I)'!BE119-'MATRIZ (A)'!BE119</f>
        <v>-5.7012448833751472E-4</v>
      </c>
      <c r="BF119" s="33">
        <f>+'MATRIZ (I)'!BF119-'MATRIZ (A)'!BF119</f>
        <v>-3.8871673397183345E-4</v>
      </c>
      <c r="BG119" s="33">
        <f>+'MATRIZ (I)'!BG119-'MATRIZ (A)'!BG119</f>
        <v>-1.9612069580349748E-3</v>
      </c>
      <c r="BH119" s="33">
        <f>+'MATRIZ (I)'!BH119-'MATRIZ (A)'!BH119</f>
        <v>-3.7595106426964762E-4</v>
      </c>
      <c r="BI119" s="33">
        <f>+'MATRIZ (I)'!BI119-'MATRIZ (A)'!BI119</f>
        <v>-1.0504735299600188E-2</v>
      </c>
      <c r="BJ119" s="33">
        <f>+'MATRIZ (I)'!BJ119-'MATRIZ (A)'!BJ119</f>
        <v>-1.4962552009739559E-3</v>
      </c>
      <c r="BK119" s="33">
        <f>+'MATRIZ (I)'!BK119-'MATRIZ (A)'!BK119</f>
        <v>-1.0012717972572878E-4</v>
      </c>
      <c r="BL119" s="33">
        <f>+'MATRIZ (I)'!BL119-'MATRIZ (A)'!BL119</f>
        <v>-5.7466088352835798E-5</v>
      </c>
      <c r="BM119" s="33">
        <f>+'MATRIZ (I)'!BM119-'MATRIZ (A)'!BM119</f>
        <v>-2.3456007784849941E-4</v>
      </c>
      <c r="BN119" s="33">
        <f>+'MATRIZ (I)'!BN119-'MATRIZ (A)'!BN119</f>
        <v>-8.1272465211106309E-5</v>
      </c>
      <c r="BO119" s="33">
        <f>+'MATRIZ (I)'!BO119-'MATRIZ (A)'!BO119</f>
        <v>-2.0454780647954644E-4</v>
      </c>
      <c r="BP119" s="33">
        <f>+'MATRIZ (I)'!BP119-'MATRIZ (A)'!BP119</f>
        <v>-4.1596059851397797E-5</v>
      </c>
      <c r="BQ119" s="33">
        <f>+'MATRIZ (I)'!BQ119-'MATRIZ (A)'!BQ119</f>
        <v>-1.9898078134419376E-3</v>
      </c>
      <c r="BR119" s="33">
        <f>+'MATRIZ (I)'!BR119-'MATRIZ (A)'!BR119</f>
        <v>-1.0144036256480406E-3</v>
      </c>
      <c r="BS119" s="33">
        <f>+'MATRIZ (I)'!BS119-'MATRIZ (A)'!BS119</f>
        <v>-5.4587860471650542E-3</v>
      </c>
      <c r="BT119" s="33">
        <f>+'MATRIZ (I)'!BT119-'MATRIZ (A)'!BT119</f>
        <v>-1.2507071408166974E-4</v>
      </c>
      <c r="BU119" s="33">
        <f>+'MATRIZ (I)'!BU119-'MATRIZ (A)'!BU119</f>
        <v>-1.8582014340665371E-3</v>
      </c>
      <c r="BV119" s="33">
        <f>+'MATRIZ (I)'!BV119-'MATRIZ (A)'!BV119</f>
        <v>-3.6417704886039932E-5</v>
      </c>
      <c r="BW119" s="33">
        <f>+'MATRIZ (I)'!BW119-'MATRIZ (A)'!BW119</f>
        <v>-3.8412214092138885E-4</v>
      </c>
      <c r="BX119" s="33">
        <f>+'MATRIZ (I)'!BX119-'MATRIZ (A)'!BX119</f>
        <v>-2.4712173628259207E-4</v>
      </c>
      <c r="BY119" s="33">
        <f>+'MATRIZ (I)'!BY119-'MATRIZ (A)'!BY119</f>
        <v>-3.1488858821818839E-4</v>
      </c>
      <c r="BZ119" s="33">
        <f>+'MATRIZ (I)'!BZ119-'MATRIZ (A)'!BZ119</f>
        <v>-1.9313255090623214E-6</v>
      </c>
      <c r="CA119" s="33">
        <f>+'MATRIZ (I)'!CA119-'MATRIZ (A)'!CA119</f>
        <v>-1.701255424796453E-4</v>
      </c>
      <c r="CB119" s="33">
        <f>+'MATRIZ (I)'!CB119-'MATRIZ (A)'!CB119</f>
        <v>-1.4955578614990365E-6</v>
      </c>
      <c r="CC119" s="33">
        <f>+'MATRIZ (I)'!CC119-'MATRIZ (A)'!CC119</f>
        <v>-1.4507151447791547E-6</v>
      </c>
      <c r="CD119" s="33">
        <f>+'MATRIZ (I)'!CD119-'MATRIZ (A)'!CD119</f>
        <v>-1.5836508763502419E-5</v>
      </c>
      <c r="CE119" s="33">
        <f>+'MATRIZ (I)'!CE119-'MATRIZ (A)'!CE119</f>
        <v>-2.5804502631675199E-4</v>
      </c>
      <c r="CF119" s="33">
        <f>+'MATRIZ (I)'!CF119-'MATRIZ (A)'!CF119</f>
        <v>-4.1737296116637514E-5</v>
      </c>
      <c r="CG119" s="33">
        <f>+'MATRIZ (I)'!CG119-'MATRIZ (A)'!CG119</f>
        <v>-5.660466171286435E-4</v>
      </c>
      <c r="CH119" s="33">
        <f>+'MATRIZ (I)'!CH119-'MATRIZ (A)'!CH119</f>
        <v>-1.4971000116711097E-5</v>
      </c>
      <c r="CI119" s="33">
        <f>+'MATRIZ (I)'!CI119-'MATRIZ (A)'!CI119</f>
        <v>-8.0393429679940835E-7</v>
      </c>
      <c r="CJ119" s="33">
        <f>+'MATRIZ (I)'!CJ119-'MATRIZ (A)'!CJ119</f>
        <v>-4.7842580305864485E-5</v>
      </c>
      <c r="CK119" s="33">
        <f>+'MATRIZ (I)'!CK119-'MATRIZ (A)'!CK119</f>
        <v>-7.9921735638781845E-7</v>
      </c>
      <c r="CL119" s="33">
        <f>+'MATRIZ (I)'!CL119-'MATRIZ (A)'!CL119</f>
        <v>-2.2765972974156398E-4</v>
      </c>
      <c r="CM119" s="33">
        <f>+'MATRIZ (I)'!CM119-'MATRIZ (A)'!CM119</f>
        <v>-1.7127913852101208E-4</v>
      </c>
      <c r="CN119" s="33">
        <f>+'MATRIZ (I)'!CN119-'MATRIZ (A)'!CN119</f>
        <v>-3.7477075403265724E-4</v>
      </c>
      <c r="CO119" s="33">
        <f>+'MATRIZ (I)'!CO119-'MATRIZ (A)'!CO119</f>
        <v>-4.3891541275280785E-4</v>
      </c>
      <c r="CP119" s="33">
        <f>+'MATRIZ (I)'!CP119-'MATRIZ (A)'!CP119</f>
        <v>-1.8544639163709535E-3</v>
      </c>
      <c r="CQ119" s="33">
        <f>+'MATRIZ (I)'!CQ119-'MATRIZ (A)'!CQ119</f>
        <v>-4.066726035200027E-4</v>
      </c>
      <c r="CR119" s="33">
        <f>+'MATRIZ (I)'!CR119-'MATRIZ (A)'!CR119</f>
        <v>-7.2098420061513513E-5</v>
      </c>
      <c r="CS119" s="33">
        <f>+'MATRIZ (I)'!CS119-'MATRIZ (A)'!CS119</f>
        <v>-4.609870460827246E-4</v>
      </c>
      <c r="CT119" s="33">
        <f>+'MATRIZ (I)'!CT119-'MATRIZ (A)'!CT119</f>
        <v>-1.0211887155393935E-3</v>
      </c>
      <c r="CU119" s="33">
        <f>+'MATRIZ (I)'!CU119-'MATRIZ (A)'!CU119</f>
        <v>-1.1286596907316962E-3</v>
      </c>
      <c r="CV119" s="33">
        <f>+'MATRIZ (I)'!CV119-'MATRIZ (A)'!CV119</f>
        <v>-1.1756352706101963E-3</v>
      </c>
      <c r="CW119" s="33">
        <f>+'MATRIZ (I)'!CW119-'MATRIZ (A)'!CW119</f>
        <v>-1.9187627235512947E-4</v>
      </c>
      <c r="CX119" s="33">
        <f>+'MATRIZ (I)'!CX119-'MATRIZ (A)'!CX119</f>
        <v>-3.7764633445033162E-4</v>
      </c>
      <c r="CY119" s="33">
        <f>+'MATRIZ (I)'!CY119-'MATRIZ (A)'!CY119</f>
        <v>-3.8562508598896905E-4</v>
      </c>
      <c r="CZ119" s="33">
        <f>+'MATRIZ (I)'!CZ119-'MATRIZ (A)'!CZ119</f>
        <v>-2.666202707536514E-4</v>
      </c>
      <c r="DA119" s="33">
        <f>+'MATRIZ (I)'!DA119-'MATRIZ (A)'!DA119</f>
        <v>-1.6462516552628493E-4</v>
      </c>
      <c r="DB119" s="33">
        <f>+'MATRIZ (I)'!DB119-'MATRIZ (A)'!DB119</f>
        <v>-2.2932882319257552E-4</v>
      </c>
      <c r="DC119" s="33">
        <f>+'MATRIZ (I)'!DC119-'MATRIZ (A)'!DC119</f>
        <v>-5.6971202394683236E-4</v>
      </c>
      <c r="DD119" s="33">
        <f>+'MATRIZ (I)'!DD119-'MATRIZ (A)'!DD119</f>
        <v>-2.8147510141697299E-3</v>
      </c>
      <c r="DE119" s="33">
        <f>+'MATRIZ (I)'!DE119-'MATRIZ (A)'!DE119</f>
        <v>-1.8680110815379319E-4</v>
      </c>
      <c r="DF119" s="33">
        <f>+'MATRIZ (I)'!DF119-'MATRIZ (A)'!DF119</f>
        <v>0.99624330634505953</v>
      </c>
      <c r="DG119" s="33">
        <f>+'MATRIZ (I)'!DG119-'MATRIZ (A)'!DG119</f>
        <v>-9.4859459634005544E-4</v>
      </c>
      <c r="DH119" s="33">
        <f>+'MATRIZ (I)'!DH119-'MATRIZ (A)'!DH119</f>
        <v>-3.7802213621608029E-4</v>
      </c>
      <c r="DI119" s="33">
        <f>+'MATRIZ (I)'!DI119-'MATRIZ (A)'!DI119</f>
        <v>-9.0180318484797963E-5</v>
      </c>
      <c r="DJ119" s="33">
        <f>+'MATRIZ (I)'!DJ119-'MATRIZ (A)'!DJ119</f>
        <v>-1.3669921415345631E-4</v>
      </c>
      <c r="DK119" s="33">
        <f>+'MATRIZ (I)'!DK119-'MATRIZ (A)'!DK119</f>
        <v>-1.0054897451780688E-4</v>
      </c>
      <c r="DL119" s="33">
        <f>+'MATRIZ (I)'!DL119-'MATRIZ (A)'!DL119</f>
        <v>-1.3036237983969236E-4</v>
      </c>
      <c r="DM119" s="33">
        <f>+'MATRIZ (I)'!DM119-'MATRIZ (A)'!DM119</f>
        <v>-1.4322170003793218E-4</v>
      </c>
      <c r="DN119" s="33">
        <f>+'MATRIZ (I)'!DN119-'MATRIZ (A)'!DN119</f>
        <v>-1.0301824438989664E-5</v>
      </c>
      <c r="DO119" s="33">
        <f>+'MATRIZ (I)'!DO119-'MATRIZ (A)'!DO119</f>
        <v>-3.7236883570237263E-4</v>
      </c>
      <c r="DP119" s="33">
        <f>+'MATRIZ (I)'!DP119-'MATRIZ (A)'!DP119</f>
        <v>-3.054498196502974E-4</v>
      </c>
      <c r="DQ119" s="33">
        <f>+'MATRIZ (I)'!DQ119-'MATRIZ (A)'!DQ119</f>
        <v>-5.0749377525653119E-5</v>
      </c>
      <c r="DR119" s="33">
        <f>+'MATRIZ (I)'!DR119-'MATRIZ (A)'!DR119</f>
        <v>-1.4119112066961737E-3</v>
      </c>
      <c r="DS119" s="33">
        <f>+'MATRIZ (I)'!DS119-'MATRIZ (A)'!DS119</f>
        <v>-3.0559860245431302E-4</v>
      </c>
      <c r="DT119" s="33">
        <f>+'MATRIZ (I)'!DT119-'MATRIZ (A)'!DT119</f>
        <v>-3.3272282947135912E-5</v>
      </c>
      <c r="DU119" s="33">
        <f>+'MATRIZ (I)'!DU119-'MATRIZ (A)'!DU119</f>
        <v>-3.9260634094374162E-5</v>
      </c>
      <c r="DV119" s="33">
        <f>+'MATRIZ (I)'!DV119-'MATRIZ (A)'!DV119</f>
        <v>-5.0840706278830933E-5</v>
      </c>
      <c r="DW119" s="33">
        <f>+'MATRIZ (I)'!DW119-'MATRIZ (A)'!DW119</f>
        <v>-1.9452775360619478E-4</v>
      </c>
      <c r="DX119" s="33">
        <f>+'MATRIZ (I)'!DX119-'MATRIZ (A)'!DX119</f>
        <v>-1.3417654724719803E-5</v>
      </c>
      <c r="DY119" s="33">
        <f>+'MATRIZ (I)'!DY119-'MATRIZ (A)'!DY119</f>
        <v>-1.5453075434190261E-4</v>
      </c>
      <c r="DZ119" s="33">
        <f>+'MATRIZ (I)'!DZ119-'MATRIZ (A)'!DZ119</f>
        <v>-1.1580249227371936E-3</v>
      </c>
      <c r="EA119" s="33">
        <f>+'MATRIZ (I)'!EA119-'MATRIZ (A)'!EA119</f>
        <v>-1.6218436989365437E-4</v>
      </c>
      <c r="EB119" s="33">
        <f>+'MATRIZ (I)'!EB119-'MATRIZ (A)'!EB119</f>
        <v>-4.8536184041719256E-4</v>
      </c>
      <c r="EC119" s="33">
        <f>+'MATRIZ (I)'!EC119-'MATRIZ (A)'!EC119</f>
        <v>-1.0664312798060135E-4</v>
      </c>
      <c r="ED119" s="33">
        <f>+'MATRIZ (I)'!ED119-'MATRIZ (A)'!ED119</f>
        <v>-1.2195353666949109E-3</v>
      </c>
      <c r="EE119" s="33">
        <f>+'MATRIZ (I)'!EE119-'MATRIZ (A)'!EE119</f>
        <v>-1.6811255354281088E-5</v>
      </c>
      <c r="EF119" s="33">
        <f>+'MATRIZ (I)'!EF119-'MATRIZ (A)'!EF119</f>
        <v>-6.1975522456016183E-5</v>
      </c>
      <c r="EG119" s="33">
        <f>+'MATRIZ (I)'!EG119-'MATRIZ (A)'!EG119</f>
        <v>-4.4586185033128553E-7</v>
      </c>
      <c r="EH119" s="33">
        <f>+'MATRIZ (I)'!EH119-'MATRIZ (A)'!EH119</f>
        <v>0</v>
      </c>
    </row>
    <row r="120" spans="1:138" s="7" customFormat="1" ht="21.95" customHeight="1" thickBot="1" x14ac:dyDescent="0.25">
      <c r="A120" s="137" t="s">
        <v>278</v>
      </c>
      <c r="B120" s="138" t="s">
        <v>275</v>
      </c>
      <c r="C120" s="33">
        <f>+'MATRIZ (I)'!C120-'MATRIZ (A)'!C120</f>
        <v>-5.8658373993080808E-6</v>
      </c>
      <c r="D120" s="33">
        <f>+'MATRIZ (I)'!D120-'MATRIZ (A)'!D120</f>
        <v>-3.7992345913032431E-6</v>
      </c>
      <c r="E120" s="33">
        <f>+'MATRIZ (I)'!E120-'MATRIZ (A)'!E120</f>
        <v>-5.3510605928104721E-6</v>
      </c>
      <c r="F120" s="33">
        <f>+'MATRIZ (I)'!F120-'MATRIZ (A)'!F120</f>
        <v>-7.2675708496452088E-6</v>
      </c>
      <c r="G120" s="33">
        <f>+'MATRIZ (I)'!G120-'MATRIZ (A)'!G120</f>
        <v>-8.3356616842152412E-6</v>
      </c>
      <c r="H120" s="33">
        <f>+'MATRIZ (I)'!H120-'MATRIZ (A)'!H120</f>
        <v>-6.2739774207945671E-6</v>
      </c>
      <c r="I120" s="33">
        <f>+'MATRIZ (I)'!I120-'MATRIZ (A)'!I120</f>
        <v>-2.8957994352970003E-6</v>
      </c>
      <c r="J120" s="33">
        <f>+'MATRIZ (I)'!J120-'MATRIZ (A)'!J120</f>
        <v>-7.8626620260847569E-6</v>
      </c>
      <c r="K120" s="33">
        <f>+'MATRIZ (I)'!K120-'MATRIZ (A)'!K120</f>
        <v>-5.5820361953596385E-6</v>
      </c>
      <c r="L120" s="33">
        <f>+'MATRIZ (I)'!L120-'MATRIZ (A)'!L120</f>
        <v>-5.8716336718873946E-6</v>
      </c>
      <c r="M120" s="33">
        <f>+'MATRIZ (I)'!M120-'MATRIZ (A)'!M120</f>
        <v>-5.5484525695507261E-6</v>
      </c>
      <c r="N120" s="33">
        <f>+'MATRIZ (I)'!N120-'MATRIZ (A)'!N120</f>
        <v>-9.5947560854240145E-3</v>
      </c>
      <c r="O120" s="33">
        <f>+'MATRIZ (I)'!O120-'MATRIZ (A)'!O120</f>
        <v>-5.5588608182248055E-4</v>
      </c>
      <c r="P120" s="33">
        <f>+'MATRIZ (I)'!P120-'MATRIZ (A)'!P120</f>
        <v>-3.9852541622868834E-6</v>
      </c>
      <c r="Q120" s="33">
        <f>+'MATRIZ (I)'!Q120-'MATRIZ (A)'!Q120</f>
        <v>-3.8357522988302839E-6</v>
      </c>
      <c r="R120" s="33">
        <f>+'MATRIZ (I)'!R120-'MATRIZ (A)'!R120</f>
        <v>-9.8521958910089242E-6</v>
      </c>
      <c r="S120" s="33">
        <f>+'MATRIZ (I)'!S120-'MATRIZ (A)'!S120</f>
        <v>-5.4726787990566716E-6</v>
      </c>
      <c r="T120" s="33">
        <f>+'MATRIZ (I)'!T120-'MATRIZ (A)'!T120</f>
        <v>-4.4948079696635658E-6</v>
      </c>
      <c r="U120" s="33">
        <f>+'MATRIZ (I)'!U120-'MATRIZ (A)'!U120</f>
        <v>-7.8172528439811105E-6</v>
      </c>
      <c r="V120" s="33">
        <f>+'MATRIZ (I)'!V120-'MATRIZ (A)'!V120</f>
        <v>-4.034646974391728E-6</v>
      </c>
      <c r="W120" s="33">
        <f>+'MATRIZ (I)'!W120-'MATRIZ (A)'!W120</f>
        <v>-1.0812064434397656E-2</v>
      </c>
      <c r="X120" s="33">
        <f>+'MATRIZ (I)'!X120-'MATRIZ (A)'!X120</f>
        <v>-4.6269584540052769E-5</v>
      </c>
      <c r="Y120" s="33">
        <f>+'MATRIZ (I)'!Y120-'MATRIZ (A)'!Y120</f>
        <v>-1.0527418575843853E-5</v>
      </c>
      <c r="Z120" s="33">
        <f>+'MATRIZ (I)'!Z120-'MATRIZ (A)'!Z120</f>
        <v>-1.1417856038929029E-5</v>
      </c>
      <c r="AA120" s="33">
        <f>+'MATRIZ (I)'!AA120-'MATRIZ (A)'!AA120</f>
        <v>-5.3784379668674238E-4</v>
      </c>
      <c r="AB120" s="33">
        <f>+'MATRIZ (I)'!AB120-'MATRIZ (A)'!AB120</f>
        <v>-6.5204964514350497E-3</v>
      </c>
      <c r="AC120" s="33">
        <f>+'MATRIZ (I)'!AC120-'MATRIZ (A)'!AC120</f>
        <v>-1.0599536185843406E-3</v>
      </c>
      <c r="AD120" s="33">
        <f>+'MATRIZ (I)'!AD120-'MATRIZ (A)'!AD120</f>
        <v>-1.0046251693839241E-5</v>
      </c>
      <c r="AE120" s="33">
        <f>+'MATRIZ (I)'!AE120-'MATRIZ (A)'!AE120</f>
        <v>-2.1800862397797641E-3</v>
      </c>
      <c r="AF120" s="33">
        <f>+'MATRIZ (I)'!AF120-'MATRIZ (A)'!AF120</f>
        <v>-9.4433555387789779E-4</v>
      </c>
      <c r="AG120" s="33">
        <f>+'MATRIZ (I)'!AG120-'MATRIZ (A)'!AG120</f>
        <v>-1.3704858939444105E-5</v>
      </c>
      <c r="AH120" s="33">
        <f>+'MATRIZ (I)'!AH120-'MATRIZ (A)'!AH120</f>
        <v>-7.4990432534230055E-6</v>
      </c>
      <c r="AI120" s="33">
        <f>+'MATRIZ (I)'!AI120-'MATRIZ (A)'!AI120</f>
        <v>-3.5106602297213904E-3</v>
      </c>
      <c r="AJ120" s="33">
        <f>+'MATRIZ (I)'!AJ120-'MATRIZ (A)'!AJ120</f>
        <v>-2.8631338465949698E-2</v>
      </c>
      <c r="AK120" s="33">
        <f>+'MATRIZ (I)'!AK120-'MATRIZ (A)'!AK120</f>
        <v>-2.5695093514865406E-3</v>
      </c>
      <c r="AL120" s="33">
        <f>+'MATRIZ (I)'!AL120-'MATRIZ (A)'!AL120</f>
        <v>-8.0183710812283364E-3</v>
      </c>
      <c r="AM120" s="33">
        <f>+'MATRIZ (I)'!AM120-'MATRIZ (A)'!AM120</f>
        <v>-1.325433613864139E-2</v>
      </c>
      <c r="AN120" s="33">
        <f>+'MATRIZ (I)'!AN120-'MATRIZ (A)'!AN120</f>
        <v>-2.1296013367851543E-2</v>
      </c>
      <c r="AO120" s="33">
        <f>+'MATRIZ (I)'!AO120-'MATRIZ (A)'!AO120</f>
        <v>-1.2852981962057249E-2</v>
      </c>
      <c r="AP120" s="33">
        <f>+'MATRIZ (I)'!AP120-'MATRIZ (A)'!AP120</f>
        <v>-1.6751774500650966E-2</v>
      </c>
      <c r="AQ120" s="33">
        <f>+'MATRIZ (I)'!AQ120-'MATRIZ (A)'!AQ120</f>
        <v>-1.9696897429063534E-4</v>
      </c>
      <c r="AR120" s="33">
        <f>+'MATRIZ (I)'!AR120-'MATRIZ (A)'!AR120</f>
        <v>-2.8358344786623784E-2</v>
      </c>
      <c r="AS120" s="33">
        <f>+'MATRIZ (I)'!AS120-'MATRIZ (A)'!AS120</f>
        <v>-1.1958344095483692E-3</v>
      </c>
      <c r="AT120" s="33">
        <f>+'MATRIZ (I)'!AT120-'MATRIZ (A)'!AT120</f>
        <v>-3.1638730793840233E-2</v>
      </c>
      <c r="AU120" s="33">
        <f>+'MATRIZ (I)'!AU120-'MATRIZ (A)'!AU120</f>
        <v>-0.14764182388492958</v>
      </c>
      <c r="AV120" s="33">
        <f>+'MATRIZ (I)'!AV120-'MATRIZ (A)'!AV120</f>
        <v>-3.8283437841053693E-3</v>
      </c>
      <c r="AW120" s="33">
        <f>+'MATRIZ (I)'!AW120-'MATRIZ (A)'!AW120</f>
        <v>-1.757291690344032E-2</v>
      </c>
      <c r="AX120" s="33">
        <f>+'MATRIZ (I)'!AX120-'MATRIZ (A)'!AX120</f>
        <v>-2.6816411871114702E-3</v>
      </c>
      <c r="AY120" s="33">
        <f>+'MATRIZ (I)'!AY120-'MATRIZ (A)'!AY120</f>
        <v>-1.5922634935438345E-3</v>
      </c>
      <c r="AZ120" s="33">
        <f>+'MATRIZ (I)'!AZ120-'MATRIZ (A)'!AZ120</f>
        <v>-1.6345145761855404E-3</v>
      </c>
      <c r="BA120" s="33">
        <f>+'MATRIZ (I)'!BA120-'MATRIZ (A)'!BA120</f>
        <v>-5.2565283433066096E-3</v>
      </c>
      <c r="BB120" s="33">
        <f>+'MATRIZ (I)'!BB120-'MATRIZ (A)'!BB120</f>
        <v>-1.4073935004790589E-3</v>
      </c>
      <c r="BC120" s="33">
        <f>+'MATRIZ (I)'!BC120-'MATRIZ (A)'!BC120</f>
        <v>-2.4874765354762083E-3</v>
      </c>
      <c r="BD120" s="33">
        <f>+'MATRIZ (I)'!BD120-'MATRIZ (A)'!BD120</f>
        <v>-9.4214436665902759E-3</v>
      </c>
      <c r="BE120" s="33">
        <f>+'MATRIZ (I)'!BE120-'MATRIZ (A)'!BE120</f>
        <v>-1.0553174734008771E-2</v>
      </c>
      <c r="BF120" s="33">
        <f>+'MATRIZ (I)'!BF120-'MATRIZ (A)'!BF120</f>
        <v>-3.6243626363869881E-3</v>
      </c>
      <c r="BG120" s="33">
        <f>+'MATRIZ (I)'!BG120-'MATRIZ (A)'!BG120</f>
        <v>-2.3715829187387617E-2</v>
      </c>
      <c r="BH120" s="33">
        <f>+'MATRIZ (I)'!BH120-'MATRIZ (A)'!BH120</f>
        <v>-1.5202764532189378E-2</v>
      </c>
      <c r="BI120" s="33">
        <f>+'MATRIZ (I)'!BI120-'MATRIZ (A)'!BI120</f>
        <v>-2.1084208465288329E-2</v>
      </c>
      <c r="BJ120" s="33">
        <f>+'MATRIZ (I)'!BJ120-'MATRIZ (A)'!BJ120</f>
        <v>-1.1071521503364809E-2</v>
      </c>
      <c r="BK120" s="33">
        <f>+'MATRIZ (I)'!BK120-'MATRIZ (A)'!BK120</f>
        <v>-8.5666101854140318E-5</v>
      </c>
      <c r="BL120" s="33">
        <f>+'MATRIZ (I)'!BL120-'MATRIZ (A)'!BL120</f>
        <v>-5.8243417757422406E-3</v>
      </c>
      <c r="BM120" s="33">
        <f>+'MATRIZ (I)'!BM120-'MATRIZ (A)'!BM120</f>
        <v>-2.7128472799899167E-3</v>
      </c>
      <c r="BN120" s="33">
        <f>+'MATRIZ (I)'!BN120-'MATRIZ (A)'!BN120</f>
        <v>-9.8021620027557185E-4</v>
      </c>
      <c r="BO120" s="33">
        <f>+'MATRIZ (I)'!BO120-'MATRIZ (A)'!BO120</f>
        <v>-7.5001075586361861E-4</v>
      </c>
      <c r="BP120" s="33">
        <f>+'MATRIZ (I)'!BP120-'MATRIZ (A)'!BP120</f>
        <v>-2.5502112195947444E-4</v>
      </c>
      <c r="BQ120" s="33">
        <f>+'MATRIZ (I)'!BQ120-'MATRIZ (A)'!BQ120</f>
        <v>-2.4959341937999519E-4</v>
      </c>
      <c r="BR120" s="33">
        <f>+'MATRIZ (I)'!BR120-'MATRIZ (A)'!BR120</f>
        <v>-3.3546713905046326E-3</v>
      </c>
      <c r="BS120" s="33">
        <f>+'MATRIZ (I)'!BS120-'MATRIZ (A)'!BS120</f>
        <v>-2.2733642253434999E-3</v>
      </c>
      <c r="BT120" s="33">
        <f>+'MATRIZ (I)'!BT120-'MATRIZ (A)'!BT120</f>
        <v>-4.01725346579481E-3</v>
      </c>
      <c r="BU120" s="33">
        <f>+'MATRIZ (I)'!BU120-'MATRIZ (A)'!BU120</f>
        <v>-2.5842687391641238E-3</v>
      </c>
      <c r="BV120" s="33">
        <f>+'MATRIZ (I)'!BV120-'MATRIZ (A)'!BV120</f>
        <v>-4.9211615121853049E-3</v>
      </c>
      <c r="BW120" s="33">
        <f>+'MATRIZ (I)'!BW120-'MATRIZ (A)'!BW120</f>
        <v>-3.9196116384909102E-3</v>
      </c>
      <c r="BX120" s="33">
        <f>+'MATRIZ (I)'!BX120-'MATRIZ (A)'!BX120</f>
        <v>-3.5564671389465974E-4</v>
      </c>
      <c r="BY120" s="33">
        <f>+'MATRIZ (I)'!BY120-'MATRIZ (A)'!BY120</f>
        <v>-4.7299238779296851E-3</v>
      </c>
      <c r="BZ120" s="33">
        <f>+'MATRIZ (I)'!BZ120-'MATRIZ (A)'!BZ120</f>
        <v>-1.3814355157850621E-3</v>
      </c>
      <c r="CA120" s="33">
        <f>+'MATRIZ (I)'!CA120-'MATRIZ (A)'!CA120</f>
        <v>-1.8739079554274199E-3</v>
      </c>
      <c r="CB120" s="33">
        <f>+'MATRIZ (I)'!CB120-'MATRIZ (A)'!CB120</f>
        <v>-1.0224333359268168E-2</v>
      </c>
      <c r="CC120" s="33">
        <f>+'MATRIZ (I)'!CC120-'MATRIZ (A)'!CC120</f>
        <v>-7.8549760435025614E-6</v>
      </c>
      <c r="CD120" s="33">
        <f>+'MATRIZ (I)'!CD120-'MATRIZ (A)'!CD120</f>
        <v>-1.3869999537022344E-5</v>
      </c>
      <c r="CE120" s="33">
        <f>+'MATRIZ (I)'!CE120-'MATRIZ (A)'!CE120</f>
        <v>-6.0871707887563253E-4</v>
      </c>
      <c r="CF120" s="33">
        <f>+'MATRIZ (I)'!CF120-'MATRIZ (A)'!CF120</f>
        <v>-1.238228432994987E-2</v>
      </c>
      <c r="CG120" s="33">
        <f>+'MATRIZ (I)'!CG120-'MATRIZ (A)'!CG120</f>
        <v>-2.4715326979209522E-2</v>
      </c>
      <c r="CH120" s="33">
        <f>+'MATRIZ (I)'!CH120-'MATRIZ (A)'!CH120</f>
        <v>-2.2938235744721955E-3</v>
      </c>
      <c r="CI120" s="33">
        <f>+'MATRIZ (I)'!CI120-'MATRIZ (A)'!CI120</f>
        <v>-3.2505562273810128E-5</v>
      </c>
      <c r="CJ120" s="33">
        <f>+'MATRIZ (I)'!CJ120-'MATRIZ (A)'!CJ120</f>
        <v>-8.2685371234143313E-4</v>
      </c>
      <c r="CK120" s="33">
        <f>+'MATRIZ (I)'!CK120-'MATRIZ (A)'!CK120</f>
        <v>-8.7828934790791987E-5</v>
      </c>
      <c r="CL120" s="33">
        <f>+'MATRIZ (I)'!CL120-'MATRIZ (A)'!CL120</f>
        <v>-7.12268862667943E-5</v>
      </c>
      <c r="CM120" s="33">
        <f>+'MATRIZ (I)'!CM120-'MATRIZ (A)'!CM120</f>
        <v>-5.1270134389859998E-4</v>
      </c>
      <c r="CN120" s="33">
        <f>+'MATRIZ (I)'!CN120-'MATRIZ (A)'!CN120</f>
        <v>-5.989899080908947E-3</v>
      </c>
      <c r="CO120" s="33">
        <f>+'MATRIZ (I)'!CO120-'MATRIZ (A)'!CO120</f>
        <v>-1.2070808326927812E-3</v>
      </c>
      <c r="CP120" s="33">
        <f>+'MATRIZ (I)'!CP120-'MATRIZ (A)'!CP120</f>
        <v>-2.4753001690962914E-3</v>
      </c>
      <c r="CQ120" s="33">
        <f>+'MATRIZ (I)'!CQ120-'MATRIZ (A)'!CQ120</f>
        <v>-1.4770375159893557E-2</v>
      </c>
      <c r="CR120" s="33">
        <f>+'MATRIZ (I)'!CR120-'MATRIZ (A)'!CR120</f>
        <v>-1.0485893410585765E-2</v>
      </c>
      <c r="CS120" s="33">
        <f>+'MATRIZ (I)'!CS120-'MATRIZ (A)'!CS120</f>
        <v>-1.5474417430135627E-2</v>
      </c>
      <c r="CT120" s="33">
        <f>+'MATRIZ (I)'!CT120-'MATRIZ (A)'!CT120</f>
        <v>-1.6289173113616953E-2</v>
      </c>
      <c r="CU120" s="33">
        <f>+'MATRIZ (I)'!CU120-'MATRIZ (A)'!CU120</f>
        <v>-9.6270212756867143E-3</v>
      </c>
      <c r="CV120" s="33">
        <f>+'MATRIZ (I)'!CV120-'MATRIZ (A)'!CV120</f>
        <v>-4.4370073189149593E-3</v>
      </c>
      <c r="CW120" s="33">
        <f>+'MATRIZ (I)'!CW120-'MATRIZ (A)'!CW120</f>
        <v>-1.3120186939526929E-2</v>
      </c>
      <c r="CX120" s="33">
        <f>+'MATRIZ (I)'!CX120-'MATRIZ (A)'!CX120</f>
        <v>-5.0796627593215606E-2</v>
      </c>
      <c r="CY120" s="33">
        <f>+'MATRIZ (I)'!CY120-'MATRIZ (A)'!CY120</f>
        <v>-3.947719007957263E-3</v>
      </c>
      <c r="CZ120" s="33">
        <f>+'MATRIZ (I)'!CZ120-'MATRIZ (A)'!CZ120</f>
        <v>-3.9316869927402687E-3</v>
      </c>
      <c r="DA120" s="33">
        <f>+'MATRIZ (I)'!DA120-'MATRIZ (A)'!DA120</f>
        <v>-5.2778694383023008E-3</v>
      </c>
      <c r="DB120" s="33">
        <f>+'MATRIZ (I)'!DB120-'MATRIZ (A)'!DB120</f>
        <v>-3.2202454740258664E-3</v>
      </c>
      <c r="DC120" s="33">
        <f>+'MATRIZ (I)'!DC120-'MATRIZ (A)'!DC120</f>
        <v>-3.8535513685251602E-3</v>
      </c>
      <c r="DD120" s="33">
        <f>+'MATRIZ (I)'!DD120-'MATRIZ (A)'!DD120</f>
        <v>-6.5635565613557456E-3</v>
      </c>
      <c r="DE120" s="33">
        <f>+'MATRIZ (I)'!DE120-'MATRIZ (A)'!DE120</f>
        <v>-1.7336631339618148E-3</v>
      </c>
      <c r="DF120" s="33">
        <f>+'MATRIZ (I)'!DF120-'MATRIZ (A)'!DF120</f>
        <v>-4.3225099324481946E-3</v>
      </c>
      <c r="DG120" s="33">
        <f>+'MATRIZ (I)'!DG120-'MATRIZ (A)'!DG120</f>
        <v>0.9487176800163174</v>
      </c>
      <c r="DH120" s="33">
        <f>+'MATRIZ (I)'!DH120-'MATRIZ (A)'!DH120</f>
        <v>-2.6899641890577781E-3</v>
      </c>
      <c r="DI120" s="33">
        <f>+'MATRIZ (I)'!DI120-'MATRIZ (A)'!DI120</f>
        <v>-2.6453161411738621E-3</v>
      </c>
      <c r="DJ120" s="33">
        <f>+'MATRIZ (I)'!DJ120-'MATRIZ (A)'!DJ120</f>
        <v>-4.8253442312198415E-3</v>
      </c>
      <c r="DK120" s="33">
        <f>+'MATRIZ (I)'!DK120-'MATRIZ (A)'!DK120</f>
        <v>-3.3004826013744906E-3</v>
      </c>
      <c r="DL120" s="33">
        <f>+'MATRIZ (I)'!DL120-'MATRIZ (A)'!DL120</f>
        <v>-3.5441462831076022E-3</v>
      </c>
      <c r="DM120" s="33">
        <f>+'MATRIZ (I)'!DM120-'MATRIZ (A)'!DM120</f>
        <v>-4.7041815226582795E-3</v>
      </c>
      <c r="DN120" s="33">
        <f>+'MATRIZ (I)'!DN120-'MATRIZ (A)'!DN120</f>
        <v>-1.1518908868682804E-2</v>
      </c>
      <c r="DO120" s="33">
        <f>+'MATRIZ (I)'!DO120-'MATRIZ (A)'!DO120</f>
        <v>-1.0649239486512481E-2</v>
      </c>
      <c r="DP120" s="33">
        <f>+'MATRIZ (I)'!DP120-'MATRIZ (A)'!DP120</f>
        <v>-1.1469895206297491E-3</v>
      </c>
      <c r="DQ120" s="33">
        <f>+'MATRIZ (I)'!DQ120-'MATRIZ (A)'!DQ120</f>
        <v>-6.8270645971542604E-4</v>
      </c>
      <c r="DR120" s="33">
        <f>+'MATRIZ (I)'!DR120-'MATRIZ (A)'!DR120</f>
        <v>-7.8299728771660474E-3</v>
      </c>
      <c r="DS120" s="33">
        <f>+'MATRIZ (I)'!DS120-'MATRIZ (A)'!DS120</f>
        <v>-1.2764620528198375E-2</v>
      </c>
      <c r="DT120" s="33">
        <f>+'MATRIZ (I)'!DT120-'MATRIZ (A)'!DT120</f>
        <v>-4.2711779710126701E-4</v>
      </c>
      <c r="DU120" s="33">
        <f>+'MATRIZ (I)'!DU120-'MATRIZ (A)'!DU120</f>
        <v>-9.9901122860704232E-3</v>
      </c>
      <c r="DV120" s="33">
        <f>+'MATRIZ (I)'!DV120-'MATRIZ (A)'!DV120</f>
        <v>-3.5860606269878651E-3</v>
      </c>
      <c r="DW120" s="33">
        <f>+'MATRIZ (I)'!DW120-'MATRIZ (A)'!DW120</f>
        <v>-1.9592815708834887E-3</v>
      </c>
      <c r="DX120" s="33">
        <f>+'MATRIZ (I)'!DX120-'MATRIZ (A)'!DX120</f>
        <v>-1.0739237546809305E-2</v>
      </c>
      <c r="DY120" s="33">
        <f>+'MATRIZ (I)'!DY120-'MATRIZ (A)'!DY120</f>
        <v>-1.4050925270122334E-4</v>
      </c>
      <c r="DZ120" s="33">
        <f>+'MATRIZ (I)'!DZ120-'MATRIZ (A)'!DZ120</f>
        <v>-1.2868114285140923E-2</v>
      </c>
      <c r="EA120" s="33">
        <f>+'MATRIZ (I)'!EA120-'MATRIZ (A)'!EA120</f>
        <v>-8.7013878908503428E-3</v>
      </c>
      <c r="EB120" s="33">
        <f>+'MATRIZ (I)'!EB120-'MATRIZ (A)'!EB120</f>
        <v>-1.9139923304311461E-2</v>
      </c>
      <c r="EC120" s="33">
        <f>+'MATRIZ (I)'!EC120-'MATRIZ (A)'!EC120</f>
        <v>-1.4179811289986887E-3</v>
      </c>
      <c r="ED120" s="33">
        <f>+'MATRIZ (I)'!ED120-'MATRIZ (A)'!ED120</f>
        <v>-3.1676797640942686E-4</v>
      </c>
      <c r="EE120" s="33">
        <f>+'MATRIZ (I)'!EE120-'MATRIZ (A)'!EE120</f>
        <v>-2.6503925162635572E-3</v>
      </c>
      <c r="EF120" s="33">
        <f>+'MATRIZ (I)'!EF120-'MATRIZ (A)'!EF120</f>
        <v>-2.0768945855046347E-2</v>
      </c>
      <c r="EG120" s="33">
        <f>+'MATRIZ (I)'!EG120-'MATRIZ (A)'!EG120</f>
        <v>-5.3449079782662548E-3</v>
      </c>
      <c r="EH120" s="33">
        <f>+'MATRIZ (I)'!EH120-'MATRIZ (A)'!EH120</f>
        <v>0</v>
      </c>
    </row>
    <row r="121" spans="1:138" s="7" customFormat="1" ht="21.95" customHeight="1" thickBot="1" x14ac:dyDescent="0.25">
      <c r="A121" s="137" t="s">
        <v>280</v>
      </c>
      <c r="B121" s="138" t="s">
        <v>277</v>
      </c>
      <c r="C121" s="33">
        <f>+'MATRIZ (I)'!C121-'MATRIZ (A)'!C121</f>
        <v>0</v>
      </c>
      <c r="D121" s="33">
        <f>+'MATRIZ (I)'!D121-'MATRIZ (A)'!D121</f>
        <v>0</v>
      </c>
      <c r="E121" s="33">
        <f>+'MATRIZ (I)'!E121-'MATRIZ (A)'!E121</f>
        <v>0</v>
      </c>
      <c r="F121" s="33">
        <f>+'MATRIZ (I)'!F121-'MATRIZ (A)'!F121</f>
        <v>-7.3856401045081723E-4</v>
      </c>
      <c r="G121" s="33">
        <f>+'MATRIZ (I)'!G121-'MATRIZ (A)'!G121</f>
        <v>-8.0962496246520205E-4</v>
      </c>
      <c r="H121" s="33">
        <f>+'MATRIZ (I)'!H121-'MATRIZ (A)'!H121</f>
        <v>-1.8338175503065433E-4</v>
      </c>
      <c r="I121" s="33">
        <f>+'MATRIZ (I)'!I121-'MATRIZ (A)'!I121</f>
        <v>0</v>
      </c>
      <c r="J121" s="33">
        <f>+'MATRIZ (I)'!J121-'MATRIZ (A)'!J121</f>
        <v>-3.3614690497641033E-4</v>
      </c>
      <c r="K121" s="33">
        <f>+'MATRIZ (I)'!K121-'MATRIZ (A)'!K121</f>
        <v>-7.922938461227217E-4</v>
      </c>
      <c r="L121" s="33">
        <f>+'MATRIZ (I)'!L121-'MATRIZ (A)'!L121</f>
        <v>0</v>
      </c>
      <c r="M121" s="33">
        <f>+'MATRIZ (I)'!M121-'MATRIZ (A)'!M121</f>
        <v>-5.8972969978441855E-6</v>
      </c>
      <c r="N121" s="33">
        <f>+'MATRIZ (I)'!N121-'MATRIZ (A)'!N121</f>
        <v>-3.2298695774738285E-3</v>
      </c>
      <c r="O121" s="33">
        <f>+'MATRIZ (I)'!O121-'MATRIZ (A)'!O121</f>
        <v>-6.7805591322587957E-4</v>
      </c>
      <c r="P121" s="33">
        <f>+'MATRIZ (I)'!P121-'MATRIZ (A)'!P121</f>
        <v>-9.7843819803990774E-8</v>
      </c>
      <c r="Q121" s="33">
        <f>+'MATRIZ (I)'!Q121-'MATRIZ (A)'!Q121</f>
        <v>0</v>
      </c>
      <c r="R121" s="33">
        <f>+'MATRIZ (I)'!R121-'MATRIZ (A)'!R121</f>
        <v>-4.0014808340960379E-3</v>
      </c>
      <c r="S121" s="33">
        <f>+'MATRIZ (I)'!S121-'MATRIZ (A)'!S121</f>
        <v>-5.5062370631133303E-3</v>
      </c>
      <c r="T121" s="33">
        <f>+'MATRIZ (I)'!T121-'MATRIZ (A)'!T121</f>
        <v>-7.9419021721413696E-7</v>
      </c>
      <c r="U121" s="33">
        <f>+'MATRIZ (I)'!U121-'MATRIZ (A)'!U121</f>
        <v>-4.3310096557635782E-3</v>
      </c>
      <c r="V121" s="33">
        <f>+'MATRIZ (I)'!V121-'MATRIZ (A)'!V121</f>
        <v>-9.1182689972618226E-7</v>
      </c>
      <c r="W121" s="33">
        <f>+'MATRIZ (I)'!W121-'MATRIZ (A)'!W121</f>
        <v>-3.0863035425620247E-3</v>
      </c>
      <c r="X121" s="33">
        <f>+'MATRIZ (I)'!X121-'MATRIZ (A)'!X121</f>
        <v>-2.0422762278744306E-5</v>
      </c>
      <c r="Y121" s="33">
        <f>+'MATRIZ (I)'!Y121-'MATRIZ (A)'!Y121</f>
        <v>-6.2755448614728432E-4</v>
      </c>
      <c r="Z121" s="33">
        <f>+'MATRIZ (I)'!Z121-'MATRIZ (A)'!Z121</f>
        <v>-3.0406167837733169E-4</v>
      </c>
      <c r="AA121" s="33">
        <f>+'MATRIZ (I)'!AA121-'MATRIZ (A)'!AA121</f>
        <v>-2.7856228894208434E-4</v>
      </c>
      <c r="AB121" s="33">
        <f>+'MATRIZ (I)'!AB121-'MATRIZ (A)'!AB121</f>
        <v>-4.1491086686958828E-3</v>
      </c>
      <c r="AC121" s="33">
        <f>+'MATRIZ (I)'!AC121-'MATRIZ (A)'!AC121</f>
        <v>-2.5685318316646024E-3</v>
      </c>
      <c r="AD121" s="33">
        <f>+'MATRIZ (I)'!AD121-'MATRIZ (A)'!AD121</f>
        <v>-6.6812855578101471E-7</v>
      </c>
      <c r="AE121" s="33">
        <f>+'MATRIZ (I)'!AE121-'MATRIZ (A)'!AE121</f>
        <v>-5.4607565090292022E-3</v>
      </c>
      <c r="AF121" s="33">
        <f>+'MATRIZ (I)'!AF121-'MATRIZ (A)'!AF121</f>
        <v>-1.0552114791739728E-3</v>
      </c>
      <c r="AG121" s="33">
        <f>+'MATRIZ (I)'!AG121-'MATRIZ (A)'!AG121</f>
        <v>-2.2813423014813584E-2</v>
      </c>
      <c r="AH121" s="33">
        <f>+'MATRIZ (I)'!AH121-'MATRIZ (A)'!AH121</f>
        <v>0</v>
      </c>
      <c r="AI121" s="33">
        <f>+'MATRIZ (I)'!AI121-'MATRIZ (A)'!AI121</f>
        <v>-4.8646365226986444E-4</v>
      </c>
      <c r="AJ121" s="33">
        <f>+'MATRIZ (I)'!AJ121-'MATRIZ (A)'!AJ121</f>
        <v>-1.7117193295059955E-4</v>
      </c>
      <c r="AK121" s="33">
        <f>+'MATRIZ (I)'!AK121-'MATRIZ (A)'!AK121</f>
        <v>-1.8967197107241226E-3</v>
      </c>
      <c r="AL121" s="33">
        <f>+'MATRIZ (I)'!AL121-'MATRIZ (A)'!AL121</f>
        <v>-2.2004604812061131E-4</v>
      </c>
      <c r="AM121" s="33">
        <f>+'MATRIZ (I)'!AM121-'MATRIZ (A)'!AM121</f>
        <v>-1.3339810424073549E-3</v>
      </c>
      <c r="AN121" s="33">
        <f>+'MATRIZ (I)'!AN121-'MATRIZ (A)'!AN121</f>
        <v>-3.5809926651405975E-4</v>
      </c>
      <c r="AO121" s="33">
        <f>+'MATRIZ (I)'!AO121-'MATRIZ (A)'!AO121</f>
        <v>-4.4028198719700722E-3</v>
      </c>
      <c r="AP121" s="33">
        <f>+'MATRIZ (I)'!AP121-'MATRIZ (A)'!AP121</f>
        <v>-2.248414904222458E-3</v>
      </c>
      <c r="AQ121" s="33">
        <f>+'MATRIZ (I)'!AQ121-'MATRIZ (A)'!AQ121</f>
        <v>-6.8931079586552742E-5</v>
      </c>
      <c r="AR121" s="33">
        <f>+'MATRIZ (I)'!AR121-'MATRIZ (A)'!AR121</f>
        <v>-1.4407471986884638E-2</v>
      </c>
      <c r="AS121" s="33">
        <f>+'MATRIZ (I)'!AS121-'MATRIZ (A)'!AS121</f>
        <v>-4.9653926017403547E-4</v>
      </c>
      <c r="AT121" s="33">
        <f>+'MATRIZ (I)'!AT121-'MATRIZ (A)'!AT121</f>
        <v>-6.3935488181741914E-3</v>
      </c>
      <c r="AU121" s="33">
        <f>+'MATRIZ (I)'!AU121-'MATRIZ (A)'!AU121</f>
        <v>-1.2469278717228587E-3</v>
      </c>
      <c r="AV121" s="33">
        <f>+'MATRIZ (I)'!AV121-'MATRIZ (A)'!AV121</f>
        <v>-1.3861856684625515E-4</v>
      </c>
      <c r="AW121" s="33">
        <f>+'MATRIZ (I)'!AW121-'MATRIZ (A)'!AW121</f>
        <v>-5.575314822510491E-4</v>
      </c>
      <c r="AX121" s="33">
        <f>+'MATRIZ (I)'!AX121-'MATRIZ (A)'!AX121</f>
        <v>-2.2984865669488995E-3</v>
      </c>
      <c r="AY121" s="33">
        <f>+'MATRIZ (I)'!AY121-'MATRIZ (A)'!AY121</f>
        <v>-6.1709639318814256E-4</v>
      </c>
      <c r="AZ121" s="33">
        <f>+'MATRIZ (I)'!AZ121-'MATRIZ (A)'!AZ121</f>
        <v>-8.0952580493872349E-4</v>
      </c>
      <c r="BA121" s="33">
        <f>+'MATRIZ (I)'!BA121-'MATRIZ (A)'!BA121</f>
        <v>-5.1041529238655783E-5</v>
      </c>
      <c r="BB121" s="33">
        <f>+'MATRIZ (I)'!BB121-'MATRIZ (A)'!BB121</f>
        <v>-8.0606053084167183E-5</v>
      </c>
      <c r="BC121" s="33">
        <f>+'MATRIZ (I)'!BC121-'MATRIZ (A)'!BC121</f>
        <v>-3.9527235923313288E-4</v>
      </c>
      <c r="BD121" s="33">
        <f>+'MATRIZ (I)'!BD121-'MATRIZ (A)'!BD121</f>
        <v>-5.0965330794061287E-3</v>
      </c>
      <c r="BE121" s="33">
        <f>+'MATRIZ (I)'!BE121-'MATRIZ (A)'!BE121</f>
        <v>-9.3203040144808802E-4</v>
      </c>
      <c r="BF121" s="33">
        <f>+'MATRIZ (I)'!BF121-'MATRIZ (A)'!BF121</f>
        <v>-2.6347954101388969E-3</v>
      </c>
      <c r="BG121" s="33">
        <f>+'MATRIZ (I)'!BG121-'MATRIZ (A)'!BG121</f>
        <v>-6.0333099261269799E-4</v>
      </c>
      <c r="BH121" s="33">
        <f>+'MATRIZ (I)'!BH121-'MATRIZ (A)'!BH121</f>
        <v>-5.1635803476500174E-3</v>
      </c>
      <c r="BI121" s="33">
        <f>+'MATRIZ (I)'!BI121-'MATRIZ (A)'!BI121</f>
        <v>-2.898691242605379E-3</v>
      </c>
      <c r="BJ121" s="33">
        <f>+'MATRIZ (I)'!BJ121-'MATRIZ (A)'!BJ121</f>
        <v>-5.2226477737110383E-4</v>
      </c>
      <c r="BK121" s="33">
        <f>+'MATRIZ (I)'!BK121-'MATRIZ (A)'!BK121</f>
        <v>-7.4884095696391335E-4</v>
      </c>
      <c r="BL121" s="33">
        <f>+'MATRIZ (I)'!BL121-'MATRIZ (A)'!BL121</f>
        <v>-5.8667903654548454E-8</v>
      </c>
      <c r="BM121" s="33">
        <f>+'MATRIZ (I)'!BM121-'MATRIZ (A)'!BM121</f>
        <v>-6.1782258812414918E-4</v>
      </c>
      <c r="BN121" s="33">
        <f>+'MATRIZ (I)'!BN121-'MATRIZ (A)'!BN121</f>
        <v>-1.5199212361228552E-3</v>
      </c>
      <c r="BO121" s="33">
        <f>+'MATRIZ (I)'!BO121-'MATRIZ (A)'!BO121</f>
        <v>-1.3259726242746718E-3</v>
      </c>
      <c r="BP121" s="33">
        <f>+'MATRIZ (I)'!BP121-'MATRIZ (A)'!BP121</f>
        <v>-8.2225716653217851E-6</v>
      </c>
      <c r="BQ121" s="33">
        <f>+'MATRIZ (I)'!BQ121-'MATRIZ (A)'!BQ121</f>
        <v>-5.0898445220873383E-3</v>
      </c>
      <c r="BR121" s="33">
        <f>+'MATRIZ (I)'!BR121-'MATRIZ (A)'!BR121</f>
        <v>-1.6837536892478279E-3</v>
      </c>
      <c r="BS121" s="33">
        <f>+'MATRIZ (I)'!BS121-'MATRIZ (A)'!BS121</f>
        <v>-2.4070301049261065E-3</v>
      </c>
      <c r="BT121" s="33">
        <f>+'MATRIZ (I)'!BT121-'MATRIZ (A)'!BT121</f>
        <v>-1.8500114685652022E-3</v>
      </c>
      <c r="BU121" s="33">
        <f>+'MATRIZ (I)'!BU121-'MATRIZ (A)'!BU121</f>
        <v>-5.4158493381981643E-3</v>
      </c>
      <c r="BV121" s="33">
        <f>+'MATRIZ (I)'!BV121-'MATRIZ (A)'!BV121</f>
        <v>-3.3982943335045309E-3</v>
      </c>
      <c r="BW121" s="33">
        <f>+'MATRIZ (I)'!BW121-'MATRIZ (A)'!BW121</f>
        <v>-9.9106211342339257E-3</v>
      </c>
      <c r="BX121" s="33">
        <f>+'MATRIZ (I)'!BX121-'MATRIZ (A)'!BX121</f>
        <v>-1.6748246098630996E-3</v>
      </c>
      <c r="BY121" s="33">
        <f>+'MATRIZ (I)'!BY121-'MATRIZ (A)'!BY121</f>
        <v>-7.5662811379371671E-3</v>
      </c>
      <c r="BZ121" s="33">
        <f>+'MATRIZ (I)'!BZ121-'MATRIZ (A)'!BZ121</f>
        <v>-2.9353393633312617E-3</v>
      </c>
      <c r="CA121" s="33">
        <f>+'MATRIZ (I)'!CA121-'MATRIZ (A)'!CA121</f>
        <v>-5.0693890570112591E-3</v>
      </c>
      <c r="CB121" s="33">
        <f>+'MATRIZ (I)'!CB121-'MATRIZ (A)'!CB121</f>
        <v>-7.1914310271960613E-6</v>
      </c>
      <c r="CC121" s="33">
        <f>+'MATRIZ (I)'!CC121-'MATRIZ (A)'!CC121</f>
        <v>-2.0635655014304706E-5</v>
      </c>
      <c r="CD121" s="33">
        <f>+'MATRIZ (I)'!CD121-'MATRIZ (A)'!CD121</f>
        <v>-2.1537474789791486E-3</v>
      </c>
      <c r="CE121" s="33">
        <f>+'MATRIZ (I)'!CE121-'MATRIZ (A)'!CE121</f>
        <v>-5.1709599667243769E-3</v>
      </c>
      <c r="CF121" s="33">
        <f>+'MATRIZ (I)'!CF121-'MATRIZ (A)'!CF121</f>
        <v>-1.0514489443457351E-2</v>
      </c>
      <c r="CG121" s="33">
        <f>+'MATRIZ (I)'!CG121-'MATRIZ (A)'!CG121</f>
        <v>-7.0987360397081938E-3</v>
      </c>
      <c r="CH121" s="33">
        <f>+'MATRIZ (I)'!CH121-'MATRIZ (A)'!CH121</f>
        <v>-1.1335591589234262E-3</v>
      </c>
      <c r="CI121" s="33">
        <f>+'MATRIZ (I)'!CI121-'MATRIZ (A)'!CI121</f>
        <v>-7.1686722881075208E-7</v>
      </c>
      <c r="CJ121" s="33">
        <f>+'MATRIZ (I)'!CJ121-'MATRIZ (A)'!CJ121</f>
        <v>-2.1690192159863815E-4</v>
      </c>
      <c r="CK121" s="33">
        <f>+'MATRIZ (I)'!CK121-'MATRIZ (A)'!CK121</f>
        <v>-9.3738357358681783E-9</v>
      </c>
      <c r="CL121" s="33">
        <f>+'MATRIZ (I)'!CL121-'MATRIZ (A)'!CL121</f>
        <v>-9.4576034071163508E-7</v>
      </c>
      <c r="CM121" s="33">
        <f>+'MATRIZ (I)'!CM121-'MATRIZ (A)'!CM121</f>
        <v>-0.10134096461505669</v>
      </c>
      <c r="CN121" s="33">
        <f>+'MATRIZ (I)'!CN121-'MATRIZ (A)'!CN121</f>
        <v>-8.853823485169592E-4</v>
      </c>
      <c r="CO121" s="33">
        <f>+'MATRIZ (I)'!CO121-'MATRIZ (A)'!CO121</f>
        <v>-1.3308711598923118E-3</v>
      </c>
      <c r="CP121" s="33">
        <f>+'MATRIZ (I)'!CP121-'MATRIZ (A)'!CP121</f>
        <v>-1.8290753085960045E-3</v>
      </c>
      <c r="CQ121" s="33">
        <f>+'MATRIZ (I)'!CQ121-'MATRIZ (A)'!CQ121</f>
        <v>-2.2900726899302945E-3</v>
      </c>
      <c r="CR121" s="33">
        <f>+'MATRIZ (I)'!CR121-'MATRIZ (A)'!CR121</f>
        <v>-2.0200032490269959E-3</v>
      </c>
      <c r="CS121" s="33">
        <f>+'MATRIZ (I)'!CS121-'MATRIZ (A)'!CS121</f>
        <v>-4.7965741539458982E-3</v>
      </c>
      <c r="CT121" s="33">
        <f>+'MATRIZ (I)'!CT121-'MATRIZ (A)'!CT121</f>
        <v>-2.9201054184969737E-3</v>
      </c>
      <c r="CU121" s="33">
        <f>+'MATRIZ (I)'!CU121-'MATRIZ (A)'!CU121</f>
        <v>-3.2849799883456532E-4</v>
      </c>
      <c r="CV121" s="33">
        <f>+'MATRIZ (I)'!CV121-'MATRIZ (A)'!CV121</f>
        <v>-1.3312480323295607E-2</v>
      </c>
      <c r="CW121" s="33">
        <f>+'MATRIZ (I)'!CW121-'MATRIZ (A)'!CW121</f>
        <v>-7.0448103642300358E-4</v>
      </c>
      <c r="CX121" s="33">
        <f>+'MATRIZ (I)'!CX121-'MATRIZ (A)'!CX121</f>
        <v>-3.6222760292114395E-2</v>
      </c>
      <c r="CY121" s="33">
        <f>+'MATRIZ (I)'!CY121-'MATRIZ (A)'!CY121</f>
        <v>-6.1111924829466736E-3</v>
      </c>
      <c r="CZ121" s="33">
        <f>+'MATRIZ (I)'!CZ121-'MATRIZ (A)'!CZ121</f>
        <v>-1.3308571933897189E-2</v>
      </c>
      <c r="DA121" s="33">
        <f>+'MATRIZ (I)'!DA121-'MATRIZ (A)'!DA121</f>
        <v>-9.2881052157175949E-4</v>
      </c>
      <c r="DB121" s="33">
        <f>+'MATRIZ (I)'!DB121-'MATRIZ (A)'!DB121</f>
        <v>-1.0805704734676925E-3</v>
      </c>
      <c r="DC121" s="33">
        <f>+'MATRIZ (I)'!DC121-'MATRIZ (A)'!DC121</f>
        <v>-1.7924169976646174E-2</v>
      </c>
      <c r="DD121" s="33">
        <f>+'MATRIZ (I)'!DD121-'MATRIZ (A)'!DD121</f>
        <v>-1.1365256347457618E-3</v>
      </c>
      <c r="DE121" s="33">
        <f>+'MATRIZ (I)'!DE121-'MATRIZ (A)'!DE121</f>
        <v>-2.1561991863656865E-3</v>
      </c>
      <c r="DF121" s="33">
        <f>+'MATRIZ (I)'!DF121-'MATRIZ (A)'!DF121</f>
        <v>-4.3276383088806962E-3</v>
      </c>
      <c r="DG121" s="33">
        <f>+'MATRIZ (I)'!DG121-'MATRIZ (A)'!DG121</f>
        <v>-3.1742401176297411E-2</v>
      </c>
      <c r="DH121" s="33">
        <f>+'MATRIZ (I)'!DH121-'MATRIZ (A)'!DH121</f>
        <v>0.97342124204129843</v>
      </c>
      <c r="DI121" s="33">
        <f>+'MATRIZ (I)'!DI121-'MATRIZ (A)'!DI121</f>
        <v>-1.4554103231748088E-3</v>
      </c>
      <c r="DJ121" s="33">
        <f>+'MATRIZ (I)'!DJ121-'MATRIZ (A)'!DJ121</f>
        <v>-8.1805803369753606E-4</v>
      </c>
      <c r="DK121" s="33">
        <f>+'MATRIZ (I)'!DK121-'MATRIZ (A)'!DK121</f>
        <v>-7.6052353941323287E-4</v>
      </c>
      <c r="DL121" s="33">
        <f>+'MATRIZ (I)'!DL121-'MATRIZ (A)'!DL121</f>
        <v>-1.4654571525068599E-3</v>
      </c>
      <c r="DM121" s="33">
        <f>+'MATRIZ (I)'!DM121-'MATRIZ (A)'!DM121</f>
        <v>-1.0827437103635373E-3</v>
      </c>
      <c r="DN121" s="33">
        <f>+'MATRIZ (I)'!DN121-'MATRIZ (A)'!DN121</f>
        <v>-7.2113314064431612E-5</v>
      </c>
      <c r="DO121" s="33">
        <f>+'MATRIZ (I)'!DO121-'MATRIZ (A)'!DO121</f>
        <v>-4.9088339938642544E-3</v>
      </c>
      <c r="DP121" s="33">
        <f>+'MATRIZ (I)'!DP121-'MATRIZ (A)'!DP121</f>
        <v>-6.1249459666284391E-4</v>
      </c>
      <c r="DQ121" s="33">
        <f>+'MATRIZ (I)'!DQ121-'MATRIZ (A)'!DQ121</f>
        <v>-1.2696186150947535E-3</v>
      </c>
      <c r="DR121" s="33">
        <f>+'MATRIZ (I)'!DR121-'MATRIZ (A)'!DR121</f>
        <v>-1.0489935745439725E-3</v>
      </c>
      <c r="DS121" s="33">
        <f>+'MATRIZ (I)'!DS121-'MATRIZ (A)'!DS121</f>
        <v>-1.5063384729143139E-2</v>
      </c>
      <c r="DT121" s="33">
        <f>+'MATRIZ (I)'!DT121-'MATRIZ (A)'!DT121</f>
        <v>-2.9320452199812852E-3</v>
      </c>
      <c r="DU121" s="33">
        <f>+'MATRIZ (I)'!DU121-'MATRIZ (A)'!DU121</f>
        <v>-6.0735566621363873E-3</v>
      </c>
      <c r="DV121" s="33">
        <f>+'MATRIZ (I)'!DV121-'MATRIZ (A)'!DV121</f>
        <v>-2.6290470339825718E-3</v>
      </c>
      <c r="DW121" s="33">
        <f>+'MATRIZ (I)'!DW121-'MATRIZ (A)'!DW121</f>
        <v>-1.6083873397128316E-3</v>
      </c>
      <c r="DX121" s="33">
        <f>+'MATRIZ (I)'!DX121-'MATRIZ (A)'!DX121</f>
        <v>-4.5920702839308833E-3</v>
      </c>
      <c r="DY121" s="33">
        <f>+'MATRIZ (I)'!DY121-'MATRIZ (A)'!DY121</f>
        <v>-0.12566622358785814</v>
      </c>
      <c r="DZ121" s="33">
        <f>+'MATRIZ (I)'!DZ121-'MATRIZ (A)'!DZ121</f>
        <v>-4.3706263241428831E-4</v>
      </c>
      <c r="EA121" s="33">
        <f>+'MATRIZ (I)'!EA121-'MATRIZ (A)'!EA121</f>
        <v>-1.0233711493113407E-2</v>
      </c>
      <c r="EB121" s="33">
        <f>+'MATRIZ (I)'!EB121-'MATRIZ (A)'!EB121</f>
        <v>-8.9485521947615266E-3</v>
      </c>
      <c r="EC121" s="33">
        <f>+'MATRIZ (I)'!EC121-'MATRIZ (A)'!EC121</f>
        <v>-4.4142930415531341E-5</v>
      </c>
      <c r="ED121" s="33">
        <f>+'MATRIZ (I)'!ED121-'MATRIZ (A)'!ED121</f>
        <v>-9.8346150175016912E-4</v>
      </c>
      <c r="EE121" s="33">
        <f>+'MATRIZ (I)'!EE121-'MATRIZ (A)'!EE121</f>
        <v>-2.1958330765115583E-5</v>
      </c>
      <c r="EF121" s="33">
        <f>+'MATRIZ (I)'!EF121-'MATRIZ (A)'!EF121</f>
        <v>-8.2286099097813919E-4</v>
      </c>
      <c r="EG121" s="33">
        <f>+'MATRIZ (I)'!EG121-'MATRIZ (A)'!EG121</f>
        <v>-2.7199103101914622E-3</v>
      </c>
      <c r="EH121" s="33">
        <f>+'MATRIZ (I)'!EH121-'MATRIZ (A)'!EH121</f>
        <v>0</v>
      </c>
    </row>
    <row r="122" spans="1:138" s="7" customFormat="1" ht="21.95" customHeight="1" thickBot="1" x14ac:dyDescent="0.25">
      <c r="A122" s="137" t="s">
        <v>281</v>
      </c>
      <c r="B122" s="138" t="s">
        <v>279</v>
      </c>
      <c r="C122" s="33">
        <f>+'MATRIZ (I)'!C122-'MATRIZ (A)'!C122</f>
        <v>-1.1415577809614056E-4</v>
      </c>
      <c r="D122" s="33">
        <f>+'MATRIZ (I)'!D122-'MATRIZ (A)'!D122</f>
        <v>-7.3937368429468066E-5</v>
      </c>
      <c r="E122" s="33">
        <f>+'MATRIZ (I)'!E122-'MATRIZ (A)'!E122</f>
        <v>-1.0413764378875032E-4</v>
      </c>
      <c r="F122" s="33">
        <f>+'MATRIZ (I)'!F122-'MATRIZ (A)'!F122</f>
        <v>-1.3817518091396351E-4</v>
      </c>
      <c r="G122" s="33">
        <f>+'MATRIZ (I)'!G122-'MATRIZ (A)'!G122</f>
        <v>-1.586509891058279E-4</v>
      </c>
      <c r="H122" s="33">
        <f>+'MATRIZ (I)'!H122-'MATRIZ (A)'!H122</f>
        <v>-1.2128892082392856E-4</v>
      </c>
      <c r="I122" s="33">
        <f>+'MATRIZ (I)'!I122-'MATRIZ (A)'!I122</f>
        <v>-5.6355506510577158E-5</v>
      </c>
      <c r="J122" s="33">
        <f>+'MATRIZ (I)'!J122-'MATRIZ (A)'!J122</f>
        <v>-1.5153197316802376E-4</v>
      </c>
      <c r="K122" s="33">
        <f>+'MATRIZ (I)'!K122-'MATRIZ (A)'!K122</f>
        <v>-1.0513432361466444E-4</v>
      </c>
      <c r="L122" s="33">
        <f>+'MATRIZ (I)'!L122-'MATRIZ (A)'!L122</f>
        <v>-1.1426858006477797E-4</v>
      </c>
      <c r="M122" s="33">
        <f>+'MATRIZ (I)'!M122-'MATRIZ (A)'!M122</f>
        <v>-1.0797911315804738E-4</v>
      </c>
      <c r="N122" s="33">
        <f>+'MATRIZ (I)'!N122-'MATRIZ (A)'!N122</f>
        <v>-2.2129582563756769E-4</v>
      </c>
      <c r="O122" s="33">
        <f>+'MATRIZ (I)'!O122-'MATRIZ (A)'!O122</f>
        <v>-2.6583877166489394E-4</v>
      </c>
      <c r="P122" s="33">
        <f>+'MATRIZ (I)'!P122-'MATRIZ (A)'!P122</f>
        <v>-7.7265516363630429E-5</v>
      </c>
      <c r="Q122" s="33">
        <f>+'MATRIZ (I)'!Q122-'MATRIZ (A)'!Q122</f>
        <v>-7.4648043996016893E-5</v>
      </c>
      <c r="R122" s="33">
        <f>+'MATRIZ (I)'!R122-'MATRIZ (A)'!R122</f>
        <v>-1.4189308115384816E-4</v>
      </c>
      <c r="S122" s="33">
        <f>+'MATRIZ (I)'!S122-'MATRIZ (A)'!S122</f>
        <v>-8.1723150752527368E-5</v>
      </c>
      <c r="T122" s="33">
        <f>+'MATRIZ (I)'!T122-'MATRIZ (A)'!T122</f>
        <v>-8.7474006904828824E-5</v>
      </c>
      <c r="U122" s="33">
        <f>+'MATRIZ (I)'!U122-'MATRIZ (A)'!U122</f>
        <v>-8.6418690945774972E-5</v>
      </c>
      <c r="V122" s="33">
        <f>+'MATRIZ (I)'!V122-'MATRIZ (A)'!V122</f>
        <v>-7.8518757570616545E-5</v>
      </c>
      <c r="W122" s="33">
        <f>+'MATRIZ (I)'!W122-'MATRIZ (A)'!W122</f>
        <v>-1.0845519900120278E-4</v>
      </c>
      <c r="X122" s="33">
        <f>+'MATRIZ (I)'!X122-'MATRIZ (A)'!X122</f>
        <v>-1.7633409646242167E-2</v>
      </c>
      <c r="Y122" s="33">
        <f>+'MATRIZ (I)'!Y122-'MATRIZ (A)'!Y122</f>
        <v>-1.4874079843485632E-2</v>
      </c>
      <c r="Z122" s="33">
        <f>+'MATRIZ (I)'!Z122-'MATRIZ (A)'!Z122</f>
        <v>-1.6477547945397048E-3</v>
      </c>
      <c r="AA122" s="33">
        <f>+'MATRIZ (I)'!AA122-'MATRIZ (A)'!AA122</f>
        <v>-1.6701790822553342E-3</v>
      </c>
      <c r="AB122" s="33">
        <f>+'MATRIZ (I)'!AB122-'MATRIZ (A)'!AB122</f>
        <v>-1.4739513909175109E-4</v>
      </c>
      <c r="AC122" s="33">
        <f>+'MATRIZ (I)'!AC122-'MATRIZ (A)'!AC122</f>
        <v>-2.9146787189405394E-5</v>
      </c>
      <c r="AD122" s="33">
        <f>+'MATRIZ (I)'!AD122-'MATRIZ (A)'!AD122</f>
        <v>-1.9551133128837945E-4</v>
      </c>
      <c r="AE122" s="33">
        <f>+'MATRIZ (I)'!AE122-'MATRIZ (A)'!AE122</f>
        <v>-1.2578334027848167E-3</v>
      </c>
      <c r="AF122" s="33">
        <f>+'MATRIZ (I)'!AF122-'MATRIZ (A)'!AF122</f>
        <v>-1.0108871208785739E-4</v>
      </c>
      <c r="AG122" s="33">
        <f>+'MATRIZ (I)'!AG122-'MATRIZ (A)'!AG122</f>
        <v>-9.8275744430518311E-6</v>
      </c>
      <c r="AH122" s="33">
        <f>+'MATRIZ (I)'!AH122-'MATRIZ (A)'!AH122</f>
        <v>-7.303930830304255E-4</v>
      </c>
      <c r="AI122" s="33">
        <f>+'MATRIZ (I)'!AI122-'MATRIZ (A)'!AI122</f>
        <v>-6.0614072167377187E-4</v>
      </c>
      <c r="AJ122" s="33">
        <f>+'MATRIZ (I)'!AJ122-'MATRIZ (A)'!AJ122</f>
        <v>-1.7058074520583666E-4</v>
      </c>
      <c r="AK122" s="33">
        <f>+'MATRIZ (I)'!AK122-'MATRIZ (A)'!AK122</f>
        <v>-2.6724056133131294E-4</v>
      </c>
      <c r="AL122" s="33">
        <f>+'MATRIZ (I)'!AL122-'MATRIZ (A)'!AL122</f>
        <v>-1.570932826983204E-4</v>
      </c>
      <c r="AM122" s="33">
        <f>+'MATRIZ (I)'!AM122-'MATRIZ (A)'!AM122</f>
        <v>-1.540287992384904E-4</v>
      </c>
      <c r="AN122" s="33">
        <f>+'MATRIZ (I)'!AN122-'MATRIZ (A)'!AN122</f>
        <v>-2.3791866395102007E-5</v>
      </c>
      <c r="AO122" s="33">
        <f>+'MATRIZ (I)'!AO122-'MATRIZ (A)'!AO122</f>
        <v>-1.2391552458986124E-4</v>
      </c>
      <c r="AP122" s="33">
        <f>+'MATRIZ (I)'!AP122-'MATRIZ (A)'!AP122</f>
        <v>-2.0245125479067687E-4</v>
      </c>
      <c r="AQ122" s="33">
        <f>+'MATRIZ (I)'!AQ122-'MATRIZ (A)'!AQ122</f>
        <v>-5.6782578684986512E-5</v>
      </c>
      <c r="AR122" s="33">
        <f>+'MATRIZ (I)'!AR122-'MATRIZ (A)'!AR122</f>
        <v>-1.7306085492044542E-4</v>
      </c>
      <c r="AS122" s="33">
        <f>+'MATRIZ (I)'!AS122-'MATRIZ (A)'!AS122</f>
        <v>-1.0135782361629312E-5</v>
      </c>
      <c r="AT122" s="33">
        <f>+'MATRIZ (I)'!AT122-'MATRIZ (A)'!AT122</f>
        <v>-5.7316069318173649E-5</v>
      </c>
      <c r="AU122" s="33">
        <f>+'MATRIZ (I)'!AU122-'MATRIZ (A)'!AU122</f>
        <v>-1.130838729008211E-4</v>
      </c>
      <c r="AV122" s="33">
        <f>+'MATRIZ (I)'!AV122-'MATRIZ (A)'!AV122</f>
        <v>-4.9990776971277145E-4</v>
      </c>
      <c r="AW122" s="33">
        <f>+'MATRIZ (I)'!AW122-'MATRIZ (A)'!AW122</f>
        <v>-1.6419419537472575E-4</v>
      </c>
      <c r="AX122" s="33">
        <f>+'MATRIZ (I)'!AX122-'MATRIZ (A)'!AX122</f>
        <v>-1.2517314208091281E-4</v>
      </c>
      <c r="AY122" s="33">
        <f>+'MATRIZ (I)'!AY122-'MATRIZ (A)'!AY122</f>
        <v>-9.0250214830988771E-5</v>
      </c>
      <c r="AZ122" s="33">
        <f>+'MATRIZ (I)'!AZ122-'MATRIZ (A)'!AZ122</f>
        <v>-2.9135580154522898E-4</v>
      </c>
      <c r="BA122" s="33">
        <f>+'MATRIZ (I)'!BA122-'MATRIZ (A)'!BA122</f>
        <v>-1.8042768911505561E-4</v>
      </c>
      <c r="BB122" s="33">
        <f>+'MATRIZ (I)'!BB122-'MATRIZ (A)'!BB122</f>
        <v>-1.1047961495390038E-4</v>
      </c>
      <c r="BC122" s="33">
        <f>+'MATRIZ (I)'!BC122-'MATRIZ (A)'!BC122</f>
        <v>-2.1438079334137761E-4</v>
      </c>
      <c r="BD122" s="33">
        <f>+'MATRIZ (I)'!BD122-'MATRIZ (A)'!BD122</f>
        <v>-1.4710721720035148E-4</v>
      </c>
      <c r="BE122" s="33">
        <f>+'MATRIZ (I)'!BE122-'MATRIZ (A)'!BE122</f>
        <v>-1.9919689613441129E-4</v>
      </c>
      <c r="BF122" s="33">
        <f>+'MATRIZ (I)'!BF122-'MATRIZ (A)'!BF122</f>
        <v>-1.3316448235424245E-4</v>
      </c>
      <c r="BG122" s="33">
        <f>+'MATRIZ (I)'!BG122-'MATRIZ (A)'!BG122</f>
        <v>-1.9282985878629714E-4</v>
      </c>
      <c r="BH122" s="33">
        <f>+'MATRIZ (I)'!BH122-'MATRIZ (A)'!BH122</f>
        <v>-1.7561948016596608E-4</v>
      </c>
      <c r="BI122" s="33">
        <f>+'MATRIZ (I)'!BI122-'MATRIZ (A)'!BI122</f>
        <v>-3.820060493820392E-4</v>
      </c>
      <c r="BJ122" s="33">
        <f>+'MATRIZ (I)'!BJ122-'MATRIZ (A)'!BJ122</f>
        <v>-1.6586371086369262E-4</v>
      </c>
      <c r="BK122" s="33">
        <f>+'MATRIZ (I)'!BK122-'MATRIZ (A)'!BK122</f>
        <v>-1.6820129469462749E-4</v>
      </c>
      <c r="BL122" s="33">
        <f>+'MATRIZ (I)'!BL122-'MATRIZ (A)'!BL122</f>
        <v>-1.476523781195866E-4</v>
      </c>
      <c r="BM122" s="33">
        <f>+'MATRIZ (I)'!BM122-'MATRIZ (A)'!BM122</f>
        <v>-1.6225948680202151E-4</v>
      </c>
      <c r="BN122" s="33">
        <f>+'MATRIZ (I)'!BN122-'MATRIZ (A)'!BN122</f>
        <v>-1.4552088067906879E-4</v>
      </c>
      <c r="BO122" s="33">
        <f>+'MATRIZ (I)'!BO122-'MATRIZ (A)'!BO122</f>
        <v>-1.3401792108534488E-4</v>
      </c>
      <c r="BP122" s="33">
        <f>+'MATRIZ (I)'!BP122-'MATRIZ (A)'!BP122</f>
        <v>-2.9725261901655109E-4</v>
      </c>
      <c r="BQ122" s="33">
        <f>+'MATRIZ (I)'!BQ122-'MATRIZ (A)'!BQ122</f>
        <v>-1.2696249316244431E-4</v>
      </c>
      <c r="BR122" s="33">
        <f>+'MATRIZ (I)'!BR122-'MATRIZ (A)'!BR122</f>
        <v>-1.4326717619045175E-4</v>
      </c>
      <c r="BS122" s="33">
        <f>+'MATRIZ (I)'!BS122-'MATRIZ (A)'!BS122</f>
        <v>-1.2721093958633113E-4</v>
      </c>
      <c r="BT122" s="33">
        <f>+'MATRIZ (I)'!BT122-'MATRIZ (A)'!BT122</f>
        <v>-1.4772373304883617E-4</v>
      </c>
      <c r="BU122" s="33">
        <f>+'MATRIZ (I)'!BU122-'MATRIZ (A)'!BU122</f>
        <v>-9.3372477844996251E-5</v>
      </c>
      <c r="BV122" s="33">
        <f>+'MATRIZ (I)'!BV122-'MATRIZ (A)'!BV122</f>
        <v>-8.1242119186209302E-5</v>
      </c>
      <c r="BW122" s="33">
        <f>+'MATRIZ (I)'!BW122-'MATRIZ (A)'!BW122</f>
        <v>-1.3092073532801452E-4</v>
      </c>
      <c r="BX122" s="33">
        <f>+'MATRIZ (I)'!BX122-'MATRIZ (A)'!BX122</f>
        <v>-1.673488668940433E-5</v>
      </c>
      <c r="BY122" s="33">
        <f>+'MATRIZ (I)'!BY122-'MATRIZ (A)'!BY122</f>
        <v>-2.5012730443431903E-5</v>
      </c>
      <c r="BZ122" s="33">
        <f>+'MATRIZ (I)'!BZ122-'MATRIZ (A)'!BZ122</f>
        <v>-1.3105157751872371E-4</v>
      </c>
      <c r="CA122" s="33">
        <f>+'MATRIZ (I)'!CA122-'MATRIZ (A)'!CA122</f>
        <v>-3.2650469212300274E-5</v>
      </c>
      <c r="CB122" s="33">
        <f>+'MATRIZ (I)'!CB122-'MATRIZ (A)'!CB122</f>
        <v>-1.3542398960945742E-4</v>
      </c>
      <c r="CC122" s="33">
        <f>+'MATRIZ (I)'!CC122-'MATRIZ (A)'!CC122</f>
        <v>-1.4639723000821391E-4</v>
      </c>
      <c r="CD122" s="33">
        <f>+'MATRIZ (I)'!CD122-'MATRIZ (A)'!CD122</f>
        <v>-1.8584325489454692E-4</v>
      </c>
      <c r="CE122" s="33">
        <f>+'MATRIZ (I)'!CE122-'MATRIZ (A)'!CE122</f>
        <v>-1.5142656721028576E-4</v>
      </c>
      <c r="CF122" s="33">
        <f>+'MATRIZ (I)'!CF122-'MATRIZ (A)'!CF122</f>
        <v>-1.9152678798526089E-4</v>
      </c>
      <c r="CG122" s="33">
        <f>+'MATRIZ (I)'!CG122-'MATRIZ (A)'!CG122</f>
        <v>-3.0868413494130852E-5</v>
      </c>
      <c r="CH122" s="33">
        <f>+'MATRIZ (I)'!CH122-'MATRIZ (A)'!CH122</f>
        <v>-9.5130910587562539E-5</v>
      </c>
      <c r="CI122" s="33">
        <f>+'MATRIZ (I)'!CI122-'MATRIZ (A)'!CI122</f>
        <v>-8.5229598412050794E-5</v>
      </c>
      <c r="CJ122" s="33">
        <f>+'MATRIZ (I)'!CJ122-'MATRIZ (A)'!CJ122</f>
        <v>-9.5239009118648396E-5</v>
      </c>
      <c r="CK122" s="33">
        <f>+'MATRIZ (I)'!CK122-'MATRIZ (A)'!CK122</f>
        <v>-8.1963573755685298E-5</v>
      </c>
      <c r="CL122" s="33">
        <f>+'MATRIZ (I)'!CL122-'MATRIZ (A)'!CL122</f>
        <v>-1.0983873883301449E-4</v>
      </c>
      <c r="CM122" s="33">
        <f>+'MATRIZ (I)'!CM122-'MATRIZ (A)'!CM122</f>
        <v>-1.245206394970446E-4</v>
      </c>
      <c r="CN122" s="33">
        <f>+'MATRIZ (I)'!CN122-'MATRIZ (A)'!CN122</f>
        <v>-3.7936549893871537E-5</v>
      </c>
      <c r="CO122" s="33">
        <f>+'MATRIZ (I)'!CO122-'MATRIZ (A)'!CO122</f>
        <v>-3.7965096491348325E-5</v>
      </c>
      <c r="CP122" s="33">
        <f>+'MATRIZ (I)'!CP122-'MATRIZ (A)'!CP122</f>
        <v>-1.2096221851183165E-5</v>
      </c>
      <c r="CQ122" s="33">
        <f>+'MATRIZ (I)'!CQ122-'MATRIZ (A)'!CQ122</f>
        <v>-1.000879328918712E-3</v>
      </c>
      <c r="CR122" s="33">
        <f>+'MATRIZ (I)'!CR122-'MATRIZ (A)'!CR122</f>
        <v>-1.52768292437177E-4</v>
      </c>
      <c r="CS122" s="33">
        <f>+'MATRIZ (I)'!CS122-'MATRIZ (A)'!CS122</f>
        <v>-2.1575402214190504E-5</v>
      </c>
      <c r="CT122" s="33">
        <f>+'MATRIZ (I)'!CT122-'MATRIZ (A)'!CT122</f>
        <v>-1.3393366369937669E-5</v>
      </c>
      <c r="CU122" s="33">
        <f>+'MATRIZ (I)'!CU122-'MATRIZ (A)'!CU122</f>
        <v>-1.0275842656183589E-5</v>
      </c>
      <c r="CV122" s="33">
        <f>+'MATRIZ (I)'!CV122-'MATRIZ (A)'!CV122</f>
        <v>-3.4786523648487103E-6</v>
      </c>
      <c r="CW122" s="33">
        <f>+'MATRIZ (I)'!CW122-'MATRIZ (A)'!CW122</f>
        <v>-3.4917083972413619E-6</v>
      </c>
      <c r="CX122" s="33">
        <f>+'MATRIZ (I)'!CX122-'MATRIZ (A)'!CX122</f>
        <v>-6.3475745192861773E-6</v>
      </c>
      <c r="CY122" s="33">
        <f>+'MATRIZ (I)'!CY122-'MATRIZ (A)'!CY122</f>
        <v>-6.9189433074577328E-6</v>
      </c>
      <c r="CZ122" s="33">
        <f>+'MATRIZ (I)'!CZ122-'MATRIZ (A)'!CZ122</f>
        <v>-1.1995481972957162E-5</v>
      </c>
      <c r="DA122" s="33">
        <f>+'MATRIZ (I)'!DA122-'MATRIZ (A)'!DA122</f>
        <v>-2.031878933427708E-5</v>
      </c>
      <c r="DB122" s="33">
        <f>+'MATRIZ (I)'!DB122-'MATRIZ (A)'!DB122</f>
        <v>-3.2325018317840171E-5</v>
      </c>
      <c r="DC122" s="33">
        <f>+'MATRIZ (I)'!DC122-'MATRIZ (A)'!DC122</f>
        <v>-2.828310286470512E-5</v>
      </c>
      <c r="DD122" s="33">
        <f>+'MATRIZ (I)'!DD122-'MATRIZ (A)'!DD122</f>
        <v>-5.0558540833957759E-6</v>
      </c>
      <c r="DE122" s="33">
        <f>+'MATRIZ (I)'!DE122-'MATRIZ (A)'!DE122</f>
        <v>-4.4109020869238277E-5</v>
      </c>
      <c r="DF122" s="33">
        <f>+'MATRIZ (I)'!DF122-'MATRIZ (A)'!DF122</f>
        <v>-1.3116377132403264E-4</v>
      </c>
      <c r="DG122" s="33">
        <f>+'MATRIZ (I)'!DG122-'MATRIZ (A)'!DG122</f>
        <v>-2.5858790301692146E-5</v>
      </c>
      <c r="DH122" s="33">
        <f>+'MATRIZ (I)'!DH122-'MATRIZ (A)'!DH122</f>
        <v>-2.9198032978021078E-5</v>
      </c>
      <c r="DI122" s="33">
        <f>+'MATRIZ (I)'!DI122-'MATRIZ (A)'!DI122</f>
        <v>0.979269403532956</v>
      </c>
      <c r="DJ122" s="33">
        <f>+'MATRIZ (I)'!DJ122-'MATRIZ (A)'!DJ122</f>
        <v>-3.4995074252203628E-5</v>
      </c>
      <c r="DK122" s="33">
        <f>+'MATRIZ (I)'!DK122-'MATRIZ (A)'!DK122</f>
        <v>-1.4982311243991956E-5</v>
      </c>
      <c r="DL122" s="33">
        <f>+'MATRIZ (I)'!DL122-'MATRIZ (A)'!DL122</f>
        <v>-3.787288870858372E-5</v>
      </c>
      <c r="DM122" s="33">
        <f>+'MATRIZ (I)'!DM122-'MATRIZ (A)'!DM122</f>
        <v>-9.8070454219248369E-6</v>
      </c>
      <c r="DN122" s="33">
        <f>+'MATRIZ (I)'!DN122-'MATRIZ (A)'!DN122</f>
        <v>-1.3304841207006896E-6</v>
      </c>
      <c r="DO122" s="33">
        <f>+'MATRIZ (I)'!DO122-'MATRIZ (A)'!DO122</f>
        <v>-6.364753035891699E-5</v>
      </c>
      <c r="DP122" s="33">
        <f>+'MATRIZ (I)'!DP122-'MATRIZ (A)'!DP122</f>
        <v>-2.3815826084599029E-5</v>
      </c>
      <c r="DQ122" s="33">
        <f>+'MATRIZ (I)'!DQ122-'MATRIZ (A)'!DQ122</f>
        <v>-5.5241211196512015E-5</v>
      </c>
      <c r="DR122" s="33">
        <f>+'MATRIZ (I)'!DR122-'MATRIZ (A)'!DR122</f>
        <v>-1.1985173926915997E-5</v>
      </c>
      <c r="DS122" s="33">
        <f>+'MATRIZ (I)'!DS122-'MATRIZ (A)'!DS122</f>
        <v>-1.3741440847209487E-5</v>
      </c>
      <c r="DT122" s="33">
        <f>+'MATRIZ (I)'!DT122-'MATRIZ (A)'!DT122</f>
        <v>-2.0126022593802277E-5</v>
      </c>
      <c r="DU122" s="33">
        <f>+'MATRIZ (I)'!DU122-'MATRIZ (A)'!DU122</f>
        <v>-4.5270195641471189E-6</v>
      </c>
      <c r="DV122" s="33">
        <f>+'MATRIZ (I)'!DV122-'MATRIZ (A)'!DV122</f>
        <v>-2.3401457706778598E-5</v>
      </c>
      <c r="DW122" s="33">
        <f>+'MATRIZ (I)'!DW122-'MATRIZ (A)'!DW122</f>
        <v>-4.1305098306410238E-5</v>
      </c>
      <c r="DX122" s="33">
        <f>+'MATRIZ (I)'!DX122-'MATRIZ (A)'!DX122</f>
        <v>-7.4633031100319479E-5</v>
      </c>
      <c r="DY122" s="33">
        <f>+'MATRIZ (I)'!DY122-'MATRIZ (A)'!DY122</f>
        <v>-1.8171829294645141E-5</v>
      </c>
      <c r="DZ122" s="33">
        <f>+'MATRIZ (I)'!DZ122-'MATRIZ (A)'!DZ122</f>
        <v>-1.1747767390730577E-5</v>
      </c>
      <c r="EA122" s="33">
        <f>+'MATRIZ (I)'!EA122-'MATRIZ (A)'!EA122</f>
        <v>-5.7795176147056744E-5</v>
      </c>
      <c r="EB122" s="33">
        <f>+'MATRIZ (I)'!EB122-'MATRIZ (A)'!EB122</f>
        <v>-3.2751852571621698E-4</v>
      </c>
      <c r="EC122" s="33">
        <f>+'MATRIZ (I)'!EC122-'MATRIZ (A)'!EC122</f>
        <v>-5.129523789340846E-5</v>
      </c>
      <c r="ED122" s="33">
        <f>+'MATRIZ (I)'!ED122-'MATRIZ (A)'!ED122</f>
        <v>-4.2386823952601864E-5</v>
      </c>
      <c r="EE122" s="33">
        <f>+'MATRIZ (I)'!EE122-'MATRIZ (A)'!EE122</f>
        <v>-7.5228119920992345E-5</v>
      </c>
      <c r="EF122" s="33">
        <f>+'MATRIZ (I)'!EF122-'MATRIZ (A)'!EF122</f>
        <v>-3.9119790108424416E-5</v>
      </c>
      <c r="EG122" s="33">
        <f>+'MATRIZ (I)'!EG122-'MATRIZ (A)'!EG122</f>
        <v>-4.8183245495794147E-5</v>
      </c>
      <c r="EH122" s="33">
        <f>+'MATRIZ (I)'!EH122-'MATRIZ (A)'!EH122</f>
        <v>0</v>
      </c>
    </row>
    <row r="123" spans="1:138" s="7" customFormat="1" ht="21.95" customHeight="1" thickBot="1" x14ac:dyDescent="0.25">
      <c r="A123" s="137" t="s">
        <v>283</v>
      </c>
      <c r="B123" s="138" t="s">
        <v>400</v>
      </c>
      <c r="C123" s="33">
        <f>+'MATRIZ (I)'!C123-'MATRIZ (A)'!C123</f>
        <v>-1.5539836573296024E-5</v>
      </c>
      <c r="D123" s="33">
        <f>+'MATRIZ (I)'!D123-'MATRIZ (A)'!D123</f>
        <v>-1.006497122805171E-5</v>
      </c>
      <c r="E123" s="33">
        <f>+'MATRIZ (I)'!E123-'MATRIZ (A)'!E123</f>
        <v>-1.4176084580163775E-5</v>
      </c>
      <c r="F123" s="33">
        <f>+'MATRIZ (I)'!F123-'MATRIZ (A)'!F123</f>
        <v>-1.8809558006606053E-5</v>
      </c>
      <c r="G123" s="33">
        <f>+'MATRIZ (I)'!G123-'MATRIZ (A)'!G123</f>
        <v>-2.1596895785861979E-5</v>
      </c>
      <c r="H123" s="33">
        <f>+'MATRIZ (I)'!H123-'MATRIZ (A)'!H123</f>
        <v>-1.6510859451791632E-5</v>
      </c>
      <c r="I123" s="33">
        <f>+'MATRIZ (I)'!I123-'MATRIZ (A)'!I123</f>
        <v>-7.6715815509762357E-6</v>
      </c>
      <c r="J123" s="33">
        <f>+'MATRIZ (I)'!J123-'MATRIZ (A)'!J123</f>
        <v>-2.0627795963836357E-5</v>
      </c>
      <c r="K123" s="33">
        <f>+'MATRIZ (I)'!K123-'MATRIZ (A)'!K123</f>
        <v>-1.4311760950373984E-5</v>
      </c>
      <c r="L123" s="33">
        <f>+'MATRIZ (I)'!L123-'MATRIZ (A)'!L123</f>
        <v>-1.5555192118035028E-5</v>
      </c>
      <c r="M123" s="33">
        <f>+'MATRIZ (I)'!M123-'MATRIZ (A)'!M123</f>
        <v>-1.4699017428555585E-5</v>
      </c>
      <c r="N123" s="33">
        <f>+'MATRIZ (I)'!N123-'MATRIZ (A)'!N123</f>
        <v>-1.3380169741360821E-5</v>
      </c>
      <c r="O123" s="33">
        <f>+'MATRIZ (I)'!O123-'MATRIZ (A)'!O123</f>
        <v>-1.6152236368968537E-5</v>
      </c>
      <c r="P123" s="33">
        <f>+'MATRIZ (I)'!P123-'MATRIZ (A)'!P123</f>
        <v>-3.4463567318608099E-5</v>
      </c>
      <c r="Q123" s="33">
        <f>+'MATRIZ (I)'!Q123-'MATRIZ (A)'!Q123</f>
        <v>-1.0161714313202446E-5</v>
      </c>
      <c r="R123" s="33">
        <f>+'MATRIZ (I)'!R123-'MATRIZ (A)'!R123</f>
        <v>-3.1024241121930283E-5</v>
      </c>
      <c r="S123" s="33">
        <f>+'MATRIZ (I)'!S123-'MATRIZ (A)'!S123</f>
        <v>-4.2818891357071597E-5</v>
      </c>
      <c r="T123" s="33">
        <f>+'MATRIZ (I)'!T123-'MATRIZ (A)'!T123</f>
        <v>-1.1907691352842389E-5</v>
      </c>
      <c r="U123" s="33">
        <f>+'MATRIZ (I)'!U123-'MATRIZ (A)'!U123</f>
        <v>-1.1785099148766376E-5</v>
      </c>
      <c r="V123" s="33">
        <f>+'MATRIZ (I)'!V123-'MATRIZ (A)'!V123</f>
        <v>-2.1903528827643638E-4</v>
      </c>
      <c r="W123" s="33">
        <f>+'MATRIZ (I)'!W123-'MATRIZ (A)'!W123</f>
        <v>-1.4822577708122629E-5</v>
      </c>
      <c r="X123" s="33">
        <f>+'MATRIZ (I)'!X123-'MATRIZ (A)'!X123</f>
        <v>-1.3183631851592368E-5</v>
      </c>
      <c r="Y123" s="33">
        <f>+'MATRIZ (I)'!Y123-'MATRIZ (A)'!Y123</f>
        <v>-2.7512139058843149E-5</v>
      </c>
      <c r="Z123" s="33">
        <f>+'MATRIZ (I)'!Z123-'MATRIZ (A)'!Z123</f>
        <v>-2.5157963317588584E-5</v>
      </c>
      <c r="AA123" s="33">
        <f>+'MATRIZ (I)'!AA123-'MATRIZ (A)'!AA123</f>
        <v>-1.7599949854160938E-5</v>
      </c>
      <c r="AB123" s="33">
        <f>+'MATRIZ (I)'!AB123-'MATRIZ (A)'!AB123</f>
        <v>-4.93166132104448E-4</v>
      </c>
      <c r="AC123" s="33">
        <f>+'MATRIZ (I)'!AC123-'MATRIZ (A)'!AC123</f>
        <v>-3.9707295037018836E-6</v>
      </c>
      <c r="AD123" s="33">
        <f>+'MATRIZ (I)'!AD123-'MATRIZ (A)'!AD123</f>
        <v>-2.6614632978894932E-5</v>
      </c>
      <c r="AE123" s="33">
        <f>+'MATRIZ (I)'!AE123-'MATRIZ (A)'!AE123</f>
        <v>-6.0536710986352485E-4</v>
      </c>
      <c r="AF123" s="33">
        <f>+'MATRIZ (I)'!AF123-'MATRIZ (A)'!AF123</f>
        <v>-4.3819174252114641E-3</v>
      </c>
      <c r="AG123" s="33">
        <f>+'MATRIZ (I)'!AG123-'MATRIZ (A)'!AG123</f>
        <v>-1.3378113951298038E-6</v>
      </c>
      <c r="AH123" s="33">
        <f>+'MATRIZ (I)'!AH123-'MATRIZ (A)'!AH123</f>
        <v>-1.9866542265221613E-5</v>
      </c>
      <c r="AI123" s="33">
        <f>+'MATRIZ (I)'!AI123-'MATRIZ (A)'!AI123</f>
        <v>-1.2838891016767151E-3</v>
      </c>
      <c r="AJ123" s="33">
        <f>+'MATRIZ (I)'!AJ123-'MATRIZ (A)'!AJ123</f>
        <v>-2.6387677799735537E-5</v>
      </c>
      <c r="AK123" s="33">
        <f>+'MATRIZ (I)'!AK123-'MATRIZ (A)'!AK123</f>
        <v>-1.6363882549903707E-3</v>
      </c>
      <c r="AL123" s="33">
        <f>+'MATRIZ (I)'!AL123-'MATRIZ (A)'!AL123</f>
        <v>-3.8289186823301071E-5</v>
      </c>
      <c r="AM123" s="33">
        <f>+'MATRIZ (I)'!AM123-'MATRIZ (A)'!AM123</f>
        <v>-2.2172450834981162E-4</v>
      </c>
      <c r="AN123" s="33">
        <f>+'MATRIZ (I)'!AN123-'MATRIZ (A)'!AN123</f>
        <v>-9.9200840834224625E-4</v>
      </c>
      <c r="AO123" s="33">
        <f>+'MATRIZ (I)'!AO123-'MATRIZ (A)'!AO123</f>
        <v>-2.4932601160327278E-4</v>
      </c>
      <c r="AP123" s="33">
        <f>+'MATRIZ (I)'!AP123-'MATRIZ (A)'!AP123</f>
        <v>-1.9519635944992072E-3</v>
      </c>
      <c r="AQ123" s="33">
        <f>+'MATRIZ (I)'!AQ123-'MATRIZ (A)'!AQ123</f>
        <v>-1.1746131011735777E-3</v>
      </c>
      <c r="AR123" s="33">
        <f>+'MATRIZ (I)'!AR123-'MATRIZ (A)'!AR123</f>
        <v>-1.8358373941052667E-4</v>
      </c>
      <c r="AS123" s="33">
        <f>+'MATRIZ (I)'!AS123-'MATRIZ (A)'!AS123</f>
        <v>-2.9949592344105636E-4</v>
      </c>
      <c r="AT123" s="33">
        <f>+'MATRIZ (I)'!AT123-'MATRIZ (A)'!AT123</f>
        <v>-6.5184372336383727E-3</v>
      </c>
      <c r="AU123" s="33">
        <f>+'MATRIZ (I)'!AU123-'MATRIZ (A)'!AU123</f>
        <v>-1.2468681729298067E-3</v>
      </c>
      <c r="AV123" s="33">
        <f>+'MATRIZ (I)'!AV123-'MATRIZ (A)'!AV123</f>
        <v>-1.64460953059799E-3</v>
      </c>
      <c r="AW123" s="33">
        <f>+'MATRIZ (I)'!AW123-'MATRIZ (A)'!AW123</f>
        <v>-1.0613740204480522E-3</v>
      </c>
      <c r="AX123" s="33">
        <f>+'MATRIZ (I)'!AX123-'MATRIZ (A)'!AX123</f>
        <v>-1.0208578365428977E-3</v>
      </c>
      <c r="AY123" s="33">
        <f>+'MATRIZ (I)'!AY123-'MATRIZ (A)'!AY123</f>
        <v>-1.7872028723634939E-4</v>
      </c>
      <c r="AZ123" s="33">
        <f>+'MATRIZ (I)'!AZ123-'MATRIZ (A)'!AZ123</f>
        <v>-2.1523098959873614E-3</v>
      </c>
      <c r="BA123" s="33">
        <f>+'MATRIZ (I)'!BA123-'MATRIZ (A)'!BA123</f>
        <v>-2.3504352190309644E-4</v>
      </c>
      <c r="BB123" s="33">
        <f>+'MATRIZ (I)'!BB123-'MATRIZ (A)'!BB123</f>
        <v>-6.6644264116914463E-4</v>
      </c>
      <c r="BC123" s="33">
        <f>+'MATRIZ (I)'!BC123-'MATRIZ (A)'!BC123</f>
        <v>-1.3260739512338327E-3</v>
      </c>
      <c r="BD123" s="33">
        <f>+'MATRIZ (I)'!BD123-'MATRIZ (A)'!BD123</f>
        <v>-1.9417122368519466E-3</v>
      </c>
      <c r="BE123" s="33">
        <f>+'MATRIZ (I)'!BE123-'MATRIZ (A)'!BE123</f>
        <v>-3.630009332135972E-3</v>
      </c>
      <c r="BF123" s="33">
        <f>+'MATRIZ (I)'!BF123-'MATRIZ (A)'!BF123</f>
        <v>-3.6234952068047452E-4</v>
      </c>
      <c r="BG123" s="33">
        <f>+'MATRIZ (I)'!BG123-'MATRIZ (A)'!BG123</f>
        <v>-1.1243087204782685E-3</v>
      </c>
      <c r="BH123" s="33">
        <f>+'MATRIZ (I)'!BH123-'MATRIZ (A)'!BH123</f>
        <v>-7.2059244855502049E-3</v>
      </c>
      <c r="BI123" s="33">
        <f>+'MATRIZ (I)'!BI123-'MATRIZ (A)'!BI123</f>
        <v>-2.1340305146276447E-4</v>
      </c>
      <c r="BJ123" s="33">
        <f>+'MATRIZ (I)'!BJ123-'MATRIZ (A)'!BJ123</f>
        <v>-7.9468481330082473E-4</v>
      </c>
      <c r="BK123" s="33">
        <f>+'MATRIZ (I)'!BK123-'MATRIZ (A)'!BK123</f>
        <v>-2.2994596985987886E-5</v>
      </c>
      <c r="BL123" s="33">
        <f>+'MATRIZ (I)'!BL123-'MATRIZ (A)'!BL123</f>
        <v>-2.042580251136249E-5</v>
      </c>
      <c r="BM123" s="33">
        <f>+'MATRIZ (I)'!BM123-'MATRIZ (A)'!BM123</f>
        <v>-7.6247718986275812E-4</v>
      </c>
      <c r="BN123" s="33">
        <f>+'MATRIZ (I)'!BN123-'MATRIZ (A)'!BN123</f>
        <v>-1.1982797921417164E-3</v>
      </c>
      <c r="BO123" s="33">
        <f>+'MATRIZ (I)'!BO123-'MATRIZ (A)'!BO123</f>
        <v>-4.4678360323910859E-4</v>
      </c>
      <c r="BP123" s="33">
        <f>+'MATRIZ (I)'!BP123-'MATRIZ (A)'!BP123</f>
        <v>-4.0464505586490314E-5</v>
      </c>
      <c r="BQ123" s="33">
        <f>+'MATRIZ (I)'!BQ123-'MATRIZ (A)'!BQ123</f>
        <v>-3.3346499804947098E-4</v>
      </c>
      <c r="BR123" s="33">
        <f>+'MATRIZ (I)'!BR123-'MATRIZ (A)'!BR123</f>
        <v>-1.6788685262577775E-4</v>
      </c>
      <c r="BS123" s="33">
        <f>+'MATRIZ (I)'!BS123-'MATRIZ (A)'!BS123</f>
        <v>-1.4338665741694897E-3</v>
      </c>
      <c r="BT123" s="33">
        <f>+'MATRIZ (I)'!BT123-'MATRIZ (A)'!BT123</f>
        <v>-3.9833965429346939E-3</v>
      </c>
      <c r="BU123" s="33">
        <f>+'MATRIZ (I)'!BU123-'MATRIZ (A)'!BU123</f>
        <v>-1.3687107036719349E-4</v>
      </c>
      <c r="BV123" s="33">
        <f>+'MATRIZ (I)'!BV123-'MATRIZ (A)'!BV123</f>
        <v>-6.6600769966160408E-4</v>
      </c>
      <c r="BW123" s="33">
        <f>+'MATRIZ (I)'!BW123-'MATRIZ (A)'!BW123</f>
        <v>-1.0537266597265275E-2</v>
      </c>
      <c r="BX123" s="33">
        <f>+'MATRIZ (I)'!BX123-'MATRIZ (A)'!BX123</f>
        <v>-3.7108533757369377E-4</v>
      </c>
      <c r="BY123" s="33">
        <f>+'MATRIZ (I)'!BY123-'MATRIZ (A)'!BY123</f>
        <v>-8.5103845029985484E-4</v>
      </c>
      <c r="BZ123" s="33">
        <f>+'MATRIZ (I)'!BZ123-'MATRIZ (A)'!BZ123</f>
        <v>-1.7851091475279861E-5</v>
      </c>
      <c r="CA123" s="33">
        <f>+'MATRIZ (I)'!CA123-'MATRIZ (A)'!CA123</f>
        <v>-3.691018969566084E-3</v>
      </c>
      <c r="CB123" s="33">
        <f>+'MATRIZ (I)'!CB123-'MATRIZ (A)'!CB123</f>
        <v>-3.2771289275739933E-4</v>
      </c>
      <c r="CC123" s="33">
        <f>+'MATRIZ (I)'!CC123-'MATRIZ (A)'!CC123</f>
        <v>-1.992881190118038E-5</v>
      </c>
      <c r="CD123" s="33">
        <f>+'MATRIZ (I)'!CD123-'MATRIZ (A)'!CD123</f>
        <v>-2.5309312690495663E-5</v>
      </c>
      <c r="CE123" s="33">
        <f>+'MATRIZ (I)'!CE123-'MATRIZ (A)'!CE123</f>
        <v>-1.7990254762261169E-4</v>
      </c>
      <c r="CF123" s="33">
        <f>+'MATRIZ (I)'!CF123-'MATRIZ (A)'!CF123</f>
        <v>-1.9826753225430228E-4</v>
      </c>
      <c r="CG123" s="33">
        <f>+'MATRIZ (I)'!CG123-'MATRIZ (A)'!CG123</f>
        <v>-1.756819954338373E-3</v>
      </c>
      <c r="CH123" s="33">
        <f>+'MATRIZ (I)'!CH123-'MATRIZ (A)'!CH123</f>
        <v>-1.1098918315391641E-4</v>
      </c>
      <c r="CI123" s="33">
        <f>+'MATRIZ (I)'!CI123-'MATRIZ (A)'!CI123</f>
        <v>-1.1602163750445298E-5</v>
      </c>
      <c r="CJ123" s="33">
        <f>+'MATRIZ (I)'!CJ123-'MATRIZ (A)'!CJ123</f>
        <v>-6.515437627377294E-3</v>
      </c>
      <c r="CK123" s="33">
        <f>+'MATRIZ (I)'!CK123-'MATRIZ (A)'!CK123</f>
        <v>-0.10219084220116037</v>
      </c>
      <c r="CL123" s="33">
        <f>+'MATRIZ (I)'!CL123-'MATRIZ (A)'!CL123</f>
        <v>-7.4668816655600748E-3</v>
      </c>
      <c r="CM123" s="33">
        <f>+'MATRIZ (I)'!CM123-'MATRIZ (A)'!CM123</f>
        <v>-1.8687543206632499E-5</v>
      </c>
      <c r="CN123" s="33">
        <f>+'MATRIZ (I)'!CN123-'MATRIZ (A)'!CN123</f>
        <v>-2.3658804121238258E-3</v>
      </c>
      <c r="CO123" s="33">
        <f>+'MATRIZ (I)'!CO123-'MATRIZ (A)'!CO123</f>
        <v>-2.5314880445724548E-3</v>
      </c>
      <c r="CP123" s="33">
        <f>+'MATRIZ (I)'!CP123-'MATRIZ (A)'!CP123</f>
        <v>-2.0251153985936101E-2</v>
      </c>
      <c r="CQ123" s="33">
        <f>+'MATRIZ (I)'!CQ123-'MATRIZ (A)'!CQ123</f>
        <v>-8.7948990622021487E-4</v>
      </c>
      <c r="CR123" s="33">
        <f>+'MATRIZ (I)'!CR123-'MATRIZ (A)'!CR123</f>
        <v>-3.2714852011589293E-4</v>
      </c>
      <c r="CS123" s="33">
        <f>+'MATRIZ (I)'!CS123-'MATRIZ (A)'!CS123</f>
        <v>-3.7916567779731208E-3</v>
      </c>
      <c r="CT123" s="33">
        <f>+'MATRIZ (I)'!CT123-'MATRIZ (A)'!CT123</f>
        <v>-6.2615644486536861E-4</v>
      </c>
      <c r="CU123" s="33">
        <f>+'MATRIZ (I)'!CU123-'MATRIZ (A)'!CU123</f>
        <v>-2.1835865643768848E-4</v>
      </c>
      <c r="CV123" s="33">
        <f>+'MATRIZ (I)'!CV123-'MATRIZ (A)'!CV123</f>
        <v>-9.9403993443817034E-6</v>
      </c>
      <c r="CW123" s="33">
        <f>+'MATRIZ (I)'!CW123-'MATRIZ (A)'!CW123</f>
        <v>-3.0115199296286871E-4</v>
      </c>
      <c r="CX123" s="33">
        <f>+'MATRIZ (I)'!CX123-'MATRIZ (A)'!CX123</f>
        <v>-1.6189274852581759E-3</v>
      </c>
      <c r="CY123" s="33">
        <f>+'MATRIZ (I)'!CY123-'MATRIZ (A)'!CY123</f>
        <v>-6.8355291698081315E-6</v>
      </c>
      <c r="CZ123" s="33">
        <f>+'MATRIZ (I)'!CZ123-'MATRIZ (A)'!CZ123</f>
        <v>-2.6490012404045482E-4</v>
      </c>
      <c r="DA123" s="33">
        <f>+'MATRIZ (I)'!DA123-'MATRIZ (A)'!DA123</f>
        <v>-1.9328069419645774E-4</v>
      </c>
      <c r="DB123" s="33">
        <f>+'MATRIZ (I)'!DB123-'MATRIZ (A)'!DB123</f>
        <v>-3.6471489155146008E-4</v>
      </c>
      <c r="DC123" s="33">
        <f>+'MATRIZ (I)'!DC123-'MATRIZ (A)'!DC123</f>
        <v>-1.3877216272733775E-3</v>
      </c>
      <c r="DD123" s="33">
        <f>+'MATRIZ (I)'!DD123-'MATRIZ (A)'!DD123</f>
        <v>-1.2268033095551903E-3</v>
      </c>
      <c r="DE123" s="33">
        <f>+'MATRIZ (I)'!DE123-'MATRIZ (A)'!DE123</f>
        <v>-3.471530595011341E-3</v>
      </c>
      <c r="DF123" s="33">
        <f>+'MATRIZ (I)'!DF123-'MATRIZ (A)'!DF123</f>
        <v>-5.7740375003343444E-4</v>
      </c>
      <c r="DG123" s="33">
        <f>+'MATRIZ (I)'!DG123-'MATRIZ (A)'!DG123</f>
        <v>-6.8215625501537379E-4</v>
      </c>
      <c r="DH123" s="33">
        <f>+'MATRIZ (I)'!DH123-'MATRIZ (A)'!DH123</f>
        <v>-3.203306352051084E-3</v>
      </c>
      <c r="DI123" s="33">
        <f>+'MATRIZ (I)'!DI123-'MATRIZ (A)'!DI123</f>
        <v>-1.2086979278184474E-5</v>
      </c>
      <c r="DJ123" s="33">
        <f>+'MATRIZ (I)'!DJ123-'MATRIZ (A)'!DJ123</f>
        <v>0.99563511430063145</v>
      </c>
      <c r="DK123" s="33">
        <f>+'MATRIZ (I)'!DK123-'MATRIZ (A)'!DK123</f>
        <v>-1.4336968565403275E-3</v>
      </c>
      <c r="DL123" s="33">
        <f>+'MATRIZ (I)'!DL123-'MATRIZ (A)'!DL123</f>
        <v>-1.5196996051565334E-3</v>
      </c>
      <c r="DM123" s="33">
        <f>+'MATRIZ (I)'!DM123-'MATRIZ (A)'!DM123</f>
        <v>-3.0497172720203222E-6</v>
      </c>
      <c r="DN123" s="33">
        <f>+'MATRIZ (I)'!DN123-'MATRIZ (A)'!DN123</f>
        <v>-1.585334941001913E-4</v>
      </c>
      <c r="DO123" s="33">
        <f>+'MATRIZ (I)'!DO123-'MATRIZ (A)'!DO123</f>
        <v>-7.4007874463660273E-3</v>
      </c>
      <c r="DP123" s="33">
        <f>+'MATRIZ (I)'!DP123-'MATRIZ (A)'!DP123</f>
        <v>-6.6035352090586643E-3</v>
      </c>
      <c r="DQ123" s="33">
        <f>+'MATRIZ (I)'!DQ123-'MATRIZ (A)'!DQ123</f>
        <v>-2.4254061575168263E-4</v>
      </c>
      <c r="DR123" s="33">
        <f>+'MATRIZ (I)'!DR123-'MATRIZ (A)'!DR123</f>
        <v>-3.6056947691787697E-4</v>
      </c>
      <c r="DS123" s="33">
        <f>+'MATRIZ (I)'!DS123-'MATRIZ (A)'!DS123</f>
        <v>-8.2288699361886456E-6</v>
      </c>
      <c r="DT123" s="33">
        <f>+'MATRIZ (I)'!DT123-'MATRIZ (A)'!DT123</f>
        <v>-3.6259102223585896E-6</v>
      </c>
      <c r="DU123" s="33">
        <f>+'MATRIZ (I)'!DU123-'MATRIZ (A)'!DU123</f>
        <v>-1.3097594105526414E-6</v>
      </c>
      <c r="DV123" s="33">
        <f>+'MATRIZ (I)'!DV123-'MATRIZ (A)'!DV123</f>
        <v>-9.6891655023128149E-5</v>
      </c>
      <c r="DW123" s="33">
        <f>+'MATRIZ (I)'!DW123-'MATRIZ (A)'!DW123</f>
        <v>-9.9603790280086224E-4</v>
      </c>
      <c r="DX123" s="33">
        <f>+'MATRIZ (I)'!DX123-'MATRIZ (A)'!DX123</f>
        <v>-1.0882995370189057E-5</v>
      </c>
      <c r="DY123" s="33">
        <f>+'MATRIZ (I)'!DY123-'MATRIZ (A)'!DY123</f>
        <v>-5.2975860873028015E-6</v>
      </c>
      <c r="DZ123" s="33">
        <f>+'MATRIZ (I)'!DZ123-'MATRIZ (A)'!DZ123</f>
        <v>-9.5659686278664997E-6</v>
      </c>
      <c r="EA123" s="33">
        <f>+'MATRIZ (I)'!EA123-'MATRIZ (A)'!EA123</f>
        <v>-5.7699333149142256E-4</v>
      </c>
      <c r="EB123" s="33">
        <f>+'MATRIZ (I)'!EB123-'MATRIZ (A)'!EB123</f>
        <v>-1.9281073180469569E-4</v>
      </c>
      <c r="EC123" s="33">
        <f>+'MATRIZ (I)'!EC123-'MATRIZ (A)'!EC123</f>
        <v>-1.6097667794055088E-4</v>
      </c>
      <c r="ED123" s="33">
        <f>+'MATRIZ (I)'!ED123-'MATRIZ (A)'!ED123</f>
        <v>-1.5565020417453637E-4</v>
      </c>
      <c r="EE123" s="33">
        <f>+'MATRIZ (I)'!EE123-'MATRIZ (A)'!EE123</f>
        <v>-1.0432996510365832E-5</v>
      </c>
      <c r="EF123" s="33">
        <f>+'MATRIZ (I)'!EF123-'MATRIZ (A)'!EF123</f>
        <v>-1.3645016127287574E-3</v>
      </c>
      <c r="EG123" s="33">
        <f>+'MATRIZ (I)'!EG123-'MATRIZ (A)'!EG123</f>
        <v>-3.5478801193171471E-4</v>
      </c>
      <c r="EH123" s="33">
        <f>+'MATRIZ (I)'!EH123-'MATRIZ (A)'!EH123</f>
        <v>0</v>
      </c>
    </row>
    <row r="124" spans="1:138" s="7" customFormat="1" ht="21.95" customHeight="1" thickBot="1" x14ac:dyDescent="0.25">
      <c r="A124" s="137" t="s">
        <v>285</v>
      </c>
      <c r="B124" s="138" t="s">
        <v>401</v>
      </c>
      <c r="C124" s="33">
        <f>+'MATRIZ (I)'!C124-'MATRIZ (A)'!C124</f>
        <v>-1.9042248401331818E-6</v>
      </c>
      <c r="D124" s="33">
        <f>+'MATRIZ (I)'!D124-'MATRIZ (A)'!D124</f>
        <v>-1.2333442592708498E-6</v>
      </c>
      <c r="E124" s="33">
        <f>+'MATRIZ (I)'!E124-'MATRIZ (A)'!E124</f>
        <v>-1.7371130169904524E-6</v>
      </c>
      <c r="F124" s="33">
        <f>+'MATRIZ (I)'!F124-'MATRIZ (A)'!F124</f>
        <v>-2.304890879589749E-6</v>
      </c>
      <c r="G124" s="33">
        <f>+'MATRIZ (I)'!G124-'MATRIZ (A)'!G124</f>
        <v>-2.6464464559348493E-6</v>
      </c>
      <c r="H124" s="33">
        <f>+'MATRIZ (I)'!H124-'MATRIZ (A)'!H124</f>
        <v>-2.0232123131897782E-6</v>
      </c>
      <c r="I124" s="33">
        <f>+'MATRIZ (I)'!I124-'MATRIZ (A)'!I124</f>
        <v>-9.4006240564844766E-7</v>
      </c>
      <c r="J124" s="33">
        <f>+'MATRIZ (I)'!J124-'MATRIZ (A)'!J124</f>
        <v>-2.527694630909805E-6</v>
      </c>
      <c r="K124" s="33">
        <f>+'MATRIZ (I)'!K124-'MATRIZ (A)'!K124</f>
        <v>-1.7537385659886546E-6</v>
      </c>
      <c r="L124" s="33">
        <f>+'MATRIZ (I)'!L124-'MATRIZ (A)'!L124</f>
        <v>-1.9061064821689829E-6</v>
      </c>
      <c r="M124" s="33">
        <f>+'MATRIZ (I)'!M124-'MATRIZ (A)'!M124</f>
        <v>-1.8011923086182977E-6</v>
      </c>
      <c r="N124" s="33">
        <f>+'MATRIZ (I)'!N124-'MATRIZ (A)'!N124</f>
        <v>-1.6348060556483502E-6</v>
      </c>
      <c r="O124" s="33">
        <f>+'MATRIZ (I)'!O124-'MATRIZ (A)'!O124</f>
        <v>-1.9775897451677399E-6</v>
      </c>
      <c r="P124" s="33">
        <f>+'MATRIZ (I)'!P124-'MATRIZ (A)'!P124</f>
        <v>-1.2888608706379287E-6</v>
      </c>
      <c r="Q124" s="33">
        <f>+'MATRIZ (I)'!Q124-'MATRIZ (A)'!Q124</f>
        <v>-1.2451989904957405E-6</v>
      </c>
      <c r="R124" s="33">
        <f>+'MATRIZ (I)'!R124-'MATRIZ (A)'!R124</f>
        <v>-2.3669089228986301E-6</v>
      </c>
      <c r="S124" s="33">
        <f>+'MATRIZ (I)'!S124-'MATRIZ (A)'!S124</f>
        <v>-1.3632183694271767E-6</v>
      </c>
      <c r="T124" s="33">
        <f>+'MATRIZ (I)'!T124-'MATRIZ (A)'!T124</f>
        <v>-1.4591480132864864E-6</v>
      </c>
      <c r="U124" s="33">
        <f>+'MATRIZ (I)'!U124-'MATRIZ (A)'!U124</f>
        <v>-1.4415443589035528E-6</v>
      </c>
      <c r="V124" s="33">
        <f>+'MATRIZ (I)'!V124-'MATRIZ (A)'!V124</f>
        <v>-1.3097661027411305E-6</v>
      </c>
      <c r="W124" s="33">
        <f>+'MATRIZ (I)'!W124-'MATRIZ (A)'!W124</f>
        <v>-1.8091338644789986E-6</v>
      </c>
      <c r="X124" s="33">
        <f>+'MATRIZ (I)'!X124-'MATRIZ (A)'!X124</f>
        <v>-1.6154995669718603E-6</v>
      </c>
      <c r="Y124" s="33">
        <f>+'MATRIZ (I)'!Y124-'MATRIZ (A)'!Y124</f>
        <v>-3.3712901904692054E-6</v>
      </c>
      <c r="Z124" s="33">
        <f>+'MATRIZ (I)'!Z124-'MATRIZ (A)'!Z124</f>
        <v>-3.0828135450816106E-6</v>
      </c>
      <c r="AA124" s="33">
        <f>+'MATRIZ (I)'!AA124-'MATRIZ (A)'!AA124</f>
        <v>-2.1566675775074257E-6</v>
      </c>
      <c r="AB124" s="33">
        <f>+'MATRIZ (I)'!AB124-'MATRIZ (A)'!AB124</f>
        <v>-2.1681129570846922E-6</v>
      </c>
      <c r="AC124" s="33">
        <f>+'MATRIZ (I)'!AC124-'MATRIZ (A)'!AC124</f>
        <v>-4.844394007210394E-7</v>
      </c>
      <c r="AD124" s="33">
        <f>+'MATRIZ (I)'!AD124-'MATRIZ (A)'!AD124</f>
        <v>-1.1793593044430976E-4</v>
      </c>
      <c r="AE124" s="33">
        <f>+'MATRIZ (I)'!AE124-'MATRIZ (A)'!AE124</f>
        <v>-3.1509703699537392E-6</v>
      </c>
      <c r="AF124" s="33">
        <f>+'MATRIZ (I)'!AF124-'MATRIZ (A)'!AF124</f>
        <v>-3.1562940039234814E-2</v>
      </c>
      <c r="AG124" s="33">
        <f>+'MATRIZ (I)'!AG124-'MATRIZ (A)'!AG124</f>
        <v>-1.6393310688975107E-7</v>
      </c>
      <c r="AH124" s="33">
        <f>+'MATRIZ (I)'!AH124-'MATRIZ (A)'!AH124</f>
        <v>-2.4344119122847923E-6</v>
      </c>
      <c r="AI124" s="33">
        <f>+'MATRIZ (I)'!AI124-'MATRIZ (A)'!AI124</f>
        <v>-2.4269212875505745E-4</v>
      </c>
      <c r="AJ124" s="33">
        <f>+'MATRIZ (I)'!AJ124-'MATRIZ (A)'!AJ124</f>
        <v>-3.0163218981308677E-4</v>
      </c>
      <c r="AK124" s="33">
        <f>+'MATRIZ (I)'!AK124-'MATRIZ (A)'!AK124</f>
        <v>-1.8733381129701335E-4</v>
      </c>
      <c r="AL124" s="33">
        <f>+'MATRIZ (I)'!AL124-'MATRIZ (A)'!AL124</f>
        <v>-5.8006426889029185E-5</v>
      </c>
      <c r="AM124" s="33">
        <f>+'MATRIZ (I)'!AM124-'MATRIZ (A)'!AM124</f>
        <v>-1.9317943764127631E-3</v>
      </c>
      <c r="AN124" s="33">
        <f>+'MATRIZ (I)'!AN124-'MATRIZ (A)'!AN124</f>
        <v>-1.1281944992575761E-4</v>
      </c>
      <c r="AO124" s="33">
        <f>+'MATRIZ (I)'!AO124-'MATRIZ (A)'!AO124</f>
        <v>-8.4444677638438874E-4</v>
      </c>
      <c r="AP124" s="33">
        <f>+'MATRIZ (I)'!AP124-'MATRIZ (A)'!AP124</f>
        <v>-1.2101955771057062E-3</v>
      </c>
      <c r="AQ124" s="33">
        <f>+'MATRIZ (I)'!AQ124-'MATRIZ (A)'!AQ124</f>
        <v>-8.5983593956185569E-3</v>
      </c>
      <c r="AR124" s="33">
        <f>+'MATRIZ (I)'!AR124-'MATRIZ (A)'!AR124</f>
        <v>-1.0755330787980142E-3</v>
      </c>
      <c r="AS124" s="33">
        <f>+'MATRIZ (I)'!AS124-'MATRIZ (A)'!AS124</f>
        <v>-1.8660299410631686E-4</v>
      </c>
      <c r="AT124" s="33">
        <f>+'MATRIZ (I)'!AT124-'MATRIZ (A)'!AT124</f>
        <v>-2.1197919077692818E-3</v>
      </c>
      <c r="AU124" s="33">
        <f>+'MATRIZ (I)'!AU124-'MATRIZ (A)'!AU124</f>
        <v>-1.5712509681204804E-3</v>
      </c>
      <c r="AV124" s="33">
        <f>+'MATRIZ (I)'!AV124-'MATRIZ (A)'!AV124</f>
        <v>-1.7948901342064111E-4</v>
      </c>
      <c r="AW124" s="33">
        <f>+'MATRIZ (I)'!AW124-'MATRIZ (A)'!AW124</f>
        <v>-8.6548824254759462E-4</v>
      </c>
      <c r="AX124" s="33">
        <f>+'MATRIZ (I)'!AX124-'MATRIZ (A)'!AX124</f>
        <v>-2.7174771276985987E-4</v>
      </c>
      <c r="AY124" s="33">
        <f>+'MATRIZ (I)'!AY124-'MATRIZ (A)'!AY124</f>
        <v>-1.3979136051735309E-5</v>
      </c>
      <c r="AZ124" s="33">
        <f>+'MATRIZ (I)'!AZ124-'MATRIZ (A)'!AZ124</f>
        <v>-5.7243814483095494E-4</v>
      </c>
      <c r="BA124" s="33">
        <f>+'MATRIZ (I)'!BA124-'MATRIZ (A)'!BA124</f>
        <v>-3.009702121003124E-6</v>
      </c>
      <c r="BB124" s="33">
        <f>+'MATRIZ (I)'!BB124-'MATRIZ (A)'!BB124</f>
        <v>-1.7146656401826804E-4</v>
      </c>
      <c r="BC124" s="33">
        <f>+'MATRIZ (I)'!BC124-'MATRIZ (A)'!BC124</f>
        <v>-1.9910871641611208E-3</v>
      </c>
      <c r="BD124" s="33">
        <f>+'MATRIZ (I)'!BD124-'MATRIZ (A)'!BD124</f>
        <v>-2.4538855748489463E-6</v>
      </c>
      <c r="BE124" s="33">
        <f>+'MATRIZ (I)'!BE124-'MATRIZ (A)'!BE124</f>
        <v>-5.101245009895344E-3</v>
      </c>
      <c r="BF124" s="33">
        <f>+'MATRIZ (I)'!BF124-'MATRIZ (A)'!BF124</f>
        <v>-3.5911364459024581E-4</v>
      </c>
      <c r="BG124" s="33">
        <f>+'MATRIZ (I)'!BG124-'MATRIZ (A)'!BG124</f>
        <v>-5.2991218020990018E-4</v>
      </c>
      <c r="BH124" s="33">
        <f>+'MATRIZ (I)'!BH124-'MATRIZ (A)'!BH124</f>
        <v>-8.8856810192004755E-4</v>
      </c>
      <c r="BI124" s="33">
        <f>+'MATRIZ (I)'!BI124-'MATRIZ (A)'!BI124</f>
        <v>-5.6850144336836699E-4</v>
      </c>
      <c r="BJ124" s="33">
        <f>+'MATRIZ (I)'!BJ124-'MATRIZ (A)'!BJ124</f>
        <v>-3.6756979596567785E-4</v>
      </c>
      <c r="BK124" s="33">
        <f>+'MATRIZ (I)'!BK124-'MATRIZ (A)'!BK124</f>
        <v>-3.9033973281489933E-6</v>
      </c>
      <c r="BL124" s="33">
        <f>+'MATRIZ (I)'!BL124-'MATRIZ (A)'!BL124</f>
        <v>-6.6653734127480064E-3</v>
      </c>
      <c r="BM124" s="33">
        <f>+'MATRIZ (I)'!BM124-'MATRIZ (A)'!BM124</f>
        <v>-3.7000673554467966E-3</v>
      </c>
      <c r="BN124" s="33">
        <f>+'MATRIZ (I)'!BN124-'MATRIZ (A)'!BN124</f>
        <v>-5.292404936608296E-4</v>
      </c>
      <c r="BO124" s="33">
        <f>+'MATRIZ (I)'!BO124-'MATRIZ (A)'!BO124</f>
        <v>-1.0519589722098842E-3</v>
      </c>
      <c r="BP124" s="33">
        <f>+'MATRIZ (I)'!BP124-'MATRIZ (A)'!BP124</f>
        <v>-4.9584509024961775E-6</v>
      </c>
      <c r="BQ124" s="33">
        <f>+'MATRIZ (I)'!BQ124-'MATRIZ (A)'!BQ124</f>
        <v>-2.1178527909603852E-6</v>
      </c>
      <c r="BR124" s="33">
        <f>+'MATRIZ (I)'!BR124-'MATRIZ (A)'!BR124</f>
        <v>-3.8303468214593526E-4</v>
      </c>
      <c r="BS124" s="33">
        <f>+'MATRIZ (I)'!BS124-'MATRIZ (A)'!BS124</f>
        <v>-2.121997109011541E-6</v>
      </c>
      <c r="BT124" s="33">
        <f>+'MATRIZ (I)'!BT124-'MATRIZ (A)'!BT124</f>
        <v>-5.8091601114857426E-4</v>
      </c>
      <c r="BU124" s="33">
        <f>+'MATRIZ (I)'!BU124-'MATRIZ (A)'!BU124</f>
        <v>-2.1227349189783474E-4</v>
      </c>
      <c r="BV124" s="33">
        <f>+'MATRIZ (I)'!BV124-'MATRIZ (A)'!BV124</f>
        <v>-1.3551943142917496E-6</v>
      </c>
      <c r="BW124" s="33">
        <f>+'MATRIZ (I)'!BW124-'MATRIZ (A)'!BW124</f>
        <v>-2.7877727412196354E-4</v>
      </c>
      <c r="BX124" s="33">
        <f>+'MATRIZ (I)'!BX124-'MATRIZ (A)'!BX124</f>
        <v>-5.9239058012329112E-5</v>
      </c>
      <c r="BY124" s="33">
        <f>+'MATRIZ (I)'!BY124-'MATRIZ (A)'!BY124</f>
        <v>-1.2963232012626894E-4</v>
      </c>
      <c r="BZ124" s="33">
        <f>+'MATRIZ (I)'!BZ124-'MATRIZ (A)'!BZ124</f>
        <v>-2.1860625314964234E-6</v>
      </c>
      <c r="CA124" s="33">
        <f>+'MATRIZ (I)'!CA124-'MATRIZ (A)'!CA124</f>
        <v>-1.2460161381183583E-3</v>
      </c>
      <c r="CB124" s="33">
        <f>+'MATRIZ (I)'!CB124-'MATRIZ (A)'!CB124</f>
        <v>-9.5104883236833866E-4</v>
      </c>
      <c r="CC124" s="33">
        <f>+'MATRIZ (I)'!CC124-'MATRIZ (A)'!CC124</f>
        <v>-2.0799007637518855E-3</v>
      </c>
      <c r="CD124" s="33">
        <f>+'MATRIZ (I)'!CD124-'MATRIZ (A)'!CD124</f>
        <v>-3.1000388087527143E-6</v>
      </c>
      <c r="CE124" s="33">
        <f>+'MATRIZ (I)'!CE124-'MATRIZ (A)'!CE124</f>
        <v>-2.5256847467923957E-6</v>
      </c>
      <c r="CF124" s="33">
        <f>+'MATRIZ (I)'!CF124-'MATRIZ (A)'!CF124</f>
        <v>-4.1686141699190462E-6</v>
      </c>
      <c r="CG124" s="33">
        <f>+'MATRIZ (I)'!CG124-'MATRIZ (A)'!CG124</f>
        <v>-2.0044394536059226E-3</v>
      </c>
      <c r="CH124" s="33">
        <f>+'MATRIZ (I)'!CH124-'MATRIZ (A)'!CH124</f>
        <v>-4.106841155318756E-4</v>
      </c>
      <c r="CI124" s="33">
        <f>+'MATRIZ (I)'!CI124-'MATRIZ (A)'!CI124</f>
        <v>-1.4217091864953063E-6</v>
      </c>
      <c r="CJ124" s="33">
        <f>+'MATRIZ (I)'!CJ124-'MATRIZ (A)'!CJ124</f>
        <v>-3.5373928024867301E-4</v>
      </c>
      <c r="CK124" s="33">
        <f>+'MATRIZ (I)'!CK124-'MATRIZ (A)'!CK124</f>
        <v>-6.8914302995970575E-4</v>
      </c>
      <c r="CL124" s="33">
        <f>+'MATRIZ (I)'!CL124-'MATRIZ (A)'!CL124</f>
        <v>-1.1443489657326203E-4</v>
      </c>
      <c r="CM124" s="33">
        <f>+'MATRIZ (I)'!CM124-'MATRIZ (A)'!CM124</f>
        <v>-2.0771203945528347E-6</v>
      </c>
      <c r="CN124" s="33">
        <f>+'MATRIZ (I)'!CN124-'MATRIZ (A)'!CN124</f>
        <v>-1.1440565313695824E-5</v>
      </c>
      <c r="CO124" s="33">
        <f>+'MATRIZ (I)'!CO124-'MATRIZ (A)'!CO124</f>
        <v>-6.5596125460677939E-4</v>
      </c>
      <c r="CP124" s="33">
        <f>+'MATRIZ (I)'!CP124-'MATRIZ (A)'!CP124</f>
        <v>-2.017762613941966E-7</v>
      </c>
      <c r="CQ124" s="33">
        <f>+'MATRIZ (I)'!CQ124-'MATRIZ (A)'!CQ124</f>
        <v>-2.4767922706295082E-3</v>
      </c>
      <c r="CR124" s="33">
        <f>+'MATRIZ (I)'!CR124-'MATRIZ (A)'!CR124</f>
        <v>-6.4971786451540248E-4</v>
      </c>
      <c r="CS124" s="33">
        <f>+'MATRIZ (I)'!CS124-'MATRIZ (A)'!CS124</f>
        <v>-1.7485805525583821E-3</v>
      </c>
      <c r="CT124" s="33">
        <f>+'MATRIZ (I)'!CT124-'MATRIZ (A)'!CT124</f>
        <v>-3.5053686442718628E-4</v>
      </c>
      <c r="CU124" s="33">
        <f>+'MATRIZ (I)'!CU124-'MATRIZ (A)'!CU124</f>
        <v>-1.4771916678445537E-4</v>
      </c>
      <c r="CV124" s="33">
        <f>+'MATRIZ (I)'!CV124-'MATRIZ (A)'!CV124</f>
        <v>-1.3484969855874409E-3</v>
      </c>
      <c r="CW124" s="33">
        <f>+'MATRIZ (I)'!CW124-'MATRIZ (A)'!CW124</f>
        <v>-1.0581574224841922E-5</v>
      </c>
      <c r="CX124" s="33">
        <f>+'MATRIZ (I)'!CX124-'MATRIZ (A)'!CX124</f>
        <v>-7.9163107447693328E-6</v>
      </c>
      <c r="CY124" s="33">
        <f>+'MATRIZ (I)'!CY124-'MATRIZ (A)'!CY124</f>
        <v>-1.1541442696346255E-7</v>
      </c>
      <c r="CZ124" s="33">
        <f>+'MATRIZ (I)'!CZ124-'MATRIZ (A)'!CZ124</f>
        <v>-1.3008623864466276E-6</v>
      </c>
      <c r="DA124" s="33">
        <f>+'MATRIZ (I)'!DA124-'MATRIZ (A)'!DA124</f>
        <v>-3.3003049241298185E-4</v>
      </c>
      <c r="DB124" s="33">
        <f>+'MATRIZ (I)'!DB124-'MATRIZ (A)'!DB124</f>
        <v>-8.7310117652618488E-4</v>
      </c>
      <c r="DC124" s="33">
        <f>+'MATRIZ (I)'!DC124-'MATRIZ (A)'!DC124</f>
        <v>-4.7178853255816304E-7</v>
      </c>
      <c r="DD124" s="33">
        <f>+'MATRIZ (I)'!DD124-'MATRIZ (A)'!DD124</f>
        <v>-9.3529567288819468E-5</v>
      </c>
      <c r="DE124" s="33">
        <f>+'MATRIZ (I)'!DE124-'MATRIZ (A)'!DE124</f>
        <v>-5.7665322109922204E-4</v>
      </c>
      <c r="DF124" s="33">
        <f>+'MATRIZ (I)'!DF124-'MATRIZ (A)'!DF124</f>
        <v>-1.6124436410459679E-4</v>
      </c>
      <c r="DG124" s="33">
        <f>+'MATRIZ (I)'!DG124-'MATRIZ (A)'!DG124</f>
        <v>-1.6362412328256206E-6</v>
      </c>
      <c r="DH124" s="33">
        <f>+'MATRIZ (I)'!DH124-'MATRIZ (A)'!DH124</f>
        <v>-4.8705042011058131E-7</v>
      </c>
      <c r="DI124" s="33">
        <f>+'MATRIZ (I)'!DI124-'MATRIZ (A)'!DI124</f>
        <v>-5.3930607640143374E-6</v>
      </c>
      <c r="DJ124" s="33">
        <f>+'MATRIZ (I)'!DJ124-'MATRIZ (A)'!DJ124</f>
        <v>-1.6151425873206328E-4</v>
      </c>
      <c r="DK124" s="33">
        <f>+'MATRIZ (I)'!DK124-'MATRIZ (A)'!DK124</f>
        <v>0.99985112041034896</v>
      </c>
      <c r="DL124" s="33">
        <f>+'MATRIZ (I)'!DL124-'MATRIZ (A)'!DL124</f>
        <v>-1.5769874858170667E-4</v>
      </c>
      <c r="DM124" s="33">
        <f>+'MATRIZ (I)'!DM124-'MATRIZ (A)'!DM124</f>
        <v>-2.1203235206001354E-4</v>
      </c>
      <c r="DN124" s="33">
        <f>+'MATRIZ (I)'!DN124-'MATRIZ (A)'!DN124</f>
        <v>-2.5923207187935523E-6</v>
      </c>
      <c r="DO124" s="33">
        <f>+'MATRIZ (I)'!DO124-'MATRIZ (A)'!DO124</f>
        <v>-3.0521198231599282E-4</v>
      </c>
      <c r="DP124" s="33">
        <f>+'MATRIZ (I)'!DP124-'MATRIZ (A)'!DP124</f>
        <v>-1.1170258566660413E-3</v>
      </c>
      <c r="DQ124" s="33">
        <f>+'MATRIZ (I)'!DQ124-'MATRIZ (A)'!DQ124</f>
        <v>-1.6218435911398557E-4</v>
      </c>
      <c r="DR124" s="33">
        <f>+'MATRIZ (I)'!DR124-'MATRIZ (A)'!DR124</f>
        <v>-6.2015719116921303E-4</v>
      </c>
      <c r="DS124" s="33">
        <f>+'MATRIZ (I)'!DS124-'MATRIZ (A)'!DS124</f>
        <v>-1.6310103866841251E-3</v>
      </c>
      <c r="DT124" s="33">
        <f>+'MATRIZ (I)'!DT124-'MATRIZ (A)'!DT124</f>
        <v>-3.3572082635995488E-7</v>
      </c>
      <c r="DU124" s="33">
        <f>+'MATRIZ (I)'!DU124-'MATRIZ (A)'!DU124</f>
        <v>-7.5514908220920614E-8</v>
      </c>
      <c r="DV124" s="33">
        <f>+'MATRIZ (I)'!DV124-'MATRIZ (A)'!DV124</f>
        <v>-3.8719255310712647E-4</v>
      </c>
      <c r="DW124" s="33">
        <f>+'MATRIZ (I)'!DW124-'MATRIZ (A)'!DW124</f>
        <v>-2.2640293410069751E-4</v>
      </c>
      <c r="DX124" s="33">
        <f>+'MATRIZ (I)'!DX124-'MATRIZ (A)'!DX124</f>
        <v>-3.3495416393956194E-2</v>
      </c>
      <c r="DY124" s="33">
        <f>+'MATRIZ (I)'!DY124-'MATRIZ (A)'!DY124</f>
        <v>-3.0312305965258008E-7</v>
      </c>
      <c r="DZ124" s="33">
        <f>+'MATRIZ (I)'!DZ124-'MATRIZ (A)'!DZ124</f>
        <v>-5.2127907299873003E-2</v>
      </c>
      <c r="EA124" s="33">
        <f>+'MATRIZ (I)'!EA124-'MATRIZ (A)'!EA124</f>
        <v>-2.6765411423400522E-3</v>
      </c>
      <c r="EB124" s="33">
        <f>+'MATRIZ (I)'!EB124-'MATRIZ (A)'!EB124</f>
        <v>-4.4502991294169325E-3</v>
      </c>
      <c r="EC124" s="33">
        <f>+'MATRIZ (I)'!EC124-'MATRIZ (A)'!EC124</f>
        <v>-3.1511446495403829E-4</v>
      </c>
      <c r="ED124" s="33">
        <f>+'MATRIZ (I)'!ED124-'MATRIZ (A)'!ED124</f>
        <v>-1.0374202516445666E-3</v>
      </c>
      <c r="EE124" s="33">
        <f>+'MATRIZ (I)'!EE124-'MATRIZ (A)'!EE124</f>
        <v>-1.2548751979021781E-6</v>
      </c>
      <c r="EF124" s="33">
        <f>+'MATRIZ (I)'!EF124-'MATRIZ (A)'!EF124</f>
        <v>-2.1506917869165419E-5</v>
      </c>
      <c r="EG124" s="33">
        <f>+'MATRIZ (I)'!EG124-'MATRIZ (A)'!EG124</f>
        <v>-9.0670421343365699E-5</v>
      </c>
      <c r="EH124" s="33">
        <f>+'MATRIZ (I)'!EH124-'MATRIZ (A)'!EH124</f>
        <v>0</v>
      </c>
    </row>
    <row r="125" spans="1:138" s="7" customFormat="1" ht="21.95" customHeight="1" thickBot="1" x14ac:dyDescent="0.25">
      <c r="A125" s="137" t="s">
        <v>287</v>
      </c>
      <c r="B125" s="138" t="s">
        <v>402</v>
      </c>
      <c r="C125" s="33">
        <f>+'MATRIZ (I)'!C125-'MATRIZ (A)'!C125</f>
        <v>-7.719025081483617E-4</v>
      </c>
      <c r="D125" s="33">
        <f>+'MATRIZ (I)'!D125-'MATRIZ (A)'!D125</f>
        <v>-2.7083212633156567E-5</v>
      </c>
      <c r="E125" s="33">
        <f>+'MATRIZ (I)'!E125-'MATRIZ (A)'!E125</f>
        <v>-3.8145554944075693E-5</v>
      </c>
      <c r="F125" s="33">
        <f>+'MATRIZ (I)'!F125-'MATRIZ (A)'!F125</f>
        <v>-5.0613483882478429E-5</v>
      </c>
      <c r="G125" s="33">
        <f>+'MATRIZ (I)'!G125-'MATRIZ (A)'!G125</f>
        <v>-9.226817406302457E-3</v>
      </c>
      <c r="H125" s="33">
        <f>+'MATRIZ (I)'!H125-'MATRIZ (A)'!H125</f>
        <v>-4.4428057185375036E-5</v>
      </c>
      <c r="I125" s="33">
        <f>+'MATRIZ (I)'!I125-'MATRIZ (A)'!I125</f>
        <v>-2.0646561218908496E-5</v>
      </c>
      <c r="J125" s="33">
        <f>+'MATRIZ (I)'!J125-'MATRIZ (A)'!J125</f>
        <v>-5.5506068679551575E-5</v>
      </c>
      <c r="K125" s="33">
        <f>+'MATRIZ (I)'!K125-'MATRIZ (A)'!K125</f>
        <v>-3.8510638152009448E-5</v>
      </c>
      <c r="L125" s="33">
        <f>+'MATRIZ (I)'!L125-'MATRIZ (A)'!L125</f>
        <v>-4.1907753912035608E-5</v>
      </c>
      <c r="M125" s="33">
        <f>+'MATRIZ (I)'!M125-'MATRIZ (A)'!M125</f>
        <v>-3.955268281408742E-5</v>
      </c>
      <c r="N125" s="33">
        <f>+'MATRIZ (I)'!N125-'MATRIZ (A)'!N125</f>
        <v>-3.1346276112340738E-4</v>
      </c>
      <c r="O125" s="33">
        <f>+'MATRIZ (I)'!O125-'MATRIZ (A)'!O125</f>
        <v>-9.1679541257640423E-4</v>
      </c>
      <c r="P125" s="33">
        <f>+'MATRIZ (I)'!P125-'MATRIZ (A)'!P125</f>
        <v>-4.8185330917400977E-4</v>
      </c>
      <c r="Q125" s="33">
        <f>+'MATRIZ (I)'!Q125-'MATRIZ (A)'!Q125</f>
        <v>-2.7343532656588185E-5</v>
      </c>
      <c r="R125" s="33">
        <f>+'MATRIZ (I)'!R125-'MATRIZ (A)'!R125</f>
        <v>-6.5982970256286229E-4</v>
      </c>
      <c r="S125" s="33">
        <f>+'MATRIZ (I)'!S125-'MATRIZ (A)'!S125</f>
        <v>-2.5500078310111452E-4</v>
      </c>
      <c r="T125" s="33">
        <f>+'MATRIZ (I)'!T125-'MATRIZ (A)'!T125</f>
        <v>-3.204167499060568E-5</v>
      </c>
      <c r="U125" s="33">
        <f>+'MATRIZ (I)'!U125-'MATRIZ (A)'!U125</f>
        <v>-7.2036561003217311E-3</v>
      </c>
      <c r="V125" s="33">
        <f>+'MATRIZ (I)'!V125-'MATRIZ (A)'!V125</f>
        <v>-2.876221940056107E-5</v>
      </c>
      <c r="W125" s="33">
        <f>+'MATRIZ (I)'!W125-'MATRIZ (A)'!W125</f>
        <v>-1.2474239878706595E-3</v>
      </c>
      <c r="X125" s="33">
        <f>+'MATRIZ (I)'!X125-'MATRIZ (A)'!X125</f>
        <v>-1.4006512069607985E-3</v>
      </c>
      <c r="Y125" s="33">
        <f>+'MATRIZ (I)'!Y125-'MATRIZ (A)'!Y125</f>
        <v>-7.4030724503904455E-5</v>
      </c>
      <c r="Z125" s="33">
        <f>+'MATRIZ (I)'!Z125-'MATRIZ (A)'!Z125</f>
        <v>-6.8011832680240958E-5</v>
      </c>
      <c r="AA125" s="33">
        <f>+'MATRIZ (I)'!AA125-'MATRIZ (A)'!AA125</f>
        <v>-4.7360038476770002E-5</v>
      </c>
      <c r="AB125" s="33">
        <f>+'MATRIZ (I)'!AB125-'MATRIZ (A)'!AB125</f>
        <v>-3.0449265892047332E-4</v>
      </c>
      <c r="AC125" s="33">
        <f>+'MATRIZ (I)'!AC125-'MATRIZ (A)'!AC125</f>
        <v>-1.25540143889496E-5</v>
      </c>
      <c r="AD125" s="33">
        <f>+'MATRIZ (I)'!AD125-'MATRIZ (A)'!AD125</f>
        <v>-7.3040294004995688E-5</v>
      </c>
      <c r="AE125" s="33">
        <f>+'MATRIZ (I)'!AE125-'MATRIZ (A)'!AE125</f>
        <v>-9.5960266001068259E-3</v>
      </c>
      <c r="AF125" s="33">
        <f>+'MATRIZ (I)'!AF125-'MATRIZ (A)'!AF125</f>
        <v>-1.3517748999848495E-3</v>
      </c>
      <c r="AG125" s="33">
        <f>+'MATRIZ (I)'!AG125-'MATRIZ (A)'!AG125</f>
        <v>-3.6000258082455348E-6</v>
      </c>
      <c r="AH125" s="33">
        <f>+'MATRIZ (I)'!AH125-'MATRIZ (A)'!AH125</f>
        <v>-5.3534958060465379E-5</v>
      </c>
      <c r="AI125" s="33">
        <f>+'MATRIZ (I)'!AI125-'MATRIZ (A)'!AI125</f>
        <v>-2.0065095058241682E-3</v>
      </c>
      <c r="AJ125" s="33">
        <f>+'MATRIZ (I)'!AJ125-'MATRIZ (A)'!AJ125</f>
        <v>-2.9670186386527137E-3</v>
      </c>
      <c r="AK125" s="33">
        <f>+'MATRIZ (I)'!AK125-'MATRIZ (A)'!AK125</f>
        <v>-2.0268776502061886E-3</v>
      </c>
      <c r="AL125" s="33">
        <f>+'MATRIZ (I)'!AL125-'MATRIZ (A)'!AL125</f>
        <v>-5.6232254300225988E-4</v>
      </c>
      <c r="AM125" s="33">
        <f>+'MATRIZ (I)'!AM125-'MATRIZ (A)'!AM125</f>
        <v>-2.9672871861793917E-3</v>
      </c>
      <c r="AN125" s="33">
        <f>+'MATRIZ (I)'!AN125-'MATRIZ (A)'!AN125</f>
        <v>-3.1287839529810964E-3</v>
      </c>
      <c r="AO125" s="33">
        <f>+'MATRIZ (I)'!AO125-'MATRIZ (A)'!AO125</f>
        <v>-1.1729048900358295E-3</v>
      </c>
      <c r="AP125" s="33">
        <f>+'MATRIZ (I)'!AP125-'MATRIZ (A)'!AP125</f>
        <v>-5.2873029015530119E-4</v>
      </c>
      <c r="AQ125" s="33">
        <f>+'MATRIZ (I)'!AQ125-'MATRIZ (A)'!AQ125</f>
        <v>-4.8783831153252595E-4</v>
      </c>
      <c r="AR125" s="33">
        <f>+'MATRIZ (I)'!AR125-'MATRIZ (A)'!AR125</f>
        <v>-6.9154622217845182E-5</v>
      </c>
      <c r="AS125" s="33">
        <f>+'MATRIZ (I)'!AS125-'MATRIZ (A)'!AS125</f>
        <v>-5.9492017431240302E-5</v>
      </c>
      <c r="AT125" s="33">
        <f>+'MATRIZ (I)'!AT125-'MATRIZ (A)'!AT125</f>
        <v>-2.1156146942639975E-3</v>
      </c>
      <c r="AU125" s="33">
        <f>+'MATRIZ (I)'!AU125-'MATRIZ (A)'!AU125</f>
        <v>-5.9757916307733906E-4</v>
      </c>
      <c r="AV125" s="33">
        <f>+'MATRIZ (I)'!AV125-'MATRIZ (A)'!AV125</f>
        <v>-1.3893609919277369E-3</v>
      </c>
      <c r="AW125" s="33">
        <f>+'MATRIZ (I)'!AW125-'MATRIZ (A)'!AW125</f>
        <v>-7.1956888324631785E-4</v>
      </c>
      <c r="AX125" s="33">
        <f>+'MATRIZ (I)'!AX125-'MATRIZ (A)'!AX125</f>
        <v>-4.7372008851557508E-5</v>
      </c>
      <c r="AY125" s="33">
        <f>+'MATRIZ (I)'!AY125-'MATRIZ (A)'!AY125</f>
        <v>-4.2894867611920573E-5</v>
      </c>
      <c r="AZ125" s="33">
        <f>+'MATRIZ (I)'!AZ125-'MATRIZ (A)'!AZ125</f>
        <v>-1.0672079155572973E-4</v>
      </c>
      <c r="BA125" s="33">
        <f>+'MATRIZ (I)'!BA125-'MATRIZ (A)'!BA125</f>
        <v>-6.7894397318170779E-5</v>
      </c>
      <c r="BB125" s="33">
        <f>+'MATRIZ (I)'!BB125-'MATRIZ (A)'!BB125</f>
        <v>-8.155508164236385E-4</v>
      </c>
      <c r="BC125" s="33">
        <f>+'MATRIZ (I)'!BC125-'MATRIZ (A)'!BC125</f>
        <v>-1.6276984380090371E-3</v>
      </c>
      <c r="BD125" s="33">
        <f>+'MATRIZ (I)'!BD125-'MATRIZ (A)'!BD125</f>
        <v>-3.7073062083686829E-4</v>
      </c>
      <c r="BE125" s="33">
        <f>+'MATRIZ (I)'!BE125-'MATRIZ (A)'!BE125</f>
        <v>-7.4151079193710868E-4</v>
      </c>
      <c r="BF125" s="33">
        <f>+'MATRIZ (I)'!BF125-'MATRIZ (A)'!BF125</f>
        <v>-1.3495171562519874E-3</v>
      </c>
      <c r="BG125" s="33">
        <f>+'MATRIZ (I)'!BG125-'MATRIZ (A)'!BG125</f>
        <v>-1.2221421717685847E-3</v>
      </c>
      <c r="BH125" s="33">
        <f>+'MATRIZ (I)'!BH125-'MATRIZ (A)'!BH125</f>
        <v>-9.1842032066124558E-4</v>
      </c>
      <c r="BI125" s="33">
        <f>+'MATRIZ (I)'!BI125-'MATRIZ (A)'!BI125</f>
        <v>-3.0351702384356048E-3</v>
      </c>
      <c r="BJ125" s="33">
        <f>+'MATRIZ (I)'!BJ125-'MATRIZ (A)'!BJ125</f>
        <v>-1.5563215737345629E-3</v>
      </c>
      <c r="BK125" s="33">
        <f>+'MATRIZ (I)'!BK125-'MATRIZ (A)'!BK125</f>
        <v>-1.1826241042044335E-2</v>
      </c>
      <c r="BL125" s="33">
        <f>+'MATRIZ (I)'!BL125-'MATRIZ (A)'!BL125</f>
        <v>-3.6449914530083165E-4</v>
      </c>
      <c r="BM125" s="33">
        <f>+'MATRIZ (I)'!BM125-'MATRIZ (A)'!BM125</f>
        <v>-8.117406650448725E-3</v>
      </c>
      <c r="BN125" s="33">
        <f>+'MATRIZ (I)'!BN125-'MATRIZ (A)'!BN125</f>
        <v>-5.7399088976557613E-4</v>
      </c>
      <c r="BO125" s="33">
        <f>+'MATRIZ (I)'!BO125-'MATRIZ (A)'!BO125</f>
        <v>-8.5074640146435215E-5</v>
      </c>
      <c r="BP125" s="33">
        <f>+'MATRIZ (I)'!BP125-'MATRIZ (A)'!BP125</f>
        <v>-3.146161142178512E-4</v>
      </c>
      <c r="BQ125" s="33">
        <f>+'MATRIZ (I)'!BQ125-'MATRIZ (A)'!BQ125</f>
        <v>-6.563880220197574E-3</v>
      </c>
      <c r="BR125" s="33">
        <f>+'MATRIZ (I)'!BR125-'MATRIZ (A)'!BR125</f>
        <v>-1.6191970361186523E-4</v>
      </c>
      <c r="BS125" s="33">
        <f>+'MATRIZ (I)'!BS125-'MATRIZ (A)'!BS125</f>
        <v>-5.5761826844191209E-5</v>
      </c>
      <c r="BT125" s="33">
        <f>+'MATRIZ (I)'!BT125-'MATRIZ (A)'!BT125</f>
        <v>-4.3299844527029522E-4</v>
      </c>
      <c r="BU125" s="33">
        <f>+'MATRIZ (I)'!BU125-'MATRIZ (A)'!BU125</f>
        <v>-6.0298425806099877E-4</v>
      </c>
      <c r="BV125" s="33">
        <f>+'MATRIZ (I)'!BV125-'MATRIZ (A)'!BV125</f>
        <v>-9.2339969096391118E-5</v>
      </c>
      <c r="BW125" s="33">
        <f>+'MATRIZ (I)'!BW125-'MATRIZ (A)'!BW125</f>
        <v>-8.0440520046656911E-5</v>
      </c>
      <c r="BX125" s="33">
        <f>+'MATRIZ (I)'!BX125-'MATRIZ (A)'!BX125</f>
        <v>-4.2831363266697354E-3</v>
      </c>
      <c r="BY125" s="33">
        <f>+'MATRIZ (I)'!BY125-'MATRIZ (A)'!BY125</f>
        <v>-1.3368877787875254E-2</v>
      </c>
      <c r="BZ125" s="33">
        <f>+'MATRIZ (I)'!BZ125-'MATRIZ (A)'!BZ125</f>
        <v>-2.7088246708111794E-4</v>
      </c>
      <c r="CA125" s="33">
        <f>+'MATRIZ (I)'!CA125-'MATRIZ (A)'!CA125</f>
        <v>-2.1027706701566483E-4</v>
      </c>
      <c r="CB125" s="33">
        <f>+'MATRIZ (I)'!CB125-'MATRIZ (A)'!CB125</f>
        <v>-5.2146744988124686E-3</v>
      </c>
      <c r="CC125" s="33">
        <f>+'MATRIZ (I)'!CC125-'MATRIZ (A)'!CC125</f>
        <v>-9.4414645553664023E-3</v>
      </c>
      <c r="CD125" s="33">
        <f>+'MATRIZ (I)'!CD125-'MATRIZ (A)'!CD125</f>
        <v>-8.4102608808221374E-2</v>
      </c>
      <c r="CE125" s="33">
        <f>+'MATRIZ (I)'!CE125-'MATRIZ (A)'!CE125</f>
        <v>-4.4184217512001245E-2</v>
      </c>
      <c r="CF125" s="33">
        <f>+'MATRIZ (I)'!CF125-'MATRIZ (A)'!CF125</f>
        <v>-4.7622294840395799E-3</v>
      </c>
      <c r="CG125" s="33">
        <f>+'MATRIZ (I)'!CG125-'MATRIZ (A)'!CG125</f>
        <v>-2.3853508296311707E-3</v>
      </c>
      <c r="CH125" s="33">
        <f>+'MATRIZ (I)'!CH125-'MATRIZ (A)'!CH125</f>
        <v>-3.7632817763482176E-5</v>
      </c>
      <c r="CI125" s="33">
        <f>+'MATRIZ (I)'!CI125-'MATRIZ (A)'!CI125</f>
        <v>-9.7217256399434739E-5</v>
      </c>
      <c r="CJ125" s="33">
        <f>+'MATRIZ (I)'!CJ125-'MATRIZ (A)'!CJ125</f>
        <v>-4.4076080774627726E-5</v>
      </c>
      <c r="CK125" s="33">
        <f>+'MATRIZ (I)'!CK125-'MATRIZ (A)'!CK125</f>
        <v>-3.0087297338130952E-5</v>
      </c>
      <c r="CL125" s="33">
        <f>+'MATRIZ (I)'!CL125-'MATRIZ (A)'!CL125</f>
        <v>-9.3885842952197193E-5</v>
      </c>
      <c r="CM125" s="33">
        <f>+'MATRIZ (I)'!CM125-'MATRIZ (A)'!CM125</f>
        <v>-0.10104492525104221</v>
      </c>
      <c r="CN125" s="33">
        <f>+'MATRIZ (I)'!CN125-'MATRIZ (A)'!CN125</f>
        <v>-1.0421587741874266E-2</v>
      </c>
      <c r="CO125" s="33">
        <f>+'MATRIZ (I)'!CO125-'MATRIZ (A)'!CO125</f>
        <v>-8.7011410364711255E-3</v>
      </c>
      <c r="CP125" s="33">
        <f>+'MATRIZ (I)'!CP125-'MATRIZ (A)'!CP125</f>
        <v>-1.8345727377667757E-2</v>
      </c>
      <c r="CQ125" s="33">
        <f>+'MATRIZ (I)'!CQ125-'MATRIZ (A)'!CQ125</f>
        <v>-1.3977831586300957E-3</v>
      </c>
      <c r="CR125" s="33">
        <f>+'MATRIZ (I)'!CR125-'MATRIZ (A)'!CR125</f>
        <v>-7.0240278086255688E-4</v>
      </c>
      <c r="CS125" s="33">
        <f>+'MATRIZ (I)'!CS125-'MATRIZ (A)'!CS125</f>
        <v>-4.6033948294540005E-3</v>
      </c>
      <c r="CT125" s="33">
        <f>+'MATRIZ (I)'!CT125-'MATRIZ (A)'!CT125</f>
        <v>-4.8401566049479455E-2</v>
      </c>
      <c r="CU125" s="33">
        <f>+'MATRIZ (I)'!CU125-'MATRIZ (A)'!CU125</f>
        <v>-2.7746357311881758E-4</v>
      </c>
      <c r="CV125" s="33">
        <f>+'MATRIZ (I)'!CV125-'MATRIZ (A)'!CV125</f>
        <v>-5.892985062370817E-4</v>
      </c>
      <c r="CW125" s="33">
        <f>+'MATRIZ (I)'!CW125-'MATRIZ (A)'!CW125</f>
        <v>-3.8903721420525607E-3</v>
      </c>
      <c r="CX125" s="33">
        <f>+'MATRIZ (I)'!CX125-'MATRIZ (A)'!CX125</f>
        <v>-3.3572908527931817E-3</v>
      </c>
      <c r="CY125" s="33">
        <f>+'MATRIZ (I)'!CY125-'MATRIZ (A)'!CY125</f>
        <v>-1.6655179192060233E-4</v>
      </c>
      <c r="CZ125" s="33">
        <f>+'MATRIZ (I)'!CZ125-'MATRIZ (A)'!CZ125</f>
        <v>-1.6425075265743209E-3</v>
      </c>
      <c r="DA125" s="33">
        <f>+'MATRIZ (I)'!DA125-'MATRIZ (A)'!DA125</f>
        <v>-5.3781526970718191E-4</v>
      </c>
      <c r="DB125" s="33">
        <f>+'MATRIZ (I)'!DB125-'MATRIZ (A)'!DB125</f>
        <v>-3.6558400824956695E-4</v>
      </c>
      <c r="DC125" s="33">
        <f>+'MATRIZ (I)'!DC125-'MATRIZ (A)'!DC125</f>
        <v>-5.6221578721570098E-3</v>
      </c>
      <c r="DD125" s="33">
        <f>+'MATRIZ (I)'!DD125-'MATRIZ (A)'!DD125</f>
        <v>-2.0463693966584627E-3</v>
      </c>
      <c r="DE125" s="33">
        <f>+'MATRIZ (I)'!DE125-'MATRIZ (A)'!DE125</f>
        <v>-3.9630954915964153E-3</v>
      </c>
      <c r="DF125" s="33">
        <f>+'MATRIZ (I)'!DF125-'MATRIZ (A)'!DF125</f>
        <v>-1.5736862668182831E-3</v>
      </c>
      <c r="DG125" s="33">
        <f>+'MATRIZ (I)'!DG125-'MATRIZ (A)'!DG125</f>
        <v>-1.1937716114957828E-3</v>
      </c>
      <c r="DH125" s="33">
        <f>+'MATRIZ (I)'!DH125-'MATRIZ (A)'!DH125</f>
        <v>-1.8290489069918041E-3</v>
      </c>
      <c r="DI125" s="33">
        <f>+'MATRIZ (I)'!DI125-'MATRIZ (A)'!DI125</f>
        <v>-3.7228665412628647E-5</v>
      </c>
      <c r="DJ125" s="33">
        <f>+'MATRIZ (I)'!DJ125-'MATRIZ (A)'!DJ125</f>
        <v>-5.0043109046667249E-3</v>
      </c>
      <c r="DK125" s="33">
        <f>+'MATRIZ (I)'!DK125-'MATRIZ (A)'!DK125</f>
        <v>-4.6136867623616561E-3</v>
      </c>
      <c r="DL125" s="33">
        <f>+'MATRIZ (I)'!DL125-'MATRIZ (A)'!DL125</f>
        <v>0.99467928621355606</v>
      </c>
      <c r="DM125" s="33">
        <f>+'MATRIZ (I)'!DM125-'MATRIZ (A)'!DM125</f>
        <v>-6.5724917602820333E-3</v>
      </c>
      <c r="DN125" s="33">
        <f>+'MATRIZ (I)'!DN125-'MATRIZ (A)'!DN125</f>
        <v>-4.9958597583489789E-4</v>
      </c>
      <c r="DO125" s="33">
        <f>+'MATRIZ (I)'!DO125-'MATRIZ (A)'!DO125</f>
        <v>-2.4426603187339669E-3</v>
      </c>
      <c r="DP125" s="33">
        <f>+'MATRIZ (I)'!DP125-'MATRIZ (A)'!DP125</f>
        <v>-3.3686009108030374E-3</v>
      </c>
      <c r="DQ125" s="33">
        <f>+'MATRIZ (I)'!DQ125-'MATRIZ (A)'!DQ125</f>
        <v>-3.6622525751281456E-3</v>
      </c>
      <c r="DR125" s="33">
        <f>+'MATRIZ (I)'!DR125-'MATRIZ (A)'!DR125</f>
        <v>-1.4961419473951407E-3</v>
      </c>
      <c r="DS125" s="33">
        <f>+'MATRIZ (I)'!DS125-'MATRIZ (A)'!DS125</f>
        <v>-1.3314668363635691E-2</v>
      </c>
      <c r="DT125" s="33">
        <f>+'MATRIZ (I)'!DT125-'MATRIZ (A)'!DT125</f>
        <v>-4.8587158013006461E-3</v>
      </c>
      <c r="DU125" s="33">
        <f>+'MATRIZ (I)'!DU125-'MATRIZ (A)'!DU125</f>
        <v>-4.7693734611819149E-4</v>
      </c>
      <c r="DV125" s="33">
        <f>+'MATRIZ (I)'!DV125-'MATRIZ (A)'!DV125</f>
        <v>-7.4341048331736466E-4</v>
      </c>
      <c r="DW125" s="33">
        <f>+'MATRIZ (I)'!DW125-'MATRIZ (A)'!DW125</f>
        <v>-5.8379274520940392E-4</v>
      </c>
      <c r="DX125" s="33">
        <f>+'MATRIZ (I)'!DX125-'MATRIZ (A)'!DX125</f>
        <v>-3.8693847178539455E-5</v>
      </c>
      <c r="DY125" s="33">
        <f>+'MATRIZ (I)'!DY125-'MATRIZ (A)'!DY125</f>
        <v>-9.8307247382460741E-5</v>
      </c>
      <c r="DZ125" s="33">
        <f>+'MATRIZ (I)'!DZ125-'MATRIZ (A)'!DZ125</f>
        <v>-8.9866186256323105E-4</v>
      </c>
      <c r="EA125" s="33">
        <f>+'MATRIZ (I)'!EA125-'MATRIZ (A)'!EA125</f>
        <v>-1.6774334012562479E-3</v>
      </c>
      <c r="EB125" s="33">
        <f>+'MATRIZ (I)'!EB125-'MATRIZ (A)'!EB125</f>
        <v>-1.1574087420676469E-3</v>
      </c>
      <c r="EC125" s="33">
        <f>+'MATRIZ (I)'!EC125-'MATRIZ (A)'!EC125</f>
        <v>-5.2400415398251753E-5</v>
      </c>
      <c r="ED125" s="33">
        <f>+'MATRIZ (I)'!ED125-'MATRIZ (A)'!ED125</f>
        <v>-2.8973891191936503E-2</v>
      </c>
      <c r="EE125" s="33">
        <f>+'MATRIZ (I)'!EE125-'MATRIZ (A)'!EE125</f>
        <v>-5.3348633124342222E-3</v>
      </c>
      <c r="EF125" s="33">
        <f>+'MATRIZ (I)'!EF125-'MATRIZ (A)'!EF125</f>
        <v>-4.3997125389345602E-3</v>
      </c>
      <c r="EG125" s="33">
        <f>+'MATRIZ (I)'!EG125-'MATRIZ (A)'!EG125</f>
        <v>-1.1428888985758974E-3</v>
      </c>
      <c r="EH125" s="33">
        <f>+'MATRIZ (I)'!EH125-'MATRIZ (A)'!EH125</f>
        <v>0</v>
      </c>
    </row>
    <row r="126" spans="1:138" s="7" customFormat="1" ht="21.95" customHeight="1" thickBot="1" x14ac:dyDescent="0.25">
      <c r="A126" s="137" t="s">
        <v>289</v>
      </c>
      <c r="B126" s="138" t="s">
        <v>403</v>
      </c>
      <c r="C126" s="33">
        <f>+'MATRIZ (I)'!C126-'MATRIZ (A)'!C126</f>
        <v>-1.1598264778442991E-7</v>
      </c>
      <c r="D126" s="33">
        <f>+'MATRIZ (I)'!D126-'MATRIZ (A)'!D126</f>
        <v>-7.5120610657486683E-8</v>
      </c>
      <c r="E126" s="33">
        <f>+'MATRIZ (I)'!E126-'MATRIZ (A)'!E126</f>
        <v>-1.0580419022223282E-7</v>
      </c>
      <c r="F126" s="33">
        <f>+'MATRIZ (I)'!F126-'MATRIZ (A)'!F126</f>
        <v>-1.4038644042176542E-7</v>
      </c>
      <c r="G126" s="33">
        <f>+'MATRIZ (I)'!G126-'MATRIZ (A)'!G126</f>
        <v>-5.8472828255395752E-7</v>
      </c>
      <c r="H126" s="33">
        <f>+'MATRIZ (I)'!H126-'MATRIZ (A)'!H126</f>
        <v>-1.2322994436801891E-7</v>
      </c>
      <c r="I126" s="33">
        <f>+'MATRIZ (I)'!I126-'MATRIZ (A)'!I126</f>
        <v>-5.7257380846939347E-8</v>
      </c>
      <c r="J126" s="33">
        <f>+'MATRIZ (I)'!J126-'MATRIZ (A)'!J126</f>
        <v>-1.5395698549069564E-7</v>
      </c>
      <c r="K126" s="33">
        <f>+'MATRIZ (I)'!K126-'MATRIZ (A)'!K126</f>
        <v>-1.0681682021898593E-7</v>
      </c>
      <c r="L126" s="33">
        <f>+'MATRIZ (I)'!L126-'MATRIZ (A)'!L126</f>
        <v>-1.1609725495733049E-7</v>
      </c>
      <c r="M126" s="33">
        <f>+'MATRIZ (I)'!M126-'MATRIZ (A)'!M126</f>
        <v>-1.0970713579594372E-7</v>
      </c>
      <c r="N126" s="33">
        <f>+'MATRIZ (I)'!N126-'MATRIZ (A)'!N126</f>
        <v>-9.9572871308019689E-8</v>
      </c>
      <c r="O126" s="33">
        <f>+'MATRIZ (I)'!O126-'MATRIZ (A)'!O126</f>
        <v>-1.204511620906324E-7</v>
      </c>
      <c r="P126" s="33">
        <f>+'MATRIZ (I)'!P126-'MATRIZ (A)'!P126</f>
        <v>-7.850201995678069E-8</v>
      </c>
      <c r="Q126" s="33">
        <f>+'MATRIZ (I)'!Q126-'MATRIZ (A)'!Q126</f>
        <v>-7.5842659381596079E-8</v>
      </c>
      <c r="R126" s="33">
        <f>+'MATRIZ (I)'!R126-'MATRIZ (A)'!R126</f>
        <v>-1.4416383935164723E-7</v>
      </c>
      <c r="S126" s="33">
        <f>+'MATRIZ (I)'!S126-'MATRIZ (A)'!S126</f>
        <v>-8.3030991226581649E-8</v>
      </c>
      <c r="T126" s="33">
        <f>+'MATRIZ (I)'!T126-'MATRIZ (A)'!T126</f>
        <v>-8.887388008157734E-8</v>
      </c>
      <c r="U126" s="33">
        <f>+'MATRIZ (I)'!U126-'MATRIZ (A)'!U126</f>
        <v>-8.7801675579785536E-8</v>
      </c>
      <c r="V126" s="33">
        <f>+'MATRIZ (I)'!V126-'MATRIZ (A)'!V126</f>
        <v>-7.9775317164534717E-8</v>
      </c>
      <c r="W126" s="33">
        <f>+'MATRIZ (I)'!W126-'MATRIZ (A)'!W126</f>
        <v>-3.70768104054973E-7</v>
      </c>
      <c r="X126" s="33">
        <f>+'MATRIZ (I)'!X126-'MATRIZ (A)'!X126</f>
        <v>-9.8396950466674729E-8</v>
      </c>
      <c r="Y126" s="33">
        <f>+'MATRIZ (I)'!Y126-'MATRIZ (A)'!Y126</f>
        <v>-2.0533875753503252E-7</v>
      </c>
      <c r="Z126" s="33">
        <f>+'MATRIZ (I)'!Z126-'MATRIZ (A)'!Z126</f>
        <v>-1.8776820365354694E-7</v>
      </c>
      <c r="AA126" s="33">
        <f>+'MATRIZ (I)'!AA126-'MATRIZ (A)'!AA126</f>
        <v>-1.3135844610274534E-7</v>
      </c>
      <c r="AB126" s="33">
        <f>+'MATRIZ (I)'!AB126-'MATRIZ (A)'!AB126</f>
        <v>-1.3205556201064223E-7</v>
      </c>
      <c r="AC126" s="33">
        <f>+'MATRIZ (I)'!AC126-'MATRIZ (A)'!AC126</f>
        <v>-2.9506265858184534E-8</v>
      </c>
      <c r="AD126" s="33">
        <f>+'MATRIZ (I)'!AD126-'MATRIZ (A)'!AD126</f>
        <v>-1.9864015867499698E-7</v>
      </c>
      <c r="AE126" s="33">
        <f>+'MATRIZ (I)'!AE126-'MATRIZ (A)'!AE126</f>
        <v>-1.9191950388167351E-7</v>
      </c>
      <c r="AF126" s="33">
        <f>+'MATRIZ (I)'!AF126-'MATRIZ (A)'!AF126</f>
        <v>-1.0270646553863746E-7</v>
      </c>
      <c r="AG126" s="33">
        <f>+'MATRIZ (I)'!AG126-'MATRIZ (A)'!AG126</f>
        <v>-9.9848481103058707E-9</v>
      </c>
      <c r="AH126" s="33">
        <f>+'MATRIZ (I)'!AH126-'MATRIZ (A)'!AH126</f>
        <v>-1.4827531572637189E-7</v>
      </c>
      <c r="AI126" s="33">
        <f>+'MATRIZ (I)'!AI126-'MATRIZ (A)'!AI126</f>
        <v>-8.748835120610291E-6</v>
      </c>
      <c r="AJ126" s="33">
        <f>+'MATRIZ (I)'!AJ126-'MATRIZ (A)'!AJ126</f>
        <v>-5.1495011690949997E-7</v>
      </c>
      <c r="AK126" s="33">
        <f>+'MATRIZ (I)'!AK126-'MATRIZ (A)'!AK126</f>
        <v>-2.5438117468647251E-6</v>
      </c>
      <c r="AL126" s="33">
        <f>+'MATRIZ (I)'!AL126-'MATRIZ (A)'!AL126</f>
        <v>-1.5960729435135934E-7</v>
      </c>
      <c r="AM126" s="33">
        <f>+'MATRIZ (I)'!AM126-'MATRIZ (A)'!AM126</f>
        <v>-1.429759435438002E-6</v>
      </c>
      <c r="AN126" s="33">
        <f>+'MATRIZ (I)'!AN126-'MATRIZ (A)'!AN126</f>
        <v>-2.4172614879935036E-8</v>
      </c>
      <c r="AO126" s="33">
        <f>+'MATRIZ (I)'!AO126-'MATRIZ (A)'!AO126</f>
        <v>-6.5185627586764976E-6</v>
      </c>
      <c r="AP126" s="33">
        <f>+'MATRIZ (I)'!AP126-'MATRIZ (A)'!AP126</f>
        <v>-2.0569114388697603E-7</v>
      </c>
      <c r="AQ126" s="33">
        <f>+'MATRIZ (I)'!AQ126-'MATRIZ (A)'!AQ126</f>
        <v>-5.6284445870212509E-8</v>
      </c>
      <c r="AR126" s="33">
        <f>+'MATRIZ (I)'!AR126-'MATRIZ (A)'!AR126</f>
        <v>-4.5526474657323953E-7</v>
      </c>
      <c r="AS126" s="33">
        <f>+'MATRIZ (I)'!AS126-'MATRIZ (A)'!AS126</f>
        <v>-4.5850763262142508E-8</v>
      </c>
      <c r="AT126" s="33">
        <f>+'MATRIZ (I)'!AT126-'MATRIZ (A)'!AT126</f>
        <v>-8.2911368955336274E-7</v>
      </c>
      <c r="AU126" s="33">
        <f>+'MATRIZ (I)'!AU126-'MATRIZ (A)'!AU126</f>
        <v>-1.0445890114030976E-5</v>
      </c>
      <c r="AV126" s="33">
        <f>+'MATRIZ (I)'!AV126-'MATRIZ (A)'!AV126</f>
        <v>-1.6645268044854753E-7</v>
      </c>
      <c r="AW126" s="33">
        <f>+'MATRIZ (I)'!AW126-'MATRIZ (A)'!AW126</f>
        <v>-1.7914189491446039E-7</v>
      </c>
      <c r="AX126" s="33">
        <f>+'MATRIZ (I)'!AX126-'MATRIZ (A)'!AX126</f>
        <v>-8.9743899641361517E-7</v>
      </c>
      <c r="AY126" s="33">
        <f>+'MATRIZ (I)'!AY126-'MATRIZ (A)'!AY126</f>
        <v>-9.169451650880203E-8</v>
      </c>
      <c r="AZ126" s="33">
        <f>+'MATRIZ (I)'!AZ126-'MATRIZ (A)'!AZ126</f>
        <v>-1.2360657109308493E-7</v>
      </c>
      <c r="BA126" s="33">
        <f>+'MATRIZ (I)'!BA126-'MATRIZ (A)'!BA126</f>
        <v>-1.8331512838155328E-7</v>
      </c>
      <c r="BB126" s="33">
        <f>+'MATRIZ (I)'!BB126-'MATRIZ (A)'!BB126</f>
        <v>-1.1224765388367911E-7</v>
      </c>
      <c r="BC126" s="33">
        <f>+'MATRIZ (I)'!BC126-'MATRIZ (A)'!BC126</f>
        <v>-1.3177812955039198E-5</v>
      </c>
      <c r="BD126" s="33">
        <f>+'MATRIZ (I)'!BD126-'MATRIZ (A)'!BD126</f>
        <v>-1.4946141880550882E-7</v>
      </c>
      <c r="BE126" s="33">
        <f>+'MATRIZ (I)'!BE126-'MATRIZ (A)'!BE126</f>
        <v>-6.2295139411498468E-6</v>
      </c>
      <c r="BF126" s="33">
        <f>+'MATRIZ (I)'!BF126-'MATRIZ (A)'!BF126</f>
        <v>-1.0877585152058656E-5</v>
      </c>
      <c r="BG126" s="33">
        <f>+'MATRIZ (I)'!BG126-'MATRIZ (A)'!BG126</f>
        <v>-9.6256993809531029E-5</v>
      </c>
      <c r="BH126" s="33">
        <f>+'MATRIZ (I)'!BH126-'MATRIZ (A)'!BH126</f>
        <v>-2.2038274422418251E-7</v>
      </c>
      <c r="BI126" s="33">
        <f>+'MATRIZ (I)'!BI126-'MATRIZ (A)'!BI126</f>
        <v>-1.1108769344935673E-7</v>
      </c>
      <c r="BJ126" s="33">
        <f>+'MATRIZ (I)'!BJ126-'MATRIZ (A)'!BJ126</f>
        <v>-1.8826193286249923E-5</v>
      </c>
      <c r="BK126" s="33">
        <f>+'MATRIZ (I)'!BK126-'MATRIZ (A)'!BK126</f>
        <v>-1.7089307124710168E-7</v>
      </c>
      <c r="BL126" s="33">
        <f>+'MATRIZ (I)'!BL126-'MATRIZ (A)'!BL126</f>
        <v>-1.500153041009884E-7</v>
      </c>
      <c r="BM126" s="33">
        <f>+'MATRIZ (I)'!BM126-'MATRIZ (A)'!BM126</f>
        <v>-4.3078537711396612E-5</v>
      </c>
      <c r="BN126" s="33">
        <f>+'MATRIZ (I)'!BN126-'MATRIZ (A)'!BN126</f>
        <v>-2.861266058414627E-7</v>
      </c>
      <c r="BO126" s="33">
        <f>+'MATRIZ (I)'!BO126-'MATRIZ (A)'!BO126</f>
        <v>-7.6295231702799177E-6</v>
      </c>
      <c r="BP126" s="33">
        <f>+'MATRIZ (I)'!BP126-'MATRIZ (A)'!BP126</f>
        <v>-3.6006429618535328E-5</v>
      </c>
      <c r="BQ126" s="33">
        <f>+'MATRIZ (I)'!BQ126-'MATRIZ (A)'!BQ126</f>
        <v>-1.2974205290991257E-7</v>
      </c>
      <c r="BR126" s="33">
        <f>+'MATRIZ (I)'!BR126-'MATRIZ (A)'!BR126</f>
        <v>-1.4286908853494801E-5</v>
      </c>
      <c r="BS126" s="33">
        <f>+'MATRIZ (I)'!BS126-'MATRIZ (A)'!BS126</f>
        <v>-1.2924673500050066E-7</v>
      </c>
      <c r="BT126" s="33">
        <f>+'MATRIZ (I)'!BT126-'MATRIZ (A)'!BT126</f>
        <v>-1.5008780094490517E-7</v>
      </c>
      <c r="BU126" s="33">
        <f>+'MATRIZ (I)'!BU126-'MATRIZ (A)'!BU126</f>
        <v>-1.852746262326237E-4</v>
      </c>
      <c r="BV126" s="33">
        <f>+'MATRIZ (I)'!BV126-'MATRIZ (A)'!BV126</f>
        <v>-8.254226156558741E-8</v>
      </c>
      <c r="BW126" s="33">
        <f>+'MATRIZ (I)'!BW126-'MATRIZ (A)'!BW126</f>
        <v>-1.322617549489744E-7</v>
      </c>
      <c r="BX126" s="33">
        <f>+'MATRIZ (I)'!BX126-'MATRIZ (A)'!BX126</f>
        <v>-3.540091955154842E-8</v>
      </c>
      <c r="BY126" s="33">
        <f>+'MATRIZ (I)'!BY126-'MATRIZ (A)'!BY126</f>
        <v>-2.541301678750092E-8</v>
      </c>
      <c r="BZ126" s="33">
        <f>+'MATRIZ (I)'!BZ126-'MATRIZ (A)'!BZ126</f>
        <v>-1.3314883583156904E-7</v>
      </c>
      <c r="CA126" s="33">
        <f>+'MATRIZ (I)'!CA126-'MATRIZ (A)'!CA126</f>
        <v>-3.3172984616313736E-8</v>
      </c>
      <c r="CB126" s="33">
        <f>+'MATRIZ (I)'!CB126-'MATRIZ (A)'!CB126</f>
        <v>-1.3759122096481088E-7</v>
      </c>
      <c r="CC126" s="33">
        <f>+'MATRIZ (I)'!CC126-'MATRIZ (A)'!CC126</f>
        <v>-1.4874006947207608E-7</v>
      </c>
      <c r="CD126" s="33">
        <f>+'MATRIZ (I)'!CD126-'MATRIZ (A)'!CD126</f>
        <v>-1.8881736110977457E-7</v>
      </c>
      <c r="CE126" s="33">
        <f>+'MATRIZ (I)'!CE126-'MATRIZ (A)'!CE126</f>
        <v>-3.3618921178002145E-6</v>
      </c>
      <c r="CF126" s="33">
        <f>+'MATRIZ (I)'!CF126-'MATRIZ (A)'!CF126</f>
        <v>-1.862500141239996E-7</v>
      </c>
      <c r="CG126" s="33">
        <f>+'MATRIZ (I)'!CG126-'MATRIZ (A)'!CG126</f>
        <v>-3.9241510572101593E-6</v>
      </c>
      <c r="CH126" s="33">
        <f>+'MATRIZ (I)'!CH126-'MATRIZ (A)'!CH126</f>
        <v>-9.4292211986992892E-8</v>
      </c>
      <c r="CI126" s="33">
        <f>+'MATRIZ (I)'!CI126-'MATRIZ (A)'!CI126</f>
        <v>-8.6593553636051077E-8</v>
      </c>
      <c r="CJ126" s="33">
        <f>+'MATRIZ (I)'!CJ126-'MATRIZ (A)'!CJ126</f>
        <v>-9.6763147991014898E-8</v>
      </c>
      <c r="CK126" s="33">
        <f>+'MATRIZ (I)'!CK126-'MATRIZ (A)'!CK126</f>
        <v>-8.3275261792291051E-8</v>
      </c>
      <c r="CL126" s="33">
        <f>+'MATRIZ (I)'!CL126-'MATRIZ (A)'!CL126</f>
        <v>-1.1159652162702224E-7</v>
      </c>
      <c r="CM126" s="33">
        <f>+'MATRIZ (I)'!CM126-'MATRIZ (A)'!CM126</f>
        <v>-1.2651338121943005E-7</v>
      </c>
      <c r="CN126" s="33">
        <f>+'MATRIZ (I)'!CN126-'MATRIZ (A)'!CN126</f>
        <v>-7.5068552443966269E-8</v>
      </c>
      <c r="CO126" s="33">
        <f>+'MATRIZ (I)'!CO126-'MATRIZ (A)'!CO126</f>
        <v>-4.131233456806571E-8</v>
      </c>
      <c r="CP126" s="33">
        <f>+'MATRIZ (I)'!CP126-'MATRIZ (A)'!CP126</f>
        <v>-3.8916081029776167E-7</v>
      </c>
      <c r="CQ126" s="33">
        <f>+'MATRIZ (I)'!CQ126-'MATRIZ (A)'!CQ126</f>
        <v>-2.3936564258795351E-6</v>
      </c>
      <c r="CR126" s="33">
        <f>+'MATRIZ (I)'!CR126-'MATRIZ (A)'!CR126</f>
        <v>-3.2114678695668684E-7</v>
      </c>
      <c r="CS126" s="33">
        <f>+'MATRIZ (I)'!CS126-'MATRIZ (A)'!CS126</f>
        <v>-5.0886218907691169E-5</v>
      </c>
      <c r="CT126" s="33">
        <f>+'MATRIZ (I)'!CT126-'MATRIZ (A)'!CT126</f>
        <v>-4.6263999084470517E-6</v>
      </c>
      <c r="CU126" s="33">
        <f>+'MATRIZ (I)'!CU126-'MATRIZ (A)'!CU126</f>
        <v>-3.7161097908549239E-6</v>
      </c>
      <c r="CV126" s="33">
        <f>+'MATRIZ (I)'!CV126-'MATRIZ (A)'!CV126</f>
        <v>-3.5343222982276942E-9</v>
      </c>
      <c r="CW126" s="33">
        <f>+'MATRIZ (I)'!CW126-'MATRIZ (A)'!CW126</f>
        <v>-3.5475872702835432E-9</v>
      </c>
      <c r="CX126" s="33">
        <f>+'MATRIZ (I)'!CX126-'MATRIZ (A)'!CX126</f>
        <v>-6.4491566877654254E-9</v>
      </c>
      <c r="CY126" s="33">
        <f>+'MATRIZ (I)'!CY126-'MATRIZ (A)'!CY126</f>
        <v>-7.0296692646908554E-9</v>
      </c>
      <c r="CZ126" s="33">
        <f>+'MATRIZ (I)'!CZ126-'MATRIZ (A)'!CZ126</f>
        <v>-1.4513907749797033E-6</v>
      </c>
      <c r="DA126" s="33">
        <f>+'MATRIZ (I)'!DA126-'MATRIZ (A)'!DA126</f>
        <v>-7.2653732687194274E-8</v>
      </c>
      <c r="DB126" s="33">
        <f>+'MATRIZ (I)'!DB126-'MATRIZ (A)'!DB126</f>
        <v>-3.2842325432058475E-8</v>
      </c>
      <c r="DC126" s="33">
        <f>+'MATRIZ (I)'!DC126-'MATRIZ (A)'!DC126</f>
        <v>-2.8735725974774798E-8</v>
      </c>
      <c r="DD126" s="33">
        <f>+'MATRIZ (I)'!DD126-'MATRIZ (A)'!DD126</f>
        <v>-2.1808508614350579E-5</v>
      </c>
      <c r="DE126" s="33">
        <f>+'MATRIZ (I)'!DE126-'MATRIZ (A)'!DE126</f>
        <v>-4.3848617957980034E-8</v>
      </c>
      <c r="DF126" s="33">
        <f>+'MATRIZ (I)'!DF126-'MATRIZ (A)'!DF126</f>
        <v>-9.9519270896083525E-7</v>
      </c>
      <c r="DG126" s="33">
        <f>+'MATRIZ (I)'!DG126-'MATRIZ (A)'!DG126</f>
        <v>-2.6043414041736351E-7</v>
      </c>
      <c r="DH126" s="33">
        <f>+'MATRIZ (I)'!DH126-'MATRIZ (A)'!DH126</f>
        <v>-7.7656344680321558E-7</v>
      </c>
      <c r="DI126" s="33">
        <f>+'MATRIZ (I)'!DI126-'MATRIZ (A)'!DI126</f>
        <v>-9.0066823476866237E-8</v>
      </c>
      <c r="DJ126" s="33">
        <f>+'MATRIZ (I)'!DJ126-'MATRIZ (A)'!DJ126</f>
        <v>-2.1862206720170048E-7</v>
      </c>
      <c r="DK126" s="33">
        <f>+'MATRIZ (I)'!DK126-'MATRIZ (A)'!DK126</f>
        <v>-1.5222077734384709E-8</v>
      </c>
      <c r="DL126" s="33">
        <f>+'MATRIZ (I)'!DL126-'MATRIZ (A)'!DL126</f>
        <v>-1.4964065803546557E-7</v>
      </c>
      <c r="DM126" s="33">
        <f>+'MATRIZ (I)'!DM126-'MATRIZ (A)'!DM126</f>
        <v>0.99999999003600948</v>
      </c>
      <c r="DN126" s="33">
        <f>+'MATRIZ (I)'!DN126-'MATRIZ (A)'!DN126</f>
        <v>-6.7873909987671511E-7</v>
      </c>
      <c r="DO126" s="33">
        <f>+'MATRIZ (I)'!DO126-'MATRIZ (A)'!DO126</f>
        <v>-2.8756077902781044E-8</v>
      </c>
      <c r="DP126" s="33">
        <f>+'MATRIZ (I)'!DP126-'MATRIZ (A)'!DP126</f>
        <v>-1.731947841768835E-7</v>
      </c>
      <c r="DQ126" s="33">
        <f>+'MATRIZ (I)'!DQ126-'MATRIZ (A)'!DQ126</f>
        <v>-6.1202922770303222E-7</v>
      </c>
      <c r="DR126" s="33">
        <f>+'MATRIZ (I)'!DR126-'MATRIZ (A)'!DR126</f>
        <v>-3.0211585080606079E-7</v>
      </c>
      <c r="DS126" s="33">
        <f>+'MATRIZ (I)'!DS126-'MATRIZ (A)'!DS126</f>
        <v>-1.3961349310678118E-8</v>
      </c>
      <c r="DT126" s="33">
        <f>+'MATRIZ (I)'!DT126-'MATRIZ (A)'!DT126</f>
        <v>-2.0448105463681002E-8</v>
      </c>
      <c r="DU126" s="33">
        <f>+'MATRIZ (I)'!DU126-'MATRIZ (A)'!DU126</f>
        <v>-4.5994668371451462E-9</v>
      </c>
      <c r="DV126" s="33">
        <f>+'MATRIZ (I)'!DV126-'MATRIZ (A)'!DV126</f>
        <v>-9.5505537347213317E-7</v>
      </c>
      <c r="DW126" s="33">
        <f>+'MATRIZ (I)'!DW126-'MATRIZ (A)'!DW126</f>
        <v>-5.7895553739327131E-7</v>
      </c>
      <c r="DX126" s="33">
        <f>+'MATRIZ (I)'!DX126-'MATRIZ (A)'!DX126</f>
        <v>-7.5827406229955944E-8</v>
      </c>
      <c r="DY126" s="33">
        <f>+'MATRIZ (I)'!DY126-'MATRIZ (A)'!DY126</f>
        <v>-1.846263861391759E-8</v>
      </c>
      <c r="DZ126" s="33">
        <f>+'MATRIZ (I)'!DZ126-'MATRIZ (A)'!DZ126</f>
        <v>-1.1935770490609806E-8</v>
      </c>
      <c r="EA126" s="33">
        <f>+'MATRIZ (I)'!EA126-'MATRIZ (A)'!EA126</f>
        <v>-4.1192395085529343E-8</v>
      </c>
      <c r="EB126" s="33">
        <f>+'MATRIZ (I)'!EB126-'MATRIZ (A)'!EB126</f>
        <v>-4.6862129535897898E-8</v>
      </c>
      <c r="EC126" s="33">
        <f>+'MATRIZ (I)'!EC126-'MATRIZ (A)'!EC126</f>
        <v>-5.2116131209751484E-8</v>
      </c>
      <c r="ED126" s="33">
        <f>+'MATRIZ (I)'!ED126-'MATRIZ (A)'!ED126</f>
        <v>-4.3065153207181077E-8</v>
      </c>
      <c r="EE126" s="33">
        <f>+'MATRIZ (I)'!EE126-'MATRIZ (A)'!EE126</f>
        <v>-7.6432018438287846E-8</v>
      </c>
      <c r="EF126" s="33">
        <f>+'MATRIZ (I)'!EF126-'MATRIZ (A)'!EF126</f>
        <v>-3.9745836025269148E-8</v>
      </c>
      <c r="EG126" s="33">
        <f>+'MATRIZ (I)'!EG126-'MATRIZ (A)'!EG126</f>
        <v>-4.2222690508069619E-8</v>
      </c>
      <c r="EH126" s="33">
        <f>+'MATRIZ (I)'!EH126-'MATRIZ (A)'!EH126</f>
        <v>0</v>
      </c>
    </row>
    <row r="127" spans="1:138" s="7" customFormat="1" ht="21.95" customHeight="1" thickBot="1" x14ac:dyDescent="0.25">
      <c r="A127" s="137" t="s">
        <v>291</v>
      </c>
      <c r="B127" s="138" t="s">
        <v>282</v>
      </c>
      <c r="C127" s="33">
        <f>+'MATRIZ (I)'!C127-'MATRIZ (A)'!C127</f>
        <v>0</v>
      </c>
      <c r="D127" s="33">
        <f>+'MATRIZ (I)'!D127-'MATRIZ (A)'!D127</f>
        <v>0</v>
      </c>
      <c r="E127" s="33">
        <f>+'MATRIZ (I)'!E127-'MATRIZ (A)'!E127</f>
        <v>0</v>
      </c>
      <c r="F127" s="33">
        <f>+'MATRIZ (I)'!F127-'MATRIZ (A)'!F127</f>
        <v>0</v>
      </c>
      <c r="G127" s="33">
        <f>+'MATRIZ (I)'!G127-'MATRIZ (A)'!G127</f>
        <v>0</v>
      </c>
      <c r="H127" s="33">
        <f>+'MATRIZ (I)'!H127-'MATRIZ (A)'!H127</f>
        <v>0</v>
      </c>
      <c r="I127" s="33">
        <f>+'MATRIZ (I)'!I127-'MATRIZ (A)'!I127</f>
        <v>0</v>
      </c>
      <c r="J127" s="33">
        <f>+'MATRIZ (I)'!J127-'MATRIZ (A)'!J127</f>
        <v>0</v>
      </c>
      <c r="K127" s="33">
        <f>+'MATRIZ (I)'!K127-'MATRIZ (A)'!K127</f>
        <v>0</v>
      </c>
      <c r="L127" s="33">
        <f>+'MATRIZ (I)'!L127-'MATRIZ (A)'!L127</f>
        <v>0</v>
      </c>
      <c r="M127" s="33">
        <f>+'MATRIZ (I)'!M127-'MATRIZ (A)'!M127</f>
        <v>0</v>
      </c>
      <c r="N127" s="33">
        <f>+'MATRIZ (I)'!N127-'MATRIZ (A)'!N127</f>
        <v>-1.1866670888916999E-4</v>
      </c>
      <c r="O127" s="33">
        <f>+'MATRIZ (I)'!O127-'MATRIZ (A)'!O127</f>
        <v>0</v>
      </c>
      <c r="P127" s="33">
        <f>+'MATRIZ (I)'!P127-'MATRIZ (A)'!P127</f>
        <v>-4.0080910324314014E-3</v>
      </c>
      <c r="Q127" s="33">
        <f>+'MATRIZ (I)'!Q127-'MATRIZ (A)'!Q127</f>
        <v>0</v>
      </c>
      <c r="R127" s="33">
        <f>+'MATRIZ (I)'!R127-'MATRIZ (A)'!R127</f>
        <v>-5.4483229339970449E-3</v>
      </c>
      <c r="S127" s="33">
        <f>+'MATRIZ (I)'!S127-'MATRIZ (A)'!S127</f>
        <v>0</v>
      </c>
      <c r="T127" s="33">
        <f>+'MATRIZ (I)'!T127-'MATRIZ (A)'!T127</f>
        <v>0</v>
      </c>
      <c r="U127" s="33">
        <f>+'MATRIZ (I)'!U127-'MATRIZ (A)'!U127</f>
        <v>0</v>
      </c>
      <c r="V127" s="33">
        <f>+'MATRIZ (I)'!V127-'MATRIZ (A)'!V127</f>
        <v>0</v>
      </c>
      <c r="W127" s="33">
        <f>+'MATRIZ (I)'!W127-'MATRIZ (A)'!W127</f>
        <v>0</v>
      </c>
      <c r="X127" s="33">
        <f>+'MATRIZ (I)'!X127-'MATRIZ (A)'!X127</f>
        <v>0</v>
      </c>
      <c r="Y127" s="33">
        <f>+'MATRIZ (I)'!Y127-'MATRIZ (A)'!Y127</f>
        <v>0</v>
      </c>
      <c r="Z127" s="33">
        <f>+'MATRIZ (I)'!Z127-'MATRIZ (A)'!Z127</f>
        <v>0</v>
      </c>
      <c r="AA127" s="33">
        <f>+'MATRIZ (I)'!AA127-'MATRIZ (A)'!AA127</f>
        <v>0</v>
      </c>
      <c r="AB127" s="33">
        <f>+'MATRIZ (I)'!AB127-'MATRIZ (A)'!AB127</f>
        <v>0</v>
      </c>
      <c r="AC127" s="33">
        <f>+'MATRIZ (I)'!AC127-'MATRIZ (A)'!AC127</f>
        <v>0</v>
      </c>
      <c r="AD127" s="33">
        <f>+'MATRIZ (I)'!AD127-'MATRIZ (A)'!AD127</f>
        <v>0</v>
      </c>
      <c r="AE127" s="33">
        <f>+'MATRIZ (I)'!AE127-'MATRIZ (A)'!AE127</f>
        <v>-4.8791698465736174E-6</v>
      </c>
      <c r="AF127" s="33">
        <f>+'MATRIZ (I)'!AF127-'MATRIZ (A)'!AF127</f>
        <v>0</v>
      </c>
      <c r="AG127" s="33">
        <f>+'MATRIZ (I)'!AG127-'MATRIZ (A)'!AG127</f>
        <v>0</v>
      </c>
      <c r="AH127" s="33">
        <f>+'MATRIZ (I)'!AH127-'MATRIZ (A)'!AH127</f>
        <v>0</v>
      </c>
      <c r="AI127" s="33">
        <f>+'MATRIZ (I)'!AI127-'MATRIZ (A)'!AI127</f>
        <v>-3.559696031352651E-5</v>
      </c>
      <c r="AJ127" s="33">
        <f>+'MATRIZ (I)'!AJ127-'MATRIZ (A)'!AJ127</f>
        <v>-1.9397144828050652E-3</v>
      </c>
      <c r="AK127" s="33">
        <f>+'MATRIZ (I)'!AK127-'MATRIZ (A)'!AK127</f>
        <v>-6.3863861562279522E-4</v>
      </c>
      <c r="AL127" s="33">
        <f>+'MATRIZ (I)'!AL127-'MATRIZ (A)'!AL127</f>
        <v>-1.1204636132514424E-3</v>
      </c>
      <c r="AM127" s="33">
        <f>+'MATRIZ (I)'!AM127-'MATRIZ (A)'!AM127</f>
        <v>-4.3577320615639126E-5</v>
      </c>
      <c r="AN127" s="33">
        <f>+'MATRIZ (I)'!AN127-'MATRIZ (A)'!AN127</f>
        <v>-8.838478965765513E-3</v>
      </c>
      <c r="AO127" s="33">
        <f>+'MATRIZ (I)'!AO127-'MATRIZ (A)'!AO127</f>
        <v>-9.5300628179369469E-5</v>
      </c>
      <c r="AP127" s="33">
        <f>+'MATRIZ (I)'!AP127-'MATRIZ (A)'!AP127</f>
        <v>-3.9270446823663919E-3</v>
      </c>
      <c r="AQ127" s="33">
        <f>+'MATRIZ (I)'!AQ127-'MATRIZ (A)'!AQ127</f>
        <v>-3.7240016964050127E-6</v>
      </c>
      <c r="AR127" s="33">
        <f>+'MATRIZ (I)'!AR127-'MATRIZ (A)'!AR127</f>
        <v>-5.5739632402628653E-4</v>
      </c>
      <c r="AS127" s="33">
        <f>+'MATRIZ (I)'!AS127-'MATRIZ (A)'!AS127</f>
        <v>0</v>
      </c>
      <c r="AT127" s="33">
        <f>+'MATRIZ (I)'!AT127-'MATRIZ (A)'!AT127</f>
        <v>0</v>
      </c>
      <c r="AU127" s="33">
        <f>+'MATRIZ (I)'!AU127-'MATRIZ (A)'!AU127</f>
        <v>-1.0143546271463966E-2</v>
      </c>
      <c r="AV127" s="33">
        <f>+'MATRIZ (I)'!AV127-'MATRIZ (A)'!AV127</f>
        <v>-4.0024038160929197E-3</v>
      </c>
      <c r="AW127" s="33">
        <f>+'MATRIZ (I)'!AW127-'MATRIZ (A)'!AW127</f>
        <v>-1.9214586580812965E-3</v>
      </c>
      <c r="AX127" s="33">
        <f>+'MATRIZ (I)'!AX127-'MATRIZ (A)'!AX127</f>
        <v>-3.1790670591939676E-5</v>
      </c>
      <c r="AY127" s="33">
        <f>+'MATRIZ (I)'!AY127-'MATRIZ (A)'!AY127</f>
        <v>-3.3433210150487476E-3</v>
      </c>
      <c r="AZ127" s="33">
        <f>+'MATRIZ (I)'!AZ127-'MATRIZ (A)'!AZ127</f>
        <v>-4.523136016747238E-4</v>
      </c>
      <c r="BA127" s="33">
        <f>+'MATRIZ (I)'!BA127-'MATRIZ (A)'!BA127</f>
        <v>-1.198677785197986E-2</v>
      </c>
      <c r="BB127" s="33">
        <f>+'MATRIZ (I)'!BB127-'MATRIZ (A)'!BB127</f>
        <v>0</v>
      </c>
      <c r="BC127" s="33">
        <f>+'MATRIZ (I)'!BC127-'MATRIZ (A)'!BC127</f>
        <v>-4.3459230568576399E-3</v>
      </c>
      <c r="BD127" s="33">
        <f>+'MATRIZ (I)'!BD127-'MATRIZ (A)'!BD127</f>
        <v>0</v>
      </c>
      <c r="BE127" s="33">
        <f>+'MATRIZ (I)'!BE127-'MATRIZ (A)'!BE127</f>
        <v>-1.2630684715970351E-3</v>
      </c>
      <c r="BF127" s="33">
        <f>+'MATRIZ (I)'!BF127-'MATRIZ (A)'!BF127</f>
        <v>-3.1966606565438392E-5</v>
      </c>
      <c r="BG127" s="33">
        <f>+'MATRIZ (I)'!BG127-'MATRIZ (A)'!BG127</f>
        <v>-6.5902204121980922E-5</v>
      </c>
      <c r="BH127" s="33">
        <f>+'MATRIZ (I)'!BH127-'MATRIZ (A)'!BH127</f>
        <v>0</v>
      </c>
      <c r="BI127" s="33">
        <f>+'MATRIZ (I)'!BI127-'MATRIZ (A)'!BI127</f>
        <v>-1.3860280707134536E-2</v>
      </c>
      <c r="BJ127" s="33">
        <f>+'MATRIZ (I)'!BJ127-'MATRIZ (A)'!BJ127</f>
        <v>0</v>
      </c>
      <c r="BK127" s="33">
        <f>+'MATRIZ (I)'!BK127-'MATRIZ (A)'!BK127</f>
        <v>0</v>
      </c>
      <c r="BL127" s="33">
        <f>+'MATRIZ (I)'!BL127-'MATRIZ (A)'!BL127</f>
        <v>-2.4365439745201877E-4</v>
      </c>
      <c r="BM127" s="33">
        <f>+'MATRIZ (I)'!BM127-'MATRIZ (A)'!BM127</f>
        <v>-2.9982603046114488E-5</v>
      </c>
      <c r="BN127" s="33">
        <f>+'MATRIZ (I)'!BN127-'MATRIZ (A)'!BN127</f>
        <v>0</v>
      </c>
      <c r="BO127" s="33">
        <f>+'MATRIZ (I)'!BO127-'MATRIZ (A)'!BO127</f>
        <v>-5.0543799391301978E-4</v>
      </c>
      <c r="BP127" s="33">
        <f>+'MATRIZ (I)'!BP127-'MATRIZ (A)'!BP127</f>
        <v>0</v>
      </c>
      <c r="BQ127" s="33">
        <f>+'MATRIZ (I)'!BQ127-'MATRIZ (A)'!BQ127</f>
        <v>-6.898803644385779E-5</v>
      </c>
      <c r="BR127" s="33">
        <f>+'MATRIZ (I)'!BR127-'MATRIZ (A)'!BR127</f>
        <v>-1.9142536683570656E-4</v>
      </c>
      <c r="BS127" s="33">
        <f>+'MATRIZ (I)'!BS127-'MATRIZ (A)'!BS127</f>
        <v>0</v>
      </c>
      <c r="BT127" s="33">
        <f>+'MATRIZ (I)'!BT127-'MATRIZ (A)'!BT127</f>
        <v>-1.3168780402547431E-5</v>
      </c>
      <c r="BU127" s="33">
        <f>+'MATRIZ (I)'!BU127-'MATRIZ (A)'!BU127</f>
        <v>-6.9294641798734109E-4</v>
      </c>
      <c r="BV127" s="33">
        <f>+'MATRIZ (I)'!BV127-'MATRIZ (A)'!BV127</f>
        <v>0</v>
      </c>
      <c r="BW127" s="33">
        <f>+'MATRIZ (I)'!BW127-'MATRIZ (A)'!BW127</f>
        <v>-7.9860451744339436E-3</v>
      </c>
      <c r="BX127" s="33">
        <f>+'MATRIZ (I)'!BX127-'MATRIZ (A)'!BX127</f>
        <v>-3.0771657522971835E-3</v>
      </c>
      <c r="BY127" s="33">
        <f>+'MATRIZ (I)'!BY127-'MATRIZ (A)'!BY127</f>
        <v>0</v>
      </c>
      <c r="BZ127" s="33">
        <f>+'MATRIZ (I)'!BZ127-'MATRIZ (A)'!BZ127</f>
        <v>0</v>
      </c>
      <c r="CA127" s="33">
        <f>+'MATRIZ (I)'!CA127-'MATRIZ (A)'!CA127</f>
        <v>-2.0654592682816664E-6</v>
      </c>
      <c r="CB127" s="33">
        <f>+'MATRIZ (I)'!CB127-'MATRIZ (A)'!CB127</f>
        <v>0</v>
      </c>
      <c r="CC127" s="33">
        <f>+'MATRIZ (I)'!CC127-'MATRIZ (A)'!CC127</f>
        <v>0</v>
      </c>
      <c r="CD127" s="33">
        <f>+'MATRIZ (I)'!CD127-'MATRIZ (A)'!CD127</f>
        <v>0</v>
      </c>
      <c r="CE127" s="33">
        <f>+'MATRIZ (I)'!CE127-'MATRIZ (A)'!CE127</f>
        <v>-3.6079523507447767E-3</v>
      </c>
      <c r="CF127" s="33">
        <f>+'MATRIZ (I)'!CF127-'MATRIZ (A)'!CF127</f>
        <v>-7.9070152069022845E-4</v>
      </c>
      <c r="CG127" s="33">
        <f>+'MATRIZ (I)'!CG127-'MATRIZ (A)'!CG127</f>
        <v>-6.2133469331937747E-3</v>
      </c>
      <c r="CH127" s="33">
        <f>+'MATRIZ (I)'!CH127-'MATRIZ (A)'!CH127</f>
        <v>-9.6059004516653175E-4</v>
      </c>
      <c r="CI127" s="33">
        <f>+'MATRIZ (I)'!CI127-'MATRIZ (A)'!CI127</f>
        <v>0</v>
      </c>
      <c r="CJ127" s="33">
        <f>+'MATRIZ (I)'!CJ127-'MATRIZ (A)'!CJ127</f>
        <v>-3.9306322226270046E-4</v>
      </c>
      <c r="CK127" s="33">
        <f>+'MATRIZ (I)'!CK127-'MATRIZ (A)'!CK127</f>
        <v>0</v>
      </c>
      <c r="CL127" s="33">
        <f>+'MATRIZ (I)'!CL127-'MATRIZ (A)'!CL127</f>
        <v>-9.1293566514942028E-6</v>
      </c>
      <c r="CM127" s="33">
        <f>+'MATRIZ (I)'!CM127-'MATRIZ (A)'!CM127</f>
        <v>-5.0119416361856454E-2</v>
      </c>
      <c r="CN127" s="33">
        <f>+'MATRIZ (I)'!CN127-'MATRIZ (A)'!CN127</f>
        <v>-8.6581091994439707E-3</v>
      </c>
      <c r="CO127" s="33">
        <f>+'MATRIZ (I)'!CO127-'MATRIZ (A)'!CO127</f>
        <v>-1.0442489720492673E-2</v>
      </c>
      <c r="CP127" s="33">
        <f>+'MATRIZ (I)'!CP127-'MATRIZ (A)'!CP127</f>
        <v>-5.2193641231242224E-4</v>
      </c>
      <c r="CQ127" s="33">
        <f>+'MATRIZ (I)'!CQ127-'MATRIZ (A)'!CQ127</f>
        <v>-3.5012106224252839E-3</v>
      </c>
      <c r="CR127" s="33">
        <f>+'MATRIZ (I)'!CR127-'MATRIZ (A)'!CR127</f>
        <v>-1.1897046687978688E-2</v>
      </c>
      <c r="CS127" s="33">
        <f>+'MATRIZ (I)'!CS127-'MATRIZ (A)'!CS127</f>
        <v>-4.4970208826341672E-3</v>
      </c>
      <c r="CT127" s="33">
        <f>+'MATRIZ (I)'!CT127-'MATRIZ (A)'!CT127</f>
        <v>-1.2071981198101751E-2</v>
      </c>
      <c r="CU127" s="33">
        <f>+'MATRIZ (I)'!CU127-'MATRIZ (A)'!CU127</f>
        <v>-2.0712206913927529E-3</v>
      </c>
      <c r="CV127" s="33">
        <f>+'MATRIZ (I)'!CV127-'MATRIZ (A)'!CV127</f>
        <v>0</v>
      </c>
      <c r="CW127" s="33">
        <f>+'MATRIZ (I)'!CW127-'MATRIZ (A)'!CW127</f>
        <v>0</v>
      </c>
      <c r="CX127" s="33">
        <f>+'MATRIZ (I)'!CX127-'MATRIZ (A)'!CX127</f>
        <v>0</v>
      </c>
      <c r="CY127" s="33">
        <f>+'MATRIZ (I)'!CY127-'MATRIZ (A)'!CY127</f>
        <v>0</v>
      </c>
      <c r="CZ127" s="33">
        <f>+'MATRIZ (I)'!CZ127-'MATRIZ (A)'!CZ127</f>
        <v>0</v>
      </c>
      <c r="DA127" s="33">
        <f>+'MATRIZ (I)'!DA127-'MATRIZ (A)'!DA127</f>
        <v>-1.3552061624699787E-3</v>
      </c>
      <c r="DB127" s="33">
        <f>+'MATRIZ (I)'!DB127-'MATRIZ (A)'!DB127</f>
        <v>-1.2516236949988328E-4</v>
      </c>
      <c r="DC127" s="33">
        <f>+'MATRIZ (I)'!DC127-'MATRIZ (A)'!DC127</f>
        <v>-3.0269384822935261E-5</v>
      </c>
      <c r="DD127" s="33">
        <f>+'MATRIZ (I)'!DD127-'MATRIZ (A)'!DD127</f>
        <v>-7.6597832633221391E-3</v>
      </c>
      <c r="DE127" s="33">
        <f>+'MATRIZ (I)'!DE127-'MATRIZ (A)'!DE127</f>
        <v>-1.8182505843678844E-4</v>
      </c>
      <c r="DF127" s="33">
        <f>+'MATRIZ (I)'!DF127-'MATRIZ (A)'!DF127</f>
        <v>0</v>
      </c>
      <c r="DG127" s="33">
        <f>+'MATRIZ (I)'!DG127-'MATRIZ (A)'!DG127</f>
        <v>-1.2945455485148781E-3</v>
      </c>
      <c r="DH127" s="33">
        <f>+'MATRIZ (I)'!DH127-'MATRIZ (A)'!DH127</f>
        <v>-1.435770402853125E-3</v>
      </c>
      <c r="DI127" s="33">
        <f>+'MATRIZ (I)'!DI127-'MATRIZ (A)'!DI127</f>
        <v>-3.0398656028227007E-3</v>
      </c>
      <c r="DJ127" s="33">
        <f>+'MATRIZ (I)'!DJ127-'MATRIZ (A)'!DJ127</f>
        <v>-2.7140809527007658E-2</v>
      </c>
      <c r="DK127" s="33">
        <f>+'MATRIZ (I)'!DK127-'MATRIZ (A)'!DK127</f>
        <v>0</v>
      </c>
      <c r="DL127" s="33">
        <f>+'MATRIZ (I)'!DL127-'MATRIZ (A)'!DL127</f>
        <v>-1.7751261612184866E-3</v>
      </c>
      <c r="DM127" s="33">
        <f>+'MATRIZ (I)'!DM127-'MATRIZ (A)'!DM127</f>
        <v>-2.2725653768689787E-2</v>
      </c>
      <c r="DN127" s="33">
        <f>+'MATRIZ (I)'!DN127-'MATRIZ (A)'!DN127</f>
        <v>0.98800032057474585</v>
      </c>
      <c r="DO127" s="33">
        <f>+'MATRIZ (I)'!DO127-'MATRIZ (A)'!DO127</f>
        <v>-5.9228922977043073E-4</v>
      </c>
      <c r="DP127" s="33">
        <f>+'MATRIZ (I)'!DP127-'MATRIZ (A)'!DP127</f>
        <v>-2.1708133657191327E-2</v>
      </c>
      <c r="DQ127" s="33">
        <f>+'MATRIZ (I)'!DQ127-'MATRIZ (A)'!DQ127</f>
        <v>-5.3927358547889194E-3</v>
      </c>
      <c r="DR127" s="33">
        <f>+'MATRIZ (I)'!DR127-'MATRIZ (A)'!DR127</f>
        <v>-8.5746957178100876E-3</v>
      </c>
      <c r="DS127" s="33">
        <f>+'MATRIZ (I)'!DS127-'MATRIZ (A)'!DS127</f>
        <v>0</v>
      </c>
      <c r="DT127" s="33">
        <f>+'MATRIZ (I)'!DT127-'MATRIZ (A)'!DT127</f>
        <v>0</v>
      </c>
      <c r="DU127" s="33">
        <f>+'MATRIZ (I)'!DU127-'MATRIZ (A)'!DU127</f>
        <v>0</v>
      </c>
      <c r="DV127" s="33">
        <f>+'MATRIZ (I)'!DV127-'MATRIZ (A)'!DV127</f>
        <v>-3.0232598581095105E-3</v>
      </c>
      <c r="DW127" s="33">
        <f>+'MATRIZ (I)'!DW127-'MATRIZ (A)'!DW127</f>
        <v>-1.4402859604101982E-5</v>
      </c>
      <c r="DX127" s="33">
        <f>+'MATRIZ (I)'!DX127-'MATRIZ (A)'!DX127</f>
        <v>0</v>
      </c>
      <c r="DY127" s="33">
        <f>+'MATRIZ (I)'!DY127-'MATRIZ (A)'!DY127</f>
        <v>0</v>
      </c>
      <c r="DZ127" s="33">
        <f>+'MATRIZ (I)'!DZ127-'MATRIZ (A)'!DZ127</f>
        <v>0</v>
      </c>
      <c r="EA127" s="33">
        <f>+'MATRIZ (I)'!EA127-'MATRIZ (A)'!EA127</f>
        <v>-7.2705703056354524E-5</v>
      </c>
      <c r="EB127" s="33">
        <f>+'MATRIZ (I)'!EB127-'MATRIZ (A)'!EB127</f>
        <v>-2.3596351558933981E-4</v>
      </c>
      <c r="EC127" s="33">
        <f>+'MATRIZ (I)'!EC127-'MATRIZ (A)'!EC127</f>
        <v>0</v>
      </c>
      <c r="ED127" s="33">
        <f>+'MATRIZ (I)'!ED127-'MATRIZ (A)'!ED127</f>
        <v>-6.0302936656697842E-4</v>
      </c>
      <c r="EE127" s="33">
        <f>+'MATRIZ (I)'!EE127-'MATRIZ (A)'!EE127</f>
        <v>0</v>
      </c>
      <c r="EF127" s="33">
        <f>+'MATRIZ (I)'!EF127-'MATRIZ (A)'!EF127</f>
        <v>-2.305518072392088E-5</v>
      </c>
      <c r="EG127" s="33">
        <f>+'MATRIZ (I)'!EG127-'MATRIZ (A)'!EG127</f>
        <v>-5.1796912399561575E-3</v>
      </c>
      <c r="EH127" s="33">
        <f>+'MATRIZ (I)'!EH127-'MATRIZ (A)'!EH127</f>
        <v>0</v>
      </c>
    </row>
    <row r="128" spans="1:138" s="7" customFormat="1" ht="21.95" customHeight="1" thickBot="1" x14ac:dyDescent="0.25">
      <c r="A128" s="137" t="s">
        <v>293</v>
      </c>
      <c r="B128" s="138" t="s">
        <v>284</v>
      </c>
      <c r="C128" s="33">
        <f>+'MATRIZ (I)'!C128-'MATRIZ (A)'!C128</f>
        <v>-8.0859192687330369E-7</v>
      </c>
      <c r="D128" s="33">
        <f>+'MATRIZ (I)'!D128-'MATRIZ (A)'!D128</f>
        <v>-5.2371557711230908E-7</v>
      </c>
      <c r="E128" s="33">
        <f>+'MATRIZ (I)'!E128-'MATRIZ (A)'!E128</f>
        <v>-7.3763115153290862E-7</v>
      </c>
      <c r="F128" s="33">
        <f>+'MATRIZ (I)'!F128-'MATRIZ (A)'!F128</f>
        <v>-9.7872694352092913E-7</v>
      </c>
      <c r="G128" s="33">
        <f>+'MATRIZ (I)'!G128-'MATRIZ (A)'!G128</f>
        <v>-8.6556768488202037E-4</v>
      </c>
      <c r="H128" s="33">
        <f>+'MATRIZ (I)'!H128-'MATRIZ (A)'!H128</f>
        <v>-8.5911763585727503E-7</v>
      </c>
      <c r="I128" s="33">
        <f>+'MATRIZ (I)'!I128-'MATRIZ (A)'!I128</f>
        <v>-6.7905561334752736E-7</v>
      </c>
      <c r="J128" s="33">
        <f>+'MATRIZ (I)'!J128-'MATRIZ (A)'!J128</f>
        <v>-1.0733362096104756E-6</v>
      </c>
      <c r="K128" s="33">
        <f>+'MATRIZ (I)'!K128-'MATRIZ (A)'!K128</f>
        <v>-7.4469086654998744E-7</v>
      </c>
      <c r="L128" s="33">
        <f>+'MATRIZ (I)'!L128-'MATRIZ (A)'!L128</f>
        <v>-8.0939092945290868E-7</v>
      </c>
      <c r="M128" s="33">
        <f>+'MATRIZ (I)'!M128-'MATRIZ (A)'!M128</f>
        <v>-7.6484117253358621E-7</v>
      </c>
      <c r="N128" s="33">
        <f>+'MATRIZ (I)'!N128-'MATRIZ (A)'!N128</f>
        <v>-3.2462623122647188E-6</v>
      </c>
      <c r="O128" s="33">
        <f>+'MATRIZ (I)'!O128-'MATRIZ (A)'!O128</f>
        <v>-5.3133102125357803E-6</v>
      </c>
      <c r="P128" s="33">
        <f>+'MATRIZ (I)'!P128-'MATRIZ (A)'!P128</f>
        <v>-4.9206623391729904E-6</v>
      </c>
      <c r="Q128" s="33">
        <f>+'MATRIZ (I)'!Q128-'MATRIZ (A)'!Q128</f>
        <v>-5.2874945744076287E-7</v>
      </c>
      <c r="R128" s="33">
        <f>+'MATRIZ (I)'!R128-'MATRIZ (A)'!R128</f>
        <v>-7.4090391781184603E-6</v>
      </c>
      <c r="S128" s="33">
        <f>+'MATRIZ (I)'!S128-'MATRIZ (A)'!S128</f>
        <v>-4.0187959879842975E-6</v>
      </c>
      <c r="T128" s="33">
        <f>+'MATRIZ (I)'!T128-'MATRIZ (A)'!T128</f>
        <v>-6.1959873581638267E-7</v>
      </c>
      <c r="U128" s="33">
        <f>+'MATRIZ (I)'!U128-'MATRIZ (A)'!U128</f>
        <v>-1.5628909417609373E-6</v>
      </c>
      <c r="V128" s="33">
        <f>+'MATRIZ (I)'!V128-'MATRIZ (A)'!V128</f>
        <v>-7.448122433473087E-7</v>
      </c>
      <c r="W128" s="33">
        <f>+'MATRIZ (I)'!W128-'MATRIZ (A)'!W128</f>
        <v>-2.9255688376085719E-6</v>
      </c>
      <c r="X128" s="33">
        <f>+'MATRIZ (I)'!X128-'MATRIZ (A)'!X128</f>
        <v>-6.8747815978382847E-7</v>
      </c>
      <c r="Y128" s="33">
        <f>+'MATRIZ (I)'!Y128-'MATRIZ (A)'!Y128</f>
        <v>-1.4315526054002662E-6</v>
      </c>
      <c r="Z128" s="33">
        <f>+'MATRIZ (I)'!Z128-'MATRIZ (A)'!Z128</f>
        <v>-1.5042584608694397E-6</v>
      </c>
      <c r="AA128" s="33">
        <f>+'MATRIZ (I)'!AA128-'MATRIZ (A)'!AA128</f>
        <v>-9.1578681013316829E-7</v>
      </c>
      <c r="AB128" s="33">
        <f>+'MATRIZ (I)'!AB128-'MATRIZ (A)'!AB128</f>
        <v>-3.4333599107390024E-6</v>
      </c>
      <c r="AC128" s="33">
        <f>+'MATRIZ (I)'!AC128-'MATRIZ (A)'!AC128</f>
        <v>-2.0652074792038135E-7</v>
      </c>
      <c r="AD128" s="33">
        <f>+'MATRIZ (I)'!AD128-'MATRIZ (A)'!AD128</f>
        <v>-1.3848522319991117E-6</v>
      </c>
      <c r="AE128" s="33">
        <f>+'MATRIZ (I)'!AE128-'MATRIZ (A)'!AE128</f>
        <v>-5.8723557633737885E-6</v>
      </c>
      <c r="AF128" s="33">
        <f>+'MATRIZ (I)'!AF128-'MATRIZ (A)'!AF128</f>
        <v>-5.1082815534759751E-6</v>
      </c>
      <c r="AG128" s="33">
        <f>+'MATRIZ (I)'!AG128-'MATRIZ (A)'!AG128</f>
        <v>-1.0983194784396773E-6</v>
      </c>
      <c r="AH128" s="33">
        <f>+'MATRIZ (I)'!AH128-'MATRIZ (A)'!AH128</f>
        <v>-1.033725523095272E-6</v>
      </c>
      <c r="AI128" s="33">
        <f>+'MATRIZ (I)'!AI128-'MATRIZ (A)'!AI128</f>
        <v>-2.0210281396889363E-6</v>
      </c>
      <c r="AJ128" s="33">
        <f>+'MATRIZ (I)'!AJ128-'MATRIZ (A)'!AJ128</f>
        <v>-2.5113125612314498E-6</v>
      </c>
      <c r="AK128" s="33">
        <f>+'MATRIZ (I)'!AK128-'MATRIZ (A)'!AK128</f>
        <v>-2.799066510030541E-4</v>
      </c>
      <c r="AL128" s="33">
        <f>+'MATRIZ (I)'!AL128-'MATRIZ (A)'!AL128</f>
        <v>-1.8413150958223543E-6</v>
      </c>
      <c r="AM128" s="33">
        <f>+'MATRIZ (I)'!AM128-'MATRIZ (A)'!AM128</f>
        <v>-2.2993181874853636E-6</v>
      </c>
      <c r="AN128" s="33">
        <f>+'MATRIZ (I)'!AN128-'MATRIZ (A)'!AN128</f>
        <v>-2.2770666662814269E-6</v>
      </c>
      <c r="AO128" s="33">
        <f>+'MATRIZ (I)'!AO128-'MATRIZ (A)'!AO128</f>
        <v>-1.1197886237676571E-4</v>
      </c>
      <c r="AP128" s="33">
        <f>+'MATRIZ (I)'!AP128-'MATRIZ (A)'!AP128</f>
        <v>-5.3087989964367362E-6</v>
      </c>
      <c r="AQ128" s="33">
        <f>+'MATRIZ (I)'!AQ128-'MATRIZ (A)'!AQ128</f>
        <v>-1.7313009994213053E-6</v>
      </c>
      <c r="AR128" s="33">
        <f>+'MATRIZ (I)'!AR128-'MATRIZ (A)'!AR128</f>
        <v>-2.1812077772190445E-6</v>
      </c>
      <c r="AS128" s="33">
        <f>+'MATRIZ (I)'!AS128-'MATRIZ (A)'!AS128</f>
        <v>-1.3834202239360392E-5</v>
      </c>
      <c r="AT128" s="33">
        <f>+'MATRIZ (I)'!AT128-'MATRIZ (A)'!AT128</f>
        <v>-8.6482893151177521E-6</v>
      </c>
      <c r="AU128" s="33">
        <f>+'MATRIZ (I)'!AU128-'MATRIZ (A)'!AU128</f>
        <v>-7.0854236304521457E-6</v>
      </c>
      <c r="AV128" s="33">
        <f>+'MATRIZ (I)'!AV128-'MATRIZ (A)'!AV128</f>
        <v>-2.4491562196751169E-6</v>
      </c>
      <c r="AW128" s="33">
        <f>+'MATRIZ (I)'!AW128-'MATRIZ (A)'!AW128</f>
        <v>-4.6417277511595822E-6</v>
      </c>
      <c r="AX128" s="33">
        <f>+'MATRIZ (I)'!AX128-'MATRIZ (A)'!AX128</f>
        <v>-1.9802471206833654E-6</v>
      </c>
      <c r="AY128" s="33">
        <f>+'MATRIZ (I)'!AY128-'MATRIZ (A)'!AY128</f>
        <v>-3.588537424092016E-6</v>
      </c>
      <c r="AZ128" s="33">
        <f>+'MATRIZ (I)'!AZ128-'MATRIZ (A)'!AZ128</f>
        <v>-2.843249810621013E-6</v>
      </c>
      <c r="BA128" s="33">
        <f>+'MATRIZ (I)'!BA128-'MATRIZ (A)'!BA128</f>
        <v>-1.4750771619666532E-6</v>
      </c>
      <c r="BB128" s="33">
        <f>+'MATRIZ (I)'!BB128-'MATRIZ (A)'!BB128</f>
        <v>-1.570307093101728E-6</v>
      </c>
      <c r="BC128" s="33">
        <f>+'MATRIZ (I)'!BC128-'MATRIZ (A)'!BC128</f>
        <v>-3.0474556388107729E-4</v>
      </c>
      <c r="BD128" s="33">
        <f>+'MATRIZ (I)'!BD128-'MATRIZ (A)'!BD128</f>
        <v>-1.3832469911040322E-4</v>
      </c>
      <c r="BE128" s="33">
        <f>+'MATRIZ (I)'!BE128-'MATRIZ (A)'!BE128</f>
        <v>-6.4439581840155155E-6</v>
      </c>
      <c r="BF128" s="33">
        <f>+'MATRIZ (I)'!BF128-'MATRIZ (A)'!BF128</f>
        <v>-5.0070669470283416E-5</v>
      </c>
      <c r="BG128" s="33">
        <f>+'MATRIZ (I)'!BG128-'MATRIZ (A)'!BG128</f>
        <v>-1.9392177924853812E-4</v>
      </c>
      <c r="BH128" s="33">
        <f>+'MATRIZ (I)'!BH128-'MATRIZ (A)'!BH128</f>
        <v>-9.3994437089162524E-6</v>
      </c>
      <c r="BI128" s="33">
        <f>+'MATRIZ (I)'!BI128-'MATRIZ (A)'!BI128</f>
        <v>-5.5237730406821164E-4</v>
      </c>
      <c r="BJ128" s="33">
        <f>+'MATRIZ (I)'!BJ128-'MATRIZ (A)'!BJ128</f>
        <v>-4.8658539611739909E-5</v>
      </c>
      <c r="BK128" s="33">
        <f>+'MATRIZ (I)'!BK128-'MATRIZ (A)'!BK128</f>
        <v>-2.3470559677332091E-6</v>
      </c>
      <c r="BL128" s="33">
        <f>+'MATRIZ (I)'!BL128-'MATRIZ (A)'!BL128</f>
        <v>-2.0157076993157571E-6</v>
      </c>
      <c r="BM128" s="33">
        <f>+'MATRIZ (I)'!BM128-'MATRIZ (A)'!BM128</f>
        <v>-1.5711944134148698E-4</v>
      </c>
      <c r="BN128" s="33">
        <f>+'MATRIZ (I)'!BN128-'MATRIZ (A)'!BN128</f>
        <v>-2.5434608795582641E-6</v>
      </c>
      <c r="BO128" s="33">
        <f>+'MATRIZ (I)'!BO128-'MATRIZ (A)'!BO128</f>
        <v>-1.8996619209376688E-4</v>
      </c>
      <c r="BP128" s="33">
        <f>+'MATRIZ (I)'!BP128-'MATRIZ (A)'!BP128</f>
        <v>-4.5193643175037275E-6</v>
      </c>
      <c r="BQ128" s="33">
        <f>+'MATRIZ (I)'!BQ128-'MATRIZ (A)'!BQ128</f>
        <v>-2.8929206046620558E-6</v>
      </c>
      <c r="BR128" s="33">
        <f>+'MATRIZ (I)'!BR128-'MATRIZ (A)'!BR128</f>
        <v>-6.2375081761298849E-6</v>
      </c>
      <c r="BS128" s="33">
        <f>+'MATRIZ (I)'!BS128-'MATRIZ (A)'!BS128</f>
        <v>-3.6560285472971363E-4</v>
      </c>
      <c r="BT128" s="33">
        <f>+'MATRIZ (I)'!BT128-'MATRIZ (A)'!BT128</f>
        <v>-5.7040789976938243E-6</v>
      </c>
      <c r="BU128" s="33">
        <f>+'MATRIZ (I)'!BU128-'MATRIZ (A)'!BU128</f>
        <v>-2.976461032482472E-6</v>
      </c>
      <c r="BV128" s="33">
        <f>+'MATRIZ (I)'!BV128-'MATRIZ (A)'!BV128</f>
        <v>-2.8482496101514769E-6</v>
      </c>
      <c r="BW128" s="33">
        <f>+'MATRIZ (I)'!BW128-'MATRIZ (A)'!BW128</f>
        <v>-1.651068031582425E-5</v>
      </c>
      <c r="BX128" s="33">
        <f>+'MATRIZ (I)'!BX128-'MATRIZ (A)'!BX128</f>
        <v>-3.7513276042490774E-6</v>
      </c>
      <c r="BY128" s="33">
        <f>+'MATRIZ (I)'!BY128-'MATRIZ (A)'!BY128</f>
        <v>-2.2468439323926319E-6</v>
      </c>
      <c r="BZ128" s="33">
        <f>+'MATRIZ (I)'!BZ128-'MATRIZ (A)'!BZ128</f>
        <v>-1.3021208852203114E-6</v>
      </c>
      <c r="CA128" s="33">
        <f>+'MATRIZ (I)'!CA128-'MATRIZ (A)'!CA128</f>
        <v>-4.9121797268777791E-6</v>
      </c>
      <c r="CB128" s="33">
        <f>+'MATRIZ (I)'!CB128-'MATRIZ (A)'!CB128</f>
        <v>-1.2538455838600034E-6</v>
      </c>
      <c r="CC128" s="33">
        <f>+'MATRIZ (I)'!CC128-'MATRIZ (A)'!CC128</f>
        <v>-1.0375898106340917E-6</v>
      </c>
      <c r="CD128" s="33">
        <f>+'MATRIZ (I)'!CD128-'MATRIZ (A)'!CD128</f>
        <v>-1.4513227710910623E-6</v>
      </c>
      <c r="CE128" s="33">
        <f>+'MATRIZ (I)'!CE128-'MATRIZ (A)'!CE128</f>
        <v>-1.850639545277523E-6</v>
      </c>
      <c r="CF128" s="33">
        <f>+'MATRIZ (I)'!CF128-'MATRIZ (A)'!CF128</f>
        <v>-2.8412161467088762E-5</v>
      </c>
      <c r="CG128" s="33">
        <f>+'MATRIZ (I)'!CG128-'MATRIZ (A)'!CG128</f>
        <v>-5.0222952769102813E-6</v>
      </c>
      <c r="CH128" s="33">
        <f>+'MATRIZ (I)'!CH128-'MATRIZ (A)'!CH128</f>
        <v>-1.3853503251676035E-6</v>
      </c>
      <c r="CI128" s="33">
        <f>+'MATRIZ (I)'!CI128-'MATRIZ (A)'!CI128</f>
        <v>-4.2095355255638691E-6</v>
      </c>
      <c r="CJ128" s="33">
        <f>+'MATRIZ (I)'!CJ128-'MATRIZ (A)'!CJ128</f>
        <v>-8.6918688954804363E-6</v>
      </c>
      <c r="CK128" s="33">
        <f>+'MATRIZ (I)'!CK128-'MATRIZ (A)'!CK128</f>
        <v>-9.3098246103586276E-5</v>
      </c>
      <c r="CL128" s="33">
        <f>+'MATRIZ (I)'!CL128-'MATRIZ (A)'!CL128</f>
        <v>-1.1744568810315391E-5</v>
      </c>
      <c r="CM128" s="33">
        <f>+'MATRIZ (I)'!CM128-'MATRIZ (A)'!CM128</f>
        <v>-2.8585525805704381E-6</v>
      </c>
      <c r="CN128" s="33">
        <f>+'MATRIZ (I)'!CN128-'MATRIZ (A)'!CN128</f>
        <v>-7.6989658711001107E-6</v>
      </c>
      <c r="CO128" s="33">
        <f>+'MATRIZ (I)'!CO128-'MATRIZ (A)'!CO128</f>
        <v>-6.7770264850171603E-5</v>
      </c>
      <c r="CP128" s="33">
        <f>+'MATRIZ (I)'!CP128-'MATRIZ (A)'!CP128</f>
        <v>-3.5073401641737516E-5</v>
      </c>
      <c r="CQ128" s="33">
        <f>+'MATRIZ (I)'!CQ128-'MATRIZ (A)'!CQ128</f>
        <v>-2.1726484482606466E-3</v>
      </c>
      <c r="CR128" s="33">
        <f>+'MATRIZ (I)'!CR128-'MATRIZ (A)'!CR128</f>
        <v>-6.7951378521752815E-5</v>
      </c>
      <c r="CS128" s="33">
        <f>+'MATRIZ (I)'!CS128-'MATRIZ (A)'!CS128</f>
        <v>-1.2697064428898655E-5</v>
      </c>
      <c r="CT128" s="33">
        <f>+'MATRIZ (I)'!CT128-'MATRIZ (A)'!CT128</f>
        <v>-2.5419154299029532E-4</v>
      </c>
      <c r="CU128" s="33">
        <f>+'MATRIZ (I)'!CU128-'MATRIZ (A)'!CU128</f>
        <v>-3.6460812928720319E-6</v>
      </c>
      <c r="CV128" s="33">
        <f>+'MATRIZ (I)'!CV128-'MATRIZ (A)'!CV128</f>
        <v>-3.7848462019998474E-6</v>
      </c>
      <c r="CW128" s="33">
        <f>+'MATRIZ (I)'!CW128-'MATRIZ (A)'!CW128</f>
        <v>-6.3976572164789238E-6</v>
      </c>
      <c r="CX128" s="33">
        <f>+'MATRIZ (I)'!CX128-'MATRIZ (A)'!CX128</f>
        <v>-1.0365937037667765E-5</v>
      </c>
      <c r="CY128" s="33">
        <f>+'MATRIZ (I)'!CY128-'MATRIZ (A)'!CY128</f>
        <v>-6.2974840181703228E-6</v>
      </c>
      <c r="CZ128" s="33">
        <f>+'MATRIZ (I)'!CZ128-'MATRIZ (A)'!CZ128</f>
        <v>-6.2049246873319217E-6</v>
      </c>
      <c r="DA128" s="33">
        <f>+'MATRIZ (I)'!DA128-'MATRIZ (A)'!DA128</f>
        <v>-1.3108099995901872E-4</v>
      </c>
      <c r="DB128" s="33">
        <f>+'MATRIZ (I)'!DB128-'MATRIZ (A)'!DB128</f>
        <v>-2.5167103401866806E-4</v>
      </c>
      <c r="DC128" s="33">
        <f>+'MATRIZ (I)'!DC128-'MATRIZ (A)'!DC128</f>
        <v>-9.018559563628154E-6</v>
      </c>
      <c r="DD128" s="33">
        <f>+'MATRIZ (I)'!DD128-'MATRIZ (A)'!DD128</f>
        <v>-7.5150103099150877E-5</v>
      </c>
      <c r="DE128" s="33">
        <f>+'MATRIZ (I)'!DE128-'MATRIZ (A)'!DE128</f>
        <v>-5.1458097432669062E-6</v>
      </c>
      <c r="DF128" s="33">
        <f>+'MATRIZ (I)'!DF128-'MATRIZ (A)'!DF128</f>
        <v>-1.1595117231750327E-5</v>
      </c>
      <c r="DG128" s="33">
        <f>+'MATRIZ (I)'!DG128-'MATRIZ (A)'!DG128</f>
        <v>-8.665232914356397E-6</v>
      </c>
      <c r="DH128" s="33">
        <f>+'MATRIZ (I)'!DH128-'MATRIZ (A)'!DH128</f>
        <v>-5.9528301107966846E-6</v>
      </c>
      <c r="DI128" s="33">
        <f>+'MATRIZ (I)'!DI128-'MATRIZ (A)'!DI128</f>
        <v>-1.4074273224261498E-6</v>
      </c>
      <c r="DJ128" s="33">
        <f>+'MATRIZ (I)'!DJ128-'MATRIZ (A)'!DJ128</f>
        <v>-4.3969172655517109E-4</v>
      </c>
      <c r="DK128" s="33">
        <f>+'MATRIZ (I)'!DK128-'MATRIZ (A)'!DK128</f>
        <v>-4.0266699443380427E-4</v>
      </c>
      <c r="DL128" s="33">
        <f>+'MATRIZ (I)'!DL128-'MATRIZ (A)'!DL128</f>
        <v>-4.2630351677484752E-4</v>
      </c>
      <c r="DM128" s="33">
        <f>+'MATRIZ (I)'!DM128-'MATRIZ (A)'!DM128</f>
        <v>-4.0016203694832006E-6</v>
      </c>
      <c r="DN128" s="33">
        <f>+'MATRIZ (I)'!DN128-'MATRIZ (A)'!DN128</f>
        <v>-1.5905178560401112E-7</v>
      </c>
      <c r="DO128" s="33">
        <f>+'MATRIZ (I)'!DO128-'MATRIZ (A)'!DO128</f>
        <v>0.9770073104224215</v>
      </c>
      <c r="DP128" s="33">
        <f>+'MATRIZ (I)'!DP128-'MATRIZ (A)'!DP128</f>
        <v>-7.6613913959240514E-6</v>
      </c>
      <c r="DQ128" s="33">
        <f>+'MATRIZ (I)'!DQ128-'MATRIZ (A)'!DQ128</f>
        <v>-3.274370298838657E-6</v>
      </c>
      <c r="DR128" s="33">
        <f>+'MATRIZ (I)'!DR128-'MATRIZ (A)'!DR128</f>
        <v>-2.0441069112196211E-5</v>
      </c>
      <c r="DS128" s="33">
        <f>+'MATRIZ (I)'!DS128-'MATRIZ (A)'!DS128</f>
        <v>-3.2325953705317865E-6</v>
      </c>
      <c r="DT128" s="33">
        <f>+'MATRIZ (I)'!DT128-'MATRIZ (A)'!DT128</f>
        <v>-2.726840783544358E-7</v>
      </c>
      <c r="DU128" s="33">
        <f>+'MATRIZ (I)'!DU128-'MATRIZ (A)'!DU128</f>
        <v>-8.4736627982977973E-7</v>
      </c>
      <c r="DV128" s="33">
        <f>+'MATRIZ (I)'!DV128-'MATRIZ (A)'!DV128</f>
        <v>-1.5729449305172006E-6</v>
      </c>
      <c r="DW128" s="33">
        <f>+'MATRIZ (I)'!DW128-'MATRIZ (A)'!DW128</f>
        <v>-3.3255180101481538E-6</v>
      </c>
      <c r="DX128" s="33">
        <f>+'MATRIZ (I)'!DX128-'MATRIZ (A)'!DX128</f>
        <v>-1.0440315032711265E-3</v>
      </c>
      <c r="DY128" s="33">
        <f>+'MATRIZ (I)'!DY128-'MATRIZ (A)'!DY128</f>
        <v>-1.3922722810761431E-6</v>
      </c>
      <c r="DZ128" s="33">
        <f>+'MATRIZ (I)'!DZ128-'MATRIZ (A)'!DZ128</f>
        <v>-3.4500045822952936E-7</v>
      </c>
      <c r="EA128" s="33">
        <f>+'MATRIZ (I)'!EA128-'MATRIZ (A)'!EA128</f>
        <v>-4.6453348861545275E-3</v>
      </c>
      <c r="EB128" s="33">
        <f>+'MATRIZ (I)'!EB128-'MATRIZ (A)'!EB128</f>
        <v>-5.3814127042979915E-6</v>
      </c>
      <c r="EC128" s="33">
        <f>+'MATRIZ (I)'!EC128-'MATRIZ (A)'!EC128</f>
        <v>-4.0184180109025918E-6</v>
      </c>
      <c r="ED128" s="33">
        <f>+'MATRIZ (I)'!ED128-'MATRIZ (A)'!ED128</f>
        <v>-3.1098572721949468E-6</v>
      </c>
      <c r="EE128" s="33">
        <f>+'MATRIZ (I)'!EE128-'MATRIZ (A)'!EE128</f>
        <v>-5.3285827013278188E-7</v>
      </c>
      <c r="EF128" s="33">
        <f>+'MATRIZ (I)'!EF128-'MATRIZ (A)'!EF128</f>
        <v>-1.6728556953202695E-6</v>
      </c>
      <c r="EG128" s="33">
        <f>+'MATRIZ (I)'!EG128-'MATRIZ (A)'!EG128</f>
        <v>-1.7907687711047081E-6</v>
      </c>
      <c r="EH128" s="33">
        <f>+'MATRIZ (I)'!EH128-'MATRIZ (A)'!EH128</f>
        <v>0</v>
      </c>
    </row>
    <row r="129" spans="1:138" s="7" customFormat="1" ht="21.95" customHeight="1" thickBot="1" x14ac:dyDescent="0.25">
      <c r="A129" s="137" t="s">
        <v>295</v>
      </c>
      <c r="B129" s="138" t="s">
        <v>286</v>
      </c>
      <c r="C129" s="33">
        <f>+'MATRIZ (I)'!C129-'MATRIZ (A)'!C129</f>
        <v>0</v>
      </c>
      <c r="D129" s="33">
        <f>+'MATRIZ (I)'!D129-'MATRIZ (A)'!D129</f>
        <v>0</v>
      </c>
      <c r="E129" s="33">
        <f>+'MATRIZ (I)'!E129-'MATRIZ (A)'!E129</f>
        <v>0</v>
      </c>
      <c r="F129" s="33">
        <f>+'MATRIZ (I)'!F129-'MATRIZ (A)'!F129</f>
        <v>0</v>
      </c>
      <c r="G129" s="33">
        <f>+'MATRIZ (I)'!G129-'MATRIZ (A)'!G129</f>
        <v>0</v>
      </c>
      <c r="H129" s="33">
        <f>+'MATRIZ (I)'!H129-'MATRIZ (A)'!H129</f>
        <v>0</v>
      </c>
      <c r="I129" s="33">
        <f>+'MATRIZ (I)'!I129-'MATRIZ (A)'!I129</f>
        <v>0</v>
      </c>
      <c r="J129" s="33">
        <f>+'MATRIZ (I)'!J129-'MATRIZ (A)'!J129</f>
        <v>0</v>
      </c>
      <c r="K129" s="33">
        <f>+'MATRIZ (I)'!K129-'MATRIZ (A)'!K129</f>
        <v>0</v>
      </c>
      <c r="L129" s="33">
        <f>+'MATRIZ (I)'!L129-'MATRIZ (A)'!L129</f>
        <v>0</v>
      </c>
      <c r="M129" s="33">
        <f>+'MATRIZ (I)'!M129-'MATRIZ (A)'!M129</f>
        <v>0</v>
      </c>
      <c r="N129" s="33">
        <f>+'MATRIZ (I)'!N129-'MATRIZ (A)'!N129</f>
        <v>-2.7671707599800518E-3</v>
      </c>
      <c r="O129" s="33">
        <f>+'MATRIZ (I)'!O129-'MATRIZ (A)'!O129</f>
        <v>-6.7380580814335404E-3</v>
      </c>
      <c r="P129" s="33">
        <f>+'MATRIZ (I)'!P129-'MATRIZ (A)'!P129</f>
        <v>-1.1020515151182316E-2</v>
      </c>
      <c r="Q129" s="33">
        <f>+'MATRIZ (I)'!Q129-'MATRIZ (A)'!Q129</f>
        <v>0</v>
      </c>
      <c r="R129" s="33">
        <f>+'MATRIZ (I)'!R129-'MATRIZ (A)'!R129</f>
        <v>-6.0389472115818512E-3</v>
      </c>
      <c r="S129" s="33">
        <f>+'MATRIZ (I)'!S129-'MATRIZ (A)'!S129</f>
        <v>-1.141734976460589E-3</v>
      </c>
      <c r="T129" s="33">
        <f>+'MATRIZ (I)'!T129-'MATRIZ (A)'!T129</f>
        <v>0</v>
      </c>
      <c r="U129" s="33">
        <f>+'MATRIZ (I)'!U129-'MATRIZ (A)'!U129</f>
        <v>-5.5061756639129501E-3</v>
      </c>
      <c r="V129" s="33">
        <f>+'MATRIZ (I)'!V129-'MATRIZ (A)'!V129</f>
        <v>0</v>
      </c>
      <c r="W129" s="33">
        <f>+'MATRIZ (I)'!W129-'MATRIZ (A)'!W129</f>
        <v>-3.4362728466694123E-2</v>
      </c>
      <c r="X129" s="33">
        <f>+'MATRIZ (I)'!X129-'MATRIZ (A)'!X129</f>
        <v>0</v>
      </c>
      <c r="Y129" s="33">
        <f>+'MATRIZ (I)'!Y129-'MATRIZ (A)'!Y129</f>
        <v>0</v>
      </c>
      <c r="Z129" s="33">
        <f>+'MATRIZ (I)'!Z129-'MATRIZ (A)'!Z129</f>
        <v>-2.3750841192457509E-4</v>
      </c>
      <c r="AA129" s="33">
        <f>+'MATRIZ (I)'!AA129-'MATRIZ (A)'!AA129</f>
        <v>0</v>
      </c>
      <c r="AB129" s="33">
        <f>+'MATRIZ (I)'!AB129-'MATRIZ (A)'!AB129</f>
        <v>-3.3947890083397643E-3</v>
      </c>
      <c r="AC129" s="33">
        <f>+'MATRIZ (I)'!AC129-'MATRIZ (A)'!AC129</f>
        <v>-7.2753647617104804E-6</v>
      </c>
      <c r="AD129" s="33">
        <f>+'MATRIZ (I)'!AD129-'MATRIZ (A)'!AD129</f>
        <v>-1.14773024386151E-3</v>
      </c>
      <c r="AE129" s="33">
        <f>+'MATRIZ (I)'!AE129-'MATRIZ (A)'!AE129</f>
        <v>-5.2417677965920333E-3</v>
      </c>
      <c r="AF129" s="33">
        <f>+'MATRIZ (I)'!AF129-'MATRIZ (A)'!AF129</f>
        <v>-3.0877415740967083E-3</v>
      </c>
      <c r="AG129" s="33">
        <f>+'MATRIZ (I)'!AG129-'MATRIZ (A)'!AG129</f>
        <v>0</v>
      </c>
      <c r="AH129" s="33">
        <f>+'MATRIZ (I)'!AH129-'MATRIZ (A)'!AH129</f>
        <v>0</v>
      </c>
      <c r="AI129" s="33">
        <f>+'MATRIZ (I)'!AI129-'MATRIZ (A)'!AI129</f>
        <v>-3.0360929830014764E-3</v>
      </c>
      <c r="AJ129" s="33">
        <f>+'MATRIZ (I)'!AJ129-'MATRIZ (A)'!AJ129</f>
        <v>-1.3209504440603024E-3</v>
      </c>
      <c r="AK129" s="33">
        <f>+'MATRIZ (I)'!AK129-'MATRIZ (A)'!AK129</f>
        <v>-2.8046415019871507E-3</v>
      </c>
      <c r="AL129" s="33">
        <f>+'MATRIZ (I)'!AL129-'MATRIZ (A)'!AL129</f>
        <v>-2.1118588086023148E-3</v>
      </c>
      <c r="AM129" s="33">
        <f>+'MATRIZ (I)'!AM129-'MATRIZ (A)'!AM129</f>
        <v>-3.5366304470244385E-3</v>
      </c>
      <c r="AN129" s="33">
        <f>+'MATRIZ (I)'!AN129-'MATRIZ (A)'!AN129</f>
        <v>-1.3344067100559552E-3</v>
      </c>
      <c r="AO129" s="33">
        <f>+'MATRIZ (I)'!AO129-'MATRIZ (A)'!AO129</f>
        <v>-3.4526837709257679E-3</v>
      </c>
      <c r="AP129" s="33">
        <f>+'MATRIZ (I)'!AP129-'MATRIZ (A)'!AP129</f>
        <v>-2.7796702262961937E-3</v>
      </c>
      <c r="AQ129" s="33">
        <f>+'MATRIZ (I)'!AQ129-'MATRIZ (A)'!AQ129</f>
        <v>-3.5003153237988128E-3</v>
      </c>
      <c r="AR129" s="33">
        <f>+'MATRIZ (I)'!AR129-'MATRIZ (A)'!AR129</f>
        <v>-4.5325198278028823E-3</v>
      </c>
      <c r="AS129" s="33">
        <f>+'MATRIZ (I)'!AS129-'MATRIZ (A)'!AS129</f>
        <v>-6.1543974664369182E-4</v>
      </c>
      <c r="AT129" s="33">
        <f>+'MATRIZ (I)'!AT129-'MATRIZ (A)'!AT129</f>
        <v>-3.4041481692210435E-3</v>
      </c>
      <c r="AU129" s="33">
        <f>+'MATRIZ (I)'!AU129-'MATRIZ (A)'!AU129</f>
        <v>-3.1463922541321381E-3</v>
      </c>
      <c r="AV129" s="33">
        <f>+'MATRIZ (I)'!AV129-'MATRIZ (A)'!AV129</f>
        <v>-3.3088348297345667E-3</v>
      </c>
      <c r="AW129" s="33">
        <f>+'MATRIZ (I)'!AW129-'MATRIZ (A)'!AW129</f>
        <v>-5.417829818867413E-3</v>
      </c>
      <c r="AX129" s="33">
        <f>+'MATRIZ (I)'!AX129-'MATRIZ (A)'!AX129</f>
        <v>-2.5571132051760062E-4</v>
      </c>
      <c r="AY129" s="33">
        <f>+'MATRIZ (I)'!AY129-'MATRIZ (A)'!AY129</f>
        <v>-1.5792557772138927E-3</v>
      </c>
      <c r="AZ129" s="33">
        <f>+'MATRIZ (I)'!AZ129-'MATRIZ (A)'!AZ129</f>
        <v>-3.3469921472286681E-4</v>
      </c>
      <c r="BA129" s="33">
        <f>+'MATRIZ (I)'!BA129-'MATRIZ (A)'!BA129</f>
        <v>-1.0635995087023148E-3</v>
      </c>
      <c r="BB129" s="33">
        <f>+'MATRIZ (I)'!BB129-'MATRIZ (A)'!BB129</f>
        <v>-6.888044271422835E-3</v>
      </c>
      <c r="BC129" s="33">
        <f>+'MATRIZ (I)'!BC129-'MATRIZ (A)'!BC129</f>
        <v>-3.3861654690332528E-3</v>
      </c>
      <c r="BD129" s="33">
        <f>+'MATRIZ (I)'!BD129-'MATRIZ (A)'!BD129</f>
        <v>-2.5083869726755686E-3</v>
      </c>
      <c r="BE129" s="33">
        <f>+'MATRIZ (I)'!BE129-'MATRIZ (A)'!BE129</f>
        <v>-2.8568480392460664E-3</v>
      </c>
      <c r="BF129" s="33">
        <f>+'MATRIZ (I)'!BF129-'MATRIZ (A)'!BF129</f>
        <v>-3.8065956538910011E-3</v>
      </c>
      <c r="BG129" s="33">
        <f>+'MATRIZ (I)'!BG129-'MATRIZ (A)'!BG129</f>
        <v>-3.3251127119577743E-3</v>
      </c>
      <c r="BH129" s="33">
        <f>+'MATRIZ (I)'!BH129-'MATRIZ (A)'!BH129</f>
        <v>-2.6209559452351162E-3</v>
      </c>
      <c r="BI129" s="33">
        <f>+'MATRIZ (I)'!BI129-'MATRIZ (A)'!BI129</f>
        <v>-2.4547206782346504E-3</v>
      </c>
      <c r="BJ129" s="33">
        <f>+'MATRIZ (I)'!BJ129-'MATRIZ (A)'!BJ129</f>
        <v>-3.2716910402689962E-3</v>
      </c>
      <c r="BK129" s="33">
        <f>+'MATRIZ (I)'!BK129-'MATRIZ (A)'!BK129</f>
        <v>-2.4595745948897329E-3</v>
      </c>
      <c r="BL129" s="33">
        <f>+'MATRIZ (I)'!BL129-'MATRIZ (A)'!BL129</f>
        <v>-2.2502230425310737E-3</v>
      </c>
      <c r="BM129" s="33">
        <f>+'MATRIZ (I)'!BM129-'MATRIZ (A)'!BM129</f>
        <v>-4.5170122422682818E-3</v>
      </c>
      <c r="BN129" s="33">
        <f>+'MATRIZ (I)'!BN129-'MATRIZ (A)'!BN129</f>
        <v>-2.0268059318182762E-3</v>
      </c>
      <c r="BO129" s="33">
        <f>+'MATRIZ (I)'!BO129-'MATRIZ (A)'!BO129</f>
        <v>-4.9662256883522713E-3</v>
      </c>
      <c r="BP129" s="33">
        <f>+'MATRIZ (I)'!BP129-'MATRIZ (A)'!BP129</f>
        <v>-6.5041833230667268E-7</v>
      </c>
      <c r="BQ129" s="33">
        <f>+'MATRIZ (I)'!BQ129-'MATRIZ (A)'!BQ129</f>
        <v>-9.872525492906892E-4</v>
      </c>
      <c r="BR129" s="33">
        <f>+'MATRIZ (I)'!BR129-'MATRIZ (A)'!BR129</f>
        <v>-2.6245450342747131E-3</v>
      </c>
      <c r="BS129" s="33">
        <f>+'MATRIZ (I)'!BS129-'MATRIZ (A)'!BS129</f>
        <v>-6.3344236619964495E-3</v>
      </c>
      <c r="BT129" s="33">
        <f>+'MATRIZ (I)'!BT129-'MATRIZ (A)'!BT129</f>
        <v>-1.1889772646299134E-3</v>
      </c>
      <c r="BU129" s="33">
        <f>+'MATRIZ (I)'!BU129-'MATRIZ (A)'!BU129</f>
        <v>-7.7157971481119471E-4</v>
      </c>
      <c r="BV129" s="33">
        <f>+'MATRIZ (I)'!BV129-'MATRIZ (A)'!BV129</f>
        <v>-4.210990541414817E-3</v>
      </c>
      <c r="BW129" s="33">
        <f>+'MATRIZ (I)'!BW129-'MATRIZ (A)'!BW129</f>
        <v>-2.1357481264546205E-3</v>
      </c>
      <c r="BX129" s="33">
        <f>+'MATRIZ (I)'!BX129-'MATRIZ (A)'!BX129</f>
        <v>-1.5896482751162715E-2</v>
      </c>
      <c r="BY129" s="33">
        <f>+'MATRIZ (I)'!BY129-'MATRIZ (A)'!BY129</f>
        <v>-2.5247109545298765E-2</v>
      </c>
      <c r="BZ129" s="33">
        <f>+'MATRIZ (I)'!BZ129-'MATRIZ (A)'!BZ129</f>
        <v>-6.1177857782608617E-3</v>
      </c>
      <c r="CA129" s="33">
        <f>+'MATRIZ (I)'!CA129-'MATRIZ (A)'!CA129</f>
        <v>-1.9578004354977394E-3</v>
      </c>
      <c r="CB129" s="33">
        <f>+'MATRIZ (I)'!CB129-'MATRIZ (A)'!CB129</f>
        <v>-1.0170224822194946E-5</v>
      </c>
      <c r="CC129" s="33">
        <f>+'MATRIZ (I)'!CC129-'MATRIZ (A)'!CC129</f>
        <v>-1.1705318834895129E-9</v>
      </c>
      <c r="CD129" s="33">
        <f>+'MATRIZ (I)'!CD129-'MATRIZ (A)'!CD129</f>
        <v>-8.6269357195246086E-4</v>
      </c>
      <c r="CE129" s="33">
        <f>+'MATRIZ (I)'!CE129-'MATRIZ (A)'!CE129</f>
        <v>-7.869801997113326E-4</v>
      </c>
      <c r="CF129" s="33">
        <f>+'MATRIZ (I)'!CF129-'MATRIZ (A)'!CF129</f>
        <v>-3.9161730880451417E-3</v>
      </c>
      <c r="CG129" s="33">
        <f>+'MATRIZ (I)'!CG129-'MATRIZ (A)'!CG129</f>
        <v>-8.2732103736652355E-3</v>
      </c>
      <c r="CH129" s="33">
        <f>+'MATRIZ (I)'!CH129-'MATRIZ (A)'!CH129</f>
        <v>-9.7198157772560891E-4</v>
      </c>
      <c r="CI129" s="33">
        <f>+'MATRIZ (I)'!CI129-'MATRIZ (A)'!CI129</f>
        <v>-5.3170067797427778E-2</v>
      </c>
      <c r="CJ129" s="33">
        <f>+'MATRIZ (I)'!CJ129-'MATRIZ (A)'!CJ129</f>
        <v>-3.7346581418138906E-3</v>
      </c>
      <c r="CK129" s="33">
        <f>+'MATRIZ (I)'!CK129-'MATRIZ (A)'!CK129</f>
        <v>-1.1344718301283813E-5</v>
      </c>
      <c r="CL129" s="33">
        <f>+'MATRIZ (I)'!CL129-'MATRIZ (A)'!CL129</f>
        <v>-3.5012500123842273E-3</v>
      </c>
      <c r="CM129" s="33">
        <f>+'MATRIZ (I)'!CM129-'MATRIZ (A)'!CM129</f>
        <v>-5.6796923562238899E-3</v>
      </c>
      <c r="CN129" s="33">
        <f>+'MATRIZ (I)'!CN129-'MATRIZ (A)'!CN129</f>
        <v>-2.6621461022575173E-2</v>
      </c>
      <c r="CO129" s="33">
        <f>+'MATRIZ (I)'!CO129-'MATRIZ (A)'!CO129</f>
        <v>-1.0147567420906091E-2</v>
      </c>
      <c r="CP129" s="33">
        <f>+'MATRIZ (I)'!CP129-'MATRIZ (A)'!CP129</f>
        <v>-3.8902457005978368E-3</v>
      </c>
      <c r="CQ129" s="33">
        <f>+'MATRIZ (I)'!CQ129-'MATRIZ (A)'!CQ129</f>
        <v>-6.8380004607850233E-3</v>
      </c>
      <c r="CR129" s="33">
        <f>+'MATRIZ (I)'!CR129-'MATRIZ (A)'!CR129</f>
        <v>-2.6589018712748704E-3</v>
      </c>
      <c r="CS129" s="33">
        <f>+'MATRIZ (I)'!CS129-'MATRIZ (A)'!CS129</f>
        <v>-1.9381592599074752E-3</v>
      </c>
      <c r="CT129" s="33">
        <f>+'MATRIZ (I)'!CT129-'MATRIZ (A)'!CT129</f>
        <v>-7.8934515093637345E-3</v>
      </c>
      <c r="CU129" s="33">
        <f>+'MATRIZ (I)'!CU129-'MATRIZ (A)'!CU129</f>
        <v>-3.5258887786819145E-3</v>
      </c>
      <c r="CV129" s="33">
        <f>+'MATRIZ (I)'!CV129-'MATRIZ (A)'!CV129</f>
        <v>-7.8065779540951313E-3</v>
      </c>
      <c r="CW129" s="33">
        <f>+'MATRIZ (I)'!CW129-'MATRIZ (A)'!CW129</f>
        <v>-1.4912294599790103E-2</v>
      </c>
      <c r="CX129" s="33">
        <f>+'MATRIZ (I)'!CX129-'MATRIZ (A)'!CX129</f>
        <v>-3.9789410912658019E-3</v>
      </c>
      <c r="CY129" s="33">
        <f>+'MATRIZ (I)'!CY129-'MATRIZ (A)'!CY129</f>
        <v>-4.2603288496512026E-3</v>
      </c>
      <c r="CZ129" s="33">
        <f>+'MATRIZ (I)'!CZ129-'MATRIZ (A)'!CZ129</f>
        <v>-1.4850154788202828E-3</v>
      </c>
      <c r="DA129" s="33">
        <f>+'MATRIZ (I)'!DA129-'MATRIZ (A)'!DA129</f>
        <v>-1.21594276578315E-2</v>
      </c>
      <c r="DB129" s="33">
        <f>+'MATRIZ (I)'!DB129-'MATRIZ (A)'!DB129</f>
        <v>-5.0387372145773096E-4</v>
      </c>
      <c r="DC129" s="33">
        <f>+'MATRIZ (I)'!DC129-'MATRIZ (A)'!DC129</f>
        <v>-1.7593012491291791E-3</v>
      </c>
      <c r="DD129" s="33">
        <f>+'MATRIZ (I)'!DD129-'MATRIZ (A)'!DD129</f>
        <v>-2.4997604891898143E-3</v>
      </c>
      <c r="DE129" s="33">
        <f>+'MATRIZ (I)'!DE129-'MATRIZ (A)'!DE129</f>
        <v>-2.1968160136803844E-3</v>
      </c>
      <c r="DF129" s="33">
        <f>+'MATRIZ (I)'!DF129-'MATRIZ (A)'!DF129</f>
        <v>-2.2695045223519806E-3</v>
      </c>
      <c r="DG129" s="33">
        <f>+'MATRIZ (I)'!DG129-'MATRIZ (A)'!DG129</f>
        <v>-1.7440518735729921E-3</v>
      </c>
      <c r="DH129" s="33">
        <f>+'MATRIZ (I)'!DH129-'MATRIZ (A)'!DH129</f>
        <v>-1.8093252723484826E-3</v>
      </c>
      <c r="DI129" s="33">
        <f>+'MATRIZ (I)'!DI129-'MATRIZ (A)'!DI129</f>
        <v>-3.2173767492266439E-3</v>
      </c>
      <c r="DJ129" s="33">
        <f>+'MATRIZ (I)'!DJ129-'MATRIZ (A)'!DJ129</f>
        <v>-6.4251819676978232E-3</v>
      </c>
      <c r="DK129" s="33">
        <f>+'MATRIZ (I)'!DK129-'MATRIZ (A)'!DK129</f>
        <v>-5.0045259462989889E-3</v>
      </c>
      <c r="DL129" s="33">
        <f>+'MATRIZ (I)'!DL129-'MATRIZ (A)'!DL129</f>
        <v>-5.3768848459006761E-3</v>
      </c>
      <c r="DM129" s="33">
        <f>+'MATRIZ (I)'!DM129-'MATRIZ (A)'!DM129</f>
        <v>-7.1338563049499074E-3</v>
      </c>
      <c r="DN129" s="33">
        <f>+'MATRIZ (I)'!DN129-'MATRIZ (A)'!DN129</f>
        <v>-1.1105141565476511E-4</v>
      </c>
      <c r="DO129" s="33">
        <f>+'MATRIZ (I)'!DO129-'MATRIZ (A)'!DO129</f>
        <v>-2.2742370643910274E-3</v>
      </c>
      <c r="DP129" s="33">
        <f>+'MATRIZ (I)'!DP129-'MATRIZ (A)'!DP129</f>
        <v>0.96419858530793823</v>
      </c>
      <c r="DQ129" s="33">
        <f>+'MATRIZ (I)'!DQ129-'MATRIZ (A)'!DQ129</f>
        <v>-2.3357512698002573E-3</v>
      </c>
      <c r="DR129" s="33">
        <f>+'MATRIZ (I)'!DR129-'MATRIZ (A)'!DR129</f>
        <v>-3.4616665704682186E-3</v>
      </c>
      <c r="DS129" s="33">
        <f>+'MATRIZ (I)'!DS129-'MATRIZ (A)'!DS129</f>
        <v>-1.8626028790075719E-2</v>
      </c>
      <c r="DT129" s="33">
        <f>+'MATRIZ (I)'!DT129-'MATRIZ (A)'!DT129</f>
        <v>-5.17122144325762E-3</v>
      </c>
      <c r="DU129" s="33">
        <f>+'MATRIZ (I)'!DU129-'MATRIZ (A)'!DU129</f>
        <v>-1.0423236532856938E-2</v>
      </c>
      <c r="DV129" s="33">
        <f>+'MATRIZ (I)'!DV129-'MATRIZ (A)'!DV129</f>
        <v>-6.7627861657368251E-3</v>
      </c>
      <c r="DW129" s="33">
        <f>+'MATRIZ (I)'!DW129-'MATRIZ (A)'!DW129</f>
        <v>-4.7982976328850308E-3</v>
      </c>
      <c r="DX129" s="33">
        <f>+'MATRIZ (I)'!DX129-'MATRIZ (A)'!DX129</f>
        <v>-1.0152837439203295E-3</v>
      </c>
      <c r="DY129" s="33">
        <f>+'MATRIZ (I)'!DY129-'MATRIZ (A)'!DY129</f>
        <v>-4.9101487246050339E-2</v>
      </c>
      <c r="DZ129" s="33">
        <f>+'MATRIZ (I)'!DZ129-'MATRIZ (A)'!DZ129</f>
        <v>-3.7829218026670121E-3</v>
      </c>
      <c r="EA129" s="33">
        <f>+'MATRIZ (I)'!EA129-'MATRIZ (A)'!EA129</f>
        <v>-2.3558046518871024E-3</v>
      </c>
      <c r="EB129" s="33">
        <f>+'MATRIZ (I)'!EB129-'MATRIZ (A)'!EB129</f>
        <v>-1.3971169255068385E-2</v>
      </c>
      <c r="EC129" s="33">
        <f>+'MATRIZ (I)'!EC129-'MATRIZ (A)'!EC129</f>
        <v>-6.5300190229458871E-3</v>
      </c>
      <c r="ED129" s="33">
        <f>+'MATRIZ (I)'!ED129-'MATRIZ (A)'!ED129</f>
        <v>-9.278988754627026E-3</v>
      </c>
      <c r="EE129" s="33">
        <f>+'MATRIZ (I)'!EE129-'MATRIZ (A)'!EE129</f>
        <v>-2.6497507465713256E-4</v>
      </c>
      <c r="EF129" s="33">
        <f>+'MATRIZ (I)'!EF129-'MATRIZ (A)'!EF129</f>
        <v>-1.9625970576387018E-2</v>
      </c>
      <c r="EG129" s="33">
        <f>+'MATRIZ (I)'!EG129-'MATRIZ (A)'!EG129</f>
        <v>-4.9409583451631945E-3</v>
      </c>
      <c r="EH129" s="33">
        <f>+'MATRIZ (I)'!EH129-'MATRIZ (A)'!EH129</f>
        <v>0</v>
      </c>
    </row>
    <row r="130" spans="1:138" s="7" customFormat="1" ht="21.95" customHeight="1" thickBot="1" x14ac:dyDescent="0.25">
      <c r="A130" s="137" t="s">
        <v>297</v>
      </c>
      <c r="B130" s="138" t="s">
        <v>288</v>
      </c>
      <c r="C130" s="33">
        <f>+'MATRIZ (I)'!C130-'MATRIZ (A)'!C130</f>
        <v>-9.3021130549412137E-7</v>
      </c>
      <c r="D130" s="33">
        <f>+'MATRIZ (I)'!D130-'MATRIZ (A)'!D130</f>
        <v>-6.0248703270763814E-7</v>
      </c>
      <c r="E130" s="33">
        <f>+'MATRIZ (I)'!E130-'MATRIZ (A)'!E130</f>
        <v>-1.1577505759133949E-6</v>
      </c>
      <c r="F130" s="33">
        <f>+'MATRIZ (I)'!F130-'MATRIZ (A)'!F130</f>
        <v>-1.2807469141250994E-6</v>
      </c>
      <c r="G130" s="33">
        <f>+'MATRIZ (I)'!G130-'MATRIZ (A)'!G130</f>
        <v>-1.9435341296581579E-6</v>
      </c>
      <c r="H130" s="33">
        <f>+'MATRIZ (I)'!H130-'MATRIZ (A)'!H130</f>
        <v>-9.8833652806063387E-7</v>
      </c>
      <c r="I130" s="33">
        <f>+'MATRIZ (I)'!I130-'MATRIZ (A)'!I130</f>
        <v>-5.5188579229899607E-6</v>
      </c>
      <c r="J130" s="33">
        <f>+'MATRIZ (I)'!J130-'MATRIZ (A)'!J130</f>
        <v>-1.2347754702877635E-6</v>
      </c>
      <c r="K130" s="33">
        <f>+'MATRIZ (I)'!K130-'MATRIZ (A)'!K130</f>
        <v>-8.566989604282223E-7</v>
      </c>
      <c r="L130" s="33">
        <f>+'MATRIZ (I)'!L130-'MATRIZ (A)'!L130</f>
        <v>-9.3113048512969039E-7</v>
      </c>
      <c r="M130" s="33">
        <f>+'MATRIZ (I)'!M130-'MATRIZ (A)'!M130</f>
        <v>-2.3304566501457892E-6</v>
      </c>
      <c r="N130" s="33">
        <f>+'MATRIZ (I)'!N130-'MATRIZ (A)'!N130</f>
        <v>-2.2843196652594533E-5</v>
      </c>
      <c r="O130" s="33">
        <f>+'MATRIZ (I)'!O130-'MATRIZ (A)'!O130</f>
        <v>-3.1252644843003186E-4</v>
      </c>
      <c r="P130" s="33">
        <f>+'MATRIZ (I)'!P130-'MATRIZ (A)'!P130</f>
        <v>-2.6563240769388163E-2</v>
      </c>
      <c r="Q130" s="33">
        <f>+'MATRIZ (I)'!Q130-'MATRIZ (A)'!Q130</f>
        <v>-6.082780531672894E-7</v>
      </c>
      <c r="R130" s="33">
        <f>+'MATRIZ (I)'!R130-'MATRIZ (A)'!R130</f>
        <v>-2.1685100282205211E-4</v>
      </c>
      <c r="S130" s="33">
        <f>+'MATRIZ (I)'!S130-'MATRIZ (A)'!S130</f>
        <v>-2.564104578406778E-4</v>
      </c>
      <c r="T130" s="33">
        <f>+'MATRIZ (I)'!T130-'MATRIZ (A)'!T130</f>
        <v>-8.9243010111694703E-7</v>
      </c>
      <c r="U130" s="33">
        <f>+'MATRIZ (I)'!U130-'MATRIZ (A)'!U130</f>
        <v>-3.8885338426732211E-3</v>
      </c>
      <c r="V130" s="33">
        <f>+'MATRIZ (I)'!V130-'MATRIZ (A)'!V130</f>
        <v>-6.3981900175063477E-7</v>
      </c>
      <c r="W130" s="33">
        <f>+'MATRIZ (I)'!W130-'MATRIZ (A)'!W130</f>
        <v>-9.5517004912705017E-4</v>
      </c>
      <c r="X130" s="33">
        <f>+'MATRIZ (I)'!X130-'MATRIZ (A)'!X130</f>
        <v>-9.4352518028282008E-7</v>
      </c>
      <c r="Y130" s="33">
        <f>+'MATRIZ (I)'!Y130-'MATRIZ (A)'!Y130</f>
        <v>-1.6468707807931705E-6</v>
      </c>
      <c r="Z130" s="33">
        <f>+'MATRIZ (I)'!Z130-'MATRIZ (A)'!Z130</f>
        <v>-7.2255267994823921E-3</v>
      </c>
      <c r="AA130" s="33">
        <f>+'MATRIZ (I)'!AA130-'MATRIZ (A)'!AA130</f>
        <v>-1.0697161270037943E-6</v>
      </c>
      <c r="AB130" s="33">
        <f>+'MATRIZ (I)'!AB130-'MATRIZ (A)'!AB130</f>
        <v>-3.3696452158035484E-5</v>
      </c>
      <c r="AC130" s="33">
        <f>+'MATRIZ (I)'!AC130-'MATRIZ (A)'!AC130</f>
        <v>-1.9179063074950272E-5</v>
      </c>
      <c r="AD130" s="33">
        <f>+'MATRIZ (I)'!AD130-'MATRIZ (A)'!AD130</f>
        <v>-3.1126087415479119E-4</v>
      </c>
      <c r="AE130" s="33">
        <f>+'MATRIZ (I)'!AE130-'MATRIZ (A)'!AE130</f>
        <v>-1.3390573858307947E-3</v>
      </c>
      <c r="AF130" s="33">
        <f>+'MATRIZ (I)'!AF130-'MATRIZ (A)'!AF130</f>
        <v>-4.5604733632542894E-4</v>
      </c>
      <c r="AG130" s="33">
        <f>+'MATRIZ (I)'!AG130-'MATRIZ (A)'!AG130</f>
        <v>-6.8834820113039914E-3</v>
      </c>
      <c r="AH130" s="33">
        <f>+'MATRIZ (I)'!AH130-'MATRIZ (A)'!AH130</f>
        <v>-4.4343946963082146E-5</v>
      </c>
      <c r="AI130" s="33">
        <f>+'MATRIZ (I)'!AI130-'MATRIZ (A)'!AI130</f>
        <v>-2.3723780131362109E-3</v>
      </c>
      <c r="AJ130" s="33">
        <f>+'MATRIZ (I)'!AJ130-'MATRIZ (A)'!AJ130</f>
        <v>-1.8080375459488492E-3</v>
      </c>
      <c r="AK130" s="33">
        <f>+'MATRIZ (I)'!AK130-'MATRIZ (A)'!AK130</f>
        <v>-1.9546858316486291E-3</v>
      </c>
      <c r="AL130" s="33">
        <f>+'MATRIZ (I)'!AL130-'MATRIZ (A)'!AL130</f>
        <v>-1.386251551239725E-4</v>
      </c>
      <c r="AM130" s="33">
        <f>+'MATRIZ (I)'!AM130-'MATRIZ (A)'!AM130</f>
        <v>-3.9425909540010034E-3</v>
      </c>
      <c r="AN130" s="33">
        <f>+'MATRIZ (I)'!AN130-'MATRIZ (A)'!AN130</f>
        <v>-3.5265842138434847E-4</v>
      </c>
      <c r="AO130" s="33">
        <f>+'MATRIZ (I)'!AO130-'MATRIZ (A)'!AO130</f>
        <v>-1.9923762460211975E-3</v>
      </c>
      <c r="AP130" s="33">
        <f>+'MATRIZ (I)'!AP130-'MATRIZ (A)'!AP130</f>
        <v>-3.9699347608468565E-3</v>
      </c>
      <c r="AQ130" s="33">
        <f>+'MATRIZ (I)'!AQ130-'MATRIZ (A)'!AQ130</f>
        <v>-6.0318470770916795E-4</v>
      </c>
      <c r="AR130" s="33">
        <f>+'MATRIZ (I)'!AR130-'MATRIZ (A)'!AR130</f>
        <v>-3.0391433806717964E-3</v>
      </c>
      <c r="AS130" s="33">
        <f>+'MATRIZ (I)'!AS130-'MATRIZ (A)'!AS130</f>
        <v>-4.2575600819550548E-4</v>
      </c>
      <c r="AT130" s="33">
        <f>+'MATRIZ (I)'!AT130-'MATRIZ (A)'!AT130</f>
        <v>-3.9697766043212817E-4</v>
      </c>
      <c r="AU130" s="33">
        <f>+'MATRIZ (I)'!AU130-'MATRIZ (A)'!AU130</f>
        <v>-1.0441742771836824E-3</v>
      </c>
      <c r="AV130" s="33">
        <f>+'MATRIZ (I)'!AV130-'MATRIZ (A)'!AV130</f>
        <v>-2.0812638162718946E-3</v>
      </c>
      <c r="AW130" s="33">
        <f>+'MATRIZ (I)'!AW130-'MATRIZ (A)'!AW130</f>
        <v>-1.8471882880995041E-3</v>
      </c>
      <c r="AX130" s="33">
        <f>+'MATRIZ (I)'!AX130-'MATRIZ (A)'!AX130</f>
        <v>-2.3680744644834404E-3</v>
      </c>
      <c r="AY130" s="33">
        <f>+'MATRIZ (I)'!AY130-'MATRIZ (A)'!AY130</f>
        <v>-3.696415688443607E-4</v>
      </c>
      <c r="AZ130" s="33">
        <f>+'MATRIZ (I)'!AZ130-'MATRIZ (A)'!AZ130</f>
        <v>-2.0355203700289605E-3</v>
      </c>
      <c r="BA130" s="33">
        <f>+'MATRIZ (I)'!BA130-'MATRIZ (A)'!BA130</f>
        <v>-9.3854464362769075E-5</v>
      </c>
      <c r="BB130" s="33">
        <f>+'MATRIZ (I)'!BB130-'MATRIZ (A)'!BB130</f>
        <v>-4.5592175317983754E-4</v>
      </c>
      <c r="BC130" s="33">
        <f>+'MATRIZ (I)'!BC130-'MATRIZ (A)'!BC130</f>
        <v>-7.2569538606766465E-4</v>
      </c>
      <c r="BD130" s="33">
        <f>+'MATRIZ (I)'!BD130-'MATRIZ (A)'!BD130</f>
        <v>-3.448434076874968E-3</v>
      </c>
      <c r="BE130" s="33">
        <f>+'MATRIZ (I)'!BE130-'MATRIZ (A)'!BE130</f>
        <v>-2.3620657546289176E-4</v>
      </c>
      <c r="BF130" s="33">
        <f>+'MATRIZ (I)'!BF130-'MATRIZ (A)'!BF130</f>
        <v>-1.1460810394709024E-3</v>
      </c>
      <c r="BG130" s="33">
        <f>+'MATRIZ (I)'!BG130-'MATRIZ (A)'!BG130</f>
        <v>-3.99084637266254E-4</v>
      </c>
      <c r="BH130" s="33">
        <f>+'MATRIZ (I)'!BH130-'MATRIZ (A)'!BH130</f>
        <v>-5.283893455585692E-3</v>
      </c>
      <c r="BI130" s="33">
        <f>+'MATRIZ (I)'!BI130-'MATRIZ (A)'!BI130</f>
        <v>-2.9085371063051458E-3</v>
      </c>
      <c r="BJ130" s="33">
        <f>+'MATRIZ (I)'!BJ130-'MATRIZ (A)'!BJ130</f>
        <v>-2.9807407848867463E-3</v>
      </c>
      <c r="BK130" s="33">
        <f>+'MATRIZ (I)'!BK130-'MATRIZ (A)'!BK130</f>
        <v>-4.0402445825828576E-4</v>
      </c>
      <c r="BL130" s="33">
        <f>+'MATRIZ (I)'!BL130-'MATRIZ (A)'!BL130</f>
        <v>-3.7424418074895427E-3</v>
      </c>
      <c r="BM130" s="33">
        <f>+'MATRIZ (I)'!BM130-'MATRIZ (A)'!BM130</f>
        <v>-1.9316919768032645E-3</v>
      </c>
      <c r="BN130" s="33">
        <f>+'MATRIZ (I)'!BN130-'MATRIZ (A)'!BN130</f>
        <v>-1.9536439777645447E-4</v>
      </c>
      <c r="BO130" s="33">
        <f>+'MATRIZ (I)'!BO130-'MATRIZ (A)'!BO130</f>
        <v>-2.2372923270115464E-3</v>
      </c>
      <c r="BP130" s="33">
        <f>+'MATRIZ (I)'!BP130-'MATRIZ (A)'!BP130</f>
        <v>-1.421237722679074E-3</v>
      </c>
      <c r="BQ130" s="33">
        <f>+'MATRIZ (I)'!BQ130-'MATRIZ (A)'!BQ130</f>
        <v>-1.9064532589849304E-4</v>
      </c>
      <c r="BR130" s="33">
        <f>+'MATRIZ (I)'!BR130-'MATRIZ (A)'!BR130</f>
        <v>-6.451426922773687E-4</v>
      </c>
      <c r="BS130" s="33">
        <f>+'MATRIZ (I)'!BS130-'MATRIZ (A)'!BS130</f>
        <v>-2.2132554863736939E-4</v>
      </c>
      <c r="BT130" s="33">
        <f>+'MATRIZ (I)'!BT130-'MATRIZ (A)'!BT130</f>
        <v>-3.0517553936473037E-3</v>
      </c>
      <c r="BU130" s="33">
        <f>+'MATRIZ (I)'!BU130-'MATRIZ (A)'!BU130</f>
        <v>-2.4425273468777278E-3</v>
      </c>
      <c r="BV130" s="33">
        <f>+'MATRIZ (I)'!BV130-'MATRIZ (A)'!BV130</f>
        <v>-2.606341293439676E-4</v>
      </c>
      <c r="BW130" s="33">
        <f>+'MATRIZ (I)'!BW130-'MATRIZ (A)'!BW130</f>
        <v>-4.3494644833520406E-3</v>
      </c>
      <c r="BX130" s="33">
        <f>+'MATRIZ (I)'!BX130-'MATRIZ (A)'!BX130</f>
        <v>-7.0122530379176286E-3</v>
      </c>
      <c r="BY130" s="33">
        <f>+'MATRIZ (I)'!BY130-'MATRIZ (A)'!BY130</f>
        <v>-6.9153598621473755E-3</v>
      </c>
      <c r="BZ130" s="33">
        <f>+'MATRIZ (I)'!BZ130-'MATRIZ (A)'!BZ130</f>
        <v>-1.69483294062426E-3</v>
      </c>
      <c r="CA130" s="33">
        <f>+'MATRIZ (I)'!CA130-'MATRIZ (A)'!CA130</f>
        <v>-6.7522035088490937E-4</v>
      </c>
      <c r="CB130" s="33">
        <f>+'MATRIZ (I)'!CB130-'MATRIZ (A)'!CB130</f>
        <v>-2.5627942371573043E-5</v>
      </c>
      <c r="CC130" s="33">
        <f>+'MATRIZ (I)'!CC130-'MATRIZ (A)'!CC130</f>
        <v>-7.4910706248123947E-5</v>
      </c>
      <c r="CD130" s="33">
        <f>+'MATRIZ (I)'!CD130-'MATRIZ (A)'!CD130</f>
        <v>-4.3565463151221302E-4</v>
      </c>
      <c r="CE130" s="33">
        <f>+'MATRIZ (I)'!CE130-'MATRIZ (A)'!CE130</f>
        <v>-2.3559627605580758E-4</v>
      </c>
      <c r="CF130" s="33">
        <f>+'MATRIZ (I)'!CF130-'MATRIZ (A)'!CF130</f>
        <v>-4.5887766637037712E-4</v>
      </c>
      <c r="CG130" s="33">
        <f>+'MATRIZ (I)'!CG130-'MATRIZ (A)'!CG130</f>
        <v>-2.3871974998832739E-3</v>
      </c>
      <c r="CH130" s="33">
        <f>+'MATRIZ (I)'!CH130-'MATRIZ (A)'!CH130</f>
        <v>-6.8805393599809554E-4</v>
      </c>
      <c r="CI130" s="33">
        <f>+'MATRIZ (I)'!CI130-'MATRIZ (A)'!CI130</f>
        <v>-1.0302114599849032E-4</v>
      </c>
      <c r="CJ130" s="33">
        <f>+'MATRIZ (I)'!CJ130-'MATRIZ (A)'!CJ130</f>
        <v>-3.3550750471849707E-3</v>
      </c>
      <c r="CK130" s="33">
        <f>+'MATRIZ (I)'!CK130-'MATRIZ (A)'!CK130</f>
        <v>-6.8033360372735884E-7</v>
      </c>
      <c r="CL130" s="33">
        <f>+'MATRIZ (I)'!CL130-'MATRIZ (A)'!CL130</f>
        <v>-2.2495326212547072E-3</v>
      </c>
      <c r="CM130" s="33">
        <f>+'MATRIZ (I)'!CM130-'MATRIZ (A)'!CM130</f>
        <v>-6.9837831791192859E-4</v>
      </c>
      <c r="CN130" s="33">
        <f>+'MATRIZ (I)'!CN130-'MATRIZ (A)'!CN130</f>
        <v>-3.2280260064512945E-3</v>
      </c>
      <c r="CO130" s="33">
        <f>+'MATRIZ (I)'!CO130-'MATRIZ (A)'!CO130</f>
        <v>-2.37624161853603E-3</v>
      </c>
      <c r="CP130" s="33">
        <f>+'MATRIZ (I)'!CP130-'MATRIZ (A)'!CP130</f>
        <v>-8.2041524720776154E-4</v>
      </c>
      <c r="CQ130" s="33">
        <f>+'MATRIZ (I)'!CQ130-'MATRIZ (A)'!CQ130</f>
        <v>-4.4136605686964248E-3</v>
      </c>
      <c r="CR130" s="33">
        <f>+'MATRIZ (I)'!CR130-'MATRIZ (A)'!CR130</f>
        <v>-1.0798519864213773E-3</v>
      </c>
      <c r="CS130" s="33">
        <f>+'MATRIZ (I)'!CS130-'MATRIZ (A)'!CS130</f>
        <v>-5.4104329525905218E-3</v>
      </c>
      <c r="CT130" s="33">
        <f>+'MATRIZ (I)'!CT130-'MATRIZ (A)'!CT130</f>
        <v>-5.4125361988648446E-3</v>
      </c>
      <c r="CU130" s="33">
        <f>+'MATRIZ (I)'!CU130-'MATRIZ (A)'!CU130</f>
        <v>-5.0369224769026199E-4</v>
      </c>
      <c r="CV130" s="33">
        <f>+'MATRIZ (I)'!CV130-'MATRIZ (A)'!CV130</f>
        <v>-4.074658486640223E-3</v>
      </c>
      <c r="CW130" s="33">
        <f>+'MATRIZ (I)'!CW130-'MATRIZ (A)'!CW130</f>
        <v>-5.4747995135863859E-3</v>
      </c>
      <c r="CX130" s="33">
        <f>+'MATRIZ (I)'!CX130-'MATRIZ (A)'!CX130</f>
        <v>-2.689946667929816E-3</v>
      </c>
      <c r="CY130" s="33">
        <f>+'MATRIZ (I)'!CY130-'MATRIZ (A)'!CY130</f>
        <v>-4.016003283338585E-3</v>
      </c>
      <c r="CZ130" s="33">
        <f>+'MATRIZ (I)'!CZ130-'MATRIZ (A)'!CZ130</f>
        <v>-1.0943745015763733E-3</v>
      </c>
      <c r="DA130" s="33">
        <f>+'MATRIZ (I)'!DA130-'MATRIZ (A)'!DA130</f>
        <v>-1.7821649077419811E-3</v>
      </c>
      <c r="DB130" s="33">
        <f>+'MATRIZ (I)'!DB130-'MATRIZ (A)'!DB130</f>
        <v>-4.8819516087021068E-3</v>
      </c>
      <c r="DC130" s="33">
        <f>+'MATRIZ (I)'!DC130-'MATRIZ (A)'!DC130</f>
        <v>-3.9236094306224758E-3</v>
      </c>
      <c r="DD130" s="33">
        <f>+'MATRIZ (I)'!DD130-'MATRIZ (A)'!DD130</f>
        <v>-1.8715080804706757E-3</v>
      </c>
      <c r="DE130" s="33">
        <f>+'MATRIZ (I)'!DE130-'MATRIZ (A)'!DE130</f>
        <v>-9.8679032121595247E-4</v>
      </c>
      <c r="DF130" s="33">
        <f>+'MATRIZ (I)'!DF130-'MATRIZ (A)'!DF130</f>
        <v>-3.733637348440434E-4</v>
      </c>
      <c r="DG130" s="33">
        <f>+'MATRIZ (I)'!DG130-'MATRIZ (A)'!DG130</f>
        <v>-8.1991080193881036E-4</v>
      </c>
      <c r="DH130" s="33">
        <f>+'MATRIZ (I)'!DH130-'MATRIZ (A)'!DH130</f>
        <v>-4.044451312757367E-3</v>
      </c>
      <c r="DI130" s="33">
        <f>+'MATRIZ (I)'!DI130-'MATRIZ (A)'!DI130</f>
        <v>-1.9532227787377463E-3</v>
      </c>
      <c r="DJ130" s="33">
        <f>+'MATRIZ (I)'!DJ130-'MATRIZ (A)'!DJ130</f>
        <v>-3.1264848842573762E-3</v>
      </c>
      <c r="DK130" s="33">
        <f>+'MATRIZ (I)'!DK130-'MATRIZ (A)'!DK130</f>
        <v>-5.0234802943731605E-5</v>
      </c>
      <c r="DL130" s="33">
        <f>+'MATRIZ (I)'!DL130-'MATRIZ (A)'!DL130</f>
        <v>-6.4613597004140825E-5</v>
      </c>
      <c r="DM130" s="33">
        <f>+'MATRIZ (I)'!DM130-'MATRIZ (A)'!DM130</f>
        <v>-7.1514637560307344E-5</v>
      </c>
      <c r="DN130" s="33">
        <f>+'MATRIZ (I)'!DN130-'MATRIZ (A)'!DN130</f>
        <v>-5.7757834196258654E-4</v>
      </c>
      <c r="DO130" s="33">
        <f>+'MATRIZ (I)'!DO130-'MATRIZ (A)'!DO130</f>
        <v>-8.1823730168450039E-4</v>
      </c>
      <c r="DP130" s="33">
        <f>+'MATRIZ (I)'!DP130-'MATRIZ (A)'!DP130</f>
        <v>-1.3700922276008831E-3</v>
      </c>
      <c r="DQ130" s="33">
        <f>+'MATRIZ (I)'!DQ130-'MATRIZ (A)'!DQ130</f>
        <v>0.99072729117924563</v>
      </c>
      <c r="DR130" s="33">
        <f>+'MATRIZ (I)'!DR130-'MATRIZ (A)'!DR130</f>
        <v>-3.4968037452659706E-3</v>
      </c>
      <c r="DS130" s="33">
        <f>+'MATRIZ (I)'!DS130-'MATRIZ (A)'!DS130</f>
        <v>-8.5784930213088553E-3</v>
      </c>
      <c r="DT130" s="33">
        <f>+'MATRIZ (I)'!DT130-'MATRIZ (A)'!DT130</f>
        <v>-2.5066448208954347E-3</v>
      </c>
      <c r="DU130" s="33">
        <f>+'MATRIZ (I)'!DU130-'MATRIZ (A)'!DU130</f>
        <v>-7.1192763472728733E-4</v>
      </c>
      <c r="DV130" s="33">
        <f>+'MATRIZ (I)'!DV130-'MATRIZ (A)'!DV130</f>
        <v>-2.2196699232668211E-3</v>
      </c>
      <c r="DW130" s="33">
        <f>+'MATRIZ (I)'!DW130-'MATRIZ (A)'!DW130</f>
        <v>-4.3503225049656147E-3</v>
      </c>
      <c r="DX130" s="33">
        <f>+'MATRIZ (I)'!DX130-'MATRIZ (A)'!DX130</f>
        <v>-5.260456120581871E-3</v>
      </c>
      <c r="DY130" s="33">
        <f>+'MATRIZ (I)'!DY130-'MATRIZ (A)'!DY130</f>
        <v>-5.6006030305516027E-2</v>
      </c>
      <c r="DZ130" s="33">
        <f>+'MATRIZ (I)'!DZ130-'MATRIZ (A)'!DZ130</f>
        <v>-2.7336737969732359E-3</v>
      </c>
      <c r="EA130" s="33">
        <f>+'MATRIZ (I)'!EA130-'MATRIZ (A)'!EA130</f>
        <v>-9.5817241026215569E-3</v>
      </c>
      <c r="EB130" s="33">
        <f>+'MATRIZ (I)'!EB130-'MATRIZ (A)'!EB130</f>
        <v>-1.4096735127649527E-2</v>
      </c>
      <c r="EC130" s="33">
        <f>+'MATRIZ (I)'!EC130-'MATRIZ (A)'!EC130</f>
        <v>-1.3362978974393788E-4</v>
      </c>
      <c r="ED130" s="33">
        <f>+'MATRIZ (I)'!ED130-'MATRIZ (A)'!ED130</f>
        <v>-5.493030221488073E-3</v>
      </c>
      <c r="EE130" s="33">
        <f>+'MATRIZ (I)'!EE130-'MATRIZ (A)'!EE130</f>
        <v>-6.1109846477237799E-3</v>
      </c>
      <c r="EF130" s="33">
        <f>+'MATRIZ (I)'!EF130-'MATRIZ (A)'!EF130</f>
        <v>-2.5176311461386637E-2</v>
      </c>
      <c r="EG130" s="33">
        <f>+'MATRIZ (I)'!EG130-'MATRIZ (A)'!EG130</f>
        <v>-7.2611018536076067E-4</v>
      </c>
      <c r="EH130" s="33">
        <f>+'MATRIZ (I)'!EH130-'MATRIZ (A)'!EH130</f>
        <v>0</v>
      </c>
    </row>
    <row r="131" spans="1:138" s="7" customFormat="1" ht="21.95" customHeight="1" thickBot="1" x14ac:dyDescent="0.25">
      <c r="A131" s="137" t="s">
        <v>299</v>
      </c>
      <c r="B131" s="138" t="s">
        <v>290</v>
      </c>
      <c r="C131" s="33">
        <f>+'MATRIZ (I)'!C131-'MATRIZ (A)'!C131</f>
        <v>-2.8290217224916445E-5</v>
      </c>
      <c r="D131" s="33">
        <f>+'MATRIZ (I)'!D131-'MATRIZ (A)'!D131</f>
        <v>-1.8306089992931581E-5</v>
      </c>
      <c r="E131" s="33">
        <f>+'MATRIZ (I)'!E131-'MATRIZ (A)'!E131</f>
        <v>-2.2303456310839638E-5</v>
      </c>
      <c r="F131" s="33">
        <f>+'MATRIZ (I)'!F131-'MATRIZ (A)'!F131</f>
        <v>-4.38920592278166E-5</v>
      </c>
      <c r="G131" s="33">
        <f>+'MATRIZ (I)'!G131-'MATRIZ (A)'!G131</f>
        <v>-3.4055916053654249E-5</v>
      </c>
      <c r="H131" s="33">
        <f>+'MATRIZ (I)'!H131-'MATRIZ (A)'!H131</f>
        <v>-2.6909238045086023E-5</v>
      </c>
      <c r="I131" s="33">
        <f>+'MATRIZ (I)'!I131-'MATRIZ (A)'!I131</f>
        <v>-1.2159045540742825E-5</v>
      </c>
      <c r="J131" s="33">
        <f>+'MATRIZ (I)'!J131-'MATRIZ (A)'!J131</f>
        <v>-3.2443759063918499E-5</v>
      </c>
      <c r="K131" s="33">
        <f>+'MATRIZ (I)'!K131-'MATRIZ (A)'!K131</f>
        <v>-2.2752636104015881E-5</v>
      </c>
      <c r="L131" s="33">
        <f>+'MATRIZ (I)'!L131-'MATRIZ (A)'!L131</f>
        <v>-2.5472471662893071E-5</v>
      </c>
      <c r="M131" s="33">
        <f>+'MATRIZ (I)'!M131-'MATRIZ (A)'!M131</f>
        <v>-5.9245724398098282E-5</v>
      </c>
      <c r="N131" s="33">
        <f>+'MATRIZ (I)'!N131-'MATRIZ (A)'!N131</f>
        <v>-7.222408146070375E-3</v>
      </c>
      <c r="O131" s="33">
        <f>+'MATRIZ (I)'!O131-'MATRIZ (A)'!O131</f>
        <v>-1.8608116945190518E-3</v>
      </c>
      <c r="P131" s="33">
        <f>+'MATRIZ (I)'!P131-'MATRIZ (A)'!P131</f>
        <v>-3.4551214835478476E-5</v>
      </c>
      <c r="Q131" s="33">
        <f>+'MATRIZ (I)'!Q131-'MATRIZ (A)'!Q131</f>
        <v>-1.7327802918060084E-5</v>
      </c>
      <c r="R131" s="33">
        <f>+'MATRIZ (I)'!R131-'MATRIZ (A)'!R131</f>
        <v>-4.0064767667680991E-5</v>
      </c>
      <c r="S131" s="33">
        <f>+'MATRIZ (I)'!S131-'MATRIZ (A)'!S131</f>
        <v>-8.1233914717193496E-5</v>
      </c>
      <c r="T131" s="33">
        <f>+'MATRIZ (I)'!T131-'MATRIZ (A)'!T131</f>
        <v>-2.5088842701295519E-5</v>
      </c>
      <c r="U131" s="33">
        <f>+'MATRIZ (I)'!U131-'MATRIZ (A)'!U131</f>
        <v>-2.2698944429447388E-3</v>
      </c>
      <c r="V131" s="33">
        <f>+'MATRIZ (I)'!V131-'MATRIZ (A)'!V131</f>
        <v>-3.1160716209418595E-5</v>
      </c>
      <c r="W131" s="33">
        <f>+'MATRIZ (I)'!W131-'MATRIZ (A)'!W131</f>
        <v>-1.307017731259059E-4</v>
      </c>
      <c r="X131" s="33">
        <f>+'MATRIZ (I)'!X131-'MATRIZ (A)'!X131</f>
        <v>-4.7574220425663828E-5</v>
      </c>
      <c r="Y131" s="33">
        <f>+'MATRIZ (I)'!Y131-'MATRIZ (A)'!Y131</f>
        <v>-4.3266249589322234E-5</v>
      </c>
      <c r="Z131" s="33">
        <f>+'MATRIZ (I)'!Z131-'MATRIZ (A)'!Z131</f>
        <v>-4.027203298976461E-5</v>
      </c>
      <c r="AA131" s="33">
        <f>+'MATRIZ (I)'!AA131-'MATRIZ (A)'!AA131</f>
        <v>-3.2500131651196486E-5</v>
      </c>
      <c r="AB131" s="33">
        <f>+'MATRIZ (I)'!AB131-'MATRIZ (A)'!AB131</f>
        <v>-1.3495436755820399E-3</v>
      </c>
      <c r="AC131" s="33">
        <f>+'MATRIZ (I)'!AC131-'MATRIZ (A)'!AC131</f>
        <v>-7.4657149428571877E-6</v>
      </c>
      <c r="AD131" s="33">
        <f>+'MATRIZ (I)'!AD131-'MATRIZ (A)'!AD131</f>
        <v>-4.2210978398677171E-5</v>
      </c>
      <c r="AE131" s="33">
        <f>+'MATRIZ (I)'!AE131-'MATRIZ (A)'!AE131</f>
        <v>-4.3194199036162683E-4</v>
      </c>
      <c r="AF131" s="33">
        <f>+'MATRIZ (I)'!AF131-'MATRIZ (A)'!AF131</f>
        <v>-2.3081125190675526E-4</v>
      </c>
      <c r="AG131" s="33">
        <f>+'MATRIZ (I)'!AG131-'MATRIZ (A)'!AG131</f>
        <v>-1.5594841903142646E-2</v>
      </c>
      <c r="AH131" s="33">
        <f>+'MATRIZ (I)'!AH131-'MATRIZ (A)'!AH131</f>
        <v>-4.2004406604425578E-5</v>
      </c>
      <c r="AI131" s="33">
        <f>+'MATRIZ (I)'!AI131-'MATRIZ (A)'!AI131</f>
        <v>-2.8326738381805197E-3</v>
      </c>
      <c r="AJ131" s="33">
        <f>+'MATRIZ (I)'!AJ131-'MATRIZ (A)'!AJ131</f>
        <v>-4.4498593416633045E-4</v>
      </c>
      <c r="AK131" s="33">
        <f>+'MATRIZ (I)'!AK131-'MATRIZ (A)'!AK131</f>
        <v>-3.0524058520622179E-3</v>
      </c>
      <c r="AL131" s="33">
        <f>+'MATRIZ (I)'!AL131-'MATRIZ (A)'!AL131</f>
        <v>-1.9272649844729434E-4</v>
      </c>
      <c r="AM131" s="33">
        <f>+'MATRIZ (I)'!AM131-'MATRIZ (A)'!AM131</f>
        <v>-3.5970759292498007E-3</v>
      </c>
      <c r="AN131" s="33">
        <f>+'MATRIZ (I)'!AN131-'MATRIZ (A)'!AN131</f>
        <v>-6.4688095086802662E-3</v>
      </c>
      <c r="AO131" s="33">
        <f>+'MATRIZ (I)'!AO131-'MATRIZ (A)'!AO131</f>
        <v>-1.6683596753008837E-3</v>
      </c>
      <c r="AP131" s="33">
        <f>+'MATRIZ (I)'!AP131-'MATRIZ (A)'!AP131</f>
        <v>-3.9915713802853026E-3</v>
      </c>
      <c r="AQ131" s="33">
        <f>+'MATRIZ (I)'!AQ131-'MATRIZ (A)'!AQ131</f>
        <v>-1.0185907467797073E-3</v>
      </c>
      <c r="AR131" s="33">
        <f>+'MATRIZ (I)'!AR131-'MATRIZ (A)'!AR131</f>
        <v>-8.2304590488458482E-3</v>
      </c>
      <c r="AS131" s="33">
        <f>+'MATRIZ (I)'!AS131-'MATRIZ (A)'!AS131</f>
        <v>-1.1056916298056065E-4</v>
      </c>
      <c r="AT131" s="33">
        <f>+'MATRIZ (I)'!AT131-'MATRIZ (A)'!AT131</f>
        <v>-1.3411265765583488E-2</v>
      </c>
      <c r="AU131" s="33">
        <f>+'MATRIZ (I)'!AU131-'MATRIZ (A)'!AU131</f>
        <v>-3.7564158309186949E-3</v>
      </c>
      <c r="AV131" s="33">
        <f>+'MATRIZ (I)'!AV131-'MATRIZ (A)'!AV131</f>
        <v>-1.7757426101951811E-3</v>
      </c>
      <c r="AW131" s="33">
        <f>+'MATRIZ (I)'!AW131-'MATRIZ (A)'!AW131</f>
        <v>-2.2119862683772612E-2</v>
      </c>
      <c r="AX131" s="33">
        <f>+'MATRIZ (I)'!AX131-'MATRIZ (A)'!AX131</f>
        <v>-6.2362344324658257E-4</v>
      </c>
      <c r="AY131" s="33">
        <f>+'MATRIZ (I)'!AY131-'MATRIZ (A)'!AY131</f>
        <v>-3.081940412412987E-4</v>
      </c>
      <c r="AZ131" s="33">
        <f>+'MATRIZ (I)'!AZ131-'MATRIZ (A)'!AZ131</f>
        <v>-6.390877419458356E-4</v>
      </c>
      <c r="BA131" s="33">
        <f>+'MATRIZ (I)'!BA131-'MATRIZ (A)'!BA131</f>
        <v>-1.3895911393366697E-4</v>
      </c>
      <c r="BB131" s="33">
        <f>+'MATRIZ (I)'!BB131-'MATRIZ (A)'!BB131</f>
        <v>-2.554259721908328E-3</v>
      </c>
      <c r="BC131" s="33">
        <f>+'MATRIZ (I)'!BC131-'MATRIZ (A)'!BC131</f>
        <v>-1.1780100382069883E-3</v>
      </c>
      <c r="BD131" s="33">
        <f>+'MATRIZ (I)'!BD131-'MATRIZ (A)'!BD131</f>
        <v>-5.6108441697153466E-4</v>
      </c>
      <c r="BE131" s="33">
        <f>+'MATRIZ (I)'!BE131-'MATRIZ (A)'!BE131</f>
        <v>-5.5287169737271019E-3</v>
      </c>
      <c r="BF131" s="33">
        <f>+'MATRIZ (I)'!BF131-'MATRIZ (A)'!BF131</f>
        <v>-6.2351060469920064E-3</v>
      </c>
      <c r="BG131" s="33">
        <f>+'MATRIZ (I)'!BG131-'MATRIZ (A)'!BG131</f>
        <v>-2.1553320679426437E-4</v>
      </c>
      <c r="BH131" s="33">
        <f>+'MATRIZ (I)'!BH131-'MATRIZ (A)'!BH131</f>
        <v>-2.7646585446451841E-3</v>
      </c>
      <c r="BI131" s="33">
        <f>+'MATRIZ (I)'!BI131-'MATRIZ (A)'!BI131</f>
        <v>-3.2843548572696201E-3</v>
      </c>
      <c r="BJ131" s="33">
        <f>+'MATRIZ (I)'!BJ131-'MATRIZ (A)'!BJ131</f>
        <v>-2.4001283010329924E-3</v>
      </c>
      <c r="BK131" s="33">
        <f>+'MATRIZ (I)'!BK131-'MATRIZ (A)'!BK131</f>
        <v>-1.5467814347083053E-2</v>
      </c>
      <c r="BL131" s="33">
        <f>+'MATRIZ (I)'!BL131-'MATRIZ (A)'!BL131</f>
        <v>-1.0256972492044077E-2</v>
      </c>
      <c r="BM131" s="33">
        <f>+'MATRIZ (I)'!BM131-'MATRIZ (A)'!BM131</f>
        <v>-4.5013697981955174E-3</v>
      </c>
      <c r="BN131" s="33">
        <f>+'MATRIZ (I)'!BN131-'MATRIZ (A)'!BN131</f>
        <v>-2.378546664810537E-3</v>
      </c>
      <c r="BO131" s="33">
        <f>+'MATRIZ (I)'!BO131-'MATRIZ (A)'!BO131</f>
        <v>-1.78524790715054E-3</v>
      </c>
      <c r="BP131" s="33">
        <f>+'MATRIZ (I)'!BP131-'MATRIZ (A)'!BP131</f>
        <v>-2.5900750759298933E-2</v>
      </c>
      <c r="BQ131" s="33">
        <f>+'MATRIZ (I)'!BQ131-'MATRIZ (A)'!BQ131</f>
        <v>-1.6644526043658989E-2</v>
      </c>
      <c r="BR131" s="33">
        <f>+'MATRIZ (I)'!BR131-'MATRIZ (A)'!BR131</f>
        <v>-4.8389540368638014E-3</v>
      </c>
      <c r="BS131" s="33">
        <f>+'MATRIZ (I)'!BS131-'MATRIZ (A)'!BS131</f>
        <v>-4.1093824457098509E-3</v>
      </c>
      <c r="BT131" s="33">
        <f>+'MATRIZ (I)'!BT131-'MATRIZ (A)'!BT131</f>
        <v>-4.1218532211263103E-4</v>
      </c>
      <c r="BU131" s="33">
        <f>+'MATRIZ (I)'!BU131-'MATRIZ (A)'!BU131</f>
        <v>-2.5969478435315966E-4</v>
      </c>
      <c r="BV131" s="33">
        <f>+'MATRIZ (I)'!BV131-'MATRIZ (A)'!BV131</f>
        <v>-2.0277966359372006E-2</v>
      </c>
      <c r="BW131" s="33">
        <f>+'MATRIZ (I)'!BW131-'MATRIZ (A)'!BW131</f>
        <v>-3.5283744836629894E-3</v>
      </c>
      <c r="BX131" s="33">
        <f>+'MATRIZ (I)'!BX131-'MATRIZ (A)'!BX131</f>
        <v>-1.3384509031043774E-2</v>
      </c>
      <c r="BY131" s="33">
        <f>+'MATRIZ (I)'!BY131-'MATRIZ (A)'!BY131</f>
        <v>-1.6075327656613025E-2</v>
      </c>
      <c r="BZ131" s="33">
        <f>+'MATRIZ (I)'!BZ131-'MATRIZ (A)'!BZ131</f>
        <v>-3.2214888528204443E-3</v>
      </c>
      <c r="CA131" s="33">
        <f>+'MATRIZ (I)'!CA131-'MATRIZ (A)'!CA131</f>
        <v>-1.055678610010273E-2</v>
      </c>
      <c r="CB131" s="33">
        <f>+'MATRIZ (I)'!CB131-'MATRIZ (A)'!CB131</f>
        <v>-3.8054189218768202E-5</v>
      </c>
      <c r="CC131" s="33">
        <f>+'MATRIZ (I)'!CC131-'MATRIZ (A)'!CC131</f>
        <v>-3.3136658478197129E-5</v>
      </c>
      <c r="CD131" s="33">
        <f>+'MATRIZ (I)'!CD131-'MATRIZ (A)'!CD131</f>
        <v>-1.0966954162581682E-4</v>
      </c>
      <c r="CE131" s="33">
        <f>+'MATRIZ (I)'!CE131-'MATRIZ (A)'!CE131</f>
        <v>-4.4049505633801862E-4</v>
      </c>
      <c r="CF131" s="33">
        <f>+'MATRIZ (I)'!CF131-'MATRIZ (A)'!CF131</f>
        <v>-1.9733133078989511E-3</v>
      </c>
      <c r="CG131" s="33">
        <f>+'MATRIZ (I)'!CG131-'MATRIZ (A)'!CG131</f>
        <v>-1.1048715382615114E-2</v>
      </c>
      <c r="CH131" s="33">
        <f>+'MATRIZ (I)'!CH131-'MATRIZ (A)'!CH131</f>
        <v>-8.4496938235009624E-4</v>
      </c>
      <c r="CI131" s="33">
        <f>+'MATRIZ (I)'!CI131-'MATRIZ (A)'!CI131</f>
        <v>-5.4685435703162595E-2</v>
      </c>
      <c r="CJ131" s="33">
        <f>+'MATRIZ (I)'!CJ131-'MATRIZ (A)'!CJ131</f>
        <v>-1.8739709885857482E-3</v>
      </c>
      <c r="CK131" s="33">
        <f>+'MATRIZ (I)'!CK131-'MATRIZ (A)'!CK131</f>
        <v>-1.7554091492908635E-5</v>
      </c>
      <c r="CL131" s="33">
        <f>+'MATRIZ (I)'!CL131-'MATRIZ (A)'!CL131</f>
        <v>-3.2958146282804756E-3</v>
      </c>
      <c r="CM131" s="33">
        <f>+'MATRIZ (I)'!CM131-'MATRIZ (A)'!CM131</f>
        <v>-2.7488902402343231E-2</v>
      </c>
      <c r="CN131" s="33">
        <f>+'MATRIZ (I)'!CN131-'MATRIZ (A)'!CN131</f>
        <v>-5.5022916554361291E-2</v>
      </c>
      <c r="CO131" s="33">
        <f>+'MATRIZ (I)'!CO131-'MATRIZ (A)'!CO131</f>
        <v>-1.0574780530511774E-2</v>
      </c>
      <c r="CP131" s="33">
        <f>+'MATRIZ (I)'!CP131-'MATRIZ (A)'!CP131</f>
        <v>-4.0224206179842971E-3</v>
      </c>
      <c r="CQ131" s="33">
        <f>+'MATRIZ (I)'!CQ131-'MATRIZ (A)'!CQ131</f>
        <v>-1.3797417567303681E-2</v>
      </c>
      <c r="CR131" s="33">
        <f>+'MATRIZ (I)'!CR131-'MATRIZ (A)'!CR131</f>
        <v>-6.2921212798687683E-3</v>
      </c>
      <c r="CS131" s="33">
        <f>+'MATRIZ (I)'!CS131-'MATRIZ (A)'!CS131</f>
        <v>-1.60677585331102E-2</v>
      </c>
      <c r="CT131" s="33">
        <f>+'MATRIZ (I)'!CT131-'MATRIZ (A)'!CT131</f>
        <v>-5.3495307079243992E-2</v>
      </c>
      <c r="CU131" s="33">
        <f>+'MATRIZ (I)'!CU131-'MATRIZ (A)'!CU131</f>
        <v>-2.9196008621131522E-3</v>
      </c>
      <c r="CV131" s="33">
        <f>+'MATRIZ (I)'!CV131-'MATRIZ (A)'!CV131</f>
        <v>-8.0072703939973785E-3</v>
      </c>
      <c r="CW131" s="33">
        <f>+'MATRIZ (I)'!CW131-'MATRIZ (A)'!CW131</f>
        <v>-4.6450492830200044E-2</v>
      </c>
      <c r="CX131" s="33">
        <f>+'MATRIZ (I)'!CX131-'MATRIZ (A)'!CX131</f>
        <v>-9.5668710310861341E-2</v>
      </c>
      <c r="CY131" s="33">
        <f>+'MATRIZ (I)'!CY131-'MATRIZ (A)'!CY131</f>
        <v>-4.0628898041097414E-2</v>
      </c>
      <c r="CZ131" s="33">
        <f>+'MATRIZ (I)'!CZ131-'MATRIZ (A)'!CZ131</f>
        <v>-4.1320974107587657E-2</v>
      </c>
      <c r="DA131" s="33">
        <f>+'MATRIZ (I)'!DA131-'MATRIZ (A)'!DA131</f>
        <v>-5.0705338601887912E-3</v>
      </c>
      <c r="DB131" s="33">
        <f>+'MATRIZ (I)'!DB131-'MATRIZ (A)'!DB131</f>
        <v>-8.2438475317610886E-3</v>
      </c>
      <c r="DC131" s="33">
        <f>+'MATRIZ (I)'!DC131-'MATRIZ (A)'!DC131</f>
        <v>-5.2259422136373621E-3</v>
      </c>
      <c r="DD131" s="33">
        <f>+'MATRIZ (I)'!DD131-'MATRIZ (A)'!DD131</f>
        <v>-1.3752828333250424E-2</v>
      </c>
      <c r="DE131" s="33">
        <f>+'MATRIZ (I)'!DE131-'MATRIZ (A)'!DE131</f>
        <v>-1.613919182753908E-2</v>
      </c>
      <c r="DF131" s="33">
        <f>+'MATRIZ (I)'!DF131-'MATRIZ (A)'!DF131</f>
        <v>-1.54926170728948E-2</v>
      </c>
      <c r="DG131" s="33">
        <f>+'MATRIZ (I)'!DG131-'MATRIZ (A)'!DG131</f>
        <v>-1.3241506059634074E-2</v>
      </c>
      <c r="DH131" s="33">
        <f>+'MATRIZ (I)'!DH131-'MATRIZ (A)'!DH131</f>
        <v>-4.1200462702241768E-3</v>
      </c>
      <c r="DI131" s="33">
        <f>+'MATRIZ (I)'!DI131-'MATRIZ (A)'!DI131</f>
        <v>-2.0037874412939267E-5</v>
      </c>
      <c r="DJ131" s="33">
        <f>+'MATRIZ (I)'!DJ131-'MATRIZ (A)'!DJ131</f>
        <v>-1.5575234848560899E-2</v>
      </c>
      <c r="DK131" s="33">
        <f>+'MATRIZ (I)'!DK131-'MATRIZ (A)'!DK131</f>
        <v>-1.3030031756428466E-2</v>
      </c>
      <c r="DL131" s="33">
        <f>+'MATRIZ (I)'!DL131-'MATRIZ (A)'!DL131</f>
        <v>-1.559688151612228E-2</v>
      </c>
      <c r="DM131" s="33">
        <f>+'MATRIZ (I)'!DM131-'MATRIZ (A)'!DM131</f>
        <v>-1.8560851807538113E-2</v>
      </c>
      <c r="DN131" s="33">
        <f>+'MATRIZ (I)'!DN131-'MATRIZ (A)'!DN131</f>
        <v>-5.9875605051835401E-5</v>
      </c>
      <c r="DO131" s="33">
        <f>+'MATRIZ (I)'!DO131-'MATRIZ (A)'!DO131</f>
        <v>-3.7199666814936139E-2</v>
      </c>
      <c r="DP131" s="33">
        <f>+'MATRIZ (I)'!DP131-'MATRIZ (A)'!DP131</f>
        <v>-9.2036387471203761E-3</v>
      </c>
      <c r="DQ131" s="33">
        <f>+'MATRIZ (I)'!DQ131-'MATRIZ (A)'!DQ131</f>
        <v>-8.1711177396642225E-3</v>
      </c>
      <c r="DR131" s="33">
        <f>+'MATRIZ (I)'!DR131-'MATRIZ (A)'!DR131</f>
        <v>0.99378023672641014</v>
      </c>
      <c r="DS131" s="33">
        <f>+'MATRIZ (I)'!DS131-'MATRIZ (A)'!DS131</f>
        <v>-2.2499087199509223E-2</v>
      </c>
      <c r="DT131" s="33">
        <f>+'MATRIZ (I)'!DT131-'MATRIZ (A)'!DT131</f>
        <v>-4.8205502129392849E-4</v>
      </c>
      <c r="DU131" s="33">
        <f>+'MATRIZ (I)'!DU131-'MATRIZ (A)'!DU131</f>
        <v>-1.2029370414610654E-2</v>
      </c>
      <c r="DV131" s="33">
        <f>+'MATRIZ (I)'!DV131-'MATRIZ (A)'!DV131</f>
        <v>-5.1839904921856189E-3</v>
      </c>
      <c r="DW131" s="33">
        <f>+'MATRIZ (I)'!DW131-'MATRIZ (A)'!DW131</f>
        <v>-2.5395673731511215E-3</v>
      </c>
      <c r="DX131" s="33">
        <f>+'MATRIZ (I)'!DX131-'MATRIZ (A)'!DX131</f>
        <v>-2.6109040295258044E-2</v>
      </c>
      <c r="DY131" s="33">
        <f>+'MATRIZ (I)'!DY131-'MATRIZ (A)'!DY131</f>
        <v>-2.5347437210485675E-3</v>
      </c>
      <c r="DZ131" s="33">
        <f>+'MATRIZ (I)'!DZ131-'MATRIZ (A)'!DZ131</f>
        <v>-1.454624866910608E-3</v>
      </c>
      <c r="EA131" s="33">
        <f>+'MATRIZ (I)'!EA131-'MATRIZ (A)'!EA131</f>
        <v>-1.4483947125197714E-2</v>
      </c>
      <c r="EB131" s="33">
        <f>+'MATRIZ (I)'!EB131-'MATRIZ (A)'!EB131</f>
        <v>-9.1738534554995418E-3</v>
      </c>
      <c r="EC131" s="33">
        <f>+'MATRIZ (I)'!EC131-'MATRIZ (A)'!EC131</f>
        <v>-3.0787797510841163E-2</v>
      </c>
      <c r="ED131" s="33">
        <f>+'MATRIZ (I)'!ED131-'MATRIZ (A)'!ED131</f>
        <v>-1.1371878344302202E-2</v>
      </c>
      <c r="EE131" s="33">
        <f>+'MATRIZ (I)'!EE131-'MATRIZ (A)'!EE131</f>
        <v>-1.725542540052254E-5</v>
      </c>
      <c r="EF131" s="33">
        <f>+'MATRIZ (I)'!EF131-'MATRIZ (A)'!EF131</f>
        <v>-2.5205508368393169E-3</v>
      </c>
      <c r="EG131" s="33">
        <f>+'MATRIZ (I)'!EG131-'MATRIZ (A)'!EG131</f>
        <v>-1.5177607155123413E-2</v>
      </c>
      <c r="EH131" s="33">
        <f>+'MATRIZ (I)'!EH131-'MATRIZ (A)'!EH131</f>
        <v>0</v>
      </c>
    </row>
    <row r="132" spans="1:138" s="7" customFormat="1" ht="21.95" customHeight="1" thickBot="1" x14ac:dyDescent="0.25">
      <c r="A132" s="137" t="s">
        <v>301</v>
      </c>
      <c r="B132" s="138" t="s">
        <v>292</v>
      </c>
      <c r="C132" s="33">
        <f>+'MATRIZ (I)'!C132-'MATRIZ (A)'!C132</f>
        <v>-5.6460951260773934E-4</v>
      </c>
      <c r="D132" s="33">
        <f>+'MATRIZ (I)'!D132-'MATRIZ (A)'!D132</f>
        <v>-2.6393023340043749E-4</v>
      </c>
      <c r="E132" s="33">
        <f>+'MATRIZ (I)'!E132-'MATRIZ (A)'!E132</f>
        <v>-6.107817557225798E-4</v>
      </c>
      <c r="F132" s="33">
        <f>+'MATRIZ (I)'!F132-'MATRIZ (A)'!F132</f>
        <v>-3.1626745876163476E-4</v>
      </c>
      <c r="G132" s="33">
        <f>+'MATRIZ (I)'!G132-'MATRIZ (A)'!G132</f>
        <v>-2.7182343644170572E-4</v>
      </c>
      <c r="H132" s="33">
        <f>+'MATRIZ (I)'!H132-'MATRIZ (A)'!H132</f>
        <v>-6.3785627631584153E-4</v>
      </c>
      <c r="I132" s="33">
        <f>+'MATRIZ (I)'!I132-'MATRIZ (A)'!I132</f>
        <v>-3.797843906088379E-4</v>
      </c>
      <c r="J132" s="33">
        <f>+'MATRIZ (I)'!J132-'MATRIZ (A)'!J132</f>
        <v>-2.2831882827411415E-4</v>
      </c>
      <c r="K132" s="33">
        <f>+'MATRIZ (I)'!K132-'MATRIZ (A)'!K132</f>
        <v>-1.940771602635956E-4</v>
      </c>
      <c r="L132" s="33">
        <f>+'MATRIZ (I)'!L132-'MATRIZ (A)'!L132</f>
        <v>-2.6856207049711229E-4</v>
      </c>
      <c r="M132" s="33">
        <f>+'MATRIZ (I)'!M132-'MATRIZ (A)'!M132</f>
        <v>-2.8889948389815631E-4</v>
      </c>
      <c r="N132" s="33">
        <f>+'MATRIZ (I)'!N132-'MATRIZ (A)'!N132</f>
        <v>-1.5395066942575381E-3</v>
      </c>
      <c r="O132" s="33">
        <f>+'MATRIZ (I)'!O132-'MATRIZ (A)'!O132</f>
        <v>-3.298060813555959E-4</v>
      </c>
      <c r="P132" s="33">
        <f>+'MATRIZ (I)'!P132-'MATRIZ (A)'!P132</f>
        <v>-1.908487199845795E-3</v>
      </c>
      <c r="Q132" s="33">
        <f>+'MATRIZ (I)'!Q132-'MATRIZ (A)'!Q132</f>
        <v>-1.7324898766071044E-4</v>
      </c>
      <c r="R132" s="33">
        <f>+'MATRIZ (I)'!R132-'MATRIZ (A)'!R132</f>
        <v>-5.7616325890712694E-4</v>
      </c>
      <c r="S132" s="33">
        <f>+'MATRIZ (I)'!S132-'MATRIZ (A)'!S132</f>
        <v>-2.7411323984312169E-4</v>
      </c>
      <c r="T132" s="33">
        <f>+'MATRIZ (I)'!T132-'MATRIZ (A)'!T132</f>
        <v>-3.4294200655779115E-4</v>
      </c>
      <c r="U132" s="33">
        <f>+'MATRIZ (I)'!U132-'MATRIZ (A)'!U132</f>
        <v>-5.0716717079131554E-4</v>
      </c>
      <c r="V132" s="33">
        <f>+'MATRIZ (I)'!V132-'MATRIZ (A)'!V132</f>
        <v>-3.0632272565417427E-4</v>
      </c>
      <c r="W132" s="33">
        <f>+'MATRIZ (I)'!W132-'MATRIZ (A)'!W132</f>
        <v>-1.6948923249250896E-3</v>
      </c>
      <c r="X132" s="33">
        <f>+'MATRIZ (I)'!X132-'MATRIZ (A)'!X132</f>
        <v>-1.142121394929827E-3</v>
      </c>
      <c r="Y132" s="33">
        <f>+'MATRIZ (I)'!Y132-'MATRIZ (A)'!Y132</f>
        <v>-1.4188666480727402E-3</v>
      </c>
      <c r="Z132" s="33">
        <f>+'MATRIZ (I)'!Z132-'MATRIZ (A)'!Z132</f>
        <v>-2.7559781612695455E-3</v>
      </c>
      <c r="AA132" s="33">
        <f>+'MATRIZ (I)'!AA132-'MATRIZ (A)'!AA132</f>
        <v>-2.8413375834610336E-4</v>
      </c>
      <c r="AB132" s="33">
        <f>+'MATRIZ (I)'!AB132-'MATRIZ (A)'!AB132</f>
        <v>-5.5766617882881293E-4</v>
      </c>
      <c r="AC132" s="33">
        <f>+'MATRIZ (I)'!AC132-'MATRIZ (A)'!AC132</f>
        <v>-1.0141201717213323E-4</v>
      </c>
      <c r="AD132" s="33">
        <f>+'MATRIZ (I)'!AD132-'MATRIZ (A)'!AD132</f>
        <v>-6.6207492301625242E-4</v>
      </c>
      <c r="AE132" s="33">
        <f>+'MATRIZ (I)'!AE132-'MATRIZ (A)'!AE132</f>
        <v>-1.120035787556907E-3</v>
      </c>
      <c r="AF132" s="33">
        <f>+'MATRIZ (I)'!AF132-'MATRIZ (A)'!AF132</f>
        <v>-4.5110306433250347E-4</v>
      </c>
      <c r="AG132" s="33">
        <f>+'MATRIZ (I)'!AG132-'MATRIZ (A)'!AG132</f>
        <v>-1.3754033918109104E-3</v>
      </c>
      <c r="AH132" s="33">
        <f>+'MATRIZ (I)'!AH132-'MATRIZ (A)'!AH132</f>
        <v>-3.3182409024468243E-4</v>
      </c>
      <c r="AI132" s="33">
        <f>+'MATRIZ (I)'!AI132-'MATRIZ (A)'!AI132</f>
        <v>-5.3212970317291996E-4</v>
      </c>
      <c r="AJ132" s="33">
        <f>+'MATRIZ (I)'!AJ132-'MATRIZ (A)'!AJ132</f>
        <v>-1.0126957758106114E-3</v>
      </c>
      <c r="AK132" s="33">
        <f>+'MATRIZ (I)'!AK132-'MATRIZ (A)'!AK132</f>
        <v>-1.1702918280970711E-3</v>
      </c>
      <c r="AL132" s="33">
        <f>+'MATRIZ (I)'!AL132-'MATRIZ (A)'!AL132</f>
        <v>-4.3134086325506693E-4</v>
      </c>
      <c r="AM132" s="33">
        <f>+'MATRIZ (I)'!AM132-'MATRIZ (A)'!AM132</f>
        <v>-5.8419268656062756E-4</v>
      </c>
      <c r="AN132" s="33">
        <f>+'MATRIZ (I)'!AN132-'MATRIZ (A)'!AN132</f>
        <v>-6.8220399102132342E-4</v>
      </c>
      <c r="AO132" s="33">
        <f>+'MATRIZ (I)'!AO132-'MATRIZ (A)'!AO132</f>
        <v>-9.5489112756830979E-4</v>
      </c>
      <c r="AP132" s="33">
        <f>+'MATRIZ (I)'!AP132-'MATRIZ (A)'!AP132</f>
        <v>-1.5501271258968616E-3</v>
      </c>
      <c r="AQ132" s="33">
        <f>+'MATRIZ (I)'!AQ132-'MATRIZ (A)'!AQ132</f>
        <v>-4.4279127695317502E-4</v>
      </c>
      <c r="AR132" s="33">
        <f>+'MATRIZ (I)'!AR132-'MATRIZ (A)'!AR132</f>
        <v>-1.4988057057523858E-3</v>
      </c>
      <c r="AS132" s="33">
        <f>+'MATRIZ (I)'!AS132-'MATRIZ (A)'!AS132</f>
        <v>-1.1182135732119916E-3</v>
      </c>
      <c r="AT132" s="33">
        <f>+'MATRIZ (I)'!AT132-'MATRIZ (A)'!AT132</f>
        <v>-8.5633059058421444E-4</v>
      </c>
      <c r="AU132" s="33">
        <f>+'MATRIZ (I)'!AU132-'MATRIZ (A)'!AU132</f>
        <v>-3.1134639721093708E-3</v>
      </c>
      <c r="AV132" s="33">
        <f>+'MATRIZ (I)'!AV132-'MATRIZ (A)'!AV132</f>
        <v>-5.203905181464818E-4</v>
      </c>
      <c r="AW132" s="33">
        <f>+'MATRIZ (I)'!AW132-'MATRIZ (A)'!AW132</f>
        <v>-1.2510739553313797E-3</v>
      </c>
      <c r="AX132" s="33">
        <f>+'MATRIZ (I)'!AX132-'MATRIZ (A)'!AX132</f>
        <v>-6.4240250492320669E-4</v>
      </c>
      <c r="AY132" s="33">
        <f>+'MATRIZ (I)'!AY132-'MATRIZ (A)'!AY132</f>
        <v>-5.6583895121224183E-4</v>
      </c>
      <c r="AZ132" s="33">
        <f>+'MATRIZ (I)'!AZ132-'MATRIZ (A)'!AZ132</f>
        <v>-7.6550603149863584E-4</v>
      </c>
      <c r="BA132" s="33">
        <f>+'MATRIZ (I)'!BA132-'MATRIZ (A)'!BA132</f>
        <v>-5.2862433371114455E-4</v>
      </c>
      <c r="BB132" s="33">
        <f>+'MATRIZ (I)'!BB132-'MATRIZ (A)'!BB132</f>
        <v>-4.1848027857159916E-4</v>
      </c>
      <c r="BC132" s="33">
        <f>+'MATRIZ (I)'!BC132-'MATRIZ (A)'!BC132</f>
        <v>-7.2085631818216049E-4</v>
      </c>
      <c r="BD132" s="33">
        <f>+'MATRIZ (I)'!BD132-'MATRIZ (A)'!BD132</f>
        <v>-9.5073477345474292E-4</v>
      </c>
      <c r="BE132" s="33">
        <f>+'MATRIZ (I)'!BE132-'MATRIZ (A)'!BE132</f>
        <v>-1.0738876763252824E-3</v>
      </c>
      <c r="BF132" s="33">
        <f>+'MATRIZ (I)'!BF132-'MATRIZ (A)'!BF132</f>
        <v>-8.2142104552636373E-4</v>
      </c>
      <c r="BG132" s="33">
        <f>+'MATRIZ (I)'!BG132-'MATRIZ (A)'!BG132</f>
        <v>-6.7976894399804637E-4</v>
      </c>
      <c r="BH132" s="33">
        <f>+'MATRIZ (I)'!BH132-'MATRIZ (A)'!BH132</f>
        <v>-1.9490117536628854E-3</v>
      </c>
      <c r="BI132" s="33">
        <f>+'MATRIZ (I)'!BI132-'MATRIZ (A)'!BI132</f>
        <v>-1.030495902393166E-3</v>
      </c>
      <c r="BJ132" s="33">
        <f>+'MATRIZ (I)'!BJ132-'MATRIZ (A)'!BJ132</f>
        <v>-6.5359230485381357E-4</v>
      </c>
      <c r="BK132" s="33">
        <f>+'MATRIZ (I)'!BK132-'MATRIZ (A)'!BK132</f>
        <v>-5.3049406192463811E-4</v>
      </c>
      <c r="BL132" s="33">
        <f>+'MATRIZ (I)'!BL132-'MATRIZ (A)'!BL132</f>
        <v>-5.9985286600697913E-4</v>
      </c>
      <c r="BM132" s="33">
        <f>+'MATRIZ (I)'!BM132-'MATRIZ (A)'!BM132</f>
        <v>-6.0000085341414865E-4</v>
      </c>
      <c r="BN132" s="33">
        <f>+'MATRIZ (I)'!BN132-'MATRIZ (A)'!BN132</f>
        <v>-4.4514779992581462E-4</v>
      </c>
      <c r="BO132" s="33">
        <f>+'MATRIZ (I)'!BO132-'MATRIZ (A)'!BO132</f>
        <v>-8.6336995614977872E-4</v>
      </c>
      <c r="BP132" s="33">
        <f>+'MATRIZ (I)'!BP132-'MATRIZ (A)'!BP132</f>
        <v>-8.3575117379301733E-4</v>
      </c>
      <c r="BQ132" s="33">
        <f>+'MATRIZ (I)'!BQ132-'MATRIZ (A)'!BQ132</f>
        <v>-7.8830356851312012E-4</v>
      </c>
      <c r="BR132" s="33">
        <f>+'MATRIZ (I)'!BR132-'MATRIZ (A)'!BR132</f>
        <v>-6.8488816579928937E-4</v>
      </c>
      <c r="BS132" s="33">
        <f>+'MATRIZ (I)'!BS132-'MATRIZ (A)'!BS132</f>
        <v>-8.6952158835162821E-4</v>
      </c>
      <c r="BT132" s="33">
        <f>+'MATRIZ (I)'!BT132-'MATRIZ (A)'!BT132</f>
        <v>-1.3806984231586204E-3</v>
      </c>
      <c r="BU132" s="33">
        <f>+'MATRIZ (I)'!BU132-'MATRIZ (A)'!BU132</f>
        <v>-5.3738430786525013E-4</v>
      </c>
      <c r="BV132" s="33">
        <f>+'MATRIZ (I)'!BV132-'MATRIZ (A)'!BV132</f>
        <v>-2.1734223781436491E-3</v>
      </c>
      <c r="BW132" s="33">
        <f>+'MATRIZ (I)'!BW132-'MATRIZ (A)'!BW132</f>
        <v>-9.2941696078263571E-4</v>
      </c>
      <c r="BX132" s="33">
        <f>+'MATRIZ (I)'!BX132-'MATRIZ (A)'!BX132</f>
        <v>-1.4530297064514893E-3</v>
      </c>
      <c r="BY132" s="33">
        <f>+'MATRIZ (I)'!BY132-'MATRIZ (A)'!BY132</f>
        <v>-1.0627726208302481E-3</v>
      </c>
      <c r="BZ132" s="33">
        <f>+'MATRIZ (I)'!BZ132-'MATRIZ (A)'!BZ132</f>
        <v>-1.1004534650051823E-2</v>
      </c>
      <c r="CA132" s="33">
        <f>+'MATRIZ (I)'!CA132-'MATRIZ (A)'!CA132</f>
        <v>-2.9929264360490145E-2</v>
      </c>
      <c r="CB132" s="33">
        <f>+'MATRIZ (I)'!CB132-'MATRIZ (A)'!CB132</f>
        <v>-8.3486418244399681E-4</v>
      </c>
      <c r="CC132" s="33">
        <f>+'MATRIZ (I)'!CC132-'MATRIZ (A)'!CC132</f>
        <v>-7.5873879759388624E-4</v>
      </c>
      <c r="CD132" s="33">
        <f>+'MATRIZ (I)'!CD132-'MATRIZ (A)'!CD132</f>
        <v>-8.5816750871146256E-4</v>
      </c>
      <c r="CE132" s="33">
        <f>+'MATRIZ (I)'!CE132-'MATRIZ (A)'!CE132</f>
        <v>-8.6852016764261942E-4</v>
      </c>
      <c r="CF132" s="33">
        <f>+'MATRIZ (I)'!CF132-'MATRIZ (A)'!CF132</f>
        <v>-7.0169498067991813E-4</v>
      </c>
      <c r="CG132" s="33">
        <f>+'MATRIZ (I)'!CG132-'MATRIZ (A)'!CG132</f>
        <v>-2.4837591039085379E-3</v>
      </c>
      <c r="CH132" s="33">
        <f>+'MATRIZ (I)'!CH132-'MATRIZ (A)'!CH132</f>
        <v>-7.9748468968392433E-4</v>
      </c>
      <c r="CI132" s="33">
        <f>+'MATRIZ (I)'!CI132-'MATRIZ (A)'!CI132</f>
        <v>-4.2257036064306686E-3</v>
      </c>
      <c r="CJ132" s="33">
        <f>+'MATRIZ (I)'!CJ132-'MATRIZ (A)'!CJ132</f>
        <v>-6.06027415300259E-4</v>
      </c>
      <c r="CK132" s="33">
        <f>+'MATRIZ (I)'!CK132-'MATRIZ (A)'!CK132</f>
        <v>-5.9448852370474104E-4</v>
      </c>
      <c r="CL132" s="33">
        <f>+'MATRIZ (I)'!CL132-'MATRIZ (A)'!CL132</f>
        <v>-8.7047761512713438E-4</v>
      </c>
      <c r="CM132" s="33">
        <f>+'MATRIZ (I)'!CM132-'MATRIZ (A)'!CM132</f>
        <v>-2.8479094692301418E-3</v>
      </c>
      <c r="CN132" s="33">
        <f>+'MATRIZ (I)'!CN132-'MATRIZ (A)'!CN132</f>
        <v>-2.3023748779822284E-3</v>
      </c>
      <c r="CO132" s="33">
        <f>+'MATRIZ (I)'!CO132-'MATRIZ (A)'!CO132</f>
        <v>-2.1138615066512204E-3</v>
      </c>
      <c r="CP132" s="33">
        <f>+'MATRIZ (I)'!CP132-'MATRIZ (A)'!CP132</f>
        <v>-1.1800732007223437E-3</v>
      </c>
      <c r="CQ132" s="33">
        <f>+'MATRIZ (I)'!CQ132-'MATRIZ (A)'!CQ132</f>
        <v>-2.2812387312467195E-3</v>
      </c>
      <c r="CR132" s="33">
        <f>+'MATRIZ (I)'!CR132-'MATRIZ (A)'!CR132</f>
        <v>-1.6489165461501228E-3</v>
      </c>
      <c r="CS132" s="33">
        <f>+'MATRIZ (I)'!CS132-'MATRIZ (A)'!CS132</f>
        <v>-2.0044693865096815E-3</v>
      </c>
      <c r="CT132" s="33">
        <f>+'MATRIZ (I)'!CT132-'MATRIZ (A)'!CT132</f>
        <v>-1.4647539203588062E-3</v>
      </c>
      <c r="CU132" s="33">
        <f>+'MATRIZ (I)'!CU132-'MATRIZ (A)'!CU132</f>
        <v>-5.0784506291609338E-4</v>
      </c>
      <c r="CV132" s="33">
        <f>+'MATRIZ (I)'!CV132-'MATRIZ (A)'!CV132</f>
        <v>-9.7005979504527593E-4</v>
      </c>
      <c r="CW132" s="33">
        <f>+'MATRIZ (I)'!CW132-'MATRIZ (A)'!CW132</f>
        <v>-1.3199515704651931E-3</v>
      </c>
      <c r="CX132" s="33">
        <f>+'MATRIZ (I)'!CX132-'MATRIZ (A)'!CX132</f>
        <v>-2.6633945457713508E-3</v>
      </c>
      <c r="CY132" s="33">
        <f>+'MATRIZ (I)'!CY132-'MATRIZ (A)'!CY132</f>
        <v>-9.3295286925610549E-4</v>
      </c>
      <c r="CZ132" s="33">
        <f>+'MATRIZ (I)'!CZ132-'MATRIZ (A)'!CZ132</f>
        <v>-9.7525394060103698E-4</v>
      </c>
      <c r="DA132" s="33">
        <f>+'MATRIZ (I)'!DA132-'MATRIZ (A)'!DA132</f>
        <v>-5.7658717108749697E-4</v>
      </c>
      <c r="DB132" s="33">
        <f>+'MATRIZ (I)'!DB132-'MATRIZ (A)'!DB132</f>
        <v>-1.0517541283309969E-3</v>
      </c>
      <c r="DC132" s="33">
        <f>+'MATRIZ (I)'!DC132-'MATRIZ (A)'!DC132</f>
        <v>-1.2476989022437489E-3</v>
      </c>
      <c r="DD132" s="33">
        <f>+'MATRIZ (I)'!DD132-'MATRIZ (A)'!DD132</f>
        <v>-8.1884772844087721E-4</v>
      </c>
      <c r="DE132" s="33">
        <f>+'MATRIZ (I)'!DE132-'MATRIZ (A)'!DE132</f>
        <v>-1.0529983499718443E-3</v>
      </c>
      <c r="DF132" s="33">
        <f>+'MATRIZ (I)'!DF132-'MATRIZ (A)'!DF132</f>
        <v>-1.232324338659973E-3</v>
      </c>
      <c r="DG132" s="33">
        <f>+'MATRIZ (I)'!DG132-'MATRIZ (A)'!DG132</f>
        <v>-2.347013634390412E-3</v>
      </c>
      <c r="DH132" s="33">
        <f>+'MATRIZ (I)'!DH132-'MATRIZ (A)'!DH132</f>
        <v>-1.0506000546447131E-3</v>
      </c>
      <c r="DI132" s="33">
        <f>+'MATRIZ (I)'!DI132-'MATRIZ (A)'!DI132</f>
        <v>-1.0197631521533601E-3</v>
      </c>
      <c r="DJ132" s="33">
        <f>+'MATRIZ (I)'!DJ132-'MATRIZ (A)'!DJ132</f>
        <v>-8.0113236071872006E-4</v>
      </c>
      <c r="DK132" s="33">
        <f>+'MATRIZ (I)'!DK132-'MATRIZ (A)'!DK132</f>
        <v>-5.5434296775827227E-4</v>
      </c>
      <c r="DL132" s="33">
        <f>+'MATRIZ (I)'!DL132-'MATRIZ (A)'!DL132</f>
        <v>-1.0430411646650693E-3</v>
      </c>
      <c r="DM132" s="33">
        <f>+'MATRIZ (I)'!DM132-'MATRIZ (A)'!DM132</f>
        <v>-7.152304035970415E-4</v>
      </c>
      <c r="DN132" s="33">
        <f>+'MATRIZ (I)'!DN132-'MATRIZ (A)'!DN132</f>
        <v>-2.4963579193761889E-4</v>
      </c>
      <c r="DO132" s="33">
        <f>+'MATRIZ (I)'!DO132-'MATRIZ (A)'!DO132</f>
        <v>-1.586051599249329E-3</v>
      </c>
      <c r="DP132" s="33">
        <f>+'MATRIZ (I)'!DP132-'MATRIZ (A)'!DP132</f>
        <v>-3.8279498685160574E-4</v>
      </c>
      <c r="DQ132" s="33">
        <f>+'MATRIZ (I)'!DQ132-'MATRIZ (A)'!DQ132</f>
        <v>-1.8216380082900815E-3</v>
      </c>
      <c r="DR132" s="33">
        <f>+'MATRIZ (I)'!DR132-'MATRIZ (A)'!DR132</f>
        <v>-1.0754234585866643E-3</v>
      </c>
      <c r="DS132" s="33">
        <f>+'MATRIZ (I)'!DS132-'MATRIZ (A)'!DS132</f>
        <v>0.99142407986221137</v>
      </c>
      <c r="DT132" s="33">
        <f>+'MATRIZ (I)'!DT132-'MATRIZ (A)'!DT132</f>
        <v>-1.0053102027569082E-3</v>
      </c>
      <c r="DU132" s="33">
        <f>+'MATRIZ (I)'!DU132-'MATRIZ (A)'!DU132</f>
        <v>-9.1807103032135547E-4</v>
      </c>
      <c r="DV132" s="33">
        <f>+'MATRIZ (I)'!DV132-'MATRIZ (A)'!DV132</f>
        <v>-6.7106324395820407E-4</v>
      </c>
      <c r="DW132" s="33">
        <f>+'MATRIZ (I)'!DW132-'MATRIZ (A)'!DW132</f>
        <v>-1.2198439763163565E-3</v>
      </c>
      <c r="DX132" s="33">
        <f>+'MATRIZ (I)'!DX132-'MATRIZ (A)'!DX132</f>
        <v>-1.3816295570621563E-3</v>
      </c>
      <c r="DY132" s="33">
        <f>+'MATRIZ (I)'!DY132-'MATRIZ (A)'!DY132</f>
        <v>-4.5738141349091531E-3</v>
      </c>
      <c r="DZ132" s="33">
        <f>+'MATRIZ (I)'!DZ132-'MATRIZ (A)'!DZ132</f>
        <v>-6.1034291312011906E-4</v>
      </c>
      <c r="EA132" s="33">
        <f>+'MATRIZ (I)'!EA132-'MATRIZ (A)'!EA132</f>
        <v>-1.569631204950762E-3</v>
      </c>
      <c r="EB132" s="33">
        <f>+'MATRIZ (I)'!EB132-'MATRIZ (A)'!EB132</f>
        <v>-4.3900949083015388E-3</v>
      </c>
      <c r="EC132" s="33">
        <f>+'MATRIZ (I)'!EC132-'MATRIZ (A)'!EC132</f>
        <v>-8.4819572877913875E-4</v>
      </c>
      <c r="ED132" s="33">
        <f>+'MATRIZ (I)'!ED132-'MATRIZ (A)'!ED132</f>
        <v>-4.7800604090140432E-3</v>
      </c>
      <c r="EE132" s="33">
        <f>+'MATRIZ (I)'!EE132-'MATRIZ (A)'!EE132</f>
        <v>-1.759895511447157E-3</v>
      </c>
      <c r="EF132" s="33">
        <f>+'MATRIZ (I)'!EF132-'MATRIZ (A)'!EF132</f>
        <v>-4.3613180123441668E-3</v>
      </c>
      <c r="EG132" s="33">
        <f>+'MATRIZ (I)'!EG132-'MATRIZ (A)'!EG132</f>
        <v>-1.3665198327252738E-3</v>
      </c>
      <c r="EH132" s="33">
        <f>+'MATRIZ (I)'!EH132-'MATRIZ (A)'!EH132</f>
        <v>0</v>
      </c>
    </row>
    <row r="133" spans="1:138" s="7" customFormat="1" ht="21.95" customHeight="1" thickBot="1" x14ac:dyDescent="0.25">
      <c r="A133" s="137" t="s">
        <v>302</v>
      </c>
      <c r="B133" s="138" t="s">
        <v>294</v>
      </c>
      <c r="C133" s="33">
        <f>+'MATRIZ (I)'!C133-'MATRIZ (A)'!C133</f>
        <v>0</v>
      </c>
      <c r="D133" s="33">
        <f>+'MATRIZ (I)'!D133-'MATRIZ (A)'!D133</f>
        <v>0</v>
      </c>
      <c r="E133" s="33">
        <f>+'MATRIZ (I)'!E133-'MATRIZ (A)'!E133</f>
        <v>-1.178694227972204E-6</v>
      </c>
      <c r="F133" s="33">
        <f>+'MATRIZ (I)'!F133-'MATRIZ (A)'!F133</f>
        <v>-6.2453930474787585E-7</v>
      </c>
      <c r="G133" s="33">
        <f>+'MATRIZ (I)'!G133-'MATRIZ (A)'!G133</f>
        <v>-3.5539268306559483E-6</v>
      </c>
      <c r="H133" s="33">
        <f>+'MATRIZ (I)'!H133-'MATRIZ (A)'!H133</f>
        <v>-7.1167922857431664E-7</v>
      </c>
      <c r="I133" s="33">
        <f>+'MATRIZ (I)'!I133-'MATRIZ (A)'!I133</f>
        <v>-5.726499029779331E-7</v>
      </c>
      <c r="J133" s="33">
        <f>+'MATRIZ (I)'!J133-'MATRIZ (A)'!J133</f>
        <v>-2.5866902894471426E-7</v>
      </c>
      <c r="K133" s="33">
        <f>+'MATRIZ (I)'!K133-'MATRIZ (A)'!K133</f>
        <v>-1.0969777340276213E-6</v>
      </c>
      <c r="L133" s="33">
        <f>+'MATRIZ (I)'!L133-'MATRIZ (A)'!L133</f>
        <v>-1.4500854490557146E-6</v>
      </c>
      <c r="M133" s="33">
        <f>+'MATRIZ (I)'!M133-'MATRIZ (A)'!M133</f>
        <v>-2.6365199364916632E-6</v>
      </c>
      <c r="N133" s="33">
        <f>+'MATRIZ (I)'!N133-'MATRIZ (A)'!N133</f>
        <v>-1.1230423357295083E-5</v>
      </c>
      <c r="O133" s="33">
        <f>+'MATRIZ (I)'!O133-'MATRIZ (A)'!O133</f>
        <v>-3.5557175340143216E-6</v>
      </c>
      <c r="P133" s="33">
        <f>+'MATRIZ (I)'!P133-'MATRIZ (A)'!P133</f>
        <v>-1.0827533080348874E-6</v>
      </c>
      <c r="Q133" s="33">
        <f>+'MATRIZ (I)'!Q133-'MATRIZ (A)'!Q133</f>
        <v>-5.6707662003097222E-7</v>
      </c>
      <c r="R133" s="33">
        <f>+'MATRIZ (I)'!R133-'MATRIZ (A)'!R133</f>
        <v>-5.7327135869024824E-6</v>
      </c>
      <c r="S133" s="33">
        <f>+'MATRIZ (I)'!S133-'MATRIZ (A)'!S133</f>
        <v>-5.2527482079740148E-7</v>
      </c>
      <c r="T133" s="33">
        <f>+'MATRIZ (I)'!T133-'MATRIZ (A)'!T133</f>
        <v>-1.3111445171368596E-6</v>
      </c>
      <c r="U133" s="33">
        <f>+'MATRIZ (I)'!U133-'MATRIZ (A)'!U133</f>
        <v>-1.12502613233204E-5</v>
      </c>
      <c r="V133" s="33">
        <f>+'MATRIZ (I)'!V133-'MATRIZ (A)'!V133</f>
        <v>-8.0276469848278889E-7</v>
      </c>
      <c r="W133" s="33">
        <f>+'MATRIZ (I)'!W133-'MATRIZ (A)'!W133</f>
        <v>-1.7789861464801588E-6</v>
      </c>
      <c r="X133" s="33">
        <f>+'MATRIZ (I)'!X133-'MATRIZ (A)'!X133</f>
        <v>-5.1385680989051188E-7</v>
      </c>
      <c r="Y133" s="33">
        <f>+'MATRIZ (I)'!Y133-'MATRIZ (A)'!Y133</f>
        <v>-3.6224431676100788E-8</v>
      </c>
      <c r="Z133" s="33">
        <f>+'MATRIZ (I)'!Z133-'MATRIZ (A)'!Z133</f>
        <v>-8.6945254826478422E-7</v>
      </c>
      <c r="AA133" s="33">
        <f>+'MATRIZ (I)'!AA133-'MATRIZ (A)'!AA133</f>
        <v>-1.1870811422544432E-6</v>
      </c>
      <c r="AB133" s="33">
        <f>+'MATRIZ (I)'!AB133-'MATRIZ (A)'!AB133</f>
        <v>-5.4158466604500389E-6</v>
      </c>
      <c r="AC133" s="33">
        <f>+'MATRIZ (I)'!AC133-'MATRIZ (A)'!AC133</f>
        <v>-1.0368574390760844E-6</v>
      </c>
      <c r="AD133" s="33">
        <f>+'MATRIZ (I)'!AD133-'MATRIZ (A)'!AD133</f>
        <v>-1.2202152151301097E-7</v>
      </c>
      <c r="AE133" s="33">
        <f>+'MATRIZ (I)'!AE133-'MATRIZ (A)'!AE133</f>
        <v>-2.8205578345281219E-6</v>
      </c>
      <c r="AF133" s="33">
        <f>+'MATRIZ (I)'!AF133-'MATRIZ (A)'!AF133</f>
        <v>-7.8459544068614155E-6</v>
      </c>
      <c r="AG133" s="33">
        <f>+'MATRIZ (I)'!AG133-'MATRIZ (A)'!AG133</f>
        <v>-2.1397628092795051E-5</v>
      </c>
      <c r="AH133" s="33">
        <f>+'MATRIZ (I)'!AH133-'MATRIZ (A)'!AH133</f>
        <v>-3.6579125285855306E-7</v>
      </c>
      <c r="AI133" s="33">
        <f>+'MATRIZ (I)'!AI133-'MATRIZ (A)'!AI133</f>
        <v>-7.0639135135803595E-6</v>
      </c>
      <c r="AJ133" s="33">
        <f>+'MATRIZ (I)'!AJ133-'MATRIZ (A)'!AJ133</f>
        <v>-2.5077368873735515E-6</v>
      </c>
      <c r="AK133" s="33">
        <f>+'MATRIZ (I)'!AK133-'MATRIZ (A)'!AK133</f>
        <v>-8.6074337072611847E-6</v>
      </c>
      <c r="AL133" s="33">
        <f>+'MATRIZ (I)'!AL133-'MATRIZ (A)'!AL133</f>
        <v>-7.6184899867356994E-7</v>
      </c>
      <c r="AM133" s="33">
        <f>+'MATRIZ (I)'!AM133-'MATRIZ (A)'!AM133</f>
        <v>-6.6191518980656263E-6</v>
      </c>
      <c r="AN133" s="33">
        <f>+'MATRIZ (I)'!AN133-'MATRIZ (A)'!AN133</f>
        <v>-1.0906830652228018E-5</v>
      </c>
      <c r="AO133" s="33">
        <f>+'MATRIZ (I)'!AO133-'MATRIZ (A)'!AO133</f>
        <v>-7.4336915486647929E-6</v>
      </c>
      <c r="AP133" s="33">
        <f>+'MATRIZ (I)'!AP133-'MATRIZ (A)'!AP133</f>
        <v>-1.444692433185306E-5</v>
      </c>
      <c r="AQ133" s="33">
        <f>+'MATRIZ (I)'!AQ133-'MATRIZ (A)'!AQ133</f>
        <v>-8.3334785875861242E-6</v>
      </c>
      <c r="AR133" s="33">
        <f>+'MATRIZ (I)'!AR133-'MATRIZ (A)'!AR133</f>
        <v>-1.75145082655514E-5</v>
      </c>
      <c r="AS133" s="33">
        <f>+'MATRIZ (I)'!AS133-'MATRIZ (A)'!AS133</f>
        <v>-1.1366159967987091E-6</v>
      </c>
      <c r="AT133" s="33">
        <f>+'MATRIZ (I)'!AT133-'MATRIZ (A)'!AT133</f>
        <v>-2.1591296797744314E-5</v>
      </c>
      <c r="AU133" s="33">
        <f>+'MATRIZ (I)'!AU133-'MATRIZ (A)'!AU133</f>
        <v>-7.3505779547112229E-6</v>
      </c>
      <c r="AV133" s="33">
        <f>+'MATRIZ (I)'!AV133-'MATRIZ (A)'!AV133</f>
        <v>-5.0208196252594502E-6</v>
      </c>
      <c r="AW133" s="33">
        <f>+'MATRIZ (I)'!AW133-'MATRIZ (A)'!AW133</f>
        <v>-3.3455774601364934E-5</v>
      </c>
      <c r="AX133" s="33">
        <f>+'MATRIZ (I)'!AX133-'MATRIZ (A)'!AX133</f>
        <v>-2.1175114074936542E-6</v>
      </c>
      <c r="AY133" s="33">
        <f>+'MATRIZ (I)'!AY133-'MATRIZ (A)'!AY133</f>
        <v>-2.4575796615540601E-6</v>
      </c>
      <c r="AZ133" s="33">
        <f>+'MATRIZ (I)'!AZ133-'MATRIZ (A)'!AZ133</f>
        <v>-1.9040481956997616E-6</v>
      </c>
      <c r="BA133" s="33">
        <f>+'MATRIZ (I)'!BA133-'MATRIZ (A)'!BA133</f>
        <v>-1.7209118857339516E-6</v>
      </c>
      <c r="BB133" s="33">
        <f>+'MATRIZ (I)'!BB133-'MATRIZ (A)'!BB133</f>
        <v>-1.1079451700970183E-5</v>
      </c>
      <c r="BC133" s="33">
        <f>+'MATRIZ (I)'!BC133-'MATRIZ (A)'!BC133</f>
        <v>-2.8316052611986555E-6</v>
      </c>
      <c r="BD133" s="33">
        <f>+'MATRIZ (I)'!BD133-'MATRIZ (A)'!BD133</f>
        <v>-3.5182358758787931E-6</v>
      </c>
      <c r="BE133" s="33">
        <f>+'MATRIZ (I)'!BE133-'MATRIZ (A)'!BE133</f>
        <v>-1.1710282152052551E-5</v>
      </c>
      <c r="BF133" s="33">
        <f>+'MATRIZ (I)'!BF133-'MATRIZ (A)'!BF133</f>
        <v>-1.0270905179500695E-5</v>
      </c>
      <c r="BG133" s="33">
        <f>+'MATRIZ (I)'!BG133-'MATRIZ (A)'!BG133</f>
        <v>-2.1117704882591501E-6</v>
      </c>
      <c r="BH133" s="33">
        <f>+'MATRIZ (I)'!BH133-'MATRIZ (A)'!BH133</f>
        <v>-6.9892815605538793E-6</v>
      </c>
      <c r="BI133" s="33">
        <f>+'MATRIZ (I)'!BI133-'MATRIZ (A)'!BI133</f>
        <v>-1.3574862205665573E-5</v>
      </c>
      <c r="BJ133" s="33">
        <f>+'MATRIZ (I)'!BJ133-'MATRIZ (A)'!BJ133</f>
        <v>-4.0520426081788568E-6</v>
      </c>
      <c r="BK133" s="33">
        <f>+'MATRIZ (I)'!BK133-'MATRIZ (A)'!BK133</f>
        <v>-3.1438299358008163E-5</v>
      </c>
      <c r="BL133" s="33">
        <f>+'MATRIZ (I)'!BL133-'MATRIZ (A)'!BL133</f>
        <v>-1.4487426432184674E-5</v>
      </c>
      <c r="BM133" s="33">
        <f>+'MATRIZ (I)'!BM133-'MATRIZ (A)'!BM133</f>
        <v>-1.0447056983318012E-5</v>
      </c>
      <c r="BN133" s="33">
        <f>+'MATRIZ (I)'!BN133-'MATRIZ (A)'!BN133</f>
        <v>-3.9942862326248258E-6</v>
      </c>
      <c r="BO133" s="33">
        <f>+'MATRIZ (I)'!BO133-'MATRIZ (A)'!BO133</f>
        <v>-4.6295526065552588E-6</v>
      </c>
      <c r="BP133" s="33">
        <f>+'MATRIZ (I)'!BP133-'MATRIZ (A)'!BP133</f>
        <v>-3.875868715493E-5</v>
      </c>
      <c r="BQ133" s="33">
        <f>+'MATRIZ (I)'!BQ133-'MATRIZ (A)'!BQ133</f>
        <v>-2.4760875742308799E-5</v>
      </c>
      <c r="BR133" s="33">
        <f>+'MATRIZ (I)'!BR133-'MATRIZ (A)'!BR133</f>
        <v>-7.9168837027467552E-6</v>
      </c>
      <c r="BS133" s="33">
        <f>+'MATRIZ (I)'!BS133-'MATRIZ (A)'!BS133</f>
        <v>-6.4554049771112389E-6</v>
      </c>
      <c r="BT133" s="33">
        <f>+'MATRIZ (I)'!BT133-'MATRIZ (A)'!BT133</f>
        <v>-8.117487505702694E-6</v>
      </c>
      <c r="BU133" s="33">
        <f>+'MATRIZ (I)'!BU133-'MATRIZ (A)'!BU133</f>
        <v>-4.5426376915484919E-6</v>
      </c>
      <c r="BV133" s="33">
        <f>+'MATRIZ (I)'!BV133-'MATRIZ (A)'!BV133</f>
        <v>-3.4772440143237658E-5</v>
      </c>
      <c r="BW133" s="33">
        <f>+'MATRIZ (I)'!BW133-'MATRIZ (A)'!BW133</f>
        <v>-3.9481208468240212E-5</v>
      </c>
      <c r="BX133" s="33">
        <f>+'MATRIZ (I)'!BX133-'MATRIZ (A)'!BX133</f>
        <v>-2.9928692272394E-5</v>
      </c>
      <c r="BY133" s="33">
        <f>+'MATRIZ (I)'!BY133-'MATRIZ (A)'!BY133</f>
        <v>-5.2029015888470003E-5</v>
      </c>
      <c r="BZ133" s="33">
        <f>+'MATRIZ (I)'!BZ133-'MATRIZ (A)'!BZ133</f>
        <v>-6.8742599728076303E-6</v>
      </c>
      <c r="CA133" s="33">
        <f>+'MATRIZ (I)'!CA133-'MATRIZ (A)'!CA133</f>
        <v>-1.9075505943629477E-5</v>
      </c>
      <c r="CB133" s="33">
        <f>+'MATRIZ (I)'!CB133-'MATRIZ (A)'!CB133</f>
        <v>-5.3223244714956553E-5</v>
      </c>
      <c r="CC133" s="33">
        <f>+'MATRIZ (I)'!CC133-'MATRIZ (A)'!CC133</f>
        <v>-6.9641876706010597E-5</v>
      </c>
      <c r="CD133" s="33">
        <f>+'MATRIZ (I)'!CD133-'MATRIZ (A)'!CD133</f>
        <v>-7.6806757349425059E-5</v>
      </c>
      <c r="CE133" s="33">
        <f>+'MATRIZ (I)'!CE133-'MATRIZ (A)'!CE133</f>
        <v>-1.768435003907341E-4</v>
      </c>
      <c r="CF133" s="33">
        <f>+'MATRIZ (I)'!CF133-'MATRIZ (A)'!CF133</f>
        <v>-2.1245601613379571E-5</v>
      </c>
      <c r="CG133" s="33">
        <f>+'MATRIZ (I)'!CG133-'MATRIZ (A)'!CG133</f>
        <v>-2.0550392472137171E-5</v>
      </c>
      <c r="CH133" s="33">
        <f>+'MATRIZ (I)'!CH133-'MATRIZ (A)'!CH133</f>
        <v>-4.1941911159923504E-6</v>
      </c>
      <c r="CI133" s="33">
        <f>+'MATRIZ (I)'!CI133-'MATRIZ (A)'!CI133</f>
        <v>-7.4996420255015654E-5</v>
      </c>
      <c r="CJ133" s="33">
        <f>+'MATRIZ (I)'!CJ133-'MATRIZ (A)'!CJ133</f>
        <v>-6.7265028761422488E-6</v>
      </c>
      <c r="CK133" s="33">
        <f>+'MATRIZ (I)'!CK133-'MATRIZ (A)'!CK133</f>
        <v>-2.4898384972638851E-6</v>
      </c>
      <c r="CL133" s="33">
        <f>+'MATRIZ (I)'!CL133-'MATRIZ (A)'!CL133</f>
        <v>-6.1687787319777472E-6</v>
      </c>
      <c r="CM133" s="33">
        <f>+'MATRIZ (I)'!CM133-'MATRIZ (A)'!CM133</f>
        <v>-3.7869430233768492E-5</v>
      </c>
      <c r="CN133" s="33">
        <f>+'MATRIZ (I)'!CN133-'MATRIZ (A)'!CN133</f>
        <v>-7.9960722969937443E-5</v>
      </c>
      <c r="CO133" s="33">
        <f>+'MATRIZ (I)'!CO133-'MATRIZ (A)'!CO133</f>
        <v>-1.7184073345877525E-5</v>
      </c>
      <c r="CP133" s="33">
        <f>+'MATRIZ (I)'!CP133-'MATRIZ (A)'!CP133</f>
        <v>-7.2503331742328342E-6</v>
      </c>
      <c r="CQ133" s="33">
        <f>+'MATRIZ (I)'!CQ133-'MATRIZ (A)'!CQ133</f>
        <v>-2.0903060007071956E-5</v>
      </c>
      <c r="CR133" s="33">
        <f>+'MATRIZ (I)'!CR133-'MATRIZ (A)'!CR133</f>
        <v>-1.1514232928622503E-5</v>
      </c>
      <c r="CS133" s="33">
        <f>+'MATRIZ (I)'!CS133-'MATRIZ (A)'!CS133</f>
        <v>-2.5000610450270965E-5</v>
      </c>
      <c r="CT133" s="33">
        <f>+'MATRIZ (I)'!CT133-'MATRIZ (A)'!CT133</f>
        <v>-7.6583220220331129E-5</v>
      </c>
      <c r="CU133" s="33">
        <f>+'MATRIZ (I)'!CU133-'MATRIZ (A)'!CU133</f>
        <v>-7.2588870797355197E-6</v>
      </c>
      <c r="CV133" s="33">
        <f>+'MATRIZ (I)'!CV133-'MATRIZ (A)'!CV133</f>
        <v>-1.7306277503870035E-5</v>
      </c>
      <c r="CW133" s="33">
        <f>+'MATRIZ (I)'!CW133-'MATRIZ (A)'!CW133</f>
        <v>-6.6689963587366702E-5</v>
      </c>
      <c r="CX133" s="33">
        <f>+'MATRIZ (I)'!CX133-'MATRIZ (A)'!CX133</f>
        <v>-1.3337383077307257E-4</v>
      </c>
      <c r="CY133" s="33">
        <f>+'MATRIZ (I)'!CY133-'MATRIZ (A)'!CY133</f>
        <v>-5.6655443537966933E-5</v>
      </c>
      <c r="CZ133" s="33">
        <f>+'MATRIZ (I)'!CZ133-'MATRIZ (A)'!CZ133</f>
        <v>-5.8139931265924835E-5</v>
      </c>
      <c r="DA133" s="33">
        <f>+'MATRIZ (I)'!DA133-'MATRIZ (A)'!DA133</f>
        <v>-1.5416329461115151E-5</v>
      </c>
      <c r="DB133" s="33">
        <f>+'MATRIZ (I)'!DB133-'MATRIZ (A)'!DB133</f>
        <v>-1.5442472754507869E-5</v>
      </c>
      <c r="DC133" s="33">
        <f>+'MATRIZ (I)'!DC133-'MATRIZ (A)'!DC133</f>
        <v>-1.0894752272538258E-5</v>
      </c>
      <c r="DD133" s="33">
        <f>+'MATRIZ (I)'!DD133-'MATRIZ (A)'!DD133</f>
        <v>-2.2758230131129828E-5</v>
      </c>
      <c r="DE133" s="33">
        <f>+'MATRIZ (I)'!DE133-'MATRIZ (A)'!DE133</f>
        <v>-1.0897534215903545E-4</v>
      </c>
      <c r="DF133" s="33">
        <f>+'MATRIZ (I)'!DF133-'MATRIZ (A)'!DF133</f>
        <v>-3.8072804420131435E-5</v>
      </c>
      <c r="DG133" s="33">
        <f>+'MATRIZ (I)'!DG133-'MATRIZ (A)'!DG133</f>
        <v>-2.0296563290558928E-5</v>
      </c>
      <c r="DH133" s="33">
        <f>+'MATRIZ (I)'!DH133-'MATRIZ (A)'!DH133</f>
        <v>-1.8341261815426143E-5</v>
      </c>
      <c r="DI133" s="33">
        <f>+'MATRIZ (I)'!DI133-'MATRIZ (A)'!DI133</f>
        <v>-3.2924330565212341E-6</v>
      </c>
      <c r="DJ133" s="33">
        <f>+'MATRIZ (I)'!DJ133-'MATRIZ (A)'!DJ133</f>
        <v>-2.479572255830317E-5</v>
      </c>
      <c r="DK133" s="33">
        <f>+'MATRIZ (I)'!DK133-'MATRIZ (A)'!DK133</f>
        <v>-2.0264918880342602E-5</v>
      </c>
      <c r="DL133" s="33">
        <f>+'MATRIZ (I)'!DL133-'MATRIZ (A)'!DL133</f>
        <v>-2.4233428446265357E-5</v>
      </c>
      <c r="DM133" s="33">
        <f>+'MATRIZ (I)'!DM133-'MATRIZ (A)'!DM133</f>
        <v>-2.8887255431404553E-5</v>
      </c>
      <c r="DN133" s="33">
        <f>+'MATRIZ (I)'!DN133-'MATRIZ (A)'!DN133</f>
        <v>-1.4943954137279912E-6</v>
      </c>
      <c r="DO133" s="33">
        <f>+'MATRIZ (I)'!DO133-'MATRIZ (A)'!DO133</f>
        <v>-5.3315848229801224E-5</v>
      </c>
      <c r="DP133" s="33">
        <f>+'MATRIZ (I)'!DP133-'MATRIZ (A)'!DP133</f>
        <v>-1.3932714327864105E-5</v>
      </c>
      <c r="DQ133" s="33">
        <f>+'MATRIZ (I)'!DQ133-'MATRIZ (A)'!DQ133</f>
        <v>-1.2841210995558395E-5</v>
      </c>
      <c r="DR133" s="33">
        <f>+'MATRIZ (I)'!DR133-'MATRIZ (A)'!DR133</f>
        <v>-1.2363912231811855E-5</v>
      </c>
      <c r="DS133" s="33">
        <f>+'MATRIZ (I)'!DS133-'MATRIZ (A)'!DS133</f>
        <v>-6.3738737422096143E-5</v>
      </c>
      <c r="DT133" s="33">
        <f>+'MATRIZ (I)'!DT133-'MATRIZ (A)'!DT133</f>
        <v>0.99999644278468425</v>
      </c>
      <c r="DU133" s="33">
        <f>+'MATRIZ (I)'!DU133-'MATRIZ (A)'!DU133</f>
        <v>-1.7339856412344258E-5</v>
      </c>
      <c r="DV133" s="33">
        <f>+'MATRIZ (I)'!DV133-'MATRIZ (A)'!DV133</f>
        <v>-1.0221189514748744E-5</v>
      </c>
      <c r="DW133" s="33">
        <f>+'MATRIZ (I)'!DW133-'MATRIZ (A)'!DW133</f>
        <v>-5.9983873792392462E-6</v>
      </c>
      <c r="DX133" s="33">
        <f>+'MATRIZ (I)'!DX133-'MATRIZ (A)'!DX133</f>
        <v>-3.8754760146613747E-5</v>
      </c>
      <c r="DY133" s="33">
        <f>+'MATRIZ (I)'!DY133-'MATRIZ (A)'!DY133</f>
        <v>-1.6068545677485784E-5</v>
      </c>
      <c r="DZ133" s="33">
        <f>+'MATRIZ (I)'!DZ133-'MATRIZ (A)'!DZ133</f>
        <v>-3.679640287708635E-6</v>
      </c>
      <c r="EA133" s="33">
        <f>+'MATRIZ (I)'!EA133-'MATRIZ (A)'!EA133</f>
        <v>-2.3079947110899518E-5</v>
      </c>
      <c r="EB133" s="33">
        <f>+'MATRIZ (I)'!EB133-'MATRIZ (A)'!EB133</f>
        <v>-3.3750772457167533E-5</v>
      </c>
      <c r="EC133" s="33">
        <f>+'MATRIZ (I)'!EC133-'MATRIZ (A)'!EC133</f>
        <v>-4.4782439585796772E-5</v>
      </c>
      <c r="ED133" s="33">
        <f>+'MATRIZ (I)'!ED133-'MATRIZ (A)'!ED133</f>
        <v>-2.0814287264083381E-5</v>
      </c>
      <c r="EE133" s="33">
        <f>+'MATRIZ (I)'!EE133-'MATRIZ (A)'!EE133</f>
        <v>-4.3563003436188111E-6</v>
      </c>
      <c r="EF133" s="33">
        <f>+'MATRIZ (I)'!EF133-'MATRIZ (A)'!EF133</f>
        <v>-1.4122110166535297E-5</v>
      </c>
      <c r="EG133" s="33">
        <f>+'MATRIZ (I)'!EG133-'MATRIZ (A)'!EG133</f>
        <v>-2.5073161779893822E-5</v>
      </c>
      <c r="EH133" s="33">
        <f>+'MATRIZ (I)'!EH133-'MATRIZ (A)'!EH133</f>
        <v>0</v>
      </c>
    </row>
    <row r="134" spans="1:138" s="7" customFormat="1" ht="21.95" customHeight="1" thickBot="1" x14ac:dyDescent="0.25">
      <c r="A134" s="137" t="s">
        <v>304</v>
      </c>
      <c r="B134" s="138" t="s">
        <v>296</v>
      </c>
      <c r="C134" s="33">
        <f>+'MATRIZ (I)'!C134-'MATRIZ (A)'!C134</f>
        <v>0</v>
      </c>
      <c r="D134" s="33">
        <f>+'MATRIZ (I)'!D134-'MATRIZ (A)'!D134</f>
        <v>0</v>
      </c>
      <c r="E134" s="33">
        <f>+'MATRIZ (I)'!E134-'MATRIZ (A)'!E134</f>
        <v>-3.0218295121841962E-8</v>
      </c>
      <c r="F134" s="33">
        <f>+'MATRIZ (I)'!F134-'MATRIZ (A)'!F134</f>
        <v>-1.6009796641541047E-8</v>
      </c>
      <c r="G134" s="33">
        <f>+'MATRIZ (I)'!G134-'MATRIZ (A)'!G134</f>
        <v>-1.3198229281478524E-7</v>
      </c>
      <c r="H134" s="33">
        <f>+'MATRIZ (I)'!H134-'MATRIZ (A)'!H134</f>
        <v>-1.8244995956624628E-8</v>
      </c>
      <c r="I134" s="33">
        <f>+'MATRIZ (I)'!I134-'MATRIZ (A)'!I134</f>
        <v>-3.723599043997032E-7</v>
      </c>
      <c r="J134" s="33">
        <f>+'MATRIZ (I)'!J134-'MATRIZ (A)'!J134</f>
        <v>-6.6308045385762979E-9</v>
      </c>
      <c r="K134" s="33">
        <f>+'MATRIZ (I)'!K134-'MATRIZ (A)'!K134</f>
        <v>-2.8121629907392544E-8</v>
      </c>
      <c r="L134" s="33">
        <f>+'MATRIZ (I)'!L134-'MATRIZ (A)'!L134</f>
        <v>-5.1657762967084941E-6</v>
      </c>
      <c r="M134" s="33">
        <f>+'MATRIZ (I)'!M134-'MATRIZ (A)'!M134</f>
        <v>-6.7592710344046845E-8</v>
      </c>
      <c r="N134" s="33">
        <f>+'MATRIZ (I)'!N134-'MATRIZ (A)'!N134</f>
        <v>-2.7832505510020634E-5</v>
      </c>
      <c r="O134" s="33">
        <f>+'MATRIZ (I)'!O134-'MATRIZ (A)'!O134</f>
        <v>-5.6727773939670776E-6</v>
      </c>
      <c r="P134" s="33">
        <f>+'MATRIZ (I)'!P134-'MATRIZ (A)'!P134</f>
        <v>-8.1731180601897864E-8</v>
      </c>
      <c r="Q134" s="33">
        <f>+'MATRIZ (I)'!Q134-'MATRIZ (A)'!Q134</f>
        <v>-1.4538196806370259E-8</v>
      </c>
      <c r="R134" s="33">
        <f>+'MATRIZ (I)'!R134-'MATRIZ (A)'!R134</f>
        <v>-1.4636633022277526E-7</v>
      </c>
      <c r="S134" s="33">
        <f>+'MATRIZ (I)'!S134-'MATRIZ (A)'!S134</f>
        <v>-3.7417723529126806E-7</v>
      </c>
      <c r="T134" s="33">
        <f>+'MATRIZ (I)'!T134-'MATRIZ (A)'!T134</f>
        <v>-3.3613935680663171E-8</v>
      </c>
      <c r="U134" s="33">
        <f>+'MATRIZ (I)'!U134-'MATRIZ (A)'!U134</f>
        <v>-7.336773297287836E-6</v>
      </c>
      <c r="V134" s="33">
        <f>+'MATRIZ (I)'!V134-'MATRIZ (A)'!V134</f>
        <v>-1.0523986410846232E-7</v>
      </c>
      <c r="W134" s="33">
        <f>+'MATRIZ (I)'!W134-'MATRIZ (A)'!W134</f>
        <v>-1.7315619454834225E-5</v>
      </c>
      <c r="X134" s="33">
        <f>+'MATRIZ (I)'!X134-'MATRIZ (A)'!X134</f>
        <v>-8.1177106394302744E-8</v>
      </c>
      <c r="Y134" s="33">
        <f>+'MATRIZ (I)'!Y134-'MATRIZ (A)'!Y134</f>
        <v>-8.8279192525242792E-10</v>
      </c>
      <c r="Z134" s="33">
        <f>+'MATRIZ (I)'!Z134-'MATRIZ (A)'!Z134</f>
        <v>-2.1697744287827384E-6</v>
      </c>
      <c r="AA134" s="33">
        <f>+'MATRIZ (I)'!AA134-'MATRIZ (A)'!AA134</f>
        <v>-3.0409201783533771E-8</v>
      </c>
      <c r="AB134" s="33">
        <f>+'MATRIZ (I)'!AB134-'MATRIZ (A)'!AB134</f>
        <v>-1.2924319456995716E-5</v>
      </c>
      <c r="AC134" s="33">
        <f>+'MATRIZ (I)'!AC134-'MATRIZ (A)'!AC134</f>
        <v>-1.6849231386220875E-6</v>
      </c>
      <c r="AD134" s="33">
        <f>+'MATRIZ (I)'!AD134-'MATRIZ (A)'!AD134</f>
        <v>-3.1282772586745089E-9</v>
      </c>
      <c r="AE134" s="33">
        <f>+'MATRIZ (I)'!AE134-'MATRIZ (A)'!AE134</f>
        <v>-1.2573916212205693E-6</v>
      </c>
      <c r="AF134" s="33">
        <f>+'MATRIZ (I)'!AF134-'MATRIZ (A)'!AF134</f>
        <v>-2.1151855507178261E-6</v>
      </c>
      <c r="AG134" s="33">
        <f>+'MATRIZ (I)'!AG134-'MATRIZ (A)'!AG134</f>
        <v>-4.8029024504848824E-5</v>
      </c>
      <c r="AH134" s="33">
        <f>+'MATRIZ (I)'!AH134-'MATRIZ (A)'!AH134</f>
        <v>-7.7458478682895947E-6</v>
      </c>
      <c r="AI134" s="33">
        <f>+'MATRIZ (I)'!AI134-'MATRIZ (A)'!AI134</f>
        <v>-1.6955726147457854E-5</v>
      </c>
      <c r="AJ134" s="33">
        <f>+'MATRIZ (I)'!AJ134-'MATRIZ (A)'!AJ134</f>
        <v>-7.4904171879095779E-6</v>
      </c>
      <c r="AK134" s="33">
        <f>+'MATRIZ (I)'!AK134-'MATRIZ (A)'!AK134</f>
        <v>-1.6158478791513544E-5</v>
      </c>
      <c r="AL134" s="33">
        <f>+'MATRIZ (I)'!AL134-'MATRIZ (A)'!AL134</f>
        <v>-6.0851457711439512E-6</v>
      </c>
      <c r="AM134" s="33">
        <f>+'MATRIZ (I)'!AM134-'MATRIZ (A)'!AM134</f>
        <v>-2.1682838668118551E-5</v>
      </c>
      <c r="AN134" s="33">
        <f>+'MATRIZ (I)'!AN134-'MATRIZ (A)'!AN134</f>
        <v>-2.3033306300510164E-5</v>
      </c>
      <c r="AO134" s="33">
        <f>+'MATRIZ (I)'!AO134-'MATRIZ (A)'!AO134</f>
        <v>-7.7572569554749289E-6</v>
      </c>
      <c r="AP134" s="33">
        <f>+'MATRIZ (I)'!AP134-'MATRIZ (A)'!AP134</f>
        <v>-5.8038418174016081E-5</v>
      </c>
      <c r="AQ134" s="33">
        <f>+'MATRIZ (I)'!AQ134-'MATRIZ (A)'!AQ134</f>
        <v>-5.2075831966650534E-6</v>
      </c>
      <c r="AR134" s="33">
        <f>+'MATRIZ (I)'!AR134-'MATRIZ (A)'!AR134</f>
        <v>-3.0281373018903946E-5</v>
      </c>
      <c r="AS134" s="33">
        <f>+'MATRIZ (I)'!AS134-'MATRIZ (A)'!AS134</f>
        <v>-3.631979311040457E-6</v>
      </c>
      <c r="AT134" s="33">
        <f>+'MATRIZ (I)'!AT134-'MATRIZ (A)'!AT134</f>
        <v>-4.9671132112619556E-5</v>
      </c>
      <c r="AU134" s="33">
        <f>+'MATRIZ (I)'!AU134-'MATRIZ (A)'!AU134</f>
        <v>-2.3546352677556695E-5</v>
      </c>
      <c r="AV134" s="33">
        <f>+'MATRIZ (I)'!AV134-'MATRIZ (A)'!AV134</f>
        <v>-1.2105833538933961E-5</v>
      </c>
      <c r="AW134" s="33">
        <f>+'MATRIZ (I)'!AW134-'MATRIZ (A)'!AW134</f>
        <v>-7.159339135001502E-5</v>
      </c>
      <c r="AX134" s="33">
        <f>+'MATRIZ (I)'!AX134-'MATRIZ (A)'!AX134</f>
        <v>-1.850226753991461E-5</v>
      </c>
      <c r="AY134" s="33">
        <f>+'MATRIZ (I)'!AY134-'MATRIZ (A)'!AY134</f>
        <v>-2.5024652632000169E-5</v>
      </c>
      <c r="AZ134" s="33">
        <f>+'MATRIZ (I)'!AZ134-'MATRIZ (A)'!AZ134</f>
        <v>-1.3938982768232677E-5</v>
      </c>
      <c r="BA134" s="33">
        <f>+'MATRIZ (I)'!BA134-'MATRIZ (A)'!BA134</f>
        <v>-2.9054119664795546E-5</v>
      </c>
      <c r="BB134" s="33">
        <f>+'MATRIZ (I)'!BB134-'MATRIZ (A)'!BB134</f>
        <v>-2.5284316280327243E-5</v>
      </c>
      <c r="BC134" s="33">
        <f>+'MATRIZ (I)'!BC134-'MATRIZ (A)'!BC134</f>
        <v>-2.3916536462921889E-5</v>
      </c>
      <c r="BD134" s="33">
        <f>+'MATRIZ (I)'!BD134-'MATRIZ (A)'!BD134</f>
        <v>-1.5031814367083031E-5</v>
      </c>
      <c r="BE134" s="33">
        <f>+'MATRIZ (I)'!BE134-'MATRIZ (A)'!BE134</f>
        <v>-2.7255681343898685E-5</v>
      </c>
      <c r="BF134" s="33">
        <f>+'MATRIZ (I)'!BF134-'MATRIZ (A)'!BF134</f>
        <v>-3.3353345342220814E-5</v>
      </c>
      <c r="BG134" s="33">
        <f>+'MATRIZ (I)'!BG134-'MATRIZ (A)'!BG134</f>
        <v>-1.8575265510266057E-5</v>
      </c>
      <c r="BH134" s="33">
        <f>+'MATRIZ (I)'!BH134-'MATRIZ (A)'!BH134</f>
        <v>-3.2535556139039544E-5</v>
      </c>
      <c r="BI134" s="33">
        <f>+'MATRIZ (I)'!BI134-'MATRIZ (A)'!BI134</f>
        <v>-2.4409235398289595E-5</v>
      </c>
      <c r="BJ134" s="33">
        <f>+'MATRIZ (I)'!BJ134-'MATRIZ (A)'!BJ134</f>
        <v>-2.0044766051121754E-5</v>
      </c>
      <c r="BK134" s="33">
        <f>+'MATRIZ (I)'!BK134-'MATRIZ (A)'!BK134</f>
        <v>-5.6389375200677383E-5</v>
      </c>
      <c r="BL134" s="33">
        <f>+'MATRIZ (I)'!BL134-'MATRIZ (A)'!BL134</f>
        <v>-3.763743384349688E-5</v>
      </c>
      <c r="BM134" s="33">
        <f>+'MATRIZ (I)'!BM134-'MATRIZ (A)'!BM134</f>
        <v>-1.6853394968066539E-5</v>
      </c>
      <c r="BN134" s="33">
        <f>+'MATRIZ (I)'!BN134-'MATRIZ (A)'!BN134</f>
        <v>-1.417079914016253E-5</v>
      </c>
      <c r="BO134" s="33">
        <f>+'MATRIZ (I)'!BO134-'MATRIZ (A)'!BO134</f>
        <v>-2.6707944057726687E-5</v>
      </c>
      <c r="BP134" s="33">
        <f>+'MATRIZ (I)'!BP134-'MATRIZ (A)'!BP134</f>
        <v>-9.6900566307186526E-5</v>
      </c>
      <c r="BQ134" s="33">
        <f>+'MATRIZ (I)'!BQ134-'MATRIZ (A)'!BQ134</f>
        <v>-6.603566216424981E-5</v>
      </c>
      <c r="BR134" s="33">
        <f>+'MATRIZ (I)'!BR134-'MATRIZ (A)'!BR134</f>
        <v>-2.2800141469760625E-5</v>
      </c>
      <c r="BS134" s="33">
        <f>+'MATRIZ (I)'!BS134-'MATRIZ (A)'!BS134</f>
        <v>-1.5108211121683421E-5</v>
      </c>
      <c r="BT134" s="33">
        <f>+'MATRIZ (I)'!BT134-'MATRIZ (A)'!BT134</f>
        <v>-3.7525098627877062E-5</v>
      </c>
      <c r="BU134" s="33">
        <f>+'MATRIZ (I)'!BU134-'MATRIZ (A)'!BU134</f>
        <v>-6.9817471770792145E-6</v>
      </c>
      <c r="BV134" s="33">
        <f>+'MATRIZ (I)'!BV134-'MATRIZ (A)'!BV134</f>
        <v>-2.0019012701787147E-4</v>
      </c>
      <c r="BW134" s="33">
        <f>+'MATRIZ (I)'!BW134-'MATRIZ (A)'!BW134</f>
        <v>-3.8421726435377614E-5</v>
      </c>
      <c r="BX134" s="33">
        <f>+'MATRIZ (I)'!BX134-'MATRIZ (A)'!BX134</f>
        <v>-1.6436317438687544E-4</v>
      </c>
      <c r="BY134" s="33">
        <f>+'MATRIZ (I)'!BY134-'MATRIZ (A)'!BY134</f>
        <v>-6.0206656064546242E-5</v>
      </c>
      <c r="BZ134" s="33">
        <f>+'MATRIZ (I)'!BZ134-'MATRIZ (A)'!BZ134</f>
        <v>-1.044851059952089E-5</v>
      </c>
      <c r="CA134" s="33">
        <f>+'MATRIZ (I)'!CA134-'MATRIZ (A)'!CA134</f>
        <v>-5.7238221255518609E-5</v>
      </c>
      <c r="CB134" s="33">
        <f>+'MATRIZ (I)'!CB134-'MATRIZ (A)'!CB134</f>
        <v>-1.5527811840749971E-6</v>
      </c>
      <c r="CC134" s="33">
        <f>+'MATRIZ (I)'!CC134-'MATRIZ (A)'!CC134</f>
        <v>-1.7854272425336454E-6</v>
      </c>
      <c r="CD134" s="33">
        <f>+'MATRIZ (I)'!CD134-'MATRIZ (A)'!CD134</f>
        <v>-2.1767189570439202E-6</v>
      </c>
      <c r="CE134" s="33">
        <f>+'MATRIZ (I)'!CE134-'MATRIZ (A)'!CE134</f>
        <v>-7.9058268882986603E-6</v>
      </c>
      <c r="CF134" s="33">
        <f>+'MATRIZ (I)'!CF134-'MATRIZ (A)'!CF134</f>
        <v>-2.0595533865675756E-5</v>
      </c>
      <c r="CG134" s="33">
        <f>+'MATRIZ (I)'!CG134-'MATRIZ (A)'!CG134</f>
        <v>-1.2363509595849707E-4</v>
      </c>
      <c r="CH134" s="33">
        <f>+'MATRIZ (I)'!CH134-'MATRIZ (A)'!CH134</f>
        <v>-3.4822342280453919E-5</v>
      </c>
      <c r="CI134" s="33">
        <f>+'MATRIZ (I)'!CI134-'MATRIZ (A)'!CI134</f>
        <v>-1.68351592674938E-4</v>
      </c>
      <c r="CJ134" s="33">
        <f>+'MATRIZ (I)'!CJ134-'MATRIZ (A)'!CJ134</f>
        <v>-2.108639944071957E-5</v>
      </c>
      <c r="CK134" s="33">
        <f>+'MATRIZ (I)'!CK134-'MATRIZ (A)'!CK134</f>
        <v>-3.1207206889730102E-7</v>
      </c>
      <c r="CL134" s="33">
        <f>+'MATRIZ (I)'!CL134-'MATRIZ (A)'!CL134</f>
        <v>-2.4175944073068196E-5</v>
      </c>
      <c r="CM134" s="33">
        <f>+'MATRIZ (I)'!CM134-'MATRIZ (A)'!CM134</f>
        <v>-8.5092814013846879E-5</v>
      </c>
      <c r="CN134" s="33">
        <f>+'MATRIZ (I)'!CN134-'MATRIZ (A)'!CN134</f>
        <v>-2.4671384566455327E-4</v>
      </c>
      <c r="CO134" s="33">
        <f>+'MATRIZ (I)'!CO134-'MATRIZ (A)'!CO134</f>
        <v>-5.2572849698589041E-5</v>
      </c>
      <c r="CP134" s="33">
        <f>+'MATRIZ (I)'!CP134-'MATRIZ (A)'!CP134</f>
        <v>-4.0087961257786115E-5</v>
      </c>
      <c r="CQ134" s="33">
        <f>+'MATRIZ (I)'!CQ134-'MATRIZ (A)'!CQ134</f>
        <v>-6.2987272729797647E-5</v>
      </c>
      <c r="CR134" s="33">
        <f>+'MATRIZ (I)'!CR134-'MATRIZ (A)'!CR134</f>
        <v>-6.0016885884775628E-5</v>
      </c>
      <c r="CS134" s="33">
        <f>+'MATRIZ (I)'!CS134-'MATRIZ (A)'!CS134</f>
        <v>-1.0658270228652271E-4</v>
      </c>
      <c r="CT134" s="33">
        <f>+'MATRIZ (I)'!CT134-'MATRIZ (A)'!CT134</f>
        <v>-1.8648496479276426E-4</v>
      </c>
      <c r="CU134" s="33">
        <f>+'MATRIZ (I)'!CU134-'MATRIZ (A)'!CU134</f>
        <v>-4.9360793947286308E-5</v>
      </c>
      <c r="CV134" s="33">
        <f>+'MATRIZ (I)'!CV134-'MATRIZ (A)'!CV134</f>
        <v>-7.3768241469847362E-5</v>
      </c>
      <c r="CW134" s="33">
        <f>+'MATRIZ (I)'!CW134-'MATRIZ (A)'!CW134</f>
        <v>-1.8294940409828176E-4</v>
      </c>
      <c r="CX134" s="33">
        <f>+'MATRIZ (I)'!CX134-'MATRIZ (A)'!CX134</f>
        <v>-3.235212027251978E-4</v>
      </c>
      <c r="CY134" s="33">
        <f>+'MATRIZ (I)'!CY134-'MATRIZ (A)'!CY134</f>
        <v>-1.3456445203545572E-4</v>
      </c>
      <c r="CZ134" s="33">
        <f>+'MATRIZ (I)'!CZ134-'MATRIZ (A)'!CZ134</f>
        <v>-1.4642854642211739E-4</v>
      </c>
      <c r="DA134" s="33">
        <f>+'MATRIZ (I)'!DA134-'MATRIZ (A)'!DA134</f>
        <v>-3.7696459861678284E-5</v>
      </c>
      <c r="DB134" s="33">
        <f>+'MATRIZ (I)'!DB134-'MATRIZ (A)'!DB134</f>
        <v>-9.5514417547868427E-5</v>
      </c>
      <c r="DC134" s="33">
        <f>+'MATRIZ (I)'!DC134-'MATRIZ (A)'!DC134</f>
        <v>-8.2070767996285252E-5</v>
      </c>
      <c r="DD134" s="33">
        <f>+'MATRIZ (I)'!DD134-'MATRIZ (A)'!DD134</f>
        <v>-9.8744530663924467E-5</v>
      </c>
      <c r="DE134" s="33">
        <f>+'MATRIZ (I)'!DE134-'MATRIZ (A)'!DE134</f>
        <v>-8.5614025375304733E-5</v>
      </c>
      <c r="DF134" s="33">
        <f>+'MATRIZ (I)'!DF134-'MATRIZ (A)'!DF134</f>
        <v>-7.5710869508510567E-5</v>
      </c>
      <c r="DG134" s="33">
        <f>+'MATRIZ (I)'!DG134-'MATRIZ (A)'!DG134</f>
        <v>-7.3941695272023672E-5</v>
      </c>
      <c r="DH134" s="33">
        <f>+'MATRIZ (I)'!DH134-'MATRIZ (A)'!DH134</f>
        <v>-6.1134695020234955E-5</v>
      </c>
      <c r="DI134" s="33">
        <f>+'MATRIZ (I)'!DI134-'MATRIZ (A)'!DI134</f>
        <v>-6.9700941253096529E-5</v>
      </c>
      <c r="DJ134" s="33">
        <f>+'MATRIZ (I)'!DJ134-'MATRIZ (A)'!DJ134</f>
        <v>-7.4483698156701828E-5</v>
      </c>
      <c r="DK134" s="33">
        <f>+'MATRIZ (I)'!DK134-'MATRIZ (A)'!DK134</f>
        <v>-5.4712576986727542E-5</v>
      </c>
      <c r="DL134" s="33">
        <f>+'MATRIZ (I)'!DL134-'MATRIZ (A)'!DL134</f>
        <v>-6.3913794894991351E-5</v>
      </c>
      <c r="DM134" s="33">
        <f>+'MATRIZ (I)'!DM134-'MATRIZ (A)'!DM134</f>
        <v>-7.7991735178328282E-5</v>
      </c>
      <c r="DN134" s="33">
        <f>+'MATRIZ (I)'!DN134-'MATRIZ (A)'!DN134</f>
        <v>-9.4408913450488339E-6</v>
      </c>
      <c r="DO134" s="33">
        <f>+'MATRIZ (I)'!DO134-'MATRIZ (A)'!DO134</f>
        <v>-1.5596385618525563E-4</v>
      </c>
      <c r="DP134" s="33">
        <f>+'MATRIZ (I)'!DP134-'MATRIZ (A)'!DP134</f>
        <v>-4.4755668456719144E-5</v>
      </c>
      <c r="DQ134" s="33">
        <f>+'MATRIZ (I)'!DQ134-'MATRIZ (A)'!DQ134</f>
        <v>-3.4292862416052373E-5</v>
      </c>
      <c r="DR134" s="33">
        <f>+'MATRIZ (I)'!DR134-'MATRIZ (A)'!DR134</f>
        <v>-8.7345106405434808E-5</v>
      </c>
      <c r="DS134" s="33">
        <f>+'MATRIZ (I)'!DS134-'MATRIZ (A)'!DS134</f>
        <v>-1.1136149359496985E-4</v>
      </c>
      <c r="DT134" s="33">
        <f>+'MATRIZ (I)'!DT134-'MATRIZ (A)'!DT134</f>
        <v>-2.4650691470029902E-5</v>
      </c>
      <c r="DU134" s="33">
        <f>+'MATRIZ (I)'!DU134-'MATRIZ (A)'!DU134</f>
        <v>0.99995107579078979</v>
      </c>
      <c r="DV134" s="33">
        <f>+'MATRIZ (I)'!DV134-'MATRIZ (A)'!DV134</f>
        <v>-3.499838968540581E-5</v>
      </c>
      <c r="DW134" s="33">
        <f>+'MATRIZ (I)'!DW134-'MATRIZ (A)'!DW134</f>
        <v>-3.4051283649090208E-5</v>
      </c>
      <c r="DX134" s="33">
        <f>+'MATRIZ (I)'!DX134-'MATRIZ (A)'!DX134</f>
        <v>-1.217539376165876E-4</v>
      </c>
      <c r="DY134" s="33">
        <f>+'MATRIZ (I)'!DY134-'MATRIZ (A)'!DY134</f>
        <v>-4.7433547998403604E-5</v>
      </c>
      <c r="DZ134" s="33">
        <f>+'MATRIZ (I)'!DZ134-'MATRIZ (A)'!DZ134</f>
        <v>-2.4286301843537497E-5</v>
      </c>
      <c r="EA134" s="33">
        <f>+'MATRIZ (I)'!EA134-'MATRIZ (A)'!EA134</f>
        <v>-5.7661814732492553E-5</v>
      </c>
      <c r="EB134" s="33">
        <f>+'MATRIZ (I)'!EB134-'MATRIZ (A)'!EB134</f>
        <v>-5.8011899553217469E-5</v>
      </c>
      <c r="EC134" s="33">
        <f>+'MATRIZ (I)'!EC134-'MATRIZ (A)'!EC134</f>
        <v>-1.3843981527012427E-4</v>
      </c>
      <c r="ED134" s="33">
        <f>+'MATRIZ (I)'!ED134-'MATRIZ (A)'!ED134</f>
        <v>-1.1770663890122649E-4</v>
      </c>
      <c r="EE134" s="33">
        <f>+'MATRIZ (I)'!EE134-'MATRIZ (A)'!EE134</f>
        <v>-7.3166117409239392E-5</v>
      </c>
      <c r="EF134" s="33">
        <f>+'MATRIZ (I)'!EF134-'MATRIZ (A)'!EF134</f>
        <v>-7.7027741735448852E-5</v>
      </c>
      <c r="EG134" s="33">
        <f>+'MATRIZ (I)'!EG134-'MATRIZ (A)'!EG134</f>
        <v>-1.0623979327362685E-4</v>
      </c>
      <c r="EH134" s="33">
        <f>+'MATRIZ (I)'!EH134-'MATRIZ (A)'!EH134</f>
        <v>0</v>
      </c>
    </row>
    <row r="135" spans="1:138" s="7" customFormat="1" ht="21.95" customHeight="1" thickBot="1" x14ac:dyDescent="0.25">
      <c r="A135" s="137" t="s">
        <v>306</v>
      </c>
      <c r="B135" s="138" t="s">
        <v>298</v>
      </c>
      <c r="C135" s="33">
        <f>+'MATRIZ (I)'!C135-'MATRIZ (A)'!C135</f>
        <v>-1.3622539646551883E-4</v>
      </c>
      <c r="D135" s="33">
        <f>+'MATRIZ (I)'!D135-'MATRIZ (A)'!D135</f>
        <v>-2.463337698317339E-4</v>
      </c>
      <c r="E135" s="33">
        <f>+'MATRIZ (I)'!E135-'MATRIZ (A)'!E135</f>
        <v>-1.7529558749264211E-4</v>
      </c>
      <c r="F135" s="33">
        <f>+'MATRIZ (I)'!F135-'MATRIZ (A)'!F135</f>
        <v>-3.8346029616856159E-4</v>
      </c>
      <c r="G135" s="33">
        <f>+'MATRIZ (I)'!G135-'MATRIZ (A)'!G135</f>
        <v>-1.2999245609281946E-4</v>
      </c>
      <c r="H135" s="33">
        <f>+'MATRIZ (I)'!H135-'MATRIZ (A)'!H135</f>
        <v>-1.3692798933060725E-4</v>
      </c>
      <c r="I135" s="33">
        <f>+'MATRIZ (I)'!I135-'MATRIZ (A)'!I135</f>
        <v>-5.304604252251461E-5</v>
      </c>
      <c r="J135" s="33">
        <f>+'MATRIZ (I)'!J135-'MATRIZ (A)'!J135</f>
        <v>-8.0010211838070117E-5</v>
      </c>
      <c r="K135" s="33">
        <f>+'MATRIZ (I)'!K135-'MATRIZ (A)'!K135</f>
        <v>-1.6761323279353862E-4</v>
      </c>
      <c r="L135" s="33">
        <f>+'MATRIZ (I)'!L135-'MATRIZ (A)'!L135</f>
        <v>-1.2866762052821698E-4</v>
      </c>
      <c r="M135" s="33">
        <f>+'MATRIZ (I)'!M135-'MATRIZ (A)'!M135</f>
        <v>-3.831696261435425E-4</v>
      </c>
      <c r="N135" s="33">
        <f>+'MATRIZ (I)'!N135-'MATRIZ (A)'!N135</f>
        <v>-7.5293295844212167E-4</v>
      </c>
      <c r="O135" s="33">
        <f>+'MATRIZ (I)'!O135-'MATRIZ (A)'!O135</f>
        <v>-2.4996879291471841E-4</v>
      </c>
      <c r="P135" s="33">
        <f>+'MATRIZ (I)'!P135-'MATRIZ (A)'!P135</f>
        <v>-1.0348921136882309E-3</v>
      </c>
      <c r="Q135" s="33">
        <f>+'MATRIZ (I)'!Q135-'MATRIZ (A)'!Q135</f>
        <v>-1.8371459775084882E-4</v>
      </c>
      <c r="R135" s="33">
        <f>+'MATRIZ (I)'!R135-'MATRIZ (A)'!R135</f>
        <v>-9.5888973234707902E-4</v>
      </c>
      <c r="S135" s="33">
        <f>+'MATRIZ (I)'!S135-'MATRIZ (A)'!S135</f>
        <v>-2.9890325578395472E-4</v>
      </c>
      <c r="T135" s="33">
        <f>+'MATRIZ (I)'!T135-'MATRIZ (A)'!T135</f>
        <v>-3.6157611819401871E-4</v>
      </c>
      <c r="U135" s="33">
        <f>+'MATRIZ (I)'!U135-'MATRIZ (A)'!U135</f>
        <v>-3.6030346355212927E-4</v>
      </c>
      <c r="V135" s="33">
        <f>+'MATRIZ (I)'!V135-'MATRIZ (A)'!V135</f>
        <v>-8.6444531867628432E-5</v>
      </c>
      <c r="W135" s="33">
        <f>+'MATRIZ (I)'!W135-'MATRIZ (A)'!W135</f>
        <v>-1.3399532438674465E-3</v>
      </c>
      <c r="X135" s="33">
        <f>+'MATRIZ (I)'!X135-'MATRIZ (A)'!X135</f>
        <v>-1.3195056287812856E-4</v>
      </c>
      <c r="Y135" s="33">
        <f>+'MATRIZ (I)'!Y135-'MATRIZ (A)'!Y135</f>
        <v>-5.7193375661120395E-5</v>
      </c>
      <c r="Z135" s="33">
        <f>+'MATRIZ (I)'!Z135-'MATRIZ (A)'!Z135</f>
        <v>-2.2414858924168197E-4</v>
      </c>
      <c r="AA135" s="33">
        <f>+'MATRIZ (I)'!AA135-'MATRIZ (A)'!AA135</f>
        <v>-4.744620107490208E-4</v>
      </c>
      <c r="AB135" s="33">
        <f>+'MATRIZ (I)'!AB135-'MATRIZ (A)'!AB135</f>
        <v>-2.8639989042411776E-3</v>
      </c>
      <c r="AC135" s="33">
        <f>+'MATRIZ (I)'!AC135-'MATRIZ (A)'!AC135</f>
        <v>-3.250918087297473E-5</v>
      </c>
      <c r="AD135" s="33">
        <f>+'MATRIZ (I)'!AD135-'MATRIZ (A)'!AD135</f>
        <v>-1.7770632719918042E-4</v>
      </c>
      <c r="AE135" s="33">
        <f>+'MATRIZ (I)'!AE135-'MATRIZ (A)'!AE135</f>
        <v>-1.1988046213847591E-4</v>
      </c>
      <c r="AF135" s="33">
        <f>+'MATRIZ (I)'!AF135-'MATRIZ (A)'!AF135</f>
        <v>-6.3214900462279697E-4</v>
      </c>
      <c r="AG135" s="33">
        <f>+'MATRIZ (I)'!AG135-'MATRIZ (A)'!AG135</f>
        <v>-1.3514048257528617E-4</v>
      </c>
      <c r="AH135" s="33">
        <f>+'MATRIZ (I)'!AH135-'MATRIZ (A)'!AH135</f>
        <v>-1.5958133064166157E-4</v>
      </c>
      <c r="AI135" s="33">
        <f>+'MATRIZ (I)'!AI135-'MATRIZ (A)'!AI135</f>
        <v>-1.053610808308531E-3</v>
      </c>
      <c r="AJ135" s="33">
        <f>+'MATRIZ (I)'!AJ135-'MATRIZ (A)'!AJ135</f>
        <v>-5.0939531625309592E-4</v>
      </c>
      <c r="AK135" s="33">
        <f>+'MATRIZ (I)'!AK135-'MATRIZ (A)'!AK135</f>
        <v>-1.6492738919592458E-3</v>
      </c>
      <c r="AL135" s="33">
        <f>+'MATRIZ (I)'!AL135-'MATRIZ (A)'!AL135</f>
        <v>-2.9177032269869546E-4</v>
      </c>
      <c r="AM135" s="33">
        <f>+'MATRIZ (I)'!AM135-'MATRIZ (A)'!AM135</f>
        <v>-6.2177956356133696E-4</v>
      </c>
      <c r="AN135" s="33">
        <f>+'MATRIZ (I)'!AN135-'MATRIZ (A)'!AN135</f>
        <v>-4.6888766759599896E-4</v>
      </c>
      <c r="AO135" s="33">
        <f>+'MATRIZ (I)'!AO135-'MATRIZ (A)'!AO135</f>
        <v>-7.3814917894243466E-4</v>
      </c>
      <c r="AP135" s="33">
        <f>+'MATRIZ (I)'!AP135-'MATRIZ (A)'!AP135</f>
        <v>-1.4963885312496952E-3</v>
      </c>
      <c r="AQ135" s="33">
        <f>+'MATRIZ (I)'!AQ135-'MATRIZ (A)'!AQ135</f>
        <v>-1.7846097343024408E-3</v>
      </c>
      <c r="AR135" s="33">
        <f>+'MATRIZ (I)'!AR135-'MATRIZ (A)'!AR135</f>
        <v>-5.0410370521003424E-4</v>
      </c>
      <c r="AS135" s="33">
        <f>+'MATRIZ (I)'!AS135-'MATRIZ (A)'!AS135</f>
        <v>-3.4061821460587772E-4</v>
      </c>
      <c r="AT135" s="33">
        <f>+'MATRIZ (I)'!AT135-'MATRIZ (A)'!AT135</f>
        <v>-1.3950490094214293E-3</v>
      </c>
      <c r="AU135" s="33">
        <f>+'MATRIZ (I)'!AU135-'MATRIZ (A)'!AU135</f>
        <v>-1.1137062872492193E-3</v>
      </c>
      <c r="AV135" s="33">
        <f>+'MATRIZ (I)'!AV135-'MATRIZ (A)'!AV135</f>
        <v>-4.0992587356830678E-4</v>
      </c>
      <c r="AW135" s="33">
        <f>+'MATRIZ (I)'!AW135-'MATRIZ (A)'!AW135</f>
        <v>-4.3512287888911917E-4</v>
      </c>
      <c r="AX135" s="33">
        <f>+'MATRIZ (I)'!AX135-'MATRIZ (A)'!AX135</f>
        <v>-5.7327178492225109E-4</v>
      </c>
      <c r="AY135" s="33">
        <f>+'MATRIZ (I)'!AY135-'MATRIZ (A)'!AY135</f>
        <v>-1.1392416886863079E-3</v>
      </c>
      <c r="AZ135" s="33">
        <f>+'MATRIZ (I)'!AZ135-'MATRIZ (A)'!AZ135</f>
        <v>-3.0499689975633116E-4</v>
      </c>
      <c r="BA135" s="33">
        <f>+'MATRIZ (I)'!BA135-'MATRIZ (A)'!BA135</f>
        <v>-3.7577656077971609E-4</v>
      </c>
      <c r="BB135" s="33">
        <f>+'MATRIZ (I)'!BB135-'MATRIZ (A)'!BB135</f>
        <v>-5.5207123422112178E-4</v>
      </c>
      <c r="BC135" s="33">
        <f>+'MATRIZ (I)'!BC135-'MATRIZ (A)'!BC135</f>
        <v>-8.9475411437742864E-4</v>
      </c>
      <c r="BD135" s="33">
        <f>+'MATRIZ (I)'!BD135-'MATRIZ (A)'!BD135</f>
        <v>-2.6414075059189917E-3</v>
      </c>
      <c r="BE135" s="33">
        <f>+'MATRIZ (I)'!BE135-'MATRIZ (A)'!BE135</f>
        <v>-7.149556493469102E-4</v>
      </c>
      <c r="BF135" s="33">
        <f>+'MATRIZ (I)'!BF135-'MATRIZ (A)'!BF135</f>
        <v>-9.5111164622633875E-4</v>
      </c>
      <c r="BG135" s="33">
        <f>+'MATRIZ (I)'!BG135-'MATRIZ (A)'!BG135</f>
        <v>-3.5952720091966497E-4</v>
      </c>
      <c r="BH135" s="33">
        <f>+'MATRIZ (I)'!BH135-'MATRIZ (A)'!BH135</f>
        <v>-3.2400717601924053E-3</v>
      </c>
      <c r="BI135" s="33">
        <f>+'MATRIZ (I)'!BI135-'MATRIZ (A)'!BI135</f>
        <v>-2.6572190575775471E-3</v>
      </c>
      <c r="BJ135" s="33">
        <f>+'MATRIZ (I)'!BJ135-'MATRIZ (A)'!BJ135</f>
        <v>-1.3062028468294109E-3</v>
      </c>
      <c r="BK135" s="33">
        <f>+'MATRIZ (I)'!BK135-'MATRIZ (A)'!BK135</f>
        <v>-1.0727995709663837E-3</v>
      </c>
      <c r="BL135" s="33">
        <f>+'MATRIZ (I)'!BL135-'MATRIZ (A)'!BL135</f>
        <v>-7.5991660962884081E-4</v>
      </c>
      <c r="BM135" s="33">
        <f>+'MATRIZ (I)'!BM135-'MATRIZ (A)'!BM135</f>
        <v>-2.3816371657459853E-3</v>
      </c>
      <c r="BN135" s="33">
        <f>+'MATRIZ (I)'!BN135-'MATRIZ (A)'!BN135</f>
        <v>-5.9797131390320636E-4</v>
      </c>
      <c r="BO135" s="33">
        <f>+'MATRIZ (I)'!BO135-'MATRIZ (A)'!BO135</f>
        <v>-1.1394534991593778E-3</v>
      </c>
      <c r="BP135" s="33">
        <f>+'MATRIZ (I)'!BP135-'MATRIZ (A)'!BP135</f>
        <v>-4.3456379995913579E-3</v>
      </c>
      <c r="BQ135" s="33">
        <f>+'MATRIZ (I)'!BQ135-'MATRIZ (A)'!BQ135</f>
        <v>-4.4520991854706015E-4</v>
      </c>
      <c r="BR135" s="33">
        <f>+'MATRIZ (I)'!BR135-'MATRIZ (A)'!BR135</f>
        <v>-1.7938286103403129E-3</v>
      </c>
      <c r="BS135" s="33">
        <f>+'MATRIZ (I)'!BS135-'MATRIZ (A)'!BS135</f>
        <v>-6.6048752612009635E-4</v>
      </c>
      <c r="BT135" s="33">
        <f>+'MATRIZ (I)'!BT135-'MATRIZ (A)'!BT135</f>
        <v>-9.3512259911384809E-4</v>
      </c>
      <c r="BU135" s="33">
        <f>+'MATRIZ (I)'!BU135-'MATRIZ (A)'!BU135</f>
        <v>-1.0163178712555752E-3</v>
      </c>
      <c r="BV135" s="33">
        <f>+'MATRIZ (I)'!BV135-'MATRIZ (A)'!BV135</f>
        <v>-3.8253429914261285E-3</v>
      </c>
      <c r="BW135" s="33">
        <f>+'MATRIZ (I)'!BW135-'MATRIZ (A)'!BW135</f>
        <v>-4.9182901013539431E-3</v>
      </c>
      <c r="BX135" s="33">
        <f>+'MATRIZ (I)'!BX135-'MATRIZ (A)'!BX135</f>
        <v>-1.6127846176905612E-3</v>
      </c>
      <c r="BY135" s="33">
        <f>+'MATRIZ (I)'!BY135-'MATRIZ (A)'!BY135</f>
        <v>-1.5862979491250606E-3</v>
      </c>
      <c r="BZ135" s="33">
        <f>+'MATRIZ (I)'!BZ135-'MATRIZ (A)'!BZ135</f>
        <v>-2.0658044088535095E-4</v>
      </c>
      <c r="CA135" s="33">
        <f>+'MATRIZ (I)'!CA135-'MATRIZ (A)'!CA135</f>
        <v>-1.066782948407954E-3</v>
      </c>
      <c r="CB135" s="33">
        <f>+'MATRIZ (I)'!CB135-'MATRIZ (A)'!CB135</f>
        <v>-4.3126860275806758E-4</v>
      </c>
      <c r="CC135" s="33">
        <f>+'MATRIZ (I)'!CC135-'MATRIZ (A)'!CC135</f>
        <v>-5.5668957692223998E-4</v>
      </c>
      <c r="CD135" s="33">
        <f>+'MATRIZ (I)'!CD135-'MATRIZ (A)'!CD135</f>
        <v>-6.7406891187246501E-4</v>
      </c>
      <c r="CE135" s="33">
        <f>+'MATRIZ (I)'!CE135-'MATRIZ (A)'!CE135</f>
        <v>-1.5868945921159974E-3</v>
      </c>
      <c r="CF135" s="33">
        <f>+'MATRIZ (I)'!CF135-'MATRIZ (A)'!CF135</f>
        <v>-1.4118483798818895E-3</v>
      </c>
      <c r="CG135" s="33">
        <f>+'MATRIZ (I)'!CG135-'MATRIZ (A)'!CG135</f>
        <v>-2.2864903822093275E-3</v>
      </c>
      <c r="CH135" s="33">
        <f>+'MATRIZ (I)'!CH135-'MATRIZ (A)'!CH135</f>
        <v>-1.5935011422321139E-3</v>
      </c>
      <c r="CI135" s="33">
        <f>+'MATRIZ (I)'!CI135-'MATRIZ (A)'!CI135</f>
        <v>-5.4904475520708041E-4</v>
      </c>
      <c r="CJ135" s="33">
        <f>+'MATRIZ (I)'!CJ135-'MATRIZ (A)'!CJ135</f>
        <v>-5.8561366380934269E-4</v>
      </c>
      <c r="CK135" s="33">
        <f>+'MATRIZ (I)'!CK135-'MATRIZ (A)'!CK135</f>
        <v>-4.8926023878405857E-5</v>
      </c>
      <c r="CL135" s="33">
        <f>+'MATRIZ (I)'!CL135-'MATRIZ (A)'!CL135</f>
        <v>-5.5141802772701873E-4</v>
      </c>
      <c r="CM135" s="33">
        <f>+'MATRIZ (I)'!CM135-'MATRIZ (A)'!CM135</f>
        <v>-3.8994647238963023E-3</v>
      </c>
      <c r="CN135" s="33">
        <f>+'MATRIZ (I)'!CN135-'MATRIZ (A)'!CN135</f>
        <v>-1.4503737781834539E-3</v>
      </c>
      <c r="CO135" s="33">
        <f>+'MATRIZ (I)'!CO135-'MATRIZ (A)'!CO135</f>
        <v>-1.3208381477528015E-3</v>
      </c>
      <c r="CP135" s="33">
        <f>+'MATRIZ (I)'!CP135-'MATRIZ (A)'!CP135</f>
        <v>-1.7470570544887152E-3</v>
      </c>
      <c r="CQ135" s="33">
        <f>+'MATRIZ (I)'!CQ135-'MATRIZ (A)'!CQ135</f>
        <v>-1.9957123658038319E-3</v>
      </c>
      <c r="CR135" s="33">
        <f>+'MATRIZ (I)'!CR135-'MATRIZ (A)'!CR135</f>
        <v>-7.338715079104911E-4</v>
      </c>
      <c r="CS135" s="33">
        <f>+'MATRIZ (I)'!CS135-'MATRIZ (A)'!CS135</f>
        <v>-1.8872232059396576E-3</v>
      </c>
      <c r="CT135" s="33">
        <f>+'MATRIZ (I)'!CT135-'MATRIZ (A)'!CT135</f>
        <v>-1.8201429205477054E-3</v>
      </c>
      <c r="CU135" s="33">
        <f>+'MATRIZ (I)'!CU135-'MATRIZ (A)'!CU135</f>
        <v>-5.8932196517185497E-3</v>
      </c>
      <c r="CV135" s="33">
        <f>+'MATRIZ (I)'!CV135-'MATRIZ (A)'!CV135</f>
        <v>-4.0881317390924741E-4</v>
      </c>
      <c r="CW135" s="33">
        <f>+'MATRIZ (I)'!CW135-'MATRIZ (A)'!CW135</f>
        <v>-3.1888038163196976E-3</v>
      </c>
      <c r="CX135" s="33">
        <f>+'MATRIZ (I)'!CX135-'MATRIZ (A)'!CX135</f>
        <v>-2.5439581907230006E-3</v>
      </c>
      <c r="CY135" s="33">
        <f>+'MATRIZ (I)'!CY135-'MATRIZ (A)'!CY135</f>
        <v>-2.3040160251798156E-3</v>
      </c>
      <c r="CZ135" s="33">
        <f>+'MATRIZ (I)'!CZ135-'MATRIZ (A)'!CZ135</f>
        <v>-2.6607023970428856E-3</v>
      </c>
      <c r="DA135" s="33">
        <f>+'MATRIZ (I)'!DA135-'MATRIZ (A)'!DA135</f>
        <v>-6.9612850598651816E-4</v>
      </c>
      <c r="DB135" s="33">
        <f>+'MATRIZ (I)'!DB135-'MATRIZ (A)'!DB135</f>
        <v>-5.0743147446511878E-3</v>
      </c>
      <c r="DC135" s="33">
        <f>+'MATRIZ (I)'!DC135-'MATRIZ (A)'!DC135</f>
        <v>-5.0789621012189284E-3</v>
      </c>
      <c r="DD135" s="33">
        <f>+'MATRIZ (I)'!DD135-'MATRIZ (A)'!DD135</f>
        <v>-4.002452560837564E-3</v>
      </c>
      <c r="DE135" s="33">
        <f>+'MATRIZ (I)'!DE135-'MATRIZ (A)'!DE135</f>
        <v>-4.6062866120333669E-3</v>
      </c>
      <c r="DF135" s="33">
        <f>+'MATRIZ (I)'!DF135-'MATRIZ (A)'!DF135</f>
        <v>-3.5512729290386857E-3</v>
      </c>
      <c r="DG135" s="33">
        <f>+'MATRIZ (I)'!DG135-'MATRIZ (A)'!DG135</f>
        <v>-1.8726062400549284E-3</v>
      </c>
      <c r="DH135" s="33">
        <f>+'MATRIZ (I)'!DH135-'MATRIZ (A)'!DH135</f>
        <v>-5.0853763894918129E-3</v>
      </c>
      <c r="DI135" s="33">
        <f>+'MATRIZ (I)'!DI135-'MATRIZ (A)'!DI135</f>
        <v>-4.8794050644462665E-4</v>
      </c>
      <c r="DJ135" s="33">
        <f>+'MATRIZ (I)'!DJ135-'MATRIZ (A)'!DJ135</f>
        <v>-1.0248265023481279E-3</v>
      </c>
      <c r="DK135" s="33">
        <f>+'MATRIZ (I)'!DK135-'MATRIZ (A)'!DK135</f>
        <v>-8.2872164142892878E-4</v>
      </c>
      <c r="DL135" s="33">
        <f>+'MATRIZ (I)'!DL135-'MATRIZ (A)'!DL135</f>
        <v>-9.3148244643507659E-4</v>
      </c>
      <c r="DM135" s="33">
        <f>+'MATRIZ (I)'!DM135-'MATRIZ (A)'!DM135</f>
        <v>-1.1747127991687352E-3</v>
      </c>
      <c r="DN135" s="33">
        <f>+'MATRIZ (I)'!DN135-'MATRIZ (A)'!DN135</f>
        <v>-1.6833109138698541E-3</v>
      </c>
      <c r="DO135" s="33">
        <f>+'MATRIZ (I)'!DO135-'MATRIZ (A)'!DO135</f>
        <v>-2.4693767904239721E-3</v>
      </c>
      <c r="DP135" s="33">
        <f>+'MATRIZ (I)'!DP135-'MATRIZ (A)'!DP135</f>
        <v>-9.3063444867419742E-3</v>
      </c>
      <c r="DQ135" s="33">
        <f>+'MATRIZ (I)'!DQ135-'MATRIZ (A)'!DQ135</f>
        <v>-1.0838644358796606E-3</v>
      </c>
      <c r="DR135" s="33">
        <f>+'MATRIZ (I)'!DR135-'MATRIZ (A)'!DR135</f>
        <v>-1.6065390304458233E-3</v>
      </c>
      <c r="DS135" s="33">
        <f>+'MATRIZ (I)'!DS135-'MATRIZ (A)'!DS135</f>
        <v>-9.1682680892306596E-3</v>
      </c>
      <c r="DT135" s="33">
        <f>+'MATRIZ (I)'!DT135-'MATRIZ (A)'!DT135</f>
        <v>-1.2139563732642899E-3</v>
      </c>
      <c r="DU135" s="33">
        <f>+'MATRIZ (I)'!DU135-'MATRIZ (A)'!DU135</f>
        <v>-3.8807765288129963E-3</v>
      </c>
      <c r="DV135" s="33">
        <f>+'MATRIZ (I)'!DV135-'MATRIZ (A)'!DV135</f>
        <v>0.98968265062397165</v>
      </c>
      <c r="DW135" s="33">
        <f>+'MATRIZ (I)'!DW135-'MATRIZ (A)'!DW135</f>
        <v>-3.1779155782524948E-3</v>
      </c>
      <c r="DX135" s="33">
        <f>+'MATRIZ (I)'!DX135-'MATRIZ (A)'!DX135</f>
        <v>-5.2142531081621887E-3</v>
      </c>
      <c r="DY135" s="33">
        <f>+'MATRIZ (I)'!DY135-'MATRIZ (A)'!DY135</f>
        <v>-1.682688971450484E-3</v>
      </c>
      <c r="DZ135" s="33">
        <f>+'MATRIZ (I)'!DZ135-'MATRIZ (A)'!DZ135</f>
        <v>-1.4677590150008379E-3</v>
      </c>
      <c r="EA135" s="33">
        <f>+'MATRIZ (I)'!EA135-'MATRIZ (A)'!EA135</f>
        <v>-1.4097301636278887E-2</v>
      </c>
      <c r="EB135" s="33">
        <f>+'MATRIZ (I)'!EB135-'MATRIZ (A)'!EB135</f>
        <v>-1.8575969034012218E-2</v>
      </c>
      <c r="EC135" s="33">
        <f>+'MATRIZ (I)'!EC135-'MATRIZ (A)'!EC135</f>
        <v>-2.8798978586280139E-3</v>
      </c>
      <c r="ED135" s="33">
        <f>+'MATRIZ (I)'!ED135-'MATRIZ (A)'!ED135</f>
        <v>-1.5607858399730213E-3</v>
      </c>
      <c r="EE135" s="33">
        <f>+'MATRIZ (I)'!EE135-'MATRIZ (A)'!EE135</f>
        <v>-5.8262132402852529E-3</v>
      </c>
      <c r="EF135" s="33">
        <f>+'MATRIZ (I)'!EF135-'MATRIZ (A)'!EF135</f>
        <v>-2.3345993658240812E-3</v>
      </c>
      <c r="EG135" s="33">
        <f>+'MATRIZ (I)'!EG135-'MATRIZ (A)'!EG135</f>
        <v>-1.1152530660534573E-3</v>
      </c>
      <c r="EH135" s="33">
        <f>+'MATRIZ (I)'!EH135-'MATRIZ (A)'!EH135</f>
        <v>0</v>
      </c>
    </row>
    <row r="136" spans="1:138" s="7" customFormat="1" ht="21.95" customHeight="1" thickBot="1" x14ac:dyDescent="0.25">
      <c r="A136" s="137" t="s">
        <v>308</v>
      </c>
      <c r="B136" s="138" t="s">
        <v>300</v>
      </c>
      <c r="C136" s="33">
        <f>+'MATRIZ (I)'!C136-'MATRIZ (A)'!C136</f>
        <v>-7.9620822886163615E-5</v>
      </c>
      <c r="D136" s="33">
        <f>+'MATRIZ (I)'!D136-'MATRIZ (A)'!D136</f>
        <v>-5.1569480008570246E-5</v>
      </c>
      <c r="E136" s="33">
        <f>+'MATRIZ (I)'!E136-'MATRIZ (A)'!E136</f>
        <v>-7.2633422768170956E-5</v>
      </c>
      <c r="F136" s="33">
        <f>+'MATRIZ (I)'!F136-'MATRIZ (A)'!F136</f>
        <v>-9.8301935175596148E-5</v>
      </c>
      <c r="G136" s="33">
        <f>+'MATRIZ (I)'!G136-'MATRIZ (A)'!G136</f>
        <v>-4.1384578788247436E-4</v>
      </c>
      <c r="H136" s="33">
        <f>+'MATRIZ (I)'!H136-'MATRIZ (A)'!H136</f>
        <v>-8.5045649258717085E-5</v>
      </c>
      <c r="I136" s="33">
        <f>+'MATRIZ (I)'!I136-'MATRIZ (A)'!I136</f>
        <v>-3.9931103264117256E-5</v>
      </c>
      <c r="J136" s="33">
        <f>+'MATRIZ (I)'!J136-'MATRIZ (A)'!J136</f>
        <v>-1.0651399492113718E-4</v>
      </c>
      <c r="K136" s="33">
        <f>+'MATRIZ (I)'!K136-'MATRIZ (A)'!K136</f>
        <v>-7.5297229085099924E-5</v>
      </c>
      <c r="L136" s="33">
        <f>+'MATRIZ (I)'!L136-'MATRIZ (A)'!L136</f>
        <v>-9.0911206420700598E-5</v>
      </c>
      <c r="M136" s="33">
        <f>+'MATRIZ (I)'!M136-'MATRIZ (A)'!M136</f>
        <v>-7.5312752341990952E-5</v>
      </c>
      <c r="N136" s="33">
        <f>+'MATRIZ (I)'!N136-'MATRIZ (A)'!N136</f>
        <v>-2.2333441429388563E-4</v>
      </c>
      <c r="O136" s="33">
        <f>+'MATRIZ (I)'!O136-'MATRIZ (A)'!O136</f>
        <v>-1.1837301441704476E-4</v>
      </c>
      <c r="P136" s="33">
        <f>+'MATRIZ (I)'!P136-'MATRIZ (A)'!P136</f>
        <v>-2.0429022867566777E-4</v>
      </c>
      <c r="Q136" s="33">
        <f>+'MATRIZ (I)'!Q136-'MATRIZ (A)'!Q136</f>
        <v>-5.2065158583561448E-5</v>
      </c>
      <c r="R136" s="33">
        <f>+'MATRIZ (I)'!R136-'MATRIZ (A)'!R136</f>
        <v>-4.4802891669647242E-4</v>
      </c>
      <c r="S136" s="33">
        <f>+'MATRIZ (I)'!S136-'MATRIZ (A)'!S136</f>
        <v>-4.3038408269876989E-4</v>
      </c>
      <c r="T136" s="33">
        <f>+'MATRIZ (I)'!T136-'MATRIZ (A)'!T136</f>
        <v>-6.1427315695853838E-5</v>
      </c>
      <c r="U136" s="33">
        <f>+'MATRIZ (I)'!U136-'MATRIZ (A)'!U136</f>
        <v>-1.0825695322734762E-4</v>
      </c>
      <c r="V136" s="33">
        <f>+'MATRIZ (I)'!V136-'MATRIZ (A)'!V136</f>
        <v>-5.6100323365820952E-5</v>
      </c>
      <c r="W136" s="33">
        <f>+'MATRIZ (I)'!W136-'MATRIZ (A)'!W136</f>
        <v>-1.8193117054682019E-4</v>
      </c>
      <c r="X136" s="33">
        <f>+'MATRIZ (I)'!X136-'MATRIZ (A)'!X136</f>
        <v>-2.7790976411626615E-4</v>
      </c>
      <c r="Y136" s="33">
        <f>+'MATRIZ (I)'!Y136-'MATRIZ (A)'!Y136</f>
        <v>-2.8891234144497104E-4</v>
      </c>
      <c r="Z136" s="33">
        <f>+'MATRIZ (I)'!Z136-'MATRIZ (A)'!Z136</f>
        <v>-4.8277202126680377E-4</v>
      </c>
      <c r="AA136" s="33">
        <f>+'MATRIZ (I)'!AA136-'MATRIZ (A)'!AA136</f>
        <v>-2.4042828216375422E-4</v>
      </c>
      <c r="AB136" s="33">
        <f>+'MATRIZ (I)'!AB136-'MATRIZ (A)'!AB136</f>
        <v>-1.6832083899189187E-4</v>
      </c>
      <c r="AC136" s="33">
        <f>+'MATRIZ (I)'!AC136-'MATRIZ (A)'!AC136</f>
        <v>-3.9739429548136413E-5</v>
      </c>
      <c r="AD136" s="33">
        <f>+'MATRIZ (I)'!AD136-'MATRIZ (A)'!AD136</f>
        <v>-2.4444628271307506E-4</v>
      </c>
      <c r="AE136" s="33">
        <f>+'MATRIZ (I)'!AE136-'MATRIZ (A)'!AE136</f>
        <v>-2.0165756183026899E-3</v>
      </c>
      <c r="AF136" s="33">
        <f>+'MATRIZ (I)'!AF136-'MATRIZ (A)'!AF136</f>
        <v>-9.0226621423726767E-5</v>
      </c>
      <c r="AG136" s="33">
        <f>+'MATRIZ (I)'!AG136-'MATRIZ (A)'!AG136</f>
        <v>-2.9922870053526664E-4</v>
      </c>
      <c r="AH136" s="33">
        <f>+'MATRIZ (I)'!AH136-'MATRIZ (A)'!AH136</f>
        <v>-8.2639003510598895E-4</v>
      </c>
      <c r="AI136" s="33">
        <f>+'MATRIZ (I)'!AI136-'MATRIZ (A)'!AI136</f>
        <v>-1.1225359689349372E-4</v>
      </c>
      <c r="AJ136" s="33">
        <f>+'MATRIZ (I)'!AJ136-'MATRIZ (A)'!AJ136</f>
        <v>-1.2951290550053339E-4</v>
      </c>
      <c r="AK136" s="33">
        <f>+'MATRIZ (I)'!AK136-'MATRIZ (A)'!AK136</f>
        <v>-2.332377005845709E-4</v>
      </c>
      <c r="AL136" s="33">
        <f>+'MATRIZ (I)'!AL136-'MATRIZ (A)'!AL136</f>
        <v>-1.2425004733074296E-4</v>
      </c>
      <c r="AM136" s="33">
        <f>+'MATRIZ (I)'!AM136-'MATRIZ (A)'!AM136</f>
        <v>-1.6714892125864838E-4</v>
      </c>
      <c r="AN136" s="33">
        <f>+'MATRIZ (I)'!AN136-'MATRIZ (A)'!AN136</f>
        <v>-1.5931646723440392E-4</v>
      </c>
      <c r="AO136" s="33">
        <f>+'MATRIZ (I)'!AO136-'MATRIZ (A)'!AO136</f>
        <v>-1.422213895232025E-4</v>
      </c>
      <c r="AP136" s="33">
        <f>+'MATRIZ (I)'!AP136-'MATRIZ (A)'!AP136</f>
        <v>-3.3532467383002809E-4</v>
      </c>
      <c r="AQ136" s="33">
        <f>+'MATRIZ (I)'!AQ136-'MATRIZ (A)'!AQ136</f>
        <v>-5.9866144459491182E-5</v>
      </c>
      <c r="AR136" s="33">
        <f>+'MATRIZ (I)'!AR136-'MATRIZ (A)'!AR136</f>
        <v>-2.9015659573601403E-4</v>
      </c>
      <c r="AS136" s="33">
        <f>+'MATRIZ (I)'!AS136-'MATRIZ (A)'!AS136</f>
        <v>-2.8434947319724922E-5</v>
      </c>
      <c r="AT136" s="33">
        <f>+'MATRIZ (I)'!AT136-'MATRIZ (A)'!AT136</f>
        <v>-2.7561392978558079E-4</v>
      </c>
      <c r="AU136" s="33">
        <f>+'MATRIZ (I)'!AU136-'MATRIZ (A)'!AU136</f>
        <v>-2.201385079965307E-4</v>
      </c>
      <c r="AV136" s="33">
        <f>+'MATRIZ (I)'!AV136-'MATRIZ (A)'!AV136</f>
        <v>-2.5554555039962646E-4</v>
      </c>
      <c r="AW136" s="33">
        <f>+'MATRIZ (I)'!AW136-'MATRIZ (A)'!AW136</f>
        <v>-4.6299750087614773E-4</v>
      </c>
      <c r="AX136" s="33">
        <f>+'MATRIZ (I)'!AX136-'MATRIZ (A)'!AX136</f>
        <v>-8.5020828940660738E-4</v>
      </c>
      <c r="AY136" s="33">
        <f>+'MATRIZ (I)'!AY136-'MATRIZ (A)'!AY136</f>
        <v>-1.4134346019825769E-3</v>
      </c>
      <c r="AZ136" s="33">
        <f>+'MATRIZ (I)'!AZ136-'MATRIZ (A)'!AZ136</f>
        <v>-4.5084184125726296E-4</v>
      </c>
      <c r="BA136" s="33">
        <f>+'MATRIZ (I)'!BA136-'MATRIZ (A)'!BA136</f>
        <v>-2.3680525950106021E-4</v>
      </c>
      <c r="BB136" s="33">
        <f>+'MATRIZ (I)'!BB136-'MATRIZ (A)'!BB136</f>
        <v>-1.4513580374370794E-4</v>
      </c>
      <c r="BC136" s="33">
        <f>+'MATRIZ (I)'!BC136-'MATRIZ (A)'!BC136</f>
        <v>-4.1810520922783281E-4</v>
      </c>
      <c r="BD136" s="33">
        <f>+'MATRIZ (I)'!BD136-'MATRIZ (A)'!BD136</f>
        <v>-2.6498801134978322E-4</v>
      </c>
      <c r="BE136" s="33">
        <f>+'MATRIZ (I)'!BE136-'MATRIZ (A)'!BE136</f>
        <v>-2.7245690808430878E-4</v>
      </c>
      <c r="BF136" s="33">
        <f>+'MATRIZ (I)'!BF136-'MATRIZ (A)'!BF136</f>
        <v>-2.4000480391909307E-4</v>
      </c>
      <c r="BG136" s="33">
        <f>+'MATRIZ (I)'!BG136-'MATRIZ (A)'!BG136</f>
        <v>-2.0464447085173567E-4</v>
      </c>
      <c r="BH136" s="33">
        <f>+'MATRIZ (I)'!BH136-'MATRIZ (A)'!BH136</f>
        <v>-2.6650769780583083E-4</v>
      </c>
      <c r="BI136" s="33">
        <f>+'MATRIZ (I)'!BI136-'MATRIZ (A)'!BI136</f>
        <v>-4.0789174320778477E-4</v>
      </c>
      <c r="BJ136" s="33">
        <f>+'MATRIZ (I)'!BJ136-'MATRIZ (A)'!BJ136</f>
        <v>-1.7472040837796966E-4</v>
      </c>
      <c r="BK136" s="33">
        <f>+'MATRIZ (I)'!BK136-'MATRIZ (A)'!BK136</f>
        <v>-3.7229716341212964E-4</v>
      </c>
      <c r="BL136" s="33">
        <f>+'MATRIZ (I)'!BL136-'MATRIZ (A)'!BL136</f>
        <v>-2.7073865451498238E-4</v>
      </c>
      <c r="BM136" s="33">
        <f>+'MATRIZ (I)'!BM136-'MATRIZ (A)'!BM136</f>
        <v>-1.6469790436552959E-4</v>
      </c>
      <c r="BN136" s="33">
        <f>+'MATRIZ (I)'!BN136-'MATRIZ (A)'!BN136</f>
        <v>-1.7840526815028287E-4</v>
      </c>
      <c r="BO136" s="33">
        <f>+'MATRIZ (I)'!BO136-'MATRIZ (A)'!BO136</f>
        <v>-1.8199931144804445E-4</v>
      </c>
      <c r="BP136" s="33">
        <f>+'MATRIZ (I)'!BP136-'MATRIZ (A)'!BP136</f>
        <v>-6.4764558474439816E-4</v>
      </c>
      <c r="BQ136" s="33">
        <f>+'MATRIZ (I)'!BQ136-'MATRIZ (A)'!BQ136</f>
        <v>-1.325396354551267E-3</v>
      </c>
      <c r="BR136" s="33">
        <f>+'MATRIZ (I)'!BR136-'MATRIZ (A)'!BR136</f>
        <v>-3.9384985364665411E-4</v>
      </c>
      <c r="BS136" s="33">
        <f>+'MATRIZ (I)'!BS136-'MATRIZ (A)'!BS136</f>
        <v>-1.725300361268735E-4</v>
      </c>
      <c r="BT136" s="33">
        <f>+'MATRIZ (I)'!BT136-'MATRIZ (A)'!BT136</f>
        <v>-2.7183955948174415E-4</v>
      </c>
      <c r="BU136" s="33">
        <f>+'MATRIZ (I)'!BU136-'MATRIZ (A)'!BU136</f>
        <v>-9.6721137954301544E-5</v>
      </c>
      <c r="BV136" s="33">
        <f>+'MATRIZ (I)'!BV136-'MATRIZ (A)'!BV136</f>
        <v>-6.4466695547713384E-4</v>
      </c>
      <c r="BW136" s="33">
        <f>+'MATRIZ (I)'!BW136-'MATRIZ (A)'!BW136</f>
        <v>-2.2131367626007103E-4</v>
      </c>
      <c r="BX136" s="33">
        <f>+'MATRIZ (I)'!BX136-'MATRIZ (A)'!BX136</f>
        <v>-4.31631179082612E-4</v>
      </c>
      <c r="BY136" s="33">
        <f>+'MATRIZ (I)'!BY136-'MATRIZ (A)'!BY136</f>
        <v>-3.4865901103442215E-4</v>
      </c>
      <c r="BZ136" s="33">
        <f>+'MATRIZ (I)'!BZ136-'MATRIZ (A)'!BZ136</f>
        <v>-1.5857932177677515E-4</v>
      </c>
      <c r="CA136" s="33">
        <f>+'MATRIZ (I)'!CA136-'MATRIZ (A)'!CA136</f>
        <v>-3.1079254497202291E-4</v>
      </c>
      <c r="CB136" s="33">
        <f>+'MATRIZ (I)'!CB136-'MATRIZ (A)'!CB136</f>
        <v>-9.5582716728406545E-5</v>
      </c>
      <c r="CC136" s="33">
        <f>+'MATRIZ (I)'!CC136-'MATRIZ (A)'!CC136</f>
        <v>-1.036501087749895E-4</v>
      </c>
      <c r="CD136" s="33">
        <f>+'MATRIZ (I)'!CD136-'MATRIZ (A)'!CD136</f>
        <v>-1.4366822532352761E-4</v>
      </c>
      <c r="CE136" s="33">
        <f>+'MATRIZ (I)'!CE136-'MATRIZ (A)'!CE136</f>
        <v>-1.3056421748490219E-4</v>
      </c>
      <c r="CF136" s="33">
        <f>+'MATRIZ (I)'!CF136-'MATRIZ (A)'!CF136</f>
        <v>-2.8898457166573211E-4</v>
      </c>
      <c r="CG136" s="33">
        <f>+'MATRIZ (I)'!CG136-'MATRIZ (A)'!CG136</f>
        <v>-5.416552008776184E-4</v>
      </c>
      <c r="CH136" s="33">
        <f>+'MATRIZ (I)'!CH136-'MATRIZ (A)'!CH136</f>
        <v>-1.3738506960084929E-4</v>
      </c>
      <c r="CI136" s="33">
        <f>+'MATRIZ (I)'!CI136-'MATRIZ (A)'!CI136</f>
        <v>-8.8813591981240503E-4</v>
      </c>
      <c r="CJ136" s="33">
        <f>+'MATRIZ (I)'!CJ136-'MATRIZ (A)'!CJ136</f>
        <v>-3.7891070492124983E-4</v>
      </c>
      <c r="CK136" s="33">
        <f>+'MATRIZ (I)'!CK136-'MATRIZ (A)'!CK136</f>
        <v>-5.887353137433708E-5</v>
      </c>
      <c r="CL136" s="33">
        <f>+'MATRIZ (I)'!CL136-'MATRIZ (A)'!CL136</f>
        <v>-3.103337971276937E-4</v>
      </c>
      <c r="CM136" s="33">
        <f>+'MATRIZ (I)'!CM136-'MATRIZ (A)'!CM136</f>
        <v>-7.7188586359823355E-4</v>
      </c>
      <c r="CN136" s="33">
        <f>+'MATRIZ (I)'!CN136-'MATRIZ (A)'!CN136</f>
        <v>-1.0044726379479739E-3</v>
      </c>
      <c r="CO136" s="33">
        <f>+'MATRIZ (I)'!CO136-'MATRIZ (A)'!CO136</f>
        <v>-7.6371675373462214E-4</v>
      </c>
      <c r="CP136" s="33">
        <f>+'MATRIZ (I)'!CP136-'MATRIZ (A)'!CP136</f>
        <v>-1.9322713384526611E-4</v>
      </c>
      <c r="CQ136" s="33">
        <f>+'MATRIZ (I)'!CQ136-'MATRIZ (A)'!CQ136</f>
        <v>-9.0106907841686534E-4</v>
      </c>
      <c r="CR136" s="33">
        <f>+'MATRIZ (I)'!CR136-'MATRIZ (A)'!CR136</f>
        <v>-3.6416980626479068E-4</v>
      </c>
      <c r="CS136" s="33">
        <f>+'MATRIZ (I)'!CS136-'MATRIZ (A)'!CS136</f>
        <v>-4.824257810945935E-4</v>
      </c>
      <c r="CT136" s="33">
        <f>+'MATRIZ (I)'!CT136-'MATRIZ (A)'!CT136</f>
        <v>-8.7978448461180174E-4</v>
      </c>
      <c r="CU136" s="33">
        <f>+'MATRIZ (I)'!CU136-'MATRIZ (A)'!CU136</f>
        <v>-3.2108064309687952E-4</v>
      </c>
      <c r="CV136" s="33">
        <f>+'MATRIZ (I)'!CV136-'MATRIZ (A)'!CV136</f>
        <v>-2.3835568417999108E-4</v>
      </c>
      <c r="CW136" s="33">
        <f>+'MATRIZ (I)'!CW136-'MATRIZ (A)'!CW136</f>
        <v>-7.7560369360222495E-4</v>
      </c>
      <c r="CX136" s="33">
        <f>+'MATRIZ (I)'!CX136-'MATRIZ (A)'!CX136</f>
        <v>-1.5982354396670575E-3</v>
      </c>
      <c r="CY136" s="33">
        <f>+'MATRIZ (I)'!CY136-'MATRIZ (A)'!CY136</f>
        <v>-6.5494929241453675E-4</v>
      </c>
      <c r="CZ136" s="33">
        <f>+'MATRIZ (I)'!CZ136-'MATRIZ (A)'!CZ136</f>
        <v>-7.0132997334302607E-4</v>
      </c>
      <c r="DA136" s="33">
        <f>+'MATRIZ (I)'!DA136-'MATRIZ (A)'!DA136</f>
        <v>-1.6702844193769954E-4</v>
      </c>
      <c r="DB136" s="33">
        <f>+'MATRIZ (I)'!DB136-'MATRIZ (A)'!DB136</f>
        <v>-3.1677986678669092E-4</v>
      </c>
      <c r="DC136" s="33">
        <f>+'MATRIZ (I)'!DC136-'MATRIZ (A)'!DC136</f>
        <v>-2.7787563894421418E-4</v>
      </c>
      <c r="DD136" s="33">
        <f>+'MATRIZ (I)'!DD136-'MATRIZ (A)'!DD136</f>
        <v>-6.8387153090185445E-4</v>
      </c>
      <c r="DE136" s="33">
        <f>+'MATRIZ (I)'!DE136-'MATRIZ (A)'!DE136</f>
        <v>-1.2163329611879648E-3</v>
      </c>
      <c r="DF136" s="33">
        <f>+'MATRIZ (I)'!DF136-'MATRIZ (A)'!DF136</f>
        <v>-1.07323415005843E-3</v>
      </c>
      <c r="DG136" s="33">
        <f>+'MATRIZ (I)'!DG136-'MATRIZ (A)'!DG136</f>
        <v>-6.43859828267363E-4</v>
      </c>
      <c r="DH136" s="33">
        <f>+'MATRIZ (I)'!DH136-'MATRIZ (A)'!DH136</f>
        <v>-3.1532942396442264E-4</v>
      </c>
      <c r="DI136" s="33">
        <f>+'MATRIZ (I)'!DI136-'MATRIZ (A)'!DI136</f>
        <v>-8.5254400777246345E-3</v>
      </c>
      <c r="DJ136" s="33">
        <f>+'MATRIZ (I)'!DJ136-'MATRIZ (A)'!DJ136</f>
        <v>-3.5200004321157743E-4</v>
      </c>
      <c r="DK136" s="33">
        <f>+'MATRIZ (I)'!DK136-'MATRIZ (A)'!DK136</f>
        <v>-2.7726149738415117E-4</v>
      </c>
      <c r="DL136" s="33">
        <f>+'MATRIZ (I)'!DL136-'MATRIZ (A)'!DL136</f>
        <v>-3.3681784020721169E-4</v>
      </c>
      <c r="DM136" s="33">
        <f>+'MATRIZ (I)'!DM136-'MATRIZ (A)'!DM136</f>
        <v>-3.8630431868914866E-4</v>
      </c>
      <c r="DN136" s="33">
        <f>+'MATRIZ (I)'!DN136-'MATRIZ (A)'!DN136</f>
        <v>-2.0239718167869483E-5</v>
      </c>
      <c r="DO136" s="33">
        <f>+'MATRIZ (I)'!DO136-'MATRIZ (A)'!DO136</f>
        <v>-1.1558103279968367E-3</v>
      </c>
      <c r="DP136" s="33">
        <f>+'MATRIZ (I)'!DP136-'MATRIZ (A)'!DP136</f>
        <v>-6.3445121076082672E-4</v>
      </c>
      <c r="DQ136" s="33">
        <f>+'MATRIZ (I)'!DQ136-'MATRIZ (A)'!DQ136</f>
        <v>-2.0478097006074015E-4</v>
      </c>
      <c r="DR136" s="33">
        <f>+'MATRIZ (I)'!DR136-'MATRIZ (A)'!DR136</f>
        <v>-2.3574892463083699E-4</v>
      </c>
      <c r="DS136" s="33">
        <f>+'MATRIZ (I)'!DS136-'MATRIZ (A)'!DS136</f>
        <v>-5.3040511489322348E-4</v>
      </c>
      <c r="DT136" s="33">
        <f>+'MATRIZ (I)'!DT136-'MATRIZ (A)'!DT136</f>
        <v>-7.8720780570699608E-5</v>
      </c>
      <c r="DU136" s="33">
        <f>+'MATRIZ (I)'!DU136-'MATRIZ (A)'!DU136</f>
        <v>-2.2661808630025304E-4</v>
      </c>
      <c r="DV136" s="33">
        <f>+'MATRIZ (I)'!DV136-'MATRIZ (A)'!DV136</f>
        <v>-2.7159098767302436E-4</v>
      </c>
      <c r="DW136" s="33">
        <f>+'MATRIZ (I)'!DW136-'MATRIZ (A)'!DW136</f>
        <v>0.98535194374134949</v>
      </c>
      <c r="DX136" s="33">
        <f>+'MATRIZ (I)'!DX136-'MATRIZ (A)'!DX136</f>
        <v>-1.9131083814019874E-3</v>
      </c>
      <c r="DY136" s="33">
        <f>+'MATRIZ (I)'!DY136-'MATRIZ (A)'!DY136</f>
        <v>-4.8239548953522794E-4</v>
      </c>
      <c r="DZ136" s="33">
        <f>+'MATRIZ (I)'!DZ136-'MATRIZ (A)'!DZ136</f>
        <v>-2.0257578651621392E-4</v>
      </c>
      <c r="EA136" s="33">
        <f>+'MATRIZ (I)'!EA136-'MATRIZ (A)'!EA136</f>
        <v>-5.3324339638397694E-4</v>
      </c>
      <c r="EB136" s="33">
        <f>+'MATRIZ (I)'!EB136-'MATRIZ (A)'!EB136</f>
        <v>-1.2426734738781234E-2</v>
      </c>
      <c r="EC136" s="33">
        <f>+'MATRIZ (I)'!EC136-'MATRIZ (A)'!EC136</f>
        <v>-6.3085945393464877E-4</v>
      </c>
      <c r="ED136" s="33">
        <f>+'MATRIZ (I)'!ED136-'MATRIZ (A)'!ED136</f>
        <v>-6.7140681093695814E-4</v>
      </c>
      <c r="EE136" s="33">
        <f>+'MATRIZ (I)'!EE136-'MATRIZ (A)'!EE136</f>
        <v>-1.8734511468271426E-4</v>
      </c>
      <c r="EF136" s="33">
        <f>+'MATRIZ (I)'!EF136-'MATRIZ (A)'!EF136</f>
        <v>-2.2633563617662808E-3</v>
      </c>
      <c r="EG136" s="33">
        <f>+'MATRIZ (I)'!EG136-'MATRIZ (A)'!EG136</f>
        <v>-2.0558825873025845E-2</v>
      </c>
      <c r="EH136" s="33">
        <f>+'MATRIZ (I)'!EH136-'MATRIZ (A)'!EH136</f>
        <v>0</v>
      </c>
    </row>
    <row r="137" spans="1:138" s="7" customFormat="1" ht="21.95" customHeight="1" thickBot="1" x14ac:dyDescent="0.25">
      <c r="A137" s="137" t="s">
        <v>310</v>
      </c>
      <c r="B137" s="138" t="s">
        <v>409</v>
      </c>
      <c r="C137" s="33">
        <f>+'MATRIZ (I)'!C137-'MATRIZ (A)'!C137</f>
        <v>0</v>
      </c>
      <c r="D137" s="33">
        <f>+'MATRIZ (I)'!D137-'MATRIZ (A)'!D137</f>
        <v>0</v>
      </c>
      <c r="E137" s="33">
        <f>+'MATRIZ (I)'!E137-'MATRIZ (A)'!E137</f>
        <v>0</v>
      </c>
      <c r="F137" s="33">
        <f>+'MATRIZ (I)'!F137-'MATRIZ (A)'!F137</f>
        <v>0</v>
      </c>
      <c r="G137" s="33">
        <f>+'MATRIZ (I)'!G137-'MATRIZ (A)'!G137</f>
        <v>0</v>
      </c>
      <c r="H137" s="33">
        <f>+'MATRIZ (I)'!H137-'MATRIZ (A)'!H137</f>
        <v>0</v>
      </c>
      <c r="I137" s="33">
        <f>+'MATRIZ (I)'!I137-'MATRIZ (A)'!I137</f>
        <v>0</v>
      </c>
      <c r="J137" s="33">
        <f>+'MATRIZ (I)'!J137-'MATRIZ (A)'!J137</f>
        <v>0</v>
      </c>
      <c r="K137" s="33">
        <f>+'MATRIZ (I)'!K137-'MATRIZ (A)'!K137</f>
        <v>0</v>
      </c>
      <c r="L137" s="33">
        <f>+'MATRIZ (I)'!L137-'MATRIZ (A)'!L137</f>
        <v>0</v>
      </c>
      <c r="M137" s="33">
        <f>+'MATRIZ (I)'!M137-'MATRIZ (A)'!M137</f>
        <v>0</v>
      </c>
      <c r="N137" s="33">
        <f>+'MATRIZ (I)'!N137-'MATRIZ (A)'!N137</f>
        <v>0</v>
      </c>
      <c r="O137" s="33">
        <f>+'MATRIZ (I)'!O137-'MATRIZ (A)'!O137</f>
        <v>0</v>
      </c>
      <c r="P137" s="33">
        <f>+'MATRIZ (I)'!P137-'MATRIZ (A)'!P137</f>
        <v>0</v>
      </c>
      <c r="Q137" s="33">
        <f>+'MATRIZ (I)'!Q137-'MATRIZ (A)'!Q137</f>
        <v>0</v>
      </c>
      <c r="R137" s="33">
        <f>+'MATRIZ (I)'!R137-'MATRIZ (A)'!R137</f>
        <v>0</v>
      </c>
      <c r="S137" s="33">
        <f>+'MATRIZ (I)'!S137-'MATRIZ (A)'!S137</f>
        <v>0</v>
      </c>
      <c r="T137" s="33">
        <f>+'MATRIZ (I)'!T137-'MATRIZ (A)'!T137</f>
        <v>0</v>
      </c>
      <c r="U137" s="33">
        <f>+'MATRIZ (I)'!U137-'MATRIZ (A)'!U137</f>
        <v>0</v>
      </c>
      <c r="V137" s="33">
        <f>+'MATRIZ (I)'!V137-'MATRIZ (A)'!V137</f>
        <v>0</v>
      </c>
      <c r="W137" s="33">
        <f>+'MATRIZ (I)'!W137-'MATRIZ (A)'!W137</f>
        <v>0</v>
      </c>
      <c r="X137" s="33">
        <f>+'MATRIZ (I)'!X137-'MATRIZ (A)'!X137</f>
        <v>0</v>
      </c>
      <c r="Y137" s="33">
        <f>+'MATRIZ (I)'!Y137-'MATRIZ (A)'!Y137</f>
        <v>0</v>
      </c>
      <c r="Z137" s="33">
        <f>+'MATRIZ (I)'!Z137-'MATRIZ (A)'!Z137</f>
        <v>-1.2342894635738239E-5</v>
      </c>
      <c r="AA137" s="33">
        <f>+'MATRIZ (I)'!AA137-'MATRIZ (A)'!AA137</f>
        <v>0</v>
      </c>
      <c r="AB137" s="33">
        <f>+'MATRIZ (I)'!AB137-'MATRIZ (A)'!AB137</f>
        <v>0</v>
      </c>
      <c r="AC137" s="33">
        <f>+'MATRIZ (I)'!AC137-'MATRIZ (A)'!AC137</f>
        <v>0</v>
      </c>
      <c r="AD137" s="33">
        <f>+'MATRIZ (I)'!AD137-'MATRIZ (A)'!AD137</f>
        <v>0</v>
      </c>
      <c r="AE137" s="33">
        <f>+'MATRIZ (I)'!AE137-'MATRIZ (A)'!AE137</f>
        <v>0</v>
      </c>
      <c r="AF137" s="33">
        <f>+'MATRIZ (I)'!AF137-'MATRIZ (A)'!AF137</f>
        <v>0</v>
      </c>
      <c r="AG137" s="33">
        <f>+'MATRIZ (I)'!AG137-'MATRIZ (A)'!AG137</f>
        <v>0</v>
      </c>
      <c r="AH137" s="33">
        <f>+'MATRIZ (I)'!AH137-'MATRIZ (A)'!AH137</f>
        <v>0</v>
      </c>
      <c r="AI137" s="33">
        <f>+'MATRIZ (I)'!AI137-'MATRIZ (A)'!AI137</f>
        <v>0</v>
      </c>
      <c r="AJ137" s="33">
        <f>+'MATRIZ (I)'!AJ137-'MATRIZ (A)'!AJ137</f>
        <v>0</v>
      </c>
      <c r="AK137" s="33">
        <f>+'MATRIZ (I)'!AK137-'MATRIZ (A)'!AK137</f>
        <v>0</v>
      </c>
      <c r="AL137" s="33">
        <f>+'MATRIZ (I)'!AL137-'MATRIZ (A)'!AL137</f>
        <v>0</v>
      </c>
      <c r="AM137" s="33">
        <f>+'MATRIZ (I)'!AM137-'MATRIZ (A)'!AM137</f>
        <v>0</v>
      </c>
      <c r="AN137" s="33">
        <f>+'MATRIZ (I)'!AN137-'MATRIZ (A)'!AN137</f>
        <v>0</v>
      </c>
      <c r="AO137" s="33">
        <f>+'MATRIZ (I)'!AO137-'MATRIZ (A)'!AO137</f>
        <v>0</v>
      </c>
      <c r="AP137" s="33">
        <f>+'MATRIZ (I)'!AP137-'MATRIZ (A)'!AP137</f>
        <v>0</v>
      </c>
      <c r="AQ137" s="33">
        <f>+'MATRIZ (I)'!AQ137-'MATRIZ (A)'!AQ137</f>
        <v>0</v>
      </c>
      <c r="AR137" s="33">
        <f>+'MATRIZ (I)'!AR137-'MATRIZ (A)'!AR137</f>
        <v>0</v>
      </c>
      <c r="AS137" s="33">
        <f>+'MATRIZ (I)'!AS137-'MATRIZ (A)'!AS137</f>
        <v>0</v>
      </c>
      <c r="AT137" s="33">
        <f>+'MATRIZ (I)'!AT137-'MATRIZ (A)'!AT137</f>
        <v>0</v>
      </c>
      <c r="AU137" s="33">
        <f>+'MATRIZ (I)'!AU137-'MATRIZ (A)'!AU137</f>
        <v>0</v>
      </c>
      <c r="AV137" s="33">
        <f>+'MATRIZ (I)'!AV137-'MATRIZ (A)'!AV137</f>
        <v>0</v>
      </c>
      <c r="AW137" s="33">
        <f>+'MATRIZ (I)'!AW137-'MATRIZ (A)'!AW137</f>
        <v>0</v>
      </c>
      <c r="AX137" s="33">
        <f>+'MATRIZ (I)'!AX137-'MATRIZ (A)'!AX137</f>
        <v>0</v>
      </c>
      <c r="AY137" s="33">
        <f>+'MATRIZ (I)'!AY137-'MATRIZ (A)'!AY137</f>
        <v>0</v>
      </c>
      <c r="AZ137" s="33">
        <f>+'MATRIZ (I)'!AZ137-'MATRIZ (A)'!AZ137</f>
        <v>0</v>
      </c>
      <c r="BA137" s="33">
        <f>+'MATRIZ (I)'!BA137-'MATRIZ (A)'!BA137</f>
        <v>0</v>
      </c>
      <c r="BB137" s="33">
        <f>+'MATRIZ (I)'!BB137-'MATRIZ (A)'!BB137</f>
        <v>0</v>
      </c>
      <c r="BC137" s="33">
        <f>+'MATRIZ (I)'!BC137-'MATRIZ (A)'!BC137</f>
        <v>0</v>
      </c>
      <c r="BD137" s="33">
        <f>+'MATRIZ (I)'!BD137-'MATRIZ (A)'!BD137</f>
        <v>0</v>
      </c>
      <c r="BE137" s="33">
        <f>+'MATRIZ (I)'!BE137-'MATRIZ (A)'!BE137</f>
        <v>0</v>
      </c>
      <c r="BF137" s="33">
        <f>+'MATRIZ (I)'!BF137-'MATRIZ (A)'!BF137</f>
        <v>0</v>
      </c>
      <c r="BG137" s="33">
        <f>+'MATRIZ (I)'!BG137-'MATRIZ (A)'!BG137</f>
        <v>0</v>
      </c>
      <c r="BH137" s="33">
        <f>+'MATRIZ (I)'!BH137-'MATRIZ (A)'!BH137</f>
        <v>0</v>
      </c>
      <c r="BI137" s="33">
        <f>+'MATRIZ (I)'!BI137-'MATRIZ (A)'!BI137</f>
        <v>0</v>
      </c>
      <c r="BJ137" s="33">
        <f>+'MATRIZ (I)'!BJ137-'MATRIZ (A)'!BJ137</f>
        <v>0</v>
      </c>
      <c r="BK137" s="33">
        <f>+'MATRIZ (I)'!BK137-'MATRIZ (A)'!BK137</f>
        <v>0</v>
      </c>
      <c r="BL137" s="33">
        <f>+'MATRIZ (I)'!BL137-'MATRIZ (A)'!BL137</f>
        <v>0</v>
      </c>
      <c r="BM137" s="33">
        <f>+'MATRIZ (I)'!BM137-'MATRIZ (A)'!BM137</f>
        <v>0</v>
      </c>
      <c r="BN137" s="33">
        <f>+'MATRIZ (I)'!BN137-'MATRIZ (A)'!BN137</f>
        <v>0</v>
      </c>
      <c r="BO137" s="33">
        <f>+'MATRIZ (I)'!BO137-'MATRIZ (A)'!BO137</f>
        <v>0</v>
      </c>
      <c r="BP137" s="33">
        <f>+'MATRIZ (I)'!BP137-'MATRIZ (A)'!BP137</f>
        <v>0</v>
      </c>
      <c r="BQ137" s="33">
        <f>+'MATRIZ (I)'!BQ137-'MATRIZ (A)'!BQ137</f>
        <v>0</v>
      </c>
      <c r="BR137" s="33">
        <f>+'MATRIZ (I)'!BR137-'MATRIZ (A)'!BR137</f>
        <v>0</v>
      </c>
      <c r="BS137" s="33">
        <f>+'MATRIZ (I)'!BS137-'MATRIZ (A)'!BS137</f>
        <v>0</v>
      </c>
      <c r="BT137" s="33">
        <f>+'MATRIZ (I)'!BT137-'MATRIZ (A)'!BT137</f>
        <v>0</v>
      </c>
      <c r="BU137" s="33">
        <f>+'MATRIZ (I)'!BU137-'MATRIZ (A)'!BU137</f>
        <v>-7.469542956390111E-6</v>
      </c>
      <c r="BV137" s="33">
        <f>+'MATRIZ (I)'!BV137-'MATRIZ (A)'!BV137</f>
        <v>0</v>
      </c>
      <c r="BW137" s="33">
        <f>+'MATRIZ (I)'!BW137-'MATRIZ (A)'!BW137</f>
        <v>0</v>
      </c>
      <c r="BX137" s="33">
        <f>+'MATRIZ (I)'!BX137-'MATRIZ (A)'!BX137</f>
        <v>0</v>
      </c>
      <c r="BY137" s="33">
        <f>+'MATRIZ (I)'!BY137-'MATRIZ (A)'!BY137</f>
        <v>-4.325622584334019E-4</v>
      </c>
      <c r="BZ137" s="33">
        <f>+'MATRIZ (I)'!BZ137-'MATRIZ (A)'!BZ137</f>
        <v>-6.9454174152750339E-6</v>
      </c>
      <c r="CA137" s="33">
        <f>+'MATRIZ (I)'!CA137-'MATRIZ (A)'!CA137</f>
        <v>0</v>
      </c>
      <c r="CB137" s="33">
        <f>+'MATRIZ (I)'!CB137-'MATRIZ (A)'!CB137</f>
        <v>0</v>
      </c>
      <c r="CC137" s="33">
        <f>+'MATRIZ (I)'!CC137-'MATRIZ (A)'!CC137</f>
        <v>0</v>
      </c>
      <c r="CD137" s="33">
        <f>+'MATRIZ (I)'!CD137-'MATRIZ (A)'!CD137</f>
        <v>0</v>
      </c>
      <c r="CE137" s="33">
        <f>+'MATRIZ (I)'!CE137-'MATRIZ (A)'!CE137</f>
        <v>-7.148622713892086E-6</v>
      </c>
      <c r="CF137" s="33">
        <f>+'MATRIZ (I)'!CF137-'MATRIZ (A)'!CF137</f>
        <v>0</v>
      </c>
      <c r="CG137" s="33">
        <f>+'MATRIZ (I)'!CG137-'MATRIZ (A)'!CG137</f>
        <v>-1.223103076615198E-6</v>
      </c>
      <c r="CH137" s="33">
        <f>+'MATRIZ (I)'!CH137-'MATRIZ (A)'!CH137</f>
        <v>0</v>
      </c>
      <c r="CI137" s="33">
        <f>+'MATRIZ (I)'!CI137-'MATRIZ (A)'!CI137</f>
        <v>0</v>
      </c>
      <c r="CJ137" s="33">
        <f>+'MATRIZ (I)'!CJ137-'MATRIZ (A)'!CJ137</f>
        <v>0</v>
      </c>
      <c r="CK137" s="33">
        <f>+'MATRIZ (I)'!CK137-'MATRIZ (A)'!CK137</f>
        <v>0</v>
      </c>
      <c r="CL137" s="33">
        <f>+'MATRIZ (I)'!CL137-'MATRIZ (A)'!CL137</f>
        <v>0</v>
      </c>
      <c r="CM137" s="33">
        <f>+'MATRIZ (I)'!CM137-'MATRIZ (A)'!CM137</f>
        <v>0</v>
      </c>
      <c r="CN137" s="33">
        <f>+'MATRIZ (I)'!CN137-'MATRIZ (A)'!CN137</f>
        <v>0</v>
      </c>
      <c r="CO137" s="33">
        <f>+'MATRIZ (I)'!CO137-'MATRIZ (A)'!CO137</f>
        <v>-9.0425694398309438E-6</v>
      </c>
      <c r="CP137" s="33">
        <f>+'MATRIZ (I)'!CP137-'MATRIZ (A)'!CP137</f>
        <v>0</v>
      </c>
      <c r="CQ137" s="33">
        <f>+'MATRIZ (I)'!CQ137-'MATRIZ (A)'!CQ137</f>
        <v>-3.5984870640166374E-4</v>
      </c>
      <c r="CR137" s="33">
        <f>+'MATRIZ (I)'!CR137-'MATRIZ (A)'!CR137</f>
        <v>-3.4443523294502249E-5</v>
      </c>
      <c r="CS137" s="33">
        <f>+'MATRIZ (I)'!CS137-'MATRIZ (A)'!CS137</f>
        <v>-9.4908775037043317E-3</v>
      </c>
      <c r="CT137" s="33">
        <f>+'MATRIZ (I)'!CT137-'MATRIZ (A)'!CT137</f>
        <v>-8.6483832779087912E-4</v>
      </c>
      <c r="CU137" s="33">
        <f>+'MATRIZ (I)'!CU137-'MATRIZ (A)'!CU137</f>
        <v>-1.3889668269078333E-5</v>
      </c>
      <c r="CV137" s="33">
        <f>+'MATRIZ (I)'!CV137-'MATRIZ (A)'!CV137</f>
        <v>-1.1971788740004614E-6</v>
      </c>
      <c r="CW137" s="33">
        <f>+'MATRIZ (I)'!CW137-'MATRIZ (A)'!CW137</f>
        <v>-1.5600106836402439E-4</v>
      </c>
      <c r="CX137" s="33">
        <f>+'MATRIZ (I)'!CX137-'MATRIZ (A)'!CX137</f>
        <v>-6.6046967743646446E-5</v>
      </c>
      <c r="CY137" s="33">
        <f>+'MATRIZ (I)'!CY137-'MATRIZ (A)'!CY137</f>
        <v>0</v>
      </c>
      <c r="CZ137" s="33">
        <f>+'MATRIZ (I)'!CZ137-'MATRIZ (A)'!CZ137</f>
        <v>0</v>
      </c>
      <c r="DA137" s="33">
        <f>+'MATRIZ (I)'!DA137-'MATRIZ (A)'!DA137</f>
        <v>-1.8585750486849612E-5</v>
      </c>
      <c r="DB137" s="33">
        <f>+'MATRIZ (I)'!DB137-'MATRIZ (A)'!DB137</f>
        <v>0</v>
      </c>
      <c r="DC137" s="33">
        <f>+'MATRIZ (I)'!DC137-'MATRIZ (A)'!DC137</f>
        <v>0</v>
      </c>
      <c r="DD137" s="33">
        <f>+'MATRIZ (I)'!DD137-'MATRIZ (A)'!DD137</f>
        <v>-2.1605249553679391E-6</v>
      </c>
      <c r="DE137" s="33">
        <f>+'MATRIZ (I)'!DE137-'MATRIZ (A)'!DE137</f>
        <v>-4.104799769912452E-7</v>
      </c>
      <c r="DF137" s="33">
        <f>+'MATRIZ (I)'!DF137-'MATRIZ (A)'!DF137</f>
        <v>-6.7573930761310491E-8</v>
      </c>
      <c r="DG137" s="33">
        <f>+'MATRIZ (I)'!DG137-'MATRIZ (A)'!DG137</f>
        <v>-9.6213866443601946E-7</v>
      </c>
      <c r="DH137" s="33">
        <f>+'MATRIZ (I)'!DH137-'MATRIZ (A)'!DH137</f>
        <v>0</v>
      </c>
      <c r="DI137" s="33">
        <f>+'MATRIZ (I)'!DI137-'MATRIZ (A)'!DI137</f>
        <v>0</v>
      </c>
      <c r="DJ137" s="33">
        <f>+'MATRIZ (I)'!DJ137-'MATRIZ (A)'!DJ137</f>
        <v>0</v>
      </c>
      <c r="DK137" s="33">
        <f>+'MATRIZ (I)'!DK137-'MATRIZ (A)'!DK137</f>
        <v>0</v>
      </c>
      <c r="DL137" s="33">
        <f>+'MATRIZ (I)'!DL137-'MATRIZ (A)'!DL137</f>
        <v>0</v>
      </c>
      <c r="DM137" s="33">
        <f>+'MATRIZ (I)'!DM137-'MATRIZ (A)'!DM137</f>
        <v>0</v>
      </c>
      <c r="DN137" s="33">
        <f>+'MATRIZ (I)'!DN137-'MATRIZ (A)'!DN137</f>
        <v>0</v>
      </c>
      <c r="DO137" s="33">
        <f>+'MATRIZ (I)'!DO137-'MATRIZ (A)'!DO137</f>
        <v>-2.3482182108883635E-4</v>
      </c>
      <c r="DP137" s="33">
        <f>+'MATRIZ (I)'!DP137-'MATRIZ (A)'!DP137</f>
        <v>0</v>
      </c>
      <c r="DQ137" s="33">
        <f>+'MATRIZ (I)'!DQ137-'MATRIZ (A)'!DQ137</f>
        <v>0</v>
      </c>
      <c r="DR137" s="33">
        <f>+'MATRIZ (I)'!DR137-'MATRIZ (A)'!DR137</f>
        <v>-1.8937703199181353E-7</v>
      </c>
      <c r="DS137" s="33">
        <f>+'MATRIZ (I)'!DS137-'MATRIZ (A)'!DS137</f>
        <v>-1.3442602385246942E-5</v>
      </c>
      <c r="DT137" s="33">
        <f>+'MATRIZ (I)'!DT137-'MATRIZ (A)'!DT137</f>
        <v>0</v>
      </c>
      <c r="DU137" s="33">
        <f>+'MATRIZ (I)'!DU137-'MATRIZ (A)'!DU137</f>
        <v>0</v>
      </c>
      <c r="DV137" s="33">
        <f>+'MATRIZ (I)'!DV137-'MATRIZ (A)'!DV137</f>
        <v>-2.2733356257960941E-5</v>
      </c>
      <c r="DW137" s="33">
        <f>+'MATRIZ (I)'!DW137-'MATRIZ (A)'!DW137</f>
        <v>-4.1213544534458831E-6</v>
      </c>
      <c r="DX137" s="33">
        <f>+'MATRIZ (I)'!DX137-'MATRIZ (A)'!DX137</f>
        <v>0.97390013861219438</v>
      </c>
      <c r="DY137" s="33">
        <f>+'MATRIZ (I)'!DY137-'MATRIZ (A)'!DY137</f>
        <v>0</v>
      </c>
      <c r="DZ137" s="33">
        <f>+'MATRIZ (I)'!DZ137-'MATRIZ (A)'!DZ137</f>
        <v>-2.2246501114520183E-5</v>
      </c>
      <c r="EA137" s="33">
        <f>+'MATRIZ (I)'!EA137-'MATRIZ (A)'!EA137</f>
        <v>-6.6348585636790531E-4</v>
      </c>
      <c r="EB137" s="33">
        <f>+'MATRIZ (I)'!EB137-'MATRIZ (A)'!EB137</f>
        <v>-6.3485202761576253E-4</v>
      </c>
      <c r="EC137" s="33">
        <f>+'MATRIZ (I)'!EC137-'MATRIZ (A)'!EC137</f>
        <v>0</v>
      </c>
      <c r="ED137" s="33">
        <f>+'MATRIZ (I)'!ED137-'MATRIZ (A)'!ED137</f>
        <v>0</v>
      </c>
      <c r="EE137" s="33">
        <f>+'MATRIZ (I)'!EE137-'MATRIZ (A)'!EE137</f>
        <v>0</v>
      </c>
      <c r="EF137" s="33">
        <f>+'MATRIZ (I)'!EF137-'MATRIZ (A)'!EF137</f>
        <v>-2.5019740558598957E-5</v>
      </c>
      <c r="EG137" s="33">
        <f>+'MATRIZ (I)'!EG137-'MATRIZ (A)'!EG137</f>
        <v>0</v>
      </c>
      <c r="EH137" s="33">
        <f>+'MATRIZ (I)'!EH137-'MATRIZ (A)'!EH137</f>
        <v>0</v>
      </c>
    </row>
    <row r="138" spans="1:138" s="7" customFormat="1" ht="21.95" customHeight="1" thickBot="1" x14ac:dyDescent="0.25">
      <c r="A138" s="137" t="s">
        <v>312</v>
      </c>
      <c r="B138" s="138" t="s">
        <v>405</v>
      </c>
      <c r="C138" s="33">
        <f>+'MATRIZ (I)'!C138-'MATRIZ (A)'!C138</f>
        <v>-1.9422180362973039E-6</v>
      </c>
      <c r="D138" s="33">
        <f>+'MATRIZ (I)'!D138-'MATRIZ (A)'!D138</f>
        <v>-1.2579520100956392E-6</v>
      </c>
      <c r="E138" s="33">
        <f>+'MATRIZ (I)'!E138-'MATRIZ (A)'!E138</f>
        <v>-1.7717719890943731E-6</v>
      </c>
      <c r="F138" s="33">
        <f>+'MATRIZ (I)'!F138-'MATRIZ (A)'!F138</f>
        <v>-2.3508781860671846E-6</v>
      </c>
      <c r="G138" s="33">
        <f>+'MATRIZ (I)'!G138-'MATRIZ (A)'!G138</f>
        <v>-2.7114051315843156E-6</v>
      </c>
      <c r="H138" s="33">
        <f>+'MATRIZ (I)'!H138-'MATRIZ (A)'!H138</f>
        <v>-2.0635795537995113E-6</v>
      </c>
      <c r="I138" s="33">
        <f>+'MATRIZ (I)'!I138-'MATRIZ (A)'!I138</f>
        <v>-1.065204092223841E-6</v>
      </c>
      <c r="J138" s="33">
        <f>+'MATRIZ (I)'!J138-'MATRIZ (A)'!J138</f>
        <v>-2.5781273297860778E-6</v>
      </c>
      <c r="K138" s="33">
        <f>+'MATRIZ (I)'!K138-'MATRIZ (A)'!K138</f>
        <v>-1.7887292519380793E-6</v>
      </c>
      <c r="L138" s="33">
        <f>+'MATRIZ (I)'!L138-'MATRIZ (A)'!L138</f>
        <v>-3.4695525599951707E-6</v>
      </c>
      <c r="M138" s="33">
        <f>+'MATRIZ (I)'!M138-'MATRIZ (A)'!M138</f>
        <v>-1.8371297941863659E-6</v>
      </c>
      <c r="N138" s="33">
        <f>+'MATRIZ (I)'!N138-'MATRIZ (A)'!N138</f>
        <v>-3.3460591505778618E-6</v>
      </c>
      <c r="O138" s="33">
        <f>+'MATRIZ (I)'!O138-'MATRIZ (A)'!O138</f>
        <v>-2.0170467218528354E-6</v>
      </c>
      <c r="P138" s="33">
        <f>+'MATRIZ (I)'!P138-'MATRIZ (A)'!P138</f>
        <v>-1.3308552278485118E-6</v>
      </c>
      <c r="Q138" s="33">
        <f>+'MATRIZ (I)'!Q138-'MATRIZ (A)'!Q138</f>
        <v>-1.2700432675538861E-6</v>
      </c>
      <c r="R138" s="33">
        <f>+'MATRIZ (I)'!R138-'MATRIZ (A)'!R138</f>
        <v>-2.4141336167031757E-6</v>
      </c>
      <c r="S138" s="33">
        <f>+'MATRIZ (I)'!S138-'MATRIZ (A)'!S138</f>
        <v>-1.4553331806156019E-6</v>
      </c>
      <c r="T138" s="33">
        <f>+'MATRIZ (I)'!T138-'MATRIZ (A)'!T138</f>
        <v>-1.4882610127248328E-6</v>
      </c>
      <c r="U138" s="33">
        <f>+'MATRIZ (I)'!U138-'MATRIZ (A)'!U138</f>
        <v>-1.5292632004535601E-6</v>
      </c>
      <c r="V138" s="33">
        <f>+'MATRIZ (I)'!V138-'MATRIZ (A)'!V138</f>
        <v>-1.3611044800441422E-6</v>
      </c>
      <c r="W138" s="33">
        <f>+'MATRIZ (I)'!W138-'MATRIZ (A)'!W138</f>
        <v>-6.9000835023704201E-6</v>
      </c>
      <c r="X138" s="33">
        <f>+'MATRIZ (I)'!X138-'MATRIZ (A)'!X138</f>
        <v>-1.6477321009969515E-6</v>
      </c>
      <c r="Y138" s="33">
        <f>+'MATRIZ (I)'!Y138-'MATRIZ (A)'!Y138</f>
        <v>-3.438554353205219E-6</v>
      </c>
      <c r="Z138" s="33">
        <f>+'MATRIZ (I)'!Z138-'MATRIZ (A)'!Z138</f>
        <v>-3.7831377508371309E-6</v>
      </c>
      <c r="AA138" s="33">
        <f>+'MATRIZ (I)'!AA138-'MATRIZ (A)'!AA138</f>
        <v>-2.1996975247101471E-6</v>
      </c>
      <c r="AB138" s="33">
        <f>+'MATRIZ (I)'!AB138-'MATRIZ (A)'!AB138</f>
        <v>-4.8232158127160774E-6</v>
      </c>
      <c r="AC138" s="33">
        <f>+'MATRIZ (I)'!AC138-'MATRIZ (A)'!AC138</f>
        <v>-9.8735890542438634E-7</v>
      </c>
      <c r="AD138" s="33">
        <f>+'MATRIZ (I)'!AD138-'MATRIZ (A)'!AD138</f>
        <v>-3.3263811982341172E-6</v>
      </c>
      <c r="AE138" s="33">
        <f>+'MATRIZ (I)'!AE138-'MATRIZ (A)'!AE138</f>
        <v>-3.217877292422123E-6</v>
      </c>
      <c r="AF138" s="33">
        <f>+'MATRIZ (I)'!AF138-'MATRIZ (A)'!AF138</f>
        <v>-2.1132124527899254E-6</v>
      </c>
      <c r="AG138" s="33">
        <f>+'MATRIZ (I)'!AG138-'MATRIZ (A)'!AG138</f>
        <v>-1.6720390903274842E-7</v>
      </c>
      <c r="AH138" s="33">
        <f>+'MATRIZ (I)'!AH138-'MATRIZ (A)'!AH138</f>
        <v>-4.7840654672697036E-6</v>
      </c>
      <c r="AI138" s="33">
        <f>+'MATRIZ (I)'!AI138-'MATRIZ (A)'!AI138</f>
        <v>-3.2271874832342751E-6</v>
      </c>
      <c r="AJ138" s="33">
        <f>+'MATRIZ (I)'!AJ138-'MATRIZ (A)'!AJ138</f>
        <v>-4.5481286179815999E-6</v>
      </c>
      <c r="AK138" s="33">
        <f>+'MATRIZ (I)'!AK138-'MATRIZ (A)'!AK138</f>
        <v>-4.5023931176720984E-6</v>
      </c>
      <c r="AL138" s="33">
        <f>+'MATRIZ (I)'!AL138-'MATRIZ (A)'!AL138</f>
        <v>-4.3351013859335121E-6</v>
      </c>
      <c r="AM138" s="33">
        <f>+'MATRIZ (I)'!AM138-'MATRIZ (A)'!AM138</f>
        <v>-4.5378479648234413E-6</v>
      </c>
      <c r="AN138" s="33">
        <f>+'MATRIZ (I)'!AN138-'MATRIZ (A)'!AN138</f>
        <v>-1.3222110825232828E-6</v>
      </c>
      <c r="AO138" s="33">
        <f>+'MATRIZ (I)'!AO138-'MATRIZ (A)'!AO138</f>
        <v>-2.8780832653591773E-6</v>
      </c>
      <c r="AP138" s="33">
        <f>+'MATRIZ (I)'!AP138-'MATRIZ (A)'!AP138</f>
        <v>-1.7026620302993628E-5</v>
      </c>
      <c r="AQ138" s="33">
        <f>+'MATRIZ (I)'!AQ138-'MATRIZ (A)'!AQ138</f>
        <v>-1.5223728023636766E-6</v>
      </c>
      <c r="AR138" s="33">
        <f>+'MATRIZ (I)'!AR138-'MATRIZ (A)'!AR138</f>
        <v>-4.4039378603065658E-6</v>
      </c>
      <c r="AS138" s="33">
        <f>+'MATRIZ (I)'!AS138-'MATRIZ (A)'!AS138</f>
        <v>-1.0647736027186949E-6</v>
      </c>
      <c r="AT138" s="33">
        <f>+'MATRIZ (I)'!AT138-'MATRIZ (A)'!AT138</f>
        <v>-3.4529512187139747E-6</v>
      </c>
      <c r="AU138" s="33">
        <f>+'MATRIZ (I)'!AU138-'MATRIZ (A)'!AU138</f>
        <v>-5.3035877432838065E-6</v>
      </c>
      <c r="AV138" s="33">
        <f>+'MATRIZ (I)'!AV138-'MATRIZ (A)'!AV138</f>
        <v>-3.7016334480135026E-6</v>
      </c>
      <c r="AW138" s="33">
        <f>+'MATRIZ (I)'!AW138-'MATRIZ (A)'!AW138</f>
        <v>-3.8384248275367596E-6</v>
      </c>
      <c r="AX138" s="33">
        <f>+'MATRIZ (I)'!AX138-'MATRIZ (A)'!AX138</f>
        <v>-7.0811000129087506E-6</v>
      </c>
      <c r="AY138" s="33">
        <f>+'MATRIZ (I)'!AY138-'MATRIZ (A)'!AY138</f>
        <v>-8.7003977670245688E-6</v>
      </c>
      <c r="AZ138" s="33">
        <f>+'MATRIZ (I)'!AZ138-'MATRIZ (A)'!AZ138</f>
        <v>-5.6528416404500207E-6</v>
      </c>
      <c r="BA138" s="33">
        <f>+'MATRIZ (I)'!BA138-'MATRIZ (A)'!BA138</f>
        <v>-1.1609109905553418E-5</v>
      </c>
      <c r="BB138" s="33">
        <f>+'MATRIZ (I)'!BB138-'MATRIZ (A)'!BB138</f>
        <v>-7.0315806346630341E-6</v>
      </c>
      <c r="BC138" s="33">
        <f>+'MATRIZ (I)'!BC138-'MATRIZ (A)'!BC138</f>
        <v>-9.7219294386381787E-6</v>
      </c>
      <c r="BD138" s="33">
        <f>+'MATRIZ (I)'!BD138-'MATRIZ (A)'!BD138</f>
        <v>-6.4693422470893066E-6</v>
      </c>
      <c r="BE138" s="33">
        <f>+'MATRIZ (I)'!BE138-'MATRIZ (A)'!BE138</f>
        <v>-6.444200041852806E-6</v>
      </c>
      <c r="BF138" s="33">
        <f>+'MATRIZ (I)'!BF138-'MATRIZ (A)'!BF138</f>
        <v>-7.3886200976557892E-6</v>
      </c>
      <c r="BG138" s="33">
        <f>+'MATRIZ (I)'!BG138-'MATRIZ (A)'!BG138</f>
        <v>-8.6358352093990962E-6</v>
      </c>
      <c r="BH138" s="33">
        <f>+'MATRIZ (I)'!BH138-'MATRIZ (A)'!BH138</f>
        <v>-1.0117084701086221E-5</v>
      </c>
      <c r="BI138" s="33">
        <f>+'MATRIZ (I)'!BI138-'MATRIZ (A)'!BI138</f>
        <v>-6.071903030774341E-6</v>
      </c>
      <c r="BJ138" s="33">
        <f>+'MATRIZ (I)'!BJ138-'MATRIZ (A)'!BJ138</f>
        <v>-6.6189140737934683E-6</v>
      </c>
      <c r="BK138" s="33">
        <f>+'MATRIZ (I)'!BK138-'MATRIZ (A)'!BK138</f>
        <v>-5.4357759698900369E-6</v>
      </c>
      <c r="BL138" s="33">
        <f>+'MATRIZ (I)'!BL138-'MATRIZ (A)'!BL138</f>
        <v>-4.3445321276572567E-6</v>
      </c>
      <c r="BM138" s="33">
        <f>+'MATRIZ (I)'!BM138-'MATRIZ (A)'!BM138</f>
        <v>-3.5365913732540117E-6</v>
      </c>
      <c r="BN138" s="33">
        <f>+'MATRIZ (I)'!BN138-'MATRIZ (A)'!BN138</f>
        <v>-4.5394185959026694E-6</v>
      </c>
      <c r="BO138" s="33">
        <f>+'MATRIZ (I)'!BO138-'MATRIZ (A)'!BO138</f>
        <v>-8.6126909672283191E-6</v>
      </c>
      <c r="BP138" s="33">
        <f>+'MATRIZ (I)'!BP138-'MATRIZ (A)'!BP138</f>
        <v>-1.0188713702335359E-5</v>
      </c>
      <c r="BQ138" s="33">
        <f>+'MATRIZ (I)'!BQ138-'MATRIZ (A)'!BQ138</f>
        <v>-6.5710935076422067E-6</v>
      </c>
      <c r="BR138" s="33">
        <f>+'MATRIZ (I)'!BR138-'MATRIZ (A)'!BR138</f>
        <v>-6.5330669645576266E-6</v>
      </c>
      <c r="BS138" s="33">
        <f>+'MATRIZ (I)'!BS138-'MATRIZ (A)'!BS138</f>
        <v>-2.9240979691673278E-6</v>
      </c>
      <c r="BT138" s="33">
        <f>+'MATRIZ (I)'!BT138-'MATRIZ (A)'!BT138</f>
        <v>-1.3272059871889779E-5</v>
      </c>
      <c r="BU138" s="33">
        <f>+'MATRIZ (I)'!BU138-'MATRIZ (A)'!BU138</f>
        <v>-3.4244850087734586E-6</v>
      </c>
      <c r="BV138" s="33">
        <f>+'MATRIZ (I)'!BV138-'MATRIZ (A)'!BV138</f>
        <v>-4.2315381065696431E-5</v>
      </c>
      <c r="BW138" s="33">
        <f>+'MATRIZ (I)'!BW138-'MATRIZ (A)'!BW138</f>
        <v>-1.0193844236896089E-5</v>
      </c>
      <c r="BX138" s="33">
        <f>+'MATRIZ (I)'!BX138-'MATRIZ (A)'!BX138</f>
        <v>-3.6834047753426512E-5</v>
      </c>
      <c r="BY138" s="33">
        <f>+'MATRIZ (I)'!BY138-'MATRIZ (A)'!BY138</f>
        <v>-3.3984578071248934E-6</v>
      </c>
      <c r="BZ138" s="33">
        <f>+'MATRIZ (I)'!BZ138-'MATRIZ (A)'!BZ138</f>
        <v>-2.3939752699974675E-6</v>
      </c>
      <c r="CA138" s="33">
        <f>+'MATRIZ (I)'!CA138-'MATRIZ (A)'!CA138</f>
        <v>-2.8178958319525047E-5</v>
      </c>
      <c r="CB138" s="33">
        <f>+'MATRIZ (I)'!CB138-'MATRIZ (A)'!CB138</f>
        <v>-2.3533773162911308E-6</v>
      </c>
      <c r="CC138" s="33">
        <f>+'MATRIZ (I)'!CC138-'MATRIZ (A)'!CC138</f>
        <v>-2.4907660858520394E-6</v>
      </c>
      <c r="CD138" s="33">
        <f>+'MATRIZ (I)'!CD138-'MATRIZ (A)'!CD138</f>
        <v>-3.1618909493692063E-6</v>
      </c>
      <c r="CE138" s="33">
        <f>+'MATRIZ (I)'!CE138-'MATRIZ (A)'!CE138</f>
        <v>-3.2238207278116272E-6</v>
      </c>
      <c r="CF138" s="33">
        <f>+'MATRIZ (I)'!CF138-'MATRIZ (A)'!CF138</f>
        <v>-7.3372210470557335E-6</v>
      </c>
      <c r="CG138" s="33">
        <f>+'MATRIZ (I)'!CG138-'MATRIZ (A)'!CG138</f>
        <v>-2.8621566469431234E-5</v>
      </c>
      <c r="CH138" s="33">
        <f>+'MATRIZ (I)'!CH138-'MATRIZ (A)'!CH138</f>
        <v>-1.1159652748593632E-5</v>
      </c>
      <c r="CI138" s="33">
        <f>+'MATRIZ (I)'!CI138-'MATRIZ (A)'!CI138</f>
        <v>-1.450075204453077E-6</v>
      </c>
      <c r="CJ138" s="33">
        <f>+'MATRIZ (I)'!CJ138-'MATRIZ (A)'!CJ138</f>
        <v>-6.1633325289461368E-6</v>
      </c>
      <c r="CK138" s="33">
        <f>+'MATRIZ (I)'!CK138-'MATRIZ (A)'!CK138</f>
        <v>-1.4683426814693303E-6</v>
      </c>
      <c r="CL138" s="33">
        <f>+'MATRIZ (I)'!CL138-'MATRIZ (A)'!CL138</f>
        <v>-6.0724454592798727E-6</v>
      </c>
      <c r="CM138" s="33">
        <f>+'MATRIZ (I)'!CM138-'MATRIZ (A)'!CM138</f>
        <v>-2.2792196842229839E-6</v>
      </c>
      <c r="CN138" s="33">
        <f>+'MATRIZ (I)'!CN138-'MATRIZ (A)'!CN138</f>
        <v>-2.3618392777502492E-5</v>
      </c>
      <c r="CO138" s="33">
        <f>+'MATRIZ (I)'!CO138-'MATRIZ (A)'!CO138</f>
        <v>-6.6050886049057631E-6</v>
      </c>
      <c r="CP138" s="33">
        <f>+'MATRIZ (I)'!CP138-'MATRIZ (A)'!CP138</f>
        <v>-8.4480699189207451E-6</v>
      </c>
      <c r="CQ138" s="33">
        <f>+'MATRIZ (I)'!CQ138-'MATRIZ (A)'!CQ138</f>
        <v>-1.7079675608721915E-5</v>
      </c>
      <c r="CR138" s="33">
        <f>+'MATRIZ (I)'!CR138-'MATRIZ (A)'!CR138</f>
        <v>-1.7669486633186658E-5</v>
      </c>
      <c r="CS138" s="33">
        <f>+'MATRIZ (I)'!CS138-'MATRIZ (A)'!CS138</f>
        <v>-1.7350720141943089E-5</v>
      </c>
      <c r="CT138" s="33">
        <f>+'MATRIZ (I)'!CT138-'MATRIZ (A)'!CT138</f>
        <v>-6.7078909258663171E-6</v>
      </c>
      <c r="CU138" s="33">
        <f>+'MATRIZ (I)'!CU138-'MATRIZ (A)'!CU138</f>
        <v>-1.2212716405040432E-5</v>
      </c>
      <c r="CV138" s="33">
        <f>+'MATRIZ (I)'!CV138-'MATRIZ (A)'!CV138</f>
        <v>-1.4690329114099273E-5</v>
      </c>
      <c r="CW138" s="33">
        <f>+'MATRIZ (I)'!CW138-'MATRIZ (A)'!CW138</f>
        <v>-1.1908911296940587E-5</v>
      </c>
      <c r="CX138" s="33">
        <f>+'MATRIZ (I)'!CX138-'MATRIZ (A)'!CX138</f>
        <v>-2.4258708429780174E-5</v>
      </c>
      <c r="CY138" s="33">
        <f>+'MATRIZ (I)'!CY138-'MATRIZ (A)'!CY138</f>
        <v>-2.9170668536837478E-6</v>
      </c>
      <c r="CZ138" s="33">
        <f>+'MATRIZ (I)'!CZ138-'MATRIZ (A)'!CZ138</f>
        <v>-5.9065638294030194E-6</v>
      </c>
      <c r="DA138" s="33">
        <f>+'MATRIZ (I)'!DA138-'MATRIZ (A)'!DA138</f>
        <v>-6.851529756331701E-6</v>
      </c>
      <c r="DB138" s="33">
        <f>+'MATRIZ (I)'!DB138-'MATRIZ (A)'!DB138</f>
        <v>-2.1389725039999784E-5</v>
      </c>
      <c r="DC138" s="33">
        <f>+'MATRIZ (I)'!DC138-'MATRIZ (A)'!DC138</f>
        <v>-2.0094434882438367E-5</v>
      </c>
      <c r="DD138" s="33">
        <f>+'MATRIZ (I)'!DD138-'MATRIZ (A)'!DD138</f>
        <v>-1.6865049364027587E-5</v>
      </c>
      <c r="DE138" s="33">
        <f>+'MATRIZ (I)'!DE138-'MATRIZ (A)'!DE138</f>
        <v>-1.0769091294719966E-5</v>
      </c>
      <c r="DF138" s="33">
        <f>+'MATRIZ (I)'!DF138-'MATRIZ (A)'!DF138</f>
        <v>-9.4091628449882223E-6</v>
      </c>
      <c r="DG138" s="33">
        <f>+'MATRIZ (I)'!DG138-'MATRIZ (A)'!DG138</f>
        <v>-1.0309442953955408E-5</v>
      </c>
      <c r="DH138" s="33">
        <f>+'MATRIZ (I)'!DH138-'MATRIZ (A)'!DH138</f>
        <v>-1.4824358629436062E-5</v>
      </c>
      <c r="DI138" s="33">
        <f>+'MATRIZ (I)'!DI138-'MATRIZ (A)'!DI138</f>
        <v>-2.2214503449636771E-5</v>
      </c>
      <c r="DJ138" s="33">
        <f>+'MATRIZ (I)'!DJ138-'MATRIZ (A)'!DJ138</f>
        <v>-8.434246400799679E-6</v>
      </c>
      <c r="DK138" s="33">
        <f>+'MATRIZ (I)'!DK138-'MATRIZ (A)'!DK138</f>
        <v>-4.5842897501654372E-6</v>
      </c>
      <c r="DL138" s="33">
        <f>+'MATRIZ (I)'!DL138-'MATRIZ (A)'!DL138</f>
        <v>-5.3257156311584732E-6</v>
      </c>
      <c r="DM138" s="33">
        <f>+'MATRIZ (I)'!DM138-'MATRIZ (A)'!DM138</f>
        <v>-6.3383095816448698E-6</v>
      </c>
      <c r="DN138" s="33">
        <f>+'MATRIZ (I)'!DN138-'MATRIZ (A)'!DN138</f>
        <v>-2.7663233353891279E-6</v>
      </c>
      <c r="DO138" s="33">
        <f>+'MATRIZ (I)'!DO138-'MATRIZ (A)'!DO138</f>
        <v>-6.7602817598886428E-5</v>
      </c>
      <c r="DP138" s="33">
        <f>+'MATRIZ (I)'!DP138-'MATRIZ (A)'!DP138</f>
        <v>-5.2142122853643703E-6</v>
      </c>
      <c r="DQ138" s="33">
        <f>+'MATRIZ (I)'!DQ138-'MATRIZ (A)'!DQ138</f>
        <v>-3.8243555249531825E-6</v>
      </c>
      <c r="DR138" s="33">
        <f>+'MATRIZ (I)'!DR138-'MATRIZ (A)'!DR138</f>
        <v>-2.0487525268890719E-5</v>
      </c>
      <c r="DS138" s="33">
        <f>+'MATRIZ (I)'!DS138-'MATRIZ (A)'!DS138</f>
        <v>-2.1999202233703485E-4</v>
      </c>
      <c r="DT138" s="33">
        <f>+'MATRIZ (I)'!DT138-'MATRIZ (A)'!DT138</f>
        <v>-7.2174422950321876E-6</v>
      </c>
      <c r="DU138" s="33">
        <f>+'MATRIZ (I)'!DU138-'MATRIZ (A)'!DU138</f>
        <v>-3.6077389228914845E-6</v>
      </c>
      <c r="DV138" s="33">
        <f>+'MATRIZ (I)'!DV138-'MATRIZ (A)'!DV138</f>
        <v>-7.1418118242706131E-6</v>
      </c>
      <c r="DW138" s="33">
        <f>+'MATRIZ (I)'!DW138-'MATRIZ (A)'!DW138</f>
        <v>-8.4837223736436903E-6</v>
      </c>
      <c r="DX138" s="33">
        <f>+'MATRIZ (I)'!DX138-'MATRIZ (A)'!DX138</f>
        <v>-1.3562146661187753E-5</v>
      </c>
      <c r="DY138" s="33">
        <f>+'MATRIZ (I)'!DY138-'MATRIZ (A)'!DY138</f>
        <v>0.99998798178800596</v>
      </c>
      <c r="DZ138" s="33">
        <f>+'MATRIZ (I)'!DZ138-'MATRIZ (A)'!DZ138</f>
        <v>-6.1483328054321676E-6</v>
      </c>
      <c r="EA138" s="33">
        <f>+'MATRIZ (I)'!EA138-'MATRIZ (A)'!EA138</f>
        <v>-4.5617467125784997E-6</v>
      </c>
      <c r="EB138" s="33">
        <f>+'MATRIZ (I)'!EB138-'MATRIZ (A)'!EB138</f>
        <v>-9.4964901452468116E-6</v>
      </c>
      <c r="EC138" s="33">
        <f>+'MATRIZ (I)'!EC138-'MATRIZ (A)'!EC138</f>
        <v>-1.3840759049694907E-5</v>
      </c>
      <c r="ED138" s="33">
        <f>+'MATRIZ (I)'!ED138-'MATRIZ (A)'!ED138</f>
        <v>-2.5285700719830988E-5</v>
      </c>
      <c r="EE138" s="33">
        <f>+'MATRIZ (I)'!EE138-'MATRIZ (A)'!EE138</f>
        <v>-2.3010137597220684E-5</v>
      </c>
      <c r="EF138" s="33">
        <f>+'MATRIZ (I)'!EF138-'MATRIZ (A)'!EF138</f>
        <v>-2.3753495740513667E-5</v>
      </c>
      <c r="EG138" s="33">
        <f>+'MATRIZ (I)'!EG138-'MATRIZ (A)'!EG138</f>
        <v>-1.8379327661808017E-5</v>
      </c>
      <c r="EH138" s="33">
        <f>+'MATRIZ (I)'!EH138-'MATRIZ (A)'!EH138</f>
        <v>0</v>
      </c>
    </row>
    <row r="139" spans="1:138" s="7" customFormat="1" ht="21.95" customHeight="1" thickBot="1" x14ac:dyDescent="0.25">
      <c r="A139" s="137" t="s">
        <v>314</v>
      </c>
      <c r="B139" s="138" t="s">
        <v>406</v>
      </c>
      <c r="C139" s="33">
        <f>+'MATRIZ (I)'!C139-'MATRIZ (A)'!C139</f>
        <v>0</v>
      </c>
      <c r="D139" s="33">
        <f>+'MATRIZ (I)'!D139-'MATRIZ (A)'!D139</f>
        <v>0</v>
      </c>
      <c r="E139" s="33">
        <f>+'MATRIZ (I)'!E139-'MATRIZ (A)'!E139</f>
        <v>0</v>
      </c>
      <c r="F139" s="33">
        <f>+'MATRIZ (I)'!F139-'MATRIZ (A)'!F139</f>
        <v>-3.1441445518450753E-7</v>
      </c>
      <c r="G139" s="33">
        <f>+'MATRIZ (I)'!G139-'MATRIZ (A)'!G139</f>
        <v>-5.3967246218049733E-9</v>
      </c>
      <c r="H139" s="33">
        <f>+'MATRIZ (I)'!H139-'MATRIZ (A)'!H139</f>
        <v>0</v>
      </c>
      <c r="I139" s="33">
        <f>+'MATRIZ (I)'!I139-'MATRIZ (A)'!I139</f>
        <v>-4.7227983276388474E-8</v>
      </c>
      <c r="J139" s="33">
        <f>+'MATRIZ (I)'!J139-'MATRIZ (A)'!J139</f>
        <v>0</v>
      </c>
      <c r="K139" s="33">
        <f>+'MATRIZ (I)'!K139-'MATRIZ (A)'!K139</f>
        <v>0</v>
      </c>
      <c r="L139" s="33">
        <f>+'MATRIZ (I)'!L139-'MATRIZ (A)'!L139</f>
        <v>-6.7759688667606645E-7</v>
      </c>
      <c r="M139" s="33">
        <f>+'MATRIZ (I)'!M139-'MATRIZ (A)'!M139</f>
        <v>0</v>
      </c>
      <c r="N139" s="33">
        <f>+'MATRIZ (I)'!N139-'MATRIZ (A)'!N139</f>
        <v>-2.1671254665985107E-6</v>
      </c>
      <c r="O139" s="33">
        <f>+'MATRIZ (I)'!O139-'MATRIZ (A)'!O139</f>
        <v>-1.2259175348081239E-6</v>
      </c>
      <c r="P139" s="33">
        <f>+'MATRIZ (I)'!P139-'MATRIZ (A)'!P139</f>
        <v>-7.6580030650808942E-7</v>
      </c>
      <c r="Q139" s="33">
        <f>+'MATRIZ (I)'!Q139-'MATRIZ (A)'!Q139</f>
        <v>-5.394765372350153E-11</v>
      </c>
      <c r="R139" s="33">
        <f>+'MATRIZ (I)'!R139-'MATRIZ (A)'!R139</f>
        <v>-7.0664786626049485E-7</v>
      </c>
      <c r="S139" s="33">
        <f>+'MATRIZ (I)'!S139-'MATRIZ (A)'!S139</f>
        <v>-3.0135750453451976E-7</v>
      </c>
      <c r="T139" s="33">
        <f>+'MATRIZ (I)'!T139-'MATRIZ (A)'!T139</f>
        <v>0</v>
      </c>
      <c r="U139" s="33">
        <f>+'MATRIZ (I)'!U139-'MATRIZ (A)'!U139</f>
        <v>-1.6913252112375148E-7</v>
      </c>
      <c r="V139" s="33">
        <f>+'MATRIZ (I)'!V139-'MATRIZ (A)'!V139</f>
        <v>-2.2325951523671597E-8</v>
      </c>
      <c r="W139" s="33">
        <f>+'MATRIZ (I)'!W139-'MATRIZ (A)'!W139</f>
        <v>-4.7673348786267296E-6</v>
      </c>
      <c r="X139" s="33">
        <f>+'MATRIZ (I)'!X139-'MATRIZ (A)'!X139</f>
        <v>-8.2144399316117436E-8</v>
      </c>
      <c r="Y139" s="33">
        <f>+'MATRIZ (I)'!Y139-'MATRIZ (A)'!Y139</f>
        <v>0</v>
      </c>
      <c r="Z139" s="33">
        <f>+'MATRIZ (I)'!Z139-'MATRIZ (A)'!Z139</f>
        <v>-3.4863337685331633E-7</v>
      </c>
      <c r="AA139" s="33">
        <f>+'MATRIZ (I)'!AA139-'MATRIZ (A)'!AA139</f>
        <v>0</v>
      </c>
      <c r="AB139" s="33">
        <f>+'MATRIZ (I)'!AB139-'MATRIZ (A)'!AB139</f>
        <v>-3.6332884392861596E-6</v>
      </c>
      <c r="AC139" s="33">
        <f>+'MATRIZ (I)'!AC139-'MATRIZ (A)'!AC139</f>
        <v>-2.6205367735342031E-7</v>
      </c>
      <c r="AD139" s="33">
        <f>+'MATRIZ (I)'!AD139-'MATRIZ (A)'!AD139</f>
        <v>-1.747333762658748E-7</v>
      </c>
      <c r="AE139" s="33">
        <f>+'MATRIZ (I)'!AE139-'MATRIZ (A)'!AE139</f>
        <v>-1.2649019266437982E-7</v>
      </c>
      <c r="AF139" s="33">
        <f>+'MATRIZ (I)'!AF139-'MATRIZ (A)'!AF139</f>
        <v>-1.2534597959315384E-6</v>
      </c>
      <c r="AG139" s="33">
        <f>+'MATRIZ (I)'!AG139-'MATRIZ (A)'!AG139</f>
        <v>-1.2036135641043991E-9</v>
      </c>
      <c r="AH139" s="33">
        <f>+'MATRIZ (I)'!AH139-'MATRIZ (A)'!AH139</f>
        <v>-1.6658089612303836E-6</v>
      </c>
      <c r="AI139" s="33">
        <f>+'MATRIZ (I)'!AI139-'MATRIZ (A)'!AI139</f>
        <v>-2.5719585364681873E-6</v>
      </c>
      <c r="AJ139" s="33">
        <f>+'MATRIZ (I)'!AJ139-'MATRIZ (A)'!AJ139</f>
        <v>-1.6017427773602885E-6</v>
      </c>
      <c r="AK139" s="33">
        <f>+'MATRIZ (I)'!AK139-'MATRIZ (A)'!AK139</f>
        <v>-1.8567566129282387E-6</v>
      </c>
      <c r="AL139" s="33">
        <f>+'MATRIZ (I)'!AL139-'MATRIZ (A)'!AL139</f>
        <v>-2.015876100125893E-6</v>
      </c>
      <c r="AM139" s="33">
        <f>+'MATRIZ (I)'!AM139-'MATRIZ (A)'!AM139</f>
        <v>-1.9587064037532812E-6</v>
      </c>
      <c r="AN139" s="33">
        <f>+'MATRIZ (I)'!AN139-'MATRIZ (A)'!AN139</f>
        <v>-1.5231729791890976E-6</v>
      </c>
      <c r="AO139" s="33">
        <f>+'MATRIZ (I)'!AO139-'MATRIZ (A)'!AO139</f>
        <v>-2.3201338432663437E-6</v>
      </c>
      <c r="AP139" s="33">
        <f>+'MATRIZ (I)'!AP139-'MATRIZ (A)'!AP139</f>
        <v>-9.2872830422651739E-6</v>
      </c>
      <c r="AQ139" s="33">
        <f>+'MATRIZ (I)'!AQ139-'MATRIZ (A)'!AQ139</f>
        <v>-8.239434326985223E-7</v>
      </c>
      <c r="AR139" s="33">
        <f>+'MATRIZ (I)'!AR139-'MATRIZ (A)'!AR139</f>
        <v>-2.3139358300150134E-6</v>
      </c>
      <c r="AS139" s="33">
        <f>+'MATRIZ (I)'!AS139-'MATRIZ (A)'!AS139</f>
        <v>-1.3790135035049024E-6</v>
      </c>
      <c r="AT139" s="33">
        <f>+'MATRIZ (I)'!AT139-'MATRIZ (A)'!AT139</f>
        <v>-6.4459127878949821E-6</v>
      </c>
      <c r="AU139" s="33">
        <f>+'MATRIZ (I)'!AU139-'MATRIZ (A)'!AU139</f>
        <v>-2.7956414617602188E-6</v>
      </c>
      <c r="AV139" s="33">
        <f>+'MATRIZ (I)'!AV139-'MATRIZ (A)'!AV139</f>
        <v>-1.6520218431435811E-6</v>
      </c>
      <c r="AW139" s="33">
        <f>+'MATRIZ (I)'!AW139-'MATRIZ (A)'!AW139</f>
        <v>-2.6021046518577162E-6</v>
      </c>
      <c r="AX139" s="33">
        <f>+'MATRIZ (I)'!AX139-'MATRIZ (A)'!AX139</f>
        <v>-3.1694016614919996E-6</v>
      </c>
      <c r="AY139" s="33">
        <f>+'MATRIZ (I)'!AY139-'MATRIZ (A)'!AY139</f>
        <v>-4.2301700930528866E-6</v>
      </c>
      <c r="AZ139" s="33">
        <f>+'MATRIZ (I)'!AZ139-'MATRIZ (A)'!AZ139</f>
        <v>-2.0878451805023792E-6</v>
      </c>
      <c r="BA139" s="33">
        <f>+'MATRIZ (I)'!BA139-'MATRIZ (A)'!BA139</f>
        <v>-4.5724078118913422E-6</v>
      </c>
      <c r="BB139" s="33">
        <f>+'MATRIZ (I)'!BB139-'MATRIZ (A)'!BB139</f>
        <v>-3.0894048840089666E-6</v>
      </c>
      <c r="BC139" s="33">
        <f>+'MATRIZ (I)'!BC139-'MATRIZ (A)'!BC139</f>
        <v>-3.4291605031646447E-6</v>
      </c>
      <c r="BD139" s="33">
        <f>+'MATRIZ (I)'!BD139-'MATRIZ (A)'!BD139</f>
        <v>-2.4816427507368953E-6</v>
      </c>
      <c r="BE139" s="33">
        <f>+'MATRIZ (I)'!BE139-'MATRIZ (A)'!BE139</f>
        <v>-3.7792479417195044E-6</v>
      </c>
      <c r="BF139" s="33">
        <f>+'MATRIZ (I)'!BF139-'MATRIZ (A)'!BF139</f>
        <v>-3.5442467212612074E-6</v>
      </c>
      <c r="BG139" s="33">
        <f>+'MATRIZ (I)'!BG139-'MATRIZ (A)'!BG139</f>
        <v>-3.8457037026653761E-6</v>
      </c>
      <c r="BH139" s="33">
        <f>+'MATRIZ (I)'!BH139-'MATRIZ (A)'!BH139</f>
        <v>-7.0448228685222418E-6</v>
      </c>
      <c r="BI139" s="33">
        <f>+'MATRIZ (I)'!BI139-'MATRIZ (A)'!BI139</f>
        <v>-5.6008948019755898E-6</v>
      </c>
      <c r="BJ139" s="33">
        <f>+'MATRIZ (I)'!BJ139-'MATRIZ (A)'!BJ139</f>
        <v>-4.2393190672503804E-6</v>
      </c>
      <c r="BK139" s="33">
        <f>+'MATRIZ (I)'!BK139-'MATRIZ (A)'!BK139</f>
        <v>-2.4435153546923198E-6</v>
      </c>
      <c r="BL139" s="33">
        <f>+'MATRIZ (I)'!BL139-'MATRIZ (A)'!BL139</f>
        <v>-1.3117995011369329E-6</v>
      </c>
      <c r="BM139" s="33">
        <f>+'MATRIZ (I)'!BM139-'MATRIZ (A)'!BM139</f>
        <v>-2.2274987061953322E-6</v>
      </c>
      <c r="BN139" s="33">
        <f>+'MATRIZ (I)'!BN139-'MATRIZ (A)'!BN139</f>
        <v>-2.5541492098928455E-6</v>
      </c>
      <c r="BO139" s="33">
        <f>+'MATRIZ (I)'!BO139-'MATRIZ (A)'!BO139</f>
        <v>-4.0666757492647092E-6</v>
      </c>
      <c r="BP139" s="33">
        <f>+'MATRIZ (I)'!BP139-'MATRIZ (A)'!BP139</f>
        <v>-6.3092048509384855E-6</v>
      </c>
      <c r="BQ139" s="33">
        <f>+'MATRIZ (I)'!BQ139-'MATRIZ (A)'!BQ139</f>
        <v>-4.2633418517844057E-6</v>
      </c>
      <c r="BR139" s="33">
        <f>+'MATRIZ (I)'!BR139-'MATRIZ (A)'!BR139</f>
        <v>-3.139943776726375E-6</v>
      </c>
      <c r="BS139" s="33">
        <f>+'MATRIZ (I)'!BS139-'MATRIZ (A)'!BS139</f>
        <v>-3.2434618493258764E-6</v>
      </c>
      <c r="BT139" s="33">
        <f>+'MATRIZ (I)'!BT139-'MATRIZ (A)'!BT139</f>
        <v>-5.9601224048729541E-6</v>
      </c>
      <c r="BU139" s="33">
        <f>+'MATRIZ (I)'!BU139-'MATRIZ (A)'!BU139</f>
        <v>-2.5006725527053866E-6</v>
      </c>
      <c r="BV139" s="33">
        <f>+'MATRIZ (I)'!BV139-'MATRIZ (A)'!BV139</f>
        <v>-1.90658342602101E-5</v>
      </c>
      <c r="BW139" s="33">
        <f>+'MATRIZ (I)'!BW139-'MATRIZ (A)'!BW139</f>
        <v>-8.9328608918617486E-6</v>
      </c>
      <c r="BX139" s="33">
        <f>+'MATRIZ (I)'!BX139-'MATRIZ (A)'!BX139</f>
        <v>-2.2015705548350397E-5</v>
      </c>
      <c r="BY139" s="33">
        <f>+'MATRIZ (I)'!BY139-'MATRIZ (A)'!BY139</f>
        <v>-5.6247121721843586E-6</v>
      </c>
      <c r="BZ139" s="33">
        <f>+'MATRIZ (I)'!BZ139-'MATRIZ (A)'!BZ139</f>
        <v>-1.3732349066508064E-6</v>
      </c>
      <c r="CA139" s="33">
        <f>+'MATRIZ (I)'!CA139-'MATRIZ (A)'!CA139</f>
        <v>-4.7980717305915953E-6</v>
      </c>
      <c r="CB139" s="33">
        <f>+'MATRIZ (I)'!CB139-'MATRIZ (A)'!CB139</f>
        <v>-4.28463419805134E-8</v>
      </c>
      <c r="CC139" s="33">
        <f>+'MATRIZ (I)'!CC139-'MATRIZ (A)'!CC139</f>
        <v>-7.4815796768639072E-11</v>
      </c>
      <c r="CD139" s="33">
        <f>+'MATRIZ (I)'!CD139-'MATRIZ (A)'!CD139</f>
        <v>-6.8632226715330268E-7</v>
      </c>
      <c r="CE139" s="33">
        <f>+'MATRIZ (I)'!CE139-'MATRIZ (A)'!CE139</f>
        <v>-2.2320489196270768E-6</v>
      </c>
      <c r="CF139" s="33">
        <f>+'MATRIZ (I)'!CF139-'MATRIZ (A)'!CF139</f>
        <v>-5.0609708983215706E-6</v>
      </c>
      <c r="CG139" s="33">
        <f>+'MATRIZ (I)'!CG139-'MATRIZ (A)'!CG139</f>
        <v>-1.6419968316473428E-5</v>
      </c>
      <c r="CH139" s="33">
        <f>+'MATRIZ (I)'!CH139-'MATRIZ (A)'!CH139</f>
        <v>-4.5485457904435014E-6</v>
      </c>
      <c r="CI139" s="33">
        <f>+'MATRIZ (I)'!CI139-'MATRIZ (A)'!CI139</f>
        <v>-2.3504364940829433E-7</v>
      </c>
      <c r="CJ139" s="33">
        <f>+'MATRIZ (I)'!CJ139-'MATRIZ (A)'!CJ139</f>
        <v>-4.9968725687748488E-6</v>
      </c>
      <c r="CK139" s="33">
        <f>+'MATRIZ (I)'!CK139-'MATRIZ (A)'!CK139</f>
        <v>-8.2902266091152851E-8</v>
      </c>
      <c r="CL139" s="33">
        <f>+'MATRIZ (I)'!CL139-'MATRIZ (A)'!CL139</f>
        <v>-5.9507474618509104E-6</v>
      </c>
      <c r="CM139" s="33">
        <f>+'MATRIZ (I)'!CM139-'MATRIZ (A)'!CM139</f>
        <v>-1.0649530921633876E-5</v>
      </c>
      <c r="CN139" s="33">
        <f>+'MATRIZ (I)'!CN139-'MATRIZ (A)'!CN139</f>
        <v>-1.4258780106701838E-5</v>
      </c>
      <c r="CO139" s="33">
        <f>+'MATRIZ (I)'!CO139-'MATRIZ (A)'!CO139</f>
        <v>-7.4305437496746681E-6</v>
      </c>
      <c r="CP139" s="33">
        <f>+'MATRIZ (I)'!CP139-'MATRIZ (A)'!CP139</f>
        <v>-5.8418355059318905E-6</v>
      </c>
      <c r="CQ139" s="33">
        <f>+'MATRIZ (I)'!CQ139-'MATRIZ (A)'!CQ139</f>
        <v>-9.0972981470933772E-4</v>
      </c>
      <c r="CR139" s="33">
        <f>+'MATRIZ (I)'!CR139-'MATRIZ (A)'!CR139</f>
        <v>-3.2731448249460567E-4</v>
      </c>
      <c r="CS139" s="33">
        <f>+'MATRIZ (I)'!CS139-'MATRIZ (A)'!CS139</f>
        <v>-9.1891054710972147E-6</v>
      </c>
      <c r="CT139" s="33">
        <f>+'MATRIZ (I)'!CT139-'MATRIZ (A)'!CT139</f>
        <v>-5.7943953470469935E-6</v>
      </c>
      <c r="CU139" s="33">
        <f>+'MATRIZ (I)'!CU139-'MATRIZ (A)'!CU139</f>
        <v>-9.2392479993803472E-6</v>
      </c>
      <c r="CV139" s="33">
        <f>+'MATRIZ (I)'!CV139-'MATRIZ (A)'!CV139</f>
        <v>-7.3156123958025579E-6</v>
      </c>
      <c r="CW139" s="33">
        <f>+'MATRIZ (I)'!CW139-'MATRIZ (A)'!CW139</f>
        <v>-6.0894531171944067E-6</v>
      </c>
      <c r="CX139" s="33">
        <f>+'MATRIZ (I)'!CX139-'MATRIZ (A)'!CX139</f>
        <v>-4.1368424179112922E-6</v>
      </c>
      <c r="CY139" s="33">
        <f>+'MATRIZ (I)'!CY139-'MATRIZ (A)'!CY139</f>
        <v>-2.0019950569895491E-6</v>
      </c>
      <c r="CZ139" s="33">
        <f>+'MATRIZ (I)'!CZ139-'MATRIZ (A)'!CZ139</f>
        <v>-3.471653507596291E-6</v>
      </c>
      <c r="DA139" s="33">
        <f>+'MATRIZ (I)'!DA139-'MATRIZ (A)'!DA139</f>
        <v>-3.6808733683903231E-6</v>
      </c>
      <c r="DB139" s="33">
        <f>+'MATRIZ (I)'!DB139-'MATRIZ (A)'!DB139</f>
        <v>-1.1044130149734126E-5</v>
      </c>
      <c r="DC139" s="33">
        <f>+'MATRIZ (I)'!DC139-'MATRIZ (A)'!DC139</f>
        <v>-1.5052017663503407E-5</v>
      </c>
      <c r="DD139" s="33">
        <f>+'MATRIZ (I)'!DD139-'MATRIZ (A)'!DD139</f>
        <v>-1.8518831973615622E-5</v>
      </c>
      <c r="DE139" s="33">
        <f>+'MATRIZ (I)'!DE139-'MATRIZ (A)'!DE139</f>
        <v>-1.0526225693232541E-5</v>
      </c>
      <c r="DF139" s="33">
        <f>+'MATRIZ (I)'!DF139-'MATRIZ (A)'!DF139</f>
        <v>-8.3583130405808875E-6</v>
      </c>
      <c r="DG139" s="33">
        <f>+'MATRIZ (I)'!DG139-'MATRIZ (A)'!DG139</f>
        <v>-7.9931890277652401E-6</v>
      </c>
      <c r="DH139" s="33">
        <f>+'MATRIZ (I)'!DH139-'MATRIZ (A)'!DH139</f>
        <v>-1.2618510345631069E-5</v>
      </c>
      <c r="DI139" s="33">
        <f>+'MATRIZ (I)'!DI139-'MATRIZ (A)'!DI139</f>
        <v>-1.0152138363542588E-5</v>
      </c>
      <c r="DJ139" s="33">
        <f>+'MATRIZ (I)'!DJ139-'MATRIZ (A)'!DJ139</f>
        <v>-4.5497852215816775E-6</v>
      </c>
      <c r="DK139" s="33">
        <f>+'MATRIZ (I)'!DK139-'MATRIZ (A)'!DK139</f>
        <v>-2.6857930029710085E-6</v>
      </c>
      <c r="DL139" s="33">
        <f>+'MATRIZ (I)'!DL139-'MATRIZ (A)'!DL139</f>
        <v>-2.9987278485854531E-6</v>
      </c>
      <c r="DM139" s="33">
        <f>+'MATRIZ (I)'!DM139-'MATRIZ (A)'!DM139</f>
        <v>-3.8285467102442675E-6</v>
      </c>
      <c r="DN139" s="33">
        <f>+'MATRIZ (I)'!DN139-'MATRIZ (A)'!DN139</f>
        <v>-5.7029058192494039E-6</v>
      </c>
      <c r="DO139" s="33">
        <f>+'MATRIZ (I)'!DO139-'MATRIZ (A)'!DO139</f>
        <v>-2.3259613899861727E-5</v>
      </c>
      <c r="DP139" s="33">
        <f>+'MATRIZ (I)'!DP139-'MATRIZ (A)'!DP139</f>
        <v>-8.0082156993474742E-6</v>
      </c>
      <c r="DQ139" s="33">
        <f>+'MATRIZ (I)'!DQ139-'MATRIZ (A)'!DQ139</f>
        <v>-4.3647634057291618E-6</v>
      </c>
      <c r="DR139" s="33">
        <f>+'MATRIZ (I)'!DR139-'MATRIZ (A)'!DR139</f>
        <v>-1.4908785268952293E-5</v>
      </c>
      <c r="DS139" s="33">
        <f>+'MATRIZ (I)'!DS139-'MATRIZ (A)'!DS139</f>
        <v>-8.2285870588907252E-6</v>
      </c>
      <c r="DT139" s="33">
        <f>+'MATRIZ (I)'!DT139-'MATRIZ (A)'!DT139</f>
        <v>-4.1467965481488402E-6</v>
      </c>
      <c r="DU139" s="33">
        <f>+'MATRIZ (I)'!DU139-'MATRIZ (A)'!DU139</f>
        <v>-2.5340619924549204E-6</v>
      </c>
      <c r="DV139" s="33">
        <f>+'MATRIZ (I)'!DV139-'MATRIZ (A)'!DV139</f>
        <v>-1.0650907460485278E-4</v>
      </c>
      <c r="DW139" s="33">
        <f>+'MATRIZ (I)'!DW139-'MATRIZ (A)'!DW139</f>
        <v>-4.6113125873616222E-5</v>
      </c>
      <c r="DX139" s="33">
        <f>+'MATRIZ (I)'!DX139-'MATRIZ (A)'!DX139</f>
        <v>-2.8337710262529902E-5</v>
      </c>
      <c r="DY139" s="33">
        <f>+'MATRIZ (I)'!DY139-'MATRIZ (A)'!DY139</f>
        <v>-8.6886545532191115E-6</v>
      </c>
      <c r="DZ139" s="33">
        <f>+'MATRIZ (I)'!DZ139-'MATRIZ (A)'!DZ139</f>
        <v>0.98519099661347465</v>
      </c>
      <c r="EA139" s="33">
        <f>+'MATRIZ (I)'!EA139-'MATRIZ (A)'!EA139</f>
        <v>-6.4630239208860966E-6</v>
      </c>
      <c r="EB139" s="33">
        <f>+'MATRIZ (I)'!EB139-'MATRIZ (A)'!EB139</f>
        <v>-1.6656699265931635E-5</v>
      </c>
      <c r="EC139" s="33">
        <f>+'MATRIZ (I)'!EC139-'MATRIZ (A)'!EC139</f>
        <v>-9.7826041905637202E-6</v>
      </c>
      <c r="ED139" s="33">
        <f>+'MATRIZ (I)'!ED139-'MATRIZ (A)'!ED139</f>
        <v>-1.2568994223221213E-5</v>
      </c>
      <c r="EE139" s="33">
        <f>+'MATRIZ (I)'!EE139-'MATRIZ (A)'!EE139</f>
        <v>-9.9060120515084742E-6</v>
      </c>
      <c r="EF139" s="33">
        <f>+'MATRIZ (I)'!EF139-'MATRIZ (A)'!EF139</f>
        <v>-2.4975951911895529E-4</v>
      </c>
      <c r="EG139" s="33">
        <f>+'MATRIZ (I)'!EG139-'MATRIZ (A)'!EG139</f>
        <v>-1.3772507493630092E-5</v>
      </c>
      <c r="EH139" s="33">
        <f>+'MATRIZ (I)'!EH139-'MATRIZ (A)'!EH139</f>
        <v>0</v>
      </c>
    </row>
    <row r="140" spans="1:138" s="7" customFormat="1" ht="21.95" customHeight="1" thickBot="1" x14ac:dyDescent="0.25">
      <c r="A140" s="137" t="s">
        <v>370</v>
      </c>
      <c r="B140" s="138" t="s">
        <v>407</v>
      </c>
      <c r="C140" s="33">
        <f>+'MATRIZ (I)'!C140-'MATRIZ (A)'!C140</f>
        <v>-1.1181411261343884E-6</v>
      </c>
      <c r="D140" s="33">
        <f>+'MATRIZ (I)'!D140-'MATRIZ (A)'!D140</f>
        <v>-4.9685358898867289E-7</v>
      </c>
      <c r="E140" s="33">
        <f>+'MATRIZ (I)'!E140-'MATRIZ (A)'!E140</f>
        <v>-6.9979718191651114E-7</v>
      </c>
      <c r="F140" s="33">
        <f>+'MATRIZ (I)'!F140-'MATRIZ (A)'!F140</f>
        <v>-1.3116193271653764E-6</v>
      </c>
      <c r="G140" s="33">
        <f>+'MATRIZ (I)'!G140-'MATRIZ (A)'!G140</f>
        <v>-7.6701684815435844E-6</v>
      </c>
      <c r="H140" s="33">
        <f>+'MATRIZ (I)'!H140-'MATRIZ (A)'!H140</f>
        <v>-8.1505248152588933E-7</v>
      </c>
      <c r="I140" s="33">
        <f>+'MATRIZ (I)'!I140-'MATRIZ (A)'!I140</f>
        <v>-3.9624059249234879E-7</v>
      </c>
      <c r="J140" s="33">
        <f>+'MATRIZ (I)'!J140-'MATRIZ (A)'!J140</f>
        <v>-1.0182835325940681E-6</v>
      </c>
      <c r="K140" s="33">
        <f>+'MATRIZ (I)'!K140-'MATRIZ (A)'!K140</f>
        <v>-7.0649479584431069E-7</v>
      </c>
      <c r="L140" s="33">
        <f>+'MATRIZ (I)'!L140-'MATRIZ (A)'!L140</f>
        <v>-1.0193145065798197E-6</v>
      </c>
      <c r="M140" s="33">
        <f>+'MATRIZ (I)'!M140-'MATRIZ (A)'!M140</f>
        <v>-7.2561156892632245E-7</v>
      </c>
      <c r="N140" s="33">
        <f>+'MATRIZ (I)'!N140-'MATRIZ (A)'!N140</f>
        <v>-1.8518450229589136E-5</v>
      </c>
      <c r="O140" s="33">
        <f>+'MATRIZ (I)'!O140-'MATRIZ (A)'!O140</f>
        <v>-3.0900509891850943E-6</v>
      </c>
      <c r="P140" s="33">
        <f>+'MATRIZ (I)'!P140-'MATRIZ (A)'!P140</f>
        <v>-4.3776072348559189E-4</v>
      </c>
      <c r="Q140" s="33">
        <f>+'MATRIZ (I)'!Q140-'MATRIZ (A)'!Q140</f>
        <v>-5.0162927567250699E-7</v>
      </c>
      <c r="R140" s="33">
        <f>+'MATRIZ (I)'!R140-'MATRIZ (A)'!R140</f>
        <v>-2.8529422021126145E-6</v>
      </c>
      <c r="S140" s="33">
        <f>+'MATRIZ (I)'!S140-'MATRIZ (A)'!S140</f>
        <v>-1.0841354793891608E-6</v>
      </c>
      <c r="T140" s="33">
        <f>+'MATRIZ (I)'!T140-'MATRIZ (A)'!T140</f>
        <v>-5.8781878767221951E-7</v>
      </c>
      <c r="U140" s="33">
        <f>+'MATRIZ (I)'!U140-'MATRIZ (A)'!U140</f>
        <v>-4.3247100422874864E-6</v>
      </c>
      <c r="V140" s="33">
        <f>+'MATRIZ (I)'!V140-'MATRIZ (A)'!V140</f>
        <v>-6.4015950769834774E-7</v>
      </c>
      <c r="W140" s="33">
        <f>+'MATRIZ (I)'!W140-'MATRIZ (A)'!W140</f>
        <v>-9.2237169268592752E-6</v>
      </c>
      <c r="X140" s="33">
        <f>+'MATRIZ (I)'!X140-'MATRIZ (A)'!X140</f>
        <v>-1.44094749095919E-6</v>
      </c>
      <c r="Y140" s="33">
        <f>+'MATRIZ (I)'!Y140-'MATRIZ (A)'!Y140</f>
        <v>-1.358126587987047E-6</v>
      </c>
      <c r="Z140" s="33">
        <f>+'MATRIZ (I)'!Z140-'MATRIZ (A)'!Z140</f>
        <v>-1.5384452466009487E-6</v>
      </c>
      <c r="AA140" s="33">
        <f>+'MATRIZ (I)'!AA140-'MATRIZ (A)'!AA140</f>
        <v>-9.9623882557754137E-7</v>
      </c>
      <c r="AB140" s="33">
        <f>+'MATRIZ (I)'!AB140-'MATRIZ (A)'!AB140</f>
        <v>-3.1486291829820342E-5</v>
      </c>
      <c r="AC140" s="33">
        <f>+'MATRIZ (I)'!AC140-'MATRIZ (A)'!AC140</f>
        <v>-5.8559216122415424E-7</v>
      </c>
      <c r="AD140" s="33">
        <f>+'MATRIZ (I)'!AD140-'MATRIZ (A)'!AD140</f>
        <v>-1.3532070923107104E-6</v>
      </c>
      <c r="AE140" s="33">
        <f>+'MATRIZ (I)'!AE140-'MATRIZ (A)'!AE140</f>
        <v>-6.7900562562768444E-6</v>
      </c>
      <c r="AF140" s="33">
        <f>+'MATRIZ (I)'!AF140-'MATRIZ (A)'!AF140</f>
        <v>-5.1787665776089486E-6</v>
      </c>
      <c r="AG140" s="33">
        <f>+'MATRIZ (I)'!AG140-'MATRIZ (A)'!AG140</f>
        <v>-6.6040565640926603E-8</v>
      </c>
      <c r="AH140" s="33">
        <f>+'MATRIZ (I)'!AH140-'MATRIZ (A)'!AH140</f>
        <v>-2.2509307149389688E-6</v>
      </c>
      <c r="AI140" s="33">
        <f>+'MATRIZ (I)'!AI140-'MATRIZ (A)'!AI140</f>
        <v>-5.4463547951354724E-6</v>
      </c>
      <c r="AJ140" s="33">
        <f>+'MATRIZ (I)'!AJ140-'MATRIZ (A)'!AJ140</f>
        <v>-1.0720830090167099E-5</v>
      </c>
      <c r="AK140" s="33">
        <f>+'MATRIZ (I)'!AK140-'MATRIZ (A)'!AK140</f>
        <v>-2.5517108067672459E-5</v>
      </c>
      <c r="AL140" s="33">
        <f>+'MATRIZ (I)'!AL140-'MATRIZ (A)'!AL140</f>
        <v>-4.3412435567464504E-6</v>
      </c>
      <c r="AM140" s="33">
        <f>+'MATRIZ (I)'!AM140-'MATRIZ (A)'!AM140</f>
        <v>-6.4688625688965519E-6</v>
      </c>
      <c r="AN140" s="33">
        <f>+'MATRIZ (I)'!AN140-'MATRIZ (A)'!AN140</f>
        <v>-1.4856493436301327E-4</v>
      </c>
      <c r="AO140" s="33">
        <f>+'MATRIZ (I)'!AO140-'MATRIZ (A)'!AO140</f>
        <v>-7.1575467168790213E-6</v>
      </c>
      <c r="AP140" s="33">
        <f>+'MATRIZ (I)'!AP140-'MATRIZ (A)'!AP140</f>
        <v>-1.059470648576951E-4</v>
      </c>
      <c r="AQ140" s="33">
        <f>+'MATRIZ (I)'!AQ140-'MATRIZ (A)'!AQ140</f>
        <v>-3.15800714584731E-6</v>
      </c>
      <c r="AR140" s="33">
        <f>+'MATRIZ (I)'!AR140-'MATRIZ (A)'!AR140</f>
        <v>-9.5911345808910346E-6</v>
      </c>
      <c r="AS140" s="33">
        <f>+'MATRIZ (I)'!AS140-'MATRIZ (A)'!AS140</f>
        <v>-2.0735752572765028E-6</v>
      </c>
      <c r="AT140" s="33">
        <f>+'MATRIZ (I)'!AT140-'MATRIZ (A)'!AT140</f>
        <v>-1.6582756299042041E-4</v>
      </c>
      <c r="AU140" s="33">
        <f>+'MATRIZ (I)'!AU140-'MATRIZ (A)'!AU140</f>
        <v>-3.9194107728981922E-5</v>
      </c>
      <c r="AV140" s="33">
        <f>+'MATRIZ (I)'!AV140-'MATRIZ (A)'!AV140</f>
        <v>-2.8065487670565768E-5</v>
      </c>
      <c r="AW140" s="33">
        <f>+'MATRIZ (I)'!AW140-'MATRIZ (A)'!AW140</f>
        <v>-7.9157267681849344E-6</v>
      </c>
      <c r="AX140" s="33">
        <f>+'MATRIZ (I)'!AX140-'MATRIZ (A)'!AX140</f>
        <v>-4.0313642840458826E-6</v>
      </c>
      <c r="AY140" s="33">
        <f>+'MATRIZ (I)'!AY140-'MATRIZ (A)'!AY140</f>
        <v>-4.3598242035319443E-6</v>
      </c>
      <c r="AZ140" s="33">
        <f>+'MATRIZ (I)'!AZ140-'MATRIZ (A)'!AZ140</f>
        <v>-1.3288439201578027E-4</v>
      </c>
      <c r="BA140" s="33">
        <f>+'MATRIZ (I)'!BA140-'MATRIZ (A)'!BA140</f>
        <v>-5.1309701406850008E-6</v>
      </c>
      <c r="BB140" s="33">
        <f>+'MATRIZ (I)'!BB140-'MATRIZ (A)'!BB140</f>
        <v>-3.9887749512995847E-6</v>
      </c>
      <c r="BC140" s="33">
        <f>+'MATRIZ (I)'!BC140-'MATRIZ (A)'!BC140</f>
        <v>-6.367419888973032E-6</v>
      </c>
      <c r="BD140" s="33">
        <f>+'MATRIZ (I)'!BD140-'MATRIZ (A)'!BD140</f>
        <v>-7.9639666761264545E-6</v>
      </c>
      <c r="BE140" s="33">
        <f>+'MATRIZ (I)'!BE140-'MATRIZ (A)'!BE140</f>
        <v>-8.5953517120776747E-6</v>
      </c>
      <c r="BF140" s="33">
        <f>+'MATRIZ (I)'!BF140-'MATRIZ (A)'!BF140</f>
        <v>-5.2402155931914552E-6</v>
      </c>
      <c r="BG140" s="33">
        <f>+'MATRIZ (I)'!BG140-'MATRIZ (A)'!BG140</f>
        <v>-1.0778611551041877E-5</v>
      </c>
      <c r="BH140" s="33">
        <f>+'MATRIZ (I)'!BH140-'MATRIZ (A)'!BH140</f>
        <v>-1.6221601470291998E-5</v>
      </c>
      <c r="BI140" s="33">
        <f>+'MATRIZ (I)'!BI140-'MATRIZ (A)'!BI140</f>
        <v>-1.492873568623128E-5</v>
      </c>
      <c r="BJ140" s="33">
        <f>+'MATRIZ (I)'!BJ140-'MATRIZ (A)'!BJ140</f>
        <v>-8.2604616321195906E-6</v>
      </c>
      <c r="BK140" s="33">
        <f>+'MATRIZ (I)'!BK140-'MATRIZ (A)'!BK140</f>
        <v>-8.8610156694063805E-6</v>
      </c>
      <c r="BL140" s="33">
        <f>+'MATRIZ (I)'!BL140-'MATRIZ (A)'!BL140</f>
        <v>-3.9925762959713052E-6</v>
      </c>
      <c r="BM140" s="33">
        <f>+'MATRIZ (I)'!BM140-'MATRIZ (A)'!BM140</f>
        <v>-9.8706866466726994E-6</v>
      </c>
      <c r="BN140" s="33">
        <f>+'MATRIZ (I)'!BN140-'MATRIZ (A)'!BN140</f>
        <v>-2.3749432567348859E-5</v>
      </c>
      <c r="BO140" s="33">
        <f>+'MATRIZ (I)'!BO140-'MATRIZ (A)'!BO140</f>
        <v>-4.1408091625043736E-6</v>
      </c>
      <c r="BP140" s="33">
        <f>+'MATRIZ (I)'!BP140-'MATRIZ (A)'!BP140</f>
        <v>-7.4569816837026609E-6</v>
      </c>
      <c r="BQ140" s="33">
        <f>+'MATRIZ (I)'!BQ140-'MATRIZ (A)'!BQ140</f>
        <v>-6.2197091937857337E-6</v>
      </c>
      <c r="BR140" s="33">
        <f>+'MATRIZ (I)'!BR140-'MATRIZ (A)'!BR140</f>
        <v>-4.873009150506054E-6</v>
      </c>
      <c r="BS140" s="33">
        <f>+'MATRIZ (I)'!BS140-'MATRIZ (A)'!BS140</f>
        <v>-5.8732194330497941E-6</v>
      </c>
      <c r="BT140" s="33">
        <f>+'MATRIZ (I)'!BT140-'MATRIZ (A)'!BT140</f>
        <v>-7.490499695938997E-6</v>
      </c>
      <c r="BU140" s="33">
        <f>+'MATRIZ (I)'!BU140-'MATRIZ (A)'!BU140</f>
        <v>-3.0882346129853044E-6</v>
      </c>
      <c r="BV140" s="33">
        <f>+'MATRIZ (I)'!BV140-'MATRIZ (A)'!BV140</f>
        <v>-1.2319421389945539E-5</v>
      </c>
      <c r="BW140" s="33">
        <f>+'MATRIZ (I)'!BW140-'MATRIZ (A)'!BW140</f>
        <v>-1.8052468008591295E-5</v>
      </c>
      <c r="BX140" s="33">
        <f>+'MATRIZ (I)'!BX140-'MATRIZ (A)'!BX140</f>
        <v>-1.2116543698978362E-5</v>
      </c>
      <c r="BY140" s="33">
        <f>+'MATRIZ (I)'!BY140-'MATRIZ (A)'!BY140</f>
        <v>-1.9393347048486292E-5</v>
      </c>
      <c r="BZ140" s="33">
        <f>+'MATRIZ (I)'!BZ140-'MATRIZ (A)'!BZ140</f>
        <v>-3.1912176395095583E-6</v>
      </c>
      <c r="CA140" s="33">
        <f>+'MATRIZ (I)'!CA140-'MATRIZ (A)'!CA140</f>
        <v>-6.2235959063080432E-6</v>
      </c>
      <c r="CB140" s="33">
        <f>+'MATRIZ (I)'!CB140-'MATRIZ (A)'!CB140</f>
        <v>-6.017326525176201E-6</v>
      </c>
      <c r="CC140" s="33">
        <f>+'MATRIZ (I)'!CC140-'MATRIZ (A)'!CC140</f>
        <v>-5.4974895030430149E-6</v>
      </c>
      <c r="CD140" s="33">
        <f>+'MATRIZ (I)'!CD140-'MATRIZ (A)'!CD140</f>
        <v>-4.2665468019972887E-5</v>
      </c>
      <c r="CE140" s="33">
        <f>+'MATRIZ (I)'!CE140-'MATRIZ (A)'!CE140</f>
        <v>-2.5249587676188534E-5</v>
      </c>
      <c r="CF140" s="33">
        <f>+'MATRIZ (I)'!CF140-'MATRIZ (A)'!CF140</f>
        <v>-1.2839030162031542E-5</v>
      </c>
      <c r="CG140" s="33">
        <f>+'MATRIZ (I)'!CG140-'MATRIZ (A)'!CG140</f>
        <v>-2.8550212617126368E-5</v>
      </c>
      <c r="CH140" s="33">
        <f>+'MATRIZ (I)'!CH140-'MATRIZ (A)'!CH140</f>
        <v>-1.9443243950105464E-5</v>
      </c>
      <c r="CI140" s="33">
        <f>+'MATRIZ (I)'!CI140-'MATRIZ (A)'!CI140</f>
        <v>-5.7273653037147169E-7</v>
      </c>
      <c r="CJ140" s="33">
        <f>+'MATRIZ (I)'!CJ140-'MATRIZ (A)'!CJ140</f>
        <v>-9.1764117416049391E-6</v>
      </c>
      <c r="CK140" s="33">
        <f>+'MATRIZ (I)'!CK140-'MATRIZ (A)'!CK140</f>
        <v>-4.5716102082226197E-5</v>
      </c>
      <c r="CL140" s="33">
        <f>+'MATRIZ (I)'!CL140-'MATRIZ (A)'!CL140</f>
        <v>-1.0685586635018327E-5</v>
      </c>
      <c r="CM140" s="33">
        <f>+'MATRIZ (I)'!CM140-'MATRIZ (A)'!CM140</f>
        <v>-5.5979424078367895E-5</v>
      </c>
      <c r="CN140" s="33">
        <f>+'MATRIZ (I)'!CN140-'MATRIZ (A)'!CN140</f>
        <v>-1.729453131844904E-5</v>
      </c>
      <c r="CO140" s="33">
        <f>+'MATRIZ (I)'!CO140-'MATRIZ (A)'!CO140</f>
        <v>-1.9698967520843394E-5</v>
      </c>
      <c r="CP140" s="33">
        <f>+'MATRIZ (I)'!CP140-'MATRIZ (A)'!CP140</f>
        <v>-2.3623682951136633E-5</v>
      </c>
      <c r="CQ140" s="33">
        <f>+'MATRIZ (I)'!CQ140-'MATRIZ (A)'!CQ140</f>
        <v>-1.657782783002891E-3</v>
      </c>
      <c r="CR140" s="33">
        <f>+'MATRIZ (I)'!CR140-'MATRIZ (A)'!CR140</f>
        <v>-6.0376334459396979E-4</v>
      </c>
      <c r="CS140" s="33">
        <f>+'MATRIZ (I)'!CS140-'MATRIZ (A)'!CS140</f>
        <v>-5.1126754128040667E-3</v>
      </c>
      <c r="CT140" s="33">
        <f>+'MATRIZ (I)'!CT140-'MATRIZ (A)'!CT140</f>
        <v>-8.6969998784178126E-5</v>
      </c>
      <c r="CU140" s="33">
        <f>+'MATRIZ (I)'!CU140-'MATRIZ (A)'!CU140</f>
        <v>-1.1787734458599796E-5</v>
      </c>
      <c r="CV140" s="33">
        <f>+'MATRIZ (I)'!CV140-'MATRIZ (A)'!CV140</f>
        <v>-4.3785583597742565E-4</v>
      </c>
      <c r="CW140" s="33">
        <f>+'MATRIZ (I)'!CW140-'MATRIZ (A)'!CW140</f>
        <v>-6.5109497613901002E-5</v>
      </c>
      <c r="CX140" s="33">
        <f>+'MATRIZ (I)'!CX140-'MATRIZ (A)'!CX140</f>
        <v>-9.8987123142043308E-5</v>
      </c>
      <c r="CY140" s="33">
        <f>+'MATRIZ (I)'!CY140-'MATRIZ (A)'!CY140</f>
        <v>-4.4884077217755083E-6</v>
      </c>
      <c r="CZ140" s="33">
        <f>+'MATRIZ (I)'!CZ140-'MATRIZ (A)'!CZ140</f>
        <v>-3.171128809264064E-5</v>
      </c>
      <c r="DA140" s="33">
        <f>+'MATRIZ (I)'!DA140-'MATRIZ (A)'!DA140</f>
        <v>-5.6248115509903929E-6</v>
      </c>
      <c r="DB140" s="33">
        <f>+'MATRIZ (I)'!DB140-'MATRIZ (A)'!DB140</f>
        <v>-1.1756247201811166E-5</v>
      </c>
      <c r="DC140" s="33">
        <f>+'MATRIZ (I)'!DC140-'MATRIZ (A)'!DC140</f>
        <v>-2.003798630294922E-5</v>
      </c>
      <c r="DD140" s="33">
        <f>+'MATRIZ (I)'!DD140-'MATRIZ (A)'!DD140</f>
        <v>-1.4370100454531039E-5</v>
      </c>
      <c r="DE140" s="33">
        <f>+'MATRIZ (I)'!DE140-'MATRIZ (A)'!DE140</f>
        <v>-1.6302353053058659E-5</v>
      </c>
      <c r="DF140" s="33">
        <f>+'MATRIZ (I)'!DF140-'MATRIZ (A)'!DF140</f>
        <v>-9.7641990432240212E-6</v>
      </c>
      <c r="DG140" s="33">
        <f>+'MATRIZ (I)'!DG140-'MATRIZ (A)'!DG140</f>
        <v>-5.9516442047439378E-3</v>
      </c>
      <c r="DH140" s="33">
        <f>+'MATRIZ (I)'!DH140-'MATRIZ (A)'!DH140</f>
        <v>-1.7037153493143901E-5</v>
      </c>
      <c r="DI140" s="33">
        <f>+'MATRIZ (I)'!DI140-'MATRIZ (A)'!DI140</f>
        <v>-5.9977266829225682E-6</v>
      </c>
      <c r="DJ140" s="33">
        <f>+'MATRIZ (I)'!DJ140-'MATRIZ (A)'!DJ140</f>
        <v>-1.1772148299756229E-5</v>
      </c>
      <c r="DK140" s="33">
        <f>+'MATRIZ (I)'!DK140-'MATRIZ (A)'!DK140</f>
        <v>-1.5807199240690406E-5</v>
      </c>
      <c r="DL140" s="33">
        <f>+'MATRIZ (I)'!DL140-'MATRIZ (A)'!DL140</f>
        <v>-1.7185232566709833E-5</v>
      </c>
      <c r="DM140" s="33">
        <f>+'MATRIZ (I)'!DM140-'MATRIZ (A)'!DM140</f>
        <v>-2.0114529399279928E-5</v>
      </c>
      <c r="DN140" s="33">
        <f>+'MATRIZ (I)'!DN140-'MATRIZ (A)'!DN140</f>
        <v>-1.0458442837871357E-5</v>
      </c>
      <c r="DO140" s="33">
        <f>+'MATRIZ (I)'!DO140-'MATRIZ (A)'!DO140</f>
        <v>-2.3654307352790668E-3</v>
      </c>
      <c r="DP140" s="33">
        <f>+'MATRIZ (I)'!DP140-'MATRIZ (A)'!DP140</f>
        <v>-3.3275723351304367E-5</v>
      </c>
      <c r="DQ140" s="33">
        <f>+'MATRIZ (I)'!DQ140-'MATRIZ (A)'!DQ140</f>
        <v>-3.0008768803185392E-4</v>
      </c>
      <c r="DR140" s="33">
        <f>+'MATRIZ (I)'!DR140-'MATRIZ (A)'!DR140</f>
        <v>-1.3160360935446225E-5</v>
      </c>
      <c r="DS140" s="33">
        <f>+'MATRIZ (I)'!DS140-'MATRIZ (A)'!DS140</f>
        <v>-2.393885902906289E-5</v>
      </c>
      <c r="DT140" s="33">
        <f>+'MATRIZ (I)'!DT140-'MATRIZ (A)'!DT140</f>
        <v>-6.9403723640770501E-6</v>
      </c>
      <c r="DU140" s="33">
        <f>+'MATRIZ (I)'!DU140-'MATRIZ (A)'!DU140</f>
        <v>-8.3736843536999443E-6</v>
      </c>
      <c r="DV140" s="33">
        <f>+'MATRIZ (I)'!DV140-'MATRIZ (A)'!DV140</f>
        <v>-1.9841107158404954E-4</v>
      </c>
      <c r="DW140" s="33">
        <f>+'MATRIZ (I)'!DW140-'MATRIZ (A)'!DW140</f>
        <v>-7.633746133037282E-6</v>
      </c>
      <c r="DX140" s="33">
        <f>+'MATRIZ (I)'!DX140-'MATRIZ (A)'!DX140</f>
        <v>-4.3340895283829814E-5</v>
      </c>
      <c r="DY140" s="33">
        <f>+'MATRIZ (I)'!DY140-'MATRIZ (A)'!DY140</f>
        <v>-1.0778820752375535E-5</v>
      </c>
      <c r="DZ140" s="33">
        <f>+'MATRIZ (I)'!DZ140-'MATRIZ (A)'!DZ140</f>
        <v>-9.1473547654724762E-5</v>
      </c>
      <c r="EA140" s="33">
        <f>+'MATRIZ (I)'!EA140-'MATRIZ (A)'!EA140</f>
        <v>0.99506439164139282</v>
      </c>
      <c r="EB140" s="33">
        <f>+'MATRIZ (I)'!EB140-'MATRIZ (A)'!EB140</f>
        <v>-7.3722706886280784E-3</v>
      </c>
      <c r="EC140" s="33">
        <f>+'MATRIZ (I)'!EC140-'MATRIZ (A)'!EC140</f>
        <v>-7.2098017638191246E-6</v>
      </c>
      <c r="ED140" s="33">
        <f>+'MATRIZ (I)'!ED140-'MATRIZ (A)'!ED140</f>
        <v>-2.1613812402320815E-5</v>
      </c>
      <c r="EE140" s="33">
        <f>+'MATRIZ (I)'!EE140-'MATRIZ (A)'!EE140</f>
        <v>-1.2215793490366965E-5</v>
      </c>
      <c r="EF140" s="33">
        <f>+'MATRIZ (I)'!EF140-'MATRIZ (A)'!EF140</f>
        <v>-4.4561973208734568E-4</v>
      </c>
      <c r="EG140" s="33">
        <f>+'MATRIZ (I)'!EG140-'MATRIZ (A)'!EG140</f>
        <v>-1.4317704387652019E-5</v>
      </c>
      <c r="EH140" s="33">
        <f>+'MATRIZ (I)'!EH140-'MATRIZ (A)'!EH140</f>
        <v>0</v>
      </c>
    </row>
    <row r="141" spans="1:138" s="7" customFormat="1" ht="21.95" customHeight="1" thickBot="1" x14ac:dyDescent="0.25">
      <c r="A141" s="137" t="s">
        <v>371</v>
      </c>
      <c r="B141" s="138" t="s">
        <v>303</v>
      </c>
      <c r="C141" s="33">
        <f>+'MATRIZ (I)'!C141-'MATRIZ (A)'!C141</f>
        <v>-7.1210362351279818E-5</v>
      </c>
      <c r="D141" s="33">
        <f>+'MATRIZ (I)'!D141-'MATRIZ (A)'!D141</f>
        <v>-4.6122122637789663E-5</v>
      </c>
      <c r="E141" s="33">
        <f>+'MATRIZ (I)'!E141-'MATRIZ (A)'!E141</f>
        <v>-6.8030209064214953E-5</v>
      </c>
      <c r="F141" s="33">
        <f>+'MATRIZ (I)'!F141-'MATRIZ (A)'!F141</f>
        <v>-8.964307779584287E-5</v>
      </c>
      <c r="G141" s="33">
        <f>+'MATRIZ (I)'!G141-'MATRIZ (A)'!G141</f>
        <v>-1.0844840925362725E-4</v>
      </c>
      <c r="H141" s="33">
        <f>+'MATRIZ (I)'!H141-'MATRIZ (A)'!H141</f>
        <v>-7.751309120298203E-5</v>
      </c>
      <c r="I141" s="33">
        <f>+'MATRIZ (I)'!I141-'MATRIZ (A)'!I141</f>
        <v>-3.6853870694304126E-5</v>
      </c>
      <c r="J141" s="33">
        <f>+'MATRIZ (I)'!J141-'MATRIZ (A)'!J141</f>
        <v>-9.5199094614783884E-5</v>
      </c>
      <c r="K141" s="33">
        <f>+'MATRIZ (I)'!K141-'MATRIZ (A)'!K141</f>
        <v>-6.8438987486112816E-5</v>
      </c>
      <c r="L141" s="33">
        <f>+'MATRIZ (I)'!L141-'MATRIZ (A)'!L141</f>
        <v>-7.8041983588319604E-5</v>
      </c>
      <c r="M141" s="33">
        <f>+'MATRIZ (I)'!M141-'MATRIZ (A)'!M141</f>
        <v>-7.4222495118484279E-5</v>
      </c>
      <c r="N141" s="33">
        <f>+'MATRIZ (I)'!N141-'MATRIZ (A)'!N141</f>
        <v>-4.3565685289141578E-4</v>
      </c>
      <c r="O141" s="33">
        <f>+'MATRIZ (I)'!O141-'MATRIZ (A)'!O141</f>
        <v>-3.2606714120616778E-4</v>
      </c>
      <c r="P141" s="33">
        <f>+'MATRIZ (I)'!P141-'MATRIZ (A)'!P141</f>
        <v>-3.3864424556507688E-4</v>
      </c>
      <c r="Q141" s="33">
        <f>+'MATRIZ (I)'!Q141-'MATRIZ (A)'!Q141</f>
        <v>-4.8042031593931496E-5</v>
      </c>
      <c r="R141" s="33">
        <f>+'MATRIZ (I)'!R141-'MATRIZ (A)'!R141</f>
        <v>-6.592999655952559E-4</v>
      </c>
      <c r="S141" s="33">
        <f>+'MATRIZ (I)'!S141-'MATRIZ (A)'!S141</f>
        <v>-1.255469810034632E-3</v>
      </c>
      <c r="T141" s="33">
        <f>+'MATRIZ (I)'!T141-'MATRIZ (A)'!T141</f>
        <v>-5.7980316488095223E-5</v>
      </c>
      <c r="U141" s="33">
        <f>+'MATRIZ (I)'!U141-'MATRIZ (A)'!U141</f>
        <v>-2.0679527462813763E-4</v>
      </c>
      <c r="V141" s="33">
        <f>+'MATRIZ (I)'!V141-'MATRIZ (A)'!V141</f>
        <v>-5.1165738418205124E-5</v>
      </c>
      <c r="W141" s="33">
        <f>+'MATRIZ (I)'!W141-'MATRIZ (A)'!W141</f>
        <v>-5.9414185181697662E-4</v>
      </c>
      <c r="X141" s="33">
        <f>+'MATRIZ (I)'!X141-'MATRIZ (A)'!X141</f>
        <v>-1.166931440000312E-3</v>
      </c>
      <c r="Y141" s="33">
        <f>+'MATRIZ (I)'!Y141-'MATRIZ (A)'!Y141</f>
        <v>-8.9231888605418479E-4</v>
      </c>
      <c r="Z141" s="33">
        <f>+'MATRIZ (I)'!Z141-'MATRIZ (A)'!Z141</f>
        <v>-1.958151068523741E-4</v>
      </c>
      <c r="AA141" s="33">
        <f>+'MATRIZ (I)'!AA141-'MATRIZ (A)'!AA141</f>
        <v>-1.644433632441124E-4</v>
      </c>
      <c r="AB141" s="33">
        <f>+'MATRIZ (I)'!AB141-'MATRIZ (A)'!AB141</f>
        <v>-1.3045623562437213E-4</v>
      </c>
      <c r="AC141" s="33">
        <f>+'MATRIZ (I)'!AC141-'MATRIZ (A)'!AC141</f>
        <v>-2.2449690907347028E-5</v>
      </c>
      <c r="AD141" s="33">
        <f>+'MATRIZ (I)'!AD141-'MATRIZ (A)'!AD141</f>
        <v>-1.2292670056875116E-4</v>
      </c>
      <c r="AE141" s="33">
        <f>+'MATRIZ (I)'!AE141-'MATRIZ (A)'!AE141</f>
        <v>-1.8321778409179985E-4</v>
      </c>
      <c r="AF141" s="33">
        <f>+'MATRIZ (I)'!AF141-'MATRIZ (A)'!AF141</f>
        <v>-2.3837812640025127E-4</v>
      </c>
      <c r="AG141" s="33">
        <f>+'MATRIZ (I)'!AG141-'MATRIZ (A)'!AG141</f>
        <v>-2.5968474296873704E-5</v>
      </c>
      <c r="AH141" s="33">
        <f>+'MATRIZ (I)'!AH141-'MATRIZ (A)'!AH141</f>
        <v>-1.3041515951272911E-4</v>
      </c>
      <c r="AI141" s="33">
        <f>+'MATRIZ (I)'!AI141-'MATRIZ (A)'!AI141</f>
        <v>-2.8190980872049942E-4</v>
      </c>
      <c r="AJ141" s="33">
        <f>+'MATRIZ (I)'!AJ141-'MATRIZ (A)'!AJ141</f>
        <v>-4.7337313401799551E-4</v>
      </c>
      <c r="AK141" s="33">
        <f>+'MATRIZ (I)'!AK141-'MATRIZ (A)'!AK141</f>
        <v>-9.9964312028308464E-4</v>
      </c>
      <c r="AL141" s="33">
        <f>+'MATRIZ (I)'!AL141-'MATRIZ (A)'!AL141</f>
        <v>-1.6154404415177372E-4</v>
      </c>
      <c r="AM141" s="33">
        <f>+'MATRIZ (I)'!AM141-'MATRIZ (A)'!AM141</f>
        <v>-1.1080217620293393E-4</v>
      </c>
      <c r="AN141" s="33">
        <f>+'MATRIZ (I)'!AN141-'MATRIZ (A)'!AN141</f>
        <v>-2.1814415717348875E-4</v>
      </c>
      <c r="AO141" s="33">
        <f>+'MATRIZ (I)'!AO141-'MATRIZ (A)'!AO141</f>
        <v>-4.3713251349710298E-4</v>
      </c>
      <c r="AP141" s="33">
        <f>+'MATRIZ (I)'!AP141-'MATRIZ (A)'!AP141</f>
        <v>-1.0037569513093793E-3</v>
      </c>
      <c r="AQ141" s="33">
        <f>+'MATRIZ (I)'!AQ141-'MATRIZ (A)'!AQ141</f>
        <v>-3.7800190426595285E-4</v>
      </c>
      <c r="AR141" s="33">
        <f>+'MATRIZ (I)'!AR141-'MATRIZ (A)'!AR141</f>
        <v>-1.0382368780238107E-3</v>
      </c>
      <c r="AS141" s="33">
        <f>+'MATRIZ (I)'!AS141-'MATRIZ (A)'!AS141</f>
        <v>-1.0349363151839523E-3</v>
      </c>
      <c r="AT141" s="33">
        <f>+'MATRIZ (I)'!AT141-'MATRIZ (A)'!AT141</f>
        <v>-5.1074135892504127E-4</v>
      </c>
      <c r="AU141" s="33">
        <f>+'MATRIZ (I)'!AU141-'MATRIZ (A)'!AU141</f>
        <v>-4.1090080877846533E-4</v>
      </c>
      <c r="AV141" s="33">
        <f>+'MATRIZ (I)'!AV141-'MATRIZ (A)'!AV141</f>
        <v>-5.8726555553300958E-4</v>
      </c>
      <c r="AW141" s="33">
        <f>+'MATRIZ (I)'!AW141-'MATRIZ (A)'!AW141</f>
        <v>-2.6161056273982627E-4</v>
      </c>
      <c r="AX141" s="33">
        <f>+'MATRIZ (I)'!AX141-'MATRIZ (A)'!AX141</f>
        <v>-4.6817733932269674E-4</v>
      </c>
      <c r="AY141" s="33">
        <f>+'MATRIZ (I)'!AY141-'MATRIZ (A)'!AY141</f>
        <v>-2.7090588228710394E-4</v>
      </c>
      <c r="AZ141" s="33">
        <f>+'MATRIZ (I)'!AZ141-'MATRIZ (A)'!AZ141</f>
        <v>-6.6943796545267261E-4</v>
      </c>
      <c r="BA141" s="33">
        <f>+'MATRIZ (I)'!BA141-'MATRIZ (A)'!BA141</f>
        <v>-2.7910339998467429E-4</v>
      </c>
      <c r="BB141" s="33">
        <f>+'MATRIZ (I)'!BB141-'MATRIZ (A)'!BB141</f>
        <v>-2.1670541888098066E-4</v>
      </c>
      <c r="BC141" s="33">
        <f>+'MATRIZ (I)'!BC141-'MATRIZ (A)'!BC141</f>
        <v>-2.5885733706688935E-4</v>
      </c>
      <c r="BD141" s="33">
        <f>+'MATRIZ (I)'!BD141-'MATRIZ (A)'!BD141</f>
        <v>-3.702818837710581E-4</v>
      </c>
      <c r="BE141" s="33">
        <f>+'MATRIZ (I)'!BE141-'MATRIZ (A)'!BE141</f>
        <v>-7.5827158389593489E-4</v>
      </c>
      <c r="BF141" s="33">
        <f>+'MATRIZ (I)'!BF141-'MATRIZ (A)'!BF141</f>
        <v>-8.8265333503708516E-4</v>
      </c>
      <c r="BG141" s="33">
        <f>+'MATRIZ (I)'!BG141-'MATRIZ (A)'!BG141</f>
        <v>-3.4541851077643862E-4</v>
      </c>
      <c r="BH141" s="33">
        <f>+'MATRIZ (I)'!BH141-'MATRIZ (A)'!BH141</f>
        <v>-1.8093220055955738E-3</v>
      </c>
      <c r="BI141" s="33">
        <f>+'MATRIZ (I)'!BI141-'MATRIZ (A)'!BI141</f>
        <v>-2.0676213636888329E-3</v>
      </c>
      <c r="BJ141" s="33">
        <f>+'MATRIZ (I)'!BJ141-'MATRIZ (A)'!BJ141</f>
        <v>-4.1440309454121837E-4</v>
      </c>
      <c r="BK141" s="33">
        <f>+'MATRIZ (I)'!BK141-'MATRIZ (A)'!BK141</f>
        <v>-3.5142725806327569E-4</v>
      </c>
      <c r="BL141" s="33">
        <f>+'MATRIZ (I)'!BL141-'MATRIZ (A)'!BL141</f>
        <v>-3.189883078702559E-4</v>
      </c>
      <c r="BM141" s="33">
        <f>+'MATRIZ (I)'!BM141-'MATRIZ (A)'!BM141</f>
        <v>-1.4173078820624331E-3</v>
      </c>
      <c r="BN141" s="33">
        <f>+'MATRIZ (I)'!BN141-'MATRIZ (A)'!BN141</f>
        <v>-5.3453736635205684E-4</v>
      </c>
      <c r="BO141" s="33">
        <f>+'MATRIZ (I)'!BO141-'MATRIZ (A)'!BO141</f>
        <v>-4.9872976989417256E-4</v>
      </c>
      <c r="BP141" s="33">
        <f>+'MATRIZ (I)'!BP141-'MATRIZ (A)'!BP141</f>
        <v>-5.4616128255943698E-4</v>
      </c>
      <c r="BQ141" s="33">
        <f>+'MATRIZ (I)'!BQ141-'MATRIZ (A)'!BQ141</f>
        <v>-3.5874787603598277E-4</v>
      </c>
      <c r="BR141" s="33">
        <f>+'MATRIZ (I)'!BR141-'MATRIZ (A)'!BR141</f>
        <v>-3.2389921071032489E-4</v>
      </c>
      <c r="BS141" s="33">
        <f>+'MATRIZ (I)'!BS141-'MATRIZ (A)'!BS141</f>
        <v>-9.8054482966199543E-4</v>
      </c>
      <c r="BT141" s="33">
        <f>+'MATRIZ (I)'!BT141-'MATRIZ (A)'!BT141</f>
        <v>-4.0207454901072424E-4</v>
      </c>
      <c r="BU141" s="33">
        <f>+'MATRIZ (I)'!BU141-'MATRIZ (A)'!BU141</f>
        <v>-4.7582888493146315E-4</v>
      </c>
      <c r="BV141" s="33">
        <f>+'MATRIZ (I)'!BV141-'MATRIZ (A)'!BV141</f>
        <v>-3.2077997293243339E-4</v>
      </c>
      <c r="BW141" s="33">
        <f>+'MATRIZ (I)'!BW141-'MATRIZ (A)'!BW141</f>
        <v>-2.5325422997158746E-3</v>
      </c>
      <c r="BX141" s="33">
        <f>+'MATRIZ (I)'!BX141-'MATRIZ (A)'!BX141</f>
        <v>-2.2219149544358752E-4</v>
      </c>
      <c r="BY141" s="33">
        <f>+'MATRIZ (I)'!BY141-'MATRIZ (A)'!BY141</f>
        <v>-1.8846292441124492E-4</v>
      </c>
      <c r="BZ141" s="33">
        <f>+'MATRIZ (I)'!BZ141-'MATRIZ (A)'!BZ141</f>
        <v>-1.0182607337936905E-4</v>
      </c>
      <c r="CA141" s="33">
        <f>+'MATRIZ (I)'!CA141-'MATRIZ (A)'!CA141</f>
        <v>-4.5230006548766178E-4</v>
      </c>
      <c r="CB141" s="33">
        <f>+'MATRIZ (I)'!CB141-'MATRIZ (A)'!CB141</f>
        <v>-2.3495379623529619E-4</v>
      </c>
      <c r="CC141" s="33">
        <f>+'MATRIZ (I)'!CC141-'MATRIZ (A)'!CC141</f>
        <v>-2.7494102013693466E-4</v>
      </c>
      <c r="CD141" s="33">
        <f>+'MATRIZ (I)'!CD141-'MATRIZ (A)'!CD141</f>
        <v>-3.1910807326834524E-4</v>
      </c>
      <c r="CE141" s="33">
        <f>+'MATRIZ (I)'!CE141-'MATRIZ (A)'!CE141</f>
        <v>-5.680082091832978E-4</v>
      </c>
      <c r="CF141" s="33">
        <f>+'MATRIZ (I)'!CF141-'MATRIZ (A)'!CF141</f>
        <v>-7.8514967712546037E-4</v>
      </c>
      <c r="CG141" s="33">
        <f>+'MATRIZ (I)'!CG141-'MATRIZ (A)'!CG141</f>
        <v>-1.3314940876431979E-3</v>
      </c>
      <c r="CH141" s="33">
        <f>+'MATRIZ (I)'!CH141-'MATRIZ (A)'!CH141</f>
        <v>-1.8213027466748976E-3</v>
      </c>
      <c r="CI141" s="33">
        <f>+'MATRIZ (I)'!CI141-'MATRIZ (A)'!CI141</f>
        <v>-1.1792676109811499E-4</v>
      </c>
      <c r="CJ141" s="33">
        <f>+'MATRIZ (I)'!CJ141-'MATRIZ (A)'!CJ141</f>
        <v>-1.8088591105890604E-3</v>
      </c>
      <c r="CK141" s="33">
        <f>+'MATRIZ (I)'!CK141-'MATRIZ (A)'!CK141</f>
        <v>-1.2833599391690501E-4</v>
      </c>
      <c r="CL141" s="33">
        <f>+'MATRIZ (I)'!CL141-'MATRIZ (A)'!CL141</f>
        <v>-3.5780976293788073E-4</v>
      </c>
      <c r="CM141" s="33">
        <f>+'MATRIZ (I)'!CM141-'MATRIZ (A)'!CM141</f>
        <v>-1.9172409236680113E-4</v>
      </c>
      <c r="CN141" s="33">
        <f>+'MATRIZ (I)'!CN141-'MATRIZ (A)'!CN141</f>
        <v>-1.2964201666812653E-3</v>
      </c>
      <c r="CO141" s="33">
        <f>+'MATRIZ (I)'!CO141-'MATRIZ (A)'!CO141</f>
        <v>-4.5495546825370035E-4</v>
      </c>
      <c r="CP141" s="33">
        <f>+'MATRIZ (I)'!CP141-'MATRIZ (A)'!CP141</f>
        <v>-1.9530000090758068E-4</v>
      </c>
      <c r="CQ141" s="33">
        <f>+'MATRIZ (I)'!CQ141-'MATRIZ (A)'!CQ141</f>
        <v>-5.488561015755327E-3</v>
      </c>
      <c r="CR141" s="33">
        <f>+'MATRIZ (I)'!CR141-'MATRIZ (A)'!CR141</f>
        <v>-3.7867985374245871E-4</v>
      </c>
      <c r="CS141" s="33">
        <f>+'MATRIZ (I)'!CS141-'MATRIZ (A)'!CS141</f>
        <v>-3.7190677959509934E-3</v>
      </c>
      <c r="CT141" s="33">
        <f>+'MATRIZ (I)'!CT141-'MATRIZ (A)'!CT141</f>
        <v>-4.425223405539076E-4</v>
      </c>
      <c r="CU141" s="33">
        <f>+'MATRIZ (I)'!CU141-'MATRIZ (A)'!CU141</f>
        <v>-3.6145733177380768E-4</v>
      </c>
      <c r="CV141" s="33">
        <f>+'MATRIZ (I)'!CV141-'MATRIZ (A)'!CV141</f>
        <v>-6.4084043355193572E-5</v>
      </c>
      <c r="CW141" s="33">
        <f>+'MATRIZ (I)'!CW141-'MATRIZ (A)'!CW141</f>
        <v>-2.9562325039455459E-3</v>
      </c>
      <c r="CX141" s="33">
        <f>+'MATRIZ (I)'!CX141-'MATRIZ (A)'!CX141</f>
        <v>-1.2060130244555449E-3</v>
      </c>
      <c r="CY141" s="33">
        <f>+'MATRIZ (I)'!CY141-'MATRIZ (A)'!CY141</f>
        <v>-7.3946582690529128E-5</v>
      </c>
      <c r="CZ141" s="33">
        <f>+'MATRIZ (I)'!CZ141-'MATRIZ (A)'!CZ141</f>
        <v>-1.6535820424550733E-3</v>
      </c>
      <c r="DA141" s="33">
        <f>+'MATRIZ (I)'!DA141-'MATRIZ (A)'!DA141</f>
        <v>-4.7084250794854181E-4</v>
      </c>
      <c r="DB141" s="33">
        <f>+'MATRIZ (I)'!DB141-'MATRIZ (A)'!DB141</f>
        <v>-8.5233641965407232E-3</v>
      </c>
      <c r="DC141" s="33">
        <f>+'MATRIZ (I)'!DC141-'MATRIZ (A)'!DC141</f>
        <v>-4.5626641882739244E-3</v>
      </c>
      <c r="DD141" s="33">
        <f>+'MATRIZ (I)'!DD141-'MATRIZ (A)'!DD141</f>
        <v>-9.520608363605222E-4</v>
      </c>
      <c r="DE141" s="33">
        <f>+'MATRIZ (I)'!DE141-'MATRIZ (A)'!DE141</f>
        <v>-3.5405548719538451E-3</v>
      </c>
      <c r="DF141" s="33">
        <f>+'MATRIZ (I)'!DF141-'MATRIZ (A)'!DF141</f>
        <v>-4.9567227756509228E-4</v>
      </c>
      <c r="DG141" s="33">
        <f>+'MATRIZ (I)'!DG141-'MATRIZ (A)'!DG141</f>
        <v>-3.2974336999744211E-3</v>
      </c>
      <c r="DH141" s="33">
        <f>+'MATRIZ (I)'!DH141-'MATRIZ (A)'!DH141</f>
        <v>-3.4276531343841918E-4</v>
      </c>
      <c r="DI141" s="33">
        <f>+'MATRIZ (I)'!DI141-'MATRIZ (A)'!DI141</f>
        <v>-1.5246648502512143E-3</v>
      </c>
      <c r="DJ141" s="33">
        <f>+'MATRIZ (I)'!DJ141-'MATRIZ (A)'!DJ141</f>
        <v>-8.964903708603831E-4</v>
      </c>
      <c r="DK141" s="33">
        <f>+'MATRIZ (I)'!DK141-'MATRIZ (A)'!DK141</f>
        <v>-7.6473493981416604E-4</v>
      </c>
      <c r="DL141" s="33">
        <f>+'MATRIZ (I)'!DL141-'MATRIZ (A)'!DL141</f>
        <v>-8.2453943903601317E-4</v>
      </c>
      <c r="DM141" s="33">
        <f>+'MATRIZ (I)'!DM141-'MATRIZ (A)'!DM141</f>
        <v>-1.0829102141319906E-3</v>
      </c>
      <c r="DN141" s="33">
        <f>+'MATRIZ (I)'!DN141-'MATRIZ (A)'!DN141</f>
        <v>-2.7419628707304572E-4</v>
      </c>
      <c r="DO141" s="33">
        <f>+'MATRIZ (I)'!DO141-'MATRIZ (A)'!DO141</f>
        <v>-2.1727436417147603E-3</v>
      </c>
      <c r="DP141" s="33">
        <f>+'MATRIZ (I)'!DP141-'MATRIZ (A)'!DP141</f>
        <v>-4.2258137606391969E-4</v>
      </c>
      <c r="DQ141" s="33">
        <f>+'MATRIZ (I)'!DQ141-'MATRIZ (A)'!DQ141</f>
        <v>-2.3067278277898434E-4</v>
      </c>
      <c r="DR141" s="33">
        <f>+'MATRIZ (I)'!DR141-'MATRIZ (A)'!DR141</f>
        <v>-1.464057607518566E-3</v>
      </c>
      <c r="DS141" s="33">
        <f>+'MATRIZ (I)'!DS141-'MATRIZ (A)'!DS141</f>
        <v>-2.7281914993795139E-3</v>
      </c>
      <c r="DT141" s="33">
        <f>+'MATRIZ (I)'!DT141-'MATRIZ (A)'!DT141</f>
        <v>-4.0219874857789866E-5</v>
      </c>
      <c r="DU141" s="33">
        <f>+'MATRIZ (I)'!DU141-'MATRIZ (A)'!DU141</f>
        <v>-3.9006616119760393E-5</v>
      </c>
      <c r="DV141" s="33">
        <f>+'MATRIZ (I)'!DV141-'MATRIZ (A)'!DV141</f>
        <v>-5.4613727710724268E-4</v>
      </c>
      <c r="DW141" s="33">
        <f>+'MATRIZ (I)'!DW141-'MATRIZ (A)'!DW141</f>
        <v>-1.5298041850166024E-3</v>
      </c>
      <c r="DX141" s="33">
        <f>+'MATRIZ (I)'!DX141-'MATRIZ (A)'!DX141</f>
        <v>-2.9238691597921782E-4</v>
      </c>
      <c r="DY141" s="33">
        <f>+'MATRIZ (I)'!DY141-'MATRIZ (A)'!DY141</f>
        <v>-8.6799279780340097E-5</v>
      </c>
      <c r="DZ141" s="33">
        <f>+'MATRIZ (I)'!DZ141-'MATRIZ (A)'!DZ141</f>
        <v>-1.5799676495994558E-4</v>
      </c>
      <c r="EA141" s="33">
        <f>+'MATRIZ (I)'!EA141-'MATRIZ (A)'!EA141</f>
        <v>-1.9424208651309216E-3</v>
      </c>
      <c r="EB141" s="33">
        <f>+'MATRIZ (I)'!EB141-'MATRIZ (A)'!EB141</f>
        <v>0.98195491170256988</v>
      </c>
      <c r="EC141" s="33">
        <f>+'MATRIZ (I)'!EC141-'MATRIZ (A)'!EC141</f>
        <v>-1.4642864869182342E-4</v>
      </c>
      <c r="ED141" s="33">
        <f>+'MATRIZ (I)'!ED141-'MATRIZ (A)'!ED141</f>
        <v>-1.1591641985182485E-4</v>
      </c>
      <c r="EE141" s="33">
        <f>+'MATRIZ (I)'!EE141-'MATRIZ (A)'!EE141</f>
        <v>-1.0620554729121592E-4</v>
      </c>
      <c r="EF141" s="33">
        <f>+'MATRIZ (I)'!EF141-'MATRIZ (A)'!EF141</f>
        <v>-4.0559569579355949E-3</v>
      </c>
      <c r="EG141" s="33">
        <f>+'MATRIZ (I)'!EG141-'MATRIZ (A)'!EG141</f>
        <v>-5.7992624303499992E-4</v>
      </c>
      <c r="EH141" s="33">
        <f>+'MATRIZ (I)'!EH141-'MATRIZ (A)'!EH141</f>
        <v>0</v>
      </c>
    </row>
    <row r="142" spans="1:138" s="7" customFormat="1" ht="21.95" customHeight="1" thickBot="1" x14ac:dyDescent="0.25">
      <c r="A142" s="137" t="s">
        <v>372</v>
      </c>
      <c r="B142" s="138" t="s">
        <v>305</v>
      </c>
      <c r="C142" s="33">
        <f>+'MATRIZ (I)'!C142-'MATRIZ (A)'!C142</f>
        <v>-1.1325743409692992E-5</v>
      </c>
      <c r="D142" s="33">
        <f>+'MATRIZ (I)'!D142-'MATRIZ (A)'!D142</f>
        <v>-7.3355521480029385E-6</v>
      </c>
      <c r="E142" s="33">
        <f>+'MATRIZ (I)'!E142-'MATRIZ (A)'!E142</f>
        <v>-1.0331813706776098E-5</v>
      </c>
      <c r="F142" s="33">
        <f>+'MATRIZ (I)'!F142-'MATRIZ (A)'!F142</f>
        <v>-1.3708781725454923E-5</v>
      </c>
      <c r="G142" s="33">
        <f>+'MATRIZ (I)'!G142-'MATRIZ (A)'!G142</f>
        <v>-1.5740249195212257E-5</v>
      </c>
      <c r="H142" s="33">
        <f>+'MATRIZ (I)'!H142-'MATRIZ (A)'!H142</f>
        <v>-1.2033444286398561E-5</v>
      </c>
      <c r="I142" s="33">
        <f>+'MATRIZ (I)'!I142-'MATRIZ (A)'!I142</f>
        <v>-5.59120192693653E-6</v>
      </c>
      <c r="J142" s="33">
        <f>+'MATRIZ (I)'!J142-'MATRIZ (A)'!J142</f>
        <v>-1.5033949880488295E-5</v>
      </c>
      <c r="K142" s="33">
        <f>+'MATRIZ (I)'!K142-'MATRIZ (A)'!K142</f>
        <v>-1.0430697356453592E-5</v>
      </c>
      <c r="L142" s="33">
        <f>+'MATRIZ (I)'!L142-'MATRIZ (A)'!L142</f>
        <v>-1.1336934837531361E-5</v>
      </c>
      <c r="M142" s="33">
        <f>+'MATRIZ (I)'!M142-'MATRIZ (A)'!M142</f>
        <v>-1.0712937615862958E-5</v>
      </c>
      <c r="N142" s="33">
        <f>+'MATRIZ (I)'!N142-'MATRIZ (A)'!N142</f>
        <v>-2.2616853446418234E-5</v>
      </c>
      <c r="O142" s="33">
        <f>+'MATRIZ (I)'!O142-'MATRIZ (A)'!O142</f>
        <v>-1.1762095290093726E-5</v>
      </c>
      <c r="P142" s="33">
        <f>+'MATRIZ (I)'!P142-'MATRIZ (A)'!P142</f>
        <v>-6.9663650479909113E-5</v>
      </c>
      <c r="Q142" s="33">
        <f>+'MATRIZ (I)'!Q142-'MATRIZ (A)'!Q142</f>
        <v>-7.4060604415690478E-6</v>
      </c>
      <c r="R142" s="33">
        <f>+'MATRIZ (I)'!R142-'MATRIZ (A)'!R142</f>
        <v>-8.9609444008012244E-5</v>
      </c>
      <c r="S142" s="33">
        <f>+'MATRIZ (I)'!S142-'MATRIZ (A)'!S142</f>
        <v>-8.2796960863652734E-5</v>
      </c>
      <c r="T142" s="33">
        <f>+'MATRIZ (I)'!T142-'MATRIZ (A)'!T142</f>
        <v>-8.6785633959539256E-6</v>
      </c>
      <c r="U142" s="33">
        <f>+'MATRIZ (I)'!U142-'MATRIZ (A)'!U142</f>
        <v>-8.5738622764159213E-6</v>
      </c>
      <c r="V142" s="33">
        <f>+'MATRIZ (I)'!V142-'MATRIZ (A)'!V142</f>
        <v>-7.7900857575842444E-6</v>
      </c>
      <c r="W142" s="33">
        <f>+'MATRIZ (I)'!W142-'MATRIZ (A)'!W142</f>
        <v>-1.0760171546466318E-5</v>
      </c>
      <c r="X142" s="33">
        <f>+'MATRIZ (I)'!X142-'MATRIZ (A)'!X142</f>
        <v>-2.5119489079494932E-5</v>
      </c>
      <c r="Y142" s="33">
        <f>+'MATRIZ (I)'!Y142-'MATRIZ (A)'!Y142</f>
        <v>-2.0051396690213726E-5</v>
      </c>
      <c r="Z142" s="33">
        <f>+'MATRIZ (I)'!Z142-'MATRIZ (A)'!Z142</f>
        <v>-1.8335626369141565E-5</v>
      </c>
      <c r="AA142" s="33">
        <f>+'MATRIZ (I)'!AA142-'MATRIZ (A)'!AA142</f>
        <v>-1.2827195133713793E-5</v>
      </c>
      <c r="AB142" s="33">
        <f>+'MATRIZ (I)'!AB142-'MATRIZ (A)'!AB142</f>
        <v>-7.0093380617496375E-4</v>
      </c>
      <c r="AC142" s="33">
        <f>+'MATRIZ (I)'!AC142-'MATRIZ (A)'!AC142</f>
        <v>-3.5863498376326452E-6</v>
      </c>
      <c r="AD142" s="33">
        <f>+'MATRIZ (I)'!AD142-'MATRIZ (A)'!AD142</f>
        <v>-1.0306416621359003E-4</v>
      </c>
      <c r="AE142" s="33">
        <f>+'MATRIZ (I)'!AE142-'MATRIZ (A)'!AE142</f>
        <v>-1.8741002191288237E-5</v>
      </c>
      <c r="AF142" s="33">
        <f>+'MATRIZ (I)'!AF142-'MATRIZ (A)'!AF142</f>
        <v>-4.3646629580941127E-5</v>
      </c>
      <c r="AG142" s="33">
        <f>+'MATRIZ (I)'!AG142-'MATRIZ (A)'!AG142</f>
        <v>-9.7502367675092404E-7</v>
      </c>
      <c r="AH142" s="33">
        <f>+'MATRIZ (I)'!AH142-'MATRIZ (A)'!AH142</f>
        <v>-4.7133790629442357E-4</v>
      </c>
      <c r="AI142" s="33">
        <f>+'MATRIZ (I)'!AI142-'MATRIZ (A)'!AI142</f>
        <v>-4.2145059709502655E-4</v>
      </c>
      <c r="AJ142" s="33">
        <f>+'MATRIZ (I)'!AJ142-'MATRIZ (A)'!AJ142</f>
        <v>-2.0594981366065744E-4</v>
      </c>
      <c r="AK142" s="33">
        <f>+'MATRIZ (I)'!AK142-'MATRIZ (A)'!AK142</f>
        <v>-6.7051031124843363E-4</v>
      </c>
      <c r="AL142" s="33">
        <f>+'MATRIZ (I)'!AL142-'MATRIZ (A)'!AL142</f>
        <v>-2.0060956386439588E-5</v>
      </c>
      <c r="AM142" s="33">
        <f>+'MATRIZ (I)'!AM142-'MATRIZ (A)'!AM142</f>
        <v>-6.8480345149104507E-4</v>
      </c>
      <c r="AN142" s="33">
        <f>+'MATRIZ (I)'!AN142-'MATRIZ (A)'!AN142</f>
        <v>-5.3740385843861653E-5</v>
      </c>
      <c r="AO142" s="33">
        <f>+'MATRIZ (I)'!AO142-'MATRIZ (A)'!AO142</f>
        <v>-9.8807707429192631E-4</v>
      </c>
      <c r="AP142" s="33">
        <f>+'MATRIZ (I)'!AP142-'MATRIZ (A)'!AP142</f>
        <v>-9.511902595191865E-4</v>
      </c>
      <c r="AQ142" s="33">
        <f>+'MATRIZ (I)'!AQ142-'MATRIZ (A)'!AQ142</f>
        <v>-1.520763765271649E-4</v>
      </c>
      <c r="AR142" s="33">
        <f>+'MATRIZ (I)'!AR142-'MATRIZ (A)'!AR142</f>
        <v>-4.6928521931795779E-4</v>
      </c>
      <c r="AS142" s="33">
        <f>+'MATRIZ (I)'!AS142-'MATRIZ (A)'!AS142</f>
        <v>-4.2698827636911927E-4</v>
      </c>
      <c r="AT142" s="33">
        <f>+'MATRIZ (I)'!AT142-'MATRIZ (A)'!AT142</f>
        <v>-4.7452378670264934E-4</v>
      </c>
      <c r="AU142" s="33">
        <f>+'MATRIZ (I)'!AU142-'MATRIZ (A)'!AU142</f>
        <v>-5.2766878818260861E-4</v>
      </c>
      <c r="AV142" s="33">
        <f>+'MATRIZ (I)'!AV142-'MATRIZ (A)'!AV142</f>
        <v>-4.6247196051148144E-4</v>
      </c>
      <c r="AW142" s="33">
        <f>+'MATRIZ (I)'!AW142-'MATRIZ (A)'!AW142</f>
        <v>-1.231825032209783E-3</v>
      </c>
      <c r="AX142" s="33">
        <f>+'MATRIZ (I)'!AX142-'MATRIZ (A)'!AX142</f>
        <v>-4.3527310706482735E-4</v>
      </c>
      <c r="AY142" s="33">
        <f>+'MATRIZ (I)'!AY142-'MATRIZ (A)'!AY142</f>
        <v>-1.0169319696078101E-3</v>
      </c>
      <c r="AZ142" s="33">
        <f>+'MATRIZ (I)'!AZ142-'MATRIZ (A)'!AZ142</f>
        <v>-1.6033519043908123E-3</v>
      </c>
      <c r="BA142" s="33">
        <f>+'MATRIZ (I)'!BA142-'MATRIZ (A)'!BA142</f>
        <v>-7.9441016826591016E-4</v>
      </c>
      <c r="BB142" s="33">
        <f>+'MATRIZ (I)'!BB142-'MATRIZ (A)'!BB142</f>
        <v>-1.2822554964039741E-3</v>
      </c>
      <c r="BC142" s="33">
        <f>+'MATRIZ (I)'!BC142-'MATRIZ (A)'!BC142</f>
        <v>-7.734796732199276E-4</v>
      </c>
      <c r="BD142" s="33">
        <f>+'MATRIZ (I)'!BD142-'MATRIZ (A)'!BD142</f>
        <v>-6.9650255392725736E-4</v>
      </c>
      <c r="BE142" s="33">
        <f>+'MATRIZ (I)'!BE142-'MATRIZ (A)'!BE142</f>
        <v>-2.7711054747560192E-4</v>
      </c>
      <c r="BF142" s="33">
        <f>+'MATRIZ (I)'!BF142-'MATRIZ (A)'!BF142</f>
        <v>-5.9996312475892836E-4</v>
      </c>
      <c r="BG142" s="33">
        <f>+'MATRIZ (I)'!BG142-'MATRIZ (A)'!BG142</f>
        <v>-1.6032047411940287E-4</v>
      </c>
      <c r="BH142" s="33">
        <f>+'MATRIZ (I)'!BH142-'MATRIZ (A)'!BH142</f>
        <v>-1.2779421634870375E-3</v>
      </c>
      <c r="BI142" s="33">
        <f>+'MATRIZ (I)'!BI142-'MATRIZ (A)'!BI142</f>
        <v>-4.9171022872610882E-4</v>
      </c>
      <c r="BJ142" s="33">
        <f>+'MATRIZ (I)'!BJ142-'MATRIZ (A)'!BJ142</f>
        <v>-6.5120636952189736E-5</v>
      </c>
      <c r="BK142" s="33">
        <f>+'MATRIZ (I)'!BK142-'MATRIZ (A)'!BK142</f>
        <v>-2.0765529355149374E-3</v>
      </c>
      <c r="BL142" s="33">
        <f>+'MATRIZ (I)'!BL142-'MATRIZ (A)'!BL142</f>
        <v>-9.5389932696989975E-4</v>
      </c>
      <c r="BM142" s="33">
        <f>+'MATRIZ (I)'!BM142-'MATRIZ (A)'!BM142</f>
        <v>-1.8162415699849254E-4</v>
      </c>
      <c r="BN142" s="33">
        <f>+'MATRIZ (I)'!BN142-'MATRIZ (A)'!BN142</f>
        <v>-1.3479407916203184E-4</v>
      </c>
      <c r="BO142" s="33">
        <f>+'MATRIZ (I)'!BO142-'MATRIZ (A)'!BO142</f>
        <v>-1.6611498889544698E-4</v>
      </c>
      <c r="BP142" s="33">
        <f>+'MATRIZ (I)'!BP142-'MATRIZ (A)'!BP142</f>
        <v>-3.2274235949115277E-5</v>
      </c>
      <c r="BQ142" s="33">
        <f>+'MATRIZ (I)'!BQ142-'MATRIZ (A)'!BQ142</f>
        <v>-7.7364012877759351E-5</v>
      </c>
      <c r="BR142" s="33">
        <f>+'MATRIZ (I)'!BR142-'MATRIZ (A)'!BR142</f>
        <v>-1.0708350995821264E-3</v>
      </c>
      <c r="BS142" s="33">
        <f>+'MATRIZ (I)'!BS142-'MATRIZ (A)'!BS142</f>
        <v>-6.4333202737222898E-4</v>
      </c>
      <c r="BT142" s="33">
        <f>+'MATRIZ (I)'!BT142-'MATRIZ (A)'!BT142</f>
        <v>-6.3518740952815591E-4</v>
      </c>
      <c r="BU142" s="33">
        <f>+'MATRIZ (I)'!BU142-'MATRIZ (A)'!BU142</f>
        <v>-1.5740668057010693E-4</v>
      </c>
      <c r="BV142" s="33">
        <f>+'MATRIZ (I)'!BV142-'MATRIZ (A)'!BV142</f>
        <v>-4.8378402945233555E-4</v>
      </c>
      <c r="BW142" s="33">
        <f>+'MATRIZ (I)'!BW142-'MATRIZ (A)'!BW142</f>
        <v>-2.6756577566130445E-3</v>
      </c>
      <c r="BX142" s="33">
        <f>+'MATRIZ (I)'!BX142-'MATRIZ (A)'!BX142</f>
        <v>-2.0991291615851939E-3</v>
      </c>
      <c r="BY142" s="33">
        <f>+'MATRIZ (I)'!BY142-'MATRIZ (A)'!BY142</f>
        <v>-3.539899585397958E-3</v>
      </c>
      <c r="BZ142" s="33">
        <f>+'MATRIZ (I)'!BZ142-'MATRIZ (A)'!BZ142</f>
        <v>-4.4704180885044524E-4</v>
      </c>
      <c r="CA142" s="33">
        <f>+'MATRIZ (I)'!CA142-'MATRIZ (A)'!CA142</f>
        <v>-5.0425890246971142E-3</v>
      </c>
      <c r="CB142" s="33">
        <f>+'MATRIZ (I)'!CB142-'MATRIZ (A)'!CB142</f>
        <v>-1.8989493925701009E-5</v>
      </c>
      <c r="CC142" s="33">
        <f>+'MATRIZ (I)'!CC142-'MATRIZ (A)'!CC142</f>
        <v>-1.4752710094032186E-5</v>
      </c>
      <c r="CD142" s="33">
        <f>+'MATRIZ (I)'!CD142-'MATRIZ (A)'!CD142</f>
        <v>-1.8686157100580419E-5</v>
      </c>
      <c r="CE142" s="33">
        <f>+'MATRIZ (I)'!CE142-'MATRIZ (A)'!CE142</f>
        <v>-1.2323312073833349E-4</v>
      </c>
      <c r="CF142" s="33">
        <f>+'MATRIZ (I)'!CF142-'MATRIZ (A)'!CF142</f>
        <v>-8.6771752321443765E-4</v>
      </c>
      <c r="CG142" s="33">
        <f>+'MATRIZ (I)'!CG142-'MATRIZ (A)'!CG142</f>
        <v>-3.3023903436623665E-3</v>
      </c>
      <c r="CH142" s="33">
        <f>+'MATRIZ (I)'!CH142-'MATRIZ (A)'!CH142</f>
        <v>-4.830703497315233E-4</v>
      </c>
      <c r="CI142" s="33">
        <f>+'MATRIZ (I)'!CI142-'MATRIZ (A)'!CI142</f>
        <v>-8.4558887743125077E-6</v>
      </c>
      <c r="CJ142" s="33">
        <f>+'MATRIZ (I)'!CJ142-'MATRIZ (A)'!CJ142</f>
        <v>-3.9038961065876411E-4</v>
      </c>
      <c r="CK142" s="33">
        <f>+'MATRIZ (I)'!CK142-'MATRIZ (A)'!CK142</f>
        <v>-8.1318564927702318E-6</v>
      </c>
      <c r="CL142" s="33">
        <f>+'MATRIZ (I)'!CL142-'MATRIZ (A)'!CL142</f>
        <v>-1.089039044365759E-4</v>
      </c>
      <c r="CM142" s="33">
        <f>+'MATRIZ (I)'!CM142-'MATRIZ (A)'!CM142</f>
        <v>-1.5120298132183291E-3</v>
      </c>
      <c r="CN142" s="33">
        <f>+'MATRIZ (I)'!CN142-'MATRIZ (A)'!CN142</f>
        <v>-5.2922448582000282E-3</v>
      </c>
      <c r="CO142" s="33">
        <f>+'MATRIZ (I)'!CO142-'MATRIZ (A)'!CO142</f>
        <v>-1.1642011760377134E-3</v>
      </c>
      <c r="CP142" s="33">
        <f>+'MATRIZ (I)'!CP142-'MATRIZ (A)'!CP142</f>
        <v>-5.7973005785956705E-4</v>
      </c>
      <c r="CQ142" s="33">
        <f>+'MATRIZ (I)'!CQ142-'MATRIZ (A)'!CQ142</f>
        <v>-3.3525416093350613E-3</v>
      </c>
      <c r="CR142" s="33">
        <f>+'MATRIZ (I)'!CR142-'MATRIZ (A)'!CR142</f>
        <v>-1.21528732804098E-3</v>
      </c>
      <c r="CS142" s="33">
        <f>+'MATRIZ (I)'!CS142-'MATRIZ (A)'!CS142</f>
        <v>-3.2810447558693813E-3</v>
      </c>
      <c r="CT142" s="33">
        <f>+'MATRIZ (I)'!CT142-'MATRIZ (A)'!CT142</f>
        <v>-1.3473899351264388E-3</v>
      </c>
      <c r="CU142" s="33">
        <f>+'MATRIZ (I)'!CU142-'MATRIZ (A)'!CU142</f>
        <v>-1.2639439885066366E-3</v>
      </c>
      <c r="CV142" s="33">
        <f>+'MATRIZ (I)'!CV142-'MATRIZ (A)'!CV142</f>
        <v>-1.2333917831258485E-2</v>
      </c>
      <c r="CW142" s="33">
        <f>+'MATRIZ (I)'!CW142-'MATRIZ (A)'!CW142</f>
        <v>-5.5806639310193142E-3</v>
      </c>
      <c r="CX142" s="33">
        <f>+'MATRIZ (I)'!CX142-'MATRIZ (A)'!CX142</f>
        <v>-9.4940921834094246E-4</v>
      </c>
      <c r="CY142" s="33">
        <f>+'MATRIZ (I)'!CY142-'MATRIZ (A)'!CY142</f>
        <v>-5.4904167220493454E-3</v>
      </c>
      <c r="CZ142" s="33">
        <f>+'MATRIZ (I)'!CZ142-'MATRIZ (A)'!CZ142</f>
        <v>-1.6684740450480958E-3</v>
      </c>
      <c r="DA142" s="33">
        <f>+'MATRIZ (I)'!DA142-'MATRIZ (A)'!DA142</f>
        <v>-8.582245479950109E-4</v>
      </c>
      <c r="DB142" s="33">
        <f>+'MATRIZ (I)'!DB142-'MATRIZ (A)'!DB142</f>
        <v>-1.2524975418630906E-3</v>
      </c>
      <c r="DC142" s="33">
        <f>+'MATRIZ (I)'!DC142-'MATRIZ (A)'!DC142</f>
        <v>-2.637170537829134E-3</v>
      </c>
      <c r="DD142" s="33">
        <f>+'MATRIZ (I)'!DD142-'MATRIZ (A)'!DD142</f>
        <v>-1.1412155615582065E-3</v>
      </c>
      <c r="DE142" s="33">
        <f>+'MATRIZ (I)'!DE142-'MATRIZ (A)'!DE142</f>
        <v>-9.1884094078854568E-4</v>
      </c>
      <c r="DF142" s="33">
        <f>+'MATRIZ (I)'!DF142-'MATRIZ (A)'!DF142</f>
        <v>-2.1883068495439002E-3</v>
      </c>
      <c r="DG142" s="33">
        <f>+'MATRIZ (I)'!DG142-'MATRIZ (A)'!DG142</f>
        <v>-7.3230506513898247E-4</v>
      </c>
      <c r="DH142" s="33">
        <f>+'MATRIZ (I)'!DH142-'MATRIZ (A)'!DH142</f>
        <v>-3.4534724072086405E-3</v>
      </c>
      <c r="DI142" s="33">
        <f>+'MATRIZ (I)'!DI142-'MATRIZ (A)'!DI142</f>
        <v>-5.175818808190037E-3</v>
      </c>
      <c r="DJ142" s="33">
        <f>+'MATRIZ (I)'!DJ142-'MATRIZ (A)'!DJ142</f>
        <v>-1.1381414958339258E-3</v>
      </c>
      <c r="DK142" s="33">
        <f>+'MATRIZ (I)'!DK142-'MATRIZ (A)'!DK142</f>
        <v>-9.8103848883843159E-4</v>
      </c>
      <c r="DL142" s="33">
        <f>+'MATRIZ (I)'!DL142-'MATRIZ (A)'!DL142</f>
        <v>-1.0389348488262903E-3</v>
      </c>
      <c r="DM142" s="33">
        <f>+'MATRIZ (I)'!DM142-'MATRIZ (A)'!DM142</f>
        <v>-1.3973057522088047E-3</v>
      </c>
      <c r="DN142" s="33">
        <f>+'MATRIZ (I)'!DN142-'MATRIZ (A)'!DN142</f>
        <v>-3.9710480026907888E-4</v>
      </c>
      <c r="DO142" s="33">
        <f>+'MATRIZ (I)'!DO142-'MATRIZ (A)'!DO142</f>
        <v>-2.5645937357486313E-3</v>
      </c>
      <c r="DP142" s="33">
        <f>+'MATRIZ (I)'!DP142-'MATRIZ (A)'!DP142</f>
        <v>-7.7843767759130228E-4</v>
      </c>
      <c r="DQ142" s="33">
        <f>+'MATRIZ (I)'!DQ142-'MATRIZ (A)'!DQ142</f>
        <v>-2.0259740202587767E-3</v>
      </c>
      <c r="DR142" s="33">
        <f>+'MATRIZ (I)'!DR142-'MATRIZ (A)'!DR142</f>
        <v>-3.6268188164537678E-3</v>
      </c>
      <c r="DS142" s="33">
        <f>+'MATRIZ (I)'!DS142-'MATRIZ (A)'!DS142</f>
        <v>-7.2522580462810165E-3</v>
      </c>
      <c r="DT142" s="33">
        <f>+'MATRIZ (I)'!DT142-'MATRIZ (A)'!DT142</f>
        <v>-9.637157319707753E-4</v>
      </c>
      <c r="DU142" s="33">
        <f>+'MATRIZ (I)'!DU142-'MATRIZ (A)'!DU142</f>
        <v>-8.179605238462416E-3</v>
      </c>
      <c r="DV142" s="33">
        <f>+'MATRIZ (I)'!DV142-'MATRIZ (A)'!DV142</f>
        <v>-2.0885632279581952E-3</v>
      </c>
      <c r="DW142" s="33">
        <f>+'MATRIZ (I)'!DW142-'MATRIZ (A)'!DW142</f>
        <v>-1.8304229140450943E-3</v>
      </c>
      <c r="DX142" s="33">
        <f>+'MATRIZ (I)'!DX142-'MATRIZ (A)'!DX142</f>
        <v>-9.5042552435282935E-4</v>
      </c>
      <c r="DY142" s="33">
        <f>+'MATRIZ (I)'!DY142-'MATRIZ (A)'!DY142</f>
        <v>-8.2127591394897288E-3</v>
      </c>
      <c r="DZ142" s="33">
        <f>+'MATRIZ (I)'!DZ142-'MATRIZ (A)'!DZ142</f>
        <v>-2.4920358271836069E-3</v>
      </c>
      <c r="EA142" s="33">
        <f>+'MATRIZ (I)'!EA142-'MATRIZ (A)'!EA142</f>
        <v>-2.6014110269640309E-3</v>
      </c>
      <c r="EB142" s="33">
        <f>+'MATRIZ (I)'!EB142-'MATRIZ (A)'!EB142</f>
        <v>-6.415519169687872E-3</v>
      </c>
      <c r="EC142" s="33">
        <f>+'MATRIZ (I)'!EC142-'MATRIZ (A)'!EC142</f>
        <v>0.99170600182308644</v>
      </c>
      <c r="ED142" s="33">
        <f>+'MATRIZ (I)'!ED142-'MATRIZ (A)'!ED142</f>
        <v>-1.6906376275682963E-2</v>
      </c>
      <c r="EE142" s="33">
        <f>+'MATRIZ (I)'!EE142-'MATRIZ (A)'!EE142</f>
        <v>-1.2998488478548035E-2</v>
      </c>
      <c r="EF142" s="33">
        <f>+'MATRIZ (I)'!EF142-'MATRIZ (A)'!EF142</f>
        <v>-4.0961100817046509E-3</v>
      </c>
      <c r="EG142" s="33">
        <f>+'MATRIZ (I)'!EG142-'MATRIZ (A)'!EG142</f>
        <v>-1.1713251991987763E-4</v>
      </c>
      <c r="EH142" s="33">
        <f>+'MATRIZ (I)'!EH142-'MATRIZ (A)'!EH142</f>
        <v>0</v>
      </c>
    </row>
    <row r="143" spans="1:138" s="7" customFormat="1" ht="21.95" customHeight="1" thickBot="1" x14ac:dyDescent="0.25">
      <c r="A143" s="137" t="s">
        <v>373</v>
      </c>
      <c r="B143" s="138" t="s">
        <v>307</v>
      </c>
      <c r="C143" s="33">
        <f>+'MATRIZ (I)'!C143-'MATRIZ (A)'!C143</f>
        <v>-5.2446330357186467E-6</v>
      </c>
      <c r="D143" s="33">
        <f>+'MATRIZ (I)'!D143-'MATRIZ (A)'!D143</f>
        <v>-3.3968877572952151E-6</v>
      </c>
      <c r="E143" s="33">
        <f>+'MATRIZ (I)'!E143-'MATRIZ (A)'!E143</f>
        <v>-4.7843721621905849E-6</v>
      </c>
      <c r="F143" s="33">
        <f>+'MATRIZ (I)'!F143-'MATRIZ (A)'!F143</f>
        <v>-6.3481510145501251E-6</v>
      </c>
      <c r="G143" s="33">
        <f>+'MATRIZ (I)'!G143-'MATRIZ (A)'!G143</f>
        <v>-7.2888664287593781E-6</v>
      </c>
      <c r="H143" s="33">
        <f>+'MATRIZ (I)'!H143-'MATRIZ (A)'!H143</f>
        <v>-5.5723493950880894E-6</v>
      </c>
      <c r="I143" s="33">
        <f>+'MATRIZ (I)'!I143-'MATRIZ (A)'!I143</f>
        <v>-2.5952830476184132E-6</v>
      </c>
      <c r="J143" s="33">
        <f>+'MATRIZ (I)'!J143-'MATRIZ (A)'!J143</f>
        <v>-6.9617990932998386E-6</v>
      </c>
      <c r="K143" s="33">
        <f>+'MATRIZ (I)'!K143-'MATRIZ (A)'!K143</f>
        <v>-4.8369260033074795E-6</v>
      </c>
      <c r="L143" s="33">
        <f>+'MATRIZ (I)'!L143-'MATRIZ (A)'!L143</f>
        <v>-5.2498154709932907E-6</v>
      </c>
      <c r="M143" s="33">
        <f>+'MATRIZ (I)'!M143-'MATRIZ (A)'!M143</f>
        <v>-4.9608599186224065E-6</v>
      </c>
      <c r="N143" s="33">
        <f>+'MATRIZ (I)'!N143-'MATRIZ (A)'!N143</f>
        <v>-4.5689258160991851E-6</v>
      </c>
      <c r="O143" s="33">
        <f>+'MATRIZ (I)'!O143-'MATRIZ (A)'!O143</f>
        <v>-5.4466953114001743E-6</v>
      </c>
      <c r="P143" s="33">
        <f>+'MATRIZ (I)'!P143-'MATRIZ (A)'!P143</f>
        <v>-8.1850326962170179E-6</v>
      </c>
      <c r="Q143" s="33">
        <f>+'MATRIZ (I)'!Q143-'MATRIZ (A)'!Q143</f>
        <v>-3.4295381637499888E-6</v>
      </c>
      <c r="R143" s="33">
        <f>+'MATRIZ (I)'!R143-'MATRIZ (A)'!R143</f>
        <v>-6.5191907029689808E-6</v>
      </c>
      <c r="S143" s="33">
        <f>+'MATRIZ (I)'!S143-'MATRIZ (A)'!S143</f>
        <v>-3.7583898978960592E-6</v>
      </c>
      <c r="T143" s="33">
        <f>+'MATRIZ (I)'!T143-'MATRIZ (A)'!T143</f>
        <v>-4.1270678903193162E-6</v>
      </c>
      <c r="U143" s="33">
        <f>+'MATRIZ (I)'!U143-'MATRIZ (A)'!U143</f>
        <v>-3.9703143283387982E-6</v>
      </c>
      <c r="V143" s="33">
        <f>+'MATRIZ (I)'!V143-'MATRIZ (A)'!V143</f>
        <v>-3.6073694800768168E-6</v>
      </c>
      <c r="W143" s="33">
        <f>+'MATRIZ (I)'!W143-'MATRIZ (A)'!W143</f>
        <v>-4.9989464333587886E-6</v>
      </c>
      <c r="X143" s="33">
        <f>+'MATRIZ (I)'!X143-'MATRIZ (A)'!X143</f>
        <v>-4.4509859631518199E-6</v>
      </c>
      <c r="Y143" s="33">
        <f>+'MATRIZ (I)'!Y143-'MATRIZ (A)'!Y143</f>
        <v>-9.2852375062455209E-6</v>
      </c>
      <c r="Z143" s="33">
        <f>+'MATRIZ (I)'!Z143-'MATRIZ (A)'!Z143</f>
        <v>-8.4959006813014773E-6</v>
      </c>
      <c r="AA143" s="33">
        <f>+'MATRIZ (I)'!AA143-'MATRIZ (A)'!AA143</f>
        <v>-6.0265168321325546E-6</v>
      </c>
      <c r="AB143" s="33">
        <f>+'MATRIZ (I)'!AB143-'MATRIZ (A)'!AB143</f>
        <v>-5.4316874273832996E-5</v>
      </c>
      <c r="AC143" s="33">
        <f>+'MATRIZ (I)'!AC143-'MATRIZ (A)'!AC143</f>
        <v>-1.3343516714420134E-6</v>
      </c>
      <c r="AD143" s="33">
        <f>+'MATRIZ (I)'!AD143-'MATRIZ (A)'!AD143</f>
        <v>-8.9823327739818913E-6</v>
      </c>
      <c r="AE143" s="33">
        <f>+'MATRIZ (I)'!AE143-'MATRIZ (A)'!AE143</f>
        <v>-8.6813483988929555E-6</v>
      </c>
      <c r="AF143" s="33">
        <f>+'MATRIZ (I)'!AF143-'MATRIZ (A)'!AF143</f>
        <v>-4.7018262665007369E-6</v>
      </c>
      <c r="AG143" s="33">
        <f>+'MATRIZ (I)'!AG143-'MATRIZ (A)'!AG143</f>
        <v>-4.5150602487774094E-7</v>
      </c>
      <c r="AH143" s="33">
        <f>+'MATRIZ (I)'!AH143-'MATRIZ (A)'!AH143</f>
        <v>-6.751115851495912E-6</v>
      </c>
      <c r="AI143" s="33">
        <f>+'MATRIZ (I)'!AI143-'MATRIZ (A)'!AI143</f>
        <v>-4.0548699686286495E-6</v>
      </c>
      <c r="AJ143" s="33">
        <f>+'MATRIZ (I)'!AJ143-'MATRIZ (A)'!AJ143</f>
        <v>-1.1667247279441004E-4</v>
      </c>
      <c r="AK143" s="33">
        <f>+'MATRIZ (I)'!AK143-'MATRIZ (A)'!AK143</f>
        <v>-2.7872542610344421E-4</v>
      </c>
      <c r="AL143" s="33">
        <f>+'MATRIZ (I)'!AL143-'MATRIZ (A)'!AL143</f>
        <v>-8.2343669692550436E-6</v>
      </c>
      <c r="AM143" s="33">
        <f>+'MATRIZ (I)'!AM143-'MATRIZ (A)'!AM143</f>
        <v>-3.7240443543218729E-6</v>
      </c>
      <c r="AN143" s="33">
        <f>+'MATRIZ (I)'!AN143-'MATRIZ (A)'!AN143</f>
        <v>-1.0998993263772817E-6</v>
      </c>
      <c r="AO143" s="33">
        <f>+'MATRIZ (I)'!AO143-'MATRIZ (A)'!AO143</f>
        <v>-5.7215711506357797E-6</v>
      </c>
      <c r="AP143" s="33">
        <f>+'MATRIZ (I)'!AP143-'MATRIZ (A)'!AP143</f>
        <v>-2.233538174003723E-4</v>
      </c>
      <c r="AQ143" s="33">
        <f>+'MATRIZ (I)'!AQ143-'MATRIZ (A)'!AQ143</f>
        <v>-2.5472715794140539E-6</v>
      </c>
      <c r="AR143" s="33">
        <f>+'MATRIZ (I)'!AR143-'MATRIZ (A)'!AR143</f>
        <v>-7.9779450797645845E-6</v>
      </c>
      <c r="AS143" s="33">
        <f>+'MATRIZ (I)'!AS143-'MATRIZ (A)'!AS143</f>
        <v>-2.4617700625926936E-7</v>
      </c>
      <c r="AT143" s="33">
        <f>+'MATRIZ (I)'!AT143-'MATRIZ (A)'!AT143</f>
        <v>-2.6465185939355115E-6</v>
      </c>
      <c r="AU143" s="33">
        <f>+'MATRIZ (I)'!AU143-'MATRIZ (A)'!AU143</f>
        <v>-4.6989992946055197E-6</v>
      </c>
      <c r="AV143" s="33">
        <f>+'MATRIZ (I)'!AV143-'MATRIZ (A)'!AV143</f>
        <v>-4.6605885962915729E-6</v>
      </c>
      <c r="AW143" s="33">
        <f>+'MATRIZ (I)'!AW143-'MATRIZ (A)'!AW143</f>
        <v>-7.5537876222102706E-6</v>
      </c>
      <c r="AX143" s="33">
        <f>+'MATRIZ (I)'!AX143-'MATRIZ (A)'!AX143</f>
        <v>-5.9597306931783082E-6</v>
      </c>
      <c r="AY143" s="33">
        <f>+'MATRIZ (I)'!AY143-'MATRIZ (A)'!AY143</f>
        <v>-5.0924778108164514E-6</v>
      </c>
      <c r="AZ143" s="33">
        <f>+'MATRIZ (I)'!AZ143-'MATRIZ (A)'!AZ143</f>
        <v>-5.7662289307559351E-6</v>
      </c>
      <c r="BA143" s="33">
        <f>+'MATRIZ (I)'!BA143-'MATRIZ (A)'!BA143</f>
        <v>-8.5216953645035592E-6</v>
      </c>
      <c r="BB143" s="33">
        <f>+'MATRIZ (I)'!BB143-'MATRIZ (A)'!BB143</f>
        <v>-5.0792977672220402E-6</v>
      </c>
      <c r="BC143" s="33">
        <f>+'MATRIZ (I)'!BC143-'MATRIZ (A)'!BC143</f>
        <v>-1.0783010240254745E-5</v>
      </c>
      <c r="BD143" s="33">
        <f>+'MATRIZ (I)'!BD143-'MATRIZ (A)'!BD143</f>
        <v>-6.5599961557747072E-4</v>
      </c>
      <c r="BE143" s="33">
        <f>+'MATRIZ (I)'!BE143-'MATRIZ (A)'!BE143</f>
        <v>-9.1593645171055224E-6</v>
      </c>
      <c r="BF143" s="33">
        <f>+'MATRIZ (I)'!BF143-'MATRIZ (A)'!BF143</f>
        <v>-6.1760942077035226E-6</v>
      </c>
      <c r="BG143" s="33">
        <f>+'MATRIZ (I)'!BG143-'MATRIZ (A)'!BG143</f>
        <v>-8.8767407562937401E-6</v>
      </c>
      <c r="BH143" s="33">
        <f>+'MATRIZ (I)'!BH143-'MATRIZ (A)'!BH143</f>
        <v>-9.5734018077465206E-6</v>
      </c>
      <c r="BI143" s="33">
        <f>+'MATRIZ (I)'!BI143-'MATRIZ (A)'!BI143</f>
        <v>-5.1479719148180586E-6</v>
      </c>
      <c r="BJ143" s="33">
        <f>+'MATRIZ (I)'!BJ143-'MATRIZ (A)'!BJ143</f>
        <v>-1.2458071457279542E-5</v>
      </c>
      <c r="BK143" s="33">
        <f>+'MATRIZ (I)'!BK143-'MATRIZ (A)'!BK143</f>
        <v>-7.729720907638886E-6</v>
      </c>
      <c r="BL143" s="33">
        <f>+'MATRIZ (I)'!BL143-'MATRIZ (A)'!BL143</f>
        <v>-6.8321965407510956E-6</v>
      </c>
      <c r="BM143" s="33">
        <f>+'MATRIZ (I)'!BM143-'MATRIZ (A)'!BM143</f>
        <v>-5.5876213092416066E-6</v>
      </c>
      <c r="BN143" s="33">
        <f>+'MATRIZ (I)'!BN143-'MATRIZ (A)'!BN143</f>
        <v>-6.7135096824485534E-6</v>
      </c>
      <c r="BO143" s="33">
        <f>+'MATRIZ (I)'!BO143-'MATRIZ (A)'!BO143</f>
        <v>-6.1672148457950306E-6</v>
      </c>
      <c r="BP143" s="33">
        <f>+'MATRIZ (I)'!BP143-'MATRIZ (A)'!BP143</f>
        <v>-1.365660969289823E-5</v>
      </c>
      <c r="BQ143" s="33">
        <f>+'MATRIZ (I)'!BQ143-'MATRIZ (A)'!BQ143</f>
        <v>-5.8347091784782419E-6</v>
      </c>
      <c r="BR143" s="33">
        <f>+'MATRIZ (I)'!BR143-'MATRIZ (A)'!BR143</f>
        <v>-6.6211658490024779E-6</v>
      </c>
      <c r="BS143" s="33">
        <f>+'MATRIZ (I)'!BS143-'MATRIZ (A)'!BS143</f>
        <v>-5.9114388048878705E-6</v>
      </c>
      <c r="BT143" s="33">
        <f>+'MATRIZ (I)'!BT143-'MATRIZ (A)'!BT143</f>
        <v>-6.8295036737000411E-6</v>
      </c>
      <c r="BU143" s="33">
        <f>+'MATRIZ (I)'!BU143-'MATRIZ (A)'!BU143</f>
        <v>-4.3487543248457316E-6</v>
      </c>
      <c r="BV143" s="33">
        <f>+'MATRIZ (I)'!BV143-'MATRIZ (A)'!BV143</f>
        <v>-3.7802803933302357E-6</v>
      </c>
      <c r="BW143" s="33">
        <f>+'MATRIZ (I)'!BW143-'MATRIZ (A)'!BW143</f>
        <v>-1.9855146827919045E-4</v>
      </c>
      <c r="BX143" s="33">
        <f>+'MATRIZ (I)'!BX143-'MATRIZ (A)'!BX143</f>
        <v>-8.8636626154239991E-4</v>
      </c>
      <c r="BY143" s="33">
        <f>+'MATRIZ (I)'!BY143-'MATRIZ (A)'!BY143</f>
        <v>-8.9095387030072528E-5</v>
      </c>
      <c r="BZ143" s="33">
        <f>+'MATRIZ (I)'!BZ143-'MATRIZ (A)'!BZ143</f>
        <v>-2.9707902253768526E-5</v>
      </c>
      <c r="CA143" s="33">
        <f>+'MATRIZ (I)'!CA143-'MATRIZ (A)'!CA143</f>
        <v>-1.6849034116523981E-6</v>
      </c>
      <c r="CB143" s="33">
        <f>+'MATRIZ (I)'!CB143-'MATRIZ (A)'!CB143</f>
        <v>-6.2226348806906993E-6</v>
      </c>
      <c r="CC143" s="33">
        <f>+'MATRIZ (I)'!CC143-'MATRIZ (A)'!CC143</f>
        <v>-6.7258947522756888E-6</v>
      </c>
      <c r="CD143" s="33">
        <f>+'MATRIZ (I)'!CD143-'MATRIZ (A)'!CD143</f>
        <v>-1.1829837259516681E-5</v>
      </c>
      <c r="CE143" s="33">
        <f>+'MATRIZ (I)'!CE143-'MATRIZ (A)'!CE143</f>
        <v>-6.2443804738410565E-5</v>
      </c>
      <c r="CF143" s="33">
        <f>+'MATRIZ (I)'!CF143-'MATRIZ (A)'!CF143</f>
        <v>-8.4965170915160728E-6</v>
      </c>
      <c r="CG143" s="33">
        <f>+'MATRIZ (I)'!CG143-'MATRIZ (A)'!CG143</f>
        <v>-1.1516263421161321E-5</v>
      </c>
      <c r="CH143" s="33">
        <f>+'MATRIZ (I)'!CH143-'MATRIZ (A)'!CH143</f>
        <v>-4.3391016505617975E-6</v>
      </c>
      <c r="CI143" s="33">
        <f>+'MATRIZ (I)'!CI143-'MATRIZ (A)'!CI143</f>
        <v>-3.9156841196108269E-6</v>
      </c>
      <c r="CJ143" s="33">
        <f>+'MATRIZ (I)'!CJ143-'MATRIZ (A)'!CJ143</f>
        <v>-4.4094032915851056E-6</v>
      </c>
      <c r="CK143" s="33">
        <f>+'MATRIZ (I)'!CK143-'MATRIZ (A)'!CK143</f>
        <v>-3.7662592082180094E-6</v>
      </c>
      <c r="CL143" s="33">
        <f>+'MATRIZ (I)'!CL143-'MATRIZ (A)'!CL143</f>
        <v>-5.0775161477934618E-6</v>
      </c>
      <c r="CM143" s="33">
        <f>+'MATRIZ (I)'!CM143-'MATRIZ (A)'!CM143</f>
        <v>-5.7314711103198021E-6</v>
      </c>
      <c r="CN143" s="33">
        <f>+'MATRIZ (I)'!CN143-'MATRIZ (A)'!CN143</f>
        <v>-1.8328445544490044E-6</v>
      </c>
      <c r="CO143" s="33">
        <f>+'MATRIZ (I)'!CO143-'MATRIZ (A)'!CO143</f>
        <v>-1.5664306493946431E-5</v>
      </c>
      <c r="CP143" s="33">
        <f>+'MATRIZ (I)'!CP143-'MATRIZ (A)'!CP143</f>
        <v>-6.4208365029228412E-7</v>
      </c>
      <c r="CQ143" s="33">
        <f>+'MATRIZ (I)'!CQ143-'MATRIZ (A)'!CQ143</f>
        <v>-1.7511870615227758E-3</v>
      </c>
      <c r="CR143" s="33">
        <f>+'MATRIZ (I)'!CR143-'MATRIZ (A)'!CR143</f>
        <v>-6.2499031964459602E-4</v>
      </c>
      <c r="CS143" s="33">
        <f>+'MATRIZ (I)'!CS143-'MATRIZ (A)'!CS143</f>
        <v>-1.0718107661895528E-6</v>
      </c>
      <c r="CT143" s="33">
        <f>+'MATRIZ (I)'!CT143-'MATRIZ (A)'!CT143</f>
        <v>-1.6438522668256544E-3</v>
      </c>
      <c r="CU143" s="33">
        <f>+'MATRIZ (I)'!CU143-'MATRIZ (A)'!CU143</f>
        <v>-4.7867530843399837E-7</v>
      </c>
      <c r="CV143" s="33">
        <f>+'MATRIZ (I)'!CV143-'MATRIZ (A)'!CV143</f>
        <v>-3.8165689692387021E-5</v>
      </c>
      <c r="CW143" s="33">
        <f>+'MATRIZ (I)'!CW143-'MATRIZ (A)'!CW143</f>
        <v>-3.4344435883856964E-5</v>
      </c>
      <c r="CX143" s="33">
        <f>+'MATRIZ (I)'!CX143-'MATRIZ (A)'!CX143</f>
        <v>-2.9615138167284559E-7</v>
      </c>
      <c r="CY143" s="33">
        <f>+'MATRIZ (I)'!CY143-'MATRIZ (A)'!CY143</f>
        <v>-3.3671589302189743E-7</v>
      </c>
      <c r="CZ143" s="33">
        <f>+'MATRIZ (I)'!CZ143-'MATRIZ (A)'!CZ143</f>
        <v>-1.0464045304643458E-6</v>
      </c>
      <c r="DA143" s="33">
        <f>+'MATRIZ (I)'!DA143-'MATRIZ (A)'!DA143</f>
        <v>-2.3851624474810299E-6</v>
      </c>
      <c r="DB143" s="33">
        <f>+'MATRIZ (I)'!DB143-'MATRIZ (A)'!DB143</f>
        <v>-1.4890684156782963E-6</v>
      </c>
      <c r="DC143" s="33">
        <f>+'MATRIZ (I)'!DC143-'MATRIZ (A)'!DC143</f>
        <v>-1.3015235462941682E-6</v>
      </c>
      <c r="DD143" s="33">
        <f>+'MATRIZ (I)'!DD143-'MATRIZ (A)'!DD143</f>
        <v>-2.6403160025763705E-6</v>
      </c>
      <c r="DE143" s="33">
        <f>+'MATRIZ (I)'!DE143-'MATRIZ (A)'!DE143</f>
        <v>-2.0281663588442361E-6</v>
      </c>
      <c r="DF143" s="33">
        <f>+'MATRIZ (I)'!DF143-'MATRIZ (A)'!DF143</f>
        <v>-5.9157861303628343E-5</v>
      </c>
      <c r="DG143" s="33">
        <f>+'MATRIZ (I)'!DG143-'MATRIZ (A)'!DG143</f>
        <v>-1.2084663265736298E-6</v>
      </c>
      <c r="DH143" s="33">
        <f>+'MATRIZ (I)'!DH143-'MATRIZ (A)'!DH143</f>
        <v>-1.3565517663336692E-6</v>
      </c>
      <c r="DI143" s="33">
        <f>+'MATRIZ (I)'!DI143-'MATRIZ (A)'!DI143</f>
        <v>-4.2171990678290633E-6</v>
      </c>
      <c r="DJ143" s="33">
        <f>+'MATRIZ (I)'!DJ143-'MATRIZ (A)'!DJ143</f>
        <v>-1.7605160325242514E-6</v>
      </c>
      <c r="DK143" s="33">
        <f>+'MATRIZ (I)'!DK143-'MATRIZ (A)'!DK143</f>
        <v>-3.3713418190618313E-3</v>
      </c>
      <c r="DL143" s="33">
        <f>+'MATRIZ (I)'!DL143-'MATRIZ (A)'!DL143</f>
        <v>-1.9064390065167694E-6</v>
      </c>
      <c r="DM143" s="33">
        <f>+'MATRIZ (I)'!DM143-'MATRIZ (A)'!DM143</f>
        <v>-4.5056286471371551E-7</v>
      </c>
      <c r="DN143" s="33">
        <f>+'MATRIZ (I)'!DN143-'MATRIZ (A)'!DN143</f>
        <v>-1.2277034995041888E-7</v>
      </c>
      <c r="DO143" s="33">
        <f>+'MATRIZ (I)'!DO143-'MATRIZ (A)'!DO143</f>
        <v>-3.3625548967950936E-5</v>
      </c>
      <c r="DP143" s="33">
        <f>+'MATRIZ (I)'!DP143-'MATRIZ (A)'!DP143</f>
        <v>-1.455954413916927E-5</v>
      </c>
      <c r="DQ143" s="33">
        <f>+'MATRIZ (I)'!DQ143-'MATRIZ (A)'!DQ143</f>
        <v>-8.6787942160001974E-6</v>
      </c>
      <c r="DR143" s="33">
        <f>+'MATRIZ (I)'!DR143-'MATRIZ (A)'!DR143</f>
        <v>-5.2919153313896459E-7</v>
      </c>
      <c r="DS143" s="33">
        <f>+'MATRIZ (I)'!DS143-'MATRIZ (A)'!DS143</f>
        <v>-9.0209262965921014E-5</v>
      </c>
      <c r="DT143" s="33">
        <f>+'MATRIZ (I)'!DT143-'MATRIZ (A)'!DT143</f>
        <v>-1.6515399204033556E-5</v>
      </c>
      <c r="DU143" s="33">
        <f>+'MATRIZ (I)'!DU143-'MATRIZ (A)'!DU143</f>
        <v>-2.3470228069949295E-3</v>
      </c>
      <c r="DV143" s="33">
        <f>+'MATRIZ (I)'!DV143-'MATRIZ (A)'!DV143</f>
        <v>-1.7511548303650593E-5</v>
      </c>
      <c r="DW143" s="33">
        <f>+'MATRIZ (I)'!DW143-'MATRIZ (A)'!DW143</f>
        <v>-7.6573211417411415E-4</v>
      </c>
      <c r="DX143" s="33">
        <f>+'MATRIZ (I)'!DX143-'MATRIZ (A)'!DX143</f>
        <v>-5.9494329966401113E-6</v>
      </c>
      <c r="DY143" s="33">
        <f>+'MATRIZ (I)'!DY143-'MATRIZ (A)'!DY143</f>
        <v>-2.2251221717523792E-2</v>
      </c>
      <c r="DZ143" s="33">
        <f>+'MATRIZ (I)'!DZ143-'MATRIZ (A)'!DZ143</f>
        <v>-5.0593778294216684E-6</v>
      </c>
      <c r="EA143" s="33">
        <f>+'MATRIZ (I)'!EA143-'MATRIZ (A)'!EA143</f>
        <v>-2.1992962639025445E-6</v>
      </c>
      <c r="EB143" s="33">
        <f>+'MATRIZ (I)'!EB143-'MATRIZ (A)'!EB143</f>
        <v>-3.333004151554762E-5</v>
      </c>
      <c r="EC143" s="33">
        <f>+'MATRIZ (I)'!EC143-'MATRIZ (A)'!EC143</f>
        <v>-2.4680398342060414E-6</v>
      </c>
      <c r="ED143" s="33">
        <f>+'MATRIZ (I)'!ED143-'MATRIZ (A)'!ED143</f>
        <v>0.99879186395578701</v>
      </c>
      <c r="EE143" s="33">
        <f>+'MATRIZ (I)'!EE143-'MATRIZ (A)'!EE143</f>
        <v>-3.5145397464180044E-6</v>
      </c>
      <c r="EF143" s="33">
        <f>+'MATRIZ (I)'!EF143-'MATRIZ (A)'!EF143</f>
        <v>-1.969475846780256E-6</v>
      </c>
      <c r="EG143" s="33">
        <f>+'MATRIZ (I)'!EG143-'MATRIZ (A)'!EG143</f>
        <v>-2.0141614981346528E-6</v>
      </c>
      <c r="EH143" s="33">
        <f>+'MATRIZ (I)'!EH143-'MATRIZ (A)'!EH143</f>
        <v>0</v>
      </c>
    </row>
    <row r="144" spans="1:138" s="7" customFormat="1" ht="21.95" customHeight="1" thickBot="1" x14ac:dyDescent="0.25">
      <c r="A144" s="137" t="s">
        <v>374</v>
      </c>
      <c r="B144" s="138" t="s">
        <v>309</v>
      </c>
      <c r="C144" s="33">
        <f>+'MATRIZ (I)'!C144-'MATRIZ (A)'!C144</f>
        <v>-4.8267063646113096E-5</v>
      </c>
      <c r="D144" s="33">
        <f>+'MATRIZ (I)'!D144-'MATRIZ (A)'!D144</f>
        <v>-3.1262015180744513E-5</v>
      </c>
      <c r="E144" s="33">
        <f>+'MATRIZ (I)'!E144-'MATRIZ (A)'!E144</f>
        <v>-4.4031220885505069E-5</v>
      </c>
      <c r="F144" s="33">
        <f>+'MATRIZ (I)'!F144-'MATRIZ (A)'!F144</f>
        <v>-5.84228881158399E-5</v>
      </c>
      <c r="G144" s="33">
        <f>+'MATRIZ (I)'!G144-'MATRIZ (A)'!G144</f>
        <v>-6.7080418673513313E-5</v>
      </c>
      <c r="H144" s="33">
        <f>+'MATRIZ (I)'!H144-'MATRIZ (A)'!H144</f>
        <v>-5.1283081405187817E-5</v>
      </c>
      <c r="I144" s="33">
        <f>+'MATRIZ (I)'!I144-'MATRIZ (A)'!I144</f>
        <v>-2.3828095825899607E-5</v>
      </c>
      <c r="J144" s="33">
        <f>+'MATRIZ (I)'!J144-'MATRIZ (A)'!J144</f>
        <v>-6.4070373968826556E-5</v>
      </c>
      <c r="K144" s="33">
        <f>+'MATRIZ (I)'!K144-'MATRIZ (A)'!K144</f>
        <v>-4.4452634583475564E-5</v>
      </c>
      <c r="L144" s="33">
        <f>+'MATRIZ (I)'!L144-'MATRIZ (A)'!L144</f>
        <v>-4.8314758295393523E-5</v>
      </c>
      <c r="M144" s="33">
        <f>+'MATRIZ (I)'!M144-'MATRIZ (A)'!M144</f>
        <v>-4.5655461459524017E-5</v>
      </c>
      <c r="N144" s="33">
        <f>+'MATRIZ (I)'!N144-'MATRIZ (A)'!N144</f>
        <v>-4.1438009983900437E-5</v>
      </c>
      <c r="O144" s="33">
        <f>+'MATRIZ (I)'!O144-'MATRIZ (A)'!O144</f>
        <v>-5.0126669962584827E-5</v>
      </c>
      <c r="P144" s="33">
        <f>+'MATRIZ (I)'!P144-'MATRIZ (A)'!P144</f>
        <v>-3.2669214455638911E-5</v>
      </c>
      <c r="Q144" s="33">
        <f>+'MATRIZ (I)'!Q144-'MATRIZ (A)'!Q144</f>
        <v>-3.1562501265412615E-5</v>
      </c>
      <c r="R144" s="33">
        <f>+'MATRIZ (I)'!R144-'MATRIZ (A)'!R144</f>
        <v>-5.9994881496300055E-5</v>
      </c>
      <c r="S144" s="33">
        <f>+'MATRIZ (I)'!S144-'MATRIZ (A)'!S144</f>
        <v>-3.4553980398706533E-5</v>
      </c>
      <c r="T144" s="33">
        <f>+'MATRIZ (I)'!T144-'MATRIZ (A)'!T144</f>
        <v>-3.6985543168039185E-5</v>
      </c>
      <c r="U144" s="33">
        <f>+'MATRIZ (I)'!U144-'MATRIZ (A)'!U144</f>
        <v>-3.6539337085334265E-5</v>
      </c>
      <c r="V144" s="33">
        <f>+'MATRIZ (I)'!V144-'MATRIZ (A)'!V144</f>
        <v>-3.3199106801960503E-5</v>
      </c>
      <c r="W144" s="33">
        <f>+'MATRIZ (I)'!W144-'MATRIZ (A)'!W144</f>
        <v>-4.5856758897777583E-5</v>
      </c>
      <c r="X144" s="33">
        <f>+'MATRIZ (I)'!X144-'MATRIZ (A)'!X144</f>
        <v>-4.0948641555293077E-5</v>
      </c>
      <c r="Y144" s="33">
        <f>+'MATRIZ (I)'!Y144-'MATRIZ (A)'!Y144</f>
        <v>-8.5453290369593668E-5</v>
      </c>
      <c r="Z144" s="33">
        <f>+'MATRIZ (I)'!Z144-'MATRIZ (A)'!Z144</f>
        <v>-7.8141170335298569E-5</v>
      </c>
      <c r="AA144" s="33">
        <f>+'MATRIZ (I)'!AA144-'MATRIZ (A)'!AA144</f>
        <v>-5.4665819410159021E-5</v>
      </c>
      <c r="AB144" s="33">
        <f>+'MATRIZ (I)'!AB144-'MATRIZ (A)'!AB144</f>
        <v>-5.4955929513160951E-5</v>
      </c>
      <c r="AC144" s="33">
        <f>+'MATRIZ (I)'!AC144-'MATRIZ (A)'!AC144</f>
        <v>-1.2279257624667851E-5</v>
      </c>
      <c r="AD144" s="33">
        <f>+'MATRIZ (I)'!AD144-'MATRIZ (A)'!AD144</f>
        <v>-8.2665617353902098E-5</v>
      </c>
      <c r="AE144" s="33">
        <f>+'MATRIZ (I)'!AE144-'MATRIZ (A)'!AE144</f>
        <v>-7.9868765593319631E-5</v>
      </c>
      <c r="AF144" s="33">
        <f>+'MATRIZ (I)'!AF144-'MATRIZ (A)'!AF144</f>
        <v>-4.2742079127514401E-5</v>
      </c>
      <c r="AG144" s="33">
        <f>+'MATRIZ (I)'!AG144-'MATRIZ (A)'!AG144</f>
        <v>-4.1552707102588106E-6</v>
      </c>
      <c r="AH144" s="33">
        <f>+'MATRIZ (I)'!AH144-'MATRIZ (A)'!AH144</f>
        <v>-6.1705903753932686E-5</v>
      </c>
      <c r="AI144" s="33">
        <f>+'MATRIZ (I)'!AI144-'MATRIZ (A)'!AI144</f>
        <v>-1.9614365249913548E-5</v>
      </c>
      <c r="AJ144" s="33">
        <f>+'MATRIZ (I)'!AJ144-'MATRIZ (A)'!AJ144</f>
        <v>-6.7227078187316754E-5</v>
      </c>
      <c r="AK144" s="33">
        <f>+'MATRIZ (I)'!AK144-'MATRIZ (A)'!AK144</f>
        <v>-6.1881620956959476E-5</v>
      </c>
      <c r="AL144" s="33">
        <f>+'MATRIZ (I)'!AL144-'MATRIZ (A)'!AL144</f>
        <v>-6.6421793104426473E-5</v>
      </c>
      <c r="AM144" s="33">
        <f>+'MATRIZ (I)'!AM144-'MATRIZ (A)'!AM144</f>
        <v>-3.4167823467815759E-5</v>
      </c>
      <c r="AN144" s="33">
        <f>+'MATRIZ (I)'!AN144-'MATRIZ (A)'!AN144</f>
        <v>-1.0059618082451075E-5</v>
      </c>
      <c r="AO144" s="33">
        <f>+'MATRIZ (I)'!AO144-'MATRIZ (A)'!AO144</f>
        <v>-5.2393655510658149E-5</v>
      </c>
      <c r="AP144" s="33">
        <f>+'MATRIZ (I)'!AP144-'MATRIZ (A)'!AP144</f>
        <v>-8.5599938638125116E-5</v>
      </c>
      <c r="AQ144" s="33">
        <f>+'MATRIZ (I)'!AQ144-'MATRIZ (A)'!AQ144</f>
        <v>-2.3423201513325479E-5</v>
      </c>
      <c r="AR144" s="33">
        <f>+'MATRIZ (I)'!AR144-'MATRIZ (A)'!AR144</f>
        <v>-7.317316248382079E-5</v>
      </c>
      <c r="AS144" s="33">
        <f>+'MATRIZ (I)'!AS144-'MATRIZ (A)'!AS144</f>
        <v>-2.2077749248089952E-6</v>
      </c>
      <c r="AT144" s="33">
        <f>+'MATRIZ (I)'!AT144-'MATRIZ (A)'!AT144</f>
        <v>-2.423423861554712E-5</v>
      </c>
      <c r="AU144" s="33">
        <f>+'MATRIZ (I)'!AU144-'MATRIZ (A)'!AU144</f>
        <v>-4.3079185682281954E-5</v>
      </c>
      <c r="AV144" s="33">
        <f>+'MATRIZ (I)'!AV144-'MATRIZ (A)'!AV144</f>
        <v>-4.2758375078967837E-5</v>
      </c>
      <c r="AW144" s="33">
        <f>+'MATRIZ (I)'!AW144-'MATRIZ (A)'!AW144</f>
        <v>-6.9424183432920374E-5</v>
      </c>
      <c r="AX144" s="33">
        <f>+'MATRIZ (I)'!AX144-'MATRIZ (A)'!AX144</f>
        <v>-5.2925398226580345E-5</v>
      </c>
      <c r="AY144" s="33">
        <f>+'MATRIZ (I)'!AY144-'MATRIZ (A)'!AY144</f>
        <v>-3.8159372534380628E-5</v>
      </c>
      <c r="AZ144" s="33">
        <f>+'MATRIZ (I)'!AZ144-'MATRIZ (A)'!AZ144</f>
        <v>-5.1439817489911248E-5</v>
      </c>
      <c r="BA144" s="33">
        <f>+'MATRIZ (I)'!BA144-'MATRIZ (A)'!BA144</f>
        <v>-7.6287989090689096E-5</v>
      </c>
      <c r="BB144" s="33">
        <f>+'MATRIZ (I)'!BB144-'MATRIZ (A)'!BB144</f>
        <v>-4.6712717442011483E-5</v>
      </c>
      <c r="BC144" s="33">
        <f>+'MATRIZ (I)'!BC144-'MATRIZ (A)'!BC144</f>
        <v>-9.0643956611621804E-5</v>
      </c>
      <c r="BD144" s="33">
        <f>+'MATRIZ (I)'!BD144-'MATRIZ (A)'!BD144</f>
        <v>-6.219950959847215E-5</v>
      </c>
      <c r="BE144" s="33">
        <f>+'MATRIZ (I)'!BE144-'MATRIZ (A)'!BE144</f>
        <v>-8.4223938763138836E-5</v>
      </c>
      <c r="BF144" s="33">
        <f>+'MATRIZ (I)'!BF144-'MATRIZ (A)'!BF144</f>
        <v>-5.630427694847649E-5</v>
      </c>
      <c r="BG144" s="33">
        <f>+'MATRIZ (I)'!BG144-'MATRIZ (A)'!BG144</f>
        <v>-8.1531843785171226E-5</v>
      </c>
      <c r="BH144" s="33">
        <f>+'MATRIZ (I)'!BH144-'MATRIZ (A)'!BH144</f>
        <v>-7.3526054937988417E-5</v>
      </c>
      <c r="BI144" s="33">
        <f>+'MATRIZ (I)'!BI144-'MATRIZ (A)'!BI144</f>
        <v>-4.6229991058540119E-5</v>
      </c>
      <c r="BJ144" s="33">
        <f>+'MATRIZ (I)'!BJ144-'MATRIZ (A)'!BJ144</f>
        <v>-7.0130083841187676E-5</v>
      </c>
      <c r="BK144" s="33">
        <f>+'MATRIZ (I)'!BK144-'MATRIZ (A)'!BK144</f>
        <v>-7.1118455252846183E-5</v>
      </c>
      <c r="BL144" s="33">
        <f>+'MATRIZ (I)'!BL144-'MATRIZ (A)'!BL144</f>
        <v>-6.2430013189485566E-5</v>
      </c>
      <c r="BM144" s="33">
        <f>+'MATRIZ (I)'!BM144-'MATRIZ (A)'!BM144</f>
        <v>-5.1410454690060618E-5</v>
      </c>
      <c r="BN144" s="33">
        <f>+'MATRIZ (I)'!BN144-'MATRIZ (A)'!BN144</f>
        <v>-6.1528778715516546E-5</v>
      </c>
      <c r="BO144" s="33">
        <f>+'MATRIZ (I)'!BO144-'MATRIZ (A)'!BO144</f>
        <v>-5.6665125801151181E-5</v>
      </c>
      <c r="BP144" s="33">
        <f>+'MATRIZ (I)'!BP144-'MATRIZ (A)'!BP144</f>
        <v>-1.2568361689902708E-4</v>
      </c>
      <c r="BQ144" s="33">
        <f>+'MATRIZ (I)'!BQ144-'MATRIZ (A)'!BQ144</f>
        <v>-5.3681967223594101E-5</v>
      </c>
      <c r="BR144" s="33">
        <f>+'MATRIZ (I)'!BR144-'MATRIZ (A)'!BR144</f>
        <v>-6.0575872959839441E-5</v>
      </c>
      <c r="BS144" s="33">
        <f>+'MATRIZ (I)'!BS144-'MATRIZ (A)'!BS144</f>
        <v>-5.378701472582648E-5</v>
      </c>
      <c r="BT144" s="33">
        <f>+'MATRIZ (I)'!BT144-'MATRIZ (A)'!BT144</f>
        <v>-6.2460183304121849E-5</v>
      </c>
      <c r="BU144" s="33">
        <f>+'MATRIZ (I)'!BU144-'MATRIZ (A)'!BU144</f>
        <v>-3.9479520056743295E-5</v>
      </c>
      <c r="BV144" s="33">
        <f>+'MATRIZ (I)'!BV144-'MATRIZ (A)'!BV144</f>
        <v>-3.4350591822022231E-5</v>
      </c>
      <c r="BW144" s="33">
        <f>+'MATRIZ (I)'!BW144-'MATRIZ (A)'!BW144</f>
        <v>-5.5041738277385363E-5</v>
      </c>
      <c r="BX144" s="33">
        <f>+'MATRIZ (I)'!BX144-'MATRIZ (A)'!BX144</f>
        <v>-7.0758033839311926E-6</v>
      </c>
      <c r="BY144" s="33">
        <f>+'MATRIZ (I)'!BY144-'MATRIZ (A)'!BY144</f>
        <v>-1.0575820798658417E-5</v>
      </c>
      <c r="BZ144" s="33">
        <f>+'MATRIZ (I)'!BZ144-'MATRIZ (A)'!BZ144</f>
        <v>-5.5410903753750655E-5</v>
      </c>
      <c r="CA144" s="33">
        <f>+'MATRIZ (I)'!CA144-'MATRIZ (A)'!CA144</f>
        <v>-1.3805190607332329E-5</v>
      </c>
      <c r="CB144" s="33">
        <f>+'MATRIZ (I)'!CB144-'MATRIZ (A)'!CB144</f>
        <v>-5.7259636215569094E-5</v>
      </c>
      <c r="CC144" s="33">
        <f>+'MATRIZ (I)'!CC144-'MATRIZ (A)'!CC144</f>
        <v>-6.1899314570569393E-5</v>
      </c>
      <c r="CD144" s="33">
        <f>+'MATRIZ (I)'!CD144-'MATRIZ (A)'!CD144</f>
        <v>-7.8577785214178146E-5</v>
      </c>
      <c r="CE144" s="33">
        <f>+'MATRIZ (I)'!CE144-'MATRIZ (A)'!CE144</f>
        <v>-6.4019428721935677E-5</v>
      </c>
      <c r="CF144" s="33">
        <f>+'MATRIZ (I)'!CF144-'MATRIZ (A)'!CF144</f>
        <v>-7.7509364181107952E-5</v>
      </c>
      <c r="CG144" s="33">
        <f>+'MATRIZ (I)'!CG144-'MATRIZ (A)'!CG144</f>
        <v>-1.1675756173705833E-5</v>
      </c>
      <c r="CH144" s="33">
        <f>+'MATRIZ (I)'!CH144-'MATRIZ (A)'!CH144</f>
        <v>-3.9240423324082369E-5</v>
      </c>
      <c r="CI144" s="33">
        <f>+'MATRIZ (I)'!CI144-'MATRIZ (A)'!CI144</f>
        <v>-3.6036567922322246E-5</v>
      </c>
      <c r="CJ144" s="33">
        <f>+'MATRIZ (I)'!CJ144-'MATRIZ (A)'!CJ144</f>
        <v>-4.0268722191627391E-5</v>
      </c>
      <c r="CK144" s="33">
        <f>+'MATRIZ (I)'!CK144-'MATRIZ (A)'!CK144</f>
        <v>-3.4655635458038185E-5</v>
      </c>
      <c r="CL144" s="33">
        <f>+'MATRIZ (I)'!CL144-'MATRIZ (A)'!CL144</f>
        <v>-4.6441743786258188E-5</v>
      </c>
      <c r="CM144" s="33">
        <f>+'MATRIZ (I)'!CM144-'MATRIZ (A)'!CM144</f>
        <v>-5.2649508698515484E-5</v>
      </c>
      <c r="CN144" s="33">
        <f>+'MATRIZ (I)'!CN144-'MATRIZ (A)'!CN144</f>
        <v>-1.6040238162095706E-5</v>
      </c>
      <c r="CO144" s="33">
        <f>+'MATRIZ (I)'!CO144-'MATRIZ (A)'!CO144</f>
        <v>-1.6052308163809776E-5</v>
      </c>
      <c r="CP144" s="33">
        <f>+'MATRIZ (I)'!CP144-'MATRIZ (A)'!CP144</f>
        <v>-5.1144945941926072E-6</v>
      </c>
      <c r="CQ144" s="33">
        <f>+'MATRIZ (I)'!CQ144-'MATRIZ (A)'!CQ144</f>
        <v>-3.5581762276581717E-5</v>
      </c>
      <c r="CR144" s="33">
        <f>+'MATRIZ (I)'!CR144-'MATRIZ (A)'!CR144</f>
        <v>-5.2196932682510108E-5</v>
      </c>
      <c r="CS144" s="33">
        <f>+'MATRIZ (I)'!CS144-'MATRIZ (A)'!CS144</f>
        <v>-5.3429884137946269E-3</v>
      </c>
      <c r="CT144" s="33">
        <f>+'MATRIZ (I)'!CT144-'MATRIZ (A)'!CT144</f>
        <v>-5.6629500301688891E-6</v>
      </c>
      <c r="CU144" s="33">
        <f>+'MATRIZ (I)'!CU144-'MATRIZ (A)'!CU144</f>
        <v>-4.344806367013197E-6</v>
      </c>
      <c r="CV144" s="33">
        <f>+'MATRIZ (I)'!CV144-'MATRIZ (A)'!CV144</f>
        <v>-1.4708351858935044E-6</v>
      </c>
      <c r="CW144" s="33">
        <f>+'MATRIZ (I)'!CW144-'MATRIZ (A)'!CW144</f>
        <v>-1.4763555052060418E-6</v>
      </c>
      <c r="CX144" s="33">
        <f>+'MATRIZ (I)'!CX144-'MATRIZ (A)'!CX144</f>
        <v>-2.6838657528382256E-6</v>
      </c>
      <c r="CY144" s="33">
        <f>+'MATRIZ (I)'!CY144-'MATRIZ (A)'!CY144</f>
        <v>-2.9254504901508904E-6</v>
      </c>
      <c r="CZ144" s="33">
        <f>+'MATRIZ (I)'!CZ144-'MATRIZ (A)'!CZ144</f>
        <v>-5.0719000081354657E-6</v>
      </c>
      <c r="DA144" s="33">
        <f>+'MATRIZ (I)'!DA144-'MATRIZ (A)'!DA144</f>
        <v>-8.4892115559424246E-6</v>
      </c>
      <c r="DB144" s="33">
        <f>+'MATRIZ (I)'!DB144-'MATRIZ (A)'!DB144</f>
        <v>-1.3667584265379485E-5</v>
      </c>
      <c r="DC144" s="33">
        <f>+'MATRIZ (I)'!DC144-'MATRIZ (A)'!DC144</f>
        <v>-1.1958591574143358E-5</v>
      </c>
      <c r="DD144" s="33">
        <f>+'MATRIZ (I)'!DD144-'MATRIZ (A)'!DD144</f>
        <v>-2.1377037141580754E-6</v>
      </c>
      <c r="DE144" s="33">
        <f>+'MATRIZ (I)'!DE144-'MATRIZ (A)'!DE144</f>
        <v>-1.8247936861259015E-5</v>
      </c>
      <c r="DF144" s="33">
        <f>+'MATRIZ (I)'!DF144-'MATRIZ (A)'!DF144</f>
        <v>-1.5021763065710852E-5</v>
      </c>
      <c r="DG144" s="33">
        <f>+'MATRIZ (I)'!DG144-'MATRIZ (A)'!DG144</f>
        <v>-1.1555280760875586E-2</v>
      </c>
      <c r="DH144" s="33">
        <f>+'MATRIZ (I)'!DH144-'MATRIZ (A)'!DH144</f>
        <v>-1.2345440060901298E-5</v>
      </c>
      <c r="DI144" s="33">
        <f>+'MATRIZ (I)'!DI144-'MATRIZ (A)'!DI144</f>
        <v>-3.7481995662326433E-5</v>
      </c>
      <c r="DJ144" s="33">
        <f>+'MATRIZ (I)'!DJ144-'MATRIZ (A)'!DJ144</f>
        <v>-1.4042099428487777E-5</v>
      </c>
      <c r="DK144" s="33">
        <f>+'MATRIZ (I)'!DK144-'MATRIZ (A)'!DK144</f>
        <v>-6.3347837703896691E-6</v>
      </c>
      <c r="DL144" s="33">
        <f>+'MATRIZ (I)'!DL144-'MATRIZ (A)'!DL144</f>
        <v>-1.5277001711135258E-5</v>
      </c>
      <c r="DM144" s="33">
        <f>+'MATRIZ (I)'!DM144-'MATRIZ (A)'!DM144</f>
        <v>-4.1465906803395674E-6</v>
      </c>
      <c r="DN144" s="33">
        <f>+'MATRIZ (I)'!DN144-'MATRIZ (A)'!DN144</f>
        <v>-5.6255200398107705E-7</v>
      </c>
      <c r="DO144" s="33">
        <f>+'MATRIZ (I)'!DO144-'MATRIZ (A)'!DO144</f>
        <v>-1.1967061184237314E-5</v>
      </c>
      <c r="DP144" s="33">
        <f>+'MATRIZ (I)'!DP144-'MATRIZ (A)'!DP144</f>
        <v>-7.9272790925318734E-6</v>
      </c>
      <c r="DQ144" s="33">
        <f>+'MATRIZ (I)'!DQ144-'MATRIZ (A)'!DQ144</f>
        <v>-2.3356952238237739E-5</v>
      </c>
      <c r="DR144" s="33">
        <f>+'MATRIZ (I)'!DR144-'MATRIZ (A)'!DR144</f>
        <v>-4.7398650233800552E-6</v>
      </c>
      <c r="DS144" s="33">
        <f>+'MATRIZ (I)'!DS144-'MATRIZ (A)'!DS144</f>
        <v>-5.8101220194300657E-6</v>
      </c>
      <c r="DT144" s="33">
        <f>+'MATRIZ (I)'!DT144-'MATRIZ (A)'!DT144</f>
        <v>-8.509635076553406E-6</v>
      </c>
      <c r="DU144" s="33">
        <f>+'MATRIZ (I)'!DU144-'MATRIZ (A)'!DU144</f>
        <v>-1.9141032111915107E-6</v>
      </c>
      <c r="DV144" s="33">
        <f>+'MATRIZ (I)'!DV144-'MATRIZ (A)'!DV144</f>
        <v>-9.8562853057000112E-6</v>
      </c>
      <c r="DW144" s="33">
        <f>+'MATRIZ (I)'!DW144-'MATRIZ (A)'!DW144</f>
        <v>-4.034025536247273E-4</v>
      </c>
      <c r="DX144" s="33">
        <f>+'MATRIZ (I)'!DX144-'MATRIZ (A)'!DX144</f>
        <v>-3.1556153549999302E-5</v>
      </c>
      <c r="DY144" s="33">
        <f>+'MATRIZ (I)'!DY144-'MATRIZ (A)'!DY144</f>
        <v>-7.6833679009419591E-6</v>
      </c>
      <c r="DZ144" s="33">
        <f>+'MATRIZ (I)'!DZ144-'MATRIZ (A)'!DZ144</f>
        <v>-4.9671619413831075E-6</v>
      </c>
      <c r="EA144" s="33">
        <f>+'MATRIZ (I)'!EA144-'MATRIZ (A)'!EA144</f>
        <v>-1.7142529449961327E-5</v>
      </c>
      <c r="EB144" s="33">
        <f>+'MATRIZ (I)'!EB144-'MATRIZ (A)'!EB144</f>
        <v>-1.9502032692904506E-5</v>
      </c>
      <c r="EC144" s="33">
        <f>+'MATRIZ (I)'!EC144-'MATRIZ (A)'!EC144</f>
        <v>-2.168852556949427E-5</v>
      </c>
      <c r="ED144" s="33">
        <f>+'MATRIZ (I)'!ED144-'MATRIZ (A)'!ED144</f>
        <v>-1.7921892028573484E-5</v>
      </c>
      <c r="EE144" s="33">
        <f>+'MATRIZ (I)'!EE144-'MATRIZ (A)'!EE144</f>
        <v>0.94752007844219188</v>
      </c>
      <c r="EF144" s="33">
        <f>+'MATRIZ (I)'!EF144-'MATRIZ (A)'!EF144</f>
        <v>-1.6540532861995743E-5</v>
      </c>
      <c r="EG144" s="33">
        <f>+'MATRIZ (I)'!EG144-'MATRIZ (A)'!EG144</f>
        <v>-1.0850197711425549E-2</v>
      </c>
      <c r="EH144" s="33">
        <f>+'MATRIZ (I)'!EH144-'MATRIZ (A)'!EH144</f>
        <v>0</v>
      </c>
    </row>
    <row r="145" spans="1:138" s="7" customFormat="1" ht="21.95" customHeight="1" thickBot="1" x14ac:dyDescent="0.25">
      <c r="A145" s="137" t="s">
        <v>375</v>
      </c>
      <c r="B145" s="138" t="s">
        <v>311</v>
      </c>
      <c r="C145" s="33">
        <f>+'MATRIZ (I)'!C145-'MATRIZ (A)'!C145</f>
        <v>-6.8726747753620252E-6</v>
      </c>
      <c r="D145" s="33">
        <f>+'MATRIZ (I)'!D145-'MATRIZ (A)'!D145</f>
        <v>-4.4513514378036854E-6</v>
      </c>
      <c r="E145" s="33">
        <f>+'MATRIZ (I)'!E145-'MATRIZ (A)'!E145</f>
        <v>-6.2695394799010809E-6</v>
      </c>
      <c r="F145" s="33">
        <f>+'MATRIZ (I)'!F145-'MATRIZ (A)'!F145</f>
        <v>-8.7168911895648198E-6</v>
      </c>
      <c r="G145" s="33">
        <f>+'MATRIZ (I)'!G145-'MATRIZ (A)'!G145</f>
        <v>-9.9875388970345298E-6</v>
      </c>
      <c r="H145" s="33">
        <f>+'MATRIZ (I)'!H145-'MATRIZ (A)'!H145</f>
        <v>-7.4010150742846634E-6</v>
      </c>
      <c r="I145" s="33">
        <f>+'MATRIZ (I)'!I145-'MATRIZ (A)'!I145</f>
        <v>-3.3928468143049566E-6</v>
      </c>
      <c r="J145" s="33">
        <f>+'MATRIZ (I)'!J145-'MATRIZ (A)'!J145</f>
        <v>-9.3041616191770489E-6</v>
      </c>
      <c r="K145" s="33">
        <f>+'MATRIZ (I)'!K145-'MATRIZ (A)'!K145</f>
        <v>-6.7568119206533024E-6</v>
      </c>
      <c r="L145" s="33">
        <f>+'MATRIZ (I)'!L145-'MATRIZ (A)'!L145</f>
        <v>-6.8794659449146745E-6</v>
      </c>
      <c r="M145" s="33">
        <f>+'MATRIZ (I)'!M145-'MATRIZ (A)'!M145</f>
        <v>-6.5008126583157464E-6</v>
      </c>
      <c r="N145" s="33">
        <f>+'MATRIZ (I)'!N145-'MATRIZ (A)'!N145</f>
        <v>-1.1571051676386313E-5</v>
      </c>
      <c r="O145" s="33">
        <f>+'MATRIZ (I)'!O145-'MATRIZ (A)'!O145</f>
        <v>-8.5042650957337204E-6</v>
      </c>
      <c r="P145" s="33">
        <f>+'MATRIZ (I)'!P145-'MATRIZ (A)'!P145</f>
        <v>-4.6517204312726565E-6</v>
      </c>
      <c r="Q145" s="33">
        <f>+'MATRIZ (I)'!Q145-'MATRIZ (A)'!Q145</f>
        <v>-4.4941372005670277E-6</v>
      </c>
      <c r="R145" s="33">
        <f>+'MATRIZ (I)'!R145-'MATRIZ (A)'!R145</f>
        <v>-1.0699880536756914E-5</v>
      </c>
      <c r="S145" s="33">
        <f>+'MATRIZ (I)'!S145-'MATRIZ (A)'!S145</f>
        <v>-7.9150538113372624E-6</v>
      </c>
      <c r="T145" s="33">
        <f>+'MATRIZ (I)'!T145-'MATRIZ (A)'!T145</f>
        <v>-5.2663160006526705E-6</v>
      </c>
      <c r="U145" s="33">
        <f>+'MATRIZ (I)'!U145-'MATRIZ (A)'!U145</f>
        <v>-8.7670989133693852E-6</v>
      </c>
      <c r="V145" s="33">
        <f>+'MATRIZ (I)'!V145-'MATRIZ (A)'!V145</f>
        <v>-4.7271710074444896E-6</v>
      </c>
      <c r="W145" s="33">
        <f>+'MATRIZ (I)'!W145-'MATRIZ (A)'!W145</f>
        <v>-8.2427985161361718E-6</v>
      </c>
      <c r="X145" s="33">
        <f>+'MATRIZ (I)'!X145-'MATRIZ (A)'!X145</f>
        <v>-5.853867022451632E-6</v>
      </c>
      <c r="Y145" s="33">
        <f>+'MATRIZ (I)'!Y145-'MATRIZ (A)'!Y145</f>
        <v>-1.2505993192622532E-5</v>
      </c>
      <c r="Z145" s="33">
        <f>+'MATRIZ (I)'!Z145-'MATRIZ (A)'!Z145</f>
        <v>-1.1290088370006263E-5</v>
      </c>
      <c r="AA145" s="33">
        <f>+'MATRIZ (I)'!AA145-'MATRIZ (A)'!AA145</f>
        <v>-7.9340069919831446E-6</v>
      </c>
      <c r="AB145" s="33">
        <f>+'MATRIZ (I)'!AB145-'MATRIZ (A)'!AB145</f>
        <v>-1.0781242877577934E-5</v>
      </c>
      <c r="AC145" s="33">
        <f>+'MATRIZ (I)'!AC145-'MATRIZ (A)'!AC145</f>
        <v>-3.1335820872402612E-6</v>
      </c>
      <c r="AD145" s="33">
        <f>+'MATRIZ (I)'!AD145-'MATRIZ (A)'!AD145</f>
        <v>-1.1770633228144253E-5</v>
      </c>
      <c r="AE145" s="33">
        <f>+'MATRIZ (I)'!AE145-'MATRIZ (A)'!AE145</f>
        <v>-1.4527121497712427E-5</v>
      </c>
      <c r="AF145" s="33">
        <f>+'MATRIZ (I)'!AF145-'MATRIZ (A)'!AF145</f>
        <v>-6.7611990179901509E-6</v>
      </c>
      <c r="AG145" s="33">
        <f>+'MATRIZ (I)'!AG145-'MATRIZ (A)'!AG145</f>
        <v>-2.1412623439752667E-5</v>
      </c>
      <c r="AH145" s="33">
        <f>+'MATRIZ (I)'!AH145-'MATRIZ (A)'!AH145</f>
        <v>-8.786211055428917E-6</v>
      </c>
      <c r="AI145" s="33">
        <f>+'MATRIZ (I)'!AI145-'MATRIZ (A)'!AI145</f>
        <v>-4.5943731358821552E-6</v>
      </c>
      <c r="AJ145" s="33">
        <f>+'MATRIZ (I)'!AJ145-'MATRIZ (A)'!AJ145</f>
        <v>-9.8851357032359894E-6</v>
      </c>
      <c r="AK145" s="33">
        <f>+'MATRIZ (I)'!AK145-'MATRIZ (A)'!AK145</f>
        <v>-1.1479844517048271E-5</v>
      </c>
      <c r="AL145" s="33">
        <f>+'MATRIZ (I)'!AL145-'MATRIZ (A)'!AL145</f>
        <v>-9.6619164869081486E-6</v>
      </c>
      <c r="AM145" s="33">
        <f>+'MATRIZ (I)'!AM145-'MATRIZ (A)'!AM145</f>
        <v>-7.5357687799927712E-6</v>
      </c>
      <c r="AN145" s="33">
        <f>+'MATRIZ (I)'!AN145-'MATRIZ (A)'!AN145</f>
        <v>-5.1535750553715967E-6</v>
      </c>
      <c r="AO145" s="33">
        <f>+'MATRIZ (I)'!AO145-'MATRIZ (A)'!AO145</f>
        <v>-1.0727629889009349E-5</v>
      </c>
      <c r="AP145" s="33">
        <f>+'MATRIZ (I)'!AP145-'MATRIZ (A)'!AP145</f>
        <v>-1.5554116387271921E-5</v>
      </c>
      <c r="AQ145" s="33">
        <f>+'MATRIZ (I)'!AQ145-'MATRIZ (A)'!AQ145</f>
        <v>-3.9175732579115746E-6</v>
      </c>
      <c r="AR145" s="33">
        <f>+'MATRIZ (I)'!AR145-'MATRIZ (A)'!AR145</f>
        <v>-2.2660831600311657E-5</v>
      </c>
      <c r="AS145" s="33">
        <f>+'MATRIZ (I)'!AS145-'MATRIZ (A)'!AS145</f>
        <v>-6.3968485204726295E-7</v>
      </c>
      <c r="AT145" s="33">
        <f>+'MATRIZ (I)'!AT145-'MATRIZ (A)'!AT145</f>
        <v>-1.4216462340373618E-5</v>
      </c>
      <c r="AU145" s="33">
        <f>+'MATRIZ (I)'!AU145-'MATRIZ (A)'!AU145</f>
        <v>-8.8427600681264449E-6</v>
      </c>
      <c r="AV145" s="33">
        <f>+'MATRIZ (I)'!AV145-'MATRIZ (A)'!AV145</f>
        <v>-7.117191221645714E-6</v>
      </c>
      <c r="AW145" s="33">
        <f>+'MATRIZ (I)'!AW145-'MATRIZ (A)'!AW145</f>
        <v>-2.2246751376446319E-5</v>
      </c>
      <c r="AX145" s="33">
        <f>+'MATRIZ (I)'!AX145-'MATRIZ (A)'!AX145</f>
        <v>-9.0973768018922606E-6</v>
      </c>
      <c r="AY145" s="33">
        <f>+'MATRIZ (I)'!AY145-'MATRIZ (A)'!AY145</f>
        <v>-5.9226554260309175E-6</v>
      </c>
      <c r="AZ145" s="33">
        <f>+'MATRIZ (I)'!AZ145-'MATRIZ (A)'!AZ145</f>
        <v>-8.0918044532945203E-6</v>
      </c>
      <c r="BA145" s="33">
        <f>+'MATRIZ (I)'!BA145-'MATRIZ (A)'!BA145</f>
        <v>-1.0943666651122301E-5</v>
      </c>
      <c r="BB145" s="33">
        <f>+'MATRIZ (I)'!BB145-'MATRIZ (A)'!BB145</f>
        <v>-8.0725631407558508E-6</v>
      </c>
      <c r="BC145" s="33">
        <f>+'MATRIZ (I)'!BC145-'MATRIZ (A)'!BC145</f>
        <v>-1.3733120448607226E-5</v>
      </c>
      <c r="BD145" s="33">
        <f>+'MATRIZ (I)'!BD145-'MATRIZ (A)'!BD145</f>
        <v>-1.1892634640138189E-5</v>
      </c>
      <c r="BE145" s="33">
        <f>+'MATRIZ (I)'!BE145-'MATRIZ (A)'!BE145</f>
        <v>-1.5488511066932289E-5</v>
      </c>
      <c r="BF145" s="33">
        <f>+'MATRIZ (I)'!BF145-'MATRIZ (A)'!BF145</f>
        <v>-1.2824136448463356E-5</v>
      </c>
      <c r="BG145" s="33">
        <f>+'MATRIZ (I)'!BG145-'MATRIZ (A)'!BG145</f>
        <v>-1.2026870905352424E-5</v>
      </c>
      <c r="BH145" s="33">
        <f>+'MATRIZ (I)'!BH145-'MATRIZ (A)'!BH145</f>
        <v>-1.473990608052485E-5</v>
      </c>
      <c r="BI145" s="33">
        <f>+'MATRIZ (I)'!BI145-'MATRIZ (A)'!BI145</f>
        <v>-9.9223560556182701E-6</v>
      </c>
      <c r="BJ145" s="33">
        <f>+'MATRIZ (I)'!BJ145-'MATRIZ (A)'!BJ145</f>
        <v>-1.1554766483446984E-5</v>
      </c>
      <c r="BK145" s="33">
        <f>+'MATRIZ (I)'!BK145-'MATRIZ (A)'!BK145</f>
        <v>-1.8950320523830574E-5</v>
      </c>
      <c r="BL145" s="33">
        <f>+'MATRIZ (I)'!BL145-'MATRIZ (A)'!BL145</f>
        <v>-1.4470323499158407E-5</v>
      </c>
      <c r="BM145" s="33">
        <f>+'MATRIZ (I)'!BM145-'MATRIZ (A)'!BM145</f>
        <v>-1.0087818183341587E-5</v>
      </c>
      <c r="BN145" s="33">
        <f>+'MATRIZ (I)'!BN145-'MATRIZ (A)'!BN145</f>
        <v>-1.0859281834915568E-5</v>
      </c>
      <c r="BO145" s="33">
        <f>+'MATRIZ (I)'!BO145-'MATRIZ (A)'!BO145</f>
        <v>-9.7329072694682369E-6</v>
      </c>
      <c r="BP145" s="33">
        <f>+'MATRIZ (I)'!BP145-'MATRIZ (A)'!BP145</f>
        <v>-3.2012747947878584E-5</v>
      </c>
      <c r="BQ145" s="33">
        <f>+'MATRIZ (I)'!BQ145-'MATRIZ (A)'!BQ145</f>
        <v>-1.9461917203041144E-5</v>
      </c>
      <c r="BR145" s="33">
        <f>+'MATRIZ (I)'!BR145-'MATRIZ (A)'!BR145</f>
        <v>-1.215007663888546E-5</v>
      </c>
      <c r="BS145" s="33">
        <f>+'MATRIZ (I)'!BS145-'MATRIZ (A)'!BS145</f>
        <v>-1.1177794883409753E-5</v>
      </c>
      <c r="BT145" s="33">
        <f>+'MATRIZ (I)'!BT145-'MATRIZ (A)'!BT145</f>
        <v>-1.0096148060679876E-5</v>
      </c>
      <c r="BU145" s="33">
        <f>+'MATRIZ (I)'!BU145-'MATRIZ (A)'!BU145</f>
        <v>-8.6662358488401471E-6</v>
      </c>
      <c r="BV145" s="33">
        <f>+'MATRIZ (I)'!BV145-'MATRIZ (A)'!BV145</f>
        <v>-1.7790022147138311E-5</v>
      </c>
      <c r="BW145" s="33">
        <f>+'MATRIZ (I)'!BW145-'MATRIZ (A)'!BW145</f>
        <v>-1.5056678713929669E-5</v>
      </c>
      <c r="BX145" s="33">
        <f>+'MATRIZ (I)'!BX145-'MATRIZ (A)'!BX145</f>
        <v>-9.2140447884532537E-6</v>
      </c>
      <c r="BY145" s="33">
        <f>+'MATRIZ (I)'!BY145-'MATRIZ (A)'!BY145</f>
        <v>-1.4815659329416535E-5</v>
      </c>
      <c r="BZ145" s="33">
        <f>+'MATRIZ (I)'!BZ145-'MATRIZ (A)'!BZ145</f>
        <v>-1.1216378305075892E-5</v>
      </c>
      <c r="CA145" s="33">
        <f>+'MATRIZ (I)'!CA145-'MATRIZ (A)'!CA145</f>
        <v>-1.0459259464971456E-5</v>
      </c>
      <c r="CB145" s="33">
        <f>+'MATRIZ (I)'!CB145-'MATRIZ (A)'!CB145</f>
        <v>-8.1597068151890152E-6</v>
      </c>
      <c r="CC145" s="33">
        <f>+'MATRIZ (I)'!CC145-'MATRIZ (A)'!CC145</f>
        <v>-8.8240448354941504E-6</v>
      </c>
      <c r="CD145" s="33">
        <f>+'MATRIZ (I)'!CD145-'MATRIZ (A)'!CD145</f>
        <v>-1.2380337483997716E-5</v>
      </c>
      <c r="CE145" s="33">
        <f>+'MATRIZ (I)'!CE145-'MATRIZ (A)'!CE145</f>
        <v>-1.2116289181536024E-5</v>
      </c>
      <c r="CF145" s="33">
        <f>+'MATRIZ (I)'!CF145-'MATRIZ (A)'!CF145</f>
        <v>-1.7747566167070374E-5</v>
      </c>
      <c r="CG145" s="33">
        <f>+'MATRIZ (I)'!CG145-'MATRIZ (A)'!CG145</f>
        <v>-1.1244258399283964E-5</v>
      </c>
      <c r="CH145" s="33">
        <f>+'MATRIZ (I)'!CH145-'MATRIZ (A)'!CH145</f>
        <v>-6.6467914556171013E-6</v>
      </c>
      <c r="CI145" s="33">
        <f>+'MATRIZ (I)'!CI145-'MATRIZ (A)'!CI145</f>
        <v>-3.4991542390969226E-5</v>
      </c>
      <c r="CJ145" s="33">
        <f>+'MATRIZ (I)'!CJ145-'MATRIZ (A)'!CJ145</f>
        <v>-6.8626471261283926E-6</v>
      </c>
      <c r="CK145" s="33">
        <f>+'MATRIZ (I)'!CK145-'MATRIZ (A)'!CK145</f>
        <v>-4.9345639374890989E-6</v>
      </c>
      <c r="CL145" s="33">
        <f>+'MATRIZ (I)'!CL145-'MATRIZ (A)'!CL145</f>
        <v>-8.3862903821950866E-6</v>
      </c>
      <c r="CM145" s="33">
        <f>+'MATRIZ (I)'!CM145-'MATRIZ (A)'!CM145</f>
        <v>-7.7144117533898635E-5</v>
      </c>
      <c r="CN145" s="33">
        <f>+'MATRIZ (I)'!CN145-'MATRIZ (A)'!CN145</f>
        <v>-3.2800275952576949E-5</v>
      </c>
      <c r="CO145" s="33">
        <f>+'MATRIZ (I)'!CO145-'MATRIZ (A)'!CO145</f>
        <v>-8.7613719592522169E-6</v>
      </c>
      <c r="CP145" s="33">
        <f>+'MATRIZ (I)'!CP145-'MATRIZ (A)'!CP145</f>
        <v>-3.8982283717209012E-6</v>
      </c>
      <c r="CQ145" s="33">
        <f>+'MATRIZ (I)'!CQ145-'MATRIZ (A)'!CQ145</f>
        <v>-1.3221221507973465E-5</v>
      </c>
      <c r="CR145" s="33">
        <f>+'MATRIZ (I)'!CR145-'MATRIZ (A)'!CR145</f>
        <v>-1.1943237647264056E-5</v>
      </c>
      <c r="CS145" s="33">
        <f>+'MATRIZ (I)'!CS145-'MATRIZ (A)'!CS145</f>
        <v>-1.2647746199955543E-5</v>
      </c>
      <c r="CT145" s="33">
        <f>+'MATRIZ (I)'!CT145-'MATRIZ (A)'!CT145</f>
        <v>-3.1578791522390045E-5</v>
      </c>
      <c r="CU145" s="33">
        <f>+'MATRIZ (I)'!CU145-'MATRIZ (A)'!CU145</f>
        <v>-2.3585222325786337E-6</v>
      </c>
      <c r="CV145" s="33">
        <f>+'MATRIZ (I)'!CV145-'MATRIZ (A)'!CV145</f>
        <v>-1.1720401773777601E-5</v>
      </c>
      <c r="CW145" s="33">
        <f>+'MATRIZ (I)'!CW145-'MATRIZ (A)'!CW145</f>
        <v>-2.5960315067012253E-5</v>
      </c>
      <c r="CX145" s="33">
        <f>+'MATRIZ (I)'!CX145-'MATRIZ (A)'!CX145</f>
        <v>-7.217594598894189E-5</v>
      </c>
      <c r="CY145" s="33">
        <f>+'MATRIZ (I)'!CY145-'MATRIZ (A)'!CY145</f>
        <v>-2.5905221299831071E-5</v>
      </c>
      <c r="CZ145" s="33">
        <f>+'MATRIZ (I)'!CZ145-'MATRIZ (A)'!CZ145</f>
        <v>-3.0464437636254592E-5</v>
      </c>
      <c r="DA145" s="33">
        <f>+'MATRIZ (I)'!DA145-'MATRIZ (A)'!DA145</f>
        <v>-4.4750061402137379E-6</v>
      </c>
      <c r="DB145" s="33">
        <f>+'MATRIZ (I)'!DB145-'MATRIZ (A)'!DB145</f>
        <v>-7.0242658468022035E-6</v>
      </c>
      <c r="DC145" s="33">
        <f>+'MATRIZ (I)'!DC145-'MATRIZ (A)'!DC145</f>
        <v>-1.4213142802309421E-5</v>
      </c>
      <c r="DD145" s="33">
        <f>+'MATRIZ (I)'!DD145-'MATRIZ (A)'!DD145</f>
        <v>-8.4064222056289877E-6</v>
      </c>
      <c r="DE145" s="33">
        <f>+'MATRIZ (I)'!DE145-'MATRIZ (A)'!DE145</f>
        <v>-1.2567193965295257E-5</v>
      </c>
      <c r="DF145" s="33">
        <f>+'MATRIZ (I)'!DF145-'MATRIZ (A)'!DF145</f>
        <v>-1.2925288544503826E-5</v>
      </c>
      <c r="DG145" s="33">
        <f>+'MATRIZ (I)'!DG145-'MATRIZ (A)'!DG145</f>
        <v>-2.5891121930867695E-5</v>
      </c>
      <c r="DH145" s="33">
        <f>+'MATRIZ (I)'!DH145-'MATRIZ (A)'!DH145</f>
        <v>-1.8332821625220052E-5</v>
      </c>
      <c r="DI145" s="33">
        <f>+'MATRIZ (I)'!DI145-'MATRIZ (A)'!DI145</f>
        <v>-6.1205517311261561E-6</v>
      </c>
      <c r="DJ145" s="33">
        <f>+'MATRIZ (I)'!DJ145-'MATRIZ (A)'!DJ145</f>
        <v>-1.0942768581245263E-5</v>
      </c>
      <c r="DK145" s="33">
        <f>+'MATRIZ (I)'!DK145-'MATRIZ (A)'!DK145</f>
        <v>-8.4231828569974378E-6</v>
      </c>
      <c r="DL145" s="33">
        <f>+'MATRIZ (I)'!DL145-'MATRIZ (A)'!DL145</f>
        <v>-1.147905850186738E-5</v>
      </c>
      <c r="DM145" s="33">
        <f>+'MATRIZ (I)'!DM145-'MATRIZ (A)'!DM145</f>
        <v>-1.1311729058099646E-5</v>
      </c>
      <c r="DN145" s="33">
        <f>+'MATRIZ (I)'!DN145-'MATRIZ (A)'!DN145</f>
        <v>-1.5108925397078208E-7</v>
      </c>
      <c r="DO145" s="33">
        <f>+'MATRIZ (I)'!DO145-'MATRIZ (A)'!DO145</f>
        <v>-2.4662346419702886E-5</v>
      </c>
      <c r="DP145" s="33">
        <f>+'MATRIZ (I)'!DP145-'MATRIZ (A)'!DP145</f>
        <v>-6.4732046794614227E-6</v>
      </c>
      <c r="DQ145" s="33">
        <f>+'MATRIZ (I)'!DQ145-'MATRIZ (A)'!DQ145</f>
        <v>-8.4660483833661018E-6</v>
      </c>
      <c r="DR145" s="33">
        <f>+'MATRIZ (I)'!DR145-'MATRIZ (A)'!DR145</f>
        <v>-4.6213808007514107E-6</v>
      </c>
      <c r="DS145" s="33">
        <f>+'MATRIZ (I)'!DS145-'MATRIZ (A)'!DS145</f>
        <v>-2.1232862996128324E-5</v>
      </c>
      <c r="DT145" s="33">
        <f>+'MATRIZ (I)'!DT145-'MATRIZ (A)'!DT145</f>
        <v>-3.0515517046032843E-6</v>
      </c>
      <c r="DU145" s="33">
        <f>+'MATRIZ (I)'!DU145-'MATRIZ (A)'!DU145</f>
        <v>-1.011669540548907E-5</v>
      </c>
      <c r="DV145" s="33">
        <f>+'MATRIZ (I)'!DV145-'MATRIZ (A)'!DV145</f>
        <v>-5.6480727582687676E-6</v>
      </c>
      <c r="DW145" s="33">
        <f>+'MATRIZ (I)'!DW145-'MATRIZ (A)'!DW145</f>
        <v>-4.6815862252561577E-6</v>
      </c>
      <c r="DX145" s="33">
        <f>+'MATRIZ (I)'!DX145-'MATRIZ (A)'!DX145</f>
        <v>-2.1221466562837029E-5</v>
      </c>
      <c r="DY145" s="33">
        <f>+'MATRIZ (I)'!DY145-'MATRIZ (A)'!DY145</f>
        <v>-7.0236504602082839E-5</v>
      </c>
      <c r="DZ145" s="33">
        <f>+'MATRIZ (I)'!DZ145-'MATRIZ (A)'!DZ145</f>
        <v>-1.6970024707577483E-6</v>
      </c>
      <c r="EA145" s="33">
        <f>+'MATRIZ (I)'!EA145-'MATRIZ (A)'!EA145</f>
        <v>-1.5864752582305962E-5</v>
      </c>
      <c r="EB145" s="33">
        <f>+'MATRIZ (I)'!EB145-'MATRIZ (A)'!EB145</f>
        <v>-5.538726654739539E-4</v>
      </c>
      <c r="EC145" s="33">
        <f>+'MATRIZ (I)'!EC145-'MATRIZ (A)'!EC145</f>
        <v>-1.9916325501907966E-5</v>
      </c>
      <c r="ED145" s="33">
        <f>+'MATRIZ (I)'!ED145-'MATRIZ (A)'!ED145</f>
        <v>-9.2872604979141579E-6</v>
      </c>
      <c r="EE145" s="33">
        <f>+'MATRIZ (I)'!EE145-'MATRIZ (A)'!EE145</f>
        <v>-4.5290602963915439E-6</v>
      </c>
      <c r="EF145" s="33">
        <f>+'MATRIZ (I)'!EF145-'MATRIZ (A)'!EF145</f>
        <v>0.98515907798487801</v>
      </c>
      <c r="EG145" s="33">
        <f>+'MATRIZ (I)'!EG145-'MATRIZ (A)'!EG145</f>
        <v>-1.2251711935560736E-5</v>
      </c>
      <c r="EH145" s="33">
        <f>+'MATRIZ (I)'!EH145-'MATRIZ (A)'!EH145</f>
        <v>0</v>
      </c>
    </row>
    <row r="146" spans="1:138" s="7" customFormat="1" ht="21.95" customHeight="1" thickBot="1" x14ac:dyDescent="0.25">
      <c r="A146" s="137" t="s">
        <v>376</v>
      </c>
      <c r="B146" s="138" t="s">
        <v>313</v>
      </c>
      <c r="C146" s="33">
        <f>+'MATRIZ (I)'!C146-'MATRIZ (A)'!C146</f>
        <v>-1.1786482733193698E-7</v>
      </c>
      <c r="D146" s="33">
        <f>+'MATRIZ (I)'!D146-'MATRIZ (A)'!D146</f>
        <v>-7.6339676437382982E-8</v>
      </c>
      <c r="E146" s="33">
        <f>+'MATRIZ (I)'!E146-'MATRIZ (A)'!E146</f>
        <v>-1.0752119260733933E-7</v>
      </c>
      <c r="F146" s="33">
        <f>+'MATRIZ (I)'!F146-'MATRIZ (A)'!F146</f>
        <v>-1.6364330801295893E-7</v>
      </c>
      <c r="G146" s="33">
        <f>+'MATRIZ (I)'!G146-'MATRIZ (A)'!G146</f>
        <v>-1.6380573764081431E-7</v>
      </c>
      <c r="H146" s="33">
        <f>+'MATRIZ (I)'!H146-'MATRIZ (A)'!H146</f>
        <v>-1.2522973386550491E-7</v>
      </c>
      <c r="I146" s="33">
        <f>+'MATRIZ (I)'!I146-'MATRIZ (A)'!I146</f>
        <v>-5.8186560109808354E-8</v>
      </c>
      <c r="J146" s="33">
        <f>+'MATRIZ (I)'!J146-'MATRIZ (A)'!J146</f>
        <v>-1.5645541689247754E-7</v>
      </c>
      <c r="K146" s="33">
        <f>+'MATRIZ (I)'!K146-'MATRIZ (A)'!K146</f>
        <v>-1.08550255678397E-7</v>
      </c>
      <c r="L146" s="33">
        <f>+'MATRIZ (I)'!L146-'MATRIZ (A)'!L146</f>
        <v>-1.1798129436302282E-7</v>
      </c>
      <c r="M146" s="33">
        <f>+'MATRIZ (I)'!M146-'MATRIZ (A)'!M146</f>
        <v>-1.1148747562397121E-7</v>
      </c>
      <c r="N146" s="33">
        <f>+'MATRIZ (I)'!N146-'MATRIZ (A)'!N146</f>
        <v>-2.4939340376912243E-6</v>
      </c>
      <c r="O146" s="33">
        <f>+'MATRIZ (I)'!O146-'MATRIZ (A)'!O146</f>
        <v>-7.1582250505482928E-7</v>
      </c>
      <c r="P146" s="33">
        <f>+'MATRIZ (I)'!P146-'MATRIZ (A)'!P146</f>
        <v>-2.0648044714996087E-7</v>
      </c>
      <c r="Q146" s="33">
        <f>+'MATRIZ (I)'!Q146-'MATRIZ (A)'!Q146</f>
        <v>-7.7073442649985548E-8</v>
      </c>
      <c r="R146" s="33">
        <f>+'MATRIZ (I)'!R146-'MATRIZ (A)'!R146</f>
        <v>-1.5111950460802012E-7</v>
      </c>
      <c r="S146" s="33">
        <f>+'MATRIZ (I)'!S146-'MATRIZ (A)'!S146</f>
        <v>-1.0174662501220776E-7</v>
      </c>
      <c r="T146" s="33">
        <f>+'MATRIZ (I)'!T146-'MATRIZ (A)'!T146</f>
        <v>-9.0316135475746722E-8</v>
      </c>
      <c r="U146" s="33">
        <f>+'MATRIZ (I)'!U146-'MATRIZ (A)'!U146</f>
        <v>-7.9132239778873557E-7</v>
      </c>
      <c r="V146" s="33">
        <f>+'MATRIZ (I)'!V146-'MATRIZ (A)'!V146</f>
        <v>-8.1069920048942515E-8</v>
      </c>
      <c r="W146" s="33">
        <f>+'MATRIZ (I)'!W146-'MATRIZ (A)'!W146</f>
        <v>-1.403498161175628E-7</v>
      </c>
      <c r="X146" s="33">
        <f>+'MATRIZ (I)'!X146-'MATRIZ (A)'!X146</f>
        <v>-1.0702864981782363E-7</v>
      </c>
      <c r="Y146" s="33">
        <f>+'MATRIZ (I)'!Y146-'MATRIZ (A)'!Y146</f>
        <v>-2.0867101815440798E-7</v>
      </c>
      <c r="Z146" s="33">
        <f>+'MATRIZ (I)'!Z146-'MATRIZ (A)'!Z146</f>
        <v>-1.9439349870127583E-7</v>
      </c>
      <c r="AA146" s="33">
        <f>+'MATRIZ (I)'!AA146-'MATRIZ (A)'!AA146</f>
        <v>-1.3349014584723148E-7</v>
      </c>
      <c r="AB146" s="33">
        <f>+'MATRIZ (I)'!AB146-'MATRIZ (A)'!AB146</f>
        <v>-6.3940753754458034E-7</v>
      </c>
      <c r="AC146" s="33">
        <f>+'MATRIZ (I)'!AC146-'MATRIZ (A)'!AC146</f>
        <v>-3.2383635119437171E-8</v>
      </c>
      <c r="AD146" s="33">
        <f>+'MATRIZ (I)'!AD146-'MATRIZ (A)'!AD146</f>
        <v>-2.0186371367321139E-7</v>
      </c>
      <c r="AE146" s="33">
        <f>+'MATRIZ (I)'!AE146-'MATRIZ (A)'!AE146</f>
        <v>-3.2271191438160255E-7</v>
      </c>
      <c r="AF146" s="33">
        <f>+'MATRIZ (I)'!AF146-'MATRIZ (A)'!AF146</f>
        <v>-1.9200233890836868E-7</v>
      </c>
      <c r="AG146" s="33">
        <f>+'MATRIZ (I)'!AG146-'MATRIZ (A)'!AG146</f>
        <v>-4.8743265621180413E-6</v>
      </c>
      <c r="AH146" s="33">
        <f>+'MATRIZ (I)'!AH146-'MATRIZ (A)'!AH146</f>
        <v>-1.5068154434756219E-7</v>
      </c>
      <c r="AI146" s="33">
        <f>+'MATRIZ (I)'!AI146-'MATRIZ (A)'!AI146</f>
        <v>-1.0255444835646536E-6</v>
      </c>
      <c r="AJ146" s="33">
        <f>+'MATRIZ (I)'!AJ146-'MATRIZ (A)'!AJ146</f>
        <v>-3.8366537344192096E-7</v>
      </c>
      <c r="AK146" s="33">
        <f>+'MATRIZ (I)'!AK146-'MATRIZ (A)'!AK146</f>
        <v>-1.2396596066155915E-6</v>
      </c>
      <c r="AL146" s="33">
        <f>+'MATRIZ (I)'!AL146-'MATRIZ (A)'!AL146</f>
        <v>-5.1694413383213002E-7</v>
      </c>
      <c r="AM146" s="33">
        <f>+'MATRIZ (I)'!AM146-'MATRIZ (A)'!AM146</f>
        <v>-1.2849938184168255E-6</v>
      </c>
      <c r="AN146" s="33">
        <f>+'MATRIZ (I)'!AN146-'MATRIZ (A)'!AN146</f>
        <v>-2.1083766601768631E-6</v>
      </c>
      <c r="AO146" s="33">
        <f>+'MATRIZ (I)'!AO146-'MATRIZ (A)'!AO146</f>
        <v>-1.0152019254816055E-6</v>
      </c>
      <c r="AP146" s="33">
        <f>+'MATRIZ (I)'!AP146-'MATRIZ (A)'!AP146</f>
        <v>-1.8990231242019278E-6</v>
      </c>
      <c r="AQ146" s="33">
        <f>+'MATRIZ (I)'!AQ146-'MATRIZ (A)'!AQ146</f>
        <v>-4.2613152289740359E-7</v>
      </c>
      <c r="AR146" s="33">
        <f>+'MATRIZ (I)'!AR146-'MATRIZ (A)'!AR146</f>
        <v>-3.0679605841786662E-6</v>
      </c>
      <c r="AS146" s="33">
        <f>+'MATRIZ (I)'!AS146-'MATRIZ (A)'!AS146</f>
        <v>-1.0585289251204292E-7</v>
      </c>
      <c r="AT146" s="33">
        <f>+'MATRIZ (I)'!AT146-'MATRIZ (A)'!AT146</f>
        <v>-5.2380867634453405E-6</v>
      </c>
      <c r="AU146" s="33">
        <f>+'MATRIZ (I)'!AU146-'MATRIZ (A)'!AU146</f>
        <v>-1.496998175722704E-6</v>
      </c>
      <c r="AV146" s="33">
        <f>+'MATRIZ (I)'!AV146-'MATRIZ (A)'!AV146</f>
        <v>-6.8265499904041678E-7</v>
      </c>
      <c r="AW146" s="33">
        <f>+'MATRIZ (I)'!AW146-'MATRIZ (A)'!AW146</f>
        <v>-7.5053497887254656E-6</v>
      </c>
      <c r="AX146" s="33">
        <f>+'MATRIZ (I)'!AX146-'MATRIZ (A)'!AX146</f>
        <v>-4.4173108464657369E-7</v>
      </c>
      <c r="AY146" s="33">
        <f>+'MATRIZ (I)'!AY146-'MATRIZ (A)'!AY146</f>
        <v>-1.9625251365492419E-7</v>
      </c>
      <c r="AZ146" s="33">
        <f>+'MATRIZ (I)'!AZ146-'MATRIZ (A)'!AZ146</f>
        <v>-3.9184965167570741E-7</v>
      </c>
      <c r="BA146" s="33">
        <f>+'MATRIZ (I)'!BA146-'MATRIZ (A)'!BA146</f>
        <v>-2.5042909500586597E-7</v>
      </c>
      <c r="BB146" s="33">
        <f>+'MATRIZ (I)'!BB146-'MATRIZ (A)'!BB146</f>
        <v>-9.1395295984057516E-7</v>
      </c>
      <c r="BC146" s="33">
        <f>+'MATRIZ (I)'!BC146-'MATRIZ (A)'!BC146</f>
        <v>-7.0507079338503753E-7</v>
      </c>
      <c r="BD146" s="33">
        <f>+'MATRIZ (I)'!BD146-'MATRIZ (A)'!BD146</f>
        <v>-3.6323518507916817E-7</v>
      </c>
      <c r="BE146" s="33">
        <f>+'MATRIZ (I)'!BE146-'MATRIZ (A)'!BE146</f>
        <v>-2.3463708552353112E-6</v>
      </c>
      <c r="BF146" s="33">
        <f>+'MATRIZ (I)'!BF146-'MATRIZ (A)'!BF146</f>
        <v>-2.3779550265365764E-6</v>
      </c>
      <c r="BG146" s="33">
        <f>+'MATRIZ (I)'!BG146-'MATRIZ (A)'!BG146</f>
        <v>-4.6421858740023542E-7</v>
      </c>
      <c r="BH146" s="33">
        <f>+'MATRIZ (I)'!BH146-'MATRIZ (A)'!BH146</f>
        <v>-1.3841775275902337E-6</v>
      </c>
      <c r="BI146" s="33">
        <f>+'MATRIZ (I)'!BI146-'MATRIZ (A)'!BI146</f>
        <v>-1.581602847782019E-6</v>
      </c>
      <c r="BJ146" s="33">
        <f>+'MATRIZ (I)'!BJ146-'MATRIZ (A)'!BJ146</f>
        <v>-1.4408675656608386E-6</v>
      </c>
      <c r="BK146" s="33">
        <f>+'MATRIZ (I)'!BK146-'MATRIZ (A)'!BK146</f>
        <v>-5.236357704980828E-6</v>
      </c>
      <c r="BL146" s="33">
        <f>+'MATRIZ (I)'!BL146-'MATRIZ (A)'!BL146</f>
        <v>-3.3494840264683403E-6</v>
      </c>
      <c r="BM146" s="33">
        <f>+'MATRIZ (I)'!BM146-'MATRIZ (A)'!BM146</f>
        <v>-1.7572304852830247E-6</v>
      </c>
      <c r="BN146" s="33">
        <f>+'MATRIZ (I)'!BN146-'MATRIZ (A)'!BN146</f>
        <v>-1.1482388350299937E-6</v>
      </c>
      <c r="BO146" s="33">
        <f>+'MATRIZ (I)'!BO146-'MATRIZ (A)'!BO146</f>
        <v>-1.0171323949814181E-6</v>
      </c>
      <c r="BP146" s="33">
        <f>+'MATRIZ (I)'!BP146-'MATRIZ (A)'!BP146</f>
        <v>-9.629008044925439E-6</v>
      </c>
      <c r="BQ146" s="33">
        <f>+'MATRIZ (I)'!BQ146-'MATRIZ (A)'!BQ146</f>
        <v>-5.8969585852896222E-6</v>
      </c>
      <c r="BR146" s="33">
        <f>+'MATRIZ (I)'!BR146-'MATRIZ (A)'!BR146</f>
        <v>-2.1262616569649007E-6</v>
      </c>
      <c r="BS146" s="33">
        <f>+'MATRIZ (I)'!BS146-'MATRIZ (A)'!BS146</f>
        <v>-1.9102031770818089E-6</v>
      </c>
      <c r="BT146" s="33">
        <f>+'MATRIZ (I)'!BT146-'MATRIZ (A)'!BT146</f>
        <v>-3.5972378369256924E-7</v>
      </c>
      <c r="BU146" s="33">
        <f>+'MATRIZ (I)'!BU146-'MATRIZ (A)'!BU146</f>
        <v>-6.7669413556667163E-7</v>
      </c>
      <c r="BV146" s="33">
        <f>+'MATRIZ (I)'!BV146-'MATRIZ (A)'!BV146</f>
        <v>-6.4184246079018472E-6</v>
      </c>
      <c r="BW146" s="33">
        <f>+'MATRIZ (I)'!BW146-'MATRIZ (A)'!BW146</f>
        <v>-3.6386831291853682E-6</v>
      </c>
      <c r="BX146" s="33">
        <f>+'MATRIZ (I)'!BX146-'MATRIZ (A)'!BX146</f>
        <v>-4.2495776747856553E-6</v>
      </c>
      <c r="BY146" s="33">
        <f>+'MATRIZ (I)'!BY146-'MATRIZ (A)'!BY146</f>
        <v>-5.0623589252170276E-6</v>
      </c>
      <c r="BZ146" s="33">
        <f>+'MATRIZ (I)'!BZ146-'MATRIZ (A)'!BZ146</f>
        <v>-1.1381146610157454E-6</v>
      </c>
      <c r="CA146" s="33">
        <f>+'MATRIZ (I)'!CA146-'MATRIZ (A)'!CA146</f>
        <v>-3.3773295458293725E-6</v>
      </c>
      <c r="CB146" s="33">
        <f>+'MATRIZ (I)'!CB146-'MATRIZ (A)'!CB146</f>
        <v>-1.4248912765819194E-7</v>
      </c>
      <c r="CC146" s="33">
        <f>+'MATRIZ (I)'!CC146-'MATRIZ (A)'!CC146</f>
        <v>-1.5115511323785179E-7</v>
      </c>
      <c r="CD146" s="33">
        <f>+'MATRIZ (I)'!CD146-'MATRIZ (A)'!CD146</f>
        <v>-2.1818673413500375E-7</v>
      </c>
      <c r="CE146" s="33">
        <f>+'MATRIZ (I)'!CE146-'MATRIZ (A)'!CE146</f>
        <v>-3.9276225806301916E-7</v>
      </c>
      <c r="CF146" s="33">
        <f>+'MATRIZ (I)'!CF146-'MATRIZ (A)'!CF146</f>
        <v>-8.6102262457895063E-7</v>
      </c>
      <c r="CG146" s="33">
        <f>+'MATRIZ (I)'!CG146-'MATRIZ (A)'!CG146</f>
        <v>-4.0397616647681654E-6</v>
      </c>
      <c r="CH146" s="33">
        <f>+'MATRIZ (I)'!CH146-'MATRIZ (A)'!CH146</f>
        <v>-6.8720521821568716E-6</v>
      </c>
      <c r="CI146" s="33">
        <f>+'MATRIZ (I)'!CI146-'MATRIZ (A)'!CI146</f>
        <v>-1.7137947338272737E-5</v>
      </c>
      <c r="CJ146" s="33">
        <f>+'MATRIZ (I)'!CJ146-'MATRIZ (A)'!CJ146</f>
        <v>-7.5621543521975978E-7</v>
      </c>
      <c r="CK146" s="33">
        <f>+'MATRIZ (I)'!CK146-'MATRIZ (A)'!CK146</f>
        <v>-8.4626662174614359E-8</v>
      </c>
      <c r="CL146" s="33">
        <f>+'MATRIZ (I)'!CL146-'MATRIZ (A)'!CL146</f>
        <v>-1.1800812224276326E-6</v>
      </c>
      <c r="CM146" s="33">
        <f>+'MATRIZ (I)'!CM146-'MATRIZ (A)'!CM146</f>
        <v>-1.2020579088749379E-5</v>
      </c>
      <c r="CN146" s="33">
        <f>+'MATRIZ (I)'!CN146-'MATRIZ (A)'!CN146</f>
        <v>-1.7379985218260453E-5</v>
      </c>
      <c r="CO146" s="33">
        <f>+'MATRIZ (I)'!CO146-'MATRIZ (A)'!CO146</f>
        <v>-4.22965341152024E-6</v>
      </c>
      <c r="CP146" s="33">
        <f>+'MATRIZ (I)'!CP146-'MATRIZ (A)'!CP146</f>
        <v>-1.3922571704288202E-6</v>
      </c>
      <c r="CQ146" s="33">
        <f>+'MATRIZ (I)'!CQ146-'MATRIZ (A)'!CQ146</f>
        <v>-5.5119358484197894E-4</v>
      </c>
      <c r="CR146" s="33">
        <f>+'MATRIZ (I)'!CR146-'MATRIZ (A)'!CR146</f>
        <v>-1.6006214962036566E-5</v>
      </c>
      <c r="CS146" s="33">
        <f>+'MATRIZ (I)'!CS146-'MATRIZ (A)'!CS146</f>
        <v>-5.2758643349850834E-6</v>
      </c>
      <c r="CT146" s="33">
        <f>+'MATRIZ (I)'!CT146-'MATRIZ (A)'!CT146</f>
        <v>-1.6841238769191319E-5</v>
      </c>
      <c r="CU146" s="33">
        <f>+'MATRIZ (I)'!CU146-'MATRIZ (A)'!CU146</f>
        <v>-1.7577060381452776E-6</v>
      </c>
      <c r="CV146" s="33">
        <f>+'MATRIZ (I)'!CV146-'MATRIZ (A)'!CV146</f>
        <v>-2.5346092724231336E-6</v>
      </c>
      <c r="CW146" s="33">
        <f>+'MATRIZ (I)'!CW146-'MATRIZ (A)'!CW146</f>
        <v>-1.4503387612062059E-5</v>
      </c>
      <c r="CX146" s="33">
        <f>+'MATRIZ (I)'!CX146-'MATRIZ (A)'!CX146</f>
        <v>-2.9882932014830231E-5</v>
      </c>
      <c r="CY146" s="33">
        <f>+'MATRIZ (I)'!CY146-'MATRIZ (A)'!CY146</f>
        <v>-1.2689106886353343E-5</v>
      </c>
      <c r="CZ146" s="33">
        <f>+'MATRIZ (I)'!CZ146-'MATRIZ (A)'!CZ146</f>
        <v>-1.2929461787930956E-5</v>
      </c>
      <c r="DA146" s="33">
        <f>+'MATRIZ (I)'!DA146-'MATRIZ (A)'!DA146</f>
        <v>-1.9762640830823776E-6</v>
      </c>
      <c r="DB146" s="33">
        <f>+'MATRIZ (I)'!DB146-'MATRIZ (A)'!DB146</f>
        <v>-2.6722001788667112E-6</v>
      </c>
      <c r="DC146" s="33">
        <f>+'MATRIZ (I)'!DC146-'MATRIZ (A)'!DC146</f>
        <v>-1.7829273044720564E-6</v>
      </c>
      <c r="DD146" s="33">
        <f>+'MATRIZ (I)'!DD146-'MATRIZ (A)'!DD146</f>
        <v>-7.1071032373287664E-6</v>
      </c>
      <c r="DE146" s="33">
        <f>+'MATRIZ (I)'!DE146-'MATRIZ (A)'!DE146</f>
        <v>-5.4411518345740267E-6</v>
      </c>
      <c r="DF146" s="33">
        <f>+'MATRIZ (I)'!DF146-'MATRIZ (A)'!DF146</f>
        <v>-5.8465546326606779E-6</v>
      </c>
      <c r="DG146" s="33">
        <f>+'MATRIZ (I)'!DG146-'MATRIZ (A)'!DG146</f>
        <v>-4.3013757958923979E-6</v>
      </c>
      <c r="DH146" s="33">
        <f>+'MATRIZ (I)'!DH146-'MATRIZ (A)'!DH146</f>
        <v>-1.6440259401969158E-6</v>
      </c>
      <c r="DI146" s="33">
        <f>+'MATRIZ (I)'!DI146-'MATRIZ (A)'!DI146</f>
        <v>-1.0910925728816115E-7</v>
      </c>
      <c r="DJ146" s="33">
        <f>+'MATRIZ (I)'!DJ146-'MATRIZ (A)'!DJ146</f>
        <v>-4.95647061579962E-6</v>
      </c>
      <c r="DK146" s="33">
        <f>+'MATRIZ (I)'!DK146-'MATRIZ (A)'!DK146</f>
        <v>-4.112262636203293E-6</v>
      </c>
      <c r="DL146" s="33">
        <f>+'MATRIZ (I)'!DL146-'MATRIZ (A)'!DL146</f>
        <v>-4.9531364910317116E-6</v>
      </c>
      <c r="DM146" s="33">
        <f>+'MATRIZ (I)'!DM146-'MATRIZ (A)'!DM146</f>
        <v>-5.850026746511708E-6</v>
      </c>
      <c r="DN146" s="33">
        <f>+'MATRIZ (I)'!DN146-'MATRIZ (A)'!DN146</f>
        <v>-2.3411398123882474E-7</v>
      </c>
      <c r="DO146" s="33">
        <f>+'MATRIZ (I)'!DO146-'MATRIZ (A)'!DO146</f>
        <v>-1.4153042152191048E-5</v>
      </c>
      <c r="DP146" s="33">
        <f>+'MATRIZ (I)'!DP146-'MATRIZ (A)'!DP146</f>
        <v>-3.006266139120288E-6</v>
      </c>
      <c r="DQ146" s="33">
        <f>+'MATRIZ (I)'!DQ146-'MATRIZ (A)'!DQ146</f>
        <v>-2.7822361768308129E-6</v>
      </c>
      <c r="DR146" s="33">
        <f>+'MATRIZ (I)'!DR146-'MATRIZ (A)'!DR146</f>
        <v>-2.8308813312665079E-6</v>
      </c>
      <c r="DS146" s="33">
        <f>+'MATRIZ (I)'!DS146-'MATRIZ (A)'!DS146</f>
        <v>-7.0855235791965449E-6</v>
      </c>
      <c r="DT146" s="33">
        <f>+'MATRIZ (I)'!DT146-'MATRIZ (A)'!DT146</f>
        <v>-1.8195675347163075E-7</v>
      </c>
      <c r="DU146" s="33">
        <f>+'MATRIZ (I)'!DU146-'MATRIZ (A)'!DU146</f>
        <v>-3.7700355841837009E-6</v>
      </c>
      <c r="DV146" s="33">
        <f>+'MATRIZ (I)'!DV146-'MATRIZ (A)'!DV146</f>
        <v>-1.7037774604849036E-6</v>
      </c>
      <c r="DW146" s="33">
        <f>+'MATRIZ (I)'!DW146-'MATRIZ (A)'!DW146</f>
        <v>-8.693505500948089E-7</v>
      </c>
      <c r="DX146" s="33">
        <f>+'MATRIZ (I)'!DX146-'MATRIZ (A)'!DX146</f>
        <v>-8.4564191465206244E-6</v>
      </c>
      <c r="DY146" s="33">
        <f>+'MATRIZ (I)'!DY146-'MATRIZ (A)'!DY146</f>
        <v>-8.6630991435260545E-7</v>
      </c>
      <c r="DZ146" s="33">
        <f>+'MATRIZ (I)'!DZ146-'MATRIZ (A)'!DZ146</f>
        <v>-4.5001260933579052E-7</v>
      </c>
      <c r="EA146" s="33">
        <f>+'MATRIZ (I)'!EA146-'MATRIZ (A)'!EA146</f>
        <v>-3.1679717498613026E-5</v>
      </c>
      <c r="EB146" s="33">
        <f>+'MATRIZ (I)'!EB146-'MATRIZ (A)'!EB146</f>
        <v>-3.16328687267612E-6</v>
      </c>
      <c r="EC146" s="33">
        <f>+'MATRIZ (I)'!EC146-'MATRIZ (A)'!EC146</f>
        <v>-1.0590810338375476E-5</v>
      </c>
      <c r="ED146" s="33">
        <f>+'MATRIZ (I)'!ED146-'MATRIZ (A)'!ED146</f>
        <v>-3.5924757032675218E-6</v>
      </c>
      <c r="EE146" s="33">
        <f>+'MATRIZ (I)'!EE146-'MATRIZ (A)'!EE146</f>
        <v>-8.3458684908825031E-8</v>
      </c>
      <c r="EF146" s="33">
        <f>+'MATRIZ (I)'!EF146-'MATRIZ (A)'!EF146</f>
        <v>-9.7211469766168015E-7</v>
      </c>
      <c r="EG146" s="33">
        <f>+'MATRIZ (I)'!EG146-'MATRIZ (A)'!EG146</f>
        <v>0.99997663895576017</v>
      </c>
      <c r="EH146" s="33">
        <f>+'MATRIZ (I)'!EH146-'MATRIZ (A)'!EH146</f>
        <v>0</v>
      </c>
    </row>
    <row r="147" spans="1:138" s="7" customFormat="1" ht="21.95" customHeight="1" thickBot="1" x14ac:dyDescent="0.25">
      <c r="A147" s="137" t="s">
        <v>377</v>
      </c>
      <c r="B147" s="138" t="s">
        <v>315</v>
      </c>
      <c r="C147" s="33">
        <f>+'MATRIZ (I)'!C147-'MATRIZ (A)'!C147</f>
        <v>0</v>
      </c>
      <c r="D147" s="33">
        <f>+'MATRIZ (I)'!D147-'MATRIZ (A)'!D147</f>
        <v>0</v>
      </c>
      <c r="E147" s="33">
        <f>+'MATRIZ (I)'!E147-'MATRIZ (A)'!E147</f>
        <v>0</v>
      </c>
      <c r="F147" s="33">
        <f>+'MATRIZ (I)'!F147-'MATRIZ (A)'!F147</f>
        <v>0</v>
      </c>
      <c r="G147" s="33">
        <f>+'MATRIZ (I)'!G147-'MATRIZ (A)'!G147</f>
        <v>0</v>
      </c>
      <c r="H147" s="33">
        <f>+'MATRIZ (I)'!H147-'MATRIZ (A)'!H147</f>
        <v>0</v>
      </c>
      <c r="I147" s="33">
        <f>+'MATRIZ (I)'!I147-'MATRIZ (A)'!I147</f>
        <v>0</v>
      </c>
      <c r="J147" s="33">
        <f>+'MATRIZ (I)'!J147-'MATRIZ (A)'!J147</f>
        <v>0</v>
      </c>
      <c r="K147" s="33">
        <f>+'MATRIZ (I)'!K147-'MATRIZ (A)'!K147</f>
        <v>0</v>
      </c>
      <c r="L147" s="33">
        <f>+'MATRIZ (I)'!L147-'MATRIZ (A)'!L147</f>
        <v>0</v>
      </c>
      <c r="M147" s="33">
        <f>+'MATRIZ (I)'!M147-'MATRIZ (A)'!M147</f>
        <v>0</v>
      </c>
      <c r="N147" s="33">
        <f>+'MATRIZ (I)'!N147-'MATRIZ (A)'!N147</f>
        <v>0</v>
      </c>
      <c r="O147" s="33">
        <f>+'MATRIZ (I)'!O147-'MATRIZ (A)'!O147</f>
        <v>0</v>
      </c>
      <c r="P147" s="33">
        <f>+'MATRIZ (I)'!P147-'MATRIZ (A)'!P147</f>
        <v>0</v>
      </c>
      <c r="Q147" s="33">
        <f>+'MATRIZ (I)'!Q147-'MATRIZ (A)'!Q147</f>
        <v>0</v>
      </c>
      <c r="R147" s="33">
        <f>+'MATRIZ (I)'!R147-'MATRIZ (A)'!R147</f>
        <v>0</v>
      </c>
      <c r="S147" s="33">
        <f>+'MATRIZ (I)'!S147-'MATRIZ (A)'!S147</f>
        <v>0</v>
      </c>
      <c r="T147" s="33">
        <f>+'MATRIZ (I)'!T147-'MATRIZ (A)'!T147</f>
        <v>0</v>
      </c>
      <c r="U147" s="33">
        <f>+'MATRIZ (I)'!U147-'MATRIZ (A)'!U147</f>
        <v>0</v>
      </c>
      <c r="V147" s="33">
        <f>+'MATRIZ (I)'!V147-'MATRIZ (A)'!V147</f>
        <v>0</v>
      </c>
      <c r="W147" s="33">
        <f>+'MATRIZ (I)'!W147-'MATRIZ (A)'!W147</f>
        <v>0</v>
      </c>
      <c r="X147" s="33">
        <f>+'MATRIZ (I)'!X147-'MATRIZ (A)'!X147</f>
        <v>0</v>
      </c>
      <c r="Y147" s="33">
        <f>+'MATRIZ (I)'!Y147-'MATRIZ (A)'!Y147</f>
        <v>0</v>
      </c>
      <c r="Z147" s="33">
        <f>+'MATRIZ (I)'!Z147-'MATRIZ (A)'!Z147</f>
        <v>0</v>
      </c>
      <c r="AA147" s="33">
        <f>+'MATRIZ (I)'!AA147-'MATRIZ (A)'!AA147</f>
        <v>0</v>
      </c>
      <c r="AB147" s="33">
        <f>+'MATRIZ (I)'!AB147-'MATRIZ (A)'!AB147</f>
        <v>0</v>
      </c>
      <c r="AC147" s="33">
        <f>+'MATRIZ (I)'!AC147-'MATRIZ (A)'!AC147</f>
        <v>0</v>
      </c>
      <c r="AD147" s="33">
        <f>+'MATRIZ (I)'!AD147-'MATRIZ (A)'!AD147</f>
        <v>0</v>
      </c>
      <c r="AE147" s="33">
        <f>+'MATRIZ (I)'!AE147-'MATRIZ (A)'!AE147</f>
        <v>0</v>
      </c>
      <c r="AF147" s="33">
        <f>+'MATRIZ (I)'!AF147-'MATRIZ (A)'!AF147</f>
        <v>0</v>
      </c>
      <c r="AG147" s="33">
        <f>+'MATRIZ (I)'!AG147-'MATRIZ (A)'!AG147</f>
        <v>0</v>
      </c>
      <c r="AH147" s="33">
        <f>+'MATRIZ (I)'!AH147-'MATRIZ (A)'!AH147</f>
        <v>0</v>
      </c>
      <c r="AI147" s="33">
        <f>+'MATRIZ (I)'!AI147-'MATRIZ (A)'!AI147</f>
        <v>0</v>
      </c>
      <c r="AJ147" s="33">
        <f>+'MATRIZ (I)'!AJ147-'MATRIZ (A)'!AJ147</f>
        <v>0</v>
      </c>
      <c r="AK147" s="33">
        <f>+'MATRIZ (I)'!AK147-'MATRIZ (A)'!AK147</f>
        <v>0</v>
      </c>
      <c r="AL147" s="33">
        <f>+'MATRIZ (I)'!AL147-'MATRIZ (A)'!AL147</f>
        <v>0</v>
      </c>
      <c r="AM147" s="33">
        <f>+'MATRIZ (I)'!AM147-'MATRIZ (A)'!AM147</f>
        <v>0</v>
      </c>
      <c r="AN147" s="33">
        <f>+'MATRIZ (I)'!AN147-'MATRIZ (A)'!AN147</f>
        <v>0</v>
      </c>
      <c r="AO147" s="33">
        <f>+'MATRIZ (I)'!AO147-'MATRIZ (A)'!AO147</f>
        <v>0</v>
      </c>
      <c r="AP147" s="33">
        <f>+'MATRIZ (I)'!AP147-'MATRIZ (A)'!AP147</f>
        <v>0</v>
      </c>
      <c r="AQ147" s="33">
        <f>+'MATRIZ (I)'!AQ147-'MATRIZ (A)'!AQ147</f>
        <v>0</v>
      </c>
      <c r="AR147" s="33">
        <f>+'MATRIZ (I)'!AR147-'MATRIZ (A)'!AR147</f>
        <v>0</v>
      </c>
      <c r="AS147" s="33">
        <f>+'MATRIZ (I)'!AS147-'MATRIZ (A)'!AS147</f>
        <v>0</v>
      </c>
      <c r="AT147" s="33">
        <f>+'MATRIZ (I)'!AT147-'MATRIZ (A)'!AT147</f>
        <v>0</v>
      </c>
      <c r="AU147" s="33">
        <f>+'MATRIZ (I)'!AU147-'MATRIZ (A)'!AU147</f>
        <v>0</v>
      </c>
      <c r="AV147" s="33">
        <f>+'MATRIZ (I)'!AV147-'MATRIZ (A)'!AV147</f>
        <v>0</v>
      </c>
      <c r="AW147" s="33">
        <f>+'MATRIZ (I)'!AW147-'MATRIZ (A)'!AW147</f>
        <v>0</v>
      </c>
      <c r="AX147" s="33">
        <f>+'MATRIZ (I)'!AX147-'MATRIZ (A)'!AX147</f>
        <v>0</v>
      </c>
      <c r="AY147" s="33">
        <f>+'MATRIZ (I)'!AY147-'MATRIZ (A)'!AY147</f>
        <v>0</v>
      </c>
      <c r="AZ147" s="33">
        <f>+'MATRIZ (I)'!AZ147-'MATRIZ (A)'!AZ147</f>
        <v>0</v>
      </c>
      <c r="BA147" s="33">
        <f>+'MATRIZ (I)'!BA147-'MATRIZ (A)'!BA147</f>
        <v>0</v>
      </c>
      <c r="BB147" s="33">
        <f>+'MATRIZ (I)'!BB147-'MATRIZ (A)'!BB147</f>
        <v>0</v>
      </c>
      <c r="BC147" s="33">
        <f>+'MATRIZ (I)'!BC147-'MATRIZ (A)'!BC147</f>
        <v>0</v>
      </c>
      <c r="BD147" s="33">
        <f>+'MATRIZ (I)'!BD147-'MATRIZ (A)'!BD147</f>
        <v>0</v>
      </c>
      <c r="BE147" s="33">
        <f>+'MATRIZ (I)'!BE147-'MATRIZ (A)'!BE147</f>
        <v>0</v>
      </c>
      <c r="BF147" s="33">
        <f>+'MATRIZ (I)'!BF147-'MATRIZ (A)'!BF147</f>
        <v>0</v>
      </c>
      <c r="BG147" s="33">
        <f>+'MATRIZ (I)'!BG147-'MATRIZ (A)'!BG147</f>
        <v>0</v>
      </c>
      <c r="BH147" s="33">
        <f>+'MATRIZ (I)'!BH147-'MATRIZ (A)'!BH147</f>
        <v>0</v>
      </c>
      <c r="BI147" s="33">
        <f>+'MATRIZ (I)'!BI147-'MATRIZ (A)'!BI147</f>
        <v>0</v>
      </c>
      <c r="BJ147" s="33">
        <f>+'MATRIZ (I)'!BJ147-'MATRIZ (A)'!BJ147</f>
        <v>0</v>
      </c>
      <c r="BK147" s="33">
        <f>+'MATRIZ (I)'!BK147-'MATRIZ (A)'!BK147</f>
        <v>0</v>
      </c>
      <c r="BL147" s="33">
        <f>+'MATRIZ (I)'!BL147-'MATRIZ (A)'!BL147</f>
        <v>0</v>
      </c>
      <c r="BM147" s="33">
        <f>+'MATRIZ (I)'!BM147-'MATRIZ (A)'!BM147</f>
        <v>0</v>
      </c>
      <c r="BN147" s="33">
        <f>+'MATRIZ (I)'!BN147-'MATRIZ (A)'!BN147</f>
        <v>0</v>
      </c>
      <c r="BO147" s="33">
        <f>+'MATRIZ (I)'!BO147-'MATRIZ (A)'!BO147</f>
        <v>0</v>
      </c>
      <c r="BP147" s="33">
        <f>+'MATRIZ (I)'!BP147-'MATRIZ (A)'!BP147</f>
        <v>0</v>
      </c>
      <c r="BQ147" s="33">
        <f>+'MATRIZ (I)'!BQ147-'MATRIZ (A)'!BQ147</f>
        <v>0</v>
      </c>
      <c r="BR147" s="33">
        <f>+'MATRIZ (I)'!BR147-'MATRIZ (A)'!BR147</f>
        <v>0</v>
      </c>
      <c r="BS147" s="33">
        <f>+'MATRIZ (I)'!BS147-'MATRIZ (A)'!BS147</f>
        <v>0</v>
      </c>
      <c r="BT147" s="33">
        <f>+'MATRIZ (I)'!BT147-'MATRIZ (A)'!BT147</f>
        <v>0</v>
      </c>
      <c r="BU147" s="33">
        <f>+'MATRIZ (I)'!BU147-'MATRIZ (A)'!BU147</f>
        <v>0</v>
      </c>
      <c r="BV147" s="33">
        <f>+'MATRIZ (I)'!BV147-'MATRIZ (A)'!BV147</f>
        <v>0</v>
      </c>
      <c r="BW147" s="33">
        <f>+'MATRIZ (I)'!BW147-'MATRIZ (A)'!BW147</f>
        <v>0</v>
      </c>
      <c r="BX147" s="33">
        <f>+'MATRIZ (I)'!BX147-'MATRIZ (A)'!BX147</f>
        <v>0</v>
      </c>
      <c r="BY147" s="33">
        <f>+'MATRIZ (I)'!BY147-'MATRIZ (A)'!BY147</f>
        <v>0</v>
      </c>
      <c r="BZ147" s="33">
        <f>+'MATRIZ (I)'!BZ147-'MATRIZ (A)'!BZ147</f>
        <v>0</v>
      </c>
      <c r="CA147" s="33">
        <f>+'MATRIZ (I)'!CA147-'MATRIZ (A)'!CA147</f>
        <v>0</v>
      </c>
      <c r="CB147" s="33">
        <f>+'MATRIZ (I)'!CB147-'MATRIZ (A)'!CB147</f>
        <v>0</v>
      </c>
      <c r="CC147" s="33">
        <f>+'MATRIZ (I)'!CC147-'MATRIZ (A)'!CC147</f>
        <v>0</v>
      </c>
      <c r="CD147" s="33">
        <f>+'MATRIZ (I)'!CD147-'MATRIZ (A)'!CD147</f>
        <v>0</v>
      </c>
      <c r="CE147" s="33">
        <f>+'MATRIZ (I)'!CE147-'MATRIZ (A)'!CE147</f>
        <v>0</v>
      </c>
      <c r="CF147" s="33">
        <f>+'MATRIZ (I)'!CF147-'MATRIZ (A)'!CF147</f>
        <v>0</v>
      </c>
      <c r="CG147" s="33">
        <f>+'MATRIZ (I)'!CG147-'MATRIZ (A)'!CG147</f>
        <v>0</v>
      </c>
      <c r="CH147" s="33">
        <f>+'MATRIZ (I)'!CH147-'MATRIZ (A)'!CH147</f>
        <v>0</v>
      </c>
      <c r="CI147" s="33">
        <f>+'MATRIZ (I)'!CI147-'MATRIZ (A)'!CI147</f>
        <v>0</v>
      </c>
      <c r="CJ147" s="33">
        <f>+'MATRIZ (I)'!CJ147-'MATRIZ (A)'!CJ147</f>
        <v>0</v>
      </c>
      <c r="CK147" s="33">
        <f>+'MATRIZ (I)'!CK147-'MATRIZ (A)'!CK147</f>
        <v>0</v>
      </c>
      <c r="CL147" s="33">
        <f>+'MATRIZ (I)'!CL147-'MATRIZ (A)'!CL147</f>
        <v>0</v>
      </c>
      <c r="CM147" s="33">
        <f>+'MATRIZ (I)'!CM147-'MATRIZ (A)'!CM147</f>
        <v>0</v>
      </c>
      <c r="CN147" s="33">
        <f>+'MATRIZ (I)'!CN147-'MATRIZ (A)'!CN147</f>
        <v>0</v>
      </c>
      <c r="CO147" s="33">
        <f>+'MATRIZ (I)'!CO147-'MATRIZ (A)'!CO147</f>
        <v>0</v>
      </c>
      <c r="CP147" s="33">
        <f>+'MATRIZ (I)'!CP147-'MATRIZ (A)'!CP147</f>
        <v>0</v>
      </c>
      <c r="CQ147" s="33">
        <f>+'MATRIZ (I)'!CQ147-'MATRIZ (A)'!CQ147</f>
        <v>0</v>
      </c>
      <c r="CR147" s="33">
        <f>+'MATRIZ (I)'!CR147-'MATRIZ (A)'!CR147</f>
        <v>0</v>
      </c>
      <c r="CS147" s="33">
        <f>+'MATRIZ (I)'!CS147-'MATRIZ (A)'!CS147</f>
        <v>0</v>
      </c>
      <c r="CT147" s="33">
        <f>+'MATRIZ (I)'!CT147-'MATRIZ (A)'!CT147</f>
        <v>0</v>
      </c>
      <c r="CU147" s="33">
        <f>+'MATRIZ (I)'!CU147-'MATRIZ (A)'!CU147</f>
        <v>0</v>
      </c>
      <c r="CV147" s="33">
        <f>+'MATRIZ (I)'!CV147-'MATRIZ (A)'!CV147</f>
        <v>0</v>
      </c>
      <c r="CW147" s="33">
        <f>+'MATRIZ (I)'!CW147-'MATRIZ (A)'!CW147</f>
        <v>0</v>
      </c>
      <c r="CX147" s="33">
        <f>+'MATRIZ (I)'!CX147-'MATRIZ (A)'!CX147</f>
        <v>0</v>
      </c>
      <c r="CY147" s="33">
        <f>+'MATRIZ (I)'!CY147-'MATRIZ (A)'!CY147</f>
        <v>0</v>
      </c>
      <c r="CZ147" s="33">
        <f>+'MATRIZ (I)'!CZ147-'MATRIZ (A)'!CZ147</f>
        <v>0</v>
      </c>
      <c r="DA147" s="33">
        <f>+'MATRIZ (I)'!DA147-'MATRIZ (A)'!DA147</f>
        <v>0</v>
      </c>
      <c r="DB147" s="33">
        <f>+'MATRIZ (I)'!DB147-'MATRIZ (A)'!DB147</f>
        <v>0</v>
      </c>
      <c r="DC147" s="33">
        <f>+'MATRIZ (I)'!DC147-'MATRIZ (A)'!DC147</f>
        <v>0</v>
      </c>
      <c r="DD147" s="33">
        <f>+'MATRIZ (I)'!DD147-'MATRIZ (A)'!DD147</f>
        <v>0</v>
      </c>
      <c r="DE147" s="33">
        <f>+'MATRIZ (I)'!DE147-'MATRIZ (A)'!DE147</f>
        <v>0</v>
      </c>
      <c r="DF147" s="33">
        <f>+'MATRIZ (I)'!DF147-'MATRIZ (A)'!DF147</f>
        <v>0</v>
      </c>
      <c r="DG147" s="33">
        <f>+'MATRIZ (I)'!DG147-'MATRIZ (A)'!DG147</f>
        <v>0</v>
      </c>
      <c r="DH147" s="33">
        <f>+'MATRIZ (I)'!DH147-'MATRIZ (A)'!DH147</f>
        <v>0</v>
      </c>
      <c r="DI147" s="33">
        <f>+'MATRIZ (I)'!DI147-'MATRIZ (A)'!DI147</f>
        <v>0</v>
      </c>
      <c r="DJ147" s="33">
        <f>+'MATRIZ (I)'!DJ147-'MATRIZ (A)'!DJ147</f>
        <v>0</v>
      </c>
      <c r="DK147" s="33">
        <f>+'MATRIZ (I)'!DK147-'MATRIZ (A)'!DK147</f>
        <v>0</v>
      </c>
      <c r="DL147" s="33">
        <f>+'MATRIZ (I)'!DL147-'MATRIZ (A)'!DL147</f>
        <v>0</v>
      </c>
      <c r="DM147" s="33">
        <f>+'MATRIZ (I)'!DM147-'MATRIZ (A)'!DM147</f>
        <v>0</v>
      </c>
      <c r="DN147" s="33">
        <f>+'MATRIZ (I)'!DN147-'MATRIZ (A)'!DN147</f>
        <v>0</v>
      </c>
      <c r="DO147" s="33">
        <f>+'MATRIZ (I)'!DO147-'MATRIZ (A)'!DO147</f>
        <v>0</v>
      </c>
      <c r="DP147" s="33">
        <f>+'MATRIZ (I)'!DP147-'MATRIZ (A)'!DP147</f>
        <v>0</v>
      </c>
      <c r="DQ147" s="33">
        <f>+'MATRIZ (I)'!DQ147-'MATRIZ (A)'!DQ147</f>
        <v>0</v>
      </c>
      <c r="DR147" s="33">
        <f>+'MATRIZ (I)'!DR147-'MATRIZ (A)'!DR147</f>
        <v>0</v>
      </c>
      <c r="DS147" s="33">
        <f>+'MATRIZ (I)'!DS147-'MATRIZ (A)'!DS147</f>
        <v>0</v>
      </c>
      <c r="DT147" s="33">
        <f>+'MATRIZ (I)'!DT147-'MATRIZ (A)'!DT147</f>
        <v>0</v>
      </c>
      <c r="DU147" s="33">
        <f>+'MATRIZ (I)'!DU147-'MATRIZ (A)'!DU147</f>
        <v>0</v>
      </c>
      <c r="DV147" s="33">
        <f>+'MATRIZ (I)'!DV147-'MATRIZ (A)'!DV147</f>
        <v>0</v>
      </c>
      <c r="DW147" s="33">
        <f>+'MATRIZ (I)'!DW147-'MATRIZ (A)'!DW147</f>
        <v>0</v>
      </c>
      <c r="DX147" s="33">
        <f>+'MATRIZ (I)'!DX147-'MATRIZ (A)'!DX147</f>
        <v>0</v>
      </c>
      <c r="DY147" s="33">
        <f>+'MATRIZ (I)'!DY147-'MATRIZ (A)'!DY147</f>
        <v>0</v>
      </c>
      <c r="DZ147" s="33">
        <f>+'MATRIZ (I)'!DZ147-'MATRIZ (A)'!DZ147</f>
        <v>0</v>
      </c>
      <c r="EA147" s="33">
        <f>+'MATRIZ (I)'!EA147-'MATRIZ (A)'!EA147</f>
        <v>0</v>
      </c>
      <c r="EB147" s="33">
        <f>+'MATRIZ (I)'!EB147-'MATRIZ (A)'!EB147</f>
        <v>0</v>
      </c>
      <c r="EC147" s="33">
        <f>+'MATRIZ (I)'!EC147-'MATRIZ (A)'!EC147</f>
        <v>0</v>
      </c>
      <c r="ED147" s="33">
        <f>+'MATRIZ (I)'!ED147-'MATRIZ (A)'!ED147</f>
        <v>0</v>
      </c>
      <c r="EE147" s="33">
        <f>+'MATRIZ (I)'!EE147-'MATRIZ (A)'!EE147</f>
        <v>0</v>
      </c>
      <c r="EF147" s="33">
        <f>+'MATRIZ (I)'!EF147-'MATRIZ (A)'!EF147</f>
        <v>0</v>
      </c>
      <c r="EG147" s="33">
        <f>+'MATRIZ (I)'!EG147-'MATRIZ (A)'!EG147</f>
        <v>0</v>
      </c>
      <c r="EH147" s="33">
        <f>+'MATRIZ (I)'!EH147-'MATRIZ (A)'!EH147</f>
        <v>1</v>
      </c>
    </row>
    <row r="148" spans="1:138" s="7" customFormat="1" ht="21.75" customHeight="1" x14ac:dyDescent="0.2"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</row>
    <row r="149" spans="1:138" s="7" customFormat="1" ht="21" customHeight="1" x14ac:dyDescent="0.2">
      <c r="A149" s="179" t="s">
        <v>11</v>
      </c>
      <c r="B149" s="180"/>
      <c r="C149" s="35">
        <f t="shared" ref="C149:AH149" si="0">SUM(C12:C147)</f>
        <v>0.74991824638094295</v>
      </c>
      <c r="D149" s="35">
        <f t="shared" si="0"/>
        <v>0.6861055697946008</v>
      </c>
      <c r="E149" s="35">
        <f t="shared" si="0"/>
        <v>0.73068650614907493</v>
      </c>
      <c r="F149" s="35">
        <f t="shared" si="0"/>
        <v>0.46028594428154568</v>
      </c>
      <c r="G149" s="35">
        <f t="shared" si="0"/>
        <v>0.75554289857129853</v>
      </c>
      <c r="H149" s="35">
        <f t="shared" si="0"/>
        <v>0.75874674940392195</v>
      </c>
      <c r="I149" s="35">
        <f t="shared" si="0"/>
        <v>0.8597817587139146</v>
      </c>
      <c r="J149" s="35">
        <f t="shared" si="0"/>
        <v>0.67633448958155185</v>
      </c>
      <c r="K149" s="35">
        <f t="shared" si="0"/>
        <v>0.74237178292915107</v>
      </c>
      <c r="L149" s="35">
        <f t="shared" si="0"/>
        <v>0.77313242459006493</v>
      </c>
      <c r="M149" s="35">
        <f t="shared" si="0"/>
        <v>0.43626004373661043</v>
      </c>
      <c r="N149" s="35">
        <f t="shared" si="0"/>
        <v>0.66152312961038329</v>
      </c>
      <c r="O149" s="35">
        <f t="shared" si="0"/>
        <v>0.75213116588060591</v>
      </c>
      <c r="P149" s="35">
        <f t="shared" si="0"/>
        <v>0.72039354516247922</v>
      </c>
      <c r="Q149" s="35">
        <f t="shared" si="0"/>
        <v>0.75093391289822309</v>
      </c>
      <c r="R149" s="35">
        <f t="shared" si="0"/>
        <v>0.68115528114155521</v>
      </c>
      <c r="S149" s="35">
        <f t="shared" si="0"/>
        <v>0.6091375316905776</v>
      </c>
      <c r="T149" s="35">
        <f t="shared" si="0"/>
        <v>0.56059342109189358</v>
      </c>
      <c r="U149" s="35">
        <f t="shared" si="0"/>
        <v>0.69359880774425198</v>
      </c>
      <c r="V149" s="35">
        <f t="shared" si="0"/>
        <v>0.77077707161099684</v>
      </c>
      <c r="W149" s="35">
        <f t="shared" si="0"/>
        <v>0.60360036167807407</v>
      </c>
      <c r="X149" s="35">
        <f t="shared" si="0"/>
        <v>0.6551982525356016</v>
      </c>
      <c r="Y149" s="35">
        <f t="shared" si="0"/>
        <v>0.48629719689067336</v>
      </c>
      <c r="Z149" s="35">
        <f t="shared" si="0"/>
        <v>0.39942514398979695</v>
      </c>
      <c r="AA149" s="35">
        <f t="shared" si="0"/>
        <v>0.57304256302908929</v>
      </c>
      <c r="AB149" s="35">
        <f t="shared" si="0"/>
        <v>0.71693705349255343</v>
      </c>
      <c r="AC149" s="35">
        <f t="shared" si="0"/>
        <v>0.83928333700971103</v>
      </c>
      <c r="AD149" s="35">
        <f t="shared" si="0"/>
        <v>0.73490397730897239</v>
      </c>
      <c r="AE149" s="35">
        <f t="shared" si="0"/>
        <v>0.39329426777309467</v>
      </c>
      <c r="AF149" s="35">
        <f t="shared" si="0"/>
        <v>0.68043274149177557</v>
      </c>
      <c r="AG149" s="35">
        <f t="shared" si="0"/>
        <v>0.88643995483401516</v>
      </c>
      <c r="AH149" s="35">
        <f t="shared" si="0"/>
        <v>0.68901196591504776</v>
      </c>
      <c r="AI149" s="35">
        <f t="shared" ref="AI149:BN149" si="1">SUM(AI12:AI147)</f>
        <v>0.4065944930699722</v>
      </c>
      <c r="AJ149" s="35">
        <f t="shared" si="1"/>
        <v>0.47671001929912554</v>
      </c>
      <c r="AK149" s="35">
        <f t="shared" si="1"/>
        <v>0.46553614162647822</v>
      </c>
      <c r="AL149" s="35">
        <f t="shared" si="1"/>
        <v>0.53953017774299838</v>
      </c>
      <c r="AM149" s="35">
        <f t="shared" si="1"/>
        <v>0.46957525314200138</v>
      </c>
      <c r="AN149" s="35">
        <f t="shared" si="1"/>
        <v>0.53273194621449305</v>
      </c>
      <c r="AO149" s="35">
        <f t="shared" si="1"/>
        <v>0.66983125410337896</v>
      </c>
      <c r="AP149" s="35">
        <f t="shared" si="1"/>
        <v>0.50776900154209603</v>
      </c>
      <c r="AQ149" s="35">
        <f t="shared" si="1"/>
        <v>0.39751067791369121</v>
      </c>
      <c r="AR149" s="35">
        <f t="shared" si="1"/>
        <v>0.69882045209896304</v>
      </c>
      <c r="AS149" s="35">
        <f t="shared" si="1"/>
        <v>0.27661312951595418</v>
      </c>
      <c r="AT149" s="35">
        <f t="shared" si="1"/>
        <v>0.4625603039312432</v>
      </c>
      <c r="AU149" s="35">
        <f t="shared" si="1"/>
        <v>0.60406548065830534</v>
      </c>
      <c r="AV149" s="35">
        <f t="shared" si="1"/>
        <v>0.71223676733915731</v>
      </c>
      <c r="AW149" s="35">
        <f t="shared" si="1"/>
        <v>0.61928656871208698</v>
      </c>
      <c r="AX149" s="35">
        <f t="shared" si="1"/>
        <v>0.75570897772304968</v>
      </c>
      <c r="AY149" s="35">
        <f t="shared" si="1"/>
        <v>0.78463022201763311</v>
      </c>
      <c r="AZ149" s="35">
        <f t="shared" si="1"/>
        <v>0.59576252760417048</v>
      </c>
      <c r="BA149" s="35">
        <f t="shared" si="1"/>
        <v>0.74032156390557002</v>
      </c>
      <c r="BB149" s="35">
        <f t="shared" si="1"/>
        <v>0.61622466991231961</v>
      </c>
      <c r="BC149" s="35">
        <f t="shared" si="1"/>
        <v>0.7192247307709001</v>
      </c>
      <c r="BD149" s="35">
        <f t="shared" si="1"/>
        <v>0.66022068829003144</v>
      </c>
      <c r="BE149" s="35">
        <f t="shared" si="1"/>
        <v>0.75794394483552996</v>
      </c>
      <c r="BF149" s="35">
        <f t="shared" si="1"/>
        <v>0.76312823555827092</v>
      </c>
      <c r="BG149" s="35">
        <f t="shared" si="1"/>
        <v>0.71402367843669401</v>
      </c>
      <c r="BH149" s="35">
        <f t="shared" si="1"/>
        <v>0.63829141545130452</v>
      </c>
      <c r="BI149" s="35">
        <f t="shared" si="1"/>
        <v>0.72727600962017314</v>
      </c>
      <c r="BJ149" s="35">
        <f t="shared" si="1"/>
        <v>0.76048789838902409</v>
      </c>
      <c r="BK149" s="35">
        <f t="shared" si="1"/>
        <v>0.64037890335258707</v>
      </c>
      <c r="BL149" s="35">
        <f t="shared" si="1"/>
        <v>0.66738236083354296</v>
      </c>
      <c r="BM149" s="35">
        <f t="shared" si="1"/>
        <v>0.60742205530811433</v>
      </c>
      <c r="BN149" s="35">
        <f t="shared" si="1"/>
        <v>0.76848302992921402</v>
      </c>
      <c r="BO149" s="35">
        <f t="shared" ref="BO149:CT149" si="2">SUM(BO12:BO147)</f>
        <v>0.71020502066580959</v>
      </c>
      <c r="BP149" s="35">
        <f t="shared" si="2"/>
        <v>0.74795233631838332</v>
      </c>
      <c r="BQ149" s="35">
        <f t="shared" si="2"/>
        <v>0.78087833351374203</v>
      </c>
      <c r="BR149" s="35">
        <f t="shared" si="2"/>
        <v>0.76424566934317217</v>
      </c>
      <c r="BS149" s="35">
        <f t="shared" si="2"/>
        <v>0.71130956517294575</v>
      </c>
      <c r="BT149" s="35">
        <f t="shared" si="2"/>
        <v>0.65512555609166867</v>
      </c>
      <c r="BU149" s="35">
        <f t="shared" si="2"/>
        <v>0.86179026206491705</v>
      </c>
      <c r="BV149" s="35">
        <f t="shared" si="2"/>
        <v>0.6784697853518481</v>
      </c>
      <c r="BW149" s="35">
        <f t="shared" si="2"/>
        <v>0.6596047086905289</v>
      </c>
      <c r="BX149" s="35">
        <f t="shared" si="2"/>
        <v>0.71137877329434074</v>
      </c>
      <c r="BY149" s="35">
        <f t="shared" si="2"/>
        <v>0.69467945291799171</v>
      </c>
      <c r="BZ149" s="35">
        <f t="shared" si="2"/>
        <v>0.78761608780001202</v>
      </c>
      <c r="CA149" s="35">
        <f t="shared" si="2"/>
        <v>0.66973205836040761</v>
      </c>
      <c r="CB149" s="35">
        <f t="shared" si="2"/>
        <v>0.55586000991279072</v>
      </c>
      <c r="CC149" s="35">
        <f t="shared" si="2"/>
        <v>0.45812455891214027</v>
      </c>
      <c r="CD149" s="35">
        <f t="shared" si="2"/>
        <v>0.45731330074443582</v>
      </c>
      <c r="CE149" s="35">
        <f t="shared" si="2"/>
        <v>0.55134700633073186</v>
      </c>
      <c r="CF149" s="35">
        <f t="shared" si="2"/>
        <v>0.59560836817299878</v>
      </c>
      <c r="CG149" s="35">
        <f t="shared" si="2"/>
        <v>0.67370642772231326</v>
      </c>
      <c r="CH149" s="35">
        <f t="shared" si="2"/>
        <v>0.79701429230509047</v>
      </c>
      <c r="CI149" s="35">
        <f t="shared" si="2"/>
        <v>0.46196297465412922</v>
      </c>
      <c r="CJ149" s="35">
        <f t="shared" si="2"/>
        <v>0.80719993194981998</v>
      </c>
      <c r="CK149" s="35">
        <f t="shared" si="2"/>
        <v>0.7043918299953229</v>
      </c>
      <c r="CL149" s="35">
        <f t="shared" si="2"/>
        <v>0.68922422170897202</v>
      </c>
      <c r="CM149" s="35">
        <f t="shared" si="2"/>
        <v>0.41979561679257155</v>
      </c>
      <c r="CN149" s="35">
        <f t="shared" si="2"/>
        <v>0.53569903022081933</v>
      </c>
      <c r="CO149" s="35">
        <f t="shared" si="2"/>
        <v>0.635501770916718</v>
      </c>
      <c r="CP149" s="35">
        <f t="shared" si="2"/>
        <v>0.67205047706597143</v>
      </c>
      <c r="CQ149" s="35">
        <f t="shared" si="2"/>
        <v>0.6291465946972562</v>
      </c>
      <c r="CR149" s="35">
        <f t="shared" si="2"/>
        <v>0.61633722088739429</v>
      </c>
      <c r="CS149" s="35">
        <f t="shared" si="2"/>
        <v>0.60580777190744295</v>
      </c>
      <c r="CT149" s="35">
        <f t="shared" si="2"/>
        <v>0.58657765841686471</v>
      </c>
      <c r="CU149" s="35">
        <f t="shared" ref="CU149:DZ149" si="3">SUM(CU12:CU147)</f>
        <v>0.82946301635641506</v>
      </c>
      <c r="CV149" s="35">
        <f t="shared" si="3"/>
        <v>0.70476663039736309</v>
      </c>
      <c r="CW149" s="35">
        <f t="shared" si="3"/>
        <v>0.70809614713168079</v>
      </c>
      <c r="CX149" s="35">
        <f t="shared" si="3"/>
        <v>0.40570668304995544</v>
      </c>
      <c r="CY149" s="35">
        <f t="shared" si="3"/>
        <v>0.51567241988269907</v>
      </c>
      <c r="CZ149" s="35">
        <f t="shared" si="3"/>
        <v>0.64284850671809513</v>
      </c>
      <c r="DA149" s="35">
        <f t="shared" si="3"/>
        <v>0.81550465287097351</v>
      </c>
      <c r="DB149" s="35">
        <f t="shared" si="3"/>
        <v>0.70627711397572557</v>
      </c>
      <c r="DC149" s="35">
        <f t="shared" si="3"/>
        <v>0.693564303032009</v>
      </c>
      <c r="DD149" s="35">
        <f t="shared" si="3"/>
        <v>0.78464946985332107</v>
      </c>
      <c r="DE149" s="35">
        <f t="shared" si="3"/>
        <v>0.72469052915288168</v>
      </c>
      <c r="DF149" s="35">
        <f t="shared" si="3"/>
        <v>0.77662254290609545</v>
      </c>
      <c r="DG149" s="35">
        <f t="shared" si="3"/>
        <v>0.64032099987496272</v>
      </c>
      <c r="DH149" s="35">
        <f t="shared" si="3"/>
        <v>0.7618608534469099</v>
      </c>
      <c r="DI149" s="35">
        <f t="shared" si="3"/>
        <v>0.72935943297796491</v>
      </c>
      <c r="DJ149" s="35">
        <f t="shared" si="3"/>
        <v>0.77967835834201926</v>
      </c>
      <c r="DK149" s="35">
        <f t="shared" si="3"/>
        <v>0.7790682670451371</v>
      </c>
      <c r="DL149" s="35">
        <f t="shared" si="3"/>
        <v>0.81643787364057507</v>
      </c>
      <c r="DM149" s="35">
        <f t="shared" si="3"/>
        <v>0.83671207814208048</v>
      </c>
      <c r="DN149" s="35">
        <f t="shared" si="3"/>
        <v>0.93774003818530172</v>
      </c>
      <c r="DO149" s="35">
        <f t="shared" si="3"/>
        <v>0.68085474450003614</v>
      </c>
      <c r="DP149" s="35">
        <f t="shared" si="3"/>
        <v>0.80259907860605217</v>
      </c>
      <c r="DQ149" s="35">
        <f t="shared" si="3"/>
        <v>0.83458677182551233</v>
      </c>
      <c r="DR149" s="35">
        <f t="shared" si="3"/>
        <v>0.77609134870822771</v>
      </c>
      <c r="DS149" s="35">
        <f t="shared" si="3"/>
        <v>0.69433140575634855</v>
      </c>
      <c r="DT149" s="35">
        <f t="shared" si="3"/>
        <v>0.8961831146878978</v>
      </c>
      <c r="DU149" s="35">
        <f t="shared" si="3"/>
        <v>0.47559894493824378</v>
      </c>
      <c r="DV149" s="35">
        <f t="shared" si="3"/>
        <v>0.85929795666170061</v>
      </c>
      <c r="DW149" s="35">
        <f t="shared" si="3"/>
        <v>0.82993583432670737</v>
      </c>
      <c r="DX149" s="35">
        <f t="shared" si="3"/>
        <v>0.61412786401336017</v>
      </c>
      <c r="DY149" s="35">
        <f t="shared" si="3"/>
        <v>0.5455236197846739</v>
      </c>
      <c r="DZ149" s="35">
        <f t="shared" si="3"/>
        <v>0.76007305586374474</v>
      </c>
      <c r="EA149" s="35">
        <f t="shared" ref="EA149:EH149" si="4">SUM(EA12:EA147)</f>
        <v>0.73587180000167363</v>
      </c>
      <c r="EB149" s="35">
        <f t="shared" si="4"/>
        <v>0.47990032665042298</v>
      </c>
      <c r="EC149" s="35">
        <f t="shared" si="4"/>
        <v>0.78792920430987912</v>
      </c>
      <c r="ED149" s="35">
        <f t="shared" si="4"/>
        <v>0.65912749332446607</v>
      </c>
      <c r="EE149" s="35">
        <f t="shared" si="4"/>
        <v>0.72633581496635646</v>
      </c>
      <c r="EF149" s="35">
        <f t="shared" si="4"/>
        <v>0.64109991280551548</v>
      </c>
      <c r="EG149" s="35">
        <f t="shared" si="4"/>
        <v>0.77681696273705514</v>
      </c>
      <c r="EH149" s="35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C9:EH9"/>
    <mergeCell ref="A149:B14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0000"/>
  </sheetPr>
  <dimension ref="A2:JC212"/>
  <sheetViews>
    <sheetView zoomScale="80" zoomScaleNormal="80" workbookViewId="0">
      <pane xSplit="2" ySplit="11" topLeftCell="EG12" activePane="bottomRight" state="frozen"/>
      <selection activeCell="EM149" sqref="EM149"/>
      <selection pane="topRight" activeCell="EM149" sqref="EM149"/>
      <selection pane="bottomLeft" activeCell="EM149" sqref="EM149"/>
      <selection pane="bottomRight" activeCell="EM149" sqref="EM149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97" width="11.42578125" style="1"/>
    <col min="198" max="198" width="13.5703125" style="1" bestFit="1" customWidth="1"/>
    <col min="199" max="202" width="11.42578125" style="1"/>
    <col min="203" max="203" width="13.5703125" style="56" bestFit="1" customWidth="1"/>
    <col min="204" max="261" width="11.42578125" style="1"/>
    <col min="262" max="262" width="12" style="1" bestFit="1" customWidth="1"/>
    <col min="263" max="16384" width="11.42578125" style="1"/>
  </cols>
  <sheetData>
    <row r="2" spans="1:263" ht="18.75" x14ac:dyDescent="0.3">
      <c r="C2" s="3" t="s">
        <v>38</v>
      </c>
    </row>
    <row r="3" spans="1:263" ht="18.75" x14ac:dyDescent="0.3">
      <c r="C3" s="4" t="s">
        <v>343</v>
      </c>
    </row>
    <row r="4" spans="1:263" ht="15.75" x14ac:dyDescent="0.25">
      <c r="C4" s="2" t="s">
        <v>40</v>
      </c>
    </row>
    <row r="5" spans="1:263" ht="16.5" thickBot="1" x14ac:dyDescent="0.3">
      <c r="C5" s="5"/>
    </row>
    <row r="6" spans="1:263" ht="16.5" thickTop="1" x14ac:dyDescent="0.25">
      <c r="C6" s="5"/>
      <c r="GW6" s="84" t="s">
        <v>361</v>
      </c>
      <c r="GX6" s="84" t="s">
        <v>356</v>
      </c>
      <c r="GY6" s="84" t="s">
        <v>357</v>
      </c>
      <c r="GZ6" s="84" t="s">
        <v>318</v>
      </c>
      <c r="HA6" s="84" t="s">
        <v>319</v>
      </c>
      <c r="HB6" s="84" t="s">
        <v>320</v>
      </c>
      <c r="HC6" s="84" t="s">
        <v>321</v>
      </c>
      <c r="HD6" s="84" t="s">
        <v>322</v>
      </c>
      <c r="HE6" s="84" t="s">
        <v>323</v>
      </c>
      <c r="HF6" s="84" t="s">
        <v>324</v>
      </c>
      <c r="HG6" s="84" t="s">
        <v>325</v>
      </c>
      <c r="HH6" s="84" t="s">
        <v>326</v>
      </c>
      <c r="HI6" s="84" t="s">
        <v>327</v>
      </c>
      <c r="HJ6" s="84" t="s">
        <v>328</v>
      </c>
      <c r="HK6" s="84" t="s">
        <v>329</v>
      </c>
      <c r="HL6" s="84" t="s">
        <v>330</v>
      </c>
      <c r="HM6" s="84" t="s">
        <v>331</v>
      </c>
      <c r="HN6" s="84" t="s">
        <v>332</v>
      </c>
      <c r="HO6" s="84" t="s">
        <v>333</v>
      </c>
      <c r="HP6" s="84" t="s">
        <v>334</v>
      </c>
      <c r="HQ6" s="84" t="s">
        <v>335</v>
      </c>
    </row>
    <row r="7" spans="1:263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O7" s="86"/>
      <c r="EP7" s="86"/>
      <c r="EQ7" s="86"/>
      <c r="ER7" s="87"/>
      <c r="ES7" s="87"/>
      <c r="ET7" s="87"/>
      <c r="EU7" s="87"/>
      <c r="EV7" s="87"/>
      <c r="EW7" s="87"/>
      <c r="EX7" s="87"/>
      <c r="FC7" s="88"/>
      <c r="FD7" s="88"/>
      <c r="FE7" s="88"/>
      <c r="FF7" s="88"/>
      <c r="FG7" s="88"/>
      <c r="FH7" s="88"/>
      <c r="FI7" s="88"/>
      <c r="FJ7" s="88"/>
      <c r="GU7" s="57"/>
    </row>
    <row r="8" spans="1:263" x14ac:dyDescent="0.25">
      <c r="GO8" s="26"/>
    </row>
    <row r="9" spans="1:263" s="7" customFormat="1" ht="15.75" customHeight="1" thickBot="1" x14ac:dyDescent="0.3">
      <c r="A9" s="6"/>
      <c r="B9" s="6"/>
      <c r="C9" s="189" t="s">
        <v>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  <c r="CS9" s="189"/>
      <c r="CT9" s="189"/>
      <c r="CU9" s="189"/>
      <c r="CV9" s="189"/>
      <c r="CW9" s="189"/>
      <c r="CX9" s="189"/>
      <c r="CY9" s="189"/>
      <c r="CZ9" s="189"/>
      <c r="DA9" s="189"/>
      <c r="DB9" s="189"/>
      <c r="DC9" s="189"/>
      <c r="DD9" s="189"/>
      <c r="DE9" s="189"/>
      <c r="DF9" s="189"/>
      <c r="DG9" s="189"/>
      <c r="DH9" s="189"/>
      <c r="DI9" s="189"/>
      <c r="DJ9" s="189"/>
      <c r="DK9" s="189"/>
      <c r="DL9" s="189"/>
      <c r="DM9" s="189"/>
      <c r="DN9" s="189"/>
      <c r="DO9" s="189"/>
      <c r="DP9" s="189"/>
      <c r="DQ9" s="189"/>
      <c r="DR9" s="189"/>
      <c r="DS9" s="189"/>
      <c r="DT9" s="189"/>
      <c r="DU9" s="189"/>
      <c r="DV9" s="189"/>
      <c r="DW9" s="189"/>
      <c r="DX9" s="189"/>
      <c r="DY9" s="189"/>
      <c r="DZ9" s="189"/>
      <c r="EA9" s="189"/>
      <c r="EB9" s="189"/>
      <c r="EC9" s="189"/>
      <c r="ED9" s="189"/>
      <c r="EE9" s="189"/>
      <c r="EF9" s="189"/>
      <c r="EG9" s="189"/>
      <c r="EH9" s="189"/>
      <c r="EK9" s="186" t="s">
        <v>344</v>
      </c>
      <c r="EL9" s="186"/>
      <c r="EM9" s="186"/>
      <c r="EN9" s="186"/>
      <c r="EO9" s="186"/>
      <c r="EP9" s="186"/>
      <c r="EQ9" s="186"/>
      <c r="ER9" s="186"/>
      <c r="ES9" s="186"/>
      <c r="ET9" s="186"/>
      <c r="EU9" s="186"/>
      <c r="EV9" s="186"/>
      <c r="EW9" s="186"/>
      <c r="EX9" s="186"/>
      <c r="EY9" s="186"/>
      <c r="EZ9" s="186"/>
      <c r="FA9" s="186"/>
      <c r="FB9" s="186"/>
      <c r="FC9" s="186"/>
      <c r="FD9" s="186"/>
      <c r="FE9" s="186"/>
      <c r="FF9" s="186"/>
      <c r="FG9" s="186"/>
      <c r="FH9" s="186"/>
      <c r="FI9" s="186"/>
      <c r="FJ9" s="186"/>
      <c r="FM9" s="186" t="s">
        <v>52</v>
      </c>
      <c r="FN9" s="186"/>
      <c r="FO9" s="186"/>
      <c r="FP9" s="186"/>
      <c r="FQ9" s="186"/>
      <c r="FR9" s="186"/>
      <c r="FS9" s="186"/>
      <c r="FT9" s="186"/>
      <c r="FU9" s="186"/>
      <c r="FV9" s="186"/>
      <c r="FW9" s="186"/>
      <c r="FX9" s="186"/>
      <c r="FY9" s="186"/>
      <c r="FZ9" s="186"/>
      <c r="GA9" s="186"/>
      <c r="GB9" s="186"/>
      <c r="GC9" s="186"/>
      <c r="GD9" s="186"/>
      <c r="GE9" s="186"/>
      <c r="GF9" s="186"/>
      <c r="GG9" s="186"/>
      <c r="GH9" s="186"/>
      <c r="GI9" s="186"/>
      <c r="GJ9" s="186"/>
      <c r="GN9" s="40" t="s">
        <v>57</v>
      </c>
      <c r="GO9" s="26"/>
      <c r="GU9" s="58"/>
      <c r="GW9" s="195" t="s">
        <v>50</v>
      </c>
      <c r="GX9" s="195"/>
      <c r="GY9" s="195"/>
      <c r="GZ9" s="195"/>
      <c r="HA9" s="195"/>
      <c r="HB9" s="195"/>
      <c r="HC9" s="195"/>
      <c r="HD9" s="195"/>
      <c r="HE9" s="195"/>
      <c r="HF9" s="195"/>
      <c r="HG9" s="195"/>
      <c r="HH9" s="195"/>
      <c r="HI9" s="195"/>
      <c r="HJ9" s="195"/>
      <c r="HK9" s="195"/>
      <c r="HL9" s="195"/>
      <c r="HM9" s="195"/>
      <c r="HN9" s="195"/>
      <c r="HO9" s="195"/>
      <c r="HP9" s="195"/>
      <c r="HQ9" s="195"/>
      <c r="HR9" s="195"/>
      <c r="HS9" s="195"/>
      <c r="HT9" s="195"/>
      <c r="HU9" s="195"/>
      <c r="HV9" s="195"/>
      <c r="HY9" s="186" t="s">
        <v>52</v>
      </c>
      <c r="HZ9" s="186"/>
      <c r="IA9" s="186"/>
      <c r="IB9" s="186"/>
      <c r="IC9" s="186"/>
      <c r="ID9" s="186"/>
      <c r="IE9" s="186"/>
      <c r="IF9" s="186"/>
      <c r="IG9" s="186"/>
      <c r="IH9" s="186"/>
      <c r="II9" s="186"/>
      <c r="IJ9" s="186"/>
      <c r="IK9" s="186"/>
      <c r="IL9" s="186"/>
      <c r="IM9" s="186"/>
      <c r="IN9" s="186"/>
      <c r="IO9" s="186"/>
      <c r="IP9" s="186"/>
      <c r="IQ9" s="186"/>
      <c r="IR9" s="186"/>
      <c r="IS9" s="186"/>
      <c r="IT9" s="186"/>
      <c r="IU9" s="186"/>
      <c r="IV9" s="186"/>
      <c r="IZ9" s="40" t="s">
        <v>57</v>
      </c>
      <c r="JA9" s="26"/>
    </row>
    <row r="10" spans="1:263" s="7" customFormat="1" ht="16.5" customHeight="1" thickTop="1" thickBot="1" x14ac:dyDescent="0.25">
      <c r="A10" s="8" t="s">
        <v>337</v>
      </c>
      <c r="B10" s="9"/>
      <c r="C10" s="132" t="s">
        <v>87</v>
      </c>
      <c r="D10" s="132" t="s">
        <v>89</v>
      </c>
      <c r="E10" s="132" t="s">
        <v>91</v>
      </c>
      <c r="F10" s="132" t="s">
        <v>93</v>
      </c>
      <c r="G10" s="132" t="s">
        <v>95</v>
      </c>
      <c r="H10" s="132" t="s">
        <v>96</v>
      </c>
      <c r="I10" s="132" t="s">
        <v>98</v>
      </c>
      <c r="J10" s="132" t="s">
        <v>100</v>
      </c>
      <c r="K10" s="132" t="s">
        <v>102</v>
      </c>
      <c r="L10" s="132" t="s">
        <v>104</v>
      </c>
      <c r="M10" s="132" t="s">
        <v>105</v>
      </c>
      <c r="N10" s="132" t="s">
        <v>107</v>
      </c>
      <c r="O10" s="132" t="s">
        <v>109</v>
      </c>
      <c r="P10" s="132" t="s">
        <v>111</v>
      </c>
      <c r="Q10" s="132" t="s">
        <v>113</v>
      </c>
      <c r="R10" s="132" t="s">
        <v>115</v>
      </c>
      <c r="S10" s="132" t="s">
        <v>117</v>
      </c>
      <c r="T10" s="132" t="s">
        <v>119</v>
      </c>
      <c r="U10" s="132" t="s">
        <v>121</v>
      </c>
      <c r="V10" s="132" t="s">
        <v>123</v>
      </c>
      <c r="W10" s="132" t="s">
        <v>125</v>
      </c>
      <c r="X10" s="132" t="s">
        <v>127</v>
      </c>
      <c r="Y10" s="132" t="s">
        <v>129</v>
      </c>
      <c r="Z10" s="132" t="s">
        <v>131</v>
      </c>
      <c r="AA10" s="132" t="s">
        <v>133</v>
      </c>
      <c r="AB10" s="132" t="s">
        <v>135</v>
      </c>
      <c r="AC10" s="132" t="s">
        <v>137</v>
      </c>
      <c r="AD10" s="132" t="s">
        <v>139</v>
      </c>
      <c r="AE10" s="132" t="s">
        <v>141</v>
      </c>
      <c r="AF10" s="132" t="s">
        <v>143</v>
      </c>
      <c r="AG10" s="132" t="s">
        <v>145</v>
      </c>
      <c r="AH10" s="132" t="s">
        <v>147</v>
      </c>
      <c r="AI10" s="132" t="s">
        <v>364</v>
      </c>
      <c r="AJ10" s="132" t="s">
        <v>149</v>
      </c>
      <c r="AK10" s="132" t="s">
        <v>151</v>
      </c>
      <c r="AL10" s="132" t="s">
        <v>153</v>
      </c>
      <c r="AM10" s="132" t="s">
        <v>155</v>
      </c>
      <c r="AN10" s="132" t="s">
        <v>157</v>
      </c>
      <c r="AO10" s="132" t="s">
        <v>365</v>
      </c>
      <c r="AP10" s="132" t="s">
        <v>159</v>
      </c>
      <c r="AQ10" s="132" t="s">
        <v>161</v>
      </c>
      <c r="AR10" s="132" t="s">
        <v>163</v>
      </c>
      <c r="AS10" s="132" t="s">
        <v>165</v>
      </c>
      <c r="AT10" s="132" t="s">
        <v>167</v>
      </c>
      <c r="AU10" s="132" t="s">
        <v>169</v>
      </c>
      <c r="AV10" s="132" t="s">
        <v>171</v>
      </c>
      <c r="AW10" s="132" t="s">
        <v>366</v>
      </c>
      <c r="AX10" s="132" t="s">
        <v>173</v>
      </c>
      <c r="AY10" s="132" t="s">
        <v>175</v>
      </c>
      <c r="AZ10" s="132" t="s">
        <v>177</v>
      </c>
      <c r="BA10" s="132" t="s">
        <v>179</v>
      </c>
      <c r="BB10" s="132" t="s">
        <v>181</v>
      </c>
      <c r="BC10" s="132" t="s">
        <v>183</v>
      </c>
      <c r="BD10" s="132" t="s">
        <v>185</v>
      </c>
      <c r="BE10" s="132" t="s">
        <v>367</v>
      </c>
      <c r="BF10" s="132" t="s">
        <v>368</v>
      </c>
      <c r="BG10" s="132" t="s">
        <v>187</v>
      </c>
      <c r="BH10" s="132" t="s">
        <v>188</v>
      </c>
      <c r="BI10" s="132" t="s">
        <v>191</v>
      </c>
      <c r="BJ10" s="132" t="s">
        <v>192</v>
      </c>
      <c r="BK10" s="132" t="s">
        <v>195</v>
      </c>
      <c r="BL10" s="132" t="s">
        <v>196</v>
      </c>
      <c r="BM10" s="132" t="s">
        <v>198</v>
      </c>
      <c r="BN10" s="132" t="s">
        <v>200</v>
      </c>
      <c r="BO10" s="132" t="s">
        <v>202</v>
      </c>
      <c r="BP10" s="132" t="s">
        <v>204</v>
      </c>
      <c r="BQ10" s="132" t="s">
        <v>206</v>
      </c>
      <c r="BR10" s="132" t="s">
        <v>208</v>
      </c>
      <c r="BS10" s="132" t="s">
        <v>369</v>
      </c>
      <c r="BT10" s="132" t="s">
        <v>211</v>
      </c>
      <c r="BU10" s="132" t="s">
        <v>212</v>
      </c>
      <c r="BV10" s="132" t="s">
        <v>214</v>
      </c>
      <c r="BW10" s="132" t="s">
        <v>216</v>
      </c>
      <c r="BX10" s="132" t="s">
        <v>218</v>
      </c>
      <c r="BY10" s="132" t="s">
        <v>220</v>
      </c>
      <c r="BZ10" s="132" t="s">
        <v>222</v>
      </c>
      <c r="CA10" s="132" t="s">
        <v>223</v>
      </c>
      <c r="CB10" s="132" t="s">
        <v>225</v>
      </c>
      <c r="CC10" s="132" t="s">
        <v>226</v>
      </c>
      <c r="CD10" s="132" t="s">
        <v>228</v>
      </c>
      <c r="CE10" s="132" t="s">
        <v>230</v>
      </c>
      <c r="CF10" s="132" t="s">
        <v>232</v>
      </c>
      <c r="CG10" s="132" t="s">
        <v>234</v>
      </c>
      <c r="CH10" s="132" t="s">
        <v>235</v>
      </c>
      <c r="CI10" s="132" t="s">
        <v>237</v>
      </c>
      <c r="CJ10" s="132" t="s">
        <v>239</v>
      </c>
      <c r="CK10" s="132" t="s">
        <v>241</v>
      </c>
      <c r="CL10" s="132" t="s">
        <v>242</v>
      </c>
      <c r="CM10" s="132" t="s">
        <v>244</v>
      </c>
      <c r="CN10" s="132" t="s">
        <v>245</v>
      </c>
      <c r="CO10" s="132" t="s">
        <v>246</v>
      </c>
      <c r="CP10" s="132" t="s">
        <v>248</v>
      </c>
      <c r="CQ10" s="132" t="s">
        <v>250</v>
      </c>
      <c r="CR10" s="132" t="s">
        <v>252</v>
      </c>
      <c r="CS10" s="132" t="s">
        <v>254</v>
      </c>
      <c r="CT10" s="132" t="s">
        <v>256</v>
      </c>
      <c r="CU10" s="132" t="s">
        <v>257</v>
      </c>
      <c r="CV10" s="132" t="s">
        <v>258</v>
      </c>
      <c r="CW10" s="132" t="s">
        <v>260</v>
      </c>
      <c r="CX10" s="132" t="s">
        <v>262</v>
      </c>
      <c r="CY10" s="132" t="s">
        <v>264</v>
      </c>
      <c r="CZ10" s="132" t="s">
        <v>265</v>
      </c>
      <c r="DA10" s="132" t="s">
        <v>267</v>
      </c>
      <c r="DB10" s="132" t="s">
        <v>269</v>
      </c>
      <c r="DC10" s="132" t="s">
        <v>270</v>
      </c>
      <c r="DD10" s="132" t="s">
        <v>272</v>
      </c>
      <c r="DE10" s="132" t="s">
        <v>274</v>
      </c>
      <c r="DF10" s="132" t="s">
        <v>276</v>
      </c>
      <c r="DG10" s="132" t="s">
        <v>278</v>
      </c>
      <c r="DH10" s="132" t="s">
        <v>280</v>
      </c>
      <c r="DI10" s="132" t="s">
        <v>281</v>
      </c>
      <c r="DJ10" s="132" t="s">
        <v>283</v>
      </c>
      <c r="DK10" s="132" t="s">
        <v>285</v>
      </c>
      <c r="DL10" s="132" t="s">
        <v>287</v>
      </c>
      <c r="DM10" s="132" t="s">
        <v>289</v>
      </c>
      <c r="DN10" s="132" t="s">
        <v>291</v>
      </c>
      <c r="DO10" s="132" t="s">
        <v>293</v>
      </c>
      <c r="DP10" s="132" t="s">
        <v>295</v>
      </c>
      <c r="DQ10" s="132" t="s">
        <v>297</v>
      </c>
      <c r="DR10" s="132" t="s">
        <v>299</v>
      </c>
      <c r="DS10" s="132" t="s">
        <v>301</v>
      </c>
      <c r="DT10" s="132" t="s">
        <v>302</v>
      </c>
      <c r="DU10" s="132" t="s">
        <v>304</v>
      </c>
      <c r="DV10" s="132" t="s">
        <v>306</v>
      </c>
      <c r="DW10" s="132" t="s">
        <v>308</v>
      </c>
      <c r="DX10" s="132" t="s">
        <v>310</v>
      </c>
      <c r="DY10" s="132" t="s">
        <v>312</v>
      </c>
      <c r="DZ10" s="132" t="s">
        <v>314</v>
      </c>
      <c r="EA10" s="132" t="s">
        <v>370</v>
      </c>
      <c r="EB10" s="132" t="s">
        <v>371</v>
      </c>
      <c r="EC10" s="132" t="s">
        <v>372</v>
      </c>
      <c r="ED10" s="132" t="s">
        <v>373</v>
      </c>
      <c r="EE10" s="132" t="s">
        <v>374</v>
      </c>
      <c r="EF10" s="132" t="s">
        <v>375</v>
      </c>
      <c r="EG10" s="132" t="s">
        <v>376</v>
      </c>
      <c r="EH10" s="132" t="s">
        <v>377</v>
      </c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175" t="s">
        <v>328</v>
      </c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175" t="s">
        <v>328</v>
      </c>
      <c r="GJ10" s="175" t="s">
        <v>8</v>
      </c>
      <c r="GK10" s="175" t="s">
        <v>51</v>
      </c>
      <c r="GN10" s="175" t="s">
        <v>53</v>
      </c>
      <c r="GO10" s="175" t="s">
        <v>58</v>
      </c>
      <c r="GP10" s="175" t="s">
        <v>59</v>
      </c>
      <c r="GQ10" s="175" t="s">
        <v>51</v>
      </c>
      <c r="GU10" s="193" t="s">
        <v>77</v>
      </c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175" t="s">
        <v>328</v>
      </c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175" t="s">
        <v>328</v>
      </c>
      <c r="IV10" s="175" t="s">
        <v>8</v>
      </c>
      <c r="IW10" s="175" t="s">
        <v>51</v>
      </c>
      <c r="IZ10" s="175" t="s">
        <v>53</v>
      </c>
      <c r="JA10" s="175" t="s">
        <v>58</v>
      </c>
      <c r="JB10" s="175" t="s">
        <v>59</v>
      </c>
      <c r="JC10" s="175" t="s">
        <v>51</v>
      </c>
    </row>
    <row r="11" spans="1:263" s="7" customFormat="1" ht="90.75" customHeight="1" thickBot="1" x14ac:dyDescent="0.25">
      <c r="A11" s="85" t="s">
        <v>362</v>
      </c>
      <c r="B11" s="11" t="s">
        <v>336</v>
      </c>
      <c r="C11" s="135" t="s">
        <v>88</v>
      </c>
      <c r="D11" s="135" t="s">
        <v>90</v>
      </c>
      <c r="E11" s="135" t="s">
        <v>92</v>
      </c>
      <c r="F11" s="135" t="s">
        <v>94</v>
      </c>
      <c r="G11" s="135" t="s">
        <v>97</v>
      </c>
      <c r="H11" s="135" t="s">
        <v>99</v>
      </c>
      <c r="I11" s="135" t="s">
        <v>101</v>
      </c>
      <c r="J11" s="135" t="s">
        <v>103</v>
      </c>
      <c r="K11" s="135" t="s">
        <v>381</v>
      </c>
      <c r="L11" s="135" t="s">
        <v>382</v>
      </c>
      <c r="M11" s="135" t="s">
        <v>106</v>
      </c>
      <c r="N11" s="135" t="s">
        <v>108</v>
      </c>
      <c r="O11" s="135" t="s">
        <v>110</v>
      </c>
      <c r="P11" s="135" t="s">
        <v>112</v>
      </c>
      <c r="Q11" s="135" t="s">
        <v>114</v>
      </c>
      <c r="R11" s="135" t="s">
        <v>116</v>
      </c>
      <c r="S11" s="135" t="s">
        <v>118</v>
      </c>
      <c r="T11" s="135" t="s">
        <v>120</v>
      </c>
      <c r="U11" s="135" t="s">
        <v>122</v>
      </c>
      <c r="V11" s="135" t="s">
        <v>124</v>
      </c>
      <c r="W11" s="135" t="s">
        <v>126</v>
      </c>
      <c r="X11" s="135" t="s">
        <v>128</v>
      </c>
      <c r="Y11" s="135" t="s">
        <v>130</v>
      </c>
      <c r="Z11" s="135" t="s">
        <v>132</v>
      </c>
      <c r="AA11" s="135" t="s">
        <v>134</v>
      </c>
      <c r="AB11" s="135" t="s">
        <v>136</v>
      </c>
      <c r="AC11" s="135" t="s">
        <v>138</v>
      </c>
      <c r="AD11" s="135" t="s">
        <v>140</v>
      </c>
      <c r="AE11" s="135" t="s">
        <v>142</v>
      </c>
      <c r="AF11" s="135" t="s">
        <v>144</v>
      </c>
      <c r="AG11" s="135" t="s">
        <v>146</v>
      </c>
      <c r="AH11" s="135" t="s">
        <v>148</v>
      </c>
      <c r="AI11" s="135" t="s">
        <v>383</v>
      </c>
      <c r="AJ11" s="135" t="s">
        <v>150</v>
      </c>
      <c r="AK11" s="135" t="s">
        <v>152</v>
      </c>
      <c r="AL11" s="135" t="s">
        <v>154</v>
      </c>
      <c r="AM11" s="135" t="s">
        <v>156</v>
      </c>
      <c r="AN11" s="135" t="s">
        <v>158</v>
      </c>
      <c r="AO11" s="135" t="s">
        <v>384</v>
      </c>
      <c r="AP11" s="135" t="s">
        <v>160</v>
      </c>
      <c r="AQ11" s="135" t="s">
        <v>162</v>
      </c>
      <c r="AR11" s="135" t="s">
        <v>164</v>
      </c>
      <c r="AS11" s="135" t="s">
        <v>166</v>
      </c>
      <c r="AT11" s="135" t="s">
        <v>168</v>
      </c>
      <c r="AU11" s="135" t="s">
        <v>170</v>
      </c>
      <c r="AV11" s="135" t="s">
        <v>172</v>
      </c>
      <c r="AW11" s="135" t="s">
        <v>385</v>
      </c>
      <c r="AX11" s="135" t="s">
        <v>174</v>
      </c>
      <c r="AY11" s="135" t="s">
        <v>176</v>
      </c>
      <c r="AZ11" s="135" t="s">
        <v>178</v>
      </c>
      <c r="BA11" s="135" t="s">
        <v>180</v>
      </c>
      <c r="BB11" s="135" t="s">
        <v>182</v>
      </c>
      <c r="BC11" s="135" t="s">
        <v>184</v>
      </c>
      <c r="BD11" s="135" t="s">
        <v>186</v>
      </c>
      <c r="BE11" s="135" t="s">
        <v>386</v>
      </c>
      <c r="BF11" s="135" t="s">
        <v>387</v>
      </c>
      <c r="BG11" s="135" t="s">
        <v>189</v>
      </c>
      <c r="BH11" s="135" t="s">
        <v>190</v>
      </c>
      <c r="BI11" s="135" t="s">
        <v>193</v>
      </c>
      <c r="BJ11" s="135" t="s">
        <v>194</v>
      </c>
      <c r="BK11" s="135" t="s">
        <v>197</v>
      </c>
      <c r="BL11" s="135" t="s">
        <v>199</v>
      </c>
      <c r="BM11" s="135" t="s">
        <v>201</v>
      </c>
      <c r="BN11" s="135" t="s">
        <v>203</v>
      </c>
      <c r="BO11" s="135" t="s">
        <v>205</v>
      </c>
      <c r="BP11" s="135" t="s">
        <v>207</v>
      </c>
      <c r="BQ11" s="135" t="s">
        <v>209</v>
      </c>
      <c r="BR11" s="135" t="s">
        <v>210</v>
      </c>
      <c r="BS11" s="135" t="s">
        <v>388</v>
      </c>
      <c r="BT11" s="135" t="s">
        <v>213</v>
      </c>
      <c r="BU11" s="135" t="s">
        <v>215</v>
      </c>
      <c r="BV11" s="135" t="s">
        <v>217</v>
      </c>
      <c r="BW11" s="135" t="s">
        <v>219</v>
      </c>
      <c r="BX11" s="135" t="s">
        <v>221</v>
      </c>
      <c r="BY11" s="135" t="s">
        <v>389</v>
      </c>
      <c r="BZ11" s="135" t="s">
        <v>390</v>
      </c>
      <c r="CA11" s="135" t="s">
        <v>224</v>
      </c>
      <c r="CB11" s="135" t="s">
        <v>391</v>
      </c>
      <c r="CC11" s="135" t="s">
        <v>392</v>
      </c>
      <c r="CD11" s="135" t="s">
        <v>227</v>
      </c>
      <c r="CE11" s="135" t="s">
        <v>229</v>
      </c>
      <c r="CF11" s="135" t="s">
        <v>231</v>
      </c>
      <c r="CG11" s="135" t="s">
        <v>233</v>
      </c>
      <c r="CH11" s="135" t="s">
        <v>9</v>
      </c>
      <c r="CI11" s="135" t="s">
        <v>236</v>
      </c>
      <c r="CJ11" s="135" t="s">
        <v>238</v>
      </c>
      <c r="CK11" s="135" t="s">
        <v>240</v>
      </c>
      <c r="CL11" s="135" t="s">
        <v>393</v>
      </c>
      <c r="CM11" s="135" t="s">
        <v>394</v>
      </c>
      <c r="CN11" s="135" t="s">
        <v>243</v>
      </c>
      <c r="CO11" s="135" t="s">
        <v>395</v>
      </c>
      <c r="CP11" s="135" t="s">
        <v>247</v>
      </c>
      <c r="CQ11" s="135" t="s">
        <v>249</v>
      </c>
      <c r="CR11" s="135" t="s">
        <v>251</v>
      </c>
      <c r="CS11" s="135" t="s">
        <v>253</v>
      </c>
      <c r="CT11" s="135" t="s">
        <v>255</v>
      </c>
      <c r="CU11" s="135" t="s">
        <v>10</v>
      </c>
      <c r="CV11" s="135" t="s">
        <v>396</v>
      </c>
      <c r="CW11" s="135" t="s">
        <v>397</v>
      </c>
      <c r="CX11" s="135" t="s">
        <v>259</v>
      </c>
      <c r="CY11" s="135" t="s">
        <v>261</v>
      </c>
      <c r="CZ11" s="135" t="s">
        <v>263</v>
      </c>
      <c r="DA11" s="135" t="s">
        <v>398</v>
      </c>
      <c r="DB11" s="135" t="s">
        <v>266</v>
      </c>
      <c r="DC11" s="135" t="s">
        <v>268</v>
      </c>
      <c r="DD11" s="135" t="s">
        <v>399</v>
      </c>
      <c r="DE11" s="135" t="s">
        <v>271</v>
      </c>
      <c r="DF11" s="135" t="s">
        <v>273</v>
      </c>
      <c r="DG11" s="135" t="s">
        <v>275</v>
      </c>
      <c r="DH11" s="135" t="s">
        <v>277</v>
      </c>
      <c r="DI11" s="135" t="s">
        <v>279</v>
      </c>
      <c r="DJ11" s="135" t="s">
        <v>400</v>
      </c>
      <c r="DK11" s="135" t="s">
        <v>401</v>
      </c>
      <c r="DL11" s="135" t="s">
        <v>402</v>
      </c>
      <c r="DM11" s="135" t="s">
        <v>403</v>
      </c>
      <c r="DN11" s="135" t="s">
        <v>282</v>
      </c>
      <c r="DO11" s="135" t="s">
        <v>284</v>
      </c>
      <c r="DP11" s="135" t="s">
        <v>286</v>
      </c>
      <c r="DQ11" s="135" t="s">
        <v>288</v>
      </c>
      <c r="DR11" s="135" t="s">
        <v>290</v>
      </c>
      <c r="DS11" s="135" t="s">
        <v>292</v>
      </c>
      <c r="DT11" s="135" t="s">
        <v>294</v>
      </c>
      <c r="DU11" s="135" t="s">
        <v>296</v>
      </c>
      <c r="DV11" s="135" t="s">
        <v>298</v>
      </c>
      <c r="DW11" s="135" t="s">
        <v>300</v>
      </c>
      <c r="DX11" s="135" t="s">
        <v>409</v>
      </c>
      <c r="DY11" s="135" t="s">
        <v>405</v>
      </c>
      <c r="DZ11" s="135" t="s">
        <v>406</v>
      </c>
      <c r="EA11" s="135" t="s">
        <v>407</v>
      </c>
      <c r="EB11" s="135" t="s">
        <v>303</v>
      </c>
      <c r="EC11" s="135" t="s">
        <v>305</v>
      </c>
      <c r="ED11" s="135" t="s">
        <v>307</v>
      </c>
      <c r="EE11" s="135" t="s">
        <v>309</v>
      </c>
      <c r="EF11" s="135" t="s">
        <v>311</v>
      </c>
      <c r="EG11" s="135" t="s">
        <v>313</v>
      </c>
      <c r="EH11" s="135" t="s">
        <v>315</v>
      </c>
      <c r="EK11" s="83" t="s">
        <v>361</v>
      </c>
      <c r="EL11" s="83" t="s">
        <v>356</v>
      </c>
      <c r="EM11" s="83" t="s">
        <v>357</v>
      </c>
      <c r="EN11" s="38" t="s">
        <v>316</v>
      </c>
      <c r="EO11" s="62" t="s">
        <v>318</v>
      </c>
      <c r="EP11" s="62" t="s">
        <v>319</v>
      </c>
      <c r="EQ11" s="62" t="s">
        <v>320</v>
      </c>
      <c r="ER11" s="62" t="s">
        <v>325</v>
      </c>
      <c r="ES11" s="62" t="s">
        <v>324</v>
      </c>
      <c r="ET11" s="62" t="s">
        <v>321</v>
      </c>
      <c r="EU11" s="62" t="s">
        <v>322</v>
      </c>
      <c r="EV11" s="62" t="s">
        <v>323</v>
      </c>
      <c r="EW11" s="62" t="s">
        <v>326</v>
      </c>
      <c r="EX11" s="62" t="s">
        <v>327</v>
      </c>
      <c r="EY11" s="62" t="s">
        <v>5</v>
      </c>
      <c r="EZ11" s="62" t="s">
        <v>6</v>
      </c>
      <c r="FA11" s="62" t="s">
        <v>7</v>
      </c>
      <c r="FB11" s="62" t="s">
        <v>317</v>
      </c>
      <c r="FC11" s="136" t="s">
        <v>333</v>
      </c>
      <c r="FD11" s="136" t="s">
        <v>332</v>
      </c>
      <c r="FE11" s="136" t="s">
        <v>329</v>
      </c>
      <c r="FF11" s="136" t="s">
        <v>408</v>
      </c>
      <c r="FG11" s="136" t="s">
        <v>331</v>
      </c>
      <c r="FH11" s="136" t="s">
        <v>334</v>
      </c>
      <c r="FI11" s="136" t="s">
        <v>335</v>
      </c>
      <c r="FJ11" s="176"/>
      <c r="FM11" s="62" t="s">
        <v>316</v>
      </c>
      <c r="FN11" s="62" t="s">
        <v>318</v>
      </c>
      <c r="FO11" s="62" t="s">
        <v>319</v>
      </c>
      <c r="FP11" s="62" t="s">
        <v>320</v>
      </c>
      <c r="FQ11" s="131" t="s">
        <v>325</v>
      </c>
      <c r="FR11" s="131" t="s">
        <v>324</v>
      </c>
      <c r="FS11" s="131" t="s">
        <v>321</v>
      </c>
      <c r="FT11" s="131" t="s">
        <v>322</v>
      </c>
      <c r="FU11" s="131" t="s">
        <v>323</v>
      </c>
      <c r="FV11" s="131" t="s">
        <v>326</v>
      </c>
      <c r="FW11" s="131" t="s">
        <v>327</v>
      </c>
      <c r="FX11" s="62" t="s">
        <v>5</v>
      </c>
      <c r="FY11" s="62" t="s">
        <v>6</v>
      </c>
      <c r="FZ11" s="62" t="s">
        <v>7</v>
      </c>
      <c r="GA11" s="62" t="s">
        <v>317</v>
      </c>
      <c r="GB11" s="136" t="s">
        <v>333</v>
      </c>
      <c r="GC11" s="136" t="s">
        <v>332</v>
      </c>
      <c r="GD11" s="136" t="s">
        <v>329</v>
      </c>
      <c r="GE11" s="136" t="s">
        <v>408</v>
      </c>
      <c r="GF11" s="136" t="s">
        <v>331</v>
      </c>
      <c r="GG11" s="136" t="s">
        <v>334</v>
      </c>
      <c r="GH11" s="136" t="s">
        <v>335</v>
      </c>
      <c r="GI11" s="176"/>
      <c r="GJ11" s="192"/>
      <c r="GK11" s="192" t="s">
        <v>51</v>
      </c>
      <c r="GN11" s="192"/>
      <c r="GO11" s="192"/>
      <c r="GP11" s="192"/>
      <c r="GQ11" s="192" t="s">
        <v>51</v>
      </c>
      <c r="GU11" s="194"/>
      <c r="GW11" s="83" t="s">
        <v>361</v>
      </c>
      <c r="GX11" s="82" t="s">
        <v>356</v>
      </c>
      <c r="GY11" s="82" t="s">
        <v>357</v>
      </c>
      <c r="GZ11" s="76" t="s">
        <v>316</v>
      </c>
      <c r="HA11" s="76" t="s">
        <v>318</v>
      </c>
      <c r="HB11" s="76" t="s">
        <v>319</v>
      </c>
      <c r="HC11" s="76" t="s">
        <v>320</v>
      </c>
      <c r="HD11" s="131" t="s">
        <v>325</v>
      </c>
      <c r="HE11" s="131" t="s">
        <v>324</v>
      </c>
      <c r="HF11" s="131" t="s">
        <v>321</v>
      </c>
      <c r="HG11" s="131" t="s">
        <v>322</v>
      </c>
      <c r="HH11" s="131" t="s">
        <v>323</v>
      </c>
      <c r="HI11" s="131" t="s">
        <v>326</v>
      </c>
      <c r="HJ11" s="131" t="s">
        <v>327</v>
      </c>
      <c r="HK11" s="76" t="s">
        <v>5</v>
      </c>
      <c r="HL11" s="76" t="s">
        <v>6</v>
      </c>
      <c r="HM11" s="76" t="s">
        <v>7</v>
      </c>
      <c r="HN11" s="76" t="s">
        <v>317</v>
      </c>
      <c r="HO11" s="136" t="s">
        <v>333</v>
      </c>
      <c r="HP11" s="136" t="s">
        <v>332</v>
      </c>
      <c r="HQ11" s="136" t="s">
        <v>329</v>
      </c>
      <c r="HR11" s="136" t="s">
        <v>408</v>
      </c>
      <c r="HS11" s="136" t="s">
        <v>331</v>
      </c>
      <c r="HT11" s="136" t="s">
        <v>334</v>
      </c>
      <c r="HU11" s="136" t="s">
        <v>335</v>
      </c>
      <c r="HV11" s="176"/>
      <c r="HY11" s="76" t="s">
        <v>316</v>
      </c>
      <c r="HZ11" s="76" t="s">
        <v>318</v>
      </c>
      <c r="IA11" s="76" t="s">
        <v>319</v>
      </c>
      <c r="IB11" s="76" t="s">
        <v>320</v>
      </c>
      <c r="IC11" s="131" t="s">
        <v>325</v>
      </c>
      <c r="ID11" s="131" t="s">
        <v>324</v>
      </c>
      <c r="IE11" s="131" t="s">
        <v>321</v>
      </c>
      <c r="IF11" s="131" t="s">
        <v>322</v>
      </c>
      <c r="IG11" s="131" t="s">
        <v>323</v>
      </c>
      <c r="IH11" s="131" t="s">
        <v>326</v>
      </c>
      <c r="II11" s="131" t="s">
        <v>327</v>
      </c>
      <c r="IJ11" s="76" t="s">
        <v>5</v>
      </c>
      <c r="IK11" s="76" t="s">
        <v>6</v>
      </c>
      <c r="IL11" s="76" t="s">
        <v>7</v>
      </c>
      <c r="IM11" s="76" t="s">
        <v>317</v>
      </c>
      <c r="IN11" s="136" t="s">
        <v>333</v>
      </c>
      <c r="IO11" s="136" t="s">
        <v>332</v>
      </c>
      <c r="IP11" s="136" t="s">
        <v>329</v>
      </c>
      <c r="IQ11" s="136" t="s">
        <v>408</v>
      </c>
      <c r="IR11" s="136" t="s">
        <v>331</v>
      </c>
      <c r="IS11" s="136" t="s">
        <v>334</v>
      </c>
      <c r="IT11" s="136" t="s">
        <v>335</v>
      </c>
      <c r="IU11" s="176"/>
      <c r="IV11" s="192"/>
      <c r="IW11" s="192" t="s">
        <v>51</v>
      </c>
      <c r="IZ11" s="192"/>
      <c r="JA11" s="192"/>
      <c r="JB11" s="192"/>
      <c r="JC11" s="192" t="s">
        <v>51</v>
      </c>
    </row>
    <row r="12" spans="1:263" s="7" customFormat="1" ht="21.95" customHeight="1" thickBot="1" x14ac:dyDescent="0.25">
      <c r="A12" s="137" t="s">
        <v>87</v>
      </c>
      <c r="B12" s="138" t="s">
        <v>88</v>
      </c>
      <c r="C12" s="33">
        <f t="array" ref="C12:EH147">+MINVERSE('MATRIZ (I-A)'!C12:EH147)</f>
        <v>1.009434438093908</v>
      </c>
      <c r="D12" s="33">
        <v>1.234595303504975E-6</v>
      </c>
      <c r="E12" s="33">
        <v>1.0050476652811134E-6</v>
      </c>
      <c r="F12" s="33">
        <v>2.3577136134285221E-6</v>
      </c>
      <c r="G12" s="33">
        <v>9.1577748950956725E-7</v>
      </c>
      <c r="H12" s="33">
        <v>8.549518972292074E-7</v>
      </c>
      <c r="I12" s="33">
        <v>5.4779420982937202E-7</v>
      </c>
      <c r="J12" s="33">
        <v>7.8811412567851555E-7</v>
      </c>
      <c r="K12" s="33">
        <v>8.9948383568736517E-7</v>
      </c>
      <c r="L12" s="33">
        <v>7.9570125897313262E-7</v>
      </c>
      <c r="M12" s="33">
        <v>2.4483710450120923E-6</v>
      </c>
      <c r="N12" s="33">
        <v>2.4826045440887463E-6</v>
      </c>
      <c r="O12" s="33">
        <v>2.1752432874588661E-6</v>
      </c>
      <c r="P12" s="33">
        <v>1.7807363999729787E-6</v>
      </c>
      <c r="Q12" s="33">
        <v>9.4733181797152289E-7</v>
      </c>
      <c r="R12" s="33">
        <v>2.1620688951515507E-6</v>
      </c>
      <c r="S12" s="33">
        <v>2.023024240299783E-6</v>
      </c>
      <c r="T12" s="33">
        <v>1.7022717308653889E-6</v>
      </c>
      <c r="U12" s="33">
        <v>1.4122334156536155E-6</v>
      </c>
      <c r="V12" s="33">
        <v>1.0119985307640989E-6</v>
      </c>
      <c r="W12" s="33">
        <v>4.3898450767981087E-6</v>
      </c>
      <c r="X12" s="33">
        <v>3.7284287574552948E-6</v>
      </c>
      <c r="Y12" s="33">
        <v>1.3253281885907015E-5</v>
      </c>
      <c r="Z12" s="33">
        <v>1.3977419593514698E-5</v>
      </c>
      <c r="AA12" s="33">
        <v>5.006991310026101E-6</v>
      </c>
      <c r="AB12" s="33">
        <v>3.7983878548598931E-6</v>
      </c>
      <c r="AC12" s="33">
        <v>2.9416140701053365E-7</v>
      </c>
      <c r="AD12" s="33">
        <v>1.3356060703150654E-4</v>
      </c>
      <c r="AE12" s="33">
        <v>1.2321198721986736E-5</v>
      </c>
      <c r="AF12" s="33">
        <v>2.4386623152028236E-6</v>
      </c>
      <c r="AG12" s="33">
        <v>5.1855716051199036E-7</v>
      </c>
      <c r="AH12" s="33">
        <v>1.9602061173598627E-6</v>
      </c>
      <c r="AI12" s="33">
        <v>2.8818529882249333E-5</v>
      </c>
      <c r="AJ12" s="33">
        <v>1.7786589145096368E-5</v>
      </c>
      <c r="AK12" s="33">
        <v>4.5016179748017086E-5</v>
      </c>
      <c r="AL12" s="33">
        <v>1.9237545056845239E-6</v>
      </c>
      <c r="AM12" s="33">
        <v>3.231155184707672E-6</v>
      </c>
      <c r="AN12" s="33">
        <v>2.3934133732707604E-6</v>
      </c>
      <c r="AO12" s="33">
        <v>2.5497010888416463E-6</v>
      </c>
      <c r="AP12" s="33">
        <v>1.2933762592782751E-5</v>
      </c>
      <c r="AQ12" s="33">
        <v>3.6875270385284667E-6</v>
      </c>
      <c r="AR12" s="33">
        <v>2.34529110711607E-6</v>
      </c>
      <c r="AS12" s="33">
        <v>2.2878187465196725E-6</v>
      </c>
      <c r="AT12" s="33">
        <v>4.7362756358680763E-6</v>
      </c>
      <c r="AU12" s="33">
        <v>8.0530284803897391E-6</v>
      </c>
      <c r="AV12" s="33">
        <v>4.5800764767017091E-5</v>
      </c>
      <c r="AW12" s="33">
        <v>2.9548382522322415E-6</v>
      </c>
      <c r="AX12" s="33">
        <v>1.6548553260934972E-6</v>
      </c>
      <c r="AY12" s="33">
        <v>1.8100890618507026E-6</v>
      </c>
      <c r="AZ12" s="33">
        <v>5.21019491963697E-6</v>
      </c>
      <c r="BA12" s="33">
        <v>2.6679897283394308E-6</v>
      </c>
      <c r="BB12" s="33">
        <v>1.7522350389751397E-6</v>
      </c>
      <c r="BC12" s="33">
        <v>1.6820185161820166E-6</v>
      </c>
      <c r="BD12" s="33">
        <v>1.953384353752954E-6</v>
      </c>
      <c r="BE12" s="33">
        <v>2.5660259645514102E-6</v>
      </c>
      <c r="BF12" s="33">
        <v>2.0712274186604158E-6</v>
      </c>
      <c r="BG12" s="33">
        <v>2.1535223914168285E-6</v>
      </c>
      <c r="BH12" s="33">
        <v>4.8000926093116418E-6</v>
      </c>
      <c r="BI12" s="33">
        <v>4.1958735872073019E-6</v>
      </c>
      <c r="BJ12" s="33">
        <v>2.4180690108079506E-6</v>
      </c>
      <c r="BK12" s="33">
        <v>2.3445088510487524E-6</v>
      </c>
      <c r="BL12" s="33">
        <v>1.7129614867566259E-6</v>
      </c>
      <c r="BM12" s="33">
        <v>3.1489362655316929E-6</v>
      </c>
      <c r="BN12" s="33">
        <v>1.9567322661030303E-6</v>
      </c>
      <c r="BO12" s="33">
        <v>1.641231116325569E-6</v>
      </c>
      <c r="BP12" s="33">
        <v>2.4402916898579626E-6</v>
      </c>
      <c r="BQ12" s="33">
        <v>1.8312472890704719E-6</v>
      </c>
      <c r="BR12" s="33">
        <v>2.0945625653743486E-6</v>
      </c>
      <c r="BS12" s="33">
        <v>2.9424313932144211E-6</v>
      </c>
      <c r="BT12" s="33">
        <v>2.2155625754996761E-6</v>
      </c>
      <c r="BU12" s="33">
        <v>1.2481990230879374E-6</v>
      </c>
      <c r="BV12" s="33">
        <v>2.3002731374169322E-6</v>
      </c>
      <c r="BW12" s="33">
        <v>6.6162793749916507E-6</v>
      </c>
      <c r="BX12" s="33">
        <v>3.0336968985372902E-6</v>
      </c>
      <c r="BY12" s="33">
        <v>5.6991987074144279E-6</v>
      </c>
      <c r="BZ12" s="33">
        <v>2.1548871840145787E-6</v>
      </c>
      <c r="CA12" s="33">
        <v>2.7531313158074856E-6</v>
      </c>
      <c r="CB12" s="33">
        <v>1.8756592401623744E-6</v>
      </c>
      <c r="CC12" s="33">
        <v>2.3182028000927062E-6</v>
      </c>
      <c r="CD12" s="33">
        <v>2.6478430948321583E-6</v>
      </c>
      <c r="CE12" s="33">
        <v>3.9025266709096785E-6</v>
      </c>
      <c r="CF12" s="33">
        <v>4.7452086626248928E-6</v>
      </c>
      <c r="CG12" s="33">
        <v>4.6092241403813941E-6</v>
      </c>
      <c r="CH12" s="33">
        <v>1.2389195280100009E-6</v>
      </c>
      <c r="CI12" s="33">
        <v>2.3837677819502679E-6</v>
      </c>
      <c r="CJ12" s="33">
        <v>3.6566515480726785E-6</v>
      </c>
      <c r="CK12" s="33">
        <v>8.9503422465377577E-7</v>
      </c>
      <c r="CL12" s="33">
        <v>5.4554434943548974E-6</v>
      </c>
      <c r="CM12" s="33">
        <v>5.4552079697014571E-6</v>
      </c>
      <c r="CN12" s="33">
        <v>5.777746105436075E-6</v>
      </c>
      <c r="CO12" s="33">
        <v>4.4136797437262339E-6</v>
      </c>
      <c r="CP12" s="33">
        <v>3.3300122765743378E-6</v>
      </c>
      <c r="CQ12" s="33">
        <v>1.1663927544530512E-4</v>
      </c>
      <c r="CR12" s="33">
        <v>5.9484746031699483E-4</v>
      </c>
      <c r="CS12" s="33">
        <v>3.5661714015370335E-6</v>
      </c>
      <c r="CT12" s="33">
        <v>4.6190218513977234E-6</v>
      </c>
      <c r="CU12" s="33">
        <v>2.9479691757774112E-6</v>
      </c>
      <c r="CV12" s="33">
        <v>1.6855214653160433E-6</v>
      </c>
      <c r="CW12" s="33">
        <v>2.3082399903709676E-6</v>
      </c>
      <c r="CX12" s="33">
        <v>2.6115388153751244E-6</v>
      </c>
      <c r="CY12" s="33">
        <v>2.4559359632914685E-6</v>
      </c>
      <c r="CZ12" s="33">
        <v>2.2826612499031825E-6</v>
      </c>
      <c r="DA12" s="33">
        <v>1.5302317339120955E-6</v>
      </c>
      <c r="DB12" s="33">
        <v>3.7133233884214593E-6</v>
      </c>
      <c r="DC12" s="33">
        <v>8.3339425871258136E-6</v>
      </c>
      <c r="DD12" s="33">
        <v>5.5409257145856154E-6</v>
      </c>
      <c r="DE12" s="33">
        <v>7.0451023729569086E-6</v>
      </c>
      <c r="DF12" s="33">
        <v>3.6004088840556335E-6</v>
      </c>
      <c r="DG12" s="33">
        <v>5.3571990320922622E-6</v>
      </c>
      <c r="DH12" s="33">
        <v>6.8667966129233735E-6</v>
      </c>
      <c r="DI12" s="33">
        <v>2.7232181788830985E-6</v>
      </c>
      <c r="DJ12" s="33">
        <v>1.8508101619856057E-6</v>
      </c>
      <c r="DK12" s="33">
        <v>1.7315550571492906E-6</v>
      </c>
      <c r="DL12" s="33">
        <v>1.6181330401139979E-6</v>
      </c>
      <c r="DM12" s="33">
        <v>1.7904399089369063E-6</v>
      </c>
      <c r="DN12" s="33">
        <v>4.3851626960842562E-6</v>
      </c>
      <c r="DO12" s="33">
        <v>1.3630627890847729E-5</v>
      </c>
      <c r="DP12" s="33">
        <v>7.0829249040837361E-6</v>
      </c>
      <c r="DQ12" s="33">
        <v>3.4673336131732539E-6</v>
      </c>
      <c r="DR12" s="33">
        <v>3.1985388090267425E-6</v>
      </c>
      <c r="DS12" s="33">
        <v>4.7673232487844344E-6</v>
      </c>
      <c r="DT12" s="33">
        <v>8.4174360821501771E-5</v>
      </c>
      <c r="DU12" s="33">
        <v>2.6691604495393328E-6</v>
      </c>
      <c r="DV12" s="33">
        <v>6.7650203496041542E-5</v>
      </c>
      <c r="DW12" s="33">
        <v>2.3588361639834966E-5</v>
      </c>
      <c r="DX12" s="33">
        <v>2.5635556864592949E-5</v>
      </c>
      <c r="DY12" s="33">
        <v>5.8024978565694787E-6</v>
      </c>
      <c r="DZ12" s="33">
        <v>4.0775046679870678E-5</v>
      </c>
      <c r="EA12" s="33">
        <v>2.4811940181290894E-5</v>
      </c>
      <c r="EB12" s="33">
        <v>7.9200502851387402E-5</v>
      </c>
      <c r="EC12" s="33">
        <v>2.8052772701504999E-6</v>
      </c>
      <c r="ED12" s="33">
        <v>3.1455754989564487E-6</v>
      </c>
      <c r="EE12" s="33">
        <v>1.5750448214809546E-6</v>
      </c>
      <c r="EF12" s="33">
        <v>6.1001426431830574E-6</v>
      </c>
      <c r="EG12" s="33">
        <v>7.3955394906580604E-6</v>
      </c>
      <c r="EH12" s="33">
        <v>0</v>
      </c>
      <c r="EK12" s="60">
        <f>+IF(AND(OR(SeleccionarIndustria=$A12,SeleccionarIndustria="Todas las AE"),('SIMULADOR IMPACTOS MIP'!$B$10=EK$11)),'SIMULADOR IMPACTOS MIP'!Porcentaje,0)</f>
        <v>0</v>
      </c>
      <c r="EL12" s="60">
        <f>+IF(AND(OR(SeleccionarIndustria=$A12,SeleccionarIndustria="Todas las AE"),('SIMULADOR IMPACTOS MIP'!$B$10=EL$11)),'SIMULADOR IMPACTOS MIP'!Porcentaje,0)</f>
        <v>0</v>
      </c>
      <c r="EM12" s="60">
        <f>+IF(AND(OR(SeleccionarIndustria=$A12,SeleccionarIndustria="Todas las AE"),('SIMULADOR IMPACTOS MIP'!$B$10=EM$11)),'SIMULADOR IMPACTOS MIP'!Porcentaje,0)</f>
        <v>0.14000000000000001</v>
      </c>
      <c r="EN12" s="59">
        <f>+IF(AND(OR(SeleccionarIndustria=$A12,SeleccionarIndustria="Todas las AE"),('SIMULADOR IMPACTOS MIP'!$B$10=EN$11)),'SIMULADOR IMPACTOS MIP'!Porcentaje,0)</f>
        <v>0</v>
      </c>
      <c r="EO12" s="59">
        <f>+IF(AND(OR(SeleccionarIndustria=$A12,SeleccionarIndustria="Todas las AE"),(OR('SIMULADOR IMPACTOS MIP'!$B$10=$EK$11,'SIMULADOR IMPACTOS MIP'!$B$10=EO$11))),'SIMULADOR IMPACTOS MIP'!Porcentaje,0)</f>
        <v>0</v>
      </c>
      <c r="EP12" s="59">
        <f>+IF(AND(OR(SeleccionarIndustria=$A12,SeleccionarIndustria="Todas las AE"),(OR('SIMULADOR IMPACTOS MIP'!$B$10=$EK$11,'SIMULADOR IMPACTOS MIP'!$B$10=EP$11))),'SIMULADOR IMPACTOS MIP'!Porcentaje,0)</f>
        <v>0</v>
      </c>
      <c r="EQ12" s="59">
        <f>+IF(AND(OR(SeleccionarIndustria=$A12,SeleccionarIndustria="Todas las AE"),(OR('SIMULADOR IMPACTOS MIP'!$B$10=$EK$11,'SIMULADOR IMPACTOS MIP'!$B$10=EQ$11))),'SIMULADOR IMPACTOS MIP'!Porcentaje,0)</f>
        <v>0</v>
      </c>
      <c r="ER12" s="59">
        <f>+IF(AND(OR(SeleccionarIndustria=$A12,SeleccionarIndustria="Todas las AE"),(OR('SIMULADOR IMPACTOS MIP'!$B$10=$EL$11,'SIMULADOR IMPACTOS MIP'!$B$10=ER$11))),'SIMULADOR IMPACTOS MIP'!Porcentaje,0)</f>
        <v>0</v>
      </c>
      <c r="ES12" s="59">
        <f>+IF(AND(OR(SeleccionarIndustria=$A12,SeleccionarIndustria="Todas las AE"),(OR('SIMULADOR IMPACTOS MIP'!$B$10=$EL$11,'SIMULADOR IMPACTOS MIP'!$B$10=ES$11))),'SIMULADOR IMPACTOS MIP'!Porcentaje,0)</f>
        <v>0</v>
      </c>
      <c r="ET12" s="59">
        <f>+IF(AND(OR(SeleccionarIndustria=$A12,SeleccionarIndustria="Todas las AE"),(OR('SIMULADOR IMPACTOS MIP'!$B$10=$EL$11,'SIMULADOR IMPACTOS MIP'!$B$10=ET$11))),'SIMULADOR IMPACTOS MIP'!Porcentaje,0)</f>
        <v>0</v>
      </c>
      <c r="EU12" s="59">
        <f>+IF(AND(OR(SeleccionarIndustria=$A12,SeleccionarIndustria="Todas las AE"),(OR('SIMULADOR IMPACTOS MIP'!$B$10=$EL$11,'SIMULADOR IMPACTOS MIP'!$B$10=EU$11))),'SIMULADOR IMPACTOS MIP'!Porcentaje,0)</f>
        <v>0</v>
      </c>
      <c r="EV12" s="59">
        <f>+IF(AND(OR(SeleccionarIndustria=$A12,SeleccionarIndustria="Todas las AE"),(OR('SIMULADOR IMPACTOS MIP'!$B$10=$EL$11,'SIMULADOR IMPACTOS MIP'!$B$10=EV$11))),'SIMULADOR IMPACTOS MIP'!Porcentaje,0)</f>
        <v>0</v>
      </c>
      <c r="EW12" s="59">
        <f>+IF(AND(OR(SeleccionarIndustria=$A12,SeleccionarIndustria="Todas las AE"),(OR('SIMULADOR IMPACTOS MIP'!$B$10=$EL$11,'SIMULADOR IMPACTOS MIP'!$B$10=EW$11))),'SIMULADOR IMPACTOS MIP'!Porcentaje,0)</f>
        <v>0</v>
      </c>
      <c r="EX12" s="59">
        <f>+IF(AND(OR(SeleccionarIndustria=$A12,SeleccionarIndustria="Todas las AE"),(OR('SIMULADOR IMPACTOS MIP'!$B$10=$EL$11,'SIMULADOR IMPACTOS MIP'!$B$10=EX$11))),'SIMULADOR IMPACTOS MIP'!Porcentaje,0)</f>
        <v>0</v>
      </c>
      <c r="EY12" s="59">
        <f>+IF(AND(OR(SeleccionarIndustria=$A12,SeleccionarIndustria="Todas las AE"),('SIMULADOR IMPACTOS MIP'!$B$10=EY$11)),'SIMULADOR IMPACTOS MIP'!Porcentaje,0)</f>
        <v>0</v>
      </c>
      <c r="EZ12" s="59">
        <f>+IF(AND(OR(SeleccionarIndustria=$A12,SeleccionarIndustria="Todas las AE"),('SIMULADOR IMPACTOS MIP'!$B$10=EZ$11)),'SIMULADOR IMPACTOS MIP'!Porcentaje,0)</f>
        <v>0</v>
      </c>
      <c r="FA12" s="59">
        <f>+IF(AND(OR(SeleccionarIndustria=$A12,SeleccionarIndustria="Todas las AE"),('SIMULADOR IMPACTOS MIP'!$B$10=FA$11)),'SIMULADOR IMPACTOS MIP'!Porcentaje,0)</f>
        <v>0</v>
      </c>
      <c r="FB12" s="59">
        <f>+IF(AND(OR(SeleccionarIndustria=$A12,SeleccionarIndustria="Todas las AE"),('SIMULADOR IMPACTOS MIP'!$B$10=FB$11)),'SIMULADOR IMPACTOS MIP'!Porcentaje,0)</f>
        <v>0</v>
      </c>
      <c r="FC12" s="59">
        <f>+IF(AND(OR(SeleccionarIndustria=$A12,SeleccionarIndustria="Todas las AE"),(OR('SIMULADOR IMPACTOS MIP'!$B$10=$EM$11,'SIMULADOR IMPACTOS MIP'!$B$10=FC$11))),'SIMULADOR IMPACTOS MIP'!Porcentaje,0)</f>
        <v>0.14000000000000001</v>
      </c>
      <c r="FD12" s="59">
        <f>+IF(AND(OR(SeleccionarIndustria=$A12,SeleccionarIndustria="Todas las AE"),(OR('SIMULADOR IMPACTOS MIP'!$B$10=$EM$11,'SIMULADOR IMPACTOS MIP'!$B$10=FD$11))),'SIMULADOR IMPACTOS MIP'!Porcentaje,0)</f>
        <v>0.14000000000000001</v>
      </c>
      <c r="FE12" s="59">
        <f>+IF(AND(OR(SeleccionarIndustria=$A12,SeleccionarIndustria="Todas las AE"),(OR('SIMULADOR IMPACTOS MIP'!$B$10=$EM$11,'SIMULADOR IMPACTOS MIP'!$B$10=FE$11))),'SIMULADOR IMPACTOS MIP'!Porcentaje,0)</f>
        <v>0.14000000000000001</v>
      </c>
      <c r="FF12" s="59">
        <f>+IF(AND(OR(SeleccionarIndustria=$A12,SeleccionarIndustria="Todas las AE"),(OR('SIMULADOR IMPACTOS MIP'!$B$10=$EM$11,'SIMULADOR IMPACTOS MIP'!$B$10=FF$11))),'SIMULADOR IMPACTOS MIP'!Porcentaje,0)</f>
        <v>0.14000000000000001</v>
      </c>
      <c r="FG12" s="59">
        <f>+IF(AND(OR(SeleccionarIndustria=$A12,SeleccionarIndustria="Todas las AE"),(OR('SIMULADOR IMPACTOS MIP'!$B$10=$EM$11,'SIMULADOR IMPACTOS MIP'!$B$10=FG$11))),'SIMULADOR IMPACTOS MIP'!Porcentaje,0)</f>
        <v>0.14000000000000001</v>
      </c>
      <c r="FH12" s="59">
        <f>+IF(AND(OR(SeleccionarIndustria=$A12,SeleccionarIndustria="Todas las AE"),(OR('SIMULADOR IMPACTOS MIP'!$B$10=$EM$11,'SIMULADOR IMPACTOS MIP'!$B$10=FH$11))),'SIMULADOR IMPACTOS MIP'!Porcentaje,0)</f>
        <v>0.14000000000000001</v>
      </c>
      <c r="FI12" s="59">
        <f>+IF(AND(OR(SeleccionarIndustria=$A12,SeleccionarIndustria="Todas las AE"),(OR('SIMULADOR IMPACTOS MIP'!$B$10=$EM$11,'SIMULADOR IMPACTOS MIP'!$B$10=FI$11))),'SIMULADOR IMPACTOS MIP'!Porcentaje,0)</f>
        <v>0.14000000000000001</v>
      </c>
      <c r="FJ12" s="59">
        <f>+IF(AND(OR(SeleccionarIndustria=$A12,SeleccionarIndustria="Todas las AE"),(OR('SIMULADOR IMPACTOS MIP'!$B$10=$EM$11,'SIMULADOR IMPACTOS MIP'!$B$10=FJ$11))),'SIMULADOR IMPACTOS MIP'!Porcentaje,0)</f>
        <v>0.14000000000000001</v>
      </c>
      <c r="FM12" s="15">
        <f>+'MIP 2017'!EJ12*(1+(EN12))</f>
        <v>5324.1949685359696</v>
      </c>
      <c r="FN12" s="15">
        <f>+'MIP 2017'!EK12*(1+(EO12))</f>
        <v>17.2086310499568</v>
      </c>
      <c r="FO12" s="15">
        <f>+'MIP 2017'!EL12*(1+(EP12))</f>
        <v>59.344705349867866</v>
      </c>
      <c r="FP12" s="15">
        <f>+'MIP 2017'!EM12*(1+(EQ12))</f>
        <v>0</v>
      </c>
      <c r="FQ12" s="15">
        <f>+'MIP 2017'!EN12*(1+(ER12))</f>
        <v>0</v>
      </c>
      <c r="FR12" s="15">
        <f>+'MIP 2017'!EO12*(1+(ES12))</f>
        <v>0</v>
      </c>
      <c r="FS12" s="15">
        <f>+'MIP 2017'!EP12*(1+(ET12))</f>
        <v>0</v>
      </c>
      <c r="FT12" s="15">
        <f>+'MIP 2017'!EQ12*(1+(EU12))</f>
        <v>0</v>
      </c>
      <c r="FU12" s="15">
        <f>+'MIP 2017'!ER12*(1+(EV12))</f>
        <v>0</v>
      </c>
      <c r="FV12" s="15">
        <f>+'MIP 2017'!ES12*(1+(EW12))</f>
        <v>0</v>
      </c>
      <c r="FW12" s="15">
        <f>+'MIP 2017'!ET12*(1+(EX12))</f>
        <v>0</v>
      </c>
      <c r="FX12" s="15">
        <f>+'MIP 2017'!EU12*(1+(EY12))</f>
        <v>293.18158479821398</v>
      </c>
      <c r="FY12" s="15">
        <f>+'MIP 2017'!EV12*(1+(EZ12))</f>
        <v>0</v>
      </c>
      <c r="FZ12" s="15">
        <f>+'MIP 2017'!EW12*(1+(FA12))</f>
        <v>0</v>
      </c>
      <c r="GA12" s="15">
        <f>+'MIP 2017'!EX12*(1+(FB12))</f>
        <v>354.11723323191103</v>
      </c>
      <c r="GB12" s="15">
        <f>+'MIP 2017'!EY12*(1+(FC12))</f>
        <v>49.233829695881553</v>
      </c>
      <c r="GC12" s="15">
        <f>+'MIP 2017'!EZ12*(1+(FD12))</f>
        <v>1.2909272368867004</v>
      </c>
      <c r="GD12" s="15">
        <f>+'MIP 2017'!FA12*(1+(FE12))</f>
        <v>0.92390422650400961</v>
      </c>
      <c r="GE12" s="15">
        <f>+'MIP 2017'!FB12*(1+(FF12))</f>
        <v>2.6417147065524409</v>
      </c>
      <c r="GF12" s="15">
        <f>+'MIP 2017'!FC12*(1+(FG12))</f>
        <v>0</v>
      </c>
      <c r="GG12" s="15">
        <f>+'MIP 2017'!FD12*(1+(FH12))</f>
        <v>9.4042779181630447</v>
      </c>
      <c r="GH12" s="15">
        <f>+'MIP 2017'!FE12*(1+(FI12))</f>
        <v>0.18623353535662743</v>
      </c>
      <c r="GI12" s="15">
        <f>+'MIP 2017'!FF12*(1+(FJ12))</f>
        <v>0</v>
      </c>
      <c r="GJ12" s="14">
        <f>+SUM(FM12:GI12)</f>
        <v>6111.7280102852637</v>
      </c>
      <c r="GK12" s="39">
        <f>+IFERROR((GJ12/'MIP 2017'!FG12*100-100),0)</f>
        <v>0.12812218700253197</v>
      </c>
      <c r="GN12" s="14">
        <f t="array" ref="GN12:GN147">+MMULT($C$12:$EH$147,$GJ$12:$GJ$147)</f>
        <v>7688.3149885739122</v>
      </c>
      <c r="GO12" s="14">
        <f>+'MIP 2017'!FH12</f>
        <v>7640.9400087011891</v>
      </c>
      <c r="GP12" s="39">
        <f>+GN12-GO12</f>
        <v>47.374979872723088</v>
      </c>
      <c r="GQ12" s="39">
        <f>+IFERROR((GN12/GO12*100-100),0)</f>
        <v>0.62001507430726122</v>
      </c>
      <c r="GU12" s="61">
        <v>-1</v>
      </c>
      <c r="GW12" s="59">
        <f>+IF(SeleccionarDemTur=GW$11,'SIMULADOR IMPACTOS MIP(TURISMO)'!PorcentajeTur,0)</f>
        <v>0</v>
      </c>
      <c r="GX12" s="59">
        <f>+IF(SeleccionarDemTur=GX$11,'SIMULADOR IMPACTOS MIP(TURISMO)'!PorcentajeTur,0)</f>
        <v>0</v>
      </c>
      <c r="GY12" s="59">
        <f>+IF(SeleccionarDemTur=GY$11,'SIMULADOR IMPACTOS MIP(TURISMO)'!PorcentajeTur,0)</f>
        <v>0.14000000000000001</v>
      </c>
      <c r="GZ12" s="59">
        <f>+IF(SeleccionarDemTur=GZ$11,'SIMULADOR IMPACTOS MIP(TURISMO)'!PorcentajeTur,0)</f>
        <v>0</v>
      </c>
      <c r="HA12" s="59">
        <f>+IF(OR(SeleccionarDemTur=HA$11,SeleccionarDemTur=$GW$11),'SIMULADOR IMPACTOS MIP(TURISMO)'!PorcentajeTur,0)</f>
        <v>0</v>
      </c>
      <c r="HB12" s="59">
        <f>+IF(OR(SeleccionarDemTur=HB$11,SeleccionarDemTur=$GW$11),'SIMULADOR IMPACTOS MIP(TURISMO)'!PorcentajeTur,0)</f>
        <v>0</v>
      </c>
      <c r="HC12" s="59">
        <f>+IF(OR(SeleccionarDemTur=HC$11,SeleccionarDemTur=$GW$11),'SIMULADOR IMPACTOS MIP(TURISMO)'!PorcentajeTur,0)</f>
        <v>0</v>
      </c>
      <c r="HD12" s="59">
        <f>+IF(OR(SeleccionarDemTur=HD$11,SeleccionarDemTur=$GX$11),'SIMULADOR IMPACTOS MIP(TURISMO)'!PorcentajeTur,0)</f>
        <v>0</v>
      </c>
      <c r="HE12" s="59">
        <f>+IF(OR(SeleccionarDemTur=HE$11,SeleccionarDemTur=$GX$11),'SIMULADOR IMPACTOS MIP(TURISMO)'!PorcentajeTur,0)</f>
        <v>0</v>
      </c>
      <c r="HF12" s="59">
        <f>+IF(OR(SeleccionarDemTur=HF$11,SeleccionarDemTur=$GX$11),'SIMULADOR IMPACTOS MIP(TURISMO)'!PorcentajeTur,0)</f>
        <v>0</v>
      </c>
      <c r="HG12" s="59">
        <f>+IF(OR(SeleccionarDemTur=HG$11,SeleccionarDemTur=$GX$11),'SIMULADOR IMPACTOS MIP(TURISMO)'!PorcentajeTur,0)</f>
        <v>0</v>
      </c>
      <c r="HH12" s="59">
        <f>+IF(OR(SeleccionarDemTur=HH$11,SeleccionarDemTur=$GX$11),'SIMULADOR IMPACTOS MIP(TURISMO)'!PorcentajeTur,0)</f>
        <v>0</v>
      </c>
      <c r="HI12" s="59">
        <f>+IF(OR(SeleccionarDemTur=HI$11,SeleccionarDemTur=$GX$11),'SIMULADOR IMPACTOS MIP(TURISMO)'!PorcentajeTur,0)</f>
        <v>0</v>
      </c>
      <c r="HJ12" s="59">
        <f>+IF(OR(SeleccionarDemTur=HJ$11,SeleccionarDemTur=$GX$11),'SIMULADOR IMPACTOS MIP(TURISMO)'!PorcentajeTur,0)</f>
        <v>0</v>
      </c>
      <c r="HK12" s="59">
        <f>+IF(SeleccionarDemTur=HK$11,'SIMULADOR IMPACTOS MIP(TURISMO)'!PorcentajeTur,0)</f>
        <v>0</v>
      </c>
      <c r="HL12" s="59">
        <f>+IF(SeleccionarDemTur=HL$11,'SIMULADOR IMPACTOS MIP(TURISMO)'!PorcentajeTur,0)</f>
        <v>0</v>
      </c>
      <c r="HM12" s="59">
        <f>+IF(SeleccionarDemTur=HM$11,'SIMULADOR IMPACTOS MIP(TURISMO)'!PorcentajeTur,0)</f>
        <v>0</v>
      </c>
      <c r="HN12" s="59">
        <f>+IF(SeleccionarDemTur=HN$11,'SIMULADOR IMPACTOS MIP(TURISMO)'!PorcentajeTur,0)</f>
        <v>0</v>
      </c>
      <c r="HO12" s="59">
        <f>+IF(OR(SeleccionarDemTur=HO$11,SeleccionarDemTur=$GY$11),'SIMULADOR IMPACTOS MIP(TURISMO)'!PorcentajeTur,0)</f>
        <v>0.14000000000000001</v>
      </c>
      <c r="HP12" s="59">
        <f>+IF(OR(SeleccionarDemTur=HP$11,SeleccionarDemTur=$GY$11),'SIMULADOR IMPACTOS MIP(TURISMO)'!PorcentajeTur,0)</f>
        <v>0.14000000000000001</v>
      </c>
      <c r="HQ12" s="59">
        <f>+IF(OR(SeleccionarDemTur=HQ$11,SeleccionarDemTur=$GY$11),'SIMULADOR IMPACTOS MIP(TURISMO)'!PorcentajeTur,0)</f>
        <v>0.14000000000000001</v>
      </c>
      <c r="HR12" s="59">
        <f>+IF(OR(SeleccionarDemTur=HR$11,SeleccionarDemTur=$GY$11),'SIMULADOR IMPACTOS MIP(TURISMO)'!PorcentajeTur,0)</f>
        <v>0.14000000000000001</v>
      </c>
      <c r="HS12" s="59">
        <f>+IF(OR(SeleccionarDemTur=HS$11,SeleccionarDemTur=$GY$11),'SIMULADOR IMPACTOS MIP(TURISMO)'!PorcentajeTur,0)</f>
        <v>0.14000000000000001</v>
      </c>
      <c r="HT12" s="59">
        <f>+IF(OR(SeleccionarDemTur=HT$11,SeleccionarDemTur=$GY$11),'SIMULADOR IMPACTOS MIP(TURISMO)'!PorcentajeTur,0)</f>
        <v>0.14000000000000001</v>
      </c>
      <c r="HU12" s="59">
        <f>+IF(OR(SeleccionarDemTur=HU$11,SeleccionarDemTur=$GY$11),'SIMULADOR IMPACTOS MIP(TURISMO)'!PorcentajeTur,0)</f>
        <v>0.14000000000000001</v>
      </c>
      <c r="HV12" s="59">
        <f>+IF(OR(SeleccionarDemTur=HV$11,SeleccionarDemTur=$GY$11),'SIMULADOR IMPACTOS MIP(TURISMO)'!PorcentajeTur,0)</f>
        <v>0.14000000000000001</v>
      </c>
      <c r="HY12" s="15">
        <f>+'MIP 2017'!EJ12*(1+(GZ12))</f>
        <v>5324.1949685359696</v>
      </c>
      <c r="HZ12" s="15">
        <f>+'MIP 2017'!EK12*(1+(HA12))</f>
        <v>17.2086310499568</v>
      </c>
      <c r="IA12" s="15">
        <f>+'MIP 2017'!EL12*(1+(HB12))</f>
        <v>59.344705349867866</v>
      </c>
      <c r="IB12" s="15">
        <f>+'MIP 2017'!EM12*(1+(HC12))</f>
        <v>0</v>
      </c>
      <c r="IC12" s="15">
        <f>+'MIP 2017'!EN12*(1+(HD12))</f>
        <v>0</v>
      </c>
      <c r="ID12" s="15">
        <f>+'MIP 2017'!EO12*(1+(HE12))</f>
        <v>0</v>
      </c>
      <c r="IE12" s="15">
        <f>+'MIP 2017'!EP12*(1+(HF12))</f>
        <v>0</v>
      </c>
      <c r="IF12" s="15">
        <f>+'MIP 2017'!EQ12*(1+(HG12))</f>
        <v>0</v>
      </c>
      <c r="IG12" s="15">
        <f>+'MIP 2017'!ER12*(1+(HH12))</f>
        <v>0</v>
      </c>
      <c r="IH12" s="15">
        <f>+'MIP 2017'!ES12*(1+(HI12))</f>
        <v>0</v>
      </c>
      <c r="II12" s="15">
        <f>+'MIP 2017'!ET12*(1+(HJ12))</f>
        <v>0</v>
      </c>
      <c r="IJ12" s="15">
        <f>+'MIP 2017'!EU12*(1+(HK12))</f>
        <v>293.18158479821398</v>
      </c>
      <c r="IK12" s="15">
        <f>+'MIP 2017'!EV12*(1+(HL12))</f>
        <v>0</v>
      </c>
      <c r="IL12" s="15">
        <f>+'MIP 2017'!EW12*(1+(HM12))</f>
        <v>0</v>
      </c>
      <c r="IM12" s="15">
        <f>+'MIP 2017'!EX12*(1+(HN12))</f>
        <v>354.11723323191103</v>
      </c>
      <c r="IN12" s="15">
        <f>+'MIP 2017'!EY12*(1+(HO12))</f>
        <v>49.233829695881553</v>
      </c>
      <c r="IO12" s="15">
        <f>+'MIP 2017'!EZ12*(1+(HP12))</f>
        <v>1.2909272368867004</v>
      </c>
      <c r="IP12" s="15">
        <f>+'MIP 2017'!FA12*(1+(HQ12))</f>
        <v>0.92390422650400961</v>
      </c>
      <c r="IQ12" s="15">
        <f>+'MIP 2017'!FB12*(1+(HR12))</f>
        <v>2.6417147065524409</v>
      </c>
      <c r="IR12" s="15">
        <f>+'MIP 2017'!FC12*(1+(HS12))</f>
        <v>0</v>
      </c>
      <c r="IS12" s="15">
        <f>+'MIP 2017'!FD12*(1+(HT12))</f>
        <v>9.4042779181630447</v>
      </c>
      <c r="IT12" s="15">
        <f>+'MIP 2017'!FE12*(1+(HU12))</f>
        <v>0.18623353535662743</v>
      </c>
      <c r="IU12" s="15">
        <f>+'MIP 2017'!FF12*(1+(HV12))</f>
        <v>0</v>
      </c>
      <c r="IV12" s="14">
        <f>+SUM(HY12:IU12)</f>
        <v>6111.7280102852637</v>
      </c>
      <c r="IW12" s="39">
        <f>+IFERROR((IV12/'MIP 2017'!FG12*100-100),0)</f>
        <v>0.12812218700253197</v>
      </c>
      <c r="IZ12" s="14">
        <f t="array" ref="IZ12:IZ147">+MMULT($C$12:$EH$147,$IV$12:$IV$147)</f>
        <v>7688.3149885739122</v>
      </c>
      <c r="JA12" s="14">
        <f>+'MIP 2017'!FH12</f>
        <v>7640.9400087011891</v>
      </c>
      <c r="JB12" s="39">
        <f>+IZ12-JA12</f>
        <v>47.374979872723088</v>
      </c>
      <c r="JC12" s="39">
        <f>+IFERROR((IZ12/JA12*100-100),0)</f>
        <v>0.62001507430726122</v>
      </c>
    </row>
    <row r="13" spans="1:263" s="7" customFormat="1" ht="21.95" customHeight="1" thickBot="1" x14ac:dyDescent="0.25">
      <c r="A13" s="137" t="s">
        <v>89</v>
      </c>
      <c r="B13" s="138" t="s">
        <v>90</v>
      </c>
      <c r="C13" s="33">
        <v>3.2792210411496155E-6</v>
      </c>
      <c r="D13" s="33">
        <v>1.0007051405377303</v>
      </c>
      <c r="E13" s="33">
        <v>3.4314310147440561E-6</v>
      </c>
      <c r="F13" s="33">
        <v>6.0347917805962033E-6</v>
      </c>
      <c r="G13" s="33">
        <v>1.7377622416844291E-6</v>
      </c>
      <c r="H13" s="33">
        <v>2.5260224703520667E-6</v>
      </c>
      <c r="I13" s="33">
        <v>1.6064527877301779E-6</v>
      </c>
      <c r="J13" s="33">
        <v>3.2486941251135398E-6</v>
      </c>
      <c r="K13" s="33">
        <v>2.4698093066074223E-6</v>
      </c>
      <c r="L13" s="33">
        <v>3.1378559790334842E-6</v>
      </c>
      <c r="M13" s="33">
        <v>3.6149603633798685E-6</v>
      </c>
      <c r="N13" s="33">
        <v>2.552105796219722E-6</v>
      </c>
      <c r="O13" s="33">
        <v>2.7534824866829989E-6</v>
      </c>
      <c r="P13" s="33">
        <v>1.7087339485956437E-6</v>
      </c>
      <c r="Q13" s="33">
        <v>2.4905537495860072E-6</v>
      </c>
      <c r="R13" s="33">
        <v>2.131578212559731E-6</v>
      </c>
      <c r="S13" s="33">
        <v>3.8987954893134961E-6</v>
      </c>
      <c r="T13" s="33">
        <v>3.2197480936226265E-6</v>
      </c>
      <c r="U13" s="33">
        <v>2.5928750994163698E-6</v>
      </c>
      <c r="V13" s="33">
        <v>2.287016952119413E-6</v>
      </c>
      <c r="W13" s="33">
        <v>3.037834560368289E-6</v>
      </c>
      <c r="X13" s="33">
        <v>1.706514401242237E-4</v>
      </c>
      <c r="Y13" s="33">
        <v>8.035818898398775E-4</v>
      </c>
      <c r="Z13" s="33">
        <v>7.8262259276407639E-4</v>
      </c>
      <c r="AA13" s="33">
        <v>2.3506440349501496E-4</v>
      </c>
      <c r="AB13" s="33">
        <v>1.7017163720944887E-6</v>
      </c>
      <c r="AC13" s="33">
        <v>3.7877471676441468E-7</v>
      </c>
      <c r="AD13" s="33">
        <v>5.6318574723289691E-6</v>
      </c>
      <c r="AE13" s="33">
        <v>7.0216492019904101E-4</v>
      </c>
      <c r="AF13" s="33">
        <v>1.6055989881698492E-6</v>
      </c>
      <c r="AG13" s="33">
        <v>2.3430171424740959E-7</v>
      </c>
      <c r="AH13" s="33">
        <v>1.7672406756156187E-6</v>
      </c>
      <c r="AI13" s="33">
        <v>2.8740356142569661E-4</v>
      </c>
      <c r="AJ13" s="33">
        <v>1.0321468675910215E-4</v>
      </c>
      <c r="AK13" s="33">
        <v>6.6355199301598812E-6</v>
      </c>
      <c r="AL13" s="33">
        <v>2.5348153964036809E-6</v>
      </c>
      <c r="AM13" s="33">
        <v>7.2116643940560942E-4</v>
      </c>
      <c r="AN13" s="33">
        <v>4.5595120168931188E-6</v>
      </c>
      <c r="AO13" s="33">
        <v>6.1726837932549552E-4</v>
      </c>
      <c r="AP13" s="33">
        <v>1.6425417471117084E-4</v>
      </c>
      <c r="AQ13" s="33">
        <v>4.1347610283953732E-6</v>
      </c>
      <c r="AR13" s="33">
        <v>6.3138259982888553E-6</v>
      </c>
      <c r="AS13" s="33">
        <v>2.5752430361121719E-6</v>
      </c>
      <c r="AT13" s="33">
        <v>2.3254901614727784E-6</v>
      </c>
      <c r="AU13" s="33">
        <v>1.0917826416138509E-5</v>
      </c>
      <c r="AV13" s="33">
        <v>3.1762164886575935E-3</v>
      </c>
      <c r="AW13" s="33">
        <v>5.1545909669240971E-6</v>
      </c>
      <c r="AX13" s="33">
        <v>1.6341678674860116E-6</v>
      </c>
      <c r="AY13" s="33">
        <v>1.2386374521575911E-6</v>
      </c>
      <c r="AZ13" s="33">
        <v>5.6793419176635822E-5</v>
      </c>
      <c r="BA13" s="33">
        <v>1.3067962679471814E-5</v>
      </c>
      <c r="BB13" s="33">
        <v>1.2004906166218893E-6</v>
      </c>
      <c r="BC13" s="33">
        <v>1.6727088295125816E-6</v>
      </c>
      <c r="BD13" s="33">
        <v>1.7406821800149038E-6</v>
      </c>
      <c r="BE13" s="33">
        <v>2.3648550881096236E-6</v>
      </c>
      <c r="BF13" s="33">
        <v>1.6143667610657558E-6</v>
      </c>
      <c r="BG13" s="33">
        <v>2.2884049449152955E-6</v>
      </c>
      <c r="BH13" s="33">
        <v>3.4729668683589723E-6</v>
      </c>
      <c r="BI13" s="33">
        <v>7.8747413519135563E-6</v>
      </c>
      <c r="BJ13" s="33">
        <v>1.3515312879366734E-6</v>
      </c>
      <c r="BK13" s="33">
        <v>1.7969551463270712E-6</v>
      </c>
      <c r="BL13" s="33">
        <v>1.3218225234325446E-6</v>
      </c>
      <c r="BM13" s="33">
        <v>2.4883073644422914E-6</v>
      </c>
      <c r="BN13" s="33">
        <v>1.4020435012232254E-6</v>
      </c>
      <c r="BO13" s="33">
        <v>1.2698749189991446E-6</v>
      </c>
      <c r="BP13" s="33">
        <v>1.9024962204299607E-6</v>
      </c>
      <c r="BQ13" s="33">
        <v>1.3696162354569299E-6</v>
      </c>
      <c r="BR13" s="33">
        <v>1.3758767887935279E-6</v>
      </c>
      <c r="BS13" s="33">
        <v>1.768292266089777E-6</v>
      </c>
      <c r="BT13" s="33">
        <v>1.6335042047238999E-6</v>
      </c>
      <c r="BU13" s="33">
        <v>8.7067260833453252E-7</v>
      </c>
      <c r="BV13" s="33">
        <v>1.8811606183464985E-6</v>
      </c>
      <c r="BW13" s="33">
        <v>2.2756201324983985E-6</v>
      </c>
      <c r="BX13" s="33">
        <v>8.7667614313029863E-7</v>
      </c>
      <c r="BY13" s="33">
        <v>1.6877360195743701E-6</v>
      </c>
      <c r="BZ13" s="33">
        <v>1.0616748538268353E-6</v>
      </c>
      <c r="CA13" s="33">
        <v>1.3877129558135906E-6</v>
      </c>
      <c r="CB13" s="33">
        <v>1.2647752622743493E-6</v>
      </c>
      <c r="CC13" s="33">
        <v>1.4891127281146636E-6</v>
      </c>
      <c r="CD13" s="33">
        <v>1.6393569393332735E-6</v>
      </c>
      <c r="CE13" s="33">
        <v>1.7323043843670947E-6</v>
      </c>
      <c r="CF13" s="33">
        <v>2.0235561840778917E-6</v>
      </c>
      <c r="CG13" s="33">
        <v>2.3504130821078741E-6</v>
      </c>
      <c r="CH13" s="33">
        <v>7.7732692248761261E-7</v>
      </c>
      <c r="CI13" s="33">
        <v>1.3021436445097126E-6</v>
      </c>
      <c r="CJ13" s="33">
        <v>1.2388005668647023E-6</v>
      </c>
      <c r="CK13" s="33">
        <v>6.212263017977408E-7</v>
      </c>
      <c r="CL13" s="33">
        <v>2.4672999915842441E-6</v>
      </c>
      <c r="CM13" s="33">
        <v>2.4864210539048625E-6</v>
      </c>
      <c r="CN13" s="33">
        <v>2.1775218109124201E-6</v>
      </c>
      <c r="CO13" s="33">
        <v>2.1061054685478495E-6</v>
      </c>
      <c r="CP13" s="33">
        <v>1.3678467935229866E-6</v>
      </c>
      <c r="CQ13" s="33">
        <v>9.6162183363996938E-5</v>
      </c>
      <c r="CR13" s="33">
        <v>1.3084006299180314E-4</v>
      </c>
      <c r="CS13" s="33">
        <v>6.2231372741501646E-6</v>
      </c>
      <c r="CT13" s="33">
        <v>1.441835323333969E-6</v>
      </c>
      <c r="CU13" s="33">
        <v>9.016710375204352E-7</v>
      </c>
      <c r="CV13" s="33">
        <v>5.4863125248202983E-7</v>
      </c>
      <c r="CW13" s="33">
        <v>7.3494499483214454E-7</v>
      </c>
      <c r="CX13" s="33">
        <v>1.0197235727129054E-6</v>
      </c>
      <c r="CY13" s="33">
        <v>7.868050082638066E-7</v>
      </c>
      <c r="CZ13" s="33">
        <v>7.2915881846531559E-7</v>
      </c>
      <c r="DA13" s="33">
        <v>5.3614642550677377E-7</v>
      </c>
      <c r="DB13" s="33">
        <v>1.2503185701E-6</v>
      </c>
      <c r="DC13" s="33">
        <v>2.2053032912304176E-6</v>
      </c>
      <c r="DD13" s="33">
        <v>1.8816423552321107E-6</v>
      </c>
      <c r="DE13" s="33">
        <v>2.0475615443500541E-6</v>
      </c>
      <c r="DF13" s="33">
        <v>2.0198977498269012E-6</v>
      </c>
      <c r="DG13" s="33">
        <v>1.7667454534861423E-6</v>
      </c>
      <c r="DH13" s="33">
        <v>1.906872355641315E-6</v>
      </c>
      <c r="DI13" s="33">
        <v>3.6541931269331312E-5</v>
      </c>
      <c r="DJ13" s="33">
        <v>6.6509080021469583E-7</v>
      </c>
      <c r="DK13" s="33">
        <v>8.2357599367775192E-7</v>
      </c>
      <c r="DL13" s="33">
        <v>6.3526866819344383E-7</v>
      </c>
      <c r="DM13" s="33">
        <v>5.5010750841702943E-7</v>
      </c>
      <c r="DN13" s="33">
        <v>1.0491347631233024E-6</v>
      </c>
      <c r="DO13" s="33">
        <v>3.9189856380713285E-6</v>
      </c>
      <c r="DP13" s="33">
        <v>1.7415901145012835E-6</v>
      </c>
      <c r="DQ13" s="33">
        <v>1.2910811896237164E-6</v>
      </c>
      <c r="DR13" s="33">
        <v>1.0928048140674787E-6</v>
      </c>
      <c r="DS13" s="33">
        <v>1.8011028949778781E-6</v>
      </c>
      <c r="DT13" s="33">
        <v>3.1936540880966688E-6</v>
      </c>
      <c r="DU13" s="33">
        <v>8.2240407333535189E-7</v>
      </c>
      <c r="DV13" s="33">
        <v>6.2260348283560095E-6</v>
      </c>
      <c r="DW13" s="33">
        <v>3.0914157318412178E-6</v>
      </c>
      <c r="DX13" s="33">
        <v>6.9688874993089374E-6</v>
      </c>
      <c r="DY13" s="33">
        <v>1.6892317111352602E-6</v>
      </c>
      <c r="DZ13" s="33">
        <v>1.2440429633275646E-5</v>
      </c>
      <c r="EA13" s="33">
        <v>5.4684248475521012E-6</v>
      </c>
      <c r="EB13" s="33">
        <v>2.1712276755667538E-5</v>
      </c>
      <c r="EC13" s="33">
        <v>1.2590185294612257E-6</v>
      </c>
      <c r="ED13" s="33">
        <v>1.2201522091681785E-6</v>
      </c>
      <c r="EE13" s="33">
        <v>1.2565929733293148E-6</v>
      </c>
      <c r="EF13" s="33">
        <v>1.7881123937674379E-6</v>
      </c>
      <c r="EG13" s="33">
        <v>2.0494234607361409E-6</v>
      </c>
      <c r="EH13" s="33">
        <v>0</v>
      </c>
      <c r="EK13" s="60">
        <f>+IF(AND(OR(SeleccionarIndustria=$A13,SeleccionarIndustria="Todas las AE"),('SIMULADOR IMPACTOS MIP'!$B$10=EK$11)),'SIMULADOR IMPACTOS MIP'!Porcentaje,0)</f>
        <v>0</v>
      </c>
      <c r="EL13" s="60">
        <f>+IF(AND(OR(SeleccionarIndustria=$A13,SeleccionarIndustria="Todas las AE"),('SIMULADOR IMPACTOS MIP'!$B$10=EL$11)),'SIMULADOR IMPACTOS MIP'!Porcentaje,0)</f>
        <v>0</v>
      </c>
      <c r="EM13" s="60">
        <f>+IF(AND(OR(SeleccionarIndustria=$A13,SeleccionarIndustria="Todas las AE"),('SIMULADOR IMPACTOS MIP'!$B$10=EM$11)),'SIMULADOR IMPACTOS MIP'!Porcentaje,0)</f>
        <v>0.14000000000000001</v>
      </c>
      <c r="EN13" s="60">
        <f>+IF(AND(OR(SeleccionarIndustria=$A13,SeleccionarIndustria="Todas las AE"),('SIMULADOR IMPACTOS MIP'!$B$10=EN$11)),'SIMULADOR IMPACTOS MIP'!Porcentaje,0)</f>
        <v>0</v>
      </c>
      <c r="EO13" s="60">
        <f>+IF(AND(OR(SeleccionarIndustria=$A13,SeleccionarIndustria="Todas las AE"),(OR('SIMULADOR IMPACTOS MIP'!$B$10=$EK$11,'SIMULADOR IMPACTOS MIP'!$B$10=EO$11))),'SIMULADOR IMPACTOS MIP'!Porcentaje,0)</f>
        <v>0</v>
      </c>
      <c r="EP13" s="60">
        <f>+IF(AND(OR(SeleccionarIndustria=$A13,SeleccionarIndustria="Todas las AE"),(OR('SIMULADOR IMPACTOS MIP'!$B$10=$EK$11,'SIMULADOR IMPACTOS MIP'!$B$10=EP$11))),'SIMULADOR IMPACTOS MIP'!Porcentaje,0)</f>
        <v>0</v>
      </c>
      <c r="EQ13" s="60">
        <f>+IF(AND(OR(SeleccionarIndustria=$A13,SeleccionarIndustria="Todas las AE"),(OR('SIMULADOR IMPACTOS MIP'!$B$10=$EK$11,'SIMULADOR IMPACTOS MIP'!$B$10=EQ$11))),'SIMULADOR IMPACTOS MIP'!Porcentaje,0)</f>
        <v>0</v>
      </c>
      <c r="ER13" s="60">
        <f>+IF(AND(OR(SeleccionarIndustria=$A13,SeleccionarIndustria="Todas las AE"),(OR('SIMULADOR IMPACTOS MIP'!$B$10=$EL$11,'SIMULADOR IMPACTOS MIP'!$B$10=ER$11))),'SIMULADOR IMPACTOS MIP'!Porcentaje,0)</f>
        <v>0</v>
      </c>
      <c r="ES13" s="60">
        <f>+IF(AND(OR(SeleccionarIndustria=$A13,SeleccionarIndustria="Todas las AE"),(OR('SIMULADOR IMPACTOS MIP'!$B$10=$EL$11,'SIMULADOR IMPACTOS MIP'!$B$10=ES$11))),'SIMULADOR IMPACTOS MIP'!Porcentaje,0)</f>
        <v>0</v>
      </c>
      <c r="ET13" s="60">
        <f>+IF(AND(OR(SeleccionarIndustria=$A13,SeleccionarIndustria="Todas las AE"),(OR('SIMULADOR IMPACTOS MIP'!$B$10=$EL$11,'SIMULADOR IMPACTOS MIP'!$B$10=ET$11))),'SIMULADOR IMPACTOS MIP'!Porcentaje,0)</f>
        <v>0</v>
      </c>
      <c r="EU13" s="60">
        <f>+IF(AND(OR(SeleccionarIndustria=$A13,SeleccionarIndustria="Todas las AE"),(OR('SIMULADOR IMPACTOS MIP'!$B$10=$EL$11,'SIMULADOR IMPACTOS MIP'!$B$10=EU$11))),'SIMULADOR IMPACTOS MIP'!Porcentaje,0)</f>
        <v>0</v>
      </c>
      <c r="EV13" s="60">
        <f>+IF(AND(OR(SeleccionarIndustria=$A13,SeleccionarIndustria="Todas las AE"),(OR('SIMULADOR IMPACTOS MIP'!$B$10=$EL$11,'SIMULADOR IMPACTOS MIP'!$B$10=EV$11))),'SIMULADOR IMPACTOS MIP'!Porcentaje,0)</f>
        <v>0</v>
      </c>
      <c r="EW13" s="60">
        <f>+IF(AND(OR(SeleccionarIndustria=$A13,SeleccionarIndustria="Todas las AE"),(OR('SIMULADOR IMPACTOS MIP'!$B$10=$EL$11,'SIMULADOR IMPACTOS MIP'!$B$10=EW$11))),'SIMULADOR IMPACTOS MIP'!Porcentaje,0)</f>
        <v>0</v>
      </c>
      <c r="EX13" s="60">
        <f>+IF(AND(OR(SeleccionarIndustria=$A13,SeleccionarIndustria="Todas las AE"),(OR('SIMULADOR IMPACTOS MIP'!$B$10=$EL$11,'SIMULADOR IMPACTOS MIP'!$B$10=EX$11))),'SIMULADOR IMPACTOS MIP'!Porcentaje,0)</f>
        <v>0</v>
      </c>
      <c r="EY13" s="60">
        <f>+IF(AND(OR(SeleccionarIndustria=$A13,SeleccionarIndustria="Todas las AE"),('SIMULADOR IMPACTOS MIP'!$B$10=EY$11)),'SIMULADOR IMPACTOS MIP'!Porcentaje,0)</f>
        <v>0</v>
      </c>
      <c r="EZ13" s="60">
        <f>+IF(AND(OR(SeleccionarIndustria=$A13,SeleccionarIndustria="Todas las AE"),('SIMULADOR IMPACTOS MIP'!$B$10=EZ$11)),'SIMULADOR IMPACTOS MIP'!Porcentaje,0)</f>
        <v>0</v>
      </c>
      <c r="FA13" s="60">
        <f>+IF(AND(OR(SeleccionarIndustria=$A13,SeleccionarIndustria="Todas las AE"),('SIMULADOR IMPACTOS MIP'!$B$10=FA$11)),'SIMULADOR IMPACTOS MIP'!Porcentaje,0)</f>
        <v>0</v>
      </c>
      <c r="FB13" s="60">
        <f>+IF(AND(OR(SeleccionarIndustria=$A13,SeleccionarIndustria="Todas las AE"),('SIMULADOR IMPACTOS MIP'!$B$10=FB$11)),'SIMULADOR IMPACTOS MIP'!Porcentaje,0)</f>
        <v>0</v>
      </c>
      <c r="FC13" s="60">
        <f>+IF(AND(OR(SeleccionarIndustria=$A13,SeleccionarIndustria="Todas las AE"),(OR('SIMULADOR IMPACTOS MIP'!$B$10=$EM$11,'SIMULADOR IMPACTOS MIP'!$B$10=FC$11))),'SIMULADOR IMPACTOS MIP'!Porcentaje,0)</f>
        <v>0.14000000000000001</v>
      </c>
      <c r="FD13" s="60">
        <f>+IF(AND(OR(SeleccionarIndustria=$A13,SeleccionarIndustria="Todas las AE"),(OR('SIMULADOR IMPACTOS MIP'!$B$10=$EM$11,'SIMULADOR IMPACTOS MIP'!$B$10=FD$11))),'SIMULADOR IMPACTOS MIP'!Porcentaje,0)</f>
        <v>0.14000000000000001</v>
      </c>
      <c r="FE13" s="60">
        <f>+IF(AND(OR(SeleccionarIndustria=$A13,SeleccionarIndustria="Todas las AE"),(OR('SIMULADOR IMPACTOS MIP'!$B$10=$EM$11,'SIMULADOR IMPACTOS MIP'!$B$10=FE$11))),'SIMULADOR IMPACTOS MIP'!Porcentaje,0)</f>
        <v>0.14000000000000001</v>
      </c>
      <c r="FF13" s="60">
        <f>+IF(AND(OR(SeleccionarIndustria=$A13,SeleccionarIndustria="Todas las AE"),(OR('SIMULADOR IMPACTOS MIP'!$B$10=$EM$11,'SIMULADOR IMPACTOS MIP'!$B$10=FF$11))),'SIMULADOR IMPACTOS MIP'!Porcentaje,0)</f>
        <v>0.14000000000000001</v>
      </c>
      <c r="FG13" s="60">
        <f>+IF(AND(OR(SeleccionarIndustria=$A13,SeleccionarIndustria="Todas las AE"),(OR('SIMULADOR IMPACTOS MIP'!$B$10=$EM$11,'SIMULADOR IMPACTOS MIP'!$B$10=FG$11))),'SIMULADOR IMPACTOS MIP'!Porcentaje,0)</f>
        <v>0.14000000000000001</v>
      </c>
      <c r="FH13" s="60">
        <f>+IF(AND(OR(SeleccionarIndustria=$A13,SeleccionarIndustria="Todas las AE"),(OR('SIMULADOR IMPACTOS MIP'!$B$10=$EM$11,'SIMULADOR IMPACTOS MIP'!$B$10=FH$11))),'SIMULADOR IMPACTOS MIP'!Porcentaje,0)</f>
        <v>0.14000000000000001</v>
      </c>
      <c r="FI13" s="60">
        <f>+IF(AND(OR(SeleccionarIndustria=$A13,SeleccionarIndustria="Todas las AE"),(OR('SIMULADOR IMPACTOS MIP'!$B$10=$EM$11,'SIMULADOR IMPACTOS MIP'!$B$10=FI$11))),'SIMULADOR IMPACTOS MIP'!Porcentaje,0)</f>
        <v>0.14000000000000001</v>
      </c>
      <c r="FJ13" s="60">
        <f>+IF(AND(OR(SeleccionarIndustria=$A13,SeleccionarIndustria="Todas las AE"),(OR('SIMULADOR IMPACTOS MIP'!$B$10=$EM$11,'SIMULADOR IMPACTOS MIP'!$B$10=FJ$11))),'SIMULADOR IMPACTOS MIP'!Porcentaje,0)</f>
        <v>0.14000000000000001</v>
      </c>
      <c r="FM13" s="20">
        <f>+'MIP 2017'!EJ13*(1+(EN13))</f>
        <v>253.68545386177706</v>
      </c>
      <c r="FN13" s="20">
        <f>+'MIP 2017'!EK13*(1+(EO13))</f>
        <v>0</v>
      </c>
      <c r="FO13" s="20">
        <f>+'MIP 2017'!EL13*(1+(EP13))</f>
        <v>0</v>
      </c>
      <c r="FP13" s="20">
        <f>+'MIP 2017'!EM13*(1+(EQ13))</f>
        <v>0</v>
      </c>
      <c r="FQ13" s="20">
        <f>+'MIP 2017'!EN13*(1+(ER13))</f>
        <v>0</v>
      </c>
      <c r="FR13" s="20">
        <f>+'MIP 2017'!EO13*(1+(ES13))</f>
        <v>0</v>
      </c>
      <c r="FS13" s="20">
        <f>+'MIP 2017'!EP13*(1+(ET13))</f>
        <v>0</v>
      </c>
      <c r="FT13" s="20">
        <f>+'MIP 2017'!EQ13*(1+(EU13))</f>
        <v>0</v>
      </c>
      <c r="FU13" s="20">
        <f>+'MIP 2017'!ER13*(1+(EV13))</f>
        <v>0</v>
      </c>
      <c r="FV13" s="20">
        <f>+'MIP 2017'!ES13*(1+(EW13))</f>
        <v>0</v>
      </c>
      <c r="FW13" s="20">
        <f>+'MIP 2017'!ET13*(1+(EX13))</f>
        <v>0</v>
      </c>
      <c r="FX13" s="20">
        <f>+'MIP 2017'!EU13*(1+(EY13))</f>
        <v>0</v>
      </c>
      <c r="FY13" s="20">
        <f>+'MIP 2017'!EV13*(1+(EZ13))</f>
        <v>0</v>
      </c>
      <c r="FZ13" s="20">
        <f>+'MIP 2017'!EW13*(1+(FA13))</f>
        <v>0</v>
      </c>
      <c r="GA13" s="20">
        <f>+'MIP 2017'!EX13*(1+(FB13))</f>
        <v>8.0466539940666912</v>
      </c>
      <c r="GB13" s="20">
        <f>+'MIP 2017'!EY13*(1+(FC13))</f>
        <v>0</v>
      </c>
      <c r="GC13" s="20">
        <f>+'MIP 2017'!EZ13*(1+(FD13))</f>
        <v>0</v>
      </c>
      <c r="GD13" s="20">
        <f>+'MIP 2017'!FA13*(1+(FE13))</f>
        <v>0</v>
      </c>
      <c r="GE13" s="20">
        <f>+'MIP 2017'!FB13*(1+(FF13))</f>
        <v>0</v>
      </c>
      <c r="GF13" s="20">
        <f>+'MIP 2017'!FC13*(1+(FG13))</f>
        <v>0</v>
      </c>
      <c r="GG13" s="20">
        <f>+'MIP 2017'!FD13*(1+(FH13))</f>
        <v>0</v>
      </c>
      <c r="GH13" s="20">
        <f>+'MIP 2017'!FE13*(1+(FI13))</f>
        <v>0</v>
      </c>
      <c r="GI13" s="20">
        <f>+'MIP 2017'!FF13*(1+(FJ13))</f>
        <v>0</v>
      </c>
      <c r="GJ13" s="18">
        <f t="shared" ref="GJ13:GJ76" si="0">+SUM(FM13:GI13)</f>
        <v>261.73210785584376</v>
      </c>
      <c r="GK13" s="39">
        <f>+IFERROR((GJ13/'MIP 2017'!FG13*100-100),0)</f>
        <v>0</v>
      </c>
      <c r="GN13" s="18">
        <v>1574.6295463051881</v>
      </c>
      <c r="GO13" s="14">
        <f>+'MIP 2017'!FH13</f>
        <v>1560.2828028254485</v>
      </c>
      <c r="GP13" s="39">
        <f t="shared" ref="GP13:GP76" si="1">+GN13-GO13</f>
        <v>14.346743479739644</v>
      </c>
      <c r="GQ13" s="39">
        <f t="shared" ref="GQ13:GQ76" si="2">+IFERROR((GN13/GO13*100-100),0)</f>
        <v>0.91949635372252203</v>
      </c>
      <c r="GU13" s="61">
        <v>-0.99</v>
      </c>
      <c r="GW13" s="60">
        <f>+IF(SeleccionarDemTur=GW$11,'SIMULADOR IMPACTOS MIP(TURISMO)'!PorcentajeTur,0)</f>
        <v>0</v>
      </c>
      <c r="GX13" s="60">
        <f>+IF(SeleccionarDemTur=GX$11,'SIMULADOR IMPACTOS MIP(TURISMO)'!PorcentajeTur,0)</f>
        <v>0</v>
      </c>
      <c r="GY13" s="60">
        <f>+IF(SeleccionarDemTur=GY$11,'SIMULADOR IMPACTOS MIP(TURISMO)'!PorcentajeTur,0)</f>
        <v>0.14000000000000001</v>
      </c>
      <c r="GZ13" s="60">
        <f>+IF(SeleccionarDemTur=GZ$11,'SIMULADOR IMPACTOS MIP(TURISMO)'!PorcentajeTur,0)</f>
        <v>0</v>
      </c>
      <c r="HA13" s="60">
        <f>+IF(OR(SeleccionarDemTur=HA$11,SeleccionarDemTur=$GW$11),'SIMULADOR IMPACTOS MIP(TURISMO)'!PorcentajeTur,0)</f>
        <v>0</v>
      </c>
      <c r="HB13" s="60">
        <f>+IF(OR(SeleccionarDemTur=HB$11,SeleccionarDemTur=$GW$11),'SIMULADOR IMPACTOS MIP(TURISMO)'!PorcentajeTur,0)</f>
        <v>0</v>
      </c>
      <c r="HC13" s="60">
        <f>+IF(OR(SeleccionarDemTur=HC$11,SeleccionarDemTur=$GW$11),'SIMULADOR IMPACTOS MIP(TURISMO)'!PorcentajeTur,0)</f>
        <v>0</v>
      </c>
      <c r="HD13" s="60">
        <f>+IF(OR(SeleccionarDemTur=HD$11,SeleccionarDemTur=$GX$11),'SIMULADOR IMPACTOS MIP(TURISMO)'!PorcentajeTur,0)</f>
        <v>0</v>
      </c>
      <c r="HE13" s="60">
        <f>+IF(OR(SeleccionarDemTur=HE$11,SeleccionarDemTur=$GX$11),'SIMULADOR IMPACTOS MIP(TURISMO)'!PorcentajeTur,0)</f>
        <v>0</v>
      </c>
      <c r="HF13" s="60">
        <f>+IF(OR(SeleccionarDemTur=HF$11,SeleccionarDemTur=$GX$11),'SIMULADOR IMPACTOS MIP(TURISMO)'!PorcentajeTur,0)</f>
        <v>0</v>
      </c>
      <c r="HG13" s="60">
        <f>+IF(OR(SeleccionarDemTur=HG$11,SeleccionarDemTur=$GX$11),'SIMULADOR IMPACTOS MIP(TURISMO)'!PorcentajeTur,0)</f>
        <v>0</v>
      </c>
      <c r="HH13" s="60">
        <f>+IF(OR(SeleccionarDemTur=HH$11,SeleccionarDemTur=$GX$11),'SIMULADOR IMPACTOS MIP(TURISMO)'!PorcentajeTur,0)</f>
        <v>0</v>
      </c>
      <c r="HI13" s="60">
        <f>+IF(OR(SeleccionarDemTur=HI$11,SeleccionarDemTur=$GX$11),'SIMULADOR IMPACTOS MIP(TURISMO)'!PorcentajeTur,0)</f>
        <v>0</v>
      </c>
      <c r="HJ13" s="60">
        <f>+IF(OR(SeleccionarDemTur=HJ$11,SeleccionarDemTur=$GX$11),'SIMULADOR IMPACTOS MIP(TURISMO)'!PorcentajeTur,0)</f>
        <v>0</v>
      </c>
      <c r="HK13" s="60">
        <f>+IF(SeleccionarDemTur=HK$11,'SIMULADOR IMPACTOS MIP(TURISMO)'!PorcentajeTur,0)</f>
        <v>0</v>
      </c>
      <c r="HL13" s="60">
        <f>+IF(SeleccionarDemTur=HL$11,'SIMULADOR IMPACTOS MIP(TURISMO)'!PorcentajeTur,0)</f>
        <v>0</v>
      </c>
      <c r="HM13" s="60">
        <f>+IF(SeleccionarDemTur=HM$11,'SIMULADOR IMPACTOS MIP(TURISMO)'!PorcentajeTur,0)</f>
        <v>0</v>
      </c>
      <c r="HN13" s="60">
        <f>+IF(SeleccionarDemTur=HN$11,'SIMULADOR IMPACTOS MIP(TURISMO)'!PorcentajeTur,0)</f>
        <v>0</v>
      </c>
      <c r="HO13" s="60">
        <f>+IF(OR(SeleccionarDemTur=HO$11,SeleccionarDemTur=$GY$11),'SIMULADOR IMPACTOS MIP(TURISMO)'!PorcentajeTur,0)</f>
        <v>0.14000000000000001</v>
      </c>
      <c r="HP13" s="60">
        <f>+IF(OR(SeleccionarDemTur=HP$11,SeleccionarDemTur=$GY$11),'SIMULADOR IMPACTOS MIP(TURISMO)'!PorcentajeTur,0)</f>
        <v>0.14000000000000001</v>
      </c>
      <c r="HQ13" s="60">
        <f>+IF(OR(SeleccionarDemTur=HQ$11,SeleccionarDemTur=$GY$11),'SIMULADOR IMPACTOS MIP(TURISMO)'!PorcentajeTur,0)</f>
        <v>0.14000000000000001</v>
      </c>
      <c r="HR13" s="60">
        <f>+IF(OR(SeleccionarDemTur=HR$11,SeleccionarDemTur=$GY$11),'SIMULADOR IMPACTOS MIP(TURISMO)'!PorcentajeTur,0)</f>
        <v>0.14000000000000001</v>
      </c>
      <c r="HS13" s="60">
        <f>+IF(OR(SeleccionarDemTur=HS$11,SeleccionarDemTur=$GY$11),'SIMULADOR IMPACTOS MIP(TURISMO)'!PorcentajeTur,0)</f>
        <v>0.14000000000000001</v>
      </c>
      <c r="HT13" s="60">
        <f>+IF(OR(SeleccionarDemTur=HT$11,SeleccionarDemTur=$GY$11),'SIMULADOR IMPACTOS MIP(TURISMO)'!PorcentajeTur,0)</f>
        <v>0.14000000000000001</v>
      </c>
      <c r="HU13" s="60">
        <f>+IF(OR(SeleccionarDemTur=HU$11,SeleccionarDemTur=$GY$11),'SIMULADOR IMPACTOS MIP(TURISMO)'!PorcentajeTur,0)</f>
        <v>0.14000000000000001</v>
      </c>
      <c r="HV13" s="60">
        <f>+IF(OR(SeleccionarDemTur=HV$11,SeleccionarDemTur=$GY$11),'SIMULADOR IMPACTOS MIP(TURISMO)'!PorcentajeTur,0)</f>
        <v>0.14000000000000001</v>
      </c>
      <c r="HY13" s="20">
        <f>+'MIP 2017'!EJ13*(1+(GZ13))</f>
        <v>253.68545386177706</v>
      </c>
      <c r="HZ13" s="20">
        <f>+'MIP 2017'!EK13*(1+(HA13))</f>
        <v>0</v>
      </c>
      <c r="IA13" s="20">
        <f>+'MIP 2017'!EL13*(1+(HB13))</f>
        <v>0</v>
      </c>
      <c r="IB13" s="20">
        <f>+'MIP 2017'!EM13*(1+(HC13))</f>
        <v>0</v>
      </c>
      <c r="IC13" s="20">
        <f>+'MIP 2017'!EN13*(1+(HD13))</f>
        <v>0</v>
      </c>
      <c r="ID13" s="20">
        <f>+'MIP 2017'!EO13*(1+(HE13))</f>
        <v>0</v>
      </c>
      <c r="IE13" s="20">
        <f>+'MIP 2017'!EP13*(1+(HF13))</f>
        <v>0</v>
      </c>
      <c r="IF13" s="20">
        <f>+'MIP 2017'!EQ13*(1+(HG13))</f>
        <v>0</v>
      </c>
      <c r="IG13" s="20">
        <f>+'MIP 2017'!ER13*(1+(HH13))</f>
        <v>0</v>
      </c>
      <c r="IH13" s="20">
        <f>+'MIP 2017'!ES13*(1+(HI13))</f>
        <v>0</v>
      </c>
      <c r="II13" s="20">
        <f>+'MIP 2017'!ET13*(1+(HJ13))</f>
        <v>0</v>
      </c>
      <c r="IJ13" s="20">
        <f>+'MIP 2017'!EU13*(1+(HK13))</f>
        <v>0</v>
      </c>
      <c r="IK13" s="20">
        <f>+'MIP 2017'!EV13*(1+(HL13))</f>
        <v>0</v>
      </c>
      <c r="IL13" s="20">
        <f>+'MIP 2017'!EW13*(1+(HM13))</f>
        <v>0</v>
      </c>
      <c r="IM13" s="20">
        <f>+'MIP 2017'!EX13*(1+(HN13))</f>
        <v>8.0466539940666912</v>
      </c>
      <c r="IN13" s="20">
        <f>+'MIP 2017'!EY13*(1+(HO13))</f>
        <v>0</v>
      </c>
      <c r="IO13" s="20">
        <f>+'MIP 2017'!EZ13*(1+(HP13))</f>
        <v>0</v>
      </c>
      <c r="IP13" s="20">
        <f>+'MIP 2017'!FA13*(1+(HQ13))</f>
        <v>0</v>
      </c>
      <c r="IQ13" s="20">
        <f>+'MIP 2017'!FB13*(1+(HR13))</f>
        <v>0</v>
      </c>
      <c r="IR13" s="20">
        <f>+'MIP 2017'!FC13*(1+(HS13))</f>
        <v>0</v>
      </c>
      <c r="IS13" s="20">
        <f>+'MIP 2017'!FD13*(1+(HT13))</f>
        <v>0</v>
      </c>
      <c r="IT13" s="20">
        <f>+'MIP 2017'!FE13*(1+(HU13))</f>
        <v>0</v>
      </c>
      <c r="IU13" s="20">
        <f>+'MIP 2017'!FF13*(1+(HV13))</f>
        <v>0</v>
      </c>
      <c r="IV13" s="18">
        <f t="shared" ref="IV13:IV76" si="3">+SUM(HY13:IU13)</f>
        <v>261.73210785584376</v>
      </c>
      <c r="IW13" s="39">
        <f>+IFERROR((IV13/'MIP 2017'!FG13*100-100),0)</f>
        <v>0</v>
      </c>
      <c r="IZ13" s="18">
        <v>1574.6295463051881</v>
      </c>
      <c r="JA13" s="14">
        <f>+'MIP 2017'!FH13</f>
        <v>1560.2828028254485</v>
      </c>
      <c r="JB13" s="39">
        <f t="shared" ref="JB13:JB76" si="4">+IZ13-JA13</f>
        <v>14.346743479739644</v>
      </c>
      <c r="JC13" s="39">
        <f t="shared" ref="JC13:JC76" si="5">+IFERROR((IZ13/JA13*100-100),0)</f>
        <v>0.91949635372252203</v>
      </c>
    </row>
    <row r="14" spans="1:263" s="7" customFormat="1" ht="21.95" customHeight="1" thickBot="1" x14ac:dyDescent="0.25">
      <c r="A14" s="137" t="s">
        <v>91</v>
      </c>
      <c r="B14" s="138" t="s">
        <v>92</v>
      </c>
      <c r="C14" s="33">
        <v>1.9546929475787239E-6</v>
      </c>
      <c r="D14" s="33">
        <v>2.3567804758002514E-6</v>
      </c>
      <c r="E14" s="33">
        <v>1.0140697669698462</v>
      </c>
      <c r="F14" s="33">
        <v>4.5426640813746674E-6</v>
      </c>
      <c r="G14" s="33">
        <v>1.9079780851012808E-6</v>
      </c>
      <c r="H14" s="33">
        <v>1.7069732030549741E-6</v>
      </c>
      <c r="I14" s="33">
        <v>1.100029764291614E-6</v>
      </c>
      <c r="J14" s="33">
        <v>1.6428521222432847E-6</v>
      </c>
      <c r="K14" s="33">
        <v>1.7661864598342388E-6</v>
      </c>
      <c r="L14" s="33">
        <v>1.6113153962081815E-6</v>
      </c>
      <c r="M14" s="33">
        <v>4.6857031296192689E-6</v>
      </c>
      <c r="N14" s="33">
        <v>4.9199789135509462E-6</v>
      </c>
      <c r="O14" s="33">
        <v>4.2270583414429365E-6</v>
      </c>
      <c r="P14" s="33">
        <v>3.4552730562580785E-6</v>
      </c>
      <c r="Q14" s="33">
        <v>1.8363745858602788E-6</v>
      </c>
      <c r="R14" s="33">
        <v>4.229241162373833E-6</v>
      </c>
      <c r="S14" s="33">
        <v>4.0719055153263064E-6</v>
      </c>
      <c r="T14" s="33">
        <v>3.2398891729020873E-6</v>
      </c>
      <c r="U14" s="33">
        <v>2.7513321287486508E-6</v>
      </c>
      <c r="V14" s="33">
        <v>1.9971002593213902E-6</v>
      </c>
      <c r="W14" s="33">
        <v>8.2740892342355969E-6</v>
      </c>
      <c r="X14" s="33">
        <v>4.6963912125486397E-6</v>
      </c>
      <c r="Y14" s="33">
        <v>1.0196831752156877E-5</v>
      </c>
      <c r="Z14" s="33">
        <v>1.1476747299817173E-5</v>
      </c>
      <c r="AA14" s="33">
        <v>5.0182254945700744E-6</v>
      </c>
      <c r="AB14" s="33">
        <v>7.0774871259684028E-6</v>
      </c>
      <c r="AC14" s="33">
        <v>5.8821983075592828E-7</v>
      </c>
      <c r="AD14" s="33">
        <v>3.1246652210246062E-6</v>
      </c>
      <c r="AE14" s="33">
        <v>1.0596234399501971E-5</v>
      </c>
      <c r="AF14" s="33">
        <v>5.0879415471565385E-6</v>
      </c>
      <c r="AG14" s="33">
        <v>1.0384408327056913E-6</v>
      </c>
      <c r="AH14" s="33">
        <v>4.0098443781715775E-6</v>
      </c>
      <c r="AI14" s="33">
        <v>3.779232397308876E-5</v>
      </c>
      <c r="AJ14" s="33">
        <v>6.9339649285929271E-6</v>
      </c>
      <c r="AK14" s="33">
        <v>5.8190571150561828E-4</v>
      </c>
      <c r="AL14" s="33">
        <v>4.8553566741126464E-6</v>
      </c>
      <c r="AM14" s="33">
        <v>7.9583223425060476E-6</v>
      </c>
      <c r="AN14" s="33">
        <v>6.1897457643522867E-6</v>
      </c>
      <c r="AO14" s="33">
        <v>4.5147833082942218E-4</v>
      </c>
      <c r="AP14" s="33">
        <v>5.9260273270170824E-4</v>
      </c>
      <c r="AQ14" s="33">
        <v>5.3859122648780725E-6</v>
      </c>
      <c r="AR14" s="33">
        <v>6.7600942656102463E-6</v>
      </c>
      <c r="AS14" s="33">
        <v>4.5333334084841906E-6</v>
      </c>
      <c r="AT14" s="33">
        <v>9.3485485394485229E-6</v>
      </c>
      <c r="AU14" s="33">
        <v>2.4754071072943291E-4</v>
      </c>
      <c r="AV14" s="33">
        <v>2.3876623320985237E-5</v>
      </c>
      <c r="AW14" s="33">
        <v>2.2201541511018375E-5</v>
      </c>
      <c r="AX14" s="33">
        <v>3.6176141897053023E-6</v>
      </c>
      <c r="AY14" s="33">
        <v>3.5068433019265311E-6</v>
      </c>
      <c r="AZ14" s="33">
        <v>7.4474956586778097E-6</v>
      </c>
      <c r="BA14" s="33">
        <v>4.9467117821678643E-6</v>
      </c>
      <c r="BB14" s="33">
        <v>3.4155565153275602E-6</v>
      </c>
      <c r="BC14" s="33">
        <v>3.7206550414324557E-6</v>
      </c>
      <c r="BD14" s="33">
        <v>3.8578145205080909E-6</v>
      </c>
      <c r="BE14" s="33">
        <v>5.3415497881582581E-6</v>
      </c>
      <c r="BF14" s="33">
        <v>4.4608476729699576E-6</v>
      </c>
      <c r="BG14" s="33">
        <v>4.8927904243315964E-6</v>
      </c>
      <c r="BH14" s="33">
        <v>1.3863764018217325E-5</v>
      </c>
      <c r="BI14" s="33">
        <v>1.0820541985057511E-5</v>
      </c>
      <c r="BJ14" s="33">
        <v>4.957134280560221E-6</v>
      </c>
      <c r="BK14" s="33">
        <v>4.7821695796938788E-6</v>
      </c>
      <c r="BL14" s="33">
        <v>3.4614156570436145E-6</v>
      </c>
      <c r="BM14" s="33">
        <v>6.5599093664269232E-6</v>
      </c>
      <c r="BN14" s="33">
        <v>4.0177845478032065E-6</v>
      </c>
      <c r="BO14" s="33">
        <v>3.4188268548051412E-6</v>
      </c>
      <c r="BP14" s="33">
        <v>5.1909816449493662E-6</v>
      </c>
      <c r="BQ14" s="33">
        <v>3.9564690687880136E-6</v>
      </c>
      <c r="BR14" s="33">
        <v>4.228729165699914E-6</v>
      </c>
      <c r="BS14" s="33">
        <v>6.0278204420861902E-6</v>
      </c>
      <c r="BT14" s="33">
        <v>4.5488144399544409E-6</v>
      </c>
      <c r="BU14" s="33">
        <v>3.2152610371505867E-6</v>
      </c>
      <c r="BV14" s="33">
        <v>4.2892232389001319E-6</v>
      </c>
      <c r="BW14" s="33">
        <v>1.2598249475662363E-5</v>
      </c>
      <c r="BX14" s="33">
        <v>5.627648994296784E-6</v>
      </c>
      <c r="BY14" s="33">
        <v>1.0677073891010003E-5</v>
      </c>
      <c r="BZ14" s="33">
        <v>4.1775267242313156E-6</v>
      </c>
      <c r="CA14" s="33">
        <v>5.3000234394764798E-6</v>
      </c>
      <c r="CB14" s="33">
        <v>3.7528122955885936E-6</v>
      </c>
      <c r="CC14" s="33">
        <v>4.6072715617294897E-6</v>
      </c>
      <c r="CD14" s="33">
        <v>5.2538324133322996E-6</v>
      </c>
      <c r="CE14" s="33">
        <v>7.5025543623963007E-6</v>
      </c>
      <c r="CF14" s="33">
        <v>9.0954094859620827E-6</v>
      </c>
      <c r="CG14" s="33">
        <v>9.2021522745930468E-6</v>
      </c>
      <c r="CH14" s="33">
        <v>2.668861655969172E-6</v>
      </c>
      <c r="CI14" s="33">
        <v>4.7136810113609776E-6</v>
      </c>
      <c r="CJ14" s="33">
        <v>7.217644484435165E-6</v>
      </c>
      <c r="CK14" s="33">
        <v>1.9114864111140765E-6</v>
      </c>
      <c r="CL14" s="33">
        <v>1.0356290946626267E-5</v>
      </c>
      <c r="CM14" s="33">
        <v>1.1467584605633576E-5</v>
      </c>
      <c r="CN14" s="33">
        <v>1.1367224414425683E-5</v>
      </c>
      <c r="CO14" s="33">
        <v>8.738869351796187E-6</v>
      </c>
      <c r="CP14" s="33">
        <v>6.3061343509940244E-6</v>
      </c>
      <c r="CQ14" s="33">
        <v>4.1787025271850593E-4</v>
      </c>
      <c r="CR14" s="33">
        <v>1.0888434736600193E-3</v>
      </c>
      <c r="CS14" s="33">
        <v>8.2778675865975317E-6</v>
      </c>
      <c r="CT14" s="33">
        <v>8.7876505461143796E-6</v>
      </c>
      <c r="CU14" s="33">
        <v>5.4047608981088689E-6</v>
      </c>
      <c r="CV14" s="33">
        <v>3.2731875210133965E-6</v>
      </c>
      <c r="CW14" s="33">
        <v>4.7433340722563426E-6</v>
      </c>
      <c r="CX14" s="33">
        <v>5.3370515795406145E-6</v>
      </c>
      <c r="CY14" s="33">
        <v>4.5739276767152774E-6</v>
      </c>
      <c r="CZ14" s="33">
        <v>4.5130910487315914E-6</v>
      </c>
      <c r="DA14" s="33">
        <v>2.9756711225280215E-6</v>
      </c>
      <c r="DB14" s="33">
        <v>8.5620345472369418E-6</v>
      </c>
      <c r="DC14" s="33">
        <v>1.6112613474022359E-5</v>
      </c>
      <c r="DD14" s="33">
        <v>1.154236124025994E-5</v>
      </c>
      <c r="DE14" s="33">
        <v>1.3578426266343969E-5</v>
      </c>
      <c r="DF14" s="33">
        <v>7.2418662499499321E-6</v>
      </c>
      <c r="DG14" s="33">
        <v>1.0695711218844313E-5</v>
      </c>
      <c r="DH14" s="33">
        <v>1.255922187497882E-5</v>
      </c>
      <c r="DI14" s="33">
        <v>4.6544422370127907E-6</v>
      </c>
      <c r="DJ14" s="33">
        <v>3.6799929217439787E-6</v>
      </c>
      <c r="DK14" s="33">
        <v>3.4718868640300467E-6</v>
      </c>
      <c r="DL14" s="33">
        <v>3.2335019133578508E-6</v>
      </c>
      <c r="DM14" s="33">
        <v>3.5446482986990364E-6</v>
      </c>
      <c r="DN14" s="33">
        <v>8.0982587490463668E-6</v>
      </c>
      <c r="DO14" s="33">
        <v>2.6752460702959378E-5</v>
      </c>
      <c r="DP14" s="33">
        <v>1.2295379757745131E-5</v>
      </c>
      <c r="DQ14" s="33">
        <v>6.6553872665068984E-6</v>
      </c>
      <c r="DR14" s="33">
        <v>6.6525479564511562E-6</v>
      </c>
      <c r="DS14" s="33">
        <v>9.0045889257466186E-6</v>
      </c>
      <c r="DT14" s="33">
        <v>7.2445517141358946E-6</v>
      </c>
      <c r="DU14" s="33">
        <v>5.0063810038052038E-6</v>
      </c>
      <c r="DV14" s="33">
        <v>1.6064633948212367E-5</v>
      </c>
      <c r="DW14" s="33">
        <v>1.4978293369687128E-5</v>
      </c>
      <c r="DX14" s="33">
        <v>4.8619612929217956E-5</v>
      </c>
      <c r="DY14" s="33">
        <v>1.0983559032522146E-5</v>
      </c>
      <c r="DZ14" s="33">
        <v>1.6563093632608283E-4</v>
      </c>
      <c r="EA14" s="33">
        <v>2.900239758811379E-5</v>
      </c>
      <c r="EB14" s="33">
        <v>3.2684790348385019E-4</v>
      </c>
      <c r="EC14" s="33">
        <v>5.5485263861143673E-6</v>
      </c>
      <c r="ED14" s="33">
        <v>6.1560916147178821E-6</v>
      </c>
      <c r="EE14" s="33">
        <v>3.5817802605237312E-6</v>
      </c>
      <c r="EF14" s="33">
        <v>1.2015907379061022E-5</v>
      </c>
      <c r="EG14" s="33">
        <v>1.9740334427372938E-5</v>
      </c>
      <c r="EH14" s="33">
        <v>0</v>
      </c>
      <c r="EK14" s="60">
        <f>+IF(AND(OR(SeleccionarIndustria=$A14,SeleccionarIndustria="Todas las AE"),('SIMULADOR IMPACTOS MIP'!$B$10=EK$11)),'SIMULADOR IMPACTOS MIP'!Porcentaje,0)</f>
        <v>0</v>
      </c>
      <c r="EL14" s="60">
        <f>+IF(AND(OR(SeleccionarIndustria=$A14,SeleccionarIndustria="Todas las AE"),('SIMULADOR IMPACTOS MIP'!$B$10=EL$11)),'SIMULADOR IMPACTOS MIP'!Porcentaje,0)</f>
        <v>0</v>
      </c>
      <c r="EM14" s="60">
        <f>+IF(AND(OR(SeleccionarIndustria=$A14,SeleccionarIndustria="Todas las AE"),('SIMULADOR IMPACTOS MIP'!$B$10=EM$11)),'SIMULADOR IMPACTOS MIP'!Porcentaje,0)</f>
        <v>0.14000000000000001</v>
      </c>
      <c r="EN14" s="60">
        <f>+IF(AND(OR(SeleccionarIndustria=$A14,SeleccionarIndustria="Todas las AE"),('SIMULADOR IMPACTOS MIP'!$B$10=EN$11)),'SIMULADOR IMPACTOS MIP'!Porcentaje,0)</f>
        <v>0</v>
      </c>
      <c r="EO14" s="60">
        <f>+IF(AND(OR(SeleccionarIndustria=$A14,SeleccionarIndustria="Todas las AE"),(OR('SIMULADOR IMPACTOS MIP'!$B$10=$EK$11,'SIMULADOR IMPACTOS MIP'!$B$10=EO$11))),'SIMULADOR IMPACTOS MIP'!Porcentaje,0)</f>
        <v>0</v>
      </c>
      <c r="EP14" s="60">
        <f>+IF(AND(OR(SeleccionarIndustria=$A14,SeleccionarIndustria="Todas las AE"),(OR('SIMULADOR IMPACTOS MIP'!$B$10=$EK$11,'SIMULADOR IMPACTOS MIP'!$B$10=EP$11))),'SIMULADOR IMPACTOS MIP'!Porcentaje,0)</f>
        <v>0</v>
      </c>
      <c r="EQ14" s="60">
        <f>+IF(AND(OR(SeleccionarIndustria=$A14,SeleccionarIndustria="Todas las AE"),(OR('SIMULADOR IMPACTOS MIP'!$B$10=$EK$11,'SIMULADOR IMPACTOS MIP'!$B$10=EQ$11))),'SIMULADOR IMPACTOS MIP'!Porcentaje,0)</f>
        <v>0</v>
      </c>
      <c r="ER14" s="60">
        <f>+IF(AND(OR(SeleccionarIndustria=$A14,SeleccionarIndustria="Todas las AE"),(OR('SIMULADOR IMPACTOS MIP'!$B$10=$EL$11,'SIMULADOR IMPACTOS MIP'!$B$10=ER$11))),'SIMULADOR IMPACTOS MIP'!Porcentaje,0)</f>
        <v>0</v>
      </c>
      <c r="ES14" s="60">
        <f>+IF(AND(OR(SeleccionarIndustria=$A14,SeleccionarIndustria="Todas las AE"),(OR('SIMULADOR IMPACTOS MIP'!$B$10=$EL$11,'SIMULADOR IMPACTOS MIP'!$B$10=ES$11))),'SIMULADOR IMPACTOS MIP'!Porcentaje,0)</f>
        <v>0</v>
      </c>
      <c r="ET14" s="60">
        <f>+IF(AND(OR(SeleccionarIndustria=$A14,SeleccionarIndustria="Todas las AE"),(OR('SIMULADOR IMPACTOS MIP'!$B$10=$EL$11,'SIMULADOR IMPACTOS MIP'!$B$10=ET$11))),'SIMULADOR IMPACTOS MIP'!Porcentaje,0)</f>
        <v>0</v>
      </c>
      <c r="EU14" s="60">
        <f>+IF(AND(OR(SeleccionarIndustria=$A14,SeleccionarIndustria="Todas las AE"),(OR('SIMULADOR IMPACTOS MIP'!$B$10=$EL$11,'SIMULADOR IMPACTOS MIP'!$B$10=EU$11))),'SIMULADOR IMPACTOS MIP'!Porcentaje,0)</f>
        <v>0</v>
      </c>
      <c r="EV14" s="60">
        <f>+IF(AND(OR(SeleccionarIndustria=$A14,SeleccionarIndustria="Todas las AE"),(OR('SIMULADOR IMPACTOS MIP'!$B$10=$EL$11,'SIMULADOR IMPACTOS MIP'!$B$10=EV$11))),'SIMULADOR IMPACTOS MIP'!Porcentaje,0)</f>
        <v>0</v>
      </c>
      <c r="EW14" s="60">
        <f>+IF(AND(OR(SeleccionarIndustria=$A14,SeleccionarIndustria="Todas las AE"),(OR('SIMULADOR IMPACTOS MIP'!$B$10=$EL$11,'SIMULADOR IMPACTOS MIP'!$B$10=EW$11))),'SIMULADOR IMPACTOS MIP'!Porcentaje,0)</f>
        <v>0</v>
      </c>
      <c r="EX14" s="60">
        <f>+IF(AND(OR(SeleccionarIndustria=$A14,SeleccionarIndustria="Todas las AE"),(OR('SIMULADOR IMPACTOS MIP'!$B$10=$EL$11,'SIMULADOR IMPACTOS MIP'!$B$10=EX$11))),'SIMULADOR IMPACTOS MIP'!Porcentaje,0)</f>
        <v>0</v>
      </c>
      <c r="EY14" s="60">
        <f>+IF(AND(OR(SeleccionarIndustria=$A14,SeleccionarIndustria="Todas las AE"),('SIMULADOR IMPACTOS MIP'!$B$10=EY$11)),'SIMULADOR IMPACTOS MIP'!Porcentaje,0)</f>
        <v>0</v>
      </c>
      <c r="EZ14" s="60">
        <f>+IF(AND(OR(SeleccionarIndustria=$A14,SeleccionarIndustria="Todas las AE"),('SIMULADOR IMPACTOS MIP'!$B$10=EZ$11)),'SIMULADOR IMPACTOS MIP'!Porcentaje,0)</f>
        <v>0</v>
      </c>
      <c r="FA14" s="60">
        <f>+IF(AND(OR(SeleccionarIndustria=$A14,SeleccionarIndustria="Todas las AE"),('SIMULADOR IMPACTOS MIP'!$B$10=FA$11)),'SIMULADOR IMPACTOS MIP'!Porcentaje,0)</f>
        <v>0</v>
      </c>
      <c r="FB14" s="60">
        <f>+IF(AND(OR(SeleccionarIndustria=$A14,SeleccionarIndustria="Todas las AE"),('SIMULADOR IMPACTOS MIP'!$B$10=FB$11)),'SIMULADOR IMPACTOS MIP'!Porcentaje,0)</f>
        <v>0</v>
      </c>
      <c r="FC14" s="60">
        <f>+IF(AND(OR(SeleccionarIndustria=$A14,SeleccionarIndustria="Todas las AE"),(OR('SIMULADOR IMPACTOS MIP'!$B$10=$EM$11,'SIMULADOR IMPACTOS MIP'!$B$10=FC$11))),'SIMULADOR IMPACTOS MIP'!Porcentaje,0)</f>
        <v>0.14000000000000001</v>
      </c>
      <c r="FD14" s="60">
        <f>+IF(AND(OR(SeleccionarIndustria=$A14,SeleccionarIndustria="Todas las AE"),(OR('SIMULADOR IMPACTOS MIP'!$B$10=$EM$11,'SIMULADOR IMPACTOS MIP'!$B$10=FD$11))),'SIMULADOR IMPACTOS MIP'!Porcentaje,0)</f>
        <v>0.14000000000000001</v>
      </c>
      <c r="FE14" s="60">
        <f>+IF(AND(OR(SeleccionarIndustria=$A14,SeleccionarIndustria="Todas las AE"),(OR('SIMULADOR IMPACTOS MIP'!$B$10=$EM$11,'SIMULADOR IMPACTOS MIP'!$B$10=FE$11))),'SIMULADOR IMPACTOS MIP'!Porcentaje,0)</f>
        <v>0.14000000000000001</v>
      </c>
      <c r="FF14" s="60">
        <f>+IF(AND(OR(SeleccionarIndustria=$A14,SeleccionarIndustria="Todas las AE"),(OR('SIMULADOR IMPACTOS MIP'!$B$10=$EM$11,'SIMULADOR IMPACTOS MIP'!$B$10=FF$11))),'SIMULADOR IMPACTOS MIP'!Porcentaje,0)</f>
        <v>0.14000000000000001</v>
      </c>
      <c r="FG14" s="60">
        <f>+IF(AND(OR(SeleccionarIndustria=$A14,SeleccionarIndustria="Todas las AE"),(OR('SIMULADOR IMPACTOS MIP'!$B$10=$EM$11,'SIMULADOR IMPACTOS MIP'!$B$10=FG$11))),'SIMULADOR IMPACTOS MIP'!Porcentaje,0)</f>
        <v>0.14000000000000001</v>
      </c>
      <c r="FH14" s="60">
        <f>+IF(AND(OR(SeleccionarIndustria=$A14,SeleccionarIndustria="Todas las AE"),(OR('SIMULADOR IMPACTOS MIP'!$B$10=$EM$11,'SIMULADOR IMPACTOS MIP'!$B$10=FH$11))),'SIMULADOR IMPACTOS MIP'!Porcentaje,0)</f>
        <v>0.14000000000000001</v>
      </c>
      <c r="FI14" s="60">
        <f>+IF(AND(OR(SeleccionarIndustria=$A14,SeleccionarIndustria="Todas las AE"),(OR('SIMULADOR IMPACTOS MIP'!$B$10=$EM$11,'SIMULADOR IMPACTOS MIP'!$B$10=FI$11))),'SIMULADOR IMPACTOS MIP'!Porcentaje,0)</f>
        <v>0.14000000000000001</v>
      </c>
      <c r="FJ14" s="60">
        <f>+IF(AND(OR(SeleccionarIndustria=$A14,SeleccionarIndustria="Todas las AE"),(OR('SIMULADOR IMPACTOS MIP'!$B$10=$EM$11,'SIMULADOR IMPACTOS MIP'!$B$10=FJ$11))),'SIMULADOR IMPACTOS MIP'!Porcentaje,0)</f>
        <v>0.14000000000000001</v>
      </c>
      <c r="FM14" s="20">
        <f>+'MIP 2017'!EJ14*(1+(EN14))</f>
        <v>721.81647426855079</v>
      </c>
      <c r="FN14" s="20">
        <f>+'MIP 2017'!EK14*(1+(EO14))</f>
        <v>2.5034818361186928</v>
      </c>
      <c r="FO14" s="20">
        <f>+'MIP 2017'!EL14*(1+(EP14))</f>
        <v>8.6333649365783174</v>
      </c>
      <c r="FP14" s="20">
        <f>+'MIP 2017'!EM14*(1+(EQ14))</f>
        <v>0</v>
      </c>
      <c r="FQ14" s="20">
        <f>+'MIP 2017'!EN14*(1+(ER14))</f>
        <v>0</v>
      </c>
      <c r="FR14" s="20">
        <f>+'MIP 2017'!EO14*(1+(ES14))</f>
        <v>0</v>
      </c>
      <c r="FS14" s="20">
        <f>+'MIP 2017'!EP14*(1+(ET14))</f>
        <v>0</v>
      </c>
      <c r="FT14" s="20">
        <f>+'MIP 2017'!EQ14*(1+(EU14))</f>
        <v>0</v>
      </c>
      <c r="FU14" s="20">
        <f>+'MIP 2017'!ER14*(1+(EV14))</f>
        <v>0</v>
      </c>
      <c r="FV14" s="20">
        <f>+'MIP 2017'!ES14*(1+(EW14))</f>
        <v>0</v>
      </c>
      <c r="FW14" s="20">
        <f>+'MIP 2017'!ET14*(1+(EX14))</f>
        <v>0</v>
      </c>
      <c r="FX14" s="20">
        <f>+'MIP 2017'!EU14*(1+(EY14))</f>
        <v>0</v>
      </c>
      <c r="FY14" s="20">
        <f>+'MIP 2017'!EV14*(1+(EZ14))</f>
        <v>0</v>
      </c>
      <c r="FZ14" s="20">
        <f>+'MIP 2017'!EW14*(1+(FA14))</f>
        <v>-90.371758130405993</v>
      </c>
      <c r="GA14" s="20">
        <f>+'MIP 2017'!EX14*(1+(FB14))</f>
        <v>280.96052928170337</v>
      </c>
      <c r="GB14" s="20">
        <f>+'MIP 2017'!EY14*(1+(FC14))</f>
        <v>28.676846603623019</v>
      </c>
      <c r="GC14" s="20">
        <f>+'MIP 2017'!EZ14*(1+(FD14))</f>
        <v>0.7519163668012514</v>
      </c>
      <c r="GD14" s="20">
        <f>+'MIP 2017'!FA14*(1+(FE14))</f>
        <v>0.53813932297269074</v>
      </c>
      <c r="GE14" s="20">
        <f>+'MIP 2017'!FB14*(1+(FF14))</f>
        <v>1.5386990587221452</v>
      </c>
      <c r="GF14" s="20">
        <f>+'MIP 2017'!FC14*(1+(FG14))</f>
        <v>0</v>
      </c>
      <c r="GG14" s="20">
        <f>+'MIP 2017'!FD14*(1+(FH14))</f>
        <v>5.4776367579538547</v>
      </c>
      <c r="GH14" s="20">
        <f>+'MIP 2017'!FE14*(1+(FI14))</f>
        <v>0.10847400169479712</v>
      </c>
      <c r="GI14" s="20">
        <f>+'MIP 2017'!FF14*(1+(FJ14))</f>
        <v>0</v>
      </c>
      <c r="GJ14" s="18">
        <f t="shared" si="0"/>
        <v>960.633804304313</v>
      </c>
      <c r="GK14" s="39">
        <f>+IFERROR((GJ14/'MIP 2017'!FG14*100-100),0)</f>
        <v>0.47643804081438645</v>
      </c>
      <c r="GN14" s="18">
        <v>4043.2987233776184</v>
      </c>
      <c r="GO14" s="14">
        <f>+'MIP 2017'!FH14</f>
        <v>3950.2264971314908</v>
      </c>
      <c r="GP14" s="39">
        <f t="shared" si="1"/>
        <v>93.072226246127684</v>
      </c>
      <c r="GQ14" s="39">
        <f t="shared" si="2"/>
        <v>2.3561237897045544</v>
      </c>
      <c r="GU14" s="61">
        <v>-0.98</v>
      </c>
      <c r="GW14" s="60">
        <f>+IF(SeleccionarDemTur=GW$11,'SIMULADOR IMPACTOS MIP(TURISMO)'!PorcentajeTur,0)</f>
        <v>0</v>
      </c>
      <c r="GX14" s="60">
        <f>+IF(SeleccionarDemTur=GX$11,'SIMULADOR IMPACTOS MIP(TURISMO)'!PorcentajeTur,0)</f>
        <v>0</v>
      </c>
      <c r="GY14" s="60">
        <f>+IF(SeleccionarDemTur=GY$11,'SIMULADOR IMPACTOS MIP(TURISMO)'!PorcentajeTur,0)</f>
        <v>0.14000000000000001</v>
      </c>
      <c r="GZ14" s="60">
        <f>+IF(SeleccionarDemTur=GZ$11,'SIMULADOR IMPACTOS MIP(TURISMO)'!PorcentajeTur,0)</f>
        <v>0</v>
      </c>
      <c r="HA14" s="60">
        <f>+IF(OR(SeleccionarDemTur=HA$11,SeleccionarDemTur=$GW$11),'SIMULADOR IMPACTOS MIP(TURISMO)'!PorcentajeTur,0)</f>
        <v>0</v>
      </c>
      <c r="HB14" s="60">
        <f>+IF(OR(SeleccionarDemTur=HB$11,SeleccionarDemTur=$GW$11),'SIMULADOR IMPACTOS MIP(TURISMO)'!PorcentajeTur,0)</f>
        <v>0</v>
      </c>
      <c r="HC14" s="60">
        <f>+IF(OR(SeleccionarDemTur=HC$11,SeleccionarDemTur=$GW$11),'SIMULADOR IMPACTOS MIP(TURISMO)'!PorcentajeTur,0)</f>
        <v>0</v>
      </c>
      <c r="HD14" s="60">
        <f>+IF(OR(SeleccionarDemTur=HD$11,SeleccionarDemTur=$GX$11),'SIMULADOR IMPACTOS MIP(TURISMO)'!PorcentajeTur,0)</f>
        <v>0</v>
      </c>
      <c r="HE14" s="60">
        <f>+IF(OR(SeleccionarDemTur=HE$11,SeleccionarDemTur=$GX$11),'SIMULADOR IMPACTOS MIP(TURISMO)'!PorcentajeTur,0)</f>
        <v>0</v>
      </c>
      <c r="HF14" s="60">
        <f>+IF(OR(SeleccionarDemTur=HF$11,SeleccionarDemTur=$GX$11),'SIMULADOR IMPACTOS MIP(TURISMO)'!PorcentajeTur,0)</f>
        <v>0</v>
      </c>
      <c r="HG14" s="60">
        <f>+IF(OR(SeleccionarDemTur=HG$11,SeleccionarDemTur=$GX$11),'SIMULADOR IMPACTOS MIP(TURISMO)'!PorcentajeTur,0)</f>
        <v>0</v>
      </c>
      <c r="HH14" s="60">
        <f>+IF(OR(SeleccionarDemTur=HH$11,SeleccionarDemTur=$GX$11),'SIMULADOR IMPACTOS MIP(TURISMO)'!PorcentajeTur,0)</f>
        <v>0</v>
      </c>
      <c r="HI14" s="60">
        <f>+IF(OR(SeleccionarDemTur=HI$11,SeleccionarDemTur=$GX$11),'SIMULADOR IMPACTOS MIP(TURISMO)'!PorcentajeTur,0)</f>
        <v>0</v>
      </c>
      <c r="HJ14" s="60">
        <f>+IF(OR(SeleccionarDemTur=HJ$11,SeleccionarDemTur=$GX$11),'SIMULADOR IMPACTOS MIP(TURISMO)'!PorcentajeTur,0)</f>
        <v>0</v>
      </c>
      <c r="HK14" s="60">
        <f>+IF(SeleccionarDemTur=HK$11,'SIMULADOR IMPACTOS MIP(TURISMO)'!PorcentajeTur,0)</f>
        <v>0</v>
      </c>
      <c r="HL14" s="60">
        <f>+IF(SeleccionarDemTur=HL$11,'SIMULADOR IMPACTOS MIP(TURISMO)'!PorcentajeTur,0)</f>
        <v>0</v>
      </c>
      <c r="HM14" s="60">
        <f>+IF(SeleccionarDemTur=HM$11,'SIMULADOR IMPACTOS MIP(TURISMO)'!PorcentajeTur,0)</f>
        <v>0</v>
      </c>
      <c r="HN14" s="60">
        <f>+IF(SeleccionarDemTur=HN$11,'SIMULADOR IMPACTOS MIP(TURISMO)'!PorcentajeTur,0)</f>
        <v>0</v>
      </c>
      <c r="HO14" s="60">
        <f>+IF(OR(SeleccionarDemTur=HO$11,SeleccionarDemTur=$GY$11),'SIMULADOR IMPACTOS MIP(TURISMO)'!PorcentajeTur,0)</f>
        <v>0.14000000000000001</v>
      </c>
      <c r="HP14" s="60">
        <f>+IF(OR(SeleccionarDemTur=HP$11,SeleccionarDemTur=$GY$11),'SIMULADOR IMPACTOS MIP(TURISMO)'!PorcentajeTur,0)</f>
        <v>0.14000000000000001</v>
      </c>
      <c r="HQ14" s="60">
        <f>+IF(OR(SeleccionarDemTur=HQ$11,SeleccionarDemTur=$GY$11),'SIMULADOR IMPACTOS MIP(TURISMO)'!PorcentajeTur,0)</f>
        <v>0.14000000000000001</v>
      </c>
      <c r="HR14" s="60">
        <f>+IF(OR(SeleccionarDemTur=HR$11,SeleccionarDemTur=$GY$11),'SIMULADOR IMPACTOS MIP(TURISMO)'!PorcentajeTur,0)</f>
        <v>0.14000000000000001</v>
      </c>
      <c r="HS14" s="60">
        <f>+IF(OR(SeleccionarDemTur=HS$11,SeleccionarDemTur=$GY$11),'SIMULADOR IMPACTOS MIP(TURISMO)'!PorcentajeTur,0)</f>
        <v>0.14000000000000001</v>
      </c>
      <c r="HT14" s="60">
        <f>+IF(OR(SeleccionarDemTur=HT$11,SeleccionarDemTur=$GY$11),'SIMULADOR IMPACTOS MIP(TURISMO)'!PorcentajeTur,0)</f>
        <v>0.14000000000000001</v>
      </c>
      <c r="HU14" s="60">
        <f>+IF(OR(SeleccionarDemTur=HU$11,SeleccionarDemTur=$GY$11),'SIMULADOR IMPACTOS MIP(TURISMO)'!PorcentajeTur,0)</f>
        <v>0.14000000000000001</v>
      </c>
      <c r="HV14" s="60">
        <f>+IF(OR(SeleccionarDemTur=HV$11,SeleccionarDemTur=$GY$11),'SIMULADOR IMPACTOS MIP(TURISMO)'!PorcentajeTur,0)</f>
        <v>0.14000000000000001</v>
      </c>
      <c r="HY14" s="20">
        <f>+'MIP 2017'!EJ14*(1+(GZ14))</f>
        <v>721.81647426855079</v>
      </c>
      <c r="HZ14" s="20">
        <f>+'MIP 2017'!EK14*(1+(HA14))</f>
        <v>2.5034818361186928</v>
      </c>
      <c r="IA14" s="20">
        <f>+'MIP 2017'!EL14*(1+(HB14))</f>
        <v>8.6333649365783174</v>
      </c>
      <c r="IB14" s="20">
        <f>+'MIP 2017'!EM14*(1+(HC14))</f>
        <v>0</v>
      </c>
      <c r="IC14" s="20">
        <f>+'MIP 2017'!EN14*(1+(HD14))</f>
        <v>0</v>
      </c>
      <c r="ID14" s="20">
        <f>+'MIP 2017'!EO14*(1+(HE14))</f>
        <v>0</v>
      </c>
      <c r="IE14" s="20">
        <f>+'MIP 2017'!EP14*(1+(HF14))</f>
        <v>0</v>
      </c>
      <c r="IF14" s="20">
        <f>+'MIP 2017'!EQ14*(1+(HG14))</f>
        <v>0</v>
      </c>
      <c r="IG14" s="20">
        <f>+'MIP 2017'!ER14*(1+(HH14))</f>
        <v>0</v>
      </c>
      <c r="IH14" s="20">
        <f>+'MIP 2017'!ES14*(1+(HI14))</f>
        <v>0</v>
      </c>
      <c r="II14" s="20">
        <f>+'MIP 2017'!ET14*(1+(HJ14))</f>
        <v>0</v>
      </c>
      <c r="IJ14" s="20">
        <f>+'MIP 2017'!EU14*(1+(HK14))</f>
        <v>0</v>
      </c>
      <c r="IK14" s="20">
        <f>+'MIP 2017'!EV14*(1+(HL14))</f>
        <v>0</v>
      </c>
      <c r="IL14" s="20">
        <f>+'MIP 2017'!EW14*(1+(HM14))</f>
        <v>-90.371758130405993</v>
      </c>
      <c r="IM14" s="20">
        <f>+'MIP 2017'!EX14*(1+(HN14))</f>
        <v>280.96052928170337</v>
      </c>
      <c r="IN14" s="20">
        <f>+'MIP 2017'!EY14*(1+(HO14))</f>
        <v>28.676846603623019</v>
      </c>
      <c r="IO14" s="20">
        <f>+'MIP 2017'!EZ14*(1+(HP14))</f>
        <v>0.7519163668012514</v>
      </c>
      <c r="IP14" s="20">
        <f>+'MIP 2017'!FA14*(1+(HQ14))</f>
        <v>0.53813932297269074</v>
      </c>
      <c r="IQ14" s="20">
        <f>+'MIP 2017'!FB14*(1+(HR14))</f>
        <v>1.5386990587221452</v>
      </c>
      <c r="IR14" s="20">
        <f>+'MIP 2017'!FC14*(1+(HS14))</f>
        <v>0</v>
      </c>
      <c r="IS14" s="20">
        <f>+'MIP 2017'!FD14*(1+(HT14))</f>
        <v>5.4776367579538547</v>
      </c>
      <c r="IT14" s="20">
        <f>+'MIP 2017'!FE14*(1+(HU14))</f>
        <v>0.10847400169479712</v>
      </c>
      <c r="IU14" s="20">
        <f>+'MIP 2017'!FF14*(1+(HV14))</f>
        <v>0</v>
      </c>
      <c r="IV14" s="18">
        <f t="shared" si="3"/>
        <v>960.633804304313</v>
      </c>
      <c r="IW14" s="39">
        <f>+IFERROR((IV14/'MIP 2017'!FG14*100-100),0)</f>
        <v>0.47643804081438645</v>
      </c>
      <c r="IZ14" s="18">
        <v>4043.2987233776184</v>
      </c>
      <c r="JA14" s="14">
        <f>+'MIP 2017'!FH14</f>
        <v>3950.2264971314908</v>
      </c>
      <c r="JB14" s="39">
        <f t="shared" si="4"/>
        <v>93.072226246127684</v>
      </c>
      <c r="JC14" s="39">
        <f t="shared" si="5"/>
        <v>2.3561237897045544</v>
      </c>
    </row>
    <row r="15" spans="1:263" s="7" customFormat="1" ht="21.95" customHeight="1" thickBot="1" x14ac:dyDescent="0.25">
      <c r="A15" s="137" t="s">
        <v>93</v>
      </c>
      <c r="B15" s="138" t="s">
        <v>94</v>
      </c>
      <c r="C15" s="33">
        <v>2.9226234535753236E-5</v>
      </c>
      <c r="D15" s="33">
        <v>2.5816689104498088E-5</v>
      </c>
      <c r="E15" s="33">
        <v>2.4114741375271435E-5</v>
      </c>
      <c r="F15" s="33">
        <v>1.0304018882120936</v>
      </c>
      <c r="G15" s="33">
        <v>2.9238802955781136E-5</v>
      </c>
      <c r="H15" s="33">
        <v>2.4715493206878793E-5</v>
      </c>
      <c r="I15" s="33">
        <v>1.3910587008839591E-5</v>
      </c>
      <c r="J15" s="33">
        <v>2.8780407935872371E-5</v>
      </c>
      <c r="K15" s="33">
        <v>2.2960726817393892E-5</v>
      </c>
      <c r="L15" s="33">
        <v>2.6221009842428388E-5</v>
      </c>
      <c r="M15" s="33">
        <v>8.3618238566467604E-5</v>
      </c>
      <c r="N15" s="33">
        <v>1.4981349682725083E-4</v>
      </c>
      <c r="O15" s="33">
        <v>4.2485468359408728E-5</v>
      </c>
      <c r="P15" s="33">
        <v>4.3514315679753805E-5</v>
      </c>
      <c r="Q15" s="33">
        <v>2.3885202993466846E-5</v>
      </c>
      <c r="R15" s="33">
        <v>4.7071522750111648E-5</v>
      </c>
      <c r="S15" s="33">
        <v>5.08355537579722E-5</v>
      </c>
      <c r="T15" s="33">
        <v>3.89224421224708E-5</v>
      </c>
      <c r="U15" s="33">
        <v>2.6291825333346967E-5</v>
      </c>
      <c r="V15" s="33">
        <v>5.4298119088268666E-5</v>
      </c>
      <c r="W15" s="33">
        <v>2.0307548619981629E-4</v>
      </c>
      <c r="X15" s="33">
        <v>2.475752423858019E-4</v>
      </c>
      <c r="Y15" s="33">
        <v>5.3657487076625029E-4</v>
      </c>
      <c r="Z15" s="33">
        <v>5.4836709570684167E-4</v>
      </c>
      <c r="AA15" s="33">
        <v>1.8439975843509077E-4</v>
      </c>
      <c r="AB15" s="33">
        <v>4.1300914664151833E-5</v>
      </c>
      <c r="AC15" s="33">
        <v>7.5007707390989395E-6</v>
      </c>
      <c r="AD15" s="33">
        <v>8.3457652233412708E-4</v>
      </c>
      <c r="AE15" s="33">
        <v>5.6188418004909479E-4</v>
      </c>
      <c r="AF15" s="33">
        <v>4.7857399682921592E-5</v>
      </c>
      <c r="AG15" s="33">
        <v>5.5479322198032972E-6</v>
      </c>
      <c r="AH15" s="33">
        <v>4.6761618599422576E-5</v>
      </c>
      <c r="AI15" s="33">
        <v>3.0469464702004306E-4</v>
      </c>
      <c r="AJ15" s="33">
        <v>2.6599876503764574E-4</v>
      </c>
      <c r="AK15" s="33">
        <v>2.4945358969724775E-4</v>
      </c>
      <c r="AL15" s="33">
        <v>7.268224056686239E-5</v>
      </c>
      <c r="AM15" s="33">
        <v>1.6814427373163513E-4</v>
      </c>
      <c r="AN15" s="33">
        <v>0.32665085857114828</v>
      </c>
      <c r="AO15" s="33">
        <v>2.8301259548620512E-2</v>
      </c>
      <c r="AP15" s="33">
        <v>3.6639381179622392E-3</v>
      </c>
      <c r="AQ15" s="33">
        <v>7.393014611092233E-5</v>
      </c>
      <c r="AR15" s="33">
        <v>9.1493474234593557E-5</v>
      </c>
      <c r="AS15" s="33">
        <v>3.7222029154132556E-5</v>
      </c>
      <c r="AT15" s="33">
        <v>4.303805412261148E-5</v>
      </c>
      <c r="AU15" s="33">
        <v>4.5060585807344886E-4</v>
      </c>
      <c r="AV15" s="33">
        <v>2.0643411570061558E-3</v>
      </c>
      <c r="AW15" s="33">
        <v>9.5510046341429038E-5</v>
      </c>
      <c r="AX15" s="33">
        <v>7.1769638143077426E-5</v>
      </c>
      <c r="AY15" s="33">
        <v>2.8528106217983409E-5</v>
      </c>
      <c r="AZ15" s="33">
        <v>8.3283239205254436E-5</v>
      </c>
      <c r="BA15" s="33">
        <v>5.3295643986995048E-5</v>
      </c>
      <c r="BB15" s="33">
        <v>3.3651698950973827E-5</v>
      </c>
      <c r="BC15" s="33">
        <v>8.026518149949331E-5</v>
      </c>
      <c r="BD15" s="33">
        <v>4.2331821630911201E-5</v>
      </c>
      <c r="BE15" s="33">
        <v>4.9357323192593885E-5</v>
      </c>
      <c r="BF15" s="33">
        <v>3.9939167482079351E-5</v>
      </c>
      <c r="BG15" s="33">
        <v>4.1872066224749529E-5</v>
      </c>
      <c r="BH15" s="33">
        <v>6.2763629674645862E-5</v>
      </c>
      <c r="BI15" s="33">
        <v>7.8195621173916564E-5</v>
      </c>
      <c r="BJ15" s="33">
        <v>3.7823908707232257E-5</v>
      </c>
      <c r="BK15" s="33">
        <v>5.9147711389434998E-5</v>
      </c>
      <c r="BL15" s="33">
        <v>4.1029073300411527E-5</v>
      </c>
      <c r="BM15" s="33">
        <v>6.7313873782827693E-5</v>
      </c>
      <c r="BN15" s="33">
        <v>3.1900012861820105E-4</v>
      </c>
      <c r="BO15" s="33">
        <v>5.6629799266041233E-5</v>
      </c>
      <c r="BP15" s="33">
        <v>6.0173731180718898E-5</v>
      </c>
      <c r="BQ15" s="33">
        <v>3.4689400743933459E-5</v>
      </c>
      <c r="BR15" s="33">
        <v>4.8590949483361889E-5</v>
      </c>
      <c r="BS15" s="33">
        <v>5.6667921548873851E-5</v>
      </c>
      <c r="BT15" s="33">
        <v>4.7277043861185173E-5</v>
      </c>
      <c r="BU15" s="33">
        <v>2.730606679987683E-5</v>
      </c>
      <c r="BV15" s="33">
        <v>3.28042312942186E-5</v>
      </c>
      <c r="BW15" s="33">
        <v>5.6557121376837706E-5</v>
      </c>
      <c r="BX15" s="33">
        <v>1.8733570542767214E-5</v>
      </c>
      <c r="BY15" s="33">
        <v>3.0722084446429519E-5</v>
      </c>
      <c r="BZ15" s="33">
        <v>3.6220466009905024E-5</v>
      </c>
      <c r="CA15" s="33">
        <v>9.2992830833776505E-4</v>
      </c>
      <c r="CB15" s="33">
        <v>4.3910840357403684E-5</v>
      </c>
      <c r="CC15" s="33">
        <v>5.2551313831403497E-5</v>
      </c>
      <c r="CD15" s="33">
        <v>5.6701013218388228E-5</v>
      </c>
      <c r="CE15" s="33">
        <v>5.1419148059616213E-5</v>
      </c>
      <c r="CF15" s="33">
        <v>6.0104296038629326E-5</v>
      </c>
      <c r="CG15" s="33">
        <v>4.4729837476199986E-5</v>
      </c>
      <c r="CH15" s="33">
        <v>2.1633415912497528E-5</v>
      </c>
      <c r="CI15" s="33">
        <v>4.7268349047087114E-5</v>
      </c>
      <c r="CJ15" s="33">
        <v>2.8134665202276195E-5</v>
      </c>
      <c r="CK15" s="33">
        <v>3.0266212903709366E-5</v>
      </c>
      <c r="CL15" s="33">
        <v>7.021123540628337E-5</v>
      </c>
      <c r="CM15" s="33">
        <v>6.1630247184342376E-5</v>
      </c>
      <c r="CN15" s="33">
        <v>5.2430589995008094E-5</v>
      </c>
      <c r="CO15" s="33">
        <v>5.8362377983642888E-5</v>
      </c>
      <c r="CP15" s="33">
        <v>3.7931612227040392E-5</v>
      </c>
      <c r="CQ15" s="33">
        <v>1.5269547776682324E-3</v>
      </c>
      <c r="CR15" s="33">
        <v>2.0745595543113894E-3</v>
      </c>
      <c r="CS15" s="33">
        <v>3.6623986078478011E-5</v>
      </c>
      <c r="CT15" s="33">
        <v>3.0845198807220795E-5</v>
      </c>
      <c r="CU15" s="33">
        <v>1.8294652192907991E-5</v>
      </c>
      <c r="CV15" s="33">
        <v>1.1115514742325584E-5</v>
      </c>
      <c r="CW15" s="33">
        <v>1.4054077830260218E-5</v>
      </c>
      <c r="CX15" s="33">
        <v>2.2928235173541436E-5</v>
      </c>
      <c r="CY15" s="33">
        <v>1.4620787467729008E-5</v>
      </c>
      <c r="CZ15" s="33">
        <v>1.4202801933108523E-5</v>
      </c>
      <c r="DA15" s="33">
        <v>1.2414852564246167E-5</v>
      </c>
      <c r="DB15" s="33">
        <v>2.7420074334401802E-5</v>
      </c>
      <c r="DC15" s="33">
        <v>4.1834506817795603E-5</v>
      </c>
      <c r="DD15" s="33">
        <v>3.3809218353531546E-5</v>
      </c>
      <c r="DE15" s="33">
        <v>4.2184652007509914E-5</v>
      </c>
      <c r="DF15" s="33">
        <v>5.7737172004051465E-4</v>
      </c>
      <c r="DG15" s="33">
        <v>3.2359935140071803E-5</v>
      </c>
      <c r="DH15" s="33">
        <v>3.8301481484234852E-5</v>
      </c>
      <c r="DI15" s="33">
        <v>4.6051833156957586E-5</v>
      </c>
      <c r="DJ15" s="33">
        <v>1.5460715356349522E-5</v>
      </c>
      <c r="DK15" s="33">
        <v>2.2793000628375973E-5</v>
      </c>
      <c r="DL15" s="33">
        <v>1.5659569662532177E-5</v>
      </c>
      <c r="DM15" s="33">
        <v>1.0991850882646206E-5</v>
      </c>
      <c r="DN15" s="33">
        <v>1.7323785214055157E-5</v>
      </c>
      <c r="DO15" s="33">
        <v>6.6042909704274125E-5</v>
      </c>
      <c r="DP15" s="33">
        <v>3.2482778804241995E-5</v>
      </c>
      <c r="DQ15" s="33">
        <v>2.7387780228557493E-5</v>
      </c>
      <c r="DR15" s="33">
        <v>2.0585117001798858E-5</v>
      </c>
      <c r="DS15" s="33">
        <v>8.6679434955622492E-5</v>
      </c>
      <c r="DT15" s="33">
        <v>3.0476365236000407E-4</v>
      </c>
      <c r="DU15" s="33">
        <v>1.6933046801565572E-5</v>
      </c>
      <c r="DV15" s="33">
        <v>3.1973548073206025E-4</v>
      </c>
      <c r="DW15" s="33">
        <v>2.268697305428655E-4</v>
      </c>
      <c r="DX15" s="33">
        <v>1.2374610576824664E-4</v>
      </c>
      <c r="DY15" s="33">
        <v>3.2591384887138403E-5</v>
      </c>
      <c r="DZ15" s="33">
        <v>1.3769211858660719E-4</v>
      </c>
      <c r="EA15" s="33">
        <v>1.5052960030582802E-4</v>
      </c>
      <c r="EB15" s="33">
        <v>3.4696023361525149E-4</v>
      </c>
      <c r="EC15" s="33">
        <v>2.3314822575380793E-5</v>
      </c>
      <c r="ED15" s="33">
        <v>3.1023654925999112E-5</v>
      </c>
      <c r="EE15" s="33">
        <v>2.751683831990034E-5</v>
      </c>
      <c r="EF15" s="33">
        <v>3.7897040726131052E-5</v>
      </c>
      <c r="EG15" s="33">
        <v>4.2099850423967546E-5</v>
      </c>
      <c r="EH15" s="33">
        <v>0</v>
      </c>
      <c r="EK15" s="60">
        <f>+IF(AND(OR(SeleccionarIndustria=$A15,SeleccionarIndustria="Todas las AE"),('SIMULADOR IMPACTOS MIP'!$B$10=EK$11)),'SIMULADOR IMPACTOS MIP'!Porcentaje,0)</f>
        <v>0</v>
      </c>
      <c r="EL15" s="60">
        <f>+IF(AND(OR(SeleccionarIndustria=$A15,SeleccionarIndustria="Todas las AE"),('SIMULADOR IMPACTOS MIP'!$B$10=EL$11)),'SIMULADOR IMPACTOS MIP'!Porcentaje,0)</f>
        <v>0</v>
      </c>
      <c r="EM15" s="60">
        <f>+IF(AND(OR(SeleccionarIndustria=$A15,SeleccionarIndustria="Todas las AE"),('SIMULADOR IMPACTOS MIP'!$B$10=EM$11)),'SIMULADOR IMPACTOS MIP'!Porcentaje,0)</f>
        <v>0.14000000000000001</v>
      </c>
      <c r="EN15" s="60">
        <f>+IF(AND(OR(SeleccionarIndustria=$A15,SeleccionarIndustria="Todas las AE"),('SIMULADOR IMPACTOS MIP'!$B$10=EN$11)),'SIMULADOR IMPACTOS MIP'!Porcentaje,0)</f>
        <v>0</v>
      </c>
      <c r="EO15" s="60">
        <f>+IF(AND(OR(SeleccionarIndustria=$A15,SeleccionarIndustria="Todas las AE"),(OR('SIMULADOR IMPACTOS MIP'!$B$10=$EK$11,'SIMULADOR IMPACTOS MIP'!$B$10=EO$11))),'SIMULADOR IMPACTOS MIP'!Porcentaje,0)</f>
        <v>0</v>
      </c>
      <c r="EP15" s="60">
        <f>+IF(AND(OR(SeleccionarIndustria=$A15,SeleccionarIndustria="Todas las AE"),(OR('SIMULADOR IMPACTOS MIP'!$B$10=$EK$11,'SIMULADOR IMPACTOS MIP'!$B$10=EP$11))),'SIMULADOR IMPACTOS MIP'!Porcentaje,0)</f>
        <v>0</v>
      </c>
      <c r="EQ15" s="60">
        <f>+IF(AND(OR(SeleccionarIndustria=$A15,SeleccionarIndustria="Todas las AE"),(OR('SIMULADOR IMPACTOS MIP'!$B$10=$EK$11,'SIMULADOR IMPACTOS MIP'!$B$10=EQ$11))),'SIMULADOR IMPACTOS MIP'!Porcentaje,0)</f>
        <v>0</v>
      </c>
      <c r="ER15" s="60">
        <f>+IF(AND(OR(SeleccionarIndustria=$A15,SeleccionarIndustria="Todas las AE"),(OR('SIMULADOR IMPACTOS MIP'!$B$10=$EL$11,'SIMULADOR IMPACTOS MIP'!$B$10=ER$11))),'SIMULADOR IMPACTOS MIP'!Porcentaje,0)</f>
        <v>0</v>
      </c>
      <c r="ES15" s="60">
        <f>+IF(AND(OR(SeleccionarIndustria=$A15,SeleccionarIndustria="Todas las AE"),(OR('SIMULADOR IMPACTOS MIP'!$B$10=$EL$11,'SIMULADOR IMPACTOS MIP'!$B$10=ES$11))),'SIMULADOR IMPACTOS MIP'!Porcentaje,0)</f>
        <v>0</v>
      </c>
      <c r="ET15" s="60">
        <f>+IF(AND(OR(SeleccionarIndustria=$A15,SeleccionarIndustria="Todas las AE"),(OR('SIMULADOR IMPACTOS MIP'!$B$10=$EL$11,'SIMULADOR IMPACTOS MIP'!$B$10=ET$11))),'SIMULADOR IMPACTOS MIP'!Porcentaje,0)</f>
        <v>0</v>
      </c>
      <c r="EU15" s="60">
        <f>+IF(AND(OR(SeleccionarIndustria=$A15,SeleccionarIndustria="Todas las AE"),(OR('SIMULADOR IMPACTOS MIP'!$B$10=$EL$11,'SIMULADOR IMPACTOS MIP'!$B$10=EU$11))),'SIMULADOR IMPACTOS MIP'!Porcentaje,0)</f>
        <v>0</v>
      </c>
      <c r="EV15" s="60">
        <f>+IF(AND(OR(SeleccionarIndustria=$A15,SeleccionarIndustria="Todas las AE"),(OR('SIMULADOR IMPACTOS MIP'!$B$10=$EL$11,'SIMULADOR IMPACTOS MIP'!$B$10=EV$11))),'SIMULADOR IMPACTOS MIP'!Porcentaje,0)</f>
        <v>0</v>
      </c>
      <c r="EW15" s="60">
        <f>+IF(AND(OR(SeleccionarIndustria=$A15,SeleccionarIndustria="Todas las AE"),(OR('SIMULADOR IMPACTOS MIP'!$B$10=$EL$11,'SIMULADOR IMPACTOS MIP'!$B$10=EW$11))),'SIMULADOR IMPACTOS MIP'!Porcentaje,0)</f>
        <v>0</v>
      </c>
      <c r="EX15" s="60">
        <f>+IF(AND(OR(SeleccionarIndustria=$A15,SeleccionarIndustria="Todas las AE"),(OR('SIMULADOR IMPACTOS MIP'!$B$10=$EL$11,'SIMULADOR IMPACTOS MIP'!$B$10=EX$11))),'SIMULADOR IMPACTOS MIP'!Porcentaje,0)</f>
        <v>0</v>
      </c>
      <c r="EY15" s="60">
        <f>+IF(AND(OR(SeleccionarIndustria=$A15,SeleccionarIndustria="Todas las AE"),('SIMULADOR IMPACTOS MIP'!$B$10=EY$11)),'SIMULADOR IMPACTOS MIP'!Porcentaje,0)</f>
        <v>0</v>
      </c>
      <c r="EZ15" s="60">
        <f>+IF(AND(OR(SeleccionarIndustria=$A15,SeleccionarIndustria="Todas las AE"),('SIMULADOR IMPACTOS MIP'!$B$10=EZ$11)),'SIMULADOR IMPACTOS MIP'!Porcentaje,0)</f>
        <v>0</v>
      </c>
      <c r="FA15" s="60">
        <f>+IF(AND(OR(SeleccionarIndustria=$A15,SeleccionarIndustria="Todas las AE"),('SIMULADOR IMPACTOS MIP'!$B$10=FA$11)),'SIMULADOR IMPACTOS MIP'!Porcentaje,0)</f>
        <v>0</v>
      </c>
      <c r="FB15" s="60">
        <f>+IF(AND(OR(SeleccionarIndustria=$A15,SeleccionarIndustria="Todas las AE"),('SIMULADOR IMPACTOS MIP'!$B$10=FB$11)),'SIMULADOR IMPACTOS MIP'!Porcentaje,0)</f>
        <v>0</v>
      </c>
      <c r="FC15" s="60">
        <f>+IF(AND(OR(SeleccionarIndustria=$A15,SeleccionarIndustria="Todas las AE"),(OR('SIMULADOR IMPACTOS MIP'!$B$10=$EM$11,'SIMULADOR IMPACTOS MIP'!$B$10=FC$11))),'SIMULADOR IMPACTOS MIP'!Porcentaje,0)</f>
        <v>0.14000000000000001</v>
      </c>
      <c r="FD15" s="60">
        <f>+IF(AND(OR(SeleccionarIndustria=$A15,SeleccionarIndustria="Todas las AE"),(OR('SIMULADOR IMPACTOS MIP'!$B$10=$EM$11,'SIMULADOR IMPACTOS MIP'!$B$10=FD$11))),'SIMULADOR IMPACTOS MIP'!Porcentaje,0)</f>
        <v>0.14000000000000001</v>
      </c>
      <c r="FE15" s="60">
        <f>+IF(AND(OR(SeleccionarIndustria=$A15,SeleccionarIndustria="Todas las AE"),(OR('SIMULADOR IMPACTOS MIP'!$B$10=$EM$11,'SIMULADOR IMPACTOS MIP'!$B$10=FE$11))),'SIMULADOR IMPACTOS MIP'!Porcentaje,0)</f>
        <v>0.14000000000000001</v>
      </c>
      <c r="FF15" s="60">
        <f>+IF(AND(OR(SeleccionarIndustria=$A15,SeleccionarIndustria="Todas las AE"),(OR('SIMULADOR IMPACTOS MIP'!$B$10=$EM$11,'SIMULADOR IMPACTOS MIP'!$B$10=FF$11))),'SIMULADOR IMPACTOS MIP'!Porcentaje,0)</f>
        <v>0.14000000000000001</v>
      </c>
      <c r="FG15" s="60">
        <f>+IF(AND(OR(SeleccionarIndustria=$A15,SeleccionarIndustria="Todas las AE"),(OR('SIMULADOR IMPACTOS MIP'!$B$10=$EM$11,'SIMULADOR IMPACTOS MIP'!$B$10=FG$11))),'SIMULADOR IMPACTOS MIP'!Porcentaje,0)</f>
        <v>0.14000000000000001</v>
      </c>
      <c r="FH15" s="60">
        <f>+IF(AND(OR(SeleccionarIndustria=$A15,SeleccionarIndustria="Todas las AE"),(OR('SIMULADOR IMPACTOS MIP'!$B$10=$EM$11,'SIMULADOR IMPACTOS MIP'!$B$10=FH$11))),'SIMULADOR IMPACTOS MIP'!Porcentaje,0)</f>
        <v>0.14000000000000001</v>
      </c>
      <c r="FI15" s="60">
        <f>+IF(AND(OR(SeleccionarIndustria=$A15,SeleccionarIndustria="Todas las AE"),(OR('SIMULADOR IMPACTOS MIP'!$B$10=$EM$11,'SIMULADOR IMPACTOS MIP'!$B$10=FI$11))),'SIMULADOR IMPACTOS MIP'!Porcentaje,0)</f>
        <v>0.14000000000000001</v>
      </c>
      <c r="FJ15" s="60">
        <f>+IF(AND(OR(SeleccionarIndustria=$A15,SeleccionarIndustria="Todas las AE"),(OR('SIMULADOR IMPACTOS MIP'!$B$10=$EM$11,'SIMULADOR IMPACTOS MIP'!$B$10=FJ$11))),'SIMULADOR IMPACTOS MIP'!Porcentaje,0)</f>
        <v>0.14000000000000001</v>
      </c>
      <c r="FM15" s="20">
        <f>+'MIP 2017'!EJ15*(1+(EN15))</f>
        <v>0</v>
      </c>
      <c r="FN15" s="20">
        <f>+'MIP 2017'!EK15*(1+(EO15))</f>
        <v>0</v>
      </c>
      <c r="FO15" s="20">
        <f>+'MIP 2017'!EL15*(1+(EP15))</f>
        <v>0</v>
      </c>
      <c r="FP15" s="20">
        <f>+'MIP 2017'!EM15*(1+(EQ15))</f>
        <v>0</v>
      </c>
      <c r="FQ15" s="20">
        <f>+'MIP 2017'!EN15*(1+(ER15))</f>
        <v>0</v>
      </c>
      <c r="FR15" s="20">
        <f>+'MIP 2017'!EO15*(1+(ES15))</f>
        <v>0</v>
      </c>
      <c r="FS15" s="20">
        <f>+'MIP 2017'!EP15*(1+(ET15))</f>
        <v>0</v>
      </c>
      <c r="FT15" s="20">
        <f>+'MIP 2017'!EQ15*(1+(EU15))</f>
        <v>0</v>
      </c>
      <c r="FU15" s="20">
        <f>+'MIP 2017'!ER15*(1+(EV15))</f>
        <v>0</v>
      </c>
      <c r="FV15" s="20">
        <f>+'MIP 2017'!ES15*(1+(EW15))</f>
        <v>0</v>
      </c>
      <c r="FW15" s="20">
        <f>+'MIP 2017'!ET15*(1+(EX15))</f>
        <v>0</v>
      </c>
      <c r="FX15" s="20">
        <f>+'MIP 2017'!EU15*(1+(EY15))</f>
        <v>0</v>
      </c>
      <c r="FY15" s="20">
        <f>+'MIP 2017'!EV15*(1+(EZ15))</f>
        <v>0</v>
      </c>
      <c r="FZ15" s="20">
        <f>+'MIP 2017'!EW15*(1+(FA15))</f>
        <v>0</v>
      </c>
      <c r="GA15" s="20">
        <f>+'MIP 2017'!EX15*(1+(FB15))</f>
        <v>94.049479862213872</v>
      </c>
      <c r="GB15" s="20">
        <f>+'MIP 2017'!EY15*(1+(FC15))</f>
        <v>0</v>
      </c>
      <c r="GC15" s="20">
        <f>+'MIP 2017'!EZ15*(1+(FD15))</f>
        <v>0</v>
      </c>
      <c r="GD15" s="20">
        <f>+'MIP 2017'!FA15*(1+(FE15))</f>
        <v>0</v>
      </c>
      <c r="GE15" s="20">
        <f>+'MIP 2017'!FB15*(1+(FF15))</f>
        <v>0</v>
      </c>
      <c r="GF15" s="20">
        <f>+'MIP 2017'!FC15*(1+(FG15))</f>
        <v>0</v>
      </c>
      <c r="GG15" s="20">
        <f>+'MIP 2017'!FD15*(1+(FH15))</f>
        <v>0</v>
      </c>
      <c r="GH15" s="20">
        <f>+'MIP 2017'!FE15*(1+(FI15))</f>
        <v>0</v>
      </c>
      <c r="GI15" s="20">
        <f>+'MIP 2017'!FF15*(1+(FJ15))</f>
        <v>0</v>
      </c>
      <c r="GJ15" s="18">
        <f t="shared" si="0"/>
        <v>94.049479862213872</v>
      </c>
      <c r="GK15" s="39">
        <f>+IFERROR((GJ15/'MIP 2017'!FG15*100-100),0)</f>
        <v>0</v>
      </c>
      <c r="GN15" s="18">
        <v>45038.894639169419</v>
      </c>
      <c r="GO15" s="14">
        <f>+'MIP 2017'!FH15</f>
        <v>44792.538070576767</v>
      </c>
      <c r="GP15" s="39">
        <f t="shared" si="1"/>
        <v>246.35656859265146</v>
      </c>
      <c r="GQ15" s="39">
        <f t="shared" si="2"/>
        <v>0.54999466251383922</v>
      </c>
      <c r="GU15" s="61">
        <v>-0.97</v>
      </c>
      <c r="GW15" s="60">
        <f>+IF(SeleccionarDemTur=GW$11,'SIMULADOR IMPACTOS MIP(TURISMO)'!PorcentajeTur,0)</f>
        <v>0</v>
      </c>
      <c r="GX15" s="60">
        <f>+IF(SeleccionarDemTur=GX$11,'SIMULADOR IMPACTOS MIP(TURISMO)'!PorcentajeTur,0)</f>
        <v>0</v>
      </c>
      <c r="GY15" s="60">
        <f>+IF(SeleccionarDemTur=GY$11,'SIMULADOR IMPACTOS MIP(TURISMO)'!PorcentajeTur,0)</f>
        <v>0.14000000000000001</v>
      </c>
      <c r="GZ15" s="60">
        <f>+IF(SeleccionarDemTur=GZ$11,'SIMULADOR IMPACTOS MIP(TURISMO)'!PorcentajeTur,0)</f>
        <v>0</v>
      </c>
      <c r="HA15" s="60">
        <f>+IF(OR(SeleccionarDemTur=HA$11,SeleccionarDemTur=$GW$11),'SIMULADOR IMPACTOS MIP(TURISMO)'!PorcentajeTur,0)</f>
        <v>0</v>
      </c>
      <c r="HB15" s="60">
        <f>+IF(OR(SeleccionarDemTur=HB$11,SeleccionarDemTur=$GW$11),'SIMULADOR IMPACTOS MIP(TURISMO)'!PorcentajeTur,0)</f>
        <v>0</v>
      </c>
      <c r="HC15" s="60">
        <f>+IF(OR(SeleccionarDemTur=HC$11,SeleccionarDemTur=$GW$11),'SIMULADOR IMPACTOS MIP(TURISMO)'!PorcentajeTur,0)</f>
        <v>0</v>
      </c>
      <c r="HD15" s="60">
        <f>+IF(OR(SeleccionarDemTur=HD$11,SeleccionarDemTur=$GX$11),'SIMULADOR IMPACTOS MIP(TURISMO)'!PorcentajeTur,0)</f>
        <v>0</v>
      </c>
      <c r="HE15" s="60">
        <f>+IF(OR(SeleccionarDemTur=HE$11,SeleccionarDemTur=$GX$11),'SIMULADOR IMPACTOS MIP(TURISMO)'!PorcentajeTur,0)</f>
        <v>0</v>
      </c>
      <c r="HF15" s="60">
        <f>+IF(OR(SeleccionarDemTur=HF$11,SeleccionarDemTur=$GX$11),'SIMULADOR IMPACTOS MIP(TURISMO)'!PorcentajeTur,0)</f>
        <v>0</v>
      </c>
      <c r="HG15" s="60">
        <f>+IF(OR(SeleccionarDemTur=HG$11,SeleccionarDemTur=$GX$11),'SIMULADOR IMPACTOS MIP(TURISMO)'!PorcentajeTur,0)</f>
        <v>0</v>
      </c>
      <c r="HH15" s="60">
        <f>+IF(OR(SeleccionarDemTur=HH$11,SeleccionarDemTur=$GX$11),'SIMULADOR IMPACTOS MIP(TURISMO)'!PorcentajeTur,0)</f>
        <v>0</v>
      </c>
      <c r="HI15" s="60">
        <f>+IF(OR(SeleccionarDemTur=HI$11,SeleccionarDemTur=$GX$11),'SIMULADOR IMPACTOS MIP(TURISMO)'!PorcentajeTur,0)</f>
        <v>0</v>
      </c>
      <c r="HJ15" s="60">
        <f>+IF(OR(SeleccionarDemTur=HJ$11,SeleccionarDemTur=$GX$11),'SIMULADOR IMPACTOS MIP(TURISMO)'!PorcentajeTur,0)</f>
        <v>0</v>
      </c>
      <c r="HK15" s="60">
        <f>+IF(SeleccionarDemTur=HK$11,'SIMULADOR IMPACTOS MIP(TURISMO)'!PorcentajeTur,0)</f>
        <v>0</v>
      </c>
      <c r="HL15" s="60">
        <f>+IF(SeleccionarDemTur=HL$11,'SIMULADOR IMPACTOS MIP(TURISMO)'!PorcentajeTur,0)</f>
        <v>0</v>
      </c>
      <c r="HM15" s="60">
        <f>+IF(SeleccionarDemTur=HM$11,'SIMULADOR IMPACTOS MIP(TURISMO)'!PorcentajeTur,0)</f>
        <v>0</v>
      </c>
      <c r="HN15" s="60">
        <f>+IF(SeleccionarDemTur=HN$11,'SIMULADOR IMPACTOS MIP(TURISMO)'!PorcentajeTur,0)</f>
        <v>0</v>
      </c>
      <c r="HO15" s="60">
        <f>+IF(OR(SeleccionarDemTur=HO$11,SeleccionarDemTur=$GY$11),'SIMULADOR IMPACTOS MIP(TURISMO)'!PorcentajeTur,0)</f>
        <v>0.14000000000000001</v>
      </c>
      <c r="HP15" s="60">
        <f>+IF(OR(SeleccionarDemTur=HP$11,SeleccionarDemTur=$GY$11),'SIMULADOR IMPACTOS MIP(TURISMO)'!PorcentajeTur,0)</f>
        <v>0.14000000000000001</v>
      </c>
      <c r="HQ15" s="60">
        <f>+IF(OR(SeleccionarDemTur=HQ$11,SeleccionarDemTur=$GY$11),'SIMULADOR IMPACTOS MIP(TURISMO)'!PorcentajeTur,0)</f>
        <v>0.14000000000000001</v>
      </c>
      <c r="HR15" s="60">
        <f>+IF(OR(SeleccionarDemTur=HR$11,SeleccionarDemTur=$GY$11),'SIMULADOR IMPACTOS MIP(TURISMO)'!PorcentajeTur,0)</f>
        <v>0.14000000000000001</v>
      </c>
      <c r="HS15" s="60">
        <f>+IF(OR(SeleccionarDemTur=HS$11,SeleccionarDemTur=$GY$11),'SIMULADOR IMPACTOS MIP(TURISMO)'!PorcentajeTur,0)</f>
        <v>0.14000000000000001</v>
      </c>
      <c r="HT15" s="60">
        <f>+IF(OR(SeleccionarDemTur=HT$11,SeleccionarDemTur=$GY$11),'SIMULADOR IMPACTOS MIP(TURISMO)'!PorcentajeTur,0)</f>
        <v>0.14000000000000001</v>
      </c>
      <c r="HU15" s="60">
        <f>+IF(OR(SeleccionarDemTur=HU$11,SeleccionarDemTur=$GY$11),'SIMULADOR IMPACTOS MIP(TURISMO)'!PorcentajeTur,0)</f>
        <v>0.14000000000000001</v>
      </c>
      <c r="HV15" s="60">
        <f>+IF(OR(SeleccionarDemTur=HV$11,SeleccionarDemTur=$GY$11),'SIMULADOR IMPACTOS MIP(TURISMO)'!PorcentajeTur,0)</f>
        <v>0.14000000000000001</v>
      </c>
      <c r="HY15" s="20">
        <f>+'MIP 2017'!EJ15*(1+(GZ15))</f>
        <v>0</v>
      </c>
      <c r="HZ15" s="20">
        <f>+'MIP 2017'!EK15*(1+(HA15))</f>
        <v>0</v>
      </c>
      <c r="IA15" s="20">
        <f>+'MIP 2017'!EL15*(1+(HB15))</f>
        <v>0</v>
      </c>
      <c r="IB15" s="20">
        <f>+'MIP 2017'!EM15*(1+(HC15))</f>
        <v>0</v>
      </c>
      <c r="IC15" s="20">
        <f>+'MIP 2017'!EN15*(1+(HD15))</f>
        <v>0</v>
      </c>
      <c r="ID15" s="20">
        <f>+'MIP 2017'!EO15*(1+(HE15))</f>
        <v>0</v>
      </c>
      <c r="IE15" s="20">
        <f>+'MIP 2017'!EP15*(1+(HF15))</f>
        <v>0</v>
      </c>
      <c r="IF15" s="20">
        <f>+'MIP 2017'!EQ15*(1+(HG15))</f>
        <v>0</v>
      </c>
      <c r="IG15" s="20">
        <f>+'MIP 2017'!ER15*(1+(HH15))</f>
        <v>0</v>
      </c>
      <c r="IH15" s="20">
        <f>+'MIP 2017'!ES15*(1+(HI15))</f>
        <v>0</v>
      </c>
      <c r="II15" s="20">
        <f>+'MIP 2017'!ET15*(1+(HJ15))</f>
        <v>0</v>
      </c>
      <c r="IJ15" s="20">
        <f>+'MIP 2017'!EU15*(1+(HK15))</f>
        <v>0</v>
      </c>
      <c r="IK15" s="20">
        <f>+'MIP 2017'!EV15*(1+(HL15))</f>
        <v>0</v>
      </c>
      <c r="IL15" s="20">
        <f>+'MIP 2017'!EW15*(1+(HM15))</f>
        <v>0</v>
      </c>
      <c r="IM15" s="20">
        <f>+'MIP 2017'!EX15*(1+(HN15))</f>
        <v>94.049479862213872</v>
      </c>
      <c r="IN15" s="20">
        <f>+'MIP 2017'!EY15*(1+(HO15))</f>
        <v>0</v>
      </c>
      <c r="IO15" s="20">
        <f>+'MIP 2017'!EZ15*(1+(HP15))</f>
        <v>0</v>
      </c>
      <c r="IP15" s="20">
        <f>+'MIP 2017'!FA15*(1+(HQ15))</f>
        <v>0</v>
      </c>
      <c r="IQ15" s="20">
        <f>+'MIP 2017'!FB15*(1+(HR15))</f>
        <v>0</v>
      </c>
      <c r="IR15" s="20">
        <f>+'MIP 2017'!FC15*(1+(HS15))</f>
        <v>0</v>
      </c>
      <c r="IS15" s="20">
        <f>+'MIP 2017'!FD15*(1+(HT15))</f>
        <v>0</v>
      </c>
      <c r="IT15" s="20">
        <f>+'MIP 2017'!FE15*(1+(HU15))</f>
        <v>0</v>
      </c>
      <c r="IU15" s="20">
        <f>+'MIP 2017'!FF15*(1+(HV15))</f>
        <v>0</v>
      </c>
      <c r="IV15" s="18">
        <f t="shared" si="3"/>
        <v>94.049479862213872</v>
      </c>
      <c r="IW15" s="39">
        <f>+IFERROR((IV15/'MIP 2017'!FG15*100-100),0)</f>
        <v>0</v>
      </c>
      <c r="IZ15" s="18">
        <v>45038.894639169419</v>
      </c>
      <c r="JA15" s="14">
        <f>+'MIP 2017'!FH15</f>
        <v>44792.538070576767</v>
      </c>
      <c r="JB15" s="39">
        <f t="shared" si="4"/>
        <v>246.35656859265146</v>
      </c>
      <c r="JC15" s="39">
        <f t="shared" si="5"/>
        <v>0.54999466251383922</v>
      </c>
    </row>
    <row r="16" spans="1:263" s="7" customFormat="1" ht="21.95" customHeight="1" thickBot="1" x14ac:dyDescent="0.25">
      <c r="A16" s="137" t="s">
        <v>95</v>
      </c>
      <c r="B16" s="138" t="s">
        <v>97</v>
      </c>
      <c r="C16" s="33">
        <v>2.9684538846662348E-7</v>
      </c>
      <c r="D16" s="33">
        <v>3.8298726057747242E-7</v>
      </c>
      <c r="E16" s="33">
        <v>3.0928216761081192E-7</v>
      </c>
      <c r="F16" s="33">
        <v>6.7452130423749507E-7</v>
      </c>
      <c r="G16" s="33">
        <v>1.0000003519299436</v>
      </c>
      <c r="H16" s="33">
        <v>2.6586454439808213E-7</v>
      </c>
      <c r="I16" s="33">
        <v>1.6186723498754164E-7</v>
      </c>
      <c r="J16" s="33">
        <v>2.4499392499437154E-7</v>
      </c>
      <c r="K16" s="33">
        <v>2.8241058798358457E-7</v>
      </c>
      <c r="L16" s="33">
        <v>2.4246829981291155E-7</v>
      </c>
      <c r="M16" s="33">
        <v>7.046413491132688E-7</v>
      </c>
      <c r="N16" s="33">
        <v>7.0076913449995609E-7</v>
      </c>
      <c r="O16" s="33">
        <v>5.4182645736588752E-7</v>
      </c>
      <c r="P16" s="33">
        <v>5.9447593334912308E-7</v>
      </c>
      <c r="Q16" s="33">
        <v>2.912339924682482E-7</v>
      </c>
      <c r="R16" s="33">
        <v>6.9540192607084217E-7</v>
      </c>
      <c r="S16" s="33">
        <v>6.1464463702168991E-7</v>
      </c>
      <c r="T16" s="33">
        <v>5.2502907008140066E-7</v>
      </c>
      <c r="U16" s="33">
        <v>4.4026685063587231E-7</v>
      </c>
      <c r="V16" s="33">
        <v>2.8334542039030168E-7</v>
      </c>
      <c r="W16" s="33">
        <v>1.1396509346509098E-6</v>
      </c>
      <c r="X16" s="33">
        <v>4.4794710695745642E-7</v>
      </c>
      <c r="Y16" s="33">
        <v>5.8062695338076369E-7</v>
      </c>
      <c r="Z16" s="33">
        <v>7.4771716842572074E-7</v>
      </c>
      <c r="AA16" s="33">
        <v>5.0741737239897043E-7</v>
      </c>
      <c r="AB16" s="33">
        <v>1.1422662344126837E-6</v>
      </c>
      <c r="AC16" s="33">
        <v>9.0078394918695807E-8</v>
      </c>
      <c r="AD16" s="33">
        <v>3.7454915455451735E-7</v>
      </c>
      <c r="AE16" s="33">
        <v>1.0542492359598749E-6</v>
      </c>
      <c r="AF16" s="33">
        <v>6.6214423111990823E-7</v>
      </c>
      <c r="AG16" s="33">
        <v>2.2531793243240232E-7</v>
      </c>
      <c r="AH16" s="33">
        <v>6.7291978903011408E-7</v>
      </c>
      <c r="AI16" s="33">
        <v>2.0253332878856374E-6</v>
      </c>
      <c r="AJ16" s="33">
        <v>7.3909427344750691E-7</v>
      </c>
      <c r="AK16" s="33">
        <v>2.8084702438936916E-5</v>
      </c>
      <c r="AL16" s="33">
        <v>5.5720778922319924E-7</v>
      </c>
      <c r="AM16" s="33">
        <v>6.1369271966469037E-7</v>
      </c>
      <c r="AN16" s="33">
        <v>6.7578778192984798E-7</v>
      </c>
      <c r="AO16" s="33">
        <v>7.3098779826306659E-7</v>
      </c>
      <c r="AP16" s="33">
        <v>9.1077364601464043E-6</v>
      </c>
      <c r="AQ16" s="33">
        <v>1.070113490215105E-6</v>
      </c>
      <c r="AR16" s="33">
        <v>6.9514841565226449E-7</v>
      </c>
      <c r="AS16" s="33">
        <v>6.2317753192003251E-7</v>
      </c>
      <c r="AT16" s="33">
        <v>1.2727043101063002E-6</v>
      </c>
      <c r="AU16" s="33">
        <v>8.753860199503262E-7</v>
      </c>
      <c r="AV16" s="33">
        <v>5.8697417334349046E-7</v>
      </c>
      <c r="AW16" s="33">
        <v>7.9767184128945946E-7</v>
      </c>
      <c r="AX16" s="33">
        <v>6.3476256656508002E-7</v>
      </c>
      <c r="AY16" s="33">
        <v>7.9491187751305622E-7</v>
      </c>
      <c r="AZ16" s="33">
        <v>6.784998240194277E-7</v>
      </c>
      <c r="BA16" s="33">
        <v>5.4118689329464475E-7</v>
      </c>
      <c r="BB16" s="33">
        <v>4.933111134028517E-7</v>
      </c>
      <c r="BC16" s="33">
        <v>5.97068457215318E-7</v>
      </c>
      <c r="BD16" s="33">
        <v>7.9753925906204283E-7</v>
      </c>
      <c r="BE16" s="33">
        <v>7.1224901005659837E-7</v>
      </c>
      <c r="BF16" s="33">
        <v>6.3574473018769324E-7</v>
      </c>
      <c r="BG16" s="33">
        <v>6.0713580837034245E-7</v>
      </c>
      <c r="BH16" s="33">
        <v>1.4028523750833547E-6</v>
      </c>
      <c r="BI16" s="33">
        <v>1.2070494219592058E-6</v>
      </c>
      <c r="BJ16" s="33">
        <v>7.3331501123075492E-7</v>
      </c>
      <c r="BK16" s="33">
        <v>7.6815335175324902E-7</v>
      </c>
      <c r="BL16" s="33">
        <v>5.6162802577464029E-7</v>
      </c>
      <c r="BM16" s="33">
        <v>9.9903370168947767E-7</v>
      </c>
      <c r="BN16" s="33">
        <v>5.4861623708560555E-7</v>
      </c>
      <c r="BO16" s="33">
        <v>5.6475637367346712E-7</v>
      </c>
      <c r="BP16" s="33">
        <v>1.133830187180138E-6</v>
      </c>
      <c r="BQ16" s="33">
        <v>7.5788897407480974E-7</v>
      </c>
      <c r="BR16" s="33">
        <v>7.5202837659372603E-7</v>
      </c>
      <c r="BS16" s="33">
        <v>7.6647936510507729E-7</v>
      </c>
      <c r="BT16" s="33">
        <v>6.7444516057875927E-7</v>
      </c>
      <c r="BU16" s="33">
        <v>4.3461842665796955E-7</v>
      </c>
      <c r="BV16" s="33">
        <v>1.0288990692687512E-6</v>
      </c>
      <c r="BW16" s="33">
        <v>1.8673308507084384E-6</v>
      </c>
      <c r="BX16" s="33">
        <v>1.1598259271271054E-6</v>
      </c>
      <c r="BY16" s="33">
        <v>1.4391058407615901E-6</v>
      </c>
      <c r="BZ16" s="33">
        <v>5.5254626255592001E-7</v>
      </c>
      <c r="CA16" s="33">
        <v>8.2539459107286944E-7</v>
      </c>
      <c r="CB16" s="33">
        <v>5.7999177886501343E-7</v>
      </c>
      <c r="CC16" s="33">
        <v>7.0808115397336926E-7</v>
      </c>
      <c r="CD16" s="33">
        <v>7.7562806795317813E-7</v>
      </c>
      <c r="CE16" s="33">
        <v>1.0927925109600279E-6</v>
      </c>
      <c r="CF16" s="33">
        <v>1.2201145459248377E-6</v>
      </c>
      <c r="CG16" s="33">
        <v>1.3314974741818726E-6</v>
      </c>
      <c r="CH16" s="33">
        <v>4.782156866365573E-7</v>
      </c>
      <c r="CI16" s="33">
        <v>9.1009277135439616E-7</v>
      </c>
      <c r="CJ16" s="33">
        <v>8.7125555249647443E-7</v>
      </c>
      <c r="CK16" s="33">
        <v>2.8383413628902357E-7</v>
      </c>
      <c r="CL16" s="33">
        <v>1.2333546642785847E-6</v>
      </c>
      <c r="CM16" s="33">
        <v>1.9247933827283481E-6</v>
      </c>
      <c r="CN16" s="33">
        <v>1.6275501027154086E-6</v>
      </c>
      <c r="CO16" s="33">
        <v>1.2722639729672172E-6</v>
      </c>
      <c r="CP16" s="33">
        <v>9.6514713408326182E-7</v>
      </c>
      <c r="CQ16" s="33">
        <v>4.2585937637599948E-5</v>
      </c>
      <c r="CR16" s="33">
        <v>1.0858724296809136E-4</v>
      </c>
      <c r="CS16" s="33">
        <v>1.4242159905846703E-6</v>
      </c>
      <c r="CT16" s="33">
        <v>1.5480956139425814E-6</v>
      </c>
      <c r="CU16" s="33">
        <v>1.2754626837559559E-6</v>
      </c>
      <c r="CV16" s="33">
        <v>5.8702149325424741E-7</v>
      </c>
      <c r="CW16" s="33">
        <v>1.0202090878973726E-6</v>
      </c>
      <c r="CX16" s="33">
        <v>1.391482710748835E-6</v>
      </c>
      <c r="CY16" s="33">
        <v>1.075298493911849E-6</v>
      </c>
      <c r="CZ16" s="33">
        <v>9.9288139307825124E-7</v>
      </c>
      <c r="DA16" s="33">
        <v>4.7581127399694622E-7</v>
      </c>
      <c r="DB16" s="33">
        <v>1.3062964087020944E-6</v>
      </c>
      <c r="DC16" s="33">
        <v>2.1906099526929529E-6</v>
      </c>
      <c r="DD16" s="33">
        <v>1.7513799403545722E-6</v>
      </c>
      <c r="DE16" s="33">
        <v>2.0844896699547343E-6</v>
      </c>
      <c r="DF16" s="33">
        <v>1.3544044727582862E-6</v>
      </c>
      <c r="DG16" s="33">
        <v>1.7460142711073291E-6</v>
      </c>
      <c r="DH16" s="33">
        <v>1.920959387340354E-6</v>
      </c>
      <c r="DI16" s="33">
        <v>2.2153382602427851E-6</v>
      </c>
      <c r="DJ16" s="33">
        <v>5.9858320173363061E-7</v>
      </c>
      <c r="DK16" s="33">
        <v>5.6261089645325331E-7</v>
      </c>
      <c r="DL16" s="33">
        <v>5.3796480821534352E-7</v>
      </c>
      <c r="DM16" s="33">
        <v>5.8982045369106234E-7</v>
      </c>
      <c r="DN16" s="33">
        <v>1.0009560287289072E-6</v>
      </c>
      <c r="DO16" s="33">
        <v>3.322235987065609E-6</v>
      </c>
      <c r="DP16" s="33">
        <v>2.3922907983480897E-6</v>
      </c>
      <c r="DQ16" s="33">
        <v>8.6688191419332632E-7</v>
      </c>
      <c r="DR16" s="33">
        <v>9.3168418199254613E-7</v>
      </c>
      <c r="DS16" s="33">
        <v>1.9856825598297266E-6</v>
      </c>
      <c r="DT16" s="33">
        <v>4.7173980455737356E-7</v>
      </c>
      <c r="DU16" s="33">
        <v>1.2302302056495638E-6</v>
      </c>
      <c r="DV16" s="33">
        <v>1.0450613834117903E-4</v>
      </c>
      <c r="DW16" s="33">
        <v>1.9480233786862627E-4</v>
      </c>
      <c r="DX16" s="33">
        <v>5.892077064016721E-6</v>
      </c>
      <c r="DY16" s="33">
        <v>1.6126861730859804E-6</v>
      </c>
      <c r="DZ16" s="33">
        <v>4.1438193633675683E-6</v>
      </c>
      <c r="EA16" s="33">
        <v>4.9557999271635124E-5</v>
      </c>
      <c r="EB16" s="33">
        <v>7.7464568385344157E-6</v>
      </c>
      <c r="EC16" s="33">
        <v>1.0481368837607938E-6</v>
      </c>
      <c r="ED16" s="33">
        <v>1.019035418058786E-6</v>
      </c>
      <c r="EE16" s="33">
        <v>1.0145159193601171E-6</v>
      </c>
      <c r="EF16" s="33">
        <v>1.9362350506052513E-6</v>
      </c>
      <c r="EG16" s="33">
        <v>5.4782363213922917E-6</v>
      </c>
      <c r="EH16" s="33">
        <v>0</v>
      </c>
      <c r="EK16" s="60">
        <f>+IF(AND(OR(SeleccionarIndustria=$A16,SeleccionarIndustria="Todas las AE"),('SIMULADOR IMPACTOS MIP'!$B$10=EK$11)),'SIMULADOR IMPACTOS MIP'!Porcentaje,0)</f>
        <v>0</v>
      </c>
      <c r="EL16" s="60">
        <f>+IF(AND(OR(SeleccionarIndustria=$A16,SeleccionarIndustria="Todas las AE"),('SIMULADOR IMPACTOS MIP'!$B$10=EL$11)),'SIMULADOR IMPACTOS MIP'!Porcentaje,0)</f>
        <v>0</v>
      </c>
      <c r="EM16" s="60">
        <f>+IF(AND(OR(SeleccionarIndustria=$A16,SeleccionarIndustria="Todas las AE"),('SIMULADOR IMPACTOS MIP'!$B$10=EM$11)),'SIMULADOR IMPACTOS MIP'!Porcentaje,0)</f>
        <v>0.14000000000000001</v>
      </c>
      <c r="EN16" s="60">
        <f>+IF(AND(OR(SeleccionarIndustria=$A16,SeleccionarIndustria="Todas las AE"),('SIMULADOR IMPACTOS MIP'!$B$10=EN$11)),'SIMULADOR IMPACTOS MIP'!Porcentaje,0)</f>
        <v>0</v>
      </c>
      <c r="EO16" s="60">
        <f>+IF(AND(OR(SeleccionarIndustria=$A16,SeleccionarIndustria="Todas las AE"),(OR('SIMULADOR IMPACTOS MIP'!$B$10=$EK$11,'SIMULADOR IMPACTOS MIP'!$B$10=EO$11))),'SIMULADOR IMPACTOS MIP'!Porcentaje,0)</f>
        <v>0</v>
      </c>
      <c r="EP16" s="60">
        <f>+IF(AND(OR(SeleccionarIndustria=$A16,SeleccionarIndustria="Todas las AE"),(OR('SIMULADOR IMPACTOS MIP'!$B$10=$EK$11,'SIMULADOR IMPACTOS MIP'!$B$10=EP$11))),'SIMULADOR IMPACTOS MIP'!Porcentaje,0)</f>
        <v>0</v>
      </c>
      <c r="EQ16" s="60">
        <f>+IF(AND(OR(SeleccionarIndustria=$A16,SeleccionarIndustria="Todas las AE"),(OR('SIMULADOR IMPACTOS MIP'!$B$10=$EK$11,'SIMULADOR IMPACTOS MIP'!$B$10=EQ$11))),'SIMULADOR IMPACTOS MIP'!Porcentaje,0)</f>
        <v>0</v>
      </c>
      <c r="ER16" s="60">
        <f>+IF(AND(OR(SeleccionarIndustria=$A16,SeleccionarIndustria="Todas las AE"),(OR('SIMULADOR IMPACTOS MIP'!$B$10=$EL$11,'SIMULADOR IMPACTOS MIP'!$B$10=ER$11))),'SIMULADOR IMPACTOS MIP'!Porcentaje,0)</f>
        <v>0</v>
      </c>
      <c r="ES16" s="60">
        <f>+IF(AND(OR(SeleccionarIndustria=$A16,SeleccionarIndustria="Todas las AE"),(OR('SIMULADOR IMPACTOS MIP'!$B$10=$EL$11,'SIMULADOR IMPACTOS MIP'!$B$10=ES$11))),'SIMULADOR IMPACTOS MIP'!Porcentaje,0)</f>
        <v>0</v>
      </c>
      <c r="ET16" s="60">
        <f>+IF(AND(OR(SeleccionarIndustria=$A16,SeleccionarIndustria="Todas las AE"),(OR('SIMULADOR IMPACTOS MIP'!$B$10=$EL$11,'SIMULADOR IMPACTOS MIP'!$B$10=ET$11))),'SIMULADOR IMPACTOS MIP'!Porcentaje,0)</f>
        <v>0</v>
      </c>
      <c r="EU16" s="60">
        <f>+IF(AND(OR(SeleccionarIndustria=$A16,SeleccionarIndustria="Todas las AE"),(OR('SIMULADOR IMPACTOS MIP'!$B$10=$EL$11,'SIMULADOR IMPACTOS MIP'!$B$10=EU$11))),'SIMULADOR IMPACTOS MIP'!Porcentaje,0)</f>
        <v>0</v>
      </c>
      <c r="EV16" s="60">
        <f>+IF(AND(OR(SeleccionarIndustria=$A16,SeleccionarIndustria="Todas las AE"),(OR('SIMULADOR IMPACTOS MIP'!$B$10=$EL$11,'SIMULADOR IMPACTOS MIP'!$B$10=EV$11))),'SIMULADOR IMPACTOS MIP'!Porcentaje,0)</f>
        <v>0</v>
      </c>
      <c r="EW16" s="60">
        <f>+IF(AND(OR(SeleccionarIndustria=$A16,SeleccionarIndustria="Todas las AE"),(OR('SIMULADOR IMPACTOS MIP'!$B$10=$EL$11,'SIMULADOR IMPACTOS MIP'!$B$10=EW$11))),'SIMULADOR IMPACTOS MIP'!Porcentaje,0)</f>
        <v>0</v>
      </c>
      <c r="EX16" s="60">
        <f>+IF(AND(OR(SeleccionarIndustria=$A16,SeleccionarIndustria="Todas las AE"),(OR('SIMULADOR IMPACTOS MIP'!$B$10=$EL$11,'SIMULADOR IMPACTOS MIP'!$B$10=EX$11))),'SIMULADOR IMPACTOS MIP'!Porcentaje,0)</f>
        <v>0</v>
      </c>
      <c r="EY16" s="60">
        <f>+IF(AND(OR(SeleccionarIndustria=$A16,SeleccionarIndustria="Todas las AE"),('SIMULADOR IMPACTOS MIP'!$B$10=EY$11)),'SIMULADOR IMPACTOS MIP'!Porcentaje,0)</f>
        <v>0</v>
      </c>
      <c r="EZ16" s="60">
        <f>+IF(AND(OR(SeleccionarIndustria=$A16,SeleccionarIndustria="Todas las AE"),('SIMULADOR IMPACTOS MIP'!$B$10=EZ$11)),'SIMULADOR IMPACTOS MIP'!Porcentaje,0)</f>
        <v>0</v>
      </c>
      <c r="FA16" s="60">
        <f>+IF(AND(OR(SeleccionarIndustria=$A16,SeleccionarIndustria="Todas las AE"),('SIMULADOR IMPACTOS MIP'!$B$10=FA$11)),'SIMULADOR IMPACTOS MIP'!Porcentaje,0)</f>
        <v>0</v>
      </c>
      <c r="FB16" s="60">
        <f>+IF(AND(OR(SeleccionarIndustria=$A16,SeleccionarIndustria="Todas las AE"),('SIMULADOR IMPACTOS MIP'!$B$10=FB$11)),'SIMULADOR IMPACTOS MIP'!Porcentaje,0)</f>
        <v>0</v>
      </c>
      <c r="FC16" s="60">
        <f>+IF(AND(OR(SeleccionarIndustria=$A16,SeleccionarIndustria="Todas las AE"),(OR('SIMULADOR IMPACTOS MIP'!$B$10=$EM$11,'SIMULADOR IMPACTOS MIP'!$B$10=FC$11))),'SIMULADOR IMPACTOS MIP'!Porcentaje,0)</f>
        <v>0.14000000000000001</v>
      </c>
      <c r="FD16" s="60">
        <f>+IF(AND(OR(SeleccionarIndustria=$A16,SeleccionarIndustria="Todas las AE"),(OR('SIMULADOR IMPACTOS MIP'!$B$10=$EM$11,'SIMULADOR IMPACTOS MIP'!$B$10=FD$11))),'SIMULADOR IMPACTOS MIP'!Porcentaje,0)</f>
        <v>0.14000000000000001</v>
      </c>
      <c r="FE16" s="60">
        <f>+IF(AND(OR(SeleccionarIndustria=$A16,SeleccionarIndustria="Todas las AE"),(OR('SIMULADOR IMPACTOS MIP'!$B$10=$EM$11,'SIMULADOR IMPACTOS MIP'!$B$10=FE$11))),'SIMULADOR IMPACTOS MIP'!Porcentaje,0)</f>
        <v>0.14000000000000001</v>
      </c>
      <c r="FF16" s="60">
        <f>+IF(AND(OR(SeleccionarIndustria=$A16,SeleccionarIndustria="Todas las AE"),(OR('SIMULADOR IMPACTOS MIP'!$B$10=$EM$11,'SIMULADOR IMPACTOS MIP'!$B$10=FF$11))),'SIMULADOR IMPACTOS MIP'!Porcentaje,0)</f>
        <v>0.14000000000000001</v>
      </c>
      <c r="FG16" s="60">
        <f>+IF(AND(OR(SeleccionarIndustria=$A16,SeleccionarIndustria="Todas las AE"),(OR('SIMULADOR IMPACTOS MIP'!$B$10=$EM$11,'SIMULADOR IMPACTOS MIP'!$B$10=FG$11))),'SIMULADOR IMPACTOS MIP'!Porcentaje,0)</f>
        <v>0.14000000000000001</v>
      </c>
      <c r="FH16" s="60">
        <f>+IF(AND(OR(SeleccionarIndustria=$A16,SeleccionarIndustria="Todas las AE"),(OR('SIMULADOR IMPACTOS MIP'!$B$10=$EM$11,'SIMULADOR IMPACTOS MIP'!$B$10=FH$11))),'SIMULADOR IMPACTOS MIP'!Porcentaje,0)</f>
        <v>0.14000000000000001</v>
      </c>
      <c r="FI16" s="60">
        <f>+IF(AND(OR(SeleccionarIndustria=$A16,SeleccionarIndustria="Todas las AE"),(OR('SIMULADOR IMPACTOS MIP'!$B$10=$EM$11,'SIMULADOR IMPACTOS MIP'!$B$10=FI$11))),'SIMULADOR IMPACTOS MIP'!Porcentaje,0)</f>
        <v>0.14000000000000001</v>
      </c>
      <c r="FJ16" s="60">
        <f>+IF(AND(OR(SeleccionarIndustria=$A16,SeleccionarIndustria="Todas las AE"),(OR('SIMULADOR IMPACTOS MIP'!$B$10=$EM$11,'SIMULADOR IMPACTOS MIP'!$B$10=FJ$11))),'SIMULADOR IMPACTOS MIP'!Porcentaje,0)</f>
        <v>0.14000000000000001</v>
      </c>
      <c r="FM16" s="20">
        <f>+'MIP 2017'!EJ16*(1+(EN16))</f>
        <v>1946.0840938154772</v>
      </c>
      <c r="FN16" s="20">
        <f>+'MIP 2017'!EK16*(1+(EO16))</f>
        <v>51.505687416000683</v>
      </c>
      <c r="FO16" s="20">
        <f>+'MIP 2017'!EL16*(1+(EP16))</f>
        <v>177.61958139910439</v>
      </c>
      <c r="FP16" s="20">
        <f>+'MIP 2017'!EM16*(1+(EQ16))</f>
        <v>0</v>
      </c>
      <c r="FQ16" s="20">
        <f>+'MIP 2017'!EN16*(1+(ER16))</f>
        <v>0</v>
      </c>
      <c r="FR16" s="20">
        <f>+'MIP 2017'!EO16*(1+(ES16))</f>
        <v>0</v>
      </c>
      <c r="FS16" s="20">
        <f>+'MIP 2017'!EP16*(1+(ET16))</f>
        <v>0</v>
      </c>
      <c r="FT16" s="20">
        <f>+'MIP 2017'!EQ16*(1+(EU16))</f>
        <v>0</v>
      </c>
      <c r="FU16" s="20">
        <f>+'MIP 2017'!ER16*(1+(EV16))</f>
        <v>0</v>
      </c>
      <c r="FV16" s="20">
        <f>+'MIP 2017'!ES16*(1+(EW16))</f>
        <v>0</v>
      </c>
      <c r="FW16" s="20">
        <f>+'MIP 2017'!ET16*(1+(EX16))</f>
        <v>0</v>
      </c>
      <c r="FX16" s="20">
        <f>+'MIP 2017'!EU16*(1+(EY16))</f>
        <v>0</v>
      </c>
      <c r="FY16" s="20">
        <f>+'MIP 2017'!EV16*(1+(EZ16))</f>
        <v>0</v>
      </c>
      <c r="FZ16" s="20">
        <f>+'MIP 2017'!EW16*(1+(FA16))</f>
        <v>-0.16768438028157107</v>
      </c>
      <c r="GA16" s="20">
        <f>+'MIP 2017'!EX16*(1+(FB16))</f>
        <v>34468.623899421502</v>
      </c>
      <c r="GB16" s="20">
        <f>+'MIP 2017'!EY16*(1+(FC16))</f>
        <v>24.61110376672006</v>
      </c>
      <c r="GC16" s="20">
        <f>+'MIP 2017'!EZ16*(1+(FD16))</f>
        <v>0.64531124997902567</v>
      </c>
      <c r="GD16" s="20">
        <f>+'MIP 2017'!FA16*(1+(FE16))</f>
        <v>0.46184306460530106</v>
      </c>
      <c r="GE16" s="20">
        <f>+'MIP 2017'!FB16*(1+(FF16))</f>
        <v>1.3205455510293396</v>
      </c>
      <c r="GF16" s="20">
        <f>+'MIP 2017'!FC16*(1+(FG16))</f>
        <v>0</v>
      </c>
      <c r="GG16" s="20">
        <f>+'MIP 2017'!FD16*(1+(FH16))</f>
        <v>4.7010289698090597</v>
      </c>
      <c r="GH16" s="20">
        <f>+'MIP 2017'!FE16*(1+(FI16))</f>
        <v>9.3094786487602679E-2</v>
      </c>
      <c r="GI16" s="20">
        <f>+'MIP 2017'!FF16*(1+(FJ16))</f>
        <v>0</v>
      </c>
      <c r="GJ16" s="18">
        <f t="shared" si="0"/>
        <v>36675.498505060445</v>
      </c>
      <c r="GK16" s="39">
        <f>+IFERROR((GJ16/'MIP 2017'!FG16*100-100),0)</f>
        <v>1.066031485892438E-2</v>
      </c>
      <c r="GN16" s="18">
        <v>37799.471321165314</v>
      </c>
      <c r="GO16" s="14">
        <f>+'MIP 2017'!FH16</f>
        <v>37780.87846593796</v>
      </c>
      <c r="GP16" s="39">
        <f t="shared" si="1"/>
        <v>18.592855227354448</v>
      </c>
      <c r="GQ16" s="39">
        <f t="shared" si="2"/>
        <v>4.9212342280810617E-2</v>
      </c>
      <c r="GU16" s="61">
        <v>-0.96</v>
      </c>
      <c r="GW16" s="60">
        <f>+IF(SeleccionarDemTur=GW$11,'SIMULADOR IMPACTOS MIP(TURISMO)'!PorcentajeTur,0)</f>
        <v>0</v>
      </c>
      <c r="GX16" s="60">
        <f>+IF(SeleccionarDemTur=GX$11,'SIMULADOR IMPACTOS MIP(TURISMO)'!PorcentajeTur,0)</f>
        <v>0</v>
      </c>
      <c r="GY16" s="60">
        <f>+IF(SeleccionarDemTur=GY$11,'SIMULADOR IMPACTOS MIP(TURISMO)'!PorcentajeTur,0)</f>
        <v>0.14000000000000001</v>
      </c>
      <c r="GZ16" s="60">
        <f>+IF(SeleccionarDemTur=GZ$11,'SIMULADOR IMPACTOS MIP(TURISMO)'!PorcentajeTur,0)</f>
        <v>0</v>
      </c>
      <c r="HA16" s="60">
        <f>+IF(OR(SeleccionarDemTur=HA$11,SeleccionarDemTur=$GW$11),'SIMULADOR IMPACTOS MIP(TURISMO)'!PorcentajeTur,0)</f>
        <v>0</v>
      </c>
      <c r="HB16" s="60">
        <f>+IF(OR(SeleccionarDemTur=HB$11,SeleccionarDemTur=$GW$11),'SIMULADOR IMPACTOS MIP(TURISMO)'!PorcentajeTur,0)</f>
        <v>0</v>
      </c>
      <c r="HC16" s="60">
        <f>+IF(OR(SeleccionarDemTur=HC$11,SeleccionarDemTur=$GW$11),'SIMULADOR IMPACTOS MIP(TURISMO)'!PorcentajeTur,0)</f>
        <v>0</v>
      </c>
      <c r="HD16" s="60">
        <f>+IF(OR(SeleccionarDemTur=HD$11,SeleccionarDemTur=$GX$11),'SIMULADOR IMPACTOS MIP(TURISMO)'!PorcentajeTur,0)</f>
        <v>0</v>
      </c>
      <c r="HE16" s="60">
        <f>+IF(OR(SeleccionarDemTur=HE$11,SeleccionarDemTur=$GX$11),'SIMULADOR IMPACTOS MIP(TURISMO)'!PorcentajeTur,0)</f>
        <v>0</v>
      </c>
      <c r="HF16" s="60">
        <f>+IF(OR(SeleccionarDemTur=HF$11,SeleccionarDemTur=$GX$11),'SIMULADOR IMPACTOS MIP(TURISMO)'!PorcentajeTur,0)</f>
        <v>0</v>
      </c>
      <c r="HG16" s="60">
        <f>+IF(OR(SeleccionarDemTur=HG$11,SeleccionarDemTur=$GX$11),'SIMULADOR IMPACTOS MIP(TURISMO)'!PorcentajeTur,0)</f>
        <v>0</v>
      </c>
      <c r="HH16" s="60">
        <f>+IF(OR(SeleccionarDemTur=HH$11,SeleccionarDemTur=$GX$11),'SIMULADOR IMPACTOS MIP(TURISMO)'!PorcentajeTur,0)</f>
        <v>0</v>
      </c>
      <c r="HI16" s="60">
        <f>+IF(OR(SeleccionarDemTur=HI$11,SeleccionarDemTur=$GX$11),'SIMULADOR IMPACTOS MIP(TURISMO)'!PorcentajeTur,0)</f>
        <v>0</v>
      </c>
      <c r="HJ16" s="60">
        <f>+IF(OR(SeleccionarDemTur=HJ$11,SeleccionarDemTur=$GX$11),'SIMULADOR IMPACTOS MIP(TURISMO)'!PorcentajeTur,0)</f>
        <v>0</v>
      </c>
      <c r="HK16" s="60">
        <f>+IF(SeleccionarDemTur=HK$11,'SIMULADOR IMPACTOS MIP(TURISMO)'!PorcentajeTur,0)</f>
        <v>0</v>
      </c>
      <c r="HL16" s="60">
        <f>+IF(SeleccionarDemTur=HL$11,'SIMULADOR IMPACTOS MIP(TURISMO)'!PorcentajeTur,0)</f>
        <v>0</v>
      </c>
      <c r="HM16" s="60">
        <f>+IF(SeleccionarDemTur=HM$11,'SIMULADOR IMPACTOS MIP(TURISMO)'!PorcentajeTur,0)</f>
        <v>0</v>
      </c>
      <c r="HN16" s="60">
        <f>+IF(SeleccionarDemTur=HN$11,'SIMULADOR IMPACTOS MIP(TURISMO)'!PorcentajeTur,0)</f>
        <v>0</v>
      </c>
      <c r="HO16" s="60">
        <f>+IF(OR(SeleccionarDemTur=HO$11,SeleccionarDemTur=$GY$11),'SIMULADOR IMPACTOS MIP(TURISMO)'!PorcentajeTur,0)</f>
        <v>0.14000000000000001</v>
      </c>
      <c r="HP16" s="60">
        <f>+IF(OR(SeleccionarDemTur=HP$11,SeleccionarDemTur=$GY$11),'SIMULADOR IMPACTOS MIP(TURISMO)'!PorcentajeTur,0)</f>
        <v>0.14000000000000001</v>
      </c>
      <c r="HQ16" s="60">
        <f>+IF(OR(SeleccionarDemTur=HQ$11,SeleccionarDemTur=$GY$11),'SIMULADOR IMPACTOS MIP(TURISMO)'!PorcentajeTur,0)</f>
        <v>0.14000000000000001</v>
      </c>
      <c r="HR16" s="60">
        <f>+IF(OR(SeleccionarDemTur=HR$11,SeleccionarDemTur=$GY$11),'SIMULADOR IMPACTOS MIP(TURISMO)'!PorcentajeTur,0)</f>
        <v>0.14000000000000001</v>
      </c>
      <c r="HS16" s="60">
        <f>+IF(OR(SeleccionarDemTur=HS$11,SeleccionarDemTur=$GY$11),'SIMULADOR IMPACTOS MIP(TURISMO)'!PorcentajeTur,0)</f>
        <v>0.14000000000000001</v>
      </c>
      <c r="HT16" s="60">
        <f>+IF(OR(SeleccionarDemTur=HT$11,SeleccionarDemTur=$GY$11),'SIMULADOR IMPACTOS MIP(TURISMO)'!PorcentajeTur,0)</f>
        <v>0.14000000000000001</v>
      </c>
      <c r="HU16" s="60">
        <f>+IF(OR(SeleccionarDemTur=HU$11,SeleccionarDemTur=$GY$11),'SIMULADOR IMPACTOS MIP(TURISMO)'!PorcentajeTur,0)</f>
        <v>0.14000000000000001</v>
      </c>
      <c r="HV16" s="60">
        <f>+IF(OR(SeleccionarDemTur=HV$11,SeleccionarDemTur=$GY$11),'SIMULADOR IMPACTOS MIP(TURISMO)'!PorcentajeTur,0)</f>
        <v>0.14000000000000001</v>
      </c>
      <c r="HY16" s="20">
        <f>+'MIP 2017'!EJ16*(1+(GZ16))</f>
        <v>1946.0840938154772</v>
      </c>
      <c r="HZ16" s="20">
        <f>+'MIP 2017'!EK16*(1+(HA16))</f>
        <v>51.505687416000683</v>
      </c>
      <c r="IA16" s="20">
        <f>+'MIP 2017'!EL16*(1+(HB16))</f>
        <v>177.61958139910439</v>
      </c>
      <c r="IB16" s="20">
        <f>+'MIP 2017'!EM16*(1+(HC16))</f>
        <v>0</v>
      </c>
      <c r="IC16" s="20">
        <f>+'MIP 2017'!EN16*(1+(HD16))</f>
        <v>0</v>
      </c>
      <c r="ID16" s="20">
        <f>+'MIP 2017'!EO16*(1+(HE16))</f>
        <v>0</v>
      </c>
      <c r="IE16" s="20">
        <f>+'MIP 2017'!EP16*(1+(HF16))</f>
        <v>0</v>
      </c>
      <c r="IF16" s="20">
        <f>+'MIP 2017'!EQ16*(1+(HG16))</f>
        <v>0</v>
      </c>
      <c r="IG16" s="20">
        <f>+'MIP 2017'!ER16*(1+(HH16))</f>
        <v>0</v>
      </c>
      <c r="IH16" s="20">
        <f>+'MIP 2017'!ES16*(1+(HI16))</f>
        <v>0</v>
      </c>
      <c r="II16" s="20">
        <f>+'MIP 2017'!ET16*(1+(HJ16))</f>
        <v>0</v>
      </c>
      <c r="IJ16" s="20">
        <f>+'MIP 2017'!EU16*(1+(HK16))</f>
        <v>0</v>
      </c>
      <c r="IK16" s="20">
        <f>+'MIP 2017'!EV16*(1+(HL16))</f>
        <v>0</v>
      </c>
      <c r="IL16" s="20">
        <f>+'MIP 2017'!EW16*(1+(HM16))</f>
        <v>-0.16768438028157107</v>
      </c>
      <c r="IM16" s="20">
        <f>+'MIP 2017'!EX16*(1+(HN16))</f>
        <v>34468.623899421502</v>
      </c>
      <c r="IN16" s="20">
        <f>+'MIP 2017'!EY16*(1+(HO16))</f>
        <v>24.61110376672006</v>
      </c>
      <c r="IO16" s="20">
        <f>+'MIP 2017'!EZ16*(1+(HP16))</f>
        <v>0.64531124997902567</v>
      </c>
      <c r="IP16" s="20">
        <f>+'MIP 2017'!FA16*(1+(HQ16))</f>
        <v>0.46184306460530106</v>
      </c>
      <c r="IQ16" s="20">
        <f>+'MIP 2017'!FB16*(1+(HR16))</f>
        <v>1.3205455510293396</v>
      </c>
      <c r="IR16" s="20">
        <f>+'MIP 2017'!FC16*(1+(HS16))</f>
        <v>0</v>
      </c>
      <c r="IS16" s="20">
        <f>+'MIP 2017'!FD16*(1+(HT16))</f>
        <v>4.7010289698090597</v>
      </c>
      <c r="IT16" s="20">
        <f>+'MIP 2017'!FE16*(1+(HU16))</f>
        <v>9.3094786487602679E-2</v>
      </c>
      <c r="IU16" s="20">
        <f>+'MIP 2017'!FF16*(1+(HV16))</f>
        <v>0</v>
      </c>
      <c r="IV16" s="18">
        <f t="shared" si="3"/>
        <v>36675.498505060445</v>
      </c>
      <c r="IW16" s="39">
        <f>+IFERROR((IV16/'MIP 2017'!FG16*100-100),0)</f>
        <v>1.066031485892438E-2</v>
      </c>
      <c r="IZ16" s="18">
        <v>37799.471321165314</v>
      </c>
      <c r="JA16" s="14">
        <f>+'MIP 2017'!FH16</f>
        <v>37780.87846593796</v>
      </c>
      <c r="JB16" s="39">
        <f t="shared" si="4"/>
        <v>18.592855227354448</v>
      </c>
      <c r="JC16" s="39">
        <f t="shared" si="5"/>
        <v>4.9212342280810617E-2</v>
      </c>
    </row>
    <row r="17" spans="1:263" s="7" customFormat="1" ht="21.95" customHeight="1" thickBot="1" x14ac:dyDescent="0.25">
      <c r="A17" s="137" t="s">
        <v>96</v>
      </c>
      <c r="B17" s="138" t="s">
        <v>99</v>
      </c>
      <c r="C17" s="33">
        <v>1.979556847295013E-6</v>
      </c>
      <c r="D17" s="33">
        <v>2.094959724389959E-6</v>
      </c>
      <c r="E17" s="33">
        <v>2.0193106512590939E-6</v>
      </c>
      <c r="F17" s="33">
        <v>3.880480005167005E-6</v>
      </c>
      <c r="G17" s="33">
        <v>2.2266972057612541E-6</v>
      </c>
      <c r="H17" s="33">
        <v>1.0000018613034853</v>
      </c>
      <c r="I17" s="33">
        <v>1.0765856857224658E-6</v>
      </c>
      <c r="J17" s="33">
        <v>2.1012355063756275E-6</v>
      </c>
      <c r="K17" s="33">
        <v>1.8300658877881827E-6</v>
      </c>
      <c r="L17" s="33">
        <v>1.7571424426482624E-6</v>
      </c>
      <c r="M17" s="33">
        <v>3.7602413746413945E-6</v>
      </c>
      <c r="N17" s="33">
        <v>3.4710396199800084E-6</v>
      </c>
      <c r="O17" s="33">
        <v>3.0857781475180456E-6</v>
      </c>
      <c r="P17" s="33">
        <v>2.6152701741365491E-6</v>
      </c>
      <c r="Q17" s="33">
        <v>1.7261832039440096E-6</v>
      </c>
      <c r="R17" s="33">
        <v>3.3393420979124939E-6</v>
      </c>
      <c r="S17" s="33">
        <v>3.0581509839314613E-6</v>
      </c>
      <c r="T17" s="33">
        <v>2.8173702890021985E-6</v>
      </c>
      <c r="U17" s="33">
        <v>2.3742964248101028E-6</v>
      </c>
      <c r="V17" s="33">
        <v>1.726829817284689E-6</v>
      </c>
      <c r="W17" s="33">
        <v>5.2361880510969869E-6</v>
      </c>
      <c r="X17" s="33">
        <v>3.6299979771639031E-6</v>
      </c>
      <c r="Y17" s="33">
        <v>7.599437606227191E-6</v>
      </c>
      <c r="Z17" s="33">
        <v>9.4375378380754928E-6</v>
      </c>
      <c r="AA17" s="33">
        <v>4.5479891776095134E-6</v>
      </c>
      <c r="AB17" s="33">
        <v>4.9188041494539495E-6</v>
      </c>
      <c r="AC17" s="33">
        <v>5.2141350107193518E-7</v>
      </c>
      <c r="AD17" s="33">
        <v>1.0102005592751014E-3</v>
      </c>
      <c r="AE17" s="33">
        <v>8.447998732240805E-6</v>
      </c>
      <c r="AF17" s="33">
        <v>3.6895930329067741E-6</v>
      </c>
      <c r="AG17" s="33">
        <v>7.6151904933157316E-7</v>
      </c>
      <c r="AH17" s="33">
        <v>3.6956545059825642E-6</v>
      </c>
      <c r="AI17" s="33">
        <v>5.0870345066982508E-5</v>
      </c>
      <c r="AJ17" s="33">
        <v>1.121911219845222E-4</v>
      </c>
      <c r="AK17" s="33">
        <v>1.8554568740505402E-3</v>
      </c>
      <c r="AL17" s="33">
        <v>3.9760558939714027E-6</v>
      </c>
      <c r="AM17" s="33">
        <v>7.7484079576927054E-6</v>
      </c>
      <c r="AN17" s="33">
        <v>3.9757093346955675E-6</v>
      </c>
      <c r="AO17" s="33">
        <v>7.3238537131583829E-6</v>
      </c>
      <c r="AP17" s="33">
        <v>1.0655941837721642E-5</v>
      </c>
      <c r="AQ17" s="33">
        <v>1.3264709459311467E-5</v>
      </c>
      <c r="AR17" s="33">
        <v>5.576522297584228E-6</v>
      </c>
      <c r="AS17" s="33">
        <v>3.1637308415796393E-6</v>
      </c>
      <c r="AT17" s="33">
        <v>6.1170616357182976E-6</v>
      </c>
      <c r="AU17" s="33">
        <v>1.4160944847801791E-4</v>
      </c>
      <c r="AV17" s="33">
        <v>7.1412426699182142E-6</v>
      </c>
      <c r="AW17" s="33">
        <v>1.5130338669613752E-5</v>
      </c>
      <c r="AX17" s="33">
        <v>3.0956150857709635E-6</v>
      </c>
      <c r="AY17" s="33">
        <v>2.6646273394790658E-6</v>
      </c>
      <c r="AZ17" s="33">
        <v>9.5054469660132171E-6</v>
      </c>
      <c r="BA17" s="33">
        <v>4.9130011293577422E-6</v>
      </c>
      <c r="BB17" s="33">
        <v>2.652120686729723E-6</v>
      </c>
      <c r="BC17" s="33">
        <v>3.5329252570065363E-6</v>
      </c>
      <c r="BD17" s="33">
        <v>3.3891449962224915E-6</v>
      </c>
      <c r="BE17" s="33">
        <v>4.3379931511346071E-6</v>
      </c>
      <c r="BF17" s="33">
        <v>3.6621559856387935E-6</v>
      </c>
      <c r="BG17" s="33">
        <v>4.6797253854844397E-6</v>
      </c>
      <c r="BH17" s="33">
        <v>8.9347871617652654E-6</v>
      </c>
      <c r="BI17" s="33">
        <v>6.8587029649543836E-6</v>
      </c>
      <c r="BJ17" s="33">
        <v>3.97206628474248E-6</v>
      </c>
      <c r="BK17" s="33">
        <v>4.1566198187967792E-6</v>
      </c>
      <c r="BL17" s="33">
        <v>3.0150564932750881E-6</v>
      </c>
      <c r="BM17" s="33">
        <v>4.6508856990308198E-6</v>
      </c>
      <c r="BN17" s="33">
        <v>3.2162868460454157E-6</v>
      </c>
      <c r="BO17" s="33">
        <v>2.977561625006064E-6</v>
      </c>
      <c r="BP17" s="33">
        <v>4.9994326104004588E-6</v>
      </c>
      <c r="BQ17" s="33">
        <v>3.1420237428455139E-6</v>
      </c>
      <c r="BR17" s="33">
        <v>3.4296776794633706E-6</v>
      </c>
      <c r="BS17" s="33">
        <v>4.1866541678505561E-6</v>
      </c>
      <c r="BT17" s="33">
        <v>3.5654965107703903E-6</v>
      </c>
      <c r="BU17" s="33">
        <v>2.5352775843717908E-6</v>
      </c>
      <c r="BV17" s="33">
        <v>3.3934870003108781E-6</v>
      </c>
      <c r="BW17" s="33">
        <v>7.497223081160878E-6</v>
      </c>
      <c r="BX17" s="33">
        <v>3.8881662974520407E-6</v>
      </c>
      <c r="BY17" s="33">
        <v>6.1166985149638986E-6</v>
      </c>
      <c r="BZ17" s="33">
        <v>3.090665768966414E-6</v>
      </c>
      <c r="CA17" s="33">
        <v>3.4205626436144513E-6</v>
      </c>
      <c r="CB17" s="33">
        <v>3.1857646262793657E-6</v>
      </c>
      <c r="CC17" s="33">
        <v>3.811079985574309E-6</v>
      </c>
      <c r="CD17" s="33">
        <v>4.2345094080410837E-6</v>
      </c>
      <c r="CE17" s="33">
        <v>5.0570836965772313E-6</v>
      </c>
      <c r="CF17" s="33">
        <v>5.9841873240126043E-6</v>
      </c>
      <c r="CG17" s="33">
        <v>1.9069382381731517E-5</v>
      </c>
      <c r="CH17" s="33">
        <v>2.2132598246302641E-6</v>
      </c>
      <c r="CI17" s="33">
        <v>3.609950731484213E-6</v>
      </c>
      <c r="CJ17" s="33">
        <v>4.2536550823723319E-6</v>
      </c>
      <c r="CK17" s="33">
        <v>1.716975474280006E-6</v>
      </c>
      <c r="CL17" s="33">
        <v>5.975392326929633E-6</v>
      </c>
      <c r="CM17" s="33">
        <v>8.1035838704059286E-6</v>
      </c>
      <c r="CN17" s="33">
        <v>6.6198540851424626E-6</v>
      </c>
      <c r="CO17" s="33">
        <v>5.1583980213222367E-6</v>
      </c>
      <c r="CP17" s="33">
        <v>3.6258274499915097E-6</v>
      </c>
      <c r="CQ17" s="33">
        <v>3.2364084598020981E-4</v>
      </c>
      <c r="CR17" s="33">
        <v>5.1016900316782536E-4</v>
      </c>
      <c r="CS17" s="33">
        <v>1.9818829819798985E-5</v>
      </c>
      <c r="CT17" s="33">
        <v>5.4665451378234353E-6</v>
      </c>
      <c r="CU17" s="33">
        <v>3.4459916303333765E-6</v>
      </c>
      <c r="CV17" s="33">
        <v>2.0759417671195484E-6</v>
      </c>
      <c r="CW17" s="33">
        <v>2.9621971197417438E-6</v>
      </c>
      <c r="CX17" s="33">
        <v>3.783438159774098E-6</v>
      </c>
      <c r="CY17" s="33">
        <v>2.9041083275882581E-6</v>
      </c>
      <c r="CZ17" s="33">
        <v>2.8369619576928946E-6</v>
      </c>
      <c r="DA17" s="33">
        <v>1.8311250831923853E-6</v>
      </c>
      <c r="DB17" s="33">
        <v>4.6321011292301459E-6</v>
      </c>
      <c r="DC17" s="33">
        <v>8.3891839261249513E-6</v>
      </c>
      <c r="DD17" s="33">
        <v>6.8055846966042336E-6</v>
      </c>
      <c r="DE17" s="33">
        <v>7.3961496574706278E-6</v>
      </c>
      <c r="DF17" s="33">
        <v>4.4422769658889975E-6</v>
      </c>
      <c r="DG17" s="33">
        <v>7.0842102906004368E-6</v>
      </c>
      <c r="DH17" s="33">
        <v>6.8815126529726749E-6</v>
      </c>
      <c r="DI17" s="33">
        <v>3.2521441460702449E-6</v>
      </c>
      <c r="DJ17" s="33">
        <v>2.3592970916438485E-6</v>
      </c>
      <c r="DK17" s="33">
        <v>2.1926484450922439E-6</v>
      </c>
      <c r="DL17" s="33">
        <v>2.1335563032554658E-6</v>
      </c>
      <c r="DM17" s="33">
        <v>2.059369723329371E-6</v>
      </c>
      <c r="DN17" s="33">
        <v>4.0848051744783667E-6</v>
      </c>
      <c r="DO17" s="33">
        <v>1.4483361777274787E-5</v>
      </c>
      <c r="DP17" s="33">
        <v>6.7795539213898235E-6</v>
      </c>
      <c r="DQ17" s="33">
        <v>3.8142813807226193E-6</v>
      </c>
      <c r="DR17" s="33">
        <v>3.8900962989482247E-6</v>
      </c>
      <c r="DS17" s="33">
        <v>5.2615128072423428E-6</v>
      </c>
      <c r="DT17" s="33">
        <v>5.9186783787225971E-5</v>
      </c>
      <c r="DU17" s="33">
        <v>3.1281185112913519E-6</v>
      </c>
      <c r="DV17" s="33">
        <v>6.5756342481237338E-5</v>
      </c>
      <c r="DW17" s="33">
        <v>2.407220717327326E-5</v>
      </c>
      <c r="DX17" s="33">
        <v>2.5354909595473941E-5</v>
      </c>
      <c r="DY17" s="33">
        <v>6.2680306310088377E-6</v>
      </c>
      <c r="DZ17" s="33">
        <v>2.5216984947776077E-5</v>
      </c>
      <c r="EA17" s="33">
        <v>1.5305100649118481E-4</v>
      </c>
      <c r="EB17" s="33">
        <v>1.3254088434837055E-4</v>
      </c>
      <c r="EC17" s="33">
        <v>3.8709164175447314E-6</v>
      </c>
      <c r="ED17" s="33">
        <v>3.9120383618563856E-6</v>
      </c>
      <c r="EE17" s="33">
        <v>2.5117205580059702E-6</v>
      </c>
      <c r="EF17" s="33">
        <v>6.6318556128397844E-6</v>
      </c>
      <c r="EG17" s="33">
        <v>7.4600549411311705E-6</v>
      </c>
      <c r="EH17" s="33">
        <v>0</v>
      </c>
      <c r="EK17" s="60">
        <f>+IF(AND(OR(SeleccionarIndustria=$A17,SeleccionarIndustria="Todas las AE"),('SIMULADOR IMPACTOS MIP'!$B$10=EK$11)),'SIMULADOR IMPACTOS MIP'!Porcentaje,0)</f>
        <v>0</v>
      </c>
      <c r="EL17" s="60">
        <f>+IF(AND(OR(SeleccionarIndustria=$A17,SeleccionarIndustria="Todas las AE"),('SIMULADOR IMPACTOS MIP'!$B$10=EL$11)),'SIMULADOR IMPACTOS MIP'!Porcentaje,0)</f>
        <v>0</v>
      </c>
      <c r="EM17" s="60">
        <f>+IF(AND(OR(SeleccionarIndustria=$A17,SeleccionarIndustria="Todas las AE"),('SIMULADOR IMPACTOS MIP'!$B$10=EM$11)),'SIMULADOR IMPACTOS MIP'!Porcentaje,0)</f>
        <v>0.14000000000000001</v>
      </c>
      <c r="EN17" s="60">
        <f>+IF(AND(OR(SeleccionarIndustria=$A17,SeleccionarIndustria="Todas las AE"),('SIMULADOR IMPACTOS MIP'!$B$10=EN$11)),'SIMULADOR IMPACTOS MIP'!Porcentaje,0)</f>
        <v>0</v>
      </c>
      <c r="EO17" s="60">
        <f>+IF(AND(OR(SeleccionarIndustria=$A17,SeleccionarIndustria="Todas las AE"),(OR('SIMULADOR IMPACTOS MIP'!$B$10=$EK$11,'SIMULADOR IMPACTOS MIP'!$B$10=EO$11))),'SIMULADOR IMPACTOS MIP'!Porcentaje,0)</f>
        <v>0</v>
      </c>
      <c r="EP17" s="60">
        <f>+IF(AND(OR(SeleccionarIndustria=$A17,SeleccionarIndustria="Todas las AE"),(OR('SIMULADOR IMPACTOS MIP'!$B$10=$EK$11,'SIMULADOR IMPACTOS MIP'!$B$10=EP$11))),'SIMULADOR IMPACTOS MIP'!Porcentaje,0)</f>
        <v>0</v>
      </c>
      <c r="EQ17" s="60">
        <f>+IF(AND(OR(SeleccionarIndustria=$A17,SeleccionarIndustria="Todas las AE"),(OR('SIMULADOR IMPACTOS MIP'!$B$10=$EK$11,'SIMULADOR IMPACTOS MIP'!$B$10=EQ$11))),'SIMULADOR IMPACTOS MIP'!Porcentaje,0)</f>
        <v>0</v>
      </c>
      <c r="ER17" s="60">
        <f>+IF(AND(OR(SeleccionarIndustria=$A17,SeleccionarIndustria="Todas las AE"),(OR('SIMULADOR IMPACTOS MIP'!$B$10=$EL$11,'SIMULADOR IMPACTOS MIP'!$B$10=ER$11))),'SIMULADOR IMPACTOS MIP'!Porcentaje,0)</f>
        <v>0</v>
      </c>
      <c r="ES17" s="60">
        <f>+IF(AND(OR(SeleccionarIndustria=$A17,SeleccionarIndustria="Todas las AE"),(OR('SIMULADOR IMPACTOS MIP'!$B$10=$EL$11,'SIMULADOR IMPACTOS MIP'!$B$10=ES$11))),'SIMULADOR IMPACTOS MIP'!Porcentaje,0)</f>
        <v>0</v>
      </c>
      <c r="ET17" s="60">
        <f>+IF(AND(OR(SeleccionarIndustria=$A17,SeleccionarIndustria="Todas las AE"),(OR('SIMULADOR IMPACTOS MIP'!$B$10=$EL$11,'SIMULADOR IMPACTOS MIP'!$B$10=ET$11))),'SIMULADOR IMPACTOS MIP'!Porcentaje,0)</f>
        <v>0</v>
      </c>
      <c r="EU17" s="60">
        <f>+IF(AND(OR(SeleccionarIndustria=$A17,SeleccionarIndustria="Todas las AE"),(OR('SIMULADOR IMPACTOS MIP'!$B$10=$EL$11,'SIMULADOR IMPACTOS MIP'!$B$10=EU$11))),'SIMULADOR IMPACTOS MIP'!Porcentaje,0)</f>
        <v>0</v>
      </c>
      <c r="EV17" s="60">
        <f>+IF(AND(OR(SeleccionarIndustria=$A17,SeleccionarIndustria="Todas las AE"),(OR('SIMULADOR IMPACTOS MIP'!$B$10=$EL$11,'SIMULADOR IMPACTOS MIP'!$B$10=EV$11))),'SIMULADOR IMPACTOS MIP'!Porcentaje,0)</f>
        <v>0</v>
      </c>
      <c r="EW17" s="60">
        <f>+IF(AND(OR(SeleccionarIndustria=$A17,SeleccionarIndustria="Todas las AE"),(OR('SIMULADOR IMPACTOS MIP'!$B$10=$EL$11,'SIMULADOR IMPACTOS MIP'!$B$10=EW$11))),'SIMULADOR IMPACTOS MIP'!Porcentaje,0)</f>
        <v>0</v>
      </c>
      <c r="EX17" s="60">
        <f>+IF(AND(OR(SeleccionarIndustria=$A17,SeleccionarIndustria="Todas las AE"),(OR('SIMULADOR IMPACTOS MIP'!$B$10=$EL$11,'SIMULADOR IMPACTOS MIP'!$B$10=EX$11))),'SIMULADOR IMPACTOS MIP'!Porcentaje,0)</f>
        <v>0</v>
      </c>
      <c r="EY17" s="60">
        <f>+IF(AND(OR(SeleccionarIndustria=$A17,SeleccionarIndustria="Todas las AE"),('SIMULADOR IMPACTOS MIP'!$B$10=EY$11)),'SIMULADOR IMPACTOS MIP'!Porcentaje,0)</f>
        <v>0</v>
      </c>
      <c r="EZ17" s="60">
        <f>+IF(AND(OR(SeleccionarIndustria=$A17,SeleccionarIndustria="Todas las AE"),('SIMULADOR IMPACTOS MIP'!$B$10=EZ$11)),'SIMULADOR IMPACTOS MIP'!Porcentaje,0)</f>
        <v>0</v>
      </c>
      <c r="FA17" s="60">
        <f>+IF(AND(OR(SeleccionarIndustria=$A17,SeleccionarIndustria="Todas las AE"),('SIMULADOR IMPACTOS MIP'!$B$10=FA$11)),'SIMULADOR IMPACTOS MIP'!Porcentaje,0)</f>
        <v>0</v>
      </c>
      <c r="FB17" s="60">
        <f>+IF(AND(OR(SeleccionarIndustria=$A17,SeleccionarIndustria="Todas las AE"),('SIMULADOR IMPACTOS MIP'!$B$10=FB$11)),'SIMULADOR IMPACTOS MIP'!Porcentaje,0)</f>
        <v>0</v>
      </c>
      <c r="FC17" s="60">
        <f>+IF(AND(OR(SeleccionarIndustria=$A17,SeleccionarIndustria="Todas las AE"),(OR('SIMULADOR IMPACTOS MIP'!$B$10=$EM$11,'SIMULADOR IMPACTOS MIP'!$B$10=FC$11))),'SIMULADOR IMPACTOS MIP'!Porcentaje,0)</f>
        <v>0.14000000000000001</v>
      </c>
      <c r="FD17" s="60">
        <f>+IF(AND(OR(SeleccionarIndustria=$A17,SeleccionarIndustria="Todas las AE"),(OR('SIMULADOR IMPACTOS MIP'!$B$10=$EM$11,'SIMULADOR IMPACTOS MIP'!$B$10=FD$11))),'SIMULADOR IMPACTOS MIP'!Porcentaje,0)</f>
        <v>0.14000000000000001</v>
      </c>
      <c r="FE17" s="60">
        <f>+IF(AND(OR(SeleccionarIndustria=$A17,SeleccionarIndustria="Todas las AE"),(OR('SIMULADOR IMPACTOS MIP'!$B$10=$EM$11,'SIMULADOR IMPACTOS MIP'!$B$10=FE$11))),'SIMULADOR IMPACTOS MIP'!Porcentaje,0)</f>
        <v>0.14000000000000001</v>
      </c>
      <c r="FF17" s="60">
        <f>+IF(AND(OR(SeleccionarIndustria=$A17,SeleccionarIndustria="Todas las AE"),(OR('SIMULADOR IMPACTOS MIP'!$B$10=$EM$11,'SIMULADOR IMPACTOS MIP'!$B$10=FF$11))),'SIMULADOR IMPACTOS MIP'!Porcentaje,0)</f>
        <v>0.14000000000000001</v>
      </c>
      <c r="FG17" s="60">
        <f>+IF(AND(OR(SeleccionarIndustria=$A17,SeleccionarIndustria="Todas las AE"),(OR('SIMULADOR IMPACTOS MIP'!$B$10=$EM$11,'SIMULADOR IMPACTOS MIP'!$B$10=FG$11))),'SIMULADOR IMPACTOS MIP'!Porcentaje,0)</f>
        <v>0.14000000000000001</v>
      </c>
      <c r="FH17" s="60">
        <f>+IF(AND(OR(SeleccionarIndustria=$A17,SeleccionarIndustria="Todas las AE"),(OR('SIMULADOR IMPACTOS MIP'!$B$10=$EM$11,'SIMULADOR IMPACTOS MIP'!$B$10=FH$11))),'SIMULADOR IMPACTOS MIP'!Porcentaje,0)</f>
        <v>0.14000000000000001</v>
      </c>
      <c r="FI17" s="60">
        <f>+IF(AND(OR(SeleccionarIndustria=$A17,SeleccionarIndustria="Todas las AE"),(OR('SIMULADOR IMPACTOS MIP'!$B$10=$EM$11,'SIMULADOR IMPACTOS MIP'!$B$10=FI$11))),'SIMULADOR IMPACTOS MIP'!Porcentaje,0)</f>
        <v>0.14000000000000001</v>
      </c>
      <c r="FJ17" s="60">
        <f>+IF(AND(OR(SeleccionarIndustria=$A17,SeleccionarIndustria="Todas las AE"),(OR('SIMULADOR IMPACTOS MIP'!$B$10=$EM$11,'SIMULADOR IMPACTOS MIP'!$B$10=FJ$11))),'SIMULADOR IMPACTOS MIP'!Porcentaje,0)</f>
        <v>0.14000000000000001</v>
      </c>
      <c r="FM17" s="20">
        <f>+'MIP 2017'!EJ17*(1+(EN17))</f>
        <v>15520.858399561572</v>
      </c>
      <c r="FN17" s="20">
        <f>+'MIP 2017'!EK17*(1+(EO17))</f>
        <v>12.936394184802722</v>
      </c>
      <c r="FO17" s="20">
        <f>+'MIP 2017'!EL17*(1+(EP17))</f>
        <v>44.61171251555124</v>
      </c>
      <c r="FP17" s="20">
        <f>+'MIP 2017'!EM17*(1+(EQ17))</f>
        <v>0</v>
      </c>
      <c r="FQ17" s="20">
        <f>+'MIP 2017'!EN17*(1+(ER17))</f>
        <v>0</v>
      </c>
      <c r="FR17" s="20">
        <f>+'MIP 2017'!EO17*(1+(ES17))</f>
        <v>0</v>
      </c>
      <c r="FS17" s="20">
        <f>+'MIP 2017'!EP17*(1+(ET17))</f>
        <v>0</v>
      </c>
      <c r="FT17" s="20">
        <f>+'MIP 2017'!EQ17*(1+(EU17))</f>
        <v>0</v>
      </c>
      <c r="FU17" s="20">
        <f>+'MIP 2017'!ER17*(1+(EV17))</f>
        <v>0</v>
      </c>
      <c r="FV17" s="20">
        <f>+'MIP 2017'!ES17*(1+(EW17))</f>
        <v>0</v>
      </c>
      <c r="FW17" s="20">
        <f>+'MIP 2017'!ET17*(1+(EX17))</f>
        <v>0</v>
      </c>
      <c r="FX17" s="20">
        <f>+'MIP 2017'!EU17*(1+(EY17))</f>
        <v>0</v>
      </c>
      <c r="FY17" s="20">
        <f>+'MIP 2017'!EV17*(1+(EZ17))</f>
        <v>0</v>
      </c>
      <c r="FZ17" s="20">
        <f>+'MIP 2017'!EW17*(1+(FA17))</f>
        <v>0</v>
      </c>
      <c r="GA17" s="20">
        <f>+'MIP 2017'!EX17*(1+(FB17))</f>
        <v>63.125476107483642</v>
      </c>
      <c r="GB17" s="20">
        <f>+'MIP 2017'!EY17*(1+(FC17))</f>
        <v>12.955831935618722</v>
      </c>
      <c r="GC17" s="20">
        <f>+'MIP 2017'!EZ17*(1+(FD17))</f>
        <v>0.33970618222323273</v>
      </c>
      <c r="GD17" s="20">
        <f>+'MIP 2017'!FA17*(1+(FE17))</f>
        <v>0.24312445237618907</v>
      </c>
      <c r="GE17" s="20">
        <f>+'MIP 2017'!FB17*(1+(FF17))</f>
        <v>0.69516452348635305</v>
      </c>
      <c r="GF17" s="20">
        <f>+'MIP 2017'!FC17*(1+(FG17))</f>
        <v>0</v>
      </c>
      <c r="GG17" s="20">
        <f>+'MIP 2017'!FD17*(1+(FH17))</f>
        <v>2.4747261169033683</v>
      </c>
      <c r="GH17" s="20">
        <f>+'MIP 2017'!FE17*(1+(FI17))</f>
        <v>4.9007164377838461E-2</v>
      </c>
      <c r="GI17" s="20">
        <f>+'MIP 2017'!FF17*(1+(FJ17))</f>
        <v>0</v>
      </c>
      <c r="GJ17" s="18">
        <f t="shared" si="0"/>
        <v>15658.289542744393</v>
      </c>
      <c r="GK17" s="39">
        <f>+IFERROR((GJ17/'MIP 2017'!FG17*100-100),0)</f>
        <v>1.3144580790395821E-2</v>
      </c>
      <c r="GN17" s="18">
        <v>18155.301668573422</v>
      </c>
      <c r="GO17" s="14">
        <f>+'MIP 2017'!FH17</f>
        <v>18099.82328970603</v>
      </c>
      <c r="GP17" s="39">
        <f t="shared" si="1"/>
        <v>55.478378867392166</v>
      </c>
      <c r="GQ17" s="39">
        <f t="shared" si="2"/>
        <v>0.30651337297278758</v>
      </c>
      <c r="GU17" s="61">
        <v>-0.95</v>
      </c>
      <c r="GW17" s="60">
        <f>+IF(SeleccionarDemTur=GW$11,'SIMULADOR IMPACTOS MIP(TURISMO)'!PorcentajeTur,0)</f>
        <v>0</v>
      </c>
      <c r="GX17" s="60">
        <f>+IF(SeleccionarDemTur=GX$11,'SIMULADOR IMPACTOS MIP(TURISMO)'!PorcentajeTur,0)</f>
        <v>0</v>
      </c>
      <c r="GY17" s="60">
        <f>+IF(SeleccionarDemTur=GY$11,'SIMULADOR IMPACTOS MIP(TURISMO)'!PorcentajeTur,0)</f>
        <v>0.14000000000000001</v>
      </c>
      <c r="GZ17" s="60">
        <f>+IF(SeleccionarDemTur=GZ$11,'SIMULADOR IMPACTOS MIP(TURISMO)'!PorcentajeTur,0)</f>
        <v>0</v>
      </c>
      <c r="HA17" s="60">
        <f>+IF(OR(SeleccionarDemTur=HA$11,SeleccionarDemTur=$GW$11),'SIMULADOR IMPACTOS MIP(TURISMO)'!PorcentajeTur,0)</f>
        <v>0</v>
      </c>
      <c r="HB17" s="60">
        <f>+IF(OR(SeleccionarDemTur=HB$11,SeleccionarDemTur=$GW$11),'SIMULADOR IMPACTOS MIP(TURISMO)'!PorcentajeTur,0)</f>
        <v>0</v>
      </c>
      <c r="HC17" s="60">
        <f>+IF(OR(SeleccionarDemTur=HC$11,SeleccionarDemTur=$GW$11),'SIMULADOR IMPACTOS MIP(TURISMO)'!PorcentajeTur,0)</f>
        <v>0</v>
      </c>
      <c r="HD17" s="60">
        <f>+IF(OR(SeleccionarDemTur=HD$11,SeleccionarDemTur=$GX$11),'SIMULADOR IMPACTOS MIP(TURISMO)'!PorcentajeTur,0)</f>
        <v>0</v>
      </c>
      <c r="HE17" s="60">
        <f>+IF(OR(SeleccionarDemTur=HE$11,SeleccionarDemTur=$GX$11),'SIMULADOR IMPACTOS MIP(TURISMO)'!PorcentajeTur,0)</f>
        <v>0</v>
      </c>
      <c r="HF17" s="60">
        <f>+IF(OR(SeleccionarDemTur=HF$11,SeleccionarDemTur=$GX$11),'SIMULADOR IMPACTOS MIP(TURISMO)'!PorcentajeTur,0)</f>
        <v>0</v>
      </c>
      <c r="HG17" s="60">
        <f>+IF(OR(SeleccionarDemTur=HG$11,SeleccionarDemTur=$GX$11),'SIMULADOR IMPACTOS MIP(TURISMO)'!PorcentajeTur,0)</f>
        <v>0</v>
      </c>
      <c r="HH17" s="60">
        <f>+IF(OR(SeleccionarDemTur=HH$11,SeleccionarDemTur=$GX$11),'SIMULADOR IMPACTOS MIP(TURISMO)'!PorcentajeTur,0)</f>
        <v>0</v>
      </c>
      <c r="HI17" s="60">
        <f>+IF(OR(SeleccionarDemTur=HI$11,SeleccionarDemTur=$GX$11),'SIMULADOR IMPACTOS MIP(TURISMO)'!PorcentajeTur,0)</f>
        <v>0</v>
      </c>
      <c r="HJ17" s="60">
        <f>+IF(OR(SeleccionarDemTur=HJ$11,SeleccionarDemTur=$GX$11),'SIMULADOR IMPACTOS MIP(TURISMO)'!PorcentajeTur,0)</f>
        <v>0</v>
      </c>
      <c r="HK17" s="60">
        <f>+IF(SeleccionarDemTur=HK$11,'SIMULADOR IMPACTOS MIP(TURISMO)'!PorcentajeTur,0)</f>
        <v>0</v>
      </c>
      <c r="HL17" s="60">
        <f>+IF(SeleccionarDemTur=HL$11,'SIMULADOR IMPACTOS MIP(TURISMO)'!PorcentajeTur,0)</f>
        <v>0</v>
      </c>
      <c r="HM17" s="60">
        <f>+IF(SeleccionarDemTur=HM$11,'SIMULADOR IMPACTOS MIP(TURISMO)'!PorcentajeTur,0)</f>
        <v>0</v>
      </c>
      <c r="HN17" s="60">
        <f>+IF(SeleccionarDemTur=HN$11,'SIMULADOR IMPACTOS MIP(TURISMO)'!PorcentajeTur,0)</f>
        <v>0</v>
      </c>
      <c r="HO17" s="60">
        <f>+IF(OR(SeleccionarDemTur=HO$11,SeleccionarDemTur=$GY$11),'SIMULADOR IMPACTOS MIP(TURISMO)'!PorcentajeTur,0)</f>
        <v>0.14000000000000001</v>
      </c>
      <c r="HP17" s="60">
        <f>+IF(OR(SeleccionarDemTur=HP$11,SeleccionarDemTur=$GY$11),'SIMULADOR IMPACTOS MIP(TURISMO)'!PorcentajeTur,0)</f>
        <v>0.14000000000000001</v>
      </c>
      <c r="HQ17" s="60">
        <f>+IF(OR(SeleccionarDemTur=HQ$11,SeleccionarDemTur=$GY$11),'SIMULADOR IMPACTOS MIP(TURISMO)'!PorcentajeTur,0)</f>
        <v>0.14000000000000001</v>
      </c>
      <c r="HR17" s="60">
        <f>+IF(OR(SeleccionarDemTur=HR$11,SeleccionarDemTur=$GY$11),'SIMULADOR IMPACTOS MIP(TURISMO)'!PorcentajeTur,0)</f>
        <v>0.14000000000000001</v>
      </c>
      <c r="HS17" s="60">
        <f>+IF(OR(SeleccionarDemTur=HS$11,SeleccionarDemTur=$GY$11),'SIMULADOR IMPACTOS MIP(TURISMO)'!PorcentajeTur,0)</f>
        <v>0.14000000000000001</v>
      </c>
      <c r="HT17" s="60">
        <f>+IF(OR(SeleccionarDemTur=HT$11,SeleccionarDemTur=$GY$11),'SIMULADOR IMPACTOS MIP(TURISMO)'!PorcentajeTur,0)</f>
        <v>0.14000000000000001</v>
      </c>
      <c r="HU17" s="60">
        <f>+IF(OR(SeleccionarDemTur=HU$11,SeleccionarDemTur=$GY$11),'SIMULADOR IMPACTOS MIP(TURISMO)'!PorcentajeTur,0)</f>
        <v>0.14000000000000001</v>
      </c>
      <c r="HV17" s="60">
        <f>+IF(OR(SeleccionarDemTur=HV$11,SeleccionarDemTur=$GY$11),'SIMULADOR IMPACTOS MIP(TURISMO)'!PorcentajeTur,0)</f>
        <v>0.14000000000000001</v>
      </c>
      <c r="HY17" s="20">
        <f>+'MIP 2017'!EJ17*(1+(GZ17))</f>
        <v>15520.858399561572</v>
      </c>
      <c r="HZ17" s="20">
        <f>+'MIP 2017'!EK17*(1+(HA17))</f>
        <v>12.936394184802722</v>
      </c>
      <c r="IA17" s="20">
        <f>+'MIP 2017'!EL17*(1+(HB17))</f>
        <v>44.61171251555124</v>
      </c>
      <c r="IB17" s="20">
        <f>+'MIP 2017'!EM17*(1+(HC17))</f>
        <v>0</v>
      </c>
      <c r="IC17" s="20">
        <f>+'MIP 2017'!EN17*(1+(HD17))</f>
        <v>0</v>
      </c>
      <c r="ID17" s="20">
        <f>+'MIP 2017'!EO17*(1+(HE17))</f>
        <v>0</v>
      </c>
      <c r="IE17" s="20">
        <f>+'MIP 2017'!EP17*(1+(HF17))</f>
        <v>0</v>
      </c>
      <c r="IF17" s="20">
        <f>+'MIP 2017'!EQ17*(1+(HG17))</f>
        <v>0</v>
      </c>
      <c r="IG17" s="20">
        <f>+'MIP 2017'!ER17*(1+(HH17))</f>
        <v>0</v>
      </c>
      <c r="IH17" s="20">
        <f>+'MIP 2017'!ES17*(1+(HI17))</f>
        <v>0</v>
      </c>
      <c r="II17" s="20">
        <f>+'MIP 2017'!ET17*(1+(HJ17))</f>
        <v>0</v>
      </c>
      <c r="IJ17" s="20">
        <f>+'MIP 2017'!EU17*(1+(HK17))</f>
        <v>0</v>
      </c>
      <c r="IK17" s="20">
        <f>+'MIP 2017'!EV17*(1+(HL17))</f>
        <v>0</v>
      </c>
      <c r="IL17" s="20">
        <f>+'MIP 2017'!EW17*(1+(HM17))</f>
        <v>0</v>
      </c>
      <c r="IM17" s="20">
        <f>+'MIP 2017'!EX17*(1+(HN17))</f>
        <v>63.125476107483642</v>
      </c>
      <c r="IN17" s="20">
        <f>+'MIP 2017'!EY17*(1+(HO17))</f>
        <v>12.955831935618722</v>
      </c>
      <c r="IO17" s="20">
        <f>+'MIP 2017'!EZ17*(1+(HP17))</f>
        <v>0.33970618222323273</v>
      </c>
      <c r="IP17" s="20">
        <f>+'MIP 2017'!FA17*(1+(HQ17))</f>
        <v>0.24312445237618907</v>
      </c>
      <c r="IQ17" s="20">
        <f>+'MIP 2017'!FB17*(1+(HR17))</f>
        <v>0.69516452348635305</v>
      </c>
      <c r="IR17" s="20">
        <f>+'MIP 2017'!FC17*(1+(HS17))</f>
        <v>0</v>
      </c>
      <c r="IS17" s="20">
        <f>+'MIP 2017'!FD17*(1+(HT17))</f>
        <v>2.4747261169033683</v>
      </c>
      <c r="IT17" s="20">
        <f>+'MIP 2017'!FE17*(1+(HU17))</f>
        <v>4.9007164377838461E-2</v>
      </c>
      <c r="IU17" s="20">
        <f>+'MIP 2017'!FF17*(1+(HV17))</f>
        <v>0</v>
      </c>
      <c r="IV17" s="18">
        <f t="shared" si="3"/>
        <v>15658.289542744393</v>
      </c>
      <c r="IW17" s="39">
        <f>+IFERROR((IV17/'MIP 2017'!FG17*100-100),0)</f>
        <v>1.3144580790395821E-2</v>
      </c>
      <c r="IZ17" s="18">
        <v>18155.301668573422</v>
      </c>
      <c r="JA17" s="14">
        <f>+'MIP 2017'!FH17</f>
        <v>18099.82328970603</v>
      </c>
      <c r="JB17" s="39">
        <f t="shared" si="4"/>
        <v>55.478378867392166</v>
      </c>
      <c r="JC17" s="39">
        <f t="shared" si="5"/>
        <v>0.30651337297278758</v>
      </c>
    </row>
    <row r="18" spans="1:263" s="7" customFormat="1" ht="21.95" customHeight="1" thickBot="1" x14ac:dyDescent="0.25">
      <c r="A18" s="137" t="s">
        <v>98</v>
      </c>
      <c r="B18" s="138" t="s">
        <v>101</v>
      </c>
      <c r="C18" s="33">
        <v>6.7685551748229286E-7</v>
      </c>
      <c r="D18" s="33">
        <v>8.4005232865642076E-7</v>
      </c>
      <c r="E18" s="33">
        <v>6.9400741481689313E-7</v>
      </c>
      <c r="F18" s="33">
        <v>1.5921266689703473E-6</v>
      </c>
      <c r="G18" s="33">
        <v>6.647585905881009E-7</v>
      </c>
      <c r="H18" s="33">
        <v>5.9457895175795417E-7</v>
      </c>
      <c r="I18" s="33">
        <v>1.0000747528113845</v>
      </c>
      <c r="J18" s="33">
        <v>5.5682167968817021E-7</v>
      </c>
      <c r="K18" s="33">
        <v>6.2257634818786994E-7</v>
      </c>
      <c r="L18" s="33">
        <v>5.5278736219259351E-7</v>
      </c>
      <c r="M18" s="33">
        <v>1.6569347315216841E-6</v>
      </c>
      <c r="N18" s="33">
        <v>1.7022271681599502E-6</v>
      </c>
      <c r="O18" s="33">
        <v>1.4819032713005229E-6</v>
      </c>
      <c r="P18" s="33">
        <v>1.2353089460201246E-6</v>
      </c>
      <c r="Q18" s="33">
        <v>6.5009229227280954E-7</v>
      </c>
      <c r="R18" s="33">
        <v>1.555665768275836E-6</v>
      </c>
      <c r="S18" s="33">
        <v>1.519286571764647E-6</v>
      </c>
      <c r="T18" s="33">
        <v>1.1641662825647887E-6</v>
      </c>
      <c r="U18" s="33">
        <v>9.9125988136755384E-7</v>
      </c>
      <c r="V18" s="33">
        <v>6.8957907006574429E-7</v>
      </c>
      <c r="W18" s="33">
        <v>2.9752672340329069E-6</v>
      </c>
      <c r="X18" s="33">
        <v>1.5215846376802115E-6</v>
      </c>
      <c r="Y18" s="33">
        <v>3.0157658645646214E-6</v>
      </c>
      <c r="Z18" s="33">
        <v>3.9770061309897845E-6</v>
      </c>
      <c r="AA18" s="33">
        <v>1.7716169595943905E-6</v>
      </c>
      <c r="AB18" s="33">
        <v>2.5655716805026165E-6</v>
      </c>
      <c r="AC18" s="33">
        <v>2.0814191468728912E-7</v>
      </c>
      <c r="AD18" s="33">
        <v>8.2891673488870734E-7</v>
      </c>
      <c r="AE18" s="33">
        <v>3.0428717397884092E-6</v>
      </c>
      <c r="AF18" s="33">
        <v>1.6733408509156624E-6</v>
      </c>
      <c r="AG18" s="33">
        <v>3.5876129874912273E-7</v>
      </c>
      <c r="AH18" s="33">
        <v>1.3753906988036987E-6</v>
      </c>
      <c r="AI18" s="33">
        <v>2.8179269867072339E-5</v>
      </c>
      <c r="AJ18" s="33">
        <v>3.9881147361309302E-6</v>
      </c>
      <c r="AK18" s="33">
        <v>1.1631245792962489E-4</v>
      </c>
      <c r="AL18" s="33">
        <v>1.4847689680515617E-6</v>
      </c>
      <c r="AM18" s="33">
        <v>1.9508785829507503E-6</v>
      </c>
      <c r="AN18" s="33">
        <v>1.6516964544570703E-6</v>
      </c>
      <c r="AO18" s="33">
        <v>2.0169465025043823E-6</v>
      </c>
      <c r="AP18" s="33">
        <v>3.5898479788141648E-6</v>
      </c>
      <c r="AQ18" s="33">
        <v>2.3557068855207839E-6</v>
      </c>
      <c r="AR18" s="33">
        <v>1.9338089130619465E-6</v>
      </c>
      <c r="AS18" s="33">
        <v>1.6638712332882231E-6</v>
      </c>
      <c r="AT18" s="33">
        <v>3.135096689035644E-6</v>
      </c>
      <c r="AU18" s="33">
        <v>4.9815419207969719E-5</v>
      </c>
      <c r="AV18" s="33">
        <v>1.7225911543821947E-6</v>
      </c>
      <c r="AW18" s="33">
        <v>5.0232993561908141E-6</v>
      </c>
      <c r="AX18" s="33">
        <v>1.1901100651407441E-6</v>
      </c>
      <c r="AY18" s="33">
        <v>1.2618950772084184E-6</v>
      </c>
      <c r="AZ18" s="33">
        <v>4.6629195648439227E-6</v>
      </c>
      <c r="BA18" s="33">
        <v>2.1463752722291703E-6</v>
      </c>
      <c r="BB18" s="33">
        <v>1.2026332941167074E-6</v>
      </c>
      <c r="BC18" s="33">
        <v>1.2018633889764721E-6</v>
      </c>
      <c r="BD18" s="33">
        <v>1.4094543225395353E-6</v>
      </c>
      <c r="BE18" s="33">
        <v>1.7835839667191498E-6</v>
      </c>
      <c r="BF18" s="33">
        <v>1.5040980701421877E-6</v>
      </c>
      <c r="BG18" s="33">
        <v>1.5496914366230652E-6</v>
      </c>
      <c r="BH18" s="33">
        <v>3.5435627379914737E-6</v>
      </c>
      <c r="BI18" s="33">
        <v>3.4146227260492397E-6</v>
      </c>
      <c r="BJ18" s="33">
        <v>1.6435700586360644E-6</v>
      </c>
      <c r="BK18" s="33">
        <v>1.6306913370973465E-6</v>
      </c>
      <c r="BL18" s="33">
        <v>1.2205806161872762E-6</v>
      </c>
      <c r="BM18" s="33">
        <v>2.330537498959326E-6</v>
      </c>
      <c r="BN18" s="33">
        <v>1.3602581009186512E-6</v>
      </c>
      <c r="BO18" s="33">
        <v>1.1626976141837743E-6</v>
      </c>
      <c r="BP18" s="33">
        <v>1.6630254840946349E-6</v>
      </c>
      <c r="BQ18" s="33">
        <v>1.2291403681143047E-6</v>
      </c>
      <c r="BR18" s="33">
        <v>1.4263593797071094E-6</v>
      </c>
      <c r="BS18" s="33">
        <v>2.0309103351101031E-6</v>
      </c>
      <c r="BT18" s="33">
        <v>1.5372533949928556E-6</v>
      </c>
      <c r="BU18" s="33">
        <v>9.3383302265246566E-7</v>
      </c>
      <c r="BV18" s="33">
        <v>1.6245246464005444E-6</v>
      </c>
      <c r="BW18" s="33">
        <v>4.6737021689276765E-6</v>
      </c>
      <c r="BX18" s="33">
        <v>2.0579668872031874E-6</v>
      </c>
      <c r="BY18" s="33">
        <v>3.7491272274668287E-6</v>
      </c>
      <c r="BZ18" s="33">
        <v>1.4569671905041637E-6</v>
      </c>
      <c r="CA18" s="33">
        <v>1.9109300073763485E-6</v>
      </c>
      <c r="CB18" s="33">
        <v>1.3587349579073619E-6</v>
      </c>
      <c r="CC18" s="33">
        <v>1.6698246434085452E-6</v>
      </c>
      <c r="CD18" s="33">
        <v>1.8785999131004965E-6</v>
      </c>
      <c r="CE18" s="33">
        <v>2.7246881853293168E-6</v>
      </c>
      <c r="CF18" s="33">
        <v>3.2369588237259525E-6</v>
      </c>
      <c r="CG18" s="33">
        <v>3.2060402266283357E-6</v>
      </c>
      <c r="CH18" s="33">
        <v>1.1099335994516337E-6</v>
      </c>
      <c r="CI18" s="33">
        <v>1.6397156001976145E-6</v>
      </c>
      <c r="CJ18" s="33">
        <v>2.6206170223020084E-6</v>
      </c>
      <c r="CK18" s="33">
        <v>6.2707747970570988E-7</v>
      </c>
      <c r="CL18" s="33">
        <v>3.5744786517692253E-6</v>
      </c>
      <c r="CM18" s="33">
        <v>3.3960989247050138E-6</v>
      </c>
      <c r="CN18" s="33">
        <v>3.9671357718290741E-6</v>
      </c>
      <c r="CO18" s="33">
        <v>2.8649243924791893E-6</v>
      </c>
      <c r="CP18" s="33">
        <v>2.191910804391754E-6</v>
      </c>
      <c r="CQ18" s="33">
        <v>3.3682014068572283E-5</v>
      </c>
      <c r="CR18" s="33">
        <v>3.7941560211962442E-4</v>
      </c>
      <c r="CS18" s="33">
        <v>2.8128761279813026E-6</v>
      </c>
      <c r="CT18" s="33">
        <v>3.0946981645714583E-6</v>
      </c>
      <c r="CU18" s="33">
        <v>1.9718763180563577E-6</v>
      </c>
      <c r="CV18" s="33">
        <v>1.1563010420377135E-6</v>
      </c>
      <c r="CW18" s="33">
        <v>1.9905611101098646E-6</v>
      </c>
      <c r="CX18" s="33">
        <v>2.0642249570757471E-6</v>
      </c>
      <c r="CY18" s="33">
        <v>1.7570288147053629E-6</v>
      </c>
      <c r="CZ18" s="33">
        <v>1.8295656931789643E-6</v>
      </c>
      <c r="DA18" s="33">
        <v>1.1025703055197096E-6</v>
      </c>
      <c r="DB18" s="33">
        <v>3.7251993299670917E-6</v>
      </c>
      <c r="DC18" s="33">
        <v>6.0682863577308882E-6</v>
      </c>
      <c r="DD18" s="33">
        <v>3.5122551939945757E-6</v>
      </c>
      <c r="DE18" s="33">
        <v>5.0693277401457855E-6</v>
      </c>
      <c r="DF18" s="33">
        <v>2.3868270056143938E-6</v>
      </c>
      <c r="DG18" s="33">
        <v>3.9600033367035443E-6</v>
      </c>
      <c r="DH18" s="33">
        <v>4.4974536132420158E-6</v>
      </c>
      <c r="DI18" s="33">
        <v>1.7990968879243068E-6</v>
      </c>
      <c r="DJ18" s="33">
        <v>1.3563852336151121E-6</v>
      </c>
      <c r="DK18" s="33">
        <v>1.2517412920048563E-6</v>
      </c>
      <c r="DL18" s="33">
        <v>1.1968283716871324E-6</v>
      </c>
      <c r="DM18" s="33">
        <v>1.3317137412716681E-6</v>
      </c>
      <c r="DN18" s="33">
        <v>2.8397701431675013E-6</v>
      </c>
      <c r="DO18" s="33">
        <v>8.8311872698781501E-6</v>
      </c>
      <c r="DP18" s="33">
        <v>4.7221674130257461E-6</v>
      </c>
      <c r="DQ18" s="33">
        <v>2.2741694568645076E-6</v>
      </c>
      <c r="DR18" s="33">
        <v>2.2089331467866208E-6</v>
      </c>
      <c r="DS18" s="33">
        <v>3.5887816206918494E-6</v>
      </c>
      <c r="DT18" s="33">
        <v>6.6378389685908156E-5</v>
      </c>
      <c r="DU18" s="33">
        <v>1.9916113963169953E-6</v>
      </c>
      <c r="DV18" s="33">
        <v>5.8000092491533625E-5</v>
      </c>
      <c r="DW18" s="33">
        <v>1.9354831308700773E-5</v>
      </c>
      <c r="DX18" s="33">
        <v>1.6157502576677071E-5</v>
      </c>
      <c r="DY18" s="33">
        <v>3.7341991762673822E-6</v>
      </c>
      <c r="DZ18" s="33">
        <v>1.0566571413454568E-5</v>
      </c>
      <c r="EA18" s="33">
        <v>1.535840694408656E-5</v>
      </c>
      <c r="EB18" s="33">
        <v>1.840678327135951E-4</v>
      </c>
      <c r="EC18" s="33">
        <v>1.8169213920697422E-6</v>
      </c>
      <c r="ED18" s="33">
        <v>2.1223836628336994E-6</v>
      </c>
      <c r="EE18" s="33">
        <v>1.1619506952959118E-6</v>
      </c>
      <c r="EF18" s="33">
        <v>4.538211099711327E-6</v>
      </c>
      <c r="EG18" s="33">
        <v>4.9198949216375471E-6</v>
      </c>
      <c r="EH18" s="33">
        <v>0</v>
      </c>
      <c r="EK18" s="60">
        <f>+IF(AND(OR(SeleccionarIndustria=$A18,SeleccionarIndustria="Todas las AE"),('SIMULADOR IMPACTOS MIP'!$B$10=EK$11)),'SIMULADOR IMPACTOS MIP'!Porcentaje,0)</f>
        <v>0</v>
      </c>
      <c r="EL18" s="60">
        <f>+IF(AND(OR(SeleccionarIndustria=$A18,SeleccionarIndustria="Todas las AE"),('SIMULADOR IMPACTOS MIP'!$B$10=EL$11)),'SIMULADOR IMPACTOS MIP'!Porcentaje,0)</f>
        <v>0</v>
      </c>
      <c r="EM18" s="60">
        <f>+IF(AND(OR(SeleccionarIndustria=$A18,SeleccionarIndustria="Todas las AE"),('SIMULADOR IMPACTOS MIP'!$B$10=EM$11)),'SIMULADOR IMPACTOS MIP'!Porcentaje,0)</f>
        <v>0.14000000000000001</v>
      </c>
      <c r="EN18" s="60">
        <f>+IF(AND(OR(SeleccionarIndustria=$A18,SeleccionarIndustria="Todas las AE"),('SIMULADOR IMPACTOS MIP'!$B$10=EN$11)),'SIMULADOR IMPACTOS MIP'!Porcentaje,0)</f>
        <v>0</v>
      </c>
      <c r="EO18" s="60">
        <f>+IF(AND(OR(SeleccionarIndustria=$A18,SeleccionarIndustria="Todas las AE"),(OR('SIMULADOR IMPACTOS MIP'!$B$10=$EK$11,'SIMULADOR IMPACTOS MIP'!$B$10=EO$11))),'SIMULADOR IMPACTOS MIP'!Porcentaje,0)</f>
        <v>0</v>
      </c>
      <c r="EP18" s="60">
        <f>+IF(AND(OR(SeleccionarIndustria=$A18,SeleccionarIndustria="Todas las AE"),(OR('SIMULADOR IMPACTOS MIP'!$B$10=$EK$11,'SIMULADOR IMPACTOS MIP'!$B$10=EP$11))),'SIMULADOR IMPACTOS MIP'!Porcentaje,0)</f>
        <v>0</v>
      </c>
      <c r="EQ18" s="60">
        <f>+IF(AND(OR(SeleccionarIndustria=$A18,SeleccionarIndustria="Todas las AE"),(OR('SIMULADOR IMPACTOS MIP'!$B$10=$EK$11,'SIMULADOR IMPACTOS MIP'!$B$10=EQ$11))),'SIMULADOR IMPACTOS MIP'!Porcentaje,0)</f>
        <v>0</v>
      </c>
      <c r="ER18" s="60">
        <f>+IF(AND(OR(SeleccionarIndustria=$A18,SeleccionarIndustria="Todas las AE"),(OR('SIMULADOR IMPACTOS MIP'!$B$10=$EL$11,'SIMULADOR IMPACTOS MIP'!$B$10=ER$11))),'SIMULADOR IMPACTOS MIP'!Porcentaje,0)</f>
        <v>0</v>
      </c>
      <c r="ES18" s="60">
        <f>+IF(AND(OR(SeleccionarIndustria=$A18,SeleccionarIndustria="Todas las AE"),(OR('SIMULADOR IMPACTOS MIP'!$B$10=$EL$11,'SIMULADOR IMPACTOS MIP'!$B$10=ES$11))),'SIMULADOR IMPACTOS MIP'!Porcentaje,0)</f>
        <v>0</v>
      </c>
      <c r="ET18" s="60">
        <f>+IF(AND(OR(SeleccionarIndustria=$A18,SeleccionarIndustria="Todas las AE"),(OR('SIMULADOR IMPACTOS MIP'!$B$10=$EL$11,'SIMULADOR IMPACTOS MIP'!$B$10=ET$11))),'SIMULADOR IMPACTOS MIP'!Porcentaje,0)</f>
        <v>0</v>
      </c>
      <c r="EU18" s="60">
        <f>+IF(AND(OR(SeleccionarIndustria=$A18,SeleccionarIndustria="Todas las AE"),(OR('SIMULADOR IMPACTOS MIP'!$B$10=$EL$11,'SIMULADOR IMPACTOS MIP'!$B$10=EU$11))),'SIMULADOR IMPACTOS MIP'!Porcentaje,0)</f>
        <v>0</v>
      </c>
      <c r="EV18" s="60">
        <f>+IF(AND(OR(SeleccionarIndustria=$A18,SeleccionarIndustria="Todas las AE"),(OR('SIMULADOR IMPACTOS MIP'!$B$10=$EL$11,'SIMULADOR IMPACTOS MIP'!$B$10=EV$11))),'SIMULADOR IMPACTOS MIP'!Porcentaje,0)</f>
        <v>0</v>
      </c>
      <c r="EW18" s="60">
        <f>+IF(AND(OR(SeleccionarIndustria=$A18,SeleccionarIndustria="Todas las AE"),(OR('SIMULADOR IMPACTOS MIP'!$B$10=$EL$11,'SIMULADOR IMPACTOS MIP'!$B$10=EW$11))),'SIMULADOR IMPACTOS MIP'!Porcentaje,0)</f>
        <v>0</v>
      </c>
      <c r="EX18" s="60">
        <f>+IF(AND(OR(SeleccionarIndustria=$A18,SeleccionarIndustria="Todas las AE"),(OR('SIMULADOR IMPACTOS MIP'!$B$10=$EL$11,'SIMULADOR IMPACTOS MIP'!$B$10=EX$11))),'SIMULADOR IMPACTOS MIP'!Porcentaje,0)</f>
        <v>0</v>
      </c>
      <c r="EY18" s="60">
        <f>+IF(AND(OR(SeleccionarIndustria=$A18,SeleccionarIndustria="Todas las AE"),('SIMULADOR IMPACTOS MIP'!$B$10=EY$11)),'SIMULADOR IMPACTOS MIP'!Porcentaje,0)</f>
        <v>0</v>
      </c>
      <c r="EZ18" s="60">
        <f>+IF(AND(OR(SeleccionarIndustria=$A18,SeleccionarIndustria="Todas las AE"),('SIMULADOR IMPACTOS MIP'!$B$10=EZ$11)),'SIMULADOR IMPACTOS MIP'!Porcentaje,0)</f>
        <v>0</v>
      </c>
      <c r="FA18" s="60">
        <f>+IF(AND(OR(SeleccionarIndustria=$A18,SeleccionarIndustria="Todas las AE"),('SIMULADOR IMPACTOS MIP'!$B$10=FA$11)),'SIMULADOR IMPACTOS MIP'!Porcentaje,0)</f>
        <v>0</v>
      </c>
      <c r="FB18" s="60">
        <f>+IF(AND(OR(SeleccionarIndustria=$A18,SeleccionarIndustria="Todas las AE"),('SIMULADOR IMPACTOS MIP'!$B$10=FB$11)),'SIMULADOR IMPACTOS MIP'!Porcentaje,0)</f>
        <v>0</v>
      </c>
      <c r="FC18" s="60">
        <f>+IF(AND(OR(SeleccionarIndustria=$A18,SeleccionarIndustria="Todas las AE"),(OR('SIMULADOR IMPACTOS MIP'!$B$10=$EM$11,'SIMULADOR IMPACTOS MIP'!$B$10=FC$11))),'SIMULADOR IMPACTOS MIP'!Porcentaje,0)</f>
        <v>0.14000000000000001</v>
      </c>
      <c r="FD18" s="60">
        <f>+IF(AND(OR(SeleccionarIndustria=$A18,SeleccionarIndustria="Todas las AE"),(OR('SIMULADOR IMPACTOS MIP'!$B$10=$EM$11,'SIMULADOR IMPACTOS MIP'!$B$10=FD$11))),'SIMULADOR IMPACTOS MIP'!Porcentaje,0)</f>
        <v>0.14000000000000001</v>
      </c>
      <c r="FE18" s="60">
        <f>+IF(AND(OR(SeleccionarIndustria=$A18,SeleccionarIndustria="Todas las AE"),(OR('SIMULADOR IMPACTOS MIP'!$B$10=$EM$11,'SIMULADOR IMPACTOS MIP'!$B$10=FE$11))),'SIMULADOR IMPACTOS MIP'!Porcentaje,0)</f>
        <v>0.14000000000000001</v>
      </c>
      <c r="FF18" s="60">
        <f>+IF(AND(OR(SeleccionarIndustria=$A18,SeleccionarIndustria="Todas las AE"),(OR('SIMULADOR IMPACTOS MIP'!$B$10=$EM$11,'SIMULADOR IMPACTOS MIP'!$B$10=FF$11))),'SIMULADOR IMPACTOS MIP'!Porcentaje,0)</f>
        <v>0.14000000000000001</v>
      </c>
      <c r="FG18" s="60">
        <f>+IF(AND(OR(SeleccionarIndustria=$A18,SeleccionarIndustria="Todas las AE"),(OR('SIMULADOR IMPACTOS MIP'!$B$10=$EM$11,'SIMULADOR IMPACTOS MIP'!$B$10=FG$11))),'SIMULADOR IMPACTOS MIP'!Porcentaje,0)</f>
        <v>0.14000000000000001</v>
      </c>
      <c r="FH18" s="60">
        <f>+IF(AND(OR(SeleccionarIndustria=$A18,SeleccionarIndustria="Todas las AE"),(OR('SIMULADOR IMPACTOS MIP'!$B$10=$EM$11,'SIMULADOR IMPACTOS MIP'!$B$10=FH$11))),'SIMULADOR IMPACTOS MIP'!Porcentaje,0)</f>
        <v>0.14000000000000001</v>
      </c>
      <c r="FI18" s="60">
        <f>+IF(AND(OR(SeleccionarIndustria=$A18,SeleccionarIndustria="Todas las AE"),(OR('SIMULADOR IMPACTOS MIP'!$B$10=$EM$11,'SIMULADOR IMPACTOS MIP'!$B$10=FI$11))),'SIMULADOR IMPACTOS MIP'!Porcentaje,0)</f>
        <v>0.14000000000000001</v>
      </c>
      <c r="FJ18" s="60">
        <f>+IF(AND(OR(SeleccionarIndustria=$A18,SeleccionarIndustria="Todas las AE"),(OR('SIMULADOR IMPACTOS MIP'!$B$10=$EM$11,'SIMULADOR IMPACTOS MIP'!$B$10=FJ$11))),'SIMULADOR IMPACTOS MIP'!Porcentaje,0)</f>
        <v>0.14000000000000001</v>
      </c>
      <c r="FM18" s="20">
        <f>+'MIP 2017'!EJ18*(1+(EN18))</f>
        <v>3266.5484241486843</v>
      </c>
      <c r="FN18" s="20">
        <f>+'MIP 2017'!EK18*(1+(EO18))</f>
        <v>0</v>
      </c>
      <c r="FO18" s="20">
        <f>+'MIP 2017'!EL18*(1+(EP18))</f>
        <v>0</v>
      </c>
      <c r="FP18" s="20">
        <f>+'MIP 2017'!EM18*(1+(EQ18))</f>
        <v>0</v>
      </c>
      <c r="FQ18" s="20">
        <f>+'MIP 2017'!EN18*(1+(ER18))</f>
        <v>0</v>
      </c>
      <c r="FR18" s="20">
        <f>+'MIP 2017'!EO18*(1+(ES18))</f>
        <v>0</v>
      </c>
      <c r="FS18" s="20">
        <f>+'MIP 2017'!EP18*(1+(ET18))</f>
        <v>0</v>
      </c>
      <c r="FT18" s="20">
        <f>+'MIP 2017'!EQ18*(1+(EU18))</f>
        <v>0</v>
      </c>
      <c r="FU18" s="20">
        <f>+'MIP 2017'!ER18*(1+(EV18))</f>
        <v>0</v>
      </c>
      <c r="FV18" s="20">
        <f>+'MIP 2017'!ES18*(1+(EW18))</f>
        <v>0</v>
      </c>
      <c r="FW18" s="20">
        <f>+'MIP 2017'!ET18*(1+(EX18))</f>
        <v>0</v>
      </c>
      <c r="FX18" s="20">
        <f>+'MIP 2017'!EU18*(1+(EY18))</f>
        <v>0</v>
      </c>
      <c r="FY18" s="20">
        <f>+'MIP 2017'!EV18*(1+(EZ18))</f>
        <v>0</v>
      </c>
      <c r="FZ18" s="20">
        <f>+'MIP 2017'!EW18*(1+(FA18))</f>
        <v>-1.4477734787021745E-3</v>
      </c>
      <c r="GA18" s="20">
        <f>+'MIP 2017'!EX18*(1+(FB18))</f>
        <v>7498.7103325671114</v>
      </c>
      <c r="GB18" s="20">
        <f>+'MIP 2017'!EY18*(1+(FC18))</f>
        <v>0</v>
      </c>
      <c r="GC18" s="20">
        <f>+'MIP 2017'!EZ18*(1+(FD18))</f>
        <v>0</v>
      </c>
      <c r="GD18" s="20">
        <f>+'MIP 2017'!FA18*(1+(FE18))</f>
        <v>0</v>
      </c>
      <c r="GE18" s="20">
        <f>+'MIP 2017'!FB18*(1+(FF18))</f>
        <v>0</v>
      </c>
      <c r="GF18" s="20">
        <f>+'MIP 2017'!FC18*(1+(FG18))</f>
        <v>0</v>
      </c>
      <c r="GG18" s="20">
        <f>+'MIP 2017'!FD18*(1+(FH18))</f>
        <v>0</v>
      </c>
      <c r="GH18" s="20">
        <f>+'MIP 2017'!FE18*(1+(FI18))</f>
        <v>0</v>
      </c>
      <c r="GI18" s="20">
        <f>+'MIP 2017'!FF18*(1+(FJ18))</f>
        <v>0</v>
      </c>
      <c r="GJ18" s="18">
        <f t="shared" si="0"/>
        <v>10765.257308942317</v>
      </c>
      <c r="GK18" s="39">
        <f>+IFERROR((GJ18/'MIP 2017'!FG18*100-100),0)</f>
        <v>0</v>
      </c>
      <c r="GN18" s="18">
        <v>11865.549923749677</v>
      </c>
      <c r="GO18" s="14">
        <f>+'MIP 2017'!FH18</f>
        <v>11843.171281275214</v>
      </c>
      <c r="GP18" s="39">
        <f t="shared" si="1"/>
        <v>22.378642474463049</v>
      </c>
      <c r="GQ18" s="39">
        <f t="shared" si="2"/>
        <v>0.18895819323194019</v>
      </c>
      <c r="GU18" s="61">
        <v>-0.94</v>
      </c>
      <c r="GW18" s="60">
        <f>+IF(SeleccionarDemTur=GW$11,'SIMULADOR IMPACTOS MIP(TURISMO)'!PorcentajeTur,0)</f>
        <v>0</v>
      </c>
      <c r="GX18" s="60">
        <f>+IF(SeleccionarDemTur=GX$11,'SIMULADOR IMPACTOS MIP(TURISMO)'!PorcentajeTur,0)</f>
        <v>0</v>
      </c>
      <c r="GY18" s="60">
        <f>+IF(SeleccionarDemTur=GY$11,'SIMULADOR IMPACTOS MIP(TURISMO)'!PorcentajeTur,0)</f>
        <v>0.14000000000000001</v>
      </c>
      <c r="GZ18" s="60">
        <f>+IF(SeleccionarDemTur=GZ$11,'SIMULADOR IMPACTOS MIP(TURISMO)'!PorcentajeTur,0)</f>
        <v>0</v>
      </c>
      <c r="HA18" s="60">
        <f>+IF(OR(SeleccionarDemTur=HA$11,SeleccionarDemTur=$GW$11),'SIMULADOR IMPACTOS MIP(TURISMO)'!PorcentajeTur,0)</f>
        <v>0</v>
      </c>
      <c r="HB18" s="60">
        <f>+IF(OR(SeleccionarDemTur=HB$11,SeleccionarDemTur=$GW$11),'SIMULADOR IMPACTOS MIP(TURISMO)'!PorcentajeTur,0)</f>
        <v>0</v>
      </c>
      <c r="HC18" s="60">
        <f>+IF(OR(SeleccionarDemTur=HC$11,SeleccionarDemTur=$GW$11),'SIMULADOR IMPACTOS MIP(TURISMO)'!PorcentajeTur,0)</f>
        <v>0</v>
      </c>
      <c r="HD18" s="60">
        <f>+IF(OR(SeleccionarDemTur=HD$11,SeleccionarDemTur=$GX$11),'SIMULADOR IMPACTOS MIP(TURISMO)'!PorcentajeTur,0)</f>
        <v>0</v>
      </c>
      <c r="HE18" s="60">
        <f>+IF(OR(SeleccionarDemTur=HE$11,SeleccionarDemTur=$GX$11),'SIMULADOR IMPACTOS MIP(TURISMO)'!PorcentajeTur,0)</f>
        <v>0</v>
      </c>
      <c r="HF18" s="60">
        <f>+IF(OR(SeleccionarDemTur=HF$11,SeleccionarDemTur=$GX$11),'SIMULADOR IMPACTOS MIP(TURISMO)'!PorcentajeTur,0)</f>
        <v>0</v>
      </c>
      <c r="HG18" s="60">
        <f>+IF(OR(SeleccionarDemTur=HG$11,SeleccionarDemTur=$GX$11),'SIMULADOR IMPACTOS MIP(TURISMO)'!PorcentajeTur,0)</f>
        <v>0</v>
      </c>
      <c r="HH18" s="60">
        <f>+IF(OR(SeleccionarDemTur=HH$11,SeleccionarDemTur=$GX$11),'SIMULADOR IMPACTOS MIP(TURISMO)'!PorcentajeTur,0)</f>
        <v>0</v>
      </c>
      <c r="HI18" s="60">
        <f>+IF(OR(SeleccionarDemTur=HI$11,SeleccionarDemTur=$GX$11),'SIMULADOR IMPACTOS MIP(TURISMO)'!PorcentajeTur,0)</f>
        <v>0</v>
      </c>
      <c r="HJ18" s="60">
        <f>+IF(OR(SeleccionarDemTur=HJ$11,SeleccionarDemTur=$GX$11),'SIMULADOR IMPACTOS MIP(TURISMO)'!PorcentajeTur,0)</f>
        <v>0</v>
      </c>
      <c r="HK18" s="60">
        <f>+IF(SeleccionarDemTur=HK$11,'SIMULADOR IMPACTOS MIP(TURISMO)'!PorcentajeTur,0)</f>
        <v>0</v>
      </c>
      <c r="HL18" s="60">
        <f>+IF(SeleccionarDemTur=HL$11,'SIMULADOR IMPACTOS MIP(TURISMO)'!PorcentajeTur,0)</f>
        <v>0</v>
      </c>
      <c r="HM18" s="60">
        <f>+IF(SeleccionarDemTur=HM$11,'SIMULADOR IMPACTOS MIP(TURISMO)'!PorcentajeTur,0)</f>
        <v>0</v>
      </c>
      <c r="HN18" s="60">
        <f>+IF(SeleccionarDemTur=HN$11,'SIMULADOR IMPACTOS MIP(TURISMO)'!PorcentajeTur,0)</f>
        <v>0</v>
      </c>
      <c r="HO18" s="60">
        <f>+IF(OR(SeleccionarDemTur=HO$11,SeleccionarDemTur=$GY$11),'SIMULADOR IMPACTOS MIP(TURISMO)'!PorcentajeTur,0)</f>
        <v>0.14000000000000001</v>
      </c>
      <c r="HP18" s="60">
        <f>+IF(OR(SeleccionarDemTur=HP$11,SeleccionarDemTur=$GY$11),'SIMULADOR IMPACTOS MIP(TURISMO)'!PorcentajeTur,0)</f>
        <v>0.14000000000000001</v>
      </c>
      <c r="HQ18" s="60">
        <f>+IF(OR(SeleccionarDemTur=HQ$11,SeleccionarDemTur=$GY$11),'SIMULADOR IMPACTOS MIP(TURISMO)'!PorcentajeTur,0)</f>
        <v>0.14000000000000001</v>
      </c>
      <c r="HR18" s="60">
        <f>+IF(OR(SeleccionarDemTur=HR$11,SeleccionarDemTur=$GY$11),'SIMULADOR IMPACTOS MIP(TURISMO)'!PorcentajeTur,0)</f>
        <v>0.14000000000000001</v>
      </c>
      <c r="HS18" s="60">
        <f>+IF(OR(SeleccionarDemTur=HS$11,SeleccionarDemTur=$GY$11),'SIMULADOR IMPACTOS MIP(TURISMO)'!PorcentajeTur,0)</f>
        <v>0.14000000000000001</v>
      </c>
      <c r="HT18" s="60">
        <f>+IF(OR(SeleccionarDemTur=HT$11,SeleccionarDemTur=$GY$11),'SIMULADOR IMPACTOS MIP(TURISMO)'!PorcentajeTur,0)</f>
        <v>0.14000000000000001</v>
      </c>
      <c r="HU18" s="60">
        <f>+IF(OR(SeleccionarDemTur=HU$11,SeleccionarDemTur=$GY$11),'SIMULADOR IMPACTOS MIP(TURISMO)'!PorcentajeTur,0)</f>
        <v>0.14000000000000001</v>
      </c>
      <c r="HV18" s="60">
        <f>+IF(OR(SeleccionarDemTur=HV$11,SeleccionarDemTur=$GY$11),'SIMULADOR IMPACTOS MIP(TURISMO)'!PorcentajeTur,0)</f>
        <v>0.14000000000000001</v>
      </c>
      <c r="HY18" s="20">
        <f>+'MIP 2017'!EJ18*(1+(GZ18))</f>
        <v>3266.5484241486843</v>
      </c>
      <c r="HZ18" s="20">
        <f>+'MIP 2017'!EK18*(1+(HA18))</f>
        <v>0</v>
      </c>
      <c r="IA18" s="20">
        <f>+'MIP 2017'!EL18*(1+(HB18))</f>
        <v>0</v>
      </c>
      <c r="IB18" s="20">
        <f>+'MIP 2017'!EM18*(1+(HC18))</f>
        <v>0</v>
      </c>
      <c r="IC18" s="20">
        <f>+'MIP 2017'!EN18*(1+(HD18))</f>
        <v>0</v>
      </c>
      <c r="ID18" s="20">
        <f>+'MIP 2017'!EO18*(1+(HE18))</f>
        <v>0</v>
      </c>
      <c r="IE18" s="20">
        <f>+'MIP 2017'!EP18*(1+(HF18))</f>
        <v>0</v>
      </c>
      <c r="IF18" s="20">
        <f>+'MIP 2017'!EQ18*(1+(HG18))</f>
        <v>0</v>
      </c>
      <c r="IG18" s="20">
        <f>+'MIP 2017'!ER18*(1+(HH18))</f>
        <v>0</v>
      </c>
      <c r="IH18" s="20">
        <f>+'MIP 2017'!ES18*(1+(HI18))</f>
        <v>0</v>
      </c>
      <c r="II18" s="20">
        <f>+'MIP 2017'!ET18*(1+(HJ18))</f>
        <v>0</v>
      </c>
      <c r="IJ18" s="20">
        <f>+'MIP 2017'!EU18*(1+(HK18))</f>
        <v>0</v>
      </c>
      <c r="IK18" s="20">
        <f>+'MIP 2017'!EV18*(1+(HL18))</f>
        <v>0</v>
      </c>
      <c r="IL18" s="20">
        <f>+'MIP 2017'!EW18*(1+(HM18))</f>
        <v>-1.4477734787021745E-3</v>
      </c>
      <c r="IM18" s="20">
        <f>+'MIP 2017'!EX18*(1+(HN18))</f>
        <v>7498.7103325671114</v>
      </c>
      <c r="IN18" s="20">
        <f>+'MIP 2017'!EY18*(1+(HO18))</f>
        <v>0</v>
      </c>
      <c r="IO18" s="20">
        <f>+'MIP 2017'!EZ18*(1+(HP18))</f>
        <v>0</v>
      </c>
      <c r="IP18" s="20">
        <f>+'MIP 2017'!FA18*(1+(HQ18))</f>
        <v>0</v>
      </c>
      <c r="IQ18" s="20">
        <f>+'MIP 2017'!FB18*(1+(HR18))</f>
        <v>0</v>
      </c>
      <c r="IR18" s="20">
        <f>+'MIP 2017'!FC18*(1+(HS18))</f>
        <v>0</v>
      </c>
      <c r="IS18" s="20">
        <f>+'MIP 2017'!FD18*(1+(HT18))</f>
        <v>0</v>
      </c>
      <c r="IT18" s="20">
        <f>+'MIP 2017'!FE18*(1+(HU18))</f>
        <v>0</v>
      </c>
      <c r="IU18" s="20">
        <f>+'MIP 2017'!FF18*(1+(HV18))</f>
        <v>0</v>
      </c>
      <c r="IV18" s="18">
        <f t="shared" si="3"/>
        <v>10765.257308942317</v>
      </c>
      <c r="IW18" s="39">
        <f>+IFERROR((IV18/'MIP 2017'!FG18*100-100),0)</f>
        <v>0</v>
      </c>
      <c r="IZ18" s="18">
        <v>11865.549923749677</v>
      </c>
      <c r="JA18" s="14">
        <f>+'MIP 2017'!FH18</f>
        <v>11843.171281275214</v>
      </c>
      <c r="JB18" s="39">
        <f t="shared" si="4"/>
        <v>22.378642474463049</v>
      </c>
      <c r="JC18" s="39">
        <f t="shared" si="5"/>
        <v>0.18895819323194019</v>
      </c>
    </row>
    <row r="19" spans="1:263" s="7" customFormat="1" ht="21.95" customHeight="1" thickBot="1" x14ac:dyDescent="0.25">
      <c r="A19" s="137" t="s">
        <v>100</v>
      </c>
      <c r="B19" s="138" t="s">
        <v>103</v>
      </c>
      <c r="C19" s="33">
        <v>1.3210086170474065E-5</v>
      </c>
      <c r="D19" s="33">
        <v>1.3302838675023718E-5</v>
      </c>
      <c r="E19" s="33">
        <v>1.3229359091015178E-5</v>
      </c>
      <c r="F19" s="33">
        <v>2.5332204686417881E-5</v>
      </c>
      <c r="G19" s="33">
        <v>1.4962404609687248E-5</v>
      </c>
      <c r="H19" s="33">
        <v>1.2508762396399712E-5</v>
      </c>
      <c r="I19" s="33">
        <v>7.1722572932421327E-6</v>
      </c>
      <c r="J19" s="33">
        <v>1.1951253444707703</v>
      </c>
      <c r="K19" s="33">
        <v>1.2127015790803799E-5</v>
      </c>
      <c r="L19" s="33">
        <v>1.1924687760447726E-5</v>
      </c>
      <c r="M19" s="33">
        <v>2.4507807730458437E-5</v>
      </c>
      <c r="N19" s="33">
        <v>2.2198381649863784E-5</v>
      </c>
      <c r="O19" s="33">
        <v>2.043404628783296E-5</v>
      </c>
      <c r="P19" s="33">
        <v>1.6356029055037656E-5</v>
      </c>
      <c r="Q19" s="33">
        <v>1.1213615034765385E-5</v>
      </c>
      <c r="R19" s="33">
        <v>2.2022172595809989E-5</v>
      </c>
      <c r="S19" s="33">
        <v>1.9692805849486039E-5</v>
      </c>
      <c r="T19" s="33">
        <v>1.7949207487566849E-5</v>
      </c>
      <c r="U19" s="33">
        <v>1.5064228567701661E-5</v>
      </c>
      <c r="V19" s="33">
        <v>1.1693859554975351E-5</v>
      </c>
      <c r="W19" s="33">
        <v>3.3837631980596803E-5</v>
      </c>
      <c r="X19" s="33">
        <v>4.3450586596909588E-5</v>
      </c>
      <c r="Y19" s="33">
        <v>1.5341183936681517E-4</v>
      </c>
      <c r="Z19" s="33">
        <v>1.9518445949815878E-4</v>
      </c>
      <c r="AA19" s="33">
        <v>6.8184568034847969E-5</v>
      </c>
      <c r="AB19" s="33">
        <v>3.0417927417042204E-5</v>
      </c>
      <c r="AC19" s="33">
        <v>3.5079508830609376E-6</v>
      </c>
      <c r="AD19" s="33">
        <v>2.1353999305276402E-3</v>
      </c>
      <c r="AE19" s="33">
        <v>1.4508388692710899E-4</v>
      </c>
      <c r="AF19" s="33">
        <v>2.3557027389391585E-5</v>
      </c>
      <c r="AG19" s="33">
        <v>4.3977589634547457E-6</v>
      </c>
      <c r="AH19" s="33">
        <v>2.3601981006998125E-5</v>
      </c>
      <c r="AI19" s="33">
        <v>1.3011435126511859E-3</v>
      </c>
      <c r="AJ19" s="33">
        <v>2.8220809244385036E-4</v>
      </c>
      <c r="AK19" s="33">
        <v>8.9095242824983895E-3</v>
      </c>
      <c r="AL19" s="33">
        <v>2.3705533068022504E-5</v>
      </c>
      <c r="AM19" s="33">
        <v>6.6235815993845944E-5</v>
      </c>
      <c r="AN19" s="33">
        <v>3.7110269902864878E-5</v>
      </c>
      <c r="AO19" s="33">
        <v>4.5603824194049127E-3</v>
      </c>
      <c r="AP19" s="33">
        <v>8.218552522506722E-4</v>
      </c>
      <c r="AQ19" s="33">
        <v>2.8349333469600091E-5</v>
      </c>
      <c r="AR19" s="33">
        <v>3.5526904959826197E-5</v>
      </c>
      <c r="AS19" s="33">
        <v>1.9772698656625456E-5</v>
      </c>
      <c r="AT19" s="33">
        <v>3.4117024689208887E-5</v>
      </c>
      <c r="AU19" s="33">
        <v>2.7636314700838686E-4</v>
      </c>
      <c r="AV19" s="33">
        <v>2.1353503698322979E-4</v>
      </c>
      <c r="AW19" s="33">
        <v>5.3395934774739317E-5</v>
      </c>
      <c r="AX19" s="33">
        <v>2.0725499290722071E-5</v>
      </c>
      <c r="AY19" s="33">
        <v>1.7609788761845433E-5</v>
      </c>
      <c r="AZ19" s="33">
        <v>1.945060353001644E-4</v>
      </c>
      <c r="BA19" s="33">
        <v>6.7752836353591063E-5</v>
      </c>
      <c r="BB19" s="33">
        <v>1.7446698083598762E-5</v>
      </c>
      <c r="BC19" s="33">
        <v>2.4313815833326367E-5</v>
      </c>
      <c r="BD19" s="33">
        <v>2.2073360473191332E-5</v>
      </c>
      <c r="BE19" s="33">
        <v>2.7048230055774736E-5</v>
      </c>
      <c r="BF19" s="33">
        <v>2.2447239693112472E-5</v>
      </c>
      <c r="BG19" s="33">
        <v>2.7768995582275704E-5</v>
      </c>
      <c r="BH19" s="33">
        <v>5.2646327765258047E-5</v>
      </c>
      <c r="BI19" s="33">
        <v>3.9686431953362543E-5</v>
      </c>
      <c r="BJ19" s="33">
        <v>2.4031360774028745E-5</v>
      </c>
      <c r="BK19" s="33">
        <v>2.5948734285397839E-5</v>
      </c>
      <c r="BL19" s="33">
        <v>1.9676939102154031E-5</v>
      </c>
      <c r="BM19" s="33">
        <v>2.9014497750538754E-5</v>
      </c>
      <c r="BN19" s="33">
        <v>2.0707303240423721E-5</v>
      </c>
      <c r="BO19" s="33">
        <v>1.8367202890795943E-5</v>
      </c>
      <c r="BP19" s="33">
        <v>2.9191202016261669E-5</v>
      </c>
      <c r="BQ19" s="33">
        <v>1.8976721204939403E-5</v>
      </c>
      <c r="BR19" s="33">
        <v>2.0783222672655909E-5</v>
      </c>
      <c r="BS19" s="33">
        <v>2.5979009457900659E-5</v>
      </c>
      <c r="BT19" s="33">
        <v>2.3078579988497348E-5</v>
      </c>
      <c r="BU19" s="33">
        <v>1.3124918661584722E-5</v>
      </c>
      <c r="BV19" s="33">
        <v>2.1907104760097511E-5</v>
      </c>
      <c r="BW19" s="33">
        <v>4.6578278827459006E-5</v>
      </c>
      <c r="BX19" s="33">
        <v>2.1034361763245048E-5</v>
      </c>
      <c r="BY19" s="33">
        <v>3.7759299471553881E-5</v>
      </c>
      <c r="BZ19" s="33">
        <v>2.0314671415064265E-5</v>
      </c>
      <c r="CA19" s="33">
        <v>2.1211797589598954E-5</v>
      </c>
      <c r="CB19" s="33">
        <v>2.0919267409653883E-5</v>
      </c>
      <c r="CC19" s="33">
        <v>2.5116456747810111E-5</v>
      </c>
      <c r="CD19" s="33">
        <v>2.7950963323387777E-5</v>
      </c>
      <c r="CE19" s="33">
        <v>3.248163187690644E-5</v>
      </c>
      <c r="CF19" s="33">
        <v>3.9017480114493778E-5</v>
      </c>
      <c r="CG19" s="33">
        <v>1.2766238875443323E-4</v>
      </c>
      <c r="CH19" s="33">
        <v>1.3534674314499984E-5</v>
      </c>
      <c r="CI19" s="33">
        <v>2.2379847618053664E-5</v>
      </c>
      <c r="CJ19" s="33">
        <v>2.7389488380072967E-5</v>
      </c>
      <c r="CK19" s="33">
        <v>1.0675807502908936E-5</v>
      </c>
      <c r="CL19" s="33">
        <v>3.9345767862183224E-5</v>
      </c>
      <c r="CM19" s="33">
        <v>4.165474293487019E-5</v>
      </c>
      <c r="CN19" s="33">
        <v>4.0027604388370075E-5</v>
      </c>
      <c r="CO19" s="33">
        <v>3.0450994312054253E-5</v>
      </c>
      <c r="CP19" s="33">
        <v>2.1824286425454579E-5</v>
      </c>
      <c r="CQ19" s="33">
        <v>8.1855060667173805E-4</v>
      </c>
      <c r="CR19" s="33">
        <v>3.4302583073624578E-3</v>
      </c>
      <c r="CS19" s="33">
        <v>2.6768263766145961E-5</v>
      </c>
      <c r="CT19" s="33">
        <v>3.0261899242975212E-5</v>
      </c>
      <c r="CU19" s="33">
        <v>1.8086050295922882E-5</v>
      </c>
      <c r="CV19" s="33">
        <v>1.1420516531671575E-5</v>
      </c>
      <c r="CW19" s="33">
        <v>1.5965210328407445E-5</v>
      </c>
      <c r="CX19" s="33">
        <v>1.9432795905199626E-5</v>
      </c>
      <c r="CY19" s="33">
        <v>1.6388645190671285E-5</v>
      </c>
      <c r="CZ19" s="33">
        <v>1.5744628294384263E-5</v>
      </c>
      <c r="DA19" s="33">
        <v>1.1054688190517644E-5</v>
      </c>
      <c r="DB19" s="33">
        <v>2.6811770064777584E-5</v>
      </c>
      <c r="DC19" s="33">
        <v>5.1828335191618337E-5</v>
      </c>
      <c r="DD19" s="33">
        <v>3.4345252615589563E-5</v>
      </c>
      <c r="DE19" s="33">
        <v>4.504241927226077E-5</v>
      </c>
      <c r="DF19" s="33">
        <v>2.4838332602130562E-5</v>
      </c>
      <c r="DG19" s="33">
        <v>3.5250391642269935E-5</v>
      </c>
      <c r="DH19" s="33">
        <v>4.2369562318851192E-5</v>
      </c>
      <c r="DI19" s="33">
        <v>2.4433363463443307E-5</v>
      </c>
      <c r="DJ19" s="33">
        <v>1.4089901450093179E-5</v>
      </c>
      <c r="DK19" s="33">
        <v>1.2745913610414915E-5</v>
      </c>
      <c r="DL19" s="33">
        <v>1.276742083227501E-5</v>
      </c>
      <c r="DM19" s="33">
        <v>1.2005511625183308E-5</v>
      </c>
      <c r="DN19" s="33">
        <v>2.5542972316215881E-5</v>
      </c>
      <c r="DO19" s="33">
        <v>8.3508096126185314E-5</v>
      </c>
      <c r="DP19" s="33">
        <v>4.1382169813250055E-5</v>
      </c>
      <c r="DQ19" s="33">
        <v>2.3930838070557155E-5</v>
      </c>
      <c r="DR19" s="33">
        <v>2.1115108101760918E-5</v>
      </c>
      <c r="DS19" s="33">
        <v>3.0619464057370587E-5</v>
      </c>
      <c r="DT19" s="33">
        <v>3.8742888236707528E-4</v>
      </c>
      <c r="DU19" s="33">
        <v>1.7355642460951825E-5</v>
      </c>
      <c r="DV19" s="33">
        <v>2.2235266232049306E-4</v>
      </c>
      <c r="DW19" s="33">
        <v>1.0252772591617224E-4</v>
      </c>
      <c r="DX19" s="33">
        <v>1.5480101328380541E-4</v>
      </c>
      <c r="DY19" s="33">
        <v>3.7127820065777152E-5</v>
      </c>
      <c r="DZ19" s="33">
        <v>3.5773304700689626E-4</v>
      </c>
      <c r="EA19" s="33">
        <v>1.1473368369502724E-4</v>
      </c>
      <c r="EB19" s="33">
        <v>6.7983408350755735E-4</v>
      </c>
      <c r="EC19" s="33">
        <v>2.1512596592763716E-5</v>
      </c>
      <c r="ED19" s="33">
        <v>2.3543035646124688E-5</v>
      </c>
      <c r="EE19" s="33">
        <v>1.5505169669404372E-5</v>
      </c>
      <c r="EF19" s="33">
        <v>4.0190340063425234E-5</v>
      </c>
      <c r="EG19" s="33">
        <v>4.6322685819097132E-5</v>
      </c>
      <c r="EH19" s="33">
        <v>0</v>
      </c>
      <c r="EK19" s="60">
        <f>+IF(AND(OR(SeleccionarIndustria=$A19,SeleccionarIndustria="Todas las AE"),('SIMULADOR IMPACTOS MIP'!$B$10=EK$11)),'SIMULADOR IMPACTOS MIP'!Porcentaje,0)</f>
        <v>0</v>
      </c>
      <c r="EL19" s="60">
        <f>+IF(AND(OR(SeleccionarIndustria=$A19,SeleccionarIndustria="Todas las AE"),('SIMULADOR IMPACTOS MIP'!$B$10=EL$11)),'SIMULADOR IMPACTOS MIP'!Porcentaje,0)</f>
        <v>0</v>
      </c>
      <c r="EM19" s="60">
        <f>+IF(AND(OR(SeleccionarIndustria=$A19,SeleccionarIndustria="Todas las AE"),('SIMULADOR IMPACTOS MIP'!$B$10=EM$11)),'SIMULADOR IMPACTOS MIP'!Porcentaje,0)</f>
        <v>0.14000000000000001</v>
      </c>
      <c r="EN19" s="60">
        <f>+IF(AND(OR(SeleccionarIndustria=$A19,SeleccionarIndustria="Todas las AE"),('SIMULADOR IMPACTOS MIP'!$B$10=EN$11)),'SIMULADOR IMPACTOS MIP'!Porcentaje,0)</f>
        <v>0</v>
      </c>
      <c r="EO19" s="60">
        <f>+IF(AND(OR(SeleccionarIndustria=$A19,SeleccionarIndustria="Todas las AE"),(OR('SIMULADOR IMPACTOS MIP'!$B$10=$EK$11,'SIMULADOR IMPACTOS MIP'!$B$10=EO$11))),'SIMULADOR IMPACTOS MIP'!Porcentaje,0)</f>
        <v>0</v>
      </c>
      <c r="EP19" s="60">
        <f>+IF(AND(OR(SeleccionarIndustria=$A19,SeleccionarIndustria="Todas las AE"),(OR('SIMULADOR IMPACTOS MIP'!$B$10=$EK$11,'SIMULADOR IMPACTOS MIP'!$B$10=EP$11))),'SIMULADOR IMPACTOS MIP'!Porcentaje,0)</f>
        <v>0</v>
      </c>
      <c r="EQ19" s="60">
        <f>+IF(AND(OR(SeleccionarIndustria=$A19,SeleccionarIndustria="Todas las AE"),(OR('SIMULADOR IMPACTOS MIP'!$B$10=$EK$11,'SIMULADOR IMPACTOS MIP'!$B$10=EQ$11))),'SIMULADOR IMPACTOS MIP'!Porcentaje,0)</f>
        <v>0</v>
      </c>
      <c r="ER19" s="60">
        <f>+IF(AND(OR(SeleccionarIndustria=$A19,SeleccionarIndustria="Todas las AE"),(OR('SIMULADOR IMPACTOS MIP'!$B$10=$EL$11,'SIMULADOR IMPACTOS MIP'!$B$10=ER$11))),'SIMULADOR IMPACTOS MIP'!Porcentaje,0)</f>
        <v>0</v>
      </c>
      <c r="ES19" s="60">
        <f>+IF(AND(OR(SeleccionarIndustria=$A19,SeleccionarIndustria="Todas las AE"),(OR('SIMULADOR IMPACTOS MIP'!$B$10=$EL$11,'SIMULADOR IMPACTOS MIP'!$B$10=ES$11))),'SIMULADOR IMPACTOS MIP'!Porcentaje,0)</f>
        <v>0</v>
      </c>
      <c r="ET19" s="60">
        <f>+IF(AND(OR(SeleccionarIndustria=$A19,SeleccionarIndustria="Todas las AE"),(OR('SIMULADOR IMPACTOS MIP'!$B$10=$EL$11,'SIMULADOR IMPACTOS MIP'!$B$10=ET$11))),'SIMULADOR IMPACTOS MIP'!Porcentaje,0)</f>
        <v>0</v>
      </c>
      <c r="EU19" s="60">
        <f>+IF(AND(OR(SeleccionarIndustria=$A19,SeleccionarIndustria="Todas las AE"),(OR('SIMULADOR IMPACTOS MIP'!$B$10=$EL$11,'SIMULADOR IMPACTOS MIP'!$B$10=EU$11))),'SIMULADOR IMPACTOS MIP'!Porcentaje,0)</f>
        <v>0</v>
      </c>
      <c r="EV19" s="60">
        <f>+IF(AND(OR(SeleccionarIndustria=$A19,SeleccionarIndustria="Todas las AE"),(OR('SIMULADOR IMPACTOS MIP'!$B$10=$EL$11,'SIMULADOR IMPACTOS MIP'!$B$10=EV$11))),'SIMULADOR IMPACTOS MIP'!Porcentaje,0)</f>
        <v>0</v>
      </c>
      <c r="EW19" s="60">
        <f>+IF(AND(OR(SeleccionarIndustria=$A19,SeleccionarIndustria="Todas las AE"),(OR('SIMULADOR IMPACTOS MIP'!$B$10=$EL$11,'SIMULADOR IMPACTOS MIP'!$B$10=EW$11))),'SIMULADOR IMPACTOS MIP'!Porcentaje,0)</f>
        <v>0</v>
      </c>
      <c r="EX19" s="60">
        <f>+IF(AND(OR(SeleccionarIndustria=$A19,SeleccionarIndustria="Todas las AE"),(OR('SIMULADOR IMPACTOS MIP'!$B$10=$EL$11,'SIMULADOR IMPACTOS MIP'!$B$10=EX$11))),'SIMULADOR IMPACTOS MIP'!Porcentaje,0)</f>
        <v>0</v>
      </c>
      <c r="EY19" s="60">
        <f>+IF(AND(OR(SeleccionarIndustria=$A19,SeleccionarIndustria="Todas las AE"),('SIMULADOR IMPACTOS MIP'!$B$10=EY$11)),'SIMULADOR IMPACTOS MIP'!Porcentaje,0)</f>
        <v>0</v>
      </c>
      <c r="EZ19" s="60">
        <f>+IF(AND(OR(SeleccionarIndustria=$A19,SeleccionarIndustria="Todas las AE"),('SIMULADOR IMPACTOS MIP'!$B$10=EZ$11)),'SIMULADOR IMPACTOS MIP'!Porcentaje,0)</f>
        <v>0</v>
      </c>
      <c r="FA19" s="60">
        <f>+IF(AND(OR(SeleccionarIndustria=$A19,SeleccionarIndustria="Todas las AE"),('SIMULADOR IMPACTOS MIP'!$B$10=FA$11)),'SIMULADOR IMPACTOS MIP'!Porcentaje,0)</f>
        <v>0</v>
      </c>
      <c r="FB19" s="60">
        <f>+IF(AND(OR(SeleccionarIndustria=$A19,SeleccionarIndustria="Todas las AE"),('SIMULADOR IMPACTOS MIP'!$B$10=FB$11)),'SIMULADOR IMPACTOS MIP'!Porcentaje,0)</f>
        <v>0</v>
      </c>
      <c r="FC19" s="60">
        <f>+IF(AND(OR(SeleccionarIndustria=$A19,SeleccionarIndustria="Todas las AE"),(OR('SIMULADOR IMPACTOS MIP'!$B$10=$EM$11,'SIMULADOR IMPACTOS MIP'!$B$10=FC$11))),'SIMULADOR IMPACTOS MIP'!Porcentaje,0)</f>
        <v>0.14000000000000001</v>
      </c>
      <c r="FD19" s="60">
        <f>+IF(AND(OR(SeleccionarIndustria=$A19,SeleccionarIndustria="Todas las AE"),(OR('SIMULADOR IMPACTOS MIP'!$B$10=$EM$11,'SIMULADOR IMPACTOS MIP'!$B$10=FD$11))),'SIMULADOR IMPACTOS MIP'!Porcentaje,0)</f>
        <v>0.14000000000000001</v>
      </c>
      <c r="FE19" s="60">
        <f>+IF(AND(OR(SeleccionarIndustria=$A19,SeleccionarIndustria="Todas las AE"),(OR('SIMULADOR IMPACTOS MIP'!$B$10=$EM$11,'SIMULADOR IMPACTOS MIP'!$B$10=FE$11))),'SIMULADOR IMPACTOS MIP'!Porcentaje,0)</f>
        <v>0.14000000000000001</v>
      </c>
      <c r="FF19" s="60">
        <f>+IF(AND(OR(SeleccionarIndustria=$A19,SeleccionarIndustria="Todas las AE"),(OR('SIMULADOR IMPACTOS MIP'!$B$10=$EM$11,'SIMULADOR IMPACTOS MIP'!$B$10=FF$11))),'SIMULADOR IMPACTOS MIP'!Porcentaje,0)</f>
        <v>0.14000000000000001</v>
      </c>
      <c r="FG19" s="60">
        <f>+IF(AND(OR(SeleccionarIndustria=$A19,SeleccionarIndustria="Todas las AE"),(OR('SIMULADOR IMPACTOS MIP'!$B$10=$EM$11,'SIMULADOR IMPACTOS MIP'!$B$10=FG$11))),'SIMULADOR IMPACTOS MIP'!Porcentaje,0)</f>
        <v>0.14000000000000001</v>
      </c>
      <c r="FH19" s="60">
        <f>+IF(AND(OR(SeleccionarIndustria=$A19,SeleccionarIndustria="Todas las AE"),(OR('SIMULADOR IMPACTOS MIP'!$B$10=$EM$11,'SIMULADOR IMPACTOS MIP'!$B$10=FH$11))),'SIMULADOR IMPACTOS MIP'!Porcentaje,0)</f>
        <v>0.14000000000000001</v>
      </c>
      <c r="FI19" s="60">
        <f>+IF(AND(OR(SeleccionarIndustria=$A19,SeleccionarIndustria="Todas las AE"),(OR('SIMULADOR IMPACTOS MIP'!$B$10=$EM$11,'SIMULADOR IMPACTOS MIP'!$B$10=FI$11))),'SIMULADOR IMPACTOS MIP'!Porcentaje,0)</f>
        <v>0.14000000000000001</v>
      </c>
      <c r="FJ19" s="60">
        <f>+IF(AND(OR(SeleccionarIndustria=$A19,SeleccionarIndustria="Todas las AE"),(OR('SIMULADOR IMPACTOS MIP'!$B$10=$EM$11,'SIMULADOR IMPACTOS MIP'!$B$10=FJ$11))),'SIMULADOR IMPACTOS MIP'!Porcentaje,0)</f>
        <v>0.14000000000000001</v>
      </c>
      <c r="FM19" s="20">
        <f>+'MIP 2017'!EJ19*(1+(EN19))</f>
        <v>24203.843172134308</v>
      </c>
      <c r="FN19" s="20">
        <f>+'MIP 2017'!EK19*(1+(EO19))</f>
        <v>43.609913277383626</v>
      </c>
      <c r="FO19" s="20">
        <f>+'MIP 2017'!EL19*(1+(EP19))</f>
        <v>150.39066421184728</v>
      </c>
      <c r="FP19" s="20">
        <f>+'MIP 2017'!EM19*(1+(EQ19))</f>
        <v>0</v>
      </c>
      <c r="FQ19" s="20">
        <f>+'MIP 2017'!EN19*(1+(ER19))</f>
        <v>0</v>
      </c>
      <c r="FR19" s="20">
        <f>+'MIP 2017'!EO19*(1+(ES19))</f>
        <v>0</v>
      </c>
      <c r="FS19" s="20">
        <f>+'MIP 2017'!EP19*(1+(ET19))</f>
        <v>0</v>
      </c>
      <c r="FT19" s="20">
        <f>+'MIP 2017'!EQ19*(1+(EU19))</f>
        <v>0</v>
      </c>
      <c r="FU19" s="20">
        <f>+'MIP 2017'!ER19*(1+(EV19))</f>
        <v>0</v>
      </c>
      <c r="FV19" s="20">
        <f>+'MIP 2017'!ES19*(1+(EW19))</f>
        <v>0</v>
      </c>
      <c r="FW19" s="20">
        <f>+'MIP 2017'!ET19*(1+(EX19))</f>
        <v>0</v>
      </c>
      <c r="FX19" s="20">
        <f>+'MIP 2017'!EU19*(1+(EY19))</f>
        <v>0</v>
      </c>
      <c r="FY19" s="20">
        <f>+'MIP 2017'!EV19*(1+(EZ19))</f>
        <v>0</v>
      </c>
      <c r="FZ19" s="20">
        <f>+'MIP 2017'!EW19*(1+(FA19))</f>
        <v>0</v>
      </c>
      <c r="GA19" s="20">
        <f>+'MIP 2017'!EX19*(1+(FB19))</f>
        <v>72.37688731652392</v>
      </c>
      <c r="GB19" s="20">
        <f>+'MIP 2017'!EY19*(1+(FC19))</f>
        <v>19.702059021966576</v>
      </c>
      <c r="GC19" s="20">
        <f>+'MIP 2017'!EZ19*(1+(FD19))</f>
        <v>0.51659447926988211</v>
      </c>
      <c r="GD19" s="20">
        <f>+'MIP 2017'!FA19*(1+(FE19))</f>
        <v>0.3697217078920238</v>
      </c>
      <c r="GE19" s="20">
        <f>+'MIP 2017'!FB19*(1+(FF19))</f>
        <v>1.0571434192544051</v>
      </c>
      <c r="GF19" s="20">
        <f>+'MIP 2017'!FC19*(1+(FG19))</f>
        <v>0</v>
      </c>
      <c r="GG19" s="20">
        <f>+'MIP 2017'!FD19*(1+(FH19))</f>
        <v>3.7633399584620228</v>
      </c>
      <c r="GH19" s="20">
        <f>+'MIP 2017'!FE19*(1+(FI19))</f>
        <v>7.4525669202058886E-2</v>
      </c>
      <c r="GI19" s="20">
        <f>+'MIP 2017'!FF19*(1+(FJ19))</f>
        <v>0</v>
      </c>
      <c r="GJ19" s="18">
        <f t="shared" si="0"/>
        <v>24495.704021196114</v>
      </c>
      <c r="GK19" s="39">
        <f>+IFERROR((GJ19/'MIP 2017'!FG19*100-100),0)</f>
        <v>1.2777498827659883E-2</v>
      </c>
      <c r="GN19" s="18">
        <v>43558.311071439304</v>
      </c>
      <c r="GO19" s="14">
        <f>+'MIP 2017'!FH19</f>
        <v>43314.716134739516</v>
      </c>
      <c r="GP19" s="39">
        <f t="shared" si="1"/>
        <v>243.59493669978838</v>
      </c>
      <c r="GQ19" s="39">
        <f t="shared" si="2"/>
        <v>0.56238377724105248</v>
      </c>
      <c r="GU19" s="61">
        <v>-0.92999999999999994</v>
      </c>
      <c r="GW19" s="60">
        <f>+IF(SeleccionarDemTur=GW$11,'SIMULADOR IMPACTOS MIP(TURISMO)'!PorcentajeTur,0)</f>
        <v>0</v>
      </c>
      <c r="GX19" s="60">
        <f>+IF(SeleccionarDemTur=GX$11,'SIMULADOR IMPACTOS MIP(TURISMO)'!PorcentajeTur,0)</f>
        <v>0</v>
      </c>
      <c r="GY19" s="60">
        <f>+IF(SeleccionarDemTur=GY$11,'SIMULADOR IMPACTOS MIP(TURISMO)'!PorcentajeTur,0)</f>
        <v>0.14000000000000001</v>
      </c>
      <c r="GZ19" s="60">
        <f>+IF(SeleccionarDemTur=GZ$11,'SIMULADOR IMPACTOS MIP(TURISMO)'!PorcentajeTur,0)</f>
        <v>0</v>
      </c>
      <c r="HA19" s="60">
        <f>+IF(OR(SeleccionarDemTur=HA$11,SeleccionarDemTur=$GW$11),'SIMULADOR IMPACTOS MIP(TURISMO)'!PorcentajeTur,0)</f>
        <v>0</v>
      </c>
      <c r="HB19" s="60">
        <f>+IF(OR(SeleccionarDemTur=HB$11,SeleccionarDemTur=$GW$11),'SIMULADOR IMPACTOS MIP(TURISMO)'!PorcentajeTur,0)</f>
        <v>0</v>
      </c>
      <c r="HC19" s="60">
        <f>+IF(OR(SeleccionarDemTur=HC$11,SeleccionarDemTur=$GW$11),'SIMULADOR IMPACTOS MIP(TURISMO)'!PorcentajeTur,0)</f>
        <v>0</v>
      </c>
      <c r="HD19" s="60">
        <f>+IF(OR(SeleccionarDemTur=HD$11,SeleccionarDemTur=$GX$11),'SIMULADOR IMPACTOS MIP(TURISMO)'!PorcentajeTur,0)</f>
        <v>0</v>
      </c>
      <c r="HE19" s="60">
        <f>+IF(OR(SeleccionarDemTur=HE$11,SeleccionarDemTur=$GX$11),'SIMULADOR IMPACTOS MIP(TURISMO)'!PorcentajeTur,0)</f>
        <v>0</v>
      </c>
      <c r="HF19" s="60">
        <f>+IF(OR(SeleccionarDemTur=HF$11,SeleccionarDemTur=$GX$11),'SIMULADOR IMPACTOS MIP(TURISMO)'!PorcentajeTur,0)</f>
        <v>0</v>
      </c>
      <c r="HG19" s="60">
        <f>+IF(OR(SeleccionarDemTur=HG$11,SeleccionarDemTur=$GX$11),'SIMULADOR IMPACTOS MIP(TURISMO)'!PorcentajeTur,0)</f>
        <v>0</v>
      </c>
      <c r="HH19" s="60">
        <f>+IF(OR(SeleccionarDemTur=HH$11,SeleccionarDemTur=$GX$11),'SIMULADOR IMPACTOS MIP(TURISMO)'!PorcentajeTur,0)</f>
        <v>0</v>
      </c>
      <c r="HI19" s="60">
        <f>+IF(OR(SeleccionarDemTur=HI$11,SeleccionarDemTur=$GX$11),'SIMULADOR IMPACTOS MIP(TURISMO)'!PorcentajeTur,0)</f>
        <v>0</v>
      </c>
      <c r="HJ19" s="60">
        <f>+IF(OR(SeleccionarDemTur=HJ$11,SeleccionarDemTur=$GX$11),'SIMULADOR IMPACTOS MIP(TURISMO)'!PorcentajeTur,0)</f>
        <v>0</v>
      </c>
      <c r="HK19" s="60">
        <f>+IF(SeleccionarDemTur=HK$11,'SIMULADOR IMPACTOS MIP(TURISMO)'!PorcentajeTur,0)</f>
        <v>0</v>
      </c>
      <c r="HL19" s="60">
        <f>+IF(SeleccionarDemTur=HL$11,'SIMULADOR IMPACTOS MIP(TURISMO)'!PorcentajeTur,0)</f>
        <v>0</v>
      </c>
      <c r="HM19" s="60">
        <f>+IF(SeleccionarDemTur=HM$11,'SIMULADOR IMPACTOS MIP(TURISMO)'!PorcentajeTur,0)</f>
        <v>0</v>
      </c>
      <c r="HN19" s="60">
        <f>+IF(SeleccionarDemTur=HN$11,'SIMULADOR IMPACTOS MIP(TURISMO)'!PorcentajeTur,0)</f>
        <v>0</v>
      </c>
      <c r="HO19" s="60">
        <f>+IF(OR(SeleccionarDemTur=HO$11,SeleccionarDemTur=$GY$11),'SIMULADOR IMPACTOS MIP(TURISMO)'!PorcentajeTur,0)</f>
        <v>0.14000000000000001</v>
      </c>
      <c r="HP19" s="60">
        <f>+IF(OR(SeleccionarDemTur=HP$11,SeleccionarDemTur=$GY$11),'SIMULADOR IMPACTOS MIP(TURISMO)'!PorcentajeTur,0)</f>
        <v>0.14000000000000001</v>
      </c>
      <c r="HQ19" s="60">
        <f>+IF(OR(SeleccionarDemTur=HQ$11,SeleccionarDemTur=$GY$11),'SIMULADOR IMPACTOS MIP(TURISMO)'!PorcentajeTur,0)</f>
        <v>0.14000000000000001</v>
      </c>
      <c r="HR19" s="60">
        <f>+IF(OR(SeleccionarDemTur=HR$11,SeleccionarDemTur=$GY$11),'SIMULADOR IMPACTOS MIP(TURISMO)'!PorcentajeTur,0)</f>
        <v>0.14000000000000001</v>
      </c>
      <c r="HS19" s="60">
        <f>+IF(OR(SeleccionarDemTur=HS$11,SeleccionarDemTur=$GY$11),'SIMULADOR IMPACTOS MIP(TURISMO)'!PorcentajeTur,0)</f>
        <v>0.14000000000000001</v>
      </c>
      <c r="HT19" s="60">
        <f>+IF(OR(SeleccionarDemTur=HT$11,SeleccionarDemTur=$GY$11),'SIMULADOR IMPACTOS MIP(TURISMO)'!PorcentajeTur,0)</f>
        <v>0.14000000000000001</v>
      </c>
      <c r="HU19" s="60">
        <f>+IF(OR(SeleccionarDemTur=HU$11,SeleccionarDemTur=$GY$11),'SIMULADOR IMPACTOS MIP(TURISMO)'!PorcentajeTur,0)</f>
        <v>0.14000000000000001</v>
      </c>
      <c r="HV19" s="60">
        <f>+IF(OR(SeleccionarDemTur=HV$11,SeleccionarDemTur=$GY$11),'SIMULADOR IMPACTOS MIP(TURISMO)'!PorcentajeTur,0)</f>
        <v>0.14000000000000001</v>
      </c>
      <c r="HY19" s="20">
        <f>+'MIP 2017'!EJ19*(1+(GZ19))</f>
        <v>24203.843172134308</v>
      </c>
      <c r="HZ19" s="20">
        <f>+'MIP 2017'!EK19*(1+(HA19))</f>
        <v>43.609913277383626</v>
      </c>
      <c r="IA19" s="20">
        <f>+'MIP 2017'!EL19*(1+(HB19))</f>
        <v>150.39066421184728</v>
      </c>
      <c r="IB19" s="20">
        <f>+'MIP 2017'!EM19*(1+(HC19))</f>
        <v>0</v>
      </c>
      <c r="IC19" s="20">
        <f>+'MIP 2017'!EN19*(1+(HD19))</f>
        <v>0</v>
      </c>
      <c r="ID19" s="20">
        <f>+'MIP 2017'!EO19*(1+(HE19))</f>
        <v>0</v>
      </c>
      <c r="IE19" s="20">
        <f>+'MIP 2017'!EP19*(1+(HF19))</f>
        <v>0</v>
      </c>
      <c r="IF19" s="20">
        <f>+'MIP 2017'!EQ19*(1+(HG19))</f>
        <v>0</v>
      </c>
      <c r="IG19" s="20">
        <f>+'MIP 2017'!ER19*(1+(HH19))</f>
        <v>0</v>
      </c>
      <c r="IH19" s="20">
        <f>+'MIP 2017'!ES19*(1+(HI19))</f>
        <v>0</v>
      </c>
      <c r="II19" s="20">
        <f>+'MIP 2017'!ET19*(1+(HJ19))</f>
        <v>0</v>
      </c>
      <c r="IJ19" s="20">
        <f>+'MIP 2017'!EU19*(1+(HK19))</f>
        <v>0</v>
      </c>
      <c r="IK19" s="20">
        <f>+'MIP 2017'!EV19*(1+(HL19))</f>
        <v>0</v>
      </c>
      <c r="IL19" s="20">
        <f>+'MIP 2017'!EW19*(1+(HM19))</f>
        <v>0</v>
      </c>
      <c r="IM19" s="20">
        <f>+'MIP 2017'!EX19*(1+(HN19))</f>
        <v>72.37688731652392</v>
      </c>
      <c r="IN19" s="20">
        <f>+'MIP 2017'!EY19*(1+(HO19))</f>
        <v>19.702059021966576</v>
      </c>
      <c r="IO19" s="20">
        <f>+'MIP 2017'!EZ19*(1+(HP19))</f>
        <v>0.51659447926988211</v>
      </c>
      <c r="IP19" s="20">
        <f>+'MIP 2017'!FA19*(1+(HQ19))</f>
        <v>0.3697217078920238</v>
      </c>
      <c r="IQ19" s="20">
        <f>+'MIP 2017'!FB19*(1+(HR19))</f>
        <v>1.0571434192544051</v>
      </c>
      <c r="IR19" s="20">
        <f>+'MIP 2017'!FC19*(1+(HS19))</f>
        <v>0</v>
      </c>
      <c r="IS19" s="20">
        <f>+'MIP 2017'!FD19*(1+(HT19))</f>
        <v>3.7633399584620228</v>
      </c>
      <c r="IT19" s="20">
        <f>+'MIP 2017'!FE19*(1+(HU19))</f>
        <v>7.4525669202058886E-2</v>
      </c>
      <c r="IU19" s="20">
        <f>+'MIP 2017'!FF19*(1+(HV19))</f>
        <v>0</v>
      </c>
      <c r="IV19" s="18">
        <f t="shared" si="3"/>
        <v>24495.704021196114</v>
      </c>
      <c r="IW19" s="39">
        <f>+IFERROR((IV19/'MIP 2017'!FG19*100-100),0)</f>
        <v>1.2777498827659883E-2</v>
      </c>
      <c r="IZ19" s="18">
        <v>43558.311071439304</v>
      </c>
      <c r="JA19" s="14">
        <f>+'MIP 2017'!FH19</f>
        <v>43314.716134739516</v>
      </c>
      <c r="JB19" s="39">
        <f t="shared" si="4"/>
        <v>243.59493669978838</v>
      </c>
      <c r="JC19" s="39">
        <f t="shared" si="5"/>
        <v>0.56238377724105248</v>
      </c>
    </row>
    <row r="20" spans="1:263" s="7" customFormat="1" ht="21.95" customHeight="1" thickBot="1" x14ac:dyDescent="0.25">
      <c r="A20" s="137" t="s">
        <v>102</v>
      </c>
      <c r="B20" s="138" t="s">
        <v>381</v>
      </c>
      <c r="C20" s="33">
        <v>6.1725233106251322E-6</v>
      </c>
      <c r="D20" s="33">
        <v>7.4204600467993683E-6</v>
      </c>
      <c r="E20" s="33">
        <v>6.4637745465435813E-6</v>
      </c>
      <c r="F20" s="33">
        <v>1.4112125834099349E-5</v>
      </c>
      <c r="G20" s="33">
        <v>6.0999211597433045E-6</v>
      </c>
      <c r="H20" s="33">
        <v>5.3836706636028882E-6</v>
      </c>
      <c r="I20" s="33">
        <v>3.4892799020956702E-6</v>
      </c>
      <c r="J20" s="33">
        <v>5.2710811638464313E-6</v>
      </c>
      <c r="K20" s="33">
        <v>1.0380179708985848</v>
      </c>
      <c r="L20" s="33">
        <v>5.1107831657449452E-6</v>
      </c>
      <c r="M20" s="33">
        <v>1.413704368321109E-5</v>
      </c>
      <c r="N20" s="33">
        <v>1.4341112699727879E-5</v>
      </c>
      <c r="O20" s="33">
        <v>1.263469104318683E-5</v>
      </c>
      <c r="P20" s="33">
        <v>1.0285176770438376E-5</v>
      </c>
      <c r="Q20" s="33">
        <v>5.8075170913979608E-6</v>
      </c>
      <c r="R20" s="33">
        <v>1.2624701695005367E-5</v>
      </c>
      <c r="S20" s="33">
        <v>1.2285487074194793E-5</v>
      </c>
      <c r="T20" s="33">
        <v>1.0092736452467983E-5</v>
      </c>
      <c r="U20" s="33">
        <v>8.6873113418242463E-6</v>
      </c>
      <c r="V20" s="33">
        <v>6.0334556313091878E-6</v>
      </c>
      <c r="W20" s="33">
        <v>2.4409059163380473E-5</v>
      </c>
      <c r="X20" s="33">
        <v>1.5684887271120156E-5</v>
      </c>
      <c r="Y20" s="33">
        <v>5.5258260533025188E-4</v>
      </c>
      <c r="Z20" s="33">
        <v>4.4604835314187491E-5</v>
      </c>
      <c r="AA20" s="33">
        <v>1.8585167976334904E-5</v>
      </c>
      <c r="AB20" s="33">
        <v>2.1144358109644927E-5</v>
      </c>
      <c r="AC20" s="33">
        <v>1.7096654999913019E-6</v>
      </c>
      <c r="AD20" s="33">
        <v>1.4444272108868246E-3</v>
      </c>
      <c r="AE20" s="33">
        <v>3.869588783353804E-5</v>
      </c>
      <c r="AF20" s="33">
        <v>1.5239878112884294E-5</v>
      </c>
      <c r="AG20" s="33">
        <v>3.2355294765267905E-6</v>
      </c>
      <c r="AH20" s="33">
        <v>1.3817790443311115E-5</v>
      </c>
      <c r="AI20" s="33">
        <v>2.0037098054953315E-4</v>
      </c>
      <c r="AJ20" s="33">
        <v>1.750590938061191E-4</v>
      </c>
      <c r="AK20" s="33">
        <v>7.4812788802789184E-3</v>
      </c>
      <c r="AL20" s="33">
        <v>1.3918332921837121E-5</v>
      </c>
      <c r="AM20" s="33">
        <v>3.6036512201809339E-5</v>
      </c>
      <c r="AN20" s="33">
        <v>1.6713596884012821E-5</v>
      </c>
      <c r="AO20" s="33">
        <v>2.9074446429647274E-5</v>
      </c>
      <c r="AP20" s="33">
        <v>1.9071135744397146E-4</v>
      </c>
      <c r="AQ20" s="33">
        <v>3.9923510115194508E-5</v>
      </c>
      <c r="AR20" s="33">
        <v>2.0548033097723462E-5</v>
      </c>
      <c r="AS20" s="33">
        <v>1.3554660662189309E-5</v>
      </c>
      <c r="AT20" s="33">
        <v>2.7432431321743168E-5</v>
      </c>
      <c r="AU20" s="33">
        <v>6.380256102730855E-4</v>
      </c>
      <c r="AV20" s="33">
        <v>7.4133640323078662E-5</v>
      </c>
      <c r="AW20" s="33">
        <v>6.3478241901320214E-5</v>
      </c>
      <c r="AX20" s="33">
        <v>1.1421869053410659E-5</v>
      </c>
      <c r="AY20" s="33">
        <v>1.0735436668738706E-5</v>
      </c>
      <c r="AZ20" s="33">
        <v>3.4854753513373105E-5</v>
      </c>
      <c r="BA20" s="33">
        <v>1.7587778902819165E-5</v>
      </c>
      <c r="BB20" s="33">
        <v>1.0201514852293392E-5</v>
      </c>
      <c r="BC20" s="33">
        <v>1.0980874426306904E-5</v>
      </c>
      <c r="BD20" s="33">
        <v>1.1505154275626505E-5</v>
      </c>
      <c r="BE20" s="33">
        <v>1.6139787871129915E-5</v>
      </c>
      <c r="BF20" s="33">
        <v>1.4022982266794967E-5</v>
      </c>
      <c r="BG20" s="33">
        <v>1.6709100235729671E-5</v>
      </c>
      <c r="BH20" s="33">
        <v>1.1619578322486795E-4</v>
      </c>
      <c r="BI20" s="33">
        <v>3.0921889906817477E-5</v>
      </c>
      <c r="BJ20" s="33">
        <v>1.472327989535845E-5</v>
      </c>
      <c r="BK20" s="33">
        <v>1.5261492472056084E-5</v>
      </c>
      <c r="BL20" s="33">
        <v>1.0309149556576027E-5</v>
      </c>
      <c r="BM20" s="33">
        <v>1.9178030868078318E-5</v>
      </c>
      <c r="BN20" s="33">
        <v>1.1742572938135888E-5</v>
      </c>
      <c r="BO20" s="33">
        <v>1.0103515996224689E-5</v>
      </c>
      <c r="BP20" s="33">
        <v>1.4389781085808861E-5</v>
      </c>
      <c r="BQ20" s="33">
        <v>1.1415535953004047E-5</v>
      </c>
      <c r="BR20" s="33">
        <v>1.2386068526403723E-5</v>
      </c>
      <c r="BS20" s="33">
        <v>1.7467017012738204E-5</v>
      </c>
      <c r="BT20" s="33">
        <v>1.33146131605145E-5</v>
      </c>
      <c r="BU20" s="33">
        <v>8.8355553460186654E-6</v>
      </c>
      <c r="BV20" s="33">
        <v>1.3135664800000362E-5</v>
      </c>
      <c r="BW20" s="33">
        <v>3.6192104932661893E-5</v>
      </c>
      <c r="BX20" s="33">
        <v>1.8681041969139331E-5</v>
      </c>
      <c r="BY20" s="33">
        <v>3.2343244267269896E-5</v>
      </c>
      <c r="BZ20" s="33">
        <v>1.261230668388167E-5</v>
      </c>
      <c r="CA20" s="33">
        <v>1.5591788291168869E-5</v>
      </c>
      <c r="CB20" s="33">
        <v>1.0905180056348557E-5</v>
      </c>
      <c r="CC20" s="33">
        <v>1.3439449279752392E-5</v>
      </c>
      <c r="CD20" s="33">
        <v>1.5264179405108463E-5</v>
      </c>
      <c r="CE20" s="33">
        <v>2.1684521266804909E-5</v>
      </c>
      <c r="CF20" s="33">
        <v>2.6237623350692234E-5</v>
      </c>
      <c r="CG20" s="33">
        <v>2.6360869883471433E-5</v>
      </c>
      <c r="CH20" s="33">
        <v>8.1256691693474947E-6</v>
      </c>
      <c r="CI20" s="33">
        <v>1.3866776799333554E-5</v>
      </c>
      <c r="CJ20" s="33">
        <v>2.0501788745737969E-5</v>
      </c>
      <c r="CK20" s="33">
        <v>5.3900302611218343E-6</v>
      </c>
      <c r="CL20" s="33">
        <v>2.9754830629423689E-5</v>
      </c>
      <c r="CM20" s="33">
        <v>3.2084455354151446E-5</v>
      </c>
      <c r="CN20" s="33">
        <v>3.3428300946381916E-5</v>
      </c>
      <c r="CO20" s="33">
        <v>2.472944721438642E-5</v>
      </c>
      <c r="CP20" s="33">
        <v>1.8116722780545695E-5</v>
      </c>
      <c r="CQ20" s="33">
        <v>9.4338512315105092E-4</v>
      </c>
      <c r="CR20" s="33">
        <v>3.1433124664525512E-3</v>
      </c>
      <c r="CS20" s="33">
        <v>2.365154779737311E-5</v>
      </c>
      <c r="CT20" s="33">
        <v>2.648617993009991E-5</v>
      </c>
      <c r="CU20" s="33">
        <v>1.5437947299878038E-5</v>
      </c>
      <c r="CV20" s="33">
        <v>9.6607443114420081E-6</v>
      </c>
      <c r="CW20" s="33">
        <v>1.3870491720305823E-5</v>
      </c>
      <c r="CX20" s="33">
        <v>1.6055438577367933E-5</v>
      </c>
      <c r="CY20" s="33">
        <v>1.3673951177168119E-5</v>
      </c>
      <c r="CZ20" s="33">
        <v>1.3280913164283257E-5</v>
      </c>
      <c r="DA20" s="33">
        <v>8.6488786695158116E-6</v>
      </c>
      <c r="DB20" s="33">
        <v>2.2718136187686343E-5</v>
      </c>
      <c r="DC20" s="33">
        <v>4.5671744331227408E-5</v>
      </c>
      <c r="DD20" s="33">
        <v>3.167316989829869E-5</v>
      </c>
      <c r="DE20" s="33">
        <v>3.8761779824028618E-5</v>
      </c>
      <c r="DF20" s="33">
        <v>2.0322034752677572E-5</v>
      </c>
      <c r="DG20" s="33">
        <v>3.0661178359799901E-5</v>
      </c>
      <c r="DH20" s="33">
        <v>3.6416105176034702E-5</v>
      </c>
      <c r="DI20" s="33">
        <v>1.4192738730587441E-5</v>
      </c>
      <c r="DJ20" s="33">
        <v>1.068417592352975E-5</v>
      </c>
      <c r="DK20" s="33">
        <v>1.0117391313042306E-5</v>
      </c>
      <c r="DL20" s="33">
        <v>9.4986701068452059E-6</v>
      </c>
      <c r="DM20" s="33">
        <v>1.0248544766190712E-5</v>
      </c>
      <c r="DN20" s="33">
        <v>2.3239059534749437E-5</v>
      </c>
      <c r="DO20" s="33">
        <v>7.5661183641954988E-5</v>
      </c>
      <c r="DP20" s="33">
        <v>3.5935161393708986E-5</v>
      </c>
      <c r="DQ20" s="33">
        <v>1.948189305904553E-5</v>
      </c>
      <c r="DR20" s="33">
        <v>1.8621954397714342E-5</v>
      </c>
      <c r="DS20" s="33">
        <v>2.5453596569929312E-5</v>
      </c>
      <c r="DT20" s="33">
        <v>1.3043070316444573E-4</v>
      </c>
      <c r="DU20" s="33">
        <v>1.4510237223282459E-5</v>
      </c>
      <c r="DV20" s="33">
        <v>1.1107586394361504E-4</v>
      </c>
      <c r="DW20" s="33">
        <v>7.1849047548480774E-5</v>
      </c>
      <c r="DX20" s="33">
        <v>1.3874124890829876E-4</v>
      </c>
      <c r="DY20" s="33">
        <v>3.1982931550111219E-5</v>
      </c>
      <c r="DZ20" s="33">
        <v>2.9880340350118807E-4</v>
      </c>
      <c r="EA20" s="33">
        <v>1.744928163631261E-4</v>
      </c>
      <c r="EB20" s="33">
        <v>7.8466407118463742E-4</v>
      </c>
      <c r="EC20" s="33">
        <v>1.6493605269593827E-5</v>
      </c>
      <c r="ED20" s="33">
        <v>1.8851167070450386E-5</v>
      </c>
      <c r="EE20" s="33">
        <v>1.0183562268554848E-5</v>
      </c>
      <c r="EF20" s="33">
        <v>3.4273708382343868E-5</v>
      </c>
      <c r="EG20" s="33">
        <v>3.9929713311093938E-5</v>
      </c>
      <c r="EH20" s="33">
        <v>0</v>
      </c>
      <c r="EK20" s="60">
        <f>+IF(AND(OR(SeleccionarIndustria=$A20,SeleccionarIndustria="Todas las AE"),('SIMULADOR IMPACTOS MIP'!$B$10=EK$11)),'SIMULADOR IMPACTOS MIP'!Porcentaje,0)</f>
        <v>0</v>
      </c>
      <c r="EL20" s="60">
        <f>+IF(AND(OR(SeleccionarIndustria=$A20,SeleccionarIndustria="Todas las AE"),('SIMULADOR IMPACTOS MIP'!$B$10=EL$11)),'SIMULADOR IMPACTOS MIP'!Porcentaje,0)</f>
        <v>0</v>
      </c>
      <c r="EM20" s="60">
        <f>+IF(AND(OR(SeleccionarIndustria=$A20,SeleccionarIndustria="Todas las AE"),('SIMULADOR IMPACTOS MIP'!$B$10=EM$11)),'SIMULADOR IMPACTOS MIP'!Porcentaje,0)</f>
        <v>0.14000000000000001</v>
      </c>
      <c r="EN20" s="60">
        <f>+IF(AND(OR(SeleccionarIndustria=$A20,SeleccionarIndustria="Todas las AE"),('SIMULADOR IMPACTOS MIP'!$B$10=EN$11)),'SIMULADOR IMPACTOS MIP'!Porcentaje,0)</f>
        <v>0</v>
      </c>
      <c r="EO20" s="60">
        <f>+IF(AND(OR(SeleccionarIndustria=$A20,SeleccionarIndustria="Todas las AE"),(OR('SIMULADOR IMPACTOS MIP'!$B$10=$EK$11,'SIMULADOR IMPACTOS MIP'!$B$10=EO$11))),'SIMULADOR IMPACTOS MIP'!Porcentaje,0)</f>
        <v>0</v>
      </c>
      <c r="EP20" s="60">
        <f>+IF(AND(OR(SeleccionarIndustria=$A20,SeleccionarIndustria="Todas las AE"),(OR('SIMULADOR IMPACTOS MIP'!$B$10=$EK$11,'SIMULADOR IMPACTOS MIP'!$B$10=EP$11))),'SIMULADOR IMPACTOS MIP'!Porcentaje,0)</f>
        <v>0</v>
      </c>
      <c r="EQ20" s="60">
        <f>+IF(AND(OR(SeleccionarIndustria=$A20,SeleccionarIndustria="Todas las AE"),(OR('SIMULADOR IMPACTOS MIP'!$B$10=$EK$11,'SIMULADOR IMPACTOS MIP'!$B$10=EQ$11))),'SIMULADOR IMPACTOS MIP'!Porcentaje,0)</f>
        <v>0</v>
      </c>
      <c r="ER20" s="60">
        <f>+IF(AND(OR(SeleccionarIndustria=$A20,SeleccionarIndustria="Todas las AE"),(OR('SIMULADOR IMPACTOS MIP'!$B$10=$EL$11,'SIMULADOR IMPACTOS MIP'!$B$10=ER$11))),'SIMULADOR IMPACTOS MIP'!Porcentaje,0)</f>
        <v>0</v>
      </c>
      <c r="ES20" s="60">
        <f>+IF(AND(OR(SeleccionarIndustria=$A20,SeleccionarIndustria="Todas las AE"),(OR('SIMULADOR IMPACTOS MIP'!$B$10=$EL$11,'SIMULADOR IMPACTOS MIP'!$B$10=ES$11))),'SIMULADOR IMPACTOS MIP'!Porcentaje,0)</f>
        <v>0</v>
      </c>
      <c r="ET20" s="60">
        <f>+IF(AND(OR(SeleccionarIndustria=$A20,SeleccionarIndustria="Todas las AE"),(OR('SIMULADOR IMPACTOS MIP'!$B$10=$EL$11,'SIMULADOR IMPACTOS MIP'!$B$10=ET$11))),'SIMULADOR IMPACTOS MIP'!Porcentaje,0)</f>
        <v>0</v>
      </c>
      <c r="EU20" s="60">
        <f>+IF(AND(OR(SeleccionarIndustria=$A20,SeleccionarIndustria="Todas las AE"),(OR('SIMULADOR IMPACTOS MIP'!$B$10=$EL$11,'SIMULADOR IMPACTOS MIP'!$B$10=EU$11))),'SIMULADOR IMPACTOS MIP'!Porcentaje,0)</f>
        <v>0</v>
      </c>
      <c r="EV20" s="60">
        <f>+IF(AND(OR(SeleccionarIndustria=$A20,SeleccionarIndustria="Todas las AE"),(OR('SIMULADOR IMPACTOS MIP'!$B$10=$EL$11,'SIMULADOR IMPACTOS MIP'!$B$10=EV$11))),'SIMULADOR IMPACTOS MIP'!Porcentaje,0)</f>
        <v>0</v>
      </c>
      <c r="EW20" s="60">
        <f>+IF(AND(OR(SeleccionarIndustria=$A20,SeleccionarIndustria="Todas las AE"),(OR('SIMULADOR IMPACTOS MIP'!$B$10=$EL$11,'SIMULADOR IMPACTOS MIP'!$B$10=EW$11))),'SIMULADOR IMPACTOS MIP'!Porcentaje,0)</f>
        <v>0</v>
      </c>
      <c r="EX20" s="60">
        <f>+IF(AND(OR(SeleccionarIndustria=$A20,SeleccionarIndustria="Todas las AE"),(OR('SIMULADOR IMPACTOS MIP'!$B$10=$EL$11,'SIMULADOR IMPACTOS MIP'!$B$10=EX$11))),'SIMULADOR IMPACTOS MIP'!Porcentaje,0)</f>
        <v>0</v>
      </c>
      <c r="EY20" s="60">
        <f>+IF(AND(OR(SeleccionarIndustria=$A20,SeleccionarIndustria="Todas las AE"),('SIMULADOR IMPACTOS MIP'!$B$10=EY$11)),'SIMULADOR IMPACTOS MIP'!Porcentaje,0)</f>
        <v>0</v>
      </c>
      <c r="EZ20" s="60">
        <f>+IF(AND(OR(SeleccionarIndustria=$A20,SeleccionarIndustria="Todas las AE"),('SIMULADOR IMPACTOS MIP'!$B$10=EZ$11)),'SIMULADOR IMPACTOS MIP'!Porcentaje,0)</f>
        <v>0</v>
      </c>
      <c r="FA20" s="60">
        <f>+IF(AND(OR(SeleccionarIndustria=$A20,SeleccionarIndustria="Todas las AE"),('SIMULADOR IMPACTOS MIP'!$B$10=FA$11)),'SIMULADOR IMPACTOS MIP'!Porcentaje,0)</f>
        <v>0</v>
      </c>
      <c r="FB20" s="60">
        <f>+IF(AND(OR(SeleccionarIndustria=$A20,SeleccionarIndustria="Todas las AE"),('SIMULADOR IMPACTOS MIP'!$B$10=FB$11)),'SIMULADOR IMPACTOS MIP'!Porcentaje,0)</f>
        <v>0</v>
      </c>
      <c r="FC20" s="60">
        <f>+IF(AND(OR(SeleccionarIndustria=$A20,SeleccionarIndustria="Todas las AE"),(OR('SIMULADOR IMPACTOS MIP'!$B$10=$EM$11,'SIMULADOR IMPACTOS MIP'!$B$10=FC$11))),'SIMULADOR IMPACTOS MIP'!Porcentaje,0)</f>
        <v>0.14000000000000001</v>
      </c>
      <c r="FD20" s="60">
        <f>+IF(AND(OR(SeleccionarIndustria=$A20,SeleccionarIndustria="Todas las AE"),(OR('SIMULADOR IMPACTOS MIP'!$B$10=$EM$11,'SIMULADOR IMPACTOS MIP'!$B$10=FD$11))),'SIMULADOR IMPACTOS MIP'!Porcentaje,0)</f>
        <v>0.14000000000000001</v>
      </c>
      <c r="FE20" s="60">
        <f>+IF(AND(OR(SeleccionarIndustria=$A20,SeleccionarIndustria="Todas las AE"),(OR('SIMULADOR IMPACTOS MIP'!$B$10=$EM$11,'SIMULADOR IMPACTOS MIP'!$B$10=FE$11))),'SIMULADOR IMPACTOS MIP'!Porcentaje,0)</f>
        <v>0.14000000000000001</v>
      </c>
      <c r="FF20" s="60">
        <f>+IF(AND(OR(SeleccionarIndustria=$A20,SeleccionarIndustria="Todas las AE"),(OR('SIMULADOR IMPACTOS MIP'!$B$10=$EM$11,'SIMULADOR IMPACTOS MIP'!$B$10=FF$11))),'SIMULADOR IMPACTOS MIP'!Porcentaje,0)</f>
        <v>0.14000000000000001</v>
      </c>
      <c r="FG20" s="60">
        <f>+IF(AND(OR(SeleccionarIndustria=$A20,SeleccionarIndustria="Todas las AE"),(OR('SIMULADOR IMPACTOS MIP'!$B$10=$EM$11,'SIMULADOR IMPACTOS MIP'!$B$10=FG$11))),'SIMULADOR IMPACTOS MIP'!Porcentaje,0)</f>
        <v>0.14000000000000001</v>
      </c>
      <c r="FH20" s="60">
        <f>+IF(AND(OR(SeleccionarIndustria=$A20,SeleccionarIndustria="Todas las AE"),(OR('SIMULADOR IMPACTOS MIP'!$B$10=$EM$11,'SIMULADOR IMPACTOS MIP'!$B$10=FH$11))),'SIMULADOR IMPACTOS MIP'!Porcentaje,0)</f>
        <v>0.14000000000000001</v>
      </c>
      <c r="FI20" s="60">
        <f>+IF(AND(OR(SeleccionarIndustria=$A20,SeleccionarIndustria="Todas las AE"),(OR('SIMULADOR IMPACTOS MIP'!$B$10=$EM$11,'SIMULADOR IMPACTOS MIP'!$B$10=FI$11))),'SIMULADOR IMPACTOS MIP'!Porcentaje,0)</f>
        <v>0.14000000000000001</v>
      </c>
      <c r="FJ20" s="60">
        <f>+IF(AND(OR(SeleccionarIndustria=$A20,SeleccionarIndustria="Todas las AE"),(OR('SIMULADOR IMPACTOS MIP'!$B$10=$EM$11,'SIMULADOR IMPACTOS MIP'!$B$10=FJ$11))),'SIMULADOR IMPACTOS MIP'!Porcentaje,0)</f>
        <v>0.14000000000000001</v>
      </c>
      <c r="FM20" s="20">
        <f>+'MIP 2017'!EJ20*(1+(EN20))</f>
        <v>11561.100130347237</v>
      </c>
      <c r="FN20" s="20">
        <f>+'MIP 2017'!EK20*(1+(EO20))</f>
        <v>0</v>
      </c>
      <c r="FO20" s="20">
        <f>+'MIP 2017'!EL20*(1+(EP20))</f>
        <v>0</v>
      </c>
      <c r="FP20" s="20">
        <f>+'MIP 2017'!EM20*(1+(EQ20))</f>
        <v>0</v>
      </c>
      <c r="FQ20" s="20">
        <f>+'MIP 2017'!EN20*(1+(ER20))</f>
        <v>0</v>
      </c>
      <c r="FR20" s="20">
        <f>+'MIP 2017'!EO20*(1+(ES20))</f>
        <v>0</v>
      </c>
      <c r="FS20" s="20">
        <f>+'MIP 2017'!EP20*(1+(ET20))</f>
        <v>0</v>
      </c>
      <c r="FT20" s="20">
        <f>+'MIP 2017'!EQ20*(1+(EU20))</f>
        <v>0</v>
      </c>
      <c r="FU20" s="20">
        <f>+'MIP 2017'!ER20*(1+(EV20))</f>
        <v>0</v>
      </c>
      <c r="FV20" s="20">
        <f>+'MIP 2017'!ES20*(1+(EW20))</f>
        <v>0</v>
      </c>
      <c r="FW20" s="20">
        <f>+'MIP 2017'!ET20*(1+(EX20))</f>
        <v>0</v>
      </c>
      <c r="FX20" s="20">
        <f>+'MIP 2017'!EU20*(1+(EY20))</f>
        <v>0</v>
      </c>
      <c r="FY20" s="20">
        <f>+'MIP 2017'!EV20*(1+(EZ20))</f>
        <v>0</v>
      </c>
      <c r="FZ20" s="20">
        <f>+'MIP 2017'!EW20*(1+(FA20))</f>
        <v>1.5916157281026244E-12</v>
      </c>
      <c r="GA20" s="20">
        <f>+'MIP 2017'!EX20*(1+(FB20))</f>
        <v>31902.462508874323</v>
      </c>
      <c r="GB20" s="20">
        <f>+'MIP 2017'!EY20*(1+(FC20))</f>
        <v>0</v>
      </c>
      <c r="GC20" s="20">
        <f>+'MIP 2017'!EZ20*(1+(FD20))</f>
        <v>0</v>
      </c>
      <c r="GD20" s="20">
        <f>+'MIP 2017'!FA20*(1+(FE20))</f>
        <v>0</v>
      </c>
      <c r="GE20" s="20">
        <f>+'MIP 2017'!FB20*(1+(FF20))</f>
        <v>0</v>
      </c>
      <c r="GF20" s="20">
        <f>+'MIP 2017'!FC20*(1+(FG20))</f>
        <v>0</v>
      </c>
      <c r="GG20" s="20">
        <f>+'MIP 2017'!FD20*(1+(FH20))</f>
        <v>0</v>
      </c>
      <c r="GH20" s="20">
        <f>+'MIP 2017'!FE20*(1+(FI20))</f>
        <v>0</v>
      </c>
      <c r="GI20" s="20">
        <f>+'MIP 2017'!FF20*(1+(FJ20))</f>
        <v>0</v>
      </c>
      <c r="GJ20" s="18">
        <f t="shared" si="0"/>
        <v>43463.562639221564</v>
      </c>
      <c r="GK20" s="39">
        <f>+IFERROR((GJ20/'MIP 2017'!FG20*100-100),0)</f>
        <v>0</v>
      </c>
      <c r="GN20" s="18">
        <v>55870.158971836325</v>
      </c>
      <c r="GO20" s="14">
        <f>+'MIP 2017'!FH20</f>
        <v>55634.534310030467</v>
      </c>
      <c r="GP20" s="39">
        <f t="shared" si="1"/>
        <v>235.62466180585761</v>
      </c>
      <c r="GQ20" s="39">
        <f t="shared" si="2"/>
        <v>0.42352230449671424</v>
      </c>
      <c r="GU20" s="61">
        <v>-0.91999999999999993</v>
      </c>
      <c r="GW20" s="60">
        <f>+IF(SeleccionarDemTur=GW$11,'SIMULADOR IMPACTOS MIP(TURISMO)'!PorcentajeTur,0)</f>
        <v>0</v>
      </c>
      <c r="GX20" s="60">
        <f>+IF(SeleccionarDemTur=GX$11,'SIMULADOR IMPACTOS MIP(TURISMO)'!PorcentajeTur,0)</f>
        <v>0</v>
      </c>
      <c r="GY20" s="60">
        <f>+IF(SeleccionarDemTur=GY$11,'SIMULADOR IMPACTOS MIP(TURISMO)'!PorcentajeTur,0)</f>
        <v>0.14000000000000001</v>
      </c>
      <c r="GZ20" s="60">
        <f>+IF(SeleccionarDemTur=GZ$11,'SIMULADOR IMPACTOS MIP(TURISMO)'!PorcentajeTur,0)</f>
        <v>0</v>
      </c>
      <c r="HA20" s="60">
        <f>+IF(OR(SeleccionarDemTur=HA$11,SeleccionarDemTur=$GW$11),'SIMULADOR IMPACTOS MIP(TURISMO)'!PorcentajeTur,0)</f>
        <v>0</v>
      </c>
      <c r="HB20" s="60">
        <f>+IF(OR(SeleccionarDemTur=HB$11,SeleccionarDemTur=$GW$11),'SIMULADOR IMPACTOS MIP(TURISMO)'!PorcentajeTur,0)</f>
        <v>0</v>
      </c>
      <c r="HC20" s="60">
        <f>+IF(OR(SeleccionarDemTur=HC$11,SeleccionarDemTur=$GW$11),'SIMULADOR IMPACTOS MIP(TURISMO)'!PorcentajeTur,0)</f>
        <v>0</v>
      </c>
      <c r="HD20" s="60">
        <f>+IF(OR(SeleccionarDemTur=HD$11,SeleccionarDemTur=$GX$11),'SIMULADOR IMPACTOS MIP(TURISMO)'!PorcentajeTur,0)</f>
        <v>0</v>
      </c>
      <c r="HE20" s="60">
        <f>+IF(OR(SeleccionarDemTur=HE$11,SeleccionarDemTur=$GX$11),'SIMULADOR IMPACTOS MIP(TURISMO)'!PorcentajeTur,0)</f>
        <v>0</v>
      </c>
      <c r="HF20" s="60">
        <f>+IF(OR(SeleccionarDemTur=HF$11,SeleccionarDemTur=$GX$11),'SIMULADOR IMPACTOS MIP(TURISMO)'!PorcentajeTur,0)</f>
        <v>0</v>
      </c>
      <c r="HG20" s="60">
        <f>+IF(OR(SeleccionarDemTur=HG$11,SeleccionarDemTur=$GX$11),'SIMULADOR IMPACTOS MIP(TURISMO)'!PorcentajeTur,0)</f>
        <v>0</v>
      </c>
      <c r="HH20" s="60">
        <f>+IF(OR(SeleccionarDemTur=HH$11,SeleccionarDemTur=$GX$11),'SIMULADOR IMPACTOS MIP(TURISMO)'!PorcentajeTur,0)</f>
        <v>0</v>
      </c>
      <c r="HI20" s="60">
        <f>+IF(OR(SeleccionarDemTur=HI$11,SeleccionarDemTur=$GX$11),'SIMULADOR IMPACTOS MIP(TURISMO)'!PorcentajeTur,0)</f>
        <v>0</v>
      </c>
      <c r="HJ20" s="60">
        <f>+IF(OR(SeleccionarDemTur=HJ$11,SeleccionarDemTur=$GX$11),'SIMULADOR IMPACTOS MIP(TURISMO)'!PorcentajeTur,0)</f>
        <v>0</v>
      </c>
      <c r="HK20" s="60">
        <f>+IF(SeleccionarDemTur=HK$11,'SIMULADOR IMPACTOS MIP(TURISMO)'!PorcentajeTur,0)</f>
        <v>0</v>
      </c>
      <c r="HL20" s="60">
        <f>+IF(SeleccionarDemTur=HL$11,'SIMULADOR IMPACTOS MIP(TURISMO)'!PorcentajeTur,0)</f>
        <v>0</v>
      </c>
      <c r="HM20" s="60">
        <f>+IF(SeleccionarDemTur=HM$11,'SIMULADOR IMPACTOS MIP(TURISMO)'!PorcentajeTur,0)</f>
        <v>0</v>
      </c>
      <c r="HN20" s="60">
        <f>+IF(SeleccionarDemTur=HN$11,'SIMULADOR IMPACTOS MIP(TURISMO)'!PorcentajeTur,0)</f>
        <v>0</v>
      </c>
      <c r="HO20" s="60">
        <f>+IF(OR(SeleccionarDemTur=HO$11,SeleccionarDemTur=$GY$11),'SIMULADOR IMPACTOS MIP(TURISMO)'!PorcentajeTur,0)</f>
        <v>0.14000000000000001</v>
      </c>
      <c r="HP20" s="60">
        <f>+IF(OR(SeleccionarDemTur=HP$11,SeleccionarDemTur=$GY$11),'SIMULADOR IMPACTOS MIP(TURISMO)'!PorcentajeTur,0)</f>
        <v>0.14000000000000001</v>
      </c>
      <c r="HQ20" s="60">
        <f>+IF(OR(SeleccionarDemTur=HQ$11,SeleccionarDemTur=$GY$11),'SIMULADOR IMPACTOS MIP(TURISMO)'!PorcentajeTur,0)</f>
        <v>0.14000000000000001</v>
      </c>
      <c r="HR20" s="60">
        <f>+IF(OR(SeleccionarDemTur=HR$11,SeleccionarDemTur=$GY$11),'SIMULADOR IMPACTOS MIP(TURISMO)'!PorcentajeTur,0)</f>
        <v>0.14000000000000001</v>
      </c>
      <c r="HS20" s="60">
        <f>+IF(OR(SeleccionarDemTur=HS$11,SeleccionarDemTur=$GY$11),'SIMULADOR IMPACTOS MIP(TURISMO)'!PorcentajeTur,0)</f>
        <v>0.14000000000000001</v>
      </c>
      <c r="HT20" s="60">
        <f>+IF(OR(SeleccionarDemTur=HT$11,SeleccionarDemTur=$GY$11),'SIMULADOR IMPACTOS MIP(TURISMO)'!PorcentajeTur,0)</f>
        <v>0.14000000000000001</v>
      </c>
      <c r="HU20" s="60">
        <f>+IF(OR(SeleccionarDemTur=HU$11,SeleccionarDemTur=$GY$11),'SIMULADOR IMPACTOS MIP(TURISMO)'!PorcentajeTur,0)</f>
        <v>0.14000000000000001</v>
      </c>
      <c r="HV20" s="60">
        <f>+IF(OR(SeleccionarDemTur=HV$11,SeleccionarDemTur=$GY$11),'SIMULADOR IMPACTOS MIP(TURISMO)'!PorcentajeTur,0)</f>
        <v>0.14000000000000001</v>
      </c>
      <c r="HY20" s="20">
        <f>+'MIP 2017'!EJ20*(1+(GZ20))</f>
        <v>11561.100130347237</v>
      </c>
      <c r="HZ20" s="20">
        <f>+'MIP 2017'!EK20*(1+(HA20))</f>
        <v>0</v>
      </c>
      <c r="IA20" s="20">
        <f>+'MIP 2017'!EL20*(1+(HB20))</f>
        <v>0</v>
      </c>
      <c r="IB20" s="20">
        <f>+'MIP 2017'!EM20*(1+(HC20))</f>
        <v>0</v>
      </c>
      <c r="IC20" s="20">
        <f>+'MIP 2017'!EN20*(1+(HD20))</f>
        <v>0</v>
      </c>
      <c r="ID20" s="20">
        <f>+'MIP 2017'!EO20*(1+(HE20))</f>
        <v>0</v>
      </c>
      <c r="IE20" s="20">
        <f>+'MIP 2017'!EP20*(1+(HF20))</f>
        <v>0</v>
      </c>
      <c r="IF20" s="20">
        <f>+'MIP 2017'!EQ20*(1+(HG20))</f>
        <v>0</v>
      </c>
      <c r="IG20" s="20">
        <f>+'MIP 2017'!ER20*(1+(HH20))</f>
        <v>0</v>
      </c>
      <c r="IH20" s="20">
        <f>+'MIP 2017'!ES20*(1+(HI20))</f>
        <v>0</v>
      </c>
      <c r="II20" s="20">
        <f>+'MIP 2017'!ET20*(1+(HJ20))</f>
        <v>0</v>
      </c>
      <c r="IJ20" s="20">
        <f>+'MIP 2017'!EU20*(1+(HK20))</f>
        <v>0</v>
      </c>
      <c r="IK20" s="20">
        <f>+'MIP 2017'!EV20*(1+(HL20))</f>
        <v>0</v>
      </c>
      <c r="IL20" s="20">
        <f>+'MIP 2017'!EW20*(1+(HM20))</f>
        <v>1.5916157281026244E-12</v>
      </c>
      <c r="IM20" s="20">
        <f>+'MIP 2017'!EX20*(1+(HN20))</f>
        <v>31902.462508874323</v>
      </c>
      <c r="IN20" s="20">
        <f>+'MIP 2017'!EY20*(1+(HO20))</f>
        <v>0</v>
      </c>
      <c r="IO20" s="20">
        <f>+'MIP 2017'!EZ20*(1+(HP20))</f>
        <v>0</v>
      </c>
      <c r="IP20" s="20">
        <f>+'MIP 2017'!FA20*(1+(HQ20))</f>
        <v>0</v>
      </c>
      <c r="IQ20" s="20">
        <f>+'MIP 2017'!FB20*(1+(HR20))</f>
        <v>0</v>
      </c>
      <c r="IR20" s="20">
        <f>+'MIP 2017'!FC20*(1+(HS20))</f>
        <v>0</v>
      </c>
      <c r="IS20" s="20">
        <f>+'MIP 2017'!FD20*(1+(HT20))</f>
        <v>0</v>
      </c>
      <c r="IT20" s="20">
        <f>+'MIP 2017'!FE20*(1+(HU20))</f>
        <v>0</v>
      </c>
      <c r="IU20" s="20">
        <f>+'MIP 2017'!FF20*(1+(HV20))</f>
        <v>0</v>
      </c>
      <c r="IV20" s="18">
        <f t="shared" si="3"/>
        <v>43463.562639221564</v>
      </c>
      <c r="IW20" s="39">
        <f>+IFERROR((IV20/'MIP 2017'!FG20*100-100),0)</f>
        <v>0</v>
      </c>
      <c r="IZ20" s="18">
        <v>55870.158971836325</v>
      </c>
      <c r="JA20" s="14">
        <f>+'MIP 2017'!FH20</f>
        <v>55634.534310030467</v>
      </c>
      <c r="JB20" s="39">
        <f t="shared" si="4"/>
        <v>235.62466180585761</v>
      </c>
      <c r="JC20" s="39">
        <f t="shared" si="5"/>
        <v>0.42352230449671424</v>
      </c>
    </row>
    <row r="21" spans="1:263" s="7" customFormat="1" ht="21.95" customHeight="1" thickBot="1" x14ac:dyDescent="0.25">
      <c r="A21" s="137" t="s">
        <v>104</v>
      </c>
      <c r="B21" s="138" t="s">
        <v>382</v>
      </c>
      <c r="C21" s="33">
        <v>8.2507278866419639E-6</v>
      </c>
      <c r="D21" s="33">
        <v>9.8703237544928365E-6</v>
      </c>
      <c r="E21" s="33">
        <v>8.7341758626004626E-6</v>
      </c>
      <c r="F21" s="33">
        <v>1.8225672767307446E-5</v>
      </c>
      <c r="G21" s="33">
        <v>8.5235423912773719E-6</v>
      </c>
      <c r="H21" s="33">
        <v>4.0836620733410191E-2</v>
      </c>
      <c r="I21" s="33">
        <v>1.6597242647400454E-5</v>
      </c>
      <c r="J21" s="33">
        <v>7.2290042584036507E-6</v>
      </c>
      <c r="K21" s="33">
        <v>1.1591093038612807E-5</v>
      </c>
      <c r="L21" s="33">
        <v>1.0160886555665165</v>
      </c>
      <c r="M21" s="33">
        <v>1.7696254876473603E-5</v>
      </c>
      <c r="N21" s="33">
        <v>2.709035233475604E-4</v>
      </c>
      <c r="O21" s="33">
        <v>5.0755690573878346E-5</v>
      </c>
      <c r="P21" s="33">
        <v>1.6163674652155594E-5</v>
      </c>
      <c r="Q21" s="33">
        <v>6.911376484617637E-5</v>
      </c>
      <c r="R21" s="33">
        <v>1.0336426602588238E-4</v>
      </c>
      <c r="S21" s="33">
        <v>3.455880509989937E-5</v>
      </c>
      <c r="T21" s="33">
        <v>4.8024123877460515E-5</v>
      </c>
      <c r="U21" s="33">
        <v>3.6828041810270741E-5</v>
      </c>
      <c r="V21" s="33">
        <v>1.1592695405630026E-4</v>
      </c>
      <c r="W21" s="33">
        <v>4.4025458622619432E-3</v>
      </c>
      <c r="X21" s="33">
        <v>3.0078983608121942E-5</v>
      </c>
      <c r="Y21" s="33">
        <v>3.5223904197597477E-5</v>
      </c>
      <c r="Z21" s="33">
        <v>4.2739531921421974E-5</v>
      </c>
      <c r="AA21" s="33">
        <v>2.2184953583753132E-5</v>
      </c>
      <c r="AB21" s="33">
        <v>2.7572766307109127E-5</v>
      </c>
      <c r="AC21" s="33">
        <v>7.9328113213561583E-6</v>
      </c>
      <c r="AD21" s="33">
        <v>5.2776545192004818E-3</v>
      </c>
      <c r="AE21" s="33">
        <v>4.0043755102407559E-5</v>
      </c>
      <c r="AF21" s="33">
        <v>1.7120341690377173E-5</v>
      </c>
      <c r="AG21" s="33">
        <v>3.89117578943227E-6</v>
      </c>
      <c r="AH21" s="33">
        <v>1.5799651455563972E-5</v>
      </c>
      <c r="AI21" s="33">
        <v>2.0116580217320295E-4</v>
      </c>
      <c r="AJ21" s="33">
        <v>5.8327174409767367E-4</v>
      </c>
      <c r="AK21" s="33">
        <v>8.0165242251897511E-3</v>
      </c>
      <c r="AL21" s="33">
        <v>4.3169395534560724E-5</v>
      </c>
      <c r="AM21" s="33">
        <v>6.4390145393471336E-5</v>
      </c>
      <c r="AN21" s="33">
        <v>2.3790789527444929E-5</v>
      </c>
      <c r="AO21" s="33">
        <v>4.972773151751876E-5</v>
      </c>
      <c r="AP21" s="33">
        <v>5.3569143777910174E-4</v>
      </c>
      <c r="AQ21" s="33">
        <v>2.7908699378697429E-5</v>
      </c>
      <c r="AR21" s="33">
        <v>5.4016312430958186E-5</v>
      </c>
      <c r="AS21" s="33">
        <v>3.8731292857798591E-5</v>
      </c>
      <c r="AT21" s="33">
        <v>3.7097945918090344E-5</v>
      </c>
      <c r="AU21" s="33">
        <v>7.1914563703685238E-3</v>
      </c>
      <c r="AV21" s="33">
        <v>4.494989105413293E-5</v>
      </c>
      <c r="AW21" s="33">
        <v>5.0557018645539388E-4</v>
      </c>
      <c r="AX21" s="33">
        <v>1.3340728630820255E-5</v>
      </c>
      <c r="AY21" s="33">
        <v>1.2799050569685816E-5</v>
      </c>
      <c r="AZ21" s="33">
        <v>3.8081054494821501E-5</v>
      </c>
      <c r="BA21" s="33">
        <v>2.0199718177888078E-5</v>
      </c>
      <c r="BB21" s="33">
        <v>1.9569513728520961E-5</v>
      </c>
      <c r="BC21" s="33">
        <v>1.6354199035000463E-5</v>
      </c>
      <c r="BD21" s="33">
        <v>1.5312347156945519E-5</v>
      </c>
      <c r="BE21" s="33">
        <v>1.8795745027101585E-5</v>
      </c>
      <c r="BF21" s="33">
        <v>1.6862042774180674E-5</v>
      </c>
      <c r="BG21" s="33">
        <v>2.6140779125827308E-5</v>
      </c>
      <c r="BH21" s="33">
        <v>1.1013207807750701E-4</v>
      </c>
      <c r="BI21" s="33">
        <v>9.4661196705762106E-5</v>
      </c>
      <c r="BJ21" s="33">
        <v>1.8382935387197834E-5</v>
      </c>
      <c r="BK21" s="33">
        <v>1.7891048630280794E-5</v>
      </c>
      <c r="BL21" s="33">
        <v>1.2617497085249444E-5</v>
      </c>
      <c r="BM21" s="33">
        <v>2.589212328978195E-5</v>
      </c>
      <c r="BN21" s="33">
        <v>1.3427147268447212E-5</v>
      </c>
      <c r="BO21" s="33">
        <v>1.2895215214987464E-5</v>
      </c>
      <c r="BP21" s="33">
        <v>2.1982543990144415E-5</v>
      </c>
      <c r="BQ21" s="33">
        <v>1.3304601733581094E-5</v>
      </c>
      <c r="BR21" s="33">
        <v>1.5983570333159354E-5</v>
      </c>
      <c r="BS21" s="33">
        <v>1.9144706922285671E-5</v>
      </c>
      <c r="BT21" s="33">
        <v>1.611157663568308E-5</v>
      </c>
      <c r="BU21" s="33">
        <v>2.3800379878479539E-5</v>
      </c>
      <c r="BV21" s="33">
        <v>1.9283037593346033E-5</v>
      </c>
      <c r="BW21" s="33">
        <v>4.0588741392873449E-5</v>
      </c>
      <c r="BX21" s="33">
        <v>1.9150926537491812E-5</v>
      </c>
      <c r="BY21" s="33">
        <v>3.4174254404866912E-5</v>
      </c>
      <c r="BZ21" s="33">
        <v>1.3958709011089656E-5</v>
      </c>
      <c r="CA21" s="33">
        <v>1.7815201452825082E-5</v>
      </c>
      <c r="CB21" s="33">
        <v>1.3654936370904341E-5</v>
      </c>
      <c r="CC21" s="33">
        <v>1.6640452428547646E-5</v>
      </c>
      <c r="CD21" s="33">
        <v>1.8425735145388785E-5</v>
      </c>
      <c r="CE21" s="33">
        <v>2.5992229633840546E-5</v>
      </c>
      <c r="CF21" s="33">
        <v>2.8773736538004541E-5</v>
      </c>
      <c r="CG21" s="33">
        <v>3.1867421182742239E-5</v>
      </c>
      <c r="CH21" s="33">
        <v>1.0533690437719976E-5</v>
      </c>
      <c r="CI21" s="33">
        <v>1.666757429004741E-5</v>
      </c>
      <c r="CJ21" s="33">
        <v>2.1438027970243879E-5</v>
      </c>
      <c r="CK21" s="33">
        <v>6.5577386272258058E-6</v>
      </c>
      <c r="CL21" s="33">
        <v>3.0835154724786693E-5</v>
      </c>
      <c r="CM21" s="33">
        <v>3.8975903196892784E-5</v>
      </c>
      <c r="CN21" s="33">
        <v>3.6098703224185899E-5</v>
      </c>
      <c r="CO21" s="33">
        <v>2.6889500661128928E-5</v>
      </c>
      <c r="CP21" s="33">
        <v>2.0425084224789383E-5</v>
      </c>
      <c r="CQ21" s="33">
        <v>1.0002486057877668E-3</v>
      </c>
      <c r="CR21" s="33">
        <v>3.024169635462438E-3</v>
      </c>
      <c r="CS21" s="33">
        <v>6.3246468343575697E-5</v>
      </c>
      <c r="CT21" s="33">
        <v>2.8622486129161595E-5</v>
      </c>
      <c r="CU21" s="33">
        <v>2.0240567971031744E-5</v>
      </c>
      <c r="CV21" s="33">
        <v>1.1509826945413766E-5</v>
      </c>
      <c r="CW21" s="33">
        <v>1.7462508007580734E-5</v>
      </c>
      <c r="CX21" s="33">
        <v>2.138983516244767E-5</v>
      </c>
      <c r="CY21" s="33">
        <v>1.7278623519061641E-5</v>
      </c>
      <c r="CZ21" s="33">
        <v>1.677310694009001E-5</v>
      </c>
      <c r="DA21" s="33">
        <v>9.9149241649680669E-6</v>
      </c>
      <c r="DB21" s="33">
        <v>2.7465163101394877E-5</v>
      </c>
      <c r="DC21" s="33">
        <v>4.9243561500359097E-5</v>
      </c>
      <c r="DD21" s="33">
        <v>3.7954207804981396E-5</v>
      </c>
      <c r="DE21" s="33">
        <v>4.2983327385459893E-5</v>
      </c>
      <c r="DF21" s="33">
        <v>2.4656429815680669E-5</v>
      </c>
      <c r="DG21" s="33">
        <v>3.4787208115335597E-5</v>
      </c>
      <c r="DH21" s="33">
        <v>3.996450918960074E-5</v>
      </c>
      <c r="DI21" s="33">
        <v>1.9241229792177492E-5</v>
      </c>
      <c r="DJ21" s="33">
        <v>1.2203021491024738E-5</v>
      </c>
      <c r="DK21" s="33">
        <v>1.151505394305563E-5</v>
      </c>
      <c r="DL21" s="33">
        <v>1.0929330846445644E-5</v>
      </c>
      <c r="DM21" s="33">
        <v>1.1646488962559473E-5</v>
      </c>
      <c r="DN21" s="33">
        <v>2.3852582341754748E-5</v>
      </c>
      <c r="DO21" s="33">
        <v>7.7345910745970161E-5</v>
      </c>
      <c r="DP21" s="33">
        <v>4.2095489768575193E-5</v>
      </c>
      <c r="DQ21" s="33">
        <v>2.4391215843278527E-5</v>
      </c>
      <c r="DR21" s="33">
        <v>2.0585198058001413E-5</v>
      </c>
      <c r="DS21" s="33">
        <v>3.5590651131194315E-5</v>
      </c>
      <c r="DT21" s="33">
        <v>5.2976888718864461E-4</v>
      </c>
      <c r="DU21" s="33">
        <v>1.9555630905724631E-5</v>
      </c>
      <c r="DV21" s="33">
        <v>7.7437123846795289E-4</v>
      </c>
      <c r="DW21" s="33">
        <v>4.5571359230147187E-4</v>
      </c>
      <c r="DX21" s="33">
        <v>1.4046601222255427E-4</v>
      </c>
      <c r="DY21" s="33">
        <v>3.4797634044153591E-5</v>
      </c>
      <c r="DZ21" s="33">
        <v>2.8693665396343229E-4</v>
      </c>
      <c r="EA21" s="33">
        <v>2.5019903768892289E-4</v>
      </c>
      <c r="EB21" s="33">
        <v>7.9768538592589402E-4</v>
      </c>
      <c r="EC21" s="33">
        <v>1.9392509056127211E-5</v>
      </c>
      <c r="ED21" s="33">
        <v>2.2454091003300465E-5</v>
      </c>
      <c r="EE21" s="33">
        <v>1.7383458521216895E-5</v>
      </c>
      <c r="EF21" s="33">
        <v>4.0791281776034264E-5</v>
      </c>
      <c r="EG21" s="33">
        <v>8.969786445841382E-5</v>
      </c>
      <c r="EH21" s="33">
        <v>0</v>
      </c>
      <c r="EK21" s="60">
        <f>+IF(AND(OR(SeleccionarIndustria=$A21,SeleccionarIndustria="Todas las AE"),('SIMULADOR IMPACTOS MIP'!$B$10=EK$11)),'SIMULADOR IMPACTOS MIP'!Porcentaje,0)</f>
        <v>0</v>
      </c>
      <c r="EL21" s="60">
        <f>+IF(AND(OR(SeleccionarIndustria=$A21,SeleccionarIndustria="Todas las AE"),('SIMULADOR IMPACTOS MIP'!$B$10=EL$11)),'SIMULADOR IMPACTOS MIP'!Porcentaje,0)</f>
        <v>0</v>
      </c>
      <c r="EM21" s="60">
        <f>+IF(AND(OR(SeleccionarIndustria=$A21,SeleccionarIndustria="Todas las AE"),('SIMULADOR IMPACTOS MIP'!$B$10=EM$11)),'SIMULADOR IMPACTOS MIP'!Porcentaje,0)</f>
        <v>0.14000000000000001</v>
      </c>
      <c r="EN21" s="60">
        <f>+IF(AND(OR(SeleccionarIndustria=$A21,SeleccionarIndustria="Todas las AE"),('SIMULADOR IMPACTOS MIP'!$B$10=EN$11)),'SIMULADOR IMPACTOS MIP'!Porcentaje,0)</f>
        <v>0</v>
      </c>
      <c r="EO21" s="60">
        <f>+IF(AND(OR(SeleccionarIndustria=$A21,SeleccionarIndustria="Todas las AE"),(OR('SIMULADOR IMPACTOS MIP'!$B$10=$EK$11,'SIMULADOR IMPACTOS MIP'!$B$10=EO$11))),'SIMULADOR IMPACTOS MIP'!Porcentaje,0)</f>
        <v>0</v>
      </c>
      <c r="EP21" s="60">
        <f>+IF(AND(OR(SeleccionarIndustria=$A21,SeleccionarIndustria="Todas las AE"),(OR('SIMULADOR IMPACTOS MIP'!$B$10=$EK$11,'SIMULADOR IMPACTOS MIP'!$B$10=EP$11))),'SIMULADOR IMPACTOS MIP'!Porcentaje,0)</f>
        <v>0</v>
      </c>
      <c r="EQ21" s="60">
        <f>+IF(AND(OR(SeleccionarIndustria=$A21,SeleccionarIndustria="Todas las AE"),(OR('SIMULADOR IMPACTOS MIP'!$B$10=$EK$11,'SIMULADOR IMPACTOS MIP'!$B$10=EQ$11))),'SIMULADOR IMPACTOS MIP'!Porcentaje,0)</f>
        <v>0</v>
      </c>
      <c r="ER21" s="60">
        <f>+IF(AND(OR(SeleccionarIndustria=$A21,SeleccionarIndustria="Todas las AE"),(OR('SIMULADOR IMPACTOS MIP'!$B$10=$EL$11,'SIMULADOR IMPACTOS MIP'!$B$10=ER$11))),'SIMULADOR IMPACTOS MIP'!Porcentaje,0)</f>
        <v>0</v>
      </c>
      <c r="ES21" s="60">
        <f>+IF(AND(OR(SeleccionarIndustria=$A21,SeleccionarIndustria="Todas las AE"),(OR('SIMULADOR IMPACTOS MIP'!$B$10=$EL$11,'SIMULADOR IMPACTOS MIP'!$B$10=ES$11))),'SIMULADOR IMPACTOS MIP'!Porcentaje,0)</f>
        <v>0</v>
      </c>
      <c r="ET21" s="60">
        <f>+IF(AND(OR(SeleccionarIndustria=$A21,SeleccionarIndustria="Todas las AE"),(OR('SIMULADOR IMPACTOS MIP'!$B$10=$EL$11,'SIMULADOR IMPACTOS MIP'!$B$10=ET$11))),'SIMULADOR IMPACTOS MIP'!Porcentaje,0)</f>
        <v>0</v>
      </c>
      <c r="EU21" s="60">
        <f>+IF(AND(OR(SeleccionarIndustria=$A21,SeleccionarIndustria="Todas las AE"),(OR('SIMULADOR IMPACTOS MIP'!$B$10=$EL$11,'SIMULADOR IMPACTOS MIP'!$B$10=EU$11))),'SIMULADOR IMPACTOS MIP'!Porcentaje,0)</f>
        <v>0</v>
      </c>
      <c r="EV21" s="60">
        <f>+IF(AND(OR(SeleccionarIndustria=$A21,SeleccionarIndustria="Todas las AE"),(OR('SIMULADOR IMPACTOS MIP'!$B$10=$EL$11,'SIMULADOR IMPACTOS MIP'!$B$10=EV$11))),'SIMULADOR IMPACTOS MIP'!Porcentaje,0)</f>
        <v>0</v>
      </c>
      <c r="EW21" s="60">
        <f>+IF(AND(OR(SeleccionarIndustria=$A21,SeleccionarIndustria="Todas las AE"),(OR('SIMULADOR IMPACTOS MIP'!$B$10=$EL$11,'SIMULADOR IMPACTOS MIP'!$B$10=EW$11))),'SIMULADOR IMPACTOS MIP'!Porcentaje,0)</f>
        <v>0</v>
      </c>
      <c r="EX21" s="60">
        <f>+IF(AND(OR(SeleccionarIndustria=$A21,SeleccionarIndustria="Todas las AE"),(OR('SIMULADOR IMPACTOS MIP'!$B$10=$EL$11,'SIMULADOR IMPACTOS MIP'!$B$10=EX$11))),'SIMULADOR IMPACTOS MIP'!Porcentaje,0)</f>
        <v>0</v>
      </c>
      <c r="EY21" s="60">
        <f>+IF(AND(OR(SeleccionarIndustria=$A21,SeleccionarIndustria="Todas las AE"),('SIMULADOR IMPACTOS MIP'!$B$10=EY$11)),'SIMULADOR IMPACTOS MIP'!Porcentaje,0)</f>
        <v>0</v>
      </c>
      <c r="EZ21" s="60">
        <f>+IF(AND(OR(SeleccionarIndustria=$A21,SeleccionarIndustria="Todas las AE"),('SIMULADOR IMPACTOS MIP'!$B$10=EZ$11)),'SIMULADOR IMPACTOS MIP'!Porcentaje,0)</f>
        <v>0</v>
      </c>
      <c r="FA21" s="60">
        <f>+IF(AND(OR(SeleccionarIndustria=$A21,SeleccionarIndustria="Todas las AE"),('SIMULADOR IMPACTOS MIP'!$B$10=FA$11)),'SIMULADOR IMPACTOS MIP'!Porcentaje,0)</f>
        <v>0</v>
      </c>
      <c r="FB21" s="60">
        <f>+IF(AND(OR(SeleccionarIndustria=$A21,SeleccionarIndustria="Todas las AE"),('SIMULADOR IMPACTOS MIP'!$B$10=FB$11)),'SIMULADOR IMPACTOS MIP'!Porcentaje,0)</f>
        <v>0</v>
      </c>
      <c r="FC21" s="60">
        <f>+IF(AND(OR(SeleccionarIndustria=$A21,SeleccionarIndustria="Todas las AE"),(OR('SIMULADOR IMPACTOS MIP'!$B$10=$EM$11,'SIMULADOR IMPACTOS MIP'!$B$10=FC$11))),'SIMULADOR IMPACTOS MIP'!Porcentaje,0)</f>
        <v>0.14000000000000001</v>
      </c>
      <c r="FD21" s="60">
        <f>+IF(AND(OR(SeleccionarIndustria=$A21,SeleccionarIndustria="Todas las AE"),(OR('SIMULADOR IMPACTOS MIP'!$B$10=$EM$11,'SIMULADOR IMPACTOS MIP'!$B$10=FD$11))),'SIMULADOR IMPACTOS MIP'!Porcentaje,0)</f>
        <v>0.14000000000000001</v>
      </c>
      <c r="FE21" s="60">
        <f>+IF(AND(OR(SeleccionarIndustria=$A21,SeleccionarIndustria="Todas las AE"),(OR('SIMULADOR IMPACTOS MIP'!$B$10=$EM$11,'SIMULADOR IMPACTOS MIP'!$B$10=FE$11))),'SIMULADOR IMPACTOS MIP'!Porcentaje,0)</f>
        <v>0.14000000000000001</v>
      </c>
      <c r="FF21" s="60">
        <f>+IF(AND(OR(SeleccionarIndustria=$A21,SeleccionarIndustria="Todas las AE"),(OR('SIMULADOR IMPACTOS MIP'!$B$10=$EM$11,'SIMULADOR IMPACTOS MIP'!$B$10=FF$11))),'SIMULADOR IMPACTOS MIP'!Porcentaje,0)</f>
        <v>0.14000000000000001</v>
      </c>
      <c r="FG21" s="60">
        <f>+IF(AND(OR(SeleccionarIndustria=$A21,SeleccionarIndustria="Todas las AE"),(OR('SIMULADOR IMPACTOS MIP'!$B$10=$EM$11,'SIMULADOR IMPACTOS MIP'!$B$10=FG$11))),'SIMULADOR IMPACTOS MIP'!Porcentaje,0)</f>
        <v>0.14000000000000001</v>
      </c>
      <c r="FH21" s="60">
        <f>+IF(AND(OR(SeleccionarIndustria=$A21,SeleccionarIndustria="Todas las AE"),(OR('SIMULADOR IMPACTOS MIP'!$B$10=$EM$11,'SIMULADOR IMPACTOS MIP'!$B$10=FH$11))),'SIMULADOR IMPACTOS MIP'!Porcentaje,0)</f>
        <v>0.14000000000000001</v>
      </c>
      <c r="FI21" s="60">
        <f>+IF(AND(OR(SeleccionarIndustria=$A21,SeleccionarIndustria="Todas las AE"),(OR('SIMULADOR IMPACTOS MIP'!$B$10=$EM$11,'SIMULADOR IMPACTOS MIP'!$B$10=FI$11))),'SIMULADOR IMPACTOS MIP'!Porcentaje,0)</f>
        <v>0.14000000000000001</v>
      </c>
      <c r="FJ21" s="60">
        <f>+IF(AND(OR(SeleccionarIndustria=$A21,SeleccionarIndustria="Todas las AE"),(OR('SIMULADOR IMPACTOS MIP'!$B$10=$EM$11,'SIMULADOR IMPACTOS MIP'!$B$10=FJ$11))),'SIMULADOR IMPACTOS MIP'!Porcentaje,0)</f>
        <v>0.14000000000000001</v>
      </c>
      <c r="FM21" s="20">
        <f>+'MIP 2017'!EJ21*(1+(EN21))</f>
        <v>42223.243927970405</v>
      </c>
      <c r="FN21" s="20">
        <f>+'MIP 2017'!EK21*(1+(EO21))</f>
        <v>36.605279005369916</v>
      </c>
      <c r="FO21" s="20">
        <f>+'MIP 2017'!EL21*(1+(EP21))</f>
        <v>126.23488123588049</v>
      </c>
      <c r="FP21" s="20">
        <f>+'MIP 2017'!EM21*(1+(EQ21))</f>
        <v>0</v>
      </c>
      <c r="FQ21" s="20">
        <f>+'MIP 2017'!EN21*(1+(ER21))</f>
        <v>0</v>
      </c>
      <c r="FR21" s="20">
        <f>+'MIP 2017'!EO21*(1+(ES21))</f>
        <v>0</v>
      </c>
      <c r="FS21" s="20">
        <f>+'MIP 2017'!EP21*(1+(ET21))</f>
        <v>0</v>
      </c>
      <c r="FT21" s="20">
        <f>+'MIP 2017'!EQ21*(1+(EU21))</f>
        <v>0</v>
      </c>
      <c r="FU21" s="20">
        <f>+'MIP 2017'!ER21*(1+(EV21))</f>
        <v>0</v>
      </c>
      <c r="FV21" s="20">
        <f>+'MIP 2017'!ES21*(1+(EW21))</f>
        <v>0</v>
      </c>
      <c r="FW21" s="20">
        <f>+'MIP 2017'!ET21*(1+(EX21))</f>
        <v>0</v>
      </c>
      <c r="FX21" s="20">
        <f>+'MIP 2017'!EU21*(1+(EY21))</f>
        <v>0</v>
      </c>
      <c r="FY21" s="20">
        <f>+'MIP 2017'!EV21*(1+(EZ21))</f>
        <v>0</v>
      </c>
      <c r="FZ21" s="20">
        <f>+'MIP 2017'!EW21*(1+(FA21))</f>
        <v>3.865352482534945E-12</v>
      </c>
      <c r="GA21" s="20">
        <f>+'MIP 2017'!EX21*(1+(FB21))</f>
        <v>6725.0954064625876</v>
      </c>
      <c r="GB21" s="20">
        <f>+'MIP 2017'!EY21*(1+(FC21))</f>
        <v>76.348612496628277</v>
      </c>
      <c r="GC21" s="20">
        <f>+'MIP 2017'!EZ21*(1+(FD21))</f>
        <v>2.0018857760855924</v>
      </c>
      <c r="GD21" s="20">
        <f>+'MIP 2017'!FA21*(1+(FE21))</f>
        <v>1.4327304255848357</v>
      </c>
      <c r="GE21" s="20">
        <f>+'MIP 2017'!FB21*(1+(FF21))</f>
        <v>4.0965988976089749</v>
      </c>
      <c r="GF21" s="20">
        <f>+'MIP 2017'!FC21*(1+(FG21))</f>
        <v>0</v>
      </c>
      <c r="GG21" s="20">
        <f>+'MIP 2017'!FD21*(1+(FH21))</f>
        <v>14.583540931500799</v>
      </c>
      <c r="GH21" s="20">
        <f>+'MIP 2017'!FE21*(1+(FI21))</f>
        <v>0.28879882212392</v>
      </c>
      <c r="GI21" s="20">
        <f>+'MIP 2017'!FF21*(1+(FJ21))</f>
        <v>0</v>
      </c>
      <c r="GJ21" s="18">
        <f t="shared" si="0"/>
        <v>49209.931662023802</v>
      </c>
      <c r="GK21" s="39">
        <f>+IFERROR((GJ21/'MIP 2017'!FG21*100-100),0)</f>
        <v>2.465040736001356E-2</v>
      </c>
      <c r="GN21" s="18">
        <v>68185.097728112392</v>
      </c>
      <c r="GO21" s="14">
        <f>+'MIP 2017'!FH21</f>
        <v>67888.444573367975</v>
      </c>
      <c r="GP21" s="39">
        <f t="shared" si="1"/>
        <v>296.65315474441741</v>
      </c>
      <c r="GQ21" s="39">
        <f t="shared" si="2"/>
        <v>0.43697150024377152</v>
      </c>
      <c r="GU21" s="61">
        <v>-0.90999999999999992</v>
      </c>
      <c r="GW21" s="60">
        <f>+IF(SeleccionarDemTur=GW$11,'SIMULADOR IMPACTOS MIP(TURISMO)'!PorcentajeTur,0)</f>
        <v>0</v>
      </c>
      <c r="GX21" s="60">
        <f>+IF(SeleccionarDemTur=GX$11,'SIMULADOR IMPACTOS MIP(TURISMO)'!PorcentajeTur,0)</f>
        <v>0</v>
      </c>
      <c r="GY21" s="60">
        <f>+IF(SeleccionarDemTur=GY$11,'SIMULADOR IMPACTOS MIP(TURISMO)'!PorcentajeTur,0)</f>
        <v>0.14000000000000001</v>
      </c>
      <c r="GZ21" s="60">
        <f>+IF(SeleccionarDemTur=GZ$11,'SIMULADOR IMPACTOS MIP(TURISMO)'!PorcentajeTur,0)</f>
        <v>0</v>
      </c>
      <c r="HA21" s="60">
        <f>+IF(OR(SeleccionarDemTur=HA$11,SeleccionarDemTur=$GW$11),'SIMULADOR IMPACTOS MIP(TURISMO)'!PorcentajeTur,0)</f>
        <v>0</v>
      </c>
      <c r="HB21" s="60">
        <f>+IF(OR(SeleccionarDemTur=HB$11,SeleccionarDemTur=$GW$11),'SIMULADOR IMPACTOS MIP(TURISMO)'!PorcentajeTur,0)</f>
        <v>0</v>
      </c>
      <c r="HC21" s="60">
        <f>+IF(OR(SeleccionarDemTur=HC$11,SeleccionarDemTur=$GW$11),'SIMULADOR IMPACTOS MIP(TURISMO)'!PorcentajeTur,0)</f>
        <v>0</v>
      </c>
      <c r="HD21" s="60">
        <f>+IF(OR(SeleccionarDemTur=HD$11,SeleccionarDemTur=$GX$11),'SIMULADOR IMPACTOS MIP(TURISMO)'!PorcentajeTur,0)</f>
        <v>0</v>
      </c>
      <c r="HE21" s="60">
        <f>+IF(OR(SeleccionarDemTur=HE$11,SeleccionarDemTur=$GX$11),'SIMULADOR IMPACTOS MIP(TURISMO)'!PorcentajeTur,0)</f>
        <v>0</v>
      </c>
      <c r="HF21" s="60">
        <f>+IF(OR(SeleccionarDemTur=HF$11,SeleccionarDemTur=$GX$11),'SIMULADOR IMPACTOS MIP(TURISMO)'!PorcentajeTur,0)</f>
        <v>0</v>
      </c>
      <c r="HG21" s="60">
        <f>+IF(OR(SeleccionarDemTur=HG$11,SeleccionarDemTur=$GX$11),'SIMULADOR IMPACTOS MIP(TURISMO)'!PorcentajeTur,0)</f>
        <v>0</v>
      </c>
      <c r="HH21" s="60">
        <f>+IF(OR(SeleccionarDemTur=HH$11,SeleccionarDemTur=$GX$11),'SIMULADOR IMPACTOS MIP(TURISMO)'!PorcentajeTur,0)</f>
        <v>0</v>
      </c>
      <c r="HI21" s="60">
        <f>+IF(OR(SeleccionarDemTur=HI$11,SeleccionarDemTur=$GX$11),'SIMULADOR IMPACTOS MIP(TURISMO)'!PorcentajeTur,0)</f>
        <v>0</v>
      </c>
      <c r="HJ21" s="60">
        <f>+IF(OR(SeleccionarDemTur=HJ$11,SeleccionarDemTur=$GX$11),'SIMULADOR IMPACTOS MIP(TURISMO)'!PorcentajeTur,0)</f>
        <v>0</v>
      </c>
      <c r="HK21" s="60">
        <f>+IF(SeleccionarDemTur=HK$11,'SIMULADOR IMPACTOS MIP(TURISMO)'!PorcentajeTur,0)</f>
        <v>0</v>
      </c>
      <c r="HL21" s="60">
        <f>+IF(SeleccionarDemTur=HL$11,'SIMULADOR IMPACTOS MIP(TURISMO)'!PorcentajeTur,0)</f>
        <v>0</v>
      </c>
      <c r="HM21" s="60">
        <f>+IF(SeleccionarDemTur=HM$11,'SIMULADOR IMPACTOS MIP(TURISMO)'!PorcentajeTur,0)</f>
        <v>0</v>
      </c>
      <c r="HN21" s="60">
        <f>+IF(SeleccionarDemTur=HN$11,'SIMULADOR IMPACTOS MIP(TURISMO)'!PorcentajeTur,0)</f>
        <v>0</v>
      </c>
      <c r="HO21" s="60">
        <f>+IF(OR(SeleccionarDemTur=HO$11,SeleccionarDemTur=$GY$11),'SIMULADOR IMPACTOS MIP(TURISMO)'!PorcentajeTur,0)</f>
        <v>0.14000000000000001</v>
      </c>
      <c r="HP21" s="60">
        <f>+IF(OR(SeleccionarDemTur=HP$11,SeleccionarDemTur=$GY$11),'SIMULADOR IMPACTOS MIP(TURISMO)'!PorcentajeTur,0)</f>
        <v>0.14000000000000001</v>
      </c>
      <c r="HQ21" s="60">
        <f>+IF(OR(SeleccionarDemTur=HQ$11,SeleccionarDemTur=$GY$11),'SIMULADOR IMPACTOS MIP(TURISMO)'!PorcentajeTur,0)</f>
        <v>0.14000000000000001</v>
      </c>
      <c r="HR21" s="60">
        <f>+IF(OR(SeleccionarDemTur=HR$11,SeleccionarDemTur=$GY$11),'SIMULADOR IMPACTOS MIP(TURISMO)'!PorcentajeTur,0)</f>
        <v>0.14000000000000001</v>
      </c>
      <c r="HS21" s="60">
        <f>+IF(OR(SeleccionarDemTur=HS$11,SeleccionarDemTur=$GY$11),'SIMULADOR IMPACTOS MIP(TURISMO)'!PorcentajeTur,0)</f>
        <v>0.14000000000000001</v>
      </c>
      <c r="HT21" s="60">
        <f>+IF(OR(SeleccionarDemTur=HT$11,SeleccionarDemTur=$GY$11),'SIMULADOR IMPACTOS MIP(TURISMO)'!PorcentajeTur,0)</f>
        <v>0.14000000000000001</v>
      </c>
      <c r="HU21" s="60">
        <f>+IF(OR(SeleccionarDemTur=HU$11,SeleccionarDemTur=$GY$11),'SIMULADOR IMPACTOS MIP(TURISMO)'!PorcentajeTur,0)</f>
        <v>0.14000000000000001</v>
      </c>
      <c r="HV21" s="60">
        <f>+IF(OR(SeleccionarDemTur=HV$11,SeleccionarDemTur=$GY$11),'SIMULADOR IMPACTOS MIP(TURISMO)'!PorcentajeTur,0)</f>
        <v>0.14000000000000001</v>
      </c>
      <c r="HY21" s="20">
        <f>+'MIP 2017'!EJ21*(1+(GZ21))</f>
        <v>42223.243927970405</v>
      </c>
      <c r="HZ21" s="20">
        <f>+'MIP 2017'!EK21*(1+(HA21))</f>
        <v>36.605279005369916</v>
      </c>
      <c r="IA21" s="20">
        <f>+'MIP 2017'!EL21*(1+(HB21))</f>
        <v>126.23488123588049</v>
      </c>
      <c r="IB21" s="20">
        <f>+'MIP 2017'!EM21*(1+(HC21))</f>
        <v>0</v>
      </c>
      <c r="IC21" s="20">
        <f>+'MIP 2017'!EN21*(1+(HD21))</f>
        <v>0</v>
      </c>
      <c r="ID21" s="20">
        <f>+'MIP 2017'!EO21*(1+(HE21))</f>
        <v>0</v>
      </c>
      <c r="IE21" s="20">
        <f>+'MIP 2017'!EP21*(1+(HF21))</f>
        <v>0</v>
      </c>
      <c r="IF21" s="20">
        <f>+'MIP 2017'!EQ21*(1+(HG21))</f>
        <v>0</v>
      </c>
      <c r="IG21" s="20">
        <f>+'MIP 2017'!ER21*(1+(HH21))</f>
        <v>0</v>
      </c>
      <c r="IH21" s="20">
        <f>+'MIP 2017'!ES21*(1+(HI21))</f>
        <v>0</v>
      </c>
      <c r="II21" s="20">
        <f>+'MIP 2017'!ET21*(1+(HJ21))</f>
        <v>0</v>
      </c>
      <c r="IJ21" s="20">
        <f>+'MIP 2017'!EU21*(1+(HK21))</f>
        <v>0</v>
      </c>
      <c r="IK21" s="20">
        <f>+'MIP 2017'!EV21*(1+(HL21))</f>
        <v>0</v>
      </c>
      <c r="IL21" s="20">
        <f>+'MIP 2017'!EW21*(1+(HM21))</f>
        <v>3.865352482534945E-12</v>
      </c>
      <c r="IM21" s="20">
        <f>+'MIP 2017'!EX21*(1+(HN21))</f>
        <v>6725.0954064625876</v>
      </c>
      <c r="IN21" s="20">
        <f>+'MIP 2017'!EY21*(1+(HO21))</f>
        <v>76.348612496628277</v>
      </c>
      <c r="IO21" s="20">
        <f>+'MIP 2017'!EZ21*(1+(HP21))</f>
        <v>2.0018857760855924</v>
      </c>
      <c r="IP21" s="20">
        <f>+'MIP 2017'!FA21*(1+(HQ21))</f>
        <v>1.4327304255848357</v>
      </c>
      <c r="IQ21" s="20">
        <f>+'MIP 2017'!FB21*(1+(HR21))</f>
        <v>4.0965988976089749</v>
      </c>
      <c r="IR21" s="20">
        <f>+'MIP 2017'!FC21*(1+(HS21))</f>
        <v>0</v>
      </c>
      <c r="IS21" s="20">
        <f>+'MIP 2017'!FD21*(1+(HT21))</f>
        <v>14.583540931500799</v>
      </c>
      <c r="IT21" s="20">
        <f>+'MIP 2017'!FE21*(1+(HU21))</f>
        <v>0.28879882212392</v>
      </c>
      <c r="IU21" s="20">
        <f>+'MIP 2017'!FF21*(1+(HV21))</f>
        <v>0</v>
      </c>
      <c r="IV21" s="18">
        <f t="shared" si="3"/>
        <v>49209.931662023802</v>
      </c>
      <c r="IW21" s="39">
        <f>+IFERROR((IV21/'MIP 2017'!FG21*100-100),0)</f>
        <v>2.465040736001356E-2</v>
      </c>
      <c r="IZ21" s="18">
        <v>68185.097728112392</v>
      </c>
      <c r="JA21" s="14">
        <f>+'MIP 2017'!FH21</f>
        <v>67888.444573367975</v>
      </c>
      <c r="JB21" s="39">
        <f t="shared" si="4"/>
        <v>296.65315474441741</v>
      </c>
      <c r="JC21" s="39">
        <f t="shared" si="5"/>
        <v>0.43697150024377152</v>
      </c>
    </row>
    <row r="22" spans="1:263" s="7" customFormat="1" ht="21.95" customHeight="1" thickBot="1" x14ac:dyDescent="0.25">
      <c r="A22" s="137" t="s">
        <v>105</v>
      </c>
      <c r="B22" s="138" t="s">
        <v>106</v>
      </c>
      <c r="C22" s="33">
        <v>2.1008362294329913E-3</v>
      </c>
      <c r="D22" s="33">
        <v>2.978877868713866E-3</v>
      </c>
      <c r="E22" s="33">
        <v>2.4950215369507057E-3</v>
      </c>
      <c r="F22" s="33">
        <v>5.0366860607524988E-3</v>
      </c>
      <c r="G22" s="33">
        <v>1.1533210591202902E-3</v>
      </c>
      <c r="H22" s="33">
        <v>1.7761564122404875E-3</v>
      </c>
      <c r="I22" s="33">
        <v>8.4552414233201852E-4</v>
      </c>
      <c r="J22" s="33">
        <v>1.5796520696186235E-3</v>
      </c>
      <c r="K22" s="33">
        <v>2.0620918197536966E-3</v>
      </c>
      <c r="L22" s="33">
        <v>1.6391643431995133E-3</v>
      </c>
      <c r="M22" s="33">
        <v>1.0130623347600767</v>
      </c>
      <c r="N22" s="33">
        <v>6.058660212621749E-4</v>
      </c>
      <c r="O22" s="33">
        <v>1.1716710979809736E-3</v>
      </c>
      <c r="P22" s="33">
        <v>4.6453410020114193E-4</v>
      </c>
      <c r="Q22" s="33">
        <v>2.148389029825381E-3</v>
      </c>
      <c r="R22" s="33">
        <v>7.6709108883939072E-4</v>
      </c>
      <c r="S22" s="33">
        <v>2.9990966737193153E-3</v>
      </c>
      <c r="T22" s="33">
        <v>3.8478060401104038E-3</v>
      </c>
      <c r="U22" s="33">
        <v>2.3135613585420333E-3</v>
      </c>
      <c r="V22" s="33">
        <v>1.0159151587542674E-3</v>
      </c>
      <c r="W22" s="33">
        <v>1.0290322515816316E-3</v>
      </c>
      <c r="X22" s="33">
        <v>2.522931738993991E-3</v>
      </c>
      <c r="Y22" s="33">
        <v>7.5335051372415183E-4</v>
      </c>
      <c r="Z22" s="33">
        <v>9.7721283971117113E-4</v>
      </c>
      <c r="AA22" s="33">
        <v>6.7325496361381387E-3</v>
      </c>
      <c r="AB22" s="33">
        <v>5.5514274535757276E-4</v>
      </c>
      <c r="AC22" s="33">
        <v>1.0023834672750284E-4</v>
      </c>
      <c r="AD22" s="33">
        <v>3.3994924357417155E-4</v>
      </c>
      <c r="AE22" s="33">
        <v>9.1644099412066873E-4</v>
      </c>
      <c r="AF22" s="33">
        <v>1.6607029585119834E-4</v>
      </c>
      <c r="AG22" s="33">
        <v>1.5361846719162023E-5</v>
      </c>
      <c r="AH22" s="33">
        <v>3.0005556988935438E-4</v>
      </c>
      <c r="AI22" s="33">
        <v>1.0137127905956761E-3</v>
      </c>
      <c r="AJ22" s="33">
        <v>3.089577368410663E-4</v>
      </c>
      <c r="AK22" s="33">
        <v>2.373042852129457E-3</v>
      </c>
      <c r="AL22" s="33">
        <v>1.5073773571516642E-3</v>
      </c>
      <c r="AM22" s="33">
        <v>2.5189283424536689E-3</v>
      </c>
      <c r="AN22" s="33">
        <v>5.3174860710805405E-3</v>
      </c>
      <c r="AO22" s="33">
        <v>2.5327727544005455E-3</v>
      </c>
      <c r="AP22" s="33">
        <v>3.6168144693855702E-3</v>
      </c>
      <c r="AQ22" s="33">
        <v>0.3082371075762369</v>
      </c>
      <c r="AR22" s="33">
        <v>1.0986165352709305E-2</v>
      </c>
      <c r="AS22" s="33">
        <v>2.9236769069293329E-3</v>
      </c>
      <c r="AT22" s="33">
        <v>9.8604148194793035E-3</v>
      </c>
      <c r="AU22" s="33">
        <v>1.6507072469240144E-3</v>
      </c>
      <c r="AV22" s="33">
        <v>1.5813191945190331E-3</v>
      </c>
      <c r="AW22" s="33">
        <v>7.971778860991827E-3</v>
      </c>
      <c r="AX22" s="33">
        <v>1.7795123630697855E-4</v>
      </c>
      <c r="AY22" s="33">
        <v>1.3433648203403742E-4</v>
      </c>
      <c r="AZ22" s="33">
        <v>7.0249506026183407E-4</v>
      </c>
      <c r="BA22" s="33">
        <v>4.3974662810668046E-4</v>
      </c>
      <c r="BB22" s="33">
        <v>1.0364598289581751E-4</v>
      </c>
      <c r="BC22" s="33">
        <v>1.4927061705183881E-4</v>
      </c>
      <c r="BD22" s="33">
        <v>2.6812219793071406E-4</v>
      </c>
      <c r="BE22" s="33">
        <v>5.5491430350497386E-4</v>
      </c>
      <c r="BF22" s="33">
        <v>2.3335669056028007E-4</v>
      </c>
      <c r="BG22" s="33">
        <v>5.9916623652594221E-4</v>
      </c>
      <c r="BH22" s="33">
        <v>1.130415240694225E-3</v>
      </c>
      <c r="BI22" s="33">
        <v>5.5483568411588183E-4</v>
      </c>
      <c r="BJ22" s="33">
        <v>1.0605720722211778E-4</v>
      </c>
      <c r="BK22" s="33">
        <v>1.6986317197443271E-4</v>
      </c>
      <c r="BL22" s="33">
        <v>1.2795211811371217E-4</v>
      </c>
      <c r="BM22" s="33">
        <v>3.4834998840925469E-4</v>
      </c>
      <c r="BN22" s="33">
        <v>1.6211924785483679E-4</v>
      </c>
      <c r="BO22" s="33">
        <v>1.2113828643924231E-4</v>
      </c>
      <c r="BP22" s="33">
        <v>1.3931078470695707E-4</v>
      </c>
      <c r="BQ22" s="33">
        <v>1.6479675575658634E-4</v>
      </c>
      <c r="BR22" s="33">
        <v>1.0542313455579691E-4</v>
      </c>
      <c r="BS22" s="33">
        <v>1.3997235832610992E-4</v>
      </c>
      <c r="BT22" s="33">
        <v>1.9325314551015723E-4</v>
      </c>
      <c r="BU22" s="33">
        <v>7.0066914458825967E-5</v>
      </c>
      <c r="BV22" s="33">
        <v>1.486259345954974E-4</v>
      </c>
      <c r="BW22" s="33">
        <v>1.1430379166265224E-4</v>
      </c>
      <c r="BX22" s="33">
        <v>4.8800566267821737E-5</v>
      </c>
      <c r="BY22" s="33">
        <v>1.3662858875753458E-4</v>
      </c>
      <c r="BZ22" s="33">
        <v>2.860025193467731E-4</v>
      </c>
      <c r="CA22" s="33">
        <v>7.4119016237091865E-4</v>
      </c>
      <c r="CB22" s="33">
        <v>1.3067329606557387E-4</v>
      </c>
      <c r="CC22" s="33">
        <v>1.5243407790254662E-4</v>
      </c>
      <c r="CD22" s="33">
        <v>2.7422948598508921E-4</v>
      </c>
      <c r="CE22" s="33">
        <v>1.8226653212253518E-4</v>
      </c>
      <c r="CF22" s="33">
        <v>1.3743467799348584E-4</v>
      </c>
      <c r="CG22" s="33">
        <v>7.0592871915811954E-4</v>
      </c>
      <c r="CH22" s="33">
        <v>7.6301710557960913E-5</v>
      </c>
      <c r="CI22" s="33">
        <v>9.7746494293404258E-5</v>
      </c>
      <c r="CJ22" s="33">
        <v>5.7623215841432652E-5</v>
      </c>
      <c r="CK22" s="33">
        <v>1.2008055215463818E-4</v>
      </c>
      <c r="CL22" s="33">
        <v>1.5924391944434503E-4</v>
      </c>
      <c r="CM22" s="33">
        <v>2.5406725415380382E-4</v>
      </c>
      <c r="CN22" s="33">
        <v>1.4188422802510441E-4</v>
      </c>
      <c r="CO22" s="33">
        <v>1.4372510061234816E-4</v>
      </c>
      <c r="CP22" s="33">
        <v>1.2051519390113721E-4</v>
      </c>
      <c r="CQ22" s="33">
        <v>4.2766126807771679E-4</v>
      </c>
      <c r="CR22" s="33">
        <v>7.2256920028732779E-4</v>
      </c>
      <c r="CS22" s="33">
        <v>1.1758300231564567E-3</v>
      </c>
      <c r="CT22" s="33">
        <v>1.3792359484430535E-4</v>
      </c>
      <c r="CU22" s="33">
        <v>2.5190401471037161E-5</v>
      </c>
      <c r="CV22" s="33">
        <v>2.7471003639453842E-5</v>
      </c>
      <c r="CW22" s="33">
        <v>3.8365547069526679E-5</v>
      </c>
      <c r="CX22" s="33">
        <v>7.2548653729097071E-5</v>
      </c>
      <c r="CY22" s="33">
        <v>3.2000795211591534E-5</v>
      </c>
      <c r="CZ22" s="33">
        <v>3.3616372240749839E-5</v>
      </c>
      <c r="DA22" s="33">
        <v>3.0323183471272813E-5</v>
      </c>
      <c r="DB22" s="33">
        <v>1.0036360265020973E-4</v>
      </c>
      <c r="DC22" s="33">
        <v>6.2472779885405178E-5</v>
      </c>
      <c r="DD22" s="33">
        <v>3.8255997932577386E-5</v>
      </c>
      <c r="DE22" s="33">
        <v>8.7389248604648775E-5</v>
      </c>
      <c r="DF22" s="33">
        <v>1.4459599624545632E-4</v>
      </c>
      <c r="DG22" s="33">
        <v>9.1033554049607578E-5</v>
      </c>
      <c r="DH22" s="33">
        <v>5.8080166089186261E-5</v>
      </c>
      <c r="DI22" s="33">
        <v>9.114998497674042E-5</v>
      </c>
      <c r="DJ22" s="33">
        <v>7.3209890282085896E-5</v>
      </c>
      <c r="DK22" s="33">
        <v>9.300538744232526E-5</v>
      </c>
      <c r="DL22" s="33">
        <v>7.3088319902328127E-5</v>
      </c>
      <c r="DM22" s="33">
        <v>6.779491693119465E-5</v>
      </c>
      <c r="DN22" s="33">
        <v>1.2257628203143408E-5</v>
      </c>
      <c r="DO22" s="33">
        <v>6.956416832533208E-5</v>
      </c>
      <c r="DP22" s="33">
        <v>4.025607354917012E-5</v>
      </c>
      <c r="DQ22" s="33">
        <v>1.1251058111215754E-4</v>
      </c>
      <c r="DR22" s="33">
        <v>3.540568899515395E-5</v>
      </c>
      <c r="DS22" s="33">
        <v>2.4809103806989726E-4</v>
      </c>
      <c r="DT22" s="33">
        <v>1.1926998157279682E-4</v>
      </c>
      <c r="DU22" s="33">
        <v>4.5014421050035528E-5</v>
      </c>
      <c r="DV22" s="33">
        <v>1.0261784221213923E-4</v>
      </c>
      <c r="DW22" s="33">
        <v>2.2352993673978647E-4</v>
      </c>
      <c r="DX22" s="33">
        <v>1.231709135538619E-4</v>
      </c>
      <c r="DY22" s="33">
        <v>6.5979638795169416E-5</v>
      </c>
      <c r="DZ22" s="33">
        <v>1.0684394283657823E-4</v>
      </c>
      <c r="EA22" s="33">
        <v>1.3222480013542405E-4</v>
      </c>
      <c r="EB22" s="33">
        <v>2.7277708204296631E-4</v>
      </c>
      <c r="EC22" s="33">
        <v>4.6595264815808513E-5</v>
      </c>
      <c r="ED22" s="33">
        <v>1.424646841960626E-4</v>
      </c>
      <c r="EE22" s="33">
        <v>1.2561891623738056E-4</v>
      </c>
      <c r="EF22" s="33">
        <v>8.3099513443711089E-5</v>
      </c>
      <c r="EG22" s="33">
        <v>6.3634721807453469E-5</v>
      </c>
      <c r="EH22" s="33">
        <v>0</v>
      </c>
      <c r="EK22" s="60">
        <f>+IF(AND(OR(SeleccionarIndustria=$A22,SeleccionarIndustria="Todas las AE"),('SIMULADOR IMPACTOS MIP'!$B$10=EK$11)),'SIMULADOR IMPACTOS MIP'!Porcentaje,0)</f>
        <v>0</v>
      </c>
      <c r="EL22" s="60">
        <f>+IF(AND(OR(SeleccionarIndustria=$A22,SeleccionarIndustria="Todas las AE"),('SIMULADOR IMPACTOS MIP'!$B$10=EL$11)),'SIMULADOR IMPACTOS MIP'!Porcentaje,0)</f>
        <v>0</v>
      </c>
      <c r="EM22" s="60">
        <f>+IF(AND(OR(SeleccionarIndustria=$A22,SeleccionarIndustria="Todas las AE"),('SIMULADOR IMPACTOS MIP'!$B$10=EM$11)),'SIMULADOR IMPACTOS MIP'!Porcentaje,0)</f>
        <v>0.14000000000000001</v>
      </c>
      <c r="EN22" s="60">
        <f>+IF(AND(OR(SeleccionarIndustria=$A22,SeleccionarIndustria="Todas las AE"),('SIMULADOR IMPACTOS MIP'!$B$10=EN$11)),'SIMULADOR IMPACTOS MIP'!Porcentaje,0)</f>
        <v>0</v>
      </c>
      <c r="EO22" s="60">
        <f>+IF(AND(OR(SeleccionarIndustria=$A22,SeleccionarIndustria="Todas las AE"),(OR('SIMULADOR IMPACTOS MIP'!$B$10=$EK$11,'SIMULADOR IMPACTOS MIP'!$B$10=EO$11))),'SIMULADOR IMPACTOS MIP'!Porcentaje,0)</f>
        <v>0</v>
      </c>
      <c r="EP22" s="60">
        <f>+IF(AND(OR(SeleccionarIndustria=$A22,SeleccionarIndustria="Todas las AE"),(OR('SIMULADOR IMPACTOS MIP'!$B$10=$EK$11,'SIMULADOR IMPACTOS MIP'!$B$10=EP$11))),'SIMULADOR IMPACTOS MIP'!Porcentaje,0)</f>
        <v>0</v>
      </c>
      <c r="EQ22" s="60">
        <f>+IF(AND(OR(SeleccionarIndustria=$A22,SeleccionarIndustria="Todas las AE"),(OR('SIMULADOR IMPACTOS MIP'!$B$10=$EK$11,'SIMULADOR IMPACTOS MIP'!$B$10=EQ$11))),'SIMULADOR IMPACTOS MIP'!Porcentaje,0)</f>
        <v>0</v>
      </c>
      <c r="ER22" s="60">
        <f>+IF(AND(OR(SeleccionarIndustria=$A22,SeleccionarIndustria="Todas las AE"),(OR('SIMULADOR IMPACTOS MIP'!$B$10=$EL$11,'SIMULADOR IMPACTOS MIP'!$B$10=ER$11))),'SIMULADOR IMPACTOS MIP'!Porcentaje,0)</f>
        <v>0</v>
      </c>
      <c r="ES22" s="60">
        <f>+IF(AND(OR(SeleccionarIndustria=$A22,SeleccionarIndustria="Todas las AE"),(OR('SIMULADOR IMPACTOS MIP'!$B$10=$EL$11,'SIMULADOR IMPACTOS MIP'!$B$10=ES$11))),'SIMULADOR IMPACTOS MIP'!Porcentaje,0)</f>
        <v>0</v>
      </c>
      <c r="ET22" s="60">
        <f>+IF(AND(OR(SeleccionarIndustria=$A22,SeleccionarIndustria="Todas las AE"),(OR('SIMULADOR IMPACTOS MIP'!$B$10=$EL$11,'SIMULADOR IMPACTOS MIP'!$B$10=ET$11))),'SIMULADOR IMPACTOS MIP'!Porcentaje,0)</f>
        <v>0</v>
      </c>
      <c r="EU22" s="60">
        <f>+IF(AND(OR(SeleccionarIndustria=$A22,SeleccionarIndustria="Todas las AE"),(OR('SIMULADOR IMPACTOS MIP'!$B$10=$EL$11,'SIMULADOR IMPACTOS MIP'!$B$10=EU$11))),'SIMULADOR IMPACTOS MIP'!Porcentaje,0)</f>
        <v>0</v>
      </c>
      <c r="EV22" s="60">
        <f>+IF(AND(OR(SeleccionarIndustria=$A22,SeleccionarIndustria="Todas las AE"),(OR('SIMULADOR IMPACTOS MIP'!$B$10=$EL$11,'SIMULADOR IMPACTOS MIP'!$B$10=EV$11))),'SIMULADOR IMPACTOS MIP'!Porcentaje,0)</f>
        <v>0</v>
      </c>
      <c r="EW22" s="60">
        <f>+IF(AND(OR(SeleccionarIndustria=$A22,SeleccionarIndustria="Todas las AE"),(OR('SIMULADOR IMPACTOS MIP'!$B$10=$EL$11,'SIMULADOR IMPACTOS MIP'!$B$10=EW$11))),'SIMULADOR IMPACTOS MIP'!Porcentaje,0)</f>
        <v>0</v>
      </c>
      <c r="EX22" s="60">
        <f>+IF(AND(OR(SeleccionarIndustria=$A22,SeleccionarIndustria="Todas las AE"),(OR('SIMULADOR IMPACTOS MIP'!$B$10=$EL$11,'SIMULADOR IMPACTOS MIP'!$B$10=EX$11))),'SIMULADOR IMPACTOS MIP'!Porcentaje,0)</f>
        <v>0</v>
      </c>
      <c r="EY22" s="60">
        <f>+IF(AND(OR(SeleccionarIndustria=$A22,SeleccionarIndustria="Todas las AE"),('SIMULADOR IMPACTOS MIP'!$B$10=EY$11)),'SIMULADOR IMPACTOS MIP'!Porcentaje,0)</f>
        <v>0</v>
      </c>
      <c r="EZ22" s="60">
        <f>+IF(AND(OR(SeleccionarIndustria=$A22,SeleccionarIndustria="Todas las AE"),('SIMULADOR IMPACTOS MIP'!$B$10=EZ$11)),'SIMULADOR IMPACTOS MIP'!Porcentaje,0)</f>
        <v>0</v>
      </c>
      <c r="FA22" s="60">
        <f>+IF(AND(OR(SeleccionarIndustria=$A22,SeleccionarIndustria="Todas las AE"),('SIMULADOR IMPACTOS MIP'!$B$10=FA$11)),'SIMULADOR IMPACTOS MIP'!Porcentaje,0)</f>
        <v>0</v>
      </c>
      <c r="FB22" s="60">
        <f>+IF(AND(OR(SeleccionarIndustria=$A22,SeleccionarIndustria="Todas las AE"),('SIMULADOR IMPACTOS MIP'!$B$10=FB$11)),'SIMULADOR IMPACTOS MIP'!Porcentaje,0)</f>
        <v>0</v>
      </c>
      <c r="FC22" s="60">
        <f>+IF(AND(OR(SeleccionarIndustria=$A22,SeleccionarIndustria="Todas las AE"),(OR('SIMULADOR IMPACTOS MIP'!$B$10=$EM$11,'SIMULADOR IMPACTOS MIP'!$B$10=FC$11))),'SIMULADOR IMPACTOS MIP'!Porcentaje,0)</f>
        <v>0.14000000000000001</v>
      </c>
      <c r="FD22" s="60">
        <f>+IF(AND(OR(SeleccionarIndustria=$A22,SeleccionarIndustria="Todas las AE"),(OR('SIMULADOR IMPACTOS MIP'!$B$10=$EM$11,'SIMULADOR IMPACTOS MIP'!$B$10=FD$11))),'SIMULADOR IMPACTOS MIP'!Porcentaje,0)</f>
        <v>0.14000000000000001</v>
      </c>
      <c r="FE22" s="60">
        <f>+IF(AND(OR(SeleccionarIndustria=$A22,SeleccionarIndustria="Todas las AE"),(OR('SIMULADOR IMPACTOS MIP'!$B$10=$EM$11,'SIMULADOR IMPACTOS MIP'!$B$10=FE$11))),'SIMULADOR IMPACTOS MIP'!Porcentaje,0)</f>
        <v>0.14000000000000001</v>
      </c>
      <c r="FF22" s="60">
        <f>+IF(AND(OR(SeleccionarIndustria=$A22,SeleccionarIndustria="Todas las AE"),(OR('SIMULADOR IMPACTOS MIP'!$B$10=$EM$11,'SIMULADOR IMPACTOS MIP'!$B$10=FF$11))),'SIMULADOR IMPACTOS MIP'!Porcentaje,0)</f>
        <v>0.14000000000000001</v>
      </c>
      <c r="FG22" s="60">
        <f>+IF(AND(OR(SeleccionarIndustria=$A22,SeleccionarIndustria="Todas las AE"),(OR('SIMULADOR IMPACTOS MIP'!$B$10=$EM$11,'SIMULADOR IMPACTOS MIP'!$B$10=FG$11))),'SIMULADOR IMPACTOS MIP'!Porcentaje,0)</f>
        <v>0.14000000000000001</v>
      </c>
      <c r="FH22" s="60">
        <f>+IF(AND(OR(SeleccionarIndustria=$A22,SeleccionarIndustria="Todas las AE"),(OR('SIMULADOR IMPACTOS MIP'!$B$10=$EM$11,'SIMULADOR IMPACTOS MIP'!$B$10=FH$11))),'SIMULADOR IMPACTOS MIP'!Porcentaje,0)</f>
        <v>0.14000000000000001</v>
      </c>
      <c r="FI22" s="60">
        <f>+IF(AND(OR(SeleccionarIndustria=$A22,SeleccionarIndustria="Todas las AE"),(OR('SIMULADOR IMPACTOS MIP'!$B$10=$EM$11,'SIMULADOR IMPACTOS MIP'!$B$10=FI$11))),'SIMULADOR IMPACTOS MIP'!Porcentaje,0)</f>
        <v>0.14000000000000001</v>
      </c>
      <c r="FJ22" s="60">
        <f>+IF(AND(OR(SeleccionarIndustria=$A22,SeleccionarIndustria="Todas las AE"),(OR('SIMULADOR IMPACTOS MIP'!$B$10=$EM$11,'SIMULADOR IMPACTOS MIP'!$B$10=FJ$11))),'SIMULADOR IMPACTOS MIP'!Porcentaje,0)</f>
        <v>0.14000000000000001</v>
      </c>
      <c r="FM22" s="20">
        <f>+'MIP 2017'!EJ22*(1+(EN22))</f>
        <v>0</v>
      </c>
      <c r="FN22" s="20">
        <f>+'MIP 2017'!EK22*(1+(EO22))</f>
        <v>0</v>
      </c>
      <c r="FO22" s="20">
        <f>+'MIP 2017'!EL22*(1+(EP22))</f>
        <v>0</v>
      </c>
      <c r="FP22" s="20">
        <f>+'MIP 2017'!EM22*(1+(EQ22))</f>
        <v>0</v>
      </c>
      <c r="FQ22" s="20">
        <f>+'MIP 2017'!EN22*(1+(ER22))</f>
        <v>0</v>
      </c>
      <c r="FR22" s="20">
        <f>+'MIP 2017'!EO22*(1+(ES22))</f>
        <v>0</v>
      </c>
      <c r="FS22" s="20">
        <f>+'MIP 2017'!EP22*(1+(ET22))</f>
        <v>0</v>
      </c>
      <c r="FT22" s="20">
        <f>+'MIP 2017'!EQ22*(1+(EU22))</f>
        <v>0</v>
      </c>
      <c r="FU22" s="20">
        <f>+'MIP 2017'!ER22*(1+(EV22))</f>
        <v>0</v>
      </c>
      <c r="FV22" s="20">
        <f>+'MIP 2017'!ES22*(1+(EW22))</f>
        <v>0</v>
      </c>
      <c r="FW22" s="20">
        <f>+'MIP 2017'!ET22*(1+(EX22))</f>
        <v>0</v>
      </c>
      <c r="FX22" s="20">
        <f>+'MIP 2017'!EU22*(1+(EY22))</f>
        <v>0</v>
      </c>
      <c r="FY22" s="20">
        <f>+'MIP 2017'!EV22*(1+(EZ22))</f>
        <v>10998.445619089602</v>
      </c>
      <c r="FZ22" s="20">
        <f>+'MIP 2017'!EW22*(1+(FA22))</f>
        <v>-3508.8049439949359</v>
      </c>
      <c r="GA22" s="20">
        <f>+'MIP 2017'!EX22*(1+(FB22))</f>
        <v>123.09905310813114</v>
      </c>
      <c r="GB22" s="20">
        <f>+'MIP 2017'!EY22*(1+(FC22))</f>
        <v>0</v>
      </c>
      <c r="GC22" s="20">
        <f>+'MIP 2017'!EZ22*(1+(FD22))</f>
        <v>0</v>
      </c>
      <c r="GD22" s="20">
        <f>+'MIP 2017'!FA22*(1+(FE22))</f>
        <v>0</v>
      </c>
      <c r="GE22" s="20">
        <f>+'MIP 2017'!FB22*(1+(FF22))</f>
        <v>0</v>
      </c>
      <c r="GF22" s="20">
        <f>+'MIP 2017'!FC22*(1+(FG22))</f>
        <v>0</v>
      </c>
      <c r="GG22" s="20">
        <f>+'MIP 2017'!FD22*(1+(FH22))</f>
        <v>0</v>
      </c>
      <c r="GH22" s="20">
        <f>+'MIP 2017'!FE22*(1+(FI22))</f>
        <v>0</v>
      </c>
      <c r="GI22" s="20">
        <f>+'MIP 2017'!FF22*(1+(FJ22))</f>
        <v>0</v>
      </c>
      <c r="GJ22" s="18">
        <f t="shared" si="0"/>
        <v>7612.7397282027978</v>
      </c>
      <c r="GK22" s="39">
        <f>+IFERROR((GJ22/'MIP 2017'!FG22*100-100),0)</f>
        <v>0</v>
      </c>
      <c r="GN22" s="18">
        <v>72073.694405340168</v>
      </c>
      <c r="GO22" s="14">
        <f>+'MIP 2017'!FH22</f>
        <v>71940.502548106553</v>
      </c>
      <c r="GP22" s="39">
        <f t="shared" si="1"/>
        <v>133.19185723361443</v>
      </c>
      <c r="GQ22" s="39">
        <f t="shared" si="2"/>
        <v>0.1851416830797632</v>
      </c>
      <c r="GU22" s="61">
        <v>-0.89999999999999991</v>
      </c>
      <c r="GW22" s="60">
        <f>+IF(SeleccionarDemTur=GW$11,'SIMULADOR IMPACTOS MIP(TURISMO)'!PorcentajeTur,0)</f>
        <v>0</v>
      </c>
      <c r="GX22" s="60">
        <f>+IF(SeleccionarDemTur=GX$11,'SIMULADOR IMPACTOS MIP(TURISMO)'!PorcentajeTur,0)</f>
        <v>0</v>
      </c>
      <c r="GY22" s="60">
        <f>+IF(SeleccionarDemTur=GY$11,'SIMULADOR IMPACTOS MIP(TURISMO)'!PorcentajeTur,0)</f>
        <v>0.14000000000000001</v>
      </c>
      <c r="GZ22" s="60">
        <f>+IF(SeleccionarDemTur=GZ$11,'SIMULADOR IMPACTOS MIP(TURISMO)'!PorcentajeTur,0)</f>
        <v>0</v>
      </c>
      <c r="HA22" s="60">
        <f>+IF(OR(SeleccionarDemTur=HA$11,SeleccionarDemTur=$GW$11),'SIMULADOR IMPACTOS MIP(TURISMO)'!PorcentajeTur,0)</f>
        <v>0</v>
      </c>
      <c r="HB22" s="60">
        <f>+IF(OR(SeleccionarDemTur=HB$11,SeleccionarDemTur=$GW$11),'SIMULADOR IMPACTOS MIP(TURISMO)'!PorcentajeTur,0)</f>
        <v>0</v>
      </c>
      <c r="HC22" s="60">
        <f>+IF(OR(SeleccionarDemTur=HC$11,SeleccionarDemTur=$GW$11),'SIMULADOR IMPACTOS MIP(TURISMO)'!PorcentajeTur,0)</f>
        <v>0</v>
      </c>
      <c r="HD22" s="60">
        <f>+IF(OR(SeleccionarDemTur=HD$11,SeleccionarDemTur=$GX$11),'SIMULADOR IMPACTOS MIP(TURISMO)'!PorcentajeTur,0)</f>
        <v>0</v>
      </c>
      <c r="HE22" s="60">
        <f>+IF(OR(SeleccionarDemTur=HE$11,SeleccionarDemTur=$GX$11),'SIMULADOR IMPACTOS MIP(TURISMO)'!PorcentajeTur,0)</f>
        <v>0</v>
      </c>
      <c r="HF22" s="60">
        <f>+IF(OR(SeleccionarDemTur=HF$11,SeleccionarDemTur=$GX$11),'SIMULADOR IMPACTOS MIP(TURISMO)'!PorcentajeTur,0)</f>
        <v>0</v>
      </c>
      <c r="HG22" s="60">
        <f>+IF(OR(SeleccionarDemTur=HG$11,SeleccionarDemTur=$GX$11),'SIMULADOR IMPACTOS MIP(TURISMO)'!PorcentajeTur,0)</f>
        <v>0</v>
      </c>
      <c r="HH22" s="60">
        <f>+IF(OR(SeleccionarDemTur=HH$11,SeleccionarDemTur=$GX$11),'SIMULADOR IMPACTOS MIP(TURISMO)'!PorcentajeTur,0)</f>
        <v>0</v>
      </c>
      <c r="HI22" s="60">
        <f>+IF(OR(SeleccionarDemTur=HI$11,SeleccionarDemTur=$GX$11),'SIMULADOR IMPACTOS MIP(TURISMO)'!PorcentajeTur,0)</f>
        <v>0</v>
      </c>
      <c r="HJ22" s="60">
        <f>+IF(OR(SeleccionarDemTur=HJ$11,SeleccionarDemTur=$GX$11),'SIMULADOR IMPACTOS MIP(TURISMO)'!PorcentajeTur,0)</f>
        <v>0</v>
      </c>
      <c r="HK22" s="60">
        <f>+IF(SeleccionarDemTur=HK$11,'SIMULADOR IMPACTOS MIP(TURISMO)'!PorcentajeTur,0)</f>
        <v>0</v>
      </c>
      <c r="HL22" s="60">
        <f>+IF(SeleccionarDemTur=HL$11,'SIMULADOR IMPACTOS MIP(TURISMO)'!PorcentajeTur,0)</f>
        <v>0</v>
      </c>
      <c r="HM22" s="60">
        <f>+IF(SeleccionarDemTur=HM$11,'SIMULADOR IMPACTOS MIP(TURISMO)'!PorcentajeTur,0)</f>
        <v>0</v>
      </c>
      <c r="HN22" s="60">
        <f>+IF(SeleccionarDemTur=HN$11,'SIMULADOR IMPACTOS MIP(TURISMO)'!PorcentajeTur,0)</f>
        <v>0</v>
      </c>
      <c r="HO22" s="60">
        <f>+IF(OR(SeleccionarDemTur=HO$11,SeleccionarDemTur=$GY$11),'SIMULADOR IMPACTOS MIP(TURISMO)'!PorcentajeTur,0)</f>
        <v>0.14000000000000001</v>
      </c>
      <c r="HP22" s="60">
        <f>+IF(OR(SeleccionarDemTur=HP$11,SeleccionarDemTur=$GY$11),'SIMULADOR IMPACTOS MIP(TURISMO)'!PorcentajeTur,0)</f>
        <v>0.14000000000000001</v>
      </c>
      <c r="HQ22" s="60">
        <f>+IF(OR(SeleccionarDemTur=HQ$11,SeleccionarDemTur=$GY$11),'SIMULADOR IMPACTOS MIP(TURISMO)'!PorcentajeTur,0)</f>
        <v>0.14000000000000001</v>
      </c>
      <c r="HR22" s="60">
        <f>+IF(OR(SeleccionarDemTur=HR$11,SeleccionarDemTur=$GY$11),'SIMULADOR IMPACTOS MIP(TURISMO)'!PorcentajeTur,0)</f>
        <v>0.14000000000000001</v>
      </c>
      <c r="HS22" s="60">
        <f>+IF(OR(SeleccionarDemTur=HS$11,SeleccionarDemTur=$GY$11),'SIMULADOR IMPACTOS MIP(TURISMO)'!PorcentajeTur,0)</f>
        <v>0.14000000000000001</v>
      </c>
      <c r="HT22" s="60">
        <f>+IF(OR(SeleccionarDemTur=HT$11,SeleccionarDemTur=$GY$11),'SIMULADOR IMPACTOS MIP(TURISMO)'!PorcentajeTur,0)</f>
        <v>0.14000000000000001</v>
      </c>
      <c r="HU22" s="60">
        <f>+IF(OR(SeleccionarDemTur=HU$11,SeleccionarDemTur=$GY$11),'SIMULADOR IMPACTOS MIP(TURISMO)'!PorcentajeTur,0)</f>
        <v>0.14000000000000001</v>
      </c>
      <c r="HV22" s="60">
        <f>+IF(OR(SeleccionarDemTur=HV$11,SeleccionarDemTur=$GY$11),'SIMULADOR IMPACTOS MIP(TURISMO)'!PorcentajeTur,0)</f>
        <v>0.14000000000000001</v>
      </c>
      <c r="HY22" s="20">
        <f>+'MIP 2017'!EJ22*(1+(GZ22))</f>
        <v>0</v>
      </c>
      <c r="HZ22" s="20">
        <f>+'MIP 2017'!EK22*(1+(HA22))</f>
        <v>0</v>
      </c>
      <c r="IA22" s="20">
        <f>+'MIP 2017'!EL22*(1+(HB22))</f>
        <v>0</v>
      </c>
      <c r="IB22" s="20">
        <f>+'MIP 2017'!EM22*(1+(HC22))</f>
        <v>0</v>
      </c>
      <c r="IC22" s="20">
        <f>+'MIP 2017'!EN22*(1+(HD22))</f>
        <v>0</v>
      </c>
      <c r="ID22" s="20">
        <f>+'MIP 2017'!EO22*(1+(HE22))</f>
        <v>0</v>
      </c>
      <c r="IE22" s="20">
        <f>+'MIP 2017'!EP22*(1+(HF22))</f>
        <v>0</v>
      </c>
      <c r="IF22" s="20">
        <f>+'MIP 2017'!EQ22*(1+(HG22))</f>
        <v>0</v>
      </c>
      <c r="IG22" s="20">
        <f>+'MIP 2017'!ER22*(1+(HH22))</f>
        <v>0</v>
      </c>
      <c r="IH22" s="20">
        <f>+'MIP 2017'!ES22*(1+(HI22))</f>
        <v>0</v>
      </c>
      <c r="II22" s="20">
        <f>+'MIP 2017'!ET22*(1+(HJ22))</f>
        <v>0</v>
      </c>
      <c r="IJ22" s="20">
        <f>+'MIP 2017'!EU22*(1+(HK22))</f>
        <v>0</v>
      </c>
      <c r="IK22" s="20">
        <f>+'MIP 2017'!EV22*(1+(HL22))</f>
        <v>10998.445619089602</v>
      </c>
      <c r="IL22" s="20">
        <f>+'MIP 2017'!EW22*(1+(HM22))</f>
        <v>-3508.8049439949359</v>
      </c>
      <c r="IM22" s="20">
        <f>+'MIP 2017'!EX22*(1+(HN22))</f>
        <v>123.09905310813114</v>
      </c>
      <c r="IN22" s="20">
        <f>+'MIP 2017'!EY22*(1+(HO22))</f>
        <v>0</v>
      </c>
      <c r="IO22" s="20">
        <f>+'MIP 2017'!EZ22*(1+(HP22))</f>
        <v>0</v>
      </c>
      <c r="IP22" s="20">
        <f>+'MIP 2017'!FA22*(1+(HQ22))</f>
        <v>0</v>
      </c>
      <c r="IQ22" s="20">
        <f>+'MIP 2017'!FB22*(1+(HR22))</f>
        <v>0</v>
      </c>
      <c r="IR22" s="20">
        <f>+'MIP 2017'!FC22*(1+(HS22))</f>
        <v>0</v>
      </c>
      <c r="IS22" s="20">
        <f>+'MIP 2017'!FD22*(1+(HT22))</f>
        <v>0</v>
      </c>
      <c r="IT22" s="20">
        <f>+'MIP 2017'!FE22*(1+(HU22))</f>
        <v>0</v>
      </c>
      <c r="IU22" s="20">
        <f>+'MIP 2017'!FF22*(1+(HV22))</f>
        <v>0</v>
      </c>
      <c r="IV22" s="18">
        <f t="shared" si="3"/>
        <v>7612.7397282027978</v>
      </c>
      <c r="IW22" s="39">
        <f>+IFERROR((IV22/'MIP 2017'!FG22*100-100),0)</f>
        <v>0</v>
      </c>
      <c r="IZ22" s="18">
        <v>72073.694405340168</v>
      </c>
      <c r="JA22" s="14">
        <f>+'MIP 2017'!FH22</f>
        <v>71940.502548106553</v>
      </c>
      <c r="JB22" s="39">
        <f t="shared" si="4"/>
        <v>133.19185723361443</v>
      </c>
      <c r="JC22" s="39">
        <f t="shared" si="5"/>
        <v>0.1851416830797632</v>
      </c>
    </row>
    <row r="23" spans="1:263" s="7" customFormat="1" ht="21.95" customHeight="1" thickBot="1" x14ac:dyDescent="0.25">
      <c r="A23" s="137" t="s">
        <v>107</v>
      </c>
      <c r="B23" s="138" t="s">
        <v>108</v>
      </c>
      <c r="C23" s="33">
        <v>9.9807001108035706E-6</v>
      </c>
      <c r="D23" s="33">
        <v>1.0961839085727773E-5</v>
      </c>
      <c r="E23" s="33">
        <v>9.9944488858973939E-6</v>
      </c>
      <c r="F23" s="33">
        <v>1.8788961466760307E-5</v>
      </c>
      <c r="G23" s="33">
        <v>1.263696246557546E-5</v>
      </c>
      <c r="H23" s="33">
        <v>8.9586657317980522E-6</v>
      </c>
      <c r="I23" s="33">
        <v>5.7809204591425817E-6</v>
      </c>
      <c r="J23" s="33">
        <v>9.4550351766982226E-6</v>
      </c>
      <c r="K23" s="33">
        <v>8.7499764511152823E-6</v>
      </c>
      <c r="L23" s="33">
        <v>8.1693618416981526E-6</v>
      </c>
      <c r="M23" s="33">
        <v>1.9699050272553924E-5</v>
      </c>
      <c r="N23" s="33">
        <v>1.0054432537335953</v>
      </c>
      <c r="O23" s="33">
        <v>1.4772862025323696E-5</v>
      </c>
      <c r="P23" s="33">
        <v>2.5061551150978959E-4</v>
      </c>
      <c r="Q23" s="33">
        <v>8.5665490974249206E-6</v>
      </c>
      <c r="R23" s="33">
        <v>1.7916712937137968E-5</v>
      </c>
      <c r="S23" s="33">
        <v>1.6656381084834974E-5</v>
      </c>
      <c r="T23" s="33">
        <v>1.4568568371241675E-5</v>
      </c>
      <c r="U23" s="33">
        <v>4.7404394100075811E-5</v>
      </c>
      <c r="V23" s="33">
        <v>9.5736732375069854E-6</v>
      </c>
      <c r="W23" s="33">
        <v>2.9157668857513553E-5</v>
      </c>
      <c r="X23" s="33">
        <v>1.7353942743406918E-5</v>
      </c>
      <c r="Y23" s="33">
        <v>2.8343585602209221E-5</v>
      </c>
      <c r="Z23" s="33">
        <v>9.995959611663088E-5</v>
      </c>
      <c r="AA23" s="33">
        <v>1.7986829855041584E-5</v>
      </c>
      <c r="AB23" s="33">
        <v>2.806939093302349E-5</v>
      </c>
      <c r="AC23" s="33">
        <v>3.2449517937832287E-6</v>
      </c>
      <c r="AD23" s="33">
        <v>9.7050824439101163E-5</v>
      </c>
      <c r="AE23" s="33">
        <v>4.6924907702235139E-5</v>
      </c>
      <c r="AF23" s="33">
        <v>2.2230141691862022E-5</v>
      </c>
      <c r="AG23" s="33">
        <v>6.8559849936598117E-5</v>
      </c>
      <c r="AH23" s="33">
        <v>4.0301431941565725E-5</v>
      </c>
      <c r="AI23" s="33">
        <v>5.530680757714579E-5</v>
      </c>
      <c r="AJ23" s="33">
        <v>4.7709239127500624E-5</v>
      </c>
      <c r="AK23" s="33">
        <v>4.7821392771554642E-5</v>
      </c>
      <c r="AL23" s="33">
        <v>1.8063205849350789E-5</v>
      </c>
      <c r="AM23" s="33">
        <v>5.3634998905415132E-5</v>
      </c>
      <c r="AN23" s="33">
        <v>1.8401711454895853E-5</v>
      </c>
      <c r="AO23" s="33">
        <v>3.4737852673806633E-5</v>
      </c>
      <c r="AP23" s="33">
        <v>6.4731846891850363E-5</v>
      </c>
      <c r="AQ23" s="33">
        <v>2.9181333970704133E-5</v>
      </c>
      <c r="AR23" s="33">
        <v>5.385403627316173E-5</v>
      </c>
      <c r="AS23" s="33">
        <v>1.9823664211576812E-5</v>
      </c>
      <c r="AT23" s="33">
        <v>2.2936368409145389E-5</v>
      </c>
      <c r="AU23" s="33">
        <v>2.7569639240003422E-5</v>
      </c>
      <c r="AV23" s="33">
        <v>4.6707105115675785E-5</v>
      </c>
      <c r="AW23" s="33">
        <v>3.5822355178379231E-5</v>
      </c>
      <c r="AX23" s="33">
        <v>5.1454963902984617E-5</v>
      </c>
      <c r="AY23" s="33">
        <v>7.4580561856166783E-5</v>
      </c>
      <c r="AZ23" s="33">
        <v>1.5599510902309483E-4</v>
      </c>
      <c r="BA23" s="33">
        <v>3.9675182802948162E-5</v>
      </c>
      <c r="BB23" s="33">
        <v>1.7133552845079069E-5</v>
      </c>
      <c r="BC23" s="33">
        <v>2.364181014660254E-5</v>
      </c>
      <c r="BD23" s="33">
        <v>6.0211240942661496E-5</v>
      </c>
      <c r="BE23" s="33">
        <v>1.7311722369552437E-5</v>
      </c>
      <c r="BF23" s="33">
        <v>2.7761116209588885E-5</v>
      </c>
      <c r="BG23" s="33">
        <v>2.2814871576733117E-5</v>
      </c>
      <c r="BH23" s="33">
        <v>6.5987561075524939E-5</v>
      </c>
      <c r="BI23" s="33">
        <v>4.9025661923924613E-5</v>
      </c>
      <c r="BJ23" s="33">
        <v>4.2221310995925784E-5</v>
      </c>
      <c r="BK23" s="33">
        <v>2.5106552570677003E-5</v>
      </c>
      <c r="BL23" s="33">
        <v>5.4267115055042968E-5</v>
      </c>
      <c r="BM23" s="33">
        <v>3.9692921155072513E-5</v>
      </c>
      <c r="BN23" s="33">
        <v>1.6853389525277355E-5</v>
      </c>
      <c r="BO23" s="33">
        <v>3.5225015954329724E-5</v>
      </c>
      <c r="BP23" s="33">
        <v>3.0946248789878007E-5</v>
      </c>
      <c r="BQ23" s="33">
        <v>1.5803166458157426E-5</v>
      </c>
      <c r="BR23" s="33">
        <v>2.5178389077546909E-5</v>
      </c>
      <c r="BS23" s="33">
        <v>1.9084651125945525E-5</v>
      </c>
      <c r="BT23" s="33">
        <v>6.2446850368816262E-5</v>
      </c>
      <c r="BU23" s="33">
        <v>3.061680577394789E-5</v>
      </c>
      <c r="BV23" s="33">
        <v>7.9475143246853317E-3</v>
      </c>
      <c r="BW23" s="33">
        <v>6.3792744782799752E-5</v>
      </c>
      <c r="BX23" s="33">
        <v>8.8974967210091565E-5</v>
      </c>
      <c r="BY23" s="33">
        <v>8.66299494626631E-5</v>
      </c>
      <c r="BZ23" s="33">
        <v>4.979146748510496E-5</v>
      </c>
      <c r="CA23" s="33">
        <v>3.1548297614810072E-5</v>
      </c>
      <c r="CB23" s="33">
        <v>1.8985108350678675E-5</v>
      </c>
      <c r="CC23" s="33">
        <v>2.1469178448150107E-5</v>
      </c>
      <c r="CD23" s="33">
        <v>2.5036505288045351E-5</v>
      </c>
      <c r="CE23" s="33">
        <v>2.64918871887026E-5</v>
      </c>
      <c r="CF23" s="33">
        <v>3.1163012728806791E-5</v>
      </c>
      <c r="CG23" s="33">
        <v>4.3658308956968239E-5</v>
      </c>
      <c r="CH23" s="33">
        <v>4.5574061081210132E-5</v>
      </c>
      <c r="CI23" s="33">
        <v>1.4204757796074132E-4</v>
      </c>
      <c r="CJ23" s="33">
        <v>4.7001535291316656E-5</v>
      </c>
      <c r="CK23" s="33">
        <v>1.266267374026061E-5</v>
      </c>
      <c r="CL23" s="33">
        <v>3.751595236053109E-5</v>
      </c>
      <c r="CM23" s="33">
        <v>3.825095555653545E-5</v>
      </c>
      <c r="CN23" s="33">
        <v>5.4517838778089126E-5</v>
      </c>
      <c r="CO23" s="33">
        <v>4.117369573309112E-5</v>
      </c>
      <c r="CP23" s="33">
        <v>2.8039795037369652E-5</v>
      </c>
      <c r="CQ23" s="33">
        <v>5.7202587466082596E-4</v>
      </c>
      <c r="CR23" s="33">
        <v>2.4724910216071582E-4</v>
      </c>
      <c r="CS23" s="33">
        <v>8.436899517937874E-5</v>
      </c>
      <c r="CT23" s="33">
        <v>7.1129895723523337E-5</v>
      </c>
      <c r="CU23" s="33">
        <v>1.4294163917719581E-5</v>
      </c>
      <c r="CV23" s="33">
        <v>6.5428762182462649E-5</v>
      </c>
      <c r="CW23" s="33">
        <v>6.6960091769044589E-5</v>
      </c>
      <c r="CX23" s="33">
        <v>5.9720230154421926E-5</v>
      </c>
      <c r="CY23" s="33">
        <v>8.2874883318228654E-5</v>
      </c>
      <c r="CZ23" s="33">
        <v>3.2242541825572372E-5</v>
      </c>
      <c r="DA23" s="33">
        <v>3.1379830755368562E-5</v>
      </c>
      <c r="DB23" s="33">
        <v>7.4707206320147234E-5</v>
      </c>
      <c r="DC23" s="33">
        <v>6.0095912017718426E-5</v>
      </c>
      <c r="DD23" s="33">
        <v>3.1399869366476095E-5</v>
      </c>
      <c r="DE23" s="33">
        <v>3.7575661253652392E-5</v>
      </c>
      <c r="DF23" s="33">
        <v>1.9637184265215474E-5</v>
      </c>
      <c r="DG23" s="33">
        <v>3.3899963669275863E-5</v>
      </c>
      <c r="DH23" s="33">
        <v>5.7025541419816753E-5</v>
      </c>
      <c r="DI23" s="33">
        <v>3.2261492854913262E-5</v>
      </c>
      <c r="DJ23" s="33">
        <v>3.9204171615750832E-5</v>
      </c>
      <c r="DK23" s="33">
        <v>1.3714735029623183E-5</v>
      </c>
      <c r="DL23" s="33">
        <v>1.620319870475421E-5</v>
      </c>
      <c r="DM23" s="33">
        <v>9.653999975075362E-6</v>
      </c>
      <c r="DN23" s="33">
        <v>9.3516238179650347E-6</v>
      </c>
      <c r="DO23" s="33">
        <v>4.8894501471087376E-5</v>
      </c>
      <c r="DP23" s="33">
        <v>3.1024199181949532E-5</v>
      </c>
      <c r="DQ23" s="33">
        <v>8.9281615517648981E-3</v>
      </c>
      <c r="DR23" s="33">
        <v>4.594474905284037E-5</v>
      </c>
      <c r="DS23" s="33">
        <v>1.4066012779892373E-4</v>
      </c>
      <c r="DT23" s="33">
        <v>4.0755892188158359E-5</v>
      </c>
      <c r="DU23" s="33">
        <v>4.2602523953670343E-5</v>
      </c>
      <c r="DV23" s="33">
        <v>4.3471408518612728E-5</v>
      </c>
      <c r="DW23" s="33">
        <v>5.4359065539378191E-5</v>
      </c>
      <c r="DX23" s="33">
        <v>1.3588769131648489E-4</v>
      </c>
      <c r="DY23" s="33">
        <v>5.3770654016938165E-4</v>
      </c>
      <c r="DZ23" s="33">
        <v>3.9037383322345334E-5</v>
      </c>
      <c r="EA23" s="33">
        <v>1.1981641829454107E-4</v>
      </c>
      <c r="EB23" s="33">
        <v>2.0999742980593706E-4</v>
      </c>
      <c r="EC23" s="33">
        <v>2.6454364623735215E-5</v>
      </c>
      <c r="ED23" s="33">
        <v>7.3970189291042393E-5</v>
      </c>
      <c r="EE23" s="33">
        <v>9.1004828904153579E-5</v>
      </c>
      <c r="EF23" s="33">
        <v>1.2135518843574205E-2</v>
      </c>
      <c r="EG23" s="33">
        <v>2.1689099161094407E-5</v>
      </c>
      <c r="EH23" s="33">
        <v>0</v>
      </c>
      <c r="EK23" s="60">
        <f>+IF(AND(OR(SeleccionarIndustria=$A23,SeleccionarIndustria="Todas las AE"),('SIMULADOR IMPACTOS MIP'!$B$10=EK$11)),'SIMULADOR IMPACTOS MIP'!Porcentaje,0)</f>
        <v>0</v>
      </c>
      <c r="EL23" s="60">
        <f>+IF(AND(OR(SeleccionarIndustria=$A23,SeleccionarIndustria="Todas las AE"),('SIMULADOR IMPACTOS MIP'!$B$10=EL$11)),'SIMULADOR IMPACTOS MIP'!Porcentaje,0)</f>
        <v>0</v>
      </c>
      <c r="EM23" s="60">
        <f>+IF(AND(OR(SeleccionarIndustria=$A23,SeleccionarIndustria="Todas las AE"),('SIMULADOR IMPACTOS MIP'!$B$10=EM$11)),'SIMULADOR IMPACTOS MIP'!Porcentaje,0)</f>
        <v>0.14000000000000001</v>
      </c>
      <c r="EN23" s="60">
        <f>+IF(AND(OR(SeleccionarIndustria=$A23,SeleccionarIndustria="Todas las AE"),('SIMULADOR IMPACTOS MIP'!$B$10=EN$11)),'SIMULADOR IMPACTOS MIP'!Porcentaje,0)</f>
        <v>0</v>
      </c>
      <c r="EO23" s="60">
        <f>+IF(AND(OR(SeleccionarIndustria=$A23,SeleccionarIndustria="Todas las AE"),(OR('SIMULADOR IMPACTOS MIP'!$B$10=$EK$11,'SIMULADOR IMPACTOS MIP'!$B$10=EO$11))),'SIMULADOR IMPACTOS MIP'!Porcentaje,0)</f>
        <v>0</v>
      </c>
      <c r="EP23" s="60">
        <f>+IF(AND(OR(SeleccionarIndustria=$A23,SeleccionarIndustria="Todas las AE"),(OR('SIMULADOR IMPACTOS MIP'!$B$10=$EK$11,'SIMULADOR IMPACTOS MIP'!$B$10=EP$11))),'SIMULADOR IMPACTOS MIP'!Porcentaje,0)</f>
        <v>0</v>
      </c>
      <c r="EQ23" s="60">
        <f>+IF(AND(OR(SeleccionarIndustria=$A23,SeleccionarIndustria="Todas las AE"),(OR('SIMULADOR IMPACTOS MIP'!$B$10=$EK$11,'SIMULADOR IMPACTOS MIP'!$B$10=EQ$11))),'SIMULADOR IMPACTOS MIP'!Porcentaje,0)</f>
        <v>0</v>
      </c>
      <c r="ER23" s="60">
        <f>+IF(AND(OR(SeleccionarIndustria=$A23,SeleccionarIndustria="Todas las AE"),(OR('SIMULADOR IMPACTOS MIP'!$B$10=$EL$11,'SIMULADOR IMPACTOS MIP'!$B$10=ER$11))),'SIMULADOR IMPACTOS MIP'!Porcentaje,0)</f>
        <v>0</v>
      </c>
      <c r="ES23" s="60">
        <f>+IF(AND(OR(SeleccionarIndustria=$A23,SeleccionarIndustria="Todas las AE"),(OR('SIMULADOR IMPACTOS MIP'!$B$10=$EL$11,'SIMULADOR IMPACTOS MIP'!$B$10=ES$11))),'SIMULADOR IMPACTOS MIP'!Porcentaje,0)</f>
        <v>0</v>
      </c>
      <c r="ET23" s="60">
        <f>+IF(AND(OR(SeleccionarIndustria=$A23,SeleccionarIndustria="Todas las AE"),(OR('SIMULADOR IMPACTOS MIP'!$B$10=$EL$11,'SIMULADOR IMPACTOS MIP'!$B$10=ET$11))),'SIMULADOR IMPACTOS MIP'!Porcentaje,0)</f>
        <v>0</v>
      </c>
      <c r="EU23" s="60">
        <f>+IF(AND(OR(SeleccionarIndustria=$A23,SeleccionarIndustria="Todas las AE"),(OR('SIMULADOR IMPACTOS MIP'!$B$10=$EL$11,'SIMULADOR IMPACTOS MIP'!$B$10=EU$11))),'SIMULADOR IMPACTOS MIP'!Porcentaje,0)</f>
        <v>0</v>
      </c>
      <c r="EV23" s="60">
        <f>+IF(AND(OR(SeleccionarIndustria=$A23,SeleccionarIndustria="Todas las AE"),(OR('SIMULADOR IMPACTOS MIP'!$B$10=$EL$11,'SIMULADOR IMPACTOS MIP'!$B$10=EV$11))),'SIMULADOR IMPACTOS MIP'!Porcentaje,0)</f>
        <v>0</v>
      </c>
      <c r="EW23" s="60">
        <f>+IF(AND(OR(SeleccionarIndustria=$A23,SeleccionarIndustria="Todas las AE"),(OR('SIMULADOR IMPACTOS MIP'!$B$10=$EL$11,'SIMULADOR IMPACTOS MIP'!$B$10=EW$11))),'SIMULADOR IMPACTOS MIP'!Porcentaje,0)</f>
        <v>0</v>
      </c>
      <c r="EX23" s="60">
        <f>+IF(AND(OR(SeleccionarIndustria=$A23,SeleccionarIndustria="Todas las AE"),(OR('SIMULADOR IMPACTOS MIP'!$B$10=$EL$11,'SIMULADOR IMPACTOS MIP'!$B$10=EX$11))),'SIMULADOR IMPACTOS MIP'!Porcentaje,0)</f>
        <v>0</v>
      </c>
      <c r="EY23" s="60">
        <f>+IF(AND(OR(SeleccionarIndustria=$A23,SeleccionarIndustria="Todas las AE"),('SIMULADOR IMPACTOS MIP'!$B$10=EY$11)),'SIMULADOR IMPACTOS MIP'!Porcentaje,0)</f>
        <v>0</v>
      </c>
      <c r="EZ23" s="60">
        <f>+IF(AND(OR(SeleccionarIndustria=$A23,SeleccionarIndustria="Todas las AE"),('SIMULADOR IMPACTOS MIP'!$B$10=EZ$11)),'SIMULADOR IMPACTOS MIP'!Porcentaje,0)</f>
        <v>0</v>
      </c>
      <c r="FA23" s="60">
        <f>+IF(AND(OR(SeleccionarIndustria=$A23,SeleccionarIndustria="Todas las AE"),('SIMULADOR IMPACTOS MIP'!$B$10=FA$11)),'SIMULADOR IMPACTOS MIP'!Porcentaje,0)</f>
        <v>0</v>
      </c>
      <c r="FB23" s="60">
        <f>+IF(AND(OR(SeleccionarIndustria=$A23,SeleccionarIndustria="Todas las AE"),('SIMULADOR IMPACTOS MIP'!$B$10=FB$11)),'SIMULADOR IMPACTOS MIP'!Porcentaje,0)</f>
        <v>0</v>
      </c>
      <c r="FC23" s="60">
        <f>+IF(AND(OR(SeleccionarIndustria=$A23,SeleccionarIndustria="Todas las AE"),(OR('SIMULADOR IMPACTOS MIP'!$B$10=$EM$11,'SIMULADOR IMPACTOS MIP'!$B$10=FC$11))),'SIMULADOR IMPACTOS MIP'!Porcentaje,0)</f>
        <v>0.14000000000000001</v>
      </c>
      <c r="FD23" s="60">
        <f>+IF(AND(OR(SeleccionarIndustria=$A23,SeleccionarIndustria="Todas las AE"),(OR('SIMULADOR IMPACTOS MIP'!$B$10=$EM$11,'SIMULADOR IMPACTOS MIP'!$B$10=FD$11))),'SIMULADOR IMPACTOS MIP'!Porcentaje,0)</f>
        <v>0.14000000000000001</v>
      </c>
      <c r="FE23" s="60">
        <f>+IF(AND(OR(SeleccionarIndustria=$A23,SeleccionarIndustria="Todas las AE"),(OR('SIMULADOR IMPACTOS MIP'!$B$10=$EM$11,'SIMULADOR IMPACTOS MIP'!$B$10=FE$11))),'SIMULADOR IMPACTOS MIP'!Porcentaje,0)</f>
        <v>0.14000000000000001</v>
      </c>
      <c r="FF23" s="60">
        <f>+IF(AND(OR(SeleccionarIndustria=$A23,SeleccionarIndustria="Todas las AE"),(OR('SIMULADOR IMPACTOS MIP'!$B$10=$EM$11,'SIMULADOR IMPACTOS MIP'!$B$10=FF$11))),'SIMULADOR IMPACTOS MIP'!Porcentaje,0)</f>
        <v>0.14000000000000001</v>
      </c>
      <c r="FG23" s="60">
        <f>+IF(AND(OR(SeleccionarIndustria=$A23,SeleccionarIndustria="Todas las AE"),(OR('SIMULADOR IMPACTOS MIP'!$B$10=$EM$11,'SIMULADOR IMPACTOS MIP'!$B$10=FG$11))),'SIMULADOR IMPACTOS MIP'!Porcentaje,0)</f>
        <v>0.14000000000000001</v>
      </c>
      <c r="FH23" s="60">
        <f>+IF(AND(OR(SeleccionarIndustria=$A23,SeleccionarIndustria="Todas las AE"),(OR('SIMULADOR IMPACTOS MIP'!$B$10=$EM$11,'SIMULADOR IMPACTOS MIP'!$B$10=FH$11))),'SIMULADOR IMPACTOS MIP'!Porcentaje,0)</f>
        <v>0.14000000000000001</v>
      </c>
      <c r="FI23" s="60">
        <f>+IF(AND(OR(SeleccionarIndustria=$A23,SeleccionarIndustria="Todas las AE"),(OR('SIMULADOR IMPACTOS MIP'!$B$10=$EM$11,'SIMULADOR IMPACTOS MIP'!$B$10=FI$11))),'SIMULADOR IMPACTOS MIP'!Porcentaje,0)</f>
        <v>0.14000000000000001</v>
      </c>
      <c r="FJ23" s="60">
        <f>+IF(AND(OR(SeleccionarIndustria=$A23,SeleccionarIndustria="Todas las AE"),(OR('SIMULADOR IMPACTOS MIP'!$B$10=$EM$11,'SIMULADOR IMPACTOS MIP'!$B$10=FJ$11))),'SIMULADOR IMPACTOS MIP'!Porcentaje,0)</f>
        <v>0.14000000000000001</v>
      </c>
      <c r="FM23" s="20">
        <f>+'MIP 2017'!EJ23*(1+(EN23))</f>
        <v>5743.0291696628165</v>
      </c>
      <c r="FN23" s="20">
        <f>+'MIP 2017'!EK23*(1+(EO23))</f>
        <v>0</v>
      </c>
      <c r="FO23" s="20">
        <f>+'MIP 2017'!EL23*(1+(EP23))</f>
        <v>0</v>
      </c>
      <c r="FP23" s="20">
        <f>+'MIP 2017'!EM23*(1+(EQ23))</f>
        <v>0</v>
      </c>
      <c r="FQ23" s="20">
        <f>+'MIP 2017'!EN23*(1+(ER23))</f>
        <v>0</v>
      </c>
      <c r="FR23" s="20">
        <f>+'MIP 2017'!EO23*(1+(ES23))</f>
        <v>0</v>
      </c>
      <c r="FS23" s="20">
        <f>+'MIP 2017'!EP23*(1+(ET23))</f>
        <v>0</v>
      </c>
      <c r="FT23" s="20">
        <f>+'MIP 2017'!EQ23*(1+(EU23))</f>
        <v>0</v>
      </c>
      <c r="FU23" s="20">
        <f>+'MIP 2017'!ER23*(1+(EV23))</f>
        <v>0</v>
      </c>
      <c r="FV23" s="20">
        <f>+'MIP 2017'!ES23*(1+(EW23))</f>
        <v>0</v>
      </c>
      <c r="FW23" s="20">
        <f>+'MIP 2017'!ET23*(1+(EX23))</f>
        <v>0</v>
      </c>
      <c r="FX23" s="20">
        <f>+'MIP 2017'!EU23*(1+(EY23))</f>
        <v>2.0359506431585888</v>
      </c>
      <c r="FY23" s="20">
        <f>+'MIP 2017'!EV23*(1+(EZ23))</f>
        <v>14.823271258969108</v>
      </c>
      <c r="FZ23" s="20">
        <f>+'MIP 2017'!EW23*(1+(FA23))</f>
        <v>6.0524616187341472E-2</v>
      </c>
      <c r="GA23" s="20">
        <f>+'MIP 2017'!EX23*(1+(FB23))</f>
        <v>22930.544502693319</v>
      </c>
      <c r="GB23" s="20">
        <f>+'MIP 2017'!EY23*(1+(FC23))</f>
        <v>0</v>
      </c>
      <c r="GC23" s="20">
        <f>+'MIP 2017'!EZ23*(1+(FD23))</f>
        <v>0</v>
      </c>
      <c r="GD23" s="20">
        <f>+'MIP 2017'!FA23*(1+(FE23))</f>
        <v>0</v>
      </c>
      <c r="GE23" s="20">
        <f>+'MIP 2017'!FB23*(1+(FF23))</f>
        <v>0</v>
      </c>
      <c r="GF23" s="20">
        <f>+'MIP 2017'!FC23*(1+(FG23))</f>
        <v>0</v>
      </c>
      <c r="GG23" s="20">
        <f>+'MIP 2017'!FD23*(1+(FH23))</f>
        <v>0</v>
      </c>
      <c r="GH23" s="20">
        <f>+'MIP 2017'!FE23*(1+(FI23))</f>
        <v>0</v>
      </c>
      <c r="GI23" s="20">
        <f>+'MIP 2017'!FF23*(1+(FJ23))</f>
        <v>0</v>
      </c>
      <c r="GJ23" s="18">
        <f t="shared" si="0"/>
        <v>28690.493418874452</v>
      </c>
      <c r="GK23" s="39">
        <f>+IFERROR((GJ23/'MIP 2017'!FG23*100-100),0)</f>
        <v>0</v>
      </c>
      <c r="GN23" s="18">
        <v>32913.318248232456</v>
      </c>
      <c r="GO23" s="14">
        <f>+'MIP 2017'!FH23</f>
        <v>32786.921531776592</v>
      </c>
      <c r="GP23" s="39">
        <f t="shared" si="1"/>
        <v>126.3967164558635</v>
      </c>
      <c r="GQ23" s="39">
        <f t="shared" si="2"/>
        <v>0.38550955853955315</v>
      </c>
      <c r="GU23" s="61">
        <v>-0.8899999999999999</v>
      </c>
      <c r="GW23" s="60">
        <f>+IF(SeleccionarDemTur=GW$11,'SIMULADOR IMPACTOS MIP(TURISMO)'!PorcentajeTur,0)</f>
        <v>0</v>
      </c>
      <c r="GX23" s="60">
        <f>+IF(SeleccionarDemTur=GX$11,'SIMULADOR IMPACTOS MIP(TURISMO)'!PorcentajeTur,0)</f>
        <v>0</v>
      </c>
      <c r="GY23" s="60">
        <f>+IF(SeleccionarDemTur=GY$11,'SIMULADOR IMPACTOS MIP(TURISMO)'!PorcentajeTur,0)</f>
        <v>0.14000000000000001</v>
      </c>
      <c r="GZ23" s="60">
        <f>+IF(SeleccionarDemTur=GZ$11,'SIMULADOR IMPACTOS MIP(TURISMO)'!PorcentajeTur,0)</f>
        <v>0</v>
      </c>
      <c r="HA23" s="60">
        <f>+IF(OR(SeleccionarDemTur=HA$11,SeleccionarDemTur=$GW$11),'SIMULADOR IMPACTOS MIP(TURISMO)'!PorcentajeTur,0)</f>
        <v>0</v>
      </c>
      <c r="HB23" s="60">
        <f>+IF(OR(SeleccionarDemTur=HB$11,SeleccionarDemTur=$GW$11),'SIMULADOR IMPACTOS MIP(TURISMO)'!PorcentajeTur,0)</f>
        <v>0</v>
      </c>
      <c r="HC23" s="60">
        <f>+IF(OR(SeleccionarDemTur=HC$11,SeleccionarDemTur=$GW$11),'SIMULADOR IMPACTOS MIP(TURISMO)'!PorcentajeTur,0)</f>
        <v>0</v>
      </c>
      <c r="HD23" s="60">
        <f>+IF(OR(SeleccionarDemTur=HD$11,SeleccionarDemTur=$GX$11),'SIMULADOR IMPACTOS MIP(TURISMO)'!PorcentajeTur,0)</f>
        <v>0</v>
      </c>
      <c r="HE23" s="60">
        <f>+IF(OR(SeleccionarDemTur=HE$11,SeleccionarDemTur=$GX$11),'SIMULADOR IMPACTOS MIP(TURISMO)'!PorcentajeTur,0)</f>
        <v>0</v>
      </c>
      <c r="HF23" s="60">
        <f>+IF(OR(SeleccionarDemTur=HF$11,SeleccionarDemTur=$GX$11),'SIMULADOR IMPACTOS MIP(TURISMO)'!PorcentajeTur,0)</f>
        <v>0</v>
      </c>
      <c r="HG23" s="60">
        <f>+IF(OR(SeleccionarDemTur=HG$11,SeleccionarDemTur=$GX$11),'SIMULADOR IMPACTOS MIP(TURISMO)'!PorcentajeTur,0)</f>
        <v>0</v>
      </c>
      <c r="HH23" s="60">
        <f>+IF(OR(SeleccionarDemTur=HH$11,SeleccionarDemTur=$GX$11),'SIMULADOR IMPACTOS MIP(TURISMO)'!PorcentajeTur,0)</f>
        <v>0</v>
      </c>
      <c r="HI23" s="60">
        <f>+IF(OR(SeleccionarDemTur=HI$11,SeleccionarDemTur=$GX$11),'SIMULADOR IMPACTOS MIP(TURISMO)'!PorcentajeTur,0)</f>
        <v>0</v>
      </c>
      <c r="HJ23" s="60">
        <f>+IF(OR(SeleccionarDemTur=HJ$11,SeleccionarDemTur=$GX$11),'SIMULADOR IMPACTOS MIP(TURISMO)'!PorcentajeTur,0)</f>
        <v>0</v>
      </c>
      <c r="HK23" s="60">
        <f>+IF(SeleccionarDemTur=HK$11,'SIMULADOR IMPACTOS MIP(TURISMO)'!PorcentajeTur,0)</f>
        <v>0</v>
      </c>
      <c r="HL23" s="60">
        <f>+IF(SeleccionarDemTur=HL$11,'SIMULADOR IMPACTOS MIP(TURISMO)'!PorcentajeTur,0)</f>
        <v>0</v>
      </c>
      <c r="HM23" s="60">
        <f>+IF(SeleccionarDemTur=HM$11,'SIMULADOR IMPACTOS MIP(TURISMO)'!PorcentajeTur,0)</f>
        <v>0</v>
      </c>
      <c r="HN23" s="60">
        <f>+IF(SeleccionarDemTur=HN$11,'SIMULADOR IMPACTOS MIP(TURISMO)'!PorcentajeTur,0)</f>
        <v>0</v>
      </c>
      <c r="HO23" s="60">
        <f>+IF(OR(SeleccionarDemTur=HO$11,SeleccionarDemTur=$GY$11),'SIMULADOR IMPACTOS MIP(TURISMO)'!PorcentajeTur,0)</f>
        <v>0.14000000000000001</v>
      </c>
      <c r="HP23" s="60">
        <f>+IF(OR(SeleccionarDemTur=HP$11,SeleccionarDemTur=$GY$11),'SIMULADOR IMPACTOS MIP(TURISMO)'!PorcentajeTur,0)</f>
        <v>0.14000000000000001</v>
      </c>
      <c r="HQ23" s="60">
        <f>+IF(OR(SeleccionarDemTur=HQ$11,SeleccionarDemTur=$GY$11),'SIMULADOR IMPACTOS MIP(TURISMO)'!PorcentajeTur,0)</f>
        <v>0.14000000000000001</v>
      </c>
      <c r="HR23" s="60">
        <f>+IF(OR(SeleccionarDemTur=HR$11,SeleccionarDemTur=$GY$11),'SIMULADOR IMPACTOS MIP(TURISMO)'!PorcentajeTur,0)</f>
        <v>0.14000000000000001</v>
      </c>
      <c r="HS23" s="60">
        <f>+IF(OR(SeleccionarDemTur=HS$11,SeleccionarDemTur=$GY$11),'SIMULADOR IMPACTOS MIP(TURISMO)'!PorcentajeTur,0)</f>
        <v>0.14000000000000001</v>
      </c>
      <c r="HT23" s="60">
        <f>+IF(OR(SeleccionarDemTur=HT$11,SeleccionarDemTur=$GY$11),'SIMULADOR IMPACTOS MIP(TURISMO)'!PorcentajeTur,0)</f>
        <v>0.14000000000000001</v>
      </c>
      <c r="HU23" s="60">
        <f>+IF(OR(SeleccionarDemTur=HU$11,SeleccionarDemTur=$GY$11),'SIMULADOR IMPACTOS MIP(TURISMO)'!PorcentajeTur,0)</f>
        <v>0.14000000000000001</v>
      </c>
      <c r="HV23" s="60">
        <f>+IF(OR(SeleccionarDemTur=HV$11,SeleccionarDemTur=$GY$11),'SIMULADOR IMPACTOS MIP(TURISMO)'!PorcentajeTur,0)</f>
        <v>0.14000000000000001</v>
      </c>
      <c r="HY23" s="20">
        <f>+'MIP 2017'!EJ23*(1+(GZ23))</f>
        <v>5743.0291696628165</v>
      </c>
      <c r="HZ23" s="20">
        <f>+'MIP 2017'!EK23*(1+(HA23))</f>
        <v>0</v>
      </c>
      <c r="IA23" s="20">
        <f>+'MIP 2017'!EL23*(1+(HB23))</f>
        <v>0</v>
      </c>
      <c r="IB23" s="20">
        <f>+'MIP 2017'!EM23*(1+(HC23))</f>
        <v>0</v>
      </c>
      <c r="IC23" s="20">
        <f>+'MIP 2017'!EN23*(1+(HD23))</f>
        <v>0</v>
      </c>
      <c r="ID23" s="20">
        <f>+'MIP 2017'!EO23*(1+(HE23))</f>
        <v>0</v>
      </c>
      <c r="IE23" s="20">
        <f>+'MIP 2017'!EP23*(1+(HF23))</f>
        <v>0</v>
      </c>
      <c r="IF23" s="20">
        <f>+'MIP 2017'!EQ23*(1+(HG23))</f>
        <v>0</v>
      </c>
      <c r="IG23" s="20">
        <f>+'MIP 2017'!ER23*(1+(HH23))</f>
        <v>0</v>
      </c>
      <c r="IH23" s="20">
        <f>+'MIP 2017'!ES23*(1+(HI23))</f>
        <v>0</v>
      </c>
      <c r="II23" s="20">
        <f>+'MIP 2017'!ET23*(1+(HJ23))</f>
        <v>0</v>
      </c>
      <c r="IJ23" s="20">
        <f>+'MIP 2017'!EU23*(1+(HK23))</f>
        <v>2.0359506431585888</v>
      </c>
      <c r="IK23" s="20">
        <f>+'MIP 2017'!EV23*(1+(HL23))</f>
        <v>14.823271258969108</v>
      </c>
      <c r="IL23" s="20">
        <f>+'MIP 2017'!EW23*(1+(HM23))</f>
        <v>6.0524616187341472E-2</v>
      </c>
      <c r="IM23" s="20">
        <f>+'MIP 2017'!EX23*(1+(HN23))</f>
        <v>22930.544502693319</v>
      </c>
      <c r="IN23" s="20">
        <f>+'MIP 2017'!EY23*(1+(HO23))</f>
        <v>0</v>
      </c>
      <c r="IO23" s="20">
        <f>+'MIP 2017'!EZ23*(1+(HP23))</f>
        <v>0</v>
      </c>
      <c r="IP23" s="20">
        <f>+'MIP 2017'!FA23*(1+(HQ23))</f>
        <v>0</v>
      </c>
      <c r="IQ23" s="20">
        <f>+'MIP 2017'!FB23*(1+(HR23))</f>
        <v>0</v>
      </c>
      <c r="IR23" s="20">
        <f>+'MIP 2017'!FC23*(1+(HS23))</f>
        <v>0</v>
      </c>
      <c r="IS23" s="20">
        <f>+'MIP 2017'!FD23*(1+(HT23))</f>
        <v>0</v>
      </c>
      <c r="IT23" s="20">
        <f>+'MIP 2017'!FE23*(1+(HU23))</f>
        <v>0</v>
      </c>
      <c r="IU23" s="20">
        <f>+'MIP 2017'!FF23*(1+(HV23))</f>
        <v>0</v>
      </c>
      <c r="IV23" s="18">
        <f t="shared" si="3"/>
        <v>28690.493418874452</v>
      </c>
      <c r="IW23" s="39">
        <f>+IFERROR((IV23/'MIP 2017'!FG23*100-100),0)</f>
        <v>0</v>
      </c>
      <c r="IZ23" s="18">
        <v>32913.318248232456</v>
      </c>
      <c r="JA23" s="14">
        <f>+'MIP 2017'!FH23</f>
        <v>32786.921531776592</v>
      </c>
      <c r="JB23" s="39">
        <f t="shared" si="4"/>
        <v>126.3967164558635</v>
      </c>
      <c r="JC23" s="39">
        <f t="shared" si="5"/>
        <v>0.38550955853955315</v>
      </c>
    </row>
    <row r="24" spans="1:263" s="7" customFormat="1" ht="21.95" customHeight="1" thickBot="1" x14ac:dyDescent="0.25">
      <c r="A24" s="137" t="s">
        <v>109</v>
      </c>
      <c r="B24" s="138" t="s">
        <v>110</v>
      </c>
      <c r="C24" s="33">
        <v>2.5002351176746302E-5</v>
      </c>
      <c r="D24" s="33">
        <v>2.1438655190580376E-5</v>
      </c>
      <c r="E24" s="33">
        <v>2.5147409862562609E-5</v>
      </c>
      <c r="F24" s="33">
        <v>4.1246515434493404E-5</v>
      </c>
      <c r="G24" s="33">
        <v>2.3826250396428471E-5</v>
      </c>
      <c r="H24" s="33">
        <v>2.2842148484311458E-5</v>
      </c>
      <c r="I24" s="33">
        <v>1.288109590729922E-5</v>
      </c>
      <c r="J24" s="33">
        <v>2.9687262618968095E-5</v>
      </c>
      <c r="K24" s="33">
        <v>2.1553935832499999E-5</v>
      </c>
      <c r="L24" s="33">
        <v>2.4116899844775533E-5</v>
      </c>
      <c r="M24" s="33">
        <v>3.0164901601864688E-5</v>
      </c>
      <c r="N24" s="33">
        <v>9.0953129492028718E-4</v>
      </c>
      <c r="O24" s="33">
        <v>1.0021738662534292</v>
      </c>
      <c r="P24" s="33">
        <v>5.837474176884726E-5</v>
      </c>
      <c r="Q24" s="33">
        <v>1.9083119557471043E-5</v>
      </c>
      <c r="R24" s="33">
        <v>2.5125371884310876E-5</v>
      </c>
      <c r="S24" s="33">
        <v>7.8215655953179261E-5</v>
      </c>
      <c r="T24" s="33">
        <v>2.5747230716663781E-5</v>
      </c>
      <c r="U24" s="33">
        <v>2.7434858724993205E-5</v>
      </c>
      <c r="V24" s="33">
        <v>1.7974908121749526E-5</v>
      </c>
      <c r="W24" s="33">
        <v>2.771816985357194E-5</v>
      </c>
      <c r="X24" s="33">
        <v>1.9299780893570276E-2</v>
      </c>
      <c r="Y24" s="33">
        <v>8.0678608648940774E-4</v>
      </c>
      <c r="Z24" s="33">
        <v>9.1022139142973586E-4</v>
      </c>
      <c r="AA24" s="33">
        <v>8.3141149188723104E-2</v>
      </c>
      <c r="AB24" s="33">
        <v>2.285224753555715E-5</v>
      </c>
      <c r="AC24" s="33">
        <v>4.854186916472234E-6</v>
      </c>
      <c r="AD24" s="33">
        <v>5.8705943062411584E-5</v>
      </c>
      <c r="AE24" s="33">
        <v>7.1109446554905797E-4</v>
      </c>
      <c r="AF24" s="33">
        <v>1.9327586655717034E-5</v>
      </c>
      <c r="AG24" s="33">
        <v>1.4153773930723751E-5</v>
      </c>
      <c r="AH24" s="33">
        <v>2.4853418892800578E-5</v>
      </c>
      <c r="AI24" s="33">
        <v>3.4745016316962561E-3</v>
      </c>
      <c r="AJ24" s="33">
        <v>1.3929659869086705E-4</v>
      </c>
      <c r="AK24" s="33">
        <v>6.5309131105048177E-4</v>
      </c>
      <c r="AL24" s="33">
        <v>4.1514860439579581E-5</v>
      </c>
      <c r="AM24" s="33">
        <v>6.0237709359403108E-3</v>
      </c>
      <c r="AN24" s="33">
        <v>2.0537281981321089E-5</v>
      </c>
      <c r="AO24" s="33">
        <v>7.0308261843287455E-5</v>
      </c>
      <c r="AP24" s="33">
        <v>1.9467485953823568E-4</v>
      </c>
      <c r="AQ24" s="33">
        <v>3.2346724127386625E-5</v>
      </c>
      <c r="AR24" s="33">
        <v>7.4610783655631468E-5</v>
      </c>
      <c r="AS24" s="33">
        <v>2.2284182870386571E-5</v>
      </c>
      <c r="AT24" s="33">
        <v>2.0543835183749063E-5</v>
      </c>
      <c r="AU24" s="33">
        <v>2.5904663664541008E-4</v>
      </c>
      <c r="AV24" s="33">
        <v>1.3214244964996575E-4</v>
      </c>
      <c r="AW24" s="33">
        <v>2.1407756877658572E-4</v>
      </c>
      <c r="AX24" s="33">
        <v>2.4610301734398168E-5</v>
      </c>
      <c r="AY24" s="33">
        <v>2.0612715199061485E-5</v>
      </c>
      <c r="AZ24" s="33">
        <v>6.3961616796361798E-3</v>
      </c>
      <c r="BA24" s="33">
        <v>3.9557027677986566E-4</v>
      </c>
      <c r="BB24" s="33">
        <v>1.7873535260439338E-5</v>
      </c>
      <c r="BC24" s="33">
        <v>2.9129576599921369E-5</v>
      </c>
      <c r="BD24" s="33">
        <v>3.0568789164739181E-5</v>
      </c>
      <c r="BE24" s="33">
        <v>2.8874946358132384E-5</v>
      </c>
      <c r="BF24" s="33">
        <v>2.2335993712375317E-5</v>
      </c>
      <c r="BG24" s="33">
        <v>2.9908854783189487E-5</v>
      </c>
      <c r="BH24" s="33">
        <v>1.0086193285632969E-4</v>
      </c>
      <c r="BI24" s="33">
        <v>3.3907707408981673E-5</v>
      </c>
      <c r="BJ24" s="33">
        <v>2.7112218771159165E-5</v>
      </c>
      <c r="BK24" s="33">
        <v>2.6300944840575359E-5</v>
      </c>
      <c r="BL24" s="33">
        <v>2.839668575030226E-5</v>
      </c>
      <c r="BM24" s="33">
        <v>2.7756961092310181E-5</v>
      </c>
      <c r="BN24" s="33">
        <v>2.1481946573005823E-5</v>
      </c>
      <c r="BO24" s="33">
        <v>2.363999617137484E-5</v>
      </c>
      <c r="BP24" s="33">
        <v>3.7362972214832903E-5</v>
      </c>
      <c r="BQ24" s="33">
        <v>1.8611671197481074E-5</v>
      </c>
      <c r="BR24" s="33">
        <v>2.1602045697078152E-5</v>
      </c>
      <c r="BS24" s="33">
        <v>2.1167201648221821E-5</v>
      </c>
      <c r="BT24" s="33">
        <v>2.8412929581731006E-5</v>
      </c>
      <c r="BU24" s="33">
        <v>1.6945934118429297E-5</v>
      </c>
      <c r="BV24" s="33">
        <v>2.559255053215054E-4</v>
      </c>
      <c r="BW24" s="33">
        <v>3.0891509797353542E-5</v>
      </c>
      <c r="BX24" s="33">
        <v>1.9659294495256546E-5</v>
      </c>
      <c r="BY24" s="33">
        <v>2.3792344800569104E-5</v>
      </c>
      <c r="BZ24" s="33">
        <v>2.1773995945241947E-5</v>
      </c>
      <c r="CA24" s="33">
        <v>1.7188656898989677E-5</v>
      </c>
      <c r="CB24" s="33">
        <v>2.3843684602966874E-5</v>
      </c>
      <c r="CC24" s="33">
        <v>2.7707082348407232E-5</v>
      </c>
      <c r="CD24" s="33">
        <v>2.9829567658742723E-5</v>
      </c>
      <c r="CE24" s="33">
        <v>2.5513518429628614E-5</v>
      </c>
      <c r="CF24" s="33">
        <v>3.0124286594246587E-5</v>
      </c>
      <c r="CG24" s="33">
        <v>2.2218418651656727E-5</v>
      </c>
      <c r="CH24" s="33">
        <v>1.5797262850163925E-5</v>
      </c>
      <c r="CI24" s="33">
        <v>2.3798581457298059E-5</v>
      </c>
      <c r="CJ24" s="33">
        <v>2.0507215478237028E-5</v>
      </c>
      <c r="CK24" s="33">
        <v>1.2629124267117793E-5</v>
      </c>
      <c r="CL24" s="33">
        <v>2.5482448945346276E-5</v>
      </c>
      <c r="CM24" s="33">
        <v>2.6420700455242969E-5</v>
      </c>
      <c r="CN24" s="33">
        <v>2.1627706809675605E-5</v>
      </c>
      <c r="CO24" s="33">
        <v>1.8488027317572273E-5</v>
      </c>
      <c r="CP24" s="33">
        <v>1.1017913404443981E-5</v>
      </c>
      <c r="CQ24" s="33">
        <v>1.5995982273841363E-4</v>
      </c>
      <c r="CR24" s="33">
        <v>5.0172477204400451E-4</v>
      </c>
      <c r="CS24" s="33">
        <v>2.5588852157736753E-5</v>
      </c>
      <c r="CT24" s="33">
        <v>1.9830804133651564E-5</v>
      </c>
      <c r="CU24" s="33">
        <v>6.6658700341358009E-6</v>
      </c>
      <c r="CV24" s="33">
        <v>1.2099293541746287E-5</v>
      </c>
      <c r="CW24" s="33">
        <v>1.5140062984765697E-5</v>
      </c>
      <c r="CX24" s="33">
        <v>1.6933892076674556E-5</v>
      </c>
      <c r="CY24" s="33">
        <v>1.5555862318332868E-5</v>
      </c>
      <c r="CZ24" s="33">
        <v>9.3625609808569799E-6</v>
      </c>
      <c r="DA24" s="33">
        <v>9.2271010726974713E-6</v>
      </c>
      <c r="DB24" s="33">
        <v>1.9257446175300227E-5</v>
      </c>
      <c r="DC24" s="33">
        <v>2.0805851968933927E-5</v>
      </c>
      <c r="DD24" s="33">
        <v>1.164403076215259E-5</v>
      </c>
      <c r="DE24" s="33">
        <v>1.6566014364328927E-5</v>
      </c>
      <c r="DF24" s="33">
        <v>1.2669944193312848E-5</v>
      </c>
      <c r="DG24" s="33">
        <v>1.4868373232241863E-5</v>
      </c>
      <c r="DH24" s="33">
        <v>1.9255014058974309E-5</v>
      </c>
      <c r="DI24" s="33">
        <v>5.2351149150028558E-5</v>
      </c>
      <c r="DJ24" s="33">
        <v>1.2651378679830062E-5</v>
      </c>
      <c r="DK24" s="33">
        <v>7.1467593171520344E-6</v>
      </c>
      <c r="DL24" s="33">
        <v>8.070862908132707E-6</v>
      </c>
      <c r="DM24" s="33">
        <v>4.7471243632484621E-6</v>
      </c>
      <c r="DN24" s="33">
        <v>5.4104811631253351E-6</v>
      </c>
      <c r="DO24" s="33">
        <v>2.1264724065957838E-5</v>
      </c>
      <c r="DP24" s="33">
        <v>1.2564275538148288E-5</v>
      </c>
      <c r="DQ24" s="33">
        <v>1.591333812480646E-3</v>
      </c>
      <c r="DR24" s="33">
        <v>1.2777792735521578E-5</v>
      </c>
      <c r="DS24" s="33">
        <v>4.7554303343027217E-5</v>
      </c>
      <c r="DT24" s="33">
        <v>4.7249618471026252E-5</v>
      </c>
      <c r="DU24" s="33">
        <v>1.1115226053852799E-5</v>
      </c>
      <c r="DV24" s="33">
        <v>5.8872685025606933E-5</v>
      </c>
      <c r="DW24" s="33">
        <v>3.4684464222627334E-5</v>
      </c>
      <c r="DX24" s="33">
        <v>4.5730665344845839E-5</v>
      </c>
      <c r="DY24" s="33">
        <v>1.0243081551155606E-4</v>
      </c>
      <c r="DZ24" s="33">
        <v>4.0850120458020075E-5</v>
      </c>
      <c r="EA24" s="33">
        <v>7.9978110111293631E-5</v>
      </c>
      <c r="EB24" s="33">
        <v>1.0002112035029712E-4</v>
      </c>
      <c r="EC24" s="33">
        <v>1.717555393675253E-5</v>
      </c>
      <c r="ED24" s="33">
        <v>2.1562424128848227E-5</v>
      </c>
      <c r="EE24" s="33">
        <v>2.5367524531547896E-5</v>
      </c>
      <c r="EF24" s="33">
        <v>8.0009242895532039E-3</v>
      </c>
      <c r="EG24" s="33">
        <v>2.0126334885868639E-3</v>
      </c>
      <c r="EH24" s="33">
        <v>0</v>
      </c>
      <c r="EK24" s="60">
        <f>+IF(AND(OR(SeleccionarIndustria=$A24,SeleccionarIndustria="Todas las AE"),('SIMULADOR IMPACTOS MIP'!$B$10=EK$11)),'SIMULADOR IMPACTOS MIP'!Porcentaje,0)</f>
        <v>0</v>
      </c>
      <c r="EL24" s="60">
        <f>+IF(AND(OR(SeleccionarIndustria=$A24,SeleccionarIndustria="Todas las AE"),('SIMULADOR IMPACTOS MIP'!$B$10=EL$11)),'SIMULADOR IMPACTOS MIP'!Porcentaje,0)</f>
        <v>0</v>
      </c>
      <c r="EM24" s="60">
        <f>+IF(AND(OR(SeleccionarIndustria=$A24,SeleccionarIndustria="Todas las AE"),('SIMULADOR IMPACTOS MIP'!$B$10=EM$11)),'SIMULADOR IMPACTOS MIP'!Porcentaje,0)</f>
        <v>0.14000000000000001</v>
      </c>
      <c r="EN24" s="60">
        <f>+IF(AND(OR(SeleccionarIndustria=$A24,SeleccionarIndustria="Todas las AE"),('SIMULADOR IMPACTOS MIP'!$B$10=EN$11)),'SIMULADOR IMPACTOS MIP'!Porcentaje,0)</f>
        <v>0</v>
      </c>
      <c r="EO24" s="60">
        <f>+IF(AND(OR(SeleccionarIndustria=$A24,SeleccionarIndustria="Todas las AE"),(OR('SIMULADOR IMPACTOS MIP'!$B$10=$EK$11,'SIMULADOR IMPACTOS MIP'!$B$10=EO$11))),'SIMULADOR IMPACTOS MIP'!Porcentaje,0)</f>
        <v>0</v>
      </c>
      <c r="EP24" s="60">
        <f>+IF(AND(OR(SeleccionarIndustria=$A24,SeleccionarIndustria="Todas las AE"),(OR('SIMULADOR IMPACTOS MIP'!$B$10=$EK$11,'SIMULADOR IMPACTOS MIP'!$B$10=EP$11))),'SIMULADOR IMPACTOS MIP'!Porcentaje,0)</f>
        <v>0</v>
      </c>
      <c r="EQ24" s="60">
        <f>+IF(AND(OR(SeleccionarIndustria=$A24,SeleccionarIndustria="Todas las AE"),(OR('SIMULADOR IMPACTOS MIP'!$B$10=$EK$11,'SIMULADOR IMPACTOS MIP'!$B$10=EQ$11))),'SIMULADOR IMPACTOS MIP'!Porcentaje,0)</f>
        <v>0</v>
      </c>
      <c r="ER24" s="60">
        <f>+IF(AND(OR(SeleccionarIndustria=$A24,SeleccionarIndustria="Todas las AE"),(OR('SIMULADOR IMPACTOS MIP'!$B$10=$EL$11,'SIMULADOR IMPACTOS MIP'!$B$10=ER$11))),'SIMULADOR IMPACTOS MIP'!Porcentaje,0)</f>
        <v>0</v>
      </c>
      <c r="ES24" s="60">
        <f>+IF(AND(OR(SeleccionarIndustria=$A24,SeleccionarIndustria="Todas las AE"),(OR('SIMULADOR IMPACTOS MIP'!$B$10=$EL$11,'SIMULADOR IMPACTOS MIP'!$B$10=ES$11))),'SIMULADOR IMPACTOS MIP'!Porcentaje,0)</f>
        <v>0</v>
      </c>
      <c r="ET24" s="60">
        <f>+IF(AND(OR(SeleccionarIndustria=$A24,SeleccionarIndustria="Todas las AE"),(OR('SIMULADOR IMPACTOS MIP'!$B$10=$EL$11,'SIMULADOR IMPACTOS MIP'!$B$10=ET$11))),'SIMULADOR IMPACTOS MIP'!Porcentaje,0)</f>
        <v>0</v>
      </c>
      <c r="EU24" s="60">
        <f>+IF(AND(OR(SeleccionarIndustria=$A24,SeleccionarIndustria="Todas las AE"),(OR('SIMULADOR IMPACTOS MIP'!$B$10=$EL$11,'SIMULADOR IMPACTOS MIP'!$B$10=EU$11))),'SIMULADOR IMPACTOS MIP'!Porcentaje,0)</f>
        <v>0</v>
      </c>
      <c r="EV24" s="60">
        <f>+IF(AND(OR(SeleccionarIndustria=$A24,SeleccionarIndustria="Todas las AE"),(OR('SIMULADOR IMPACTOS MIP'!$B$10=$EL$11,'SIMULADOR IMPACTOS MIP'!$B$10=EV$11))),'SIMULADOR IMPACTOS MIP'!Porcentaje,0)</f>
        <v>0</v>
      </c>
      <c r="EW24" s="60">
        <f>+IF(AND(OR(SeleccionarIndustria=$A24,SeleccionarIndustria="Todas las AE"),(OR('SIMULADOR IMPACTOS MIP'!$B$10=$EL$11,'SIMULADOR IMPACTOS MIP'!$B$10=EW$11))),'SIMULADOR IMPACTOS MIP'!Porcentaje,0)</f>
        <v>0</v>
      </c>
      <c r="EX24" s="60">
        <f>+IF(AND(OR(SeleccionarIndustria=$A24,SeleccionarIndustria="Todas las AE"),(OR('SIMULADOR IMPACTOS MIP'!$B$10=$EL$11,'SIMULADOR IMPACTOS MIP'!$B$10=EX$11))),'SIMULADOR IMPACTOS MIP'!Porcentaje,0)</f>
        <v>0</v>
      </c>
      <c r="EY24" s="60">
        <f>+IF(AND(OR(SeleccionarIndustria=$A24,SeleccionarIndustria="Todas las AE"),('SIMULADOR IMPACTOS MIP'!$B$10=EY$11)),'SIMULADOR IMPACTOS MIP'!Porcentaje,0)</f>
        <v>0</v>
      </c>
      <c r="EZ24" s="60">
        <f>+IF(AND(OR(SeleccionarIndustria=$A24,SeleccionarIndustria="Todas las AE"),('SIMULADOR IMPACTOS MIP'!$B$10=EZ$11)),'SIMULADOR IMPACTOS MIP'!Porcentaje,0)</f>
        <v>0</v>
      </c>
      <c r="FA24" s="60">
        <f>+IF(AND(OR(SeleccionarIndustria=$A24,SeleccionarIndustria="Todas las AE"),('SIMULADOR IMPACTOS MIP'!$B$10=FA$11)),'SIMULADOR IMPACTOS MIP'!Porcentaje,0)</f>
        <v>0</v>
      </c>
      <c r="FB24" s="60">
        <f>+IF(AND(OR(SeleccionarIndustria=$A24,SeleccionarIndustria="Todas las AE"),('SIMULADOR IMPACTOS MIP'!$B$10=FB$11)),'SIMULADOR IMPACTOS MIP'!Porcentaje,0)</f>
        <v>0</v>
      </c>
      <c r="FC24" s="60">
        <f>+IF(AND(OR(SeleccionarIndustria=$A24,SeleccionarIndustria="Todas las AE"),(OR('SIMULADOR IMPACTOS MIP'!$B$10=$EM$11,'SIMULADOR IMPACTOS MIP'!$B$10=FC$11))),'SIMULADOR IMPACTOS MIP'!Porcentaje,0)</f>
        <v>0.14000000000000001</v>
      </c>
      <c r="FD24" s="60">
        <f>+IF(AND(OR(SeleccionarIndustria=$A24,SeleccionarIndustria="Todas las AE"),(OR('SIMULADOR IMPACTOS MIP'!$B$10=$EM$11,'SIMULADOR IMPACTOS MIP'!$B$10=FD$11))),'SIMULADOR IMPACTOS MIP'!Porcentaje,0)</f>
        <v>0.14000000000000001</v>
      </c>
      <c r="FE24" s="60">
        <f>+IF(AND(OR(SeleccionarIndustria=$A24,SeleccionarIndustria="Todas las AE"),(OR('SIMULADOR IMPACTOS MIP'!$B$10=$EM$11,'SIMULADOR IMPACTOS MIP'!$B$10=FE$11))),'SIMULADOR IMPACTOS MIP'!Porcentaje,0)</f>
        <v>0.14000000000000001</v>
      </c>
      <c r="FF24" s="60">
        <f>+IF(AND(OR(SeleccionarIndustria=$A24,SeleccionarIndustria="Todas las AE"),(OR('SIMULADOR IMPACTOS MIP'!$B$10=$EM$11,'SIMULADOR IMPACTOS MIP'!$B$10=FF$11))),'SIMULADOR IMPACTOS MIP'!Porcentaje,0)</f>
        <v>0.14000000000000001</v>
      </c>
      <c r="FG24" s="60">
        <f>+IF(AND(OR(SeleccionarIndustria=$A24,SeleccionarIndustria="Todas las AE"),(OR('SIMULADOR IMPACTOS MIP'!$B$10=$EM$11,'SIMULADOR IMPACTOS MIP'!$B$10=FG$11))),'SIMULADOR IMPACTOS MIP'!Porcentaje,0)</f>
        <v>0.14000000000000001</v>
      </c>
      <c r="FH24" s="60">
        <f>+IF(AND(OR(SeleccionarIndustria=$A24,SeleccionarIndustria="Todas las AE"),(OR('SIMULADOR IMPACTOS MIP'!$B$10=$EM$11,'SIMULADOR IMPACTOS MIP'!$B$10=FH$11))),'SIMULADOR IMPACTOS MIP'!Porcentaje,0)</f>
        <v>0.14000000000000001</v>
      </c>
      <c r="FI24" s="60">
        <f>+IF(AND(OR(SeleccionarIndustria=$A24,SeleccionarIndustria="Todas las AE"),(OR('SIMULADOR IMPACTOS MIP'!$B$10=$EM$11,'SIMULADOR IMPACTOS MIP'!$B$10=FI$11))),'SIMULADOR IMPACTOS MIP'!Porcentaje,0)</f>
        <v>0.14000000000000001</v>
      </c>
      <c r="FJ24" s="60">
        <f>+IF(AND(OR(SeleccionarIndustria=$A24,SeleccionarIndustria="Todas las AE"),(OR('SIMULADOR IMPACTOS MIP'!$B$10=$EM$11,'SIMULADOR IMPACTOS MIP'!$B$10=FJ$11))),'SIMULADOR IMPACTOS MIP'!Porcentaje,0)</f>
        <v>0.14000000000000001</v>
      </c>
      <c r="FM24" s="20">
        <f>+'MIP 2017'!EJ24*(1+(EN24))</f>
        <v>2237.6120932276544</v>
      </c>
      <c r="FN24" s="20">
        <f>+'MIP 2017'!EK24*(1+(EO24))</f>
        <v>0</v>
      </c>
      <c r="FO24" s="20">
        <f>+'MIP 2017'!EL24*(1+(EP24))</f>
        <v>0</v>
      </c>
      <c r="FP24" s="20">
        <f>+'MIP 2017'!EM24*(1+(EQ24))</f>
        <v>0</v>
      </c>
      <c r="FQ24" s="20">
        <f>+'MIP 2017'!EN24*(1+(ER24))</f>
        <v>0</v>
      </c>
      <c r="FR24" s="20">
        <f>+'MIP 2017'!EO24*(1+(ES24))</f>
        <v>0</v>
      </c>
      <c r="FS24" s="20">
        <f>+'MIP 2017'!EP24*(1+(ET24))</f>
        <v>0</v>
      </c>
      <c r="FT24" s="20">
        <f>+'MIP 2017'!EQ24*(1+(EU24))</f>
        <v>0</v>
      </c>
      <c r="FU24" s="20">
        <f>+'MIP 2017'!ER24*(1+(EV24))</f>
        <v>0</v>
      </c>
      <c r="FV24" s="20">
        <f>+'MIP 2017'!ES24*(1+(EW24))</f>
        <v>0</v>
      </c>
      <c r="FW24" s="20">
        <f>+'MIP 2017'!ET24*(1+(EX24))</f>
        <v>0</v>
      </c>
      <c r="FX24" s="20">
        <f>+'MIP 2017'!EU24*(1+(EY24))</f>
        <v>10.998947005540055</v>
      </c>
      <c r="FY24" s="20">
        <f>+'MIP 2017'!EV24*(1+(EZ24))</f>
        <v>80.080710980893031</v>
      </c>
      <c r="FZ24" s="20">
        <f>+'MIP 2017'!EW24*(1+(FA24))</f>
        <v>0.32697602381089053</v>
      </c>
      <c r="GA24" s="20">
        <f>+'MIP 2017'!EX24*(1+(FB24))</f>
        <v>19596.55523856627</v>
      </c>
      <c r="GB24" s="20">
        <f>+'MIP 2017'!EY24*(1+(FC24))</f>
        <v>0</v>
      </c>
      <c r="GC24" s="20">
        <f>+'MIP 2017'!EZ24*(1+(FD24))</f>
        <v>0</v>
      </c>
      <c r="GD24" s="20">
        <f>+'MIP 2017'!FA24*(1+(FE24))</f>
        <v>0</v>
      </c>
      <c r="GE24" s="20">
        <f>+'MIP 2017'!FB24*(1+(FF24))</f>
        <v>0</v>
      </c>
      <c r="GF24" s="20">
        <f>+'MIP 2017'!FC24*(1+(FG24))</f>
        <v>0</v>
      </c>
      <c r="GG24" s="20">
        <f>+'MIP 2017'!FD24*(1+(FH24))</f>
        <v>0</v>
      </c>
      <c r="GH24" s="20">
        <f>+'MIP 2017'!FE24*(1+(FI24))</f>
        <v>0</v>
      </c>
      <c r="GI24" s="20">
        <f>+'MIP 2017'!FF24*(1+(FJ24))</f>
        <v>0</v>
      </c>
      <c r="GJ24" s="18">
        <f t="shared" si="0"/>
        <v>21925.573965804168</v>
      </c>
      <c r="GK24" s="39">
        <f>+IFERROR((GJ24/'MIP 2017'!FG24*100-100),0)</f>
        <v>0</v>
      </c>
      <c r="GN24" s="18">
        <v>33325.7874232537</v>
      </c>
      <c r="GO24" s="14">
        <f>+'MIP 2017'!FH24</f>
        <v>33280.680901194515</v>
      </c>
      <c r="GP24" s="39">
        <f t="shared" si="1"/>
        <v>45.106522059184499</v>
      </c>
      <c r="GQ24" s="39">
        <f t="shared" si="2"/>
        <v>0.13553365146914587</v>
      </c>
      <c r="GU24" s="61">
        <v>-0.87999999999999989</v>
      </c>
      <c r="GW24" s="60">
        <f>+IF(SeleccionarDemTur=GW$11,'SIMULADOR IMPACTOS MIP(TURISMO)'!PorcentajeTur,0)</f>
        <v>0</v>
      </c>
      <c r="GX24" s="60">
        <f>+IF(SeleccionarDemTur=GX$11,'SIMULADOR IMPACTOS MIP(TURISMO)'!PorcentajeTur,0)</f>
        <v>0</v>
      </c>
      <c r="GY24" s="60">
        <f>+IF(SeleccionarDemTur=GY$11,'SIMULADOR IMPACTOS MIP(TURISMO)'!PorcentajeTur,0)</f>
        <v>0.14000000000000001</v>
      </c>
      <c r="GZ24" s="60">
        <f>+IF(SeleccionarDemTur=GZ$11,'SIMULADOR IMPACTOS MIP(TURISMO)'!PorcentajeTur,0)</f>
        <v>0</v>
      </c>
      <c r="HA24" s="60">
        <f>+IF(OR(SeleccionarDemTur=HA$11,SeleccionarDemTur=$GW$11),'SIMULADOR IMPACTOS MIP(TURISMO)'!PorcentajeTur,0)</f>
        <v>0</v>
      </c>
      <c r="HB24" s="60">
        <f>+IF(OR(SeleccionarDemTur=HB$11,SeleccionarDemTur=$GW$11),'SIMULADOR IMPACTOS MIP(TURISMO)'!PorcentajeTur,0)</f>
        <v>0</v>
      </c>
      <c r="HC24" s="60">
        <f>+IF(OR(SeleccionarDemTur=HC$11,SeleccionarDemTur=$GW$11),'SIMULADOR IMPACTOS MIP(TURISMO)'!PorcentajeTur,0)</f>
        <v>0</v>
      </c>
      <c r="HD24" s="60">
        <f>+IF(OR(SeleccionarDemTur=HD$11,SeleccionarDemTur=$GX$11),'SIMULADOR IMPACTOS MIP(TURISMO)'!PorcentajeTur,0)</f>
        <v>0</v>
      </c>
      <c r="HE24" s="60">
        <f>+IF(OR(SeleccionarDemTur=HE$11,SeleccionarDemTur=$GX$11),'SIMULADOR IMPACTOS MIP(TURISMO)'!PorcentajeTur,0)</f>
        <v>0</v>
      </c>
      <c r="HF24" s="60">
        <f>+IF(OR(SeleccionarDemTur=HF$11,SeleccionarDemTur=$GX$11),'SIMULADOR IMPACTOS MIP(TURISMO)'!PorcentajeTur,0)</f>
        <v>0</v>
      </c>
      <c r="HG24" s="60">
        <f>+IF(OR(SeleccionarDemTur=HG$11,SeleccionarDemTur=$GX$11),'SIMULADOR IMPACTOS MIP(TURISMO)'!PorcentajeTur,0)</f>
        <v>0</v>
      </c>
      <c r="HH24" s="60">
        <f>+IF(OR(SeleccionarDemTur=HH$11,SeleccionarDemTur=$GX$11),'SIMULADOR IMPACTOS MIP(TURISMO)'!PorcentajeTur,0)</f>
        <v>0</v>
      </c>
      <c r="HI24" s="60">
        <f>+IF(OR(SeleccionarDemTur=HI$11,SeleccionarDemTur=$GX$11),'SIMULADOR IMPACTOS MIP(TURISMO)'!PorcentajeTur,0)</f>
        <v>0</v>
      </c>
      <c r="HJ24" s="60">
        <f>+IF(OR(SeleccionarDemTur=HJ$11,SeleccionarDemTur=$GX$11),'SIMULADOR IMPACTOS MIP(TURISMO)'!PorcentajeTur,0)</f>
        <v>0</v>
      </c>
      <c r="HK24" s="60">
        <f>+IF(SeleccionarDemTur=HK$11,'SIMULADOR IMPACTOS MIP(TURISMO)'!PorcentajeTur,0)</f>
        <v>0</v>
      </c>
      <c r="HL24" s="60">
        <f>+IF(SeleccionarDemTur=HL$11,'SIMULADOR IMPACTOS MIP(TURISMO)'!PorcentajeTur,0)</f>
        <v>0</v>
      </c>
      <c r="HM24" s="60">
        <f>+IF(SeleccionarDemTur=HM$11,'SIMULADOR IMPACTOS MIP(TURISMO)'!PorcentajeTur,0)</f>
        <v>0</v>
      </c>
      <c r="HN24" s="60">
        <f>+IF(SeleccionarDemTur=HN$11,'SIMULADOR IMPACTOS MIP(TURISMO)'!PorcentajeTur,0)</f>
        <v>0</v>
      </c>
      <c r="HO24" s="60">
        <f>+IF(OR(SeleccionarDemTur=HO$11,SeleccionarDemTur=$GY$11),'SIMULADOR IMPACTOS MIP(TURISMO)'!PorcentajeTur,0)</f>
        <v>0.14000000000000001</v>
      </c>
      <c r="HP24" s="60">
        <f>+IF(OR(SeleccionarDemTur=HP$11,SeleccionarDemTur=$GY$11),'SIMULADOR IMPACTOS MIP(TURISMO)'!PorcentajeTur,0)</f>
        <v>0.14000000000000001</v>
      </c>
      <c r="HQ24" s="60">
        <f>+IF(OR(SeleccionarDemTur=HQ$11,SeleccionarDemTur=$GY$11),'SIMULADOR IMPACTOS MIP(TURISMO)'!PorcentajeTur,0)</f>
        <v>0.14000000000000001</v>
      </c>
      <c r="HR24" s="60">
        <f>+IF(OR(SeleccionarDemTur=HR$11,SeleccionarDemTur=$GY$11),'SIMULADOR IMPACTOS MIP(TURISMO)'!PorcentajeTur,0)</f>
        <v>0.14000000000000001</v>
      </c>
      <c r="HS24" s="60">
        <f>+IF(OR(SeleccionarDemTur=HS$11,SeleccionarDemTur=$GY$11),'SIMULADOR IMPACTOS MIP(TURISMO)'!PorcentajeTur,0)</f>
        <v>0.14000000000000001</v>
      </c>
      <c r="HT24" s="60">
        <f>+IF(OR(SeleccionarDemTur=HT$11,SeleccionarDemTur=$GY$11),'SIMULADOR IMPACTOS MIP(TURISMO)'!PorcentajeTur,0)</f>
        <v>0.14000000000000001</v>
      </c>
      <c r="HU24" s="60">
        <f>+IF(OR(SeleccionarDemTur=HU$11,SeleccionarDemTur=$GY$11),'SIMULADOR IMPACTOS MIP(TURISMO)'!PorcentajeTur,0)</f>
        <v>0.14000000000000001</v>
      </c>
      <c r="HV24" s="60">
        <f>+IF(OR(SeleccionarDemTur=HV$11,SeleccionarDemTur=$GY$11),'SIMULADOR IMPACTOS MIP(TURISMO)'!PorcentajeTur,0)</f>
        <v>0.14000000000000001</v>
      </c>
      <c r="HY24" s="20">
        <f>+'MIP 2017'!EJ24*(1+(GZ24))</f>
        <v>2237.6120932276544</v>
      </c>
      <c r="HZ24" s="20">
        <f>+'MIP 2017'!EK24*(1+(HA24))</f>
        <v>0</v>
      </c>
      <c r="IA24" s="20">
        <f>+'MIP 2017'!EL24*(1+(HB24))</f>
        <v>0</v>
      </c>
      <c r="IB24" s="20">
        <f>+'MIP 2017'!EM24*(1+(HC24))</f>
        <v>0</v>
      </c>
      <c r="IC24" s="20">
        <f>+'MIP 2017'!EN24*(1+(HD24))</f>
        <v>0</v>
      </c>
      <c r="ID24" s="20">
        <f>+'MIP 2017'!EO24*(1+(HE24))</f>
        <v>0</v>
      </c>
      <c r="IE24" s="20">
        <f>+'MIP 2017'!EP24*(1+(HF24))</f>
        <v>0</v>
      </c>
      <c r="IF24" s="20">
        <f>+'MIP 2017'!EQ24*(1+(HG24))</f>
        <v>0</v>
      </c>
      <c r="IG24" s="20">
        <f>+'MIP 2017'!ER24*(1+(HH24))</f>
        <v>0</v>
      </c>
      <c r="IH24" s="20">
        <f>+'MIP 2017'!ES24*(1+(HI24))</f>
        <v>0</v>
      </c>
      <c r="II24" s="20">
        <f>+'MIP 2017'!ET24*(1+(HJ24))</f>
        <v>0</v>
      </c>
      <c r="IJ24" s="20">
        <f>+'MIP 2017'!EU24*(1+(HK24))</f>
        <v>10.998947005540055</v>
      </c>
      <c r="IK24" s="20">
        <f>+'MIP 2017'!EV24*(1+(HL24))</f>
        <v>80.080710980893031</v>
      </c>
      <c r="IL24" s="20">
        <f>+'MIP 2017'!EW24*(1+(HM24))</f>
        <v>0.32697602381089053</v>
      </c>
      <c r="IM24" s="20">
        <f>+'MIP 2017'!EX24*(1+(HN24))</f>
        <v>19596.55523856627</v>
      </c>
      <c r="IN24" s="20">
        <f>+'MIP 2017'!EY24*(1+(HO24))</f>
        <v>0</v>
      </c>
      <c r="IO24" s="20">
        <f>+'MIP 2017'!EZ24*(1+(HP24))</f>
        <v>0</v>
      </c>
      <c r="IP24" s="20">
        <f>+'MIP 2017'!FA24*(1+(HQ24))</f>
        <v>0</v>
      </c>
      <c r="IQ24" s="20">
        <f>+'MIP 2017'!FB24*(1+(HR24))</f>
        <v>0</v>
      </c>
      <c r="IR24" s="20">
        <f>+'MIP 2017'!FC24*(1+(HS24))</f>
        <v>0</v>
      </c>
      <c r="IS24" s="20">
        <f>+'MIP 2017'!FD24*(1+(HT24))</f>
        <v>0</v>
      </c>
      <c r="IT24" s="20">
        <f>+'MIP 2017'!FE24*(1+(HU24))</f>
        <v>0</v>
      </c>
      <c r="IU24" s="20">
        <f>+'MIP 2017'!FF24*(1+(HV24))</f>
        <v>0</v>
      </c>
      <c r="IV24" s="18">
        <f t="shared" si="3"/>
        <v>21925.573965804168</v>
      </c>
      <c r="IW24" s="39">
        <f>+IFERROR((IV24/'MIP 2017'!FG24*100-100),0)</f>
        <v>0</v>
      </c>
      <c r="IZ24" s="18">
        <v>33325.7874232537</v>
      </c>
      <c r="JA24" s="14">
        <f>+'MIP 2017'!FH24</f>
        <v>33280.680901194515</v>
      </c>
      <c r="JB24" s="39">
        <f t="shared" si="4"/>
        <v>45.106522059184499</v>
      </c>
      <c r="JC24" s="39">
        <f t="shared" si="5"/>
        <v>0.13553365146914587</v>
      </c>
    </row>
    <row r="25" spans="1:263" s="7" customFormat="1" ht="21.95" customHeight="1" thickBot="1" x14ac:dyDescent="0.25">
      <c r="A25" s="137" t="s">
        <v>111</v>
      </c>
      <c r="B25" s="138" t="s">
        <v>112</v>
      </c>
      <c r="C25" s="33">
        <v>8.0162766835493158E-5</v>
      </c>
      <c r="D25" s="33">
        <v>8.7428180280772302E-5</v>
      </c>
      <c r="E25" s="33">
        <v>8.5982401352120136E-5</v>
      </c>
      <c r="F25" s="33">
        <v>2.0201674849643984E-4</v>
      </c>
      <c r="G25" s="33">
        <v>4.6759760227049587E-3</v>
      </c>
      <c r="H25" s="33">
        <v>7.2172743621275165E-5</v>
      </c>
      <c r="I25" s="33">
        <v>2.4583266915391698E-4</v>
      </c>
      <c r="J25" s="33">
        <v>7.5508542719178093E-5</v>
      </c>
      <c r="K25" s="33">
        <v>7.4293159423479506E-5</v>
      </c>
      <c r="L25" s="33">
        <v>1.2979321533943179E-4</v>
      </c>
      <c r="M25" s="33">
        <v>1.3445975446087661E-4</v>
      </c>
      <c r="N25" s="33">
        <v>1.5089915168629768E-3</v>
      </c>
      <c r="O25" s="33">
        <v>2.4084012061487939E-3</v>
      </c>
      <c r="P25" s="33">
        <v>1.0023456613786648</v>
      </c>
      <c r="Q25" s="33">
        <v>2.967524698765526E-4</v>
      </c>
      <c r="R25" s="33">
        <v>4.6945155562984437E-3</v>
      </c>
      <c r="S25" s="33">
        <v>1.3855555258110983E-4</v>
      </c>
      <c r="T25" s="33">
        <v>1.3254836586418684E-4</v>
      </c>
      <c r="U25" s="33">
        <v>4.9681779570871971E-4</v>
      </c>
      <c r="V25" s="33">
        <v>1.6098981704300636E-4</v>
      </c>
      <c r="W25" s="33">
        <v>5.4259205729495919E-4</v>
      </c>
      <c r="X25" s="33">
        <v>3.5769197202884201E-4</v>
      </c>
      <c r="Y25" s="33">
        <v>5.1221884760276797E-4</v>
      </c>
      <c r="Z25" s="33">
        <v>1.0488875005241417E-3</v>
      </c>
      <c r="AA25" s="33">
        <v>4.3036754920726709E-4</v>
      </c>
      <c r="AB25" s="33">
        <v>1.8936040350452338E-4</v>
      </c>
      <c r="AC25" s="33">
        <v>3.7704703996216489E-5</v>
      </c>
      <c r="AD25" s="33">
        <v>1.908688873476639E-4</v>
      </c>
      <c r="AE25" s="33">
        <v>6.1650599765393531E-4</v>
      </c>
      <c r="AF25" s="33">
        <v>2.0522185391790235E-4</v>
      </c>
      <c r="AG25" s="33">
        <v>1.6999837932293947E-4</v>
      </c>
      <c r="AH25" s="33">
        <v>1.4659814913033106E-4</v>
      </c>
      <c r="AI25" s="33">
        <v>6.510509621278054E-4</v>
      </c>
      <c r="AJ25" s="33">
        <v>7.3130994414289784E-4</v>
      </c>
      <c r="AK25" s="33">
        <v>3.8424311381709556E-2</v>
      </c>
      <c r="AL25" s="33">
        <v>1.5370350245150473E-4</v>
      </c>
      <c r="AM25" s="33">
        <v>2.8172878319489068E-3</v>
      </c>
      <c r="AN25" s="33">
        <v>4.8541964857989266E-4</v>
      </c>
      <c r="AO25" s="33">
        <v>1.1924343323357969E-3</v>
      </c>
      <c r="AP25" s="33">
        <v>1.9376191610390254E-3</v>
      </c>
      <c r="AQ25" s="33">
        <v>4.7429614683094413E-4</v>
      </c>
      <c r="AR25" s="33">
        <v>3.7463025591459126E-4</v>
      </c>
      <c r="AS25" s="33">
        <v>1.8611651013417262E-4</v>
      </c>
      <c r="AT25" s="33">
        <v>4.5067380871697334E-4</v>
      </c>
      <c r="AU25" s="33">
        <v>1.0642274268141873E-3</v>
      </c>
      <c r="AV25" s="33">
        <v>7.0570741619417491E-4</v>
      </c>
      <c r="AW25" s="33">
        <v>4.8032802847561317E-4</v>
      </c>
      <c r="AX25" s="33">
        <v>5.2297714153790021E-4</v>
      </c>
      <c r="AY25" s="33">
        <v>5.4292106528137376E-4</v>
      </c>
      <c r="AZ25" s="33">
        <v>3.0205279728718948E-4</v>
      </c>
      <c r="BA25" s="33">
        <v>3.2502681225857124E-4</v>
      </c>
      <c r="BB25" s="33">
        <v>1.2012206656180289E-4</v>
      </c>
      <c r="BC25" s="33">
        <v>5.1303678021556035E-3</v>
      </c>
      <c r="BD25" s="33">
        <v>1.1127246373508122E-2</v>
      </c>
      <c r="BE25" s="33">
        <v>4.0407289358866482E-4</v>
      </c>
      <c r="BF25" s="33">
        <v>3.845417534882068E-4</v>
      </c>
      <c r="BG25" s="33">
        <v>7.4049088343931802E-4</v>
      </c>
      <c r="BH25" s="33">
        <v>1.6825716487311364E-3</v>
      </c>
      <c r="BI25" s="33">
        <v>1.0275322397762375E-3</v>
      </c>
      <c r="BJ25" s="33">
        <v>1.5988262890782799E-4</v>
      </c>
      <c r="BK25" s="33">
        <v>2.8980343595516351E-4</v>
      </c>
      <c r="BL25" s="33">
        <v>1.098482674522781E-3</v>
      </c>
      <c r="BM25" s="33">
        <v>2.5748130133228773E-4</v>
      </c>
      <c r="BN25" s="33">
        <v>4.2994060591284721E-4</v>
      </c>
      <c r="BO25" s="33">
        <v>1.3889273861011399E-4</v>
      </c>
      <c r="BP25" s="33">
        <v>2.0945941783819682E-4</v>
      </c>
      <c r="BQ25" s="33">
        <v>1.2178761394708088E-4</v>
      </c>
      <c r="BR25" s="33">
        <v>1.9429233509452742E-4</v>
      </c>
      <c r="BS25" s="33">
        <v>1.9694065596045882E-4</v>
      </c>
      <c r="BT25" s="33">
        <v>3.8884556322712073E-4</v>
      </c>
      <c r="BU25" s="33">
        <v>9.7090160322767317E-5</v>
      </c>
      <c r="BV25" s="33">
        <v>1.0381301741504909E-3</v>
      </c>
      <c r="BW25" s="33">
        <v>3.3648203391565027E-4</v>
      </c>
      <c r="BX25" s="33">
        <v>1.743292696062567E-4</v>
      </c>
      <c r="BY25" s="33">
        <v>2.4724385894786598E-4</v>
      </c>
      <c r="BZ25" s="33">
        <v>3.2459783045277798E-4</v>
      </c>
      <c r="CA25" s="33">
        <v>9.7990791141315601E-4</v>
      </c>
      <c r="CB25" s="33">
        <v>1.9229821186530547E-4</v>
      </c>
      <c r="CC25" s="33">
        <v>1.9707215314017717E-4</v>
      </c>
      <c r="CD25" s="33">
        <v>1.9320929799864289E-4</v>
      </c>
      <c r="CE25" s="33">
        <v>2.4219501494777417E-4</v>
      </c>
      <c r="CF25" s="33">
        <v>2.5351918317247237E-4</v>
      </c>
      <c r="CG25" s="33">
        <v>3.9746613847809999E-4</v>
      </c>
      <c r="CH25" s="33">
        <v>1.889110703155077E-4</v>
      </c>
      <c r="CI25" s="33">
        <v>1.9866343689057319E-4</v>
      </c>
      <c r="CJ25" s="33">
        <v>1.7021807657791404E-4</v>
      </c>
      <c r="CK25" s="33">
        <v>9.6385332232302128E-5</v>
      </c>
      <c r="CL25" s="33">
        <v>1.680778789604136E-4</v>
      </c>
      <c r="CM25" s="33">
        <v>3.6994966059995799E-4</v>
      </c>
      <c r="CN25" s="33">
        <v>4.2800750082056183E-4</v>
      </c>
      <c r="CO25" s="33">
        <v>2.1374090557630399E-4</v>
      </c>
      <c r="CP25" s="33">
        <v>1.6325916426192458E-4</v>
      </c>
      <c r="CQ25" s="33">
        <v>4.1371127498426421E-3</v>
      </c>
      <c r="CR25" s="33">
        <v>4.4678517022258696E-3</v>
      </c>
      <c r="CS25" s="33">
        <v>7.9079932743040496E-4</v>
      </c>
      <c r="CT25" s="33">
        <v>3.1306532515166472E-4</v>
      </c>
      <c r="CU25" s="33">
        <v>4.0777651215644615E-4</v>
      </c>
      <c r="CV25" s="33">
        <v>2.0461226690156881E-4</v>
      </c>
      <c r="CW25" s="33">
        <v>3.1480539343618178E-4</v>
      </c>
      <c r="CX25" s="33">
        <v>4.0688638970150958E-4</v>
      </c>
      <c r="CY25" s="33">
        <v>4.2447511502567286E-4</v>
      </c>
      <c r="CZ25" s="33">
        <v>2.9534515809431089E-4</v>
      </c>
      <c r="DA25" s="33">
        <v>2.281790250541627E-4</v>
      </c>
      <c r="DB25" s="33">
        <v>2.2280669847398408E-3</v>
      </c>
      <c r="DC25" s="33">
        <v>1.641032562160287E-3</v>
      </c>
      <c r="DD25" s="33">
        <v>1.8102882738871626E-4</v>
      </c>
      <c r="DE25" s="33">
        <v>8.029009233017256E-4</v>
      </c>
      <c r="DF25" s="33">
        <v>3.8506024113876781E-4</v>
      </c>
      <c r="DG25" s="33">
        <v>1.4024927045291266E-3</v>
      </c>
      <c r="DH25" s="33">
        <v>1.4512766321001637E-3</v>
      </c>
      <c r="DI25" s="33">
        <v>2.6712897532752197E-4</v>
      </c>
      <c r="DJ25" s="33">
        <v>3.8557273834441825E-4</v>
      </c>
      <c r="DK25" s="33">
        <v>3.1806097622526556E-4</v>
      </c>
      <c r="DL25" s="33">
        <v>3.3724233979933463E-4</v>
      </c>
      <c r="DM25" s="33">
        <v>4.0663922320766837E-4</v>
      </c>
      <c r="DN25" s="33">
        <v>1.0686543265522668E-4</v>
      </c>
      <c r="DO25" s="33">
        <v>5.8176267592280491E-4</v>
      </c>
      <c r="DP25" s="33">
        <v>2.5907775024726419E-4</v>
      </c>
      <c r="DQ25" s="33">
        <v>1.2345241836535508E-3</v>
      </c>
      <c r="DR25" s="33">
        <v>8.8960696383125703E-4</v>
      </c>
      <c r="DS25" s="33">
        <v>5.4924082629033769E-4</v>
      </c>
      <c r="DT25" s="33">
        <v>1.8869760033512581E-4</v>
      </c>
      <c r="DU25" s="33">
        <v>3.1319471136676355E-4</v>
      </c>
      <c r="DV25" s="33">
        <v>6.4978452207808024E-4</v>
      </c>
      <c r="DW25" s="33">
        <v>9.3833247422645016E-4</v>
      </c>
      <c r="DX25" s="33">
        <v>1.1110606885880287E-3</v>
      </c>
      <c r="DY25" s="33">
        <v>6.9479146651119951E-4</v>
      </c>
      <c r="DZ25" s="33">
        <v>8.3257023828556622E-4</v>
      </c>
      <c r="EA25" s="33">
        <v>9.3769552271147165E-4</v>
      </c>
      <c r="EB25" s="33">
        <v>1.4080540862934339E-3</v>
      </c>
      <c r="EC25" s="33">
        <v>2.3447223531306802E-4</v>
      </c>
      <c r="ED25" s="33">
        <v>4.5914647735481882E-4</v>
      </c>
      <c r="EE25" s="33">
        <v>2.2990836860999612E-4</v>
      </c>
      <c r="EF25" s="33">
        <v>7.0778478142827163E-4</v>
      </c>
      <c r="EG25" s="33">
        <v>4.3347240924021031E-4</v>
      </c>
      <c r="EH25" s="33">
        <v>0</v>
      </c>
      <c r="EK25" s="60">
        <f>+IF(AND(OR(SeleccionarIndustria=$A25,SeleccionarIndustria="Todas las AE"),('SIMULADOR IMPACTOS MIP'!$B$10=EK$11)),'SIMULADOR IMPACTOS MIP'!Porcentaje,0)</f>
        <v>0</v>
      </c>
      <c r="EL25" s="60">
        <f>+IF(AND(OR(SeleccionarIndustria=$A25,SeleccionarIndustria="Todas las AE"),('SIMULADOR IMPACTOS MIP'!$B$10=EL$11)),'SIMULADOR IMPACTOS MIP'!Porcentaje,0)</f>
        <v>0</v>
      </c>
      <c r="EM25" s="60">
        <f>+IF(AND(OR(SeleccionarIndustria=$A25,SeleccionarIndustria="Todas las AE"),('SIMULADOR IMPACTOS MIP'!$B$10=EM$11)),'SIMULADOR IMPACTOS MIP'!Porcentaje,0)</f>
        <v>0.14000000000000001</v>
      </c>
      <c r="EN25" s="60">
        <f>+IF(AND(OR(SeleccionarIndustria=$A25,SeleccionarIndustria="Todas las AE"),('SIMULADOR IMPACTOS MIP'!$B$10=EN$11)),'SIMULADOR IMPACTOS MIP'!Porcentaje,0)</f>
        <v>0</v>
      </c>
      <c r="EO25" s="60">
        <f>+IF(AND(OR(SeleccionarIndustria=$A25,SeleccionarIndustria="Todas las AE"),(OR('SIMULADOR IMPACTOS MIP'!$B$10=$EK$11,'SIMULADOR IMPACTOS MIP'!$B$10=EO$11))),'SIMULADOR IMPACTOS MIP'!Porcentaje,0)</f>
        <v>0</v>
      </c>
      <c r="EP25" s="60">
        <f>+IF(AND(OR(SeleccionarIndustria=$A25,SeleccionarIndustria="Todas las AE"),(OR('SIMULADOR IMPACTOS MIP'!$B$10=$EK$11,'SIMULADOR IMPACTOS MIP'!$B$10=EP$11))),'SIMULADOR IMPACTOS MIP'!Porcentaje,0)</f>
        <v>0</v>
      </c>
      <c r="EQ25" s="60">
        <f>+IF(AND(OR(SeleccionarIndustria=$A25,SeleccionarIndustria="Todas las AE"),(OR('SIMULADOR IMPACTOS MIP'!$B$10=$EK$11,'SIMULADOR IMPACTOS MIP'!$B$10=EQ$11))),'SIMULADOR IMPACTOS MIP'!Porcentaje,0)</f>
        <v>0</v>
      </c>
      <c r="ER25" s="60">
        <f>+IF(AND(OR(SeleccionarIndustria=$A25,SeleccionarIndustria="Todas las AE"),(OR('SIMULADOR IMPACTOS MIP'!$B$10=$EL$11,'SIMULADOR IMPACTOS MIP'!$B$10=ER$11))),'SIMULADOR IMPACTOS MIP'!Porcentaje,0)</f>
        <v>0</v>
      </c>
      <c r="ES25" s="60">
        <f>+IF(AND(OR(SeleccionarIndustria=$A25,SeleccionarIndustria="Todas las AE"),(OR('SIMULADOR IMPACTOS MIP'!$B$10=$EL$11,'SIMULADOR IMPACTOS MIP'!$B$10=ES$11))),'SIMULADOR IMPACTOS MIP'!Porcentaje,0)</f>
        <v>0</v>
      </c>
      <c r="ET25" s="60">
        <f>+IF(AND(OR(SeleccionarIndustria=$A25,SeleccionarIndustria="Todas las AE"),(OR('SIMULADOR IMPACTOS MIP'!$B$10=$EL$11,'SIMULADOR IMPACTOS MIP'!$B$10=ET$11))),'SIMULADOR IMPACTOS MIP'!Porcentaje,0)</f>
        <v>0</v>
      </c>
      <c r="EU25" s="60">
        <f>+IF(AND(OR(SeleccionarIndustria=$A25,SeleccionarIndustria="Todas las AE"),(OR('SIMULADOR IMPACTOS MIP'!$B$10=$EL$11,'SIMULADOR IMPACTOS MIP'!$B$10=EU$11))),'SIMULADOR IMPACTOS MIP'!Porcentaje,0)</f>
        <v>0</v>
      </c>
      <c r="EV25" s="60">
        <f>+IF(AND(OR(SeleccionarIndustria=$A25,SeleccionarIndustria="Todas las AE"),(OR('SIMULADOR IMPACTOS MIP'!$B$10=$EL$11,'SIMULADOR IMPACTOS MIP'!$B$10=EV$11))),'SIMULADOR IMPACTOS MIP'!Porcentaje,0)</f>
        <v>0</v>
      </c>
      <c r="EW25" s="60">
        <f>+IF(AND(OR(SeleccionarIndustria=$A25,SeleccionarIndustria="Todas las AE"),(OR('SIMULADOR IMPACTOS MIP'!$B$10=$EL$11,'SIMULADOR IMPACTOS MIP'!$B$10=EW$11))),'SIMULADOR IMPACTOS MIP'!Porcentaje,0)</f>
        <v>0</v>
      </c>
      <c r="EX25" s="60">
        <f>+IF(AND(OR(SeleccionarIndustria=$A25,SeleccionarIndustria="Todas las AE"),(OR('SIMULADOR IMPACTOS MIP'!$B$10=$EL$11,'SIMULADOR IMPACTOS MIP'!$B$10=EX$11))),'SIMULADOR IMPACTOS MIP'!Porcentaje,0)</f>
        <v>0</v>
      </c>
      <c r="EY25" s="60">
        <f>+IF(AND(OR(SeleccionarIndustria=$A25,SeleccionarIndustria="Todas las AE"),('SIMULADOR IMPACTOS MIP'!$B$10=EY$11)),'SIMULADOR IMPACTOS MIP'!Porcentaje,0)</f>
        <v>0</v>
      </c>
      <c r="EZ25" s="60">
        <f>+IF(AND(OR(SeleccionarIndustria=$A25,SeleccionarIndustria="Todas las AE"),('SIMULADOR IMPACTOS MIP'!$B$10=EZ$11)),'SIMULADOR IMPACTOS MIP'!Porcentaje,0)</f>
        <v>0</v>
      </c>
      <c r="FA25" s="60">
        <f>+IF(AND(OR(SeleccionarIndustria=$A25,SeleccionarIndustria="Todas las AE"),('SIMULADOR IMPACTOS MIP'!$B$10=FA$11)),'SIMULADOR IMPACTOS MIP'!Porcentaje,0)</f>
        <v>0</v>
      </c>
      <c r="FB25" s="60">
        <f>+IF(AND(OR(SeleccionarIndustria=$A25,SeleccionarIndustria="Todas las AE"),('SIMULADOR IMPACTOS MIP'!$B$10=FB$11)),'SIMULADOR IMPACTOS MIP'!Porcentaje,0)</f>
        <v>0</v>
      </c>
      <c r="FC25" s="60">
        <f>+IF(AND(OR(SeleccionarIndustria=$A25,SeleccionarIndustria="Todas las AE"),(OR('SIMULADOR IMPACTOS MIP'!$B$10=$EM$11,'SIMULADOR IMPACTOS MIP'!$B$10=FC$11))),'SIMULADOR IMPACTOS MIP'!Porcentaje,0)</f>
        <v>0.14000000000000001</v>
      </c>
      <c r="FD25" s="60">
        <f>+IF(AND(OR(SeleccionarIndustria=$A25,SeleccionarIndustria="Todas las AE"),(OR('SIMULADOR IMPACTOS MIP'!$B$10=$EM$11,'SIMULADOR IMPACTOS MIP'!$B$10=FD$11))),'SIMULADOR IMPACTOS MIP'!Porcentaje,0)</f>
        <v>0.14000000000000001</v>
      </c>
      <c r="FE25" s="60">
        <f>+IF(AND(OR(SeleccionarIndustria=$A25,SeleccionarIndustria="Todas las AE"),(OR('SIMULADOR IMPACTOS MIP'!$B$10=$EM$11,'SIMULADOR IMPACTOS MIP'!$B$10=FE$11))),'SIMULADOR IMPACTOS MIP'!Porcentaje,0)</f>
        <v>0.14000000000000001</v>
      </c>
      <c r="FF25" s="60">
        <f>+IF(AND(OR(SeleccionarIndustria=$A25,SeleccionarIndustria="Todas las AE"),(OR('SIMULADOR IMPACTOS MIP'!$B$10=$EM$11,'SIMULADOR IMPACTOS MIP'!$B$10=FF$11))),'SIMULADOR IMPACTOS MIP'!Porcentaje,0)</f>
        <v>0.14000000000000001</v>
      </c>
      <c r="FG25" s="60">
        <f>+IF(AND(OR(SeleccionarIndustria=$A25,SeleccionarIndustria="Todas las AE"),(OR('SIMULADOR IMPACTOS MIP'!$B$10=$EM$11,'SIMULADOR IMPACTOS MIP'!$B$10=FG$11))),'SIMULADOR IMPACTOS MIP'!Porcentaje,0)</f>
        <v>0.14000000000000001</v>
      </c>
      <c r="FH25" s="60">
        <f>+IF(AND(OR(SeleccionarIndustria=$A25,SeleccionarIndustria="Todas las AE"),(OR('SIMULADOR IMPACTOS MIP'!$B$10=$EM$11,'SIMULADOR IMPACTOS MIP'!$B$10=FH$11))),'SIMULADOR IMPACTOS MIP'!Porcentaje,0)</f>
        <v>0.14000000000000001</v>
      </c>
      <c r="FI25" s="60">
        <f>+IF(AND(OR(SeleccionarIndustria=$A25,SeleccionarIndustria="Todas las AE"),(OR('SIMULADOR IMPACTOS MIP'!$B$10=$EM$11,'SIMULADOR IMPACTOS MIP'!$B$10=FI$11))),'SIMULADOR IMPACTOS MIP'!Porcentaje,0)</f>
        <v>0.14000000000000001</v>
      </c>
      <c r="FJ25" s="60">
        <f>+IF(AND(OR(SeleccionarIndustria=$A25,SeleccionarIndustria="Todas las AE"),(OR('SIMULADOR IMPACTOS MIP'!$B$10=$EM$11,'SIMULADOR IMPACTOS MIP'!$B$10=FJ$11))),'SIMULADOR IMPACTOS MIP'!Porcentaje,0)</f>
        <v>0.14000000000000001</v>
      </c>
      <c r="FM25" s="20">
        <f>+'MIP 2017'!EJ25*(1+(EN25))</f>
        <v>19207.102685850943</v>
      </c>
      <c r="FN25" s="20">
        <f>+'MIP 2017'!EK25*(1+(EO25))</f>
        <v>93.280704847526636</v>
      </c>
      <c r="FO25" s="20">
        <f>+'MIP 2017'!EL25*(1+(EP25))</f>
        <v>321.68252825772299</v>
      </c>
      <c r="FP25" s="20">
        <f>+'MIP 2017'!EM25*(1+(EQ25))</f>
        <v>0</v>
      </c>
      <c r="FQ25" s="20">
        <f>+'MIP 2017'!EN25*(1+(ER25))</f>
        <v>0</v>
      </c>
      <c r="FR25" s="20">
        <f>+'MIP 2017'!EO25*(1+(ES25))</f>
        <v>0</v>
      </c>
      <c r="FS25" s="20">
        <f>+'MIP 2017'!EP25*(1+(ET25))</f>
        <v>0</v>
      </c>
      <c r="FT25" s="20">
        <f>+'MIP 2017'!EQ25*(1+(EU25))</f>
        <v>0</v>
      </c>
      <c r="FU25" s="20">
        <f>+'MIP 2017'!ER25*(1+(EV25))</f>
        <v>0</v>
      </c>
      <c r="FV25" s="20">
        <f>+'MIP 2017'!ES25*(1+(EW25))</f>
        <v>0</v>
      </c>
      <c r="FW25" s="20">
        <f>+'MIP 2017'!ET25*(1+(EX25))</f>
        <v>0</v>
      </c>
      <c r="FX25" s="20">
        <f>+'MIP 2017'!EU25*(1+(EY25))</f>
        <v>0</v>
      </c>
      <c r="FY25" s="20">
        <f>+'MIP 2017'!EV25*(1+(EZ25))</f>
        <v>0</v>
      </c>
      <c r="FZ25" s="20">
        <f>+'MIP 2017'!EW25*(1+(FA25))</f>
        <v>0</v>
      </c>
      <c r="GA25" s="20">
        <f>+'MIP 2017'!EX25*(1+(FB25))</f>
        <v>553807.53082848387</v>
      </c>
      <c r="GB25" s="20">
        <f>+'MIP 2017'!EY25*(1+(FC25))</f>
        <v>45.997419310742416</v>
      </c>
      <c r="GC25" s="20">
        <f>+'MIP 2017'!EZ25*(1+(FD25))</f>
        <v>1.2060674902099442</v>
      </c>
      <c r="GD25" s="20">
        <f>+'MIP 2017'!FA25*(1+(FE25))</f>
        <v>0.8631709207262217</v>
      </c>
      <c r="GE25" s="20">
        <f>+'MIP 2017'!FB25*(1+(FF25))</f>
        <v>2.4680602708997084</v>
      </c>
      <c r="GF25" s="20">
        <f>+'MIP 2017'!FC25*(1+(FG25))</f>
        <v>0</v>
      </c>
      <c r="GG25" s="20">
        <f>+'MIP 2017'!FD25*(1+(FH25))</f>
        <v>8.7860830121993612</v>
      </c>
      <c r="GH25" s="20">
        <f>+'MIP 2017'!FE25*(1+(FI25))</f>
        <v>0.17399138089469687</v>
      </c>
      <c r="GI25" s="20">
        <f>+'MIP 2017'!FF25*(1+(FJ25))</f>
        <v>0</v>
      </c>
      <c r="GJ25" s="18">
        <f t="shared" si="0"/>
        <v>573489.09153982566</v>
      </c>
      <c r="GK25" s="39">
        <f>+IFERROR((GJ25/'MIP 2017'!FG25*100-100),0)</f>
        <v>1.2740383742055883E-3</v>
      </c>
      <c r="GN25" s="18">
        <v>622977.35700017971</v>
      </c>
      <c r="GO25" s="14">
        <f>+'MIP 2017'!FH25</f>
        <v>622344.80416402919</v>
      </c>
      <c r="GP25" s="39">
        <f t="shared" si="1"/>
        <v>632.55283615051303</v>
      </c>
      <c r="GQ25" s="39">
        <f t="shared" si="2"/>
        <v>0.10164025342835714</v>
      </c>
      <c r="GU25" s="61">
        <v>-0.86999999999999988</v>
      </c>
      <c r="GW25" s="60">
        <f>+IF(SeleccionarDemTur=GW$11,'SIMULADOR IMPACTOS MIP(TURISMO)'!PorcentajeTur,0)</f>
        <v>0</v>
      </c>
      <c r="GX25" s="60">
        <f>+IF(SeleccionarDemTur=GX$11,'SIMULADOR IMPACTOS MIP(TURISMO)'!PorcentajeTur,0)</f>
        <v>0</v>
      </c>
      <c r="GY25" s="60">
        <f>+IF(SeleccionarDemTur=GY$11,'SIMULADOR IMPACTOS MIP(TURISMO)'!PorcentajeTur,0)</f>
        <v>0.14000000000000001</v>
      </c>
      <c r="GZ25" s="60">
        <f>+IF(SeleccionarDemTur=GZ$11,'SIMULADOR IMPACTOS MIP(TURISMO)'!PorcentajeTur,0)</f>
        <v>0</v>
      </c>
      <c r="HA25" s="60">
        <f>+IF(OR(SeleccionarDemTur=HA$11,SeleccionarDemTur=$GW$11),'SIMULADOR IMPACTOS MIP(TURISMO)'!PorcentajeTur,0)</f>
        <v>0</v>
      </c>
      <c r="HB25" s="60">
        <f>+IF(OR(SeleccionarDemTur=HB$11,SeleccionarDemTur=$GW$11),'SIMULADOR IMPACTOS MIP(TURISMO)'!PorcentajeTur,0)</f>
        <v>0</v>
      </c>
      <c r="HC25" s="60">
        <f>+IF(OR(SeleccionarDemTur=HC$11,SeleccionarDemTur=$GW$11),'SIMULADOR IMPACTOS MIP(TURISMO)'!PorcentajeTur,0)</f>
        <v>0</v>
      </c>
      <c r="HD25" s="60">
        <f>+IF(OR(SeleccionarDemTur=HD$11,SeleccionarDemTur=$GX$11),'SIMULADOR IMPACTOS MIP(TURISMO)'!PorcentajeTur,0)</f>
        <v>0</v>
      </c>
      <c r="HE25" s="60">
        <f>+IF(OR(SeleccionarDemTur=HE$11,SeleccionarDemTur=$GX$11),'SIMULADOR IMPACTOS MIP(TURISMO)'!PorcentajeTur,0)</f>
        <v>0</v>
      </c>
      <c r="HF25" s="60">
        <f>+IF(OR(SeleccionarDemTur=HF$11,SeleccionarDemTur=$GX$11),'SIMULADOR IMPACTOS MIP(TURISMO)'!PorcentajeTur,0)</f>
        <v>0</v>
      </c>
      <c r="HG25" s="60">
        <f>+IF(OR(SeleccionarDemTur=HG$11,SeleccionarDemTur=$GX$11),'SIMULADOR IMPACTOS MIP(TURISMO)'!PorcentajeTur,0)</f>
        <v>0</v>
      </c>
      <c r="HH25" s="60">
        <f>+IF(OR(SeleccionarDemTur=HH$11,SeleccionarDemTur=$GX$11),'SIMULADOR IMPACTOS MIP(TURISMO)'!PorcentajeTur,0)</f>
        <v>0</v>
      </c>
      <c r="HI25" s="60">
        <f>+IF(OR(SeleccionarDemTur=HI$11,SeleccionarDemTur=$GX$11),'SIMULADOR IMPACTOS MIP(TURISMO)'!PorcentajeTur,0)</f>
        <v>0</v>
      </c>
      <c r="HJ25" s="60">
        <f>+IF(OR(SeleccionarDemTur=HJ$11,SeleccionarDemTur=$GX$11),'SIMULADOR IMPACTOS MIP(TURISMO)'!PorcentajeTur,0)</f>
        <v>0</v>
      </c>
      <c r="HK25" s="60">
        <f>+IF(SeleccionarDemTur=HK$11,'SIMULADOR IMPACTOS MIP(TURISMO)'!PorcentajeTur,0)</f>
        <v>0</v>
      </c>
      <c r="HL25" s="60">
        <f>+IF(SeleccionarDemTur=HL$11,'SIMULADOR IMPACTOS MIP(TURISMO)'!PorcentajeTur,0)</f>
        <v>0</v>
      </c>
      <c r="HM25" s="60">
        <f>+IF(SeleccionarDemTur=HM$11,'SIMULADOR IMPACTOS MIP(TURISMO)'!PorcentajeTur,0)</f>
        <v>0</v>
      </c>
      <c r="HN25" s="60">
        <f>+IF(SeleccionarDemTur=HN$11,'SIMULADOR IMPACTOS MIP(TURISMO)'!PorcentajeTur,0)</f>
        <v>0</v>
      </c>
      <c r="HO25" s="60">
        <f>+IF(OR(SeleccionarDemTur=HO$11,SeleccionarDemTur=$GY$11),'SIMULADOR IMPACTOS MIP(TURISMO)'!PorcentajeTur,0)</f>
        <v>0.14000000000000001</v>
      </c>
      <c r="HP25" s="60">
        <f>+IF(OR(SeleccionarDemTur=HP$11,SeleccionarDemTur=$GY$11),'SIMULADOR IMPACTOS MIP(TURISMO)'!PorcentajeTur,0)</f>
        <v>0.14000000000000001</v>
      </c>
      <c r="HQ25" s="60">
        <f>+IF(OR(SeleccionarDemTur=HQ$11,SeleccionarDemTur=$GY$11),'SIMULADOR IMPACTOS MIP(TURISMO)'!PorcentajeTur,0)</f>
        <v>0.14000000000000001</v>
      </c>
      <c r="HR25" s="60">
        <f>+IF(OR(SeleccionarDemTur=HR$11,SeleccionarDemTur=$GY$11),'SIMULADOR IMPACTOS MIP(TURISMO)'!PorcentajeTur,0)</f>
        <v>0.14000000000000001</v>
      </c>
      <c r="HS25" s="60">
        <f>+IF(OR(SeleccionarDemTur=HS$11,SeleccionarDemTur=$GY$11),'SIMULADOR IMPACTOS MIP(TURISMO)'!PorcentajeTur,0)</f>
        <v>0.14000000000000001</v>
      </c>
      <c r="HT25" s="60">
        <f>+IF(OR(SeleccionarDemTur=HT$11,SeleccionarDemTur=$GY$11),'SIMULADOR IMPACTOS MIP(TURISMO)'!PorcentajeTur,0)</f>
        <v>0.14000000000000001</v>
      </c>
      <c r="HU25" s="60">
        <f>+IF(OR(SeleccionarDemTur=HU$11,SeleccionarDemTur=$GY$11),'SIMULADOR IMPACTOS MIP(TURISMO)'!PorcentajeTur,0)</f>
        <v>0.14000000000000001</v>
      </c>
      <c r="HV25" s="60">
        <f>+IF(OR(SeleccionarDemTur=HV$11,SeleccionarDemTur=$GY$11),'SIMULADOR IMPACTOS MIP(TURISMO)'!PorcentajeTur,0)</f>
        <v>0.14000000000000001</v>
      </c>
      <c r="HY25" s="20">
        <f>+'MIP 2017'!EJ25*(1+(GZ25))</f>
        <v>19207.102685850943</v>
      </c>
      <c r="HZ25" s="20">
        <f>+'MIP 2017'!EK25*(1+(HA25))</f>
        <v>93.280704847526636</v>
      </c>
      <c r="IA25" s="20">
        <f>+'MIP 2017'!EL25*(1+(HB25))</f>
        <v>321.68252825772299</v>
      </c>
      <c r="IB25" s="20">
        <f>+'MIP 2017'!EM25*(1+(HC25))</f>
        <v>0</v>
      </c>
      <c r="IC25" s="20">
        <f>+'MIP 2017'!EN25*(1+(HD25))</f>
        <v>0</v>
      </c>
      <c r="ID25" s="20">
        <f>+'MIP 2017'!EO25*(1+(HE25))</f>
        <v>0</v>
      </c>
      <c r="IE25" s="20">
        <f>+'MIP 2017'!EP25*(1+(HF25))</f>
        <v>0</v>
      </c>
      <c r="IF25" s="20">
        <f>+'MIP 2017'!EQ25*(1+(HG25))</f>
        <v>0</v>
      </c>
      <c r="IG25" s="20">
        <f>+'MIP 2017'!ER25*(1+(HH25))</f>
        <v>0</v>
      </c>
      <c r="IH25" s="20">
        <f>+'MIP 2017'!ES25*(1+(HI25))</f>
        <v>0</v>
      </c>
      <c r="II25" s="20">
        <f>+'MIP 2017'!ET25*(1+(HJ25))</f>
        <v>0</v>
      </c>
      <c r="IJ25" s="20">
        <f>+'MIP 2017'!EU25*(1+(HK25))</f>
        <v>0</v>
      </c>
      <c r="IK25" s="20">
        <f>+'MIP 2017'!EV25*(1+(HL25))</f>
        <v>0</v>
      </c>
      <c r="IL25" s="20">
        <f>+'MIP 2017'!EW25*(1+(HM25))</f>
        <v>0</v>
      </c>
      <c r="IM25" s="20">
        <f>+'MIP 2017'!EX25*(1+(HN25))</f>
        <v>553807.53082848387</v>
      </c>
      <c r="IN25" s="20">
        <f>+'MIP 2017'!EY25*(1+(HO25))</f>
        <v>45.997419310742416</v>
      </c>
      <c r="IO25" s="20">
        <f>+'MIP 2017'!EZ25*(1+(HP25))</f>
        <v>1.2060674902099442</v>
      </c>
      <c r="IP25" s="20">
        <f>+'MIP 2017'!FA25*(1+(HQ25))</f>
        <v>0.8631709207262217</v>
      </c>
      <c r="IQ25" s="20">
        <f>+'MIP 2017'!FB25*(1+(HR25))</f>
        <v>2.4680602708997084</v>
      </c>
      <c r="IR25" s="20">
        <f>+'MIP 2017'!FC25*(1+(HS25))</f>
        <v>0</v>
      </c>
      <c r="IS25" s="20">
        <f>+'MIP 2017'!FD25*(1+(HT25))</f>
        <v>8.7860830121993612</v>
      </c>
      <c r="IT25" s="20">
        <f>+'MIP 2017'!FE25*(1+(HU25))</f>
        <v>0.17399138089469687</v>
      </c>
      <c r="IU25" s="20">
        <f>+'MIP 2017'!FF25*(1+(HV25))</f>
        <v>0</v>
      </c>
      <c r="IV25" s="18">
        <f t="shared" si="3"/>
        <v>573489.09153982566</v>
      </c>
      <c r="IW25" s="39">
        <f>+IFERROR((IV25/'MIP 2017'!FG25*100-100),0)</f>
        <v>1.2740383742055883E-3</v>
      </c>
      <c r="IZ25" s="18">
        <v>622977.35700017971</v>
      </c>
      <c r="JA25" s="14">
        <f>+'MIP 2017'!FH25</f>
        <v>622344.80416402919</v>
      </c>
      <c r="JB25" s="39">
        <f t="shared" si="4"/>
        <v>632.55283615051303</v>
      </c>
      <c r="JC25" s="39">
        <f t="shared" si="5"/>
        <v>0.10164025342835714</v>
      </c>
    </row>
    <row r="26" spans="1:263" s="7" customFormat="1" ht="21.95" customHeight="1" thickBot="1" x14ac:dyDescent="0.25">
      <c r="A26" s="137" t="s">
        <v>113</v>
      </c>
      <c r="B26" s="138" t="s">
        <v>114</v>
      </c>
      <c r="C26" s="33">
        <v>3.030496713226114E-6</v>
      </c>
      <c r="D26" s="33">
        <v>3.5782681661650025E-6</v>
      </c>
      <c r="E26" s="33">
        <v>3.1720053593786969E-6</v>
      </c>
      <c r="F26" s="33">
        <v>6.7060807075990002E-6</v>
      </c>
      <c r="G26" s="33">
        <v>3.2707967017403037E-6</v>
      </c>
      <c r="H26" s="33">
        <v>2.6812315167136416E-6</v>
      </c>
      <c r="I26" s="33">
        <v>1.7238126701808527E-6</v>
      </c>
      <c r="J26" s="33">
        <v>2.6670011660762781E-6</v>
      </c>
      <c r="K26" s="33">
        <v>2.71756415186485E-6</v>
      </c>
      <c r="L26" s="33">
        <v>2.5611469118130423E-6</v>
      </c>
      <c r="M26" s="33">
        <v>6.7158608948031018E-6</v>
      </c>
      <c r="N26" s="33">
        <v>7.2908263419797286E-6</v>
      </c>
      <c r="O26" s="33">
        <v>5.8466122998985053E-6</v>
      </c>
      <c r="P26" s="33">
        <v>5.4857843006030572E-6</v>
      </c>
      <c r="Q26" s="33">
        <v>1.0000028166407351</v>
      </c>
      <c r="R26" s="33">
        <v>6.1480090789299358E-6</v>
      </c>
      <c r="S26" s="33">
        <v>5.9625628376045842E-6</v>
      </c>
      <c r="T26" s="33">
        <v>4.8449787618377924E-6</v>
      </c>
      <c r="U26" s="33">
        <v>4.2609246048596894E-6</v>
      </c>
      <c r="V26" s="33">
        <v>2.9131854011403328E-6</v>
      </c>
      <c r="W26" s="33">
        <v>1.103046397012383E-5</v>
      </c>
      <c r="X26" s="33">
        <v>6.6023789229088639E-6</v>
      </c>
      <c r="Y26" s="33">
        <v>1.3391987260836479E-5</v>
      </c>
      <c r="Z26" s="33">
        <v>1.7411350852962717E-5</v>
      </c>
      <c r="AA26" s="33">
        <v>7.8546704843841434E-6</v>
      </c>
      <c r="AB26" s="33">
        <v>9.8394941219615244E-6</v>
      </c>
      <c r="AC26" s="33">
        <v>8.6791884257295695E-7</v>
      </c>
      <c r="AD26" s="33">
        <v>2.6155941485913058E-4</v>
      </c>
      <c r="AE26" s="33">
        <v>1.4865833974660256E-5</v>
      </c>
      <c r="AF26" s="33">
        <v>7.6461458390165793E-6</v>
      </c>
      <c r="AG26" s="33">
        <v>1.9723514525836426E-6</v>
      </c>
      <c r="AH26" s="33">
        <v>7.0885820490933369E-6</v>
      </c>
      <c r="AI26" s="33">
        <v>1.0707175549474522E-4</v>
      </c>
      <c r="AJ26" s="33">
        <v>3.9149776746411359E-5</v>
      </c>
      <c r="AK26" s="33">
        <v>4.212334992671353E-3</v>
      </c>
      <c r="AL26" s="33">
        <v>7.19365786592567E-6</v>
      </c>
      <c r="AM26" s="33">
        <v>1.5597676779104502E-5</v>
      </c>
      <c r="AN26" s="33">
        <v>8.4146848107131829E-6</v>
      </c>
      <c r="AO26" s="33">
        <v>1.5672142897824123E-5</v>
      </c>
      <c r="AP26" s="33">
        <v>2.1723281052591839E-5</v>
      </c>
      <c r="AQ26" s="33">
        <v>2.2658622930239166E-5</v>
      </c>
      <c r="AR26" s="33">
        <v>1.0793246874294675E-5</v>
      </c>
      <c r="AS26" s="33">
        <v>6.5629856601769017E-6</v>
      </c>
      <c r="AT26" s="33">
        <v>1.5412876842616328E-5</v>
      </c>
      <c r="AU26" s="33">
        <v>1.735865544391135E-4</v>
      </c>
      <c r="AV26" s="33">
        <v>1.1031390262038677E-5</v>
      </c>
      <c r="AW26" s="33">
        <v>2.3666975194784083E-5</v>
      </c>
      <c r="AX26" s="33">
        <v>6.3275831838021358E-6</v>
      </c>
      <c r="AY26" s="33">
        <v>5.6262566725292298E-6</v>
      </c>
      <c r="AZ26" s="33">
        <v>1.8669208396157725E-5</v>
      </c>
      <c r="BA26" s="33">
        <v>9.1300387169996607E-6</v>
      </c>
      <c r="BB26" s="33">
        <v>4.962843544261976E-6</v>
      </c>
      <c r="BC26" s="33">
        <v>6.1034103935032263E-6</v>
      </c>
      <c r="BD26" s="33">
        <v>6.1263484669986056E-6</v>
      </c>
      <c r="BE26" s="33">
        <v>8.9859327728996808E-6</v>
      </c>
      <c r="BF26" s="33">
        <v>8.047590688572883E-6</v>
      </c>
      <c r="BG26" s="33">
        <v>9.193984016076504E-6</v>
      </c>
      <c r="BH26" s="33">
        <v>1.9590375956853503E-5</v>
      </c>
      <c r="BI26" s="33">
        <v>1.4642507260392333E-5</v>
      </c>
      <c r="BJ26" s="33">
        <v>8.5507311742231126E-6</v>
      </c>
      <c r="BK26" s="33">
        <v>8.4243101774233182E-6</v>
      </c>
      <c r="BL26" s="33">
        <v>5.4258078481362904E-6</v>
      </c>
      <c r="BM26" s="33">
        <v>1.0191855737747401E-5</v>
      </c>
      <c r="BN26" s="33">
        <v>6.4220399262793988E-6</v>
      </c>
      <c r="BO26" s="33">
        <v>6.158916623289683E-6</v>
      </c>
      <c r="BP26" s="33">
        <v>1.0995101363713496E-5</v>
      </c>
      <c r="BQ26" s="33">
        <v>7.6534851693062629E-6</v>
      </c>
      <c r="BR26" s="33">
        <v>7.8090919072529104E-6</v>
      </c>
      <c r="BS26" s="33">
        <v>9.560349281795176E-6</v>
      </c>
      <c r="BT26" s="33">
        <v>7.0094251697782017E-6</v>
      </c>
      <c r="BU26" s="33">
        <v>6.1466439603621023E-6</v>
      </c>
      <c r="BV26" s="33">
        <v>7.6992079277799678E-6</v>
      </c>
      <c r="BW26" s="33">
        <v>1.7339321518358762E-5</v>
      </c>
      <c r="BX26" s="33">
        <v>9.397408274291565E-6</v>
      </c>
      <c r="BY26" s="33">
        <v>1.4662639103958782E-5</v>
      </c>
      <c r="BZ26" s="33">
        <v>6.21757923307755E-6</v>
      </c>
      <c r="CA26" s="33">
        <v>1.2690652418998111E-5</v>
      </c>
      <c r="CB26" s="33">
        <v>5.5462513685808557E-6</v>
      </c>
      <c r="CC26" s="33">
        <v>6.7560086013224607E-6</v>
      </c>
      <c r="CD26" s="33">
        <v>7.5279171380308808E-6</v>
      </c>
      <c r="CE26" s="33">
        <v>1.0295356039625031E-5</v>
      </c>
      <c r="CF26" s="33">
        <v>1.2145060501466072E-5</v>
      </c>
      <c r="CG26" s="33">
        <v>1.4061833623236958E-5</v>
      </c>
      <c r="CH26" s="33">
        <v>4.3833217116306496E-6</v>
      </c>
      <c r="CI26" s="33">
        <v>8.0259843982189727E-6</v>
      </c>
      <c r="CJ26" s="33">
        <v>9.4741067231084232E-6</v>
      </c>
      <c r="CK26" s="33">
        <v>3.4111982938439168E-6</v>
      </c>
      <c r="CL26" s="33">
        <v>1.3274696191599023E-5</v>
      </c>
      <c r="CM26" s="33">
        <v>2.4423352273497068E-5</v>
      </c>
      <c r="CN26" s="33">
        <v>1.6952666927198973E-5</v>
      </c>
      <c r="CO26" s="33">
        <v>1.4172705278686136E-5</v>
      </c>
      <c r="CP26" s="33">
        <v>9.3890603863545025E-6</v>
      </c>
      <c r="CQ26" s="33">
        <v>1.6972625676549573E-3</v>
      </c>
      <c r="CR26" s="33">
        <v>1.1903409457608705E-3</v>
      </c>
      <c r="CS26" s="33">
        <v>1.7595796239505729E-5</v>
      </c>
      <c r="CT26" s="33">
        <v>1.3722728935473925E-5</v>
      </c>
      <c r="CU26" s="33">
        <v>9.7384540182638405E-6</v>
      </c>
      <c r="CV26" s="33">
        <v>5.4531846386997959E-6</v>
      </c>
      <c r="CW26" s="33">
        <v>8.1328139400937738E-6</v>
      </c>
      <c r="CX26" s="33">
        <v>1.347295770883217E-5</v>
      </c>
      <c r="CY26" s="33">
        <v>7.6166493476442749E-6</v>
      </c>
      <c r="CZ26" s="33">
        <v>7.564017994178091E-6</v>
      </c>
      <c r="DA26" s="33">
        <v>4.4111965990333539E-6</v>
      </c>
      <c r="DB26" s="33">
        <v>1.2091533937315151E-5</v>
      </c>
      <c r="DC26" s="33">
        <v>2.0867367244024611E-5</v>
      </c>
      <c r="DD26" s="33">
        <v>2.2333162020264953E-5</v>
      </c>
      <c r="DE26" s="33">
        <v>1.8775793721718067E-5</v>
      </c>
      <c r="DF26" s="33">
        <v>1.2754639442181093E-5</v>
      </c>
      <c r="DG26" s="33">
        <v>1.6663557030075128E-5</v>
      </c>
      <c r="DH26" s="33">
        <v>1.6897356275300773E-5</v>
      </c>
      <c r="DI26" s="33">
        <v>9.3641809005597099E-6</v>
      </c>
      <c r="DJ26" s="33">
        <v>5.6723314539214138E-6</v>
      </c>
      <c r="DK26" s="33">
        <v>5.5415514640709802E-6</v>
      </c>
      <c r="DL26" s="33">
        <v>5.0648098928189115E-6</v>
      </c>
      <c r="DM26" s="33">
        <v>5.3649997203050142E-6</v>
      </c>
      <c r="DN26" s="33">
        <v>1.023327066775612E-5</v>
      </c>
      <c r="DO26" s="33">
        <v>4.0495289782882156E-5</v>
      </c>
      <c r="DP26" s="33">
        <v>1.606897359760576E-5</v>
      </c>
      <c r="DQ26" s="33">
        <v>8.9516604653937198E-6</v>
      </c>
      <c r="DR26" s="33">
        <v>1.1623383844221338E-5</v>
      </c>
      <c r="DS26" s="33">
        <v>4.8973734893241157E-5</v>
      </c>
      <c r="DT26" s="33">
        <v>1.4054547702456444E-4</v>
      </c>
      <c r="DU26" s="33">
        <v>8.1849088167141385E-6</v>
      </c>
      <c r="DV26" s="33">
        <v>8.2185604686806391E-5</v>
      </c>
      <c r="DW26" s="33">
        <v>3.1373580600867548E-4</v>
      </c>
      <c r="DX26" s="33">
        <v>6.7670274864953708E-5</v>
      </c>
      <c r="DY26" s="33">
        <v>1.6610440365598514E-5</v>
      </c>
      <c r="DZ26" s="33">
        <v>1.9204094356038346E-4</v>
      </c>
      <c r="EA26" s="33">
        <v>3.2085178478548181E-4</v>
      </c>
      <c r="EB26" s="33">
        <v>4.5349279011066429E-4</v>
      </c>
      <c r="EC26" s="33">
        <v>1.0824931993997257E-5</v>
      </c>
      <c r="ED26" s="33">
        <v>9.5469990490326036E-6</v>
      </c>
      <c r="EE26" s="33">
        <v>4.9314087102855377E-6</v>
      </c>
      <c r="EF26" s="33">
        <v>1.7003461416851108E-5</v>
      </c>
      <c r="EG26" s="33">
        <v>2.3109464942022062E-5</v>
      </c>
      <c r="EH26" s="33">
        <v>0</v>
      </c>
      <c r="EK26" s="60">
        <f>+IF(AND(OR(SeleccionarIndustria=$A26,SeleccionarIndustria="Todas las AE"),('SIMULADOR IMPACTOS MIP'!$B$10=EK$11)),'SIMULADOR IMPACTOS MIP'!Porcentaje,0)</f>
        <v>0</v>
      </c>
      <c r="EL26" s="60">
        <f>+IF(AND(OR(SeleccionarIndustria=$A26,SeleccionarIndustria="Todas las AE"),('SIMULADOR IMPACTOS MIP'!$B$10=EL$11)),'SIMULADOR IMPACTOS MIP'!Porcentaje,0)</f>
        <v>0</v>
      </c>
      <c r="EM26" s="60">
        <f>+IF(AND(OR(SeleccionarIndustria=$A26,SeleccionarIndustria="Todas las AE"),('SIMULADOR IMPACTOS MIP'!$B$10=EM$11)),'SIMULADOR IMPACTOS MIP'!Porcentaje,0)</f>
        <v>0.14000000000000001</v>
      </c>
      <c r="EN26" s="60">
        <f>+IF(AND(OR(SeleccionarIndustria=$A26,SeleccionarIndustria="Todas las AE"),('SIMULADOR IMPACTOS MIP'!$B$10=EN$11)),'SIMULADOR IMPACTOS MIP'!Porcentaje,0)</f>
        <v>0</v>
      </c>
      <c r="EO26" s="60">
        <f>+IF(AND(OR(SeleccionarIndustria=$A26,SeleccionarIndustria="Todas las AE"),(OR('SIMULADOR IMPACTOS MIP'!$B$10=$EK$11,'SIMULADOR IMPACTOS MIP'!$B$10=EO$11))),'SIMULADOR IMPACTOS MIP'!Porcentaje,0)</f>
        <v>0</v>
      </c>
      <c r="EP26" s="60">
        <f>+IF(AND(OR(SeleccionarIndustria=$A26,SeleccionarIndustria="Todas las AE"),(OR('SIMULADOR IMPACTOS MIP'!$B$10=$EK$11,'SIMULADOR IMPACTOS MIP'!$B$10=EP$11))),'SIMULADOR IMPACTOS MIP'!Porcentaje,0)</f>
        <v>0</v>
      </c>
      <c r="EQ26" s="60">
        <f>+IF(AND(OR(SeleccionarIndustria=$A26,SeleccionarIndustria="Todas las AE"),(OR('SIMULADOR IMPACTOS MIP'!$B$10=$EK$11,'SIMULADOR IMPACTOS MIP'!$B$10=EQ$11))),'SIMULADOR IMPACTOS MIP'!Porcentaje,0)</f>
        <v>0</v>
      </c>
      <c r="ER26" s="60">
        <f>+IF(AND(OR(SeleccionarIndustria=$A26,SeleccionarIndustria="Todas las AE"),(OR('SIMULADOR IMPACTOS MIP'!$B$10=$EL$11,'SIMULADOR IMPACTOS MIP'!$B$10=ER$11))),'SIMULADOR IMPACTOS MIP'!Porcentaje,0)</f>
        <v>0</v>
      </c>
      <c r="ES26" s="60">
        <f>+IF(AND(OR(SeleccionarIndustria=$A26,SeleccionarIndustria="Todas las AE"),(OR('SIMULADOR IMPACTOS MIP'!$B$10=$EL$11,'SIMULADOR IMPACTOS MIP'!$B$10=ES$11))),'SIMULADOR IMPACTOS MIP'!Porcentaje,0)</f>
        <v>0</v>
      </c>
      <c r="ET26" s="60">
        <f>+IF(AND(OR(SeleccionarIndustria=$A26,SeleccionarIndustria="Todas las AE"),(OR('SIMULADOR IMPACTOS MIP'!$B$10=$EL$11,'SIMULADOR IMPACTOS MIP'!$B$10=ET$11))),'SIMULADOR IMPACTOS MIP'!Porcentaje,0)</f>
        <v>0</v>
      </c>
      <c r="EU26" s="60">
        <f>+IF(AND(OR(SeleccionarIndustria=$A26,SeleccionarIndustria="Todas las AE"),(OR('SIMULADOR IMPACTOS MIP'!$B$10=$EL$11,'SIMULADOR IMPACTOS MIP'!$B$10=EU$11))),'SIMULADOR IMPACTOS MIP'!Porcentaje,0)</f>
        <v>0</v>
      </c>
      <c r="EV26" s="60">
        <f>+IF(AND(OR(SeleccionarIndustria=$A26,SeleccionarIndustria="Todas las AE"),(OR('SIMULADOR IMPACTOS MIP'!$B$10=$EL$11,'SIMULADOR IMPACTOS MIP'!$B$10=EV$11))),'SIMULADOR IMPACTOS MIP'!Porcentaje,0)</f>
        <v>0</v>
      </c>
      <c r="EW26" s="60">
        <f>+IF(AND(OR(SeleccionarIndustria=$A26,SeleccionarIndustria="Todas las AE"),(OR('SIMULADOR IMPACTOS MIP'!$B$10=$EL$11,'SIMULADOR IMPACTOS MIP'!$B$10=EW$11))),'SIMULADOR IMPACTOS MIP'!Porcentaje,0)</f>
        <v>0</v>
      </c>
      <c r="EX26" s="60">
        <f>+IF(AND(OR(SeleccionarIndustria=$A26,SeleccionarIndustria="Todas las AE"),(OR('SIMULADOR IMPACTOS MIP'!$B$10=$EL$11,'SIMULADOR IMPACTOS MIP'!$B$10=EX$11))),'SIMULADOR IMPACTOS MIP'!Porcentaje,0)</f>
        <v>0</v>
      </c>
      <c r="EY26" s="60">
        <f>+IF(AND(OR(SeleccionarIndustria=$A26,SeleccionarIndustria="Todas las AE"),('SIMULADOR IMPACTOS MIP'!$B$10=EY$11)),'SIMULADOR IMPACTOS MIP'!Porcentaje,0)</f>
        <v>0</v>
      </c>
      <c r="EZ26" s="60">
        <f>+IF(AND(OR(SeleccionarIndustria=$A26,SeleccionarIndustria="Todas las AE"),('SIMULADOR IMPACTOS MIP'!$B$10=EZ$11)),'SIMULADOR IMPACTOS MIP'!Porcentaje,0)</f>
        <v>0</v>
      </c>
      <c r="FA26" s="60">
        <f>+IF(AND(OR(SeleccionarIndustria=$A26,SeleccionarIndustria="Todas las AE"),('SIMULADOR IMPACTOS MIP'!$B$10=FA$11)),'SIMULADOR IMPACTOS MIP'!Porcentaje,0)</f>
        <v>0</v>
      </c>
      <c r="FB26" s="60">
        <f>+IF(AND(OR(SeleccionarIndustria=$A26,SeleccionarIndustria="Todas las AE"),('SIMULADOR IMPACTOS MIP'!$B$10=FB$11)),'SIMULADOR IMPACTOS MIP'!Porcentaje,0)</f>
        <v>0</v>
      </c>
      <c r="FC26" s="60">
        <f>+IF(AND(OR(SeleccionarIndustria=$A26,SeleccionarIndustria="Todas las AE"),(OR('SIMULADOR IMPACTOS MIP'!$B$10=$EM$11,'SIMULADOR IMPACTOS MIP'!$B$10=FC$11))),'SIMULADOR IMPACTOS MIP'!Porcentaje,0)</f>
        <v>0.14000000000000001</v>
      </c>
      <c r="FD26" s="60">
        <f>+IF(AND(OR(SeleccionarIndustria=$A26,SeleccionarIndustria="Todas las AE"),(OR('SIMULADOR IMPACTOS MIP'!$B$10=$EM$11,'SIMULADOR IMPACTOS MIP'!$B$10=FD$11))),'SIMULADOR IMPACTOS MIP'!Porcentaje,0)</f>
        <v>0.14000000000000001</v>
      </c>
      <c r="FE26" s="60">
        <f>+IF(AND(OR(SeleccionarIndustria=$A26,SeleccionarIndustria="Todas las AE"),(OR('SIMULADOR IMPACTOS MIP'!$B$10=$EM$11,'SIMULADOR IMPACTOS MIP'!$B$10=FE$11))),'SIMULADOR IMPACTOS MIP'!Porcentaje,0)</f>
        <v>0.14000000000000001</v>
      </c>
      <c r="FF26" s="60">
        <f>+IF(AND(OR(SeleccionarIndustria=$A26,SeleccionarIndustria="Todas las AE"),(OR('SIMULADOR IMPACTOS MIP'!$B$10=$EM$11,'SIMULADOR IMPACTOS MIP'!$B$10=FF$11))),'SIMULADOR IMPACTOS MIP'!Porcentaje,0)</f>
        <v>0.14000000000000001</v>
      </c>
      <c r="FG26" s="60">
        <f>+IF(AND(OR(SeleccionarIndustria=$A26,SeleccionarIndustria="Todas las AE"),(OR('SIMULADOR IMPACTOS MIP'!$B$10=$EM$11,'SIMULADOR IMPACTOS MIP'!$B$10=FG$11))),'SIMULADOR IMPACTOS MIP'!Porcentaje,0)</f>
        <v>0.14000000000000001</v>
      </c>
      <c r="FH26" s="60">
        <f>+IF(AND(OR(SeleccionarIndustria=$A26,SeleccionarIndustria="Todas las AE"),(OR('SIMULADOR IMPACTOS MIP'!$B$10=$EM$11,'SIMULADOR IMPACTOS MIP'!$B$10=FH$11))),'SIMULADOR IMPACTOS MIP'!Porcentaje,0)</f>
        <v>0.14000000000000001</v>
      </c>
      <c r="FI26" s="60">
        <f>+IF(AND(OR(SeleccionarIndustria=$A26,SeleccionarIndustria="Todas las AE"),(OR('SIMULADOR IMPACTOS MIP'!$B$10=$EM$11,'SIMULADOR IMPACTOS MIP'!$B$10=FI$11))),'SIMULADOR IMPACTOS MIP'!Porcentaje,0)</f>
        <v>0.14000000000000001</v>
      </c>
      <c r="FJ26" s="60">
        <f>+IF(AND(OR(SeleccionarIndustria=$A26,SeleccionarIndustria="Todas las AE"),(OR('SIMULADOR IMPACTOS MIP'!$B$10=$EM$11,'SIMULADOR IMPACTOS MIP'!$B$10=FJ$11))),'SIMULADOR IMPACTOS MIP'!Porcentaje,0)</f>
        <v>0.14000000000000001</v>
      </c>
      <c r="FM26" s="20">
        <f>+'MIP 2017'!EJ26*(1+(EN26))</f>
        <v>13855.87441009386</v>
      </c>
      <c r="FN26" s="20">
        <f>+'MIP 2017'!EK26*(1+(EO26))</f>
        <v>0</v>
      </c>
      <c r="FO26" s="20">
        <f>+'MIP 2017'!EL26*(1+(EP26))</f>
        <v>0</v>
      </c>
      <c r="FP26" s="20">
        <f>+'MIP 2017'!EM26*(1+(EQ26))</f>
        <v>0</v>
      </c>
      <c r="FQ26" s="20">
        <f>+'MIP 2017'!EN26*(1+(ER26))</f>
        <v>0</v>
      </c>
      <c r="FR26" s="20">
        <f>+'MIP 2017'!EO26*(1+(ES26))</f>
        <v>0</v>
      </c>
      <c r="FS26" s="20">
        <f>+'MIP 2017'!EP26*(1+(ET26))</f>
        <v>0</v>
      </c>
      <c r="FT26" s="20">
        <f>+'MIP 2017'!EQ26*(1+(EU26))</f>
        <v>0</v>
      </c>
      <c r="FU26" s="20">
        <f>+'MIP 2017'!ER26*(1+(EV26))</f>
        <v>0</v>
      </c>
      <c r="FV26" s="20">
        <f>+'MIP 2017'!ES26*(1+(EW26))</f>
        <v>0</v>
      </c>
      <c r="FW26" s="20">
        <f>+'MIP 2017'!ET26*(1+(EX26))</f>
        <v>0</v>
      </c>
      <c r="FX26" s="20">
        <f>+'MIP 2017'!EU26*(1+(EY26))</f>
        <v>0</v>
      </c>
      <c r="FY26" s="20">
        <f>+'MIP 2017'!EV26*(1+(EZ26))</f>
        <v>0</v>
      </c>
      <c r="FZ26" s="20">
        <f>+'MIP 2017'!EW26*(1+(FA26))</f>
        <v>0</v>
      </c>
      <c r="GA26" s="20">
        <f>+'MIP 2017'!EX26*(1+(FB26))</f>
        <v>161.35487698536508</v>
      </c>
      <c r="GB26" s="20">
        <f>+'MIP 2017'!EY26*(1+(FC26))</f>
        <v>0</v>
      </c>
      <c r="GC26" s="20">
        <f>+'MIP 2017'!EZ26*(1+(FD26))</f>
        <v>0</v>
      </c>
      <c r="GD26" s="20">
        <f>+'MIP 2017'!FA26*(1+(FE26))</f>
        <v>0</v>
      </c>
      <c r="GE26" s="20">
        <f>+'MIP 2017'!FB26*(1+(FF26))</f>
        <v>0</v>
      </c>
      <c r="GF26" s="20">
        <f>+'MIP 2017'!FC26*(1+(FG26))</f>
        <v>0</v>
      </c>
      <c r="GG26" s="20">
        <f>+'MIP 2017'!FD26*(1+(FH26))</f>
        <v>0</v>
      </c>
      <c r="GH26" s="20">
        <f>+'MIP 2017'!FE26*(1+(FI26))</f>
        <v>0</v>
      </c>
      <c r="GI26" s="20">
        <f>+'MIP 2017'!FF26*(1+(FJ26))</f>
        <v>0</v>
      </c>
      <c r="GJ26" s="18">
        <f t="shared" si="0"/>
        <v>14017.229287079226</v>
      </c>
      <c r="GK26" s="39">
        <f>+IFERROR((GJ26/'MIP 2017'!FG26*100-100),0)</f>
        <v>0</v>
      </c>
      <c r="GN26" s="18">
        <v>20951.694803741386</v>
      </c>
      <c r="GO26" s="14">
        <f>+'MIP 2017'!FH26</f>
        <v>20746.527186692838</v>
      </c>
      <c r="GP26" s="39">
        <f t="shared" si="1"/>
        <v>205.16761704854798</v>
      </c>
      <c r="GQ26" s="39">
        <f t="shared" si="2"/>
        <v>0.98892511118751258</v>
      </c>
      <c r="GU26" s="61">
        <v>-0.85999999999999988</v>
      </c>
      <c r="GW26" s="60">
        <f>+IF(SeleccionarDemTur=GW$11,'SIMULADOR IMPACTOS MIP(TURISMO)'!PorcentajeTur,0)</f>
        <v>0</v>
      </c>
      <c r="GX26" s="60">
        <f>+IF(SeleccionarDemTur=GX$11,'SIMULADOR IMPACTOS MIP(TURISMO)'!PorcentajeTur,0)</f>
        <v>0</v>
      </c>
      <c r="GY26" s="60">
        <f>+IF(SeleccionarDemTur=GY$11,'SIMULADOR IMPACTOS MIP(TURISMO)'!PorcentajeTur,0)</f>
        <v>0.14000000000000001</v>
      </c>
      <c r="GZ26" s="60">
        <f>+IF(SeleccionarDemTur=GZ$11,'SIMULADOR IMPACTOS MIP(TURISMO)'!PorcentajeTur,0)</f>
        <v>0</v>
      </c>
      <c r="HA26" s="60">
        <f>+IF(OR(SeleccionarDemTur=HA$11,SeleccionarDemTur=$GW$11),'SIMULADOR IMPACTOS MIP(TURISMO)'!PorcentajeTur,0)</f>
        <v>0</v>
      </c>
      <c r="HB26" s="60">
        <f>+IF(OR(SeleccionarDemTur=HB$11,SeleccionarDemTur=$GW$11),'SIMULADOR IMPACTOS MIP(TURISMO)'!PorcentajeTur,0)</f>
        <v>0</v>
      </c>
      <c r="HC26" s="60">
        <f>+IF(OR(SeleccionarDemTur=HC$11,SeleccionarDemTur=$GW$11),'SIMULADOR IMPACTOS MIP(TURISMO)'!PorcentajeTur,0)</f>
        <v>0</v>
      </c>
      <c r="HD26" s="60">
        <f>+IF(OR(SeleccionarDemTur=HD$11,SeleccionarDemTur=$GX$11),'SIMULADOR IMPACTOS MIP(TURISMO)'!PorcentajeTur,0)</f>
        <v>0</v>
      </c>
      <c r="HE26" s="60">
        <f>+IF(OR(SeleccionarDemTur=HE$11,SeleccionarDemTur=$GX$11),'SIMULADOR IMPACTOS MIP(TURISMO)'!PorcentajeTur,0)</f>
        <v>0</v>
      </c>
      <c r="HF26" s="60">
        <f>+IF(OR(SeleccionarDemTur=HF$11,SeleccionarDemTur=$GX$11),'SIMULADOR IMPACTOS MIP(TURISMO)'!PorcentajeTur,0)</f>
        <v>0</v>
      </c>
      <c r="HG26" s="60">
        <f>+IF(OR(SeleccionarDemTur=HG$11,SeleccionarDemTur=$GX$11),'SIMULADOR IMPACTOS MIP(TURISMO)'!PorcentajeTur,0)</f>
        <v>0</v>
      </c>
      <c r="HH26" s="60">
        <f>+IF(OR(SeleccionarDemTur=HH$11,SeleccionarDemTur=$GX$11),'SIMULADOR IMPACTOS MIP(TURISMO)'!PorcentajeTur,0)</f>
        <v>0</v>
      </c>
      <c r="HI26" s="60">
        <f>+IF(OR(SeleccionarDemTur=HI$11,SeleccionarDemTur=$GX$11),'SIMULADOR IMPACTOS MIP(TURISMO)'!PorcentajeTur,0)</f>
        <v>0</v>
      </c>
      <c r="HJ26" s="60">
        <f>+IF(OR(SeleccionarDemTur=HJ$11,SeleccionarDemTur=$GX$11),'SIMULADOR IMPACTOS MIP(TURISMO)'!PorcentajeTur,0)</f>
        <v>0</v>
      </c>
      <c r="HK26" s="60">
        <f>+IF(SeleccionarDemTur=HK$11,'SIMULADOR IMPACTOS MIP(TURISMO)'!PorcentajeTur,0)</f>
        <v>0</v>
      </c>
      <c r="HL26" s="60">
        <f>+IF(SeleccionarDemTur=HL$11,'SIMULADOR IMPACTOS MIP(TURISMO)'!PorcentajeTur,0)</f>
        <v>0</v>
      </c>
      <c r="HM26" s="60">
        <f>+IF(SeleccionarDemTur=HM$11,'SIMULADOR IMPACTOS MIP(TURISMO)'!PorcentajeTur,0)</f>
        <v>0</v>
      </c>
      <c r="HN26" s="60">
        <f>+IF(SeleccionarDemTur=HN$11,'SIMULADOR IMPACTOS MIP(TURISMO)'!PorcentajeTur,0)</f>
        <v>0</v>
      </c>
      <c r="HO26" s="60">
        <f>+IF(OR(SeleccionarDemTur=HO$11,SeleccionarDemTur=$GY$11),'SIMULADOR IMPACTOS MIP(TURISMO)'!PorcentajeTur,0)</f>
        <v>0.14000000000000001</v>
      </c>
      <c r="HP26" s="60">
        <f>+IF(OR(SeleccionarDemTur=HP$11,SeleccionarDemTur=$GY$11),'SIMULADOR IMPACTOS MIP(TURISMO)'!PorcentajeTur,0)</f>
        <v>0.14000000000000001</v>
      </c>
      <c r="HQ26" s="60">
        <f>+IF(OR(SeleccionarDemTur=HQ$11,SeleccionarDemTur=$GY$11),'SIMULADOR IMPACTOS MIP(TURISMO)'!PorcentajeTur,0)</f>
        <v>0.14000000000000001</v>
      </c>
      <c r="HR26" s="60">
        <f>+IF(OR(SeleccionarDemTur=HR$11,SeleccionarDemTur=$GY$11),'SIMULADOR IMPACTOS MIP(TURISMO)'!PorcentajeTur,0)</f>
        <v>0.14000000000000001</v>
      </c>
      <c r="HS26" s="60">
        <f>+IF(OR(SeleccionarDemTur=HS$11,SeleccionarDemTur=$GY$11),'SIMULADOR IMPACTOS MIP(TURISMO)'!PorcentajeTur,0)</f>
        <v>0.14000000000000001</v>
      </c>
      <c r="HT26" s="60">
        <f>+IF(OR(SeleccionarDemTur=HT$11,SeleccionarDemTur=$GY$11),'SIMULADOR IMPACTOS MIP(TURISMO)'!PorcentajeTur,0)</f>
        <v>0.14000000000000001</v>
      </c>
      <c r="HU26" s="60">
        <f>+IF(OR(SeleccionarDemTur=HU$11,SeleccionarDemTur=$GY$11),'SIMULADOR IMPACTOS MIP(TURISMO)'!PorcentajeTur,0)</f>
        <v>0.14000000000000001</v>
      </c>
      <c r="HV26" s="60">
        <f>+IF(OR(SeleccionarDemTur=HV$11,SeleccionarDemTur=$GY$11),'SIMULADOR IMPACTOS MIP(TURISMO)'!PorcentajeTur,0)</f>
        <v>0.14000000000000001</v>
      </c>
      <c r="HY26" s="20">
        <f>+'MIP 2017'!EJ26*(1+(GZ26))</f>
        <v>13855.87441009386</v>
      </c>
      <c r="HZ26" s="20">
        <f>+'MIP 2017'!EK26*(1+(HA26))</f>
        <v>0</v>
      </c>
      <c r="IA26" s="20">
        <f>+'MIP 2017'!EL26*(1+(HB26))</f>
        <v>0</v>
      </c>
      <c r="IB26" s="20">
        <f>+'MIP 2017'!EM26*(1+(HC26))</f>
        <v>0</v>
      </c>
      <c r="IC26" s="20">
        <f>+'MIP 2017'!EN26*(1+(HD26))</f>
        <v>0</v>
      </c>
      <c r="ID26" s="20">
        <f>+'MIP 2017'!EO26*(1+(HE26))</f>
        <v>0</v>
      </c>
      <c r="IE26" s="20">
        <f>+'MIP 2017'!EP26*(1+(HF26))</f>
        <v>0</v>
      </c>
      <c r="IF26" s="20">
        <f>+'MIP 2017'!EQ26*(1+(HG26))</f>
        <v>0</v>
      </c>
      <c r="IG26" s="20">
        <f>+'MIP 2017'!ER26*(1+(HH26))</f>
        <v>0</v>
      </c>
      <c r="IH26" s="20">
        <f>+'MIP 2017'!ES26*(1+(HI26))</f>
        <v>0</v>
      </c>
      <c r="II26" s="20">
        <f>+'MIP 2017'!ET26*(1+(HJ26))</f>
        <v>0</v>
      </c>
      <c r="IJ26" s="20">
        <f>+'MIP 2017'!EU26*(1+(HK26))</f>
        <v>0</v>
      </c>
      <c r="IK26" s="20">
        <f>+'MIP 2017'!EV26*(1+(HL26))</f>
        <v>0</v>
      </c>
      <c r="IL26" s="20">
        <f>+'MIP 2017'!EW26*(1+(HM26))</f>
        <v>0</v>
      </c>
      <c r="IM26" s="20">
        <f>+'MIP 2017'!EX26*(1+(HN26))</f>
        <v>161.35487698536508</v>
      </c>
      <c r="IN26" s="20">
        <f>+'MIP 2017'!EY26*(1+(HO26))</f>
        <v>0</v>
      </c>
      <c r="IO26" s="20">
        <f>+'MIP 2017'!EZ26*(1+(HP26))</f>
        <v>0</v>
      </c>
      <c r="IP26" s="20">
        <f>+'MIP 2017'!FA26*(1+(HQ26))</f>
        <v>0</v>
      </c>
      <c r="IQ26" s="20">
        <f>+'MIP 2017'!FB26*(1+(HR26))</f>
        <v>0</v>
      </c>
      <c r="IR26" s="20">
        <f>+'MIP 2017'!FC26*(1+(HS26))</f>
        <v>0</v>
      </c>
      <c r="IS26" s="20">
        <f>+'MIP 2017'!FD26*(1+(HT26))</f>
        <v>0</v>
      </c>
      <c r="IT26" s="20">
        <f>+'MIP 2017'!FE26*(1+(HU26))</f>
        <v>0</v>
      </c>
      <c r="IU26" s="20">
        <f>+'MIP 2017'!FF26*(1+(HV26))</f>
        <v>0</v>
      </c>
      <c r="IV26" s="18">
        <f t="shared" si="3"/>
        <v>14017.229287079226</v>
      </c>
      <c r="IW26" s="39">
        <f>+IFERROR((IV26/'MIP 2017'!FG26*100-100),0)</f>
        <v>0</v>
      </c>
      <c r="IZ26" s="18">
        <v>20951.694803741386</v>
      </c>
      <c r="JA26" s="14">
        <f>+'MIP 2017'!FH26</f>
        <v>20746.527186692838</v>
      </c>
      <c r="JB26" s="39">
        <f t="shared" si="4"/>
        <v>205.16761704854798</v>
      </c>
      <c r="JC26" s="39">
        <f t="shared" si="5"/>
        <v>0.98892511118751258</v>
      </c>
    </row>
    <row r="27" spans="1:263" s="7" customFormat="1" ht="21.95" customHeight="1" thickBot="1" x14ac:dyDescent="0.25">
      <c r="A27" s="137" t="s">
        <v>115</v>
      </c>
      <c r="B27" s="138" t="s">
        <v>116</v>
      </c>
      <c r="C27" s="33">
        <v>2.2477444783037754E-5</v>
      </c>
      <c r="D27" s="33">
        <v>2.6639495865729689E-5</v>
      </c>
      <c r="E27" s="33">
        <v>2.7531344832500968E-5</v>
      </c>
      <c r="F27" s="33">
        <v>4.5851016846391664E-5</v>
      </c>
      <c r="G27" s="33">
        <v>9.1981279314586203E-5</v>
      </c>
      <c r="H27" s="33">
        <v>2.6955031827735745E-4</v>
      </c>
      <c r="I27" s="33">
        <v>1.4781099534596656E-3</v>
      </c>
      <c r="J27" s="33">
        <v>2.2948579894190922E-5</v>
      </c>
      <c r="K27" s="33">
        <v>5.1651845434120159E-4</v>
      </c>
      <c r="L27" s="33">
        <v>6.1921869635664815E-3</v>
      </c>
      <c r="M27" s="33">
        <v>4.516988662299393E-5</v>
      </c>
      <c r="N27" s="33">
        <v>3.0924407769428265E-2</v>
      </c>
      <c r="O27" s="33">
        <v>4.4584860853862374E-3</v>
      </c>
      <c r="P27" s="33">
        <v>4.9981627898040989E-4</v>
      </c>
      <c r="Q27" s="33">
        <v>7.4685118392178824E-3</v>
      </c>
      <c r="R27" s="33">
        <v>1.0107361505702146</v>
      </c>
      <c r="S27" s="33">
        <v>2.3878513438314567E-3</v>
      </c>
      <c r="T27" s="33">
        <v>4.2493971328905391E-3</v>
      </c>
      <c r="U27" s="33">
        <v>3.1421525706312164E-3</v>
      </c>
      <c r="V27" s="33">
        <v>1.3178286289757788E-2</v>
      </c>
      <c r="W27" s="33">
        <v>2.4424998682186692E-2</v>
      </c>
      <c r="X27" s="33">
        <v>1.4511273036194833E-4</v>
      </c>
      <c r="Y27" s="33">
        <v>1.227811492795656E-4</v>
      </c>
      <c r="Z27" s="33">
        <v>1.3941041367954748E-4</v>
      </c>
      <c r="AA27" s="33">
        <v>4.2629135116680774E-4</v>
      </c>
      <c r="AB27" s="33">
        <v>5.9410379821105329E-5</v>
      </c>
      <c r="AC27" s="33">
        <v>3.7554191129256173E-5</v>
      </c>
      <c r="AD27" s="33">
        <v>1.1319504550723496E-4</v>
      </c>
      <c r="AE27" s="33">
        <v>1.5906135298615699E-4</v>
      </c>
      <c r="AF27" s="33">
        <v>7.2757816085957405E-5</v>
      </c>
      <c r="AG27" s="33">
        <v>2.0138634018043598E-5</v>
      </c>
      <c r="AH27" s="33">
        <v>9.7733131768366503E-5</v>
      </c>
      <c r="AI27" s="33">
        <v>1.5802259610328808E-4</v>
      </c>
      <c r="AJ27" s="33">
        <v>2.357908710295488E-4</v>
      </c>
      <c r="AK27" s="33">
        <v>0.1777261360322008</v>
      </c>
      <c r="AL27" s="33">
        <v>7.1267024864107853E-4</v>
      </c>
      <c r="AM27" s="33">
        <v>5.5475925783414926E-4</v>
      </c>
      <c r="AN27" s="33">
        <v>6.8759591815557321E-4</v>
      </c>
      <c r="AO27" s="33">
        <v>4.0290177516003831E-4</v>
      </c>
      <c r="AP27" s="33">
        <v>4.1621163604052406E-4</v>
      </c>
      <c r="AQ27" s="33">
        <v>1.3330616452230323E-4</v>
      </c>
      <c r="AR27" s="33">
        <v>2.1682973554053295E-4</v>
      </c>
      <c r="AS27" s="33">
        <v>2.7943151586194612E-3</v>
      </c>
      <c r="AT27" s="33">
        <v>9.9255245538985544E-4</v>
      </c>
      <c r="AU27" s="33">
        <v>3.9357942673116014E-4</v>
      </c>
      <c r="AV27" s="33">
        <v>2.1832270325468605E-4</v>
      </c>
      <c r="AW27" s="33">
        <v>2.2475966709811727E-4</v>
      </c>
      <c r="AX27" s="33">
        <v>7.7540105725162626E-5</v>
      </c>
      <c r="AY27" s="33">
        <v>4.7782062098360041E-5</v>
      </c>
      <c r="AZ27" s="33">
        <v>8.5964495042317813E-5</v>
      </c>
      <c r="BA27" s="33">
        <v>5.6455703791052821E-5</v>
      </c>
      <c r="BB27" s="33">
        <v>1.024705626117852E-4</v>
      </c>
      <c r="BC27" s="33">
        <v>5.984955567571943E-5</v>
      </c>
      <c r="BD27" s="33">
        <v>5.9462727872956387E-5</v>
      </c>
      <c r="BE27" s="33">
        <v>6.8527577971237157E-5</v>
      </c>
      <c r="BF27" s="33">
        <v>8.3629042253235519E-5</v>
      </c>
      <c r="BG27" s="33">
        <v>1.2136768030133475E-4</v>
      </c>
      <c r="BH27" s="33">
        <v>5.3933896363823669E-4</v>
      </c>
      <c r="BI27" s="33">
        <v>1.0959096251227256E-4</v>
      </c>
      <c r="BJ27" s="33">
        <v>6.3689805383023178E-5</v>
      </c>
      <c r="BK27" s="33">
        <v>9.0387060623260793E-5</v>
      </c>
      <c r="BL27" s="33">
        <v>4.4037627163219787E-5</v>
      </c>
      <c r="BM27" s="33">
        <v>7.6166142653263458E-5</v>
      </c>
      <c r="BN27" s="33">
        <v>4.387759182660215E-5</v>
      </c>
      <c r="BO27" s="33">
        <v>4.5705066572328647E-5</v>
      </c>
      <c r="BP27" s="33">
        <v>6.0689463560692912E-5</v>
      </c>
      <c r="BQ27" s="33">
        <v>5.1748885041788649E-5</v>
      </c>
      <c r="BR27" s="33">
        <v>5.0157493149568207E-5</v>
      </c>
      <c r="BS27" s="33">
        <v>5.8773206589781036E-5</v>
      </c>
      <c r="BT27" s="33">
        <v>5.8174456279773935E-5</v>
      </c>
      <c r="BU27" s="33">
        <v>3.2724229336073522E-5</v>
      </c>
      <c r="BV27" s="33">
        <v>3.0136614614983053E-4</v>
      </c>
      <c r="BW27" s="33">
        <v>7.8480593821390912E-5</v>
      </c>
      <c r="BX27" s="33">
        <v>1.2443437447307322E-4</v>
      </c>
      <c r="BY27" s="33">
        <v>1.0641850456424577E-4</v>
      </c>
      <c r="BZ27" s="33">
        <v>5.4691582636998735E-5</v>
      </c>
      <c r="CA27" s="33">
        <v>5.5617920968253509E-5</v>
      </c>
      <c r="CB27" s="33">
        <v>3.5382376555976309E-5</v>
      </c>
      <c r="CC27" s="33">
        <v>4.8676918807708546E-5</v>
      </c>
      <c r="CD27" s="33">
        <v>4.7000851480927938E-5</v>
      </c>
      <c r="CE27" s="33">
        <v>5.2632918689293327E-5</v>
      </c>
      <c r="CF27" s="33">
        <v>5.8756015699110128E-5</v>
      </c>
      <c r="CG27" s="33">
        <v>7.0378557778602206E-5</v>
      </c>
      <c r="CH27" s="33">
        <v>3.5175093761282919E-5</v>
      </c>
      <c r="CI27" s="33">
        <v>5.5554344281752477E-5</v>
      </c>
      <c r="CJ27" s="33">
        <v>3.8742193456870385E-5</v>
      </c>
      <c r="CK27" s="33">
        <v>1.8111931592563016E-5</v>
      </c>
      <c r="CL27" s="33">
        <v>5.6758701916976271E-5</v>
      </c>
      <c r="CM27" s="33">
        <v>1.2067122895171167E-4</v>
      </c>
      <c r="CN27" s="33">
        <v>1.0525366138385125E-4</v>
      </c>
      <c r="CO27" s="33">
        <v>6.4227811929150507E-5</v>
      </c>
      <c r="CP27" s="33">
        <v>4.2508031513071504E-5</v>
      </c>
      <c r="CQ27" s="33">
        <v>6.3880606780013678E-3</v>
      </c>
      <c r="CR27" s="33">
        <v>3.8799995666612378E-3</v>
      </c>
      <c r="CS27" s="33">
        <v>8.3107629108303513E-5</v>
      </c>
      <c r="CT27" s="33">
        <v>8.0072980951933779E-5</v>
      </c>
      <c r="CU27" s="33">
        <v>4.553887234178176E-5</v>
      </c>
      <c r="CV27" s="33">
        <v>3.3473725604787941E-5</v>
      </c>
      <c r="CW27" s="33">
        <v>5.1351450793722971E-5</v>
      </c>
      <c r="CX27" s="33">
        <v>8.1877530976517883E-5</v>
      </c>
      <c r="CY27" s="33">
        <v>5.1510527508231032E-5</v>
      </c>
      <c r="CZ27" s="33">
        <v>4.6724239178979928E-5</v>
      </c>
      <c r="DA27" s="33">
        <v>2.428247990860966E-5</v>
      </c>
      <c r="DB27" s="33">
        <v>4.8923052512024709E-5</v>
      </c>
      <c r="DC27" s="33">
        <v>8.2921345704453672E-5</v>
      </c>
      <c r="DD27" s="33">
        <v>9.1354670901136586E-5</v>
      </c>
      <c r="DE27" s="33">
        <v>7.7611989223519789E-5</v>
      </c>
      <c r="DF27" s="33">
        <v>1.151642946183928E-4</v>
      </c>
      <c r="DG27" s="33">
        <v>6.5202313247791492E-5</v>
      </c>
      <c r="DH27" s="33">
        <v>7.6308671798464868E-5</v>
      </c>
      <c r="DI27" s="33">
        <v>4.053584979533322E-5</v>
      </c>
      <c r="DJ27" s="33">
        <v>3.2894469254139757E-5</v>
      </c>
      <c r="DK27" s="33">
        <v>3.2244798949082306E-5</v>
      </c>
      <c r="DL27" s="33">
        <v>3.1853664870110175E-5</v>
      </c>
      <c r="DM27" s="33">
        <v>2.8383020643723112E-5</v>
      </c>
      <c r="DN27" s="33">
        <v>3.621437130898298E-5</v>
      </c>
      <c r="DO27" s="33">
        <v>1.5612712279292878E-4</v>
      </c>
      <c r="DP27" s="33">
        <v>6.5814155764259689E-5</v>
      </c>
      <c r="DQ27" s="33">
        <v>4.4172368914755324E-4</v>
      </c>
      <c r="DR27" s="33">
        <v>5.5877180819346462E-5</v>
      </c>
      <c r="DS27" s="33">
        <v>2.0533087037325997E-4</v>
      </c>
      <c r="DT27" s="33">
        <v>7.9136957365039156E-5</v>
      </c>
      <c r="DU27" s="33">
        <v>4.9576890756715094E-5</v>
      </c>
      <c r="DV27" s="33">
        <v>7.6002563525633744E-4</v>
      </c>
      <c r="DW27" s="33">
        <v>1.8195517907127799E-4</v>
      </c>
      <c r="DX27" s="33">
        <v>2.6047150579912965E-4</v>
      </c>
      <c r="DY27" s="33">
        <v>1.0637175045499085E-4</v>
      </c>
      <c r="DZ27" s="33">
        <v>1.933892489751376E-4</v>
      </c>
      <c r="EA27" s="33">
        <v>2.2431654572259289E-4</v>
      </c>
      <c r="EB27" s="33">
        <v>2.2343987647893498E-4</v>
      </c>
      <c r="EC27" s="33">
        <v>7.1150165650416257E-5</v>
      </c>
      <c r="ED27" s="33">
        <v>7.412610806178031E-5</v>
      </c>
      <c r="EE27" s="33">
        <v>5.5759958256935383E-5</v>
      </c>
      <c r="EF27" s="33">
        <v>4.7751395426724752E-4</v>
      </c>
      <c r="EG27" s="33">
        <v>9.9635563521025583E-5</v>
      </c>
      <c r="EH27" s="33">
        <v>0</v>
      </c>
      <c r="EK27" s="60">
        <f>+IF(AND(OR(SeleccionarIndustria=$A27,SeleccionarIndustria="Todas las AE"),('SIMULADOR IMPACTOS MIP'!$B$10=EK$11)),'SIMULADOR IMPACTOS MIP'!Porcentaje,0)</f>
        <v>0</v>
      </c>
      <c r="EL27" s="60">
        <f>+IF(AND(OR(SeleccionarIndustria=$A27,SeleccionarIndustria="Todas las AE"),('SIMULADOR IMPACTOS MIP'!$B$10=EL$11)),'SIMULADOR IMPACTOS MIP'!Porcentaje,0)</f>
        <v>0</v>
      </c>
      <c r="EM27" s="60">
        <f>+IF(AND(OR(SeleccionarIndustria=$A27,SeleccionarIndustria="Todas las AE"),('SIMULADOR IMPACTOS MIP'!$B$10=EM$11)),'SIMULADOR IMPACTOS MIP'!Porcentaje,0)</f>
        <v>0.14000000000000001</v>
      </c>
      <c r="EN27" s="60">
        <f>+IF(AND(OR(SeleccionarIndustria=$A27,SeleccionarIndustria="Todas las AE"),('SIMULADOR IMPACTOS MIP'!$B$10=EN$11)),'SIMULADOR IMPACTOS MIP'!Porcentaje,0)</f>
        <v>0</v>
      </c>
      <c r="EO27" s="60">
        <f>+IF(AND(OR(SeleccionarIndustria=$A27,SeleccionarIndustria="Todas las AE"),(OR('SIMULADOR IMPACTOS MIP'!$B$10=$EK$11,'SIMULADOR IMPACTOS MIP'!$B$10=EO$11))),'SIMULADOR IMPACTOS MIP'!Porcentaje,0)</f>
        <v>0</v>
      </c>
      <c r="EP27" s="60">
        <f>+IF(AND(OR(SeleccionarIndustria=$A27,SeleccionarIndustria="Todas las AE"),(OR('SIMULADOR IMPACTOS MIP'!$B$10=$EK$11,'SIMULADOR IMPACTOS MIP'!$B$10=EP$11))),'SIMULADOR IMPACTOS MIP'!Porcentaje,0)</f>
        <v>0</v>
      </c>
      <c r="EQ27" s="60">
        <f>+IF(AND(OR(SeleccionarIndustria=$A27,SeleccionarIndustria="Todas las AE"),(OR('SIMULADOR IMPACTOS MIP'!$B$10=$EK$11,'SIMULADOR IMPACTOS MIP'!$B$10=EQ$11))),'SIMULADOR IMPACTOS MIP'!Porcentaje,0)</f>
        <v>0</v>
      </c>
      <c r="ER27" s="60">
        <f>+IF(AND(OR(SeleccionarIndustria=$A27,SeleccionarIndustria="Todas las AE"),(OR('SIMULADOR IMPACTOS MIP'!$B$10=$EL$11,'SIMULADOR IMPACTOS MIP'!$B$10=ER$11))),'SIMULADOR IMPACTOS MIP'!Porcentaje,0)</f>
        <v>0</v>
      </c>
      <c r="ES27" s="60">
        <f>+IF(AND(OR(SeleccionarIndustria=$A27,SeleccionarIndustria="Todas las AE"),(OR('SIMULADOR IMPACTOS MIP'!$B$10=$EL$11,'SIMULADOR IMPACTOS MIP'!$B$10=ES$11))),'SIMULADOR IMPACTOS MIP'!Porcentaje,0)</f>
        <v>0</v>
      </c>
      <c r="ET27" s="60">
        <f>+IF(AND(OR(SeleccionarIndustria=$A27,SeleccionarIndustria="Todas las AE"),(OR('SIMULADOR IMPACTOS MIP'!$B$10=$EL$11,'SIMULADOR IMPACTOS MIP'!$B$10=ET$11))),'SIMULADOR IMPACTOS MIP'!Porcentaje,0)</f>
        <v>0</v>
      </c>
      <c r="EU27" s="60">
        <f>+IF(AND(OR(SeleccionarIndustria=$A27,SeleccionarIndustria="Todas las AE"),(OR('SIMULADOR IMPACTOS MIP'!$B$10=$EL$11,'SIMULADOR IMPACTOS MIP'!$B$10=EU$11))),'SIMULADOR IMPACTOS MIP'!Porcentaje,0)</f>
        <v>0</v>
      </c>
      <c r="EV27" s="60">
        <f>+IF(AND(OR(SeleccionarIndustria=$A27,SeleccionarIndustria="Todas las AE"),(OR('SIMULADOR IMPACTOS MIP'!$B$10=$EL$11,'SIMULADOR IMPACTOS MIP'!$B$10=EV$11))),'SIMULADOR IMPACTOS MIP'!Porcentaje,0)</f>
        <v>0</v>
      </c>
      <c r="EW27" s="60">
        <f>+IF(AND(OR(SeleccionarIndustria=$A27,SeleccionarIndustria="Todas las AE"),(OR('SIMULADOR IMPACTOS MIP'!$B$10=$EL$11,'SIMULADOR IMPACTOS MIP'!$B$10=EW$11))),'SIMULADOR IMPACTOS MIP'!Porcentaje,0)</f>
        <v>0</v>
      </c>
      <c r="EX27" s="60">
        <f>+IF(AND(OR(SeleccionarIndustria=$A27,SeleccionarIndustria="Todas las AE"),(OR('SIMULADOR IMPACTOS MIP'!$B$10=$EL$11,'SIMULADOR IMPACTOS MIP'!$B$10=EX$11))),'SIMULADOR IMPACTOS MIP'!Porcentaje,0)</f>
        <v>0</v>
      </c>
      <c r="EY27" s="60">
        <f>+IF(AND(OR(SeleccionarIndustria=$A27,SeleccionarIndustria="Todas las AE"),('SIMULADOR IMPACTOS MIP'!$B$10=EY$11)),'SIMULADOR IMPACTOS MIP'!Porcentaje,0)</f>
        <v>0</v>
      </c>
      <c r="EZ27" s="60">
        <f>+IF(AND(OR(SeleccionarIndustria=$A27,SeleccionarIndustria="Todas las AE"),('SIMULADOR IMPACTOS MIP'!$B$10=EZ$11)),'SIMULADOR IMPACTOS MIP'!Porcentaje,0)</f>
        <v>0</v>
      </c>
      <c r="FA27" s="60">
        <f>+IF(AND(OR(SeleccionarIndustria=$A27,SeleccionarIndustria="Todas las AE"),('SIMULADOR IMPACTOS MIP'!$B$10=FA$11)),'SIMULADOR IMPACTOS MIP'!Porcentaje,0)</f>
        <v>0</v>
      </c>
      <c r="FB27" s="60">
        <f>+IF(AND(OR(SeleccionarIndustria=$A27,SeleccionarIndustria="Todas las AE"),('SIMULADOR IMPACTOS MIP'!$B$10=FB$11)),'SIMULADOR IMPACTOS MIP'!Porcentaje,0)</f>
        <v>0</v>
      </c>
      <c r="FC27" s="60">
        <f>+IF(AND(OR(SeleccionarIndustria=$A27,SeleccionarIndustria="Todas las AE"),(OR('SIMULADOR IMPACTOS MIP'!$B$10=$EM$11,'SIMULADOR IMPACTOS MIP'!$B$10=FC$11))),'SIMULADOR IMPACTOS MIP'!Porcentaje,0)</f>
        <v>0.14000000000000001</v>
      </c>
      <c r="FD27" s="60">
        <f>+IF(AND(OR(SeleccionarIndustria=$A27,SeleccionarIndustria="Todas las AE"),(OR('SIMULADOR IMPACTOS MIP'!$B$10=$EM$11,'SIMULADOR IMPACTOS MIP'!$B$10=FD$11))),'SIMULADOR IMPACTOS MIP'!Porcentaje,0)</f>
        <v>0.14000000000000001</v>
      </c>
      <c r="FE27" s="60">
        <f>+IF(AND(OR(SeleccionarIndustria=$A27,SeleccionarIndustria="Todas las AE"),(OR('SIMULADOR IMPACTOS MIP'!$B$10=$EM$11,'SIMULADOR IMPACTOS MIP'!$B$10=FE$11))),'SIMULADOR IMPACTOS MIP'!Porcentaje,0)</f>
        <v>0.14000000000000001</v>
      </c>
      <c r="FF27" s="60">
        <f>+IF(AND(OR(SeleccionarIndustria=$A27,SeleccionarIndustria="Todas las AE"),(OR('SIMULADOR IMPACTOS MIP'!$B$10=$EM$11,'SIMULADOR IMPACTOS MIP'!$B$10=FF$11))),'SIMULADOR IMPACTOS MIP'!Porcentaje,0)</f>
        <v>0.14000000000000001</v>
      </c>
      <c r="FG27" s="60">
        <f>+IF(AND(OR(SeleccionarIndustria=$A27,SeleccionarIndustria="Todas las AE"),(OR('SIMULADOR IMPACTOS MIP'!$B$10=$EM$11,'SIMULADOR IMPACTOS MIP'!$B$10=FG$11))),'SIMULADOR IMPACTOS MIP'!Porcentaje,0)</f>
        <v>0.14000000000000001</v>
      </c>
      <c r="FH27" s="60">
        <f>+IF(AND(OR(SeleccionarIndustria=$A27,SeleccionarIndustria="Todas las AE"),(OR('SIMULADOR IMPACTOS MIP'!$B$10=$EM$11,'SIMULADOR IMPACTOS MIP'!$B$10=FH$11))),'SIMULADOR IMPACTOS MIP'!Porcentaje,0)</f>
        <v>0.14000000000000001</v>
      </c>
      <c r="FI27" s="60">
        <f>+IF(AND(OR(SeleccionarIndustria=$A27,SeleccionarIndustria="Todas las AE"),(OR('SIMULADOR IMPACTOS MIP'!$B$10=$EM$11,'SIMULADOR IMPACTOS MIP'!$B$10=FI$11))),'SIMULADOR IMPACTOS MIP'!Porcentaje,0)</f>
        <v>0.14000000000000001</v>
      </c>
      <c r="FJ27" s="60">
        <f>+IF(AND(OR(SeleccionarIndustria=$A27,SeleccionarIndustria="Todas las AE"),(OR('SIMULADOR IMPACTOS MIP'!$B$10=$EM$11,'SIMULADOR IMPACTOS MIP'!$B$10=FJ$11))),'SIMULADOR IMPACTOS MIP'!Porcentaje,0)</f>
        <v>0.14000000000000001</v>
      </c>
      <c r="FM27" s="20">
        <f>+'MIP 2017'!EJ27*(1+(EN27))</f>
        <v>10472.75460137413</v>
      </c>
      <c r="FN27" s="20">
        <f>+'MIP 2017'!EK27*(1+(EO27))</f>
        <v>65.503942071951514</v>
      </c>
      <c r="FO27" s="20">
        <f>+'MIP 2017'!EL27*(1+(EP27))</f>
        <v>225.89316548363871</v>
      </c>
      <c r="FP27" s="20">
        <f>+'MIP 2017'!EM27*(1+(EQ27))</f>
        <v>0</v>
      </c>
      <c r="FQ27" s="20">
        <f>+'MIP 2017'!EN27*(1+(ER27))</f>
        <v>0</v>
      </c>
      <c r="FR27" s="20">
        <f>+'MIP 2017'!EO27*(1+(ES27))</f>
        <v>0</v>
      </c>
      <c r="FS27" s="20">
        <f>+'MIP 2017'!EP27*(1+(ET27))</f>
        <v>0</v>
      </c>
      <c r="FT27" s="20">
        <f>+'MIP 2017'!EQ27*(1+(EU27))</f>
        <v>0</v>
      </c>
      <c r="FU27" s="20">
        <f>+'MIP 2017'!ER27*(1+(EV27))</f>
        <v>0</v>
      </c>
      <c r="FV27" s="20">
        <f>+'MIP 2017'!ES27*(1+(EW27))</f>
        <v>0</v>
      </c>
      <c r="FW27" s="20">
        <f>+'MIP 2017'!ET27*(1+(EX27))</f>
        <v>0</v>
      </c>
      <c r="FX27" s="20">
        <f>+'MIP 2017'!EU27*(1+(EY27))</f>
        <v>0</v>
      </c>
      <c r="FY27" s="20">
        <f>+'MIP 2017'!EV27*(1+(EZ27))</f>
        <v>0</v>
      </c>
      <c r="FZ27" s="20">
        <f>+'MIP 2017'!EW27*(1+(FA27))</f>
        <v>0</v>
      </c>
      <c r="GA27" s="20">
        <f>+'MIP 2017'!EX27*(1+(FB27))</f>
        <v>530793.07420783979</v>
      </c>
      <c r="GB27" s="20">
        <f>+'MIP 2017'!EY27*(1+(FC27))</f>
        <v>27.975516988207438</v>
      </c>
      <c r="GC27" s="20">
        <f>+'MIP 2017'!EZ27*(1+(FD27))</f>
        <v>0.73352727320102351</v>
      </c>
      <c r="GD27" s="20">
        <f>+'MIP 2017'!FA27*(1+(FE27))</f>
        <v>0.52497842527577476</v>
      </c>
      <c r="GE27" s="20">
        <f>+'MIP 2017'!FB27*(1+(FF27))</f>
        <v>1.5010681701516575</v>
      </c>
      <c r="GF27" s="20">
        <f>+'MIP 2017'!FC27*(1+(FG27))</f>
        <v>0</v>
      </c>
      <c r="GG27" s="20">
        <f>+'MIP 2017'!FD27*(1+(FH27))</f>
        <v>5.3436740202113908</v>
      </c>
      <c r="GH27" s="20">
        <f>+'MIP 2017'!FE27*(1+(FI27))</f>
        <v>0.10582112877111974</v>
      </c>
      <c r="GI27" s="20">
        <f>+'MIP 2017'!FF27*(1+(FJ27))</f>
        <v>0</v>
      </c>
      <c r="GJ27" s="18">
        <f t="shared" si="0"/>
        <v>541593.41050277534</v>
      </c>
      <c r="GK27" s="39">
        <f>+IFERROR((GJ27/'MIP 2017'!FG27*100-100),0)</f>
        <v>8.2049697485331308E-4</v>
      </c>
      <c r="GN27" s="18">
        <v>643368.97812158638</v>
      </c>
      <c r="GO27" s="14">
        <f>+'MIP 2017'!FH27</f>
        <v>642649.11760193773</v>
      </c>
      <c r="GP27" s="39">
        <f t="shared" si="1"/>
        <v>719.860519648646</v>
      </c>
      <c r="GQ27" s="39">
        <f t="shared" si="2"/>
        <v>0.11201455038711572</v>
      </c>
      <c r="GU27" s="61">
        <v>-0.84999999999999987</v>
      </c>
      <c r="GW27" s="60">
        <f>+IF(SeleccionarDemTur=GW$11,'SIMULADOR IMPACTOS MIP(TURISMO)'!PorcentajeTur,0)</f>
        <v>0</v>
      </c>
      <c r="GX27" s="60">
        <f>+IF(SeleccionarDemTur=GX$11,'SIMULADOR IMPACTOS MIP(TURISMO)'!PorcentajeTur,0)</f>
        <v>0</v>
      </c>
      <c r="GY27" s="60">
        <f>+IF(SeleccionarDemTur=GY$11,'SIMULADOR IMPACTOS MIP(TURISMO)'!PorcentajeTur,0)</f>
        <v>0.14000000000000001</v>
      </c>
      <c r="GZ27" s="60">
        <f>+IF(SeleccionarDemTur=GZ$11,'SIMULADOR IMPACTOS MIP(TURISMO)'!PorcentajeTur,0)</f>
        <v>0</v>
      </c>
      <c r="HA27" s="60">
        <f>+IF(OR(SeleccionarDemTur=HA$11,SeleccionarDemTur=$GW$11),'SIMULADOR IMPACTOS MIP(TURISMO)'!PorcentajeTur,0)</f>
        <v>0</v>
      </c>
      <c r="HB27" s="60">
        <f>+IF(OR(SeleccionarDemTur=HB$11,SeleccionarDemTur=$GW$11),'SIMULADOR IMPACTOS MIP(TURISMO)'!PorcentajeTur,0)</f>
        <v>0</v>
      </c>
      <c r="HC27" s="60">
        <f>+IF(OR(SeleccionarDemTur=HC$11,SeleccionarDemTur=$GW$11),'SIMULADOR IMPACTOS MIP(TURISMO)'!PorcentajeTur,0)</f>
        <v>0</v>
      </c>
      <c r="HD27" s="60">
        <f>+IF(OR(SeleccionarDemTur=HD$11,SeleccionarDemTur=$GX$11),'SIMULADOR IMPACTOS MIP(TURISMO)'!PorcentajeTur,0)</f>
        <v>0</v>
      </c>
      <c r="HE27" s="60">
        <f>+IF(OR(SeleccionarDemTur=HE$11,SeleccionarDemTur=$GX$11),'SIMULADOR IMPACTOS MIP(TURISMO)'!PorcentajeTur,0)</f>
        <v>0</v>
      </c>
      <c r="HF27" s="60">
        <f>+IF(OR(SeleccionarDemTur=HF$11,SeleccionarDemTur=$GX$11),'SIMULADOR IMPACTOS MIP(TURISMO)'!PorcentajeTur,0)</f>
        <v>0</v>
      </c>
      <c r="HG27" s="60">
        <f>+IF(OR(SeleccionarDemTur=HG$11,SeleccionarDemTur=$GX$11),'SIMULADOR IMPACTOS MIP(TURISMO)'!PorcentajeTur,0)</f>
        <v>0</v>
      </c>
      <c r="HH27" s="60">
        <f>+IF(OR(SeleccionarDemTur=HH$11,SeleccionarDemTur=$GX$11),'SIMULADOR IMPACTOS MIP(TURISMO)'!PorcentajeTur,0)</f>
        <v>0</v>
      </c>
      <c r="HI27" s="60">
        <f>+IF(OR(SeleccionarDemTur=HI$11,SeleccionarDemTur=$GX$11),'SIMULADOR IMPACTOS MIP(TURISMO)'!PorcentajeTur,0)</f>
        <v>0</v>
      </c>
      <c r="HJ27" s="60">
        <f>+IF(OR(SeleccionarDemTur=HJ$11,SeleccionarDemTur=$GX$11),'SIMULADOR IMPACTOS MIP(TURISMO)'!PorcentajeTur,0)</f>
        <v>0</v>
      </c>
      <c r="HK27" s="60">
        <f>+IF(SeleccionarDemTur=HK$11,'SIMULADOR IMPACTOS MIP(TURISMO)'!PorcentajeTur,0)</f>
        <v>0</v>
      </c>
      <c r="HL27" s="60">
        <f>+IF(SeleccionarDemTur=HL$11,'SIMULADOR IMPACTOS MIP(TURISMO)'!PorcentajeTur,0)</f>
        <v>0</v>
      </c>
      <c r="HM27" s="60">
        <f>+IF(SeleccionarDemTur=HM$11,'SIMULADOR IMPACTOS MIP(TURISMO)'!PorcentajeTur,0)</f>
        <v>0</v>
      </c>
      <c r="HN27" s="60">
        <f>+IF(SeleccionarDemTur=HN$11,'SIMULADOR IMPACTOS MIP(TURISMO)'!PorcentajeTur,0)</f>
        <v>0</v>
      </c>
      <c r="HO27" s="60">
        <f>+IF(OR(SeleccionarDemTur=HO$11,SeleccionarDemTur=$GY$11),'SIMULADOR IMPACTOS MIP(TURISMO)'!PorcentajeTur,0)</f>
        <v>0.14000000000000001</v>
      </c>
      <c r="HP27" s="60">
        <f>+IF(OR(SeleccionarDemTur=HP$11,SeleccionarDemTur=$GY$11),'SIMULADOR IMPACTOS MIP(TURISMO)'!PorcentajeTur,0)</f>
        <v>0.14000000000000001</v>
      </c>
      <c r="HQ27" s="60">
        <f>+IF(OR(SeleccionarDemTur=HQ$11,SeleccionarDemTur=$GY$11),'SIMULADOR IMPACTOS MIP(TURISMO)'!PorcentajeTur,0)</f>
        <v>0.14000000000000001</v>
      </c>
      <c r="HR27" s="60">
        <f>+IF(OR(SeleccionarDemTur=HR$11,SeleccionarDemTur=$GY$11),'SIMULADOR IMPACTOS MIP(TURISMO)'!PorcentajeTur,0)</f>
        <v>0.14000000000000001</v>
      </c>
      <c r="HS27" s="60">
        <f>+IF(OR(SeleccionarDemTur=HS$11,SeleccionarDemTur=$GY$11),'SIMULADOR IMPACTOS MIP(TURISMO)'!PorcentajeTur,0)</f>
        <v>0.14000000000000001</v>
      </c>
      <c r="HT27" s="60">
        <f>+IF(OR(SeleccionarDemTur=HT$11,SeleccionarDemTur=$GY$11),'SIMULADOR IMPACTOS MIP(TURISMO)'!PorcentajeTur,0)</f>
        <v>0.14000000000000001</v>
      </c>
      <c r="HU27" s="60">
        <f>+IF(OR(SeleccionarDemTur=HU$11,SeleccionarDemTur=$GY$11),'SIMULADOR IMPACTOS MIP(TURISMO)'!PorcentajeTur,0)</f>
        <v>0.14000000000000001</v>
      </c>
      <c r="HV27" s="60">
        <f>+IF(OR(SeleccionarDemTur=HV$11,SeleccionarDemTur=$GY$11),'SIMULADOR IMPACTOS MIP(TURISMO)'!PorcentajeTur,0)</f>
        <v>0.14000000000000001</v>
      </c>
      <c r="HY27" s="20">
        <f>+'MIP 2017'!EJ27*(1+(GZ27))</f>
        <v>10472.75460137413</v>
      </c>
      <c r="HZ27" s="20">
        <f>+'MIP 2017'!EK27*(1+(HA27))</f>
        <v>65.503942071951514</v>
      </c>
      <c r="IA27" s="20">
        <f>+'MIP 2017'!EL27*(1+(HB27))</f>
        <v>225.89316548363871</v>
      </c>
      <c r="IB27" s="20">
        <f>+'MIP 2017'!EM27*(1+(HC27))</f>
        <v>0</v>
      </c>
      <c r="IC27" s="20">
        <f>+'MIP 2017'!EN27*(1+(HD27))</f>
        <v>0</v>
      </c>
      <c r="ID27" s="20">
        <f>+'MIP 2017'!EO27*(1+(HE27))</f>
        <v>0</v>
      </c>
      <c r="IE27" s="20">
        <f>+'MIP 2017'!EP27*(1+(HF27))</f>
        <v>0</v>
      </c>
      <c r="IF27" s="20">
        <f>+'MIP 2017'!EQ27*(1+(HG27))</f>
        <v>0</v>
      </c>
      <c r="IG27" s="20">
        <f>+'MIP 2017'!ER27*(1+(HH27))</f>
        <v>0</v>
      </c>
      <c r="IH27" s="20">
        <f>+'MIP 2017'!ES27*(1+(HI27))</f>
        <v>0</v>
      </c>
      <c r="II27" s="20">
        <f>+'MIP 2017'!ET27*(1+(HJ27))</f>
        <v>0</v>
      </c>
      <c r="IJ27" s="20">
        <f>+'MIP 2017'!EU27*(1+(HK27))</f>
        <v>0</v>
      </c>
      <c r="IK27" s="20">
        <f>+'MIP 2017'!EV27*(1+(HL27))</f>
        <v>0</v>
      </c>
      <c r="IL27" s="20">
        <f>+'MIP 2017'!EW27*(1+(HM27))</f>
        <v>0</v>
      </c>
      <c r="IM27" s="20">
        <f>+'MIP 2017'!EX27*(1+(HN27))</f>
        <v>530793.07420783979</v>
      </c>
      <c r="IN27" s="20">
        <f>+'MIP 2017'!EY27*(1+(HO27))</f>
        <v>27.975516988207438</v>
      </c>
      <c r="IO27" s="20">
        <f>+'MIP 2017'!EZ27*(1+(HP27))</f>
        <v>0.73352727320102351</v>
      </c>
      <c r="IP27" s="20">
        <f>+'MIP 2017'!FA27*(1+(HQ27))</f>
        <v>0.52497842527577476</v>
      </c>
      <c r="IQ27" s="20">
        <f>+'MIP 2017'!FB27*(1+(HR27))</f>
        <v>1.5010681701516575</v>
      </c>
      <c r="IR27" s="20">
        <f>+'MIP 2017'!FC27*(1+(HS27))</f>
        <v>0</v>
      </c>
      <c r="IS27" s="20">
        <f>+'MIP 2017'!FD27*(1+(HT27))</f>
        <v>5.3436740202113908</v>
      </c>
      <c r="IT27" s="20">
        <f>+'MIP 2017'!FE27*(1+(HU27))</f>
        <v>0.10582112877111974</v>
      </c>
      <c r="IU27" s="20">
        <f>+'MIP 2017'!FF27*(1+(HV27))</f>
        <v>0</v>
      </c>
      <c r="IV27" s="18">
        <f t="shared" si="3"/>
        <v>541593.41050277534</v>
      </c>
      <c r="IW27" s="39">
        <f>+IFERROR((IV27/'MIP 2017'!FG27*100-100),0)</f>
        <v>8.2049697485331308E-4</v>
      </c>
      <c r="IZ27" s="18">
        <v>643368.97812158638</v>
      </c>
      <c r="JA27" s="14">
        <f>+'MIP 2017'!FH27</f>
        <v>642649.11760193773</v>
      </c>
      <c r="JB27" s="39">
        <f t="shared" si="4"/>
        <v>719.860519648646</v>
      </c>
      <c r="JC27" s="39">
        <f t="shared" si="5"/>
        <v>0.11201455038711572</v>
      </c>
    </row>
    <row r="28" spans="1:263" s="7" customFormat="1" ht="21.95" customHeight="1" thickBot="1" x14ac:dyDescent="0.25">
      <c r="A28" s="137" t="s">
        <v>117</v>
      </c>
      <c r="B28" s="138" t="s">
        <v>118</v>
      </c>
      <c r="C28" s="33">
        <v>3.9623185870301284E-5</v>
      </c>
      <c r="D28" s="33">
        <v>3.7111575309567154E-5</v>
      </c>
      <c r="E28" s="33">
        <v>3.9215125858941673E-5</v>
      </c>
      <c r="F28" s="33">
        <v>7.1922992149281439E-5</v>
      </c>
      <c r="G28" s="33">
        <v>3.9613017217100455E-5</v>
      </c>
      <c r="H28" s="33">
        <v>3.5067226894505349E-5</v>
      </c>
      <c r="I28" s="33">
        <v>2.6685735265355199E-5</v>
      </c>
      <c r="J28" s="33">
        <v>4.1640901932099632E-5</v>
      </c>
      <c r="K28" s="33">
        <v>3.5139768742048619E-5</v>
      </c>
      <c r="L28" s="33">
        <v>4.0780937274423763E-5</v>
      </c>
      <c r="M28" s="33">
        <v>6.223500850252639E-5</v>
      </c>
      <c r="N28" s="33">
        <v>6.2740793888089191E-5</v>
      </c>
      <c r="O28" s="33">
        <v>5.1514991747077997E-5</v>
      </c>
      <c r="P28" s="33">
        <v>4.1465559387906537E-5</v>
      </c>
      <c r="Q28" s="33">
        <v>3.5249877710048678E-5</v>
      </c>
      <c r="R28" s="33">
        <v>5.5640709920949401E-5</v>
      </c>
      <c r="S28" s="33">
        <v>1.0000670242768186</v>
      </c>
      <c r="T28" s="33">
        <v>4.6918832972677576E-5</v>
      </c>
      <c r="U28" s="33">
        <v>4.8032708615601063E-5</v>
      </c>
      <c r="V28" s="33">
        <v>3.2510295856872189E-5</v>
      </c>
      <c r="W28" s="33">
        <v>7.7637241852664051E-5</v>
      </c>
      <c r="X28" s="33">
        <v>1.4532991485415595E-4</v>
      </c>
      <c r="Y28" s="33">
        <v>5.4574932997081998E-4</v>
      </c>
      <c r="Z28" s="33">
        <v>5.6829846425715199E-4</v>
      </c>
      <c r="AA28" s="33">
        <v>1.9284465513446928E-4</v>
      </c>
      <c r="AB28" s="33">
        <v>6.0035794210683246E-5</v>
      </c>
      <c r="AC28" s="33">
        <v>9.6384622973829597E-6</v>
      </c>
      <c r="AD28" s="33">
        <v>3.7094121292267196E-4</v>
      </c>
      <c r="AE28" s="33">
        <v>5.2966442158403765E-4</v>
      </c>
      <c r="AF28" s="33">
        <v>6.3155109082147274E-5</v>
      </c>
      <c r="AG28" s="33">
        <v>9.4198650577366967E-6</v>
      </c>
      <c r="AH28" s="33">
        <v>4.8239085540429683E-5</v>
      </c>
      <c r="AI28" s="33">
        <v>8.7033445788816614E-4</v>
      </c>
      <c r="AJ28" s="33">
        <v>2.2507944206384416E-3</v>
      </c>
      <c r="AK28" s="33">
        <v>5.6434759108278687E-4</v>
      </c>
      <c r="AL28" s="33">
        <v>0.2324933577917345</v>
      </c>
      <c r="AM28" s="33">
        <v>4.0569830279544986E-4</v>
      </c>
      <c r="AN28" s="33">
        <v>5.92618997031503E-5</v>
      </c>
      <c r="AO28" s="33">
        <v>2.1254493488445402E-3</v>
      </c>
      <c r="AP28" s="33">
        <v>4.8892343018948044E-3</v>
      </c>
      <c r="AQ28" s="33">
        <v>9.299946630247204E-5</v>
      </c>
      <c r="AR28" s="33">
        <v>1.526516847815101E-3</v>
      </c>
      <c r="AS28" s="33">
        <v>1.0971140230443344E-4</v>
      </c>
      <c r="AT28" s="33">
        <v>9.183254209536542E-5</v>
      </c>
      <c r="AU28" s="33">
        <v>4.0561658189314898E-4</v>
      </c>
      <c r="AV28" s="33">
        <v>1.8488104444929409E-3</v>
      </c>
      <c r="AW28" s="33">
        <v>1.4397195765655712E-4</v>
      </c>
      <c r="AX28" s="33">
        <v>8.1410556441179248E-5</v>
      </c>
      <c r="AY28" s="33">
        <v>3.9771559198015295E-5</v>
      </c>
      <c r="AZ28" s="33">
        <v>1.774540423612311E-4</v>
      </c>
      <c r="BA28" s="33">
        <v>9.6026092757663575E-5</v>
      </c>
      <c r="BB28" s="33">
        <v>3.6803845880527853E-5</v>
      </c>
      <c r="BC28" s="33">
        <v>5.3348680399046781E-5</v>
      </c>
      <c r="BD28" s="33">
        <v>5.9450269181183252E-5</v>
      </c>
      <c r="BE28" s="33">
        <v>7.5787730557013211E-5</v>
      </c>
      <c r="BF28" s="33">
        <v>6.1052520041881815E-5</v>
      </c>
      <c r="BG28" s="33">
        <v>9.0327156307792492E-5</v>
      </c>
      <c r="BH28" s="33">
        <v>1.2633849808242137E-2</v>
      </c>
      <c r="BI28" s="33">
        <v>2.6690880227102186E-4</v>
      </c>
      <c r="BJ28" s="33">
        <v>5.8516325631005606E-4</v>
      </c>
      <c r="BK28" s="33">
        <v>5.4068744357511485E-5</v>
      </c>
      <c r="BL28" s="33">
        <v>5.0674444128689476E-5</v>
      </c>
      <c r="BM28" s="33">
        <v>8.3417492141901699E-5</v>
      </c>
      <c r="BN28" s="33">
        <v>5.3803853097047018E-5</v>
      </c>
      <c r="BO28" s="33">
        <v>4.5985034474257536E-5</v>
      </c>
      <c r="BP28" s="33">
        <v>6.7397682422247826E-5</v>
      </c>
      <c r="BQ28" s="33">
        <v>6.8423205850330412E-5</v>
      </c>
      <c r="BR28" s="33">
        <v>6.1438379676595655E-5</v>
      </c>
      <c r="BS28" s="33">
        <v>1.2159692435181302E-4</v>
      </c>
      <c r="BT28" s="33">
        <v>6.2410183007148736E-5</v>
      </c>
      <c r="BU28" s="33">
        <v>5.3008969019548553E-5</v>
      </c>
      <c r="BV28" s="33">
        <v>4.8279158283770107E-5</v>
      </c>
      <c r="BW28" s="33">
        <v>9.2520013166176037E-5</v>
      </c>
      <c r="BX28" s="33">
        <v>3.8038177629573652E-5</v>
      </c>
      <c r="BY28" s="33">
        <v>7.121543400066203E-5</v>
      </c>
      <c r="BZ28" s="33">
        <v>6.2183732869693274E-5</v>
      </c>
      <c r="CA28" s="33">
        <v>6.5544894104434731E-5</v>
      </c>
      <c r="CB28" s="33">
        <v>5.1266387347799499E-5</v>
      </c>
      <c r="CC28" s="33">
        <v>6.002567018521741E-5</v>
      </c>
      <c r="CD28" s="33">
        <v>6.3196067714687681E-5</v>
      </c>
      <c r="CE28" s="33">
        <v>7.0457416750706813E-5</v>
      </c>
      <c r="CF28" s="33">
        <v>8.3270901694585515E-5</v>
      </c>
      <c r="CG28" s="33">
        <v>1.0052039720857737E-4</v>
      </c>
      <c r="CH28" s="33">
        <v>6.0812512404237699E-5</v>
      </c>
      <c r="CI28" s="33">
        <v>4.8467714246137714E-5</v>
      </c>
      <c r="CJ28" s="33">
        <v>5.3800399566982345E-5</v>
      </c>
      <c r="CK28" s="33">
        <v>2.5951446107278941E-5</v>
      </c>
      <c r="CL28" s="33">
        <v>8.0787353584261802E-5</v>
      </c>
      <c r="CM28" s="33">
        <v>8.7998099863047621E-5</v>
      </c>
      <c r="CN28" s="33">
        <v>8.9606807747058512E-5</v>
      </c>
      <c r="CO28" s="33">
        <v>6.8625338173041735E-5</v>
      </c>
      <c r="CP28" s="33">
        <v>6.7111114246216804E-5</v>
      </c>
      <c r="CQ28" s="33">
        <v>2.54259844720109E-3</v>
      </c>
      <c r="CR28" s="33">
        <v>5.4037248874737008E-3</v>
      </c>
      <c r="CS28" s="33">
        <v>1.5595826616703726E-4</v>
      </c>
      <c r="CT28" s="33">
        <v>6.9494479456960769E-5</v>
      </c>
      <c r="CU28" s="33">
        <v>5.0912336232418979E-5</v>
      </c>
      <c r="CV28" s="33">
        <v>3.6485906447326867E-5</v>
      </c>
      <c r="CW28" s="33">
        <v>3.0520522386039386E-5</v>
      </c>
      <c r="CX28" s="33">
        <v>4.264397704343544E-5</v>
      </c>
      <c r="CY28" s="33">
        <v>3.800200765001376E-5</v>
      </c>
      <c r="CZ28" s="33">
        <v>3.1015976674721614E-5</v>
      </c>
      <c r="DA28" s="33">
        <v>2.5016482354545174E-5</v>
      </c>
      <c r="DB28" s="33">
        <v>8.8231517234274999E-5</v>
      </c>
      <c r="DC28" s="33">
        <v>1.0314332579804957E-4</v>
      </c>
      <c r="DD28" s="33">
        <v>1.0124703032564261E-4</v>
      </c>
      <c r="DE28" s="33">
        <v>8.5198648554811167E-5</v>
      </c>
      <c r="DF28" s="33">
        <v>1.189060353140957E-2</v>
      </c>
      <c r="DG28" s="33">
        <v>9.267549906466911E-5</v>
      </c>
      <c r="DH28" s="33">
        <v>8.3879269311527954E-5</v>
      </c>
      <c r="DI28" s="33">
        <v>1.1913987487079208E-4</v>
      </c>
      <c r="DJ28" s="33">
        <v>3.0254150334389125E-5</v>
      </c>
      <c r="DK28" s="33">
        <v>2.8987296119018082E-5</v>
      </c>
      <c r="DL28" s="33">
        <v>2.7572604716033849E-5</v>
      </c>
      <c r="DM28" s="33">
        <v>2.5392773961511278E-5</v>
      </c>
      <c r="DN28" s="33">
        <v>4.2253356341494164E-5</v>
      </c>
      <c r="DO28" s="33">
        <v>1.56015187070019E-4</v>
      </c>
      <c r="DP28" s="33">
        <v>7.3239727809122927E-5</v>
      </c>
      <c r="DQ28" s="33">
        <v>1.4207582580785208E-4</v>
      </c>
      <c r="DR28" s="33">
        <v>5.9672657716319376E-5</v>
      </c>
      <c r="DS28" s="33">
        <v>8.3497614282319798E-5</v>
      </c>
      <c r="DT28" s="33">
        <v>1.2051937749161047E-4</v>
      </c>
      <c r="DU28" s="33">
        <v>4.3625237705597871E-5</v>
      </c>
      <c r="DV28" s="33">
        <v>1.3599112378213598E-4</v>
      </c>
      <c r="DW28" s="33">
        <v>8.4625611857279615E-5</v>
      </c>
      <c r="DX28" s="33">
        <v>2.7070934146307732E-4</v>
      </c>
      <c r="DY28" s="33">
        <v>7.687306532695681E-5</v>
      </c>
      <c r="DZ28" s="33">
        <v>3.6971319123907007E-4</v>
      </c>
      <c r="EA28" s="33">
        <v>2.307574049966621E-4</v>
      </c>
      <c r="EB28" s="33">
        <v>6.6799516501132221E-4</v>
      </c>
      <c r="EC28" s="33">
        <v>4.3989187384142391E-5</v>
      </c>
      <c r="ED28" s="33">
        <v>1.3925621546746617E-4</v>
      </c>
      <c r="EE28" s="33">
        <v>3.3623103194451516E-4</v>
      </c>
      <c r="EF28" s="33">
        <v>7.4551901541905364E-5</v>
      </c>
      <c r="EG28" s="33">
        <v>1.1687657308855042E-4</v>
      </c>
      <c r="EH28" s="33">
        <v>0</v>
      </c>
      <c r="EK28" s="60">
        <f>+IF(AND(OR(SeleccionarIndustria=$A28,SeleccionarIndustria="Todas las AE"),('SIMULADOR IMPACTOS MIP'!$B$10=EK$11)),'SIMULADOR IMPACTOS MIP'!Porcentaje,0)</f>
        <v>0</v>
      </c>
      <c r="EL28" s="60">
        <f>+IF(AND(OR(SeleccionarIndustria=$A28,SeleccionarIndustria="Todas las AE"),('SIMULADOR IMPACTOS MIP'!$B$10=EL$11)),'SIMULADOR IMPACTOS MIP'!Porcentaje,0)</f>
        <v>0</v>
      </c>
      <c r="EM28" s="60">
        <f>+IF(AND(OR(SeleccionarIndustria=$A28,SeleccionarIndustria="Todas las AE"),('SIMULADOR IMPACTOS MIP'!$B$10=EM$11)),'SIMULADOR IMPACTOS MIP'!Porcentaje,0)</f>
        <v>0.14000000000000001</v>
      </c>
      <c r="EN28" s="60">
        <f>+IF(AND(OR(SeleccionarIndustria=$A28,SeleccionarIndustria="Todas las AE"),('SIMULADOR IMPACTOS MIP'!$B$10=EN$11)),'SIMULADOR IMPACTOS MIP'!Porcentaje,0)</f>
        <v>0</v>
      </c>
      <c r="EO28" s="60">
        <f>+IF(AND(OR(SeleccionarIndustria=$A28,SeleccionarIndustria="Todas las AE"),(OR('SIMULADOR IMPACTOS MIP'!$B$10=$EK$11,'SIMULADOR IMPACTOS MIP'!$B$10=EO$11))),'SIMULADOR IMPACTOS MIP'!Porcentaje,0)</f>
        <v>0</v>
      </c>
      <c r="EP28" s="60">
        <f>+IF(AND(OR(SeleccionarIndustria=$A28,SeleccionarIndustria="Todas las AE"),(OR('SIMULADOR IMPACTOS MIP'!$B$10=$EK$11,'SIMULADOR IMPACTOS MIP'!$B$10=EP$11))),'SIMULADOR IMPACTOS MIP'!Porcentaje,0)</f>
        <v>0</v>
      </c>
      <c r="EQ28" s="60">
        <f>+IF(AND(OR(SeleccionarIndustria=$A28,SeleccionarIndustria="Todas las AE"),(OR('SIMULADOR IMPACTOS MIP'!$B$10=$EK$11,'SIMULADOR IMPACTOS MIP'!$B$10=EQ$11))),'SIMULADOR IMPACTOS MIP'!Porcentaje,0)</f>
        <v>0</v>
      </c>
      <c r="ER28" s="60">
        <f>+IF(AND(OR(SeleccionarIndustria=$A28,SeleccionarIndustria="Todas las AE"),(OR('SIMULADOR IMPACTOS MIP'!$B$10=$EL$11,'SIMULADOR IMPACTOS MIP'!$B$10=ER$11))),'SIMULADOR IMPACTOS MIP'!Porcentaje,0)</f>
        <v>0</v>
      </c>
      <c r="ES28" s="60">
        <f>+IF(AND(OR(SeleccionarIndustria=$A28,SeleccionarIndustria="Todas las AE"),(OR('SIMULADOR IMPACTOS MIP'!$B$10=$EL$11,'SIMULADOR IMPACTOS MIP'!$B$10=ES$11))),'SIMULADOR IMPACTOS MIP'!Porcentaje,0)</f>
        <v>0</v>
      </c>
      <c r="ET28" s="60">
        <f>+IF(AND(OR(SeleccionarIndustria=$A28,SeleccionarIndustria="Todas las AE"),(OR('SIMULADOR IMPACTOS MIP'!$B$10=$EL$11,'SIMULADOR IMPACTOS MIP'!$B$10=ET$11))),'SIMULADOR IMPACTOS MIP'!Porcentaje,0)</f>
        <v>0</v>
      </c>
      <c r="EU28" s="60">
        <f>+IF(AND(OR(SeleccionarIndustria=$A28,SeleccionarIndustria="Todas las AE"),(OR('SIMULADOR IMPACTOS MIP'!$B$10=$EL$11,'SIMULADOR IMPACTOS MIP'!$B$10=EU$11))),'SIMULADOR IMPACTOS MIP'!Porcentaje,0)</f>
        <v>0</v>
      </c>
      <c r="EV28" s="60">
        <f>+IF(AND(OR(SeleccionarIndustria=$A28,SeleccionarIndustria="Todas las AE"),(OR('SIMULADOR IMPACTOS MIP'!$B$10=$EL$11,'SIMULADOR IMPACTOS MIP'!$B$10=EV$11))),'SIMULADOR IMPACTOS MIP'!Porcentaje,0)</f>
        <v>0</v>
      </c>
      <c r="EW28" s="60">
        <f>+IF(AND(OR(SeleccionarIndustria=$A28,SeleccionarIndustria="Todas las AE"),(OR('SIMULADOR IMPACTOS MIP'!$B$10=$EL$11,'SIMULADOR IMPACTOS MIP'!$B$10=EW$11))),'SIMULADOR IMPACTOS MIP'!Porcentaje,0)</f>
        <v>0</v>
      </c>
      <c r="EX28" s="60">
        <f>+IF(AND(OR(SeleccionarIndustria=$A28,SeleccionarIndustria="Todas las AE"),(OR('SIMULADOR IMPACTOS MIP'!$B$10=$EL$11,'SIMULADOR IMPACTOS MIP'!$B$10=EX$11))),'SIMULADOR IMPACTOS MIP'!Porcentaje,0)</f>
        <v>0</v>
      </c>
      <c r="EY28" s="60">
        <f>+IF(AND(OR(SeleccionarIndustria=$A28,SeleccionarIndustria="Todas las AE"),('SIMULADOR IMPACTOS MIP'!$B$10=EY$11)),'SIMULADOR IMPACTOS MIP'!Porcentaje,0)</f>
        <v>0</v>
      </c>
      <c r="EZ28" s="60">
        <f>+IF(AND(OR(SeleccionarIndustria=$A28,SeleccionarIndustria="Todas las AE"),('SIMULADOR IMPACTOS MIP'!$B$10=EZ$11)),'SIMULADOR IMPACTOS MIP'!Porcentaje,0)</f>
        <v>0</v>
      </c>
      <c r="FA28" s="60">
        <f>+IF(AND(OR(SeleccionarIndustria=$A28,SeleccionarIndustria="Todas las AE"),('SIMULADOR IMPACTOS MIP'!$B$10=FA$11)),'SIMULADOR IMPACTOS MIP'!Porcentaje,0)</f>
        <v>0</v>
      </c>
      <c r="FB28" s="60">
        <f>+IF(AND(OR(SeleccionarIndustria=$A28,SeleccionarIndustria="Todas las AE"),('SIMULADOR IMPACTOS MIP'!$B$10=FB$11)),'SIMULADOR IMPACTOS MIP'!Porcentaje,0)</f>
        <v>0</v>
      </c>
      <c r="FC28" s="60">
        <f>+IF(AND(OR(SeleccionarIndustria=$A28,SeleccionarIndustria="Todas las AE"),(OR('SIMULADOR IMPACTOS MIP'!$B$10=$EM$11,'SIMULADOR IMPACTOS MIP'!$B$10=FC$11))),'SIMULADOR IMPACTOS MIP'!Porcentaje,0)</f>
        <v>0.14000000000000001</v>
      </c>
      <c r="FD28" s="60">
        <f>+IF(AND(OR(SeleccionarIndustria=$A28,SeleccionarIndustria="Todas las AE"),(OR('SIMULADOR IMPACTOS MIP'!$B$10=$EM$11,'SIMULADOR IMPACTOS MIP'!$B$10=FD$11))),'SIMULADOR IMPACTOS MIP'!Porcentaje,0)</f>
        <v>0.14000000000000001</v>
      </c>
      <c r="FE28" s="60">
        <f>+IF(AND(OR(SeleccionarIndustria=$A28,SeleccionarIndustria="Todas las AE"),(OR('SIMULADOR IMPACTOS MIP'!$B$10=$EM$11,'SIMULADOR IMPACTOS MIP'!$B$10=FE$11))),'SIMULADOR IMPACTOS MIP'!Porcentaje,0)</f>
        <v>0.14000000000000001</v>
      </c>
      <c r="FF28" s="60">
        <f>+IF(AND(OR(SeleccionarIndustria=$A28,SeleccionarIndustria="Todas las AE"),(OR('SIMULADOR IMPACTOS MIP'!$B$10=$EM$11,'SIMULADOR IMPACTOS MIP'!$B$10=FF$11))),'SIMULADOR IMPACTOS MIP'!Porcentaje,0)</f>
        <v>0.14000000000000001</v>
      </c>
      <c r="FG28" s="60">
        <f>+IF(AND(OR(SeleccionarIndustria=$A28,SeleccionarIndustria="Todas las AE"),(OR('SIMULADOR IMPACTOS MIP'!$B$10=$EM$11,'SIMULADOR IMPACTOS MIP'!$B$10=FG$11))),'SIMULADOR IMPACTOS MIP'!Porcentaje,0)</f>
        <v>0.14000000000000001</v>
      </c>
      <c r="FH28" s="60">
        <f>+IF(AND(OR(SeleccionarIndustria=$A28,SeleccionarIndustria="Todas las AE"),(OR('SIMULADOR IMPACTOS MIP'!$B$10=$EM$11,'SIMULADOR IMPACTOS MIP'!$B$10=FH$11))),'SIMULADOR IMPACTOS MIP'!Porcentaje,0)</f>
        <v>0.14000000000000001</v>
      </c>
      <c r="FI28" s="60">
        <f>+IF(AND(OR(SeleccionarIndustria=$A28,SeleccionarIndustria="Todas las AE"),(OR('SIMULADOR IMPACTOS MIP'!$B$10=$EM$11,'SIMULADOR IMPACTOS MIP'!$B$10=FI$11))),'SIMULADOR IMPACTOS MIP'!Porcentaje,0)</f>
        <v>0.14000000000000001</v>
      </c>
      <c r="FJ28" s="60">
        <f>+IF(AND(OR(SeleccionarIndustria=$A28,SeleccionarIndustria="Todas las AE"),(OR('SIMULADOR IMPACTOS MIP'!$B$10=$EM$11,'SIMULADOR IMPACTOS MIP'!$B$10=FJ$11))),'SIMULADOR IMPACTOS MIP'!Porcentaje,0)</f>
        <v>0.14000000000000001</v>
      </c>
      <c r="FM28" s="20">
        <f>+'MIP 2017'!EJ28*(1+(EN28))</f>
        <v>0</v>
      </c>
      <c r="FN28" s="20">
        <f>+'MIP 2017'!EK28*(1+(EO28))</f>
        <v>0</v>
      </c>
      <c r="FO28" s="20">
        <f>+'MIP 2017'!EL28*(1+(EP28))</f>
        <v>0</v>
      </c>
      <c r="FP28" s="20">
        <f>+'MIP 2017'!EM28*(1+(EQ28))</f>
        <v>0</v>
      </c>
      <c r="FQ28" s="20">
        <f>+'MIP 2017'!EN28*(1+(ER28))</f>
        <v>0</v>
      </c>
      <c r="FR28" s="20">
        <f>+'MIP 2017'!EO28*(1+(ES28))</f>
        <v>0</v>
      </c>
      <c r="FS28" s="20">
        <f>+'MIP 2017'!EP28*(1+(ET28))</f>
        <v>0</v>
      </c>
      <c r="FT28" s="20">
        <f>+'MIP 2017'!EQ28*(1+(EU28))</f>
        <v>0</v>
      </c>
      <c r="FU28" s="20">
        <f>+'MIP 2017'!ER28*(1+(EV28))</f>
        <v>0</v>
      </c>
      <c r="FV28" s="20">
        <f>+'MIP 2017'!ES28*(1+(EW28))</f>
        <v>0</v>
      </c>
      <c r="FW28" s="20">
        <f>+'MIP 2017'!ET28*(1+(EX28))</f>
        <v>0</v>
      </c>
      <c r="FX28" s="20">
        <f>+'MIP 2017'!EU28*(1+(EY28))</f>
        <v>0</v>
      </c>
      <c r="FY28" s="20">
        <f>+'MIP 2017'!EV28*(1+(EZ28))</f>
        <v>0</v>
      </c>
      <c r="FZ28" s="20">
        <f>+'MIP 2017'!EW28*(1+(FA28))</f>
        <v>0</v>
      </c>
      <c r="GA28" s="20">
        <f>+'MIP 2017'!EX28*(1+(FB28))</f>
        <v>0</v>
      </c>
      <c r="GB28" s="20">
        <f>+'MIP 2017'!EY28*(1+(FC28))</f>
        <v>0</v>
      </c>
      <c r="GC28" s="20">
        <f>+'MIP 2017'!EZ28*(1+(FD28))</f>
        <v>0</v>
      </c>
      <c r="GD28" s="20">
        <f>+'MIP 2017'!FA28*(1+(FE28))</f>
        <v>0</v>
      </c>
      <c r="GE28" s="20">
        <f>+'MIP 2017'!FB28*(1+(FF28))</f>
        <v>0</v>
      </c>
      <c r="GF28" s="20">
        <f>+'MIP 2017'!FC28*(1+(FG28))</f>
        <v>0</v>
      </c>
      <c r="GG28" s="20">
        <f>+'MIP 2017'!FD28*(1+(FH28))</f>
        <v>0</v>
      </c>
      <c r="GH28" s="20">
        <f>+'MIP 2017'!FE28*(1+(FI28))</f>
        <v>0</v>
      </c>
      <c r="GI28" s="20">
        <f>+'MIP 2017'!FF28*(1+(FJ28))</f>
        <v>0</v>
      </c>
      <c r="GJ28" s="18">
        <f t="shared" si="0"/>
        <v>0</v>
      </c>
      <c r="GK28" s="39">
        <f>+IFERROR((GJ28/'MIP 2017'!FG28*100-100),0)</f>
        <v>0</v>
      </c>
      <c r="GN28" s="18">
        <v>79498.902207260602</v>
      </c>
      <c r="GO28" s="14">
        <f>+'MIP 2017'!FH28</f>
        <v>79018.216255703126</v>
      </c>
      <c r="GP28" s="39">
        <f t="shared" si="1"/>
        <v>480.68595155747607</v>
      </c>
      <c r="GQ28" s="39">
        <f t="shared" si="2"/>
        <v>0.60832295935657044</v>
      </c>
      <c r="GU28" s="61">
        <v>-0.83999999999999986</v>
      </c>
      <c r="GW28" s="60">
        <f>+IF(SeleccionarDemTur=GW$11,'SIMULADOR IMPACTOS MIP(TURISMO)'!PorcentajeTur,0)</f>
        <v>0</v>
      </c>
      <c r="GX28" s="60">
        <f>+IF(SeleccionarDemTur=GX$11,'SIMULADOR IMPACTOS MIP(TURISMO)'!PorcentajeTur,0)</f>
        <v>0</v>
      </c>
      <c r="GY28" s="60">
        <f>+IF(SeleccionarDemTur=GY$11,'SIMULADOR IMPACTOS MIP(TURISMO)'!PorcentajeTur,0)</f>
        <v>0.14000000000000001</v>
      </c>
      <c r="GZ28" s="60">
        <f>+IF(SeleccionarDemTur=GZ$11,'SIMULADOR IMPACTOS MIP(TURISMO)'!PorcentajeTur,0)</f>
        <v>0</v>
      </c>
      <c r="HA28" s="60">
        <f>+IF(OR(SeleccionarDemTur=HA$11,SeleccionarDemTur=$GW$11),'SIMULADOR IMPACTOS MIP(TURISMO)'!PorcentajeTur,0)</f>
        <v>0</v>
      </c>
      <c r="HB28" s="60">
        <f>+IF(OR(SeleccionarDemTur=HB$11,SeleccionarDemTur=$GW$11),'SIMULADOR IMPACTOS MIP(TURISMO)'!PorcentajeTur,0)</f>
        <v>0</v>
      </c>
      <c r="HC28" s="60">
        <f>+IF(OR(SeleccionarDemTur=HC$11,SeleccionarDemTur=$GW$11),'SIMULADOR IMPACTOS MIP(TURISMO)'!PorcentajeTur,0)</f>
        <v>0</v>
      </c>
      <c r="HD28" s="60">
        <f>+IF(OR(SeleccionarDemTur=HD$11,SeleccionarDemTur=$GX$11),'SIMULADOR IMPACTOS MIP(TURISMO)'!PorcentajeTur,0)</f>
        <v>0</v>
      </c>
      <c r="HE28" s="60">
        <f>+IF(OR(SeleccionarDemTur=HE$11,SeleccionarDemTur=$GX$11),'SIMULADOR IMPACTOS MIP(TURISMO)'!PorcentajeTur,0)</f>
        <v>0</v>
      </c>
      <c r="HF28" s="60">
        <f>+IF(OR(SeleccionarDemTur=HF$11,SeleccionarDemTur=$GX$11),'SIMULADOR IMPACTOS MIP(TURISMO)'!PorcentajeTur,0)</f>
        <v>0</v>
      </c>
      <c r="HG28" s="60">
        <f>+IF(OR(SeleccionarDemTur=HG$11,SeleccionarDemTur=$GX$11),'SIMULADOR IMPACTOS MIP(TURISMO)'!PorcentajeTur,0)</f>
        <v>0</v>
      </c>
      <c r="HH28" s="60">
        <f>+IF(OR(SeleccionarDemTur=HH$11,SeleccionarDemTur=$GX$11),'SIMULADOR IMPACTOS MIP(TURISMO)'!PorcentajeTur,0)</f>
        <v>0</v>
      </c>
      <c r="HI28" s="60">
        <f>+IF(OR(SeleccionarDemTur=HI$11,SeleccionarDemTur=$GX$11),'SIMULADOR IMPACTOS MIP(TURISMO)'!PorcentajeTur,0)</f>
        <v>0</v>
      </c>
      <c r="HJ28" s="60">
        <f>+IF(OR(SeleccionarDemTur=HJ$11,SeleccionarDemTur=$GX$11),'SIMULADOR IMPACTOS MIP(TURISMO)'!PorcentajeTur,0)</f>
        <v>0</v>
      </c>
      <c r="HK28" s="60">
        <f>+IF(SeleccionarDemTur=HK$11,'SIMULADOR IMPACTOS MIP(TURISMO)'!PorcentajeTur,0)</f>
        <v>0</v>
      </c>
      <c r="HL28" s="60">
        <f>+IF(SeleccionarDemTur=HL$11,'SIMULADOR IMPACTOS MIP(TURISMO)'!PorcentajeTur,0)</f>
        <v>0</v>
      </c>
      <c r="HM28" s="60">
        <f>+IF(SeleccionarDemTur=HM$11,'SIMULADOR IMPACTOS MIP(TURISMO)'!PorcentajeTur,0)</f>
        <v>0</v>
      </c>
      <c r="HN28" s="60">
        <f>+IF(SeleccionarDemTur=HN$11,'SIMULADOR IMPACTOS MIP(TURISMO)'!PorcentajeTur,0)</f>
        <v>0</v>
      </c>
      <c r="HO28" s="60">
        <f>+IF(OR(SeleccionarDemTur=HO$11,SeleccionarDemTur=$GY$11),'SIMULADOR IMPACTOS MIP(TURISMO)'!PorcentajeTur,0)</f>
        <v>0.14000000000000001</v>
      </c>
      <c r="HP28" s="60">
        <f>+IF(OR(SeleccionarDemTur=HP$11,SeleccionarDemTur=$GY$11),'SIMULADOR IMPACTOS MIP(TURISMO)'!PorcentajeTur,0)</f>
        <v>0.14000000000000001</v>
      </c>
      <c r="HQ28" s="60">
        <f>+IF(OR(SeleccionarDemTur=HQ$11,SeleccionarDemTur=$GY$11),'SIMULADOR IMPACTOS MIP(TURISMO)'!PorcentajeTur,0)</f>
        <v>0.14000000000000001</v>
      </c>
      <c r="HR28" s="60">
        <f>+IF(OR(SeleccionarDemTur=HR$11,SeleccionarDemTur=$GY$11),'SIMULADOR IMPACTOS MIP(TURISMO)'!PorcentajeTur,0)</f>
        <v>0.14000000000000001</v>
      </c>
      <c r="HS28" s="60">
        <f>+IF(OR(SeleccionarDemTur=HS$11,SeleccionarDemTur=$GY$11),'SIMULADOR IMPACTOS MIP(TURISMO)'!PorcentajeTur,0)</f>
        <v>0.14000000000000001</v>
      </c>
      <c r="HT28" s="60">
        <f>+IF(OR(SeleccionarDemTur=HT$11,SeleccionarDemTur=$GY$11),'SIMULADOR IMPACTOS MIP(TURISMO)'!PorcentajeTur,0)</f>
        <v>0.14000000000000001</v>
      </c>
      <c r="HU28" s="60">
        <f>+IF(OR(SeleccionarDemTur=HU$11,SeleccionarDemTur=$GY$11),'SIMULADOR IMPACTOS MIP(TURISMO)'!PorcentajeTur,0)</f>
        <v>0.14000000000000001</v>
      </c>
      <c r="HV28" s="60">
        <f>+IF(OR(SeleccionarDemTur=HV$11,SeleccionarDemTur=$GY$11),'SIMULADOR IMPACTOS MIP(TURISMO)'!PorcentajeTur,0)</f>
        <v>0.14000000000000001</v>
      </c>
      <c r="HY28" s="20">
        <f>+'MIP 2017'!EJ28*(1+(GZ28))</f>
        <v>0</v>
      </c>
      <c r="HZ28" s="20">
        <f>+'MIP 2017'!EK28*(1+(HA28))</f>
        <v>0</v>
      </c>
      <c r="IA28" s="20">
        <f>+'MIP 2017'!EL28*(1+(HB28))</f>
        <v>0</v>
      </c>
      <c r="IB28" s="20">
        <f>+'MIP 2017'!EM28*(1+(HC28))</f>
        <v>0</v>
      </c>
      <c r="IC28" s="20">
        <f>+'MIP 2017'!EN28*(1+(HD28))</f>
        <v>0</v>
      </c>
      <c r="ID28" s="20">
        <f>+'MIP 2017'!EO28*(1+(HE28))</f>
        <v>0</v>
      </c>
      <c r="IE28" s="20">
        <f>+'MIP 2017'!EP28*(1+(HF28))</f>
        <v>0</v>
      </c>
      <c r="IF28" s="20">
        <f>+'MIP 2017'!EQ28*(1+(HG28))</f>
        <v>0</v>
      </c>
      <c r="IG28" s="20">
        <f>+'MIP 2017'!ER28*(1+(HH28))</f>
        <v>0</v>
      </c>
      <c r="IH28" s="20">
        <f>+'MIP 2017'!ES28*(1+(HI28))</f>
        <v>0</v>
      </c>
      <c r="II28" s="20">
        <f>+'MIP 2017'!ET28*(1+(HJ28))</f>
        <v>0</v>
      </c>
      <c r="IJ28" s="20">
        <f>+'MIP 2017'!EU28*(1+(HK28))</f>
        <v>0</v>
      </c>
      <c r="IK28" s="20">
        <f>+'MIP 2017'!EV28*(1+(HL28))</f>
        <v>0</v>
      </c>
      <c r="IL28" s="20">
        <f>+'MIP 2017'!EW28*(1+(HM28))</f>
        <v>0</v>
      </c>
      <c r="IM28" s="20">
        <f>+'MIP 2017'!EX28*(1+(HN28))</f>
        <v>0</v>
      </c>
      <c r="IN28" s="20">
        <f>+'MIP 2017'!EY28*(1+(HO28))</f>
        <v>0</v>
      </c>
      <c r="IO28" s="20">
        <f>+'MIP 2017'!EZ28*(1+(HP28))</f>
        <v>0</v>
      </c>
      <c r="IP28" s="20">
        <f>+'MIP 2017'!FA28*(1+(HQ28))</f>
        <v>0</v>
      </c>
      <c r="IQ28" s="20">
        <f>+'MIP 2017'!FB28*(1+(HR28))</f>
        <v>0</v>
      </c>
      <c r="IR28" s="20">
        <f>+'MIP 2017'!FC28*(1+(HS28))</f>
        <v>0</v>
      </c>
      <c r="IS28" s="20">
        <f>+'MIP 2017'!FD28*(1+(HT28))</f>
        <v>0</v>
      </c>
      <c r="IT28" s="20">
        <f>+'MIP 2017'!FE28*(1+(HU28))</f>
        <v>0</v>
      </c>
      <c r="IU28" s="20">
        <f>+'MIP 2017'!FF28*(1+(HV28))</f>
        <v>0</v>
      </c>
      <c r="IV28" s="18">
        <f t="shared" si="3"/>
        <v>0</v>
      </c>
      <c r="IW28" s="39">
        <f>+IFERROR((IV28/'MIP 2017'!FG28*100-100),0)</f>
        <v>0</v>
      </c>
      <c r="IZ28" s="18">
        <v>79498.902207260602</v>
      </c>
      <c r="JA28" s="14">
        <f>+'MIP 2017'!FH28</f>
        <v>79018.216255703126</v>
      </c>
      <c r="JB28" s="39">
        <f t="shared" si="4"/>
        <v>480.68595155747607</v>
      </c>
      <c r="JC28" s="39">
        <f t="shared" si="5"/>
        <v>0.60832295935657044</v>
      </c>
    </row>
    <row r="29" spans="1:263" s="7" customFormat="1" ht="21.95" customHeight="1" thickBot="1" x14ac:dyDescent="0.25">
      <c r="A29" s="137" t="s">
        <v>119</v>
      </c>
      <c r="B29" s="138" t="s">
        <v>120</v>
      </c>
      <c r="C29" s="33">
        <v>5.7523333246919874E-4</v>
      </c>
      <c r="D29" s="33">
        <v>1.1665954826093781E-3</v>
      </c>
      <c r="E29" s="33">
        <v>7.3147620190758961E-4</v>
      </c>
      <c r="F29" s="33">
        <v>1.6036912499849745E-3</v>
      </c>
      <c r="G29" s="33">
        <v>2.0099668187431715E-4</v>
      </c>
      <c r="H29" s="33">
        <v>5.6696499452837891E-4</v>
      </c>
      <c r="I29" s="33">
        <v>1.9454047989426478E-4</v>
      </c>
      <c r="J29" s="33">
        <v>2.8927624774386187E-4</v>
      </c>
      <c r="K29" s="33">
        <v>7.3012614467998413E-4</v>
      </c>
      <c r="L29" s="33">
        <v>4.510439692257372E-4</v>
      </c>
      <c r="M29" s="33">
        <v>1.8986542479658977E-3</v>
      </c>
      <c r="N29" s="33">
        <v>8.5569299757327661E-4</v>
      </c>
      <c r="O29" s="33">
        <v>4.1239265314954381E-4</v>
      </c>
      <c r="P29" s="33">
        <v>1.7281274516957529E-4</v>
      </c>
      <c r="Q29" s="33">
        <v>9.2536923341513997E-4</v>
      </c>
      <c r="R29" s="33">
        <v>4.9186203440866865E-4</v>
      </c>
      <c r="S29" s="33">
        <v>1.1707534128920177E-3</v>
      </c>
      <c r="T29" s="33">
        <v>1.0017677233420057</v>
      </c>
      <c r="U29" s="33">
        <v>9.3096326333830639E-4</v>
      </c>
      <c r="V29" s="33">
        <v>5.452456143522676E-4</v>
      </c>
      <c r="W29" s="33">
        <v>1.2016838752747311E-2</v>
      </c>
      <c r="X29" s="33">
        <v>4.3052828459311368E-4</v>
      </c>
      <c r="Y29" s="33">
        <v>2.5496120609301874E-4</v>
      </c>
      <c r="Z29" s="33">
        <v>3.8023493812321915E-4</v>
      </c>
      <c r="AA29" s="33">
        <v>5.830781355938776E-4</v>
      </c>
      <c r="AB29" s="33">
        <v>3.412074080004133E-4</v>
      </c>
      <c r="AC29" s="33">
        <v>3.7598093998072043E-5</v>
      </c>
      <c r="AD29" s="33">
        <v>5.5364739048658729E-4</v>
      </c>
      <c r="AE29" s="33">
        <v>2.8842039357020963E-4</v>
      </c>
      <c r="AF29" s="33">
        <v>1.2439236305758405E-4</v>
      </c>
      <c r="AG29" s="33">
        <v>1.4289038341302684E-5</v>
      </c>
      <c r="AH29" s="33">
        <v>9.7549596290374984E-5</v>
      </c>
      <c r="AI29" s="33">
        <v>8.5642794381669254E-4</v>
      </c>
      <c r="AJ29" s="33">
        <v>4.4924526882704984E-4</v>
      </c>
      <c r="AK29" s="33">
        <v>8.5142571625397144E-4</v>
      </c>
      <c r="AL29" s="33">
        <v>2.8134495504131055E-2</v>
      </c>
      <c r="AM29" s="33">
        <v>3.5930015280218031E-4</v>
      </c>
      <c r="AN29" s="33">
        <v>8.0566278688680925E-4</v>
      </c>
      <c r="AO29" s="33">
        <v>5.6801448798801484E-4</v>
      </c>
      <c r="AP29" s="33">
        <v>1.1222314833659707E-3</v>
      </c>
      <c r="AQ29" s="33">
        <v>1.9694784160742183E-2</v>
      </c>
      <c r="AR29" s="33">
        <v>1.0555220446329652E-3</v>
      </c>
      <c r="AS29" s="33">
        <v>0.65463122829964204</v>
      </c>
      <c r="AT29" s="33">
        <v>0.21928098910992455</v>
      </c>
      <c r="AU29" s="33">
        <v>3.572438364440826E-4</v>
      </c>
      <c r="AV29" s="33">
        <v>3.9733620179400466E-4</v>
      </c>
      <c r="AW29" s="33">
        <v>7.3951850923754839E-4</v>
      </c>
      <c r="AX29" s="33">
        <v>7.3563035664169277E-5</v>
      </c>
      <c r="AY29" s="33">
        <v>5.8451389922419988E-5</v>
      </c>
      <c r="AZ29" s="33">
        <v>2.2957207149499714E-4</v>
      </c>
      <c r="BA29" s="33">
        <v>1.3501688527632258E-4</v>
      </c>
      <c r="BB29" s="33">
        <v>9.0937481873851233E-5</v>
      </c>
      <c r="BC29" s="33">
        <v>1.1005158584733272E-4</v>
      </c>
      <c r="BD29" s="33">
        <v>1.0207587942268543E-4</v>
      </c>
      <c r="BE29" s="33">
        <v>1.331624032671775E-4</v>
      </c>
      <c r="BF29" s="33">
        <v>9.0163918155453804E-5</v>
      </c>
      <c r="BG29" s="33">
        <v>1.4569556046512794E-4</v>
      </c>
      <c r="BH29" s="33">
        <v>1.6904160575688765E-3</v>
      </c>
      <c r="BI29" s="33">
        <v>1.5461001156452582E-4</v>
      </c>
      <c r="BJ29" s="33">
        <v>1.4850022648235216E-4</v>
      </c>
      <c r="BK29" s="33">
        <v>1.0924418911255679E-4</v>
      </c>
      <c r="BL29" s="33">
        <v>9.1872356777027278E-5</v>
      </c>
      <c r="BM29" s="33">
        <v>1.2556830265596019E-4</v>
      </c>
      <c r="BN29" s="33">
        <v>9.0326696436150573E-5</v>
      </c>
      <c r="BO29" s="33">
        <v>8.7144871753638167E-5</v>
      </c>
      <c r="BP29" s="33">
        <v>1.2989354744137558E-4</v>
      </c>
      <c r="BQ29" s="33">
        <v>7.523554157375174E-5</v>
      </c>
      <c r="BR29" s="33">
        <v>8.7134571710458254E-5</v>
      </c>
      <c r="BS29" s="33">
        <v>9.1886269076787389E-5</v>
      </c>
      <c r="BT29" s="33">
        <v>1.1051946461640991E-4</v>
      </c>
      <c r="BU29" s="33">
        <v>5.2409656574935926E-5</v>
      </c>
      <c r="BV29" s="33">
        <v>9.3720404719016578E-5</v>
      </c>
      <c r="BW29" s="33">
        <v>1.0045742221368822E-4</v>
      </c>
      <c r="BX29" s="33">
        <v>4.8052374541724532E-5</v>
      </c>
      <c r="BY29" s="33">
        <v>5.9938121772180455E-5</v>
      </c>
      <c r="BZ29" s="33">
        <v>9.0844306453698802E-5</v>
      </c>
      <c r="CA29" s="33">
        <v>1.4643379635414269E-4</v>
      </c>
      <c r="CB29" s="33">
        <v>9.3996095819919991E-5</v>
      </c>
      <c r="CC29" s="33">
        <v>1.0342471500722337E-4</v>
      </c>
      <c r="CD29" s="33">
        <v>1.221654325282437E-4</v>
      </c>
      <c r="CE29" s="33">
        <v>1.0188620489078436E-4</v>
      </c>
      <c r="CF29" s="33">
        <v>1.2123574274305384E-4</v>
      </c>
      <c r="CG29" s="33">
        <v>1.3981877279321719E-4</v>
      </c>
      <c r="CH29" s="33">
        <v>5.7964322915247313E-5</v>
      </c>
      <c r="CI29" s="33">
        <v>8.2375937039536442E-5</v>
      </c>
      <c r="CJ29" s="33">
        <v>5.8254859159545369E-5</v>
      </c>
      <c r="CK29" s="33">
        <v>4.95266814503781E-5</v>
      </c>
      <c r="CL29" s="33">
        <v>1.0603952969472944E-4</v>
      </c>
      <c r="CM29" s="33">
        <v>1.1020420515900834E-4</v>
      </c>
      <c r="CN29" s="33">
        <v>1.1241900989303974E-4</v>
      </c>
      <c r="CO29" s="33">
        <v>8.9406760988164984E-5</v>
      </c>
      <c r="CP29" s="33">
        <v>5.6033797917985967E-5</v>
      </c>
      <c r="CQ29" s="33">
        <v>1.0002746368039475E-3</v>
      </c>
      <c r="CR29" s="33">
        <v>2.1589601998021611E-3</v>
      </c>
      <c r="CS29" s="33">
        <v>1.5572904936881954E-4</v>
      </c>
      <c r="CT29" s="33">
        <v>7.3739126440672541E-5</v>
      </c>
      <c r="CU29" s="33">
        <v>4.4812696336904673E-5</v>
      </c>
      <c r="CV29" s="33">
        <v>2.9756324811342042E-5</v>
      </c>
      <c r="CW29" s="33">
        <v>4.4732936017923202E-5</v>
      </c>
      <c r="CX29" s="33">
        <v>9.0539758444112481E-5</v>
      </c>
      <c r="CY29" s="33">
        <v>3.9447460261097102E-5</v>
      </c>
      <c r="CZ29" s="33">
        <v>3.8027328852697542E-5</v>
      </c>
      <c r="DA29" s="33">
        <v>3.0280139495838127E-5</v>
      </c>
      <c r="DB29" s="33">
        <v>1.7497758156007721E-4</v>
      </c>
      <c r="DC29" s="33">
        <v>9.5650953723104622E-5</v>
      </c>
      <c r="DD29" s="33">
        <v>5.5069050332124398E-5</v>
      </c>
      <c r="DE29" s="33">
        <v>7.8064533112102671E-5</v>
      </c>
      <c r="DF29" s="33">
        <v>9.8520646261475675E-5</v>
      </c>
      <c r="DG29" s="33">
        <v>1.1761393587716182E-4</v>
      </c>
      <c r="DH29" s="33">
        <v>6.7688255822803581E-5</v>
      </c>
      <c r="DI29" s="33">
        <v>7.3980637106979579E-5</v>
      </c>
      <c r="DJ29" s="33">
        <v>4.2670904707606604E-5</v>
      </c>
      <c r="DK29" s="33">
        <v>4.5342051952299444E-5</v>
      </c>
      <c r="DL29" s="33">
        <v>4.088657238420707E-5</v>
      </c>
      <c r="DM29" s="33">
        <v>3.3678833561591217E-5</v>
      </c>
      <c r="DN29" s="33">
        <v>2.6974272883928862E-5</v>
      </c>
      <c r="DO29" s="33">
        <v>1.1358334171858489E-4</v>
      </c>
      <c r="DP29" s="33">
        <v>4.7870420445459997E-5</v>
      </c>
      <c r="DQ29" s="33">
        <v>1.2644175067989265E-4</v>
      </c>
      <c r="DR29" s="33">
        <v>4.7307046596699663E-5</v>
      </c>
      <c r="DS29" s="33">
        <v>1.8461430494236492E-4</v>
      </c>
      <c r="DT29" s="33">
        <v>2.1229800809990251E-4</v>
      </c>
      <c r="DU29" s="33">
        <v>7.6181695126434164E-5</v>
      </c>
      <c r="DV29" s="33">
        <v>9.325479474920007E-5</v>
      </c>
      <c r="DW29" s="33">
        <v>7.7912812618174582E-5</v>
      </c>
      <c r="DX29" s="33">
        <v>1.6610555996583295E-4</v>
      </c>
      <c r="DY29" s="33">
        <v>5.9828812745202868E-5</v>
      </c>
      <c r="DZ29" s="33">
        <v>2.7594258312474765E-4</v>
      </c>
      <c r="EA29" s="33">
        <v>1.5848465099238277E-4</v>
      </c>
      <c r="EB29" s="33">
        <v>7.0619295802270491E-4</v>
      </c>
      <c r="EC29" s="33">
        <v>4.9551258118086591E-5</v>
      </c>
      <c r="ED29" s="33">
        <v>9.2754753829342251E-5</v>
      </c>
      <c r="EE29" s="33">
        <v>2.5582649766210262E-4</v>
      </c>
      <c r="EF29" s="33">
        <v>9.3467595150759097E-5</v>
      </c>
      <c r="EG29" s="33">
        <v>7.6777908586135162E-5</v>
      </c>
      <c r="EH29" s="33">
        <v>0</v>
      </c>
      <c r="EK29" s="60">
        <f>+IF(AND(OR(SeleccionarIndustria=$A29,SeleccionarIndustria="Todas las AE"),('SIMULADOR IMPACTOS MIP'!$B$10=EK$11)),'SIMULADOR IMPACTOS MIP'!Porcentaje,0)</f>
        <v>0</v>
      </c>
      <c r="EL29" s="60">
        <f>+IF(AND(OR(SeleccionarIndustria=$A29,SeleccionarIndustria="Todas las AE"),('SIMULADOR IMPACTOS MIP'!$B$10=EL$11)),'SIMULADOR IMPACTOS MIP'!Porcentaje,0)</f>
        <v>0</v>
      </c>
      <c r="EM29" s="60">
        <f>+IF(AND(OR(SeleccionarIndustria=$A29,SeleccionarIndustria="Todas las AE"),('SIMULADOR IMPACTOS MIP'!$B$10=EM$11)),'SIMULADOR IMPACTOS MIP'!Porcentaje,0)</f>
        <v>0.14000000000000001</v>
      </c>
      <c r="EN29" s="60">
        <f>+IF(AND(OR(SeleccionarIndustria=$A29,SeleccionarIndustria="Todas las AE"),('SIMULADOR IMPACTOS MIP'!$B$10=EN$11)),'SIMULADOR IMPACTOS MIP'!Porcentaje,0)</f>
        <v>0</v>
      </c>
      <c r="EO29" s="60">
        <f>+IF(AND(OR(SeleccionarIndustria=$A29,SeleccionarIndustria="Todas las AE"),(OR('SIMULADOR IMPACTOS MIP'!$B$10=$EK$11,'SIMULADOR IMPACTOS MIP'!$B$10=EO$11))),'SIMULADOR IMPACTOS MIP'!Porcentaje,0)</f>
        <v>0</v>
      </c>
      <c r="EP29" s="60">
        <f>+IF(AND(OR(SeleccionarIndustria=$A29,SeleccionarIndustria="Todas las AE"),(OR('SIMULADOR IMPACTOS MIP'!$B$10=$EK$11,'SIMULADOR IMPACTOS MIP'!$B$10=EP$11))),'SIMULADOR IMPACTOS MIP'!Porcentaje,0)</f>
        <v>0</v>
      </c>
      <c r="EQ29" s="60">
        <f>+IF(AND(OR(SeleccionarIndustria=$A29,SeleccionarIndustria="Todas las AE"),(OR('SIMULADOR IMPACTOS MIP'!$B$10=$EK$11,'SIMULADOR IMPACTOS MIP'!$B$10=EQ$11))),'SIMULADOR IMPACTOS MIP'!Porcentaje,0)</f>
        <v>0</v>
      </c>
      <c r="ER29" s="60">
        <f>+IF(AND(OR(SeleccionarIndustria=$A29,SeleccionarIndustria="Todas las AE"),(OR('SIMULADOR IMPACTOS MIP'!$B$10=$EL$11,'SIMULADOR IMPACTOS MIP'!$B$10=ER$11))),'SIMULADOR IMPACTOS MIP'!Porcentaje,0)</f>
        <v>0</v>
      </c>
      <c r="ES29" s="60">
        <f>+IF(AND(OR(SeleccionarIndustria=$A29,SeleccionarIndustria="Todas las AE"),(OR('SIMULADOR IMPACTOS MIP'!$B$10=$EL$11,'SIMULADOR IMPACTOS MIP'!$B$10=ES$11))),'SIMULADOR IMPACTOS MIP'!Porcentaje,0)</f>
        <v>0</v>
      </c>
      <c r="ET29" s="60">
        <f>+IF(AND(OR(SeleccionarIndustria=$A29,SeleccionarIndustria="Todas las AE"),(OR('SIMULADOR IMPACTOS MIP'!$B$10=$EL$11,'SIMULADOR IMPACTOS MIP'!$B$10=ET$11))),'SIMULADOR IMPACTOS MIP'!Porcentaje,0)</f>
        <v>0</v>
      </c>
      <c r="EU29" s="60">
        <f>+IF(AND(OR(SeleccionarIndustria=$A29,SeleccionarIndustria="Todas las AE"),(OR('SIMULADOR IMPACTOS MIP'!$B$10=$EL$11,'SIMULADOR IMPACTOS MIP'!$B$10=EU$11))),'SIMULADOR IMPACTOS MIP'!Porcentaje,0)</f>
        <v>0</v>
      </c>
      <c r="EV29" s="60">
        <f>+IF(AND(OR(SeleccionarIndustria=$A29,SeleccionarIndustria="Todas las AE"),(OR('SIMULADOR IMPACTOS MIP'!$B$10=$EL$11,'SIMULADOR IMPACTOS MIP'!$B$10=EV$11))),'SIMULADOR IMPACTOS MIP'!Porcentaje,0)</f>
        <v>0</v>
      </c>
      <c r="EW29" s="60">
        <f>+IF(AND(OR(SeleccionarIndustria=$A29,SeleccionarIndustria="Todas las AE"),(OR('SIMULADOR IMPACTOS MIP'!$B$10=$EL$11,'SIMULADOR IMPACTOS MIP'!$B$10=EW$11))),'SIMULADOR IMPACTOS MIP'!Porcentaje,0)</f>
        <v>0</v>
      </c>
      <c r="EX29" s="60">
        <f>+IF(AND(OR(SeleccionarIndustria=$A29,SeleccionarIndustria="Todas las AE"),(OR('SIMULADOR IMPACTOS MIP'!$B$10=$EL$11,'SIMULADOR IMPACTOS MIP'!$B$10=EX$11))),'SIMULADOR IMPACTOS MIP'!Porcentaje,0)</f>
        <v>0</v>
      </c>
      <c r="EY29" s="60">
        <f>+IF(AND(OR(SeleccionarIndustria=$A29,SeleccionarIndustria="Todas las AE"),('SIMULADOR IMPACTOS MIP'!$B$10=EY$11)),'SIMULADOR IMPACTOS MIP'!Porcentaje,0)</f>
        <v>0</v>
      </c>
      <c r="EZ29" s="60">
        <f>+IF(AND(OR(SeleccionarIndustria=$A29,SeleccionarIndustria="Todas las AE"),('SIMULADOR IMPACTOS MIP'!$B$10=EZ$11)),'SIMULADOR IMPACTOS MIP'!Porcentaje,0)</f>
        <v>0</v>
      </c>
      <c r="FA29" s="60">
        <f>+IF(AND(OR(SeleccionarIndustria=$A29,SeleccionarIndustria="Todas las AE"),('SIMULADOR IMPACTOS MIP'!$B$10=FA$11)),'SIMULADOR IMPACTOS MIP'!Porcentaje,0)</f>
        <v>0</v>
      </c>
      <c r="FB29" s="60">
        <f>+IF(AND(OR(SeleccionarIndustria=$A29,SeleccionarIndustria="Todas las AE"),('SIMULADOR IMPACTOS MIP'!$B$10=FB$11)),'SIMULADOR IMPACTOS MIP'!Porcentaje,0)</f>
        <v>0</v>
      </c>
      <c r="FC29" s="60">
        <f>+IF(AND(OR(SeleccionarIndustria=$A29,SeleccionarIndustria="Todas las AE"),(OR('SIMULADOR IMPACTOS MIP'!$B$10=$EM$11,'SIMULADOR IMPACTOS MIP'!$B$10=FC$11))),'SIMULADOR IMPACTOS MIP'!Porcentaje,0)</f>
        <v>0.14000000000000001</v>
      </c>
      <c r="FD29" s="60">
        <f>+IF(AND(OR(SeleccionarIndustria=$A29,SeleccionarIndustria="Todas las AE"),(OR('SIMULADOR IMPACTOS MIP'!$B$10=$EM$11,'SIMULADOR IMPACTOS MIP'!$B$10=FD$11))),'SIMULADOR IMPACTOS MIP'!Porcentaje,0)</f>
        <v>0.14000000000000001</v>
      </c>
      <c r="FE29" s="60">
        <f>+IF(AND(OR(SeleccionarIndustria=$A29,SeleccionarIndustria="Todas las AE"),(OR('SIMULADOR IMPACTOS MIP'!$B$10=$EM$11,'SIMULADOR IMPACTOS MIP'!$B$10=FE$11))),'SIMULADOR IMPACTOS MIP'!Porcentaje,0)</f>
        <v>0.14000000000000001</v>
      </c>
      <c r="FF29" s="60">
        <f>+IF(AND(OR(SeleccionarIndustria=$A29,SeleccionarIndustria="Todas las AE"),(OR('SIMULADOR IMPACTOS MIP'!$B$10=$EM$11,'SIMULADOR IMPACTOS MIP'!$B$10=FF$11))),'SIMULADOR IMPACTOS MIP'!Porcentaje,0)</f>
        <v>0.14000000000000001</v>
      </c>
      <c r="FG29" s="60">
        <f>+IF(AND(OR(SeleccionarIndustria=$A29,SeleccionarIndustria="Todas las AE"),(OR('SIMULADOR IMPACTOS MIP'!$B$10=$EM$11,'SIMULADOR IMPACTOS MIP'!$B$10=FG$11))),'SIMULADOR IMPACTOS MIP'!Porcentaje,0)</f>
        <v>0.14000000000000001</v>
      </c>
      <c r="FH29" s="60">
        <f>+IF(AND(OR(SeleccionarIndustria=$A29,SeleccionarIndustria="Todas las AE"),(OR('SIMULADOR IMPACTOS MIP'!$B$10=$EM$11,'SIMULADOR IMPACTOS MIP'!$B$10=FH$11))),'SIMULADOR IMPACTOS MIP'!Porcentaje,0)</f>
        <v>0.14000000000000001</v>
      </c>
      <c r="FI29" s="60">
        <f>+IF(AND(OR(SeleccionarIndustria=$A29,SeleccionarIndustria="Todas las AE"),(OR('SIMULADOR IMPACTOS MIP'!$B$10=$EM$11,'SIMULADOR IMPACTOS MIP'!$B$10=FI$11))),'SIMULADOR IMPACTOS MIP'!Porcentaje,0)</f>
        <v>0.14000000000000001</v>
      </c>
      <c r="FJ29" s="60">
        <f>+IF(AND(OR(SeleccionarIndustria=$A29,SeleccionarIndustria="Todas las AE"),(OR('SIMULADOR IMPACTOS MIP'!$B$10=$EM$11,'SIMULADOR IMPACTOS MIP'!$B$10=FJ$11))),'SIMULADOR IMPACTOS MIP'!Porcentaje,0)</f>
        <v>0.14000000000000001</v>
      </c>
      <c r="FM29" s="20">
        <f>+'MIP 2017'!EJ29*(1+(EN29))</f>
        <v>0</v>
      </c>
      <c r="FN29" s="20">
        <f>+'MIP 2017'!EK29*(1+(EO29))</f>
        <v>0</v>
      </c>
      <c r="FO29" s="20">
        <f>+'MIP 2017'!EL29*(1+(EP29))</f>
        <v>0</v>
      </c>
      <c r="FP29" s="20">
        <f>+'MIP 2017'!EM29*(1+(EQ29))</f>
        <v>0</v>
      </c>
      <c r="FQ29" s="20">
        <f>+'MIP 2017'!EN29*(1+(ER29))</f>
        <v>0</v>
      </c>
      <c r="FR29" s="20">
        <f>+'MIP 2017'!EO29*(1+(ES29))</f>
        <v>0</v>
      </c>
      <c r="FS29" s="20">
        <f>+'MIP 2017'!EP29*(1+(ET29))</f>
        <v>0</v>
      </c>
      <c r="FT29" s="20">
        <f>+'MIP 2017'!EQ29*(1+(EU29))</f>
        <v>0</v>
      </c>
      <c r="FU29" s="20">
        <f>+'MIP 2017'!ER29*(1+(EV29))</f>
        <v>0</v>
      </c>
      <c r="FV29" s="20">
        <f>+'MIP 2017'!ES29*(1+(EW29))</f>
        <v>0</v>
      </c>
      <c r="FW29" s="20">
        <f>+'MIP 2017'!ET29*(1+(EX29))</f>
        <v>0</v>
      </c>
      <c r="FX29" s="20">
        <f>+'MIP 2017'!EU29*(1+(EY29))</f>
        <v>0</v>
      </c>
      <c r="FY29" s="20">
        <f>+'MIP 2017'!EV29*(1+(EZ29))</f>
        <v>9932.3615796025824</v>
      </c>
      <c r="FZ29" s="20">
        <f>+'MIP 2017'!EW29*(1+(FA29))</f>
        <v>-5610.2506696274895</v>
      </c>
      <c r="GA29" s="20">
        <f>+'MIP 2017'!EX29*(1+(FB29))</f>
        <v>18.38188475883463</v>
      </c>
      <c r="GB29" s="20">
        <f>+'MIP 2017'!EY29*(1+(FC29))</f>
        <v>0</v>
      </c>
      <c r="GC29" s="20">
        <f>+'MIP 2017'!EZ29*(1+(FD29))</f>
        <v>0</v>
      </c>
      <c r="GD29" s="20">
        <f>+'MIP 2017'!FA29*(1+(FE29))</f>
        <v>0</v>
      </c>
      <c r="GE29" s="20">
        <f>+'MIP 2017'!FB29*(1+(FF29))</f>
        <v>0</v>
      </c>
      <c r="GF29" s="20">
        <f>+'MIP 2017'!FC29*(1+(FG29))</f>
        <v>0</v>
      </c>
      <c r="GG29" s="20">
        <f>+'MIP 2017'!FD29*(1+(FH29))</f>
        <v>0</v>
      </c>
      <c r="GH29" s="20">
        <f>+'MIP 2017'!FE29*(1+(FI29))</f>
        <v>0</v>
      </c>
      <c r="GI29" s="20">
        <f>+'MIP 2017'!FF29*(1+(FJ29))</f>
        <v>0</v>
      </c>
      <c r="GJ29" s="18">
        <f t="shared" si="0"/>
        <v>4340.4927947339274</v>
      </c>
      <c r="GK29" s="39">
        <f>+IFERROR((GJ29/'MIP 2017'!FG29*100-100),0)</f>
        <v>0</v>
      </c>
      <c r="GN29" s="18">
        <v>164768.53277000826</v>
      </c>
      <c r="GO29" s="14">
        <f>+'MIP 2017'!FH29</f>
        <v>164515.72753485237</v>
      </c>
      <c r="GP29" s="39">
        <f t="shared" si="1"/>
        <v>252.8052351558872</v>
      </c>
      <c r="GQ29" s="39">
        <f t="shared" si="2"/>
        <v>0.15366630227029532</v>
      </c>
      <c r="GU29" s="61">
        <v>-0.82999999999999985</v>
      </c>
      <c r="GW29" s="60">
        <f>+IF(SeleccionarDemTur=GW$11,'SIMULADOR IMPACTOS MIP(TURISMO)'!PorcentajeTur,0)</f>
        <v>0</v>
      </c>
      <c r="GX29" s="60">
        <f>+IF(SeleccionarDemTur=GX$11,'SIMULADOR IMPACTOS MIP(TURISMO)'!PorcentajeTur,0)</f>
        <v>0</v>
      </c>
      <c r="GY29" s="60">
        <f>+IF(SeleccionarDemTur=GY$11,'SIMULADOR IMPACTOS MIP(TURISMO)'!PorcentajeTur,0)</f>
        <v>0.14000000000000001</v>
      </c>
      <c r="GZ29" s="60">
        <f>+IF(SeleccionarDemTur=GZ$11,'SIMULADOR IMPACTOS MIP(TURISMO)'!PorcentajeTur,0)</f>
        <v>0</v>
      </c>
      <c r="HA29" s="60">
        <f>+IF(OR(SeleccionarDemTur=HA$11,SeleccionarDemTur=$GW$11),'SIMULADOR IMPACTOS MIP(TURISMO)'!PorcentajeTur,0)</f>
        <v>0</v>
      </c>
      <c r="HB29" s="60">
        <f>+IF(OR(SeleccionarDemTur=HB$11,SeleccionarDemTur=$GW$11),'SIMULADOR IMPACTOS MIP(TURISMO)'!PorcentajeTur,0)</f>
        <v>0</v>
      </c>
      <c r="HC29" s="60">
        <f>+IF(OR(SeleccionarDemTur=HC$11,SeleccionarDemTur=$GW$11),'SIMULADOR IMPACTOS MIP(TURISMO)'!PorcentajeTur,0)</f>
        <v>0</v>
      </c>
      <c r="HD29" s="60">
        <f>+IF(OR(SeleccionarDemTur=HD$11,SeleccionarDemTur=$GX$11),'SIMULADOR IMPACTOS MIP(TURISMO)'!PorcentajeTur,0)</f>
        <v>0</v>
      </c>
      <c r="HE29" s="60">
        <f>+IF(OR(SeleccionarDemTur=HE$11,SeleccionarDemTur=$GX$11),'SIMULADOR IMPACTOS MIP(TURISMO)'!PorcentajeTur,0)</f>
        <v>0</v>
      </c>
      <c r="HF29" s="60">
        <f>+IF(OR(SeleccionarDemTur=HF$11,SeleccionarDemTur=$GX$11),'SIMULADOR IMPACTOS MIP(TURISMO)'!PorcentajeTur,0)</f>
        <v>0</v>
      </c>
      <c r="HG29" s="60">
        <f>+IF(OR(SeleccionarDemTur=HG$11,SeleccionarDemTur=$GX$11),'SIMULADOR IMPACTOS MIP(TURISMO)'!PorcentajeTur,0)</f>
        <v>0</v>
      </c>
      <c r="HH29" s="60">
        <f>+IF(OR(SeleccionarDemTur=HH$11,SeleccionarDemTur=$GX$11),'SIMULADOR IMPACTOS MIP(TURISMO)'!PorcentajeTur,0)</f>
        <v>0</v>
      </c>
      <c r="HI29" s="60">
        <f>+IF(OR(SeleccionarDemTur=HI$11,SeleccionarDemTur=$GX$11),'SIMULADOR IMPACTOS MIP(TURISMO)'!PorcentajeTur,0)</f>
        <v>0</v>
      </c>
      <c r="HJ29" s="60">
        <f>+IF(OR(SeleccionarDemTur=HJ$11,SeleccionarDemTur=$GX$11),'SIMULADOR IMPACTOS MIP(TURISMO)'!PorcentajeTur,0)</f>
        <v>0</v>
      </c>
      <c r="HK29" s="60">
        <f>+IF(SeleccionarDemTur=HK$11,'SIMULADOR IMPACTOS MIP(TURISMO)'!PorcentajeTur,0)</f>
        <v>0</v>
      </c>
      <c r="HL29" s="60">
        <f>+IF(SeleccionarDemTur=HL$11,'SIMULADOR IMPACTOS MIP(TURISMO)'!PorcentajeTur,0)</f>
        <v>0</v>
      </c>
      <c r="HM29" s="60">
        <f>+IF(SeleccionarDemTur=HM$11,'SIMULADOR IMPACTOS MIP(TURISMO)'!PorcentajeTur,0)</f>
        <v>0</v>
      </c>
      <c r="HN29" s="60">
        <f>+IF(SeleccionarDemTur=HN$11,'SIMULADOR IMPACTOS MIP(TURISMO)'!PorcentajeTur,0)</f>
        <v>0</v>
      </c>
      <c r="HO29" s="60">
        <f>+IF(OR(SeleccionarDemTur=HO$11,SeleccionarDemTur=$GY$11),'SIMULADOR IMPACTOS MIP(TURISMO)'!PorcentajeTur,0)</f>
        <v>0.14000000000000001</v>
      </c>
      <c r="HP29" s="60">
        <f>+IF(OR(SeleccionarDemTur=HP$11,SeleccionarDemTur=$GY$11),'SIMULADOR IMPACTOS MIP(TURISMO)'!PorcentajeTur,0)</f>
        <v>0.14000000000000001</v>
      </c>
      <c r="HQ29" s="60">
        <f>+IF(OR(SeleccionarDemTur=HQ$11,SeleccionarDemTur=$GY$11),'SIMULADOR IMPACTOS MIP(TURISMO)'!PorcentajeTur,0)</f>
        <v>0.14000000000000001</v>
      </c>
      <c r="HR29" s="60">
        <f>+IF(OR(SeleccionarDemTur=HR$11,SeleccionarDemTur=$GY$11),'SIMULADOR IMPACTOS MIP(TURISMO)'!PorcentajeTur,0)</f>
        <v>0.14000000000000001</v>
      </c>
      <c r="HS29" s="60">
        <f>+IF(OR(SeleccionarDemTur=HS$11,SeleccionarDemTur=$GY$11),'SIMULADOR IMPACTOS MIP(TURISMO)'!PorcentajeTur,0)</f>
        <v>0.14000000000000001</v>
      </c>
      <c r="HT29" s="60">
        <f>+IF(OR(SeleccionarDemTur=HT$11,SeleccionarDemTur=$GY$11),'SIMULADOR IMPACTOS MIP(TURISMO)'!PorcentajeTur,0)</f>
        <v>0.14000000000000001</v>
      </c>
      <c r="HU29" s="60">
        <f>+IF(OR(SeleccionarDemTur=HU$11,SeleccionarDemTur=$GY$11),'SIMULADOR IMPACTOS MIP(TURISMO)'!PorcentajeTur,0)</f>
        <v>0.14000000000000001</v>
      </c>
      <c r="HV29" s="60">
        <f>+IF(OR(SeleccionarDemTur=HV$11,SeleccionarDemTur=$GY$11),'SIMULADOR IMPACTOS MIP(TURISMO)'!PorcentajeTur,0)</f>
        <v>0.14000000000000001</v>
      </c>
      <c r="HY29" s="20">
        <f>+'MIP 2017'!EJ29*(1+(GZ29))</f>
        <v>0</v>
      </c>
      <c r="HZ29" s="20">
        <f>+'MIP 2017'!EK29*(1+(HA29))</f>
        <v>0</v>
      </c>
      <c r="IA29" s="20">
        <f>+'MIP 2017'!EL29*(1+(HB29))</f>
        <v>0</v>
      </c>
      <c r="IB29" s="20">
        <f>+'MIP 2017'!EM29*(1+(HC29))</f>
        <v>0</v>
      </c>
      <c r="IC29" s="20">
        <f>+'MIP 2017'!EN29*(1+(HD29))</f>
        <v>0</v>
      </c>
      <c r="ID29" s="20">
        <f>+'MIP 2017'!EO29*(1+(HE29))</f>
        <v>0</v>
      </c>
      <c r="IE29" s="20">
        <f>+'MIP 2017'!EP29*(1+(HF29))</f>
        <v>0</v>
      </c>
      <c r="IF29" s="20">
        <f>+'MIP 2017'!EQ29*(1+(HG29))</f>
        <v>0</v>
      </c>
      <c r="IG29" s="20">
        <f>+'MIP 2017'!ER29*(1+(HH29))</f>
        <v>0</v>
      </c>
      <c r="IH29" s="20">
        <f>+'MIP 2017'!ES29*(1+(HI29))</f>
        <v>0</v>
      </c>
      <c r="II29" s="20">
        <f>+'MIP 2017'!ET29*(1+(HJ29))</f>
        <v>0</v>
      </c>
      <c r="IJ29" s="20">
        <f>+'MIP 2017'!EU29*(1+(HK29))</f>
        <v>0</v>
      </c>
      <c r="IK29" s="20">
        <f>+'MIP 2017'!EV29*(1+(HL29))</f>
        <v>9932.3615796025824</v>
      </c>
      <c r="IL29" s="20">
        <f>+'MIP 2017'!EW29*(1+(HM29))</f>
        <v>-5610.2506696274895</v>
      </c>
      <c r="IM29" s="20">
        <f>+'MIP 2017'!EX29*(1+(HN29))</f>
        <v>18.38188475883463</v>
      </c>
      <c r="IN29" s="20">
        <f>+'MIP 2017'!EY29*(1+(HO29))</f>
        <v>0</v>
      </c>
      <c r="IO29" s="20">
        <f>+'MIP 2017'!EZ29*(1+(HP29))</f>
        <v>0</v>
      </c>
      <c r="IP29" s="20">
        <f>+'MIP 2017'!FA29*(1+(HQ29))</f>
        <v>0</v>
      </c>
      <c r="IQ29" s="20">
        <f>+'MIP 2017'!FB29*(1+(HR29))</f>
        <v>0</v>
      </c>
      <c r="IR29" s="20">
        <f>+'MIP 2017'!FC29*(1+(HS29))</f>
        <v>0</v>
      </c>
      <c r="IS29" s="20">
        <f>+'MIP 2017'!FD29*(1+(HT29))</f>
        <v>0</v>
      </c>
      <c r="IT29" s="20">
        <f>+'MIP 2017'!FE29*(1+(HU29))</f>
        <v>0</v>
      </c>
      <c r="IU29" s="20">
        <f>+'MIP 2017'!FF29*(1+(HV29))</f>
        <v>0</v>
      </c>
      <c r="IV29" s="18">
        <f t="shared" si="3"/>
        <v>4340.4927947339274</v>
      </c>
      <c r="IW29" s="39">
        <f>+IFERROR((IV29/'MIP 2017'!FG29*100-100),0)</f>
        <v>0</v>
      </c>
      <c r="IZ29" s="18">
        <v>164768.53277000826</v>
      </c>
      <c r="JA29" s="14">
        <f>+'MIP 2017'!FH29</f>
        <v>164515.72753485237</v>
      </c>
      <c r="JB29" s="39">
        <f t="shared" si="4"/>
        <v>252.8052351558872</v>
      </c>
      <c r="JC29" s="39">
        <f t="shared" si="5"/>
        <v>0.15366630227029532</v>
      </c>
    </row>
    <row r="30" spans="1:263" s="7" customFormat="1" ht="21.95" customHeight="1" thickBot="1" x14ac:dyDescent="0.25">
      <c r="A30" s="137" t="s">
        <v>121</v>
      </c>
      <c r="B30" s="138" t="s">
        <v>122</v>
      </c>
      <c r="C30" s="33">
        <v>8.8746570984574248E-6</v>
      </c>
      <c r="D30" s="33">
        <v>1.0276408010095283E-5</v>
      </c>
      <c r="E30" s="33">
        <v>1.0060997881293605E-5</v>
      </c>
      <c r="F30" s="33">
        <v>1.8591872365370956E-5</v>
      </c>
      <c r="G30" s="33">
        <v>1.8398324749323937E-2</v>
      </c>
      <c r="H30" s="33">
        <v>8.1039698215995252E-6</v>
      </c>
      <c r="I30" s="33">
        <v>5.3461473450800629E-6</v>
      </c>
      <c r="J30" s="33">
        <v>8.5255023944135248E-6</v>
      </c>
      <c r="K30" s="33">
        <v>7.8890691781674535E-6</v>
      </c>
      <c r="L30" s="33">
        <v>7.6083089735501783E-6</v>
      </c>
      <c r="M30" s="33">
        <v>1.8046374849482231E-5</v>
      </c>
      <c r="N30" s="33">
        <v>1.8467583468586412E-5</v>
      </c>
      <c r="O30" s="33">
        <v>1.5181603317242174E-5</v>
      </c>
      <c r="P30" s="33">
        <v>1.4669830261726217E-5</v>
      </c>
      <c r="Q30" s="33">
        <v>8.3464493610298139E-6</v>
      </c>
      <c r="R30" s="33">
        <v>1.7424407837058204E-5</v>
      </c>
      <c r="S30" s="33">
        <v>1.5632554658633037E-5</v>
      </c>
      <c r="T30" s="33">
        <v>1.3921686312854303E-5</v>
      </c>
      <c r="U30" s="33">
        <v>1.0009679614604048</v>
      </c>
      <c r="V30" s="33">
        <v>8.0077222931663495E-6</v>
      </c>
      <c r="W30" s="33">
        <v>2.795316715042114E-5</v>
      </c>
      <c r="X30" s="33">
        <v>3.5215972576714796E-5</v>
      </c>
      <c r="Y30" s="33">
        <v>7.6452008947580137E-5</v>
      </c>
      <c r="Z30" s="33">
        <v>8.4386573777272725E-5</v>
      </c>
      <c r="AA30" s="33">
        <v>3.3145329178711513E-5</v>
      </c>
      <c r="AB30" s="33">
        <v>2.7455935662645609E-5</v>
      </c>
      <c r="AC30" s="33">
        <v>2.1987067335780699E-6</v>
      </c>
      <c r="AD30" s="33">
        <v>1.6977653861282925E-3</v>
      </c>
      <c r="AE30" s="33">
        <v>8.3988087091494941E-5</v>
      </c>
      <c r="AF30" s="33">
        <v>2.4648964553742201E-5</v>
      </c>
      <c r="AG30" s="33">
        <v>6.168625252659578E-6</v>
      </c>
      <c r="AH30" s="33">
        <v>2.9683263707228072E-5</v>
      </c>
      <c r="AI30" s="33">
        <v>1.9231348219254544E-4</v>
      </c>
      <c r="AJ30" s="33">
        <v>2.4264170100744335E-4</v>
      </c>
      <c r="AK30" s="33">
        <v>4.1616188543457625E-2</v>
      </c>
      <c r="AL30" s="33">
        <v>2.0564532971987045E-5</v>
      </c>
      <c r="AM30" s="33">
        <v>4.7235088694283273E-4</v>
      </c>
      <c r="AN30" s="33">
        <v>3.3582135645391795E-5</v>
      </c>
      <c r="AO30" s="33">
        <v>3.2787235608804294E-4</v>
      </c>
      <c r="AP30" s="33">
        <v>4.8369388673378313E-4</v>
      </c>
      <c r="AQ30" s="33">
        <v>5.1878401895806918E-5</v>
      </c>
      <c r="AR30" s="33">
        <v>4.3145094965504266E-5</v>
      </c>
      <c r="AS30" s="33">
        <v>1.672448302463067E-5</v>
      </c>
      <c r="AT30" s="33">
        <v>3.1401148861724257E-5</v>
      </c>
      <c r="AU30" s="33">
        <v>9.5231357432063997E-4</v>
      </c>
      <c r="AV30" s="33">
        <v>7.209227362520294E-5</v>
      </c>
      <c r="AW30" s="33">
        <v>1.1839232513156726E-4</v>
      </c>
      <c r="AX30" s="33">
        <v>2.3856502433486624E-5</v>
      </c>
      <c r="AY30" s="33">
        <v>1.8604541986915336E-5</v>
      </c>
      <c r="AZ30" s="33">
        <v>2.0470105009320677E-4</v>
      </c>
      <c r="BA30" s="33">
        <v>3.0939528539847126E-5</v>
      </c>
      <c r="BB30" s="33">
        <v>1.3978383702189558E-5</v>
      </c>
      <c r="BC30" s="33">
        <v>1.9927571994258027E-5</v>
      </c>
      <c r="BD30" s="33">
        <v>2.0571938489573621E-5</v>
      </c>
      <c r="BE30" s="33">
        <v>2.4415738299396614E-5</v>
      </c>
      <c r="BF30" s="33">
        <v>2.6181073350457234E-5</v>
      </c>
      <c r="BG30" s="33">
        <v>3.6050624176660873E-5</v>
      </c>
      <c r="BH30" s="33">
        <v>6.4034389712783202E-4</v>
      </c>
      <c r="BI30" s="33">
        <v>4.6899342540229592E-5</v>
      </c>
      <c r="BJ30" s="33">
        <v>2.193753369968284E-5</v>
      </c>
      <c r="BK30" s="33">
        <v>2.8257790706830487E-5</v>
      </c>
      <c r="BL30" s="33">
        <v>1.5875235097670562E-5</v>
      </c>
      <c r="BM30" s="33">
        <v>2.8699063706358081E-5</v>
      </c>
      <c r="BN30" s="33">
        <v>1.6232710360623724E-5</v>
      </c>
      <c r="BO30" s="33">
        <v>1.6085610484995105E-5</v>
      </c>
      <c r="BP30" s="33">
        <v>2.448734602148342E-5</v>
      </c>
      <c r="BQ30" s="33">
        <v>1.8875215577858416E-5</v>
      </c>
      <c r="BR30" s="33">
        <v>1.9530076882620947E-5</v>
      </c>
      <c r="BS30" s="33">
        <v>2.2159653371161678E-5</v>
      </c>
      <c r="BT30" s="33">
        <v>1.9922983583317434E-5</v>
      </c>
      <c r="BU30" s="33">
        <v>1.2983345377957542E-5</v>
      </c>
      <c r="BV30" s="33">
        <v>2.3814103022094503E-5</v>
      </c>
      <c r="BW30" s="33">
        <v>3.9923366028784414E-5</v>
      </c>
      <c r="BX30" s="33">
        <v>2.847764899738069E-5</v>
      </c>
      <c r="BY30" s="33">
        <v>4.0970935339353518E-5</v>
      </c>
      <c r="BZ30" s="33">
        <v>1.7704263831947902E-5</v>
      </c>
      <c r="CA30" s="33">
        <v>2.8080278810505752E-5</v>
      </c>
      <c r="CB30" s="33">
        <v>1.4715600825436392E-5</v>
      </c>
      <c r="CC30" s="33">
        <v>1.8154881276714228E-5</v>
      </c>
      <c r="CD30" s="33">
        <v>2.0021262890898981E-5</v>
      </c>
      <c r="CE30" s="33">
        <v>2.5244930865656408E-5</v>
      </c>
      <c r="CF30" s="33">
        <v>2.8685078587156552E-5</v>
      </c>
      <c r="CG30" s="33">
        <v>3.1737248913292218E-5</v>
      </c>
      <c r="CH30" s="33">
        <v>1.398772611145067E-5</v>
      </c>
      <c r="CI30" s="33">
        <v>2.1530375507224333E-5</v>
      </c>
      <c r="CJ30" s="33">
        <v>1.9752457672746638E-5</v>
      </c>
      <c r="CK30" s="33">
        <v>7.219337699416803E-6</v>
      </c>
      <c r="CL30" s="33">
        <v>2.9224944747995001E-5</v>
      </c>
      <c r="CM30" s="33">
        <v>4.5762728094568807E-5</v>
      </c>
      <c r="CN30" s="33">
        <v>4.2930721085626476E-5</v>
      </c>
      <c r="CO30" s="33">
        <v>2.8634838520334792E-5</v>
      </c>
      <c r="CP30" s="33">
        <v>2.0811675423215365E-5</v>
      </c>
      <c r="CQ30" s="33">
        <v>1.4205240489308789E-3</v>
      </c>
      <c r="CR30" s="33">
        <v>2.5332639677988953E-3</v>
      </c>
      <c r="CS30" s="33">
        <v>3.3557754315702745E-5</v>
      </c>
      <c r="CT30" s="33">
        <v>3.3646172237164007E-5</v>
      </c>
      <c r="CU30" s="33">
        <v>2.2898519341674286E-5</v>
      </c>
      <c r="CV30" s="33">
        <v>1.3446730646013836E-5</v>
      </c>
      <c r="CW30" s="33">
        <v>2.1396282805100623E-5</v>
      </c>
      <c r="CX30" s="33">
        <v>3.522877283549394E-5</v>
      </c>
      <c r="CY30" s="33">
        <v>2.218197257013917E-5</v>
      </c>
      <c r="CZ30" s="33">
        <v>2.0555550369829425E-5</v>
      </c>
      <c r="DA30" s="33">
        <v>1.0772979771526575E-5</v>
      </c>
      <c r="DB30" s="33">
        <v>2.4304591143138363E-5</v>
      </c>
      <c r="DC30" s="33">
        <v>4.5378978171946564E-5</v>
      </c>
      <c r="DD30" s="33">
        <v>3.8222157862759161E-5</v>
      </c>
      <c r="DE30" s="33">
        <v>4.190728687918173E-5</v>
      </c>
      <c r="DF30" s="33">
        <v>2.9194280017783201E-5</v>
      </c>
      <c r="DG30" s="33">
        <v>3.4653538642300415E-5</v>
      </c>
      <c r="DH30" s="33">
        <v>4.0214684052754428E-5</v>
      </c>
      <c r="DI30" s="33">
        <v>3.1425883439488012E-5</v>
      </c>
      <c r="DJ30" s="33">
        <v>1.3874937015039107E-5</v>
      </c>
      <c r="DK30" s="33">
        <v>1.3411793914717751E-5</v>
      </c>
      <c r="DL30" s="33">
        <v>1.3118624984771735E-5</v>
      </c>
      <c r="DM30" s="33">
        <v>1.2950341258331636E-5</v>
      </c>
      <c r="DN30" s="33">
        <v>2.1428651118009975E-5</v>
      </c>
      <c r="DO30" s="33">
        <v>7.5571932746903382E-5</v>
      </c>
      <c r="DP30" s="33">
        <v>4.236649856049834E-5</v>
      </c>
      <c r="DQ30" s="33">
        <v>2.3646832345898148E-5</v>
      </c>
      <c r="DR30" s="33">
        <v>2.2191842993418595E-5</v>
      </c>
      <c r="DS30" s="33">
        <v>9.5893195718118075E-5</v>
      </c>
      <c r="DT30" s="33">
        <v>3.6196315710457661E-4</v>
      </c>
      <c r="DU30" s="33">
        <v>2.3856615513960767E-5</v>
      </c>
      <c r="DV30" s="33">
        <v>1.0893755279815828E-3</v>
      </c>
      <c r="DW30" s="33">
        <v>1.4304226229961436E-3</v>
      </c>
      <c r="DX30" s="33">
        <v>1.3345449359146767E-4</v>
      </c>
      <c r="DY30" s="33">
        <v>3.8021865121259502E-5</v>
      </c>
      <c r="DZ30" s="33">
        <v>9.4202185267278912E-5</v>
      </c>
      <c r="EA30" s="33">
        <v>5.0383985137634698E-4</v>
      </c>
      <c r="EB30" s="33">
        <v>1.2953526302405313E-4</v>
      </c>
      <c r="EC30" s="33">
        <v>2.6654961325927678E-5</v>
      </c>
      <c r="ED30" s="33">
        <v>3.0798648929664919E-5</v>
      </c>
      <c r="EE30" s="33">
        <v>3.1979791277139399E-5</v>
      </c>
      <c r="EF30" s="33">
        <v>3.7048255231927364E-5</v>
      </c>
      <c r="EG30" s="33">
        <v>7.0894576111201363E-5</v>
      </c>
      <c r="EH30" s="33">
        <v>0</v>
      </c>
      <c r="EK30" s="60">
        <f>+IF(AND(OR(SeleccionarIndustria=$A30,SeleccionarIndustria="Todas las AE"),('SIMULADOR IMPACTOS MIP'!$B$10=EK$11)),'SIMULADOR IMPACTOS MIP'!Porcentaje,0)</f>
        <v>0</v>
      </c>
      <c r="EL30" s="60">
        <f>+IF(AND(OR(SeleccionarIndustria=$A30,SeleccionarIndustria="Todas las AE"),('SIMULADOR IMPACTOS MIP'!$B$10=EL$11)),'SIMULADOR IMPACTOS MIP'!Porcentaje,0)</f>
        <v>0</v>
      </c>
      <c r="EM30" s="60">
        <f>+IF(AND(OR(SeleccionarIndustria=$A30,SeleccionarIndustria="Todas las AE"),('SIMULADOR IMPACTOS MIP'!$B$10=EM$11)),'SIMULADOR IMPACTOS MIP'!Porcentaje,0)</f>
        <v>0.14000000000000001</v>
      </c>
      <c r="EN30" s="60">
        <f>+IF(AND(OR(SeleccionarIndustria=$A30,SeleccionarIndustria="Todas las AE"),('SIMULADOR IMPACTOS MIP'!$B$10=EN$11)),'SIMULADOR IMPACTOS MIP'!Porcentaje,0)</f>
        <v>0</v>
      </c>
      <c r="EO30" s="60">
        <f>+IF(AND(OR(SeleccionarIndustria=$A30,SeleccionarIndustria="Todas las AE"),(OR('SIMULADOR IMPACTOS MIP'!$B$10=$EK$11,'SIMULADOR IMPACTOS MIP'!$B$10=EO$11))),'SIMULADOR IMPACTOS MIP'!Porcentaje,0)</f>
        <v>0</v>
      </c>
      <c r="EP30" s="60">
        <f>+IF(AND(OR(SeleccionarIndustria=$A30,SeleccionarIndustria="Todas las AE"),(OR('SIMULADOR IMPACTOS MIP'!$B$10=$EK$11,'SIMULADOR IMPACTOS MIP'!$B$10=EP$11))),'SIMULADOR IMPACTOS MIP'!Porcentaje,0)</f>
        <v>0</v>
      </c>
      <c r="EQ30" s="60">
        <f>+IF(AND(OR(SeleccionarIndustria=$A30,SeleccionarIndustria="Todas las AE"),(OR('SIMULADOR IMPACTOS MIP'!$B$10=$EK$11,'SIMULADOR IMPACTOS MIP'!$B$10=EQ$11))),'SIMULADOR IMPACTOS MIP'!Porcentaje,0)</f>
        <v>0</v>
      </c>
      <c r="ER30" s="60">
        <f>+IF(AND(OR(SeleccionarIndustria=$A30,SeleccionarIndustria="Todas las AE"),(OR('SIMULADOR IMPACTOS MIP'!$B$10=$EL$11,'SIMULADOR IMPACTOS MIP'!$B$10=ER$11))),'SIMULADOR IMPACTOS MIP'!Porcentaje,0)</f>
        <v>0</v>
      </c>
      <c r="ES30" s="60">
        <f>+IF(AND(OR(SeleccionarIndustria=$A30,SeleccionarIndustria="Todas las AE"),(OR('SIMULADOR IMPACTOS MIP'!$B$10=$EL$11,'SIMULADOR IMPACTOS MIP'!$B$10=ES$11))),'SIMULADOR IMPACTOS MIP'!Porcentaje,0)</f>
        <v>0</v>
      </c>
      <c r="ET30" s="60">
        <f>+IF(AND(OR(SeleccionarIndustria=$A30,SeleccionarIndustria="Todas las AE"),(OR('SIMULADOR IMPACTOS MIP'!$B$10=$EL$11,'SIMULADOR IMPACTOS MIP'!$B$10=ET$11))),'SIMULADOR IMPACTOS MIP'!Porcentaje,0)</f>
        <v>0</v>
      </c>
      <c r="EU30" s="60">
        <f>+IF(AND(OR(SeleccionarIndustria=$A30,SeleccionarIndustria="Todas las AE"),(OR('SIMULADOR IMPACTOS MIP'!$B$10=$EL$11,'SIMULADOR IMPACTOS MIP'!$B$10=EU$11))),'SIMULADOR IMPACTOS MIP'!Porcentaje,0)</f>
        <v>0</v>
      </c>
      <c r="EV30" s="60">
        <f>+IF(AND(OR(SeleccionarIndustria=$A30,SeleccionarIndustria="Todas las AE"),(OR('SIMULADOR IMPACTOS MIP'!$B$10=$EL$11,'SIMULADOR IMPACTOS MIP'!$B$10=EV$11))),'SIMULADOR IMPACTOS MIP'!Porcentaje,0)</f>
        <v>0</v>
      </c>
      <c r="EW30" s="60">
        <f>+IF(AND(OR(SeleccionarIndustria=$A30,SeleccionarIndustria="Todas las AE"),(OR('SIMULADOR IMPACTOS MIP'!$B$10=$EL$11,'SIMULADOR IMPACTOS MIP'!$B$10=EW$11))),'SIMULADOR IMPACTOS MIP'!Porcentaje,0)</f>
        <v>0</v>
      </c>
      <c r="EX30" s="60">
        <f>+IF(AND(OR(SeleccionarIndustria=$A30,SeleccionarIndustria="Todas las AE"),(OR('SIMULADOR IMPACTOS MIP'!$B$10=$EL$11,'SIMULADOR IMPACTOS MIP'!$B$10=EX$11))),'SIMULADOR IMPACTOS MIP'!Porcentaje,0)</f>
        <v>0</v>
      </c>
      <c r="EY30" s="60">
        <f>+IF(AND(OR(SeleccionarIndustria=$A30,SeleccionarIndustria="Todas las AE"),('SIMULADOR IMPACTOS MIP'!$B$10=EY$11)),'SIMULADOR IMPACTOS MIP'!Porcentaje,0)</f>
        <v>0</v>
      </c>
      <c r="EZ30" s="60">
        <f>+IF(AND(OR(SeleccionarIndustria=$A30,SeleccionarIndustria="Todas las AE"),('SIMULADOR IMPACTOS MIP'!$B$10=EZ$11)),'SIMULADOR IMPACTOS MIP'!Porcentaje,0)</f>
        <v>0</v>
      </c>
      <c r="FA30" s="60">
        <f>+IF(AND(OR(SeleccionarIndustria=$A30,SeleccionarIndustria="Todas las AE"),('SIMULADOR IMPACTOS MIP'!$B$10=FA$11)),'SIMULADOR IMPACTOS MIP'!Porcentaje,0)</f>
        <v>0</v>
      </c>
      <c r="FB30" s="60">
        <f>+IF(AND(OR(SeleccionarIndustria=$A30,SeleccionarIndustria="Todas las AE"),('SIMULADOR IMPACTOS MIP'!$B$10=FB$11)),'SIMULADOR IMPACTOS MIP'!Porcentaje,0)</f>
        <v>0</v>
      </c>
      <c r="FC30" s="60">
        <f>+IF(AND(OR(SeleccionarIndustria=$A30,SeleccionarIndustria="Todas las AE"),(OR('SIMULADOR IMPACTOS MIP'!$B$10=$EM$11,'SIMULADOR IMPACTOS MIP'!$B$10=FC$11))),'SIMULADOR IMPACTOS MIP'!Porcentaje,0)</f>
        <v>0.14000000000000001</v>
      </c>
      <c r="FD30" s="60">
        <f>+IF(AND(OR(SeleccionarIndustria=$A30,SeleccionarIndustria="Todas las AE"),(OR('SIMULADOR IMPACTOS MIP'!$B$10=$EM$11,'SIMULADOR IMPACTOS MIP'!$B$10=FD$11))),'SIMULADOR IMPACTOS MIP'!Porcentaje,0)</f>
        <v>0.14000000000000001</v>
      </c>
      <c r="FE30" s="60">
        <f>+IF(AND(OR(SeleccionarIndustria=$A30,SeleccionarIndustria="Todas las AE"),(OR('SIMULADOR IMPACTOS MIP'!$B$10=$EM$11,'SIMULADOR IMPACTOS MIP'!$B$10=FE$11))),'SIMULADOR IMPACTOS MIP'!Porcentaje,0)</f>
        <v>0.14000000000000001</v>
      </c>
      <c r="FF30" s="60">
        <f>+IF(AND(OR(SeleccionarIndustria=$A30,SeleccionarIndustria="Todas las AE"),(OR('SIMULADOR IMPACTOS MIP'!$B$10=$EM$11,'SIMULADOR IMPACTOS MIP'!$B$10=FF$11))),'SIMULADOR IMPACTOS MIP'!Porcentaje,0)</f>
        <v>0.14000000000000001</v>
      </c>
      <c r="FG30" s="60">
        <f>+IF(AND(OR(SeleccionarIndustria=$A30,SeleccionarIndustria="Todas las AE"),(OR('SIMULADOR IMPACTOS MIP'!$B$10=$EM$11,'SIMULADOR IMPACTOS MIP'!$B$10=FG$11))),'SIMULADOR IMPACTOS MIP'!Porcentaje,0)</f>
        <v>0.14000000000000001</v>
      </c>
      <c r="FH30" s="60">
        <f>+IF(AND(OR(SeleccionarIndustria=$A30,SeleccionarIndustria="Todas las AE"),(OR('SIMULADOR IMPACTOS MIP'!$B$10=$EM$11,'SIMULADOR IMPACTOS MIP'!$B$10=FH$11))),'SIMULADOR IMPACTOS MIP'!Porcentaje,0)</f>
        <v>0.14000000000000001</v>
      </c>
      <c r="FI30" s="60">
        <f>+IF(AND(OR(SeleccionarIndustria=$A30,SeleccionarIndustria="Todas las AE"),(OR('SIMULADOR IMPACTOS MIP'!$B$10=$EM$11,'SIMULADOR IMPACTOS MIP'!$B$10=FI$11))),'SIMULADOR IMPACTOS MIP'!Porcentaje,0)</f>
        <v>0.14000000000000001</v>
      </c>
      <c r="FJ30" s="60">
        <f>+IF(AND(OR(SeleccionarIndustria=$A30,SeleccionarIndustria="Todas las AE"),(OR('SIMULADOR IMPACTOS MIP'!$B$10=$EM$11,'SIMULADOR IMPACTOS MIP'!$B$10=FJ$11))),'SIMULADOR IMPACTOS MIP'!Porcentaje,0)</f>
        <v>0.14000000000000001</v>
      </c>
      <c r="FM30" s="20">
        <f>+'MIP 2017'!EJ30*(1+(EN30))</f>
        <v>52491.59489369169</v>
      </c>
      <c r="FN30" s="20">
        <f>+'MIP 2017'!EK30*(1+(EO30))</f>
        <v>104.64271047155019</v>
      </c>
      <c r="FO30" s="20">
        <f>+'MIP 2017'!EL30*(1+(EP30))</f>
        <v>360.8648940126626</v>
      </c>
      <c r="FP30" s="20">
        <f>+'MIP 2017'!EM30*(1+(EQ30))</f>
        <v>0</v>
      </c>
      <c r="FQ30" s="20">
        <f>+'MIP 2017'!EN30*(1+(ER30))</f>
        <v>0</v>
      </c>
      <c r="FR30" s="20">
        <f>+'MIP 2017'!EO30*(1+(ES30))</f>
        <v>0</v>
      </c>
      <c r="FS30" s="20">
        <f>+'MIP 2017'!EP30*(1+(ET30))</f>
        <v>0</v>
      </c>
      <c r="FT30" s="20">
        <f>+'MIP 2017'!EQ30*(1+(EU30))</f>
        <v>0</v>
      </c>
      <c r="FU30" s="20">
        <f>+'MIP 2017'!ER30*(1+(EV30))</f>
        <v>0</v>
      </c>
      <c r="FV30" s="20">
        <f>+'MIP 2017'!ES30*(1+(EW30))</f>
        <v>0</v>
      </c>
      <c r="FW30" s="20">
        <f>+'MIP 2017'!ET30*(1+(EX30))</f>
        <v>0</v>
      </c>
      <c r="FX30" s="20">
        <f>+'MIP 2017'!EU30*(1+(EY30))</f>
        <v>0</v>
      </c>
      <c r="FY30" s="20">
        <f>+'MIP 2017'!EV30*(1+(EZ30))</f>
        <v>0</v>
      </c>
      <c r="FZ30" s="20">
        <f>+'MIP 2017'!EW30*(1+(FA30))</f>
        <v>-2.2681979413391673E-2</v>
      </c>
      <c r="GA30" s="20">
        <f>+'MIP 2017'!EX30*(1+(FB30))</f>
        <v>17147.912937362711</v>
      </c>
      <c r="GB30" s="20">
        <f>+'MIP 2017'!EY30*(1+(FC30))</f>
        <v>92.121637217556938</v>
      </c>
      <c r="GC30" s="20">
        <f>+'MIP 2017'!EZ30*(1+(FD30))</f>
        <v>2.4154596813882989</v>
      </c>
      <c r="GD30" s="20">
        <f>+'MIP 2017'!FA30*(1+(FE30))</f>
        <v>1.7287212980080151</v>
      </c>
      <c r="GE30" s="20">
        <f>+'MIP 2017'!FB30*(1+(FF30))</f>
        <v>4.9429241099573868</v>
      </c>
      <c r="GF30" s="20">
        <f>+'MIP 2017'!FC30*(1+(FG30))</f>
        <v>0</v>
      </c>
      <c r="GG30" s="20">
        <f>+'MIP 2017'!FD30*(1+(FH30))</f>
        <v>17.596386143866589</v>
      </c>
      <c r="GH30" s="20">
        <f>+'MIP 2017'!FE30*(1+(FI30))</f>
        <v>0.3484623944113252</v>
      </c>
      <c r="GI30" s="20">
        <f>+'MIP 2017'!FF30*(1+(FJ30))</f>
        <v>0</v>
      </c>
      <c r="GJ30" s="18">
        <f t="shared" si="0"/>
        <v>70224.146344404377</v>
      </c>
      <c r="GK30" s="39">
        <f>+IFERROR((GJ30/'MIP 2017'!FG30*100-100),0)</f>
        <v>2.0841758335649274E-2</v>
      </c>
      <c r="GN30" s="18">
        <v>103363.94646416741</v>
      </c>
      <c r="GO30" s="14">
        <f>+'MIP 2017'!FH30</f>
        <v>103059.80344191147</v>
      </c>
      <c r="GP30" s="39">
        <f t="shared" si="1"/>
        <v>304.14302225594292</v>
      </c>
      <c r="GQ30" s="39">
        <f t="shared" si="2"/>
        <v>0.29511314023353918</v>
      </c>
      <c r="GU30" s="61">
        <v>-0.81999999999999984</v>
      </c>
      <c r="GW30" s="60">
        <f>+IF(SeleccionarDemTur=GW$11,'SIMULADOR IMPACTOS MIP(TURISMO)'!PorcentajeTur,0)</f>
        <v>0</v>
      </c>
      <c r="GX30" s="60">
        <f>+IF(SeleccionarDemTur=GX$11,'SIMULADOR IMPACTOS MIP(TURISMO)'!PorcentajeTur,0)</f>
        <v>0</v>
      </c>
      <c r="GY30" s="60">
        <f>+IF(SeleccionarDemTur=GY$11,'SIMULADOR IMPACTOS MIP(TURISMO)'!PorcentajeTur,0)</f>
        <v>0.14000000000000001</v>
      </c>
      <c r="GZ30" s="60">
        <f>+IF(SeleccionarDemTur=GZ$11,'SIMULADOR IMPACTOS MIP(TURISMO)'!PorcentajeTur,0)</f>
        <v>0</v>
      </c>
      <c r="HA30" s="60">
        <f>+IF(OR(SeleccionarDemTur=HA$11,SeleccionarDemTur=$GW$11),'SIMULADOR IMPACTOS MIP(TURISMO)'!PorcentajeTur,0)</f>
        <v>0</v>
      </c>
      <c r="HB30" s="60">
        <f>+IF(OR(SeleccionarDemTur=HB$11,SeleccionarDemTur=$GW$11),'SIMULADOR IMPACTOS MIP(TURISMO)'!PorcentajeTur,0)</f>
        <v>0</v>
      </c>
      <c r="HC30" s="60">
        <f>+IF(OR(SeleccionarDemTur=HC$11,SeleccionarDemTur=$GW$11),'SIMULADOR IMPACTOS MIP(TURISMO)'!PorcentajeTur,0)</f>
        <v>0</v>
      </c>
      <c r="HD30" s="60">
        <f>+IF(OR(SeleccionarDemTur=HD$11,SeleccionarDemTur=$GX$11),'SIMULADOR IMPACTOS MIP(TURISMO)'!PorcentajeTur,0)</f>
        <v>0</v>
      </c>
      <c r="HE30" s="60">
        <f>+IF(OR(SeleccionarDemTur=HE$11,SeleccionarDemTur=$GX$11),'SIMULADOR IMPACTOS MIP(TURISMO)'!PorcentajeTur,0)</f>
        <v>0</v>
      </c>
      <c r="HF30" s="60">
        <f>+IF(OR(SeleccionarDemTur=HF$11,SeleccionarDemTur=$GX$11),'SIMULADOR IMPACTOS MIP(TURISMO)'!PorcentajeTur,0)</f>
        <v>0</v>
      </c>
      <c r="HG30" s="60">
        <f>+IF(OR(SeleccionarDemTur=HG$11,SeleccionarDemTur=$GX$11),'SIMULADOR IMPACTOS MIP(TURISMO)'!PorcentajeTur,0)</f>
        <v>0</v>
      </c>
      <c r="HH30" s="60">
        <f>+IF(OR(SeleccionarDemTur=HH$11,SeleccionarDemTur=$GX$11),'SIMULADOR IMPACTOS MIP(TURISMO)'!PorcentajeTur,0)</f>
        <v>0</v>
      </c>
      <c r="HI30" s="60">
        <f>+IF(OR(SeleccionarDemTur=HI$11,SeleccionarDemTur=$GX$11),'SIMULADOR IMPACTOS MIP(TURISMO)'!PorcentajeTur,0)</f>
        <v>0</v>
      </c>
      <c r="HJ30" s="60">
        <f>+IF(OR(SeleccionarDemTur=HJ$11,SeleccionarDemTur=$GX$11),'SIMULADOR IMPACTOS MIP(TURISMO)'!PorcentajeTur,0)</f>
        <v>0</v>
      </c>
      <c r="HK30" s="60">
        <f>+IF(SeleccionarDemTur=HK$11,'SIMULADOR IMPACTOS MIP(TURISMO)'!PorcentajeTur,0)</f>
        <v>0</v>
      </c>
      <c r="HL30" s="60">
        <f>+IF(SeleccionarDemTur=HL$11,'SIMULADOR IMPACTOS MIP(TURISMO)'!PorcentajeTur,0)</f>
        <v>0</v>
      </c>
      <c r="HM30" s="60">
        <f>+IF(SeleccionarDemTur=HM$11,'SIMULADOR IMPACTOS MIP(TURISMO)'!PorcentajeTur,0)</f>
        <v>0</v>
      </c>
      <c r="HN30" s="60">
        <f>+IF(SeleccionarDemTur=HN$11,'SIMULADOR IMPACTOS MIP(TURISMO)'!PorcentajeTur,0)</f>
        <v>0</v>
      </c>
      <c r="HO30" s="60">
        <f>+IF(OR(SeleccionarDemTur=HO$11,SeleccionarDemTur=$GY$11),'SIMULADOR IMPACTOS MIP(TURISMO)'!PorcentajeTur,0)</f>
        <v>0.14000000000000001</v>
      </c>
      <c r="HP30" s="60">
        <f>+IF(OR(SeleccionarDemTur=HP$11,SeleccionarDemTur=$GY$11),'SIMULADOR IMPACTOS MIP(TURISMO)'!PorcentajeTur,0)</f>
        <v>0.14000000000000001</v>
      </c>
      <c r="HQ30" s="60">
        <f>+IF(OR(SeleccionarDemTur=HQ$11,SeleccionarDemTur=$GY$11),'SIMULADOR IMPACTOS MIP(TURISMO)'!PorcentajeTur,0)</f>
        <v>0.14000000000000001</v>
      </c>
      <c r="HR30" s="60">
        <f>+IF(OR(SeleccionarDemTur=HR$11,SeleccionarDemTur=$GY$11),'SIMULADOR IMPACTOS MIP(TURISMO)'!PorcentajeTur,0)</f>
        <v>0.14000000000000001</v>
      </c>
      <c r="HS30" s="60">
        <f>+IF(OR(SeleccionarDemTur=HS$11,SeleccionarDemTur=$GY$11),'SIMULADOR IMPACTOS MIP(TURISMO)'!PorcentajeTur,0)</f>
        <v>0.14000000000000001</v>
      </c>
      <c r="HT30" s="60">
        <f>+IF(OR(SeleccionarDemTur=HT$11,SeleccionarDemTur=$GY$11),'SIMULADOR IMPACTOS MIP(TURISMO)'!PorcentajeTur,0)</f>
        <v>0.14000000000000001</v>
      </c>
      <c r="HU30" s="60">
        <f>+IF(OR(SeleccionarDemTur=HU$11,SeleccionarDemTur=$GY$11),'SIMULADOR IMPACTOS MIP(TURISMO)'!PorcentajeTur,0)</f>
        <v>0.14000000000000001</v>
      </c>
      <c r="HV30" s="60">
        <f>+IF(OR(SeleccionarDemTur=HV$11,SeleccionarDemTur=$GY$11),'SIMULADOR IMPACTOS MIP(TURISMO)'!PorcentajeTur,0)</f>
        <v>0.14000000000000001</v>
      </c>
      <c r="HY30" s="20">
        <f>+'MIP 2017'!EJ30*(1+(GZ30))</f>
        <v>52491.59489369169</v>
      </c>
      <c r="HZ30" s="20">
        <f>+'MIP 2017'!EK30*(1+(HA30))</f>
        <v>104.64271047155019</v>
      </c>
      <c r="IA30" s="20">
        <f>+'MIP 2017'!EL30*(1+(HB30))</f>
        <v>360.8648940126626</v>
      </c>
      <c r="IB30" s="20">
        <f>+'MIP 2017'!EM30*(1+(HC30))</f>
        <v>0</v>
      </c>
      <c r="IC30" s="20">
        <f>+'MIP 2017'!EN30*(1+(HD30))</f>
        <v>0</v>
      </c>
      <c r="ID30" s="20">
        <f>+'MIP 2017'!EO30*(1+(HE30))</f>
        <v>0</v>
      </c>
      <c r="IE30" s="20">
        <f>+'MIP 2017'!EP30*(1+(HF30))</f>
        <v>0</v>
      </c>
      <c r="IF30" s="20">
        <f>+'MIP 2017'!EQ30*(1+(HG30))</f>
        <v>0</v>
      </c>
      <c r="IG30" s="20">
        <f>+'MIP 2017'!ER30*(1+(HH30))</f>
        <v>0</v>
      </c>
      <c r="IH30" s="20">
        <f>+'MIP 2017'!ES30*(1+(HI30))</f>
        <v>0</v>
      </c>
      <c r="II30" s="20">
        <f>+'MIP 2017'!ET30*(1+(HJ30))</f>
        <v>0</v>
      </c>
      <c r="IJ30" s="20">
        <f>+'MIP 2017'!EU30*(1+(HK30))</f>
        <v>0</v>
      </c>
      <c r="IK30" s="20">
        <f>+'MIP 2017'!EV30*(1+(HL30))</f>
        <v>0</v>
      </c>
      <c r="IL30" s="20">
        <f>+'MIP 2017'!EW30*(1+(HM30))</f>
        <v>-2.2681979413391673E-2</v>
      </c>
      <c r="IM30" s="20">
        <f>+'MIP 2017'!EX30*(1+(HN30))</f>
        <v>17147.912937362711</v>
      </c>
      <c r="IN30" s="20">
        <f>+'MIP 2017'!EY30*(1+(HO30))</f>
        <v>92.121637217556938</v>
      </c>
      <c r="IO30" s="20">
        <f>+'MIP 2017'!EZ30*(1+(HP30))</f>
        <v>2.4154596813882989</v>
      </c>
      <c r="IP30" s="20">
        <f>+'MIP 2017'!FA30*(1+(HQ30))</f>
        <v>1.7287212980080151</v>
      </c>
      <c r="IQ30" s="20">
        <f>+'MIP 2017'!FB30*(1+(HR30))</f>
        <v>4.9429241099573868</v>
      </c>
      <c r="IR30" s="20">
        <f>+'MIP 2017'!FC30*(1+(HS30))</f>
        <v>0</v>
      </c>
      <c r="IS30" s="20">
        <f>+'MIP 2017'!FD30*(1+(HT30))</f>
        <v>17.596386143866589</v>
      </c>
      <c r="IT30" s="20">
        <f>+'MIP 2017'!FE30*(1+(HU30))</f>
        <v>0.3484623944113252</v>
      </c>
      <c r="IU30" s="20">
        <f>+'MIP 2017'!FF30*(1+(HV30))</f>
        <v>0</v>
      </c>
      <c r="IV30" s="18">
        <f t="shared" si="3"/>
        <v>70224.146344404377</v>
      </c>
      <c r="IW30" s="39">
        <f>+IFERROR((IV30/'MIP 2017'!FG30*100-100),0)</f>
        <v>2.0841758335649274E-2</v>
      </c>
      <c r="IZ30" s="18">
        <v>103363.94646416741</v>
      </c>
      <c r="JA30" s="14">
        <f>+'MIP 2017'!FH30</f>
        <v>103059.80344191147</v>
      </c>
      <c r="JB30" s="39">
        <f t="shared" si="4"/>
        <v>304.14302225594292</v>
      </c>
      <c r="JC30" s="39">
        <f t="shared" si="5"/>
        <v>0.29511314023353918</v>
      </c>
    </row>
    <row r="31" spans="1:263" s="7" customFormat="1" ht="21.95" customHeight="1" thickBot="1" x14ac:dyDescent="0.25">
      <c r="A31" s="137" t="s">
        <v>123</v>
      </c>
      <c r="B31" s="138" t="s">
        <v>124</v>
      </c>
      <c r="C31" s="33">
        <v>2.6889046313838903E-6</v>
      </c>
      <c r="D31" s="33">
        <v>2.7195647388681965E-6</v>
      </c>
      <c r="E31" s="33">
        <v>3.0311680594337094E-6</v>
      </c>
      <c r="F31" s="33">
        <v>4.9448037324546331E-6</v>
      </c>
      <c r="G31" s="33">
        <v>2.7808022409096556E-6</v>
      </c>
      <c r="H31" s="33">
        <v>2.3825132192003134E-6</v>
      </c>
      <c r="I31" s="33">
        <v>1.4878249967487983E-6</v>
      </c>
      <c r="J31" s="33">
        <v>2.8530381262279121E-6</v>
      </c>
      <c r="K31" s="33">
        <v>2.2847076697150865E-6</v>
      </c>
      <c r="L31" s="33">
        <v>2.4610349496559557E-6</v>
      </c>
      <c r="M31" s="33">
        <v>3.8634453986423498E-6</v>
      </c>
      <c r="N31" s="33">
        <v>2.8947560907004577E-6</v>
      </c>
      <c r="O31" s="33">
        <v>2.7754628822450299E-6</v>
      </c>
      <c r="P31" s="33">
        <v>2.4164271069243532E-6</v>
      </c>
      <c r="Q31" s="33">
        <v>2.2982638854434512E-6</v>
      </c>
      <c r="R31" s="33">
        <v>2.9936522310834385E-6</v>
      </c>
      <c r="S31" s="33">
        <v>3.4721981890039926E-6</v>
      </c>
      <c r="T31" s="33">
        <v>3.4023600438453099E-6</v>
      </c>
      <c r="U31" s="33">
        <v>3.0979324719822717E-6</v>
      </c>
      <c r="V31" s="33">
        <v>1.0011262948077213</v>
      </c>
      <c r="W31" s="33">
        <v>3.5894139781224157E-6</v>
      </c>
      <c r="X31" s="33">
        <v>8.8907098939778958E-5</v>
      </c>
      <c r="Y31" s="33">
        <v>7.1369389194029002E-5</v>
      </c>
      <c r="Z31" s="33">
        <v>7.8200263601915852E-5</v>
      </c>
      <c r="AA31" s="33">
        <v>2.5505026356526218E-5</v>
      </c>
      <c r="AB31" s="33">
        <v>4.7321882607123559E-6</v>
      </c>
      <c r="AC31" s="33">
        <v>4.243459907142037E-7</v>
      </c>
      <c r="AD31" s="33">
        <v>3.7546125200820885E-5</v>
      </c>
      <c r="AE31" s="33">
        <v>6.4868996810538113E-5</v>
      </c>
      <c r="AF31" s="33">
        <v>4.2224732183069383E-6</v>
      </c>
      <c r="AG31" s="33">
        <v>9.1479174865731836E-7</v>
      </c>
      <c r="AH31" s="33">
        <v>6.877446128596224E-6</v>
      </c>
      <c r="AI31" s="33">
        <v>2.6226673179996355E-4</v>
      </c>
      <c r="AJ31" s="33">
        <v>2.6341327324961959E-5</v>
      </c>
      <c r="AK31" s="33">
        <v>9.7620720210445672E-3</v>
      </c>
      <c r="AL31" s="33">
        <v>1.4367703733645943E-5</v>
      </c>
      <c r="AM31" s="33">
        <v>6.874755291358678E-5</v>
      </c>
      <c r="AN31" s="33">
        <v>6.9522753863329769E-6</v>
      </c>
      <c r="AO31" s="33">
        <v>6.9445025003938058E-5</v>
      </c>
      <c r="AP31" s="33">
        <v>2.1490155119200023E-4</v>
      </c>
      <c r="AQ31" s="33">
        <v>2.3269022547188316E-5</v>
      </c>
      <c r="AR31" s="33">
        <v>6.5088512577497516E-3</v>
      </c>
      <c r="AS31" s="33">
        <v>3.2233279361197402E-6</v>
      </c>
      <c r="AT31" s="33">
        <v>4.0636958843682777E-6</v>
      </c>
      <c r="AU31" s="33">
        <v>3.2832452109679082E-3</v>
      </c>
      <c r="AV31" s="33">
        <v>2.0086399491721927E-4</v>
      </c>
      <c r="AW31" s="33">
        <v>3.4157682587425018E-4</v>
      </c>
      <c r="AX31" s="33">
        <v>3.1118975841445921E-5</v>
      </c>
      <c r="AY31" s="33">
        <v>4.6962209716122049E-6</v>
      </c>
      <c r="AZ31" s="33">
        <v>3.9909315218287325E-5</v>
      </c>
      <c r="BA31" s="33">
        <v>1.3433111457935736E-5</v>
      </c>
      <c r="BB31" s="33">
        <v>2.1968054314359998E-6</v>
      </c>
      <c r="BC31" s="33">
        <v>5.2613676099967526E-6</v>
      </c>
      <c r="BD31" s="33">
        <v>3.6971619272846679E-6</v>
      </c>
      <c r="BE31" s="33">
        <v>4.683868478307619E-6</v>
      </c>
      <c r="BF31" s="33">
        <v>5.2070754044861925E-6</v>
      </c>
      <c r="BG31" s="33">
        <v>1.0964661675278899E-5</v>
      </c>
      <c r="BH31" s="33">
        <v>1.5588385455372176E-4</v>
      </c>
      <c r="BI31" s="33">
        <v>1.3948297186457177E-4</v>
      </c>
      <c r="BJ31" s="33">
        <v>4.147255275538667E-6</v>
      </c>
      <c r="BK31" s="33">
        <v>5.1716517909107084E-6</v>
      </c>
      <c r="BL31" s="33">
        <v>2.8828522717640035E-6</v>
      </c>
      <c r="BM31" s="33">
        <v>6.0472696725033661E-6</v>
      </c>
      <c r="BN31" s="33">
        <v>2.7382963964774489E-6</v>
      </c>
      <c r="BO31" s="33">
        <v>3.0312899320853763E-6</v>
      </c>
      <c r="BP31" s="33">
        <v>4.8804594015885834E-6</v>
      </c>
      <c r="BQ31" s="33">
        <v>2.912709764546542E-6</v>
      </c>
      <c r="BR31" s="33">
        <v>3.3272528406062032E-6</v>
      </c>
      <c r="BS31" s="33">
        <v>3.1506483644921927E-6</v>
      </c>
      <c r="BT31" s="33">
        <v>3.5395455724343292E-6</v>
      </c>
      <c r="BU31" s="33">
        <v>8.3406338481909545E-6</v>
      </c>
      <c r="BV31" s="33">
        <v>3.7422590388924398E-6</v>
      </c>
      <c r="BW31" s="33">
        <v>3.638852636201583E-6</v>
      </c>
      <c r="BX31" s="33">
        <v>4.7162442083549798E-6</v>
      </c>
      <c r="BY31" s="33">
        <v>5.1169311754722998E-6</v>
      </c>
      <c r="BZ31" s="33">
        <v>2.6834987807284513E-6</v>
      </c>
      <c r="CA31" s="33">
        <v>2.5076275627612532E-6</v>
      </c>
      <c r="CB31" s="33">
        <v>2.6625160673359196E-6</v>
      </c>
      <c r="CC31" s="33">
        <v>3.1744708200258894E-6</v>
      </c>
      <c r="CD31" s="33">
        <v>3.4127225595887567E-6</v>
      </c>
      <c r="CE31" s="33">
        <v>3.6193085313921271E-6</v>
      </c>
      <c r="CF31" s="33">
        <v>3.289549754006813E-6</v>
      </c>
      <c r="CG31" s="33">
        <v>7.5988158779392917E-6</v>
      </c>
      <c r="CH31" s="33">
        <v>2.6349594681436823E-6</v>
      </c>
      <c r="CI31" s="33">
        <v>3.0086612152099559E-6</v>
      </c>
      <c r="CJ31" s="33">
        <v>1.7921178856005971E-6</v>
      </c>
      <c r="CK31" s="33">
        <v>1.8867957138453451E-6</v>
      </c>
      <c r="CL31" s="33">
        <v>2.695277049992687E-6</v>
      </c>
      <c r="CM31" s="33">
        <v>5.7797564084623897E-6</v>
      </c>
      <c r="CN31" s="33">
        <v>4.994125103430138E-6</v>
      </c>
      <c r="CO31" s="33">
        <v>2.7375737189339521E-6</v>
      </c>
      <c r="CP31" s="33">
        <v>2.0320658313957849E-6</v>
      </c>
      <c r="CQ31" s="33">
        <v>1.472038649132139E-4</v>
      </c>
      <c r="CR31" s="33">
        <v>9.5379380794257342E-5</v>
      </c>
      <c r="CS31" s="33">
        <v>8.7657373682515779E-6</v>
      </c>
      <c r="CT31" s="33">
        <v>4.3119767291702385E-6</v>
      </c>
      <c r="CU31" s="33">
        <v>1.8865367527494941E-6</v>
      </c>
      <c r="CV31" s="33">
        <v>1.7934119513529611E-6</v>
      </c>
      <c r="CW31" s="33">
        <v>2.4862980708937847E-6</v>
      </c>
      <c r="CX31" s="33">
        <v>4.2236803493145741E-6</v>
      </c>
      <c r="CY31" s="33">
        <v>2.4425082582170865E-6</v>
      </c>
      <c r="CZ31" s="33">
        <v>2.364361326653504E-6</v>
      </c>
      <c r="DA31" s="33">
        <v>1.200245142977061E-6</v>
      </c>
      <c r="DB31" s="33">
        <v>2.3423532011236526E-6</v>
      </c>
      <c r="DC31" s="33">
        <v>3.0421806013614367E-6</v>
      </c>
      <c r="DD31" s="33">
        <v>4.3954612694212851E-6</v>
      </c>
      <c r="DE31" s="33">
        <v>3.3039520894486579E-6</v>
      </c>
      <c r="DF31" s="33">
        <v>3.1880170047974375E-6</v>
      </c>
      <c r="DG31" s="33">
        <v>4.9002350514735425E-6</v>
      </c>
      <c r="DH31" s="33">
        <v>2.974833862720743E-6</v>
      </c>
      <c r="DI31" s="33">
        <v>6.5632349292436677E-6</v>
      </c>
      <c r="DJ31" s="33">
        <v>1.61472475550193E-6</v>
      </c>
      <c r="DK31" s="33">
        <v>1.6621035679055662E-6</v>
      </c>
      <c r="DL31" s="33">
        <v>1.6652574835616144E-6</v>
      </c>
      <c r="DM31" s="33">
        <v>1.3251069991269346E-6</v>
      </c>
      <c r="DN31" s="33">
        <v>1.0644750555297325E-6</v>
      </c>
      <c r="DO31" s="33">
        <v>5.820715658104871E-6</v>
      </c>
      <c r="DP31" s="33">
        <v>2.2970388319478236E-6</v>
      </c>
      <c r="DQ31" s="33">
        <v>3.0263766419304884E-6</v>
      </c>
      <c r="DR31" s="33">
        <v>2.2775334226973191E-6</v>
      </c>
      <c r="DS31" s="33">
        <v>3.5255232850955852E-6</v>
      </c>
      <c r="DT31" s="33">
        <v>5.9097372519839999E-6</v>
      </c>
      <c r="DU31" s="33">
        <v>2.5323477326216466E-6</v>
      </c>
      <c r="DV31" s="33">
        <v>3.4919930335663537E-5</v>
      </c>
      <c r="DW31" s="33">
        <v>2.8775243311481485E-5</v>
      </c>
      <c r="DX31" s="33">
        <v>8.0504483183189301E-6</v>
      </c>
      <c r="DY31" s="33">
        <v>3.4652458721025823E-6</v>
      </c>
      <c r="DZ31" s="33">
        <v>1.5486965371062339E-3</v>
      </c>
      <c r="EA31" s="33">
        <v>3.0876198962118768E-4</v>
      </c>
      <c r="EB31" s="33">
        <v>1.8693342947391255E-5</v>
      </c>
      <c r="EC31" s="33">
        <v>3.4836877871463398E-6</v>
      </c>
      <c r="ED31" s="33">
        <v>4.9918006318753082E-6</v>
      </c>
      <c r="EE31" s="33">
        <v>6.632699235649891E-6</v>
      </c>
      <c r="EF31" s="33">
        <v>3.3360656492787919E-6</v>
      </c>
      <c r="EG31" s="33">
        <v>4.7498317934259799E-6</v>
      </c>
      <c r="EH31" s="33">
        <v>0</v>
      </c>
      <c r="EK31" s="60">
        <f>+IF(AND(OR(SeleccionarIndustria=$A31,SeleccionarIndustria="Todas las AE"),('SIMULADOR IMPACTOS MIP'!$B$10=EK$11)),'SIMULADOR IMPACTOS MIP'!Porcentaje,0)</f>
        <v>0</v>
      </c>
      <c r="EL31" s="60">
        <f>+IF(AND(OR(SeleccionarIndustria=$A31,SeleccionarIndustria="Todas las AE"),('SIMULADOR IMPACTOS MIP'!$B$10=EL$11)),'SIMULADOR IMPACTOS MIP'!Porcentaje,0)</f>
        <v>0</v>
      </c>
      <c r="EM31" s="60">
        <f>+IF(AND(OR(SeleccionarIndustria=$A31,SeleccionarIndustria="Todas las AE"),('SIMULADOR IMPACTOS MIP'!$B$10=EM$11)),'SIMULADOR IMPACTOS MIP'!Porcentaje,0)</f>
        <v>0.14000000000000001</v>
      </c>
      <c r="EN31" s="60">
        <f>+IF(AND(OR(SeleccionarIndustria=$A31,SeleccionarIndustria="Todas las AE"),('SIMULADOR IMPACTOS MIP'!$B$10=EN$11)),'SIMULADOR IMPACTOS MIP'!Porcentaje,0)</f>
        <v>0</v>
      </c>
      <c r="EO31" s="60">
        <f>+IF(AND(OR(SeleccionarIndustria=$A31,SeleccionarIndustria="Todas las AE"),(OR('SIMULADOR IMPACTOS MIP'!$B$10=$EK$11,'SIMULADOR IMPACTOS MIP'!$B$10=EO$11))),'SIMULADOR IMPACTOS MIP'!Porcentaje,0)</f>
        <v>0</v>
      </c>
      <c r="EP31" s="60">
        <f>+IF(AND(OR(SeleccionarIndustria=$A31,SeleccionarIndustria="Todas las AE"),(OR('SIMULADOR IMPACTOS MIP'!$B$10=$EK$11,'SIMULADOR IMPACTOS MIP'!$B$10=EP$11))),'SIMULADOR IMPACTOS MIP'!Porcentaje,0)</f>
        <v>0</v>
      </c>
      <c r="EQ31" s="60">
        <f>+IF(AND(OR(SeleccionarIndustria=$A31,SeleccionarIndustria="Todas las AE"),(OR('SIMULADOR IMPACTOS MIP'!$B$10=$EK$11,'SIMULADOR IMPACTOS MIP'!$B$10=EQ$11))),'SIMULADOR IMPACTOS MIP'!Porcentaje,0)</f>
        <v>0</v>
      </c>
      <c r="ER31" s="60">
        <f>+IF(AND(OR(SeleccionarIndustria=$A31,SeleccionarIndustria="Todas las AE"),(OR('SIMULADOR IMPACTOS MIP'!$B$10=$EL$11,'SIMULADOR IMPACTOS MIP'!$B$10=ER$11))),'SIMULADOR IMPACTOS MIP'!Porcentaje,0)</f>
        <v>0</v>
      </c>
      <c r="ES31" s="60">
        <f>+IF(AND(OR(SeleccionarIndustria=$A31,SeleccionarIndustria="Todas las AE"),(OR('SIMULADOR IMPACTOS MIP'!$B$10=$EL$11,'SIMULADOR IMPACTOS MIP'!$B$10=ES$11))),'SIMULADOR IMPACTOS MIP'!Porcentaje,0)</f>
        <v>0</v>
      </c>
      <c r="ET31" s="60">
        <f>+IF(AND(OR(SeleccionarIndustria=$A31,SeleccionarIndustria="Todas las AE"),(OR('SIMULADOR IMPACTOS MIP'!$B$10=$EL$11,'SIMULADOR IMPACTOS MIP'!$B$10=ET$11))),'SIMULADOR IMPACTOS MIP'!Porcentaje,0)</f>
        <v>0</v>
      </c>
      <c r="EU31" s="60">
        <f>+IF(AND(OR(SeleccionarIndustria=$A31,SeleccionarIndustria="Todas las AE"),(OR('SIMULADOR IMPACTOS MIP'!$B$10=$EL$11,'SIMULADOR IMPACTOS MIP'!$B$10=EU$11))),'SIMULADOR IMPACTOS MIP'!Porcentaje,0)</f>
        <v>0</v>
      </c>
      <c r="EV31" s="60">
        <f>+IF(AND(OR(SeleccionarIndustria=$A31,SeleccionarIndustria="Todas las AE"),(OR('SIMULADOR IMPACTOS MIP'!$B$10=$EL$11,'SIMULADOR IMPACTOS MIP'!$B$10=EV$11))),'SIMULADOR IMPACTOS MIP'!Porcentaje,0)</f>
        <v>0</v>
      </c>
      <c r="EW31" s="60">
        <f>+IF(AND(OR(SeleccionarIndustria=$A31,SeleccionarIndustria="Todas las AE"),(OR('SIMULADOR IMPACTOS MIP'!$B$10=$EL$11,'SIMULADOR IMPACTOS MIP'!$B$10=EW$11))),'SIMULADOR IMPACTOS MIP'!Porcentaje,0)</f>
        <v>0</v>
      </c>
      <c r="EX31" s="60">
        <f>+IF(AND(OR(SeleccionarIndustria=$A31,SeleccionarIndustria="Todas las AE"),(OR('SIMULADOR IMPACTOS MIP'!$B$10=$EL$11,'SIMULADOR IMPACTOS MIP'!$B$10=EX$11))),'SIMULADOR IMPACTOS MIP'!Porcentaje,0)</f>
        <v>0</v>
      </c>
      <c r="EY31" s="60">
        <f>+IF(AND(OR(SeleccionarIndustria=$A31,SeleccionarIndustria="Todas las AE"),('SIMULADOR IMPACTOS MIP'!$B$10=EY$11)),'SIMULADOR IMPACTOS MIP'!Porcentaje,0)</f>
        <v>0</v>
      </c>
      <c r="EZ31" s="60">
        <f>+IF(AND(OR(SeleccionarIndustria=$A31,SeleccionarIndustria="Todas las AE"),('SIMULADOR IMPACTOS MIP'!$B$10=EZ$11)),'SIMULADOR IMPACTOS MIP'!Porcentaje,0)</f>
        <v>0</v>
      </c>
      <c r="FA31" s="60">
        <f>+IF(AND(OR(SeleccionarIndustria=$A31,SeleccionarIndustria="Todas las AE"),('SIMULADOR IMPACTOS MIP'!$B$10=FA$11)),'SIMULADOR IMPACTOS MIP'!Porcentaje,0)</f>
        <v>0</v>
      </c>
      <c r="FB31" s="60">
        <f>+IF(AND(OR(SeleccionarIndustria=$A31,SeleccionarIndustria="Todas las AE"),('SIMULADOR IMPACTOS MIP'!$B$10=FB$11)),'SIMULADOR IMPACTOS MIP'!Porcentaje,0)</f>
        <v>0</v>
      </c>
      <c r="FC31" s="60">
        <f>+IF(AND(OR(SeleccionarIndustria=$A31,SeleccionarIndustria="Todas las AE"),(OR('SIMULADOR IMPACTOS MIP'!$B$10=$EM$11,'SIMULADOR IMPACTOS MIP'!$B$10=FC$11))),'SIMULADOR IMPACTOS MIP'!Porcentaje,0)</f>
        <v>0.14000000000000001</v>
      </c>
      <c r="FD31" s="60">
        <f>+IF(AND(OR(SeleccionarIndustria=$A31,SeleccionarIndustria="Todas las AE"),(OR('SIMULADOR IMPACTOS MIP'!$B$10=$EM$11,'SIMULADOR IMPACTOS MIP'!$B$10=FD$11))),'SIMULADOR IMPACTOS MIP'!Porcentaje,0)</f>
        <v>0.14000000000000001</v>
      </c>
      <c r="FE31" s="60">
        <f>+IF(AND(OR(SeleccionarIndustria=$A31,SeleccionarIndustria="Todas las AE"),(OR('SIMULADOR IMPACTOS MIP'!$B$10=$EM$11,'SIMULADOR IMPACTOS MIP'!$B$10=FE$11))),'SIMULADOR IMPACTOS MIP'!Porcentaje,0)</f>
        <v>0.14000000000000001</v>
      </c>
      <c r="FF31" s="60">
        <f>+IF(AND(OR(SeleccionarIndustria=$A31,SeleccionarIndustria="Todas las AE"),(OR('SIMULADOR IMPACTOS MIP'!$B$10=$EM$11,'SIMULADOR IMPACTOS MIP'!$B$10=FF$11))),'SIMULADOR IMPACTOS MIP'!Porcentaje,0)</f>
        <v>0.14000000000000001</v>
      </c>
      <c r="FG31" s="60">
        <f>+IF(AND(OR(SeleccionarIndustria=$A31,SeleccionarIndustria="Todas las AE"),(OR('SIMULADOR IMPACTOS MIP'!$B$10=$EM$11,'SIMULADOR IMPACTOS MIP'!$B$10=FG$11))),'SIMULADOR IMPACTOS MIP'!Porcentaje,0)</f>
        <v>0.14000000000000001</v>
      </c>
      <c r="FH31" s="60">
        <f>+IF(AND(OR(SeleccionarIndustria=$A31,SeleccionarIndustria="Todas las AE"),(OR('SIMULADOR IMPACTOS MIP'!$B$10=$EM$11,'SIMULADOR IMPACTOS MIP'!$B$10=FH$11))),'SIMULADOR IMPACTOS MIP'!Porcentaje,0)</f>
        <v>0.14000000000000001</v>
      </c>
      <c r="FI31" s="60">
        <f>+IF(AND(OR(SeleccionarIndustria=$A31,SeleccionarIndustria="Todas las AE"),(OR('SIMULADOR IMPACTOS MIP'!$B$10=$EM$11,'SIMULADOR IMPACTOS MIP'!$B$10=FI$11))),'SIMULADOR IMPACTOS MIP'!Porcentaje,0)</f>
        <v>0.14000000000000001</v>
      </c>
      <c r="FJ31" s="60">
        <f>+IF(AND(OR(SeleccionarIndustria=$A31,SeleccionarIndustria="Todas las AE"),(OR('SIMULADOR IMPACTOS MIP'!$B$10=$EM$11,'SIMULADOR IMPACTOS MIP'!$B$10=FJ$11))),'SIMULADOR IMPACTOS MIP'!Porcentaje,0)</f>
        <v>0.14000000000000001</v>
      </c>
      <c r="FM31" s="20">
        <f>+'MIP 2017'!EJ31*(1+(EN31))</f>
        <v>1725.8872681827706</v>
      </c>
      <c r="FN31" s="20">
        <f>+'MIP 2017'!EK31*(1+(EO31))</f>
        <v>9.4544940948622838</v>
      </c>
      <c r="FO31" s="20">
        <f>+'MIP 2017'!EL31*(1+(EP31))</f>
        <v>32.604230090288112</v>
      </c>
      <c r="FP31" s="20">
        <f>+'MIP 2017'!EM31*(1+(EQ31))</f>
        <v>0</v>
      </c>
      <c r="FQ31" s="20">
        <f>+'MIP 2017'!EN31*(1+(ER31))</f>
        <v>0</v>
      </c>
      <c r="FR31" s="20">
        <f>+'MIP 2017'!EO31*(1+(ES31))</f>
        <v>0</v>
      </c>
      <c r="FS31" s="20">
        <f>+'MIP 2017'!EP31*(1+(ET31))</f>
        <v>0</v>
      </c>
      <c r="FT31" s="20">
        <f>+'MIP 2017'!EQ31*(1+(EU31))</f>
        <v>0</v>
      </c>
      <c r="FU31" s="20">
        <f>+'MIP 2017'!ER31*(1+(EV31))</f>
        <v>0</v>
      </c>
      <c r="FV31" s="20">
        <f>+'MIP 2017'!ES31*(1+(EW31))</f>
        <v>0</v>
      </c>
      <c r="FW31" s="20">
        <f>+'MIP 2017'!ET31*(1+(EX31))</f>
        <v>0</v>
      </c>
      <c r="FX31" s="20">
        <f>+'MIP 2017'!EU31*(1+(EY31))</f>
        <v>0</v>
      </c>
      <c r="FY31" s="20">
        <f>+'MIP 2017'!EV31*(1+(EZ31))</f>
        <v>0</v>
      </c>
      <c r="FZ31" s="20">
        <f>+'MIP 2017'!EW31*(1+(FA31))</f>
        <v>2.2737367544323206E-13</v>
      </c>
      <c r="GA31" s="20">
        <f>+'MIP 2017'!EX31*(1+(FB31))</f>
        <v>9829.6404106970986</v>
      </c>
      <c r="GB31" s="20">
        <f>+'MIP 2017'!EY31*(1+(FC31))</f>
        <v>18.172689723596847</v>
      </c>
      <c r="GC31" s="20">
        <f>+'MIP 2017'!EZ31*(1+(FD31))</f>
        <v>0.47649391234833449</v>
      </c>
      <c r="GD31" s="20">
        <f>+'MIP 2017'!FA31*(1+(FE31))</f>
        <v>0.34102211723703441</v>
      </c>
      <c r="GE31" s="20">
        <f>+'MIP 2017'!FB31*(1+(FF31))</f>
        <v>0.97508282408622027</v>
      </c>
      <c r="GF31" s="20">
        <f>+'MIP 2017'!FC31*(1+(FG31))</f>
        <v>0</v>
      </c>
      <c r="GG31" s="20">
        <f>+'MIP 2017'!FD31*(1+(FH31))</f>
        <v>3.4712112735675786</v>
      </c>
      <c r="GH31" s="20">
        <f>+'MIP 2017'!FE31*(1+(FI31))</f>
        <v>6.8740625603772559E-2</v>
      </c>
      <c r="GI31" s="20">
        <f>+'MIP 2017'!FF31*(1+(FJ31))</f>
        <v>0</v>
      </c>
      <c r="GJ31" s="18">
        <f t="shared" si="0"/>
        <v>11621.091643541458</v>
      </c>
      <c r="GK31" s="39">
        <f>+IFERROR((GJ31/'MIP 2017'!FG31*100-100),0)</f>
        <v>2.4845563241910895E-2</v>
      </c>
      <c r="GN31" s="18">
        <v>18655.30077531554</v>
      </c>
      <c r="GO31" s="14">
        <f>+'MIP 2017'!FH31</f>
        <v>18609.509879173238</v>
      </c>
      <c r="GP31" s="39">
        <f t="shared" si="1"/>
        <v>45.79089614230179</v>
      </c>
      <c r="GQ31" s="39">
        <f t="shared" si="2"/>
        <v>0.24606180624641638</v>
      </c>
      <c r="GU31" s="61">
        <v>-0.80999999999999983</v>
      </c>
      <c r="GW31" s="60">
        <f>+IF(SeleccionarDemTur=GW$11,'SIMULADOR IMPACTOS MIP(TURISMO)'!PorcentajeTur,0)</f>
        <v>0</v>
      </c>
      <c r="GX31" s="60">
        <f>+IF(SeleccionarDemTur=GX$11,'SIMULADOR IMPACTOS MIP(TURISMO)'!PorcentajeTur,0)</f>
        <v>0</v>
      </c>
      <c r="GY31" s="60">
        <f>+IF(SeleccionarDemTur=GY$11,'SIMULADOR IMPACTOS MIP(TURISMO)'!PorcentajeTur,0)</f>
        <v>0.14000000000000001</v>
      </c>
      <c r="GZ31" s="60">
        <f>+IF(SeleccionarDemTur=GZ$11,'SIMULADOR IMPACTOS MIP(TURISMO)'!PorcentajeTur,0)</f>
        <v>0</v>
      </c>
      <c r="HA31" s="60">
        <f>+IF(OR(SeleccionarDemTur=HA$11,SeleccionarDemTur=$GW$11),'SIMULADOR IMPACTOS MIP(TURISMO)'!PorcentajeTur,0)</f>
        <v>0</v>
      </c>
      <c r="HB31" s="60">
        <f>+IF(OR(SeleccionarDemTur=HB$11,SeleccionarDemTur=$GW$11),'SIMULADOR IMPACTOS MIP(TURISMO)'!PorcentajeTur,0)</f>
        <v>0</v>
      </c>
      <c r="HC31" s="60">
        <f>+IF(OR(SeleccionarDemTur=HC$11,SeleccionarDemTur=$GW$11),'SIMULADOR IMPACTOS MIP(TURISMO)'!PorcentajeTur,0)</f>
        <v>0</v>
      </c>
      <c r="HD31" s="60">
        <f>+IF(OR(SeleccionarDemTur=HD$11,SeleccionarDemTur=$GX$11),'SIMULADOR IMPACTOS MIP(TURISMO)'!PorcentajeTur,0)</f>
        <v>0</v>
      </c>
      <c r="HE31" s="60">
        <f>+IF(OR(SeleccionarDemTur=HE$11,SeleccionarDemTur=$GX$11),'SIMULADOR IMPACTOS MIP(TURISMO)'!PorcentajeTur,0)</f>
        <v>0</v>
      </c>
      <c r="HF31" s="60">
        <f>+IF(OR(SeleccionarDemTur=HF$11,SeleccionarDemTur=$GX$11),'SIMULADOR IMPACTOS MIP(TURISMO)'!PorcentajeTur,0)</f>
        <v>0</v>
      </c>
      <c r="HG31" s="60">
        <f>+IF(OR(SeleccionarDemTur=HG$11,SeleccionarDemTur=$GX$11),'SIMULADOR IMPACTOS MIP(TURISMO)'!PorcentajeTur,0)</f>
        <v>0</v>
      </c>
      <c r="HH31" s="60">
        <f>+IF(OR(SeleccionarDemTur=HH$11,SeleccionarDemTur=$GX$11),'SIMULADOR IMPACTOS MIP(TURISMO)'!PorcentajeTur,0)</f>
        <v>0</v>
      </c>
      <c r="HI31" s="60">
        <f>+IF(OR(SeleccionarDemTur=HI$11,SeleccionarDemTur=$GX$11),'SIMULADOR IMPACTOS MIP(TURISMO)'!PorcentajeTur,0)</f>
        <v>0</v>
      </c>
      <c r="HJ31" s="60">
        <f>+IF(OR(SeleccionarDemTur=HJ$11,SeleccionarDemTur=$GX$11),'SIMULADOR IMPACTOS MIP(TURISMO)'!PorcentajeTur,0)</f>
        <v>0</v>
      </c>
      <c r="HK31" s="60">
        <f>+IF(SeleccionarDemTur=HK$11,'SIMULADOR IMPACTOS MIP(TURISMO)'!PorcentajeTur,0)</f>
        <v>0</v>
      </c>
      <c r="HL31" s="60">
        <f>+IF(SeleccionarDemTur=HL$11,'SIMULADOR IMPACTOS MIP(TURISMO)'!PorcentajeTur,0)</f>
        <v>0</v>
      </c>
      <c r="HM31" s="60">
        <f>+IF(SeleccionarDemTur=HM$11,'SIMULADOR IMPACTOS MIP(TURISMO)'!PorcentajeTur,0)</f>
        <v>0</v>
      </c>
      <c r="HN31" s="60">
        <f>+IF(SeleccionarDemTur=HN$11,'SIMULADOR IMPACTOS MIP(TURISMO)'!PorcentajeTur,0)</f>
        <v>0</v>
      </c>
      <c r="HO31" s="60">
        <f>+IF(OR(SeleccionarDemTur=HO$11,SeleccionarDemTur=$GY$11),'SIMULADOR IMPACTOS MIP(TURISMO)'!PorcentajeTur,0)</f>
        <v>0.14000000000000001</v>
      </c>
      <c r="HP31" s="60">
        <f>+IF(OR(SeleccionarDemTur=HP$11,SeleccionarDemTur=$GY$11),'SIMULADOR IMPACTOS MIP(TURISMO)'!PorcentajeTur,0)</f>
        <v>0.14000000000000001</v>
      </c>
      <c r="HQ31" s="60">
        <f>+IF(OR(SeleccionarDemTur=HQ$11,SeleccionarDemTur=$GY$11),'SIMULADOR IMPACTOS MIP(TURISMO)'!PorcentajeTur,0)</f>
        <v>0.14000000000000001</v>
      </c>
      <c r="HR31" s="60">
        <f>+IF(OR(SeleccionarDemTur=HR$11,SeleccionarDemTur=$GY$11),'SIMULADOR IMPACTOS MIP(TURISMO)'!PorcentajeTur,0)</f>
        <v>0.14000000000000001</v>
      </c>
      <c r="HS31" s="60">
        <f>+IF(OR(SeleccionarDemTur=HS$11,SeleccionarDemTur=$GY$11),'SIMULADOR IMPACTOS MIP(TURISMO)'!PorcentajeTur,0)</f>
        <v>0.14000000000000001</v>
      </c>
      <c r="HT31" s="60">
        <f>+IF(OR(SeleccionarDemTur=HT$11,SeleccionarDemTur=$GY$11),'SIMULADOR IMPACTOS MIP(TURISMO)'!PorcentajeTur,0)</f>
        <v>0.14000000000000001</v>
      </c>
      <c r="HU31" s="60">
        <f>+IF(OR(SeleccionarDemTur=HU$11,SeleccionarDemTur=$GY$11),'SIMULADOR IMPACTOS MIP(TURISMO)'!PorcentajeTur,0)</f>
        <v>0.14000000000000001</v>
      </c>
      <c r="HV31" s="60">
        <f>+IF(OR(SeleccionarDemTur=HV$11,SeleccionarDemTur=$GY$11),'SIMULADOR IMPACTOS MIP(TURISMO)'!PorcentajeTur,0)</f>
        <v>0.14000000000000001</v>
      </c>
      <c r="HY31" s="20">
        <f>+'MIP 2017'!EJ31*(1+(GZ31))</f>
        <v>1725.8872681827706</v>
      </c>
      <c r="HZ31" s="20">
        <f>+'MIP 2017'!EK31*(1+(HA31))</f>
        <v>9.4544940948622838</v>
      </c>
      <c r="IA31" s="20">
        <f>+'MIP 2017'!EL31*(1+(HB31))</f>
        <v>32.604230090288112</v>
      </c>
      <c r="IB31" s="20">
        <f>+'MIP 2017'!EM31*(1+(HC31))</f>
        <v>0</v>
      </c>
      <c r="IC31" s="20">
        <f>+'MIP 2017'!EN31*(1+(HD31))</f>
        <v>0</v>
      </c>
      <c r="ID31" s="20">
        <f>+'MIP 2017'!EO31*(1+(HE31))</f>
        <v>0</v>
      </c>
      <c r="IE31" s="20">
        <f>+'MIP 2017'!EP31*(1+(HF31))</f>
        <v>0</v>
      </c>
      <c r="IF31" s="20">
        <f>+'MIP 2017'!EQ31*(1+(HG31))</f>
        <v>0</v>
      </c>
      <c r="IG31" s="20">
        <f>+'MIP 2017'!ER31*(1+(HH31))</f>
        <v>0</v>
      </c>
      <c r="IH31" s="20">
        <f>+'MIP 2017'!ES31*(1+(HI31))</f>
        <v>0</v>
      </c>
      <c r="II31" s="20">
        <f>+'MIP 2017'!ET31*(1+(HJ31))</f>
        <v>0</v>
      </c>
      <c r="IJ31" s="20">
        <f>+'MIP 2017'!EU31*(1+(HK31))</f>
        <v>0</v>
      </c>
      <c r="IK31" s="20">
        <f>+'MIP 2017'!EV31*(1+(HL31))</f>
        <v>0</v>
      </c>
      <c r="IL31" s="20">
        <f>+'MIP 2017'!EW31*(1+(HM31))</f>
        <v>2.2737367544323206E-13</v>
      </c>
      <c r="IM31" s="20">
        <f>+'MIP 2017'!EX31*(1+(HN31))</f>
        <v>9829.6404106970986</v>
      </c>
      <c r="IN31" s="20">
        <f>+'MIP 2017'!EY31*(1+(HO31))</f>
        <v>18.172689723596847</v>
      </c>
      <c r="IO31" s="20">
        <f>+'MIP 2017'!EZ31*(1+(HP31))</f>
        <v>0.47649391234833449</v>
      </c>
      <c r="IP31" s="20">
        <f>+'MIP 2017'!FA31*(1+(HQ31))</f>
        <v>0.34102211723703441</v>
      </c>
      <c r="IQ31" s="20">
        <f>+'MIP 2017'!FB31*(1+(HR31))</f>
        <v>0.97508282408622027</v>
      </c>
      <c r="IR31" s="20">
        <f>+'MIP 2017'!FC31*(1+(HS31))</f>
        <v>0</v>
      </c>
      <c r="IS31" s="20">
        <f>+'MIP 2017'!FD31*(1+(HT31))</f>
        <v>3.4712112735675786</v>
      </c>
      <c r="IT31" s="20">
        <f>+'MIP 2017'!FE31*(1+(HU31))</f>
        <v>6.8740625603772559E-2</v>
      </c>
      <c r="IU31" s="20">
        <f>+'MIP 2017'!FF31*(1+(HV31))</f>
        <v>0</v>
      </c>
      <c r="IV31" s="18">
        <f t="shared" si="3"/>
        <v>11621.091643541458</v>
      </c>
      <c r="IW31" s="39">
        <f>+IFERROR((IV31/'MIP 2017'!FG31*100-100),0)</f>
        <v>2.4845563241910895E-2</v>
      </c>
      <c r="IZ31" s="18">
        <v>18655.30077531554</v>
      </c>
      <c r="JA31" s="14">
        <f>+'MIP 2017'!FH31</f>
        <v>18609.509879173238</v>
      </c>
      <c r="JB31" s="39">
        <f t="shared" si="4"/>
        <v>45.79089614230179</v>
      </c>
      <c r="JC31" s="39">
        <f t="shared" si="5"/>
        <v>0.24606180624641638</v>
      </c>
    </row>
    <row r="32" spans="1:263" s="7" customFormat="1" ht="21.95" customHeight="1" thickBot="1" x14ac:dyDescent="0.25">
      <c r="A32" s="137" t="s">
        <v>125</v>
      </c>
      <c r="B32" s="138" t="s">
        <v>126</v>
      </c>
      <c r="C32" s="33">
        <v>2.3085449113239836E-5</v>
      </c>
      <c r="D32" s="33">
        <v>2.5156930027443724E-5</v>
      </c>
      <c r="E32" s="33">
        <v>2.449604600343011E-5</v>
      </c>
      <c r="F32" s="33">
        <v>4.2104886309237376E-5</v>
      </c>
      <c r="G32" s="33">
        <v>1.5830036719778452E-4</v>
      </c>
      <c r="H32" s="33">
        <v>5.1390260167311996E-4</v>
      </c>
      <c r="I32" s="33">
        <v>2.9043212119743002E-3</v>
      </c>
      <c r="J32" s="33">
        <v>2.6397166955877547E-5</v>
      </c>
      <c r="K32" s="33">
        <v>1.0065340526005271E-3</v>
      </c>
      <c r="L32" s="33">
        <v>1.2227895600662999E-2</v>
      </c>
      <c r="M32" s="33">
        <v>4.0901041619422257E-5</v>
      </c>
      <c r="N32" s="33">
        <v>6.0992644564787528E-2</v>
      </c>
      <c r="O32" s="33">
        <v>8.7598639969127083E-3</v>
      </c>
      <c r="P32" s="33">
        <v>9.3678795234015586E-4</v>
      </c>
      <c r="Q32" s="33">
        <v>1.4721885456471262E-2</v>
      </c>
      <c r="R32" s="33">
        <v>2.1153343523815642E-2</v>
      </c>
      <c r="S32" s="33">
        <v>4.6676464513816952E-3</v>
      </c>
      <c r="T32" s="33">
        <v>8.3510371656009205E-3</v>
      </c>
      <c r="U32" s="33">
        <v>6.1588348235639334E-3</v>
      </c>
      <c r="V32" s="33">
        <v>2.5997830502325604E-2</v>
      </c>
      <c r="W32" s="33">
        <v>1.0481346363700579</v>
      </c>
      <c r="X32" s="33">
        <v>1.9818200654866941E-4</v>
      </c>
      <c r="Y32" s="33">
        <v>5.1869337468145328E-5</v>
      </c>
      <c r="Z32" s="33">
        <v>6.3317655960436987E-5</v>
      </c>
      <c r="AA32" s="33">
        <v>7.6213476815999322E-4</v>
      </c>
      <c r="AB32" s="33">
        <v>2.6547303064579473E-5</v>
      </c>
      <c r="AC32" s="33">
        <v>1.4104028125301626E-3</v>
      </c>
      <c r="AD32" s="33">
        <v>1.2435270842962919E-4</v>
      </c>
      <c r="AE32" s="33">
        <v>6.1065918823119368E-5</v>
      </c>
      <c r="AF32" s="33">
        <v>2.291627332512293E-5</v>
      </c>
      <c r="AG32" s="33">
        <v>1.0399524223291815E-5</v>
      </c>
      <c r="AH32" s="33">
        <v>2.9693970424772317E-5</v>
      </c>
      <c r="AI32" s="33">
        <v>8.78010923586789E-5</v>
      </c>
      <c r="AJ32" s="33">
        <v>6.7464048751738449E-5</v>
      </c>
      <c r="AK32" s="33">
        <v>4.4654089777415801E-3</v>
      </c>
      <c r="AL32" s="33">
        <v>1.3408602194681302E-3</v>
      </c>
      <c r="AM32" s="33">
        <v>1.0992992806488006E-4</v>
      </c>
      <c r="AN32" s="33">
        <v>1.171067372676385E-3</v>
      </c>
      <c r="AO32" s="33">
        <v>5.8906297155730003E-5</v>
      </c>
      <c r="AP32" s="33">
        <v>1.0082840896870697E-4</v>
      </c>
      <c r="AQ32" s="33">
        <v>1.9009024878007132E-4</v>
      </c>
      <c r="AR32" s="33">
        <v>2.1832513577477205E-4</v>
      </c>
      <c r="AS32" s="33">
        <v>5.4642253514093865E-3</v>
      </c>
      <c r="AT32" s="33">
        <v>1.8442868157802245E-3</v>
      </c>
      <c r="AU32" s="33">
        <v>2.3906860621594712E-4</v>
      </c>
      <c r="AV32" s="33">
        <v>4.9536627152416216E-5</v>
      </c>
      <c r="AW32" s="33">
        <v>5.8795852070119542E-5</v>
      </c>
      <c r="AX32" s="33">
        <v>2.8709687278936862E-5</v>
      </c>
      <c r="AY32" s="33">
        <v>2.2459522275353153E-5</v>
      </c>
      <c r="AZ32" s="33">
        <v>1.2155006172598688E-4</v>
      </c>
      <c r="BA32" s="33">
        <v>3.4431955105307183E-5</v>
      </c>
      <c r="BB32" s="33">
        <v>1.9343691358184754E-3</v>
      </c>
      <c r="BC32" s="33">
        <v>3.9116372692079505E-5</v>
      </c>
      <c r="BD32" s="33">
        <v>4.2594034094087151E-5</v>
      </c>
      <c r="BE32" s="33">
        <v>3.0810439806924147E-5</v>
      </c>
      <c r="BF32" s="33">
        <v>3.4258948252659482E-5</v>
      </c>
      <c r="BG32" s="33">
        <v>3.6762205752244748E-5</v>
      </c>
      <c r="BH32" s="33">
        <v>1.2835361821124047E-4</v>
      </c>
      <c r="BI32" s="33">
        <v>3.3390439346601841E-5</v>
      </c>
      <c r="BJ32" s="33">
        <v>3.4612506841449493E-5</v>
      </c>
      <c r="BK32" s="33">
        <v>6.7113918775598373E-5</v>
      </c>
      <c r="BL32" s="33">
        <v>3.3793832262126755E-5</v>
      </c>
      <c r="BM32" s="33">
        <v>5.6850916480060096E-5</v>
      </c>
      <c r="BN32" s="33">
        <v>2.7273193203019929E-5</v>
      </c>
      <c r="BO32" s="33">
        <v>2.9827084206304118E-5</v>
      </c>
      <c r="BP32" s="33">
        <v>4.1262215946594108E-5</v>
      </c>
      <c r="BQ32" s="33">
        <v>2.2222540618521295E-5</v>
      </c>
      <c r="BR32" s="33">
        <v>3.0119917394635231E-5</v>
      </c>
      <c r="BS32" s="33">
        <v>3.9796183138684979E-5</v>
      </c>
      <c r="BT32" s="33">
        <v>1.3833464932764712E-4</v>
      </c>
      <c r="BU32" s="33">
        <v>1.74215240809775E-5</v>
      </c>
      <c r="BV32" s="33">
        <v>5.2138921520973125E-4</v>
      </c>
      <c r="BW32" s="33">
        <v>3.0617321213259911E-5</v>
      </c>
      <c r="BX32" s="33">
        <v>1.0309631979323081E-4</v>
      </c>
      <c r="BY32" s="33">
        <v>2.924246617174954E-5</v>
      </c>
      <c r="BZ32" s="33">
        <v>5.2227453479170156E-5</v>
      </c>
      <c r="CA32" s="33">
        <v>7.2398669118031429E-5</v>
      </c>
      <c r="CB32" s="33">
        <v>5.0345726689096803E-5</v>
      </c>
      <c r="CC32" s="33">
        <v>5.6487921893457857E-5</v>
      </c>
      <c r="CD32" s="33">
        <v>3.877750815981338E-5</v>
      </c>
      <c r="CE32" s="33">
        <v>3.4040644338334904E-5</v>
      </c>
      <c r="CF32" s="33">
        <v>3.8330474154652303E-5</v>
      </c>
      <c r="CG32" s="33">
        <v>1.9293585055139903E-5</v>
      </c>
      <c r="CH32" s="33">
        <v>1.9913159509991933E-5</v>
      </c>
      <c r="CI32" s="33">
        <v>3.2557611786564625E-5</v>
      </c>
      <c r="CJ32" s="33">
        <v>1.9313487947989397E-5</v>
      </c>
      <c r="CK32" s="33">
        <v>1.381066468493893E-5</v>
      </c>
      <c r="CL32" s="33">
        <v>2.3714017885115339E-5</v>
      </c>
      <c r="CM32" s="33">
        <v>3.0246981850474071E-5</v>
      </c>
      <c r="CN32" s="33">
        <v>2.5308644101750074E-5</v>
      </c>
      <c r="CO32" s="33">
        <v>1.8365389660809435E-5</v>
      </c>
      <c r="CP32" s="33">
        <v>1.2428400531078919E-5</v>
      </c>
      <c r="CQ32" s="33">
        <v>2.6993413852367148E-4</v>
      </c>
      <c r="CR32" s="33">
        <v>3.586844641815438E-4</v>
      </c>
      <c r="CS32" s="33">
        <v>2.2669166101793496E-5</v>
      </c>
      <c r="CT32" s="33">
        <v>1.9035319458354657E-5</v>
      </c>
      <c r="CU32" s="33">
        <v>9.5698182430910904E-6</v>
      </c>
      <c r="CV32" s="33">
        <v>1.1204892803476148E-5</v>
      </c>
      <c r="CW32" s="33">
        <v>1.4028954563250203E-5</v>
      </c>
      <c r="CX32" s="33">
        <v>4.5494995492032796E-5</v>
      </c>
      <c r="CY32" s="33">
        <v>1.4687004143453621E-5</v>
      </c>
      <c r="CZ32" s="33">
        <v>1.0748712434604386E-5</v>
      </c>
      <c r="DA32" s="33">
        <v>1.440097304156993E-5</v>
      </c>
      <c r="DB32" s="33">
        <v>2.1288898468868163E-5</v>
      </c>
      <c r="DC32" s="33">
        <v>2.1277567955034572E-5</v>
      </c>
      <c r="DD32" s="33">
        <v>1.2304261044436951E-5</v>
      </c>
      <c r="DE32" s="33">
        <v>1.9189915005833572E-5</v>
      </c>
      <c r="DF32" s="33">
        <v>1.1020144203574724E-4</v>
      </c>
      <c r="DG32" s="33">
        <v>1.7889112425766421E-5</v>
      </c>
      <c r="DH32" s="33">
        <v>1.9917472901688958E-5</v>
      </c>
      <c r="DI32" s="33">
        <v>2.0095118204094008E-5</v>
      </c>
      <c r="DJ32" s="33">
        <v>1.2248977339175136E-5</v>
      </c>
      <c r="DK32" s="33">
        <v>8.7429263331885431E-6</v>
      </c>
      <c r="DL32" s="33">
        <v>1.051322283961157E-5</v>
      </c>
      <c r="DM32" s="33">
        <v>6.4006269392159627E-6</v>
      </c>
      <c r="DN32" s="33">
        <v>4.8405809780295785E-6</v>
      </c>
      <c r="DO32" s="33">
        <v>2.2405351748304278E-5</v>
      </c>
      <c r="DP32" s="33">
        <v>1.370134424617343E-5</v>
      </c>
      <c r="DQ32" s="33">
        <v>8.0390345268393094E-4</v>
      </c>
      <c r="DR32" s="33">
        <v>1.3047551081616848E-5</v>
      </c>
      <c r="DS32" s="33">
        <v>5.4357211082625614E-4</v>
      </c>
      <c r="DT32" s="33">
        <v>8.5378748226415431E-5</v>
      </c>
      <c r="DU32" s="33">
        <v>1.4576972295544843E-5</v>
      </c>
      <c r="DV32" s="33">
        <v>3.2133701163244971E-4</v>
      </c>
      <c r="DW32" s="33">
        <v>4.0391276284721724E-5</v>
      </c>
      <c r="DX32" s="33">
        <v>4.6260982016965244E-5</v>
      </c>
      <c r="DY32" s="33">
        <v>6.431303964885361E-5</v>
      </c>
      <c r="DZ32" s="33">
        <v>6.5980528668069488E-5</v>
      </c>
      <c r="EA32" s="33">
        <v>5.1865991312879019E-5</v>
      </c>
      <c r="EB32" s="33">
        <v>7.7281472643804893E-5</v>
      </c>
      <c r="EC32" s="33">
        <v>1.6088096842373716E-5</v>
      </c>
      <c r="ED32" s="33">
        <v>2.5149611696005195E-5</v>
      </c>
      <c r="EE32" s="33">
        <v>2.849755254520955E-5</v>
      </c>
      <c r="EF32" s="33">
        <v>8.5762269891476086E-4</v>
      </c>
      <c r="EG32" s="33">
        <v>3.4819018669586263E-5</v>
      </c>
      <c r="EH32" s="33">
        <v>0</v>
      </c>
      <c r="EK32" s="60">
        <f>+IF(AND(OR(SeleccionarIndustria=$A32,SeleccionarIndustria="Todas las AE"),('SIMULADOR IMPACTOS MIP'!$B$10=EK$11)),'SIMULADOR IMPACTOS MIP'!Porcentaje,0)</f>
        <v>0</v>
      </c>
      <c r="EL32" s="60">
        <f>+IF(AND(OR(SeleccionarIndustria=$A32,SeleccionarIndustria="Todas las AE"),('SIMULADOR IMPACTOS MIP'!$B$10=EL$11)),'SIMULADOR IMPACTOS MIP'!Porcentaje,0)</f>
        <v>0</v>
      </c>
      <c r="EM32" s="60">
        <f>+IF(AND(OR(SeleccionarIndustria=$A32,SeleccionarIndustria="Todas las AE"),('SIMULADOR IMPACTOS MIP'!$B$10=EM$11)),'SIMULADOR IMPACTOS MIP'!Porcentaje,0)</f>
        <v>0.14000000000000001</v>
      </c>
      <c r="EN32" s="60">
        <f>+IF(AND(OR(SeleccionarIndustria=$A32,SeleccionarIndustria="Todas las AE"),('SIMULADOR IMPACTOS MIP'!$B$10=EN$11)),'SIMULADOR IMPACTOS MIP'!Porcentaje,0)</f>
        <v>0</v>
      </c>
      <c r="EO32" s="60">
        <f>+IF(AND(OR(SeleccionarIndustria=$A32,SeleccionarIndustria="Todas las AE"),(OR('SIMULADOR IMPACTOS MIP'!$B$10=$EK$11,'SIMULADOR IMPACTOS MIP'!$B$10=EO$11))),'SIMULADOR IMPACTOS MIP'!Porcentaje,0)</f>
        <v>0</v>
      </c>
      <c r="EP32" s="60">
        <f>+IF(AND(OR(SeleccionarIndustria=$A32,SeleccionarIndustria="Todas las AE"),(OR('SIMULADOR IMPACTOS MIP'!$B$10=$EK$11,'SIMULADOR IMPACTOS MIP'!$B$10=EP$11))),'SIMULADOR IMPACTOS MIP'!Porcentaje,0)</f>
        <v>0</v>
      </c>
      <c r="EQ32" s="60">
        <f>+IF(AND(OR(SeleccionarIndustria=$A32,SeleccionarIndustria="Todas las AE"),(OR('SIMULADOR IMPACTOS MIP'!$B$10=$EK$11,'SIMULADOR IMPACTOS MIP'!$B$10=EQ$11))),'SIMULADOR IMPACTOS MIP'!Porcentaje,0)</f>
        <v>0</v>
      </c>
      <c r="ER32" s="60">
        <f>+IF(AND(OR(SeleccionarIndustria=$A32,SeleccionarIndustria="Todas las AE"),(OR('SIMULADOR IMPACTOS MIP'!$B$10=$EL$11,'SIMULADOR IMPACTOS MIP'!$B$10=ER$11))),'SIMULADOR IMPACTOS MIP'!Porcentaje,0)</f>
        <v>0</v>
      </c>
      <c r="ES32" s="60">
        <f>+IF(AND(OR(SeleccionarIndustria=$A32,SeleccionarIndustria="Todas las AE"),(OR('SIMULADOR IMPACTOS MIP'!$B$10=$EL$11,'SIMULADOR IMPACTOS MIP'!$B$10=ES$11))),'SIMULADOR IMPACTOS MIP'!Porcentaje,0)</f>
        <v>0</v>
      </c>
      <c r="ET32" s="60">
        <f>+IF(AND(OR(SeleccionarIndustria=$A32,SeleccionarIndustria="Todas las AE"),(OR('SIMULADOR IMPACTOS MIP'!$B$10=$EL$11,'SIMULADOR IMPACTOS MIP'!$B$10=ET$11))),'SIMULADOR IMPACTOS MIP'!Porcentaje,0)</f>
        <v>0</v>
      </c>
      <c r="EU32" s="60">
        <f>+IF(AND(OR(SeleccionarIndustria=$A32,SeleccionarIndustria="Todas las AE"),(OR('SIMULADOR IMPACTOS MIP'!$B$10=$EL$11,'SIMULADOR IMPACTOS MIP'!$B$10=EU$11))),'SIMULADOR IMPACTOS MIP'!Porcentaje,0)</f>
        <v>0</v>
      </c>
      <c r="EV32" s="60">
        <f>+IF(AND(OR(SeleccionarIndustria=$A32,SeleccionarIndustria="Todas las AE"),(OR('SIMULADOR IMPACTOS MIP'!$B$10=$EL$11,'SIMULADOR IMPACTOS MIP'!$B$10=EV$11))),'SIMULADOR IMPACTOS MIP'!Porcentaje,0)</f>
        <v>0</v>
      </c>
      <c r="EW32" s="60">
        <f>+IF(AND(OR(SeleccionarIndustria=$A32,SeleccionarIndustria="Todas las AE"),(OR('SIMULADOR IMPACTOS MIP'!$B$10=$EL$11,'SIMULADOR IMPACTOS MIP'!$B$10=EW$11))),'SIMULADOR IMPACTOS MIP'!Porcentaje,0)</f>
        <v>0</v>
      </c>
      <c r="EX32" s="60">
        <f>+IF(AND(OR(SeleccionarIndustria=$A32,SeleccionarIndustria="Todas las AE"),(OR('SIMULADOR IMPACTOS MIP'!$B$10=$EL$11,'SIMULADOR IMPACTOS MIP'!$B$10=EX$11))),'SIMULADOR IMPACTOS MIP'!Porcentaje,0)</f>
        <v>0</v>
      </c>
      <c r="EY32" s="60">
        <f>+IF(AND(OR(SeleccionarIndustria=$A32,SeleccionarIndustria="Todas las AE"),('SIMULADOR IMPACTOS MIP'!$B$10=EY$11)),'SIMULADOR IMPACTOS MIP'!Porcentaje,0)</f>
        <v>0</v>
      </c>
      <c r="EZ32" s="60">
        <f>+IF(AND(OR(SeleccionarIndustria=$A32,SeleccionarIndustria="Todas las AE"),('SIMULADOR IMPACTOS MIP'!$B$10=EZ$11)),'SIMULADOR IMPACTOS MIP'!Porcentaje,0)</f>
        <v>0</v>
      </c>
      <c r="FA32" s="60">
        <f>+IF(AND(OR(SeleccionarIndustria=$A32,SeleccionarIndustria="Todas las AE"),('SIMULADOR IMPACTOS MIP'!$B$10=FA$11)),'SIMULADOR IMPACTOS MIP'!Porcentaje,0)</f>
        <v>0</v>
      </c>
      <c r="FB32" s="60">
        <f>+IF(AND(OR(SeleccionarIndustria=$A32,SeleccionarIndustria="Todas las AE"),('SIMULADOR IMPACTOS MIP'!$B$10=FB$11)),'SIMULADOR IMPACTOS MIP'!Porcentaje,0)</f>
        <v>0</v>
      </c>
      <c r="FC32" s="60">
        <f>+IF(AND(OR(SeleccionarIndustria=$A32,SeleccionarIndustria="Todas las AE"),(OR('SIMULADOR IMPACTOS MIP'!$B$10=$EM$11,'SIMULADOR IMPACTOS MIP'!$B$10=FC$11))),'SIMULADOR IMPACTOS MIP'!Porcentaje,0)</f>
        <v>0.14000000000000001</v>
      </c>
      <c r="FD32" s="60">
        <f>+IF(AND(OR(SeleccionarIndustria=$A32,SeleccionarIndustria="Todas las AE"),(OR('SIMULADOR IMPACTOS MIP'!$B$10=$EM$11,'SIMULADOR IMPACTOS MIP'!$B$10=FD$11))),'SIMULADOR IMPACTOS MIP'!Porcentaje,0)</f>
        <v>0.14000000000000001</v>
      </c>
      <c r="FE32" s="60">
        <f>+IF(AND(OR(SeleccionarIndustria=$A32,SeleccionarIndustria="Todas las AE"),(OR('SIMULADOR IMPACTOS MIP'!$B$10=$EM$11,'SIMULADOR IMPACTOS MIP'!$B$10=FE$11))),'SIMULADOR IMPACTOS MIP'!Porcentaje,0)</f>
        <v>0.14000000000000001</v>
      </c>
      <c r="FF32" s="60">
        <f>+IF(AND(OR(SeleccionarIndustria=$A32,SeleccionarIndustria="Todas las AE"),(OR('SIMULADOR IMPACTOS MIP'!$B$10=$EM$11,'SIMULADOR IMPACTOS MIP'!$B$10=FF$11))),'SIMULADOR IMPACTOS MIP'!Porcentaje,0)</f>
        <v>0.14000000000000001</v>
      </c>
      <c r="FG32" s="60">
        <f>+IF(AND(OR(SeleccionarIndustria=$A32,SeleccionarIndustria="Todas las AE"),(OR('SIMULADOR IMPACTOS MIP'!$B$10=$EM$11,'SIMULADOR IMPACTOS MIP'!$B$10=FG$11))),'SIMULADOR IMPACTOS MIP'!Porcentaje,0)</f>
        <v>0.14000000000000001</v>
      </c>
      <c r="FH32" s="60">
        <f>+IF(AND(OR(SeleccionarIndustria=$A32,SeleccionarIndustria="Todas las AE"),(OR('SIMULADOR IMPACTOS MIP'!$B$10=$EM$11,'SIMULADOR IMPACTOS MIP'!$B$10=FH$11))),'SIMULADOR IMPACTOS MIP'!Porcentaje,0)</f>
        <v>0.14000000000000001</v>
      </c>
      <c r="FI32" s="60">
        <f>+IF(AND(OR(SeleccionarIndustria=$A32,SeleccionarIndustria="Todas las AE"),(OR('SIMULADOR IMPACTOS MIP'!$B$10=$EM$11,'SIMULADOR IMPACTOS MIP'!$B$10=FI$11))),'SIMULADOR IMPACTOS MIP'!Porcentaje,0)</f>
        <v>0.14000000000000001</v>
      </c>
      <c r="FJ32" s="60">
        <f>+IF(AND(OR(SeleccionarIndustria=$A32,SeleccionarIndustria="Todas las AE"),(OR('SIMULADOR IMPACTOS MIP'!$B$10=$EM$11,'SIMULADOR IMPACTOS MIP'!$B$10=FJ$11))),'SIMULADOR IMPACTOS MIP'!Porcentaje,0)</f>
        <v>0.14000000000000001</v>
      </c>
      <c r="FM32" s="20">
        <f>+'MIP 2017'!EJ32*(1+(EN32))</f>
        <v>2628.9251665182774</v>
      </c>
      <c r="FN32" s="20">
        <f>+'MIP 2017'!EK32*(1+(EO32))</f>
        <v>0</v>
      </c>
      <c r="FO32" s="20">
        <f>+'MIP 2017'!EL32*(1+(EP32))</f>
        <v>0</v>
      </c>
      <c r="FP32" s="20">
        <f>+'MIP 2017'!EM32*(1+(EQ32))</f>
        <v>0</v>
      </c>
      <c r="FQ32" s="20">
        <f>+'MIP 2017'!EN32*(1+(ER32))</f>
        <v>0</v>
      </c>
      <c r="FR32" s="20">
        <f>+'MIP 2017'!EO32*(1+(ES32))</f>
        <v>0</v>
      </c>
      <c r="FS32" s="20">
        <f>+'MIP 2017'!EP32*(1+(ET32))</f>
        <v>0</v>
      </c>
      <c r="FT32" s="20">
        <f>+'MIP 2017'!EQ32*(1+(EU32))</f>
        <v>0</v>
      </c>
      <c r="FU32" s="20">
        <f>+'MIP 2017'!ER32*(1+(EV32))</f>
        <v>0</v>
      </c>
      <c r="FV32" s="20">
        <f>+'MIP 2017'!ES32*(1+(EW32))</f>
        <v>0</v>
      </c>
      <c r="FW32" s="20">
        <f>+'MIP 2017'!ET32*(1+(EX32))</f>
        <v>0</v>
      </c>
      <c r="FX32" s="20">
        <f>+'MIP 2017'!EU32*(1+(EY32))</f>
        <v>13.953241413081635</v>
      </c>
      <c r="FY32" s="20">
        <f>+'MIP 2017'!EV32*(1+(EZ32))</f>
        <v>101.59022425372197</v>
      </c>
      <c r="FZ32" s="20">
        <f>+'MIP 2017'!EW32*(1+(FA32))</f>
        <v>0.41480110725370922</v>
      </c>
      <c r="GA32" s="20">
        <f>+'MIP 2017'!EX32*(1+(FB32))</f>
        <v>21270.293434298284</v>
      </c>
      <c r="GB32" s="20">
        <f>+'MIP 2017'!EY32*(1+(FC32))</f>
        <v>0</v>
      </c>
      <c r="GC32" s="20">
        <f>+'MIP 2017'!EZ32*(1+(FD32))</f>
        <v>0</v>
      </c>
      <c r="GD32" s="20">
        <f>+'MIP 2017'!FA32*(1+(FE32))</f>
        <v>0</v>
      </c>
      <c r="GE32" s="20">
        <f>+'MIP 2017'!FB32*(1+(FF32))</f>
        <v>0</v>
      </c>
      <c r="GF32" s="20">
        <f>+'MIP 2017'!FC32*(1+(FG32))</f>
        <v>0</v>
      </c>
      <c r="GG32" s="20">
        <f>+'MIP 2017'!FD32*(1+(FH32))</f>
        <v>0</v>
      </c>
      <c r="GH32" s="20">
        <f>+'MIP 2017'!FE32*(1+(FI32))</f>
        <v>0</v>
      </c>
      <c r="GI32" s="20">
        <f>+'MIP 2017'!FF32*(1+(FJ32))</f>
        <v>0</v>
      </c>
      <c r="GJ32" s="18">
        <f t="shared" si="0"/>
        <v>24015.176867590621</v>
      </c>
      <c r="GK32" s="39">
        <f>+IFERROR((GJ32/'MIP 2017'!FG32*100-100),0)</f>
        <v>0</v>
      </c>
      <c r="GN32" s="18">
        <v>48031.117959857205</v>
      </c>
      <c r="GO32" s="14">
        <f>+'MIP 2017'!FH32</f>
        <v>47981.379863881637</v>
      </c>
      <c r="GP32" s="39">
        <f t="shared" si="1"/>
        <v>49.738095975568285</v>
      </c>
      <c r="GQ32" s="39">
        <f t="shared" si="2"/>
        <v>0.10366124550120048</v>
      </c>
      <c r="GU32" s="61">
        <v>-0.79999999999999982</v>
      </c>
      <c r="GW32" s="60">
        <f>+IF(SeleccionarDemTur=GW$11,'SIMULADOR IMPACTOS MIP(TURISMO)'!PorcentajeTur,0)</f>
        <v>0</v>
      </c>
      <c r="GX32" s="60">
        <f>+IF(SeleccionarDemTur=GX$11,'SIMULADOR IMPACTOS MIP(TURISMO)'!PorcentajeTur,0)</f>
        <v>0</v>
      </c>
      <c r="GY32" s="60">
        <f>+IF(SeleccionarDemTur=GY$11,'SIMULADOR IMPACTOS MIP(TURISMO)'!PorcentajeTur,0)</f>
        <v>0.14000000000000001</v>
      </c>
      <c r="GZ32" s="60">
        <f>+IF(SeleccionarDemTur=GZ$11,'SIMULADOR IMPACTOS MIP(TURISMO)'!PorcentajeTur,0)</f>
        <v>0</v>
      </c>
      <c r="HA32" s="60">
        <f>+IF(OR(SeleccionarDemTur=HA$11,SeleccionarDemTur=$GW$11),'SIMULADOR IMPACTOS MIP(TURISMO)'!PorcentajeTur,0)</f>
        <v>0</v>
      </c>
      <c r="HB32" s="60">
        <f>+IF(OR(SeleccionarDemTur=HB$11,SeleccionarDemTur=$GW$11),'SIMULADOR IMPACTOS MIP(TURISMO)'!PorcentajeTur,0)</f>
        <v>0</v>
      </c>
      <c r="HC32" s="60">
        <f>+IF(OR(SeleccionarDemTur=HC$11,SeleccionarDemTur=$GW$11),'SIMULADOR IMPACTOS MIP(TURISMO)'!PorcentajeTur,0)</f>
        <v>0</v>
      </c>
      <c r="HD32" s="60">
        <f>+IF(OR(SeleccionarDemTur=HD$11,SeleccionarDemTur=$GX$11),'SIMULADOR IMPACTOS MIP(TURISMO)'!PorcentajeTur,0)</f>
        <v>0</v>
      </c>
      <c r="HE32" s="60">
        <f>+IF(OR(SeleccionarDemTur=HE$11,SeleccionarDemTur=$GX$11),'SIMULADOR IMPACTOS MIP(TURISMO)'!PorcentajeTur,0)</f>
        <v>0</v>
      </c>
      <c r="HF32" s="60">
        <f>+IF(OR(SeleccionarDemTur=HF$11,SeleccionarDemTur=$GX$11),'SIMULADOR IMPACTOS MIP(TURISMO)'!PorcentajeTur,0)</f>
        <v>0</v>
      </c>
      <c r="HG32" s="60">
        <f>+IF(OR(SeleccionarDemTur=HG$11,SeleccionarDemTur=$GX$11),'SIMULADOR IMPACTOS MIP(TURISMO)'!PorcentajeTur,0)</f>
        <v>0</v>
      </c>
      <c r="HH32" s="60">
        <f>+IF(OR(SeleccionarDemTur=HH$11,SeleccionarDemTur=$GX$11),'SIMULADOR IMPACTOS MIP(TURISMO)'!PorcentajeTur,0)</f>
        <v>0</v>
      </c>
      <c r="HI32" s="60">
        <f>+IF(OR(SeleccionarDemTur=HI$11,SeleccionarDemTur=$GX$11),'SIMULADOR IMPACTOS MIP(TURISMO)'!PorcentajeTur,0)</f>
        <v>0</v>
      </c>
      <c r="HJ32" s="60">
        <f>+IF(OR(SeleccionarDemTur=HJ$11,SeleccionarDemTur=$GX$11),'SIMULADOR IMPACTOS MIP(TURISMO)'!PorcentajeTur,0)</f>
        <v>0</v>
      </c>
      <c r="HK32" s="60">
        <f>+IF(SeleccionarDemTur=HK$11,'SIMULADOR IMPACTOS MIP(TURISMO)'!PorcentajeTur,0)</f>
        <v>0</v>
      </c>
      <c r="HL32" s="60">
        <f>+IF(SeleccionarDemTur=HL$11,'SIMULADOR IMPACTOS MIP(TURISMO)'!PorcentajeTur,0)</f>
        <v>0</v>
      </c>
      <c r="HM32" s="60">
        <f>+IF(SeleccionarDemTur=HM$11,'SIMULADOR IMPACTOS MIP(TURISMO)'!PorcentajeTur,0)</f>
        <v>0</v>
      </c>
      <c r="HN32" s="60">
        <f>+IF(SeleccionarDemTur=HN$11,'SIMULADOR IMPACTOS MIP(TURISMO)'!PorcentajeTur,0)</f>
        <v>0</v>
      </c>
      <c r="HO32" s="60">
        <f>+IF(OR(SeleccionarDemTur=HO$11,SeleccionarDemTur=$GY$11),'SIMULADOR IMPACTOS MIP(TURISMO)'!PorcentajeTur,0)</f>
        <v>0.14000000000000001</v>
      </c>
      <c r="HP32" s="60">
        <f>+IF(OR(SeleccionarDemTur=HP$11,SeleccionarDemTur=$GY$11),'SIMULADOR IMPACTOS MIP(TURISMO)'!PorcentajeTur,0)</f>
        <v>0.14000000000000001</v>
      </c>
      <c r="HQ32" s="60">
        <f>+IF(OR(SeleccionarDemTur=HQ$11,SeleccionarDemTur=$GY$11),'SIMULADOR IMPACTOS MIP(TURISMO)'!PorcentajeTur,0)</f>
        <v>0.14000000000000001</v>
      </c>
      <c r="HR32" s="60">
        <f>+IF(OR(SeleccionarDemTur=HR$11,SeleccionarDemTur=$GY$11),'SIMULADOR IMPACTOS MIP(TURISMO)'!PorcentajeTur,0)</f>
        <v>0.14000000000000001</v>
      </c>
      <c r="HS32" s="60">
        <f>+IF(OR(SeleccionarDemTur=HS$11,SeleccionarDemTur=$GY$11),'SIMULADOR IMPACTOS MIP(TURISMO)'!PorcentajeTur,0)</f>
        <v>0.14000000000000001</v>
      </c>
      <c r="HT32" s="60">
        <f>+IF(OR(SeleccionarDemTur=HT$11,SeleccionarDemTur=$GY$11),'SIMULADOR IMPACTOS MIP(TURISMO)'!PorcentajeTur,0)</f>
        <v>0.14000000000000001</v>
      </c>
      <c r="HU32" s="60">
        <f>+IF(OR(SeleccionarDemTur=HU$11,SeleccionarDemTur=$GY$11),'SIMULADOR IMPACTOS MIP(TURISMO)'!PorcentajeTur,0)</f>
        <v>0.14000000000000001</v>
      </c>
      <c r="HV32" s="60">
        <f>+IF(OR(SeleccionarDemTur=HV$11,SeleccionarDemTur=$GY$11),'SIMULADOR IMPACTOS MIP(TURISMO)'!PorcentajeTur,0)</f>
        <v>0.14000000000000001</v>
      </c>
      <c r="HY32" s="20">
        <f>+'MIP 2017'!EJ32*(1+(GZ32))</f>
        <v>2628.9251665182774</v>
      </c>
      <c r="HZ32" s="20">
        <f>+'MIP 2017'!EK32*(1+(HA32))</f>
        <v>0</v>
      </c>
      <c r="IA32" s="20">
        <f>+'MIP 2017'!EL32*(1+(HB32))</f>
        <v>0</v>
      </c>
      <c r="IB32" s="20">
        <f>+'MIP 2017'!EM32*(1+(HC32))</f>
        <v>0</v>
      </c>
      <c r="IC32" s="20">
        <f>+'MIP 2017'!EN32*(1+(HD32))</f>
        <v>0</v>
      </c>
      <c r="ID32" s="20">
        <f>+'MIP 2017'!EO32*(1+(HE32))</f>
        <v>0</v>
      </c>
      <c r="IE32" s="20">
        <f>+'MIP 2017'!EP32*(1+(HF32))</f>
        <v>0</v>
      </c>
      <c r="IF32" s="20">
        <f>+'MIP 2017'!EQ32*(1+(HG32))</f>
        <v>0</v>
      </c>
      <c r="IG32" s="20">
        <f>+'MIP 2017'!ER32*(1+(HH32))</f>
        <v>0</v>
      </c>
      <c r="IH32" s="20">
        <f>+'MIP 2017'!ES32*(1+(HI32))</f>
        <v>0</v>
      </c>
      <c r="II32" s="20">
        <f>+'MIP 2017'!ET32*(1+(HJ32))</f>
        <v>0</v>
      </c>
      <c r="IJ32" s="20">
        <f>+'MIP 2017'!EU32*(1+(HK32))</f>
        <v>13.953241413081635</v>
      </c>
      <c r="IK32" s="20">
        <f>+'MIP 2017'!EV32*(1+(HL32))</f>
        <v>101.59022425372197</v>
      </c>
      <c r="IL32" s="20">
        <f>+'MIP 2017'!EW32*(1+(HM32))</f>
        <v>0.41480110725370922</v>
      </c>
      <c r="IM32" s="20">
        <f>+'MIP 2017'!EX32*(1+(HN32))</f>
        <v>21270.293434298284</v>
      </c>
      <c r="IN32" s="20">
        <f>+'MIP 2017'!EY32*(1+(HO32))</f>
        <v>0</v>
      </c>
      <c r="IO32" s="20">
        <f>+'MIP 2017'!EZ32*(1+(HP32))</f>
        <v>0</v>
      </c>
      <c r="IP32" s="20">
        <f>+'MIP 2017'!FA32*(1+(HQ32))</f>
        <v>0</v>
      </c>
      <c r="IQ32" s="20">
        <f>+'MIP 2017'!FB32*(1+(HR32))</f>
        <v>0</v>
      </c>
      <c r="IR32" s="20">
        <f>+'MIP 2017'!FC32*(1+(HS32))</f>
        <v>0</v>
      </c>
      <c r="IS32" s="20">
        <f>+'MIP 2017'!FD32*(1+(HT32))</f>
        <v>0</v>
      </c>
      <c r="IT32" s="20">
        <f>+'MIP 2017'!FE32*(1+(HU32))</f>
        <v>0</v>
      </c>
      <c r="IU32" s="20">
        <f>+'MIP 2017'!FF32*(1+(HV32))</f>
        <v>0</v>
      </c>
      <c r="IV32" s="18">
        <f t="shared" si="3"/>
        <v>24015.176867590621</v>
      </c>
      <c r="IW32" s="39">
        <f>+IFERROR((IV32/'MIP 2017'!FG32*100-100),0)</f>
        <v>0</v>
      </c>
      <c r="IZ32" s="18">
        <v>48031.117959857205</v>
      </c>
      <c r="JA32" s="14">
        <f>+'MIP 2017'!FH32</f>
        <v>47981.379863881637</v>
      </c>
      <c r="JB32" s="39">
        <f t="shared" si="4"/>
        <v>49.738095975568285</v>
      </c>
      <c r="JC32" s="39">
        <f t="shared" si="5"/>
        <v>0.10366124550120048</v>
      </c>
    </row>
    <row r="33" spans="1:263" s="7" customFormat="1" ht="21.95" customHeight="1" thickBot="1" x14ac:dyDescent="0.25">
      <c r="A33" s="137" t="s">
        <v>127</v>
      </c>
      <c r="B33" s="138" t="s">
        <v>128</v>
      </c>
      <c r="C33" s="33">
        <v>3.6735839950241046E-4</v>
      </c>
      <c r="D33" s="33">
        <v>3.2161408165314081E-4</v>
      </c>
      <c r="E33" s="33">
        <v>3.6346922142544298E-4</v>
      </c>
      <c r="F33" s="33">
        <v>6.5006213215447299E-4</v>
      </c>
      <c r="G33" s="33">
        <v>3.1185986676895473E-4</v>
      </c>
      <c r="H33" s="33">
        <v>3.2165190330786297E-4</v>
      </c>
      <c r="I33" s="33">
        <v>1.8246779707975592E-4</v>
      </c>
      <c r="J33" s="33">
        <v>4.0891801410361739E-4</v>
      </c>
      <c r="K33" s="33">
        <v>3.0598796816490743E-4</v>
      </c>
      <c r="L33" s="33">
        <v>3.4670736106761805E-4</v>
      </c>
      <c r="M33" s="33">
        <v>5.3469858994019946E-4</v>
      </c>
      <c r="N33" s="33">
        <v>3.6569269778119717E-4</v>
      </c>
      <c r="O33" s="33">
        <v>3.6200554746334255E-4</v>
      </c>
      <c r="P33" s="33">
        <v>2.7451983006698979E-4</v>
      </c>
      <c r="Q33" s="33">
        <v>2.8139950215428007E-4</v>
      </c>
      <c r="R33" s="33">
        <v>3.6531204557722647E-4</v>
      </c>
      <c r="S33" s="33">
        <v>4.4141780026892355E-4</v>
      </c>
      <c r="T33" s="33">
        <v>3.9570370224951669E-4</v>
      </c>
      <c r="U33" s="33">
        <v>3.1103927896424123E-4</v>
      </c>
      <c r="V33" s="33">
        <v>2.9378530792858879E-4</v>
      </c>
      <c r="W33" s="33">
        <v>4.4118108961725547E-4</v>
      </c>
      <c r="X33" s="33">
        <v>1.0611835971933572</v>
      </c>
      <c r="Y33" s="33">
        <v>4.1724522356875474E-2</v>
      </c>
      <c r="Z33" s="33">
        <v>4.6536696426400508E-2</v>
      </c>
      <c r="AA33" s="33">
        <v>1.4065467234458713E-2</v>
      </c>
      <c r="AB33" s="33">
        <v>3.5259997868908739E-4</v>
      </c>
      <c r="AC33" s="33">
        <v>6.7221312322053893E-5</v>
      </c>
      <c r="AD33" s="33">
        <v>1.9589132144270205E-3</v>
      </c>
      <c r="AE33" s="33">
        <v>3.6461468506323848E-2</v>
      </c>
      <c r="AF33" s="33">
        <v>2.9848532394628372E-4</v>
      </c>
      <c r="AG33" s="33">
        <v>4.2227297813685206E-5</v>
      </c>
      <c r="AH33" s="33">
        <v>3.5094155889470191E-4</v>
      </c>
      <c r="AI33" s="33">
        <v>0.18368980264822446</v>
      </c>
      <c r="AJ33" s="33">
        <v>6.0098416156077576E-3</v>
      </c>
      <c r="AK33" s="33">
        <v>5.1434401928723221E-4</v>
      </c>
      <c r="AL33" s="33">
        <v>4.7440663408944027E-4</v>
      </c>
      <c r="AM33" s="33">
        <v>0.32257618243350178</v>
      </c>
      <c r="AN33" s="33">
        <v>3.3297860050262093E-4</v>
      </c>
      <c r="AO33" s="33">
        <v>2.1594234454075504E-3</v>
      </c>
      <c r="AP33" s="33">
        <v>7.6947739757852974E-3</v>
      </c>
      <c r="AQ33" s="33">
        <v>8.3644212431005429E-4</v>
      </c>
      <c r="AR33" s="33">
        <v>2.7355533351642002E-3</v>
      </c>
      <c r="AS33" s="33">
        <v>3.3005330646911741E-4</v>
      </c>
      <c r="AT33" s="33">
        <v>3.4109026118659037E-4</v>
      </c>
      <c r="AU33" s="33">
        <v>2.8822106812627282E-3</v>
      </c>
      <c r="AV33" s="33">
        <v>5.2559426532365746E-3</v>
      </c>
      <c r="AW33" s="33">
        <v>9.8371581043486776E-3</v>
      </c>
      <c r="AX33" s="33">
        <v>3.7069014182218292E-4</v>
      </c>
      <c r="AY33" s="33">
        <v>3.1181315808153195E-4</v>
      </c>
      <c r="AZ33" s="33">
        <v>2.6126646311682038E-2</v>
      </c>
      <c r="BA33" s="33">
        <v>7.0240487018753588E-3</v>
      </c>
      <c r="BB33" s="33">
        <v>2.5473405363240435E-4</v>
      </c>
      <c r="BC33" s="33">
        <v>3.8584297321592919E-4</v>
      </c>
      <c r="BD33" s="33">
        <v>3.873850989677966E-4</v>
      </c>
      <c r="BE33" s="33">
        <v>4.1091930858346476E-4</v>
      </c>
      <c r="BF33" s="33">
        <v>3.3154024420680654E-4</v>
      </c>
      <c r="BG33" s="33">
        <v>4.0030986291288167E-4</v>
      </c>
      <c r="BH33" s="33">
        <v>5.4960471780280296E-4</v>
      </c>
      <c r="BI33" s="33">
        <v>6.648087623463278E-4</v>
      </c>
      <c r="BJ33" s="33">
        <v>3.135810229307047E-4</v>
      </c>
      <c r="BK33" s="33">
        <v>3.865380273007847E-4</v>
      </c>
      <c r="BL33" s="33">
        <v>3.1748631364771551E-4</v>
      </c>
      <c r="BM33" s="33">
        <v>4.637646894434345E-4</v>
      </c>
      <c r="BN33" s="33">
        <v>3.4144304986775367E-4</v>
      </c>
      <c r="BO33" s="33">
        <v>2.9342412507879804E-4</v>
      </c>
      <c r="BP33" s="33">
        <v>4.8215703991550611E-4</v>
      </c>
      <c r="BQ33" s="33">
        <v>2.8774538092021828E-4</v>
      </c>
      <c r="BR33" s="33">
        <v>3.1268621046507891E-4</v>
      </c>
      <c r="BS33" s="33">
        <v>3.3239844104189986E-4</v>
      </c>
      <c r="BT33" s="33">
        <v>3.4844174549543731E-4</v>
      </c>
      <c r="BU33" s="33">
        <v>1.9246565578753542E-4</v>
      </c>
      <c r="BV33" s="33">
        <v>5.9725689214223325E-4</v>
      </c>
      <c r="BW33" s="33">
        <v>4.0535145794282166E-4</v>
      </c>
      <c r="BX33" s="33">
        <v>1.3683567382949345E-4</v>
      </c>
      <c r="BY33" s="33">
        <v>2.3038920041257801E-4</v>
      </c>
      <c r="BZ33" s="33">
        <v>2.5679062077434985E-4</v>
      </c>
      <c r="CA33" s="33">
        <v>4.1577348003381536E-4</v>
      </c>
      <c r="CB33" s="33">
        <v>3.2572879166931833E-4</v>
      </c>
      <c r="CC33" s="33">
        <v>3.8081145458253556E-4</v>
      </c>
      <c r="CD33" s="33">
        <v>4.1185898817571121E-4</v>
      </c>
      <c r="CE33" s="33">
        <v>3.767245381988235E-4</v>
      </c>
      <c r="CF33" s="33">
        <v>4.3872915265960762E-4</v>
      </c>
      <c r="CG33" s="33">
        <v>5.8547029318842053E-4</v>
      </c>
      <c r="CH33" s="33">
        <v>1.85923970794202E-4</v>
      </c>
      <c r="CI33" s="33">
        <v>2.8907207636051998E-4</v>
      </c>
      <c r="CJ33" s="33">
        <v>2.3909867491816531E-4</v>
      </c>
      <c r="CK33" s="33">
        <v>1.6744172898042141E-4</v>
      </c>
      <c r="CL33" s="33">
        <v>4.1918993807703504E-4</v>
      </c>
      <c r="CM33" s="33">
        <v>3.9923472057408433E-4</v>
      </c>
      <c r="CN33" s="33">
        <v>3.1465103435511618E-4</v>
      </c>
      <c r="CO33" s="33">
        <v>3.1162749832901963E-4</v>
      </c>
      <c r="CP33" s="33">
        <v>2.2757347305667831E-4</v>
      </c>
      <c r="CQ33" s="33">
        <v>5.5456632513471776E-3</v>
      </c>
      <c r="CR33" s="33">
        <v>1.4872913239392193E-2</v>
      </c>
      <c r="CS33" s="33">
        <v>4.3746481060059867E-4</v>
      </c>
      <c r="CT33" s="33">
        <v>2.0385637055099224E-4</v>
      </c>
      <c r="CU33" s="33">
        <v>1.2191031854237199E-4</v>
      </c>
      <c r="CV33" s="33">
        <v>7.7760064482694874E-5</v>
      </c>
      <c r="CW33" s="33">
        <v>1.0327117282332579E-4</v>
      </c>
      <c r="CX33" s="33">
        <v>2.1095182160627614E-4</v>
      </c>
      <c r="CY33" s="33">
        <v>1.1958343745891983E-4</v>
      </c>
      <c r="CZ33" s="33">
        <v>1.0777416578596683E-4</v>
      </c>
      <c r="DA33" s="33">
        <v>9.6265682993230807E-5</v>
      </c>
      <c r="DB33" s="33">
        <v>1.9196499790919734E-4</v>
      </c>
      <c r="DC33" s="33">
        <v>2.9899534386237415E-4</v>
      </c>
      <c r="DD33" s="33">
        <v>2.2371428572442664E-4</v>
      </c>
      <c r="DE33" s="33">
        <v>2.9309457785377274E-4</v>
      </c>
      <c r="DF33" s="33">
        <v>2.4294604850971975E-4</v>
      </c>
      <c r="DG33" s="33">
        <v>2.5386234461427249E-4</v>
      </c>
      <c r="DH33" s="33">
        <v>2.6689697747799799E-4</v>
      </c>
      <c r="DI33" s="33">
        <v>2.0412081314286827E-3</v>
      </c>
      <c r="DJ33" s="33">
        <v>1.1929662358869033E-4</v>
      </c>
      <c r="DK33" s="33">
        <v>1.2583414767566731E-4</v>
      </c>
      <c r="DL33" s="33">
        <v>1.1854708329829512E-4</v>
      </c>
      <c r="DM33" s="33">
        <v>8.0931674385377242E-5</v>
      </c>
      <c r="DN33" s="33">
        <v>1.2319685646491489E-4</v>
      </c>
      <c r="DO33" s="33">
        <v>4.5971512310576503E-4</v>
      </c>
      <c r="DP33" s="33">
        <v>2.3312971533221482E-4</v>
      </c>
      <c r="DQ33" s="33">
        <v>1.9811784451796276E-4</v>
      </c>
      <c r="DR33" s="33">
        <v>1.5565578418082242E-4</v>
      </c>
      <c r="DS33" s="33">
        <v>1.0475778623849439E-3</v>
      </c>
      <c r="DT33" s="33">
        <v>6.9767798195593069E-4</v>
      </c>
      <c r="DU33" s="33">
        <v>1.1727597626942838E-4</v>
      </c>
      <c r="DV33" s="33">
        <v>1.6631429249996453E-3</v>
      </c>
      <c r="DW33" s="33">
        <v>1.1062357523545833E-3</v>
      </c>
      <c r="DX33" s="33">
        <v>8.5770981908237648E-4</v>
      </c>
      <c r="DY33" s="33">
        <v>2.3250021872772296E-4</v>
      </c>
      <c r="DZ33" s="33">
        <v>1.6244478265341042E-3</v>
      </c>
      <c r="EA33" s="33">
        <v>1.3386835143121313E-3</v>
      </c>
      <c r="EB33" s="33">
        <v>2.8378329149163863E-3</v>
      </c>
      <c r="EC33" s="33">
        <v>2.7694213998194137E-4</v>
      </c>
      <c r="ED33" s="33">
        <v>1.9896800887877361E-4</v>
      </c>
      <c r="EE33" s="33">
        <v>1.9328841453906086E-4</v>
      </c>
      <c r="EF33" s="33">
        <v>2.7204082916062225E-4</v>
      </c>
      <c r="EG33" s="33">
        <v>3.2640791399777289E-4</v>
      </c>
      <c r="EH33" s="33">
        <v>0</v>
      </c>
      <c r="EK33" s="60">
        <f>+IF(AND(OR(SeleccionarIndustria=$A33,SeleccionarIndustria="Todas las AE"),('SIMULADOR IMPACTOS MIP'!$B$10=EK$11)),'SIMULADOR IMPACTOS MIP'!Porcentaje,0)</f>
        <v>0</v>
      </c>
      <c r="EL33" s="60">
        <f>+IF(AND(OR(SeleccionarIndustria=$A33,SeleccionarIndustria="Todas las AE"),('SIMULADOR IMPACTOS MIP'!$B$10=EL$11)),'SIMULADOR IMPACTOS MIP'!Porcentaje,0)</f>
        <v>0</v>
      </c>
      <c r="EM33" s="60">
        <f>+IF(AND(OR(SeleccionarIndustria=$A33,SeleccionarIndustria="Todas las AE"),('SIMULADOR IMPACTOS MIP'!$B$10=EM$11)),'SIMULADOR IMPACTOS MIP'!Porcentaje,0)</f>
        <v>0.14000000000000001</v>
      </c>
      <c r="EN33" s="60">
        <f>+IF(AND(OR(SeleccionarIndustria=$A33,SeleccionarIndustria="Todas las AE"),('SIMULADOR IMPACTOS MIP'!$B$10=EN$11)),'SIMULADOR IMPACTOS MIP'!Porcentaje,0)</f>
        <v>0</v>
      </c>
      <c r="EO33" s="60">
        <f>+IF(AND(OR(SeleccionarIndustria=$A33,SeleccionarIndustria="Todas las AE"),(OR('SIMULADOR IMPACTOS MIP'!$B$10=$EK$11,'SIMULADOR IMPACTOS MIP'!$B$10=EO$11))),'SIMULADOR IMPACTOS MIP'!Porcentaje,0)</f>
        <v>0</v>
      </c>
      <c r="EP33" s="60">
        <f>+IF(AND(OR(SeleccionarIndustria=$A33,SeleccionarIndustria="Todas las AE"),(OR('SIMULADOR IMPACTOS MIP'!$B$10=$EK$11,'SIMULADOR IMPACTOS MIP'!$B$10=EP$11))),'SIMULADOR IMPACTOS MIP'!Porcentaje,0)</f>
        <v>0</v>
      </c>
      <c r="EQ33" s="60">
        <f>+IF(AND(OR(SeleccionarIndustria=$A33,SeleccionarIndustria="Todas las AE"),(OR('SIMULADOR IMPACTOS MIP'!$B$10=$EK$11,'SIMULADOR IMPACTOS MIP'!$B$10=EQ$11))),'SIMULADOR IMPACTOS MIP'!Porcentaje,0)</f>
        <v>0</v>
      </c>
      <c r="ER33" s="60">
        <f>+IF(AND(OR(SeleccionarIndustria=$A33,SeleccionarIndustria="Todas las AE"),(OR('SIMULADOR IMPACTOS MIP'!$B$10=$EL$11,'SIMULADOR IMPACTOS MIP'!$B$10=ER$11))),'SIMULADOR IMPACTOS MIP'!Porcentaje,0)</f>
        <v>0</v>
      </c>
      <c r="ES33" s="60">
        <f>+IF(AND(OR(SeleccionarIndustria=$A33,SeleccionarIndustria="Todas las AE"),(OR('SIMULADOR IMPACTOS MIP'!$B$10=$EL$11,'SIMULADOR IMPACTOS MIP'!$B$10=ES$11))),'SIMULADOR IMPACTOS MIP'!Porcentaje,0)</f>
        <v>0</v>
      </c>
      <c r="ET33" s="60">
        <f>+IF(AND(OR(SeleccionarIndustria=$A33,SeleccionarIndustria="Todas las AE"),(OR('SIMULADOR IMPACTOS MIP'!$B$10=$EL$11,'SIMULADOR IMPACTOS MIP'!$B$10=ET$11))),'SIMULADOR IMPACTOS MIP'!Porcentaje,0)</f>
        <v>0</v>
      </c>
      <c r="EU33" s="60">
        <f>+IF(AND(OR(SeleccionarIndustria=$A33,SeleccionarIndustria="Todas las AE"),(OR('SIMULADOR IMPACTOS MIP'!$B$10=$EL$11,'SIMULADOR IMPACTOS MIP'!$B$10=EU$11))),'SIMULADOR IMPACTOS MIP'!Porcentaje,0)</f>
        <v>0</v>
      </c>
      <c r="EV33" s="60">
        <f>+IF(AND(OR(SeleccionarIndustria=$A33,SeleccionarIndustria="Todas las AE"),(OR('SIMULADOR IMPACTOS MIP'!$B$10=$EL$11,'SIMULADOR IMPACTOS MIP'!$B$10=EV$11))),'SIMULADOR IMPACTOS MIP'!Porcentaje,0)</f>
        <v>0</v>
      </c>
      <c r="EW33" s="60">
        <f>+IF(AND(OR(SeleccionarIndustria=$A33,SeleccionarIndustria="Todas las AE"),(OR('SIMULADOR IMPACTOS MIP'!$B$10=$EL$11,'SIMULADOR IMPACTOS MIP'!$B$10=EW$11))),'SIMULADOR IMPACTOS MIP'!Porcentaje,0)</f>
        <v>0</v>
      </c>
      <c r="EX33" s="60">
        <f>+IF(AND(OR(SeleccionarIndustria=$A33,SeleccionarIndustria="Todas las AE"),(OR('SIMULADOR IMPACTOS MIP'!$B$10=$EL$11,'SIMULADOR IMPACTOS MIP'!$B$10=EX$11))),'SIMULADOR IMPACTOS MIP'!Porcentaje,0)</f>
        <v>0</v>
      </c>
      <c r="EY33" s="60">
        <f>+IF(AND(OR(SeleccionarIndustria=$A33,SeleccionarIndustria="Todas las AE"),('SIMULADOR IMPACTOS MIP'!$B$10=EY$11)),'SIMULADOR IMPACTOS MIP'!Porcentaje,0)</f>
        <v>0</v>
      </c>
      <c r="EZ33" s="60">
        <f>+IF(AND(OR(SeleccionarIndustria=$A33,SeleccionarIndustria="Todas las AE"),('SIMULADOR IMPACTOS MIP'!$B$10=EZ$11)),'SIMULADOR IMPACTOS MIP'!Porcentaje,0)</f>
        <v>0</v>
      </c>
      <c r="FA33" s="60">
        <f>+IF(AND(OR(SeleccionarIndustria=$A33,SeleccionarIndustria="Todas las AE"),('SIMULADOR IMPACTOS MIP'!$B$10=FA$11)),'SIMULADOR IMPACTOS MIP'!Porcentaje,0)</f>
        <v>0</v>
      </c>
      <c r="FB33" s="60">
        <f>+IF(AND(OR(SeleccionarIndustria=$A33,SeleccionarIndustria="Todas las AE"),('SIMULADOR IMPACTOS MIP'!$B$10=FB$11)),'SIMULADOR IMPACTOS MIP'!Porcentaje,0)</f>
        <v>0</v>
      </c>
      <c r="FC33" s="60">
        <f>+IF(AND(OR(SeleccionarIndustria=$A33,SeleccionarIndustria="Todas las AE"),(OR('SIMULADOR IMPACTOS MIP'!$B$10=$EM$11,'SIMULADOR IMPACTOS MIP'!$B$10=FC$11))),'SIMULADOR IMPACTOS MIP'!Porcentaje,0)</f>
        <v>0.14000000000000001</v>
      </c>
      <c r="FD33" s="60">
        <f>+IF(AND(OR(SeleccionarIndustria=$A33,SeleccionarIndustria="Todas las AE"),(OR('SIMULADOR IMPACTOS MIP'!$B$10=$EM$11,'SIMULADOR IMPACTOS MIP'!$B$10=FD$11))),'SIMULADOR IMPACTOS MIP'!Porcentaje,0)</f>
        <v>0.14000000000000001</v>
      </c>
      <c r="FE33" s="60">
        <f>+IF(AND(OR(SeleccionarIndustria=$A33,SeleccionarIndustria="Todas las AE"),(OR('SIMULADOR IMPACTOS MIP'!$B$10=$EM$11,'SIMULADOR IMPACTOS MIP'!$B$10=FE$11))),'SIMULADOR IMPACTOS MIP'!Porcentaje,0)</f>
        <v>0.14000000000000001</v>
      </c>
      <c r="FF33" s="60">
        <f>+IF(AND(OR(SeleccionarIndustria=$A33,SeleccionarIndustria="Todas las AE"),(OR('SIMULADOR IMPACTOS MIP'!$B$10=$EM$11,'SIMULADOR IMPACTOS MIP'!$B$10=FF$11))),'SIMULADOR IMPACTOS MIP'!Porcentaje,0)</f>
        <v>0.14000000000000001</v>
      </c>
      <c r="FG33" s="60">
        <f>+IF(AND(OR(SeleccionarIndustria=$A33,SeleccionarIndustria="Todas las AE"),(OR('SIMULADOR IMPACTOS MIP'!$B$10=$EM$11,'SIMULADOR IMPACTOS MIP'!$B$10=FG$11))),'SIMULADOR IMPACTOS MIP'!Porcentaje,0)</f>
        <v>0.14000000000000001</v>
      </c>
      <c r="FH33" s="60">
        <f>+IF(AND(OR(SeleccionarIndustria=$A33,SeleccionarIndustria="Todas las AE"),(OR('SIMULADOR IMPACTOS MIP'!$B$10=$EM$11,'SIMULADOR IMPACTOS MIP'!$B$10=FH$11))),'SIMULADOR IMPACTOS MIP'!Porcentaje,0)</f>
        <v>0.14000000000000001</v>
      </c>
      <c r="FI33" s="60">
        <f>+IF(AND(OR(SeleccionarIndustria=$A33,SeleccionarIndustria="Todas las AE"),(OR('SIMULADOR IMPACTOS MIP'!$B$10=$EM$11,'SIMULADOR IMPACTOS MIP'!$B$10=FI$11))),'SIMULADOR IMPACTOS MIP'!Porcentaje,0)</f>
        <v>0.14000000000000001</v>
      </c>
      <c r="FJ33" s="60">
        <f>+IF(AND(OR(SeleccionarIndustria=$A33,SeleccionarIndustria="Todas las AE"),(OR('SIMULADOR IMPACTOS MIP'!$B$10=$EM$11,'SIMULADOR IMPACTOS MIP'!$B$10=FJ$11))),'SIMULADOR IMPACTOS MIP'!Porcentaje,0)</f>
        <v>0.14000000000000001</v>
      </c>
      <c r="FM33" s="20">
        <f>+'MIP 2017'!EJ33*(1+(EN33))</f>
        <v>49590.499786381202</v>
      </c>
      <c r="FN33" s="20">
        <f>+'MIP 2017'!EK33*(1+(EO33))</f>
        <v>0</v>
      </c>
      <c r="FO33" s="20">
        <f>+'MIP 2017'!EL33*(1+(EP33))</f>
        <v>0</v>
      </c>
      <c r="FP33" s="20">
        <f>+'MIP 2017'!EM33*(1+(EQ33))</f>
        <v>0</v>
      </c>
      <c r="FQ33" s="20">
        <f>+'MIP 2017'!EN33*(1+(ER33))</f>
        <v>0</v>
      </c>
      <c r="FR33" s="20">
        <f>+'MIP 2017'!EO33*(1+(ES33))</f>
        <v>0</v>
      </c>
      <c r="FS33" s="20">
        <f>+'MIP 2017'!EP33*(1+(ET33))</f>
        <v>0</v>
      </c>
      <c r="FT33" s="20">
        <f>+'MIP 2017'!EQ33*(1+(EU33))</f>
        <v>0</v>
      </c>
      <c r="FU33" s="20">
        <f>+'MIP 2017'!ER33*(1+(EV33))</f>
        <v>0</v>
      </c>
      <c r="FV33" s="20">
        <f>+'MIP 2017'!ES33*(1+(EW33))</f>
        <v>0</v>
      </c>
      <c r="FW33" s="20">
        <f>+'MIP 2017'!ET33*(1+(EX33))</f>
        <v>0</v>
      </c>
      <c r="FX33" s="20">
        <f>+'MIP 2017'!EU33*(1+(EY33))</f>
        <v>876.93800821742661</v>
      </c>
      <c r="FY33" s="20">
        <f>+'MIP 2017'!EV33*(1+(EZ33))</f>
        <v>62799.030254948688</v>
      </c>
      <c r="FZ33" s="20">
        <f>+'MIP 2017'!EW33*(1+(FA33))</f>
        <v>-23812.453503141343</v>
      </c>
      <c r="GA33" s="20">
        <f>+'MIP 2017'!EX33*(1+(FB33))</f>
        <v>8512.1302675944262</v>
      </c>
      <c r="GB33" s="20">
        <f>+'MIP 2017'!EY33*(1+(FC33))</f>
        <v>0</v>
      </c>
      <c r="GC33" s="20">
        <f>+'MIP 2017'!EZ33*(1+(FD33))</f>
        <v>0</v>
      </c>
      <c r="GD33" s="20">
        <f>+'MIP 2017'!FA33*(1+(FE33))</f>
        <v>0</v>
      </c>
      <c r="GE33" s="20">
        <f>+'MIP 2017'!FB33*(1+(FF33))</f>
        <v>0</v>
      </c>
      <c r="GF33" s="20">
        <f>+'MIP 2017'!FC33*(1+(FG33))</f>
        <v>0</v>
      </c>
      <c r="GG33" s="20">
        <f>+'MIP 2017'!FD33*(1+(FH33))</f>
        <v>0</v>
      </c>
      <c r="GH33" s="20">
        <f>+'MIP 2017'!FE33*(1+(FI33))</f>
        <v>0</v>
      </c>
      <c r="GI33" s="20">
        <f>+'MIP 2017'!FF33*(1+(FJ33))</f>
        <v>0</v>
      </c>
      <c r="GJ33" s="18">
        <f t="shared" si="0"/>
        <v>97966.144814000407</v>
      </c>
      <c r="GK33" s="39">
        <f>+IFERROR((GJ33/'MIP 2017'!FG33*100-100),0)</f>
        <v>0</v>
      </c>
      <c r="GN33" s="18">
        <v>450535.74315414223</v>
      </c>
      <c r="GO33" s="14">
        <f>+'MIP 2017'!FH33</f>
        <v>449236.89202345058</v>
      </c>
      <c r="GP33" s="39">
        <f t="shared" si="1"/>
        <v>1298.851130691648</v>
      </c>
      <c r="GQ33" s="39">
        <f t="shared" si="2"/>
        <v>0.28912387957306862</v>
      </c>
      <c r="GU33" s="61">
        <v>-0.78999999999999981</v>
      </c>
      <c r="GW33" s="60">
        <f>+IF(SeleccionarDemTur=GW$11,'SIMULADOR IMPACTOS MIP(TURISMO)'!PorcentajeTur,0)</f>
        <v>0</v>
      </c>
      <c r="GX33" s="60">
        <f>+IF(SeleccionarDemTur=GX$11,'SIMULADOR IMPACTOS MIP(TURISMO)'!PorcentajeTur,0)</f>
        <v>0</v>
      </c>
      <c r="GY33" s="60">
        <f>+IF(SeleccionarDemTur=GY$11,'SIMULADOR IMPACTOS MIP(TURISMO)'!PorcentajeTur,0)</f>
        <v>0.14000000000000001</v>
      </c>
      <c r="GZ33" s="60">
        <f>+IF(SeleccionarDemTur=GZ$11,'SIMULADOR IMPACTOS MIP(TURISMO)'!PorcentajeTur,0)</f>
        <v>0</v>
      </c>
      <c r="HA33" s="60">
        <f>+IF(OR(SeleccionarDemTur=HA$11,SeleccionarDemTur=$GW$11),'SIMULADOR IMPACTOS MIP(TURISMO)'!PorcentajeTur,0)</f>
        <v>0</v>
      </c>
      <c r="HB33" s="60">
        <f>+IF(OR(SeleccionarDemTur=HB$11,SeleccionarDemTur=$GW$11),'SIMULADOR IMPACTOS MIP(TURISMO)'!PorcentajeTur,0)</f>
        <v>0</v>
      </c>
      <c r="HC33" s="60">
        <f>+IF(OR(SeleccionarDemTur=HC$11,SeleccionarDemTur=$GW$11),'SIMULADOR IMPACTOS MIP(TURISMO)'!PorcentajeTur,0)</f>
        <v>0</v>
      </c>
      <c r="HD33" s="60">
        <f>+IF(OR(SeleccionarDemTur=HD$11,SeleccionarDemTur=$GX$11),'SIMULADOR IMPACTOS MIP(TURISMO)'!PorcentajeTur,0)</f>
        <v>0</v>
      </c>
      <c r="HE33" s="60">
        <f>+IF(OR(SeleccionarDemTur=HE$11,SeleccionarDemTur=$GX$11),'SIMULADOR IMPACTOS MIP(TURISMO)'!PorcentajeTur,0)</f>
        <v>0</v>
      </c>
      <c r="HF33" s="60">
        <f>+IF(OR(SeleccionarDemTur=HF$11,SeleccionarDemTur=$GX$11),'SIMULADOR IMPACTOS MIP(TURISMO)'!PorcentajeTur,0)</f>
        <v>0</v>
      </c>
      <c r="HG33" s="60">
        <f>+IF(OR(SeleccionarDemTur=HG$11,SeleccionarDemTur=$GX$11),'SIMULADOR IMPACTOS MIP(TURISMO)'!PorcentajeTur,0)</f>
        <v>0</v>
      </c>
      <c r="HH33" s="60">
        <f>+IF(OR(SeleccionarDemTur=HH$11,SeleccionarDemTur=$GX$11),'SIMULADOR IMPACTOS MIP(TURISMO)'!PorcentajeTur,0)</f>
        <v>0</v>
      </c>
      <c r="HI33" s="60">
        <f>+IF(OR(SeleccionarDemTur=HI$11,SeleccionarDemTur=$GX$11),'SIMULADOR IMPACTOS MIP(TURISMO)'!PorcentajeTur,0)</f>
        <v>0</v>
      </c>
      <c r="HJ33" s="60">
        <f>+IF(OR(SeleccionarDemTur=HJ$11,SeleccionarDemTur=$GX$11),'SIMULADOR IMPACTOS MIP(TURISMO)'!PorcentajeTur,0)</f>
        <v>0</v>
      </c>
      <c r="HK33" s="60">
        <f>+IF(SeleccionarDemTur=HK$11,'SIMULADOR IMPACTOS MIP(TURISMO)'!PorcentajeTur,0)</f>
        <v>0</v>
      </c>
      <c r="HL33" s="60">
        <f>+IF(SeleccionarDemTur=HL$11,'SIMULADOR IMPACTOS MIP(TURISMO)'!PorcentajeTur,0)</f>
        <v>0</v>
      </c>
      <c r="HM33" s="60">
        <f>+IF(SeleccionarDemTur=HM$11,'SIMULADOR IMPACTOS MIP(TURISMO)'!PorcentajeTur,0)</f>
        <v>0</v>
      </c>
      <c r="HN33" s="60">
        <f>+IF(SeleccionarDemTur=HN$11,'SIMULADOR IMPACTOS MIP(TURISMO)'!PorcentajeTur,0)</f>
        <v>0</v>
      </c>
      <c r="HO33" s="60">
        <f>+IF(OR(SeleccionarDemTur=HO$11,SeleccionarDemTur=$GY$11),'SIMULADOR IMPACTOS MIP(TURISMO)'!PorcentajeTur,0)</f>
        <v>0.14000000000000001</v>
      </c>
      <c r="HP33" s="60">
        <f>+IF(OR(SeleccionarDemTur=HP$11,SeleccionarDemTur=$GY$11),'SIMULADOR IMPACTOS MIP(TURISMO)'!PorcentajeTur,0)</f>
        <v>0.14000000000000001</v>
      </c>
      <c r="HQ33" s="60">
        <f>+IF(OR(SeleccionarDemTur=HQ$11,SeleccionarDemTur=$GY$11),'SIMULADOR IMPACTOS MIP(TURISMO)'!PorcentajeTur,0)</f>
        <v>0.14000000000000001</v>
      </c>
      <c r="HR33" s="60">
        <f>+IF(OR(SeleccionarDemTur=HR$11,SeleccionarDemTur=$GY$11),'SIMULADOR IMPACTOS MIP(TURISMO)'!PorcentajeTur,0)</f>
        <v>0.14000000000000001</v>
      </c>
      <c r="HS33" s="60">
        <f>+IF(OR(SeleccionarDemTur=HS$11,SeleccionarDemTur=$GY$11),'SIMULADOR IMPACTOS MIP(TURISMO)'!PorcentajeTur,0)</f>
        <v>0.14000000000000001</v>
      </c>
      <c r="HT33" s="60">
        <f>+IF(OR(SeleccionarDemTur=HT$11,SeleccionarDemTur=$GY$11),'SIMULADOR IMPACTOS MIP(TURISMO)'!PorcentajeTur,0)</f>
        <v>0.14000000000000001</v>
      </c>
      <c r="HU33" s="60">
        <f>+IF(OR(SeleccionarDemTur=HU$11,SeleccionarDemTur=$GY$11),'SIMULADOR IMPACTOS MIP(TURISMO)'!PorcentajeTur,0)</f>
        <v>0.14000000000000001</v>
      </c>
      <c r="HV33" s="60">
        <f>+IF(OR(SeleccionarDemTur=HV$11,SeleccionarDemTur=$GY$11),'SIMULADOR IMPACTOS MIP(TURISMO)'!PorcentajeTur,0)</f>
        <v>0.14000000000000001</v>
      </c>
      <c r="HY33" s="20">
        <f>+'MIP 2017'!EJ33*(1+(GZ33))</f>
        <v>49590.499786381202</v>
      </c>
      <c r="HZ33" s="20">
        <f>+'MIP 2017'!EK33*(1+(HA33))</f>
        <v>0</v>
      </c>
      <c r="IA33" s="20">
        <f>+'MIP 2017'!EL33*(1+(HB33))</f>
        <v>0</v>
      </c>
      <c r="IB33" s="20">
        <f>+'MIP 2017'!EM33*(1+(HC33))</f>
        <v>0</v>
      </c>
      <c r="IC33" s="20">
        <f>+'MIP 2017'!EN33*(1+(HD33))</f>
        <v>0</v>
      </c>
      <c r="ID33" s="20">
        <f>+'MIP 2017'!EO33*(1+(HE33))</f>
        <v>0</v>
      </c>
      <c r="IE33" s="20">
        <f>+'MIP 2017'!EP33*(1+(HF33))</f>
        <v>0</v>
      </c>
      <c r="IF33" s="20">
        <f>+'MIP 2017'!EQ33*(1+(HG33))</f>
        <v>0</v>
      </c>
      <c r="IG33" s="20">
        <f>+'MIP 2017'!ER33*(1+(HH33))</f>
        <v>0</v>
      </c>
      <c r="IH33" s="20">
        <f>+'MIP 2017'!ES33*(1+(HI33))</f>
        <v>0</v>
      </c>
      <c r="II33" s="20">
        <f>+'MIP 2017'!ET33*(1+(HJ33))</f>
        <v>0</v>
      </c>
      <c r="IJ33" s="20">
        <f>+'MIP 2017'!EU33*(1+(HK33))</f>
        <v>876.93800821742661</v>
      </c>
      <c r="IK33" s="20">
        <f>+'MIP 2017'!EV33*(1+(HL33))</f>
        <v>62799.030254948688</v>
      </c>
      <c r="IL33" s="20">
        <f>+'MIP 2017'!EW33*(1+(HM33))</f>
        <v>-23812.453503141343</v>
      </c>
      <c r="IM33" s="20">
        <f>+'MIP 2017'!EX33*(1+(HN33))</f>
        <v>8512.1302675944262</v>
      </c>
      <c r="IN33" s="20">
        <f>+'MIP 2017'!EY33*(1+(HO33))</f>
        <v>0</v>
      </c>
      <c r="IO33" s="20">
        <f>+'MIP 2017'!EZ33*(1+(HP33))</f>
        <v>0</v>
      </c>
      <c r="IP33" s="20">
        <f>+'MIP 2017'!FA33*(1+(HQ33))</f>
        <v>0</v>
      </c>
      <c r="IQ33" s="20">
        <f>+'MIP 2017'!FB33*(1+(HR33))</f>
        <v>0</v>
      </c>
      <c r="IR33" s="20">
        <f>+'MIP 2017'!FC33*(1+(HS33))</f>
        <v>0</v>
      </c>
      <c r="IS33" s="20">
        <f>+'MIP 2017'!FD33*(1+(HT33))</f>
        <v>0</v>
      </c>
      <c r="IT33" s="20">
        <f>+'MIP 2017'!FE33*(1+(HU33))</f>
        <v>0</v>
      </c>
      <c r="IU33" s="20">
        <f>+'MIP 2017'!FF33*(1+(HV33))</f>
        <v>0</v>
      </c>
      <c r="IV33" s="18">
        <f t="shared" si="3"/>
        <v>97966.144814000407</v>
      </c>
      <c r="IW33" s="39">
        <f>+IFERROR((IV33/'MIP 2017'!FG33*100-100),0)</f>
        <v>0</v>
      </c>
      <c r="IZ33" s="18">
        <v>450535.74315414223</v>
      </c>
      <c r="JA33" s="14">
        <f>+'MIP 2017'!FH33</f>
        <v>449236.89202345058</v>
      </c>
      <c r="JB33" s="39">
        <f t="shared" si="4"/>
        <v>1298.851130691648</v>
      </c>
      <c r="JC33" s="39">
        <f t="shared" si="5"/>
        <v>0.28912387957306862</v>
      </c>
    </row>
    <row r="34" spans="1:263" s="7" customFormat="1" ht="21.95" customHeight="1" thickBot="1" x14ac:dyDescent="0.25">
      <c r="A34" s="137" t="s">
        <v>129</v>
      </c>
      <c r="B34" s="138" t="s">
        <v>130</v>
      </c>
      <c r="C34" s="33">
        <v>5.1441041579382665E-4</v>
      </c>
      <c r="D34" s="33">
        <v>4.4155286075912847E-4</v>
      </c>
      <c r="E34" s="33">
        <v>5.5941162592915454E-4</v>
      </c>
      <c r="F34" s="33">
        <v>8.9447745115767488E-4</v>
      </c>
      <c r="G34" s="33">
        <v>2.4908492414318846E-4</v>
      </c>
      <c r="H34" s="33">
        <v>3.9667092944714751E-4</v>
      </c>
      <c r="I34" s="33">
        <v>2.5602615633610668E-4</v>
      </c>
      <c r="J34" s="33">
        <v>5.3041151445419501E-4</v>
      </c>
      <c r="K34" s="33">
        <v>3.8824584942503618E-4</v>
      </c>
      <c r="L34" s="33">
        <v>5.0970506500391853E-4</v>
      </c>
      <c r="M34" s="33">
        <v>3.5286941470010874E-4</v>
      </c>
      <c r="N34" s="33">
        <v>2.1975652490886864E-4</v>
      </c>
      <c r="O34" s="33">
        <v>3.503607797349091E-4</v>
      </c>
      <c r="P34" s="33">
        <v>1.4663316443707088E-4</v>
      </c>
      <c r="Q34" s="33">
        <v>3.8722930638428573E-4</v>
      </c>
      <c r="R34" s="33">
        <v>2.3832913054774643E-4</v>
      </c>
      <c r="S34" s="33">
        <v>5.0114291512715309E-4</v>
      </c>
      <c r="T34" s="33">
        <v>4.5636318795762147E-4</v>
      </c>
      <c r="U34" s="33">
        <v>3.8831020523040098E-4</v>
      </c>
      <c r="V34" s="33">
        <v>2.8998983711775537E-4</v>
      </c>
      <c r="W34" s="33">
        <v>3.2041346149466678E-4</v>
      </c>
      <c r="X34" s="33">
        <v>1.6213321597983131E-3</v>
      </c>
      <c r="Y34" s="33">
        <v>1.0144877040642652</v>
      </c>
      <c r="Z34" s="33">
        <v>9.8892462681086611E-3</v>
      </c>
      <c r="AA34" s="33">
        <v>3.0222063901778873E-3</v>
      </c>
      <c r="AB34" s="33">
        <v>1.093562545215357E-4</v>
      </c>
      <c r="AC34" s="33">
        <v>4.6356951891436979E-5</v>
      </c>
      <c r="AD34" s="33">
        <v>3.4113473168052074E-4</v>
      </c>
      <c r="AE34" s="33">
        <v>6.2373242956429552E-3</v>
      </c>
      <c r="AF34" s="33">
        <v>9.870276578861437E-5</v>
      </c>
      <c r="AG34" s="33">
        <v>1.1825811221931751E-5</v>
      </c>
      <c r="AH34" s="33">
        <v>1.6359828127543118E-4</v>
      </c>
      <c r="AI34" s="33">
        <v>8.5429325523806249E-2</v>
      </c>
      <c r="AJ34" s="33">
        <v>1.1451190259583572E-3</v>
      </c>
      <c r="AK34" s="33">
        <v>2.0147434086589491E-4</v>
      </c>
      <c r="AL34" s="33">
        <v>2.5139943266235703E-4</v>
      </c>
      <c r="AM34" s="33">
        <v>1.0724602599175518E-2</v>
      </c>
      <c r="AN34" s="33">
        <v>3.271217523266916E-4</v>
      </c>
      <c r="AO34" s="33">
        <v>4.1788913061345561E-4</v>
      </c>
      <c r="AP34" s="33">
        <v>1.0515568358683337E-3</v>
      </c>
      <c r="AQ34" s="33">
        <v>3.3252409944584436E-4</v>
      </c>
      <c r="AR34" s="33">
        <v>1.7436702120852585E-4</v>
      </c>
      <c r="AS34" s="33">
        <v>3.2115000843332714E-4</v>
      </c>
      <c r="AT34" s="33">
        <v>1.7687121401510167E-4</v>
      </c>
      <c r="AU34" s="33">
        <v>4.5367018291587595E-4</v>
      </c>
      <c r="AV34" s="33">
        <v>2.2092350706638944E-3</v>
      </c>
      <c r="AW34" s="33">
        <v>2.3074382372131996E-4</v>
      </c>
      <c r="AX34" s="33">
        <v>1.030144470907711E-4</v>
      </c>
      <c r="AY34" s="33">
        <v>1.1350250600228865E-4</v>
      </c>
      <c r="AZ34" s="33">
        <v>1.186199254867191E-2</v>
      </c>
      <c r="BA34" s="33">
        <v>3.2112445017443377E-3</v>
      </c>
      <c r="BB34" s="33">
        <v>8.1866151799381013E-5</v>
      </c>
      <c r="BC34" s="33">
        <v>1.2379514015880853E-4</v>
      </c>
      <c r="BD34" s="33">
        <v>1.4019221302632819E-4</v>
      </c>
      <c r="BE34" s="33">
        <v>2.6501191883810939E-4</v>
      </c>
      <c r="BF34" s="33">
        <v>1.2215607411433021E-4</v>
      </c>
      <c r="BG34" s="33">
        <v>2.832447372330791E-4</v>
      </c>
      <c r="BH34" s="33">
        <v>3.5171872942347181E-4</v>
      </c>
      <c r="BI34" s="33">
        <v>2.8447778390340117E-4</v>
      </c>
      <c r="BJ34" s="33">
        <v>1.0187304625850799E-4</v>
      </c>
      <c r="BK34" s="33">
        <v>1.1318175311798162E-4</v>
      </c>
      <c r="BL34" s="33">
        <v>1.0033171095702649E-4</v>
      </c>
      <c r="BM34" s="33">
        <v>1.5505257523827689E-4</v>
      </c>
      <c r="BN34" s="33">
        <v>1.09254562142476E-4</v>
      </c>
      <c r="BO34" s="33">
        <v>9.1817793572915557E-5</v>
      </c>
      <c r="BP34" s="33">
        <v>1.5134340454748873E-4</v>
      </c>
      <c r="BQ34" s="33">
        <v>9.5874103375183682E-5</v>
      </c>
      <c r="BR34" s="33">
        <v>9.3755580493665749E-5</v>
      </c>
      <c r="BS34" s="33">
        <v>1.0383438891790936E-4</v>
      </c>
      <c r="BT34" s="33">
        <v>1.2506903572672622E-4</v>
      </c>
      <c r="BU34" s="33">
        <v>5.8397584617965498E-5</v>
      </c>
      <c r="BV34" s="33">
        <v>2.5017113896090348E-4</v>
      </c>
      <c r="BW34" s="33">
        <v>1.2202613834856759E-4</v>
      </c>
      <c r="BX34" s="33">
        <v>3.9910364411685292E-5</v>
      </c>
      <c r="BY34" s="33">
        <v>8.7236709083725659E-5</v>
      </c>
      <c r="BZ34" s="33">
        <v>8.8863237499992877E-5</v>
      </c>
      <c r="CA34" s="33">
        <v>7.517406975216705E-5</v>
      </c>
      <c r="CB34" s="33">
        <v>1.0588052836817031E-4</v>
      </c>
      <c r="CC34" s="33">
        <v>1.2243666683790211E-4</v>
      </c>
      <c r="CD34" s="33">
        <v>1.3272549838574146E-4</v>
      </c>
      <c r="CE34" s="33">
        <v>1.1755988867429312E-4</v>
      </c>
      <c r="CF34" s="33">
        <v>1.3626963910133179E-4</v>
      </c>
      <c r="CG34" s="33">
        <v>2.2888320478573292E-4</v>
      </c>
      <c r="CH34" s="33">
        <v>6.4171704317160887E-5</v>
      </c>
      <c r="CI34" s="33">
        <v>8.7579619786627128E-5</v>
      </c>
      <c r="CJ34" s="33">
        <v>7.2752748997834699E-5</v>
      </c>
      <c r="CK34" s="33">
        <v>5.0677644749025128E-5</v>
      </c>
      <c r="CL34" s="33">
        <v>1.1536768210669596E-4</v>
      </c>
      <c r="CM34" s="33">
        <v>1.1764062510577664E-4</v>
      </c>
      <c r="CN34" s="33">
        <v>8.4222426821615548E-5</v>
      </c>
      <c r="CO34" s="33">
        <v>8.22363436834474E-5</v>
      </c>
      <c r="CP34" s="33">
        <v>6.2754284768827513E-5</v>
      </c>
      <c r="CQ34" s="33">
        <v>1.5536776332457584E-3</v>
      </c>
      <c r="CR34" s="33">
        <v>3.9766598227626467E-3</v>
      </c>
      <c r="CS34" s="33">
        <v>7.1378930544631686E-5</v>
      </c>
      <c r="CT34" s="33">
        <v>5.6510814556054673E-5</v>
      </c>
      <c r="CU34" s="33">
        <v>3.4759747236697395E-5</v>
      </c>
      <c r="CV34" s="33">
        <v>2.1938720285519071E-5</v>
      </c>
      <c r="CW34" s="33">
        <v>2.7439251679058476E-5</v>
      </c>
      <c r="CX34" s="33">
        <v>3.7606084433937922E-5</v>
      </c>
      <c r="CY34" s="33">
        <v>3.3062898633226543E-5</v>
      </c>
      <c r="CZ34" s="33">
        <v>2.9170347135706184E-5</v>
      </c>
      <c r="DA34" s="33">
        <v>2.916691563659114E-5</v>
      </c>
      <c r="DB34" s="33">
        <v>5.5622866824700001E-5</v>
      </c>
      <c r="DC34" s="33">
        <v>8.4251827802130829E-5</v>
      </c>
      <c r="DD34" s="33">
        <v>6.2517762532040804E-5</v>
      </c>
      <c r="DE34" s="33">
        <v>8.8175610226755549E-5</v>
      </c>
      <c r="DF34" s="33">
        <v>8.6033081098832613E-5</v>
      </c>
      <c r="DG34" s="33">
        <v>7.1113665022334735E-5</v>
      </c>
      <c r="DH34" s="33">
        <v>7.4979804531115842E-5</v>
      </c>
      <c r="DI34" s="33">
        <v>3.7495339210887171E-4</v>
      </c>
      <c r="DJ34" s="33">
        <v>3.5514338211822249E-5</v>
      </c>
      <c r="DK34" s="33">
        <v>3.3601074514683729E-5</v>
      </c>
      <c r="DL34" s="33">
        <v>3.5052471187907711E-5</v>
      </c>
      <c r="DM34" s="33">
        <v>2.2635556891910142E-5</v>
      </c>
      <c r="DN34" s="33">
        <v>3.3094846236635174E-5</v>
      </c>
      <c r="DO34" s="33">
        <v>1.2516686440658097E-4</v>
      </c>
      <c r="DP34" s="33">
        <v>6.4535087720302814E-5</v>
      </c>
      <c r="DQ34" s="33">
        <v>7.0960152729112097E-5</v>
      </c>
      <c r="DR34" s="33">
        <v>4.4909279108447928E-5</v>
      </c>
      <c r="DS34" s="33">
        <v>6.4506729365271598E-5</v>
      </c>
      <c r="DT34" s="33">
        <v>2.5231297336269018E-4</v>
      </c>
      <c r="DU34" s="33">
        <v>3.068263362353955E-5</v>
      </c>
      <c r="DV34" s="33">
        <v>4.5219729078961384E-4</v>
      </c>
      <c r="DW34" s="33">
        <v>2.65846713897778E-4</v>
      </c>
      <c r="DX34" s="33">
        <v>2.365087170784781E-4</v>
      </c>
      <c r="DY34" s="33">
        <v>6.6882902299069012E-5</v>
      </c>
      <c r="DZ34" s="33">
        <v>4.0774517769565262E-4</v>
      </c>
      <c r="EA34" s="33">
        <v>3.5680095482129283E-4</v>
      </c>
      <c r="EB34" s="33">
        <v>7.674578105925109E-4</v>
      </c>
      <c r="EC34" s="33">
        <v>9.8979899063994791E-5</v>
      </c>
      <c r="ED34" s="33">
        <v>5.8709486604527814E-5</v>
      </c>
      <c r="EE34" s="33">
        <v>7.2982094061390364E-5</v>
      </c>
      <c r="EF34" s="33">
        <v>8.1349177134576304E-5</v>
      </c>
      <c r="EG34" s="33">
        <v>8.1465074290249605E-5</v>
      </c>
      <c r="EH34" s="33">
        <v>0</v>
      </c>
      <c r="EK34" s="60">
        <f>+IF(AND(OR(SeleccionarIndustria=$A34,SeleccionarIndustria="Todas las AE"),('SIMULADOR IMPACTOS MIP'!$B$10=EK$11)),'SIMULADOR IMPACTOS MIP'!Porcentaje,0)</f>
        <v>0</v>
      </c>
      <c r="EL34" s="60">
        <f>+IF(AND(OR(SeleccionarIndustria=$A34,SeleccionarIndustria="Todas las AE"),('SIMULADOR IMPACTOS MIP'!$B$10=EL$11)),'SIMULADOR IMPACTOS MIP'!Porcentaje,0)</f>
        <v>0</v>
      </c>
      <c r="EM34" s="60">
        <f>+IF(AND(OR(SeleccionarIndustria=$A34,SeleccionarIndustria="Todas las AE"),('SIMULADOR IMPACTOS MIP'!$B$10=EM$11)),'SIMULADOR IMPACTOS MIP'!Porcentaje,0)</f>
        <v>0.14000000000000001</v>
      </c>
      <c r="EN34" s="60">
        <f>+IF(AND(OR(SeleccionarIndustria=$A34,SeleccionarIndustria="Todas las AE"),('SIMULADOR IMPACTOS MIP'!$B$10=EN$11)),'SIMULADOR IMPACTOS MIP'!Porcentaje,0)</f>
        <v>0</v>
      </c>
      <c r="EO34" s="60">
        <f>+IF(AND(OR(SeleccionarIndustria=$A34,SeleccionarIndustria="Todas las AE"),(OR('SIMULADOR IMPACTOS MIP'!$B$10=$EK$11,'SIMULADOR IMPACTOS MIP'!$B$10=EO$11))),'SIMULADOR IMPACTOS MIP'!Porcentaje,0)</f>
        <v>0</v>
      </c>
      <c r="EP34" s="60">
        <f>+IF(AND(OR(SeleccionarIndustria=$A34,SeleccionarIndustria="Todas las AE"),(OR('SIMULADOR IMPACTOS MIP'!$B$10=$EK$11,'SIMULADOR IMPACTOS MIP'!$B$10=EP$11))),'SIMULADOR IMPACTOS MIP'!Porcentaje,0)</f>
        <v>0</v>
      </c>
      <c r="EQ34" s="60">
        <f>+IF(AND(OR(SeleccionarIndustria=$A34,SeleccionarIndustria="Todas las AE"),(OR('SIMULADOR IMPACTOS MIP'!$B$10=$EK$11,'SIMULADOR IMPACTOS MIP'!$B$10=EQ$11))),'SIMULADOR IMPACTOS MIP'!Porcentaje,0)</f>
        <v>0</v>
      </c>
      <c r="ER34" s="60">
        <f>+IF(AND(OR(SeleccionarIndustria=$A34,SeleccionarIndustria="Todas las AE"),(OR('SIMULADOR IMPACTOS MIP'!$B$10=$EL$11,'SIMULADOR IMPACTOS MIP'!$B$10=ER$11))),'SIMULADOR IMPACTOS MIP'!Porcentaje,0)</f>
        <v>0</v>
      </c>
      <c r="ES34" s="60">
        <f>+IF(AND(OR(SeleccionarIndustria=$A34,SeleccionarIndustria="Todas las AE"),(OR('SIMULADOR IMPACTOS MIP'!$B$10=$EL$11,'SIMULADOR IMPACTOS MIP'!$B$10=ES$11))),'SIMULADOR IMPACTOS MIP'!Porcentaje,0)</f>
        <v>0</v>
      </c>
      <c r="ET34" s="60">
        <f>+IF(AND(OR(SeleccionarIndustria=$A34,SeleccionarIndustria="Todas las AE"),(OR('SIMULADOR IMPACTOS MIP'!$B$10=$EL$11,'SIMULADOR IMPACTOS MIP'!$B$10=ET$11))),'SIMULADOR IMPACTOS MIP'!Porcentaje,0)</f>
        <v>0</v>
      </c>
      <c r="EU34" s="60">
        <f>+IF(AND(OR(SeleccionarIndustria=$A34,SeleccionarIndustria="Todas las AE"),(OR('SIMULADOR IMPACTOS MIP'!$B$10=$EL$11,'SIMULADOR IMPACTOS MIP'!$B$10=EU$11))),'SIMULADOR IMPACTOS MIP'!Porcentaje,0)</f>
        <v>0</v>
      </c>
      <c r="EV34" s="60">
        <f>+IF(AND(OR(SeleccionarIndustria=$A34,SeleccionarIndustria="Todas las AE"),(OR('SIMULADOR IMPACTOS MIP'!$B$10=$EL$11,'SIMULADOR IMPACTOS MIP'!$B$10=EV$11))),'SIMULADOR IMPACTOS MIP'!Porcentaje,0)</f>
        <v>0</v>
      </c>
      <c r="EW34" s="60">
        <f>+IF(AND(OR(SeleccionarIndustria=$A34,SeleccionarIndustria="Todas las AE"),(OR('SIMULADOR IMPACTOS MIP'!$B$10=$EL$11,'SIMULADOR IMPACTOS MIP'!$B$10=EW$11))),'SIMULADOR IMPACTOS MIP'!Porcentaje,0)</f>
        <v>0</v>
      </c>
      <c r="EX34" s="60">
        <f>+IF(AND(OR(SeleccionarIndustria=$A34,SeleccionarIndustria="Todas las AE"),(OR('SIMULADOR IMPACTOS MIP'!$B$10=$EL$11,'SIMULADOR IMPACTOS MIP'!$B$10=EX$11))),'SIMULADOR IMPACTOS MIP'!Porcentaje,0)</f>
        <v>0</v>
      </c>
      <c r="EY34" s="60">
        <f>+IF(AND(OR(SeleccionarIndustria=$A34,SeleccionarIndustria="Todas las AE"),('SIMULADOR IMPACTOS MIP'!$B$10=EY$11)),'SIMULADOR IMPACTOS MIP'!Porcentaje,0)</f>
        <v>0</v>
      </c>
      <c r="EZ34" s="60">
        <f>+IF(AND(OR(SeleccionarIndustria=$A34,SeleccionarIndustria="Todas las AE"),('SIMULADOR IMPACTOS MIP'!$B$10=EZ$11)),'SIMULADOR IMPACTOS MIP'!Porcentaje,0)</f>
        <v>0</v>
      </c>
      <c r="FA34" s="60">
        <f>+IF(AND(OR(SeleccionarIndustria=$A34,SeleccionarIndustria="Todas las AE"),('SIMULADOR IMPACTOS MIP'!$B$10=FA$11)),'SIMULADOR IMPACTOS MIP'!Porcentaje,0)</f>
        <v>0</v>
      </c>
      <c r="FB34" s="60">
        <f>+IF(AND(OR(SeleccionarIndustria=$A34,SeleccionarIndustria="Todas las AE"),('SIMULADOR IMPACTOS MIP'!$B$10=FB$11)),'SIMULADOR IMPACTOS MIP'!Porcentaje,0)</f>
        <v>0</v>
      </c>
      <c r="FC34" s="60">
        <f>+IF(AND(OR(SeleccionarIndustria=$A34,SeleccionarIndustria="Todas las AE"),(OR('SIMULADOR IMPACTOS MIP'!$B$10=$EM$11,'SIMULADOR IMPACTOS MIP'!$B$10=FC$11))),'SIMULADOR IMPACTOS MIP'!Porcentaje,0)</f>
        <v>0.14000000000000001</v>
      </c>
      <c r="FD34" s="60">
        <f>+IF(AND(OR(SeleccionarIndustria=$A34,SeleccionarIndustria="Todas las AE"),(OR('SIMULADOR IMPACTOS MIP'!$B$10=$EM$11,'SIMULADOR IMPACTOS MIP'!$B$10=FD$11))),'SIMULADOR IMPACTOS MIP'!Porcentaje,0)</f>
        <v>0.14000000000000001</v>
      </c>
      <c r="FE34" s="60">
        <f>+IF(AND(OR(SeleccionarIndustria=$A34,SeleccionarIndustria="Todas las AE"),(OR('SIMULADOR IMPACTOS MIP'!$B$10=$EM$11,'SIMULADOR IMPACTOS MIP'!$B$10=FE$11))),'SIMULADOR IMPACTOS MIP'!Porcentaje,0)</f>
        <v>0.14000000000000001</v>
      </c>
      <c r="FF34" s="60">
        <f>+IF(AND(OR(SeleccionarIndustria=$A34,SeleccionarIndustria="Todas las AE"),(OR('SIMULADOR IMPACTOS MIP'!$B$10=$EM$11,'SIMULADOR IMPACTOS MIP'!$B$10=FF$11))),'SIMULADOR IMPACTOS MIP'!Porcentaje,0)</f>
        <v>0.14000000000000001</v>
      </c>
      <c r="FG34" s="60">
        <f>+IF(AND(OR(SeleccionarIndustria=$A34,SeleccionarIndustria="Todas las AE"),(OR('SIMULADOR IMPACTOS MIP'!$B$10=$EM$11,'SIMULADOR IMPACTOS MIP'!$B$10=FG$11))),'SIMULADOR IMPACTOS MIP'!Porcentaje,0)</f>
        <v>0.14000000000000001</v>
      </c>
      <c r="FH34" s="60">
        <f>+IF(AND(OR(SeleccionarIndustria=$A34,SeleccionarIndustria="Todas las AE"),(OR('SIMULADOR IMPACTOS MIP'!$B$10=$EM$11,'SIMULADOR IMPACTOS MIP'!$B$10=FH$11))),'SIMULADOR IMPACTOS MIP'!Porcentaje,0)</f>
        <v>0.14000000000000001</v>
      </c>
      <c r="FI34" s="60">
        <f>+IF(AND(OR(SeleccionarIndustria=$A34,SeleccionarIndustria="Todas las AE"),(OR('SIMULADOR IMPACTOS MIP'!$B$10=$EM$11,'SIMULADOR IMPACTOS MIP'!$B$10=FI$11))),'SIMULADOR IMPACTOS MIP'!Porcentaje,0)</f>
        <v>0.14000000000000001</v>
      </c>
      <c r="FJ34" s="60">
        <f>+IF(AND(OR(SeleccionarIndustria=$A34,SeleccionarIndustria="Todas las AE"),(OR('SIMULADOR IMPACTOS MIP'!$B$10=$EM$11,'SIMULADOR IMPACTOS MIP'!$B$10=FJ$11))),'SIMULADOR IMPACTOS MIP'!Porcentaje,0)</f>
        <v>0.14000000000000001</v>
      </c>
      <c r="FM34" s="20">
        <f>+'MIP 2017'!EJ34*(1+(EN34))</f>
        <v>114.62674266716647</v>
      </c>
      <c r="FN34" s="20">
        <f>+'MIP 2017'!EK34*(1+(EO34))</f>
        <v>0</v>
      </c>
      <c r="FO34" s="20">
        <f>+'MIP 2017'!EL34*(1+(EP34))</f>
        <v>0</v>
      </c>
      <c r="FP34" s="20">
        <f>+'MIP 2017'!EM34*(1+(EQ34))</f>
        <v>0</v>
      </c>
      <c r="FQ34" s="20">
        <f>+'MIP 2017'!EN34*(1+(ER34))</f>
        <v>0</v>
      </c>
      <c r="FR34" s="20">
        <f>+'MIP 2017'!EO34*(1+(ES34))</f>
        <v>0</v>
      </c>
      <c r="FS34" s="20">
        <f>+'MIP 2017'!EP34*(1+(ET34))</f>
        <v>0</v>
      </c>
      <c r="FT34" s="20">
        <f>+'MIP 2017'!EQ34*(1+(EU34))</f>
        <v>0</v>
      </c>
      <c r="FU34" s="20">
        <f>+'MIP 2017'!ER34*(1+(EV34))</f>
        <v>0</v>
      </c>
      <c r="FV34" s="20">
        <f>+'MIP 2017'!ES34*(1+(EW34))</f>
        <v>0</v>
      </c>
      <c r="FW34" s="20">
        <f>+'MIP 2017'!ET34*(1+(EX34))</f>
        <v>0</v>
      </c>
      <c r="FX34" s="20">
        <f>+'MIP 2017'!EU34*(1+(EY34))</f>
        <v>0</v>
      </c>
      <c r="FY34" s="20">
        <f>+'MIP 2017'!EV34*(1+(EZ34))</f>
        <v>1033.7744754772214</v>
      </c>
      <c r="FZ34" s="20">
        <f>+'MIP 2017'!EW34*(1+(FA34))</f>
        <v>3301.7779269635803</v>
      </c>
      <c r="GA34" s="20">
        <f>+'MIP 2017'!EX34*(1+(FB34))</f>
        <v>864.75396709200788</v>
      </c>
      <c r="GB34" s="20">
        <f>+'MIP 2017'!EY34*(1+(FC34))</f>
        <v>0</v>
      </c>
      <c r="GC34" s="20">
        <f>+'MIP 2017'!EZ34*(1+(FD34))</f>
        <v>0</v>
      </c>
      <c r="GD34" s="20">
        <f>+'MIP 2017'!FA34*(1+(FE34))</f>
        <v>0</v>
      </c>
      <c r="GE34" s="20">
        <f>+'MIP 2017'!FB34*(1+(FF34))</f>
        <v>0</v>
      </c>
      <c r="GF34" s="20">
        <f>+'MIP 2017'!FC34*(1+(FG34))</f>
        <v>0</v>
      </c>
      <c r="GG34" s="20">
        <f>+'MIP 2017'!FD34*(1+(FH34))</f>
        <v>0</v>
      </c>
      <c r="GH34" s="20">
        <f>+'MIP 2017'!FE34*(1+(FI34))</f>
        <v>0</v>
      </c>
      <c r="GI34" s="20">
        <f>+'MIP 2017'!FF34*(1+(FJ34))</f>
        <v>0</v>
      </c>
      <c r="GJ34" s="18">
        <f t="shared" si="0"/>
        <v>5314.9331121999758</v>
      </c>
      <c r="GK34" s="39">
        <f>+IFERROR((GJ34/'MIP 2017'!FG34*100-100),0)</f>
        <v>0</v>
      </c>
      <c r="GN34" s="18">
        <v>85100.448738517429</v>
      </c>
      <c r="GO34" s="14">
        <f>+'MIP 2017'!FH34</f>
        <v>84756.63084501648</v>
      </c>
      <c r="GP34" s="39">
        <f t="shared" si="1"/>
        <v>343.81789350094914</v>
      </c>
      <c r="GQ34" s="39">
        <f t="shared" si="2"/>
        <v>0.4056530917677037</v>
      </c>
      <c r="GU34" s="61">
        <v>-0.7799999999999998</v>
      </c>
      <c r="GW34" s="60">
        <f>+IF(SeleccionarDemTur=GW$11,'SIMULADOR IMPACTOS MIP(TURISMO)'!PorcentajeTur,0)</f>
        <v>0</v>
      </c>
      <c r="GX34" s="60">
        <f>+IF(SeleccionarDemTur=GX$11,'SIMULADOR IMPACTOS MIP(TURISMO)'!PorcentajeTur,0)</f>
        <v>0</v>
      </c>
      <c r="GY34" s="60">
        <f>+IF(SeleccionarDemTur=GY$11,'SIMULADOR IMPACTOS MIP(TURISMO)'!PorcentajeTur,0)</f>
        <v>0.14000000000000001</v>
      </c>
      <c r="GZ34" s="60">
        <f>+IF(SeleccionarDemTur=GZ$11,'SIMULADOR IMPACTOS MIP(TURISMO)'!PorcentajeTur,0)</f>
        <v>0</v>
      </c>
      <c r="HA34" s="60">
        <f>+IF(OR(SeleccionarDemTur=HA$11,SeleccionarDemTur=$GW$11),'SIMULADOR IMPACTOS MIP(TURISMO)'!PorcentajeTur,0)</f>
        <v>0</v>
      </c>
      <c r="HB34" s="60">
        <f>+IF(OR(SeleccionarDemTur=HB$11,SeleccionarDemTur=$GW$11),'SIMULADOR IMPACTOS MIP(TURISMO)'!PorcentajeTur,0)</f>
        <v>0</v>
      </c>
      <c r="HC34" s="60">
        <f>+IF(OR(SeleccionarDemTur=HC$11,SeleccionarDemTur=$GW$11),'SIMULADOR IMPACTOS MIP(TURISMO)'!PorcentajeTur,0)</f>
        <v>0</v>
      </c>
      <c r="HD34" s="60">
        <f>+IF(OR(SeleccionarDemTur=HD$11,SeleccionarDemTur=$GX$11),'SIMULADOR IMPACTOS MIP(TURISMO)'!PorcentajeTur,0)</f>
        <v>0</v>
      </c>
      <c r="HE34" s="60">
        <f>+IF(OR(SeleccionarDemTur=HE$11,SeleccionarDemTur=$GX$11),'SIMULADOR IMPACTOS MIP(TURISMO)'!PorcentajeTur,0)</f>
        <v>0</v>
      </c>
      <c r="HF34" s="60">
        <f>+IF(OR(SeleccionarDemTur=HF$11,SeleccionarDemTur=$GX$11),'SIMULADOR IMPACTOS MIP(TURISMO)'!PorcentajeTur,0)</f>
        <v>0</v>
      </c>
      <c r="HG34" s="60">
        <f>+IF(OR(SeleccionarDemTur=HG$11,SeleccionarDemTur=$GX$11),'SIMULADOR IMPACTOS MIP(TURISMO)'!PorcentajeTur,0)</f>
        <v>0</v>
      </c>
      <c r="HH34" s="60">
        <f>+IF(OR(SeleccionarDemTur=HH$11,SeleccionarDemTur=$GX$11),'SIMULADOR IMPACTOS MIP(TURISMO)'!PorcentajeTur,0)</f>
        <v>0</v>
      </c>
      <c r="HI34" s="60">
        <f>+IF(OR(SeleccionarDemTur=HI$11,SeleccionarDemTur=$GX$11),'SIMULADOR IMPACTOS MIP(TURISMO)'!PorcentajeTur,0)</f>
        <v>0</v>
      </c>
      <c r="HJ34" s="60">
        <f>+IF(OR(SeleccionarDemTur=HJ$11,SeleccionarDemTur=$GX$11),'SIMULADOR IMPACTOS MIP(TURISMO)'!PorcentajeTur,0)</f>
        <v>0</v>
      </c>
      <c r="HK34" s="60">
        <f>+IF(SeleccionarDemTur=HK$11,'SIMULADOR IMPACTOS MIP(TURISMO)'!PorcentajeTur,0)</f>
        <v>0</v>
      </c>
      <c r="HL34" s="60">
        <f>+IF(SeleccionarDemTur=HL$11,'SIMULADOR IMPACTOS MIP(TURISMO)'!PorcentajeTur,0)</f>
        <v>0</v>
      </c>
      <c r="HM34" s="60">
        <f>+IF(SeleccionarDemTur=HM$11,'SIMULADOR IMPACTOS MIP(TURISMO)'!PorcentajeTur,0)</f>
        <v>0</v>
      </c>
      <c r="HN34" s="60">
        <f>+IF(SeleccionarDemTur=HN$11,'SIMULADOR IMPACTOS MIP(TURISMO)'!PorcentajeTur,0)</f>
        <v>0</v>
      </c>
      <c r="HO34" s="60">
        <f>+IF(OR(SeleccionarDemTur=HO$11,SeleccionarDemTur=$GY$11),'SIMULADOR IMPACTOS MIP(TURISMO)'!PorcentajeTur,0)</f>
        <v>0.14000000000000001</v>
      </c>
      <c r="HP34" s="60">
        <f>+IF(OR(SeleccionarDemTur=HP$11,SeleccionarDemTur=$GY$11),'SIMULADOR IMPACTOS MIP(TURISMO)'!PorcentajeTur,0)</f>
        <v>0.14000000000000001</v>
      </c>
      <c r="HQ34" s="60">
        <f>+IF(OR(SeleccionarDemTur=HQ$11,SeleccionarDemTur=$GY$11),'SIMULADOR IMPACTOS MIP(TURISMO)'!PorcentajeTur,0)</f>
        <v>0.14000000000000001</v>
      </c>
      <c r="HR34" s="60">
        <f>+IF(OR(SeleccionarDemTur=HR$11,SeleccionarDemTur=$GY$11),'SIMULADOR IMPACTOS MIP(TURISMO)'!PorcentajeTur,0)</f>
        <v>0.14000000000000001</v>
      </c>
      <c r="HS34" s="60">
        <f>+IF(OR(SeleccionarDemTur=HS$11,SeleccionarDemTur=$GY$11),'SIMULADOR IMPACTOS MIP(TURISMO)'!PorcentajeTur,0)</f>
        <v>0.14000000000000001</v>
      </c>
      <c r="HT34" s="60">
        <f>+IF(OR(SeleccionarDemTur=HT$11,SeleccionarDemTur=$GY$11),'SIMULADOR IMPACTOS MIP(TURISMO)'!PorcentajeTur,0)</f>
        <v>0.14000000000000001</v>
      </c>
      <c r="HU34" s="60">
        <f>+IF(OR(SeleccionarDemTur=HU$11,SeleccionarDemTur=$GY$11),'SIMULADOR IMPACTOS MIP(TURISMO)'!PorcentajeTur,0)</f>
        <v>0.14000000000000001</v>
      </c>
      <c r="HV34" s="60">
        <f>+IF(OR(SeleccionarDemTur=HV$11,SeleccionarDemTur=$GY$11),'SIMULADOR IMPACTOS MIP(TURISMO)'!PorcentajeTur,0)</f>
        <v>0.14000000000000001</v>
      </c>
      <c r="HY34" s="20">
        <f>+'MIP 2017'!EJ34*(1+(GZ34))</f>
        <v>114.62674266716647</v>
      </c>
      <c r="HZ34" s="20">
        <f>+'MIP 2017'!EK34*(1+(HA34))</f>
        <v>0</v>
      </c>
      <c r="IA34" s="20">
        <f>+'MIP 2017'!EL34*(1+(HB34))</f>
        <v>0</v>
      </c>
      <c r="IB34" s="20">
        <f>+'MIP 2017'!EM34*(1+(HC34))</f>
        <v>0</v>
      </c>
      <c r="IC34" s="20">
        <f>+'MIP 2017'!EN34*(1+(HD34))</f>
        <v>0</v>
      </c>
      <c r="ID34" s="20">
        <f>+'MIP 2017'!EO34*(1+(HE34))</f>
        <v>0</v>
      </c>
      <c r="IE34" s="20">
        <f>+'MIP 2017'!EP34*(1+(HF34))</f>
        <v>0</v>
      </c>
      <c r="IF34" s="20">
        <f>+'MIP 2017'!EQ34*(1+(HG34))</f>
        <v>0</v>
      </c>
      <c r="IG34" s="20">
        <f>+'MIP 2017'!ER34*(1+(HH34))</f>
        <v>0</v>
      </c>
      <c r="IH34" s="20">
        <f>+'MIP 2017'!ES34*(1+(HI34))</f>
        <v>0</v>
      </c>
      <c r="II34" s="20">
        <f>+'MIP 2017'!ET34*(1+(HJ34))</f>
        <v>0</v>
      </c>
      <c r="IJ34" s="20">
        <f>+'MIP 2017'!EU34*(1+(HK34))</f>
        <v>0</v>
      </c>
      <c r="IK34" s="20">
        <f>+'MIP 2017'!EV34*(1+(HL34))</f>
        <v>1033.7744754772214</v>
      </c>
      <c r="IL34" s="20">
        <f>+'MIP 2017'!EW34*(1+(HM34))</f>
        <v>3301.7779269635803</v>
      </c>
      <c r="IM34" s="20">
        <f>+'MIP 2017'!EX34*(1+(HN34))</f>
        <v>864.75396709200788</v>
      </c>
      <c r="IN34" s="20">
        <f>+'MIP 2017'!EY34*(1+(HO34))</f>
        <v>0</v>
      </c>
      <c r="IO34" s="20">
        <f>+'MIP 2017'!EZ34*(1+(HP34))</f>
        <v>0</v>
      </c>
      <c r="IP34" s="20">
        <f>+'MIP 2017'!FA34*(1+(HQ34))</f>
        <v>0</v>
      </c>
      <c r="IQ34" s="20">
        <f>+'MIP 2017'!FB34*(1+(HR34))</f>
        <v>0</v>
      </c>
      <c r="IR34" s="20">
        <f>+'MIP 2017'!FC34*(1+(HS34))</f>
        <v>0</v>
      </c>
      <c r="IS34" s="20">
        <f>+'MIP 2017'!FD34*(1+(HT34))</f>
        <v>0</v>
      </c>
      <c r="IT34" s="20">
        <f>+'MIP 2017'!FE34*(1+(HU34))</f>
        <v>0</v>
      </c>
      <c r="IU34" s="20">
        <f>+'MIP 2017'!FF34*(1+(HV34))</f>
        <v>0</v>
      </c>
      <c r="IV34" s="18">
        <f t="shared" si="3"/>
        <v>5314.9331121999758</v>
      </c>
      <c r="IW34" s="39">
        <f>+IFERROR((IV34/'MIP 2017'!FG34*100-100),0)</f>
        <v>0</v>
      </c>
      <c r="IZ34" s="18">
        <v>85100.448738517429</v>
      </c>
      <c r="JA34" s="14">
        <f>+'MIP 2017'!FH34</f>
        <v>84756.63084501648</v>
      </c>
      <c r="JB34" s="39">
        <f t="shared" si="4"/>
        <v>343.81789350094914</v>
      </c>
      <c r="JC34" s="39">
        <f t="shared" si="5"/>
        <v>0.4056530917677037</v>
      </c>
    </row>
    <row r="35" spans="1:263" s="7" customFormat="1" ht="21.95" customHeight="1" thickBot="1" x14ac:dyDescent="0.25">
      <c r="A35" s="137" t="s">
        <v>131</v>
      </c>
      <c r="B35" s="138" t="s">
        <v>132</v>
      </c>
      <c r="C35" s="33">
        <v>2.5502404008707529E-3</v>
      </c>
      <c r="D35" s="33">
        <v>2.1841313890420592E-3</v>
      </c>
      <c r="E35" s="33">
        <v>2.8133024151403979E-3</v>
      </c>
      <c r="F35" s="33">
        <v>4.443641578301921E-3</v>
      </c>
      <c r="G35" s="33">
        <v>1.050737409915411E-3</v>
      </c>
      <c r="H35" s="33">
        <v>1.910267763158223E-3</v>
      </c>
      <c r="I35" s="33">
        <v>1.2665582891867048E-3</v>
      </c>
      <c r="J35" s="33">
        <v>2.5750357908182835E-3</v>
      </c>
      <c r="K35" s="33">
        <v>1.881029543337166E-3</v>
      </c>
      <c r="L35" s="33">
        <v>2.5421001711821299E-3</v>
      </c>
      <c r="M35" s="33">
        <v>1.4559011306330258E-3</v>
      </c>
      <c r="N35" s="33">
        <v>8.6789512956052662E-4</v>
      </c>
      <c r="O35" s="33">
        <v>1.5932820427001153E-3</v>
      </c>
      <c r="P35" s="33">
        <v>5.4392517806950468E-4</v>
      </c>
      <c r="Q35" s="33">
        <v>1.9126719339666066E-3</v>
      </c>
      <c r="R35" s="33">
        <v>9.4474367154384164E-4</v>
      </c>
      <c r="S35" s="33">
        <v>2.4139305192161804E-3</v>
      </c>
      <c r="T35" s="33">
        <v>2.1837512827201661E-3</v>
      </c>
      <c r="U35" s="33">
        <v>1.8818184300407783E-3</v>
      </c>
      <c r="V35" s="33">
        <v>1.3518615803164932E-3</v>
      </c>
      <c r="W35" s="33">
        <v>1.360667371903543E-3</v>
      </c>
      <c r="X35" s="33">
        <v>2.7360858860344429E-3</v>
      </c>
      <c r="Y35" s="33">
        <v>1.0864397577497072E-2</v>
      </c>
      <c r="Z35" s="33">
        <v>1.0688033680247422</v>
      </c>
      <c r="AA35" s="33">
        <v>4.9738323444257302E-3</v>
      </c>
      <c r="AB35" s="33">
        <v>2.0627479487643727E-4</v>
      </c>
      <c r="AC35" s="33">
        <v>1.8675068633248695E-4</v>
      </c>
      <c r="AD35" s="33">
        <v>6.410500138284063E-4</v>
      </c>
      <c r="AE35" s="33">
        <v>9.5470556681231476E-3</v>
      </c>
      <c r="AF35" s="33">
        <v>2.314570876108257E-4</v>
      </c>
      <c r="AG35" s="33">
        <v>2.2447383663122858E-5</v>
      </c>
      <c r="AH35" s="33">
        <v>5.2657422395393485E-4</v>
      </c>
      <c r="AI35" s="33">
        <v>0.14644706384212569</v>
      </c>
      <c r="AJ35" s="33">
        <v>1.8221853757138346E-3</v>
      </c>
      <c r="AK35" s="33">
        <v>5.7254063804375256E-4</v>
      </c>
      <c r="AL35" s="33">
        <v>8.5283255107501069E-4</v>
      </c>
      <c r="AM35" s="33">
        <v>7.5940111391806326E-3</v>
      </c>
      <c r="AN35" s="33">
        <v>1.5269025720788E-3</v>
      </c>
      <c r="AO35" s="33">
        <v>8.307031594482554E-4</v>
      </c>
      <c r="AP35" s="33">
        <v>9.3439793544805444E-3</v>
      </c>
      <c r="AQ35" s="33">
        <v>1.0349950746202012E-3</v>
      </c>
      <c r="AR35" s="33">
        <v>2.785077690701512E-4</v>
      </c>
      <c r="AS35" s="33">
        <v>1.4812622647502598E-3</v>
      </c>
      <c r="AT35" s="33">
        <v>6.3689391301684098E-4</v>
      </c>
      <c r="AU35" s="33">
        <v>1.1713873115817017E-3</v>
      </c>
      <c r="AV35" s="33">
        <v>1.7192061074075664E-3</v>
      </c>
      <c r="AW35" s="33">
        <v>5.4716988665841988E-4</v>
      </c>
      <c r="AX35" s="33">
        <v>1.928758433672318E-4</v>
      </c>
      <c r="AY35" s="33">
        <v>2.0778736687422378E-4</v>
      </c>
      <c r="AZ35" s="33">
        <v>2.0324533613081768E-2</v>
      </c>
      <c r="BA35" s="33">
        <v>5.5138967174053538E-3</v>
      </c>
      <c r="BB35" s="33">
        <v>1.688136720318647E-4</v>
      </c>
      <c r="BC35" s="33">
        <v>2.3316804239962826E-4</v>
      </c>
      <c r="BD35" s="33">
        <v>2.730640147972595E-4</v>
      </c>
      <c r="BE35" s="33">
        <v>1.0366235828152576E-3</v>
      </c>
      <c r="BF35" s="33">
        <v>2.7475445612590142E-4</v>
      </c>
      <c r="BG35" s="33">
        <v>1.1475443659554401E-3</v>
      </c>
      <c r="BH35" s="33">
        <v>1.4411426233734968E-3</v>
      </c>
      <c r="BI35" s="33">
        <v>1.0208084665704774E-3</v>
      </c>
      <c r="BJ35" s="33">
        <v>2.0090381687942681E-4</v>
      </c>
      <c r="BK35" s="33">
        <v>2.02021983470693E-4</v>
      </c>
      <c r="BL35" s="33">
        <v>1.8877610406417347E-4</v>
      </c>
      <c r="BM35" s="33">
        <v>2.9076185522350476E-4</v>
      </c>
      <c r="BN35" s="33">
        <v>2.1869711553741615E-4</v>
      </c>
      <c r="BO35" s="33">
        <v>1.7637950305214573E-4</v>
      </c>
      <c r="BP35" s="33">
        <v>2.7138771362985106E-4</v>
      </c>
      <c r="BQ35" s="33">
        <v>1.7155345352845179E-4</v>
      </c>
      <c r="BR35" s="33">
        <v>1.7138726809135831E-4</v>
      </c>
      <c r="BS35" s="33">
        <v>2.1497189414998926E-4</v>
      </c>
      <c r="BT35" s="33">
        <v>2.8126132532470147E-4</v>
      </c>
      <c r="BU35" s="33">
        <v>1.0562341533297335E-4</v>
      </c>
      <c r="BV35" s="33">
        <v>4.8379674590192566E-4</v>
      </c>
      <c r="BW35" s="33">
        <v>2.3695205686470467E-4</v>
      </c>
      <c r="BX35" s="33">
        <v>8.2485196502805259E-5</v>
      </c>
      <c r="BY35" s="33">
        <v>2.5374863668232533E-4</v>
      </c>
      <c r="BZ35" s="33">
        <v>2.0505217825825324E-4</v>
      </c>
      <c r="CA35" s="33">
        <v>1.5049732997356009E-4</v>
      </c>
      <c r="CB35" s="33">
        <v>2.0032313398473322E-4</v>
      </c>
      <c r="CC35" s="33">
        <v>2.2689909078438063E-4</v>
      </c>
      <c r="CD35" s="33">
        <v>2.4676594790135395E-4</v>
      </c>
      <c r="CE35" s="33">
        <v>2.2136254409816714E-4</v>
      </c>
      <c r="CF35" s="33">
        <v>2.5200491284389076E-4</v>
      </c>
      <c r="CG35" s="33">
        <v>4.2007223664097945E-4</v>
      </c>
      <c r="CH35" s="33">
        <v>1.3965319205070552E-4</v>
      </c>
      <c r="CI35" s="33">
        <v>1.6070337512792156E-4</v>
      </c>
      <c r="CJ35" s="33">
        <v>1.3412606509877542E-4</v>
      </c>
      <c r="CK35" s="33">
        <v>9.1300240058277859E-5</v>
      </c>
      <c r="CL35" s="33">
        <v>2.0771305530764206E-4</v>
      </c>
      <c r="CM35" s="33">
        <v>2.1792326349335999E-4</v>
      </c>
      <c r="CN35" s="33">
        <v>1.5957672276205762E-4</v>
      </c>
      <c r="CO35" s="33">
        <v>1.5080756870990462E-4</v>
      </c>
      <c r="CP35" s="33">
        <v>1.1504953785629088E-4</v>
      </c>
      <c r="CQ35" s="33">
        <v>3.2323175915238427E-3</v>
      </c>
      <c r="CR35" s="33">
        <v>7.7806393927411146E-3</v>
      </c>
      <c r="CS35" s="33">
        <v>1.3331077868188987E-4</v>
      </c>
      <c r="CT35" s="33">
        <v>1.1119762323871323E-4</v>
      </c>
      <c r="CU35" s="33">
        <v>6.8743261873785951E-5</v>
      </c>
      <c r="CV35" s="33">
        <v>4.3011419246473467E-5</v>
      </c>
      <c r="CW35" s="33">
        <v>5.4793377093404471E-5</v>
      </c>
      <c r="CX35" s="33">
        <v>7.4148350375459923E-5</v>
      </c>
      <c r="CY35" s="33">
        <v>6.4767776743371633E-5</v>
      </c>
      <c r="CZ35" s="33">
        <v>5.7098285179962796E-5</v>
      </c>
      <c r="DA35" s="33">
        <v>5.7166745177960015E-5</v>
      </c>
      <c r="DB35" s="33">
        <v>1.1200884921813814E-4</v>
      </c>
      <c r="DC35" s="33">
        <v>1.6754559592759358E-4</v>
      </c>
      <c r="DD35" s="33">
        <v>1.2251197184455571E-4</v>
      </c>
      <c r="DE35" s="33">
        <v>1.9104982526561449E-4</v>
      </c>
      <c r="DF35" s="33">
        <v>2.4123384009491297E-4</v>
      </c>
      <c r="DG35" s="33">
        <v>1.3914165114372904E-4</v>
      </c>
      <c r="DH35" s="33">
        <v>1.4537598060942005E-4</v>
      </c>
      <c r="DI35" s="33">
        <v>5.9442096774480803E-4</v>
      </c>
      <c r="DJ35" s="33">
        <v>6.725489525611111E-5</v>
      </c>
      <c r="DK35" s="33">
        <v>6.2745552267835111E-5</v>
      </c>
      <c r="DL35" s="33">
        <v>6.5744023210787052E-5</v>
      </c>
      <c r="DM35" s="33">
        <v>4.3937767070867907E-5</v>
      </c>
      <c r="DN35" s="33">
        <v>6.4808615885349807E-5</v>
      </c>
      <c r="DO35" s="33">
        <v>2.4454184910861494E-4</v>
      </c>
      <c r="DP35" s="33">
        <v>1.2563933220129334E-4</v>
      </c>
      <c r="DQ35" s="33">
        <v>1.8635136776283011E-4</v>
      </c>
      <c r="DR35" s="33">
        <v>8.6449373239474211E-5</v>
      </c>
      <c r="DS35" s="33">
        <v>1.4561835022023441E-4</v>
      </c>
      <c r="DT35" s="33">
        <v>6.40737492110069E-4</v>
      </c>
      <c r="DU35" s="33">
        <v>6.3545621675737489E-5</v>
      </c>
      <c r="DV35" s="33">
        <v>1.0468953566533719E-3</v>
      </c>
      <c r="DW35" s="33">
        <v>7.8917559661233086E-4</v>
      </c>
      <c r="DX35" s="33">
        <v>4.6211270887356763E-4</v>
      </c>
      <c r="DY35" s="33">
        <v>1.3516822645401853E-4</v>
      </c>
      <c r="DZ35" s="33">
        <v>8.5097309978839422E-4</v>
      </c>
      <c r="EA35" s="33">
        <v>7.4790849982064194E-4</v>
      </c>
      <c r="EB35" s="33">
        <v>1.562009503921221E-3</v>
      </c>
      <c r="EC35" s="33">
        <v>1.7812005640359586E-4</v>
      </c>
      <c r="ED35" s="33">
        <v>1.1758021152454564E-4</v>
      </c>
      <c r="EE35" s="33">
        <v>2.0265464196355973E-4</v>
      </c>
      <c r="EF35" s="33">
        <v>1.7059889408709128E-4</v>
      </c>
      <c r="EG35" s="33">
        <v>1.6559940185253635E-4</v>
      </c>
      <c r="EH35" s="33">
        <v>0</v>
      </c>
      <c r="EK35" s="60">
        <f>+IF(AND(OR(SeleccionarIndustria=$A35,SeleccionarIndustria="Todas las AE"),('SIMULADOR IMPACTOS MIP'!$B$10=EK$11)),'SIMULADOR IMPACTOS MIP'!Porcentaje,0)</f>
        <v>0</v>
      </c>
      <c r="EL35" s="60">
        <f>+IF(AND(OR(SeleccionarIndustria=$A35,SeleccionarIndustria="Todas las AE"),('SIMULADOR IMPACTOS MIP'!$B$10=EL$11)),'SIMULADOR IMPACTOS MIP'!Porcentaje,0)</f>
        <v>0</v>
      </c>
      <c r="EM35" s="60">
        <f>+IF(AND(OR(SeleccionarIndustria=$A35,SeleccionarIndustria="Todas las AE"),('SIMULADOR IMPACTOS MIP'!$B$10=EM$11)),'SIMULADOR IMPACTOS MIP'!Porcentaje,0)</f>
        <v>0.14000000000000001</v>
      </c>
      <c r="EN35" s="60">
        <f>+IF(AND(OR(SeleccionarIndustria=$A35,SeleccionarIndustria="Todas las AE"),('SIMULADOR IMPACTOS MIP'!$B$10=EN$11)),'SIMULADOR IMPACTOS MIP'!Porcentaje,0)</f>
        <v>0</v>
      </c>
      <c r="EO35" s="60">
        <f>+IF(AND(OR(SeleccionarIndustria=$A35,SeleccionarIndustria="Todas las AE"),(OR('SIMULADOR IMPACTOS MIP'!$B$10=$EK$11,'SIMULADOR IMPACTOS MIP'!$B$10=EO$11))),'SIMULADOR IMPACTOS MIP'!Porcentaje,0)</f>
        <v>0</v>
      </c>
      <c r="EP35" s="60">
        <f>+IF(AND(OR(SeleccionarIndustria=$A35,SeleccionarIndustria="Todas las AE"),(OR('SIMULADOR IMPACTOS MIP'!$B$10=$EK$11,'SIMULADOR IMPACTOS MIP'!$B$10=EP$11))),'SIMULADOR IMPACTOS MIP'!Porcentaje,0)</f>
        <v>0</v>
      </c>
      <c r="EQ35" s="60">
        <f>+IF(AND(OR(SeleccionarIndustria=$A35,SeleccionarIndustria="Todas las AE"),(OR('SIMULADOR IMPACTOS MIP'!$B$10=$EK$11,'SIMULADOR IMPACTOS MIP'!$B$10=EQ$11))),'SIMULADOR IMPACTOS MIP'!Porcentaje,0)</f>
        <v>0</v>
      </c>
      <c r="ER35" s="60">
        <f>+IF(AND(OR(SeleccionarIndustria=$A35,SeleccionarIndustria="Todas las AE"),(OR('SIMULADOR IMPACTOS MIP'!$B$10=$EL$11,'SIMULADOR IMPACTOS MIP'!$B$10=ER$11))),'SIMULADOR IMPACTOS MIP'!Porcentaje,0)</f>
        <v>0</v>
      </c>
      <c r="ES35" s="60">
        <f>+IF(AND(OR(SeleccionarIndustria=$A35,SeleccionarIndustria="Todas las AE"),(OR('SIMULADOR IMPACTOS MIP'!$B$10=$EL$11,'SIMULADOR IMPACTOS MIP'!$B$10=ES$11))),'SIMULADOR IMPACTOS MIP'!Porcentaje,0)</f>
        <v>0</v>
      </c>
      <c r="ET35" s="60">
        <f>+IF(AND(OR(SeleccionarIndustria=$A35,SeleccionarIndustria="Todas las AE"),(OR('SIMULADOR IMPACTOS MIP'!$B$10=$EL$11,'SIMULADOR IMPACTOS MIP'!$B$10=ET$11))),'SIMULADOR IMPACTOS MIP'!Porcentaje,0)</f>
        <v>0</v>
      </c>
      <c r="EU35" s="60">
        <f>+IF(AND(OR(SeleccionarIndustria=$A35,SeleccionarIndustria="Todas las AE"),(OR('SIMULADOR IMPACTOS MIP'!$B$10=$EL$11,'SIMULADOR IMPACTOS MIP'!$B$10=EU$11))),'SIMULADOR IMPACTOS MIP'!Porcentaje,0)</f>
        <v>0</v>
      </c>
      <c r="EV35" s="60">
        <f>+IF(AND(OR(SeleccionarIndustria=$A35,SeleccionarIndustria="Todas las AE"),(OR('SIMULADOR IMPACTOS MIP'!$B$10=$EL$11,'SIMULADOR IMPACTOS MIP'!$B$10=EV$11))),'SIMULADOR IMPACTOS MIP'!Porcentaje,0)</f>
        <v>0</v>
      </c>
      <c r="EW35" s="60">
        <f>+IF(AND(OR(SeleccionarIndustria=$A35,SeleccionarIndustria="Todas las AE"),(OR('SIMULADOR IMPACTOS MIP'!$B$10=$EL$11,'SIMULADOR IMPACTOS MIP'!$B$10=EW$11))),'SIMULADOR IMPACTOS MIP'!Porcentaje,0)</f>
        <v>0</v>
      </c>
      <c r="EX35" s="60">
        <f>+IF(AND(OR(SeleccionarIndustria=$A35,SeleccionarIndustria="Todas las AE"),(OR('SIMULADOR IMPACTOS MIP'!$B$10=$EL$11,'SIMULADOR IMPACTOS MIP'!$B$10=EX$11))),'SIMULADOR IMPACTOS MIP'!Porcentaje,0)</f>
        <v>0</v>
      </c>
      <c r="EY35" s="60">
        <f>+IF(AND(OR(SeleccionarIndustria=$A35,SeleccionarIndustria="Todas las AE"),('SIMULADOR IMPACTOS MIP'!$B$10=EY$11)),'SIMULADOR IMPACTOS MIP'!Porcentaje,0)</f>
        <v>0</v>
      </c>
      <c r="EZ35" s="60">
        <f>+IF(AND(OR(SeleccionarIndustria=$A35,SeleccionarIndustria="Todas las AE"),('SIMULADOR IMPACTOS MIP'!$B$10=EZ$11)),'SIMULADOR IMPACTOS MIP'!Porcentaje,0)</f>
        <v>0</v>
      </c>
      <c r="FA35" s="60">
        <f>+IF(AND(OR(SeleccionarIndustria=$A35,SeleccionarIndustria="Todas las AE"),('SIMULADOR IMPACTOS MIP'!$B$10=FA$11)),'SIMULADOR IMPACTOS MIP'!Porcentaje,0)</f>
        <v>0</v>
      </c>
      <c r="FB35" s="60">
        <f>+IF(AND(OR(SeleccionarIndustria=$A35,SeleccionarIndustria="Todas las AE"),('SIMULADOR IMPACTOS MIP'!$B$10=FB$11)),'SIMULADOR IMPACTOS MIP'!Porcentaje,0)</f>
        <v>0</v>
      </c>
      <c r="FC35" s="60">
        <f>+IF(AND(OR(SeleccionarIndustria=$A35,SeleccionarIndustria="Todas las AE"),(OR('SIMULADOR IMPACTOS MIP'!$B$10=$EM$11,'SIMULADOR IMPACTOS MIP'!$B$10=FC$11))),'SIMULADOR IMPACTOS MIP'!Porcentaje,0)</f>
        <v>0.14000000000000001</v>
      </c>
      <c r="FD35" s="60">
        <f>+IF(AND(OR(SeleccionarIndustria=$A35,SeleccionarIndustria="Todas las AE"),(OR('SIMULADOR IMPACTOS MIP'!$B$10=$EM$11,'SIMULADOR IMPACTOS MIP'!$B$10=FD$11))),'SIMULADOR IMPACTOS MIP'!Porcentaje,0)</f>
        <v>0.14000000000000001</v>
      </c>
      <c r="FE35" s="60">
        <f>+IF(AND(OR(SeleccionarIndustria=$A35,SeleccionarIndustria="Todas las AE"),(OR('SIMULADOR IMPACTOS MIP'!$B$10=$EM$11,'SIMULADOR IMPACTOS MIP'!$B$10=FE$11))),'SIMULADOR IMPACTOS MIP'!Porcentaje,0)</f>
        <v>0.14000000000000001</v>
      </c>
      <c r="FF35" s="60">
        <f>+IF(AND(OR(SeleccionarIndustria=$A35,SeleccionarIndustria="Todas las AE"),(OR('SIMULADOR IMPACTOS MIP'!$B$10=$EM$11,'SIMULADOR IMPACTOS MIP'!$B$10=FF$11))),'SIMULADOR IMPACTOS MIP'!Porcentaje,0)</f>
        <v>0.14000000000000001</v>
      </c>
      <c r="FG35" s="60">
        <f>+IF(AND(OR(SeleccionarIndustria=$A35,SeleccionarIndustria="Todas las AE"),(OR('SIMULADOR IMPACTOS MIP'!$B$10=$EM$11,'SIMULADOR IMPACTOS MIP'!$B$10=FG$11))),'SIMULADOR IMPACTOS MIP'!Porcentaje,0)</f>
        <v>0.14000000000000001</v>
      </c>
      <c r="FH35" s="60">
        <f>+IF(AND(OR(SeleccionarIndustria=$A35,SeleccionarIndustria="Todas las AE"),(OR('SIMULADOR IMPACTOS MIP'!$B$10=$EM$11,'SIMULADOR IMPACTOS MIP'!$B$10=FH$11))),'SIMULADOR IMPACTOS MIP'!Porcentaje,0)</f>
        <v>0.14000000000000001</v>
      </c>
      <c r="FI35" s="60">
        <f>+IF(AND(OR(SeleccionarIndustria=$A35,SeleccionarIndustria="Todas las AE"),(OR('SIMULADOR IMPACTOS MIP'!$B$10=$EM$11,'SIMULADOR IMPACTOS MIP'!$B$10=FI$11))),'SIMULADOR IMPACTOS MIP'!Porcentaje,0)</f>
        <v>0.14000000000000001</v>
      </c>
      <c r="FJ35" s="60">
        <f>+IF(AND(OR(SeleccionarIndustria=$A35,SeleccionarIndustria="Todas las AE"),(OR('SIMULADOR IMPACTOS MIP'!$B$10=$EM$11,'SIMULADOR IMPACTOS MIP'!$B$10=FJ$11))),'SIMULADOR IMPACTOS MIP'!Porcentaje,0)</f>
        <v>0.14000000000000001</v>
      </c>
      <c r="FM35" s="20">
        <f>+'MIP 2017'!EJ35*(1+(EN35))</f>
        <v>36927.758210602835</v>
      </c>
      <c r="FN35" s="20">
        <f>+'MIP 2017'!EK35*(1+(EO35))</f>
        <v>63.239451706838828</v>
      </c>
      <c r="FO35" s="20">
        <f>+'MIP 2017'!EL35*(1+(EP35))</f>
        <v>218.08397292816443</v>
      </c>
      <c r="FP35" s="20">
        <f>+'MIP 2017'!EM35*(1+(EQ35))</f>
        <v>0</v>
      </c>
      <c r="FQ35" s="20">
        <f>+'MIP 2017'!EN35*(1+(ER35))</f>
        <v>0</v>
      </c>
      <c r="FR35" s="20">
        <f>+'MIP 2017'!EO35*(1+(ES35))</f>
        <v>0</v>
      </c>
      <c r="FS35" s="20">
        <f>+'MIP 2017'!EP35*(1+(ET35))</f>
        <v>0</v>
      </c>
      <c r="FT35" s="20">
        <f>+'MIP 2017'!EQ35*(1+(EU35))</f>
        <v>0</v>
      </c>
      <c r="FU35" s="20">
        <f>+'MIP 2017'!ER35*(1+(EV35))</f>
        <v>0</v>
      </c>
      <c r="FV35" s="20">
        <f>+'MIP 2017'!ES35*(1+(EW35))</f>
        <v>0</v>
      </c>
      <c r="FW35" s="20">
        <f>+'MIP 2017'!ET35*(1+(EX35))</f>
        <v>0</v>
      </c>
      <c r="FX35" s="20">
        <f>+'MIP 2017'!EU35*(1+(EY35))</f>
        <v>0</v>
      </c>
      <c r="FY35" s="20">
        <f>+'MIP 2017'!EV35*(1+(EZ35))</f>
        <v>7966.4948862234969</v>
      </c>
      <c r="FZ35" s="20">
        <f>+'MIP 2017'!EW35*(1+(FA35))</f>
        <v>0</v>
      </c>
      <c r="GA35" s="20">
        <f>+'MIP 2017'!EX35*(1+(FB35))</f>
        <v>11671.82770078143</v>
      </c>
      <c r="GB35" s="20">
        <f>+'MIP 2017'!EY35*(1+(FC35))</f>
        <v>59.087728877683389</v>
      </c>
      <c r="GC35" s="20">
        <f>+'MIP 2017'!EZ35*(1+(FD35))</f>
        <v>1.5492997202360437</v>
      </c>
      <c r="GD35" s="20">
        <f>+'MIP 2017'!FA35*(1+(FE35))</f>
        <v>1.1088189316538442</v>
      </c>
      <c r="GE35" s="20">
        <f>+'MIP 2017'!FB35*(1+(FF35))</f>
        <v>3.1704403926558018</v>
      </c>
      <c r="GF35" s="20">
        <f>+'MIP 2017'!FC35*(1+(FG35))</f>
        <v>0</v>
      </c>
      <c r="GG35" s="20">
        <f>+'MIP 2017'!FD35*(1+(FH35))</f>
        <v>11.286496040450931</v>
      </c>
      <c r="GH35" s="20">
        <f>+'MIP 2017'!FE35*(1+(FI35))</f>
        <v>0.22350722487073488</v>
      </c>
      <c r="GI35" s="20">
        <f>+'MIP 2017'!FF35*(1+(FJ35))</f>
        <v>0</v>
      </c>
      <c r="GJ35" s="18">
        <f t="shared" si="0"/>
        <v>56923.830513430315</v>
      </c>
      <c r="GK35" s="39">
        <f>+IFERROR((GJ35/'MIP 2017'!FG35*100-100),0)</f>
        <v>1.6490866090236977E-2</v>
      </c>
      <c r="GN35" s="18">
        <v>200407.63180207514</v>
      </c>
      <c r="GO35" s="14">
        <f>+'MIP 2017'!FH35</f>
        <v>199701.14258530922</v>
      </c>
      <c r="GP35" s="39">
        <f t="shared" si="1"/>
        <v>706.48921676591272</v>
      </c>
      <c r="GQ35" s="39">
        <f t="shared" si="2"/>
        <v>0.35377324717313741</v>
      </c>
      <c r="GU35" s="61">
        <v>-0.7699999999999998</v>
      </c>
      <c r="GW35" s="60">
        <f>+IF(SeleccionarDemTur=GW$11,'SIMULADOR IMPACTOS MIP(TURISMO)'!PorcentajeTur,0)</f>
        <v>0</v>
      </c>
      <c r="GX35" s="60">
        <f>+IF(SeleccionarDemTur=GX$11,'SIMULADOR IMPACTOS MIP(TURISMO)'!PorcentajeTur,0)</f>
        <v>0</v>
      </c>
      <c r="GY35" s="60">
        <f>+IF(SeleccionarDemTur=GY$11,'SIMULADOR IMPACTOS MIP(TURISMO)'!PorcentajeTur,0)</f>
        <v>0.14000000000000001</v>
      </c>
      <c r="GZ35" s="60">
        <f>+IF(SeleccionarDemTur=GZ$11,'SIMULADOR IMPACTOS MIP(TURISMO)'!PorcentajeTur,0)</f>
        <v>0</v>
      </c>
      <c r="HA35" s="60">
        <f>+IF(OR(SeleccionarDemTur=HA$11,SeleccionarDemTur=$GW$11),'SIMULADOR IMPACTOS MIP(TURISMO)'!PorcentajeTur,0)</f>
        <v>0</v>
      </c>
      <c r="HB35" s="60">
        <f>+IF(OR(SeleccionarDemTur=HB$11,SeleccionarDemTur=$GW$11),'SIMULADOR IMPACTOS MIP(TURISMO)'!PorcentajeTur,0)</f>
        <v>0</v>
      </c>
      <c r="HC35" s="60">
        <f>+IF(OR(SeleccionarDemTur=HC$11,SeleccionarDemTur=$GW$11),'SIMULADOR IMPACTOS MIP(TURISMO)'!PorcentajeTur,0)</f>
        <v>0</v>
      </c>
      <c r="HD35" s="60">
        <f>+IF(OR(SeleccionarDemTur=HD$11,SeleccionarDemTur=$GX$11),'SIMULADOR IMPACTOS MIP(TURISMO)'!PorcentajeTur,0)</f>
        <v>0</v>
      </c>
      <c r="HE35" s="60">
        <f>+IF(OR(SeleccionarDemTur=HE$11,SeleccionarDemTur=$GX$11),'SIMULADOR IMPACTOS MIP(TURISMO)'!PorcentajeTur,0)</f>
        <v>0</v>
      </c>
      <c r="HF35" s="60">
        <f>+IF(OR(SeleccionarDemTur=HF$11,SeleccionarDemTur=$GX$11),'SIMULADOR IMPACTOS MIP(TURISMO)'!PorcentajeTur,0)</f>
        <v>0</v>
      </c>
      <c r="HG35" s="60">
        <f>+IF(OR(SeleccionarDemTur=HG$11,SeleccionarDemTur=$GX$11),'SIMULADOR IMPACTOS MIP(TURISMO)'!PorcentajeTur,0)</f>
        <v>0</v>
      </c>
      <c r="HH35" s="60">
        <f>+IF(OR(SeleccionarDemTur=HH$11,SeleccionarDemTur=$GX$11),'SIMULADOR IMPACTOS MIP(TURISMO)'!PorcentajeTur,0)</f>
        <v>0</v>
      </c>
      <c r="HI35" s="60">
        <f>+IF(OR(SeleccionarDemTur=HI$11,SeleccionarDemTur=$GX$11),'SIMULADOR IMPACTOS MIP(TURISMO)'!PorcentajeTur,0)</f>
        <v>0</v>
      </c>
      <c r="HJ35" s="60">
        <f>+IF(OR(SeleccionarDemTur=HJ$11,SeleccionarDemTur=$GX$11),'SIMULADOR IMPACTOS MIP(TURISMO)'!PorcentajeTur,0)</f>
        <v>0</v>
      </c>
      <c r="HK35" s="60">
        <f>+IF(SeleccionarDemTur=HK$11,'SIMULADOR IMPACTOS MIP(TURISMO)'!PorcentajeTur,0)</f>
        <v>0</v>
      </c>
      <c r="HL35" s="60">
        <f>+IF(SeleccionarDemTur=HL$11,'SIMULADOR IMPACTOS MIP(TURISMO)'!PorcentajeTur,0)</f>
        <v>0</v>
      </c>
      <c r="HM35" s="60">
        <f>+IF(SeleccionarDemTur=HM$11,'SIMULADOR IMPACTOS MIP(TURISMO)'!PorcentajeTur,0)</f>
        <v>0</v>
      </c>
      <c r="HN35" s="60">
        <f>+IF(SeleccionarDemTur=HN$11,'SIMULADOR IMPACTOS MIP(TURISMO)'!PorcentajeTur,0)</f>
        <v>0</v>
      </c>
      <c r="HO35" s="60">
        <f>+IF(OR(SeleccionarDemTur=HO$11,SeleccionarDemTur=$GY$11),'SIMULADOR IMPACTOS MIP(TURISMO)'!PorcentajeTur,0)</f>
        <v>0.14000000000000001</v>
      </c>
      <c r="HP35" s="60">
        <f>+IF(OR(SeleccionarDemTur=HP$11,SeleccionarDemTur=$GY$11),'SIMULADOR IMPACTOS MIP(TURISMO)'!PorcentajeTur,0)</f>
        <v>0.14000000000000001</v>
      </c>
      <c r="HQ35" s="60">
        <f>+IF(OR(SeleccionarDemTur=HQ$11,SeleccionarDemTur=$GY$11),'SIMULADOR IMPACTOS MIP(TURISMO)'!PorcentajeTur,0)</f>
        <v>0.14000000000000001</v>
      </c>
      <c r="HR35" s="60">
        <f>+IF(OR(SeleccionarDemTur=HR$11,SeleccionarDemTur=$GY$11),'SIMULADOR IMPACTOS MIP(TURISMO)'!PorcentajeTur,0)</f>
        <v>0.14000000000000001</v>
      </c>
      <c r="HS35" s="60">
        <f>+IF(OR(SeleccionarDemTur=HS$11,SeleccionarDemTur=$GY$11),'SIMULADOR IMPACTOS MIP(TURISMO)'!PorcentajeTur,0)</f>
        <v>0.14000000000000001</v>
      </c>
      <c r="HT35" s="60">
        <f>+IF(OR(SeleccionarDemTur=HT$11,SeleccionarDemTur=$GY$11),'SIMULADOR IMPACTOS MIP(TURISMO)'!PorcentajeTur,0)</f>
        <v>0.14000000000000001</v>
      </c>
      <c r="HU35" s="60">
        <f>+IF(OR(SeleccionarDemTur=HU$11,SeleccionarDemTur=$GY$11),'SIMULADOR IMPACTOS MIP(TURISMO)'!PorcentajeTur,0)</f>
        <v>0.14000000000000001</v>
      </c>
      <c r="HV35" s="60">
        <f>+IF(OR(SeleccionarDemTur=HV$11,SeleccionarDemTur=$GY$11),'SIMULADOR IMPACTOS MIP(TURISMO)'!PorcentajeTur,0)</f>
        <v>0.14000000000000001</v>
      </c>
      <c r="HY35" s="20">
        <f>+'MIP 2017'!EJ35*(1+(GZ35))</f>
        <v>36927.758210602835</v>
      </c>
      <c r="HZ35" s="20">
        <f>+'MIP 2017'!EK35*(1+(HA35))</f>
        <v>63.239451706838828</v>
      </c>
      <c r="IA35" s="20">
        <f>+'MIP 2017'!EL35*(1+(HB35))</f>
        <v>218.08397292816443</v>
      </c>
      <c r="IB35" s="20">
        <f>+'MIP 2017'!EM35*(1+(HC35))</f>
        <v>0</v>
      </c>
      <c r="IC35" s="20">
        <f>+'MIP 2017'!EN35*(1+(HD35))</f>
        <v>0</v>
      </c>
      <c r="ID35" s="20">
        <f>+'MIP 2017'!EO35*(1+(HE35))</f>
        <v>0</v>
      </c>
      <c r="IE35" s="20">
        <f>+'MIP 2017'!EP35*(1+(HF35))</f>
        <v>0</v>
      </c>
      <c r="IF35" s="20">
        <f>+'MIP 2017'!EQ35*(1+(HG35))</f>
        <v>0</v>
      </c>
      <c r="IG35" s="20">
        <f>+'MIP 2017'!ER35*(1+(HH35))</f>
        <v>0</v>
      </c>
      <c r="IH35" s="20">
        <f>+'MIP 2017'!ES35*(1+(HI35))</f>
        <v>0</v>
      </c>
      <c r="II35" s="20">
        <f>+'MIP 2017'!ET35*(1+(HJ35))</f>
        <v>0</v>
      </c>
      <c r="IJ35" s="20">
        <f>+'MIP 2017'!EU35*(1+(HK35))</f>
        <v>0</v>
      </c>
      <c r="IK35" s="20">
        <f>+'MIP 2017'!EV35*(1+(HL35))</f>
        <v>7966.4948862234969</v>
      </c>
      <c r="IL35" s="20">
        <f>+'MIP 2017'!EW35*(1+(HM35))</f>
        <v>0</v>
      </c>
      <c r="IM35" s="20">
        <f>+'MIP 2017'!EX35*(1+(HN35))</f>
        <v>11671.82770078143</v>
      </c>
      <c r="IN35" s="20">
        <f>+'MIP 2017'!EY35*(1+(HO35))</f>
        <v>59.087728877683389</v>
      </c>
      <c r="IO35" s="20">
        <f>+'MIP 2017'!EZ35*(1+(HP35))</f>
        <v>1.5492997202360437</v>
      </c>
      <c r="IP35" s="20">
        <f>+'MIP 2017'!FA35*(1+(HQ35))</f>
        <v>1.1088189316538442</v>
      </c>
      <c r="IQ35" s="20">
        <f>+'MIP 2017'!FB35*(1+(HR35))</f>
        <v>3.1704403926558018</v>
      </c>
      <c r="IR35" s="20">
        <f>+'MIP 2017'!FC35*(1+(HS35))</f>
        <v>0</v>
      </c>
      <c r="IS35" s="20">
        <f>+'MIP 2017'!FD35*(1+(HT35))</f>
        <v>11.286496040450931</v>
      </c>
      <c r="IT35" s="20">
        <f>+'MIP 2017'!FE35*(1+(HU35))</f>
        <v>0.22350722487073488</v>
      </c>
      <c r="IU35" s="20">
        <f>+'MIP 2017'!FF35*(1+(HV35))</f>
        <v>0</v>
      </c>
      <c r="IV35" s="18">
        <f t="shared" si="3"/>
        <v>56923.830513430315</v>
      </c>
      <c r="IW35" s="39">
        <f>+IFERROR((IV35/'MIP 2017'!FG35*100-100),0)</f>
        <v>1.6490866090236977E-2</v>
      </c>
      <c r="IZ35" s="18">
        <v>200407.63180207514</v>
      </c>
      <c r="JA35" s="14">
        <f>+'MIP 2017'!FH35</f>
        <v>199701.14258530922</v>
      </c>
      <c r="JB35" s="39">
        <f t="shared" si="4"/>
        <v>706.48921676591272</v>
      </c>
      <c r="JC35" s="39">
        <f t="shared" si="5"/>
        <v>0.35377324717313741</v>
      </c>
    </row>
    <row r="36" spans="1:263" s="7" customFormat="1" ht="21.95" customHeight="1" thickBot="1" x14ac:dyDescent="0.25">
      <c r="A36" s="137" t="s">
        <v>133</v>
      </c>
      <c r="B36" s="138" t="s">
        <v>134</v>
      </c>
      <c r="C36" s="33">
        <v>7.5661659625020925E-5</v>
      </c>
      <c r="D36" s="33">
        <v>6.6077688525219652E-5</v>
      </c>
      <c r="E36" s="33">
        <v>8.3901341389919164E-5</v>
      </c>
      <c r="F36" s="33">
        <v>1.3317455460448122E-4</v>
      </c>
      <c r="G36" s="33">
        <v>2.9731813701894032E-5</v>
      </c>
      <c r="H36" s="33">
        <v>5.6484472948658606E-5</v>
      </c>
      <c r="I36" s="33">
        <v>3.7356532494786166E-5</v>
      </c>
      <c r="J36" s="33">
        <v>7.5301081101801059E-5</v>
      </c>
      <c r="K36" s="33">
        <v>5.600182774082496E-5</v>
      </c>
      <c r="L36" s="33">
        <v>7.5006932115861675E-5</v>
      </c>
      <c r="M36" s="33">
        <v>4.4473791950673049E-5</v>
      </c>
      <c r="N36" s="33">
        <v>5.8625744264896996E-4</v>
      </c>
      <c r="O36" s="33">
        <v>5.4074273131543842E-5</v>
      </c>
      <c r="P36" s="33">
        <v>1.5815366013644584E-5</v>
      </c>
      <c r="Q36" s="33">
        <v>5.7361833506365485E-5</v>
      </c>
      <c r="R36" s="33">
        <v>2.6786433451006879E-5</v>
      </c>
      <c r="S36" s="33">
        <v>7.4294951614672672E-4</v>
      </c>
      <c r="T36" s="33">
        <v>6.6725370739191824E-5</v>
      </c>
      <c r="U36" s="33">
        <v>5.6545624442027506E-5</v>
      </c>
      <c r="V36" s="33">
        <v>3.9673845106347883E-5</v>
      </c>
      <c r="W36" s="33">
        <v>4.2197960380693397E-5</v>
      </c>
      <c r="X36" s="33">
        <v>8.5813566624811903E-5</v>
      </c>
      <c r="Y36" s="33">
        <v>3.2146628221127585E-4</v>
      </c>
      <c r="Z36" s="33">
        <v>3.6460673625194045E-4</v>
      </c>
      <c r="AA36" s="33">
        <v>1.0770462296273553</v>
      </c>
      <c r="AB36" s="33">
        <v>1.5074046545744579E-5</v>
      </c>
      <c r="AC36" s="33">
        <v>5.2447123919370409E-6</v>
      </c>
      <c r="AD36" s="33">
        <v>2.0632322562506323E-5</v>
      </c>
      <c r="AE36" s="33">
        <v>2.8362788926446561E-4</v>
      </c>
      <c r="AF36" s="33">
        <v>5.6540231992802345E-6</v>
      </c>
      <c r="AG36" s="33">
        <v>7.0251586815260295E-7</v>
      </c>
      <c r="AH36" s="33">
        <v>1.6519377595554507E-5</v>
      </c>
      <c r="AI36" s="33">
        <v>1.5131841726087965E-3</v>
      </c>
      <c r="AJ36" s="33">
        <v>5.8538856524234345E-5</v>
      </c>
      <c r="AK36" s="33">
        <v>2.5826935917324994E-5</v>
      </c>
      <c r="AL36" s="33">
        <v>1.8273279598822058E-4</v>
      </c>
      <c r="AM36" s="33">
        <v>1.8208240760186928E-3</v>
      </c>
      <c r="AN36" s="33">
        <v>4.6015799929072572E-5</v>
      </c>
      <c r="AO36" s="33">
        <v>1.5101799543114423E-4</v>
      </c>
      <c r="AP36" s="33">
        <v>2.9666404617752164E-4</v>
      </c>
      <c r="AQ36" s="33">
        <v>2.8135478963596822E-5</v>
      </c>
      <c r="AR36" s="33">
        <v>2.0866192344260958E-5</v>
      </c>
      <c r="AS36" s="33">
        <v>6.5048649029737633E-5</v>
      </c>
      <c r="AT36" s="33">
        <v>2.5325405192039798E-5</v>
      </c>
      <c r="AU36" s="33">
        <v>9.5288960800198692E-4</v>
      </c>
      <c r="AV36" s="33">
        <v>2.5926254015264035E-4</v>
      </c>
      <c r="AW36" s="33">
        <v>7.6853149391322871E-5</v>
      </c>
      <c r="AX36" s="33">
        <v>4.5853294413540881E-6</v>
      </c>
      <c r="AY36" s="33">
        <v>3.9267928427159007E-5</v>
      </c>
      <c r="AZ36" s="33">
        <v>7.6671796445781037E-2</v>
      </c>
      <c r="BA36" s="33">
        <v>3.2440531959247289E-3</v>
      </c>
      <c r="BB36" s="33">
        <v>3.794762146048996E-6</v>
      </c>
      <c r="BC36" s="33">
        <v>4.9956423831750675E-6</v>
      </c>
      <c r="BD36" s="33">
        <v>5.6072785589538472E-6</v>
      </c>
      <c r="BE36" s="33">
        <v>2.8975426220161229E-5</v>
      </c>
      <c r="BF36" s="33">
        <v>6.500619432138098E-6</v>
      </c>
      <c r="BG36" s="33">
        <v>3.3384897426040467E-5</v>
      </c>
      <c r="BH36" s="33">
        <v>5.0396132436815139E-5</v>
      </c>
      <c r="BI36" s="33">
        <v>3.8196111021268694E-5</v>
      </c>
      <c r="BJ36" s="33">
        <v>4.7604486112502131E-6</v>
      </c>
      <c r="BK36" s="33">
        <v>4.1167621178982656E-6</v>
      </c>
      <c r="BL36" s="33">
        <v>4.0285380830528894E-6</v>
      </c>
      <c r="BM36" s="33">
        <v>6.2429412749423457E-6</v>
      </c>
      <c r="BN36" s="33">
        <v>4.7284735672998582E-6</v>
      </c>
      <c r="BO36" s="33">
        <v>3.7592008782446713E-6</v>
      </c>
      <c r="BP36" s="33">
        <v>5.2497809750177261E-6</v>
      </c>
      <c r="BQ36" s="33">
        <v>3.0961482281161476E-6</v>
      </c>
      <c r="BR36" s="33">
        <v>4.2790595690655328E-6</v>
      </c>
      <c r="BS36" s="33">
        <v>4.9633798487532591E-6</v>
      </c>
      <c r="BT36" s="33">
        <v>7.0292973866523477E-6</v>
      </c>
      <c r="BU36" s="33">
        <v>3.9587010630618521E-6</v>
      </c>
      <c r="BV36" s="33">
        <v>2.9077903847727726E-4</v>
      </c>
      <c r="BW36" s="33">
        <v>5.7804513290934886E-6</v>
      </c>
      <c r="BX36" s="33">
        <v>2.7346378482156839E-6</v>
      </c>
      <c r="BY36" s="33">
        <v>7.6705956986343101E-6</v>
      </c>
      <c r="BZ36" s="33">
        <v>6.6211586791907569E-6</v>
      </c>
      <c r="CA36" s="33">
        <v>1.3030068630098744E-5</v>
      </c>
      <c r="CB36" s="33">
        <v>4.1428925190511212E-6</v>
      </c>
      <c r="CC36" s="33">
        <v>4.5719745887883278E-6</v>
      </c>
      <c r="CD36" s="33">
        <v>4.9569164512345904E-6</v>
      </c>
      <c r="CE36" s="33">
        <v>5.0627659614312005E-6</v>
      </c>
      <c r="CF36" s="33">
        <v>5.517075124675768E-6</v>
      </c>
      <c r="CG36" s="33">
        <v>7.4271597058413456E-6</v>
      </c>
      <c r="CH36" s="33">
        <v>4.2491255022368195E-6</v>
      </c>
      <c r="CI36" s="33">
        <v>7.919737849182169E-6</v>
      </c>
      <c r="CJ36" s="33">
        <v>3.1290176637592149E-6</v>
      </c>
      <c r="CK36" s="33">
        <v>1.8495506599761204E-6</v>
      </c>
      <c r="CL36" s="33">
        <v>4.6381861133485632E-6</v>
      </c>
      <c r="CM36" s="33">
        <v>5.2360403642120223E-6</v>
      </c>
      <c r="CN36" s="33">
        <v>4.5479942264871832E-6</v>
      </c>
      <c r="CO36" s="33">
        <v>3.8485234097985125E-6</v>
      </c>
      <c r="CP36" s="33">
        <v>3.0572711351102485E-6</v>
      </c>
      <c r="CQ36" s="33">
        <v>7.0945879524419162E-5</v>
      </c>
      <c r="CR36" s="33">
        <v>2.1331979527257659E-4</v>
      </c>
      <c r="CS36" s="33">
        <v>8.6230346215677522E-6</v>
      </c>
      <c r="CT36" s="33">
        <v>3.299509679608633E-6</v>
      </c>
      <c r="CU36" s="33">
        <v>1.9047928739712705E-6</v>
      </c>
      <c r="CV36" s="33">
        <v>2.736044733178971E-6</v>
      </c>
      <c r="CW36" s="33">
        <v>2.2216330090089496E-6</v>
      </c>
      <c r="CX36" s="33">
        <v>7.8283513755176157E-6</v>
      </c>
      <c r="CY36" s="33">
        <v>3.0497100749189419E-6</v>
      </c>
      <c r="CZ36" s="33">
        <v>2.0067286714423288E-6</v>
      </c>
      <c r="DA36" s="33">
        <v>1.7367596376502821E-6</v>
      </c>
      <c r="DB36" s="33">
        <v>3.4431767908225073E-6</v>
      </c>
      <c r="DC36" s="33">
        <v>4.7762899015089609E-6</v>
      </c>
      <c r="DD36" s="33">
        <v>3.5763440827761935E-6</v>
      </c>
      <c r="DE36" s="33">
        <v>5.5303872370912032E-6</v>
      </c>
      <c r="DF36" s="33">
        <v>1.4881219713655835E-5</v>
      </c>
      <c r="DG36" s="33">
        <v>6.4339495686691363E-6</v>
      </c>
      <c r="DH36" s="33">
        <v>4.1277864790818432E-6</v>
      </c>
      <c r="DI36" s="33">
        <v>1.7202551081046751E-5</v>
      </c>
      <c r="DJ36" s="33">
        <v>1.7547776750678699E-6</v>
      </c>
      <c r="DK36" s="33">
        <v>1.7012113280319199E-6</v>
      </c>
      <c r="DL36" s="33">
        <v>1.8275839077640697E-6</v>
      </c>
      <c r="DM36" s="33">
        <v>1.3223981809707546E-6</v>
      </c>
      <c r="DN36" s="33">
        <v>1.8229549680242051E-6</v>
      </c>
      <c r="DO36" s="33">
        <v>8.2154097641210736E-6</v>
      </c>
      <c r="DP36" s="33">
        <v>4.59505319587452E-6</v>
      </c>
      <c r="DQ36" s="33">
        <v>1.072779085199177E-5</v>
      </c>
      <c r="DR36" s="33">
        <v>2.4792926659707884E-6</v>
      </c>
      <c r="DS36" s="33">
        <v>6.8985195881337657E-5</v>
      </c>
      <c r="DT36" s="33">
        <v>1.4798960192562521E-5</v>
      </c>
      <c r="DU36" s="33">
        <v>3.0312422469564624E-6</v>
      </c>
      <c r="DV36" s="33">
        <v>2.4686422982520815E-5</v>
      </c>
      <c r="DW36" s="33">
        <v>1.6884003968771017E-5</v>
      </c>
      <c r="DX36" s="33">
        <v>1.398461774719572E-5</v>
      </c>
      <c r="DY36" s="33">
        <v>5.1156883897488255E-6</v>
      </c>
      <c r="DZ36" s="33">
        <v>2.1918273299422128E-5</v>
      </c>
      <c r="EA36" s="33">
        <v>4.0544018635182489E-4</v>
      </c>
      <c r="EB36" s="33">
        <v>5.0365209338159901E-5</v>
      </c>
      <c r="EC36" s="33">
        <v>5.4723349476949561E-5</v>
      </c>
      <c r="ED36" s="33">
        <v>4.5570049772757341E-6</v>
      </c>
      <c r="EE36" s="33">
        <v>7.118178035646918E-6</v>
      </c>
      <c r="EF36" s="33">
        <v>1.2263326136825019E-5</v>
      </c>
      <c r="EG36" s="33">
        <v>4.5190744064661385E-6</v>
      </c>
      <c r="EH36" s="33">
        <v>0</v>
      </c>
      <c r="EK36" s="60">
        <f>+IF(AND(OR(SeleccionarIndustria=$A36,SeleccionarIndustria="Todas las AE"),('SIMULADOR IMPACTOS MIP'!$B$10=EK$11)),'SIMULADOR IMPACTOS MIP'!Porcentaje,0)</f>
        <v>0</v>
      </c>
      <c r="EL36" s="60">
        <f>+IF(AND(OR(SeleccionarIndustria=$A36,SeleccionarIndustria="Todas las AE"),('SIMULADOR IMPACTOS MIP'!$B$10=EL$11)),'SIMULADOR IMPACTOS MIP'!Porcentaje,0)</f>
        <v>0</v>
      </c>
      <c r="EM36" s="60">
        <f>+IF(AND(OR(SeleccionarIndustria=$A36,SeleccionarIndustria="Todas las AE"),('SIMULADOR IMPACTOS MIP'!$B$10=EM$11)),'SIMULADOR IMPACTOS MIP'!Porcentaje,0)</f>
        <v>0.14000000000000001</v>
      </c>
      <c r="EN36" s="60">
        <f>+IF(AND(OR(SeleccionarIndustria=$A36,SeleccionarIndustria="Todas las AE"),('SIMULADOR IMPACTOS MIP'!$B$10=EN$11)),'SIMULADOR IMPACTOS MIP'!Porcentaje,0)</f>
        <v>0</v>
      </c>
      <c r="EO36" s="60">
        <f>+IF(AND(OR(SeleccionarIndustria=$A36,SeleccionarIndustria="Todas las AE"),(OR('SIMULADOR IMPACTOS MIP'!$B$10=$EK$11,'SIMULADOR IMPACTOS MIP'!$B$10=EO$11))),'SIMULADOR IMPACTOS MIP'!Porcentaje,0)</f>
        <v>0</v>
      </c>
      <c r="EP36" s="60">
        <f>+IF(AND(OR(SeleccionarIndustria=$A36,SeleccionarIndustria="Todas las AE"),(OR('SIMULADOR IMPACTOS MIP'!$B$10=$EK$11,'SIMULADOR IMPACTOS MIP'!$B$10=EP$11))),'SIMULADOR IMPACTOS MIP'!Porcentaje,0)</f>
        <v>0</v>
      </c>
      <c r="EQ36" s="60">
        <f>+IF(AND(OR(SeleccionarIndustria=$A36,SeleccionarIndustria="Todas las AE"),(OR('SIMULADOR IMPACTOS MIP'!$B$10=$EK$11,'SIMULADOR IMPACTOS MIP'!$B$10=EQ$11))),'SIMULADOR IMPACTOS MIP'!Porcentaje,0)</f>
        <v>0</v>
      </c>
      <c r="ER36" s="60">
        <f>+IF(AND(OR(SeleccionarIndustria=$A36,SeleccionarIndustria="Todas las AE"),(OR('SIMULADOR IMPACTOS MIP'!$B$10=$EL$11,'SIMULADOR IMPACTOS MIP'!$B$10=ER$11))),'SIMULADOR IMPACTOS MIP'!Porcentaje,0)</f>
        <v>0</v>
      </c>
      <c r="ES36" s="60">
        <f>+IF(AND(OR(SeleccionarIndustria=$A36,SeleccionarIndustria="Todas las AE"),(OR('SIMULADOR IMPACTOS MIP'!$B$10=$EL$11,'SIMULADOR IMPACTOS MIP'!$B$10=ES$11))),'SIMULADOR IMPACTOS MIP'!Porcentaje,0)</f>
        <v>0</v>
      </c>
      <c r="ET36" s="60">
        <f>+IF(AND(OR(SeleccionarIndustria=$A36,SeleccionarIndustria="Todas las AE"),(OR('SIMULADOR IMPACTOS MIP'!$B$10=$EL$11,'SIMULADOR IMPACTOS MIP'!$B$10=ET$11))),'SIMULADOR IMPACTOS MIP'!Porcentaje,0)</f>
        <v>0</v>
      </c>
      <c r="EU36" s="60">
        <f>+IF(AND(OR(SeleccionarIndustria=$A36,SeleccionarIndustria="Todas las AE"),(OR('SIMULADOR IMPACTOS MIP'!$B$10=$EL$11,'SIMULADOR IMPACTOS MIP'!$B$10=EU$11))),'SIMULADOR IMPACTOS MIP'!Porcentaje,0)</f>
        <v>0</v>
      </c>
      <c r="EV36" s="60">
        <f>+IF(AND(OR(SeleccionarIndustria=$A36,SeleccionarIndustria="Todas las AE"),(OR('SIMULADOR IMPACTOS MIP'!$B$10=$EL$11,'SIMULADOR IMPACTOS MIP'!$B$10=EV$11))),'SIMULADOR IMPACTOS MIP'!Porcentaje,0)</f>
        <v>0</v>
      </c>
      <c r="EW36" s="60">
        <f>+IF(AND(OR(SeleccionarIndustria=$A36,SeleccionarIndustria="Todas las AE"),(OR('SIMULADOR IMPACTOS MIP'!$B$10=$EL$11,'SIMULADOR IMPACTOS MIP'!$B$10=EW$11))),'SIMULADOR IMPACTOS MIP'!Porcentaje,0)</f>
        <v>0</v>
      </c>
      <c r="EX36" s="60">
        <f>+IF(AND(OR(SeleccionarIndustria=$A36,SeleccionarIndustria="Todas las AE"),(OR('SIMULADOR IMPACTOS MIP'!$B$10=$EL$11,'SIMULADOR IMPACTOS MIP'!$B$10=EX$11))),'SIMULADOR IMPACTOS MIP'!Porcentaje,0)</f>
        <v>0</v>
      </c>
      <c r="EY36" s="60">
        <f>+IF(AND(OR(SeleccionarIndustria=$A36,SeleccionarIndustria="Todas las AE"),('SIMULADOR IMPACTOS MIP'!$B$10=EY$11)),'SIMULADOR IMPACTOS MIP'!Porcentaje,0)</f>
        <v>0</v>
      </c>
      <c r="EZ36" s="60">
        <f>+IF(AND(OR(SeleccionarIndustria=$A36,SeleccionarIndustria="Todas las AE"),('SIMULADOR IMPACTOS MIP'!$B$10=EZ$11)),'SIMULADOR IMPACTOS MIP'!Porcentaje,0)</f>
        <v>0</v>
      </c>
      <c r="FA36" s="60">
        <f>+IF(AND(OR(SeleccionarIndustria=$A36,SeleccionarIndustria="Todas las AE"),('SIMULADOR IMPACTOS MIP'!$B$10=FA$11)),'SIMULADOR IMPACTOS MIP'!Porcentaje,0)</f>
        <v>0</v>
      </c>
      <c r="FB36" s="60">
        <f>+IF(AND(OR(SeleccionarIndustria=$A36,SeleccionarIndustria="Todas las AE"),('SIMULADOR IMPACTOS MIP'!$B$10=FB$11)),'SIMULADOR IMPACTOS MIP'!Porcentaje,0)</f>
        <v>0</v>
      </c>
      <c r="FC36" s="60">
        <f>+IF(AND(OR(SeleccionarIndustria=$A36,SeleccionarIndustria="Todas las AE"),(OR('SIMULADOR IMPACTOS MIP'!$B$10=$EM$11,'SIMULADOR IMPACTOS MIP'!$B$10=FC$11))),'SIMULADOR IMPACTOS MIP'!Porcentaje,0)</f>
        <v>0.14000000000000001</v>
      </c>
      <c r="FD36" s="60">
        <f>+IF(AND(OR(SeleccionarIndustria=$A36,SeleccionarIndustria="Todas las AE"),(OR('SIMULADOR IMPACTOS MIP'!$B$10=$EM$11,'SIMULADOR IMPACTOS MIP'!$B$10=FD$11))),'SIMULADOR IMPACTOS MIP'!Porcentaje,0)</f>
        <v>0.14000000000000001</v>
      </c>
      <c r="FE36" s="60">
        <f>+IF(AND(OR(SeleccionarIndustria=$A36,SeleccionarIndustria="Todas las AE"),(OR('SIMULADOR IMPACTOS MIP'!$B$10=$EM$11,'SIMULADOR IMPACTOS MIP'!$B$10=FE$11))),'SIMULADOR IMPACTOS MIP'!Porcentaje,0)</f>
        <v>0.14000000000000001</v>
      </c>
      <c r="FF36" s="60">
        <f>+IF(AND(OR(SeleccionarIndustria=$A36,SeleccionarIndustria="Todas las AE"),(OR('SIMULADOR IMPACTOS MIP'!$B$10=$EM$11,'SIMULADOR IMPACTOS MIP'!$B$10=FF$11))),'SIMULADOR IMPACTOS MIP'!Porcentaje,0)</f>
        <v>0.14000000000000001</v>
      </c>
      <c r="FG36" s="60">
        <f>+IF(AND(OR(SeleccionarIndustria=$A36,SeleccionarIndustria="Todas las AE"),(OR('SIMULADOR IMPACTOS MIP'!$B$10=$EM$11,'SIMULADOR IMPACTOS MIP'!$B$10=FG$11))),'SIMULADOR IMPACTOS MIP'!Porcentaje,0)</f>
        <v>0.14000000000000001</v>
      </c>
      <c r="FH36" s="60">
        <f>+IF(AND(OR(SeleccionarIndustria=$A36,SeleccionarIndustria="Todas las AE"),(OR('SIMULADOR IMPACTOS MIP'!$B$10=$EM$11,'SIMULADOR IMPACTOS MIP'!$B$10=FH$11))),'SIMULADOR IMPACTOS MIP'!Porcentaje,0)</f>
        <v>0.14000000000000001</v>
      </c>
      <c r="FI36" s="60">
        <f>+IF(AND(OR(SeleccionarIndustria=$A36,SeleccionarIndustria="Todas las AE"),(OR('SIMULADOR IMPACTOS MIP'!$B$10=$EM$11,'SIMULADOR IMPACTOS MIP'!$B$10=FI$11))),'SIMULADOR IMPACTOS MIP'!Porcentaje,0)</f>
        <v>0.14000000000000001</v>
      </c>
      <c r="FJ36" s="60">
        <f>+IF(AND(OR(SeleccionarIndustria=$A36,SeleccionarIndustria="Todas las AE"),(OR('SIMULADOR IMPACTOS MIP'!$B$10=$EM$11,'SIMULADOR IMPACTOS MIP'!$B$10=FJ$11))),'SIMULADOR IMPACTOS MIP'!Porcentaje,0)</f>
        <v>0.14000000000000001</v>
      </c>
      <c r="FM36" s="20">
        <f>+'MIP 2017'!EJ36*(1+(EN36))</f>
        <v>11921.60598344105</v>
      </c>
      <c r="FN36" s="20">
        <f>+'MIP 2017'!EK36*(1+(EO36))</f>
        <v>0</v>
      </c>
      <c r="FO36" s="20">
        <f>+'MIP 2017'!EL36*(1+(EP36))</f>
        <v>0</v>
      </c>
      <c r="FP36" s="20">
        <f>+'MIP 2017'!EM36*(1+(EQ36))</f>
        <v>0</v>
      </c>
      <c r="FQ36" s="20">
        <f>+'MIP 2017'!EN36*(1+(ER36))</f>
        <v>0</v>
      </c>
      <c r="FR36" s="20">
        <f>+'MIP 2017'!EO36*(1+(ES36))</f>
        <v>0</v>
      </c>
      <c r="FS36" s="20">
        <f>+'MIP 2017'!EP36*(1+(ET36))</f>
        <v>0</v>
      </c>
      <c r="FT36" s="20">
        <f>+'MIP 2017'!EQ36*(1+(EU36))</f>
        <v>0</v>
      </c>
      <c r="FU36" s="20">
        <f>+'MIP 2017'!ER36*(1+(EV36))</f>
        <v>0</v>
      </c>
      <c r="FV36" s="20">
        <f>+'MIP 2017'!ES36*(1+(EW36))</f>
        <v>0</v>
      </c>
      <c r="FW36" s="20">
        <f>+'MIP 2017'!ET36*(1+(EX36))</f>
        <v>0</v>
      </c>
      <c r="FX36" s="20">
        <f>+'MIP 2017'!EU36*(1+(EY36))</f>
        <v>0</v>
      </c>
      <c r="FY36" s="20">
        <f>+'MIP 2017'!EV36*(1+(EZ36))</f>
        <v>0</v>
      </c>
      <c r="FZ36" s="20">
        <f>+'MIP 2017'!EW36*(1+(FA36))</f>
        <v>0</v>
      </c>
      <c r="GA36" s="20">
        <f>+'MIP 2017'!EX36*(1+(FB36))</f>
        <v>2955.0449454021145</v>
      </c>
      <c r="GB36" s="20">
        <f>+'MIP 2017'!EY36*(1+(FC36))</f>
        <v>0</v>
      </c>
      <c r="GC36" s="20">
        <f>+'MIP 2017'!EZ36*(1+(FD36))</f>
        <v>0</v>
      </c>
      <c r="GD36" s="20">
        <f>+'MIP 2017'!FA36*(1+(FE36))</f>
        <v>0</v>
      </c>
      <c r="GE36" s="20">
        <f>+'MIP 2017'!FB36*(1+(FF36))</f>
        <v>0</v>
      </c>
      <c r="GF36" s="20">
        <f>+'MIP 2017'!FC36*(1+(FG36))</f>
        <v>0</v>
      </c>
      <c r="GG36" s="20">
        <f>+'MIP 2017'!FD36*(1+(FH36))</f>
        <v>0</v>
      </c>
      <c r="GH36" s="20">
        <f>+'MIP 2017'!FE36*(1+(FI36))</f>
        <v>0</v>
      </c>
      <c r="GI36" s="20">
        <f>+'MIP 2017'!FF36*(1+(FJ36))</f>
        <v>0</v>
      </c>
      <c r="GJ36" s="18">
        <f t="shared" si="0"/>
        <v>14876.650928843164</v>
      </c>
      <c r="GK36" s="39">
        <f>+IFERROR((GJ36/'MIP 2017'!FG36*100-100),0)</f>
        <v>0</v>
      </c>
      <c r="GN36" s="18">
        <v>20261.801777156074</v>
      </c>
      <c r="GO36" s="14">
        <f>+'MIP 2017'!FH36</f>
        <v>20234.618296218683</v>
      </c>
      <c r="GP36" s="39">
        <f t="shared" si="1"/>
        <v>27.183480937390414</v>
      </c>
      <c r="GQ36" s="39">
        <f t="shared" si="2"/>
        <v>0.13434145650509777</v>
      </c>
      <c r="GU36" s="61">
        <v>-0.75999999999999979</v>
      </c>
      <c r="GW36" s="60">
        <f>+IF(SeleccionarDemTur=GW$11,'SIMULADOR IMPACTOS MIP(TURISMO)'!PorcentajeTur,0)</f>
        <v>0</v>
      </c>
      <c r="GX36" s="60">
        <f>+IF(SeleccionarDemTur=GX$11,'SIMULADOR IMPACTOS MIP(TURISMO)'!PorcentajeTur,0)</f>
        <v>0</v>
      </c>
      <c r="GY36" s="60">
        <f>+IF(SeleccionarDemTur=GY$11,'SIMULADOR IMPACTOS MIP(TURISMO)'!PorcentajeTur,0)</f>
        <v>0.14000000000000001</v>
      </c>
      <c r="GZ36" s="60">
        <f>+IF(SeleccionarDemTur=GZ$11,'SIMULADOR IMPACTOS MIP(TURISMO)'!PorcentajeTur,0)</f>
        <v>0</v>
      </c>
      <c r="HA36" s="60">
        <f>+IF(OR(SeleccionarDemTur=HA$11,SeleccionarDemTur=$GW$11),'SIMULADOR IMPACTOS MIP(TURISMO)'!PorcentajeTur,0)</f>
        <v>0</v>
      </c>
      <c r="HB36" s="60">
        <f>+IF(OR(SeleccionarDemTur=HB$11,SeleccionarDemTur=$GW$11),'SIMULADOR IMPACTOS MIP(TURISMO)'!PorcentajeTur,0)</f>
        <v>0</v>
      </c>
      <c r="HC36" s="60">
        <f>+IF(OR(SeleccionarDemTur=HC$11,SeleccionarDemTur=$GW$11),'SIMULADOR IMPACTOS MIP(TURISMO)'!PorcentajeTur,0)</f>
        <v>0</v>
      </c>
      <c r="HD36" s="60">
        <f>+IF(OR(SeleccionarDemTur=HD$11,SeleccionarDemTur=$GX$11),'SIMULADOR IMPACTOS MIP(TURISMO)'!PorcentajeTur,0)</f>
        <v>0</v>
      </c>
      <c r="HE36" s="60">
        <f>+IF(OR(SeleccionarDemTur=HE$11,SeleccionarDemTur=$GX$11),'SIMULADOR IMPACTOS MIP(TURISMO)'!PorcentajeTur,0)</f>
        <v>0</v>
      </c>
      <c r="HF36" s="60">
        <f>+IF(OR(SeleccionarDemTur=HF$11,SeleccionarDemTur=$GX$11),'SIMULADOR IMPACTOS MIP(TURISMO)'!PorcentajeTur,0)</f>
        <v>0</v>
      </c>
      <c r="HG36" s="60">
        <f>+IF(OR(SeleccionarDemTur=HG$11,SeleccionarDemTur=$GX$11),'SIMULADOR IMPACTOS MIP(TURISMO)'!PorcentajeTur,0)</f>
        <v>0</v>
      </c>
      <c r="HH36" s="60">
        <f>+IF(OR(SeleccionarDemTur=HH$11,SeleccionarDemTur=$GX$11),'SIMULADOR IMPACTOS MIP(TURISMO)'!PorcentajeTur,0)</f>
        <v>0</v>
      </c>
      <c r="HI36" s="60">
        <f>+IF(OR(SeleccionarDemTur=HI$11,SeleccionarDemTur=$GX$11),'SIMULADOR IMPACTOS MIP(TURISMO)'!PorcentajeTur,0)</f>
        <v>0</v>
      </c>
      <c r="HJ36" s="60">
        <f>+IF(OR(SeleccionarDemTur=HJ$11,SeleccionarDemTur=$GX$11),'SIMULADOR IMPACTOS MIP(TURISMO)'!PorcentajeTur,0)</f>
        <v>0</v>
      </c>
      <c r="HK36" s="60">
        <f>+IF(SeleccionarDemTur=HK$11,'SIMULADOR IMPACTOS MIP(TURISMO)'!PorcentajeTur,0)</f>
        <v>0</v>
      </c>
      <c r="HL36" s="60">
        <f>+IF(SeleccionarDemTur=HL$11,'SIMULADOR IMPACTOS MIP(TURISMO)'!PorcentajeTur,0)</f>
        <v>0</v>
      </c>
      <c r="HM36" s="60">
        <f>+IF(SeleccionarDemTur=HM$11,'SIMULADOR IMPACTOS MIP(TURISMO)'!PorcentajeTur,0)</f>
        <v>0</v>
      </c>
      <c r="HN36" s="60">
        <f>+IF(SeleccionarDemTur=HN$11,'SIMULADOR IMPACTOS MIP(TURISMO)'!PorcentajeTur,0)</f>
        <v>0</v>
      </c>
      <c r="HO36" s="60">
        <f>+IF(OR(SeleccionarDemTur=HO$11,SeleccionarDemTur=$GY$11),'SIMULADOR IMPACTOS MIP(TURISMO)'!PorcentajeTur,0)</f>
        <v>0.14000000000000001</v>
      </c>
      <c r="HP36" s="60">
        <f>+IF(OR(SeleccionarDemTur=HP$11,SeleccionarDemTur=$GY$11),'SIMULADOR IMPACTOS MIP(TURISMO)'!PorcentajeTur,0)</f>
        <v>0.14000000000000001</v>
      </c>
      <c r="HQ36" s="60">
        <f>+IF(OR(SeleccionarDemTur=HQ$11,SeleccionarDemTur=$GY$11),'SIMULADOR IMPACTOS MIP(TURISMO)'!PorcentajeTur,0)</f>
        <v>0.14000000000000001</v>
      </c>
      <c r="HR36" s="60">
        <f>+IF(OR(SeleccionarDemTur=HR$11,SeleccionarDemTur=$GY$11),'SIMULADOR IMPACTOS MIP(TURISMO)'!PorcentajeTur,0)</f>
        <v>0.14000000000000001</v>
      </c>
      <c r="HS36" s="60">
        <f>+IF(OR(SeleccionarDemTur=HS$11,SeleccionarDemTur=$GY$11),'SIMULADOR IMPACTOS MIP(TURISMO)'!PorcentajeTur,0)</f>
        <v>0.14000000000000001</v>
      </c>
      <c r="HT36" s="60">
        <f>+IF(OR(SeleccionarDemTur=HT$11,SeleccionarDemTur=$GY$11),'SIMULADOR IMPACTOS MIP(TURISMO)'!PorcentajeTur,0)</f>
        <v>0.14000000000000001</v>
      </c>
      <c r="HU36" s="60">
        <f>+IF(OR(SeleccionarDemTur=HU$11,SeleccionarDemTur=$GY$11),'SIMULADOR IMPACTOS MIP(TURISMO)'!PorcentajeTur,0)</f>
        <v>0.14000000000000001</v>
      </c>
      <c r="HV36" s="60">
        <f>+IF(OR(SeleccionarDemTur=HV$11,SeleccionarDemTur=$GY$11),'SIMULADOR IMPACTOS MIP(TURISMO)'!PorcentajeTur,0)</f>
        <v>0.14000000000000001</v>
      </c>
      <c r="HY36" s="20">
        <f>+'MIP 2017'!EJ36*(1+(GZ36))</f>
        <v>11921.60598344105</v>
      </c>
      <c r="HZ36" s="20">
        <f>+'MIP 2017'!EK36*(1+(HA36))</f>
        <v>0</v>
      </c>
      <c r="IA36" s="20">
        <f>+'MIP 2017'!EL36*(1+(HB36))</f>
        <v>0</v>
      </c>
      <c r="IB36" s="20">
        <f>+'MIP 2017'!EM36*(1+(HC36))</f>
        <v>0</v>
      </c>
      <c r="IC36" s="20">
        <f>+'MIP 2017'!EN36*(1+(HD36))</f>
        <v>0</v>
      </c>
      <c r="ID36" s="20">
        <f>+'MIP 2017'!EO36*(1+(HE36))</f>
        <v>0</v>
      </c>
      <c r="IE36" s="20">
        <f>+'MIP 2017'!EP36*(1+(HF36))</f>
        <v>0</v>
      </c>
      <c r="IF36" s="20">
        <f>+'MIP 2017'!EQ36*(1+(HG36))</f>
        <v>0</v>
      </c>
      <c r="IG36" s="20">
        <f>+'MIP 2017'!ER36*(1+(HH36))</f>
        <v>0</v>
      </c>
      <c r="IH36" s="20">
        <f>+'MIP 2017'!ES36*(1+(HI36))</f>
        <v>0</v>
      </c>
      <c r="II36" s="20">
        <f>+'MIP 2017'!ET36*(1+(HJ36))</f>
        <v>0</v>
      </c>
      <c r="IJ36" s="20">
        <f>+'MIP 2017'!EU36*(1+(HK36))</f>
        <v>0</v>
      </c>
      <c r="IK36" s="20">
        <f>+'MIP 2017'!EV36*(1+(HL36))</f>
        <v>0</v>
      </c>
      <c r="IL36" s="20">
        <f>+'MIP 2017'!EW36*(1+(HM36))</f>
        <v>0</v>
      </c>
      <c r="IM36" s="20">
        <f>+'MIP 2017'!EX36*(1+(HN36))</f>
        <v>2955.0449454021145</v>
      </c>
      <c r="IN36" s="20">
        <f>+'MIP 2017'!EY36*(1+(HO36))</f>
        <v>0</v>
      </c>
      <c r="IO36" s="20">
        <f>+'MIP 2017'!EZ36*(1+(HP36))</f>
        <v>0</v>
      </c>
      <c r="IP36" s="20">
        <f>+'MIP 2017'!FA36*(1+(HQ36))</f>
        <v>0</v>
      </c>
      <c r="IQ36" s="20">
        <f>+'MIP 2017'!FB36*(1+(HR36))</f>
        <v>0</v>
      </c>
      <c r="IR36" s="20">
        <f>+'MIP 2017'!FC36*(1+(HS36))</f>
        <v>0</v>
      </c>
      <c r="IS36" s="20">
        <f>+'MIP 2017'!FD36*(1+(HT36))</f>
        <v>0</v>
      </c>
      <c r="IT36" s="20">
        <f>+'MIP 2017'!FE36*(1+(HU36))</f>
        <v>0</v>
      </c>
      <c r="IU36" s="20">
        <f>+'MIP 2017'!FF36*(1+(HV36))</f>
        <v>0</v>
      </c>
      <c r="IV36" s="18">
        <f t="shared" si="3"/>
        <v>14876.650928843164</v>
      </c>
      <c r="IW36" s="39">
        <f>+IFERROR((IV36/'MIP 2017'!FG36*100-100),0)</f>
        <v>0</v>
      </c>
      <c r="IZ36" s="18">
        <v>20261.801777156074</v>
      </c>
      <c r="JA36" s="14">
        <f>+'MIP 2017'!FH36</f>
        <v>20234.618296218683</v>
      </c>
      <c r="JB36" s="39">
        <f t="shared" si="4"/>
        <v>27.183480937390414</v>
      </c>
      <c r="JC36" s="39">
        <f t="shared" si="5"/>
        <v>0.13434145650509777</v>
      </c>
    </row>
    <row r="37" spans="1:263" s="7" customFormat="1" ht="21.95" customHeight="1" thickBot="1" x14ac:dyDescent="0.25">
      <c r="A37" s="137" t="s">
        <v>135</v>
      </c>
      <c r="B37" s="138" t="s">
        <v>136</v>
      </c>
      <c r="C37" s="33">
        <v>7.8167488560042561E-2</v>
      </c>
      <c r="D37" s="33">
        <v>0.18729994665649899</v>
      </c>
      <c r="E37" s="33">
        <v>0.1056968467687357</v>
      </c>
      <c r="F37" s="33">
        <v>0.23935333312114801</v>
      </c>
      <c r="G37" s="33">
        <v>1.3220702438331025E-2</v>
      </c>
      <c r="H37" s="33">
        <v>8.0095677126136078E-2</v>
      </c>
      <c r="I37" s="33">
        <v>1.6348929069246055E-2</v>
      </c>
      <c r="J37" s="33">
        <v>2.5462051502321014E-2</v>
      </c>
      <c r="K37" s="33">
        <v>0.10888859658288975</v>
      </c>
      <c r="L37" s="33">
        <v>3.2488004903678563E-2</v>
      </c>
      <c r="M37" s="33">
        <v>0.29779295284504864</v>
      </c>
      <c r="N37" s="33">
        <v>1.1618206116047001E-2</v>
      </c>
      <c r="O37" s="33">
        <v>3.6103678101893653E-2</v>
      </c>
      <c r="P37" s="33">
        <v>1.4206872364111571E-2</v>
      </c>
      <c r="Q37" s="33">
        <v>0.11742454719793897</v>
      </c>
      <c r="R37" s="33">
        <v>2.6646335036292101E-2</v>
      </c>
      <c r="S37" s="33">
        <v>0.17194065111853582</v>
      </c>
      <c r="T37" s="33">
        <v>0.27486226309511252</v>
      </c>
      <c r="U37" s="33">
        <v>0.13426953902407165</v>
      </c>
      <c r="V37" s="33">
        <v>2.7408057926213605E-2</v>
      </c>
      <c r="W37" s="33">
        <v>3.0763743859746159E-2</v>
      </c>
      <c r="X37" s="33">
        <v>3.9353076167369827E-2</v>
      </c>
      <c r="Y37" s="33">
        <v>3.6944793976945623E-3</v>
      </c>
      <c r="Z37" s="33">
        <v>2.1230739797779206E-2</v>
      </c>
      <c r="AA37" s="33">
        <v>1.1651163479638441E-2</v>
      </c>
      <c r="AB37" s="33">
        <v>1.0464284493041642</v>
      </c>
      <c r="AC37" s="33">
        <v>1.0940537906024074E-4</v>
      </c>
      <c r="AD37" s="33">
        <v>1.3881460917925697E-3</v>
      </c>
      <c r="AE37" s="33">
        <v>2.5044989093115314E-3</v>
      </c>
      <c r="AF37" s="33">
        <v>1.7446786081951529E-4</v>
      </c>
      <c r="AG37" s="33">
        <v>2.3478759835786495E-5</v>
      </c>
      <c r="AH37" s="33">
        <v>2.4167557247109053E-4</v>
      </c>
      <c r="AI37" s="33">
        <v>1.0565685476785647E-2</v>
      </c>
      <c r="AJ37" s="33">
        <v>1.1627525494161857E-3</v>
      </c>
      <c r="AK37" s="33">
        <v>1.9873304683927673E-2</v>
      </c>
      <c r="AL37" s="33">
        <v>5.2489934217421867E-2</v>
      </c>
      <c r="AM37" s="33">
        <v>1.3872708943655866E-2</v>
      </c>
      <c r="AN37" s="33">
        <v>7.838163169914282E-2</v>
      </c>
      <c r="AO37" s="33">
        <v>8.7949349923643633E-3</v>
      </c>
      <c r="AP37" s="33">
        <v>4.7688157561659337E-3</v>
      </c>
      <c r="AQ37" s="33">
        <v>0.16481789866959051</v>
      </c>
      <c r="AR37" s="33">
        <v>6.584147320461438E-3</v>
      </c>
      <c r="AS37" s="33">
        <v>0.18522868974278828</v>
      </c>
      <c r="AT37" s="33">
        <v>6.6683294666215281E-2</v>
      </c>
      <c r="AU37" s="33">
        <v>1.868826889264232E-3</v>
      </c>
      <c r="AV37" s="33">
        <v>2.7646784710408804E-3</v>
      </c>
      <c r="AW37" s="33">
        <v>4.8101583736090935E-3</v>
      </c>
      <c r="AX37" s="33">
        <v>1.8144378696286964E-4</v>
      </c>
      <c r="AY37" s="33">
        <v>1.3288379039935868E-4</v>
      </c>
      <c r="AZ37" s="33">
        <v>2.8027822465006361E-3</v>
      </c>
      <c r="BA37" s="33">
        <v>7.213248313524994E-4</v>
      </c>
      <c r="BB37" s="33">
        <v>1.6509342055324484E-4</v>
      </c>
      <c r="BC37" s="33">
        <v>2.3722108060120466E-4</v>
      </c>
      <c r="BD37" s="33">
        <v>3.7283408739700923E-4</v>
      </c>
      <c r="BE37" s="33">
        <v>4.0202684011160115E-4</v>
      </c>
      <c r="BF37" s="33">
        <v>2.0312341700862307E-4</v>
      </c>
      <c r="BG37" s="33">
        <v>4.4045888856110947E-4</v>
      </c>
      <c r="BH37" s="33">
        <v>3.664662127609714E-3</v>
      </c>
      <c r="BI37" s="33">
        <v>4.8182854772175625E-4</v>
      </c>
      <c r="BJ37" s="33">
        <v>2.4481594245124834E-4</v>
      </c>
      <c r="BK37" s="33">
        <v>1.7982373546237467E-4</v>
      </c>
      <c r="BL37" s="33">
        <v>1.5086983998139429E-4</v>
      </c>
      <c r="BM37" s="33">
        <v>2.8864633109200417E-4</v>
      </c>
      <c r="BN37" s="33">
        <v>2.2464391919576449E-4</v>
      </c>
      <c r="BO37" s="33">
        <v>1.3405070619970302E-4</v>
      </c>
      <c r="BP37" s="33">
        <v>1.74278873011523E-4</v>
      </c>
      <c r="BQ37" s="33">
        <v>1.5197307417751376E-4</v>
      </c>
      <c r="BR37" s="33">
        <v>1.2997787806018181E-4</v>
      </c>
      <c r="BS37" s="33">
        <v>1.6439971519582763E-4</v>
      </c>
      <c r="BT37" s="33">
        <v>1.9172817573360923E-4</v>
      </c>
      <c r="BU37" s="33">
        <v>8.4929422732887513E-5</v>
      </c>
      <c r="BV37" s="33">
        <v>2.7318690586343409E-4</v>
      </c>
      <c r="BW37" s="33">
        <v>1.6294883116208921E-4</v>
      </c>
      <c r="BX37" s="33">
        <v>7.7218145099945072E-5</v>
      </c>
      <c r="BY37" s="33">
        <v>1.4584187525229183E-4</v>
      </c>
      <c r="BZ37" s="33">
        <v>2.2252286744572187E-4</v>
      </c>
      <c r="CA37" s="33">
        <v>7.0556232015930799E-4</v>
      </c>
      <c r="CB37" s="33">
        <v>1.4144668990342271E-4</v>
      </c>
      <c r="CC37" s="33">
        <v>1.6366023829022825E-4</v>
      </c>
      <c r="CD37" s="33">
        <v>2.3521393641898303E-4</v>
      </c>
      <c r="CE37" s="33">
        <v>1.906006553502667E-4</v>
      </c>
      <c r="CF37" s="33">
        <v>1.7500641098883613E-4</v>
      </c>
      <c r="CG37" s="33">
        <v>4.8740561142993863E-4</v>
      </c>
      <c r="CH37" s="33">
        <v>9.173543463323667E-5</v>
      </c>
      <c r="CI37" s="33">
        <v>1.2281121127681404E-4</v>
      </c>
      <c r="CJ37" s="33">
        <v>8.784472381760112E-5</v>
      </c>
      <c r="CK37" s="33">
        <v>1.0135220884921645E-4</v>
      </c>
      <c r="CL37" s="33">
        <v>1.8115080525522032E-4</v>
      </c>
      <c r="CM37" s="33">
        <v>2.4031035713058333E-4</v>
      </c>
      <c r="CN37" s="33">
        <v>1.761805135021684E-4</v>
      </c>
      <c r="CO37" s="33">
        <v>1.5807814876130246E-4</v>
      </c>
      <c r="CP37" s="33">
        <v>1.2240981168256066E-4</v>
      </c>
      <c r="CQ37" s="33">
        <v>2.4582448252889466E-3</v>
      </c>
      <c r="CR37" s="33">
        <v>4.5373333038716528E-3</v>
      </c>
      <c r="CS37" s="33">
        <v>7.3878520386770608E-4</v>
      </c>
      <c r="CT37" s="33">
        <v>1.4319501600808959E-4</v>
      </c>
      <c r="CU37" s="33">
        <v>6.1059210460160841E-5</v>
      </c>
      <c r="CV37" s="33">
        <v>4.5675544067303903E-5</v>
      </c>
      <c r="CW37" s="33">
        <v>6.1710389193860777E-5</v>
      </c>
      <c r="CX37" s="33">
        <v>1.1309299524849517E-4</v>
      </c>
      <c r="CY37" s="33">
        <v>6.0723107204666756E-5</v>
      </c>
      <c r="CZ37" s="33">
        <v>5.6248983465028288E-5</v>
      </c>
      <c r="DA37" s="33">
        <v>4.551543483618207E-5</v>
      </c>
      <c r="DB37" s="33">
        <v>1.7790054862223742E-4</v>
      </c>
      <c r="DC37" s="33">
        <v>1.4876394686604377E-4</v>
      </c>
      <c r="DD37" s="33">
        <v>9.3822656580122706E-5</v>
      </c>
      <c r="DE37" s="33">
        <v>1.3939057982929231E-4</v>
      </c>
      <c r="DF37" s="33">
        <v>2.2917625316956711E-3</v>
      </c>
      <c r="DG37" s="33">
        <v>1.5375682184125711E-4</v>
      </c>
      <c r="DH37" s="33">
        <v>1.26483221085557E-4</v>
      </c>
      <c r="DI37" s="33">
        <v>2.1085184130409425E-4</v>
      </c>
      <c r="DJ37" s="33">
        <v>7.7582091114987846E-5</v>
      </c>
      <c r="DK37" s="33">
        <v>8.8502169345114335E-5</v>
      </c>
      <c r="DL37" s="33">
        <v>7.5024016945259071E-5</v>
      </c>
      <c r="DM37" s="33">
        <v>6.7605435144919217E-5</v>
      </c>
      <c r="DN37" s="33">
        <v>4.392751379861993E-5</v>
      </c>
      <c r="DO37" s="33">
        <v>1.808502427041881E-4</v>
      </c>
      <c r="DP37" s="33">
        <v>8.9675819971201016E-5</v>
      </c>
      <c r="DQ37" s="33">
        <v>3.2701924053705437E-4</v>
      </c>
      <c r="DR37" s="33">
        <v>7.8820698533594853E-5</v>
      </c>
      <c r="DS37" s="33">
        <v>3.8323767660789724E-4</v>
      </c>
      <c r="DT37" s="33">
        <v>3.7576053321510238E-4</v>
      </c>
      <c r="DU37" s="33">
        <v>7.8289041382324266E-5</v>
      </c>
      <c r="DV37" s="33">
        <v>5.8221158309864122E-4</v>
      </c>
      <c r="DW37" s="33">
        <v>5.3933903687185421E-4</v>
      </c>
      <c r="DX37" s="33">
        <v>3.1456566738474918E-4</v>
      </c>
      <c r="DY37" s="33">
        <v>1.2182355260041651E-4</v>
      </c>
      <c r="DZ37" s="33">
        <v>4.7454786605497315E-4</v>
      </c>
      <c r="EA37" s="33">
        <v>4.3840230642238899E-4</v>
      </c>
      <c r="EB37" s="33">
        <v>9.5787078155411926E-4</v>
      </c>
      <c r="EC37" s="33">
        <v>8.1916687315318395E-5</v>
      </c>
      <c r="ED37" s="33">
        <v>1.6396507790489935E-4</v>
      </c>
      <c r="EE37" s="33">
        <v>2.3345752545433061E-4</v>
      </c>
      <c r="EF37" s="33">
        <v>5.4744643822500288E-4</v>
      </c>
      <c r="EG37" s="33">
        <v>2.0564125676366987E-4</v>
      </c>
      <c r="EH37" s="33">
        <v>0</v>
      </c>
      <c r="EK37" s="60">
        <f>+IF(AND(OR(SeleccionarIndustria=$A37,SeleccionarIndustria="Todas las AE"),('SIMULADOR IMPACTOS MIP'!$B$10=EK$11)),'SIMULADOR IMPACTOS MIP'!Porcentaje,0)</f>
        <v>0</v>
      </c>
      <c r="EL37" s="60">
        <f>+IF(AND(OR(SeleccionarIndustria=$A37,SeleccionarIndustria="Todas las AE"),('SIMULADOR IMPACTOS MIP'!$B$10=EL$11)),'SIMULADOR IMPACTOS MIP'!Porcentaje,0)</f>
        <v>0</v>
      </c>
      <c r="EM37" s="60">
        <f>+IF(AND(OR(SeleccionarIndustria=$A37,SeleccionarIndustria="Todas las AE"),('SIMULADOR IMPACTOS MIP'!$B$10=EM$11)),'SIMULADOR IMPACTOS MIP'!Porcentaje,0)</f>
        <v>0.14000000000000001</v>
      </c>
      <c r="EN37" s="60">
        <f>+IF(AND(OR(SeleccionarIndustria=$A37,SeleccionarIndustria="Todas las AE"),('SIMULADOR IMPACTOS MIP'!$B$10=EN$11)),'SIMULADOR IMPACTOS MIP'!Porcentaje,0)</f>
        <v>0</v>
      </c>
      <c r="EO37" s="60">
        <f>+IF(AND(OR(SeleccionarIndustria=$A37,SeleccionarIndustria="Todas las AE"),(OR('SIMULADOR IMPACTOS MIP'!$B$10=$EK$11,'SIMULADOR IMPACTOS MIP'!$B$10=EO$11))),'SIMULADOR IMPACTOS MIP'!Porcentaje,0)</f>
        <v>0</v>
      </c>
      <c r="EP37" s="60">
        <f>+IF(AND(OR(SeleccionarIndustria=$A37,SeleccionarIndustria="Todas las AE"),(OR('SIMULADOR IMPACTOS MIP'!$B$10=$EK$11,'SIMULADOR IMPACTOS MIP'!$B$10=EP$11))),'SIMULADOR IMPACTOS MIP'!Porcentaje,0)</f>
        <v>0</v>
      </c>
      <c r="EQ37" s="60">
        <f>+IF(AND(OR(SeleccionarIndustria=$A37,SeleccionarIndustria="Todas las AE"),(OR('SIMULADOR IMPACTOS MIP'!$B$10=$EK$11,'SIMULADOR IMPACTOS MIP'!$B$10=EQ$11))),'SIMULADOR IMPACTOS MIP'!Porcentaje,0)</f>
        <v>0</v>
      </c>
      <c r="ER37" s="60">
        <f>+IF(AND(OR(SeleccionarIndustria=$A37,SeleccionarIndustria="Todas las AE"),(OR('SIMULADOR IMPACTOS MIP'!$B$10=$EL$11,'SIMULADOR IMPACTOS MIP'!$B$10=ER$11))),'SIMULADOR IMPACTOS MIP'!Porcentaje,0)</f>
        <v>0</v>
      </c>
      <c r="ES37" s="60">
        <f>+IF(AND(OR(SeleccionarIndustria=$A37,SeleccionarIndustria="Todas las AE"),(OR('SIMULADOR IMPACTOS MIP'!$B$10=$EL$11,'SIMULADOR IMPACTOS MIP'!$B$10=ES$11))),'SIMULADOR IMPACTOS MIP'!Porcentaje,0)</f>
        <v>0</v>
      </c>
      <c r="ET37" s="60">
        <f>+IF(AND(OR(SeleccionarIndustria=$A37,SeleccionarIndustria="Todas las AE"),(OR('SIMULADOR IMPACTOS MIP'!$B$10=$EL$11,'SIMULADOR IMPACTOS MIP'!$B$10=ET$11))),'SIMULADOR IMPACTOS MIP'!Porcentaje,0)</f>
        <v>0</v>
      </c>
      <c r="EU37" s="60">
        <f>+IF(AND(OR(SeleccionarIndustria=$A37,SeleccionarIndustria="Todas las AE"),(OR('SIMULADOR IMPACTOS MIP'!$B$10=$EL$11,'SIMULADOR IMPACTOS MIP'!$B$10=EU$11))),'SIMULADOR IMPACTOS MIP'!Porcentaje,0)</f>
        <v>0</v>
      </c>
      <c r="EV37" s="60">
        <f>+IF(AND(OR(SeleccionarIndustria=$A37,SeleccionarIndustria="Todas las AE"),(OR('SIMULADOR IMPACTOS MIP'!$B$10=$EL$11,'SIMULADOR IMPACTOS MIP'!$B$10=EV$11))),'SIMULADOR IMPACTOS MIP'!Porcentaje,0)</f>
        <v>0</v>
      </c>
      <c r="EW37" s="60">
        <f>+IF(AND(OR(SeleccionarIndustria=$A37,SeleccionarIndustria="Todas las AE"),(OR('SIMULADOR IMPACTOS MIP'!$B$10=$EL$11,'SIMULADOR IMPACTOS MIP'!$B$10=EW$11))),'SIMULADOR IMPACTOS MIP'!Porcentaje,0)</f>
        <v>0</v>
      </c>
      <c r="EX37" s="60">
        <f>+IF(AND(OR(SeleccionarIndustria=$A37,SeleccionarIndustria="Todas las AE"),(OR('SIMULADOR IMPACTOS MIP'!$B$10=$EL$11,'SIMULADOR IMPACTOS MIP'!$B$10=EX$11))),'SIMULADOR IMPACTOS MIP'!Porcentaje,0)</f>
        <v>0</v>
      </c>
      <c r="EY37" s="60">
        <f>+IF(AND(OR(SeleccionarIndustria=$A37,SeleccionarIndustria="Todas las AE"),('SIMULADOR IMPACTOS MIP'!$B$10=EY$11)),'SIMULADOR IMPACTOS MIP'!Porcentaje,0)</f>
        <v>0</v>
      </c>
      <c r="EZ37" s="60">
        <f>+IF(AND(OR(SeleccionarIndustria=$A37,SeleccionarIndustria="Todas las AE"),('SIMULADOR IMPACTOS MIP'!$B$10=EZ$11)),'SIMULADOR IMPACTOS MIP'!Porcentaje,0)</f>
        <v>0</v>
      </c>
      <c r="FA37" s="60">
        <f>+IF(AND(OR(SeleccionarIndustria=$A37,SeleccionarIndustria="Todas las AE"),('SIMULADOR IMPACTOS MIP'!$B$10=FA$11)),'SIMULADOR IMPACTOS MIP'!Porcentaje,0)</f>
        <v>0</v>
      </c>
      <c r="FB37" s="60">
        <f>+IF(AND(OR(SeleccionarIndustria=$A37,SeleccionarIndustria="Todas las AE"),('SIMULADOR IMPACTOS MIP'!$B$10=FB$11)),'SIMULADOR IMPACTOS MIP'!Porcentaje,0)</f>
        <v>0</v>
      </c>
      <c r="FC37" s="60">
        <f>+IF(AND(OR(SeleccionarIndustria=$A37,SeleccionarIndustria="Todas las AE"),(OR('SIMULADOR IMPACTOS MIP'!$B$10=$EM$11,'SIMULADOR IMPACTOS MIP'!$B$10=FC$11))),'SIMULADOR IMPACTOS MIP'!Porcentaje,0)</f>
        <v>0.14000000000000001</v>
      </c>
      <c r="FD37" s="60">
        <f>+IF(AND(OR(SeleccionarIndustria=$A37,SeleccionarIndustria="Todas las AE"),(OR('SIMULADOR IMPACTOS MIP'!$B$10=$EM$11,'SIMULADOR IMPACTOS MIP'!$B$10=FD$11))),'SIMULADOR IMPACTOS MIP'!Porcentaje,0)</f>
        <v>0.14000000000000001</v>
      </c>
      <c r="FE37" s="60">
        <f>+IF(AND(OR(SeleccionarIndustria=$A37,SeleccionarIndustria="Todas las AE"),(OR('SIMULADOR IMPACTOS MIP'!$B$10=$EM$11,'SIMULADOR IMPACTOS MIP'!$B$10=FE$11))),'SIMULADOR IMPACTOS MIP'!Porcentaje,0)</f>
        <v>0.14000000000000001</v>
      </c>
      <c r="FF37" s="60">
        <f>+IF(AND(OR(SeleccionarIndustria=$A37,SeleccionarIndustria="Todas las AE"),(OR('SIMULADOR IMPACTOS MIP'!$B$10=$EM$11,'SIMULADOR IMPACTOS MIP'!$B$10=FF$11))),'SIMULADOR IMPACTOS MIP'!Porcentaje,0)</f>
        <v>0.14000000000000001</v>
      </c>
      <c r="FG37" s="60">
        <f>+IF(AND(OR(SeleccionarIndustria=$A37,SeleccionarIndustria="Todas las AE"),(OR('SIMULADOR IMPACTOS MIP'!$B$10=$EM$11,'SIMULADOR IMPACTOS MIP'!$B$10=FG$11))),'SIMULADOR IMPACTOS MIP'!Porcentaje,0)</f>
        <v>0.14000000000000001</v>
      </c>
      <c r="FH37" s="60">
        <f>+IF(AND(OR(SeleccionarIndustria=$A37,SeleccionarIndustria="Todas las AE"),(OR('SIMULADOR IMPACTOS MIP'!$B$10=$EM$11,'SIMULADOR IMPACTOS MIP'!$B$10=FH$11))),'SIMULADOR IMPACTOS MIP'!Porcentaje,0)</f>
        <v>0.14000000000000001</v>
      </c>
      <c r="FI37" s="60">
        <f>+IF(AND(OR(SeleccionarIndustria=$A37,SeleccionarIndustria="Todas las AE"),(OR('SIMULADOR IMPACTOS MIP'!$B$10=$EM$11,'SIMULADOR IMPACTOS MIP'!$B$10=FI$11))),'SIMULADOR IMPACTOS MIP'!Porcentaje,0)</f>
        <v>0.14000000000000001</v>
      </c>
      <c r="FJ37" s="60">
        <f>+IF(AND(OR(SeleccionarIndustria=$A37,SeleccionarIndustria="Todas las AE"),(OR('SIMULADOR IMPACTOS MIP'!$B$10=$EM$11,'SIMULADOR IMPACTOS MIP'!$B$10=FJ$11))),'SIMULADOR IMPACTOS MIP'!Porcentaje,0)</f>
        <v>0.14000000000000001</v>
      </c>
      <c r="FM37" s="20">
        <f>+'MIP 2017'!EJ37*(1+(EN37))</f>
        <v>0</v>
      </c>
      <c r="FN37" s="20">
        <f>+'MIP 2017'!EK37*(1+(EO37))</f>
        <v>0</v>
      </c>
      <c r="FO37" s="20">
        <f>+'MIP 2017'!EL37*(1+(EP37))</f>
        <v>0</v>
      </c>
      <c r="FP37" s="20">
        <f>+'MIP 2017'!EM37*(1+(EQ37))</f>
        <v>0</v>
      </c>
      <c r="FQ37" s="20">
        <f>+'MIP 2017'!EN37*(1+(ER37))</f>
        <v>0</v>
      </c>
      <c r="FR37" s="20">
        <f>+'MIP 2017'!EO37*(1+(ES37))</f>
        <v>0</v>
      </c>
      <c r="FS37" s="20">
        <f>+'MIP 2017'!EP37*(1+(ET37))</f>
        <v>0</v>
      </c>
      <c r="FT37" s="20">
        <f>+'MIP 2017'!EQ37*(1+(EU37))</f>
        <v>0</v>
      </c>
      <c r="FU37" s="20">
        <f>+'MIP 2017'!ER37*(1+(EV37))</f>
        <v>0</v>
      </c>
      <c r="FV37" s="20">
        <f>+'MIP 2017'!ES37*(1+(EW37))</f>
        <v>0</v>
      </c>
      <c r="FW37" s="20">
        <f>+'MIP 2017'!ET37*(1+(EX37))</f>
        <v>0</v>
      </c>
      <c r="FX37" s="20">
        <f>+'MIP 2017'!EU37*(1+(EY37))</f>
        <v>0</v>
      </c>
      <c r="FY37" s="20">
        <f>+'MIP 2017'!EV37*(1+(EZ37))</f>
        <v>0</v>
      </c>
      <c r="FZ37" s="20">
        <f>+'MIP 2017'!EW37*(1+(FA37))</f>
        <v>0</v>
      </c>
      <c r="GA37" s="20">
        <f>+'MIP 2017'!EX37*(1+(FB37))</f>
        <v>0</v>
      </c>
      <c r="GB37" s="20">
        <f>+'MIP 2017'!EY37*(1+(FC37))</f>
        <v>0</v>
      </c>
      <c r="GC37" s="20">
        <f>+'MIP 2017'!EZ37*(1+(FD37))</f>
        <v>0</v>
      </c>
      <c r="GD37" s="20">
        <f>+'MIP 2017'!FA37*(1+(FE37))</f>
        <v>0</v>
      </c>
      <c r="GE37" s="20">
        <f>+'MIP 2017'!FB37*(1+(FF37))</f>
        <v>0</v>
      </c>
      <c r="GF37" s="20">
        <f>+'MIP 2017'!FC37*(1+(FG37))</f>
        <v>0</v>
      </c>
      <c r="GG37" s="20">
        <f>+'MIP 2017'!FD37*(1+(FH37))</f>
        <v>0</v>
      </c>
      <c r="GH37" s="20">
        <f>+'MIP 2017'!FE37*(1+(FI37))</f>
        <v>0</v>
      </c>
      <c r="GI37" s="20">
        <f>+'MIP 2017'!FF37*(1+(FJ37))</f>
        <v>0</v>
      </c>
      <c r="GJ37" s="18">
        <f t="shared" si="0"/>
        <v>0</v>
      </c>
      <c r="GK37" s="39">
        <f>+IFERROR((GJ37/'MIP 2017'!FG37*100-100),0)</f>
        <v>0</v>
      </c>
      <c r="GN37" s="18">
        <v>185520.78646037777</v>
      </c>
      <c r="GO37" s="14">
        <f>+'MIP 2017'!FH37</f>
        <v>185018.00240641303</v>
      </c>
      <c r="GP37" s="39">
        <f t="shared" si="1"/>
        <v>502.78405396474409</v>
      </c>
      <c r="GQ37" s="39">
        <f t="shared" si="2"/>
        <v>0.27174872035442377</v>
      </c>
      <c r="GU37" s="61">
        <v>-0.74999999999999978</v>
      </c>
      <c r="GW37" s="60">
        <f>+IF(SeleccionarDemTur=GW$11,'SIMULADOR IMPACTOS MIP(TURISMO)'!PorcentajeTur,0)</f>
        <v>0</v>
      </c>
      <c r="GX37" s="60">
        <f>+IF(SeleccionarDemTur=GX$11,'SIMULADOR IMPACTOS MIP(TURISMO)'!PorcentajeTur,0)</f>
        <v>0</v>
      </c>
      <c r="GY37" s="60">
        <f>+IF(SeleccionarDemTur=GY$11,'SIMULADOR IMPACTOS MIP(TURISMO)'!PorcentajeTur,0)</f>
        <v>0.14000000000000001</v>
      </c>
      <c r="GZ37" s="60">
        <f>+IF(SeleccionarDemTur=GZ$11,'SIMULADOR IMPACTOS MIP(TURISMO)'!PorcentajeTur,0)</f>
        <v>0</v>
      </c>
      <c r="HA37" s="60">
        <f>+IF(OR(SeleccionarDemTur=HA$11,SeleccionarDemTur=$GW$11),'SIMULADOR IMPACTOS MIP(TURISMO)'!PorcentajeTur,0)</f>
        <v>0</v>
      </c>
      <c r="HB37" s="60">
        <f>+IF(OR(SeleccionarDemTur=HB$11,SeleccionarDemTur=$GW$11),'SIMULADOR IMPACTOS MIP(TURISMO)'!PorcentajeTur,0)</f>
        <v>0</v>
      </c>
      <c r="HC37" s="60">
        <f>+IF(OR(SeleccionarDemTur=HC$11,SeleccionarDemTur=$GW$11),'SIMULADOR IMPACTOS MIP(TURISMO)'!PorcentajeTur,0)</f>
        <v>0</v>
      </c>
      <c r="HD37" s="60">
        <f>+IF(OR(SeleccionarDemTur=HD$11,SeleccionarDemTur=$GX$11),'SIMULADOR IMPACTOS MIP(TURISMO)'!PorcentajeTur,0)</f>
        <v>0</v>
      </c>
      <c r="HE37" s="60">
        <f>+IF(OR(SeleccionarDemTur=HE$11,SeleccionarDemTur=$GX$11),'SIMULADOR IMPACTOS MIP(TURISMO)'!PorcentajeTur,0)</f>
        <v>0</v>
      </c>
      <c r="HF37" s="60">
        <f>+IF(OR(SeleccionarDemTur=HF$11,SeleccionarDemTur=$GX$11),'SIMULADOR IMPACTOS MIP(TURISMO)'!PorcentajeTur,0)</f>
        <v>0</v>
      </c>
      <c r="HG37" s="60">
        <f>+IF(OR(SeleccionarDemTur=HG$11,SeleccionarDemTur=$GX$11),'SIMULADOR IMPACTOS MIP(TURISMO)'!PorcentajeTur,0)</f>
        <v>0</v>
      </c>
      <c r="HH37" s="60">
        <f>+IF(OR(SeleccionarDemTur=HH$11,SeleccionarDemTur=$GX$11),'SIMULADOR IMPACTOS MIP(TURISMO)'!PorcentajeTur,0)</f>
        <v>0</v>
      </c>
      <c r="HI37" s="60">
        <f>+IF(OR(SeleccionarDemTur=HI$11,SeleccionarDemTur=$GX$11),'SIMULADOR IMPACTOS MIP(TURISMO)'!PorcentajeTur,0)</f>
        <v>0</v>
      </c>
      <c r="HJ37" s="60">
        <f>+IF(OR(SeleccionarDemTur=HJ$11,SeleccionarDemTur=$GX$11),'SIMULADOR IMPACTOS MIP(TURISMO)'!PorcentajeTur,0)</f>
        <v>0</v>
      </c>
      <c r="HK37" s="60">
        <f>+IF(SeleccionarDemTur=HK$11,'SIMULADOR IMPACTOS MIP(TURISMO)'!PorcentajeTur,0)</f>
        <v>0</v>
      </c>
      <c r="HL37" s="60">
        <f>+IF(SeleccionarDemTur=HL$11,'SIMULADOR IMPACTOS MIP(TURISMO)'!PorcentajeTur,0)</f>
        <v>0</v>
      </c>
      <c r="HM37" s="60">
        <f>+IF(SeleccionarDemTur=HM$11,'SIMULADOR IMPACTOS MIP(TURISMO)'!PorcentajeTur,0)</f>
        <v>0</v>
      </c>
      <c r="HN37" s="60">
        <f>+IF(SeleccionarDemTur=HN$11,'SIMULADOR IMPACTOS MIP(TURISMO)'!PorcentajeTur,0)</f>
        <v>0</v>
      </c>
      <c r="HO37" s="60">
        <f>+IF(OR(SeleccionarDemTur=HO$11,SeleccionarDemTur=$GY$11),'SIMULADOR IMPACTOS MIP(TURISMO)'!PorcentajeTur,0)</f>
        <v>0.14000000000000001</v>
      </c>
      <c r="HP37" s="60">
        <f>+IF(OR(SeleccionarDemTur=HP$11,SeleccionarDemTur=$GY$11),'SIMULADOR IMPACTOS MIP(TURISMO)'!PorcentajeTur,0)</f>
        <v>0.14000000000000001</v>
      </c>
      <c r="HQ37" s="60">
        <f>+IF(OR(SeleccionarDemTur=HQ$11,SeleccionarDemTur=$GY$11),'SIMULADOR IMPACTOS MIP(TURISMO)'!PorcentajeTur,0)</f>
        <v>0.14000000000000001</v>
      </c>
      <c r="HR37" s="60">
        <f>+IF(OR(SeleccionarDemTur=HR$11,SeleccionarDemTur=$GY$11),'SIMULADOR IMPACTOS MIP(TURISMO)'!PorcentajeTur,0)</f>
        <v>0.14000000000000001</v>
      </c>
      <c r="HS37" s="60">
        <f>+IF(OR(SeleccionarDemTur=HS$11,SeleccionarDemTur=$GY$11),'SIMULADOR IMPACTOS MIP(TURISMO)'!PorcentajeTur,0)</f>
        <v>0.14000000000000001</v>
      </c>
      <c r="HT37" s="60">
        <f>+IF(OR(SeleccionarDemTur=HT$11,SeleccionarDemTur=$GY$11),'SIMULADOR IMPACTOS MIP(TURISMO)'!PorcentajeTur,0)</f>
        <v>0.14000000000000001</v>
      </c>
      <c r="HU37" s="60">
        <f>+IF(OR(SeleccionarDemTur=HU$11,SeleccionarDemTur=$GY$11),'SIMULADOR IMPACTOS MIP(TURISMO)'!PorcentajeTur,0)</f>
        <v>0.14000000000000001</v>
      </c>
      <c r="HV37" s="60">
        <f>+IF(OR(SeleccionarDemTur=HV$11,SeleccionarDemTur=$GY$11),'SIMULADOR IMPACTOS MIP(TURISMO)'!PorcentajeTur,0)</f>
        <v>0.14000000000000001</v>
      </c>
      <c r="HY37" s="20">
        <f>+'MIP 2017'!EJ37*(1+(GZ37))</f>
        <v>0</v>
      </c>
      <c r="HZ37" s="20">
        <f>+'MIP 2017'!EK37*(1+(HA37))</f>
        <v>0</v>
      </c>
      <c r="IA37" s="20">
        <f>+'MIP 2017'!EL37*(1+(HB37))</f>
        <v>0</v>
      </c>
      <c r="IB37" s="20">
        <f>+'MIP 2017'!EM37*(1+(HC37))</f>
        <v>0</v>
      </c>
      <c r="IC37" s="20">
        <f>+'MIP 2017'!EN37*(1+(HD37))</f>
        <v>0</v>
      </c>
      <c r="ID37" s="20">
        <f>+'MIP 2017'!EO37*(1+(HE37))</f>
        <v>0</v>
      </c>
      <c r="IE37" s="20">
        <f>+'MIP 2017'!EP37*(1+(HF37))</f>
        <v>0</v>
      </c>
      <c r="IF37" s="20">
        <f>+'MIP 2017'!EQ37*(1+(HG37))</f>
        <v>0</v>
      </c>
      <c r="IG37" s="20">
        <f>+'MIP 2017'!ER37*(1+(HH37))</f>
        <v>0</v>
      </c>
      <c r="IH37" s="20">
        <f>+'MIP 2017'!ES37*(1+(HI37))</f>
        <v>0</v>
      </c>
      <c r="II37" s="20">
        <f>+'MIP 2017'!ET37*(1+(HJ37))</f>
        <v>0</v>
      </c>
      <c r="IJ37" s="20">
        <f>+'MIP 2017'!EU37*(1+(HK37))</f>
        <v>0</v>
      </c>
      <c r="IK37" s="20">
        <f>+'MIP 2017'!EV37*(1+(HL37))</f>
        <v>0</v>
      </c>
      <c r="IL37" s="20">
        <f>+'MIP 2017'!EW37*(1+(HM37))</f>
        <v>0</v>
      </c>
      <c r="IM37" s="20">
        <f>+'MIP 2017'!EX37*(1+(HN37))</f>
        <v>0</v>
      </c>
      <c r="IN37" s="20">
        <f>+'MIP 2017'!EY37*(1+(HO37))</f>
        <v>0</v>
      </c>
      <c r="IO37" s="20">
        <f>+'MIP 2017'!EZ37*(1+(HP37))</f>
        <v>0</v>
      </c>
      <c r="IP37" s="20">
        <f>+'MIP 2017'!FA37*(1+(HQ37))</f>
        <v>0</v>
      </c>
      <c r="IQ37" s="20">
        <f>+'MIP 2017'!FB37*(1+(HR37))</f>
        <v>0</v>
      </c>
      <c r="IR37" s="20">
        <f>+'MIP 2017'!FC37*(1+(HS37))</f>
        <v>0</v>
      </c>
      <c r="IS37" s="20">
        <f>+'MIP 2017'!FD37*(1+(HT37))</f>
        <v>0</v>
      </c>
      <c r="IT37" s="20">
        <f>+'MIP 2017'!FE37*(1+(HU37))</f>
        <v>0</v>
      </c>
      <c r="IU37" s="20">
        <f>+'MIP 2017'!FF37*(1+(HV37))</f>
        <v>0</v>
      </c>
      <c r="IV37" s="18">
        <f t="shared" si="3"/>
        <v>0</v>
      </c>
      <c r="IW37" s="39">
        <f>+IFERROR((IV37/'MIP 2017'!FG37*100-100),0)</f>
        <v>0</v>
      </c>
      <c r="IZ37" s="18">
        <v>185520.78646037777</v>
      </c>
      <c r="JA37" s="14">
        <f>+'MIP 2017'!FH37</f>
        <v>185018.00240641303</v>
      </c>
      <c r="JB37" s="39">
        <f t="shared" si="4"/>
        <v>502.78405396474409</v>
      </c>
      <c r="JC37" s="39">
        <f t="shared" si="5"/>
        <v>0.27174872035442377</v>
      </c>
    </row>
    <row r="38" spans="1:263" s="7" customFormat="1" ht="21.95" customHeight="1" thickBot="1" x14ac:dyDescent="0.25">
      <c r="A38" s="137" t="s">
        <v>137</v>
      </c>
      <c r="B38" s="138" t="s">
        <v>138</v>
      </c>
      <c r="C38" s="33">
        <v>3.8719474130353983E-5</v>
      </c>
      <c r="D38" s="33">
        <v>3.8819734308956362E-5</v>
      </c>
      <c r="E38" s="33">
        <v>4.028655013154719E-5</v>
      </c>
      <c r="F38" s="33">
        <v>6.9433525925770406E-5</v>
      </c>
      <c r="G38" s="33">
        <v>2.9437444074089571E-3</v>
      </c>
      <c r="H38" s="33">
        <v>1.8836750731320739E-4</v>
      </c>
      <c r="I38" s="33">
        <v>2.7001180054711955E-4</v>
      </c>
      <c r="J38" s="33">
        <v>3.8006881490710979E-5</v>
      </c>
      <c r="K38" s="33">
        <v>7.367395202741401E-4</v>
      </c>
      <c r="L38" s="33">
        <v>3.8459956216132037E-3</v>
      </c>
      <c r="M38" s="33">
        <v>8.3058694246595315E-5</v>
      </c>
      <c r="N38" s="33">
        <v>1.0931072719209197E-3</v>
      </c>
      <c r="O38" s="33">
        <v>1.0971448576467071E-3</v>
      </c>
      <c r="P38" s="33">
        <v>6.0915413181554592E-5</v>
      </c>
      <c r="Q38" s="33">
        <v>6.323033890329684E-5</v>
      </c>
      <c r="R38" s="33">
        <v>2.3910071198081245E-3</v>
      </c>
      <c r="S38" s="33">
        <v>5.9371050252517531E-5</v>
      </c>
      <c r="T38" s="33">
        <v>6.9142261369496328E-5</v>
      </c>
      <c r="U38" s="33">
        <v>2.1560429585097923E-4</v>
      </c>
      <c r="V38" s="33">
        <v>5.963323789978434E-4</v>
      </c>
      <c r="W38" s="33">
        <v>4.4888979102627758E-4</v>
      </c>
      <c r="X38" s="33">
        <v>3.1040210382989541E-4</v>
      </c>
      <c r="Y38" s="33">
        <v>2.4180209823533257E-4</v>
      </c>
      <c r="Z38" s="33">
        <v>2.5445654555973825E-4</v>
      </c>
      <c r="AA38" s="33">
        <v>1.1878095545791545E-3</v>
      </c>
      <c r="AB38" s="33">
        <v>8.0439000191629515E-5</v>
      </c>
      <c r="AC38" s="33">
        <v>1.1302858750934808</v>
      </c>
      <c r="AD38" s="33">
        <v>1.0804503837607733E-4</v>
      </c>
      <c r="AE38" s="33">
        <v>7.280322170531917E-4</v>
      </c>
      <c r="AF38" s="33">
        <v>7.6053117874106755E-5</v>
      </c>
      <c r="AG38" s="33">
        <v>1.7939922248300032E-5</v>
      </c>
      <c r="AH38" s="33">
        <v>8.5027375607539521E-5</v>
      </c>
      <c r="AI38" s="33">
        <v>1.9752744972111603E-4</v>
      </c>
      <c r="AJ38" s="33">
        <v>6.0657197963331292E-4</v>
      </c>
      <c r="AK38" s="33">
        <v>1.3072409327403924E-3</v>
      </c>
      <c r="AL38" s="33">
        <v>7.3647698162678679E-5</v>
      </c>
      <c r="AM38" s="33">
        <v>1.7602042952626787E-3</v>
      </c>
      <c r="AN38" s="33">
        <v>9.1139105200638954E-5</v>
      </c>
      <c r="AO38" s="33">
        <v>9.1449835059115466E-4</v>
      </c>
      <c r="AP38" s="33">
        <v>5.4281210170650383E-4</v>
      </c>
      <c r="AQ38" s="33">
        <v>2.7115656736409E-4</v>
      </c>
      <c r="AR38" s="33">
        <v>1.6899014556293063E-4</v>
      </c>
      <c r="AS38" s="33">
        <v>3.5199032690282918E-4</v>
      </c>
      <c r="AT38" s="33">
        <v>1.5777120146206984E-4</v>
      </c>
      <c r="AU38" s="33">
        <v>7.1650601444489472E-4</v>
      </c>
      <c r="AV38" s="33">
        <v>1.8404668203216696E-4</v>
      </c>
      <c r="AW38" s="33">
        <v>2.2753796833257188E-4</v>
      </c>
      <c r="AX38" s="33">
        <v>1.0265107834473493E-4</v>
      </c>
      <c r="AY38" s="33">
        <v>7.120073899090163E-5</v>
      </c>
      <c r="AZ38" s="33">
        <v>4.7396146330018285E-3</v>
      </c>
      <c r="BA38" s="33">
        <v>2.7651089746882175E-4</v>
      </c>
      <c r="BB38" s="33">
        <v>0.18561929586144407</v>
      </c>
      <c r="BC38" s="33">
        <v>2.9588538627482974E-4</v>
      </c>
      <c r="BD38" s="33">
        <v>2.1293371531037566E-4</v>
      </c>
      <c r="BE38" s="33">
        <v>1.1369639854851701E-4</v>
      </c>
      <c r="BF38" s="33">
        <v>1.1264961342202027E-3</v>
      </c>
      <c r="BG38" s="33">
        <v>7.4976146077909516E-4</v>
      </c>
      <c r="BH38" s="33">
        <v>2.8438209445628152E-4</v>
      </c>
      <c r="BI38" s="33">
        <v>1.9619090419260537E-4</v>
      </c>
      <c r="BJ38" s="33">
        <v>2.8818782620128092E-4</v>
      </c>
      <c r="BK38" s="33">
        <v>5.7607442267043714E-3</v>
      </c>
      <c r="BL38" s="33">
        <v>5.758609870835105E-4</v>
      </c>
      <c r="BM38" s="33">
        <v>2.9075000903554409E-3</v>
      </c>
      <c r="BN38" s="33">
        <v>2.8381562791273822E-4</v>
      </c>
      <c r="BO38" s="33">
        <v>7.3241425342684464E-4</v>
      </c>
      <c r="BP38" s="33">
        <v>1.0172568535263659E-4</v>
      </c>
      <c r="BQ38" s="33">
        <v>5.5588339892039444E-5</v>
      </c>
      <c r="BR38" s="33">
        <v>4.1024244615159847E-4</v>
      </c>
      <c r="BS38" s="33">
        <v>2.6189464003486401E-3</v>
      </c>
      <c r="BT38" s="33">
        <v>1.7263660888491593E-2</v>
      </c>
      <c r="BU38" s="33">
        <v>5.7164361425515022E-5</v>
      </c>
      <c r="BV38" s="33">
        <v>3.0765823109024965E-3</v>
      </c>
      <c r="BW38" s="33">
        <v>9.2348726781522515E-5</v>
      </c>
      <c r="BX38" s="33">
        <v>1.1451600428476968E-4</v>
      </c>
      <c r="BY38" s="33">
        <v>1.060722159633817E-4</v>
      </c>
      <c r="BZ38" s="33">
        <v>7.0367903975889355E-5</v>
      </c>
      <c r="CA38" s="33">
        <v>1.6515210239348123E-4</v>
      </c>
      <c r="CB38" s="33">
        <v>3.9739264166276031E-3</v>
      </c>
      <c r="CC38" s="33">
        <v>2.4691444164697996E-3</v>
      </c>
      <c r="CD38" s="33">
        <v>9.0633169115569563E-4</v>
      </c>
      <c r="CE38" s="33">
        <v>6.9229595333819614E-4</v>
      </c>
      <c r="CF38" s="33">
        <v>1.0045607456456072E-3</v>
      </c>
      <c r="CG38" s="33">
        <v>1.9407123454762127E-4</v>
      </c>
      <c r="CH38" s="33">
        <v>9.7575901867708037E-5</v>
      </c>
      <c r="CI38" s="33">
        <v>2.6265499817012725E-4</v>
      </c>
      <c r="CJ38" s="33">
        <v>4.6226471502920204E-5</v>
      </c>
      <c r="CK38" s="33">
        <v>3.2766752824196209E-5</v>
      </c>
      <c r="CL38" s="33">
        <v>6.1659056901386083E-5</v>
      </c>
      <c r="CM38" s="33">
        <v>7.2269029288580345E-5</v>
      </c>
      <c r="CN38" s="33">
        <v>2.8662109431686127E-4</v>
      </c>
      <c r="CO38" s="33">
        <v>1.1830536798012044E-4</v>
      </c>
      <c r="CP38" s="33">
        <v>2.7246138147312917E-4</v>
      </c>
      <c r="CQ38" s="33">
        <v>1.3076807223984469E-4</v>
      </c>
      <c r="CR38" s="33">
        <v>2.1027286628638405E-4</v>
      </c>
      <c r="CS38" s="33">
        <v>7.9874350102743144E-5</v>
      </c>
      <c r="CT38" s="33">
        <v>8.8336626506059396E-5</v>
      </c>
      <c r="CU38" s="33">
        <v>5.0539272072316491E-5</v>
      </c>
      <c r="CV38" s="33">
        <v>5.8347000319751071E-5</v>
      </c>
      <c r="CW38" s="33">
        <v>4.9748122147095619E-5</v>
      </c>
      <c r="CX38" s="33">
        <v>1.2084889773918908E-4</v>
      </c>
      <c r="CY38" s="33">
        <v>3.8661778231237748E-5</v>
      </c>
      <c r="CZ38" s="33">
        <v>3.6187399439193633E-5</v>
      </c>
      <c r="DA38" s="33">
        <v>8.7068350541212537E-4</v>
      </c>
      <c r="DB38" s="33">
        <v>7.7248737349331728E-5</v>
      </c>
      <c r="DC38" s="33">
        <v>7.4509366494321125E-5</v>
      </c>
      <c r="DD38" s="33">
        <v>6.2023607910787287E-5</v>
      </c>
      <c r="DE38" s="33">
        <v>1.1997767744178856E-4</v>
      </c>
      <c r="DF38" s="33">
        <v>5.801483437305071E-5</v>
      </c>
      <c r="DG38" s="33">
        <v>7.3743104398491779E-5</v>
      </c>
      <c r="DH38" s="33">
        <v>1.262441905422578E-4</v>
      </c>
      <c r="DI38" s="33">
        <v>9.423234200663295E-5</v>
      </c>
      <c r="DJ38" s="33">
        <v>4.2233487180871796E-5</v>
      </c>
      <c r="DK38" s="33">
        <v>8.1223290619494552E-5</v>
      </c>
      <c r="DL38" s="33">
        <v>4.1120102441867766E-5</v>
      </c>
      <c r="DM38" s="33">
        <v>3.0150926903994155E-5</v>
      </c>
      <c r="DN38" s="33">
        <v>9.7736686598766503E-6</v>
      </c>
      <c r="DO38" s="33">
        <v>7.3744229635650777E-5</v>
      </c>
      <c r="DP38" s="33">
        <v>3.097290606427477E-5</v>
      </c>
      <c r="DQ38" s="33">
        <v>6.0156341211573954E-5</v>
      </c>
      <c r="DR38" s="33">
        <v>6.145147549974432E-5</v>
      </c>
      <c r="DS38" s="33">
        <v>8.780926809967461E-4</v>
      </c>
      <c r="DT38" s="33">
        <v>6.1236781699001733E-5</v>
      </c>
      <c r="DU38" s="33">
        <v>4.5517231486102244E-5</v>
      </c>
      <c r="DV38" s="33">
        <v>7.7699697755368962E-5</v>
      </c>
      <c r="DW38" s="33">
        <v>1.3861389165531818E-4</v>
      </c>
      <c r="DX38" s="33">
        <v>4.6471547362853574E-4</v>
      </c>
      <c r="DY38" s="33">
        <v>1.6050318514901089E-4</v>
      </c>
      <c r="DZ38" s="33">
        <v>4.3571791577453088E-5</v>
      </c>
      <c r="EA38" s="33">
        <v>6.3650872949014902E-5</v>
      </c>
      <c r="EB38" s="33">
        <v>2.7467822135435074E-4</v>
      </c>
      <c r="EC38" s="33">
        <v>6.1317184981154698E-5</v>
      </c>
      <c r="ED38" s="33">
        <v>1.0473204358104451E-4</v>
      </c>
      <c r="EE38" s="33">
        <v>9.2544178274681801E-5</v>
      </c>
      <c r="EF38" s="33">
        <v>4.9632206093493808E-3</v>
      </c>
      <c r="EG38" s="33">
        <v>6.3501148439074726E-5</v>
      </c>
      <c r="EH38" s="33">
        <v>0</v>
      </c>
      <c r="EK38" s="60">
        <f>+IF(AND(OR(SeleccionarIndustria=$A38,SeleccionarIndustria="Todas las AE"),('SIMULADOR IMPACTOS MIP'!$B$10=EK$11)),'SIMULADOR IMPACTOS MIP'!Porcentaje,0)</f>
        <v>0</v>
      </c>
      <c r="EL38" s="60">
        <f>+IF(AND(OR(SeleccionarIndustria=$A38,SeleccionarIndustria="Todas las AE"),('SIMULADOR IMPACTOS MIP'!$B$10=EL$11)),'SIMULADOR IMPACTOS MIP'!Porcentaje,0)</f>
        <v>0</v>
      </c>
      <c r="EM38" s="60">
        <f>+IF(AND(OR(SeleccionarIndustria=$A38,SeleccionarIndustria="Todas las AE"),('SIMULADOR IMPACTOS MIP'!$B$10=EM$11)),'SIMULADOR IMPACTOS MIP'!Porcentaje,0)</f>
        <v>0.14000000000000001</v>
      </c>
      <c r="EN38" s="60">
        <f>+IF(AND(OR(SeleccionarIndustria=$A38,SeleccionarIndustria="Todas las AE"),('SIMULADOR IMPACTOS MIP'!$B$10=EN$11)),'SIMULADOR IMPACTOS MIP'!Porcentaje,0)</f>
        <v>0</v>
      </c>
      <c r="EO38" s="60">
        <f>+IF(AND(OR(SeleccionarIndustria=$A38,SeleccionarIndustria="Todas las AE"),(OR('SIMULADOR IMPACTOS MIP'!$B$10=$EK$11,'SIMULADOR IMPACTOS MIP'!$B$10=EO$11))),'SIMULADOR IMPACTOS MIP'!Porcentaje,0)</f>
        <v>0</v>
      </c>
      <c r="EP38" s="60">
        <f>+IF(AND(OR(SeleccionarIndustria=$A38,SeleccionarIndustria="Todas las AE"),(OR('SIMULADOR IMPACTOS MIP'!$B$10=$EK$11,'SIMULADOR IMPACTOS MIP'!$B$10=EP$11))),'SIMULADOR IMPACTOS MIP'!Porcentaje,0)</f>
        <v>0</v>
      </c>
      <c r="EQ38" s="60">
        <f>+IF(AND(OR(SeleccionarIndustria=$A38,SeleccionarIndustria="Todas las AE"),(OR('SIMULADOR IMPACTOS MIP'!$B$10=$EK$11,'SIMULADOR IMPACTOS MIP'!$B$10=EQ$11))),'SIMULADOR IMPACTOS MIP'!Porcentaje,0)</f>
        <v>0</v>
      </c>
      <c r="ER38" s="60">
        <f>+IF(AND(OR(SeleccionarIndustria=$A38,SeleccionarIndustria="Todas las AE"),(OR('SIMULADOR IMPACTOS MIP'!$B$10=$EL$11,'SIMULADOR IMPACTOS MIP'!$B$10=ER$11))),'SIMULADOR IMPACTOS MIP'!Porcentaje,0)</f>
        <v>0</v>
      </c>
      <c r="ES38" s="60">
        <f>+IF(AND(OR(SeleccionarIndustria=$A38,SeleccionarIndustria="Todas las AE"),(OR('SIMULADOR IMPACTOS MIP'!$B$10=$EL$11,'SIMULADOR IMPACTOS MIP'!$B$10=ES$11))),'SIMULADOR IMPACTOS MIP'!Porcentaje,0)</f>
        <v>0</v>
      </c>
      <c r="ET38" s="60">
        <f>+IF(AND(OR(SeleccionarIndustria=$A38,SeleccionarIndustria="Todas las AE"),(OR('SIMULADOR IMPACTOS MIP'!$B$10=$EL$11,'SIMULADOR IMPACTOS MIP'!$B$10=ET$11))),'SIMULADOR IMPACTOS MIP'!Porcentaje,0)</f>
        <v>0</v>
      </c>
      <c r="EU38" s="60">
        <f>+IF(AND(OR(SeleccionarIndustria=$A38,SeleccionarIndustria="Todas las AE"),(OR('SIMULADOR IMPACTOS MIP'!$B$10=$EL$11,'SIMULADOR IMPACTOS MIP'!$B$10=EU$11))),'SIMULADOR IMPACTOS MIP'!Porcentaje,0)</f>
        <v>0</v>
      </c>
      <c r="EV38" s="60">
        <f>+IF(AND(OR(SeleccionarIndustria=$A38,SeleccionarIndustria="Todas las AE"),(OR('SIMULADOR IMPACTOS MIP'!$B$10=$EL$11,'SIMULADOR IMPACTOS MIP'!$B$10=EV$11))),'SIMULADOR IMPACTOS MIP'!Porcentaje,0)</f>
        <v>0</v>
      </c>
      <c r="EW38" s="60">
        <f>+IF(AND(OR(SeleccionarIndustria=$A38,SeleccionarIndustria="Todas las AE"),(OR('SIMULADOR IMPACTOS MIP'!$B$10=$EL$11,'SIMULADOR IMPACTOS MIP'!$B$10=EW$11))),'SIMULADOR IMPACTOS MIP'!Porcentaje,0)</f>
        <v>0</v>
      </c>
      <c r="EX38" s="60">
        <f>+IF(AND(OR(SeleccionarIndustria=$A38,SeleccionarIndustria="Todas las AE"),(OR('SIMULADOR IMPACTOS MIP'!$B$10=$EL$11,'SIMULADOR IMPACTOS MIP'!$B$10=EX$11))),'SIMULADOR IMPACTOS MIP'!Porcentaje,0)</f>
        <v>0</v>
      </c>
      <c r="EY38" s="60">
        <f>+IF(AND(OR(SeleccionarIndustria=$A38,SeleccionarIndustria="Todas las AE"),('SIMULADOR IMPACTOS MIP'!$B$10=EY$11)),'SIMULADOR IMPACTOS MIP'!Porcentaje,0)</f>
        <v>0</v>
      </c>
      <c r="EZ38" s="60">
        <f>+IF(AND(OR(SeleccionarIndustria=$A38,SeleccionarIndustria="Todas las AE"),('SIMULADOR IMPACTOS MIP'!$B$10=EZ$11)),'SIMULADOR IMPACTOS MIP'!Porcentaje,0)</f>
        <v>0</v>
      </c>
      <c r="FA38" s="60">
        <f>+IF(AND(OR(SeleccionarIndustria=$A38,SeleccionarIndustria="Todas las AE"),('SIMULADOR IMPACTOS MIP'!$B$10=FA$11)),'SIMULADOR IMPACTOS MIP'!Porcentaje,0)</f>
        <v>0</v>
      </c>
      <c r="FB38" s="60">
        <f>+IF(AND(OR(SeleccionarIndustria=$A38,SeleccionarIndustria="Todas las AE"),('SIMULADOR IMPACTOS MIP'!$B$10=FB$11)),'SIMULADOR IMPACTOS MIP'!Porcentaje,0)</f>
        <v>0</v>
      </c>
      <c r="FC38" s="60">
        <f>+IF(AND(OR(SeleccionarIndustria=$A38,SeleccionarIndustria="Todas las AE"),(OR('SIMULADOR IMPACTOS MIP'!$B$10=$EM$11,'SIMULADOR IMPACTOS MIP'!$B$10=FC$11))),'SIMULADOR IMPACTOS MIP'!Porcentaje,0)</f>
        <v>0.14000000000000001</v>
      </c>
      <c r="FD38" s="60">
        <f>+IF(AND(OR(SeleccionarIndustria=$A38,SeleccionarIndustria="Todas las AE"),(OR('SIMULADOR IMPACTOS MIP'!$B$10=$EM$11,'SIMULADOR IMPACTOS MIP'!$B$10=FD$11))),'SIMULADOR IMPACTOS MIP'!Porcentaje,0)</f>
        <v>0.14000000000000001</v>
      </c>
      <c r="FE38" s="60">
        <f>+IF(AND(OR(SeleccionarIndustria=$A38,SeleccionarIndustria="Todas las AE"),(OR('SIMULADOR IMPACTOS MIP'!$B$10=$EM$11,'SIMULADOR IMPACTOS MIP'!$B$10=FE$11))),'SIMULADOR IMPACTOS MIP'!Porcentaje,0)</f>
        <v>0.14000000000000001</v>
      </c>
      <c r="FF38" s="60">
        <f>+IF(AND(OR(SeleccionarIndustria=$A38,SeleccionarIndustria="Todas las AE"),(OR('SIMULADOR IMPACTOS MIP'!$B$10=$EM$11,'SIMULADOR IMPACTOS MIP'!$B$10=FF$11))),'SIMULADOR IMPACTOS MIP'!Porcentaje,0)</f>
        <v>0.14000000000000001</v>
      </c>
      <c r="FG38" s="60">
        <f>+IF(AND(OR(SeleccionarIndustria=$A38,SeleccionarIndustria="Todas las AE"),(OR('SIMULADOR IMPACTOS MIP'!$B$10=$EM$11,'SIMULADOR IMPACTOS MIP'!$B$10=FG$11))),'SIMULADOR IMPACTOS MIP'!Porcentaje,0)</f>
        <v>0.14000000000000001</v>
      </c>
      <c r="FH38" s="60">
        <f>+IF(AND(OR(SeleccionarIndustria=$A38,SeleccionarIndustria="Todas las AE"),(OR('SIMULADOR IMPACTOS MIP'!$B$10=$EM$11,'SIMULADOR IMPACTOS MIP'!$B$10=FH$11))),'SIMULADOR IMPACTOS MIP'!Porcentaje,0)</f>
        <v>0.14000000000000001</v>
      </c>
      <c r="FI38" s="60">
        <f>+IF(AND(OR(SeleccionarIndustria=$A38,SeleccionarIndustria="Todas las AE"),(OR('SIMULADOR IMPACTOS MIP'!$B$10=$EM$11,'SIMULADOR IMPACTOS MIP'!$B$10=FI$11))),'SIMULADOR IMPACTOS MIP'!Porcentaje,0)</f>
        <v>0.14000000000000001</v>
      </c>
      <c r="FJ38" s="60">
        <f>+IF(AND(OR(SeleccionarIndustria=$A38,SeleccionarIndustria="Todas las AE"),(OR('SIMULADOR IMPACTOS MIP'!$B$10=$EM$11,'SIMULADOR IMPACTOS MIP'!$B$10=FJ$11))),'SIMULADOR IMPACTOS MIP'!Porcentaje,0)</f>
        <v>0.14000000000000001</v>
      </c>
      <c r="FM38" s="20">
        <f>+'MIP 2017'!EJ38*(1+(EN38))</f>
        <v>7970.2406965641476</v>
      </c>
      <c r="FN38" s="20">
        <f>+'MIP 2017'!EK38*(1+(EO38))</f>
        <v>0</v>
      </c>
      <c r="FO38" s="20">
        <f>+'MIP 2017'!EL38*(1+(EP38))</f>
        <v>0</v>
      </c>
      <c r="FP38" s="20">
        <f>+'MIP 2017'!EM38*(1+(EQ38))</f>
        <v>0</v>
      </c>
      <c r="FQ38" s="20">
        <f>+'MIP 2017'!EN38*(1+(ER38))</f>
        <v>0</v>
      </c>
      <c r="FR38" s="20">
        <f>+'MIP 2017'!EO38*(1+(ES38))</f>
        <v>0</v>
      </c>
      <c r="FS38" s="20">
        <f>+'MIP 2017'!EP38*(1+(ET38))</f>
        <v>0</v>
      </c>
      <c r="FT38" s="20">
        <f>+'MIP 2017'!EQ38*(1+(EU38))</f>
        <v>0</v>
      </c>
      <c r="FU38" s="20">
        <f>+'MIP 2017'!ER38*(1+(EV38))</f>
        <v>0</v>
      </c>
      <c r="FV38" s="20">
        <f>+'MIP 2017'!ES38*(1+(EW38))</f>
        <v>0</v>
      </c>
      <c r="FW38" s="20">
        <f>+'MIP 2017'!ET38*(1+(EX38))</f>
        <v>0</v>
      </c>
      <c r="FX38" s="20">
        <f>+'MIP 2017'!EU38*(1+(EY38))</f>
        <v>0</v>
      </c>
      <c r="FY38" s="20">
        <f>+'MIP 2017'!EV38*(1+(EZ38))</f>
        <v>1195.7695611084339</v>
      </c>
      <c r="FZ38" s="20">
        <f>+'MIP 2017'!EW38*(1+(FA38))</f>
        <v>0</v>
      </c>
      <c r="GA38" s="20">
        <f>+'MIP 2017'!EX38*(1+(FB38))</f>
        <v>6326.7036849347096</v>
      </c>
      <c r="GB38" s="20">
        <f>+'MIP 2017'!EY38*(1+(FC38))</f>
        <v>0</v>
      </c>
      <c r="GC38" s="20">
        <f>+'MIP 2017'!EZ38*(1+(FD38))</f>
        <v>0</v>
      </c>
      <c r="GD38" s="20">
        <f>+'MIP 2017'!FA38*(1+(FE38))</f>
        <v>0</v>
      </c>
      <c r="GE38" s="20">
        <f>+'MIP 2017'!FB38*(1+(FF38))</f>
        <v>0</v>
      </c>
      <c r="GF38" s="20">
        <f>+'MIP 2017'!FC38*(1+(FG38))</f>
        <v>0</v>
      </c>
      <c r="GG38" s="20">
        <f>+'MIP 2017'!FD38*(1+(FH38))</f>
        <v>0</v>
      </c>
      <c r="GH38" s="20">
        <f>+'MIP 2017'!FE38*(1+(FI38))</f>
        <v>0</v>
      </c>
      <c r="GI38" s="20">
        <f>+'MIP 2017'!FF38*(1+(FJ38))</f>
        <v>0</v>
      </c>
      <c r="GJ38" s="18">
        <f t="shared" si="0"/>
        <v>15492.713942607292</v>
      </c>
      <c r="GK38" s="39">
        <f>+IFERROR((GJ38/'MIP 2017'!FG38*100-100),0)</f>
        <v>0</v>
      </c>
      <c r="GN38" s="18">
        <v>49630.747481785576</v>
      </c>
      <c r="GO38" s="14">
        <f>+'MIP 2017'!FH38</f>
        <v>49571.030936171264</v>
      </c>
      <c r="GP38" s="39">
        <f t="shared" si="1"/>
        <v>59.716545614312054</v>
      </c>
      <c r="GQ38" s="39">
        <f t="shared" si="2"/>
        <v>0.12046662029523247</v>
      </c>
      <c r="GU38" s="61">
        <v>-0.73999999999999977</v>
      </c>
      <c r="GW38" s="60">
        <f>+IF(SeleccionarDemTur=GW$11,'SIMULADOR IMPACTOS MIP(TURISMO)'!PorcentajeTur,0)</f>
        <v>0</v>
      </c>
      <c r="GX38" s="60">
        <f>+IF(SeleccionarDemTur=GX$11,'SIMULADOR IMPACTOS MIP(TURISMO)'!PorcentajeTur,0)</f>
        <v>0</v>
      </c>
      <c r="GY38" s="60">
        <f>+IF(SeleccionarDemTur=GY$11,'SIMULADOR IMPACTOS MIP(TURISMO)'!PorcentajeTur,0)</f>
        <v>0.14000000000000001</v>
      </c>
      <c r="GZ38" s="60">
        <f>+IF(SeleccionarDemTur=GZ$11,'SIMULADOR IMPACTOS MIP(TURISMO)'!PorcentajeTur,0)</f>
        <v>0</v>
      </c>
      <c r="HA38" s="60">
        <f>+IF(OR(SeleccionarDemTur=HA$11,SeleccionarDemTur=$GW$11),'SIMULADOR IMPACTOS MIP(TURISMO)'!PorcentajeTur,0)</f>
        <v>0</v>
      </c>
      <c r="HB38" s="60">
        <f>+IF(OR(SeleccionarDemTur=HB$11,SeleccionarDemTur=$GW$11),'SIMULADOR IMPACTOS MIP(TURISMO)'!PorcentajeTur,0)</f>
        <v>0</v>
      </c>
      <c r="HC38" s="60">
        <f>+IF(OR(SeleccionarDemTur=HC$11,SeleccionarDemTur=$GW$11),'SIMULADOR IMPACTOS MIP(TURISMO)'!PorcentajeTur,0)</f>
        <v>0</v>
      </c>
      <c r="HD38" s="60">
        <f>+IF(OR(SeleccionarDemTur=HD$11,SeleccionarDemTur=$GX$11),'SIMULADOR IMPACTOS MIP(TURISMO)'!PorcentajeTur,0)</f>
        <v>0</v>
      </c>
      <c r="HE38" s="60">
        <f>+IF(OR(SeleccionarDemTur=HE$11,SeleccionarDemTur=$GX$11),'SIMULADOR IMPACTOS MIP(TURISMO)'!PorcentajeTur,0)</f>
        <v>0</v>
      </c>
      <c r="HF38" s="60">
        <f>+IF(OR(SeleccionarDemTur=HF$11,SeleccionarDemTur=$GX$11),'SIMULADOR IMPACTOS MIP(TURISMO)'!PorcentajeTur,0)</f>
        <v>0</v>
      </c>
      <c r="HG38" s="60">
        <f>+IF(OR(SeleccionarDemTur=HG$11,SeleccionarDemTur=$GX$11),'SIMULADOR IMPACTOS MIP(TURISMO)'!PorcentajeTur,0)</f>
        <v>0</v>
      </c>
      <c r="HH38" s="60">
        <f>+IF(OR(SeleccionarDemTur=HH$11,SeleccionarDemTur=$GX$11),'SIMULADOR IMPACTOS MIP(TURISMO)'!PorcentajeTur,0)</f>
        <v>0</v>
      </c>
      <c r="HI38" s="60">
        <f>+IF(OR(SeleccionarDemTur=HI$11,SeleccionarDemTur=$GX$11),'SIMULADOR IMPACTOS MIP(TURISMO)'!PorcentajeTur,0)</f>
        <v>0</v>
      </c>
      <c r="HJ38" s="60">
        <f>+IF(OR(SeleccionarDemTur=HJ$11,SeleccionarDemTur=$GX$11),'SIMULADOR IMPACTOS MIP(TURISMO)'!PorcentajeTur,0)</f>
        <v>0</v>
      </c>
      <c r="HK38" s="60">
        <f>+IF(SeleccionarDemTur=HK$11,'SIMULADOR IMPACTOS MIP(TURISMO)'!PorcentajeTur,0)</f>
        <v>0</v>
      </c>
      <c r="HL38" s="60">
        <f>+IF(SeleccionarDemTur=HL$11,'SIMULADOR IMPACTOS MIP(TURISMO)'!PorcentajeTur,0)</f>
        <v>0</v>
      </c>
      <c r="HM38" s="60">
        <f>+IF(SeleccionarDemTur=HM$11,'SIMULADOR IMPACTOS MIP(TURISMO)'!PorcentajeTur,0)</f>
        <v>0</v>
      </c>
      <c r="HN38" s="60">
        <f>+IF(SeleccionarDemTur=HN$11,'SIMULADOR IMPACTOS MIP(TURISMO)'!PorcentajeTur,0)</f>
        <v>0</v>
      </c>
      <c r="HO38" s="60">
        <f>+IF(OR(SeleccionarDemTur=HO$11,SeleccionarDemTur=$GY$11),'SIMULADOR IMPACTOS MIP(TURISMO)'!PorcentajeTur,0)</f>
        <v>0.14000000000000001</v>
      </c>
      <c r="HP38" s="60">
        <f>+IF(OR(SeleccionarDemTur=HP$11,SeleccionarDemTur=$GY$11),'SIMULADOR IMPACTOS MIP(TURISMO)'!PorcentajeTur,0)</f>
        <v>0.14000000000000001</v>
      </c>
      <c r="HQ38" s="60">
        <f>+IF(OR(SeleccionarDemTur=HQ$11,SeleccionarDemTur=$GY$11),'SIMULADOR IMPACTOS MIP(TURISMO)'!PorcentajeTur,0)</f>
        <v>0.14000000000000001</v>
      </c>
      <c r="HR38" s="60">
        <f>+IF(OR(SeleccionarDemTur=HR$11,SeleccionarDemTur=$GY$11),'SIMULADOR IMPACTOS MIP(TURISMO)'!PorcentajeTur,0)</f>
        <v>0.14000000000000001</v>
      </c>
      <c r="HS38" s="60">
        <f>+IF(OR(SeleccionarDemTur=HS$11,SeleccionarDemTur=$GY$11),'SIMULADOR IMPACTOS MIP(TURISMO)'!PorcentajeTur,0)</f>
        <v>0.14000000000000001</v>
      </c>
      <c r="HT38" s="60">
        <f>+IF(OR(SeleccionarDemTur=HT$11,SeleccionarDemTur=$GY$11),'SIMULADOR IMPACTOS MIP(TURISMO)'!PorcentajeTur,0)</f>
        <v>0.14000000000000001</v>
      </c>
      <c r="HU38" s="60">
        <f>+IF(OR(SeleccionarDemTur=HU$11,SeleccionarDemTur=$GY$11),'SIMULADOR IMPACTOS MIP(TURISMO)'!PorcentajeTur,0)</f>
        <v>0.14000000000000001</v>
      </c>
      <c r="HV38" s="60">
        <f>+IF(OR(SeleccionarDemTur=HV$11,SeleccionarDemTur=$GY$11),'SIMULADOR IMPACTOS MIP(TURISMO)'!PorcentajeTur,0)</f>
        <v>0.14000000000000001</v>
      </c>
      <c r="HY38" s="20">
        <f>+'MIP 2017'!EJ38*(1+(GZ38))</f>
        <v>7970.2406965641476</v>
      </c>
      <c r="HZ38" s="20">
        <f>+'MIP 2017'!EK38*(1+(HA38))</f>
        <v>0</v>
      </c>
      <c r="IA38" s="20">
        <f>+'MIP 2017'!EL38*(1+(HB38))</f>
        <v>0</v>
      </c>
      <c r="IB38" s="20">
        <f>+'MIP 2017'!EM38*(1+(HC38))</f>
        <v>0</v>
      </c>
      <c r="IC38" s="20">
        <f>+'MIP 2017'!EN38*(1+(HD38))</f>
        <v>0</v>
      </c>
      <c r="ID38" s="20">
        <f>+'MIP 2017'!EO38*(1+(HE38))</f>
        <v>0</v>
      </c>
      <c r="IE38" s="20">
        <f>+'MIP 2017'!EP38*(1+(HF38))</f>
        <v>0</v>
      </c>
      <c r="IF38" s="20">
        <f>+'MIP 2017'!EQ38*(1+(HG38))</f>
        <v>0</v>
      </c>
      <c r="IG38" s="20">
        <f>+'MIP 2017'!ER38*(1+(HH38))</f>
        <v>0</v>
      </c>
      <c r="IH38" s="20">
        <f>+'MIP 2017'!ES38*(1+(HI38))</f>
        <v>0</v>
      </c>
      <c r="II38" s="20">
        <f>+'MIP 2017'!ET38*(1+(HJ38))</f>
        <v>0</v>
      </c>
      <c r="IJ38" s="20">
        <f>+'MIP 2017'!EU38*(1+(HK38))</f>
        <v>0</v>
      </c>
      <c r="IK38" s="20">
        <f>+'MIP 2017'!EV38*(1+(HL38))</f>
        <v>1195.7695611084339</v>
      </c>
      <c r="IL38" s="20">
        <f>+'MIP 2017'!EW38*(1+(HM38))</f>
        <v>0</v>
      </c>
      <c r="IM38" s="20">
        <f>+'MIP 2017'!EX38*(1+(HN38))</f>
        <v>6326.7036849347096</v>
      </c>
      <c r="IN38" s="20">
        <f>+'MIP 2017'!EY38*(1+(HO38))</f>
        <v>0</v>
      </c>
      <c r="IO38" s="20">
        <f>+'MIP 2017'!EZ38*(1+(HP38))</f>
        <v>0</v>
      </c>
      <c r="IP38" s="20">
        <f>+'MIP 2017'!FA38*(1+(HQ38))</f>
        <v>0</v>
      </c>
      <c r="IQ38" s="20">
        <f>+'MIP 2017'!FB38*(1+(HR38))</f>
        <v>0</v>
      </c>
      <c r="IR38" s="20">
        <f>+'MIP 2017'!FC38*(1+(HS38))</f>
        <v>0</v>
      </c>
      <c r="IS38" s="20">
        <f>+'MIP 2017'!FD38*(1+(HT38))</f>
        <v>0</v>
      </c>
      <c r="IT38" s="20">
        <f>+'MIP 2017'!FE38*(1+(HU38))</f>
        <v>0</v>
      </c>
      <c r="IU38" s="20">
        <f>+'MIP 2017'!FF38*(1+(HV38))</f>
        <v>0</v>
      </c>
      <c r="IV38" s="18">
        <f t="shared" si="3"/>
        <v>15492.713942607292</v>
      </c>
      <c r="IW38" s="39">
        <f>+IFERROR((IV38/'MIP 2017'!FG38*100-100),0)</f>
        <v>0</v>
      </c>
      <c r="IZ38" s="18">
        <v>49630.747481785576</v>
      </c>
      <c r="JA38" s="14">
        <f>+'MIP 2017'!FH38</f>
        <v>49571.030936171264</v>
      </c>
      <c r="JB38" s="39">
        <f t="shared" si="4"/>
        <v>59.716545614312054</v>
      </c>
      <c r="JC38" s="39">
        <f t="shared" si="5"/>
        <v>0.12046662029523247</v>
      </c>
    </row>
    <row r="39" spans="1:263" s="7" customFormat="1" ht="21.95" customHeight="1" thickBot="1" x14ac:dyDescent="0.25">
      <c r="A39" s="137" t="s">
        <v>139</v>
      </c>
      <c r="B39" s="138" t="s">
        <v>140</v>
      </c>
      <c r="C39" s="33">
        <v>1.6453119608351814E-5</v>
      </c>
      <c r="D39" s="33">
        <v>2.654391280011725E-5</v>
      </c>
      <c r="E39" s="33">
        <v>1.8937165678374799E-5</v>
      </c>
      <c r="F39" s="33">
        <v>4.0977981822923152E-5</v>
      </c>
      <c r="G39" s="33">
        <v>9.5778320183737515E-6</v>
      </c>
      <c r="H39" s="33">
        <v>1.5271063405905377E-5</v>
      </c>
      <c r="I39" s="33">
        <v>6.5887331866216688E-6</v>
      </c>
      <c r="J39" s="33">
        <v>1.1320732999724403E-5</v>
      </c>
      <c r="K39" s="33">
        <v>1.7794606593344147E-5</v>
      </c>
      <c r="L39" s="33">
        <v>1.1294412202808001E-5</v>
      </c>
      <c r="M39" s="33">
        <v>4.4369058493555182E-5</v>
      </c>
      <c r="N39" s="33">
        <v>1.8887160948935295E-5</v>
      </c>
      <c r="O39" s="33">
        <v>1.9228120355566845E-5</v>
      </c>
      <c r="P39" s="33">
        <v>1.3619934870667443E-5</v>
      </c>
      <c r="Q39" s="33">
        <v>1.852995098119497E-5</v>
      </c>
      <c r="R39" s="33">
        <v>1.7773528540276664E-5</v>
      </c>
      <c r="S39" s="33">
        <v>3.0608137513415215E-5</v>
      </c>
      <c r="T39" s="33">
        <v>3.7274049052493291E-5</v>
      </c>
      <c r="U39" s="33">
        <v>2.2769168438084256E-5</v>
      </c>
      <c r="V39" s="33">
        <v>1.1130191001564598E-5</v>
      </c>
      <c r="W39" s="33">
        <v>3.1142531332035879E-5</v>
      </c>
      <c r="X39" s="33">
        <v>1.4981181337428824E-4</v>
      </c>
      <c r="Y39" s="33">
        <v>6.5963974514031919E-4</v>
      </c>
      <c r="Z39" s="33">
        <v>7.2844304411639419E-4</v>
      </c>
      <c r="AA39" s="33">
        <v>2.5038579611120945E-4</v>
      </c>
      <c r="AB39" s="33">
        <v>1.1404710129544896E-4</v>
      </c>
      <c r="AC39" s="33">
        <v>2.3311057379037629E-6</v>
      </c>
      <c r="AD39" s="33">
        <v>1.0559404288353695</v>
      </c>
      <c r="AE39" s="33">
        <v>1.1637382354612435E-3</v>
      </c>
      <c r="AF39" s="33">
        <v>1.6391259243898724E-5</v>
      </c>
      <c r="AG39" s="33">
        <v>3.2221510426042554E-6</v>
      </c>
      <c r="AH39" s="33">
        <v>1.4521745603278356E-5</v>
      </c>
      <c r="AI39" s="33">
        <v>2.630850868248037E-3</v>
      </c>
      <c r="AJ39" s="33">
        <v>0.11113063982873632</v>
      </c>
      <c r="AK39" s="33">
        <v>2.2399612043482054E-5</v>
      </c>
      <c r="AL39" s="33">
        <v>3.3134897174830736E-5</v>
      </c>
      <c r="AM39" s="33">
        <v>1.4931554186251115E-4</v>
      </c>
      <c r="AN39" s="33">
        <v>2.3269185019781472E-5</v>
      </c>
      <c r="AO39" s="33">
        <v>3.0009318598221881E-5</v>
      </c>
      <c r="AP39" s="33">
        <v>6.9237403583853553E-5</v>
      </c>
      <c r="AQ39" s="33">
        <v>3.6510379727472157E-5</v>
      </c>
      <c r="AR39" s="33">
        <v>2.2483708888825426E-5</v>
      </c>
      <c r="AS39" s="33">
        <v>3.1946309684307009E-5</v>
      </c>
      <c r="AT39" s="33">
        <v>3.5303102209529832E-5</v>
      </c>
      <c r="AU39" s="33">
        <v>8.8114907124910754E-4</v>
      </c>
      <c r="AV39" s="33">
        <v>2.05926881926634E-3</v>
      </c>
      <c r="AW39" s="33">
        <v>7.8729257132185279E-5</v>
      </c>
      <c r="AX39" s="33">
        <v>1.2369685575758849E-5</v>
      </c>
      <c r="AY39" s="33">
        <v>1.3548769307474508E-5</v>
      </c>
      <c r="AZ39" s="33">
        <v>7.3119958317863774E-4</v>
      </c>
      <c r="BA39" s="33">
        <v>1.233965420862165E-4</v>
      </c>
      <c r="BB39" s="33">
        <v>1.2171967781880204E-5</v>
      </c>
      <c r="BC39" s="33">
        <v>1.3468915581487637E-5</v>
      </c>
      <c r="BD39" s="33">
        <v>1.4667230317468936E-5</v>
      </c>
      <c r="BE39" s="33">
        <v>1.8623061995073223E-5</v>
      </c>
      <c r="BF39" s="33">
        <v>1.5015296289155858E-5</v>
      </c>
      <c r="BG39" s="33">
        <v>1.713966351383661E-5</v>
      </c>
      <c r="BH39" s="33">
        <v>4.1533018878349029E-5</v>
      </c>
      <c r="BI39" s="33">
        <v>3.8106673553877411E-5</v>
      </c>
      <c r="BJ39" s="33">
        <v>1.7131325200207406E-5</v>
      </c>
      <c r="BK39" s="33">
        <v>1.6722114729514995E-5</v>
      </c>
      <c r="BL39" s="33">
        <v>1.2521716592588971E-5</v>
      </c>
      <c r="BM39" s="33">
        <v>2.2377121194770971E-5</v>
      </c>
      <c r="BN39" s="33">
        <v>1.4190688132795533E-5</v>
      </c>
      <c r="BO39" s="33">
        <v>1.1951065687137966E-5</v>
      </c>
      <c r="BP39" s="33">
        <v>1.8203864098506566E-5</v>
      </c>
      <c r="BQ39" s="33">
        <v>1.3476375353740165E-5</v>
      </c>
      <c r="BR39" s="33">
        <v>1.4618602473320193E-5</v>
      </c>
      <c r="BS39" s="33">
        <v>1.9612972391380166E-5</v>
      </c>
      <c r="BT39" s="33">
        <v>1.6297292442646501E-5</v>
      </c>
      <c r="BU39" s="33">
        <v>1.0545624551725951E-5</v>
      </c>
      <c r="BV39" s="33">
        <v>2.9423868899973618E-5</v>
      </c>
      <c r="BW39" s="33">
        <v>3.9414594190599087E-5</v>
      </c>
      <c r="BX39" s="33">
        <v>1.960424292671959E-5</v>
      </c>
      <c r="BY39" s="33">
        <v>3.5579400908957487E-5</v>
      </c>
      <c r="BZ39" s="33">
        <v>1.4635154746319398E-5</v>
      </c>
      <c r="CA39" s="33">
        <v>1.7464314461466446E-5</v>
      </c>
      <c r="CB39" s="33">
        <v>1.3843280261345191E-5</v>
      </c>
      <c r="CC39" s="33">
        <v>1.6885492162830674E-5</v>
      </c>
      <c r="CD39" s="33">
        <v>1.9042277446341941E-5</v>
      </c>
      <c r="CE39" s="33">
        <v>3.6378534513540223E-5</v>
      </c>
      <c r="CF39" s="33">
        <v>3.052542408016724E-5</v>
      </c>
      <c r="CG39" s="33">
        <v>3.2508082360432853E-5</v>
      </c>
      <c r="CH39" s="33">
        <v>8.1964141274544434E-6</v>
      </c>
      <c r="CI39" s="33">
        <v>1.596293752659047E-5</v>
      </c>
      <c r="CJ39" s="33">
        <v>2.2342278066755579E-5</v>
      </c>
      <c r="CK39" s="33">
        <v>6.6305618330544443E-6</v>
      </c>
      <c r="CL39" s="33">
        <v>3.4346902142093714E-5</v>
      </c>
      <c r="CM39" s="33">
        <v>8.3816848089552807E-5</v>
      </c>
      <c r="CN39" s="33">
        <v>3.4832762396841298E-5</v>
      </c>
      <c r="CO39" s="33">
        <v>2.7655036924040152E-5</v>
      </c>
      <c r="CP39" s="33">
        <v>2.1658811175989008E-5</v>
      </c>
      <c r="CQ39" s="33">
        <v>9.168530344043133E-4</v>
      </c>
      <c r="CR39" s="33">
        <v>3.4602954818717521E-3</v>
      </c>
      <c r="CS39" s="33">
        <v>2.2438610649134487E-5</v>
      </c>
      <c r="CT39" s="33">
        <v>2.7992646483557594E-5</v>
      </c>
      <c r="CU39" s="33">
        <v>1.6432285352573847E-5</v>
      </c>
      <c r="CV39" s="33">
        <v>2.2101759433585673E-5</v>
      </c>
      <c r="CW39" s="33">
        <v>1.3338745217950245E-5</v>
      </c>
      <c r="CX39" s="33">
        <v>1.6227524166819303E-5</v>
      </c>
      <c r="CY39" s="33">
        <v>1.4243336477724588E-5</v>
      </c>
      <c r="CZ39" s="33">
        <v>1.4687300475555055E-5</v>
      </c>
      <c r="DA39" s="33">
        <v>9.2321345685413982E-6</v>
      </c>
      <c r="DB39" s="33">
        <v>1.9545476522929419E-5</v>
      </c>
      <c r="DC39" s="33">
        <v>4.7204295455698858E-5</v>
      </c>
      <c r="DD39" s="33">
        <v>3.3557037823881123E-5</v>
      </c>
      <c r="DE39" s="33">
        <v>4.0513346717962971E-5</v>
      </c>
      <c r="DF39" s="33">
        <v>2.2323405112270732E-5</v>
      </c>
      <c r="DG39" s="33">
        <v>3.1168015214968334E-5</v>
      </c>
      <c r="DH39" s="33">
        <v>3.97364579170519E-5</v>
      </c>
      <c r="DI39" s="33">
        <v>4.2716480532191236E-5</v>
      </c>
      <c r="DJ39" s="33">
        <v>1.1085168228247665E-5</v>
      </c>
      <c r="DK39" s="33">
        <v>1.0576793112934138E-5</v>
      </c>
      <c r="DL39" s="33">
        <v>9.838079632680107E-6</v>
      </c>
      <c r="DM39" s="33">
        <v>1.028745693918174E-5</v>
      </c>
      <c r="DN39" s="33">
        <v>2.529806546184142E-5</v>
      </c>
      <c r="DO39" s="33">
        <v>8.1743037143491943E-5</v>
      </c>
      <c r="DP39" s="33">
        <v>3.9307633080083374E-5</v>
      </c>
      <c r="DQ39" s="33">
        <v>2.1358027502005533E-5</v>
      </c>
      <c r="DR39" s="33">
        <v>1.9161478163948153E-5</v>
      </c>
      <c r="DS39" s="33">
        <v>3.1530654113409093E-5</v>
      </c>
      <c r="DT39" s="33">
        <v>6.0214116498241233E-5</v>
      </c>
      <c r="DU39" s="33">
        <v>1.4823327932765399E-5</v>
      </c>
      <c r="DV39" s="33">
        <v>1.3160226473231556E-4</v>
      </c>
      <c r="DW39" s="33">
        <v>1.2910546262485454E-4</v>
      </c>
      <c r="DX39" s="33">
        <v>1.5183794258556081E-4</v>
      </c>
      <c r="DY39" s="33">
        <v>3.8809916995569268E-5</v>
      </c>
      <c r="DZ39" s="33">
        <v>1.2189822467336172E-4</v>
      </c>
      <c r="EA39" s="33">
        <v>1.4756948196670565E-4</v>
      </c>
      <c r="EB39" s="33">
        <v>2.8554369868688762E-4</v>
      </c>
      <c r="EC39" s="33">
        <v>1.8693375621134682E-5</v>
      </c>
      <c r="ED39" s="33">
        <v>1.9417544819436375E-5</v>
      </c>
      <c r="EE39" s="33">
        <v>9.6290773918322451E-6</v>
      </c>
      <c r="EF39" s="33">
        <v>3.534376091840583E-5</v>
      </c>
      <c r="EG39" s="33">
        <v>4.5272107605827904E-5</v>
      </c>
      <c r="EH39" s="33">
        <v>0</v>
      </c>
      <c r="EK39" s="60">
        <f>+IF(AND(OR(SeleccionarIndustria=$A39,SeleccionarIndustria="Todas las AE"),('SIMULADOR IMPACTOS MIP'!$B$10=EK$11)),'SIMULADOR IMPACTOS MIP'!Porcentaje,0)</f>
        <v>0</v>
      </c>
      <c r="EL39" s="60">
        <f>+IF(AND(OR(SeleccionarIndustria=$A39,SeleccionarIndustria="Todas las AE"),('SIMULADOR IMPACTOS MIP'!$B$10=EL$11)),'SIMULADOR IMPACTOS MIP'!Porcentaje,0)</f>
        <v>0</v>
      </c>
      <c r="EM39" s="60">
        <f>+IF(AND(OR(SeleccionarIndustria=$A39,SeleccionarIndustria="Todas las AE"),('SIMULADOR IMPACTOS MIP'!$B$10=EM$11)),'SIMULADOR IMPACTOS MIP'!Porcentaje,0)</f>
        <v>0.14000000000000001</v>
      </c>
      <c r="EN39" s="60">
        <f>+IF(AND(OR(SeleccionarIndustria=$A39,SeleccionarIndustria="Todas las AE"),('SIMULADOR IMPACTOS MIP'!$B$10=EN$11)),'SIMULADOR IMPACTOS MIP'!Porcentaje,0)</f>
        <v>0</v>
      </c>
      <c r="EO39" s="60">
        <f>+IF(AND(OR(SeleccionarIndustria=$A39,SeleccionarIndustria="Todas las AE"),(OR('SIMULADOR IMPACTOS MIP'!$B$10=$EK$11,'SIMULADOR IMPACTOS MIP'!$B$10=EO$11))),'SIMULADOR IMPACTOS MIP'!Porcentaje,0)</f>
        <v>0</v>
      </c>
      <c r="EP39" s="60">
        <f>+IF(AND(OR(SeleccionarIndustria=$A39,SeleccionarIndustria="Todas las AE"),(OR('SIMULADOR IMPACTOS MIP'!$B$10=$EK$11,'SIMULADOR IMPACTOS MIP'!$B$10=EP$11))),'SIMULADOR IMPACTOS MIP'!Porcentaje,0)</f>
        <v>0</v>
      </c>
      <c r="EQ39" s="60">
        <f>+IF(AND(OR(SeleccionarIndustria=$A39,SeleccionarIndustria="Todas las AE"),(OR('SIMULADOR IMPACTOS MIP'!$B$10=$EK$11,'SIMULADOR IMPACTOS MIP'!$B$10=EQ$11))),'SIMULADOR IMPACTOS MIP'!Porcentaje,0)</f>
        <v>0</v>
      </c>
      <c r="ER39" s="60">
        <f>+IF(AND(OR(SeleccionarIndustria=$A39,SeleccionarIndustria="Todas las AE"),(OR('SIMULADOR IMPACTOS MIP'!$B$10=$EL$11,'SIMULADOR IMPACTOS MIP'!$B$10=ER$11))),'SIMULADOR IMPACTOS MIP'!Porcentaje,0)</f>
        <v>0</v>
      </c>
      <c r="ES39" s="60">
        <f>+IF(AND(OR(SeleccionarIndustria=$A39,SeleccionarIndustria="Todas las AE"),(OR('SIMULADOR IMPACTOS MIP'!$B$10=$EL$11,'SIMULADOR IMPACTOS MIP'!$B$10=ES$11))),'SIMULADOR IMPACTOS MIP'!Porcentaje,0)</f>
        <v>0</v>
      </c>
      <c r="ET39" s="60">
        <f>+IF(AND(OR(SeleccionarIndustria=$A39,SeleccionarIndustria="Todas las AE"),(OR('SIMULADOR IMPACTOS MIP'!$B$10=$EL$11,'SIMULADOR IMPACTOS MIP'!$B$10=ET$11))),'SIMULADOR IMPACTOS MIP'!Porcentaje,0)</f>
        <v>0</v>
      </c>
      <c r="EU39" s="60">
        <f>+IF(AND(OR(SeleccionarIndustria=$A39,SeleccionarIndustria="Todas las AE"),(OR('SIMULADOR IMPACTOS MIP'!$B$10=$EL$11,'SIMULADOR IMPACTOS MIP'!$B$10=EU$11))),'SIMULADOR IMPACTOS MIP'!Porcentaje,0)</f>
        <v>0</v>
      </c>
      <c r="EV39" s="60">
        <f>+IF(AND(OR(SeleccionarIndustria=$A39,SeleccionarIndustria="Todas las AE"),(OR('SIMULADOR IMPACTOS MIP'!$B$10=$EL$11,'SIMULADOR IMPACTOS MIP'!$B$10=EV$11))),'SIMULADOR IMPACTOS MIP'!Porcentaje,0)</f>
        <v>0</v>
      </c>
      <c r="EW39" s="60">
        <f>+IF(AND(OR(SeleccionarIndustria=$A39,SeleccionarIndustria="Todas las AE"),(OR('SIMULADOR IMPACTOS MIP'!$B$10=$EL$11,'SIMULADOR IMPACTOS MIP'!$B$10=EW$11))),'SIMULADOR IMPACTOS MIP'!Porcentaje,0)</f>
        <v>0</v>
      </c>
      <c r="EX39" s="60">
        <f>+IF(AND(OR(SeleccionarIndustria=$A39,SeleccionarIndustria="Todas las AE"),(OR('SIMULADOR IMPACTOS MIP'!$B$10=$EL$11,'SIMULADOR IMPACTOS MIP'!$B$10=EX$11))),'SIMULADOR IMPACTOS MIP'!Porcentaje,0)</f>
        <v>0</v>
      </c>
      <c r="EY39" s="60">
        <f>+IF(AND(OR(SeleccionarIndustria=$A39,SeleccionarIndustria="Todas las AE"),('SIMULADOR IMPACTOS MIP'!$B$10=EY$11)),'SIMULADOR IMPACTOS MIP'!Porcentaje,0)</f>
        <v>0</v>
      </c>
      <c r="EZ39" s="60">
        <f>+IF(AND(OR(SeleccionarIndustria=$A39,SeleccionarIndustria="Todas las AE"),('SIMULADOR IMPACTOS MIP'!$B$10=EZ$11)),'SIMULADOR IMPACTOS MIP'!Porcentaje,0)</f>
        <v>0</v>
      </c>
      <c r="FA39" s="60">
        <f>+IF(AND(OR(SeleccionarIndustria=$A39,SeleccionarIndustria="Todas las AE"),('SIMULADOR IMPACTOS MIP'!$B$10=FA$11)),'SIMULADOR IMPACTOS MIP'!Porcentaje,0)</f>
        <v>0</v>
      </c>
      <c r="FB39" s="60">
        <f>+IF(AND(OR(SeleccionarIndustria=$A39,SeleccionarIndustria="Todas las AE"),('SIMULADOR IMPACTOS MIP'!$B$10=FB$11)),'SIMULADOR IMPACTOS MIP'!Porcentaje,0)</f>
        <v>0</v>
      </c>
      <c r="FC39" s="60">
        <f>+IF(AND(OR(SeleccionarIndustria=$A39,SeleccionarIndustria="Todas las AE"),(OR('SIMULADOR IMPACTOS MIP'!$B$10=$EM$11,'SIMULADOR IMPACTOS MIP'!$B$10=FC$11))),'SIMULADOR IMPACTOS MIP'!Porcentaje,0)</f>
        <v>0.14000000000000001</v>
      </c>
      <c r="FD39" s="60">
        <f>+IF(AND(OR(SeleccionarIndustria=$A39,SeleccionarIndustria="Todas las AE"),(OR('SIMULADOR IMPACTOS MIP'!$B$10=$EM$11,'SIMULADOR IMPACTOS MIP'!$B$10=FD$11))),'SIMULADOR IMPACTOS MIP'!Porcentaje,0)</f>
        <v>0.14000000000000001</v>
      </c>
      <c r="FE39" s="60">
        <f>+IF(AND(OR(SeleccionarIndustria=$A39,SeleccionarIndustria="Todas las AE"),(OR('SIMULADOR IMPACTOS MIP'!$B$10=$EM$11,'SIMULADOR IMPACTOS MIP'!$B$10=FE$11))),'SIMULADOR IMPACTOS MIP'!Porcentaje,0)</f>
        <v>0.14000000000000001</v>
      </c>
      <c r="FF39" s="60">
        <f>+IF(AND(OR(SeleccionarIndustria=$A39,SeleccionarIndustria="Todas las AE"),(OR('SIMULADOR IMPACTOS MIP'!$B$10=$EM$11,'SIMULADOR IMPACTOS MIP'!$B$10=FF$11))),'SIMULADOR IMPACTOS MIP'!Porcentaje,0)</f>
        <v>0.14000000000000001</v>
      </c>
      <c r="FG39" s="60">
        <f>+IF(AND(OR(SeleccionarIndustria=$A39,SeleccionarIndustria="Todas las AE"),(OR('SIMULADOR IMPACTOS MIP'!$B$10=$EM$11,'SIMULADOR IMPACTOS MIP'!$B$10=FG$11))),'SIMULADOR IMPACTOS MIP'!Porcentaje,0)</f>
        <v>0.14000000000000001</v>
      </c>
      <c r="FH39" s="60">
        <f>+IF(AND(OR(SeleccionarIndustria=$A39,SeleccionarIndustria="Todas las AE"),(OR('SIMULADOR IMPACTOS MIP'!$B$10=$EM$11,'SIMULADOR IMPACTOS MIP'!$B$10=FH$11))),'SIMULADOR IMPACTOS MIP'!Porcentaje,0)</f>
        <v>0.14000000000000001</v>
      </c>
      <c r="FI39" s="60">
        <f>+IF(AND(OR(SeleccionarIndustria=$A39,SeleccionarIndustria="Todas las AE"),(OR('SIMULADOR IMPACTOS MIP'!$B$10=$EM$11,'SIMULADOR IMPACTOS MIP'!$B$10=FI$11))),'SIMULADOR IMPACTOS MIP'!Porcentaje,0)</f>
        <v>0.14000000000000001</v>
      </c>
      <c r="FJ39" s="60">
        <f>+IF(AND(OR(SeleccionarIndustria=$A39,SeleccionarIndustria="Todas las AE"),(OR('SIMULADOR IMPACTOS MIP'!$B$10=$EM$11,'SIMULADOR IMPACTOS MIP'!$B$10=FJ$11))),'SIMULADOR IMPACTOS MIP'!Porcentaje,0)</f>
        <v>0.14000000000000001</v>
      </c>
      <c r="FM39" s="20">
        <f>+'MIP 2017'!EJ39*(1+(EN39))</f>
        <v>4802.7337060876107</v>
      </c>
      <c r="FN39" s="20">
        <f>+'MIP 2017'!EK39*(1+(EO39))</f>
        <v>0</v>
      </c>
      <c r="FO39" s="20">
        <f>+'MIP 2017'!EL39*(1+(EP39))</f>
        <v>0</v>
      </c>
      <c r="FP39" s="20">
        <f>+'MIP 2017'!EM39*(1+(EQ39))</f>
        <v>0</v>
      </c>
      <c r="FQ39" s="20">
        <f>+'MIP 2017'!EN39*(1+(ER39))</f>
        <v>0</v>
      </c>
      <c r="FR39" s="20">
        <f>+'MIP 2017'!EO39*(1+(ES39))</f>
        <v>0</v>
      </c>
      <c r="FS39" s="20">
        <f>+'MIP 2017'!EP39*(1+(ET39))</f>
        <v>0</v>
      </c>
      <c r="FT39" s="20">
        <f>+'MIP 2017'!EQ39*(1+(EU39))</f>
        <v>0</v>
      </c>
      <c r="FU39" s="20">
        <f>+'MIP 2017'!ER39*(1+(EV39))</f>
        <v>0</v>
      </c>
      <c r="FV39" s="20">
        <f>+'MIP 2017'!ES39*(1+(EW39))</f>
        <v>0</v>
      </c>
      <c r="FW39" s="20">
        <f>+'MIP 2017'!ET39*(1+(EX39))</f>
        <v>0</v>
      </c>
      <c r="FX39" s="20">
        <f>+'MIP 2017'!EU39*(1+(EY39))</f>
        <v>0</v>
      </c>
      <c r="FY39" s="20">
        <f>+'MIP 2017'!EV39*(1+(EZ39))</f>
        <v>0</v>
      </c>
      <c r="FZ39" s="20">
        <f>+'MIP 2017'!EW39*(1+(FA39))</f>
        <v>0</v>
      </c>
      <c r="GA39" s="20">
        <f>+'MIP 2017'!EX39*(1+(FB39))</f>
        <v>319.50567837818409</v>
      </c>
      <c r="GB39" s="20">
        <f>+'MIP 2017'!EY39*(1+(FC39))</f>
        <v>0</v>
      </c>
      <c r="GC39" s="20">
        <f>+'MIP 2017'!EZ39*(1+(FD39))</f>
        <v>0</v>
      </c>
      <c r="GD39" s="20">
        <f>+'MIP 2017'!FA39*(1+(FE39))</f>
        <v>0</v>
      </c>
      <c r="GE39" s="20">
        <f>+'MIP 2017'!FB39*(1+(FF39))</f>
        <v>0</v>
      </c>
      <c r="GF39" s="20">
        <f>+'MIP 2017'!FC39*(1+(FG39))</f>
        <v>0</v>
      </c>
      <c r="GG39" s="20">
        <f>+'MIP 2017'!FD39*(1+(FH39))</f>
        <v>0</v>
      </c>
      <c r="GH39" s="20">
        <f>+'MIP 2017'!FE39*(1+(FI39))</f>
        <v>0</v>
      </c>
      <c r="GI39" s="20">
        <f>+'MIP 2017'!FF39*(1+(FJ39))</f>
        <v>0</v>
      </c>
      <c r="GJ39" s="18">
        <f t="shared" si="0"/>
        <v>5122.2393844657945</v>
      </c>
      <c r="GK39" s="39">
        <f>+IFERROR((GJ39/'MIP 2017'!FG39*100-100),0)</f>
        <v>0</v>
      </c>
      <c r="GN39" s="18">
        <v>28842.460967200896</v>
      </c>
      <c r="GO39" s="14">
        <f>+'MIP 2017'!FH39</f>
        <v>28588.493152150899</v>
      </c>
      <c r="GP39" s="39">
        <f t="shared" si="1"/>
        <v>253.96781504999672</v>
      </c>
      <c r="GQ39" s="39">
        <f t="shared" si="2"/>
        <v>0.88835677242012423</v>
      </c>
      <c r="GU39" s="61">
        <v>-0.72999999999999976</v>
      </c>
      <c r="GW39" s="60">
        <f>+IF(SeleccionarDemTur=GW$11,'SIMULADOR IMPACTOS MIP(TURISMO)'!PorcentajeTur,0)</f>
        <v>0</v>
      </c>
      <c r="GX39" s="60">
        <f>+IF(SeleccionarDemTur=GX$11,'SIMULADOR IMPACTOS MIP(TURISMO)'!PorcentajeTur,0)</f>
        <v>0</v>
      </c>
      <c r="GY39" s="60">
        <f>+IF(SeleccionarDemTur=GY$11,'SIMULADOR IMPACTOS MIP(TURISMO)'!PorcentajeTur,0)</f>
        <v>0.14000000000000001</v>
      </c>
      <c r="GZ39" s="60">
        <f>+IF(SeleccionarDemTur=GZ$11,'SIMULADOR IMPACTOS MIP(TURISMO)'!PorcentajeTur,0)</f>
        <v>0</v>
      </c>
      <c r="HA39" s="60">
        <f>+IF(OR(SeleccionarDemTur=HA$11,SeleccionarDemTur=$GW$11),'SIMULADOR IMPACTOS MIP(TURISMO)'!PorcentajeTur,0)</f>
        <v>0</v>
      </c>
      <c r="HB39" s="60">
        <f>+IF(OR(SeleccionarDemTur=HB$11,SeleccionarDemTur=$GW$11),'SIMULADOR IMPACTOS MIP(TURISMO)'!PorcentajeTur,0)</f>
        <v>0</v>
      </c>
      <c r="HC39" s="60">
        <f>+IF(OR(SeleccionarDemTur=HC$11,SeleccionarDemTur=$GW$11),'SIMULADOR IMPACTOS MIP(TURISMO)'!PorcentajeTur,0)</f>
        <v>0</v>
      </c>
      <c r="HD39" s="60">
        <f>+IF(OR(SeleccionarDemTur=HD$11,SeleccionarDemTur=$GX$11),'SIMULADOR IMPACTOS MIP(TURISMO)'!PorcentajeTur,0)</f>
        <v>0</v>
      </c>
      <c r="HE39" s="60">
        <f>+IF(OR(SeleccionarDemTur=HE$11,SeleccionarDemTur=$GX$11),'SIMULADOR IMPACTOS MIP(TURISMO)'!PorcentajeTur,0)</f>
        <v>0</v>
      </c>
      <c r="HF39" s="60">
        <f>+IF(OR(SeleccionarDemTur=HF$11,SeleccionarDemTur=$GX$11),'SIMULADOR IMPACTOS MIP(TURISMO)'!PorcentajeTur,0)</f>
        <v>0</v>
      </c>
      <c r="HG39" s="60">
        <f>+IF(OR(SeleccionarDemTur=HG$11,SeleccionarDemTur=$GX$11),'SIMULADOR IMPACTOS MIP(TURISMO)'!PorcentajeTur,0)</f>
        <v>0</v>
      </c>
      <c r="HH39" s="60">
        <f>+IF(OR(SeleccionarDemTur=HH$11,SeleccionarDemTur=$GX$11),'SIMULADOR IMPACTOS MIP(TURISMO)'!PorcentajeTur,0)</f>
        <v>0</v>
      </c>
      <c r="HI39" s="60">
        <f>+IF(OR(SeleccionarDemTur=HI$11,SeleccionarDemTur=$GX$11),'SIMULADOR IMPACTOS MIP(TURISMO)'!PorcentajeTur,0)</f>
        <v>0</v>
      </c>
      <c r="HJ39" s="60">
        <f>+IF(OR(SeleccionarDemTur=HJ$11,SeleccionarDemTur=$GX$11),'SIMULADOR IMPACTOS MIP(TURISMO)'!PorcentajeTur,0)</f>
        <v>0</v>
      </c>
      <c r="HK39" s="60">
        <f>+IF(SeleccionarDemTur=HK$11,'SIMULADOR IMPACTOS MIP(TURISMO)'!PorcentajeTur,0)</f>
        <v>0</v>
      </c>
      <c r="HL39" s="60">
        <f>+IF(SeleccionarDemTur=HL$11,'SIMULADOR IMPACTOS MIP(TURISMO)'!PorcentajeTur,0)</f>
        <v>0</v>
      </c>
      <c r="HM39" s="60">
        <f>+IF(SeleccionarDemTur=HM$11,'SIMULADOR IMPACTOS MIP(TURISMO)'!PorcentajeTur,0)</f>
        <v>0</v>
      </c>
      <c r="HN39" s="60">
        <f>+IF(SeleccionarDemTur=HN$11,'SIMULADOR IMPACTOS MIP(TURISMO)'!PorcentajeTur,0)</f>
        <v>0</v>
      </c>
      <c r="HO39" s="60">
        <f>+IF(OR(SeleccionarDemTur=HO$11,SeleccionarDemTur=$GY$11),'SIMULADOR IMPACTOS MIP(TURISMO)'!PorcentajeTur,0)</f>
        <v>0.14000000000000001</v>
      </c>
      <c r="HP39" s="60">
        <f>+IF(OR(SeleccionarDemTur=HP$11,SeleccionarDemTur=$GY$11),'SIMULADOR IMPACTOS MIP(TURISMO)'!PorcentajeTur,0)</f>
        <v>0.14000000000000001</v>
      </c>
      <c r="HQ39" s="60">
        <f>+IF(OR(SeleccionarDemTur=HQ$11,SeleccionarDemTur=$GY$11),'SIMULADOR IMPACTOS MIP(TURISMO)'!PorcentajeTur,0)</f>
        <v>0.14000000000000001</v>
      </c>
      <c r="HR39" s="60">
        <f>+IF(OR(SeleccionarDemTur=HR$11,SeleccionarDemTur=$GY$11),'SIMULADOR IMPACTOS MIP(TURISMO)'!PorcentajeTur,0)</f>
        <v>0.14000000000000001</v>
      </c>
      <c r="HS39" s="60">
        <f>+IF(OR(SeleccionarDemTur=HS$11,SeleccionarDemTur=$GY$11),'SIMULADOR IMPACTOS MIP(TURISMO)'!PorcentajeTur,0)</f>
        <v>0.14000000000000001</v>
      </c>
      <c r="HT39" s="60">
        <f>+IF(OR(SeleccionarDemTur=HT$11,SeleccionarDemTur=$GY$11),'SIMULADOR IMPACTOS MIP(TURISMO)'!PorcentajeTur,0)</f>
        <v>0.14000000000000001</v>
      </c>
      <c r="HU39" s="60">
        <f>+IF(OR(SeleccionarDemTur=HU$11,SeleccionarDemTur=$GY$11),'SIMULADOR IMPACTOS MIP(TURISMO)'!PorcentajeTur,0)</f>
        <v>0.14000000000000001</v>
      </c>
      <c r="HV39" s="60">
        <f>+IF(OR(SeleccionarDemTur=HV$11,SeleccionarDemTur=$GY$11),'SIMULADOR IMPACTOS MIP(TURISMO)'!PorcentajeTur,0)</f>
        <v>0.14000000000000001</v>
      </c>
      <c r="HY39" s="20">
        <f>+'MIP 2017'!EJ39*(1+(GZ39))</f>
        <v>4802.7337060876107</v>
      </c>
      <c r="HZ39" s="20">
        <f>+'MIP 2017'!EK39*(1+(HA39))</f>
        <v>0</v>
      </c>
      <c r="IA39" s="20">
        <f>+'MIP 2017'!EL39*(1+(HB39))</f>
        <v>0</v>
      </c>
      <c r="IB39" s="20">
        <f>+'MIP 2017'!EM39*(1+(HC39))</f>
        <v>0</v>
      </c>
      <c r="IC39" s="20">
        <f>+'MIP 2017'!EN39*(1+(HD39))</f>
        <v>0</v>
      </c>
      <c r="ID39" s="20">
        <f>+'MIP 2017'!EO39*(1+(HE39))</f>
        <v>0</v>
      </c>
      <c r="IE39" s="20">
        <f>+'MIP 2017'!EP39*(1+(HF39))</f>
        <v>0</v>
      </c>
      <c r="IF39" s="20">
        <f>+'MIP 2017'!EQ39*(1+(HG39))</f>
        <v>0</v>
      </c>
      <c r="IG39" s="20">
        <f>+'MIP 2017'!ER39*(1+(HH39))</f>
        <v>0</v>
      </c>
      <c r="IH39" s="20">
        <f>+'MIP 2017'!ES39*(1+(HI39))</f>
        <v>0</v>
      </c>
      <c r="II39" s="20">
        <f>+'MIP 2017'!ET39*(1+(HJ39))</f>
        <v>0</v>
      </c>
      <c r="IJ39" s="20">
        <f>+'MIP 2017'!EU39*(1+(HK39))</f>
        <v>0</v>
      </c>
      <c r="IK39" s="20">
        <f>+'MIP 2017'!EV39*(1+(HL39))</f>
        <v>0</v>
      </c>
      <c r="IL39" s="20">
        <f>+'MIP 2017'!EW39*(1+(HM39))</f>
        <v>0</v>
      </c>
      <c r="IM39" s="20">
        <f>+'MIP 2017'!EX39*(1+(HN39))</f>
        <v>319.50567837818409</v>
      </c>
      <c r="IN39" s="20">
        <f>+'MIP 2017'!EY39*(1+(HO39))</f>
        <v>0</v>
      </c>
      <c r="IO39" s="20">
        <f>+'MIP 2017'!EZ39*(1+(HP39))</f>
        <v>0</v>
      </c>
      <c r="IP39" s="20">
        <f>+'MIP 2017'!FA39*(1+(HQ39))</f>
        <v>0</v>
      </c>
      <c r="IQ39" s="20">
        <f>+'MIP 2017'!FB39*(1+(HR39))</f>
        <v>0</v>
      </c>
      <c r="IR39" s="20">
        <f>+'MIP 2017'!FC39*(1+(HS39))</f>
        <v>0</v>
      </c>
      <c r="IS39" s="20">
        <f>+'MIP 2017'!FD39*(1+(HT39))</f>
        <v>0</v>
      </c>
      <c r="IT39" s="20">
        <f>+'MIP 2017'!FE39*(1+(HU39))</f>
        <v>0</v>
      </c>
      <c r="IU39" s="20">
        <f>+'MIP 2017'!FF39*(1+(HV39))</f>
        <v>0</v>
      </c>
      <c r="IV39" s="18">
        <f t="shared" si="3"/>
        <v>5122.2393844657945</v>
      </c>
      <c r="IW39" s="39">
        <f>+IFERROR((IV39/'MIP 2017'!FG39*100-100),0)</f>
        <v>0</v>
      </c>
      <c r="IZ39" s="18">
        <v>28842.460967200896</v>
      </c>
      <c r="JA39" s="14">
        <f>+'MIP 2017'!FH39</f>
        <v>28588.493152150899</v>
      </c>
      <c r="JB39" s="39">
        <f t="shared" si="4"/>
        <v>253.96781504999672</v>
      </c>
      <c r="JC39" s="39">
        <f t="shared" si="5"/>
        <v>0.88835677242012423</v>
      </c>
    </row>
    <row r="40" spans="1:263" s="7" customFormat="1" ht="21.95" customHeight="1" thickBot="1" x14ac:dyDescent="0.25">
      <c r="A40" s="137" t="s">
        <v>141</v>
      </c>
      <c r="B40" s="138" t="s">
        <v>142</v>
      </c>
      <c r="C40" s="33">
        <v>1.8397188329270761E-5</v>
      </c>
      <c r="D40" s="33">
        <v>3.1344897612142204E-5</v>
      </c>
      <c r="E40" s="33">
        <v>2.1656172067900141E-5</v>
      </c>
      <c r="F40" s="33">
        <v>4.7066754925363466E-5</v>
      </c>
      <c r="G40" s="33">
        <v>9.6083633721382738E-6</v>
      </c>
      <c r="H40" s="33">
        <v>1.7231457202815105E-5</v>
      </c>
      <c r="I40" s="33">
        <v>6.9428107224367797E-6</v>
      </c>
      <c r="J40" s="33">
        <v>1.1834609387579332E-5</v>
      </c>
      <c r="K40" s="33">
        <v>2.0527534128484418E-5</v>
      </c>
      <c r="L40" s="33">
        <v>1.2068387370983325E-5</v>
      </c>
      <c r="M40" s="33">
        <v>5.1757423655538798E-5</v>
      </c>
      <c r="N40" s="33">
        <v>4.4189347363602034E-5</v>
      </c>
      <c r="O40" s="33">
        <v>1.9719717163431453E-5</v>
      </c>
      <c r="P40" s="33">
        <v>1.3570444461519056E-5</v>
      </c>
      <c r="Q40" s="33">
        <v>2.1519664564018936E-5</v>
      </c>
      <c r="R40" s="33">
        <v>1.7980720062239456E-5</v>
      </c>
      <c r="S40" s="33">
        <v>3.4994142269459767E-5</v>
      </c>
      <c r="T40" s="33">
        <v>4.4300134477484188E-5</v>
      </c>
      <c r="U40" s="33">
        <v>2.6081477106009932E-5</v>
      </c>
      <c r="V40" s="33">
        <v>1.1648499574955628E-5</v>
      </c>
      <c r="W40" s="33">
        <v>3.1047862084872838E-5</v>
      </c>
      <c r="X40" s="33">
        <v>1.7555758800451651E-4</v>
      </c>
      <c r="Y40" s="33">
        <v>7.8658089239128255E-4</v>
      </c>
      <c r="Z40" s="33">
        <v>8.4074029892987963E-4</v>
      </c>
      <c r="AA40" s="33">
        <v>2.9241567462620475E-4</v>
      </c>
      <c r="AB40" s="33">
        <v>1.4096670017720416E-4</v>
      </c>
      <c r="AC40" s="33">
        <v>2.2490062573085742E-6</v>
      </c>
      <c r="AD40" s="33">
        <v>2.1388500483294354E-4</v>
      </c>
      <c r="AE40" s="33">
        <v>1.0270393191041978</v>
      </c>
      <c r="AF40" s="33">
        <v>1.5691512263639113E-5</v>
      </c>
      <c r="AG40" s="33">
        <v>3.0696121442770495E-6</v>
      </c>
      <c r="AH40" s="33">
        <v>1.3949382757003114E-5</v>
      </c>
      <c r="AI40" s="33">
        <v>2.357917877049706E-3</v>
      </c>
      <c r="AJ40" s="33">
        <v>0.14607261360115367</v>
      </c>
      <c r="AK40" s="33">
        <v>1.974267283956026E-5</v>
      </c>
      <c r="AL40" s="33">
        <v>3.4221951504590013E-5</v>
      </c>
      <c r="AM40" s="33">
        <v>1.7045803859700958E-4</v>
      </c>
      <c r="AN40" s="33">
        <v>2.4870962384751895E-5</v>
      </c>
      <c r="AO40" s="33">
        <v>2.713575781481029E-5</v>
      </c>
      <c r="AP40" s="33">
        <v>6.3139658601188593E-5</v>
      </c>
      <c r="AQ40" s="33">
        <v>4.0787563198934057E-5</v>
      </c>
      <c r="AR40" s="33">
        <v>1.8395964415632755E-5</v>
      </c>
      <c r="AS40" s="33">
        <v>3.6493605866664229E-5</v>
      </c>
      <c r="AT40" s="33">
        <v>3.5630212821692679E-5</v>
      </c>
      <c r="AU40" s="33">
        <v>4.1983591139981774E-5</v>
      </c>
      <c r="AV40" s="33">
        <v>2.6908578831623766E-3</v>
      </c>
      <c r="AW40" s="33">
        <v>2.1799074506960073E-5</v>
      </c>
      <c r="AX40" s="33">
        <v>1.1764422965325941E-5</v>
      </c>
      <c r="AY40" s="33">
        <v>1.2992005483349096E-5</v>
      </c>
      <c r="AZ40" s="33">
        <v>8.0671227398564473E-4</v>
      </c>
      <c r="BA40" s="33">
        <v>1.1759395658960756E-4</v>
      </c>
      <c r="BB40" s="33">
        <v>1.1656010776837815E-5</v>
      </c>
      <c r="BC40" s="33">
        <v>1.2382032332056699E-5</v>
      </c>
      <c r="BD40" s="33">
        <v>1.401445549161395E-5</v>
      </c>
      <c r="BE40" s="33">
        <v>1.7691654616992798E-5</v>
      </c>
      <c r="BF40" s="33">
        <v>1.4154868391696984E-5</v>
      </c>
      <c r="BG40" s="33">
        <v>1.5454328804449259E-5</v>
      </c>
      <c r="BH40" s="33">
        <v>4.3057729392899342E-5</v>
      </c>
      <c r="BI40" s="33">
        <v>3.0368742997484811E-5</v>
      </c>
      <c r="BJ40" s="33">
        <v>1.6094867584025687E-5</v>
      </c>
      <c r="BK40" s="33">
        <v>1.5857032368733173E-5</v>
      </c>
      <c r="BL40" s="33">
        <v>1.1898310675776514E-5</v>
      </c>
      <c r="BM40" s="33">
        <v>2.1058763051477741E-5</v>
      </c>
      <c r="BN40" s="33">
        <v>1.3435807759585337E-5</v>
      </c>
      <c r="BO40" s="33">
        <v>1.1187708145426992E-5</v>
      </c>
      <c r="BP40" s="33">
        <v>1.6557265005956745E-5</v>
      </c>
      <c r="BQ40" s="33">
        <v>1.2637347047352523E-5</v>
      </c>
      <c r="BR40" s="33">
        <v>1.3664987759011081E-5</v>
      </c>
      <c r="BS40" s="33">
        <v>1.8633839584595317E-5</v>
      </c>
      <c r="BT40" s="33">
        <v>1.5658221342659846E-5</v>
      </c>
      <c r="BU40" s="33">
        <v>8.1384569875754844E-6</v>
      </c>
      <c r="BV40" s="33">
        <v>1.992999292016308E-5</v>
      </c>
      <c r="BW40" s="33">
        <v>3.7973101535617374E-5</v>
      </c>
      <c r="BX40" s="33">
        <v>1.7480713760563642E-5</v>
      </c>
      <c r="BY40" s="33">
        <v>3.4814419309281736E-5</v>
      </c>
      <c r="BZ40" s="33">
        <v>1.4016624957265191E-5</v>
      </c>
      <c r="CA40" s="33">
        <v>1.6848965003908401E-5</v>
      </c>
      <c r="CB40" s="33">
        <v>1.3286605058322753E-5</v>
      </c>
      <c r="CC40" s="33">
        <v>1.6230073145980601E-5</v>
      </c>
      <c r="CD40" s="33">
        <v>1.8289227130660228E-5</v>
      </c>
      <c r="CE40" s="33">
        <v>3.8789825147580286E-5</v>
      </c>
      <c r="CF40" s="33">
        <v>2.9321212388843847E-5</v>
      </c>
      <c r="CG40" s="33">
        <v>3.05639670138882E-5</v>
      </c>
      <c r="CH40" s="33">
        <v>7.8736003156112036E-6</v>
      </c>
      <c r="CI40" s="33">
        <v>1.5096430087466957E-5</v>
      </c>
      <c r="CJ40" s="33">
        <v>2.1514702370225211E-5</v>
      </c>
      <c r="CK40" s="33">
        <v>6.1823547962339838E-6</v>
      </c>
      <c r="CL40" s="33">
        <v>3.3005393916984257E-5</v>
      </c>
      <c r="CM40" s="33">
        <v>9.6298588147589068E-5</v>
      </c>
      <c r="CN40" s="33">
        <v>3.3477128591711808E-5</v>
      </c>
      <c r="CO40" s="33">
        <v>2.6267425698448617E-5</v>
      </c>
      <c r="CP40" s="33">
        <v>2.1096586220994341E-5</v>
      </c>
      <c r="CQ40" s="33">
        <v>6.6950726847686385E-4</v>
      </c>
      <c r="CR40" s="33">
        <v>3.3441285150813895E-3</v>
      </c>
      <c r="CS40" s="33">
        <v>2.0544167099525333E-5</v>
      </c>
      <c r="CT40" s="33">
        <v>2.5798149731109848E-5</v>
      </c>
      <c r="CU40" s="33">
        <v>1.5558773429336539E-5</v>
      </c>
      <c r="CV40" s="33">
        <v>2.5423082807631697E-5</v>
      </c>
      <c r="CW40" s="33">
        <v>1.3375015859999035E-5</v>
      </c>
      <c r="CX40" s="33">
        <v>1.6194188348335901E-5</v>
      </c>
      <c r="CY40" s="33">
        <v>1.386590016993709E-5</v>
      </c>
      <c r="CZ40" s="33">
        <v>1.5004302965340182E-5</v>
      </c>
      <c r="DA40" s="33">
        <v>8.9019437022776894E-6</v>
      </c>
      <c r="DB40" s="33">
        <v>1.9408075035352695E-5</v>
      </c>
      <c r="DC40" s="33">
        <v>4.5754178127314781E-5</v>
      </c>
      <c r="DD40" s="33">
        <v>3.0766973550950932E-5</v>
      </c>
      <c r="DE40" s="33">
        <v>3.9121022371615072E-5</v>
      </c>
      <c r="DF40" s="33">
        <v>2.1307822622845765E-5</v>
      </c>
      <c r="DG40" s="33">
        <v>3.0284294943796681E-5</v>
      </c>
      <c r="DH40" s="33">
        <v>3.8182820562955116E-5</v>
      </c>
      <c r="DI40" s="33">
        <v>4.807857246363394E-5</v>
      </c>
      <c r="DJ40" s="33">
        <v>1.0657191906996528E-5</v>
      </c>
      <c r="DK40" s="33">
        <v>1.0110322525566062E-5</v>
      </c>
      <c r="DL40" s="33">
        <v>9.4611339545878409E-6</v>
      </c>
      <c r="DM40" s="33">
        <v>9.9396254644709475E-6</v>
      </c>
      <c r="DN40" s="33">
        <v>2.4328078740606654E-5</v>
      </c>
      <c r="DO40" s="33">
        <v>7.8110428382010768E-5</v>
      </c>
      <c r="DP40" s="33">
        <v>3.8103969990710885E-5</v>
      </c>
      <c r="DQ40" s="33">
        <v>2.070320832579141E-5</v>
      </c>
      <c r="DR40" s="33">
        <v>1.8010415882892345E-5</v>
      </c>
      <c r="DS40" s="33">
        <v>3.2637381090246903E-5</v>
      </c>
      <c r="DT40" s="33">
        <v>7.2831800538604137E-5</v>
      </c>
      <c r="DU40" s="33">
        <v>1.4509349966958189E-5</v>
      </c>
      <c r="DV40" s="33">
        <v>1.6165315374104623E-4</v>
      </c>
      <c r="DW40" s="33">
        <v>1.6195269081214868E-4</v>
      </c>
      <c r="DX40" s="33">
        <v>1.4468183362266896E-4</v>
      </c>
      <c r="DY40" s="33">
        <v>3.8567309168046035E-5</v>
      </c>
      <c r="DZ40" s="33">
        <v>1.4272435357565036E-4</v>
      </c>
      <c r="EA40" s="33">
        <v>1.785093706943016E-4</v>
      </c>
      <c r="EB40" s="33">
        <v>3.3651627754064745E-4</v>
      </c>
      <c r="EC40" s="33">
        <v>1.7507630302193848E-5</v>
      </c>
      <c r="ED40" s="33">
        <v>1.846577182187745E-5</v>
      </c>
      <c r="EE40" s="33">
        <v>9.2046803709768093E-6</v>
      </c>
      <c r="EF40" s="33">
        <v>3.4616049724436884E-5</v>
      </c>
      <c r="EG40" s="33">
        <v>4.4865747465904132E-5</v>
      </c>
      <c r="EH40" s="33">
        <v>0</v>
      </c>
      <c r="EK40" s="60">
        <f>+IF(AND(OR(SeleccionarIndustria=$A40,SeleccionarIndustria="Todas las AE"),('SIMULADOR IMPACTOS MIP'!$B$10=EK$11)),'SIMULADOR IMPACTOS MIP'!Porcentaje,0)</f>
        <v>0</v>
      </c>
      <c r="EL40" s="60">
        <f>+IF(AND(OR(SeleccionarIndustria=$A40,SeleccionarIndustria="Todas las AE"),('SIMULADOR IMPACTOS MIP'!$B$10=EL$11)),'SIMULADOR IMPACTOS MIP'!Porcentaje,0)</f>
        <v>0</v>
      </c>
      <c r="EM40" s="60">
        <f>+IF(AND(OR(SeleccionarIndustria=$A40,SeleccionarIndustria="Todas las AE"),('SIMULADOR IMPACTOS MIP'!$B$10=EM$11)),'SIMULADOR IMPACTOS MIP'!Porcentaje,0)</f>
        <v>0.14000000000000001</v>
      </c>
      <c r="EN40" s="60">
        <f>+IF(AND(OR(SeleccionarIndustria=$A40,SeleccionarIndustria="Todas las AE"),('SIMULADOR IMPACTOS MIP'!$B$10=EN$11)),'SIMULADOR IMPACTOS MIP'!Porcentaje,0)</f>
        <v>0</v>
      </c>
      <c r="EO40" s="60">
        <f>+IF(AND(OR(SeleccionarIndustria=$A40,SeleccionarIndustria="Todas las AE"),(OR('SIMULADOR IMPACTOS MIP'!$B$10=$EK$11,'SIMULADOR IMPACTOS MIP'!$B$10=EO$11))),'SIMULADOR IMPACTOS MIP'!Porcentaje,0)</f>
        <v>0</v>
      </c>
      <c r="EP40" s="60">
        <f>+IF(AND(OR(SeleccionarIndustria=$A40,SeleccionarIndustria="Todas las AE"),(OR('SIMULADOR IMPACTOS MIP'!$B$10=$EK$11,'SIMULADOR IMPACTOS MIP'!$B$10=EP$11))),'SIMULADOR IMPACTOS MIP'!Porcentaje,0)</f>
        <v>0</v>
      </c>
      <c r="EQ40" s="60">
        <f>+IF(AND(OR(SeleccionarIndustria=$A40,SeleccionarIndustria="Todas las AE"),(OR('SIMULADOR IMPACTOS MIP'!$B$10=$EK$11,'SIMULADOR IMPACTOS MIP'!$B$10=EQ$11))),'SIMULADOR IMPACTOS MIP'!Porcentaje,0)</f>
        <v>0</v>
      </c>
      <c r="ER40" s="60">
        <f>+IF(AND(OR(SeleccionarIndustria=$A40,SeleccionarIndustria="Todas las AE"),(OR('SIMULADOR IMPACTOS MIP'!$B$10=$EL$11,'SIMULADOR IMPACTOS MIP'!$B$10=ER$11))),'SIMULADOR IMPACTOS MIP'!Porcentaje,0)</f>
        <v>0</v>
      </c>
      <c r="ES40" s="60">
        <f>+IF(AND(OR(SeleccionarIndustria=$A40,SeleccionarIndustria="Todas las AE"),(OR('SIMULADOR IMPACTOS MIP'!$B$10=$EL$11,'SIMULADOR IMPACTOS MIP'!$B$10=ES$11))),'SIMULADOR IMPACTOS MIP'!Porcentaje,0)</f>
        <v>0</v>
      </c>
      <c r="ET40" s="60">
        <f>+IF(AND(OR(SeleccionarIndustria=$A40,SeleccionarIndustria="Todas las AE"),(OR('SIMULADOR IMPACTOS MIP'!$B$10=$EL$11,'SIMULADOR IMPACTOS MIP'!$B$10=ET$11))),'SIMULADOR IMPACTOS MIP'!Porcentaje,0)</f>
        <v>0</v>
      </c>
      <c r="EU40" s="60">
        <f>+IF(AND(OR(SeleccionarIndustria=$A40,SeleccionarIndustria="Todas las AE"),(OR('SIMULADOR IMPACTOS MIP'!$B$10=$EL$11,'SIMULADOR IMPACTOS MIP'!$B$10=EU$11))),'SIMULADOR IMPACTOS MIP'!Porcentaje,0)</f>
        <v>0</v>
      </c>
      <c r="EV40" s="60">
        <f>+IF(AND(OR(SeleccionarIndustria=$A40,SeleccionarIndustria="Todas las AE"),(OR('SIMULADOR IMPACTOS MIP'!$B$10=$EL$11,'SIMULADOR IMPACTOS MIP'!$B$10=EV$11))),'SIMULADOR IMPACTOS MIP'!Porcentaje,0)</f>
        <v>0</v>
      </c>
      <c r="EW40" s="60">
        <f>+IF(AND(OR(SeleccionarIndustria=$A40,SeleccionarIndustria="Todas las AE"),(OR('SIMULADOR IMPACTOS MIP'!$B$10=$EL$11,'SIMULADOR IMPACTOS MIP'!$B$10=EW$11))),'SIMULADOR IMPACTOS MIP'!Porcentaje,0)</f>
        <v>0</v>
      </c>
      <c r="EX40" s="60">
        <f>+IF(AND(OR(SeleccionarIndustria=$A40,SeleccionarIndustria="Todas las AE"),(OR('SIMULADOR IMPACTOS MIP'!$B$10=$EL$11,'SIMULADOR IMPACTOS MIP'!$B$10=EX$11))),'SIMULADOR IMPACTOS MIP'!Porcentaje,0)</f>
        <v>0</v>
      </c>
      <c r="EY40" s="60">
        <f>+IF(AND(OR(SeleccionarIndustria=$A40,SeleccionarIndustria="Todas las AE"),('SIMULADOR IMPACTOS MIP'!$B$10=EY$11)),'SIMULADOR IMPACTOS MIP'!Porcentaje,0)</f>
        <v>0</v>
      </c>
      <c r="EZ40" s="60">
        <f>+IF(AND(OR(SeleccionarIndustria=$A40,SeleccionarIndustria="Todas las AE"),('SIMULADOR IMPACTOS MIP'!$B$10=EZ$11)),'SIMULADOR IMPACTOS MIP'!Porcentaje,0)</f>
        <v>0</v>
      </c>
      <c r="FA40" s="60">
        <f>+IF(AND(OR(SeleccionarIndustria=$A40,SeleccionarIndustria="Todas las AE"),('SIMULADOR IMPACTOS MIP'!$B$10=FA$11)),'SIMULADOR IMPACTOS MIP'!Porcentaje,0)</f>
        <v>0</v>
      </c>
      <c r="FB40" s="60">
        <f>+IF(AND(OR(SeleccionarIndustria=$A40,SeleccionarIndustria="Todas las AE"),('SIMULADOR IMPACTOS MIP'!$B$10=FB$11)),'SIMULADOR IMPACTOS MIP'!Porcentaje,0)</f>
        <v>0</v>
      </c>
      <c r="FC40" s="60">
        <f>+IF(AND(OR(SeleccionarIndustria=$A40,SeleccionarIndustria="Todas las AE"),(OR('SIMULADOR IMPACTOS MIP'!$B$10=$EM$11,'SIMULADOR IMPACTOS MIP'!$B$10=FC$11))),'SIMULADOR IMPACTOS MIP'!Porcentaje,0)</f>
        <v>0.14000000000000001</v>
      </c>
      <c r="FD40" s="60">
        <f>+IF(AND(OR(SeleccionarIndustria=$A40,SeleccionarIndustria="Todas las AE"),(OR('SIMULADOR IMPACTOS MIP'!$B$10=$EM$11,'SIMULADOR IMPACTOS MIP'!$B$10=FD$11))),'SIMULADOR IMPACTOS MIP'!Porcentaje,0)</f>
        <v>0.14000000000000001</v>
      </c>
      <c r="FE40" s="60">
        <f>+IF(AND(OR(SeleccionarIndustria=$A40,SeleccionarIndustria="Todas las AE"),(OR('SIMULADOR IMPACTOS MIP'!$B$10=$EM$11,'SIMULADOR IMPACTOS MIP'!$B$10=FE$11))),'SIMULADOR IMPACTOS MIP'!Porcentaje,0)</f>
        <v>0.14000000000000001</v>
      </c>
      <c r="FF40" s="60">
        <f>+IF(AND(OR(SeleccionarIndustria=$A40,SeleccionarIndustria="Todas las AE"),(OR('SIMULADOR IMPACTOS MIP'!$B$10=$EM$11,'SIMULADOR IMPACTOS MIP'!$B$10=FF$11))),'SIMULADOR IMPACTOS MIP'!Porcentaje,0)</f>
        <v>0.14000000000000001</v>
      </c>
      <c r="FG40" s="60">
        <f>+IF(AND(OR(SeleccionarIndustria=$A40,SeleccionarIndustria="Todas las AE"),(OR('SIMULADOR IMPACTOS MIP'!$B$10=$EM$11,'SIMULADOR IMPACTOS MIP'!$B$10=FG$11))),'SIMULADOR IMPACTOS MIP'!Porcentaje,0)</f>
        <v>0.14000000000000001</v>
      </c>
      <c r="FH40" s="60">
        <f>+IF(AND(OR(SeleccionarIndustria=$A40,SeleccionarIndustria="Todas las AE"),(OR('SIMULADOR IMPACTOS MIP'!$B$10=$EM$11,'SIMULADOR IMPACTOS MIP'!$B$10=FH$11))),'SIMULADOR IMPACTOS MIP'!Porcentaje,0)</f>
        <v>0.14000000000000001</v>
      </c>
      <c r="FI40" s="60">
        <f>+IF(AND(OR(SeleccionarIndustria=$A40,SeleccionarIndustria="Todas las AE"),(OR('SIMULADOR IMPACTOS MIP'!$B$10=$EM$11,'SIMULADOR IMPACTOS MIP'!$B$10=FI$11))),'SIMULADOR IMPACTOS MIP'!Porcentaje,0)</f>
        <v>0.14000000000000001</v>
      </c>
      <c r="FJ40" s="60">
        <f>+IF(AND(OR(SeleccionarIndustria=$A40,SeleccionarIndustria="Todas las AE"),(OR('SIMULADOR IMPACTOS MIP'!$B$10=$EM$11,'SIMULADOR IMPACTOS MIP'!$B$10=FJ$11))),'SIMULADOR IMPACTOS MIP'!Porcentaje,0)</f>
        <v>0.14000000000000001</v>
      </c>
      <c r="FM40" s="20">
        <f>+'MIP 2017'!EJ40*(1+(EN40))</f>
        <v>59.287180188267698</v>
      </c>
      <c r="FN40" s="20">
        <f>+'MIP 2017'!EK40*(1+(EO40))</f>
        <v>0</v>
      </c>
      <c r="FO40" s="20">
        <f>+'MIP 2017'!EL40*(1+(EP40))</f>
        <v>0</v>
      </c>
      <c r="FP40" s="20">
        <f>+'MIP 2017'!EM40*(1+(EQ40))</f>
        <v>0</v>
      </c>
      <c r="FQ40" s="20">
        <f>+'MIP 2017'!EN40*(1+(ER40))</f>
        <v>0</v>
      </c>
      <c r="FR40" s="20">
        <f>+'MIP 2017'!EO40*(1+(ES40))</f>
        <v>0</v>
      </c>
      <c r="FS40" s="20">
        <f>+'MIP 2017'!EP40*(1+(ET40))</f>
        <v>0</v>
      </c>
      <c r="FT40" s="20">
        <f>+'MIP 2017'!EQ40*(1+(EU40))</f>
        <v>0</v>
      </c>
      <c r="FU40" s="20">
        <f>+'MIP 2017'!ER40*(1+(EV40))</f>
        <v>0</v>
      </c>
      <c r="FV40" s="20">
        <f>+'MIP 2017'!ES40*(1+(EW40))</f>
        <v>0</v>
      </c>
      <c r="FW40" s="20">
        <f>+'MIP 2017'!ET40*(1+(EX40))</f>
        <v>0</v>
      </c>
      <c r="FX40" s="20">
        <f>+'MIP 2017'!EU40*(1+(EY40))</f>
        <v>0</v>
      </c>
      <c r="FY40" s="20">
        <f>+'MIP 2017'!EV40*(1+(EZ40))</f>
        <v>0</v>
      </c>
      <c r="FZ40" s="20">
        <f>+'MIP 2017'!EW40*(1+(FA40))</f>
        <v>0</v>
      </c>
      <c r="GA40" s="20">
        <f>+'MIP 2017'!EX40*(1+(FB40))</f>
        <v>3183.2101786352773</v>
      </c>
      <c r="GB40" s="20">
        <f>+'MIP 2017'!EY40*(1+(FC40))</f>
        <v>0</v>
      </c>
      <c r="GC40" s="20">
        <f>+'MIP 2017'!EZ40*(1+(FD40))</f>
        <v>0</v>
      </c>
      <c r="GD40" s="20">
        <f>+'MIP 2017'!FA40*(1+(FE40))</f>
        <v>0</v>
      </c>
      <c r="GE40" s="20">
        <f>+'MIP 2017'!FB40*(1+(FF40))</f>
        <v>0</v>
      </c>
      <c r="GF40" s="20">
        <f>+'MIP 2017'!FC40*(1+(FG40))</f>
        <v>0</v>
      </c>
      <c r="GG40" s="20">
        <f>+'MIP 2017'!FD40*(1+(FH40))</f>
        <v>0</v>
      </c>
      <c r="GH40" s="20">
        <f>+'MIP 2017'!FE40*(1+(FI40))</f>
        <v>0</v>
      </c>
      <c r="GI40" s="20">
        <f>+'MIP 2017'!FF40*(1+(FJ40))</f>
        <v>0</v>
      </c>
      <c r="GJ40" s="18">
        <f t="shared" si="0"/>
        <v>3242.4973588235448</v>
      </c>
      <c r="GK40" s="39">
        <f>+IFERROR((GJ40/'MIP 2017'!FG40*100-100),0)</f>
        <v>0</v>
      </c>
      <c r="GN40" s="18">
        <v>30286.86844770236</v>
      </c>
      <c r="GO40" s="14">
        <f>+'MIP 2017'!FH40</f>
        <v>30060.765412302022</v>
      </c>
      <c r="GP40" s="39">
        <f t="shared" si="1"/>
        <v>226.10303540033783</v>
      </c>
      <c r="GQ40" s="39">
        <f t="shared" si="2"/>
        <v>0.75215328784612723</v>
      </c>
      <c r="GU40" s="61">
        <v>-0.71999999999999975</v>
      </c>
      <c r="GW40" s="60">
        <f>+IF(SeleccionarDemTur=GW$11,'SIMULADOR IMPACTOS MIP(TURISMO)'!PorcentajeTur,0)</f>
        <v>0</v>
      </c>
      <c r="GX40" s="60">
        <f>+IF(SeleccionarDemTur=GX$11,'SIMULADOR IMPACTOS MIP(TURISMO)'!PorcentajeTur,0)</f>
        <v>0</v>
      </c>
      <c r="GY40" s="60">
        <f>+IF(SeleccionarDemTur=GY$11,'SIMULADOR IMPACTOS MIP(TURISMO)'!PorcentajeTur,0)</f>
        <v>0.14000000000000001</v>
      </c>
      <c r="GZ40" s="60">
        <f>+IF(SeleccionarDemTur=GZ$11,'SIMULADOR IMPACTOS MIP(TURISMO)'!PorcentajeTur,0)</f>
        <v>0</v>
      </c>
      <c r="HA40" s="60">
        <f>+IF(OR(SeleccionarDemTur=HA$11,SeleccionarDemTur=$GW$11),'SIMULADOR IMPACTOS MIP(TURISMO)'!PorcentajeTur,0)</f>
        <v>0</v>
      </c>
      <c r="HB40" s="60">
        <f>+IF(OR(SeleccionarDemTur=HB$11,SeleccionarDemTur=$GW$11),'SIMULADOR IMPACTOS MIP(TURISMO)'!PorcentajeTur,0)</f>
        <v>0</v>
      </c>
      <c r="HC40" s="60">
        <f>+IF(OR(SeleccionarDemTur=HC$11,SeleccionarDemTur=$GW$11),'SIMULADOR IMPACTOS MIP(TURISMO)'!PorcentajeTur,0)</f>
        <v>0</v>
      </c>
      <c r="HD40" s="60">
        <f>+IF(OR(SeleccionarDemTur=HD$11,SeleccionarDemTur=$GX$11),'SIMULADOR IMPACTOS MIP(TURISMO)'!PorcentajeTur,0)</f>
        <v>0</v>
      </c>
      <c r="HE40" s="60">
        <f>+IF(OR(SeleccionarDemTur=HE$11,SeleccionarDemTur=$GX$11),'SIMULADOR IMPACTOS MIP(TURISMO)'!PorcentajeTur,0)</f>
        <v>0</v>
      </c>
      <c r="HF40" s="60">
        <f>+IF(OR(SeleccionarDemTur=HF$11,SeleccionarDemTur=$GX$11),'SIMULADOR IMPACTOS MIP(TURISMO)'!PorcentajeTur,0)</f>
        <v>0</v>
      </c>
      <c r="HG40" s="60">
        <f>+IF(OR(SeleccionarDemTur=HG$11,SeleccionarDemTur=$GX$11),'SIMULADOR IMPACTOS MIP(TURISMO)'!PorcentajeTur,0)</f>
        <v>0</v>
      </c>
      <c r="HH40" s="60">
        <f>+IF(OR(SeleccionarDemTur=HH$11,SeleccionarDemTur=$GX$11),'SIMULADOR IMPACTOS MIP(TURISMO)'!PorcentajeTur,0)</f>
        <v>0</v>
      </c>
      <c r="HI40" s="60">
        <f>+IF(OR(SeleccionarDemTur=HI$11,SeleccionarDemTur=$GX$11),'SIMULADOR IMPACTOS MIP(TURISMO)'!PorcentajeTur,0)</f>
        <v>0</v>
      </c>
      <c r="HJ40" s="60">
        <f>+IF(OR(SeleccionarDemTur=HJ$11,SeleccionarDemTur=$GX$11),'SIMULADOR IMPACTOS MIP(TURISMO)'!PorcentajeTur,0)</f>
        <v>0</v>
      </c>
      <c r="HK40" s="60">
        <f>+IF(SeleccionarDemTur=HK$11,'SIMULADOR IMPACTOS MIP(TURISMO)'!PorcentajeTur,0)</f>
        <v>0</v>
      </c>
      <c r="HL40" s="60">
        <f>+IF(SeleccionarDemTur=HL$11,'SIMULADOR IMPACTOS MIP(TURISMO)'!PorcentajeTur,0)</f>
        <v>0</v>
      </c>
      <c r="HM40" s="60">
        <f>+IF(SeleccionarDemTur=HM$11,'SIMULADOR IMPACTOS MIP(TURISMO)'!PorcentajeTur,0)</f>
        <v>0</v>
      </c>
      <c r="HN40" s="60">
        <f>+IF(SeleccionarDemTur=HN$11,'SIMULADOR IMPACTOS MIP(TURISMO)'!PorcentajeTur,0)</f>
        <v>0</v>
      </c>
      <c r="HO40" s="60">
        <f>+IF(OR(SeleccionarDemTur=HO$11,SeleccionarDemTur=$GY$11),'SIMULADOR IMPACTOS MIP(TURISMO)'!PorcentajeTur,0)</f>
        <v>0.14000000000000001</v>
      </c>
      <c r="HP40" s="60">
        <f>+IF(OR(SeleccionarDemTur=HP$11,SeleccionarDemTur=$GY$11),'SIMULADOR IMPACTOS MIP(TURISMO)'!PorcentajeTur,0)</f>
        <v>0.14000000000000001</v>
      </c>
      <c r="HQ40" s="60">
        <f>+IF(OR(SeleccionarDemTur=HQ$11,SeleccionarDemTur=$GY$11),'SIMULADOR IMPACTOS MIP(TURISMO)'!PorcentajeTur,0)</f>
        <v>0.14000000000000001</v>
      </c>
      <c r="HR40" s="60">
        <f>+IF(OR(SeleccionarDemTur=HR$11,SeleccionarDemTur=$GY$11),'SIMULADOR IMPACTOS MIP(TURISMO)'!PorcentajeTur,0)</f>
        <v>0.14000000000000001</v>
      </c>
      <c r="HS40" s="60">
        <f>+IF(OR(SeleccionarDemTur=HS$11,SeleccionarDemTur=$GY$11),'SIMULADOR IMPACTOS MIP(TURISMO)'!PorcentajeTur,0)</f>
        <v>0.14000000000000001</v>
      </c>
      <c r="HT40" s="60">
        <f>+IF(OR(SeleccionarDemTur=HT$11,SeleccionarDemTur=$GY$11),'SIMULADOR IMPACTOS MIP(TURISMO)'!PorcentajeTur,0)</f>
        <v>0.14000000000000001</v>
      </c>
      <c r="HU40" s="60">
        <f>+IF(OR(SeleccionarDemTur=HU$11,SeleccionarDemTur=$GY$11),'SIMULADOR IMPACTOS MIP(TURISMO)'!PorcentajeTur,0)</f>
        <v>0.14000000000000001</v>
      </c>
      <c r="HV40" s="60">
        <f>+IF(OR(SeleccionarDemTur=HV$11,SeleccionarDemTur=$GY$11),'SIMULADOR IMPACTOS MIP(TURISMO)'!PorcentajeTur,0)</f>
        <v>0.14000000000000001</v>
      </c>
      <c r="HY40" s="20">
        <f>+'MIP 2017'!EJ40*(1+(GZ40))</f>
        <v>59.287180188267698</v>
      </c>
      <c r="HZ40" s="20">
        <f>+'MIP 2017'!EK40*(1+(HA40))</f>
        <v>0</v>
      </c>
      <c r="IA40" s="20">
        <f>+'MIP 2017'!EL40*(1+(HB40))</f>
        <v>0</v>
      </c>
      <c r="IB40" s="20">
        <f>+'MIP 2017'!EM40*(1+(HC40))</f>
        <v>0</v>
      </c>
      <c r="IC40" s="20">
        <f>+'MIP 2017'!EN40*(1+(HD40))</f>
        <v>0</v>
      </c>
      <c r="ID40" s="20">
        <f>+'MIP 2017'!EO40*(1+(HE40))</f>
        <v>0</v>
      </c>
      <c r="IE40" s="20">
        <f>+'MIP 2017'!EP40*(1+(HF40))</f>
        <v>0</v>
      </c>
      <c r="IF40" s="20">
        <f>+'MIP 2017'!EQ40*(1+(HG40))</f>
        <v>0</v>
      </c>
      <c r="IG40" s="20">
        <f>+'MIP 2017'!ER40*(1+(HH40))</f>
        <v>0</v>
      </c>
      <c r="IH40" s="20">
        <f>+'MIP 2017'!ES40*(1+(HI40))</f>
        <v>0</v>
      </c>
      <c r="II40" s="20">
        <f>+'MIP 2017'!ET40*(1+(HJ40))</f>
        <v>0</v>
      </c>
      <c r="IJ40" s="20">
        <f>+'MIP 2017'!EU40*(1+(HK40))</f>
        <v>0</v>
      </c>
      <c r="IK40" s="20">
        <f>+'MIP 2017'!EV40*(1+(HL40))</f>
        <v>0</v>
      </c>
      <c r="IL40" s="20">
        <f>+'MIP 2017'!EW40*(1+(HM40))</f>
        <v>0</v>
      </c>
      <c r="IM40" s="20">
        <f>+'MIP 2017'!EX40*(1+(HN40))</f>
        <v>3183.2101786352773</v>
      </c>
      <c r="IN40" s="20">
        <f>+'MIP 2017'!EY40*(1+(HO40))</f>
        <v>0</v>
      </c>
      <c r="IO40" s="20">
        <f>+'MIP 2017'!EZ40*(1+(HP40))</f>
        <v>0</v>
      </c>
      <c r="IP40" s="20">
        <f>+'MIP 2017'!FA40*(1+(HQ40))</f>
        <v>0</v>
      </c>
      <c r="IQ40" s="20">
        <f>+'MIP 2017'!FB40*(1+(HR40))</f>
        <v>0</v>
      </c>
      <c r="IR40" s="20">
        <f>+'MIP 2017'!FC40*(1+(HS40))</f>
        <v>0</v>
      </c>
      <c r="IS40" s="20">
        <f>+'MIP 2017'!FD40*(1+(HT40))</f>
        <v>0</v>
      </c>
      <c r="IT40" s="20">
        <f>+'MIP 2017'!FE40*(1+(HU40))</f>
        <v>0</v>
      </c>
      <c r="IU40" s="20">
        <f>+'MIP 2017'!FF40*(1+(HV40))</f>
        <v>0</v>
      </c>
      <c r="IV40" s="18">
        <f t="shared" si="3"/>
        <v>3242.4973588235448</v>
      </c>
      <c r="IW40" s="39">
        <f>+IFERROR((IV40/'MIP 2017'!FG40*100-100),0)</f>
        <v>0</v>
      </c>
      <c r="IZ40" s="18">
        <v>30286.86844770236</v>
      </c>
      <c r="JA40" s="14">
        <f>+'MIP 2017'!FH40</f>
        <v>30060.765412302022</v>
      </c>
      <c r="JB40" s="39">
        <f t="shared" si="4"/>
        <v>226.10303540033783</v>
      </c>
      <c r="JC40" s="39">
        <f t="shared" si="5"/>
        <v>0.75215328784612723</v>
      </c>
    </row>
    <row r="41" spans="1:263" s="7" customFormat="1" ht="21.95" customHeight="1" thickBot="1" x14ac:dyDescent="0.25">
      <c r="A41" s="137" t="s">
        <v>143</v>
      </c>
      <c r="B41" s="138" t="s">
        <v>144</v>
      </c>
      <c r="C41" s="33">
        <v>2.0354529423866297E-4</v>
      </c>
      <c r="D41" s="33">
        <v>2.5345932752477405E-4</v>
      </c>
      <c r="E41" s="33">
        <v>2.2938203507486484E-4</v>
      </c>
      <c r="F41" s="33">
        <v>4.5644087517862755E-4</v>
      </c>
      <c r="G41" s="33">
        <v>2.9074727292157922E-4</v>
      </c>
      <c r="H41" s="33">
        <v>1.6170780134744397E-4</v>
      </c>
      <c r="I41" s="33">
        <v>8.6413065000353934E-4</v>
      </c>
      <c r="J41" s="33">
        <v>1.3591122218770577E-4</v>
      </c>
      <c r="K41" s="33">
        <v>1.6930347402846675E-4</v>
      </c>
      <c r="L41" s="33">
        <v>1.6391968912968984E-4</v>
      </c>
      <c r="M41" s="33">
        <v>8.2233208659335006E-4</v>
      </c>
      <c r="N41" s="33">
        <v>2.1973522418263481E-3</v>
      </c>
      <c r="O41" s="33">
        <v>2.2989761885863958E-4</v>
      </c>
      <c r="P41" s="33">
        <v>3.3763906853678935E-4</v>
      </c>
      <c r="Q41" s="33">
        <v>2.0291521856435069E-4</v>
      </c>
      <c r="R41" s="33">
        <v>3.0763119940733716E-4</v>
      </c>
      <c r="S41" s="33">
        <v>4.4184245025040859E-4</v>
      </c>
      <c r="T41" s="33">
        <v>3.9329640897553308E-4</v>
      </c>
      <c r="U41" s="33">
        <v>3.0610505834844927E-4</v>
      </c>
      <c r="V41" s="33">
        <v>2.9182565468257639E-4</v>
      </c>
      <c r="W41" s="33">
        <v>2.2425774448209504E-3</v>
      </c>
      <c r="X41" s="33">
        <v>1.8056104983803019E-3</v>
      </c>
      <c r="Y41" s="33">
        <v>3.1004239530620727E-4</v>
      </c>
      <c r="Z41" s="33">
        <v>4.8606888240779921E-4</v>
      </c>
      <c r="AA41" s="33">
        <v>2.61130771074855E-4</v>
      </c>
      <c r="AB41" s="33">
        <v>8.0700399825103428E-4</v>
      </c>
      <c r="AC41" s="33">
        <v>4.8858314767040814E-5</v>
      </c>
      <c r="AD41" s="33">
        <v>2.3218790882950386E-4</v>
      </c>
      <c r="AE41" s="33">
        <v>1.1172241966528212E-3</v>
      </c>
      <c r="AF41" s="33">
        <v>1.0237364714611596</v>
      </c>
      <c r="AG41" s="33">
        <v>2.5663322838863584E-4</v>
      </c>
      <c r="AH41" s="33">
        <v>3.4381783820388397E-4</v>
      </c>
      <c r="AI41" s="33">
        <v>7.2355055469535432E-4</v>
      </c>
      <c r="AJ41" s="33">
        <v>6.1494089875885924E-4</v>
      </c>
      <c r="AK41" s="33">
        <v>4.3071415193919599E-4</v>
      </c>
      <c r="AL41" s="33">
        <v>4.1144528540244661E-4</v>
      </c>
      <c r="AM41" s="33">
        <v>7.1711943534239289E-4</v>
      </c>
      <c r="AN41" s="33">
        <v>2.9947306882327219E-4</v>
      </c>
      <c r="AO41" s="33">
        <v>3.2172713183325309E-4</v>
      </c>
      <c r="AP41" s="33">
        <v>6.1161820005663204E-4</v>
      </c>
      <c r="AQ41" s="33">
        <v>5.8675984221259606E-4</v>
      </c>
      <c r="AR41" s="33">
        <v>4.3089702915173139E-4</v>
      </c>
      <c r="AS41" s="33">
        <v>3.9847327529319383E-4</v>
      </c>
      <c r="AT41" s="33">
        <v>3.6925843388225854E-4</v>
      </c>
      <c r="AU41" s="33">
        <v>3.4719918223337354E-4</v>
      </c>
      <c r="AV41" s="33">
        <v>3.8058324859152203E-4</v>
      </c>
      <c r="AW41" s="33">
        <v>4.169304220867355E-4</v>
      </c>
      <c r="AX41" s="33">
        <v>2.7612277113770595E-4</v>
      </c>
      <c r="AY41" s="33">
        <v>2.9954810446708826E-4</v>
      </c>
      <c r="AZ41" s="33">
        <v>3.8120451968831084E-4</v>
      </c>
      <c r="BA41" s="33">
        <v>2.6959884617719403E-4</v>
      </c>
      <c r="BB41" s="33">
        <v>3.8599227649413405E-4</v>
      </c>
      <c r="BC41" s="33">
        <v>5.5663156039523882E-4</v>
      </c>
      <c r="BD41" s="33">
        <v>5.0543197931916361E-4</v>
      </c>
      <c r="BE41" s="33">
        <v>3.8605226650832676E-4</v>
      </c>
      <c r="BF41" s="33">
        <v>3.8458307216751239E-4</v>
      </c>
      <c r="BG41" s="33">
        <v>1.9990904462299777E-3</v>
      </c>
      <c r="BH41" s="33">
        <v>4.3262767432222272E-4</v>
      </c>
      <c r="BI41" s="33">
        <v>3.2070095973036451E-4</v>
      </c>
      <c r="BJ41" s="33">
        <v>5.5500418620682589E-4</v>
      </c>
      <c r="BK41" s="33">
        <v>1.8079875184467124E-2</v>
      </c>
      <c r="BL41" s="33">
        <v>5.8272442582172332E-2</v>
      </c>
      <c r="BM41" s="33">
        <v>4.028169109520699E-2</v>
      </c>
      <c r="BN41" s="33">
        <v>3.9748912588294643E-4</v>
      </c>
      <c r="BO41" s="33">
        <v>3.8316300596523233E-4</v>
      </c>
      <c r="BP41" s="33">
        <v>2.6759265941153073E-4</v>
      </c>
      <c r="BQ41" s="33">
        <v>4.4931999483802115E-4</v>
      </c>
      <c r="BR41" s="33">
        <v>5.2909318356496077E-4</v>
      </c>
      <c r="BS41" s="33">
        <v>5.8848441463823077E-4</v>
      </c>
      <c r="BT41" s="33">
        <v>6.3655990507202923E-4</v>
      </c>
      <c r="BU41" s="33">
        <v>2.1260552902688804E-4</v>
      </c>
      <c r="BV41" s="33">
        <v>6.3354838199640288E-4</v>
      </c>
      <c r="BW41" s="33">
        <v>6.8196590477887214E-4</v>
      </c>
      <c r="BX41" s="33">
        <v>1.0805229024517294E-3</v>
      </c>
      <c r="BY41" s="33">
        <v>1.5878782121247397E-3</v>
      </c>
      <c r="BZ41" s="33">
        <v>4.5742539508195426E-4</v>
      </c>
      <c r="CA41" s="33">
        <v>1.2762529365488858E-3</v>
      </c>
      <c r="CB41" s="33">
        <v>2.5475045070485789E-2</v>
      </c>
      <c r="CC41" s="33">
        <v>3.4099132793996255E-2</v>
      </c>
      <c r="CD41" s="33">
        <v>0.15671743972180077</v>
      </c>
      <c r="CE41" s="33">
        <v>7.0050590516841552E-2</v>
      </c>
      <c r="CF41" s="33">
        <v>2.8280788751345841E-2</v>
      </c>
      <c r="CG41" s="33">
        <v>7.7893038661901908E-4</v>
      </c>
      <c r="CH41" s="33">
        <v>5.3737842683045361E-4</v>
      </c>
      <c r="CI41" s="33">
        <v>4.9847575963848428E-3</v>
      </c>
      <c r="CJ41" s="33">
        <v>3.1295916436153645E-4</v>
      </c>
      <c r="CK41" s="33">
        <v>2.7473671775386441E-4</v>
      </c>
      <c r="CL41" s="33">
        <v>5.8083262695183895E-4</v>
      </c>
      <c r="CM41" s="33">
        <v>9.4304119835752738E-4</v>
      </c>
      <c r="CN41" s="33">
        <v>9.1506161814820222E-4</v>
      </c>
      <c r="CO41" s="33">
        <v>2.9038966219765519E-3</v>
      </c>
      <c r="CP41" s="33">
        <v>5.3976885909075018E-4</v>
      </c>
      <c r="CQ41" s="33">
        <v>1.2077645436796164E-3</v>
      </c>
      <c r="CR41" s="33">
        <v>5.8782234347102972E-4</v>
      </c>
      <c r="CS41" s="33">
        <v>5.4518977686459507E-4</v>
      </c>
      <c r="CT41" s="33">
        <v>1.5515585073843903E-3</v>
      </c>
      <c r="CU41" s="33">
        <v>6.1404634469381107E-4</v>
      </c>
      <c r="CV41" s="33">
        <v>4.7859213718610933E-4</v>
      </c>
      <c r="CW41" s="33">
        <v>3.9553625665098848E-4</v>
      </c>
      <c r="CX41" s="33">
        <v>3.5994085036750005E-4</v>
      </c>
      <c r="CY41" s="33">
        <v>1.6878802558613178E-4</v>
      </c>
      <c r="CZ41" s="33">
        <v>2.2233075082194937E-4</v>
      </c>
      <c r="DA41" s="33">
        <v>3.1461902452328736E-3</v>
      </c>
      <c r="DB41" s="33">
        <v>4.3936154227914095E-4</v>
      </c>
      <c r="DC41" s="33">
        <v>4.632396209690655E-4</v>
      </c>
      <c r="DD41" s="33">
        <v>5.4310222549840343E-4</v>
      </c>
      <c r="DE41" s="33">
        <v>1.110848634905362E-3</v>
      </c>
      <c r="DF41" s="33">
        <v>4.6902970958769821E-4</v>
      </c>
      <c r="DG41" s="33">
        <v>6.9301684609431589E-4</v>
      </c>
      <c r="DH41" s="33">
        <v>4.3057359317210552E-4</v>
      </c>
      <c r="DI41" s="33">
        <v>3.8612931055796826E-4</v>
      </c>
      <c r="DJ41" s="33">
        <v>3.21771954402397E-4</v>
      </c>
      <c r="DK41" s="33">
        <v>4.2113632685813411E-4</v>
      </c>
      <c r="DL41" s="33">
        <v>3.1330167177200075E-4</v>
      </c>
      <c r="DM41" s="33">
        <v>3.2006715204539347E-4</v>
      </c>
      <c r="DN41" s="33">
        <v>4.9402774931720334E-5</v>
      </c>
      <c r="DO41" s="33">
        <v>6.3779265360127107E-4</v>
      </c>
      <c r="DP41" s="33">
        <v>2.28453055850961E-4</v>
      </c>
      <c r="DQ41" s="33">
        <v>3.6648801856317958E-4</v>
      </c>
      <c r="DR41" s="33">
        <v>4.5107146187910689E-4</v>
      </c>
      <c r="DS41" s="33">
        <v>7.9508108112627356E-4</v>
      </c>
      <c r="DT41" s="33">
        <v>3.5683624487879473E-4</v>
      </c>
      <c r="DU41" s="33">
        <v>3.1277350287031014E-4</v>
      </c>
      <c r="DV41" s="33">
        <v>6.1091353107241774E-4</v>
      </c>
      <c r="DW41" s="33">
        <v>4.068380458437997E-4</v>
      </c>
      <c r="DX41" s="33">
        <v>7.4482133593991846E-4</v>
      </c>
      <c r="DY41" s="33">
        <v>7.3784505089393045E-4</v>
      </c>
      <c r="DZ41" s="33">
        <v>1.9493965225026241E-4</v>
      </c>
      <c r="EA41" s="33">
        <v>6.1780234292821141E-4</v>
      </c>
      <c r="EB41" s="33">
        <v>3.6802085664277202E-3</v>
      </c>
      <c r="EC41" s="33">
        <v>3.7385103505382987E-4</v>
      </c>
      <c r="ED41" s="33">
        <v>7.6460894771298389E-4</v>
      </c>
      <c r="EE41" s="33">
        <v>5.4231781309557064E-4</v>
      </c>
      <c r="EF41" s="33">
        <v>5.3475179223018811E-3</v>
      </c>
      <c r="EG41" s="33">
        <v>8.3071246989944406E-4</v>
      </c>
      <c r="EH41" s="33">
        <v>0</v>
      </c>
      <c r="EK41" s="60">
        <f>+IF(AND(OR(SeleccionarIndustria=$A41,SeleccionarIndustria="Todas las AE"),('SIMULADOR IMPACTOS MIP'!$B$10=EK$11)),'SIMULADOR IMPACTOS MIP'!Porcentaje,0)</f>
        <v>0</v>
      </c>
      <c r="EL41" s="60">
        <f>+IF(AND(OR(SeleccionarIndustria=$A41,SeleccionarIndustria="Todas las AE"),('SIMULADOR IMPACTOS MIP'!$B$10=EL$11)),'SIMULADOR IMPACTOS MIP'!Porcentaje,0)</f>
        <v>0</v>
      </c>
      <c r="EM41" s="60">
        <f>+IF(AND(OR(SeleccionarIndustria=$A41,SeleccionarIndustria="Todas las AE"),('SIMULADOR IMPACTOS MIP'!$B$10=EM$11)),'SIMULADOR IMPACTOS MIP'!Porcentaje,0)</f>
        <v>0.14000000000000001</v>
      </c>
      <c r="EN41" s="60">
        <f>+IF(AND(OR(SeleccionarIndustria=$A41,SeleccionarIndustria="Todas las AE"),('SIMULADOR IMPACTOS MIP'!$B$10=EN$11)),'SIMULADOR IMPACTOS MIP'!Porcentaje,0)</f>
        <v>0</v>
      </c>
      <c r="EO41" s="60">
        <f>+IF(AND(OR(SeleccionarIndustria=$A41,SeleccionarIndustria="Todas las AE"),(OR('SIMULADOR IMPACTOS MIP'!$B$10=$EK$11,'SIMULADOR IMPACTOS MIP'!$B$10=EO$11))),'SIMULADOR IMPACTOS MIP'!Porcentaje,0)</f>
        <v>0</v>
      </c>
      <c r="EP41" s="60">
        <f>+IF(AND(OR(SeleccionarIndustria=$A41,SeleccionarIndustria="Todas las AE"),(OR('SIMULADOR IMPACTOS MIP'!$B$10=$EK$11,'SIMULADOR IMPACTOS MIP'!$B$10=EP$11))),'SIMULADOR IMPACTOS MIP'!Porcentaje,0)</f>
        <v>0</v>
      </c>
      <c r="EQ41" s="60">
        <f>+IF(AND(OR(SeleccionarIndustria=$A41,SeleccionarIndustria="Todas las AE"),(OR('SIMULADOR IMPACTOS MIP'!$B$10=$EK$11,'SIMULADOR IMPACTOS MIP'!$B$10=EQ$11))),'SIMULADOR IMPACTOS MIP'!Porcentaje,0)</f>
        <v>0</v>
      </c>
      <c r="ER41" s="60">
        <f>+IF(AND(OR(SeleccionarIndustria=$A41,SeleccionarIndustria="Todas las AE"),(OR('SIMULADOR IMPACTOS MIP'!$B$10=$EL$11,'SIMULADOR IMPACTOS MIP'!$B$10=ER$11))),'SIMULADOR IMPACTOS MIP'!Porcentaje,0)</f>
        <v>0</v>
      </c>
      <c r="ES41" s="60">
        <f>+IF(AND(OR(SeleccionarIndustria=$A41,SeleccionarIndustria="Todas las AE"),(OR('SIMULADOR IMPACTOS MIP'!$B$10=$EL$11,'SIMULADOR IMPACTOS MIP'!$B$10=ES$11))),'SIMULADOR IMPACTOS MIP'!Porcentaje,0)</f>
        <v>0</v>
      </c>
      <c r="ET41" s="60">
        <f>+IF(AND(OR(SeleccionarIndustria=$A41,SeleccionarIndustria="Todas las AE"),(OR('SIMULADOR IMPACTOS MIP'!$B$10=$EL$11,'SIMULADOR IMPACTOS MIP'!$B$10=ET$11))),'SIMULADOR IMPACTOS MIP'!Porcentaje,0)</f>
        <v>0</v>
      </c>
      <c r="EU41" s="60">
        <f>+IF(AND(OR(SeleccionarIndustria=$A41,SeleccionarIndustria="Todas las AE"),(OR('SIMULADOR IMPACTOS MIP'!$B$10=$EL$11,'SIMULADOR IMPACTOS MIP'!$B$10=EU$11))),'SIMULADOR IMPACTOS MIP'!Porcentaje,0)</f>
        <v>0</v>
      </c>
      <c r="EV41" s="60">
        <f>+IF(AND(OR(SeleccionarIndustria=$A41,SeleccionarIndustria="Todas las AE"),(OR('SIMULADOR IMPACTOS MIP'!$B$10=$EL$11,'SIMULADOR IMPACTOS MIP'!$B$10=EV$11))),'SIMULADOR IMPACTOS MIP'!Porcentaje,0)</f>
        <v>0</v>
      </c>
      <c r="EW41" s="60">
        <f>+IF(AND(OR(SeleccionarIndustria=$A41,SeleccionarIndustria="Todas las AE"),(OR('SIMULADOR IMPACTOS MIP'!$B$10=$EL$11,'SIMULADOR IMPACTOS MIP'!$B$10=EW$11))),'SIMULADOR IMPACTOS MIP'!Porcentaje,0)</f>
        <v>0</v>
      </c>
      <c r="EX41" s="60">
        <f>+IF(AND(OR(SeleccionarIndustria=$A41,SeleccionarIndustria="Todas las AE"),(OR('SIMULADOR IMPACTOS MIP'!$B$10=$EL$11,'SIMULADOR IMPACTOS MIP'!$B$10=EX$11))),'SIMULADOR IMPACTOS MIP'!Porcentaje,0)</f>
        <v>0</v>
      </c>
      <c r="EY41" s="60">
        <f>+IF(AND(OR(SeleccionarIndustria=$A41,SeleccionarIndustria="Todas las AE"),('SIMULADOR IMPACTOS MIP'!$B$10=EY$11)),'SIMULADOR IMPACTOS MIP'!Porcentaje,0)</f>
        <v>0</v>
      </c>
      <c r="EZ41" s="60">
        <f>+IF(AND(OR(SeleccionarIndustria=$A41,SeleccionarIndustria="Todas las AE"),('SIMULADOR IMPACTOS MIP'!$B$10=EZ$11)),'SIMULADOR IMPACTOS MIP'!Porcentaje,0)</f>
        <v>0</v>
      </c>
      <c r="FA41" s="60">
        <f>+IF(AND(OR(SeleccionarIndustria=$A41,SeleccionarIndustria="Todas las AE"),('SIMULADOR IMPACTOS MIP'!$B$10=FA$11)),'SIMULADOR IMPACTOS MIP'!Porcentaje,0)</f>
        <v>0</v>
      </c>
      <c r="FB41" s="60">
        <f>+IF(AND(OR(SeleccionarIndustria=$A41,SeleccionarIndustria="Todas las AE"),('SIMULADOR IMPACTOS MIP'!$B$10=FB$11)),'SIMULADOR IMPACTOS MIP'!Porcentaje,0)</f>
        <v>0</v>
      </c>
      <c r="FC41" s="60">
        <f>+IF(AND(OR(SeleccionarIndustria=$A41,SeleccionarIndustria="Todas las AE"),(OR('SIMULADOR IMPACTOS MIP'!$B$10=$EM$11,'SIMULADOR IMPACTOS MIP'!$B$10=FC$11))),'SIMULADOR IMPACTOS MIP'!Porcentaje,0)</f>
        <v>0.14000000000000001</v>
      </c>
      <c r="FD41" s="60">
        <f>+IF(AND(OR(SeleccionarIndustria=$A41,SeleccionarIndustria="Todas las AE"),(OR('SIMULADOR IMPACTOS MIP'!$B$10=$EM$11,'SIMULADOR IMPACTOS MIP'!$B$10=FD$11))),'SIMULADOR IMPACTOS MIP'!Porcentaje,0)</f>
        <v>0.14000000000000001</v>
      </c>
      <c r="FE41" s="60">
        <f>+IF(AND(OR(SeleccionarIndustria=$A41,SeleccionarIndustria="Todas las AE"),(OR('SIMULADOR IMPACTOS MIP'!$B$10=$EM$11,'SIMULADOR IMPACTOS MIP'!$B$10=FE$11))),'SIMULADOR IMPACTOS MIP'!Porcentaje,0)</f>
        <v>0.14000000000000001</v>
      </c>
      <c r="FF41" s="60">
        <f>+IF(AND(OR(SeleccionarIndustria=$A41,SeleccionarIndustria="Todas las AE"),(OR('SIMULADOR IMPACTOS MIP'!$B$10=$EM$11,'SIMULADOR IMPACTOS MIP'!$B$10=FF$11))),'SIMULADOR IMPACTOS MIP'!Porcentaje,0)</f>
        <v>0.14000000000000001</v>
      </c>
      <c r="FG41" s="60">
        <f>+IF(AND(OR(SeleccionarIndustria=$A41,SeleccionarIndustria="Todas las AE"),(OR('SIMULADOR IMPACTOS MIP'!$B$10=$EM$11,'SIMULADOR IMPACTOS MIP'!$B$10=FG$11))),'SIMULADOR IMPACTOS MIP'!Porcentaje,0)</f>
        <v>0.14000000000000001</v>
      </c>
      <c r="FH41" s="60">
        <f>+IF(AND(OR(SeleccionarIndustria=$A41,SeleccionarIndustria="Todas las AE"),(OR('SIMULADOR IMPACTOS MIP'!$B$10=$EM$11,'SIMULADOR IMPACTOS MIP'!$B$10=FH$11))),'SIMULADOR IMPACTOS MIP'!Porcentaje,0)</f>
        <v>0.14000000000000001</v>
      </c>
      <c r="FI41" s="60">
        <f>+IF(AND(OR(SeleccionarIndustria=$A41,SeleccionarIndustria="Todas las AE"),(OR('SIMULADOR IMPACTOS MIP'!$B$10=$EM$11,'SIMULADOR IMPACTOS MIP'!$B$10=FI$11))),'SIMULADOR IMPACTOS MIP'!Porcentaje,0)</f>
        <v>0.14000000000000001</v>
      </c>
      <c r="FJ41" s="60">
        <f>+IF(AND(OR(SeleccionarIndustria=$A41,SeleccionarIndustria="Todas las AE"),(OR('SIMULADOR IMPACTOS MIP'!$B$10=$EM$11,'SIMULADOR IMPACTOS MIP'!$B$10=FJ$11))),'SIMULADOR IMPACTOS MIP'!Porcentaje,0)</f>
        <v>0.14000000000000001</v>
      </c>
      <c r="FM41" s="20">
        <f>+'MIP 2017'!EJ41*(1+(EN41))</f>
        <v>1507.4921751302284</v>
      </c>
      <c r="FN41" s="20">
        <f>+'MIP 2017'!EK41*(1+(EO41))</f>
        <v>0</v>
      </c>
      <c r="FO41" s="20">
        <f>+'MIP 2017'!EL41*(1+(EP41))</f>
        <v>0</v>
      </c>
      <c r="FP41" s="20">
        <f>+'MIP 2017'!EM41*(1+(EQ41))</f>
        <v>0</v>
      </c>
      <c r="FQ41" s="20">
        <f>+'MIP 2017'!EN41*(1+(ER41))</f>
        <v>0</v>
      </c>
      <c r="FR41" s="20">
        <f>+'MIP 2017'!EO41*(1+(ES41))</f>
        <v>0</v>
      </c>
      <c r="FS41" s="20">
        <f>+'MIP 2017'!EP41*(1+(ET41))</f>
        <v>0</v>
      </c>
      <c r="FT41" s="20">
        <f>+'MIP 2017'!EQ41*(1+(EU41))</f>
        <v>0</v>
      </c>
      <c r="FU41" s="20">
        <f>+'MIP 2017'!ER41*(1+(EV41))</f>
        <v>0</v>
      </c>
      <c r="FV41" s="20">
        <f>+'MIP 2017'!ES41*(1+(EW41))</f>
        <v>0</v>
      </c>
      <c r="FW41" s="20">
        <f>+'MIP 2017'!ET41*(1+(EX41))</f>
        <v>0</v>
      </c>
      <c r="FX41" s="20">
        <f>+'MIP 2017'!EU41*(1+(EY41))</f>
        <v>0</v>
      </c>
      <c r="FY41" s="20">
        <f>+'MIP 2017'!EV41*(1+(EZ41))</f>
        <v>0.28819030728224021</v>
      </c>
      <c r="FZ41" s="20">
        <f>+'MIP 2017'!EW41*(1+(FA41))</f>
        <v>0</v>
      </c>
      <c r="GA41" s="20">
        <f>+'MIP 2017'!EX41*(1+(FB41))</f>
        <v>1436.694326361966</v>
      </c>
      <c r="GB41" s="20">
        <f>+'MIP 2017'!EY41*(1+(FC41))</f>
        <v>0</v>
      </c>
      <c r="GC41" s="20">
        <f>+'MIP 2017'!EZ41*(1+(FD41))</f>
        <v>0</v>
      </c>
      <c r="GD41" s="20">
        <f>+'MIP 2017'!FA41*(1+(FE41))</f>
        <v>0</v>
      </c>
      <c r="GE41" s="20">
        <f>+'MIP 2017'!FB41*(1+(FF41))</f>
        <v>0</v>
      </c>
      <c r="GF41" s="20">
        <f>+'MIP 2017'!FC41*(1+(FG41))</f>
        <v>0</v>
      </c>
      <c r="GG41" s="20">
        <f>+'MIP 2017'!FD41*(1+(FH41))</f>
        <v>0</v>
      </c>
      <c r="GH41" s="20">
        <f>+'MIP 2017'!FE41*(1+(FI41))</f>
        <v>0</v>
      </c>
      <c r="GI41" s="20">
        <f>+'MIP 2017'!FF41*(1+(FJ41))</f>
        <v>0</v>
      </c>
      <c r="GJ41" s="18">
        <f t="shared" si="0"/>
        <v>2944.4746917994767</v>
      </c>
      <c r="GK41" s="39">
        <f>+IFERROR((GJ41/'MIP 2017'!FG41*100-100),0)</f>
        <v>0</v>
      </c>
      <c r="GN41" s="18">
        <v>203737.57375156978</v>
      </c>
      <c r="GO41" s="14">
        <f>+'MIP 2017'!FH41</f>
        <v>203542.98546049319</v>
      </c>
      <c r="GP41" s="39">
        <f t="shared" si="1"/>
        <v>194.58829107659403</v>
      </c>
      <c r="GQ41" s="39">
        <f t="shared" si="2"/>
        <v>9.5600588070539061E-2</v>
      </c>
      <c r="GU41" s="61">
        <v>-0.70999999999999974</v>
      </c>
      <c r="GW41" s="60">
        <f>+IF(SeleccionarDemTur=GW$11,'SIMULADOR IMPACTOS MIP(TURISMO)'!PorcentajeTur,0)</f>
        <v>0</v>
      </c>
      <c r="GX41" s="60">
        <f>+IF(SeleccionarDemTur=GX$11,'SIMULADOR IMPACTOS MIP(TURISMO)'!PorcentajeTur,0)</f>
        <v>0</v>
      </c>
      <c r="GY41" s="60">
        <f>+IF(SeleccionarDemTur=GY$11,'SIMULADOR IMPACTOS MIP(TURISMO)'!PorcentajeTur,0)</f>
        <v>0.14000000000000001</v>
      </c>
      <c r="GZ41" s="60">
        <f>+IF(SeleccionarDemTur=GZ$11,'SIMULADOR IMPACTOS MIP(TURISMO)'!PorcentajeTur,0)</f>
        <v>0</v>
      </c>
      <c r="HA41" s="60">
        <f>+IF(OR(SeleccionarDemTur=HA$11,SeleccionarDemTur=$GW$11),'SIMULADOR IMPACTOS MIP(TURISMO)'!PorcentajeTur,0)</f>
        <v>0</v>
      </c>
      <c r="HB41" s="60">
        <f>+IF(OR(SeleccionarDemTur=HB$11,SeleccionarDemTur=$GW$11),'SIMULADOR IMPACTOS MIP(TURISMO)'!PorcentajeTur,0)</f>
        <v>0</v>
      </c>
      <c r="HC41" s="60">
        <f>+IF(OR(SeleccionarDemTur=HC$11,SeleccionarDemTur=$GW$11),'SIMULADOR IMPACTOS MIP(TURISMO)'!PorcentajeTur,0)</f>
        <v>0</v>
      </c>
      <c r="HD41" s="60">
        <f>+IF(OR(SeleccionarDemTur=HD$11,SeleccionarDemTur=$GX$11),'SIMULADOR IMPACTOS MIP(TURISMO)'!PorcentajeTur,0)</f>
        <v>0</v>
      </c>
      <c r="HE41" s="60">
        <f>+IF(OR(SeleccionarDemTur=HE$11,SeleccionarDemTur=$GX$11),'SIMULADOR IMPACTOS MIP(TURISMO)'!PorcentajeTur,0)</f>
        <v>0</v>
      </c>
      <c r="HF41" s="60">
        <f>+IF(OR(SeleccionarDemTur=HF$11,SeleccionarDemTur=$GX$11),'SIMULADOR IMPACTOS MIP(TURISMO)'!PorcentajeTur,0)</f>
        <v>0</v>
      </c>
      <c r="HG41" s="60">
        <f>+IF(OR(SeleccionarDemTur=HG$11,SeleccionarDemTur=$GX$11),'SIMULADOR IMPACTOS MIP(TURISMO)'!PorcentajeTur,0)</f>
        <v>0</v>
      </c>
      <c r="HH41" s="60">
        <f>+IF(OR(SeleccionarDemTur=HH$11,SeleccionarDemTur=$GX$11),'SIMULADOR IMPACTOS MIP(TURISMO)'!PorcentajeTur,0)</f>
        <v>0</v>
      </c>
      <c r="HI41" s="60">
        <f>+IF(OR(SeleccionarDemTur=HI$11,SeleccionarDemTur=$GX$11),'SIMULADOR IMPACTOS MIP(TURISMO)'!PorcentajeTur,0)</f>
        <v>0</v>
      </c>
      <c r="HJ41" s="60">
        <f>+IF(OR(SeleccionarDemTur=HJ$11,SeleccionarDemTur=$GX$11),'SIMULADOR IMPACTOS MIP(TURISMO)'!PorcentajeTur,0)</f>
        <v>0</v>
      </c>
      <c r="HK41" s="60">
        <f>+IF(SeleccionarDemTur=HK$11,'SIMULADOR IMPACTOS MIP(TURISMO)'!PorcentajeTur,0)</f>
        <v>0</v>
      </c>
      <c r="HL41" s="60">
        <f>+IF(SeleccionarDemTur=HL$11,'SIMULADOR IMPACTOS MIP(TURISMO)'!PorcentajeTur,0)</f>
        <v>0</v>
      </c>
      <c r="HM41" s="60">
        <f>+IF(SeleccionarDemTur=HM$11,'SIMULADOR IMPACTOS MIP(TURISMO)'!PorcentajeTur,0)</f>
        <v>0</v>
      </c>
      <c r="HN41" s="60">
        <f>+IF(SeleccionarDemTur=HN$11,'SIMULADOR IMPACTOS MIP(TURISMO)'!PorcentajeTur,0)</f>
        <v>0</v>
      </c>
      <c r="HO41" s="60">
        <f>+IF(OR(SeleccionarDemTur=HO$11,SeleccionarDemTur=$GY$11),'SIMULADOR IMPACTOS MIP(TURISMO)'!PorcentajeTur,0)</f>
        <v>0.14000000000000001</v>
      </c>
      <c r="HP41" s="60">
        <f>+IF(OR(SeleccionarDemTur=HP$11,SeleccionarDemTur=$GY$11),'SIMULADOR IMPACTOS MIP(TURISMO)'!PorcentajeTur,0)</f>
        <v>0.14000000000000001</v>
      </c>
      <c r="HQ41" s="60">
        <f>+IF(OR(SeleccionarDemTur=HQ$11,SeleccionarDemTur=$GY$11),'SIMULADOR IMPACTOS MIP(TURISMO)'!PorcentajeTur,0)</f>
        <v>0.14000000000000001</v>
      </c>
      <c r="HR41" s="60">
        <f>+IF(OR(SeleccionarDemTur=HR$11,SeleccionarDemTur=$GY$11),'SIMULADOR IMPACTOS MIP(TURISMO)'!PorcentajeTur,0)</f>
        <v>0.14000000000000001</v>
      </c>
      <c r="HS41" s="60">
        <f>+IF(OR(SeleccionarDemTur=HS$11,SeleccionarDemTur=$GY$11),'SIMULADOR IMPACTOS MIP(TURISMO)'!PorcentajeTur,0)</f>
        <v>0.14000000000000001</v>
      </c>
      <c r="HT41" s="60">
        <f>+IF(OR(SeleccionarDemTur=HT$11,SeleccionarDemTur=$GY$11),'SIMULADOR IMPACTOS MIP(TURISMO)'!PorcentajeTur,0)</f>
        <v>0.14000000000000001</v>
      </c>
      <c r="HU41" s="60">
        <f>+IF(OR(SeleccionarDemTur=HU$11,SeleccionarDemTur=$GY$11),'SIMULADOR IMPACTOS MIP(TURISMO)'!PorcentajeTur,0)</f>
        <v>0.14000000000000001</v>
      </c>
      <c r="HV41" s="60">
        <f>+IF(OR(SeleccionarDemTur=HV$11,SeleccionarDemTur=$GY$11),'SIMULADOR IMPACTOS MIP(TURISMO)'!PorcentajeTur,0)</f>
        <v>0.14000000000000001</v>
      </c>
      <c r="HY41" s="20">
        <f>+'MIP 2017'!EJ41*(1+(GZ41))</f>
        <v>1507.4921751302284</v>
      </c>
      <c r="HZ41" s="20">
        <f>+'MIP 2017'!EK41*(1+(HA41))</f>
        <v>0</v>
      </c>
      <c r="IA41" s="20">
        <f>+'MIP 2017'!EL41*(1+(HB41))</f>
        <v>0</v>
      </c>
      <c r="IB41" s="20">
        <f>+'MIP 2017'!EM41*(1+(HC41))</f>
        <v>0</v>
      </c>
      <c r="IC41" s="20">
        <f>+'MIP 2017'!EN41*(1+(HD41))</f>
        <v>0</v>
      </c>
      <c r="ID41" s="20">
        <f>+'MIP 2017'!EO41*(1+(HE41))</f>
        <v>0</v>
      </c>
      <c r="IE41" s="20">
        <f>+'MIP 2017'!EP41*(1+(HF41))</f>
        <v>0</v>
      </c>
      <c r="IF41" s="20">
        <f>+'MIP 2017'!EQ41*(1+(HG41))</f>
        <v>0</v>
      </c>
      <c r="IG41" s="20">
        <f>+'MIP 2017'!ER41*(1+(HH41))</f>
        <v>0</v>
      </c>
      <c r="IH41" s="20">
        <f>+'MIP 2017'!ES41*(1+(HI41))</f>
        <v>0</v>
      </c>
      <c r="II41" s="20">
        <f>+'MIP 2017'!ET41*(1+(HJ41))</f>
        <v>0</v>
      </c>
      <c r="IJ41" s="20">
        <f>+'MIP 2017'!EU41*(1+(HK41))</f>
        <v>0</v>
      </c>
      <c r="IK41" s="20">
        <f>+'MIP 2017'!EV41*(1+(HL41))</f>
        <v>0.28819030728224021</v>
      </c>
      <c r="IL41" s="20">
        <f>+'MIP 2017'!EW41*(1+(HM41))</f>
        <v>0</v>
      </c>
      <c r="IM41" s="20">
        <f>+'MIP 2017'!EX41*(1+(HN41))</f>
        <v>1436.694326361966</v>
      </c>
      <c r="IN41" s="20">
        <f>+'MIP 2017'!EY41*(1+(HO41))</f>
        <v>0</v>
      </c>
      <c r="IO41" s="20">
        <f>+'MIP 2017'!EZ41*(1+(HP41))</f>
        <v>0</v>
      </c>
      <c r="IP41" s="20">
        <f>+'MIP 2017'!FA41*(1+(HQ41))</f>
        <v>0</v>
      </c>
      <c r="IQ41" s="20">
        <f>+'MIP 2017'!FB41*(1+(HR41))</f>
        <v>0</v>
      </c>
      <c r="IR41" s="20">
        <f>+'MIP 2017'!FC41*(1+(HS41))</f>
        <v>0</v>
      </c>
      <c r="IS41" s="20">
        <f>+'MIP 2017'!FD41*(1+(HT41))</f>
        <v>0</v>
      </c>
      <c r="IT41" s="20">
        <f>+'MIP 2017'!FE41*(1+(HU41))</f>
        <v>0</v>
      </c>
      <c r="IU41" s="20">
        <f>+'MIP 2017'!FF41*(1+(HV41))</f>
        <v>0</v>
      </c>
      <c r="IV41" s="18">
        <f t="shared" si="3"/>
        <v>2944.4746917994767</v>
      </c>
      <c r="IW41" s="39">
        <f>+IFERROR((IV41/'MIP 2017'!FG41*100-100),0)</f>
        <v>0</v>
      </c>
      <c r="IZ41" s="18">
        <v>203737.57375156978</v>
      </c>
      <c r="JA41" s="14">
        <f>+'MIP 2017'!FH41</f>
        <v>203542.98546049319</v>
      </c>
      <c r="JB41" s="39">
        <f t="shared" si="4"/>
        <v>194.58829107659403</v>
      </c>
      <c r="JC41" s="39">
        <f t="shared" si="5"/>
        <v>9.5600588070539061E-2</v>
      </c>
    </row>
    <row r="42" spans="1:263" s="7" customFormat="1" ht="21.95" customHeight="1" thickBot="1" x14ac:dyDescent="0.25">
      <c r="A42" s="137" t="s">
        <v>145</v>
      </c>
      <c r="B42" s="138" t="s">
        <v>146</v>
      </c>
      <c r="C42" s="33">
        <v>1.8981281796199277E-7</v>
      </c>
      <c r="D42" s="33">
        <v>1.9939249140765946E-7</v>
      </c>
      <c r="E42" s="33">
        <v>2.0385048811506915E-7</v>
      </c>
      <c r="F42" s="33">
        <v>3.6335098653044767E-7</v>
      </c>
      <c r="G42" s="33">
        <v>1.2969959572132705E-7</v>
      </c>
      <c r="H42" s="33">
        <v>1.5878543822970345E-7</v>
      </c>
      <c r="I42" s="33">
        <v>9.3452574272969549E-8</v>
      </c>
      <c r="J42" s="33">
        <v>1.8245885509461396E-7</v>
      </c>
      <c r="K42" s="33">
        <v>1.6283526416080708E-7</v>
      </c>
      <c r="L42" s="33">
        <v>1.71322775979082E-7</v>
      </c>
      <c r="M42" s="33">
        <v>2.6929499474402486E-7</v>
      </c>
      <c r="N42" s="33">
        <v>1.2568336305749993E-7</v>
      </c>
      <c r="O42" s="33">
        <v>1.4679420237248684E-7</v>
      </c>
      <c r="P42" s="33">
        <v>1.000298556737537E-7</v>
      </c>
      <c r="Q42" s="33">
        <v>1.6154911630981094E-7</v>
      </c>
      <c r="R42" s="33">
        <v>1.4351563614524061E-7</v>
      </c>
      <c r="S42" s="33">
        <v>2.3151547199699066E-7</v>
      </c>
      <c r="T42" s="33">
        <v>2.4466593754895635E-7</v>
      </c>
      <c r="U42" s="33">
        <v>1.9189615265205039E-7</v>
      </c>
      <c r="V42" s="33">
        <v>1.2501909122504461E-7</v>
      </c>
      <c r="W42" s="33">
        <v>1.6350240121967514E-7</v>
      </c>
      <c r="X42" s="33">
        <v>1.5837694673961872E-6</v>
      </c>
      <c r="Y42" s="33">
        <v>8.7937572126827166E-7</v>
      </c>
      <c r="Z42" s="33">
        <v>9.504144382969291E-7</v>
      </c>
      <c r="AA42" s="33">
        <v>3.6164449958295969E-7</v>
      </c>
      <c r="AB42" s="33">
        <v>3.9879863789320908E-7</v>
      </c>
      <c r="AC42" s="33">
        <v>2.3267768600486434E-8</v>
      </c>
      <c r="AD42" s="33">
        <v>3.3906250653334579E-7</v>
      </c>
      <c r="AE42" s="33">
        <v>7.9801851290535005E-7</v>
      </c>
      <c r="AF42" s="33">
        <v>1.0448975072469741E-7</v>
      </c>
      <c r="AG42" s="33">
        <v>1.0000000176125552</v>
      </c>
      <c r="AH42" s="33">
        <v>1.0711969150867636E-7</v>
      </c>
      <c r="AI42" s="33">
        <v>2.720985226163927E-6</v>
      </c>
      <c r="AJ42" s="33">
        <v>5.5596542507813826E-7</v>
      </c>
      <c r="AK42" s="33">
        <v>2.2759524871718465E-6</v>
      </c>
      <c r="AL42" s="33">
        <v>2.338478973273833E-6</v>
      </c>
      <c r="AM42" s="33">
        <v>3.2613539995346941E-6</v>
      </c>
      <c r="AN42" s="33">
        <v>1.6549405749628529E-7</v>
      </c>
      <c r="AO42" s="33">
        <v>1.9178723466739207E-6</v>
      </c>
      <c r="AP42" s="33">
        <v>2.474419850807682E-5</v>
      </c>
      <c r="AQ42" s="33">
        <v>2.0537913060889082E-7</v>
      </c>
      <c r="AR42" s="33">
        <v>3.2539859529628689E-6</v>
      </c>
      <c r="AS42" s="33">
        <v>1.8202982542834448E-7</v>
      </c>
      <c r="AT42" s="33">
        <v>1.3215586334368975E-7</v>
      </c>
      <c r="AU42" s="33">
        <v>6.6527483628256976E-4</v>
      </c>
      <c r="AV42" s="33">
        <v>1.2784364612424144E-6</v>
      </c>
      <c r="AW42" s="33">
        <v>4.4803390204491648E-5</v>
      </c>
      <c r="AX42" s="33">
        <v>8.3588659048607848E-8</v>
      </c>
      <c r="AY42" s="33">
        <v>6.1632715172026494E-8</v>
      </c>
      <c r="AZ42" s="33">
        <v>4.6391560053578335E-7</v>
      </c>
      <c r="BA42" s="33">
        <v>2.8634886083824166E-7</v>
      </c>
      <c r="BB42" s="33">
        <v>7.5112989508037172E-8</v>
      </c>
      <c r="BC42" s="33">
        <v>4.1475622390832155E-7</v>
      </c>
      <c r="BD42" s="33">
        <v>1.3592755114525676E-7</v>
      </c>
      <c r="BE42" s="33">
        <v>1.9106900582992952E-7</v>
      </c>
      <c r="BF42" s="33">
        <v>1.7349169891711991E-7</v>
      </c>
      <c r="BG42" s="33">
        <v>8.6944188823431028E-7</v>
      </c>
      <c r="BH42" s="33">
        <v>2.1703158553236181E-6</v>
      </c>
      <c r="BI42" s="33">
        <v>6.2728246146167052E-6</v>
      </c>
      <c r="BJ42" s="33">
        <v>2.4503838019066905E-7</v>
      </c>
      <c r="BK42" s="33">
        <v>1.1639026533844199E-7</v>
      </c>
      <c r="BL42" s="33">
        <v>1.2035791708747075E-7</v>
      </c>
      <c r="BM42" s="33">
        <v>4.5649749911168063E-7</v>
      </c>
      <c r="BN42" s="33">
        <v>1.0109950695130419E-7</v>
      </c>
      <c r="BO42" s="33">
        <v>1.5498912116669884E-7</v>
      </c>
      <c r="BP42" s="33">
        <v>3.9658276401056551E-7</v>
      </c>
      <c r="BQ42" s="33">
        <v>7.5641917502588349E-8</v>
      </c>
      <c r="BR42" s="33">
        <v>1.9362353125732467E-7</v>
      </c>
      <c r="BS42" s="33">
        <v>9.8006321563752331E-8</v>
      </c>
      <c r="BT42" s="33">
        <v>1.2579155383097247E-7</v>
      </c>
      <c r="BU42" s="33">
        <v>1.4164649472837246E-6</v>
      </c>
      <c r="BV42" s="33">
        <v>8.9625626599870366E-8</v>
      </c>
      <c r="BW42" s="33">
        <v>1.400646228316695E-7</v>
      </c>
      <c r="BX42" s="33">
        <v>5.7831282120859525E-8</v>
      </c>
      <c r="BY42" s="33">
        <v>2.069231888523016E-7</v>
      </c>
      <c r="BZ42" s="33">
        <v>8.9949995070445775E-8</v>
      </c>
      <c r="CA42" s="33">
        <v>8.1465425593079964E-8</v>
      </c>
      <c r="CB42" s="33">
        <v>1.5387218283556721E-7</v>
      </c>
      <c r="CC42" s="33">
        <v>1.7737546231488608E-7</v>
      </c>
      <c r="CD42" s="33">
        <v>1.8426120513635805E-7</v>
      </c>
      <c r="CE42" s="33">
        <v>2.6260457197660532E-7</v>
      </c>
      <c r="CF42" s="33">
        <v>1.406446946661686E-7</v>
      </c>
      <c r="CG42" s="33">
        <v>3.2804540582029835E-7</v>
      </c>
      <c r="CH42" s="33">
        <v>1.0271141064730714E-7</v>
      </c>
      <c r="CI42" s="33">
        <v>9.7215620354551104E-8</v>
      </c>
      <c r="CJ42" s="33">
        <v>6.6407277323981995E-8</v>
      </c>
      <c r="CK42" s="33">
        <v>7.2444712802001617E-8</v>
      </c>
      <c r="CL42" s="33">
        <v>1.1560389425989318E-7</v>
      </c>
      <c r="CM42" s="33">
        <v>2.7902529412796027E-7</v>
      </c>
      <c r="CN42" s="33">
        <v>1.1426040928263407E-7</v>
      </c>
      <c r="CO42" s="33">
        <v>9.6708641125235705E-8</v>
      </c>
      <c r="CP42" s="33">
        <v>9.6530745892658914E-8</v>
      </c>
      <c r="CQ42" s="33">
        <v>1.2183387990117855E-6</v>
      </c>
      <c r="CR42" s="33">
        <v>2.9168836181717258E-6</v>
      </c>
      <c r="CS42" s="33">
        <v>6.7280402189432101E-7</v>
      </c>
      <c r="CT42" s="33">
        <v>1.2555376268634264E-7</v>
      </c>
      <c r="CU42" s="33">
        <v>6.7709049422100691E-8</v>
      </c>
      <c r="CV42" s="33">
        <v>7.3620234352530913E-8</v>
      </c>
      <c r="CW42" s="33">
        <v>4.9068210780765993E-8</v>
      </c>
      <c r="CX42" s="33">
        <v>1.0516879770836227E-7</v>
      </c>
      <c r="CY42" s="33">
        <v>5.9221646935592828E-8</v>
      </c>
      <c r="CZ42" s="33">
        <v>6.3533560934246871E-8</v>
      </c>
      <c r="DA42" s="33">
        <v>4.2032569996807538E-8</v>
      </c>
      <c r="DB42" s="33">
        <v>7.7570828161142577E-8</v>
      </c>
      <c r="DC42" s="33">
        <v>8.4579500773537043E-8</v>
      </c>
      <c r="DD42" s="33">
        <v>3.5229126388020891E-7</v>
      </c>
      <c r="DE42" s="33">
        <v>1.2721232825905945E-7</v>
      </c>
      <c r="DF42" s="33">
        <v>1.0336477013839857E-7</v>
      </c>
      <c r="DG42" s="33">
        <v>1.1132385850290952E-7</v>
      </c>
      <c r="DH42" s="33">
        <v>8.78254415278394E-8</v>
      </c>
      <c r="DI42" s="33">
        <v>1.7640942860260369E-7</v>
      </c>
      <c r="DJ42" s="33">
        <v>4.4587000305384005E-8</v>
      </c>
      <c r="DK42" s="33">
        <v>4.8374600274191103E-8</v>
      </c>
      <c r="DL42" s="33">
        <v>4.3550272259407265E-8</v>
      </c>
      <c r="DM42" s="33">
        <v>3.2035687450471417E-8</v>
      </c>
      <c r="DN42" s="33">
        <v>3.1621604139667736E-8</v>
      </c>
      <c r="DO42" s="33">
        <v>1.234248033126336E-7</v>
      </c>
      <c r="DP42" s="33">
        <v>5.7406547394608282E-8</v>
      </c>
      <c r="DQ42" s="33">
        <v>1.3121628619178317E-7</v>
      </c>
      <c r="DR42" s="33">
        <v>6.6894712788973066E-8</v>
      </c>
      <c r="DS42" s="33">
        <v>1.4030050709945034E-7</v>
      </c>
      <c r="DT42" s="33">
        <v>2.195461760208394E-7</v>
      </c>
      <c r="DU42" s="33">
        <v>9.1364247378385413E-8</v>
      </c>
      <c r="DV42" s="33">
        <v>1.4258891700161135E-7</v>
      </c>
      <c r="DW42" s="33">
        <v>2.0439727872326487E-7</v>
      </c>
      <c r="DX42" s="33">
        <v>2.0787267588635027E-7</v>
      </c>
      <c r="DY42" s="33">
        <v>9.5027749493188942E-8</v>
      </c>
      <c r="DZ42" s="33">
        <v>4.0442866865717233E-7</v>
      </c>
      <c r="EA42" s="33">
        <v>2.0152142633734271E-7</v>
      </c>
      <c r="EB42" s="33">
        <v>4.7308908162943379E-7</v>
      </c>
      <c r="EC42" s="33">
        <v>5.9088477137043197E-8</v>
      </c>
      <c r="ED42" s="33">
        <v>2.2131414902273164E-7</v>
      </c>
      <c r="EE42" s="33">
        <v>3.092549265052448E-7</v>
      </c>
      <c r="EF42" s="33">
        <v>8.0425115788764599E-8</v>
      </c>
      <c r="EG42" s="33">
        <v>1.2347108032485024E-7</v>
      </c>
      <c r="EH42" s="33">
        <v>0</v>
      </c>
      <c r="EK42" s="60">
        <f>+IF(AND(OR(SeleccionarIndustria=$A42,SeleccionarIndustria="Todas las AE"),('SIMULADOR IMPACTOS MIP'!$B$10=EK$11)),'SIMULADOR IMPACTOS MIP'!Porcentaje,0)</f>
        <v>0</v>
      </c>
      <c r="EL42" s="60">
        <f>+IF(AND(OR(SeleccionarIndustria=$A42,SeleccionarIndustria="Todas las AE"),('SIMULADOR IMPACTOS MIP'!$B$10=EL$11)),'SIMULADOR IMPACTOS MIP'!Porcentaje,0)</f>
        <v>0</v>
      </c>
      <c r="EM42" s="60">
        <f>+IF(AND(OR(SeleccionarIndustria=$A42,SeleccionarIndustria="Todas las AE"),('SIMULADOR IMPACTOS MIP'!$B$10=EM$11)),'SIMULADOR IMPACTOS MIP'!Porcentaje,0)</f>
        <v>0.14000000000000001</v>
      </c>
      <c r="EN42" s="60">
        <f>+IF(AND(OR(SeleccionarIndustria=$A42,SeleccionarIndustria="Todas las AE"),('SIMULADOR IMPACTOS MIP'!$B$10=EN$11)),'SIMULADOR IMPACTOS MIP'!Porcentaje,0)</f>
        <v>0</v>
      </c>
      <c r="EO42" s="60">
        <f>+IF(AND(OR(SeleccionarIndustria=$A42,SeleccionarIndustria="Todas las AE"),(OR('SIMULADOR IMPACTOS MIP'!$B$10=$EK$11,'SIMULADOR IMPACTOS MIP'!$B$10=EO$11))),'SIMULADOR IMPACTOS MIP'!Porcentaje,0)</f>
        <v>0</v>
      </c>
      <c r="EP42" s="60">
        <f>+IF(AND(OR(SeleccionarIndustria=$A42,SeleccionarIndustria="Todas las AE"),(OR('SIMULADOR IMPACTOS MIP'!$B$10=$EK$11,'SIMULADOR IMPACTOS MIP'!$B$10=EP$11))),'SIMULADOR IMPACTOS MIP'!Porcentaje,0)</f>
        <v>0</v>
      </c>
      <c r="EQ42" s="60">
        <f>+IF(AND(OR(SeleccionarIndustria=$A42,SeleccionarIndustria="Todas las AE"),(OR('SIMULADOR IMPACTOS MIP'!$B$10=$EK$11,'SIMULADOR IMPACTOS MIP'!$B$10=EQ$11))),'SIMULADOR IMPACTOS MIP'!Porcentaje,0)</f>
        <v>0</v>
      </c>
      <c r="ER42" s="60">
        <f>+IF(AND(OR(SeleccionarIndustria=$A42,SeleccionarIndustria="Todas las AE"),(OR('SIMULADOR IMPACTOS MIP'!$B$10=$EL$11,'SIMULADOR IMPACTOS MIP'!$B$10=ER$11))),'SIMULADOR IMPACTOS MIP'!Porcentaje,0)</f>
        <v>0</v>
      </c>
      <c r="ES42" s="60">
        <f>+IF(AND(OR(SeleccionarIndustria=$A42,SeleccionarIndustria="Todas las AE"),(OR('SIMULADOR IMPACTOS MIP'!$B$10=$EL$11,'SIMULADOR IMPACTOS MIP'!$B$10=ES$11))),'SIMULADOR IMPACTOS MIP'!Porcentaje,0)</f>
        <v>0</v>
      </c>
      <c r="ET42" s="60">
        <f>+IF(AND(OR(SeleccionarIndustria=$A42,SeleccionarIndustria="Todas las AE"),(OR('SIMULADOR IMPACTOS MIP'!$B$10=$EL$11,'SIMULADOR IMPACTOS MIP'!$B$10=ET$11))),'SIMULADOR IMPACTOS MIP'!Porcentaje,0)</f>
        <v>0</v>
      </c>
      <c r="EU42" s="60">
        <f>+IF(AND(OR(SeleccionarIndustria=$A42,SeleccionarIndustria="Todas las AE"),(OR('SIMULADOR IMPACTOS MIP'!$B$10=$EL$11,'SIMULADOR IMPACTOS MIP'!$B$10=EU$11))),'SIMULADOR IMPACTOS MIP'!Porcentaje,0)</f>
        <v>0</v>
      </c>
      <c r="EV42" s="60">
        <f>+IF(AND(OR(SeleccionarIndustria=$A42,SeleccionarIndustria="Todas las AE"),(OR('SIMULADOR IMPACTOS MIP'!$B$10=$EL$11,'SIMULADOR IMPACTOS MIP'!$B$10=EV$11))),'SIMULADOR IMPACTOS MIP'!Porcentaje,0)</f>
        <v>0</v>
      </c>
      <c r="EW42" s="60">
        <f>+IF(AND(OR(SeleccionarIndustria=$A42,SeleccionarIndustria="Todas las AE"),(OR('SIMULADOR IMPACTOS MIP'!$B$10=$EL$11,'SIMULADOR IMPACTOS MIP'!$B$10=EW$11))),'SIMULADOR IMPACTOS MIP'!Porcentaje,0)</f>
        <v>0</v>
      </c>
      <c r="EX42" s="60">
        <f>+IF(AND(OR(SeleccionarIndustria=$A42,SeleccionarIndustria="Todas las AE"),(OR('SIMULADOR IMPACTOS MIP'!$B$10=$EL$11,'SIMULADOR IMPACTOS MIP'!$B$10=EX$11))),'SIMULADOR IMPACTOS MIP'!Porcentaje,0)</f>
        <v>0</v>
      </c>
      <c r="EY42" s="60">
        <f>+IF(AND(OR(SeleccionarIndustria=$A42,SeleccionarIndustria="Todas las AE"),('SIMULADOR IMPACTOS MIP'!$B$10=EY$11)),'SIMULADOR IMPACTOS MIP'!Porcentaje,0)</f>
        <v>0</v>
      </c>
      <c r="EZ42" s="60">
        <f>+IF(AND(OR(SeleccionarIndustria=$A42,SeleccionarIndustria="Todas las AE"),('SIMULADOR IMPACTOS MIP'!$B$10=EZ$11)),'SIMULADOR IMPACTOS MIP'!Porcentaje,0)</f>
        <v>0</v>
      </c>
      <c r="FA42" s="60">
        <f>+IF(AND(OR(SeleccionarIndustria=$A42,SeleccionarIndustria="Todas las AE"),('SIMULADOR IMPACTOS MIP'!$B$10=FA$11)),'SIMULADOR IMPACTOS MIP'!Porcentaje,0)</f>
        <v>0</v>
      </c>
      <c r="FB42" s="60">
        <f>+IF(AND(OR(SeleccionarIndustria=$A42,SeleccionarIndustria="Todas las AE"),('SIMULADOR IMPACTOS MIP'!$B$10=FB$11)),'SIMULADOR IMPACTOS MIP'!Porcentaje,0)</f>
        <v>0</v>
      </c>
      <c r="FC42" s="60">
        <f>+IF(AND(OR(SeleccionarIndustria=$A42,SeleccionarIndustria="Todas las AE"),(OR('SIMULADOR IMPACTOS MIP'!$B$10=$EM$11,'SIMULADOR IMPACTOS MIP'!$B$10=FC$11))),'SIMULADOR IMPACTOS MIP'!Porcentaje,0)</f>
        <v>0.14000000000000001</v>
      </c>
      <c r="FD42" s="60">
        <f>+IF(AND(OR(SeleccionarIndustria=$A42,SeleccionarIndustria="Todas las AE"),(OR('SIMULADOR IMPACTOS MIP'!$B$10=$EM$11,'SIMULADOR IMPACTOS MIP'!$B$10=FD$11))),'SIMULADOR IMPACTOS MIP'!Porcentaje,0)</f>
        <v>0.14000000000000001</v>
      </c>
      <c r="FE42" s="60">
        <f>+IF(AND(OR(SeleccionarIndustria=$A42,SeleccionarIndustria="Todas las AE"),(OR('SIMULADOR IMPACTOS MIP'!$B$10=$EM$11,'SIMULADOR IMPACTOS MIP'!$B$10=FE$11))),'SIMULADOR IMPACTOS MIP'!Porcentaje,0)</f>
        <v>0.14000000000000001</v>
      </c>
      <c r="FF42" s="60">
        <f>+IF(AND(OR(SeleccionarIndustria=$A42,SeleccionarIndustria="Todas las AE"),(OR('SIMULADOR IMPACTOS MIP'!$B$10=$EM$11,'SIMULADOR IMPACTOS MIP'!$B$10=FF$11))),'SIMULADOR IMPACTOS MIP'!Porcentaje,0)</f>
        <v>0.14000000000000001</v>
      </c>
      <c r="FG42" s="60">
        <f>+IF(AND(OR(SeleccionarIndustria=$A42,SeleccionarIndustria="Todas las AE"),(OR('SIMULADOR IMPACTOS MIP'!$B$10=$EM$11,'SIMULADOR IMPACTOS MIP'!$B$10=FG$11))),'SIMULADOR IMPACTOS MIP'!Porcentaje,0)</f>
        <v>0.14000000000000001</v>
      </c>
      <c r="FH42" s="60">
        <f>+IF(AND(OR(SeleccionarIndustria=$A42,SeleccionarIndustria="Todas las AE"),(OR('SIMULADOR IMPACTOS MIP'!$B$10=$EM$11,'SIMULADOR IMPACTOS MIP'!$B$10=FH$11))),'SIMULADOR IMPACTOS MIP'!Porcentaje,0)</f>
        <v>0.14000000000000001</v>
      </c>
      <c r="FI42" s="60">
        <f>+IF(AND(OR(SeleccionarIndustria=$A42,SeleccionarIndustria="Todas las AE"),(OR('SIMULADOR IMPACTOS MIP'!$B$10=$EM$11,'SIMULADOR IMPACTOS MIP'!$B$10=FI$11))),'SIMULADOR IMPACTOS MIP'!Porcentaje,0)</f>
        <v>0.14000000000000001</v>
      </c>
      <c r="FJ42" s="60">
        <f>+IF(AND(OR(SeleccionarIndustria=$A42,SeleccionarIndustria="Todas las AE"),(OR('SIMULADOR IMPACTOS MIP'!$B$10=$EM$11,'SIMULADOR IMPACTOS MIP'!$B$10=FJ$11))),'SIMULADOR IMPACTOS MIP'!Porcentaje,0)</f>
        <v>0.14000000000000001</v>
      </c>
      <c r="FM42" s="20">
        <f>+'MIP 2017'!EJ42*(1+(EN42))</f>
        <v>0</v>
      </c>
      <c r="FN42" s="20">
        <f>+'MIP 2017'!EK42*(1+(EO42))</f>
        <v>0</v>
      </c>
      <c r="FO42" s="20">
        <f>+'MIP 2017'!EL42*(1+(EP42))</f>
        <v>0</v>
      </c>
      <c r="FP42" s="20">
        <f>+'MIP 2017'!EM42*(1+(EQ42))</f>
        <v>0</v>
      </c>
      <c r="FQ42" s="20">
        <f>+'MIP 2017'!EN42*(1+(ER42))</f>
        <v>0</v>
      </c>
      <c r="FR42" s="20">
        <f>+'MIP 2017'!EO42*(1+(ES42))</f>
        <v>0</v>
      </c>
      <c r="FS42" s="20">
        <f>+'MIP 2017'!EP42*(1+(ET42))</f>
        <v>0</v>
      </c>
      <c r="FT42" s="20">
        <f>+'MIP 2017'!EQ42*(1+(EU42))</f>
        <v>0</v>
      </c>
      <c r="FU42" s="20">
        <f>+'MIP 2017'!ER42*(1+(EV42))</f>
        <v>0</v>
      </c>
      <c r="FV42" s="20">
        <f>+'MIP 2017'!ES42*(1+(EW42))</f>
        <v>0</v>
      </c>
      <c r="FW42" s="20">
        <f>+'MIP 2017'!ET42*(1+(EX42))</f>
        <v>0</v>
      </c>
      <c r="FX42" s="20">
        <f>+'MIP 2017'!EU42*(1+(EY42))</f>
        <v>0</v>
      </c>
      <c r="FY42" s="20">
        <f>+'MIP 2017'!EV42*(1+(EZ42))</f>
        <v>0</v>
      </c>
      <c r="FZ42" s="20">
        <f>+'MIP 2017'!EW42*(1+(FA42))</f>
        <v>0</v>
      </c>
      <c r="GA42" s="20">
        <f>+'MIP 2017'!EX42*(1+(FB42))</f>
        <v>17.268655720596492</v>
      </c>
      <c r="GB42" s="20">
        <f>+'MIP 2017'!EY42*(1+(FC42))</f>
        <v>0</v>
      </c>
      <c r="GC42" s="20">
        <f>+'MIP 2017'!EZ42*(1+(FD42))</f>
        <v>0</v>
      </c>
      <c r="GD42" s="20">
        <f>+'MIP 2017'!FA42*(1+(FE42))</f>
        <v>0</v>
      </c>
      <c r="GE42" s="20">
        <f>+'MIP 2017'!FB42*(1+(FF42))</f>
        <v>0</v>
      </c>
      <c r="GF42" s="20">
        <f>+'MIP 2017'!FC42*(1+(FG42))</f>
        <v>0</v>
      </c>
      <c r="GG42" s="20">
        <f>+'MIP 2017'!FD42*(1+(FH42))</f>
        <v>0</v>
      </c>
      <c r="GH42" s="20">
        <f>+'MIP 2017'!FE42*(1+(FI42))</f>
        <v>0</v>
      </c>
      <c r="GI42" s="20">
        <f>+'MIP 2017'!FF42*(1+(FJ42))</f>
        <v>0</v>
      </c>
      <c r="GJ42" s="18">
        <f t="shared" si="0"/>
        <v>17.268655720596492</v>
      </c>
      <c r="GK42" s="39">
        <f>+IFERROR((GJ42/'MIP 2017'!FG42*100-100),0)</f>
        <v>0</v>
      </c>
      <c r="GN42" s="18">
        <v>326.37926392561258</v>
      </c>
      <c r="GO42" s="14">
        <f>+'MIP 2017'!FH42</f>
        <v>322.50465292501838</v>
      </c>
      <c r="GP42" s="39">
        <f t="shared" si="1"/>
        <v>3.8746110005942</v>
      </c>
      <c r="GQ42" s="39">
        <f t="shared" si="2"/>
        <v>1.2014124340386019</v>
      </c>
      <c r="GU42" s="61">
        <v>-0.69999999999999973</v>
      </c>
      <c r="GW42" s="60">
        <f>+IF(SeleccionarDemTur=GW$11,'SIMULADOR IMPACTOS MIP(TURISMO)'!PorcentajeTur,0)</f>
        <v>0</v>
      </c>
      <c r="GX42" s="60">
        <f>+IF(SeleccionarDemTur=GX$11,'SIMULADOR IMPACTOS MIP(TURISMO)'!PorcentajeTur,0)</f>
        <v>0</v>
      </c>
      <c r="GY42" s="60">
        <f>+IF(SeleccionarDemTur=GY$11,'SIMULADOR IMPACTOS MIP(TURISMO)'!PorcentajeTur,0)</f>
        <v>0.14000000000000001</v>
      </c>
      <c r="GZ42" s="60">
        <f>+IF(SeleccionarDemTur=GZ$11,'SIMULADOR IMPACTOS MIP(TURISMO)'!PorcentajeTur,0)</f>
        <v>0</v>
      </c>
      <c r="HA42" s="60">
        <f>+IF(OR(SeleccionarDemTur=HA$11,SeleccionarDemTur=$GW$11),'SIMULADOR IMPACTOS MIP(TURISMO)'!PorcentajeTur,0)</f>
        <v>0</v>
      </c>
      <c r="HB42" s="60">
        <f>+IF(OR(SeleccionarDemTur=HB$11,SeleccionarDemTur=$GW$11),'SIMULADOR IMPACTOS MIP(TURISMO)'!PorcentajeTur,0)</f>
        <v>0</v>
      </c>
      <c r="HC42" s="60">
        <f>+IF(OR(SeleccionarDemTur=HC$11,SeleccionarDemTur=$GW$11),'SIMULADOR IMPACTOS MIP(TURISMO)'!PorcentajeTur,0)</f>
        <v>0</v>
      </c>
      <c r="HD42" s="60">
        <f>+IF(OR(SeleccionarDemTur=HD$11,SeleccionarDemTur=$GX$11),'SIMULADOR IMPACTOS MIP(TURISMO)'!PorcentajeTur,0)</f>
        <v>0</v>
      </c>
      <c r="HE42" s="60">
        <f>+IF(OR(SeleccionarDemTur=HE$11,SeleccionarDemTur=$GX$11),'SIMULADOR IMPACTOS MIP(TURISMO)'!PorcentajeTur,0)</f>
        <v>0</v>
      </c>
      <c r="HF42" s="60">
        <f>+IF(OR(SeleccionarDemTur=HF$11,SeleccionarDemTur=$GX$11),'SIMULADOR IMPACTOS MIP(TURISMO)'!PorcentajeTur,0)</f>
        <v>0</v>
      </c>
      <c r="HG42" s="60">
        <f>+IF(OR(SeleccionarDemTur=HG$11,SeleccionarDemTur=$GX$11),'SIMULADOR IMPACTOS MIP(TURISMO)'!PorcentajeTur,0)</f>
        <v>0</v>
      </c>
      <c r="HH42" s="60">
        <f>+IF(OR(SeleccionarDemTur=HH$11,SeleccionarDemTur=$GX$11),'SIMULADOR IMPACTOS MIP(TURISMO)'!PorcentajeTur,0)</f>
        <v>0</v>
      </c>
      <c r="HI42" s="60">
        <f>+IF(OR(SeleccionarDemTur=HI$11,SeleccionarDemTur=$GX$11),'SIMULADOR IMPACTOS MIP(TURISMO)'!PorcentajeTur,0)</f>
        <v>0</v>
      </c>
      <c r="HJ42" s="60">
        <f>+IF(OR(SeleccionarDemTur=HJ$11,SeleccionarDemTur=$GX$11),'SIMULADOR IMPACTOS MIP(TURISMO)'!PorcentajeTur,0)</f>
        <v>0</v>
      </c>
      <c r="HK42" s="60">
        <f>+IF(SeleccionarDemTur=HK$11,'SIMULADOR IMPACTOS MIP(TURISMO)'!PorcentajeTur,0)</f>
        <v>0</v>
      </c>
      <c r="HL42" s="60">
        <f>+IF(SeleccionarDemTur=HL$11,'SIMULADOR IMPACTOS MIP(TURISMO)'!PorcentajeTur,0)</f>
        <v>0</v>
      </c>
      <c r="HM42" s="60">
        <f>+IF(SeleccionarDemTur=HM$11,'SIMULADOR IMPACTOS MIP(TURISMO)'!PorcentajeTur,0)</f>
        <v>0</v>
      </c>
      <c r="HN42" s="60">
        <f>+IF(SeleccionarDemTur=HN$11,'SIMULADOR IMPACTOS MIP(TURISMO)'!PorcentajeTur,0)</f>
        <v>0</v>
      </c>
      <c r="HO42" s="60">
        <f>+IF(OR(SeleccionarDemTur=HO$11,SeleccionarDemTur=$GY$11),'SIMULADOR IMPACTOS MIP(TURISMO)'!PorcentajeTur,0)</f>
        <v>0.14000000000000001</v>
      </c>
      <c r="HP42" s="60">
        <f>+IF(OR(SeleccionarDemTur=HP$11,SeleccionarDemTur=$GY$11),'SIMULADOR IMPACTOS MIP(TURISMO)'!PorcentajeTur,0)</f>
        <v>0.14000000000000001</v>
      </c>
      <c r="HQ42" s="60">
        <f>+IF(OR(SeleccionarDemTur=HQ$11,SeleccionarDemTur=$GY$11),'SIMULADOR IMPACTOS MIP(TURISMO)'!PorcentajeTur,0)</f>
        <v>0.14000000000000001</v>
      </c>
      <c r="HR42" s="60">
        <f>+IF(OR(SeleccionarDemTur=HR$11,SeleccionarDemTur=$GY$11),'SIMULADOR IMPACTOS MIP(TURISMO)'!PorcentajeTur,0)</f>
        <v>0.14000000000000001</v>
      </c>
      <c r="HS42" s="60">
        <f>+IF(OR(SeleccionarDemTur=HS$11,SeleccionarDemTur=$GY$11),'SIMULADOR IMPACTOS MIP(TURISMO)'!PorcentajeTur,0)</f>
        <v>0.14000000000000001</v>
      </c>
      <c r="HT42" s="60">
        <f>+IF(OR(SeleccionarDemTur=HT$11,SeleccionarDemTur=$GY$11),'SIMULADOR IMPACTOS MIP(TURISMO)'!PorcentajeTur,0)</f>
        <v>0.14000000000000001</v>
      </c>
      <c r="HU42" s="60">
        <f>+IF(OR(SeleccionarDemTur=HU$11,SeleccionarDemTur=$GY$11),'SIMULADOR IMPACTOS MIP(TURISMO)'!PorcentajeTur,0)</f>
        <v>0.14000000000000001</v>
      </c>
      <c r="HV42" s="60">
        <f>+IF(OR(SeleccionarDemTur=HV$11,SeleccionarDemTur=$GY$11),'SIMULADOR IMPACTOS MIP(TURISMO)'!PorcentajeTur,0)</f>
        <v>0.14000000000000001</v>
      </c>
      <c r="HY42" s="20">
        <f>+'MIP 2017'!EJ42*(1+(GZ42))</f>
        <v>0</v>
      </c>
      <c r="HZ42" s="20">
        <f>+'MIP 2017'!EK42*(1+(HA42))</f>
        <v>0</v>
      </c>
      <c r="IA42" s="20">
        <f>+'MIP 2017'!EL42*(1+(HB42))</f>
        <v>0</v>
      </c>
      <c r="IB42" s="20">
        <f>+'MIP 2017'!EM42*(1+(HC42))</f>
        <v>0</v>
      </c>
      <c r="IC42" s="20">
        <f>+'MIP 2017'!EN42*(1+(HD42))</f>
        <v>0</v>
      </c>
      <c r="ID42" s="20">
        <f>+'MIP 2017'!EO42*(1+(HE42))</f>
        <v>0</v>
      </c>
      <c r="IE42" s="20">
        <f>+'MIP 2017'!EP42*(1+(HF42))</f>
        <v>0</v>
      </c>
      <c r="IF42" s="20">
        <f>+'MIP 2017'!EQ42*(1+(HG42))</f>
        <v>0</v>
      </c>
      <c r="IG42" s="20">
        <f>+'MIP 2017'!ER42*(1+(HH42))</f>
        <v>0</v>
      </c>
      <c r="IH42" s="20">
        <f>+'MIP 2017'!ES42*(1+(HI42))</f>
        <v>0</v>
      </c>
      <c r="II42" s="20">
        <f>+'MIP 2017'!ET42*(1+(HJ42))</f>
        <v>0</v>
      </c>
      <c r="IJ42" s="20">
        <f>+'MIP 2017'!EU42*(1+(HK42))</f>
        <v>0</v>
      </c>
      <c r="IK42" s="20">
        <f>+'MIP 2017'!EV42*(1+(HL42))</f>
        <v>0</v>
      </c>
      <c r="IL42" s="20">
        <f>+'MIP 2017'!EW42*(1+(HM42))</f>
        <v>0</v>
      </c>
      <c r="IM42" s="20">
        <f>+'MIP 2017'!EX42*(1+(HN42))</f>
        <v>17.268655720596492</v>
      </c>
      <c r="IN42" s="20">
        <f>+'MIP 2017'!EY42*(1+(HO42))</f>
        <v>0</v>
      </c>
      <c r="IO42" s="20">
        <f>+'MIP 2017'!EZ42*(1+(HP42))</f>
        <v>0</v>
      </c>
      <c r="IP42" s="20">
        <f>+'MIP 2017'!FA42*(1+(HQ42))</f>
        <v>0</v>
      </c>
      <c r="IQ42" s="20">
        <f>+'MIP 2017'!FB42*(1+(HR42))</f>
        <v>0</v>
      </c>
      <c r="IR42" s="20">
        <f>+'MIP 2017'!FC42*(1+(HS42))</f>
        <v>0</v>
      </c>
      <c r="IS42" s="20">
        <f>+'MIP 2017'!FD42*(1+(HT42))</f>
        <v>0</v>
      </c>
      <c r="IT42" s="20">
        <f>+'MIP 2017'!FE42*(1+(HU42))</f>
        <v>0</v>
      </c>
      <c r="IU42" s="20">
        <f>+'MIP 2017'!FF42*(1+(HV42))</f>
        <v>0</v>
      </c>
      <c r="IV42" s="18">
        <f t="shared" si="3"/>
        <v>17.268655720596492</v>
      </c>
      <c r="IW42" s="39">
        <f>+IFERROR((IV42/'MIP 2017'!FG42*100-100),0)</f>
        <v>0</v>
      </c>
      <c r="IZ42" s="18">
        <v>326.37926392561258</v>
      </c>
      <c r="JA42" s="14">
        <f>+'MIP 2017'!FH42</f>
        <v>322.50465292501838</v>
      </c>
      <c r="JB42" s="39">
        <f t="shared" si="4"/>
        <v>3.8746110005942</v>
      </c>
      <c r="JC42" s="39">
        <f t="shared" si="5"/>
        <v>1.2014124340386019</v>
      </c>
    </row>
    <row r="43" spans="1:263" s="7" customFormat="1" ht="21.95" customHeight="1" thickBot="1" x14ac:dyDescent="0.25">
      <c r="A43" s="137" t="s">
        <v>147</v>
      </c>
      <c r="B43" s="138" t="s">
        <v>148</v>
      </c>
      <c r="C43" s="33">
        <v>2.4717881587084014E-6</v>
      </c>
      <c r="D43" s="33">
        <v>2.5384149463236127E-6</v>
      </c>
      <c r="E43" s="33">
        <v>2.6512490978432029E-6</v>
      </c>
      <c r="F43" s="33">
        <v>4.9109324368221922E-6</v>
      </c>
      <c r="G43" s="33">
        <v>5.2867866532574577E-5</v>
      </c>
      <c r="H43" s="33">
        <v>2.5189766662205883E-6</v>
      </c>
      <c r="I43" s="33">
        <v>5.9372236954488527E-6</v>
      </c>
      <c r="J43" s="33">
        <v>2.3184968510820546E-6</v>
      </c>
      <c r="K43" s="33">
        <v>3.8243460455849703E-6</v>
      </c>
      <c r="L43" s="33">
        <v>1.129632172254771E-5</v>
      </c>
      <c r="M43" s="33">
        <v>6.0293951233260344E-6</v>
      </c>
      <c r="N43" s="33">
        <v>1.1073229779730816E-4</v>
      </c>
      <c r="O43" s="33">
        <v>8.1470832716577578E-6</v>
      </c>
      <c r="P43" s="33">
        <v>3.7344790906034205E-6</v>
      </c>
      <c r="Q43" s="33">
        <v>1.053122703392461E-5</v>
      </c>
      <c r="R43" s="33">
        <v>1.6729842816418339E-5</v>
      </c>
      <c r="S43" s="33">
        <v>6.5430892706050953E-6</v>
      </c>
      <c r="T43" s="33">
        <v>8.5602453138650732E-6</v>
      </c>
      <c r="U43" s="33">
        <v>6.5998420087555159E-6</v>
      </c>
      <c r="V43" s="33">
        <v>1.7686869018372236E-5</v>
      </c>
      <c r="W43" s="33">
        <v>6.0697580104587757E-4</v>
      </c>
      <c r="X43" s="33">
        <v>8.0011267801594248E-6</v>
      </c>
      <c r="Y43" s="33">
        <v>4.2975649721807227E-6</v>
      </c>
      <c r="Z43" s="33">
        <v>5.994148383139191E-6</v>
      </c>
      <c r="AA43" s="33">
        <v>4.0234656678272003E-5</v>
      </c>
      <c r="AB43" s="33">
        <v>5.609643181532164E-6</v>
      </c>
      <c r="AC43" s="33">
        <v>5.2954452592744901E-4</v>
      </c>
      <c r="AD43" s="33">
        <v>1.0166296880772847E-5</v>
      </c>
      <c r="AE43" s="33">
        <v>8.5870139690278685E-6</v>
      </c>
      <c r="AF43" s="33">
        <v>1.7021722267334953E-3</v>
      </c>
      <c r="AG43" s="33">
        <v>1.6927545859351661E-6</v>
      </c>
      <c r="AH43" s="33">
        <v>1.0000222092709545</v>
      </c>
      <c r="AI43" s="33">
        <v>5.8536087345344421E-6</v>
      </c>
      <c r="AJ43" s="33">
        <v>6.7409744347641064E-6</v>
      </c>
      <c r="AK43" s="33">
        <v>8.0505696558899803E-6</v>
      </c>
      <c r="AL43" s="33">
        <v>4.7948215106980404E-6</v>
      </c>
      <c r="AM43" s="33">
        <v>6.2566406741432768E-6</v>
      </c>
      <c r="AN43" s="33">
        <v>4.2149758128347563E-6</v>
      </c>
      <c r="AO43" s="33">
        <v>3.9490639548748151E-6</v>
      </c>
      <c r="AP43" s="33">
        <v>9.1102855805327029E-6</v>
      </c>
      <c r="AQ43" s="33">
        <v>1.489491531087871E-5</v>
      </c>
      <c r="AR43" s="33">
        <v>5.4836855337926624E-6</v>
      </c>
      <c r="AS43" s="33">
        <v>7.150564220815835E-6</v>
      </c>
      <c r="AT43" s="33">
        <v>5.5239219063682597E-6</v>
      </c>
      <c r="AU43" s="33">
        <v>5.1773323973629554E-6</v>
      </c>
      <c r="AV43" s="33">
        <v>4.9818980585782313E-6</v>
      </c>
      <c r="AW43" s="33">
        <v>4.98954013078003E-6</v>
      </c>
      <c r="AX43" s="33">
        <v>5.7560145482252865E-6</v>
      </c>
      <c r="AY43" s="33">
        <v>7.2380129273562654E-6</v>
      </c>
      <c r="AZ43" s="33">
        <v>1.8474703793904743E-5</v>
      </c>
      <c r="BA43" s="33">
        <v>7.2227566204420312E-6</v>
      </c>
      <c r="BB43" s="33">
        <v>9.3865064427723542E-5</v>
      </c>
      <c r="BC43" s="33">
        <v>6.405451747039356E-6</v>
      </c>
      <c r="BD43" s="33">
        <v>1.2485962414645341E-5</v>
      </c>
      <c r="BE43" s="33">
        <v>8.3259291131502935E-6</v>
      </c>
      <c r="BF43" s="33">
        <v>8.5075082001530482E-6</v>
      </c>
      <c r="BG43" s="33">
        <v>4.0340505158682007E-4</v>
      </c>
      <c r="BH43" s="33">
        <v>2.0219615912753769E-5</v>
      </c>
      <c r="BI43" s="33">
        <v>3.3920133902575694E-5</v>
      </c>
      <c r="BJ43" s="33">
        <v>1.4923003336708809E-5</v>
      </c>
      <c r="BK43" s="33">
        <v>3.7861486072750838E-5</v>
      </c>
      <c r="BL43" s="33">
        <v>1.8526289452542614E-3</v>
      </c>
      <c r="BM43" s="33">
        <v>3.2766052085654069E-4</v>
      </c>
      <c r="BN43" s="33">
        <v>4.9549663995141471E-6</v>
      </c>
      <c r="BO43" s="33">
        <v>1.0741293385147271E-5</v>
      </c>
      <c r="BP43" s="33">
        <v>4.8799723037412155E-6</v>
      </c>
      <c r="BQ43" s="33">
        <v>6.149632131101401E-6</v>
      </c>
      <c r="BR43" s="33">
        <v>7.3582274736982052E-6</v>
      </c>
      <c r="BS43" s="33">
        <v>8.4054736025166808E-6</v>
      </c>
      <c r="BT43" s="33">
        <v>3.1167230564301478E-5</v>
      </c>
      <c r="BU43" s="33">
        <v>2.6006551708625884E-6</v>
      </c>
      <c r="BV43" s="33">
        <v>6.236318254407362E-4</v>
      </c>
      <c r="BW43" s="33">
        <v>7.5589163700407555E-6</v>
      </c>
      <c r="BX43" s="33">
        <v>1.7555409552192663E-5</v>
      </c>
      <c r="BY43" s="33">
        <v>2.6545402547426695E-5</v>
      </c>
      <c r="BZ43" s="33">
        <v>6.2602652574243462E-6</v>
      </c>
      <c r="CA43" s="33">
        <v>8.4927386524977683E-6</v>
      </c>
      <c r="CB43" s="33">
        <v>1.442017801949135E-4</v>
      </c>
      <c r="CC43" s="33">
        <v>1.7039099120843998E-4</v>
      </c>
      <c r="CD43" s="33">
        <v>3.4754367902938189E-4</v>
      </c>
      <c r="CE43" s="33">
        <v>1.8556608506996089E-3</v>
      </c>
      <c r="CF43" s="33">
        <v>1.0321322652051696E-4</v>
      </c>
      <c r="CG43" s="33">
        <v>1.4745931810231987E-5</v>
      </c>
      <c r="CH43" s="33">
        <v>2.1824460622140043E-5</v>
      </c>
      <c r="CI43" s="33">
        <v>3.1304237054647264E-5</v>
      </c>
      <c r="CJ43" s="33">
        <v>4.7359694667558219E-6</v>
      </c>
      <c r="CK43" s="33">
        <v>3.0552679732763889E-6</v>
      </c>
      <c r="CL43" s="33">
        <v>5.7640942091637019E-6</v>
      </c>
      <c r="CM43" s="33">
        <v>6.6349102706019583E-6</v>
      </c>
      <c r="CN43" s="33">
        <v>1.1842452958138882E-5</v>
      </c>
      <c r="CO43" s="33">
        <v>1.6348628385794242E-5</v>
      </c>
      <c r="CP43" s="33">
        <v>6.4885636415847582E-6</v>
      </c>
      <c r="CQ43" s="33">
        <v>9.1631510220427669E-6</v>
      </c>
      <c r="CR43" s="33">
        <v>8.1340600536265414E-6</v>
      </c>
      <c r="CS43" s="33">
        <v>9.2084949891785812E-6</v>
      </c>
      <c r="CT43" s="33">
        <v>9.1073413751995973E-6</v>
      </c>
      <c r="CU43" s="33">
        <v>6.2674777500559081E-6</v>
      </c>
      <c r="CV43" s="33">
        <v>8.214127306307055E-6</v>
      </c>
      <c r="CW43" s="33">
        <v>5.9367432124028674E-6</v>
      </c>
      <c r="CX43" s="33">
        <v>6.4589375669850402E-6</v>
      </c>
      <c r="CY43" s="33">
        <v>5.1409345001434624E-6</v>
      </c>
      <c r="CZ43" s="33">
        <v>4.2219395817498415E-6</v>
      </c>
      <c r="DA43" s="33">
        <v>2.1077084831654483E-5</v>
      </c>
      <c r="DB43" s="33">
        <v>9.639422644082196E-6</v>
      </c>
      <c r="DC43" s="33">
        <v>8.6958919722595378E-6</v>
      </c>
      <c r="DD43" s="33">
        <v>7.1698428971068409E-6</v>
      </c>
      <c r="DE43" s="33">
        <v>1.2788423165045673E-5</v>
      </c>
      <c r="DF43" s="33">
        <v>5.577148319176791E-6</v>
      </c>
      <c r="DG43" s="33">
        <v>8.2355958193401495E-6</v>
      </c>
      <c r="DH43" s="33">
        <v>7.1522677209451413E-6</v>
      </c>
      <c r="DI43" s="33">
        <v>8.2641001383813627E-6</v>
      </c>
      <c r="DJ43" s="33">
        <v>4.7145236735323951E-6</v>
      </c>
      <c r="DK43" s="33">
        <v>4.2434457500272457E-6</v>
      </c>
      <c r="DL43" s="33">
        <v>7.0726594030161346E-6</v>
      </c>
      <c r="DM43" s="33">
        <v>3.4643486011283446E-6</v>
      </c>
      <c r="DN43" s="33">
        <v>1.1275175234446499E-6</v>
      </c>
      <c r="DO43" s="33">
        <v>8.9407283893470533E-6</v>
      </c>
      <c r="DP43" s="33">
        <v>3.621076980392675E-6</v>
      </c>
      <c r="DQ43" s="33">
        <v>5.0355179070444397E-6</v>
      </c>
      <c r="DR43" s="33">
        <v>7.938990193064195E-6</v>
      </c>
      <c r="DS43" s="33">
        <v>1.0033965620981248E-5</v>
      </c>
      <c r="DT43" s="33">
        <v>5.0608579787503034E-6</v>
      </c>
      <c r="DU43" s="33">
        <v>5.2730234125082511E-6</v>
      </c>
      <c r="DV43" s="33">
        <v>9.0753289755380903E-6</v>
      </c>
      <c r="DW43" s="33">
        <v>5.4416044882598289E-6</v>
      </c>
      <c r="DX43" s="33">
        <v>1.6312379291140266E-5</v>
      </c>
      <c r="DY43" s="33">
        <v>1.1245951875648766E-5</v>
      </c>
      <c r="DZ43" s="33">
        <v>3.7473651776002479E-6</v>
      </c>
      <c r="EA43" s="33">
        <v>6.444758097405476E-6</v>
      </c>
      <c r="EB43" s="33">
        <v>2.1959359465976497E-5</v>
      </c>
      <c r="EC43" s="33">
        <v>7.169877124831618E-6</v>
      </c>
      <c r="ED43" s="33">
        <v>1.1499155388126917E-5</v>
      </c>
      <c r="EE43" s="33">
        <v>1.3808633904981048E-5</v>
      </c>
      <c r="EF43" s="33">
        <v>2.9923667893396714E-5</v>
      </c>
      <c r="EG43" s="33">
        <v>8.359375083359487E-6</v>
      </c>
      <c r="EH43" s="33">
        <v>0</v>
      </c>
      <c r="EK43" s="60">
        <f>+IF(AND(OR(SeleccionarIndustria=$A43,SeleccionarIndustria="Todas las AE"),('SIMULADOR IMPACTOS MIP'!$B$10=EK$11)),'SIMULADOR IMPACTOS MIP'!Porcentaje,0)</f>
        <v>0</v>
      </c>
      <c r="EL43" s="60">
        <f>+IF(AND(OR(SeleccionarIndustria=$A43,SeleccionarIndustria="Todas las AE"),('SIMULADOR IMPACTOS MIP'!$B$10=EL$11)),'SIMULADOR IMPACTOS MIP'!Porcentaje,0)</f>
        <v>0</v>
      </c>
      <c r="EM43" s="60">
        <f>+IF(AND(OR(SeleccionarIndustria=$A43,SeleccionarIndustria="Todas las AE"),('SIMULADOR IMPACTOS MIP'!$B$10=EM$11)),'SIMULADOR IMPACTOS MIP'!Porcentaje,0)</f>
        <v>0.14000000000000001</v>
      </c>
      <c r="EN43" s="60">
        <f>+IF(AND(OR(SeleccionarIndustria=$A43,SeleccionarIndustria="Todas las AE"),('SIMULADOR IMPACTOS MIP'!$B$10=EN$11)),'SIMULADOR IMPACTOS MIP'!Porcentaje,0)</f>
        <v>0</v>
      </c>
      <c r="EO43" s="60">
        <f>+IF(AND(OR(SeleccionarIndustria=$A43,SeleccionarIndustria="Todas las AE"),(OR('SIMULADOR IMPACTOS MIP'!$B$10=$EK$11,'SIMULADOR IMPACTOS MIP'!$B$10=EO$11))),'SIMULADOR IMPACTOS MIP'!Porcentaje,0)</f>
        <v>0</v>
      </c>
      <c r="EP43" s="60">
        <f>+IF(AND(OR(SeleccionarIndustria=$A43,SeleccionarIndustria="Todas las AE"),(OR('SIMULADOR IMPACTOS MIP'!$B$10=$EK$11,'SIMULADOR IMPACTOS MIP'!$B$10=EP$11))),'SIMULADOR IMPACTOS MIP'!Porcentaje,0)</f>
        <v>0</v>
      </c>
      <c r="EQ43" s="60">
        <f>+IF(AND(OR(SeleccionarIndustria=$A43,SeleccionarIndustria="Todas las AE"),(OR('SIMULADOR IMPACTOS MIP'!$B$10=$EK$11,'SIMULADOR IMPACTOS MIP'!$B$10=EQ$11))),'SIMULADOR IMPACTOS MIP'!Porcentaje,0)</f>
        <v>0</v>
      </c>
      <c r="ER43" s="60">
        <f>+IF(AND(OR(SeleccionarIndustria=$A43,SeleccionarIndustria="Todas las AE"),(OR('SIMULADOR IMPACTOS MIP'!$B$10=$EL$11,'SIMULADOR IMPACTOS MIP'!$B$10=ER$11))),'SIMULADOR IMPACTOS MIP'!Porcentaje,0)</f>
        <v>0</v>
      </c>
      <c r="ES43" s="60">
        <f>+IF(AND(OR(SeleccionarIndustria=$A43,SeleccionarIndustria="Todas las AE"),(OR('SIMULADOR IMPACTOS MIP'!$B$10=$EL$11,'SIMULADOR IMPACTOS MIP'!$B$10=ES$11))),'SIMULADOR IMPACTOS MIP'!Porcentaje,0)</f>
        <v>0</v>
      </c>
      <c r="ET43" s="60">
        <f>+IF(AND(OR(SeleccionarIndustria=$A43,SeleccionarIndustria="Todas las AE"),(OR('SIMULADOR IMPACTOS MIP'!$B$10=$EL$11,'SIMULADOR IMPACTOS MIP'!$B$10=ET$11))),'SIMULADOR IMPACTOS MIP'!Porcentaje,0)</f>
        <v>0</v>
      </c>
      <c r="EU43" s="60">
        <f>+IF(AND(OR(SeleccionarIndustria=$A43,SeleccionarIndustria="Todas las AE"),(OR('SIMULADOR IMPACTOS MIP'!$B$10=$EL$11,'SIMULADOR IMPACTOS MIP'!$B$10=EU$11))),'SIMULADOR IMPACTOS MIP'!Porcentaje,0)</f>
        <v>0</v>
      </c>
      <c r="EV43" s="60">
        <f>+IF(AND(OR(SeleccionarIndustria=$A43,SeleccionarIndustria="Todas las AE"),(OR('SIMULADOR IMPACTOS MIP'!$B$10=$EL$11,'SIMULADOR IMPACTOS MIP'!$B$10=EV$11))),'SIMULADOR IMPACTOS MIP'!Porcentaje,0)</f>
        <v>0</v>
      </c>
      <c r="EW43" s="60">
        <f>+IF(AND(OR(SeleccionarIndustria=$A43,SeleccionarIndustria="Todas las AE"),(OR('SIMULADOR IMPACTOS MIP'!$B$10=$EL$11,'SIMULADOR IMPACTOS MIP'!$B$10=EW$11))),'SIMULADOR IMPACTOS MIP'!Porcentaje,0)</f>
        <v>0</v>
      </c>
      <c r="EX43" s="60">
        <f>+IF(AND(OR(SeleccionarIndustria=$A43,SeleccionarIndustria="Todas las AE"),(OR('SIMULADOR IMPACTOS MIP'!$B$10=$EL$11,'SIMULADOR IMPACTOS MIP'!$B$10=EX$11))),'SIMULADOR IMPACTOS MIP'!Porcentaje,0)</f>
        <v>0</v>
      </c>
      <c r="EY43" s="60">
        <f>+IF(AND(OR(SeleccionarIndustria=$A43,SeleccionarIndustria="Todas las AE"),('SIMULADOR IMPACTOS MIP'!$B$10=EY$11)),'SIMULADOR IMPACTOS MIP'!Porcentaje,0)</f>
        <v>0</v>
      </c>
      <c r="EZ43" s="60">
        <f>+IF(AND(OR(SeleccionarIndustria=$A43,SeleccionarIndustria="Todas las AE"),('SIMULADOR IMPACTOS MIP'!$B$10=EZ$11)),'SIMULADOR IMPACTOS MIP'!Porcentaje,0)</f>
        <v>0</v>
      </c>
      <c r="FA43" s="60">
        <f>+IF(AND(OR(SeleccionarIndustria=$A43,SeleccionarIndustria="Todas las AE"),('SIMULADOR IMPACTOS MIP'!$B$10=FA$11)),'SIMULADOR IMPACTOS MIP'!Porcentaje,0)</f>
        <v>0</v>
      </c>
      <c r="FB43" s="60">
        <f>+IF(AND(OR(SeleccionarIndustria=$A43,SeleccionarIndustria="Todas las AE"),('SIMULADOR IMPACTOS MIP'!$B$10=FB$11)),'SIMULADOR IMPACTOS MIP'!Porcentaje,0)</f>
        <v>0</v>
      </c>
      <c r="FC43" s="60">
        <f>+IF(AND(OR(SeleccionarIndustria=$A43,SeleccionarIndustria="Todas las AE"),(OR('SIMULADOR IMPACTOS MIP'!$B$10=$EM$11,'SIMULADOR IMPACTOS MIP'!$B$10=FC$11))),'SIMULADOR IMPACTOS MIP'!Porcentaje,0)</f>
        <v>0.14000000000000001</v>
      </c>
      <c r="FD43" s="60">
        <f>+IF(AND(OR(SeleccionarIndustria=$A43,SeleccionarIndustria="Todas las AE"),(OR('SIMULADOR IMPACTOS MIP'!$B$10=$EM$11,'SIMULADOR IMPACTOS MIP'!$B$10=FD$11))),'SIMULADOR IMPACTOS MIP'!Porcentaje,0)</f>
        <v>0.14000000000000001</v>
      </c>
      <c r="FE43" s="60">
        <f>+IF(AND(OR(SeleccionarIndustria=$A43,SeleccionarIndustria="Todas las AE"),(OR('SIMULADOR IMPACTOS MIP'!$B$10=$EM$11,'SIMULADOR IMPACTOS MIP'!$B$10=FE$11))),'SIMULADOR IMPACTOS MIP'!Porcentaje,0)</f>
        <v>0.14000000000000001</v>
      </c>
      <c r="FF43" s="60">
        <f>+IF(AND(OR(SeleccionarIndustria=$A43,SeleccionarIndustria="Todas las AE"),(OR('SIMULADOR IMPACTOS MIP'!$B$10=$EM$11,'SIMULADOR IMPACTOS MIP'!$B$10=FF$11))),'SIMULADOR IMPACTOS MIP'!Porcentaje,0)</f>
        <v>0.14000000000000001</v>
      </c>
      <c r="FG43" s="60">
        <f>+IF(AND(OR(SeleccionarIndustria=$A43,SeleccionarIndustria="Todas las AE"),(OR('SIMULADOR IMPACTOS MIP'!$B$10=$EM$11,'SIMULADOR IMPACTOS MIP'!$B$10=FG$11))),'SIMULADOR IMPACTOS MIP'!Porcentaje,0)</f>
        <v>0.14000000000000001</v>
      </c>
      <c r="FH43" s="60">
        <f>+IF(AND(OR(SeleccionarIndustria=$A43,SeleccionarIndustria="Todas las AE"),(OR('SIMULADOR IMPACTOS MIP'!$B$10=$EM$11,'SIMULADOR IMPACTOS MIP'!$B$10=FH$11))),'SIMULADOR IMPACTOS MIP'!Porcentaje,0)</f>
        <v>0.14000000000000001</v>
      </c>
      <c r="FI43" s="60">
        <f>+IF(AND(OR(SeleccionarIndustria=$A43,SeleccionarIndustria="Todas las AE"),(OR('SIMULADOR IMPACTOS MIP'!$B$10=$EM$11,'SIMULADOR IMPACTOS MIP'!$B$10=FI$11))),'SIMULADOR IMPACTOS MIP'!Porcentaje,0)</f>
        <v>0.14000000000000001</v>
      </c>
      <c r="FJ43" s="60">
        <f>+IF(AND(OR(SeleccionarIndustria=$A43,SeleccionarIndustria="Todas las AE"),(OR('SIMULADOR IMPACTOS MIP'!$B$10=$EM$11,'SIMULADOR IMPACTOS MIP'!$B$10=FJ$11))),'SIMULADOR IMPACTOS MIP'!Porcentaje,0)</f>
        <v>0.14000000000000001</v>
      </c>
      <c r="FM43" s="20">
        <f>+'MIP 2017'!EJ43*(1+(EN43))</f>
        <v>0</v>
      </c>
      <c r="FN43" s="20">
        <f>+'MIP 2017'!EK43*(1+(EO43))</f>
        <v>0</v>
      </c>
      <c r="FO43" s="20">
        <f>+'MIP 2017'!EL43*(1+(EP43))</f>
        <v>0</v>
      </c>
      <c r="FP43" s="20">
        <f>+'MIP 2017'!EM43*(1+(EQ43))</f>
        <v>0</v>
      </c>
      <c r="FQ43" s="20">
        <f>+'MIP 2017'!EN43*(1+(ER43))</f>
        <v>0</v>
      </c>
      <c r="FR43" s="20">
        <f>+'MIP 2017'!EO43*(1+(ES43))</f>
        <v>0</v>
      </c>
      <c r="FS43" s="20">
        <f>+'MIP 2017'!EP43*(1+(ET43))</f>
        <v>0</v>
      </c>
      <c r="FT43" s="20">
        <f>+'MIP 2017'!EQ43*(1+(EU43))</f>
        <v>0</v>
      </c>
      <c r="FU43" s="20">
        <f>+'MIP 2017'!ER43*(1+(EV43))</f>
        <v>0</v>
      </c>
      <c r="FV43" s="20">
        <f>+'MIP 2017'!ES43*(1+(EW43))</f>
        <v>0</v>
      </c>
      <c r="FW43" s="20">
        <f>+'MIP 2017'!ET43*(1+(EX43))</f>
        <v>0</v>
      </c>
      <c r="FX43" s="20">
        <f>+'MIP 2017'!EU43*(1+(EY43))</f>
        <v>0</v>
      </c>
      <c r="FY43" s="20">
        <f>+'MIP 2017'!EV43*(1+(EZ43))</f>
        <v>0</v>
      </c>
      <c r="FZ43" s="20">
        <f>+'MIP 2017'!EW43*(1+(FA43))</f>
        <v>3401.0166184667942</v>
      </c>
      <c r="GA43" s="20">
        <f>+'MIP 2017'!EX43*(1+(FB43))</f>
        <v>522.30579837638652</v>
      </c>
      <c r="GB43" s="20">
        <f>+'MIP 2017'!EY43*(1+(FC43))</f>
        <v>0</v>
      </c>
      <c r="GC43" s="20">
        <f>+'MIP 2017'!EZ43*(1+(FD43))</f>
        <v>0</v>
      </c>
      <c r="GD43" s="20">
        <f>+'MIP 2017'!FA43*(1+(FE43))</f>
        <v>0</v>
      </c>
      <c r="GE43" s="20">
        <f>+'MIP 2017'!FB43*(1+(FF43))</f>
        <v>0</v>
      </c>
      <c r="GF43" s="20">
        <f>+'MIP 2017'!FC43*(1+(FG43))</f>
        <v>0</v>
      </c>
      <c r="GG43" s="20">
        <f>+'MIP 2017'!FD43*(1+(FH43))</f>
        <v>0</v>
      </c>
      <c r="GH43" s="20">
        <f>+'MIP 2017'!FE43*(1+(FI43))</f>
        <v>0</v>
      </c>
      <c r="GI43" s="20">
        <f>+'MIP 2017'!FF43*(1+(FJ43))</f>
        <v>0</v>
      </c>
      <c r="GJ43" s="18">
        <f t="shared" si="0"/>
        <v>3923.3224168431807</v>
      </c>
      <c r="GK43" s="39">
        <f>+IFERROR((GJ43/'MIP 2017'!FG43*100-100),0)</f>
        <v>0</v>
      </c>
      <c r="GN43" s="18">
        <v>6232.7177818888813</v>
      </c>
      <c r="GO43" s="14">
        <f>+'MIP 2017'!FH43</f>
        <v>6226.0781019573224</v>
      </c>
      <c r="GP43" s="39">
        <f t="shared" si="1"/>
        <v>6.6396799315589305</v>
      </c>
      <c r="GQ43" s="39">
        <f t="shared" si="2"/>
        <v>0.10664305559340903</v>
      </c>
      <c r="GU43" s="61">
        <v>-0.68999999999999972</v>
      </c>
      <c r="GW43" s="60">
        <f>+IF(SeleccionarDemTur=GW$11,'SIMULADOR IMPACTOS MIP(TURISMO)'!PorcentajeTur,0)</f>
        <v>0</v>
      </c>
      <c r="GX43" s="60">
        <f>+IF(SeleccionarDemTur=GX$11,'SIMULADOR IMPACTOS MIP(TURISMO)'!PorcentajeTur,0)</f>
        <v>0</v>
      </c>
      <c r="GY43" s="60">
        <f>+IF(SeleccionarDemTur=GY$11,'SIMULADOR IMPACTOS MIP(TURISMO)'!PorcentajeTur,0)</f>
        <v>0.14000000000000001</v>
      </c>
      <c r="GZ43" s="60">
        <f>+IF(SeleccionarDemTur=GZ$11,'SIMULADOR IMPACTOS MIP(TURISMO)'!PorcentajeTur,0)</f>
        <v>0</v>
      </c>
      <c r="HA43" s="60">
        <f>+IF(OR(SeleccionarDemTur=HA$11,SeleccionarDemTur=$GW$11),'SIMULADOR IMPACTOS MIP(TURISMO)'!PorcentajeTur,0)</f>
        <v>0</v>
      </c>
      <c r="HB43" s="60">
        <f>+IF(OR(SeleccionarDemTur=HB$11,SeleccionarDemTur=$GW$11),'SIMULADOR IMPACTOS MIP(TURISMO)'!PorcentajeTur,0)</f>
        <v>0</v>
      </c>
      <c r="HC43" s="60">
        <f>+IF(OR(SeleccionarDemTur=HC$11,SeleccionarDemTur=$GW$11),'SIMULADOR IMPACTOS MIP(TURISMO)'!PorcentajeTur,0)</f>
        <v>0</v>
      </c>
      <c r="HD43" s="60">
        <f>+IF(OR(SeleccionarDemTur=HD$11,SeleccionarDemTur=$GX$11),'SIMULADOR IMPACTOS MIP(TURISMO)'!PorcentajeTur,0)</f>
        <v>0</v>
      </c>
      <c r="HE43" s="60">
        <f>+IF(OR(SeleccionarDemTur=HE$11,SeleccionarDemTur=$GX$11),'SIMULADOR IMPACTOS MIP(TURISMO)'!PorcentajeTur,0)</f>
        <v>0</v>
      </c>
      <c r="HF43" s="60">
        <f>+IF(OR(SeleccionarDemTur=HF$11,SeleccionarDemTur=$GX$11),'SIMULADOR IMPACTOS MIP(TURISMO)'!PorcentajeTur,0)</f>
        <v>0</v>
      </c>
      <c r="HG43" s="60">
        <f>+IF(OR(SeleccionarDemTur=HG$11,SeleccionarDemTur=$GX$11),'SIMULADOR IMPACTOS MIP(TURISMO)'!PorcentajeTur,0)</f>
        <v>0</v>
      </c>
      <c r="HH43" s="60">
        <f>+IF(OR(SeleccionarDemTur=HH$11,SeleccionarDemTur=$GX$11),'SIMULADOR IMPACTOS MIP(TURISMO)'!PorcentajeTur,0)</f>
        <v>0</v>
      </c>
      <c r="HI43" s="60">
        <f>+IF(OR(SeleccionarDemTur=HI$11,SeleccionarDemTur=$GX$11),'SIMULADOR IMPACTOS MIP(TURISMO)'!PorcentajeTur,0)</f>
        <v>0</v>
      </c>
      <c r="HJ43" s="60">
        <f>+IF(OR(SeleccionarDemTur=HJ$11,SeleccionarDemTur=$GX$11),'SIMULADOR IMPACTOS MIP(TURISMO)'!PorcentajeTur,0)</f>
        <v>0</v>
      </c>
      <c r="HK43" s="60">
        <f>+IF(SeleccionarDemTur=HK$11,'SIMULADOR IMPACTOS MIP(TURISMO)'!PorcentajeTur,0)</f>
        <v>0</v>
      </c>
      <c r="HL43" s="60">
        <f>+IF(SeleccionarDemTur=HL$11,'SIMULADOR IMPACTOS MIP(TURISMO)'!PorcentajeTur,0)</f>
        <v>0</v>
      </c>
      <c r="HM43" s="60">
        <f>+IF(SeleccionarDemTur=HM$11,'SIMULADOR IMPACTOS MIP(TURISMO)'!PorcentajeTur,0)</f>
        <v>0</v>
      </c>
      <c r="HN43" s="60">
        <f>+IF(SeleccionarDemTur=HN$11,'SIMULADOR IMPACTOS MIP(TURISMO)'!PorcentajeTur,0)</f>
        <v>0</v>
      </c>
      <c r="HO43" s="60">
        <f>+IF(OR(SeleccionarDemTur=HO$11,SeleccionarDemTur=$GY$11),'SIMULADOR IMPACTOS MIP(TURISMO)'!PorcentajeTur,0)</f>
        <v>0.14000000000000001</v>
      </c>
      <c r="HP43" s="60">
        <f>+IF(OR(SeleccionarDemTur=HP$11,SeleccionarDemTur=$GY$11),'SIMULADOR IMPACTOS MIP(TURISMO)'!PorcentajeTur,0)</f>
        <v>0.14000000000000001</v>
      </c>
      <c r="HQ43" s="60">
        <f>+IF(OR(SeleccionarDemTur=HQ$11,SeleccionarDemTur=$GY$11),'SIMULADOR IMPACTOS MIP(TURISMO)'!PorcentajeTur,0)</f>
        <v>0.14000000000000001</v>
      </c>
      <c r="HR43" s="60">
        <f>+IF(OR(SeleccionarDemTur=HR$11,SeleccionarDemTur=$GY$11),'SIMULADOR IMPACTOS MIP(TURISMO)'!PorcentajeTur,0)</f>
        <v>0.14000000000000001</v>
      </c>
      <c r="HS43" s="60">
        <f>+IF(OR(SeleccionarDemTur=HS$11,SeleccionarDemTur=$GY$11),'SIMULADOR IMPACTOS MIP(TURISMO)'!PorcentajeTur,0)</f>
        <v>0.14000000000000001</v>
      </c>
      <c r="HT43" s="60">
        <f>+IF(OR(SeleccionarDemTur=HT$11,SeleccionarDemTur=$GY$11),'SIMULADOR IMPACTOS MIP(TURISMO)'!PorcentajeTur,0)</f>
        <v>0.14000000000000001</v>
      </c>
      <c r="HU43" s="60">
        <f>+IF(OR(SeleccionarDemTur=HU$11,SeleccionarDemTur=$GY$11),'SIMULADOR IMPACTOS MIP(TURISMO)'!PorcentajeTur,0)</f>
        <v>0.14000000000000001</v>
      </c>
      <c r="HV43" s="60">
        <f>+IF(OR(SeleccionarDemTur=HV$11,SeleccionarDemTur=$GY$11),'SIMULADOR IMPACTOS MIP(TURISMO)'!PorcentajeTur,0)</f>
        <v>0.14000000000000001</v>
      </c>
      <c r="HY43" s="20">
        <f>+'MIP 2017'!EJ43*(1+(GZ43))</f>
        <v>0</v>
      </c>
      <c r="HZ43" s="20">
        <f>+'MIP 2017'!EK43*(1+(HA43))</f>
        <v>0</v>
      </c>
      <c r="IA43" s="20">
        <f>+'MIP 2017'!EL43*(1+(HB43))</f>
        <v>0</v>
      </c>
      <c r="IB43" s="20">
        <f>+'MIP 2017'!EM43*(1+(HC43))</f>
        <v>0</v>
      </c>
      <c r="IC43" s="20">
        <f>+'MIP 2017'!EN43*(1+(HD43))</f>
        <v>0</v>
      </c>
      <c r="ID43" s="20">
        <f>+'MIP 2017'!EO43*(1+(HE43))</f>
        <v>0</v>
      </c>
      <c r="IE43" s="20">
        <f>+'MIP 2017'!EP43*(1+(HF43))</f>
        <v>0</v>
      </c>
      <c r="IF43" s="20">
        <f>+'MIP 2017'!EQ43*(1+(HG43))</f>
        <v>0</v>
      </c>
      <c r="IG43" s="20">
        <f>+'MIP 2017'!ER43*(1+(HH43))</f>
        <v>0</v>
      </c>
      <c r="IH43" s="20">
        <f>+'MIP 2017'!ES43*(1+(HI43))</f>
        <v>0</v>
      </c>
      <c r="II43" s="20">
        <f>+'MIP 2017'!ET43*(1+(HJ43))</f>
        <v>0</v>
      </c>
      <c r="IJ43" s="20">
        <f>+'MIP 2017'!EU43*(1+(HK43))</f>
        <v>0</v>
      </c>
      <c r="IK43" s="20">
        <f>+'MIP 2017'!EV43*(1+(HL43))</f>
        <v>0</v>
      </c>
      <c r="IL43" s="20">
        <f>+'MIP 2017'!EW43*(1+(HM43))</f>
        <v>3401.0166184667942</v>
      </c>
      <c r="IM43" s="20">
        <f>+'MIP 2017'!EX43*(1+(HN43))</f>
        <v>522.30579837638652</v>
      </c>
      <c r="IN43" s="20">
        <f>+'MIP 2017'!EY43*(1+(HO43))</f>
        <v>0</v>
      </c>
      <c r="IO43" s="20">
        <f>+'MIP 2017'!EZ43*(1+(HP43))</f>
        <v>0</v>
      </c>
      <c r="IP43" s="20">
        <f>+'MIP 2017'!FA43*(1+(HQ43))</f>
        <v>0</v>
      </c>
      <c r="IQ43" s="20">
        <f>+'MIP 2017'!FB43*(1+(HR43))</f>
        <v>0</v>
      </c>
      <c r="IR43" s="20">
        <f>+'MIP 2017'!FC43*(1+(HS43))</f>
        <v>0</v>
      </c>
      <c r="IS43" s="20">
        <f>+'MIP 2017'!FD43*(1+(HT43))</f>
        <v>0</v>
      </c>
      <c r="IT43" s="20">
        <f>+'MIP 2017'!FE43*(1+(HU43))</f>
        <v>0</v>
      </c>
      <c r="IU43" s="20">
        <f>+'MIP 2017'!FF43*(1+(HV43))</f>
        <v>0</v>
      </c>
      <c r="IV43" s="18">
        <f t="shared" si="3"/>
        <v>3923.3224168431807</v>
      </c>
      <c r="IW43" s="39">
        <f>+IFERROR((IV43/'MIP 2017'!FG43*100-100),0)</f>
        <v>0</v>
      </c>
      <c r="IZ43" s="18">
        <v>6232.7177818888813</v>
      </c>
      <c r="JA43" s="14">
        <f>+'MIP 2017'!FH43</f>
        <v>6226.0781019573224</v>
      </c>
      <c r="JB43" s="39">
        <f t="shared" si="4"/>
        <v>6.6396799315589305</v>
      </c>
      <c r="JC43" s="39">
        <f t="shared" si="5"/>
        <v>0.10664305559340903</v>
      </c>
    </row>
    <row r="44" spans="1:263" s="7" customFormat="1" ht="21.95" customHeight="1" thickBot="1" x14ac:dyDescent="0.25">
      <c r="A44" s="137" t="s">
        <v>364</v>
      </c>
      <c r="B44" s="138" t="s">
        <v>383</v>
      </c>
      <c r="C44" s="33">
        <v>1.238168231205788E-3</v>
      </c>
      <c r="D44" s="33">
        <v>1.0816217240186363E-3</v>
      </c>
      <c r="E44" s="33">
        <v>1.2188809902199031E-3</v>
      </c>
      <c r="F44" s="33">
        <v>2.1168020906134552E-3</v>
      </c>
      <c r="G44" s="33">
        <v>1.2115340206521686E-3</v>
      </c>
      <c r="H44" s="33">
        <v>1.1430759730859815E-3</v>
      </c>
      <c r="I44" s="33">
        <v>6.2740349218169493E-4</v>
      </c>
      <c r="J44" s="33">
        <v>1.4600405378294708E-3</v>
      </c>
      <c r="K44" s="33">
        <v>1.0824301164187335E-3</v>
      </c>
      <c r="L44" s="33">
        <v>1.1788366829804913E-3</v>
      </c>
      <c r="M44" s="33">
        <v>1.7886767606092291E-3</v>
      </c>
      <c r="N44" s="33">
        <v>1.2496437190258444E-3</v>
      </c>
      <c r="O44" s="33">
        <v>1.3239610542849806E-3</v>
      </c>
      <c r="P44" s="33">
        <v>9.483527755285219E-4</v>
      </c>
      <c r="Q44" s="33">
        <v>9.5770450158678706E-4</v>
      </c>
      <c r="R44" s="33">
        <v>1.3563346471478642E-3</v>
      </c>
      <c r="S44" s="33">
        <v>1.42725968021669E-3</v>
      </c>
      <c r="T44" s="33">
        <v>1.3585221857216427E-3</v>
      </c>
      <c r="U44" s="33">
        <v>1.0833141383717131E-3</v>
      </c>
      <c r="V44" s="33">
        <v>9.6894023089330497E-4</v>
      </c>
      <c r="W44" s="33">
        <v>1.5291697465181044E-3</v>
      </c>
      <c r="X44" s="33">
        <v>1.7606678497267991E-2</v>
      </c>
      <c r="Y44" s="33">
        <v>8.128965444061928E-2</v>
      </c>
      <c r="Z44" s="33">
        <v>0.11894738869210436</v>
      </c>
      <c r="AA44" s="33">
        <v>3.5816422634494693E-2</v>
      </c>
      <c r="AB44" s="33">
        <v>1.385523703759887E-3</v>
      </c>
      <c r="AC44" s="33">
        <v>2.5390260827841258E-4</v>
      </c>
      <c r="AD44" s="33">
        <v>4.038815366318475E-3</v>
      </c>
      <c r="AE44" s="33">
        <v>7.0804724746319367E-2</v>
      </c>
      <c r="AF44" s="33">
        <v>1.0954599440742439E-3</v>
      </c>
      <c r="AG44" s="33">
        <v>1.5056498172002675E-4</v>
      </c>
      <c r="AH44" s="33">
        <v>1.3300548582045875E-3</v>
      </c>
      <c r="AI44" s="33">
        <v>1.1565154836212359</v>
      </c>
      <c r="AJ44" s="33">
        <v>1.3390017958499699E-2</v>
      </c>
      <c r="AK44" s="33">
        <v>1.885351101014573E-3</v>
      </c>
      <c r="AL44" s="33">
        <v>1.918015168087207E-3</v>
      </c>
      <c r="AM44" s="33">
        <v>1.8733216350245226E-2</v>
      </c>
      <c r="AN44" s="33">
        <v>1.1033002470103488E-3</v>
      </c>
      <c r="AO44" s="33">
        <v>4.8143849640765743E-3</v>
      </c>
      <c r="AP44" s="33">
        <v>1.2213534965033789E-2</v>
      </c>
      <c r="AQ44" s="33">
        <v>2.9025209906603407E-3</v>
      </c>
      <c r="AR44" s="33">
        <v>1.5211563221132595E-3</v>
      </c>
      <c r="AS44" s="33">
        <v>1.1435841263882367E-3</v>
      </c>
      <c r="AT44" s="33">
        <v>1.2421002167291645E-3</v>
      </c>
      <c r="AU44" s="33">
        <v>5.3621581750234086E-3</v>
      </c>
      <c r="AV44" s="33">
        <v>1.1542337515278469E-2</v>
      </c>
      <c r="AW44" s="33">
        <v>2.3984559545672302E-3</v>
      </c>
      <c r="AX44" s="33">
        <v>1.2856217519980567E-3</v>
      </c>
      <c r="AY44" s="33">
        <v>1.4739246309404398E-3</v>
      </c>
      <c r="AZ44" s="33">
        <v>0.16016860598847188</v>
      </c>
      <c r="BA44" s="33">
        <v>4.3396462580560589E-2</v>
      </c>
      <c r="BB44" s="33">
        <v>9.780227867503483E-4</v>
      </c>
      <c r="BC44" s="33">
        <v>1.5556649447930507E-3</v>
      </c>
      <c r="BD44" s="33">
        <v>1.7597169822388854E-3</v>
      </c>
      <c r="BE44" s="33">
        <v>1.560731646812684E-3</v>
      </c>
      <c r="BF44" s="33">
        <v>1.4043147784872688E-3</v>
      </c>
      <c r="BG44" s="33">
        <v>1.5392837506351886E-3</v>
      </c>
      <c r="BH44" s="33">
        <v>1.8491509804305331E-3</v>
      </c>
      <c r="BI44" s="33">
        <v>1.8844864800574952E-3</v>
      </c>
      <c r="BJ44" s="33">
        <v>1.2594646017313799E-3</v>
      </c>
      <c r="BK44" s="33">
        <v>1.4501578663715898E-3</v>
      </c>
      <c r="BL44" s="33">
        <v>1.2621267176858343E-3</v>
      </c>
      <c r="BM44" s="33">
        <v>1.9764421863567578E-3</v>
      </c>
      <c r="BN44" s="33">
        <v>1.3293090907174625E-3</v>
      </c>
      <c r="BO44" s="33">
        <v>1.1406685031970318E-3</v>
      </c>
      <c r="BP44" s="33">
        <v>1.9586335766492613E-3</v>
      </c>
      <c r="BQ44" s="33">
        <v>1.2539655341380488E-3</v>
      </c>
      <c r="BR44" s="33">
        <v>1.1980394903980415E-3</v>
      </c>
      <c r="BS44" s="33">
        <v>1.2408458402255161E-3</v>
      </c>
      <c r="BT44" s="33">
        <v>1.4345844090429222E-3</v>
      </c>
      <c r="BU44" s="33">
        <v>7.5368450348592007E-4</v>
      </c>
      <c r="BV44" s="33">
        <v>3.1819842559799136E-3</v>
      </c>
      <c r="BW44" s="33">
        <v>1.5385266068935451E-3</v>
      </c>
      <c r="BX44" s="33">
        <v>4.9828320872594709E-4</v>
      </c>
      <c r="BY44" s="33">
        <v>8.2848887905559747E-4</v>
      </c>
      <c r="BZ44" s="33">
        <v>1.0012080642674015E-3</v>
      </c>
      <c r="CA44" s="33">
        <v>8.8468461076057151E-4</v>
      </c>
      <c r="CB44" s="33">
        <v>1.3339050140218523E-3</v>
      </c>
      <c r="CC44" s="33">
        <v>1.5587481972042494E-3</v>
      </c>
      <c r="CD44" s="33">
        <v>1.6893701878039117E-3</v>
      </c>
      <c r="CE44" s="33">
        <v>1.4925932435148664E-3</v>
      </c>
      <c r="CF44" s="33">
        <v>1.7461093966652664E-3</v>
      </c>
      <c r="CG44" s="33">
        <v>3.0204009947618292E-3</v>
      </c>
      <c r="CH44" s="33">
        <v>7.4949443549465105E-4</v>
      </c>
      <c r="CI44" s="33">
        <v>1.124373177219919E-3</v>
      </c>
      <c r="CJ44" s="33">
        <v>9.417027192600815E-4</v>
      </c>
      <c r="CK44" s="33">
        <v>6.5256389518415141E-4</v>
      </c>
      <c r="CL44" s="33">
        <v>1.4791963458952069E-3</v>
      </c>
      <c r="CM44" s="33">
        <v>1.5219056678140127E-3</v>
      </c>
      <c r="CN44" s="33">
        <v>1.0739523692074213E-3</v>
      </c>
      <c r="CO44" s="33">
        <v>1.0483940159922063E-3</v>
      </c>
      <c r="CP44" s="33">
        <v>8.0612963850576361E-4</v>
      </c>
      <c r="CQ44" s="33">
        <v>2.0243934912938067E-2</v>
      </c>
      <c r="CR44" s="33">
        <v>5.1687624347133101E-2</v>
      </c>
      <c r="CS44" s="33">
        <v>8.5744151007940235E-4</v>
      </c>
      <c r="CT44" s="33">
        <v>7.2230068503363436E-4</v>
      </c>
      <c r="CU44" s="33">
        <v>4.4743193054292834E-4</v>
      </c>
      <c r="CV44" s="33">
        <v>2.8025797252396025E-4</v>
      </c>
      <c r="CW44" s="33">
        <v>3.5003562446464032E-4</v>
      </c>
      <c r="CX44" s="33">
        <v>4.7694474265538568E-4</v>
      </c>
      <c r="CY44" s="33">
        <v>4.2314990354221273E-4</v>
      </c>
      <c r="CZ44" s="33">
        <v>3.7408746169866264E-4</v>
      </c>
      <c r="DA44" s="33">
        <v>3.6735246820131706E-4</v>
      </c>
      <c r="DB44" s="33">
        <v>7.1340931105727968E-4</v>
      </c>
      <c r="DC44" s="33">
        <v>1.0782887511193986E-3</v>
      </c>
      <c r="DD44" s="33">
        <v>8.0916385952387699E-4</v>
      </c>
      <c r="DE44" s="33">
        <v>1.0630141990897251E-3</v>
      </c>
      <c r="DF44" s="33">
        <v>8.3883299828184409E-4</v>
      </c>
      <c r="DG44" s="33">
        <v>9.1109777309625176E-4</v>
      </c>
      <c r="DH44" s="33">
        <v>9.6238593718456548E-4</v>
      </c>
      <c r="DI44" s="33">
        <v>4.341837183030414E-3</v>
      </c>
      <c r="DJ44" s="33">
        <v>4.5589471907696939E-4</v>
      </c>
      <c r="DK44" s="33">
        <v>4.2608663840786146E-4</v>
      </c>
      <c r="DL44" s="33">
        <v>4.4977668933041088E-4</v>
      </c>
      <c r="DM44" s="33">
        <v>2.9111352639231615E-4</v>
      </c>
      <c r="DN44" s="33">
        <v>4.288913534359026E-4</v>
      </c>
      <c r="DO44" s="33">
        <v>1.6170989911945758E-3</v>
      </c>
      <c r="DP44" s="33">
        <v>8.353778513349486E-4</v>
      </c>
      <c r="DQ44" s="33">
        <v>7.3513604799192343E-4</v>
      </c>
      <c r="DR44" s="33">
        <v>5.80249995006485E-4</v>
      </c>
      <c r="DS44" s="33">
        <v>7.2596691309963256E-4</v>
      </c>
      <c r="DT44" s="33">
        <v>3.2879549795797034E-3</v>
      </c>
      <c r="DU44" s="33">
        <v>3.8999588485205049E-4</v>
      </c>
      <c r="DV44" s="33">
        <v>5.8404022931458771E-3</v>
      </c>
      <c r="DW44" s="33">
        <v>3.0362155747746724E-3</v>
      </c>
      <c r="DX44" s="33">
        <v>3.0372082951364756E-3</v>
      </c>
      <c r="DY44" s="33">
        <v>8.4098472499995322E-4</v>
      </c>
      <c r="DZ44" s="33">
        <v>5.2656240522601372E-3</v>
      </c>
      <c r="EA44" s="33">
        <v>4.5056252581382973E-3</v>
      </c>
      <c r="EB44" s="33">
        <v>9.9412293083850963E-3</v>
      </c>
      <c r="EC44" s="33">
        <v>1.3078125997919568E-3</v>
      </c>
      <c r="ED44" s="33">
        <v>7.3276504029571178E-4</v>
      </c>
      <c r="EE44" s="33">
        <v>7.5002540942838158E-4</v>
      </c>
      <c r="EF44" s="33">
        <v>9.9681768869089868E-4</v>
      </c>
      <c r="EG44" s="33">
        <v>1.0131985187733304E-3</v>
      </c>
      <c r="EH44" s="33">
        <v>0</v>
      </c>
      <c r="EK44" s="60">
        <f>+IF(AND(OR(SeleccionarIndustria=$A44,SeleccionarIndustria="Todas las AE"),('SIMULADOR IMPACTOS MIP'!$B$10=EK$11)),'SIMULADOR IMPACTOS MIP'!Porcentaje,0)</f>
        <v>0</v>
      </c>
      <c r="EL44" s="60">
        <f>+IF(AND(OR(SeleccionarIndustria=$A44,SeleccionarIndustria="Todas las AE"),('SIMULADOR IMPACTOS MIP'!$B$10=EL$11)),'SIMULADOR IMPACTOS MIP'!Porcentaje,0)</f>
        <v>0</v>
      </c>
      <c r="EM44" s="60">
        <f>+IF(AND(OR(SeleccionarIndustria=$A44,SeleccionarIndustria="Todas las AE"),('SIMULADOR IMPACTOS MIP'!$B$10=EM$11)),'SIMULADOR IMPACTOS MIP'!Porcentaje,0)</f>
        <v>0.14000000000000001</v>
      </c>
      <c r="EN44" s="60">
        <f>+IF(AND(OR(SeleccionarIndustria=$A44,SeleccionarIndustria="Todas las AE"),('SIMULADOR IMPACTOS MIP'!$B$10=EN$11)),'SIMULADOR IMPACTOS MIP'!Porcentaje,0)</f>
        <v>0</v>
      </c>
      <c r="EO44" s="60">
        <f>+IF(AND(OR(SeleccionarIndustria=$A44,SeleccionarIndustria="Todas las AE"),(OR('SIMULADOR IMPACTOS MIP'!$B$10=$EK$11,'SIMULADOR IMPACTOS MIP'!$B$10=EO$11))),'SIMULADOR IMPACTOS MIP'!Porcentaje,0)</f>
        <v>0</v>
      </c>
      <c r="EP44" s="60">
        <f>+IF(AND(OR(SeleccionarIndustria=$A44,SeleccionarIndustria="Todas las AE"),(OR('SIMULADOR IMPACTOS MIP'!$B$10=$EK$11,'SIMULADOR IMPACTOS MIP'!$B$10=EP$11))),'SIMULADOR IMPACTOS MIP'!Porcentaje,0)</f>
        <v>0</v>
      </c>
      <c r="EQ44" s="60">
        <f>+IF(AND(OR(SeleccionarIndustria=$A44,SeleccionarIndustria="Todas las AE"),(OR('SIMULADOR IMPACTOS MIP'!$B$10=$EK$11,'SIMULADOR IMPACTOS MIP'!$B$10=EQ$11))),'SIMULADOR IMPACTOS MIP'!Porcentaje,0)</f>
        <v>0</v>
      </c>
      <c r="ER44" s="60">
        <f>+IF(AND(OR(SeleccionarIndustria=$A44,SeleccionarIndustria="Todas las AE"),(OR('SIMULADOR IMPACTOS MIP'!$B$10=$EL$11,'SIMULADOR IMPACTOS MIP'!$B$10=ER$11))),'SIMULADOR IMPACTOS MIP'!Porcentaje,0)</f>
        <v>0</v>
      </c>
      <c r="ES44" s="60">
        <f>+IF(AND(OR(SeleccionarIndustria=$A44,SeleccionarIndustria="Todas las AE"),(OR('SIMULADOR IMPACTOS MIP'!$B$10=$EL$11,'SIMULADOR IMPACTOS MIP'!$B$10=ES$11))),'SIMULADOR IMPACTOS MIP'!Porcentaje,0)</f>
        <v>0</v>
      </c>
      <c r="ET44" s="60">
        <f>+IF(AND(OR(SeleccionarIndustria=$A44,SeleccionarIndustria="Todas las AE"),(OR('SIMULADOR IMPACTOS MIP'!$B$10=$EL$11,'SIMULADOR IMPACTOS MIP'!$B$10=ET$11))),'SIMULADOR IMPACTOS MIP'!Porcentaje,0)</f>
        <v>0</v>
      </c>
      <c r="EU44" s="60">
        <f>+IF(AND(OR(SeleccionarIndustria=$A44,SeleccionarIndustria="Todas las AE"),(OR('SIMULADOR IMPACTOS MIP'!$B$10=$EL$11,'SIMULADOR IMPACTOS MIP'!$B$10=EU$11))),'SIMULADOR IMPACTOS MIP'!Porcentaje,0)</f>
        <v>0</v>
      </c>
      <c r="EV44" s="60">
        <f>+IF(AND(OR(SeleccionarIndustria=$A44,SeleccionarIndustria="Todas las AE"),(OR('SIMULADOR IMPACTOS MIP'!$B$10=$EL$11,'SIMULADOR IMPACTOS MIP'!$B$10=EV$11))),'SIMULADOR IMPACTOS MIP'!Porcentaje,0)</f>
        <v>0</v>
      </c>
      <c r="EW44" s="60">
        <f>+IF(AND(OR(SeleccionarIndustria=$A44,SeleccionarIndustria="Todas las AE"),(OR('SIMULADOR IMPACTOS MIP'!$B$10=$EL$11,'SIMULADOR IMPACTOS MIP'!$B$10=EW$11))),'SIMULADOR IMPACTOS MIP'!Porcentaje,0)</f>
        <v>0</v>
      </c>
      <c r="EX44" s="60">
        <f>+IF(AND(OR(SeleccionarIndustria=$A44,SeleccionarIndustria="Todas las AE"),(OR('SIMULADOR IMPACTOS MIP'!$B$10=$EL$11,'SIMULADOR IMPACTOS MIP'!$B$10=EX$11))),'SIMULADOR IMPACTOS MIP'!Porcentaje,0)</f>
        <v>0</v>
      </c>
      <c r="EY44" s="60">
        <f>+IF(AND(OR(SeleccionarIndustria=$A44,SeleccionarIndustria="Todas las AE"),('SIMULADOR IMPACTOS MIP'!$B$10=EY$11)),'SIMULADOR IMPACTOS MIP'!Porcentaje,0)</f>
        <v>0</v>
      </c>
      <c r="EZ44" s="60">
        <f>+IF(AND(OR(SeleccionarIndustria=$A44,SeleccionarIndustria="Todas las AE"),('SIMULADOR IMPACTOS MIP'!$B$10=EZ$11)),'SIMULADOR IMPACTOS MIP'!Porcentaje,0)</f>
        <v>0</v>
      </c>
      <c r="FA44" s="60">
        <f>+IF(AND(OR(SeleccionarIndustria=$A44,SeleccionarIndustria="Todas las AE"),('SIMULADOR IMPACTOS MIP'!$B$10=FA$11)),'SIMULADOR IMPACTOS MIP'!Porcentaje,0)</f>
        <v>0</v>
      </c>
      <c r="FB44" s="60">
        <f>+IF(AND(OR(SeleccionarIndustria=$A44,SeleccionarIndustria="Todas las AE"),('SIMULADOR IMPACTOS MIP'!$B$10=FB$11)),'SIMULADOR IMPACTOS MIP'!Porcentaje,0)</f>
        <v>0</v>
      </c>
      <c r="FC44" s="60">
        <f>+IF(AND(OR(SeleccionarIndustria=$A44,SeleccionarIndustria="Todas las AE"),(OR('SIMULADOR IMPACTOS MIP'!$B$10=$EM$11,'SIMULADOR IMPACTOS MIP'!$B$10=FC$11))),'SIMULADOR IMPACTOS MIP'!Porcentaje,0)</f>
        <v>0.14000000000000001</v>
      </c>
      <c r="FD44" s="60">
        <f>+IF(AND(OR(SeleccionarIndustria=$A44,SeleccionarIndustria="Todas las AE"),(OR('SIMULADOR IMPACTOS MIP'!$B$10=$EM$11,'SIMULADOR IMPACTOS MIP'!$B$10=FD$11))),'SIMULADOR IMPACTOS MIP'!Porcentaje,0)</f>
        <v>0.14000000000000001</v>
      </c>
      <c r="FE44" s="60">
        <f>+IF(AND(OR(SeleccionarIndustria=$A44,SeleccionarIndustria="Todas las AE"),(OR('SIMULADOR IMPACTOS MIP'!$B$10=$EM$11,'SIMULADOR IMPACTOS MIP'!$B$10=FE$11))),'SIMULADOR IMPACTOS MIP'!Porcentaje,0)</f>
        <v>0.14000000000000001</v>
      </c>
      <c r="FF44" s="60">
        <f>+IF(AND(OR(SeleccionarIndustria=$A44,SeleccionarIndustria="Todas las AE"),(OR('SIMULADOR IMPACTOS MIP'!$B$10=$EM$11,'SIMULADOR IMPACTOS MIP'!$B$10=FF$11))),'SIMULADOR IMPACTOS MIP'!Porcentaje,0)</f>
        <v>0.14000000000000001</v>
      </c>
      <c r="FG44" s="60">
        <f>+IF(AND(OR(SeleccionarIndustria=$A44,SeleccionarIndustria="Todas las AE"),(OR('SIMULADOR IMPACTOS MIP'!$B$10=$EM$11,'SIMULADOR IMPACTOS MIP'!$B$10=FG$11))),'SIMULADOR IMPACTOS MIP'!Porcentaje,0)</f>
        <v>0.14000000000000001</v>
      </c>
      <c r="FH44" s="60">
        <f>+IF(AND(OR(SeleccionarIndustria=$A44,SeleccionarIndustria="Todas las AE"),(OR('SIMULADOR IMPACTOS MIP'!$B$10=$EM$11,'SIMULADOR IMPACTOS MIP'!$B$10=FH$11))),'SIMULADOR IMPACTOS MIP'!Porcentaje,0)</f>
        <v>0.14000000000000001</v>
      </c>
      <c r="FI44" s="60">
        <f>+IF(AND(OR(SeleccionarIndustria=$A44,SeleccionarIndustria="Todas las AE"),(OR('SIMULADOR IMPACTOS MIP'!$B$10=$EM$11,'SIMULADOR IMPACTOS MIP'!$B$10=FI$11))),'SIMULADOR IMPACTOS MIP'!Porcentaje,0)</f>
        <v>0.14000000000000001</v>
      </c>
      <c r="FJ44" s="60">
        <f>+IF(AND(OR(SeleccionarIndustria=$A44,SeleccionarIndustria="Todas las AE"),(OR('SIMULADOR IMPACTOS MIP'!$B$10=$EM$11,'SIMULADOR IMPACTOS MIP'!$B$10=FJ$11))),'SIMULADOR IMPACTOS MIP'!Porcentaje,0)</f>
        <v>0.14000000000000001</v>
      </c>
      <c r="FM44" s="20">
        <f>+'MIP 2017'!EJ44*(1+(EN44))</f>
        <v>603518.54619731277</v>
      </c>
      <c r="FN44" s="20">
        <f>+'MIP 2017'!EK44*(1+(EO44))</f>
        <v>509.30861613018919</v>
      </c>
      <c r="FO44" s="20">
        <f>+'MIP 2017'!EL44*(1+(EP44))</f>
        <v>1756.3726985982948</v>
      </c>
      <c r="FP44" s="20">
        <f>+'MIP 2017'!EM44*(1+(EQ44))</f>
        <v>0</v>
      </c>
      <c r="FQ44" s="20">
        <f>+'MIP 2017'!EN44*(1+(ER44))</f>
        <v>0</v>
      </c>
      <c r="FR44" s="20">
        <f>+'MIP 2017'!EO44*(1+(ES44))</f>
        <v>0</v>
      </c>
      <c r="FS44" s="20">
        <f>+'MIP 2017'!EP44*(1+(ET44))</f>
        <v>0</v>
      </c>
      <c r="FT44" s="20">
        <f>+'MIP 2017'!EQ44*(1+(EU44))</f>
        <v>0</v>
      </c>
      <c r="FU44" s="20">
        <f>+'MIP 2017'!ER44*(1+(EV44))</f>
        <v>0</v>
      </c>
      <c r="FV44" s="20">
        <f>+'MIP 2017'!ES44*(1+(EW44))</f>
        <v>0</v>
      </c>
      <c r="FW44" s="20">
        <f>+'MIP 2017'!ET44*(1+(EX44))</f>
        <v>0</v>
      </c>
      <c r="FX44" s="20">
        <f>+'MIP 2017'!EU44*(1+(EY44))</f>
        <v>701.81902078918392</v>
      </c>
      <c r="FY44" s="20">
        <f>+'MIP 2017'!EV44*(1+(EZ44))</f>
        <v>9478.1596378229915</v>
      </c>
      <c r="FZ44" s="20">
        <f>+'MIP 2017'!EW44*(1+(FA44))</f>
        <v>240.75652526860009</v>
      </c>
      <c r="GA44" s="20">
        <f>+'MIP 2017'!EX44*(1+(FB44))</f>
        <v>80335.620221621881</v>
      </c>
      <c r="GB44" s="20">
        <f>+'MIP 2017'!EY44*(1+(FC44))</f>
        <v>429.54921142348331</v>
      </c>
      <c r="GC44" s="20">
        <f>+'MIP 2017'!EZ44*(1+(FD44))</f>
        <v>11.262921857491909</v>
      </c>
      <c r="GD44" s="20">
        <f>+'MIP 2017'!FA44*(1+(FE44))</f>
        <v>8.0607650141589229</v>
      </c>
      <c r="GE44" s="20">
        <f>+'MIP 2017'!FB44*(1+(FF44))</f>
        <v>23.04810485015636</v>
      </c>
      <c r="GF44" s="20">
        <f>+'MIP 2017'!FC44*(1+(FG44))</f>
        <v>0</v>
      </c>
      <c r="GG44" s="20">
        <f>+'MIP 2017'!FD44*(1+(FH44))</f>
        <v>82.049277675673679</v>
      </c>
      <c r="GH44" s="20">
        <f>+'MIP 2017'!FE44*(1+(FI44))</f>
        <v>1.6248272528703667</v>
      </c>
      <c r="GI44" s="20">
        <f>+'MIP 2017'!FF44*(1+(FJ44))</f>
        <v>0</v>
      </c>
      <c r="GJ44" s="18">
        <f t="shared" si="0"/>
        <v>697096.17802561761</v>
      </c>
      <c r="GK44" s="39">
        <f>+IFERROR((GJ44/'MIP 2017'!FG44*100-100),0)</f>
        <v>9.7888439729842958E-3</v>
      </c>
      <c r="GN44" s="18">
        <v>998095.30497124384</v>
      </c>
      <c r="GO44" s="14">
        <f>+'MIP 2017'!FH44</f>
        <v>993642.51260179048</v>
      </c>
      <c r="GP44" s="39">
        <f t="shared" si="1"/>
        <v>4452.7923694533529</v>
      </c>
      <c r="GQ44" s="39">
        <f t="shared" si="2"/>
        <v>0.44812820637012862</v>
      </c>
      <c r="GU44" s="61">
        <v>-0.67999999999999972</v>
      </c>
      <c r="GW44" s="60">
        <f>+IF(SeleccionarDemTur=GW$11,'SIMULADOR IMPACTOS MIP(TURISMO)'!PorcentajeTur,0)</f>
        <v>0</v>
      </c>
      <c r="GX44" s="60">
        <f>+IF(SeleccionarDemTur=GX$11,'SIMULADOR IMPACTOS MIP(TURISMO)'!PorcentajeTur,0)</f>
        <v>0</v>
      </c>
      <c r="GY44" s="60">
        <f>+IF(SeleccionarDemTur=GY$11,'SIMULADOR IMPACTOS MIP(TURISMO)'!PorcentajeTur,0)</f>
        <v>0.14000000000000001</v>
      </c>
      <c r="GZ44" s="60">
        <f>+IF(SeleccionarDemTur=GZ$11,'SIMULADOR IMPACTOS MIP(TURISMO)'!PorcentajeTur,0)</f>
        <v>0</v>
      </c>
      <c r="HA44" s="60">
        <f>+IF(OR(SeleccionarDemTur=HA$11,SeleccionarDemTur=$GW$11),'SIMULADOR IMPACTOS MIP(TURISMO)'!PorcentajeTur,0)</f>
        <v>0</v>
      </c>
      <c r="HB44" s="60">
        <f>+IF(OR(SeleccionarDemTur=HB$11,SeleccionarDemTur=$GW$11),'SIMULADOR IMPACTOS MIP(TURISMO)'!PorcentajeTur,0)</f>
        <v>0</v>
      </c>
      <c r="HC44" s="60">
        <f>+IF(OR(SeleccionarDemTur=HC$11,SeleccionarDemTur=$GW$11),'SIMULADOR IMPACTOS MIP(TURISMO)'!PorcentajeTur,0)</f>
        <v>0</v>
      </c>
      <c r="HD44" s="60">
        <f>+IF(OR(SeleccionarDemTur=HD$11,SeleccionarDemTur=$GX$11),'SIMULADOR IMPACTOS MIP(TURISMO)'!PorcentajeTur,0)</f>
        <v>0</v>
      </c>
      <c r="HE44" s="60">
        <f>+IF(OR(SeleccionarDemTur=HE$11,SeleccionarDemTur=$GX$11),'SIMULADOR IMPACTOS MIP(TURISMO)'!PorcentajeTur,0)</f>
        <v>0</v>
      </c>
      <c r="HF44" s="60">
        <f>+IF(OR(SeleccionarDemTur=HF$11,SeleccionarDemTur=$GX$11),'SIMULADOR IMPACTOS MIP(TURISMO)'!PorcentajeTur,0)</f>
        <v>0</v>
      </c>
      <c r="HG44" s="60">
        <f>+IF(OR(SeleccionarDemTur=HG$11,SeleccionarDemTur=$GX$11),'SIMULADOR IMPACTOS MIP(TURISMO)'!PorcentajeTur,0)</f>
        <v>0</v>
      </c>
      <c r="HH44" s="60">
        <f>+IF(OR(SeleccionarDemTur=HH$11,SeleccionarDemTur=$GX$11),'SIMULADOR IMPACTOS MIP(TURISMO)'!PorcentajeTur,0)</f>
        <v>0</v>
      </c>
      <c r="HI44" s="60">
        <f>+IF(OR(SeleccionarDemTur=HI$11,SeleccionarDemTur=$GX$11),'SIMULADOR IMPACTOS MIP(TURISMO)'!PorcentajeTur,0)</f>
        <v>0</v>
      </c>
      <c r="HJ44" s="60">
        <f>+IF(OR(SeleccionarDemTur=HJ$11,SeleccionarDemTur=$GX$11),'SIMULADOR IMPACTOS MIP(TURISMO)'!PorcentajeTur,0)</f>
        <v>0</v>
      </c>
      <c r="HK44" s="60">
        <f>+IF(SeleccionarDemTur=HK$11,'SIMULADOR IMPACTOS MIP(TURISMO)'!PorcentajeTur,0)</f>
        <v>0</v>
      </c>
      <c r="HL44" s="60">
        <f>+IF(SeleccionarDemTur=HL$11,'SIMULADOR IMPACTOS MIP(TURISMO)'!PorcentajeTur,0)</f>
        <v>0</v>
      </c>
      <c r="HM44" s="60">
        <f>+IF(SeleccionarDemTur=HM$11,'SIMULADOR IMPACTOS MIP(TURISMO)'!PorcentajeTur,0)</f>
        <v>0</v>
      </c>
      <c r="HN44" s="60">
        <f>+IF(SeleccionarDemTur=HN$11,'SIMULADOR IMPACTOS MIP(TURISMO)'!PorcentajeTur,0)</f>
        <v>0</v>
      </c>
      <c r="HO44" s="60">
        <f>+IF(OR(SeleccionarDemTur=HO$11,SeleccionarDemTur=$GY$11),'SIMULADOR IMPACTOS MIP(TURISMO)'!PorcentajeTur,0)</f>
        <v>0.14000000000000001</v>
      </c>
      <c r="HP44" s="60">
        <f>+IF(OR(SeleccionarDemTur=HP$11,SeleccionarDemTur=$GY$11),'SIMULADOR IMPACTOS MIP(TURISMO)'!PorcentajeTur,0)</f>
        <v>0.14000000000000001</v>
      </c>
      <c r="HQ44" s="60">
        <f>+IF(OR(SeleccionarDemTur=HQ$11,SeleccionarDemTur=$GY$11),'SIMULADOR IMPACTOS MIP(TURISMO)'!PorcentajeTur,0)</f>
        <v>0.14000000000000001</v>
      </c>
      <c r="HR44" s="60">
        <f>+IF(OR(SeleccionarDemTur=HR$11,SeleccionarDemTur=$GY$11),'SIMULADOR IMPACTOS MIP(TURISMO)'!PorcentajeTur,0)</f>
        <v>0.14000000000000001</v>
      </c>
      <c r="HS44" s="60">
        <f>+IF(OR(SeleccionarDemTur=HS$11,SeleccionarDemTur=$GY$11),'SIMULADOR IMPACTOS MIP(TURISMO)'!PorcentajeTur,0)</f>
        <v>0.14000000000000001</v>
      </c>
      <c r="HT44" s="60">
        <f>+IF(OR(SeleccionarDemTur=HT$11,SeleccionarDemTur=$GY$11),'SIMULADOR IMPACTOS MIP(TURISMO)'!PorcentajeTur,0)</f>
        <v>0.14000000000000001</v>
      </c>
      <c r="HU44" s="60">
        <f>+IF(OR(SeleccionarDemTur=HU$11,SeleccionarDemTur=$GY$11),'SIMULADOR IMPACTOS MIP(TURISMO)'!PorcentajeTur,0)</f>
        <v>0.14000000000000001</v>
      </c>
      <c r="HV44" s="60">
        <f>+IF(OR(SeleccionarDemTur=HV$11,SeleccionarDemTur=$GY$11),'SIMULADOR IMPACTOS MIP(TURISMO)'!PorcentajeTur,0)</f>
        <v>0.14000000000000001</v>
      </c>
      <c r="HY44" s="20">
        <f>+'MIP 2017'!EJ44*(1+(GZ44))</f>
        <v>603518.54619731277</v>
      </c>
      <c r="HZ44" s="20">
        <f>+'MIP 2017'!EK44*(1+(HA44))</f>
        <v>509.30861613018919</v>
      </c>
      <c r="IA44" s="20">
        <f>+'MIP 2017'!EL44*(1+(HB44))</f>
        <v>1756.3726985982948</v>
      </c>
      <c r="IB44" s="20">
        <f>+'MIP 2017'!EM44*(1+(HC44))</f>
        <v>0</v>
      </c>
      <c r="IC44" s="20">
        <f>+'MIP 2017'!EN44*(1+(HD44))</f>
        <v>0</v>
      </c>
      <c r="ID44" s="20">
        <f>+'MIP 2017'!EO44*(1+(HE44))</f>
        <v>0</v>
      </c>
      <c r="IE44" s="20">
        <f>+'MIP 2017'!EP44*(1+(HF44))</f>
        <v>0</v>
      </c>
      <c r="IF44" s="20">
        <f>+'MIP 2017'!EQ44*(1+(HG44))</f>
        <v>0</v>
      </c>
      <c r="IG44" s="20">
        <f>+'MIP 2017'!ER44*(1+(HH44))</f>
        <v>0</v>
      </c>
      <c r="IH44" s="20">
        <f>+'MIP 2017'!ES44*(1+(HI44))</f>
        <v>0</v>
      </c>
      <c r="II44" s="20">
        <f>+'MIP 2017'!ET44*(1+(HJ44))</f>
        <v>0</v>
      </c>
      <c r="IJ44" s="20">
        <f>+'MIP 2017'!EU44*(1+(HK44))</f>
        <v>701.81902078918392</v>
      </c>
      <c r="IK44" s="20">
        <f>+'MIP 2017'!EV44*(1+(HL44))</f>
        <v>9478.1596378229915</v>
      </c>
      <c r="IL44" s="20">
        <f>+'MIP 2017'!EW44*(1+(HM44))</f>
        <v>240.75652526860009</v>
      </c>
      <c r="IM44" s="20">
        <f>+'MIP 2017'!EX44*(1+(HN44))</f>
        <v>80335.620221621881</v>
      </c>
      <c r="IN44" s="20">
        <f>+'MIP 2017'!EY44*(1+(HO44))</f>
        <v>429.54921142348331</v>
      </c>
      <c r="IO44" s="20">
        <f>+'MIP 2017'!EZ44*(1+(HP44))</f>
        <v>11.262921857491909</v>
      </c>
      <c r="IP44" s="20">
        <f>+'MIP 2017'!FA44*(1+(HQ44))</f>
        <v>8.0607650141589229</v>
      </c>
      <c r="IQ44" s="20">
        <f>+'MIP 2017'!FB44*(1+(HR44))</f>
        <v>23.04810485015636</v>
      </c>
      <c r="IR44" s="20">
        <f>+'MIP 2017'!FC44*(1+(HS44))</f>
        <v>0</v>
      </c>
      <c r="IS44" s="20">
        <f>+'MIP 2017'!FD44*(1+(HT44))</f>
        <v>82.049277675673679</v>
      </c>
      <c r="IT44" s="20">
        <f>+'MIP 2017'!FE44*(1+(HU44))</f>
        <v>1.6248272528703667</v>
      </c>
      <c r="IU44" s="20">
        <f>+'MIP 2017'!FF44*(1+(HV44))</f>
        <v>0</v>
      </c>
      <c r="IV44" s="18">
        <f t="shared" si="3"/>
        <v>697096.17802561761</v>
      </c>
      <c r="IW44" s="39">
        <f>+IFERROR((IV44/'MIP 2017'!FG44*100-100),0)</f>
        <v>9.7888439729842958E-3</v>
      </c>
      <c r="IZ44" s="18">
        <v>998095.30497124384</v>
      </c>
      <c r="JA44" s="14">
        <f>+'MIP 2017'!FH44</f>
        <v>993642.51260179048</v>
      </c>
      <c r="JB44" s="39">
        <f t="shared" si="4"/>
        <v>4452.7923694533529</v>
      </c>
      <c r="JC44" s="39">
        <f t="shared" si="5"/>
        <v>0.44812820637012862</v>
      </c>
    </row>
    <row r="45" spans="1:263" s="7" customFormat="1" ht="21.95" customHeight="1" thickBot="1" x14ac:dyDescent="0.25">
      <c r="A45" s="137" t="s">
        <v>149</v>
      </c>
      <c r="B45" s="138" t="s">
        <v>150</v>
      </c>
      <c r="C45" s="33">
        <v>1.0213055486687506E-4</v>
      </c>
      <c r="D45" s="33">
        <v>1.9237023784964978E-4</v>
      </c>
      <c r="E45" s="33">
        <v>1.2540230527848602E-4</v>
      </c>
      <c r="F45" s="33">
        <v>2.7545448858769375E-4</v>
      </c>
      <c r="G45" s="33">
        <v>4.1106508786218054E-5</v>
      </c>
      <c r="H45" s="33">
        <v>9.6824636236818187E-5</v>
      </c>
      <c r="I45" s="33">
        <v>3.4160147519008624E-5</v>
      </c>
      <c r="J45" s="33">
        <v>5.5828285585066312E-5</v>
      </c>
      <c r="K45" s="33">
        <v>1.2032392432458658E-4</v>
      </c>
      <c r="L45" s="33">
        <v>6.0681859452743481E-5</v>
      </c>
      <c r="M45" s="33">
        <v>3.1082527228142552E-4</v>
      </c>
      <c r="N45" s="33">
        <v>8.2071432579910864E-5</v>
      </c>
      <c r="O45" s="33">
        <v>9.2149066543688733E-5</v>
      </c>
      <c r="P45" s="33">
        <v>5.9770717238541757E-5</v>
      </c>
      <c r="Q45" s="33">
        <v>1.2814677840180207E-4</v>
      </c>
      <c r="R45" s="33">
        <v>8.0988741649632229E-5</v>
      </c>
      <c r="S45" s="33">
        <v>2.0353018437531054E-4</v>
      </c>
      <c r="T45" s="33">
        <v>2.7432275839028652E-4</v>
      </c>
      <c r="U45" s="33">
        <v>1.5252223450234919E-4</v>
      </c>
      <c r="V45" s="33">
        <v>5.6629219638667025E-5</v>
      </c>
      <c r="W45" s="33">
        <v>1.3752522403964745E-4</v>
      </c>
      <c r="X45" s="33">
        <v>1.0123477419304134E-3</v>
      </c>
      <c r="Y45" s="33">
        <v>4.5593090220337274E-3</v>
      </c>
      <c r="Z45" s="33">
        <v>4.4754623898663453E-3</v>
      </c>
      <c r="AA45" s="33">
        <v>1.615441258102478E-3</v>
      </c>
      <c r="AB45" s="33">
        <v>9.2852164641725541E-4</v>
      </c>
      <c r="AC45" s="33">
        <v>8.7289019653523299E-6</v>
      </c>
      <c r="AD45" s="33">
        <v>1.4533986571437256E-3</v>
      </c>
      <c r="AE45" s="33">
        <v>8.4043682241931213E-3</v>
      </c>
      <c r="AF45" s="33">
        <v>6.2560643309697258E-5</v>
      </c>
      <c r="AG45" s="33">
        <v>1.2681582621884566E-5</v>
      </c>
      <c r="AH45" s="33">
        <v>5.4841331177055281E-5</v>
      </c>
      <c r="AI45" s="33">
        <v>2.457449285463831E-3</v>
      </c>
      <c r="AJ45" s="33">
        <v>1.035589764771921</v>
      </c>
      <c r="AK45" s="33">
        <v>8.5176374419374586E-5</v>
      </c>
      <c r="AL45" s="33">
        <v>1.9226557403884213E-4</v>
      </c>
      <c r="AM45" s="33">
        <v>9.5764781146671148E-4</v>
      </c>
      <c r="AN45" s="33">
        <v>1.2896723168229885E-4</v>
      </c>
      <c r="AO45" s="33">
        <v>9.902919180787006E-5</v>
      </c>
      <c r="AP45" s="33">
        <v>2.3831432187184119E-4</v>
      </c>
      <c r="AQ45" s="33">
        <v>2.2194356521610509E-4</v>
      </c>
      <c r="AR45" s="33">
        <v>8.0101668168399716E-5</v>
      </c>
      <c r="AS45" s="33">
        <v>2.1304877948135045E-4</v>
      </c>
      <c r="AT45" s="33">
        <v>1.6753951788359936E-4</v>
      </c>
      <c r="AU45" s="33">
        <v>1.9713147514370088E-4</v>
      </c>
      <c r="AV45" s="33">
        <v>1.8913886640835917E-2</v>
      </c>
      <c r="AW45" s="33">
        <v>8.8968434433675739E-5</v>
      </c>
      <c r="AX45" s="33">
        <v>4.4788884393442037E-5</v>
      </c>
      <c r="AY45" s="33">
        <v>4.9065042260151818E-5</v>
      </c>
      <c r="AZ45" s="33">
        <v>3.7321719720532667E-3</v>
      </c>
      <c r="BA45" s="33">
        <v>2.7593767980534946E-4</v>
      </c>
      <c r="BB45" s="33">
        <v>4.5450017184109984E-5</v>
      </c>
      <c r="BC45" s="33">
        <v>4.5441974809718373E-5</v>
      </c>
      <c r="BD45" s="33">
        <v>5.2570558227483396E-5</v>
      </c>
      <c r="BE45" s="33">
        <v>6.9193385281972734E-5</v>
      </c>
      <c r="BF45" s="33">
        <v>5.4253131738553596E-5</v>
      </c>
      <c r="BG45" s="33">
        <v>5.9790291297060551E-5</v>
      </c>
      <c r="BH45" s="33">
        <v>2.1573054748637695E-4</v>
      </c>
      <c r="BI45" s="33">
        <v>1.3502327594239132E-4</v>
      </c>
      <c r="BJ45" s="33">
        <v>6.3738370633433441E-5</v>
      </c>
      <c r="BK45" s="33">
        <v>6.1756549324596779E-5</v>
      </c>
      <c r="BL45" s="33">
        <v>4.5111905013756084E-5</v>
      </c>
      <c r="BM45" s="33">
        <v>8.2292269787447107E-5</v>
      </c>
      <c r="BN45" s="33">
        <v>5.0776309898622426E-5</v>
      </c>
      <c r="BO45" s="33">
        <v>4.2570983693655883E-5</v>
      </c>
      <c r="BP45" s="33">
        <v>6.0632512708908198E-5</v>
      </c>
      <c r="BQ45" s="33">
        <v>4.7719142591769699E-5</v>
      </c>
      <c r="BR45" s="33">
        <v>5.2708466572801516E-5</v>
      </c>
      <c r="BS45" s="33">
        <v>7.3722469727274082E-5</v>
      </c>
      <c r="BT45" s="33">
        <v>6.1935540019302085E-5</v>
      </c>
      <c r="BU45" s="33">
        <v>3.0703907574498838E-5</v>
      </c>
      <c r="BV45" s="33">
        <v>7.1421983503302405E-5</v>
      </c>
      <c r="BW45" s="33">
        <v>1.562302306296082E-4</v>
      </c>
      <c r="BX45" s="33">
        <v>7.9083390006693988E-5</v>
      </c>
      <c r="BY45" s="33">
        <v>1.516940322110094E-4</v>
      </c>
      <c r="BZ45" s="33">
        <v>5.5426015837123423E-5</v>
      </c>
      <c r="CA45" s="33">
        <v>6.9230951626048808E-5</v>
      </c>
      <c r="CB45" s="33">
        <v>5.1897775418338312E-5</v>
      </c>
      <c r="CC45" s="33">
        <v>6.3747770415052335E-5</v>
      </c>
      <c r="CD45" s="33">
        <v>7.1679038409958674E-5</v>
      </c>
      <c r="CE45" s="33">
        <v>2.010122039208308E-4</v>
      </c>
      <c r="CF45" s="33">
        <v>1.1688010286544856E-4</v>
      </c>
      <c r="CG45" s="33">
        <v>1.1343867099178788E-4</v>
      </c>
      <c r="CH45" s="33">
        <v>3.198798031708996E-5</v>
      </c>
      <c r="CI45" s="33">
        <v>5.9596448313432835E-5</v>
      </c>
      <c r="CJ45" s="33">
        <v>8.7426331361999796E-5</v>
      </c>
      <c r="CK45" s="33">
        <v>2.3009039082974625E-5</v>
      </c>
      <c r="CL45" s="33">
        <v>1.3316498648915332E-4</v>
      </c>
      <c r="CM45" s="33">
        <v>5.8265654930446148E-4</v>
      </c>
      <c r="CN45" s="33">
        <v>1.3951899907171795E-4</v>
      </c>
      <c r="CO45" s="33">
        <v>1.0705028642497333E-4</v>
      </c>
      <c r="CP45" s="33">
        <v>9.078984014363286E-5</v>
      </c>
      <c r="CQ45" s="33">
        <v>2.1277627463297498E-3</v>
      </c>
      <c r="CR45" s="33">
        <v>1.3807869808209977E-2</v>
      </c>
      <c r="CS45" s="33">
        <v>8.7749169769353878E-5</v>
      </c>
      <c r="CT45" s="33">
        <v>1.0947097539593489E-4</v>
      </c>
      <c r="CU45" s="33">
        <v>6.5148375103193414E-5</v>
      </c>
      <c r="CV45" s="33">
        <v>1.5290775628874634E-4</v>
      </c>
      <c r="CW45" s="33">
        <v>6.266692803313924E-5</v>
      </c>
      <c r="CX45" s="33">
        <v>7.6440295571353098E-5</v>
      </c>
      <c r="CY45" s="33">
        <v>6.048690767962206E-5</v>
      </c>
      <c r="CZ45" s="33">
        <v>7.2987411466527691E-5</v>
      </c>
      <c r="DA45" s="33">
        <v>3.7104818537058516E-5</v>
      </c>
      <c r="DB45" s="33">
        <v>8.7049554310182539E-5</v>
      </c>
      <c r="DC45" s="33">
        <v>1.9269188939210731E-4</v>
      </c>
      <c r="DD45" s="33">
        <v>1.2457543292931827E-4</v>
      </c>
      <c r="DE45" s="33">
        <v>1.6423668369121866E-4</v>
      </c>
      <c r="DF45" s="33">
        <v>8.9454749206987412E-5</v>
      </c>
      <c r="DG45" s="33">
        <v>1.2925788200364492E-4</v>
      </c>
      <c r="DH45" s="33">
        <v>1.5804772442376349E-4</v>
      </c>
      <c r="DI45" s="33">
        <v>2.5950054240994771E-4</v>
      </c>
      <c r="DJ45" s="33">
        <v>4.4156694661451112E-5</v>
      </c>
      <c r="DK45" s="33">
        <v>4.2271531347714074E-5</v>
      </c>
      <c r="DL45" s="33">
        <v>3.9212952102139841E-5</v>
      </c>
      <c r="DM45" s="33">
        <v>4.2145175443267658E-5</v>
      </c>
      <c r="DN45" s="33">
        <v>1.0072311479970729E-4</v>
      </c>
      <c r="DO45" s="33">
        <v>3.2544104444627862E-4</v>
      </c>
      <c r="DP45" s="33">
        <v>1.6029175477615156E-4</v>
      </c>
      <c r="DQ45" s="33">
        <v>8.4220217196631303E-5</v>
      </c>
      <c r="DR45" s="33">
        <v>7.380447308021194E-5</v>
      </c>
      <c r="DS45" s="33">
        <v>1.6200623674991985E-4</v>
      </c>
      <c r="DT45" s="33">
        <v>4.5383344960725318E-4</v>
      </c>
      <c r="DU45" s="33">
        <v>6.4479663328715148E-5</v>
      </c>
      <c r="DV45" s="33">
        <v>1.030731497095452E-3</v>
      </c>
      <c r="DW45" s="33">
        <v>1.0757970425573056E-3</v>
      </c>
      <c r="DX45" s="33">
        <v>5.9190237247179164E-4</v>
      </c>
      <c r="DY45" s="33">
        <v>1.7615528470349903E-4</v>
      </c>
      <c r="DZ45" s="33">
        <v>8.5442779430243648E-4</v>
      </c>
      <c r="EA45" s="33">
        <v>1.1260976380280876E-3</v>
      </c>
      <c r="EB45" s="33">
        <v>2.038801541720198E-3</v>
      </c>
      <c r="EC45" s="33">
        <v>6.784873346220905E-5</v>
      </c>
      <c r="ED45" s="33">
        <v>7.6580684203251647E-5</v>
      </c>
      <c r="EE45" s="33">
        <v>3.9424664346220411E-5</v>
      </c>
      <c r="EF45" s="33">
        <v>1.4501424399593707E-4</v>
      </c>
      <c r="EG45" s="33">
        <v>1.9975677785467655E-4</v>
      </c>
      <c r="EH45" s="33">
        <v>0</v>
      </c>
      <c r="EK45" s="60">
        <f>+IF(AND(OR(SeleccionarIndustria=$A45,SeleccionarIndustria="Todas las AE"),('SIMULADOR IMPACTOS MIP'!$B$10=EK$11)),'SIMULADOR IMPACTOS MIP'!Porcentaje,0)</f>
        <v>0</v>
      </c>
      <c r="EL45" s="60">
        <f>+IF(AND(OR(SeleccionarIndustria=$A45,SeleccionarIndustria="Todas las AE"),('SIMULADOR IMPACTOS MIP'!$B$10=EL$11)),'SIMULADOR IMPACTOS MIP'!Porcentaje,0)</f>
        <v>0</v>
      </c>
      <c r="EM45" s="60">
        <f>+IF(AND(OR(SeleccionarIndustria=$A45,SeleccionarIndustria="Todas las AE"),('SIMULADOR IMPACTOS MIP'!$B$10=EM$11)),'SIMULADOR IMPACTOS MIP'!Porcentaje,0)</f>
        <v>0.14000000000000001</v>
      </c>
      <c r="EN45" s="60">
        <f>+IF(AND(OR(SeleccionarIndustria=$A45,SeleccionarIndustria="Todas las AE"),('SIMULADOR IMPACTOS MIP'!$B$10=EN$11)),'SIMULADOR IMPACTOS MIP'!Porcentaje,0)</f>
        <v>0</v>
      </c>
      <c r="EO45" s="60">
        <f>+IF(AND(OR(SeleccionarIndustria=$A45,SeleccionarIndustria="Todas las AE"),(OR('SIMULADOR IMPACTOS MIP'!$B$10=$EK$11,'SIMULADOR IMPACTOS MIP'!$B$10=EO$11))),'SIMULADOR IMPACTOS MIP'!Porcentaje,0)</f>
        <v>0</v>
      </c>
      <c r="EP45" s="60">
        <f>+IF(AND(OR(SeleccionarIndustria=$A45,SeleccionarIndustria="Todas las AE"),(OR('SIMULADOR IMPACTOS MIP'!$B$10=$EK$11,'SIMULADOR IMPACTOS MIP'!$B$10=EP$11))),'SIMULADOR IMPACTOS MIP'!Porcentaje,0)</f>
        <v>0</v>
      </c>
      <c r="EQ45" s="60">
        <f>+IF(AND(OR(SeleccionarIndustria=$A45,SeleccionarIndustria="Todas las AE"),(OR('SIMULADOR IMPACTOS MIP'!$B$10=$EK$11,'SIMULADOR IMPACTOS MIP'!$B$10=EQ$11))),'SIMULADOR IMPACTOS MIP'!Porcentaje,0)</f>
        <v>0</v>
      </c>
      <c r="ER45" s="60">
        <f>+IF(AND(OR(SeleccionarIndustria=$A45,SeleccionarIndustria="Todas las AE"),(OR('SIMULADOR IMPACTOS MIP'!$B$10=$EL$11,'SIMULADOR IMPACTOS MIP'!$B$10=ER$11))),'SIMULADOR IMPACTOS MIP'!Porcentaje,0)</f>
        <v>0</v>
      </c>
      <c r="ES45" s="60">
        <f>+IF(AND(OR(SeleccionarIndustria=$A45,SeleccionarIndustria="Todas las AE"),(OR('SIMULADOR IMPACTOS MIP'!$B$10=$EL$11,'SIMULADOR IMPACTOS MIP'!$B$10=ES$11))),'SIMULADOR IMPACTOS MIP'!Porcentaje,0)</f>
        <v>0</v>
      </c>
      <c r="ET45" s="60">
        <f>+IF(AND(OR(SeleccionarIndustria=$A45,SeleccionarIndustria="Todas las AE"),(OR('SIMULADOR IMPACTOS MIP'!$B$10=$EL$11,'SIMULADOR IMPACTOS MIP'!$B$10=ET$11))),'SIMULADOR IMPACTOS MIP'!Porcentaje,0)</f>
        <v>0</v>
      </c>
      <c r="EU45" s="60">
        <f>+IF(AND(OR(SeleccionarIndustria=$A45,SeleccionarIndustria="Todas las AE"),(OR('SIMULADOR IMPACTOS MIP'!$B$10=$EL$11,'SIMULADOR IMPACTOS MIP'!$B$10=EU$11))),'SIMULADOR IMPACTOS MIP'!Porcentaje,0)</f>
        <v>0</v>
      </c>
      <c r="EV45" s="60">
        <f>+IF(AND(OR(SeleccionarIndustria=$A45,SeleccionarIndustria="Todas las AE"),(OR('SIMULADOR IMPACTOS MIP'!$B$10=$EL$11,'SIMULADOR IMPACTOS MIP'!$B$10=EV$11))),'SIMULADOR IMPACTOS MIP'!Porcentaje,0)</f>
        <v>0</v>
      </c>
      <c r="EW45" s="60">
        <f>+IF(AND(OR(SeleccionarIndustria=$A45,SeleccionarIndustria="Todas las AE"),(OR('SIMULADOR IMPACTOS MIP'!$B$10=$EL$11,'SIMULADOR IMPACTOS MIP'!$B$10=EW$11))),'SIMULADOR IMPACTOS MIP'!Porcentaje,0)</f>
        <v>0</v>
      </c>
      <c r="EX45" s="60">
        <f>+IF(AND(OR(SeleccionarIndustria=$A45,SeleccionarIndustria="Todas las AE"),(OR('SIMULADOR IMPACTOS MIP'!$B$10=$EL$11,'SIMULADOR IMPACTOS MIP'!$B$10=EX$11))),'SIMULADOR IMPACTOS MIP'!Porcentaje,0)</f>
        <v>0</v>
      </c>
      <c r="EY45" s="60">
        <f>+IF(AND(OR(SeleccionarIndustria=$A45,SeleccionarIndustria="Todas las AE"),('SIMULADOR IMPACTOS MIP'!$B$10=EY$11)),'SIMULADOR IMPACTOS MIP'!Porcentaje,0)</f>
        <v>0</v>
      </c>
      <c r="EZ45" s="60">
        <f>+IF(AND(OR(SeleccionarIndustria=$A45,SeleccionarIndustria="Todas las AE"),('SIMULADOR IMPACTOS MIP'!$B$10=EZ$11)),'SIMULADOR IMPACTOS MIP'!Porcentaje,0)</f>
        <v>0</v>
      </c>
      <c r="FA45" s="60">
        <f>+IF(AND(OR(SeleccionarIndustria=$A45,SeleccionarIndustria="Todas las AE"),('SIMULADOR IMPACTOS MIP'!$B$10=FA$11)),'SIMULADOR IMPACTOS MIP'!Porcentaje,0)</f>
        <v>0</v>
      </c>
      <c r="FB45" s="60">
        <f>+IF(AND(OR(SeleccionarIndustria=$A45,SeleccionarIndustria="Todas las AE"),('SIMULADOR IMPACTOS MIP'!$B$10=FB$11)),'SIMULADOR IMPACTOS MIP'!Porcentaje,0)</f>
        <v>0</v>
      </c>
      <c r="FC45" s="60">
        <f>+IF(AND(OR(SeleccionarIndustria=$A45,SeleccionarIndustria="Todas las AE"),(OR('SIMULADOR IMPACTOS MIP'!$B$10=$EM$11,'SIMULADOR IMPACTOS MIP'!$B$10=FC$11))),'SIMULADOR IMPACTOS MIP'!Porcentaje,0)</f>
        <v>0.14000000000000001</v>
      </c>
      <c r="FD45" s="60">
        <f>+IF(AND(OR(SeleccionarIndustria=$A45,SeleccionarIndustria="Todas las AE"),(OR('SIMULADOR IMPACTOS MIP'!$B$10=$EM$11,'SIMULADOR IMPACTOS MIP'!$B$10=FD$11))),'SIMULADOR IMPACTOS MIP'!Porcentaje,0)</f>
        <v>0.14000000000000001</v>
      </c>
      <c r="FE45" s="60">
        <f>+IF(AND(OR(SeleccionarIndustria=$A45,SeleccionarIndustria="Todas las AE"),(OR('SIMULADOR IMPACTOS MIP'!$B$10=$EM$11,'SIMULADOR IMPACTOS MIP'!$B$10=FE$11))),'SIMULADOR IMPACTOS MIP'!Porcentaje,0)</f>
        <v>0.14000000000000001</v>
      </c>
      <c r="FF45" s="60">
        <f>+IF(AND(OR(SeleccionarIndustria=$A45,SeleccionarIndustria="Todas las AE"),(OR('SIMULADOR IMPACTOS MIP'!$B$10=$EM$11,'SIMULADOR IMPACTOS MIP'!$B$10=FF$11))),'SIMULADOR IMPACTOS MIP'!Porcentaje,0)</f>
        <v>0.14000000000000001</v>
      </c>
      <c r="FG45" s="60">
        <f>+IF(AND(OR(SeleccionarIndustria=$A45,SeleccionarIndustria="Todas las AE"),(OR('SIMULADOR IMPACTOS MIP'!$B$10=$EM$11,'SIMULADOR IMPACTOS MIP'!$B$10=FG$11))),'SIMULADOR IMPACTOS MIP'!Porcentaje,0)</f>
        <v>0.14000000000000001</v>
      </c>
      <c r="FH45" s="60">
        <f>+IF(AND(OR(SeleccionarIndustria=$A45,SeleccionarIndustria="Todas las AE"),(OR('SIMULADOR IMPACTOS MIP'!$B$10=$EM$11,'SIMULADOR IMPACTOS MIP'!$B$10=FH$11))),'SIMULADOR IMPACTOS MIP'!Porcentaje,0)</f>
        <v>0.14000000000000001</v>
      </c>
      <c r="FI45" s="60">
        <f>+IF(AND(OR(SeleccionarIndustria=$A45,SeleccionarIndustria="Todas las AE"),(OR('SIMULADOR IMPACTOS MIP'!$B$10=$EM$11,'SIMULADOR IMPACTOS MIP'!$B$10=FI$11))),'SIMULADOR IMPACTOS MIP'!Porcentaje,0)</f>
        <v>0.14000000000000001</v>
      </c>
      <c r="FJ45" s="60">
        <f>+IF(AND(OR(SeleccionarIndustria=$A45,SeleccionarIndustria="Todas las AE"),(OR('SIMULADOR IMPACTOS MIP'!$B$10=$EM$11,'SIMULADOR IMPACTOS MIP'!$B$10=FJ$11))),'SIMULADOR IMPACTOS MIP'!Porcentaje,0)</f>
        <v>0.14000000000000001</v>
      </c>
      <c r="FM45" s="20">
        <f>+'MIP 2017'!EJ45*(1+(EN45))</f>
        <v>63716.72425672516</v>
      </c>
      <c r="FN45" s="20">
        <f>+'MIP 2017'!EK45*(1+(EO45))</f>
        <v>139.1446641948267</v>
      </c>
      <c r="FO45" s="20">
        <f>+'MIP 2017'!EL45*(1+(EP45))</f>
        <v>479.84636742322579</v>
      </c>
      <c r="FP45" s="20">
        <f>+'MIP 2017'!EM45*(1+(EQ45))</f>
        <v>0</v>
      </c>
      <c r="FQ45" s="20">
        <f>+'MIP 2017'!EN45*(1+(ER45))</f>
        <v>0</v>
      </c>
      <c r="FR45" s="20">
        <f>+'MIP 2017'!EO45*(1+(ES45))</f>
        <v>0</v>
      </c>
      <c r="FS45" s="20">
        <f>+'MIP 2017'!EP45*(1+(ET45))</f>
        <v>0</v>
      </c>
      <c r="FT45" s="20">
        <f>+'MIP 2017'!EQ45*(1+(EU45))</f>
        <v>0</v>
      </c>
      <c r="FU45" s="20">
        <f>+'MIP 2017'!ER45*(1+(EV45))</f>
        <v>0</v>
      </c>
      <c r="FV45" s="20">
        <f>+'MIP 2017'!ES45*(1+(EW45))</f>
        <v>0</v>
      </c>
      <c r="FW45" s="20">
        <f>+'MIP 2017'!ET45*(1+(EX45))</f>
        <v>0</v>
      </c>
      <c r="FX45" s="20">
        <f>+'MIP 2017'!EU45*(1+(EY45))</f>
        <v>612.46747800944468</v>
      </c>
      <c r="FY45" s="20">
        <f>+'MIP 2017'!EV45*(1+(EZ45))</f>
        <v>8.6340113610931049</v>
      </c>
      <c r="FZ45" s="20">
        <f>+'MIP 2017'!EW45*(1+(FA45))</f>
        <v>3.3966978799354171</v>
      </c>
      <c r="GA45" s="20">
        <f>+'MIP 2017'!EX45*(1+(FB45))</f>
        <v>55160.535332393163</v>
      </c>
      <c r="GB45" s="20">
        <f>+'MIP 2017'!EY45*(1+(FC45))</f>
        <v>106.24075360405699</v>
      </c>
      <c r="GC45" s="20">
        <f>+'MIP 2017'!EZ45*(1+(FD45))</f>
        <v>2.7856675652091032</v>
      </c>
      <c r="GD45" s="20">
        <f>+'MIP 2017'!FA45*(1+(FE45))</f>
        <v>1.9936755253059295</v>
      </c>
      <c r="GE45" s="20">
        <f>+'MIP 2017'!FB45*(1+(FF45))</f>
        <v>5.7005063990487992</v>
      </c>
      <c r="GF45" s="20">
        <f>+'MIP 2017'!FC45*(1+(FG45))</f>
        <v>0</v>
      </c>
      <c r="GG45" s="20">
        <f>+'MIP 2017'!FD45*(1+(FH45))</f>
        <v>20.293314156124051</v>
      </c>
      <c r="GH45" s="20">
        <f>+'MIP 2017'!FE45*(1+(FI45))</f>
        <v>0.4018698375659972</v>
      </c>
      <c r="GI45" s="20">
        <f>+'MIP 2017'!FF45*(1+(FJ45))</f>
        <v>0</v>
      </c>
      <c r="GJ45" s="18">
        <f t="shared" si="0"/>
        <v>120258.16459507417</v>
      </c>
      <c r="GK45" s="39">
        <f>+IFERROR((GJ45/'MIP 2017'!FG45*100-100),0)</f>
        <v>1.4034798794895664E-2</v>
      </c>
      <c r="GN45" s="18">
        <v>161114.33912249343</v>
      </c>
      <c r="GO45" s="14">
        <f>+'MIP 2017'!FH45</f>
        <v>160206.23017059852</v>
      </c>
      <c r="GP45" s="39">
        <f t="shared" si="1"/>
        <v>908.10895189491566</v>
      </c>
      <c r="GQ45" s="39">
        <f t="shared" si="2"/>
        <v>0.56683747625039871</v>
      </c>
      <c r="GU45" s="61">
        <v>-0.66999999999999971</v>
      </c>
      <c r="GW45" s="60">
        <f>+IF(SeleccionarDemTur=GW$11,'SIMULADOR IMPACTOS MIP(TURISMO)'!PorcentajeTur,0)</f>
        <v>0</v>
      </c>
      <c r="GX45" s="60">
        <f>+IF(SeleccionarDemTur=GX$11,'SIMULADOR IMPACTOS MIP(TURISMO)'!PorcentajeTur,0)</f>
        <v>0</v>
      </c>
      <c r="GY45" s="60">
        <f>+IF(SeleccionarDemTur=GY$11,'SIMULADOR IMPACTOS MIP(TURISMO)'!PorcentajeTur,0)</f>
        <v>0.14000000000000001</v>
      </c>
      <c r="GZ45" s="60">
        <f>+IF(SeleccionarDemTur=GZ$11,'SIMULADOR IMPACTOS MIP(TURISMO)'!PorcentajeTur,0)</f>
        <v>0</v>
      </c>
      <c r="HA45" s="60">
        <f>+IF(OR(SeleccionarDemTur=HA$11,SeleccionarDemTur=$GW$11),'SIMULADOR IMPACTOS MIP(TURISMO)'!PorcentajeTur,0)</f>
        <v>0</v>
      </c>
      <c r="HB45" s="60">
        <f>+IF(OR(SeleccionarDemTur=HB$11,SeleccionarDemTur=$GW$11),'SIMULADOR IMPACTOS MIP(TURISMO)'!PorcentajeTur,0)</f>
        <v>0</v>
      </c>
      <c r="HC45" s="60">
        <f>+IF(OR(SeleccionarDemTur=HC$11,SeleccionarDemTur=$GW$11),'SIMULADOR IMPACTOS MIP(TURISMO)'!PorcentajeTur,0)</f>
        <v>0</v>
      </c>
      <c r="HD45" s="60">
        <f>+IF(OR(SeleccionarDemTur=HD$11,SeleccionarDemTur=$GX$11),'SIMULADOR IMPACTOS MIP(TURISMO)'!PorcentajeTur,0)</f>
        <v>0</v>
      </c>
      <c r="HE45" s="60">
        <f>+IF(OR(SeleccionarDemTur=HE$11,SeleccionarDemTur=$GX$11),'SIMULADOR IMPACTOS MIP(TURISMO)'!PorcentajeTur,0)</f>
        <v>0</v>
      </c>
      <c r="HF45" s="60">
        <f>+IF(OR(SeleccionarDemTur=HF$11,SeleccionarDemTur=$GX$11),'SIMULADOR IMPACTOS MIP(TURISMO)'!PorcentajeTur,0)</f>
        <v>0</v>
      </c>
      <c r="HG45" s="60">
        <f>+IF(OR(SeleccionarDemTur=HG$11,SeleccionarDemTur=$GX$11),'SIMULADOR IMPACTOS MIP(TURISMO)'!PorcentajeTur,0)</f>
        <v>0</v>
      </c>
      <c r="HH45" s="60">
        <f>+IF(OR(SeleccionarDemTur=HH$11,SeleccionarDemTur=$GX$11),'SIMULADOR IMPACTOS MIP(TURISMO)'!PorcentajeTur,0)</f>
        <v>0</v>
      </c>
      <c r="HI45" s="60">
        <f>+IF(OR(SeleccionarDemTur=HI$11,SeleccionarDemTur=$GX$11),'SIMULADOR IMPACTOS MIP(TURISMO)'!PorcentajeTur,0)</f>
        <v>0</v>
      </c>
      <c r="HJ45" s="60">
        <f>+IF(OR(SeleccionarDemTur=HJ$11,SeleccionarDemTur=$GX$11),'SIMULADOR IMPACTOS MIP(TURISMO)'!PorcentajeTur,0)</f>
        <v>0</v>
      </c>
      <c r="HK45" s="60">
        <f>+IF(SeleccionarDemTur=HK$11,'SIMULADOR IMPACTOS MIP(TURISMO)'!PorcentajeTur,0)</f>
        <v>0</v>
      </c>
      <c r="HL45" s="60">
        <f>+IF(SeleccionarDemTur=HL$11,'SIMULADOR IMPACTOS MIP(TURISMO)'!PorcentajeTur,0)</f>
        <v>0</v>
      </c>
      <c r="HM45" s="60">
        <f>+IF(SeleccionarDemTur=HM$11,'SIMULADOR IMPACTOS MIP(TURISMO)'!PorcentajeTur,0)</f>
        <v>0</v>
      </c>
      <c r="HN45" s="60">
        <f>+IF(SeleccionarDemTur=HN$11,'SIMULADOR IMPACTOS MIP(TURISMO)'!PorcentajeTur,0)</f>
        <v>0</v>
      </c>
      <c r="HO45" s="60">
        <f>+IF(OR(SeleccionarDemTur=HO$11,SeleccionarDemTur=$GY$11),'SIMULADOR IMPACTOS MIP(TURISMO)'!PorcentajeTur,0)</f>
        <v>0.14000000000000001</v>
      </c>
      <c r="HP45" s="60">
        <f>+IF(OR(SeleccionarDemTur=HP$11,SeleccionarDemTur=$GY$11),'SIMULADOR IMPACTOS MIP(TURISMO)'!PorcentajeTur,0)</f>
        <v>0.14000000000000001</v>
      </c>
      <c r="HQ45" s="60">
        <f>+IF(OR(SeleccionarDemTur=HQ$11,SeleccionarDemTur=$GY$11),'SIMULADOR IMPACTOS MIP(TURISMO)'!PorcentajeTur,0)</f>
        <v>0.14000000000000001</v>
      </c>
      <c r="HR45" s="60">
        <f>+IF(OR(SeleccionarDemTur=HR$11,SeleccionarDemTur=$GY$11),'SIMULADOR IMPACTOS MIP(TURISMO)'!PorcentajeTur,0)</f>
        <v>0.14000000000000001</v>
      </c>
      <c r="HS45" s="60">
        <f>+IF(OR(SeleccionarDemTur=HS$11,SeleccionarDemTur=$GY$11),'SIMULADOR IMPACTOS MIP(TURISMO)'!PorcentajeTur,0)</f>
        <v>0.14000000000000001</v>
      </c>
      <c r="HT45" s="60">
        <f>+IF(OR(SeleccionarDemTur=HT$11,SeleccionarDemTur=$GY$11),'SIMULADOR IMPACTOS MIP(TURISMO)'!PorcentajeTur,0)</f>
        <v>0.14000000000000001</v>
      </c>
      <c r="HU45" s="60">
        <f>+IF(OR(SeleccionarDemTur=HU$11,SeleccionarDemTur=$GY$11),'SIMULADOR IMPACTOS MIP(TURISMO)'!PorcentajeTur,0)</f>
        <v>0.14000000000000001</v>
      </c>
      <c r="HV45" s="60">
        <f>+IF(OR(SeleccionarDemTur=HV$11,SeleccionarDemTur=$GY$11),'SIMULADOR IMPACTOS MIP(TURISMO)'!PorcentajeTur,0)</f>
        <v>0.14000000000000001</v>
      </c>
      <c r="HY45" s="20">
        <f>+'MIP 2017'!EJ45*(1+(GZ45))</f>
        <v>63716.72425672516</v>
      </c>
      <c r="HZ45" s="20">
        <f>+'MIP 2017'!EK45*(1+(HA45))</f>
        <v>139.1446641948267</v>
      </c>
      <c r="IA45" s="20">
        <f>+'MIP 2017'!EL45*(1+(HB45))</f>
        <v>479.84636742322579</v>
      </c>
      <c r="IB45" s="20">
        <f>+'MIP 2017'!EM45*(1+(HC45))</f>
        <v>0</v>
      </c>
      <c r="IC45" s="20">
        <f>+'MIP 2017'!EN45*(1+(HD45))</f>
        <v>0</v>
      </c>
      <c r="ID45" s="20">
        <f>+'MIP 2017'!EO45*(1+(HE45))</f>
        <v>0</v>
      </c>
      <c r="IE45" s="20">
        <f>+'MIP 2017'!EP45*(1+(HF45))</f>
        <v>0</v>
      </c>
      <c r="IF45" s="20">
        <f>+'MIP 2017'!EQ45*(1+(HG45))</f>
        <v>0</v>
      </c>
      <c r="IG45" s="20">
        <f>+'MIP 2017'!ER45*(1+(HH45))</f>
        <v>0</v>
      </c>
      <c r="IH45" s="20">
        <f>+'MIP 2017'!ES45*(1+(HI45))</f>
        <v>0</v>
      </c>
      <c r="II45" s="20">
        <f>+'MIP 2017'!ET45*(1+(HJ45))</f>
        <v>0</v>
      </c>
      <c r="IJ45" s="20">
        <f>+'MIP 2017'!EU45*(1+(HK45))</f>
        <v>612.46747800944468</v>
      </c>
      <c r="IK45" s="20">
        <f>+'MIP 2017'!EV45*(1+(HL45))</f>
        <v>8.6340113610931049</v>
      </c>
      <c r="IL45" s="20">
        <f>+'MIP 2017'!EW45*(1+(HM45))</f>
        <v>3.3966978799354171</v>
      </c>
      <c r="IM45" s="20">
        <f>+'MIP 2017'!EX45*(1+(HN45))</f>
        <v>55160.535332393163</v>
      </c>
      <c r="IN45" s="20">
        <f>+'MIP 2017'!EY45*(1+(HO45))</f>
        <v>106.24075360405699</v>
      </c>
      <c r="IO45" s="20">
        <f>+'MIP 2017'!EZ45*(1+(HP45))</f>
        <v>2.7856675652091032</v>
      </c>
      <c r="IP45" s="20">
        <f>+'MIP 2017'!FA45*(1+(HQ45))</f>
        <v>1.9936755253059295</v>
      </c>
      <c r="IQ45" s="20">
        <f>+'MIP 2017'!FB45*(1+(HR45))</f>
        <v>5.7005063990487992</v>
      </c>
      <c r="IR45" s="20">
        <f>+'MIP 2017'!FC45*(1+(HS45))</f>
        <v>0</v>
      </c>
      <c r="IS45" s="20">
        <f>+'MIP 2017'!FD45*(1+(HT45))</f>
        <v>20.293314156124051</v>
      </c>
      <c r="IT45" s="20">
        <f>+'MIP 2017'!FE45*(1+(HU45))</f>
        <v>0.4018698375659972</v>
      </c>
      <c r="IU45" s="20">
        <f>+'MIP 2017'!FF45*(1+(HV45))</f>
        <v>0</v>
      </c>
      <c r="IV45" s="18">
        <f t="shared" si="3"/>
        <v>120258.16459507417</v>
      </c>
      <c r="IW45" s="39">
        <f>+IFERROR((IV45/'MIP 2017'!FG45*100-100),0)</f>
        <v>1.4034798794895664E-2</v>
      </c>
      <c r="IZ45" s="18">
        <v>161114.33912249343</v>
      </c>
      <c r="JA45" s="14">
        <f>+'MIP 2017'!FH45</f>
        <v>160206.23017059852</v>
      </c>
      <c r="JB45" s="39">
        <f t="shared" si="4"/>
        <v>908.10895189491566</v>
      </c>
      <c r="JC45" s="39">
        <f t="shared" si="5"/>
        <v>0.56683747625039871</v>
      </c>
    </row>
    <row r="46" spans="1:263" s="7" customFormat="1" ht="21.95" customHeight="1" thickBot="1" x14ac:dyDescent="0.25">
      <c r="A46" s="137" t="s">
        <v>151</v>
      </c>
      <c r="B46" s="138" t="s">
        <v>152</v>
      </c>
      <c r="C46" s="33">
        <v>6.0344742347138957E-5</v>
      </c>
      <c r="D46" s="33">
        <v>6.0542473894730841E-5</v>
      </c>
      <c r="E46" s="33">
        <v>8.320880645214788E-5</v>
      </c>
      <c r="F46" s="33">
        <v>1.0239709413076513E-4</v>
      </c>
      <c r="G46" s="33">
        <v>1.2475835165742216E-4</v>
      </c>
      <c r="H46" s="33">
        <v>6.1010946182089805E-5</v>
      </c>
      <c r="I46" s="33">
        <v>4.1659912339899072E-5</v>
      </c>
      <c r="J46" s="33">
        <v>7.5952768656242667E-5</v>
      </c>
      <c r="K46" s="33">
        <v>4.9449998552870314E-5</v>
      </c>
      <c r="L46" s="33">
        <v>5.5201766085137617E-5</v>
      </c>
      <c r="M46" s="33">
        <v>9.2750078069749807E-5</v>
      </c>
      <c r="N46" s="33">
        <v>1.159683547804011E-4</v>
      </c>
      <c r="O46" s="33">
        <v>9.3738216614878449E-5</v>
      </c>
      <c r="P46" s="33">
        <v>9.5302319040642053E-5</v>
      </c>
      <c r="Q46" s="33">
        <v>5.6301478085646459E-5</v>
      </c>
      <c r="R46" s="33">
        <v>1.221269270397967E-4</v>
      </c>
      <c r="S46" s="33">
        <v>9.4036214134862435E-5</v>
      </c>
      <c r="T46" s="33">
        <v>8.2352213939339673E-5</v>
      </c>
      <c r="U46" s="33">
        <v>1.0759938467478183E-4</v>
      </c>
      <c r="V46" s="33">
        <v>5.1025130765578575E-5</v>
      </c>
      <c r="W46" s="33">
        <v>1.2852816012538088E-4</v>
      </c>
      <c r="X46" s="33">
        <v>2.3046654108631423E-4</v>
      </c>
      <c r="Y46" s="33">
        <v>4.8329078018337758E-4</v>
      </c>
      <c r="Z46" s="33">
        <v>5.2733042757799396E-4</v>
      </c>
      <c r="AA46" s="33">
        <v>2.1546021367658069E-4</v>
      </c>
      <c r="AB46" s="33">
        <v>1.5249722288345543E-4</v>
      </c>
      <c r="AC46" s="33">
        <v>1.1753902885447433E-5</v>
      </c>
      <c r="AD46" s="33">
        <v>2.443072338992257E-4</v>
      </c>
      <c r="AE46" s="33">
        <v>6.5817179340047524E-4</v>
      </c>
      <c r="AF46" s="33">
        <v>2.8065342824330953E-4</v>
      </c>
      <c r="AG46" s="33">
        <v>6.3835917228653301E-5</v>
      </c>
      <c r="AH46" s="33">
        <v>4.4360637997407421E-4</v>
      </c>
      <c r="AI46" s="33">
        <v>3.5274830378776009E-4</v>
      </c>
      <c r="AJ46" s="33">
        <v>1.1159099096446328E-3</v>
      </c>
      <c r="AK46" s="33">
        <v>1.0051798817518769</v>
      </c>
      <c r="AL46" s="33">
        <v>1.5334766110556785E-4</v>
      </c>
      <c r="AM46" s="33">
        <v>2.0651492673212993E-3</v>
      </c>
      <c r="AN46" s="33">
        <v>4.6998896110114064E-4</v>
      </c>
      <c r="AO46" s="33">
        <v>1.8218849592274941E-3</v>
      </c>
      <c r="AP46" s="33">
        <v>1.7667935001264832E-3</v>
      </c>
      <c r="AQ46" s="33">
        <v>1.1442322755642406E-4</v>
      </c>
      <c r="AR46" s="33">
        <v>5.4490606460141726E-4</v>
      </c>
      <c r="AS46" s="33">
        <v>9.6648815121626203E-5</v>
      </c>
      <c r="AT46" s="33">
        <v>1.1924117428648214E-4</v>
      </c>
      <c r="AU46" s="33">
        <v>1.2121589169866813E-3</v>
      </c>
      <c r="AV46" s="33">
        <v>1.0579818941766493E-3</v>
      </c>
      <c r="AW46" s="33">
        <v>1.018495036380306E-3</v>
      </c>
      <c r="AX46" s="33">
        <v>3.2613704358980348E-4</v>
      </c>
      <c r="AY46" s="33">
        <v>1.6583884530492899E-4</v>
      </c>
      <c r="AZ46" s="33">
        <v>1.6494818281008474E-4</v>
      </c>
      <c r="BA46" s="33">
        <v>2.0127053291039417E-4</v>
      </c>
      <c r="BB46" s="33">
        <v>1.1201334454906841E-4</v>
      </c>
      <c r="BC46" s="33">
        <v>2.1640970961175427E-4</v>
      </c>
      <c r="BD46" s="33">
        <v>1.848412030590622E-4</v>
      </c>
      <c r="BE46" s="33">
        <v>2.3266442282578642E-4</v>
      </c>
      <c r="BF46" s="33">
        <v>3.375439633396833E-4</v>
      </c>
      <c r="BG46" s="33">
        <v>5.5014599818674391E-4</v>
      </c>
      <c r="BH46" s="33">
        <v>1.5914452830307236E-3</v>
      </c>
      <c r="BI46" s="33">
        <v>3.8281355534478293E-4</v>
      </c>
      <c r="BJ46" s="33">
        <v>1.8594634526238716E-4</v>
      </c>
      <c r="BK46" s="33">
        <v>3.5208116384463032E-4</v>
      </c>
      <c r="BL46" s="33">
        <v>1.3964601426372369E-4</v>
      </c>
      <c r="BM46" s="33">
        <v>2.4512736515797914E-4</v>
      </c>
      <c r="BN46" s="33">
        <v>1.2819053635768486E-4</v>
      </c>
      <c r="BO46" s="33">
        <v>1.379108905643528E-4</v>
      </c>
      <c r="BP46" s="33">
        <v>1.2289972550081997E-4</v>
      </c>
      <c r="BQ46" s="33">
        <v>1.561726759593714E-4</v>
      </c>
      <c r="BR46" s="33">
        <v>1.3668164971689738E-4</v>
      </c>
      <c r="BS46" s="33">
        <v>1.5766804182781451E-4</v>
      </c>
      <c r="BT46" s="33">
        <v>1.7560301549767569E-4</v>
      </c>
      <c r="BU46" s="33">
        <v>6.5405545270881779E-5</v>
      </c>
      <c r="BV46" s="33">
        <v>1.7606017558472782E-4</v>
      </c>
      <c r="BW46" s="33">
        <v>1.3094571338409378E-4</v>
      </c>
      <c r="BX46" s="33">
        <v>2.9174496907189953E-4</v>
      </c>
      <c r="BY46" s="33">
        <v>3.1720405548252848E-4</v>
      </c>
      <c r="BZ46" s="33">
        <v>1.2524725549606508E-4</v>
      </c>
      <c r="CA46" s="33">
        <v>1.0655229041125252E-4</v>
      </c>
      <c r="CB46" s="33">
        <v>9.6634862888374357E-5</v>
      </c>
      <c r="CC46" s="33">
        <v>1.2212339492280122E-4</v>
      </c>
      <c r="CD46" s="33">
        <v>1.3044874466021939E-4</v>
      </c>
      <c r="CE46" s="33">
        <v>1.0964729650262626E-4</v>
      </c>
      <c r="CF46" s="33">
        <v>1.1644572127771198E-4</v>
      </c>
      <c r="CG46" s="33">
        <v>1.4667709618869205E-4</v>
      </c>
      <c r="CH46" s="33">
        <v>1.2083971760416484E-4</v>
      </c>
      <c r="CI46" s="33">
        <v>1.5271336945409521E-4</v>
      </c>
      <c r="CJ46" s="33">
        <v>5.5478567480625648E-5</v>
      </c>
      <c r="CK46" s="33">
        <v>3.8432885470013082E-5</v>
      </c>
      <c r="CL46" s="33">
        <v>8.235528527061424E-5</v>
      </c>
      <c r="CM46" s="33">
        <v>2.1032988655071106E-4</v>
      </c>
      <c r="CN46" s="33">
        <v>2.9924466840404272E-4</v>
      </c>
      <c r="CO46" s="33">
        <v>9.906322080319357E-5</v>
      </c>
      <c r="CP46" s="33">
        <v>6.3742430592780887E-5</v>
      </c>
      <c r="CQ46" s="33">
        <v>9.6026420284373178E-4</v>
      </c>
      <c r="CR46" s="33">
        <v>1.7584532315036579E-3</v>
      </c>
      <c r="CS46" s="33">
        <v>1.7439365715924606E-4</v>
      </c>
      <c r="CT46" s="33">
        <v>2.0365198415774307E-4</v>
      </c>
      <c r="CU46" s="33">
        <v>6.1701383644230178E-5</v>
      </c>
      <c r="CV46" s="33">
        <v>8.1765298686692865E-5</v>
      </c>
      <c r="CW46" s="33">
        <v>1.5434945804693149E-4</v>
      </c>
      <c r="CX46" s="33">
        <v>2.6348873699067387E-4</v>
      </c>
      <c r="CY46" s="33">
        <v>1.4330673724525118E-4</v>
      </c>
      <c r="CZ46" s="33">
        <v>1.3971923670105324E-4</v>
      </c>
      <c r="DA46" s="33">
        <v>5.5457912416048024E-5</v>
      </c>
      <c r="DB46" s="33">
        <v>9.2523442824766122E-5</v>
      </c>
      <c r="DC46" s="33">
        <v>1.0925486105850899E-4</v>
      </c>
      <c r="DD46" s="33">
        <v>8.7522543989990118E-5</v>
      </c>
      <c r="DE46" s="33">
        <v>1.2110156930764397E-4</v>
      </c>
      <c r="DF46" s="33">
        <v>1.4396396045094568E-4</v>
      </c>
      <c r="DG46" s="33">
        <v>1.1669165083500572E-4</v>
      </c>
      <c r="DH46" s="33">
        <v>1.0852649373362508E-4</v>
      </c>
      <c r="DI46" s="33">
        <v>1.046182254296962E-4</v>
      </c>
      <c r="DJ46" s="33">
        <v>8.3236562954901066E-5</v>
      </c>
      <c r="DK46" s="33">
        <v>8.6717077871785792E-5</v>
      </c>
      <c r="DL46" s="33">
        <v>9.4166072443318061E-5</v>
      </c>
      <c r="DM46" s="33">
        <v>7.1576238765475456E-5</v>
      </c>
      <c r="DN46" s="33">
        <v>2.1624706117005421E-5</v>
      </c>
      <c r="DO46" s="33">
        <v>1.703345694820933E-4</v>
      </c>
      <c r="DP46" s="33">
        <v>6.7039048617368953E-5</v>
      </c>
      <c r="DQ46" s="33">
        <v>6.9183864696411971E-5</v>
      </c>
      <c r="DR46" s="33">
        <v>9.6453126365989592E-5</v>
      </c>
      <c r="DS46" s="33">
        <v>1.4809211190233086E-4</v>
      </c>
      <c r="DT46" s="33">
        <v>1.5107704218627141E-4</v>
      </c>
      <c r="DU46" s="33">
        <v>1.2881584216572199E-4</v>
      </c>
      <c r="DV46" s="33">
        <v>1.1948419588829333E-4</v>
      </c>
      <c r="DW46" s="33">
        <v>1.932869233211637E-4</v>
      </c>
      <c r="DX46" s="33">
        <v>2.3293393867171016E-4</v>
      </c>
      <c r="DY46" s="33">
        <v>1.6362140381160346E-4</v>
      </c>
      <c r="DZ46" s="33">
        <v>2.1937592110237071E-4</v>
      </c>
      <c r="EA46" s="33">
        <v>2.0472345616844354E-4</v>
      </c>
      <c r="EB46" s="33">
        <v>4.4766717034176457E-4</v>
      </c>
      <c r="EC46" s="33">
        <v>1.9754063115573988E-4</v>
      </c>
      <c r="ED46" s="33">
        <v>2.2837208914305374E-4</v>
      </c>
      <c r="EE46" s="33">
        <v>1.6693954612082972E-4</v>
      </c>
      <c r="EF46" s="33">
        <v>1.0892392093593367E-4</v>
      </c>
      <c r="EG46" s="33">
        <v>2.0523219626443514E-4</v>
      </c>
      <c r="EH46" s="33">
        <v>0</v>
      </c>
      <c r="EK46" s="60">
        <f>+IF(AND(OR(SeleccionarIndustria=$A46,SeleccionarIndustria="Todas las AE"),('SIMULADOR IMPACTOS MIP'!$B$10=EK$11)),'SIMULADOR IMPACTOS MIP'!Porcentaje,0)</f>
        <v>0</v>
      </c>
      <c r="EL46" s="60">
        <f>+IF(AND(OR(SeleccionarIndustria=$A46,SeleccionarIndustria="Todas las AE"),('SIMULADOR IMPACTOS MIP'!$B$10=EL$11)),'SIMULADOR IMPACTOS MIP'!Porcentaje,0)</f>
        <v>0</v>
      </c>
      <c r="EM46" s="60">
        <f>+IF(AND(OR(SeleccionarIndustria=$A46,SeleccionarIndustria="Todas las AE"),('SIMULADOR IMPACTOS MIP'!$B$10=EM$11)),'SIMULADOR IMPACTOS MIP'!Porcentaje,0)</f>
        <v>0.14000000000000001</v>
      </c>
      <c r="EN46" s="60">
        <f>+IF(AND(OR(SeleccionarIndustria=$A46,SeleccionarIndustria="Todas las AE"),('SIMULADOR IMPACTOS MIP'!$B$10=EN$11)),'SIMULADOR IMPACTOS MIP'!Porcentaje,0)</f>
        <v>0</v>
      </c>
      <c r="EO46" s="60">
        <f>+IF(AND(OR(SeleccionarIndustria=$A46,SeleccionarIndustria="Todas las AE"),(OR('SIMULADOR IMPACTOS MIP'!$B$10=$EK$11,'SIMULADOR IMPACTOS MIP'!$B$10=EO$11))),'SIMULADOR IMPACTOS MIP'!Porcentaje,0)</f>
        <v>0</v>
      </c>
      <c r="EP46" s="60">
        <f>+IF(AND(OR(SeleccionarIndustria=$A46,SeleccionarIndustria="Todas las AE"),(OR('SIMULADOR IMPACTOS MIP'!$B$10=$EK$11,'SIMULADOR IMPACTOS MIP'!$B$10=EP$11))),'SIMULADOR IMPACTOS MIP'!Porcentaje,0)</f>
        <v>0</v>
      </c>
      <c r="EQ46" s="60">
        <f>+IF(AND(OR(SeleccionarIndustria=$A46,SeleccionarIndustria="Todas las AE"),(OR('SIMULADOR IMPACTOS MIP'!$B$10=$EK$11,'SIMULADOR IMPACTOS MIP'!$B$10=EQ$11))),'SIMULADOR IMPACTOS MIP'!Porcentaje,0)</f>
        <v>0</v>
      </c>
      <c r="ER46" s="60">
        <f>+IF(AND(OR(SeleccionarIndustria=$A46,SeleccionarIndustria="Todas las AE"),(OR('SIMULADOR IMPACTOS MIP'!$B$10=$EL$11,'SIMULADOR IMPACTOS MIP'!$B$10=ER$11))),'SIMULADOR IMPACTOS MIP'!Porcentaje,0)</f>
        <v>0</v>
      </c>
      <c r="ES46" s="60">
        <f>+IF(AND(OR(SeleccionarIndustria=$A46,SeleccionarIndustria="Todas las AE"),(OR('SIMULADOR IMPACTOS MIP'!$B$10=$EL$11,'SIMULADOR IMPACTOS MIP'!$B$10=ES$11))),'SIMULADOR IMPACTOS MIP'!Porcentaje,0)</f>
        <v>0</v>
      </c>
      <c r="ET46" s="60">
        <f>+IF(AND(OR(SeleccionarIndustria=$A46,SeleccionarIndustria="Todas las AE"),(OR('SIMULADOR IMPACTOS MIP'!$B$10=$EL$11,'SIMULADOR IMPACTOS MIP'!$B$10=ET$11))),'SIMULADOR IMPACTOS MIP'!Porcentaje,0)</f>
        <v>0</v>
      </c>
      <c r="EU46" s="60">
        <f>+IF(AND(OR(SeleccionarIndustria=$A46,SeleccionarIndustria="Todas las AE"),(OR('SIMULADOR IMPACTOS MIP'!$B$10=$EL$11,'SIMULADOR IMPACTOS MIP'!$B$10=EU$11))),'SIMULADOR IMPACTOS MIP'!Porcentaje,0)</f>
        <v>0</v>
      </c>
      <c r="EV46" s="60">
        <f>+IF(AND(OR(SeleccionarIndustria=$A46,SeleccionarIndustria="Todas las AE"),(OR('SIMULADOR IMPACTOS MIP'!$B$10=$EL$11,'SIMULADOR IMPACTOS MIP'!$B$10=EV$11))),'SIMULADOR IMPACTOS MIP'!Porcentaje,0)</f>
        <v>0</v>
      </c>
      <c r="EW46" s="60">
        <f>+IF(AND(OR(SeleccionarIndustria=$A46,SeleccionarIndustria="Todas las AE"),(OR('SIMULADOR IMPACTOS MIP'!$B$10=$EL$11,'SIMULADOR IMPACTOS MIP'!$B$10=EW$11))),'SIMULADOR IMPACTOS MIP'!Porcentaje,0)</f>
        <v>0</v>
      </c>
      <c r="EX46" s="60">
        <f>+IF(AND(OR(SeleccionarIndustria=$A46,SeleccionarIndustria="Todas las AE"),(OR('SIMULADOR IMPACTOS MIP'!$B$10=$EL$11,'SIMULADOR IMPACTOS MIP'!$B$10=EX$11))),'SIMULADOR IMPACTOS MIP'!Porcentaje,0)</f>
        <v>0</v>
      </c>
      <c r="EY46" s="60">
        <f>+IF(AND(OR(SeleccionarIndustria=$A46,SeleccionarIndustria="Todas las AE"),('SIMULADOR IMPACTOS MIP'!$B$10=EY$11)),'SIMULADOR IMPACTOS MIP'!Porcentaje,0)</f>
        <v>0</v>
      </c>
      <c r="EZ46" s="60">
        <f>+IF(AND(OR(SeleccionarIndustria=$A46,SeleccionarIndustria="Todas las AE"),('SIMULADOR IMPACTOS MIP'!$B$10=EZ$11)),'SIMULADOR IMPACTOS MIP'!Porcentaje,0)</f>
        <v>0</v>
      </c>
      <c r="FA46" s="60">
        <f>+IF(AND(OR(SeleccionarIndustria=$A46,SeleccionarIndustria="Todas las AE"),('SIMULADOR IMPACTOS MIP'!$B$10=FA$11)),'SIMULADOR IMPACTOS MIP'!Porcentaje,0)</f>
        <v>0</v>
      </c>
      <c r="FB46" s="60">
        <f>+IF(AND(OR(SeleccionarIndustria=$A46,SeleccionarIndustria="Todas las AE"),('SIMULADOR IMPACTOS MIP'!$B$10=FB$11)),'SIMULADOR IMPACTOS MIP'!Porcentaje,0)</f>
        <v>0</v>
      </c>
      <c r="FC46" s="60">
        <f>+IF(AND(OR(SeleccionarIndustria=$A46,SeleccionarIndustria="Todas las AE"),(OR('SIMULADOR IMPACTOS MIP'!$B$10=$EM$11,'SIMULADOR IMPACTOS MIP'!$B$10=FC$11))),'SIMULADOR IMPACTOS MIP'!Porcentaje,0)</f>
        <v>0.14000000000000001</v>
      </c>
      <c r="FD46" s="60">
        <f>+IF(AND(OR(SeleccionarIndustria=$A46,SeleccionarIndustria="Todas las AE"),(OR('SIMULADOR IMPACTOS MIP'!$B$10=$EM$11,'SIMULADOR IMPACTOS MIP'!$B$10=FD$11))),'SIMULADOR IMPACTOS MIP'!Porcentaje,0)</f>
        <v>0.14000000000000001</v>
      </c>
      <c r="FE46" s="60">
        <f>+IF(AND(OR(SeleccionarIndustria=$A46,SeleccionarIndustria="Todas las AE"),(OR('SIMULADOR IMPACTOS MIP'!$B$10=$EM$11,'SIMULADOR IMPACTOS MIP'!$B$10=FE$11))),'SIMULADOR IMPACTOS MIP'!Porcentaje,0)</f>
        <v>0.14000000000000001</v>
      </c>
      <c r="FF46" s="60">
        <f>+IF(AND(OR(SeleccionarIndustria=$A46,SeleccionarIndustria="Todas las AE"),(OR('SIMULADOR IMPACTOS MIP'!$B$10=$EM$11,'SIMULADOR IMPACTOS MIP'!$B$10=FF$11))),'SIMULADOR IMPACTOS MIP'!Porcentaje,0)</f>
        <v>0.14000000000000001</v>
      </c>
      <c r="FG46" s="60">
        <f>+IF(AND(OR(SeleccionarIndustria=$A46,SeleccionarIndustria="Todas las AE"),(OR('SIMULADOR IMPACTOS MIP'!$B$10=$EM$11,'SIMULADOR IMPACTOS MIP'!$B$10=FG$11))),'SIMULADOR IMPACTOS MIP'!Porcentaje,0)</f>
        <v>0.14000000000000001</v>
      </c>
      <c r="FH46" s="60">
        <f>+IF(AND(OR(SeleccionarIndustria=$A46,SeleccionarIndustria="Todas las AE"),(OR('SIMULADOR IMPACTOS MIP'!$B$10=$EM$11,'SIMULADOR IMPACTOS MIP'!$B$10=FH$11))),'SIMULADOR IMPACTOS MIP'!Porcentaje,0)</f>
        <v>0.14000000000000001</v>
      </c>
      <c r="FI46" s="60">
        <f>+IF(AND(OR(SeleccionarIndustria=$A46,SeleccionarIndustria="Todas las AE"),(OR('SIMULADOR IMPACTOS MIP'!$B$10=$EM$11,'SIMULADOR IMPACTOS MIP'!$B$10=FI$11))),'SIMULADOR IMPACTOS MIP'!Porcentaje,0)</f>
        <v>0.14000000000000001</v>
      </c>
      <c r="FJ46" s="60">
        <f>+IF(AND(OR(SeleccionarIndustria=$A46,SeleccionarIndustria="Todas las AE"),(OR('SIMULADOR IMPACTOS MIP'!$B$10=$EM$11,'SIMULADOR IMPACTOS MIP'!$B$10=FJ$11))),'SIMULADOR IMPACTOS MIP'!Porcentaje,0)</f>
        <v>0.14000000000000001</v>
      </c>
      <c r="FM46" s="20">
        <f>+'MIP 2017'!EJ46*(1+(EN46))</f>
        <v>120089.88380010454</v>
      </c>
      <c r="FN46" s="20">
        <f>+'MIP 2017'!EK46*(1+(EO46))</f>
        <v>75.368483512235343</v>
      </c>
      <c r="FO46" s="20">
        <f>+'MIP 2017'!EL46*(1+(EP46))</f>
        <v>259.91146150531296</v>
      </c>
      <c r="FP46" s="20">
        <f>+'MIP 2017'!EM46*(1+(EQ46))</f>
        <v>224.02161982184418</v>
      </c>
      <c r="FQ46" s="20">
        <f>+'MIP 2017'!EN46*(1+(ER46))</f>
        <v>0</v>
      </c>
      <c r="FR46" s="20">
        <f>+'MIP 2017'!EO46*(1+(ES46))</f>
        <v>0</v>
      </c>
      <c r="FS46" s="20">
        <f>+'MIP 2017'!EP46*(1+(ET46))</f>
        <v>0</v>
      </c>
      <c r="FT46" s="20">
        <f>+'MIP 2017'!EQ46*(1+(EU46))</f>
        <v>0</v>
      </c>
      <c r="FU46" s="20">
        <f>+'MIP 2017'!ER46*(1+(EV46))</f>
        <v>0</v>
      </c>
      <c r="FV46" s="20">
        <f>+'MIP 2017'!ES46*(1+(EW46))</f>
        <v>0</v>
      </c>
      <c r="FW46" s="20">
        <f>+'MIP 2017'!ET46*(1+(EX46))</f>
        <v>0</v>
      </c>
      <c r="FX46" s="20">
        <f>+'MIP 2017'!EU46*(1+(EY46))</f>
        <v>16.016383206773714</v>
      </c>
      <c r="FY46" s="20">
        <f>+'MIP 2017'!EV46*(1+(EZ46))</f>
        <v>71.841702320827011</v>
      </c>
      <c r="FZ46" s="20">
        <f>+'MIP 2017'!EW46*(1+(FA46))</f>
        <v>-13.215691859229477</v>
      </c>
      <c r="GA46" s="20">
        <f>+'MIP 2017'!EX46*(1+(FB46))</f>
        <v>305190.12324507989</v>
      </c>
      <c r="GB46" s="20">
        <f>+'MIP 2017'!EY46*(1+(FC46))</f>
        <v>98.157171021206437</v>
      </c>
      <c r="GC46" s="20">
        <f>+'MIP 2017'!EZ46*(1+(FD46))</f>
        <v>2.5737133663932923</v>
      </c>
      <c r="GD46" s="20">
        <f>+'MIP 2017'!FA46*(1+(FE46))</f>
        <v>1.8419819406361484</v>
      </c>
      <c r="GE46" s="20">
        <f>+'MIP 2017'!FB46*(1+(FF46))</f>
        <v>5.2667696955939851</v>
      </c>
      <c r="GF46" s="20">
        <f>+'MIP 2017'!FC46*(1+(FG46))</f>
        <v>0</v>
      </c>
      <c r="GG46" s="20">
        <f>+'MIP 2017'!FD46*(1+(FH46))</f>
        <v>18.749248669991296</v>
      </c>
      <c r="GH46" s="20">
        <f>+'MIP 2017'!FE46*(1+(FI46))</f>
        <v>0.37129260698997629</v>
      </c>
      <c r="GI46" s="20">
        <f>+'MIP 2017'!FF46*(1+(FJ46))</f>
        <v>0</v>
      </c>
      <c r="GJ46" s="18">
        <f t="shared" si="0"/>
        <v>426040.91118099308</v>
      </c>
      <c r="GK46" s="39">
        <f>+IFERROR((GJ46/'MIP 2017'!FG46*100-100),0)</f>
        <v>3.6597826478015349E-3</v>
      </c>
      <c r="GN46" s="18">
        <v>439693.61197884893</v>
      </c>
      <c r="GO46" s="14">
        <f>+'MIP 2017'!FH46</f>
        <v>439488.32192366145</v>
      </c>
      <c r="GP46" s="39">
        <f t="shared" si="1"/>
        <v>205.29005518747726</v>
      </c>
      <c r="GQ46" s="39">
        <f t="shared" si="2"/>
        <v>4.6711151342762491E-2</v>
      </c>
      <c r="GU46" s="61">
        <v>-0.6599999999999997</v>
      </c>
      <c r="GW46" s="60">
        <f>+IF(SeleccionarDemTur=GW$11,'SIMULADOR IMPACTOS MIP(TURISMO)'!PorcentajeTur,0)</f>
        <v>0</v>
      </c>
      <c r="GX46" s="60">
        <f>+IF(SeleccionarDemTur=GX$11,'SIMULADOR IMPACTOS MIP(TURISMO)'!PorcentajeTur,0)</f>
        <v>0</v>
      </c>
      <c r="GY46" s="60">
        <f>+IF(SeleccionarDemTur=GY$11,'SIMULADOR IMPACTOS MIP(TURISMO)'!PorcentajeTur,0)</f>
        <v>0.14000000000000001</v>
      </c>
      <c r="GZ46" s="60">
        <f>+IF(SeleccionarDemTur=GZ$11,'SIMULADOR IMPACTOS MIP(TURISMO)'!PorcentajeTur,0)</f>
        <v>0</v>
      </c>
      <c r="HA46" s="60">
        <f>+IF(OR(SeleccionarDemTur=HA$11,SeleccionarDemTur=$GW$11),'SIMULADOR IMPACTOS MIP(TURISMO)'!PorcentajeTur,0)</f>
        <v>0</v>
      </c>
      <c r="HB46" s="60">
        <f>+IF(OR(SeleccionarDemTur=HB$11,SeleccionarDemTur=$GW$11),'SIMULADOR IMPACTOS MIP(TURISMO)'!PorcentajeTur,0)</f>
        <v>0</v>
      </c>
      <c r="HC46" s="60">
        <f>+IF(OR(SeleccionarDemTur=HC$11,SeleccionarDemTur=$GW$11),'SIMULADOR IMPACTOS MIP(TURISMO)'!PorcentajeTur,0)</f>
        <v>0</v>
      </c>
      <c r="HD46" s="60">
        <f>+IF(OR(SeleccionarDemTur=HD$11,SeleccionarDemTur=$GX$11),'SIMULADOR IMPACTOS MIP(TURISMO)'!PorcentajeTur,0)</f>
        <v>0</v>
      </c>
      <c r="HE46" s="60">
        <f>+IF(OR(SeleccionarDemTur=HE$11,SeleccionarDemTur=$GX$11),'SIMULADOR IMPACTOS MIP(TURISMO)'!PorcentajeTur,0)</f>
        <v>0</v>
      </c>
      <c r="HF46" s="60">
        <f>+IF(OR(SeleccionarDemTur=HF$11,SeleccionarDemTur=$GX$11),'SIMULADOR IMPACTOS MIP(TURISMO)'!PorcentajeTur,0)</f>
        <v>0</v>
      </c>
      <c r="HG46" s="60">
        <f>+IF(OR(SeleccionarDemTur=HG$11,SeleccionarDemTur=$GX$11),'SIMULADOR IMPACTOS MIP(TURISMO)'!PorcentajeTur,0)</f>
        <v>0</v>
      </c>
      <c r="HH46" s="60">
        <f>+IF(OR(SeleccionarDemTur=HH$11,SeleccionarDemTur=$GX$11),'SIMULADOR IMPACTOS MIP(TURISMO)'!PorcentajeTur,0)</f>
        <v>0</v>
      </c>
      <c r="HI46" s="60">
        <f>+IF(OR(SeleccionarDemTur=HI$11,SeleccionarDemTur=$GX$11),'SIMULADOR IMPACTOS MIP(TURISMO)'!PorcentajeTur,0)</f>
        <v>0</v>
      </c>
      <c r="HJ46" s="60">
        <f>+IF(OR(SeleccionarDemTur=HJ$11,SeleccionarDemTur=$GX$11),'SIMULADOR IMPACTOS MIP(TURISMO)'!PorcentajeTur,0)</f>
        <v>0</v>
      </c>
      <c r="HK46" s="60">
        <f>+IF(SeleccionarDemTur=HK$11,'SIMULADOR IMPACTOS MIP(TURISMO)'!PorcentajeTur,0)</f>
        <v>0</v>
      </c>
      <c r="HL46" s="60">
        <f>+IF(SeleccionarDemTur=HL$11,'SIMULADOR IMPACTOS MIP(TURISMO)'!PorcentajeTur,0)</f>
        <v>0</v>
      </c>
      <c r="HM46" s="60">
        <f>+IF(SeleccionarDemTur=HM$11,'SIMULADOR IMPACTOS MIP(TURISMO)'!PorcentajeTur,0)</f>
        <v>0</v>
      </c>
      <c r="HN46" s="60">
        <f>+IF(SeleccionarDemTur=HN$11,'SIMULADOR IMPACTOS MIP(TURISMO)'!PorcentajeTur,0)</f>
        <v>0</v>
      </c>
      <c r="HO46" s="60">
        <f>+IF(OR(SeleccionarDemTur=HO$11,SeleccionarDemTur=$GY$11),'SIMULADOR IMPACTOS MIP(TURISMO)'!PorcentajeTur,0)</f>
        <v>0.14000000000000001</v>
      </c>
      <c r="HP46" s="60">
        <f>+IF(OR(SeleccionarDemTur=HP$11,SeleccionarDemTur=$GY$11),'SIMULADOR IMPACTOS MIP(TURISMO)'!PorcentajeTur,0)</f>
        <v>0.14000000000000001</v>
      </c>
      <c r="HQ46" s="60">
        <f>+IF(OR(SeleccionarDemTur=HQ$11,SeleccionarDemTur=$GY$11),'SIMULADOR IMPACTOS MIP(TURISMO)'!PorcentajeTur,0)</f>
        <v>0.14000000000000001</v>
      </c>
      <c r="HR46" s="60">
        <f>+IF(OR(SeleccionarDemTur=HR$11,SeleccionarDemTur=$GY$11),'SIMULADOR IMPACTOS MIP(TURISMO)'!PorcentajeTur,0)</f>
        <v>0.14000000000000001</v>
      </c>
      <c r="HS46" s="60">
        <f>+IF(OR(SeleccionarDemTur=HS$11,SeleccionarDemTur=$GY$11),'SIMULADOR IMPACTOS MIP(TURISMO)'!PorcentajeTur,0)</f>
        <v>0.14000000000000001</v>
      </c>
      <c r="HT46" s="60">
        <f>+IF(OR(SeleccionarDemTur=HT$11,SeleccionarDemTur=$GY$11),'SIMULADOR IMPACTOS MIP(TURISMO)'!PorcentajeTur,0)</f>
        <v>0.14000000000000001</v>
      </c>
      <c r="HU46" s="60">
        <f>+IF(OR(SeleccionarDemTur=HU$11,SeleccionarDemTur=$GY$11),'SIMULADOR IMPACTOS MIP(TURISMO)'!PorcentajeTur,0)</f>
        <v>0.14000000000000001</v>
      </c>
      <c r="HV46" s="60">
        <f>+IF(OR(SeleccionarDemTur=HV$11,SeleccionarDemTur=$GY$11),'SIMULADOR IMPACTOS MIP(TURISMO)'!PorcentajeTur,0)</f>
        <v>0.14000000000000001</v>
      </c>
      <c r="HY46" s="20">
        <f>+'MIP 2017'!EJ46*(1+(GZ46))</f>
        <v>120089.88380010454</v>
      </c>
      <c r="HZ46" s="20">
        <f>+'MIP 2017'!EK46*(1+(HA46))</f>
        <v>75.368483512235343</v>
      </c>
      <c r="IA46" s="20">
        <f>+'MIP 2017'!EL46*(1+(HB46))</f>
        <v>259.91146150531296</v>
      </c>
      <c r="IB46" s="20">
        <f>+'MIP 2017'!EM46*(1+(HC46))</f>
        <v>224.02161982184418</v>
      </c>
      <c r="IC46" s="20">
        <f>+'MIP 2017'!EN46*(1+(HD46))</f>
        <v>0</v>
      </c>
      <c r="ID46" s="20">
        <f>+'MIP 2017'!EO46*(1+(HE46))</f>
        <v>0</v>
      </c>
      <c r="IE46" s="20">
        <f>+'MIP 2017'!EP46*(1+(HF46))</f>
        <v>0</v>
      </c>
      <c r="IF46" s="20">
        <f>+'MIP 2017'!EQ46*(1+(HG46))</f>
        <v>0</v>
      </c>
      <c r="IG46" s="20">
        <f>+'MIP 2017'!ER46*(1+(HH46))</f>
        <v>0</v>
      </c>
      <c r="IH46" s="20">
        <f>+'MIP 2017'!ES46*(1+(HI46))</f>
        <v>0</v>
      </c>
      <c r="II46" s="20">
        <f>+'MIP 2017'!ET46*(1+(HJ46))</f>
        <v>0</v>
      </c>
      <c r="IJ46" s="20">
        <f>+'MIP 2017'!EU46*(1+(HK46))</f>
        <v>16.016383206773714</v>
      </c>
      <c r="IK46" s="20">
        <f>+'MIP 2017'!EV46*(1+(HL46))</f>
        <v>71.841702320827011</v>
      </c>
      <c r="IL46" s="20">
        <f>+'MIP 2017'!EW46*(1+(HM46))</f>
        <v>-13.215691859229477</v>
      </c>
      <c r="IM46" s="20">
        <f>+'MIP 2017'!EX46*(1+(HN46))</f>
        <v>305190.12324507989</v>
      </c>
      <c r="IN46" s="20">
        <f>+'MIP 2017'!EY46*(1+(HO46))</f>
        <v>98.157171021206437</v>
      </c>
      <c r="IO46" s="20">
        <f>+'MIP 2017'!EZ46*(1+(HP46))</f>
        <v>2.5737133663932923</v>
      </c>
      <c r="IP46" s="20">
        <f>+'MIP 2017'!FA46*(1+(HQ46))</f>
        <v>1.8419819406361484</v>
      </c>
      <c r="IQ46" s="20">
        <f>+'MIP 2017'!FB46*(1+(HR46))</f>
        <v>5.2667696955939851</v>
      </c>
      <c r="IR46" s="20">
        <f>+'MIP 2017'!FC46*(1+(HS46))</f>
        <v>0</v>
      </c>
      <c r="IS46" s="20">
        <f>+'MIP 2017'!FD46*(1+(HT46))</f>
        <v>18.749248669991296</v>
      </c>
      <c r="IT46" s="20">
        <f>+'MIP 2017'!FE46*(1+(HU46))</f>
        <v>0.37129260698997629</v>
      </c>
      <c r="IU46" s="20">
        <f>+'MIP 2017'!FF46*(1+(HV46))</f>
        <v>0</v>
      </c>
      <c r="IV46" s="18">
        <f t="shared" si="3"/>
        <v>426040.91118099308</v>
      </c>
      <c r="IW46" s="39">
        <f>+IFERROR((IV46/'MIP 2017'!FG46*100-100),0)</f>
        <v>3.6597826478015349E-3</v>
      </c>
      <c r="IZ46" s="18">
        <v>439693.61197884893</v>
      </c>
      <c r="JA46" s="14">
        <f>+'MIP 2017'!FH46</f>
        <v>439488.32192366145</v>
      </c>
      <c r="JB46" s="39">
        <f t="shared" si="4"/>
        <v>205.29005518747726</v>
      </c>
      <c r="JC46" s="39">
        <f t="shared" si="5"/>
        <v>4.6711151342762491E-2</v>
      </c>
    </row>
    <row r="47" spans="1:263" s="7" customFormat="1" ht="21.95" customHeight="1" thickBot="1" x14ac:dyDescent="0.25">
      <c r="A47" s="137" t="s">
        <v>153</v>
      </c>
      <c r="B47" s="138" t="s">
        <v>154</v>
      </c>
      <c r="C47" s="33">
        <v>1.7300452589575193E-4</v>
      </c>
      <c r="D47" s="33">
        <v>1.6138882539023901E-4</v>
      </c>
      <c r="E47" s="33">
        <v>1.7177379476526923E-4</v>
      </c>
      <c r="F47" s="33">
        <v>3.1497383869170178E-4</v>
      </c>
      <c r="G47" s="33">
        <v>1.7318347750907979E-4</v>
      </c>
      <c r="H47" s="33">
        <v>1.5382259938238684E-4</v>
      </c>
      <c r="I47" s="33">
        <v>1.17712014495627E-4</v>
      </c>
      <c r="J47" s="33">
        <v>1.829956775928239E-4</v>
      </c>
      <c r="K47" s="33">
        <v>1.5405936664385748E-4</v>
      </c>
      <c r="L47" s="33">
        <v>1.7932872504622345E-4</v>
      </c>
      <c r="M47" s="33">
        <v>2.7179289107276709E-4</v>
      </c>
      <c r="N47" s="33">
        <v>2.7113179347480591E-4</v>
      </c>
      <c r="O47" s="33">
        <v>2.2646852177353021E-4</v>
      </c>
      <c r="P47" s="33">
        <v>1.8146476611091665E-4</v>
      </c>
      <c r="Q47" s="33">
        <v>1.5459221668603026E-4</v>
      </c>
      <c r="R47" s="33">
        <v>2.1717419981490452E-4</v>
      </c>
      <c r="S47" s="33">
        <v>2.9655817750508164E-4</v>
      </c>
      <c r="T47" s="33">
        <v>2.0501697799125046E-4</v>
      </c>
      <c r="U47" s="33">
        <v>1.7177013025184969E-4</v>
      </c>
      <c r="V47" s="33">
        <v>1.4113570942428965E-4</v>
      </c>
      <c r="W47" s="33">
        <v>3.4281354112641936E-4</v>
      </c>
      <c r="X47" s="33">
        <v>6.4408373487227614E-4</v>
      </c>
      <c r="Y47" s="33">
        <v>2.4714221149361166E-3</v>
      </c>
      <c r="Z47" s="33">
        <v>2.5481426416505341E-3</v>
      </c>
      <c r="AA47" s="33">
        <v>8.6699231756142445E-4</v>
      </c>
      <c r="AB47" s="33">
        <v>2.6136392157124805E-4</v>
      </c>
      <c r="AC47" s="33">
        <v>4.1984868899686092E-5</v>
      </c>
      <c r="AD47" s="33">
        <v>1.6839065613223178E-3</v>
      </c>
      <c r="AE47" s="33">
        <v>2.3822343062943306E-3</v>
      </c>
      <c r="AF47" s="33">
        <v>2.7909706548305698E-4</v>
      </c>
      <c r="AG47" s="33">
        <v>3.8667888824154821E-5</v>
      </c>
      <c r="AH47" s="33">
        <v>2.0483022108043001E-4</v>
      </c>
      <c r="AI47" s="33">
        <v>3.9472032091358708E-3</v>
      </c>
      <c r="AJ47" s="33">
        <v>1.0222281557993816E-2</v>
      </c>
      <c r="AK47" s="33">
        <v>2.5536473172317309E-3</v>
      </c>
      <c r="AL47" s="33">
        <v>1.0606587490509956</v>
      </c>
      <c r="AM47" s="33">
        <v>1.8101466963151797E-3</v>
      </c>
      <c r="AN47" s="33">
        <v>2.437494074516819E-4</v>
      </c>
      <c r="AO47" s="33">
        <v>9.6724835711690382E-3</v>
      </c>
      <c r="AP47" s="33">
        <v>2.2281198979129755E-2</v>
      </c>
      <c r="AQ47" s="33">
        <v>4.0989003726643814E-4</v>
      </c>
      <c r="AR47" s="33">
        <v>6.9461063218297743E-3</v>
      </c>
      <c r="AS47" s="33">
        <v>4.8945783902541035E-4</v>
      </c>
      <c r="AT47" s="33">
        <v>4.0008471293281547E-4</v>
      </c>
      <c r="AU47" s="33">
        <v>1.7869890078125467E-3</v>
      </c>
      <c r="AV47" s="33">
        <v>8.4176653113179987E-3</v>
      </c>
      <c r="AW47" s="33">
        <v>6.3259268358165056E-4</v>
      </c>
      <c r="AX47" s="33">
        <v>1.9156932120946514E-4</v>
      </c>
      <c r="AY47" s="33">
        <v>1.6377410933563616E-4</v>
      </c>
      <c r="AZ47" s="33">
        <v>7.7657788930355731E-4</v>
      </c>
      <c r="BA47" s="33">
        <v>4.280892700083767E-4</v>
      </c>
      <c r="BB47" s="33">
        <v>1.5928793450561217E-4</v>
      </c>
      <c r="BC47" s="33">
        <v>2.2973970931481328E-4</v>
      </c>
      <c r="BD47" s="33">
        <v>2.5449635329480904E-4</v>
      </c>
      <c r="BE47" s="33">
        <v>3.060335003679722E-4</v>
      </c>
      <c r="BF47" s="33">
        <v>2.4840304779061057E-4</v>
      </c>
      <c r="BG47" s="33">
        <v>2.9257521077931647E-4</v>
      </c>
      <c r="BH47" s="33">
        <v>5.760554082079776E-2</v>
      </c>
      <c r="BI47" s="33">
        <v>6.3944290861837623E-4</v>
      </c>
      <c r="BJ47" s="33">
        <v>2.5781455991994006E-3</v>
      </c>
      <c r="BK47" s="33">
        <v>2.308071200717479E-4</v>
      </c>
      <c r="BL47" s="33">
        <v>2.1800993038510567E-4</v>
      </c>
      <c r="BM47" s="33">
        <v>3.5602659296619661E-4</v>
      </c>
      <c r="BN47" s="33">
        <v>2.3448141318192477E-4</v>
      </c>
      <c r="BO47" s="33">
        <v>1.8942635555129747E-4</v>
      </c>
      <c r="BP47" s="33">
        <v>2.9464030278734564E-4</v>
      </c>
      <c r="BQ47" s="33">
        <v>1.9428066884044282E-4</v>
      </c>
      <c r="BR47" s="33">
        <v>2.1639162911592404E-4</v>
      </c>
      <c r="BS47" s="33">
        <v>2.5004242562069132E-4</v>
      </c>
      <c r="BT47" s="33">
        <v>2.6481490403530656E-4</v>
      </c>
      <c r="BU47" s="33">
        <v>1.361875361729246E-4</v>
      </c>
      <c r="BV47" s="33">
        <v>2.0727213350369602E-4</v>
      </c>
      <c r="BW47" s="33">
        <v>3.9024247074314619E-4</v>
      </c>
      <c r="BX47" s="33">
        <v>1.5207328379643537E-4</v>
      </c>
      <c r="BY47" s="33">
        <v>2.9895238655302446E-4</v>
      </c>
      <c r="BZ47" s="33">
        <v>2.7664395092854926E-4</v>
      </c>
      <c r="CA47" s="33">
        <v>2.8041568102110047E-4</v>
      </c>
      <c r="CB47" s="33">
        <v>2.2208776681928379E-4</v>
      </c>
      <c r="CC47" s="33">
        <v>2.6165713647155763E-4</v>
      </c>
      <c r="CD47" s="33">
        <v>2.758905603855208E-4</v>
      </c>
      <c r="CE47" s="33">
        <v>2.9680761203552882E-4</v>
      </c>
      <c r="CF47" s="33">
        <v>3.6574903802772638E-4</v>
      </c>
      <c r="CG47" s="33">
        <v>4.1724343850651975E-4</v>
      </c>
      <c r="CH47" s="33">
        <v>2.6736099237209668E-4</v>
      </c>
      <c r="CI47" s="33">
        <v>2.0503456484500236E-4</v>
      </c>
      <c r="CJ47" s="33">
        <v>2.3704518759695733E-4</v>
      </c>
      <c r="CK47" s="33">
        <v>1.1132570123481862E-4</v>
      </c>
      <c r="CL47" s="33">
        <v>3.4556951652754583E-4</v>
      </c>
      <c r="CM47" s="33">
        <v>3.7458373191881093E-4</v>
      </c>
      <c r="CN47" s="33">
        <v>3.7213515863210767E-4</v>
      </c>
      <c r="CO47" s="33">
        <v>2.7678328490196141E-4</v>
      </c>
      <c r="CP47" s="33">
        <v>1.8491609570384061E-4</v>
      </c>
      <c r="CQ47" s="33">
        <v>1.1564926649627929E-2</v>
      </c>
      <c r="CR47" s="33">
        <v>2.4637537369845846E-2</v>
      </c>
      <c r="CS47" s="33">
        <v>6.7046185326949826E-4</v>
      </c>
      <c r="CT47" s="33">
        <v>2.4190550619731594E-4</v>
      </c>
      <c r="CU47" s="33">
        <v>1.6373903213124375E-4</v>
      </c>
      <c r="CV47" s="33">
        <v>9.3062879385283516E-5</v>
      </c>
      <c r="CW47" s="33">
        <v>1.1690921941393119E-4</v>
      </c>
      <c r="CX47" s="33">
        <v>1.4731478420002328E-4</v>
      </c>
      <c r="CY47" s="33">
        <v>1.3288909325228957E-4</v>
      </c>
      <c r="CZ47" s="33">
        <v>1.1374531433769532E-4</v>
      </c>
      <c r="DA47" s="33">
        <v>9.9344294222616786E-5</v>
      </c>
      <c r="DB47" s="33">
        <v>3.8091937235270722E-4</v>
      </c>
      <c r="DC47" s="33">
        <v>4.2856190824224665E-4</v>
      </c>
      <c r="DD47" s="33">
        <v>2.9731018073848989E-4</v>
      </c>
      <c r="DE47" s="33">
        <v>3.6957455272974122E-4</v>
      </c>
      <c r="DF47" s="33">
        <v>3.6042042423231656E-4</v>
      </c>
      <c r="DG47" s="33">
        <v>3.5471513182253685E-4</v>
      </c>
      <c r="DH47" s="33">
        <v>3.5356573315658863E-4</v>
      </c>
      <c r="DI47" s="33">
        <v>5.2632908975932819E-4</v>
      </c>
      <c r="DJ47" s="33">
        <v>1.2375708668568882E-4</v>
      </c>
      <c r="DK47" s="33">
        <v>1.1706998215893491E-4</v>
      </c>
      <c r="DL47" s="33">
        <v>1.1185117376647435E-4</v>
      </c>
      <c r="DM47" s="33">
        <v>1.021444633928271E-4</v>
      </c>
      <c r="DN47" s="33">
        <v>1.9037376874179058E-4</v>
      </c>
      <c r="DO47" s="33">
        <v>6.7912178097364272E-4</v>
      </c>
      <c r="DP47" s="33">
        <v>3.1156916569223059E-4</v>
      </c>
      <c r="DQ47" s="33">
        <v>6.4038228264627053E-4</v>
      </c>
      <c r="DR47" s="33">
        <v>1.8403105560445829E-4</v>
      </c>
      <c r="DS47" s="33">
        <v>3.5404019297326927E-4</v>
      </c>
      <c r="DT47" s="33">
        <v>5.4501457713192387E-4</v>
      </c>
      <c r="DU47" s="33">
        <v>1.8149314224990111E-4</v>
      </c>
      <c r="DV47" s="33">
        <v>6.1365448181448419E-4</v>
      </c>
      <c r="DW47" s="33">
        <v>3.6878205375365502E-4</v>
      </c>
      <c r="DX47" s="33">
        <v>1.2209704578915836E-3</v>
      </c>
      <c r="DY47" s="33">
        <v>3.2907643759949834E-4</v>
      </c>
      <c r="DZ47" s="33">
        <v>1.6155539565601965E-3</v>
      </c>
      <c r="EA47" s="33">
        <v>1.0352975323953846E-3</v>
      </c>
      <c r="EB47" s="33">
        <v>3.0059952937928065E-3</v>
      </c>
      <c r="EC47" s="33">
        <v>1.8605047697938529E-4</v>
      </c>
      <c r="ED47" s="33">
        <v>5.5937436565910517E-4</v>
      </c>
      <c r="EE47" s="33">
        <v>1.5257391808801092E-3</v>
      </c>
      <c r="EF47" s="33">
        <v>3.280141330698357E-4</v>
      </c>
      <c r="EG47" s="33">
        <v>5.2600709693926683E-4</v>
      </c>
      <c r="EH47" s="33">
        <v>0</v>
      </c>
      <c r="EK47" s="60">
        <f>+IF(AND(OR(SeleccionarIndustria=$A47,SeleccionarIndustria="Todas las AE"),('SIMULADOR IMPACTOS MIP'!$B$10=EK$11)),'SIMULADOR IMPACTOS MIP'!Porcentaje,0)</f>
        <v>0</v>
      </c>
      <c r="EL47" s="60">
        <f>+IF(AND(OR(SeleccionarIndustria=$A47,SeleccionarIndustria="Todas las AE"),('SIMULADOR IMPACTOS MIP'!$B$10=EL$11)),'SIMULADOR IMPACTOS MIP'!Porcentaje,0)</f>
        <v>0</v>
      </c>
      <c r="EM47" s="60">
        <f>+IF(AND(OR(SeleccionarIndustria=$A47,SeleccionarIndustria="Todas las AE"),('SIMULADOR IMPACTOS MIP'!$B$10=EM$11)),'SIMULADOR IMPACTOS MIP'!Porcentaje,0)</f>
        <v>0.14000000000000001</v>
      </c>
      <c r="EN47" s="60">
        <f>+IF(AND(OR(SeleccionarIndustria=$A47,SeleccionarIndustria="Todas las AE"),('SIMULADOR IMPACTOS MIP'!$B$10=EN$11)),'SIMULADOR IMPACTOS MIP'!Porcentaje,0)</f>
        <v>0</v>
      </c>
      <c r="EO47" s="60">
        <f>+IF(AND(OR(SeleccionarIndustria=$A47,SeleccionarIndustria="Todas las AE"),(OR('SIMULADOR IMPACTOS MIP'!$B$10=$EK$11,'SIMULADOR IMPACTOS MIP'!$B$10=EO$11))),'SIMULADOR IMPACTOS MIP'!Porcentaje,0)</f>
        <v>0</v>
      </c>
      <c r="EP47" s="60">
        <f>+IF(AND(OR(SeleccionarIndustria=$A47,SeleccionarIndustria="Todas las AE"),(OR('SIMULADOR IMPACTOS MIP'!$B$10=$EK$11,'SIMULADOR IMPACTOS MIP'!$B$10=EP$11))),'SIMULADOR IMPACTOS MIP'!Porcentaje,0)</f>
        <v>0</v>
      </c>
      <c r="EQ47" s="60">
        <f>+IF(AND(OR(SeleccionarIndustria=$A47,SeleccionarIndustria="Todas las AE"),(OR('SIMULADOR IMPACTOS MIP'!$B$10=$EK$11,'SIMULADOR IMPACTOS MIP'!$B$10=EQ$11))),'SIMULADOR IMPACTOS MIP'!Porcentaje,0)</f>
        <v>0</v>
      </c>
      <c r="ER47" s="60">
        <f>+IF(AND(OR(SeleccionarIndustria=$A47,SeleccionarIndustria="Todas las AE"),(OR('SIMULADOR IMPACTOS MIP'!$B$10=$EL$11,'SIMULADOR IMPACTOS MIP'!$B$10=ER$11))),'SIMULADOR IMPACTOS MIP'!Porcentaje,0)</f>
        <v>0</v>
      </c>
      <c r="ES47" s="60">
        <f>+IF(AND(OR(SeleccionarIndustria=$A47,SeleccionarIndustria="Todas las AE"),(OR('SIMULADOR IMPACTOS MIP'!$B$10=$EL$11,'SIMULADOR IMPACTOS MIP'!$B$10=ES$11))),'SIMULADOR IMPACTOS MIP'!Porcentaje,0)</f>
        <v>0</v>
      </c>
      <c r="ET47" s="60">
        <f>+IF(AND(OR(SeleccionarIndustria=$A47,SeleccionarIndustria="Todas las AE"),(OR('SIMULADOR IMPACTOS MIP'!$B$10=$EL$11,'SIMULADOR IMPACTOS MIP'!$B$10=ET$11))),'SIMULADOR IMPACTOS MIP'!Porcentaje,0)</f>
        <v>0</v>
      </c>
      <c r="EU47" s="60">
        <f>+IF(AND(OR(SeleccionarIndustria=$A47,SeleccionarIndustria="Todas las AE"),(OR('SIMULADOR IMPACTOS MIP'!$B$10=$EL$11,'SIMULADOR IMPACTOS MIP'!$B$10=EU$11))),'SIMULADOR IMPACTOS MIP'!Porcentaje,0)</f>
        <v>0</v>
      </c>
      <c r="EV47" s="60">
        <f>+IF(AND(OR(SeleccionarIndustria=$A47,SeleccionarIndustria="Todas las AE"),(OR('SIMULADOR IMPACTOS MIP'!$B$10=$EL$11,'SIMULADOR IMPACTOS MIP'!$B$10=EV$11))),'SIMULADOR IMPACTOS MIP'!Porcentaje,0)</f>
        <v>0</v>
      </c>
      <c r="EW47" s="60">
        <f>+IF(AND(OR(SeleccionarIndustria=$A47,SeleccionarIndustria="Todas las AE"),(OR('SIMULADOR IMPACTOS MIP'!$B$10=$EL$11,'SIMULADOR IMPACTOS MIP'!$B$10=EW$11))),'SIMULADOR IMPACTOS MIP'!Porcentaje,0)</f>
        <v>0</v>
      </c>
      <c r="EX47" s="60">
        <f>+IF(AND(OR(SeleccionarIndustria=$A47,SeleccionarIndustria="Todas las AE"),(OR('SIMULADOR IMPACTOS MIP'!$B$10=$EL$11,'SIMULADOR IMPACTOS MIP'!$B$10=EX$11))),'SIMULADOR IMPACTOS MIP'!Porcentaje,0)</f>
        <v>0</v>
      </c>
      <c r="EY47" s="60">
        <f>+IF(AND(OR(SeleccionarIndustria=$A47,SeleccionarIndustria="Todas las AE"),('SIMULADOR IMPACTOS MIP'!$B$10=EY$11)),'SIMULADOR IMPACTOS MIP'!Porcentaje,0)</f>
        <v>0</v>
      </c>
      <c r="EZ47" s="60">
        <f>+IF(AND(OR(SeleccionarIndustria=$A47,SeleccionarIndustria="Todas las AE"),('SIMULADOR IMPACTOS MIP'!$B$10=EZ$11)),'SIMULADOR IMPACTOS MIP'!Porcentaje,0)</f>
        <v>0</v>
      </c>
      <c r="FA47" s="60">
        <f>+IF(AND(OR(SeleccionarIndustria=$A47,SeleccionarIndustria="Todas las AE"),('SIMULADOR IMPACTOS MIP'!$B$10=FA$11)),'SIMULADOR IMPACTOS MIP'!Porcentaje,0)</f>
        <v>0</v>
      </c>
      <c r="FB47" s="60">
        <f>+IF(AND(OR(SeleccionarIndustria=$A47,SeleccionarIndustria="Todas las AE"),('SIMULADOR IMPACTOS MIP'!$B$10=FB$11)),'SIMULADOR IMPACTOS MIP'!Porcentaje,0)</f>
        <v>0</v>
      </c>
      <c r="FC47" s="60">
        <f>+IF(AND(OR(SeleccionarIndustria=$A47,SeleccionarIndustria="Todas las AE"),(OR('SIMULADOR IMPACTOS MIP'!$B$10=$EM$11,'SIMULADOR IMPACTOS MIP'!$B$10=FC$11))),'SIMULADOR IMPACTOS MIP'!Porcentaje,0)</f>
        <v>0.14000000000000001</v>
      </c>
      <c r="FD47" s="60">
        <f>+IF(AND(OR(SeleccionarIndustria=$A47,SeleccionarIndustria="Todas las AE"),(OR('SIMULADOR IMPACTOS MIP'!$B$10=$EM$11,'SIMULADOR IMPACTOS MIP'!$B$10=FD$11))),'SIMULADOR IMPACTOS MIP'!Porcentaje,0)</f>
        <v>0.14000000000000001</v>
      </c>
      <c r="FE47" s="60">
        <f>+IF(AND(OR(SeleccionarIndustria=$A47,SeleccionarIndustria="Todas las AE"),(OR('SIMULADOR IMPACTOS MIP'!$B$10=$EM$11,'SIMULADOR IMPACTOS MIP'!$B$10=FE$11))),'SIMULADOR IMPACTOS MIP'!Porcentaje,0)</f>
        <v>0.14000000000000001</v>
      </c>
      <c r="FF47" s="60">
        <f>+IF(AND(OR(SeleccionarIndustria=$A47,SeleccionarIndustria="Todas las AE"),(OR('SIMULADOR IMPACTOS MIP'!$B$10=$EM$11,'SIMULADOR IMPACTOS MIP'!$B$10=FF$11))),'SIMULADOR IMPACTOS MIP'!Porcentaje,0)</f>
        <v>0.14000000000000001</v>
      </c>
      <c r="FG47" s="60">
        <f>+IF(AND(OR(SeleccionarIndustria=$A47,SeleccionarIndustria="Todas las AE"),(OR('SIMULADOR IMPACTOS MIP'!$B$10=$EM$11,'SIMULADOR IMPACTOS MIP'!$B$10=FG$11))),'SIMULADOR IMPACTOS MIP'!Porcentaje,0)</f>
        <v>0.14000000000000001</v>
      </c>
      <c r="FH47" s="60">
        <f>+IF(AND(OR(SeleccionarIndustria=$A47,SeleccionarIndustria="Todas las AE"),(OR('SIMULADOR IMPACTOS MIP'!$B$10=$EM$11,'SIMULADOR IMPACTOS MIP'!$B$10=FH$11))),'SIMULADOR IMPACTOS MIP'!Porcentaje,0)</f>
        <v>0.14000000000000001</v>
      </c>
      <c r="FI47" s="60">
        <f>+IF(AND(OR(SeleccionarIndustria=$A47,SeleccionarIndustria="Todas las AE"),(OR('SIMULADOR IMPACTOS MIP'!$B$10=$EM$11,'SIMULADOR IMPACTOS MIP'!$B$10=FI$11))),'SIMULADOR IMPACTOS MIP'!Porcentaje,0)</f>
        <v>0.14000000000000001</v>
      </c>
      <c r="FJ47" s="60">
        <f>+IF(AND(OR(SeleccionarIndustria=$A47,SeleccionarIndustria="Todas las AE"),(OR('SIMULADOR IMPACTOS MIP'!$B$10=$EM$11,'SIMULADOR IMPACTOS MIP'!$B$10=FJ$11))),'SIMULADOR IMPACTOS MIP'!Porcentaje,0)</f>
        <v>0.14000000000000001</v>
      </c>
      <c r="FM47" s="20">
        <f>+'MIP 2017'!EJ47*(1+(EN47))</f>
        <v>142588.01241653654</v>
      </c>
      <c r="FN47" s="20">
        <f>+'MIP 2017'!EK47*(1+(EO47))</f>
        <v>130.93258546587177</v>
      </c>
      <c r="FO47" s="20">
        <f>+'MIP 2017'!EL47*(1+(EP47))</f>
        <v>451.52666023297974</v>
      </c>
      <c r="FP47" s="20">
        <f>+'MIP 2017'!EM47*(1+(EQ47))</f>
        <v>0</v>
      </c>
      <c r="FQ47" s="20">
        <f>+'MIP 2017'!EN47*(1+(ER47))</f>
        <v>0</v>
      </c>
      <c r="FR47" s="20">
        <f>+'MIP 2017'!EO47*(1+(ES47))</f>
        <v>0</v>
      </c>
      <c r="FS47" s="20">
        <f>+'MIP 2017'!EP47*(1+(ET47))</f>
        <v>0</v>
      </c>
      <c r="FT47" s="20">
        <f>+'MIP 2017'!EQ47*(1+(EU47))</f>
        <v>0</v>
      </c>
      <c r="FU47" s="20">
        <f>+'MIP 2017'!ER47*(1+(EV47))</f>
        <v>0</v>
      </c>
      <c r="FV47" s="20">
        <f>+'MIP 2017'!ES47*(1+(EW47))</f>
        <v>0</v>
      </c>
      <c r="FW47" s="20">
        <f>+'MIP 2017'!ET47*(1+(EX47))</f>
        <v>0</v>
      </c>
      <c r="FX47" s="20">
        <f>+'MIP 2017'!EU47*(1+(EY47))</f>
        <v>216.37799621572415</v>
      </c>
      <c r="FY47" s="20">
        <f>+'MIP 2017'!EV47*(1+(EZ47))</f>
        <v>435.30422748497347</v>
      </c>
      <c r="FZ47" s="20">
        <f>+'MIP 2017'!EW47*(1+(FA47))</f>
        <v>2158.1017952337552</v>
      </c>
      <c r="GA47" s="20">
        <f>+'MIP 2017'!EX47*(1+(FB47))</f>
        <v>100859.94615103176</v>
      </c>
      <c r="GB47" s="20">
        <f>+'MIP 2017'!EY47*(1+(FC47))</f>
        <v>130.82588730393397</v>
      </c>
      <c r="GC47" s="20">
        <f>+'MIP 2017'!EZ47*(1+(FD47))</f>
        <v>3.4302978714785177</v>
      </c>
      <c r="GD47" s="20">
        <f>+'MIP 2017'!FA47*(1+(FE47))</f>
        <v>2.4550312450374494</v>
      </c>
      <c r="GE47" s="20">
        <f>+'MIP 2017'!FB47*(1+(FF47))</f>
        <v>7.0196584873324372</v>
      </c>
      <c r="GF47" s="20">
        <f>+'MIP 2017'!FC47*(1+(FG47))</f>
        <v>0</v>
      </c>
      <c r="GG47" s="20">
        <f>+'MIP 2017'!FD47*(1+(FH47))</f>
        <v>24.989382518000443</v>
      </c>
      <c r="GH47" s="20">
        <f>+'MIP 2017'!FE47*(1+(FI47))</f>
        <v>0.49486638880780437</v>
      </c>
      <c r="GI47" s="20">
        <f>+'MIP 2017'!FF47*(1+(FJ47))</f>
        <v>0</v>
      </c>
      <c r="GJ47" s="18">
        <f t="shared" si="0"/>
        <v>247009.41695601618</v>
      </c>
      <c r="GK47" s="39">
        <f>+IFERROR((GJ47/'MIP 2017'!FG47*100-100),0)</f>
        <v>8.4136683382780575E-3</v>
      </c>
      <c r="GN47" s="18">
        <v>347940.70234297874</v>
      </c>
      <c r="GO47" s="14">
        <f>+'MIP 2017'!FH47</f>
        <v>345754.2569279251</v>
      </c>
      <c r="GP47" s="39">
        <f t="shared" si="1"/>
        <v>2186.445415053633</v>
      </c>
      <c r="GQ47" s="39">
        <f t="shared" si="2"/>
        <v>0.63236977455621002</v>
      </c>
      <c r="GU47" s="61">
        <v>-0.64999999999999969</v>
      </c>
      <c r="GW47" s="60">
        <f>+IF(SeleccionarDemTur=GW$11,'SIMULADOR IMPACTOS MIP(TURISMO)'!PorcentajeTur,0)</f>
        <v>0</v>
      </c>
      <c r="GX47" s="60">
        <f>+IF(SeleccionarDemTur=GX$11,'SIMULADOR IMPACTOS MIP(TURISMO)'!PorcentajeTur,0)</f>
        <v>0</v>
      </c>
      <c r="GY47" s="60">
        <f>+IF(SeleccionarDemTur=GY$11,'SIMULADOR IMPACTOS MIP(TURISMO)'!PorcentajeTur,0)</f>
        <v>0.14000000000000001</v>
      </c>
      <c r="GZ47" s="60">
        <f>+IF(SeleccionarDemTur=GZ$11,'SIMULADOR IMPACTOS MIP(TURISMO)'!PorcentajeTur,0)</f>
        <v>0</v>
      </c>
      <c r="HA47" s="60">
        <f>+IF(OR(SeleccionarDemTur=HA$11,SeleccionarDemTur=$GW$11),'SIMULADOR IMPACTOS MIP(TURISMO)'!PorcentajeTur,0)</f>
        <v>0</v>
      </c>
      <c r="HB47" s="60">
        <f>+IF(OR(SeleccionarDemTur=HB$11,SeleccionarDemTur=$GW$11),'SIMULADOR IMPACTOS MIP(TURISMO)'!PorcentajeTur,0)</f>
        <v>0</v>
      </c>
      <c r="HC47" s="60">
        <f>+IF(OR(SeleccionarDemTur=HC$11,SeleccionarDemTur=$GW$11),'SIMULADOR IMPACTOS MIP(TURISMO)'!PorcentajeTur,0)</f>
        <v>0</v>
      </c>
      <c r="HD47" s="60">
        <f>+IF(OR(SeleccionarDemTur=HD$11,SeleccionarDemTur=$GX$11),'SIMULADOR IMPACTOS MIP(TURISMO)'!PorcentajeTur,0)</f>
        <v>0</v>
      </c>
      <c r="HE47" s="60">
        <f>+IF(OR(SeleccionarDemTur=HE$11,SeleccionarDemTur=$GX$11),'SIMULADOR IMPACTOS MIP(TURISMO)'!PorcentajeTur,0)</f>
        <v>0</v>
      </c>
      <c r="HF47" s="60">
        <f>+IF(OR(SeleccionarDemTur=HF$11,SeleccionarDemTur=$GX$11),'SIMULADOR IMPACTOS MIP(TURISMO)'!PorcentajeTur,0)</f>
        <v>0</v>
      </c>
      <c r="HG47" s="60">
        <f>+IF(OR(SeleccionarDemTur=HG$11,SeleccionarDemTur=$GX$11),'SIMULADOR IMPACTOS MIP(TURISMO)'!PorcentajeTur,0)</f>
        <v>0</v>
      </c>
      <c r="HH47" s="60">
        <f>+IF(OR(SeleccionarDemTur=HH$11,SeleccionarDemTur=$GX$11),'SIMULADOR IMPACTOS MIP(TURISMO)'!PorcentajeTur,0)</f>
        <v>0</v>
      </c>
      <c r="HI47" s="60">
        <f>+IF(OR(SeleccionarDemTur=HI$11,SeleccionarDemTur=$GX$11),'SIMULADOR IMPACTOS MIP(TURISMO)'!PorcentajeTur,0)</f>
        <v>0</v>
      </c>
      <c r="HJ47" s="60">
        <f>+IF(OR(SeleccionarDemTur=HJ$11,SeleccionarDemTur=$GX$11),'SIMULADOR IMPACTOS MIP(TURISMO)'!PorcentajeTur,0)</f>
        <v>0</v>
      </c>
      <c r="HK47" s="60">
        <f>+IF(SeleccionarDemTur=HK$11,'SIMULADOR IMPACTOS MIP(TURISMO)'!PorcentajeTur,0)</f>
        <v>0</v>
      </c>
      <c r="HL47" s="60">
        <f>+IF(SeleccionarDemTur=HL$11,'SIMULADOR IMPACTOS MIP(TURISMO)'!PorcentajeTur,0)</f>
        <v>0</v>
      </c>
      <c r="HM47" s="60">
        <f>+IF(SeleccionarDemTur=HM$11,'SIMULADOR IMPACTOS MIP(TURISMO)'!PorcentajeTur,0)</f>
        <v>0</v>
      </c>
      <c r="HN47" s="60">
        <f>+IF(SeleccionarDemTur=HN$11,'SIMULADOR IMPACTOS MIP(TURISMO)'!PorcentajeTur,0)</f>
        <v>0</v>
      </c>
      <c r="HO47" s="60">
        <f>+IF(OR(SeleccionarDemTur=HO$11,SeleccionarDemTur=$GY$11),'SIMULADOR IMPACTOS MIP(TURISMO)'!PorcentajeTur,0)</f>
        <v>0.14000000000000001</v>
      </c>
      <c r="HP47" s="60">
        <f>+IF(OR(SeleccionarDemTur=HP$11,SeleccionarDemTur=$GY$11),'SIMULADOR IMPACTOS MIP(TURISMO)'!PorcentajeTur,0)</f>
        <v>0.14000000000000001</v>
      </c>
      <c r="HQ47" s="60">
        <f>+IF(OR(SeleccionarDemTur=HQ$11,SeleccionarDemTur=$GY$11),'SIMULADOR IMPACTOS MIP(TURISMO)'!PorcentajeTur,0)</f>
        <v>0.14000000000000001</v>
      </c>
      <c r="HR47" s="60">
        <f>+IF(OR(SeleccionarDemTur=HR$11,SeleccionarDemTur=$GY$11),'SIMULADOR IMPACTOS MIP(TURISMO)'!PorcentajeTur,0)</f>
        <v>0.14000000000000001</v>
      </c>
      <c r="HS47" s="60">
        <f>+IF(OR(SeleccionarDemTur=HS$11,SeleccionarDemTur=$GY$11),'SIMULADOR IMPACTOS MIP(TURISMO)'!PorcentajeTur,0)</f>
        <v>0.14000000000000001</v>
      </c>
      <c r="HT47" s="60">
        <f>+IF(OR(SeleccionarDemTur=HT$11,SeleccionarDemTur=$GY$11),'SIMULADOR IMPACTOS MIP(TURISMO)'!PorcentajeTur,0)</f>
        <v>0.14000000000000001</v>
      </c>
      <c r="HU47" s="60">
        <f>+IF(OR(SeleccionarDemTur=HU$11,SeleccionarDemTur=$GY$11),'SIMULADOR IMPACTOS MIP(TURISMO)'!PorcentajeTur,0)</f>
        <v>0.14000000000000001</v>
      </c>
      <c r="HV47" s="60">
        <f>+IF(OR(SeleccionarDemTur=HV$11,SeleccionarDemTur=$GY$11),'SIMULADOR IMPACTOS MIP(TURISMO)'!PorcentajeTur,0)</f>
        <v>0.14000000000000001</v>
      </c>
      <c r="HY47" s="20">
        <f>+'MIP 2017'!EJ47*(1+(GZ47))</f>
        <v>142588.01241653654</v>
      </c>
      <c r="HZ47" s="20">
        <f>+'MIP 2017'!EK47*(1+(HA47))</f>
        <v>130.93258546587177</v>
      </c>
      <c r="IA47" s="20">
        <f>+'MIP 2017'!EL47*(1+(HB47))</f>
        <v>451.52666023297974</v>
      </c>
      <c r="IB47" s="20">
        <f>+'MIP 2017'!EM47*(1+(HC47))</f>
        <v>0</v>
      </c>
      <c r="IC47" s="20">
        <f>+'MIP 2017'!EN47*(1+(HD47))</f>
        <v>0</v>
      </c>
      <c r="ID47" s="20">
        <f>+'MIP 2017'!EO47*(1+(HE47))</f>
        <v>0</v>
      </c>
      <c r="IE47" s="20">
        <f>+'MIP 2017'!EP47*(1+(HF47))</f>
        <v>0</v>
      </c>
      <c r="IF47" s="20">
        <f>+'MIP 2017'!EQ47*(1+(HG47))</f>
        <v>0</v>
      </c>
      <c r="IG47" s="20">
        <f>+'MIP 2017'!ER47*(1+(HH47))</f>
        <v>0</v>
      </c>
      <c r="IH47" s="20">
        <f>+'MIP 2017'!ES47*(1+(HI47))</f>
        <v>0</v>
      </c>
      <c r="II47" s="20">
        <f>+'MIP 2017'!ET47*(1+(HJ47))</f>
        <v>0</v>
      </c>
      <c r="IJ47" s="20">
        <f>+'MIP 2017'!EU47*(1+(HK47))</f>
        <v>216.37799621572415</v>
      </c>
      <c r="IK47" s="20">
        <f>+'MIP 2017'!EV47*(1+(HL47))</f>
        <v>435.30422748497347</v>
      </c>
      <c r="IL47" s="20">
        <f>+'MIP 2017'!EW47*(1+(HM47))</f>
        <v>2158.1017952337552</v>
      </c>
      <c r="IM47" s="20">
        <f>+'MIP 2017'!EX47*(1+(HN47))</f>
        <v>100859.94615103176</v>
      </c>
      <c r="IN47" s="20">
        <f>+'MIP 2017'!EY47*(1+(HO47))</f>
        <v>130.82588730393397</v>
      </c>
      <c r="IO47" s="20">
        <f>+'MIP 2017'!EZ47*(1+(HP47))</f>
        <v>3.4302978714785177</v>
      </c>
      <c r="IP47" s="20">
        <f>+'MIP 2017'!FA47*(1+(HQ47))</f>
        <v>2.4550312450374494</v>
      </c>
      <c r="IQ47" s="20">
        <f>+'MIP 2017'!FB47*(1+(HR47))</f>
        <v>7.0196584873324372</v>
      </c>
      <c r="IR47" s="20">
        <f>+'MIP 2017'!FC47*(1+(HS47))</f>
        <v>0</v>
      </c>
      <c r="IS47" s="20">
        <f>+'MIP 2017'!FD47*(1+(HT47))</f>
        <v>24.989382518000443</v>
      </c>
      <c r="IT47" s="20">
        <f>+'MIP 2017'!FE47*(1+(HU47))</f>
        <v>0.49486638880780437</v>
      </c>
      <c r="IU47" s="20">
        <f>+'MIP 2017'!FF47*(1+(HV47))</f>
        <v>0</v>
      </c>
      <c r="IV47" s="18">
        <f t="shared" si="3"/>
        <v>247009.41695601618</v>
      </c>
      <c r="IW47" s="39">
        <f>+IFERROR((IV47/'MIP 2017'!FG47*100-100),0)</f>
        <v>8.4136683382780575E-3</v>
      </c>
      <c r="IZ47" s="18">
        <v>347940.70234297874</v>
      </c>
      <c r="JA47" s="14">
        <f>+'MIP 2017'!FH47</f>
        <v>345754.2569279251</v>
      </c>
      <c r="JB47" s="39">
        <f t="shared" si="4"/>
        <v>2186.445415053633</v>
      </c>
      <c r="JC47" s="39">
        <f t="shared" si="5"/>
        <v>0.63236977455621002</v>
      </c>
    </row>
    <row r="48" spans="1:263" s="7" customFormat="1" ht="21.95" customHeight="1" thickBot="1" x14ac:dyDescent="0.25">
      <c r="A48" s="137" t="s">
        <v>155</v>
      </c>
      <c r="B48" s="138" t="s">
        <v>156</v>
      </c>
      <c r="C48" s="33">
        <v>5.2208955485665508E-4</v>
      </c>
      <c r="D48" s="33">
        <v>4.533198950157986E-4</v>
      </c>
      <c r="E48" s="33">
        <v>5.1359671592287074E-4</v>
      </c>
      <c r="F48" s="33">
        <v>9.5475056372531706E-4</v>
      </c>
      <c r="G48" s="33">
        <v>3.8362041447840845E-4</v>
      </c>
      <c r="H48" s="33">
        <v>4.3363643995371397E-4</v>
      </c>
      <c r="I48" s="33">
        <v>2.524139556963388E-4</v>
      </c>
      <c r="J48" s="33">
        <v>5.5164209150111905E-4</v>
      </c>
      <c r="K48" s="33">
        <v>4.1326721930468123E-4</v>
      </c>
      <c r="L48" s="33">
        <v>4.8819519478412603E-4</v>
      </c>
      <c r="M48" s="33">
        <v>7.9137404909490963E-4</v>
      </c>
      <c r="N48" s="33">
        <v>5.157063089754456E-4</v>
      </c>
      <c r="O48" s="33">
        <v>4.6883710259580446E-4</v>
      </c>
      <c r="P48" s="33">
        <v>3.8801868732859412E-4</v>
      </c>
      <c r="Q48" s="33">
        <v>3.9356523443912059E-4</v>
      </c>
      <c r="R48" s="33">
        <v>4.7447082723348457E-4</v>
      </c>
      <c r="S48" s="33">
        <v>6.5922191010583291E-4</v>
      </c>
      <c r="T48" s="33">
        <v>5.5047703131903673E-4</v>
      </c>
      <c r="U48" s="33">
        <v>4.2144870850709749E-4</v>
      </c>
      <c r="V48" s="33">
        <v>4.3807184123424952E-4</v>
      </c>
      <c r="W48" s="33">
        <v>5.989986094971563E-4</v>
      </c>
      <c r="X48" s="33">
        <v>2.1657579998929623E-2</v>
      </c>
      <c r="Y48" s="33">
        <v>9.4015508720579177E-2</v>
      </c>
      <c r="Z48" s="33">
        <v>9.1147718842091691E-2</v>
      </c>
      <c r="AA48" s="33">
        <v>2.7591051537982577E-2</v>
      </c>
      <c r="AB48" s="33">
        <v>4.15600476688623E-4</v>
      </c>
      <c r="AC48" s="33">
        <v>8.5759963464977087E-5</v>
      </c>
      <c r="AD48" s="33">
        <v>3.2713106223699042E-3</v>
      </c>
      <c r="AE48" s="33">
        <v>8.2256337636803872E-2</v>
      </c>
      <c r="AF48" s="33">
        <v>3.949196022464222E-4</v>
      </c>
      <c r="AG48" s="33">
        <v>4.9426710730858353E-5</v>
      </c>
      <c r="AH48" s="33">
        <v>4.4915501034054235E-4</v>
      </c>
      <c r="AI48" s="33">
        <v>2.6947121995319824E-2</v>
      </c>
      <c r="AJ48" s="33">
        <v>1.2591434593074009E-2</v>
      </c>
      <c r="AK48" s="33">
        <v>6.6445329622147537E-4</v>
      </c>
      <c r="AL48" s="33">
        <v>5.4855623701968769E-4</v>
      </c>
      <c r="AM48" s="33">
        <v>1.0361718730872462</v>
      </c>
      <c r="AN48" s="33">
        <v>4.6752709711026197E-4</v>
      </c>
      <c r="AO48" s="33">
        <v>3.5533704141859812E-3</v>
      </c>
      <c r="AP48" s="33">
        <v>1.4224854670221512E-2</v>
      </c>
      <c r="AQ48" s="33">
        <v>6.1766066782250511E-4</v>
      </c>
      <c r="AR48" s="33">
        <v>5.9878240226236513E-3</v>
      </c>
      <c r="AS48" s="33">
        <v>4.4778182409297844E-4</v>
      </c>
      <c r="AT48" s="33">
        <v>4.07675909251369E-4</v>
      </c>
      <c r="AU48" s="33">
        <v>5.0917928767963833E-3</v>
      </c>
      <c r="AV48" s="33">
        <v>5.9035146175290759E-3</v>
      </c>
      <c r="AW48" s="33">
        <v>2.0554274172642894E-3</v>
      </c>
      <c r="AX48" s="33">
        <v>4.7878649573649572E-4</v>
      </c>
      <c r="AY48" s="33">
        <v>2.5731727302223201E-4</v>
      </c>
      <c r="AZ48" s="33">
        <v>5.9129016504568133E-3</v>
      </c>
      <c r="BA48" s="33">
        <v>1.4092156650513563E-3</v>
      </c>
      <c r="BB48" s="33">
        <v>3.2118757648554074E-4</v>
      </c>
      <c r="BC48" s="33">
        <v>4.5831796064517037E-4</v>
      </c>
      <c r="BD48" s="33">
        <v>3.594789831050063E-4</v>
      </c>
      <c r="BE48" s="33">
        <v>5.1384093721446381E-4</v>
      </c>
      <c r="BF48" s="33">
        <v>3.3980146857211772E-4</v>
      </c>
      <c r="BG48" s="33">
        <v>4.9260568976255265E-4</v>
      </c>
      <c r="BH48" s="33">
        <v>7.4672070068631689E-4</v>
      </c>
      <c r="BI48" s="33">
        <v>1.1410464815951723E-3</v>
      </c>
      <c r="BJ48" s="33">
        <v>3.642295177005712E-4</v>
      </c>
      <c r="BK48" s="33">
        <v>5.0569582398161765E-4</v>
      </c>
      <c r="BL48" s="33">
        <v>3.8157210351261037E-4</v>
      </c>
      <c r="BM48" s="33">
        <v>4.7975589892290308E-4</v>
      </c>
      <c r="BN48" s="33">
        <v>4.2003494023542832E-4</v>
      </c>
      <c r="BO48" s="33">
        <v>3.642332503121704E-4</v>
      </c>
      <c r="BP48" s="33">
        <v>5.5945235136375482E-4</v>
      </c>
      <c r="BQ48" s="33">
        <v>2.8616822270854914E-4</v>
      </c>
      <c r="BR48" s="33">
        <v>3.7060415840540784E-4</v>
      </c>
      <c r="BS48" s="33">
        <v>4.281178088264116E-4</v>
      </c>
      <c r="BT48" s="33">
        <v>3.881553297373404E-4</v>
      </c>
      <c r="BU48" s="33">
        <v>2.3067334567835571E-4</v>
      </c>
      <c r="BV48" s="33">
        <v>3.3086482182600465E-4</v>
      </c>
      <c r="BW48" s="33">
        <v>4.8159660119543836E-4</v>
      </c>
      <c r="BX48" s="33">
        <v>1.5311217776996008E-4</v>
      </c>
      <c r="BY48" s="33">
        <v>2.7154188550765671E-4</v>
      </c>
      <c r="BZ48" s="33">
        <v>2.7923079991413915E-4</v>
      </c>
      <c r="CA48" s="33">
        <v>4.9994559091377593E-4</v>
      </c>
      <c r="CB48" s="33">
        <v>3.7134413030635697E-4</v>
      </c>
      <c r="CC48" s="33">
        <v>4.3422609057978414E-4</v>
      </c>
      <c r="CD48" s="33">
        <v>4.6711699231724606E-4</v>
      </c>
      <c r="CE48" s="33">
        <v>4.392734200705562E-4</v>
      </c>
      <c r="CF48" s="33">
        <v>5.0654552867998386E-4</v>
      </c>
      <c r="CG48" s="33">
        <v>3.452462592637549E-4</v>
      </c>
      <c r="CH48" s="33">
        <v>2.138400953364967E-4</v>
      </c>
      <c r="CI48" s="33">
        <v>3.3200867086353238E-4</v>
      </c>
      <c r="CJ48" s="33">
        <v>2.7040471338145479E-4</v>
      </c>
      <c r="CK48" s="33">
        <v>1.9146061962525945E-4</v>
      </c>
      <c r="CL48" s="33">
        <v>5.6874728058282811E-4</v>
      </c>
      <c r="CM48" s="33">
        <v>4.6490089880206242E-4</v>
      </c>
      <c r="CN48" s="33">
        <v>4.0773818785059244E-4</v>
      </c>
      <c r="CO48" s="33">
        <v>4.3318276914252512E-4</v>
      </c>
      <c r="CP48" s="33">
        <v>2.8704691921981225E-4</v>
      </c>
      <c r="CQ48" s="33">
        <v>5.9865622911855253E-3</v>
      </c>
      <c r="CR48" s="33">
        <v>1.7219748117985406E-2</v>
      </c>
      <c r="CS48" s="33">
        <v>7.3685778321843786E-4</v>
      </c>
      <c r="CT48" s="33">
        <v>2.36084495934022E-4</v>
      </c>
      <c r="CU48" s="33">
        <v>1.3818453389863628E-4</v>
      </c>
      <c r="CV48" s="33">
        <v>8.7946050242257282E-5</v>
      </c>
      <c r="CW48" s="33">
        <v>1.1727518586823461E-4</v>
      </c>
      <c r="CX48" s="33">
        <v>1.6614076345327017E-4</v>
      </c>
      <c r="CY48" s="33">
        <v>1.3447010906942223E-4</v>
      </c>
      <c r="CZ48" s="33">
        <v>1.2357559869443998E-4</v>
      </c>
      <c r="DA48" s="33">
        <v>1.0811850565036366E-4</v>
      </c>
      <c r="DB48" s="33">
        <v>2.2092945366117714E-4</v>
      </c>
      <c r="DC48" s="33">
        <v>3.4728500540994221E-4</v>
      </c>
      <c r="DD48" s="33">
        <v>2.5173779102015718E-4</v>
      </c>
      <c r="DE48" s="33">
        <v>3.4662920106295686E-4</v>
      </c>
      <c r="DF48" s="33">
        <v>3.093668628692731E-4</v>
      </c>
      <c r="DG48" s="33">
        <v>2.944208748871967E-4</v>
      </c>
      <c r="DH48" s="33">
        <v>3.1599591423065636E-4</v>
      </c>
      <c r="DI48" s="33">
        <v>4.3907012933682953E-3</v>
      </c>
      <c r="DJ48" s="33">
        <v>1.3423372449746667E-4</v>
      </c>
      <c r="DK48" s="33">
        <v>1.7156248580249911E-4</v>
      </c>
      <c r="DL48" s="33">
        <v>1.3695051818783405E-4</v>
      </c>
      <c r="DM48" s="33">
        <v>9.1917798270702518E-5</v>
      </c>
      <c r="DN48" s="33">
        <v>1.446675571729639E-4</v>
      </c>
      <c r="DO48" s="33">
        <v>5.394916439736278E-4</v>
      </c>
      <c r="DP48" s="33">
        <v>2.7133872412277502E-4</v>
      </c>
      <c r="DQ48" s="33">
        <v>2.3449203380216847E-4</v>
      </c>
      <c r="DR48" s="33">
        <v>1.7132023557955676E-4</v>
      </c>
      <c r="DS48" s="33">
        <v>2.755087086692003E-4</v>
      </c>
      <c r="DT48" s="33">
        <v>5.7621110912918451E-4</v>
      </c>
      <c r="DU48" s="33">
        <v>1.2939473464711535E-4</v>
      </c>
      <c r="DV48" s="33">
        <v>1.9558997489876597E-3</v>
      </c>
      <c r="DW48" s="33">
        <v>1.5697305813465205E-3</v>
      </c>
      <c r="DX48" s="33">
        <v>1.0216587768191686E-3</v>
      </c>
      <c r="DY48" s="33">
        <v>2.6297310262733735E-4</v>
      </c>
      <c r="DZ48" s="33">
        <v>1.998286255120634E-3</v>
      </c>
      <c r="EA48" s="33">
        <v>1.6477686786073242E-3</v>
      </c>
      <c r="EB48" s="33">
        <v>3.3312709168215192E-3</v>
      </c>
      <c r="EC48" s="33">
        <v>2.140154171895035E-4</v>
      </c>
      <c r="ED48" s="33">
        <v>2.2905089860780596E-4</v>
      </c>
      <c r="EE48" s="33">
        <v>2.2106867025592172E-4</v>
      </c>
      <c r="EF48" s="33">
        <v>3.1245312699036492E-4</v>
      </c>
      <c r="EG48" s="33">
        <v>4.3690678778656058E-4</v>
      </c>
      <c r="EH48" s="33">
        <v>0</v>
      </c>
      <c r="EK48" s="60">
        <f>+IF(AND(OR(SeleccionarIndustria=$A48,SeleccionarIndustria="Todas las AE"),('SIMULADOR IMPACTOS MIP'!$B$10=EK$11)),'SIMULADOR IMPACTOS MIP'!Porcentaje,0)</f>
        <v>0</v>
      </c>
      <c r="EL48" s="60">
        <f>+IF(AND(OR(SeleccionarIndustria=$A48,SeleccionarIndustria="Todas las AE"),('SIMULADOR IMPACTOS MIP'!$B$10=EL$11)),'SIMULADOR IMPACTOS MIP'!Porcentaje,0)</f>
        <v>0</v>
      </c>
      <c r="EM48" s="60">
        <f>+IF(AND(OR(SeleccionarIndustria=$A48,SeleccionarIndustria="Todas las AE"),('SIMULADOR IMPACTOS MIP'!$B$10=EM$11)),'SIMULADOR IMPACTOS MIP'!Porcentaje,0)</f>
        <v>0.14000000000000001</v>
      </c>
      <c r="EN48" s="60">
        <f>+IF(AND(OR(SeleccionarIndustria=$A48,SeleccionarIndustria="Todas las AE"),('SIMULADOR IMPACTOS MIP'!$B$10=EN$11)),'SIMULADOR IMPACTOS MIP'!Porcentaje,0)</f>
        <v>0</v>
      </c>
      <c r="EO48" s="60">
        <f>+IF(AND(OR(SeleccionarIndustria=$A48,SeleccionarIndustria="Todas las AE"),(OR('SIMULADOR IMPACTOS MIP'!$B$10=$EK$11,'SIMULADOR IMPACTOS MIP'!$B$10=EO$11))),'SIMULADOR IMPACTOS MIP'!Porcentaje,0)</f>
        <v>0</v>
      </c>
      <c r="EP48" s="60">
        <f>+IF(AND(OR(SeleccionarIndustria=$A48,SeleccionarIndustria="Todas las AE"),(OR('SIMULADOR IMPACTOS MIP'!$B$10=$EK$11,'SIMULADOR IMPACTOS MIP'!$B$10=EP$11))),'SIMULADOR IMPACTOS MIP'!Porcentaje,0)</f>
        <v>0</v>
      </c>
      <c r="EQ48" s="60">
        <f>+IF(AND(OR(SeleccionarIndustria=$A48,SeleccionarIndustria="Todas las AE"),(OR('SIMULADOR IMPACTOS MIP'!$B$10=$EK$11,'SIMULADOR IMPACTOS MIP'!$B$10=EQ$11))),'SIMULADOR IMPACTOS MIP'!Porcentaje,0)</f>
        <v>0</v>
      </c>
      <c r="ER48" s="60">
        <f>+IF(AND(OR(SeleccionarIndustria=$A48,SeleccionarIndustria="Todas las AE"),(OR('SIMULADOR IMPACTOS MIP'!$B$10=$EL$11,'SIMULADOR IMPACTOS MIP'!$B$10=ER$11))),'SIMULADOR IMPACTOS MIP'!Porcentaje,0)</f>
        <v>0</v>
      </c>
      <c r="ES48" s="60">
        <f>+IF(AND(OR(SeleccionarIndustria=$A48,SeleccionarIndustria="Todas las AE"),(OR('SIMULADOR IMPACTOS MIP'!$B$10=$EL$11,'SIMULADOR IMPACTOS MIP'!$B$10=ES$11))),'SIMULADOR IMPACTOS MIP'!Porcentaje,0)</f>
        <v>0</v>
      </c>
      <c r="ET48" s="60">
        <f>+IF(AND(OR(SeleccionarIndustria=$A48,SeleccionarIndustria="Todas las AE"),(OR('SIMULADOR IMPACTOS MIP'!$B$10=$EL$11,'SIMULADOR IMPACTOS MIP'!$B$10=ET$11))),'SIMULADOR IMPACTOS MIP'!Porcentaje,0)</f>
        <v>0</v>
      </c>
      <c r="EU48" s="60">
        <f>+IF(AND(OR(SeleccionarIndustria=$A48,SeleccionarIndustria="Todas las AE"),(OR('SIMULADOR IMPACTOS MIP'!$B$10=$EL$11,'SIMULADOR IMPACTOS MIP'!$B$10=EU$11))),'SIMULADOR IMPACTOS MIP'!Porcentaje,0)</f>
        <v>0</v>
      </c>
      <c r="EV48" s="60">
        <f>+IF(AND(OR(SeleccionarIndustria=$A48,SeleccionarIndustria="Todas las AE"),(OR('SIMULADOR IMPACTOS MIP'!$B$10=$EL$11,'SIMULADOR IMPACTOS MIP'!$B$10=EV$11))),'SIMULADOR IMPACTOS MIP'!Porcentaje,0)</f>
        <v>0</v>
      </c>
      <c r="EW48" s="60">
        <f>+IF(AND(OR(SeleccionarIndustria=$A48,SeleccionarIndustria="Todas las AE"),(OR('SIMULADOR IMPACTOS MIP'!$B$10=$EL$11,'SIMULADOR IMPACTOS MIP'!$B$10=EW$11))),'SIMULADOR IMPACTOS MIP'!Porcentaje,0)</f>
        <v>0</v>
      </c>
      <c r="EX48" s="60">
        <f>+IF(AND(OR(SeleccionarIndustria=$A48,SeleccionarIndustria="Todas las AE"),(OR('SIMULADOR IMPACTOS MIP'!$B$10=$EL$11,'SIMULADOR IMPACTOS MIP'!$B$10=EX$11))),'SIMULADOR IMPACTOS MIP'!Porcentaje,0)</f>
        <v>0</v>
      </c>
      <c r="EY48" s="60">
        <f>+IF(AND(OR(SeleccionarIndustria=$A48,SeleccionarIndustria="Todas las AE"),('SIMULADOR IMPACTOS MIP'!$B$10=EY$11)),'SIMULADOR IMPACTOS MIP'!Porcentaje,0)</f>
        <v>0</v>
      </c>
      <c r="EZ48" s="60">
        <f>+IF(AND(OR(SeleccionarIndustria=$A48,SeleccionarIndustria="Todas las AE"),('SIMULADOR IMPACTOS MIP'!$B$10=EZ$11)),'SIMULADOR IMPACTOS MIP'!Porcentaje,0)</f>
        <v>0</v>
      </c>
      <c r="FA48" s="60">
        <f>+IF(AND(OR(SeleccionarIndustria=$A48,SeleccionarIndustria="Todas las AE"),('SIMULADOR IMPACTOS MIP'!$B$10=FA$11)),'SIMULADOR IMPACTOS MIP'!Porcentaje,0)</f>
        <v>0</v>
      </c>
      <c r="FB48" s="60">
        <f>+IF(AND(OR(SeleccionarIndustria=$A48,SeleccionarIndustria="Todas las AE"),('SIMULADOR IMPACTOS MIP'!$B$10=FB$11)),'SIMULADOR IMPACTOS MIP'!Porcentaje,0)</f>
        <v>0</v>
      </c>
      <c r="FC48" s="60">
        <f>+IF(AND(OR(SeleccionarIndustria=$A48,SeleccionarIndustria="Todas las AE"),(OR('SIMULADOR IMPACTOS MIP'!$B$10=$EM$11,'SIMULADOR IMPACTOS MIP'!$B$10=FC$11))),'SIMULADOR IMPACTOS MIP'!Porcentaje,0)</f>
        <v>0.14000000000000001</v>
      </c>
      <c r="FD48" s="60">
        <f>+IF(AND(OR(SeleccionarIndustria=$A48,SeleccionarIndustria="Todas las AE"),(OR('SIMULADOR IMPACTOS MIP'!$B$10=$EM$11,'SIMULADOR IMPACTOS MIP'!$B$10=FD$11))),'SIMULADOR IMPACTOS MIP'!Porcentaje,0)</f>
        <v>0.14000000000000001</v>
      </c>
      <c r="FE48" s="60">
        <f>+IF(AND(OR(SeleccionarIndustria=$A48,SeleccionarIndustria="Todas las AE"),(OR('SIMULADOR IMPACTOS MIP'!$B$10=$EM$11,'SIMULADOR IMPACTOS MIP'!$B$10=FE$11))),'SIMULADOR IMPACTOS MIP'!Porcentaje,0)</f>
        <v>0.14000000000000001</v>
      </c>
      <c r="FF48" s="60">
        <f>+IF(AND(OR(SeleccionarIndustria=$A48,SeleccionarIndustria="Todas las AE"),(OR('SIMULADOR IMPACTOS MIP'!$B$10=$EM$11,'SIMULADOR IMPACTOS MIP'!$B$10=FF$11))),'SIMULADOR IMPACTOS MIP'!Porcentaje,0)</f>
        <v>0.14000000000000001</v>
      </c>
      <c r="FG48" s="60">
        <f>+IF(AND(OR(SeleccionarIndustria=$A48,SeleccionarIndustria="Todas las AE"),(OR('SIMULADOR IMPACTOS MIP'!$B$10=$EM$11,'SIMULADOR IMPACTOS MIP'!$B$10=FG$11))),'SIMULADOR IMPACTOS MIP'!Porcentaje,0)</f>
        <v>0.14000000000000001</v>
      </c>
      <c r="FH48" s="60">
        <f>+IF(AND(OR(SeleccionarIndustria=$A48,SeleccionarIndustria="Todas las AE"),(OR('SIMULADOR IMPACTOS MIP'!$B$10=$EM$11,'SIMULADOR IMPACTOS MIP'!$B$10=FH$11))),'SIMULADOR IMPACTOS MIP'!Porcentaje,0)</f>
        <v>0.14000000000000001</v>
      </c>
      <c r="FI48" s="60">
        <f>+IF(AND(OR(SeleccionarIndustria=$A48,SeleccionarIndustria="Todas las AE"),(OR('SIMULADOR IMPACTOS MIP'!$B$10=$EM$11,'SIMULADOR IMPACTOS MIP'!$B$10=FI$11))),'SIMULADOR IMPACTOS MIP'!Porcentaje,0)</f>
        <v>0.14000000000000001</v>
      </c>
      <c r="FJ48" s="60">
        <f>+IF(AND(OR(SeleccionarIndustria=$A48,SeleccionarIndustria="Todas las AE"),(OR('SIMULADOR IMPACTOS MIP'!$B$10=$EM$11,'SIMULADOR IMPACTOS MIP'!$B$10=FJ$11))),'SIMULADOR IMPACTOS MIP'!Porcentaje,0)</f>
        <v>0.14000000000000001</v>
      </c>
      <c r="FM48" s="20">
        <f>+'MIP 2017'!EJ48*(1+(EN48))</f>
        <v>391298.50068995444</v>
      </c>
      <c r="FN48" s="20">
        <f>+'MIP 2017'!EK48*(1+(EO48))</f>
        <v>210.09878065088688</v>
      </c>
      <c r="FO48" s="20">
        <f>+'MIP 2017'!EL48*(1+(EP48))</f>
        <v>724.5346940089521</v>
      </c>
      <c r="FP48" s="20">
        <f>+'MIP 2017'!EM48*(1+(EQ48))</f>
        <v>0</v>
      </c>
      <c r="FQ48" s="20">
        <f>+'MIP 2017'!EN48*(1+(ER48))</f>
        <v>0</v>
      </c>
      <c r="FR48" s="20">
        <f>+'MIP 2017'!EO48*(1+(ES48))</f>
        <v>0</v>
      </c>
      <c r="FS48" s="20">
        <f>+'MIP 2017'!EP48*(1+(ET48))</f>
        <v>0</v>
      </c>
      <c r="FT48" s="20">
        <f>+'MIP 2017'!EQ48*(1+(EU48))</f>
        <v>0</v>
      </c>
      <c r="FU48" s="20">
        <f>+'MIP 2017'!ER48*(1+(EV48))</f>
        <v>0</v>
      </c>
      <c r="FV48" s="20">
        <f>+'MIP 2017'!ES48*(1+(EW48))</f>
        <v>0</v>
      </c>
      <c r="FW48" s="20">
        <f>+'MIP 2017'!ET48*(1+(EX48))</f>
        <v>0</v>
      </c>
      <c r="FX48" s="20">
        <f>+'MIP 2017'!EU48*(1+(EY48))</f>
        <v>7807.0210556776774</v>
      </c>
      <c r="FY48" s="20">
        <f>+'MIP 2017'!EV48*(1+(EZ48))</f>
        <v>1219.4564033129379</v>
      </c>
      <c r="FZ48" s="20">
        <f>+'MIP 2017'!EW48*(1+(FA48))</f>
        <v>-10.479168750916271</v>
      </c>
      <c r="GA48" s="20">
        <f>+'MIP 2017'!EX48*(1+(FB48))</f>
        <v>94950.599250407759</v>
      </c>
      <c r="GB48" s="20">
        <f>+'MIP 2017'!EY48*(1+(FC48))</f>
        <v>141.77251258373772</v>
      </c>
      <c r="GC48" s="20">
        <f>+'MIP 2017'!EZ48*(1+(FD48))</f>
        <v>3.7173219931643686</v>
      </c>
      <c r="GD48" s="20">
        <f>+'MIP 2017'!FA48*(1+(FE48))</f>
        <v>2.6604516525994542</v>
      </c>
      <c r="GE48" s="20">
        <f>+'MIP 2017'!FB48*(1+(FF48))</f>
        <v>7.6070160251758789</v>
      </c>
      <c r="GF48" s="20">
        <f>+'MIP 2017'!FC48*(1+(FG48))</f>
        <v>0</v>
      </c>
      <c r="GG48" s="20">
        <f>+'MIP 2017'!FD48*(1+(FH48))</f>
        <v>27.080325006796418</v>
      </c>
      <c r="GH48" s="20">
        <f>+'MIP 2017'!FE48*(1+(FI48))</f>
        <v>0.53627346070683679</v>
      </c>
      <c r="GI48" s="20">
        <f>+'MIP 2017'!FF48*(1+(FJ48))</f>
        <v>0</v>
      </c>
      <c r="GJ48" s="18">
        <f t="shared" si="0"/>
        <v>496383.10560598387</v>
      </c>
      <c r="GK48" s="39">
        <f>+IFERROR((GJ48/'MIP 2017'!FG48*100-100),0)</f>
        <v>4.5369440036182596E-3</v>
      </c>
      <c r="GN48" s="18">
        <v>604203.84452553536</v>
      </c>
      <c r="GO48" s="14">
        <f>+'MIP 2017'!FH48</f>
        <v>602749.71743852773</v>
      </c>
      <c r="GP48" s="39">
        <f t="shared" si="1"/>
        <v>1454.127087007626</v>
      </c>
      <c r="GQ48" s="39">
        <f t="shared" si="2"/>
        <v>0.24124890397081344</v>
      </c>
      <c r="GU48" s="61">
        <v>-0.63999999999999968</v>
      </c>
      <c r="GW48" s="60">
        <f>+IF(SeleccionarDemTur=GW$11,'SIMULADOR IMPACTOS MIP(TURISMO)'!PorcentajeTur,0)</f>
        <v>0</v>
      </c>
      <c r="GX48" s="60">
        <f>+IF(SeleccionarDemTur=GX$11,'SIMULADOR IMPACTOS MIP(TURISMO)'!PorcentajeTur,0)</f>
        <v>0</v>
      </c>
      <c r="GY48" s="60">
        <f>+IF(SeleccionarDemTur=GY$11,'SIMULADOR IMPACTOS MIP(TURISMO)'!PorcentajeTur,0)</f>
        <v>0.14000000000000001</v>
      </c>
      <c r="GZ48" s="60">
        <f>+IF(SeleccionarDemTur=GZ$11,'SIMULADOR IMPACTOS MIP(TURISMO)'!PorcentajeTur,0)</f>
        <v>0</v>
      </c>
      <c r="HA48" s="60">
        <f>+IF(OR(SeleccionarDemTur=HA$11,SeleccionarDemTur=$GW$11),'SIMULADOR IMPACTOS MIP(TURISMO)'!PorcentajeTur,0)</f>
        <v>0</v>
      </c>
      <c r="HB48" s="60">
        <f>+IF(OR(SeleccionarDemTur=HB$11,SeleccionarDemTur=$GW$11),'SIMULADOR IMPACTOS MIP(TURISMO)'!PorcentajeTur,0)</f>
        <v>0</v>
      </c>
      <c r="HC48" s="60">
        <f>+IF(OR(SeleccionarDemTur=HC$11,SeleccionarDemTur=$GW$11),'SIMULADOR IMPACTOS MIP(TURISMO)'!PorcentajeTur,0)</f>
        <v>0</v>
      </c>
      <c r="HD48" s="60">
        <f>+IF(OR(SeleccionarDemTur=HD$11,SeleccionarDemTur=$GX$11),'SIMULADOR IMPACTOS MIP(TURISMO)'!PorcentajeTur,0)</f>
        <v>0</v>
      </c>
      <c r="HE48" s="60">
        <f>+IF(OR(SeleccionarDemTur=HE$11,SeleccionarDemTur=$GX$11),'SIMULADOR IMPACTOS MIP(TURISMO)'!PorcentajeTur,0)</f>
        <v>0</v>
      </c>
      <c r="HF48" s="60">
        <f>+IF(OR(SeleccionarDemTur=HF$11,SeleccionarDemTur=$GX$11),'SIMULADOR IMPACTOS MIP(TURISMO)'!PorcentajeTur,0)</f>
        <v>0</v>
      </c>
      <c r="HG48" s="60">
        <f>+IF(OR(SeleccionarDemTur=HG$11,SeleccionarDemTur=$GX$11),'SIMULADOR IMPACTOS MIP(TURISMO)'!PorcentajeTur,0)</f>
        <v>0</v>
      </c>
      <c r="HH48" s="60">
        <f>+IF(OR(SeleccionarDemTur=HH$11,SeleccionarDemTur=$GX$11),'SIMULADOR IMPACTOS MIP(TURISMO)'!PorcentajeTur,0)</f>
        <v>0</v>
      </c>
      <c r="HI48" s="60">
        <f>+IF(OR(SeleccionarDemTur=HI$11,SeleccionarDemTur=$GX$11),'SIMULADOR IMPACTOS MIP(TURISMO)'!PorcentajeTur,0)</f>
        <v>0</v>
      </c>
      <c r="HJ48" s="60">
        <f>+IF(OR(SeleccionarDemTur=HJ$11,SeleccionarDemTur=$GX$11),'SIMULADOR IMPACTOS MIP(TURISMO)'!PorcentajeTur,0)</f>
        <v>0</v>
      </c>
      <c r="HK48" s="60">
        <f>+IF(SeleccionarDemTur=HK$11,'SIMULADOR IMPACTOS MIP(TURISMO)'!PorcentajeTur,0)</f>
        <v>0</v>
      </c>
      <c r="HL48" s="60">
        <f>+IF(SeleccionarDemTur=HL$11,'SIMULADOR IMPACTOS MIP(TURISMO)'!PorcentajeTur,0)</f>
        <v>0</v>
      </c>
      <c r="HM48" s="60">
        <f>+IF(SeleccionarDemTur=HM$11,'SIMULADOR IMPACTOS MIP(TURISMO)'!PorcentajeTur,0)</f>
        <v>0</v>
      </c>
      <c r="HN48" s="60">
        <f>+IF(SeleccionarDemTur=HN$11,'SIMULADOR IMPACTOS MIP(TURISMO)'!PorcentajeTur,0)</f>
        <v>0</v>
      </c>
      <c r="HO48" s="60">
        <f>+IF(OR(SeleccionarDemTur=HO$11,SeleccionarDemTur=$GY$11),'SIMULADOR IMPACTOS MIP(TURISMO)'!PorcentajeTur,0)</f>
        <v>0.14000000000000001</v>
      </c>
      <c r="HP48" s="60">
        <f>+IF(OR(SeleccionarDemTur=HP$11,SeleccionarDemTur=$GY$11),'SIMULADOR IMPACTOS MIP(TURISMO)'!PorcentajeTur,0)</f>
        <v>0.14000000000000001</v>
      </c>
      <c r="HQ48" s="60">
        <f>+IF(OR(SeleccionarDemTur=HQ$11,SeleccionarDemTur=$GY$11),'SIMULADOR IMPACTOS MIP(TURISMO)'!PorcentajeTur,0)</f>
        <v>0.14000000000000001</v>
      </c>
      <c r="HR48" s="60">
        <f>+IF(OR(SeleccionarDemTur=HR$11,SeleccionarDemTur=$GY$11),'SIMULADOR IMPACTOS MIP(TURISMO)'!PorcentajeTur,0)</f>
        <v>0.14000000000000001</v>
      </c>
      <c r="HS48" s="60">
        <f>+IF(OR(SeleccionarDemTur=HS$11,SeleccionarDemTur=$GY$11),'SIMULADOR IMPACTOS MIP(TURISMO)'!PorcentajeTur,0)</f>
        <v>0.14000000000000001</v>
      </c>
      <c r="HT48" s="60">
        <f>+IF(OR(SeleccionarDemTur=HT$11,SeleccionarDemTur=$GY$11),'SIMULADOR IMPACTOS MIP(TURISMO)'!PorcentajeTur,0)</f>
        <v>0.14000000000000001</v>
      </c>
      <c r="HU48" s="60">
        <f>+IF(OR(SeleccionarDemTur=HU$11,SeleccionarDemTur=$GY$11),'SIMULADOR IMPACTOS MIP(TURISMO)'!PorcentajeTur,0)</f>
        <v>0.14000000000000001</v>
      </c>
      <c r="HV48" s="60">
        <f>+IF(OR(SeleccionarDemTur=HV$11,SeleccionarDemTur=$GY$11),'SIMULADOR IMPACTOS MIP(TURISMO)'!PorcentajeTur,0)</f>
        <v>0.14000000000000001</v>
      </c>
      <c r="HY48" s="20">
        <f>+'MIP 2017'!EJ48*(1+(GZ48))</f>
        <v>391298.50068995444</v>
      </c>
      <c r="HZ48" s="20">
        <f>+'MIP 2017'!EK48*(1+(HA48))</f>
        <v>210.09878065088688</v>
      </c>
      <c r="IA48" s="20">
        <f>+'MIP 2017'!EL48*(1+(HB48))</f>
        <v>724.5346940089521</v>
      </c>
      <c r="IB48" s="20">
        <f>+'MIP 2017'!EM48*(1+(HC48))</f>
        <v>0</v>
      </c>
      <c r="IC48" s="20">
        <f>+'MIP 2017'!EN48*(1+(HD48))</f>
        <v>0</v>
      </c>
      <c r="ID48" s="20">
        <f>+'MIP 2017'!EO48*(1+(HE48))</f>
        <v>0</v>
      </c>
      <c r="IE48" s="20">
        <f>+'MIP 2017'!EP48*(1+(HF48))</f>
        <v>0</v>
      </c>
      <c r="IF48" s="20">
        <f>+'MIP 2017'!EQ48*(1+(HG48))</f>
        <v>0</v>
      </c>
      <c r="IG48" s="20">
        <f>+'MIP 2017'!ER48*(1+(HH48))</f>
        <v>0</v>
      </c>
      <c r="IH48" s="20">
        <f>+'MIP 2017'!ES48*(1+(HI48))</f>
        <v>0</v>
      </c>
      <c r="II48" s="20">
        <f>+'MIP 2017'!ET48*(1+(HJ48))</f>
        <v>0</v>
      </c>
      <c r="IJ48" s="20">
        <f>+'MIP 2017'!EU48*(1+(HK48))</f>
        <v>7807.0210556776774</v>
      </c>
      <c r="IK48" s="20">
        <f>+'MIP 2017'!EV48*(1+(HL48))</f>
        <v>1219.4564033129379</v>
      </c>
      <c r="IL48" s="20">
        <f>+'MIP 2017'!EW48*(1+(HM48))</f>
        <v>-10.479168750916271</v>
      </c>
      <c r="IM48" s="20">
        <f>+'MIP 2017'!EX48*(1+(HN48))</f>
        <v>94950.599250407759</v>
      </c>
      <c r="IN48" s="20">
        <f>+'MIP 2017'!EY48*(1+(HO48))</f>
        <v>141.77251258373772</v>
      </c>
      <c r="IO48" s="20">
        <f>+'MIP 2017'!EZ48*(1+(HP48))</f>
        <v>3.7173219931643686</v>
      </c>
      <c r="IP48" s="20">
        <f>+'MIP 2017'!FA48*(1+(HQ48))</f>
        <v>2.6604516525994542</v>
      </c>
      <c r="IQ48" s="20">
        <f>+'MIP 2017'!FB48*(1+(HR48))</f>
        <v>7.6070160251758789</v>
      </c>
      <c r="IR48" s="20">
        <f>+'MIP 2017'!FC48*(1+(HS48))</f>
        <v>0</v>
      </c>
      <c r="IS48" s="20">
        <f>+'MIP 2017'!FD48*(1+(HT48))</f>
        <v>27.080325006796418</v>
      </c>
      <c r="IT48" s="20">
        <f>+'MIP 2017'!FE48*(1+(HU48))</f>
        <v>0.53627346070683679</v>
      </c>
      <c r="IU48" s="20">
        <f>+'MIP 2017'!FF48*(1+(HV48))</f>
        <v>0</v>
      </c>
      <c r="IV48" s="18">
        <f t="shared" si="3"/>
        <v>496383.10560598387</v>
      </c>
      <c r="IW48" s="39">
        <f>+IFERROR((IV48/'MIP 2017'!FG48*100-100),0)</f>
        <v>4.5369440036182596E-3</v>
      </c>
      <c r="IZ48" s="18">
        <v>604203.84452553536</v>
      </c>
      <c r="JA48" s="14">
        <f>+'MIP 2017'!FH48</f>
        <v>602749.71743852773</v>
      </c>
      <c r="JB48" s="39">
        <f t="shared" si="4"/>
        <v>1454.127087007626</v>
      </c>
      <c r="JC48" s="39">
        <f t="shared" si="5"/>
        <v>0.24124890397081344</v>
      </c>
    </row>
    <row r="49" spans="1:263" s="7" customFormat="1" ht="21.95" customHeight="1" thickBot="1" x14ac:dyDescent="0.25">
      <c r="A49" s="137" t="s">
        <v>157</v>
      </c>
      <c r="B49" s="138" t="s">
        <v>158</v>
      </c>
      <c r="C49" s="33">
        <v>7.6437291443192347E-5</v>
      </c>
      <c r="D49" s="33">
        <v>6.7184424758740414E-5</v>
      </c>
      <c r="E49" s="33">
        <v>6.1396677794953389E-5</v>
      </c>
      <c r="F49" s="33">
        <v>7.4631089165705421E-4</v>
      </c>
      <c r="G49" s="33">
        <v>7.5928646021589666E-5</v>
      </c>
      <c r="H49" s="33">
        <v>6.3999486033210106E-5</v>
      </c>
      <c r="I49" s="33">
        <v>3.602212615060857E-5</v>
      </c>
      <c r="J49" s="33">
        <v>7.3937917971591557E-5</v>
      </c>
      <c r="K49" s="33">
        <v>5.925371415547595E-5</v>
      </c>
      <c r="L49" s="33">
        <v>6.8495386930687578E-5</v>
      </c>
      <c r="M49" s="33">
        <v>2.3201097420963711E-4</v>
      </c>
      <c r="N49" s="33">
        <v>4.4810506439080315E-4</v>
      </c>
      <c r="O49" s="33">
        <v>1.1565536573721008E-4</v>
      </c>
      <c r="P49" s="33">
        <v>1.1904420724703208E-4</v>
      </c>
      <c r="Q49" s="33">
        <v>6.3040433793957941E-5</v>
      </c>
      <c r="R49" s="33">
        <v>1.2570242404807191E-4</v>
      </c>
      <c r="S49" s="33">
        <v>1.379847293742056E-4</v>
      </c>
      <c r="T49" s="33">
        <v>1.0375243006103468E-4</v>
      </c>
      <c r="U49" s="33">
        <v>6.7233214419319144E-5</v>
      </c>
      <c r="V49" s="33">
        <v>1.5530405727110232E-4</v>
      </c>
      <c r="W49" s="33">
        <v>6.0976140637915939E-4</v>
      </c>
      <c r="X49" s="33">
        <v>5.9240004914295401E-4</v>
      </c>
      <c r="Y49" s="33">
        <v>8.6945098575061592E-4</v>
      </c>
      <c r="Z49" s="33">
        <v>9.2268774411193358E-4</v>
      </c>
      <c r="AA49" s="33">
        <v>3.2904778542018035E-4</v>
      </c>
      <c r="AB49" s="33">
        <v>1.0792682096190822E-4</v>
      </c>
      <c r="AC49" s="33">
        <v>2.0006049472542519E-5</v>
      </c>
      <c r="AD49" s="33">
        <v>2.5248286655816824E-3</v>
      </c>
      <c r="AE49" s="33">
        <v>9.8733081066864248E-4</v>
      </c>
      <c r="AF49" s="33">
        <v>1.260150166291657E-4</v>
      </c>
      <c r="AG49" s="33">
        <v>1.4019084382226205E-5</v>
      </c>
      <c r="AH49" s="33">
        <v>1.2584259381186646E-4</v>
      </c>
      <c r="AI49" s="33">
        <v>5.2774201402298968E-4</v>
      </c>
      <c r="AJ49" s="33">
        <v>5.4688346683619575E-4</v>
      </c>
      <c r="AK49" s="33">
        <v>2.6417420655703601E-4</v>
      </c>
      <c r="AL49" s="33">
        <v>1.9968907500994944E-4</v>
      </c>
      <c r="AM49" s="33">
        <v>2.8964076488167739E-4</v>
      </c>
      <c r="AN49" s="33">
        <v>1.0208862928118461</v>
      </c>
      <c r="AO49" s="33">
        <v>1.7906793704529286E-3</v>
      </c>
      <c r="AP49" s="33">
        <v>8.2271953956193644E-4</v>
      </c>
      <c r="AQ49" s="33">
        <v>1.9840057167109699E-4</v>
      </c>
      <c r="AR49" s="33">
        <v>1.3570873467172668E-4</v>
      </c>
      <c r="AS49" s="33">
        <v>9.9092974761003487E-5</v>
      </c>
      <c r="AT49" s="33">
        <v>1.1191565900445374E-4</v>
      </c>
      <c r="AU49" s="33">
        <v>6.9329987856732076E-4</v>
      </c>
      <c r="AV49" s="33">
        <v>3.1695974478480292E-3</v>
      </c>
      <c r="AW49" s="33">
        <v>1.7416070872414762E-4</v>
      </c>
      <c r="AX49" s="33">
        <v>1.7885053540188503E-4</v>
      </c>
      <c r="AY49" s="33">
        <v>7.3456822322459837E-5</v>
      </c>
      <c r="AZ49" s="33">
        <v>1.7123667189851768E-4</v>
      </c>
      <c r="BA49" s="33">
        <v>1.2797227153363004E-4</v>
      </c>
      <c r="BB49" s="33">
        <v>9.0280035004107519E-5</v>
      </c>
      <c r="BC49" s="33">
        <v>1.9841542760902151E-4</v>
      </c>
      <c r="BD49" s="33">
        <v>1.0877202518745737E-4</v>
      </c>
      <c r="BE49" s="33">
        <v>1.3113694173780781E-4</v>
      </c>
      <c r="BF49" s="33">
        <v>1.0511483671880199E-4</v>
      </c>
      <c r="BG49" s="33">
        <v>1.0606454131850018E-4</v>
      </c>
      <c r="BH49" s="33">
        <v>1.4488872164213895E-4</v>
      </c>
      <c r="BI49" s="33">
        <v>1.3077668686256317E-4</v>
      </c>
      <c r="BJ49" s="33">
        <v>9.7251326625697051E-5</v>
      </c>
      <c r="BK49" s="33">
        <v>1.6144282615058217E-4</v>
      </c>
      <c r="BL49" s="33">
        <v>1.0965343721562461E-4</v>
      </c>
      <c r="BM49" s="33">
        <v>1.8292834633784765E-4</v>
      </c>
      <c r="BN49" s="33">
        <v>9.7968644611416754E-4</v>
      </c>
      <c r="BO49" s="33">
        <v>1.5982571191600016E-4</v>
      </c>
      <c r="BP49" s="33">
        <v>1.6055627246500836E-4</v>
      </c>
      <c r="BQ49" s="33">
        <v>8.8484334134060266E-5</v>
      </c>
      <c r="BR49" s="33">
        <v>1.3132039430276693E-4</v>
      </c>
      <c r="BS49" s="33">
        <v>1.4663979169893607E-4</v>
      </c>
      <c r="BT49" s="33">
        <v>1.2598370017087964E-4</v>
      </c>
      <c r="BU49" s="33">
        <v>7.0054182260848602E-5</v>
      </c>
      <c r="BV49" s="33">
        <v>8.5112470483454002E-5</v>
      </c>
      <c r="BW49" s="33">
        <v>1.4754724459540571E-4</v>
      </c>
      <c r="BX49" s="33">
        <v>4.686495298486215E-5</v>
      </c>
      <c r="BY49" s="33">
        <v>7.6492930727465962E-5</v>
      </c>
      <c r="BZ49" s="33">
        <v>9.6967771193807851E-5</v>
      </c>
      <c r="CA49" s="33">
        <v>2.872169887249336E-3</v>
      </c>
      <c r="CB49" s="33">
        <v>1.1903854762043195E-4</v>
      </c>
      <c r="CC49" s="33">
        <v>1.4293243067740234E-4</v>
      </c>
      <c r="CD49" s="33">
        <v>1.5355420136723411E-4</v>
      </c>
      <c r="CE49" s="33">
        <v>1.3677335404587037E-4</v>
      </c>
      <c r="CF49" s="33">
        <v>1.6052303242044183E-4</v>
      </c>
      <c r="CG49" s="33">
        <v>1.0016205939388358E-4</v>
      </c>
      <c r="CH49" s="33">
        <v>5.677682296506428E-5</v>
      </c>
      <c r="CI49" s="33">
        <v>1.2954267726785124E-4</v>
      </c>
      <c r="CJ49" s="33">
        <v>7.1507417464442604E-5</v>
      </c>
      <c r="CK49" s="33">
        <v>8.5568201002394218E-5</v>
      </c>
      <c r="CL49" s="33">
        <v>1.89861452539657E-4</v>
      </c>
      <c r="CM49" s="33">
        <v>1.6439107644451972E-4</v>
      </c>
      <c r="CN49" s="33">
        <v>1.3639692105651497E-4</v>
      </c>
      <c r="CO49" s="33">
        <v>1.5803082785843025E-4</v>
      </c>
      <c r="CP49" s="33">
        <v>1.0008447208562303E-4</v>
      </c>
      <c r="CQ49" s="33">
        <v>4.2131143816743254E-3</v>
      </c>
      <c r="CR49" s="33">
        <v>4.9825690508341399E-3</v>
      </c>
      <c r="CS49" s="33">
        <v>7.7769398789539836E-5</v>
      </c>
      <c r="CT49" s="33">
        <v>7.7358381241843488E-5</v>
      </c>
      <c r="CU49" s="33">
        <v>4.4408897908714807E-5</v>
      </c>
      <c r="CV49" s="33">
        <v>2.5682184520094492E-5</v>
      </c>
      <c r="CW49" s="33">
        <v>3.4248307348848569E-5</v>
      </c>
      <c r="CX49" s="33">
        <v>4.6092950592027787E-5</v>
      </c>
      <c r="CY49" s="33">
        <v>3.4973633550061553E-5</v>
      </c>
      <c r="CZ49" s="33">
        <v>3.457118828081549E-5</v>
      </c>
      <c r="DA49" s="33">
        <v>3.1514911158236748E-5</v>
      </c>
      <c r="DB49" s="33">
        <v>6.3098369328576712E-5</v>
      </c>
      <c r="DC49" s="33">
        <v>1.0080857313248547E-4</v>
      </c>
      <c r="DD49" s="33">
        <v>8.0932429216075351E-5</v>
      </c>
      <c r="DE49" s="33">
        <v>1.0665757815608395E-4</v>
      </c>
      <c r="DF49" s="33">
        <v>7.580263898772481E-5</v>
      </c>
      <c r="DG49" s="33">
        <v>7.6198657715028021E-5</v>
      </c>
      <c r="DH49" s="33">
        <v>9.5839782298112318E-5</v>
      </c>
      <c r="DI49" s="33">
        <v>9.506303254189677E-5</v>
      </c>
      <c r="DJ49" s="33">
        <v>3.9114127946843189E-5</v>
      </c>
      <c r="DK49" s="33">
        <v>6.1230125662830871E-5</v>
      </c>
      <c r="DL49" s="33">
        <v>4.0102226773617974E-5</v>
      </c>
      <c r="DM49" s="33">
        <v>2.6987084173194823E-5</v>
      </c>
      <c r="DN49" s="33">
        <v>4.2415401846258417E-5</v>
      </c>
      <c r="DO49" s="33">
        <v>1.6259415972312113E-4</v>
      </c>
      <c r="DP49" s="33">
        <v>8.0960463432536294E-5</v>
      </c>
      <c r="DQ49" s="33">
        <v>6.9190250189208048E-5</v>
      </c>
      <c r="DR49" s="33">
        <v>4.8775020997607956E-5</v>
      </c>
      <c r="DS49" s="33">
        <v>9.3206318132943723E-5</v>
      </c>
      <c r="DT49" s="33">
        <v>9.0919461023599509E-4</v>
      </c>
      <c r="DU49" s="33">
        <v>3.8946305029400504E-5</v>
      </c>
      <c r="DV49" s="33">
        <v>9.1999848651469951E-4</v>
      </c>
      <c r="DW49" s="33">
        <v>6.6153075185198368E-4</v>
      </c>
      <c r="DX49" s="33">
        <v>3.10342547189406E-4</v>
      </c>
      <c r="DY49" s="33">
        <v>8.1274280361328644E-5</v>
      </c>
      <c r="DZ49" s="33">
        <v>3.2943102998457974E-4</v>
      </c>
      <c r="EA49" s="33">
        <v>4.1549975459146451E-4</v>
      </c>
      <c r="EB49" s="33">
        <v>8.7648433078755378E-4</v>
      </c>
      <c r="EC49" s="33">
        <v>5.95027619226834E-5</v>
      </c>
      <c r="ED49" s="33">
        <v>7.7371396304350219E-5</v>
      </c>
      <c r="EE49" s="33">
        <v>5.4723073610367989E-5</v>
      </c>
      <c r="EF49" s="33">
        <v>9.6197762623039996E-5</v>
      </c>
      <c r="EG49" s="33">
        <v>1.0749800161630799E-4</v>
      </c>
      <c r="EH49" s="33">
        <v>0</v>
      </c>
      <c r="EK49" s="60">
        <f>+IF(AND(OR(SeleccionarIndustria=$A49,SeleccionarIndustria="Todas las AE"),('SIMULADOR IMPACTOS MIP'!$B$10=EK$11)),'SIMULADOR IMPACTOS MIP'!Porcentaje,0)</f>
        <v>0</v>
      </c>
      <c r="EL49" s="60">
        <f>+IF(AND(OR(SeleccionarIndustria=$A49,SeleccionarIndustria="Todas las AE"),('SIMULADOR IMPACTOS MIP'!$B$10=EL$11)),'SIMULADOR IMPACTOS MIP'!Porcentaje,0)</f>
        <v>0</v>
      </c>
      <c r="EM49" s="60">
        <f>+IF(AND(OR(SeleccionarIndustria=$A49,SeleccionarIndustria="Todas las AE"),('SIMULADOR IMPACTOS MIP'!$B$10=EM$11)),'SIMULADOR IMPACTOS MIP'!Porcentaje,0)</f>
        <v>0.14000000000000001</v>
      </c>
      <c r="EN49" s="60">
        <f>+IF(AND(OR(SeleccionarIndustria=$A49,SeleccionarIndustria="Todas las AE"),('SIMULADOR IMPACTOS MIP'!$B$10=EN$11)),'SIMULADOR IMPACTOS MIP'!Porcentaje,0)</f>
        <v>0</v>
      </c>
      <c r="EO49" s="60">
        <f>+IF(AND(OR(SeleccionarIndustria=$A49,SeleccionarIndustria="Todas las AE"),(OR('SIMULADOR IMPACTOS MIP'!$B$10=$EK$11,'SIMULADOR IMPACTOS MIP'!$B$10=EO$11))),'SIMULADOR IMPACTOS MIP'!Porcentaje,0)</f>
        <v>0</v>
      </c>
      <c r="EP49" s="60">
        <f>+IF(AND(OR(SeleccionarIndustria=$A49,SeleccionarIndustria="Todas las AE"),(OR('SIMULADOR IMPACTOS MIP'!$B$10=$EK$11,'SIMULADOR IMPACTOS MIP'!$B$10=EP$11))),'SIMULADOR IMPACTOS MIP'!Porcentaje,0)</f>
        <v>0</v>
      </c>
      <c r="EQ49" s="60">
        <f>+IF(AND(OR(SeleccionarIndustria=$A49,SeleccionarIndustria="Todas las AE"),(OR('SIMULADOR IMPACTOS MIP'!$B$10=$EK$11,'SIMULADOR IMPACTOS MIP'!$B$10=EQ$11))),'SIMULADOR IMPACTOS MIP'!Porcentaje,0)</f>
        <v>0</v>
      </c>
      <c r="ER49" s="60">
        <f>+IF(AND(OR(SeleccionarIndustria=$A49,SeleccionarIndustria="Todas las AE"),(OR('SIMULADOR IMPACTOS MIP'!$B$10=$EL$11,'SIMULADOR IMPACTOS MIP'!$B$10=ER$11))),'SIMULADOR IMPACTOS MIP'!Porcentaje,0)</f>
        <v>0</v>
      </c>
      <c r="ES49" s="60">
        <f>+IF(AND(OR(SeleccionarIndustria=$A49,SeleccionarIndustria="Todas las AE"),(OR('SIMULADOR IMPACTOS MIP'!$B$10=$EL$11,'SIMULADOR IMPACTOS MIP'!$B$10=ES$11))),'SIMULADOR IMPACTOS MIP'!Porcentaje,0)</f>
        <v>0</v>
      </c>
      <c r="ET49" s="60">
        <f>+IF(AND(OR(SeleccionarIndustria=$A49,SeleccionarIndustria="Todas las AE"),(OR('SIMULADOR IMPACTOS MIP'!$B$10=$EL$11,'SIMULADOR IMPACTOS MIP'!$B$10=ET$11))),'SIMULADOR IMPACTOS MIP'!Porcentaje,0)</f>
        <v>0</v>
      </c>
      <c r="EU49" s="60">
        <f>+IF(AND(OR(SeleccionarIndustria=$A49,SeleccionarIndustria="Todas las AE"),(OR('SIMULADOR IMPACTOS MIP'!$B$10=$EL$11,'SIMULADOR IMPACTOS MIP'!$B$10=EU$11))),'SIMULADOR IMPACTOS MIP'!Porcentaje,0)</f>
        <v>0</v>
      </c>
      <c r="EV49" s="60">
        <f>+IF(AND(OR(SeleccionarIndustria=$A49,SeleccionarIndustria="Todas las AE"),(OR('SIMULADOR IMPACTOS MIP'!$B$10=$EL$11,'SIMULADOR IMPACTOS MIP'!$B$10=EV$11))),'SIMULADOR IMPACTOS MIP'!Porcentaje,0)</f>
        <v>0</v>
      </c>
      <c r="EW49" s="60">
        <f>+IF(AND(OR(SeleccionarIndustria=$A49,SeleccionarIndustria="Todas las AE"),(OR('SIMULADOR IMPACTOS MIP'!$B$10=$EL$11,'SIMULADOR IMPACTOS MIP'!$B$10=EW$11))),'SIMULADOR IMPACTOS MIP'!Porcentaje,0)</f>
        <v>0</v>
      </c>
      <c r="EX49" s="60">
        <f>+IF(AND(OR(SeleccionarIndustria=$A49,SeleccionarIndustria="Todas las AE"),(OR('SIMULADOR IMPACTOS MIP'!$B$10=$EL$11,'SIMULADOR IMPACTOS MIP'!$B$10=EX$11))),'SIMULADOR IMPACTOS MIP'!Porcentaje,0)</f>
        <v>0</v>
      </c>
      <c r="EY49" s="60">
        <f>+IF(AND(OR(SeleccionarIndustria=$A49,SeleccionarIndustria="Todas las AE"),('SIMULADOR IMPACTOS MIP'!$B$10=EY$11)),'SIMULADOR IMPACTOS MIP'!Porcentaje,0)</f>
        <v>0</v>
      </c>
      <c r="EZ49" s="60">
        <f>+IF(AND(OR(SeleccionarIndustria=$A49,SeleccionarIndustria="Todas las AE"),('SIMULADOR IMPACTOS MIP'!$B$10=EZ$11)),'SIMULADOR IMPACTOS MIP'!Porcentaje,0)</f>
        <v>0</v>
      </c>
      <c r="FA49" s="60">
        <f>+IF(AND(OR(SeleccionarIndustria=$A49,SeleccionarIndustria="Todas las AE"),('SIMULADOR IMPACTOS MIP'!$B$10=FA$11)),'SIMULADOR IMPACTOS MIP'!Porcentaje,0)</f>
        <v>0</v>
      </c>
      <c r="FB49" s="60">
        <f>+IF(AND(OR(SeleccionarIndustria=$A49,SeleccionarIndustria="Todas las AE"),('SIMULADOR IMPACTOS MIP'!$B$10=FB$11)),'SIMULADOR IMPACTOS MIP'!Porcentaje,0)</f>
        <v>0</v>
      </c>
      <c r="FC49" s="60">
        <f>+IF(AND(OR(SeleccionarIndustria=$A49,SeleccionarIndustria="Todas las AE"),(OR('SIMULADOR IMPACTOS MIP'!$B$10=$EM$11,'SIMULADOR IMPACTOS MIP'!$B$10=FC$11))),'SIMULADOR IMPACTOS MIP'!Porcentaje,0)</f>
        <v>0.14000000000000001</v>
      </c>
      <c r="FD49" s="60">
        <f>+IF(AND(OR(SeleccionarIndustria=$A49,SeleccionarIndustria="Todas las AE"),(OR('SIMULADOR IMPACTOS MIP'!$B$10=$EM$11,'SIMULADOR IMPACTOS MIP'!$B$10=FD$11))),'SIMULADOR IMPACTOS MIP'!Porcentaje,0)</f>
        <v>0.14000000000000001</v>
      </c>
      <c r="FE49" s="60">
        <f>+IF(AND(OR(SeleccionarIndustria=$A49,SeleccionarIndustria="Todas las AE"),(OR('SIMULADOR IMPACTOS MIP'!$B$10=$EM$11,'SIMULADOR IMPACTOS MIP'!$B$10=FE$11))),'SIMULADOR IMPACTOS MIP'!Porcentaje,0)</f>
        <v>0.14000000000000001</v>
      </c>
      <c r="FF49" s="60">
        <f>+IF(AND(OR(SeleccionarIndustria=$A49,SeleccionarIndustria="Todas las AE"),(OR('SIMULADOR IMPACTOS MIP'!$B$10=$EM$11,'SIMULADOR IMPACTOS MIP'!$B$10=FF$11))),'SIMULADOR IMPACTOS MIP'!Porcentaje,0)</f>
        <v>0.14000000000000001</v>
      </c>
      <c r="FG49" s="60">
        <f>+IF(AND(OR(SeleccionarIndustria=$A49,SeleccionarIndustria="Todas las AE"),(OR('SIMULADOR IMPACTOS MIP'!$B$10=$EM$11,'SIMULADOR IMPACTOS MIP'!$B$10=FG$11))),'SIMULADOR IMPACTOS MIP'!Porcentaje,0)</f>
        <v>0.14000000000000001</v>
      </c>
      <c r="FH49" s="60">
        <f>+IF(AND(OR(SeleccionarIndustria=$A49,SeleccionarIndustria="Todas las AE"),(OR('SIMULADOR IMPACTOS MIP'!$B$10=$EM$11,'SIMULADOR IMPACTOS MIP'!$B$10=FH$11))),'SIMULADOR IMPACTOS MIP'!Porcentaje,0)</f>
        <v>0.14000000000000001</v>
      </c>
      <c r="FI49" s="60">
        <f>+IF(AND(OR(SeleccionarIndustria=$A49,SeleccionarIndustria="Todas las AE"),(OR('SIMULADOR IMPACTOS MIP'!$B$10=$EM$11,'SIMULADOR IMPACTOS MIP'!$B$10=FI$11))),'SIMULADOR IMPACTOS MIP'!Porcentaje,0)</f>
        <v>0.14000000000000001</v>
      </c>
      <c r="FJ49" s="60">
        <f>+IF(AND(OR(SeleccionarIndustria=$A49,SeleccionarIndustria="Todas las AE"),(OR('SIMULADOR IMPACTOS MIP'!$B$10=$EM$11,'SIMULADOR IMPACTOS MIP'!$B$10=FJ$11))),'SIMULADOR IMPACTOS MIP'!Porcentaje,0)</f>
        <v>0.14000000000000001</v>
      </c>
      <c r="FM49" s="20">
        <f>+'MIP 2017'!EJ49*(1+(EN49))</f>
        <v>89166.392950436391</v>
      </c>
      <c r="FN49" s="20">
        <f>+'MIP 2017'!EK49*(1+(EO49))</f>
        <v>168.50045939657332</v>
      </c>
      <c r="FO49" s="20">
        <f>+'MIP 2017'!EL49*(1+(EP49))</f>
        <v>581.08109152773761</v>
      </c>
      <c r="FP49" s="20">
        <f>+'MIP 2017'!EM49*(1+(EQ49))</f>
        <v>0</v>
      </c>
      <c r="FQ49" s="20">
        <f>+'MIP 2017'!EN49*(1+(ER49))</f>
        <v>0</v>
      </c>
      <c r="FR49" s="20">
        <f>+'MIP 2017'!EO49*(1+(ES49))</f>
        <v>0</v>
      </c>
      <c r="FS49" s="20">
        <f>+'MIP 2017'!EP49*(1+(ET49))</f>
        <v>0</v>
      </c>
      <c r="FT49" s="20">
        <f>+'MIP 2017'!EQ49*(1+(EU49))</f>
        <v>0</v>
      </c>
      <c r="FU49" s="20">
        <f>+'MIP 2017'!ER49*(1+(EV49))</f>
        <v>0</v>
      </c>
      <c r="FV49" s="20">
        <f>+'MIP 2017'!ES49*(1+(EW49))</f>
        <v>0</v>
      </c>
      <c r="FW49" s="20">
        <f>+'MIP 2017'!ET49*(1+(EX49))</f>
        <v>0</v>
      </c>
      <c r="FX49" s="20">
        <f>+'MIP 2017'!EU49*(1+(EY49))</f>
        <v>303.95664133747908</v>
      </c>
      <c r="FY49" s="20">
        <f>+'MIP 2017'!EV49*(1+(EZ49))</f>
        <v>289.15178513962519</v>
      </c>
      <c r="FZ49" s="20">
        <f>+'MIP 2017'!EW49*(1+(FA49))</f>
        <v>1.1789970851220346</v>
      </c>
      <c r="GA49" s="20">
        <f>+'MIP 2017'!EX49*(1+(FB49))</f>
        <v>4368.8253119115134</v>
      </c>
      <c r="GB49" s="20">
        <f>+'MIP 2017'!EY49*(1+(FC49))</f>
        <v>196.36556666239878</v>
      </c>
      <c r="GC49" s="20">
        <f>+'MIP 2017'!EZ49*(1+(FD49))</f>
        <v>5.1487698592008275</v>
      </c>
      <c r="GD49" s="20">
        <f>+'MIP 2017'!FA49*(1+(FE49))</f>
        <v>3.6849251439487598</v>
      </c>
      <c r="GE49" s="20">
        <f>+'MIP 2017'!FB49*(1+(FF49))</f>
        <v>10.536287924722533</v>
      </c>
      <c r="GF49" s="20">
        <f>+'MIP 2017'!FC49*(1+(FG49))</f>
        <v>0</v>
      </c>
      <c r="GG49" s="20">
        <f>+'MIP 2017'!FD49*(1+(FH49))</f>
        <v>37.508281883772405</v>
      </c>
      <c r="GH49" s="20">
        <f>+'MIP 2017'!FE49*(1+(FI49))</f>
        <v>0.74277897794542502</v>
      </c>
      <c r="GI49" s="20">
        <f>+'MIP 2017'!FF49*(1+(FJ49))</f>
        <v>0</v>
      </c>
      <c r="GJ49" s="18">
        <f t="shared" si="0"/>
        <v>95133.073847286418</v>
      </c>
      <c r="GK49" s="39">
        <f>+IFERROR((GJ49/'MIP 2017'!FG49*100-100),0)</f>
        <v>3.2797813568691936E-2</v>
      </c>
      <c r="GN49" s="18">
        <v>118514.1558349377</v>
      </c>
      <c r="GO49" s="14">
        <f>+'MIP 2017'!FH49</f>
        <v>117871.11179479846</v>
      </c>
      <c r="GP49" s="39">
        <f t="shared" si="1"/>
        <v>643.04404013924068</v>
      </c>
      <c r="GQ49" s="39">
        <f t="shared" si="2"/>
        <v>0.54554846420616343</v>
      </c>
      <c r="GU49" s="61">
        <v>-0.62999999999999967</v>
      </c>
      <c r="GW49" s="60">
        <f>+IF(SeleccionarDemTur=GW$11,'SIMULADOR IMPACTOS MIP(TURISMO)'!PorcentajeTur,0)</f>
        <v>0</v>
      </c>
      <c r="GX49" s="60">
        <f>+IF(SeleccionarDemTur=GX$11,'SIMULADOR IMPACTOS MIP(TURISMO)'!PorcentajeTur,0)</f>
        <v>0</v>
      </c>
      <c r="GY49" s="60">
        <f>+IF(SeleccionarDemTur=GY$11,'SIMULADOR IMPACTOS MIP(TURISMO)'!PorcentajeTur,0)</f>
        <v>0.14000000000000001</v>
      </c>
      <c r="GZ49" s="60">
        <f>+IF(SeleccionarDemTur=GZ$11,'SIMULADOR IMPACTOS MIP(TURISMO)'!PorcentajeTur,0)</f>
        <v>0</v>
      </c>
      <c r="HA49" s="60">
        <f>+IF(OR(SeleccionarDemTur=HA$11,SeleccionarDemTur=$GW$11),'SIMULADOR IMPACTOS MIP(TURISMO)'!PorcentajeTur,0)</f>
        <v>0</v>
      </c>
      <c r="HB49" s="60">
        <f>+IF(OR(SeleccionarDemTur=HB$11,SeleccionarDemTur=$GW$11),'SIMULADOR IMPACTOS MIP(TURISMO)'!PorcentajeTur,0)</f>
        <v>0</v>
      </c>
      <c r="HC49" s="60">
        <f>+IF(OR(SeleccionarDemTur=HC$11,SeleccionarDemTur=$GW$11),'SIMULADOR IMPACTOS MIP(TURISMO)'!PorcentajeTur,0)</f>
        <v>0</v>
      </c>
      <c r="HD49" s="60">
        <f>+IF(OR(SeleccionarDemTur=HD$11,SeleccionarDemTur=$GX$11),'SIMULADOR IMPACTOS MIP(TURISMO)'!PorcentajeTur,0)</f>
        <v>0</v>
      </c>
      <c r="HE49" s="60">
        <f>+IF(OR(SeleccionarDemTur=HE$11,SeleccionarDemTur=$GX$11),'SIMULADOR IMPACTOS MIP(TURISMO)'!PorcentajeTur,0)</f>
        <v>0</v>
      </c>
      <c r="HF49" s="60">
        <f>+IF(OR(SeleccionarDemTur=HF$11,SeleccionarDemTur=$GX$11),'SIMULADOR IMPACTOS MIP(TURISMO)'!PorcentajeTur,0)</f>
        <v>0</v>
      </c>
      <c r="HG49" s="60">
        <f>+IF(OR(SeleccionarDemTur=HG$11,SeleccionarDemTur=$GX$11),'SIMULADOR IMPACTOS MIP(TURISMO)'!PorcentajeTur,0)</f>
        <v>0</v>
      </c>
      <c r="HH49" s="60">
        <f>+IF(OR(SeleccionarDemTur=HH$11,SeleccionarDemTur=$GX$11),'SIMULADOR IMPACTOS MIP(TURISMO)'!PorcentajeTur,0)</f>
        <v>0</v>
      </c>
      <c r="HI49" s="60">
        <f>+IF(OR(SeleccionarDemTur=HI$11,SeleccionarDemTur=$GX$11),'SIMULADOR IMPACTOS MIP(TURISMO)'!PorcentajeTur,0)</f>
        <v>0</v>
      </c>
      <c r="HJ49" s="60">
        <f>+IF(OR(SeleccionarDemTur=HJ$11,SeleccionarDemTur=$GX$11),'SIMULADOR IMPACTOS MIP(TURISMO)'!PorcentajeTur,0)</f>
        <v>0</v>
      </c>
      <c r="HK49" s="60">
        <f>+IF(SeleccionarDemTur=HK$11,'SIMULADOR IMPACTOS MIP(TURISMO)'!PorcentajeTur,0)</f>
        <v>0</v>
      </c>
      <c r="HL49" s="60">
        <f>+IF(SeleccionarDemTur=HL$11,'SIMULADOR IMPACTOS MIP(TURISMO)'!PorcentajeTur,0)</f>
        <v>0</v>
      </c>
      <c r="HM49" s="60">
        <f>+IF(SeleccionarDemTur=HM$11,'SIMULADOR IMPACTOS MIP(TURISMO)'!PorcentajeTur,0)</f>
        <v>0</v>
      </c>
      <c r="HN49" s="60">
        <f>+IF(SeleccionarDemTur=HN$11,'SIMULADOR IMPACTOS MIP(TURISMO)'!PorcentajeTur,0)</f>
        <v>0</v>
      </c>
      <c r="HO49" s="60">
        <f>+IF(OR(SeleccionarDemTur=HO$11,SeleccionarDemTur=$GY$11),'SIMULADOR IMPACTOS MIP(TURISMO)'!PorcentajeTur,0)</f>
        <v>0.14000000000000001</v>
      </c>
      <c r="HP49" s="60">
        <f>+IF(OR(SeleccionarDemTur=HP$11,SeleccionarDemTur=$GY$11),'SIMULADOR IMPACTOS MIP(TURISMO)'!PorcentajeTur,0)</f>
        <v>0.14000000000000001</v>
      </c>
      <c r="HQ49" s="60">
        <f>+IF(OR(SeleccionarDemTur=HQ$11,SeleccionarDemTur=$GY$11),'SIMULADOR IMPACTOS MIP(TURISMO)'!PorcentajeTur,0)</f>
        <v>0.14000000000000001</v>
      </c>
      <c r="HR49" s="60">
        <f>+IF(OR(SeleccionarDemTur=HR$11,SeleccionarDemTur=$GY$11),'SIMULADOR IMPACTOS MIP(TURISMO)'!PorcentajeTur,0)</f>
        <v>0.14000000000000001</v>
      </c>
      <c r="HS49" s="60">
        <f>+IF(OR(SeleccionarDemTur=HS$11,SeleccionarDemTur=$GY$11),'SIMULADOR IMPACTOS MIP(TURISMO)'!PorcentajeTur,0)</f>
        <v>0.14000000000000001</v>
      </c>
      <c r="HT49" s="60">
        <f>+IF(OR(SeleccionarDemTur=HT$11,SeleccionarDemTur=$GY$11),'SIMULADOR IMPACTOS MIP(TURISMO)'!PorcentajeTur,0)</f>
        <v>0.14000000000000001</v>
      </c>
      <c r="HU49" s="60">
        <f>+IF(OR(SeleccionarDemTur=HU$11,SeleccionarDemTur=$GY$11),'SIMULADOR IMPACTOS MIP(TURISMO)'!PorcentajeTur,0)</f>
        <v>0.14000000000000001</v>
      </c>
      <c r="HV49" s="60">
        <f>+IF(OR(SeleccionarDemTur=HV$11,SeleccionarDemTur=$GY$11),'SIMULADOR IMPACTOS MIP(TURISMO)'!PorcentajeTur,0)</f>
        <v>0.14000000000000001</v>
      </c>
      <c r="HY49" s="20">
        <f>+'MIP 2017'!EJ49*(1+(GZ49))</f>
        <v>89166.392950436391</v>
      </c>
      <c r="HZ49" s="20">
        <f>+'MIP 2017'!EK49*(1+(HA49))</f>
        <v>168.50045939657332</v>
      </c>
      <c r="IA49" s="20">
        <f>+'MIP 2017'!EL49*(1+(HB49))</f>
        <v>581.08109152773761</v>
      </c>
      <c r="IB49" s="20">
        <f>+'MIP 2017'!EM49*(1+(HC49))</f>
        <v>0</v>
      </c>
      <c r="IC49" s="20">
        <f>+'MIP 2017'!EN49*(1+(HD49))</f>
        <v>0</v>
      </c>
      <c r="ID49" s="20">
        <f>+'MIP 2017'!EO49*(1+(HE49))</f>
        <v>0</v>
      </c>
      <c r="IE49" s="20">
        <f>+'MIP 2017'!EP49*(1+(HF49))</f>
        <v>0</v>
      </c>
      <c r="IF49" s="20">
        <f>+'MIP 2017'!EQ49*(1+(HG49))</f>
        <v>0</v>
      </c>
      <c r="IG49" s="20">
        <f>+'MIP 2017'!ER49*(1+(HH49))</f>
        <v>0</v>
      </c>
      <c r="IH49" s="20">
        <f>+'MIP 2017'!ES49*(1+(HI49))</f>
        <v>0</v>
      </c>
      <c r="II49" s="20">
        <f>+'MIP 2017'!ET49*(1+(HJ49))</f>
        <v>0</v>
      </c>
      <c r="IJ49" s="20">
        <f>+'MIP 2017'!EU49*(1+(HK49))</f>
        <v>303.95664133747908</v>
      </c>
      <c r="IK49" s="20">
        <f>+'MIP 2017'!EV49*(1+(HL49))</f>
        <v>289.15178513962519</v>
      </c>
      <c r="IL49" s="20">
        <f>+'MIP 2017'!EW49*(1+(HM49))</f>
        <v>1.1789970851220346</v>
      </c>
      <c r="IM49" s="20">
        <f>+'MIP 2017'!EX49*(1+(HN49))</f>
        <v>4368.8253119115134</v>
      </c>
      <c r="IN49" s="20">
        <f>+'MIP 2017'!EY49*(1+(HO49))</f>
        <v>196.36556666239878</v>
      </c>
      <c r="IO49" s="20">
        <f>+'MIP 2017'!EZ49*(1+(HP49))</f>
        <v>5.1487698592008275</v>
      </c>
      <c r="IP49" s="20">
        <f>+'MIP 2017'!FA49*(1+(HQ49))</f>
        <v>3.6849251439487598</v>
      </c>
      <c r="IQ49" s="20">
        <f>+'MIP 2017'!FB49*(1+(HR49))</f>
        <v>10.536287924722533</v>
      </c>
      <c r="IR49" s="20">
        <f>+'MIP 2017'!FC49*(1+(HS49))</f>
        <v>0</v>
      </c>
      <c r="IS49" s="20">
        <f>+'MIP 2017'!FD49*(1+(HT49))</f>
        <v>37.508281883772405</v>
      </c>
      <c r="IT49" s="20">
        <f>+'MIP 2017'!FE49*(1+(HU49))</f>
        <v>0.74277897794542502</v>
      </c>
      <c r="IU49" s="20">
        <f>+'MIP 2017'!FF49*(1+(HV49))</f>
        <v>0</v>
      </c>
      <c r="IV49" s="18">
        <f t="shared" si="3"/>
        <v>95133.073847286418</v>
      </c>
      <c r="IW49" s="39">
        <f>+IFERROR((IV49/'MIP 2017'!FG49*100-100),0)</f>
        <v>3.2797813568691936E-2</v>
      </c>
      <c r="IZ49" s="18">
        <v>118514.1558349377</v>
      </c>
      <c r="JA49" s="14">
        <f>+'MIP 2017'!FH49</f>
        <v>117871.11179479846</v>
      </c>
      <c r="JB49" s="39">
        <f t="shared" si="4"/>
        <v>643.04404013924068</v>
      </c>
      <c r="JC49" s="39">
        <f t="shared" si="5"/>
        <v>0.54554846420616343</v>
      </c>
    </row>
    <row r="50" spans="1:263" s="7" customFormat="1" ht="21.95" customHeight="1" thickBot="1" x14ac:dyDescent="0.25">
      <c r="A50" s="137" t="s">
        <v>365</v>
      </c>
      <c r="B50" s="138" t="s">
        <v>384</v>
      </c>
      <c r="C50" s="33">
        <v>1.8075889099586668E-4</v>
      </c>
      <c r="D50" s="33">
        <v>1.63534423069559E-4</v>
      </c>
      <c r="E50" s="33">
        <v>1.69010331248691E-4</v>
      </c>
      <c r="F50" s="33">
        <v>3.4332865492831438E-4</v>
      </c>
      <c r="G50" s="33">
        <v>1.8837479750079768E-4</v>
      </c>
      <c r="H50" s="33">
        <v>1.6070484522370744E-4</v>
      </c>
      <c r="I50" s="33">
        <v>8.9900939499476469E-5</v>
      </c>
      <c r="J50" s="33">
        <v>1.9553570201703106E-4</v>
      </c>
      <c r="K50" s="33">
        <v>1.5216001711539697E-4</v>
      </c>
      <c r="L50" s="33">
        <v>1.6356044512036183E-4</v>
      </c>
      <c r="M50" s="33">
        <v>3.5952218206310632E-4</v>
      </c>
      <c r="N50" s="33">
        <v>2.4074061955336296E-4</v>
      </c>
      <c r="O50" s="33">
        <v>2.0873845978253481E-4</v>
      </c>
      <c r="P50" s="33">
        <v>2.0436696160661808E-4</v>
      </c>
      <c r="Q50" s="33">
        <v>1.409230537208423E-4</v>
      </c>
      <c r="R50" s="33">
        <v>2.5084191601131733E-4</v>
      </c>
      <c r="S50" s="33">
        <v>2.5538594344329111E-4</v>
      </c>
      <c r="T50" s="33">
        <v>2.1748049156900334E-4</v>
      </c>
      <c r="U50" s="33">
        <v>1.6534412267905471E-4</v>
      </c>
      <c r="V50" s="33">
        <v>1.7561920422757551E-4</v>
      </c>
      <c r="W50" s="33">
        <v>3.0150695090071922E-4</v>
      </c>
      <c r="X50" s="33">
        <v>2.2540148047189143E-3</v>
      </c>
      <c r="Y50" s="33">
        <v>1.0110695648361279E-2</v>
      </c>
      <c r="Z50" s="33">
        <v>9.8914586388869265E-3</v>
      </c>
      <c r="AA50" s="33">
        <v>3.0920093678542221E-3</v>
      </c>
      <c r="AB50" s="33">
        <v>2.5573832986974408E-4</v>
      </c>
      <c r="AC50" s="33">
        <v>4.1556131039416006E-5</v>
      </c>
      <c r="AD50" s="33">
        <v>1.0477278163075936E-3</v>
      </c>
      <c r="AE50" s="33">
        <v>9.6185380257913459E-3</v>
      </c>
      <c r="AF50" s="33">
        <v>2.8938338417825268E-4</v>
      </c>
      <c r="AG50" s="33">
        <v>3.666867529223368E-5</v>
      </c>
      <c r="AH50" s="33">
        <v>2.4614321611786714E-4</v>
      </c>
      <c r="AI50" s="33">
        <v>5.2947965831406868E-3</v>
      </c>
      <c r="AJ50" s="33">
        <v>3.542272612896193E-3</v>
      </c>
      <c r="AK50" s="33">
        <v>6.4381214099371101E-3</v>
      </c>
      <c r="AL50" s="33">
        <v>3.0150948497072996E-4</v>
      </c>
      <c r="AM50" s="33">
        <v>2.9189533472614962E-3</v>
      </c>
      <c r="AN50" s="33">
        <v>3.5726105248695375E-3</v>
      </c>
      <c r="AO50" s="33">
        <v>1.0866888157348038</v>
      </c>
      <c r="AP50" s="33">
        <v>0.13323390477774594</v>
      </c>
      <c r="AQ50" s="33">
        <v>4.0050520866157337E-4</v>
      </c>
      <c r="AR50" s="33">
        <v>1.8526835784650451E-3</v>
      </c>
      <c r="AS50" s="33">
        <v>2.0679964124775479E-4</v>
      </c>
      <c r="AT50" s="33">
        <v>2.7122841530120151E-4</v>
      </c>
      <c r="AU50" s="33">
        <v>4.8656714500906481E-3</v>
      </c>
      <c r="AV50" s="33">
        <v>4.1147163904052653E-2</v>
      </c>
      <c r="AW50" s="33">
        <v>1.2713387986381416E-3</v>
      </c>
      <c r="AX50" s="33">
        <v>4.9574507675313577E-4</v>
      </c>
      <c r="AY50" s="33">
        <v>1.8762769147864848E-4</v>
      </c>
      <c r="AZ50" s="33">
        <v>1.0979520533236954E-3</v>
      </c>
      <c r="BA50" s="33">
        <v>4.7628892064408766E-4</v>
      </c>
      <c r="BB50" s="33">
        <v>1.8116178783148784E-4</v>
      </c>
      <c r="BC50" s="33">
        <v>6.4715043313032792E-4</v>
      </c>
      <c r="BD50" s="33">
        <v>2.8441487563440622E-4</v>
      </c>
      <c r="BE50" s="33">
        <v>2.6973268109506485E-4</v>
      </c>
      <c r="BF50" s="33">
        <v>2.2351138660522561E-4</v>
      </c>
      <c r="BG50" s="33">
        <v>2.5556546042612667E-4</v>
      </c>
      <c r="BH50" s="33">
        <v>6.1991806040137109E-4</v>
      </c>
      <c r="BI50" s="33">
        <v>1.1529954475429595E-3</v>
      </c>
      <c r="BJ50" s="33">
        <v>2.2271029382206232E-4</v>
      </c>
      <c r="BK50" s="33">
        <v>2.8438507793582908E-4</v>
      </c>
      <c r="BL50" s="33">
        <v>2.2427646310074417E-4</v>
      </c>
      <c r="BM50" s="33">
        <v>3.2464160036723295E-4</v>
      </c>
      <c r="BN50" s="33">
        <v>2.099991230082843E-4</v>
      </c>
      <c r="BO50" s="33">
        <v>2.0339448251729961E-4</v>
      </c>
      <c r="BP50" s="33">
        <v>3.3462044943018728E-4</v>
      </c>
      <c r="BQ50" s="33">
        <v>2.0013514590276588E-4</v>
      </c>
      <c r="BR50" s="33">
        <v>2.1359328173715234E-4</v>
      </c>
      <c r="BS50" s="33">
        <v>2.5754401329910906E-4</v>
      </c>
      <c r="BT50" s="33">
        <v>2.60333644923036E-4</v>
      </c>
      <c r="BU50" s="33">
        <v>1.3941255882868973E-4</v>
      </c>
      <c r="BV50" s="33">
        <v>2.0694515557295617E-4</v>
      </c>
      <c r="BW50" s="33">
        <v>3.4965684451922376E-4</v>
      </c>
      <c r="BX50" s="33">
        <v>1.3330201619759003E-4</v>
      </c>
      <c r="BY50" s="33">
        <v>2.3035820837593915E-4</v>
      </c>
      <c r="BZ50" s="33">
        <v>1.7631988433494501E-4</v>
      </c>
      <c r="CA50" s="33">
        <v>1.7541104360724368E-4</v>
      </c>
      <c r="CB50" s="33">
        <v>2.1894494071128293E-4</v>
      </c>
      <c r="CC50" s="33">
        <v>2.5740330603215796E-4</v>
      </c>
      <c r="CD50" s="33">
        <v>2.8695930579933224E-4</v>
      </c>
      <c r="CE50" s="33">
        <v>2.854771167062959E-4</v>
      </c>
      <c r="CF50" s="33">
        <v>3.3303489814417005E-4</v>
      </c>
      <c r="CG50" s="33">
        <v>4.7002778899238334E-4</v>
      </c>
      <c r="CH50" s="33">
        <v>1.2841111326741478E-4</v>
      </c>
      <c r="CI50" s="33">
        <v>2.109933135080979E-4</v>
      </c>
      <c r="CJ50" s="33">
        <v>2.0011081269334289E-4</v>
      </c>
      <c r="CK50" s="33">
        <v>1.0781381012581035E-4</v>
      </c>
      <c r="CL50" s="33">
        <v>3.5840635742319632E-4</v>
      </c>
      <c r="CM50" s="33">
        <v>3.3377052054580844E-4</v>
      </c>
      <c r="CN50" s="33">
        <v>3.2145155209673508E-4</v>
      </c>
      <c r="CO50" s="33">
        <v>2.8506829250632019E-4</v>
      </c>
      <c r="CP50" s="33">
        <v>1.7903620557739244E-4</v>
      </c>
      <c r="CQ50" s="33">
        <v>6.9975112788208133E-3</v>
      </c>
      <c r="CR50" s="33">
        <v>1.8811919500888161E-2</v>
      </c>
      <c r="CS50" s="33">
        <v>4.3358866946006035E-4</v>
      </c>
      <c r="CT50" s="33">
        <v>2.03287346826896E-4</v>
      </c>
      <c r="CU50" s="33">
        <v>1.3065588295100246E-4</v>
      </c>
      <c r="CV50" s="33">
        <v>8.0646771828838269E-5</v>
      </c>
      <c r="CW50" s="33">
        <v>1.0493427324136204E-4</v>
      </c>
      <c r="CX50" s="33">
        <v>1.43364430397191E-4</v>
      </c>
      <c r="CY50" s="33">
        <v>1.1349356030758908E-4</v>
      </c>
      <c r="CZ50" s="33">
        <v>1.0616852762252713E-4</v>
      </c>
      <c r="DA50" s="33">
        <v>8.221785586183201E-5</v>
      </c>
      <c r="DB50" s="33">
        <v>2.7111495101665245E-4</v>
      </c>
      <c r="DC50" s="33">
        <v>3.5477345647618369E-4</v>
      </c>
      <c r="DD50" s="33">
        <v>2.4026635409763378E-4</v>
      </c>
      <c r="DE50" s="33">
        <v>3.0412160950246377E-4</v>
      </c>
      <c r="DF50" s="33">
        <v>2.412181274403218E-4</v>
      </c>
      <c r="DG50" s="33">
        <v>2.7888686857420079E-4</v>
      </c>
      <c r="DH50" s="33">
        <v>2.8427204455854042E-4</v>
      </c>
      <c r="DI50" s="33">
        <v>6.0017185083330543E-4</v>
      </c>
      <c r="DJ50" s="33">
        <v>1.064356730000872E-4</v>
      </c>
      <c r="DK50" s="33">
        <v>1.1671839323457792E-4</v>
      </c>
      <c r="DL50" s="33">
        <v>1.0178659459465531E-4</v>
      </c>
      <c r="DM50" s="33">
        <v>8.4080260548431972E-5</v>
      </c>
      <c r="DN50" s="33">
        <v>1.4526973914884462E-4</v>
      </c>
      <c r="DO50" s="33">
        <v>5.3039095754293714E-4</v>
      </c>
      <c r="DP50" s="33">
        <v>2.4701206410838479E-4</v>
      </c>
      <c r="DQ50" s="33">
        <v>1.9755518308055376E-4</v>
      </c>
      <c r="DR50" s="33">
        <v>1.5674915402873004E-4</v>
      </c>
      <c r="DS50" s="33">
        <v>3.712072183860172E-4</v>
      </c>
      <c r="DT50" s="33">
        <v>5.4046306820226115E-4</v>
      </c>
      <c r="DU50" s="33">
        <v>1.5229234032771886E-4</v>
      </c>
      <c r="DV50" s="33">
        <v>9.918389503143399E-4</v>
      </c>
      <c r="DW50" s="33">
        <v>5.8657731097085217E-4</v>
      </c>
      <c r="DX50" s="33">
        <v>9.4772398992731658E-4</v>
      </c>
      <c r="DY50" s="33">
        <v>2.3850929865492932E-4</v>
      </c>
      <c r="DZ50" s="33">
        <v>1.2325766495916311E-3</v>
      </c>
      <c r="EA50" s="33">
        <v>6.773443705835006E-4</v>
      </c>
      <c r="EB50" s="33">
        <v>2.5790589995673412E-3</v>
      </c>
      <c r="EC50" s="33">
        <v>1.5867139396271763E-4</v>
      </c>
      <c r="ED50" s="33">
        <v>2.0269849003669434E-4</v>
      </c>
      <c r="EE50" s="33">
        <v>3.8206806144049131E-4</v>
      </c>
      <c r="EF50" s="33">
        <v>2.6396099395797472E-4</v>
      </c>
      <c r="EG50" s="33">
        <v>2.9466984196595183E-4</v>
      </c>
      <c r="EH50" s="33">
        <v>0</v>
      </c>
      <c r="EK50" s="60">
        <f>+IF(AND(OR(SeleccionarIndustria=$A50,SeleccionarIndustria="Todas las AE"),('SIMULADOR IMPACTOS MIP'!$B$10=EK$11)),'SIMULADOR IMPACTOS MIP'!Porcentaje,0)</f>
        <v>0</v>
      </c>
      <c r="EL50" s="60">
        <f>+IF(AND(OR(SeleccionarIndustria=$A50,SeleccionarIndustria="Todas las AE"),('SIMULADOR IMPACTOS MIP'!$B$10=EL$11)),'SIMULADOR IMPACTOS MIP'!Porcentaje,0)</f>
        <v>0</v>
      </c>
      <c r="EM50" s="60">
        <f>+IF(AND(OR(SeleccionarIndustria=$A50,SeleccionarIndustria="Todas las AE"),('SIMULADOR IMPACTOS MIP'!$B$10=EM$11)),'SIMULADOR IMPACTOS MIP'!Porcentaje,0)</f>
        <v>0.14000000000000001</v>
      </c>
      <c r="EN50" s="60">
        <f>+IF(AND(OR(SeleccionarIndustria=$A50,SeleccionarIndustria="Todas las AE"),('SIMULADOR IMPACTOS MIP'!$B$10=EN$11)),'SIMULADOR IMPACTOS MIP'!Porcentaje,0)</f>
        <v>0</v>
      </c>
      <c r="EO50" s="60">
        <f>+IF(AND(OR(SeleccionarIndustria=$A50,SeleccionarIndustria="Todas las AE"),(OR('SIMULADOR IMPACTOS MIP'!$B$10=$EK$11,'SIMULADOR IMPACTOS MIP'!$B$10=EO$11))),'SIMULADOR IMPACTOS MIP'!Porcentaje,0)</f>
        <v>0</v>
      </c>
      <c r="EP50" s="60">
        <f>+IF(AND(OR(SeleccionarIndustria=$A50,SeleccionarIndustria="Todas las AE"),(OR('SIMULADOR IMPACTOS MIP'!$B$10=$EK$11,'SIMULADOR IMPACTOS MIP'!$B$10=EP$11))),'SIMULADOR IMPACTOS MIP'!Porcentaje,0)</f>
        <v>0</v>
      </c>
      <c r="EQ50" s="60">
        <f>+IF(AND(OR(SeleccionarIndustria=$A50,SeleccionarIndustria="Todas las AE"),(OR('SIMULADOR IMPACTOS MIP'!$B$10=$EK$11,'SIMULADOR IMPACTOS MIP'!$B$10=EQ$11))),'SIMULADOR IMPACTOS MIP'!Porcentaje,0)</f>
        <v>0</v>
      </c>
      <c r="ER50" s="60">
        <f>+IF(AND(OR(SeleccionarIndustria=$A50,SeleccionarIndustria="Todas las AE"),(OR('SIMULADOR IMPACTOS MIP'!$B$10=$EL$11,'SIMULADOR IMPACTOS MIP'!$B$10=ER$11))),'SIMULADOR IMPACTOS MIP'!Porcentaje,0)</f>
        <v>0</v>
      </c>
      <c r="ES50" s="60">
        <f>+IF(AND(OR(SeleccionarIndustria=$A50,SeleccionarIndustria="Todas las AE"),(OR('SIMULADOR IMPACTOS MIP'!$B$10=$EL$11,'SIMULADOR IMPACTOS MIP'!$B$10=ES$11))),'SIMULADOR IMPACTOS MIP'!Porcentaje,0)</f>
        <v>0</v>
      </c>
      <c r="ET50" s="60">
        <f>+IF(AND(OR(SeleccionarIndustria=$A50,SeleccionarIndustria="Todas las AE"),(OR('SIMULADOR IMPACTOS MIP'!$B$10=$EL$11,'SIMULADOR IMPACTOS MIP'!$B$10=ET$11))),'SIMULADOR IMPACTOS MIP'!Porcentaje,0)</f>
        <v>0</v>
      </c>
      <c r="EU50" s="60">
        <f>+IF(AND(OR(SeleccionarIndustria=$A50,SeleccionarIndustria="Todas las AE"),(OR('SIMULADOR IMPACTOS MIP'!$B$10=$EL$11,'SIMULADOR IMPACTOS MIP'!$B$10=EU$11))),'SIMULADOR IMPACTOS MIP'!Porcentaje,0)</f>
        <v>0</v>
      </c>
      <c r="EV50" s="60">
        <f>+IF(AND(OR(SeleccionarIndustria=$A50,SeleccionarIndustria="Todas las AE"),(OR('SIMULADOR IMPACTOS MIP'!$B$10=$EL$11,'SIMULADOR IMPACTOS MIP'!$B$10=EV$11))),'SIMULADOR IMPACTOS MIP'!Porcentaje,0)</f>
        <v>0</v>
      </c>
      <c r="EW50" s="60">
        <f>+IF(AND(OR(SeleccionarIndustria=$A50,SeleccionarIndustria="Todas las AE"),(OR('SIMULADOR IMPACTOS MIP'!$B$10=$EL$11,'SIMULADOR IMPACTOS MIP'!$B$10=EW$11))),'SIMULADOR IMPACTOS MIP'!Porcentaje,0)</f>
        <v>0</v>
      </c>
      <c r="EX50" s="60">
        <f>+IF(AND(OR(SeleccionarIndustria=$A50,SeleccionarIndustria="Todas las AE"),(OR('SIMULADOR IMPACTOS MIP'!$B$10=$EL$11,'SIMULADOR IMPACTOS MIP'!$B$10=EX$11))),'SIMULADOR IMPACTOS MIP'!Porcentaje,0)</f>
        <v>0</v>
      </c>
      <c r="EY50" s="60">
        <f>+IF(AND(OR(SeleccionarIndustria=$A50,SeleccionarIndustria="Todas las AE"),('SIMULADOR IMPACTOS MIP'!$B$10=EY$11)),'SIMULADOR IMPACTOS MIP'!Porcentaje,0)</f>
        <v>0</v>
      </c>
      <c r="EZ50" s="60">
        <f>+IF(AND(OR(SeleccionarIndustria=$A50,SeleccionarIndustria="Todas las AE"),('SIMULADOR IMPACTOS MIP'!$B$10=EZ$11)),'SIMULADOR IMPACTOS MIP'!Porcentaje,0)</f>
        <v>0</v>
      </c>
      <c r="FA50" s="60">
        <f>+IF(AND(OR(SeleccionarIndustria=$A50,SeleccionarIndustria="Todas las AE"),('SIMULADOR IMPACTOS MIP'!$B$10=FA$11)),'SIMULADOR IMPACTOS MIP'!Porcentaje,0)</f>
        <v>0</v>
      </c>
      <c r="FB50" s="60">
        <f>+IF(AND(OR(SeleccionarIndustria=$A50,SeleccionarIndustria="Todas las AE"),('SIMULADOR IMPACTOS MIP'!$B$10=FB$11)),'SIMULADOR IMPACTOS MIP'!Porcentaje,0)</f>
        <v>0</v>
      </c>
      <c r="FC50" s="60">
        <f>+IF(AND(OR(SeleccionarIndustria=$A50,SeleccionarIndustria="Todas las AE"),(OR('SIMULADOR IMPACTOS MIP'!$B$10=$EM$11,'SIMULADOR IMPACTOS MIP'!$B$10=FC$11))),'SIMULADOR IMPACTOS MIP'!Porcentaje,0)</f>
        <v>0.14000000000000001</v>
      </c>
      <c r="FD50" s="60">
        <f>+IF(AND(OR(SeleccionarIndustria=$A50,SeleccionarIndustria="Todas las AE"),(OR('SIMULADOR IMPACTOS MIP'!$B$10=$EM$11,'SIMULADOR IMPACTOS MIP'!$B$10=FD$11))),'SIMULADOR IMPACTOS MIP'!Porcentaje,0)</f>
        <v>0.14000000000000001</v>
      </c>
      <c r="FE50" s="60">
        <f>+IF(AND(OR(SeleccionarIndustria=$A50,SeleccionarIndustria="Todas las AE"),(OR('SIMULADOR IMPACTOS MIP'!$B$10=$EM$11,'SIMULADOR IMPACTOS MIP'!$B$10=FE$11))),'SIMULADOR IMPACTOS MIP'!Porcentaje,0)</f>
        <v>0.14000000000000001</v>
      </c>
      <c r="FF50" s="60">
        <f>+IF(AND(OR(SeleccionarIndustria=$A50,SeleccionarIndustria="Todas las AE"),(OR('SIMULADOR IMPACTOS MIP'!$B$10=$EM$11,'SIMULADOR IMPACTOS MIP'!$B$10=FF$11))),'SIMULADOR IMPACTOS MIP'!Porcentaje,0)</f>
        <v>0.14000000000000001</v>
      </c>
      <c r="FG50" s="60">
        <f>+IF(AND(OR(SeleccionarIndustria=$A50,SeleccionarIndustria="Todas las AE"),(OR('SIMULADOR IMPACTOS MIP'!$B$10=$EM$11,'SIMULADOR IMPACTOS MIP'!$B$10=FG$11))),'SIMULADOR IMPACTOS MIP'!Porcentaje,0)</f>
        <v>0.14000000000000001</v>
      </c>
      <c r="FH50" s="60">
        <f>+IF(AND(OR(SeleccionarIndustria=$A50,SeleccionarIndustria="Todas las AE"),(OR('SIMULADOR IMPACTOS MIP'!$B$10=$EM$11,'SIMULADOR IMPACTOS MIP'!$B$10=FH$11))),'SIMULADOR IMPACTOS MIP'!Porcentaje,0)</f>
        <v>0.14000000000000001</v>
      </c>
      <c r="FI50" s="60">
        <f>+IF(AND(OR(SeleccionarIndustria=$A50,SeleccionarIndustria="Todas las AE"),(OR('SIMULADOR IMPACTOS MIP'!$B$10=$EM$11,'SIMULADOR IMPACTOS MIP'!$B$10=FI$11))),'SIMULADOR IMPACTOS MIP'!Porcentaje,0)</f>
        <v>0.14000000000000001</v>
      </c>
      <c r="FJ50" s="60">
        <f>+IF(AND(OR(SeleccionarIndustria=$A50,SeleccionarIndustria="Todas las AE"),(OR('SIMULADOR IMPACTOS MIP'!$B$10=$EM$11,'SIMULADOR IMPACTOS MIP'!$B$10=FJ$11))),'SIMULADOR IMPACTOS MIP'!Porcentaje,0)</f>
        <v>0.14000000000000001</v>
      </c>
      <c r="FM50" s="20">
        <f>+'MIP 2017'!EJ50*(1+(EN50))</f>
        <v>110135.75123107305</v>
      </c>
      <c r="FN50" s="20">
        <f>+'MIP 2017'!EK50*(1+(EO50))</f>
        <v>206.70544446674904</v>
      </c>
      <c r="FO50" s="20">
        <f>+'MIP 2017'!EL50*(1+(EP50))</f>
        <v>712.8326280272878</v>
      </c>
      <c r="FP50" s="20">
        <f>+'MIP 2017'!EM50*(1+(EQ50))</f>
        <v>0</v>
      </c>
      <c r="FQ50" s="20">
        <f>+'MIP 2017'!EN50*(1+(ER50))</f>
        <v>0</v>
      </c>
      <c r="FR50" s="20">
        <f>+'MIP 2017'!EO50*(1+(ES50))</f>
        <v>0</v>
      </c>
      <c r="FS50" s="20">
        <f>+'MIP 2017'!EP50*(1+(ET50))</f>
        <v>0</v>
      </c>
      <c r="FT50" s="20">
        <f>+'MIP 2017'!EQ50*(1+(EU50))</f>
        <v>0</v>
      </c>
      <c r="FU50" s="20">
        <f>+'MIP 2017'!ER50*(1+(EV50))</f>
        <v>0</v>
      </c>
      <c r="FV50" s="20">
        <f>+'MIP 2017'!ES50*(1+(EW50))</f>
        <v>0</v>
      </c>
      <c r="FW50" s="20">
        <f>+'MIP 2017'!ET50*(1+(EX50))</f>
        <v>0</v>
      </c>
      <c r="FX50" s="20">
        <f>+'MIP 2017'!EU50*(1+(EY50))</f>
        <v>265.98251039424935</v>
      </c>
      <c r="FY50" s="20">
        <f>+'MIP 2017'!EV50*(1+(EZ50))</f>
        <v>468.56774729348831</v>
      </c>
      <c r="FZ50" s="20">
        <f>+'MIP 2017'!EW50*(1+(FA50))</f>
        <v>-1.5378921081577772</v>
      </c>
      <c r="GA50" s="20">
        <f>+'MIP 2017'!EX50*(1+(FB50))</f>
        <v>29316.867864233962</v>
      </c>
      <c r="GB50" s="20">
        <f>+'MIP 2017'!EY50*(1+(FC50))</f>
        <v>155.775779762555</v>
      </c>
      <c r="GC50" s="20">
        <f>+'MIP 2017'!EZ50*(1+(FD50))</f>
        <v>4.0844922725880926</v>
      </c>
      <c r="GD50" s="20">
        <f>+'MIP 2017'!FA50*(1+(FE50))</f>
        <v>2.9232318956008729</v>
      </c>
      <c r="GE50" s="20">
        <f>+'MIP 2017'!FB50*(1+(FF50))</f>
        <v>8.358382251905935</v>
      </c>
      <c r="GF50" s="20">
        <f>+'MIP 2017'!FC50*(1+(FG50))</f>
        <v>0</v>
      </c>
      <c r="GG50" s="20">
        <f>+'MIP 2017'!FD50*(1+(FH50))</f>
        <v>29.755124369863324</v>
      </c>
      <c r="GH50" s="20">
        <f>+'MIP 2017'!FE50*(1+(FI50))</f>
        <v>0.5892426887633071</v>
      </c>
      <c r="GI50" s="20">
        <f>+'MIP 2017'!FF50*(1+(FJ50))</f>
        <v>0</v>
      </c>
      <c r="GJ50" s="18">
        <f t="shared" si="0"/>
        <v>141306.65578662191</v>
      </c>
      <c r="GK50" s="39">
        <f>+IFERROR((GJ50/'MIP 2017'!FG50*100-100),0)</f>
        <v>1.7513866786430299E-2</v>
      </c>
      <c r="GN50" s="18">
        <v>265677.64853649633</v>
      </c>
      <c r="GO50" s="14">
        <f>+'MIP 2017'!FH50</f>
        <v>264111.850447929</v>
      </c>
      <c r="GP50" s="39">
        <f t="shared" si="1"/>
        <v>1565.7980885673314</v>
      </c>
      <c r="GQ50" s="39">
        <f t="shared" si="2"/>
        <v>0.59285415853615575</v>
      </c>
      <c r="GU50" s="61">
        <v>-0.61999999999999966</v>
      </c>
      <c r="GW50" s="60">
        <f>+IF(SeleccionarDemTur=GW$11,'SIMULADOR IMPACTOS MIP(TURISMO)'!PorcentajeTur,0)</f>
        <v>0</v>
      </c>
      <c r="GX50" s="60">
        <f>+IF(SeleccionarDemTur=GX$11,'SIMULADOR IMPACTOS MIP(TURISMO)'!PorcentajeTur,0)</f>
        <v>0</v>
      </c>
      <c r="GY50" s="60">
        <f>+IF(SeleccionarDemTur=GY$11,'SIMULADOR IMPACTOS MIP(TURISMO)'!PorcentajeTur,0)</f>
        <v>0.14000000000000001</v>
      </c>
      <c r="GZ50" s="60">
        <f>+IF(SeleccionarDemTur=GZ$11,'SIMULADOR IMPACTOS MIP(TURISMO)'!PorcentajeTur,0)</f>
        <v>0</v>
      </c>
      <c r="HA50" s="60">
        <f>+IF(OR(SeleccionarDemTur=HA$11,SeleccionarDemTur=$GW$11),'SIMULADOR IMPACTOS MIP(TURISMO)'!PorcentajeTur,0)</f>
        <v>0</v>
      </c>
      <c r="HB50" s="60">
        <f>+IF(OR(SeleccionarDemTur=HB$11,SeleccionarDemTur=$GW$11),'SIMULADOR IMPACTOS MIP(TURISMO)'!PorcentajeTur,0)</f>
        <v>0</v>
      </c>
      <c r="HC50" s="60">
        <f>+IF(OR(SeleccionarDemTur=HC$11,SeleccionarDemTur=$GW$11),'SIMULADOR IMPACTOS MIP(TURISMO)'!PorcentajeTur,0)</f>
        <v>0</v>
      </c>
      <c r="HD50" s="60">
        <f>+IF(OR(SeleccionarDemTur=HD$11,SeleccionarDemTur=$GX$11),'SIMULADOR IMPACTOS MIP(TURISMO)'!PorcentajeTur,0)</f>
        <v>0</v>
      </c>
      <c r="HE50" s="60">
        <f>+IF(OR(SeleccionarDemTur=HE$11,SeleccionarDemTur=$GX$11),'SIMULADOR IMPACTOS MIP(TURISMO)'!PorcentajeTur,0)</f>
        <v>0</v>
      </c>
      <c r="HF50" s="60">
        <f>+IF(OR(SeleccionarDemTur=HF$11,SeleccionarDemTur=$GX$11),'SIMULADOR IMPACTOS MIP(TURISMO)'!PorcentajeTur,0)</f>
        <v>0</v>
      </c>
      <c r="HG50" s="60">
        <f>+IF(OR(SeleccionarDemTur=HG$11,SeleccionarDemTur=$GX$11),'SIMULADOR IMPACTOS MIP(TURISMO)'!PorcentajeTur,0)</f>
        <v>0</v>
      </c>
      <c r="HH50" s="60">
        <f>+IF(OR(SeleccionarDemTur=HH$11,SeleccionarDemTur=$GX$11),'SIMULADOR IMPACTOS MIP(TURISMO)'!PorcentajeTur,0)</f>
        <v>0</v>
      </c>
      <c r="HI50" s="60">
        <f>+IF(OR(SeleccionarDemTur=HI$11,SeleccionarDemTur=$GX$11),'SIMULADOR IMPACTOS MIP(TURISMO)'!PorcentajeTur,0)</f>
        <v>0</v>
      </c>
      <c r="HJ50" s="60">
        <f>+IF(OR(SeleccionarDemTur=HJ$11,SeleccionarDemTur=$GX$11),'SIMULADOR IMPACTOS MIP(TURISMO)'!PorcentajeTur,0)</f>
        <v>0</v>
      </c>
      <c r="HK50" s="60">
        <f>+IF(SeleccionarDemTur=HK$11,'SIMULADOR IMPACTOS MIP(TURISMO)'!PorcentajeTur,0)</f>
        <v>0</v>
      </c>
      <c r="HL50" s="60">
        <f>+IF(SeleccionarDemTur=HL$11,'SIMULADOR IMPACTOS MIP(TURISMO)'!PorcentajeTur,0)</f>
        <v>0</v>
      </c>
      <c r="HM50" s="60">
        <f>+IF(SeleccionarDemTur=HM$11,'SIMULADOR IMPACTOS MIP(TURISMO)'!PorcentajeTur,0)</f>
        <v>0</v>
      </c>
      <c r="HN50" s="60">
        <f>+IF(SeleccionarDemTur=HN$11,'SIMULADOR IMPACTOS MIP(TURISMO)'!PorcentajeTur,0)</f>
        <v>0</v>
      </c>
      <c r="HO50" s="60">
        <f>+IF(OR(SeleccionarDemTur=HO$11,SeleccionarDemTur=$GY$11),'SIMULADOR IMPACTOS MIP(TURISMO)'!PorcentajeTur,0)</f>
        <v>0.14000000000000001</v>
      </c>
      <c r="HP50" s="60">
        <f>+IF(OR(SeleccionarDemTur=HP$11,SeleccionarDemTur=$GY$11),'SIMULADOR IMPACTOS MIP(TURISMO)'!PorcentajeTur,0)</f>
        <v>0.14000000000000001</v>
      </c>
      <c r="HQ50" s="60">
        <f>+IF(OR(SeleccionarDemTur=HQ$11,SeleccionarDemTur=$GY$11),'SIMULADOR IMPACTOS MIP(TURISMO)'!PorcentajeTur,0)</f>
        <v>0.14000000000000001</v>
      </c>
      <c r="HR50" s="60">
        <f>+IF(OR(SeleccionarDemTur=HR$11,SeleccionarDemTur=$GY$11),'SIMULADOR IMPACTOS MIP(TURISMO)'!PorcentajeTur,0)</f>
        <v>0.14000000000000001</v>
      </c>
      <c r="HS50" s="60">
        <f>+IF(OR(SeleccionarDemTur=HS$11,SeleccionarDemTur=$GY$11),'SIMULADOR IMPACTOS MIP(TURISMO)'!PorcentajeTur,0)</f>
        <v>0.14000000000000001</v>
      </c>
      <c r="HT50" s="60">
        <f>+IF(OR(SeleccionarDemTur=HT$11,SeleccionarDemTur=$GY$11),'SIMULADOR IMPACTOS MIP(TURISMO)'!PorcentajeTur,0)</f>
        <v>0.14000000000000001</v>
      </c>
      <c r="HU50" s="60">
        <f>+IF(OR(SeleccionarDemTur=HU$11,SeleccionarDemTur=$GY$11),'SIMULADOR IMPACTOS MIP(TURISMO)'!PorcentajeTur,0)</f>
        <v>0.14000000000000001</v>
      </c>
      <c r="HV50" s="60">
        <f>+IF(OR(SeleccionarDemTur=HV$11,SeleccionarDemTur=$GY$11),'SIMULADOR IMPACTOS MIP(TURISMO)'!PorcentajeTur,0)</f>
        <v>0.14000000000000001</v>
      </c>
      <c r="HY50" s="20">
        <f>+'MIP 2017'!EJ50*(1+(GZ50))</f>
        <v>110135.75123107305</v>
      </c>
      <c r="HZ50" s="20">
        <f>+'MIP 2017'!EK50*(1+(HA50))</f>
        <v>206.70544446674904</v>
      </c>
      <c r="IA50" s="20">
        <f>+'MIP 2017'!EL50*(1+(HB50))</f>
        <v>712.8326280272878</v>
      </c>
      <c r="IB50" s="20">
        <f>+'MIP 2017'!EM50*(1+(HC50))</f>
        <v>0</v>
      </c>
      <c r="IC50" s="20">
        <f>+'MIP 2017'!EN50*(1+(HD50))</f>
        <v>0</v>
      </c>
      <c r="ID50" s="20">
        <f>+'MIP 2017'!EO50*(1+(HE50))</f>
        <v>0</v>
      </c>
      <c r="IE50" s="20">
        <f>+'MIP 2017'!EP50*(1+(HF50))</f>
        <v>0</v>
      </c>
      <c r="IF50" s="20">
        <f>+'MIP 2017'!EQ50*(1+(HG50))</f>
        <v>0</v>
      </c>
      <c r="IG50" s="20">
        <f>+'MIP 2017'!ER50*(1+(HH50))</f>
        <v>0</v>
      </c>
      <c r="IH50" s="20">
        <f>+'MIP 2017'!ES50*(1+(HI50))</f>
        <v>0</v>
      </c>
      <c r="II50" s="20">
        <f>+'MIP 2017'!ET50*(1+(HJ50))</f>
        <v>0</v>
      </c>
      <c r="IJ50" s="20">
        <f>+'MIP 2017'!EU50*(1+(HK50))</f>
        <v>265.98251039424935</v>
      </c>
      <c r="IK50" s="20">
        <f>+'MIP 2017'!EV50*(1+(HL50))</f>
        <v>468.56774729348831</v>
      </c>
      <c r="IL50" s="20">
        <f>+'MIP 2017'!EW50*(1+(HM50))</f>
        <v>-1.5378921081577772</v>
      </c>
      <c r="IM50" s="20">
        <f>+'MIP 2017'!EX50*(1+(HN50))</f>
        <v>29316.867864233962</v>
      </c>
      <c r="IN50" s="20">
        <f>+'MIP 2017'!EY50*(1+(HO50))</f>
        <v>155.775779762555</v>
      </c>
      <c r="IO50" s="20">
        <f>+'MIP 2017'!EZ50*(1+(HP50))</f>
        <v>4.0844922725880926</v>
      </c>
      <c r="IP50" s="20">
        <f>+'MIP 2017'!FA50*(1+(HQ50))</f>
        <v>2.9232318956008729</v>
      </c>
      <c r="IQ50" s="20">
        <f>+'MIP 2017'!FB50*(1+(HR50))</f>
        <v>8.358382251905935</v>
      </c>
      <c r="IR50" s="20">
        <f>+'MIP 2017'!FC50*(1+(HS50))</f>
        <v>0</v>
      </c>
      <c r="IS50" s="20">
        <f>+'MIP 2017'!FD50*(1+(HT50))</f>
        <v>29.755124369863324</v>
      </c>
      <c r="IT50" s="20">
        <f>+'MIP 2017'!FE50*(1+(HU50))</f>
        <v>0.5892426887633071</v>
      </c>
      <c r="IU50" s="20">
        <f>+'MIP 2017'!FF50*(1+(HV50))</f>
        <v>0</v>
      </c>
      <c r="IV50" s="18">
        <f t="shared" si="3"/>
        <v>141306.65578662191</v>
      </c>
      <c r="IW50" s="39">
        <f>+IFERROR((IV50/'MIP 2017'!FG50*100-100),0)</f>
        <v>1.7513866786430299E-2</v>
      </c>
      <c r="IZ50" s="18">
        <v>265677.64853649633</v>
      </c>
      <c r="JA50" s="14">
        <f>+'MIP 2017'!FH50</f>
        <v>264111.850447929</v>
      </c>
      <c r="JB50" s="39">
        <f t="shared" si="4"/>
        <v>1565.7980885673314</v>
      </c>
      <c r="JC50" s="39">
        <f t="shared" si="5"/>
        <v>0.59285415853615575</v>
      </c>
    </row>
    <row r="51" spans="1:263" s="7" customFormat="1" ht="21.95" customHeight="1" thickBot="1" x14ac:dyDescent="0.25">
      <c r="A51" s="137" t="s">
        <v>159</v>
      </c>
      <c r="B51" s="138" t="s">
        <v>160</v>
      </c>
      <c r="C51" s="33">
        <v>1.0076184810326445E-4</v>
      </c>
      <c r="D51" s="33">
        <v>9.2520183873452273E-5</v>
      </c>
      <c r="E51" s="33">
        <v>9.8982088838061861E-5</v>
      </c>
      <c r="F51" s="33">
        <v>1.6844515938496815E-4</v>
      </c>
      <c r="G51" s="33">
        <v>1.1791801876045904E-4</v>
      </c>
      <c r="H51" s="33">
        <v>9.7568413729993907E-5</v>
      </c>
      <c r="I51" s="33">
        <v>5.4447955730543143E-5</v>
      </c>
      <c r="J51" s="33">
        <v>1.207744796618072E-4</v>
      </c>
      <c r="K51" s="33">
        <v>9.3142579601825651E-5</v>
      </c>
      <c r="L51" s="33">
        <v>9.5775377415141305E-5</v>
      </c>
      <c r="M51" s="33">
        <v>1.4983406685060744E-4</v>
      </c>
      <c r="N51" s="33">
        <v>1.5046732897695879E-4</v>
      </c>
      <c r="O51" s="33">
        <v>1.1699210904827243E-4</v>
      </c>
      <c r="P51" s="33">
        <v>9.3367602666716542E-5</v>
      </c>
      <c r="Q51" s="33">
        <v>8.102132752055165E-5</v>
      </c>
      <c r="R51" s="33">
        <v>1.3047567962920769E-4</v>
      </c>
      <c r="S51" s="33">
        <v>1.1464797093033283E-4</v>
      </c>
      <c r="T51" s="33">
        <v>1.1709855308956096E-4</v>
      </c>
      <c r="U51" s="33">
        <v>1.0191903355658557E-4</v>
      </c>
      <c r="V51" s="33">
        <v>7.7557879185579255E-5</v>
      </c>
      <c r="W51" s="33">
        <v>1.495086675010982E-4</v>
      </c>
      <c r="X51" s="33">
        <v>4.1957450903627307E-4</v>
      </c>
      <c r="Y51" s="33">
        <v>1.4729180062154239E-3</v>
      </c>
      <c r="Z51" s="33">
        <v>1.4643831443846794E-3</v>
      </c>
      <c r="AA51" s="33">
        <v>5.2644106659516363E-4</v>
      </c>
      <c r="AB51" s="33">
        <v>1.3876502311373036E-4</v>
      </c>
      <c r="AC51" s="33">
        <v>2.6774356157793245E-5</v>
      </c>
      <c r="AD51" s="33">
        <v>1.0263270028320749E-3</v>
      </c>
      <c r="AE51" s="33">
        <v>1.6157017976345279E-3</v>
      </c>
      <c r="AF51" s="33">
        <v>5.3548251080636497E-4</v>
      </c>
      <c r="AG51" s="33">
        <v>4.8234163111148922E-5</v>
      </c>
      <c r="AH51" s="33">
        <v>1.3022908872662562E-4</v>
      </c>
      <c r="AI51" s="33">
        <v>1.2114603419584914E-3</v>
      </c>
      <c r="AJ51" s="33">
        <v>5.3314619748075275E-4</v>
      </c>
      <c r="AK51" s="33">
        <v>2.9035039111964084E-4</v>
      </c>
      <c r="AL51" s="33">
        <v>3.6721040244956887E-4</v>
      </c>
      <c r="AM51" s="33">
        <v>2.2281958386152437E-3</v>
      </c>
      <c r="AN51" s="33">
        <v>1.9664150343209747E-4</v>
      </c>
      <c r="AO51" s="33">
        <v>1.2755969121618757E-3</v>
      </c>
      <c r="AP51" s="33">
        <v>1.0230467735060931</v>
      </c>
      <c r="AQ51" s="33">
        <v>9.1535663265306729E-4</v>
      </c>
      <c r="AR51" s="33">
        <v>2.0447064922740586E-4</v>
      </c>
      <c r="AS51" s="33">
        <v>1.3586519597048034E-4</v>
      </c>
      <c r="AT51" s="33">
        <v>1.8800731620807661E-4</v>
      </c>
      <c r="AU51" s="33">
        <v>6.9160810883452139E-4</v>
      </c>
      <c r="AV51" s="33">
        <v>4.7695285118320779E-3</v>
      </c>
      <c r="AW51" s="33">
        <v>2.9904115142155102E-4</v>
      </c>
      <c r="AX51" s="33">
        <v>2.5737404198294977E-4</v>
      </c>
      <c r="AY51" s="33">
        <v>2.1287063001719338E-4</v>
      </c>
      <c r="AZ51" s="33">
        <v>3.028213558495067E-4</v>
      </c>
      <c r="BA51" s="33">
        <v>6.7544057270486446E-4</v>
      </c>
      <c r="BB51" s="33">
        <v>1.0237484504342814E-4</v>
      </c>
      <c r="BC51" s="33">
        <v>1.7191042725503094E-4</v>
      </c>
      <c r="BD51" s="33">
        <v>4.2439878948155114E-4</v>
      </c>
      <c r="BE51" s="33">
        <v>1.6998166389046264E-4</v>
      </c>
      <c r="BF51" s="33">
        <v>2.9339643229372184E-4</v>
      </c>
      <c r="BG51" s="33">
        <v>1.588275004016224E-4</v>
      </c>
      <c r="BH51" s="33">
        <v>2.6200165800279585E-4</v>
      </c>
      <c r="BI51" s="33">
        <v>2.8008590917154687E-4</v>
      </c>
      <c r="BJ51" s="33">
        <v>1.375748741865734E-4</v>
      </c>
      <c r="BK51" s="33">
        <v>1.6940555354703449E-4</v>
      </c>
      <c r="BL51" s="33">
        <v>1.8405111477272167E-4</v>
      </c>
      <c r="BM51" s="33">
        <v>4.9102481484561628E-4</v>
      </c>
      <c r="BN51" s="33">
        <v>1.8719164914974599E-4</v>
      </c>
      <c r="BO51" s="33">
        <v>1.2111674207186402E-4</v>
      </c>
      <c r="BP51" s="33">
        <v>3.2025858851095175E-4</v>
      </c>
      <c r="BQ51" s="33">
        <v>3.023870199949639E-4</v>
      </c>
      <c r="BR51" s="33">
        <v>1.4372647185290112E-4</v>
      </c>
      <c r="BS51" s="33">
        <v>1.7509664127509373E-4</v>
      </c>
      <c r="BT51" s="33">
        <v>3.8618427221779602E-4</v>
      </c>
      <c r="BU51" s="33">
        <v>8.1719212646503224E-5</v>
      </c>
      <c r="BV51" s="33">
        <v>2.2121183688617003E-4</v>
      </c>
      <c r="BW51" s="33">
        <v>2.1363842615013766E-4</v>
      </c>
      <c r="BX51" s="33">
        <v>9.6010315887003455E-5</v>
      </c>
      <c r="BY51" s="33">
        <v>1.3653845185173567E-4</v>
      </c>
      <c r="BZ51" s="33">
        <v>1.1978322985115113E-4</v>
      </c>
      <c r="CA51" s="33">
        <v>1.2065819124907091E-4</v>
      </c>
      <c r="CB51" s="33">
        <v>1.7914997549822926E-4</v>
      </c>
      <c r="CC51" s="33">
        <v>2.0469953894300578E-4</v>
      </c>
      <c r="CD51" s="33">
        <v>2.6580189346160513E-4</v>
      </c>
      <c r="CE51" s="33">
        <v>2.0750099574654376E-4</v>
      </c>
      <c r="CF51" s="33">
        <v>2.1842649030272388E-4</v>
      </c>
      <c r="CG51" s="33">
        <v>2.4136904911723113E-4</v>
      </c>
      <c r="CH51" s="33">
        <v>8.7415551058260074E-5</v>
      </c>
      <c r="CI51" s="33">
        <v>2.1330653324939228E-4</v>
      </c>
      <c r="CJ51" s="33">
        <v>1.2609538965471228E-4</v>
      </c>
      <c r="CK51" s="33">
        <v>7.6147320030550239E-5</v>
      </c>
      <c r="CL51" s="33">
        <v>1.4730600484373269E-4</v>
      </c>
      <c r="CM51" s="33">
        <v>2.2411832314394049E-4</v>
      </c>
      <c r="CN51" s="33">
        <v>3.1863817113225501E-4</v>
      </c>
      <c r="CO51" s="33">
        <v>1.6862981459070465E-4</v>
      </c>
      <c r="CP51" s="33">
        <v>9.722827231561877E-5</v>
      </c>
      <c r="CQ51" s="33">
        <v>2.3553488702776014E-3</v>
      </c>
      <c r="CR51" s="33">
        <v>5.5641734433985804E-3</v>
      </c>
      <c r="CS51" s="33">
        <v>1.804746919330439E-4</v>
      </c>
      <c r="CT51" s="33">
        <v>2.1473927805386466E-4</v>
      </c>
      <c r="CU51" s="33">
        <v>1.468540451858456E-4</v>
      </c>
      <c r="CV51" s="33">
        <v>7.8639306825688897E-5</v>
      </c>
      <c r="CW51" s="33">
        <v>1.3621396209848459E-4</v>
      </c>
      <c r="CX51" s="33">
        <v>2.5995699148223685E-4</v>
      </c>
      <c r="CY51" s="33">
        <v>1.5404210449233757E-4</v>
      </c>
      <c r="CZ51" s="33">
        <v>1.3338398725713652E-4</v>
      </c>
      <c r="DA51" s="33">
        <v>6.4735782152892932E-5</v>
      </c>
      <c r="DB51" s="33">
        <v>7.5627637100601156E-4</v>
      </c>
      <c r="DC51" s="33">
        <v>4.1310361165470297E-4</v>
      </c>
      <c r="DD51" s="33">
        <v>2.4136616576355706E-4</v>
      </c>
      <c r="DE51" s="33">
        <v>2.5359835954061376E-4</v>
      </c>
      <c r="DF51" s="33">
        <v>5.4231976488618649E-4</v>
      </c>
      <c r="DG51" s="33">
        <v>4.4226075460038043E-4</v>
      </c>
      <c r="DH51" s="33">
        <v>1.8850708549918464E-4</v>
      </c>
      <c r="DI51" s="33">
        <v>1.6751901311484762E-4</v>
      </c>
      <c r="DJ51" s="33">
        <v>1.0468019445292453E-4</v>
      </c>
      <c r="DK51" s="33">
        <v>9.644419294564728E-5</v>
      </c>
      <c r="DL51" s="33">
        <v>1.0201609182796919E-4</v>
      </c>
      <c r="DM51" s="33">
        <v>1.0095536290744006E-4</v>
      </c>
      <c r="DN51" s="33">
        <v>5.3081324519860984E-5</v>
      </c>
      <c r="DO51" s="33">
        <v>4.1539497614687701E-4</v>
      </c>
      <c r="DP51" s="33">
        <v>1.3438809648576199E-4</v>
      </c>
      <c r="DQ51" s="33">
        <v>2.3005828102299312E-4</v>
      </c>
      <c r="DR51" s="33">
        <v>1.850935484592565E-4</v>
      </c>
      <c r="DS51" s="33">
        <v>7.4491006675373491E-4</v>
      </c>
      <c r="DT51" s="33">
        <v>9.5326510890417768E-4</v>
      </c>
      <c r="DU51" s="33">
        <v>3.9007571477443092E-4</v>
      </c>
      <c r="DV51" s="33">
        <v>8.4365110340545613E-4</v>
      </c>
      <c r="DW51" s="33">
        <v>4.6404785549113858E-4</v>
      </c>
      <c r="DX51" s="33">
        <v>3.7249750853520929E-4</v>
      </c>
      <c r="DY51" s="33">
        <v>1.3510218637068341E-4</v>
      </c>
      <c r="DZ51" s="33">
        <v>7.7259850659041859E-4</v>
      </c>
      <c r="EA51" s="33">
        <v>2.8144172195027962E-4</v>
      </c>
      <c r="EB51" s="33">
        <v>2.2313052354435807E-3</v>
      </c>
      <c r="EC51" s="33">
        <v>1.2377537157714626E-4</v>
      </c>
      <c r="ED51" s="33">
        <v>2.8738914810841652E-4</v>
      </c>
      <c r="EE51" s="33">
        <v>1.7484111295996395E-3</v>
      </c>
      <c r="EF51" s="33">
        <v>1.5333135048626882E-4</v>
      </c>
      <c r="EG51" s="33">
        <v>1.6037535135401845E-4</v>
      </c>
      <c r="EH51" s="33">
        <v>0</v>
      </c>
      <c r="EK51" s="60">
        <f>+IF(AND(OR(SeleccionarIndustria=$A51,SeleccionarIndustria="Todas las AE"),('SIMULADOR IMPACTOS MIP'!$B$10=EK$11)),'SIMULADOR IMPACTOS MIP'!Porcentaje,0)</f>
        <v>0</v>
      </c>
      <c r="EL51" s="60">
        <f>+IF(AND(OR(SeleccionarIndustria=$A51,SeleccionarIndustria="Todas las AE"),('SIMULADOR IMPACTOS MIP'!$B$10=EL$11)),'SIMULADOR IMPACTOS MIP'!Porcentaje,0)</f>
        <v>0</v>
      </c>
      <c r="EM51" s="60">
        <f>+IF(AND(OR(SeleccionarIndustria=$A51,SeleccionarIndustria="Todas las AE"),('SIMULADOR IMPACTOS MIP'!$B$10=EM$11)),'SIMULADOR IMPACTOS MIP'!Porcentaje,0)</f>
        <v>0.14000000000000001</v>
      </c>
      <c r="EN51" s="60">
        <f>+IF(AND(OR(SeleccionarIndustria=$A51,SeleccionarIndustria="Todas las AE"),('SIMULADOR IMPACTOS MIP'!$B$10=EN$11)),'SIMULADOR IMPACTOS MIP'!Porcentaje,0)</f>
        <v>0</v>
      </c>
      <c r="EO51" s="60">
        <f>+IF(AND(OR(SeleccionarIndustria=$A51,SeleccionarIndustria="Todas las AE"),(OR('SIMULADOR IMPACTOS MIP'!$B$10=$EK$11,'SIMULADOR IMPACTOS MIP'!$B$10=EO$11))),'SIMULADOR IMPACTOS MIP'!Porcentaje,0)</f>
        <v>0</v>
      </c>
      <c r="EP51" s="60">
        <f>+IF(AND(OR(SeleccionarIndustria=$A51,SeleccionarIndustria="Todas las AE"),(OR('SIMULADOR IMPACTOS MIP'!$B$10=$EK$11,'SIMULADOR IMPACTOS MIP'!$B$10=EP$11))),'SIMULADOR IMPACTOS MIP'!Porcentaje,0)</f>
        <v>0</v>
      </c>
      <c r="EQ51" s="60">
        <f>+IF(AND(OR(SeleccionarIndustria=$A51,SeleccionarIndustria="Todas las AE"),(OR('SIMULADOR IMPACTOS MIP'!$B$10=$EK$11,'SIMULADOR IMPACTOS MIP'!$B$10=EQ$11))),'SIMULADOR IMPACTOS MIP'!Porcentaje,0)</f>
        <v>0</v>
      </c>
      <c r="ER51" s="60">
        <f>+IF(AND(OR(SeleccionarIndustria=$A51,SeleccionarIndustria="Todas las AE"),(OR('SIMULADOR IMPACTOS MIP'!$B$10=$EL$11,'SIMULADOR IMPACTOS MIP'!$B$10=ER$11))),'SIMULADOR IMPACTOS MIP'!Porcentaje,0)</f>
        <v>0</v>
      </c>
      <c r="ES51" s="60">
        <f>+IF(AND(OR(SeleccionarIndustria=$A51,SeleccionarIndustria="Todas las AE"),(OR('SIMULADOR IMPACTOS MIP'!$B$10=$EL$11,'SIMULADOR IMPACTOS MIP'!$B$10=ES$11))),'SIMULADOR IMPACTOS MIP'!Porcentaje,0)</f>
        <v>0</v>
      </c>
      <c r="ET51" s="60">
        <f>+IF(AND(OR(SeleccionarIndustria=$A51,SeleccionarIndustria="Todas las AE"),(OR('SIMULADOR IMPACTOS MIP'!$B$10=$EL$11,'SIMULADOR IMPACTOS MIP'!$B$10=ET$11))),'SIMULADOR IMPACTOS MIP'!Porcentaje,0)</f>
        <v>0</v>
      </c>
      <c r="EU51" s="60">
        <f>+IF(AND(OR(SeleccionarIndustria=$A51,SeleccionarIndustria="Todas las AE"),(OR('SIMULADOR IMPACTOS MIP'!$B$10=$EL$11,'SIMULADOR IMPACTOS MIP'!$B$10=EU$11))),'SIMULADOR IMPACTOS MIP'!Porcentaje,0)</f>
        <v>0</v>
      </c>
      <c r="EV51" s="60">
        <f>+IF(AND(OR(SeleccionarIndustria=$A51,SeleccionarIndustria="Todas las AE"),(OR('SIMULADOR IMPACTOS MIP'!$B$10=$EL$11,'SIMULADOR IMPACTOS MIP'!$B$10=EV$11))),'SIMULADOR IMPACTOS MIP'!Porcentaje,0)</f>
        <v>0</v>
      </c>
      <c r="EW51" s="60">
        <f>+IF(AND(OR(SeleccionarIndustria=$A51,SeleccionarIndustria="Todas las AE"),(OR('SIMULADOR IMPACTOS MIP'!$B$10=$EL$11,'SIMULADOR IMPACTOS MIP'!$B$10=EW$11))),'SIMULADOR IMPACTOS MIP'!Porcentaje,0)</f>
        <v>0</v>
      </c>
      <c r="EX51" s="60">
        <f>+IF(AND(OR(SeleccionarIndustria=$A51,SeleccionarIndustria="Todas las AE"),(OR('SIMULADOR IMPACTOS MIP'!$B$10=$EL$11,'SIMULADOR IMPACTOS MIP'!$B$10=EX$11))),'SIMULADOR IMPACTOS MIP'!Porcentaje,0)</f>
        <v>0</v>
      </c>
      <c r="EY51" s="60">
        <f>+IF(AND(OR(SeleccionarIndustria=$A51,SeleccionarIndustria="Todas las AE"),('SIMULADOR IMPACTOS MIP'!$B$10=EY$11)),'SIMULADOR IMPACTOS MIP'!Porcentaje,0)</f>
        <v>0</v>
      </c>
      <c r="EZ51" s="60">
        <f>+IF(AND(OR(SeleccionarIndustria=$A51,SeleccionarIndustria="Todas las AE"),('SIMULADOR IMPACTOS MIP'!$B$10=EZ$11)),'SIMULADOR IMPACTOS MIP'!Porcentaje,0)</f>
        <v>0</v>
      </c>
      <c r="FA51" s="60">
        <f>+IF(AND(OR(SeleccionarIndustria=$A51,SeleccionarIndustria="Todas las AE"),('SIMULADOR IMPACTOS MIP'!$B$10=FA$11)),'SIMULADOR IMPACTOS MIP'!Porcentaje,0)</f>
        <v>0</v>
      </c>
      <c r="FB51" s="60">
        <f>+IF(AND(OR(SeleccionarIndustria=$A51,SeleccionarIndustria="Todas las AE"),('SIMULADOR IMPACTOS MIP'!$B$10=FB$11)),'SIMULADOR IMPACTOS MIP'!Porcentaje,0)</f>
        <v>0</v>
      </c>
      <c r="FC51" s="60">
        <f>+IF(AND(OR(SeleccionarIndustria=$A51,SeleccionarIndustria="Todas las AE"),(OR('SIMULADOR IMPACTOS MIP'!$B$10=$EM$11,'SIMULADOR IMPACTOS MIP'!$B$10=FC$11))),'SIMULADOR IMPACTOS MIP'!Porcentaje,0)</f>
        <v>0.14000000000000001</v>
      </c>
      <c r="FD51" s="60">
        <f>+IF(AND(OR(SeleccionarIndustria=$A51,SeleccionarIndustria="Todas las AE"),(OR('SIMULADOR IMPACTOS MIP'!$B$10=$EM$11,'SIMULADOR IMPACTOS MIP'!$B$10=FD$11))),'SIMULADOR IMPACTOS MIP'!Porcentaje,0)</f>
        <v>0.14000000000000001</v>
      </c>
      <c r="FE51" s="60">
        <f>+IF(AND(OR(SeleccionarIndustria=$A51,SeleccionarIndustria="Todas las AE"),(OR('SIMULADOR IMPACTOS MIP'!$B$10=$EM$11,'SIMULADOR IMPACTOS MIP'!$B$10=FE$11))),'SIMULADOR IMPACTOS MIP'!Porcentaje,0)</f>
        <v>0.14000000000000001</v>
      </c>
      <c r="FF51" s="60">
        <f>+IF(AND(OR(SeleccionarIndustria=$A51,SeleccionarIndustria="Todas las AE"),(OR('SIMULADOR IMPACTOS MIP'!$B$10=$EM$11,'SIMULADOR IMPACTOS MIP'!$B$10=FF$11))),'SIMULADOR IMPACTOS MIP'!Porcentaje,0)</f>
        <v>0.14000000000000001</v>
      </c>
      <c r="FG51" s="60">
        <f>+IF(AND(OR(SeleccionarIndustria=$A51,SeleccionarIndustria="Todas las AE"),(OR('SIMULADOR IMPACTOS MIP'!$B$10=$EM$11,'SIMULADOR IMPACTOS MIP'!$B$10=FG$11))),'SIMULADOR IMPACTOS MIP'!Porcentaje,0)</f>
        <v>0.14000000000000001</v>
      </c>
      <c r="FH51" s="60">
        <f>+IF(AND(OR(SeleccionarIndustria=$A51,SeleccionarIndustria="Todas las AE"),(OR('SIMULADOR IMPACTOS MIP'!$B$10=$EM$11,'SIMULADOR IMPACTOS MIP'!$B$10=FH$11))),'SIMULADOR IMPACTOS MIP'!Porcentaje,0)</f>
        <v>0.14000000000000001</v>
      </c>
      <c r="FI51" s="60">
        <f>+IF(AND(OR(SeleccionarIndustria=$A51,SeleccionarIndustria="Todas las AE"),(OR('SIMULADOR IMPACTOS MIP'!$B$10=$EM$11,'SIMULADOR IMPACTOS MIP'!$B$10=FI$11))),'SIMULADOR IMPACTOS MIP'!Porcentaje,0)</f>
        <v>0.14000000000000001</v>
      </c>
      <c r="FJ51" s="60">
        <f>+IF(AND(OR(SeleccionarIndustria=$A51,SeleccionarIndustria="Todas las AE"),(OR('SIMULADOR IMPACTOS MIP'!$B$10=$EM$11,'SIMULADOR IMPACTOS MIP'!$B$10=FJ$11))),'SIMULADOR IMPACTOS MIP'!Porcentaje,0)</f>
        <v>0.14000000000000001</v>
      </c>
      <c r="FM51" s="20">
        <f>+'MIP 2017'!EJ51*(1+(EN51))</f>
        <v>332149.42742411065</v>
      </c>
      <c r="FN51" s="20">
        <f>+'MIP 2017'!EK51*(1+(EO51))</f>
        <v>257.82252343236195</v>
      </c>
      <c r="FO51" s="20">
        <f>+'MIP 2017'!EL51*(1+(EP51))</f>
        <v>889.11207644790181</v>
      </c>
      <c r="FP51" s="20">
        <f>+'MIP 2017'!EM51*(1+(EQ51))</f>
        <v>1055.2002016865931</v>
      </c>
      <c r="FQ51" s="20">
        <f>+'MIP 2017'!EN51*(1+(ER51))</f>
        <v>0</v>
      </c>
      <c r="FR51" s="20">
        <f>+'MIP 2017'!EO51*(1+(ES51))</f>
        <v>0</v>
      </c>
      <c r="FS51" s="20">
        <f>+'MIP 2017'!EP51*(1+(ET51))</f>
        <v>0</v>
      </c>
      <c r="FT51" s="20">
        <f>+'MIP 2017'!EQ51*(1+(EU51))</f>
        <v>0</v>
      </c>
      <c r="FU51" s="20">
        <f>+'MIP 2017'!ER51*(1+(EV51))</f>
        <v>0</v>
      </c>
      <c r="FV51" s="20">
        <f>+'MIP 2017'!ES51*(1+(EW51))</f>
        <v>0</v>
      </c>
      <c r="FW51" s="20">
        <f>+'MIP 2017'!ET51*(1+(EX51))</f>
        <v>0</v>
      </c>
      <c r="FX51" s="20">
        <f>+'MIP 2017'!EU51*(1+(EY51))</f>
        <v>60.551590571214824</v>
      </c>
      <c r="FY51" s="20">
        <f>+'MIP 2017'!EV51*(1+(EZ51))</f>
        <v>440.86169535360284</v>
      </c>
      <c r="FZ51" s="20">
        <f>+'MIP 2017'!EW51*(1+(FA51))</f>
        <v>1.8000739807572785</v>
      </c>
      <c r="GA51" s="20">
        <f>+'MIP 2017'!EX51*(1+(FB51))</f>
        <v>48571.483660095299</v>
      </c>
      <c r="GB51" s="20">
        <f>+'MIP 2017'!EY51*(1+(FC51))</f>
        <v>147.60561580032316</v>
      </c>
      <c r="GC51" s="20">
        <f>+'MIP 2017'!EZ51*(1+(FD51))</f>
        <v>3.8702678814768401</v>
      </c>
      <c r="GD51" s="20">
        <f>+'MIP 2017'!FA51*(1+(FE51))</f>
        <v>2.7699135561061849</v>
      </c>
      <c r="GE51" s="20">
        <f>+'MIP 2017'!FB51*(1+(FF51))</f>
        <v>7.9199998951546338</v>
      </c>
      <c r="GF51" s="20">
        <f>+'MIP 2017'!FC51*(1+(FG51))</f>
        <v>0</v>
      </c>
      <c r="GG51" s="20">
        <f>+'MIP 2017'!FD51*(1+(FH51))</f>
        <v>28.194520756201804</v>
      </c>
      <c r="GH51" s="20">
        <f>+'MIP 2017'!FE51*(1+(FI51))</f>
        <v>0.55833795255796914</v>
      </c>
      <c r="GI51" s="20">
        <f>+'MIP 2017'!FF51*(1+(FJ51))</f>
        <v>0</v>
      </c>
      <c r="GJ51" s="18">
        <f t="shared" si="0"/>
        <v>383617.17790152022</v>
      </c>
      <c r="GK51" s="39">
        <f>+IFERROR((GJ51/'MIP 2017'!FG51*100-100),0)</f>
        <v>6.1122351010283182E-3</v>
      </c>
      <c r="GN51" s="18">
        <v>416920.49623353378</v>
      </c>
      <c r="GO51" s="14">
        <f>+'MIP 2017'!FH51</f>
        <v>416400.09959036502</v>
      </c>
      <c r="GP51" s="39">
        <f t="shared" si="1"/>
        <v>520.3966431687586</v>
      </c>
      <c r="GQ51" s="39">
        <f t="shared" si="2"/>
        <v>0.12497514858442571</v>
      </c>
      <c r="GU51" s="61">
        <v>-0.60999999999999965</v>
      </c>
      <c r="GW51" s="60">
        <f>+IF(SeleccionarDemTur=GW$11,'SIMULADOR IMPACTOS MIP(TURISMO)'!PorcentajeTur,0)</f>
        <v>0</v>
      </c>
      <c r="GX51" s="60">
        <f>+IF(SeleccionarDemTur=GX$11,'SIMULADOR IMPACTOS MIP(TURISMO)'!PorcentajeTur,0)</f>
        <v>0</v>
      </c>
      <c r="GY51" s="60">
        <f>+IF(SeleccionarDemTur=GY$11,'SIMULADOR IMPACTOS MIP(TURISMO)'!PorcentajeTur,0)</f>
        <v>0.14000000000000001</v>
      </c>
      <c r="GZ51" s="60">
        <f>+IF(SeleccionarDemTur=GZ$11,'SIMULADOR IMPACTOS MIP(TURISMO)'!PorcentajeTur,0)</f>
        <v>0</v>
      </c>
      <c r="HA51" s="60">
        <f>+IF(OR(SeleccionarDemTur=HA$11,SeleccionarDemTur=$GW$11),'SIMULADOR IMPACTOS MIP(TURISMO)'!PorcentajeTur,0)</f>
        <v>0</v>
      </c>
      <c r="HB51" s="60">
        <f>+IF(OR(SeleccionarDemTur=HB$11,SeleccionarDemTur=$GW$11),'SIMULADOR IMPACTOS MIP(TURISMO)'!PorcentajeTur,0)</f>
        <v>0</v>
      </c>
      <c r="HC51" s="60">
        <f>+IF(OR(SeleccionarDemTur=HC$11,SeleccionarDemTur=$GW$11),'SIMULADOR IMPACTOS MIP(TURISMO)'!PorcentajeTur,0)</f>
        <v>0</v>
      </c>
      <c r="HD51" s="60">
        <f>+IF(OR(SeleccionarDemTur=HD$11,SeleccionarDemTur=$GX$11),'SIMULADOR IMPACTOS MIP(TURISMO)'!PorcentajeTur,0)</f>
        <v>0</v>
      </c>
      <c r="HE51" s="60">
        <f>+IF(OR(SeleccionarDemTur=HE$11,SeleccionarDemTur=$GX$11),'SIMULADOR IMPACTOS MIP(TURISMO)'!PorcentajeTur,0)</f>
        <v>0</v>
      </c>
      <c r="HF51" s="60">
        <f>+IF(OR(SeleccionarDemTur=HF$11,SeleccionarDemTur=$GX$11),'SIMULADOR IMPACTOS MIP(TURISMO)'!PorcentajeTur,0)</f>
        <v>0</v>
      </c>
      <c r="HG51" s="60">
        <f>+IF(OR(SeleccionarDemTur=HG$11,SeleccionarDemTur=$GX$11),'SIMULADOR IMPACTOS MIP(TURISMO)'!PorcentajeTur,0)</f>
        <v>0</v>
      </c>
      <c r="HH51" s="60">
        <f>+IF(OR(SeleccionarDemTur=HH$11,SeleccionarDemTur=$GX$11),'SIMULADOR IMPACTOS MIP(TURISMO)'!PorcentajeTur,0)</f>
        <v>0</v>
      </c>
      <c r="HI51" s="60">
        <f>+IF(OR(SeleccionarDemTur=HI$11,SeleccionarDemTur=$GX$11),'SIMULADOR IMPACTOS MIP(TURISMO)'!PorcentajeTur,0)</f>
        <v>0</v>
      </c>
      <c r="HJ51" s="60">
        <f>+IF(OR(SeleccionarDemTur=HJ$11,SeleccionarDemTur=$GX$11),'SIMULADOR IMPACTOS MIP(TURISMO)'!PorcentajeTur,0)</f>
        <v>0</v>
      </c>
      <c r="HK51" s="60">
        <f>+IF(SeleccionarDemTur=HK$11,'SIMULADOR IMPACTOS MIP(TURISMO)'!PorcentajeTur,0)</f>
        <v>0</v>
      </c>
      <c r="HL51" s="60">
        <f>+IF(SeleccionarDemTur=HL$11,'SIMULADOR IMPACTOS MIP(TURISMO)'!PorcentajeTur,0)</f>
        <v>0</v>
      </c>
      <c r="HM51" s="60">
        <f>+IF(SeleccionarDemTur=HM$11,'SIMULADOR IMPACTOS MIP(TURISMO)'!PorcentajeTur,0)</f>
        <v>0</v>
      </c>
      <c r="HN51" s="60">
        <f>+IF(SeleccionarDemTur=HN$11,'SIMULADOR IMPACTOS MIP(TURISMO)'!PorcentajeTur,0)</f>
        <v>0</v>
      </c>
      <c r="HO51" s="60">
        <f>+IF(OR(SeleccionarDemTur=HO$11,SeleccionarDemTur=$GY$11),'SIMULADOR IMPACTOS MIP(TURISMO)'!PorcentajeTur,0)</f>
        <v>0.14000000000000001</v>
      </c>
      <c r="HP51" s="60">
        <f>+IF(OR(SeleccionarDemTur=HP$11,SeleccionarDemTur=$GY$11),'SIMULADOR IMPACTOS MIP(TURISMO)'!PorcentajeTur,0)</f>
        <v>0.14000000000000001</v>
      </c>
      <c r="HQ51" s="60">
        <f>+IF(OR(SeleccionarDemTur=HQ$11,SeleccionarDemTur=$GY$11),'SIMULADOR IMPACTOS MIP(TURISMO)'!PorcentajeTur,0)</f>
        <v>0.14000000000000001</v>
      </c>
      <c r="HR51" s="60">
        <f>+IF(OR(SeleccionarDemTur=HR$11,SeleccionarDemTur=$GY$11),'SIMULADOR IMPACTOS MIP(TURISMO)'!PorcentajeTur,0)</f>
        <v>0.14000000000000001</v>
      </c>
      <c r="HS51" s="60">
        <f>+IF(OR(SeleccionarDemTur=HS$11,SeleccionarDemTur=$GY$11),'SIMULADOR IMPACTOS MIP(TURISMO)'!PorcentajeTur,0)</f>
        <v>0.14000000000000001</v>
      </c>
      <c r="HT51" s="60">
        <f>+IF(OR(SeleccionarDemTur=HT$11,SeleccionarDemTur=$GY$11),'SIMULADOR IMPACTOS MIP(TURISMO)'!PorcentajeTur,0)</f>
        <v>0.14000000000000001</v>
      </c>
      <c r="HU51" s="60">
        <f>+IF(OR(SeleccionarDemTur=HU$11,SeleccionarDemTur=$GY$11),'SIMULADOR IMPACTOS MIP(TURISMO)'!PorcentajeTur,0)</f>
        <v>0.14000000000000001</v>
      </c>
      <c r="HV51" s="60">
        <f>+IF(OR(SeleccionarDemTur=HV$11,SeleccionarDemTur=$GY$11),'SIMULADOR IMPACTOS MIP(TURISMO)'!PorcentajeTur,0)</f>
        <v>0.14000000000000001</v>
      </c>
      <c r="HY51" s="20">
        <f>+'MIP 2017'!EJ51*(1+(GZ51))</f>
        <v>332149.42742411065</v>
      </c>
      <c r="HZ51" s="20">
        <f>+'MIP 2017'!EK51*(1+(HA51))</f>
        <v>257.82252343236195</v>
      </c>
      <c r="IA51" s="20">
        <f>+'MIP 2017'!EL51*(1+(HB51))</f>
        <v>889.11207644790181</v>
      </c>
      <c r="IB51" s="20">
        <f>+'MIP 2017'!EM51*(1+(HC51))</f>
        <v>1055.2002016865931</v>
      </c>
      <c r="IC51" s="20">
        <f>+'MIP 2017'!EN51*(1+(HD51))</f>
        <v>0</v>
      </c>
      <c r="ID51" s="20">
        <f>+'MIP 2017'!EO51*(1+(HE51))</f>
        <v>0</v>
      </c>
      <c r="IE51" s="20">
        <f>+'MIP 2017'!EP51*(1+(HF51))</f>
        <v>0</v>
      </c>
      <c r="IF51" s="20">
        <f>+'MIP 2017'!EQ51*(1+(HG51))</f>
        <v>0</v>
      </c>
      <c r="IG51" s="20">
        <f>+'MIP 2017'!ER51*(1+(HH51))</f>
        <v>0</v>
      </c>
      <c r="IH51" s="20">
        <f>+'MIP 2017'!ES51*(1+(HI51))</f>
        <v>0</v>
      </c>
      <c r="II51" s="20">
        <f>+'MIP 2017'!ET51*(1+(HJ51))</f>
        <v>0</v>
      </c>
      <c r="IJ51" s="20">
        <f>+'MIP 2017'!EU51*(1+(HK51))</f>
        <v>60.551590571214824</v>
      </c>
      <c r="IK51" s="20">
        <f>+'MIP 2017'!EV51*(1+(HL51))</f>
        <v>440.86169535360284</v>
      </c>
      <c r="IL51" s="20">
        <f>+'MIP 2017'!EW51*(1+(HM51))</f>
        <v>1.8000739807572785</v>
      </c>
      <c r="IM51" s="20">
        <f>+'MIP 2017'!EX51*(1+(HN51))</f>
        <v>48571.483660095299</v>
      </c>
      <c r="IN51" s="20">
        <f>+'MIP 2017'!EY51*(1+(HO51))</f>
        <v>147.60561580032316</v>
      </c>
      <c r="IO51" s="20">
        <f>+'MIP 2017'!EZ51*(1+(HP51))</f>
        <v>3.8702678814768401</v>
      </c>
      <c r="IP51" s="20">
        <f>+'MIP 2017'!FA51*(1+(HQ51))</f>
        <v>2.7699135561061849</v>
      </c>
      <c r="IQ51" s="20">
        <f>+'MIP 2017'!FB51*(1+(HR51))</f>
        <v>7.9199998951546338</v>
      </c>
      <c r="IR51" s="20">
        <f>+'MIP 2017'!FC51*(1+(HS51))</f>
        <v>0</v>
      </c>
      <c r="IS51" s="20">
        <f>+'MIP 2017'!FD51*(1+(HT51))</f>
        <v>28.194520756201804</v>
      </c>
      <c r="IT51" s="20">
        <f>+'MIP 2017'!FE51*(1+(HU51))</f>
        <v>0.55833795255796914</v>
      </c>
      <c r="IU51" s="20">
        <f>+'MIP 2017'!FF51*(1+(HV51))</f>
        <v>0</v>
      </c>
      <c r="IV51" s="18">
        <f t="shared" si="3"/>
        <v>383617.17790152022</v>
      </c>
      <c r="IW51" s="39">
        <f>+IFERROR((IV51/'MIP 2017'!FG51*100-100),0)</f>
        <v>6.1122351010283182E-3</v>
      </c>
      <c r="IZ51" s="18">
        <v>416920.49623353378</v>
      </c>
      <c r="JA51" s="14">
        <f>+'MIP 2017'!FH51</f>
        <v>416400.09959036502</v>
      </c>
      <c r="JB51" s="39">
        <f t="shared" si="4"/>
        <v>520.3966431687586</v>
      </c>
      <c r="JC51" s="39">
        <f t="shared" si="5"/>
        <v>0.12497514858442571</v>
      </c>
    </row>
    <row r="52" spans="1:263" s="7" customFormat="1" ht="21.95" customHeight="1" thickBot="1" x14ac:dyDescent="0.25">
      <c r="A52" s="137" t="s">
        <v>161</v>
      </c>
      <c r="B52" s="138" t="s">
        <v>162</v>
      </c>
      <c r="C52" s="33">
        <v>7.8844554190226658E-3</v>
      </c>
      <c r="D52" s="33">
        <v>1.1179847029430158E-2</v>
      </c>
      <c r="E52" s="33">
        <v>9.3638547520019932E-3</v>
      </c>
      <c r="F52" s="33">
        <v>1.8902836317839837E-2</v>
      </c>
      <c r="G52" s="33">
        <v>4.3284099973851086E-3</v>
      </c>
      <c r="H52" s="33">
        <v>6.6659352986260375E-3</v>
      </c>
      <c r="I52" s="33">
        <v>3.1731779576164272E-3</v>
      </c>
      <c r="J52" s="33">
        <v>5.9283920246891433E-3</v>
      </c>
      <c r="K52" s="33">
        <v>7.7390787121655209E-3</v>
      </c>
      <c r="L52" s="33">
        <v>6.1517604317303442E-3</v>
      </c>
      <c r="M52" s="33">
        <v>1.821100547872696E-2</v>
      </c>
      <c r="N52" s="33">
        <v>2.273760621490845E-3</v>
      </c>
      <c r="O52" s="33">
        <v>4.3972588002749386E-3</v>
      </c>
      <c r="P52" s="33">
        <v>1.743337125052647E-3</v>
      </c>
      <c r="Q52" s="33">
        <v>8.0629646050453599E-3</v>
      </c>
      <c r="R52" s="33">
        <v>2.8788509263663418E-3</v>
      </c>
      <c r="S52" s="33">
        <v>1.1255703196925645E-2</v>
      </c>
      <c r="T52" s="33">
        <v>1.4440993630651478E-2</v>
      </c>
      <c r="U52" s="33">
        <v>8.6828543206135776E-3</v>
      </c>
      <c r="V52" s="33">
        <v>3.8127166425829663E-3</v>
      </c>
      <c r="W52" s="33">
        <v>3.8618379928140778E-3</v>
      </c>
      <c r="X52" s="33">
        <v>9.4686685230093905E-3</v>
      </c>
      <c r="Y52" s="33">
        <v>2.8272111769756321E-3</v>
      </c>
      <c r="Z52" s="33">
        <v>3.6673083775766997E-3</v>
      </c>
      <c r="AA52" s="33">
        <v>2.5267745334780826E-2</v>
      </c>
      <c r="AB52" s="33">
        <v>2.0834279048646915E-3</v>
      </c>
      <c r="AC52" s="33">
        <v>3.7618289602615461E-4</v>
      </c>
      <c r="AD52" s="33">
        <v>1.2756561734545472E-3</v>
      </c>
      <c r="AE52" s="33">
        <v>3.4392182299545463E-3</v>
      </c>
      <c r="AF52" s="33">
        <v>6.2316067591995812E-4</v>
      </c>
      <c r="AG52" s="33">
        <v>5.7633820744708838E-5</v>
      </c>
      <c r="AH52" s="33">
        <v>1.126040639886527E-3</v>
      </c>
      <c r="AI52" s="33">
        <v>3.804390599710568E-3</v>
      </c>
      <c r="AJ52" s="33">
        <v>1.1594086827441295E-3</v>
      </c>
      <c r="AK52" s="33">
        <v>8.9061094784119617E-3</v>
      </c>
      <c r="AL52" s="33">
        <v>5.6571897579615711E-3</v>
      </c>
      <c r="AM52" s="33">
        <v>9.4535084443263181E-3</v>
      </c>
      <c r="AN52" s="33">
        <v>1.9956876951244203E-2</v>
      </c>
      <c r="AO52" s="33">
        <v>9.5055797919114341E-3</v>
      </c>
      <c r="AP52" s="33">
        <v>1.3521100138398093E-2</v>
      </c>
      <c r="AQ52" s="33">
        <v>1.1568411287447611</v>
      </c>
      <c r="AR52" s="33">
        <v>4.1231940910958303E-2</v>
      </c>
      <c r="AS52" s="33">
        <v>1.0972638973402961E-2</v>
      </c>
      <c r="AT52" s="33">
        <v>3.7006912266236196E-2</v>
      </c>
      <c r="AU52" s="33">
        <v>6.195054828419839E-3</v>
      </c>
      <c r="AV52" s="33">
        <v>5.9345167837445241E-3</v>
      </c>
      <c r="AW52" s="33">
        <v>2.9918533410220698E-2</v>
      </c>
      <c r="AX52" s="33">
        <v>6.6778777479584682E-4</v>
      </c>
      <c r="AY52" s="33">
        <v>5.0411948397620474E-4</v>
      </c>
      <c r="AZ52" s="33">
        <v>2.6363947912837749E-3</v>
      </c>
      <c r="BA52" s="33">
        <v>1.6502884779959319E-3</v>
      </c>
      <c r="BB52" s="33">
        <v>3.8894113506114875E-4</v>
      </c>
      <c r="BC52" s="33">
        <v>5.6014050919814956E-4</v>
      </c>
      <c r="BD52" s="33">
        <v>1.006180595732014E-3</v>
      </c>
      <c r="BE52" s="33">
        <v>2.0823982506537192E-3</v>
      </c>
      <c r="BF52" s="33">
        <v>8.7572719419145206E-4</v>
      </c>
      <c r="BG52" s="33">
        <v>2.2485553888986929E-3</v>
      </c>
      <c r="BH52" s="33">
        <v>4.051214908386596E-3</v>
      </c>
      <c r="BI52" s="33">
        <v>2.0821671515905363E-3</v>
      </c>
      <c r="BJ52" s="33">
        <v>3.9796345995105141E-4</v>
      </c>
      <c r="BK52" s="33">
        <v>6.3743816258232937E-4</v>
      </c>
      <c r="BL52" s="33">
        <v>4.8013465685975881E-4</v>
      </c>
      <c r="BM52" s="33">
        <v>1.3072836113668784E-3</v>
      </c>
      <c r="BN52" s="33">
        <v>6.083735301007897E-4</v>
      </c>
      <c r="BO52" s="33">
        <v>4.5457875167559706E-4</v>
      </c>
      <c r="BP52" s="33">
        <v>5.2273999530790308E-4</v>
      </c>
      <c r="BQ52" s="33">
        <v>6.1843511205666481E-4</v>
      </c>
      <c r="BR52" s="33">
        <v>3.9560247696122534E-4</v>
      </c>
      <c r="BS52" s="33">
        <v>5.2523902846947953E-4</v>
      </c>
      <c r="BT52" s="33">
        <v>7.2519728164527407E-4</v>
      </c>
      <c r="BU52" s="33">
        <v>2.6292845512405428E-4</v>
      </c>
      <c r="BV52" s="33">
        <v>5.577003781202022E-4</v>
      </c>
      <c r="BW52" s="33">
        <v>4.2888822811900593E-4</v>
      </c>
      <c r="BX52" s="33">
        <v>1.8310266327583582E-4</v>
      </c>
      <c r="BY52" s="33">
        <v>5.1269598136368636E-4</v>
      </c>
      <c r="BZ52" s="33">
        <v>1.0730099756689681E-3</v>
      </c>
      <c r="CA52" s="33">
        <v>2.78153268294082E-3</v>
      </c>
      <c r="CB52" s="33">
        <v>4.9035247427995211E-4</v>
      </c>
      <c r="CC52" s="33">
        <v>5.7201003708791734E-4</v>
      </c>
      <c r="CD52" s="33">
        <v>1.0291073261561848E-3</v>
      </c>
      <c r="CE52" s="33">
        <v>6.8397366964104145E-4</v>
      </c>
      <c r="CF52" s="33">
        <v>5.1570332621587664E-4</v>
      </c>
      <c r="CG52" s="33">
        <v>2.6492937711242084E-3</v>
      </c>
      <c r="CH52" s="33">
        <v>2.8584569924123036E-4</v>
      </c>
      <c r="CI52" s="33">
        <v>3.6677177895809031E-4</v>
      </c>
      <c r="CJ52" s="33">
        <v>2.161677674198839E-4</v>
      </c>
      <c r="CK52" s="33">
        <v>4.5060202606334298E-4</v>
      </c>
      <c r="CL52" s="33">
        <v>5.9756256003728298E-4</v>
      </c>
      <c r="CM52" s="33">
        <v>9.5345711461672117E-4</v>
      </c>
      <c r="CN52" s="33">
        <v>5.3231357745971099E-4</v>
      </c>
      <c r="CO52" s="33">
        <v>5.3936029220340233E-4</v>
      </c>
      <c r="CP52" s="33">
        <v>4.52262200635686E-4</v>
      </c>
      <c r="CQ52" s="33">
        <v>1.6044282296326531E-3</v>
      </c>
      <c r="CR52" s="33">
        <v>2.7113151045595383E-3</v>
      </c>
      <c r="CS52" s="33">
        <v>4.4129163149490133E-3</v>
      </c>
      <c r="CT52" s="33">
        <v>5.1758076075639496E-4</v>
      </c>
      <c r="CU52" s="33">
        <v>9.4508646914091859E-5</v>
      </c>
      <c r="CV52" s="33">
        <v>1.0307093768188081E-4</v>
      </c>
      <c r="CW52" s="33">
        <v>1.4394747279158169E-4</v>
      </c>
      <c r="CX52" s="33">
        <v>2.7222753384124247E-4</v>
      </c>
      <c r="CY52" s="33">
        <v>1.2003858933762622E-4</v>
      </c>
      <c r="CZ52" s="33">
        <v>1.2613618029250822E-4</v>
      </c>
      <c r="DA52" s="33">
        <v>1.1375641514822743E-4</v>
      </c>
      <c r="DB52" s="33">
        <v>3.7656350907687121E-4</v>
      </c>
      <c r="DC52" s="33">
        <v>2.3439064612352459E-4</v>
      </c>
      <c r="DD52" s="33">
        <v>1.4354406829121034E-4</v>
      </c>
      <c r="DE52" s="33">
        <v>3.2788898966185754E-4</v>
      </c>
      <c r="DF52" s="33">
        <v>5.426051499668196E-4</v>
      </c>
      <c r="DG52" s="33">
        <v>3.4152512802021733E-4</v>
      </c>
      <c r="DH52" s="33">
        <v>2.1787722107884683E-4</v>
      </c>
      <c r="DI52" s="33">
        <v>3.4123943091340979E-4</v>
      </c>
      <c r="DJ52" s="33">
        <v>2.7471108087471184E-4</v>
      </c>
      <c r="DK52" s="33">
        <v>3.4901533692604462E-4</v>
      </c>
      <c r="DL52" s="33">
        <v>2.742650345174516E-4</v>
      </c>
      <c r="DM52" s="33">
        <v>2.5441130054694694E-4</v>
      </c>
      <c r="DN52" s="33">
        <v>4.5990000423661247E-5</v>
      </c>
      <c r="DO52" s="33">
        <v>2.6099685361906979E-4</v>
      </c>
      <c r="DP52" s="33">
        <v>1.5104108729949948E-4</v>
      </c>
      <c r="DQ52" s="33">
        <v>4.2102551022962721E-4</v>
      </c>
      <c r="DR52" s="33">
        <v>1.3283177704260154E-4</v>
      </c>
      <c r="DS52" s="33">
        <v>9.3101055003406443E-4</v>
      </c>
      <c r="DT52" s="33">
        <v>4.4755278763088785E-4</v>
      </c>
      <c r="DU52" s="33">
        <v>1.6888677537809326E-4</v>
      </c>
      <c r="DV52" s="33">
        <v>3.8497583545849901E-4</v>
      </c>
      <c r="DW52" s="33">
        <v>8.3874806227284937E-4</v>
      </c>
      <c r="DX52" s="33">
        <v>4.6209453715215172E-4</v>
      </c>
      <c r="DY52" s="33">
        <v>2.4746879662362344E-4</v>
      </c>
      <c r="DZ52" s="33">
        <v>4.0092603175809416E-4</v>
      </c>
      <c r="EA52" s="33">
        <v>4.9605489711000749E-4</v>
      </c>
      <c r="EB52" s="33">
        <v>1.0233645988736032E-3</v>
      </c>
      <c r="EC52" s="33">
        <v>1.7478643129146233E-4</v>
      </c>
      <c r="ED52" s="33">
        <v>5.3348834393805462E-4</v>
      </c>
      <c r="EE52" s="33">
        <v>4.6756304543214562E-4</v>
      </c>
      <c r="EF52" s="33">
        <v>3.1176983319870566E-4</v>
      </c>
      <c r="EG52" s="33">
        <v>2.3818318141855725E-4</v>
      </c>
      <c r="EH52" s="33">
        <v>0</v>
      </c>
      <c r="EK52" s="60">
        <f>+IF(AND(OR(SeleccionarIndustria=$A52,SeleccionarIndustria="Todas las AE"),('SIMULADOR IMPACTOS MIP'!$B$10=EK$11)),'SIMULADOR IMPACTOS MIP'!Porcentaje,0)</f>
        <v>0</v>
      </c>
      <c r="EL52" s="60">
        <f>+IF(AND(OR(SeleccionarIndustria=$A52,SeleccionarIndustria="Todas las AE"),('SIMULADOR IMPACTOS MIP'!$B$10=EL$11)),'SIMULADOR IMPACTOS MIP'!Porcentaje,0)</f>
        <v>0</v>
      </c>
      <c r="EM52" s="60">
        <f>+IF(AND(OR(SeleccionarIndustria=$A52,SeleccionarIndustria="Todas las AE"),('SIMULADOR IMPACTOS MIP'!$B$10=EM$11)),'SIMULADOR IMPACTOS MIP'!Porcentaje,0)</f>
        <v>0.14000000000000001</v>
      </c>
      <c r="EN52" s="60">
        <f>+IF(AND(OR(SeleccionarIndustria=$A52,SeleccionarIndustria="Todas las AE"),('SIMULADOR IMPACTOS MIP'!$B$10=EN$11)),'SIMULADOR IMPACTOS MIP'!Porcentaje,0)</f>
        <v>0</v>
      </c>
      <c r="EO52" s="60">
        <f>+IF(AND(OR(SeleccionarIndustria=$A52,SeleccionarIndustria="Todas las AE"),(OR('SIMULADOR IMPACTOS MIP'!$B$10=$EK$11,'SIMULADOR IMPACTOS MIP'!$B$10=EO$11))),'SIMULADOR IMPACTOS MIP'!Porcentaje,0)</f>
        <v>0</v>
      </c>
      <c r="EP52" s="60">
        <f>+IF(AND(OR(SeleccionarIndustria=$A52,SeleccionarIndustria="Todas las AE"),(OR('SIMULADOR IMPACTOS MIP'!$B$10=$EK$11,'SIMULADOR IMPACTOS MIP'!$B$10=EP$11))),'SIMULADOR IMPACTOS MIP'!Porcentaje,0)</f>
        <v>0</v>
      </c>
      <c r="EQ52" s="60">
        <f>+IF(AND(OR(SeleccionarIndustria=$A52,SeleccionarIndustria="Todas las AE"),(OR('SIMULADOR IMPACTOS MIP'!$B$10=$EK$11,'SIMULADOR IMPACTOS MIP'!$B$10=EQ$11))),'SIMULADOR IMPACTOS MIP'!Porcentaje,0)</f>
        <v>0</v>
      </c>
      <c r="ER52" s="60">
        <f>+IF(AND(OR(SeleccionarIndustria=$A52,SeleccionarIndustria="Todas las AE"),(OR('SIMULADOR IMPACTOS MIP'!$B$10=$EL$11,'SIMULADOR IMPACTOS MIP'!$B$10=ER$11))),'SIMULADOR IMPACTOS MIP'!Porcentaje,0)</f>
        <v>0</v>
      </c>
      <c r="ES52" s="60">
        <f>+IF(AND(OR(SeleccionarIndustria=$A52,SeleccionarIndustria="Todas las AE"),(OR('SIMULADOR IMPACTOS MIP'!$B$10=$EL$11,'SIMULADOR IMPACTOS MIP'!$B$10=ES$11))),'SIMULADOR IMPACTOS MIP'!Porcentaje,0)</f>
        <v>0</v>
      </c>
      <c r="ET52" s="60">
        <f>+IF(AND(OR(SeleccionarIndustria=$A52,SeleccionarIndustria="Todas las AE"),(OR('SIMULADOR IMPACTOS MIP'!$B$10=$EL$11,'SIMULADOR IMPACTOS MIP'!$B$10=ET$11))),'SIMULADOR IMPACTOS MIP'!Porcentaje,0)</f>
        <v>0</v>
      </c>
      <c r="EU52" s="60">
        <f>+IF(AND(OR(SeleccionarIndustria=$A52,SeleccionarIndustria="Todas las AE"),(OR('SIMULADOR IMPACTOS MIP'!$B$10=$EL$11,'SIMULADOR IMPACTOS MIP'!$B$10=EU$11))),'SIMULADOR IMPACTOS MIP'!Porcentaje,0)</f>
        <v>0</v>
      </c>
      <c r="EV52" s="60">
        <f>+IF(AND(OR(SeleccionarIndustria=$A52,SeleccionarIndustria="Todas las AE"),(OR('SIMULADOR IMPACTOS MIP'!$B$10=$EL$11,'SIMULADOR IMPACTOS MIP'!$B$10=EV$11))),'SIMULADOR IMPACTOS MIP'!Porcentaje,0)</f>
        <v>0</v>
      </c>
      <c r="EW52" s="60">
        <f>+IF(AND(OR(SeleccionarIndustria=$A52,SeleccionarIndustria="Todas las AE"),(OR('SIMULADOR IMPACTOS MIP'!$B$10=$EL$11,'SIMULADOR IMPACTOS MIP'!$B$10=EW$11))),'SIMULADOR IMPACTOS MIP'!Porcentaje,0)</f>
        <v>0</v>
      </c>
      <c r="EX52" s="60">
        <f>+IF(AND(OR(SeleccionarIndustria=$A52,SeleccionarIndustria="Todas las AE"),(OR('SIMULADOR IMPACTOS MIP'!$B$10=$EL$11,'SIMULADOR IMPACTOS MIP'!$B$10=EX$11))),'SIMULADOR IMPACTOS MIP'!Porcentaje,0)</f>
        <v>0</v>
      </c>
      <c r="EY52" s="60">
        <f>+IF(AND(OR(SeleccionarIndustria=$A52,SeleccionarIndustria="Todas las AE"),('SIMULADOR IMPACTOS MIP'!$B$10=EY$11)),'SIMULADOR IMPACTOS MIP'!Porcentaje,0)</f>
        <v>0</v>
      </c>
      <c r="EZ52" s="60">
        <f>+IF(AND(OR(SeleccionarIndustria=$A52,SeleccionarIndustria="Todas las AE"),('SIMULADOR IMPACTOS MIP'!$B$10=EZ$11)),'SIMULADOR IMPACTOS MIP'!Porcentaje,0)</f>
        <v>0</v>
      </c>
      <c r="FA52" s="60">
        <f>+IF(AND(OR(SeleccionarIndustria=$A52,SeleccionarIndustria="Todas las AE"),('SIMULADOR IMPACTOS MIP'!$B$10=FA$11)),'SIMULADOR IMPACTOS MIP'!Porcentaje,0)</f>
        <v>0</v>
      </c>
      <c r="FB52" s="60">
        <f>+IF(AND(OR(SeleccionarIndustria=$A52,SeleccionarIndustria="Todas las AE"),('SIMULADOR IMPACTOS MIP'!$B$10=FB$11)),'SIMULADOR IMPACTOS MIP'!Porcentaje,0)</f>
        <v>0</v>
      </c>
      <c r="FC52" s="60">
        <f>+IF(AND(OR(SeleccionarIndustria=$A52,SeleccionarIndustria="Todas las AE"),(OR('SIMULADOR IMPACTOS MIP'!$B$10=$EM$11,'SIMULADOR IMPACTOS MIP'!$B$10=FC$11))),'SIMULADOR IMPACTOS MIP'!Porcentaje,0)</f>
        <v>0.14000000000000001</v>
      </c>
      <c r="FD52" s="60">
        <f>+IF(AND(OR(SeleccionarIndustria=$A52,SeleccionarIndustria="Todas las AE"),(OR('SIMULADOR IMPACTOS MIP'!$B$10=$EM$11,'SIMULADOR IMPACTOS MIP'!$B$10=FD$11))),'SIMULADOR IMPACTOS MIP'!Porcentaje,0)</f>
        <v>0.14000000000000001</v>
      </c>
      <c r="FE52" s="60">
        <f>+IF(AND(OR(SeleccionarIndustria=$A52,SeleccionarIndustria="Todas las AE"),(OR('SIMULADOR IMPACTOS MIP'!$B$10=$EM$11,'SIMULADOR IMPACTOS MIP'!$B$10=FE$11))),'SIMULADOR IMPACTOS MIP'!Porcentaje,0)</f>
        <v>0.14000000000000001</v>
      </c>
      <c r="FF52" s="60">
        <f>+IF(AND(OR(SeleccionarIndustria=$A52,SeleccionarIndustria="Todas las AE"),(OR('SIMULADOR IMPACTOS MIP'!$B$10=$EM$11,'SIMULADOR IMPACTOS MIP'!$B$10=FF$11))),'SIMULADOR IMPACTOS MIP'!Porcentaje,0)</f>
        <v>0.14000000000000001</v>
      </c>
      <c r="FG52" s="60">
        <f>+IF(AND(OR(SeleccionarIndustria=$A52,SeleccionarIndustria="Todas las AE"),(OR('SIMULADOR IMPACTOS MIP'!$B$10=$EM$11,'SIMULADOR IMPACTOS MIP'!$B$10=FG$11))),'SIMULADOR IMPACTOS MIP'!Porcentaje,0)</f>
        <v>0.14000000000000001</v>
      </c>
      <c r="FH52" s="60">
        <f>+IF(AND(OR(SeleccionarIndustria=$A52,SeleccionarIndustria="Todas las AE"),(OR('SIMULADOR IMPACTOS MIP'!$B$10=$EM$11,'SIMULADOR IMPACTOS MIP'!$B$10=FH$11))),'SIMULADOR IMPACTOS MIP'!Porcentaje,0)</f>
        <v>0.14000000000000001</v>
      </c>
      <c r="FI52" s="60">
        <f>+IF(AND(OR(SeleccionarIndustria=$A52,SeleccionarIndustria="Todas las AE"),(OR('SIMULADOR IMPACTOS MIP'!$B$10=$EM$11,'SIMULADOR IMPACTOS MIP'!$B$10=FI$11))),'SIMULADOR IMPACTOS MIP'!Porcentaje,0)</f>
        <v>0.14000000000000001</v>
      </c>
      <c r="FJ52" s="60">
        <f>+IF(AND(OR(SeleccionarIndustria=$A52,SeleccionarIndustria="Todas las AE"),(OR('SIMULADOR IMPACTOS MIP'!$B$10=$EM$11,'SIMULADOR IMPACTOS MIP'!$B$10=FJ$11))),'SIMULADOR IMPACTOS MIP'!Porcentaje,0)</f>
        <v>0.14000000000000001</v>
      </c>
      <c r="FM52" s="20">
        <f>+'MIP 2017'!EJ52*(1+(EN52))</f>
        <v>83175.269550874335</v>
      </c>
      <c r="FN52" s="20">
        <f>+'MIP 2017'!EK52*(1+(EO52))</f>
        <v>93.586017920957659</v>
      </c>
      <c r="FO52" s="20">
        <f>+'MIP 2017'!EL52*(1+(EP52))</f>
        <v>322.73541354125484</v>
      </c>
      <c r="FP52" s="20">
        <f>+'MIP 2017'!EM52*(1+(EQ52))</f>
        <v>0</v>
      </c>
      <c r="FQ52" s="20">
        <f>+'MIP 2017'!EN52*(1+(ER52))</f>
        <v>0</v>
      </c>
      <c r="FR52" s="20">
        <f>+'MIP 2017'!EO52*(1+(ES52))</f>
        <v>0</v>
      </c>
      <c r="FS52" s="20">
        <f>+'MIP 2017'!EP52*(1+(ET52))</f>
        <v>0</v>
      </c>
      <c r="FT52" s="20">
        <f>+'MIP 2017'!EQ52*(1+(EU52))</f>
        <v>0</v>
      </c>
      <c r="FU52" s="20">
        <f>+'MIP 2017'!ER52*(1+(EV52))</f>
        <v>0</v>
      </c>
      <c r="FV52" s="20">
        <f>+'MIP 2017'!ES52*(1+(EW52))</f>
        <v>0</v>
      </c>
      <c r="FW52" s="20">
        <f>+'MIP 2017'!ET52*(1+(EX52))</f>
        <v>0</v>
      </c>
      <c r="FX52" s="20">
        <f>+'MIP 2017'!EU52*(1+(EY52))</f>
        <v>185.53474616646488</v>
      </c>
      <c r="FY52" s="20">
        <f>+'MIP 2017'!EV52*(1+(EZ52))</f>
        <v>4853.0292051645329</v>
      </c>
      <c r="FZ52" s="20">
        <f>+'MIP 2017'!EW52*(1+(FA52))</f>
        <v>-11482.642948956218</v>
      </c>
      <c r="GA52" s="20">
        <f>+'MIP 2017'!EX52*(1+(FB52))</f>
        <v>68115.223468180149</v>
      </c>
      <c r="GB52" s="20">
        <f>+'MIP 2017'!EY52*(1+(FC52))</f>
        <v>55.804494728766358</v>
      </c>
      <c r="GC52" s="20">
        <f>+'MIP 2017'!EZ52*(1+(FD52))</f>
        <v>1.4632122390448725</v>
      </c>
      <c r="GD52" s="20">
        <f>+'MIP 2017'!FA52*(1+(FE52))</f>
        <v>1.0472069480741781</v>
      </c>
      <c r="GE52" s="20">
        <f>+'MIP 2017'!FB52*(1+(FF52))</f>
        <v>2.9942735579849074</v>
      </c>
      <c r="GF52" s="20">
        <f>+'MIP 2017'!FC52*(1+(FG52))</f>
        <v>0</v>
      </c>
      <c r="GG52" s="20">
        <f>+'MIP 2017'!FD52*(1+(FH52))</f>
        <v>10.659357209335342</v>
      </c>
      <c r="GH52" s="20">
        <f>+'MIP 2017'!FE52*(1+(FI52))</f>
        <v>0.21108795326961521</v>
      </c>
      <c r="GI52" s="20">
        <f>+'MIP 2017'!FF52*(1+(FJ52))</f>
        <v>0</v>
      </c>
      <c r="GJ52" s="18">
        <f t="shared" si="0"/>
        <v>145334.91508552799</v>
      </c>
      <c r="GK52" s="39">
        <f>+IFERROR((GJ52/'MIP 2017'!FG52*100-100),0)</f>
        <v>6.0995020200351746E-3</v>
      </c>
      <c r="GN52" s="18">
        <v>241635.34091299403</v>
      </c>
      <c r="GO52" s="14">
        <f>+'MIP 2017'!FH52</f>
        <v>241135.56854201303</v>
      </c>
      <c r="GP52" s="39">
        <f t="shared" si="1"/>
        <v>499.77237098099431</v>
      </c>
      <c r="GQ52" s="39">
        <f t="shared" si="2"/>
        <v>0.20725784006184256</v>
      </c>
      <c r="GU52" s="61">
        <v>-0.59999999999999964</v>
      </c>
      <c r="GW52" s="60">
        <f>+IF(SeleccionarDemTur=GW$11,'SIMULADOR IMPACTOS MIP(TURISMO)'!PorcentajeTur,0)</f>
        <v>0</v>
      </c>
      <c r="GX52" s="60">
        <f>+IF(SeleccionarDemTur=GX$11,'SIMULADOR IMPACTOS MIP(TURISMO)'!PorcentajeTur,0)</f>
        <v>0</v>
      </c>
      <c r="GY52" s="60">
        <f>+IF(SeleccionarDemTur=GY$11,'SIMULADOR IMPACTOS MIP(TURISMO)'!PorcentajeTur,0)</f>
        <v>0.14000000000000001</v>
      </c>
      <c r="GZ52" s="60">
        <f>+IF(SeleccionarDemTur=GZ$11,'SIMULADOR IMPACTOS MIP(TURISMO)'!PorcentajeTur,0)</f>
        <v>0</v>
      </c>
      <c r="HA52" s="60">
        <f>+IF(OR(SeleccionarDemTur=HA$11,SeleccionarDemTur=$GW$11),'SIMULADOR IMPACTOS MIP(TURISMO)'!PorcentajeTur,0)</f>
        <v>0</v>
      </c>
      <c r="HB52" s="60">
        <f>+IF(OR(SeleccionarDemTur=HB$11,SeleccionarDemTur=$GW$11),'SIMULADOR IMPACTOS MIP(TURISMO)'!PorcentajeTur,0)</f>
        <v>0</v>
      </c>
      <c r="HC52" s="60">
        <f>+IF(OR(SeleccionarDemTur=HC$11,SeleccionarDemTur=$GW$11),'SIMULADOR IMPACTOS MIP(TURISMO)'!PorcentajeTur,0)</f>
        <v>0</v>
      </c>
      <c r="HD52" s="60">
        <f>+IF(OR(SeleccionarDemTur=HD$11,SeleccionarDemTur=$GX$11),'SIMULADOR IMPACTOS MIP(TURISMO)'!PorcentajeTur,0)</f>
        <v>0</v>
      </c>
      <c r="HE52" s="60">
        <f>+IF(OR(SeleccionarDemTur=HE$11,SeleccionarDemTur=$GX$11),'SIMULADOR IMPACTOS MIP(TURISMO)'!PorcentajeTur,0)</f>
        <v>0</v>
      </c>
      <c r="HF52" s="60">
        <f>+IF(OR(SeleccionarDemTur=HF$11,SeleccionarDemTur=$GX$11),'SIMULADOR IMPACTOS MIP(TURISMO)'!PorcentajeTur,0)</f>
        <v>0</v>
      </c>
      <c r="HG52" s="60">
        <f>+IF(OR(SeleccionarDemTur=HG$11,SeleccionarDemTur=$GX$11),'SIMULADOR IMPACTOS MIP(TURISMO)'!PorcentajeTur,0)</f>
        <v>0</v>
      </c>
      <c r="HH52" s="60">
        <f>+IF(OR(SeleccionarDemTur=HH$11,SeleccionarDemTur=$GX$11),'SIMULADOR IMPACTOS MIP(TURISMO)'!PorcentajeTur,0)</f>
        <v>0</v>
      </c>
      <c r="HI52" s="60">
        <f>+IF(OR(SeleccionarDemTur=HI$11,SeleccionarDemTur=$GX$11),'SIMULADOR IMPACTOS MIP(TURISMO)'!PorcentajeTur,0)</f>
        <v>0</v>
      </c>
      <c r="HJ52" s="60">
        <f>+IF(OR(SeleccionarDemTur=HJ$11,SeleccionarDemTur=$GX$11),'SIMULADOR IMPACTOS MIP(TURISMO)'!PorcentajeTur,0)</f>
        <v>0</v>
      </c>
      <c r="HK52" s="60">
        <f>+IF(SeleccionarDemTur=HK$11,'SIMULADOR IMPACTOS MIP(TURISMO)'!PorcentajeTur,0)</f>
        <v>0</v>
      </c>
      <c r="HL52" s="60">
        <f>+IF(SeleccionarDemTur=HL$11,'SIMULADOR IMPACTOS MIP(TURISMO)'!PorcentajeTur,0)</f>
        <v>0</v>
      </c>
      <c r="HM52" s="60">
        <f>+IF(SeleccionarDemTur=HM$11,'SIMULADOR IMPACTOS MIP(TURISMO)'!PorcentajeTur,0)</f>
        <v>0</v>
      </c>
      <c r="HN52" s="60">
        <f>+IF(SeleccionarDemTur=HN$11,'SIMULADOR IMPACTOS MIP(TURISMO)'!PorcentajeTur,0)</f>
        <v>0</v>
      </c>
      <c r="HO52" s="60">
        <f>+IF(OR(SeleccionarDemTur=HO$11,SeleccionarDemTur=$GY$11),'SIMULADOR IMPACTOS MIP(TURISMO)'!PorcentajeTur,0)</f>
        <v>0.14000000000000001</v>
      </c>
      <c r="HP52" s="60">
        <f>+IF(OR(SeleccionarDemTur=HP$11,SeleccionarDemTur=$GY$11),'SIMULADOR IMPACTOS MIP(TURISMO)'!PorcentajeTur,0)</f>
        <v>0.14000000000000001</v>
      </c>
      <c r="HQ52" s="60">
        <f>+IF(OR(SeleccionarDemTur=HQ$11,SeleccionarDemTur=$GY$11),'SIMULADOR IMPACTOS MIP(TURISMO)'!PorcentajeTur,0)</f>
        <v>0.14000000000000001</v>
      </c>
      <c r="HR52" s="60">
        <f>+IF(OR(SeleccionarDemTur=HR$11,SeleccionarDemTur=$GY$11),'SIMULADOR IMPACTOS MIP(TURISMO)'!PorcentajeTur,0)</f>
        <v>0.14000000000000001</v>
      </c>
      <c r="HS52" s="60">
        <f>+IF(OR(SeleccionarDemTur=HS$11,SeleccionarDemTur=$GY$11),'SIMULADOR IMPACTOS MIP(TURISMO)'!PorcentajeTur,0)</f>
        <v>0.14000000000000001</v>
      </c>
      <c r="HT52" s="60">
        <f>+IF(OR(SeleccionarDemTur=HT$11,SeleccionarDemTur=$GY$11),'SIMULADOR IMPACTOS MIP(TURISMO)'!PorcentajeTur,0)</f>
        <v>0.14000000000000001</v>
      </c>
      <c r="HU52" s="60">
        <f>+IF(OR(SeleccionarDemTur=HU$11,SeleccionarDemTur=$GY$11),'SIMULADOR IMPACTOS MIP(TURISMO)'!PorcentajeTur,0)</f>
        <v>0.14000000000000001</v>
      </c>
      <c r="HV52" s="60">
        <f>+IF(OR(SeleccionarDemTur=HV$11,SeleccionarDemTur=$GY$11),'SIMULADOR IMPACTOS MIP(TURISMO)'!PorcentajeTur,0)</f>
        <v>0.14000000000000001</v>
      </c>
      <c r="HY52" s="20">
        <f>+'MIP 2017'!EJ52*(1+(GZ52))</f>
        <v>83175.269550874335</v>
      </c>
      <c r="HZ52" s="20">
        <f>+'MIP 2017'!EK52*(1+(HA52))</f>
        <v>93.586017920957659</v>
      </c>
      <c r="IA52" s="20">
        <f>+'MIP 2017'!EL52*(1+(HB52))</f>
        <v>322.73541354125484</v>
      </c>
      <c r="IB52" s="20">
        <f>+'MIP 2017'!EM52*(1+(HC52))</f>
        <v>0</v>
      </c>
      <c r="IC52" s="20">
        <f>+'MIP 2017'!EN52*(1+(HD52))</f>
        <v>0</v>
      </c>
      <c r="ID52" s="20">
        <f>+'MIP 2017'!EO52*(1+(HE52))</f>
        <v>0</v>
      </c>
      <c r="IE52" s="20">
        <f>+'MIP 2017'!EP52*(1+(HF52))</f>
        <v>0</v>
      </c>
      <c r="IF52" s="20">
        <f>+'MIP 2017'!EQ52*(1+(HG52))</f>
        <v>0</v>
      </c>
      <c r="IG52" s="20">
        <f>+'MIP 2017'!ER52*(1+(HH52))</f>
        <v>0</v>
      </c>
      <c r="IH52" s="20">
        <f>+'MIP 2017'!ES52*(1+(HI52))</f>
        <v>0</v>
      </c>
      <c r="II52" s="20">
        <f>+'MIP 2017'!ET52*(1+(HJ52))</f>
        <v>0</v>
      </c>
      <c r="IJ52" s="20">
        <f>+'MIP 2017'!EU52*(1+(HK52))</f>
        <v>185.53474616646488</v>
      </c>
      <c r="IK52" s="20">
        <f>+'MIP 2017'!EV52*(1+(HL52))</f>
        <v>4853.0292051645329</v>
      </c>
      <c r="IL52" s="20">
        <f>+'MIP 2017'!EW52*(1+(HM52))</f>
        <v>-11482.642948956218</v>
      </c>
      <c r="IM52" s="20">
        <f>+'MIP 2017'!EX52*(1+(HN52))</f>
        <v>68115.223468180149</v>
      </c>
      <c r="IN52" s="20">
        <f>+'MIP 2017'!EY52*(1+(HO52))</f>
        <v>55.804494728766358</v>
      </c>
      <c r="IO52" s="20">
        <f>+'MIP 2017'!EZ52*(1+(HP52))</f>
        <v>1.4632122390448725</v>
      </c>
      <c r="IP52" s="20">
        <f>+'MIP 2017'!FA52*(1+(HQ52))</f>
        <v>1.0472069480741781</v>
      </c>
      <c r="IQ52" s="20">
        <f>+'MIP 2017'!FB52*(1+(HR52))</f>
        <v>2.9942735579849074</v>
      </c>
      <c r="IR52" s="20">
        <f>+'MIP 2017'!FC52*(1+(HS52))</f>
        <v>0</v>
      </c>
      <c r="IS52" s="20">
        <f>+'MIP 2017'!FD52*(1+(HT52))</f>
        <v>10.659357209335342</v>
      </c>
      <c r="IT52" s="20">
        <f>+'MIP 2017'!FE52*(1+(HU52))</f>
        <v>0.21108795326961521</v>
      </c>
      <c r="IU52" s="20">
        <f>+'MIP 2017'!FF52*(1+(HV52))</f>
        <v>0</v>
      </c>
      <c r="IV52" s="18">
        <f t="shared" si="3"/>
        <v>145334.91508552799</v>
      </c>
      <c r="IW52" s="39">
        <f>+IFERROR((IV52/'MIP 2017'!FG52*100-100),0)</f>
        <v>6.0995020200351746E-3</v>
      </c>
      <c r="IZ52" s="18">
        <v>241635.34091299403</v>
      </c>
      <c r="JA52" s="14">
        <f>+'MIP 2017'!FH52</f>
        <v>241135.56854201303</v>
      </c>
      <c r="JB52" s="39">
        <f t="shared" si="4"/>
        <v>499.77237098099431</v>
      </c>
      <c r="JC52" s="39">
        <f t="shared" si="5"/>
        <v>0.20725784006184256</v>
      </c>
    </row>
    <row r="53" spans="1:263" s="7" customFormat="1" ht="21.95" customHeight="1" thickBot="1" x14ac:dyDescent="0.25">
      <c r="A53" s="137" t="s">
        <v>163</v>
      </c>
      <c r="B53" s="138" t="s">
        <v>164</v>
      </c>
      <c r="C53" s="33">
        <v>3.3724843593141349E-6</v>
      </c>
      <c r="D53" s="33">
        <v>3.5256844620355997E-6</v>
      </c>
      <c r="E53" s="33">
        <v>3.3309170681210946E-6</v>
      </c>
      <c r="F53" s="33">
        <v>6.6225280654981835E-6</v>
      </c>
      <c r="G53" s="33">
        <v>3.5158401037324588E-6</v>
      </c>
      <c r="H53" s="33">
        <v>3.0914928320628069E-6</v>
      </c>
      <c r="I53" s="33">
        <v>1.8402353019687272E-6</v>
      </c>
      <c r="J53" s="33">
        <v>3.4765040541756443E-6</v>
      </c>
      <c r="K53" s="33">
        <v>3.0627305076738983E-6</v>
      </c>
      <c r="L53" s="33">
        <v>2.9872422122094719E-6</v>
      </c>
      <c r="M53" s="33">
        <v>6.4225170528878552E-6</v>
      </c>
      <c r="N53" s="33">
        <v>6.281177610929794E-6</v>
      </c>
      <c r="O53" s="33">
        <v>5.3035065639652782E-6</v>
      </c>
      <c r="P53" s="33">
        <v>4.4202842695350727E-6</v>
      </c>
      <c r="Q53" s="33">
        <v>2.8855509452878881E-6</v>
      </c>
      <c r="R53" s="33">
        <v>5.7660391484354567E-6</v>
      </c>
      <c r="S53" s="33">
        <v>5.6771172435729934E-6</v>
      </c>
      <c r="T53" s="33">
        <v>4.6634907049336493E-6</v>
      </c>
      <c r="U53" s="33">
        <v>3.9168594673078687E-6</v>
      </c>
      <c r="V53" s="33">
        <v>3.0296709916722895E-6</v>
      </c>
      <c r="W53" s="33">
        <v>9.1858749655087434E-6</v>
      </c>
      <c r="X53" s="33">
        <v>1.6382285195112497E-5</v>
      </c>
      <c r="Y53" s="33">
        <v>5.9335557217774926E-5</v>
      </c>
      <c r="Z53" s="33">
        <v>5.892161908500654E-5</v>
      </c>
      <c r="AA53" s="33">
        <v>2.0238275894519268E-5</v>
      </c>
      <c r="AB53" s="33">
        <v>8.0638975803526885E-6</v>
      </c>
      <c r="AC53" s="33">
        <v>9.1272028081129318E-7</v>
      </c>
      <c r="AD53" s="33">
        <v>4.1444758679751149E-5</v>
      </c>
      <c r="AE53" s="33">
        <v>5.4363728256792159E-5</v>
      </c>
      <c r="AF53" s="33">
        <v>6.8366555930500633E-6</v>
      </c>
      <c r="AG53" s="33">
        <v>1.1875992351394597E-6</v>
      </c>
      <c r="AH53" s="33">
        <v>5.1914085101443045E-6</v>
      </c>
      <c r="AI53" s="33">
        <v>5.1460215331175063E-5</v>
      </c>
      <c r="AJ53" s="33">
        <v>1.9458936633980965E-5</v>
      </c>
      <c r="AK53" s="33">
        <v>1.3282282253634364E-5</v>
      </c>
      <c r="AL53" s="33">
        <v>7.2115220137121722E-6</v>
      </c>
      <c r="AM53" s="33">
        <v>4.5341640301592337E-4</v>
      </c>
      <c r="AN53" s="33">
        <v>8.997648191507488E-6</v>
      </c>
      <c r="AO53" s="33">
        <v>1.0623576574221381E-3</v>
      </c>
      <c r="AP53" s="33">
        <v>2.1290916443838666E-3</v>
      </c>
      <c r="AQ53" s="33">
        <v>9.5907803420309402E-6</v>
      </c>
      <c r="AR53" s="33">
        <v>1.0024362926523132</v>
      </c>
      <c r="AS53" s="33">
        <v>2.4175149138186499E-5</v>
      </c>
      <c r="AT53" s="33">
        <v>1.65506200743385E-5</v>
      </c>
      <c r="AU53" s="33">
        <v>6.6841496825489677E-5</v>
      </c>
      <c r="AV53" s="33">
        <v>5.6230107844606504E-5</v>
      </c>
      <c r="AW53" s="33">
        <v>1.240214667989283E-5</v>
      </c>
      <c r="AX53" s="33">
        <v>5.1820823058068865E-6</v>
      </c>
      <c r="AY53" s="33">
        <v>4.4389479647409022E-6</v>
      </c>
      <c r="AZ53" s="33">
        <v>1.1904701057744703E-5</v>
      </c>
      <c r="BA53" s="33">
        <v>7.7230277932531628E-6</v>
      </c>
      <c r="BB53" s="33">
        <v>4.4594883497979222E-6</v>
      </c>
      <c r="BC53" s="33">
        <v>5.8782423999590955E-6</v>
      </c>
      <c r="BD53" s="33">
        <v>6.0544847484783995E-6</v>
      </c>
      <c r="BE53" s="33">
        <v>7.3040450837512225E-6</v>
      </c>
      <c r="BF53" s="33">
        <v>5.905788611629778E-6</v>
      </c>
      <c r="BG53" s="33">
        <v>6.4211885515766203E-6</v>
      </c>
      <c r="BH53" s="33">
        <v>9.1932424602052357E-5</v>
      </c>
      <c r="BI53" s="33">
        <v>1.1312171490149615E-5</v>
      </c>
      <c r="BJ53" s="33">
        <v>6.3231094471380568E-6</v>
      </c>
      <c r="BK53" s="33">
        <v>6.3585317894095406E-6</v>
      </c>
      <c r="BL53" s="33">
        <v>5.0927959200507553E-6</v>
      </c>
      <c r="BM53" s="33">
        <v>8.5416910965457982E-6</v>
      </c>
      <c r="BN53" s="33">
        <v>5.4664080302144073E-6</v>
      </c>
      <c r="BO53" s="33">
        <v>4.8509339017554827E-6</v>
      </c>
      <c r="BP53" s="33">
        <v>8.0829361248660771E-6</v>
      </c>
      <c r="BQ53" s="33">
        <v>5.3112568570668918E-6</v>
      </c>
      <c r="BR53" s="33">
        <v>5.5882212824920881E-6</v>
      </c>
      <c r="BS53" s="33">
        <v>7.3266910240880433E-6</v>
      </c>
      <c r="BT53" s="33">
        <v>6.475987825153693E-6</v>
      </c>
      <c r="BU53" s="33">
        <v>3.8371208245923083E-6</v>
      </c>
      <c r="BV53" s="33">
        <v>5.5172552701694873E-6</v>
      </c>
      <c r="BW53" s="33">
        <v>1.409273970118611E-5</v>
      </c>
      <c r="BX53" s="33">
        <v>5.2088871444307376E-6</v>
      </c>
      <c r="BY53" s="33">
        <v>1.0082058054803431E-5</v>
      </c>
      <c r="BZ53" s="33">
        <v>5.2727264157221974E-6</v>
      </c>
      <c r="CA53" s="33">
        <v>6.0393360969579218E-6</v>
      </c>
      <c r="CB53" s="33">
        <v>5.5712887226851208E-6</v>
      </c>
      <c r="CC53" s="33">
        <v>6.5805211298902484E-6</v>
      </c>
      <c r="CD53" s="33">
        <v>7.3762456703808621E-6</v>
      </c>
      <c r="CE53" s="33">
        <v>8.8911085602200973E-6</v>
      </c>
      <c r="CF53" s="33">
        <v>1.0576282440742383E-5</v>
      </c>
      <c r="CG53" s="33">
        <v>9.9304838851598986E-6</v>
      </c>
      <c r="CH53" s="33">
        <v>4.3158458519100605E-6</v>
      </c>
      <c r="CI53" s="33">
        <v>6.0030550437050311E-6</v>
      </c>
      <c r="CJ53" s="33">
        <v>8.2611542207115976E-6</v>
      </c>
      <c r="CK53" s="33">
        <v>8.3786199860088291E-5</v>
      </c>
      <c r="CL53" s="33">
        <v>1.0824741612868126E-5</v>
      </c>
      <c r="CM53" s="33">
        <v>1.256188322505162E-5</v>
      </c>
      <c r="CN53" s="33">
        <v>1.1820849632263393E-5</v>
      </c>
      <c r="CO53" s="33">
        <v>9.1312092218698649E-6</v>
      </c>
      <c r="CP53" s="33">
        <v>7.1545520414480432E-6</v>
      </c>
      <c r="CQ53" s="33">
        <v>4.3435897105423152E-4</v>
      </c>
      <c r="CR53" s="33">
        <v>9.0697085421435843E-4</v>
      </c>
      <c r="CS53" s="33">
        <v>8.8517717535069874E-5</v>
      </c>
      <c r="CT53" s="33">
        <v>9.2347978769946594E-6</v>
      </c>
      <c r="CU53" s="33">
        <v>5.8023589666718328E-6</v>
      </c>
      <c r="CV53" s="33">
        <v>5.3715854135411464E-6</v>
      </c>
      <c r="CW53" s="33">
        <v>6.0638669736209319E-6</v>
      </c>
      <c r="CX53" s="33">
        <v>6.9326779298559755E-6</v>
      </c>
      <c r="CY53" s="33">
        <v>4.9904011813369138E-6</v>
      </c>
      <c r="CZ53" s="33">
        <v>5.3845266940783848E-6</v>
      </c>
      <c r="DA53" s="33">
        <v>3.3449116176948055E-6</v>
      </c>
      <c r="DB53" s="33">
        <v>1.268572440720094E-5</v>
      </c>
      <c r="DC53" s="33">
        <v>1.6840399012688831E-5</v>
      </c>
      <c r="DD53" s="33">
        <v>1.1503359607842165E-5</v>
      </c>
      <c r="DE53" s="33">
        <v>1.4315492815080671E-5</v>
      </c>
      <c r="DF53" s="33">
        <v>8.2425485325946245E-6</v>
      </c>
      <c r="DG53" s="33">
        <v>1.4559100174895864E-5</v>
      </c>
      <c r="DH53" s="33">
        <v>1.1980664786119063E-5</v>
      </c>
      <c r="DI53" s="33">
        <v>8.2652828537476377E-6</v>
      </c>
      <c r="DJ53" s="33">
        <v>4.4331425348254542E-6</v>
      </c>
      <c r="DK53" s="33">
        <v>4.072996435310145E-6</v>
      </c>
      <c r="DL53" s="33">
        <v>3.8882437113513816E-6</v>
      </c>
      <c r="DM53" s="33">
        <v>3.9400082194741926E-6</v>
      </c>
      <c r="DN53" s="33">
        <v>7.563010147139613E-6</v>
      </c>
      <c r="DO53" s="33">
        <v>2.5529447026800043E-5</v>
      </c>
      <c r="DP53" s="33">
        <v>1.2015507931706773E-5</v>
      </c>
      <c r="DQ53" s="33">
        <v>7.5223020846932722E-6</v>
      </c>
      <c r="DR53" s="33">
        <v>7.1251343204364945E-6</v>
      </c>
      <c r="DS53" s="33">
        <v>1.1131807312141751E-5</v>
      </c>
      <c r="DT53" s="33">
        <v>6.0355715421842743E-6</v>
      </c>
      <c r="DU53" s="33">
        <v>6.1320213668155942E-6</v>
      </c>
      <c r="DV53" s="33">
        <v>6.9338691316082036E-5</v>
      </c>
      <c r="DW53" s="33">
        <v>2.4021700206746754E-5</v>
      </c>
      <c r="DX53" s="33">
        <v>4.3491119489199752E-5</v>
      </c>
      <c r="DY53" s="33">
        <v>1.0429588393656976E-5</v>
      </c>
      <c r="DZ53" s="33">
        <v>7.841950722734206E-5</v>
      </c>
      <c r="EA53" s="33">
        <v>4.7414881161800247E-5</v>
      </c>
      <c r="EB53" s="33">
        <v>6.1612613973893097E-4</v>
      </c>
      <c r="EC53" s="33">
        <v>5.9085857653591636E-6</v>
      </c>
      <c r="ED53" s="33">
        <v>7.2899497467873596E-6</v>
      </c>
      <c r="EE53" s="33">
        <v>8.638773497806854E-6</v>
      </c>
      <c r="EF53" s="33">
        <v>1.2982626888406689E-5</v>
      </c>
      <c r="EG53" s="33">
        <v>1.2740430064529053E-5</v>
      </c>
      <c r="EH53" s="33">
        <v>0</v>
      </c>
      <c r="EK53" s="60">
        <f>+IF(AND(OR(SeleccionarIndustria=$A53,SeleccionarIndustria="Todas las AE"),('SIMULADOR IMPACTOS MIP'!$B$10=EK$11)),'SIMULADOR IMPACTOS MIP'!Porcentaje,0)</f>
        <v>0</v>
      </c>
      <c r="EL53" s="60">
        <f>+IF(AND(OR(SeleccionarIndustria=$A53,SeleccionarIndustria="Todas las AE"),('SIMULADOR IMPACTOS MIP'!$B$10=EL$11)),'SIMULADOR IMPACTOS MIP'!Porcentaje,0)</f>
        <v>0</v>
      </c>
      <c r="EM53" s="60">
        <f>+IF(AND(OR(SeleccionarIndustria=$A53,SeleccionarIndustria="Todas las AE"),('SIMULADOR IMPACTOS MIP'!$B$10=EM$11)),'SIMULADOR IMPACTOS MIP'!Porcentaje,0)</f>
        <v>0.14000000000000001</v>
      </c>
      <c r="EN53" s="60">
        <f>+IF(AND(OR(SeleccionarIndustria=$A53,SeleccionarIndustria="Todas las AE"),('SIMULADOR IMPACTOS MIP'!$B$10=EN$11)),'SIMULADOR IMPACTOS MIP'!Porcentaje,0)</f>
        <v>0</v>
      </c>
      <c r="EO53" s="60">
        <f>+IF(AND(OR(SeleccionarIndustria=$A53,SeleccionarIndustria="Todas las AE"),(OR('SIMULADOR IMPACTOS MIP'!$B$10=$EK$11,'SIMULADOR IMPACTOS MIP'!$B$10=EO$11))),'SIMULADOR IMPACTOS MIP'!Porcentaje,0)</f>
        <v>0</v>
      </c>
      <c r="EP53" s="60">
        <f>+IF(AND(OR(SeleccionarIndustria=$A53,SeleccionarIndustria="Todas las AE"),(OR('SIMULADOR IMPACTOS MIP'!$B$10=$EK$11,'SIMULADOR IMPACTOS MIP'!$B$10=EP$11))),'SIMULADOR IMPACTOS MIP'!Porcentaje,0)</f>
        <v>0</v>
      </c>
      <c r="EQ53" s="60">
        <f>+IF(AND(OR(SeleccionarIndustria=$A53,SeleccionarIndustria="Todas las AE"),(OR('SIMULADOR IMPACTOS MIP'!$B$10=$EK$11,'SIMULADOR IMPACTOS MIP'!$B$10=EQ$11))),'SIMULADOR IMPACTOS MIP'!Porcentaje,0)</f>
        <v>0</v>
      </c>
      <c r="ER53" s="60">
        <f>+IF(AND(OR(SeleccionarIndustria=$A53,SeleccionarIndustria="Todas las AE"),(OR('SIMULADOR IMPACTOS MIP'!$B$10=$EL$11,'SIMULADOR IMPACTOS MIP'!$B$10=ER$11))),'SIMULADOR IMPACTOS MIP'!Porcentaje,0)</f>
        <v>0</v>
      </c>
      <c r="ES53" s="60">
        <f>+IF(AND(OR(SeleccionarIndustria=$A53,SeleccionarIndustria="Todas las AE"),(OR('SIMULADOR IMPACTOS MIP'!$B$10=$EL$11,'SIMULADOR IMPACTOS MIP'!$B$10=ES$11))),'SIMULADOR IMPACTOS MIP'!Porcentaje,0)</f>
        <v>0</v>
      </c>
      <c r="ET53" s="60">
        <f>+IF(AND(OR(SeleccionarIndustria=$A53,SeleccionarIndustria="Todas las AE"),(OR('SIMULADOR IMPACTOS MIP'!$B$10=$EL$11,'SIMULADOR IMPACTOS MIP'!$B$10=ET$11))),'SIMULADOR IMPACTOS MIP'!Porcentaje,0)</f>
        <v>0</v>
      </c>
      <c r="EU53" s="60">
        <f>+IF(AND(OR(SeleccionarIndustria=$A53,SeleccionarIndustria="Todas las AE"),(OR('SIMULADOR IMPACTOS MIP'!$B$10=$EL$11,'SIMULADOR IMPACTOS MIP'!$B$10=EU$11))),'SIMULADOR IMPACTOS MIP'!Porcentaje,0)</f>
        <v>0</v>
      </c>
      <c r="EV53" s="60">
        <f>+IF(AND(OR(SeleccionarIndustria=$A53,SeleccionarIndustria="Todas las AE"),(OR('SIMULADOR IMPACTOS MIP'!$B$10=$EL$11,'SIMULADOR IMPACTOS MIP'!$B$10=EV$11))),'SIMULADOR IMPACTOS MIP'!Porcentaje,0)</f>
        <v>0</v>
      </c>
      <c r="EW53" s="60">
        <f>+IF(AND(OR(SeleccionarIndustria=$A53,SeleccionarIndustria="Todas las AE"),(OR('SIMULADOR IMPACTOS MIP'!$B$10=$EL$11,'SIMULADOR IMPACTOS MIP'!$B$10=EW$11))),'SIMULADOR IMPACTOS MIP'!Porcentaje,0)</f>
        <v>0</v>
      </c>
      <c r="EX53" s="60">
        <f>+IF(AND(OR(SeleccionarIndustria=$A53,SeleccionarIndustria="Todas las AE"),(OR('SIMULADOR IMPACTOS MIP'!$B$10=$EL$11,'SIMULADOR IMPACTOS MIP'!$B$10=EX$11))),'SIMULADOR IMPACTOS MIP'!Porcentaje,0)</f>
        <v>0</v>
      </c>
      <c r="EY53" s="60">
        <f>+IF(AND(OR(SeleccionarIndustria=$A53,SeleccionarIndustria="Todas las AE"),('SIMULADOR IMPACTOS MIP'!$B$10=EY$11)),'SIMULADOR IMPACTOS MIP'!Porcentaje,0)</f>
        <v>0</v>
      </c>
      <c r="EZ53" s="60">
        <f>+IF(AND(OR(SeleccionarIndustria=$A53,SeleccionarIndustria="Todas las AE"),('SIMULADOR IMPACTOS MIP'!$B$10=EZ$11)),'SIMULADOR IMPACTOS MIP'!Porcentaje,0)</f>
        <v>0</v>
      </c>
      <c r="FA53" s="60">
        <f>+IF(AND(OR(SeleccionarIndustria=$A53,SeleccionarIndustria="Todas las AE"),('SIMULADOR IMPACTOS MIP'!$B$10=FA$11)),'SIMULADOR IMPACTOS MIP'!Porcentaje,0)</f>
        <v>0</v>
      </c>
      <c r="FB53" s="60">
        <f>+IF(AND(OR(SeleccionarIndustria=$A53,SeleccionarIndustria="Todas las AE"),('SIMULADOR IMPACTOS MIP'!$B$10=FB$11)),'SIMULADOR IMPACTOS MIP'!Porcentaje,0)</f>
        <v>0</v>
      </c>
      <c r="FC53" s="60">
        <f>+IF(AND(OR(SeleccionarIndustria=$A53,SeleccionarIndustria="Todas las AE"),(OR('SIMULADOR IMPACTOS MIP'!$B$10=$EM$11,'SIMULADOR IMPACTOS MIP'!$B$10=FC$11))),'SIMULADOR IMPACTOS MIP'!Porcentaje,0)</f>
        <v>0.14000000000000001</v>
      </c>
      <c r="FD53" s="60">
        <f>+IF(AND(OR(SeleccionarIndustria=$A53,SeleccionarIndustria="Todas las AE"),(OR('SIMULADOR IMPACTOS MIP'!$B$10=$EM$11,'SIMULADOR IMPACTOS MIP'!$B$10=FD$11))),'SIMULADOR IMPACTOS MIP'!Porcentaje,0)</f>
        <v>0.14000000000000001</v>
      </c>
      <c r="FE53" s="60">
        <f>+IF(AND(OR(SeleccionarIndustria=$A53,SeleccionarIndustria="Todas las AE"),(OR('SIMULADOR IMPACTOS MIP'!$B$10=$EM$11,'SIMULADOR IMPACTOS MIP'!$B$10=FE$11))),'SIMULADOR IMPACTOS MIP'!Porcentaje,0)</f>
        <v>0.14000000000000001</v>
      </c>
      <c r="FF53" s="60">
        <f>+IF(AND(OR(SeleccionarIndustria=$A53,SeleccionarIndustria="Todas las AE"),(OR('SIMULADOR IMPACTOS MIP'!$B$10=$EM$11,'SIMULADOR IMPACTOS MIP'!$B$10=FF$11))),'SIMULADOR IMPACTOS MIP'!Porcentaje,0)</f>
        <v>0.14000000000000001</v>
      </c>
      <c r="FG53" s="60">
        <f>+IF(AND(OR(SeleccionarIndustria=$A53,SeleccionarIndustria="Todas las AE"),(OR('SIMULADOR IMPACTOS MIP'!$B$10=$EM$11,'SIMULADOR IMPACTOS MIP'!$B$10=FG$11))),'SIMULADOR IMPACTOS MIP'!Porcentaje,0)</f>
        <v>0.14000000000000001</v>
      </c>
      <c r="FH53" s="60">
        <f>+IF(AND(OR(SeleccionarIndustria=$A53,SeleccionarIndustria="Todas las AE"),(OR('SIMULADOR IMPACTOS MIP'!$B$10=$EM$11,'SIMULADOR IMPACTOS MIP'!$B$10=FH$11))),'SIMULADOR IMPACTOS MIP'!Porcentaje,0)</f>
        <v>0.14000000000000001</v>
      </c>
      <c r="FI53" s="60">
        <f>+IF(AND(OR(SeleccionarIndustria=$A53,SeleccionarIndustria="Todas las AE"),(OR('SIMULADOR IMPACTOS MIP'!$B$10=$EM$11,'SIMULADOR IMPACTOS MIP'!$B$10=FI$11))),'SIMULADOR IMPACTOS MIP'!Porcentaje,0)</f>
        <v>0.14000000000000001</v>
      </c>
      <c r="FJ53" s="60">
        <f>+IF(AND(OR(SeleccionarIndustria=$A53,SeleccionarIndustria="Todas las AE"),(OR('SIMULADOR IMPACTOS MIP'!$B$10=$EM$11,'SIMULADOR IMPACTOS MIP'!$B$10=FJ$11))),'SIMULADOR IMPACTOS MIP'!Porcentaje,0)</f>
        <v>0.14000000000000001</v>
      </c>
      <c r="FM53" s="20">
        <f>+'MIP 2017'!EJ53*(1+(EN53))</f>
        <v>16067.732357496074</v>
      </c>
      <c r="FN53" s="20">
        <f>+'MIP 2017'!EK53*(1+(EO53))</f>
        <v>58.710629241295266</v>
      </c>
      <c r="FO53" s="20">
        <f>+'MIP 2017'!EL53*(1+(EP53))</f>
        <v>176.60793191084525</v>
      </c>
      <c r="FP53" s="20">
        <f>+'MIP 2017'!EM53*(1+(EQ53))</f>
        <v>104.14267271863993</v>
      </c>
      <c r="FQ53" s="20">
        <f>+'MIP 2017'!EN53*(1+(ER53))</f>
        <v>0</v>
      </c>
      <c r="FR53" s="20">
        <f>+'MIP 2017'!EO53*(1+(ES53))</f>
        <v>0</v>
      </c>
      <c r="FS53" s="20">
        <f>+'MIP 2017'!EP53*(1+(ET53))</f>
        <v>10.608731451141594</v>
      </c>
      <c r="FT53" s="20">
        <f>+'MIP 2017'!EQ53*(1+(EU53))</f>
        <v>0</v>
      </c>
      <c r="FU53" s="20">
        <f>+'MIP 2017'!ER53*(1+(EV53))</f>
        <v>0</v>
      </c>
      <c r="FV53" s="20">
        <f>+'MIP 2017'!ES53*(1+(EW53))</f>
        <v>0</v>
      </c>
      <c r="FW53" s="20">
        <f>+'MIP 2017'!ET53*(1+(EX53))</f>
        <v>0</v>
      </c>
      <c r="FX53" s="20">
        <f>+'MIP 2017'!EU53*(1+(EY53))</f>
        <v>0.96135581440999285</v>
      </c>
      <c r="FY53" s="20">
        <f>+'MIP 2017'!EV53*(1+(EZ53))</f>
        <v>6.9994024959653496</v>
      </c>
      <c r="FZ53" s="20">
        <f>+'MIP 2017'!EW53*(1+(FA53))</f>
        <v>2.8579126847772786E-2</v>
      </c>
      <c r="GA53" s="20">
        <f>+'MIP 2017'!EX53*(1+(FB53))</f>
        <v>11262.075738621861</v>
      </c>
      <c r="GB53" s="20">
        <f>+'MIP 2017'!EY53*(1+(FC53))</f>
        <v>1019.8879778276395</v>
      </c>
      <c r="GC53" s="20">
        <f>+'MIP 2017'!EZ53*(1+(FD53))</f>
        <v>155.3037410701788</v>
      </c>
      <c r="GD53" s="20">
        <f>+'MIP 2017'!FA53*(1+(FE53))</f>
        <v>565.05911797476642</v>
      </c>
      <c r="GE53" s="20">
        <f>+'MIP 2017'!FB53*(1+(FF53))</f>
        <v>607.97368761876339</v>
      </c>
      <c r="GF53" s="20">
        <f>+'MIP 2017'!FC53*(1+(FG53))</f>
        <v>28.187164458283604</v>
      </c>
      <c r="GG53" s="20">
        <f>+'MIP 2017'!FD53*(1+(FH53))</f>
        <v>371.88694271534422</v>
      </c>
      <c r="GH53" s="20">
        <f>+'MIP 2017'!FE53*(1+(FI53))</f>
        <v>55.584651227270427</v>
      </c>
      <c r="GI53" s="20">
        <f>+'MIP 2017'!FF53*(1+(FJ53))</f>
        <v>2.5724489450403381</v>
      </c>
      <c r="GJ53" s="18">
        <f t="shared" si="0"/>
        <v>30494.323130714365</v>
      </c>
      <c r="GK53" s="39">
        <f>+IFERROR((GJ53/'MIP 2017'!FG53*100-100),0)</f>
        <v>1.1431383846295375</v>
      </c>
      <c r="GN53" s="18">
        <v>34311.885265528472</v>
      </c>
      <c r="GO53" s="14">
        <f>+'MIP 2017'!FH53</f>
        <v>33884.790308479234</v>
      </c>
      <c r="GP53" s="39">
        <f t="shared" si="1"/>
        <v>427.09495704923756</v>
      </c>
      <c r="GQ53" s="39">
        <f t="shared" si="2"/>
        <v>1.2604326400165604</v>
      </c>
      <c r="GU53" s="61">
        <v>-0.58999999999999964</v>
      </c>
      <c r="GW53" s="60">
        <f>+IF(SeleccionarDemTur=GW$11,'SIMULADOR IMPACTOS MIP(TURISMO)'!PorcentajeTur,0)</f>
        <v>0</v>
      </c>
      <c r="GX53" s="60">
        <f>+IF(SeleccionarDemTur=GX$11,'SIMULADOR IMPACTOS MIP(TURISMO)'!PorcentajeTur,0)</f>
        <v>0</v>
      </c>
      <c r="GY53" s="60">
        <f>+IF(SeleccionarDemTur=GY$11,'SIMULADOR IMPACTOS MIP(TURISMO)'!PorcentajeTur,0)</f>
        <v>0.14000000000000001</v>
      </c>
      <c r="GZ53" s="60">
        <f>+IF(SeleccionarDemTur=GZ$11,'SIMULADOR IMPACTOS MIP(TURISMO)'!PorcentajeTur,0)</f>
        <v>0</v>
      </c>
      <c r="HA53" s="60">
        <f>+IF(OR(SeleccionarDemTur=HA$11,SeleccionarDemTur=$GW$11),'SIMULADOR IMPACTOS MIP(TURISMO)'!PorcentajeTur,0)</f>
        <v>0</v>
      </c>
      <c r="HB53" s="60">
        <f>+IF(OR(SeleccionarDemTur=HB$11,SeleccionarDemTur=$GW$11),'SIMULADOR IMPACTOS MIP(TURISMO)'!PorcentajeTur,0)</f>
        <v>0</v>
      </c>
      <c r="HC53" s="60">
        <f>+IF(OR(SeleccionarDemTur=HC$11,SeleccionarDemTur=$GW$11),'SIMULADOR IMPACTOS MIP(TURISMO)'!PorcentajeTur,0)</f>
        <v>0</v>
      </c>
      <c r="HD53" s="60">
        <f>+IF(OR(SeleccionarDemTur=HD$11,SeleccionarDemTur=$GX$11),'SIMULADOR IMPACTOS MIP(TURISMO)'!PorcentajeTur,0)</f>
        <v>0</v>
      </c>
      <c r="HE53" s="60">
        <f>+IF(OR(SeleccionarDemTur=HE$11,SeleccionarDemTur=$GX$11),'SIMULADOR IMPACTOS MIP(TURISMO)'!PorcentajeTur,0)</f>
        <v>0</v>
      </c>
      <c r="HF53" s="60">
        <f>+IF(OR(SeleccionarDemTur=HF$11,SeleccionarDemTur=$GX$11),'SIMULADOR IMPACTOS MIP(TURISMO)'!PorcentajeTur,0)</f>
        <v>0</v>
      </c>
      <c r="HG53" s="60">
        <f>+IF(OR(SeleccionarDemTur=HG$11,SeleccionarDemTur=$GX$11),'SIMULADOR IMPACTOS MIP(TURISMO)'!PorcentajeTur,0)</f>
        <v>0</v>
      </c>
      <c r="HH53" s="60">
        <f>+IF(OR(SeleccionarDemTur=HH$11,SeleccionarDemTur=$GX$11),'SIMULADOR IMPACTOS MIP(TURISMO)'!PorcentajeTur,0)</f>
        <v>0</v>
      </c>
      <c r="HI53" s="60">
        <f>+IF(OR(SeleccionarDemTur=HI$11,SeleccionarDemTur=$GX$11),'SIMULADOR IMPACTOS MIP(TURISMO)'!PorcentajeTur,0)</f>
        <v>0</v>
      </c>
      <c r="HJ53" s="60">
        <f>+IF(OR(SeleccionarDemTur=HJ$11,SeleccionarDemTur=$GX$11),'SIMULADOR IMPACTOS MIP(TURISMO)'!PorcentajeTur,0)</f>
        <v>0</v>
      </c>
      <c r="HK53" s="60">
        <f>+IF(SeleccionarDemTur=HK$11,'SIMULADOR IMPACTOS MIP(TURISMO)'!PorcentajeTur,0)</f>
        <v>0</v>
      </c>
      <c r="HL53" s="60">
        <f>+IF(SeleccionarDemTur=HL$11,'SIMULADOR IMPACTOS MIP(TURISMO)'!PorcentajeTur,0)</f>
        <v>0</v>
      </c>
      <c r="HM53" s="60">
        <f>+IF(SeleccionarDemTur=HM$11,'SIMULADOR IMPACTOS MIP(TURISMO)'!PorcentajeTur,0)</f>
        <v>0</v>
      </c>
      <c r="HN53" s="60">
        <f>+IF(SeleccionarDemTur=HN$11,'SIMULADOR IMPACTOS MIP(TURISMO)'!PorcentajeTur,0)</f>
        <v>0</v>
      </c>
      <c r="HO53" s="60">
        <f>+IF(OR(SeleccionarDemTur=HO$11,SeleccionarDemTur=$GY$11),'SIMULADOR IMPACTOS MIP(TURISMO)'!PorcentajeTur,0)</f>
        <v>0.14000000000000001</v>
      </c>
      <c r="HP53" s="60">
        <f>+IF(OR(SeleccionarDemTur=HP$11,SeleccionarDemTur=$GY$11),'SIMULADOR IMPACTOS MIP(TURISMO)'!PorcentajeTur,0)</f>
        <v>0.14000000000000001</v>
      </c>
      <c r="HQ53" s="60">
        <f>+IF(OR(SeleccionarDemTur=HQ$11,SeleccionarDemTur=$GY$11),'SIMULADOR IMPACTOS MIP(TURISMO)'!PorcentajeTur,0)</f>
        <v>0.14000000000000001</v>
      </c>
      <c r="HR53" s="60">
        <f>+IF(OR(SeleccionarDemTur=HR$11,SeleccionarDemTur=$GY$11),'SIMULADOR IMPACTOS MIP(TURISMO)'!PorcentajeTur,0)</f>
        <v>0.14000000000000001</v>
      </c>
      <c r="HS53" s="60">
        <f>+IF(OR(SeleccionarDemTur=HS$11,SeleccionarDemTur=$GY$11),'SIMULADOR IMPACTOS MIP(TURISMO)'!PorcentajeTur,0)</f>
        <v>0.14000000000000001</v>
      </c>
      <c r="HT53" s="60">
        <f>+IF(OR(SeleccionarDemTur=HT$11,SeleccionarDemTur=$GY$11),'SIMULADOR IMPACTOS MIP(TURISMO)'!PorcentajeTur,0)</f>
        <v>0.14000000000000001</v>
      </c>
      <c r="HU53" s="60">
        <f>+IF(OR(SeleccionarDemTur=HU$11,SeleccionarDemTur=$GY$11),'SIMULADOR IMPACTOS MIP(TURISMO)'!PorcentajeTur,0)</f>
        <v>0.14000000000000001</v>
      </c>
      <c r="HV53" s="60">
        <f>+IF(OR(SeleccionarDemTur=HV$11,SeleccionarDemTur=$GY$11),'SIMULADOR IMPACTOS MIP(TURISMO)'!PorcentajeTur,0)</f>
        <v>0.14000000000000001</v>
      </c>
      <c r="HY53" s="20">
        <f>+'MIP 2017'!EJ53*(1+(GZ53))</f>
        <v>16067.732357496074</v>
      </c>
      <c r="HZ53" s="20">
        <f>+'MIP 2017'!EK53*(1+(HA53))</f>
        <v>58.710629241295266</v>
      </c>
      <c r="IA53" s="20">
        <f>+'MIP 2017'!EL53*(1+(HB53))</f>
        <v>176.60793191084525</v>
      </c>
      <c r="IB53" s="20">
        <f>+'MIP 2017'!EM53*(1+(HC53))</f>
        <v>104.14267271863993</v>
      </c>
      <c r="IC53" s="20">
        <f>+'MIP 2017'!EN53*(1+(HD53))</f>
        <v>0</v>
      </c>
      <c r="ID53" s="20">
        <f>+'MIP 2017'!EO53*(1+(HE53))</f>
        <v>0</v>
      </c>
      <c r="IE53" s="20">
        <f>+'MIP 2017'!EP53*(1+(HF53))</f>
        <v>10.608731451141594</v>
      </c>
      <c r="IF53" s="20">
        <f>+'MIP 2017'!EQ53*(1+(HG53))</f>
        <v>0</v>
      </c>
      <c r="IG53" s="20">
        <f>+'MIP 2017'!ER53*(1+(HH53))</f>
        <v>0</v>
      </c>
      <c r="IH53" s="20">
        <f>+'MIP 2017'!ES53*(1+(HI53))</f>
        <v>0</v>
      </c>
      <c r="II53" s="20">
        <f>+'MIP 2017'!ET53*(1+(HJ53))</f>
        <v>0</v>
      </c>
      <c r="IJ53" s="20">
        <f>+'MIP 2017'!EU53*(1+(HK53))</f>
        <v>0.96135581440999285</v>
      </c>
      <c r="IK53" s="20">
        <f>+'MIP 2017'!EV53*(1+(HL53))</f>
        <v>6.9994024959653496</v>
      </c>
      <c r="IL53" s="20">
        <f>+'MIP 2017'!EW53*(1+(HM53))</f>
        <v>2.8579126847772786E-2</v>
      </c>
      <c r="IM53" s="20">
        <f>+'MIP 2017'!EX53*(1+(HN53))</f>
        <v>11262.075738621861</v>
      </c>
      <c r="IN53" s="20">
        <f>+'MIP 2017'!EY53*(1+(HO53))</f>
        <v>1019.8879778276395</v>
      </c>
      <c r="IO53" s="20">
        <f>+'MIP 2017'!EZ53*(1+(HP53))</f>
        <v>155.3037410701788</v>
      </c>
      <c r="IP53" s="20">
        <f>+'MIP 2017'!FA53*(1+(HQ53))</f>
        <v>565.05911797476642</v>
      </c>
      <c r="IQ53" s="20">
        <f>+'MIP 2017'!FB53*(1+(HR53))</f>
        <v>607.97368761876339</v>
      </c>
      <c r="IR53" s="20">
        <f>+'MIP 2017'!FC53*(1+(HS53))</f>
        <v>28.187164458283604</v>
      </c>
      <c r="IS53" s="20">
        <f>+'MIP 2017'!FD53*(1+(HT53))</f>
        <v>371.88694271534422</v>
      </c>
      <c r="IT53" s="20">
        <f>+'MIP 2017'!FE53*(1+(HU53))</f>
        <v>55.584651227270427</v>
      </c>
      <c r="IU53" s="20">
        <f>+'MIP 2017'!FF53*(1+(HV53))</f>
        <v>2.5724489450403381</v>
      </c>
      <c r="IV53" s="18">
        <f t="shared" si="3"/>
        <v>30494.323130714365</v>
      </c>
      <c r="IW53" s="39">
        <f>+IFERROR((IV53/'MIP 2017'!FG53*100-100),0)</f>
        <v>1.1431383846295375</v>
      </c>
      <c r="IZ53" s="18">
        <v>34311.885265528472</v>
      </c>
      <c r="JA53" s="14">
        <f>+'MIP 2017'!FH53</f>
        <v>33884.790308479234</v>
      </c>
      <c r="JB53" s="39">
        <f t="shared" si="4"/>
        <v>427.09495704923756</v>
      </c>
      <c r="JC53" s="39">
        <f t="shared" si="5"/>
        <v>1.2604326400165604</v>
      </c>
    </row>
    <row r="54" spans="1:263" s="7" customFormat="1" ht="21.95" customHeight="1" thickBot="1" x14ac:dyDescent="0.25">
      <c r="A54" s="137" t="s">
        <v>165</v>
      </c>
      <c r="B54" s="138" t="s">
        <v>166</v>
      </c>
      <c r="C54" s="33">
        <v>6.9553592726882666E-4</v>
      </c>
      <c r="D54" s="33">
        <v>1.5324687699725889E-3</v>
      </c>
      <c r="E54" s="33">
        <v>9.0126872201783917E-4</v>
      </c>
      <c r="F54" s="33">
        <v>2.0172670261126976E-3</v>
      </c>
      <c r="G54" s="33">
        <v>2.0066495972317458E-4</v>
      </c>
      <c r="H54" s="33">
        <v>7.0490528283111338E-4</v>
      </c>
      <c r="I54" s="33">
        <v>1.7205196641700992E-4</v>
      </c>
      <c r="J54" s="33">
        <v>2.9992736100607206E-4</v>
      </c>
      <c r="K54" s="33">
        <v>9.2313888951288826E-4</v>
      </c>
      <c r="L54" s="33">
        <v>3.3384561611230797E-4</v>
      </c>
      <c r="M54" s="33">
        <v>2.4937285652728166E-3</v>
      </c>
      <c r="N54" s="33">
        <v>2.1342234154418381E-4</v>
      </c>
      <c r="O54" s="33">
        <v>3.7829790974597645E-4</v>
      </c>
      <c r="P54" s="33">
        <v>2.0848801446987362E-4</v>
      </c>
      <c r="Q54" s="33">
        <v>9.802861806487461E-4</v>
      </c>
      <c r="R54" s="33">
        <v>3.2479062440640732E-4</v>
      </c>
      <c r="S54" s="33">
        <v>1.4562934596944494E-3</v>
      </c>
      <c r="T54" s="33">
        <v>2.2407102786061775E-3</v>
      </c>
      <c r="U54" s="33">
        <v>1.1222110746788956E-3</v>
      </c>
      <c r="V54" s="33">
        <v>3.0006166084554372E-4</v>
      </c>
      <c r="W54" s="33">
        <v>3.7630471025067185E-4</v>
      </c>
      <c r="X54" s="33">
        <v>4.2726745343533106E-4</v>
      </c>
      <c r="Y54" s="33">
        <v>3.2431271494756246E-4</v>
      </c>
      <c r="Z54" s="33">
        <v>4.9776611463560696E-4</v>
      </c>
      <c r="AA54" s="33">
        <v>2.55928998267702E-4</v>
      </c>
      <c r="AB54" s="33">
        <v>4.7779448663718479E-4</v>
      </c>
      <c r="AC54" s="33">
        <v>2.4467032972267228E-5</v>
      </c>
      <c r="AD54" s="33">
        <v>8.270582234858213E-4</v>
      </c>
      <c r="AE54" s="33">
        <v>3.6075092943460091E-4</v>
      </c>
      <c r="AF54" s="33">
        <v>1.7737417866835859E-4</v>
      </c>
      <c r="AG54" s="33">
        <v>2.0533995687613523E-5</v>
      </c>
      <c r="AH54" s="33">
        <v>1.2279288762794886E-4</v>
      </c>
      <c r="AI54" s="33">
        <v>1.23493117111245E-3</v>
      </c>
      <c r="AJ54" s="33">
        <v>6.6849034593899001E-4</v>
      </c>
      <c r="AK54" s="33">
        <v>1.0222049864759865E-3</v>
      </c>
      <c r="AL54" s="33">
        <v>4.3611730388898408E-2</v>
      </c>
      <c r="AM54" s="33">
        <v>3.1837240923014899E-4</v>
      </c>
      <c r="AN54" s="33">
        <v>7.2926652741759029E-4</v>
      </c>
      <c r="AO54" s="33">
        <v>6.4271550599147829E-4</v>
      </c>
      <c r="AP54" s="33">
        <v>1.4029218429337171E-3</v>
      </c>
      <c r="AQ54" s="33">
        <v>1.4301604016353337E-3</v>
      </c>
      <c r="AR54" s="33">
        <v>5.9735781101869618E-4</v>
      </c>
      <c r="AS54" s="33">
        <v>1.0182498700752147</v>
      </c>
      <c r="AT54" s="33">
        <v>0.34023988957073742</v>
      </c>
      <c r="AU54" s="33">
        <v>3.9511799225169027E-4</v>
      </c>
      <c r="AV54" s="33">
        <v>4.674002891091872E-4</v>
      </c>
      <c r="AW54" s="33">
        <v>3.9409591952620416E-4</v>
      </c>
      <c r="AX54" s="33">
        <v>9.704437019928277E-5</v>
      </c>
      <c r="AY54" s="33">
        <v>7.7784001834753486E-5</v>
      </c>
      <c r="AZ54" s="33">
        <v>2.8846310695501936E-4</v>
      </c>
      <c r="BA54" s="33">
        <v>1.6776720396875747E-4</v>
      </c>
      <c r="BB54" s="33">
        <v>9.800227408583835E-5</v>
      </c>
      <c r="BC54" s="33">
        <v>1.5635103533539229E-4</v>
      </c>
      <c r="BD54" s="33">
        <v>1.3260288659203631E-4</v>
      </c>
      <c r="BE54" s="33">
        <v>1.5400745397690577E-4</v>
      </c>
      <c r="BF54" s="33">
        <v>1.1736918881730915E-4</v>
      </c>
      <c r="BG54" s="33">
        <v>1.6922570511369525E-4</v>
      </c>
      <c r="BH54" s="33">
        <v>2.5256726974620339E-3</v>
      </c>
      <c r="BI54" s="33">
        <v>1.8733185149781247E-4</v>
      </c>
      <c r="BJ54" s="33">
        <v>2.2036223265909779E-4</v>
      </c>
      <c r="BK54" s="33">
        <v>1.5266269188418801E-4</v>
      </c>
      <c r="BL54" s="33">
        <v>1.3017849255109857E-4</v>
      </c>
      <c r="BM54" s="33">
        <v>1.6122621195576874E-4</v>
      </c>
      <c r="BN54" s="33">
        <v>1.2460730664457968E-4</v>
      </c>
      <c r="BO54" s="33">
        <v>1.2353129852647488E-4</v>
      </c>
      <c r="BP54" s="33">
        <v>1.8811783177277185E-4</v>
      </c>
      <c r="BQ54" s="33">
        <v>1.0100729338815386E-4</v>
      </c>
      <c r="BR54" s="33">
        <v>1.2471454170578898E-4</v>
      </c>
      <c r="BS54" s="33">
        <v>1.2895403714181406E-4</v>
      </c>
      <c r="BT54" s="33">
        <v>1.5116038446075634E-4</v>
      </c>
      <c r="BU54" s="33">
        <v>7.456751144453762E-5</v>
      </c>
      <c r="BV54" s="33">
        <v>1.2255067444081499E-4</v>
      </c>
      <c r="BW54" s="33">
        <v>1.4486018311669221E-4</v>
      </c>
      <c r="BX54" s="33">
        <v>6.8258726515710354E-5</v>
      </c>
      <c r="BY54" s="33">
        <v>7.9726376577320192E-5</v>
      </c>
      <c r="BZ54" s="33">
        <v>1.1287808990698551E-4</v>
      </c>
      <c r="CA54" s="33">
        <v>1.5139637781589902E-4</v>
      </c>
      <c r="CB54" s="33">
        <v>1.3291822900410023E-4</v>
      </c>
      <c r="CC54" s="33">
        <v>1.4541282757283823E-4</v>
      </c>
      <c r="CD54" s="33">
        <v>1.633433898772987E-4</v>
      </c>
      <c r="CE54" s="33">
        <v>1.4059241425294842E-4</v>
      </c>
      <c r="CF54" s="33">
        <v>1.748768159850316E-4</v>
      </c>
      <c r="CG54" s="33">
        <v>1.5014326879308953E-4</v>
      </c>
      <c r="CH54" s="33">
        <v>8.2563098564429082E-5</v>
      </c>
      <c r="CI54" s="33">
        <v>1.1813867695169163E-4</v>
      </c>
      <c r="CJ54" s="33">
        <v>8.4802078493676733E-5</v>
      </c>
      <c r="CK54" s="33">
        <v>6.5397511774087976E-5</v>
      </c>
      <c r="CL54" s="33">
        <v>1.494309741591409E-4</v>
      </c>
      <c r="CM54" s="33">
        <v>1.4669639996165229E-4</v>
      </c>
      <c r="CN54" s="33">
        <v>1.6087543180136907E-4</v>
      </c>
      <c r="CO54" s="33">
        <v>1.250542821314459E-4</v>
      </c>
      <c r="CP54" s="33">
        <v>7.5465790651501908E-5</v>
      </c>
      <c r="CQ54" s="33">
        <v>1.5110945503483551E-3</v>
      </c>
      <c r="CR54" s="33">
        <v>3.2845827116839404E-3</v>
      </c>
      <c r="CS54" s="33">
        <v>1.3035606154224546E-4</v>
      </c>
      <c r="CT54" s="33">
        <v>1.0122857456346124E-4</v>
      </c>
      <c r="CU54" s="33">
        <v>6.7117060978672715E-5</v>
      </c>
      <c r="CV54" s="33">
        <v>4.3432574945004644E-5</v>
      </c>
      <c r="CW54" s="33">
        <v>6.5569514181630442E-5</v>
      </c>
      <c r="CX54" s="33">
        <v>1.3013139909320016E-4</v>
      </c>
      <c r="CY54" s="33">
        <v>5.7990351342393911E-5</v>
      </c>
      <c r="CZ54" s="33">
        <v>5.567613790948439E-5</v>
      </c>
      <c r="DA54" s="33">
        <v>4.3928303380076307E-5</v>
      </c>
      <c r="DB54" s="33">
        <v>2.6230116267419366E-4</v>
      </c>
      <c r="DC54" s="33">
        <v>1.4245110727958217E-4</v>
      </c>
      <c r="DD54" s="33">
        <v>8.1784194335675551E-5</v>
      </c>
      <c r="DE54" s="33">
        <v>1.1276653559663335E-4</v>
      </c>
      <c r="DF54" s="33">
        <v>1.3749795075495606E-4</v>
      </c>
      <c r="DG54" s="33">
        <v>1.7393977458861077E-4</v>
      </c>
      <c r="DH54" s="33">
        <v>9.9394258507929029E-5</v>
      </c>
      <c r="DI54" s="33">
        <v>1.0604719885852283E-4</v>
      </c>
      <c r="DJ54" s="33">
        <v>5.9179127990143085E-5</v>
      </c>
      <c r="DK54" s="33">
        <v>6.1531759853303248E-5</v>
      </c>
      <c r="DL54" s="33">
        <v>5.6440860568125687E-5</v>
      </c>
      <c r="DM54" s="33">
        <v>4.5810290171010596E-5</v>
      </c>
      <c r="DN54" s="33">
        <v>4.0705600293360475E-5</v>
      </c>
      <c r="DO54" s="33">
        <v>1.6963243794159718E-4</v>
      </c>
      <c r="DP54" s="33">
        <v>7.0367453707030115E-5</v>
      </c>
      <c r="DQ54" s="33">
        <v>1.7204265421947115E-4</v>
      </c>
      <c r="DR54" s="33">
        <v>6.9962041282571713E-5</v>
      </c>
      <c r="DS54" s="33">
        <v>2.1841022144305578E-4</v>
      </c>
      <c r="DT54" s="33">
        <v>3.1750318033038004E-4</v>
      </c>
      <c r="DU54" s="33">
        <v>1.1369890994766719E-4</v>
      </c>
      <c r="DV54" s="33">
        <v>1.2644930705165805E-4</v>
      </c>
      <c r="DW54" s="33">
        <v>9.9271044730144643E-5</v>
      </c>
      <c r="DX54" s="33">
        <v>2.4588053653574744E-4</v>
      </c>
      <c r="DY54" s="33">
        <v>8.5506864391548414E-5</v>
      </c>
      <c r="DZ54" s="33">
        <v>4.1803307507156306E-4</v>
      </c>
      <c r="EA54" s="33">
        <v>2.3302987849147062E-4</v>
      </c>
      <c r="EB54" s="33">
        <v>1.0713746117529364E-3</v>
      </c>
      <c r="EC54" s="33">
        <v>7.2340611483202088E-5</v>
      </c>
      <c r="ED54" s="33">
        <v>1.301830652893891E-4</v>
      </c>
      <c r="EE54" s="33">
        <v>3.8563990235922858E-4</v>
      </c>
      <c r="EF54" s="33">
        <v>1.2244688599963015E-4</v>
      </c>
      <c r="EG54" s="33">
        <v>1.1276340923843026E-4</v>
      </c>
      <c r="EH54" s="33">
        <v>0</v>
      </c>
      <c r="EK54" s="60">
        <f>+IF(AND(OR(SeleccionarIndustria=$A54,SeleccionarIndustria="Todas las AE"),('SIMULADOR IMPACTOS MIP'!$B$10=EK$11)),'SIMULADOR IMPACTOS MIP'!Porcentaje,0)</f>
        <v>0</v>
      </c>
      <c r="EL54" s="60">
        <f>+IF(AND(OR(SeleccionarIndustria=$A54,SeleccionarIndustria="Todas las AE"),('SIMULADOR IMPACTOS MIP'!$B$10=EL$11)),'SIMULADOR IMPACTOS MIP'!Porcentaje,0)</f>
        <v>0</v>
      </c>
      <c r="EM54" s="60">
        <f>+IF(AND(OR(SeleccionarIndustria=$A54,SeleccionarIndustria="Todas las AE"),('SIMULADOR IMPACTOS MIP'!$B$10=EM$11)),'SIMULADOR IMPACTOS MIP'!Porcentaje,0)</f>
        <v>0.14000000000000001</v>
      </c>
      <c r="EN54" s="60">
        <f>+IF(AND(OR(SeleccionarIndustria=$A54,SeleccionarIndustria="Todas las AE"),('SIMULADOR IMPACTOS MIP'!$B$10=EN$11)),'SIMULADOR IMPACTOS MIP'!Porcentaje,0)</f>
        <v>0</v>
      </c>
      <c r="EO54" s="60">
        <f>+IF(AND(OR(SeleccionarIndustria=$A54,SeleccionarIndustria="Todas las AE"),(OR('SIMULADOR IMPACTOS MIP'!$B$10=$EK$11,'SIMULADOR IMPACTOS MIP'!$B$10=EO$11))),'SIMULADOR IMPACTOS MIP'!Porcentaje,0)</f>
        <v>0</v>
      </c>
      <c r="EP54" s="60">
        <f>+IF(AND(OR(SeleccionarIndustria=$A54,SeleccionarIndustria="Todas las AE"),(OR('SIMULADOR IMPACTOS MIP'!$B$10=$EK$11,'SIMULADOR IMPACTOS MIP'!$B$10=EP$11))),'SIMULADOR IMPACTOS MIP'!Porcentaje,0)</f>
        <v>0</v>
      </c>
      <c r="EQ54" s="60">
        <f>+IF(AND(OR(SeleccionarIndustria=$A54,SeleccionarIndustria="Todas las AE"),(OR('SIMULADOR IMPACTOS MIP'!$B$10=$EK$11,'SIMULADOR IMPACTOS MIP'!$B$10=EQ$11))),'SIMULADOR IMPACTOS MIP'!Porcentaje,0)</f>
        <v>0</v>
      </c>
      <c r="ER54" s="60">
        <f>+IF(AND(OR(SeleccionarIndustria=$A54,SeleccionarIndustria="Todas las AE"),(OR('SIMULADOR IMPACTOS MIP'!$B$10=$EL$11,'SIMULADOR IMPACTOS MIP'!$B$10=ER$11))),'SIMULADOR IMPACTOS MIP'!Porcentaje,0)</f>
        <v>0</v>
      </c>
      <c r="ES54" s="60">
        <f>+IF(AND(OR(SeleccionarIndustria=$A54,SeleccionarIndustria="Todas las AE"),(OR('SIMULADOR IMPACTOS MIP'!$B$10=$EL$11,'SIMULADOR IMPACTOS MIP'!$B$10=ES$11))),'SIMULADOR IMPACTOS MIP'!Porcentaje,0)</f>
        <v>0</v>
      </c>
      <c r="ET54" s="60">
        <f>+IF(AND(OR(SeleccionarIndustria=$A54,SeleccionarIndustria="Todas las AE"),(OR('SIMULADOR IMPACTOS MIP'!$B$10=$EL$11,'SIMULADOR IMPACTOS MIP'!$B$10=ET$11))),'SIMULADOR IMPACTOS MIP'!Porcentaje,0)</f>
        <v>0</v>
      </c>
      <c r="EU54" s="60">
        <f>+IF(AND(OR(SeleccionarIndustria=$A54,SeleccionarIndustria="Todas las AE"),(OR('SIMULADOR IMPACTOS MIP'!$B$10=$EL$11,'SIMULADOR IMPACTOS MIP'!$B$10=EU$11))),'SIMULADOR IMPACTOS MIP'!Porcentaje,0)</f>
        <v>0</v>
      </c>
      <c r="EV54" s="60">
        <f>+IF(AND(OR(SeleccionarIndustria=$A54,SeleccionarIndustria="Todas las AE"),(OR('SIMULADOR IMPACTOS MIP'!$B$10=$EL$11,'SIMULADOR IMPACTOS MIP'!$B$10=EV$11))),'SIMULADOR IMPACTOS MIP'!Porcentaje,0)</f>
        <v>0</v>
      </c>
      <c r="EW54" s="60">
        <f>+IF(AND(OR(SeleccionarIndustria=$A54,SeleccionarIndustria="Todas las AE"),(OR('SIMULADOR IMPACTOS MIP'!$B$10=$EL$11,'SIMULADOR IMPACTOS MIP'!$B$10=EW$11))),'SIMULADOR IMPACTOS MIP'!Porcentaje,0)</f>
        <v>0</v>
      </c>
      <c r="EX54" s="60">
        <f>+IF(AND(OR(SeleccionarIndustria=$A54,SeleccionarIndustria="Todas las AE"),(OR('SIMULADOR IMPACTOS MIP'!$B$10=$EL$11,'SIMULADOR IMPACTOS MIP'!$B$10=EX$11))),'SIMULADOR IMPACTOS MIP'!Porcentaje,0)</f>
        <v>0</v>
      </c>
      <c r="EY54" s="60">
        <f>+IF(AND(OR(SeleccionarIndustria=$A54,SeleccionarIndustria="Todas las AE"),('SIMULADOR IMPACTOS MIP'!$B$10=EY$11)),'SIMULADOR IMPACTOS MIP'!Porcentaje,0)</f>
        <v>0</v>
      </c>
      <c r="EZ54" s="60">
        <f>+IF(AND(OR(SeleccionarIndustria=$A54,SeleccionarIndustria="Todas las AE"),('SIMULADOR IMPACTOS MIP'!$B$10=EZ$11)),'SIMULADOR IMPACTOS MIP'!Porcentaje,0)</f>
        <v>0</v>
      </c>
      <c r="FA54" s="60">
        <f>+IF(AND(OR(SeleccionarIndustria=$A54,SeleccionarIndustria="Todas las AE"),('SIMULADOR IMPACTOS MIP'!$B$10=FA$11)),'SIMULADOR IMPACTOS MIP'!Porcentaje,0)</f>
        <v>0</v>
      </c>
      <c r="FB54" s="60">
        <f>+IF(AND(OR(SeleccionarIndustria=$A54,SeleccionarIndustria="Todas las AE"),('SIMULADOR IMPACTOS MIP'!$B$10=FB$11)),'SIMULADOR IMPACTOS MIP'!Porcentaje,0)</f>
        <v>0</v>
      </c>
      <c r="FC54" s="60">
        <f>+IF(AND(OR(SeleccionarIndustria=$A54,SeleccionarIndustria="Todas las AE"),(OR('SIMULADOR IMPACTOS MIP'!$B$10=$EM$11,'SIMULADOR IMPACTOS MIP'!$B$10=FC$11))),'SIMULADOR IMPACTOS MIP'!Porcentaje,0)</f>
        <v>0.14000000000000001</v>
      </c>
      <c r="FD54" s="60">
        <f>+IF(AND(OR(SeleccionarIndustria=$A54,SeleccionarIndustria="Todas las AE"),(OR('SIMULADOR IMPACTOS MIP'!$B$10=$EM$11,'SIMULADOR IMPACTOS MIP'!$B$10=FD$11))),'SIMULADOR IMPACTOS MIP'!Porcentaje,0)</f>
        <v>0.14000000000000001</v>
      </c>
      <c r="FE54" s="60">
        <f>+IF(AND(OR(SeleccionarIndustria=$A54,SeleccionarIndustria="Todas las AE"),(OR('SIMULADOR IMPACTOS MIP'!$B$10=$EM$11,'SIMULADOR IMPACTOS MIP'!$B$10=FE$11))),'SIMULADOR IMPACTOS MIP'!Porcentaje,0)</f>
        <v>0.14000000000000001</v>
      </c>
      <c r="FF54" s="60">
        <f>+IF(AND(OR(SeleccionarIndustria=$A54,SeleccionarIndustria="Todas las AE"),(OR('SIMULADOR IMPACTOS MIP'!$B$10=$EM$11,'SIMULADOR IMPACTOS MIP'!$B$10=FF$11))),'SIMULADOR IMPACTOS MIP'!Porcentaje,0)</f>
        <v>0.14000000000000001</v>
      </c>
      <c r="FG54" s="60">
        <f>+IF(AND(OR(SeleccionarIndustria=$A54,SeleccionarIndustria="Todas las AE"),(OR('SIMULADOR IMPACTOS MIP'!$B$10=$EM$11,'SIMULADOR IMPACTOS MIP'!$B$10=FG$11))),'SIMULADOR IMPACTOS MIP'!Porcentaje,0)</f>
        <v>0.14000000000000001</v>
      </c>
      <c r="FH54" s="60">
        <f>+IF(AND(OR(SeleccionarIndustria=$A54,SeleccionarIndustria="Todas las AE"),(OR('SIMULADOR IMPACTOS MIP'!$B$10=$EM$11,'SIMULADOR IMPACTOS MIP'!$B$10=FH$11))),'SIMULADOR IMPACTOS MIP'!Porcentaje,0)</f>
        <v>0.14000000000000001</v>
      </c>
      <c r="FI54" s="60">
        <f>+IF(AND(OR(SeleccionarIndustria=$A54,SeleccionarIndustria="Todas las AE"),(OR('SIMULADOR IMPACTOS MIP'!$B$10=$EM$11,'SIMULADOR IMPACTOS MIP'!$B$10=FI$11))),'SIMULADOR IMPACTOS MIP'!Porcentaje,0)</f>
        <v>0.14000000000000001</v>
      </c>
      <c r="FJ54" s="60">
        <f>+IF(AND(OR(SeleccionarIndustria=$A54,SeleccionarIndustria="Todas las AE"),(OR('SIMULADOR IMPACTOS MIP'!$B$10=$EM$11,'SIMULADOR IMPACTOS MIP'!$B$10=FJ$11))),'SIMULADOR IMPACTOS MIP'!Porcentaje,0)</f>
        <v>0.14000000000000001</v>
      </c>
      <c r="FM54" s="20">
        <f>+'MIP 2017'!EJ54*(1+(EN54))</f>
        <v>6718.3497914683885</v>
      </c>
      <c r="FN54" s="20">
        <f>+'MIP 2017'!EK54*(1+(EO54))</f>
        <v>0</v>
      </c>
      <c r="FO54" s="20">
        <f>+'MIP 2017'!EL54*(1+(EP54))</f>
        <v>0</v>
      </c>
      <c r="FP54" s="20">
        <f>+'MIP 2017'!EM54*(1+(EQ54))</f>
        <v>0</v>
      </c>
      <c r="FQ54" s="20">
        <f>+'MIP 2017'!EN54*(1+(ER54))</f>
        <v>0</v>
      </c>
      <c r="FR54" s="20">
        <f>+'MIP 2017'!EO54*(1+(ES54))</f>
        <v>0</v>
      </c>
      <c r="FS54" s="20">
        <f>+'MIP 2017'!EP54*(1+(ET54))</f>
        <v>0</v>
      </c>
      <c r="FT54" s="20">
        <f>+'MIP 2017'!EQ54*(1+(EU54))</f>
        <v>0</v>
      </c>
      <c r="FU54" s="20">
        <f>+'MIP 2017'!ER54*(1+(EV54))</f>
        <v>0</v>
      </c>
      <c r="FV54" s="20">
        <f>+'MIP 2017'!ES54*(1+(EW54))</f>
        <v>0</v>
      </c>
      <c r="FW54" s="20">
        <f>+'MIP 2017'!ET54*(1+(EX54))</f>
        <v>0</v>
      </c>
      <c r="FX54" s="20">
        <f>+'MIP 2017'!EU54*(1+(EY54))</f>
        <v>58.509772764026238</v>
      </c>
      <c r="FY54" s="20">
        <f>+'MIP 2017'!EV54*(1+(EZ54))</f>
        <v>376.5986251299887</v>
      </c>
      <c r="FZ54" s="20">
        <f>+'MIP 2017'!EW54*(1+(FA54))</f>
        <v>1.5369296699367341</v>
      </c>
      <c r="GA54" s="20">
        <f>+'MIP 2017'!EX54*(1+(FB54))</f>
        <v>189775.13127665775</v>
      </c>
      <c r="GB54" s="20">
        <f>+'MIP 2017'!EY54*(1+(FC54))</f>
        <v>0</v>
      </c>
      <c r="GC54" s="20">
        <f>+'MIP 2017'!EZ54*(1+(FD54))</f>
        <v>0</v>
      </c>
      <c r="GD54" s="20">
        <f>+'MIP 2017'!FA54*(1+(FE54))</f>
        <v>0</v>
      </c>
      <c r="GE54" s="20">
        <f>+'MIP 2017'!FB54*(1+(FF54))</f>
        <v>0</v>
      </c>
      <c r="GF54" s="20">
        <f>+'MIP 2017'!FC54*(1+(FG54))</f>
        <v>0</v>
      </c>
      <c r="GG54" s="20">
        <f>+'MIP 2017'!FD54*(1+(FH54))</f>
        <v>0</v>
      </c>
      <c r="GH54" s="20">
        <f>+'MIP 2017'!FE54*(1+(FI54))</f>
        <v>0</v>
      </c>
      <c r="GI54" s="20">
        <f>+'MIP 2017'!FF54*(1+(FJ54))</f>
        <v>0</v>
      </c>
      <c r="GJ54" s="18">
        <f t="shared" si="0"/>
        <v>196930.12639569008</v>
      </c>
      <c r="GK54" s="39">
        <f>+IFERROR((GJ54/'MIP 2017'!FG54*100-100),0)</f>
        <v>0</v>
      </c>
      <c r="GN54" s="18">
        <v>242639.93662481057</v>
      </c>
      <c r="GO54" s="14">
        <f>+'MIP 2017'!FH54</f>
        <v>242260.09367347829</v>
      </c>
      <c r="GP54" s="39">
        <f t="shared" si="1"/>
        <v>379.84295133227715</v>
      </c>
      <c r="GQ54" s="39">
        <f t="shared" si="2"/>
        <v>0.15679138300185969</v>
      </c>
      <c r="GU54" s="61">
        <v>-0.57999999999999963</v>
      </c>
      <c r="GW54" s="60">
        <f>+IF(SeleccionarDemTur=GW$11,'SIMULADOR IMPACTOS MIP(TURISMO)'!PorcentajeTur,0)</f>
        <v>0</v>
      </c>
      <c r="GX54" s="60">
        <f>+IF(SeleccionarDemTur=GX$11,'SIMULADOR IMPACTOS MIP(TURISMO)'!PorcentajeTur,0)</f>
        <v>0</v>
      </c>
      <c r="GY54" s="60">
        <f>+IF(SeleccionarDemTur=GY$11,'SIMULADOR IMPACTOS MIP(TURISMO)'!PorcentajeTur,0)</f>
        <v>0.14000000000000001</v>
      </c>
      <c r="GZ54" s="60">
        <f>+IF(SeleccionarDemTur=GZ$11,'SIMULADOR IMPACTOS MIP(TURISMO)'!PorcentajeTur,0)</f>
        <v>0</v>
      </c>
      <c r="HA54" s="60">
        <f>+IF(OR(SeleccionarDemTur=HA$11,SeleccionarDemTur=$GW$11),'SIMULADOR IMPACTOS MIP(TURISMO)'!PorcentajeTur,0)</f>
        <v>0</v>
      </c>
      <c r="HB54" s="60">
        <f>+IF(OR(SeleccionarDemTur=HB$11,SeleccionarDemTur=$GW$11),'SIMULADOR IMPACTOS MIP(TURISMO)'!PorcentajeTur,0)</f>
        <v>0</v>
      </c>
      <c r="HC54" s="60">
        <f>+IF(OR(SeleccionarDemTur=HC$11,SeleccionarDemTur=$GW$11),'SIMULADOR IMPACTOS MIP(TURISMO)'!PorcentajeTur,0)</f>
        <v>0</v>
      </c>
      <c r="HD54" s="60">
        <f>+IF(OR(SeleccionarDemTur=HD$11,SeleccionarDemTur=$GX$11),'SIMULADOR IMPACTOS MIP(TURISMO)'!PorcentajeTur,0)</f>
        <v>0</v>
      </c>
      <c r="HE54" s="60">
        <f>+IF(OR(SeleccionarDemTur=HE$11,SeleccionarDemTur=$GX$11),'SIMULADOR IMPACTOS MIP(TURISMO)'!PorcentajeTur,0)</f>
        <v>0</v>
      </c>
      <c r="HF54" s="60">
        <f>+IF(OR(SeleccionarDemTur=HF$11,SeleccionarDemTur=$GX$11),'SIMULADOR IMPACTOS MIP(TURISMO)'!PorcentajeTur,0)</f>
        <v>0</v>
      </c>
      <c r="HG54" s="60">
        <f>+IF(OR(SeleccionarDemTur=HG$11,SeleccionarDemTur=$GX$11),'SIMULADOR IMPACTOS MIP(TURISMO)'!PorcentajeTur,0)</f>
        <v>0</v>
      </c>
      <c r="HH54" s="60">
        <f>+IF(OR(SeleccionarDemTur=HH$11,SeleccionarDemTur=$GX$11),'SIMULADOR IMPACTOS MIP(TURISMO)'!PorcentajeTur,0)</f>
        <v>0</v>
      </c>
      <c r="HI54" s="60">
        <f>+IF(OR(SeleccionarDemTur=HI$11,SeleccionarDemTur=$GX$11),'SIMULADOR IMPACTOS MIP(TURISMO)'!PorcentajeTur,0)</f>
        <v>0</v>
      </c>
      <c r="HJ54" s="60">
        <f>+IF(OR(SeleccionarDemTur=HJ$11,SeleccionarDemTur=$GX$11),'SIMULADOR IMPACTOS MIP(TURISMO)'!PorcentajeTur,0)</f>
        <v>0</v>
      </c>
      <c r="HK54" s="60">
        <f>+IF(SeleccionarDemTur=HK$11,'SIMULADOR IMPACTOS MIP(TURISMO)'!PorcentajeTur,0)</f>
        <v>0</v>
      </c>
      <c r="HL54" s="60">
        <f>+IF(SeleccionarDemTur=HL$11,'SIMULADOR IMPACTOS MIP(TURISMO)'!PorcentajeTur,0)</f>
        <v>0</v>
      </c>
      <c r="HM54" s="60">
        <f>+IF(SeleccionarDemTur=HM$11,'SIMULADOR IMPACTOS MIP(TURISMO)'!PorcentajeTur,0)</f>
        <v>0</v>
      </c>
      <c r="HN54" s="60">
        <f>+IF(SeleccionarDemTur=HN$11,'SIMULADOR IMPACTOS MIP(TURISMO)'!PorcentajeTur,0)</f>
        <v>0</v>
      </c>
      <c r="HO54" s="60">
        <f>+IF(OR(SeleccionarDemTur=HO$11,SeleccionarDemTur=$GY$11),'SIMULADOR IMPACTOS MIP(TURISMO)'!PorcentajeTur,0)</f>
        <v>0.14000000000000001</v>
      </c>
      <c r="HP54" s="60">
        <f>+IF(OR(SeleccionarDemTur=HP$11,SeleccionarDemTur=$GY$11),'SIMULADOR IMPACTOS MIP(TURISMO)'!PorcentajeTur,0)</f>
        <v>0.14000000000000001</v>
      </c>
      <c r="HQ54" s="60">
        <f>+IF(OR(SeleccionarDemTur=HQ$11,SeleccionarDemTur=$GY$11),'SIMULADOR IMPACTOS MIP(TURISMO)'!PorcentajeTur,0)</f>
        <v>0.14000000000000001</v>
      </c>
      <c r="HR54" s="60">
        <f>+IF(OR(SeleccionarDemTur=HR$11,SeleccionarDemTur=$GY$11),'SIMULADOR IMPACTOS MIP(TURISMO)'!PorcentajeTur,0)</f>
        <v>0.14000000000000001</v>
      </c>
      <c r="HS54" s="60">
        <f>+IF(OR(SeleccionarDemTur=HS$11,SeleccionarDemTur=$GY$11),'SIMULADOR IMPACTOS MIP(TURISMO)'!PorcentajeTur,0)</f>
        <v>0.14000000000000001</v>
      </c>
      <c r="HT54" s="60">
        <f>+IF(OR(SeleccionarDemTur=HT$11,SeleccionarDemTur=$GY$11),'SIMULADOR IMPACTOS MIP(TURISMO)'!PorcentajeTur,0)</f>
        <v>0.14000000000000001</v>
      </c>
      <c r="HU54" s="60">
        <f>+IF(OR(SeleccionarDemTur=HU$11,SeleccionarDemTur=$GY$11),'SIMULADOR IMPACTOS MIP(TURISMO)'!PorcentajeTur,0)</f>
        <v>0.14000000000000001</v>
      </c>
      <c r="HV54" s="60">
        <f>+IF(OR(SeleccionarDemTur=HV$11,SeleccionarDemTur=$GY$11),'SIMULADOR IMPACTOS MIP(TURISMO)'!PorcentajeTur,0)</f>
        <v>0.14000000000000001</v>
      </c>
      <c r="HY54" s="20">
        <f>+'MIP 2017'!EJ54*(1+(GZ54))</f>
        <v>6718.3497914683885</v>
      </c>
      <c r="HZ54" s="20">
        <f>+'MIP 2017'!EK54*(1+(HA54))</f>
        <v>0</v>
      </c>
      <c r="IA54" s="20">
        <f>+'MIP 2017'!EL54*(1+(HB54))</f>
        <v>0</v>
      </c>
      <c r="IB54" s="20">
        <f>+'MIP 2017'!EM54*(1+(HC54))</f>
        <v>0</v>
      </c>
      <c r="IC54" s="20">
        <f>+'MIP 2017'!EN54*(1+(HD54))</f>
        <v>0</v>
      </c>
      <c r="ID54" s="20">
        <f>+'MIP 2017'!EO54*(1+(HE54))</f>
        <v>0</v>
      </c>
      <c r="IE54" s="20">
        <f>+'MIP 2017'!EP54*(1+(HF54))</f>
        <v>0</v>
      </c>
      <c r="IF54" s="20">
        <f>+'MIP 2017'!EQ54*(1+(HG54))</f>
        <v>0</v>
      </c>
      <c r="IG54" s="20">
        <f>+'MIP 2017'!ER54*(1+(HH54))</f>
        <v>0</v>
      </c>
      <c r="IH54" s="20">
        <f>+'MIP 2017'!ES54*(1+(HI54))</f>
        <v>0</v>
      </c>
      <c r="II54" s="20">
        <f>+'MIP 2017'!ET54*(1+(HJ54))</f>
        <v>0</v>
      </c>
      <c r="IJ54" s="20">
        <f>+'MIP 2017'!EU54*(1+(HK54))</f>
        <v>58.509772764026238</v>
      </c>
      <c r="IK54" s="20">
        <f>+'MIP 2017'!EV54*(1+(HL54))</f>
        <v>376.5986251299887</v>
      </c>
      <c r="IL54" s="20">
        <f>+'MIP 2017'!EW54*(1+(HM54))</f>
        <v>1.5369296699367341</v>
      </c>
      <c r="IM54" s="20">
        <f>+'MIP 2017'!EX54*(1+(HN54))</f>
        <v>189775.13127665775</v>
      </c>
      <c r="IN54" s="20">
        <f>+'MIP 2017'!EY54*(1+(HO54))</f>
        <v>0</v>
      </c>
      <c r="IO54" s="20">
        <f>+'MIP 2017'!EZ54*(1+(HP54))</f>
        <v>0</v>
      </c>
      <c r="IP54" s="20">
        <f>+'MIP 2017'!FA54*(1+(HQ54))</f>
        <v>0</v>
      </c>
      <c r="IQ54" s="20">
        <f>+'MIP 2017'!FB54*(1+(HR54))</f>
        <v>0</v>
      </c>
      <c r="IR54" s="20">
        <f>+'MIP 2017'!FC54*(1+(HS54))</f>
        <v>0</v>
      </c>
      <c r="IS54" s="20">
        <f>+'MIP 2017'!FD54*(1+(HT54))</f>
        <v>0</v>
      </c>
      <c r="IT54" s="20">
        <f>+'MIP 2017'!FE54*(1+(HU54))</f>
        <v>0</v>
      </c>
      <c r="IU54" s="20">
        <f>+'MIP 2017'!FF54*(1+(HV54))</f>
        <v>0</v>
      </c>
      <c r="IV54" s="18">
        <f t="shared" si="3"/>
        <v>196930.12639569008</v>
      </c>
      <c r="IW54" s="39">
        <f>+IFERROR((IV54/'MIP 2017'!FG54*100-100),0)</f>
        <v>0</v>
      </c>
      <c r="IZ54" s="18">
        <v>242639.93662481057</v>
      </c>
      <c r="JA54" s="14">
        <f>+'MIP 2017'!FH54</f>
        <v>242260.09367347829</v>
      </c>
      <c r="JB54" s="39">
        <f t="shared" si="4"/>
        <v>379.84295133227715</v>
      </c>
      <c r="JC54" s="39">
        <f t="shared" si="5"/>
        <v>0.15679138300185969</v>
      </c>
    </row>
    <row r="55" spans="1:263" s="7" customFormat="1" ht="21.95" customHeight="1" thickBot="1" x14ac:dyDescent="0.25">
      <c r="A55" s="137" t="s">
        <v>167</v>
      </c>
      <c r="B55" s="138" t="s">
        <v>168</v>
      </c>
      <c r="C55" s="33">
        <v>3.1750226638709684E-5</v>
      </c>
      <c r="D55" s="33">
        <v>3.1014142506504987E-5</v>
      </c>
      <c r="E55" s="33">
        <v>3.1118716969879553E-5</v>
      </c>
      <c r="F55" s="33">
        <v>5.671870295707949E-5</v>
      </c>
      <c r="G55" s="33">
        <v>3.8548463624526341E-5</v>
      </c>
      <c r="H55" s="33">
        <v>2.9907273244581536E-5</v>
      </c>
      <c r="I55" s="33">
        <v>1.7832535306096895E-5</v>
      </c>
      <c r="J55" s="33">
        <v>3.5310644462913332E-5</v>
      </c>
      <c r="K55" s="33">
        <v>2.8959195029765343E-5</v>
      </c>
      <c r="L55" s="33">
        <v>2.88252227016681E-5</v>
      </c>
      <c r="M55" s="33">
        <v>5.2241855176224265E-5</v>
      </c>
      <c r="N55" s="33">
        <v>6.4866008407297209E-5</v>
      </c>
      <c r="O55" s="33">
        <v>5.7748010803756073E-5</v>
      </c>
      <c r="P55" s="33">
        <v>4.0433073188377116E-5</v>
      </c>
      <c r="Q55" s="33">
        <v>2.6076520632108279E-5</v>
      </c>
      <c r="R55" s="33">
        <v>4.8230760218142734E-5</v>
      </c>
      <c r="S55" s="33">
        <v>4.225609907482723E-5</v>
      </c>
      <c r="T55" s="33">
        <v>4.0001769509563463E-5</v>
      </c>
      <c r="U55" s="33">
        <v>3.7088606955853132E-5</v>
      </c>
      <c r="V55" s="33">
        <v>2.6206589187723966E-5</v>
      </c>
      <c r="W55" s="33">
        <v>6.7718467867367507E-5</v>
      </c>
      <c r="X55" s="33">
        <v>4.2833155859963168E-5</v>
      </c>
      <c r="Y55" s="33">
        <v>7.8753654051965538E-5</v>
      </c>
      <c r="Z55" s="33">
        <v>9.0803931228167675E-5</v>
      </c>
      <c r="AA55" s="33">
        <v>5.2672516341402455E-5</v>
      </c>
      <c r="AB55" s="33">
        <v>5.8929970188673517E-5</v>
      </c>
      <c r="AC55" s="33">
        <v>8.8789424818657059E-6</v>
      </c>
      <c r="AD55" s="33">
        <v>1.4745114762644282E-3</v>
      </c>
      <c r="AE55" s="33">
        <v>1.8422289311666531E-4</v>
      </c>
      <c r="AF55" s="33">
        <v>1.882469832652191E-4</v>
      </c>
      <c r="AG55" s="33">
        <v>1.8973174992214078E-5</v>
      </c>
      <c r="AH55" s="33">
        <v>4.5087140233963219E-5</v>
      </c>
      <c r="AI55" s="33">
        <v>2.9583709231269971E-4</v>
      </c>
      <c r="AJ55" s="33">
        <v>2.3756285428751031E-4</v>
      </c>
      <c r="AK55" s="33">
        <v>1.4317331826791862E-3</v>
      </c>
      <c r="AL55" s="33">
        <v>8.1531303782804714E-5</v>
      </c>
      <c r="AM55" s="33">
        <v>1.2310400723783454E-4</v>
      </c>
      <c r="AN55" s="33">
        <v>7.0786948424543216E-5</v>
      </c>
      <c r="AO55" s="33">
        <v>2.4349533328624166E-4</v>
      </c>
      <c r="AP55" s="33">
        <v>5.5610788543444844E-4</v>
      </c>
      <c r="AQ55" s="33">
        <v>8.2382644001943026E-5</v>
      </c>
      <c r="AR55" s="33">
        <v>4.4748605404929919E-4</v>
      </c>
      <c r="AS55" s="33">
        <v>6.6186142099029571E-4</v>
      </c>
      <c r="AT55" s="33">
        <v>1.0002807725443399</v>
      </c>
      <c r="AU55" s="33">
        <v>2.7398951787948673E-4</v>
      </c>
      <c r="AV55" s="33">
        <v>5.850278426755799E-5</v>
      </c>
      <c r="AW55" s="33">
        <v>4.9146484132628657E-4</v>
      </c>
      <c r="AX55" s="33">
        <v>3.8800104703135472E-5</v>
      </c>
      <c r="AY55" s="33">
        <v>3.6823761319529306E-5</v>
      </c>
      <c r="AZ55" s="33">
        <v>9.9180885486607631E-5</v>
      </c>
      <c r="BA55" s="33">
        <v>5.4281753243928695E-5</v>
      </c>
      <c r="BB55" s="33">
        <v>4.0549117700103679E-5</v>
      </c>
      <c r="BC55" s="33">
        <v>7.572927953824301E-5</v>
      </c>
      <c r="BD55" s="33">
        <v>6.7187029061140327E-5</v>
      </c>
      <c r="BE55" s="33">
        <v>7.3755806507654661E-5</v>
      </c>
      <c r="BF55" s="33">
        <v>6.7011888229532378E-5</v>
      </c>
      <c r="BG55" s="33">
        <v>9.1327229168195435E-5</v>
      </c>
      <c r="BH55" s="33">
        <v>1.1415356827854545E-4</v>
      </c>
      <c r="BI55" s="33">
        <v>1.7475701427454099E-4</v>
      </c>
      <c r="BJ55" s="33">
        <v>5.3302458798012967E-5</v>
      </c>
      <c r="BK55" s="33">
        <v>6.2563658537743261E-5</v>
      </c>
      <c r="BL55" s="33">
        <v>5.9551709538553217E-5</v>
      </c>
      <c r="BM55" s="33">
        <v>1.1068955425985382E-4</v>
      </c>
      <c r="BN55" s="33">
        <v>8.4992458240254961E-5</v>
      </c>
      <c r="BO55" s="33">
        <v>6.4727477084806901E-5</v>
      </c>
      <c r="BP55" s="33">
        <v>9.3022264301672255E-5</v>
      </c>
      <c r="BQ55" s="33">
        <v>6.286040508808038E-5</v>
      </c>
      <c r="BR55" s="33">
        <v>7.451552953828063E-5</v>
      </c>
      <c r="BS55" s="33">
        <v>7.0069425205260483E-5</v>
      </c>
      <c r="BT55" s="33">
        <v>1.0845234676555259E-4</v>
      </c>
      <c r="BU55" s="33">
        <v>3.9954160555224637E-5</v>
      </c>
      <c r="BV55" s="33">
        <v>6.3395128862510247E-5</v>
      </c>
      <c r="BW55" s="33">
        <v>1.003622026143033E-4</v>
      </c>
      <c r="BX55" s="33">
        <v>4.4434609824168995E-5</v>
      </c>
      <c r="BY55" s="33">
        <v>7.5344348077801095E-5</v>
      </c>
      <c r="BZ55" s="33">
        <v>4.7115193576439307E-5</v>
      </c>
      <c r="CA55" s="33">
        <v>5.6184537598287734E-5</v>
      </c>
      <c r="CB55" s="33">
        <v>6.2321072261804506E-5</v>
      </c>
      <c r="CC55" s="33">
        <v>7.3134531615534195E-5</v>
      </c>
      <c r="CD55" s="33">
        <v>1.0597150464096124E-4</v>
      </c>
      <c r="CE55" s="33">
        <v>9.0657585356191588E-5</v>
      </c>
      <c r="CF55" s="33">
        <v>1.0606058991629967E-4</v>
      </c>
      <c r="CG55" s="33">
        <v>1.1642767665742569E-4</v>
      </c>
      <c r="CH55" s="33">
        <v>3.333572067104227E-5</v>
      </c>
      <c r="CI55" s="33">
        <v>7.8336275189991566E-5</v>
      </c>
      <c r="CJ55" s="33">
        <v>5.9058374178705553E-5</v>
      </c>
      <c r="CK55" s="33">
        <v>4.0746285537673671E-5</v>
      </c>
      <c r="CL55" s="33">
        <v>7.2468339163942887E-5</v>
      </c>
      <c r="CM55" s="33">
        <v>1.2126124687258012E-4</v>
      </c>
      <c r="CN55" s="33">
        <v>1.4160573365615405E-4</v>
      </c>
      <c r="CO55" s="33">
        <v>8.5060312119500034E-5</v>
      </c>
      <c r="CP55" s="33">
        <v>5.1610897733796361E-5</v>
      </c>
      <c r="CQ55" s="33">
        <v>2.1201104896860262E-3</v>
      </c>
      <c r="CR55" s="33">
        <v>4.7874715574794235E-3</v>
      </c>
      <c r="CS55" s="33">
        <v>1.034940469236643E-4</v>
      </c>
      <c r="CT55" s="33">
        <v>1.0177506570072253E-4</v>
      </c>
      <c r="CU55" s="33">
        <v>7.3169551323957913E-5</v>
      </c>
      <c r="CV55" s="33">
        <v>3.1307389838338081E-5</v>
      </c>
      <c r="CW55" s="33">
        <v>5.7091516610148384E-5</v>
      </c>
      <c r="CX55" s="33">
        <v>9.3667944321263637E-5</v>
      </c>
      <c r="CY55" s="33">
        <v>5.9463844620913055E-5</v>
      </c>
      <c r="CZ55" s="33">
        <v>5.2970602857603671E-5</v>
      </c>
      <c r="DA55" s="33">
        <v>2.9483564798670512E-5</v>
      </c>
      <c r="DB55" s="33">
        <v>4.5206490675226682E-4</v>
      </c>
      <c r="DC55" s="33">
        <v>1.838692693269805E-4</v>
      </c>
      <c r="DD55" s="33">
        <v>9.0873465995422231E-5</v>
      </c>
      <c r="DE55" s="33">
        <v>1.1951868748221058E-4</v>
      </c>
      <c r="DF55" s="33">
        <v>1.5637551180988792E-4</v>
      </c>
      <c r="DG55" s="33">
        <v>1.8313189811357191E-4</v>
      </c>
      <c r="DH55" s="33">
        <v>1.0027798396423685E-4</v>
      </c>
      <c r="DI55" s="33">
        <v>4.5526184023839621E-5</v>
      </c>
      <c r="DJ55" s="33">
        <v>4.871813640408161E-5</v>
      </c>
      <c r="DK55" s="33">
        <v>4.5405349682004323E-5</v>
      </c>
      <c r="DL55" s="33">
        <v>4.6104380371802941E-5</v>
      </c>
      <c r="DM55" s="33">
        <v>4.9273768610438737E-5</v>
      </c>
      <c r="DN55" s="33">
        <v>3.9846426555940164E-5</v>
      </c>
      <c r="DO55" s="33">
        <v>2.0953969591422817E-4</v>
      </c>
      <c r="DP55" s="33">
        <v>8.2500037067828678E-5</v>
      </c>
      <c r="DQ55" s="33">
        <v>2.3967979250219892E-4</v>
      </c>
      <c r="DR55" s="33">
        <v>6.4653031532303887E-5</v>
      </c>
      <c r="DS55" s="33">
        <v>3.294436343321549E-4</v>
      </c>
      <c r="DT55" s="33">
        <v>6.0921343867897048E-4</v>
      </c>
      <c r="DU55" s="33">
        <v>1.5600243036859498E-4</v>
      </c>
      <c r="DV55" s="33">
        <v>1.5668829987152685E-4</v>
      </c>
      <c r="DW55" s="33">
        <v>1.0444614185763357E-4</v>
      </c>
      <c r="DX55" s="33">
        <v>2.5111222462567207E-4</v>
      </c>
      <c r="DY55" s="33">
        <v>8.1448746284971995E-5</v>
      </c>
      <c r="DZ55" s="33">
        <v>7.0833670940138784E-4</v>
      </c>
      <c r="EA55" s="33">
        <v>3.1400985094652632E-4</v>
      </c>
      <c r="EB55" s="33">
        <v>1.9320046395574408E-3</v>
      </c>
      <c r="EC55" s="33">
        <v>5.0939181955120128E-5</v>
      </c>
      <c r="ED55" s="33">
        <v>1.1688272044375643E-4</v>
      </c>
      <c r="EE55" s="33">
        <v>5.9293198025198526E-4</v>
      </c>
      <c r="EF55" s="33">
        <v>8.9947381601151297E-5</v>
      </c>
      <c r="EG55" s="33">
        <v>1.0018792136634048E-4</v>
      </c>
      <c r="EH55" s="33">
        <v>0</v>
      </c>
      <c r="EK55" s="60">
        <f>+IF(AND(OR(SeleccionarIndustria=$A55,SeleccionarIndustria="Todas las AE"),('SIMULADOR IMPACTOS MIP'!$B$10=EK$11)),'SIMULADOR IMPACTOS MIP'!Porcentaje,0)</f>
        <v>0</v>
      </c>
      <c r="EL55" s="60">
        <f>+IF(AND(OR(SeleccionarIndustria=$A55,SeleccionarIndustria="Todas las AE"),('SIMULADOR IMPACTOS MIP'!$B$10=EL$11)),'SIMULADOR IMPACTOS MIP'!Porcentaje,0)</f>
        <v>0</v>
      </c>
      <c r="EM55" s="60">
        <f>+IF(AND(OR(SeleccionarIndustria=$A55,SeleccionarIndustria="Todas las AE"),('SIMULADOR IMPACTOS MIP'!$B$10=EM$11)),'SIMULADOR IMPACTOS MIP'!Porcentaje,0)</f>
        <v>0.14000000000000001</v>
      </c>
      <c r="EN55" s="60">
        <f>+IF(AND(OR(SeleccionarIndustria=$A55,SeleccionarIndustria="Todas las AE"),('SIMULADOR IMPACTOS MIP'!$B$10=EN$11)),'SIMULADOR IMPACTOS MIP'!Porcentaje,0)</f>
        <v>0</v>
      </c>
      <c r="EO55" s="60">
        <f>+IF(AND(OR(SeleccionarIndustria=$A55,SeleccionarIndustria="Todas las AE"),(OR('SIMULADOR IMPACTOS MIP'!$B$10=$EK$11,'SIMULADOR IMPACTOS MIP'!$B$10=EO$11))),'SIMULADOR IMPACTOS MIP'!Porcentaje,0)</f>
        <v>0</v>
      </c>
      <c r="EP55" s="60">
        <f>+IF(AND(OR(SeleccionarIndustria=$A55,SeleccionarIndustria="Todas las AE"),(OR('SIMULADOR IMPACTOS MIP'!$B$10=$EK$11,'SIMULADOR IMPACTOS MIP'!$B$10=EP$11))),'SIMULADOR IMPACTOS MIP'!Porcentaje,0)</f>
        <v>0</v>
      </c>
      <c r="EQ55" s="60">
        <f>+IF(AND(OR(SeleccionarIndustria=$A55,SeleccionarIndustria="Todas las AE"),(OR('SIMULADOR IMPACTOS MIP'!$B$10=$EK$11,'SIMULADOR IMPACTOS MIP'!$B$10=EQ$11))),'SIMULADOR IMPACTOS MIP'!Porcentaje,0)</f>
        <v>0</v>
      </c>
      <c r="ER55" s="60">
        <f>+IF(AND(OR(SeleccionarIndustria=$A55,SeleccionarIndustria="Todas las AE"),(OR('SIMULADOR IMPACTOS MIP'!$B$10=$EL$11,'SIMULADOR IMPACTOS MIP'!$B$10=ER$11))),'SIMULADOR IMPACTOS MIP'!Porcentaje,0)</f>
        <v>0</v>
      </c>
      <c r="ES55" s="60">
        <f>+IF(AND(OR(SeleccionarIndustria=$A55,SeleccionarIndustria="Todas las AE"),(OR('SIMULADOR IMPACTOS MIP'!$B$10=$EL$11,'SIMULADOR IMPACTOS MIP'!$B$10=ES$11))),'SIMULADOR IMPACTOS MIP'!Porcentaje,0)</f>
        <v>0</v>
      </c>
      <c r="ET55" s="60">
        <f>+IF(AND(OR(SeleccionarIndustria=$A55,SeleccionarIndustria="Todas las AE"),(OR('SIMULADOR IMPACTOS MIP'!$B$10=$EL$11,'SIMULADOR IMPACTOS MIP'!$B$10=ET$11))),'SIMULADOR IMPACTOS MIP'!Porcentaje,0)</f>
        <v>0</v>
      </c>
      <c r="EU55" s="60">
        <f>+IF(AND(OR(SeleccionarIndustria=$A55,SeleccionarIndustria="Todas las AE"),(OR('SIMULADOR IMPACTOS MIP'!$B$10=$EL$11,'SIMULADOR IMPACTOS MIP'!$B$10=EU$11))),'SIMULADOR IMPACTOS MIP'!Porcentaje,0)</f>
        <v>0</v>
      </c>
      <c r="EV55" s="60">
        <f>+IF(AND(OR(SeleccionarIndustria=$A55,SeleccionarIndustria="Todas las AE"),(OR('SIMULADOR IMPACTOS MIP'!$B$10=$EL$11,'SIMULADOR IMPACTOS MIP'!$B$10=EV$11))),'SIMULADOR IMPACTOS MIP'!Porcentaje,0)</f>
        <v>0</v>
      </c>
      <c r="EW55" s="60">
        <f>+IF(AND(OR(SeleccionarIndustria=$A55,SeleccionarIndustria="Todas las AE"),(OR('SIMULADOR IMPACTOS MIP'!$B$10=$EL$11,'SIMULADOR IMPACTOS MIP'!$B$10=EW$11))),'SIMULADOR IMPACTOS MIP'!Porcentaje,0)</f>
        <v>0</v>
      </c>
      <c r="EX55" s="60">
        <f>+IF(AND(OR(SeleccionarIndustria=$A55,SeleccionarIndustria="Todas las AE"),(OR('SIMULADOR IMPACTOS MIP'!$B$10=$EL$11,'SIMULADOR IMPACTOS MIP'!$B$10=EX$11))),'SIMULADOR IMPACTOS MIP'!Porcentaje,0)</f>
        <v>0</v>
      </c>
      <c r="EY55" s="60">
        <f>+IF(AND(OR(SeleccionarIndustria=$A55,SeleccionarIndustria="Todas las AE"),('SIMULADOR IMPACTOS MIP'!$B$10=EY$11)),'SIMULADOR IMPACTOS MIP'!Porcentaje,0)</f>
        <v>0</v>
      </c>
      <c r="EZ55" s="60">
        <f>+IF(AND(OR(SeleccionarIndustria=$A55,SeleccionarIndustria="Todas las AE"),('SIMULADOR IMPACTOS MIP'!$B$10=EZ$11)),'SIMULADOR IMPACTOS MIP'!Porcentaje,0)</f>
        <v>0</v>
      </c>
      <c r="FA55" s="60">
        <f>+IF(AND(OR(SeleccionarIndustria=$A55,SeleccionarIndustria="Todas las AE"),('SIMULADOR IMPACTOS MIP'!$B$10=FA$11)),'SIMULADOR IMPACTOS MIP'!Porcentaje,0)</f>
        <v>0</v>
      </c>
      <c r="FB55" s="60">
        <f>+IF(AND(OR(SeleccionarIndustria=$A55,SeleccionarIndustria="Todas las AE"),('SIMULADOR IMPACTOS MIP'!$B$10=FB$11)),'SIMULADOR IMPACTOS MIP'!Porcentaje,0)</f>
        <v>0</v>
      </c>
      <c r="FC55" s="60">
        <f>+IF(AND(OR(SeleccionarIndustria=$A55,SeleccionarIndustria="Todas las AE"),(OR('SIMULADOR IMPACTOS MIP'!$B$10=$EM$11,'SIMULADOR IMPACTOS MIP'!$B$10=FC$11))),'SIMULADOR IMPACTOS MIP'!Porcentaje,0)</f>
        <v>0.14000000000000001</v>
      </c>
      <c r="FD55" s="60">
        <f>+IF(AND(OR(SeleccionarIndustria=$A55,SeleccionarIndustria="Todas las AE"),(OR('SIMULADOR IMPACTOS MIP'!$B$10=$EM$11,'SIMULADOR IMPACTOS MIP'!$B$10=FD$11))),'SIMULADOR IMPACTOS MIP'!Porcentaje,0)</f>
        <v>0.14000000000000001</v>
      </c>
      <c r="FE55" s="60">
        <f>+IF(AND(OR(SeleccionarIndustria=$A55,SeleccionarIndustria="Todas las AE"),(OR('SIMULADOR IMPACTOS MIP'!$B$10=$EM$11,'SIMULADOR IMPACTOS MIP'!$B$10=FE$11))),'SIMULADOR IMPACTOS MIP'!Porcentaje,0)</f>
        <v>0.14000000000000001</v>
      </c>
      <c r="FF55" s="60">
        <f>+IF(AND(OR(SeleccionarIndustria=$A55,SeleccionarIndustria="Todas las AE"),(OR('SIMULADOR IMPACTOS MIP'!$B$10=$EM$11,'SIMULADOR IMPACTOS MIP'!$B$10=FF$11))),'SIMULADOR IMPACTOS MIP'!Porcentaje,0)</f>
        <v>0.14000000000000001</v>
      </c>
      <c r="FG55" s="60">
        <f>+IF(AND(OR(SeleccionarIndustria=$A55,SeleccionarIndustria="Todas las AE"),(OR('SIMULADOR IMPACTOS MIP'!$B$10=$EM$11,'SIMULADOR IMPACTOS MIP'!$B$10=FG$11))),'SIMULADOR IMPACTOS MIP'!Porcentaje,0)</f>
        <v>0.14000000000000001</v>
      </c>
      <c r="FH55" s="60">
        <f>+IF(AND(OR(SeleccionarIndustria=$A55,SeleccionarIndustria="Todas las AE"),(OR('SIMULADOR IMPACTOS MIP'!$B$10=$EM$11,'SIMULADOR IMPACTOS MIP'!$B$10=FH$11))),'SIMULADOR IMPACTOS MIP'!Porcentaje,0)</f>
        <v>0.14000000000000001</v>
      </c>
      <c r="FI55" s="60">
        <f>+IF(AND(OR(SeleccionarIndustria=$A55,SeleccionarIndustria="Todas las AE"),(OR('SIMULADOR IMPACTOS MIP'!$B$10=$EM$11,'SIMULADOR IMPACTOS MIP'!$B$10=FI$11))),'SIMULADOR IMPACTOS MIP'!Porcentaje,0)</f>
        <v>0.14000000000000001</v>
      </c>
      <c r="FJ55" s="60">
        <f>+IF(AND(OR(SeleccionarIndustria=$A55,SeleccionarIndustria="Todas las AE"),(OR('SIMULADOR IMPACTOS MIP'!$B$10=$EM$11,'SIMULADOR IMPACTOS MIP'!$B$10=FJ$11))),'SIMULADOR IMPACTOS MIP'!Porcentaje,0)</f>
        <v>0.14000000000000001</v>
      </c>
      <c r="FM55" s="20">
        <f>+'MIP 2017'!EJ55*(1+(EN55))</f>
        <v>44036.864498992945</v>
      </c>
      <c r="FN55" s="20">
        <f>+'MIP 2017'!EK55*(1+(EO55))</f>
        <v>335.42361626613814</v>
      </c>
      <c r="FO55" s="20">
        <f>+'MIP 2017'!EL55*(1+(EP55))</f>
        <v>1109.2327057102641</v>
      </c>
      <c r="FP55" s="20">
        <f>+'MIP 2017'!EM55*(1+(EQ55))</f>
        <v>0</v>
      </c>
      <c r="FQ55" s="20">
        <f>+'MIP 2017'!EN55*(1+(ER55))</f>
        <v>0</v>
      </c>
      <c r="FR55" s="20">
        <f>+'MIP 2017'!EO55*(1+(ES55))</f>
        <v>0</v>
      </c>
      <c r="FS55" s="20">
        <f>+'MIP 2017'!EP55*(1+(ET55))</f>
        <v>0</v>
      </c>
      <c r="FT55" s="20">
        <f>+'MIP 2017'!EQ55*(1+(EU55))</f>
        <v>0</v>
      </c>
      <c r="FU55" s="20">
        <f>+'MIP 2017'!ER55*(1+(EV55))</f>
        <v>0</v>
      </c>
      <c r="FV55" s="20">
        <f>+'MIP 2017'!ES55*(1+(EW55))</f>
        <v>0</v>
      </c>
      <c r="FW55" s="20">
        <f>+'MIP 2017'!ET55*(1+(EX55))</f>
        <v>0</v>
      </c>
      <c r="FX55" s="20">
        <f>+'MIP 2017'!EU55*(1+(EY55))</f>
        <v>14.186251739992464</v>
      </c>
      <c r="FY55" s="20">
        <f>+'MIP 2017'!EV55*(1+(EZ55))</f>
        <v>103.2867168939275</v>
      </c>
      <c r="FZ55" s="20">
        <f>+'MIP 2017'!EW55*(1+(FA55))</f>
        <v>-0.11831924264629362</v>
      </c>
      <c r="GA55" s="20">
        <f>+'MIP 2017'!EX55*(1+(FB55))</f>
        <v>3405.2869099892469</v>
      </c>
      <c r="GB55" s="20">
        <f>+'MIP 2017'!EY55*(1+(FC55))</f>
        <v>712.82520015100636</v>
      </c>
      <c r="GC55" s="20">
        <f>+'MIP 2017'!EZ55*(1+(FD55))</f>
        <v>108.77772528017992</v>
      </c>
      <c r="GD55" s="20">
        <f>+'MIP 2017'!FA55*(1+(FE55))</f>
        <v>395.91934646755806</v>
      </c>
      <c r="GE55" s="20">
        <f>+'MIP 2017'!FB55*(1+(FF55))</f>
        <v>425.92664240840531</v>
      </c>
      <c r="GF55" s="20">
        <f>+'MIP 2017'!FC55*(1+(FG55))</f>
        <v>19.751592599690856</v>
      </c>
      <c r="GG55" s="20">
        <f>+'MIP 2017'!FD55*(1+(FH55))</f>
        <v>260.24070726442784</v>
      </c>
      <c r="GH55" s="20">
        <f>+'MIP 2017'!FE55*(1+(FI55))</f>
        <v>38.942870752471279</v>
      </c>
      <c r="GI55" s="20">
        <f>+'MIP 2017'!FF55*(1+(FJ55))</f>
        <v>12.17516240065099</v>
      </c>
      <c r="GJ55" s="18">
        <f t="shared" si="0"/>
        <v>50978.721627674262</v>
      </c>
      <c r="GK55" s="39">
        <f>+IFERROR((GJ55/'MIP 2017'!FG55*100-100),0)</f>
        <v>0.477941942213576</v>
      </c>
      <c r="GN55" s="18">
        <v>65886.049994559027</v>
      </c>
      <c r="GO55" s="14">
        <f>+'MIP 2017'!FH55</f>
        <v>65226.752019341569</v>
      </c>
      <c r="GP55" s="39">
        <f t="shared" si="1"/>
        <v>659.29797521745786</v>
      </c>
      <c r="GQ55" s="39">
        <f t="shared" si="2"/>
        <v>1.010778483990677</v>
      </c>
      <c r="GU55" s="61">
        <v>-0.56999999999999962</v>
      </c>
      <c r="GW55" s="60">
        <f>+IF(SeleccionarDemTur=GW$11,'SIMULADOR IMPACTOS MIP(TURISMO)'!PorcentajeTur,0)</f>
        <v>0</v>
      </c>
      <c r="GX55" s="60">
        <f>+IF(SeleccionarDemTur=GX$11,'SIMULADOR IMPACTOS MIP(TURISMO)'!PorcentajeTur,0)</f>
        <v>0</v>
      </c>
      <c r="GY55" s="60">
        <f>+IF(SeleccionarDemTur=GY$11,'SIMULADOR IMPACTOS MIP(TURISMO)'!PorcentajeTur,0)</f>
        <v>0.14000000000000001</v>
      </c>
      <c r="GZ55" s="60">
        <f>+IF(SeleccionarDemTur=GZ$11,'SIMULADOR IMPACTOS MIP(TURISMO)'!PorcentajeTur,0)</f>
        <v>0</v>
      </c>
      <c r="HA55" s="60">
        <f>+IF(OR(SeleccionarDemTur=HA$11,SeleccionarDemTur=$GW$11),'SIMULADOR IMPACTOS MIP(TURISMO)'!PorcentajeTur,0)</f>
        <v>0</v>
      </c>
      <c r="HB55" s="60">
        <f>+IF(OR(SeleccionarDemTur=HB$11,SeleccionarDemTur=$GW$11),'SIMULADOR IMPACTOS MIP(TURISMO)'!PorcentajeTur,0)</f>
        <v>0</v>
      </c>
      <c r="HC55" s="60">
        <f>+IF(OR(SeleccionarDemTur=HC$11,SeleccionarDemTur=$GW$11),'SIMULADOR IMPACTOS MIP(TURISMO)'!PorcentajeTur,0)</f>
        <v>0</v>
      </c>
      <c r="HD55" s="60">
        <f>+IF(OR(SeleccionarDemTur=HD$11,SeleccionarDemTur=$GX$11),'SIMULADOR IMPACTOS MIP(TURISMO)'!PorcentajeTur,0)</f>
        <v>0</v>
      </c>
      <c r="HE55" s="60">
        <f>+IF(OR(SeleccionarDemTur=HE$11,SeleccionarDemTur=$GX$11),'SIMULADOR IMPACTOS MIP(TURISMO)'!PorcentajeTur,0)</f>
        <v>0</v>
      </c>
      <c r="HF55" s="60">
        <f>+IF(OR(SeleccionarDemTur=HF$11,SeleccionarDemTur=$GX$11),'SIMULADOR IMPACTOS MIP(TURISMO)'!PorcentajeTur,0)</f>
        <v>0</v>
      </c>
      <c r="HG55" s="60">
        <f>+IF(OR(SeleccionarDemTur=HG$11,SeleccionarDemTur=$GX$11),'SIMULADOR IMPACTOS MIP(TURISMO)'!PorcentajeTur,0)</f>
        <v>0</v>
      </c>
      <c r="HH55" s="60">
        <f>+IF(OR(SeleccionarDemTur=HH$11,SeleccionarDemTur=$GX$11),'SIMULADOR IMPACTOS MIP(TURISMO)'!PorcentajeTur,0)</f>
        <v>0</v>
      </c>
      <c r="HI55" s="60">
        <f>+IF(OR(SeleccionarDemTur=HI$11,SeleccionarDemTur=$GX$11),'SIMULADOR IMPACTOS MIP(TURISMO)'!PorcentajeTur,0)</f>
        <v>0</v>
      </c>
      <c r="HJ55" s="60">
        <f>+IF(OR(SeleccionarDemTur=HJ$11,SeleccionarDemTur=$GX$11),'SIMULADOR IMPACTOS MIP(TURISMO)'!PorcentajeTur,0)</f>
        <v>0</v>
      </c>
      <c r="HK55" s="60">
        <f>+IF(SeleccionarDemTur=HK$11,'SIMULADOR IMPACTOS MIP(TURISMO)'!PorcentajeTur,0)</f>
        <v>0</v>
      </c>
      <c r="HL55" s="60">
        <f>+IF(SeleccionarDemTur=HL$11,'SIMULADOR IMPACTOS MIP(TURISMO)'!PorcentajeTur,0)</f>
        <v>0</v>
      </c>
      <c r="HM55" s="60">
        <f>+IF(SeleccionarDemTur=HM$11,'SIMULADOR IMPACTOS MIP(TURISMO)'!PorcentajeTur,0)</f>
        <v>0</v>
      </c>
      <c r="HN55" s="60">
        <f>+IF(SeleccionarDemTur=HN$11,'SIMULADOR IMPACTOS MIP(TURISMO)'!PorcentajeTur,0)</f>
        <v>0</v>
      </c>
      <c r="HO55" s="60">
        <f>+IF(OR(SeleccionarDemTur=HO$11,SeleccionarDemTur=$GY$11),'SIMULADOR IMPACTOS MIP(TURISMO)'!PorcentajeTur,0)</f>
        <v>0.14000000000000001</v>
      </c>
      <c r="HP55" s="60">
        <f>+IF(OR(SeleccionarDemTur=HP$11,SeleccionarDemTur=$GY$11),'SIMULADOR IMPACTOS MIP(TURISMO)'!PorcentajeTur,0)</f>
        <v>0.14000000000000001</v>
      </c>
      <c r="HQ55" s="60">
        <f>+IF(OR(SeleccionarDemTur=HQ$11,SeleccionarDemTur=$GY$11),'SIMULADOR IMPACTOS MIP(TURISMO)'!PorcentajeTur,0)</f>
        <v>0.14000000000000001</v>
      </c>
      <c r="HR55" s="60">
        <f>+IF(OR(SeleccionarDemTur=HR$11,SeleccionarDemTur=$GY$11),'SIMULADOR IMPACTOS MIP(TURISMO)'!PorcentajeTur,0)</f>
        <v>0.14000000000000001</v>
      </c>
      <c r="HS55" s="60">
        <f>+IF(OR(SeleccionarDemTur=HS$11,SeleccionarDemTur=$GY$11),'SIMULADOR IMPACTOS MIP(TURISMO)'!PorcentajeTur,0)</f>
        <v>0.14000000000000001</v>
      </c>
      <c r="HT55" s="60">
        <f>+IF(OR(SeleccionarDemTur=HT$11,SeleccionarDemTur=$GY$11),'SIMULADOR IMPACTOS MIP(TURISMO)'!PorcentajeTur,0)</f>
        <v>0.14000000000000001</v>
      </c>
      <c r="HU55" s="60">
        <f>+IF(OR(SeleccionarDemTur=HU$11,SeleccionarDemTur=$GY$11),'SIMULADOR IMPACTOS MIP(TURISMO)'!PorcentajeTur,0)</f>
        <v>0.14000000000000001</v>
      </c>
      <c r="HV55" s="60">
        <f>+IF(OR(SeleccionarDemTur=HV$11,SeleccionarDemTur=$GY$11),'SIMULADOR IMPACTOS MIP(TURISMO)'!PorcentajeTur,0)</f>
        <v>0.14000000000000001</v>
      </c>
      <c r="HY55" s="20">
        <f>+'MIP 2017'!EJ55*(1+(GZ55))</f>
        <v>44036.864498992945</v>
      </c>
      <c r="HZ55" s="20">
        <f>+'MIP 2017'!EK55*(1+(HA55))</f>
        <v>335.42361626613814</v>
      </c>
      <c r="IA55" s="20">
        <f>+'MIP 2017'!EL55*(1+(HB55))</f>
        <v>1109.2327057102641</v>
      </c>
      <c r="IB55" s="20">
        <f>+'MIP 2017'!EM55*(1+(HC55))</f>
        <v>0</v>
      </c>
      <c r="IC55" s="20">
        <f>+'MIP 2017'!EN55*(1+(HD55))</f>
        <v>0</v>
      </c>
      <c r="ID55" s="20">
        <f>+'MIP 2017'!EO55*(1+(HE55))</f>
        <v>0</v>
      </c>
      <c r="IE55" s="20">
        <f>+'MIP 2017'!EP55*(1+(HF55))</f>
        <v>0</v>
      </c>
      <c r="IF55" s="20">
        <f>+'MIP 2017'!EQ55*(1+(HG55))</f>
        <v>0</v>
      </c>
      <c r="IG55" s="20">
        <f>+'MIP 2017'!ER55*(1+(HH55))</f>
        <v>0</v>
      </c>
      <c r="IH55" s="20">
        <f>+'MIP 2017'!ES55*(1+(HI55))</f>
        <v>0</v>
      </c>
      <c r="II55" s="20">
        <f>+'MIP 2017'!ET55*(1+(HJ55))</f>
        <v>0</v>
      </c>
      <c r="IJ55" s="20">
        <f>+'MIP 2017'!EU55*(1+(HK55))</f>
        <v>14.186251739992464</v>
      </c>
      <c r="IK55" s="20">
        <f>+'MIP 2017'!EV55*(1+(HL55))</f>
        <v>103.2867168939275</v>
      </c>
      <c r="IL55" s="20">
        <f>+'MIP 2017'!EW55*(1+(HM55))</f>
        <v>-0.11831924264629362</v>
      </c>
      <c r="IM55" s="20">
        <f>+'MIP 2017'!EX55*(1+(HN55))</f>
        <v>3405.2869099892469</v>
      </c>
      <c r="IN55" s="20">
        <f>+'MIP 2017'!EY55*(1+(HO55))</f>
        <v>712.82520015100636</v>
      </c>
      <c r="IO55" s="20">
        <f>+'MIP 2017'!EZ55*(1+(HP55))</f>
        <v>108.77772528017992</v>
      </c>
      <c r="IP55" s="20">
        <f>+'MIP 2017'!FA55*(1+(HQ55))</f>
        <v>395.91934646755806</v>
      </c>
      <c r="IQ55" s="20">
        <f>+'MIP 2017'!FB55*(1+(HR55))</f>
        <v>425.92664240840531</v>
      </c>
      <c r="IR55" s="20">
        <f>+'MIP 2017'!FC55*(1+(HS55))</f>
        <v>19.751592599690856</v>
      </c>
      <c r="IS55" s="20">
        <f>+'MIP 2017'!FD55*(1+(HT55))</f>
        <v>260.24070726442784</v>
      </c>
      <c r="IT55" s="20">
        <f>+'MIP 2017'!FE55*(1+(HU55))</f>
        <v>38.942870752471279</v>
      </c>
      <c r="IU55" s="20">
        <f>+'MIP 2017'!FF55*(1+(HV55))</f>
        <v>12.17516240065099</v>
      </c>
      <c r="IV55" s="18">
        <f t="shared" si="3"/>
        <v>50978.721627674262</v>
      </c>
      <c r="IW55" s="39">
        <f>+IFERROR((IV55/'MIP 2017'!FG55*100-100),0)</f>
        <v>0.477941942213576</v>
      </c>
      <c r="IZ55" s="18">
        <v>65886.049994559027</v>
      </c>
      <c r="JA55" s="14">
        <f>+'MIP 2017'!FH55</f>
        <v>65226.752019341569</v>
      </c>
      <c r="JB55" s="39">
        <f t="shared" si="4"/>
        <v>659.29797521745786</v>
      </c>
      <c r="JC55" s="39">
        <f t="shared" si="5"/>
        <v>1.010778483990677</v>
      </c>
    </row>
    <row r="56" spans="1:263" s="7" customFormat="1" ht="21.95" customHeight="1" thickBot="1" x14ac:dyDescent="0.25">
      <c r="A56" s="137" t="s">
        <v>169</v>
      </c>
      <c r="B56" s="138" t="s">
        <v>170</v>
      </c>
      <c r="C56" s="33">
        <v>2.850141165683678E-4</v>
      </c>
      <c r="D56" s="33">
        <v>3.0067439181603634E-4</v>
      </c>
      <c r="E56" s="33">
        <v>3.0633198963561788E-4</v>
      </c>
      <c r="F56" s="33">
        <v>5.4779599323175044E-4</v>
      </c>
      <c r="G56" s="33">
        <v>1.9382649035068895E-4</v>
      </c>
      <c r="H56" s="33">
        <v>2.380834717391025E-4</v>
      </c>
      <c r="I56" s="33">
        <v>1.3920489166285572E-4</v>
      </c>
      <c r="J56" s="33">
        <v>2.7357073166526532E-4</v>
      </c>
      <c r="K56" s="33">
        <v>2.4493609044154039E-4</v>
      </c>
      <c r="L56" s="33">
        <v>2.5738574018413973E-4</v>
      </c>
      <c r="M56" s="33">
        <v>4.0629159985849852E-4</v>
      </c>
      <c r="N56" s="33">
        <v>1.857809577977121E-4</v>
      </c>
      <c r="O56" s="33">
        <v>2.1972848573392171E-4</v>
      </c>
      <c r="P56" s="33">
        <v>1.4907747331775479E-4</v>
      </c>
      <c r="Q56" s="33">
        <v>2.4336378207773129E-4</v>
      </c>
      <c r="R56" s="33">
        <v>2.1412389639364845E-4</v>
      </c>
      <c r="S56" s="33">
        <v>3.4897164359909118E-4</v>
      </c>
      <c r="T56" s="33">
        <v>3.6901208711529788E-4</v>
      </c>
      <c r="U56" s="33">
        <v>2.8893789185027019E-4</v>
      </c>
      <c r="V56" s="33">
        <v>1.8755707291142387E-4</v>
      </c>
      <c r="W56" s="33">
        <v>2.4175776477262711E-4</v>
      </c>
      <c r="X56" s="33">
        <v>2.4105226764848712E-3</v>
      </c>
      <c r="Y56" s="33">
        <v>1.3001439692505994E-3</v>
      </c>
      <c r="Z56" s="33">
        <v>1.4063743630063842E-3</v>
      </c>
      <c r="AA56" s="33">
        <v>5.3702013177161861E-4</v>
      </c>
      <c r="AB56" s="33">
        <v>6.0558313850446769E-4</v>
      </c>
      <c r="AC56" s="33">
        <v>3.457079851698092E-5</v>
      </c>
      <c r="AD56" s="33">
        <v>4.8663006940337416E-4</v>
      </c>
      <c r="AE56" s="33">
        <v>1.1709994994953902E-3</v>
      </c>
      <c r="AF56" s="33">
        <v>1.4302518229781036E-4</v>
      </c>
      <c r="AG56" s="33">
        <v>2.5287534845203178E-5</v>
      </c>
      <c r="AH56" s="33">
        <v>1.5888355072067896E-4</v>
      </c>
      <c r="AI56" s="33">
        <v>4.1295122025372232E-3</v>
      </c>
      <c r="AJ56" s="33">
        <v>8.3389468401768251E-4</v>
      </c>
      <c r="AK56" s="33">
        <v>3.3824895567059819E-3</v>
      </c>
      <c r="AL56" s="33">
        <v>3.5693245450138982E-3</v>
      </c>
      <c r="AM56" s="33">
        <v>4.9270235431242435E-3</v>
      </c>
      <c r="AN56" s="33">
        <v>2.46054332742726E-4</v>
      </c>
      <c r="AO56" s="33">
        <v>2.8985076181902562E-3</v>
      </c>
      <c r="AP56" s="33">
        <v>7.7500555790124877E-3</v>
      </c>
      <c r="AQ56" s="33">
        <v>2.8591016286913268E-4</v>
      </c>
      <c r="AR56" s="33">
        <v>4.9760912363380014E-3</v>
      </c>
      <c r="AS56" s="33">
        <v>2.7236800363544437E-4</v>
      </c>
      <c r="AT56" s="33">
        <v>1.9547009565207887E-4</v>
      </c>
      <c r="AU56" s="33">
        <v>1.0189459823308427</v>
      </c>
      <c r="AV56" s="33">
        <v>1.8164637498580309E-3</v>
      </c>
      <c r="AW56" s="33">
        <v>6.8582449183726718E-2</v>
      </c>
      <c r="AX56" s="33">
        <v>1.1925029021830158E-4</v>
      </c>
      <c r="AY56" s="33">
        <v>8.7265092449287794E-5</v>
      </c>
      <c r="AZ56" s="33">
        <v>6.9974739759313487E-4</v>
      </c>
      <c r="BA56" s="33">
        <v>4.1743207057469504E-4</v>
      </c>
      <c r="BB56" s="33">
        <v>1.1129918869726104E-4</v>
      </c>
      <c r="BC56" s="33">
        <v>6.2909661966475191E-4</v>
      </c>
      <c r="BD56" s="33">
        <v>1.9427910476318036E-4</v>
      </c>
      <c r="BE56" s="33">
        <v>2.8449174611893465E-4</v>
      </c>
      <c r="BF56" s="33">
        <v>2.560895743742356E-4</v>
      </c>
      <c r="BG56" s="33">
        <v>1.3248448247022647E-3</v>
      </c>
      <c r="BH56" s="33">
        <v>9.6973020272652787E-4</v>
      </c>
      <c r="BI56" s="33">
        <v>9.5972974819819486E-3</v>
      </c>
      <c r="BJ56" s="33">
        <v>3.702611029308961E-4</v>
      </c>
      <c r="BK56" s="33">
        <v>1.7234075707320935E-4</v>
      </c>
      <c r="BL56" s="33">
        <v>1.7789933517950473E-4</v>
      </c>
      <c r="BM56" s="33">
        <v>6.8353703046482599E-4</v>
      </c>
      <c r="BN56" s="33">
        <v>1.4838096018453937E-4</v>
      </c>
      <c r="BO56" s="33">
        <v>2.3289177066036757E-4</v>
      </c>
      <c r="BP56" s="33">
        <v>5.9673734877178388E-4</v>
      </c>
      <c r="BQ56" s="33">
        <v>1.0592754918805849E-4</v>
      </c>
      <c r="BR56" s="33">
        <v>2.9154528203901599E-4</v>
      </c>
      <c r="BS56" s="33">
        <v>1.4367254698864561E-4</v>
      </c>
      <c r="BT56" s="33">
        <v>1.8004918781347153E-4</v>
      </c>
      <c r="BU56" s="33">
        <v>2.1665004213433439E-3</v>
      </c>
      <c r="BV56" s="33">
        <v>1.291056752059325E-4</v>
      </c>
      <c r="BW56" s="33">
        <v>2.0687713036770869E-4</v>
      </c>
      <c r="BX56" s="33">
        <v>8.4928336692669524E-5</v>
      </c>
      <c r="BY56" s="33">
        <v>1.3865945830227988E-4</v>
      </c>
      <c r="BZ56" s="33">
        <v>1.2698453580011826E-4</v>
      </c>
      <c r="CA56" s="33">
        <v>1.1813962033573226E-4</v>
      </c>
      <c r="CB56" s="33">
        <v>2.2883902284297238E-4</v>
      </c>
      <c r="CC56" s="33">
        <v>2.639601612032248E-4</v>
      </c>
      <c r="CD56" s="33">
        <v>2.7311732593901706E-4</v>
      </c>
      <c r="CE56" s="33">
        <v>3.9496269788980828E-4</v>
      </c>
      <c r="CF56" s="33">
        <v>2.0771628293400293E-4</v>
      </c>
      <c r="CG56" s="33">
        <v>4.936607370370303E-4</v>
      </c>
      <c r="CH56" s="33">
        <v>1.4784064569448588E-4</v>
      </c>
      <c r="CI56" s="33">
        <v>1.416028531951786E-4</v>
      </c>
      <c r="CJ56" s="33">
        <v>9.6629135498191225E-5</v>
      </c>
      <c r="CK56" s="33">
        <v>1.0770362350743687E-4</v>
      </c>
      <c r="CL56" s="33">
        <v>1.7142558102679228E-4</v>
      </c>
      <c r="CM56" s="33">
        <v>4.1966499096941605E-4</v>
      </c>
      <c r="CN56" s="33">
        <v>1.6321169559420191E-4</v>
      </c>
      <c r="CO56" s="33">
        <v>1.4230343154010783E-4</v>
      </c>
      <c r="CP56" s="33">
        <v>1.4434709097492163E-4</v>
      </c>
      <c r="CQ56" s="33">
        <v>1.7886901258465833E-3</v>
      </c>
      <c r="CR56" s="33">
        <v>4.2983748973444823E-3</v>
      </c>
      <c r="CS56" s="33">
        <v>1.0239142861179946E-3</v>
      </c>
      <c r="CT56" s="33">
        <v>1.8513688811219189E-4</v>
      </c>
      <c r="CU56" s="33">
        <v>9.8960616965079477E-5</v>
      </c>
      <c r="CV56" s="33">
        <v>1.0995298029926693E-4</v>
      </c>
      <c r="CW56" s="33">
        <v>7.0384141215765395E-5</v>
      </c>
      <c r="CX56" s="33">
        <v>1.5266819093636298E-4</v>
      </c>
      <c r="CY56" s="33">
        <v>8.5117916399397994E-5</v>
      </c>
      <c r="CZ56" s="33">
        <v>9.2781764390710374E-5</v>
      </c>
      <c r="DA56" s="33">
        <v>6.1632932777400576E-5</v>
      </c>
      <c r="DB56" s="33">
        <v>9.5333353652271195E-5</v>
      </c>
      <c r="DC56" s="33">
        <v>1.1630906249980293E-4</v>
      </c>
      <c r="DD56" s="33">
        <v>5.3207801144919506E-4</v>
      </c>
      <c r="DE56" s="33">
        <v>1.8618906725740409E-4</v>
      </c>
      <c r="DF56" s="33">
        <v>1.4134134300071842E-4</v>
      </c>
      <c r="DG56" s="33">
        <v>1.5593288526417502E-4</v>
      </c>
      <c r="DH56" s="33">
        <v>1.2752403471525818E-4</v>
      </c>
      <c r="DI56" s="33">
        <v>2.5431893556893744E-4</v>
      </c>
      <c r="DJ56" s="33">
        <v>6.4404560489806276E-5</v>
      </c>
      <c r="DK56" s="33">
        <v>7.0588931153113446E-5</v>
      </c>
      <c r="DL56" s="33">
        <v>6.2518157724811605E-5</v>
      </c>
      <c r="DM56" s="33">
        <v>4.5573274703919868E-5</v>
      </c>
      <c r="DN56" s="33">
        <v>4.6672732540812504E-5</v>
      </c>
      <c r="DO56" s="33">
        <v>1.7558515011695394E-4</v>
      </c>
      <c r="DP56" s="33">
        <v>8.3391917479866022E-5</v>
      </c>
      <c r="DQ56" s="33">
        <v>1.7842105820842967E-4</v>
      </c>
      <c r="DR56" s="33">
        <v>9.625110588481037E-5</v>
      </c>
      <c r="DS56" s="33">
        <v>1.9163438762569301E-4</v>
      </c>
      <c r="DT56" s="33">
        <v>3.0704459370267618E-4</v>
      </c>
      <c r="DU56" s="33">
        <v>1.2770335528713682E-4</v>
      </c>
      <c r="DV56" s="33">
        <v>1.9181240229419896E-4</v>
      </c>
      <c r="DW56" s="33">
        <v>2.9499960950608357E-4</v>
      </c>
      <c r="DX56" s="33">
        <v>3.047729887819138E-4</v>
      </c>
      <c r="DY56" s="33">
        <v>1.3872404295686475E-4</v>
      </c>
      <c r="DZ56" s="33">
        <v>5.959500031444022E-4</v>
      </c>
      <c r="EA56" s="33">
        <v>2.975114890731975E-4</v>
      </c>
      <c r="EB56" s="33">
        <v>6.5416900455924373E-4</v>
      </c>
      <c r="EC56" s="33">
        <v>8.5625057675060536E-5</v>
      </c>
      <c r="ED56" s="33">
        <v>3.129500569328387E-4</v>
      </c>
      <c r="EE56" s="33">
        <v>3.7411399900241532E-4</v>
      </c>
      <c r="EF56" s="33">
        <v>1.1667954278801237E-4</v>
      </c>
      <c r="EG56" s="33">
        <v>1.7563192348908163E-4</v>
      </c>
      <c r="EH56" s="33">
        <v>0</v>
      </c>
      <c r="EK56" s="60">
        <f>+IF(AND(OR(SeleccionarIndustria=$A56,SeleccionarIndustria="Todas las AE"),('SIMULADOR IMPACTOS MIP'!$B$10=EK$11)),'SIMULADOR IMPACTOS MIP'!Porcentaje,0)</f>
        <v>0</v>
      </c>
      <c r="EL56" s="60">
        <f>+IF(AND(OR(SeleccionarIndustria=$A56,SeleccionarIndustria="Todas las AE"),('SIMULADOR IMPACTOS MIP'!$B$10=EL$11)),'SIMULADOR IMPACTOS MIP'!Porcentaje,0)</f>
        <v>0</v>
      </c>
      <c r="EM56" s="60">
        <f>+IF(AND(OR(SeleccionarIndustria=$A56,SeleccionarIndustria="Todas las AE"),('SIMULADOR IMPACTOS MIP'!$B$10=EM$11)),'SIMULADOR IMPACTOS MIP'!Porcentaje,0)</f>
        <v>0.14000000000000001</v>
      </c>
      <c r="EN56" s="60">
        <f>+IF(AND(OR(SeleccionarIndustria=$A56,SeleccionarIndustria="Todas las AE"),('SIMULADOR IMPACTOS MIP'!$B$10=EN$11)),'SIMULADOR IMPACTOS MIP'!Porcentaje,0)</f>
        <v>0</v>
      </c>
      <c r="EO56" s="60">
        <f>+IF(AND(OR(SeleccionarIndustria=$A56,SeleccionarIndustria="Todas las AE"),(OR('SIMULADOR IMPACTOS MIP'!$B$10=$EK$11,'SIMULADOR IMPACTOS MIP'!$B$10=EO$11))),'SIMULADOR IMPACTOS MIP'!Porcentaje,0)</f>
        <v>0</v>
      </c>
      <c r="EP56" s="60">
        <f>+IF(AND(OR(SeleccionarIndustria=$A56,SeleccionarIndustria="Todas las AE"),(OR('SIMULADOR IMPACTOS MIP'!$B$10=$EK$11,'SIMULADOR IMPACTOS MIP'!$B$10=EP$11))),'SIMULADOR IMPACTOS MIP'!Porcentaje,0)</f>
        <v>0</v>
      </c>
      <c r="EQ56" s="60">
        <f>+IF(AND(OR(SeleccionarIndustria=$A56,SeleccionarIndustria="Todas las AE"),(OR('SIMULADOR IMPACTOS MIP'!$B$10=$EK$11,'SIMULADOR IMPACTOS MIP'!$B$10=EQ$11))),'SIMULADOR IMPACTOS MIP'!Porcentaje,0)</f>
        <v>0</v>
      </c>
      <c r="ER56" s="60">
        <f>+IF(AND(OR(SeleccionarIndustria=$A56,SeleccionarIndustria="Todas las AE"),(OR('SIMULADOR IMPACTOS MIP'!$B$10=$EL$11,'SIMULADOR IMPACTOS MIP'!$B$10=ER$11))),'SIMULADOR IMPACTOS MIP'!Porcentaje,0)</f>
        <v>0</v>
      </c>
      <c r="ES56" s="60">
        <f>+IF(AND(OR(SeleccionarIndustria=$A56,SeleccionarIndustria="Todas las AE"),(OR('SIMULADOR IMPACTOS MIP'!$B$10=$EL$11,'SIMULADOR IMPACTOS MIP'!$B$10=ES$11))),'SIMULADOR IMPACTOS MIP'!Porcentaje,0)</f>
        <v>0</v>
      </c>
      <c r="ET56" s="60">
        <f>+IF(AND(OR(SeleccionarIndustria=$A56,SeleccionarIndustria="Todas las AE"),(OR('SIMULADOR IMPACTOS MIP'!$B$10=$EL$11,'SIMULADOR IMPACTOS MIP'!$B$10=ET$11))),'SIMULADOR IMPACTOS MIP'!Porcentaje,0)</f>
        <v>0</v>
      </c>
      <c r="EU56" s="60">
        <f>+IF(AND(OR(SeleccionarIndustria=$A56,SeleccionarIndustria="Todas las AE"),(OR('SIMULADOR IMPACTOS MIP'!$B$10=$EL$11,'SIMULADOR IMPACTOS MIP'!$B$10=EU$11))),'SIMULADOR IMPACTOS MIP'!Porcentaje,0)</f>
        <v>0</v>
      </c>
      <c r="EV56" s="60">
        <f>+IF(AND(OR(SeleccionarIndustria=$A56,SeleccionarIndustria="Todas las AE"),(OR('SIMULADOR IMPACTOS MIP'!$B$10=$EL$11,'SIMULADOR IMPACTOS MIP'!$B$10=EV$11))),'SIMULADOR IMPACTOS MIP'!Porcentaje,0)</f>
        <v>0</v>
      </c>
      <c r="EW56" s="60">
        <f>+IF(AND(OR(SeleccionarIndustria=$A56,SeleccionarIndustria="Todas las AE"),(OR('SIMULADOR IMPACTOS MIP'!$B$10=$EL$11,'SIMULADOR IMPACTOS MIP'!$B$10=EW$11))),'SIMULADOR IMPACTOS MIP'!Porcentaje,0)</f>
        <v>0</v>
      </c>
      <c r="EX56" s="60">
        <f>+IF(AND(OR(SeleccionarIndustria=$A56,SeleccionarIndustria="Todas las AE"),(OR('SIMULADOR IMPACTOS MIP'!$B$10=$EL$11,'SIMULADOR IMPACTOS MIP'!$B$10=EX$11))),'SIMULADOR IMPACTOS MIP'!Porcentaje,0)</f>
        <v>0</v>
      </c>
      <c r="EY56" s="60">
        <f>+IF(AND(OR(SeleccionarIndustria=$A56,SeleccionarIndustria="Todas las AE"),('SIMULADOR IMPACTOS MIP'!$B$10=EY$11)),'SIMULADOR IMPACTOS MIP'!Porcentaje,0)</f>
        <v>0</v>
      </c>
      <c r="EZ56" s="60">
        <f>+IF(AND(OR(SeleccionarIndustria=$A56,SeleccionarIndustria="Todas las AE"),('SIMULADOR IMPACTOS MIP'!$B$10=EZ$11)),'SIMULADOR IMPACTOS MIP'!Porcentaje,0)</f>
        <v>0</v>
      </c>
      <c r="FA56" s="60">
        <f>+IF(AND(OR(SeleccionarIndustria=$A56,SeleccionarIndustria="Todas las AE"),('SIMULADOR IMPACTOS MIP'!$B$10=FA$11)),'SIMULADOR IMPACTOS MIP'!Porcentaje,0)</f>
        <v>0</v>
      </c>
      <c r="FB56" s="60">
        <f>+IF(AND(OR(SeleccionarIndustria=$A56,SeleccionarIndustria="Todas las AE"),('SIMULADOR IMPACTOS MIP'!$B$10=FB$11)),'SIMULADOR IMPACTOS MIP'!Porcentaje,0)</f>
        <v>0</v>
      </c>
      <c r="FC56" s="60">
        <f>+IF(AND(OR(SeleccionarIndustria=$A56,SeleccionarIndustria="Todas las AE"),(OR('SIMULADOR IMPACTOS MIP'!$B$10=$EM$11,'SIMULADOR IMPACTOS MIP'!$B$10=FC$11))),'SIMULADOR IMPACTOS MIP'!Porcentaje,0)</f>
        <v>0.14000000000000001</v>
      </c>
      <c r="FD56" s="60">
        <f>+IF(AND(OR(SeleccionarIndustria=$A56,SeleccionarIndustria="Todas las AE"),(OR('SIMULADOR IMPACTOS MIP'!$B$10=$EM$11,'SIMULADOR IMPACTOS MIP'!$B$10=FD$11))),'SIMULADOR IMPACTOS MIP'!Porcentaje,0)</f>
        <v>0.14000000000000001</v>
      </c>
      <c r="FE56" s="60">
        <f>+IF(AND(OR(SeleccionarIndustria=$A56,SeleccionarIndustria="Todas las AE"),(OR('SIMULADOR IMPACTOS MIP'!$B$10=$EM$11,'SIMULADOR IMPACTOS MIP'!$B$10=FE$11))),'SIMULADOR IMPACTOS MIP'!Porcentaje,0)</f>
        <v>0.14000000000000001</v>
      </c>
      <c r="FF56" s="60">
        <f>+IF(AND(OR(SeleccionarIndustria=$A56,SeleccionarIndustria="Todas las AE"),(OR('SIMULADOR IMPACTOS MIP'!$B$10=$EM$11,'SIMULADOR IMPACTOS MIP'!$B$10=FF$11))),'SIMULADOR IMPACTOS MIP'!Porcentaje,0)</f>
        <v>0.14000000000000001</v>
      </c>
      <c r="FG56" s="60">
        <f>+IF(AND(OR(SeleccionarIndustria=$A56,SeleccionarIndustria="Todas las AE"),(OR('SIMULADOR IMPACTOS MIP'!$B$10=$EM$11,'SIMULADOR IMPACTOS MIP'!$B$10=FG$11))),'SIMULADOR IMPACTOS MIP'!Porcentaje,0)</f>
        <v>0.14000000000000001</v>
      </c>
      <c r="FH56" s="60">
        <f>+IF(AND(OR(SeleccionarIndustria=$A56,SeleccionarIndustria="Todas las AE"),(OR('SIMULADOR IMPACTOS MIP'!$B$10=$EM$11,'SIMULADOR IMPACTOS MIP'!$B$10=FH$11))),'SIMULADOR IMPACTOS MIP'!Porcentaje,0)</f>
        <v>0.14000000000000001</v>
      </c>
      <c r="FI56" s="60">
        <f>+IF(AND(OR(SeleccionarIndustria=$A56,SeleccionarIndustria="Todas las AE"),(OR('SIMULADOR IMPACTOS MIP'!$B$10=$EM$11,'SIMULADOR IMPACTOS MIP'!$B$10=FI$11))),'SIMULADOR IMPACTOS MIP'!Porcentaje,0)</f>
        <v>0.14000000000000001</v>
      </c>
      <c r="FJ56" s="60">
        <f>+IF(AND(OR(SeleccionarIndustria=$A56,SeleccionarIndustria="Todas las AE"),(OR('SIMULADOR IMPACTOS MIP'!$B$10=$EM$11,'SIMULADOR IMPACTOS MIP'!$B$10=FJ$11))),'SIMULADOR IMPACTOS MIP'!Porcentaje,0)</f>
        <v>0.14000000000000001</v>
      </c>
      <c r="FM56" s="20">
        <f>+'MIP 2017'!EJ56*(1+(EN56))</f>
        <v>58712.49081420392</v>
      </c>
      <c r="FN56" s="20">
        <f>+'MIP 2017'!EK56*(1+(EO56))</f>
        <v>31.022280533566441</v>
      </c>
      <c r="FO56" s="20">
        <f>+'MIP 2017'!EL56*(1+(EP56))</f>
        <v>106.98167054665653</v>
      </c>
      <c r="FP56" s="20">
        <f>+'MIP 2017'!EM56*(1+(EQ56))</f>
        <v>147.78711748653407</v>
      </c>
      <c r="FQ56" s="20">
        <f>+'MIP 2017'!EN56*(1+(ER56))</f>
        <v>17.924699049241191</v>
      </c>
      <c r="FR56" s="20">
        <f>+'MIP 2017'!EO56*(1+(ES56))</f>
        <v>0.64296045913751654</v>
      </c>
      <c r="FS56" s="20">
        <f>+'MIP 2017'!EP56*(1+(ET56))</f>
        <v>165.89578543617722</v>
      </c>
      <c r="FT56" s="20">
        <f>+'MIP 2017'!EQ56*(1+(EU56))</f>
        <v>21.093680560127414</v>
      </c>
      <c r="FU56" s="20">
        <f>+'MIP 2017'!ER56*(1+(EV56))</f>
        <v>2.4127999199075192</v>
      </c>
      <c r="FV56" s="20">
        <f>+'MIP 2017'!ES56*(1+(EW56))</f>
        <v>9.1200367498711046</v>
      </c>
      <c r="FW56" s="20">
        <f>+'MIP 2017'!ET56*(1+(EX56))</f>
        <v>2.6495456552257255</v>
      </c>
      <c r="FX56" s="20">
        <f>+'MIP 2017'!EU56*(1+(EY56))</f>
        <v>40.625698445455676</v>
      </c>
      <c r="FY56" s="20">
        <f>+'MIP 2017'!EV56*(1+(EZ56))</f>
        <v>286.31566639479394</v>
      </c>
      <c r="FZ56" s="20">
        <f>+'MIP 2017'!EW56*(1+(FA56))</f>
        <v>-1408.774905011458</v>
      </c>
      <c r="GA56" s="20">
        <f>+'MIP 2017'!EX56*(1+(FB56))</f>
        <v>295942.89216628118</v>
      </c>
      <c r="GB56" s="20">
        <f>+'MIP 2017'!EY56*(1+(FC56))</f>
        <v>15598.088063571337</v>
      </c>
      <c r="GC56" s="20">
        <f>+'MIP 2017'!EZ56*(1+(FD56))</f>
        <v>6579.3413795723973</v>
      </c>
      <c r="GD56" s="20">
        <f>+'MIP 2017'!FA56*(1+(FE56))</f>
        <v>6489.4645846875437</v>
      </c>
      <c r="GE56" s="20">
        <f>+'MIP 2017'!FB56*(1+(FF56))</f>
        <v>5135.555400002374</v>
      </c>
      <c r="GF56" s="20">
        <f>+'MIP 2017'!FC56*(1+(FG56))</f>
        <v>16.907108327941668</v>
      </c>
      <c r="GG56" s="20">
        <f>+'MIP 2017'!FD56*(1+(FH56))</f>
        <v>7414.9824771750091</v>
      </c>
      <c r="GH56" s="20">
        <f>+'MIP 2017'!FE56*(1+(FI56))</f>
        <v>1057.558221389967</v>
      </c>
      <c r="GI56" s="20">
        <f>+'MIP 2017'!FF56*(1+(FJ56))</f>
        <v>1.9290677277343589</v>
      </c>
      <c r="GJ56" s="18">
        <f t="shared" si="0"/>
        <v>396372.90631916467</v>
      </c>
      <c r="GK56" s="39">
        <f>+IFERROR((GJ56/'MIP 2017'!FG56*100-100),0)</f>
        <v>1.3277756805355949</v>
      </c>
      <c r="GN56" s="18">
        <v>460629.01900227502</v>
      </c>
      <c r="GO56" s="14">
        <f>+'MIP 2017'!FH56</f>
        <v>454711.2632938106</v>
      </c>
      <c r="GP56" s="39">
        <f t="shared" si="1"/>
        <v>5917.7557084644213</v>
      </c>
      <c r="GQ56" s="39">
        <f t="shared" si="2"/>
        <v>1.3014315206528551</v>
      </c>
      <c r="GU56" s="61">
        <v>-0.55999999999999961</v>
      </c>
      <c r="GW56" s="60">
        <f>+IF(SeleccionarDemTur=GW$11,'SIMULADOR IMPACTOS MIP(TURISMO)'!PorcentajeTur,0)</f>
        <v>0</v>
      </c>
      <c r="GX56" s="60">
        <f>+IF(SeleccionarDemTur=GX$11,'SIMULADOR IMPACTOS MIP(TURISMO)'!PorcentajeTur,0)</f>
        <v>0</v>
      </c>
      <c r="GY56" s="60">
        <f>+IF(SeleccionarDemTur=GY$11,'SIMULADOR IMPACTOS MIP(TURISMO)'!PorcentajeTur,0)</f>
        <v>0.14000000000000001</v>
      </c>
      <c r="GZ56" s="60">
        <f>+IF(SeleccionarDemTur=GZ$11,'SIMULADOR IMPACTOS MIP(TURISMO)'!PorcentajeTur,0)</f>
        <v>0</v>
      </c>
      <c r="HA56" s="60">
        <f>+IF(OR(SeleccionarDemTur=HA$11,SeleccionarDemTur=$GW$11),'SIMULADOR IMPACTOS MIP(TURISMO)'!PorcentajeTur,0)</f>
        <v>0</v>
      </c>
      <c r="HB56" s="60">
        <f>+IF(OR(SeleccionarDemTur=HB$11,SeleccionarDemTur=$GW$11),'SIMULADOR IMPACTOS MIP(TURISMO)'!PorcentajeTur,0)</f>
        <v>0</v>
      </c>
      <c r="HC56" s="60">
        <f>+IF(OR(SeleccionarDemTur=HC$11,SeleccionarDemTur=$GW$11),'SIMULADOR IMPACTOS MIP(TURISMO)'!PorcentajeTur,0)</f>
        <v>0</v>
      </c>
      <c r="HD56" s="60">
        <f>+IF(OR(SeleccionarDemTur=HD$11,SeleccionarDemTur=$GX$11),'SIMULADOR IMPACTOS MIP(TURISMO)'!PorcentajeTur,0)</f>
        <v>0</v>
      </c>
      <c r="HE56" s="60">
        <f>+IF(OR(SeleccionarDemTur=HE$11,SeleccionarDemTur=$GX$11),'SIMULADOR IMPACTOS MIP(TURISMO)'!PorcentajeTur,0)</f>
        <v>0</v>
      </c>
      <c r="HF56" s="60">
        <f>+IF(OR(SeleccionarDemTur=HF$11,SeleccionarDemTur=$GX$11),'SIMULADOR IMPACTOS MIP(TURISMO)'!PorcentajeTur,0)</f>
        <v>0</v>
      </c>
      <c r="HG56" s="60">
        <f>+IF(OR(SeleccionarDemTur=HG$11,SeleccionarDemTur=$GX$11),'SIMULADOR IMPACTOS MIP(TURISMO)'!PorcentajeTur,0)</f>
        <v>0</v>
      </c>
      <c r="HH56" s="60">
        <f>+IF(OR(SeleccionarDemTur=HH$11,SeleccionarDemTur=$GX$11),'SIMULADOR IMPACTOS MIP(TURISMO)'!PorcentajeTur,0)</f>
        <v>0</v>
      </c>
      <c r="HI56" s="60">
        <f>+IF(OR(SeleccionarDemTur=HI$11,SeleccionarDemTur=$GX$11),'SIMULADOR IMPACTOS MIP(TURISMO)'!PorcentajeTur,0)</f>
        <v>0</v>
      </c>
      <c r="HJ56" s="60">
        <f>+IF(OR(SeleccionarDemTur=HJ$11,SeleccionarDemTur=$GX$11),'SIMULADOR IMPACTOS MIP(TURISMO)'!PorcentajeTur,0)</f>
        <v>0</v>
      </c>
      <c r="HK56" s="60">
        <f>+IF(SeleccionarDemTur=HK$11,'SIMULADOR IMPACTOS MIP(TURISMO)'!PorcentajeTur,0)</f>
        <v>0</v>
      </c>
      <c r="HL56" s="60">
        <f>+IF(SeleccionarDemTur=HL$11,'SIMULADOR IMPACTOS MIP(TURISMO)'!PorcentajeTur,0)</f>
        <v>0</v>
      </c>
      <c r="HM56" s="60">
        <f>+IF(SeleccionarDemTur=HM$11,'SIMULADOR IMPACTOS MIP(TURISMO)'!PorcentajeTur,0)</f>
        <v>0</v>
      </c>
      <c r="HN56" s="60">
        <f>+IF(SeleccionarDemTur=HN$11,'SIMULADOR IMPACTOS MIP(TURISMO)'!PorcentajeTur,0)</f>
        <v>0</v>
      </c>
      <c r="HO56" s="60">
        <f>+IF(OR(SeleccionarDemTur=HO$11,SeleccionarDemTur=$GY$11),'SIMULADOR IMPACTOS MIP(TURISMO)'!PorcentajeTur,0)</f>
        <v>0.14000000000000001</v>
      </c>
      <c r="HP56" s="60">
        <f>+IF(OR(SeleccionarDemTur=HP$11,SeleccionarDemTur=$GY$11),'SIMULADOR IMPACTOS MIP(TURISMO)'!PorcentajeTur,0)</f>
        <v>0.14000000000000001</v>
      </c>
      <c r="HQ56" s="60">
        <f>+IF(OR(SeleccionarDemTur=HQ$11,SeleccionarDemTur=$GY$11),'SIMULADOR IMPACTOS MIP(TURISMO)'!PorcentajeTur,0)</f>
        <v>0.14000000000000001</v>
      </c>
      <c r="HR56" s="60">
        <f>+IF(OR(SeleccionarDemTur=HR$11,SeleccionarDemTur=$GY$11),'SIMULADOR IMPACTOS MIP(TURISMO)'!PorcentajeTur,0)</f>
        <v>0.14000000000000001</v>
      </c>
      <c r="HS56" s="60">
        <f>+IF(OR(SeleccionarDemTur=HS$11,SeleccionarDemTur=$GY$11),'SIMULADOR IMPACTOS MIP(TURISMO)'!PorcentajeTur,0)</f>
        <v>0.14000000000000001</v>
      </c>
      <c r="HT56" s="60">
        <f>+IF(OR(SeleccionarDemTur=HT$11,SeleccionarDemTur=$GY$11),'SIMULADOR IMPACTOS MIP(TURISMO)'!PorcentajeTur,0)</f>
        <v>0.14000000000000001</v>
      </c>
      <c r="HU56" s="60">
        <f>+IF(OR(SeleccionarDemTur=HU$11,SeleccionarDemTur=$GY$11),'SIMULADOR IMPACTOS MIP(TURISMO)'!PorcentajeTur,0)</f>
        <v>0.14000000000000001</v>
      </c>
      <c r="HV56" s="60">
        <f>+IF(OR(SeleccionarDemTur=HV$11,SeleccionarDemTur=$GY$11),'SIMULADOR IMPACTOS MIP(TURISMO)'!PorcentajeTur,0)</f>
        <v>0.14000000000000001</v>
      </c>
      <c r="HY56" s="20">
        <f>+'MIP 2017'!EJ56*(1+(GZ56))</f>
        <v>58712.49081420392</v>
      </c>
      <c r="HZ56" s="20">
        <f>+'MIP 2017'!EK56*(1+(HA56))</f>
        <v>31.022280533566441</v>
      </c>
      <c r="IA56" s="20">
        <f>+'MIP 2017'!EL56*(1+(HB56))</f>
        <v>106.98167054665653</v>
      </c>
      <c r="IB56" s="20">
        <f>+'MIP 2017'!EM56*(1+(HC56))</f>
        <v>147.78711748653407</v>
      </c>
      <c r="IC56" s="20">
        <f>+'MIP 2017'!EN56*(1+(HD56))</f>
        <v>17.924699049241191</v>
      </c>
      <c r="ID56" s="20">
        <f>+'MIP 2017'!EO56*(1+(HE56))</f>
        <v>0.64296045913751654</v>
      </c>
      <c r="IE56" s="20">
        <f>+'MIP 2017'!EP56*(1+(HF56))</f>
        <v>165.89578543617722</v>
      </c>
      <c r="IF56" s="20">
        <f>+'MIP 2017'!EQ56*(1+(HG56))</f>
        <v>21.093680560127414</v>
      </c>
      <c r="IG56" s="20">
        <f>+'MIP 2017'!ER56*(1+(HH56))</f>
        <v>2.4127999199075192</v>
      </c>
      <c r="IH56" s="20">
        <f>+'MIP 2017'!ES56*(1+(HI56))</f>
        <v>9.1200367498711046</v>
      </c>
      <c r="II56" s="20">
        <f>+'MIP 2017'!ET56*(1+(HJ56))</f>
        <v>2.6495456552257255</v>
      </c>
      <c r="IJ56" s="20">
        <f>+'MIP 2017'!EU56*(1+(HK56))</f>
        <v>40.625698445455676</v>
      </c>
      <c r="IK56" s="20">
        <f>+'MIP 2017'!EV56*(1+(HL56))</f>
        <v>286.31566639479394</v>
      </c>
      <c r="IL56" s="20">
        <f>+'MIP 2017'!EW56*(1+(HM56))</f>
        <v>-1408.774905011458</v>
      </c>
      <c r="IM56" s="20">
        <f>+'MIP 2017'!EX56*(1+(HN56))</f>
        <v>295942.89216628118</v>
      </c>
      <c r="IN56" s="20">
        <f>+'MIP 2017'!EY56*(1+(HO56))</f>
        <v>15598.088063571337</v>
      </c>
      <c r="IO56" s="20">
        <f>+'MIP 2017'!EZ56*(1+(HP56))</f>
        <v>6579.3413795723973</v>
      </c>
      <c r="IP56" s="20">
        <f>+'MIP 2017'!FA56*(1+(HQ56))</f>
        <v>6489.4645846875437</v>
      </c>
      <c r="IQ56" s="20">
        <f>+'MIP 2017'!FB56*(1+(HR56))</f>
        <v>5135.555400002374</v>
      </c>
      <c r="IR56" s="20">
        <f>+'MIP 2017'!FC56*(1+(HS56))</f>
        <v>16.907108327941668</v>
      </c>
      <c r="IS56" s="20">
        <f>+'MIP 2017'!FD56*(1+(HT56))</f>
        <v>7414.9824771750091</v>
      </c>
      <c r="IT56" s="20">
        <f>+'MIP 2017'!FE56*(1+(HU56))</f>
        <v>1057.558221389967</v>
      </c>
      <c r="IU56" s="20">
        <f>+'MIP 2017'!FF56*(1+(HV56))</f>
        <v>1.9290677277343589</v>
      </c>
      <c r="IV56" s="18">
        <f t="shared" si="3"/>
        <v>396372.90631916467</v>
      </c>
      <c r="IW56" s="39">
        <f>+IFERROR((IV56/'MIP 2017'!FG56*100-100),0)</f>
        <v>1.3277756805355949</v>
      </c>
      <c r="IZ56" s="18">
        <v>460629.01900227502</v>
      </c>
      <c r="JA56" s="14">
        <f>+'MIP 2017'!FH56</f>
        <v>454711.2632938106</v>
      </c>
      <c r="JB56" s="39">
        <f t="shared" si="4"/>
        <v>5917.7557084644213</v>
      </c>
      <c r="JC56" s="39">
        <f t="shared" si="5"/>
        <v>1.3014315206528551</v>
      </c>
    </row>
    <row r="57" spans="1:263" s="7" customFormat="1" ht="21.95" customHeight="1" thickBot="1" x14ac:dyDescent="0.25">
      <c r="A57" s="137" t="s">
        <v>171</v>
      </c>
      <c r="B57" s="138" t="s">
        <v>172</v>
      </c>
      <c r="C57" s="33">
        <v>8.4050918330596386E-4</v>
      </c>
      <c r="D57" s="33">
        <v>7.2460290251313429E-4</v>
      </c>
      <c r="E57" s="33">
        <v>8.9346979982523602E-4</v>
      </c>
      <c r="F57" s="33">
        <v>1.5225875081047342E-3</v>
      </c>
      <c r="G57" s="33">
        <v>3.7579718021211382E-4</v>
      </c>
      <c r="H57" s="33">
        <v>6.2917183552476557E-4</v>
      </c>
      <c r="I57" s="33">
        <v>4.0818315563490151E-4</v>
      </c>
      <c r="J57" s="33">
        <v>8.2859246229806404E-4</v>
      </c>
      <c r="K57" s="33">
        <v>6.1555945486751898E-4</v>
      </c>
      <c r="L57" s="33">
        <v>8.1596582782767185E-4</v>
      </c>
      <c r="M57" s="33">
        <v>7.7854107234452772E-4</v>
      </c>
      <c r="N57" s="33">
        <v>5.1168539944767991E-4</v>
      </c>
      <c r="O57" s="33">
        <v>6.1316616386408479E-4</v>
      </c>
      <c r="P57" s="33">
        <v>3.201529314062557E-4</v>
      </c>
      <c r="Q57" s="33">
        <v>6.2830477238903749E-4</v>
      </c>
      <c r="R57" s="33">
        <v>4.0752847989981389E-4</v>
      </c>
      <c r="S57" s="33">
        <v>9.4246994818053564E-4</v>
      </c>
      <c r="T57" s="33">
        <v>7.7134365782514469E-4</v>
      </c>
      <c r="U57" s="33">
        <v>6.2417820129110084E-4</v>
      </c>
      <c r="V57" s="33">
        <v>5.4349277410553252E-4</v>
      </c>
      <c r="W57" s="33">
        <v>5.4461987574938315E-4</v>
      </c>
      <c r="X57" s="33">
        <v>4.9485701320130859E-2</v>
      </c>
      <c r="Y57" s="33">
        <v>0.23620701207169587</v>
      </c>
      <c r="Z57" s="33">
        <v>0.22864562125965868</v>
      </c>
      <c r="AA57" s="33">
        <v>6.8796889628230357E-2</v>
      </c>
      <c r="AB57" s="33">
        <v>1.9243680957227005E-4</v>
      </c>
      <c r="AC57" s="33">
        <v>7.6186775523490131E-5</v>
      </c>
      <c r="AD57" s="33">
        <v>4.3733343484486935E-4</v>
      </c>
      <c r="AE57" s="33">
        <v>0.20619605548850409</v>
      </c>
      <c r="AF57" s="33">
        <v>2.2018569449251332E-4</v>
      </c>
      <c r="AG57" s="33">
        <v>2.4862615497523293E-5</v>
      </c>
      <c r="AH57" s="33">
        <v>3.0546954484762172E-4</v>
      </c>
      <c r="AI57" s="33">
        <v>6.58809443062357E-2</v>
      </c>
      <c r="AJ57" s="33">
        <v>2.9618998852183043E-2</v>
      </c>
      <c r="AK57" s="33">
        <v>4.6176238957943713E-4</v>
      </c>
      <c r="AL57" s="33">
        <v>4.9584986750894427E-4</v>
      </c>
      <c r="AM57" s="33">
        <v>2.848399352667047E-2</v>
      </c>
      <c r="AN57" s="33">
        <v>5.7181771368191225E-4</v>
      </c>
      <c r="AO57" s="33">
        <v>5.4825748269583059E-4</v>
      </c>
      <c r="AP57" s="33">
        <v>3.052970783248767E-3</v>
      </c>
      <c r="AQ57" s="33">
        <v>9.3829730893725224E-4</v>
      </c>
      <c r="AR57" s="33">
        <v>3.5417330878503763E-4</v>
      </c>
      <c r="AS57" s="33">
        <v>5.5631260299677393E-4</v>
      </c>
      <c r="AT57" s="33">
        <v>2.9944369881961647E-4</v>
      </c>
      <c r="AU57" s="33">
        <v>1.2436477085259513E-3</v>
      </c>
      <c r="AV57" s="33">
        <v>1.0102644325365195</v>
      </c>
      <c r="AW57" s="33">
        <v>8.0692893604574877E-4</v>
      </c>
      <c r="AX57" s="33">
        <v>2.2124711037099443E-4</v>
      </c>
      <c r="AY57" s="33">
        <v>1.9057914497825303E-4</v>
      </c>
      <c r="AZ57" s="33">
        <v>1.4024960566337116E-2</v>
      </c>
      <c r="BA57" s="33">
        <v>2.9748282255643577E-3</v>
      </c>
      <c r="BB57" s="33">
        <v>1.7703977016097873E-4</v>
      </c>
      <c r="BC57" s="33">
        <v>2.029794877847061E-4</v>
      </c>
      <c r="BD57" s="33">
        <v>2.9654897182752454E-4</v>
      </c>
      <c r="BE57" s="33">
        <v>4.2233394943437113E-4</v>
      </c>
      <c r="BF57" s="33">
        <v>2.5778064392575233E-4</v>
      </c>
      <c r="BG57" s="33">
        <v>4.2894904640877724E-4</v>
      </c>
      <c r="BH57" s="33">
        <v>5.5752992123229571E-4</v>
      </c>
      <c r="BI57" s="33">
        <v>1.8255924396248895E-3</v>
      </c>
      <c r="BJ57" s="33">
        <v>1.467154362183414E-4</v>
      </c>
      <c r="BK57" s="33">
        <v>2.6336932793076805E-4</v>
      </c>
      <c r="BL57" s="33">
        <v>1.888155837318871E-4</v>
      </c>
      <c r="BM57" s="33">
        <v>4.2726598453562763E-4</v>
      </c>
      <c r="BN57" s="33">
        <v>1.8826033244828764E-4</v>
      </c>
      <c r="BO57" s="33">
        <v>1.7493551526053474E-4</v>
      </c>
      <c r="BP57" s="33">
        <v>2.2357992952735128E-4</v>
      </c>
      <c r="BQ57" s="33">
        <v>1.9572325252827658E-4</v>
      </c>
      <c r="BR57" s="33">
        <v>1.7692106861550582E-4</v>
      </c>
      <c r="BS57" s="33">
        <v>2.3450421562506998E-4</v>
      </c>
      <c r="BT57" s="33">
        <v>2.4367344431659244E-4</v>
      </c>
      <c r="BU57" s="33">
        <v>9.7191806894041829E-5</v>
      </c>
      <c r="BV57" s="33">
        <v>3.1761072966533609E-4</v>
      </c>
      <c r="BW57" s="33">
        <v>1.8927664602723653E-4</v>
      </c>
      <c r="BX57" s="33">
        <v>6.2896695137421599E-5</v>
      </c>
      <c r="BY57" s="33">
        <v>1.2938897071188102E-4</v>
      </c>
      <c r="BZ57" s="33">
        <v>1.2064109674381371E-4</v>
      </c>
      <c r="CA57" s="33">
        <v>1.483160198528213E-4</v>
      </c>
      <c r="CB57" s="33">
        <v>1.6508864437895029E-4</v>
      </c>
      <c r="CC57" s="33">
        <v>1.9134046590444265E-4</v>
      </c>
      <c r="CD57" s="33">
        <v>2.0633824100278604E-4</v>
      </c>
      <c r="CE57" s="33">
        <v>1.8226676030701534E-4</v>
      </c>
      <c r="CF57" s="33">
        <v>2.0244711139054763E-4</v>
      </c>
      <c r="CG57" s="33">
        <v>2.7783809304538794E-4</v>
      </c>
      <c r="CH57" s="33">
        <v>1.0339103813113776E-4</v>
      </c>
      <c r="CI57" s="33">
        <v>1.5333328977331856E-4</v>
      </c>
      <c r="CJ57" s="33">
        <v>9.2720835728511724E-5</v>
      </c>
      <c r="CK57" s="33">
        <v>7.0111244118582127E-5</v>
      </c>
      <c r="CL57" s="33">
        <v>2.957786558758345E-4</v>
      </c>
      <c r="CM57" s="33">
        <v>1.9118723090977619E-4</v>
      </c>
      <c r="CN57" s="33">
        <v>2.114121191469249E-4</v>
      </c>
      <c r="CO57" s="33">
        <v>2.434877845510717E-4</v>
      </c>
      <c r="CP57" s="33">
        <v>1.4474171449339432E-4</v>
      </c>
      <c r="CQ57" s="33">
        <v>1.6705705374578427E-3</v>
      </c>
      <c r="CR57" s="33">
        <v>4.4051474801833452E-3</v>
      </c>
      <c r="CS57" s="33">
        <v>1.1627154154205089E-4</v>
      </c>
      <c r="CT57" s="33">
        <v>9.5986379935477677E-5</v>
      </c>
      <c r="CU57" s="33">
        <v>4.9561729160212748E-5</v>
      </c>
      <c r="CV57" s="33">
        <v>3.9277979553084774E-5</v>
      </c>
      <c r="CW57" s="33">
        <v>5.7171719468703342E-5</v>
      </c>
      <c r="CX57" s="33">
        <v>9.4676075849176684E-5</v>
      </c>
      <c r="CY57" s="33">
        <v>6.3080018142581891E-5</v>
      </c>
      <c r="CZ57" s="33">
        <v>5.7482217626811777E-5</v>
      </c>
      <c r="DA57" s="33">
        <v>4.4356483305858151E-5</v>
      </c>
      <c r="DB57" s="33">
        <v>8.4742730162460194E-5</v>
      </c>
      <c r="DC57" s="33">
        <v>1.1301044030061317E-4</v>
      </c>
      <c r="DD57" s="33">
        <v>8.1836608875878353E-5</v>
      </c>
      <c r="DE57" s="33">
        <v>1.3397946652696785E-4</v>
      </c>
      <c r="DF57" s="33">
        <v>2.9079660818629675E-4</v>
      </c>
      <c r="DG57" s="33">
        <v>1.0238243543508135E-4</v>
      </c>
      <c r="DH57" s="33">
        <v>1.149212607032306E-4</v>
      </c>
      <c r="DI57" s="33">
        <v>1.0568233788229856E-2</v>
      </c>
      <c r="DJ57" s="33">
        <v>5.3352916878870875E-5</v>
      </c>
      <c r="DK57" s="33">
        <v>9.8073988799701197E-5</v>
      </c>
      <c r="DL57" s="33">
        <v>5.8012886154575859E-5</v>
      </c>
      <c r="DM57" s="33">
        <v>3.6602638662817591E-5</v>
      </c>
      <c r="DN57" s="33">
        <v>3.9197907691682861E-5</v>
      </c>
      <c r="DO57" s="33">
        <v>1.9494926309892796E-4</v>
      </c>
      <c r="DP57" s="33">
        <v>9.4871798340234395E-5</v>
      </c>
      <c r="DQ57" s="33">
        <v>1.2668476863119082E-4</v>
      </c>
      <c r="DR57" s="33">
        <v>6.028450814963864E-5</v>
      </c>
      <c r="DS57" s="33">
        <v>1.8848044192803126E-4</v>
      </c>
      <c r="DT57" s="33">
        <v>6.5724641219328341E-4</v>
      </c>
      <c r="DU57" s="33">
        <v>5.7026932792312114E-5</v>
      </c>
      <c r="DV57" s="33">
        <v>1.1524473638998549E-3</v>
      </c>
      <c r="DW57" s="33">
        <v>3.7306744905485259E-4</v>
      </c>
      <c r="DX57" s="33">
        <v>3.2848736035597388E-4</v>
      </c>
      <c r="DY57" s="33">
        <v>9.5720063031829917E-5</v>
      </c>
      <c r="DZ57" s="33">
        <v>4.4020874209854693E-4</v>
      </c>
      <c r="EA57" s="33">
        <v>8.6250375379949464E-4</v>
      </c>
      <c r="EB57" s="33">
        <v>8.7804752108118392E-4</v>
      </c>
      <c r="EC57" s="33">
        <v>1.2230780280721607E-4</v>
      </c>
      <c r="ED57" s="33">
        <v>1.1846999448682708E-4</v>
      </c>
      <c r="EE57" s="33">
        <v>1.6888650992986353E-4</v>
      </c>
      <c r="EF57" s="33">
        <v>1.165893368841789E-4</v>
      </c>
      <c r="EG57" s="33">
        <v>1.2862026611968076E-4</v>
      </c>
      <c r="EH57" s="33">
        <v>0</v>
      </c>
      <c r="EK57" s="60">
        <f>+IF(AND(OR(SeleccionarIndustria=$A57,SeleccionarIndustria="Todas las AE"),('SIMULADOR IMPACTOS MIP'!$B$10=EK$11)),'SIMULADOR IMPACTOS MIP'!Porcentaje,0)</f>
        <v>0</v>
      </c>
      <c r="EL57" s="60">
        <f>+IF(AND(OR(SeleccionarIndustria=$A57,SeleccionarIndustria="Todas las AE"),('SIMULADOR IMPACTOS MIP'!$B$10=EL$11)),'SIMULADOR IMPACTOS MIP'!Porcentaje,0)</f>
        <v>0</v>
      </c>
      <c r="EM57" s="60">
        <f>+IF(AND(OR(SeleccionarIndustria=$A57,SeleccionarIndustria="Todas las AE"),('SIMULADOR IMPACTOS MIP'!$B$10=EM$11)),'SIMULADOR IMPACTOS MIP'!Porcentaje,0)</f>
        <v>0.14000000000000001</v>
      </c>
      <c r="EN57" s="60">
        <f>+IF(AND(OR(SeleccionarIndustria=$A57,SeleccionarIndustria="Todas las AE"),('SIMULADOR IMPACTOS MIP'!$B$10=EN$11)),'SIMULADOR IMPACTOS MIP'!Porcentaje,0)</f>
        <v>0</v>
      </c>
      <c r="EO57" s="60">
        <f>+IF(AND(OR(SeleccionarIndustria=$A57,SeleccionarIndustria="Todas las AE"),(OR('SIMULADOR IMPACTOS MIP'!$B$10=$EK$11,'SIMULADOR IMPACTOS MIP'!$B$10=EO$11))),'SIMULADOR IMPACTOS MIP'!Porcentaje,0)</f>
        <v>0</v>
      </c>
      <c r="EP57" s="60">
        <f>+IF(AND(OR(SeleccionarIndustria=$A57,SeleccionarIndustria="Todas las AE"),(OR('SIMULADOR IMPACTOS MIP'!$B$10=$EK$11,'SIMULADOR IMPACTOS MIP'!$B$10=EP$11))),'SIMULADOR IMPACTOS MIP'!Porcentaje,0)</f>
        <v>0</v>
      </c>
      <c r="EQ57" s="60">
        <f>+IF(AND(OR(SeleccionarIndustria=$A57,SeleccionarIndustria="Todas las AE"),(OR('SIMULADOR IMPACTOS MIP'!$B$10=$EK$11,'SIMULADOR IMPACTOS MIP'!$B$10=EQ$11))),'SIMULADOR IMPACTOS MIP'!Porcentaje,0)</f>
        <v>0</v>
      </c>
      <c r="ER57" s="60">
        <f>+IF(AND(OR(SeleccionarIndustria=$A57,SeleccionarIndustria="Todas las AE"),(OR('SIMULADOR IMPACTOS MIP'!$B$10=$EL$11,'SIMULADOR IMPACTOS MIP'!$B$10=ER$11))),'SIMULADOR IMPACTOS MIP'!Porcentaje,0)</f>
        <v>0</v>
      </c>
      <c r="ES57" s="60">
        <f>+IF(AND(OR(SeleccionarIndustria=$A57,SeleccionarIndustria="Todas las AE"),(OR('SIMULADOR IMPACTOS MIP'!$B$10=$EL$11,'SIMULADOR IMPACTOS MIP'!$B$10=ES$11))),'SIMULADOR IMPACTOS MIP'!Porcentaje,0)</f>
        <v>0</v>
      </c>
      <c r="ET57" s="60">
        <f>+IF(AND(OR(SeleccionarIndustria=$A57,SeleccionarIndustria="Todas las AE"),(OR('SIMULADOR IMPACTOS MIP'!$B$10=$EL$11,'SIMULADOR IMPACTOS MIP'!$B$10=ET$11))),'SIMULADOR IMPACTOS MIP'!Porcentaje,0)</f>
        <v>0</v>
      </c>
      <c r="EU57" s="60">
        <f>+IF(AND(OR(SeleccionarIndustria=$A57,SeleccionarIndustria="Todas las AE"),(OR('SIMULADOR IMPACTOS MIP'!$B$10=$EL$11,'SIMULADOR IMPACTOS MIP'!$B$10=EU$11))),'SIMULADOR IMPACTOS MIP'!Porcentaje,0)</f>
        <v>0</v>
      </c>
      <c r="EV57" s="60">
        <f>+IF(AND(OR(SeleccionarIndustria=$A57,SeleccionarIndustria="Todas las AE"),(OR('SIMULADOR IMPACTOS MIP'!$B$10=$EL$11,'SIMULADOR IMPACTOS MIP'!$B$10=EV$11))),'SIMULADOR IMPACTOS MIP'!Porcentaje,0)</f>
        <v>0</v>
      </c>
      <c r="EW57" s="60">
        <f>+IF(AND(OR(SeleccionarIndustria=$A57,SeleccionarIndustria="Todas las AE"),(OR('SIMULADOR IMPACTOS MIP'!$B$10=$EL$11,'SIMULADOR IMPACTOS MIP'!$B$10=EW$11))),'SIMULADOR IMPACTOS MIP'!Porcentaje,0)</f>
        <v>0</v>
      </c>
      <c r="EX57" s="60">
        <f>+IF(AND(OR(SeleccionarIndustria=$A57,SeleccionarIndustria="Todas las AE"),(OR('SIMULADOR IMPACTOS MIP'!$B$10=$EL$11,'SIMULADOR IMPACTOS MIP'!$B$10=EX$11))),'SIMULADOR IMPACTOS MIP'!Porcentaje,0)</f>
        <v>0</v>
      </c>
      <c r="EY57" s="60">
        <f>+IF(AND(OR(SeleccionarIndustria=$A57,SeleccionarIndustria="Todas las AE"),('SIMULADOR IMPACTOS MIP'!$B$10=EY$11)),'SIMULADOR IMPACTOS MIP'!Porcentaje,0)</f>
        <v>0</v>
      </c>
      <c r="EZ57" s="60">
        <f>+IF(AND(OR(SeleccionarIndustria=$A57,SeleccionarIndustria="Todas las AE"),('SIMULADOR IMPACTOS MIP'!$B$10=EZ$11)),'SIMULADOR IMPACTOS MIP'!Porcentaje,0)</f>
        <v>0</v>
      </c>
      <c r="FA57" s="60">
        <f>+IF(AND(OR(SeleccionarIndustria=$A57,SeleccionarIndustria="Todas las AE"),('SIMULADOR IMPACTOS MIP'!$B$10=FA$11)),'SIMULADOR IMPACTOS MIP'!Porcentaje,0)</f>
        <v>0</v>
      </c>
      <c r="FB57" s="60">
        <f>+IF(AND(OR(SeleccionarIndustria=$A57,SeleccionarIndustria="Todas las AE"),('SIMULADOR IMPACTOS MIP'!$B$10=FB$11)),'SIMULADOR IMPACTOS MIP'!Porcentaje,0)</f>
        <v>0</v>
      </c>
      <c r="FC57" s="60">
        <f>+IF(AND(OR(SeleccionarIndustria=$A57,SeleccionarIndustria="Todas las AE"),(OR('SIMULADOR IMPACTOS MIP'!$B$10=$EM$11,'SIMULADOR IMPACTOS MIP'!$B$10=FC$11))),'SIMULADOR IMPACTOS MIP'!Porcentaje,0)</f>
        <v>0.14000000000000001</v>
      </c>
      <c r="FD57" s="60">
        <f>+IF(AND(OR(SeleccionarIndustria=$A57,SeleccionarIndustria="Todas las AE"),(OR('SIMULADOR IMPACTOS MIP'!$B$10=$EM$11,'SIMULADOR IMPACTOS MIP'!$B$10=FD$11))),'SIMULADOR IMPACTOS MIP'!Porcentaje,0)</f>
        <v>0.14000000000000001</v>
      </c>
      <c r="FE57" s="60">
        <f>+IF(AND(OR(SeleccionarIndustria=$A57,SeleccionarIndustria="Todas las AE"),(OR('SIMULADOR IMPACTOS MIP'!$B$10=$EM$11,'SIMULADOR IMPACTOS MIP'!$B$10=FE$11))),'SIMULADOR IMPACTOS MIP'!Porcentaje,0)</f>
        <v>0.14000000000000001</v>
      </c>
      <c r="FF57" s="60">
        <f>+IF(AND(OR(SeleccionarIndustria=$A57,SeleccionarIndustria="Todas las AE"),(OR('SIMULADOR IMPACTOS MIP'!$B$10=$EM$11,'SIMULADOR IMPACTOS MIP'!$B$10=FF$11))),'SIMULADOR IMPACTOS MIP'!Porcentaje,0)</f>
        <v>0.14000000000000001</v>
      </c>
      <c r="FG57" s="60">
        <f>+IF(AND(OR(SeleccionarIndustria=$A57,SeleccionarIndustria="Todas las AE"),(OR('SIMULADOR IMPACTOS MIP'!$B$10=$EM$11,'SIMULADOR IMPACTOS MIP'!$B$10=FG$11))),'SIMULADOR IMPACTOS MIP'!Porcentaje,0)</f>
        <v>0.14000000000000001</v>
      </c>
      <c r="FH57" s="60">
        <f>+IF(AND(OR(SeleccionarIndustria=$A57,SeleccionarIndustria="Todas las AE"),(OR('SIMULADOR IMPACTOS MIP'!$B$10=$EM$11,'SIMULADOR IMPACTOS MIP'!$B$10=FH$11))),'SIMULADOR IMPACTOS MIP'!Porcentaje,0)</f>
        <v>0.14000000000000001</v>
      </c>
      <c r="FI57" s="60">
        <f>+IF(AND(OR(SeleccionarIndustria=$A57,SeleccionarIndustria="Todas las AE"),(OR('SIMULADOR IMPACTOS MIP'!$B$10=$EM$11,'SIMULADOR IMPACTOS MIP'!$B$10=FI$11))),'SIMULADOR IMPACTOS MIP'!Porcentaje,0)</f>
        <v>0.14000000000000001</v>
      </c>
      <c r="FJ57" s="60">
        <f>+IF(AND(OR(SeleccionarIndustria=$A57,SeleccionarIndustria="Todas las AE"),(OR('SIMULADOR IMPACTOS MIP'!$B$10=$EM$11,'SIMULADOR IMPACTOS MIP'!$B$10=FJ$11))),'SIMULADOR IMPACTOS MIP'!Porcentaje,0)</f>
        <v>0.14000000000000001</v>
      </c>
      <c r="FM57" s="20">
        <f>+'MIP 2017'!EJ57*(1+(EN57))</f>
        <v>28923.796735453649</v>
      </c>
      <c r="FN57" s="20">
        <f>+'MIP 2017'!EK57*(1+(EO57))</f>
        <v>0</v>
      </c>
      <c r="FO57" s="20">
        <f>+'MIP 2017'!EL57*(1+(EP57))</f>
        <v>0</v>
      </c>
      <c r="FP57" s="20">
        <f>+'MIP 2017'!EM57*(1+(EQ57))</f>
        <v>0</v>
      </c>
      <c r="FQ57" s="20">
        <f>+'MIP 2017'!EN57*(1+(ER57))</f>
        <v>0</v>
      </c>
      <c r="FR57" s="20">
        <f>+'MIP 2017'!EO57*(1+(ES57))</f>
        <v>0</v>
      </c>
      <c r="FS57" s="20">
        <f>+'MIP 2017'!EP57*(1+(ET57))</f>
        <v>0</v>
      </c>
      <c r="FT57" s="20">
        <f>+'MIP 2017'!EQ57*(1+(EU57))</f>
        <v>0</v>
      </c>
      <c r="FU57" s="20">
        <f>+'MIP 2017'!ER57*(1+(EV57))</f>
        <v>0</v>
      </c>
      <c r="FV57" s="20">
        <f>+'MIP 2017'!ES57*(1+(EW57))</f>
        <v>0</v>
      </c>
      <c r="FW57" s="20">
        <f>+'MIP 2017'!ET57*(1+(EX57))</f>
        <v>0</v>
      </c>
      <c r="FX57" s="20">
        <f>+'MIP 2017'!EU57*(1+(EY57))</f>
        <v>11.941636114751907</v>
      </c>
      <c r="FY57" s="20">
        <f>+'MIP 2017'!EV57*(1+(EZ57))</f>
        <v>122.31403926552032</v>
      </c>
      <c r="FZ57" s="20">
        <f>+'MIP 2017'!EW57*(1+(FA57))</f>
        <v>111.08893470799418</v>
      </c>
      <c r="GA57" s="20">
        <f>+'MIP 2017'!EX57*(1+(FB57))</f>
        <v>18364.248873872799</v>
      </c>
      <c r="GB57" s="20">
        <f>+'MIP 2017'!EY57*(1+(FC57))</f>
        <v>0</v>
      </c>
      <c r="GC57" s="20">
        <f>+'MIP 2017'!EZ57*(1+(FD57))</f>
        <v>0</v>
      </c>
      <c r="GD57" s="20">
        <f>+'MIP 2017'!FA57*(1+(FE57))</f>
        <v>0</v>
      </c>
      <c r="GE57" s="20">
        <f>+'MIP 2017'!FB57*(1+(FF57))</f>
        <v>0</v>
      </c>
      <c r="GF57" s="20">
        <f>+'MIP 2017'!FC57*(1+(FG57))</f>
        <v>0</v>
      </c>
      <c r="GG57" s="20">
        <f>+'MIP 2017'!FD57*(1+(FH57))</f>
        <v>0</v>
      </c>
      <c r="GH57" s="20">
        <f>+'MIP 2017'!FE57*(1+(FI57))</f>
        <v>0</v>
      </c>
      <c r="GI57" s="20">
        <f>+'MIP 2017'!FF57*(1+(FJ57))</f>
        <v>0</v>
      </c>
      <c r="GJ57" s="18">
        <f t="shared" si="0"/>
        <v>47533.390219414709</v>
      </c>
      <c r="GK57" s="39">
        <f>+IFERROR((GJ57/'MIP 2017'!FG57*100-100),0)</f>
        <v>0</v>
      </c>
      <c r="GN57" s="18">
        <v>153649.01456576854</v>
      </c>
      <c r="GO57" s="14">
        <f>+'MIP 2017'!FH57</f>
        <v>153253.76399765199</v>
      </c>
      <c r="GP57" s="39">
        <f t="shared" si="1"/>
        <v>395.2505681165494</v>
      </c>
      <c r="GQ57" s="39">
        <f t="shared" si="2"/>
        <v>0.25790594488927354</v>
      </c>
      <c r="GU57" s="61">
        <v>-0.5499999999999996</v>
      </c>
      <c r="GW57" s="60">
        <f>+IF(SeleccionarDemTur=GW$11,'SIMULADOR IMPACTOS MIP(TURISMO)'!PorcentajeTur,0)</f>
        <v>0</v>
      </c>
      <c r="GX57" s="60">
        <f>+IF(SeleccionarDemTur=GX$11,'SIMULADOR IMPACTOS MIP(TURISMO)'!PorcentajeTur,0)</f>
        <v>0</v>
      </c>
      <c r="GY57" s="60">
        <f>+IF(SeleccionarDemTur=GY$11,'SIMULADOR IMPACTOS MIP(TURISMO)'!PorcentajeTur,0)</f>
        <v>0.14000000000000001</v>
      </c>
      <c r="GZ57" s="60">
        <f>+IF(SeleccionarDemTur=GZ$11,'SIMULADOR IMPACTOS MIP(TURISMO)'!PorcentajeTur,0)</f>
        <v>0</v>
      </c>
      <c r="HA57" s="60">
        <f>+IF(OR(SeleccionarDemTur=HA$11,SeleccionarDemTur=$GW$11),'SIMULADOR IMPACTOS MIP(TURISMO)'!PorcentajeTur,0)</f>
        <v>0</v>
      </c>
      <c r="HB57" s="60">
        <f>+IF(OR(SeleccionarDemTur=HB$11,SeleccionarDemTur=$GW$11),'SIMULADOR IMPACTOS MIP(TURISMO)'!PorcentajeTur,0)</f>
        <v>0</v>
      </c>
      <c r="HC57" s="60">
        <f>+IF(OR(SeleccionarDemTur=HC$11,SeleccionarDemTur=$GW$11),'SIMULADOR IMPACTOS MIP(TURISMO)'!PorcentajeTur,0)</f>
        <v>0</v>
      </c>
      <c r="HD57" s="60">
        <f>+IF(OR(SeleccionarDemTur=HD$11,SeleccionarDemTur=$GX$11),'SIMULADOR IMPACTOS MIP(TURISMO)'!PorcentajeTur,0)</f>
        <v>0</v>
      </c>
      <c r="HE57" s="60">
        <f>+IF(OR(SeleccionarDemTur=HE$11,SeleccionarDemTur=$GX$11),'SIMULADOR IMPACTOS MIP(TURISMO)'!PorcentajeTur,0)</f>
        <v>0</v>
      </c>
      <c r="HF57" s="60">
        <f>+IF(OR(SeleccionarDemTur=HF$11,SeleccionarDemTur=$GX$11),'SIMULADOR IMPACTOS MIP(TURISMO)'!PorcentajeTur,0)</f>
        <v>0</v>
      </c>
      <c r="HG57" s="60">
        <f>+IF(OR(SeleccionarDemTur=HG$11,SeleccionarDemTur=$GX$11),'SIMULADOR IMPACTOS MIP(TURISMO)'!PorcentajeTur,0)</f>
        <v>0</v>
      </c>
      <c r="HH57" s="60">
        <f>+IF(OR(SeleccionarDemTur=HH$11,SeleccionarDemTur=$GX$11),'SIMULADOR IMPACTOS MIP(TURISMO)'!PorcentajeTur,0)</f>
        <v>0</v>
      </c>
      <c r="HI57" s="60">
        <f>+IF(OR(SeleccionarDemTur=HI$11,SeleccionarDemTur=$GX$11),'SIMULADOR IMPACTOS MIP(TURISMO)'!PorcentajeTur,0)</f>
        <v>0</v>
      </c>
      <c r="HJ57" s="60">
        <f>+IF(OR(SeleccionarDemTur=HJ$11,SeleccionarDemTur=$GX$11),'SIMULADOR IMPACTOS MIP(TURISMO)'!PorcentajeTur,0)</f>
        <v>0</v>
      </c>
      <c r="HK57" s="60">
        <f>+IF(SeleccionarDemTur=HK$11,'SIMULADOR IMPACTOS MIP(TURISMO)'!PorcentajeTur,0)</f>
        <v>0</v>
      </c>
      <c r="HL57" s="60">
        <f>+IF(SeleccionarDemTur=HL$11,'SIMULADOR IMPACTOS MIP(TURISMO)'!PorcentajeTur,0)</f>
        <v>0</v>
      </c>
      <c r="HM57" s="60">
        <f>+IF(SeleccionarDemTur=HM$11,'SIMULADOR IMPACTOS MIP(TURISMO)'!PorcentajeTur,0)</f>
        <v>0</v>
      </c>
      <c r="HN57" s="60">
        <f>+IF(SeleccionarDemTur=HN$11,'SIMULADOR IMPACTOS MIP(TURISMO)'!PorcentajeTur,0)</f>
        <v>0</v>
      </c>
      <c r="HO57" s="60">
        <f>+IF(OR(SeleccionarDemTur=HO$11,SeleccionarDemTur=$GY$11),'SIMULADOR IMPACTOS MIP(TURISMO)'!PorcentajeTur,0)</f>
        <v>0.14000000000000001</v>
      </c>
      <c r="HP57" s="60">
        <f>+IF(OR(SeleccionarDemTur=HP$11,SeleccionarDemTur=$GY$11),'SIMULADOR IMPACTOS MIP(TURISMO)'!PorcentajeTur,0)</f>
        <v>0.14000000000000001</v>
      </c>
      <c r="HQ57" s="60">
        <f>+IF(OR(SeleccionarDemTur=HQ$11,SeleccionarDemTur=$GY$11),'SIMULADOR IMPACTOS MIP(TURISMO)'!PorcentajeTur,0)</f>
        <v>0.14000000000000001</v>
      </c>
      <c r="HR57" s="60">
        <f>+IF(OR(SeleccionarDemTur=HR$11,SeleccionarDemTur=$GY$11),'SIMULADOR IMPACTOS MIP(TURISMO)'!PorcentajeTur,0)</f>
        <v>0.14000000000000001</v>
      </c>
      <c r="HS57" s="60">
        <f>+IF(OR(SeleccionarDemTur=HS$11,SeleccionarDemTur=$GY$11),'SIMULADOR IMPACTOS MIP(TURISMO)'!PorcentajeTur,0)</f>
        <v>0.14000000000000001</v>
      </c>
      <c r="HT57" s="60">
        <f>+IF(OR(SeleccionarDemTur=HT$11,SeleccionarDemTur=$GY$11),'SIMULADOR IMPACTOS MIP(TURISMO)'!PorcentajeTur,0)</f>
        <v>0.14000000000000001</v>
      </c>
      <c r="HU57" s="60">
        <f>+IF(OR(SeleccionarDemTur=HU$11,SeleccionarDemTur=$GY$11),'SIMULADOR IMPACTOS MIP(TURISMO)'!PorcentajeTur,0)</f>
        <v>0.14000000000000001</v>
      </c>
      <c r="HV57" s="60">
        <f>+IF(OR(SeleccionarDemTur=HV$11,SeleccionarDemTur=$GY$11),'SIMULADOR IMPACTOS MIP(TURISMO)'!PorcentajeTur,0)</f>
        <v>0.14000000000000001</v>
      </c>
      <c r="HY57" s="20">
        <f>+'MIP 2017'!EJ57*(1+(GZ57))</f>
        <v>28923.796735453649</v>
      </c>
      <c r="HZ57" s="20">
        <f>+'MIP 2017'!EK57*(1+(HA57))</f>
        <v>0</v>
      </c>
      <c r="IA57" s="20">
        <f>+'MIP 2017'!EL57*(1+(HB57))</f>
        <v>0</v>
      </c>
      <c r="IB57" s="20">
        <f>+'MIP 2017'!EM57*(1+(HC57))</f>
        <v>0</v>
      </c>
      <c r="IC57" s="20">
        <f>+'MIP 2017'!EN57*(1+(HD57))</f>
        <v>0</v>
      </c>
      <c r="ID57" s="20">
        <f>+'MIP 2017'!EO57*(1+(HE57))</f>
        <v>0</v>
      </c>
      <c r="IE57" s="20">
        <f>+'MIP 2017'!EP57*(1+(HF57))</f>
        <v>0</v>
      </c>
      <c r="IF57" s="20">
        <f>+'MIP 2017'!EQ57*(1+(HG57))</f>
        <v>0</v>
      </c>
      <c r="IG57" s="20">
        <f>+'MIP 2017'!ER57*(1+(HH57))</f>
        <v>0</v>
      </c>
      <c r="IH57" s="20">
        <f>+'MIP 2017'!ES57*(1+(HI57))</f>
        <v>0</v>
      </c>
      <c r="II57" s="20">
        <f>+'MIP 2017'!ET57*(1+(HJ57))</f>
        <v>0</v>
      </c>
      <c r="IJ57" s="20">
        <f>+'MIP 2017'!EU57*(1+(HK57))</f>
        <v>11.941636114751907</v>
      </c>
      <c r="IK57" s="20">
        <f>+'MIP 2017'!EV57*(1+(HL57))</f>
        <v>122.31403926552032</v>
      </c>
      <c r="IL57" s="20">
        <f>+'MIP 2017'!EW57*(1+(HM57))</f>
        <v>111.08893470799418</v>
      </c>
      <c r="IM57" s="20">
        <f>+'MIP 2017'!EX57*(1+(HN57))</f>
        <v>18364.248873872799</v>
      </c>
      <c r="IN57" s="20">
        <f>+'MIP 2017'!EY57*(1+(HO57))</f>
        <v>0</v>
      </c>
      <c r="IO57" s="20">
        <f>+'MIP 2017'!EZ57*(1+(HP57))</f>
        <v>0</v>
      </c>
      <c r="IP57" s="20">
        <f>+'MIP 2017'!FA57*(1+(HQ57))</f>
        <v>0</v>
      </c>
      <c r="IQ57" s="20">
        <f>+'MIP 2017'!FB57*(1+(HR57))</f>
        <v>0</v>
      </c>
      <c r="IR57" s="20">
        <f>+'MIP 2017'!FC57*(1+(HS57))</f>
        <v>0</v>
      </c>
      <c r="IS57" s="20">
        <f>+'MIP 2017'!FD57*(1+(HT57))</f>
        <v>0</v>
      </c>
      <c r="IT57" s="20">
        <f>+'MIP 2017'!FE57*(1+(HU57))</f>
        <v>0</v>
      </c>
      <c r="IU57" s="20">
        <f>+'MIP 2017'!FF57*(1+(HV57))</f>
        <v>0</v>
      </c>
      <c r="IV57" s="18">
        <f t="shared" si="3"/>
        <v>47533.390219414709</v>
      </c>
      <c r="IW57" s="39">
        <f>+IFERROR((IV57/'MIP 2017'!FG57*100-100),0)</f>
        <v>0</v>
      </c>
      <c r="IZ57" s="18">
        <v>153649.01456576854</v>
      </c>
      <c r="JA57" s="14">
        <f>+'MIP 2017'!FH57</f>
        <v>153253.76399765199</v>
      </c>
      <c r="JB57" s="39">
        <f t="shared" si="4"/>
        <v>395.2505681165494</v>
      </c>
      <c r="JC57" s="39">
        <f t="shared" si="5"/>
        <v>0.25790594488927354</v>
      </c>
    </row>
    <row r="58" spans="1:263" s="7" customFormat="1" ht="21.95" customHeight="1" thickBot="1" x14ac:dyDescent="0.25">
      <c r="A58" s="137" t="s">
        <v>366</v>
      </c>
      <c r="B58" s="138" t="s">
        <v>385</v>
      </c>
      <c r="C58" s="33">
        <v>1.3865468254791436E-3</v>
      </c>
      <c r="D58" s="33">
        <v>1.201644290651752E-3</v>
      </c>
      <c r="E58" s="33">
        <v>1.5282572630710253E-3</v>
      </c>
      <c r="F58" s="33">
        <v>2.4287676548457294E-3</v>
      </c>
      <c r="G58" s="33">
        <v>5.6597774264040865E-4</v>
      </c>
      <c r="H58" s="33">
        <v>1.0315629212492505E-3</v>
      </c>
      <c r="I58" s="33">
        <v>6.9166790482054594E-4</v>
      </c>
      <c r="J58" s="33">
        <v>1.3804008663458416E-3</v>
      </c>
      <c r="K58" s="33">
        <v>1.0197023125576676E-3</v>
      </c>
      <c r="L58" s="33">
        <v>1.3754863857294525E-3</v>
      </c>
      <c r="M58" s="33">
        <v>8.0643754329998228E-4</v>
      </c>
      <c r="N58" s="33">
        <v>5.8062204777295848E-4</v>
      </c>
      <c r="O58" s="33">
        <v>9.0373053703381092E-4</v>
      </c>
      <c r="P58" s="33">
        <v>3.2629318993780627E-4</v>
      </c>
      <c r="Q58" s="33">
        <v>1.0431982155102203E-3</v>
      </c>
      <c r="R58" s="33">
        <v>5.5263742556742237E-4</v>
      </c>
      <c r="S58" s="33">
        <v>1.3282310817823246E-3</v>
      </c>
      <c r="T58" s="33">
        <v>1.1993183446183326E-3</v>
      </c>
      <c r="U58" s="33">
        <v>1.0662265370993834E-3</v>
      </c>
      <c r="V58" s="33">
        <v>7.4608925556846702E-4</v>
      </c>
      <c r="W58" s="33">
        <v>8.4742192598587305E-4</v>
      </c>
      <c r="X58" s="33">
        <v>3.3115916432743212E-4</v>
      </c>
      <c r="Y58" s="33">
        <v>2.2384071344346373E-4</v>
      </c>
      <c r="Z58" s="33">
        <v>2.8890711628459776E-4</v>
      </c>
      <c r="AA58" s="33">
        <v>2.7802095888439449E-4</v>
      </c>
      <c r="AB58" s="33">
        <v>1.8864294558116725E-4</v>
      </c>
      <c r="AC58" s="33">
        <v>1.0569036115667603E-4</v>
      </c>
      <c r="AD58" s="33">
        <v>7.4179798873667553E-4</v>
      </c>
      <c r="AE58" s="33">
        <v>3.0454335849021733E-4</v>
      </c>
      <c r="AF58" s="33">
        <v>1.7973346426531766E-4</v>
      </c>
      <c r="AG58" s="33">
        <v>1.2466065155432478E-4</v>
      </c>
      <c r="AH58" s="33">
        <v>3.049969376344038E-4</v>
      </c>
      <c r="AI58" s="33">
        <v>2.5429666225348783E-4</v>
      </c>
      <c r="AJ58" s="33">
        <v>2.833976650024386E-4</v>
      </c>
      <c r="AK58" s="33">
        <v>3.7490471295485099E-4</v>
      </c>
      <c r="AL58" s="33">
        <v>4.4907972882008232E-4</v>
      </c>
      <c r="AM58" s="33">
        <v>5.0265952632642312E-4</v>
      </c>
      <c r="AN58" s="33">
        <v>9.2813611821831489E-4</v>
      </c>
      <c r="AO58" s="33">
        <v>3.09298454184232E-4</v>
      </c>
      <c r="AP58" s="33">
        <v>1.1922662240338867E-3</v>
      </c>
      <c r="AQ58" s="33">
        <v>5.1105866431790244E-4</v>
      </c>
      <c r="AR58" s="33">
        <v>3.4977707484841404E-4</v>
      </c>
      <c r="AS58" s="33">
        <v>8.4337224271919056E-4</v>
      </c>
      <c r="AT58" s="33">
        <v>5.4530159840208655E-4</v>
      </c>
      <c r="AU58" s="33">
        <v>3.8585398724248868E-4</v>
      </c>
      <c r="AV58" s="33">
        <v>3.1462368828650335E-4</v>
      </c>
      <c r="AW58" s="33">
        <v>1.0112001506287516</v>
      </c>
      <c r="AX58" s="33">
        <v>1.318036547329203E-4</v>
      </c>
      <c r="AY58" s="33">
        <v>9.7380239175532169E-5</v>
      </c>
      <c r="AZ58" s="33">
        <v>1.3347636064303943E-4</v>
      </c>
      <c r="BA58" s="33">
        <v>1.1433133825584662E-4</v>
      </c>
      <c r="BB58" s="33">
        <v>1.3005221502781364E-4</v>
      </c>
      <c r="BC58" s="33">
        <v>1.6001999547679601E-4</v>
      </c>
      <c r="BD58" s="33">
        <v>1.5817779693787684E-4</v>
      </c>
      <c r="BE58" s="33">
        <v>6.2931114407804064E-4</v>
      </c>
      <c r="BF58" s="33">
        <v>2.2231801930465105E-4</v>
      </c>
      <c r="BG58" s="33">
        <v>6.5050680875124341E-4</v>
      </c>
      <c r="BH58" s="33">
        <v>9.0783580403457889E-4</v>
      </c>
      <c r="BI58" s="33">
        <v>6.3154727624215804E-4</v>
      </c>
      <c r="BJ58" s="33">
        <v>1.7636227818025059E-4</v>
      </c>
      <c r="BK58" s="33">
        <v>2.3091191706259946E-4</v>
      </c>
      <c r="BL58" s="33">
        <v>1.775031056348044E-4</v>
      </c>
      <c r="BM58" s="33">
        <v>2.330974804011356E-4</v>
      </c>
      <c r="BN58" s="33">
        <v>2.0191328777813822E-4</v>
      </c>
      <c r="BO58" s="33">
        <v>1.4927188043393019E-4</v>
      </c>
      <c r="BP58" s="33">
        <v>3.0774747359361309E-4</v>
      </c>
      <c r="BQ58" s="33">
        <v>2.0793750283826717E-4</v>
      </c>
      <c r="BR58" s="33">
        <v>2.2805205565183957E-4</v>
      </c>
      <c r="BS58" s="33">
        <v>1.9056736933228879E-4</v>
      </c>
      <c r="BT58" s="33">
        <v>2.0922047425627505E-4</v>
      </c>
      <c r="BU58" s="33">
        <v>1.2666365292577362E-4</v>
      </c>
      <c r="BV58" s="33">
        <v>3.2371435657377968E-4</v>
      </c>
      <c r="BW58" s="33">
        <v>3.3550496048318526E-4</v>
      </c>
      <c r="BX58" s="33">
        <v>2.6584781821018064E-4</v>
      </c>
      <c r="BY58" s="33">
        <v>3.6304521977677679E-4</v>
      </c>
      <c r="BZ58" s="33">
        <v>1.6324410705740108E-4</v>
      </c>
      <c r="CA58" s="33">
        <v>4.2591535535620623E-4</v>
      </c>
      <c r="CB58" s="33">
        <v>1.3978357802718768E-4</v>
      </c>
      <c r="CC58" s="33">
        <v>1.614839601543781E-4</v>
      </c>
      <c r="CD58" s="33">
        <v>1.725187495915426E-4</v>
      </c>
      <c r="CE58" s="33">
        <v>2.0090222881301873E-4</v>
      </c>
      <c r="CF58" s="33">
        <v>2.6261324663009116E-4</v>
      </c>
      <c r="CG58" s="33">
        <v>3.140371601034596E-4</v>
      </c>
      <c r="CH58" s="33">
        <v>1.1025894001896581E-4</v>
      </c>
      <c r="CI58" s="33">
        <v>4.6250490276796198E-4</v>
      </c>
      <c r="CJ58" s="33">
        <v>1.5891351400585895E-4</v>
      </c>
      <c r="CK58" s="33">
        <v>6.166129713348216E-4</v>
      </c>
      <c r="CL58" s="33">
        <v>2.7033575313748079E-4</v>
      </c>
      <c r="CM58" s="33">
        <v>4.357775358868041E-4</v>
      </c>
      <c r="CN58" s="33">
        <v>6.045454962303042E-4</v>
      </c>
      <c r="CO58" s="33">
        <v>3.4152108507892683E-4</v>
      </c>
      <c r="CP58" s="33">
        <v>5.9791630338308112E-4</v>
      </c>
      <c r="CQ58" s="33">
        <v>8.5569848581069884E-3</v>
      </c>
      <c r="CR58" s="33">
        <v>1.4292747255834732E-2</v>
      </c>
      <c r="CS58" s="33">
        <v>8.0444311529676265E-4</v>
      </c>
      <c r="CT58" s="33">
        <v>5.853935497380793E-4</v>
      </c>
      <c r="CU58" s="33">
        <v>1.9873553150855918E-4</v>
      </c>
      <c r="CV58" s="33">
        <v>1.7335426861991312E-4</v>
      </c>
      <c r="CW58" s="33">
        <v>4.121947575739233E-4</v>
      </c>
      <c r="CX58" s="33">
        <v>8.5297530806837795E-4</v>
      </c>
      <c r="CY58" s="33">
        <v>5.2234637231570369E-4</v>
      </c>
      <c r="CZ58" s="33">
        <v>4.0050217235618906E-4</v>
      </c>
      <c r="DA58" s="33">
        <v>1.4989797769082548E-4</v>
      </c>
      <c r="DB58" s="33">
        <v>2.2810416959113237E-4</v>
      </c>
      <c r="DC58" s="33">
        <v>3.3227129124645678E-4</v>
      </c>
      <c r="DD58" s="33">
        <v>5.6638115990956456E-4</v>
      </c>
      <c r="DE58" s="33">
        <v>3.5686719939400269E-4</v>
      </c>
      <c r="DF58" s="33">
        <v>5.3144706426383828E-4</v>
      </c>
      <c r="DG58" s="33">
        <v>4.5220191623672121E-4</v>
      </c>
      <c r="DH58" s="33">
        <v>3.1193926415759631E-4</v>
      </c>
      <c r="DI58" s="33">
        <v>1.5491144760830002E-4</v>
      </c>
      <c r="DJ58" s="33">
        <v>2.0242489376188298E-4</v>
      </c>
      <c r="DK58" s="33">
        <v>1.9687703006349713E-4</v>
      </c>
      <c r="DL58" s="33">
        <v>1.917494617228338E-4</v>
      </c>
      <c r="DM58" s="33">
        <v>2.1211851906970035E-4</v>
      </c>
      <c r="DN58" s="33">
        <v>1.2317710090644585E-4</v>
      </c>
      <c r="DO58" s="33">
        <v>6.8756952992468005E-4</v>
      </c>
      <c r="DP58" s="33">
        <v>2.7230282524904622E-4</v>
      </c>
      <c r="DQ58" s="33">
        <v>2.282878414883048E-4</v>
      </c>
      <c r="DR58" s="33">
        <v>4.1796323990424933E-4</v>
      </c>
      <c r="DS58" s="33">
        <v>3.8350938620444606E-4</v>
      </c>
      <c r="DT58" s="33">
        <v>1.3867878981531568E-4</v>
      </c>
      <c r="DU58" s="33">
        <v>3.312477094508208E-4</v>
      </c>
      <c r="DV58" s="33">
        <v>1.7279016572728623E-4</v>
      </c>
      <c r="DW58" s="33">
        <v>2.8122545427731641E-4</v>
      </c>
      <c r="DX58" s="33">
        <v>9.047127151118647E-4</v>
      </c>
      <c r="DY58" s="33">
        <v>2.7449034554907715E-4</v>
      </c>
      <c r="DZ58" s="33">
        <v>2.0042999801347518E-3</v>
      </c>
      <c r="EA58" s="33">
        <v>1.4834165265474497E-3</v>
      </c>
      <c r="EB58" s="33">
        <v>1.5569595085288864E-3</v>
      </c>
      <c r="EC58" s="33">
        <v>3.1145536885815293E-4</v>
      </c>
      <c r="ED58" s="33">
        <v>2.5807718433107113E-4</v>
      </c>
      <c r="EE58" s="33">
        <v>1.5443922085981728E-4</v>
      </c>
      <c r="EF58" s="33">
        <v>2.5540456127019529E-4</v>
      </c>
      <c r="EG58" s="33">
        <v>3.2589967025497207E-4</v>
      </c>
      <c r="EH58" s="33">
        <v>0</v>
      </c>
      <c r="EK58" s="60">
        <f>+IF(AND(OR(SeleccionarIndustria=$A58,SeleccionarIndustria="Todas las AE"),('SIMULADOR IMPACTOS MIP'!$B$10=EK$11)),'SIMULADOR IMPACTOS MIP'!Porcentaje,0)</f>
        <v>0</v>
      </c>
      <c r="EL58" s="60">
        <f>+IF(AND(OR(SeleccionarIndustria=$A58,SeleccionarIndustria="Todas las AE"),('SIMULADOR IMPACTOS MIP'!$B$10=EL$11)),'SIMULADOR IMPACTOS MIP'!Porcentaje,0)</f>
        <v>0</v>
      </c>
      <c r="EM58" s="60">
        <f>+IF(AND(OR(SeleccionarIndustria=$A58,SeleccionarIndustria="Todas las AE"),('SIMULADOR IMPACTOS MIP'!$B$10=EM$11)),'SIMULADOR IMPACTOS MIP'!Porcentaje,0)</f>
        <v>0.14000000000000001</v>
      </c>
      <c r="EN58" s="60">
        <f>+IF(AND(OR(SeleccionarIndustria=$A58,SeleccionarIndustria="Todas las AE"),('SIMULADOR IMPACTOS MIP'!$B$10=EN$11)),'SIMULADOR IMPACTOS MIP'!Porcentaje,0)</f>
        <v>0</v>
      </c>
      <c r="EO58" s="60">
        <f>+IF(AND(OR(SeleccionarIndustria=$A58,SeleccionarIndustria="Todas las AE"),(OR('SIMULADOR IMPACTOS MIP'!$B$10=$EK$11,'SIMULADOR IMPACTOS MIP'!$B$10=EO$11))),'SIMULADOR IMPACTOS MIP'!Porcentaje,0)</f>
        <v>0</v>
      </c>
      <c r="EP58" s="60">
        <f>+IF(AND(OR(SeleccionarIndustria=$A58,SeleccionarIndustria="Todas las AE"),(OR('SIMULADOR IMPACTOS MIP'!$B$10=$EK$11,'SIMULADOR IMPACTOS MIP'!$B$10=EP$11))),'SIMULADOR IMPACTOS MIP'!Porcentaje,0)</f>
        <v>0</v>
      </c>
      <c r="EQ58" s="60">
        <f>+IF(AND(OR(SeleccionarIndustria=$A58,SeleccionarIndustria="Todas las AE"),(OR('SIMULADOR IMPACTOS MIP'!$B$10=$EK$11,'SIMULADOR IMPACTOS MIP'!$B$10=EQ$11))),'SIMULADOR IMPACTOS MIP'!Porcentaje,0)</f>
        <v>0</v>
      </c>
      <c r="ER58" s="60">
        <f>+IF(AND(OR(SeleccionarIndustria=$A58,SeleccionarIndustria="Todas las AE"),(OR('SIMULADOR IMPACTOS MIP'!$B$10=$EL$11,'SIMULADOR IMPACTOS MIP'!$B$10=ER$11))),'SIMULADOR IMPACTOS MIP'!Porcentaje,0)</f>
        <v>0</v>
      </c>
      <c r="ES58" s="60">
        <f>+IF(AND(OR(SeleccionarIndustria=$A58,SeleccionarIndustria="Todas las AE"),(OR('SIMULADOR IMPACTOS MIP'!$B$10=$EL$11,'SIMULADOR IMPACTOS MIP'!$B$10=ES$11))),'SIMULADOR IMPACTOS MIP'!Porcentaje,0)</f>
        <v>0</v>
      </c>
      <c r="ET58" s="60">
        <f>+IF(AND(OR(SeleccionarIndustria=$A58,SeleccionarIndustria="Todas las AE"),(OR('SIMULADOR IMPACTOS MIP'!$B$10=$EL$11,'SIMULADOR IMPACTOS MIP'!$B$10=ET$11))),'SIMULADOR IMPACTOS MIP'!Porcentaje,0)</f>
        <v>0</v>
      </c>
      <c r="EU58" s="60">
        <f>+IF(AND(OR(SeleccionarIndustria=$A58,SeleccionarIndustria="Todas las AE"),(OR('SIMULADOR IMPACTOS MIP'!$B$10=$EL$11,'SIMULADOR IMPACTOS MIP'!$B$10=EU$11))),'SIMULADOR IMPACTOS MIP'!Porcentaje,0)</f>
        <v>0</v>
      </c>
      <c r="EV58" s="60">
        <f>+IF(AND(OR(SeleccionarIndustria=$A58,SeleccionarIndustria="Todas las AE"),(OR('SIMULADOR IMPACTOS MIP'!$B$10=$EL$11,'SIMULADOR IMPACTOS MIP'!$B$10=EV$11))),'SIMULADOR IMPACTOS MIP'!Porcentaje,0)</f>
        <v>0</v>
      </c>
      <c r="EW58" s="60">
        <f>+IF(AND(OR(SeleccionarIndustria=$A58,SeleccionarIndustria="Todas las AE"),(OR('SIMULADOR IMPACTOS MIP'!$B$10=$EL$11,'SIMULADOR IMPACTOS MIP'!$B$10=EW$11))),'SIMULADOR IMPACTOS MIP'!Porcentaje,0)</f>
        <v>0</v>
      </c>
      <c r="EX58" s="60">
        <f>+IF(AND(OR(SeleccionarIndustria=$A58,SeleccionarIndustria="Todas las AE"),(OR('SIMULADOR IMPACTOS MIP'!$B$10=$EL$11,'SIMULADOR IMPACTOS MIP'!$B$10=EX$11))),'SIMULADOR IMPACTOS MIP'!Porcentaje,0)</f>
        <v>0</v>
      </c>
      <c r="EY58" s="60">
        <f>+IF(AND(OR(SeleccionarIndustria=$A58,SeleccionarIndustria="Todas las AE"),('SIMULADOR IMPACTOS MIP'!$B$10=EY$11)),'SIMULADOR IMPACTOS MIP'!Porcentaje,0)</f>
        <v>0</v>
      </c>
      <c r="EZ58" s="60">
        <f>+IF(AND(OR(SeleccionarIndustria=$A58,SeleccionarIndustria="Todas las AE"),('SIMULADOR IMPACTOS MIP'!$B$10=EZ$11)),'SIMULADOR IMPACTOS MIP'!Porcentaje,0)</f>
        <v>0</v>
      </c>
      <c r="FA58" s="60">
        <f>+IF(AND(OR(SeleccionarIndustria=$A58,SeleccionarIndustria="Todas las AE"),('SIMULADOR IMPACTOS MIP'!$B$10=FA$11)),'SIMULADOR IMPACTOS MIP'!Porcentaje,0)</f>
        <v>0</v>
      </c>
      <c r="FB58" s="60">
        <f>+IF(AND(OR(SeleccionarIndustria=$A58,SeleccionarIndustria="Todas las AE"),('SIMULADOR IMPACTOS MIP'!$B$10=FB$11)),'SIMULADOR IMPACTOS MIP'!Porcentaje,0)</f>
        <v>0</v>
      </c>
      <c r="FC58" s="60">
        <f>+IF(AND(OR(SeleccionarIndustria=$A58,SeleccionarIndustria="Todas las AE"),(OR('SIMULADOR IMPACTOS MIP'!$B$10=$EM$11,'SIMULADOR IMPACTOS MIP'!$B$10=FC$11))),'SIMULADOR IMPACTOS MIP'!Porcentaje,0)</f>
        <v>0.14000000000000001</v>
      </c>
      <c r="FD58" s="60">
        <f>+IF(AND(OR(SeleccionarIndustria=$A58,SeleccionarIndustria="Todas las AE"),(OR('SIMULADOR IMPACTOS MIP'!$B$10=$EM$11,'SIMULADOR IMPACTOS MIP'!$B$10=FD$11))),'SIMULADOR IMPACTOS MIP'!Porcentaje,0)</f>
        <v>0.14000000000000001</v>
      </c>
      <c r="FE58" s="60">
        <f>+IF(AND(OR(SeleccionarIndustria=$A58,SeleccionarIndustria="Todas las AE"),(OR('SIMULADOR IMPACTOS MIP'!$B$10=$EM$11,'SIMULADOR IMPACTOS MIP'!$B$10=FE$11))),'SIMULADOR IMPACTOS MIP'!Porcentaje,0)</f>
        <v>0.14000000000000001</v>
      </c>
      <c r="FF58" s="60">
        <f>+IF(AND(OR(SeleccionarIndustria=$A58,SeleccionarIndustria="Todas las AE"),(OR('SIMULADOR IMPACTOS MIP'!$B$10=$EM$11,'SIMULADOR IMPACTOS MIP'!$B$10=FF$11))),'SIMULADOR IMPACTOS MIP'!Porcentaje,0)</f>
        <v>0.14000000000000001</v>
      </c>
      <c r="FG58" s="60">
        <f>+IF(AND(OR(SeleccionarIndustria=$A58,SeleccionarIndustria="Todas las AE"),(OR('SIMULADOR IMPACTOS MIP'!$B$10=$EM$11,'SIMULADOR IMPACTOS MIP'!$B$10=FG$11))),'SIMULADOR IMPACTOS MIP'!Porcentaje,0)</f>
        <v>0.14000000000000001</v>
      </c>
      <c r="FH58" s="60">
        <f>+IF(AND(OR(SeleccionarIndustria=$A58,SeleccionarIndustria="Todas las AE"),(OR('SIMULADOR IMPACTOS MIP'!$B$10=$EM$11,'SIMULADOR IMPACTOS MIP'!$B$10=FH$11))),'SIMULADOR IMPACTOS MIP'!Porcentaje,0)</f>
        <v>0.14000000000000001</v>
      </c>
      <c r="FI58" s="60">
        <f>+IF(AND(OR(SeleccionarIndustria=$A58,SeleccionarIndustria="Todas las AE"),(OR('SIMULADOR IMPACTOS MIP'!$B$10=$EM$11,'SIMULADOR IMPACTOS MIP'!$B$10=FI$11))),'SIMULADOR IMPACTOS MIP'!Porcentaje,0)</f>
        <v>0.14000000000000001</v>
      </c>
      <c r="FJ58" s="60">
        <f>+IF(AND(OR(SeleccionarIndustria=$A58,SeleccionarIndustria="Todas las AE"),(OR('SIMULADOR IMPACTOS MIP'!$B$10=$EM$11,'SIMULADOR IMPACTOS MIP'!$B$10=FJ$11))),'SIMULADOR IMPACTOS MIP'!Porcentaje,0)</f>
        <v>0.14000000000000001</v>
      </c>
      <c r="FM58" s="20">
        <f>+'MIP 2017'!EJ58*(1+(EN58))</f>
        <v>260376.64257280112</v>
      </c>
      <c r="FN58" s="20">
        <f>+'MIP 2017'!EK58*(1+(EO58))</f>
        <v>604.96999464820999</v>
      </c>
      <c r="FO58" s="20">
        <f>+'MIP 2017'!EL58*(1+(EP58))</f>
        <v>2085.1554399124352</v>
      </c>
      <c r="FP58" s="20">
        <f>+'MIP 2017'!EM58*(1+(EQ58))</f>
        <v>1789.3658081300316</v>
      </c>
      <c r="FQ58" s="20">
        <f>+'MIP 2017'!EN58*(1+(ER58))</f>
        <v>75.180211657949897</v>
      </c>
      <c r="FR58" s="20">
        <f>+'MIP 2017'!EO58*(1+(ES58))</f>
        <v>2.9715881474768708</v>
      </c>
      <c r="FS58" s="20">
        <f>+'MIP 2017'!EP58*(1+(ET58))</f>
        <v>561.28493174551318</v>
      </c>
      <c r="FT58" s="20">
        <f>+'MIP 2017'!EQ58*(1+(EU58))</f>
        <v>81.679057772101174</v>
      </c>
      <c r="FU58" s="20">
        <f>+'MIP 2017'!ER58*(1+(EV58))</f>
        <v>11.151304162386818</v>
      </c>
      <c r="FV58" s="20">
        <f>+'MIP 2017'!ES58*(1+(EW58))</f>
        <v>35.258738938620027</v>
      </c>
      <c r="FW58" s="20">
        <f>+'MIP 2017'!ET58*(1+(EX58))</f>
        <v>10.926640295216348</v>
      </c>
      <c r="FX58" s="20">
        <f>+'MIP 2017'!EU58*(1+(EY58))</f>
        <v>115.55715453356761</v>
      </c>
      <c r="FY58" s="20">
        <f>+'MIP 2017'!EV58*(1+(EZ58))</f>
        <v>123.25387444718257</v>
      </c>
      <c r="FZ58" s="20">
        <f>+'MIP 2017'!EW58*(1+(FA58))</f>
        <v>0.50325554421766017</v>
      </c>
      <c r="GA58" s="20">
        <f>+'MIP 2017'!EX58*(1+(FB58))</f>
        <v>57378.131193864552</v>
      </c>
      <c r="GB58" s="20">
        <f>+'MIP 2017'!EY58*(1+(FC58))</f>
        <v>10869.463566411916</v>
      </c>
      <c r="GC58" s="20">
        <f>+'MIP 2017'!EZ58*(1+(FD58))</f>
        <v>4303.0728960934284</v>
      </c>
      <c r="GD58" s="20">
        <f>+'MIP 2017'!FA58*(1+(FE58))</f>
        <v>4435.0369421513215</v>
      </c>
      <c r="GE58" s="20">
        <f>+'MIP 2017'!FB58*(1+(FF58))</f>
        <v>3600.2540517502998</v>
      </c>
      <c r="GF58" s="20">
        <f>+'MIP 2017'!FC58*(1+(FG58))</f>
        <v>24.085452183613199</v>
      </c>
      <c r="GG58" s="20">
        <f>+'MIP 2017'!FD58*(1+(FH58))</f>
        <v>5004.3595702717212</v>
      </c>
      <c r="GH58" s="20">
        <f>+'MIP 2017'!FE58*(1+(FI58))</f>
        <v>705.89059582277866</v>
      </c>
      <c r="GI58" s="20">
        <f>+'MIP 2017'!FF58*(1+(FJ58))</f>
        <v>251.31583226068062</v>
      </c>
      <c r="GJ58" s="18">
        <f t="shared" si="0"/>
        <v>352445.51067354635</v>
      </c>
      <c r="GK58" s="39">
        <f>+IFERROR((GJ58/'MIP 2017'!FG58*100-100),0)</f>
        <v>1.0276788724373347</v>
      </c>
      <c r="GN58" s="18">
        <v>397425.94941992662</v>
      </c>
      <c r="GO58" s="14">
        <f>+'MIP 2017'!FH58</f>
        <v>392379.33748765971</v>
      </c>
      <c r="GP58" s="39">
        <f t="shared" si="1"/>
        <v>5046.611932266911</v>
      </c>
      <c r="GQ58" s="39">
        <f t="shared" si="2"/>
        <v>1.2861563925816029</v>
      </c>
      <c r="GU58" s="61">
        <v>-0.53999999999999959</v>
      </c>
      <c r="GW58" s="60">
        <f>+IF(SeleccionarDemTur=GW$11,'SIMULADOR IMPACTOS MIP(TURISMO)'!PorcentajeTur,0)</f>
        <v>0</v>
      </c>
      <c r="GX58" s="60">
        <f>+IF(SeleccionarDemTur=GX$11,'SIMULADOR IMPACTOS MIP(TURISMO)'!PorcentajeTur,0)</f>
        <v>0</v>
      </c>
      <c r="GY58" s="60">
        <f>+IF(SeleccionarDemTur=GY$11,'SIMULADOR IMPACTOS MIP(TURISMO)'!PorcentajeTur,0)</f>
        <v>0.14000000000000001</v>
      </c>
      <c r="GZ58" s="60">
        <f>+IF(SeleccionarDemTur=GZ$11,'SIMULADOR IMPACTOS MIP(TURISMO)'!PorcentajeTur,0)</f>
        <v>0</v>
      </c>
      <c r="HA58" s="60">
        <f>+IF(OR(SeleccionarDemTur=HA$11,SeleccionarDemTur=$GW$11),'SIMULADOR IMPACTOS MIP(TURISMO)'!PorcentajeTur,0)</f>
        <v>0</v>
      </c>
      <c r="HB58" s="60">
        <f>+IF(OR(SeleccionarDemTur=HB$11,SeleccionarDemTur=$GW$11),'SIMULADOR IMPACTOS MIP(TURISMO)'!PorcentajeTur,0)</f>
        <v>0</v>
      </c>
      <c r="HC58" s="60">
        <f>+IF(OR(SeleccionarDemTur=HC$11,SeleccionarDemTur=$GW$11),'SIMULADOR IMPACTOS MIP(TURISMO)'!PorcentajeTur,0)</f>
        <v>0</v>
      </c>
      <c r="HD58" s="60">
        <f>+IF(OR(SeleccionarDemTur=HD$11,SeleccionarDemTur=$GX$11),'SIMULADOR IMPACTOS MIP(TURISMO)'!PorcentajeTur,0)</f>
        <v>0</v>
      </c>
      <c r="HE58" s="60">
        <f>+IF(OR(SeleccionarDemTur=HE$11,SeleccionarDemTur=$GX$11),'SIMULADOR IMPACTOS MIP(TURISMO)'!PorcentajeTur,0)</f>
        <v>0</v>
      </c>
      <c r="HF58" s="60">
        <f>+IF(OR(SeleccionarDemTur=HF$11,SeleccionarDemTur=$GX$11),'SIMULADOR IMPACTOS MIP(TURISMO)'!PorcentajeTur,0)</f>
        <v>0</v>
      </c>
      <c r="HG58" s="60">
        <f>+IF(OR(SeleccionarDemTur=HG$11,SeleccionarDemTur=$GX$11),'SIMULADOR IMPACTOS MIP(TURISMO)'!PorcentajeTur,0)</f>
        <v>0</v>
      </c>
      <c r="HH58" s="60">
        <f>+IF(OR(SeleccionarDemTur=HH$11,SeleccionarDemTur=$GX$11),'SIMULADOR IMPACTOS MIP(TURISMO)'!PorcentajeTur,0)</f>
        <v>0</v>
      </c>
      <c r="HI58" s="60">
        <f>+IF(OR(SeleccionarDemTur=HI$11,SeleccionarDemTur=$GX$11),'SIMULADOR IMPACTOS MIP(TURISMO)'!PorcentajeTur,0)</f>
        <v>0</v>
      </c>
      <c r="HJ58" s="60">
        <f>+IF(OR(SeleccionarDemTur=HJ$11,SeleccionarDemTur=$GX$11),'SIMULADOR IMPACTOS MIP(TURISMO)'!PorcentajeTur,0)</f>
        <v>0</v>
      </c>
      <c r="HK58" s="60">
        <f>+IF(SeleccionarDemTur=HK$11,'SIMULADOR IMPACTOS MIP(TURISMO)'!PorcentajeTur,0)</f>
        <v>0</v>
      </c>
      <c r="HL58" s="60">
        <f>+IF(SeleccionarDemTur=HL$11,'SIMULADOR IMPACTOS MIP(TURISMO)'!PorcentajeTur,0)</f>
        <v>0</v>
      </c>
      <c r="HM58" s="60">
        <f>+IF(SeleccionarDemTur=HM$11,'SIMULADOR IMPACTOS MIP(TURISMO)'!PorcentajeTur,0)</f>
        <v>0</v>
      </c>
      <c r="HN58" s="60">
        <f>+IF(SeleccionarDemTur=HN$11,'SIMULADOR IMPACTOS MIP(TURISMO)'!PorcentajeTur,0)</f>
        <v>0</v>
      </c>
      <c r="HO58" s="60">
        <f>+IF(OR(SeleccionarDemTur=HO$11,SeleccionarDemTur=$GY$11),'SIMULADOR IMPACTOS MIP(TURISMO)'!PorcentajeTur,0)</f>
        <v>0.14000000000000001</v>
      </c>
      <c r="HP58" s="60">
        <f>+IF(OR(SeleccionarDemTur=HP$11,SeleccionarDemTur=$GY$11),'SIMULADOR IMPACTOS MIP(TURISMO)'!PorcentajeTur,0)</f>
        <v>0.14000000000000001</v>
      </c>
      <c r="HQ58" s="60">
        <f>+IF(OR(SeleccionarDemTur=HQ$11,SeleccionarDemTur=$GY$11),'SIMULADOR IMPACTOS MIP(TURISMO)'!PorcentajeTur,0)</f>
        <v>0.14000000000000001</v>
      </c>
      <c r="HR58" s="60">
        <f>+IF(OR(SeleccionarDemTur=HR$11,SeleccionarDemTur=$GY$11),'SIMULADOR IMPACTOS MIP(TURISMO)'!PorcentajeTur,0)</f>
        <v>0.14000000000000001</v>
      </c>
      <c r="HS58" s="60">
        <f>+IF(OR(SeleccionarDemTur=HS$11,SeleccionarDemTur=$GY$11),'SIMULADOR IMPACTOS MIP(TURISMO)'!PorcentajeTur,0)</f>
        <v>0.14000000000000001</v>
      </c>
      <c r="HT58" s="60">
        <f>+IF(OR(SeleccionarDemTur=HT$11,SeleccionarDemTur=$GY$11),'SIMULADOR IMPACTOS MIP(TURISMO)'!PorcentajeTur,0)</f>
        <v>0.14000000000000001</v>
      </c>
      <c r="HU58" s="60">
        <f>+IF(OR(SeleccionarDemTur=HU$11,SeleccionarDemTur=$GY$11),'SIMULADOR IMPACTOS MIP(TURISMO)'!PorcentajeTur,0)</f>
        <v>0.14000000000000001</v>
      </c>
      <c r="HV58" s="60">
        <f>+IF(OR(SeleccionarDemTur=HV$11,SeleccionarDemTur=$GY$11),'SIMULADOR IMPACTOS MIP(TURISMO)'!PorcentajeTur,0)</f>
        <v>0.14000000000000001</v>
      </c>
      <c r="HY58" s="20">
        <f>+'MIP 2017'!EJ58*(1+(GZ58))</f>
        <v>260376.64257280112</v>
      </c>
      <c r="HZ58" s="20">
        <f>+'MIP 2017'!EK58*(1+(HA58))</f>
        <v>604.96999464820999</v>
      </c>
      <c r="IA58" s="20">
        <f>+'MIP 2017'!EL58*(1+(HB58))</f>
        <v>2085.1554399124352</v>
      </c>
      <c r="IB58" s="20">
        <f>+'MIP 2017'!EM58*(1+(HC58))</f>
        <v>1789.3658081300316</v>
      </c>
      <c r="IC58" s="20">
        <f>+'MIP 2017'!EN58*(1+(HD58))</f>
        <v>75.180211657949897</v>
      </c>
      <c r="ID58" s="20">
        <f>+'MIP 2017'!EO58*(1+(HE58))</f>
        <v>2.9715881474768708</v>
      </c>
      <c r="IE58" s="20">
        <f>+'MIP 2017'!EP58*(1+(HF58))</f>
        <v>561.28493174551318</v>
      </c>
      <c r="IF58" s="20">
        <f>+'MIP 2017'!EQ58*(1+(HG58))</f>
        <v>81.679057772101174</v>
      </c>
      <c r="IG58" s="20">
        <f>+'MIP 2017'!ER58*(1+(HH58))</f>
        <v>11.151304162386818</v>
      </c>
      <c r="IH58" s="20">
        <f>+'MIP 2017'!ES58*(1+(HI58))</f>
        <v>35.258738938620027</v>
      </c>
      <c r="II58" s="20">
        <f>+'MIP 2017'!ET58*(1+(HJ58))</f>
        <v>10.926640295216348</v>
      </c>
      <c r="IJ58" s="20">
        <f>+'MIP 2017'!EU58*(1+(HK58))</f>
        <v>115.55715453356761</v>
      </c>
      <c r="IK58" s="20">
        <f>+'MIP 2017'!EV58*(1+(HL58))</f>
        <v>123.25387444718257</v>
      </c>
      <c r="IL58" s="20">
        <f>+'MIP 2017'!EW58*(1+(HM58))</f>
        <v>0.50325554421766017</v>
      </c>
      <c r="IM58" s="20">
        <f>+'MIP 2017'!EX58*(1+(HN58))</f>
        <v>57378.131193864552</v>
      </c>
      <c r="IN58" s="20">
        <f>+'MIP 2017'!EY58*(1+(HO58))</f>
        <v>10869.463566411916</v>
      </c>
      <c r="IO58" s="20">
        <f>+'MIP 2017'!EZ58*(1+(HP58))</f>
        <v>4303.0728960934284</v>
      </c>
      <c r="IP58" s="20">
        <f>+'MIP 2017'!FA58*(1+(HQ58))</f>
        <v>4435.0369421513215</v>
      </c>
      <c r="IQ58" s="20">
        <f>+'MIP 2017'!FB58*(1+(HR58))</f>
        <v>3600.2540517502998</v>
      </c>
      <c r="IR58" s="20">
        <f>+'MIP 2017'!FC58*(1+(HS58))</f>
        <v>24.085452183613199</v>
      </c>
      <c r="IS58" s="20">
        <f>+'MIP 2017'!FD58*(1+(HT58))</f>
        <v>5004.3595702717212</v>
      </c>
      <c r="IT58" s="20">
        <f>+'MIP 2017'!FE58*(1+(HU58))</f>
        <v>705.89059582277866</v>
      </c>
      <c r="IU58" s="20">
        <f>+'MIP 2017'!FF58*(1+(HV58))</f>
        <v>251.31583226068062</v>
      </c>
      <c r="IV58" s="18">
        <f t="shared" si="3"/>
        <v>352445.51067354635</v>
      </c>
      <c r="IW58" s="39">
        <f>+IFERROR((IV58/'MIP 2017'!FG58*100-100),0)</f>
        <v>1.0276788724373347</v>
      </c>
      <c r="IZ58" s="18">
        <v>397425.94941992662</v>
      </c>
      <c r="JA58" s="14">
        <f>+'MIP 2017'!FH58</f>
        <v>392379.33748765971</v>
      </c>
      <c r="JB58" s="39">
        <f t="shared" si="4"/>
        <v>5046.611932266911</v>
      </c>
      <c r="JC58" s="39">
        <f t="shared" si="5"/>
        <v>1.2861563925816029</v>
      </c>
    </row>
    <row r="59" spans="1:263" s="7" customFormat="1" ht="21.95" customHeight="1" thickBot="1" x14ac:dyDescent="0.25">
      <c r="A59" s="137" t="s">
        <v>173</v>
      </c>
      <c r="B59" s="138" t="s">
        <v>174</v>
      </c>
      <c r="C59" s="33">
        <v>2.9883406956782595E-5</v>
      </c>
      <c r="D59" s="33">
        <v>3.294417550247574E-5</v>
      </c>
      <c r="E59" s="33">
        <v>3.1267322584050791E-5</v>
      </c>
      <c r="F59" s="33">
        <v>5.7485277321287011E-5</v>
      </c>
      <c r="G59" s="33">
        <v>7.1132652834991425E-5</v>
      </c>
      <c r="H59" s="33">
        <v>2.7728583985427998E-5</v>
      </c>
      <c r="I59" s="33">
        <v>2.5721110223885601E-5</v>
      </c>
      <c r="J59" s="33">
        <v>2.849291888536321E-5</v>
      </c>
      <c r="K59" s="33">
        <v>3.2856291235522547E-5</v>
      </c>
      <c r="L59" s="33">
        <v>3.8648108272529675E-5</v>
      </c>
      <c r="M59" s="33">
        <v>5.4386192828801108E-5</v>
      </c>
      <c r="N59" s="33">
        <v>3.5041267772584515E-4</v>
      </c>
      <c r="O59" s="33">
        <v>9.0094909267448547E-5</v>
      </c>
      <c r="P59" s="33">
        <v>9.7619886724266706E-4</v>
      </c>
      <c r="Q59" s="33">
        <v>3.8826272661488904E-5</v>
      </c>
      <c r="R59" s="33">
        <v>9.7800746763265095E-5</v>
      </c>
      <c r="S59" s="33">
        <v>5.7318821062240125E-5</v>
      </c>
      <c r="T59" s="33">
        <v>4.9341369838553487E-5</v>
      </c>
      <c r="U59" s="33">
        <v>1.6493172676068784E-4</v>
      </c>
      <c r="V59" s="33">
        <v>5.9409468779659323E-5</v>
      </c>
      <c r="W59" s="33">
        <v>3.1267991698438031E-4</v>
      </c>
      <c r="X59" s="33">
        <v>5.808679475626426E-4</v>
      </c>
      <c r="Y59" s="33">
        <v>6.8358274865742334E-4</v>
      </c>
      <c r="Z59" s="33">
        <v>6.2340197136436784E-4</v>
      </c>
      <c r="AA59" s="33">
        <v>4.7480522546413685E-4</v>
      </c>
      <c r="AB59" s="33">
        <v>6.570269479253026E-5</v>
      </c>
      <c r="AC59" s="33">
        <v>3.9981489701852605E-5</v>
      </c>
      <c r="AD59" s="33">
        <v>6.5736138265822018E-3</v>
      </c>
      <c r="AE59" s="33">
        <v>7.0585690290472217E-4</v>
      </c>
      <c r="AF59" s="33">
        <v>1.2630532374663492E-4</v>
      </c>
      <c r="AG59" s="33">
        <v>7.7691675565171782E-5</v>
      </c>
      <c r="AH59" s="33">
        <v>4.1438046226907603E-2</v>
      </c>
      <c r="AI59" s="33">
        <v>5.6394729816719208E-4</v>
      </c>
      <c r="AJ59" s="33">
        <v>8.8388360881302638E-4</v>
      </c>
      <c r="AK59" s="33">
        <v>1.8205173910596135E-4</v>
      </c>
      <c r="AL59" s="33">
        <v>2.2635460175604195E-4</v>
      </c>
      <c r="AM59" s="33">
        <v>7.0738443742909872E-4</v>
      </c>
      <c r="AN59" s="33">
        <v>6.8073896635482357E-5</v>
      </c>
      <c r="AO59" s="33">
        <v>1.2191982827589698E-4</v>
      </c>
      <c r="AP59" s="33">
        <v>2.5976939378098674E-4</v>
      </c>
      <c r="AQ59" s="33">
        <v>5.5124409832073328E-4</v>
      </c>
      <c r="AR59" s="33">
        <v>1.3546652378683871E-4</v>
      </c>
      <c r="AS59" s="33">
        <v>9.8634463706009879E-4</v>
      </c>
      <c r="AT59" s="33">
        <v>4.0807000592066664E-4</v>
      </c>
      <c r="AU59" s="33">
        <v>2.4188827995112484E-4</v>
      </c>
      <c r="AV59" s="33">
        <v>1.9580869264873933E-3</v>
      </c>
      <c r="AW59" s="33">
        <v>1.388811057543621E-4</v>
      </c>
      <c r="AX59" s="33">
        <v>1.0527775818302447</v>
      </c>
      <c r="AY59" s="33">
        <v>7.5971807298127844E-2</v>
      </c>
      <c r="AZ59" s="33">
        <v>1.9698340267974571E-2</v>
      </c>
      <c r="BA59" s="33">
        <v>4.2875835443196156E-3</v>
      </c>
      <c r="BB59" s="33">
        <v>3.5132185277616215E-5</v>
      </c>
      <c r="BC59" s="33">
        <v>6.5812327091512967E-4</v>
      </c>
      <c r="BD59" s="33">
        <v>1.9104531640383418E-3</v>
      </c>
      <c r="BE59" s="33">
        <v>5.9703171033522578E-5</v>
      </c>
      <c r="BF59" s="33">
        <v>9.713852712014612E-4</v>
      </c>
      <c r="BG59" s="33">
        <v>9.5192001276931746E-5</v>
      </c>
      <c r="BH59" s="33">
        <v>1.1788361346731371E-4</v>
      </c>
      <c r="BI59" s="33">
        <v>1.2667917108503504E-4</v>
      </c>
      <c r="BJ59" s="33">
        <v>4.1107120956419608E-5</v>
      </c>
      <c r="BK59" s="33">
        <v>5.0319319976050305E-5</v>
      </c>
      <c r="BL59" s="33">
        <v>1.4636174120303787E-4</v>
      </c>
      <c r="BM59" s="33">
        <v>2.3589908477902942E-4</v>
      </c>
      <c r="BN59" s="33">
        <v>7.2516244982192689E-4</v>
      </c>
      <c r="BO59" s="33">
        <v>7.760809724199559E-5</v>
      </c>
      <c r="BP59" s="33">
        <v>5.8883948174884025E-5</v>
      </c>
      <c r="BQ59" s="33">
        <v>1.200888137359905E-4</v>
      </c>
      <c r="BR59" s="33">
        <v>2.1907034022352839E-4</v>
      </c>
      <c r="BS59" s="33">
        <v>4.559992267683663E-4</v>
      </c>
      <c r="BT59" s="33">
        <v>5.2466835995233245E-3</v>
      </c>
      <c r="BU59" s="33">
        <v>1.6319866002420983E-4</v>
      </c>
      <c r="BV59" s="33">
        <v>2.6926325238447119E-3</v>
      </c>
      <c r="BW59" s="33">
        <v>1.020359131649882E-4</v>
      </c>
      <c r="BX59" s="33">
        <v>7.5595713735693293E-5</v>
      </c>
      <c r="BY59" s="33">
        <v>8.6020723932590028E-5</v>
      </c>
      <c r="BZ59" s="33">
        <v>3.329580109383242E-4</v>
      </c>
      <c r="CA59" s="33">
        <v>1.5318851015942328E-3</v>
      </c>
      <c r="CB59" s="33">
        <v>1.1821087446499337E-4</v>
      </c>
      <c r="CC59" s="33">
        <v>1.5306594881995354E-4</v>
      </c>
      <c r="CD59" s="33">
        <v>4.8085617706456645E-4</v>
      </c>
      <c r="CE59" s="33">
        <v>1.9822936347774802E-4</v>
      </c>
      <c r="CF59" s="33">
        <v>2.0220094033931345E-4</v>
      </c>
      <c r="CG59" s="33">
        <v>1.38997233251938E-4</v>
      </c>
      <c r="CH59" s="33">
        <v>1.0928168582412465E-4</v>
      </c>
      <c r="CI59" s="33">
        <v>1.3082358988020953E-4</v>
      </c>
      <c r="CJ59" s="33">
        <v>4.2324907433628093E-5</v>
      </c>
      <c r="CK59" s="33">
        <v>2.379308487628744E-5</v>
      </c>
      <c r="CL59" s="33">
        <v>3.5977481177203874E-5</v>
      </c>
      <c r="CM59" s="33">
        <v>3.6287045219534687E-4</v>
      </c>
      <c r="CN59" s="33">
        <v>7.3432502716264068E-5</v>
      </c>
      <c r="CO59" s="33">
        <v>4.8073683650669833E-5</v>
      </c>
      <c r="CP59" s="33">
        <v>4.1311185435002529E-5</v>
      </c>
      <c r="CQ59" s="33">
        <v>1.6816266860465974E-3</v>
      </c>
      <c r="CR59" s="33">
        <v>2.9272677394806453E-4</v>
      </c>
      <c r="CS59" s="33">
        <v>1.2342508575295574E-4</v>
      </c>
      <c r="CT59" s="33">
        <v>9.1074832552169636E-5</v>
      </c>
      <c r="CU59" s="33">
        <v>4.1473720984712912E-5</v>
      </c>
      <c r="CV59" s="33">
        <v>1.1234994235923312E-4</v>
      </c>
      <c r="CW59" s="33">
        <v>5.7966587588614721E-5</v>
      </c>
      <c r="CX59" s="33">
        <v>1.8853516819198132E-4</v>
      </c>
      <c r="CY59" s="33">
        <v>8.5324105880786775E-5</v>
      </c>
      <c r="CZ59" s="33">
        <v>8.0440261922661439E-5</v>
      </c>
      <c r="DA59" s="33">
        <v>4.8982452706208424E-5</v>
      </c>
      <c r="DB59" s="33">
        <v>7.7804085334717688E-5</v>
      </c>
      <c r="DC59" s="33">
        <v>1.2639047029658777E-4</v>
      </c>
      <c r="DD59" s="33">
        <v>6.6077193330582904E-5</v>
      </c>
      <c r="DE59" s="33">
        <v>7.1383255719825189E-5</v>
      </c>
      <c r="DF59" s="33">
        <v>8.2104927638370739E-5</v>
      </c>
      <c r="DG59" s="33">
        <v>5.4741992647596815E-4</v>
      </c>
      <c r="DH59" s="33">
        <v>2.9364841400941273E-3</v>
      </c>
      <c r="DI59" s="33">
        <v>7.262803441621675E-3</v>
      </c>
      <c r="DJ59" s="33">
        <v>3.4138849396928889E-5</v>
      </c>
      <c r="DK59" s="33">
        <v>6.4515303257550488E-5</v>
      </c>
      <c r="DL59" s="33">
        <v>3.4648186874103076E-5</v>
      </c>
      <c r="DM59" s="33">
        <v>2.779979841373209E-5</v>
      </c>
      <c r="DN59" s="33">
        <v>1.7313553022003176E-5</v>
      </c>
      <c r="DO59" s="33">
        <v>1.4291666881436385E-4</v>
      </c>
      <c r="DP59" s="33">
        <v>5.5661298983523196E-5</v>
      </c>
      <c r="DQ59" s="33">
        <v>3.4176403806635301E-4</v>
      </c>
      <c r="DR59" s="33">
        <v>5.7418051167946262E-5</v>
      </c>
      <c r="DS59" s="33">
        <v>3.2714647915378772E-4</v>
      </c>
      <c r="DT59" s="33">
        <v>4.359476679119341E-4</v>
      </c>
      <c r="DU59" s="33">
        <v>9.4678452366445779E-5</v>
      </c>
      <c r="DV59" s="33">
        <v>7.5959413648143809E-5</v>
      </c>
      <c r="DW59" s="33">
        <v>6.6671928201135456E-4</v>
      </c>
      <c r="DX59" s="33">
        <v>1.9052952503595259E-4</v>
      </c>
      <c r="DY59" s="33">
        <v>4.8086809791264025E-4</v>
      </c>
      <c r="DZ59" s="33">
        <v>1.1596517331932507E-4</v>
      </c>
      <c r="EA59" s="33">
        <v>3.3706122681149297E-4</v>
      </c>
      <c r="EB59" s="33">
        <v>1.1388130523085594E-3</v>
      </c>
      <c r="EC59" s="33">
        <v>2.6903202271775393E-3</v>
      </c>
      <c r="ED59" s="33">
        <v>1.0000684263318033E-4</v>
      </c>
      <c r="EE59" s="33">
        <v>5.417036675514779E-4</v>
      </c>
      <c r="EF59" s="33">
        <v>1.0676232855346955E-4</v>
      </c>
      <c r="EG59" s="33">
        <v>3.2477004369699459E-4</v>
      </c>
      <c r="EH59" s="33">
        <v>0</v>
      </c>
      <c r="EK59" s="60">
        <f>+IF(AND(OR(SeleccionarIndustria=$A59,SeleccionarIndustria="Todas las AE"),('SIMULADOR IMPACTOS MIP'!$B$10=EK$11)),'SIMULADOR IMPACTOS MIP'!Porcentaje,0)</f>
        <v>0</v>
      </c>
      <c r="EL59" s="60">
        <f>+IF(AND(OR(SeleccionarIndustria=$A59,SeleccionarIndustria="Todas las AE"),('SIMULADOR IMPACTOS MIP'!$B$10=EL$11)),'SIMULADOR IMPACTOS MIP'!Porcentaje,0)</f>
        <v>0</v>
      </c>
      <c r="EM59" s="60">
        <f>+IF(AND(OR(SeleccionarIndustria=$A59,SeleccionarIndustria="Todas las AE"),('SIMULADOR IMPACTOS MIP'!$B$10=EM$11)),'SIMULADOR IMPACTOS MIP'!Porcentaje,0)</f>
        <v>0.14000000000000001</v>
      </c>
      <c r="EN59" s="60">
        <f>+IF(AND(OR(SeleccionarIndustria=$A59,SeleccionarIndustria="Todas las AE"),('SIMULADOR IMPACTOS MIP'!$B$10=EN$11)),'SIMULADOR IMPACTOS MIP'!Porcentaje,0)</f>
        <v>0</v>
      </c>
      <c r="EO59" s="60">
        <f>+IF(AND(OR(SeleccionarIndustria=$A59,SeleccionarIndustria="Todas las AE"),(OR('SIMULADOR IMPACTOS MIP'!$B$10=$EK$11,'SIMULADOR IMPACTOS MIP'!$B$10=EO$11))),'SIMULADOR IMPACTOS MIP'!Porcentaje,0)</f>
        <v>0</v>
      </c>
      <c r="EP59" s="60">
        <f>+IF(AND(OR(SeleccionarIndustria=$A59,SeleccionarIndustria="Todas las AE"),(OR('SIMULADOR IMPACTOS MIP'!$B$10=$EK$11,'SIMULADOR IMPACTOS MIP'!$B$10=EP$11))),'SIMULADOR IMPACTOS MIP'!Porcentaje,0)</f>
        <v>0</v>
      </c>
      <c r="EQ59" s="60">
        <f>+IF(AND(OR(SeleccionarIndustria=$A59,SeleccionarIndustria="Todas las AE"),(OR('SIMULADOR IMPACTOS MIP'!$B$10=$EK$11,'SIMULADOR IMPACTOS MIP'!$B$10=EQ$11))),'SIMULADOR IMPACTOS MIP'!Porcentaje,0)</f>
        <v>0</v>
      </c>
      <c r="ER59" s="60">
        <f>+IF(AND(OR(SeleccionarIndustria=$A59,SeleccionarIndustria="Todas las AE"),(OR('SIMULADOR IMPACTOS MIP'!$B$10=$EL$11,'SIMULADOR IMPACTOS MIP'!$B$10=ER$11))),'SIMULADOR IMPACTOS MIP'!Porcentaje,0)</f>
        <v>0</v>
      </c>
      <c r="ES59" s="60">
        <f>+IF(AND(OR(SeleccionarIndustria=$A59,SeleccionarIndustria="Todas las AE"),(OR('SIMULADOR IMPACTOS MIP'!$B$10=$EL$11,'SIMULADOR IMPACTOS MIP'!$B$10=ES$11))),'SIMULADOR IMPACTOS MIP'!Porcentaje,0)</f>
        <v>0</v>
      </c>
      <c r="ET59" s="60">
        <f>+IF(AND(OR(SeleccionarIndustria=$A59,SeleccionarIndustria="Todas las AE"),(OR('SIMULADOR IMPACTOS MIP'!$B$10=$EL$11,'SIMULADOR IMPACTOS MIP'!$B$10=ET$11))),'SIMULADOR IMPACTOS MIP'!Porcentaje,0)</f>
        <v>0</v>
      </c>
      <c r="EU59" s="60">
        <f>+IF(AND(OR(SeleccionarIndustria=$A59,SeleccionarIndustria="Todas las AE"),(OR('SIMULADOR IMPACTOS MIP'!$B$10=$EL$11,'SIMULADOR IMPACTOS MIP'!$B$10=EU$11))),'SIMULADOR IMPACTOS MIP'!Porcentaje,0)</f>
        <v>0</v>
      </c>
      <c r="EV59" s="60">
        <f>+IF(AND(OR(SeleccionarIndustria=$A59,SeleccionarIndustria="Todas las AE"),(OR('SIMULADOR IMPACTOS MIP'!$B$10=$EL$11,'SIMULADOR IMPACTOS MIP'!$B$10=EV$11))),'SIMULADOR IMPACTOS MIP'!Porcentaje,0)</f>
        <v>0</v>
      </c>
      <c r="EW59" s="60">
        <f>+IF(AND(OR(SeleccionarIndustria=$A59,SeleccionarIndustria="Todas las AE"),(OR('SIMULADOR IMPACTOS MIP'!$B$10=$EL$11,'SIMULADOR IMPACTOS MIP'!$B$10=EW$11))),'SIMULADOR IMPACTOS MIP'!Porcentaje,0)</f>
        <v>0</v>
      </c>
      <c r="EX59" s="60">
        <f>+IF(AND(OR(SeleccionarIndustria=$A59,SeleccionarIndustria="Todas las AE"),(OR('SIMULADOR IMPACTOS MIP'!$B$10=$EL$11,'SIMULADOR IMPACTOS MIP'!$B$10=EX$11))),'SIMULADOR IMPACTOS MIP'!Porcentaje,0)</f>
        <v>0</v>
      </c>
      <c r="EY59" s="60">
        <f>+IF(AND(OR(SeleccionarIndustria=$A59,SeleccionarIndustria="Todas las AE"),('SIMULADOR IMPACTOS MIP'!$B$10=EY$11)),'SIMULADOR IMPACTOS MIP'!Porcentaje,0)</f>
        <v>0</v>
      </c>
      <c r="EZ59" s="60">
        <f>+IF(AND(OR(SeleccionarIndustria=$A59,SeleccionarIndustria="Todas las AE"),('SIMULADOR IMPACTOS MIP'!$B$10=EZ$11)),'SIMULADOR IMPACTOS MIP'!Porcentaje,0)</f>
        <v>0</v>
      </c>
      <c r="FA59" s="60">
        <f>+IF(AND(OR(SeleccionarIndustria=$A59,SeleccionarIndustria="Todas las AE"),('SIMULADOR IMPACTOS MIP'!$B$10=FA$11)),'SIMULADOR IMPACTOS MIP'!Porcentaje,0)</f>
        <v>0</v>
      </c>
      <c r="FB59" s="60">
        <f>+IF(AND(OR(SeleccionarIndustria=$A59,SeleccionarIndustria="Todas las AE"),('SIMULADOR IMPACTOS MIP'!$B$10=FB$11)),'SIMULADOR IMPACTOS MIP'!Porcentaje,0)</f>
        <v>0</v>
      </c>
      <c r="FC59" s="60">
        <f>+IF(AND(OR(SeleccionarIndustria=$A59,SeleccionarIndustria="Todas las AE"),(OR('SIMULADOR IMPACTOS MIP'!$B$10=$EM$11,'SIMULADOR IMPACTOS MIP'!$B$10=FC$11))),'SIMULADOR IMPACTOS MIP'!Porcentaje,0)</f>
        <v>0.14000000000000001</v>
      </c>
      <c r="FD59" s="60">
        <f>+IF(AND(OR(SeleccionarIndustria=$A59,SeleccionarIndustria="Todas las AE"),(OR('SIMULADOR IMPACTOS MIP'!$B$10=$EM$11,'SIMULADOR IMPACTOS MIP'!$B$10=FD$11))),'SIMULADOR IMPACTOS MIP'!Porcentaje,0)</f>
        <v>0.14000000000000001</v>
      </c>
      <c r="FE59" s="60">
        <f>+IF(AND(OR(SeleccionarIndustria=$A59,SeleccionarIndustria="Todas las AE"),(OR('SIMULADOR IMPACTOS MIP'!$B$10=$EM$11,'SIMULADOR IMPACTOS MIP'!$B$10=FE$11))),'SIMULADOR IMPACTOS MIP'!Porcentaje,0)</f>
        <v>0.14000000000000001</v>
      </c>
      <c r="FF59" s="60">
        <f>+IF(AND(OR(SeleccionarIndustria=$A59,SeleccionarIndustria="Todas las AE"),(OR('SIMULADOR IMPACTOS MIP'!$B$10=$EM$11,'SIMULADOR IMPACTOS MIP'!$B$10=FF$11))),'SIMULADOR IMPACTOS MIP'!Porcentaje,0)</f>
        <v>0.14000000000000001</v>
      </c>
      <c r="FG59" s="60">
        <f>+IF(AND(OR(SeleccionarIndustria=$A59,SeleccionarIndustria="Todas las AE"),(OR('SIMULADOR IMPACTOS MIP'!$B$10=$EM$11,'SIMULADOR IMPACTOS MIP'!$B$10=FG$11))),'SIMULADOR IMPACTOS MIP'!Porcentaje,0)</f>
        <v>0.14000000000000001</v>
      </c>
      <c r="FH59" s="60">
        <f>+IF(AND(OR(SeleccionarIndustria=$A59,SeleccionarIndustria="Todas las AE"),(OR('SIMULADOR IMPACTOS MIP'!$B$10=$EM$11,'SIMULADOR IMPACTOS MIP'!$B$10=FH$11))),'SIMULADOR IMPACTOS MIP'!Porcentaje,0)</f>
        <v>0.14000000000000001</v>
      </c>
      <c r="FI59" s="60">
        <f>+IF(AND(OR(SeleccionarIndustria=$A59,SeleccionarIndustria="Todas las AE"),(OR('SIMULADOR IMPACTOS MIP'!$B$10=$EM$11,'SIMULADOR IMPACTOS MIP'!$B$10=FI$11))),'SIMULADOR IMPACTOS MIP'!Porcentaje,0)</f>
        <v>0.14000000000000001</v>
      </c>
      <c r="FJ59" s="60">
        <f>+IF(AND(OR(SeleccionarIndustria=$A59,SeleccionarIndustria="Todas las AE"),(OR('SIMULADOR IMPACTOS MIP'!$B$10=$EM$11,'SIMULADOR IMPACTOS MIP'!$B$10=FJ$11))),'SIMULADOR IMPACTOS MIP'!Porcentaje,0)</f>
        <v>0.14000000000000001</v>
      </c>
      <c r="FM59" s="20">
        <f>+'MIP 2017'!EJ59*(1+(EN59))</f>
        <v>28909.701412361894</v>
      </c>
      <c r="FN59" s="20">
        <f>+'MIP 2017'!EK59*(1+(EO59))</f>
        <v>0</v>
      </c>
      <c r="FO59" s="20">
        <f>+'MIP 2017'!EL59*(1+(EP59))</f>
        <v>0</v>
      </c>
      <c r="FP59" s="20">
        <f>+'MIP 2017'!EM59*(1+(EQ59))</f>
        <v>0</v>
      </c>
      <c r="FQ59" s="20">
        <f>+'MIP 2017'!EN59*(1+(ER59))</f>
        <v>0</v>
      </c>
      <c r="FR59" s="20">
        <f>+'MIP 2017'!EO59*(1+(ES59))</f>
        <v>0</v>
      </c>
      <c r="FS59" s="20">
        <f>+'MIP 2017'!EP59*(1+(ET59))</f>
        <v>0</v>
      </c>
      <c r="FT59" s="20">
        <f>+'MIP 2017'!EQ59*(1+(EU59))</f>
        <v>0</v>
      </c>
      <c r="FU59" s="20">
        <f>+'MIP 2017'!ER59*(1+(EV59))</f>
        <v>0</v>
      </c>
      <c r="FV59" s="20">
        <f>+'MIP 2017'!ES59*(1+(EW59))</f>
        <v>0</v>
      </c>
      <c r="FW59" s="20">
        <f>+'MIP 2017'!ET59*(1+(EX59))</f>
        <v>0</v>
      </c>
      <c r="FX59" s="20">
        <f>+'MIP 2017'!EU59*(1+(EY59))</f>
        <v>1.842808934243009</v>
      </c>
      <c r="FY59" s="20">
        <f>+'MIP 2017'!EV59*(1+(EZ59))</f>
        <v>49.638038608893439</v>
      </c>
      <c r="FZ59" s="20">
        <f>+'MIP 2017'!EW59*(1+(FA59))</f>
        <v>5.4782911278549076E-2</v>
      </c>
      <c r="GA59" s="20">
        <f>+'MIP 2017'!EX59*(1+(FB59))</f>
        <v>43164.463905030119</v>
      </c>
      <c r="GB59" s="20">
        <f>+'MIP 2017'!EY59*(1+(FC59))</f>
        <v>0</v>
      </c>
      <c r="GC59" s="20">
        <f>+'MIP 2017'!EZ59*(1+(FD59))</f>
        <v>0</v>
      </c>
      <c r="GD59" s="20">
        <f>+'MIP 2017'!FA59*(1+(FE59))</f>
        <v>0</v>
      </c>
      <c r="GE59" s="20">
        <f>+'MIP 2017'!FB59*(1+(FF59))</f>
        <v>0</v>
      </c>
      <c r="GF59" s="20">
        <f>+'MIP 2017'!FC59*(1+(FG59))</f>
        <v>0</v>
      </c>
      <c r="GG59" s="20">
        <f>+'MIP 2017'!FD59*(1+(FH59))</f>
        <v>0</v>
      </c>
      <c r="GH59" s="20">
        <f>+'MIP 2017'!FE59*(1+(FI59))</f>
        <v>0</v>
      </c>
      <c r="GI59" s="20">
        <f>+'MIP 2017'!FF59*(1+(FJ59))</f>
        <v>0</v>
      </c>
      <c r="GJ59" s="18">
        <f t="shared" si="0"/>
        <v>72125.700947846432</v>
      </c>
      <c r="GK59" s="39">
        <f>+IFERROR((GJ59/'MIP 2017'!FG59*100-100),0)</f>
        <v>0</v>
      </c>
      <c r="GN59" s="18">
        <v>96785.659173520544</v>
      </c>
      <c r="GO59" s="14">
        <f>+'MIP 2017'!FH59</f>
        <v>96536.830281093804</v>
      </c>
      <c r="GP59" s="39">
        <f t="shared" si="1"/>
        <v>248.82889242673991</v>
      </c>
      <c r="GQ59" s="39">
        <f t="shared" si="2"/>
        <v>0.25775539936645941</v>
      </c>
      <c r="GU59" s="61">
        <v>-0.52999999999999958</v>
      </c>
      <c r="GW59" s="60">
        <f>+IF(SeleccionarDemTur=GW$11,'SIMULADOR IMPACTOS MIP(TURISMO)'!PorcentajeTur,0)</f>
        <v>0</v>
      </c>
      <c r="GX59" s="60">
        <f>+IF(SeleccionarDemTur=GX$11,'SIMULADOR IMPACTOS MIP(TURISMO)'!PorcentajeTur,0)</f>
        <v>0</v>
      </c>
      <c r="GY59" s="60">
        <f>+IF(SeleccionarDemTur=GY$11,'SIMULADOR IMPACTOS MIP(TURISMO)'!PorcentajeTur,0)</f>
        <v>0.14000000000000001</v>
      </c>
      <c r="GZ59" s="60">
        <f>+IF(SeleccionarDemTur=GZ$11,'SIMULADOR IMPACTOS MIP(TURISMO)'!PorcentajeTur,0)</f>
        <v>0</v>
      </c>
      <c r="HA59" s="60">
        <f>+IF(OR(SeleccionarDemTur=HA$11,SeleccionarDemTur=$GW$11),'SIMULADOR IMPACTOS MIP(TURISMO)'!PorcentajeTur,0)</f>
        <v>0</v>
      </c>
      <c r="HB59" s="60">
        <f>+IF(OR(SeleccionarDemTur=HB$11,SeleccionarDemTur=$GW$11),'SIMULADOR IMPACTOS MIP(TURISMO)'!PorcentajeTur,0)</f>
        <v>0</v>
      </c>
      <c r="HC59" s="60">
        <f>+IF(OR(SeleccionarDemTur=HC$11,SeleccionarDemTur=$GW$11),'SIMULADOR IMPACTOS MIP(TURISMO)'!PorcentajeTur,0)</f>
        <v>0</v>
      </c>
      <c r="HD59" s="60">
        <f>+IF(OR(SeleccionarDemTur=HD$11,SeleccionarDemTur=$GX$11),'SIMULADOR IMPACTOS MIP(TURISMO)'!PorcentajeTur,0)</f>
        <v>0</v>
      </c>
      <c r="HE59" s="60">
        <f>+IF(OR(SeleccionarDemTur=HE$11,SeleccionarDemTur=$GX$11),'SIMULADOR IMPACTOS MIP(TURISMO)'!PorcentajeTur,0)</f>
        <v>0</v>
      </c>
      <c r="HF59" s="60">
        <f>+IF(OR(SeleccionarDemTur=HF$11,SeleccionarDemTur=$GX$11),'SIMULADOR IMPACTOS MIP(TURISMO)'!PorcentajeTur,0)</f>
        <v>0</v>
      </c>
      <c r="HG59" s="60">
        <f>+IF(OR(SeleccionarDemTur=HG$11,SeleccionarDemTur=$GX$11),'SIMULADOR IMPACTOS MIP(TURISMO)'!PorcentajeTur,0)</f>
        <v>0</v>
      </c>
      <c r="HH59" s="60">
        <f>+IF(OR(SeleccionarDemTur=HH$11,SeleccionarDemTur=$GX$11),'SIMULADOR IMPACTOS MIP(TURISMO)'!PorcentajeTur,0)</f>
        <v>0</v>
      </c>
      <c r="HI59" s="60">
        <f>+IF(OR(SeleccionarDemTur=HI$11,SeleccionarDemTur=$GX$11),'SIMULADOR IMPACTOS MIP(TURISMO)'!PorcentajeTur,0)</f>
        <v>0</v>
      </c>
      <c r="HJ59" s="60">
        <f>+IF(OR(SeleccionarDemTur=HJ$11,SeleccionarDemTur=$GX$11),'SIMULADOR IMPACTOS MIP(TURISMO)'!PorcentajeTur,0)</f>
        <v>0</v>
      </c>
      <c r="HK59" s="60">
        <f>+IF(SeleccionarDemTur=HK$11,'SIMULADOR IMPACTOS MIP(TURISMO)'!PorcentajeTur,0)</f>
        <v>0</v>
      </c>
      <c r="HL59" s="60">
        <f>+IF(SeleccionarDemTur=HL$11,'SIMULADOR IMPACTOS MIP(TURISMO)'!PorcentajeTur,0)</f>
        <v>0</v>
      </c>
      <c r="HM59" s="60">
        <f>+IF(SeleccionarDemTur=HM$11,'SIMULADOR IMPACTOS MIP(TURISMO)'!PorcentajeTur,0)</f>
        <v>0</v>
      </c>
      <c r="HN59" s="60">
        <f>+IF(SeleccionarDemTur=HN$11,'SIMULADOR IMPACTOS MIP(TURISMO)'!PorcentajeTur,0)</f>
        <v>0</v>
      </c>
      <c r="HO59" s="60">
        <f>+IF(OR(SeleccionarDemTur=HO$11,SeleccionarDemTur=$GY$11),'SIMULADOR IMPACTOS MIP(TURISMO)'!PorcentajeTur,0)</f>
        <v>0.14000000000000001</v>
      </c>
      <c r="HP59" s="60">
        <f>+IF(OR(SeleccionarDemTur=HP$11,SeleccionarDemTur=$GY$11),'SIMULADOR IMPACTOS MIP(TURISMO)'!PorcentajeTur,0)</f>
        <v>0.14000000000000001</v>
      </c>
      <c r="HQ59" s="60">
        <f>+IF(OR(SeleccionarDemTur=HQ$11,SeleccionarDemTur=$GY$11),'SIMULADOR IMPACTOS MIP(TURISMO)'!PorcentajeTur,0)</f>
        <v>0.14000000000000001</v>
      </c>
      <c r="HR59" s="60">
        <f>+IF(OR(SeleccionarDemTur=HR$11,SeleccionarDemTur=$GY$11),'SIMULADOR IMPACTOS MIP(TURISMO)'!PorcentajeTur,0)</f>
        <v>0.14000000000000001</v>
      </c>
      <c r="HS59" s="60">
        <f>+IF(OR(SeleccionarDemTur=HS$11,SeleccionarDemTur=$GY$11),'SIMULADOR IMPACTOS MIP(TURISMO)'!PorcentajeTur,0)</f>
        <v>0.14000000000000001</v>
      </c>
      <c r="HT59" s="60">
        <f>+IF(OR(SeleccionarDemTur=HT$11,SeleccionarDemTur=$GY$11),'SIMULADOR IMPACTOS MIP(TURISMO)'!PorcentajeTur,0)</f>
        <v>0.14000000000000001</v>
      </c>
      <c r="HU59" s="60">
        <f>+IF(OR(SeleccionarDemTur=HU$11,SeleccionarDemTur=$GY$11),'SIMULADOR IMPACTOS MIP(TURISMO)'!PorcentajeTur,0)</f>
        <v>0.14000000000000001</v>
      </c>
      <c r="HV59" s="60">
        <f>+IF(OR(SeleccionarDemTur=HV$11,SeleccionarDemTur=$GY$11),'SIMULADOR IMPACTOS MIP(TURISMO)'!PorcentajeTur,0)</f>
        <v>0.14000000000000001</v>
      </c>
      <c r="HY59" s="20">
        <f>+'MIP 2017'!EJ59*(1+(GZ59))</f>
        <v>28909.701412361894</v>
      </c>
      <c r="HZ59" s="20">
        <f>+'MIP 2017'!EK59*(1+(HA59))</f>
        <v>0</v>
      </c>
      <c r="IA59" s="20">
        <f>+'MIP 2017'!EL59*(1+(HB59))</f>
        <v>0</v>
      </c>
      <c r="IB59" s="20">
        <f>+'MIP 2017'!EM59*(1+(HC59))</f>
        <v>0</v>
      </c>
      <c r="IC59" s="20">
        <f>+'MIP 2017'!EN59*(1+(HD59))</f>
        <v>0</v>
      </c>
      <c r="ID59" s="20">
        <f>+'MIP 2017'!EO59*(1+(HE59))</f>
        <v>0</v>
      </c>
      <c r="IE59" s="20">
        <f>+'MIP 2017'!EP59*(1+(HF59))</f>
        <v>0</v>
      </c>
      <c r="IF59" s="20">
        <f>+'MIP 2017'!EQ59*(1+(HG59))</f>
        <v>0</v>
      </c>
      <c r="IG59" s="20">
        <f>+'MIP 2017'!ER59*(1+(HH59))</f>
        <v>0</v>
      </c>
      <c r="IH59" s="20">
        <f>+'MIP 2017'!ES59*(1+(HI59))</f>
        <v>0</v>
      </c>
      <c r="II59" s="20">
        <f>+'MIP 2017'!ET59*(1+(HJ59))</f>
        <v>0</v>
      </c>
      <c r="IJ59" s="20">
        <f>+'MIP 2017'!EU59*(1+(HK59))</f>
        <v>1.842808934243009</v>
      </c>
      <c r="IK59" s="20">
        <f>+'MIP 2017'!EV59*(1+(HL59))</f>
        <v>49.638038608893439</v>
      </c>
      <c r="IL59" s="20">
        <f>+'MIP 2017'!EW59*(1+(HM59))</f>
        <v>5.4782911278549076E-2</v>
      </c>
      <c r="IM59" s="20">
        <f>+'MIP 2017'!EX59*(1+(HN59))</f>
        <v>43164.463905030119</v>
      </c>
      <c r="IN59" s="20">
        <f>+'MIP 2017'!EY59*(1+(HO59))</f>
        <v>0</v>
      </c>
      <c r="IO59" s="20">
        <f>+'MIP 2017'!EZ59*(1+(HP59))</f>
        <v>0</v>
      </c>
      <c r="IP59" s="20">
        <f>+'MIP 2017'!FA59*(1+(HQ59))</f>
        <v>0</v>
      </c>
      <c r="IQ59" s="20">
        <f>+'MIP 2017'!FB59*(1+(HR59))</f>
        <v>0</v>
      </c>
      <c r="IR59" s="20">
        <f>+'MIP 2017'!FC59*(1+(HS59))</f>
        <v>0</v>
      </c>
      <c r="IS59" s="20">
        <f>+'MIP 2017'!FD59*(1+(HT59))</f>
        <v>0</v>
      </c>
      <c r="IT59" s="20">
        <f>+'MIP 2017'!FE59*(1+(HU59))</f>
        <v>0</v>
      </c>
      <c r="IU59" s="20">
        <f>+'MIP 2017'!FF59*(1+(HV59))</f>
        <v>0</v>
      </c>
      <c r="IV59" s="18">
        <f t="shared" si="3"/>
        <v>72125.700947846432</v>
      </c>
      <c r="IW59" s="39">
        <f>+IFERROR((IV59/'MIP 2017'!FG59*100-100),0)</f>
        <v>0</v>
      </c>
      <c r="IZ59" s="18">
        <v>96785.659173520544</v>
      </c>
      <c r="JA59" s="14">
        <f>+'MIP 2017'!FH59</f>
        <v>96536.830281093804</v>
      </c>
      <c r="JB59" s="39">
        <f t="shared" si="4"/>
        <v>248.82889242673991</v>
      </c>
      <c r="JC59" s="39">
        <f t="shared" si="5"/>
        <v>0.25775539936645941</v>
      </c>
    </row>
    <row r="60" spans="1:263" s="7" customFormat="1" ht="21.95" customHeight="1" thickBot="1" x14ac:dyDescent="0.25">
      <c r="A60" s="137" t="s">
        <v>175</v>
      </c>
      <c r="B60" s="138" t="s">
        <v>176</v>
      </c>
      <c r="C60" s="33">
        <v>2.5117758727760937E-5</v>
      </c>
      <c r="D60" s="33">
        <v>3.1163964168695634E-5</v>
      </c>
      <c r="E60" s="33">
        <v>2.7205392419531123E-5</v>
      </c>
      <c r="F60" s="33">
        <v>5.1132806186228233E-5</v>
      </c>
      <c r="G60" s="33">
        <v>2.456471254131292E-5</v>
      </c>
      <c r="H60" s="33">
        <v>2.3115151238829567E-5</v>
      </c>
      <c r="I60" s="33">
        <v>1.667732766333219E-5</v>
      </c>
      <c r="J60" s="33">
        <v>2.2453861251270212E-5</v>
      </c>
      <c r="K60" s="33">
        <v>2.7641870079399559E-5</v>
      </c>
      <c r="L60" s="33">
        <v>2.2919364091746351E-5</v>
      </c>
      <c r="M60" s="33">
        <v>5.3124971143546224E-5</v>
      </c>
      <c r="N60" s="33">
        <v>5.4099982191679685E-5</v>
      </c>
      <c r="O60" s="33">
        <v>2.4987964572902765E-5</v>
      </c>
      <c r="P60" s="33">
        <v>2.8451242154040173E-5</v>
      </c>
      <c r="Q60" s="33">
        <v>2.5703962216503149E-5</v>
      </c>
      <c r="R60" s="33">
        <v>2.668737266002537E-5</v>
      </c>
      <c r="S60" s="33">
        <v>3.644901813441298E-5</v>
      </c>
      <c r="T60" s="33">
        <v>8.3214927764538934E-5</v>
      </c>
      <c r="U60" s="33">
        <v>2.9849408247054873E-5</v>
      </c>
      <c r="V60" s="33">
        <v>1.7465314952560732E-5</v>
      </c>
      <c r="W60" s="33">
        <v>4.3794828953553601E-5</v>
      </c>
      <c r="X60" s="33">
        <v>9.8727246938101184E-5</v>
      </c>
      <c r="Y60" s="33">
        <v>1.699636723853058E-4</v>
      </c>
      <c r="Z60" s="33">
        <v>1.979611868715742E-4</v>
      </c>
      <c r="AA60" s="33">
        <v>1.2664847310370358E-4</v>
      </c>
      <c r="AB60" s="33">
        <v>6.6919254919458359E-5</v>
      </c>
      <c r="AC60" s="33">
        <v>4.6386961935853118E-6</v>
      </c>
      <c r="AD60" s="33">
        <v>2.6720684101195652E-5</v>
      </c>
      <c r="AE60" s="33">
        <v>1.5971957880986151E-4</v>
      </c>
      <c r="AF60" s="33">
        <v>4.246830250434609E-5</v>
      </c>
      <c r="AG60" s="33">
        <v>6.8877745792129743E-6</v>
      </c>
      <c r="AH60" s="33">
        <v>5.1254645966416724E-5</v>
      </c>
      <c r="AI60" s="33">
        <v>7.6932073149518288E-4</v>
      </c>
      <c r="AJ60" s="33">
        <v>8.0519299657090963E-5</v>
      </c>
      <c r="AK60" s="33">
        <v>2.1541916822158418E-4</v>
      </c>
      <c r="AL60" s="33">
        <v>3.2900348363156835E-4</v>
      </c>
      <c r="AM60" s="33">
        <v>2.4637338271603918E-4</v>
      </c>
      <c r="AN60" s="33">
        <v>4.0514903408626789E-5</v>
      </c>
      <c r="AO60" s="33">
        <v>1.1904507263702726E-4</v>
      </c>
      <c r="AP60" s="33">
        <v>3.5560037513973272E-4</v>
      </c>
      <c r="AQ60" s="33">
        <v>1.1356030505113037E-3</v>
      </c>
      <c r="AR60" s="33">
        <v>7.7400467893066899E-5</v>
      </c>
      <c r="AS60" s="33">
        <v>6.2569770776828109E-5</v>
      </c>
      <c r="AT60" s="33">
        <v>7.1372578040391764E-5</v>
      </c>
      <c r="AU60" s="33">
        <v>1.5883396131942957E-4</v>
      </c>
      <c r="AV60" s="33">
        <v>3.5288688946814623E-4</v>
      </c>
      <c r="AW60" s="33">
        <v>1.4379095393013235E-4</v>
      </c>
      <c r="AX60" s="33">
        <v>3.1517603838502055E-4</v>
      </c>
      <c r="AY60" s="33">
        <v>1.0005532184639387</v>
      </c>
      <c r="AZ60" s="33">
        <v>2.0933508822880653E-4</v>
      </c>
      <c r="BA60" s="33">
        <v>8.5383118761249747E-4</v>
      </c>
      <c r="BB60" s="33">
        <v>1.9146595403641933E-5</v>
      </c>
      <c r="BC60" s="33">
        <v>7.5502818155843485E-5</v>
      </c>
      <c r="BD60" s="33">
        <v>4.1450792166507628E-4</v>
      </c>
      <c r="BE60" s="33">
        <v>2.7626984483280091E-5</v>
      </c>
      <c r="BF60" s="33">
        <v>2.5916981512497556E-4</v>
      </c>
      <c r="BG60" s="33">
        <v>3.481660898095113E-5</v>
      </c>
      <c r="BH60" s="33">
        <v>8.0188959407821226E-5</v>
      </c>
      <c r="BI60" s="33">
        <v>1.1893009319991239E-4</v>
      </c>
      <c r="BJ60" s="33">
        <v>2.0663934252912929E-5</v>
      </c>
      <c r="BK60" s="33">
        <v>2.7094091524556819E-5</v>
      </c>
      <c r="BL60" s="33">
        <v>7.1459393797402017E-5</v>
      </c>
      <c r="BM60" s="33">
        <v>4.9113029052128888E-4</v>
      </c>
      <c r="BN60" s="33">
        <v>1.280398994901659E-4</v>
      </c>
      <c r="BO60" s="33">
        <v>3.2111797183272727E-5</v>
      </c>
      <c r="BP60" s="33">
        <v>2.8961340778636344E-5</v>
      </c>
      <c r="BQ60" s="33">
        <v>2.2486630319631042E-4</v>
      </c>
      <c r="BR60" s="33">
        <v>4.5217225658362938E-5</v>
      </c>
      <c r="BS60" s="33">
        <v>4.9519264956295536E-5</v>
      </c>
      <c r="BT60" s="33">
        <v>1.6051417639860493E-4</v>
      </c>
      <c r="BU60" s="33">
        <v>1.7114028618988072E-5</v>
      </c>
      <c r="BV60" s="33">
        <v>1.1506266956826606E-4</v>
      </c>
      <c r="BW60" s="33">
        <v>4.2637613233865799E-5</v>
      </c>
      <c r="BX60" s="33">
        <v>3.8091298080744195E-5</v>
      </c>
      <c r="BY60" s="33">
        <v>1.2199262133880272E-4</v>
      </c>
      <c r="BZ60" s="33">
        <v>2.7639476361367409E-4</v>
      </c>
      <c r="CA60" s="33">
        <v>9.7346807390058578E-5</v>
      </c>
      <c r="CB60" s="33">
        <v>6.2519211825720188E-5</v>
      </c>
      <c r="CC60" s="33">
        <v>7.488698775394377E-5</v>
      </c>
      <c r="CD60" s="33">
        <v>7.2116203591451327E-5</v>
      </c>
      <c r="CE60" s="33">
        <v>4.3586364503656458E-5</v>
      </c>
      <c r="CF60" s="33">
        <v>8.2503402571280815E-5</v>
      </c>
      <c r="CG60" s="33">
        <v>7.6311533891997027E-5</v>
      </c>
      <c r="CH60" s="33">
        <v>4.5571908164936517E-5</v>
      </c>
      <c r="CI60" s="33">
        <v>5.6706507718074758E-5</v>
      </c>
      <c r="CJ60" s="33">
        <v>2.8429469022159E-5</v>
      </c>
      <c r="CK60" s="33">
        <v>1.4768582412830542E-5</v>
      </c>
      <c r="CL60" s="33">
        <v>3.3600862499172787E-5</v>
      </c>
      <c r="CM60" s="33">
        <v>3.7245108462013527E-5</v>
      </c>
      <c r="CN60" s="33">
        <v>6.9701527307286732E-5</v>
      </c>
      <c r="CO60" s="33">
        <v>5.615956544895654E-5</v>
      </c>
      <c r="CP60" s="33">
        <v>4.9810494020151934E-5</v>
      </c>
      <c r="CQ60" s="33">
        <v>8.0761178321307652E-5</v>
      </c>
      <c r="CR60" s="33">
        <v>1.0552689454280817E-4</v>
      </c>
      <c r="CS60" s="33">
        <v>7.1651028580495672E-5</v>
      </c>
      <c r="CT60" s="33">
        <v>4.0293689696940186E-5</v>
      </c>
      <c r="CU60" s="33">
        <v>1.2610702039932419E-5</v>
      </c>
      <c r="CV60" s="33">
        <v>2.5265933295785377E-5</v>
      </c>
      <c r="CW60" s="33">
        <v>4.2905151293311196E-5</v>
      </c>
      <c r="CX60" s="33">
        <v>3.3453534609404671E-5</v>
      </c>
      <c r="CY60" s="33">
        <v>2.5457204128636869E-5</v>
      </c>
      <c r="CZ60" s="33">
        <v>1.8493723900867991E-5</v>
      </c>
      <c r="DA60" s="33">
        <v>2.107165632642357E-5</v>
      </c>
      <c r="DB60" s="33">
        <v>2.0969438990931377E-5</v>
      </c>
      <c r="DC60" s="33">
        <v>1.8661131987426112E-5</v>
      </c>
      <c r="DD60" s="33">
        <v>1.6452677293956631E-5</v>
      </c>
      <c r="DE60" s="33">
        <v>3.9069298004111888E-5</v>
      </c>
      <c r="DF60" s="33">
        <v>2.0533305424757762E-5</v>
      </c>
      <c r="DG60" s="33">
        <v>3.4578479845608736E-5</v>
      </c>
      <c r="DH60" s="33">
        <v>2.3391315025474115E-5</v>
      </c>
      <c r="DI60" s="33">
        <v>8.6485510208923622E-5</v>
      </c>
      <c r="DJ60" s="33">
        <v>2.3900159367668186E-5</v>
      </c>
      <c r="DK60" s="33">
        <v>2.2381446817941118E-5</v>
      </c>
      <c r="DL60" s="33">
        <v>2.8677226075169957E-5</v>
      </c>
      <c r="DM60" s="33">
        <v>1.1370653634546988E-5</v>
      </c>
      <c r="DN60" s="33">
        <v>2.6610518019767141E-5</v>
      </c>
      <c r="DO60" s="33">
        <v>7.5108785744403651E-5</v>
      </c>
      <c r="DP60" s="33">
        <v>2.750339315396913E-4</v>
      </c>
      <c r="DQ60" s="33">
        <v>1.2361013668316865E-4</v>
      </c>
      <c r="DR60" s="33">
        <v>1.9045018770644918E-5</v>
      </c>
      <c r="DS60" s="33">
        <v>7.5281716508438369E-5</v>
      </c>
      <c r="DT60" s="33">
        <v>4.8754604326761147E-5</v>
      </c>
      <c r="DU60" s="33">
        <v>7.7077278669991523E-5</v>
      </c>
      <c r="DV60" s="33">
        <v>6.0906512996988316E-5</v>
      </c>
      <c r="DW60" s="33">
        <v>1.2170883030830568E-4</v>
      </c>
      <c r="DX60" s="33">
        <v>1.0116286874506163E-3</v>
      </c>
      <c r="DY60" s="33">
        <v>8.4819768078449735E-5</v>
      </c>
      <c r="DZ60" s="33">
        <v>2.0729480199261723E-5</v>
      </c>
      <c r="EA60" s="33">
        <v>1.4978099977619257E-4</v>
      </c>
      <c r="EB60" s="33">
        <v>1.6723378391249942E-4</v>
      </c>
      <c r="EC60" s="33">
        <v>6.116395952677761E-5</v>
      </c>
      <c r="ED60" s="33">
        <v>5.0059833823335779E-5</v>
      </c>
      <c r="EE60" s="33">
        <v>4.4139449346568748E-5</v>
      </c>
      <c r="EF60" s="33">
        <v>9.7761060087128173E-5</v>
      </c>
      <c r="EG60" s="33">
        <v>5.8790594521469345E-5</v>
      </c>
      <c r="EH60" s="33">
        <v>0</v>
      </c>
      <c r="EK60" s="60">
        <f>+IF(AND(OR(SeleccionarIndustria=$A60,SeleccionarIndustria="Todas las AE"),('SIMULADOR IMPACTOS MIP'!$B$10=EK$11)),'SIMULADOR IMPACTOS MIP'!Porcentaje,0)</f>
        <v>0</v>
      </c>
      <c r="EL60" s="60">
        <f>+IF(AND(OR(SeleccionarIndustria=$A60,SeleccionarIndustria="Todas las AE"),('SIMULADOR IMPACTOS MIP'!$B$10=EL$11)),'SIMULADOR IMPACTOS MIP'!Porcentaje,0)</f>
        <v>0</v>
      </c>
      <c r="EM60" s="60">
        <f>+IF(AND(OR(SeleccionarIndustria=$A60,SeleccionarIndustria="Todas las AE"),('SIMULADOR IMPACTOS MIP'!$B$10=EM$11)),'SIMULADOR IMPACTOS MIP'!Porcentaje,0)</f>
        <v>0.14000000000000001</v>
      </c>
      <c r="EN60" s="60">
        <f>+IF(AND(OR(SeleccionarIndustria=$A60,SeleccionarIndustria="Todas las AE"),('SIMULADOR IMPACTOS MIP'!$B$10=EN$11)),'SIMULADOR IMPACTOS MIP'!Porcentaje,0)</f>
        <v>0</v>
      </c>
      <c r="EO60" s="60">
        <f>+IF(AND(OR(SeleccionarIndustria=$A60,SeleccionarIndustria="Todas las AE"),(OR('SIMULADOR IMPACTOS MIP'!$B$10=$EK$11,'SIMULADOR IMPACTOS MIP'!$B$10=EO$11))),'SIMULADOR IMPACTOS MIP'!Porcentaje,0)</f>
        <v>0</v>
      </c>
      <c r="EP60" s="60">
        <f>+IF(AND(OR(SeleccionarIndustria=$A60,SeleccionarIndustria="Todas las AE"),(OR('SIMULADOR IMPACTOS MIP'!$B$10=$EK$11,'SIMULADOR IMPACTOS MIP'!$B$10=EP$11))),'SIMULADOR IMPACTOS MIP'!Porcentaje,0)</f>
        <v>0</v>
      </c>
      <c r="EQ60" s="60">
        <f>+IF(AND(OR(SeleccionarIndustria=$A60,SeleccionarIndustria="Todas las AE"),(OR('SIMULADOR IMPACTOS MIP'!$B$10=$EK$11,'SIMULADOR IMPACTOS MIP'!$B$10=EQ$11))),'SIMULADOR IMPACTOS MIP'!Porcentaje,0)</f>
        <v>0</v>
      </c>
      <c r="ER60" s="60">
        <f>+IF(AND(OR(SeleccionarIndustria=$A60,SeleccionarIndustria="Todas las AE"),(OR('SIMULADOR IMPACTOS MIP'!$B$10=$EL$11,'SIMULADOR IMPACTOS MIP'!$B$10=ER$11))),'SIMULADOR IMPACTOS MIP'!Porcentaje,0)</f>
        <v>0</v>
      </c>
      <c r="ES60" s="60">
        <f>+IF(AND(OR(SeleccionarIndustria=$A60,SeleccionarIndustria="Todas las AE"),(OR('SIMULADOR IMPACTOS MIP'!$B$10=$EL$11,'SIMULADOR IMPACTOS MIP'!$B$10=ES$11))),'SIMULADOR IMPACTOS MIP'!Porcentaje,0)</f>
        <v>0</v>
      </c>
      <c r="ET60" s="60">
        <f>+IF(AND(OR(SeleccionarIndustria=$A60,SeleccionarIndustria="Todas las AE"),(OR('SIMULADOR IMPACTOS MIP'!$B$10=$EL$11,'SIMULADOR IMPACTOS MIP'!$B$10=ET$11))),'SIMULADOR IMPACTOS MIP'!Porcentaje,0)</f>
        <v>0</v>
      </c>
      <c r="EU60" s="60">
        <f>+IF(AND(OR(SeleccionarIndustria=$A60,SeleccionarIndustria="Todas las AE"),(OR('SIMULADOR IMPACTOS MIP'!$B$10=$EL$11,'SIMULADOR IMPACTOS MIP'!$B$10=EU$11))),'SIMULADOR IMPACTOS MIP'!Porcentaje,0)</f>
        <v>0</v>
      </c>
      <c r="EV60" s="60">
        <f>+IF(AND(OR(SeleccionarIndustria=$A60,SeleccionarIndustria="Todas las AE"),(OR('SIMULADOR IMPACTOS MIP'!$B$10=$EL$11,'SIMULADOR IMPACTOS MIP'!$B$10=EV$11))),'SIMULADOR IMPACTOS MIP'!Porcentaje,0)</f>
        <v>0</v>
      </c>
      <c r="EW60" s="60">
        <f>+IF(AND(OR(SeleccionarIndustria=$A60,SeleccionarIndustria="Todas las AE"),(OR('SIMULADOR IMPACTOS MIP'!$B$10=$EL$11,'SIMULADOR IMPACTOS MIP'!$B$10=EW$11))),'SIMULADOR IMPACTOS MIP'!Porcentaje,0)</f>
        <v>0</v>
      </c>
      <c r="EX60" s="60">
        <f>+IF(AND(OR(SeleccionarIndustria=$A60,SeleccionarIndustria="Todas las AE"),(OR('SIMULADOR IMPACTOS MIP'!$B$10=$EL$11,'SIMULADOR IMPACTOS MIP'!$B$10=EX$11))),'SIMULADOR IMPACTOS MIP'!Porcentaje,0)</f>
        <v>0</v>
      </c>
      <c r="EY60" s="60">
        <f>+IF(AND(OR(SeleccionarIndustria=$A60,SeleccionarIndustria="Todas las AE"),('SIMULADOR IMPACTOS MIP'!$B$10=EY$11)),'SIMULADOR IMPACTOS MIP'!Porcentaje,0)</f>
        <v>0</v>
      </c>
      <c r="EZ60" s="60">
        <f>+IF(AND(OR(SeleccionarIndustria=$A60,SeleccionarIndustria="Todas las AE"),('SIMULADOR IMPACTOS MIP'!$B$10=EZ$11)),'SIMULADOR IMPACTOS MIP'!Porcentaje,0)</f>
        <v>0</v>
      </c>
      <c r="FA60" s="60">
        <f>+IF(AND(OR(SeleccionarIndustria=$A60,SeleccionarIndustria="Todas las AE"),('SIMULADOR IMPACTOS MIP'!$B$10=FA$11)),'SIMULADOR IMPACTOS MIP'!Porcentaje,0)</f>
        <v>0</v>
      </c>
      <c r="FB60" s="60">
        <f>+IF(AND(OR(SeleccionarIndustria=$A60,SeleccionarIndustria="Todas las AE"),('SIMULADOR IMPACTOS MIP'!$B$10=FB$11)),'SIMULADOR IMPACTOS MIP'!Porcentaje,0)</f>
        <v>0</v>
      </c>
      <c r="FC60" s="60">
        <f>+IF(AND(OR(SeleccionarIndustria=$A60,SeleccionarIndustria="Todas las AE"),(OR('SIMULADOR IMPACTOS MIP'!$B$10=$EM$11,'SIMULADOR IMPACTOS MIP'!$B$10=FC$11))),'SIMULADOR IMPACTOS MIP'!Porcentaje,0)</f>
        <v>0.14000000000000001</v>
      </c>
      <c r="FD60" s="60">
        <f>+IF(AND(OR(SeleccionarIndustria=$A60,SeleccionarIndustria="Todas las AE"),(OR('SIMULADOR IMPACTOS MIP'!$B$10=$EM$11,'SIMULADOR IMPACTOS MIP'!$B$10=FD$11))),'SIMULADOR IMPACTOS MIP'!Porcentaje,0)</f>
        <v>0.14000000000000001</v>
      </c>
      <c r="FE60" s="60">
        <f>+IF(AND(OR(SeleccionarIndustria=$A60,SeleccionarIndustria="Todas las AE"),(OR('SIMULADOR IMPACTOS MIP'!$B$10=$EM$11,'SIMULADOR IMPACTOS MIP'!$B$10=FE$11))),'SIMULADOR IMPACTOS MIP'!Porcentaje,0)</f>
        <v>0.14000000000000001</v>
      </c>
      <c r="FF60" s="60">
        <f>+IF(AND(OR(SeleccionarIndustria=$A60,SeleccionarIndustria="Todas las AE"),(OR('SIMULADOR IMPACTOS MIP'!$B$10=$EM$11,'SIMULADOR IMPACTOS MIP'!$B$10=FF$11))),'SIMULADOR IMPACTOS MIP'!Porcentaje,0)</f>
        <v>0.14000000000000001</v>
      </c>
      <c r="FG60" s="60">
        <f>+IF(AND(OR(SeleccionarIndustria=$A60,SeleccionarIndustria="Todas las AE"),(OR('SIMULADOR IMPACTOS MIP'!$B$10=$EM$11,'SIMULADOR IMPACTOS MIP'!$B$10=FG$11))),'SIMULADOR IMPACTOS MIP'!Porcentaje,0)</f>
        <v>0.14000000000000001</v>
      </c>
      <c r="FH60" s="60">
        <f>+IF(AND(OR(SeleccionarIndustria=$A60,SeleccionarIndustria="Todas las AE"),(OR('SIMULADOR IMPACTOS MIP'!$B$10=$EM$11,'SIMULADOR IMPACTOS MIP'!$B$10=FH$11))),'SIMULADOR IMPACTOS MIP'!Porcentaje,0)</f>
        <v>0.14000000000000001</v>
      </c>
      <c r="FI60" s="60">
        <f>+IF(AND(OR(SeleccionarIndustria=$A60,SeleccionarIndustria="Todas las AE"),(OR('SIMULADOR IMPACTOS MIP'!$B$10=$EM$11,'SIMULADOR IMPACTOS MIP'!$B$10=FI$11))),'SIMULADOR IMPACTOS MIP'!Porcentaje,0)</f>
        <v>0.14000000000000001</v>
      </c>
      <c r="FJ60" s="60">
        <f>+IF(AND(OR(SeleccionarIndustria=$A60,SeleccionarIndustria="Todas las AE"),(OR('SIMULADOR IMPACTOS MIP'!$B$10=$EM$11,'SIMULADOR IMPACTOS MIP'!$B$10=FJ$11))),'SIMULADOR IMPACTOS MIP'!Porcentaje,0)</f>
        <v>0.14000000000000001</v>
      </c>
      <c r="FM60" s="20">
        <f>+'MIP 2017'!EJ60*(1+(EN60))</f>
        <v>79074.160765932698</v>
      </c>
      <c r="FN60" s="20">
        <f>+'MIP 2017'!EK60*(1+(EO60))</f>
        <v>20.179407852227946</v>
      </c>
      <c r="FO60" s="20">
        <f>+'MIP 2017'!EL60*(1+(EP60))</f>
        <v>56.795037473054762</v>
      </c>
      <c r="FP60" s="20">
        <f>+'MIP 2017'!EM60*(1+(EQ60))</f>
        <v>0</v>
      </c>
      <c r="FQ60" s="20">
        <f>+'MIP 2017'!EN60*(1+(ER60))</f>
        <v>0.122130452713409</v>
      </c>
      <c r="FR60" s="20">
        <f>+'MIP 2017'!EO60*(1+(ES60))</f>
        <v>0</v>
      </c>
      <c r="FS60" s="20">
        <f>+'MIP 2017'!EP60*(1+(ET60))</f>
        <v>8.4129123490833333</v>
      </c>
      <c r="FT60" s="20">
        <f>+'MIP 2017'!EQ60*(1+(EU60))</f>
        <v>0</v>
      </c>
      <c r="FU60" s="20">
        <f>+'MIP 2017'!ER60*(1+(EV60))</f>
        <v>0</v>
      </c>
      <c r="FV60" s="20">
        <f>+'MIP 2017'!ES60*(1+(EW60))</f>
        <v>0</v>
      </c>
      <c r="FW60" s="20">
        <f>+'MIP 2017'!ET60*(1+(EX60))</f>
        <v>0</v>
      </c>
      <c r="FX60" s="20">
        <f>+'MIP 2017'!EU60*(1+(EY60))</f>
        <v>4.9686022625474582</v>
      </c>
      <c r="FY60" s="20">
        <f>+'MIP 2017'!EV60*(1+(EZ60))</f>
        <v>36.175208550933242</v>
      </c>
      <c r="FZ60" s="20">
        <f>+'MIP 2017'!EW60*(1+(FA60))</f>
        <v>0.14770630414777533</v>
      </c>
      <c r="GA60" s="20">
        <f>+'MIP 2017'!EX60*(1+(FB60))</f>
        <v>24470.084286424586</v>
      </c>
      <c r="GB60" s="20">
        <f>+'MIP 2017'!EY60*(1+(FC60))</f>
        <v>972.72368257451637</v>
      </c>
      <c r="GC60" s="20">
        <f>+'MIP 2017'!EZ60*(1+(FD60))</f>
        <v>186.0248867072637</v>
      </c>
      <c r="GD60" s="20">
        <f>+'MIP 2017'!FA60*(1+(FE60))</f>
        <v>699.87840680420106</v>
      </c>
      <c r="GE60" s="20">
        <f>+'MIP 2017'!FB60*(1+(FF60))</f>
        <v>742.96940988855772</v>
      </c>
      <c r="GF60" s="20">
        <f>+'MIP 2017'!FC60*(1+(FG60))</f>
        <v>35.1939037954076</v>
      </c>
      <c r="GG60" s="20">
        <f>+'MIP 2017'!FD60*(1+(FH60))</f>
        <v>406.89525340740937</v>
      </c>
      <c r="GH60" s="20">
        <f>+'MIP 2017'!FE60*(1+(FI60))</f>
        <v>68.264443411616412</v>
      </c>
      <c r="GI60" s="20">
        <f>+'MIP 2017'!FF60*(1+(FJ60))</f>
        <v>1704.0279570290879</v>
      </c>
      <c r="GJ60" s="18">
        <f t="shared" si="0"/>
        <v>108487.02400122008</v>
      </c>
      <c r="GK60" s="39">
        <f>+IFERROR((GJ60/'MIP 2017'!FG60*100-100),0)</f>
        <v>0.54815576628686813</v>
      </c>
      <c r="GN60" s="18">
        <v>112097.06345022173</v>
      </c>
      <c r="GO60" s="14">
        <f>+'MIP 2017'!FH60</f>
        <v>111480.09401188843</v>
      </c>
      <c r="GP60" s="39">
        <f t="shared" si="1"/>
        <v>616.96943833329715</v>
      </c>
      <c r="GQ60" s="39">
        <f t="shared" si="2"/>
        <v>0.55343462328573878</v>
      </c>
      <c r="GU60" s="61">
        <v>-0.51999999999999957</v>
      </c>
      <c r="GW60" s="60">
        <f>+IF(SeleccionarDemTur=GW$11,'SIMULADOR IMPACTOS MIP(TURISMO)'!PorcentajeTur,0)</f>
        <v>0</v>
      </c>
      <c r="GX60" s="60">
        <f>+IF(SeleccionarDemTur=GX$11,'SIMULADOR IMPACTOS MIP(TURISMO)'!PorcentajeTur,0)</f>
        <v>0</v>
      </c>
      <c r="GY60" s="60">
        <f>+IF(SeleccionarDemTur=GY$11,'SIMULADOR IMPACTOS MIP(TURISMO)'!PorcentajeTur,0)</f>
        <v>0.14000000000000001</v>
      </c>
      <c r="GZ60" s="60">
        <f>+IF(SeleccionarDemTur=GZ$11,'SIMULADOR IMPACTOS MIP(TURISMO)'!PorcentajeTur,0)</f>
        <v>0</v>
      </c>
      <c r="HA60" s="60">
        <f>+IF(OR(SeleccionarDemTur=HA$11,SeleccionarDemTur=$GW$11),'SIMULADOR IMPACTOS MIP(TURISMO)'!PorcentajeTur,0)</f>
        <v>0</v>
      </c>
      <c r="HB60" s="60">
        <f>+IF(OR(SeleccionarDemTur=HB$11,SeleccionarDemTur=$GW$11),'SIMULADOR IMPACTOS MIP(TURISMO)'!PorcentajeTur,0)</f>
        <v>0</v>
      </c>
      <c r="HC60" s="60">
        <f>+IF(OR(SeleccionarDemTur=HC$11,SeleccionarDemTur=$GW$11),'SIMULADOR IMPACTOS MIP(TURISMO)'!PorcentajeTur,0)</f>
        <v>0</v>
      </c>
      <c r="HD60" s="60">
        <f>+IF(OR(SeleccionarDemTur=HD$11,SeleccionarDemTur=$GX$11),'SIMULADOR IMPACTOS MIP(TURISMO)'!PorcentajeTur,0)</f>
        <v>0</v>
      </c>
      <c r="HE60" s="60">
        <f>+IF(OR(SeleccionarDemTur=HE$11,SeleccionarDemTur=$GX$11),'SIMULADOR IMPACTOS MIP(TURISMO)'!PorcentajeTur,0)</f>
        <v>0</v>
      </c>
      <c r="HF60" s="60">
        <f>+IF(OR(SeleccionarDemTur=HF$11,SeleccionarDemTur=$GX$11),'SIMULADOR IMPACTOS MIP(TURISMO)'!PorcentajeTur,0)</f>
        <v>0</v>
      </c>
      <c r="HG60" s="60">
        <f>+IF(OR(SeleccionarDemTur=HG$11,SeleccionarDemTur=$GX$11),'SIMULADOR IMPACTOS MIP(TURISMO)'!PorcentajeTur,0)</f>
        <v>0</v>
      </c>
      <c r="HH60" s="60">
        <f>+IF(OR(SeleccionarDemTur=HH$11,SeleccionarDemTur=$GX$11),'SIMULADOR IMPACTOS MIP(TURISMO)'!PorcentajeTur,0)</f>
        <v>0</v>
      </c>
      <c r="HI60" s="60">
        <f>+IF(OR(SeleccionarDemTur=HI$11,SeleccionarDemTur=$GX$11),'SIMULADOR IMPACTOS MIP(TURISMO)'!PorcentajeTur,0)</f>
        <v>0</v>
      </c>
      <c r="HJ60" s="60">
        <f>+IF(OR(SeleccionarDemTur=HJ$11,SeleccionarDemTur=$GX$11),'SIMULADOR IMPACTOS MIP(TURISMO)'!PorcentajeTur,0)</f>
        <v>0</v>
      </c>
      <c r="HK60" s="60">
        <f>+IF(SeleccionarDemTur=HK$11,'SIMULADOR IMPACTOS MIP(TURISMO)'!PorcentajeTur,0)</f>
        <v>0</v>
      </c>
      <c r="HL60" s="60">
        <f>+IF(SeleccionarDemTur=HL$11,'SIMULADOR IMPACTOS MIP(TURISMO)'!PorcentajeTur,0)</f>
        <v>0</v>
      </c>
      <c r="HM60" s="60">
        <f>+IF(SeleccionarDemTur=HM$11,'SIMULADOR IMPACTOS MIP(TURISMO)'!PorcentajeTur,0)</f>
        <v>0</v>
      </c>
      <c r="HN60" s="60">
        <f>+IF(SeleccionarDemTur=HN$11,'SIMULADOR IMPACTOS MIP(TURISMO)'!PorcentajeTur,0)</f>
        <v>0</v>
      </c>
      <c r="HO60" s="60">
        <f>+IF(OR(SeleccionarDemTur=HO$11,SeleccionarDemTur=$GY$11),'SIMULADOR IMPACTOS MIP(TURISMO)'!PorcentajeTur,0)</f>
        <v>0.14000000000000001</v>
      </c>
      <c r="HP60" s="60">
        <f>+IF(OR(SeleccionarDemTur=HP$11,SeleccionarDemTur=$GY$11),'SIMULADOR IMPACTOS MIP(TURISMO)'!PorcentajeTur,0)</f>
        <v>0.14000000000000001</v>
      </c>
      <c r="HQ60" s="60">
        <f>+IF(OR(SeleccionarDemTur=HQ$11,SeleccionarDemTur=$GY$11),'SIMULADOR IMPACTOS MIP(TURISMO)'!PorcentajeTur,0)</f>
        <v>0.14000000000000001</v>
      </c>
      <c r="HR60" s="60">
        <f>+IF(OR(SeleccionarDemTur=HR$11,SeleccionarDemTur=$GY$11),'SIMULADOR IMPACTOS MIP(TURISMO)'!PorcentajeTur,0)</f>
        <v>0.14000000000000001</v>
      </c>
      <c r="HS60" s="60">
        <f>+IF(OR(SeleccionarDemTur=HS$11,SeleccionarDemTur=$GY$11),'SIMULADOR IMPACTOS MIP(TURISMO)'!PorcentajeTur,0)</f>
        <v>0.14000000000000001</v>
      </c>
      <c r="HT60" s="60">
        <f>+IF(OR(SeleccionarDemTur=HT$11,SeleccionarDemTur=$GY$11),'SIMULADOR IMPACTOS MIP(TURISMO)'!PorcentajeTur,0)</f>
        <v>0.14000000000000001</v>
      </c>
      <c r="HU60" s="60">
        <f>+IF(OR(SeleccionarDemTur=HU$11,SeleccionarDemTur=$GY$11),'SIMULADOR IMPACTOS MIP(TURISMO)'!PorcentajeTur,0)</f>
        <v>0.14000000000000001</v>
      </c>
      <c r="HV60" s="60">
        <f>+IF(OR(SeleccionarDemTur=HV$11,SeleccionarDemTur=$GY$11),'SIMULADOR IMPACTOS MIP(TURISMO)'!PorcentajeTur,0)</f>
        <v>0.14000000000000001</v>
      </c>
      <c r="HY60" s="20">
        <f>+'MIP 2017'!EJ60*(1+(GZ60))</f>
        <v>79074.160765932698</v>
      </c>
      <c r="HZ60" s="20">
        <f>+'MIP 2017'!EK60*(1+(HA60))</f>
        <v>20.179407852227946</v>
      </c>
      <c r="IA60" s="20">
        <f>+'MIP 2017'!EL60*(1+(HB60))</f>
        <v>56.795037473054762</v>
      </c>
      <c r="IB60" s="20">
        <f>+'MIP 2017'!EM60*(1+(HC60))</f>
        <v>0</v>
      </c>
      <c r="IC60" s="20">
        <f>+'MIP 2017'!EN60*(1+(HD60))</f>
        <v>0.122130452713409</v>
      </c>
      <c r="ID60" s="20">
        <f>+'MIP 2017'!EO60*(1+(HE60))</f>
        <v>0</v>
      </c>
      <c r="IE60" s="20">
        <f>+'MIP 2017'!EP60*(1+(HF60))</f>
        <v>8.4129123490833333</v>
      </c>
      <c r="IF60" s="20">
        <f>+'MIP 2017'!EQ60*(1+(HG60))</f>
        <v>0</v>
      </c>
      <c r="IG60" s="20">
        <f>+'MIP 2017'!ER60*(1+(HH60))</f>
        <v>0</v>
      </c>
      <c r="IH60" s="20">
        <f>+'MIP 2017'!ES60*(1+(HI60))</f>
        <v>0</v>
      </c>
      <c r="II60" s="20">
        <f>+'MIP 2017'!ET60*(1+(HJ60))</f>
        <v>0</v>
      </c>
      <c r="IJ60" s="20">
        <f>+'MIP 2017'!EU60*(1+(HK60))</f>
        <v>4.9686022625474582</v>
      </c>
      <c r="IK60" s="20">
        <f>+'MIP 2017'!EV60*(1+(HL60))</f>
        <v>36.175208550933242</v>
      </c>
      <c r="IL60" s="20">
        <f>+'MIP 2017'!EW60*(1+(HM60))</f>
        <v>0.14770630414777533</v>
      </c>
      <c r="IM60" s="20">
        <f>+'MIP 2017'!EX60*(1+(HN60))</f>
        <v>24470.084286424586</v>
      </c>
      <c r="IN60" s="20">
        <f>+'MIP 2017'!EY60*(1+(HO60))</f>
        <v>972.72368257451637</v>
      </c>
      <c r="IO60" s="20">
        <f>+'MIP 2017'!EZ60*(1+(HP60))</f>
        <v>186.0248867072637</v>
      </c>
      <c r="IP60" s="20">
        <f>+'MIP 2017'!FA60*(1+(HQ60))</f>
        <v>699.87840680420106</v>
      </c>
      <c r="IQ60" s="20">
        <f>+'MIP 2017'!FB60*(1+(HR60))</f>
        <v>742.96940988855772</v>
      </c>
      <c r="IR60" s="20">
        <f>+'MIP 2017'!FC60*(1+(HS60))</f>
        <v>35.1939037954076</v>
      </c>
      <c r="IS60" s="20">
        <f>+'MIP 2017'!FD60*(1+(HT60))</f>
        <v>406.89525340740937</v>
      </c>
      <c r="IT60" s="20">
        <f>+'MIP 2017'!FE60*(1+(HU60))</f>
        <v>68.264443411616412</v>
      </c>
      <c r="IU60" s="20">
        <f>+'MIP 2017'!FF60*(1+(HV60))</f>
        <v>1704.0279570290879</v>
      </c>
      <c r="IV60" s="18">
        <f t="shared" si="3"/>
        <v>108487.02400122008</v>
      </c>
      <c r="IW60" s="39">
        <f>+IFERROR((IV60/'MIP 2017'!FG60*100-100),0)</f>
        <v>0.54815576628686813</v>
      </c>
      <c r="IZ60" s="18">
        <v>112097.06345022173</v>
      </c>
      <c r="JA60" s="14">
        <f>+'MIP 2017'!FH60</f>
        <v>111480.09401188843</v>
      </c>
      <c r="JB60" s="39">
        <f t="shared" si="4"/>
        <v>616.96943833329715</v>
      </c>
      <c r="JC60" s="39">
        <f t="shared" si="5"/>
        <v>0.55343462328573878</v>
      </c>
    </row>
    <row r="61" spans="1:263" s="7" customFormat="1" ht="21.95" customHeight="1" thickBot="1" x14ac:dyDescent="0.25">
      <c r="A61" s="137" t="s">
        <v>177</v>
      </c>
      <c r="B61" s="138" t="s">
        <v>178</v>
      </c>
      <c r="C61" s="33">
        <v>1.1154051537785404E-5</v>
      </c>
      <c r="D61" s="33">
        <v>2.5336182009097009E-5</v>
      </c>
      <c r="E61" s="33">
        <v>1.4790738708756258E-5</v>
      </c>
      <c r="F61" s="33">
        <v>3.3063613988693836E-5</v>
      </c>
      <c r="G61" s="33">
        <v>2.8779330207157754E-6</v>
      </c>
      <c r="H61" s="33">
        <v>1.1331611235382379E-5</v>
      </c>
      <c r="I61" s="33">
        <v>2.8669964008664744E-6</v>
      </c>
      <c r="J61" s="33">
        <v>4.357138574836942E-6</v>
      </c>
      <c r="K61" s="33">
        <v>1.5074672233598068E-5</v>
      </c>
      <c r="L61" s="33">
        <v>5.5415698062130029E-6</v>
      </c>
      <c r="M61" s="33">
        <v>4.0366083152862952E-5</v>
      </c>
      <c r="N61" s="33">
        <v>1.637055233315998E-5</v>
      </c>
      <c r="O61" s="33">
        <v>1.0783758327042372E-4</v>
      </c>
      <c r="P61" s="33">
        <v>4.3223330129080625E-6</v>
      </c>
      <c r="Q61" s="33">
        <v>1.6579814681421196E-5</v>
      </c>
      <c r="R61" s="33">
        <v>5.742057068693754E-6</v>
      </c>
      <c r="S61" s="33">
        <v>2.4176645375351474E-5</v>
      </c>
      <c r="T61" s="33">
        <v>3.8844267419920324E-5</v>
      </c>
      <c r="U61" s="33">
        <v>1.9161675738055509E-5</v>
      </c>
      <c r="V61" s="33">
        <v>5.2417485351304241E-6</v>
      </c>
      <c r="W61" s="33">
        <v>3.9752205629810978E-5</v>
      </c>
      <c r="X61" s="33">
        <v>1.6199952525040294E-5</v>
      </c>
      <c r="Y61" s="33">
        <v>2.6263001415446552E-5</v>
      </c>
      <c r="Z61" s="33">
        <v>3.2305058454001767E-5</v>
      </c>
      <c r="AA61" s="33">
        <v>4.7409050396853025E-4</v>
      </c>
      <c r="AB61" s="33">
        <v>1.3570920421902168E-4</v>
      </c>
      <c r="AC61" s="33">
        <v>3.909472865333472E-7</v>
      </c>
      <c r="AD61" s="33">
        <v>2.2694473141565911E-5</v>
      </c>
      <c r="AE61" s="33">
        <v>2.3806580301631145E-5</v>
      </c>
      <c r="AF61" s="33">
        <v>2.2814643527617943E-6</v>
      </c>
      <c r="AG61" s="33">
        <v>7.8910889260130727E-7</v>
      </c>
      <c r="AH61" s="33">
        <v>3.2156042383062915E-5</v>
      </c>
      <c r="AI61" s="33">
        <v>1.3138962695432622E-4</v>
      </c>
      <c r="AJ61" s="33">
        <v>7.7483490431724586E-6</v>
      </c>
      <c r="AK61" s="33">
        <v>6.7443394789251753E-6</v>
      </c>
      <c r="AL61" s="33">
        <v>2.0672159567395512E-5</v>
      </c>
      <c r="AM61" s="33">
        <v>1.3745589757691528E-4</v>
      </c>
      <c r="AN61" s="33">
        <v>1.2307202324939718E-5</v>
      </c>
      <c r="AO61" s="33">
        <v>1.2952171599197846E-5</v>
      </c>
      <c r="AP61" s="33">
        <v>2.3898668218417913E-5</v>
      </c>
      <c r="AQ61" s="33">
        <v>3.4265981500342221E-5</v>
      </c>
      <c r="AR61" s="33">
        <v>6.8510251511690784E-6</v>
      </c>
      <c r="AS61" s="33">
        <v>2.8766437396991019E-4</v>
      </c>
      <c r="AT61" s="33">
        <v>9.8593918973337622E-5</v>
      </c>
      <c r="AU61" s="33">
        <v>7.1501534706523774E-5</v>
      </c>
      <c r="AV61" s="33">
        <v>1.9879720331439869E-5</v>
      </c>
      <c r="AW61" s="33">
        <v>8.8387082133252147E-6</v>
      </c>
      <c r="AX61" s="33">
        <v>6.062821360194844E-6</v>
      </c>
      <c r="AY61" s="33">
        <v>4.6453432448365941E-4</v>
      </c>
      <c r="AZ61" s="33">
        <v>1.0062972380737121</v>
      </c>
      <c r="BA61" s="33">
        <v>4.1924947522286982E-2</v>
      </c>
      <c r="BB61" s="33">
        <v>2.5894025350303065E-6</v>
      </c>
      <c r="BC61" s="33">
        <v>2.2829365363536805E-6</v>
      </c>
      <c r="BD61" s="33">
        <v>5.5438657941172554E-6</v>
      </c>
      <c r="BE61" s="33">
        <v>1.8240346333137465E-6</v>
      </c>
      <c r="BF61" s="33">
        <v>3.0635132435015446E-6</v>
      </c>
      <c r="BG61" s="33">
        <v>2.9481778378813153E-6</v>
      </c>
      <c r="BH61" s="33">
        <v>3.9926207435760121E-6</v>
      </c>
      <c r="BI61" s="33">
        <v>5.078927027587151E-6</v>
      </c>
      <c r="BJ61" s="33">
        <v>1.6790432218277173E-6</v>
      </c>
      <c r="BK61" s="33">
        <v>3.3430388699815586E-6</v>
      </c>
      <c r="BL61" s="33">
        <v>3.4516778252782976E-6</v>
      </c>
      <c r="BM61" s="33">
        <v>3.4118111823309076E-6</v>
      </c>
      <c r="BN61" s="33">
        <v>2.2263029981290483E-6</v>
      </c>
      <c r="BO61" s="33">
        <v>1.7547294701122457E-6</v>
      </c>
      <c r="BP61" s="33">
        <v>1.7957518918976236E-6</v>
      </c>
      <c r="BQ61" s="33">
        <v>1.8549090825433606E-6</v>
      </c>
      <c r="BR61" s="33">
        <v>3.3929220148435501E-6</v>
      </c>
      <c r="BS61" s="33">
        <v>2.3429730004117852E-6</v>
      </c>
      <c r="BT61" s="33">
        <v>7.2175629017915338E-6</v>
      </c>
      <c r="BU61" s="33">
        <v>1.0878634953537477E-6</v>
      </c>
      <c r="BV61" s="33">
        <v>2.0200622994129679E-3</v>
      </c>
      <c r="BW61" s="33">
        <v>5.1923254340714209E-6</v>
      </c>
      <c r="BX61" s="33">
        <v>5.8051501679901198E-6</v>
      </c>
      <c r="BY61" s="33">
        <v>6.2590853151207286E-6</v>
      </c>
      <c r="BZ61" s="33">
        <v>1.1857142569673955E-5</v>
      </c>
      <c r="CA61" s="33">
        <v>6.4579547034821654E-6</v>
      </c>
      <c r="CB61" s="33">
        <v>2.3136607304933171E-6</v>
      </c>
      <c r="CC61" s="33">
        <v>2.5642359409095011E-6</v>
      </c>
      <c r="CD61" s="33">
        <v>2.5900924419857744E-6</v>
      </c>
      <c r="CE61" s="33">
        <v>3.8071992428741064E-6</v>
      </c>
      <c r="CF61" s="33">
        <v>5.0204173649577454E-6</v>
      </c>
      <c r="CG61" s="33">
        <v>6.2723306066536328E-6</v>
      </c>
      <c r="CH61" s="33">
        <v>8.576324152228897E-6</v>
      </c>
      <c r="CI61" s="33">
        <v>3.3530506493377478E-5</v>
      </c>
      <c r="CJ61" s="33">
        <v>2.9693656377253855E-6</v>
      </c>
      <c r="CK61" s="33">
        <v>1.1338199358951008E-6</v>
      </c>
      <c r="CL61" s="33">
        <v>1.7775151971749548E-6</v>
      </c>
      <c r="CM61" s="33">
        <v>4.0092421326747469E-6</v>
      </c>
      <c r="CN61" s="33">
        <v>6.2061068826618706E-6</v>
      </c>
      <c r="CO61" s="33">
        <v>2.9504677237738271E-6</v>
      </c>
      <c r="CP61" s="33">
        <v>3.532487466315663E-6</v>
      </c>
      <c r="CQ61" s="33">
        <v>1.0705124675259342E-5</v>
      </c>
      <c r="CR61" s="33">
        <v>1.3594473237685117E-5</v>
      </c>
      <c r="CS61" s="33">
        <v>7.0110664115196038E-6</v>
      </c>
      <c r="CT61" s="33">
        <v>3.4090193213123747E-6</v>
      </c>
      <c r="CU61" s="33">
        <v>1.9402224208390866E-6</v>
      </c>
      <c r="CV61" s="33">
        <v>1.381326909761243E-5</v>
      </c>
      <c r="CW61" s="33">
        <v>6.0022077586814849E-6</v>
      </c>
      <c r="CX61" s="33">
        <v>3.6224059103700296E-6</v>
      </c>
      <c r="CY61" s="33">
        <v>1.2105927911418357E-5</v>
      </c>
      <c r="CZ61" s="33">
        <v>3.9340685303632477E-6</v>
      </c>
      <c r="DA61" s="33">
        <v>3.2241924971581887E-6</v>
      </c>
      <c r="DB61" s="33">
        <v>5.6197302298567544E-6</v>
      </c>
      <c r="DC61" s="33">
        <v>4.830407786869207E-6</v>
      </c>
      <c r="DD61" s="33">
        <v>2.1590222710816468E-6</v>
      </c>
      <c r="DE61" s="33">
        <v>5.4301591130571158E-6</v>
      </c>
      <c r="DF61" s="33">
        <v>3.8168005328899642E-6</v>
      </c>
      <c r="DG61" s="33">
        <v>3.8442070803132987E-6</v>
      </c>
      <c r="DH61" s="33">
        <v>5.1997113740957481E-6</v>
      </c>
      <c r="DI61" s="33">
        <v>6.0381261063511988E-6</v>
      </c>
      <c r="DJ61" s="33">
        <v>2.1408455902675962E-6</v>
      </c>
      <c r="DK61" s="33">
        <v>1.9579799726961238E-6</v>
      </c>
      <c r="DL61" s="33">
        <v>3.1040486469758128E-6</v>
      </c>
      <c r="DM61" s="33">
        <v>1.9877519099853278E-6</v>
      </c>
      <c r="DN61" s="33">
        <v>6.0666204505030752E-7</v>
      </c>
      <c r="DO61" s="33">
        <v>8.1875958905077491E-6</v>
      </c>
      <c r="DP61" s="33">
        <v>1.6933690384843669E-5</v>
      </c>
      <c r="DQ61" s="33">
        <v>5.9003947538781396E-6</v>
      </c>
      <c r="DR61" s="33">
        <v>4.206942294193208E-6</v>
      </c>
      <c r="DS61" s="33">
        <v>1.0418270626819957E-5</v>
      </c>
      <c r="DT61" s="33">
        <v>6.4536915154309758E-6</v>
      </c>
      <c r="DU61" s="33">
        <v>9.3619240299161126E-6</v>
      </c>
      <c r="DV61" s="33">
        <v>7.9626022041530442E-6</v>
      </c>
      <c r="DW61" s="33">
        <v>4.4511309225968836E-6</v>
      </c>
      <c r="DX61" s="33">
        <v>1.769244430790885E-5</v>
      </c>
      <c r="DY61" s="33">
        <v>1.2171748467328482E-5</v>
      </c>
      <c r="DZ61" s="33">
        <v>4.5034625527697546E-6</v>
      </c>
      <c r="EA61" s="33">
        <v>8.7558013228838039E-6</v>
      </c>
      <c r="EB61" s="33">
        <v>2.062376840287199E-5</v>
      </c>
      <c r="EC61" s="33">
        <v>6.7885779876808861E-4</v>
      </c>
      <c r="ED61" s="33">
        <v>1.4926156373940737E-5</v>
      </c>
      <c r="EE61" s="33">
        <v>1.5813734269074033E-5</v>
      </c>
      <c r="EF61" s="33">
        <v>8.6511062992148128E-6</v>
      </c>
      <c r="EG61" s="33">
        <v>2.0804534535233984E-6</v>
      </c>
      <c r="EH61" s="33">
        <v>0</v>
      </c>
      <c r="EK61" s="60">
        <f>+IF(AND(OR(SeleccionarIndustria=$A61,SeleccionarIndustria="Todas las AE"),('SIMULADOR IMPACTOS MIP'!$B$10=EK$11)),'SIMULADOR IMPACTOS MIP'!Porcentaje,0)</f>
        <v>0</v>
      </c>
      <c r="EL61" s="60">
        <f>+IF(AND(OR(SeleccionarIndustria=$A61,SeleccionarIndustria="Todas las AE"),('SIMULADOR IMPACTOS MIP'!$B$10=EL$11)),'SIMULADOR IMPACTOS MIP'!Porcentaje,0)</f>
        <v>0</v>
      </c>
      <c r="EM61" s="60">
        <f>+IF(AND(OR(SeleccionarIndustria=$A61,SeleccionarIndustria="Todas las AE"),('SIMULADOR IMPACTOS MIP'!$B$10=EM$11)),'SIMULADOR IMPACTOS MIP'!Porcentaje,0)</f>
        <v>0.14000000000000001</v>
      </c>
      <c r="EN61" s="60">
        <f>+IF(AND(OR(SeleccionarIndustria=$A61,SeleccionarIndustria="Todas las AE"),('SIMULADOR IMPACTOS MIP'!$B$10=EN$11)),'SIMULADOR IMPACTOS MIP'!Porcentaje,0)</f>
        <v>0</v>
      </c>
      <c r="EO61" s="60">
        <f>+IF(AND(OR(SeleccionarIndustria=$A61,SeleccionarIndustria="Todas las AE"),(OR('SIMULADOR IMPACTOS MIP'!$B$10=$EK$11,'SIMULADOR IMPACTOS MIP'!$B$10=EO$11))),'SIMULADOR IMPACTOS MIP'!Porcentaje,0)</f>
        <v>0</v>
      </c>
      <c r="EP61" s="60">
        <f>+IF(AND(OR(SeleccionarIndustria=$A61,SeleccionarIndustria="Todas las AE"),(OR('SIMULADOR IMPACTOS MIP'!$B$10=$EK$11,'SIMULADOR IMPACTOS MIP'!$B$10=EP$11))),'SIMULADOR IMPACTOS MIP'!Porcentaje,0)</f>
        <v>0</v>
      </c>
      <c r="EQ61" s="60">
        <f>+IF(AND(OR(SeleccionarIndustria=$A61,SeleccionarIndustria="Todas las AE"),(OR('SIMULADOR IMPACTOS MIP'!$B$10=$EK$11,'SIMULADOR IMPACTOS MIP'!$B$10=EQ$11))),'SIMULADOR IMPACTOS MIP'!Porcentaje,0)</f>
        <v>0</v>
      </c>
      <c r="ER61" s="60">
        <f>+IF(AND(OR(SeleccionarIndustria=$A61,SeleccionarIndustria="Todas las AE"),(OR('SIMULADOR IMPACTOS MIP'!$B$10=$EL$11,'SIMULADOR IMPACTOS MIP'!$B$10=ER$11))),'SIMULADOR IMPACTOS MIP'!Porcentaje,0)</f>
        <v>0</v>
      </c>
      <c r="ES61" s="60">
        <f>+IF(AND(OR(SeleccionarIndustria=$A61,SeleccionarIndustria="Todas las AE"),(OR('SIMULADOR IMPACTOS MIP'!$B$10=$EL$11,'SIMULADOR IMPACTOS MIP'!$B$10=ES$11))),'SIMULADOR IMPACTOS MIP'!Porcentaje,0)</f>
        <v>0</v>
      </c>
      <c r="ET61" s="60">
        <f>+IF(AND(OR(SeleccionarIndustria=$A61,SeleccionarIndustria="Todas las AE"),(OR('SIMULADOR IMPACTOS MIP'!$B$10=$EL$11,'SIMULADOR IMPACTOS MIP'!$B$10=ET$11))),'SIMULADOR IMPACTOS MIP'!Porcentaje,0)</f>
        <v>0</v>
      </c>
      <c r="EU61" s="60">
        <f>+IF(AND(OR(SeleccionarIndustria=$A61,SeleccionarIndustria="Todas las AE"),(OR('SIMULADOR IMPACTOS MIP'!$B$10=$EL$11,'SIMULADOR IMPACTOS MIP'!$B$10=EU$11))),'SIMULADOR IMPACTOS MIP'!Porcentaje,0)</f>
        <v>0</v>
      </c>
      <c r="EV61" s="60">
        <f>+IF(AND(OR(SeleccionarIndustria=$A61,SeleccionarIndustria="Todas las AE"),(OR('SIMULADOR IMPACTOS MIP'!$B$10=$EL$11,'SIMULADOR IMPACTOS MIP'!$B$10=EV$11))),'SIMULADOR IMPACTOS MIP'!Porcentaje,0)</f>
        <v>0</v>
      </c>
      <c r="EW61" s="60">
        <f>+IF(AND(OR(SeleccionarIndustria=$A61,SeleccionarIndustria="Todas las AE"),(OR('SIMULADOR IMPACTOS MIP'!$B$10=$EL$11,'SIMULADOR IMPACTOS MIP'!$B$10=EW$11))),'SIMULADOR IMPACTOS MIP'!Porcentaje,0)</f>
        <v>0</v>
      </c>
      <c r="EX61" s="60">
        <f>+IF(AND(OR(SeleccionarIndustria=$A61,SeleccionarIndustria="Todas las AE"),(OR('SIMULADOR IMPACTOS MIP'!$B$10=$EL$11,'SIMULADOR IMPACTOS MIP'!$B$10=EX$11))),'SIMULADOR IMPACTOS MIP'!Porcentaje,0)</f>
        <v>0</v>
      </c>
      <c r="EY61" s="60">
        <f>+IF(AND(OR(SeleccionarIndustria=$A61,SeleccionarIndustria="Todas las AE"),('SIMULADOR IMPACTOS MIP'!$B$10=EY$11)),'SIMULADOR IMPACTOS MIP'!Porcentaje,0)</f>
        <v>0</v>
      </c>
      <c r="EZ61" s="60">
        <f>+IF(AND(OR(SeleccionarIndustria=$A61,SeleccionarIndustria="Todas las AE"),('SIMULADOR IMPACTOS MIP'!$B$10=EZ$11)),'SIMULADOR IMPACTOS MIP'!Porcentaje,0)</f>
        <v>0</v>
      </c>
      <c r="FA61" s="60">
        <f>+IF(AND(OR(SeleccionarIndustria=$A61,SeleccionarIndustria="Todas las AE"),('SIMULADOR IMPACTOS MIP'!$B$10=FA$11)),'SIMULADOR IMPACTOS MIP'!Porcentaje,0)</f>
        <v>0</v>
      </c>
      <c r="FB61" s="60">
        <f>+IF(AND(OR(SeleccionarIndustria=$A61,SeleccionarIndustria="Todas las AE"),('SIMULADOR IMPACTOS MIP'!$B$10=FB$11)),'SIMULADOR IMPACTOS MIP'!Porcentaje,0)</f>
        <v>0</v>
      </c>
      <c r="FC61" s="60">
        <f>+IF(AND(OR(SeleccionarIndustria=$A61,SeleccionarIndustria="Todas las AE"),(OR('SIMULADOR IMPACTOS MIP'!$B$10=$EM$11,'SIMULADOR IMPACTOS MIP'!$B$10=FC$11))),'SIMULADOR IMPACTOS MIP'!Porcentaje,0)</f>
        <v>0.14000000000000001</v>
      </c>
      <c r="FD61" s="60">
        <f>+IF(AND(OR(SeleccionarIndustria=$A61,SeleccionarIndustria="Todas las AE"),(OR('SIMULADOR IMPACTOS MIP'!$B$10=$EM$11,'SIMULADOR IMPACTOS MIP'!$B$10=FD$11))),'SIMULADOR IMPACTOS MIP'!Porcentaje,0)</f>
        <v>0.14000000000000001</v>
      </c>
      <c r="FE61" s="60">
        <f>+IF(AND(OR(SeleccionarIndustria=$A61,SeleccionarIndustria="Todas las AE"),(OR('SIMULADOR IMPACTOS MIP'!$B$10=$EM$11,'SIMULADOR IMPACTOS MIP'!$B$10=FE$11))),'SIMULADOR IMPACTOS MIP'!Porcentaje,0)</f>
        <v>0.14000000000000001</v>
      </c>
      <c r="FF61" s="60">
        <f>+IF(AND(OR(SeleccionarIndustria=$A61,SeleccionarIndustria="Todas las AE"),(OR('SIMULADOR IMPACTOS MIP'!$B$10=$EM$11,'SIMULADOR IMPACTOS MIP'!$B$10=FF$11))),'SIMULADOR IMPACTOS MIP'!Porcentaje,0)</f>
        <v>0.14000000000000001</v>
      </c>
      <c r="FG61" s="60">
        <f>+IF(AND(OR(SeleccionarIndustria=$A61,SeleccionarIndustria="Todas las AE"),(OR('SIMULADOR IMPACTOS MIP'!$B$10=$EM$11,'SIMULADOR IMPACTOS MIP'!$B$10=FG$11))),'SIMULADOR IMPACTOS MIP'!Porcentaje,0)</f>
        <v>0.14000000000000001</v>
      </c>
      <c r="FH61" s="60">
        <f>+IF(AND(OR(SeleccionarIndustria=$A61,SeleccionarIndustria="Todas las AE"),(OR('SIMULADOR IMPACTOS MIP'!$B$10=$EM$11,'SIMULADOR IMPACTOS MIP'!$B$10=FH$11))),'SIMULADOR IMPACTOS MIP'!Porcentaje,0)</f>
        <v>0.14000000000000001</v>
      </c>
      <c r="FI61" s="60">
        <f>+IF(AND(OR(SeleccionarIndustria=$A61,SeleccionarIndustria="Todas las AE"),(OR('SIMULADOR IMPACTOS MIP'!$B$10=$EM$11,'SIMULADOR IMPACTOS MIP'!$B$10=FI$11))),'SIMULADOR IMPACTOS MIP'!Porcentaje,0)</f>
        <v>0.14000000000000001</v>
      </c>
      <c r="FJ61" s="60">
        <f>+IF(AND(OR(SeleccionarIndustria=$A61,SeleccionarIndustria="Todas las AE"),(OR('SIMULADOR IMPACTOS MIP'!$B$10=$EM$11,'SIMULADOR IMPACTOS MIP'!$B$10=FJ$11))),'SIMULADOR IMPACTOS MIP'!Porcentaje,0)</f>
        <v>0.14000000000000001</v>
      </c>
      <c r="FM61" s="20">
        <f>+'MIP 2017'!EJ61*(1+(EN61))</f>
        <v>7244.7177262412715</v>
      </c>
      <c r="FN61" s="20">
        <f>+'MIP 2017'!EK61*(1+(EO61))</f>
        <v>0</v>
      </c>
      <c r="FO61" s="20">
        <f>+'MIP 2017'!EL61*(1+(EP61))</f>
        <v>0</v>
      </c>
      <c r="FP61" s="20">
        <f>+'MIP 2017'!EM61*(1+(EQ61))</f>
        <v>0</v>
      </c>
      <c r="FQ61" s="20">
        <f>+'MIP 2017'!EN61*(1+(ER61))</f>
        <v>0</v>
      </c>
      <c r="FR61" s="20">
        <f>+'MIP 2017'!EO61*(1+(ES61))</f>
        <v>0</v>
      </c>
      <c r="FS61" s="20">
        <f>+'MIP 2017'!EP61*(1+(ET61))</f>
        <v>0</v>
      </c>
      <c r="FT61" s="20">
        <f>+'MIP 2017'!EQ61*(1+(EU61))</f>
        <v>0</v>
      </c>
      <c r="FU61" s="20">
        <f>+'MIP 2017'!ER61*(1+(EV61))</f>
        <v>0</v>
      </c>
      <c r="FV61" s="20">
        <f>+'MIP 2017'!ES61*(1+(EW61))</f>
        <v>0</v>
      </c>
      <c r="FW61" s="20">
        <f>+'MIP 2017'!ET61*(1+(EX61))</f>
        <v>0</v>
      </c>
      <c r="FX61" s="20">
        <f>+'MIP 2017'!EU61*(1+(EY61))</f>
        <v>0</v>
      </c>
      <c r="FY61" s="20">
        <f>+'MIP 2017'!EV61*(1+(EZ61))</f>
        <v>3.9316408818838746</v>
      </c>
      <c r="FZ61" s="20">
        <f>+'MIP 2017'!EW61*(1+(FA61))</f>
        <v>-2.2207700266995638</v>
      </c>
      <c r="GA61" s="20">
        <f>+'MIP 2017'!EX61*(1+(FB61))</f>
        <v>1510.6938599746936</v>
      </c>
      <c r="GB61" s="20">
        <f>+'MIP 2017'!EY61*(1+(FC61))</f>
        <v>0</v>
      </c>
      <c r="GC61" s="20">
        <f>+'MIP 2017'!EZ61*(1+(FD61))</f>
        <v>0</v>
      </c>
      <c r="GD61" s="20">
        <f>+'MIP 2017'!FA61*(1+(FE61))</f>
        <v>0</v>
      </c>
      <c r="GE61" s="20">
        <f>+'MIP 2017'!FB61*(1+(FF61))</f>
        <v>0</v>
      </c>
      <c r="GF61" s="20">
        <f>+'MIP 2017'!FC61*(1+(FG61))</f>
        <v>0</v>
      </c>
      <c r="GG61" s="20">
        <f>+'MIP 2017'!FD61*(1+(FH61))</f>
        <v>0</v>
      </c>
      <c r="GH61" s="20">
        <f>+'MIP 2017'!FE61*(1+(FI61))</f>
        <v>0</v>
      </c>
      <c r="GI61" s="20">
        <f>+'MIP 2017'!FF61*(1+(FJ61))</f>
        <v>0</v>
      </c>
      <c r="GJ61" s="18">
        <f t="shared" si="0"/>
        <v>8757.1224570711493</v>
      </c>
      <c r="GK61" s="39">
        <f>+IFERROR((GJ61/'MIP 2017'!FG61*100-100),0)</f>
        <v>0</v>
      </c>
      <c r="GN61" s="18">
        <v>10003.147344180374</v>
      </c>
      <c r="GO61" s="14">
        <f>+'MIP 2017'!FH61</f>
        <v>9982.9539044092126</v>
      </c>
      <c r="GP61" s="39">
        <f t="shared" si="1"/>
        <v>20.193439771161138</v>
      </c>
      <c r="GQ61" s="39">
        <f t="shared" si="2"/>
        <v>0.2022792047776818</v>
      </c>
      <c r="GU61" s="61">
        <v>-0.50999999999999956</v>
      </c>
      <c r="GW61" s="60">
        <f>+IF(SeleccionarDemTur=GW$11,'SIMULADOR IMPACTOS MIP(TURISMO)'!PorcentajeTur,0)</f>
        <v>0</v>
      </c>
      <c r="GX61" s="60">
        <f>+IF(SeleccionarDemTur=GX$11,'SIMULADOR IMPACTOS MIP(TURISMO)'!PorcentajeTur,0)</f>
        <v>0</v>
      </c>
      <c r="GY61" s="60">
        <f>+IF(SeleccionarDemTur=GY$11,'SIMULADOR IMPACTOS MIP(TURISMO)'!PorcentajeTur,0)</f>
        <v>0.14000000000000001</v>
      </c>
      <c r="GZ61" s="60">
        <f>+IF(SeleccionarDemTur=GZ$11,'SIMULADOR IMPACTOS MIP(TURISMO)'!PorcentajeTur,0)</f>
        <v>0</v>
      </c>
      <c r="HA61" s="60">
        <f>+IF(OR(SeleccionarDemTur=HA$11,SeleccionarDemTur=$GW$11),'SIMULADOR IMPACTOS MIP(TURISMO)'!PorcentajeTur,0)</f>
        <v>0</v>
      </c>
      <c r="HB61" s="60">
        <f>+IF(OR(SeleccionarDemTur=HB$11,SeleccionarDemTur=$GW$11),'SIMULADOR IMPACTOS MIP(TURISMO)'!PorcentajeTur,0)</f>
        <v>0</v>
      </c>
      <c r="HC61" s="60">
        <f>+IF(OR(SeleccionarDemTur=HC$11,SeleccionarDemTur=$GW$11),'SIMULADOR IMPACTOS MIP(TURISMO)'!PorcentajeTur,0)</f>
        <v>0</v>
      </c>
      <c r="HD61" s="60">
        <f>+IF(OR(SeleccionarDemTur=HD$11,SeleccionarDemTur=$GX$11),'SIMULADOR IMPACTOS MIP(TURISMO)'!PorcentajeTur,0)</f>
        <v>0</v>
      </c>
      <c r="HE61" s="60">
        <f>+IF(OR(SeleccionarDemTur=HE$11,SeleccionarDemTur=$GX$11),'SIMULADOR IMPACTOS MIP(TURISMO)'!PorcentajeTur,0)</f>
        <v>0</v>
      </c>
      <c r="HF61" s="60">
        <f>+IF(OR(SeleccionarDemTur=HF$11,SeleccionarDemTur=$GX$11),'SIMULADOR IMPACTOS MIP(TURISMO)'!PorcentajeTur,0)</f>
        <v>0</v>
      </c>
      <c r="HG61" s="60">
        <f>+IF(OR(SeleccionarDemTur=HG$11,SeleccionarDemTur=$GX$11),'SIMULADOR IMPACTOS MIP(TURISMO)'!PorcentajeTur,0)</f>
        <v>0</v>
      </c>
      <c r="HH61" s="60">
        <f>+IF(OR(SeleccionarDemTur=HH$11,SeleccionarDemTur=$GX$11),'SIMULADOR IMPACTOS MIP(TURISMO)'!PorcentajeTur,0)</f>
        <v>0</v>
      </c>
      <c r="HI61" s="60">
        <f>+IF(OR(SeleccionarDemTur=HI$11,SeleccionarDemTur=$GX$11),'SIMULADOR IMPACTOS MIP(TURISMO)'!PorcentajeTur,0)</f>
        <v>0</v>
      </c>
      <c r="HJ61" s="60">
        <f>+IF(OR(SeleccionarDemTur=HJ$11,SeleccionarDemTur=$GX$11),'SIMULADOR IMPACTOS MIP(TURISMO)'!PorcentajeTur,0)</f>
        <v>0</v>
      </c>
      <c r="HK61" s="60">
        <f>+IF(SeleccionarDemTur=HK$11,'SIMULADOR IMPACTOS MIP(TURISMO)'!PorcentajeTur,0)</f>
        <v>0</v>
      </c>
      <c r="HL61" s="60">
        <f>+IF(SeleccionarDemTur=HL$11,'SIMULADOR IMPACTOS MIP(TURISMO)'!PorcentajeTur,0)</f>
        <v>0</v>
      </c>
      <c r="HM61" s="60">
        <f>+IF(SeleccionarDemTur=HM$11,'SIMULADOR IMPACTOS MIP(TURISMO)'!PorcentajeTur,0)</f>
        <v>0</v>
      </c>
      <c r="HN61" s="60">
        <f>+IF(SeleccionarDemTur=HN$11,'SIMULADOR IMPACTOS MIP(TURISMO)'!PorcentajeTur,0)</f>
        <v>0</v>
      </c>
      <c r="HO61" s="60">
        <f>+IF(OR(SeleccionarDemTur=HO$11,SeleccionarDemTur=$GY$11),'SIMULADOR IMPACTOS MIP(TURISMO)'!PorcentajeTur,0)</f>
        <v>0.14000000000000001</v>
      </c>
      <c r="HP61" s="60">
        <f>+IF(OR(SeleccionarDemTur=HP$11,SeleccionarDemTur=$GY$11),'SIMULADOR IMPACTOS MIP(TURISMO)'!PorcentajeTur,0)</f>
        <v>0.14000000000000001</v>
      </c>
      <c r="HQ61" s="60">
        <f>+IF(OR(SeleccionarDemTur=HQ$11,SeleccionarDemTur=$GY$11),'SIMULADOR IMPACTOS MIP(TURISMO)'!PorcentajeTur,0)</f>
        <v>0.14000000000000001</v>
      </c>
      <c r="HR61" s="60">
        <f>+IF(OR(SeleccionarDemTur=HR$11,SeleccionarDemTur=$GY$11),'SIMULADOR IMPACTOS MIP(TURISMO)'!PorcentajeTur,0)</f>
        <v>0.14000000000000001</v>
      </c>
      <c r="HS61" s="60">
        <f>+IF(OR(SeleccionarDemTur=HS$11,SeleccionarDemTur=$GY$11),'SIMULADOR IMPACTOS MIP(TURISMO)'!PorcentajeTur,0)</f>
        <v>0.14000000000000001</v>
      </c>
      <c r="HT61" s="60">
        <f>+IF(OR(SeleccionarDemTur=HT$11,SeleccionarDemTur=$GY$11),'SIMULADOR IMPACTOS MIP(TURISMO)'!PorcentajeTur,0)</f>
        <v>0.14000000000000001</v>
      </c>
      <c r="HU61" s="60">
        <f>+IF(OR(SeleccionarDemTur=HU$11,SeleccionarDemTur=$GY$11),'SIMULADOR IMPACTOS MIP(TURISMO)'!PorcentajeTur,0)</f>
        <v>0.14000000000000001</v>
      </c>
      <c r="HV61" s="60">
        <f>+IF(OR(SeleccionarDemTur=HV$11,SeleccionarDemTur=$GY$11),'SIMULADOR IMPACTOS MIP(TURISMO)'!PorcentajeTur,0)</f>
        <v>0.14000000000000001</v>
      </c>
      <c r="HY61" s="20">
        <f>+'MIP 2017'!EJ61*(1+(GZ61))</f>
        <v>7244.7177262412715</v>
      </c>
      <c r="HZ61" s="20">
        <f>+'MIP 2017'!EK61*(1+(HA61))</f>
        <v>0</v>
      </c>
      <c r="IA61" s="20">
        <f>+'MIP 2017'!EL61*(1+(HB61))</f>
        <v>0</v>
      </c>
      <c r="IB61" s="20">
        <f>+'MIP 2017'!EM61*(1+(HC61))</f>
        <v>0</v>
      </c>
      <c r="IC61" s="20">
        <f>+'MIP 2017'!EN61*(1+(HD61))</f>
        <v>0</v>
      </c>
      <c r="ID61" s="20">
        <f>+'MIP 2017'!EO61*(1+(HE61))</f>
        <v>0</v>
      </c>
      <c r="IE61" s="20">
        <f>+'MIP 2017'!EP61*(1+(HF61))</f>
        <v>0</v>
      </c>
      <c r="IF61" s="20">
        <f>+'MIP 2017'!EQ61*(1+(HG61))</f>
        <v>0</v>
      </c>
      <c r="IG61" s="20">
        <f>+'MIP 2017'!ER61*(1+(HH61))</f>
        <v>0</v>
      </c>
      <c r="IH61" s="20">
        <f>+'MIP 2017'!ES61*(1+(HI61))</f>
        <v>0</v>
      </c>
      <c r="II61" s="20">
        <f>+'MIP 2017'!ET61*(1+(HJ61))</f>
        <v>0</v>
      </c>
      <c r="IJ61" s="20">
        <f>+'MIP 2017'!EU61*(1+(HK61))</f>
        <v>0</v>
      </c>
      <c r="IK61" s="20">
        <f>+'MIP 2017'!EV61*(1+(HL61))</f>
        <v>3.9316408818838746</v>
      </c>
      <c r="IL61" s="20">
        <f>+'MIP 2017'!EW61*(1+(HM61))</f>
        <v>-2.2207700266995638</v>
      </c>
      <c r="IM61" s="20">
        <f>+'MIP 2017'!EX61*(1+(HN61))</f>
        <v>1510.6938599746936</v>
      </c>
      <c r="IN61" s="20">
        <f>+'MIP 2017'!EY61*(1+(HO61))</f>
        <v>0</v>
      </c>
      <c r="IO61" s="20">
        <f>+'MIP 2017'!EZ61*(1+(HP61))</f>
        <v>0</v>
      </c>
      <c r="IP61" s="20">
        <f>+'MIP 2017'!FA61*(1+(HQ61))</f>
        <v>0</v>
      </c>
      <c r="IQ61" s="20">
        <f>+'MIP 2017'!FB61*(1+(HR61))</f>
        <v>0</v>
      </c>
      <c r="IR61" s="20">
        <f>+'MIP 2017'!FC61*(1+(HS61))</f>
        <v>0</v>
      </c>
      <c r="IS61" s="20">
        <f>+'MIP 2017'!FD61*(1+(HT61))</f>
        <v>0</v>
      </c>
      <c r="IT61" s="20">
        <f>+'MIP 2017'!FE61*(1+(HU61))</f>
        <v>0</v>
      </c>
      <c r="IU61" s="20">
        <f>+'MIP 2017'!FF61*(1+(HV61))</f>
        <v>0</v>
      </c>
      <c r="IV61" s="18">
        <f t="shared" si="3"/>
        <v>8757.1224570711493</v>
      </c>
      <c r="IW61" s="39">
        <f>+IFERROR((IV61/'MIP 2017'!FG61*100-100),0)</f>
        <v>0</v>
      </c>
      <c r="IZ61" s="18">
        <v>10003.147344180374</v>
      </c>
      <c r="JA61" s="14">
        <f>+'MIP 2017'!FH61</f>
        <v>9982.9539044092126</v>
      </c>
      <c r="JB61" s="39">
        <f t="shared" si="4"/>
        <v>20.193439771161138</v>
      </c>
      <c r="JC61" s="39">
        <f t="shared" si="5"/>
        <v>0.2022792047776818</v>
      </c>
    </row>
    <row r="62" spans="1:263" s="7" customFormat="1" ht="21.95" customHeight="1" thickBot="1" x14ac:dyDescent="0.25">
      <c r="A62" s="137" t="s">
        <v>179</v>
      </c>
      <c r="B62" s="138" t="s">
        <v>180</v>
      </c>
      <c r="C62" s="33">
        <v>7.103708907008431E-6</v>
      </c>
      <c r="D62" s="33">
        <v>1.4070262470788008E-5</v>
      </c>
      <c r="E62" s="33">
        <v>8.9029807686707068E-6</v>
      </c>
      <c r="F62" s="33">
        <v>1.8880962886685992E-5</v>
      </c>
      <c r="G62" s="33">
        <v>3.3723927058862245E-6</v>
      </c>
      <c r="H62" s="33">
        <v>7.1240821942239069E-6</v>
      </c>
      <c r="I62" s="33">
        <v>2.6692307445010237E-6</v>
      </c>
      <c r="J62" s="33">
        <v>3.9453428860210184E-6</v>
      </c>
      <c r="K62" s="33">
        <v>8.9176428377772597E-6</v>
      </c>
      <c r="L62" s="33">
        <v>4.2072719789158571E-6</v>
      </c>
      <c r="M62" s="33">
        <v>2.2618912783138075E-5</v>
      </c>
      <c r="N62" s="33">
        <v>1.0094422195681837E-5</v>
      </c>
      <c r="O62" s="33">
        <v>1.1995869705736545E-5</v>
      </c>
      <c r="P62" s="33">
        <v>6.3962998856280364E-6</v>
      </c>
      <c r="Q62" s="33">
        <v>9.496680488912642E-6</v>
      </c>
      <c r="R62" s="33">
        <v>6.4138691440558572E-6</v>
      </c>
      <c r="S62" s="33">
        <v>1.3923387470634222E-5</v>
      </c>
      <c r="T62" s="33">
        <v>5.5468543891773611E-5</v>
      </c>
      <c r="U62" s="33">
        <v>1.2530150978433836E-5</v>
      </c>
      <c r="V62" s="33">
        <v>3.742314385604766E-6</v>
      </c>
      <c r="W62" s="33">
        <v>1.8262800953236558E-5</v>
      </c>
      <c r="X62" s="33">
        <v>1.428595200523051E-5</v>
      </c>
      <c r="Y62" s="33">
        <v>7.3328403733242477E-6</v>
      </c>
      <c r="Z62" s="33">
        <v>9.4466229993994264E-6</v>
      </c>
      <c r="AA62" s="33">
        <v>2.7568141528778603E-5</v>
      </c>
      <c r="AB62" s="33">
        <v>7.0566238249290361E-5</v>
      </c>
      <c r="AC62" s="33">
        <v>8.3823668668304913E-7</v>
      </c>
      <c r="AD62" s="33">
        <v>3.3632772562066753E-6</v>
      </c>
      <c r="AE62" s="33">
        <v>9.2658168861145145E-6</v>
      </c>
      <c r="AF62" s="33">
        <v>4.4166430119003516E-6</v>
      </c>
      <c r="AG62" s="33">
        <v>6.7415186401232096E-7</v>
      </c>
      <c r="AH62" s="33">
        <v>5.9480523966014894E-4</v>
      </c>
      <c r="AI62" s="33">
        <v>2.2650109257464826E-5</v>
      </c>
      <c r="AJ62" s="33">
        <v>5.2931218661812622E-6</v>
      </c>
      <c r="AK62" s="33">
        <v>1.0349809337268267E-5</v>
      </c>
      <c r="AL62" s="33">
        <v>1.4830588840417832E-5</v>
      </c>
      <c r="AM62" s="33">
        <v>1.1977434446059581E-5</v>
      </c>
      <c r="AN62" s="33">
        <v>7.7281383378082729E-6</v>
      </c>
      <c r="AO62" s="33">
        <v>6.3334804943815208E-6</v>
      </c>
      <c r="AP62" s="33">
        <v>1.2271734514294456E-5</v>
      </c>
      <c r="AQ62" s="33">
        <v>4.0962984496706663E-5</v>
      </c>
      <c r="AR62" s="33">
        <v>5.8935470917832753E-6</v>
      </c>
      <c r="AS62" s="33">
        <v>3.7335197055959746E-5</v>
      </c>
      <c r="AT62" s="33">
        <v>1.6087494709685222E-5</v>
      </c>
      <c r="AU62" s="33">
        <v>6.615954657016839E-6</v>
      </c>
      <c r="AV62" s="33">
        <v>1.1197409731468802E-5</v>
      </c>
      <c r="AW62" s="33">
        <v>8.0183344868430764E-6</v>
      </c>
      <c r="AX62" s="33">
        <v>7.394596946395013E-6</v>
      </c>
      <c r="AY62" s="33">
        <v>6.4305155460860424E-6</v>
      </c>
      <c r="AZ62" s="33">
        <v>1.0036885567553196E-5</v>
      </c>
      <c r="BA62" s="33">
        <v>1.0061118190859843</v>
      </c>
      <c r="BB62" s="33">
        <v>4.5402468665479038E-6</v>
      </c>
      <c r="BC62" s="33">
        <v>4.9121341515147951E-6</v>
      </c>
      <c r="BD62" s="33">
        <v>1.2675836154469729E-5</v>
      </c>
      <c r="BE62" s="33">
        <v>3.7181934759697485E-6</v>
      </c>
      <c r="BF62" s="33">
        <v>1.2399438929402427E-5</v>
      </c>
      <c r="BG62" s="33">
        <v>4.2089640452692317E-6</v>
      </c>
      <c r="BH62" s="33">
        <v>5.2486417447894371E-6</v>
      </c>
      <c r="BI62" s="33">
        <v>5.6810973075584888E-6</v>
      </c>
      <c r="BJ62" s="33">
        <v>3.673620301160462E-6</v>
      </c>
      <c r="BK62" s="33">
        <v>4.3092462507164857E-6</v>
      </c>
      <c r="BL62" s="33">
        <v>5.2734906466991873E-6</v>
      </c>
      <c r="BM62" s="33">
        <v>1.5469209843764263E-5</v>
      </c>
      <c r="BN62" s="33">
        <v>5.261063342907587E-6</v>
      </c>
      <c r="BO62" s="33">
        <v>4.2583619825274416E-6</v>
      </c>
      <c r="BP62" s="33">
        <v>3.3941054590447164E-6</v>
      </c>
      <c r="BQ62" s="33">
        <v>7.2687087419349124E-6</v>
      </c>
      <c r="BR62" s="33">
        <v>4.0420890869529208E-6</v>
      </c>
      <c r="BS62" s="33">
        <v>5.3041899696622429E-6</v>
      </c>
      <c r="BT62" s="33">
        <v>6.07523206736354E-6</v>
      </c>
      <c r="BU62" s="33">
        <v>1.798604436985024E-6</v>
      </c>
      <c r="BV62" s="33">
        <v>5.8376233607316737E-6</v>
      </c>
      <c r="BW62" s="33">
        <v>4.7208498639660588E-6</v>
      </c>
      <c r="BX62" s="33">
        <v>9.6489410423047206E-6</v>
      </c>
      <c r="BY62" s="33">
        <v>1.2380594044612246E-5</v>
      </c>
      <c r="BZ62" s="33">
        <v>1.1844652425806953E-4</v>
      </c>
      <c r="CA62" s="33">
        <v>3.7525069160366386E-6</v>
      </c>
      <c r="CB62" s="33">
        <v>5.6286308929543389E-6</v>
      </c>
      <c r="CC62" s="33">
        <v>7.4786536253116369E-6</v>
      </c>
      <c r="CD62" s="33">
        <v>5.0837929873207464E-6</v>
      </c>
      <c r="CE62" s="33">
        <v>5.4443128540365122E-6</v>
      </c>
      <c r="CF62" s="33">
        <v>1.9529536041062143E-5</v>
      </c>
      <c r="CG62" s="33">
        <v>2.3550231419638999E-5</v>
      </c>
      <c r="CH62" s="33">
        <v>2.2725895534167611E-6</v>
      </c>
      <c r="CI62" s="33">
        <v>2.2453789773804562E-5</v>
      </c>
      <c r="CJ62" s="33">
        <v>2.9418952545708211E-6</v>
      </c>
      <c r="CK62" s="33">
        <v>1.8129167806202368E-6</v>
      </c>
      <c r="CL62" s="33">
        <v>3.4663800818418241E-6</v>
      </c>
      <c r="CM62" s="33">
        <v>5.3373274672119703E-6</v>
      </c>
      <c r="CN62" s="33">
        <v>1.2144812672032209E-5</v>
      </c>
      <c r="CO62" s="33">
        <v>5.6846158311434553E-6</v>
      </c>
      <c r="CP62" s="33">
        <v>2.8446680854588973E-6</v>
      </c>
      <c r="CQ62" s="33">
        <v>9.4986781198623254E-6</v>
      </c>
      <c r="CR62" s="33">
        <v>5.684906231922633E-6</v>
      </c>
      <c r="CS62" s="33">
        <v>3.3938407912887335E-6</v>
      </c>
      <c r="CT62" s="33">
        <v>6.9800797881470774E-6</v>
      </c>
      <c r="CU62" s="33">
        <v>2.3988900690234716E-6</v>
      </c>
      <c r="CV62" s="33">
        <v>5.7827681940225289E-6</v>
      </c>
      <c r="CW62" s="33">
        <v>7.143060909771491E-6</v>
      </c>
      <c r="CX62" s="33">
        <v>4.3698912911764024E-6</v>
      </c>
      <c r="CY62" s="33">
        <v>3.9373830391247592E-6</v>
      </c>
      <c r="CZ62" s="33">
        <v>2.4389400362704119E-6</v>
      </c>
      <c r="DA62" s="33">
        <v>5.556454492671325E-6</v>
      </c>
      <c r="DB62" s="33">
        <v>2.017245668217466E-6</v>
      </c>
      <c r="DC62" s="33">
        <v>2.6195108305443184E-6</v>
      </c>
      <c r="DD62" s="33">
        <v>2.0820488227168948E-6</v>
      </c>
      <c r="DE62" s="33">
        <v>2.6307236145221153E-6</v>
      </c>
      <c r="DF62" s="33">
        <v>2.5802742759373585E-6</v>
      </c>
      <c r="DG62" s="33">
        <v>2.6829701261660721E-6</v>
      </c>
      <c r="DH62" s="33">
        <v>2.5953137393018316E-6</v>
      </c>
      <c r="DI62" s="33">
        <v>4.0800458714209008E-6</v>
      </c>
      <c r="DJ62" s="33">
        <v>3.4834321263050033E-6</v>
      </c>
      <c r="DK62" s="33">
        <v>3.4255487132242165E-6</v>
      </c>
      <c r="DL62" s="33">
        <v>3.1783059302852725E-6</v>
      </c>
      <c r="DM62" s="33">
        <v>3.3617707416849822E-6</v>
      </c>
      <c r="DN62" s="33">
        <v>3.4133302882975895E-7</v>
      </c>
      <c r="DO62" s="33">
        <v>3.0543900884707572E-6</v>
      </c>
      <c r="DP62" s="33">
        <v>3.2010994988356157E-4</v>
      </c>
      <c r="DQ62" s="33">
        <v>2.3752610639259885E-6</v>
      </c>
      <c r="DR62" s="33">
        <v>2.9920812178232822E-6</v>
      </c>
      <c r="DS62" s="33">
        <v>8.7910694813827455E-6</v>
      </c>
      <c r="DT62" s="33">
        <v>3.6342629264642792E-5</v>
      </c>
      <c r="DU62" s="33">
        <v>7.8761302152783222E-6</v>
      </c>
      <c r="DV62" s="33">
        <v>3.6937575769760678E-6</v>
      </c>
      <c r="DW62" s="33">
        <v>3.1841117385513187E-6</v>
      </c>
      <c r="DX62" s="33">
        <v>3.1144786362755737E-6</v>
      </c>
      <c r="DY62" s="33">
        <v>1.9215999923683975E-5</v>
      </c>
      <c r="DZ62" s="33">
        <v>2.887359348443127E-6</v>
      </c>
      <c r="EA62" s="33">
        <v>3.0225903229462607E-6</v>
      </c>
      <c r="EB62" s="33">
        <v>1.0420354132075161E-5</v>
      </c>
      <c r="EC62" s="33">
        <v>1.5023842363055183E-4</v>
      </c>
      <c r="ED62" s="33">
        <v>8.0026998373621953E-6</v>
      </c>
      <c r="EE62" s="33">
        <v>4.2159995538929594E-6</v>
      </c>
      <c r="EF62" s="33">
        <v>9.7693412363842225E-6</v>
      </c>
      <c r="EG62" s="33">
        <v>1.1671827073401015E-5</v>
      </c>
      <c r="EH62" s="33">
        <v>0</v>
      </c>
      <c r="EK62" s="60">
        <f>+IF(AND(OR(SeleccionarIndustria=$A62,SeleccionarIndustria="Todas las AE"),('SIMULADOR IMPACTOS MIP'!$B$10=EK$11)),'SIMULADOR IMPACTOS MIP'!Porcentaje,0)</f>
        <v>0</v>
      </c>
      <c r="EL62" s="60">
        <f>+IF(AND(OR(SeleccionarIndustria=$A62,SeleccionarIndustria="Todas las AE"),('SIMULADOR IMPACTOS MIP'!$B$10=EL$11)),'SIMULADOR IMPACTOS MIP'!Porcentaje,0)</f>
        <v>0</v>
      </c>
      <c r="EM62" s="60">
        <f>+IF(AND(OR(SeleccionarIndustria=$A62,SeleccionarIndustria="Todas las AE"),('SIMULADOR IMPACTOS MIP'!$B$10=EM$11)),'SIMULADOR IMPACTOS MIP'!Porcentaje,0)</f>
        <v>0.14000000000000001</v>
      </c>
      <c r="EN62" s="60">
        <f>+IF(AND(OR(SeleccionarIndustria=$A62,SeleccionarIndustria="Todas las AE"),('SIMULADOR IMPACTOS MIP'!$B$10=EN$11)),'SIMULADOR IMPACTOS MIP'!Porcentaje,0)</f>
        <v>0</v>
      </c>
      <c r="EO62" s="60">
        <f>+IF(AND(OR(SeleccionarIndustria=$A62,SeleccionarIndustria="Todas las AE"),(OR('SIMULADOR IMPACTOS MIP'!$B$10=$EK$11,'SIMULADOR IMPACTOS MIP'!$B$10=EO$11))),'SIMULADOR IMPACTOS MIP'!Porcentaje,0)</f>
        <v>0</v>
      </c>
      <c r="EP62" s="60">
        <f>+IF(AND(OR(SeleccionarIndustria=$A62,SeleccionarIndustria="Todas las AE"),(OR('SIMULADOR IMPACTOS MIP'!$B$10=$EK$11,'SIMULADOR IMPACTOS MIP'!$B$10=EP$11))),'SIMULADOR IMPACTOS MIP'!Porcentaje,0)</f>
        <v>0</v>
      </c>
      <c r="EQ62" s="60">
        <f>+IF(AND(OR(SeleccionarIndustria=$A62,SeleccionarIndustria="Todas las AE"),(OR('SIMULADOR IMPACTOS MIP'!$B$10=$EK$11,'SIMULADOR IMPACTOS MIP'!$B$10=EQ$11))),'SIMULADOR IMPACTOS MIP'!Porcentaje,0)</f>
        <v>0</v>
      </c>
      <c r="ER62" s="60">
        <f>+IF(AND(OR(SeleccionarIndustria=$A62,SeleccionarIndustria="Todas las AE"),(OR('SIMULADOR IMPACTOS MIP'!$B$10=$EL$11,'SIMULADOR IMPACTOS MIP'!$B$10=ER$11))),'SIMULADOR IMPACTOS MIP'!Porcentaje,0)</f>
        <v>0</v>
      </c>
      <c r="ES62" s="60">
        <f>+IF(AND(OR(SeleccionarIndustria=$A62,SeleccionarIndustria="Todas las AE"),(OR('SIMULADOR IMPACTOS MIP'!$B$10=$EL$11,'SIMULADOR IMPACTOS MIP'!$B$10=ES$11))),'SIMULADOR IMPACTOS MIP'!Porcentaje,0)</f>
        <v>0</v>
      </c>
      <c r="ET62" s="60">
        <f>+IF(AND(OR(SeleccionarIndustria=$A62,SeleccionarIndustria="Todas las AE"),(OR('SIMULADOR IMPACTOS MIP'!$B$10=$EL$11,'SIMULADOR IMPACTOS MIP'!$B$10=ET$11))),'SIMULADOR IMPACTOS MIP'!Porcentaje,0)</f>
        <v>0</v>
      </c>
      <c r="EU62" s="60">
        <f>+IF(AND(OR(SeleccionarIndustria=$A62,SeleccionarIndustria="Todas las AE"),(OR('SIMULADOR IMPACTOS MIP'!$B$10=$EL$11,'SIMULADOR IMPACTOS MIP'!$B$10=EU$11))),'SIMULADOR IMPACTOS MIP'!Porcentaje,0)</f>
        <v>0</v>
      </c>
      <c r="EV62" s="60">
        <f>+IF(AND(OR(SeleccionarIndustria=$A62,SeleccionarIndustria="Todas las AE"),(OR('SIMULADOR IMPACTOS MIP'!$B$10=$EL$11,'SIMULADOR IMPACTOS MIP'!$B$10=EV$11))),'SIMULADOR IMPACTOS MIP'!Porcentaje,0)</f>
        <v>0</v>
      </c>
      <c r="EW62" s="60">
        <f>+IF(AND(OR(SeleccionarIndustria=$A62,SeleccionarIndustria="Todas las AE"),(OR('SIMULADOR IMPACTOS MIP'!$B$10=$EL$11,'SIMULADOR IMPACTOS MIP'!$B$10=EW$11))),'SIMULADOR IMPACTOS MIP'!Porcentaje,0)</f>
        <v>0</v>
      </c>
      <c r="EX62" s="60">
        <f>+IF(AND(OR(SeleccionarIndustria=$A62,SeleccionarIndustria="Todas las AE"),(OR('SIMULADOR IMPACTOS MIP'!$B$10=$EL$11,'SIMULADOR IMPACTOS MIP'!$B$10=EX$11))),'SIMULADOR IMPACTOS MIP'!Porcentaje,0)</f>
        <v>0</v>
      </c>
      <c r="EY62" s="60">
        <f>+IF(AND(OR(SeleccionarIndustria=$A62,SeleccionarIndustria="Todas las AE"),('SIMULADOR IMPACTOS MIP'!$B$10=EY$11)),'SIMULADOR IMPACTOS MIP'!Porcentaje,0)</f>
        <v>0</v>
      </c>
      <c r="EZ62" s="60">
        <f>+IF(AND(OR(SeleccionarIndustria=$A62,SeleccionarIndustria="Todas las AE"),('SIMULADOR IMPACTOS MIP'!$B$10=EZ$11)),'SIMULADOR IMPACTOS MIP'!Porcentaje,0)</f>
        <v>0</v>
      </c>
      <c r="FA62" s="60">
        <f>+IF(AND(OR(SeleccionarIndustria=$A62,SeleccionarIndustria="Todas las AE"),('SIMULADOR IMPACTOS MIP'!$B$10=FA$11)),'SIMULADOR IMPACTOS MIP'!Porcentaje,0)</f>
        <v>0</v>
      </c>
      <c r="FB62" s="60">
        <f>+IF(AND(OR(SeleccionarIndustria=$A62,SeleccionarIndustria="Todas las AE"),('SIMULADOR IMPACTOS MIP'!$B$10=FB$11)),'SIMULADOR IMPACTOS MIP'!Porcentaje,0)</f>
        <v>0</v>
      </c>
      <c r="FC62" s="60">
        <f>+IF(AND(OR(SeleccionarIndustria=$A62,SeleccionarIndustria="Todas las AE"),(OR('SIMULADOR IMPACTOS MIP'!$B$10=$EM$11,'SIMULADOR IMPACTOS MIP'!$B$10=FC$11))),'SIMULADOR IMPACTOS MIP'!Porcentaje,0)</f>
        <v>0.14000000000000001</v>
      </c>
      <c r="FD62" s="60">
        <f>+IF(AND(OR(SeleccionarIndustria=$A62,SeleccionarIndustria="Todas las AE"),(OR('SIMULADOR IMPACTOS MIP'!$B$10=$EM$11,'SIMULADOR IMPACTOS MIP'!$B$10=FD$11))),'SIMULADOR IMPACTOS MIP'!Porcentaje,0)</f>
        <v>0.14000000000000001</v>
      </c>
      <c r="FE62" s="60">
        <f>+IF(AND(OR(SeleccionarIndustria=$A62,SeleccionarIndustria="Todas las AE"),(OR('SIMULADOR IMPACTOS MIP'!$B$10=$EM$11,'SIMULADOR IMPACTOS MIP'!$B$10=FE$11))),'SIMULADOR IMPACTOS MIP'!Porcentaje,0)</f>
        <v>0.14000000000000001</v>
      </c>
      <c r="FF62" s="60">
        <f>+IF(AND(OR(SeleccionarIndustria=$A62,SeleccionarIndustria="Todas las AE"),(OR('SIMULADOR IMPACTOS MIP'!$B$10=$EM$11,'SIMULADOR IMPACTOS MIP'!$B$10=FF$11))),'SIMULADOR IMPACTOS MIP'!Porcentaje,0)</f>
        <v>0.14000000000000001</v>
      </c>
      <c r="FG62" s="60">
        <f>+IF(AND(OR(SeleccionarIndustria=$A62,SeleccionarIndustria="Todas las AE"),(OR('SIMULADOR IMPACTOS MIP'!$B$10=$EM$11,'SIMULADOR IMPACTOS MIP'!$B$10=FG$11))),'SIMULADOR IMPACTOS MIP'!Porcentaje,0)</f>
        <v>0.14000000000000001</v>
      </c>
      <c r="FH62" s="60">
        <f>+IF(AND(OR(SeleccionarIndustria=$A62,SeleccionarIndustria="Todas las AE"),(OR('SIMULADOR IMPACTOS MIP'!$B$10=$EM$11,'SIMULADOR IMPACTOS MIP'!$B$10=FH$11))),'SIMULADOR IMPACTOS MIP'!Porcentaje,0)</f>
        <v>0.14000000000000001</v>
      </c>
      <c r="FI62" s="60">
        <f>+IF(AND(OR(SeleccionarIndustria=$A62,SeleccionarIndustria="Todas las AE"),(OR('SIMULADOR IMPACTOS MIP'!$B$10=$EM$11,'SIMULADOR IMPACTOS MIP'!$B$10=FI$11))),'SIMULADOR IMPACTOS MIP'!Porcentaje,0)</f>
        <v>0.14000000000000001</v>
      </c>
      <c r="FJ62" s="60">
        <f>+IF(AND(OR(SeleccionarIndustria=$A62,SeleccionarIndustria="Todas las AE"),(OR('SIMULADOR IMPACTOS MIP'!$B$10=$EM$11,'SIMULADOR IMPACTOS MIP'!$B$10=FJ$11))),'SIMULADOR IMPACTOS MIP'!Porcentaje,0)</f>
        <v>0.14000000000000001</v>
      </c>
      <c r="FM62" s="20">
        <f>+'MIP 2017'!EJ62*(1+(EN62))</f>
        <v>7540.0746440646562</v>
      </c>
      <c r="FN62" s="20">
        <f>+'MIP 2017'!EK62*(1+(EO62))</f>
        <v>0.22600259152129668</v>
      </c>
      <c r="FO62" s="20">
        <f>+'MIP 2017'!EL62*(1+(EP62))</f>
        <v>0.6360853474222421</v>
      </c>
      <c r="FP62" s="20">
        <f>+'MIP 2017'!EM62*(1+(EQ62))</f>
        <v>0</v>
      </c>
      <c r="FQ62" s="20">
        <f>+'MIP 2017'!EN62*(1+(ER62))</f>
        <v>7.3346641270088993E-3</v>
      </c>
      <c r="FR62" s="20">
        <f>+'MIP 2017'!EO62*(1+(ES62))</f>
        <v>0</v>
      </c>
      <c r="FS62" s="20">
        <f>+'MIP 2017'!EP62*(1+(ET62))</f>
        <v>0.29794171455169677</v>
      </c>
      <c r="FT62" s="20">
        <f>+'MIP 2017'!EQ62*(1+(EU62))</f>
        <v>0</v>
      </c>
      <c r="FU62" s="20">
        <f>+'MIP 2017'!ER62*(1+(EV62))</f>
        <v>0</v>
      </c>
      <c r="FV62" s="20">
        <f>+'MIP 2017'!ES62*(1+(EW62))</f>
        <v>0</v>
      </c>
      <c r="FW62" s="20">
        <f>+'MIP 2017'!ET62*(1+(EX62))</f>
        <v>0</v>
      </c>
      <c r="FX62" s="20">
        <f>+'MIP 2017'!EU62*(1+(EY62))</f>
        <v>0</v>
      </c>
      <c r="FY62" s="20">
        <f>+'MIP 2017'!EV62*(1+(EZ62))</f>
        <v>0</v>
      </c>
      <c r="FZ62" s="20">
        <f>+'MIP 2017'!EW62*(1+(FA62))</f>
        <v>0</v>
      </c>
      <c r="GA62" s="20">
        <f>+'MIP 2017'!EX62*(1+(FB62))</f>
        <v>785.06667324624141</v>
      </c>
      <c r="GB62" s="20">
        <f>+'MIP 2017'!EY62*(1+(FC62))</f>
        <v>33.605145756719907</v>
      </c>
      <c r="GC62" s="20">
        <f>+'MIP 2017'!EZ62*(1+(FD62))</f>
        <v>6.4266898649257582</v>
      </c>
      <c r="GD62" s="20">
        <f>+'MIP 2017'!FA62*(1+(FE62))</f>
        <v>24.179030791546857</v>
      </c>
      <c r="GE62" s="20">
        <f>+'MIP 2017'!FB62*(1+(FF62))</f>
        <v>25.667716083571865</v>
      </c>
      <c r="GF62" s="20">
        <f>+'MIP 2017'!FC62*(1+(FG62))</f>
        <v>1.2158604627188654</v>
      </c>
      <c r="GG62" s="20">
        <f>+'MIP 2017'!FD62*(1+(FH62))</f>
        <v>14.057203030446404</v>
      </c>
      <c r="GH62" s="20">
        <f>+'MIP 2017'!FE62*(1+(FI62))</f>
        <v>2.358364057485554</v>
      </c>
      <c r="GI62" s="20">
        <f>+'MIP 2017'!FF62*(1+(FJ62))</f>
        <v>316.74744679078702</v>
      </c>
      <c r="GJ62" s="18">
        <f t="shared" si="0"/>
        <v>8750.5661384667201</v>
      </c>
      <c r="GK62" s="39">
        <f>+IFERROR((GJ62/'MIP 2017'!FG62*100-100),0)</f>
        <v>0.5989769098940485</v>
      </c>
      <c r="GN62" s="18">
        <v>9144.115415310589</v>
      </c>
      <c r="GO62" s="14">
        <f>+'MIP 2017'!FH62</f>
        <v>9089.9733132619949</v>
      </c>
      <c r="GP62" s="39">
        <f t="shared" si="1"/>
        <v>54.142102048594097</v>
      </c>
      <c r="GQ62" s="39">
        <f t="shared" si="2"/>
        <v>0.59562443345792815</v>
      </c>
      <c r="GU62" s="61">
        <v>-0.49999999999999956</v>
      </c>
      <c r="GW62" s="60">
        <f>+IF(SeleccionarDemTur=GW$11,'SIMULADOR IMPACTOS MIP(TURISMO)'!PorcentajeTur,0)</f>
        <v>0</v>
      </c>
      <c r="GX62" s="60">
        <f>+IF(SeleccionarDemTur=GX$11,'SIMULADOR IMPACTOS MIP(TURISMO)'!PorcentajeTur,0)</f>
        <v>0</v>
      </c>
      <c r="GY62" s="60">
        <f>+IF(SeleccionarDemTur=GY$11,'SIMULADOR IMPACTOS MIP(TURISMO)'!PorcentajeTur,0)</f>
        <v>0.14000000000000001</v>
      </c>
      <c r="GZ62" s="60">
        <f>+IF(SeleccionarDemTur=GZ$11,'SIMULADOR IMPACTOS MIP(TURISMO)'!PorcentajeTur,0)</f>
        <v>0</v>
      </c>
      <c r="HA62" s="60">
        <f>+IF(OR(SeleccionarDemTur=HA$11,SeleccionarDemTur=$GW$11),'SIMULADOR IMPACTOS MIP(TURISMO)'!PorcentajeTur,0)</f>
        <v>0</v>
      </c>
      <c r="HB62" s="60">
        <f>+IF(OR(SeleccionarDemTur=HB$11,SeleccionarDemTur=$GW$11),'SIMULADOR IMPACTOS MIP(TURISMO)'!PorcentajeTur,0)</f>
        <v>0</v>
      </c>
      <c r="HC62" s="60">
        <f>+IF(OR(SeleccionarDemTur=HC$11,SeleccionarDemTur=$GW$11),'SIMULADOR IMPACTOS MIP(TURISMO)'!PorcentajeTur,0)</f>
        <v>0</v>
      </c>
      <c r="HD62" s="60">
        <f>+IF(OR(SeleccionarDemTur=HD$11,SeleccionarDemTur=$GX$11),'SIMULADOR IMPACTOS MIP(TURISMO)'!PorcentajeTur,0)</f>
        <v>0</v>
      </c>
      <c r="HE62" s="60">
        <f>+IF(OR(SeleccionarDemTur=HE$11,SeleccionarDemTur=$GX$11),'SIMULADOR IMPACTOS MIP(TURISMO)'!PorcentajeTur,0)</f>
        <v>0</v>
      </c>
      <c r="HF62" s="60">
        <f>+IF(OR(SeleccionarDemTur=HF$11,SeleccionarDemTur=$GX$11),'SIMULADOR IMPACTOS MIP(TURISMO)'!PorcentajeTur,0)</f>
        <v>0</v>
      </c>
      <c r="HG62" s="60">
        <f>+IF(OR(SeleccionarDemTur=HG$11,SeleccionarDemTur=$GX$11),'SIMULADOR IMPACTOS MIP(TURISMO)'!PorcentajeTur,0)</f>
        <v>0</v>
      </c>
      <c r="HH62" s="60">
        <f>+IF(OR(SeleccionarDemTur=HH$11,SeleccionarDemTur=$GX$11),'SIMULADOR IMPACTOS MIP(TURISMO)'!PorcentajeTur,0)</f>
        <v>0</v>
      </c>
      <c r="HI62" s="60">
        <f>+IF(OR(SeleccionarDemTur=HI$11,SeleccionarDemTur=$GX$11),'SIMULADOR IMPACTOS MIP(TURISMO)'!PorcentajeTur,0)</f>
        <v>0</v>
      </c>
      <c r="HJ62" s="60">
        <f>+IF(OR(SeleccionarDemTur=HJ$11,SeleccionarDemTur=$GX$11),'SIMULADOR IMPACTOS MIP(TURISMO)'!PorcentajeTur,0)</f>
        <v>0</v>
      </c>
      <c r="HK62" s="60">
        <f>+IF(SeleccionarDemTur=HK$11,'SIMULADOR IMPACTOS MIP(TURISMO)'!PorcentajeTur,0)</f>
        <v>0</v>
      </c>
      <c r="HL62" s="60">
        <f>+IF(SeleccionarDemTur=HL$11,'SIMULADOR IMPACTOS MIP(TURISMO)'!PorcentajeTur,0)</f>
        <v>0</v>
      </c>
      <c r="HM62" s="60">
        <f>+IF(SeleccionarDemTur=HM$11,'SIMULADOR IMPACTOS MIP(TURISMO)'!PorcentajeTur,0)</f>
        <v>0</v>
      </c>
      <c r="HN62" s="60">
        <f>+IF(SeleccionarDemTur=HN$11,'SIMULADOR IMPACTOS MIP(TURISMO)'!PorcentajeTur,0)</f>
        <v>0</v>
      </c>
      <c r="HO62" s="60">
        <f>+IF(OR(SeleccionarDemTur=HO$11,SeleccionarDemTur=$GY$11),'SIMULADOR IMPACTOS MIP(TURISMO)'!PorcentajeTur,0)</f>
        <v>0.14000000000000001</v>
      </c>
      <c r="HP62" s="60">
        <f>+IF(OR(SeleccionarDemTur=HP$11,SeleccionarDemTur=$GY$11),'SIMULADOR IMPACTOS MIP(TURISMO)'!PorcentajeTur,0)</f>
        <v>0.14000000000000001</v>
      </c>
      <c r="HQ62" s="60">
        <f>+IF(OR(SeleccionarDemTur=HQ$11,SeleccionarDemTur=$GY$11),'SIMULADOR IMPACTOS MIP(TURISMO)'!PorcentajeTur,0)</f>
        <v>0.14000000000000001</v>
      </c>
      <c r="HR62" s="60">
        <f>+IF(OR(SeleccionarDemTur=HR$11,SeleccionarDemTur=$GY$11),'SIMULADOR IMPACTOS MIP(TURISMO)'!PorcentajeTur,0)</f>
        <v>0.14000000000000001</v>
      </c>
      <c r="HS62" s="60">
        <f>+IF(OR(SeleccionarDemTur=HS$11,SeleccionarDemTur=$GY$11),'SIMULADOR IMPACTOS MIP(TURISMO)'!PorcentajeTur,0)</f>
        <v>0.14000000000000001</v>
      </c>
      <c r="HT62" s="60">
        <f>+IF(OR(SeleccionarDemTur=HT$11,SeleccionarDemTur=$GY$11),'SIMULADOR IMPACTOS MIP(TURISMO)'!PorcentajeTur,0)</f>
        <v>0.14000000000000001</v>
      </c>
      <c r="HU62" s="60">
        <f>+IF(OR(SeleccionarDemTur=HU$11,SeleccionarDemTur=$GY$11),'SIMULADOR IMPACTOS MIP(TURISMO)'!PorcentajeTur,0)</f>
        <v>0.14000000000000001</v>
      </c>
      <c r="HV62" s="60">
        <f>+IF(OR(SeleccionarDemTur=HV$11,SeleccionarDemTur=$GY$11),'SIMULADOR IMPACTOS MIP(TURISMO)'!PorcentajeTur,0)</f>
        <v>0.14000000000000001</v>
      </c>
      <c r="HY62" s="20">
        <f>+'MIP 2017'!EJ62*(1+(GZ62))</f>
        <v>7540.0746440646562</v>
      </c>
      <c r="HZ62" s="20">
        <f>+'MIP 2017'!EK62*(1+(HA62))</f>
        <v>0.22600259152129668</v>
      </c>
      <c r="IA62" s="20">
        <f>+'MIP 2017'!EL62*(1+(HB62))</f>
        <v>0.6360853474222421</v>
      </c>
      <c r="IB62" s="20">
        <f>+'MIP 2017'!EM62*(1+(HC62))</f>
        <v>0</v>
      </c>
      <c r="IC62" s="20">
        <f>+'MIP 2017'!EN62*(1+(HD62))</f>
        <v>7.3346641270088993E-3</v>
      </c>
      <c r="ID62" s="20">
        <f>+'MIP 2017'!EO62*(1+(HE62))</f>
        <v>0</v>
      </c>
      <c r="IE62" s="20">
        <f>+'MIP 2017'!EP62*(1+(HF62))</f>
        <v>0.29794171455169677</v>
      </c>
      <c r="IF62" s="20">
        <f>+'MIP 2017'!EQ62*(1+(HG62))</f>
        <v>0</v>
      </c>
      <c r="IG62" s="20">
        <f>+'MIP 2017'!ER62*(1+(HH62))</f>
        <v>0</v>
      </c>
      <c r="IH62" s="20">
        <f>+'MIP 2017'!ES62*(1+(HI62))</f>
        <v>0</v>
      </c>
      <c r="II62" s="20">
        <f>+'MIP 2017'!ET62*(1+(HJ62))</f>
        <v>0</v>
      </c>
      <c r="IJ62" s="20">
        <f>+'MIP 2017'!EU62*(1+(HK62))</f>
        <v>0</v>
      </c>
      <c r="IK62" s="20">
        <f>+'MIP 2017'!EV62*(1+(HL62))</f>
        <v>0</v>
      </c>
      <c r="IL62" s="20">
        <f>+'MIP 2017'!EW62*(1+(HM62))</f>
        <v>0</v>
      </c>
      <c r="IM62" s="20">
        <f>+'MIP 2017'!EX62*(1+(HN62))</f>
        <v>785.06667324624141</v>
      </c>
      <c r="IN62" s="20">
        <f>+'MIP 2017'!EY62*(1+(HO62))</f>
        <v>33.605145756719907</v>
      </c>
      <c r="IO62" s="20">
        <f>+'MIP 2017'!EZ62*(1+(HP62))</f>
        <v>6.4266898649257582</v>
      </c>
      <c r="IP62" s="20">
        <f>+'MIP 2017'!FA62*(1+(HQ62))</f>
        <v>24.179030791546857</v>
      </c>
      <c r="IQ62" s="20">
        <f>+'MIP 2017'!FB62*(1+(HR62))</f>
        <v>25.667716083571865</v>
      </c>
      <c r="IR62" s="20">
        <f>+'MIP 2017'!FC62*(1+(HS62))</f>
        <v>1.2158604627188654</v>
      </c>
      <c r="IS62" s="20">
        <f>+'MIP 2017'!FD62*(1+(HT62))</f>
        <v>14.057203030446404</v>
      </c>
      <c r="IT62" s="20">
        <f>+'MIP 2017'!FE62*(1+(HU62))</f>
        <v>2.358364057485554</v>
      </c>
      <c r="IU62" s="20">
        <f>+'MIP 2017'!FF62*(1+(HV62))</f>
        <v>316.74744679078702</v>
      </c>
      <c r="IV62" s="18">
        <f t="shared" si="3"/>
        <v>8750.5661384667201</v>
      </c>
      <c r="IW62" s="39">
        <f>+IFERROR((IV62/'MIP 2017'!FG62*100-100),0)</f>
        <v>0.5989769098940485</v>
      </c>
      <c r="IZ62" s="18">
        <v>9144.115415310589</v>
      </c>
      <c r="JA62" s="14">
        <f>+'MIP 2017'!FH62</f>
        <v>9089.9733132619949</v>
      </c>
      <c r="JB62" s="39">
        <f t="shared" si="4"/>
        <v>54.142102048594097</v>
      </c>
      <c r="JC62" s="39">
        <f t="shared" si="5"/>
        <v>0.59562443345792815</v>
      </c>
    </row>
    <row r="63" spans="1:263" s="7" customFormat="1" ht="21.95" customHeight="1" thickBot="1" x14ac:dyDescent="0.25">
      <c r="A63" s="137" t="s">
        <v>181</v>
      </c>
      <c r="B63" s="138" t="s">
        <v>182</v>
      </c>
      <c r="C63" s="33">
        <v>1.2213856188127199E-4</v>
      </c>
      <c r="D63" s="33">
        <v>1.1803958950202123E-4</v>
      </c>
      <c r="E63" s="33">
        <v>1.2641994972696584E-4</v>
      </c>
      <c r="F63" s="33">
        <v>2.085971922272442E-4</v>
      </c>
      <c r="G63" s="33">
        <v>8.5954298387607951E-3</v>
      </c>
      <c r="H63" s="33">
        <v>5.6096455220846499E-4</v>
      </c>
      <c r="I63" s="33">
        <v>7.8464240194907288E-4</v>
      </c>
      <c r="J63" s="33">
        <v>1.3084190807152482E-4</v>
      </c>
      <c r="K63" s="33">
        <v>2.1580562456499498E-3</v>
      </c>
      <c r="L63" s="33">
        <v>1.1219929258701383E-2</v>
      </c>
      <c r="M63" s="33">
        <v>2.338241934485004E-4</v>
      </c>
      <c r="N63" s="33">
        <v>3.1727780010049212E-3</v>
      </c>
      <c r="O63" s="33">
        <v>3.209100742225746E-3</v>
      </c>
      <c r="P63" s="33">
        <v>1.7475155690860409E-4</v>
      </c>
      <c r="Q63" s="33">
        <v>1.9063411359888536E-4</v>
      </c>
      <c r="R63" s="33">
        <v>6.9791194672064157E-3</v>
      </c>
      <c r="S63" s="33">
        <v>1.7260500500212723E-4</v>
      </c>
      <c r="T63" s="33">
        <v>2.0547984790235608E-4</v>
      </c>
      <c r="U63" s="33">
        <v>6.3415613041681708E-4</v>
      </c>
      <c r="V63" s="33">
        <v>1.7379920056419073E-3</v>
      </c>
      <c r="W63" s="33">
        <v>1.296089857784925E-3</v>
      </c>
      <c r="X63" s="33">
        <v>8.8690936621037709E-4</v>
      </c>
      <c r="Y63" s="33">
        <v>7.1602148706445589E-4</v>
      </c>
      <c r="Z63" s="33">
        <v>7.3426323753170793E-4</v>
      </c>
      <c r="AA63" s="33">
        <v>3.4636245872061906E-3</v>
      </c>
      <c r="AB63" s="33">
        <v>2.433081732151084E-4</v>
      </c>
      <c r="AC63" s="33">
        <v>3.9249814524728017E-5</v>
      </c>
      <c r="AD63" s="33">
        <v>3.2967489482602942E-4</v>
      </c>
      <c r="AE63" s="33">
        <v>2.1088976013366751E-3</v>
      </c>
      <c r="AF63" s="33">
        <v>2.1304102320266917E-4</v>
      </c>
      <c r="AG63" s="33">
        <v>4.7919405277540002E-5</v>
      </c>
      <c r="AH63" s="33">
        <v>2.5911543468919678E-4</v>
      </c>
      <c r="AI63" s="33">
        <v>5.6927971673793409E-4</v>
      </c>
      <c r="AJ63" s="33">
        <v>1.779636682463889E-3</v>
      </c>
      <c r="AK63" s="33">
        <v>3.7218072235722412E-3</v>
      </c>
      <c r="AL63" s="33">
        <v>2.1534233754140036E-4</v>
      </c>
      <c r="AM63" s="33">
        <v>5.1236010572416942E-3</v>
      </c>
      <c r="AN63" s="33">
        <v>2.5964219428434082E-4</v>
      </c>
      <c r="AO63" s="33">
        <v>2.6677891354067338E-3</v>
      </c>
      <c r="AP63" s="33">
        <v>9.3308538754349182E-4</v>
      </c>
      <c r="AQ63" s="33">
        <v>3.3330865734827812E-4</v>
      </c>
      <c r="AR63" s="33">
        <v>4.8486226818159615E-4</v>
      </c>
      <c r="AS63" s="33">
        <v>7.596048805893923E-4</v>
      </c>
      <c r="AT63" s="33">
        <v>3.6006666686561105E-4</v>
      </c>
      <c r="AU63" s="33">
        <v>8.8936137058444353E-4</v>
      </c>
      <c r="AV63" s="33">
        <v>4.9720380522271575E-4</v>
      </c>
      <c r="AW63" s="33">
        <v>5.8425146647678747E-4</v>
      </c>
      <c r="AX63" s="33">
        <v>3.0920075186645753E-4</v>
      </c>
      <c r="AY63" s="33">
        <v>2.1390492116568058E-4</v>
      </c>
      <c r="AZ63" s="33">
        <v>1.38165319405194E-2</v>
      </c>
      <c r="BA63" s="33">
        <v>8.2106956355993408E-4</v>
      </c>
      <c r="BB63" s="33">
        <v>1.0765650859876792</v>
      </c>
      <c r="BC63" s="33">
        <v>8.7968724606821104E-4</v>
      </c>
      <c r="BD63" s="33">
        <v>6.3475347049568717E-4</v>
      </c>
      <c r="BE63" s="33">
        <v>3.4769691670243118E-4</v>
      </c>
      <c r="BF63" s="33">
        <v>3.283609571625567E-3</v>
      </c>
      <c r="BG63" s="33">
        <v>2.2035861314471058E-3</v>
      </c>
      <c r="BH63" s="33">
        <v>8.4104141372603623E-4</v>
      </c>
      <c r="BI63" s="33">
        <v>5.6670503887077544E-4</v>
      </c>
      <c r="BJ63" s="33">
        <v>8.5445959052893696E-4</v>
      </c>
      <c r="BK63" s="33">
        <v>1.6791167175565318E-2</v>
      </c>
      <c r="BL63" s="33">
        <v>1.1127272341739972E-3</v>
      </c>
      <c r="BM63" s="33">
        <v>2.9051937503138179E-3</v>
      </c>
      <c r="BN63" s="33">
        <v>8.3360603499583845E-4</v>
      </c>
      <c r="BO63" s="33">
        <v>2.1441874199794111E-3</v>
      </c>
      <c r="BP63" s="33">
        <v>3.2020059373647039E-4</v>
      </c>
      <c r="BQ63" s="33">
        <v>1.6509954930901991E-4</v>
      </c>
      <c r="BR63" s="33">
        <v>1.1692067100113955E-3</v>
      </c>
      <c r="BS63" s="33">
        <v>7.6251605262086962E-3</v>
      </c>
      <c r="BT63" s="33">
        <v>4.5488366127269107E-2</v>
      </c>
      <c r="BU63" s="33">
        <v>1.6811046927219363E-4</v>
      </c>
      <c r="BV63" s="33">
        <v>8.5993052822756905E-3</v>
      </c>
      <c r="BW63" s="33">
        <v>2.7441629416949652E-4</v>
      </c>
      <c r="BX63" s="33">
        <v>3.2397208654648917E-4</v>
      </c>
      <c r="BY63" s="33">
        <v>2.8923703889160675E-4</v>
      </c>
      <c r="BZ63" s="33">
        <v>1.8748137426699611E-4</v>
      </c>
      <c r="CA63" s="33">
        <v>1.870415674083716E-4</v>
      </c>
      <c r="CB63" s="33">
        <v>1.1203693905520559E-2</v>
      </c>
      <c r="CC63" s="33">
        <v>6.7580643266044555E-3</v>
      </c>
      <c r="CD63" s="33">
        <v>2.1698895907298829E-3</v>
      </c>
      <c r="CE63" s="33">
        <v>1.849501202527254E-3</v>
      </c>
      <c r="CF63" s="33">
        <v>2.7650659212058192E-3</v>
      </c>
      <c r="CG63" s="33">
        <v>5.376219739848889E-4</v>
      </c>
      <c r="CH63" s="33">
        <v>2.7212942610824165E-4</v>
      </c>
      <c r="CI63" s="33">
        <v>7.2421995361875754E-4</v>
      </c>
      <c r="CJ63" s="33">
        <v>1.4173726643004392E-4</v>
      </c>
      <c r="CK63" s="33">
        <v>1.0137930496127255E-4</v>
      </c>
      <c r="CL63" s="33">
        <v>1.7791484221213409E-4</v>
      </c>
      <c r="CM63" s="33">
        <v>2.0701447503286802E-4</v>
      </c>
      <c r="CN63" s="33">
        <v>8.213437702226568E-4</v>
      </c>
      <c r="CO63" s="33">
        <v>3.0549171076705146E-4</v>
      </c>
      <c r="CP63" s="33">
        <v>7.8346790127695838E-4</v>
      </c>
      <c r="CQ63" s="33">
        <v>3.700019063074944E-4</v>
      </c>
      <c r="CR63" s="33">
        <v>6.1082455234366467E-4</v>
      </c>
      <c r="CS63" s="33">
        <v>2.1892805039881117E-4</v>
      </c>
      <c r="CT63" s="33">
        <v>2.41896592407577E-4</v>
      </c>
      <c r="CU63" s="33">
        <v>1.4274497585821931E-4</v>
      </c>
      <c r="CV63" s="33">
        <v>1.6360739383406534E-4</v>
      </c>
      <c r="CW63" s="33">
        <v>1.3488502192630377E-4</v>
      </c>
      <c r="CX63" s="33">
        <v>1.7009353648901748E-4</v>
      </c>
      <c r="CY63" s="33">
        <v>1.0708571351440573E-4</v>
      </c>
      <c r="CZ63" s="33">
        <v>9.9538023780457416E-5</v>
      </c>
      <c r="DA63" s="33">
        <v>2.4934817678653721E-3</v>
      </c>
      <c r="DB63" s="33">
        <v>2.2293437709314327E-4</v>
      </c>
      <c r="DC63" s="33">
        <v>2.1435691086745155E-4</v>
      </c>
      <c r="DD63" s="33">
        <v>1.7446139086341297E-4</v>
      </c>
      <c r="DE63" s="33">
        <v>3.0972218658865605E-4</v>
      </c>
      <c r="DF63" s="33">
        <v>1.5941431777175805E-4</v>
      </c>
      <c r="DG63" s="33">
        <v>2.0293974991155011E-4</v>
      </c>
      <c r="DH63" s="33">
        <v>3.6349988741968703E-4</v>
      </c>
      <c r="DI63" s="33">
        <v>2.7830398605862942E-4</v>
      </c>
      <c r="DJ63" s="33">
        <v>1.2162485041671899E-4</v>
      </c>
      <c r="DK63" s="33">
        <v>2.2381568863734139E-4</v>
      </c>
      <c r="DL63" s="33">
        <v>1.180880549552548E-4</v>
      </c>
      <c r="DM63" s="33">
        <v>8.3934761747956081E-5</v>
      </c>
      <c r="DN63" s="33">
        <v>2.7614943446210109E-5</v>
      </c>
      <c r="DO63" s="33">
        <v>2.0542289981911955E-4</v>
      </c>
      <c r="DP63" s="33">
        <v>8.9145451856230737E-5</v>
      </c>
      <c r="DQ63" s="33">
        <v>1.7432590437935647E-4</v>
      </c>
      <c r="DR63" s="33">
        <v>1.747233979594573E-4</v>
      </c>
      <c r="DS63" s="33">
        <v>4.3590309682968719E-4</v>
      </c>
      <c r="DT63" s="33">
        <v>1.7412711020366693E-4</v>
      </c>
      <c r="DU63" s="33">
        <v>1.1366333496642988E-4</v>
      </c>
      <c r="DV63" s="33">
        <v>2.2144617236361048E-4</v>
      </c>
      <c r="DW63" s="33">
        <v>3.0043307989145572E-4</v>
      </c>
      <c r="DX63" s="33">
        <v>9.6774577483147448E-4</v>
      </c>
      <c r="DY63" s="33">
        <v>4.5066961696538086E-4</v>
      </c>
      <c r="DZ63" s="33">
        <v>1.1177756993340927E-4</v>
      </c>
      <c r="EA63" s="33">
        <v>1.7914142364746995E-4</v>
      </c>
      <c r="EB63" s="33">
        <v>7.6113084698875783E-4</v>
      </c>
      <c r="EC63" s="33">
        <v>1.7885321119095253E-4</v>
      </c>
      <c r="ED63" s="33">
        <v>2.9177488927993844E-4</v>
      </c>
      <c r="EE63" s="33">
        <v>2.6402484484416004E-4</v>
      </c>
      <c r="EF63" s="33">
        <v>1.4419567686748184E-2</v>
      </c>
      <c r="EG63" s="33">
        <v>1.820400832930511E-4</v>
      </c>
      <c r="EH63" s="33">
        <v>0</v>
      </c>
      <c r="EK63" s="60">
        <f>+IF(AND(OR(SeleccionarIndustria=$A63,SeleccionarIndustria="Todas las AE"),('SIMULADOR IMPACTOS MIP'!$B$10=EK$11)),'SIMULADOR IMPACTOS MIP'!Porcentaje,0)</f>
        <v>0</v>
      </c>
      <c r="EL63" s="60">
        <f>+IF(AND(OR(SeleccionarIndustria=$A63,SeleccionarIndustria="Todas las AE"),('SIMULADOR IMPACTOS MIP'!$B$10=EL$11)),'SIMULADOR IMPACTOS MIP'!Porcentaje,0)</f>
        <v>0</v>
      </c>
      <c r="EM63" s="60">
        <f>+IF(AND(OR(SeleccionarIndustria=$A63,SeleccionarIndustria="Todas las AE"),('SIMULADOR IMPACTOS MIP'!$B$10=EM$11)),'SIMULADOR IMPACTOS MIP'!Porcentaje,0)</f>
        <v>0.14000000000000001</v>
      </c>
      <c r="EN63" s="60">
        <f>+IF(AND(OR(SeleccionarIndustria=$A63,SeleccionarIndustria="Todas las AE"),('SIMULADOR IMPACTOS MIP'!$B$10=EN$11)),'SIMULADOR IMPACTOS MIP'!Porcentaje,0)</f>
        <v>0</v>
      </c>
      <c r="EO63" s="60">
        <f>+IF(AND(OR(SeleccionarIndustria=$A63,SeleccionarIndustria="Todas las AE"),(OR('SIMULADOR IMPACTOS MIP'!$B$10=$EK$11,'SIMULADOR IMPACTOS MIP'!$B$10=EO$11))),'SIMULADOR IMPACTOS MIP'!Porcentaje,0)</f>
        <v>0</v>
      </c>
      <c r="EP63" s="60">
        <f>+IF(AND(OR(SeleccionarIndustria=$A63,SeleccionarIndustria="Todas las AE"),(OR('SIMULADOR IMPACTOS MIP'!$B$10=$EK$11,'SIMULADOR IMPACTOS MIP'!$B$10=EP$11))),'SIMULADOR IMPACTOS MIP'!Porcentaje,0)</f>
        <v>0</v>
      </c>
      <c r="EQ63" s="60">
        <f>+IF(AND(OR(SeleccionarIndustria=$A63,SeleccionarIndustria="Todas las AE"),(OR('SIMULADOR IMPACTOS MIP'!$B$10=$EK$11,'SIMULADOR IMPACTOS MIP'!$B$10=EQ$11))),'SIMULADOR IMPACTOS MIP'!Porcentaje,0)</f>
        <v>0</v>
      </c>
      <c r="ER63" s="60">
        <f>+IF(AND(OR(SeleccionarIndustria=$A63,SeleccionarIndustria="Todas las AE"),(OR('SIMULADOR IMPACTOS MIP'!$B$10=$EL$11,'SIMULADOR IMPACTOS MIP'!$B$10=ER$11))),'SIMULADOR IMPACTOS MIP'!Porcentaje,0)</f>
        <v>0</v>
      </c>
      <c r="ES63" s="60">
        <f>+IF(AND(OR(SeleccionarIndustria=$A63,SeleccionarIndustria="Todas las AE"),(OR('SIMULADOR IMPACTOS MIP'!$B$10=$EL$11,'SIMULADOR IMPACTOS MIP'!$B$10=ES$11))),'SIMULADOR IMPACTOS MIP'!Porcentaje,0)</f>
        <v>0</v>
      </c>
      <c r="ET63" s="60">
        <f>+IF(AND(OR(SeleccionarIndustria=$A63,SeleccionarIndustria="Todas las AE"),(OR('SIMULADOR IMPACTOS MIP'!$B$10=$EL$11,'SIMULADOR IMPACTOS MIP'!$B$10=ET$11))),'SIMULADOR IMPACTOS MIP'!Porcentaje,0)</f>
        <v>0</v>
      </c>
      <c r="EU63" s="60">
        <f>+IF(AND(OR(SeleccionarIndustria=$A63,SeleccionarIndustria="Todas las AE"),(OR('SIMULADOR IMPACTOS MIP'!$B$10=$EL$11,'SIMULADOR IMPACTOS MIP'!$B$10=EU$11))),'SIMULADOR IMPACTOS MIP'!Porcentaje,0)</f>
        <v>0</v>
      </c>
      <c r="EV63" s="60">
        <f>+IF(AND(OR(SeleccionarIndustria=$A63,SeleccionarIndustria="Todas las AE"),(OR('SIMULADOR IMPACTOS MIP'!$B$10=$EL$11,'SIMULADOR IMPACTOS MIP'!$B$10=EV$11))),'SIMULADOR IMPACTOS MIP'!Porcentaje,0)</f>
        <v>0</v>
      </c>
      <c r="EW63" s="60">
        <f>+IF(AND(OR(SeleccionarIndustria=$A63,SeleccionarIndustria="Todas las AE"),(OR('SIMULADOR IMPACTOS MIP'!$B$10=$EL$11,'SIMULADOR IMPACTOS MIP'!$B$10=EW$11))),'SIMULADOR IMPACTOS MIP'!Porcentaje,0)</f>
        <v>0</v>
      </c>
      <c r="EX63" s="60">
        <f>+IF(AND(OR(SeleccionarIndustria=$A63,SeleccionarIndustria="Todas las AE"),(OR('SIMULADOR IMPACTOS MIP'!$B$10=$EL$11,'SIMULADOR IMPACTOS MIP'!$B$10=EX$11))),'SIMULADOR IMPACTOS MIP'!Porcentaje,0)</f>
        <v>0</v>
      </c>
      <c r="EY63" s="60">
        <f>+IF(AND(OR(SeleccionarIndustria=$A63,SeleccionarIndustria="Todas las AE"),('SIMULADOR IMPACTOS MIP'!$B$10=EY$11)),'SIMULADOR IMPACTOS MIP'!Porcentaje,0)</f>
        <v>0</v>
      </c>
      <c r="EZ63" s="60">
        <f>+IF(AND(OR(SeleccionarIndustria=$A63,SeleccionarIndustria="Todas las AE"),('SIMULADOR IMPACTOS MIP'!$B$10=EZ$11)),'SIMULADOR IMPACTOS MIP'!Porcentaje,0)</f>
        <v>0</v>
      </c>
      <c r="FA63" s="60">
        <f>+IF(AND(OR(SeleccionarIndustria=$A63,SeleccionarIndustria="Todas las AE"),('SIMULADOR IMPACTOS MIP'!$B$10=FA$11)),'SIMULADOR IMPACTOS MIP'!Porcentaje,0)</f>
        <v>0</v>
      </c>
      <c r="FB63" s="60">
        <f>+IF(AND(OR(SeleccionarIndustria=$A63,SeleccionarIndustria="Todas las AE"),('SIMULADOR IMPACTOS MIP'!$B$10=FB$11)),'SIMULADOR IMPACTOS MIP'!Porcentaje,0)</f>
        <v>0</v>
      </c>
      <c r="FC63" s="60">
        <f>+IF(AND(OR(SeleccionarIndustria=$A63,SeleccionarIndustria="Todas las AE"),(OR('SIMULADOR IMPACTOS MIP'!$B$10=$EM$11,'SIMULADOR IMPACTOS MIP'!$B$10=FC$11))),'SIMULADOR IMPACTOS MIP'!Porcentaje,0)</f>
        <v>0.14000000000000001</v>
      </c>
      <c r="FD63" s="60">
        <f>+IF(AND(OR(SeleccionarIndustria=$A63,SeleccionarIndustria="Todas las AE"),(OR('SIMULADOR IMPACTOS MIP'!$B$10=$EM$11,'SIMULADOR IMPACTOS MIP'!$B$10=FD$11))),'SIMULADOR IMPACTOS MIP'!Porcentaje,0)</f>
        <v>0.14000000000000001</v>
      </c>
      <c r="FE63" s="60">
        <f>+IF(AND(OR(SeleccionarIndustria=$A63,SeleccionarIndustria="Todas las AE"),(OR('SIMULADOR IMPACTOS MIP'!$B$10=$EM$11,'SIMULADOR IMPACTOS MIP'!$B$10=FE$11))),'SIMULADOR IMPACTOS MIP'!Porcentaje,0)</f>
        <v>0.14000000000000001</v>
      </c>
      <c r="FF63" s="60">
        <f>+IF(AND(OR(SeleccionarIndustria=$A63,SeleccionarIndustria="Todas las AE"),(OR('SIMULADOR IMPACTOS MIP'!$B$10=$EM$11,'SIMULADOR IMPACTOS MIP'!$B$10=FF$11))),'SIMULADOR IMPACTOS MIP'!Porcentaje,0)</f>
        <v>0.14000000000000001</v>
      </c>
      <c r="FG63" s="60">
        <f>+IF(AND(OR(SeleccionarIndustria=$A63,SeleccionarIndustria="Todas las AE"),(OR('SIMULADOR IMPACTOS MIP'!$B$10=$EM$11,'SIMULADOR IMPACTOS MIP'!$B$10=FG$11))),'SIMULADOR IMPACTOS MIP'!Porcentaje,0)</f>
        <v>0.14000000000000001</v>
      </c>
      <c r="FH63" s="60">
        <f>+IF(AND(OR(SeleccionarIndustria=$A63,SeleccionarIndustria="Todas las AE"),(OR('SIMULADOR IMPACTOS MIP'!$B$10=$EM$11,'SIMULADOR IMPACTOS MIP'!$B$10=FH$11))),'SIMULADOR IMPACTOS MIP'!Porcentaje,0)</f>
        <v>0.14000000000000001</v>
      </c>
      <c r="FI63" s="60">
        <f>+IF(AND(OR(SeleccionarIndustria=$A63,SeleccionarIndustria="Todas las AE"),(OR('SIMULADOR IMPACTOS MIP'!$B$10=$EM$11,'SIMULADOR IMPACTOS MIP'!$B$10=FI$11))),'SIMULADOR IMPACTOS MIP'!Porcentaje,0)</f>
        <v>0.14000000000000001</v>
      </c>
      <c r="FJ63" s="60">
        <f>+IF(AND(OR(SeleccionarIndustria=$A63,SeleccionarIndustria="Todas las AE"),(OR('SIMULADOR IMPACTOS MIP'!$B$10=$EM$11,'SIMULADOR IMPACTOS MIP'!$B$10=FJ$11))),'SIMULADOR IMPACTOS MIP'!Porcentaje,0)</f>
        <v>0.14000000000000001</v>
      </c>
      <c r="FM63" s="20">
        <f>+'MIP 2017'!EJ63*(1+(EN63))</f>
        <v>7515.7339864077812</v>
      </c>
      <c r="FN63" s="20">
        <f>+'MIP 2017'!EK63*(1+(EO63))</f>
        <v>0</v>
      </c>
      <c r="FO63" s="20">
        <f>+'MIP 2017'!EL63*(1+(EP63))</f>
        <v>0</v>
      </c>
      <c r="FP63" s="20">
        <f>+'MIP 2017'!EM63*(1+(EQ63))</f>
        <v>0</v>
      </c>
      <c r="FQ63" s="20">
        <f>+'MIP 2017'!EN63*(1+(ER63))</f>
        <v>0</v>
      </c>
      <c r="FR63" s="20">
        <f>+'MIP 2017'!EO63*(1+(ES63))</f>
        <v>0</v>
      </c>
      <c r="FS63" s="20">
        <f>+'MIP 2017'!EP63*(1+(ET63))</f>
        <v>0</v>
      </c>
      <c r="FT63" s="20">
        <f>+'MIP 2017'!EQ63*(1+(EU63))</f>
        <v>0</v>
      </c>
      <c r="FU63" s="20">
        <f>+'MIP 2017'!ER63*(1+(EV63))</f>
        <v>0</v>
      </c>
      <c r="FV63" s="20">
        <f>+'MIP 2017'!ES63*(1+(EW63))</f>
        <v>0</v>
      </c>
      <c r="FW63" s="20">
        <f>+'MIP 2017'!ET63*(1+(EX63))</f>
        <v>0</v>
      </c>
      <c r="FX63" s="20">
        <f>+'MIP 2017'!EU63*(1+(EY63))</f>
        <v>37.402446978166914</v>
      </c>
      <c r="FY63" s="20">
        <f>+'MIP 2017'!EV63*(1+(EZ63))</f>
        <v>7625.9489014816545</v>
      </c>
      <c r="FZ63" s="20">
        <f>+'MIP 2017'!EW63*(1+(FA63))</f>
        <v>1.1118976559809539</v>
      </c>
      <c r="GA63" s="20">
        <f>+'MIP 2017'!EX63*(1+(FB63))</f>
        <v>38616.474650738746</v>
      </c>
      <c r="GB63" s="20">
        <f>+'MIP 2017'!EY63*(1+(FC63))</f>
        <v>0</v>
      </c>
      <c r="GC63" s="20">
        <f>+'MIP 2017'!EZ63*(1+(FD63))</f>
        <v>0</v>
      </c>
      <c r="GD63" s="20">
        <f>+'MIP 2017'!FA63*(1+(FE63))</f>
        <v>0</v>
      </c>
      <c r="GE63" s="20">
        <f>+'MIP 2017'!FB63*(1+(FF63))</f>
        <v>0</v>
      </c>
      <c r="GF63" s="20">
        <f>+'MIP 2017'!FC63*(1+(FG63))</f>
        <v>0</v>
      </c>
      <c r="GG63" s="20">
        <f>+'MIP 2017'!FD63*(1+(FH63))</f>
        <v>0</v>
      </c>
      <c r="GH63" s="20">
        <f>+'MIP 2017'!FE63*(1+(FI63))</f>
        <v>0</v>
      </c>
      <c r="GI63" s="20">
        <f>+'MIP 2017'!FF63*(1+(FJ63))</f>
        <v>0</v>
      </c>
      <c r="GJ63" s="18">
        <f t="shared" si="0"/>
        <v>53796.67188326233</v>
      </c>
      <c r="GK63" s="39">
        <f>+IFERROR((GJ63/'MIP 2017'!FG63*100-100),0)</f>
        <v>0</v>
      </c>
      <c r="GN63" s="18">
        <v>116467.79165946995</v>
      </c>
      <c r="GO63" s="14">
        <f>+'MIP 2017'!FH63</f>
        <v>116308.53635584333</v>
      </c>
      <c r="GP63" s="39">
        <f t="shared" si="1"/>
        <v>159.25530362661812</v>
      </c>
      <c r="GQ63" s="39">
        <f t="shared" si="2"/>
        <v>0.1369248626251931</v>
      </c>
      <c r="GU63" s="61">
        <v>-0.48999999999999955</v>
      </c>
      <c r="GW63" s="60">
        <f>+IF(SeleccionarDemTur=GW$11,'SIMULADOR IMPACTOS MIP(TURISMO)'!PorcentajeTur,0)</f>
        <v>0</v>
      </c>
      <c r="GX63" s="60">
        <f>+IF(SeleccionarDemTur=GX$11,'SIMULADOR IMPACTOS MIP(TURISMO)'!PorcentajeTur,0)</f>
        <v>0</v>
      </c>
      <c r="GY63" s="60">
        <f>+IF(SeleccionarDemTur=GY$11,'SIMULADOR IMPACTOS MIP(TURISMO)'!PorcentajeTur,0)</f>
        <v>0.14000000000000001</v>
      </c>
      <c r="GZ63" s="60">
        <f>+IF(SeleccionarDemTur=GZ$11,'SIMULADOR IMPACTOS MIP(TURISMO)'!PorcentajeTur,0)</f>
        <v>0</v>
      </c>
      <c r="HA63" s="60">
        <f>+IF(OR(SeleccionarDemTur=HA$11,SeleccionarDemTur=$GW$11),'SIMULADOR IMPACTOS MIP(TURISMO)'!PorcentajeTur,0)</f>
        <v>0</v>
      </c>
      <c r="HB63" s="60">
        <f>+IF(OR(SeleccionarDemTur=HB$11,SeleccionarDemTur=$GW$11),'SIMULADOR IMPACTOS MIP(TURISMO)'!PorcentajeTur,0)</f>
        <v>0</v>
      </c>
      <c r="HC63" s="60">
        <f>+IF(OR(SeleccionarDemTur=HC$11,SeleccionarDemTur=$GW$11),'SIMULADOR IMPACTOS MIP(TURISMO)'!PorcentajeTur,0)</f>
        <v>0</v>
      </c>
      <c r="HD63" s="60">
        <f>+IF(OR(SeleccionarDemTur=HD$11,SeleccionarDemTur=$GX$11),'SIMULADOR IMPACTOS MIP(TURISMO)'!PorcentajeTur,0)</f>
        <v>0</v>
      </c>
      <c r="HE63" s="60">
        <f>+IF(OR(SeleccionarDemTur=HE$11,SeleccionarDemTur=$GX$11),'SIMULADOR IMPACTOS MIP(TURISMO)'!PorcentajeTur,0)</f>
        <v>0</v>
      </c>
      <c r="HF63" s="60">
        <f>+IF(OR(SeleccionarDemTur=HF$11,SeleccionarDemTur=$GX$11),'SIMULADOR IMPACTOS MIP(TURISMO)'!PorcentajeTur,0)</f>
        <v>0</v>
      </c>
      <c r="HG63" s="60">
        <f>+IF(OR(SeleccionarDemTur=HG$11,SeleccionarDemTur=$GX$11),'SIMULADOR IMPACTOS MIP(TURISMO)'!PorcentajeTur,0)</f>
        <v>0</v>
      </c>
      <c r="HH63" s="60">
        <f>+IF(OR(SeleccionarDemTur=HH$11,SeleccionarDemTur=$GX$11),'SIMULADOR IMPACTOS MIP(TURISMO)'!PorcentajeTur,0)</f>
        <v>0</v>
      </c>
      <c r="HI63" s="60">
        <f>+IF(OR(SeleccionarDemTur=HI$11,SeleccionarDemTur=$GX$11),'SIMULADOR IMPACTOS MIP(TURISMO)'!PorcentajeTur,0)</f>
        <v>0</v>
      </c>
      <c r="HJ63" s="60">
        <f>+IF(OR(SeleccionarDemTur=HJ$11,SeleccionarDemTur=$GX$11),'SIMULADOR IMPACTOS MIP(TURISMO)'!PorcentajeTur,0)</f>
        <v>0</v>
      </c>
      <c r="HK63" s="60">
        <f>+IF(SeleccionarDemTur=HK$11,'SIMULADOR IMPACTOS MIP(TURISMO)'!PorcentajeTur,0)</f>
        <v>0</v>
      </c>
      <c r="HL63" s="60">
        <f>+IF(SeleccionarDemTur=HL$11,'SIMULADOR IMPACTOS MIP(TURISMO)'!PorcentajeTur,0)</f>
        <v>0</v>
      </c>
      <c r="HM63" s="60">
        <f>+IF(SeleccionarDemTur=HM$11,'SIMULADOR IMPACTOS MIP(TURISMO)'!PorcentajeTur,0)</f>
        <v>0</v>
      </c>
      <c r="HN63" s="60">
        <f>+IF(SeleccionarDemTur=HN$11,'SIMULADOR IMPACTOS MIP(TURISMO)'!PorcentajeTur,0)</f>
        <v>0</v>
      </c>
      <c r="HO63" s="60">
        <f>+IF(OR(SeleccionarDemTur=HO$11,SeleccionarDemTur=$GY$11),'SIMULADOR IMPACTOS MIP(TURISMO)'!PorcentajeTur,0)</f>
        <v>0.14000000000000001</v>
      </c>
      <c r="HP63" s="60">
        <f>+IF(OR(SeleccionarDemTur=HP$11,SeleccionarDemTur=$GY$11),'SIMULADOR IMPACTOS MIP(TURISMO)'!PorcentajeTur,0)</f>
        <v>0.14000000000000001</v>
      </c>
      <c r="HQ63" s="60">
        <f>+IF(OR(SeleccionarDemTur=HQ$11,SeleccionarDemTur=$GY$11),'SIMULADOR IMPACTOS MIP(TURISMO)'!PorcentajeTur,0)</f>
        <v>0.14000000000000001</v>
      </c>
      <c r="HR63" s="60">
        <f>+IF(OR(SeleccionarDemTur=HR$11,SeleccionarDemTur=$GY$11),'SIMULADOR IMPACTOS MIP(TURISMO)'!PorcentajeTur,0)</f>
        <v>0.14000000000000001</v>
      </c>
      <c r="HS63" s="60">
        <f>+IF(OR(SeleccionarDemTur=HS$11,SeleccionarDemTur=$GY$11),'SIMULADOR IMPACTOS MIP(TURISMO)'!PorcentajeTur,0)</f>
        <v>0.14000000000000001</v>
      </c>
      <c r="HT63" s="60">
        <f>+IF(OR(SeleccionarDemTur=HT$11,SeleccionarDemTur=$GY$11),'SIMULADOR IMPACTOS MIP(TURISMO)'!PorcentajeTur,0)</f>
        <v>0.14000000000000001</v>
      </c>
      <c r="HU63" s="60">
        <f>+IF(OR(SeleccionarDemTur=HU$11,SeleccionarDemTur=$GY$11),'SIMULADOR IMPACTOS MIP(TURISMO)'!PorcentajeTur,0)</f>
        <v>0.14000000000000001</v>
      </c>
      <c r="HV63" s="60">
        <f>+IF(OR(SeleccionarDemTur=HV$11,SeleccionarDemTur=$GY$11),'SIMULADOR IMPACTOS MIP(TURISMO)'!PorcentajeTur,0)</f>
        <v>0.14000000000000001</v>
      </c>
      <c r="HY63" s="20">
        <f>+'MIP 2017'!EJ63*(1+(GZ63))</f>
        <v>7515.7339864077812</v>
      </c>
      <c r="HZ63" s="20">
        <f>+'MIP 2017'!EK63*(1+(HA63))</f>
        <v>0</v>
      </c>
      <c r="IA63" s="20">
        <f>+'MIP 2017'!EL63*(1+(HB63))</f>
        <v>0</v>
      </c>
      <c r="IB63" s="20">
        <f>+'MIP 2017'!EM63*(1+(HC63))</f>
        <v>0</v>
      </c>
      <c r="IC63" s="20">
        <f>+'MIP 2017'!EN63*(1+(HD63))</f>
        <v>0</v>
      </c>
      <c r="ID63" s="20">
        <f>+'MIP 2017'!EO63*(1+(HE63))</f>
        <v>0</v>
      </c>
      <c r="IE63" s="20">
        <f>+'MIP 2017'!EP63*(1+(HF63))</f>
        <v>0</v>
      </c>
      <c r="IF63" s="20">
        <f>+'MIP 2017'!EQ63*(1+(HG63))</f>
        <v>0</v>
      </c>
      <c r="IG63" s="20">
        <f>+'MIP 2017'!ER63*(1+(HH63))</f>
        <v>0</v>
      </c>
      <c r="IH63" s="20">
        <f>+'MIP 2017'!ES63*(1+(HI63))</f>
        <v>0</v>
      </c>
      <c r="II63" s="20">
        <f>+'MIP 2017'!ET63*(1+(HJ63))</f>
        <v>0</v>
      </c>
      <c r="IJ63" s="20">
        <f>+'MIP 2017'!EU63*(1+(HK63))</f>
        <v>37.402446978166914</v>
      </c>
      <c r="IK63" s="20">
        <f>+'MIP 2017'!EV63*(1+(HL63))</f>
        <v>7625.9489014816545</v>
      </c>
      <c r="IL63" s="20">
        <f>+'MIP 2017'!EW63*(1+(HM63))</f>
        <v>1.1118976559809539</v>
      </c>
      <c r="IM63" s="20">
        <f>+'MIP 2017'!EX63*(1+(HN63))</f>
        <v>38616.474650738746</v>
      </c>
      <c r="IN63" s="20">
        <f>+'MIP 2017'!EY63*(1+(HO63))</f>
        <v>0</v>
      </c>
      <c r="IO63" s="20">
        <f>+'MIP 2017'!EZ63*(1+(HP63))</f>
        <v>0</v>
      </c>
      <c r="IP63" s="20">
        <f>+'MIP 2017'!FA63*(1+(HQ63))</f>
        <v>0</v>
      </c>
      <c r="IQ63" s="20">
        <f>+'MIP 2017'!FB63*(1+(HR63))</f>
        <v>0</v>
      </c>
      <c r="IR63" s="20">
        <f>+'MIP 2017'!FC63*(1+(HS63))</f>
        <v>0</v>
      </c>
      <c r="IS63" s="20">
        <f>+'MIP 2017'!FD63*(1+(HT63))</f>
        <v>0</v>
      </c>
      <c r="IT63" s="20">
        <f>+'MIP 2017'!FE63*(1+(HU63))</f>
        <v>0</v>
      </c>
      <c r="IU63" s="20">
        <f>+'MIP 2017'!FF63*(1+(HV63))</f>
        <v>0</v>
      </c>
      <c r="IV63" s="18">
        <f t="shared" si="3"/>
        <v>53796.67188326233</v>
      </c>
      <c r="IW63" s="39">
        <f>+IFERROR((IV63/'MIP 2017'!FG63*100-100),0)</f>
        <v>0</v>
      </c>
      <c r="IZ63" s="18">
        <v>116467.79165946995</v>
      </c>
      <c r="JA63" s="14">
        <f>+'MIP 2017'!FH63</f>
        <v>116308.53635584333</v>
      </c>
      <c r="JB63" s="39">
        <f t="shared" si="4"/>
        <v>159.25530362661812</v>
      </c>
      <c r="JC63" s="39">
        <f t="shared" si="5"/>
        <v>0.1369248626251931</v>
      </c>
    </row>
    <row r="64" spans="1:263" s="7" customFormat="1" ht="21.95" customHeight="1" thickBot="1" x14ac:dyDescent="0.25">
      <c r="A64" s="137" t="s">
        <v>183</v>
      </c>
      <c r="B64" s="138" t="s">
        <v>184</v>
      </c>
      <c r="C64" s="33">
        <v>6.4758984212536679E-4</v>
      </c>
      <c r="D64" s="33">
        <v>6.9972969766892747E-4</v>
      </c>
      <c r="E64" s="33">
        <v>6.9175711838692264E-4</v>
      </c>
      <c r="F64" s="33">
        <v>1.6608277322348933E-3</v>
      </c>
      <c r="G64" s="33">
        <v>4.2675195841881494E-2</v>
      </c>
      <c r="H64" s="33">
        <v>5.8327500755459656E-4</v>
      </c>
      <c r="I64" s="33">
        <v>2.19428889025597E-3</v>
      </c>
      <c r="J64" s="33">
        <v>6.1312906323084376E-4</v>
      </c>
      <c r="K64" s="33">
        <v>6.0392472714976091E-4</v>
      </c>
      <c r="L64" s="33">
        <v>1.1060361843400197E-3</v>
      </c>
      <c r="M64" s="33">
        <v>1.0439038297692801E-3</v>
      </c>
      <c r="N64" s="33">
        <v>1.3060315160336891E-2</v>
      </c>
      <c r="O64" s="33">
        <v>2.180337461815093E-2</v>
      </c>
      <c r="P64" s="33">
        <v>2.1305948774882139E-2</v>
      </c>
      <c r="Q64" s="33">
        <v>2.6236652775181056E-3</v>
      </c>
      <c r="R64" s="33">
        <v>4.2757850584685834E-2</v>
      </c>
      <c r="S64" s="33">
        <v>1.1057174121004885E-3</v>
      </c>
      <c r="T64" s="33">
        <v>1.0697520755079118E-3</v>
      </c>
      <c r="U64" s="33">
        <v>4.4136870129462399E-3</v>
      </c>
      <c r="V64" s="33">
        <v>1.3071044467375175E-3</v>
      </c>
      <c r="W64" s="33">
        <v>3.891340844355125E-3</v>
      </c>
      <c r="X64" s="33">
        <v>2.4411104227908395E-3</v>
      </c>
      <c r="Y64" s="33">
        <v>3.6674290018729695E-3</v>
      </c>
      <c r="Z64" s="33">
        <v>8.4230394170142185E-3</v>
      </c>
      <c r="AA64" s="33">
        <v>3.5297240087292137E-3</v>
      </c>
      <c r="AB64" s="33">
        <v>1.451131489539514E-3</v>
      </c>
      <c r="AC64" s="33">
        <v>3.2072433643107304E-4</v>
      </c>
      <c r="AD64" s="33">
        <v>1.5623266589728873E-3</v>
      </c>
      <c r="AE64" s="33">
        <v>4.3287477263082305E-3</v>
      </c>
      <c r="AF64" s="33">
        <v>1.6229910401865391E-3</v>
      </c>
      <c r="AG64" s="33">
        <v>1.4949604565934935E-3</v>
      </c>
      <c r="AH64" s="33">
        <v>1.0597773306278019E-3</v>
      </c>
      <c r="AI64" s="33">
        <v>4.2452684185682252E-3</v>
      </c>
      <c r="AJ64" s="33">
        <v>6.0256317896391891E-3</v>
      </c>
      <c r="AK64" s="33">
        <v>1.3070804644286869E-2</v>
      </c>
      <c r="AL64" s="33">
        <v>1.1060998711035495E-3</v>
      </c>
      <c r="AM64" s="33">
        <v>2.3208401498584524E-2</v>
      </c>
      <c r="AN64" s="33">
        <v>4.1260351006197843E-3</v>
      </c>
      <c r="AO64" s="33">
        <v>1.0084078378634176E-2</v>
      </c>
      <c r="AP64" s="33">
        <v>1.6658153549282E-2</v>
      </c>
      <c r="AQ64" s="33">
        <v>3.9071875753849163E-3</v>
      </c>
      <c r="AR64" s="33">
        <v>3.0649110565553516E-3</v>
      </c>
      <c r="AS64" s="33">
        <v>1.5144816941434732E-3</v>
      </c>
      <c r="AT64" s="33">
        <v>3.7333043566724262E-3</v>
      </c>
      <c r="AU64" s="33">
        <v>9.0965810135988298E-3</v>
      </c>
      <c r="AV64" s="33">
        <v>3.8455951182438854E-3</v>
      </c>
      <c r="AW64" s="33">
        <v>3.8444848586532071E-3</v>
      </c>
      <c r="AX64" s="33">
        <v>4.4237868024496691E-3</v>
      </c>
      <c r="AY64" s="33">
        <v>4.7914906626006296E-3</v>
      </c>
      <c r="AZ64" s="33">
        <v>2.4017881254604265E-3</v>
      </c>
      <c r="BA64" s="33">
        <v>2.7587896454664305E-3</v>
      </c>
      <c r="BB64" s="33">
        <v>9.5015248689988196E-4</v>
      </c>
      <c r="BC64" s="33">
        <v>1.0466431356918544</v>
      </c>
      <c r="BD64" s="33">
        <v>0.10161383342031287</v>
      </c>
      <c r="BE64" s="33">
        <v>3.4142878924134832E-3</v>
      </c>
      <c r="BF64" s="33">
        <v>3.2452329107642633E-3</v>
      </c>
      <c r="BG64" s="33">
        <v>6.428745554653623E-3</v>
      </c>
      <c r="BH64" s="33">
        <v>1.4544101960362434E-2</v>
      </c>
      <c r="BI64" s="33">
        <v>8.9886028885064074E-3</v>
      </c>
      <c r="BJ64" s="33">
        <v>1.2237298597627361E-3</v>
      </c>
      <c r="BK64" s="33">
        <v>2.3729574019991434E-3</v>
      </c>
      <c r="BL64" s="33">
        <v>9.8896944852791269E-3</v>
      </c>
      <c r="BM64" s="33">
        <v>2.0358919125626406E-3</v>
      </c>
      <c r="BN64" s="33">
        <v>2.3510594017689388E-3</v>
      </c>
      <c r="BO64" s="33">
        <v>1.0161670054411182E-3</v>
      </c>
      <c r="BP64" s="33">
        <v>1.6434480054937036E-3</v>
      </c>
      <c r="BQ64" s="33">
        <v>9.0956245393814948E-4</v>
      </c>
      <c r="BR64" s="33">
        <v>1.5204291090221498E-3</v>
      </c>
      <c r="BS64" s="33">
        <v>1.5107336469758809E-3</v>
      </c>
      <c r="BT64" s="33">
        <v>3.0081138349322524E-3</v>
      </c>
      <c r="BU64" s="33">
        <v>7.4323638380008729E-4</v>
      </c>
      <c r="BV64" s="33">
        <v>9.2744162400040606E-3</v>
      </c>
      <c r="BW64" s="33">
        <v>2.613684920120621E-3</v>
      </c>
      <c r="BX64" s="33">
        <v>1.3077954742378199E-3</v>
      </c>
      <c r="BY64" s="33">
        <v>1.8050563764920957E-3</v>
      </c>
      <c r="BZ64" s="33">
        <v>2.7286034044437467E-3</v>
      </c>
      <c r="CA64" s="33">
        <v>4.1142933989320018E-3</v>
      </c>
      <c r="CB64" s="33">
        <v>1.5747597068904062E-3</v>
      </c>
      <c r="CC64" s="33">
        <v>1.5737816583316216E-3</v>
      </c>
      <c r="CD64" s="33">
        <v>1.5399303233552813E-3</v>
      </c>
      <c r="CE64" s="33">
        <v>1.92443597295003E-3</v>
      </c>
      <c r="CF64" s="33">
        <v>1.945008132768163E-3</v>
      </c>
      <c r="CG64" s="33">
        <v>3.2645400172941568E-3</v>
      </c>
      <c r="CH64" s="33">
        <v>1.608012098986315E-3</v>
      </c>
      <c r="CI64" s="33">
        <v>1.5307582012074787E-3</v>
      </c>
      <c r="CJ64" s="33">
        <v>1.3146539345570887E-3</v>
      </c>
      <c r="CK64" s="33">
        <v>7.9887139075312846E-4</v>
      </c>
      <c r="CL64" s="33">
        <v>1.1736204556505789E-3</v>
      </c>
      <c r="CM64" s="33">
        <v>2.8055854130207719E-3</v>
      </c>
      <c r="CN64" s="33">
        <v>3.431217066308008E-3</v>
      </c>
      <c r="CO64" s="33">
        <v>1.5961954726505488E-3</v>
      </c>
      <c r="CP64" s="33">
        <v>1.2459045642367666E-3</v>
      </c>
      <c r="CQ64" s="33">
        <v>6.1733009003370545E-3</v>
      </c>
      <c r="CR64" s="33">
        <v>6.4952748478196345E-3</v>
      </c>
      <c r="CS64" s="33">
        <v>6.8531865868689994E-3</v>
      </c>
      <c r="CT64" s="33">
        <v>2.491822052273749E-3</v>
      </c>
      <c r="CU64" s="33">
        <v>3.494246255642645E-3</v>
      </c>
      <c r="CV64" s="33">
        <v>1.7252911628226611E-3</v>
      </c>
      <c r="CW64" s="33">
        <v>2.6755500738323652E-3</v>
      </c>
      <c r="CX64" s="33">
        <v>3.3196201375915784E-3</v>
      </c>
      <c r="CY64" s="33">
        <v>3.675088886703157E-3</v>
      </c>
      <c r="CZ64" s="33">
        <v>2.5061523249291589E-3</v>
      </c>
      <c r="DA64" s="33">
        <v>1.966166345970815E-3</v>
      </c>
      <c r="DB64" s="33">
        <v>2.0133025353231027E-2</v>
      </c>
      <c r="DC64" s="33">
        <v>1.447739394439059E-2</v>
      </c>
      <c r="DD64" s="33">
        <v>1.1434675669040821E-3</v>
      </c>
      <c r="DE64" s="33">
        <v>6.8624409835650367E-3</v>
      </c>
      <c r="DF64" s="33">
        <v>3.1962145836183196E-3</v>
      </c>
      <c r="DG64" s="33">
        <v>1.2436419206268182E-2</v>
      </c>
      <c r="DH64" s="33">
        <v>1.2815023306737696E-2</v>
      </c>
      <c r="DI64" s="33">
        <v>2.2334952753435538E-3</v>
      </c>
      <c r="DJ64" s="33">
        <v>3.3765164143475632E-3</v>
      </c>
      <c r="DK64" s="33">
        <v>2.7617508156680417E-3</v>
      </c>
      <c r="DL64" s="33">
        <v>2.9456359793230782E-3</v>
      </c>
      <c r="DM64" s="33">
        <v>3.5794827998120323E-3</v>
      </c>
      <c r="DN64" s="33">
        <v>7.0197067827356481E-4</v>
      </c>
      <c r="DO64" s="33">
        <v>4.3058672568338091E-3</v>
      </c>
      <c r="DP64" s="33">
        <v>1.9367338513020232E-3</v>
      </c>
      <c r="DQ64" s="33">
        <v>1.1040301470422341E-2</v>
      </c>
      <c r="DR64" s="33">
        <v>7.8560386181488057E-3</v>
      </c>
      <c r="DS64" s="33">
        <v>3.1546513716016258E-3</v>
      </c>
      <c r="DT64" s="33">
        <v>1.2922319297836262E-3</v>
      </c>
      <c r="DU64" s="33">
        <v>2.6428584690136752E-3</v>
      </c>
      <c r="DV64" s="33">
        <v>4.2702710074238705E-3</v>
      </c>
      <c r="DW64" s="33">
        <v>7.4365536705736316E-3</v>
      </c>
      <c r="DX64" s="33">
        <v>8.3863041602614263E-3</v>
      </c>
      <c r="DY64" s="33">
        <v>5.8991471330245172E-3</v>
      </c>
      <c r="DZ64" s="33">
        <v>1.4265062563937202E-3</v>
      </c>
      <c r="EA64" s="33">
        <v>4.7857156155644036E-3</v>
      </c>
      <c r="EB64" s="33">
        <v>9.0126778040940294E-3</v>
      </c>
      <c r="EC64" s="33">
        <v>1.8550195829603881E-3</v>
      </c>
      <c r="ED64" s="33">
        <v>3.9032954262344642E-3</v>
      </c>
      <c r="EE64" s="33">
        <v>1.9512634767146219E-3</v>
      </c>
      <c r="EF64" s="33">
        <v>6.0456337505294978E-3</v>
      </c>
      <c r="EG64" s="33">
        <v>3.452929270806857E-3</v>
      </c>
      <c r="EH64" s="33">
        <v>0</v>
      </c>
      <c r="EK64" s="60">
        <f>+IF(AND(OR(SeleccionarIndustria=$A64,SeleccionarIndustria="Todas las AE"),('SIMULADOR IMPACTOS MIP'!$B$10=EK$11)),'SIMULADOR IMPACTOS MIP'!Porcentaje,0)</f>
        <v>0</v>
      </c>
      <c r="EL64" s="60">
        <f>+IF(AND(OR(SeleccionarIndustria=$A64,SeleccionarIndustria="Todas las AE"),('SIMULADOR IMPACTOS MIP'!$B$10=EL$11)),'SIMULADOR IMPACTOS MIP'!Porcentaje,0)</f>
        <v>0</v>
      </c>
      <c r="EM64" s="60">
        <f>+IF(AND(OR(SeleccionarIndustria=$A64,SeleccionarIndustria="Todas las AE"),('SIMULADOR IMPACTOS MIP'!$B$10=EM$11)),'SIMULADOR IMPACTOS MIP'!Porcentaje,0)</f>
        <v>0.14000000000000001</v>
      </c>
      <c r="EN64" s="60">
        <f>+IF(AND(OR(SeleccionarIndustria=$A64,SeleccionarIndustria="Todas las AE"),('SIMULADOR IMPACTOS MIP'!$B$10=EN$11)),'SIMULADOR IMPACTOS MIP'!Porcentaje,0)</f>
        <v>0</v>
      </c>
      <c r="EO64" s="60">
        <f>+IF(AND(OR(SeleccionarIndustria=$A64,SeleccionarIndustria="Todas las AE"),(OR('SIMULADOR IMPACTOS MIP'!$B$10=$EK$11,'SIMULADOR IMPACTOS MIP'!$B$10=EO$11))),'SIMULADOR IMPACTOS MIP'!Porcentaje,0)</f>
        <v>0</v>
      </c>
      <c r="EP64" s="60">
        <f>+IF(AND(OR(SeleccionarIndustria=$A64,SeleccionarIndustria="Todas las AE"),(OR('SIMULADOR IMPACTOS MIP'!$B$10=$EK$11,'SIMULADOR IMPACTOS MIP'!$B$10=EP$11))),'SIMULADOR IMPACTOS MIP'!Porcentaje,0)</f>
        <v>0</v>
      </c>
      <c r="EQ64" s="60">
        <f>+IF(AND(OR(SeleccionarIndustria=$A64,SeleccionarIndustria="Todas las AE"),(OR('SIMULADOR IMPACTOS MIP'!$B$10=$EK$11,'SIMULADOR IMPACTOS MIP'!$B$10=EQ$11))),'SIMULADOR IMPACTOS MIP'!Porcentaje,0)</f>
        <v>0</v>
      </c>
      <c r="ER64" s="60">
        <f>+IF(AND(OR(SeleccionarIndustria=$A64,SeleccionarIndustria="Todas las AE"),(OR('SIMULADOR IMPACTOS MIP'!$B$10=$EL$11,'SIMULADOR IMPACTOS MIP'!$B$10=ER$11))),'SIMULADOR IMPACTOS MIP'!Porcentaje,0)</f>
        <v>0</v>
      </c>
      <c r="ES64" s="60">
        <f>+IF(AND(OR(SeleccionarIndustria=$A64,SeleccionarIndustria="Todas las AE"),(OR('SIMULADOR IMPACTOS MIP'!$B$10=$EL$11,'SIMULADOR IMPACTOS MIP'!$B$10=ES$11))),'SIMULADOR IMPACTOS MIP'!Porcentaje,0)</f>
        <v>0</v>
      </c>
      <c r="ET64" s="60">
        <f>+IF(AND(OR(SeleccionarIndustria=$A64,SeleccionarIndustria="Todas las AE"),(OR('SIMULADOR IMPACTOS MIP'!$B$10=$EL$11,'SIMULADOR IMPACTOS MIP'!$B$10=ET$11))),'SIMULADOR IMPACTOS MIP'!Porcentaje,0)</f>
        <v>0</v>
      </c>
      <c r="EU64" s="60">
        <f>+IF(AND(OR(SeleccionarIndustria=$A64,SeleccionarIndustria="Todas las AE"),(OR('SIMULADOR IMPACTOS MIP'!$B$10=$EL$11,'SIMULADOR IMPACTOS MIP'!$B$10=EU$11))),'SIMULADOR IMPACTOS MIP'!Porcentaje,0)</f>
        <v>0</v>
      </c>
      <c r="EV64" s="60">
        <f>+IF(AND(OR(SeleccionarIndustria=$A64,SeleccionarIndustria="Todas las AE"),(OR('SIMULADOR IMPACTOS MIP'!$B$10=$EL$11,'SIMULADOR IMPACTOS MIP'!$B$10=EV$11))),'SIMULADOR IMPACTOS MIP'!Porcentaje,0)</f>
        <v>0</v>
      </c>
      <c r="EW64" s="60">
        <f>+IF(AND(OR(SeleccionarIndustria=$A64,SeleccionarIndustria="Todas las AE"),(OR('SIMULADOR IMPACTOS MIP'!$B$10=$EL$11,'SIMULADOR IMPACTOS MIP'!$B$10=EW$11))),'SIMULADOR IMPACTOS MIP'!Porcentaje,0)</f>
        <v>0</v>
      </c>
      <c r="EX64" s="60">
        <f>+IF(AND(OR(SeleccionarIndustria=$A64,SeleccionarIndustria="Todas las AE"),(OR('SIMULADOR IMPACTOS MIP'!$B$10=$EL$11,'SIMULADOR IMPACTOS MIP'!$B$10=EX$11))),'SIMULADOR IMPACTOS MIP'!Porcentaje,0)</f>
        <v>0</v>
      </c>
      <c r="EY64" s="60">
        <f>+IF(AND(OR(SeleccionarIndustria=$A64,SeleccionarIndustria="Todas las AE"),('SIMULADOR IMPACTOS MIP'!$B$10=EY$11)),'SIMULADOR IMPACTOS MIP'!Porcentaje,0)</f>
        <v>0</v>
      </c>
      <c r="EZ64" s="60">
        <f>+IF(AND(OR(SeleccionarIndustria=$A64,SeleccionarIndustria="Todas las AE"),('SIMULADOR IMPACTOS MIP'!$B$10=EZ$11)),'SIMULADOR IMPACTOS MIP'!Porcentaje,0)</f>
        <v>0</v>
      </c>
      <c r="FA64" s="60">
        <f>+IF(AND(OR(SeleccionarIndustria=$A64,SeleccionarIndustria="Todas las AE"),('SIMULADOR IMPACTOS MIP'!$B$10=FA$11)),'SIMULADOR IMPACTOS MIP'!Porcentaje,0)</f>
        <v>0</v>
      </c>
      <c r="FB64" s="60">
        <f>+IF(AND(OR(SeleccionarIndustria=$A64,SeleccionarIndustria="Todas las AE"),('SIMULADOR IMPACTOS MIP'!$B$10=FB$11)),'SIMULADOR IMPACTOS MIP'!Porcentaje,0)</f>
        <v>0</v>
      </c>
      <c r="FC64" s="60">
        <f>+IF(AND(OR(SeleccionarIndustria=$A64,SeleccionarIndustria="Todas las AE"),(OR('SIMULADOR IMPACTOS MIP'!$B$10=$EM$11,'SIMULADOR IMPACTOS MIP'!$B$10=FC$11))),'SIMULADOR IMPACTOS MIP'!Porcentaje,0)</f>
        <v>0.14000000000000001</v>
      </c>
      <c r="FD64" s="60">
        <f>+IF(AND(OR(SeleccionarIndustria=$A64,SeleccionarIndustria="Todas las AE"),(OR('SIMULADOR IMPACTOS MIP'!$B$10=$EM$11,'SIMULADOR IMPACTOS MIP'!$B$10=FD$11))),'SIMULADOR IMPACTOS MIP'!Porcentaje,0)</f>
        <v>0.14000000000000001</v>
      </c>
      <c r="FE64" s="60">
        <f>+IF(AND(OR(SeleccionarIndustria=$A64,SeleccionarIndustria="Todas las AE"),(OR('SIMULADOR IMPACTOS MIP'!$B$10=$EM$11,'SIMULADOR IMPACTOS MIP'!$B$10=FE$11))),'SIMULADOR IMPACTOS MIP'!Porcentaje,0)</f>
        <v>0.14000000000000001</v>
      </c>
      <c r="FF64" s="60">
        <f>+IF(AND(OR(SeleccionarIndustria=$A64,SeleccionarIndustria="Todas las AE"),(OR('SIMULADOR IMPACTOS MIP'!$B$10=$EM$11,'SIMULADOR IMPACTOS MIP'!$B$10=FF$11))),'SIMULADOR IMPACTOS MIP'!Porcentaje,0)</f>
        <v>0.14000000000000001</v>
      </c>
      <c r="FG64" s="60">
        <f>+IF(AND(OR(SeleccionarIndustria=$A64,SeleccionarIndustria="Todas las AE"),(OR('SIMULADOR IMPACTOS MIP'!$B$10=$EM$11,'SIMULADOR IMPACTOS MIP'!$B$10=FG$11))),'SIMULADOR IMPACTOS MIP'!Porcentaje,0)</f>
        <v>0.14000000000000001</v>
      </c>
      <c r="FH64" s="60">
        <f>+IF(AND(OR(SeleccionarIndustria=$A64,SeleccionarIndustria="Todas las AE"),(OR('SIMULADOR IMPACTOS MIP'!$B$10=$EM$11,'SIMULADOR IMPACTOS MIP'!$B$10=FH$11))),'SIMULADOR IMPACTOS MIP'!Porcentaje,0)</f>
        <v>0.14000000000000001</v>
      </c>
      <c r="FI64" s="60">
        <f>+IF(AND(OR(SeleccionarIndustria=$A64,SeleccionarIndustria="Todas las AE"),(OR('SIMULADOR IMPACTOS MIP'!$B$10=$EM$11,'SIMULADOR IMPACTOS MIP'!$B$10=FI$11))),'SIMULADOR IMPACTOS MIP'!Porcentaje,0)</f>
        <v>0.14000000000000001</v>
      </c>
      <c r="FJ64" s="60">
        <f>+IF(AND(OR(SeleccionarIndustria=$A64,SeleccionarIndustria="Todas las AE"),(OR('SIMULADOR IMPACTOS MIP'!$B$10=$EM$11,'SIMULADOR IMPACTOS MIP'!$B$10=FJ$11))),'SIMULADOR IMPACTOS MIP'!Porcentaje,0)</f>
        <v>0.14000000000000001</v>
      </c>
      <c r="FM64" s="20">
        <f>+'MIP 2017'!EJ64*(1+(EN64))</f>
        <v>74703.938627892378</v>
      </c>
      <c r="FN64" s="20">
        <f>+'MIP 2017'!EK64*(1+(EO64))</f>
        <v>14.942743859970168</v>
      </c>
      <c r="FO64" s="20">
        <f>+'MIP 2017'!EL64*(1+(EP64))</f>
        <v>51.530695783654608</v>
      </c>
      <c r="FP64" s="20">
        <f>+'MIP 2017'!EM64*(1+(EQ64))</f>
        <v>0</v>
      </c>
      <c r="FQ64" s="20">
        <f>+'MIP 2017'!EN64*(1+(ER64))</f>
        <v>0</v>
      </c>
      <c r="FR64" s="20">
        <f>+'MIP 2017'!EO64*(1+(ES64))</f>
        <v>0</v>
      </c>
      <c r="FS64" s="20">
        <f>+'MIP 2017'!EP64*(1+(ET64))</f>
        <v>0</v>
      </c>
      <c r="FT64" s="20">
        <f>+'MIP 2017'!EQ64*(1+(EU64))</f>
        <v>0</v>
      </c>
      <c r="FU64" s="20">
        <f>+'MIP 2017'!ER64*(1+(EV64))</f>
        <v>0</v>
      </c>
      <c r="FV64" s="20">
        <f>+'MIP 2017'!ES64*(1+(EW64))</f>
        <v>0</v>
      </c>
      <c r="FW64" s="20">
        <f>+'MIP 2017'!ET64*(1+(EX64))</f>
        <v>0</v>
      </c>
      <c r="FX64" s="20">
        <f>+'MIP 2017'!EU64*(1+(EY64))</f>
        <v>3.4439361082682112</v>
      </c>
      <c r="FY64" s="20">
        <f>+'MIP 2017'!EV64*(1+(EZ64))</f>
        <v>25.07447776446001</v>
      </c>
      <c r="FZ64" s="20">
        <f>+'MIP 2017'!EW64*(1+(FA64))</f>
        <v>0.10238112197223018</v>
      </c>
      <c r="GA64" s="20">
        <f>+'MIP 2017'!EX64*(1+(FB64))</f>
        <v>84439.521470552936</v>
      </c>
      <c r="GB64" s="20">
        <f>+'MIP 2017'!EY64*(1+(FC64))</f>
        <v>14.278008757228413</v>
      </c>
      <c r="GC64" s="20">
        <f>+'MIP 2017'!EZ64*(1+(FD64))</f>
        <v>0.37437409413541578</v>
      </c>
      <c r="GD64" s="20">
        <f>+'MIP 2017'!FA64*(1+(FE64))</f>
        <v>0.26793594401144211</v>
      </c>
      <c r="GE64" s="20">
        <f>+'MIP 2017'!FB64*(1+(FF64))</f>
        <v>0.76610789668897183</v>
      </c>
      <c r="GF64" s="20">
        <f>+'MIP 2017'!FC64*(1+(FG64))</f>
        <v>0</v>
      </c>
      <c r="GG64" s="20">
        <f>+'MIP 2017'!FD64*(1+(FH64))</f>
        <v>2.7272784445239675</v>
      </c>
      <c r="GH64" s="20">
        <f>+'MIP 2017'!FE64*(1+(FI64))</f>
        <v>5.400847476494329E-2</v>
      </c>
      <c r="GI64" s="20">
        <f>+'MIP 2017'!FF64*(1+(FJ64))</f>
        <v>0</v>
      </c>
      <c r="GJ64" s="18">
        <f t="shared" si="0"/>
        <v>159257.022046695</v>
      </c>
      <c r="GK64" s="39">
        <f>+IFERROR((GJ64/'MIP 2017'!FG64*100-100),0)</f>
        <v>1.4241112251625054E-3</v>
      </c>
      <c r="GN64" s="18">
        <v>364733.21016449871</v>
      </c>
      <c r="GO64" s="14">
        <f>+'MIP 2017'!FH64</f>
        <v>363282.96992501762</v>
      </c>
      <c r="GP64" s="39">
        <f t="shared" si="1"/>
        <v>1450.2402394810924</v>
      </c>
      <c r="GQ64" s="39">
        <f t="shared" si="2"/>
        <v>0.39920402538562882</v>
      </c>
      <c r="GU64" s="61">
        <v>-0.47999999999999954</v>
      </c>
      <c r="GW64" s="60">
        <f>+IF(SeleccionarDemTur=GW$11,'SIMULADOR IMPACTOS MIP(TURISMO)'!PorcentajeTur,0)</f>
        <v>0</v>
      </c>
      <c r="GX64" s="60">
        <f>+IF(SeleccionarDemTur=GX$11,'SIMULADOR IMPACTOS MIP(TURISMO)'!PorcentajeTur,0)</f>
        <v>0</v>
      </c>
      <c r="GY64" s="60">
        <f>+IF(SeleccionarDemTur=GY$11,'SIMULADOR IMPACTOS MIP(TURISMO)'!PorcentajeTur,0)</f>
        <v>0.14000000000000001</v>
      </c>
      <c r="GZ64" s="60">
        <f>+IF(SeleccionarDemTur=GZ$11,'SIMULADOR IMPACTOS MIP(TURISMO)'!PorcentajeTur,0)</f>
        <v>0</v>
      </c>
      <c r="HA64" s="60">
        <f>+IF(OR(SeleccionarDemTur=HA$11,SeleccionarDemTur=$GW$11),'SIMULADOR IMPACTOS MIP(TURISMO)'!PorcentajeTur,0)</f>
        <v>0</v>
      </c>
      <c r="HB64" s="60">
        <f>+IF(OR(SeleccionarDemTur=HB$11,SeleccionarDemTur=$GW$11),'SIMULADOR IMPACTOS MIP(TURISMO)'!PorcentajeTur,0)</f>
        <v>0</v>
      </c>
      <c r="HC64" s="60">
        <f>+IF(OR(SeleccionarDemTur=HC$11,SeleccionarDemTur=$GW$11),'SIMULADOR IMPACTOS MIP(TURISMO)'!PorcentajeTur,0)</f>
        <v>0</v>
      </c>
      <c r="HD64" s="60">
        <f>+IF(OR(SeleccionarDemTur=HD$11,SeleccionarDemTur=$GX$11),'SIMULADOR IMPACTOS MIP(TURISMO)'!PorcentajeTur,0)</f>
        <v>0</v>
      </c>
      <c r="HE64" s="60">
        <f>+IF(OR(SeleccionarDemTur=HE$11,SeleccionarDemTur=$GX$11),'SIMULADOR IMPACTOS MIP(TURISMO)'!PorcentajeTur,0)</f>
        <v>0</v>
      </c>
      <c r="HF64" s="60">
        <f>+IF(OR(SeleccionarDemTur=HF$11,SeleccionarDemTur=$GX$11),'SIMULADOR IMPACTOS MIP(TURISMO)'!PorcentajeTur,0)</f>
        <v>0</v>
      </c>
      <c r="HG64" s="60">
        <f>+IF(OR(SeleccionarDemTur=HG$11,SeleccionarDemTur=$GX$11),'SIMULADOR IMPACTOS MIP(TURISMO)'!PorcentajeTur,0)</f>
        <v>0</v>
      </c>
      <c r="HH64" s="60">
        <f>+IF(OR(SeleccionarDemTur=HH$11,SeleccionarDemTur=$GX$11),'SIMULADOR IMPACTOS MIP(TURISMO)'!PorcentajeTur,0)</f>
        <v>0</v>
      </c>
      <c r="HI64" s="60">
        <f>+IF(OR(SeleccionarDemTur=HI$11,SeleccionarDemTur=$GX$11),'SIMULADOR IMPACTOS MIP(TURISMO)'!PorcentajeTur,0)</f>
        <v>0</v>
      </c>
      <c r="HJ64" s="60">
        <f>+IF(OR(SeleccionarDemTur=HJ$11,SeleccionarDemTur=$GX$11),'SIMULADOR IMPACTOS MIP(TURISMO)'!PorcentajeTur,0)</f>
        <v>0</v>
      </c>
      <c r="HK64" s="60">
        <f>+IF(SeleccionarDemTur=HK$11,'SIMULADOR IMPACTOS MIP(TURISMO)'!PorcentajeTur,0)</f>
        <v>0</v>
      </c>
      <c r="HL64" s="60">
        <f>+IF(SeleccionarDemTur=HL$11,'SIMULADOR IMPACTOS MIP(TURISMO)'!PorcentajeTur,0)</f>
        <v>0</v>
      </c>
      <c r="HM64" s="60">
        <f>+IF(SeleccionarDemTur=HM$11,'SIMULADOR IMPACTOS MIP(TURISMO)'!PorcentajeTur,0)</f>
        <v>0</v>
      </c>
      <c r="HN64" s="60">
        <f>+IF(SeleccionarDemTur=HN$11,'SIMULADOR IMPACTOS MIP(TURISMO)'!PorcentajeTur,0)</f>
        <v>0</v>
      </c>
      <c r="HO64" s="60">
        <f>+IF(OR(SeleccionarDemTur=HO$11,SeleccionarDemTur=$GY$11),'SIMULADOR IMPACTOS MIP(TURISMO)'!PorcentajeTur,0)</f>
        <v>0.14000000000000001</v>
      </c>
      <c r="HP64" s="60">
        <f>+IF(OR(SeleccionarDemTur=HP$11,SeleccionarDemTur=$GY$11),'SIMULADOR IMPACTOS MIP(TURISMO)'!PorcentajeTur,0)</f>
        <v>0.14000000000000001</v>
      </c>
      <c r="HQ64" s="60">
        <f>+IF(OR(SeleccionarDemTur=HQ$11,SeleccionarDemTur=$GY$11),'SIMULADOR IMPACTOS MIP(TURISMO)'!PorcentajeTur,0)</f>
        <v>0.14000000000000001</v>
      </c>
      <c r="HR64" s="60">
        <f>+IF(OR(SeleccionarDemTur=HR$11,SeleccionarDemTur=$GY$11),'SIMULADOR IMPACTOS MIP(TURISMO)'!PorcentajeTur,0)</f>
        <v>0.14000000000000001</v>
      </c>
      <c r="HS64" s="60">
        <f>+IF(OR(SeleccionarDemTur=HS$11,SeleccionarDemTur=$GY$11),'SIMULADOR IMPACTOS MIP(TURISMO)'!PorcentajeTur,0)</f>
        <v>0.14000000000000001</v>
      </c>
      <c r="HT64" s="60">
        <f>+IF(OR(SeleccionarDemTur=HT$11,SeleccionarDemTur=$GY$11),'SIMULADOR IMPACTOS MIP(TURISMO)'!PorcentajeTur,0)</f>
        <v>0.14000000000000001</v>
      </c>
      <c r="HU64" s="60">
        <f>+IF(OR(SeleccionarDemTur=HU$11,SeleccionarDemTur=$GY$11),'SIMULADOR IMPACTOS MIP(TURISMO)'!PorcentajeTur,0)</f>
        <v>0.14000000000000001</v>
      </c>
      <c r="HV64" s="60">
        <f>+IF(OR(SeleccionarDemTur=HV$11,SeleccionarDemTur=$GY$11),'SIMULADOR IMPACTOS MIP(TURISMO)'!PorcentajeTur,0)</f>
        <v>0.14000000000000001</v>
      </c>
      <c r="HY64" s="20">
        <f>+'MIP 2017'!EJ64*(1+(GZ64))</f>
        <v>74703.938627892378</v>
      </c>
      <c r="HZ64" s="20">
        <f>+'MIP 2017'!EK64*(1+(HA64))</f>
        <v>14.942743859970168</v>
      </c>
      <c r="IA64" s="20">
        <f>+'MIP 2017'!EL64*(1+(HB64))</f>
        <v>51.530695783654608</v>
      </c>
      <c r="IB64" s="20">
        <f>+'MIP 2017'!EM64*(1+(HC64))</f>
        <v>0</v>
      </c>
      <c r="IC64" s="20">
        <f>+'MIP 2017'!EN64*(1+(HD64))</f>
        <v>0</v>
      </c>
      <c r="ID64" s="20">
        <f>+'MIP 2017'!EO64*(1+(HE64))</f>
        <v>0</v>
      </c>
      <c r="IE64" s="20">
        <f>+'MIP 2017'!EP64*(1+(HF64))</f>
        <v>0</v>
      </c>
      <c r="IF64" s="20">
        <f>+'MIP 2017'!EQ64*(1+(HG64))</f>
        <v>0</v>
      </c>
      <c r="IG64" s="20">
        <f>+'MIP 2017'!ER64*(1+(HH64))</f>
        <v>0</v>
      </c>
      <c r="IH64" s="20">
        <f>+'MIP 2017'!ES64*(1+(HI64))</f>
        <v>0</v>
      </c>
      <c r="II64" s="20">
        <f>+'MIP 2017'!ET64*(1+(HJ64))</f>
        <v>0</v>
      </c>
      <c r="IJ64" s="20">
        <f>+'MIP 2017'!EU64*(1+(HK64))</f>
        <v>3.4439361082682112</v>
      </c>
      <c r="IK64" s="20">
        <f>+'MIP 2017'!EV64*(1+(HL64))</f>
        <v>25.07447776446001</v>
      </c>
      <c r="IL64" s="20">
        <f>+'MIP 2017'!EW64*(1+(HM64))</f>
        <v>0.10238112197223018</v>
      </c>
      <c r="IM64" s="20">
        <f>+'MIP 2017'!EX64*(1+(HN64))</f>
        <v>84439.521470552936</v>
      </c>
      <c r="IN64" s="20">
        <f>+'MIP 2017'!EY64*(1+(HO64))</f>
        <v>14.278008757228413</v>
      </c>
      <c r="IO64" s="20">
        <f>+'MIP 2017'!EZ64*(1+(HP64))</f>
        <v>0.37437409413541578</v>
      </c>
      <c r="IP64" s="20">
        <f>+'MIP 2017'!FA64*(1+(HQ64))</f>
        <v>0.26793594401144211</v>
      </c>
      <c r="IQ64" s="20">
        <f>+'MIP 2017'!FB64*(1+(HR64))</f>
        <v>0.76610789668897183</v>
      </c>
      <c r="IR64" s="20">
        <f>+'MIP 2017'!FC64*(1+(HS64))</f>
        <v>0</v>
      </c>
      <c r="IS64" s="20">
        <f>+'MIP 2017'!FD64*(1+(HT64))</f>
        <v>2.7272784445239675</v>
      </c>
      <c r="IT64" s="20">
        <f>+'MIP 2017'!FE64*(1+(HU64))</f>
        <v>5.400847476494329E-2</v>
      </c>
      <c r="IU64" s="20">
        <f>+'MIP 2017'!FF64*(1+(HV64))</f>
        <v>0</v>
      </c>
      <c r="IV64" s="18">
        <f t="shared" si="3"/>
        <v>159257.022046695</v>
      </c>
      <c r="IW64" s="39">
        <f>+IFERROR((IV64/'MIP 2017'!FG64*100-100),0)</f>
        <v>1.4241112251625054E-3</v>
      </c>
      <c r="IZ64" s="18">
        <v>364733.21016449871</v>
      </c>
      <c r="JA64" s="14">
        <f>+'MIP 2017'!FH64</f>
        <v>363282.96992501762</v>
      </c>
      <c r="JB64" s="39">
        <f t="shared" si="4"/>
        <v>1450.2402394810924</v>
      </c>
      <c r="JC64" s="39">
        <f t="shared" si="5"/>
        <v>0.39920402538562882</v>
      </c>
    </row>
    <row r="65" spans="1:263" s="7" customFormat="1" ht="21.95" customHeight="1" thickBot="1" x14ac:dyDescent="0.25">
      <c r="A65" s="137" t="s">
        <v>185</v>
      </c>
      <c r="B65" s="138" t="s">
        <v>186</v>
      </c>
      <c r="C65" s="33">
        <v>3.3380690928713899E-4</v>
      </c>
      <c r="D65" s="33">
        <v>3.447069984288986E-4</v>
      </c>
      <c r="E65" s="33">
        <v>3.4252679041201406E-4</v>
      </c>
      <c r="F65" s="33">
        <v>5.884801398744104E-4</v>
      </c>
      <c r="G65" s="33">
        <v>4.0653953600362498E-4</v>
      </c>
      <c r="H65" s="33">
        <v>3.2258142737432241E-4</v>
      </c>
      <c r="I65" s="33">
        <v>2.4558000969200302E-4</v>
      </c>
      <c r="J65" s="33">
        <v>3.6073980414461044E-4</v>
      </c>
      <c r="K65" s="33">
        <v>3.1407181416155721E-4</v>
      </c>
      <c r="L65" s="33">
        <v>5.2836405208101281E-4</v>
      </c>
      <c r="M65" s="33">
        <v>5.3605110654858078E-4</v>
      </c>
      <c r="N65" s="33">
        <v>1.2989806958746577E-3</v>
      </c>
      <c r="O65" s="33">
        <v>4.2764039795258291E-4</v>
      </c>
      <c r="P65" s="33">
        <v>1.5581479507935927E-3</v>
      </c>
      <c r="Q65" s="33">
        <v>2.9511950250751671E-4</v>
      </c>
      <c r="R65" s="33">
        <v>1.5757608142603376E-3</v>
      </c>
      <c r="S65" s="33">
        <v>5.7445488707807231E-4</v>
      </c>
      <c r="T65" s="33">
        <v>4.5067799403674449E-4</v>
      </c>
      <c r="U65" s="33">
        <v>3.8759589432469543E-4</v>
      </c>
      <c r="V65" s="33">
        <v>2.7514983419535188E-4</v>
      </c>
      <c r="W65" s="33">
        <v>8.8470868742067897E-4</v>
      </c>
      <c r="X65" s="33">
        <v>4.3105850060995058E-4</v>
      </c>
      <c r="Y65" s="33">
        <v>7.3570906897561512E-4</v>
      </c>
      <c r="Z65" s="33">
        <v>7.8777264159816051E-4</v>
      </c>
      <c r="AA65" s="33">
        <v>5.0527786490783149E-4</v>
      </c>
      <c r="AB65" s="33">
        <v>7.8478429676316977E-4</v>
      </c>
      <c r="AC65" s="33">
        <v>1.2984231965737606E-4</v>
      </c>
      <c r="AD65" s="33">
        <v>4.5635874853945391E-4</v>
      </c>
      <c r="AE65" s="33">
        <v>9.4381223381821298E-4</v>
      </c>
      <c r="AF65" s="33">
        <v>4.5457531282804703E-4</v>
      </c>
      <c r="AG65" s="33">
        <v>2.3726386785241451E-4</v>
      </c>
      <c r="AH65" s="33">
        <v>6.0064271152565824E-4</v>
      </c>
      <c r="AI65" s="33">
        <v>7.2869931471426536E-4</v>
      </c>
      <c r="AJ65" s="33">
        <v>1.2441509285681005E-3</v>
      </c>
      <c r="AK65" s="33">
        <v>9.0155446031416238E-4</v>
      </c>
      <c r="AL65" s="33">
        <v>7.5047114053172152E-4</v>
      </c>
      <c r="AM65" s="33">
        <v>1.9881643236641503E-3</v>
      </c>
      <c r="AN65" s="33">
        <v>7.5889692662456528E-4</v>
      </c>
      <c r="AO65" s="33">
        <v>9.5226081922573827E-4</v>
      </c>
      <c r="AP65" s="33">
        <v>1.3372326125717011E-3</v>
      </c>
      <c r="AQ65" s="33">
        <v>4.5839488496965945E-4</v>
      </c>
      <c r="AR65" s="33">
        <v>1.311724898681589E-3</v>
      </c>
      <c r="AS65" s="33">
        <v>4.124867072709259E-4</v>
      </c>
      <c r="AT65" s="33">
        <v>1.1245845473132838E-3</v>
      </c>
      <c r="AU65" s="33">
        <v>3.864848525134881E-3</v>
      </c>
      <c r="AV65" s="33">
        <v>6.1229950600183935E-4</v>
      </c>
      <c r="AW65" s="33">
        <v>1.1958561436819387E-3</v>
      </c>
      <c r="AX65" s="33">
        <v>8.8419608530818637E-4</v>
      </c>
      <c r="AY65" s="33">
        <v>1.8508727826038788E-3</v>
      </c>
      <c r="AZ65" s="33">
        <v>8.9599704259865165E-4</v>
      </c>
      <c r="BA65" s="33">
        <v>6.4188832990896806E-4</v>
      </c>
      <c r="BB65" s="33">
        <v>4.0794006365912677E-4</v>
      </c>
      <c r="BC65" s="33">
        <v>1.0588089823621259E-3</v>
      </c>
      <c r="BD65" s="33">
        <v>1.0162572385469737</v>
      </c>
      <c r="BE65" s="33">
        <v>1.0767530683882232E-3</v>
      </c>
      <c r="BF65" s="33">
        <v>8.096737354389463E-4</v>
      </c>
      <c r="BG65" s="33">
        <v>3.6813679171419549E-3</v>
      </c>
      <c r="BH65" s="33">
        <v>1.563281489119317E-3</v>
      </c>
      <c r="BI65" s="33">
        <v>4.8111269686455186E-3</v>
      </c>
      <c r="BJ65" s="33">
        <v>7.2398483237959938E-4</v>
      </c>
      <c r="BK65" s="33">
        <v>4.5396930033959394E-4</v>
      </c>
      <c r="BL65" s="33">
        <v>5.5411821149405473E-4</v>
      </c>
      <c r="BM65" s="33">
        <v>9.2289639342939516E-4</v>
      </c>
      <c r="BN65" s="33">
        <v>6.9480004049365929E-4</v>
      </c>
      <c r="BO65" s="33">
        <v>7.1312384703036097E-4</v>
      </c>
      <c r="BP65" s="33">
        <v>5.8050249869830151E-4</v>
      </c>
      <c r="BQ65" s="33">
        <v>3.8107332951460863E-4</v>
      </c>
      <c r="BR65" s="33">
        <v>2.4182717799198909E-3</v>
      </c>
      <c r="BS65" s="33">
        <v>8.5299416512198839E-4</v>
      </c>
      <c r="BT65" s="33">
        <v>2.1273277976197381E-3</v>
      </c>
      <c r="BU65" s="33">
        <v>9.3263271099922745E-4</v>
      </c>
      <c r="BV65" s="33">
        <v>1.0755721761295694E-3</v>
      </c>
      <c r="BW65" s="33">
        <v>1.3789892193822669E-3</v>
      </c>
      <c r="BX65" s="33">
        <v>4.6729597599170982E-4</v>
      </c>
      <c r="BY65" s="33">
        <v>1.1750029585995496E-3</v>
      </c>
      <c r="BZ65" s="33">
        <v>4.6776433909245026E-4</v>
      </c>
      <c r="CA65" s="33">
        <v>9.2968474842163625E-4</v>
      </c>
      <c r="CB65" s="33">
        <v>1.0369003603713041E-3</v>
      </c>
      <c r="CC65" s="33">
        <v>1.049124703552236E-3</v>
      </c>
      <c r="CD65" s="33">
        <v>7.2801743066133273E-4</v>
      </c>
      <c r="CE65" s="33">
        <v>6.4432431938918507E-4</v>
      </c>
      <c r="CF65" s="33">
        <v>3.0351394826965985E-3</v>
      </c>
      <c r="CG65" s="33">
        <v>3.3531169408804349E-3</v>
      </c>
      <c r="CH65" s="33">
        <v>4.8405374309874987E-4</v>
      </c>
      <c r="CI65" s="33">
        <v>8.668320038315966E-4</v>
      </c>
      <c r="CJ65" s="33">
        <v>4.1551000812736218E-4</v>
      </c>
      <c r="CK65" s="33">
        <v>2.8573416534621334E-4</v>
      </c>
      <c r="CL65" s="33">
        <v>3.9771336973039594E-4</v>
      </c>
      <c r="CM65" s="33">
        <v>1.4777035049925271E-3</v>
      </c>
      <c r="CN65" s="33">
        <v>7.7898507919953739E-4</v>
      </c>
      <c r="CO65" s="33">
        <v>8.110252563023172E-4</v>
      </c>
      <c r="CP65" s="33">
        <v>2.5948863379708911E-3</v>
      </c>
      <c r="CQ65" s="33">
        <v>2.0206321446423082E-3</v>
      </c>
      <c r="CR65" s="33">
        <v>2.1484246875383634E-3</v>
      </c>
      <c r="CS65" s="33">
        <v>8.1988464346451958E-3</v>
      </c>
      <c r="CT65" s="33">
        <v>1.1110018008924703E-3</v>
      </c>
      <c r="CU65" s="33">
        <v>5.3812038895764149E-4</v>
      </c>
      <c r="CV65" s="33">
        <v>7.3288210165044318E-4</v>
      </c>
      <c r="CW65" s="33">
        <v>6.6129551703826095E-4</v>
      </c>
      <c r="CX65" s="33">
        <v>1.8013169282008275E-3</v>
      </c>
      <c r="CY65" s="33">
        <v>6.1425007953605872E-4</v>
      </c>
      <c r="CZ65" s="33">
        <v>6.2016945136411639E-4</v>
      </c>
      <c r="DA65" s="33">
        <v>1.4338960533006758E-3</v>
      </c>
      <c r="DB65" s="33">
        <v>5.2593611062399506E-3</v>
      </c>
      <c r="DC65" s="33">
        <v>2.8533841374568428E-3</v>
      </c>
      <c r="DD65" s="33">
        <v>7.3477654332811939E-4</v>
      </c>
      <c r="DE65" s="33">
        <v>8.2081281802419892E-4</v>
      </c>
      <c r="DF65" s="33">
        <v>1.9959618213779072E-3</v>
      </c>
      <c r="DG65" s="33">
        <v>1.9657703671461364E-2</v>
      </c>
      <c r="DH65" s="33">
        <v>5.7066231754478117E-3</v>
      </c>
      <c r="DI65" s="33">
        <v>1.4092303758210724E-3</v>
      </c>
      <c r="DJ65" s="33">
        <v>5.7311621184058287E-4</v>
      </c>
      <c r="DK65" s="33">
        <v>4.5344220798371274E-4</v>
      </c>
      <c r="DL65" s="33">
        <v>4.6436648168830119E-4</v>
      </c>
      <c r="DM65" s="33">
        <v>4.8373181217350656E-4</v>
      </c>
      <c r="DN65" s="33">
        <v>4.0240781798233272E-4</v>
      </c>
      <c r="DO65" s="33">
        <v>2.5056737685116167E-3</v>
      </c>
      <c r="DP65" s="33">
        <v>4.8249376243399811E-4</v>
      </c>
      <c r="DQ65" s="33">
        <v>4.7360156367258006E-4</v>
      </c>
      <c r="DR65" s="33">
        <v>7.4666196459031151E-4</v>
      </c>
      <c r="DS65" s="33">
        <v>2.4806890858931831E-3</v>
      </c>
      <c r="DT65" s="33">
        <v>6.8812477309014304E-4</v>
      </c>
      <c r="DU65" s="33">
        <v>1.4938176746406918E-3</v>
      </c>
      <c r="DV65" s="33">
        <v>3.3995746133561717E-3</v>
      </c>
      <c r="DW65" s="33">
        <v>1.3069939759402496E-3</v>
      </c>
      <c r="DX65" s="33">
        <v>5.540633175786131E-3</v>
      </c>
      <c r="DY65" s="33">
        <v>1.0672657901578573E-2</v>
      </c>
      <c r="DZ65" s="33">
        <v>2.102625488011732E-3</v>
      </c>
      <c r="EA65" s="33">
        <v>7.4230616471149616E-4</v>
      </c>
      <c r="EB65" s="33">
        <v>8.8033343402534135E-3</v>
      </c>
      <c r="EC65" s="33">
        <v>5.1759766068206359E-4</v>
      </c>
      <c r="ED65" s="33">
        <v>7.5621807495464396E-4</v>
      </c>
      <c r="EE65" s="33">
        <v>5.7245843508223464E-4</v>
      </c>
      <c r="EF65" s="33">
        <v>1.0005183655585478E-3</v>
      </c>
      <c r="EG65" s="33">
        <v>5.0347882624647675E-4</v>
      </c>
      <c r="EH65" s="33">
        <v>0</v>
      </c>
      <c r="EK65" s="60">
        <f>+IF(AND(OR(SeleccionarIndustria=$A65,SeleccionarIndustria="Todas las AE"),('SIMULADOR IMPACTOS MIP'!$B$10=EK$11)),'SIMULADOR IMPACTOS MIP'!Porcentaje,0)</f>
        <v>0</v>
      </c>
      <c r="EL65" s="60">
        <f>+IF(AND(OR(SeleccionarIndustria=$A65,SeleccionarIndustria="Todas las AE"),('SIMULADOR IMPACTOS MIP'!$B$10=EL$11)),'SIMULADOR IMPACTOS MIP'!Porcentaje,0)</f>
        <v>0</v>
      </c>
      <c r="EM65" s="60">
        <f>+IF(AND(OR(SeleccionarIndustria=$A65,SeleccionarIndustria="Todas las AE"),('SIMULADOR IMPACTOS MIP'!$B$10=EM$11)),'SIMULADOR IMPACTOS MIP'!Porcentaje,0)</f>
        <v>0.14000000000000001</v>
      </c>
      <c r="EN65" s="60">
        <f>+IF(AND(OR(SeleccionarIndustria=$A65,SeleccionarIndustria="Todas las AE"),('SIMULADOR IMPACTOS MIP'!$B$10=EN$11)),'SIMULADOR IMPACTOS MIP'!Porcentaje,0)</f>
        <v>0</v>
      </c>
      <c r="EO65" s="60">
        <f>+IF(AND(OR(SeleccionarIndustria=$A65,SeleccionarIndustria="Todas las AE"),(OR('SIMULADOR IMPACTOS MIP'!$B$10=$EK$11,'SIMULADOR IMPACTOS MIP'!$B$10=EO$11))),'SIMULADOR IMPACTOS MIP'!Porcentaje,0)</f>
        <v>0</v>
      </c>
      <c r="EP65" s="60">
        <f>+IF(AND(OR(SeleccionarIndustria=$A65,SeleccionarIndustria="Todas las AE"),(OR('SIMULADOR IMPACTOS MIP'!$B$10=$EK$11,'SIMULADOR IMPACTOS MIP'!$B$10=EP$11))),'SIMULADOR IMPACTOS MIP'!Porcentaje,0)</f>
        <v>0</v>
      </c>
      <c r="EQ65" s="60">
        <f>+IF(AND(OR(SeleccionarIndustria=$A65,SeleccionarIndustria="Todas las AE"),(OR('SIMULADOR IMPACTOS MIP'!$B$10=$EK$11,'SIMULADOR IMPACTOS MIP'!$B$10=EQ$11))),'SIMULADOR IMPACTOS MIP'!Porcentaje,0)</f>
        <v>0</v>
      </c>
      <c r="ER65" s="60">
        <f>+IF(AND(OR(SeleccionarIndustria=$A65,SeleccionarIndustria="Todas las AE"),(OR('SIMULADOR IMPACTOS MIP'!$B$10=$EL$11,'SIMULADOR IMPACTOS MIP'!$B$10=ER$11))),'SIMULADOR IMPACTOS MIP'!Porcentaje,0)</f>
        <v>0</v>
      </c>
      <c r="ES65" s="60">
        <f>+IF(AND(OR(SeleccionarIndustria=$A65,SeleccionarIndustria="Todas las AE"),(OR('SIMULADOR IMPACTOS MIP'!$B$10=$EL$11,'SIMULADOR IMPACTOS MIP'!$B$10=ES$11))),'SIMULADOR IMPACTOS MIP'!Porcentaje,0)</f>
        <v>0</v>
      </c>
      <c r="ET65" s="60">
        <f>+IF(AND(OR(SeleccionarIndustria=$A65,SeleccionarIndustria="Todas las AE"),(OR('SIMULADOR IMPACTOS MIP'!$B$10=$EL$11,'SIMULADOR IMPACTOS MIP'!$B$10=ET$11))),'SIMULADOR IMPACTOS MIP'!Porcentaje,0)</f>
        <v>0</v>
      </c>
      <c r="EU65" s="60">
        <f>+IF(AND(OR(SeleccionarIndustria=$A65,SeleccionarIndustria="Todas las AE"),(OR('SIMULADOR IMPACTOS MIP'!$B$10=$EL$11,'SIMULADOR IMPACTOS MIP'!$B$10=EU$11))),'SIMULADOR IMPACTOS MIP'!Porcentaje,0)</f>
        <v>0</v>
      </c>
      <c r="EV65" s="60">
        <f>+IF(AND(OR(SeleccionarIndustria=$A65,SeleccionarIndustria="Todas las AE"),(OR('SIMULADOR IMPACTOS MIP'!$B$10=$EL$11,'SIMULADOR IMPACTOS MIP'!$B$10=EV$11))),'SIMULADOR IMPACTOS MIP'!Porcentaje,0)</f>
        <v>0</v>
      </c>
      <c r="EW65" s="60">
        <f>+IF(AND(OR(SeleccionarIndustria=$A65,SeleccionarIndustria="Todas las AE"),(OR('SIMULADOR IMPACTOS MIP'!$B$10=$EL$11,'SIMULADOR IMPACTOS MIP'!$B$10=EW$11))),'SIMULADOR IMPACTOS MIP'!Porcentaje,0)</f>
        <v>0</v>
      </c>
      <c r="EX65" s="60">
        <f>+IF(AND(OR(SeleccionarIndustria=$A65,SeleccionarIndustria="Todas las AE"),(OR('SIMULADOR IMPACTOS MIP'!$B$10=$EL$11,'SIMULADOR IMPACTOS MIP'!$B$10=EX$11))),'SIMULADOR IMPACTOS MIP'!Porcentaje,0)</f>
        <v>0</v>
      </c>
      <c r="EY65" s="60">
        <f>+IF(AND(OR(SeleccionarIndustria=$A65,SeleccionarIndustria="Todas las AE"),('SIMULADOR IMPACTOS MIP'!$B$10=EY$11)),'SIMULADOR IMPACTOS MIP'!Porcentaje,0)</f>
        <v>0</v>
      </c>
      <c r="EZ65" s="60">
        <f>+IF(AND(OR(SeleccionarIndustria=$A65,SeleccionarIndustria="Todas las AE"),('SIMULADOR IMPACTOS MIP'!$B$10=EZ$11)),'SIMULADOR IMPACTOS MIP'!Porcentaje,0)</f>
        <v>0</v>
      </c>
      <c r="FA65" s="60">
        <f>+IF(AND(OR(SeleccionarIndustria=$A65,SeleccionarIndustria="Todas las AE"),('SIMULADOR IMPACTOS MIP'!$B$10=FA$11)),'SIMULADOR IMPACTOS MIP'!Porcentaje,0)</f>
        <v>0</v>
      </c>
      <c r="FB65" s="60">
        <f>+IF(AND(OR(SeleccionarIndustria=$A65,SeleccionarIndustria="Todas las AE"),('SIMULADOR IMPACTOS MIP'!$B$10=FB$11)),'SIMULADOR IMPACTOS MIP'!Porcentaje,0)</f>
        <v>0</v>
      </c>
      <c r="FC65" s="60">
        <f>+IF(AND(OR(SeleccionarIndustria=$A65,SeleccionarIndustria="Todas las AE"),(OR('SIMULADOR IMPACTOS MIP'!$B$10=$EM$11,'SIMULADOR IMPACTOS MIP'!$B$10=FC$11))),'SIMULADOR IMPACTOS MIP'!Porcentaje,0)</f>
        <v>0.14000000000000001</v>
      </c>
      <c r="FD65" s="60">
        <f>+IF(AND(OR(SeleccionarIndustria=$A65,SeleccionarIndustria="Todas las AE"),(OR('SIMULADOR IMPACTOS MIP'!$B$10=$EM$11,'SIMULADOR IMPACTOS MIP'!$B$10=FD$11))),'SIMULADOR IMPACTOS MIP'!Porcentaje,0)</f>
        <v>0.14000000000000001</v>
      </c>
      <c r="FE65" s="60">
        <f>+IF(AND(OR(SeleccionarIndustria=$A65,SeleccionarIndustria="Todas las AE"),(OR('SIMULADOR IMPACTOS MIP'!$B$10=$EM$11,'SIMULADOR IMPACTOS MIP'!$B$10=FE$11))),'SIMULADOR IMPACTOS MIP'!Porcentaje,0)</f>
        <v>0.14000000000000001</v>
      </c>
      <c r="FF65" s="60">
        <f>+IF(AND(OR(SeleccionarIndustria=$A65,SeleccionarIndustria="Todas las AE"),(OR('SIMULADOR IMPACTOS MIP'!$B$10=$EM$11,'SIMULADOR IMPACTOS MIP'!$B$10=FF$11))),'SIMULADOR IMPACTOS MIP'!Porcentaje,0)</f>
        <v>0.14000000000000001</v>
      </c>
      <c r="FG65" s="60">
        <f>+IF(AND(OR(SeleccionarIndustria=$A65,SeleccionarIndustria="Todas las AE"),(OR('SIMULADOR IMPACTOS MIP'!$B$10=$EM$11,'SIMULADOR IMPACTOS MIP'!$B$10=FG$11))),'SIMULADOR IMPACTOS MIP'!Porcentaje,0)</f>
        <v>0.14000000000000001</v>
      </c>
      <c r="FH65" s="60">
        <f>+IF(AND(OR(SeleccionarIndustria=$A65,SeleccionarIndustria="Todas las AE"),(OR('SIMULADOR IMPACTOS MIP'!$B$10=$EM$11,'SIMULADOR IMPACTOS MIP'!$B$10=FH$11))),'SIMULADOR IMPACTOS MIP'!Porcentaje,0)</f>
        <v>0.14000000000000001</v>
      </c>
      <c r="FI65" s="60">
        <f>+IF(AND(OR(SeleccionarIndustria=$A65,SeleccionarIndustria="Todas las AE"),(OR('SIMULADOR IMPACTOS MIP'!$B$10=$EM$11,'SIMULADOR IMPACTOS MIP'!$B$10=FI$11))),'SIMULADOR IMPACTOS MIP'!Porcentaje,0)</f>
        <v>0.14000000000000001</v>
      </c>
      <c r="FJ65" s="60">
        <f>+IF(AND(OR(SeleccionarIndustria=$A65,SeleccionarIndustria="Todas las AE"),(OR('SIMULADOR IMPACTOS MIP'!$B$10=$EM$11,'SIMULADOR IMPACTOS MIP'!$B$10=FJ$11))),'SIMULADOR IMPACTOS MIP'!Porcentaje,0)</f>
        <v>0.14000000000000001</v>
      </c>
      <c r="FM65" s="20">
        <f>+'MIP 2017'!EJ65*(1+(EN65))</f>
        <v>77693.331119870651</v>
      </c>
      <c r="FN65" s="20">
        <f>+'MIP 2017'!EK65*(1+(EO65))</f>
        <v>42.844665138112198</v>
      </c>
      <c r="FO65" s="20">
        <f>+'MIP 2017'!EL65*(1+(EP65))</f>
        <v>120.58650976574145</v>
      </c>
      <c r="FP65" s="20">
        <f>+'MIP 2017'!EM65*(1+(EQ65))</f>
        <v>0</v>
      </c>
      <c r="FQ65" s="20">
        <f>+'MIP 2017'!EN65*(1+(ER65))</f>
        <v>0</v>
      </c>
      <c r="FR65" s="20">
        <f>+'MIP 2017'!EO65*(1+(ES65))</f>
        <v>0</v>
      </c>
      <c r="FS65" s="20">
        <f>+'MIP 2017'!EP65*(1+(ET65))</f>
        <v>8.4054154282599871</v>
      </c>
      <c r="FT65" s="20">
        <f>+'MIP 2017'!EQ65*(1+(EU65))</f>
        <v>0</v>
      </c>
      <c r="FU65" s="20">
        <f>+'MIP 2017'!ER65*(1+(EV65))</f>
        <v>0</v>
      </c>
      <c r="FV65" s="20">
        <f>+'MIP 2017'!ES65*(1+(EW65))</f>
        <v>0</v>
      </c>
      <c r="FW65" s="20">
        <f>+'MIP 2017'!ET65*(1+(EX65))</f>
        <v>0</v>
      </c>
      <c r="FX65" s="20">
        <f>+'MIP 2017'!EU65*(1+(EY65))</f>
        <v>7.2484246924061164</v>
      </c>
      <c r="FY65" s="20">
        <f>+'MIP 2017'!EV65*(1+(EZ65))</f>
        <v>52.774052149444074</v>
      </c>
      <c r="FZ65" s="20">
        <f>+'MIP 2017'!EW65*(1+(FA65))</f>
        <v>0.2154807258932927</v>
      </c>
      <c r="GA65" s="20">
        <f>+'MIP 2017'!EX65*(1+(FB65))</f>
        <v>6774.7100451449996</v>
      </c>
      <c r="GB65" s="20">
        <f>+'MIP 2017'!EY65*(1+(FC65))</f>
        <v>361.2482113222502</v>
      </c>
      <c r="GC65" s="20">
        <f>+'MIP 2017'!EZ65*(1+(FD65))</f>
        <v>69.085557171345243</v>
      </c>
      <c r="GD65" s="20">
        <f>+'MIP 2017'!FA65*(1+(FE65))</f>
        <v>259.91946852976469</v>
      </c>
      <c r="GE65" s="20">
        <f>+'MIP 2017'!FB65*(1+(FF65))</f>
        <v>275.92252064740751</v>
      </c>
      <c r="GF65" s="20">
        <f>+'MIP 2017'!FC65*(1+(FG65))</f>
        <v>13.07024288941829</v>
      </c>
      <c r="GG65" s="20">
        <f>+'MIP 2017'!FD65*(1+(FH65))</f>
        <v>151.11196028444598</v>
      </c>
      <c r="GH65" s="20">
        <f>+'MIP 2017'!FE65*(1+(FI65))</f>
        <v>25.351914959124336</v>
      </c>
      <c r="GI65" s="20">
        <f>+'MIP 2017'!FF65*(1+(FJ65))</f>
        <v>0</v>
      </c>
      <c r="GJ65" s="18">
        <f t="shared" si="0"/>
        <v>85855.82558871925</v>
      </c>
      <c r="GK65" s="39">
        <f>+IFERROR((GJ65/'MIP 2017'!FG65*100-100),0)</f>
        <v>0.16558491576117262</v>
      </c>
      <c r="GN65" s="18">
        <v>151817.86208597434</v>
      </c>
      <c r="GO65" s="14">
        <f>+'MIP 2017'!FH65</f>
        <v>151147.20607010991</v>
      </c>
      <c r="GP65" s="39">
        <f t="shared" si="1"/>
        <v>670.6560158644279</v>
      </c>
      <c r="GQ65" s="39">
        <f t="shared" si="2"/>
        <v>0.44371049475657287</v>
      </c>
      <c r="GU65" s="61">
        <v>-0.46999999999999953</v>
      </c>
      <c r="GW65" s="60">
        <f>+IF(SeleccionarDemTur=GW$11,'SIMULADOR IMPACTOS MIP(TURISMO)'!PorcentajeTur,0)</f>
        <v>0</v>
      </c>
      <c r="GX65" s="60">
        <f>+IF(SeleccionarDemTur=GX$11,'SIMULADOR IMPACTOS MIP(TURISMO)'!PorcentajeTur,0)</f>
        <v>0</v>
      </c>
      <c r="GY65" s="60">
        <f>+IF(SeleccionarDemTur=GY$11,'SIMULADOR IMPACTOS MIP(TURISMO)'!PorcentajeTur,0)</f>
        <v>0.14000000000000001</v>
      </c>
      <c r="GZ65" s="60">
        <f>+IF(SeleccionarDemTur=GZ$11,'SIMULADOR IMPACTOS MIP(TURISMO)'!PorcentajeTur,0)</f>
        <v>0</v>
      </c>
      <c r="HA65" s="60">
        <f>+IF(OR(SeleccionarDemTur=HA$11,SeleccionarDemTur=$GW$11),'SIMULADOR IMPACTOS MIP(TURISMO)'!PorcentajeTur,0)</f>
        <v>0</v>
      </c>
      <c r="HB65" s="60">
        <f>+IF(OR(SeleccionarDemTur=HB$11,SeleccionarDemTur=$GW$11),'SIMULADOR IMPACTOS MIP(TURISMO)'!PorcentajeTur,0)</f>
        <v>0</v>
      </c>
      <c r="HC65" s="60">
        <f>+IF(OR(SeleccionarDemTur=HC$11,SeleccionarDemTur=$GW$11),'SIMULADOR IMPACTOS MIP(TURISMO)'!PorcentajeTur,0)</f>
        <v>0</v>
      </c>
      <c r="HD65" s="60">
        <f>+IF(OR(SeleccionarDemTur=HD$11,SeleccionarDemTur=$GX$11),'SIMULADOR IMPACTOS MIP(TURISMO)'!PorcentajeTur,0)</f>
        <v>0</v>
      </c>
      <c r="HE65" s="60">
        <f>+IF(OR(SeleccionarDemTur=HE$11,SeleccionarDemTur=$GX$11),'SIMULADOR IMPACTOS MIP(TURISMO)'!PorcentajeTur,0)</f>
        <v>0</v>
      </c>
      <c r="HF65" s="60">
        <f>+IF(OR(SeleccionarDemTur=HF$11,SeleccionarDemTur=$GX$11),'SIMULADOR IMPACTOS MIP(TURISMO)'!PorcentajeTur,0)</f>
        <v>0</v>
      </c>
      <c r="HG65" s="60">
        <f>+IF(OR(SeleccionarDemTur=HG$11,SeleccionarDemTur=$GX$11),'SIMULADOR IMPACTOS MIP(TURISMO)'!PorcentajeTur,0)</f>
        <v>0</v>
      </c>
      <c r="HH65" s="60">
        <f>+IF(OR(SeleccionarDemTur=HH$11,SeleccionarDemTur=$GX$11),'SIMULADOR IMPACTOS MIP(TURISMO)'!PorcentajeTur,0)</f>
        <v>0</v>
      </c>
      <c r="HI65" s="60">
        <f>+IF(OR(SeleccionarDemTur=HI$11,SeleccionarDemTur=$GX$11),'SIMULADOR IMPACTOS MIP(TURISMO)'!PorcentajeTur,0)</f>
        <v>0</v>
      </c>
      <c r="HJ65" s="60">
        <f>+IF(OR(SeleccionarDemTur=HJ$11,SeleccionarDemTur=$GX$11),'SIMULADOR IMPACTOS MIP(TURISMO)'!PorcentajeTur,0)</f>
        <v>0</v>
      </c>
      <c r="HK65" s="60">
        <f>+IF(SeleccionarDemTur=HK$11,'SIMULADOR IMPACTOS MIP(TURISMO)'!PorcentajeTur,0)</f>
        <v>0</v>
      </c>
      <c r="HL65" s="60">
        <f>+IF(SeleccionarDemTur=HL$11,'SIMULADOR IMPACTOS MIP(TURISMO)'!PorcentajeTur,0)</f>
        <v>0</v>
      </c>
      <c r="HM65" s="60">
        <f>+IF(SeleccionarDemTur=HM$11,'SIMULADOR IMPACTOS MIP(TURISMO)'!PorcentajeTur,0)</f>
        <v>0</v>
      </c>
      <c r="HN65" s="60">
        <f>+IF(SeleccionarDemTur=HN$11,'SIMULADOR IMPACTOS MIP(TURISMO)'!PorcentajeTur,0)</f>
        <v>0</v>
      </c>
      <c r="HO65" s="60">
        <f>+IF(OR(SeleccionarDemTur=HO$11,SeleccionarDemTur=$GY$11),'SIMULADOR IMPACTOS MIP(TURISMO)'!PorcentajeTur,0)</f>
        <v>0.14000000000000001</v>
      </c>
      <c r="HP65" s="60">
        <f>+IF(OR(SeleccionarDemTur=HP$11,SeleccionarDemTur=$GY$11),'SIMULADOR IMPACTOS MIP(TURISMO)'!PorcentajeTur,0)</f>
        <v>0.14000000000000001</v>
      </c>
      <c r="HQ65" s="60">
        <f>+IF(OR(SeleccionarDemTur=HQ$11,SeleccionarDemTur=$GY$11),'SIMULADOR IMPACTOS MIP(TURISMO)'!PorcentajeTur,0)</f>
        <v>0.14000000000000001</v>
      </c>
      <c r="HR65" s="60">
        <f>+IF(OR(SeleccionarDemTur=HR$11,SeleccionarDemTur=$GY$11),'SIMULADOR IMPACTOS MIP(TURISMO)'!PorcentajeTur,0)</f>
        <v>0.14000000000000001</v>
      </c>
      <c r="HS65" s="60">
        <f>+IF(OR(SeleccionarDemTur=HS$11,SeleccionarDemTur=$GY$11),'SIMULADOR IMPACTOS MIP(TURISMO)'!PorcentajeTur,0)</f>
        <v>0.14000000000000001</v>
      </c>
      <c r="HT65" s="60">
        <f>+IF(OR(SeleccionarDemTur=HT$11,SeleccionarDemTur=$GY$11),'SIMULADOR IMPACTOS MIP(TURISMO)'!PorcentajeTur,0)</f>
        <v>0.14000000000000001</v>
      </c>
      <c r="HU65" s="60">
        <f>+IF(OR(SeleccionarDemTur=HU$11,SeleccionarDemTur=$GY$11),'SIMULADOR IMPACTOS MIP(TURISMO)'!PorcentajeTur,0)</f>
        <v>0.14000000000000001</v>
      </c>
      <c r="HV65" s="60">
        <f>+IF(OR(SeleccionarDemTur=HV$11,SeleccionarDemTur=$GY$11),'SIMULADOR IMPACTOS MIP(TURISMO)'!PorcentajeTur,0)</f>
        <v>0.14000000000000001</v>
      </c>
      <c r="HY65" s="20">
        <f>+'MIP 2017'!EJ65*(1+(GZ65))</f>
        <v>77693.331119870651</v>
      </c>
      <c r="HZ65" s="20">
        <f>+'MIP 2017'!EK65*(1+(HA65))</f>
        <v>42.844665138112198</v>
      </c>
      <c r="IA65" s="20">
        <f>+'MIP 2017'!EL65*(1+(HB65))</f>
        <v>120.58650976574145</v>
      </c>
      <c r="IB65" s="20">
        <f>+'MIP 2017'!EM65*(1+(HC65))</f>
        <v>0</v>
      </c>
      <c r="IC65" s="20">
        <f>+'MIP 2017'!EN65*(1+(HD65))</f>
        <v>0</v>
      </c>
      <c r="ID65" s="20">
        <f>+'MIP 2017'!EO65*(1+(HE65))</f>
        <v>0</v>
      </c>
      <c r="IE65" s="20">
        <f>+'MIP 2017'!EP65*(1+(HF65))</f>
        <v>8.4054154282599871</v>
      </c>
      <c r="IF65" s="20">
        <f>+'MIP 2017'!EQ65*(1+(HG65))</f>
        <v>0</v>
      </c>
      <c r="IG65" s="20">
        <f>+'MIP 2017'!ER65*(1+(HH65))</f>
        <v>0</v>
      </c>
      <c r="IH65" s="20">
        <f>+'MIP 2017'!ES65*(1+(HI65))</f>
        <v>0</v>
      </c>
      <c r="II65" s="20">
        <f>+'MIP 2017'!ET65*(1+(HJ65))</f>
        <v>0</v>
      </c>
      <c r="IJ65" s="20">
        <f>+'MIP 2017'!EU65*(1+(HK65))</f>
        <v>7.2484246924061164</v>
      </c>
      <c r="IK65" s="20">
        <f>+'MIP 2017'!EV65*(1+(HL65))</f>
        <v>52.774052149444074</v>
      </c>
      <c r="IL65" s="20">
        <f>+'MIP 2017'!EW65*(1+(HM65))</f>
        <v>0.2154807258932927</v>
      </c>
      <c r="IM65" s="20">
        <f>+'MIP 2017'!EX65*(1+(HN65))</f>
        <v>6774.7100451449996</v>
      </c>
      <c r="IN65" s="20">
        <f>+'MIP 2017'!EY65*(1+(HO65))</f>
        <v>361.2482113222502</v>
      </c>
      <c r="IO65" s="20">
        <f>+'MIP 2017'!EZ65*(1+(HP65))</f>
        <v>69.085557171345243</v>
      </c>
      <c r="IP65" s="20">
        <f>+'MIP 2017'!FA65*(1+(HQ65))</f>
        <v>259.91946852976469</v>
      </c>
      <c r="IQ65" s="20">
        <f>+'MIP 2017'!FB65*(1+(HR65))</f>
        <v>275.92252064740751</v>
      </c>
      <c r="IR65" s="20">
        <f>+'MIP 2017'!FC65*(1+(HS65))</f>
        <v>13.07024288941829</v>
      </c>
      <c r="IS65" s="20">
        <f>+'MIP 2017'!FD65*(1+(HT65))</f>
        <v>151.11196028444598</v>
      </c>
      <c r="IT65" s="20">
        <f>+'MIP 2017'!FE65*(1+(HU65))</f>
        <v>25.351914959124336</v>
      </c>
      <c r="IU65" s="20">
        <f>+'MIP 2017'!FF65*(1+(HV65))</f>
        <v>0</v>
      </c>
      <c r="IV65" s="18">
        <f t="shared" si="3"/>
        <v>85855.82558871925</v>
      </c>
      <c r="IW65" s="39">
        <f>+IFERROR((IV65/'MIP 2017'!FG65*100-100),0)</f>
        <v>0.16558491576117262</v>
      </c>
      <c r="IZ65" s="18">
        <v>151817.86208597434</v>
      </c>
      <c r="JA65" s="14">
        <f>+'MIP 2017'!FH65</f>
        <v>151147.20607010991</v>
      </c>
      <c r="JB65" s="39">
        <f t="shared" si="4"/>
        <v>670.6560158644279</v>
      </c>
      <c r="JC65" s="39">
        <f t="shared" si="5"/>
        <v>0.44371049475657287</v>
      </c>
    </row>
    <row r="66" spans="1:263" s="7" customFormat="1" ht="21.95" customHeight="1" thickBot="1" x14ac:dyDescent="0.25">
      <c r="A66" s="137" t="s">
        <v>367</v>
      </c>
      <c r="B66" s="138" t="s">
        <v>386</v>
      </c>
      <c r="C66" s="33">
        <v>7.0675132479315672E-2</v>
      </c>
      <c r="D66" s="33">
        <v>6.043907349249121E-2</v>
      </c>
      <c r="E66" s="33">
        <v>7.8410038363568954E-2</v>
      </c>
      <c r="F66" s="33">
        <v>0.12339133568138605</v>
      </c>
      <c r="G66" s="33">
        <v>2.6810323185925172E-2</v>
      </c>
      <c r="H66" s="33">
        <v>5.2173761509960156E-2</v>
      </c>
      <c r="I66" s="33">
        <v>3.5061306967896826E-2</v>
      </c>
      <c r="J66" s="33">
        <v>7.0587639082725653E-2</v>
      </c>
      <c r="K66" s="33">
        <v>5.1513820442313452E-2</v>
      </c>
      <c r="L66" s="33">
        <v>7.0603145025941894E-2</v>
      </c>
      <c r="M66" s="33">
        <v>3.7197439445776942E-2</v>
      </c>
      <c r="N66" s="33">
        <v>2.1182341007672773E-2</v>
      </c>
      <c r="O66" s="33">
        <v>4.210291070690092E-2</v>
      </c>
      <c r="P66" s="33">
        <v>1.2953974810448191E-2</v>
      </c>
      <c r="Q66" s="33">
        <v>5.2884146560914065E-2</v>
      </c>
      <c r="R66" s="33">
        <v>2.3232874058467856E-2</v>
      </c>
      <c r="S66" s="33">
        <v>6.6220662503395977E-2</v>
      </c>
      <c r="T66" s="33">
        <v>5.9569838756541794E-2</v>
      </c>
      <c r="U66" s="33">
        <v>5.1566220676322078E-2</v>
      </c>
      <c r="V66" s="33">
        <v>3.6599701410378112E-2</v>
      </c>
      <c r="W66" s="33">
        <v>3.4578585876018621E-2</v>
      </c>
      <c r="X66" s="33">
        <v>1.2264652738059703E-2</v>
      </c>
      <c r="Y66" s="33">
        <v>4.4200551749459024E-3</v>
      </c>
      <c r="Z66" s="33">
        <v>6.6734196187009133E-3</v>
      </c>
      <c r="AA66" s="33">
        <v>9.6279082654025325E-3</v>
      </c>
      <c r="AB66" s="33">
        <v>1.3324159195718622E-3</v>
      </c>
      <c r="AC66" s="33">
        <v>4.6190095422944995E-3</v>
      </c>
      <c r="AD66" s="33">
        <v>3.0744924503644448E-3</v>
      </c>
      <c r="AE66" s="33">
        <v>6.3694213247823444E-3</v>
      </c>
      <c r="AF66" s="33">
        <v>3.3852320574048961E-3</v>
      </c>
      <c r="AG66" s="33">
        <v>1.1118247668093995E-4</v>
      </c>
      <c r="AH66" s="33">
        <v>1.1654962297254481E-2</v>
      </c>
      <c r="AI66" s="33">
        <v>4.4966452542771389E-3</v>
      </c>
      <c r="AJ66" s="33">
        <v>2.5362916096684663E-3</v>
      </c>
      <c r="AK66" s="33">
        <v>1.0297588314538066E-2</v>
      </c>
      <c r="AL66" s="33">
        <v>1.8321611468631351E-2</v>
      </c>
      <c r="AM66" s="33">
        <v>9.4487725308132504E-3</v>
      </c>
      <c r="AN66" s="33">
        <v>4.1028074781884187E-2</v>
      </c>
      <c r="AO66" s="33">
        <v>5.863132523547256E-3</v>
      </c>
      <c r="AP66" s="33">
        <v>4.5260012823843702E-3</v>
      </c>
      <c r="AQ66" s="33">
        <v>1.9743232380672951E-2</v>
      </c>
      <c r="AR66" s="33">
        <v>2.001360671517198E-3</v>
      </c>
      <c r="AS66" s="33">
        <v>3.9601230856324179E-2</v>
      </c>
      <c r="AT66" s="33">
        <v>1.4192520819611254E-2</v>
      </c>
      <c r="AU66" s="33">
        <v>2.4404482912609377E-3</v>
      </c>
      <c r="AV66" s="33">
        <v>5.86363860267404E-3</v>
      </c>
      <c r="AW66" s="33">
        <v>6.5206903610254474E-3</v>
      </c>
      <c r="AX66" s="33">
        <v>1.3375591322343249E-3</v>
      </c>
      <c r="AY66" s="33">
        <v>8.2038737541490631E-4</v>
      </c>
      <c r="AZ66" s="33">
        <v>1.9901802212531497E-3</v>
      </c>
      <c r="BA66" s="33">
        <v>1.0649807940483361E-3</v>
      </c>
      <c r="BB66" s="33">
        <v>1.6857562570058498E-3</v>
      </c>
      <c r="BC66" s="33">
        <v>1.7144015935318887E-3</v>
      </c>
      <c r="BD66" s="33">
        <v>1.8128923525124543E-3</v>
      </c>
      <c r="BE66" s="33">
        <v>1.0252456252524567</v>
      </c>
      <c r="BF66" s="33">
        <v>3.3737772151456432E-3</v>
      </c>
      <c r="BG66" s="33">
        <v>2.9056507170576038E-2</v>
      </c>
      <c r="BH66" s="33">
        <v>3.6726225386812493E-2</v>
      </c>
      <c r="BI66" s="33">
        <v>2.3072335735498651E-2</v>
      </c>
      <c r="BJ66" s="33">
        <v>1.6241062555660362E-3</v>
      </c>
      <c r="BK66" s="33">
        <v>1.7873614163647317E-3</v>
      </c>
      <c r="BL66" s="33">
        <v>1.3237678388651603E-3</v>
      </c>
      <c r="BM66" s="33">
        <v>2.2993010625660068E-3</v>
      </c>
      <c r="BN66" s="33">
        <v>2.0144772482358062E-3</v>
      </c>
      <c r="BO66" s="33">
        <v>1.515838594501336E-3</v>
      </c>
      <c r="BP66" s="33">
        <v>1.1959070616679463E-3</v>
      </c>
      <c r="BQ66" s="33">
        <v>5.6328888720831561E-4</v>
      </c>
      <c r="BR66" s="33">
        <v>9.7955444330555708E-4</v>
      </c>
      <c r="BS66" s="33">
        <v>2.3025673226421683E-3</v>
      </c>
      <c r="BT66" s="33">
        <v>3.3201088790481043E-3</v>
      </c>
      <c r="BU66" s="33">
        <v>5.1196289582372588E-4</v>
      </c>
      <c r="BV66" s="33">
        <v>2.5891245273303382E-3</v>
      </c>
      <c r="BW66" s="33">
        <v>1.3682808248091105E-3</v>
      </c>
      <c r="BX66" s="33">
        <v>4.660099307240262E-4</v>
      </c>
      <c r="BY66" s="33">
        <v>4.2339755223568219E-3</v>
      </c>
      <c r="BZ66" s="33">
        <v>2.495373666252024E-3</v>
      </c>
      <c r="CA66" s="33">
        <v>1.3649973954793398E-3</v>
      </c>
      <c r="CB66" s="33">
        <v>1.3805268682857352E-3</v>
      </c>
      <c r="CC66" s="33">
        <v>1.4181449229077108E-3</v>
      </c>
      <c r="CD66" s="33">
        <v>1.6300648066929048E-3</v>
      </c>
      <c r="CE66" s="33">
        <v>1.3416302414720538E-3</v>
      </c>
      <c r="CF66" s="33">
        <v>1.3330587064032033E-3</v>
      </c>
      <c r="CG66" s="33">
        <v>8.7251133338099606E-4</v>
      </c>
      <c r="CH66" s="33">
        <v>1.5796509919449142E-3</v>
      </c>
      <c r="CI66" s="33">
        <v>7.8166470190643657E-4</v>
      </c>
      <c r="CJ66" s="33">
        <v>4.2336023515723907E-4</v>
      </c>
      <c r="CK66" s="33">
        <v>4.0847343225213986E-4</v>
      </c>
      <c r="CL66" s="33">
        <v>1.0490997800086117E-3</v>
      </c>
      <c r="CM66" s="33">
        <v>1.1350144644968561E-3</v>
      </c>
      <c r="CN66" s="33">
        <v>7.776573964822644E-4</v>
      </c>
      <c r="CO66" s="33">
        <v>8.4454867942022687E-4</v>
      </c>
      <c r="CP66" s="33">
        <v>4.7421589905432041E-4</v>
      </c>
      <c r="CQ66" s="33">
        <v>1.8265451824995738E-3</v>
      </c>
      <c r="CR66" s="33">
        <v>2.9169118056088946E-3</v>
      </c>
      <c r="CS66" s="33">
        <v>4.9545244719002206E-4</v>
      </c>
      <c r="CT66" s="33">
        <v>4.3964659483825008E-4</v>
      </c>
      <c r="CU66" s="33">
        <v>1.6554479596634115E-4</v>
      </c>
      <c r="CV66" s="33">
        <v>1.4731752450092441E-4</v>
      </c>
      <c r="CW66" s="33">
        <v>2.2205130379197743E-4</v>
      </c>
      <c r="CX66" s="33">
        <v>3.0306337362129792E-4</v>
      </c>
      <c r="CY66" s="33">
        <v>2.1042773905435042E-4</v>
      </c>
      <c r="CZ66" s="33">
        <v>2.0806363506118054E-4</v>
      </c>
      <c r="DA66" s="33">
        <v>3.1253367862989732E-4</v>
      </c>
      <c r="DB66" s="33">
        <v>3.4575473619957432E-4</v>
      </c>
      <c r="DC66" s="33">
        <v>4.4546482088133786E-4</v>
      </c>
      <c r="DD66" s="33">
        <v>1.7916580393402521E-4</v>
      </c>
      <c r="DE66" s="33">
        <v>1.4285513242668455E-3</v>
      </c>
      <c r="DF66" s="33">
        <v>3.7855368555027983E-3</v>
      </c>
      <c r="DG66" s="33">
        <v>4.0011685654455756E-4</v>
      </c>
      <c r="DH66" s="33">
        <v>4.4125880664585947E-4</v>
      </c>
      <c r="DI66" s="33">
        <v>8.0403660101375813E-4</v>
      </c>
      <c r="DJ66" s="33">
        <v>2.9169006076061935E-4</v>
      </c>
      <c r="DK66" s="33">
        <v>3.9348738346899108E-4</v>
      </c>
      <c r="DL66" s="33">
        <v>3.3629035843211243E-4</v>
      </c>
      <c r="DM66" s="33">
        <v>1.2917922409759364E-4</v>
      </c>
      <c r="DN66" s="33">
        <v>5.036151971059944E-5</v>
      </c>
      <c r="DO66" s="33">
        <v>3.5750731471907363E-4</v>
      </c>
      <c r="DP66" s="33">
        <v>2.0378902746428235E-4</v>
      </c>
      <c r="DQ66" s="33">
        <v>2.7233665909484036E-3</v>
      </c>
      <c r="DR66" s="33">
        <v>1.9163783885046333E-4</v>
      </c>
      <c r="DS66" s="33">
        <v>1.2149634084358794E-3</v>
      </c>
      <c r="DT66" s="33">
        <v>8.5070854797970755E-4</v>
      </c>
      <c r="DU66" s="33">
        <v>2.2399248644429582E-4</v>
      </c>
      <c r="DV66" s="33">
        <v>7.3141634970876415E-4</v>
      </c>
      <c r="DW66" s="33">
        <v>4.9232072934111467E-3</v>
      </c>
      <c r="DX66" s="33">
        <v>1.0691731781074967E-3</v>
      </c>
      <c r="DY66" s="33">
        <v>5.9984726629491248E-4</v>
      </c>
      <c r="DZ66" s="33">
        <v>4.4383124780829981E-4</v>
      </c>
      <c r="EA66" s="33">
        <v>1.889600220056267E-3</v>
      </c>
      <c r="EB66" s="33">
        <v>1.3471942687178365E-3</v>
      </c>
      <c r="EC66" s="33">
        <v>3.6392384886693718E-4</v>
      </c>
      <c r="ED66" s="33">
        <v>8.5496617203691789E-4</v>
      </c>
      <c r="EE66" s="33">
        <v>3.027472239704163E-3</v>
      </c>
      <c r="EF66" s="33">
        <v>1.0860366724772489E-3</v>
      </c>
      <c r="EG66" s="33">
        <v>7.4509982780605519E-4</v>
      </c>
      <c r="EH66" s="33">
        <v>0</v>
      </c>
      <c r="EK66" s="60">
        <f>+IF(AND(OR(SeleccionarIndustria=$A66,SeleccionarIndustria="Todas las AE"),('SIMULADOR IMPACTOS MIP'!$B$10=EK$11)),'SIMULADOR IMPACTOS MIP'!Porcentaje,0)</f>
        <v>0</v>
      </c>
      <c r="EL66" s="60">
        <f>+IF(AND(OR(SeleccionarIndustria=$A66,SeleccionarIndustria="Todas las AE"),('SIMULADOR IMPACTOS MIP'!$B$10=EL$11)),'SIMULADOR IMPACTOS MIP'!Porcentaje,0)</f>
        <v>0</v>
      </c>
      <c r="EM66" s="60">
        <f>+IF(AND(OR(SeleccionarIndustria=$A66,SeleccionarIndustria="Todas las AE"),('SIMULADOR IMPACTOS MIP'!$B$10=EM$11)),'SIMULADOR IMPACTOS MIP'!Porcentaje,0)</f>
        <v>0.14000000000000001</v>
      </c>
      <c r="EN66" s="60">
        <f>+IF(AND(OR(SeleccionarIndustria=$A66,SeleccionarIndustria="Todas las AE"),('SIMULADOR IMPACTOS MIP'!$B$10=EN$11)),'SIMULADOR IMPACTOS MIP'!Porcentaje,0)</f>
        <v>0</v>
      </c>
      <c r="EO66" s="60">
        <f>+IF(AND(OR(SeleccionarIndustria=$A66,SeleccionarIndustria="Todas las AE"),(OR('SIMULADOR IMPACTOS MIP'!$B$10=$EK$11,'SIMULADOR IMPACTOS MIP'!$B$10=EO$11))),'SIMULADOR IMPACTOS MIP'!Porcentaje,0)</f>
        <v>0</v>
      </c>
      <c r="EP66" s="60">
        <f>+IF(AND(OR(SeleccionarIndustria=$A66,SeleccionarIndustria="Todas las AE"),(OR('SIMULADOR IMPACTOS MIP'!$B$10=$EK$11,'SIMULADOR IMPACTOS MIP'!$B$10=EP$11))),'SIMULADOR IMPACTOS MIP'!Porcentaje,0)</f>
        <v>0</v>
      </c>
      <c r="EQ66" s="60">
        <f>+IF(AND(OR(SeleccionarIndustria=$A66,SeleccionarIndustria="Todas las AE"),(OR('SIMULADOR IMPACTOS MIP'!$B$10=$EK$11,'SIMULADOR IMPACTOS MIP'!$B$10=EQ$11))),'SIMULADOR IMPACTOS MIP'!Porcentaje,0)</f>
        <v>0</v>
      </c>
      <c r="ER66" s="60">
        <f>+IF(AND(OR(SeleccionarIndustria=$A66,SeleccionarIndustria="Todas las AE"),(OR('SIMULADOR IMPACTOS MIP'!$B$10=$EL$11,'SIMULADOR IMPACTOS MIP'!$B$10=ER$11))),'SIMULADOR IMPACTOS MIP'!Porcentaje,0)</f>
        <v>0</v>
      </c>
      <c r="ES66" s="60">
        <f>+IF(AND(OR(SeleccionarIndustria=$A66,SeleccionarIndustria="Todas las AE"),(OR('SIMULADOR IMPACTOS MIP'!$B$10=$EL$11,'SIMULADOR IMPACTOS MIP'!$B$10=ES$11))),'SIMULADOR IMPACTOS MIP'!Porcentaje,0)</f>
        <v>0</v>
      </c>
      <c r="ET66" s="60">
        <f>+IF(AND(OR(SeleccionarIndustria=$A66,SeleccionarIndustria="Todas las AE"),(OR('SIMULADOR IMPACTOS MIP'!$B$10=$EL$11,'SIMULADOR IMPACTOS MIP'!$B$10=ET$11))),'SIMULADOR IMPACTOS MIP'!Porcentaje,0)</f>
        <v>0</v>
      </c>
      <c r="EU66" s="60">
        <f>+IF(AND(OR(SeleccionarIndustria=$A66,SeleccionarIndustria="Todas las AE"),(OR('SIMULADOR IMPACTOS MIP'!$B$10=$EL$11,'SIMULADOR IMPACTOS MIP'!$B$10=EU$11))),'SIMULADOR IMPACTOS MIP'!Porcentaje,0)</f>
        <v>0</v>
      </c>
      <c r="EV66" s="60">
        <f>+IF(AND(OR(SeleccionarIndustria=$A66,SeleccionarIndustria="Todas las AE"),(OR('SIMULADOR IMPACTOS MIP'!$B$10=$EL$11,'SIMULADOR IMPACTOS MIP'!$B$10=EV$11))),'SIMULADOR IMPACTOS MIP'!Porcentaje,0)</f>
        <v>0</v>
      </c>
      <c r="EW66" s="60">
        <f>+IF(AND(OR(SeleccionarIndustria=$A66,SeleccionarIndustria="Todas las AE"),(OR('SIMULADOR IMPACTOS MIP'!$B$10=$EL$11,'SIMULADOR IMPACTOS MIP'!$B$10=EW$11))),'SIMULADOR IMPACTOS MIP'!Porcentaje,0)</f>
        <v>0</v>
      </c>
      <c r="EX66" s="60">
        <f>+IF(AND(OR(SeleccionarIndustria=$A66,SeleccionarIndustria="Todas las AE"),(OR('SIMULADOR IMPACTOS MIP'!$B$10=$EL$11,'SIMULADOR IMPACTOS MIP'!$B$10=EX$11))),'SIMULADOR IMPACTOS MIP'!Porcentaje,0)</f>
        <v>0</v>
      </c>
      <c r="EY66" s="60">
        <f>+IF(AND(OR(SeleccionarIndustria=$A66,SeleccionarIndustria="Todas las AE"),('SIMULADOR IMPACTOS MIP'!$B$10=EY$11)),'SIMULADOR IMPACTOS MIP'!Porcentaje,0)</f>
        <v>0</v>
      </c>
      <c r="EZ66" s="60">
        <f>+IF(AND(OR(SeleccionarIndustria=$A66,SeleccionarIndustria="Todas las AE"),('SIMULADOR IMPACTOS MIP'!$B$10=EZ$11)),'SIMULADOR IMPACTOS MIP'!Porcentaje,0)</f>
        <v>0</v>
      </c>
      <c r="FA66" s="60">
        <f>+IF(AND(OR(SeleccionarIndustria=$A66,SeleccionarIndustria="Todas las AE"),('SIMULADOR IMPACTOS MIP'!$B$10=FA$11)),'SIMULADOR IMPACTOS MIP'!Porcentaje,0)</f>
        <v>0</v>
      </c>
      <c r="FB66" s="60">
        <f>+IF(AND(OR(SeleccionarIndustria=$A66,SeleccionarIndustria="Todas las AE"),('SIMULADOR IMPACTOS MIP'!$B$10=FB$11)),'SIMULADOR IMPACTOS MIP'!Porcentaje,0)</f>
        <v>0</v>
      </c>
      <c r="FC66" s="60">
        <f>+IF(AND(OR(SeleccionarIndustria=$A66,SeleccionarIndustria="Todas las AE"),(OR('SIMULADOR IMPACTOS MIP'!$B$10=$EM$11,'SIMULADOR IMPACTOS MIP'!$B$10=FC$11))),'SIMULADOR IMPACTOS MIP'!Porcentaje,0)</f>
        <v>0.14000000000000001</v>
      </c>
      <c r="FD66" s="60">
        <f>+IF(AND(OR(SeleccionarIndustria=$A66,SeleccionarIndustria="Todas las AE"),(OR('SIMULADOR IMPACTOS MIP'!$B$10=$EM$11,'SIMULADOR IMPACTOS MIP'!$B$10=FD$11))),'SIMULADOR IMPACTOS MIP'!Porcentaje,0)</f>
        <v>0.14000000000000001</v>
      </c>
      <c r="FE66" s="60">
        <f>+IF(AND(OR(SeleccionarIndustria=$A66,SeleccionarIndustria="Todas las AE"),(OR('SIMULADOR IMPACTOS MIP'!$B$10=$EM$11,'SIMULADOR IMPACTOS MIP'!$B$10=FE$11))),'SIMULADOR IMPACTOS MIP'!Porcentaje,0)</f>
        <v>0.14000000000000001</v>
      </c>
      <c r="FF66" s="60">
        <f>+IF(AND(OR(SeleccionarIndustria=$A66,SeleccionarIndustria="Todas las AE"),(OR('SIMULADOR IMPACTOS MIP'!$B$10=$EM$11,'SIMULADOR IMPACTOS MIP'!$B$10=FF$11))),'SIMULADOR IMPACTOS MIP'!Porcentaje,0)</f>
        <v>0.14000000000000001</v>
      </c>
      <c r="FG66" s="60">
        <f>+IF(AND(OR(SeleccionarIndustria=$A66,SeleccionarIndustria="Todas las AE"),(OR('SIMULADOR IMPACTOS MIP'!$B$10=$EM$11,'SIMULADOR IMPACTOS MIP'!$B$10=FG$11))),'SIMULADOR IMPACTOS MIP'!Porcentaje,0)</f>
        <v>0.14000000000000001</v>
      </c>
      <c r="FH66" s="60">
        <f>+IF(AND(OR(SeleccionarIndustria=$A66,SeleccionarIndustria="Todas las AE"),(OR('SIMULADOR IMPACTOS MIP'!$B$10=$EM$11,'SIMULADOR IMPACTOS MIP'!$B$10=FH$11))),'SIMULADOR IMPACTOS MIP'!Porcentaje,0)</f>
        <v>0.14000000000000001</v>
      </c>
      <c r="FI66" s="60">
        <f>+IF(AND(OR(SeleccionarIndustria=$A66,SeleccionarIndustria="Todas las AE"),(OR('SIMULADOR IMPACTOS MIP'!$B$10=$EM$11,'SIMULADOR IMPACTOS MIP'!$B$10=FI$11))),'SIMULADOR IMPACTOS MIP'!Porcentaje,0)</f>
        <v>0.14000000000000001</v>
      </c>
      <c r="FJ66" s="60">
        <f>+IF(AND(OR(SeleccionarIndustria=$A66,SeleccionarIndustria="Todas las AE"),(OR('SIMULADOR IMPACTOS MIP'!$B$10=$EM$11,'SIMULADOR IMPACTOS MIP'!$B$10=FJ$11))),'SIMULADOR IMPACTOS MIP'!Porcentaje,0)</f>
        <v>0.14000000000000001</v>
      </c>
      <c r="FM66" s="20">
        <f>+'MIP 2017'!EJ66*(1+(EN66))</f>
        <v>32476.032886521658</v>
      </c>
      <c r="FN66" s="20">
        <f>+'MIP 2017'!EK66*(1+(EO66))</f>
        <v>0</v>
      </c>
      <c r="FO66" s="20">
        <f>+'MIP 2017'!EL66*(1+(EP66))</f>
        <v>0</v>
      </c>
      <c r="FP66" s="20">
        <f>+'MIP 2017'!EM66*(1+(EQ66))</f>
        <v>0</v>
      </c>
      <c r="FQ66" s="20">
        <f>+'MIP 2017'!EN66*(1+(ER66))</f>
        <v>0</v>
      </c>
      <c r="FR66" s="20">
        <f>+'MIP 2017'!EO66*(1+(ES66))</f>
        <v>0</v>
      </c>
      <c r="FS66" s="20">
        <f>+'MIP 2017'!EP66*(1+(ET66))</f>
        <v>0</v>
      </c>
      <c r="FT66" s="20">
        <f>+'MIP 2017'!EQ66*(1+(EU66))</f>
        <v>0</v>
      </c>
      <c r="FU66" s="20">
        <f>+'MIP 2017'!ER66*(1+(EV66))</f>
        <v>0</v>
      </c>
      <c r="FV66" s="20">
        <f>+'MIP 2017'!ES66*(1+(EW66))</f>
        <v>0</v>
      </c>
      <c r="FW66" s="20">
        <f>+'MIP 2017'!ET66*(1+(EX66))</f>
        <v>0</v>
      </c>
      <c r="FX66" s="20">
        <f>+'MIP 2017'!EU66*(1+(EY66))</f>
        <v>297.80702483842413</v>
      </c>
      <c r="FY66" s="20">
        <f>+'MIP 2017'!EV66*(1+(EZ66))</f>
        <v>2173.4523309980336</v>
      </c>
      <c r="FZ66" s="20">
        <f>+'MIP 2017'!EW66*(1+(FA66))</f>
        <v>313.01252492209227</v>
      </c>
      <c r="GA66" s="20">
        <f>+'MIP 2017'!EX66*(1+(FB66))</f>
        <v>97997.545968187405</v>
      </c>
      <c r="GB66" s="20">
        <f>+'MIP 2017'!EY66*(1+(FC66))</f>
        <v>0</v>
      </c>
      <c r="GC66" s="20">
        <f>+'MIP 2017'!EZ66*(1+(FD66))</f>
        <v>0</v>
      </c>
      <c r="GD66" s="20">
        <f>+'MIP 2017'!FA66*(1+(FE66))</f>
        <v>0</v>
      </c>
      <c r="GE66" s="20">
        <f>+'MIP 2017'!FB66*(1+(FF66))</f>
        <v>0</v>
      </c>
      <c r="GF66" s="20">
        <f>+'MIP 2017'!FC66*(1+(FG66))</f>
        <v>0</v>
      </c>
      <c r="GG66" s="20">
        <f>+'MIP 2017'!FD66*(1+(FH66))</f>
        <v>0</v>
      </c>
      <c r="GH66" s="20">
        <f>+'MIP 2017'!FE66*(1+(FI66))</f>
        <v>0</v>
      </c>
      <c r="GI66" s="20">
        <f>+'MIP 2017'!FF66*(1+(FJ66))</f>
        <v>0</v>
      </c>
      <c r="GJ66" s="18">
        <f t="shared" si="0"/>
        <v>133257.85073546763</v>
      </c>
      <c r="GK66" s="39">
        <f>+IFERROR((GJ66/'MIP 2017'!FG66*100-100),0)</f>
        <v>0</v>
      </c>
      <c r="GN66" s="18">
        <v>269403.1152540404</v>
      </c>
      <c r="GO66" s="14">
        <f>+'MIP 2017'!FH66</f>
        <v>268848.6787301923</v>
      </c>
      <c r="GP66" s="39">
        <f t="shared" si="1"/>
        <v>554.43652384809684</v>
      </c>
      <c r="GQ66" s="39">
        <f t="shared" si="2"/>
        <v>0.20622624089759256</v>
      </c>
      <c r="GU66" s="61">
        <v>-0.45999999999999952</v>
      </c>
      <c r="GW66" s="60">
        <f>+IF(SeleccionarDemTur=GW$11,'SIMULADOR IMPACTOS MIP(TURISMO)'!PorcentajeTur,0)</f>
        <v>0</v>
      </c>
      <c r="GX66" s="60">
        <f>+IF(SeleccionarDemTur=GX$11,'SIMULADOR IMPACTOS MIP(TURISMO)'!PorcentajeTur,0)</f>
        <v>0</v>
      </c>
      <c r="GY66" s="60">
        <f>+IF(SeleccionarDemTur=GY$11,'SIMULADOR IMPACTOS MIP(TURISMO)'!PorcentajeTur,0)</f>
        <v>0.14000000000000001</v>
      </c>
      <c r="GZ66" s="60">
        <f>+IF(SeleccionarDemTur=GZ$11,'SIMULADOR IMPACTOS MIP(TURISMO)'!PorcentajeTur,0)</f>
        <v>0</v>
      </c>
      <c r="HA66" s="60">
        <f>+IF(OR(SeleccionarDemTur=HA$11,SeleccionarDemTur=$GW$11),'SIMULADOR IMPACTOS MIP(TURISMO)'!PorcentajeTur,0)</f>
        <v>0</v>
      </c>
      <c r="HB66" s="60">
        <f>+IF(OR(SeleccionarDemTur=HB$11,SeleccionarDemTur=$GW$11),'SIMULADOR IMPACTOS MIP(TURISMO)'!PorcentajeTur,0)</f>
        <v>0</v>
      </c>
      <c r="HC66" s="60">
        <f>+IF(OR(SeleccionarDemTur=HC$11,SeleccionarDemTur=$GW$11),'SIMULADOR IMPACTOS MIP(TURISMO)'!PorcentajeTur,0)</f>
        <v>0</v>
      </c>
      <c r="HD66" s="60">
        <f>+IF(OR(SeleccionarDemTur=HD$11,SeleccionarDemTur=$GX$11),'SIMULADOR IMPACTOS MIP(TURISMO)'!PorcentajeTur,0)</f>
        <v>0</v>
      </c>
      <c r="HE66" s="60">
        <f>+IF(OR(SeleccionarDemTur=HE$11,SeleccionarDemTur=$GX$11),'SIMULADOR IMPACTOS MIP(TURISMO)'!PorcentajeTur,0)</f>
        <v>0</v>
      </c>
      <c r="HF66" s="60">
        <f>+IF(OR(SeleccionarDemTur=HF$11,SeleccionarDemTur=$GX$11),'SIMULADOR IMPACTOS MIP(TURISMO)'!PorcentajeTur,0)</f>
        <v>0</v>
      </c>
      <c r="HG66" s="60">
        <f>+IF(OR(SeleccionarDemTur=HG$11,SeleccionarDemTur=$GX$11),'SIMULADOR IMPACTOS MIP(TURISMO)'!PorcentajeTur,0)</f>
        <v>0</v>
      </c>
      <c r="HH66" s="60">
        <f>+IF(OR(SeleccionarDemTur=HH$11,SeleccionarDemTur=$GX$11),'SIMULADOR IMPACTOS MIP(TURISMO)'!PorcentajeTur,0)</f>
        <v>0</v>
      </c>
      <c r="HI66" s="60">
        <f>+IF(OR(SeleccionarDemTur=HI$11,SeleccionarDemTur=$GX$11),'SIMULADOR IMPACTOS MIP(TURISMO)'!PorcentajeTur,0)</f>
        <v>0</v>
      </c>
      <c r="HJ66" s="60">
        <f>+IF(OR(SeleccionarDemTur=HJ$11,SeleccionarDemTur=$GX$11),'SIMULADOR IMPACTOS MIP(TURISMO)'!PorcentajeTur,0)</f>
        <v>0</v>
      </c>
      <c r="HK66" s="60">
        <f>+IF(SeleccionarDemTur=HK$11,'SIMULADOR IMPACTOS MIP(TURISMO)'!PorcentajeTur,0)</f>
        <v>0</v>
      </c>
      <c r="HL66" s="60">
        <f>+IF(SeleccionarDemTur=HL$11,'SIMULADOR IMPACTOS MIP(TURISMO)'!PorcentajeTur,0)</f>
        <v>0</v>
      </c>
      <c r="HM66" s="60">
        <f>+IF(SeleccionarDemTur=HM$11,'SIMULADOR IMPACTOS MIP(TURISMO)'!PorcentajeTur,0)</f>
        <v>0</v>
      </c>
      <c r="HN66" s="60">
        <f>+IF(SeleccionarDemTur=HN$11,'SIMULADOR IMPACTOS MIP(TURISMO)'!PorcentajeTur,0)</f>
        <v>0</v>
      </c>
      <c r="HO66" s="60">
        <f>+IF(OR(SeleccionarDemTur=HO$11,SeleccionarDemTur=$GY$11),'SIMULADOR IMPACTOS MIP(TURISMO)'!PorcentajeTur,0)</f>
        <v>0.14000000000000001</v>
      </c>
      <c r="HP66" s="60">
        <f>+IF(OR(SeleccionarDemTur=HP$11,SeleccionarDemTur=$GY$11),'SIMULADOR IMPACTOS MIP(TURISMO)'!PorcentajeTur,0)</f>
        <v>0.14000000000000001</v>
      </c>
      <c r="HQ66" s="60">
        <f>+IF(OR(SeleccionarDemTur=HQ$11,SeleccionarDemTur=$GY$11),'SIMULADOR IMPACTOS MIP(TURISMO)'!PorcentajeTur,0)</f>
        <v>0.14000000000000001</v>
      </c>
      <c r="HR66" s="60">
        <f>+IF(OR(SeleccionarDemTur=HR$11,SeleccionarDemTur=$GY$11),'SIMULADOR IMPACTOS MIP(TURISMO)'!PorcentajeTur,0)</f>
        <v>0.14000000000000001</v>
      </c>
      <c r="HS66" s="60">
        <f>+IF(OR(SeleccionarDemTur=HS$11,SeleccionarDemTur=$GY$11),'SIMULADOR IMPACTOS MIP(TURISMO)'!PorcentajeTur,0)</f>
        <v>0.14000000000000001</v>
      </c>
      <c r="HT66" s="60">
        <f>+IF(OR(SeleccionarDemTur=HT$11,SeleccionarDemTur=$GY$11),'SIMULADOR IMPACTOS MIP(TURISMO)'!PorcentajeTur,0)</f>
        <v>0.14000000000000001</v>
      </c>
      <c r="HU66" s="60">
        <f>+IF(OR(SeleccionarDemTur=HU$11,SeleccionarDemTur=$GY$11),'SIMULADOR IMPACTOS MIP(TURISMO)'!PorcentajeTur,0)</f>
        <v>0.14000000000000001</v>
      </c>
      <c r="HV66" s="60">
        <f>+IF(OR(SeleccionarDemTur=HV$11,SeleccionarDemTur=$GY$11),'SIMULADOR IMPACTOS MIP(TURISMO)'!PorcentajeTur,0)</f>
        <v>0.14000000000000001</v>
      </c>
      <c r="HY66" s="20">
        <f>+'MIP 2017'!EJ66*(1+(GZ66))</f>
        <v>32476.032886521658</v>
      </c>
      <c r="HZ66" s="20">
        <f>+'MIP 2017'!EK66*(1+(HA66))</f>
        <v>0</v>
      </c>
      <c r="IA66" s="20">
        <f>+'MIP 2017'!EL66*(1+(HB66))</f>
        <v>0</v>
      </c>
      <c r="IB66" s="20">
        <f>+'MIP 2017'!EM66*(1+(HC66))</f>
        <v>0</v>
      </c>
      <c r="IC66" s="20">
        <f>+'MIP 2017'!EN66*(1+(HD66))</f>
        <v>0</v>
      </c>
      <c r="ID66" s="20">
        <f>+'MIP 2017'!EO66*(1+(HE66))</f>
        <v>0</v>
      </c>
      <c r="IE66" s="20">
        <f>+'MIP 2017'!EP66*(1+(HF66))</f>
        <v>0</v>
      </c>
      <c r="IF66" s="20">
        <f>+'MIP 2017'!EQ66*(1+(HG66))</f>
        <v>0</v>
      </c>
      <c r="IG66" s="20">
        <f>+'MIP 2017'!ER66*(1+(HH66))</f>
        <v>0</v>
      </c>
      <c r="IH66" s="20">
        <f>+'MIP 2017'!ES66*(1+(HI66))</f>
        <v>0</v>
      </c>
      <c r="II66" s="20">
        <f>+'MIP 2017'!ET66*(1+(HJ66))</f>
        <v>0</v>
      </c>
      <c r="IJ66" s="20">
        <f>+'MIP 2017'!EU66*(1+(HK66))</f>
        <v>297.80702483842413</v>
      </c>
      <c r="IK66" s="20">
        <f>+'MIP 2017'!EV66*(1+(HL66))</f>
        <v>2173.4523309980336</v>
      </c>
      <c r="IL66" s="20">
        <f>+'MIP 2017'!EW66*(1+(HM66))</f>
        <v>313.01252492209227</v>
      </c>
      <c r="IM66" s="20">
        <f>+'MIP 2017'!EX66*(1+(HN66))</f>
        <v>97997.545968187405</v>
      </c>
      <c r="IN66" s="20">
        <f>+'MIP 2017'!EY66*(1+(HO66))</f>
        <v>0</v>
      </c>
      <c r="IO66" s="20">
        <f>+'MIP 2017'!EZ66*(1+(HP66))</f>
        <v>0</v>
      </c>
      <c r="IP66" s="20">
        <f>+'MIP 2017'!FA66*(1+(HQ66))</f>
        <v>0</v>
      </c>
      <c r="IQ66" s="20">
        <f>+'MIP 2017'!FB66*(1+(HR66))</f>
        <v>0</v>
      </c>
      <c r="IR66" s="20">
        <f>+'MIP 2017'!FC66*(1+(HS66))</f>
        <v>0</v>
      </c>
      <c r="IS66" s="20">
        <f>+'MIP 2017'!FD66*(1+(HT66))</f>
        <v>0</v>
      </c>
      <c r="IT66" s="20">
        <f>+'MIP 2017'!FE66*(1+(HU66))</f>
        <v>0</v>
      </c>
      <c r="IU66" s="20">
        <f>+'MIP 2017'!FF66*(1+(HV66))</f>
        <v>0</v>
      </c>
      <c r="IV66" s="18">
        <f t="shared" si="3"/>
        <v>133257.85073546763</v>
      </c>
      <c r="IW66" s="39">
        <f>+IFERROR((IV66/'MIP 2017'!FG66*100-100),0)</f>
        <v>0</v>
      </c>
      <c r="IZ66" s="18">
        <v>269403.1152540404</v>
      </c>
      <c r="JA66" s="14">
        <f>+'MIP 2017'!FH66</f>
        <v>268848.6787301923</v>
      </c>
      <c r="JB66" s="39">
        <f t="shared" si="4"/>
        <v>554.43652384809684</v>
      </c>
      <c r="JC66" s="39">
        <f t="shared" si="5"/>
        <v>0.20622624089759256</v>
      </c>
    </row>
    <row r="67" spans="1:263" s="7" customFormat="1" ht="21.95" customHeight="1" thickBot="1" x14ac:dyDescent="0.25">
      <c r="A67" s="137" t="s">
        <v>368</v>
      </c>
      <c r="B67" s="138" t="s">
        <v>387</v>
      </c>
      <c r="C67" s="33">
        <v>2.9313751599757665E-3</v>
      </c>
      <c r="D67" s="33">
        <v>1.6544667481606841E-3</v>
      </c>
      <c r="E67" s="33">
        <v>2.3577577489402863E-3</v>
      </c>
      <c r="F67" s="33">
        <v>1.8880205337774773E-3</v>
      </c>
      <c r="G67" s="33">
        <v>9.612888473519687E-3</v>
      </c>
      <c r="H67" s="33">
        <v>2.3377976031559371E-3</v>
      </c>
      <c r="I67" s="33">
        <v>5.8580432992937619E-3</v>
      </c>
      <c r="J67" s="33">
        <v>9.8765426160937406E-4</v>
      </c>
      <c r="K67" s="33">
        <v>4.5839761361720242E-3</v>
      </c>
      <c r="L67" s="33">
        <v>1.2321382863004673E-2</v>
      </c>
      <c r="M67" s="33">
        <v>2.6345369562486847E-3</v>
      </c>
      <c r="N67" s="33">
        <v>2.0579411231233191E-2</v>
      </c>
      <c r="O67" s="33">
        <v>8.9958343908451352E-3</v>
      </c>
      <c r="P67" s="33">
        <v>5.3931608713570379E-3</v>
      </c>
      <c r="Q67" s="33">
        <v>9.8483649860692784E-3</v>
      </c>
      <c r="R67" s="33">
        <v>3.2756538422347489E-3</v>
      </c>
      <c r="S67" s="33">
        <v>1.5364302222699998E-3</v>
      </c>
      <c r="T67" s="33">
        <v>1.3175769303828959E-3</v>
      </c>
      <c r="U67" s="33">
        <v>2.7208561741760037E-3</v>
      </c>
      <c r="V67" s="33">
        <v>9.4646204826695154E-4</v>
      </c>
      <c r="W67" s="33">
        <v>3.7545435334355929E-3</v>
      </c>
      <c r="X67" s="33">
        <v>3.2452535428243588E-3</v>
      </c>
      <c r="Y67" s="33">
        <v>3.0789657987490252E-3</v>
      </c>
      <c r="Z67" s="33">
        <v>3.1919545648933811E-3</v>
      </c>
      <c r="AA67" s="33">
        <v>2.8085598479495339E-3</v>
      </c>
      <c r="AB67" s="33">
        <v>9.4870506600905542E-4</v>
      </c>
      <c r="AC67" s="33">
        <v>2.9889604063070333E-3</v>
      </c>
      <c r="AD67" s="33">
        <v>2.1738223573852539E-3</v>
      </c>
      <c r="AE67" s="33">
        <v>3.0785247945802289E-3</v>
      </c>
      <c r="AF67" s="33">
        <v>1.1496630345875819E-3</v>
      </c>
      <c r="AG67" s="33">
        <v>1.7596205384034613E-4</v>
      </c>
      <c r="AH67" s="33">
        <v>4.7147546345284036E-3</v>
      </c>
      <c r="AI67" s="33">
        <v>6.5847722391310908E-3</v>
      </c>
      <c r="AJ67" s="33">
        <v>3.5072836994651281E-3</v>
      </c>
      <c r="AK67" s="33">
        <v>5.7738993802293704E-3</v>
      </c>
      <c r="AL67" s="33">
        <v>2.8556802280598312E-3</v>
      </c>
      <c r="AM67" s="33">
        <v>8.2546258584951324E-3</v>
      </c>
      <c r="AN67" s="33">
        <v>2.0942069661532576E-3</v>
      </c>
      <c r="AO67" s="33">
        <v>9.5723519296321818E-3</v>
      </c>
      <c r="AP67" s="33">
        <v>6.891093584991694E-3</v>
      </c>
      <c r="AQ67" s="33">
        <v>2.4626815770999802E-3</v>
      </c>
      <c r="AR67" s="33">
        <v>6.8375472286200676E-3</v>
      </c>
      <c r="AS67" s="33">
        <v>1.4971066633344349E-3</v>
      </c>
      <c r="AT67" s="33">
        <v>3.5133819676405635E-3</v>
      </c>
      <c r="AU67" s="33">
        <v>1.2397540182883849E-2</v>
      </c>
      <c r="AV67" s="33">
        <v>5.0516175700023288E-3</v>
      </c>
      <c r="AW67" s="33">
        <v>2.6231108996073484E-2</v>
      </c>
      <c r="AX67" s="33">
        <v>5.7112515245069983E-3</v>
      </c>
      <c r="AY67" s="33">
        <v>6.5782447508146297E-3</v>
      </c>
      <c r="AZ67" s="33">
        <v>4.0278308316996558E-3</v>
      </c>
      <c r="BA67" s="33">
        <v>7.6783967052025705E-3</v>
      </c>
      <c r="BB67" s="33">
        <v>1.4828072759236557E-3</v>
      </c>
      <c r="BC67" s="33">
        <v>2.3560648511446146E-3</v>
      </c>
      <c r="BD67" s="33">
        <v>9.5769704667748364E-3</v>
      </c>
      <c r="BE67" s="33">
        <v>6.022023654898942E-3</v>
      </c>
      <c r="BF67" s="33">
        <v>1.0167153665123552</v>
      </c>
      <c r="BG67" s="33">
        <v>1.3857141635948811E-2</v>
      </c>
      <c r="BH67" s="33">
        <v>2.0943392496522519E-2</v>
      </c>
      <c r="BI67" s="33">
        <v>1.390652999209227E-2</v>
      </c>
      <c r="BJ67" s="33">
        <v>1.2373667967904714E-3</v>
      </c>
      <c r="BK67" s="33">
        <v>2.5701718672251667E-3</v>
      </c>
      <c r="BL67" s="33">
        <v>1.2482888083884581E-2</v>
      </c>
      <c r="BM67" s="33">
        <v>2.5457984589464027E-3</v>
      </c>
      <c r="BN67" s="33">
        <v>2.8461947567791422E-3</v>
      </c>
      <c r="BO67" s="33">
        <v>3.8932520143061069E-3</v>
      </c>
      <c r="BP67" s="33">
        <v>2.6190190938144985E-3</v>
      </c>
      <c r="BQ67" s="33">
        <v>1.5964505478403177E-3</v>
      </c>
      <c r="BR67" s="33">
        <v>7.8673419818471417E-3</v>
      </c>
      <c r="BS67" s="33">
        <v>2.8814818350299579E-3</v>
      </c>
      <c r="BT67" s="33">
        <v>1.0107965147523356E-2</v>
      </c>
      <c r="BU67" s="33">
        <v>3.9469668235922756E-3</v>
      </c>
      <c r="BV67" s="33">
        <v>6.049432496127106E-3</v>
      </c>
      <c r="BW67" s="33">
        <v>3.3255379552658841E-3</v>
      </c>
      <c r="BX67" s="33">
        <v>8.3006226398841371E-4</v>
      </c>
      <c r="BY67" s="33">
        <v>5.5977029653911216E-3</v>
      </c>
      <c r="BZ67" s="33">
        <v>1.9930896744120249E-3</v>
      </c>
      <c r="CA67" s="33">
        <v>9.1579098698719736E-4</v>
      </c>
      <c r="CB67" s="33">
        <v>1.005526148147495E-2</v>
      </c>
      <c r="CC67" s="33">
        <v>1.1152684890557398E-2</v>
      </c>
      <c r="CD67" s="33">
        <v>1.7581556375795638E-3</v>
      </c>
      <c r="CE67" s="33">
        <v>5.0827283221259092E-3</v>
      </c>
      <c r="CF67" s="33">
        <v>9.799792074852225E-3</v>
      </c>
      <c r="CG67" s="33">
        <v>2.5348271484309549E-3</v>
      </c>
      <c r="CH67" s="33">
        <v>1.4884041232968897E-3</v>
      </c>
      <c r="CI67" s="33">
        <v>2.1976534671650674E-3</v>
      </c>
      <c r="CJ67" s="33">
        <v>4.9074661103483787E-4</v>
      </c>
      <c r="CK67" s="33">
        <v>4.5514320985327243E-4</v>
      </c>
      <c r="CL67" s="33">
        <v>9.7047720737052047E-4</v>
      </c>
      <c r="CM67" s="33">
        <v>1.0732690065674787E-3</v>
      </c>
      <c r="CN67" s="33">
        <v>2.174210711720909E-3</v>
      </c>
      <c r="CO67" s="33">
        <v>1.0329403315586759E-3</v>
      </c>
      <c r="CP67" s="33">
        <v>5.6653705624434858E-4</v>
      </c>
      <c r="CQ67" s="33">
        <v>3.4415261574266939E-3</v>
      </c>
      <c r="CR67" s="33">
        <v>5.3494869869416322E-3</v>
      </c>
      <c r="CS67" s="33">
        <v>1.0861663474026832E-3</v>
      </c>
      <c r="CT67" s="33">
        <v>9.5018540226765764E-4</v>
      </c>
      <c r="CU67" s="33">
        <v>7.7278915192959712E-4</v>
      </c>
      <c r="CV67" s="33">
        <v>3.6063508834584181E-4</v>
      </c>
      <c r="CW67" s="33">
        <v>3.6925452283018823E-4</v>
      </c>
      <c r="CX67" s="33">
        <v>4.5204773771012765E-4</v>
      </c>
      <c r="CY67" s="33">
        <v>2.7128714796581093E-4</v>
      </c>
      <c r="CZ67" s="33">
        <v>2.7563142964414679E-4</v>
      </c>
      <c r="DA67" s="33">
        <v>9.9132884116715989E-4</v>
      </c>
      <c r="DB67" s="33">
        <v>5.9065780517522182E-4</v>
      </c>
      <c r="DC67" s="33">
        <v>6.6480058683304863E-4</v>
      </c>
      <c r="DD67" s="33">
        <v>4.5781898305300101E-4</v>
      </c>
      <c r="DE67" s="33">
        <v>2.560438483104029E-3</v>
      </c>
      <c r="DF67" s="33">
        <v>7.442997263020012E-4</v>
      </c>
      <c r="DG67" s="33">
        <v>8.949426888241914E-4</v>
      </c>
      <c r="DH67" s="33">
        <v>1.2280984082632691E-3</v>
      </c>
      <c r="DI67" s="33">
        <v>1.2927403645812761E-2</v>
      </c>
      <c r="DJ67" s="33">
        <v>1.0768501897086568E-3</v>
      </c>
      <c r="DK67" s="33">
        <v>1.1293622467550678E-3</v>
      </c>
      <c r="DL67" s="33">
        <v>1.1666870590501966E-3</v>
      </c>
      <c r="DM67" s="33">
        <v>1.1670458810881963E-3</v>
      </c>
      <c r="DN67" s="33">
        <v>9.602789363805183E-5</v>
      </c>
      <c r="DO67" s="33">
        <v>6.5864922238245509E-4</v>
      </c>
      <c r="DP67" s="33">
        <v>3.3769488843331903E-4</v>
      </c>
      <c r="DQ67" s="33">
        <v>2.4769522489398676E-3</v>
      </c>
      <c r="DR67" s="33">
        <v>4.547187382107691E-4</v>
      </c>
      <c r="DS67" s="33">
        <v>9.566968324513439E-4</v>
      </c>
      <c r="DT67" s="33">
        <v>4.8003641751626796E-4</v>
      </c>
      <c r="DU67" s="33">
        <v>3.38208708539595E-4</v>
      </c>
      <c r="DV67" s="33">
        <v>7.1261126683052993E-4</v>
      </c>
      <c r="DW67" s="33">
        <v>1.1938687014393628E-3</v>
      </c>
      <c r="DX67" s="33">
        <v>2.3320591795653435E-3</v>
      </c>
      <c r="DY67" s="33">
        <v>1.2109447578633628E-3</v>
      </c>
      <c r="DZ67" s="33">
        <v>4.6519476153919357E-4</v>
      </c>
      <c r="EA67" s="33">
        <v>1.1125127789648409E-3</v>
      </c>
      <c r="EB67" s="33">
        <v>2.4629942648737527E-3</v>
      </c>
      <c r="EC67" s="33">
        <v>9.8446419708750495E-4</v>
      </c>
      <c r="ED67" s="33">
        <v>4.0890584559505E-3</v>
      </c>
      <c r="EE67" s="33">
        <v>1.6593665312720073E-3</v>
      </c>
      <c r="EF67" s="33">
        <v>1.3732803645209693E-3</v>
      </c>
      <c r="EG67" s="33">
        <v>8.5799704427344991E-4</v>
      </c>
      <c r="EH67" s="33">
        <v>0</v>
      </c>
      <c r="EK67" s="60">
        <f>+IF(AND(OR(SeleccionarIndustria=$A67,SeleccionarIndustria="Todas las AE"),('SIMULADOR IMPACTOS MIP'!$B$10=EK$11)),'SIMULADOR IMPACTOS MIP'!Porcentaje,0)</f>
        <v>0</v>
      </c>
      <c r="EL67" s="60">
        <f>+IF(AND(OR(SeleccionarIndustria=$A67,SeleccionarIndustria="Todas las AE"),('SIMULADOR IMPACTOS MIP'!$B$10=EL$11)),'SIMULADOR IMPACTOS MIP'!Porcentaje,0)</f>
        <v>0</v>
      </c>
      <c r="EM67" s="60">
        <f>+IF(AND(OR(SeleccionarIndustria=$A67,SeleccionarIndustria="Todas las AE"),('SIMULADOR IMPACTOS MIP'!$B$10=EM$11)),'SIMULADOR IMPACTOS MIP'!Porcentaje,0)</f>
        <v>0.14000000000000001</v>
      </c>
      <c r="EN67" s="60">
        <f>+IF(AND(OR(SeleccionarIndustria=$A67,SeleccionarIndustria="Todas las AE"),('SIMULADOR IMPACTOS MIP'!$B$10=EN$11)),'SIMULADOR IMPACTOS MIP'!Porcentaje,0)</f>
        <v>0</v>
      </c>
      <c r="EO67" s="60">
        <f>+IF(AND(OR(SeleccionarIndustria=$A67,SeleccionarIndustria="Todas las AE"),(OR('SIMULADOR IMPACTOS MIP'!$B$10=$EK$11,'SIMULADOR IMPACTOS MIP'!$B$10=EO$11))),'SIMULADOR IMPACTOS MIP'!Porcentaje,0)</f>
        <v>0</v>
      </c>
      <c r="EP67" s="60">
        <f>+IF(AND(OR(SeleccionarIndustria=$A67,SeleccionarIndustria="Todas las AE"),(OR('SIMULADOR IMPACTOS MIP'!$B$10=$EK$11,'SIMULADOR IMPACTOS MIP'!$B$10=EP$11))),'SIMULADOR IMPACTOS MIP'!Porcentaje,0)</f>
        <v>0</v>
      </c>
      <c r="EQ67" s="60">
        <f>+IF(AND(OR(SeleccionarIndustria=$A67,SeleccionarIndustria="Todas las AE"),(OR('SIMULADOR IMPACTOS MIP'!$B$10=$EK$11,'SIMULADOR IMPACTOS MIP'!$B$10=EQ$11))),'SIMULADOR IMPACTOS MIP'!Porcentaje,0)</f>
        <v>0</v>
      </c>
      <c r="ER67" s="60">
        <f>+IF(AND(OR(SeleccionarIndustria=$A67,SeleccionarIndustria="Todas las AE"),(OR('SIMULADOR IMPACTOS MIP'!$B$10=$EL$11,'SIMULADOR IMPACTOS MIP'!$B$10=ER$11))),'SIMULADOR IMPACTOS MIP'!Porcentaje,0)</f>
        <v>0</v>
      </c>
      <c r="ES67" s="60">
        <f>+IF(AND(OR(SeleccionarIndustria=$A67,SeleccionarIndustria="Todas las AE"),(OR('SIMULADOR IMPACTOS MIP'!$B$10=$EL$11,'SIMULADOR IMPACTOS MIP'!$B$10=ES$11))),'SIMULADOR IMPACTOS MIP'!Porcentaje,0)</f>
        <v>0</v>
      </c>
      <c r="ET67" s="60">
        <f>+IF(AND(OR(SeleccionarIndustria=$A67,SeleccionarIndustria="Todas las AE"),(OR('SIMULADOR IMPACTOS MIP'!$B$10=$EL$11,'SIMULADOR IMPACTOS MIP'!$B$10=ET$11))),'SIMULADOR IMPACTOS MIP'!Porcentaje,0)</f>
        <v>0</v>
      </c>
      <c r="EU67" s="60">
        <f>+IF(AND(OR(SeleccionarIndustria=$A67,SeleccionarIndustria="Todas las AE"),(OR('SIMULADOR IMPACTOS MIP'!$B$10=$EL$11,'SIMULADOR IMPACTOS MIP'!$B$10=EU$11))),'SIMULADOR IMPACTOS MIP'!Porcentaje,0)</f>
        <v>0</v>
      </c>
      <c r="EV67" s="60">
        <f>+IF(AND(OR(SeleccionarIndustria=$A67,SeleccionarIndustria="Todas las AE"),(OR('SIMULADOR IMPACTOS MIP'!$B$10=$EL$11,'SIMULADOR IMPACTOS MIP'!$B$10=EV$11))),'SIMULADOR IMPACTOS MIP'!Porcentaje,0)</f>
        <v>0</v>
      </c>
      <c r="EW67" s="60">
        <f>+IF(AND(OR(SeleccionarIndustria=$A67,SeleccionarIndustria="Todas las AE"),(OR('SIMULADOR IMPACTOS MIP'!$B$10=$EL$11,'SIMULADOR IMPACTOS MIP'!$B$10=EW$11))),'SIMULADOR IMPACTOS MIP'!Porcentaje,0)</f>
        <v>0</v>
      </c>
      <c r="EX67" s="60">
        <f>+IF(AND(OR(SeleccionarIndustria=$A67,SeleccionarIndustria="Todas las AE"),(OR('SIMULADOR IMPACTOS MIP'!$B$10=$EL$11,'SIMULADOR IMPACTOS MIP'!$B$10=EX$11))),'SIMULADOR IMPACTOS MIP'!Porcentaje,0)</f>
        <v>0</v>
      </c>
      <c r="EY67" s="60">
        <f>+IF(AND(OR(SeleccionarIndustria=$A67,SeleccionarIndustria="Todas las AE"),('SIMULADOR IMPACTOS MIP'!$B$10=EY$11)),'SIMULADOR IMPACTOS MIP'!Porcentaje,0)</f>
        <v>0</v>
      </c>
      <c r="EZ67" s="60">
        <f>+IF(AND(OR(SeleccionarIndustria=$A67,SeleccionarIndustria="Todas las AE"),('SIMULADOR IMPACTOS MIP'!$B$10=EZ$11)),'SIMULADOR IMPACTOS MIP'!Porcentaje,0)</f>
        <v>0</v>
      </c>
      <c r="FA67" s="60">
        <f>+IF(AND(OR(SeleccionarIndustria=$A67,SeleccionarIndustria="Todas las AE"),('SIMULADOR IMPACTOS MIP'!$B$10=FA$11)),'SIMULADOR IMPACTOS MIP'!Porcentaje,0)</f>
        <v>0</v>
      </c>
      <c r="FB67" s="60">
        <f>+IF(AND(OR(SeleccionarIndustria=$A67,SeleccionarIndustria="Todas las AE"),('SIMULADOR IMPACTOS MIP'!$B$10=FB$11)),'SIMULADOR IMPACTOS MIP'!Porcentaje,0)</f>
        <v>0</v>
      </c>
      <c r="FC67" s="60">
        <f>+IF(AND(OR(SeleccionarIndustria=$A67,SeleccionarIndustria="Todas las AE"),(OR('SIMULADOR IMPACTOS MIP'!$B$10=$EM$11,'SIMULADOR IMPACTOS MIP'!$B$10=FC$11))),'SIMULADOR IMPACTOS MIP'!Porcentaje,0)</f>
        <v>0.14000000000000001</v>
      </c>
      <c r="FD67" s="60">
        <f>+IF(AND(OR(SeleccionarIndustria=$A67,SeleccionarIndustria="Todas las AE"),(OR('SIMULADOR IMPACTOS MIP'!$B$10=$EM$11,'SIMULADOR IMPACTOS MIP'!$B$10=FD$11))),'SIMULADOR IMPACTOS MIP'!Porcentaje,0)</f>
        <v>0.14000000000000001</v>
      </c>
      <c r="FE67" s="60">
        <f>+IF(AND(OR(SeleccionarIndustria=$A67,SeleccionarIndustria="Todas las AE"),(OR('SIMULADOR IMPACTOS MIP'!$B$10=$EM$11,'SIMULADOR IMPACTOS MIP'!$B$10=FE$11))),'SIMULADOR IMPACTOS MIP'!Porcentaje,0)</f>
        <v>0.14000000000000001</v>
      </c>
      <c r="FF67" s="60">
        <f>+IF(AND(OR(SeleccionarIndustria=$A67,SeleccionarIndustria="Todas las AE"),(OR('SIMULADOR IMPACTOS MIP'!$B$10=$EM$11,'SIMULADOR IMPACTOS MIP'!$B$10=FF$11))),'SIMULADOR IMPACTOS MIP'!Porcentaje,0)</f>
        <v>0.14000000000000001</v>
      </c>
      <c r="FG67" s="60">
        <f>+IF(AND(OR(SeleccionarIndustria=$A67,SeleccionarIndustria="Todas las AE"),(OR('SIMULADOR IMPACTOS MIP'!$B$10=$EM$11,'SIMULADOR IMPACTOS MIP'!$B$10=FG$11))),'SIMULADOR IMPACTOS MIP'!Porcentaje,0)</f>
        <v>0.14000000000000001</v>
      </c>
      <c r="FH67" s="60">
        <f>+IF(AND(OR(SeleccionarIndustria=$A67,SeleccionarIndustria="Todas las AE"),(OR('SIMULADOR IMPACTOS MIP'!$B$10=$EM$11,'SIMULADOR IMPACTOS MIP'!$B$10=FH$11))),'SIMULADOR IMPACTOS MIP'!Porcentaje,0)</f>
        <v>0.14000000000000001</v>
      </c>
      <c r="FI67" s="60">
        <f>+IF(AND(OR(SeleccionarIndustria=$A67,SeleccionarIndustria="Todas las AE"),(OR('SIMULADOR IMPACTOS MIP'!$B$10=$EM$11,'SIMULADOR IMPACTOS MIP'!$B$10=FI$11))),'SIMULADOR IMPACTOS MIP'!Porcentaje,0)</f>
        <v>0.14000000000000001</v>
      </c>
      <c r="FJ67" s="60">
        <f>+IF(AND(OR(SeleccionarIndustria=$A67,SeleccionarIndustria="Todas las AE"),(OR('SIMULADOR IMPACTOS MIP'!$B$10=$EM$11,'SIMULADOR IMPACTOS MIP'!$B$10=FJ$11))),'SIMULADOR IMPACTOS MIP'!Porcentaje,0)</f>
        <v>0.14000000000000001</v>
      </c>
      <c r="FM67" s="20">
        <f>+'MIP 2017'!EJ67*(1+(EN67))</f>
        <v>46294.926380616103</v>
      </c>
      <c r="FN67" s="20">
        <f>+'MIP 2017'!EK67*(1+(EO67))</f>
        <v>0</v>
      </c>
      <c r="FO67" s="20">
        <f>+'MIP 2017'!EL67*(1+(EP67))</f>
        <v>0</v>
      </c>
      <c r="FP67" s="20">
        <f>+'MIP 2017'!EM67*(1+(EQ67))</f>
        <v>0</v>
      </c>
      <c r="FQ67" s="20">
        <f>+'MIP 2017'!EN67*(1+(ER67))</f>
        <v>0</v>
      </c>
      <c r="FR67" s="20">
        <f>+'MIP 2017'!EO67*(1+(ES67))</f>
        <v>0</v>
      </c>
      <c r="FS67" s="20">
        <f>+'MIP 2017'!EP67*(1+(ET67))</f>
        <v>0</v>
      </c>
      <c r="FT67" s="20">
        <f>+'MIP 2017'!EQ67*(1+(EU67))</f>
        <v>0</v>
      </c>
      <c r="FU67" s="20">
        <f>+'MIP 2017'!ER67*(1+(EV67))</f>
        <v>0</v>
      </c>
      <c r="FV67" s="20">
        <f>+'MIP 2017'!ES67*(1+(EW67))</f>
        <v>0</v>
      </c>
      <c r="FW67" s="20">
        <f>+'MIP 2017'!ET67*(1+(EX67))</f>
        <v>0</v>
      </c>
      <c r="FX67" s="20">
        <f>+'MIP 2017'!EU67*(1+(EY67))</f>
        <v>121.48951495926129</v>
      </c>
      <c r="FY67" s="20">
        <f>+'MIP 2017'!EV67*(1+(EZ67))</f>
        <v>51015.961910782615</v>
      </c>
      <c r="FZ67" s="20">
        <f>+'MIP 2017'!EW67*(1+(FA67))</f>
        <v>65.072153109639046</v>
      </c>
      <c r="GA67" s="20">
        <f>+'MIP 2017'!EX67*(1+(FB67))</f>
        <v>184689.23678559659</v>
      </c>
      <c r="GB67" s="20">
        <f>+'MIP 2017'!EY67*(1+(FC67))</f>
        <v>0</v>
      </c>
      <c r="GC67" s="20">
        <f>+'MIP 2017'!EZ67*(1+(FD67))</f>
        <v>0</v>
      </c>
      <c r="GD67" s="20">
        <f>+'MIP 2017'!FA67*(1+(FE67))</f>
        <v>0</v>
      </c>
      <c r="GE67" s="20">
        <f>+'MIP 2017'!FB67*(1+(FF67))</f>
        <v>0</v>
      </c>
      <c r="GF67" s="20">
        <f>+'MIP 2017'!FC67*(1+(FG67))</f>
        <v>0</v>
      </c>
      <c r="GG67" s="20">
        <f>+'MIP 2017'!FD67*(1+(FH67))</f>
        <v>0</v>
      </c>
      <c r="GH67" s="20">
        <f>+'MIP 2017'!FE67*(1+(FI67))</f>
        <v>0</v>
      </c>
      <c r="GI67" s="20">
        <f>+'MIP 2017'!FF67*(1+(FJ67))</f>
        <v>0</v>
      </c>
      <c r="GJ67" s="18">
        <f t="shared" si="0"/>
        <v>282186.68674506422</v>
      </c>
      <c r="GK67" s="39">
        <f>+IFERROR((GJ67/'MIP 2017'!FG67*100-100),0)</f>
        <v>0</v>
      </c>
      <c r="GN67" s="18">
        <v>414213.85934430902</v>
      </c>
      <c r="GO67" s="14">
        <f>+'MIP 2017'!FH67</f>
        <v>413355.55054227565</v>
      </c>
      <c r="GP67" s="39">
        <f t="shared" si="1"/>
        <v>858.3088020333671</v>
      </c>
      <c r="GQ67" s="39">
        <f t="shared" si="2"/>
        <v>0.20764419418280511</v>
      </c>
      <c r="GU67" s="61">
        <v>-0.44999999999999951</v>
      </c>
      <c r="GW67" s="60">
        <f>+IF(SeleccionarDemTur=GW$11,'SIMULADOR IMPACTOS MIP(TURISMO)'!PorcentajeTur,0)</f>
        <v>0</v>
      </c>
      <c r="GX67" s="60">
        <f>+IF(SeleccionarDemTur=GX$11,'SIMULADOR IMPACTOS MIP(TURISMO)'!PorcentajeTur,0)</f>
        <v>0</v>
      </c>
      <c r="GY67" s="60">
        <f>+IF(SeleccionarDemTur=GY$11,'SIMULADOR IMPACTOS MIP(TURISMO)'!PorcentajeTur,0)</f>
        <v>0.14000000000000001</v>
      </c>
      <c r="GZ67" s="60">
        <f>+IF(SeleccionarDemTur=GZ$11,'SIMULADOR IMPACTOS MIP(TURISMO)'!PorcentajeTur,0)</f>
        <v>0</v>
      </c>
      <c r="HA67" s="60">
        <f>+IF(OR(SeleccionarDemTur=HA$11,SeleccionarDemTur=$GW$11),'SIMULADOR IMPACTOS MIP(TURISMO)'!PorcentajeTur,0)</f>
        <v>0</v>
      </c>
      <c r="HB67" s="60">
        <f>+IF(OR(SeleccionarDemTur=HB$11,SeleccionarDemTur=$GW$11),'SIMULADOR IMPACTOS MIP(TURISMO)'!PorcentajeTur,0)</f>
        <v>0</v>
      </c>
      <c r="HC67" s="60">
        <f>+IF(OR(SeleccionarDemTur=HC$11,SeleccionarDemTur=$GW$11),'SIMULADOR IMPACTOS MIP(TURISMO)'!PorcentajeTur,0)</f>
        <v>0</v>
      </c>
      <c r="HD67" s="60">
        <f>+IF(OR(SeleccionarDemTur=HD$11,SeleccionarDemTur=$GX$11),'SIMULADOR IMPACTOS MIP(TURISMO)'!PorcentajeTur,0)</f>
        <v>0</v>
      </c>
      <c r="HE67" s="60">
        <f>+IF(OR(SeleccionarDemTur=HE$11,SeleccionarDemTur=$GX$11),'SIMULADOR IMPACTOS MIP(TURISMO)'!PorcentajeTur,0)</f>
        <v>0</v>
      </c>
      <c r="HF67" s="60">
        <f>+IF(OR(SeleccionarDemTur=HF$11,SeleccionarDemTur=$GX$11),'SIMULADOR IMPACTOS MIP(TURISMO)'!PorcentajeTur,0)</f>
        <v>0</v>
      </c>
      <c r="HG67" s="60">
        <f>+IF(OR(SeleccionarDemTur=HG$11,SeleccionarDemTur=$GX$11),'SIMULADOR IMPACTOS MIP(TURISMO)'!PorcentajeTur,0)</f>
        <v>0</v>
      </c>
      <c r="HH67" s="60">
        <f>+IF(OR(SeleccionarDemTur=HH$11,SeleccionarDemTur=$GX$11),'SIMULADOR IMPACTOS MIP(TURISMO)'!PorcentajeTur,0)</f>
        <v>0</v>
      </c>
      <c r="HI67" s="60">
        <f>+IF(OR(SeleccionarDemTur=HI$11,SeleccionarDemTur=$GX$11),'SIMULADOR IMPACTOS MIP(TURISMO)'!PorcentajeTur,0)</f>
        <v>0</v>
      </c>
      <c r="HJ67" s="60">
        <f>+IF(OR(SeleccionarDemTur=HJ$11,SeleccionarDemTur=$GX$11),'SIMULADOR IMPACTOS MIP(TURISMO)'!PorcentajeTur,0)</f>
        <v>0</v>
      </c>
      <c r="HK67" s="60">
        <f>+IF(SeleccionarDemTur=HK$11,'SIMULADOR IMPACTOS MIP(TURISMO)'!PorcentajeTur,0)</f>
        <v>0</v>
      </c>
      <c r="HL67" s="60">
        <f>+IF(SeleccionarDemTur=HL$11,'SIMULADOR IMPACTOS MIP(TURISMO)'!PorcentajeTur,0)</f>
        <v>0</v>
      </c>
      <c r="HM67" s="60">
        <f>+IF(SeleccionarDemTur=HM$11,'SIMULADOR IMPACTOS MIP(TURISMO)'!PorcentajeTur,0)</f>
        <v>0</v>
      </c>
      <c r="HN67" s="60">
        <f>+IF(SeleccionarDemTur=HN$11,'SIMULADOR IMPACTOS MIP(TURISMO)'!PorcentajeTur,0)</f>
        <v>0</v>
      </c>
      <c r="HO67" s="60">
        <f>+IF(OR(SeleccionarDemTur=HO$11,SeleccionarDemTur=$GY$11),'SIMULADOR IMPACTOS MIP(TURISMO)'!PorcentajeTur,0)</f>
        <v>0.14000000000000001</v>
      </c>
      <c r="HP67" s="60">
        <f>+IF(OR(SeleccionarDemTur=HP$11,SeleccionarDemTur=$GY$11),'SIMULADOR IMPACTOS MIP(TURISMO)'!PorcentajeTur,0)</f>
        <v>0.14000000000000001</v>
      </c>
      <c r="HQ67" s="60">
        <f>+IF(OR(SeleccionarDemTur=HQ$11,SeleccionarDemTur=$GY$11),'SIMULADOR IMPACTOS MIP(TURISMO)'!PorcentajeTur,0)</f>
        <v>0.14000000000000001</v>
      </c>
      <c r="HR67" s="60">
        <f>+IF(OR(SeleccionarDemTur=HR$11,SeleccionarDemTur=$GY$11),'SIMULADOR IMPACTOS MIP(TURISMO)'!PorcentajeTur,0)</f>
        <v>0.14000000000000001</v>
      </c>
      <c r="HS67" s="60">
        <f>+IF(OR(SeleccionarDemTur=HS$11,SeleccionarDemTur=$GY$11),'SIMULADOR IMPACTOS MIP(TURISMO)'!PorcentajeTur,0)</f>
        <v>0.14000000000000001</v>
      </c>
      <c r="HT67" s="60">
        <f>+IF(OR(SeleccionarDemTur=HT$11,SeleccionarDemTur=$GY$11),'SIMULADOR IMPACTOS MIP(TURISMO)'!PorcentajeTur,0)</f>
        <v>0.14000000000000001</v>
      </c>
      <c r="HU67" s="60">
        <f>+IF(OR(SeleccionarDemTur=HU$11,SeleccionarDemTur=$GY$11),'SIMULADOR IMPACTOS MIP(TURISMO)'!PorcentajeTur,0)</f>
        <v>0.14000000000000001</v>
      </c>
      <c r="HV67" s="60">
        <f>+IF(OR(SeleccionarDemTur=HV$11,SeleccionarDemTur=$GY$11),'SIMULADOR IMPACTOS MIP(TURISMO)'!PorcentajeTur,0)</f>
        <v>0.14000000000000001</v>
      </c>
      <c r="HY67" s="20">
        <f>+'MIP 2017'!EJ67*(1+(GZ67))</f>
        <v>46294.926380616103</v>
      </c>
      <c r="HZ67" s="20">
        <f>+'MIP 2017'!EK67*(1+(HA67))</f>
        <v>0</v>
      </c>
      <c r="IA67" s="20">
        <f>+'MIP 2017'!EL67*(1+(HB67))</f>
        <v>0</v>
      </c>
      <c r="IB67" s="20">
        <f>+'MIP 2017'!EM67*(1+(HC67))</f>
        <v>0</v>
      </c>
      <c r="IC67" s="20">
        <f>+'MIP 2017'!EN67*(1+(HD67))</f>
        <v>0</v>
      </c>
      <c r="ID67" s="20">
        <f>+'MIP 2017'!EO67*(1+(HE67))</f>
        <v>0</v>
      </c>
      <c r="IE67" s="20">
        <f>+'MIP 2017'!EP67*(1+(HF67))</f>
        <v>0</v>
      </c>
      <c r="IF67" s="20">
        <f>+'MIP 2017'!EQ67*(1+(HG67))</f>
        <v>0</v>
      </c>
      <c r="IG67" s="20">
        <f>+'MIP 2017'!ER67*(1+(HH67))</f>
        <v>0</v>
      </c>
      <c r="IH67" s="20">
        <f>+'MIP 2017'!ES67*(1+(HI67))</f>
        <v>0</v>
      </c>
      <c r="II67" s="20">
        <f>+'MIP 2017'!ET67*(1+(HJ67))</f>
        <v>0</v>
      </c>
      <c r="IJ67" s="20">
        <f>+'MIP 2017'!EU67*(1+(HK67))</f>
        <v>121.48951495926129</v>
      </c>
      <c r="IK67" s="20">
        <f>+'MIP 2017'!EV67*(1+(HL67))</f>
        <v>51015.961910782615</v>
      </c>
      <c r="IL67" s="20">
        <f>+'MIP 2017'!EW67*(1+(HM67))</f>
        <v>65.072153109639046</v>
      </c>
      <c r="IM67" s="20">
        <f>+'MIP 2017'!EX67*(1+(HN67))</f>
        <v>184689.23678559659</v>
      </c>
      <c r="IN67" s="20">
        <f>+'MIP 2017'!EY67*(1+(HO67))</f>
        <v>0</v>
      </c>
      <c r="IO67" s="20">
        <f>+'MIP 2017'!EZ67*(1+(HP67))</f>
        <v>0</v>
      </c>
      <c r="IP67" s="20">
        <f>+'MIP 2017'!FA67*(1+(HQ67))</f>
        <v>0</v>
      </c>
      <c r="IQ67" s="20">
        <f>+'MIP 2017'!FB67*(1+(HR67))</f>
        <v>0</v>
      </c>
      <c r="IR67" s="20">
        <f>+'MIP 2017'!FC67*(1+(HS67))</f>
        <v>0</v>
      </c>
      <c r="IS67" s="20">
        <f>+'MIP 2017'!FD67*(1+(HT67))</f>
        <v>0</v>
      </c>
      <c r="IT67" s="20">
        <f>+'MIP 2017'!FE67*(1+(HU67))</f>
        <v>0</v>
      </c>
      <c r="IU67" s="20">
        <f>+'MIP 2017'!FF67*(1+(HV67))</f>
        <v>0</v>
      </c>
      <c r="IV67" s="18">
        <f t="shared" si="3"/>
        <v>282186.68674506422</v>
      </c>
      <c r="IW67" s="39">
        <f>+IFERROR((IV67/'MIP 2017'!FG67*100-100),0)</f>
        <v>0</v>
      </c>
      <c r="IZ67" s="18">
        <v>414213.85934430902</v>
      </c>
      <c r="JA67" s="14">
        <f>+'MIP 2017'!FH67</f>
        <v>413355.55054227565</v>
      </c>
      <c r="JB67" s="39">
        <f t="shared" si="4"/>
        <v>858.3088020333671</v>
      </c>
      <c r="JC67" s="39">
        <f t="shared" si="5"/>
        <v>0.20764419418280511</v>
      </c>
    </row>
    <row r="68" spans="1:263" s="7" customFormat="1" ht="21.95" customHeight="1" thickBot="1" x14ac:dyDescent="0.25">
      <c r="A68" s="137" t="s">
        <v>187</v>
      </c>
      <c r="B68" s="138" t="s">
        <v>189</v>
      </c>
      <c r="C68" s="33">
        <v>2.2722524041787897E-4</v>
      </c>
      <c r="D68" s="33">
        <v>2.3925493357206337E-4</v>
      </c>
      <c r="E68" s="33">
        <v>3.0066952077692629E-4</v>
      </c>
      <c r="F68" s="33">
        <v>7.2071476315340431E-4</v>
      </c>
      <c r="G68" s="33">
        <v>4.5027001128336829E-4</v>
      </c>
      <c r="H68" s="33">
        <v>2.1395186759813999E-4</v>
      </c>
      <c r="I68" s="33">
        <v>4.2378638761949124E-4</v>
      </c>
      <c r="J68" s="33">
        <v>2.3964968177909681E-4</v>
      </c>
      <c r="K68" s="33">
        <v>3.0070141463370438E-4</v>
      </c>
      <c r="L68" s="33">
        <v>3.7617859309479389E-4</v>
      </c>
      <c r="M68" s="33">
        <v>5.9369205423593892E-4</v>
      </c>
      <c r="N68" s="33">
        <v>1.1723391027663266E-3</v>
      </c>
      <c r="O68" s="33">
        <v>5.6589962160026651E-4</v>
      </c>
      <c r="P68" s="33">
        <v>3.890482696088382E-4</v>
      </c>
      <c r="Q68" s="33">
        <v>3.0220004356154481E-4</v>
      </c>
      <c r="R68" s="33">
        <v>6.3042949308737503E-4</v>
      </c>
      <c r="S68" s="33">
        <v>4.2998549076714299E-4</v>
      </c>
      <c r="T68" s="33">
        <v>8.4586031784423502E-4</v>
      </c>
      <c r="U68" s="33">
        <v>4.7219199274218892E-4</v>
      </c>
      <c r="V68" s="33">
        <v>3.0678899248478783E-4</v>
      </c>
      <c r="W68" s="33">
        <v>1.7768874432757306E-3</v>
      </c>
      <c r="X68" s="33">
        <v>8.8288134863644498E-4</v>
      </c>
      <c r="Y68" s="33">
        <v>3.9927553338888974E-4</v>
      </c>
      <c r="Z68" s="33">
        <v>5.4737162225265907E-4</v>
      </c>
      <c r="AA68" s="33">
        <v>4.0975709858063249E-4</v>
      </c>
      <c r="AB68" s="33">
        <v>6.2392792469644672E-4</v>
      </c>
      <c r="AC68" s="33">
        <v>9.8653622454471612E-5</v>
      </c>
      <c r="AD68" s="33">
        <v>8.5005754337884396E-4</v>
      </c>
      <c r="AE68" s="33">
        <v>9.4019593331244491E-4</v>
      </c>
      <c r="AF68" s="33">
        <v>1.5937173111461652E-3</v>
      </c>
      <c r="AG68" s="33">
        <v>1.106425836365618E-4</v>
      </c>
      <c r="AH68" s="33">
        <v>1.0948554336508627E-3</v>
      </c>
      <c r="AI68" s="33">
        <v>5.9779080400832938E-4</v>
      </c>
      <c r="AJ68" s="33">
        <v>9.68712576631557E-4</v>
      </c>
      <c r="AK68" s="33">
        <v>6.6164253451969982E-4</v>
      </c>
      <c r="AL68" s="33">
        <v>4.250207002436342E-4</v>
      </c>
      <c r="AM68" s="33">
        <v>6.7263582563809867E-4</v>
      </c>
      <c r="AN68" s="33">
        <v>4.0277649145299232E-4</v>
      </c>
      <c r="AO68" s="33">
        <v>4.4348853757200044E-4</v>
      </c>
      <c r="AP68" s="33">
        <v>8.9914129053072383E-4</v>
      </c>
      <c r="AQ68" s="33">
        <v>5.2486402609344196E-4</v>
      </c>
      <c r="AR68" s="33">
        <v>4.4820750605152783E-4</v>
      </c>
      <c r="AS68" s="33">
        <v>7.0941835780436737E-4</v>
      </c>
      <c r="AT68" s="33">
        <v>6.1247986632167854E-4</v>
      </c>
      <c r="AU68" s="33">
        <v>6.3976675174828249E-4</v>
      </c>
      <c r="AV68" s="33">
        <v>5.2683872162409085E-4</v>
      </c>
      <c r="AW68" s="33">
        <v>1.1758683939354466E-3</v>
      </c>
      <c r="AX68" s="33">
        <v>1.0536612442045568E-3</v>
      </c>
      <c r="AY68" s="33">
        <v>5.1880924162080785E-4</v>
      </c>
      <c r="AZ68" s="33">
        <v>7.9267734830871367E-4</v>
      </c>
      <c r="BA68" s="33">
        <v>7.2025636078457491E-4</v>
      </c>
      <c r="BB68" s="33">
        <v>2.9215175744481026E-3</v>
      </c>
      <c r="BC68" s="33">
        <v>1.5934943311993442E-3</v>
      </c>
      <c r="BD68" s="33">
        <v>1.7626918606653823E-2</v>
      </c>
      <c r="BE68" s="33">
        <v>6.2909763963043012E-4</v>
      </c>
      <c r="BF68" s="33">
        <v>7.7781087191114151E-3</v>
      </c>
      <c r="BG68" s="33">
        <v>1.0423378384508366</v>
      </c>
      <c r="BH68" s="33">
        <v>1.6063470600188394E-3</v>
      </c>
      <c r="BI68" s="33">
        <v>1.110729783501887E-3</v>
      </c>
      <c r="BJ68" s="33">
        <v>2.6181731225457781E-2</v>
      </c>
      <c r="BK68" s="33">
        <v>5.948740939863131E-4</v>
      </c>
      <c r="BL68" s="33">
        <v>1.1433326205259952E-2</v>
      </c>
      <c r="BM68" s="33">
        <v>9.7285409884934049E-4</v>
      </c>
      <c r="BN68" s="33">
        <v>1.2817469478229257E-3</v>
      </c>
      <c r="BO68" s="33">
        <v>1.4549797401236951E-2</v>
      </c>
      <c r="BP68" s="33">
        <v>7.7193057677281212E-4</v>
      </c>
      <c r="BQ68" s="33">
        <v>4.2976718983091618E-4</v>
      </c>
      <c r="BR68" s="33">
        <v>1.6031140786688918E-3</v>
      </c>
      <c r="BS68" s="33">
        <v>4.7615734395056479E-3</v>
      </c>
      <c r="BT68" s="33">
        <v>3.2581114876806705E-2</v>
      </c>
      <c r="BU68" s="33">
        <v>4.3449979073169814E-4</v>
      </c>
      <c r="BV68" s="33">
        <v>7.2390276268289502E-3</v>
      </c>
      <c r="BW68" s="33">
        <v>1.4021688355403672E-3</v>
      </c>
      <c r="BX68" s="33">
        <v>7.6894496593283982E-4</v>
      </c>
      <c r="BY68" s="33">
        <v>1.1317360604719444E-3</v>
      </c>
      <c r="BZ68" s="33">
        <v>1.1714577994815919E-3</v>
      </c>
      <c r="CA68" s="33">
        <v>1.1776763744517367E-3</v>
      </c>
      <c r="CB68" s="33">
        <v>1.4464959744787046E-2</v>
      </c>
      <c r="CC68" s="33">
        <v>8.5420303902858687E-3</v>
      </c>
      <c r="CD68" s="33">
        <v>2.238791630782912E-3</v>
      </c>
      <c r="CE68" s="33">
        <v>5.1020287688303811E-3</v>
      </c>
      <c r="CF68" s="33">
        <v>6.4990999722545151E-3</v>
      </c>
      <c r="CG68" s="33">
        <v>1.1921675067570227E-3</v>
      </c>
      <c r="CH68" s="33">
        <v>3.1603752808781249E-2</v>
      </c>
      <c r="CI68" s="33">
        <v>2.3292133932703756E-3</v>
      </c>
      <c r="CJ68" s="33">
        <v>1.8177952484018456E-3</v>
      </c>
      <c r="CK68" s="33">
        <v>1.3677620062905323E-3</v>
      </c>
      <c r="CL68" s="33">
        <v>1.1831312708693539E-3</v>
      </c>
      <c r="CM68" s="33">
        <v>5.7233934025723466E-4</v>
      </c>
      <c r="CN68" s="33">
        <v>9.3852591093079158E-4</v>
      </c>
      <c r="CO68" s="33">
        <v>6.2584801924343337E-4</v>
      </c>
      <c r="CP68" s="33">
        <v>9.2071152556760262E-4</v>
      </c>
      <c r="CQ68" s="33">
        <v>7.895850351518146E-4</v>
      </c>
      <c r="CR68" s="33">
        <v>5.4779804552801295E-4</v>
      </c>
      <c r="CS68" s="33">
        <v>8.7243760735742444E-4</v>
      </c>
      <c r="CT68" s="33">
        <v>6.4954786720363615E-4</v>
      </c>
      <c r="CU68" s="33">
        <v>9.1100978941221795E-4</v>
      </c>
      <c r="CV68" s="33">
        <v>5.6332840295999446E-4</v>
      </c>
      <c r="CW68" s="33">
        <v>3.6461888483100207E-4</v>
      </c>
      <c r="CX68" s="33">
        <v>4.4515749127639284E-4</v>
      </c>
      <c r="CY68" s="33">
        <v>2.5053563514036204E-4</v>
      </c>
      <c r="CZ68" s="33">
        <v>3.3441182316952414E-4</v>
      </c>
      <c r="DA68" s="33">
        <v>4.0283828802229575E-3</v>
      </c>
      <c r="DB68" s="33">
        <v>1.0234608833396487E-3</v>
      </c>
      <c r="DC68" s="33">
        <v>5.8860375634681226E-4</v>
      </c>
      <c r="DD68" s="33">
        <v>4.4193452594300866E-4</v>
      </c>
      <c r="DE68" s="33">
        <v>2.1424416451118616E-3</v>
      </c>
      <c r="DF68" s="33">
        <v>5.7821554103321842E-4</v>
      </c>
      <c r="DG68" s="33">
        <v>1.6570388245990195E-3</v>
      </c>
      <c r="DH68" s="33">
        <v>9.5933396564871793E-4</v>
      </c>
      <c r="DI68" s="33">
        <v>6.5778895498310483E-4</v>
      </c>
      <c r="DJ68" s="33">
        <v>1.2884725786736911E-3</v>
      </c>
      <c r="DK68" s="33">
        <v>7.9609084074873013E-4</v>
      </c>
      <c r="DL68" s="33">
        <v>8.6177828535428144E-4</v>
      </c>
      <c r="DM68" s="33">
        <v>1.8951152860880729E-4</v>
      </c>
      <c r="DN68" s="33">
        <v>9.1019294643814085E-5</v>
      </c>
      <c r="DO68" s="33">
        <v>1.240879284207827E-3</v>
      </c>
      <c r="DP68" s="33">
        <v>3.900575480160392E-4</v>
      </c>
      <c r="DQ68" s="33">
        <v>3.9679521352296013E-4</v>
      </c>
      <c r="DR68" s="33">
        <v>4.9968224740497378E-4</v>
      </c>
      <c r="DS68" s="33">
        <v>1.3084701388892015E-3</v>
      </c>
      <c r="DT68" s="33">
        <v>7.8850275490213143E-4</v>
      </c>
      <c r="DU68" s="33">
        <v>1.6071734031902984E-3</v>
      </c>
      <c r="DV68" s="33">
        <v>1.0261705875382447E-3</v>
      </c>
      <c r="DW68" s="33">
        <v>9.0185411772863435E-4</v>
      </c>
      <c r="DX68" s="33">
        <v>1.1005895516061024E-2</v>
      </c>
      <c r="DY68" s="33">
        <v>3.4257275730977979E-3</v>
      </c>
      <c r="DZ68" s="33">
        <v>4.5620433209127005E-4</v>
      </c>
      <c r="EA68" s="33">
        <v>8.6752405975691507E-4</v>
      </c>
      <c r="EB68" s="33">
        <v>1.634300572630435E-3</v>
      </c>
      <c r="EC68" s="33">
        <v>8.1689979855602767E-4</v>
      </c>
      <c r="ED68" s="33">
        <v>6.9702370116384482E-4</v>
      </c>
      <c r="EE68" s="33">
        <v>4.6689240480958108E-3</v>
      </c>
      <c r="EF68" s="33">
        <v>1.4323556240939843E-3</v>
      </c>
      <c r="EG68" s="33">
        <v>9.7632828538876931E-4</v>
      </c>
      <c r="EH68" s="33">
        <v>0</v>
      </c>
      <c r="EK68" s="60">
        <f>+IF(AND(OR(SeleccionarIndustria=$A68,SeleccionarIndustria="Todas las AE"),('SIMULADOR IMPACTOS MIP'!$B$10=EK$11)),'SIMULADOR IMPACTOS MIP'!Porcentaje,0)</f>
        <v>0</v>
      </c>
      <c r="EL68" s="60">
        <f>+IF(AND(OR(SeleccionarIndustria=$A68,SeleccionarIndustria="Todas las AE"),('SIMULADOR IMPACTOS MIP'!$B$10=EL$11)),'SIMULADOR IMPACTOS MIP'!Porcentaje,0)</f>
        <v>0</v>
      </c>
      <c r="EM68" s="60">
        <f>+IF(AND(OR(SeleccionarIndustria=$A68,SeleccionarIndustria="Todas las AE"),('SIMULADOR IMPACTOS MIP'!$B$10=EM$11)),'SIMULADOR IMPACTOS MIP'!Porcentaje,0)</f>
        <v>0.14000000000000001</v>
      </c>
      <c r="EN68" s="60">
        <f>+IF(AND(OR(SeleccionarIndustria=$A68,SeleccionarIndustria="Todas las AE"),('SIMULADOR IMPACTOS MIP'!$B$10=EN$11)),'SIMULADOR IMPACTOS MIP'!Porcentaje,0)</f>
        <v>0</v>
      </c>
      <c r="EO68" s="60">
        <f>+IF(AND(OR(SeleccionarIndustria=$A68,SeleccionarIndustria="Todas las AE"),(OR('SIMULADOR IMPACTOS MIP'!$B$10=$EK$11,'SIMULADOR IMPACTOS MIP'!$B$10=EO$11))),'SIMULADOR IMPACTOS MIP'!Porcentaje,0)</f>
        <v>0</v>
      </c>
      <c r="EP68" s="60">
        <f>+IF(AND(OR(SeleccionarIndustria=$A68,SeleccionarIndustria="Todas las AE"),(OR('SIMULADOR IMPACTOS MIP'!$B$10=$EK$11,'SIMULADOR IMPACTOS MIP'!$B$10=EP$11))),'SIMULADOR IMPACTOS MIP'!Porcentaje,0)</f>
        <v>0</v>
      </c>
      <c r="EQ68" s="60">
        <f>+IF(AND(OR(SeleccionarIndustria=$A68,SeleccionarIndustria="Todas las AE"),(OR('SIMULADOR IMPACTOS MIP'!$B$10=$EK$11,'SIMULADOR IMPACTOS MIP'!$B$10=EQ$11))),'SIMULADOR IMPACTOS MIP'!Porcentaje,0)</f>
        <v>0</v>
      </c>
      <c r="ER68" s="60">
        <f>+IF(AND(OR(SeleccionarIndustria=$A68,SeleccionarIndustria="Todas las AE"),(OR('SIMULADOR IMPACTOS MIP'!$B$10=$EL$11,'SIMULADOR IMPACTOS MIP'!$B$10=ER$11))),'SIMULADOR IMPACTOS MIP'!Porcentaje,0)</f>
        <v>0</v>
      </c>
      <c r="ES68" s="60">
        <f>+IF(AND(OR(SeleccionarIndustria=$A68,SeleccionarIndustria="Todas las AE"),(OR('SIMULADOR IMPACTOS MIP'!$B$10=$EL$11,'SIMULADOR IMPACTOS MIP'!$B$10=ES$11))),'SIMULADOR IMPACTOS MIP'!Porcentaje,0)</f>
        <v>0</v>
      </c>
      <c r="ET68" s="60">
        <f>+IF(AND(OR(SeleccionarIndustria=$A68,SeleccionarIndustria="Todas las AE"),(OR('SIMULADOR IMPACTOS MIP'!$B$10=$EL$11,'SIMULADOR IMPACTOS MIP'!$B$10=ET$11))),'SIMULADOR IMPACTOS MIP'!Porcentaje,0)</f>
        <v>0</v>
      </c>
      <c r="EU68" s="60">
        <f>+IF(AND(OR(SeleccionarIndustria=$A68,SeleccionarIndustria="Todas las AE"),(OR('SIMULADOR IMPACTOS MIP'!$B$10=$EL$11,'SIMULADOR IMPACTOS MIP'!$B$10=EU$11))),'SIMULADOR IMPACTOS MIP'!Porcentaje,0)</f>
        <v>0</v>
      </c>
      <c r="EV68" s="60">
        <f>+IF(AND(OR(SeleccionarIndustria=$A68,SeleccionarIndustria="Todas las AE"),(OR('SIMULADOR IMPACTOS MIP'!$B$10=$EL$11,'SIMULADOR IMPACTOS MIP'!$B$10=EV$11))),'SIMULADOR IMPACTOS MIP'!Porcentaje,0)</f>
        <v>0</v>
      </c>
      <c r="EW68" s="60">
        <f>+IF(AND(OR(SeleccionarIndustria=$A68,SeleccionarIndustria="Todas las AE"),(OR('SIMULADOR IMPACTOS MIP'!$B$10=$EL$11,'SIMULADOR IMPACTOS MIP'!$B$10=EW$11))),'SIMULADOR IMPACTOS MIP'!Porcentaje,0)</f>
        <v>0</v>
      </c>
      <c r="EX68" s="60">
        <f>+IF(AND(OR(SeleccionarIndustria=$A68,SeleccionarIndustria="Todas las AE"),(OR('SIMULADOR IMPACTOS MIP'!$B$10=$EL$11,'SIMULADOR IMPACTOS MIP'!$B$10=EX$11))),'SIMULADOR IMPACTOS MIP'!Porcentaje,0)</f>
        <v>0</v>
      </c>
      <c r="EY68" s="60">
        <f>+IF(AND(OR(SeleccionarIndustria=$A68,SeleccionarIndustria="Todas las AE"),('SIMULADOR IMPACTOS MIP'!$B$10=EY$11)),'SIMULADOR IMPACTOS MIP'!Porcentaje,0)</f>
        <v>0</v>
      </c>
      <c r="EZ68" s="60">
        <f>+IF(AND(OR(SeleccionarIndustria=$A68,SeleccionarIndustria="Todas las AE"),('SIMULADOR IMPACTOS MIP'!$B$10=EZ$11)),'SIMULADOR IMPACTOS MIP'!Porcentaje,0)</f>
        <v>0</v>
      </c>
      <c r="FA68" s="60">
        <f>+IF(AND(OR(SeleccionarIndustria=$A68,SeleccionarIndustria="Todas las AE"),('SIMULADOR IMPACTOS MIP'!$B$10=FA$11)),'SIMULADOR IMPACTOS MIP'!Porcentaje,0)</f>
        <v>0</v>
      </c>
      <c r="FB68" s="60">
        <f>+IF(AND(OR(SeleccionarIndustria=$A68,SeleccionarIndustria="Todas las AE"),('SIMULADOR IMPACTOS MIP'!$B$10=FB$11)),'SIMULADOR IMPACTOS MIP'!Porcentaje,0)</f>
        <v>0</v>
      </c>
      <c r="FC68" s="60">
        <f>+IF(AND(OR(SeleccionarIndustria=$A68,SeleccionarIndustria="Todas las AE"),(OR('SIMULADOR IMPACTOS MIP'!$B$10=$EM$11,'SIMULADOR IMPACTOS MIP'!$B$10=FC$11))),'SIMULADOR IMPACTOS MIP'!Porcentaje,0)</f>
        <v>0.14000000000000001</v>
      </c>
      <c r="FD68" s="60">
        <f>+IF(AND(OR(SeleccionarIndustria=$A68,SeleccionarIndustria="Todas las AE"),(OR('SIMULADOR IMPACTOS MIP'!$B$10=$EM$11,'SIMULADOR IMPACTOS MIP'!$B$10=FD$11))),'SIMULADOR IMPACTOS MIP'!Porcentaje,0)</f>
        <v>0.14000000000000001</v>
      </c>
      <c r="FE68" s="60">
        <f>+IF(AND(OR(SeleccionarIndustria=$A68,SeleccionarIndustria="Todas las AE"),(OR('SIMULADOR IMPACTOS MIP'!$B$10=$EM$11,'SIMULADOR IMPACTOS MIP'!$B$10=FE$11))),'SIMULADOR IMPACTOS MIP'!Porcentaje,0)</f>
        <v>0.14000000000000001</v>
      </c>
      <c r="FF68" s="60">
        <f>+IF(AND(OR(SeleccionarIndustria=$A68,SeleccionarIndustria="Todas las AE"),(OR('SIMULADOR IMPACTOS MIP'!$B$10=$EM$11,'SIMULADOR IMPACTOS MIP'!$B$10=FF$11))),'SIMULADOR IMPACTOS MIP'!Porcentaje,0)</f>
        <v>0.14000000000000001</v>
      </c>
      <c r="FG68" s="60">
        <f>+IF(AND(OR(SeleccionarIndustria=$A68,SeleccionarIndustria="Todas las AE"),(OR('SIMULADOR IMPACTOS MIP'!$B$10=$EM$11,'SIMULADOR IMPACTOS MIP'!$B$10=FG$11))),'SIMULADOR IMPACTOS MIP'!Porcentaje,0)</f>
        <v>0.14000000000000001</v>
      </c>
      <c r="FH68" s="60">
        <f>+IF(AND(OR(SeleccionarIndustria=$A68,SeleccionarIndustria="Todas las AE"),(OR('SIMULADOR IMPACTOS MIP'!$B$10=$EM$11,'SIMULADOR IMPACTOS MIP'!$B$10=FH$11))),'SIMULADOR IMPACTOS MIP'!Porcentaje,0)</f>
        <v>0.14000000000000001</v>
      </c>
      <c r="FI68" s="60">
        <f>+IF(AND(OR(SeleccionarIndustria=$A68,SeleccionarIndustria="Todas las AE"),(OR('SIMULADOR IMPACTOS MIP'!$B$10=$EM$11,'SIMULADOR IMPACTOS MIP'!$B$10=FI$11))),'SIMULADOR IMPACTOS MIP'!Porcentaje,0)</f>
        <v>0.14000000000000001</v>
      </c>
      <c r="FJ68" s="60">
        <f>+IF(AND(OR(SeleccionarIndustria=$A68,SeleccionarIndustria="Todas las AE"),(OR('SIMULADOR IMPACTOS MIP'!$B$10=$EM$11,'SIMULADOR IMPACTOS MIP'!$B$10=FJ$11))),'SIMULADOR IMPACTOS MIP'!Porcentaje,0)</f>
        <v>0.14000000000000001</v>
      </c>
      <c r="FM68" s="20">
        <f>+'MIP 2017'!EJ68*(1+(EN68))</f>
        <v>6735.699317175875</v>
      </c>
      <c r="FN68" s="20">
        <f>+'MIP 2017'!EK68*(1+(EO68))</f>
        <v>0</v>
      </c>
      <c r="FO68" s="20">
        <f>+'MIP 2017'!EL68*(1+(EP68))</f>
        <v>0</v>
      </c>
      <c r="FP68" s="20">
        <f>+'MIP 2017'!EM68*(1+(EQ68))</f>
        <v>0</v>
      </c>
      <c r="FQ68" s="20">
        <f>+'MIP 2017'!EN68*(1+(ER68))</f>
        <v>0</v>
      </c>
      <c r="FR68" s="20">
        <f>+'MIP 2017'!EO68*(1+(ES68))</f>
        <v>0</v>
      </c>
      <c r="FS68" s="20">
        <f>+'MIP 2017'!EP68*(1+(ET68))</f>
        <v>0</v>
      </c>
      <c r="FT68" s="20">
        <f>+'MIP 2017'!EQ68*(1+(EU68))</f>
        <v>0</v>
      </c>
      <c r="FU68" s="20">
        <f>+'MIP 2017'!ER68*(1+(EV68))</f>
        <v>0</v>
      </c>
      <c r="FV68" s="20">
        <f>+'MIP 2017'!ES68*(1+(EW68))</f>
        <v>0</v>
      </c>
      <c r="FW68" s="20">
        <f>+'MIP 2017'!ET68*(1+(EX68))</f>
        <v>0</v>
      </c>
      <c r="FX68" s="20">
        <f>+'MIP 2017'!EU68*(1+(EY68))</f>
        <v>15.799319331622383</v>
      </c>
      <c r="FY68" s="20">
        <f>+'MIP 2017'!EV68*(1+(EZ68))</f>
        <v>2184.3972726834149</v>
      </c>
      <c r="FZ68" s="20">
        <f>+'MIP 2017'!EW68*(1+(FA68))</f>
        <v>13.750120976671729</v>
      </c>
      <c r="GA68" s="20">
        <f>+'MIP 2017'!EX68*(1+(FB68))</f>
        <v>61633.72979408237</v>
      </c>
      <c r="GB68" s="20">
        <f>+'MIP 2017'!EY68*(1+(FC68))</f>
        <v>0</v>
      </c>
      <c r="GC68" s="20">
        <f>+'MIP 2017'!EZ68*(1+(FD68))</f>
        <v>0</v>
      </c>
      <c r="GD68" s="20">
        <f>+'MIP 2017'!FA68*(1+(FE68))</f>
        <v>0</v>
      </c>
      <c r="GE68" s="20">
        <f>+'MIP 2017'!FB68*(1+(FF68))</f>
        <v>0</v>
      </c>
      <c r="GF68" s="20">
        <f>+'MIP 2017'!FC68*(1+(FG68))</f>
        <v>0</v>
      </c>
      <c r="GG68" s="20">
        <f>+'MIP 2017'!FD68*(1+(FH68))</f>
        <v>0</v>
      </c>
      <c r="GH68" s="20">
        <f>+'MIP 2017'!FE68*(1+(FI68))</f>
        <v>0</v>
      </c>
      <c r="GI68" s="20">
        <f>+'MIP 2017'!FF68*(1+(FJ68))</f>
        <v>0</v>
      </c>
      <c r="GJ68" s="18">
        <f t="shared" si="0"/>
        <v>70583.375824249961</v>
      </c>
      <c r="GK68" s="39">
        <f>+IFERROR((GJ68/'MIP 2017'!FG68*100-100),0)</f>
        <v>0</v>
      </c>
      <c r="GN68" s="18">
        <v>166400.85932654384</v>
      </c>
      <c r="GO68" s="14">
        <f>+'MIP 2017'!FH68</f>
        <v>166047.01162202624</v>
      </c>
      <c r="GP68" s="39">
        <f t="shared" si="1"/>
        <v>353.84770451759687</v>
      </c>
      <c r="GQ68" s="39">
        <f t="shared" si="2"/>
        <v>0.21310091706018852</v>
      </c>
      <c r="GU68" s="61">
        <v>-0.4399999999999995</v>
      </c>
      <c r="GW68" s="60">
        <f>+IF(SeleccionarDemTur=GW$11,'SIMULADOR IMPACTOS MIP(TURISMO)'!PorcentajeTur,0)</f>
        <v>0</v>
      </c>
      <c r="GX68" s="60">
        <f>+IF(SeleccionarDemTur=GX$11,'SIMULADOR IMPACTOS MIP(TURISMO)'!PorcentajeTur,0)</f>
        <v>0</v>
      </c>
      <c r="GY68" s="60">
        <f>+IF(SeleccionarDemTur=GY$11,'SIMULADOR IMPACTOS MIP(TURISMO)'!PorcentajeTur,0)</f>
        <v>0.14000000000000001</v>
      </c>
      <c r="GZ68" s="60">
        <f>+IF(SeleccionarDemTur=GZ$11,'SIMULADOR IMPACTOS MIP(TURISMO)'!PorcentajeTur,0)</f>
        <v>0</v>
      </c>
      <c r="HA68" s="60">
        <f>+IF(OR(SeleccionarDemTur=HA$11,SeleccionarDemTur=$GW$11),'SIMULADOR IMPACTOS MIP(TURISMO)'!PorcentajeTur,0)</f>
        <v>0</v>
      </c>
      <c r="HB68" s="60">
        <f>+IF(OR(SeleccionarDemTur=HB$11,SeleccionarDemTur=$GW$11),'SIMULADOR IMPACTOS MIP(TURISMO)'!PorcentajeTur,0)</f>
        <v>0</v>
      </c>
      <c r="HC68" s="60">
        <f>+IF(OR(SeleccionarDemTur=HC$11,SeleccionarDemTur=$GW$11),'SIMULADOR IMPACTOS MIP(TURISMO)'!PorcentajeTur,0)</f>
        <v>0</v>
      </c>
      <c r="HD68" s="60">
        <f>+IF(OR(SeleccionarDemTur=HD$11,SeleccionarDemTur=$GX$11),'SIMULADOR IMPACTOS MIP(TURISMO)'!PorcentajeTur,0)</f>
        <v>0</v>
      </c>
      <c r="HE68" s="60">
        <f>+IF(OR(SeleccionarDemTur=HE$11,SeleccionarDemTur=$GX$11),'SIMULADOR IMPACTOS MIP(TURISMO)'!PorcentajeTur,0)</f>
        <v>0</v>
      </c>
      <c r="HF68" s="60">
        <f>+IF(OR(SeleccionarDemTur=HF$11,SeleccionarDemTur=$GX$11),'SIMULADOR IMPACTOS MIP(TURISMO)'!PorcentajeTur,0)</f>
        <v>0</v>
      </c>
      <c r="HG68" s="60">
        <f>+IF(OR(SeleccionarDemTur=HG$11,SeleccionarDemTur=$GX$11),'SIMULADOR IMPACTOS MIP(TURISMO)'!PorcentajeTur,0)</f>
        <v>0</v>
      </c>
      <c r="HH68" s="60">
        <f>+IF(OR(SeleccionarDemTur=HH$11,SeleccionarDemTur=$GX$11),'SIMULADOR IMPACTOS MIP(TURISMO)'!PorcentajeTur,0)</f>
        <v>0</v>
      </c>
      <c r="HI68" s="60">
        <f>+IF(OR(SeleccionarDemTur=HI$11,SeleccionarDemTur=$GX$11),'SIMULADOR IMPACTOS MIP(TURISMO)'!PorcentajeTur,0)</f>
        <v>0</v>
      </c>
      <c r="HJ68" s="60">
        <f>+IF(OR(SeleccionarDemTur=HJ$11,SeleccionarDemTur=$GX$11),'SIMULADOR IMPACTOS MIP(TURISMO)'!PorcentajeTur,0)</f>
        <v>0</v>
      </c>
      <c r="HK68" s="60">
        <f>+IF(SeleccionarDemTur=HK$11,'SIMULADOR IMPACTOS MIP(TURISMO)'!PorcentajeTur,0)</f>
        <v>0</v>
      </c>
      <c r="HL68" s="60">
        <f>+IF(SeleccionarDemTur=HL$11,'SIMULADOR IMPACTOS MIP(TURISMO)'!PorcentajeTur,0)</f>
        <v>0</v>
      </c>
      <c r="HM68" s="60">
        <f>+IF(SeleccionarDemTur=HM$11,'SIMULADOR IMPACTOS MIP(TURISMO)'!PorcentajeTur,0)</f>
        <v>0</v>
      </c>
      <c r="HN68" s="60">
        <f>+IF(SeleccionarDemTur=HN$11,'SIMULADOR IMPACTOS MIP(TURISMO)'!PorcentajeTur,0)</f>
        <v>0</v>
      </c>
      <c r="HO68" s="60">
        <f>+IF(OR(SeleccionarDemTur=HO$11,SeleccionarDemTur=$GY$11),'SIMULADOR IMPACTOS MIP(TURISMO)'!PorcentajeTur,0)</f>
        <v>0.14000000000000001</v>
      </c>
      <c r="HP68" s="60">
        <f>+IF(OR(SeleccionarDemTur=HP$11,SeleccionarDemTur=$GY$11),'SIMULADOR IMPACTOS MIP(TURISMO)'!PorcentajeTur,0)</f>
        <v>0.14000000000000001</v>
      </c>
      <c r="HQ68" s="60">
        <f>+IF(OR(SeleccionarDemTur=HQ$11,SeleccionarDemTur=$GY$11),'SIMULADOR IMPACTOS MIP(TURISMO)'!PorcentajeTur,0)</f>
        <v>0.14000000000000001</v>
      </c>
      <c r="HR68" s="60">
        <f>+IF(OR(SeleccionarDemTur=HR$11,SeleccionarDemTur=$GY$11),'SIMULADOR IMPACTOS MIP(TURISMO)'!PorcentajeTur,0)</f>
        <v>0.14000000000000001</v>
      </c>
      <c r="HS68" s="60">
        <f>+IF(OR(SeleccionarDemTur=HS$11,SeleccionarDemTur=$GY$11),'SIMULADOR IMPACTOS MIP(TURISMO)'!PorcentajeTur,0)</f>
        <v>0.14000000000000001</v>
      </c>
      <c r="HT68" s="60">
        <f>+IF(OR(SeleccionarDemTur=HT$11,SeleccionarDemTur=$GY$11),'SIMULADOR IMPACTOS MIP(TURISMO)'!PorcentajeTur,0)</f>
        <v>0.14000000000000001</v>
      </c>
      <c r="HU68" s="60">
        <f>+IF(OR(SeleccionarDemTur=HU$11,SeleccionarDemTur=$GY$11),'SIMULADOR IMPACTOS MIP(TURISMO)'!PorcentajeTur,0)</f>
        <v>0.14000000000000001</v>
      </c>
      <c r="HV68" s="60">
        <f>+IF(OR(SeleccionarDemTur=HV$11,SeleccionarDemTur=$GY$11),'SIMULADOR IMPACTOS MIP(TURISMO)'!PorcentajeTur,0)</f>
        <v>0.14000000000000001</v>
      </c>
      <c r="HY68" s="20">
        <f>+'MIP 2017'!EJ68*(1+(GZ68))</f>
        <v>6735.699317175875</v>
      </c>
      <c r="HZ68" s="20">
        <f>+'MIP 2017'!EK68*(1+(HA68))</f>
        <v>0</v>
      </c>
      <c r="IA68" s="20">
        <f>+'MIP 2017'!EL68*(1+(HB68))</f>
        <v>0</v>
      </c>
      <c r="IB68" s="20">
        <f>+'MIP 2017'!EM68*(1+(HC68))</f>
        <v>0</v>
      </c>
      <c r="IC68" s="20">
        <f>+'MIP 2017'!EN68*(1+(HD68))</f>
        <v>0</v>
      </c>
      <c r="ID68" s="20">
        <f>+'MIP 2017'!EO68*(1+(HE68))</f>
        <v>0</v>
      </c>
      <c r="IE68" s="20">
        <f>+'MIP 2017'!EP68*(1+(HF68))</f>
        <v>0</v>
      </c>
      <c r="IF68" s="20">
        <f>+'MIP 2017'!EQ68*(1+(HG68))</f>
        <v>0</v>
      </c>
      <c r="IG68" s="20">
        <f>+'MIP 2017'!ER68*(1+(HH68))</f>
        <v>0</v>
      </c>
      <c r="IH68" s="20">
        <f>+'MIP 2017'!ES68*(1+(HI68))</f>
        <v>0</v>
      </c>
      <c r="II68" s="20">
        <f>+'MIP 2017'!ET68*(1+(HJ68))</f>
        <v>0</v>
      </c>
      <c r="IJ68" s="20">
        <f>+'MIP 2017'!EU68*(1+(HK68))</f>
        <v>15.799319331622383</v>
      </c>
      <c r="IK68" s="20">
        <f>+'MIP 2017'!EV68*(1+(HL68))</f>
        <v>2184.3972726834149</v>
      </c>
      <c r="IL68" s="20">
        <f>+'MIP 2017'!EW68*(1+(HM68))</f>
        <v>13.750120976671729</v>
      </c>
      <c r="IM68" s="20">
        <f>+'MIP 2017'!EX68*(1+(HN68))</f>
        <v>61633.72979408237</v>
      </c>
      <c r="IN68" s="20">
        <f>+'MIP 2017'!EY68*(1+(HO68))</f>
        <v>0</v>
      </c>
      <c r="IO68" s="20">
        <f>+'MIP 2017'!EZ68*(1+(HP68))</f>
        <v>0</v>
      </c>
      <c r="IP68" s="20">
        <f>+'MIP 2017'!FA68*(1+(HQ68))</f>
        <v>0</v>
      </c>
      <c r="IQ68" s="20">
        <f>+'MIP 2017'!FB68*(1+(HR68))</f>
        <v>0</v>
      </c>
      <c r="IR68" s="20">
        <f>+'MIP 2017'!FC68*(1+(HS68))</f>
        <v>0</v>
      </c>
      <c r="IS68" s="20">
        <f>+'MIP 2017'!FD68*(1+(HT68))</f>
        <v>0</v>
      </c>
      <c r="IT68" s="20">
        <f>+'MIP 2017'!FE68*(1+(HU68))</f>
        <v>0</v>
      </c>
      <c r="IU68" s="20">
        <f>+'MIP 2017'!FF68*(1+(HV68))</f>
        <v>0</v>
      </c>
      <c r="IV68" s="18">
        <f t="shared" si="3"/>
        <v>70583.375824249961</v>
      </c>
      <c r="IW68" s="39">
        <f>+IFERROR((IV68/'MIP 2017'!FG68*100-100),0)</f>
        <v>0</v>
      </c>
      <c r="IZ68" s="18">
        <v>166400.85932654384</v>
      </c>
      <c r="JA68" s="14">
        <f>+'MIP 2017'!FH68</f>
        <v>166047.01162202624</v>
      </c>
      <c r="JB68" s="39">
        <f t="shared" si="4"/>
        <v>353.84770451759687</v>
      </c>
      <c r="JC68" s="39">
        <f t="shared" si="5"/>
        <v>0.21310091706018852</v>
      </c>
    </row>
    <row r="69" spans="1:263" s="7" customFormat="1" ht="21.95" customHeight="1" thickBot="1" x14ac:dyDescent="0.25">
      <c r="A69" s="137" t="s">
        <v>188</v>
      </c>
      <c r="B69" s="138" t="s">
        <v>190</v>
      </c>
      <c r="C69" s="33">
        <v>8.6101287894684703E-4</v>
      </c>
      <c r="D69" s="33">
        <v>7.4142581406010761E-4</v>
      </c>
      <c r="E69" s="33">
        <v>9.3043009665634395E-4</v>
      </c>
      <c r="F69" s="33">
        <v>1.494445547221225E-3</v>
      </c>
      <c r="G69" s="33">
        <v>5.253233576247915E-4</v>
      </c>
      <c r="H69" s="33">
        <v>6.938780896767905E-4</v>
      </c>
      <c r="I69" s="33">
        <v>7.6675897089486221E-4</v>
      </c>
      <c r="J69" s="33">
        <v>9.2314273189331901E-4</v>
      </c>
      <c r="K69" s="33">
        <v>6.8247391077980147E-4</v>
      </c>
      <c r="L69" s="33">
        <v>8.5897809085191772E-4</v>
      </c>
      <c r="M69" s="33">
        <v>6.6418043322377337E-4</v>
      </c>
      <c r="N69" s="33">
        <v>5.2669951888876967E-4</v>
      </c>
      <c r="O69" s="33">
        <v>6.3299356568852726E-4</v>
      </c>
      <c r="P69" s="33">
        <v>5.0150488916894328E-4</v>
      </c>
      <c r="Q69" s="33">
        <v>6.6068056822449304E-4</v>
      </c>
      <c r="R69" s="33">
        <v>5.4105021052283002E-4</v>
      </c>
      <c r="S69" s="33">
        <v>8.7572526527022814E-4</v>
      </c>
      <c r="T69" s="33">
        <v>8.293870228682211E-4</v>
      </c>
      <c r="U69" s="33">
        <v>7.4252315176873943E-4</v>
      </c>
      <c r="V69" s="33">
        <v>5.1947738285730365E-4</v>
      </c>
      <c r="W69" s="33">
        <v>1.066625799055471E-3</v>
      </c>
      <c r="X69" s="33">
        <v>5.0707098557974584E-4</v>
      </c>
      <c r="Y69" s="33">
        <v>5.4463929588045195E-4</v>
      </c>
      <c r="Z69" s="33">
        <v>9.5524281626242866E-4</v>
      </c>
      <c r="AA69" s="33">
        <v>4.4365715231740063E-4</v>
      </c>
      <c r="AB69" s="33">
        <v>3.4015874443445404E-4</v>
      </c>
      <c r="AC69" s="33">
        <v>1.002030109061706E-4</v>
      </c>
      <c r="AD69" s="33">
        <v>7.8744140479169663E-4</v>
      </c>
      <c r="AE69" s="33">
        <v>9.5617609899380641E-4</v>
      </c>
      <c r="AF69" s="33">
        <v>4.6162117649115367E-4</v>
      </c>
      <c r="AG69" s="33">
        <v>9.4521049735680836E-5</v>
      </c>
      <c r="AH69" s="33">
        <v>4.5979466258531769E-4</v>
      </c>
      <c r="AI69" s="33">
        <v>5.2830402811557904E-4</v>
      </c>
      <c r="AJ69" s="33">
        <v>5.7353735648257821E-4</v>
      </c>
      <c r="AK69" s="33">
        <v>6.0867320094426774E-4</v>
      </c>
      <c r="AL69" s="33">
        <v>5.8867251653352563E-4</v>
      </c>
      <c r="AM69" s="33">
        <v>7.2369526588902066E-4</v>
      </c>
      <c r="AN69" s="33">
        <v>5.8016644856880234E-4</v>
      </c>
      <c r="AO69" s="33">
        <v>3.9529183564252423E-4</v>
      </c>
      <c r="AP69" s="33">
        <v>9.9113203695233728E-4</v>
      </c>
      <c r="AQ69" s="33">
        <v>4.8425764884599644E-4</v>
      </c>
      <c r="AR69" s="33">
        <v>5.4329233443525869E-4</v>
      </c>
      <c r="AS69" s="33">
        <v>9.0731450142216724E-4</v>
      </c>
      <c r="AT69" s="33">
        <v>4.7870911111427025E-4</v>
      </c>
      <c r="AU69" s="33">
        <v>8.3969862464786994E-4</v>
      </c>
      <c r="AV69" s="33">
        <v>3.5560939900238376E-4</v>
      </c>
      <c r="AW69" s="33">
        <v>1.2870556780641717E-3</v>
      </c>
      <c r="AX69" s="33">
        <v>3.439530124573137E-4</v>
      </c>
      <c r="AY69" s="33">
        <v>2.4212118922997922E-4</v>
      </c>
      <c r="AZ69" s="33">
        <v>6.068856451843951E-4</v>
      </c>
      <c r="BA69" s="33">
        <v>4.4362819840138159E-4</v>
      </c>
      <c r="BB69" s="33">
        <v>2.4156965310594128E-4</v>
      </c>
      <c r="BC69" s="33">
        <v>4.0034104823052132E-4</v>
      </c>
      <c r="BD69" s="33">
        <v>4.3906152318890326E-4</v>
      </c>
      <c r="BE69" s="33">
        <v>1.2334364006536215E-3</v>
      </c>
      <c r="BF69" s="33">
        <v>3.4558753144031635E-4</v>
      </c>
      <c r="BG69" s="33">
        <v>8.4026531960840168E-4</v>
      </c>
      <c r="BH69" s="33">
        <v>1.0013236727817767</v>
      </c>
      <c r="BI69" s="33">
        <v>8.6883361446595561E-4</v>
      </c>
      <c r="BJ69" s="33">
        <v>3.7447020748310975E-4</v>
      </c>
      <c r="BK69" s="33">
        <v>3.3840294212307646E-4</v>
      </c>
      <c r="BL69" s="33">
        <v>3.7418425612395327E-4</v>
      </c>
      <c r="BM69" s="33">
        <v>4.1586131141189232E-4</v>
      </c>
      <c r="BN69" s="33">
        <v>3.3880310239564729E-4</v>
      </c>
      <c r="BO69" s="33">
        <v>3.0219721107443037E-4</v>
      </c>
      <c r="BP69" s="33">
        <v>4.6681733901282049E-4</v>
      </c>
      <c r="BQ69" s="33">
        <v>2.4136399182320497E-4</v>
      </c>
      <c r="BR69" s="33">
        <v>2.7468135460505575E-4</v>
      </c>
      <c r="BS69" s="33">
        <v>4.2192608109194564E-4</v>
      </c>
      <c r="BT69" s="33">
        <v>4.1331920718104434E-4</v>
      </c>
      <c r="BU69" s="33">
        <v>1.8148380798451019E-4</v>
      </c>
      <c r="BV69" s="33">
        <v>4.9470266983069749E-4</v>
      </c>
      <c r="BW69" s="33">
        <v>4.8678942119293405E-4</v>
      </c>
      <c r="BX69" s="33">
        <v>2.3673608290587997E-4</v>
      </c>
      <c r="BY69" s="33">
        <v>3.9878137948451555E-4</v>
      </c>
      <c r="BZ69" s="33">
        <v>1.9715987147648066E-3</v>
      </c>
      <c r="CA69" s="33">
        <v>1.1181847111146636E-3</v>
      </c>
      <c r="CB69" s="33">
        <v>3.4937085931317427E-4</v>
      </c>
      <c r="CC69" s="33">
        <v>4.0832400945370128E-4</v>
      </c>
      <c r="CD69" s="33">
        <v>4.5304131860898615E-4</v>
      </c>
      <c r="CE69" s="33">
        <v>4.0871883086454348E-4</v>
      </c>
      <c r="CF69" s="33">
        <v>4.7070613160181185E-4</v>
      </c>
      <c r="CG69" s="33">
        <v>5.5992354905204595E-4</v>
      </c>
      <c r="CH69" s="33">
        <v>2.7052261575917186E-3</v>
      </c>
      <c r="CI69" s="33">
        <v>3.5833889755885762E-4</v>
      </c>
      <c r="CJ69" s="33">
        <v>4.7501497468847983E-4</v>
      </c>
      <c r="CK69" s="33">
        <v>3.5077538419561087E-4</v>
      </c>
      <c r="CL69" s="33">
        <v>4.5222247371421055E-4</v>
      </c>
      <c r="CM69" s="33">
        <v>3.5736745237271571E-4</v>
      </c>
      <c r="CN69" s="33">
        <v>9.1097059042399083E-4</v>
      </c>
      <c r="CO69" s="33">
        <v>2.306132198554479E-4</v>
      </c>
      <c r="CP69" s="33">
        <v>1.9367765927245722E-4</v>
      </c>
      <c r="CQ69" s="33">
        <v>2.6203047607725096E-3</v>
      </c>
      <c r="CR69" s="33">
        <v>1.3787302473500151E-3</v>
      </c>
      <c r="CS69" s="33">
        <v>3.6092432196103535E-4</v>
      </c>
      <c r="CT69" s="33">
        <v>2.4934281553991311E-4</v>
      </c>
      <c r="CU69" s="33">
        <v>1.3382975491364738E-4</v>
      </c>
      <c r="CV69" s="33">
        <v>1.3666459298511649E-4</v>
      </c>
      <c r="CW69" s="33">
        <v>1.8207163313697756E-4</v>
      </c>
      <c r="CX69" s="33">
        <v>2.1229297384668441E-4</v>
      </c>
      <c r="CY69" s="33">
        <v>2.8926603152236772E-4</v>
      </c>
      <c r="CZ69" s="33">
        <v>1.1593571931771305E-4</v>
      </c>
      <c r="DA69" s="33">
        <v>2.3990790175789533E-4</v>
      </c>
      <c r="DB69" s="33">
        <v>3.7097670388605412E-4</v>
      </c>
      <c r="DC69" s="33">
        <v>2.8196956403360934E-4</v>
      </c>
      <c r="DD69" s="33">
        <v>1.1306897086659421E-4</v>
      </c>
      <c r="DE69" s="33">
        <v>4.0565486161018801E-4</v>
      </c>
      <c r="DF69" s="33">
        <v>2.5340455544769987E-4</v>
      </c>
      <c r="DG69" s="33">
        <v>5.7052740420999049E-4</v>
      </c>
      <c r="DH69" s="33">
        <v>4.8700969934012774E-4</v>
      </c>
      <c r="DI69" s="33">
        <v>4.4272217002662463E-3</v>
      </c>
      <c r="DJ69" s="33">
        <v>2.4457063287962419E-4</v>
      </c>
      <c r="DK69" s="33">
        <v>1.944882349079334E-4</v>
      </c>
      <c r="DL69" s="33">
        <v>1.918131875706404E-4</v>
      </c>
      <c r="DM69" s="33">
        <v>1.2470023794443821E-4</v>
      </c>
      <c r="DN69" s="33">
        <v>5.8729705382366049E-5</v>
      </c>
      <c r="DO69" s="33">
        <v>3.2533233097153572E-4</v>
      </c>
      <c r="DP69" s="33">
        <v>1.9146059623323944E-4</v>
      </c>
      <c r="DQ69" s="33">
        <v>6.4102955414939242E-3</v>
      </c>
      <c r="DR69" s="33">
        <v>2.0591667663824793E-4</v>
      </c>
      <c r="DS69" s="33">
        <v>3.0684262236737773E-4</v>
      </c>
      <c r="DT69" s="33">
        <v>1.5037088390976443E-4</v>
      </c>
      <c r="DU69" s="33">
        <v>1.8927697433296091E-4</v>
      </c>
      <c r="DV69" s="33">
        <v>5.9871803445274419E-4</v>
      </c>
      <c r="DW69" s="33">
        <v>8.1464138419960134E-4</v>
      </c>
      <c r="DX69" s="33">
        <v>8.2472085094929652E-4</v>
      </c>
      <c r="DY69" s="33">
        <v>7.9376628030970611E-4</v>
      </c>
      <c r="DZ69" s="33">
        <v>1.5076972674207901E-4</v>
      </c>
      <c r="EA69" s="33">
        <v>9.5238739691839817E-4</v>
      </c>
      <c r="EB69" s="33">
        <v>1.4475732211134671E-3</v>
      </c>
      <c r="EC69" s="33">
        <v>4.3615716111452825E-4</v>
      </c>
      <c r="ED69" s="33">
        <v>6.1727444548177841E-3</v>
      </c>
      <c r="EE69" s="33">
        <v>1.9916756139546556E-2</v>
      </c>
      <c r="EF69" s="33">
        <v>5.3433848577240329E-4</v>
      </c>
      <c r="EG69" s="33">
        <v>3.3249423277871425E-3</v>
      </c>
      <c r="EH69" s="33">
        <v>0</v>
      </c>
      <c r="EK69" s="60">
        <f>+IF(AND(OR(SeleccionarIndustria=$A69,SeleccionarIndustria="Todas las AE"),('SIMULADOR IMPACTOS MIP'!$B$10=EK$11)),'SIMULADOR IMPACTOS MIP'!Porcentaje,0)</f>
        <v>0</v>
      </c>
      <c r="EL69" s="60">
        <f>+IF(AND(OR(SeleccionarIndustria=$A69,SeleccionarIndustria="Todas las AE"),('SIMULADOR IMPACTOS MIP'!$B$10=EL$11)),'SIMULADOR IMPACTOS MIP'!Porcentaje,0)</f>
        <v>0</v>
      </c>
      <c r="EM69" s="60">
        <f>+IF(AND(OR(SeleccionarIndustria=$A69,SeleccionarIndustria="Todas las AE"),('SIMULADOR IMPACTOS MIP'!$B$10=EM$11)),'SIMULADOR IMPACTOS MIP'!Porcentaje,0)</f>
        <v>0.14000000000000001</v>
      </c>
      <c r="EN69" s="60">
        <f>+IF(AND(OR(SeleccionarIndustria=$A69,SeleccionarIndustria="Todas las AE"),('SIMULADOR IMPACTOS MIP'!$B$10=EN$11)),'SIMULADOR IMPACTOS MIP'!Porcentaje,0)</f>
        <v>0</v>
      </c>
      <c r="EO69" s="60">
        <f>+IF(AND(OR(SeleccionarIndustria=$A69,SeleccionarIndustria="Todas las AE"),(OR('SIMULADOR IMPACTOS MIP'!$B$10=$EK$11,'SIMULADOR IMPACTOS MIP'!$B$10=EO$11))),'SIMULADOR IMPACTOS MIP'!Porcentaje,0)</f>
        <v>0</v>
      </c>
      <c r="EP69" s="60">
        <f>+IF(AND(OR(SeleccionarIndustria=$A69,SeleccionarIndustria="Todas las AE"),(OR('SIMULADOR IMPACTOS MIP'!$B$10=$EK$11,'SIMULADOR IMPACTOS MIP'!$B$10=EP$11))),'SIMULADOR IMPACTOS MIP'!Porcentaje,0)</f>
        <v>0</v>
      </c>
      <c r="EQ69" s="60">
        <f>+IF(AND(OR(SeleccionarIndustria=$A69,SeleccionarIndustria="Todas las AE"),(OR('SIMULADOR IMPACTOS MIP'!$B$10=$EK$11,'SIMULADOR IMPACTOS MIP'!$B$10=EQ$11))),'SIMULADOR IMPACTOS MIP'!Porcentaje,0)</f>
        <v>0</v>
      </c>
      <c r="ER69" s="60">
        <f>+IF(AND(OR(SeleccionarIndustria=$A69,SeleccionarIndustria="Todas las AE"),(OR('SIMULADOR IMPACTOS MIP'!$B$10=$EL$11,'SIMULADOR IMPACTOS MIP'!$B$10=ER$11))),'SIMULADOR IMPACTOS MIP'!Porcentaje,0)</f>
        <v>0</v>
      </c>
      <c r="ES69" s="60">
        <f>+IF(AND(OR(SeleccionarIndustria=$A69,SeleccionarIndustria="Todas las AE"),(OR('SIMULADOR IMPACTOS MIP'!$B$10=$EL$11,'SIMULADOR IMPACTOS MIP'!$B$10=ES$11))),'SIMULADOR IMPACTOS MIP'!Porcentaje,0)</f>
        <v>0</v>
      </c>
      <c r="ET69" s="60">
        <f>+IF(AND(OR(SeleccionarIndustria=$A69,SeleccionarIndustria="Todas las AE"),(OR('SIMULADOR IMPACTOS MIP'!$B$10=$EL$11,'SIMULADOR IMPACTOS MIP'!$B$10=ET$11))),'SIMULADOR IMPACTOS MIP'!Porcentaje,0)</f>
        <v>0</v>
      </c>
      <c r="EU69" s="60">
        <f>+IF(AND(OR(SeleccionarIndustria=$A69,SeleccionarIndustria="Todas las AE"),(OR('SIMULADOR IMPACTOS MIP'!$B$10=$EL$11,'SIMULADOR IMPACTOS MIP'!$B$10=EU$11))),'SIMULADOR IMPACTOS MIP'!Porcentaje,0)</f>
        <v>0</v>
      </c>
      <c r="EV69" s="60">
        <f>+IF(AND(OR(SeleccionarIndustria=$A69,SeleccionarIndustria="Todas las AE"),(OR('SIMULADOR IMPACTOS MIP'!$B$10=$EL$11,'SIMULADOR IMPACTOS MIP'!$B$10=EV$11))),'SIMULADOR IMPACTOS MIP'!Porcentaje,0)</f>
        <v>0</v>
      </c>
      <c r="EW69" s="60">
        <f>+IF(AND(OR(SeleccionarIndustria=$A69,SeleccionarIndustria="Todas las AE"),(OR('SIMULADOR IMPACTOS MIP'!$B$10=$EL$11,'SIMULADOR IMPACTOS MIP'!$B$10=EW$11))),'SIMULADOR IMPACTOS MIP'!Porcentaje,0)</f>
        <v>0</v>
      </c>
      <c r="EX69" s="60">
        <f>+IF(AND(OR(SeleccionarIndustria=$A69,SeleccionarIndustria="Todas las AE"),(OR('SIMULADOR IMPACTOS MIP'!$B$10=$EL$11,'SIMULADOR IMPACTOS MIP'!$B$10=EX$11))),'SIMULADOR IMPACTOS MIP'!Porcentaje,0)</f>
        <v>0</v>
      </c>
      <c r="EY69" s="60">
        <f>+IF(AND(OR(SeleccionarIndustria=$A69,SeleccionarIndustria="Todas las AE"),('SIMULADOR IMPACTOS MIP'!$B$10=EY$11)),'SIMULADOR IMPACTOS MIP'!Porcentaje,0)</f>
        <v>0</v>
      </c>
      <c r="EZ69" s="60">
        <f>+IF(AND(OR(SeleccionarIndustria=$A69,SeleccionarIndustria="Todas las AE"),('SIMULADOR IMPACTOS MIP'!$B$10=EZ$11)),'SIMULADOR IMPACTOS MIP'!Porcentaje,0)</f>
        <v>0</v>
      </c>
      <c r="FA69" s="60">
        <f>+IF(AND(OR(SeleccionarIndustria=$A69,SeleccionarIndustria="Todas las AE"),('SIMULADOR IMPACTOS MIP'!$B$10=FA$11)),'SIMULADOR IMPACTOS MIP'!Porcentaje,0)</f>
        <v>0</v>
      </c>
      <c r="FB69" s="60">
        <f>+IF(AND(OR(SeleccionarIndustria=$A69,SeleccionarIndustria="Todas las AE"),('SIMULADOR IMPACTOS MIP'!$B$10=FB$11)),'SIMULADOR IMPACTOS MIP'!Porcentaje,0)</f>
        <v>0</v>
      </c>
      <c r="FC69" s="60">
        <f>+IF(AND(OR(SeleccionarIndustria=$A69,SeleccionarIndustria="Todas las AE"),(OR('SIMULADOR IMPACTOS MIP'!$B$10=$EM$11,'SIMULADOR IMPACTOS MIP'!$B$10=FC$11))),'SIMULADOR IMPACTOS MIP'!Porcentaje,0)</f>
        <v>0.14000000000000001</v>
      </c>
      <c r="FD69" s="60">
        <f>+IF(AND(OR(SeleccionarIndustria=$A69,SeleccionarIndustria="Todas las AE"),(OR('SIMULADOR IMPACTOS MIP'!$B$10=$EM$11,'SIMULADOR IMPACTOS MIP'!$B$10=FD$11))),'SIMULADOR IMPACTOS MIP'!Porcentaje,0)</f>
        <v>0.14000000000000001</v>
      </c>
      <c r="FE69" s="60">
        <f>+IF(AND(OR(SeleccionarIndustria=$A69,SeleccionarIndustria="Todas las AE"),(OR('SIMULADOR IMPACTOS MIP'!$B$10=$EM$11,'SIMULADOR IMPACTOS MIP'!$B$10=FE$11))),'SIMULADOR IMPACTOS MIP'!Porcentaje,0)</f>
        <v>0.14000000000000001</v>
      </c>
      <c r="FF69" s="60">
        <f>+IF(AND(OR(SeleccionarIndustria=$A69,SeleccionarIndustria="Todas las AE"),(OR('SIMULADOR IMPACTOS MIP'!$B$10=$EM$11,'SIMULADOR IMPACTOS MIP'!$B$10=FF$11))),'SIMULADOR IMPACTOS MIP'!Porcentaje,0)</f>
        <v>0.14000000000000001</v>
      </c>
      <c r="FG69" s="60">
        <f>+IF(AND(OR(SeleccionarIndustria=$A69,SeleccionarIndustria="Todas las AE"),(OR('SIMULADOR IMPACTOS MIP'!$B$10=$EM$11,'SIMULADOR IMPACTOS MIP'!$B$10=FG$11))),'SIMULADOR IMPACTOS MIP'!Porcentaje,0)</f>
        <v>0.14000000000000001</v>
      </c>
      <c r="FH69" s="60">
        <f>+IF(AND(OR(SeleccionarIndustria=$A69,SeleccionarIndustria="Todas las AE"),(OR('SIMULADOR IMPACTOS MIP'!$B$10=$EM$11,'SIMULADOR IMPACTOS MIP'!$B$10=FH$11))),'SIMULADOR IMPACTOS MIP'!Porcentaje,0)</f>
        <v>0.14000000000000001</v>
      </c>
      <c r="FI69" s="60">
        <f>+IF(AND(OR(SeleccionarIndustria=$A69,SeleccionarIndustria="Todas las AE"),(OR('SIMULADOR IMPACTOS MIP'!$B$10=$EM$11,'SIMULADOR IMPACTOS MIP'!$B$10=FI$11))),'SIMULADOR IMPACTOS MIP'!Porcentaje,0)</f>
        <v>0.14000000000000001</v>
      </c>
      <c r="FJ69" s="60">
        <f>+IF(AND(OR(SeleccionarIndustria=$A69,SeleccionarIndustria="Todas las AE"),(OR('SIMULADOR IMPACTOS MIP'!$B$10=$EM$11,'SIMULADOR IMPACTOS MIP'!$B$10=FJ$11))),'SIMULADOR IMPACTOS MIP'!Porcentaje,0)</f>
        <v>0.14000000000000001</v>
      </c>
      <c r="FM69" s="20">
        <f>+'MIP 2017'!EJ69*(1+(EN69))</f>
        <v>125990.66284742492</v>
      </c>
      <c r="FN69" s="20">
        <f>+'MIP 2017'!EK69*(1+(EO69))</f>
        <v>37.093951046956256</v>
      </c>
      <c r="FO69" s="20">
        <f>+'MIP 2017'!EL69*(1+(EP69))</f>
        <v>125.97320434399758</v>
      </c>
      <c r="FP69" s="20">
        <f>+'MIP 2017'!EM69*(1+(EQ69))</f>
        <v>0</v>
      </c>
      <c r="FQ69" s="20">
        <f>+'MIP 2017'!EN69*(1+(ER69))</f>
        <v>0.11784132362627442</v>
      </c>
      <c r="FR69" s="20">
        <f>+'MIP 2017'!EO69*(1+(ES69))</f>
        <v>0</v>
      </c>
      <c r="FS69" s="20">
        <f>+'MIP 2017'!EP69*(1+(ET69))</f>
        <v>4.786837597234527</v>
      </c>
      <c r="FT69" s="20">
        <f>+'MIP 2017'!EQ69*(1+(EU69))</f>
        <v>0</v>
      </c>
      <c r="FU69" s="20">
        <f>+'MIP 2017'!ER69*(1+(EV69))</f>
        <v>0</v>
      </c>
      <c r="FV69" s="20">
        <f>+'MIP 2017'!ES69*(1+(EW69))</f>
        <v>0</v>
      </c>
      <c r="FW69" s="20">
        <f>+'MIP 2017'!ET69*(1+(EX69))</f>
        <v>0</v>
      </c>
      <c r="FX69" s="20">
        <f>+'MIP 2017'!EU69*(1+(EY69))</f>
        <v>164.53445003479357</v>
      </c>
      <c r="FY69" s="20">
        <f>+'MIP 2017'!EV69*(1+(EZ69))</f>
        <v>1202.6976401977552</v>
      </c>
      <c r="FZ69" s="20">
        <f>+'MIP 2017'!EW69*(1+(FA69))</f>
        <v>-14.760159197595289</v>
      </c>
      <c r="GA69" s="20">
        <f>+'MIP 2017'!EX69*(1+(FB69))</f>
        <v>35436.014075467829</v>
      </c>
      <c r="GB69" s="20">
        <f>+'MIP 2017'!EY69*(1+(FC69))</f>
        <v>261.33865097270996</v>
      </c>
      <c r="GC69" s="20">
        <f>+'MIP 2017'!EZ69*(1+(FD69))</f>
        <v>20.289973351020347</v>
      </c>
      <c r="GD69" s="20">
        <f>+'MIP 2017'!FA69*(1+(FE69))</f>
        <v>61.965019850663332</v>
      </c>
      <c r="GE69" s="20">
        <f>+'MIP 2017'!FB69*(1+(FF69))</f>
        <v>71.849477111011041</v>
      </c>
      <c r="GF69" s="20">
        <f>+'MIP 2017'!FC69*(1+(FG69))</f>
        <v>2.9461868029829046</v>
      </c>
      <c r="GG69" s="20">
        <f>+'MIP 2017'!FD69*(1+(FH69))</f>
        <v>68.427297393715222</v>
      </c>
      <c r="GH69" s="20">
        <f>+'MIP 2017'!FE69*(1+(FI69))</f>
        <v>6.3951504402494903</v>
      </c>
      <c r="GI69" s="20">
        <f>+'MIP 2017'!FF69*(1+(FJ69))</f>
        <v>0.87239803120365156</v>
      </c>
      <c r="GJ69" s="18">
        <f t="shared" si="0"/>
        <v>163441.20484219308</v>
      </c>
      <c r="GK69" s="39">
        <f>+IFERROR((GJ69/'MIP 2017'!FG69*100-100),0)</f>
        <v>3.7138453501526669E-2</v>
      </c>
      <c r="GN69" s="18">
        <v>189506.90998458391</v>
      </c>
      <c r="GO69" s="14">
        <f>+'MIP 2017'!FH69</f>
        <v>189079.92396116414</v>
      </c>
      <c r="GP69" s="39">
        <f t="shared" si="1"/>
        <v>426.98602341976948</v>
      </c>
      <c r="GQ69" s="39">
        <f t="shared" si="2"/>
        <v>0.22582303529350156</v>
      </c>
      <c r="GU69" s="61">
        <v>-0.42999999999999949</v>
      </c>
      <c r="GW69" s="60">
        <f>+IF(SeleccionarDemTur=GW$11,'SIMULADOR IMPACTOS MIP(TURISMO)'!PorcentajeTur,0)</f>
        <v>0</v>
      </c>
      <c r="GX69" s="60">
        <f>+IF(SeleccionarDemTur=GX$11,'SIMULADOR IMPACTOS MIP(TURISMO)'!PorcentajeTur,0)</f>
        <v>0</v>
      </c>
      <c r="GY69" s="60">
        <f>+IF(SeleccionarDemTur=GY$11,'SIMULADOR IMPACTOS MIP(TURISMO)'!PorcentajeTur,0)</f>
        <v>0.14000000000000001</v>
      </c>
      <c r="GZ69" s="60">
        <f>+IF(SeleccionarDemTur=GZ$11,'SIMULADOR IMPACTOS MIP(TURISMO)'!PorcentajeTur,0)</f>
        <v>0</v>
      </c>
      <c r="HA69" s="60">
        <f>+IF(OR(SeleccionarDemTur=HA$11,SeleccionarDemTur=$GW$11),'SIMULADOR IMPACTOS MIP(TURISMO)'!PorcentajeTur,0)</f>
        <v>0</v>
      </c>
      <c r="HB69" s="60">
        <f>+IF(OR(SeleccionarDemTur=HB$11,SeleccionarDemTur=$GW$11),'SIMULADOR IMPACTOS MIP(TURISMO)'!PorcentajeTur,0)</f>
        <v>0</v>
      </c>
      <c r="HC69" s="60">
        <f>+IF(OR(SeleccionarDemTur=HC$11,SeleccionarDemTur=$GW$11),'SIMULADOR IMPACTOS MIP(TURISMO)'!PorcentajeTur,0)</f>
        <v>0</v>
      </c>
      <c r="HD69" s="60">
        <f>+IF(OR(SeleccionarDemTur=HD$11,SeleccionarDemTur=$GX$11),'SIMULADOR IMPACTOS MIP(TURISMO)'!PorcentajeTur,0)</f>
        <v>0</v>
      </c>
      <c r="HE69" s="60">
        <f>+IF(OR(SeleccionarDemTur=HE$11,SeleccionarDemTur=$GX$11),'SIMULADOR IMPACTOS MIP(TURISMO)'!PorcentajeTur,0)</f>
        <v>0</v>
      </c>
      <c r="HF69" s="60">
        <f>+IF(OR(SeleccionarDemTur=HF$11,SeleccionarDemTur=$GX$11),'SIMULADOR IMPACTOS MIP(TURISMO)'!PorcentajeTur,0)</f>
        <v>0</v>
      </c>
      <c r="HG69" s="60">
        <f>+IF(OR(SeleccionarDemTur=HG$11,SeleccionarDemTur=$GX$11),'SIMULADOR IMPACTOS MIP(TURISMO)'!PorcentajeTur,0)</f>
        <v>0</v>
      </c>
      <c r="HH69" s="60">
        <f>+IF(OR(SeleccionarDemTur=HH$11,SeleccionarDemTur=$GX$11),'SIMULADOR IMPACTOS MIP(TURISMO)'!PorcentajeTur,0)</f>
        <v>0</v>
      </c>
      <c r="HI69" s="60">
        <f>+IF(OR(SeleccionarDemTur=HI$11,SeleccionarDemTur=$GX$11),'SIMULADOR IMPACTOS MIP(TURISMO)'!PorcentajeTur,0)</f>
        <v>0</v>
      </c>
      <c r="HJ69" s="60">
        <f>+IF(OR(SeleccionarDemTur=HJ$11,SeleccionarDemTur=$GX$11),'SIMULADOR IMPACTOS MIP(TURISMO)'!PorcentajeTur,0)</f>
        <v>0</v>
      </c>
      <c r="HK69" s="60">
        <f>+IF(SeleccionarDemTur=HK$11,'SIMULADOR IMPACTOS MIP(TURISMO)'!PorcentajeTur,0)</f>
        <v>0</v>
      </c>
      <c r="HL69" s="60">
        <f>+IF(SeleccionarDemTur=HL$11,'SIMULADOR IMPACTOS MIP(TURISMO)'!PorcentajeTur,0)</f>
        <v>0</v>
      </c>
      <c r="HM69" s="60">
        <f>+IF(SeleccionarDemTur=HM$11,'SIMULADOR IMPACTOS MIP(TURISMO)'!PorcentajeTur,0)</f>
        <v>0</v>
      </c>
      <c r="HN69" s="60">
        <f>+IF(SeleccionarDemTur=HN$11,'SIMULADOR IMPACTOS MIP(TURISMO)'!PorcentajeTur,0)</f>
        <v>0</v>
      </c>
      <c r="HO69" s="60">
        <f>+IF(OR(SeleccionarDemTur=HO$11,SeleccionarDemTur=$GY$11),'SIMULADOR IMPACTOS MIP(TURISMO)'!PorcentajeTur,0)</f>
        <v>0.14000000000000001</v>
      </c>
      <c r="HP69" s="60">
        <f>+IF(OR(SeleccionarDemTur=HP$11,SeleccionarDemTur=$GY$11),'SIMULADOR IMPACTOS MIP(TURISMO)'!PorcentajeTur,0)</f>
        <v>0.14000000000000001</v>
      </c>
      <c r="HQ69" s="60">
        <f>+IF(OR(SeleccionarDemTur=HQ$11,SeleccionarDemTur=$GY$11),'SIMULADOR IMPACTOS MIP(TURISMO)'!PorcentajeTur,0)</f>
        <v>0.14000000000000001</v>
      </c>
      <c r="HR69" s="60">
        <f>+IF(OR(SeleccionarDemTur=HR$11,SeleccionarDemTur=$GY$11),'SIMULADOR IMPACTOS MIP(TURISMO)'!PorcentajeTur,0)</f>
        <v>0.14000000000000001</v>
      </c>
      <c r="HS69" s="60">
        <f>+IF(OR(SeleccionarDemTur=HS$11,SeleccionarDemTur=$GY$11),'SIMULADOR IMPACTOS MIP(TURISMO)'!PorcentajeTur,0)</f>
        <v>0.14000000000000001</v>
      </c>
      <c r="HT69" s="60">
        <f>+IF(OR(SeleccionarDemTur=HT$11,SeleccionarDemTur=$GY$11),'SIMULADOR IMPACTOS MIP(TURISMO)'!PorcentajeTur,0)</f>
        <v>0.14000000000000001</v>
      </c>
      <c r="HU69" s="60">
        <f>+IF(OR(SeleccionarDemTur=HU$11,SeleccionarDemTur=$GY$11),'SIMULADOR IMPACTOS MIP(TURISMO)'!PorcentajeTur,0)</f>
        <v>0.14000000000000001</v>
      </c>
      <c r="HV69" s="60">
        <f>+IF(OR(SeleccionarDemTur=HV$11,SeleccionarDemTur=$GY$11),'SIMULADOR IMPACTOS MIP(TURISMO)'!PorcentajeTur,0)</f>
        <v>0.14000000000000001</v>
      </c>
      <c r="HY69" s="20">
        <f>+'MIP 2017'!EJ69*(1+(GZ69))</f>
        <v>125990.66284742492</v>
      </c>
      <c r="HZ69" s="20">
        <f>+'MIP 2017'!EK69*(1+(HA69))</f>
        <v>37.093951046956256</v>
      </c>
      <c r="IA69" s="20">
        <f>+'MIP 2017'!EL69*(1+(HB69))</f>
        <v>125.97320434399758</v>
      </c>
      <c r="IB69" s="20">
        <f>+'MIP 2017'!EM69*(1+(HC69))</f>
        <v>0</v>
      </c>
      <c r="IC69" s="20">
        <f>+'MIP 2017'!EN69*(1+(HD69))</f>
        <v>0.11784132362627442</v>
      </c>
      <c r="ID69" s="20">
        <f>+'MIP 2017'!EO69*(1+(HE69))</f>
        <v>0</v>
      </c>
      <c r="IE69" s="20">
        <f>+'MIP 2017'!EP69*(1+(HF69))</f>
        <v>4.786837597234527</v>
      </c>
      <c r="IF69" s="20">
        <f>+'MIP 2017'!EQ69*(1+(HG69))</f>
        <v>0</v>
      </c>
      <c r="IG69" s="20">
        <f>+'MIP 2017'!ER69*(1+(HH69))</f>
        <v>0</v>
      </c>
      <c r="IH69" s="20">
        <f>+'MIP 2017'!ES69*(1+(HI69))</f>
        <v>0</v>
      </c>
      <c r="II69" s="20">
        <f>+'MIP 2017'!ET69*(1+(HJ69))</f>
        <v>0</v>
      </c>
      <c r="IJ69" s="20">
        <f>+'MIP 2017'!EU69*(1+(HK69))</f>
        <v>164.53445003479357</v>
      </c>
      <c r="IK69" s="20">
        <f>+'MIP 2017'!EV69*(1+(HL69))</f>
        <v>1202.6976401977552</v>
      </c>
      <c r="IL69" s="20">
        <f>+'MIP 2017'!EW69*(1+(HM69))</f>
        <v>-14.760159197595289</v>
      </c>
      <c r="IM69" s="20">
        <f>+'MIP 2017'!EX69*(1+(HN69))</f>
        <v>35436.014075467829</v>
      </c>
      <c r="IN69" s="20">
        <f>+'MIP 2017'!EY69*(1+(HO69))</f>
        <v>261.33865097270996</v>
      </c>
      <c r="IO69" s="20">
        <f>+'MIP 2017'!EZ69*(1+(HP69))</f>
        <v>20.289973351020347</v>
      </c>
      <c r="IP69" s="20">
        <f>+'MIP 2017'!FA69*(1+(HQ69))</f>
        <v>61.965019850663332</v>
      </c>
      <c r="IQ69" s="20">
        <f>+'MIP 2017'!FB69*(1+(HR69))</f>
        <v>71.849477111011041</v>
      </c>
      <c r="IR69" s="20">
        <f>+'MIP 2017'!FC69*(1+(HS69))</f>
        <v>2.9461868029829046</v>
      </c>
      <c r="IS69" s="20">
        <f>+'MIP 2017'!FD69*(1+(HT69))</f>
        <v>68.427297393715222</v>
      </c>
      <c r="IT69" s="20">
        <f>+'MIP 2017'!FE69*(1+(HU69))</f>
        <v>6.3951504402494903</v>
      </c>
      <c r="IU69" s="20">
        <f>+'MIP 2017'!FF69*(1+(HV69))</f>
        <v>0.87239803120365156</v>
      </c>
      <c r="IV69" s="18">
        <f t="shared" si="3"/>
        <v>163441.20484219308</v>
      </c>
      <c r="IW69" s="39">
        <f>+IFERROR((IV69/'MIP 2017'!FG69*100-100),0)</f>
        <v>3.7138453501526669E-2</v>
      </c>
      <c r="IZ69" s="18">
        <v>189506.90998458391</v>
      </c>
      <c r="JA69" s="14">
        <f>+'MIP 2017'!FH69</f>
        <v>189079.92396116414</v>
      </c>
      <c r="JB69" s="39">
        <f t="shared" si="4"/>
        <v>426.98602341976948</v>
      </c>
      <c r="JC69" s="39">
        <f t="shared" si="5"/>
        <v>0.22582303529350156</v>
      </c>
    </row>
    <row r="70" spans="1:263" s="7" customFormat="1" ht="21.95" customHeight="1" thickBot="1" x14ac:dyDescent="0.25">
      <c r="A70" s="137" t="s">
        <v>191</v>
      </c>
      <c r="B70" s="138" t="s">
        <v>193</v>
      </c>
      <c r="C70" s="33">
        <v>1.177330795608979E-4</v>
      </c>
      <c r="D70" s="33">
        <v>1.7353597698192876E-4</v>
      </c>
      <c r="E70" s="33">
        <v>1.3963765685032093E-4</v>
      </c>
      <c r="F70" s="33">
        <v>2.6488039305296837E-4</v>
      </c>
      <c r="G70" s="33">
        <v>4.981325685245183E-5</v>
      </c>
      <c r="H70" s="33">
        <v>1.0514111276914386E-4</v>
      </c>
      <c r="I70" s="33">
        <v>4.7101577683902892E-5</v>
      </c>
      <c r="J70" s="33">
        <v>9.0833468831811971E-5</v>
      </c>
      <c r="K70" s="33">
        <v>1.2082344998468662E-4</v>
      </c>
      <c r="L70" s="33">
        <v>8.9303073318856569E-5</v>
      </c>
      <c r="M70" s="33">
        <v>2.3364297300083555E-4</v>
      </c>
      <c r="N70" s="33">
        <v>9.7539177351962911E-5</v>
      </c>
      <c r="O70" s="33">
        <v>1.5027156578824788E-4</v>
      </c>
      <c r="P70" s="33">
        <v>3.4716379604271761E-5</v>
      </c>
      <c r="Q70" s="33">
        <v>1.2420022718340453E-4</v>
      </c>
      <c r="R70" s="33">
        <v>5.7723076299131478E-5</v>
      </c>
      <c r="S70" s="33">
        <v>1.8281329785811958E-4</v>
      </c>
      <c r="T70" s="33">
        <v>2.3056235313147981E-4</v>
      </c>
      <c r="U70" s="33">
        <v>1.4316440741307947E-4</v>
      </c>
      <c r="V70" s="33">
        <v>5.7799714602773683E-5</v>
      </c>
      <c r="W70" s="33">
        <v>6.9144376985564484E-5</v>
      </c>
      <c r="X70" s="33">
        <v>5.7241138264607708E-3</v>
      </c>
      <c r="Y70" s="33">
        <v>9.3672246867045131E-3</v>
      </c>
      <c r="Z70" s="33">
        <v>7.2192046218445662E-3</v>
      </c>
      <c r="AA70" s="33">
        <v>5.0735145093482427E-3</v>
      </c>
      <c r="AB70" s="33">
        <v>6.5758250496884233E-4</v>
      </c>
      <c r="AC70" s="33">
        <v>7.8418993381788808E-6</v>
      </c>
      <c r="AD70" s="33">
        <v>1.096057898919199E-4</v>
      </c>
      <c r="AE70" s="33">
        <v>5.7031465935752697E-3</v>
      </c>
      <c r="AF70" s="33">
        <v>1.5197927721187618E-4</v>
      </c>
      <c r="AG70" s="33">
        <v>3.9487513448200286E-6</v>
      </c>
      <c r="AH70" s="33">
        <v>3.7506735875935873E-5</v>
      </c>
      <c r="AI70" s="33">
        <v>2.8543019991741259E-3</v>
      </c>
      <c r="AJ70" s="33">
        <v>8.529382931886496E-4</v>
      </c>
      <c r="AK70" s="33">
        <v>5.7616316205511684E-5</v>
      </c>
      <c r="AL70" s="33">
        <v>7.610726747200816E-5</v>
      </c>
      <c r="AM70" s="33">
        <v>2.5532157822591253E-3</v>
      </c>
      <c r="AN70" s="33">
        <v>1.415865412923639E-4</v>
      </c>
      <c r="AO70" s="33">
        <v>1.4795750948425222E-4</v>
      </c>
      <c r="AP70" s="33">
        <v>1.7468595551097156E-4</v>
      </c>
      <c r="AQ70" s="33">
        <v>1.4267589739956331E-4</v>
      </c>
      <c r="AR70" s="33">
        <v>4.8111954321498E-5</v>
      </c>
      <c r="AS70" s="33">
        <v>1.5804369068108941E-4</v>
      </c>
      <c r="AT70" s="33">
        <v>7.175095361212184E-5</v>
      </c>
      <c r="AU70" s="33">
        <v>8.5936349586577173E-5</v>
      </c>
      <c r="AV70" s="33">
        <v>2.25350610781094E-3</v>
      </c>
      <c r="AW70" s="33">
        <v>1.7905724527418027E-4</v>
      </c>
      <c r="AX70" s="33">
        <v>1.1064088616483826E-4</v>
      </c>
      <c r="AY70" s="33">
        <v>2.5162731848006544E-5</v>
      </c>
      <c r="AZ70" s="33">
        <v>7.7143299513500983E-4</v>
      </c>
      <c r="BA70" s="33">
        <v>1.7701841870554322E-4</v>
      </c>
      <c r="BB70" s="33">
        <v>1.9363379469679624E-5</v>
      </c>
      <c r="BC70" s="33">
        <v>3.2164898629312949E-5</v>
      </c>
      <c r="BD70" s="33">
        <v>3.2061322423501787E-5</v>
      </c>
      <c r="BE70" s="33">
        <v>4.9854565397737603E-4</v>
      </c>
      <c r="BF70" s="33">
        <v>2.5822587015800905E-5</v>
      </c>
      <c r="BG70" s="33">
        <v>6.1231156722958095E-5</v>
      </c>
      <c r="BH70" s="33">
        <v>3.1537923101683063E-4</v>
      </c>
      <c r="BI70" s="33">
        <v>1.0045430109067692</v>
      </c>
      <c r="BJ70" s="33">
        <v>3.1494495070120207E-5</v>
      </c>
      <c r="BK70" s="33">
        <v>6.3442854219841109E-5</v>
      </c>
      <c r="BL70" s="33">
        <v>3.41420200897719E-5</v>
      </c>
      <c r="BM70" s="33">
        <v>8.1808753808362966E-5</v>
      </c>
      <c r="BN70" s="33">
        <v>4.1839712894739772E-5</v>
      </c>
      <c r="BO70" s="33">
        <v>2.5394515988397779E-5</v>
      </c>
      <c r="BP70" s="33">
        <v>3.7091070166816518E-5</v>
      </c>
      <c r="BQ70" s="33">
        <v>2.0107040577130295E-5</v>
      </c>
      <c r="BR70" s="33">
        <v>2.3498425449161711E-5</v>
      </c>
      <c r="BS70" s="33">
        <v>3.60111889366087E-5</v>
      </c>
      <c r="BT70" s="33">
        <v>2.8722189932127453E-5</v>
      </c>
      <c r="BU70" s="33">
        <v>1.3628917440740779E-5</v>
      </c>
      <c r="BV70" s="33">
        <v>6.1090640726474087E-5</v>
      </c>
      <c r="BW70" s="33">
        <v>3.9095665352418422E-5</v>
      </c>
      <c r="BX70" s="33">
        <v>1.5467470166124447E-5</v>
      </c>
      <c r="BY70" s="33">
        <v>4.2728447971446798E-5</v>
      </c>
      <c r="BZ70" s="33">
        <v>7.6619517821287523E-5</v>
      </c>
      <c r="CA70" s="33">
        <v>2.3369696186720404E-5</v>
      </c>
      <c r="CB70" s="33">
        <v>3.3381027941193322E-5</v>
      </c>
      <c r="CC70" s="33">
        <v>3.9135591904175078E-5</v>
      </c>
      <c r="CD70" s="33">
        <v>5.7076034484248167E-5</v>
      </c>
      <c r="CE70" s="33">
        <v>4.1746144578987003E-5</v>
      </c>
      <c r="CF70" s="33">
        <v>3.7824393214798886E-5</v>
      </c>
      <c r="CG70" s="33">
        <v>3.0915605911632226E-5</v>
      </c>
      <c r="CH70" s="33">
        <v>2.7261624536782576E-5</v>
      </c>
      <c r="CI70" s="33">
        <v>2.5577131300243375E-5</v>
      </c>
      <c r="CJ70" s="33">
        <v>2.2912416981261013E-5</v>
      </c>
      <c r="CK70" s="33">
        <v>1.4550773343527089E-5</v>
      </c>
      <c r="CL70" s="33">
        <v>2.2125990792513238E-5</v>
      </c>
      <c r="CM70" s="33">
        <v>2.7857898740202198E-5</v>
      </c>
      <c r="CN70" s="33">
        <v>3.3673159178585353E-5</v>
      </c>
      <c r="CO70" s="33">
        <v>2.7663875059369948E-5</v>
      </c>
      <c r="CP70" s="33">
        <v>1.4966293795000168E-5</v>
      </c>
      <c r="CQ70" s="33">
        <v>1.1640682974755605E-4</v>
      </c>
      <c r="CR70" s="33">
        <v>2.3791526044910746E-4</v>
      </c>
      <c r="CS70" s="33">
        <v>1.4695604070704493E-5</v>
      </c>
      <c r="CT70" s="33">
        <v>1.4850868076411075E-5</v>
      </c>
      <c r="CU70" s="33">
        <v>5.6077004488135832E-6</v>
      </c>
      <c r="CV70" s="33">
        <v>9.6098671428063979E-6</v>
      </c>
      <c r="CW70" s="33">
        <v>7.1409545799760763E-6</v>
      </c>
      <c r="CX70" s="33">
        <v>1.2268389570443148E-5</v>
      </c>
      <c r="CY70" s="33">
        <v>8.8264348872571481E-6</v>
      </c>
      <c r="CZ70" s="33">
        <v>7.1552598392918829E-6</v>
      </c>
      <c r="DA70" s="33">
        <v>7.9665384695460376E-6</v>
      </c>
      <c r="DB70" s="33">
        <v>1.1414199422109886E-5</v>
      </c>
      <c r="DC70" s="33">
        <v>1.2091006255354016E-5</v>
      </c>
      <c r="DD70" s="33">
        <v>8.8422519180688582E-6</v>
      </c>
      <c r="DE70" s="33">
        <v>3.2465474225760909E-5</v>
      </c>
      <c r="DF70" s="33">
        <v>8.1334935607800602E-5</v>
      </c>
      <c r="DG70" s="33">
        <v>1.4738856565777632E-5</v>
      </c>
      <c r="DH70" s="33">
        <v>2.2156857127706873E-5</v>
      </c>
      <c r="DI70" s="33">
        <v>3.3454080481796255E-3</v>
      </c>
      <c r="DJ70" s="33">
        <v>1.3494602647052451E-5</v>
      </c>
      <c r="DK70" s="33">
        <v>1.2175798861333493E-5</v>
      </c>
      <c r="DL70" s="33">
        <v>1.3629109852172217E-5</v>
      </c>
      <c r="DM70" s="33">
        <v>1.176357214553699E-5</v>
      </c>
      <c r="DN70" s="33">
        <v>2.7827692336188913E-6</v>
      </c>
      <c r="DO70" s="33">
        <v>2.1557161536011774E-5</v>
      </c>
      <c r="DP70" s="33">
        <v>1.0549604199303216E-5</v>
      </c>
      <c r="DQ70" s="33">
        <v>4.6634693543463525E-5</v>
      </c>
      <c r="DR70" s="33">
        <v>2.0388580992728369E-5</v>
      </c>
      <c r="DS70" s="33">
        <v>8.8574381517039555E-5</v>
      </c>
      <c r="DT70" s="33">
        <v>5.5662452358594427E-5</v>
      </c>
      <c r="DU70" s="33">
        <v>8.3198507809327132E-6</v>
      </c>
      <c r="DV70" s="33">
        <v>7.0600304884325545E-5</v>
      </c>
      <c r="DW70" s="33">
        <v>7.9952900686526584E-4</v>
      </c>
      <c r="DX70" s="33">
        <v>3.4356677068130797E-5</v>
      </c>
      <c r="DY70" s="33">
        <v>3.6731343613480562E-5</v>
      </c>
      <c r="DZ70" s="33">
        <v>2.8378568568341058E-5</v>
      </c>
      <c r="EA70" s="33">
        <v>4.6577308668244398E-5</v>
      </c>
      <c r="EB70" s="33">
        <v>1.2682210358236522E-4</v>
      </c>
      <c r="EC70" s="33">
        <v>1.4213412776303934E-5</v>
      </c>
      <c r="ED70" s="33">
        <v>4.926539793669754E-5</v>
      </c>
      <c r="EE70" s="33">
        <v>1.7937418545041728E-4</v>
      </c>
      <c r="EF70" s="33">
        <v>2.0932361676048823E-5</v>
      </c>
      <c r="EG70" s="33">
        <v>9.1075481647358612E-5</v>
      </c>
      <c r="EH70" s="33">
        <v>0</v>
      </c>
      <c r="EK70" s="60">
        <f>+IF(AND(OR(SeleccionarIndustria=$A70,SeleccionarIndustria="Todas las AE"),('SIMULADOR IMPACTOS MIP'!$B$10=EK$11)),'SIMULADOR IMPACTOS MIP'!Porcentaje,0)</f>
        <v>0</v>
      </c>
      <c r="EL70" s="60">
        <f>+IF(AND(OR(SeleccionarIndustria=$A70,SeleccionarIndustria="Todas las AE"),('SIMULADOR IMPACTOS MIP'!$B$10=EL$11)),'SIMULADOR IMPACTOS MIP'!Porcentaje,0)</f>
        <v>0</v>
      </c>
      <c r="EM70" s="60">
        <f>+IF(AND(OR(SeleccionarIndustria=$A70,SeleccionarIndustria="Todas las AE"),('SIMULADOR IMPACTOS MIP'!$B$10=EM$11)),'SIMULADOR IMPACTOS MIP'!Porcentaje,0)</f>
        <v>0.14000000000000001</v>
      </c>
      <c r="EN70" s="60">
        <f>+IF(AND(OR(SeleccionarIndustria=$A70,SeleccionarIndustria="Todas las AE"),('SIMULADOR IMPACTOS MIP'!$B$10=EN$11)),'SIMULADOR IMPACTOS MIP'!Porcentaje,0)</f>
        <v>0</v>
      </c>
      <c r="EO70" s="60">
        <f>+IF(AND(OR(SeleccionarIndustria=$A70,SeleccionarIndustria="Todas las AE"),(OR('SIMULADOR IMPACTOS MIP'!$B$10=$EK$11,'SIMULADOR IMPACTOS MIP'!$B$10=EO$11))),'SIMULADOR IMPACTOS MIP'!Porcentaje,0)</f>
        <v>0</v>
      </c>
      <c r="EP70" s="60">
        <f>+IF(AND(OR(SeleccionarIndustria=$A70,SeleccionarIndustria="Todas las AE"),(OR('SIMULADOR IMPACTOS MIP'!$B$10=$EK$11,'SIMULADOR IMPACTOS MIP'!$B$10=EP$11))),'SIMULADOR IMPACTOS MIP'!Porcentaje,0)</f>
        <v>0</v>
      </c>
      <c r="EQ70" s="60">
        <f>+IF(AND(OR(SeleccionarIndustria=$A70,SeleccionarIndustria="Todas las AE"),(OR('SIMULADOR IMPACTOS MIP'!$B$10=$EK$11,'SIMULADOR IMPACTOS MIP'!$B$10=EQ$11))),'SIMULADOR IMPACTOS MIP'!Porcentaje,0)</f>
        <v>0</v>
      </c>
      <c r="ER70" s="60">
        <f>+IF(AND(OR(SeleccionarIndustria=$A70,SeleccionarIndustria="Todas las AE"),(OR('SIMULADOR IMPACTOS MIP'!$B$10=$EL$11,'SIMULADOR IMPACTOS MIP'!$B$10=ER$11))),'SIMULADOR IMPACTOS MIP'!Porcentaje,0)</f>
        <v>0</v>
      </c>
      <c r="ES70" s="60">
        <f>+IF(AND(OR(SeleccionarIndustria=$A70,SeleccionarIndustria="Todas las AE"),(OR('SIMULADOR IMPACTOS MIP'!$B$10=$EL$11,'SIMULADOR IMPACTOS MIP'!$B$10=ES$11))),'SIMULADOR IMPACTOS MIP'!Porcentaje,0)</f>
        <v>0</v>
      </c>
      <c r="ET70" s="60">
        <f>+IF(AND(OR(SeleccionarIndustria=$A70,SeleccionarIndustria="Todas las AE"),(OR('SIMULADOR IMPACTOS MIP'!$B$10=$EL$11,'SIMULADOR IMPACTOS MIP'!$B$10=ET$11))),'SIMULADOR IMPACTOS MIP'!Porcentaje,0)</f>
        <v>0</v>
      </c>
      <c r="EU70" s="60">
        <f>+IF(AND(OR(SeleccionarIndustria=$A70,SeleccionarIndustria="Todas las AE"),(OR('SIMULADOR IMPACTOS MIP'!$B$10=$EL$11,'SIMULADOR IMPACTOS MIP'!$B$10=EU$11))),'SIMULADOR IMPACTOS MIP'!Porcentaje,0)</f>
        <v>0</v>
      </c>
      <c r="EV70" s="60">
        <f>+IF(AND(OR(SeleccionarIndustria=$A70,SeleccionarIndustria="Todas las AE"),(OR('SIMULADOR IMPACTOS MIP'!$B$10=$EL$11,'SIMULADOR IMPACTOS MIP'!$B$10=EV$11))),'SIMULADOR IMPACTOS MIP'!Porcentaje,0)</f>
        <v>0</v>
      </c>
      <c r="EW70" s="60">
        <f>+IF(AND(OR(SeleccionarIndustria=$A70,SeleccionarIndustria="Todas las AE"),(OR('SIMULADOR IMPACTOS MIP'!$B$10=$EL$11,'SIMULADOR IMPACTOS MIP'!$B$10=EW$11))),'SIMULADOR IMPACTOS MIP'!Porcentaje,0)</f>
        <v>0</v>
      </c>
      <c r="EX70" s="60">
        <f>+IF(AND(OR(SeleccionarIndustria=$A70,SeleccionarIndustria="Todas las AE"),(OR('SIMULADOR IMPACTOS MIP'!$B$10=$EL$11,'SIMULADOR IMPACTOS MIP'!$B$10=EX$11))),'SIMULADOR IMPACTOS MIP'!Porcentaje,0)</f>
        <v>0</v>
      </c>
      <c r="EY70" s="60">
        <f>+IF(AND(OR(SeleccionarIndustria=$A70,SeleccionarIndustria="Todas las AE"),('SIMULADOR IMPACTOS MIP'!$B$10=EY$11)),'SIMULADOR IMPACTOS MIP'!Porcentaje,0)</f>
        <v>0</v>
      </c>
      <c r="EZ70" s="60">
        <f>+IF(AND(OR(SeleccionarIndustria=$A70,SeleccionarIndustria="Todas las AE"),('SIMULADOR IMPACTOS MIP'!$B$10=EZ$11)),'SIMULADOR IMPACTOS MIP'!Porcentaje,0)</f>
        <v>0</v>
      </c>
      <c r="FA70" s="60">
        <f>+IF(AND(OR(SeleccionarIndustria=$A70,SeleccionarIndustria="Todas las AE"),('SIMULADOR IMPACTOS MIP'!$B$10=FA$11)),'SIMULADOR IMPACTOS MIP'!Porcentaje,0)</f>
        <v>0</v>
      </c>
      <c r="FB70" s="60">
        <f>+IF(AND(OR(SeleccionarIndustria=$A70,SeleccionarIndustria="Todas las AE"),('SIMULADOR IMPACTOS MIP'!$B$10=FB$11)),'SIMULADOR IMPACTOS MIP'!Porcentaje,0)</f>
        <v>0</v>
      </c>
      <c r="FC70" s="60">
        <f>+IF(AND(OR(SeleccionarIndustria=$A70,SeleccionarIndustria="Todas las AE"),(OR('SIMULADOR IMPACTOS MIP'!$B$10=$EM$11,'SIMULADOR IMPACTOS MIP'!$B$10=FC$11))),'SIMULADOR IMPACTOS MIP'!Porcentaje,0)</f>
        <v>0.14000000000000001</v>
      </c>
      <c r="FD70" s="60">
        <f>+IF(AND(OR(SeleccionarIndustria=$A70,SeleccionarIndustria="Todas las AE"),(OR('SIMULADOR IMPACTOS MIP'!$B$10=$EM$11,'SIMULADOR IMPACTOS MIP'!$B$10=FD$11))),'SIMULADOR IMPACTOS MIP'!Porcentaje,0)</f>
        <v>0.14000000000000001</v>
      </c>
      <c r="FE70" s="60">
        <f>+IF(AND(OR(SeleccionarIndustria=$A70,SeleccionarIndustria="Todas las AE"),(OR('SIMULADOR IMPACTOS MIP'!$B$10=$EM$11,'SIMULADOR IMPACTOS MIP'!$B$10=FE$11))),'SIMULADOR IMPACTOS MIP'!Porcentaje,0)</f>
        <v>0.14000000000000001</v>
      </c>
      <c r="FF70" s="60">
        <f>+IF(AND(OR(SeleccionarIndustria=$A70,SeleccionarIndustria="Todas las AE"),(OR('SIMULADOR IMPACTOS MIP'!$B$10=$EM$11,'SIMULADOR IMPACTOS MIP'!$B$10=FF$11))),'SIMULADOR IMPACTOS MIP'!Porcentaje,0)</f>
        <v>0.14000000000000001</v>
      </c>
      <c r="FG70" s="60">
        <f>+IF(AND(OR(SeleccionarIndustria=$A70,SeleccionarIndustria="Todas las AE"),(OR('SIMULADOR IMPACTOS MIP'!$B$10=$EM$11,'SIMULADOR IMPACTOS MIP'!$B$10=FG$11))),'SIMULADOR IMPACTOS MIP'!Porcentaje,0)</f>
        <v>0.14000000000000001</v>
      </c>
      <c r="FH70" s="60">
        <f>+IF(AND(OR(SeleccionarIndustria=$A70,SeleccionarIndustria="Todas las AE"),(OR('SIMULADOR IMPACTOS MIP'!$B$10=$EM$11,'SIMULADOR IMPACTOS MIP'!$B$10=FH$11))),'SIMULADOR IMPACTOS MIP'!Porcentaje,0)</f>
        <v>0.14000000000000001</v>
      </c>
      <c r="FI70" s="60">
        <f>+IF(AND(OR(SeleccionarIndustria=$A70,SeleccionarIndustria="Todas las AE"),(OR('SIMULADOR IMPACTOS MIP'!$B$10=$EM$11,'SIMULADOR IMPACTOS MIP'!$B$10=FI$11))),'SIMULADOR IMPACTOS MIP'!Porcentaje,0)</f>
        <v>0.14000000000000001</v>
      </c>
      <c r="FJ70" s="60">
        <f>+IF(AND(OR(SeleccionarIndustria=$A70,SeleccionarIndustria="Todas las AE"),(OR('SIMULADOR IMPACTOS MIP'!$B$10=$EM$11,'SIMULADOR IMPACTOS MIP'!$B$10=FJ$11))),'SIMULADOR IMPACTOS MIP'!Porcentaje,0)</f>
        <v>0.14000000000000001</v>
      </c>
      <c r="FM70" s="20">
        <f>+'MIP 2017'!EJ70*(1+(EN70))</f>
        <v>45987.792899491047</v>
      </c>
      <c r="FN70" s="20">
        <f>+'MIP 2017'!EK70*(1+(EO70))</f>
        <v>24.026742354953434</v>
      </c>
      <c r="FO70" s="20">
        <f>+'MIP 2017'!EL70*(1+(EP70))</f>
        <v>105.04768244684452</v>
      </c>
      <c r="FP70" s="20">
        <f>+'MIP 2017'!EM70*(1+(EQ70))</f>
        <v>0</v>
      </c>
      <c r="FQ70" s="20">
        <f>+'MIP 2017'!EN70*(1+(ER70))</f>
        <v>0</v>
      </c>
      <c r="FR70" s="20">
        <f>+'MIP 2017'!EO70*(1+(ES70))</f>
        <v>0</v>
      </c>
      <c r="FS70" s="20">
        <f>+'MIP 2017'!EP70*(1+(ET70))</f>
        <v>0</v>
      </c>
      <c r="FT70" s="20">
        <f>+'MIP 2017'!EQ70*(1+(EU70))</f>
        <v>0</v>
      </c>
      <c r="FU70" s="20">
        <f>+'MIP 2017'!ER70*(1+(EV70))</f>
        <v>0</v>
      </c>
      <c r="FV70" s="20">
        <f>+'MIP 2017'!ES70*(1+(EW70))</f>
        <v>0</v>
      </c>
      <c r="FW70" s="20">
        <f>+'MIP 2017'!ET70*(1+(EX70))</f>
        <v>0</v>
      </c>
      <c r="FX70" s="20">
        <f>+'MIP 2017'!EU70*(1+(EY70))</f>
        <v>15474.404209562283</v>
      </c>
      <c r="FY70" s="20">
        <f>+'MIP 2017'!EV70*(1+(EZ70))</f>
        <v>84.793869405829867</v>
      </c>
      <c r="FZ70" s="20">
        <f>+'MIP 2017'!EW70*(1+(FA70))</f>
        <v>1827.4847594376124</v>
      </c>
      <c r="GA70" s="20">
        <f>+'MIP 2017'!EX70*(1+(FB70))</f>
        <v>77339.131570073427</v>
      </c>
      <c r="GB70" s="20">
        <f>+'MIP 2017'!EY70*(1+(FC70))</f>
        <v>1165.3757920210739</v>
      </c>
      <c r="GC70" s="20">
        <f>+'MIP 2017'!EZ70*(1+(FD70))</f>
        <v>254.27458270373367</v>
      </c>
      <c r="GD70" s="20">
        <f>+'MIP 2017'!FA70*(1+(FE70))</f>
        <v>304.85970622171521</v>
      </c>
      <c r="GE70" s="20">
        <f>+'MIP 2017'!FB70*(1+(FF70))</f>
        <v>105.95321184000957</v>
      </c>
      <c r="GF70" s="20">
        <f>+'MIP 2017'!FC70*(1+(FG70))</f>
        <v>0</v>
      </c>
      <c r="GG70" s="20">
        <f>+'MIP 2017'!FD70*(1+(FH70))</f>
        <v>184.9912084415391</v>
      </c>
      <c r="GH70" s="20">
        <f>+'MIP 2017'!FE70*(1+(FI70))</f>
        <v>32.25197111270306</v>
      </c>
      <c r="GI70" s="20">
        <f>+'MIP 2017'!FF70*(1+(FJ70))</f>
        <v>0</v>
      </c>
      <c r="GJ70" s="18">
        <f t="shared" si="0"/>
        <v>142890.38820511274</v>
      </c>
      <c r="GK70" s="39">
        <f>+IFERROR((GJ70/'MIP 2017'!FG70*100-100),0)</f>
        <v>0.17630022201613826</v>
      </c>
      <c r="GN70" s="18">
        <v>152394.52975586749</v>
      </c>
      <c r="GO70" s="14">
        <f>+'MIP 2017'!FH70</f>
        <v>152095.14302167037</v>
      </c>
      <c r="GP70" s="39">
        <f t="shared" si="1"/>
        <v>299.38673419711995</v>
      </c>
      <c r="GQ70" s="39">
        <f t="shared" si="2"/>
        <v>0.19684174540304866</v>
      </c>
      <c r="GU70" s="61">
        <v>-0.41999999999999948</v>
      </c>
      <c r="GW70" s="60">
        <f>+IF(SeleccionarDemTur=GW$11,'SIMULADOR IMPACTOS MIP(TURISMO)'!PorcentajeTur,0)</f>
        <v>0</v>
      </c>
      <c r="GX70" s="60">
        <f>+IF(SeleccionarDemTur=GX$11,'SIMULADOR IMPACTOS MIP(TURISMO)'!PorcentajeTur,0)</f>
        <v>0</v>
      </c>
      <c r="GY70" s="60">
        <f>+IF(SeleccionarDemTur=GY$11,'SIMULADOR IMPACTOS MIP(TURISMO)'!PorcentajeTur,0)</f>
        <v>0.14000000000000001</v>
      </c>
      <c r="GZ70" s="60">
        <f>+IF(SeleccionarDemTur=GZ$11,'SIMULADOR IMPACTOS MIP(TURISMO)'!PorcentajeTur,0)</f>
        <v>0</v>
      </c>
      <c r="HA70" s="60">
        <f>+IF(OR(SeleccionarDemTur=HA$11,SeleccionarDemTur=$GW$11),'SIMULADOR IMPACTOS MIP(TURISMO)'!PorcentajeTur,0)</f>
        <v>0</v>
      </c>
      <c r="HB70" s="60">
        <f>+IF(OR(SeleccionarDemTur=HB$11,SeleccionarDemTur=$GW$11),'SIMULADOR IMPACTOS MIP(TURISMO)'!PorcentajeTur,0)</f>
        <v>0</v>
      </c>
      <c r="HC70" s="60">
        <f>+IF(OR(SeleccionarDemTur=HC$11,SeleccionarDemTur=$GW$11),'SIMULADOR IMPACTOS MIP(TURISMO)'!PorcentajeTur,0)</f>
        <v>0</v>
      </c>
      <c r="HD70" s="60">
        <f>+IF(OR(SeleccionarDemTur=HD$11,SeleccionarDemTur=$GX$11),'SIMULADOR IMPACTOS MIP(TURISMO)'!PorcentajeTur,0)</f>
        <v>0</v>
      </c>
      <c r="HE70" s="60">
        <f>+IF(OR(SeleccionarDemTur=HE$11,SeleccionarDemTur=$GX$11),'SIMULADOR IMPACTOS MIP(TURISMO)'!PorcentajeTur,0)</f>
        <v>0</v>
      </c>
      <c r="HF70" s="60">
        <f>+IF(OR(SeleccionarDemTur=HF$11,SeleccionarDemTur=$GX$11),'SIMULADOR IMPACTOS MIP(TURISMO)'!PorcentajeTur,0)</f>
        <v>0</v>
      </c>
      <c r="HG70" s="60">
        <f>+IF(OR(SeleccionarDemTur=HG$11,SeleccionarDemTur=$GX$11),'SIMULADOR IMPACTOS MIP(TURISMO)'!PorcentajeTur,0)</f>
        <v>0</v>
      </c>
      <c r="HH70" s="60">
        <f>+IF(OR(SeleccionarDemTur=HH$11,SeleccionarDemTur=$GX$11),'SIMULADOR IMPACTOS MIP(TURISMO)'!PorcentajeTur,0)</f>
        <v>0</v>
      </c>
      <c r="HI70" s="60">
        <f>+IF(OR(SeleccionarDemTur=HI$11,SeleccionarDemTur=$GX$11),'SIMULADOR IMPACTOS MIP(TURISMO)'!PorcentajeTur,0)</f>
        <v>0</v>
      </c>
      <c r="HJ70" s="60">
        <f>+IF(OR(SeleccionarDemTur=HJ$11,SeleccionarDemTur=$GX$11),'SIMULADOR IMPACTOS MIP(TURISMO)'!PorcentajeTur,0)</f>
        <v>0</v>
      </c>
      <c r="HK70" s="60">
        <f>+IF(SeleccionarDemTur=HK$11,'SIMULADOR IMPACTOS MIP(TURISMO)'!PorcentajeTur,0)</f>
        <v>0</v>
      </c>
      <c r="HL70" s="60">
        <f>+IF(SeleccionarDemTur=HL$11,'SIMULADOR IMPACTOS MIP(TURISMO)'!PorcentajeTur,0)</f>
        <v>0</v>
      </c>
      <c r="HM70" s="60">
        <f>+IF(SeleccionarDemTur=HM$11,'SIMULADOR IMPACTOS MIP(TURISMO)'!PorcentajeTur,0)</f>
        <v>0</v>
      </c>
      <c r="HN70" s="60">
        <f>+IF(SeleccionarDemTur=HN$11,'SIMULADOR IMPACTOS MIP(TURISMO)'!PorcentajeTur,0)</f>
        <v>0</v>
      </c>
      <c r="HO70" s="60">
        <f>+IF(OR(SeleccionarDemTur=HO$11,SeleccionarDemTur=$GY$11),'SIMULADOR IMPACTOS MIP(TURISMO)'!PorcentajeTur,0)</f>
        <v>0.14000000000000001</v>
      </c>
      <c r="HP70" s="60">
        <f>+IF(OR(SeleccionarDemTur=HP$11,SeleccionarDemTur=$GY$11),'SIMULADOR IMPACTOS MIP(TURISMO)'!PorcentajeTur,0)</f>
        <v>0.14000000000000001</v>
      </c>
      <c r="HQ70" s="60">
        <f>+IF(OR(SeleccionarDemTur=HQ$11,SeleccionarDemTur=$GY$11),'SIMULADOR IMPACTOS MIP(TURISMO)'!PorcentajeTur,0)</f>
        <v>0.14000000000000001</v>
      </c>
      <c r="HR70" s="60">
        <f>+IF(OR(SeleccionarDemTur=HR$11,SeleccionarDemTur=$GY$11),'SIMULADOR IMPACTOS MIP(TURISMO)'!PorcentajeTur,0)</f>
        <v>0.14000000000000001</v>
      </c>
      <c r="HS70" s="60">
        <f>+IF(OR(SeleccionarDemTur=HS$11,SeleccionarDemTur=$GY$11),'SIMULADOR IMPACTOS MIP(TURISMO)'!PorcentajeTur,0)</f>
        <v>0.14000000000000001</v>
      </c>
      <c r="HT70" s="60">
        <f>+IF(OR(SeleccionarDemTur=HT$11,SeleccionarDemTur=$GY$11),'SIMULADOR IMPACTOS MIP(TURISMO)'!PorcentajeTur,0)</f>
        <v>0.14000000000000001</v>
      </c>
      <c r="HU70" s="60">
        <f>+IF(OR(SeleccionarDemTur=HU$11,SeleccionarDemTur=$GY$11),'SIMULADOR IMPACTOS MIP(TURISMO)'!PorcentajeTur,0)</f>
        <v>0.14000000000000001</v>
      </c>
      <c r="HV70" s="60">
        <f>+IF(OR(SeleccionarDemTur=HV$11,SeleccionarDemTur=$GY$11),'SIMULADOR IMPACTOS MIP(TURISMO)'!PorcentajeTur,0)</f>
        <v>0.14000000000000001</v>
      </c>
      <c r="HY70" s="20">
        <f>+'MIP 2017'!EJ70*(1+(GZ70))</f>
        <v>45987.792899491047</v>
      </c>
      <c r="HZ70" s="20">
        <f>+'MIP 2017'!EK70*(1+(HA70))</f>
        <v>24.026742354953434</v>
      </c>
      <c r="IA70" s="20">
        <f>+'MIP 2017'!EL70*(1+(HB70))</f>
        <v>105.04768244684452</v>
      </c>
      <c r="IB70" s="20">
        <f>+'MIP 2017'!EM70*(1+(HC70))</f>
        <v>0</v>
      </c>
      <c r="IC70" s="20">
        <f>+'MIP 2017'!EN70*(1+(HD70))</f>
        <v>0</v>
      </c>
      <c r="ID70" s="20">
        <f>+'MIP 2017'!EO70*(1+(HE70))</f>
        <v>0</v>
      </c>
      <c r="IE70" s="20">
        <f>+'MIP 2017'!EP70*(1+(HF70))</f>
        <v>0</v>
      </c>
      <c r="IF70" s="20">
        <f>+'MIP 2017'!EQ70*(1+(HG70))</f>
        <v>0</v>
      </c>
      <c r="IG70" s="20">
        <f>+'MIP 2017'!ER70*(1+(HH70))</f>
        <v>0</v>
      </c>
      <c r="IH70" s="20">
        <f>+'MIP 2017'!ES70*(1+(HI70))</f>
        <v>0</v>
      </c>
      <c r="II70" s="20">
        <f>+'MIP 2017'!ET70*(1+(HJ70))</f>
        <v>0</v>
      </c>
      <c r="IJ70" s="20">
        <f>+'MIP 2017'!EU70*(1+(HK70))</f>
        <v>15474.404209562283</v>
      </c>
      <c r="IK70" s="20">
        <f>+'MIP 2017'!EV70*(1+(HL70))</f>
        <v>84.793869405829867</v>
      </c>
      <c r="IL70" s="20">
        <f>+'MIP 2017'!EW70*(1+(HM70))</f>
        <v>1827.4847594376124</v>
      </c>
      <c r="IM70" s="20">
        <f>+'MIP 2017'!EX70*(1+(HN70))</f>
        <v>77339.131570073427</v>
      </c>
      <c r="IN70" s="20">
        <f>+'MIP 2017'!EY70*(1+(HO70))</f>
        <v>1165.3757920210739</v>
      </c>
      <c r="IO70" s="20">
        <f>+'MIP 2017'!EZ70*(1+(HP70))</f>
        <v>254.27458270373367</v>
      </c>
      <c r="IP70" s="20">
        <f>+'MIP 2017'!FA70*(1+(HQ70))</f>
        <v>304.85970622171521</v>
      </c>
      <c r="IQ70" s="20">
        <f>+'MIP 2017'!FB70*(1+(HR70))</f>
        <v>105.95321184000957</v>
      </c>
      <c r="IR70" s="20">
        <f>+'MIP 2017'!FC70*(1+(HS70))</f>
        <v>0</v>
      </c>
      <c r="IS70" s="20">
        <f>+'MIP 2017'!FD70*(1+(HT70))</f>
        <v>184.9912084415391</v>
      </c>
      <c r="IT70" s="20">
        <f>+'MIP 2017'!FE70*(1+(HU70))</f>
        <v>32.25197111270306</v>
      </c>
      <c r="IU70" s="20">
        <f>+'MIP 2017'!FF70*(1+(HV70))</f>
        <v>0</v>
      </c>
      <c r="IV70" s="18">
        <f t="shared" si="3"/>
        <v>142890.38820511274</v>
      </c>
      <c r="IW70" s="39">
        <f>+IFERROR((IV70/'MIP 2017'!FG70*100-100),0)</f>
        <v>0.17630022201613826</v>
      </c>
      <c r="IZ70" s="18">
        <v>152394.52975586749</v>
      </c>
      <c r="JA70" s="14">
        <f>+'MIP 2017'!FH70</f>
        <v>152095.14302167037</v>
      </c>
      <c r="JB70" s="39">
        <f t="shared" si="4"/>
        <v>299.38673419711995</v>
      </c>
      <c r="JC70" s="39">
        <f t="shared" si="5"/>
        <v>0.19684174540304866</v>
      </c>
    </row>
    <row r="71" spans="1:263" s="7" customFormat="1" ht="21.95" customHeight="1" thickBot="1" x14ac:dyDescent="0.25">
      <c r="A71" s="137" t="s">
        <v>192</v>
      </c>
      <c r="B71" s="138" t="s">
        <v>194</v>
      </c>
      <c r="C71" s="33">
        <v>1.4128909532580596E-4</v>
      </c>
      <c r="D71" s="33">
        <v>1.25837162981322E-4</v>
      </c>
      <c r="E71" s="33">
        <v>1.2806311000521285E-4</v>
      </c>
      <c r="F71" s="33">
        <v>2.6483880098320065E-4</v>
      </c>
      <c r="G71" s="33">
        <v>1.7525565290423461E-4</v>
      </c>
      <c r="H71" s="33">
        <v>1.3095652526922135E-4</v>
      </c>
      <c r="I71" s="33">
        <v>3.8644625764412276E-4</v>
      </c>
      <c r="J71" s="33">
        <v>1.5892435619796813E-4</v>
      </c>
      <c r="K71" s="33">
        <v>1.2279902246409787E-4</v>
      </c>
      <c r="L71" s="33">
        <v>1.2547707017961104E-4</v>
      </c>
      <c r="M71" s="33">
        <v>3.3696079488014188E-4</v>
      </c>
      <c r="N71" s="33">
        <v>2.6872448416051416E-3</v>
      </c>
      <c r="O71" s="33">
        <v>9.0655990964293393E-4</v>
      </c>
      <c r="P71" s="33">
        <v>3.2884155367962701E-4</v>
      </c>
      <c r="Q71" s="33">
        <v>1.0876762833017318E-4</v>
      </c>
      <c r="R71" s="33">
        <v>2.4439405372079788E-4</v>
      </c>
      <c r="S71" s="33">
        <v>2.179390503596199E-4</v>
      </c>
      <c r="T71" s="33">
        <v>2.1351203743512771E-4</v>
      </c>
      <c r="U71" s="33">
        <v>3.1244229027605847E-4</v>
      </c>
      <c r="V71" s="33">
        <v>3.9416513775806866E-4</v>
      </c>
      <c r="W71" s="33">
        <v>1.9428941650338392E-4</v>
      </c>
      <c r="X71" s="33">
        <v>4.0430364997004611E-4</v>
      </c>
      <c r="Y71" s="33">
        <v>2.9221739835973859E-4</v>
      </c>
      <c r="Z71" s="33">
        <v>3.8708745489579143E-4</v>
      </c>
      <c r="AA71" s="33">
        <v>2.8516101723120483E-4</v>
      </c>
      <c r="AB71" s="33">
        <v>2.3112834866135815E-4</v>
      </c>
      <c r="AC71" s="33">
        <v>3.3708582191213929E-5</v>
      </c>
      <c r="AD71" s="33">
        <v>6.3785327569076283E-4</v>
      </c>
      <c r="AE71" s="33">
        <v>2.8106399732370118E-4</v>
      </c>
      <c r="AF71" s="33">
        <v>4.5677913567901168E-4</v>
      </c>
      <c r="AG71" s="33">
        <v>1.8107324862837993E-5</v>
      </c>
      <c r="AH71" s="33">
        <v>4.8584126830938457E-4</v>
      </c>
      <c r="AI71" s="33">
        <v>2.2736255573262354E-4</v>
      </c>
      <c r="AJ71" s="33">
        <v>2.827840562018508E-4</v>
      </c>
      <c r="AK71" s="33">
        <v>2.7586331159145435E-4</v>
      </c>
      <c r="AL71" s="33">
        <v>2.1621898678317878E-4</v>
      </c>
      <c r="AM71" s="33">
        <v>3.8736296225566467E-4</v>
      </c>
      <c r="AN71" s="33">
        <v>1.3800104062410812E-4</v>
      </c>
      <c r="AO71" s="33">
        <v>1.82757971782778E-4</v>
      </c>
      <c r="AP71" s="33">
        <v>2.4446589209869068E-4</v>
      </c>
      <c r="AQ71" s="33">
        <v>2.3432768065103675E-4</v>
      </c>
      <c r="AR71" s="33">
        <v>1.9069460168314283E-4</v>
      </c>
      <c r="AS71" s="33">
        <v>1.7186307800000369E-4</v>
      </c>
      <c r="AT71" s="33">
        <v>1.3778282954083219E-4</v>
      </c>
      <c r="AU71" s="33">
        <v>1.2686631295155988E-4</v>
      </c>
      <c r="AV71" s="33">
        <v>1.5239108274242143E-4</v>
      </c>
      <c r="AW71" s="33">
        <v>1.8827777310467233E-4</v>
      </c>
      <c r="AX71" s="33">
        <v>3.0970220503267055E-4</v>
      </c>
      <c r="AY71" s="33">
        <v>1.1810515285040225E-4</v>
      </c>
      <c r="AZ71" s="33">
        <v>2.6662080303135568E-4</v>
      </c>
      <c r="BA71" s="33">
        <v>7.7630362226802268E-3</v>
      </c>
      <c r="BB71" s="33">
        <v>1.538301792927814E-4</v>
      </c>
      <c r="BC71" s="33">
        <v>2.4313143798684333E-4</v>
      </c>
      <c r="BD71" s="33">
        <v>1.921646785440499E-4</v>
      </c>
      <c r="BE71" s="33">
        <v>2.3101406852147163E-4</v>
      </c>
      <c r="BF71" s="33">
        <v>1.6443230046095541E-4</v>
      </c>
      <c r="BG71" s="33">
        <v>1.9695853487941415E-4</v>
      </c>
      <c r="BH71" s="33">
        <v>2.2621607660006896E-4</v>
      </c>
      <c r="BI71" s="33">
        <v>1.3884027406448139E-4</v>
      </c>
      <c r="BJ71" s="33">
        <v>1.0038859708646439</v>
      </c>
      <c r="BK71" s="33">
        <v>2.8808718879357612E-4</v>
      </c>
      <c r="BL71" s="33">
        <v>1.9916141088334203E-4</v>
      </c>
      <c r="BM71" s="33">
        <v>2.6731104236194409E-4</v>
      </c>
      <c r="BN71" s="33">
        <v>3.3198504726293648E-4</v>
      </c>
      <c r="BO71" s="33">
        <v>1.8856779368026791E-4</v>
      </c>
      <c r="BP71" s="33">
        <v>2.5981565616992985E-4</v>
      </c>
      <c r="BQ71" s="33">
        <v>1.269476373865129E-4</v>
      </c>
      <c r="BR71" s="33">
        <v>1.8175232458741243E-4</v>
      </c>
      <c r="BS71" s="33">
        <v>7.9606250064739935E-4</v>
      </c>
      <c r="BT71" s="33">
        <v>2.4638790035280781E-4</v>
      </c>
      <c r="BU71" s="33">
        <v>1.0704622196331431E-4</v>
      </c>
      <c r="BV71" s="33">
        <v>5.9678830078020587E-4</v>
      </c>
      <c r="BW71" s="33">
        <v>3.5403460687233627E-4</v>
      </c>
      <c r="BX71" s="33">
        <v>5.0925652608186673E-5</v>
      </c>
      <c r="BY71" s="33">
        <v>7.2655144565755554E-5</v>
      </c>
      <c r="BZ71" s="33">
        <v>9.6649976163804485E-4</v>
      </c>
      <c r="CA71" s="33">
        <v>1.3852263027280343E-4</v>
      </c>
      <c r="CB71" s="33">
        <v>1.9901307196335699E-4</v>
      </c>
      <c r="CC71" s="33">
        <v>2.6498580914588823E-4</v>
      </c>
      <c r="CD71" s="33">
        <v>1.3714824710393877E-3</v>
      </c>
      <c r="CE71" s="33">
        <v>2.3430663127301259E-4</v>
      </c>
      <c r="CF71" s="33">
        <v>3.0911545187345955E-4</v>
      </c>
      <c r="CG71" s="33">
        <v>9.114331490144401E-5</v>
      </c>
      <c r="CH71" s="33">
        <v>1.6956540110288733E-4</v>
      </c>
      <c r="CI71" s="33">
        <v>1.7014090308961009E-4</v>
      </c>
      <c r="CJ71" s="33">
        <v>1.1112348739111407E-3</v>
      </c>
      <c r="CK71" s="33">
        <v>5.4853694583315027E-4</v>
      </c>
      <c r="CL71" s="33">
        <v>1.1994452274096681E-3</v>
      </c>
      <c r="CM71" s="33">
        <v>2.4104938564845882E-4</v>
      </c>
      <c r="CN71" s="33">
        <v>1.3345074927179315E-4</v>
      </c>
      <c r="CO71" s="33">
        <v>1.7942183123451688E-4</v>
      </c>
      <c r="CP71" s="33">
        <v>8.6422529111737436E-5</v>
      </c>
      <c r="CQ71" s="33">
        <v>1.1413739215531179E-4</v>
      </c>
      <c r="CR71" s="33">
        <v>1.5206952284372674E-4</v>
      </c>
      <c r="CS71" s="33">
        <v>7.5441089046338105E-5</v>
      </c>
      <c r="CT71" s="33">
        <v>5.2677178038559899E-5</v>
      </c>
      <c r="CU71" s="33">
        <v>6.8916056679965275E-5</v>
      </c>
      <c r="CV71" s="33">
        <v>2.4957794718120245E-5</v>
      </c>
      <c r="CW71" s="33">
        <v>3.4303144066052287E-5</v>
      </c>
      <c r="CX71" s="33">
        <v>4.0684444193252105E-5</v>
      </c>
      <c r="CY71" s="33">
        <v>2.6832342207610949E-5</v>
      </c>
      <c r="CZ71" s="33">
        <v>3.6886690378493616E-5</v>
      </c>
      <c r="DA71" s="33">
        <v>3.7640391797767819E-5</v>
      </c>
      <c r="DB71" s="33">
        <v>5.4015617512832437E-5</v>
      </c>
      <c r="DC71" s="33">
        <v>5.4675651737937253E-5</v>
      </c>
      <c r="DD71" s="33">
        <v>2.1863951954576718E-5</v>
      </c>
      <c r="DE71" s="33">
        <v>8.5481594545997982E-5</v>
      </c>
      <c r="DF71" s="33">
        <v>5.3306613115415379E-5</v>
      </c>
      <c r="DG71" s="33">
        <v>5.6289141582168809E-5</v>
      </c>
      <c r="DH71" s="33">
        <v>6.2917469022320759E-5</v>
      </c>
      <c r="DI71" s="33">
        <v>3.7185295215499204E-3</v>
      </c>
      <c r="DJ71" s="33">
        <v>1.1908644889257057E-4</v>
      </c>
      <c r="DK71" s="33">
        <v>1.3337616892194253E-4</v>
      </c>
      <c r="DL71" s="33">
        <v>1.2704528074304239E-4</v>
      </c>
      <c r="DM71" s="33">
        <v>1.8880999903319833E-5</v>
      </c>
      <c r="DN71" s="33">
        <v>7.1517819753381824E-6</v>
      </c>
      <c r="DO71" s="33">
        <v>5.9866782768922833E-5</v>
      </c>
      <c r="DP71" s="33">
        <v>3.8797852800554263E-5</v>
      </c>
      <c r="DQ71" s="33">
        <v>9.7718573324223547E-5</v>
      </c>
      <c r="DR71" s="33">
        <v>2.6359574156236199E-5</v>
      </c>
      <c r="DS71" s="33">
        <v>4.4627377287375818E-5</v>
      </c>
      <c r="DT71" s="33">
        <v>3.0254836235583412E-5</v>
      </c>
      <c r="DU71" s="33">
        <v>2.6219782544412826E-5</v>
      </c>
      <c r="DV71" s="33">
        <v>4.0983405468284806E-5</v>
      </c>
      <c r="DW71" s="33">
        <v>1.2058298067133761E-4</v>
      </c>
      <c r="DX71" s="33">
        <v>1.4732941879383649E-4</v>
      </c>
      <c r="DY71" s="33">
        <v>5.4696751467741982E-5</v>
      </c>
      <c r="DZ71" s="33">
        <v>4.1276660011174392E-5</v>
      </c>
      <c r="EA71" s="33">
        <v>9.4099382983590677E-5</v>
      </c>
      <c r="EB71" s="33">
        <v>1.2690550459560989E-4</v>
      </c>
      <c r="EC71" s="33">
        <v>6.6569449362838761E-5</v>
      </c>
      <c r="ED71" s="33">
        <v>1.0240122307061359E-4</v>
      </c>
      <c r="EE71" s="33">
        <v>8.7928656060055595E-5</v>
      </c>
      <c r="EF71" s="33">
        <v>1.1061336175295842E-4</v>
      </c>
      <c r="EG71" s="33">
        <v>5.9512546411533704E-5</v>
      </c>
      <c r="EH71" s="33">
        <v>0</v>
      </c>
      <c r="EK71" s="60">
        <f>+IF(AND(OR(SeleccionarIndustria=$A71,SeleccionarIndustria="Todas las AE"),('SIMULADOR IMPACTOS MIP'!$B$10=EK$11)),'SIMULADOR IMPACTOS MIP'!Porcentaje,0)</f>
        <v>0</v>
      </c>
      <c r="EL71" s="60">
        <f>+IF(AND(OR(SeleccionarIndustria=$A71,SeleccionarIndustria="Todas las AE"),('SIMULADOR IMPACTOS MIP'!$B$10=EL$11)),'SIMULADOR IMPACTOS MIP'!Porcentaje,0)</f>
        <v>0</v>
      </c>
      <c r="EM71" s="60">
        <f>+IF(AND(OR(SeleccionarIndustria=$A71,SeleccionarIndustria="Todas las AE"),('SIMULADOR IMPACTOS MIP'!$B$10=EM$11)),'SIMULADOR IMPACTOS MIP'!Porcentaje,0)</f>
        <v>0.14000000000000001</v>
      </c>
      <c r="EN71" s="60">
        <f>+IF(AND(OR(SeleccionarIndustria=$A71,SeleccionarIndustria="Todas las AE"),('SIMULADOR IMPACTOS MIP'!$B$10=EN$11)),'SIMULADOR IMPACTOS MIP'!Porcentaje,0)</f>
        <v>0</v>
      </c>
      <c r="EO71" s="60">
        <f>+IF(AND(OR(SeleccionarIndustria=$A71,SeleccionarIndustria="Todas las AE"),(OR('SIMULADOR IMPACTOS MIP'!$B$10=$EK$11,'SIMULADOR IMPACTOS MIP'!$B$10=EO$11))),'SIMULADOR IMPACTOS MIP'!Porcentaje,0)</f>
        <v>0</v>
      </c>
      <c r="EP71" s="60">
        <f>+IF(AND(OR(SeleccionarIndustria=$A71,SeleccionarIndustria="Todas las AE"),(OR('SIMULADOR IMPACTOS MIP'!$B$10=$EK$11,'SIMULADOR IMPACTOS MIP'!$B$10=EP$11))),'SIMULADOR IMPACTOS MIP'!Porcentaje,0)</f>
        <v>0</v>
      </c>
      <c r="EQ71" s="60">
        <f>+IF(AND(OR(SeleccionarIndustria=$A71,SeleccionarIndustria="Todas las AE"),(OR('SIMULADOR IMPACTOS MIP'!$B$10=$EK$11,'SIMULADOR IMPACTOS MIP'!$B$10=EQ$11))),'SIMULADOR IMPACTOS MIP'!Porcentaje,0)</f>
        <v>0</v>
      </c>
      <c r="ER71" s="60">
        <f>+IF(AND(OR(SeleccionarIndustria=$A71,SeleccionarIndustria="Todas las AE"),(OR('SIMULADOR IMPACTOS MIP'!$B$10=$EL$11,'SIMULADOR IMPACTOS MIP'!$B$10=ER$11))),'SIMULADOR IMPACTOS MIP'!Porcentaje,0)</f>
        <v>0</v>
      </c>
      <c r="ES71" s="60">
        <f>+IF(AND(OR(SeleccionarIndustria=$A71,SeleccionarIndustria="Todas las AE"),(OR('SIMULADOR IMPACTOS MIP'!$B$10=$EL$11,'SIMULADOR IMPACTOS MIP'!$B$10=ES$11))),'SIMULADOR IMPACTOS MIP'!Porcentaje,0)</f>
        <v>0</v>
      </c>
      <c r="ET71" s="60">
        <f>+IF(AND(OR(SeleccionarIndustria=$A71,SeleccionarIndustria="Todas las AE"),(OR('SIMULADOR IMPACTOS MIP'!$B$10=$EL$11,'SIMULADOR IMPACTOS MIP'!$B$10=ET$11))),'SIMULADOR IMPACTOS MIP'!Porcentaje,0)</f>
        <v>0</v>
      </c>
      <c r="EU71" s="60">
        <f>+IF(AND(OR(SeleccionarIndustria=$A71,SeleccionarIndustria="Todas las AE"),(OR('SIMULADOR IMPACTOS MIP'!$B$10=$EL$11,'SIMULADOR IMPACTOS MIP'!$B$10=EU$11))),'SIMULADOR IMPACTOS MIP'!Porcentaje,0)</f>
        <v>0</v>
      </c>
      <c r="EV71" s="60">
        <f>+IF(AND(OR(SeleccionarIndustria=$A71,SeleccionarIndustria="Todas las AE"),(OR('SIMULADOR IMPACTOS MIP'!$B$10=$EL$11,'SIMULADOR IMPACTOS MIP'!$B$10=EV$11))),'SIMULADOR IMPACTOS MIP'!Porcentaje,0)</f>
        <v>0</v>
      </c>
      <c r="EW71" s="60">
        <f>+IF(AND(OR(SeleccionarIndustria=$A71,SeleccionarIndustria="Todas las AE"),(OR('SIMULADOR IMPACTOS MIP'!$B$10=$EL$11,'SIMULADOR IMPACTOS MIP'!$B$10=EW$11))),'SIMULADOR IMPACTOS MIP'!Porcentaje,0)</f>
        <v>0</v>
      </c>
      <c r="EX71" s="60">
        <f>+IF(AND(OR(SeleccionarIndustria=$A71,SeleccionarIndustria="Todas las AE"),(OR('SIMULADOR IMPACTOS MIP'!$B$10=$EL$11,'SIMULADOR IMPACTOS MIP'!$B$10=EX$11))),'SIMULADOR IMPACTOS MIP'!Porcentaje,0)</f>
        <v>0</v>
      </c>
      <c r="EY71" s="60">
        <f>+IF(AND(OR(SeleccionarIndustria=$A71,SeleccionarIndustria="Todas las AE"),('SIMULADOR IMPACTOS MIP'!$B$10=EY$11)),'SIMULADOR IMPACTOS MIP'!Porcentaje,0)</f>
        <v>0</v>
      </c>
      <c r="EZ71" s="60">
        <f>+IF(AND(OR(SeleccionarIndustria=$A71,SeleccionarIndustria="Todas las AE"),('SIMULADOR IMPACTOS MIP'!$B$10=EZ$11)),'SIMULADOR IMPACTOS MIP'!Porcentaje,0)</f>
        <v>0</v>
      </c>
      <c r="FA71" s="60">
        <f>+IF(AND(OR(SeleccionarIndustria=$A71,SeleccionarIndustria="Todas las AE"),('SIMULADOR IMPACTOS MIP'!$B$10=FA$11)),'SIMULADOR IMPACTOS MIP'!Porcentaje,0)</f>
        <v>0</v>
      </c>
      <c r="FB71" s="60">
        <f>+IF(AND(OR(SeleccionarIndustria=$A71,SeleccionarIndustria="Todas las AE"),('SIMULADOR IMPACTOS MIP'!$B$10=FB$11)),'SIMULADOR IMPACTOS MIP'!Porcentaje,0)</f>
        <v>0</v>
      </c>
      <c r="FC71" s="60">
        <f>+IF(AND(OR(SeleccionarIndustria=$A71,SeleccionarIndustria="Todas las AE"),(OR('SIMULADOR IMPACTOS MIP'!$B$10=$EM$11,'SIMULADOR IMPACTOS MIP'!$B$10=FC$11))),'SIMULADOR IMPACTOS MIP'!Porcentaje,0)</f>
        <v>0.14000000000000001</v>
      </c>
      <c r="FD71" s="60">
        <f>+IF(AND(OR(SeleccionarIndustria=$A71,SeleccionarIndustria="Todas las AE"),(OR('SIMULADOR IMPACTOS MIP'!$B$10=$EM$11,'SIMULADOR IMPACTOS MIP'!$B$10=FD$11))),'SIMULADOR IMPACTOS MIP'!Porcentaje,0)</f>
        <v>0.14000000000000001</v>
      </c>
      <c r="FE71" s="60">
        <f>+IF(AND(OR(SeleccionarIndustria=$A71,SeleccionarIndustria="Todas las AE"),(OR('SIMULADOR IMPACTOS MIP'!$B$10=$EM$11,'SIMULADOR IMPACTOS MIP'!$B$10=FE$11))),'SIMULADOR IMPACTOS MIP'!Porcentaje,0)</f>
        <v>0.14000000000000001</v>
      </c>
      <c r="FF71" s="60">
        <f>+IF(AND(OR(SeleccionarIndustria=$A71,SeleccionarIndustria="Todas las AE"),(OR('SIMULADOR IMPACTOS MIP'!$B$10=$EM$11,'SIMULADOR IMPACTOS MIP'!$B$10=FF$11))),'SIMULADOR IMPACTOS MIP'!Porcentaje,0)</f>
        <v>0.14000000000000001</v>
      </c>
      <c r="FG71" s="60">
        <f>+IF(AND(OR(SeleccionarIndustria=$A71,SeleccionarIndustria="Todas las AE"),(OR('SIMULADOR IMPACTOS MIP'!$B$10=$EM$11,'SIMULADOR IMPACTOS MIP'!$B$10=FG$11))),'SIMULADOR IMPACTOS MIP'!Porcentaje,0)</f>
        <v>0.14000000000000001</v>
      </c>
      <c r="FH71" s="60">
        <f>+IF(AND(OR(SeleccionarIndustria=$A71,SeleccionarIndustria="Todas las AE"),(OR('SIMULADOR IMPACTOS MIP'!$B$10=$EM$11,'SIMULADOR IMPACTOS MIP'!$B$10=FH$11))),'SIMULADOR IMPACTOS MIP'!Porcentaje,0)</f>
        <v>0.14000000000000001</v>
      </c>
      <c r="FI71" s="60">
        <f>+IF(AND(OR(SeleccionarIndustria=$A71,SeleccionarIndustria="Todas las AE"),(OR('SIMULADOR IMPACTOS MIP'!$B$10=$EM$11,'SIMULADOR IMPACTOS MIP'!$B$10=FI$11))),'SIMULADOR IMPACTOS MIP'!Porcentaje,0)</f>
        <v>0.14000000000000001</v>
      </c>
      <c r="FJ71" s="60">
        <f>+IF(AND(OR(SeleccionarIndustria=$A71,SeleccionarIndustria="Todas las AE"),(OR('SIMULADOR IMPACTOS MIP'!$B$10=$EM$11,'SIMULADOR IMPACTOS MIP'!$B$10=FJ$11))),'SIMULADOR IMPACTOS MIP'!Porcentaje,0)</f>
        <v>0.14000000000000001</v>
      </c>
      <c r="FM71" s="20">
        <f>+'MIP 2017'!EJ71*(1+(EN71))</f>
        <v>17186.800371459416</v>
      </c>
      <c r="FN71" s="20">
        <f>+'MIP 2017'!EK71*(1+(EO71))</f>
        <v>0</v>
      </c>
      <c r="FO71" s="20">
        <f>+'MIP 2017'!EL71*(1+(EP71))</f>
        <v>0</v>
      </c>
      <c r="FP71" s="20">
        <f>+'MIP 2017'!EM71*(1+(EQ71))</f>
        <v>0</v>
      </c>
      <c r="FQ71" s="20">
        <f>+'MIP 2017'!EN71*(1+(ER71))</f>
        <v>0</v>
      </c>
      <c r="FR71" s="20">
        <f>+'MIP 2017'!EO71*(1+(ES71))</f>
        <v>0</v>
      </c>
      <c r="FS71" s="20">
        <f>+'MIP 2017'!EP71*(1+(ET71))</f>
        <v>0</v>
      </c>
      <c r="FT71" s="20">
        <f>+'MIP 2017'!EQ71*(1+(EU71))</f>
        <v>0</v>
      </c>
      <c r="FU71" s="20">
        <f>+'MIP 2017'!ER71*(1+(EV71))</f>
        <v>0</v>
      </c>
      <c r="FV71" s="20">
        <f>+'MIP 2017'!ES71*(1+(EW71))</f>
        <v>0</v>
      </c>
      <c r="FW71" s="20">
        <f>+'MIP 2017'!ET71*(1+(EX71))</f>
        <v>0</v>
      </c>
      <c r="FX71" s="20">
        <f>+'MIP 2017'!EU71*(1+(EY71))</f>
        <v>104.41944169719848</v>
      </c>
      <c r="FY71" s="20">
        <f>+'MIP 2017'!EV71*(1+(EZ71))</f>
        <v>760.2530612364726</v>
      </c>
      <c r="FZ71" s="20">
        <f>+'MIP 2017'!EW71*(1+(FA71))</f>
        <v>3.1041747757767868</v>
      </c>
      <c r="GA71" s="20">
        <f>+'MIP 2017'!EX71*(1+(FB71))</f>
        <v>147648.48397584417</v>
      </c>
      <c r="GB71" s="20">
        <f>+'MIP 2017'!EY71*(1+(FC71))</f>
        <v>0</v>
      </c>
      <c r="GC71" s="20">
        <f>+'MIP 2017'!EZ71*(1+(FD71))</f>
        <v>0</v>
      </c>
      <c r="GD71" s="20">
        <f>+'MIP 2017'!FA71*(1+(FE71))</f>
        <v>0</v>
      </c>
      <c r="GE71" s="20">
        <f>+'MIP 2017'!FB71*(1+(FF71))</f>
        <v>0</v>
      </c>
      <c r="GF71" s="20">
        <f>+'MIP 2017'!FC71*(1+(FG71))</f>
        <v>0</v>
      </c>
      <c r="GG71" s="20">
        <f>+'MIP 2017'!FD71*(1+(FH71))</f>
        <v>0</v>
      </c>
      <c r="GH71" s="20">
        <f>+'MIP 2017'!FE71*(1+(FI71))</f>
        <v>0</v>
      </c>
      <c r="GI71" s="20">
        <f>+'MIP 2017'!FF71*(1+(FJ71))</f>
        <v>0</v>
      </c>
      <c r="GJ71" s="18">
        <f t="shared" si="0"/>
        <v>165703.06102501304</v>
      </c>
      <c r="GK71" s="39">
        <f>+IFERROR((GJ71/'MIP 2017'!FG71*100-100),0)</f>
        <v>0</v>
      </c>
      <c r="GN71" s="18">
        <v>172617.236444696</v>
      </c>
      <c r="GO71" s="14">
        <f>+'MIP 2017'!FH71</f>
        <v>172564.96564259753</v>
      </c>
      <c r="GP71" s="39">
        <f t="shared" si="1"/>
        <v>52.270802098471904</v>
      </c>
      <c r="GQ71" s="39">
        <f t="shared" si="2"/>
        <v>3.029050647900533E-2</v>
      </c>
      <c r="GU71" s="61">
        <v>-0.40999999999999948</v>
      </c>
      <c r="GW71" s="60">
        <f>+IF(SeleccionarDemTur=GW$11,'SIMULADOR IMPACTOS MIP(TURISMO)'!PorcentajeTur,0)</f>
        <v>0</v>
      </c>
      <c r="GX71" s="60">
        <f>+IF(SeleccionarDemTur=GX$11,'SIMULADOR IMPACTOS MIP(TURISMO)'!PorcentajeTur,0)</f>
        <v>0</v>
      </c>
      <c r="GY71" s="60">
        <f>+IF(SeleccionarDemTur=GY$11,'SIMULADOR IMPACTOS MIP(TURISMO)'!PorcentajeTur,0)</f>
        <v>0.14000000000000001</v>
      </c>
      <c r="GZ71" s="60">
        <f>+IF(SeleccionarDemTur=GZ$11,'SIMULADOR IMPACTOS MIP(TURISMO)'!PorcentajeTur,0)</f>
        <v>0</v>
      </c>
      <c r="HA71" s="60">
        <f>+IF(OR(SeleccionarDemTur=HA$11,SeleccionarDemTur=$GW$11),'SIMULADOR IMPACTOS MIP(TURISMO)'!PorcentajeTur,0)</f>
        <v>0</v>
      </c>
      <c r="HB71" s="60">
        <f>+IF(OR(SeleccionarDemTur=HB$11,SeleccionarDemTur=$GW$11),'SIMULADOR IMPACTOS MIP(TURISMO)'!PorcentajeTur,0)</f>
        <v>0</v>
      </c>
      <c r="HC71" s="60">
        <f>+IF(OR(SeleccionarDemTur=HC$11,SeleccionarDemTur=$GW$11),'SIMULADOR IMPACTOS MIP(TURISMO)'!PorcentajeTur,0)</f>
        <v>0</v>
      </c>
      <c r="HD71" s="60">
        <f>+IF(OR(SeleccionarDemTur=HD$11,SeleccionarDemTur=$GX$11),'SIMULADOR IMPACTOS MIP(TURISMO)'!PorcentajeTur,0)</f>
        <v>0</v>
      </c>
      <c r="HE71" s="60">
        <f>+IF(OR(SeleccionarDemTur=HE$11,SeleccionarDemTur=$GX$11),'SIMULADOR IMPACTOS MIP(TURISMO)'!PorcentajeTur,0)</f>
        <v>0</v>
      </c>
      <c r="HF71" s="60">
        <f>+IF(OR(SeleccionarDemTur=HF$11,SeleccionarDemTur=$GX$11),'SIMULADOR IMPACTOS MIP(TURISMO)'!PorcentajeTur,0)</f>
        <v>0</v>
      </c>
      <c r="HG71" s="60">
        <f>+IF(OR(SeleccionarDemTur=HG$11,SeleccionarDemTur=$GX$11),'SIMULADOR IMPACTOS MIP(TURISMO)'!PorcentajeTur,0)</f>
        <v>0</v>
      </c>
      <c r="HH71" s="60">
        <f>+IF(OR(SeleccionarDemTur=HH$11,SeleccionarDemTur=$GX$11),'SIMULADOR IMPACTOS MIP(TURISMO)'!PorcentajeTur,0)</f>
        <v>0</v>
      </c>
      <c r="HI71" s="60">
        <f>+IF(OR(SeleccionarDemTur=HI$11,SeleccionarDemTur=$GX$11),'SIMULADOR IMPACTOS MIP(TURISMO)'!PorcentajeTur,0)</f>
        <v>0</v>
      </c>
      <c r="HJ71" s="60">
        <f>+IF(OR(SeleccionarDemTur=HJ$11,SeleccionarDemTur=$GX$11),'SIMULADOR IMPACTOS MIP(TURISMO)'!PorcentajeTur,0)</f>
        <v>0</v>
      </c>
      <c r="HK71" s="60">
        <f>+IF(SeleccionarDemTur=HK$11,'SIMULADOR IMPACTOS MIP(TURISMO)'!PorcentajeTur,0)</f>
        <v>0</v>
      </c>
      <c r="HL71" s="60">
        <f>+IF(SeleccionarDemTur=HL$11,'SIMULADOR IMPACTOS MIP(TURISMO)'!PorcentajeTur,0)</f>
        <v>0</v>
      </c>
      <c r="HM71" s="60">
        <f>+IF(SeleccionarDemTur=HM$11,'SIMULADOR IMPACTOS MIP(TURISMO)'!PorcentajeTur,0)</f>
        <v>0</v>
      </c>
      <c r="HN71" s="60">
        <f>+IF(SeleccionarDemTur=HN$11,'SIMULADOR IMPACTOS MIP(TURISMO)'!PorcentajeTur,0)</f>
        <v>0</v>
      </c>
      <c r="HO71" s="60">
        <f>+IF(OR(SeleccionarDemTur=HO$11,SeleccionarDemTur=$GY$11),'SIMULADOR IMPACTOS MIP(TURISMO)'!PorcentajeTur,0)</f>
        <v>0.14000000000000001</v>
      </c>
      <c r="HP71" s="60">
        <f>+IF(OR(SeleccionarDemTur=HP$11,SeleccionarDemTur=$GY$11),'SIMULADOR IMPACTOS MIP(TURISMO)'!PorcentajeTur,0)</f>
        <v>0.14000000000000001</v>
      </c>
      <c r="HQ71" s="60">
        <f>+IF(OR(SeleccionarDemTur=HQ$11,SeleccionarDemTur=$GY$11),'SIMULADOR IMPACTOS MIP(TURISMO)'!PorcentajeTur,0)</f>
        <v>0.14000000000000001</v>
      </c>
      <c r="HR71" s="60">
        <f>+IF(OR(SeleccionarDemTur=HR$11,SeleccionarDemTur=$GY$11),'SIMULADOR IMPACTOS MIP(TURISMO)'!PorcentajeTur,0)</f>
        <v>0.14000000000000001</v>
      </c>
      <c r="HS71" s="60">
        <f>+IF(OR(SeleccionarDemTur=HS$11,SeleccionarDemTur=$GY$11),'SIMULADOR IMPACTOS MIP(TURISMO)'!PorcentajeTur,0)</f>
        <v>0.14000000000000001</v>
      </c>
      <c r="HT71" s="60">
        <f>+IF(OR(SeleccionarDemTur=HT$11,SeleccionarDemTur=$GY$11),'SIMULADOR IMPACTOS MIP(TURISMO)'!PorcentajeTur,0)</f>
        <v>0.14000000000000001</v>
      </c>
      <c r="HU71" s="60">
        <f>+IF(OR(SeleccionarDemTur=HU$11,SeleccionarDemTur=$GY$11),'SIMULADOR IMPACTOS MIP(TURISMO)'!PorcentajeTur,0)</f>
        <v>0.14000000000000001</v>
      </c>
      <c r="HV71" s="60">
        <f>+IF(OR(SeleccionarDemTur=HV$11,SeleccionarDemTur=$GY$11),'SIMULADOR IMPACTOS MIP(TURISMO)'!PorcentajeTur,0)</f>
        <v>0.14000000000000001</v>
      </c>
      <c r="HY71" s="20">
        <f>+'MIP 2017'!EJ71*(1+(GZ71))</f>
        <v>17186.800371459416</v>
      </c>
      <c r="HZ71" s="20">
        <f>+'MIP 2017'!EK71*(1+(HA71))</f>
        <v>0</v>
      </c>
      <c r="IA71" s="20">
        <f>+'MIP 2017'!EL71*(1+(HB71))</f>
        <v>0</v>
      </c>
      <c r="IB71" s="20">
        <f>+'MIP 2017'!EM71*(1+(HC71))</f>
        <v>0</v>
      </c>
      <c r="IC71" s="20">
        <f>+'MIP 2017'!EN71*(1+(HD71))</f>
        <v>0</v>
      </c>
      <c r="ID71" s="20">
        <f>+'MIP 2017'!EO71*(1+(HE71))</f>
        <v>0</v>
      </c>
      <c r="IE71" s="20">
        <f>+'MIP 2017'!EP71*(1+(HF71))</f>
        <v>0</v>
      </c>
      <c r="IF71" s="20">
        <f>+'MIP 2017'!EQ71*(1+(HG71))</f>
        <v>0</v>
      </c>
      <c r="IG71" s="20">
        <f>+'MIP 2017'!ER71*(1+(HH71))</f>
        <v>0</v>
      </c>
      <c r="IH71" s="20">
        <f>+'MIP 2017'!ES71*(1+(HI71))</f>
        <v>0</v>
      </c>
      <c r="II71" s="20">
        <f>+'MIP 2017'!ET71*(1+(HJ71))</f>
        <v>0</v>
      </c>
      <c r="IJ71" s="20">
        <f>+'MIP 2017'!EU71*(1+(HK71))</f>
        <v>104.41944169719848</v>
      </c>
      <c r="IK71" s="20">
        <f>+'MIP 2017'!EV71*(1+(HL71))</f>
        <v>760.2530612364726</v>
      </c>
      <c r="IL71" s="20">
        <f>+'MIP 2017'!EW71*(1+(HM71))</f>
        <v>3.1041747757767868</v>
      </c>
      <c r="IM71" s="20">
        <f>+'MIP 2017'!EX71*(1+(HN71))</f>
        <v>147648.48397584417</v>
      </c>
      <c r="IN71" s="20">
        <f>+'MIP 2017'!EY71*(1+(HO71))</f>
        <v>0</v>
      </c>
      <c r="IO71" s="20">
        <f>+'MIP 2017'!EZ71*(1+(HP71))</f>
        <v>0</v>
      </c>
      <c r="IP71" s="20">
        <f>+'MIP 2017'!FA71*(1+(HQ71))</f>
        <v>0</v>
      </c>
      <c r="IQ71" s="20">
        <f>+'MIP 2017'!FB71*(1+(HR71))</f>
        <v>0</v>
      </c>
      <c r="IR71" s="20">
        <f>+'MIP 2017'!FC71*(1+(HS71))</f>
        <v>0</v>
      </c>
      <c r="IS71" s="20">
        <f>+'MIP 2017'!FD71*(1+(HT71))</f>
        <v>0</v>
      </c>
      <c r="IT71" s="20">
        <f>+'MIP 2017'!FE71*(1+(HU71))</f>
        <v>0</v>
      </c>
      <c r="IU71" s="20">
        <f>+'MIP 2017'!FF71*(1+(HV71))</f>
        <v>0</v>
      </c>
      <c r="IV71" s="18">
        <f t="shared" si="3"/>
        <v>165703.06102501304</v>
      </c>
      <c r="IW71" s="39">
        <f>+IFERROR((IV71/'MIP 2017'!FG71*100-100),0)</f>
        <v>0</v>
      </c>
      <c r="IZ71" s="18">
        <v>172617.236444696</v>
      </c>
      <c r="JA71" s="14">
        <f>+'MIP 2017'!FH71</f>
        <v>172564.96564259753</v>
      </c>
      <c r="JB71" s="39">
        <f t="shared" si="4"/>
        <v>52.270802098471904</v>
      </c>
      <c r="JC71" s="39">
        <f t="shared" si="5"/>
        <v>3.029050647900533E-2</v>
      </c>
    </row>
    <row r="72" spans="1:263" s="7" customFormat="1" ht="21.95" customHeight="1" thickBot="1" x14ac:dyDescent="0.25">
      <c r="A72" s="137" t="s">
        <v>195</v>
      </c>
      <c r="B72" s="138" t="s">
        <v>197</v>
      </c>
      <c r="C72" s="33">
        <v>1.9479142498494556E-5</v>
      </c>
      <c r="D72" s="33">
        <v>2.2855387970514158E-5</v>
      </c>
      <c r="E72" s="33">
        <v>2.6060600409691316E-5</v>
      </c>
      <c r="F72" s="33">
        <v>3.8814341517162631E-5</v>
      </c>
      <c r="G72" s="33">
        <v>3.6508603233138378E-5</v>
      </c>
      <c r="H72" s="33">
        <v>1.662757637974398E-5</v>
      </c>
      <c r="I72" s="33">
        <v>1.1637865583229468E-4</v>
      </c>
      <c r="J72" s="33">
        <v>1.6201158021693857E-5</v>
      </c>
      <c r="K72" s="33">
        <v>1.8158159720276669E-5</v>
      </c>
      <c r="L72" s="33">
        <v>1.9105321624633807E-5</v>
      </c>
      <c r="M72" s="33">
        <v>7.2331979925610853E-5</v>
      </c>
      <c r="N72" s="33">
        <v>5.5291588130048904E-5</v>
      </c>
      <c r="O72" s="33">
        <v>3.174515284135842E-5</v>
      </c>
      <c r="P72" s="33">
        <v>2.3403861690540295E-5</v>
      </c>
      <c r="Q72" s="33">
        <v>1.8922412026047452E-5</v>
      </c>
      <c r="R72" s="33">
        <v>3.0093769658661055E-5</v>
      </c>
      <c r="S72" s="33">
        <v>3.8418129183404212E-5</v>
      </c>
      <c r="T72" s="33">
        <v>3.5628611264763136E-5</v>
      </c>
      <c r="U72" s="33">
        <v>3.2607341268068365E-5</v>
      </c>
      <c r="V72" s="33">
        <v>2.1302854590710125E-5</v>
      </c>
      <c r="W72" s="33">
        <v>1.1817483411509866E-4</v>
      </c>
      <c r="X72" s="33">
        <v>5.0083187677235923E-5</v>
      </c>
      <c r="Y72" s="33">
        <v>6.2896698707703256E-5</v>
      </c>
      <c r="Z72" s="33">
        <v>7.2018991188639982E-5</v>
      </c>
      <c r="AA72" s="33">
        <v>4.2563340022069039E-5</v>
      </c>
      <c r="AB72" s="33">
        <v>5.3566186645202022E-5</v>
      </c>
      <c r="AC72" s="33">
        <v>5.0242539459693924E-6</v>
      </c>
      <c r="AD72" s="33">
        <v>3.0317167650725558E-5</v>
      </c>
      <c r="AE72" s="33">
        <v>9.5177089739354457E-5</v>
      </c>
      <c r="AF72" s="33">
        <v>8.3343349741614309E-5</v>
      </c>
      <c r="AG72" s="33">
        <v>2.6848894973186301E-5</v>
      </c>
      <c r="AH72" s="33">
        <v>5.3512593060838461E-5</v>
      </c>
      <c r="AI72" s="33">
        <v>1.8205176557776077E-4</v>
      </c>
      <c r="AJ72" s="33">
        <v>8.599676160880324E-5</v>
      </c>
      <c r="AK72" s="33">
        <v>3.1898531397080572E-4</v>
      </c>
      <c r="AL72" s="33">
        <v>1.0001358729856109E-4</v>
      </c>
      <c r="AM72" s="33">
        <v>7.5243154987721534E-5</v>
      </c>
      <c r="AN72" s="33">
        <v>3.2190826053887573E-5</v>
      </c>
      <c r="AO72" s="33">
        <v>5.9038266510238702E-5</v>
      </c>
      <c r="AP72" s="33">
        <v>1.2051632492068707E-4</v>
      </c>
      <c r="AQ72" s="33">
        <v>2.5073398938841668E-4</v>
      </c>
      <c r="AR72" s="33">
        <v>6.852168895922126E-5</v>
      </c>
      <c r="AS72" s="33">
        <v>4.2660624871704613E-5</v>
      </c>
      <c r="AT72" s="33">
        <v>5.2527101473883272E-5</v>
      </c>
      <c r="AU72" s="33">
        <v>3.033585648626297E-4</v>
      </c>
      <c r="AV72" s="33">
        <v>1.0450768488491066E-4</v>
      </c>
      <c r="AW72" s="33">
        <v>5.0015705913231015E-4</v>
      </c>
      <c r="AX72" s="33">
        <v>6.9722893965587355E-5</v>
      </c>
      <c r="AY72" s="33">
        <v>6.7426360961427308E-5</v>
      </c>
      <c r="AZ72" s="33">
        <v>1.1926097174253057E-4</v>
      </c>
      <c r="BA72" s="33">
        <v>1.5944071375980693E-4</v>
      </c>
      <c r="BB72" s="33">
        <v>1.070291513164536E-4</v>
      </c>
      <c r="BC72" s="33">
        <v>7.4405936097189201E-5</v>
      </c>
      <c r="BD72" s="33">
        <v>1.3666008486897251E-4</v>
      </c>
      <c r="BE72" s="33">
        <v>4.507023962803384E-5</v>
      </c>
      <c r="BF72" s="33">
        <v>1.3050459737609015E-4</v>
      </c>
      <c r="BG72" s="33">
        <v>3.5554100054519823E-5</v>
      </c>
      <c r="BH72" s="33">
        <v>7.8695227828861323E-4</v>
      </c>
      <c r="BI72" s="33">
        <v>1.0028535575845572E-3</v>
      </c>
      <c r="BJ72" s="33">
        <v>6.1517128809948955E-5</v>
      </c>
      <c r="BK72" s="33">
        <v>1.0006230780469227</v>
      </c>
      <c r="BL72" s="33">
        <v>8.1385309303697151E-5</v>
      </c>
      <c r="BM72" s="33">
        <v>1.6665762094779865E-4</v>
      </c>
      <c r="BN72" s="33">
        <v>2.7547980184361846E-3</v>
      </c>
      <c r="BO72" s="33">
        <v>1.665916153518774E-4</v>
      </c>
      <c r="BP72" s="33">
        <v>3.4568978566755634E-5</v>
      </c>
      <c r="BQ72" s="33">
        <v>7.9493994506573399E-5</v>
      </c>
      <c r="BR72" s="33">
        <v>2.7314682803037483E-4</v>
      </c>
      <c r="BS72" s="33">
        <v>2.6662507430786596E-3</v>
      </c>
      <c r="BT72" s="33">
        <v>3.3436173615631362E-4</v>
      </c>
      <c r="BU72" s="33">
        <v>2.7089514867333146E-5</v>
      </c>
      <c r="BV72" s="33">
        <v>2.8712344329243929E-4</v>
      </c>
      <c r="BW72" s="33">
        <v>2.7979710011226725E-4</v>
      </c>
      <c r="BX72" s="33">
        <v>1.0280302341762339E-4</v>
      </c>
      <c r="BY72" s="33">
        <v>1.5136880536620927E-4</v>
      </c>
      <c r="BZ72" s="33">
        <v>6.0150559464285878E-5</v>
      </c>
      <c r="CA72" s="33">
        <v>6.825500578890358E-5</v>
      </c>
      <c r="CB72" s="33">
        <v>5.8272187135112821E-4</v>
      </c>
      <c r="CC72" s="33">
        <v>2.2283044757045278E-3</v>
      </c>
      <c r="CD72" s="33">
        <v>1.3252598247807793E-4</v>
      </c>
      <c r="CE72" s="33">
        <v>2.8252933431478674E-4</v>
      </c>
      <c r="CF72" s="33">
        <v>3.8692417856263637E-3</v>
      </c>
      <c r="CG72" s="33">
        <v>8.4368406315252619E-5</v>
      </c>
      <c r="CH72" s="33">
        <v>4.3870541704213413E-5</v>
      </c>
      <c r="CI72" s="33">
        <v>7.4824241590492919E-4</v>
      </c>
      <c r="CJ72" s="33">
        <v>4.1251416117943165E-5</v>
      </c>
      <c r="CK72" s="33">
        <v>2.2426212107115737E-5</v>
      </c>
      <c r="CL72" s="33">
        <v>4.916991899434879E-5</v>
      </c>
      <c r="CM72" s="33">
        <v>5.4511718292669187E-5</v>
      </c>
      <c r="CN72" s="33">
        <v>9.7882243701367228E-5</v>
      </c>
      <c r="CO72" s="33">
        <v>7.7519415799631394E-5</v>
      </c>
      <c r="CP72" s="33">
        <v>4.2588187447636947E-5</v>
      </c>
      <c r="CQ72" s="33">
        <v>2.7837155541230493E-4</v>
      </c>
      <c r="CR72" s="33">
        <v>1.4520853124728474E-4</v>
      </c>
      <c r="CS72" s="33">
        <v>6.8130945280875263E-5</v>
      </c>
      <c r="CT72" s="33">
        <v>1.7143175973763483E-4</v>
      </c>
      <c r="CU72" s="33">
        <v>8.0267940029610788E-5</v>
      </c>
      <c r="CV72" s="33">
        <v>6.3071157603649959E-5</v>
      </c>
      <c r="CW72" s="33">
        <v>5.0243128263612608E-5</v>
      </c>
      <c r="CX72" s="33">
        <v>5.099213035477245E-5</v>
      </c>
      <c r="CY72" s="33">
        <v>2.2272189194150041E-5</v>
      </c>
      <c r="CZ72" s="33">
        <v>2.8523531373797974E-5</v>
      </c>
      <c r="DA72" s="33">
        <v>2.2716342576375797E-4</v>
      </c>
      <c r="DB72" s="33">
        <v>5.1779782810337101E-5</v>
      </c>
      <c r="DC72" s="33">
        <v>5.59875707106289E-5</v>
      </c>
      <c r="DD72" s="33">
        <v>6.8933374307098417E-5</v>
      </c>
      <c r="DE72" s="33">
        <v>3.0981491396673996E-4</v>
      </c>
      <c r="DF72" s="33">
        <v>1.799696660449107E-4</v>
      </c>
      <c r="DG72" s="33">
        <v>2.0059157969918031E-4</v>
      </c>
      <c r="DH72" s="33">
        <v>9.4700247312247448E-5</v>
      </c>
      <c r="DI72" s="33">
        <v>5.7954096994321044E-5</v>
      </c>
      <c r="DJ72" s="33">
        <v>4.4004104995766409E-5</v>
      </c>
      <c r="DK72" s="33">
        <v>5.0979335068798805E-5</v>
      </c>
      <c r="DL72" s="33">
        <v>4.0029048974503976E-5</v>
      </c>
      <c r="DM72" s="33">
        <v>3.7850020126210897E-5</v>
      </c>
      <c r="DN72" s="33">
        <v>7.2682380898630789E-6</v>
      </c>
      <c r="DO72" s="33">
        <v>1.1944091634983062E-4</v>
      </c>
      <c r="DP72" s="33">
        <v>2.9635300495416954E-5</v>
      </c>
      <c r="DQ72" s="33">
        <v>3.6294179974990926E-5</v>
      </c>
      <c r="DR72" s="33">
        <v>5.224831818147778E-5</v>
      </c>
      <c r="DS72" s="33">
        <v>8.0461058390203182E-5</v>
      </c>
      <c r="DT72" s="33">
        <v>4.515464854740018E-5</v>
      </c>
      <c r="DU72" s="33">
        <v>4.4017855808569914E-5</v>
      </c>
      <c r="DV72" s="33">
        <v>8.4842972210184332E-5</v>
      </c>
      <c r="DW72" s="33">
        <v>2.5664407707098457E-4</v>
      </c>
      <c r="DX72" s="33">
        <v>7.8078025923541573E-5</v>
      </c>
      <c r="DY72" s="33">
        <v>1.3949022246002152E-4</v>
      </c>
      <c r="DZ72" s="33">
        <v>2.6653898070752076E-5</v>
      </c>
      <c r="EA72" s="33">
        <v>8.3257681957508672E-5</v>
      </c>
      <c r="EB72" s="33">
        <v>5.3291662691833E-4</v>
      </c>
      <c r="EC72" s="33">
        <v>4.4116010882876681E-5</v>
      </c>
      <c r="ED72" s="33">
        <v>1.5386803753209466E-3</v>
      </c>
      <c r="EE72" s="33">
        <v>6.7015954886256188E-5</v>
      </c>
      <c r="EF72" s="33">
        <v>2.1320812557913145E-4</v>
      </c>
      <c r="EG72" s="33">
        <v>5.3810423673745793E-5</v>
      </c>
      <c r="EH72" s="33">
        <v>0</v>
      </c>
      <c r="EK72" s="60">
        <f>+IF(AND(OR(SeleccionarIndustria=$A72,SeleccionarIndustria="Todas las AE"),('SIMULADOR IMPACTOS MIP'!$B$10=EK$11)),'SIMULADOR IMPACTOS MIP'!Porcentaje,0)</f>
        <v>0</v>
      </c>
      <c r="EL72" s="60">
        <f>+IF(AND(OR(SeleccionarIndustria=$A72,SeleccionarIndustria="Todas las AE"),('SIMULADOR IMPACTOS MIP'!$B$10=EL$11)),'SIMULADOR IMPACTOS MIP'!Porcentaje,0)</f>
        <v>0</v>
      </c>
      <c r="EM72" s="60">
        <f>+IF(AND(OR(SeleccionarIndustria=$A72,SeleccionarIndustria="Todas las AE"),('SIMULADOR IMPACTOS MIP'!$B$10=EM$11)),'SIMULADOR IMPACTOS MIP'!Porcentaje,0)</f>
        <v>0.14000000000000001</v>
      </c>
      <c r="EN72" s="60">
        <f>+IF(AND(OR(SeleccionarIndustria=$A72,SeleccionarIndustria="Todas las AE"),('SIMULADOR IMPACTOS MIP'!$B$10=EN$11)),'SIMULADOR IMPACTOS MIP'!Porcentaje,0)</f>
        <v>0</v>
      </c>
      <c r="EO72" s="60">
        <f>+IF(AND(OR(SeleccionarIndustria=$A72,SeleccionarIndustria="Todas las AE"),(OR('SIMULADOR IMPACTOS MIP'!$B$10=$EK$11,'SIMULADOR IMPACTOS MIP'!$B$10=EO$11))),'SIMULADOR IMPACTOS MIP'!Porcentaje,0)</f>
        <v>0</v>
      </c>
      <c r="EP72" s="60">
        <f>+IF(AND(OR(SeleccionarIndustria=$A72,SeleccionarIndustria="Todas las AE"),(OR('SIMULADOR IMPACTOS MIP'!$B$10=$EK$11,'SIMULADOR IMPACTOS MIP'!$B$10=EP$11))),'SIMULADOR IMPACTOS MIP'!Porcentaje,0)</f>
        <v>0</v>
      </c>
      <c r="EQ72" s="60">
        <f>+IF(AND(OR(SeleccionarIndustria=$A72,SeleccionarIndustria="Todas las AE"),(OR('SIMULADOR IMPACTOS MIP'!$B$10=$EK$11,'SIMULADOR IMPACTOS MIP'!$B$10=EQ$11))),'SIMULADOR IMPACTOS MIP'!Porcentaje,0)</f>
        <v>0</v>
      </c>
      <c r="ER72" s="60">
        <f>+IF(AND(OR(SeleccionarIndustria=$A72,SeleccionarIndustria="Todas las AE"),(OR('SIMULADOR IMPACTOS MIP'!$B$10=$EL$11,'SIMULADOR IMPACTOS MIP'!$B$10=ER$11))),'SIMULADOR IMPACTOS MIP'!Porcentaje,0)</f>
        <v>0</v>
      </c>
      <c r="ES72" s="60">
        <f>+IF(AND(OR(SeleccionarIndustria=$A72,SeleccionarIndustria="Todas las AE"),(OR('SIMULADOR IMPACTOS MIP'!$B$10=$EL$11,'SIMULADOR IMPACTOS MIP'!$B$10=ES$11))),'SIMULADOR IMPACTOS MIP'!Porcentaje,0)</f>
        <v>0</v>
      </c>
      <c r="ET72" s="60">
        <f>+IF(AND(OR(SeleccionarIndustria=$A72,SeleccionarIndustria="Todas las AE"),(OR('SIMULADOR IMPACTOS MIP'!$B$10=$EL$11,'SIMULADOR IMPACTOS MIP'!$B$10=ET$11))),'SIMULADOR IMPACTOS MIP'!Porcentaje,0)</f>
        <v>0</v>
      </c>
      <c r="EU72" s="60">
        <f>+IF(AND(OR(SeleccionarIndustria=$A72,SeleccionarIndustria="Todas las AE"),(OR('SIMULADOR IMPACTOS MIP'!$B$10=$EL$11,'SIMULADOR IMPACTOS MIP'!$B$10=EU$11))),'SIMULADOR IMPACTOS MIP'!Porcentaje,0)</f>
        <v>0</v>
      </c>
      <c r="EV72" s="60">
        <f>+IF(AND(OR(SeleccionarIndustria=$A72,SeleccionarIndustria="Todas las AE"),(OR('SIMULADOR IMPACTOS MIP'!$B$10=$EL$11,'SIMULADOR IMPACTOS MIP'!$B$10=EV$11))),'SIMULADOR IMPACTOS MIP'!Porcentaje,0)</f>
        <v>0</v>
      </c>
      <c r="EW72" s="60">
        <f>+IF(AND(OR(SeleccionarIndustria=$A72,SeleccionarIndustria="Todas las AE"),(OR('SIMULADOR IMPACTOS MIP'!$B$10=$EL$11,'SIMULADOR IMPACTOS MIP'!$B$10=EW$11))),'SIMULADOR IMPACTOS MIP'!Porcentaje,0)</f>
        <v>0</v>
      </c>
      <c r="EX72" s="60">
        <f>+IF(AND(OR(SeleccionarIndustria=$A72,SeleccionarIndustria="Todas las AE"),(OR('SIMULADOR IMPACTOS MIP'!$B$10=$EL$11,'SIMULADOR IMPACTOS MIP'!$B$10=EX$11))),'SIMULADOR IMPACTOS MIP'!Porcentaje,0)</f>
        <v>0</v>
      </c>
      <c r="EY72" s="60">
        <f>+IF(AND(OR(SeleccionarIndustria=$A72,SeleccionarIndustria="Todas las AE"),('SIMULADOR IMPACTOS MIP'!$B$10=EY$11)),'SIMULADOR IMPACTOS MIP'!Porcentaje,0)</f>
        <v>0</v>
      </c>
      <c r="EZ72" s="60">
        <f>+IF(AND(OR(SeleccionarIndustria=$A72,SeleccionarIndustria="Todas las AE"),('SIMULADOR IMPACTOS MIP'!$B$10=EZ$11)),'SIMULADOR IMPACTOS MIP'!Porcentaje,0)</f>
        <v>0</v>
      </c>
      <c r="FA72" s="60">
        <f>+IF(AND(OR(SeleccionarIndustria=$A72,SeleccionarIndustria="Todas las AE"),('SIMULADOR IMPACTOS MIP'!$B$10=FA$11)),'SIMULADOR IMPACTOS MIP'!Porcentaje,0)</f>
        <v>0</v>
      </c>
      <c r="FB72" s="60">
        <f>+IF(AND(OR(SeleccionarIndustria=$A72,SeleccionarIndustria="Todas las AE"),('SIMULADOR IMPACTOS MIP'!$B$10=FB$11)),'SIMULADOR IMPACTOS MIP'!Porcentaje,0)</f>
        <v>0</v>
      </c>
      <c r="FC72" s="60">
        <f>+IF(AND(OR(SeleccionarIndustria=$A72,SeleccionarIndustria="Todas las AE"),(OR('SIMULADOR IMPACTOS MIP'!$B$10=$EM$11,'SIMULADOR IMPACTOS MIP'!$B$10=FC$11))),'SIMULADOR IMPACTOS MIP'!Porcentaje,0)</f>
        <v>0.14000000000000001</v>
      </c>
      <c r="FD72" s="60">
        <f>+IF(AND(OR(SeleccionarIndustria=$A72,SeleccionarIndustria="Todas las AE"),(OR('SIMULADOR IMPACTOS MIP'!$B$10=$EM$11,'SIMULADOR IMPACTOS MIP'!$B$10=FD$11))),'SIMULADOR IMPACTOS MIP'!Porcentaje,0)</f>
        <v>0.14000000000000001</v>
      </c>
      <c r="FE72" s="60">
        <f>+IF(AND(OR(SeleccionarIndustria=$A72,SeleccionarIndustria="Todas las AE"),(OR('SIMULADOR IMPACTOS MIP'!$B$10=$EM$11,'SIMULADOR IMPACTOS MIP'!$B$10=FE$11))),'SIMULADOR IMPACTOS MIP'!Porcentaje,0)</f>
        <v>0.14000000000000001</v>
      </c>
      <c r="FF72" s="60">
        <f>+IF(AND(OR(SeleccionarIndustria=$A72,SeleccionarIndustria="Todas las AE"),(OR('SIMULADOR IMPACTOS MIP'!$B$10=$EM$11,'SIMULADOR IMPACTOS MIP'!$B$10=FF$11))),'SIMULADOR IMPACTOS MIP'!Porcentaje,0)</f>
        <v>0.14000000000000001</v>
      </c>
      <c r="FG72" s="60">
        <f>+IF(AND(OR(SeleccionarIndustria=$A72,SeleccionarIndustria="Todas las AE"),(OR('SIMULADOR IMPACTOS MIP'!$B$10=$EM$11,'SIMULADOR IMPACTOS MIP'!$B$10=FG$11))),'SIMULADOR IMPACTOS MIP'!Porcentaje,0)</f>
        <v>0.14000000000000001</v>
      </c>
      <c r="FH72" s="60">
        <f>+IF(AND(OR(SeleccionarIndustria=$A72,SeleccionarIndustria="Todas las AE"),(OR('SIMULADOR IMPACTOS MIP'!$B$10=$EM$11,'SIMULADOR IMPACTOS MIP'!$B$10=FH$11))),'SIMULADOR IMPACTOS MIP'!Porcentaje,0)</f>
        <v>0.14000000000000001</v>
      </c>
      <c r="FI72" s="60">
        <f>+IF(AND(OR(SeleccionarIndustria=$A72,SeleccionarIndustria="Todas las AE"),(OR('SIMULADOR IMPACTOS MIP'!$B$10=$EM$11,'SIMULADOR IMPACTOS MIP'!$B$10=FI$11))),'SIMULADOR IMPACTOS MIP'!Porcentaje,0)</f>
        <v>0.14000000000000001</v>
      </c>
      <c r="FJ72" s="60">
        <f>+IF(AND(OR(SeleccionarIndustria=$A72,SeleccionarIndustria="Todas las AE"),(OR('SIMULADOR IMPACTOS MIP'!$B$10=$EM$11,'SIMULADOR IMPACTOS MIP'!$B$10=FJ$11))),'SIMULADOR IMPACTOS MIP'!Porcentaje,0)</f>
        <v>0.14000000000000001</v>
      </c>
      <c r="FM72" s="20">
        <f>+'MIP 2017'!EJ72*(1+(EN72))</f>
        <v>1838.3820061098663</v>
      </c>
      <c r="FN72" s="20">
        <f>+'MIP 2017'!EK72*(1+(EO72))</f>
        <v>0</v>
      </c>
      <c r="FO72" s="20">
        <f>+'MIP 2017'!EL72*(1+(EP72))</f>
        <v>0</v>
      </c>
      <c r="FP72" s="20">
        <f>+'MIP 2017'!EM72*(1+(EQ72))</f>
        <v>0</v>
      </c>
      <c r="FQ72" s="20">
        <f>+'MIP 2017'!EN72*(1+(ER72))</f>
        <v>0</v>
      </c>
      <c r="FR72" s="20">
        <f>+'MIP 2017'!EO72*(1+(ES72))</f>
        <v>0</v>
      </c>
      <c r="FS72" s="20">
        <f>+'MIP 2017'!EP72*(1+(ET72))</f>
        <v>0</v>
      </c>
      <c r="FT72" s="20">
        <f>+'MIP 2017'!EQ72*(1+(EU72))</f>
        <v>0</v>
      </c>
      <c r="FU72" s="20">
        <f>+'MIP 2017'!ER72*(1+(EV72))</f>
        <v>0</v>
      </c>
      <c r="FV72" s="20">
        <f>+'MIP 2017'!ES72*(1+(EW72))</f>
        <v>0</v>
      </c>
      <c r="FW72" s="20">
        <f>+'MIP 2017'!ET72*(1+(EX72))</f>
        <v>0</v>
      </c>
      <c r="FX72" s="20">
        <f>+'MIP 2017'!EU72*(1+(EY72))</f>
        <v>0</v>
      </c>
      <c r="FY72" s="20">
        <f>+'MIP 2017'!EV72*(1+(EZ72))</f>
        <v>9132.0241275540211</v>
      </c>
      <c r="FZ72" s="20">
        <f>+'MIP 2017'!EW72*(1+(FA72))</f>
        <v>0</v>
      </c>
      <c r="GA72" s="20">
        <f>+'MIP 2017'!EX72*(1+(FB72))</f>
        <v>40431.849679569481</v>
      </c>
      <c r="GB72" s="20">
        <f>+'MIP 2017'!EY72*(1+(FC72))</f>
        <v>0</v>
      </c>
      <c r="GC72" s="20">
        <f>+'MIP 2017'!EZ72*(1+(FD72))</f>
        <v>0</v>
      </c>
      <c r="GD72" s="20">
        <f>+'MIP 2017'!FA72*(1+(FE72))</f>
        <v>0</v>
      </c>
      <c r="GE72" s="20">
        <f>+'MIP 2017'!FB72*(1+(FF72))</f>
        <v>0</v>
      </c>
      <c r="GF72" s="20">
        <f>+'MIP 2017'!FC72*(1+(FG72))</f>
        <v>0</v>
      </c>
      <c r="GG72" s="20">
        <f>+'MIP 2017'!FD72*(1+(FH72))</f>
        <v>0</v>
      </c>
      <c r="GH72" s="20">
        <f>+'MIP 2017'!FE72*(1+(FI72))</f>
        <v>0</v>
      </c>
      <c r="GI72" s="20">
        <f>+'MIP 2017'!FF72*(1+(FJ72))</f>
        <v>0</v>
      </c>
      <c r="GJ72" s="18">
        <f t="shared" si="0"/>
        <v>51402.255813233365</v>
      </c>
      <c r="GK72" s="39">
        <f>+IFERROR((GJ72/'MIP 2017'!FG72*100-100),0)</f>
        <v>0</v>
      </c>
      <c r="GN72" s="18">
        <v>60292.938638587555</v>
      </c>
      <c r="GO72" s="14">
        <f>+'MIP 2017'!FH72</f>
        <v>60244.746815728467</v>
      </c>
      <c r="GP72" s="39">
        <f t="shared" si="1"/>
        <v>48.191822859087551</v>
      </c>
      <c r="GQ72" s="39">
        <f t="shared" si="2"/>
        <v>7.9993402589110474E-2</v>
      </c>
      <c r="GU72" s="61">
        <v>-0.4</v>
      </c>
      <c r="GW72" s="60">
        <f>+IF(SeleccionarDemTur=GW$11,'SIMULADOR IMPACTOS MIP(TURISMO)'!PorcentajeTur,0)</f>
        <v>0</v>
      </c>
      <c r="GX72" s="60">
        <f>+IF(SeleccionarDemTur=GX$11,'SIMULADOR IMPACTOS MIP(TURISMO)'!PorcentajeTur,0)</f>
        <v>0</v>
      </c>
      <c r="GY72" s="60">
        <f>+IF(SeleccionarDemTur=GY$11,'SIMULADOR IMPACTOS MIP(TURISMO)'!PorcentajeTur,0)</f>
        <v>0.14000000000000001</v>
      </c>
      <c r="GZ72" s="60">
        <f>+IF(SeleccionarDemTur=GZ$11,'SIMULADOR IMPACTOS MIP(TURISMO)'!PorcentajeTur,0)</f>
        <v>0</v>
      </c>
      <c r="HA72" s="60">
        <f>+IF(OR(SeleccionarDemTur=HA$11,SeleccionarDemTur=$GW$11),'SIMULADOR IMPACTOS MIP(TURISMO)'!PorcentajeTur,0)</f>
        <v>0</v>
      </c>
      <c r="HB72" s="60">
        <f>+IF(OR(SeleccionarDemTur=HB$11,SeleccionarDemTur=$GW$11),'SIMULADOR IMPACTOS MIP(TURISMO)'!PorcentajeTur,0)</f>
        <v>0</v>
      </c>
      <c r="HC72" s="60">
        <f>+IF(OR(SeleccionarDemTur=HC$11,SeleccionarDemTur=$GW$11),'SIMULADOR IMPACTOS MIP(TURISMO)'!PorcentajeTur,0)</f>
        <v>0</v>
      </c>
      <c r="HD72" s="60">
        <f>+IF(OR(SeleccionarDemTur=HD$11,SeleccionarDemTur=$GX$11),'SIMULADOR IMPACTOS MIP(TURISMO)'!PorcentajeTur,0)</f>
        <v>0</v>
      </c>
      <c r="HE72" s="60">
        <f>+IF(OR(SeleccionarDemTur=HE$11,SeleccionarDemTur=$GX$11),'SIMULADOR IMPACTOS MIP(TURISMO)'!PorcentajeTur,0)</f>
        <v>0</v>
      </c>
      <c r="HF72" s="60">
        <f>+IF(OR(SeleccionarDemTur=HF$11,SeleccionarDemTur=$GX$11),'SIMULADOR IMPACTOS MIP(TURISMO)'!PorcentajeTur,0)</f>
        <v>0</v>
      </c>
      <c r="HG72" s="60">
        <f>+IF(OR(SeleccionarDemTur=HG$11,SeleccionarDemTur=$GX$11),'SIMULADOR IMPACTOS MIP(TURISMO)'!PorcentajeTur,0)</f>
        <v>0</v>
      </c>
      <c r="HH72" s="60">
        <f>+IF(OR(SeleccionarDemTur=HH$11,SeleccionarDemTur=$GX$11),'SIMULADOR IMPACTOS MIP(TURISMO)'!PorcentajeTur,0)</f>
        <v>0</v>
      </c>
      <c r="HI72" s="60">
        <f>+IF(OR(SeleccionarDemTur=HI$11,SeleccionarDemTur=$GX$11),'SIMULADOR IMPACTOS MIP(TURISMO)'!PorcentajeTur,0)</f>
        <v>0</v>
      </c>
      <c r="HJ72" s="60">
        <f>+IF(OR(SeleccionarDemTur=HJ$11,SeleccionarDemTur=$GX$11),'SIMULADOR IMPACTOS MIP(TURISMO)'!PorcentajeTur,0)</f>
        <v>0</v>
      </c>
      <c r="HK72" s="60">
        <f>+IF(SeleccionarDemTur=HK$11,'SIMULADOR IMPACTOS MIP(TURISMO)'!PorcentajeTur,0)</f>
        <v>0</v>
      </c>
      <c r="HL72" s="60">
        <f>+IF(SeleccionarDemTur=HL$11,'SIMULADOR IMPACTOS MIP(TURISMO)'!PorcentajeTur,0)</f>
        <v>0</v>
      </c>
      <c r="HM72" s="60">
        <f>+IF(SeleccionarDemTur=HM$11,'SIMULADOR IMPACTOS MIP(TURISMO)'!PorcentajeTur,0)</f>
        <v>0</v>
      </c>
      <c r="HN72" s="60">
        <f>+IF(SeleccionarDemTur=HN$11,'SIMULADOR IMPACTOS MIP(TURISMO)'!PorcentajeTur,0)</f>
        <v>0</v>
      </c>
      <c r="HO72" s="60">
        <f>+IF(OR(SeleccionarDemTur=HO$11,SeleccionarDemTur=$GY$11),'SIMULADOR IMPACTOS MIP(TURISMO)'!PorcentajeTur,0)</f>
        <v>0.14000000000000001</v>
      </c>
      <c r="HP72" s="60">
        <f>+IF(OR(SeleccionarDemTur=HP$11,SeleccionarDemTur=$GY$11),'SIMULADOR IMPACTOS MIP(TURISMO)'!PorcentajeTur,0)</f>
        <v>0.14000000000000001</v>
      </c>
      <c r="HQ72" s="60">
        <f>+IF(OR(SeleccionarDemTur=HQ$11,SeleccionarDemTur=$GY$11),'SIMULADOR IMPACTOS MIP(TURISMO)'!PorcentajeTur,0)</f>
        <v>0.14000000000000001</v>
      </c>
      <c r="HR72" s="60">
        <f>+IF(OR(SeleccionarDemTur=HR$11,SeleccionarDemTur=$GY$11),'SIMULADOR IMPACTOS MIP(TURISMO)'!PorcentajeTur,0)</f>
        <v>0.14000000000000001</v>
      </c>
      <c r="HS72" s="60">
        <f>+IF(OR(SeleccionarDemTur=HS$11,SeleccionarDemTur=$GY$11),'SIMULADOR IMPACTOS MIP(TURISMO)'!PorcentajeTur,0)</f>
        <v>0.14000000000000001</v>
      </c>
      <c r="HT72" s="60">
        <f>+IF(OR(SeleccionarDemTur=HT$11,SeleccionarDemTur=$GY$11),'SIMULADOR IMPACTOS MIP(TURISMO)'!PorcentajeTur,0)</f>
        <v>0.14000000000000001</v>
      </c>
      <c r="HU72" s="60">
        <f>+IF(OR(SeleccionarDemTur=HU$11,SeleccionarDemTur=$GY$11),'SIMULADOR IMPACTOS MIP(TURISMO)'!PorcentajeTur,0)</f>
        <v>0.14000000000000001</v>
      </c>
      <c r="HV72" s="60">
        <f>+IF(OR(SeleccionarDemTur=HV$11,SeleccionarDemTur=$GY$11),'SIMULADOR IMPACTOS MIP(TURISMO)'!PorcentajeTur,0)</f>
        <v>0.14000000000000001</v>
      </c>
      <c r="HY72" s="20">
        <f>+'MIP 2017'!EJ72*(1+(GZ72))</f>
        <v>1838.3820061098663</v>
      </c>
      <c r="HZ72" s="20">
        <f>+'MIP 2017'!EK72*(1+(HA72))</f>
        <v>0</v>
      </c>
      <c r="IA72" s="20">
        <f>+'MIP 2017'!EL72*(1+(HB72))</f>
        <v>0</v>
      </c>
      <c r="IB72" s="20">
        <f>+'MIP 2017'!EM72*(1+(HC72))</f>
        <v>0</v>
      </c>
      <c r="IC72" s="20">
        <f>+'MIP 2017'!EN72*(1+(HD72))</f>
        <v>0</v>
      </c>
      <c r="ID72" s="20">
        <f>+'MIP 2017'!EO72*(1+(HE72))</f>
        <v>0</v>
      </c>
      <c r="IE72" s="20">
        <f>+'MIP 2017'!EP72*(1+(HF72))</f>
        <v>0</v>
      </c>
      <c r="IF72" s="20">
        <f>+'MIP 2017'!EQ72*(1+(HG72))</f>
        <v>0</v>
      </c>
      <c r="IG72" s="20">
        <f>+'MIP 2017'!ER72*(1+(HH72))</f>
        <v>0</v>
      </c>
      <c r="IH72" s="20">
        <f>+'MIP 2017'!ES72*(1+(HI72))</f>
        <v>0</v>
      </c>
      <c r="II72" s="20">
        <f>+'MIP 2017'!ET72*(1+(HJ72))</f>
        <v>0</v>
      </c>
      <c r="IJ72" s="20">
        <f>+'MIP 2017'!EU72*(1+(HK72))</f>
        <v>0</v>
      </c>
      <c r="IK72" s="20">
        <f>+'MIP 2017'!EV72*(1+(HL72))</f>
        <v>9132.0241275540211</v>
      </c>
      <c r="IL72" s="20">
        <f>+'MIP 2017'!EW72*(1+(HM72))</f>
        <v>0</v>
      </c>
      <c r="IM72" s="20">
        <f>+'MIP 2017'!EX72*(1+(HN72))</f>
        <v>40431.849679569481</v>
      </c>
      <c r="IN72" s="20">
        <f>+'MIP 2017'!EY72*(1+(HO72))</f>
        <v>0</v>
      </c>
      <c r="IO72" s="20">
        <f>+'MIP 2017'!EZ72*(1+(HP72))</f>
        <v>0</v>
      </c>
      <c r="IP72" s="20">
        <f>+'MIP 2017'!FA72*(1+(HQ72))</f>
        <v>0</v>
      </c>
      <c r="IQ72" s="20">
        <f>+'MIP 2017'!FB72*(1+(HR72))</f>
        <v>0</v>
      </c>
      <c r="IR72" s="20">
        <f>+'MIP 2017'!FC72*(1+(HS72))</f>
        <v>0</v>
      </c>
      <c r="IS72" s="20">
        <f>+'MIP 2017'!FD72*(1+(HT72))</f>
        <v>0</v>
      </c>
      <c r="IT72" s="20">
        <f>+'MIP 2017'!FE72*(1+(HU72))</f>
        <v>0</v>
      </c>
      <c r="IU72" s="20">
        <f>+'MIP 2017'!FF72*(1+(HV72))</f>
        <v>0</v>
      </c>
      <c r="IV72" s="18">
        <f t="shared" si="3"/>
        <v>51402.255813233365</v>
      </c>
      <c r="IW72" s="39">
        <f>+IFERROR((IV72/'MIP 2017'!FG72*100-100),0)</f>
        <v>0</v>
      </c>
      <c r="IZ72" s="18">
        <v>60292.938638587555</v>
      </c>
      <c r="JA72" s="14">
        <f>+'MIP 2017'!FH72</f>
        <v>60244.746815728467</v>
      </c>
      <c r="JB72" s="39">
        <f t="shared" si="4"/>
        <v>48.191822859087551</v>
      </c>
      <c r="JC72" s="39">
        <f t="shared" si="5"/>
        <v>7.9993402589110474E-2</v>
      </c>
    </row>
    <row r="73" spans="1:263" s="7" customFormat="1" ht="21.95" customHeight="1" thickBot="1" x14ac:dyDescent="0.25">
      <c r="A73" s="137" t="s">
        <v>196</v>
      </c>
      <c r="B73" s="138" t="s">
        <v>199</v>
      </c>
      <c r="C73" s="33">
        <v>5.6016312202163014E-5</v>
      </c>
      <c r="D73" s="33">
        <v>5.2993563281985704E-5</v>
      </c>
      <c r="E73" s="33">
        <v>4.9281892066639366E-5</v>
      </c>
      <c r="F73" s="33">
        <v>1.3366025625316145E-4</v>
      </c>
      <c r="G73" s="33">
        <v>7.0293013783445589E-5</v>
      </c>
      <c r="H73" s="33">
        <v>4.0242206946093514E-5</v>
      </c>
      <c r="I73" s="33">
        <v>1.7302595605122318E-4</v>
      </c>
      <c r="J73" s="33">
        <v>4.0041141463393407E-5</v>
      </c>
      <c r="K73" s="33">
        <v>3.7380495772409513E-5</v>
      </c>
      <c r="L73" s="33">
        <v>4.1922962313308943E-5</v>
      </c>
      <c r="M73" s="33">
        <v>2.576576540588468E-4</v>
      </c>
      <c r="N73" s="33">
        <v>1.1152943278348285E-4</v>
      </c>
      <c r="O73" s="33">
        <v>4.9785715807650822E-5</v>
      </c>
      <c r="P73" s="33">
        <v>1.0794965651275615E-4</v>
      </c>
      <c r="Q73" s="33">
        <v>4.124673269349672E-5</v>
      </c>
      <c r="R73" s="33">
        <v>8.8515981601853879E-5</v>
      </c>
      <c r="S73" s="33">
        <v>1.3209219715066119E-4</v>
      </c>
      <c r="T73" s="33">
        <v>8.700046693283925E-5</v>
      </c>
      <c r="U73" s="33">
        <v>5.8276027677817282E-5</v>
      </c>
      <c r="V73" s="33">
        <v>9.4498641393679286E-5</v>
      </c>
      <c r="W73" s="33">
        <v>1.8088741950561538E-4</v>
      </c>
      <c r="X73" s="33">
        <v>1.8827770567783817E-4</v>
      </c>
      <c r="Y73" s="33">
        <v>7.5792604521733733E-5</v>
      </c>
      <c r="Z73" s="33">
        <v>9.0397463568242869E-5</v>
      </c>
      <c r="AA73" s="33">
        <v>7.6875031356925261E-5</v>
      </c>
      <c r="AB73" s="33">
        <v>9.5604198966428675E-5</v>
      </c>
      <c r="AC73" s="33">
        <v>1.4391147843398068E-5</v>
      </c>
      <c r="AD73" s="33">
        <v>5.3834847951305085E-5</v>
      </c>
      <c r="AE73" s="33">
        <v>1.2971993640561969E-4</v>
      </c>
      <c r="AF73" s="33">
        <v>1.9075950433388553E-4</v>
      </c>
      <c r="AG73" s="33">
        <v>4.2084639418250152E-5</v>
      </c>
      <c r="AH73" s="33">
        <v>1.536289355039929E-4</v>
      </c>
      <c r="AI73" s="33">
        <v>1.2006892425863409E-4</v>
      </c>
      <c r="AJ73" s="33">
        <v>1.1704004180454266E-4</v>
      </c>
      <c r="AK73" s="33">
        <v>1.1883702308125432E-4</v>
      </c>
      <c r="AL73" s="33">
        <v>8.8170807567480896E-5</v>
      </c>
      <c r="AM73" s="33">
        <v>9.6412725515305762E-5</v>
      </c>
      <c r="AN73" s="33">
        <v>8.056528582479913E-5</v>
      </c>
      <c r="AO73" s="33">
        <v>8.682891662382654E-5</v>
      </c>
      <c r="AP73" s="33">
        <v>1.3730075405208212E-4</v>
      </c>
      <c r="AQ73" s="33">
        <v>1.6033849318263671E-4</v>
      </c>
      <c r="AR73" s="33">
        <v>9.7318670225224053E-5</v>
      </c>
      <c r="AS73" s="33">
        <v>9.3710744328945683E-5</v>
      </c>
      <c r="AT73" s="33">
        <v>8.6797275944857922E-5</v>
      </c>
      <c r="AU73" s="33">
        <v>7.9875140495075253E-5</v>
      </c>
      <c r="AV73" s="33">
        <v>1.0553233659426099E-4</v>
      </c>
      <c r="AW73" s="33">
        <v>1.0586356051183935E-4</v>
      </c>
      <c r="AX73" s="33">
        <v>1.0295893424773705E-4</v>
      </c>
      <c r="AY73" s="33">
        <v>7.9141041140254689E-5</v>
      </c>
      <c r="AZ73" s="33">
        <v>1.1111833723714514E-4</v>
      </c>
      <c r="BA73" s="33">
        <v>8.7227135919439315E-5</v>
      </c>
      <c r="BB73" s="33">
        <v>1.3906081308135088E-4</v>
      </c>
      <c r="BC73" s="33">
        <v>1.5252537014975509E-4</v>
      </c>
      <c r="BD73" s="33">
        <v>1.4400080962907047E-4</v>
      </c>
      <c r="BE73" s="33">
        <v>1.2127335231282772E-4</v>
      </c>
      <c r="BF73" s="33">
        <v>1.3697146621334991E-4</v>
      </c>
      <c r="BG73" s="33">
        <v>2.319410063431904E-4</v>
      </c>
      <c r="BH73" s="33">
        <v>2.7404526332678404E-4</v>
      </c>
      <c r="BI73" s="33">
        <v>1.1257454106304777E-4</v>
      </c>
      <c r="BJ73" s="33">
        <v>1.5747764944557972E-4</v>
      </c>
      <c r="BK73" s="33">
        <v>1.4585829135523474E-4</v>
      </c>
      <c r="BL73" s="33">
        <v>1.0237087656755113</v>
      </c>
      <c r="BM73" s="33">
        <v>1.8186828195435249E-4</v>
      </c>
      <c r="BN73" s="33">
        <v>8.8692457812356517E-5</v>
      </c>
      <c r="BO73" s="33">
        <v>1.2910604579737504E-4</v>
      </c>
      <c r="BP73" s="33">
        <v>9.3168565724721381E-5</v>
      </c>
      <c r="BQ73" s="33">
        <v>7.3539952811245134E-5</v>
      </c>
      <c r="BR73" s="33">
        <v>1.4676207864652158E-4</v>
      </c>
      <c r="BS73" s="33">
        <v>1.564130605940525E-4</v>
      </c>
      <c r="BT73" s="33">
        <v>1.7216192248339243E-4</v>
      </c>
      <c r="BU73" s="33">
        <v>5.4968047575687713E-5</v>
      </c>
      <c r="BV73" s="33">
        <v>3.4210554545098174E-4</v>
      </c>
      <c r="BW73" s="33">
        <v>1.4483272500616211E-4</v>
      </c>
      <c r="BX73" s="33">
        <v>1.6428943306010004E-4</v>
      </c>
      <c r="BY73" s="33">
        <v>2.5358568996080568E-4</v>
      </c>
      <c r="BZ73" s="33">
        <v>9.6201149745871908E-5</v>
      </c>
      <c r="CA73" s="33">
        <v>6.5933699076680308E-4</v>
      </c>
      <c r="CB73" s="33">
        <v>1.0937994758118552E-2</v>
      </c>
      <c r="CC73" s="33">
        <v>7.4389888691658067E-3</v>
      </c>
      <c r="CD73" s="33">
        <v>2.3883307045886304E-4</v>
      </c>
      <c r="CE73" s="33">
        <v>5.0600121648877304E-4</v>
      </c>
      <c r="CF73" s="33">
        <v>5.6591312390227274E-3</v>
      </c>
      <c r="CG73" s="33">
        <v>1.4557014371817145E-4</v>
      </c>
      <c r="CH73" s="33">
        <v>1.2181726303754987E-4</v>
      </c>
      <c r="CI73" s="33">
        <v>1.5721463434926984E-3</v>
      </c>
      <c r="CJ73" s="33">
        <v>6.4770559357719206E-5</v>
      </c>
      <c r="CK73" s="33">
        <v>4.0678922168193978E-5</v>
      </c>
      <c r="CL73" s="33">
        <v>1.7201252004889428E-4</v>
      </c>
      <c r="CM73" s="33">
        <v>1.1864581243226181E-4</v>
      </c>
      <c r="CN73" s="33">
        <v>1.9490767275153473E-4</v>
      </c>
      <c r="CO73" s="33">
        <v>2.0467145475195817E-4</v>
      </c>
      <c r="CP73" s="33">
        <v>1.0872306675047285E-4</v>
      </c>
      <c r="CQ73" s="33">
        <v>3.8397544687968906E-4</v>
      </c>
      <c r="CR73" s="33">
        <v>1.5124353748843846E-4</v>
      </c>
      <c r="CS73" s="33">
        <v>9.9369694058287924E-5</v>
      </c>
      <c r="CT73" s="33">
        <v>2.4561415242404784E-4</v>
      </c>
      <c r="CU73" s="33">
        <v>1.273928389453143E-4</v>
      </c>
      <c r="CV73" s="33">
        <v>8.7336772821353914E-5</v>
      </c>
      <c r="CW73" s="33">
        <v>7.4430516363521688E-5</v>
      </c>
      <c r="CX73" s="33">
        <v>6.6911552176429482E-5</v>
      </c>
      <c r="CY73" s="33">
        <v>3.6943193733632708E-5</v>
      </c>
      <c r="CZ73" s="33">
        <v>4.4602297170801568E-5</v>
      </c>
      <c r="DA73" s="33">
        <v>3.4973551414971081E-4</v>
      </c>
      <c r="DB73" s="33">
        <v>8.9167828619529879E-5</v>
      </c>
      <c r="DC73" s="33">
        <v>8.9092483945373596E-5</v>
      </c>
      <c r="DD73" s="33">
        <v>1.0549503204532278E-4</v>
      </c>
      <c r="DE73" s="33">
        <v>1.2263282493298779E-4</v>
      </c>
      <c r="DF73" s="33">
        <v>1.2187185004516468E-4</v>
      </c>
      <c r="DG73" s="33">
        <v>1.2997307344555026E-4</v>
      </c>
      <c r="DH73" s="33">
        <v>9.6325147725285655E-5</v>
      </c>
      <c r="DI73" s="33">
        <v>7.5421198321864229E-5</v>
      </c>
      <c r="DJ73" s="33">
        <v>6.1268059777903775E-5</v>
      </c>
      <c r="DK73" s="33">
        <v>9.2971873932508176E-5</v>
      </c>
      <c r="DL73" s="33">
        <v>6.2588559940797564E-5</v>
      </c>
      <c r="DM73" s="33">
        <v>5.6518247240257479E-5</v>
      </c>
      <c r="DN73" s="33">
        <v>1.1224822769322595E-5</v>
      </c>
      <c r="DO73" s="33">
        <v>1.2255793335149838E-4</v>
      </c>
      <c r="DP73" s="33">
        <v>5.9055706515823374E-5</v>
      </c>
      <c r="DQ73" s="33">
        <v>5.8925066257534733E-5</v>
      </c>
      <c r="DR73" s="33">
        <v>7.7777162675338434E-5</v>
      </c>
      <c r="DS73" s="33">
        <v>2.1223078016483027E-4</v>
      </c>
      <c r="DT73" s="33">
        <v>1.3648505347596058E-4</v>
      </c>
      <c r="DU73" s="33">
        <v>7.5371116909213342E-5</v>
      </c>
      <c r="DV73" s="33">
        <v>1.9785625792102762E-3</v>
      </c>
      <c r="DW73" s="33">
        <v>2.3653490772295848E-4</v>
      </c>
      <c r="DX73" s="33">
        <v>1.620737090339193E-4</v>
      </c>
      <c r="DY73" s="33">
        <v>3.5141191266695301E-4</v>
      </c>
      <c r="DZ73" s="33">
        <v>3.7515823369833335E-5</v>
      </c>
      <c r="EA73" s="33">
        <v>1.5681579197404546E-4</v>
      </c>
      <c r="EB73" s="33">
        <v>7.8474405424858347E-4</v>
      </c>
      <c r="EC73" s="33">
        <v>7.8622240411304424E-5</v>
      </c>
      <c r="ED73" s="33">
        <v>1.2146183231875513E-4</v>
      </c>
      <c r="EE73" s="33">
        <v>1.004520555625825E-4</v>
      </c>
      <c r="EF73" s="33">
        <v>3.4582190451616086E-3</v>
      </c>
      <c r="EG73" s="33">
        <v>3.044017830434912E-4</v>
      </c>
      <c r="EH73" s="33">
        <v>0</v>
      </c>
      <c r="EK73" s="60">
        <f>+IF(AND(OR(SeleccionarIndustria=$A73,SeleccionarIndustria="Todas las AE"),('SIMULADOR IMPACTOS MIP'!$B$10=EK$11)),'SIMULADOR IMPACTOS MIP'!Porcentaje,0)</f>
        <v>0</v>
      </c>
      <c r="EL73" s="60">
        <f>+IF(AND(OR(SeleccionarIndustria=$A73,SeleccionarIndustria="Todas las AE"),('SIMULADOR IMPACTOS MIP'!$B$10=EL$11)),'SIMULADOR IMPACTOS MIP'!Porcentaje,0)</f>
        <v>0</v>
      </c>
      <c r="EM73" s="60">
        <f>+IF(AND(OR(SeleccionarIndustria=$A73,SeleccionarIndustria="Todas las AE"),('SIMULADOR IMPACTOS MIP'!$B$10=EM$11)),'SIMULADOR IMPACTOS MIP'!Porcentaje,0)</f>
        <v>0.14000000000000001</v>
      </c>
      <c r="EN73" s="60">
        <f>+IF(AND(OR(SeleccionarIndustria=$A73,SeleccionarIndustria="Todas las AE"),('SIMULADOR IMPACTOS MIP'!$B$10=EN$11)),'SIMULADOR IMPACTOS MIP'!Porcentaje,0)</f>
        <v>0</v>
      </c>
      <c r="EO73" s="60">
        <f>+IF(AND(OR(SeleccionarIndustria=$A73,SeleccionarIndustria="Todas las AE"),(OR('SIMULADOR IMPACTOS MIP'!$B$10=$EK$11,'SIMULADOR IMPACTOS MIP'!$B$10=EO$11))),'SIMULADOR IMPACTOS MIP'!Porcentaje,0)</f>
        <v>0</v>
      </c>
      <c r="EP73" s="60">
        <f>+IF(AND(OR(SeleccionarIndustria=$A73,SeleccionarIndustria="Todas las AE"),(OR('SIMULADOR IMPACTOS MIP'!$B$10=$EK$11,'SIMULADOR IMPACTOS MIP'!$B$10=EP$11))),'SIMULADOR IMPACTOS MIP'!Porcentaje,0)</f>
        <v>0</v>
      </c>
      <c r="EQ73" s="60">
        <f>+IF(AND(OR(SeleccionarIndustria=$A73,SeleccionarIndustria="Todas las AE"),(OR('SIMULADOR IMPACTOS MIP'!$B$10=$EK$11,'SIMULADOR IMPACTOS MIP'!$B$10=EQ$11))),'SIMULADOR IMPACTOS MIP'!Porcentaje,0)</f>
        <v>0</v>
      </c>
      <c r="ER73" s="60">
        <f>+IF(AND(OR(SeleccionarIndustria=$A73,SeleccionarIndustria="Todas las AE"),(OR('SIMULADOR IMPACTOS MIP'!$B$10=$EL$11,'SIMULADOR IMPACTOS MIP'!$B$10=ER$11))),'SIMULADOR IMPACTOS MIP'!Porcentaje,0)</f>
        <v>0</v>
      </c>
      <c r="ES73" s="60">
        <f>+IF(AND(OR(SeleccionarIndustria=$A73,SeleccionarIndustria="Todas las AE"),(OR('SIMULADOR IMPACTOS MIP'!$B$10=$EL$11,'SIMULADOR IMPACTOS MIP'!$B$10=ES$11))),'SIMULADOR IMPACTOS MIP'!Porcentaje,0)</f>
        <v>0</v>
      </c>
      <c r="ET73" s="60">
        <f>+IF(AND(OR(SeleccionarIndustria=$A73,SeleccionarIndustria="Todas las AE"),(OR('SIMULADOR IMPACTOS MIP'!$B$10=$EL$11,'SIMULADOR IMPACTOS MIP'!$B$10=ET$11))),'SIMULADOR IMPACTOS MIP'!Porcentaje,0)</f>
        <v>0</v>
      </c>
      <c r="EU73" s="60">
        <f>+IF(AND(OR(SeleccionarIndustria=$A73,SeleccionarIndustria="Todas las AE"),(OR('SIMULADOR IMPACTOS MIP'!$B$10=$EL$11,'SIMULADOR IMPACTOS MIP'!$B$10=EU$11))),'SIMULADOR IMPACTOS MIP'!Porcentaje,0)</f>
        <v>0</v>
      </c>
      <c r="EV73" s="60">
        <f>+IF(AND(OR(SeleccionarIndustria=$A73,SeleccionarIndustria="Todas las AE"),(OR('SIMULADOR IMPACTOS MIP'!$B$10=$EL$11,'SIMULADOR IMPACTOS MIP'!$B$10=EV$11))),'SIMULADOR IMPACTOS MIP'!Porcentaje,0)</f>
        <v>0</v>
      </c>
      <c r="EW73" s="60">
        <f>+IF(AND(OR(SeleccionarIndustria=$A73,SeleccionarIndustria="Todas las AE"),(OR('SIMULADOR IMPACTOS MIP'!$B$10=$EL$11,'SIMULADOR IMPACTOS MIP'!$B$10=EW$11))),'SIMULADOR IMPACTOS MIP'!Porcentaje,0)</f>
        <v>0</v>
      </c>
      <c r="EX73" s="60">
        <f>+IF(AND(OR(SeleccionarIndustria=$A73,SeleccionarIndustria="Todas las AE"),(OR('SIMULADOR IMPACTOS MIP'!$B$10=$EL$11,'SIMULADOR IMPACTOS MIP'!$B$10=EX$11))),'SIMULADOR IMPACTOS MIP'!Porcentaje,0)</f>
        <v>0</v>
      </c>
      <c r="EY73" s="60">
        <f>+IF(AND(OR(SeleccionarIndustria=$A73,SeleccionarIndustria="Todas las AE"),('SIMULADOR IMPACTOS MIP'!$B$10=EY$11)),'SIMULADOR IMPACTOS MIP'!Porcentaje,0)</f>
        <v>0</v>
      </c>
      <c r="EZ73" s="60">
        <f>+IF(AND(OR(SeleccionarIndustria=$A73,SeleccionarIndustria="Todas las AE"),('SIMULADOR IMPACTOS MIP'!$B$10=EZ$11)),'SIMULADOR IMPACTOS MIP'!Porcentaje,0)</f>
        <v>0</v>
      </c>
      <c r="FA73" s="60">
        <f>+IF(AND(OR(SeleccionarIndustria=$A73,SeleccionarIndustria="Todas las AE"),('SIMULADOR IMPACTOS MIP'!$B$10=FA$11)),'SIMULADOR IMPACTOS MIP'!Porcentaje,0)</f>
        <v>0</v>
      </c>
      <c r="FB73" s="60">
        <f>+IF(AND(OR(SeleccionarIndustria=$A73,SeleccionarIndustria="Todas las AE"),('SIMULADOR IMPACTOS MIP'!$B$10=FB$11)),'SIMULADOR IMPACTOS MIP'!Porcentaje,0)</f>
        <v>0</v>
      </c>
      <c r="FC73" s="60">
        <f>+IF(AND(OR(SeleccionarIndustria=$A73,SeleccionarIndustria="Todas las AE"),(OR('SIMULADOR IMPACTOS MIP'!$B$10=$EM$11,'SIMULADOR IMPACTOS MIP'!$B$10=FC$11))),'SIMULADOR IMPACTOS MIP'!Porcentaje,0)</f>
        <v>0.14000000000000001</v>
      </c>
      <c r="FD73" s="60">
        <f>+IF(AND(OR(SeleccionarIndustria=$A73,SeleccionarIndustria="Todas las AE"),(OR('SIMULADOR IMPACTOS MIP'!$B$10=$EM$11,'SIMULADOR IMPACTOS MIP'!$B$10=FD$11))),'SIMULADOR IMPACTOS MIP'!Porcentaje,0)</f>
        <v>0.14000000000000001</v>
      </c>
      <c r="FE73" s="60">
        <f>+IF(AND(OR(SeleccionarIndustria=$A73,SeleccionarIndustria="Todas las AE"),(OR('SIMULADOR IMPACTOS MIP'!$B$10=$EM$11,'SIMULADOR IMPACTOS MIP'!$B$10=FE$11))),'SIMULADOR IMPACTOS MIP'!Porcentaje,0)</f>
        <v>0.14000000000000001</v>
      </c>
      <c r="FF73" s="60">
        <f>+IF(AND(OR(SeleccionarIndustria=$A73,SeleccionarIndustria="Todas las AE"),(OR('SIMULADOR IMPACTOS MIP'!$B$10=$EM$11,'SIMULADOR IMPACTOS MIP'!$B$10=FF$11))),'SIMULADOR IMPACTOS MIP'!Porcentaje,0)</f>
        <v>0.14000000000000001</v>
      </c>
      <c r="FG73" s="60">
        <f>+IF(AND(OR(SeleccionarIndustria=$A73,SeleccionarIndustria="Todas las AE"),(OR('SIMULADOR IMPACTOS MIP'!$B$10=$EM$11,'SIMULADOR IMPACTOS MIP'!$B$10=FG$11))),'SIMULADOR IMPACTOS MIP'!Porcentaje,0)</f>
        <v>0.14000000000000001</v>
      </c>
      <c r="FH73" s="60">
        <f>+IF(AND(OR(SeleccionarIndustria=$A73,SeleccionarIndustria="Todas las AE"),(OR('SIMULADOR IMPACTOS MIP'!$B$10=$EM$11,'SIMULADOR IMPACTOS MIP'!$B$10=FH$11))),'SIMULADOR IMPACTOS MIP'!Porcentaje,0)</f>
        <v>0.14000000000000001</v>
      </c>
      <c r="FI73" s="60">
        <f>+IF(AND(OR(SeleccionarIndustria=$A73,SeleccionarIndustria="Todas las AE"),(OR('SIMULADOR IMPACTOS MIP'!$B$10=$EM$11,'SIMULADOR IMPACTOS MIP'!$B$10=FI$11))),'SIMULADOR IMPACTOS MIP'!Porcentaje,0)</f>
        <v>0.14000000000000001</v>
      </c>
      <c r="FJ73" s="60">
        <f>+IF(AND(OR(SeleccionarIndustria=$A73,SeleccionarIndustria="Todas las AE"),(OR('SIMULADOR IMPACTOS MIP'!$B$10=$EM$11,'SIMULADOR IMPACTOS MIP'!$B$10=FJ$11))),'SIMULADOR IMPACTOS MIP'!Porcentaje,0)</f>
        <v>0.14000000000000001</v>
      </c>
      <c r="FM73" s="20">
        <f>+'MIP 2017'!EJ73*(1+(EN73))</f>
        <v>4937.1045017995357</v>
      </c>
      <c r="FN73" s="20">
        <f>+'MIP 2017'!EK73*(1+(EO73))</f>
        <v>0</v>
      </c>
      <c r="FO73" s="20">
        <f>+'MIP 2017'!EL73*(1+(EP73))</f>
        <v>0</v>
      </c>
      <c r="FP73" s="20">
        <f>+'MIP 2017'!EM73*(1+(EQ73))</f>
        <v>0</v>
      </c>
      <c r="FQ73" s="20">
        <f>+'MIP 2017'!EN73*(1+(ER73))</f>
        <v>0</v>
      </c>
      <c r="FR73" s="20">
        <f>+'MIP 2017'!EO73*(1+(ES73))</f>
        <v>0</v>
      </c>
      <c r="FS73" s="20">
        <f>+'MIP 2017'!EP73*(1+(ET73))</f>
        <v>0</v>
      </c>
      <c r="FT73" s="20">
        <f>+'MIP 2017'!EQ73*(1+(EU73))</f>
        <v>0</v>
      </c>
      <c r="FU73" s="20">
        <f>+'MIP 2017'!ER73*(1+(EV73))</f>
        <v>0</v>
      </c>
      <c r="FV73" s="20">
        <f>+'MIP 2017'!ES73*(1+(EW73))</f>
        <v>0</v>
      </c>
      <c r="FW73" s="20">
        <f>+'MIP 2017'!ET73*(1+(EX73))</f>
        <v>0</v>
      </c>
      <c r="FX73" s="20">
        <f>+'MIP 2017'!EU73*(1+(EY73))</f>
        <v>10.776394646948871</v>
      </c>
      <c r="FY73" s="20">
        <f>+'MIP 2017'!EV73*(1+(EZ73))</f>
        <v>78.889335349252931</v>
      </c>
      <c r="FZ73" s="20">
        <f>+'MIP 2017'!EW73*(1+(FA73))</f>
        <v>0.32036000090749894</v>
      </c>
      <c r="GA73" s="20">
        <f>+'MIP 2017'!EX73*(1+(FB73))</f>
        <v>4270.3544226410286</v>
      </c>
      <c r="GB73" s="20">
        <f>+'MIP 2017'!EY73*(1+(FC73))</f>
        <v>0</v>
      </c>
      <c r="GC73" s="20">
        <f>+'MIP 2017'!EZ73*(1+(FD73))</f>
        <v>0</v>
      </c>
      <c r="GD73" s="20">
        <f>+'MIP 2017'!FA73*(1+(FE73))</f>
        <v>0</v>
      </c>
      <c r="GE73" s="20">
        <f>+'MIP 2017'!FB73*(1+(FF73))</f>
        <v>0</v>
      </c>
      <c r="GF73" s="20">
        <f>+'MIP 2017'!FC73*(1+(FG73))</f>
        <v>0</v>
      </c>
      <c r="GG73" s="20">
        <f>+'MIP 2017'!FD73*(1+(FH73))</f>
        <v>0</v>
      </c>
      <c r="GH73" s="20">
        <f>+'MIP 2017'!FE73*(1+(FI73))</f>
        <v>0</v>
      </c>
      <c r="GI73" s="20">
        <f>+'MIP 2017'!FF73*(1+(FJ73))</f>
        <v>0</v>
      </c>
      <c r="GJ73" s="18">
        <f t="shared" si="0"/>
        <v>9297.4450144376733</v>
      </c>
      <c r="GK73" s="39">
        <f>+IFERROR((GJ73/'MIP 2017'!FG73*100-100),0)</f>
        <v>0</v>
      </c>
      <c r="GN73" s="18">
        <v>42112.352285061694</v>
      </c>
      <c r="GO73" s="14">
        <f>+'MIP 2017'!FH73</f>
        <v>42047.518586702099</v>
      </c>
      <c r="GP73" s="39">
        <f t="shared" si="1"/>
        <v>64.833698359594564</v>
      </c>
      <c r="GQ73" s="39">
        <f t="shared" si="2"/>
        <v>0.15419149699857826</v>
      </c>
      <c r="GU73" s="61">
        <v>-0.39</v>
      </c>
      <c r="GW73" s="60">
        <f>+IF(SeleccionarDemTur=GW$11,'SIMULADOR IMPACTOS MIP(TURISMO)'!PorcentajeTur,0)</f>
        <v>0</v>
      </c>
      <c r="GX73" s="60">
        <f>+IF(SeleccionarDemTur=GX$11,'SIMULADOR IMPACTOS MIP(TURISMO)'!PorcentajeTur,0)</f>
        <v>0</v>
      </c>
      <c r="GY73" s="60">
        <f>+IF(SeleccionarDemTur=GY$11,'SIMULADOR IMPACTOS MIP(TURISMO)'!PorcentajeTur,0)</f>
        <v>0.14000000000000001</v>
      </c>
      <c r="GZ73" s="60">
        <f>+IF(SeleccionarDemTur=GZ$11,'SIMULADOR IMPACTOS MIP(TURISMO)'!PorcentajeTur,0)</f>
        <v>0</v>
      </c>
      <c r="HA73" s="60">
        <f>+IF(OR(SeleccionarDemTur=HA$11,SeleccionarDemTur=$GW$11),'SIMULADOR IMPACTOS MIP(TURISMO)'!PorcentajeTur,0)</f>
        <v>0</v>
      </c>
      <c r="HB73" s="60">
        <f>+IF(OR(SeleccionarDemTur=HB$11,SeleccionarDemTur=$GW$11),'SIMULADOR IMPACTOS MIP(TURISMO)'!PorcentajeTur,0)</f>
        <v>0</v>
      </c>
      <c r="HC73" s="60">
        <f>+IF(OR(SeleccionarDemTur=HC$11,SeleccionarDemTur=$GW$11),'SIMULADOR IMPACTOS MIP(TURISMO)'!PorcentajeTur,0)</f>
        <v>0</v>
      </c>
      <c r="HD73" s="60">
        <f>+IF(OR(SeleccionarDemTur=HD$11,SeleccionarDemTur=$GX$11),'SIMULADOR IMPACTOS MIP(TURISMO)'!PorcentajeTur,0)</f>
        <v>0</v>
      </c>
      <c r="HE73" s="60">
        <f>+IF(OR(SeleccionarDemTur=HE$11,SeleccionarDemTur=$GX$11),'SIMULADOR IMPACTOS MIP(TURISMO)'!PorcentajeTur,0)</f>
        <v>0</v>
      </c>
      <c r="HF73" s="60">
        <f>+IF(OR(SeleccionarDemTur=HF$11,SeleccionarDemTur=$GX$11),'SIMULADOR IMPACTOS MIP(TURISMO)'!PorcentajeTur,0)</f>
        <v>0</v>
      </c>
      <c r="HG73" s="60">
        <f>+IF(OR(SeleccionarDemTur=HG$11,SeleccionarDemTur=$GX$11),'SIMULADOR IMPACTOS MIP(TURISMO)'!PorcentajeTur,0)</f>
        <v>0</v>
      </c>
      <c r="HH73" s="60">
        <f>+IF(OR(SeleccionarDemTur=HH$11,SeleccionarDemTur=$GX$11),'SIMULADOR IMPACTOS MIP(TURISMO)'!PorcentajeTur,0)</f>
        <v>0</v>
      </c>
      <c r="HI73" s="60">
        <f>+IF(OR(SeleccionarDemTur=HI$11,SeleccionarDemTur=$GX$11),'SIMULADOR IMPACTOS MIP(TURISMO)'!PorcentajeTur,0)</f>
        <v>0</v>
      </c>
      <c r="HJ73" s="60">
        <f>+IF(OR(SeleccionarDemTur=HJ$11,SeleccionarDemTur=$GX$11),'SIMULADOR IMPACTOS MIP(TURISMO)'!PorcentajeTur,0)</f>
        <v>0</v>
      </c>
      <c r="HK73" s="60">
        <f>+IF(SeleccionarDemTur=HK$11,'SIMULADOR IMPACTOS MIP(TURISMO)'!PorcentajeTur,0)</f>
        <v>0</v>
      </c>
      <c r="HL73" s="60">
        <f>+IF(SeleccionarDemTur=HL$11,'SIMULADOR IMPACTOS MIP(TURISMO)'!PorcentajeTur,0)</f>
        <v>0</v>
      </c>
      <c r="HM73" s="60">
        <f>+IF(SeleccionarDemTur=HM$11,'SIMULADOR IMPACTOS MIP(TURISMO)'!PorcentajeTur,0)</f>
        <v>0</v>
      </c>
      <c r="HN73" s="60">
        <f>+IF(SeleccionarDemTur=HN$11,'SIMULADOR IMPACTOS MIP(TURISMO)'!PorcentajeTur,0)</f>
        <v>0</v>
      </c>
      <c r="HO73" s="60">
        <f>+IF(OR(SeleccionarDemTur=HO$11,SeleccionarDemTur=$GY$11),'SIMULADOR IMPACTOS MIP(TURISMO)'!PorcentajeTur,0)</f>
        <v>0.14000000000000001</v>
      </c>
      <c r="HP73" s="60">
        <f>+IF(OR(SeleccionarDemTur=HP$11,SeleccionarDemTur=$GY$11),'SIMULADOR IMPACTOS MIP(TURISMO)'!PorcentajeTur,0)</f>
        <v>0.14000000000000001</v>
      </c>
      <c r="HQ73" s="60">
        <f>+IF(OR(SeleccionarDemTur=HQ$11,SeleccionarDemTur=$GY$11),'SIMULADOR IMPACTOS MIP(TURISMO)'!PorcentajeTur,0)</f>
        <v>0.14000000000000001</v>
      </c>
      <c r="HR73" s="60">
        <f>+IF(OR(SeleccionarDemTur=HR$11,SeleccionarDemTur=$GY$11),'SIMULADOR IMPACTOS MIP(TURISMO)'!PorcentajeTur,0)</f>
        <v>0.14000000000000001</v>
      </c>
      <c r="HS73" s="60">
        <f>+IF(OR(SeleccionarDemTur=HS$11,SeleccionarDemTur=$GY$11),'SIMULADOR IMPACTOS MIP(TURISMO)'!PorcentajeTur,0)</f>
        <v>0.14000000000000001</v>
      </c>
      <c r="HT73" s="60">
        <f>+IF(OR(SeleccionarDemTur=HT$11,SeleccionarDemTur=$GY$11),'SIMULADOR IMPACTOS MIP(TURISMO)'!PorcentajeTur,0)</f>
        <v>0.14000000000000001</v>
      </c>
      <c r="HU73" s="60">
        <f>+IF(OR(SeleccionarDemTur=HU$11,SeleccionarDemTur=$GY$11),'SIMULADOR IMPACTOS MIP(TURISMO)'!PorcentajeTur,0)</f>
        <v>0.14000000000000001</v>
      </c>
      <c r="HV73" s="60">
        <f>+IF(OR(SeleccionarDemTur=HV$11,SeleccionarDemTur=$GY$11),'SIMULADOR IMPACTOS MIP(TURISMO)'!PorcentajeTur,0)</f>
        <v>0.14000000000000001</v>
      </c>
      <c r="HY73" s="20">
        <f>+'MIP 2017'!EJ73*(1+(GZ73))</f>
        <v>4937.1045017995357</v>
      </c>
      <c r="HZ73" s="20">
        <f>+'MIP 2017'!EK73*(1+(HA73))</f>
        <v>0</v>
      </c>
      <c r="IA73" s="20">
        <f>+'MIP 2017'!EL73*(1+(HB73))</f>
        <v>0</v>
      </c>
      <c r="IB73" s="20">
        <f>+'MIP 2017'!EM73*(1+(HC73))</f>
        <v>0</v>
      </c>
      <c r="IC73" s="20">
        <f>+'MIP 2017'!EN73*(1+(HD73))</f>
        <v>0</v>
      </c>
      <c r="ID73" s="20">
        <f>+'MIP 2017'!EO73*(1+(HE73))</f>
        <v>0</v>
      </c>
      <c r="IE73" s="20">
        <f>+'MIP 2017'!EP73*(1+(HF73))</f>
        <v>0</v>
      </c>
      <c r="IF73" s="20">
        <f>+'MIP 2017'!EQ73*(1+(HG73))</f>
        <v>0</v>
      </c>
      <c r="IG73" s="20">
        <f>+'MIP 2017'!ER73*(1+(HH73))</f>
        <v>0</v>
      </c>
      <c r="IH73" s="20">
        <f>+'MIP 2017'!ES73*(1+(HI73))</f>
        <v>0</v>
      </c>
      <c r="II73" s="20">
        <f>+'MIP 2017'!ET73*(1+(HJ73))</f>
        <v>0</v>
      </c>
      <c r="IJ73" s="20">
        <f>+'MIP 2017'!EU73*(1+(HK73))</f>
        <v>10.776394646948871</v>
      </c>
      <c r="IK73" s="20">
        <f>+'MIP 2017'!EV73*(1+(HL73))</f>
        <v>78.889335349252931</v>
      </c>
      <c r="IL73" s="20">
        <f>+'MIP 2017'!EW73*(1+(HM73))</f>
        <v>0.32036000090749894</v>
      </c>
      <c r="IM73" s="20">
        <f>+'MIP 2017'!EX73*(1+(HN73))</f>
        <v>4270.3544226410286</v>
      </c>
      <c r="IN73" s="20">
        <f>+'MIP 2017'!EY73*(1+(HO73))</f>
        <v>0</v>
      </c>
      <c r="IO73" s="20">
        <f>+'MIP 2017'!EZ73*(1+(HP73))</f>
        <v>0</v>
      </c>
      <c r="IP73" s="20">
        <f>+'MIP 2017'!FA73*(1+(HQ73))</f>
        <v>0</v>
      </c>
      <c r="IQ73" s="20">
        <f>+'MIP 2017'!FB73*(1+(HR73))</f>
        <v>0</v>
      </c>
      <c r="IR73" s="20">
        <f>+'MIP 2017'!FC73*(1+(HS73))</f>
        <v>0</v>
      </c>
      <c r="IS73" s="20">
        <f>+'MIP 2017'!FD73*(1+(HT73))</f>
        <v>0</v>
      </c>
      <c r="IT73" s="20">
        <f>+'MIP 2017'!FE73*(1+(HU73))</f>
        <v>0</v>
      </c>
      <c r="IU73" s="20">
        <f>+'MIP 2017'!FF73*(1+(HV73))</f>
        <v>0</v>
      </c>
      <c r="IV73" s="18">
        <f t="shared" si="3"/>
        <v>9297.4450144376733</v>
      </c>
      <c r="IW73" s="39">
        <f>+IFERROR((IV73/'MIP 2017'!FG73*100-100),0)</f>
        <v>0</v>
      </c>
      <c r="IZ73" s="18">
        <v>42112.352285061694</v>
      </c>
      <c r="JA73" s="14">
        <f>+'MIP 2017'!FH73</f>
        <v>42047.518586702099</v>
      </c>
      <c r="JB73" s="39">
        <f t="shared" si="4"/>
        <v>64.833698359594564</v>
      </c>
      <c r="JC73" s="39">
        <f t="shared" si="5"/>
        <v>0.15419149699857826</v>
      </c>
    </row>
    <row r="74" spans="1:263" s="7" customFormat="1" ht="21.95" customHeight="1" thickBot="1" x14ac:dyDescent="0.25">
      <c r="A74" s="137" t="s">
        <v>198</v>
      </c>
      <c r="B74" s="138" t="s">
        <v>201</v>
      </c>
      <c r="C74" s="33">
        <v>7.9149589312657706E-4</v>
      </c>
      <c r="D74" s="33">
        <v>7.157107742335779E-4</v>
      </c>
      <c r="E74" s="33">
        <v>5.3200794737596818E-4</v>
      </c>
      <c r="F74" s="33">
        <v>2.1195962200932432E-3</v>
      </c>
      <c r="G74" s="33">
        <v>7.2795185828655902E-4</v>
      </c>
      <c r="H74" s="33">
        <v>5.0281168128665332E-4</v>
      </c>
      <c r="I74" s="33">
        <v>1.4580517572731334E-3</v>
      </c>
      <c r="J74" s="33">
        <v>4.4594521549649012E-4</v>
      </c>
      <c r="K74" s="33">
        <v>4.5510310555044718E-4</v>
      </c>
      <c r="L74" s="33">
        <v>5.6947630230406922E-4</v>
      </c>
      <c r="M74" s="33">
        <v>4.112815193534747E-3</v>
      </c>
      <c r="N74" s="33">
        <v>4.3356686694114464E-3</v>
      </c>
      <c r="O74" s="33">
        <v>6.2879861696893446E-4</v>
      </c>
      <c r="P74" s="33">
        <v>1.9573618702927453E-3</v>
      </c>
      <c r="Q74" s="33">
        <v>5.7493479939715734E-4</v>
      </c>
      <c r="R74" s="33">
        <v>1.5600175152361447E-3</v>
      </c>
      <c r="S74" s="33">
        <v>2.0943023808863885E-3</v>
      </c>
      <c r="T74" s="33">
        <v>1.3061793054692139E-3</v>
      </c>
      <c r="U74" s="33">
        <v>7.2568682694732574E-4</v>
      </c>
      <c r="V74" s="33">
        <v>1.9720780962481721E-3</v>
      </c>
      <c r="W74" s="33">
        <v>4.0308625011982362E-3</v>
      </c>
      <c r="X74" s="33">
        <v>3.6236887850293752E-3</v>
      </c>
      <c r="Y74" s="33">
        <v>9.1650791241501659E-4</v>
      </c>
      <c r="Z74" s="33">
        <v>3.7728924767286851E-3</v>
      </c>
      <c r="AA74" s="33">
        <v>1.1049655365397814E-3</v>
      </c>
      <c r="AB74" s="33">
        <v>1.2709217581349376E-3</v>
      </c>
      <c r="AC74" s="33">
        <v>2.9495229234079021E-4</v>
      </c>
      <c r="AD74" s="33">
        <v>1.1863960483441123E-3</v>
      </c>
      <c r="AE74" s="33">
        <v>5.4181267616808509E-3</v>
      </c>
      <c r="AF74" s="33">
        <v>3.6710497016066612E-3</v>
      </c>
      <c r="AG74" s="33">
        <v>4.4568767200336084E-4</v>
      </c>
      <c r="AH74" s="33">
        <v>1.5943585065967393E-3</v>
      </c>
      <c r="AI74" s="33">
        <v>1.9251001564038618E-3</v>
      </c>
      <c r="AJ74" s="33">
        <v>2.2055399590753875E-3</v>
      </c>
      <c r="AK74" s="33">
        <v>1.7044609550299812E-3</v>
      </c>
      <c r="AL74" s="33">
        <v>1.1895050275947841E-3</v>
      </c>
      <c r="AM74" s="33">
        <v>1.6288194398246456E-3</v>
      </c>
      <c r="AN74" s="33">
        <v>1.5202589577400015E-3</v>
      </c>
      <c r="AO74" s="33">
        <v>1.2186670123891324E-3</v>
      </c>
      <c r="AP74" s="33">
        <v>1.5865152884428435E-3</v>
      </c>
      <c r="AQ74" s="33">
        <v>2.8466000787736368E-3</v>
      </c>
      <c r="AR74" s="33">
        <v>9.895520418243826E-4</v>
      </c>
      <c r="AS74" s="33">
        <v>1.358713301736172E-3</v>
      </c>
      <c r="AT74" s="33">
        <v>1.1286261994711063E-3</v>
      </c>
      <c r="AU74" s="33">
        <v>9.7947152983996486E-4</v>
      </c>
      <c r="AV74" s="33">
        <v>1.1881086607190947E-3</v>
      </c>
      <c r="AW74" s="33">
        <v>1.2507721216199052E-3</v>
      </c>
      <c r="AX74" s="33">
        <v>9.3964900890189005E-4</v>
      </c>
      <c r="AY74" s="33">
        <v>7.4409019056579241E-4</v>
      </c>
      <c r="AZ74" s="33">
        <v>1.2756460853409789E-3</v>
      </c>
      <c r="BA74" s="33">
        <v>1.29761798827715E-3</v>
      </c>
      <c r="BB74" s="33">
        <v>2.6378412270913758E-3</v>
      </c>
      <c r="BC74" s="33">
        <v>1.5726591859025487E-3</v>
      </c>
      <c r="BD74" s="33">
        <v>1.0034404209485082E-3</v>
      </c>
      <c r="BE74" s="33">
        <v>1.3286212917046241E-3</v>
      </c>
      <c r="BF74" s="33">
        <v>1.1131005899981876E-3</v>
      </c>
      <c r="BG74" s="33">
        <v>8.9566291538050249E-4</v>
      </c>
      <c r="BH74" s="33">
        <v>1.1758689040785259E-3</v>
      </c>
      <c r="BI74" s="33">
        <v>9.769681759373356E-4</v>
      </c>
      <c r="BJ74" s="33">
        <v>1.143795891281758E-3</v>
      </c>
      <c r="BK74" s="33">
        <v>3.8021101418492711E-3</v>
      </c>
      <c r="BL74" s="33">
        <v>6.6867815677386352E-2</v>
      </c>
      <c r="BM74" s="33">
        <v>1.0885904611217478</v>
      </c>
      <c r="BN74" s="33">
        <v>1.536771716289414E-3</v>
      </c>
      <c r="BO74" s="33">
        <v>1.5048606371674909E-3</v>
      </c>
      <c r="BP74" s="33">
        <v>1.1782466023663456E-3</v>
      </c>
      <c r="BQ74" s="33">
        <v>2.253276400584002E-3</v>
      </c>
      <c r="BR74" s="33">
        <v>2.9464073931782454E-3</v>
      </c>
      <c r="BS74" s="33">
        <v>2.7038362769237958E-3</v>
      </c>
      <c r="BT74" s="33">
        <v>3.3781668135184598E-3</v>
      </c>
      <c r="BU74" s="33">
        <v>8.4740432386054478E-4</v>
      </c>
      <c r="BV74" s="33">
        <v>1.9599470434540464E-3</v>
      </c>
      <c r="BW74" s="33">
        <v>1.8371175964808971E-3</v>
      </c>
      <c r="BX74" s="33">
        <v>1.9249398663608432E-3</v>
      </c>
      <c r="BY74" s="33">
        <v>3.7073044942958649E-3</v>
      </c>
      <c r="BZ74" s="33">
        <v>1.3226797122938281E-3</v>
      </c>
      <c r="CA74" s="33">
        <v>1.3665971811462373E-3</v>
      </c>
      <c r="CB74" s="33">
        <v>7.4555876311360805E-2</v>
      </c>
      <c r="CC74" s="33">
        <v>8.7112155169722497E-2</v>
      </c>
      <c r="CD74" s="33">
        <v>9.6828003940460844E-2</v>
      </c>
      <c r="CE74" s="33">
        <v>3.4346821904389299E-2</v>
      </c>
      <c r="CF74" s="33">
        <v>2.3479382060231455E-2</v>
      </c>
      <c r="CG74" s="33">
        <v>3.4318232802389706E-3</v>
      </c>
      <c r="CH74" s="33">
        <v>4.3455257782182384E-3</v>
      </c>
      <c r="CI74" s="33">
        <v>6.1827601399872768E-3</v>
      </c>
      <c r="CJ74" s="33">
        <v>7.8971336077552539E-4</v>
      </c>
      <c r="CK74" s="33">
        <v>8.3874394991034784E-4</v>
      </c>
      <c r="CL74" s="33">
        <v>3.0232930738177291E-3</v>
      </c>
      <c r="CM74" s="33">
        <v>2.6379766127128897E-3</v>
      </c>
      <c r="CN74" s="33">
        <v>2.6010302001244355E-3</v>
      </c>
      <c r="CO74" s="33">
        <v>7.8144030699305797E-3</v>
      </c>
      <c r="CP74" s="33">
        <v>1.8661203779055807E-3</v>
      </c>
      <c r="CQ74" s="33">
        <v>1.9168340683486794E-3</v>
      </c>
      <c r="CR74" s="33">
        <v>1.3238514651410895E-3</v>
      </c>
      <c r="CS74" s="33">
        <v>1.1010302804233406E-3</v>
      </c>
      <c r="CT74" s="33">
        <v>2.216321659528626E-3</v>
      </c>
      <c r="CU74" s="33">
        <v>8.8421037322122006E-4</v>
      </c>
      <c r="CV74" s="33">
        <v>7.9153619322521167E-4</v>
      </c>
      <c r="CW74" s="33">
        <v>7.1677911344412352E-4</v>
      </c>
      <c r="CX74" s="33">
        <v>7.8722186004279442E-4</v>
      </c>
      <c r="CY74" s="33">
        <v>3.7051637769302067E-4</v>
      </c>
      <c r="CZ74" s="33">
        <v>4.5664817142513958E-4</v>
      </c>
      <c r="DA74" s="33">
        <v>8.4195809825036178E-3</v>
      </c>
      <c r="DB74" s="33">
        <v>9.5888215094778366E-4</v>
      </c>
      <c r="DC74" s="33">
        <v>9.8610810854342953E-4</v>
      </c>
      <c r="DD74" s="33">
        <v>8.9053536387477831E-4</v>
      </c>
      <c r="DE74" s="33">
        <v>8.4061354392958743E-3</v>
      </c>
      <c r="DF74" s="33">
        <v>8.828134474558858E-4</v>
      </c>
      <c r="DG74" s="33">
        <v>1.9409502254060932E-3</v>
      </c>
      <c r="DH74" s="33">
        <v>1.0630771147995617E-3</v>
      </c>
      <c r="DI74" s="33">
        <v>8.6436844354135806E-4</v>
      </c>
      <c r="DJ74" s="33">
        <v>7.2500694558467918E-4</v>
      </c>
      <c r="DK74" s="33">
        <v>2.0535426309660947E-3</v>
      </c>
      <c r="DL74" s="33">
        <v>7.1332062605096523E-4</v>
      </c>
      <c r="DM74" s="33">
        <v>5.4182703937641005E-4</v>
      </c>
      <c r="DN74" s="33">
        <v>1.2959285283902701E-4</v>
      </c>
      <c r="DO74" s="33">
        <v>1.425248671010711E-3</v>
      </c>
      <c r="DP74" s="33">
        <v>4.4804074876009757E-4</v>
      </c>
      <c r="DQ74" s="33">
        <v>6.4249621742629257E-4</v>
      </c>
      <c r="DR74" s="33">
        <v>8.6873149344592071E-4</v>
      </c>
      <c r="DS74" s="33">
        <v>1.7553348181157666E-3</v>
      </c>
      <c r="DT74" s="33">
        <v>6.7832377985470988E-4</v>
      </c>
      <c r="DU74" s="33">
        <v>5.6658644623707366E-4</v>
      </c>
      <c r="DV74" s="33">
        <v>8.9759128894232991E-4</v>
      </c>
      <c r="DW74" s="33">
        <v>8.3585758076776826E-4</v>
      </c>
      <c r="DX74" s="33">
        <v>1.6399306801883732E-3</v>
      </c>
      <c r="DY74" s="33">
        <v>1.8415856493656697E-3</v>
      </c>
      <c r="DZ74" s="33">
        <v>5.5921726547218296E-4</v>
      </c>
      <c r="EA74" s="33">
        <v>1.1421833740603137E-3</v>
      </c>
      <c r="EB74" s="33">
        <v>4.6411393128209339E-3</v>
      </c>
      <c r="EC74" s="33">
        <v>9.0434164020680805E-4</v>
      </c>
      <c r="ED74" s="33">
        <v>1.6978928537434608E-3</v>
      </c>
      <c r="EE74" s="33">
        <v>2.0987485613572117E-3</v>
      </c>
      <c r="EF74" s="33">
        <v>7.5821209278503898E-3</v>
      </c>
      <c r="EG74" s="33">
        <v>8.5571200976759386E-4</v>
      </c>
      <c r="EH74" s="33">
        <v>0</v>
      </c>
      <c r="EK74" s="60">
        <f>+IF(AND(OR(SeleccionarIndustria=$A74,SeleccionarIndustria="Todas las AE"),('SIMULADOR IMPACTOS MIP'!$B$10=EK$11)),'SIMULADOR IMPACTOS MIP'!Porcentaje,0)</f>
        <v>0</v>
      </c>
      <c r="EL74" s="60">
        <f>+IF(AND(OR(SeleccionarIndustria=$A74,SeleccionarIndustria="Todas las AE"),('SIMULADOR IMPACTOS MIP'!$B$10=EL$11)),'SIMULADOR IMPACTOS MIP'!Porcentaje,0)</f>
        <v>0</v>
      </c>
      <c r="EM74" s="60">
        <f>+IF(AND(OR(SeleccionarIndustria=$A74,SeleccionarIndustria="Todas las AE"),('SIMULADOR IMPACTOS MIP'!$B$10=EM$11)),'SIMULADOR IMPACTOS MIP'!Porcentaje,0)</f>
        <v>0.14000000000000001</v>
      </c>
      <c r="EN74" s="60">
        <f>+IF(AND(OR(SeleccionarIndustria=$A74,SeleccionarIndustria="Todas las AE"),('SIMULADOR IMPACTOS MIP'!$B$10=EN$11)),'SIMULADOR IMPACTOS MIP'!Porcentaje,0)</f>
        <v>0</v>
      </c>
      <c r="EO74" s="60">
        <f>+IF(AND(OR(SeleccionarIndustria=$A74,SeleccionarIndustria="Todas las AE"),(OR('SIMULADOR IMPACTOS MIP'!$B$10=$EK$11,'SIMULADOR IMPACTOS MIP'!$B$10=EO$11))),'SIMULADOR IMPACTOS MIP'!Porcentaje,0)</f>
        <v>0</v>
      </c>
      <c r="EP74" s="60">
        <f>+IF(AND(OR(SeleccionarIndustria=$A74,SeleccionarIndustria="Todas las AE"),(OR('SIMULADOR IMPACTOS MIP'!$B$10=$EK$11,'SIMULADOR IMPACTOS MIP'!$B$10=EP$11))),'SIMULADOR IMPACTOS MIP'!Porcentaje,0)</f>
        <v>0</v>
      </c>
      <c r="EQ74" s="60">
        <f>+IF(AND(OR(SeleccionarIndustria=$A74,SeleccionarIndustria="Todas las AE"),(OR('SIMULADOR IMPACTOS MIP'!$B$10=$EK$11,'SIMULADOR IMPACTOS MIP'!$B$10=EQ$11))),'SIMULADOR IMPACTOS MIP'!Porcentaje,0)</f>
        <v>0</v>
      </c>
      <c r="ER74" s="60">
        <f>+IF(AND(OR(SeleccionarIndustria=$A74,SeleccionarIndustria="Todas las AE"),(OR('SIMULADOR IMPACTOS MIP'!$B$10=$EL$11,'SIMULADOR IMPACTOS MIP'!$B$10=ER$11))),'SIMULADOR IMPACTOS MIP'!Porcentaje,0)</f>
        <v>0</v>
      </c>
      <c r="ES74" s="60">
        <f>+IF(AND(OR(SeleccionarIndustria=$A74,SeleccionarIndustria="Todas las AE"),(OR('SIMULADOR IMPACTOS MIP'!$B$10=$EL$11,'SIMULADOR IMPACTOS MIP'!$B$10=ES$11))),'SIMULADOR IMPACTOS MIP'!Porcentaje,0)</f>
        <v>0</v>
      </c>
      <c r="ET74" s="60">
        <f>+IF(AND(OR(SeleccionarIndustria=$A74,SeleccionarIndustria="Todas las AE"),(OR('SIMULADOR IMPACTOS MIP'!$B$10=$EL$11,'SIMULADOR IMPACTOS MIP'!$B$10=ET$11))),'SIMULADOR IMPACTOS MIP'!Porcentaje,0)</f>
        <v>0</v>
      </c>
      <c r="EU74" s="60">
        <f>+IF(AND(OR(SeleccionarIndustria=$A74,SeleccionarIndustria="Todas las AE"),(OR('SIMULADOR IMPACTOS MIP'!$B$10=$EL$11,'SIMULADOR IMPACTOS MIP'!$B$10=EU$11))),'SIMULADOR IMPACTOS MIP'!Porcentaje,0)</f>
        <v>0</v>
      </c>
      <c r="EV74" s="60">
        <f>+IF(AND(OR(SeleccionarIndustria=$A74,SeleccionarIndustria="Todas las AE"),(OR('SIMULADOR IMPACTOS MIP'!$B$10=$EL$11,'SIMULADOR IMPACTOS MIP'!$B$10=EV$11))),'SIMULADOR IMPACTOS MIP'!Porcentaje,0)</f>
        <v>0</v>
      </c>
      <c r="EW74" s="60">
        <f>+IF(AND(OR(SeleccionarIndustria=$A74,SeleccionarIndustria="Todas las AE"),(OR('SIMULADOR IMPACTOS MIP'!$B$10=$EL$11,'SIMULADOR IMPACTOS MIP'!$B$10=EW$11))),'SIMULADOR IMPACTOS MIP'!Porcentaje,0)</f>
        <v>0</v>
      </c>
      <c r="EX74" s="60">
        <f>+IF(AND(OR(SeleccionarIndustria=$A74,SeleccionarIndustria="Todas las AE"),(OR('SIMULADOR IMPACTOS MIP'!$B$10=$EL$11,'SIMULADOR IMPACTOS MIP'!$B$10=EX$11))),'SIMULADOR IMPACTOS MIP'!Porcentaje,0)</f>
        <v>0</v>
      </c>
      <c r="EY74" s="60">
        <f>+IF(AND(OR(SeleccionarIndustria=$A74,SeleccionarIndustria="Todas las AE"),('SIMULADOR IMPACTOS MIP'!$B$10=EY$11)),'SIMULADOR IMPACTOS MIP'!Porcentaje,0)</f>
        <v>0</v>
      </c>
      <c r="EZ74" s="60">
        <f>+IF(AND(OR(SeleccionarIndustria=$A74,SeleccionarIndustria="Todas las AE"),('SIMULADOR IMPACTOS MIP'!$B$10=EZ$11)),'SIMULADOR IMPACTOS MIP'!Porcentaje,0)</f>
        <v>0</v>
      </c>
      <c r="FA74" s="60">
        <f>+IF(AND(OR(SeleccionarIndustria=$A74,SeleccionarIndustria="Todas las AE"),('SIMULADOR IMPACTOS MIP'!$B$10=FA$11)),'SIMULADOR IMPACTOS MIP'!Porcentaje,0)</f>
        <v>0</v>
      </c>
      <c r="FB74" s="60">
        <f>+IF(AND(OR(SeleccionarIndustria=$A74,SeleccionarIndustria="Todas las AE"),('SIMULADOR IMPACTOS MIP'!$B$10=FB$11)),'SIMULADOR IMPACTOS MIP'!Porcentaje,0)</f>
        <v>0</v>
      </c>
      <c r="FC74" s="60">
        <f>+IF(AND(OR(SeleccionarIndustria=$A74,SeleccionarIndustria="Todas las AE"),(OR('SIMULADOR IMPACTOS MIP'!$B$10=$EM$11,'SIMULADOR IMPACTOS MIP'!$B$10=FC$11))),'SIMULADOR IMPACTOS MIP'!Porcentaje,0)</f>
        <v>0.14000000000000001</v>
      </c>
      <c r="FD74" s="60">
        <f>+IF(AND(OR(SeleccionarIndustria=$A74,SeleccionarIndustria="Todas las AE"),(OR('SIMULADOR IMPACTOS MIP'!$B$10=$EM$11,'SIMULADOR IMPACTOS MIP'!$B$10=FD$11))),'SIMULADOR IMPACTOS MIP'!Porcentaje,0)</f>
        <v>0.14000000000000001</v>
      </c>
      <c r="FE74" s="60">
        <f>+IF(AND(OR(SeleccionarIndustria=$A74,SeleccionarIndustria="Todas las AE"),(OR('SIMULADOR IMPACTOS MIP'!$B$10=$EM$11,'SIMULADOR IMPACTOS MIP'!$B$10=FE$11))),'SIMULADOR IMPACTOS MIP'!Porcentaje,0)</f>
        <v>0.14000000000000001</v>
      </c>
      <c r="FF74" s="60">
        <f>+IF(AND(OR(SeleccionarIndustria=$A74,SeleccionarIndustria="Todas las AE"),(OR('SIMULADOR IMPACTOS MIP'!$B$10=$EM$11,'SIMULADOR IMPACTOS MIP'!$B$10=FF$11))),'SIMULADOR IMPACTOS MIP'!Porcentaje,0)</f>
        <v>0.14000000000000001</v>
      </c>
      <c r="FG74" s="60">
        <f>+IF(AND(OR(SeleccionarIndustria=$A74,SeleccionarIndustria="Todas las AE"),(OR('SIMULADOR IMPACTOS MIP'!$B$10=$EM$11,'SIMULADOR IMPACTOS MIP'!$B$10=FG$11))),'SIMULADOR IMPACTOS MIP'!Porcentaje,0)</f>
        <v>0.14000000000000001</v>
      </c>
      <c r="FH74" s="60">
        <f>+IF(AND(OR(SeleccionarIndustria=$A74,SeleccionarIndustria="Todas las AE"),(OR('SIMULADOR IMPACTOS MIP'!$B$10=$EM$11,'SIMULADOR IMPACTOS MIP'!$B$10=FH$11))),'SIMULADOR IMPACTOS MIP'!Porcentaje,0)</f>
        <v>0.14000000000000001</v>
      </c>
      <c r="FI74" s="60">
        <f>+IF(AND(OR(SeleccionarIndustria=$A74,SeleccionarIndustria="Todas las AE"),(OR('SIMULADOR IMPACTOS MIP'!$B$10=$EM$11,'SIMULADOR IMPACTOS MIP'!$B$10=FI$11))),'SIMULADOR IMPACTOS MIP'!Porcentaje,0)</f>
        <v>0.14000000000000001</v>
      </c>
      <c r="FJ74" s="60">
        <f>+IF(AND(OR(SeleccionarIndustria=$A74,SeleccionarIndustria="Todas las AE"),(OR('SIMULADOR IMPACTOS MIP'!$B$10=$EM$11,'SIMULADOR IMPACTOS MIP'!$B$10=FJ$11))),'SIMULADOR IMPACTOS MIP'!Porcentaje,0)</f>
        <v>0.14000000000000001</v>
      </c>
      <c r="FM74" s="20">
        <f>+'MIP 2017'!EJ74*(1+(EN74))</f>
        <v>3968.9528872561073</v>
      </c>
      <c r="FN74" s="20">
        <f>+'MIP 2017'!EK74*(1+(EO74))</f>
        <v>0</v>
      </c>
      <c r="FO74" s="20">
        <f>+'MIP 2017'!EL74*(1+(EP74))</f>
        <v>0</v>
      </c>
      <c r="FP74" s="20">
        <f>+'MIP 2017'!EM74*(1+(EQ74))</f>
        <v>0</v>
      </c>
      <c r="FQ74" s="20">
        <f>+'MIP 2017'!EN74*(1+(ER74))</f>
        <v>0</v>
      </c>
      <c r="FR74" s="20">
        <f>+'MIP 2017'!EO74*(1+(ES74))</f>
        <v>0</v>
      </c>
      <c r="FS74" s="20">
        <f>+'MIP 2017'!EP74*(1+(ET74))</f>
        <v>0</v>
      </c>
      <c r="FT74" s="20">
        <f>+'MIP 2017'!EQ74*(1+(EU74))</f>
        <v>0</v>
      </c>
      <c r="FU74" s="20">
        <f>+'MIP 2017'!ER74*(1+(EV74))</f>
        <v>0</v>
      </c>
      <c r="FV74" s="20">
        <f>+'MIP 2017'!ES74*(1+(EW74))</f>
        <v>0</v>
      </c>
      <c r="FW74" s="20">
        <f>+'MIP 2017'!ET74*(1+(EX74))</f>
        <v>0</v>
      </c>
      <c r="FX74" s="20">
        <f>+'MIP 2017'!EU74*(1+(EY74))</f>
        <v>10.198605986508575</v>
      </c>
      <c r="FY74" s="20">
        <f>+'MIP 2017'!EV74*(1+(EZ74))</f>
        <v>82.538690229706617</v>
      </c>
      <c r="FZ74" s="20">
        <f>+'MIP 2017'!EW74*(1+(FA74))</f>
        <v>400.9859725342161</v>
      </c>
      <c r="GA74" s="20">
        <f>+'MIP 2017'!EX74*(1+(FB74))</f>
        <v>29092.313195723418</v>
      </c>
      <c r="GB74" s="20">
        <f>+'MIP 2017'!EY74*(1+(FC74))</f>
        <v>0</v>
      </c>
      <c r="GC74" s="20">
        <f>+'MIP 2017'!EZ74*(1+(FD74))</f>
        <v>0</v>
      </c>
      <c r="GD74" s="20">
        <f>+'MIP 2017'!FA74*(1+(FE74))</f>
        <v>0</v>
      </c>
      <c r="GE74" s="20">
        <f>+'MIP 2017'!FB74*(1+(FF74))</f>
        <v>0</v>
      </c>
      <c r="GF74" s="20">
        <f>+'MIP 2017'!FC74*(1+(FG74))</f>
        <v>0</v>
      </c>
      <c r="GG74" s="20">
        <f>+'MIP 2017'!FD74*(1+(FH74))</f>
        <v>0</v>
      </c>
      <c r="GH74" s="20">
        <f>+'MIP 2017'!FE74*(1+(FI74))</f>
        <v>0</v>
      </c>
      <c r="GI74" s="20">
        <f>+'MIP 2017'!FF74*(1+(FJ74))</f>
        <v>0</v>
      </c>
      <c r="GJ74" s="18">
        <f t="shared" si="0"/>
        <v>33554.989351729957</v>
      </c>
      <c r="GK74" s="39">
        <f>+IFERROR((GJ74/'MIP 2017'!FG74*100-100),0)</f>
        <v>0</v>
      </c>
      <c r="GN74" s="18">
        <v>346060.83089664759</v>
      </c>
      <c r="GO74" s="14">
        <f>+'MIP 2017'!FH74</f>
        <v>345671.93629907019</v>
      </c>
      <c r="GP74" s="39">
        <f t="shared" si="1"/>
        <v>388.89459757739678</v>
      </c>
      <c r="GQ74" s="39">
        <f t="shared" si="2"/>
        <v>0.11250395439708427</v>
      </c>
      <c r="GU74" s="61">
        <v>-0.38</v>
      </c>
      <c r="GW74" s="60">
        <f>+IF(SeleccionarDemTur=GW$11,'SIMULADOR IMPACTOS MIP(TURISMO)'!PorcentajeTur,0)</f>
        <v>0</v>
      </c>
      <c r="GX74" s="60">
        <f>+IF(SeleccionarDemTur=GX$11,'SIMULADOR IMPACTOS MIP(TURISMO)'!PorcentajeTur,0)</f>
        <v>0</v>
      </c>
      <c r="GY74" s="60">
        <f>+IF(SeleccionarDemTur=GY$11,'SIMULADOR IMPACTOS MIP(TURISMO)'!PorcentajeTur,0)</f>
        <v>0.14000000000000001</v>
      </c>
      <c r="GZ74" s="60">
        <f>+IF(SeleccionarDemTur=GZ$11,'SIMULADOR IMPACTOS MIP(TURISMO)'!PorcentajeTur,0)</f>
        <v>0</v>
      </c>
      <c r="HA74" s="60">
        <f>+IF(OR(SeleccionarDemTur=HA$11,SeleccionarDemTur=$GW$11),'SIMULADOR IMPACTOS MIP(TURISMO)'!PorcentajeTur,0)</f>
        <v>0</v>
      </c>
      <c r="HB74" s="60">
        <f>+IF(OR(SeleccionarDemTur=HB$11,SeleccionarDemTur=$GW$11),'SIMULADOR IMPACTOS MIP(TURISMO)'!PorcentajeTur,0)</f>
        <v>0</v>
      </c>
      <c r="HC74" s="60">
        <f>+IF(OR(SeleccionarDemTur=HC$11,SeleccionarDemTur=$GW$11),'SIMULADOR IMPACTOS MIP(TURISMO)'!PorcentajeTur,0)</f>
        <v>0</v>
      </c>
      <c r="HD74" s="60">
        <f>+IF(OR(SeleccionarDemTur=HD$11,SeleccionarDemTur=$GX$11),'SIMULADOR IMPACTOS MIP(TURISMO)'!PorcentajeTur,0)</f>
        <v>0</v>
      </c>
      <c r="HE74" s="60">
        <f>+IF(OR(SeleccionarDemTur=HE$11,SeleccionarDemTur=$GX$11),'SIMULADOR IMPACTOS MIP(TURISMO)'!PorcentajeTur,0)</f>
        <v>0</v>
      </c>
      <c r="HF74" s="60">
        <f>+IF(OR(SeleccionarDemTur=HF$11,SeleccionarDemTur=$GX$11),'SIMULADOR IMPACTOS MIP(TURISMO)'!PorcentajeTur,0)</f>
        <v>0</v>
      </c>
      <c r="HG74" s="60">
        <f>+IF(OR(SeleccionarDemTur=HG$11,SeleccionarDemTur=$GX$11),'SIMULADOR IMPACTOS MIP(TURISMO)'!PorcentajeTur,0)</f>
        <v>0</v>
      </c>
      <c r="HH74" s="60">
        <f>+IF(OR(SeleccionarDemTur=HH$11,SeleccionarDemTur=$GX$11),'SIMULADOR IMPACTOS MIP(TURISMO)'!PorcentajeTur,0)</f>
        <v>0</v>
      </c>
      <c r="HI74" s="60">
        <f>+IF(OR(SeleccionarDemTur=HI$11,SeleccionarDemTur=$GX$11),'SIMULADOR IMPACTOS MIP(TURISMO)'!PorcentajeTur,0)</f>
        <v>0</v>
      </c>
      <c r="HJ74" s="60">
        <f>+IF(OR(SeleccionarDemTur=HJ$11,SeleccionarDemTur=$GX$11),'SIMULADOR IMPACTOS MIP(TURISMO)'!PorcentajeTur,0)</f>
        <v>0</v>
      </c>
      <c r="HK74" s="60">
        <f>+IF(SeleccionarDemTur=HK$11,'SIMULADOR IMPACTOS MIP(TURISMO)'!PorcentajeTur,0)</f>
        <v>0</v>
      </c>
      <c r="HL74" s="60">
        <f>+IF(SeleccionarDemTur=HL$11,'SIMULADOR IMPACTOS MIP(TURISMO)'!PorcentajeTur,0)</f>
        <v>0</v>
      </c>
      <c r="HM74" s="60">
        <f>+IF(SeleccionarDemTur=HM$11,'SIMULADOR IMPACTOS MIP(TURISMO)'!PorcentajeTur,0)</f>
        <v>0</v>
      </c>
      <c r="HN74" s="60">
        <f>+IF(SeleccionarDemTur=HN$11,'SIMULADOR IMPACTOS MIP(TURISMO)'!PorcentajeTur,0)</f>
        <v>0</v>
      </c>
      <c r="HO74" s="60">
        <f>+IF(OR(SeleccionarDemTur=HO$11,SeleccionarDemTur=$GY$11),'SIMULADOR IMPACTOS MIP(TURISMO)'!PorcentajeTur,0)</f>
        <v>0.14000000000000001</v>
      </c>
      <c r="HP74" s="60">
        <f>+IF(OR(SeleccionarDemTur=HP$11,SeleccionarDemTur=$GY$11),'SIMULADOR IMPACTOS MIP(TURISMO)'!PorcentajeTur,0)</f>
        <v>0.14000000000000001</v>
      </c>
      <c r="HQ74" s="60">
        <f>+IF(OR(SeleccionarDemTur=HQ$11,SeleccionarDemTur=$GY$11),'SIMULADOR IMPACTOS MIP(TURISMO)'!PorcentajeTur,0)</f>
        <v>0.14000000000000001</v>
      </c>
      <c r="HR74" s="60">
        <f>+IF(OR(SeleccionarDemTur=HR$11,SeleccionarDemTur=$GY$11),'SIMULADOR IMPACTOS MIP(TURISMO)'!PorcentajeTur,0)</f>
        <v>0.14000000000000001</v>
      </c>
      <c r="HS74" s="60">
        <f>+IF(OR(SeleccionarDemTur=HS$11,SeleccionarDemTur=$GY$11),'SIMULADOR IMPACTOS MIP(TURISMO)'!PorcentajeTur,0)</f>
        <v>0.14000000000000001</v>
      </c>
      <c r="HT74" s="60">
        <f>+IF(OR(SeleccionarDemTur=HT$11,SeleccionarDemTur=$GY$11),'SIMULADOR IMPACTOS MIP(TURISMO)'!PorcentajeTur,0)</f>
        <v>0.14000000000000001</v>
      </c>
      <c r="HU74" s="60">
        <f>+IF(OR(SeleccionarDemTur=HU$11,SeleccionarDemTur=$GY$11),'SIMULADOR IMPACTOS MIP(TURISMO)'!PorcentajeTur,0)</f>
        <v>0.14000000000000001</v>
      </c>
      <c r="HV74" s="60">
        <f>+IF(OR(SeleccionarDemTur=HV$11,SeleccionarDemTur=$GY$11),'SIMULADOR IMPACTOS MIP(TURISMO)'!PorcentajeTur,0)</f>
        <v>0.14000000000000001</v>
      </c>
      <c r="HY74" s="20">
        <f>+'MIP 2017'!EJ74*(1+(GZ74))</f>
        <v>3968.9528872561073</v>
      </c>
      <c r="HZ74" s="20">
        <f>+'MIP 2017'!EK74*(1+(HA74))</f>
        <v>0</v>
      </c>
      <c r="IA74" s="20">
        <f>+'MIP 2017'!EL74*(1+(HB74))</f>
        <v>0</v>
      </c>
      <c r="IB74" s="20">
        <f>+'MIP 2017'!EM74*(1+(HC74))</f>
        <v>0</v>
      </c>
      <c r="IC74" s="20">
        <f>+'MIP 2017'!EN74*(1+(HD74))</f>
        <v>0</v>
      </c>
      <c r="ID74" s="20">
        <f>+'MIP 2017'!EO74*(1+(HE74))</f>
        <v>0</v>
      </c>
      <c r="IE74" s="20">
        <f>+'MIP 2017'!EP74*(1+(HF74))</f>
        <v>0</v>
      </c>
      <c r="IF74" s="20">
        <f>+'MIP 2017'!EQ74*(1+(HG74))</f>
        <v>0</v>
      </c>
      <c r="IG74" s="20">
        <f>+'MIP 2017'!ER74*(1+(HH74))</f>
        <v>0</v>
      </c>
      <c r="IH74" s="20">
        <f>+'MIP 2017'!ES74*(1+(HI74))</f>
        <v>0</v>
      </c>
      <c r="II74" s="20">
        <f>+'MIP 2017'!ET74*(1+(HJ74))</f>
        <v>0</v>
      </c>
      <c r="IJ74" s="20">
        <f>+'MIP 2017'!EU74*(1+(HK74))</f>
        <v>10.198605986508575</v>
      </c>
      <c r="IK74" s="20">
        <f>+'MIP 2017'!EV74*(1+(HL74))</f>
        <v>82.538690229706617</v>
      </c>
      <c r="IL74" s="20">
        <f>+'MIP 2017'!EW74*(1+(HM74))</f>
        <v>400.9859725342161</v>
      </c>
      <c r="IM74" s="20">
        <f>+'MIP 2017'!EX74*(1+(HN74))</f>
        <v>29092.313195723418</v>
      </c>
      <c r="IN74" s="20">
        <f>+'MIP 2017'!EY74*(1+(HO74))</f>
        <v>0</v>
      </c>
      <c r="IO74" s="20">
        <f>+'MIP 2017'!EZ74*(1+(HP74))</f>
        <v>0</v>
      </c>
      <c r="IP74" s="20">
        <f>+'MIP 2017'!FA74*(1+(HQ74))</f>
        <v>0</v>
      </c>
      <c r="IQ74" s="20">
        <f>+'MIP 2017'!FB74*(1+(HR74))</f>
        <v>0</v>
      </c>
      <c r="IR74" s="20">
        <f>+'MIP 2017'!FC74*(1+(HS74))</f>
        <v>0</v>
      </c>
      <c r="IS74" s="20">
        <f>+'MIP 2017'!FD74*(1+(HT74))</f>
        <v>0</v>
      </c>
      <c r="IT74" s="20">
        <f>+'MIP 2017'!FE74*(1+(HU74))</f>
        <v>0</v>
      </c>
      <c r="IU74" s="20">
        <f>+'MIP 2017'!FF74*(1+(HV74))</f>
        <v>0</v>
      </c>
      <c r="IV74" s="18">
        <f t="shared" si="3"/>
        <v>33554.989351729957</v>
      </c>
      <c r="IW74" s="39">
        <f>+IFERROR((IV74/'MIP 2017'!FG74*100-100),0)</f>
        <v>0</v>
      </c>
      <c r="IZ74" s="18">
        <v>346060.83089664759</v>
      </c>
      <c r="JA74" s="14">
        <f>+'MIP 2017'!FH74</f>
        <v>345671.93629907019</v>
      </c>
      <c r="JB74" s="39">
        <f t="shared" si="4"/>
        <v>388.89459757739678</v>
      </c>
      <c r="JC74" s="39">
        <f t="shared" si="5"/>
        <v>0.11250395439708427</v>
      </c>
    </row>
    <row r="75" spans="1:263" s="7" customFormat="1" ht="21.95" customHeight="1" thickBot="1" x14ac:dyDescent="0.25">
      <c r="A75" s="137" t="s">
        <v>200</v>
      </c>
      <c r="B75" s="138" t="s">
        <v>203</v>
      </c>
      <c r="C75" s="33">
        <v>2.9651308038087555E-4</v>
      </c>
      <c r="D75" s="33">
        <v>3.7021941427776148E-4</v>
      </c>
      <c r="E75" s="33">
        <v>3.6753292542177193E-4</v>
      </c>
      <c r="F75" s="33">
        <v>6.5307714537327533E-4</v>
      </c>
      <c r="G75" s="33">
        <v>6.2159292808229832E-4</v>
      </c>
      <c r="H75" s="33">
        <v>3.2641399111654512E-4</v>
      </c>
      <c r="I75" s="33">
        <v>1.4551461290921023E-3</v>
      </c>
      <c r="J75" s="33">
        <v>2.8105606425091179E-4</v>
      </c>
      <c r="K75" s="33">
        <v>3.8543485894558624E-4</v>
      </c>
      <c r="L75" s="33">
        <v>3.3371092966284451E-4</v>
      </c>
      <c r="M75" s="33">
        <v>1.2645811548139198E-3</v>
      </c>
      <c r="N75" s="33">
        <v>1.5676765637921348E-3</v>
      </c>
      <c r="O75" s="33">
        <v>2.8080806050903438E-3</v>
      </c>
      <c r="P75" s="33">
        <v>5.7105016413288993E-4</v>
      </c>
      <c r="Q75" s="33">
        <v>3.1318677201995802E-4</v>
      </c>
      <c r="R75" s="33">
        <v>6.5186460480347818E-4</v>
      </c>
      <c r="S75" s="33">
        <v>6.2670815832211997E-4</v>
      </c>
      <c r="T75" s="33">
        <v>1.064753569725088E-3</v>
      </c>
      <c r="U75" s="33">
        <v>5.6526309340833791E-4</v>
      </c>
      <c r="V75" s="33">
        <v>9.0144400522385775E-4</v>
      </c>
      <c r="W75" s="33">
        <v>1.4302973713557355E-3</v>
      </c>
      <c r="X75" s="33">
        <v>1.3394224753546665E-3</v>
      </c>
      <c r="Y75" s="33">
        <v>8.4499777392666223E-4</v>
      </c>
      <c r="Z75" s="33">
        <v>1.0355071339497965E-3</v>
      </c>
      <c r="AA75" s="33">
        <v>7.8969270643755921E-4</v>
      </c>
      <c r="AB75" s="33">
        <v>1.1665018703624331E-3</v>
      </c>
      <c r="AC75" s="33">
        <v>7.4852086665448507E-5</v>
      </c>
      <c r="AD75" s="33">
        <v>1.0496603608126543E-3</v>
      </c>
      <c r="AE75" s="33">
        <v>1.465672260129782E-3</v>
      </c>
      <c r="AF75" s="33">
        <v>1.9444220534673483E-3</v>
      </c>
      <c r="AG75" s="33">
        <v>2.5933699331324138E-4</v>
      </c>
      <c r="AH75" s="33">
        <v>3.9685278057201966E-3</v>
      </c>
      <c r="AI75" s="33">
        <v>1.2982373516999062E-3</v>
      </c>
      <c r="AJ75" s="33">
        <v>2.8984193229929767E-3</v>
      </c>
      <c r="AK75" s="33">
        <v>1.5709756825197157E-3</v>
      </c>
      <c r="AL75" s="33">
        <v>7.6802305493691282E-4</v>
      </c>
      <c r="AM75" s="33">
        <v>1.2117215819820197E-3</v>
      </c>
      <c r="AN75" s="33">
        <v>4.9490128418517524E-4</v>
      </c>
      <c r="AO75" s="33">
        <v>6.7715538304583824E-4</v>
      </c>
      <c r="AP75" s="33">
        <v>1.1505135734357159E-3</v>
      </c>
      <c r="AQ75" s="33">
        <v>1.7377533956237916E-3</v>
      </c>
      <c r="AR75" s="33">
        <v>8.3377042529068316E-4</v>
      </c>
      <c r="AS75" s="33">
        <v>9.0557199014825959E-4</v>
      </c>
      <c r="AT75" s="33">
        <v>7.4227163597691715E-4</v>
      </c>
      <c r="AU75" s="33">
        <v>7.7297798453876843E-4</v>
      </c>
      <c r="AV75" s="33">
        <v>1.8516422060284828E-3</v>
      </c>
      <c r="AW75" s="33">
        <v>2.0076205853558401E-3</v>
      </c>
      <c r="AX75" s="33">
        <v>9.2100228293968305E-4</v>
      </c>
      <c r="AY75" s="33">
        <v>7.2250312804427721E-4</v>
      </c>
      <c r="AZ75" s="33">
        <v>1.2777271770902706E-3</v>
      </c>
      <c r="BA75" s="33">
        <v>7.9644993017278652E-4</v>
      </c>
      <c r="BB75" s="33">
        <v>8.9391756656631517E-4</v>
      </c>
      <c r="BC75" s="33">
        <v>1.1574263475383102E-3</v>
      </c>
      <c r="BD75" s="33">
        <v>2.77113661759684E-3</v>
      </c>
      <c r="BE75" s="33">
        <v>5.3584041876036926E-4</v>
      </c>
      <c r="BF75" s="33">
        <v>2.0823897108476269E-3</v>
      </c>
      <c r="BG75" s="33">
        <v>1.6869989389554254E-3</v>
      </c>
      <c r="BH75" s="33">
        <v>1.0565963412080791E-3</v>
      </c>
      <c r="BI75" s="33">
        <v>3.1564931576430057E-3</v>
      </c>
      <c r="BJ75" s="33">
        <v>1.1399974950838487E-3</v>
      </c>
      <c r="BK75" s="33">
        <v>1.7860073834219735E-3</v>
      </c>
      <c r="BL75" s="33">
        <v>9.9775268756623656E-4</v>
      </c>
      <c r="BM75" s="33">
        <v>7.8954881446642502E-3</v>
      </c>
      <c r="BN75" s="33">
        <v>1.0544940116060604</v>
      </c>
      <c r="BO75" s="33">
        <v>5.090239070982254E-2</v>
      </c>
      <c r="BP75" s="33">
        <v>2.0729188315762046E-3</v>
      </c>
      <c r="BQ75" s="33">
        <v>2.5636083922631449E-3</v>
      </c>
      <c r="BR75" s="33">
        <v>9.7492797485902328E-3</v>
      </c>
      <c r="BS75" s="33">
        <v>2.2644676431289139E-2</v>
      </c>
      <c r="BT75" s="33">
        <v>2.6994958911097246E-2</v>
      </c>
      <c r="BU75" s="33">
        <v>1.3934132431487225E-3</v>
      </c>
      <c r="BV75" s="33">
        <v>3.1860193518627078E-3</v>
      </c>
      <c r="BW75" s="33">
        <v>9.5532195827696554E-3</v>
      </c>
      <c r="BX75" s="33">
        <v>2.0187322846343158E-3</v>
      </c>
      <c r="BY75" s="33">
        <v>1.7137200365582984E-3</v>
      </c>
      <c r="BZ75" s="33">
        <v>7.5212093120523966E-4</v>
      </c>
      <c r="CA75" s="33">
        <v>2.8718437863744315E-3</v>
      </c>
      <c r="CB75" s="33">
        <v>2.406558767795252E-2</v>
      </c>
      <c r="CC75" s="33">
        <v>3.0635433186911323E-2</v>
      </c>
      <c r="CD75" s="33">
        <v>1.3741346164342803E-2</v>
      </c>
      <c r="CE75" s="33">
        <v>1.1127289261154487E-2</v>
      </c>
      <c r="CF75" s="33">
        <v>3.0258080264255683E-2</v>
      </c>
      <c r="CG75" s="33">
        <v>9.4303354909312971E-4</v>
      </c>
      <c r="CH75" s="33">
        <v>2.1302996589278923E-3</v>
      </c>
      <c r="CI75" s="33">
        <v>4.972276572091465E-2</v>
      </c>
      <c r="CJ75" s="33">
        <v>5.3620312284755002E-4</v>
      </c>
      <c r="CK75" s="33">
        <v>3.7377252906066987E-4</v>
      </c>
      <c r="CL75" s="33">
        <v>7.3165656780040111E-4</v>
      </c>
      <c r="CM75" s="33">
        <v>1.9903884757992664E-3</v>
      </c>
      <c r="CN75" s="33">
        <v>1.2569047139485833E-3</v>
      </c>
      <c r="CO75" s="33">
        <v>9.2790100624437781E-4</v>
      </c>
      <c r="CP75" s="33">
        <v>5.7135977930155831E-4</v>
      </c>
      <c r="CQ75" s="33">
        <v>1.5737022661077881E-3</v>
      </c>
      <c r="CR75" s="33">
        <v>9.5119170655551808E-4</v>
      </c>
      <c r="CS75" s="33">
        <v>8.2741730580941674E-4</v>
      </c>
      <c r="CT75" s="33">
        <v>2.0044851511755962E-3</v>
      </c>
      <c r="CU75" s="33">
        <v>7.0530872465472628E-4</v>
      </c>
      <c r="CV75" s="33">
        <v>5.8616227060031591E-4</v>
      </c>
      <c r="CW75" s="33">
        <v>6.062392787839889E-4</v>
      </c>
      <c r="CX75" s="33">
        <v>6.597504834951369E-4</v>
      </c>
      <c r="CY75" s="33">
        <v>3.1428131668529178E-4</v>
      </c>
      <c r="CZ75" s="33">
        <v>4.0026853615426634E-4</v>
      </c>
      <c r="DA75" s="33">
        <v>2.9924976940876452E-3</v>
      </c>
      <c r="DB75" s="33">
        <v>5.4874180890461337E-4</v>
      </c>
      <c r="DC75" s="33">
        <v>6.006471018589921E-4</v>
      </c>
      <c r="DD75" s="33">
        <v>6.3313058400197892E-4</v>
      </c>
      <c r="DE75" s="33">
        <v>5.0101535814187073E-3</v>
      </c>
      <c r="DF75" s="33">
        <v>7.2696692954566061E-4</v>
      </c>
      <c r="DG75" s="33">
        <v>1.3909098161961177E-3</v>
      </c>
      <c r="DH75" s="33">
        <v>7.2880386541934381E-4</v>
      </c>
      <c r="DI75" s="33">
        <v>6.0155287983972765E-4</v>
      </c>
      <c r="DJ75" s="33">
        <v>7.0624242578316572E-4</v>
      </c>
      <c r="DK75" s="33">
        <v>7.0139724313985014E-4</v>
      </c>
      <c r="DL75" s="33">
        <v>1.1189758986823633E-3</v>
      </c>
      <c r="DM75" s="33">
        <v>4.0010898295769634E-4</v>
      </c>
      <c r="DN75" s="33">
        <v>7.2465822552328365E-5</v>
      </c>
      <c r="DO75" s="33">
        <v>1.0546130871854369E-3</v>
      </c>
      <c r="DP75" s="33">
        <v>4.6924071696461826E-4</v>
      </c>
      <c r="DQ75" s="33">
        <v>5.8062489406596023E-4</v>
      </c>
      <c r="DR75" s="33">
        <v>5.2298609787022584E-4</v>
      </c>
      <c r="DS75" s="33">
        <v>1.158985750942552E-3</v>
      </c>
      <c r="DT75" s="33">
        <v>6.627603161240361E-4</v>
      </c>
      <c r="DU75" s="33">
        <v>4.6717935674377842E-4</v>
      </c>
      <c r="DV75" s="33">
        <v>8.4742555664079808E-4</v>
      </c>
      <c r="DW75" s="33">
        <v>7.5763808676911201E-4</v>
      </c>
      <c r="DX75" s="33">
        <v>1.0580942390823111E-3</v>
      </c>
      <c r="DY75" s="33">
        <v>1.5295328109138529E-3</v>
      </c>
      <c r="DZ75" s="33">
        <v>3.4185939660894758E-4</v>
      </c>
      <c r="EA75" s="33">
        <v>9.7819526924069577E-4</v>
      </c>
      <c r="EB75" s="33">
        <v>4.6997588578617296E-3</v>
      </c>
      <c r="EC75" s="33">
        <v>7.965137931208742E-4</v>
      </c>
      <c r="ED75" s="33">
        <v>1.6709390023224571E-3</v>
      </c>
      <c r="EE75" s="33">
        <v>1.0145898187905124E-3</v>
      </c>
      <c r="EF75" s="33">
        <v>4.2486135914650532E-3</v>
      </c>
      <c r="EG75" s="33">
        <v>8.3793062699774232E-4</v>
      </c>
      <c r="EH75" s="33">
        <v>0</v>
      </c>
      <c r="EK75" s="60">
        <f>+IF(AND(OR(SeleccionarIndustria=$A75,SeleccionarIndustria="Todas las AE"),('SIMULADOR IMPACTOS MIP'!$B$10=EK$11)),'SIMULADOR IMPACTOS MIP'!Porcentaje,0)</f>
        <v>0</v>
      </c>
      <c r="EL75" s="60">
        <f>+IF(AND(OR(SeleccionarIndustria=$A75,SeleccionarIndustria="Todas las AE"),('SIMULADOR IMPACTOS MIP'!$B$10=EL$11)),'SIMULADOR IMPACTOS MIP'!Porcentaje,0)</f>
        <v>0</v>
      </c>
      <c r="EM75" s="60">
        <f>+IF(AND(OR(SeleccionarIndustria=$A75,SeleccionarIndustria="Todas las AE"),('SIMULADOR IMPACTOS MIP'!$B$10=EM$11)),'SIMULADOR IMPACTOS MIP'!Porcentaje,0)</f>
        <v>0.14000000000000001</v>
      </c>
      <c r="EN75" s="60">
        <f>+IF(AND(OR(SeleccionarIndustria=$A75,SeleccionarIndustria="Todas las AE"),('SIMULADOR IMPACTOS MIP'!$B$10=EN$11)),'SIMULADOR IMPACTOS MIP'!Porcentaje,0)</f>
        <v>0</v>
      </c>
      <c r="EO75" s="60">
        <f>+IF(AND(OR(SeleccionarIndustria=$A75,SeleccionarIndustria="Todas las AE"),(OR('SIMULADOR IMPACTOS MIP'!$B$10=$EK$11,'SIMULADOR IMPACTOS MIP'!$B$10=EO$11))),'SIMULADOR IMPACTOS MIP'!Porcentaje,0)</f>
        <v>0</v>
      </c>
      <c r="EP75" s="60">
        <f>+IF(AND(OR(SeleccionarIndustria=$A75,SeleccionarIndustria="Todas las AE"),(OR('SIMULADOR IMPACTOS MIP'!$B$10=$EK$11,'SIMULADOR IMPACTOS MIP'!$B$10=EP$11))),'SIMULADOR IMPACTOS MIP'!Porcentaje,0)</f>
        <v>0</v>
      </c>
      <c r="EQ75" s="60">
        <f>+IF(AND(OR(SeleccionarIndustria=$A75,SeleccionarIndustria="Todas las AE"),(OR('SIMULADOR IMPACTOS MIP'!$B$10=$EK$11,'SIMULADOR IMPACTOS MIP'!$B$10=EQ$11))),'SIMULADOR IMPACTOS MIP'!Porcentaje,0)</f>
        <v>0</v>
      </c>
      <c r="ER75" s="60">
        <f>+IF(AND(OR(SeleccionarIndustria=$A75,SeleccionarIndustria="Todas las AE"),(OR('SIMULADOR IMPACTOS MIP'!$B$10=$EL$11,'SIMULADOR IMPACTOS MIP'!$B$10=ER$11))),'SIMULADOR IMPACTOS MIP'!Porcentaje,0)</f>
        <v>0</v>
      </c>
      <c r="ES75" s="60">
        <f>+IF(AND(OR(SeleccionarIndustria=$A75,SeleccionarIndustria="Todas las AE"),(OR('SIMULADOR IMPACTOS MIP'!$B$10=$EL$11,'SIMULADOR IMPACTOS MIP'!$B$10=ES$11))),'SIMULADOR IMPACTOS MIP'!Porcentaje,0)</f>
        <v>0</v>
      </c>
      <c r="ET75" s="60">
        <f>+IF(AND(OR(SeleccionarIndustria=$A75,SeleccionarIndustria="Todas las AE"),(OR('SIMULADOR IMPACTOS MIP'!$B$10=$EL$11,'SIMULADOR IMPACTOS MIP'!$B$10=ET$11))),'SIMULADOR IMPACTOS MIP'!Porcentaje,0)</f>
        <v>0</v>
      </c>
      <c r="EU75" s="60">
        <f>+IF(AND(OR(SeleccionarIndustria=$A75,SeleccionarIndustria="Todas las AE"),(OR('SIMULADOR IMPACTOS MIP'!$B$10=$EL$11,'SIMULADOR IMPACTOS MIP'!$B$10=EU$11))),'SIMULADOR IMPACTOS MIP'!Porcentaje,0)</f>
        <v>0</v>
      </c>
      <c r="EV75" s="60">
        <f>+IF(AND(OR(SeleccionarIndustria=$A75,SeleccionarIndustria="Todas las AE"),(OR('SIMULADOR IMPACTOS MIP'!$B$10=$EL$11,'SIMULADOR IMPACTOS MIP'!$B$10=EV$11))),'SIMULADOR IMPACTOS MIP'!Porcentaje,0)</f>
        <v>0</v>
      </c>
      <c r="EW75" s="60">
        <f>+IF(AND(OR(SeleccionarIndustria=$A75,SeleccionarIndustria="Todas las AE"),(OR('SIMULADOR IMPACTOS MIP'!$B$10=$EL$11,'SIMULADOR IMPACTOS MIP'!$B$10=EW$11))),'SIMULADOR IMPACTOS MIP'!Porcentaje,0)</f>
        <v>0</v>
      </c>
      <c r="EX75" s="60">
        <f>+IF(AND(OR(SeleccionarIndustria=$A75,SeleccionarIndustria="Todas las AE"),(OR('SIMULADOR IMPACTOS MIP'!$B$10=$EL$11,'SIMULADOR IMPACTOS MIP'!$B$10=EX$11))),'SIMULADOR IMPACTOS MIP'!Porcentaje,0)</f>
        <v>0</v>
      </c>
      <c r="EY75" s="60">
        <f>+IF(AND(OR(SeleccionarIndustria=$A75,SeleccionarIndustria="Todas las AE"),('SIMULADOR IMPACTOS MIP'!$B$10=EY$11)),'SIMULADOR IMPACTOS MIP'!Porcentaje,0)</f>
        <v>0</v>
      </c>
      <c r="EZ75" s="60">
        <f>+IF(AND(OR(SeleccionarIndustria=$A75,SeleccionarIndustria="Todas las AE"),('SIMULADOR IMPACTOS MIP'!$B$10=EZ$11)),'SIMULADOR IMPACTOS MIP'!Porcentaje,0)</f>
        <v>0</v>
      </c>
      <c r="FA75" s="60">
        <f>+IF(AND(OR(SeleccionarIndustria=$A75,SeleccionarIndustria="Todas las AE"),('SIMULADOR IMPACTOS MIP'!$B$10=FA$11)),'SIMULADOR IMPACTOS MIP'!Porcentaje,0)</f>
        <v>0</v>
      </c>
      <c r="FB75" s="60">
        <f>+IF(AND(OR(SeleccionarIndustria=$A75,SeleccionarIndustria="Todas las AE"),('SIMULADOR IMPACTOS MIP'!$B$10=FB$11)),'SIMULADOR IMPACTOS MIP'!Porcentaje,0)</f>
        <v>0</v>
      </c>
      <c r="FC75" s="60">
        <f>+IF(AND(OR(SeleccionarIndustria=$A75,SeleccionarIndustria="Todas las AE"),(OR('SIMULADOR IMPACTOS MIP'!$B$10=$EM$11,'SIMULADOR IMPACTOS MIP'!$B$10=FC$11))),'SIMULADOR IMPACTOS MIP'!Porcentaje,0)</f>
        <v>0.14000000000000001</v>
      </c>
      <c r="FD75" s="60">
        <f>+IF(AND(OR(SeleccionarIndustria=$A75,SeleccionarIndustria="Todas las AE"),(OR('SIMULADOR IMPACTOS MIP'!$B$10=$EM$11,'SIMULADOR IMPACTOS MIP'!$B$10=FD$11))),'SIMULADOR IMPACTOS MIP'!Porcentaje,0)</f>
        <v>0.14000000000000001</v>
      </c>
      <c r="FE75" s="60">
        <f>+IF(AND(OR(SeleccionarIndustria=$A75,SeleccionarIndustria="Todas las AE"),(OR('SIMULADOR IMPACTOS MIP'!$B$10=$EM$11,'SIMULADOR IMPACTOS MIP'!$B$10=FE$11))),'SIMULADOR IMPACTOS MIP'!Porcentaje,0)</f>
        <v>0.14000000000000001</v>
      </c>
      <c r="FF75" s="60">
        <f>+IF(AND(OR(SeleccionarIndustria=$A75,SeleccionarIndustria="Todas las AE"),(OR('SIMULADOR IMPACTOS MIP'!$B$10=$EM$11,'SIMULADOR IMPACTOS MIP'!$B$10=FF$11))),'SIMULADOR IMPACTOS MIP'!Porcentaje,0)</f>
        <v>0.14000000000000001</v>
      </c>
      <c r="FG75" s="60">
        <f>+IF(AND(OR(SeleccionarIndustria=$A75,SeleccionarIndustria="Todas las AE"),(OR('SIMULADOR IMPACTOS MIP'!$B$10=$EM$11,'SIMULADOR IMPACTOS MIP'!$B$10=FG$11))),'SIMULADOR IMPACTOS MIP'!Porcentaje,0)</f>
        <v>0.14000000000000001</v>
      </c>
      <c r="FH75" s="60">
        <f>+IF(AND(OR(SeleccionarIndustria=$A75,SeleccionarIndustria="Todas las AE"),(OR('SIMULADOR IMPACTOS MIP'!$B$10=$EM$11,'SIMULADOR IMPACTOS MIP'!$B$10=FH$11))),'SIMULADOR IMPACTOS MIP'!Porcentaje,0)</f>
        <v>0.14000000000000001</v>
      </c>
      <c r="FI75" s="60">
        <f>+IF(AND(OR(SeleccionarIndustria=$A75,SeleccionarIndustria="Todas las AE"),(OR('SIMULADOR IMPACTOS MIP'!$B$10=$EM$11,'SIMULADOR IMPACTOS MIP'!$B$10=FI$11))),'SIMULADOR IMPACTOS MIP'!Porcentaje,0)</f>
        <v>0.14000000000000001</v>
      </c>
      <c r="FJ75" s="60">
        <f>+IF(AND(OR(SeleccionarIndustria=$A75,SeleccionarIndustria="Todas las AE"),(OR('SIMULADOR IMPACTOS MIP'!$B$10=$EM$11,'SIMULADOR IMPACTOS MIP'!$B$10=FJ$11))),'SIMULADOR IMPACTOS MIP'!Porcentaje,0)</f>
        <v>0.14000000000000001</v>
      </c>
      <c r="FM75" s="20">
        <f>+'MIP 2017'!EJ75*(1+(EN75))</f>
        <v>4830.4325353752502</v>
      </c>
      <c r="FN75" s="20">
        <f>+'MIP 2017'!EK75*(1+(EO75))</f>
        <v>0</v>
      </c>
      <c r="FO75" s="20">
        <f>+'MIP 2017'!EL75*(1+(EP75))</f>
        <v>0</v>
      </c>
      <c r="FP75" s="20">
        <f>+'MIP 2017'!EM75*(1+(EQ75))</f>
        <v>0</v>
      </c>
      <c r="FQ75" s="20">
        <f>+'MIP 2017'!EN75*(1+(ER75))</f>
        <v>0</v>
      </c>
      <c r="FR75" s="20">
        <f>+'MIP 2017'!EO75*(1+(ES75))</f>
        <v>0</v>
      </c>
      <c r="FS75" s="20">
        <f>+'MIP 2017'!EP75*(1+(ET75))</f>
        <v>0</v>
      </c>
      <c r="FT75" s="20">
        <f>+'MIP 2017'!EQ75*(1+(EU75))</f>
        <v>0</v>
      </c>
      <c r="FU75" s="20">
        <f>+'MIP 2017'!ER75*(1+(EV75))</f>
        <v>0</v>
      </c>
      <c r="FV75" s="20">
        <f>+'MIP 2017'!ES75*(1+(EW75))</f>
        <v>0</v>
      </c>
      <c r="FW75" s="20">
        <f>+'MIP 2017'!ET75*(1+(EX75))</f>
        <v>0</v>
      </c>
      <c r="FX75" s="20">
        <f>+'MIP 2017'!EU75*(1+(EY75))</f>
        <v>52.635152673162587</v>
      </c>
      <c r="FY75" s="20">
        <f>+'MIP 2017'!EV75*(1+(EZ75))</f>
        <v>9276.3205409703241</v>
      </c>
      <c r="FZ75" s="20">
        <f>+'MIP 2017'!EW75*(1+(FA75))</f>
        <v>1220.3680400001595</v>
      </c>
      <c r="GA75" s="20">
        <f>+'MIP 2017'!EX75*(1+(FB75))</f>
        <v>121556.38669361261</v>
      </c>
      <c r="GB75" s="20">
        <f>+'MIP 2017'!EY75*(1+(FC75))</f>
        <v>0</v>
      </c>
      <c r="GC75" s="20">
        <f>+'MIP 2017'!EZ75*(1+(FD75))</f>
        <v>0</v>
      </c>
      <c r="GD75" s="20">
        <f>+'MIP 2017'!FA75*(1+(FE75))</f>
        <v>0</v>
      </c>
      <c r="GE75" s="20">
        <f>+'MIP 2017'!FB75*(1+(FF75))</f>
        <v>0</v>
      </c>
      <c r="GF75" s="20">
        <f>+'MIP 2017'!FC75*(1+(FG75))</f>
        <v>0</v>
      </c>
      <c r="GG75" s="20">
        <f>+'MIP 2017'!FD75*(1+(FH75))</f>
        <v>0</v>
      </c>
      <c r="GH75" s="20">
        <f>+'MIP 2017'!FE75*(1+(FI75))</f>
        <v>0</v>
      </c>
      <c r="GI75" s="20">
        <f>+'MIP 2017'!FF75*(1+(FJ75))</f>
        <v>0</v>
      </c>
      <c r="GJ75" s="18">
        <f t="shared" si="0"/>
        <v>136936.14296263151</v>
      </c>
      <c r="GK75" s="39">
        <f>+IFERROR((GJ75/'MIP 2017'!FG75*100-100),0)</f>
        <v>0</v>
      </c>
      <c r="GN75" s="18">
        <v>272170.07247628481</v>
      </c>
      <c r="GO75" s="14">
        <f>+'MIP 2017'!FH75</f>
        <v>271851.25336233171</v>
      </c>
      <c r="GP75" s="39">
        <f t="shared" si="1"/>
        <v>318.81911395309726</v>
      </c>
      <c r="GQ75" s="39">
        <f t="shared" si="2"/>
        <v>0.11727704397527816</v>
      </c>
      <c r="GU75" s="61">
        <v>-0.37</v>
      </c>
      <c r="GW75" s="60">
        <f>+IF(SeleccionarDemTur=GW$11,'SIMULADOR IMPACTOS MIP(TURISMO)'!PorcentajeTur,0)</f>
        <v>0</v>
      </c>
      <c r="GX75" s="60">
        <f>+IF(SeleccionarDemTur=GX$11,'SIMULADOR IMPACTOS MIP(TURISMO)'!PorcentajeTur,0)</f>
        <v>0</v>
      </c>
      <c r="GY75" s="60">
        <f>+IF(SeleccionarDemTur=GY$11,'SIMULADOR IMPACTOS MIP(TURISMO)'!PorcentajeTur,0)</f>
        <v>0.14000000000000001</v>
      </c>
      <c r="GZ75" s="60">
        <f>+IF(SeleccionarDemTur=GZ$11,'SIMULADOR IMPACTOS MIP(TURISMO)'!PorcentajeTur,0)</f>
        <v>0</v>
      </c>
      <c r="HA75" s="60">
        <f>+IF(OR(SeleccionarDemTur=HA$11,SeleccionarDemTur=$GW$11),'SIMULADOR IMPACTOS MIP(TURISMO)'!PorcentajeTur,0)</f>
        <v>0</v>
      </c>
      <c r="HB75" s="60">
        <f>+IF(OR(SeleccionarDemTur=HB$11,SeleccionarDemTur=$GW$11),'SIMULADOR IMPACTOS MIP(TURISMO)'!PorcentajeTur,0)</f>
        <v>0</v>
      </c>
      <c r="HC75" s="60">
        <f>+IF(OR(SeleccionarDemTur=HC$11,SeleccionarDemTur=$GW$11),'SIMULADOR IMPACTOS MIP(TURISMO)'!PorcentajeTur,0)</f>
        <v>0</v>
      </c>
      <c r="HD75" s="60">
        <f>+IF(OR(SeleccionarDemTur=HD$11,SeleccionarDemTur=$GX$11),'SIMULADOR IMPACTOS MIP(TURISMO)'!PorcentajeTur,0)</f>
        <v>0</v>
      </c>
      <c r="HE75" s="60">
        <f>+IF(OR(SeleccionarDemTur=HE$11,SeleccionarDemTur=$GX$11),'SIMULADOR IMPACTOS MIP(TURISMO)'!PorcentajeTur,0)</f>
        <v>0</v>
      </c>
      <c r="HF75" s="60">
        <f>+IF(OR(SeleccionarDemTur=HF$11,SeleccionarDemTur=$GX$11),'SIMULADOR IMPACTOS MIP(TURISMO)'!PorcentajeTur,0)</f>
        <v>0</v>
      </c>
      <c r="HG75" s="60">
        <f>+IF(OR(SeleccionarDemTur=HG$11,SeleccionarDemTur=$GX$11),'SIMULADOR IMPACTOS MIP(TURISMO)'!PorcentajeTur,0)</f>
        <v>0</v>
      </c>
      <c r="HH75" s="60">
        <f>+IF(OR(SeleccionarDemTur=HH$11,SeleccionarDemTur=$GX$11),'SIMULADOR IMPACTOS MIP(TURISMO)'!PorcentajeTur,0)</f>
        <v>0</v>
      </c>
      <c r="HI75" s="60">
        <f>+IF(OR(SeleccionarDemTur=HI$11,SeleccionarDemTur=$GX$11),'SIMULADOR IMPACTOS MIP(TURISMO)'!PorcentajeTur,0)</f>
        <v>0</v>
      </c>
      <c r="HJ75" s="60">
        <f>+IF(OR(SeleccionarDemTur=HJ$11,SeleccionarDemTur=$GX$11),'SIMULADOR IMPACTOS MIP(TURISMO)'!PorcentajeTur,0)</f>
        <v>0</v>
      </c>
      <c r="HK75" s="60">
        <f>+IF(SeleccionarDemTur=HK$11,'SIMULADOR IMPACTOS MIP(TURISMO)'!PorcentajeTur,0)</f>
        <v>0</v>
      </c>
      <c r="HL75" s="60">
        <f>+IF(SeleccionarDemTur=HL$11,'SIMULADOR IMPACTOS MIP(TURISMO)'!PorcentajeTur,0)</f>
        <v>0</v>
      </c>
      <c r="HM75" s="60">
        <f>+IF(SeleccionarDemTur=HM$11,'SIMULADOR IMPACTOS MIP(TURISMO)'!PorcentajeTur,0)</f>
        <v>0</v>
      </c>
      <c r="HN75" s="60">
        <f>+IF(SeleccionarDemTur=HN$11,'SIMULADOR IMPACTOS MIP(TURISMO)'!PorcentajeTur,0)</f>
        <v>0</v>
      </c>
      <c r="HO75" s="60">
        <f>+IF(OR(SeleccionarDemTur=HO$11,SeleccionarDemTur=$GY$11),'SIMULADOR IMPACTOS MIP(TURISMO)'!PorcentajeTur,0)</f>
        <v>0.14000000000000001</v>
      </c>
      <c r="HP75" s="60">
        <f>+IF(OR(SeleccionarDemTur=HP$11,SeleccionarDemTur=$GY$11),'SIMULADOR IMPACTOS MIP(TURISMO)'!PorcentajeTur,0)</f>
        <v>0.14000000000000001</v>
      </c>
      <c r="HQ75" s="60">
        <f>+IF(OR(SeleccionarDemTur=HQ$11,SeleccionarDemTur=$GY$11),'SIMULADOR IMPACTOS MIP(TURISMO)'!PorcentajeTur,0)</f>
        <v>0.14000000000000001</v>
      </c>
      <c r="HR75" s="60">
        <f>+IF(OR(SeleccionarDemTur=HR$11,SeleccionarDemTur=$GY$11),'SIMULADOR IMPACTOS MIP(TURISMO)'!PorcentajeTur,0)</f>
        <v>0.14000000000000001</v>
      </c>
      <c r="HS75" s="60">
        <f>+IF(OR(SeleccionarDemTur=HS$11,SeleccionarDemTur=$GY$11),'SIMULADOR IMPACTOS MIP(TURISMO)'!PorcentajeTur,0)</f>
        <v>0.14000000000000001</v>
      </c>
      <c r="HT75" s="60">
        <f>+IF(OR(SeleccionarDemTur=HT$11,SeleccionarDemTur=$GY$11),'SIMULADOR IMPACTOS MIP(TURISMO)'!PorcentajeTur,0)</f>
        <v>0.14000000000000001</v>
      </c>
      <c r="HU75" s="60">
        <f>+IF(OR(SeleccionarDemTur=HU$11,SeleccionarDemTur=$GY$11),'SIMULADOR IMPACTOS MIP(TURISMO)'!PorcentajeTur,0)</f>
        <v>0.14000000000000001</v>
      </c>
      <c r="HV75" s="60">
        <f>+IF(OR(SeleccionarDemTur=HV$11,SeleccionarDemTur=$GY$11),'SIMULADOR IMPACTOS MIP(TURISMO)'!PorcentajeTur,0)</f>
        <v>0.14000000000000001</v>
      </c>
      <c r="HY75" s="20">
        <f>+'MIP 2017'!EJ75*(1+(GZ75))</f>
        <v>4830.4325353752502</v>
      </c>
      <c r="HZ75" s="20">
        <f>+'MIP 2017'!EK75*(1+(HA75))</f>
        <v>0</v>
      </c>
      <c r="IA75" s="20">
        <f>+'MIP 2017'!EL75*(1+(HB75))</f>
        <v>0</v>
      </c>
      <c r="IB75" s="20">
        <f>+'MIP 2017'!EM75*(1+(HC75))</f>
        <v>0</v>
      </c>
      <c r="IC75" s="20">
        <f>+'MIP 2017'!EN75*(1+(HD75))</f>
        <v>0</v>
      </c>
      <c r="ID75" s="20">
        <f>+'MIP 2017'!EO75*(1+(HE75))</f>
        <v>0</v>
      </c>
      <c r="IE75" s="20">
        <f>+'MIP 2017'!EP75*(1+(HF75))</f>
        <v>0</v>
      </c>
      <c r="IF75" s="20">
        <f>+'MIP 2017'!EQ75*(1+(HG75))</f>
        <v>0</v>
      </c>
      <c r="IG75" s="20">
        <f>+'MIP 2017'!ER75*(1+(HH75))</f>
        <v>0</v>
      </c>
      <c r="IH75" s="20">
        <f>+'MIP 2017'!ES75*(1+(HI75))</f>
        <v>0</v>
      </c>
      <c r="II75" s="20">
        <f>+'MIP 2017'!ET75*(1+(HJ75))</f>
        <v>0</v>
      </c>
      <c r="IJ75" s="20">
        <f>+'MIP 2017'!EU75*(1+(HK75))</f>
        <v>52.635152673162587</v>
      </c>
      <c r="IK75" s="20">
        <f>+'MIP 2017'!EV75*(1+(HL75))</f>
        <v>9276.3205409703241</v>
      </c>
      <c r="IL75" s="20">
        <f>+'MIP 2017'!EW75*(1+(HM75))</f>
        <v>1220.3680400001595</v>
      </c>
      <c r="IM75" s="20">
        <f>+'MIP 2017'!EX75*(1+(HN75))</f>
        <v>121556.38669361261</v>
      </c>
      <c r="IN75" s="20">
        <f>+'MIP 2017'!EY75*(1+(HO75))</f>
        <v>0</v>
      </c>
      <c r="IO75" s="20">
        <f>+'MIP 2017'!EZ75*(1+(HP75))</f>
        <v>0</v>
      </c>
      <c r="IP75" s="20">
        <f>+'MIP 2017'!FA75*(1+(HQ75))</f>
        <v>0</v>
      </c>
      <c r="IQ75" s="20">
        <f>+'MIP 2017'!FB75*(1+(HR75))</f>
        <v>0</v>
      </c>
      <c r="IR75" s="20">
        <f>+'MIP 2017'!FC75*(1+(HS75))</f>
        <v>0</v>
      </c>
      <c r="IS75" s="20">
        <f>+'MIP 2017'!FD75*(1+(HT75))</f>
        <v>0</v>
      </c>
      <c r="IT75" s="20">
        <f>+'MIP 2017'!FE75*(1+(HU75))</f>
        <v>0</v>
      </c>
      <c r="IU75" s="20">
        <f>+'MIP 2017'!FF75*(1+(HV75))</f>
        <v>0</v>
      </c>
      <c r="IV75" s="18">
        <f t="shared" si="3"/>
        <v>136936.14296263151</v>
      </c>
      <c r="IW75" s="39">
        <f>+IFERROR((IV75/'MIP 2017'!FG75*100-100),0)</f>
        <v>0</v>
      </c>
      <c r="IZ75" s="18">
        <v>272170.07247628481</v>
      </c>
      <c r="JA75" s="14">
        <f>+'MIP 2017'!FH75</f>
        <v>271851.25336233171</v>
      </c>
      <c r="JB75" s="39">
        <f t="shared" si="4"/>
        <v>318.81911395309726</v>
      </c>
      <c r="JC75" s="39">
        <f t="shared" si="5"/>
        <v>0.11727704397527816</v>
      </c>
    </row>
    <row r="76" spans="1:263" s="7" customFormat="1" ht="21.95" customHeight="1" thickBot="1" x14ac:dyDescent="0.25">
      <c r="A76" s="137" t="s">
        <v>202</v>
      </c>
      <c r="B76" s="138" t="s">
        <v>205</v>
      </c>
      <c r="C76" s="33">
        <v>5.7273727115192711E-4</v>
      </c>
      <c r="D76" s="33">
        <v>8.1202291929779969E-4</v>
      </c>
      <c r="E76" s="33">
        <v>6.9688935152514885E-4</v>
      </c>
      <c r="F76" s="33">
        <v>1.8620960091279093E-3</v>
      </c>
      <c r="G76" s="33">
        <v>1.2253681381582126E-3</v>
      </c>
      <c r="H76" s="33">
        <v>1.2492684843398321E-3</v>
      </c>
      <c r="I76" s="33">
        <v>6.4167490659342722E-3</v>
      </c>
      <c r="J76" s="33">
        <v>8.6198179976310193E-4</v>
      </c>
      <c r="K76" s="33">
        <v>1.723892767185112E-3</v>
      </c>
      <c r="L76" s="33">
        <v>1.1466577424909476E-3</v>
      </c>
      <c r="M76" s="33">
        <v>5.3276342377518039E-3</v>
      </c>
      <c r="N76" s="33">
        <v>2.4777925312028403E-3</v>
      </c>
      <c r="O76" s="33">
        <v>2.1114515464400233E-3</v>
      </c>
      <c r="P76" s="33">
        <v>1.7944305916724552E-3</v>
      </c>
      <c r="Q76" s="33">
        <v>7.6680141120558402E-4</v>
      </c>
      <c r="R76" s="33">
        <v>1.6144870031181498E-3</v>
      </c>
      <c r="S76" s="33">
        <v>1.4725080235435189E-3</v>
      </c>
      <c r="T76" s="33">
        <v>6.8704769279589548E-3</v>
      </c>
      <c r="U76" s="33">
        <v>1.1963992607901854E-3</v>
      </c>
      <c r="V76" s="33">
        <v>9.3633838719163909E-4</v>
      </c>
      <c r="W76" s="33">
        <v>2.4025107541296451E-3</v>
      </c>
      <c r="X76" s="33">
        <v>3.0137908474476647E-3</v>
      </c>
      <c r="Y76" s="33">
        <v>1.0579828086307575E-3</v>
      </c>
      <c r="Z76" s="33">
        <v>1.4884548960649529E-3</v>
      </c>
      <c r="AA76" s="33">
        <v>1.649595374812806E-3</v>
      </c>
      <c r="AB76" s="33">
        <v>3.001103636264105E-3</v>
      </c>
      <c r="AC76" s="33">
        <v>1.591459963360924E-4</v>
      </c>
      <c r="AD76" s="33">
        <v>4.2741510855519426E-3</v>
      </c>
      <c r="AE76" s="33">
        <v>2.0244059865826198E-3</v>
      </c>
      <c r="AF76" s="33">
        <v>6.9478560808417644E-3</v>
      </c>
      <c r="AG76" s="33">
        <v>3.3575047181372302E-4</v>
      </c>
      <c r="AH76" s="33">
        <v>3.4874449017543954E-2</v>
      </c>
      <c r="AI76" s="33">
        <v>2.1644686399348904E-3</v>
      </c>
      <c r="AJ76" s="33">
        <v>2.3966067890998831E-2</v>
      </c>
      <c r="AK76" s="33">
        <v>8.6935891292976679E-3</v>
      </c>
      <c r="AL76" s="33">
        <v>1.3171751631609319E-3</v>
      </c>
      <c r="AM76" s="33">
        <v>1.7751342951284887E-3</v>
      </c>
      <c r="AN76" s="33">
        <v>1.1831347666782528E-3</v>
      </c>
      <c r="AO76" s="33">
        <v>1.1550263630302157E-3</v>
      </c>
      <c r="AP76" s="33">
        <v>2.8727554854004532E-3</v>
      </c>
      <c r="AQ76" s="33">
        <v>5.0698023561141893E-3</v>
      </c>
      <c r="AR76" s="33">
        <v>1.4206841825239558E-3</v>
      </c>
      <c r="AS76" s="33">
        <v>4.8208872304509511E-3</v>
      </c>
      <c r="AT76" s="33">
        <v>2.3816092158334698E-3</v>
      </c>
      <c r="AU76" s="33">
        <v>1.4752717981841613E-3</v>
      </c>
      <c r="AV76" s="33">
        <v>2.0990470207223329E-3</v>
      </c>
      <c r="AW76" s="33">
        <v>1.4435849903429401E-2</v>
      </c>
      <c r="AX76" s="33">
        <v>3.7658373593770131E-3</v>
      </c>
      <c r="AY76" s="33">
        <v>2.8111502257806534E-3</v>
      </c>
      <c r="AZ76" s="33">
        <v>7.8702773890328443E-3</v>
      </c>
      <c r="BA76" s="33">
        <v>1.4759516665865846E-3</v>
      </c>
      <c r="BB76" s="33">
        <v>4.4515662705554839E-3</v>
      </c>
      <c r="BC76" s="33">
        <v>4.0555066769136687E-3</v>
      </c>
      <c r="BD76" s="33">
        <v>2.4322987969898654E-3</v>
      </c>
      <c r="BE76" s="33">
        <v>8.7670399272842567E-4</v>
      </c>
      <c r="BF76" s="33">
        <v>4.4395985310823997E-3</v>
      </c>
      <c r="BG76" s="33">
        <v>1.4058301971911224E-2</v>
      </c>
      <c r="BH76" s="33">
        <v>3.0122972642986435E-3</v>
      </c>
      <c r="BI76" s="33">
        <v>1.174557009177059E-3</v>
      </c>
      <c r="BJ76" s="33">
        <v>5.9432449535713741E-3</v>
      </c>
      <c r="BK76" s="33">
        <v>5.8901971102477838E-3</v>
      </c>
      <c r="BL76" s="33">
        <v>1.9743567340067846E-3</v>
      </c>
      <c r="BM76" s="33">
        <v>7.3119164161882556E-3</v>
      </c>
      <c r="BN76" s="33">
        <v>1.1217632228421447E-2</v>
      </c>
      <c r="BO76" s="33">
        <v>1.0376874022910327</v>
      </c>
      <c r="BP76" s="33">
        <v>1.8239674913509498E-2</v>
      </c>
      <c r="BQ76" s="33">
        <v>7.8182709338955516E-3</v>
      </c>
      <c r="BR76" s="33">
        <v>1.2919476234132232E-2</v>
      </c>
      <c r="BS76" s="33">
        <v>2.6351221558992853E-2</v>
      </c>
      <c r="BT76" s="33">
        <v>1.4275099214997837E-2</v>
      </c>
      <c r="BU76" s="33">
        <v>1.16605608162186E-2</v>
      </c>
      <c r="BV76" s="33">
        <v>8.861754359688237E-3</v>
      </c>
      <c r="BW76" s="33">
        <v>1.3760067329162434E-2</v>
      </c>
      <c r="BX76" s="33">
        <v>2.0022790388280042E-3</v>
      </c>
      <c r="BY76" s="33">
        <v>3.304641832493621E-3</v>
      </c>
      <c r="BZ76" s="33">
        <v>1.6229218641703486E-3</v>
      </c>
      <c r="CA76" s="33">
        <v>1.7699420719738831E-3</v>
      </c>
      <c r="CB76" s="33">
        <v>1.4835486859356473E-2</v>
      </c>
      <c r="CC76" s="33">
        <v>1.766283993004384E-2</v>
      </c>
      <c r="CD76" s="33">
        <v>5.6694602034766603E-3</v>
      </c>
      <c r="CE76" s="33">
        <v>1.3282211197226701E-2</v>
      </c>
      <c r="CF76" s="33">
        <v>3.2251874344879874E-2</v>
      </c>
      <c r="CG76" s="33">
        <v>2.0273999731372379E-3</v>
      </c>
      <c r="CH76" s="33">
        <v>1.2442330339884528E-2</v>
      </c>
      <c r="CI76" s="33">
        <v>1.2488693842931518E-2</v>
      </c>
      <c r="CJ76" s="33">
        <v>1.5326120145120958E-3</v>
      </c>
      <c r="CK76" s="33">
        <v>1.3725384245269836E-3</v>
      </c>
      <c r="CL76" s="33">
        <v>2.3562200911490011E-3</v>
      </c>
      <c r="CM76" s="33">
        <v>7.0904997333622851E-3</v>
      </c>
      <c r="CN76" s="33">
        <v>2.5690429796749762E-3</v>
      </c>
      <c r="CO76" s="33">
        <v>1.4103937623562324E-3</v>
      </c>
      <c r="CP76" s="33">
        <v>9.4045324616379546E-4</v>
      </c>
      <c r="CQ76" s="33">
        <v>2.8030905254576503E-3</v>
      </c>
      <c r="CR76" s="33">
        <v>2.3301847298335533E-3</v>
      </c>
      <c r="CS76" s="33">
        <v>1.1279701511733699E-3</v>
      </c>
      <c r="CT76" s="33">
        <v>2.3005081346321524E-3</v>
      </c>
      <c r="CU76" s="33">
        <v>8.6487771702645547E-4</v>
      </c>
      <c r="CV76" s="33">
        <v>7.4330574657731634E-4</v>
      </c>
      <c r="CW76" s="33">
        <v>7.67888186176634E-4</v>
      </c>
      <c r="CX76" s="33">
        <v>7.9384645701376837E-4</v>
      </c>
      <c r="CY76" s="33">
        <v>4.1248956229899734E-4</v>
      </c>
      <c r="CZ76" s="33">
        <v>5.0064138514772948E-4</v>
      </c>
      <c r="DA76" s="33">
        <v>2.1684496596456248E-3</v>
      </c>
      <c r="DB76" s="33">
        <v>7.8787553098331087E-4</v>
      </c>
      <c r="DC76" s="33">
        <v>8.257071530412154E-4</v>
      </c>
      <c r="DD76" s="33">
        <v>7.6088486438131086E-4</v>
      </c>
      <c r="DE76" s="33">
        <v>5.6163252867250258E-3</v>
      </c>
      <c r="DF76" s="33">
        <v>1.383723084337802E-3</v>
      </c>
      <c r="DG76" s="33">
        <v>1.6129124297019108E-3</v>
      </c>
      <c r="DH76" s="33">
        <v>2.2613033435895497E-3</v>
      </c>
      <c r="DI76" s="33">
        <v>9.8069007732184965E-4</v>
      </c>
      <c r="DJ76" s="33">
        <v>3.0340300457351731E-3</v>
      </c>
      <c r="DK76" s="33">
        <v>2.4738234438325887E-3</v>
      </c>
      <c r="DL76" s="33">
        <v>7.597765730850534E-3</v>
      </c>
      <c r="DM76" s="33">
        <v>4.7034500178759036E-4</v>
      </c>
      <c r="DN76" s="33">
        <v>1.0329662325533103E-4</v>
      </c>
      <c r="DO76" s="33">
        <v>1.2634726112585694E-3</v>
      </c>
      <c r="DP76" s="33">
        <v>1.9124572225750448E-3</v>
      </c>
      <c r="DQ76" s="33">
        <v>2.7379697162449429E-3</v>
      </c>
      <c r="DR76" s="33">
        <v>6.7321260037142355E-4</v>
      </c>
      <c r="DS76" s="33">
        <v>1.5019863715418069E-3</v>
      </c>
      <c r="DT76" s="33">
        <v>3.1212391739227543E-3</v>
      </c>
      <c r="DU76" s="33">
        <v>6.2441036856678434E-4</v>
      </c>
      <c r="DV76" s="33">
        <v>1.4578293490692983E-3</v>
      </c>
      <c r="DW76" s="33">
        <v>2.0478650248505121E-3</v>
      </c>
      <c r="DX76" s="33">
        <v>3.1552225669470467E-3</v>
      </c>
      <c r="DY76" s="33">
        <v>1.9825583967221015E-3</v>
      </c>
      <c r="DZ76" s="33">
        <v>6.4304482147285247E-4</v>
      </c>
      <c r="EA76" s="33">
        <v>2.7066033660988788E-3</v>
      </c>
      <c r="EB76" s="33">
        <v>1.0855864430881157E-2</v>
      </c>
      <c r="EC76" s="33">
        <v>3.6796735628423591E-3</v>
      </c>
      <c r="ED76" s="33">
        <v>4.8387818170029613E-3</v>
      </c>
      <c r="EE76" s="33">
        <v>5.3334448749709201E-3</v>
      </c>
      <c r="EF76" s="33">
        <v>3.0809751669631166E-3</v>
      </c>
      <c r="EG76" s="33">
        <v>5.2957356222303204E-3</v>
      </c>
      <c r="EH76" s="33">
        <v>0</v>
      </c>
      <c r="EK76" s="60">
        <f>+IF(AND(OR(SeleccionarIndustria=$A76,SeleccionarIndustria="Todas las AE"),('SIMULADOR IMPACTOS MIP'!$B$10=EK$11)),'SIMULADOR IMPACTOS MIP'!Porcentaje,0)</f>
        <v>0</v>
      </c>
      <c r="EL76" s="60">
        <f>+IF(AND(OR(SeleccionarIndustria=$A76,SeleccionarIndustria="Todas las AE"),('SIMULADOR IMPACTOS MIP'!$B$10=EL$11)),'SIMULADOR IMPACTOS MIP'!Porcentaje,0)</f>
        <v>0</v>
      </c>
      <c r="EM76" s="60">
        <f>+IF(AND(OR(SeleccionarIndustria=$A76,SeleccionarIndustria="Todas las AE"),('SIMULADOR IMPACTOS MIP'!$B$10=EM$11)),'SIMULADOR IMPACTOS MIP'!Porcentaje,0)</f>
        <v>0.14000000000000001</v>
      </c>
      <c r="EN76" s="60">
        <f>+IF(AND(OR(SeleccionarIndustria=$A76,SeleccionarIndustria="Todas las AE"),('SIMULADOR IMPACTOS MIP'!$B$10=EN$11)),'SIMULADOR IMPACTOS MIP'!Porcentaje,0)</f>
        <v>0</v>
      </c>
      <c r="EO76" s="60">
        <f>+IF(AND(OR(SeleccionarIndustria=$A76,SeleccionarIndustria="Todas las AE"),(OR('SIMULADOR IMPACTOS MIP'!$B$10=$EK$11,'SIMULADOR IMPACTOS MIP'!$B$10=EO$11))),'SIMULADOR IMPACTOS MIP'!Porcentaje,0)</f>
        <v>0</v>
      </c>
      <c r="EP76" s="60">
        <f>+IF(AND(OR(SeleccionarIndustria=$A76,SeleccionarIndustria="Todas las AE"),(OR('SIMULADOR IMPACTOS MIP'!$B$10=$EK$11,'SIMULADOR IMPACTOS MIP'!$B$10=EP$11))),'SIMULADOR IMPACTOS MIP'!Porcentaje,0)</f>
        <v>0</v>
      </c>
      <c r="EQ76" s="60">
        <f>+IF(AND(OR(SeleccionarIndustria=$A76,SeleccionarIndustria="Todas las AE"),(OR('SIMULADOR IMPACTOS MIP'!$B$10=$EK$11,'SIMULADOR IMPACTOS MIP'!$B$10=EQ$11))),'SIMULADOR IMPACTOS MIP'!Porcentaje,0)</f>
        <v>0</v>
      </c>
      <c r="ER76" s="60">
        <f>+IF(AND(OR(SeleccionarIndustria=$A76,SeleccionarIndustria="Todas las AE"),(OR('SIMULADOR IMPACTOS MIP'!$B$10=$EL$11,'SIMULADOR IMPACTOS MIP'!$B$10=ER$11))),'SIMULADOR IMPACTOS MIP'!Porcentaje,0)</f>
        <v>0</v>
      </c>
      <c r="ES76" s="60">
        <f>+IF(AND(OR(SeleccionarIndustria=$A76,SeleccionarIndustria="Todas las AE"),(OR('SIMULADOR IMPACTOS MIP'!$B$10=$EL$11,'SIMULADOR IMPACTOS MIP'!$B$10=ES$11))),'SIMULADOR IMPACTOS MIP'!Porcentaje,0)</f>
        <v>0</v>
      </c>
      <c r="ET76" s="60">
        <f>+IF(AND(OR(SeleccionarIndustria=$A76,SeleccionarIndustria="Todas las AE"),(OR('SIMULADOR IMPACTOS MIP'!$B$10=$EL$11,'SIMULADOR IMPACTOS MIP'!$B$10=ET$11))),'SIMULADOR IMPACTOS MIP'!Porcentaje,0)</f>
        <v>0</v>
      </c>
      <c r="EU76" s="60">
        <f>+IF(AND(OR(SeleccionarIndustria=$A76,SeleccionarIndustria="Todas las AE"),(OR('SIMULADOR IMPACTOS MIP'!$B$10=$EL$11,'SIMULADOR IMPACTOS MIP'!$B$10=EU$11))),'SIMULADOR IMPACTOS MIP'!Porcentaje,0)</f>
        <v>0</v>
      </c>
      <c r="EV76" s="60">
        <f>+IF(AND(OR(SeleccionarIndustria=$A76,SeleccionarIndustria="Todas las AE"),(OR('SIMULADOR IMPACTOS MIP'!$B$10=$EL$11,'SIMULADOR IMPACTOS MIP'!$B$10=EV$11))),'SIMULADOR IMPACTOS MIP'!Porcentaje,0)</f>
        <v>0</v>
      </c>
      <c r="EW76" s="60">
        <f>+IF(AND(OR(SeleccionarIndustria=$A76,SeleccionarIndustria="Todas las AE"),(OR('SIMULADOR IMPACTOS MIP'!$B$10=$EL$11,'SIMULADOR IMPACTOS MIP'!$B$10=EW$11))),'SIMULADOR IMPACTOS MIP'!Porcentaje,0)</f>
        <v>0</v>
      </c>
      <c r="EX76" s="60">
        <f>+IF(AND(OR(SeleccionarIndustria=$A76,SeleccionarIndustria="Todas las AE"),(OR('SIMULADOR IMPACTOS MIP'!$B$10=$EL$11,'SIMULADOR IMPACTOS MIP'!$B$10=EX$11))),'SIMULADOR IMPACTOS MIP'!Porcentaje,0)</f>
        <v>0</v>
      </c>
      <c r="EY76" s="60">
        <f>+IF(AND(OR(SeleccionarIndustria=$A76,SeleccionarIndustria="Todas las AE"),('SIMULADOR IMPACTOS MIP'!$B$10=EY$11)),'SIMULADOR IMPACTOS MIP'!Porcentaje,0)</f>
        <v>0</v>
      </c>
      <c r="EZ76" s="60">
        <f>+IF(AND(OR(SeleccionarIndustria=$A76,SeleccionarIndustria="Todas las AE"),('SIMULADOR IMPACTOS MIP'!$B$10=EZ$11)),'SIMULADOR IMPACTOS MIP'!Porcentaje,0)</f>
        <v>0</v>
      </c>
      <c r="FA76" s="60">
        <f>+IF(AND(OR(SeleccionarIndustria=$A76,SeleccionarIndustria="Todas las AE"),('SIMULADOR IMPACTOS MIP'!$B$10=FA$11)),'SIMULADOR IMPACTOS MIP'!Porcentaje,0)</f>
        <v>0</v>
      </c>
      <c r="FB76" s="60">
        <f>+IF(AND(OR(SeleccionarIndustria=$A76,SeleccionarIndustria="Todas las AE"),('SIMULADOR IMPACTOS MIP'!$B$10=FB$11)),'SIMULADOR IMPACTOS MIP'!Porcentaje,0)</f>
        <v>0</v>
      </c>
      <c r="FC76" s="60">
        <f>+IF(AND(OR(SeleccionarIndustria=$A76,SeleccionarIndustria="Todas las AE"),(OR('SIMULADOR IMPACTOS MIP'!$B$10=$EM$11,'SIMULADOR IMPACTOS MIP'!$B$10=FC$11))),'SIMULADOR IMPACTOS MIP'!Porcentaje,0)</f>
        <v>0.14000000000000001</v>
      </c>
      <c r="FD76" s="60">
        <f>+IF(AND(OR(SeleccionarIndustria=$A76,SeleccionarIndustria="Todas las AE"),(OR('SIMULADOR IMPACTOS MIP'!$B$10=$EM$11,'SIMULADOR IMPACTOS MIP'!$B$10=FD$11))),'SIMULADOR IMPACTOS MIP'!Porcentaje,0)</f>
        <v>0.14000000000000001</v>
      </c>
      <c r="FE76" s="60">
        <f>+IF(AND(OR(SeleccionarIndustria=$A76,SeleccionarIndustria="Todas las AE"),(OR('SIMULADOR IMPACTOS MIP'!$B$10=$EM$11,'SIMULADOR IMPACTOS MIP'!$B$10=FE$11))),'SIMULADOR IMPACTOS MIP'!Porcentaje,0)</f>
        <v>0.14000000000000001</v>
      </c>
      <c r="FF76" s="60">
        <f>+IF(AND(OR(SeleccionarIndustria=$A76,SeleccionarIndustria="Todas las AE"),(OR('SIMULADOR IMPACTOS MIP'!$B$10=$EM$11,'SIMULADOR IMPACTOS MIP'!$B$10=FF$11))),'SIMULADOR IMPACTOS MIP'!Porcentaje,0)</f>
        <v>0.14000000000000001</v>
      </c>
      <c r="FG76" s="60">
        <f>+IF(AND(OR(SeleccionarIndustria=$A76,SeleccionarIndustria="Todas las AE"),(OR('SIMULADOR IMPACTOS MIP'!$B$10=$EM$11,'SIMULADOR IMPACTOS MIP'!$B$10=FG$11))),'SIMULADOR IMPACTOS MIP'!Porcentaje,0)</f>
        <v>0.14000000000000001</v>
      </c>
      <c r="FH76" s="60">
        <f>+IF(AND(OR(SeleccionarIndustria=$A76,SeleccionarIndustria="Todas las AE"),(OR('SIMULADOR IMPACTOS MIP'!$B$10=$EM$11,'SIMULADOR IMPACTOS MIP'!$B$10=FH$11))),'SIMULADOR IMPACTOS MIP'!Porcentaje,0)</f>
        <v>0.14000000000000001</v>
      </c>
      <c r="FI76" s="60">
        <f>+IF(AND(OR(SeleccionarIndustria=$A76,SeleccionarIndustria="Todas las AE"),(OR('SIMULADOR IMPACTOS MIP'!$B$10=$EM$11,'SIMULADOR IMPACTOS MIP'!$B$10=FI$11))),'SIMULADOR IMPACTOS MIP'!Porcentaje,0)</f>
        <v>0.14000000000000001</v>
      </c>
      <c r="FJ76" s="60">
        <f>+IF(AND(OR(SeleccionarIndustria=$A76,SeleccionarIndustria="Todas las AE"),(OR('SIMULADOR IMPACTOS MIP'!$B$10=$EM$11,'SIMULADOR IMPACTOS MIP'!$B$10=FJ$11))),'SIMULADOR IMPACTOS MIP'!Porcentaje,0)</f>
        <v>0.14000000000000001</v>
      </c>
      <c r="FM76" s="20">
        <f>+'MIP 2017'!EJ76*(1+(EN76))</f>
        <v>4928.3439330697811</v>
      </c>
      <c r="FN76" s="20">
        <f>+'MIP 2017'!EK76*(1+(EO76))</f>
        <v>0</v>
      </c>
      <c r="FO76" s="20">
        <f>+'MIP 2017'!EL76*(1+(EP76))</f>
        <v>0</v>
      </c>
      <c r="FP76" s="20">
        <f>+'MIP 2017'!EM76*(1+(EQ76))</f>
        <v>0</v>
      </c>
      <c r="FQ76" s="20">
        <f>+'MIP 2017'!EN76*(1+(ER76))</f>
        <v>0</v>
      </c>
      <c r="FR76" s="20">
        <f>+'MIP 2017'!EO76*(1+(ES76))</f>
        <v>0</v>
      </c>
      <c r="FS76" s="20">
        <f>+'MIP 2017'!EP76*(1+(ET76))</f>
        <v>0</v>
      </c>
      <c r="FT76" s="20">
        <f>+'MIP 2017'!EQ76*(1+(EU76))</f>
        <v>0</v>
      </c>
      <c r="FU76" s="20">
        <f>+'MIP 2017'!ER76*(1+(EV76))</f>
        <v>0</v>
      </c>
      <c r="FV76" s="20">
        <f>+'MIP 2017'!ES76*(1+(EW76))</f>
        <v>0</v>
      </c>
      <c r="FW76" s="20">
        <f>+'MIP 2017'!ET76*(1+(EX76))</f>
        <v>0</v>
      </c>
      <c r="FX76" s="20">
        <f>+'MIP 2017'!EU76*(1+(EY76))</f>
        <v>4.0908164430613887</v>
      </c>
      <c r="FY76" s="20">
        <f>+'MIP 2017'!EV76*(1+(EZ76))</f>
        <v>930.02422530972126</v>
      </c>
      <c r="FZ76" s="20">
        <f>+'MIP 2017'!EW76*(1+(FA76))</f>
        <v>169.02068400072088</v>
      </c>
      <c r="GA76" s="20">
        <f>+'MIP 2017'!EX76*(1+(FB76))</f>
        <v>55582.548808173698</v>
      </c>
      <c r="GB76" s="20">
        <f>+'MIP 2017'!EY76*(1+(FC76))</f>
        <v>0</v>
      </c>
      <c r="GC76" s="20">
        <f>+'MIP 2017'!EZ76*(1+(FD76))</f>
        <v>0</v>
      </c>
      <c r="GD76" s="20">
        <f>+'MIP 2017'!FA76*(1+(FE76))</f>
        <v>0</v>
      </c>
      <c r="GE76" s="20">
        <f>+'MIP 2017'!FB76*(1+(FF76))</f>
        <v>0</v>
      </c>
      <c r="GF76" s="20">
        <f>+'MIP 2017'!FC76*(1+(FG76))</f>
        <v>0</v>
      </c>
      <c r="GG76" s="20">
        <f>+'MIP 2017'!FD76*(1+(FH76))</f>
        <v>0</v>
      </c>
      <c r="GH76" s="20">
        <f>+'MIP 2017'!FE76*(1+(FI76))</f>
        <v>0</v>
      </c>
      <c r="GI76" s="20">
        <f>+'MIP 2017'!FF76*(1+(FJ76))</f>
        <v>0</v>
      </c>
      <c r="GJ76" s="18">
        <f t="shared" si="0"/>
        <v>61614.028466996984</v>
      </c>
      <c r="GK76" s="39">
        <f>+IFERROR((GJ76/'MIP 2017'!FG76*100-100),0)</f>
        <v>0</v>
      </c>
      <c r="GN76" s="18">
        <v>225309.29164030013</v>
      </c>
      <c r="GO76" s="14">
        <f>+'MIP 2017'!FH76</f>
        <v>224546.71499508945</v>
      </c>
      <c r="GP76" s="39">
        <f t="shared" si="1"/>
        <v>762.57664521067636</v>
      </c>
      <c r="GQ76" s="39">
        <f t="shared" si="2"/>
        <v>0.33960712595030884</v>
      </c>
      <c r="GU76" s="61">
        <v>-0.36</v>
      </c>
      <c r="GW76" s="60">
        <f>+IF(SeleccionarDemTur=GW$11,'SIMULADOR IMPACTOS MIP(TURISMO)'!PorcentajeTur,0)</f>
        <v>0</v>
      </c>
      <c r="GX76" s="60">
        <f>+IF(SeleccionarDemTur=GX$11,'SIMULADOR IMPACTOS MIP(TURISMO)'!PorcentajeTur,0)</f>
        <v>0</v>
      </c>
      <c r="GY76" s="60">
        <f>+IF(SeleccionarDemTur=GY$11,'SIMULADOR IMPACTOS MIP(TURISMO)'!PorcentajeTur,0)</f>
        <v>0.14000000000000001</v>
      </c>
      <c r="GZ76" s="60">
        <f>+IF(SeleccionarDemTur=GZ$11,'SIMULADOR IMPACTOS MIP(TURISMO)'!PorcentajeTur,0)</f>
        <v>0</v>
      </c>
      <c r="HA76" s="60">
        <f>+IF(OR(SeleccionarDemTur=HA$11,SeleccionarDemTur=$GW$11),'SIMULADOR IMPACTOS MIP(TURISMO)'!PorcentajeTur,0)</f>
        <v>0</v>
      </c>
      <c r="HB76" s="60">
        <f>+IF(OR(SeleccionarDemTur=HB$11,SeleccionarDemTur=$GW$11),'SIMULADOR IMPACTOS MIP(TURISMO)'!PorcentajeTur,0)</f>
        <v>0</v>
      </c>
      <c r="HC76" s="60">
        <f>+IF(OR(SeleccionarDemTur=HC$11,SeleccionarDemTur=$GW$11),'SIMULADOR IMPACTOS MIP(TURISMO)'!PorcentajeTur,0)</f>
        <v>0</v>
      </c>
      <c r="HD76" s="60">
        <f>+IF(OR(SeleccionarDemTur=HD$11,SeleccionarDemTur=$GX$11),'SIMULADOR IMPACTOS MIP(TURISMO)'!PorcentajeTur,0)</f>
        <v>0</v>
      </c>
      <c r="HE76" s="60">
        <f>+IF(OR(SeleccionarDemTur=HE$11,SeleccionarDemTur=$GX$11),'SIMULADOR IMPACTOS MIP(TURISMO)'!PorcentajeTur,0)</f>
        <v>0</v>
      </c>
      <c r="HF76" s="60">
        <f>+IF(OR(SeleccionarDemTur=HF$11,SeleccionarDemTur=$GX$11),'SIMULADOR IMPACTOS MIP(TURISMO)'!PorcentajeTur,0)</f>
        <v>0</v>
      </c>
      <c r="HG76" s="60">
        <f>+IF(OR(SeleccionarDemTur=HG$11,SeleccionarDemTur=$GX$11),'SIMULADOR IMPACTOS MIP(TURISMO)'!PorcentajeTur,0)</f>
        <v>0</v>
      </c>
      <c r="HH76" s="60">
        <f>+IF(OR(SeleccionarDemTur=HH$11,SeleccionarDemTur=$GX$11),'SIMULADOR IMPACTOS MIP(TURISMO)'!PorcentajeTur,0)</f>
        <v>0</v>
      </c>
      <c r="HI76" s="60">
        <f>+IF(OR(SeleccionarDemTur=HI$11,SeleccionarDemTur=$GX$11),'SIMULADOR IMPACTOS MIP(TURISMO)'!PorcentajeTur,0)</f>
        <v>0</v>
      </c>
      <c r="HJ76" s="60">
        <f>+IF(OR(SeleccionarDemTur=HJ$11,SeleccionarDemTur=$GX$11),'SIMULADOR IMPACTOS MIP(TURISMO)'!PorcentajeTur,0)</f>
        <v>0</v>
      </c>
      <c r="HK76" s="60">
        <f>+IF(SeleccionarDemTur=HK$11,'SIMULADOR IMPACTOS MIP(TURISMO)'!PorcentajeTur,0)</f>
        <v>0</v>
      </c>
      <c r="HL76" s="60">
        <f>+IF(SeleccionarDemTur=HL$11,'SIMULADOR IMPACTOS MIP(TURISMO)'!PorcentajeTur,0)</f>
        <v>0</v>
      </c>
      <c r="HM76" s="60">
        <f>+IF(SeleccionarDemTur=HM$11,'SIMULADOR IMPACTOS MIP(TURISMO)'!PorcentajeTur,0)</f>
        <v>0</v>
      </c>
      <c r="HN76" s="60">
        <f>+IF(SeleccionarDemTur=HN$11,'SIMULADOR IMPACTOS MIP(TURISMO)'!PorcentajeTur,0)</f>
        <v>0</v>
      </c>
      <c r="HO76" s="60">
        <f>+IF(OR(SeleccionarDemTur=HO$11,SeleccionarDemTur=$GY$11),'SIMULADOR IMPACTOS MIP(TURISMO)'!PorcentajeTur,0)</f>
        <v>0.14000000000000001</v>
      </c>
      <c r="HP76" s="60">
        <f>+IF(OR(SeleccionarDemTur=HP$11,SeleccionarDemTur=$GY$11),'SIMULADOR IMPACTOS MIP(TURISMO)'!PorcentajeTur,0)</f>
        <v>0.14000000000000001</v>
      </c>
      <c r="HQ76" s="60">
        <f>+IF(OR(SeleccionarDemTur=HQ$11,SeleccionarDemTur=$GY$11),'SIMULADOR IMPACTOS MIP(TURISMO)'!PorcentajeTur,0)</f>
        <v>0.14000000000000001</v>
      </c>
      <c r="HR76" s="60">
        <f>+IF(OR(SeleccionarDemTur=HR$11,SeleccionarDemTur=$GY$11),'SIMULADOR IMPACTOS MIP(TURISMO)'!PorcentajeTur,0)</f>
        <v>0.14000000000000001</v>
      </c>
      <c r="HS76" s="60">
        <f>+IF(OR(SeleccionarDemTur=HS$11,SeleccionarDemTur=$GY$11),'SIMULADOR IMPACTOS MIP(TURISMO)'!PorcentajeTur,0)</f>
        <v>0.14000000000000001</v>
      </c>
      <c r="HT76" s="60">
        <f>+IF(OR(SeleccionarDemTur=HT$11,SeleccionarDemTur=$GY$11),'SIMULADOR IMPACTOS MIP(TURISMO)'!PorcentajeTur,0)</f>
        <v>0.14000000000000001</v>
      </c>
      <c r="HU76" s="60">
        <f>+IF(OR(SeleccionarDemTur=HU$11,SeleccionarDemTur=$GY$11),'SIMULADOR IMPACTOS MIP(TURISMO)'!PorcentajeTur,0)</f>
        <v>0.14000000000000001</v>
      </c>
      <c r="HV76" s="60">
        <f>+IF(OR(SeleccionarDemTur=HV$11,SeleccionarDemTur=$GY$11),'SIMULADOR IMPACTOS MIP(TURISMO)'!PorcentajeTur,0)</f>
        <v>0.14000000000000001</v>
      </c>
      <c r="HY76" s="20">
        <f>+'MIP 2017'!EJ76*(1+(GZ76))</f>
        <v>4928.3439330697811</v>
      </c>
      <c r="HZ76" s="20">
        <f>+'MIP 2017'!EK76*(1+(HA76))</f>
        <v>0</v>
      </c>
      <c r="IA76" s="20">
        <f>+'MIP 2017'!EL76*(1+(HB76))</f>
        <v>0</v>
      </c>
      <c r="IB76" s="20">
        <f>+'MIP 2017'!EM76*(1+(HC76))</f>
        <v>0</v>
      </c>
      <c r="IC76" s="20">
        <f>+'MIP 2017'!EN76*(1+(HD76))</f>
        <v>0</v>
      </c>
      <c r="ID76" s="20">
        <f>+'MIP 2017'!EO76*(1+(HE76))</f>
        <v>0</v>
      </c>
      <c r="IE76" s="20">
        <f>+'MIP 2017'!EP76*(1+(HF76))</f>
        <v>0</v>
      </c>
      <c r="IF76" s="20">
        <f>+'MIP 2017'!EQ76*(1+(HG76))</f>
        <v>0</v>
      </c>
      <c r="IG76" s="20">
        <f>+'MIP 2017'!ER76*(1+(HH76))</f>
        <v>0</v>
      </c>
      <c r="IH76" s="20">
        <f>+'MIP 2017'!ES76*(1+(HI76))</f>
        <v>0</v>
      </c>
      <c r="II76" s="20">
        <f>+'MIP 2017'!ET76*(1+(HJ76))</f>
        <v>0</v>
      </c>
      <c r="IJ76" s="20">
        <f>+'MIP 2017'!EU76*(1+(HK76))</f>
        <v>4.0908164430613887</v>
      </c>
      <c r="IK76" s="20">
        <f>+'MIP 2017'!EV76*(1+(HL76))</f>
        <v>930.02422530972126</v>
      </c>
      <c r="IL76" s="20">
        <f>+'MIP 2017'!EW76*(1+(HM76))</f>
        <v>169.02068400072088</v>
      </c>
      <c r="IM76" s="20">
        <f>+'MIP 2017'!EX76*(1+(HN76))</f>
        <v>55582.548808173698</v>
      </c>
      <c r="IN76" s="20">
        <f>+'MIP 2017'!EY76*(1+(HO76))</f>
        <v>0</v>
      </c>
      <c r="IO76" s="20">
        <f>+'MIP 2017'!EZ76*(1+(HP76))</f>
        <v>0</v>
      </c>
      <c r="IP76" s="20">
        <f>+'MIP 2017'!FA76*(1+(HQ76))</f>
        <v>0</v>
      </c>
      <c r="IQ76" s="20">
        <f>+'MIP 2017'!FB76*(1+(HR76))</f>
        <v>0</v>
      </c>
      <c r="IR76" s="20">
        <f>+'MIP 2017'!FC76*(1+(HS76))</f>
        <v>0</v>
      </c>
      <c r="IS76" s="20">
        <f>+'MIP 2017'!FD76*(1+(HT76))</f>
        <v>0</v>
      </c>
      <c r="IT76" s="20">
        <f>+'MIP 2017'!FE76*(1+(HU76))</f>
        <v>0</v>
      </c>
      <c r="IU76" s="20">
        <f>+'MIP 2017'!FF76*(1+(HV76))</f>
        <v>0</v>
      </c>
      <c r="IV76" s="18">
        <f t="shared" si="3"/>
        <v>61614.028466996984</v>
      </c>
      <c r="IW76" s="39">
        <f>+IFERROR((IV76/'MIP 2017'!FG76*100-100),0)</f>
        <v>0</v>
      </c>
      <c r="IZ76" s="18">
        <v>225309.29164030013</v>
      </c>
      <c r="JA76" s="14">
        <f>+'MIP 2017'!FH76</f>
        <v>224546.71499508945</v>
      </c>
      <c r="JB76" s="39">
        <f t="shared" si="4"/>
        <v>762.57664521067636</v>
      </c>
      <c r="JC76" s="39">
        <f t="shared" si="5"/>
        <v>0.33960712595030884</v>
      </c>
    </row>
    <row r="77" spans="1:263" s="7" customFormat="1" ht="21.95" customHeight="1" thickBot="1" x14ac:dyDescent="0.25">
      <c r="A77" s="137" t="s">
        <v>204</v>
      </c>
      <c r="B77" s="138" t="s">
        <v>207</v>
      </c>
      <c r="C77" s="33">
        <v>3.6450938513903682E-5</v>
      </c>
      <c r="D77" s="33">
        <v>5.2556797157863201E-5</v>
      </c>
      <c r="E77" s="33">
        <v>4.1376918212766697E-5</v>
      </c>
      <c r="F77" s="33">
        <v>2.9796894533429876E-4</v>
      </c>
      <c r="G77" s="33">
        <v>6.0269546602547819E-5</v>
      </c>
      <c r="H77" s="33">
        <v>3.0725668310489856E-5</v>
      </c>
      <c r="I77" s="33">
        <v>4.1326232971105139E-5</v>
      </c>
      <c r="J77" s="33">
        <v>2.4401300075766101E-5</v>
      </c>
      <c r="K77" s="33">
        <v>3.4879305564567182E-5</v>
      </c>
      <c r="L77" s="33">
        <v>2.6526195331278875E-5</v>
      </c>
      <c r="M77" s="33">
        <v>8.3330161784714386E-5</v>
      </c>
      <c r="N77" s="33">
        <v>1.3790819895568784E-4</v>
      </c>
      <c r="O77" s="33">
        <v>3.5136695935848206E-5</v>
      </c>
      <c r="P77" s="33">
        <v>4.9647835651018212E-5</v>
      </c>
      <c r="Q77" s="33">
        <v>3.5325573268571812E-5</v>
      </c>
      <c r="R77" s="33">
        <v>8.8837408269150831E-5</v>
      </c>
      <c r="S77" s="33">
        <v>8.1524136081668355E-5</v>
      </c>
      <c r="T77" s="33">
        <v>6.8417483869276399E-5</v>
      </c>
      <c r="U77" s="33">
        <v>8.5611118398787889E-5</v>
      </c>
      <c r="V77" s="33">
        <v>3.4648964378497487E-5</v>
      </c>
      <c r="W77" s="33">
        <v>5.6704455076121295E-5</v>
      </c>
      <c r="X77" s="33">
        <v>8.6187036828260974E-5</v>
      </c>
      <c r="Y77" s="33">
        <v>9.2643360989849233E-5</v>
      </c>
      <c r="Z77" s="33">
        <v>1.1299364568478988E-4</v>
      </c>
      <c r="AA77" s="33">
        <v>6.3920262515093225E-5</v>
      </c>
      <c r="AB77" s="33">
        <v>1.6959503998793867E-4</v>
      </c>
      <c r="AC77" s="33">
        <v>8.0402224746724168E-6</v>
      </c>
      <c r="AD77" s="33">
        <v>9.2979228857009426E-5</v>
      </c>
      <c r="AE77" s="33">
        <v>1.1425370817640947E-4</v>
      </c>
      <c r="AF77" s="33">
        <v>1.1913913695761872E-4</v>
      </c>
      <c r="AG77" s="33">
        <v>1.516393812384302E-5</v>
      </c>
      <c r="AH77" s="33">
        <v>1.5360486179803943E-4</v>
      </c>
      <c r="AI77" s="33">
        <v>3.4845420512912912E-4</v>
      </c>
      <c r="AJ77" s="33">
        <v>9.9217711687670502E-5</v>
      </c>
      <c r="AK77" s="33">
        <v>1.5001945632955169E-4</v>
      </c>
      <c r="AL77" s="33">
        <v>1.7621974415104767E-4</v>
      </c>
      <c r="AM77" s="33">
        <v>1.3854585969824907E-4</v>
      </c>
      <c r="AN77" s="33">
        <v>2.0186078754620652E-4</v>
      </c>
      <c r="AO77" s="33">
        <v>1.7657133455161337E-4</v>
      </c>
      <c r="AP77" s="33">
        <v>2.3299537321341615E-4</v>
      </c>
      <c r="AQ77" s="33">
        <v>5.0913440045875313E-4</v>
      </c>
      <c r="AR77" s="33">
        <v>9.2826985526114135E-5</v>
      </c>
      <c r="AS77" s="33">
        <v>6.4763038687476321E-5</v>
      </c>
      <c r="AT77" s="33">
        <v>7.3722975282232873E-5</v>
      </c>
      <c r="AU77" s="33">
        <v>1.0707095294837222E-4</v>
      </c>
      <c r="AV77" s="33">
        <v>1.7223361128242354E-4</v>
      </c>
      <c r="AW77" s="33">
        <v>1.1307597953351372E-4</v>
      </c>
      <c r="AX77" s="33">
        <v>1.303322527488816E-4</v>
      </c>
      <c r="AY77" s="33">
        <v>1.1208495787108728E-4</v>
      </c>
      <c r="AZ77" s="33">
        <v>8.769529635626534E-5</v>
      </c>
      <c r="BA77" s="33">
        <v>3.1689120149468061E-4</v>
      </c>
      <c r="BB77" s="33">
        <v>4.635190334160849E-5</v>
      </c>
      <c r="BC77" s="33">
        <v>7.3142028972103795E-5</v>
      </c>
      <c r="BD77" s="33">
        <v>2.3651502146520206E-4</v>
      </c>
      <c r="BE77" s="33">
        <v>4.5287044117269911E-5</v>
      </c>
      <c r="BF77" s="33">
        <v>1.7072348687814895E-4</v>
      </c>
      <c r="BG77" s="33">
        <v>5.6003988900755797E-5</v>
      </c>
      <c r="BH77" s="33">
        <v>1.1034053459786496E-4</v>
      </c>
      <c r="BI77" s="33">
        <v>1.046736311465497E-4</v>
      </c>
      <c r="BJ77" s="33">
        <v>4.9299925780431594E-5</v>
      </c>
      <c r="BK77" s="33">
        <v>1.0472701859714238E-4</v>
      </c>
      <c r="BL77" s="33">
        <v>5.2359367455351945E-5</v>
      </c>
      <c r="BM77" s="33">
        <v>2.7816862397676742E-4</v>
      </c>
      <c r="BN77" s="33">
        <v>4.6037938358217136E-4</v>
      </c>
      <c r="BO77" s="33">
        <v>1.2919312965568042E-4</v>
      </c>
      <c r="BP77" s="33">
        <v>1.0044808554796052</v>
      </c>
      <c r="BQ77" s="33">
        <v>9.8355955889015611E-4</v>
      </c>
      <c r="BR77" s="33">
        <v>3.7872403264446253E-4</v>
      </c>
      <c r="BS77" s="33">
        <v>1.8399461812281008E-4</v>
      </c>
      <c r="BT77" s="33">
        <v>1.1199658957428221E-4</v>
      </c>
      <c r="BU77" s="33">
        <v>3.9347891860787561E-5</v>
      </c>
      <c r="BV77" s="33">
        <v>7.7237667022361166E-5</v>
      </c>
      <c r="BW77" s="33">
        <v>2.2570727456916583E-3</v>
      </c>
      <c r="BX77" s="33">
        <v>1.374974808802169E-4</v>
      </c>
      <c r="BY77" s="33">
        <v>2.5406297995533736E-4</v>
      </c>
      <c r="BZ77" s="33">
        <v>4.5618206537759256E-5</v>
      </c>
      <c r="CA77" s="33">
        <v>6.5377464598140688E-5</v>
      </c>
      <c r="CB77" s="33">
        <v>1.6638179799973295E-4</v>
      </c>
      <c r="CC77" s="33">
        <v>2.705820228398078E-4</v>
      </c>
      <c r="CD77" s="33">
        <v>1.2789410709766175E-4</v>
      </c>
      <c r="CE77" s="33">
        <v>3.0560580964260521E-4</v>
      </c>
      <c r="CF77" s="33">
        <v>7.0898789897423263E-4</v>
      </c>
      <c r="CG77" s="33">
        <v>1.0792325975364984E-4</v>
      </c>
      <c r="CH77" s="33">
        <v>4.059034100104253E-5</v>
      </c>
      <c r="CI77" s="33">
        <v>1.6705400679117573E-4</v>
      </c>
      <c r="CJ77" s="33">
        <v>5.6012771103455622E-5</v>
      </c>
      <c r="CK77" s="33">
        <v>2.6743501452642957E-5</v>
      </c>
      <c r="CL77" s="33">
        <v>4.6955847383294359E-5</v>
      </c>
      <c r="CM77" s="33">
        <v>1.6746785597600758E-4</v>
      </c>
      <c r="CN77" s="33">
        <v>9.7231121997416202E-5</v>
      </c>
      <c r="CO77" s="33">
        <v>5.7018155116902452E-5</v>
      </c>
      <c r="CP77" s="33">
        <v>1.0493562752191694E-4</v>
      </c>
      <c r="CQ77" s="33">
        <v>1.0893389410869662E-4</v>
      </c>
      <c r="CR77" s="33">
        <v>8.0337378893181532E-5</v>
      </c>
      <c r="CS77" s="33">
        <v>1.4714428989671629E-4</v>
      </c>
      <c r="CT77" s="33">
        <v>4.6096118893588703E-4</v>
      </c>
      <c r="CU77" s="33">
        <v>2.6718177685817996E-4</v>
      </c>
      <c r="CV77" s="33">
        <v>2.9470006074657661E-4</v>
      </c>
      <c r="CW77" s="33">
        <v>3.8274622127668003E-4</v>
      </c>
      <c r="CX77" s="33">
        <v>1.5709660261412723E-4</v>
      </c>
      <c r="CY77" s="33">
        <v>6.7471903537688683E-5</v>
      </c>
      <c r="CZ77" s="33">
        <v>1.3131250138652146E-4</v>
      </c>
      <c r="DA77" s="33">
        <v>5.3929067296483563E-5</v>
      </c>
      <c r="DB77" s="33">
        <v>6.1445162707277941E-5</v>
      </c>
      <c r="DC77" s="33">
        <v>1.0054202248179811E-4</v>
      </c>
      <c r="DD77" s="33">
        <v>2.1075613454159744E-4</v>
      </c>
      <c r="DE77" s="33">
        <v>5.5373055001446767E-4</v>
      </c>
      <c r="DF77" s="33">
        <v>2.301095438964255E-4</v>
      </c>
      <c r="DG77" s="33">
        <v>8.2623941724835725E-5</v>
      </c>
      <c r="DH77" s="33">
        <v>4.5222596770340103E-5</v>
      </c>
      <c r="DI77" s="33">
        <v>4.4595667625308223E-5</v>
      </c>
      <c r="DJ77" s="33">
        <v>8.4847561768045028E-5</v>
      </c>
      <c r="DK77" s="33">
        <v>9.8378011980885101E-5</v>
      </c>
      <c r="DL77" s="33">
        <v>9.1554454340196594E-5</v>
      </c>
      <c r="DM77" s="33">
        <v>8.8945187051976728E-5</v>
      </c>
      <c r="DN77" s="33">
        <v>6.8120317560461486E-6</v>
      </c>
      <c r="DO77" s="33">
        <v>1.7948271680148813E-4</v>
      </c>
      <c r="DP77" s="33">
        <v>6.5217914335200417E-5</v>
      </c>
      <c r="DQ77" s="33">
        <v>3.3423078563055118E-5</v>
      </c>
      <c r="DR77" s="33">
        <v>5.2067361729254028E-5</v>
      </c>
      <c r="DS77" s="33">
        <v>6.7756637639114611E-5</v>
      </c>
      <c r="DT77" s="33">
        <v>2.3483043923421576E-5</v>
      </c>
      <c r="DU77" s="33">
        <v>1.6276342151295281E-4</v>
      </c>
      <c r="DV77" s="33">
        <v>1.3990834098969078E-4</v>
      </c>
      <c r="DW77" s="33">
        <v>4.9432579480854832E-5</v>
      </c>
      <c r="DX77" s="33">
        <v>7.4863293243643064E-5</v>
      </c>
      <c r="DY77" s="33">
        <v>5.7417911234139139E-5</v>
      </c>
      <c r="DZ77" s="33">
        <v>1.1112869489326477E-4</v>
      </c>
      <c r="EA77" s="33">
        <v>1.1745688974027616E-4</v>
      </c>
      <c r="EB77" s="33">
        <v>2.789014753846524E-4</v>
      </c>
      <c r="EC77" s="33">
        <v>1.9289812766236543E-4</v>
      </c>
      <c r="ED77" s="33">
        <v>8.6192540543323742E-5</v>
      </c>
      <c r="EE77" s="33">
        <v>4.5855532002362716E-5</v>
      </c>
      <c r="EF77" s="33">
        <v>1.1014330839244412E-4</v>
      </c>
      <c r="EG77" s="33">
        <v>3.6676691428654944E-5</v>
      </c>
      <c r="EH77" s="33">
        <v>0</v>
      </c>
      <c r="EK77" s="60">
        <f>+IF(AND(OR(SeleccionarIndustria=$A77,SeleccionarIndustria="Todas las AE"),('SIMULADOR IMPACTOS MIP'!$B$10=EK$11)),'SIMULADOR IMPACTOS MIP'!Porcentaje,0)</f>
        <v>0</v>
      </c>
      <c r="EL77" s="60">
        <f>+IF(AND(OR(SeleccionarIndustria=$A77,SeleccionarIndustria="Todas las AE"),('SIMULADOR IMPACTOS MIP'!$B$10=EL$11)),'SIMULADOR IMPACTOS MIP'!Porcentaje,0)</f>
        <v>0</v>
      </c>
      <c r="EM77" s="60">
        <f>+IF(AND(OR(SeleccionarIndustria=$A77,SeleccionarIndustria="Todas las AE"),('SIMULADOR IMPACTOS MIP'!$B$10=EM$11)),'SIMULADOR IMPACTOS MIP'!Porcentaje,0)</f>
        <v>0.14000000000000001</v>
      </c>
      <c r="EN77" s="60">
        <f>+IF(AND(OR(SeleccionarIndustria=$A77,SeleccionarIndustria="Todas las AE"),('SIMULADOR IMPACTOS MIP'!$B$10=EN$11)),'SIMULADOR IMPACTOS MIP'!Porcentaje,0)</f>
        <v>0</v>
      </c>
      <c r="EO77" s="60">
        <f>+IF(AND(OR(SeleccionarIndustria=$A77,SeleccionarIndustria="Todas las AE"),(OR('SIMULADOR IMPACTOS MIP'!$B$10=$EK$11,'SIMULADOR IMPACTOS MIP'!$B$10=EO$11))),'SIMULADOR IMPACTOS MIP'!Porcentaje,0)</f>
        <v>0</v>
      </c>
      <c r="EP77" s="60">
        <f>+IF(AND(OR(SeleccionarIndustria=$A77,SeleccionarIndustria="Todas las AE"),(OR('SIMULADOR IMPACTOS MIP'!$B$10=$EK$11,'SIMULADOR IMPACTOS MIP'!$B$10=EP$11))),'SIMULADOR IMPACTOS MIP'!Porcentaje,0)</f>
        <v>0</v>
      </c>
      <c r="EQ77" s="60">
        <f>+IF(AND(OR(SeleccionarIndustria=$A77,SeleccionarIndustria="Todas las AE"),(OR('SIMULADOR IMPACTOS MIP'!$B$10=$EK$11,'SIMULADOR IMPACTOS MIP'!$B$10=EQ$11))),'SIMULADOR IMPACTOS MIP'!Porcentaje,0)</f>
        <v>0</v>
      </c>
      <c r="ER77" s="60">
        <f>+IF(AND(OR(SeleccionarIndustria=$A77,SeleccionarIndustria="Todas las AE"),(OR('SIMULADOR IMPACTOS MIP'!$B$10=$EL$11,'SIMULADOR IMPACTOS MIP'!$B$10=ER$11))),'SIMULADOR IMPACTOS MIP'!Porcentaje,0)</f>
        <v>0</v>
      </c>
      <c r="ES77" s="60">
        <f>+IF(AND(OR(SeleccionarIndustria=$A77,SeleccionarIndustria="Todas las AE"),(OR('SIMULADOR IMPACTOS MIP'!$B$10=$EL$11,'SIMULADOR IMPACTOS MIP'!$B$10=ES$11))),'SIMULADOR IMPACTOS MIP'!Porcentaje,0)</f>
        <v>0</v>
      </c>
      <c r="ET77" s="60">
        <f>+IF(AND(OR(SeleccionarIndustria=$A77,SeleccionarIndustria="Todas las AE"),(OR('SIMULADOR IMPACTOS MIP'!$B$10=$EL$11,'SIMULADOR IMPACTOS MIP'!$B$10=ET$11))),'SIMULADOR IMPACTOS MIP'!Porcentaje,0)</f>
        <v>0</v>
      </c>
      <c r="EU77" s="60">
        <f>+IF(AND(OR(SeleccionarIndustria=$A77,SeleccionarIndustria="Todas las AE"),(OR('SIMULADOR IMPACTOS MIP'!$B$10=$EL$11,'SIMULADOR IMPACTOS MIP'!$B$10=EU$11))),'SIMULADOR IMPACTOS MIP'!Porcentaje,0)</f>
        <v>0</v>
      </c>
      <c r="EV77" s="60">
        <f>+IF(AND(OR(SeleccionarIndustria=$A77,SeleccionarIndustria="Todas las AE"),(OR('SIMULADOR IMPACTOS MIP'!$B$10=$EL$11,'SIMULADOR IMPACTOS MIP'!$B$10=EV$11))),'SIMULADOR IMPACTOS MIP'!Porcentaje,0)</f>
        <v>0</v>
      </c>
      <c r="EW77" s="60">
        <f>+IF(AND(OR(SeleccionarIndustria=$A77,SeleccionarIndustria="Todas las AE"),(OR('SIMULADOR IMPACTOS MIP'!$B$10=$EL$11,'SIMULADOR IMPACTOS MIP'!$B$10=EW$11))),'SIMULADOR IMPACTOS MIP'!Porcentaje,0)</f>
        <v>0</v>
      </c>
      <c r="EX77" s="60">
        <f>+IF(AND(OR(SeleccionarIndustria=$A77,SeleccionarIndustria="Todas las AE"),(OR('SIMULADOR IMPACTOS MIP'!$B$10=$EL$11,'SIMULADOR IMPACTOS MIP'!$B$10=EX$11))),'SIMULADOR IMPACTOS MIP'!Porcentaje,0)</f>
        <v>0</v>
      </c>
      <c r="EY77" s="60">
        <f>+IF(AND(OR(SeleccionarIndustria=$A77,SeleccionarIndustria="Todas las AE"),('SIMULADOR IMPACTOS MIP'!$B$10=EY$11)),'SIMULADOR IMPACTOS MIP'!Porcentaje,0)</f>
        <v>0</v>
      </c>
      <c r="EZ77" s="60">
        <f>+IF(AND(OR(SeleccionarIndustria=$A77,SeleccionarIndustria="Todas las AE"),('SIMULADOR IMPACTOS MIP'!$B$10=EZ$11)),'SIMULADOR IMPACTOS MIP'!Porcentaje,0)</f>
        <v>0</v>
      </c>
      <c r="FA77" s="60">
        <f>+IF(AND(OR(SeleccionarIndustria=$A77,SeleccionarIndustria="Todas las AE"),('SIMULADOR IMPACTOS MIP'!$B$10=FA$11)),'SIMULADOR IMPACTOS MIP'!Porcentaje,0)</f>
        <v>0</v>
      </c>
      <c r="FB77" s="60">
        <f>+IF(AND(OR(SeleccionarIndustria=$A77,SeleccionarIndustria="Todas las AE"),('SIMULADOR IMPACTOS MIP'!$B$10=FB$11)),'SIMULADOR IMPACTOS MIP'!Porcentaje,0)</f>
        <v>0</v>
      </c>
      <c r="FC77" s="60">
        <f>+IF(AND(OR(SeleccionarIndustria=$A77,SeleccionarIndustria="Todas las AE"),(OR('SIMULADOR IMPACTOS MIP'!$B$10=$EM$11,'SIMULADOR IMPACTOS MIP'!$B$10=FC$11))),'SIMULADOR IMPACTOS MIP'!Porcentaje,0)</f>
        <v>0.14000000000000001</v>
      </c>
      <c r="FD77" s="60">
        <f>+IF(AND(OR(SeleccionarIndustria=$A77,SeleccionarIndustria="Todas las AE"),(OR('SIMULADOR IMPACTOS MIP'!$B$10=$EM$11,'SIMULADOR IMPACTOS MIP'!$B$10=FD$11))),'SIMULADOR IMPACTOS MIP'!Porcentaje,0)</f>
        <v>0.14000000000000001</v>
      </c>
      <c r="FE77" s="60">
        <f>+IF(AND(OR(SeleccionarIndustria=$A77,SeleccionarIndustria="Todas las AE"),(OR('SIMULADOR IMPACTOS MIP'!$B$10=$EM$11,'SIMULADOR IMPACTOS MIP'!$B$10=FE$11))),'SIMULADOR IMPACTOS MIP'!Porcentaje,0)</f>
        <v>0.14000000000000001</v>
      </c>
      <c r="FF77" s="60">
        <f>+IF(AND(OR(SeleccionarIndustria=$A77,SeleccionarIndustria="Todas las AE"),(OR('SIMULADOR IMPACTOS MIP'!$B$10=$EM$11,'SIMULADOR IMPACTOS MIP'!$B$10=FF$11))),'SIMULADOR IMPACTOS MIP'!Porcentaje,0)</f>
        <v>0.14000000000000001</v>
      </c>
      <c r="FG77" s="60">
        <f>+IF(AND(OR(SeleccionarIndustria=$A77,SeleccionarIndustria="Todas las AE"),(OR('SIMULADOR IMPACTOS MIP'!$B$10=$EM$11,'SIMULADOR IMPACTOS MIP'!$B$10=FG$11))),'SIMULADOR IMPACTOS MIP'!Porcentaje,0)</f>
        <v>0.14000000000000001</v>
      </c>
      <c r="FH77" s="60">
        <f>+IF(AND(OR(SeleccionarIndustria=$A77,SeleccionarIndustria="Todas las AE"),(OR('SIMULADOR IMPACTOS MIP'!$B$10=$EM$11,'SIMULADOR IMPACTOS MIP'!$B$10=FH$11))),'SIMULADOR IMPACTOS MIP'!Porcentaje,0)</f>
        <v>0.14000000000000001</v>
      </c>
      <c r="FI77" s="60">
        <f>+IF(AND(OR(SeleccionarIndustria=$A77,SeleccionarIndustria="Todas las AE"),(OR('SIMULADOR IMPACTOS MIP'!$B$10=$EM$11,'SIMULADOR IMPACTOS MIP'!$B$10=FI$11))),'SIMULADOR IMPACTOS MIP'!Porcentaje,0)</f>
        <v>0.14000000000000001</v>
      </c>
      <c r="FJ77" s="60">
        <f>+IF(AND(OR(SeleccionarIndustria=$A77,SeleccionarIndustria="Todas las AE"),(OR('SIMULADOR IMPACTOS MIP'!$B$10=$EM$11,'SIMULADOR IMPACTOS MIP'!$B$10=FJ$11))),'SIMULADOR IMPACTOS MIP'!Porcentaje,0)</f>
        <v>0.14000000000000001</v>
      </c>
      <c r="FM77" s="20">
        <f>+'MIP 2017'!EJ77*(1+(EN77))</f>
        <v>170.96635583231054</v>
      </c>
      <c r="FN77" s="20">
        <f>+'MIP 2017'!EK77*(1+(EO77))</f>
        <v>0</v>
      </c>
      <c r="FO77" s="20">
        <f>+'MIP 2017'!EL77*(1+(EP77))</f>
        <v>0</v>
      </c>
      <c r="FP77" s="20">
        <f>+'MIP 2017'!EM77*(1+(EQ77))</f>
        <v>0</v>
      </c>
      <c r="FQ77" s="20">
        <f>+'MIP 2017'!EN77*(1+(ER77))</f>
        <v>0</v>
      </c>
      <c r="FR77" s="20">
        <f>+'MIP 2017'!EO77*(1+(ES77))</f>
        <v>0</v>
      </c>
      <c r="FS77" s="20">
        <f>+'MIP 2017'!EP77*(1+(ET77))</f>
        <v>0</v>
      </c>
      <c r="FT77" s="20">
        <f>+'MIP 2017'!EQ77*(1+(EU77))</f>
        <v>0</v>
      </c>
      <c r="FU77" s="20">
        <f>+'MIP 2017'!ER77*(1+(EV77))</f>
        <v>0</v>
      </c>
      <c r="FV77" s="20">
        <f>+'MIP 2017'!ES77*(1+(EW77))</f>
        <v>0</v>
      </c>
      <c r="FW77" s="20">
        <f>+'MIP 2017'!ET77*(1+(EX77))</f>
        <v>0</v>
      </c>
      <c r="FX77" s="20">
        <f>+'MIP 2017'!EU77*(1+(EY77))</f>
        <v>2.0644317268208341</v>
      </c>
      <c r="FY77" s="20">
        <f>+'MIP 2017'!EV77*(1+(EZ77))</f>
        <v>49.396732581666598</v>
      </c>
      <c r="FZ77" s="20">
        <f>+'MIP 2017'!EW77*(1+(FA77))</f>
        <v>6.1371300100357469E-2</v>
      </c>
      <c r="GA77" s="20">
        <f>+'MIP 2017'!EX77*(1+(FB77))</f>
        <v>21952.952427586413</v>
      </c>
      <c r="GB77" s="20">
        <f>+'MIP 2017'!EY77*(1+(FC77))</f>
        <v>0</v>
      </c>
      <c r="GC77" s="20">
        <f>+'MIP 2017'!EZ77*(1+(FD77))</f>
        <v>0</v>
      </c>
      <c r="GD77" s="20">
        <f>+'MIP 2017'!FA77*(1+(FE77))</f>
        <v>0</v>
      </c>
      <c r="GE77" s="20">
        <f>+'MIP 2017'!FB77*(1+(FF77))</f>
        <v>0</v>
      </c>
      <c r="GF77" s="20">
        <f>+'MIP 2017'!FC77*(1+(FG77))</f>
        <v>0</v>
      </c>
      <c r="GG77" s="20">
        <f>+'MIP 2017'!FD77*(1+(FH77))</f>
        <v>0</v>
      </c>
      <c r="GH77" s="20">
        <f>+'MIP 2017'!FE77*(1+(FI77))</f>
        <v>0</v>
      </c>
      <c r="GI77" s="20">
        <f>+'MIP 2017'!FF77*(1+(FJ77))</f>
        <v>0</v>
      </c>
      <c r="GJ77" s="18">
        <f t="shared" ref="GJ77:GJ140" si="6">+SUM(FM77:GI77)</f>
        <v>22175.441319027312</v>
      </c>
      <c r="GK77" s="39">
        <f>+IFERROR((GJ77/'MIP 2017'!FG77*100-100),0)</f>
        <v>0</v>
      </c>
      <c r="GN77" s="18">
        <v>27651.235487264596</v>
      </c>
      <c r="GO77" s="14">
        <f>+'MIP 2017'!FH77</f>
        <v>27625.790205727226</v>
      </c>
      <c r="GP77" s="39">
        <f t="shared" ref="GP77:GP140" si="7">+GN77-GO77</f>
        <v>25.445281537369738</v>
      </c>
      <c r="GQ77" s="39">
        <f t="shared" ref="GQ77:GQ140" si="8">+IFERROR((GN77/GO77*100-100),0)</f>
        <v>9.2106981729330073E-2</v>
      </c>
      <c r="GU77" s="61">
        <v>-0.35</v>
      </c>
      <c r="GW77" s="60">
        <f>+IF(SeleccionarDemTur=GW$11,'SIMULADOR IMPACTOS MIP(TURISMO)'!PorcentajeTur,0)</f>
        <v>0</v>
      </c>
      <c r="GX77" s="60">
        <f>+IF(SeleccionarDemTur=GX$11,'SIMULADOR IMPACTOS MIP(TURISMO)'!PorcentajeTur,0)</f>
        <v>0</v>
      </c>
      <c r="GY77" s="60">
        <f>+IF(SeleccionarDemTur=GY$11,'SIMULADOR IMPACTOS MIP(TURISMO)'!PorcentajeTur,0)</f>
        <v>0.14000000000000001</v>
      </c>
      <c r="GZ77" s="60">
        <f>+IF(SeleccionarDemTur=GZ$11,'SIMULADOR IMPACTOS MIP(TURISMO)'!PorcentajeTur,0)</f>
        <v>0</v>
      </c>
      <c r="HA77" s="60">
        <f>+IF(OR(SeleccionarDemTur=HA$11,SeleccionarDemTur=$GW$11),'SIMULADOR IMPACTOS MIP(TURISMO)'!PorcentajeTur,0)</f>
        <v>0</v>
      </c>
      <c r="HB77" s="60">
        <f>+IF(OR(SeleccionarDemTur=HB$11,SeleccionarDemTur=$GW$11),'SIMULADOR IMPACTOS MIP(TURISMO)'!PorcentajeTur,0)</f>
        <v>0</v>
      </c>
      <c r="HC77" s="60">
        <f>+IF(OR(SeleccionarDemTur=HC$11,SeleccionarDemTur=$GW$11),'SIMULADOR IMPACTOS MIP(TURISMO)'!PorcentajeTur,0)</f>
        <v>0</v>
      </c>
      <c r="HD77" s="60">
        <f>+IF(OR(SeleccionarDemTur=HD$11,SeleccionarDemTur=$GX$11),'SIMULADOR IMPACTOS MIP(TURISMO)'!PorcentajeTur,0)</f>
        <v>0</v>
      </c>
      <c r="HE77" s="60">
        <f>+IF(OR(SeleccionarDemTur=HE$11,SeleccionarDemTur=$GX$11),'SIMULADOR IMPACTOS MIP(TURISMO)'!PorcentajeTur,0)</f>
        <v>0</v>
      </c>
      <c r="HF77" s="60">
        <f>+IF(OR(SeleccionarDemTur=HF$11,SeleccionarDemTur=$GX$11),'SIMULADOR IMPACTOS MIP(TURISMO)'!PorcentajeTur,0)</f>
        <v>0</v>
      </c>
      <c r="HG77" s="60">
        <f>+IF(OR(SeleccionarDemTur=HG$11,SeleccionarDemTur=$GX$11),'SIMULADOR IMPACTOS MIP(TURISMO)'!PorcentajeTur,0)</f>
        <v>0</v>
      </c>
      <c r="HH77" s="60">
        <f>+IF(OR(SeleccionarDemTur=HH$11,SeleccionarDemTur=$GX$11),'SIMULADOR IMPACTOS MIP(TURISMO)'!PorcentajeTur,0)</f>
        <v>0</v>
      </c>
      <c r="HI77" s="60">
        <f>+IF(OR(SeleccionarDemTur=HI$11,SeleccionarDemTur=$GX$11),'SIMULADOR IMPACTOS MIP(TURISMO)'!PorcentajeTur,0)</f>
        <v>0</v>
      </c>
      <c r="HJ77" s="60">
        <f>+IF(OR(SeleccionarDemTur=HJ$11,SeleccionarDemTur=$GX$11),'SIMULADOR IMPACTOS MIP(TURISMO)'!PorcentajeTur,0)</f>
        <v>0</v>
      </c>
      <c r="HK77" s="60">
        <f>+IF(SeleccionarDemTur=HK$11,'SIMULADOR IMPACTOS MIP(TURISMO)'!PorcentajeTur,0)</f>
        <v>0</v>
      </c>
      <c r="HL77" s="60">
        <f>+IF(SeleccionarDemTur=HL$11,'SIMULADOR IMPACTOS MIP(TURISMO)'!PorcentajeTur,0)</f>
        <v>0</v>
      </c>
      <c r="HM77" s="60">
        <f>+IF(SeleccionarDemTur=HM$11,'SIMULADOR IMPACTOS MIP(TURISMO)'!PorcentajeTur,0)</f>
        <v>0</v>
      </c>
      <c r="HN77" s="60">
        <f>+IF(SeleccionarDemTur=HN$11,'SIMULADOR IMPACTOS MIP(TURISMO)'!PorcentajeTur,0)</f>
        <v>0</v>
      </c>
      <c r="HO77" s="60">
        <f>+IF(OR(SeleccionarDemTur=HO$11,SeleccionarDemTur=$GY$11),'SIMULADOR IMPACTOS MIP(TURISMO)'!PorcentajeTur,0)</f>
        <v>0.14000000000000001</v>
      </c>
      <c r="HP77" s="60">
        <f>+IF(OR(SeleccionarDemTur=HP$11,SeleccionarDemTur=$GY$11),'SIMULADOR IMPACTOS MIP(TURISMO)'!PorcentajeTur,0)</f>
        <v>0.14000000000000001</v>
      </c>
      <c r="HQ77" s="60">
        <f>+IF(OR(SeleccionarDemTur=HQ$11,SeleccionarDemTur=$GY$11),'SIMULADOR IMPACTOS MIP(TURISMO)'!PorcentajeTur,0)</f>
        <v>0.14000000000000001</v>
      </c>
      <c r="HR77" s="60">
        <f>+IF(OR(SeleccionarDemTur=HR$11,SeleccionarDemTur=$GY$11),'SIMULADOR IMPACTOS MIP(TURISMO)'!PorcentajeTur,0)</f>
        <v>0.14000000000000001</v>
      </c>
      <c r="HS77" s="60">
        <f>+IF(OR(SeleccionarDemTur=HS$11,SeleccionarDemTur=$GY$11),'SIMULADOR IMPACTOS MIP(TURISMO)'!PorcentajeTur,0)</f>
        <v>0.14000000000000001</v>
      </c>
      <c r="HT77" s="60">
        <f>+IF(OR(SeleccionarDemTur=HT$11,SeleccionarDemTur=$GY$11),'SIMULADOR IMPACTOS MIP(TURISMO)'!PorcentajeTur,0)</f>
        <v>0.14000000000000001</v>
      </c>
      <c r="HU77" s="60">
        <f>+IF(OR(SeleccionarDemTur=HU$11,SeleccionarDemTur=$GY$11),'SIMULADOR IMPACTOS MIP(TURISMO)'!PorcentajeTur,0)</f>
        <v>0.14000000000000001</v>
      </c>
      <c r="HV77" s="60">
        <f>+IF(OR(SeleccionarDemTur=HV$11,SeleccionarDemTur=$GY$11),'SIMULADOR IMPACTOS MIP(TURISMO)'!PorcentajeTur,0)</f>
        <v>0.14000000000000001</v>
      </c>
      <c r="HY77" s="20">
        <f>+'MIP 2017'!EJ77*(1+(GZ77))</f>
        <v>170.96635583231054</v>
      </c>
      <c r="HZ77" s="20">
        <f>+'MIP 2017'!EK77*(1+(HA77))</f>
        <v>0</v>
      </c>
      <c r="IA77" s="20">
        <f>+'MIP 2017'!EL77*(1+(HB77))</f>
        <v>0</v>
      </c>
      <c r="IB77" s="20">
        <f>+'MIP 2017'!EM77*(1+(HC77))</f>
        <v>0</v>
      </c>
      <c r="IC77" s="20">
        <f>+'MIP 2017'!EN77*(1+(HD77))</f>
        <v>0</v>
      </c>
      <c r="ID77" s="20">
        <f>+'MIP 2017'!EO77*(1+(HE77))</f>
        <v>0</v>
      </c>
      <c r="IE77" s="20">
        <f>+'MIP 2017'!EP77*(1+(HF77))</f>
        <v>0</v>
      </c>
      <c r="IF77" s="20">
        <f>+'MIP 2017'!EQ77*(1+(HG77))</f>
        <v>0</v>
      </c>
      <c r="IG77" s="20">
        <f>+'MIP 2017'!ER77*(1+(HH77))</f>
        <v>0</v>
      </c>
      <c r="IH77" s="20">
        <f>+'MIP 2017'!ES77*(1+(HI77))</f>
        <v>0</v>
      </c>
      <c r="II77" s="20">
        <f>+'MIP 2017'!ET77*(1+(HJ77))</f>
        <v>0</v>
      </c>
      <c r="IJ77" s="20">
        <f>+'MIP 2017'!EU77*(1+(HK77))</f>
        <v>2.0644317268208341</v>
      </c>
      <c r="IK77" s="20">
        <f>+'MIP 2017'!EV77*(1+(HL77))</f>
        <v>49.396732581666598</v>
      </c>
      <c r="IL77" s="20">
        <f>+'MIP 2017'!EW77*(1+(HM77))</f>
        <v>6.1371300100357469E-2</v>
      </c>
      <c r="IM77" s="20">
        <f>+'MIP 2017'!EX77*(1+(HN77))</f>
        <v>21952.952427586413</v>
      </c>
      <c r="IN77" s="20">
        <f>+'MIP 2017'!EY77*(1+(HO77))</f>
        <v>0</v>
      </c>
      <c r="IO77" s="20">
        <f>+'MIP 2017'!EZ77*(1+(HP77))</f>
        <v>0</v>
      </c>
      <c r="IP77" s="20">
        <f>+'MIP 2017'!FA77*(1+(HQ77))</f>
        <v>0</v>
      </c>
      <c r="IQ77" s="20">
        <f>+'MIP 2017'!FB77*(1+(HR77))</f>
        <v>0</v>
      </c>
      <c r="IR77" s="20">
        <f>+'MIP 2017'!FC77*(1+(HS77))</f>
        <v>0</v>
      </c>
      <c r="IS77" s="20">
        <f>+'MIP 2017'!FD77*(1+(HT77))</f>
        <v>0</v>
      </c>
      <c r="IT77" s="20">
        <f>+'MIP 2017'!FE77*(1+(HU77))</f>
        <v>0</v>
      </c>
      <c r="IU77" s="20">
        <f>+'MIP 2017'!FF77*(1+(HV77))</f>
        <v>0</v>
      </c>
      <c r="IV77" s="18">
        <f t="shared" ref="IV77:IV140" si="9">+SUM(HY77:IU77)</f>
        <v>22175.441319027312</v>
      </c>
      <c r="IW77" s="39">
        <f>+IFERROR((IV77/'MIP 2017'!FG77*100-100),0)</f>
        <v>0</v>
      </c>
      <c r="IZ77" s="18">
        <v>27651.235487264596</v>
      </c>
      <c r="JA77" s="14">
        <f>+'MIP 2017'!FH77</f>
        <v>27625.790205727226</v>
      </c>
      <c r="JB77" s="39">
        <f t="shared" ref="JB77:JB140" si="10">+IZ77-JA77</f>
        <v>25.445281537369738</v>
      </c>
      <c r="JC77" s="39">
        <f t="shared" ref="JC77:JC140" si="11">+IFERROR((IZ77/JA77*100-100),0)</f>
        <v>9.2106981729330073E-2</v>
      </c>
    </row>
    <row r="78" spans="1:263" s="7" customFormat="1" ht="21.95" customHeight="1" thickBot="1" x14ac:dyDescent="0.25">
      <c r="A78" s="137" t="s">
        <v>206</v>
      </c>
      <c r="B78" s="138" t="s">
        <v>209</v>
      </c>
      <c r="C78" s="33">
        <v>7.2402269018107204E-5</v>
      </c>
      <c r="D78" s="33">
        <v>8.834708930266246E-5</v>
      </c>
      <c r="E78" s="33">
        <v>8.3895474831797954E-5</v>
      </c>
      <c r="F78" s="33">
        <v>1.4727946292704801E-4</v>
      </c>
      <c r="G78" s="33">
        <v>8.3340816982963375E-5</v>
      </c>
      <c r="H78" s="33">
        <v>8.8991540342493692E-5</v>
      </c>
      <c r="I78" s="33">
        <v>5.4194798247360136E-5</v>
      </c>
      <c r="J78" s="33">
        <v>5.4182569477174067E-5</v>
      </c>
      <c r="K78" s="33">
        <v>6.9927979183208742E-5</v>
      </c>
      <c r="L78" s="33">
        <v>7.2540689232616733E-5</v>
      </c>
      <c r="M78" s="33">
        <v>1.5347097738691246E-4</v>
      </c>
      <c r="N78" s="33">
        <v>1.422694064801753E-4</v>
      </c>
      <c r="O78" s="33">
        <v>8.397236788843757E-5</v>
      </c>
      <c r="P78" s="33">
        <v>6.5057945383689136E-5</v>
      </c>
      <c r="Q78" s="33">
        <v>7.9393485577442354E-5</v>
      </c>
      <c r="R78" s="33">
        <v>1.6472745916488299E-4</v>
      </c>
      <c r="S78" s="33">
        <v>1.068037718008097E-4</v>
      </c>
      <c r="T78" s="33">
        <v>1.2180262777927367E-4</v>
      </c>
      <c r="U78" s="33">
        <v>9.1749060553327223E-5</v>
      </c>
      <c r="V78" s="33">
        <v>4.8879330832537069E-5</v>
      </c>
      <c r="W78" s="33">
        <v>8.2125613861001355E-5</v>
      </c>
      <c r="X78" s="33">
        <v>4.5633717561140575E-4</v>
      </c>
      <c r="Y78" s="33">
        <v>7.8051679814290038E-4</v>
      </c>
      <c r="Z78" s="33">
        <v>9.1369801793062639E-4</v>
      </c>
      <c r="AA78" s="33">
        <v>4.0221268239951514E-4</v>
      </c>
      <c r="AB78" s="33">
        <v>1.0758877766016332E-4</v>
      </c>
      <c r="AC78" s="33">
        <v>1.1717914773720884E-5</v>
      </c>
      <c r="AD78" s="33">
        <v>1.1774463619248536E-4</v>
      </c>
      <c r="AE78" s="33">
        <v>7.1310006005953193E-4</v>
      </c>
      <c r="AF78" s="33">
        <v>9.1780784510146968E-5</v>
      </c>
      <c r="AG78" s="33">
        <v>7.9091322417564451E-6</v>
      </c>
      <c r="AH78" s="33">
        <v>1.7344823941569613E-4</v>
      </c>
      <c r="AI78" s="33">
        <v>3.784943456508906E-3</v>
      </c>
      <c r="AJ78" s="33">
        <v>3.1756615169590565E-4</v>
      </c>
      <c r="AK78" s="33">
        <v>1.0090005867706036E-3</v>
      </c>
      <c r="AL78" s="33">
        <v>1.6035251784051513E-3</v>
      </c>
      <c r="AM78" s="33">
        <v>1.1864266373033284E-3</v>
      </c>
      <c r="AN78" s="33">
        <v>1.4048179229570802E-4</v>
      </c>
      <c r="AO78" s="33">
        <v>5.187095806432594E-4</v>
      </c>
      <c r="AP78" s="33">
        <v>1.6067893199039798E-3</v>
      </c>
      <c r="AQ78" s="33">
        <v>5.7670600437730885E-3</v>
      </c>
      <c r="AR78" s="33">
        <v>2.8943807474121207E-4</v>
      </c>
      <c r="AS78" s="33">
        <v>1.0187515500019162E-4</v>
      </c>
      <c r="AT78" s="33">
        <v>2.2872328505860615E-4</v>
      </c>
      <c r="AU78" s="33">
        <v>7.1913063549793738E-4</v>
      </c>
      <c r="AV78" s="33">
        <v>1.7243071857322657E-3</v>
      </c>
      <c r="AW78" s="33">
        <v>6.4308578334981573E-4</v>
      </c>
      <c r="AX78" s="33">
        <v>1.156062711907047E-3</v>
      </c>
      <c r="AY78" s="33">
        <v>9.2630546337495851E-4</v>
      </c>
      <c r="AZ78" s="33">
        <v>6.3661410643571633E-4</v>
      </c>
      <c r="BA78" s="33">
        <v>3.8482699145408823E-3</v>
      </c>
      <c r="BB78" s="33">
        <v>4.49244446710248E-5</v>
      </c>
      <c r="BC78" s="33">
        <v>1.9909867179315399E-4</v>
      </c>
      <c r="BD78" s="33">
        <v>2.0180857559261773E-3</v>
      </c>
      <c r="BE78" s="33">
        <v>5.7307381105267663E-5</v>
      </c>
      <c r="BF78" s="33">
        <v>1.2603468591821996E-3</v>
      </c>
      <c r="BG78" s="33">
        <v>1.0251567319055818E-4</v>
      </c>
      <c r="BH78" s="33">
        <v>2.5277299361794775E-4</v>
      </c>
      <c r="BI78" s="33">
        <v>3.5060116025626076E-4</v>
      </c>
      <c r="BJ78" s="33">
        <v>4.7644007713411913E-5</v>
      </c>
      <c r="BK78" s="33">
        <v>8.4171391112543344E-5</v>
      </c>
      <c r="BL78" s="33">
        <v>1.9717046153537482E-4</v>
      </c>
      <c r="BM78" s="33">
        <v>2.4774953433979244E-3</v>
      </c>
      <c r="BN78" s="33">
        <v>5.6872444465739462E-4</v>
      </c>
      <c r="BO78" s="33">
        <v>4.6999400716195224E-4</v>
      </c>
      <c r="BP78" s="33">
        <v>6.5182002303142909E-4</v>
      </c>
      <c r="BQ78" s="33">
        <v>1.0321348569788609</v>
      </c>
      <c r="BR78" s="33">
        <v>1.4194094856975802E-4</v>
      </c>
      <c r="BS78" s="33">
        <v>1.027555166521902E-3</v>
      </c>
      <c r="BT78" s="33">
        <v>6.7633191921890614E-4</v>
      </c>
      <c r="BU78" s="33">
        <v>8.814065160068421E-5</v>
      </c>
      <c r="BV78" s="33">
        <v>4.0446871589135152E-4</v>
      </c>
      <c r="BW78" s="33">
        <v>1.4244537825744449E-3</v>
      </c>
      <c r="BX78" s="33">
        <v>5.5812218592841182E-5</v>
      </c>
      <c r="BY78" s="33">
        <v>1.4186082384034613E-3</v>
      </c>
      <c r="BZ78" s="33">
        <v>5.3724454250434069E-4</v>
      </c>
      <c r="CA78" s="33">
        <v>8.994457282206805E-5</v>
      </c>
      <c r="CB78" s="33">
        <v>2.8831097993718951E-4</v>
      </c>
      <c r="CC78" s="33">
        <v>4.8533914554232125E-4</v>
      </c>
      <c r="CD78" s="33">
        <v>3.0705824673138806E-4</v>
      </c>
      <c r="CE78" s="33">
        <v>3.088440678122246E-4</v>
      </c>
      <c r="CF78" s="33">
        <v>2.868172201925148E-4</v>
      </c>
      <c r="CG78" s="33">
        <v>1.6506630083299999E-4</v>
      </c>
      <c r="CH78" s="33">
        <v>4.5790466656160431E-5</v>
      </c>
      <c r="CI78" s="33">
        <v>9.9562779385897326E-5</v>
      </c>
      <c r="CJ78" s="33">
        <v>2.4240161311049142E-5</v>
      </c>
      <c r="CK78" s="33">
        <v>2.063548202035863E-5</v>
      </c>
      <c r="CL78" s="33">
        <v>3.9785862161487527E-5</v>
      </c>
      <c r="CM78" s="33">
        <v>1.1722254885194471E-4</v>
      </c>
      <c r="CN78" s="33">
        <v>4.8476376148601431E-5</v>
      </c>
      <c r="CO78" s="33">
        <v>4.9789622700355662E-5</v>
      </c>
      <c r="CP78" s="33">
        <v>2.6493817658799479E-5</v>
      </c>
      <c r="CQ78" s="33">
        <v>1.6014493933047997E-4</v>
      </c>
      <c r="CR78" s="33">
        <v>3.0242827266760148E-4</v>
      </c>
      <c r="CS78" s="33">
        <v>7.7576011704738691E-5</v>
      </c>
      <c r="CT78" s="33">
        <v>3.7767871975285521E-5</v>
      </c>
      <c r="CU78" s="33">
        <v>1.6771989724453525E-5</v>
      </c>
      <c r="CV78" s="33">
        <v>2.4655759603691227E-5</v>
      </c>
      <c r="CW78" s="33">
        <v>2.5983656132824236E-5</v>
      </c>
      <c r="CX78" s="33">
        <v>3.1445290216492305E-5</v>
      </c>
      <c r="CY78" s="33">
        <v>1.7858659980388564E-5</v>
      </c>
      <c r="CZ78" s="33">
        <v>2.309912047568245E-5</v>
      </c>
      <c r="DA78" s="33">
        <v>4.2523525420898317E-5</v>
      </c>
      <c r="DB78" s="33">
        <v>3.3855940636378752E-5</v>
      </c>
      <c r="DC78" s="33">
        <v>3.2110579259455089E-5</v>
      </c>
      <c r="DD78" s="33">
        <v>2.0409432647223915E-5</v>
      </c>
      <c r="DE78" s="33">
        <v>5.0457702761740227E-4</v>
      </c>
      <c r="DF78" s="33">
        <v>1.8169704620497545E-4</v>
      </c>
      <c r="DG78" s="33">
        <v>6.9212362912552021E-5</v>
      </c>
      <c r="DH78" s="33">
        <v>8.6584117918496077E-5</v>
      </c>
      <c r="DI78" s="33">
        <v>9.5232288265979838E-5</v>
      </c>
      <c r="DJ78" s="33">
        <v>2.7336562074699468E-5</v>
      </c>
      <c r="DK78" s="33">
        <v>2.824055493309886E-5</v>
      </c>
      <c r="DL78" s="33">
        <v>3.6804817260442835E-5</v>
      </c>
      <c r="DM78" s="33">
        <v>1.6327792434732716E-5</v>
      </c>
      <c r="DN78" s="33">
        <v>5.3543853694830965E-6</v>
      </c>
      <c r="DO78" s="33">
        <v>3.4734711231120564E-5</v>
      </c>
      <c r="DP78" s="33">
        <v>2.4800000386993365E-5</v>
      </c>
      <c r="DQ78" s="33">
        <v>3.2986502890428836E-5</v>
      </c>
      <c r="DR78" s="33">
        <v>1.7855737698431327E-5</v>
      </c>
      <c r="DS78" s="33">
        <v>4.8038265362237551E-5</v>
      </c>
      <c r="DT78" s="33">
        <v>3.6282515139776203E-5</v>
      </c>
      <c r="DU78" s="33">
        <v>2.1573899810107692E-5</v>
      </c>
      <c r="DV78" s="33">
        <v>5.5445143013870862E-5</v>
      </c>
      <c r="DW78" s="33">
        <v>4.6470437968369627E-5</v>
      </c>
      <c r="DX78" s="33">
        <v>6.9241247461805289E-5</v>
      </c>
      <c r="DY78" s="33">
        <v>6.6617068208566795E-5</v>
      </c>
      <c r="DZ78" s="33">
        <v>4.8242301698661872E-5</v>
      </c>
      <c r="EA78" s="33">
        <v>5.7219762996720786E-5</v>
      </c>
      <c r="EB78" s="33">
        <v>1.3992565616344435E-4</v>
      </c>
      <c r="EC78" s="33">
        <v>2.9016476633142922E-5</v>
      </c>
      <c r="ED78" s="33">
        <v>8.3498841177231568E-5</v>
      </c>
      <c r="EE78" s="33">
        <v>4.8446659651656883E-5</v>
      </c>
      <c r="EF78" s="33">
        <v>5.6975080033634209E-5</v>
      </c>
      <c r="EG78" s="33">
        <v>3.018138314333942E-5</v>
      </c>
      <c r="EH78" s="33">
        <v>0</v>
      </c>
      <c r="EK78" s="60">
        <f>+IF(AND(OR(SeleccionarIndustria=$A78,SeleccionarIndustria="Todas las AE"),('SIMULADOR IMPACTOS MIP'!$B$10=EK$11)),'SIMULADOR IMPACTOS MIP'!Porcentaje,0)</f>
        <v>0</v>
      </c>
      <c r="EL78" s="60">
        <f>+IF(AND(OR(SeleccionarIndustria=$A78,SeleccionarIndustria="Todas las AE"),('SIMULADOR IMPACTOS MIP'!$B$10=EL$11)),'SIMULADOR IMPACTOS MIP'!Porcentaje,0)</f>
        <v>0</v>
      </c>
      <c r="EM78" s="60">
        <f>+IF(AND(OR(SeleccionarIndustria=$A78,SeleccionarIndustria="Todas las AE"),('SIMULADOR IMPACTOS MIP'!$B$10=EM$11)),'SIMULADOR IMPACTOS MIP'!Porcentaje,0)</f>
        <v>0.14000000000000001</v>
      </c>
      <c r="EN78" s="60">
        <f>+IF(AND(OR(SeleccionarIndustria=$A78,SeleccionarIndustria="Todas las AE"),('SIMULADOR IMPACTOS MIP'!$B$10=EN$11)),'SIMULADOR IMPACTOS MIP'!Porcentaje,0)</f>
        <v>0</v>
      </c>
      <c r="EO78" s="60">
        <f>+IF(AND(OR(SeleccionarIndustria=$A78,SeleccionarIndustria="Todas las AE"),(OR('SIMULADOR IMPACTOS MIP'!$B$10=$EK$11,'SIMULADOR IMPACTOS MIP'!$B$10=EO$11))),'SIMULADOR IMPACTOS MIP'!Porcentaje,0)</f>
        <v>0</v>
      </c>
      <c r="EP78" s="60">
        <f>+IF(AND(OR(SeleccionarIndustria=$A78,SeleccionarIndustria="Todas las AE"),(OR('SIMULADOR IMPACTOS MIP'!$B$10=$EK$11,'SIMULADOR IMPACTOS MIP'!$B$10=EP$11))),'SIMULADOR IMPACTOS MIP'!Porcentaje,0)</f>
        <v>0</v>
      </c>
      <c r="EQ78" s="60">
        <f>+IF(AND(OR(SeleccionarIndustria=$A78,SeleccionarIndustria="Todas las AE"),(OR('SIMULADOR IMPACTOS MIP'!$B$10=$EK$11,'SIMULADOR IMPACTOS MIP'!$B$10=EQ$11))),'SIMULADOR IMPACTOS MIP'!Porcentaje,0)</f>
        <v>0</v>
      </c>
      <c r="ER78" s="60">
        <f>+IF(AND(OR(SeleccionarIndustria=$A78,SeleccionarIndustria="Todas las AE"),(OR('SIMULADOR IMPACTOS MIP'!$B$10=$EL$11,'SIMULADOR IMPACTOS MIP'!$B$10=ER$11))),'SIMULADOR IMPACTOS MIP'!Porcentaje,0)</f>
        <v>0</v>
      </c>
      <c r="ES78" s="60">
        <f>+IF(AND(OR(SeleccionarIndustria=$A78,SeleccionarIndustria="Todas las AE"),(OR('SIMULADOR IMPACTOS MIP'!$B$10=$EL$11,'SIMULADOR IMPACTOS MIP'!$B$10=ES$11))),'SIMULADOR IMPACTOS MIP'!Porcentaje,0)</f>
        <v>0</v>
      </c>
      <c r="ET78" s="60">
        <f>+IF(AND(OR(SeleccionarIndustria=$A78,SeleccionarIndustria="Todas las AE"),(OR('SIMULADOR IMPACTOS MIP'!$B$10=$EL$11,'SIMULADOR IMPACTOS MIP'!$B$10=ET$11))),'SIMULADOR IMPACTOS MIP'!Porcentaje,0)</f>
        <v>0</v>
      </c>
      <c r="EU78" s="60">
        <f>+IF(AND(OR(SeleccionarIndustria=$A78,SeleccionarIndustria="Todas las AE"),(OR('SIMULADOR IMPACTOS MIP'!$B$10=$EL$11,'SIMULADOR IMPACTOS MIP'!$B$10=EU$11))),'SIMULADOR IMPACTOS MIP'!Porcentaje,0)</f>
        <v>0</v>
      </c>
      <c r="EV78" s="60">
        <f>+IF(AND(OR(SeleccionarIndustria=$A78,SeleccionarIndustria="Todas las AE"),(OR('SIMULADOR IMPACTOS MIP'!$B$10=$EL$11,'SIMULADOR IMPACTOS MIP'!$B$10=EV$11))),'SIMULADOR IMPACTOS MIP'!Porcentaje,0)</f>
        <v>0</v>
      </c>
      <c r="EW78" s="60">
        <f>+IF(AND(OR(SeleccionarIndustria=$A78,SeleccionarIndustria="Todas las AE"),(OR('SIMULADOR IMPACTOS MIP'!$B$10=$EL$11,'SIMULADOR IMPACTOS MIP'!$B$10=EW$11))),'SIMULADOR IMPACTOS MIP'!Porcentaje,0)</f>
        <v>0</v>
      </c>
      <c r="EX78" s="60">
        <f>+IF(AND(OR(SeleccionarIndustria=$A78,SeleccionarIndustria="Todas las AE"),(OR('SIMULADOR IMPACTOS MIP'!$B$10=$EL$11,'SIMULADOR IMPACTOS MIP'!$B$10=EX$11))),'SIMULADOR IMPACTOS MIP'!Porcentaje,0)</f>
        <v>0</v>
      </c>
      <c r="EY78" s="60">
        <f>+IF(AND(OR(SeleccionarIndustria=$A78,SeleccionarIndustria="Todas las AE"),('SIMULADOR IMPACTOS MIP'!$B$10=EY$11)),'SIMULADOR IMPACTOS MIP'!Porcentaje,0)</f>
        <v>0</v>
      </c>
      <c r="EZ78" s="60">
        <f>+IF(AND(OR(SeleccionarIndustria=$A78,SeleccionarIndustria="Todas las AE"),('SIMULADOR IMPACTOS MIP'!$B$10=EZ$11)),'SIMULADOR IMPACTOS MIP'!Porcentaje,0)</f>
        <v>0</v>
      </c>
      <c r="FA78" s="60">
        <f>+IF(AND(OR(SeleccionarIndustria=$A78,SeleccionarIndustria="Todas las AE"),('SIMULADOR IMPACTOS MIP'!$B$10=FA$11)),'SIMULADOR IMPACTOS MIP'!Porcentaje,0)</f>
        <v>0</v>
      </c>
      <c r="FB78" s="60">
        <f>+IF(AND(OR(SeleccionarIndustria=$A78,SeleccionarIndustria="Todas las AE"),('SIMULADOR IMPACTOS MIP'!$B$10=FB$11)),'SIMULADOR IMPACTOS MIP'!Porcentaje,0)</f>
        <v>0</v>
      </c>
      <c r="FC78" s="60">
        <f>+IF(AND(OR(SeleccionarIndustria=$A78,SeleccionarIndustria="Todas las AE"),(OR('SIMULADOR IMPACTOS MIP'!$B$10=$EM$11,'SIMULADOR IMPACTOS MIP'!$B$10=FC$11))),'SIMULADOR IMPACTOS MIP'!Porcentaje,0)</f>
        <v>0.14000000000000001</v>
      </c>
      <c r="FD78" s="60">
        <f>+IF(AND(OR(SeleccionarIndustria=$A78,SeleccionarIndustria="Todas las AE"),(OR('SIMULADOR IMPACTOS MIP'!$B$10=$EM$11,'SIMULADOR IMPACTOS MIP'!$B$10=FD$11))),'SIMULADOR IMPACTOS MIP'!Porcentaje,0)</f>
        <v>0.14000000000000001</v>
      </c>
      <c r="FE78" s="60">
        <f>+IF(AND(OR(SeleccionarIndustria=$A78,SeleccionarIndustria="Todas las AE"),(OR('SIMULADOR IMPACTOS MIP'!$B$10=$EM$11,'SIMULADOR IMPACTOS MIP'!$B$10=FE$11))),'SIMULADOR IMPACTOS MIP'!Porcentaje,0)</f>
        <v>0.14000000000000001</v>
      </c>
      <c r="FF78" s="60">
        <f>+IF(AND(OR(SeleccionarIndustria=$A78,SeleccionarIndustria="Todas las AE"),(OR('SIMULADOR IMPACTOS MIP'!$B$10=$EM$11,'SIMULADOR IMPACTOS MIP'!$B$10=FF$11))),'SIMULADOR IMPACTOS MIP'!Porcentaje,0)</f>
        <v>0.14000000000000001</v>
      </c>
      <c r="FG78" s="60">
        <f>+IF(AND(OR(SeleccionarIndustria=$A78,SeleccionarIndustria="Todas las AE"),(OR('SIMULADOR IMPACTOS MIP'!$B$10=$EM$11,'SIMULADOR IMPACTOS MIP'!$B$10=FG$11))),'SIMULADOR IMPACTOS MIP'!Porcentaje,0)</f>
        <v>0.14000000000000001</v>
      </c>
      <c r="FH78" s="60">
        <f>+IF(AND(OR(SeleccionarIndustria=$A78,SeleccionarIndustria="Todas las AE"),(OR('SIMULADOR IMPACTOS MIP'!$B$10=$EM$11,'SIMULADOR IMPACTOS MIP'!$B$10=FH$11))),'SIMULADOR IMPACTOS MIP'!Porcentaje,0)</f>
        <v>0.14000000000000001</v>
      </c>
      <c r="FI78" s="60">
        <f>+IF(AND(OR(SeleccionarIndustria=$A78,SeleccionarIndustria="Todas las AE"),(OR('SIMULADOR IMPACTOS MIP'!$B$10=$EM$11,'SIMULADOR IMPACTOS MIP'!$B$10=FI$11))),'SIMULADOR IMPACTOS MIP'!Porcentaje,0)</f>
        <v>0.14000000000000001</v>
      </c>
      <c r="FJ78" s="60">
        <f>+IF(AND(OR(SeleccionarIndustria=$A78,SeleccionarIndustria="Todas las AE"),(OR('SIMULADOR IMPACTOS MIP'!$B$10=$EM$11,'SIMULADOR IMPACTOS MIP'!$B$10=FJ$11))),'SIMULADOR IMPACTOS MIP'!Porcentaje,0)</f>
        <v>0.14000000000000001</v>
      </c>
      <c r="FM78" s="20">
        <f>+'MIP 2017'!EJ78*(1+(EN78))</f>
        <v>1713.6027007307569</v>
      </c>
      <c r="FN78" s="20">
        <f>+'MIP 2017'!EK78*(1+(EO78))</f>
        <v>0</v>
      </c>
      <c r="FO78" s="20">
        <f>+'MIP 2017'!EL78*(1+(EP78))</f>
        <v>0</v>
      </c>
      <c r="FP78" s="20">
        <f>+'MIP 2017'!EM78*(1+(EQ78))</f>
        <v>0</v>
      </c>
      <c r="FQ78" s="20">
        <f>+'MIP 2017'!EN78*(1+(ER78))</f>
        <v>0</v>
      </c>
      <c r="FR78" s="20">
        <f>+'MIP 2017'!EO78*(1+(ES78))</f>
        <v>0</v>
      </c>
      <c r="FS78" s="20">
        <f>+'MIP 2017'!EP78*(1+(ET78))</f>
        <v>0</v>
      </c>
      <c r="FT78" s="20">
        <f>+'MIP 2017'!EQ78*(1+(EU78))</f>
        <v>0</v>
      </c>
      <c r="FU78" s="20">
        <f>+'MIP 2017'!ER78*(1+(EV78))</f>
        <v>0</v>
      </c>
      <c r="FV78" s="20">
        <f>+'MIP 2017'!ES78*(1+(EW78))</f>
        <v>0</v>
      </c>
      <c r="FW78" s="20">
        <f>+'MIP 2017'!ET78*(1+(EX78))</f>
        <v>0</v>
      </c>
      <c r="FX78" s="20">
        <f>+'MIP 2017'!EU78*(1+(EY78))</f>
        <v>748.45978073169158</v>
      </c>
      <c r="FY78" s="20">
        <f>+'MIP 2017'!EV78*(1+(EZ78))</f>
        <v>253.59356103701083</v>
      </c>
      <c r="FZ78" s="20">
        <f>+'MIP 2017'!EW78*(1+(FA78))</f>
        <v>-725.70313754268057</v>
      </c>
      <c r="GA78" s="20">
        <f>+'MIP 2017'!EX78*(1+(FB78))</f>
        <v>50420.223077577321</v>
      </c>
      <c r="GB78" s="20">
        <f>+'MIP 2017'!EY78*(1+(FC78))</f>
        <v>0</v>
      </c>
      <c r="GC78" s="20">
        <f>+'MIP 2017'!EZ78*(1+(FD78))</f>
        <v>0</v>
      </c>
      <c r="GD78" s="20">
        <f>+'MIP 2017'!FA78*(1+(FE78))</f>
        <v>0</v>
      </c>
      <c r="GE78" s="20">
        <f>+'MIP 2017'!FB78*(1+(FF78))</f>
        <v>0</v>
      </c>
      <c r="GF78" s="20">
        <f>+'MIP 2017'!FC78*(1+(FG78))</f>
        <v>0</v>
      </c>
      <c r="GG78" s="20">
        <f>+'MIP 2017'!FD78*(1+(FH78))</f>
        <v>0</v>
      </c>
      <c r="GH78" s="20">
        <f>+'MIP 2017'!FE78*(1+(FI78))</f>
        <v>0</v>
      </c>
      <c r="GI78" s="20">
        <f>+'MIP 2017'!FF78*(1+(FJ78))</f>
        <v>0</v>
      </c>
      <c r="GJ78" s="18">
        <f t="shared" si="6"/>
        <v>52410.1759825341</v>
      </c>
      <c r="GK78" s="39">
        <f>+IFERROR((GJ78/'MIP 2017'!FG78*100-100),0)</f>
        <v>0</v>
      </c>
      <c r="GN78" s="18">
        <v>65479.235924319735</v>
      </c>
      <c r="GO78" s="14">
        <f>+'MIP 2017'!FH78</f>
        <v>65435.521425130282</v>
      </c>
      <c r="GP78" s="39">
        <f t="shared" si="7"/>
        <v>43.714499189452908</v>
      </c>
      <c r="GQ78" s="39">
        <f t="shared" si="8"/>
        <v>6.6805457093323639E-2</v>
      </c>
      <c r="GU78" s="61">
        <v>-0.34</v>
      </c>
      <c r="GW78" s="60">
        <f>+IF(SeleccionarDemTur=GW$11,'SIMULADOR IMPACTOS MIP(TURISMO)'!PorcentajeTur,0)</f>
        <v>0</v>
      </c>
      <c r="GX78" s="60">
        <f>+IF(SeleccionarDemTur=GX$11,'SIMULADOR IMPACTOS MIP(TURISMO)'!PorcentajeTur,0)</f>
        <v>0</v>
      </c>
      <c r="GY78" s="60">
        <f>+IF(SeleccionarDemTur=GY$11,'SIMULADOR IMPACTOS MIP(TURISMO)'!PorcentajeTur,0)</f>
        <v>0.14000000000000001</v>
      </c>
      <c r="GZ78" s="60">
        <f>+IF(SeleccionarDemTur=GZ$11,'SIMULADOR IMPACTOS MIP(TURISMO)'!PorcentajeTur,0)</f>
        <v>0</v>
      </c>
      <c r="HA78" s="60">
        <f>+IF(OR(SeleccionarDemTur=HA$11,SeleccionarDemTur=$GW$11),'SIMULADOR IMPACTOS MIP(TURISMO)'!PorcentajeTur,0)</f>
        <v>0</v>
      </c>
      <c r="HB78" s="60">
        <f>+IF(OR(SeleccionarDemTur=HB$11,SeleccionarDemTur=$GW$11),'SIMULADOR IMPACTOS MIP(TURISMO)'!PorcentajeTur,0)</f>
        <v>0</v>
      </c>
      <c r="HC78" s="60">
        <f>+IF(OR(SeleccionarDemTur=HC$11,SeleccionarDemTur=$GW$11),'SIMULADOR IMPACTOS MIP(TURISMO)'!PorcentajeTur,0)</f>
        <v>0</v>
      </c>
      <c r="HD78" s="60">
        <f>+IF(OR(SeleccionarDemTur=HD$11,SeleccionarDemTur=$GX$11),'SIMULADOR IMPACTOS MIP(TURISMO)'!PorcentajeTur,0)</f>
        <v>0</v>
      </c>
      <c r="HE78" s="60">
        <f>+IF(OR(SeleccionarDemTur=HE$11,SeleccionarDemTur=$GX$11),'SIMULADOR IMPACTOS MIP(TURISMO)'!PorcentajeTur,0)</f>
        <v>0</v>
      </c>
      <c r="HF78" s="60">
        <f>+IF(OR(SeleccionarDemTur=HF$11,SeleccionarDemTur=$GX$11),'SIMULADOR IMPACTOS MIP(TURISMO)'!PorcentajeTur,0)</f>
        <v>0</v>
      </c>
      <c r="HG78" s="60">
        <f>+IF(OR(SeleccionarDemTur=HG$11,SeleccionarDemTur=$GX$11),'SIMULADOR IMPACTOS MIP(TURISMO)'!PorcentajeTur,0)</f>
        <v>0</v>
      </c>
      <c r="HH78" s="60">
        <f>+IF(OR(SeleccionarDemTur=HH$11,SeleccionarDemTur=$GX$11),'SIMULADOR IMPACTOS MIP(TURISMO)'!PorcentajeTur,0)</f>
        <v>0</v>
      </c>
      <c r="HI78" s="60">
        <f>+IF(OR(SeleccionarDemTur=HI$11,SeleccionarDemTur=$GX$11),'SIMULADOR IMPACTOS MIP(TURISMO)'!PorcentajeTur,0)</f>
        <v>0</v>
      </c>
      <c r="HJ78" s="60">
        <f>+IF(OR(SeleccionarDemTur=HJ$11,SeleccionarDemTur=$GX$11),'SIMULADOR IMPACTOS MIP(TURISMO)'!PorcentajeTur,0)</f>
        <v>0</v>
      </c>
      <c r="HK78" s="60">
        <f>+IF(SeleccionarDemTur=HK$11,'SIMULADOR IMPACTOS MIP(TURISMO)'!PorcentajeTur,0)</f>
        <v>0</v>
      </c>
      <c r="HL78" s="60">
        <f>+IF(SeleccionarDemTur=HL$11,'SIMULADOR IMPACTOS MIP(TURISMO)'!PorcentajeTur,0)</f>
        <v>0</v>
      </c>
      <c r="HM78" s="60">
        <f>+IF(SeleccionarDemTur=HM$11,'SIMULADOR IMPACTOS MIP(TURISMO)'!PorcentajeTur,0)</f>
        <v>0</v>
      </c>
      <c r="HN78" s="60">
        <f>+IF(SeleccionarDemTur=HN$11,'SIMULADOR IMPACTOS MIP(TURISMO)'!PorcentajeTur,0)</f>
        <v>0</v>
      </c>
      <c r="HO78" s="60">
        <f>+IF(OR(SeleccionarDemTur=HO$11,SeleccionarDemTur=$GY$11),'SIMULADOR IMPACTOS MIP(TURISMO)'!PorcentajeTur,0)</f>
        <v>0.14000000000000001</v>
      </c>
      <c r="HP78" s="60">
        <f>+IF(OR(SeleccionarDemTur=HP$11,SeleccionarDemTur=$GY$11),'SIMULADOR IMPACTOS MIP(TURISMO)'!PorcentajeTur,0)</f>
        <v>0.14000000000000001</v>
      </c>
      <c r="HQ78" s="60">
        <f>+IF(OR(SeleccionarDemTur=HQ$11,SeleccionarDemTur=$GY$11),'SIMULADOR IMPACTOS MIP(TURISMO)'!PorcentajeTur,0)</f>
        <v>0.14000000000000001</v>
      </c>
      <c r="HR78" s="60">
        <f>+IF(OR(SeleccionarDemTur=HR$11,SeleccionarDemTur=$GY$11),'SIMULADOR IMPACTOS MIP(TURISMO)'!PorcentajeTur,0)</f>
        <v>0.14000000000000001</v>
      </c>
      <c r="HS78" s="60">
        <f>+IF(OR(SeleccionarDemTur=HS$11,SeleccionarDemTur=$GY$11),'SIMULADOR IMPACTOS MIP(TURISMO)'!PorcentajeTur,0)</f>
        <v>0.14000000000000001</v>
      </c>
      <c r="HT78" s="60">
        <f>+IF(OR(SeleccionarDemTur=HT$11,SeleccionarDemTur=$GY$11),'SIMULADOR IMPACTOS MIP(TURISMO)'!PorcentajeTur,0)</f>
        <v>0.14000000000000001</v>
      </c>
      <c r="HU78" s="60">
        <f>+IF(OR(SeleccionarDemTur=HU$11,SeleccionarDemTur=$GY$11),'SIMULADOR IMPACTOS MIP(TURISMO)'!PorcentajeTur,0)</f>
        <v>0.14000000000000001</v>
      </c>
      <c r="HV78" s="60">
        <f>+IF(OR(SeleccionarDemTur=HV$11,SeleccionarDemTur=$GY$11),'SIMULADOR IMPACTOS MIP(TURISMO)'!PorcentajeTur,0)</f>
        <v>0.14000000000000001</v>
      </c>
      <c r="HY78" s="20">
        <f>+'MIP 2017'!EJ78*(1+(GZ78))</f>
        <v>1713.6027007307569</v>
      </c>
      <c r="HZ78" s="20">
        <f>+'MIP 2017'!EK78*(1+(HA78))</f>
        <v>0</v>
      </c>
      <c r="IA78" s="20">
        <f>+'MIP 2017'!EL78*(1+(HB78))</f>
        <v>0</v>
      </c>
      <c r="IB78" s="20">
        <f>+'MIP 2017'!EM78*(1+(HC78))</f>
        <v>0</v>
      </c>
      <c r="IC78" s="20">
        <f>+'MIP 2017'!EN78*(1+(HD78))</f>
        <v>0</v>
      </c>
      <c r="ID78" s="20">
        <f>+'MIP 2017'!EO78*(1+(HE78))</f>
        <v>0</v>
      </c>
      <c r="IE78" s="20">
        <f>+'MIP 2017'!EP78*(1+(HF78))</f>
        <v>0</v>
      </c>
      <c r="IF78" s="20">
        <f>+'MIP 2017'!EQ78*(1+(HG78))</f>
        <v>0</v>
      </c>
      <c r="IG78" s="20">
        <f>+'MIP 2017'!ER78*(1+(HH78))</f>
        <v>0</v>
      </c>
      <c r="IH78" s="20">
        <f>+'MIP 2017'!ES78*(1+(HI78))</f>
        <v>0</v>
      </c>
      <c r="II78" s="20">
        <f>+'MIP 2017'!ET78*(1+(HJ78))</f>
        <v>0</v>
      </c>
      <c r="IJ78" s="20">
        <f>+'MIP 2017'!EU78*(1+(HK78))</f>
        <v>748.45978073169158</v>
      </c>
      <c r="IK78" s="20">
        <f>+'MIP 2017'!EV78*(1+(HL78))</f>
        <v>253.59356103701083</v>
      </c>
      <c r="IL78" s="20">
        <f>+'MIP 2017'!EW78*(1+(HM78))</f>
        <v>-725.70313754268057</v>
      </c>
      <c r="IM78" s="20">
        <f>+'MIP 2017'!EX78*(1+(HN78))</f>
        <v>50420.223077577321</v>
      </c>
      <c r="IN78" s="20">
        <f>+'MIP 2017'!EY78*(1+(HO78))</f>
        <v>0</v>
      </c>
      <c r="IO78" s="20">
        <f>+'MIP 2017'!EZ78*(1+(HP78))</f>
        <v>0</v>
      </c>
      <c r="IP78" s="20">
        <f>+'MIP 2017'!FA78*(1+(HQ78))</f>
        <v>0</v>
      </c>
      <c r="IQ78" s="20">
        <f>+'MIP 2017'!FB78*(1+(HR78))</f>
        <v>0</v>
      </c>
      <c r="IR78" s="20">
        <f>+'MIP 2017'!FC78*(1+(HS78))</f>
        <v>0</v>
      </c>
      <c r="IS78" s="20">
        <f>+'MIP 2017'!FD78*(1+(HT78))</f>
        <v>0</v>
      </c>
      <c r="IT78" s="20">
        <f>+'MIP 2017'!FE78*(1+(HU78))</f>
        <v>0</v>
      </c>
      <c r="IU78" s="20">
        <f>+'MIP 2017'!FF78*(1+(HV78))</f>
        <v>0</v>
      </c>
      <c r="IV78" s="18">
        <f t="shared" si="9"/>
        <v>52410.1759825341</v>
      </c>
      <c r="IW78" s="39">
        <f>+IFERROR((IV78/'MIP 2017'!FG78*100-100),0)</f>
        <v>0</v>
      </c>
      <c r="IZ78" s="18">
        <v>65479.235924319735</v>
      </c>
      <c r="JA78" s="14">
        <f>+'MIP 2017'!FH78</f>
        <v>65435.521425130282</v>
      </c>
      <c r="JB78" s="39">
        <f t="shared" si="10"/>
        <v>43.714499189452908</v>
      </c>
      <c r="JC78" s="39">
        <f t="shared" si="11"/>
        <v>6.6805457093323639E-2</v>
      </c>
    </row>
    <row r="79" spans="1:263" s="7" customFormat="1" ht="21.95" customHeight="1" thickBot="1" x14ac:dyDescent="0.25">
      <c r="A79" s="137" t="s">
        <v>208</v>
      </c>
      <c r="B79" s="138" t="s">
        <v>210</v>
      </c>
      <c r="C79" s="33">
        <v>5.2902757467867395E-4</v>
      </c>
      <c r="D79" s="33">
        <v>5.2320352962973197E-4</v>
      </c>
      <c r="E79" s="33">
        <v>5.4214920594158151E-4</v>
      </c>
      <c r="F79" s="33">
        <v>8.5856311791870086E-4</v>
      </c>
      <c r="G79" s="33">
        <v>1.5282527751531575E-3</v>
      </c>
      <c r="H79" s="33">
        <v>4.5579033305011025E-4</v>
      </c>
      <c r="I79" s="33">
        <v>1.0323255481962232E-3</v>
      </c>
      <c r="J79" s="33">
        <v>3.2492557278364787E-4</v>
      </c>
      <c r="K79" s="33">
        <v>6.5475409915839266E-4</v>
      </c>
      <c r="L79" s="33">
        <v>1.2188636933585138E-3</v>
      </c>
      <c r="M79" s="33">
        <v>2.3741914957944124E-3</v>
      </c>
      <c r="N79" s="33">
        <v>2.4383831398962449E-3</v>
      </c>
      <c r="O79" s="33">
        <v>1.1872018402488017E-3</v>
      </c>
      <c r="P79" s="33">
        <v>8.5262853612385519E-4</v>
      </c>
      <c r="Q79" s="33">
        <v>1.0709856132397725E-3</v>
      </c>
      <c r="R79" s="33">
        <v>1.0794189506656909E-3</v>
      </c>
      <c r="S79" s="33">
        <v>7.0551610138663747E-4</v>
      </c>
      <c r="T79" s="33">
        <v>8.8277465699754633E-4</v>
      </c>
      <c r="U79" s="33">
        <v>8.1044119914976055E-4</v>
      </c>
      <c r="V79" s="33">
        <v>5.8522722604404493E-4</v>
      </c>
      <c r="W79" s="33">
        <v>1.2199657403800905E-3</v>
      </c>
      <c r="X79" s="33">
        <v>1.1344249881064426E-3</v>
      </c>
      <c r="Y79" s="33">
        <v>1.2548692280159115E-3</v>
      </c>
      <c r="Z79" s="33">
        <v>1.5631408788686473E-3</v>
      </c>
      <c r="AA79" s="33">
        <v>8.9139311396525919E-4</v>
      </c>
      <c r="AB79" s="33">
        <v>1.2052074460442621E-3</v>
      </c>
      <c r="AC79" s="33">
        <v>2.9050577001246328E-4</v>
      </c>
      <c r="AD79" s="33">
        <v>2.948290177113577E-3</v>
      </c>
      <c r="AE79" s="33">
        <v>2.20214895979452E-3</v>
      </c>
      <c r="AF79" s="33">
        <v>1.5969021288891896E-3</v>
      </c>
      <c r="AG79" s="33">
        <v>4.6554386174566686E-4</v>
      </c>
      <c r="AH79" s="33">
        <v>1.6898563940769737E-3</v>
      </c>
      <c r="AI79" s="33">
        <v>4.1269037559933308E-3</v>
      </c>
      <c r="AJ79" s="33">
        <v>1.5636630947075511E-3</v>
      </c>
      <c r="AK79" s="33">
        <v>1.9778724545552969E-3</v>
      </c>
      <c r="AL79" s="33">
        <v>2.0076763886211499E-3</v>
      </c>
      <c r="AM79" s="33">
        <v>2.3451189317954791E-3</v>
      </c>
      <c r="AN79" s="33">
        <v>1.0481659439584557E-3</v>
      </c>
      <c r="AO79" s="33">
        <v>1.8870581797769269E-3</v>
      </c>
      <c r="AP79" s="33">
        <v>2.669334322353343E-3</v>
      </c>
      <c r="AQ79" s="33">
        <v>6.5410167383927369E-3</v>
      </c>
      <c r="AR79" s="33">
        <v>1.4318231910380222E-3</v>
      </c>
      <c r="AS79" s="33">
        <v>8.60138750813827E-4</v>
      </c>
      <c r="AT79" s="33">
        <v>9.8644863192205658E-4</v>
      </c>
      <c r="AU79" s="33">
        <v>1.9909255755852099E-3</v>
      </c>
      <c r="AV79" s="33">
        <v>2.287518546695776E-3</v>
      </c>
      <c r="AW79" s="33">
        <v>3.1380316553720538E-3</v>
      </c>
      <c r="AX79" s="33">
        <v>2.2437010727382536E-3</v>
      </c>
      <c r="AY79" s="33">
        <v>1.4306424100177623E-3</v>
      </c>
      <c r="AZ79" s="33">
        <v>1.2280989595071211E-3</v>
      </c>
      <c r="BA79" s="33">
        <v>4.075781061513746E-3</v>
      </c>
      <c r="BB79" s="33">
        <v>5.9005867896078578E-4</v>
      </c>
      <c r="BC79" s="33">
        <v>1.196065739503508E-3</v>
      </c>
      <c r="BD79" s="33">
        <v>3.6785030814871452E-3</v>
      </c>
      <c r="BE79" s="33">
        <v>8.9101719088511384E-4</v>
      </c>
      <c r="BF79" s="33">
        <v>3.1425876102601732E-3</v>
      </c>
      <c r="BG79" s="33">
        <v>2.0409310795507533E-3</v>
      </c>
      <c r="BH79" s="33">
        <v>2.8431871675170801E-3</v>
      </c>
      <c r="BI79" s="33">
        <v>1.7009439999241521E-3</v>
      </c>
      <c r="BJ79" s="33">
        <v>7.8356416655729849E-4</v>
      </c>
      <c r="BK79" s="33">
        <v>1.1433424716639504E-3</v>
      </c>
      <c r="BL79" s="33">
        <v>1.5975594005957969E-3</v>
      </c>
      <c r="BM79" s="33">
        <v>3.5360082126618749E-3</v>
      </c>
      <c r="BN79" s="33">
        <v>1.7918500710615869E-3</v>
      </c>
      <c r="BO79" s="33">
        <v>1.7906808588955513E-3</v>
      </c>
      <c r="BP79" s="33">
        <v>2.3509912421161836E-3</v>
      </c>
      <c r="BQ79" s="33">
        <v>2.227840850984087E-3</v>
      </c>
      <c r="BR79" s="33">
        <v>1.0033312525524698</v>
      </c>
      <c r="BS79" s="33">
        <v>4.4199269070010275E-3</v>
      </c>
      <c r="BT79" s="33">
        <v>2.2220854756809763E-3</v>
      </c>
      <c r="BU79" s="33">
        <v>1.2684554573857789E-3</v>
      </c>
      <c r="BV79" s="33">
        <v>1.2346681842518492E-3</v>
      </c>
      <c r="BW79" s="33">
        <v>1.4791674513769842E-2</v>
      </c>
      <c r="BX79" s="33">
        <v>2.3204668257156046E-3</v>
      </c>
      <c r="BY79" s="33">
        <v>2.2961178378566507E-3</v>
      </c>
      <c r="BZ79" s="33">
        <v>8.7544914636788899E-4</v>
      </c>
      <c r="CA79" s="33">
        <v>6.425166559692354E-4</v>
      </c>
      <c r="CB79" s="33">
        <v>7.7415651481610231E-3</v>
      </c>
      <c r="CC79" s="33">
        <v>1.1206067947191754E-2</v>
      </c>
      <c r="CD79" s="33">
        <v>4.4814313836090067E-3</v>
      </c>
      <c r="CE79" s="33">
        <v>5.5883359416875281E-3</v>
      </c>
      <c r="CF79" s="33">
        <v>1.2613340177923201E-2</v>
      </c>
      <c r="CG79" s="33">
        <v>7.711074146127643E-4</v>
      </c>
      <c r="CH79" s="33">
        <v>1.2866952457627851E-3</v>
      </c>
      <c r="CI79" s="33">
        <v>2.7536792357921039E-3</v>
      </c>
      <c r="CJ79" s="33">
        <v>3.5035917585209592E-4</v>
      </c>
      <c r="CK79" s="33">
        <v>2.9718452749041423E-4</v>
      </c>
      <c r="CL79" s="33">
        <v>5.2324997166651032E-4</v>
      </c>
      <c r="CM79" s="33">
        <v>1.5121416940140882E-3</v>
      </c>
      <c r="CN79" s="33">
        <v>1.0715691096605379E-3</v>
      </c>
      <c r="CO79" s="33">
        <v>6.8061950645129945E-4</v>
      </c>
      <c r="CP79" s="33">
        <v>4.0914985607471473E-4</v>
      </c>
      <c r="CQ79" s="33">
        <v>1.4322029541765759E-3</v>
      </c>
      <c r="CR79" s="33">
        <v>1.1702268996973074E-3</v>
      </c>
      <c r="CS79" s="33">
        <v>8.3709326038268505E-4</v>
      </c>
      <c r="CT79" s="33">
        <v>2.5674829110678798E-3</v>
      </c>
      <c r="CU79" s="33">
        <v>8.4076024027643218E-4</v>
      </c>
      <c r="CV79" s="33">
        <v>5.2964512569100256E-4</v>
      </c>
      <c r="CW79" s="33">
        <v>5.2574191758980821E-4</v>
      </c>
      <c r="CX79" s="33">
        <v>4.4367135453984207E-4</v>
      </c>
      <c r="CY79" s="33">
        <v>5.2121964237008503E-4</v>
      </c>
      <c r="CZ79" s="33">
        <v>3.3829374857330006E-4</v>
      </c>
      <c r="DA79" s="33">
        <v>6.8171859980807332E-4</v>
      </c>
      <c r="DB79" s="33">
        <v>3.5554672263025803E-4</v>
      </c>
      <c r="DC79" s="33">
        <v>4.0165257430559381E-4</v>
      </c>
      <c r="DD79" s="33">
        <v>4.2685262471330325E-4</v>
      </c>
      <c r="DE79" s="33">
        <v>3.1895983487076375E-3</v>
      </c>
      <c r="DF79" s="33">
        <v>6.4055464717453672E-4</v>
      </c>
      <c r="DG79" s="33">
        <v>6.3552674436009122E-4</v>
      </c>
      <c r="DH79" s="33">
        <v>6.0812091733281884E-4</v>
      </c>
      <c r="DI79" s="33">
        <v>1.9002591383711336E-3</v>
      </c>
      <c r="DJ79" s="33">
        <v>7.4142279016822191E-4</v>
      </c>
      <c r="DK79" s="33">
        <v>7.7298754894990316E-4</v>
      </c>
      <c r="DL79" s="33">
        <v>8.0376178378190023E-4</v>
      </c>
      <c r="DM79" s="33">
        <v>3.1060707121181467E-4</v>
      </c>
      <c r="DN79" s="33">
        <v>5.3258194492353704E-5</v>
      </c>
      <c r="DO79" s="33">
        <v>5.2640873710901057E-4</v>
      </c>
      <c r="DP79" s="33">
        <v>2.9577464812361853E-4</v>
      </c>
      <c r="DQ79" s="33">
        <v>4.6847750010506475E-4</v>
      </c>
      <c r="DR79" s="33">
        <v>3.4561760237931493E-4</v>
      </c>
      <c r="DS79" s="33">
        <v>8.5754969652102433E-4</v>
      </c>
      <c r="DT79" s="33">
        <v>7.5917675680303536E-4</v>
      </c>
      <c r="DU79" s="33">
        <v>3.8135843250624267E-4</v>
      </c>
      <c r="DV79" s="33">
        <v>6.3405431224389458E-4</v>
      </c>
      <c r="DW79" s="33">
        <v>7.3722992616779529E-4</v>
      </c>
      <c r="DX79" s="33">
        <v>8.4930754262559831E-4</v>
      </c>
      <c r="DY79" s="33">
        <v>1.0599847698364031E-3</v>
      </c>
      <c r="DZ79" s="33">
        <v>4.4968013651729225E-4</v>
      </c>
      <c r="EA79" s="33">
        <v>6.8371906827453029E-4</v>
      </c>
      <c r="EB79" s="33">
        <v>2.3232121539264287E-3</v>
      </c>
      <c r="EC79" s="33">
        <v>3.1274135965530503E-3</v>
      </c>
      <c r="ED79" s="33">
        <v>1.0761555412632407E-3</v>
      </c>
      <c r="EE79" s="33">
        <v>5.9353518687785777E-4</v>
      </c>
      <c r="EF79" s="33">
        <v>1.0904943646212878E-3</v>
      </c>
      <c r="EG79" s="33">
        <v>5.1456250876779144E-4</v>
      </c>
      <c r="EH79" s="33">
        <v>0</v>
      </c>
      <c r="EK79" s="60">
        <f>+IF(AND(OR(SeleccionarIndustria=$A79,SeleccionarIndustria="Todas las AE"),('SIMULADOR IMPACTOS MIP'!$B$10=EK$11)),'SIMULADOR IMPACTOS MIP'!Porcentaje,0)</f>
        <v>0</v>
      </c>
      <c r="EL79" s="60">
        <f>+IF(AND(OR(SeleccionarIndustria=$A79,SeleccionarIndustria="Todas las AE"),('SIMULADOR IMPACTOS MIP'!$B$10=EL$11)),'SIMULADOR IMPACTOS MIP'!Porcentaje,0)</f>
        <v>0</v>
      </c>
      <c r="EM79" s="60">
        <f>+IF(AND(OR(SeleccionarIndustria=$A79,SeleccionarIndustria="Todas las AE"),('SIMULADOR IMPACTOS MIP'!$B$10=EM$11)),'SIMULADOR IMPACTOS MIP'!Porcentaje,0)</f>
        <v>0.14000000000000001</v>
      </c>
      <c r="EN79" s="60">
        <f>+IF(AND(OR(SeleccionarIndustria=$A79,SeleccionarIndustria="Todas las AE"),('SIMULADOR IMPACTOS MIP'!$B$10=EN$11)),'SIMULADOR IMPACTOS MIP'!Porcentaje,0)</f>
        <v>0</v>
      </c>
      <c r="EO79" s="60">
        <f>+IF(AND(OR(SeleccionarIndustria=$A79,SeleccionarIndustria="Todas las AE"),(OR('SIMULADOR IMPACTOS MIP'!$B$10=$EK$11,'SIMULADOR IMPACTOS MIP'!$B$10=EO$11))),'SIMULADOR IMPACTOS MIP'!Porcentaje,0)</f>
        <v>0</v>
      </c>
      <c r="EP79" s="60">
        <f>+IF(AND(OR(SeleccionarIndustria=$A79,SeleccionarIndustria="Todas las AE"),(OR('SIMULADOR IMPACTOS MIP'!$B$10=$EK$11,'SIMULADOR IMPACTOS MIP'!$B$10=EP$11))),'SIMULADOR IMPACTOS MIP'!Porcentaje,0)</f>
        <v>0</v>
      </c>
      <c r="EQ79" s="60">
        <f>+IF(AND(OR(SeleccionarIndustria=$A79,SeleccionarIndustria="Todas las AE"),(OR('SIMULADOR IMPACTOS MIP'!$B$10=$EK$11,'SIMULADOR IMPACTOS MIP'!$B$10=EQ$11))),'SIMULADOR IMPACTOS MIP'!Porcentaje,0)</f>
        <v>0</v>
      </c>
      <c r="ER79" s="60">
        <f>+IF(AND(OR(SeleccionarIndustria=$A79,SeleccionarIndustria="Todas las AE"),(OR('SIMULADOR IMPACTOS MIP'!$B$10=$EL$11,'SIMULADOR IMPACTOS MIP'!$B$10=ER$11))),'SIMULADOR IMPACTOS MIP'!Porcentaje,0)</f>
        <v>0</v>
      </c>
      <c r="ES79" s="60">
        <f>+IF(AND(OR(SeleccionarIndustria=$A79,SeleccionarIndustria="Todas las AE"),(OR('SIMULADOR IMPACTOS MIP'!$B$10=$EL$11,'SIMULADOR IMPACTOS MIP'!$B$10=ES$11))),'SIMULADOR IMPACTOS MIP'!Porcentaje,0)</f>
        <v>0</v>
      </c>
      <c r="ET79" s="60">
        <f>+IF(AND(OR(SeleccionarIndustria=$A79,SeleccionarIndustria="Todas las AE"),(OR('SIMULADOR IMPACTOS MIP'!$B$10=$EL$11,'SIMULADOR IMPACTOS MIP'!$B$10=ET$11))),'SIMULADOR IMPACTOS MIP'!Porcentaje,0)</f>
        <v>0</v>
      </c>
      <c r="EU79" s="60">
        <f>+IF(AND(OR(SeleccionarIndustria=$A79,SeleccionarIndustria="Todas las AE"),(OR('SIMULADOR IMPACTOS MIP'!$B$10=$EL$11,'SIMULADOR IMPACTOS MIP'!$B$10=EU$11))),'SIMULADOR IMPACTOS MIP'!Porcentaje,0)</f>
        <v>0</v>
      </c>
      <c r="EV79" s="60">
        <f>+IF(AND(OR(SeleccionarIndustria=$A79,SeleccionarIndustria="Todas las AE"),(OR('SIMULADOR IMPACTOS MIP'!$B$10=$EL$11,'SIMULADOR IMPACTOS MIP'!$B$10=EV$11))),'SIMULADOR IMPACTOS MIP'!Porcentaje,0)</f>
        <v>0</v>
      </c>
      <c r="EW79" s="60">
        <f>+IF(AND(OR(SeleccionarIndustria=$A79,SeleccionarIndustria="Todas las AE"),(OR('SIMULADOR IMPACTOS MIP'!$B$10=$EL$11,'SIMULADOR IMPACTOS MIP'!$B$10=EW$11))),'SIMULADOR IMPACTOS MIP'!Porcentaje,0)</f>
        <v>0</v>
      </c>
      <c r="EX79" s="60">
        <f>+IF(AND(OR(SeleccionarIndustria=$A79,SeleccionarIndustria="Todas las AE"),(OR('SIMULADOR IMPACTOS MIP'!$B$10=$EL$11,'SIMULADOR IMPACTOS MIP'!$B$10=EX$11))),'SIMULADOR IMPACTOS MIP'!Porcentaje,0)</f>
        <v>0</v>
      </c>
      <c r="EY79" s="60">
        <f>+IF(AND(OR(SeleccionarIndustria=$A79,SeleccionarIndustria="Todas las AE"),('SIMULADOR IMPACTOS MIP'!$B$10=EY$11)),'SIMULADOR IMPACTOS MIP'!Porcentaje,0)</f>
        <v>0</v>
      </c>
      <c r="EZ79" s="60">
        <f>+IF(AND(OR(SeleccionarIndustria=$A79,SeleccionarIndustria="Todas las AE"),('SIMULADOR IMPACTOS MIP'!$B$10=EZ$11)),'SIMULADOR IMPACTOS MIP'!Porcentaje,0)</f>
        <v>0</v>
      </c>
      <c r="FA79" s="60">
        <f>+IF(AND(OR(SeleccionarIndustria=$A79,SeleccionarIndustria="Todas las AE"),('SIMULADOR IMPACTOS MIP'!$B$10=FA$11)),'SIMULADOR IMPACTOS MIP'!Porcentaje,0)</f>
        <v>0</v>
      </c>
      <c r="FB79" s="60">
        <f>+IF(AND(OR(SeleccionarIndustria=$A79,SeleccionarIndustria="Todas las AE"),('SIMULADOR IMPACTOS MIP'!$B$10=FB$11)),'SIMULADOR IMPACTOS MIP'!Porcentaje,0)</f>
        <v>0</v>
      </c>
      <c r="FC79" s="60">
        <f>+IF(AND(OR(SeleccionarIndustria=$A79,SeleccionarIndustria="Todas las AE"),(OR('SIMULADOR IMPACTOS MIP'!$B$10=$EM$11,'SIMULADOR IMPACTOS MIP'!$B$10=FC$11))),'SIMULADOR IMPACTOS MIP'!Porcentaje,0)</f>
        <v>0.14000000000000001</v>
      </c>
      <c r="FD79" s="60">
        <f>+IF(AND(OR(SeleccionarIndustria=$A79,SeleccionarIndustria="Todas las AE"),(OR('SIMULADOR IMPACTOS MIP'!$B$10=$EM$11,'SIMULADOR IMPACTOS MIP'!$B$10=FD$11))),'SIMULADOR IMPACTOS MIP'!Porcentaje,0)</f>
        <v>0.14000000000000001</v>
      </c>
      <c r="FE79" s="60">
        <f>+IF(AND(OR(SeleccionarIndustria=$A79,SeleccionarIndustria="Todas las AE"),(OR('SIMULADOR IMPACTOS MIP'!$B$10=$EM$11,'SIMULADOR IMPACTOS MIP'!$B$10=FE$11))),'SIMULADOR IMPACTOS MIP'!Porcentaje,0)</f>
        <v>0.14000000000000001</v>
      </c>
      <c r="FF79" s="60">
        <f>+IF(AND(OR(SeleccionarIndustria=$A79,SeleccionarIndustria="Todas las AE"),(OR('SIMULADOR IMPACTOS MIP'!$B$10=$EM$11,'SIMULADOR IMPACTOS MIP'!$B$10=FF$11))),'SIMULADOR IMPACTOS MIP'!Porcentaje,0)</f>
        <v>0.14000000000000001</v>
      </c>
      <c r="FG79" s="60">
        <f>+IF(AND(OR(SeleccionarIndustria=$A79,SeleccionarIndustria="Todas las AE"),(OR('SIMULADOR IMPACTOS MIP'!$B$10=$EM$11,'SIMULADOR IMPACTOS MIP'!$B$10=FG$11))),'SIMULADOR IMPACTOS MIP'!Porcentaje,0)</f>
        <v>0.14000000000000001</v>
      </c>
      <c r="FH79" s="60">
        <f>+IF(AND(OR(SeleccionarIndustria=$A79,SeleccionarIndustria="Todas las AE"),(OR('SIMULADOR IMPACTOS MIP'!$B$10=$EM$11,'SIMULADOR IMPACTOS MIP'!$B$10=FH$11))),'SIMULADOR IMPACTOS MIP'!Porcentaje,0)</f>
        <v>0.14000000000000001</v>
      </c>
      <c r="FI79" s="60">
        <f>+IF(AND(OR(SeleccionarIndustria=$A79,SeleccionarIndustria="Todas las AE"),(OR('SIMULADOR IMPACTOS MIP'!$B$10=$EM$11,'SIMULADOR IMPACTOS MIP'!$B$10=FI$11))),'SIMULADOR IMPACTOS MIP'!Porcentaje,0)</f>
        <v>0.14000000000000001</v>
      </c>
      <c r="FJ79" s="60">
        <f>+IF(AND(OR(SeleccionarIndustria=$A79,SeleccionarIndustria="Todas las AE"),(OR('SIMULADOR IMPACTOS MIP'!$B$10=$EM$11,'SIMULADOR IMPACTOS MIP'!$B$10=FJ$11))),'SIMULADOR IMPACTOS MIP'!Porcentaje,0)</f>
        <v>0.14000000000000001</v>
      </c>
      <c r="FM79" s="20">
        <f>+'MIP 2017'!EJ79*(1+(EN79))</f>
        <v>7601.4332581865619</v>
      </c>
      <c r="FN79" s="20">
        <f>+'MIP 2017'!EK79*(1+(EO79))</f>
        <v>0</v>
      </c>
      <c r="FO79" s="20">
        <f>+'MIP 2017'!EL79*(1+(EP79))</f>
        <v>0</v>
      </c>
      <c r="FP79" s="20">
        <f>+'MIP 2017'!EM79*(1+(EQ79))</f>
        <v>0</v>
      </c>
      <c r="FQ79" s="20">
        <f>+'MIP 2017'!EN79*(1+(ER79))</f>
        <v>0</v>
      </c>
      <c r="FR79" s="20">
        <f>+'MIP 2017'!EO79*(1+(ES79))</f>
        <v>0</v>
      </c>
      <c r="FS79" s="20">
        <f>+'MIP 2017'!EP79*(1+(ET79))</f>
        <v>0</v>
      </c>
      <c r="FT79" s="20">
        <f>+'MIP 2017'!EQ79*(1+(EU79))</f>
        <v>0</v>
      </c>
      <c r="FU79" s="20">
        <f>+'MIP 2017'!ER79*(1+(EV79))</f>
        <v>0</v>
      </c>
      <c r="FV79" s="20">
        <f>+'MIP 2017'!ES79*(1+(EW79))</f>
        <v>0</v>
      </c>
      <c r="FW79" s="20">
        <f>+'MIP 2017'!ET79*(1+(EX79))</f>
        <v>0</v>
      </c>
      <c r="FX79" s="20">
        <f>+'MIP 2017'!EU79*(1+(EY79))</f>
        <v>80.515550157254651</v>
      </c>
      <c r="FY79" s="20">
        <f>+'MIP 2017'!EV79*(1+(EZ79))</f>
        <v>36857.903592457093</v>
      </c>
      <c r="FZ79" s="20">
        <f>+'MIP 2017'!EW79*(1+(FA79))</f>
        <v>3.2037515314431166</v>
      </c>
      <c r="GA79" s="20">
        <f>+'MIP 2017'!EX79*(1+(FB79))</f>
        <v>200464.7224416844</v>
      </c>
      <c r="GB79" s="20">
        <f>+'MIP 2017'!EY79*(1+(FC79))</f>
        <v>1.9387889799426581</v>
      </c>
      <c r="GC79" s="20">
        <f>+'MIP 2017'!EZ79*(1+(FD79))</f>
        <v>0.37077641554748053</v>
      </c>
      <c r="GD79" s="20">
        <f>+'MIP 2017'!FA79*(1+(FE79))</f>
        <v>1.3949660800078876</v>
      </c>
      <c r="GE79" s="20">
        <f>+'MIP 2017'!FB79*(1+(FF79))</f>
        <v>1.4808531242027081</v>
      </c>
      <c r="GF79" s="20">
        <f>+'MIP 2017'!FC79*(1+(FG79))</f>
        <v>7.0146902005206679E-2</v>
      </c>
      <c r="GG79" s="20">
        <f>+'MIP 2017'!FD79*(1+(FH79))</f>
        <v>0.81100527048885507</v>
      </c>
      <c r="GH79" s="20">
        <f>+'MIP 2017'!FE79*(1+(FI79))</f>
        <v>0.13606161027977468</v>
      </c>
      <c r="GI79" s="20">
        <f>+'MIP 2017'!FF79*(1+(FJ79))</f>
        <v>0</v>
      </c>
      <c r="GJ79" s="18">
        <f t="shared" si="6"/>
        <v>245013.98119239919</v>
      </c>
      <c r="GK79" s="39">
        <f>+IFERROR((GJ79/'MIP 2017'!FG79*100-100),0)</f>
        <v>3.1089041235077275E-4</v>
      </c>
      <c r="GN79" s="18">
        <v>313402.0789060925</v>
      </c>
      <c r="GO79" s="14">
        <f>+'MIP 2017'!FH79</f>
        <v>313109.61999126087</v>
      </c>
      <c r="GP79" s="39">
        <f t="shared" si="7"/>
        <v>292.45891483162995</v>
      </c>
      <c r="GQ79" s="39">
        <f t="shared" si="8"/>
        <v>9.3404640470581057E-2</v>
      </c>
      <c r="GU79" s="61">
        <v>-0.33</v>
      </c>
      <c r="GW79" s="60">
        <f>+IF(SeleccionarDemTur=GW$11,'SIMULADOR IMPACTOS MIP(TURISMO)'!PorcentajeTur,0)</f>
        <v>0</v>
      </c>
      <c r="GX79" s="60">
        <f>+IF(SeleccionarDemTur=GX$11,'SIMULADOR IMPACTOS MIP(TURISMO)'!PorcentajeTur,0)</f>
        <v>0</v>
      </c>
      <c r="GY79" s="60">
        <f>+IF(SeleccionarDemTur=GY$11,'SIMULADOR IMPACTOS MIP(TURISMO)'!PorcentajeTur,0)</f>
        <v>0.14000000000000001</v>
      </c>
      <c r="GZ79" s="60">
        <f>+IF(SeleccionarDemTur=GZ$11,'SIMULADOR IMPACTOS MIP(TURISMO)'!PorcentajeTur,0)</f>
        <v>0</v>
      </c>
      <c r="HA79" s="60">
        <f>+IF(OR(SeleccionarDemTur=HA$11,SeleccionarDemTur=$GW$11),'SIMULADOR IMPACTOS MIP(TURISMO)'!PorcentajeTur,0)</f>
        <v>0</v>
      </c>
      <c r="HB79" s="60">
        <f>+IF(OR(SeleccionarDemTur=HB$11,SeleccionarDemTur=$GW$11),'SIMULADOR IMPACTOS MIP(TURISMO)'!PorcentajeTur,0)</f>
        <v>0</v>
      </c>
      <c r="HC79" s="60">
        <f>+IF(OR(SeleccionarDemTur=HC$11,SeleccionarDemTur=$GW$11),'SIMULADOR IMPACTOS MIP(TURISMO)'!PorcentajeTur,0)</f>
        <v>0</v>
      </c>
      <c r="HD79" s="60">
        <f>+IF(OR(SeleccionarDemTur=HD$11,SeleccionarDemTur=$GX$11),'SIMULADOR IMPACTOS MIP(TURISMO)'!PorcentajeTur,0)</f>
        <v>0</v>
      </c>
      <c r="HE79" s="60">
        <f>+IF(OR(SeleccionarDemTur=HE$11,SeleccionarDemTur=$GX$11),'SIMULADOR IMPACTOS MIP(TURISMO)'!PorcentajeTur,0)</f>
        <v>0</v>
      </c>
      <c r="HF79" s="60">
        <f>+IF(OR(SeleccionarDemTur=HF$11,SeleccionarDemTur=$GX$11),'SIMULADOR IMPACTOS MIP(TURISMO)'!PorcentajeTur,0)</f>
        <v>0</v>
      </c>
      <c r="HG79" s="60">
        <f>+IF(OR(SeleccionarDemTur=HG$11,SeleccionarDemTur=$GX$11),'SIMULADOR IMPACTOS MIP(TURISMO)'!PorcentajeTur,0)</f>
        <v>0</v>
      </c>
      <c r="HH79" s="60">
        <f>+IF(OR(SeleccionarDemTur=HH$11,SeleccionarDemTur=$GX$11),'SIMULADOR IMPACTOS MIP(TURISMO)'!PorcentajeTur,0)</f>
        <v>0</v>
      </c>
      <c r="HI79" s="60">
        <f>+IF(OR(SeleccionarDemTur=HI$11,SeleccionarDemTur=$GX$11),'SIMULADOR IMPACTOS MIP(TURISMO)'!PorcentajeTur,0)</f>
        <v>0</v>
      </c>
      <c r="HJ79" s="60">
        <f>+IF(OR(SeleccionarDemTur=HJ$11,SeleccionarDemTur=$GX$11),'SIMULADOR IMPACTOS MIP(TURISMO)'!PorcentajeTur,0)</f>
        <v>0</v>
      </c>
      <c r="HK79" s="60">
        <f>+IF(SeleccionarDemTur=HK$11,'SIMULADOR IMPACTOS MIP(TURISMO)'!PorcentajeTur,0)</f>
        <v>0</v>
      </c>
      <c r="HL79" s="60">
        <f>+IF(SeleccionarDemTur=HL$11,'SIMULADOR IMPACTOS MIP(TURISMO)'!PorcentajeTur,0)</f>
        <v>0</v>
      </c>
      <c r="HM79" s="60">
        <f>+IF(SeleccionarDemTur=HM$11,'SIMULADOR IMPACTOS MIP(TURISMO)'!PorcentajeTur,0)</f>
        <v>0</v>
      </c>
      <c r="HN79" s="60">
        <f>+IF(SeleccionarDemTur=HN$11,'SIMULADOR IMPACTOS MIP(TURISMO)'!PorcentajeTur,0)</f>
        <v>0</v>
      </c>
      <c r="HO79" s="60">
        <f>+IF(OR(SeleccionarDemTur=HO$11,SeleccionarDemTur=$GY$11),'SIMULADOR IMPACTOS MIP(TURISMO)'!PorcentajeTur,0)</f>
        <v>0.14000000000000001</v>
      </c>
      <c r="HP79" s="60">
        <f>+IF(OR(SeleccionarDemTur=HP$11,SeleccionarDemTur=$GY$11),'SIMULADOR IMPACTOS MIP(TURISMO)'!PorcentajeTur,0)</f>
        <v>0.14000000000000001</v>
      </c>
      <c r="HQ79" s="60">
        <f>+IF(OR(SeleccionarDemTur=HQ$11,SeleccionarDemTur=$GY$11),'SIMULADOR IMPACTOS MIP(TURISMO)'!PorcentajeTur,0)</f>
        <v>0.14000000000000001</v>
      </c>
      <c r="HR79" s="60">
        <f>+IF(OR(SeleccionarDemTur=HR$11,SeleccionarDemTur=$GY$11),'SIMULADOR IMPACTOS MIP(TURISMO)'!PorcentajeTur,0)</f>
        <v>0.14000000000000001</v>
      </c>
      <c r="HS79" s="60">
        <f>+IF(OR(SeleccionarDemTur=HS$11,SeleccionarDemTur=$GY$11),'SIMULADOR IMPACTOS MIP(TURISMO)'!PorcentajeTur,0)</f>
        <v>0.14000000000000001</v>
      </c>
      <c r="HT79" s="60">
        <f>+IF(OR(SeleccionarDemTur=HT$11,SeleccionarDemTur=$GY$11),'SIMULADOR IMPACTOS MIP(TURISMO)'!PorcentajeTur,0)</f>
        <v>0.14000000000000001</v>
      </c>
      <c r="HU79" s="60">
        <f>+IF(OR(SeleccionarDemTur=HU$11,SeleccionarDemTur=$GY$11),'SIMULADOR IMPACTOS MIP(TURISMO)'!PorcentajeTur,0)</f>
        <v>0.14000000000000001</v>
      </c>
      <c r="HV79" s="60">
        <f>+IF(OR(SeleccionarDemTur=HV$11,SeleccionarDemTur=$GY$11),'SIMULADOR IMPACTOS MIP(TURISMO)'!PorcentajeTur,0)</f>
        <v>0.14000000000000001</v>
      </c>
      <c r="HY79" s="20">
        <f>+'MIP 2017'!EJ79*(1+(GZ79))</f>
        <v>7601.4332581865619</v>
      </c>
      <c r="HZ79" s="20">
        <f>+'MIP 2017'!EK79*(1+(HA79))</f>
        <v>0</v>
      </c>
      <c r="IA79" s="20">
        <f>+'MIP 2017'!EL79*(1+(HB79))</f>
        <v>0</v>
      </c>
      <c r="IB79" s="20">
        <f>+'MIP 2017'!EM79*(1+(HC79))</f>
        <v>0</v>
      </c>
      <c r="IC79" s="20">
        <f>+'MIP 2017'!EN79*(1+(HD79))</f>
        <v>0</v>
      </c>
      <c r="ID79" s="20">
        <f>+'MIP 2017'!EO79*(1+(HE79))</f>
        <v>0</v>
      </c>
      <c r="IE79" s="20">
        <f>+'MIP 2017'!EP79*(1+(HF79))</f>
        <v>0</v>
      </c>
      <c r="IF79" s="20">
        <f>+'MIP 2017'!EQ79*(1+(HG79))</f>
        <v>0</v>
      </c>
      <c r="IG79" s="20">
        <f>+'MIP 2017'!ER79*(1+(HH79))</f>
        <v>0</v>
      </c>
      <c r="IH79" s="20">
        <f>+'MIP 2017'!ES79*(1+(HI79))</f>
        <v>0</v>
      </c>
      <c r="II79" s="20">
        <f>+'MIP 2017'!ET79*(1+(HJ79))</f>
        <v>0</v>
      </c>
      <c r="IJ79" s="20">
        <f>+'MIP 2017'!EU79*(1+(HK79))</f>
        <v>80.515550157254651</v>
      </c>
      <c r="IK79" s="20">
        <f>+'MIP 2017'!EV79*(1+(HL79))</f>
        <v>36857.903592457093</v>
      </c>
      <c r="IL79" s="20">
        <f>+'MIP 2017'!EW79*(1+(HM79))</f>
        <v>3.2037515314431166</v>
      </c>
      <c r="IM79" s="20">
        <f>+'MIP 2017'!EX79*(1+(HN79))</f>
        <v>200464.7224416844</v>
      </c>
      <c r="IN79" s="20">
        <f>+'MIP 2017'!EY79*(1+(HO79))</f>
        <v>1.9387889799426581</v>
      </c>
      <c r="IO79" s="20">
        <f>+'MIP 2017'!EZ79*(1+(HP79))</f>
        <v>0.37077641554748053</v>
      </c>
      <c r="IP79" s="20">
        <f>+'MIP 2017'!FA79*(1+(HQ79))</f>
        <v>1.3949660800078876</v>
      </c>
      <c r="IQ79" s="20">
        <f>+'MIP 2017'!FB79*(1+(HR79))</f>
        <v>1.4808531242027081</v>
      </c>
      <c r="IR79" s="20">
        <f>+'MIP 2017'!FC79*(1+(HS79))</f>
        <v>7.0146902005206679E-2</v>
      </c>
      <c r="IS79" s="20">
        <f>+'MIP 2017'!FD79*(1+(HT79))</f>
        <v>0.81100527048885507</v>
      </c>
      <c r="IT79" s="20">
        <f>+'MIP 2017'!FE79*(1+(HU79))</f>
        <v>0.13606161027977468</v>
      </c>
      <c r="IU79" s="20">
        <f>+'MIP 2017'!FF79*(1+(HV79))</f>
        <v>0</v>
      </c>
      <c r="IV79" s="18">
        <f t="shared" si="9"/>
        <v>245013.98119239919</v>
      </c>
      <c r="IW79" s="39">
        <f>+IFERROR((IV79/'MIP 2017'!FG79*100-100),0)</f>
        <v>3.1089041235077275E-4</v>
      </c>
      <c r="IZ79" s="18">
        <v>313402.0789060925</v>
      </c>
      <c r="JA79" s="14">
        <f>+'MIP 2017'!FH79</f>
        <v>313109.61999126087</v>
      </c>
      <c r="JB79" s="39">
        <f t="shared" si="10"/>
        <v>292.45891483162995</v>
      </c>
      <c r="JC79" s="39">
        <f t="shared" si="11"/>
        <v>9.3404640470581057E-2</v>
      </c>
    </row>
    <row r="80" spans="1:263" s="7" customFormat="1" ht="21.95" customHeight="1" thickBot="1" x14ac:dyDescent="0.25">
      <c r="A80" s="137" t="s">
        <v>369</v>
      </c>
      <c r="B80" s="138" t="s">
        <v>388</v>
      </c>
      <c r="C80" s="33">
        <v>2.1675389243073137E-4</v>
      </c>
      <c r="D80" s="33">
        <v>3.5025368001680959E-4</v>
      </c>
      <c r="E80" s="33">
        <v>2.2288235103737493E-4</v>
      </c>
      <c r="F80" s="33">
        <v>7.4742439444331612E-4</v>
      </c>
      <c r="G80" s="33">
        <v>1.5413831648176498E-4</v>
      </c>
      <c r="H80" s="33">
        <v>1.8298600266193496E-4</v>
      </c>
      <c r="I80" s="33">
        <v>2.1433510846265668E-4</v>
      </c>
      <c r="J80" s="33">
        <v>1.0542125345138532E-4</v>
      </c>
      <c r="K80" s="33">
        <v>3.9962806494448535E-4</v>
      </c>
      <c r="L80" s="33">
        <v>1.8729158214446303E-4</v>
      </c>
      <c r="M80" s="33">
        <v>2.7568770709261539E-3</v>
      </c>
      <c r="N80" s="33">
        <v>3.3636827940066323E-4</v>
      </c>
      <c r="O80" s="33">
        <v>6.3651182933479439E-4</v>
      </c>
      <c r="P80" s="33">
        <v>3.5424007627229075E-4</v>
      </c>
      <c r="Q80" s="33">
        <v>3.4429376086156133E-4</v>
      </c>
      <c r="R80" s="33">
        <v>2.9469074602419355E-4</v>
      </c>
      <c r="S80" s="33">
        <v>5.2494610409369361E-4</v>
      </c>
      <c r="T80" s="33">
        <v>1.0013303826214405E-3</v>
      </c>
      <c r="U80" s="33">
        <v>5.1291221450822859E-4</v>
      </c>
      <c r="V80" s="33">
        <v>4.2193703952061703E-4</v>
      </c>
      <c r="W80" s="33">
        <v>4.5719172619155624E-4</v>
      </c>
      <c r="X80" s="33">
        <v>4.0078380827426879E-4</v>
      </c>
      <c r="Y80" s="33">
        <v>4.313248061919774E-4</v>
      </c>
      <c r="Z80" s="33">
        <v>5.6760055229579289E-4</v>
      </c>
      <c r="AA80" s="33">
        <v>6.2662396981651223E-4</v>
      </c>
      <c r="AB80" s="33">
        <v>1.4486508435153965E-3</v>
      </c>
      <c r="AC80" s="33">
        <v>4.4325865015806827E-5</v>
      </c>
      <c r="AD80" s="33">
        <v>1.9040988686594524E-4</v>
      </c>
      <c r="AE80" s="33">
        <v>5.7637556100421916E-4</v>
      </c>
      <c r="AF80" s="33">
        <v>2.3975943581825165E-3</v>
      </c>
      <c r="AG80" s="33">
        <v>3.1293454711576579E-5</v>
      </c>
      <c r="AH80" s="33">
        <v>3.2695926982190108E-4</v>
      </c>
      <c r="AI80" s="33">
        <v>1.4215683386587386E-3</v>
      </c>
      <c r="AJ80" s="33">
        <v>2.8072207433247579E-4</v>
      </c>
      <c r="AK80" s="33">
        <v>6.3838911612538888E-4</v>
      </c>
      <c r="AL80" s="33">
        <v>8.4132364128695805E-4</v>
      </c>
      <c r="AM80" s="33">
        <v>9.667921277546691E-4</v>
      </c>
      <c r="AN80" s="33">
        <v>4.3858726651311469E-4</v>
      </c>
      <c r="AO80" s="33">
        <v>4.584509800618618E-4</v>
      </c>
      <c r="AP80" s="33">
        <v>9.9359234690293385E-4</v>
      </c>
      <c r="AQ80" s="33">
        <v>3.7588729245730192E-3</v>
      </c>
      <c r="AR80" s="33">
        <v>2.9248037434471117E-4</v>
      </c>
      <c r="AS80" s="33">
        <v>7.3667230199801173E-4</v>
      </c>
      <c r="AT80" s="33">
        <v>5.1245940018295269E-4</v>
      </c>
      <c r="AU80" s="33">
        <v>5.6343768678174526E-4</v>
      </c>
      <c r="AV80" s="33">
        <v>7.5677949129297479E-4</v>
      </c>
      <c r="AW80" s="33">
        <v>4.8109367055438609E-4</v>
      </c>
      <c r="AX80" s="33">
        <v>6.1162322417370439E-4</v>
      </c>
      <c r="AY80" s="33">
        <v>5.2342363500605367E-4</v>
      </c>
      <c r="AZ80" s="33">
        <v>3.9128319919856452E-4</v>
      </c>
      <c r="BA80" s="33">
        <v>1.348368780708498E-3</v>
      </c>
      <c r="BB80" s="33">
        <v>2.1346526526837519E-4</v>
      </c>
      <c r="BC80" s="33">
        <v>2.3377114503860542E-4</v>
      </c>
      <c r="BD80" s="33">
        <v>7.7960883658244697E-4</v>
      </c>
      <c r="BE80" s="33">
        <v>1.7596451254413962E-4</v>
      </c>
      <c r="BF80" s="33">
        <v>7.0268962230299174E-4</v>
      </c>
      <c r="BG80" s="33">
        <v>1.5031497869609766E-4</v>
      </c>
      <c r="BH80" s="33">
        <v>2.5641476062650216E-4</v>
      </c>
      <c r="BI80" s="33">
        <v>1.9634640363913676E-4</v>
      </c>
      <c r="BJ80" s="33">
        <v>1.2779299248481419E-4</v>
      </c>
      <c r="BK80" s="33">
        <v>3.8373451681565651E-4</v>
      </c>
      <c r="BL80" s="33">
        <v>3.611770607350548E-4</v>
      </c>
      <c r="BM80" s="33">
        <v>1.5223594980503287E-3</v>
      </c>
      <c r="BN80" s="33">
        <v>3.291935679917961E-4</v>
      </c>
      <c r="BO80" s="33">
        <v>2.4984841953339999E-4</v>
      </c>
      <c r="BP80" s="33">
        <v>1.2386457455851947E-3</v>
      </c>
      <c r="BQ80" s="33">
        <v>4.5856136509987027E-4</v>
      </c>
      <c r="BR80" s="33">
        <v>1.9067770640159736E-4</v>
      </c>
      <c r="BS80" s="33">
        <v>1.0065697209705815</v>
      </c>
      <c r="BT80" s="33">
        <v>4.9015249028191749E-4</v>
      </c>
      <c r="BU80" s="33">
        <v>1.2901226338763906E-4</v>
      </c>
      <c r="BV80" s="33">
        <v>2.7929094985148649E-4</v>
      </c>
      <c r="BW80" s="33">
        <v>2.7589870348672325E-4</v>
      </c>
      <c r="BX80" s="33">
        <v>9.0746438386231967E-5</v>
      </c>
      <c r="BY80" s="33">
        <v>1.2440551214836721E-4</v>
      </c>
      <c r="BZ80" s="33">
        <v>2.2324641543868505E-3</v>
      </c>
      <c r="CA80" s="33">
        <v>9.23391747971143E-4</v>
      </c>
      <c r="CB80" s="33">
        <v>3.2322994529906636E-4</v>
      </c>
      <c r="CC80" s="33">
        <v>4.1461193661202763E-4</v>
      </c>
      <c r="CD80" s="33">
        <v>6.5448077388778321E-4</v>
      </c>
      <c r="CE80" s="33">
        <v>4.2866653573119217E-4</v>
      </c>
      <c r="CF80" s="33">
        <v>7.3496642001971452E-4</v>
      </c>
      <c r="CG80" s="33">
        <v>4.1056862973882423E-4</v>
      </c>
      <c r="CH80" s="33">
        <v>1.2154280653208034E-3</v>
      </c>
      <c r="CI80" s="33">
        <v>2.6350729295894682E-4</v>
      </c>
      <c r="CJ80" s="33">
        <v>1.867365503069306E-3</v>
      </c>
      <c r="CK80" s="33">
        <v>1.4073122712070104E-3</v>
      </c>
      <c r="CL80" s="33">
        <v>2.8293621691113692E-3</v>
      </c>
      <c r="CM80" s="33">
        <v>3.3160807143745301E-4</v>
      </c>
      <c r="CN80" s="33">
        <v>5.1301291606678534E-4</v>
      </c>
      <c r="CO80" s="33">
        <v>4.1511081785095704E-4</v>
      </c>
      <c r="CP80" s="33">
        <v>2.9719260408006689E-4</v>
      </c>
      <c r="CQ80" s="33">
        <v>1.7628752468034611E-4</v>
      </c>
      <c r="CR80" s="33">
        <v>2.5793713453949361E-4</v>
      </c>
      <c r="CS80" s="33">
        <v>1.3902915586351045E-4</v>
      </c>
      <c r="CT80" s="33">
        <v>1.4020307175156892E-4</v>
      </c>
      <c r="CU80" s="33">
        <v>5.321434431803665E-5</v>
      </c>
      <c r="CV80" s="33">
        <v>4.7139929178404456E-5</v>
      </c>
      <c r="CW80" s="33">
        <v>6.8771323944302626E-5</v>
      </c>
      <c r="CX80" s="33">
        <v>1.0897235284554469E-4</v>
      </c>
      <c r="CY80" s="33">
        <v>9.037510592602155E-5</v>
      </c>
      <c r="CZ80" s="33">
        <v>6.1661227207793979E-5</v>
      </c>
      <c r="DA80" s="33">
        <v>7.9044318663028254E-5</v>
      </c>
      <c r="DB80" s="33">
        <v>3.4481533704274462E-4</v>
      </c>
      <c r="DC80" s="33">
        <v>1.1820418841274843E-3</v>
      </c>
      <c r="DD80" s="33">
        <v>5.3885549301390679E-5</v>
      </c>
      <c r="DE80" s="33">
        <v>1.3970921917870352E-4</v>
      </c>
      <c r="DF80" s="33">
        <v>8.9049431219611011E-5</v>
      </c>
      <c r="DG80" s="33">
        <v>1.5718893360621426E-4</v>
      </c>
      <c r="DH80" s="33">
        <v>2.6072442399841124E-4</v>
      </c>
      <c r="DI80" s="33">
        <v>9.8452424749290298E-4</v>
      </c>
      <c r="DJ80" s="33">
        <v>8.5487303110325086E-4</v>
      </c>
      <c r="DK80" s="33">
        <v>7.094706567529448E-4</v>
      </c>
      <c r="DL80" s="33">
        <v>7.0772923587400656E-4</v>
      </c>
      <c r="DM80" s="33">
        <v>3.8585641504401883E-5</v>
      </c>
      <c r="DN80" s="33">
        <v>2.8375277352452567E-5</v>
      </c>
      <c r="DO80" s="33">
        <v>1.9936921124902621E-4</v>
      </c>
      <c r="DP80" s="33">
        <v>1.4655349352118771E-4</v>
      </c>
      <c r="DQ80" s="33">
        <v>1.6036704584909049E-4</v>
      </c>
      <c r="DR80" s="33">
        <v>1.7129852085801708E-4</v>
      </c>
      <c r="DS80" s="33">
        <v>8.5867562881452355E-5</v>
      </c>
      <c r="DT80" s="33">
        <v>4.2278501953990082E-5</v>
      </c>
      <c r="DU80" s="33">
        <v>5.986674427991782E-5</v>
      </c>
      <c r="DV80" s="33">
        <v>7.3057458610136184E-5</v>
      </c>
      <c r="DW80" s="33">
        <v>1.5162431128524232E-4</v>
      </c>
      <c r="DX80" s="33">
        <v>7.1081498231563513E-4</v>
      </c>
      <c r="DY80" s="33">
        <v>1.0882813707281101E-4</v>
      </c>
      <c r="DZ80" s="33">
        <v>9.0549757123215661E-5</v>
      </c>
      <c r="EA80" s="33">
        <v>1.6347679315009814E-4</v>
      </c>
      <c r="EB80" s="33">
        <v>2.2849649924728009E-4</v>
      </c>
      <c r="EC80" s="33">
        <v>2.6398912886005328E-4</v>
      </c>
      <c r="ED80" s="33">
        <v>1.6852071106924769E-4</v>
      </c>
      <c r="EE80" s="33">
        <v>1.1853600130535562E-4</v>
      </c>
      <c r="EF80" s="33">
        <v>2.7829173146942362E-4</v>
      </c>
      <c r="EG80" s="33">
        <v>1.393121338353487E-4</v>
      </c>
      <c r="EH80" s="33">
        <v>0</v>
      </c>
      <c r="EK80" s="60">
        <f>+IF(AND(OR(SeleccionarIndustria=$A80,SeleccionarIndustria="Todas las AE"),('SIMULADOR IMPACTOS MIP'!$B$10=EK$11)),'SIMULADOR IMPACTOS MIP'!Porcentaje,0)</f>
        <v>0</v>
      </c>
      <c r="EL80" s="60">
        <f>+IF(AND(OR(SeleccionarIndustria=$A80,SeleccionarIndustria="Todas las AE"),('SIMULADOR IMPACTOS MIP'!$B$10=EL$11)),'SIMULADOR IMPACTOS MIP'!Porcentaje,0)</f>
        <v>0</v>
      </c>
      <c r="EM80" s="60">
        <f>+IF(AND(OR(SeleccionarIndustria=$A80,SeleccionarIndustria="Todas las AE"),('SIMULADOR IMPACTOS MIP'!$B$10=EM$11)),'SIMULADOR IMPACTOS MIP'!Porcentaje,0)</f>
        <v>0.14000000000000001</v>
      </c>
      <c r="EN80" s="60">
        <f>+IF(AND(OR(SeleccionarIndustria=$A80,SeleccionarIndustria="Todas las AE"),('SIMULADOR IMPACTOS MIP'!$B$10=EN$11)),'SIMULADOR IMPACTOS MIP'!Porcentaje,0)</f>
        <v>0</v>
      </c>
      <c r="EO80" s="60">
        <f>+IF(AND(OR(SeleccionarIndustria=$A80,SeleccionarIndustria="Todas las AE"),(OR('SIMULADOR IMPACTOS MIP'!$B$10=$EK$11,'SIMULADOR IMPACTOS MIP'!$B$10=EO$11))),'SIMULADOR IMPACTOS MIP'!Porcentaje,0)</f>
        <v>0</v>
      </c>
      <c r="EP80" s="60">
        <f>+IF(AND(OR(SeleccionarIndustria=$A80,SeleccionarIndustria="Todas las AE"),(OR('SIMULADOR IMPACTOS MIP'!$B$10=$EK$11,'SIMULADOR IMPACTOS MIP'!$B$10=EP$11))),'SIMULADOR IMPACTOS MIP'!Porcentaje,0)</f>
        <v>0</v>
      </c>
      <c r="EQ80" s="60">
        <f>+IF(AND(OR(SeleccionarIndustria=$A80,SeleccionarIndustria="Todas las AE"),(OR('SIMULADOR IMPACTOS MIP'!$B$10=$EK$11,'SIMULADOR IMPACTOS MIP'!$B$10=EQ$11))),'SIMULADOR IMPACTOS MIP'!Porcentaje,0)</f>
        <v>0</v>
      </c>
      <c r="ER80" s="60">
        <f>+IF(AND(OR(SeleccionarIndustria=$A80,SeleccionarIndustria="Todas las AE"),(OR('SIMULADOR IMPACTOS MIP'!$B$10=$EL$11,'SIMULADOR IMPACTOS MIP'!$B$10=ER$11))),'SIMULADOR IMPACTOS MIP'!Porcentaje,0)</f>
        <v>0</v>
      </c>
      <c r="ES80" s="60">
        <f>+IF(AND(OR(SeleccionarIndustria=$A80,SeleccionarIndustria="Todas las AE"),(OR('SIMULADOR IMPACTOS MIP'!$B$10=$EL$11,'SIMULADOR IMPACTOS MIP'!$B$10=ES$11))),'SIMULADOR IMPACTOS MIP'!Porcentaje,0)</f>
        <v>0</v>
      </c>
      <c r="ET80" s="60">
        <f>+IF(AND(OR(SeleccionarIndustria=$A80,SeleccionarIndustria="Todas las AE"),(OR('SIMULADOR IMPACTOS MIP'!$B$10=$EL$11,'SIMULADOR IMPACTOS MIP'!$B$10=ET$11))),'SIMULADOR IMPACTOS MIP'!Porcentaje,0)</f>
        <v>0</v>
      </c>
      <c r="EU80" s="60">
        <f>+IF(AND(OR(SeleccionarIndustria=$A80,SeleccionarIndustria="Todas las AE"),(OR('SIMULADOR IMPACTOS MIP'!$B$10=$EL$11,'SIMULADOR IMPACTOS MIP'!$B$10=EU$11))),'SIMULADOR IMPACTOS MIP'!Porcentaje,0)</f>
        <v>0</v>
      </c>
      <c r="EV80" s="60">
        <f>+IF(AND(OR(SeleccionarIndustria=$A80,SeleccionarIndustria="Todas las AE"),(OR('SIMULADOR IMPACTOS MIP'!$B$10=$EL$11,'SIMULADOR IMPACTOS MIP'!$B$10=EV$11))),'SIMULADOR IMPACTOS MIP'!Porcentaje,0)</f>
        <v>0</v>
      </c>
      <c r="EW80" s="60">
        <f>+IF(AND(OR(SeleccionarIndustria=$A80,SeleccionarIndustria="Todas las AE"),(OR('SIMULADOR IMPACTOS MIP'!$B$10=$EL$11,'SIMULADOR IMPACTOS MIP'!$B$10=EW$11))),'SIMULADOR IMPACTOS MIP'!Porcentaje,0)</f>
        <v>0</v>
      </c>
      <c r="EX80" s="60">
        <f>+IF(AND(OR(SeleccionarIndustria=$A80,SeleccionarIndustria="Todas las AE"),(OR('SIMULADOR IMPACTOS MIP'!$B$10=$EL$11,'SIMULADOR IMPACTOS MIP'!$B$10=EX$11))),'SIMULADOR IMPACTOS MIP'!Porcentaje,0)</f>
        <v>0</v>
      </c>
      <c r="EY80" s="60">
        <f>+IF(AND(OR(SeleccionarIndustria=$A80,SeleccionarIndustria="Todas las AE"),('SIMULADOR IMPACTOS MIP'!$B$10=EY$11)),'SIMULADOR IMPACTOS MIP'!Porcentaje,0)</f>
        <v>0</v>
      </c>
      <c r="EZ80" s="60">
        <f>+IF(AND(OR(SeleccionarIndustria=$A80,SeleccionarIndustria="Todas las AE"),('SIMULADOR IMPACTOS MIP'!$B$10=EZ$11)),'SIMULADOR IMPACTOS MIP'!Porcentaje,0)</f>
        <v>0</v>
      </c>
      <c r="FA80" s="60">
        <f>+IF(AND(OR(SeleccionarIndustria=$A80,SeleccionarIndustria="Todas las AE"),('SIMULADOR IMPACTOS MIP'!$B$10=FA$11)),'SIMULADOR IMPACTOS MIP'!Porcentaje,0)</f>
        <v>0</v>
      </c>
      <c r="FB80" s="60">
        <f>+IF(AND(OR(SeleccionarIndustria=$A80,SeleccionarIndustria="Todas las AE"),('SIMULADOR IMPACTOS MIP'!$B$10=FB$11)),'SIMULADOR IMPACTOS MIP'!Porcentaje,0)</f>
        <v>0</v>
      </c>
      <c r="FC80" s="60">
        <f>+IF(AND(OR(SeleccionarIndustria=$A80,SeleccionarIndustria="Todas las AE"),(OR('SIMULADOR IMPACTOS MIP'!$B$10=$EM$11,'SIMULADOR IMPACTOS MIP'!$B$10=FC$11))),'SIMULADOR IMPACTOS MIP'!Porcentaje,0)</f>
        <v>0.14000000000000001</v>
      </c>
      <c r="FD80" s="60">
        <f>+IF(AND(OR(SeleccionarIndustria=$A80,SeleccionarIndustria="Todas las AE"),(OR('SIMULADOR IMPACTOS MIP'!$B$10=$EM$11,'SIMULADOR IMPACTOS MIP'!$B$10=FD$11))),'SIMULADOR IMPACTOS MIP'!Porcentaje,0)</f>
        <v>0.14000000000000001</v>
      </c>
      <c r="FE80" s="60">
        <f>+IF(AND(OR(SeleccionarIndustria=$A80,SeleccionarIndustria="Todas las AE"),(OR('SIMULADOR IMPACTOS MIP'!$B$10=$EM$11,'SIMULADOR IMPACTOS MIP'!$B$10=FE$11))),'SIMULADOR IMPACTOS MIP'!Porcentaje,0)</f>
        <v>0.14000000000000001</v>
      </c>
      <c r="FF80" s="60">
        <f>+IF(AND(OR(SeleccionarIndustria=$A80,SeleccionarIndustria="Todas las AE"),(OR('SIMULADOR IMPACTOS MIP'!$B$10=$EM$11,'SIMULADOR IMPACTOS MIP'!$B$10=FF$11))),'SIMULADOR IMPACTOS MIP'!Porcentaje,0)</f>
        <v>0.14000000000000001</v>
      </c>
      <c r="FG80" s="60">
        <f>+IF(AND(OR(SeleccionarIndustria=$A80,SeleccionarIndustria="Todas las AE"),(OR('SIMULADOR IMPACTOS MIP'!$B$10=$EM$11,'SIMULADOR IMPACTOS MIP'!$B$10=FG$11))),'SIMULADOR IMPACTOS MIP'!Porcentaje,0)</f>
        <v>0.14000000000000001</v>
      </c>
      <c r="FH80" s="60">
        <f>+IF(AND(OR(SeleccionarIndustria=$A80,SeleccionarIndustria="Todas las AE"),(OR('SIMULADOR IMPACTOS MIP'!$B$10=$EM$11,'SIMULADOR IMPACTOS MIP'!$B$10=FH$11))),'SIMULADOR IMPACTOS MIP'!Porcentaje,0)</f>
        <v>0.14000000000000001</v>
      </c>
      <c r="FI80" s="60">
        <f>+IF(AND(OR(SeleccionarIndustria=$A80,SeleccionarIndustria="Todas las AE"),(OR('SIMULADOR IMPACTOS MIP'!$B$10=$EM$11,'SIMULADOR IMPACTOS MIP'!$B$10=FI$11))),'SIMULADOR IMPACTOS MIP'!Porcentaje,0)</f>
        <v>0.14000000000000001</v>
      </c>
      <c r="FJ80" s="60">
        <f>+IF(AND(OR(SeleccionarIndustria=$A80,SeleccionarIndustria="Todas las AE"),(OR('SIMULADOR IMPACTOS MIP'!$B$10=$EM$11,'SIMULADOR IMPACTOS MIP'!$B$10=FJ$11))),'SIMULADOR IMPACTOS MIP'!Porcentaje,0)</f>
        <v>0.14000000000000001</v>
      </c>
      <c r="FM80" s="20">
        <f>+'MIP 2017'!EJ80*(1+(EN80))</f>
        <v>3110.8657103934293</v>
      </c>
      <c r="FN80" s="20">
        <f>+'MIP 2017'!EK80*(1+(EO80))</f>
        <v>0</v>
      </c>
      <c r="FO80" s="20">
        <f>+'MIP 2017'!EL80*(1+(EP80))</f>
        <v>0</v>
      </c>
      <c r="FP80" s="20">
        <f>+'MIP 2017'!EM80*(1+(EQ80))</f>
        <v>0</v>
      </c>
      <c r="FQ80" s="20">
        <f>+'MIP 2017'!EN80*(1+(ER80))</f>
        <v>0</v>
      </c>
      <c r="FR80" s="20">
        <f>+'MIP 2017'!EO80*(1+(ES80))</f>
        <v>0</v>
      </c>
      <c r="FS80" s="20">
        <f>+'MIP 2017'!EP80*(1+(ET80))</f>
        <v>0</v>
      </c>
      <c r="FT80" s="20">
        <f>+'MIP 2017'!EQ80*(1+(EU80))</f>
        <v>0</v>
      </c>
      <c r="FU80" s="20">
        <f>+'MIP 2017'!ER80*(1+(EV80))</f>
        <v>0</v>
      </c>
      <c r="FV80" s="20">
        <f>+'MIP 2017'!ES80*(1+(EW80))</f>
        <v>0</v>
      </c>
      <c r="FW80" s="20">
        <f>+'MIP 2017'!ET80*(1+(EX80))</f>
        <v>0</v>
      </c>
      <c r="FX80" s="20">
        <f>+'MIP 2017'!EU80*(1+(EY80))</f>
        <v>3.7737113199785934</v>
      </c>
      <c r="FY80" s="20">
        <f>+'MIP 2017'!EV80*(1+(EZ80))</f>
        <v>3143.9015712771143</v>
      </c>
      <c r="FZ80" s="20">
        <f>+'MIP 2017'!EW80*(1+(FA80))</f>
        <v>479.22801152934949</v>
      </c>
      <c r="GA80" s="20">
        <f>+'MIP 2017'!EX80*(1+(FB80))</f>
        <v>8751.1584120661028</v>
      </c>
      <c r="GB80" s="20">
        <f>+'MIP 2017'!EY80*(1+(FC80))</f>
        <v>0</v>
      </c>
      <c r="GC80" s="20">
        <f>+'MIP 2017'!EZ80*(1+(FD80))</f>
        <v>0</v>
      </c>
      <c r="GD80" s="20">
        <f>+'MIP 2017'!FA80*(1+(FE80))</f>
        <v>0</v>
      </c>
      <c r="GE80" s="20">
        <f>+'MIP 2017'!FB80*(1+(FF80))</f>
        <v>0</v>
      </c>
      <c r="GF80" s="20">
        <f>+'MIP 2017'!FC80*(1+(FG80))</f>
        <v>0</v>
      </c>
      <c r="GG80" s="20">
        <f>+'MIP 2017'!FD80*(1+(FH80))</f>
        <v>0</v>
      </c>
      <c r="GH80" s="20">
        <f>+'MIP 2017'!FE80*(1+(FI80))</f>
        <v>0</v>
      </c>
      <c r="GI80" s="20">
        <f>+'MIP 2017'!FF80*(1+(FJ80))</f>
        <v>0</v>
      </c>
      <c r="GJ80" s="18">
        <f t="shared" si="6"/>
        <v>15488.927416585975</v>
      </c>
      <c r="GK80" s="39">
        <f>+IFERROR((GJ80/'MIP 2017'!FG80*100-100),0)</f>
        <v>0</v>
      </c>
      <c r="GN80" s="18">
        <v>28697.415288746928</v>
      </c>
      <c r="GO80" s="14">
        <f>+'MIP 2017'!FH80</f>
        <v>28599.74036261527</v>
      </c>
      <c r="GP80" s="39">
        <f t="shared" si="7"/>
        <v>97.67492613165814</v>
      </c>
      <c r="GQ80" s="39">
        <f t="shared" si="8"/>
        <v>0.34152382117194691</v>
      </c>
      <c r="GU80" s="61">
        <v>-0.32</v>
      </c>
      <c r="GW80" s="60">
        <f>+IF(SeleccionarDemTur=GW$11,'SIMULADOR IMPACTOS MIP(TURISMO)'!PorcentajeTur,0)</f>
        <v>0</v>
      </c>
      <c r="GX80" s="60">
        <f>+IF(SeleccionarDemTur=GX$11,'SIMULADOR IMPACTOS MIP(TURISMO)'!PorcentajeTur,0)</f>
        <v>0</v>
      </c>
      <c r="GY80" s="60">
        <f>+IF(SeleccionarDemTur=GY$11,'SIMULADOR IMPACTOS MIP(TURISMO)'!PorcentajeTur,0)</f>
        <v>0.14000000000000001</v>
      </c>
      <c r="GZ80" s="60">
        <f>+IF(SeleccionarDemTur=GZ$11,'SIMULADOR IMPACTOS MIP(TURISMO)'!PorcentajeTur,0)</f>
        <v>0</v>
      </c>
      <c r="HA80" s="60">
        <f>+IF(OR(SeleccionarDemTur=HA$11,SeleccionarDemTur=$GW$11),'SIMULADOR IMPACTOS MIP(TURISMO)'!PorcentajeTur,0)</f>
        <v>0</v>
      </c>
      <c r="HB80" s="60">
        <f>+IF(OR(SeleccionarDemTur=HB$11,SeleccionarDemTur=$GW$11),'SIMULADOR IMPACTOS MIP(TURISMO)'!PorcentajeTur,0)</f>
        <v>0</v>
      </c>
      <c r="HC80" s="60">
        <f>+IF(OR(SeleccionarDemTur=HC$11,SeleccionarDemTur=$GW$11),'SIMULADOR IMPACTOS MIP(TURISMO)'!PorcentajeTur,0)</f>
        <v>0</v>
      </c>
      <c r="HD80" s="60">
        <f>+IF(OR(SeleccionarDemTur=HD$11,SeleccionarDemTur=$GX$11),'SIMULADOR IMPACTOS MIP(TURISMO)'!PorcentajeTur,0)</f>
        <v>0</v>
      </c>
      <c r="HE80" s="60">
        <f>+IF(OR(SeleccionarDemTur=HE$11,SeleccionarDemTur=$GX$11),'SIMULADOR IMPACTOS MIP(TURISMO)'!PorcentajeTur,0)</f>
        <v>0</v>
      </c>
      <c r="HF80" s="60">
        <f>+IF(OR(SeleccionarDemTur=HF$11,SeleccionarDemTur=$GX$11),'SIMULADOR IMPACTOS MIP(TURISMO)'!PorcentajeTur,0)</f>
        <v>0</v>
      </c>
      <c r="HG80" s="60">
        <f>+IF(OR(SeleccionarDemTur=HG$11,SeleccionarDemTur=$GX$11),'SIMULADOR IMPACTOS MIP(TURISMO)'!PorcentajeTur,0)</f>
        <v>0</v>
      </c>
      <c r="HH80" s="60">
        <f>+IF(OR(SeleccionarDemTur=HH$11,SeleccionarDemTur=$GX$11),'SIMULADOR IMPACTOS MIP(TURISMO)'!PorcentajeTur,0)</f>
        <v>0</v>
      </c>
      <c r="HI80" s="60">
        <f>+IF(OR(SeleccionarDemTur=HI$11,SeleccionarDemTur=$GX$11),'SIMULADOR IMPACTOS MIP(TURISMO)'!PorcentajeTur,0)</f>
        <v>0</v>
      </c>
      <c r="HJ80" s="60">
        <f>+IF(OR(SeleccionarDemTur=HJ$11,SeleccionarDemTur=$GX$11),'SIMULADOR IMPACTOS MIP(TURISMO)'!PorcentajeTur,0)</f>
        <v>0</v>
      </c>
      <c r="HK80" s="60">
        <f>+IF(SeleccionarDemTur=HK$11,'SIMULADOR IMPACTOS MIP(TURISMO)'!PorcentajeTur,0)</f>
        <v>0</v>
      </c>
      <c r="HL80" s="60">
        <f>+IF(SeleccionarDemTur=HL$11,'SIMULADOR IMPACTOS MIP(TURISMO)'!PorcentajeTur,0)</f>
        <v>0</v>
      </c>
      <c r="HM80" s="60">
        <f>+IF(SeleccionarDemTur=HM$11,'SIMULADOR IMPACTOS MIP(TURISMO)'!PorcentajeTur,0)</f>
        <v>0</v>
      </c>
      <c r="HN80" s="60">
        <f>+IF(SeleccionarDemTur=HN$11,'SIMULADOR IMPACTOS MIP(TURISMO)'!PorcentajeTur,0)</f>
        <v>0</v>
      </c>
      <c r="HO80" s="60">
        <f>+IF(OR(SeleccionarDemTur=HO$11,SeleccionarDemTur=$GY$11),'SIMULADOR IMPACTOS MIP(TURISMO)'!PorcentajeTur,0)</f>
        <v>0.14000000000000001</v>
      </c>
      <c r="HP80" s="60">
        <f>+IF(OR(SeleccionarDemTur=HP$11,SeleccionarDemTur=$GY$11),'SIMULADOR IMPACTOS MIP(TURISMO)'!PorcentajeTur,0)</f>
        <v>0.14000000000000001</v>
      </c>
      <c r="HQ80" s="60">
        <f>+IF(OR(SeleccionarDemTur=HQ$11,SeleccionarDemTur=$GY$11),'SIMULADOR IMPACTOS MIP(TURISMO)'!PorcentajeTur,0)</f>
        <v>0.14000000000000001</v>
      </c>
      <c r="HR80" s="60">
        <f>+IF(OR(SeleccionarDemTur=HR$11,SeleccionarDemTur=$GY$11),'SIMULADOR IMPACTOS MIP(TURISMO)'!PorcentajeTur,0)</f>
        <v>0.14000000000000001</v>
      </c>
      <c r="HS80" s="60">
        <f>+IF(OR(SeleccionarDemTur=HS$11,SeleccionarDemTur=$GY$11),'SIMULADOR IMPACTOS MIP(TURISMO)'!PorcentajeTur,0)</f>
        <v>0.14000000000000001</v>
      </c>
      <c r="HT80" s="60">
        <f>+IF(OR(SeleccionarDemTur=HT$11,SeleccionarDemTur=$GY$11),'SIMULADOR IMPACTOS MIP(TURISMO)'!PorcentajeTur,0)</f>
        <v>0.14000000000000001</v>
      </c>
      <c r="HU80" s="60">
        <f>+IF(OR(SeleccionarDemTur=HU$11,SeleccionarDemTur=$GY$11),'SIMULADOR IMPACTOS MIP(TURISMO)'!PorcentajeTur,0)</f>
        <v>0.14000000000000001</v>
      </c>
      <c r="HV80" s="60">
        <f>+IF(OR(SeleccionarDemTur=HV$11,SeleccionarDemTur=$GY$11),'SIMULADOR IMPACTOS MIP(TURISMO)'!PorcentajeTur,0)</f>
        <v>0.14000000000000001</v>
      </c>
      <c r="HY80" s="20">
        <f>+'MIP 2017'!EJ80*(1+(GZ80))</f>
        <v>3110.8657103934293</v>
      </c>
      <c r="HZ80" s="20">
        <f>+'MIP 2017'!EK80*(1+(HA80))</f>
        <v>0</v>
      </c>
      <c r="IA80" s="20">
        <f>+'MIP 2017'!EL80*(1+(HB80))</f>
        <v>0</v>
      </c>
      <c r="IB80" s="20">
        <f>+'MIP 2017'!EM80*(1+(HC80))</f>
        <v>0</v>
      </c>
      <c r="IC80" s="20">
        <f>+'MIP 2017'!EN80*(1+(HD80))</f>
        <v>0</v>
      </c>
      <c r="ID80" s="20">
        <f>+'MIP 2017'!EO80*(1+(HE80))</f>
        <v>0</v>
      </c>
      <c r="IE80" s="20">
        <f>+'MIP 2017'!EP80*(1+(HF80))</f>
        <v>0</v>
      </c>
      <c r="IF80" s="20">
        <f>+'MIP 2017'!EQ80*(1+(HG80))</f>
        <v>0</v>
      </c>
      <c r="IG80" s="20">
        <f>+'MIP 2017'!ER80*(1+(HH80))</f>
        <v>0</v>
      </c>
      <c r="IH80" s="20">
        <f>+'MIP 2017'!ES80*(1+(HI80))</f>
        <v>0</v>
      </c>
      <c r="II80" s="20">
        <f>+'MIP 2017'!ET80*(1+(HJ80))</f>
        <v>0</v>
      </c>
      <c r="IJ80" s="20">
        <f>+'MIP 2017'!EU80*(1+(HK80))</f>
        <v>3.7737113199785934</v>
      </c>
      <c r="IK80" s="20">
        <f>+'MIP 2017'!EV80*(1+(HL80))</f>
        <v>3143.9015712771143</v>
      </c>
      <c r="IL80" s="20">
        <f>+'MIP 2017'!EW80*(1+(HM80))</f>
        <v>479.22801152934949</v>
      </c>
      <c r="IM80" s="20">
        <f>+'MIP 2017'!EX80*(1+(HN80))</f>
        <v>8751.1584120661028</v>
      </c>
      <c r="IN80" s="20">
        <f>+'MIP 2017'!EY80*(1+(HO80))</f>
        <v>0</v>
      </c>
      <c r="IO80" s="20">
        <f>+'MIP 2017'!EZ80*(1+(HP80))</f>
        <v>0</v>
      </c>
      <c r="IP80" s="20">
        <f>+'MIP 2017'!FA80*(1+(HQ80))</f>
        <v>0</v>
      </c>
      <c r="IQ80" s="20">
        <f>+'MIP 2017'!FB80*(1+(HR80))</f>
        <v>0</v>
      </c>
      <c r="IR80" s="20">
        <f>+'MIP 2017'!FC80*(1+(HS80))</f>
        <v>0</v>
      </c>
      <c r="IS80" s="20">
        <f>+'MIP 2017'!FD80*(1+(HT80))</f>
        <v>0</v>
      </c>
      <c r="IT80" s="20">
        <f>+'MIP 2017'!FE80*(1+(HU80))</f>
        <v>0</v>
      </c>
      <c r="IU80" s="20">
        <f>+'MIP 2017'!FF80*(1+(HV80))</f>
        <v>0</v>
      </c>
      <c r="IV80" s="18">
        <f t="shared" si="9"/>
        <v>15488.927416585975</v>
      </c>
      <c r="IW80" s="39">
        <f>+IFERROR((IV80/'MIP 2017'!FG80*100-100),0)</f>
        <v>0</v>
      </c>
      <c r="IZ80" s="18">
        <v>28697.415288746928</v>
      </c>
      <c r="JA80" s="14">
        <f>+'MIP 2017'!FH80</f>
        <v>28599.74036261527</v>
      </c>
      <c r="JB80" s="39">
        <f t="shared" si="10"/>
        <v>97.67492613165814</v>
      </c>
      <c r="JC80" s="39">
        <f t="shared" si="11"/>
        <v>0.34152382117194691</v>
      </c>
    </row>
    <row r="81" spans="1:263" s="7" customFormat="1" ht="21.95" customHeight="1" thickBot="1" x14ac:dyDescent="0.25">
      <c r="A81" s="137" t="s">
        <v>211</v>
      </c>
      <c r="B81" s="138" t="s">
        <v>213</v>
      </c>
      <c r="C81" s="33">
        <v>1.1217577836482193E-4</v>
      </c>
      <c r="D81" s="33">
        <v>1.0691816584874111E-4</v>
      </c>
      <c r="E81" s="33">
        <v>1.2993335491577929E-4</v>
      </c>
      <c r="F81" s="33">
        <v>1.896863936714453E-4</v>
      </c>
      <c r="G81" s="33">
        <v>1.9665248282346715E-4</v>
      </c>
      <c r="H81" s="33">
        <v>1.0546046777949982E-4</v>
      </c>
      <c r="I81" s="33">
        <v>4.3339428937561573E-4</v>
      </c>
      <c r="J81" s="33">
        <v>1.2692911009461462E-4</v>
      </c>
      <c r="K81" s="33">
        <v>1.0190256295154335E-4</v>
      </c>
      <c r="L81" s="33">
        <v>1.0423844370476564E-4</v>
      </c>
      <c r="M81" s="33">
        <v>2.8416027004788503E-4</v>
      </c>
      <c r="N81" s="33">
        <v>1.980082502697474E-4</v>
      </c>
      <c r="O81" s="33">
        <v>1.3365138953980242E-4</v>
      </c>
      <c r="P81" s="33">
        <v>1.1562125154143264E-4</v>
      </c>
      <c r="Q81" s="33">
        <v>9.217983203931608E-5</v>
      </c>
      <c r="R81" s="33">
        <v>1.6207760673121057E-4</v>
      </c>
      <c r="S81" s="33">
        <v>1.6390524367970521E-4</v>
      </c>
      <c r="T81" s="33">
        <v>1.506194646213745E-4</v>
      </c>
      <c r="U81" s="33">
        <v>2.0639147704732425E-4</v>
      </c>
      <c r="V81" s="33">
        <v>9.8188420811747254E-5</v>
      </c>
      <c r="W81" s="33">
        <v>3.4423516259098221E-4</v>
      </c>
      <c r="X81" s="33">
        <v>1.3887960377607006E-4</v>
      </c>
      <c r="Y81" s="33">
        <v>2.068896087489621E-4</v>
      </c>
      <c r="Z81" s="33">
        <v>2.2921361913567028E-4</v>
      </c>
      <c r="AA81" s="33">
        <v>1.5473374081509354E-4</v>
      </c>
      <c r="AB81" s="33">
        <v>1.9929876839960885E-4</v>
      </c>
      <c r="AC81" s="33">
        <v>2.9051922169661986E-5</v>
      </c>
      <c r="AD81" s="33">
        <v>1.6178870620504849E-4</v>
      </c>
      <c r="AE81" s="33">
        <v>2.9458753904416533E-4</v>
      </c>
      <c r="AF81" s="33">
        <v>9.0251981736181903E-4</v>
      </c>
      <c r="AG81" s="33">
        <v>1.0537843588283715E-4</v>
      </c>
      <c r="AH81" s="33">
        <v>1.8772198982681262E-4</v>
      </c>
      <c r="AI81" s="33">
        <v>2.3377361434145125E-4</v>
      </c>
      <c r="AJ81" s="33">
        <v>2.8391378532894879E-4</v>
      </c>
      <c r="AK81" s="33">
        <v>5.1193843633206627E-4</v>
      </c>
      <c r="AL81" s="33">
        <v>2.0111569805407949E-4</v>
      </c>
      <c r="AM81" s="33">
        <v>1.5580450487802342E-4</v>
      </c>
      <c r="AN81" s="33">
        <v>1.2069231068874956E-4</v>
      </c>
      <c r="AO81" s="33">
        <v>1.9395118384385373E-4</v>
      </c>
      <c r="AP81" s="33">
        <v>3.0332358586060182E-4</v>
      </c>
      <c r="AQ81" s="33">
        <v>2.4862651671397429E-4</v>
      </c>
      <c r="AR81" s="33">
        <v>2.6653401818336017E-4</v>
      </c>
      <c r="AS81" s="33">
        <v>1.5507709425791657E-4</v>
      </c>
      <c r="AT81" s="33">
        <v>2.146327032193781E-4</v>
      </c>
      <c r="AU81" s="33">
        <v>2.1367743528244006E-4</v>
      </c>
      <c r="AV81" s="33">
        <v>2.3100276653671058E-4</v>
      </c>
      <c r="AW81" s="33">
        <v>2.512751479005402E-4</v>
      </c>
      <c r="AX81" s="33">
        <v>1.5431555877756963E-4</v>
      </c>
      <c r="AY81" s="33">
        <v>1.5592259712089176E-4</v>
      </c>
      <c r="AZ81" s="33">
        <v>2.1376818810567546E-4</v>
      </c>
      <c r="BA81" s="33">
        <v>1.9107941701929242E-4</v>
      </c>
      <c r="BB81" s="33">
        <v>1.5425033062368005E-4</v>
      </c>
      <c r="BC81" s="33">
        <v>6.2357854427004783E-4</v>
      </c>
      <c r="BD81" s="33">
        <v>3.2100686900525185E-4</v>
      </c>
      <c r="BE81" s="33">
        <v>2.1994058011100016E-4</v>
      </c>
      <c r="BF81" s="33">
        <v>2.2239632121663885E-4</v>
      </c>
      <c r="BG81" s="33">
        <v>1.7505271321600809E-4</v>
      </c>
      <c r="BH81" s="33">
        <v>2.4626498712891062E-4</v>
      </c>
      <c r="BI81" s="33">
        <v>1.6770221559918959E-4</v>
      </c>
      <c r="BJ81" s="33">
        <v>2.7189892446401317E-4</v>
      </c>
      <c r="BK81" s="33">
        <v>2.0763710328414886E-4</v>
      </c>
      <c r="BL81" s="33">
        <v>2.1919542949580946E-4</v>
      </c>
      <c r="BM81" s="33">
        <v>3.3235973182504518E-4</v>
      </c>
      <c r="BN81" s="33">
        <v>3.796636397256844E-4</v>
      </c>
      <c r="BO81" s="33">
        <v>1.9776354961207921E-4</v>
      </c>
      <c r="BP81" s="33">
        <v>1.6609448284172657E-3</v>
      </c>
      <c r="BQ81" s="33">
        <v>2.4067541837991536E-4</v>
      </c>
      <c r="BR81" s="33">
        <v>2.5338797106775677E-3</v>
      </c>
      <c r="BS81" s="33">
        <v>2.1015200367007617E-3</v>
      </c>
      <c r="BT81" s="33">
        <v>1.0062099394678532</v>
      </c>
      <c r="BU81" s="33">
        <v>7.3057204952049575E-4</v>
      </c>
      <c r="BV81" s="33">
        <v>1.9115556631732854E-4</v>
      </c>
      <c r="BW81" s="33">
        <v>5.0606752994438126E-4</v>
      </c>
      <c r="BX81" s="33">
        <v>3.6125467751242348E-4</v>
      </c>
      <c r="BY81" s="33">
        <v>5.0687788150105594E-4</v>
      </c>
      <c r="BZ81" s="33">
        <v>2.4372337456856938E-4</v>
      </c>
      <c r="CA81" s="33">
        <v>2.8197654388027266E-4</v>
      </c>
      <c r="CB81" s="33">
        <v>2.9872440847277439E-3</v>
      </c>
      <c r="CC81" s="33">
        <v>3.10270972860709E-3</v>
      </c>
      <c r="CD81" s="33">
        <v>4.5410486600867378E-4</v>
      </c>
      <c r="CE81" s="33">
        <v>6.6117468087502655E-4</v>
      </c>
      <c r="CF81" s="33">
        <v>1.3988271207159288E-2</v>
      </c>
      <c r="CG81" s="33">
        <v>1.3604818782394113E-3</v>
      </c>
      <c r="CH81" s="33">
        <v>1.508306406758724E-4</v>
      </c>
      <c r="CI81" s="33">
        <v>2.3253498876911602E-3</v>
      </c>
      <c r="CJ81" s="33">
        <v>1.7298412200716023E-4</v>
      </c>
      <c r="CK81" s="33">
        <v>1.0620779863307041E-4</v>
      </c>
      <c r="CL81" s="33">
        <v>1.9893765832564334E-4</v>
      </c>
      <c r="CM81" s="33">
        <v>2.2643384036535373E-4</v>
      </c>
      <c r="CN81" s="33">
        <v>3.290799967809743E-4</v>
      </c>
      <c r="CO81" s="33">
        <v>2.8556749501389058E-4</v>
      </c>
      <c r="CP81" s="33">
        <v>1.491906141838282E-4</v>
      </c>
      <c r="CQ81" s="33">
        <v>6.7250801523801966E-4</v>
      </c>
      <c r="CR81" s="33">
        <v>2.8638999371121044E-4</v>
      </c>
      <c r="CS81" s="33">
        <v>2.1835708203685238E-4</v>
      </c>
      <c r="CT81" s="33">
        <v>6.0476865632000767E-4</v>
      </c>
      <c r="CU81" s="33">
        <v>2.803840178675139E-4</v>
      </c>
      <c r="CV81" s="33">
        <v>2.0099100242237326E-4</v>
      </c>
      <c r="CW81" s="33">
        <v>1.724734911901005E-4</v>
      </c>
      <c r="CX81" s="33">
        <v>1.5994024271992095E-4</v>
      </c>
      <c r="CY81" s="33">
        <v>7.4483508002560304E-5</v>
      </c>
      <c r="CZ81" s="33">
        <v>9.5943724959702281E-5</v>
      </c>
      <c r="DA81" s="33">
        <v>4.0609364091773241E-4</v>
      </c>
      <c r="DB81" s="33">
        <v>1.7841098111901922E-4</v>
      </c>
      <c r="DC81" s="33">
        <v>1.8292907264159242E-4</v>
      </c>
      <c r="DD81" s="33">
        <v>3.2446328851917051E-4</v>
      </c>
      <c r="DE81" s="33">
        <v>2.3128855153128683E-4</v>
      </c>
      <c r="DF81" s="33">
        <v>3.4522216287990938E-4</v>
      </c>
      <c r="DG81" s="33">
        <v>3.0932271133212244E-4</v>
      </c>
      <c r="DH81" s="33">
        <v>4.717871898867606E-4</v>
      </c>
      <c r="DI81" s="33">
        <v>1.8808113808594154E-4</v>
      </c>
      <c r="DJ81" s="33">
        <v>1.4095187382748184E-4</v>
      </c>
      <c r="DK81" s="33">
        <v>7.3126946520766947E-4</v>
      </c>
      <c r="DL81" s="33">
        <v>1.3911750329211376E-4</v>
      </c>
      <c r="DM81" s="33">
        <v>1.3008380888323448E-4</v>
      </c>
      <c r="DN81" s="33">
        <v>1.6749529100385004E-5</v>
      </c>
      <c r="DO81" s="33">
        <v>3.4232764381500534E-4</v>
      </c>
      <c r="DP81" s="33">
        <v>9.8483872048832978E-5</v>
      </c>
      <c r="DQ81" s="33">
        <v>2.0578421635541693E-4</v>
      </c>
      <c r="DR81" s="33">
        <v>1.8311580345542347E-4</v>
      </c>
      <c r="DS81" s="33">
        <v>2.958252631609403E-4</v>
      </c>
      <c r="DT81" s="33">
        <v>1.4954547299035395E-4</v>
      </c>
      <c r="DU81" s="33">
        <v>1.3527733981388929E-4</v>
      </c>
      <c r="DV81" s="33">
        <v>2.6100767938684773E-4</v>
      </c>
      <c r="DW81" s="33">
        <v>1.8755124106958857E-4</v>
      </c>
      <c r="DX81" s="33">
        <v>2.8409278813411852E-4</v>
      </c>
      <c r="DY81" s="33">
        <v>3.3321392150395448E-4</v>
      </c>
      <c r="DZ81" s="33">
        <v>1.0596113756268357E-4</v>
      </c>
      <c r="EA81" s="33">
        <v>2.9803020278992896E-4</v>
      </c>
      <c r="EB81" s="33">
        <v>2.1337688915209103E-3</v>
      </c>
      <c r="EC81" s="33">
        <v>1.5937840970073461E-4</v>
      </c>
      <c r="ED81" s="33">
        <v>2.4783611954364086E-4</v>
      </c>
      <c r="EE81" s="33">
        <v>1.794640187411788E-4</v>
      </c>
      <c r="EF81" s="33">
        <v>7.7609238724800247E-4</v>
      </c>
      <c r="EG81" s="33">
        <v>1.0977094621123617E-4</v>
      </c>
      <c r="EH81" s="33">
        <v>0</v>
      </c>
      <c r="EK81" s="60">
        <f>+IF(AND(OR(SeleccionarIndustria=$A81,SeleccionarIndustria="Todas las AE"),('SIMULADOR IMPACTOS MIP'!$B$10=EK$11)),'SIMULADOR IMPACTOS MIP'!Porcentaje,0)</f>
        <v>0</v>
      </c>
      <c r="EL81" s="60">
        <f>+IF(AND(OR(SeleccionarIndustria=$A81,SeleccionarIndustria="Todas las AE"),('SIMULADOR IMPACTOS MIP'!$B$10=EL$11)),'SIMULADOR IMPACTOS MIP'!Porcentaje,0)</f>
        <v>0</v>
      </c>
      <c r="EM81" s="60">
        <f>+IF(AND(OR(SeleccionarIndustria=$A81,SeleccionarIndustria="Todas las AE"),('SIMULADOR IMPACTOS MIP'!$B$10=EM$11)),'SIMULADOR IMPACTOS MIP'!Porcentaje,0)</f>
        <v>0.14000000000000001</v>
      </c>
      <c r="EN81" s="60">
        <f>+IF(AND(OR(SeleccionarIndustria=$A81,SeleccionarIndustria="Todas las AE"),('SIMULADOR IMPACTOS MIP'!$B$10=EN$11)),'SIMULADOR IMPACTOS MIP'!Porcentaje,0)</f>
        <v>0</v>
      </c>
      <c r="EO81" s="60">
        <f>+IF(AND(OR(SeleccionarIndustria=$A81,SeleccionarIndustria="Todas las AE"),(OR('SIMULADOR IMPACTOS MIP'!$B$10=$EK$11,'SIMULADOR IMPACTOS MIP'!$B$10=EO$11))),'SIMULADOR IMPACTOS MIP'!Porcentaje,0)</f>
        <v>0</v>
      </c>
      <c r="EP81" s="60">
        <f>+IF(AND(OR(SeleccionarIndustria=$A81,SeleccionarIndustria="Todas las AE"),(OR('SIMULADOR IMPACTOS MIP'!$B$10=$EK$11,'SIMULADOR IMPACTOS MIP'!$B$10=EP$11))),'SIMULADOR IMPACTOS MIP'!Porcentaje,0)</f>
        <v>0</v>
      </c>
      <c r="EQ81" s="60">
        <f>+IF(AND(OR(SeleccionarIndustria=$A81,SeleccionarIndustria="Todas las AE"),(OR('SIMULADOR IMPACTOS MIP'!$B$10=$EK$11,'SIMULADOR IMPACTOS MIP'!$B$10=EQ$11))),'SIMULADOR IMPACTOS MIP'!Porcentaje,0)</f>
        <v>0</v>
      </c>
      <c r="ER81" s="60">
        <f>+IF(AND(OR(SeleccionarIndustria=$A81,SeleccionarIndustria="Todas las AE"),(OR('SIMULADOR IMPACTOS MIP'!$B$10=$EL$11,'SIMULADOR IMPACTOS MIP'!$B$10=ER$11))),'SIMULADOR IMPACTOS MIP'!Porcentaje,0)</f>
        <v>0</v>
      </c>
      <c r="ES81" s="60">
        <f>+IF(AND(OR(SeleccionarIndustria=$A81,SeleccionarIndustria="Todas las AE"),(OR('SIMULADOR IMPACTOS MIP'!$B$10=$EL$11,'SIMULADOR IMPACTOS MIP'!$B$10=ES$11))),'SIMULADOR IMPACTOS MIP'!Porcentaje,0)</f>
        <v>0</v>
      </c>
      <c r="ET81" s="60">
        <f>+IF(AND(OR(SeleccionarIndustria=$A81,SeleccionarIndustria="Todas las AE"),(OR('SIMULADOR IMPACTOS MIP'!$B$10=$EL$11,'SIMULADOR IMPACTOS MIP'!$B$10=ET$11))),'SIMULADOR IMPACTOS MIP'!Porcentaje,0)</f>
        <v>0</v>
      </c>
      <c r="EU81" s="60">
        <f>+IF(AND(OR(SeleccionarIndustria=$A81,SeleccionarIndustria="Todas las AE"),(OR('SIMULADOR IMPACTOS MIP'!$B$10=$EL$11,'SIMULADOR IMPACTOS MIP'!$B$10=EU$11))),'SIMULADOR IMPACTOS MIP'!Porcentaje,0)</f>
        <v>0</v>
      </c>
      <c r="EV81" s="60">
        <f>+IF(AND(OR(SeleccionarIndustria=$A81,SeleccionarIndustria="Todas las AE"),(OR('SIMULADOR IMPACTOS MIP'!$B$10=$EL$11,'SIMULADOR IMPACTOS MIP'!$B$10=EV$11))),'SIMULADOR IMPACTOS MIP'!Porcentaje,0)</f>
        <v>0</v>
      </c>
      <c r="EW81" s="60">
        <f>+IF(AND(OR(SeleccionarIndustria=$A81,SeleccionarIndustria="Todas las AE"),(OR('SIMULADOR IMPACTOS MIP'!$B$10=$EL$11,'SIMULADOR IMPACTOS MIP'!$B$10=EW$11))),'SIMULADOR IMPACTOS MIP'!Porcentaje,0)</f>
        <v>0</v>
      </c>
      <c r="EX81" s="60">
        <f>+IF(AND(OR(SeleccionarIndustria=$A81,SeleccionarIndustria="Todas las AE"),(OR('SIMULADOR IMPACTOS MIP'!$B$10=$EL$11,'SIMULADOR IMPACTOS MIP'!$B$10=EX$11))),'SIMULADOR IMPACTOS MIP'!Porcentaje,0)</f>
        <v>0</v>
      </c>
      <c r="EY81" s="60">
        <f>+IF(AND(OR(SeleccionarIndustria=$A81,SeleccionarIndustria="Todas las AE"),('SIMULADOR IMPACTOS MIP'!$B$10=EY$11)),'SIMULADOR IMPACTOS MIP'!Porcentaje,0)</f>
        <v>0</v>
      </c>
      <c r="EZ81" s="60">
        <f>+IF(AND(OR(SeleccionarIndustria=$A81,SeleccionarIndustria="Todas las AE"),('SIMULADOR IMPACTOS MIP'!$B$10=EZ$11)),'SIMULADOR IMPACTOS MIP'!Porcentaje,0)</f>
        <v>0</v>
      </c>
      <c r="FA81" s="60">
        <f>+IF(AND(OR(SeleccionarIndustria=$A81,SeleccionarIndustria="Todas las AE"),('SIMULADOR IMPACTOS MIP'!$B$10=FA$11)),'SIMULADOR IMPACTOS MIP'!Porcentaje,0)</f>
        <v>0</v>
      </c>
      <c r="FB81" s="60">
        <f>+IF(AND(OR(SeleccionarIndustria=$A81,SeleccionarIndustria="Todas las AE"),('SIMULADOR IMPACTOS MIP'!$B$10=FB$11)),'SIMULADOR IMPACTOS MIP'!Porcentaje,0)</f>
        <v>0</v>
      </c>
      <c r="FC81" s="60">
        <f>+IF(AND(OR(SeleccionarIndustria=$A81,SeleccionarIndustria="Todas las AE"),(OR('SIMULADOR IMPACTOS MIP'!$B$10=$EM$11,'SIMULADOR IMPACTOS MIP'!$B$10=FC$11))),'SIMULADOR IMPACTOS MIP'!Porcentaje,0)</f>
        <v>0.14000000000000001</v>
      </c>
      <c r="FD81" s="60">
        <f>+IF(AND(OR(SeleccionarIndustria=$A81,SeleccionarIndustria="Todas las AE"),(OR('SIMULADOR IMPACTOS MIP'!$B$10=$EM$11,'SIMULADOR IMPACTOS MIP'!$B$10=FD$11))),'SIMULADOR IMPACTOS MIP'!Porcentaje,0)</f>
        <v>0.14000000000000001</v>
      </c>
      <c r="FE81" s="60">
        <f>+IF(AND(OR(SeleccionarIndustria=$A81,SeleccionarIndustria="Todas las AE"),(OR('SIMULADOR IMPACTOS MIP'!$B$10=$EM$11,'SIMULADOR IMPACTOS MIP'!$B$10=FE$11))),'SIMULADOR IMPACTOS MIP'!Porcentaje,0)</f>
        <v>0.14000000000000001</v>
      </c>
      <c r="FF81" s="60">
        <f>+IF(AND(OR(SeleccionarIndustria=$A81,SeleccionarIndustria="Todas las AE"),(OR('SIMULADOR IMPACTOS MIP'!$B$10=$EM$11,'SIMULADOR IMPACTOS MIP'!$B$10=FF$11))),'SIMULADOR IMPACTOS MIP'!Porcentaje,0)</f>
        <v>0.14000000000000001</v>
      </c>
      <c r="FG81" s="60">
        <f>+IF(AND(OR(SeleccionarIndustria=$A81,SeleccionarIndustria="Todas las AE"),(OR('SIMULADOR IMPACTOS MIP'!$B$10=$EM$11,'SIMULADOR IMPACTOS MIP'!$B$10=FG$11))),'SIMULADOR IMPACTOS MIP'!Porcentaje,0)</f>
        <v>0.14000000000000001</v>
      </c>
      <c r="FH81" s="60">
        <f>+IF(AND(OR(SeleccionarIndustria=$A81,SeleccionarIndustria="Todas las AE"),(OR('SIMULADOR IMPACTOS MIP'!$B$10=$EM$11,'SIMULADOR IMPACTOS MIP'!$B$10=FH$11))),'SIMULADOR IMPACTOS MIP'!Porcentaje,0)</f>
        <v>0.14000000000000001</v>
      </c>
      <c r="FI81" s="60">
        <f>+IF(AND(OR(SeleccionarIndustria=$A81,SeleccionarIndustria="Todas las AE"),(OR('SIMULADOR IMPACTOS MIP'!$B$10=$EM$11,'SIMULADOR IMPACTOS MIP'!$B$10=FI$11))),'SIMULADOR IMPACTOS MIP'!Porcentaje,0)</f>
        <v>0.14000000000000001</v>
      </c>
      <c r="FJ81" s="60">
        <f>+IF(AND(OR(SeleccionarIndustria=$A81,SeleccionarIndustria="Todas las AE"),(OR('SIMULADOR IMPACTOS MIP'!$B$10=$EM$11,'SIMULADOR IMPACTOS MIP'!$B$10=FJ$11))),'SIMULADOR IMPACTOS MIP'!Porcentaje,0)</f>
        <v>0.14000000000000001</v>
      </c>
      <c r="FM81" s="20">
        <f>+'MIP 2017'!EJ81*(1+(EN81))</f>
        <v>34328.359722440422</v>
      </c>
      <c r="FN81" s="20">
        <f>+'MIP 2017'!EK81*(1+(EO81))</f>
        <v>0</v>
      </c>
      <c r="FO81" s="20">
        <f>+'MIP 2017'!EL81*(1+(EP81))</f>
        <v>0</v>
      </c>
      <c r="FP81" s="20">
        <f>+'MIP 2017'!EM81*(1+(EQ81))</f>
        <v>0</v>
      </c>
      <c r="FQ81" s="20">
        <f>+'MIP 2017'!EN81*(1+(ER81))</f>
        <v>0</v>
      </c>
      <c r="FR81" s="20">
        <f>+'MIP 2017'!EO81*(1+(ES81))</f>
        <v>0</v>
      </c>
      <c r="FS81" s="20">
        <f>+'MIP 2017'!EP81*(1+(ET81))</f>
        <v>0</v>
      </c>
      <c r="FT81" s="20">
        <f>+'MIP 2017'!EQ81*(1+(EU81))</f>
        <v>0</v>
      </c>
      <c r="FU81" s="20">
        <f>+'MIP 2017'!ER81*(1+(EV81))</f>
        <v>0</v>
      </c>
      <c r="FV81" s="20">
        <f>+'MIP 2017'!ES81*(1+(EW81))</f>
        <v>0</v>
      </c>
      <c r="FW81" s="20">
        <f>+'MIP 2017'!ET81*(1+(EX81))</f>
        <v>0</v>
      </c>
      <c r="FX81" s="20">
        <f>+'MIP 2017'!EU81*(1+(EY81))</f>
        <v>0</v>
      </c>
      <c r="FY81" s="20">
        <f>+'MIP 2017'!EV81*(1+(EZ81))</f>
        <v>90146.470882873749</v>
      </c>
      <c r="FZ81" s="20">
        <f>+'MIP 2017'!EW81*(1+(FA81))</f>
        <v>240.12230394894436</v>
      </c>
      <c r="GA81" s="20">
        <f>+'MIP 2017'!EX81*(1+(FB81))</f>
        <v>10203.733114867926</v>
      </c>
      <c r="GB81" s="20">
        <f>+'MIP 2017'!EY81*(1+(FC81))</f>
        <v>0</v>
      </c>
      <c r="GC81" s="20">
        <f>+'MIP 2017'!EZ81*(1+(FD81))</f>
        <v>0</v>
      </c>
      <c r="GD81" s="20">
        <f>+'MIP 2017'!FA81*(1+(FE81))</f>
        <v>0</v>
      </c>
      <c r="GE81" s="20">
        <f>+'MIP 2017'!FB81*(1+(FF81))</f>
        <v>0</v>
      </c>
      <c r="GF81" s="20">
        <f>+'MIP 2017'!FC81*(1+(FG81))</f>
        <v>0</v>
      </c>
      <c r="GG81" s="20">
        <f>+'MIP 2017'!FD81*(1+(FH81))</f>
        <v>0</v>
      </c>
      <c r="GH81" s="20">
        <f>+'MIP 2017'!FE81*(1+(FI81))</f>
        <v>0</v>
      </c>
      <c r="GI81" s="20">
        <f>+'MIP 2017'!FF81*(1+(FJ81))</f>
        <v>0</v>
      </c>
      <c r="GJ81" s="18">
        <f t="shared" si="6"/>
        <v>134918.68602413105</v>
      </c>
      <c r="GK81" s="39">
        <f>+IFERROR((GJ81/'MIP 2017'!FG81*100-100),0)</f>
        <v>0</v>
      </c>
      <c r="GN81" s="18">
        <v>159441.74336900044</v>
      </c>
      <c r="GO81" s="14">
        <f>+'MIP 2017'!FH81</f>
        <v>159344.27209886213</v>
      </c>
      <c r="GP81" s="39">
        <f t="shared" si="7"/>
        <v>97.471270138310501</v>
      </c>
      <c r="GQ81" s="39">
        <f t="shared" si="8"/>
        <v>6.1170237784153869E-2</v>
      </c>
      <c r="GU81" s="61">
        <v>-0.31</v>
      </c>
      <c r="GW81" s="60">
        <f>+IF(SeleccionarDemTur=GW$11,'SIMULADOR IMPACTOS MIP(TURISMO)'!PorcentajeTur,0)</f>
        <v>0</v>
      </c>
      <c r="GX81" s="60">
        <f>+IF(SeleccionarDemTur=GX$11,'SIMULADOR IMPACTOS MIP(TURISMO)'!PorcentajeTur,0)</f>
        <v>0</v>
      </c>
      <c r="GY81" s="60">
        <f>+IF(SeleccionarDemTur=GY$11,'SIMULADOR IMPACTOS MIP(TURISMO)'!PorcentajeTur,0)</f>
        <v>0.14000000000000001</v>
      </c>
      <c r="GZ81" s="60">
        <f>+IF(SeleccionarDemTur=GZ$11,'SIMULADOR IMPACTOS MIP(TURISMO)'!PorcentajeTur,0)</f>
        <v>0</v>
      </c>
      <c r="HA81" s="60">
        <f>+IF(OR(SeleccionarDemTur=HA$11,SeleccionarDemTur=$GW$11),'SIMULADOR IMPACTOS MIP(TURISMO)'!PorcentajeTur,0)</f>
        <v>0</v>
      </c>
      <c r="HB81" s="60">
        <f>+IF(OR(SeleccionarDemTur=HB$11,SeleccionarDemTur=$GW$11),'SIMULADOR IMPACTOS MIP(TURISMO)'!PorcentajeTur,0)</f>
        <v>0</v>
      </c>
      <c r="HC81" s="60">
        <f>+IF(OR(SeleccionarDemTur=HC$11,SeleccionarDemTur=$GW$11),'SIMULADOR IMPACTOS MIP(TURISMO)'!PorcentajeTur,0)</f>
        <v>0</v>
      </c>
      <c r="HD81" s="60">
        <f>+IF(OR(SeleccionarDemTur=HD$11,SeleccionarDemTur=$GX$11),'SIMULADOR IMPACTOS MIP(TURISMO)'!PorcentajeTur,0)</f>
        <v>0</v>
      </c>
      <c r="HE81" s="60">
        <f>+IF(OR(SeleccionarDemTur=HE$11,SeleccionarDemTur=$GX$11),'SIMULADOR IMPACTOS MIP(TURISMO)'!PorcentajeTur,0)</f>
        <v>0</v>
      </c>
      <c r="HF81" s="60">
        <f>+IF(OR(SeleccionarDemTur=HF$11,SeleccionarDemTur=$GX$11),'SIMULADOR IMPACTOS MIP(TURISMO)'!PorcentajeTur,0)</f>
        <v>0</v>
      </c>
      <c r="HG81" s="60">
        <f>+IF(OR(SeleccionarDemTur=HG$11,SeleccionarDemTur=$GX$11),'SIMULADOR IMPACTOS MIP(TURISMO)'!PorcentajeTur,0)</f>
        <v>0</v>
      </c>
      <c r="HH81" s="60">
        <f>+IF(OR(SeleccionarDemTur=HH$11,SeleccionarDemTur=$GX$11),'SIMULADOR IMPACTOS MIP(TURISMO)'!PorcentajeTur,0)</f>
        <v>0</v>
      </c>
      <c r="HI81" s="60">
        <f>+IF(OR(SeleccionarDemTur=HI$11,SeleccionarDemTur=$GX$11),'SIMULADOR IMPACTOS MIP(TURISMO)'!PorcentajeTur,0)</f>
        <v>0</v>
      </c>
      <c r="HJ81" s="60">
        <f>+IF(OR(SeleccionarDemTur=HJ$11,SeleccionarDemTur=$GX$11),'SIMULADOR IMPACTOS MIP(TURISMO)'!PorcentajeTur,0)</f>
        <v>0</v>
      </c>
      <c r="HK81" s="60">
        <f>+IF(SeleccionarDemTur=HK$11,'SIMULADOR IMPACTOS MIP(TURISMO)'!PorcentajeTur,0)</f>
        <v>0</v>
      </c>
      <c r="HL81" s="60">
        <f>+IF(SeleccionarDemTur=HL$11,'SIMULADOR IMPACTOS MIP(TURISMO)'!PorcentajeTur,0)</f>
        <v>0</v>
      </c>
      <c r="HM81" s="60">
        <f>+IF(SeleccionarDemTur=HM$11,'SIMULADOR IMPACTOS MIP(TURISMO)'!PorcentajeTur,0)</f>
        <v>0</v>
      </c>
      <c r="HN81" s="60">
        <f>+IF(SeleccionarDemTur=HN$11,'SIMULADOR IMPACTOS MIP(TURISMO)'!PorcentajeTur,0)</f>
        <v>0</v>
      </c>
      <c r="HO81" s="60">
        <f>+IF(OR(SeleccionarDemTur=HO$11,SeleccionarDemTur=$GY$11),'SIMULADOR IMPACTOS MIP(TURISMO)'!PorcentajeTur,0)</f>
        <v>0.14000000000000001</v>
      </c>
      <c r="HP81" s="60">
        <f>+IF(OR(SeleccionarDemTur=HP$11,SeleccionarDemTur=$GY$11),'SIMULADOR IMPACTOS MIP(TURISMO)'!PorcentajeTur,0)</f>
        <v>0.14000000000000001</v>
      </c>
      <c r="HQ81" s="60">
        <f>+IF(OR(SeleccionarDemTur=HQ$11,SeleccionarDemTur=$GY$11),'SIMULADOR IMPACTOS MIP(TURISMO)'!PorcentajeTur,0)</f>
        <v>0.14000000000000001</v>
      </c>
      <c r="HR81" s="60">
        <f>+IF(OR(SeleccionarDemTur=HR$11,SeleccionarDemTur=$GY$11),'SIMULADOR IMPACTOS MIP(TURISMO)'!PorcentajeTur,0)</f>
        <v>0.14000000000000001</v>
      </c>
      <c r="HS81" s="60">
        <f>+IF(OR(SeleccionarDemTur=HS$11,SeleccionarDemTur=$GY$11),'SIMULADOR IMPACTOS MIP(TURISMO)'!PorcentajeTur,0)</f>
        <v>0.14000000000000001</v>
      </c>
      <c r="HT81" s="60">
        <f>+IF(OR(SeleccionarDemTur=HT$11,SeleccionarDemTur=$GY$11),'SIMULADOR IMPACTOS MIP(TURISMO)'!PorcentajeTur,0)</f>
        <v>0.14000000000000001</v>
      </c>
      <c r="HU81" s="60">
        <f>+IF(OR(SeleccionarDemTur=HU$11,SeleccionarDemTur=$GY$11),'SIMULADOR IMPACTOS MIP(TURISMO)'!PorcentajeTur,0)</f>
        <v>0.14000000000000001</v>
      </c>
      <c r="HV81" s="60">
        <f>+IF(OR(SeleccionarDemTur=HV$11,SeleccionarDemTur=$GY$11),'SIMULADOR IMPACTOS MIP(TURISMO)'!PorcentajeTur,0)</f>
        <v>0.14000000000000001</v>
      </c>
      <c r="HY81" s="20">
        <f>+'MIP 2017'!EJ81*(1+(GZ81))</f>
        <v>34328.359722440422</v>
      </c>
      <c r="HZ81" s="20">
        <f>+'MIP 2017'!EK81*(1+(HA81))</f>
        <v>0</v>
      </c>
      <c r="IA81" s="20">
        <f>+'MIP 2017'!EL81*(1+(HB81))</f>
        <v>0</v>
      </c>
      <c r="IB81" s="20">
        <f>+'MIP 2017'!EM81*(1+(HC81))</f>
        <v>0</v>
      </c>
      <c r="IC81" s="20">
        <f>+'MIP 2017'!EN81*(1+(HD81))</f>
        <v>0</v>
      </c>
      <c r="ID81" s="20">
        <f>+'MIP 2017'!EO81*(1+(HE81))</f>
        <v>0</v>
      </c>
      <c r="IE81" s="20">
        <f>+'MIP 2017'!EP81*(1+(HF81))</f>
        <v>0</v>
      </c>
      <c r="IF81" s="20">
        <f>+'MIP 2017'!EQ81*(1+(HG81))</f>
        <v>0</v>
      </c>
      <c r="IG81" s="20">
        <f>+'MIP 2017'!ER81*(1+(HH81))</f>
        <v>0</v>
      </c>
      <c r="IH81" s="20">
        <f>+'MIP 2017'!ES81*(1+(HI81))</f>
        <v>0</v>
      </c>
      <c r="II81" s="20">
        <f>+'MIP 2017'!ET81*(1+(HJ81))</f>
        <v>0</v>
      </c>
      <c r="IJ81" s="20">
        <f>+'MIP 2017'!EU81*(1+(HK81))</f>
        <v>0</v>
      </c>
      <c r="IK81" s="20">
        <f>+'MIP 2017'!EV81*(1+(HL81))</f>
        <v>90146.470882873749</v>
      </c>
      <c r="IL81" s="20">
        <f>+'MIP 2017'!EW81*(1+(HM81))</f>
        <v>240.12230394894436</v>
      </c>
      <c r="IM81" s="20">
        <f>+'MIP 2017'!EX81*(1+(HN81))</f>
        <v>10203.733114867926</v>
      </c>
      <c r="IN81" s="20">
        <f>+'MIP 2017'!EY81*(1+(HO81))</f>
        <v>0</v>
      </c>
      <c r="IO81" s="20">
        <f>+'MIP 2017'!EZ81*(1+(HP81))</f>
        <v>0</v>
      </c>
      <c r="IP81" s="20">
        <f>+'MIP 2017'!FA81*(1+(HQ81))</f>
        <v>0</v>
      </c>
      <c r="IQ81" s="20">
        <f>+'MIP 2017'!FB81*(1+(HR81))</f>
        <v>0</v>
      </c>
      <c r="IR81" s="20">
        <f>+'MIP 2017'!FC81*(1+(HS81))</f>
        <v>0</v>
      </c>
      <c r="IS81" s="20">
        <f>+'MIP 2017'!FD81*(1+(HT81))</f>
        <v>0</v>
      </c>
      <c r="IT81" s="20">
        <f>+'MIP 2017'!FE81*(1+(HU81))</f>
        <v>0</v>
      </c>
      <c r="IU81" s="20">
        <f>+'MIP 2017'!FF81*(1+(HV81))</f>
        <v>0</v>
      </c>
      <c r="IV81" s="18">
        <f t="shared" si="9"/>
        <v>134918.68602413105</v>
      </c>
      <c r="IW81" s="39">
        <f>+IFERROR((IV81/'MIP 2017'!FG81*100-100),0)</f>
        <v>0</v>
      </c>
      <c r="IZ81" s="18">
        <v>159441.74336900044</v>
      </c>
      <c r="JA81" s="14">
        <f>+'MIP 2017'!FH81</f>
        <v>159344.27209886213</v>
      </c>
      <c r="JB81" s="39">
        <f t="shared" si="10"/>
        <v>97.471270138310501</v>
      </c>
      <c r="JC81" s="39">
        <f t="shared" si="11"/>
        <v>6.1170237784153869E-2</v>
      </c>
    </row>
    <row r="82" spans="1:263" s="7" customFormat="1" ht="21.95" customHeight="1" thickBot="1" x14ac:dyDescent="0.25">
      <c r="A82" s="137" t="s">
        <v>212</v>
      </c>
      <c r="B82" s="138" t="s">
        <v>215</v>
      </c>
      <c r="C82" s="33">
        <v>4.7508860842577106E-4</v>
      </c>
      <c r="D82" s="33">
        <v>3.9897608368018501E-4</v>
      </c>
      <c r="E82" s="33">
        <v>4.5875181200385551E-4</v>
      </c>
      <c r="F82" s="33">
        <v>7.0865127120717534E-4</v>
      </c>
      <c r="G82" s="33">
        <v>6.7990993362582013E-4</v>
      </c>
      <c r="H82" s="33">
        <v>4.8243950988181801E-4</v>
      </c>
      <c r="I82" s="33">
        <v>3.4576581120586192E-4</v>
      </c>
      <c r="J82" s="33">
        <v>6.0077690572195872E-4</v>
      </c>
      <c r="K82" s="33">
        <v>4.8010573234841009E-4</v>
      </c>
      <c r="L82" s="33">
        <v>5.5691105454591812E-4</v>
      </c>
      <c r="M82" s="33">
        <v>6.640728649760806E-4</v>
      </c>
      <c r="N82" s="33">
        <v>6.9295178290092066E-4</v>
      </c>
      <c r="O82" s="33">
        <v>5.7815054327134277E-4</v>
      </c>
      <c r="P82" s="33">
        <v>4.1867340408234278E-4</v>
      </c>
      <c r="Q82" s="33">
        <v>4.4309774253550703E-4</v>
      </c>
      <c r="R82" s="33">
        <v>6.8163649736483107E-4</v>
      </c>
      <c r="S82" s="33">
        <v>4.7491754159159383E-4</v>
      </c>
      <c r="T82" s="33">
        <v>7.643772869369564E-4</v>
      </c>
      <c r="U82" s="33">
        <v>5.8246750731563875E-4</v>
      </c>
      <c r="V82" s="33">
        <v>3.4793128871461634E-4</v>
      </c>
      <c r="W82" s="33">
        <v>5.5725575075236738E-4</v>
      </c>
      <c r="X82" s="33">
        <v>9.7891216937908147E-4</v>
      </c>
      <c r="Y82" s="33">
        <v>1.1040674308644227E-3</v>
      </c>
      <c r="Z82" s="33">
        <v>9.5544886840304686E-4</v>
      </c>
      <c r="AA82" s="33">
        <v>1.3320516933525298E-3</v>
      </c>
      <c r="AB82" s="33">
        <v>6.0842415893331561E-4</v>
      </c>
      <c r="AC82" s="33">
        <v>1.3851177442730314E-4</v>
      </c>
      <c r="AD82" s="33">
        <v>7.4765151075553672E-4</v>
      </c>
      <c r="AE82" s="33">
        <v>9.3653822977794331E-4</v>
      </c>
      <c r="AF82" s="33">
        <v>5.3176237721211861E-4</v>
      </c>
      <c r="AG82" s="33">
        <v>9.9398497515351317E-5</v>
      </c>
      <c r="AH82" s="33">
        <v>9.585426457064506E-4</v>
      </c>
      <c r="AI82" s="33">
        <v>8.8486110977746015E-4</v>
      </c>
      <c r="AJ82" s="33">
        <v>1.0800137457899184E-3</v>
      </c>
      <c r="AK82" s="33">
        <v>8.7420536475463478E-4</v>
      </c>
      <c r="AL82" s="33">
        <v>8.3686297161676899E-4</v>
      </c>
      <c r="AM82" s="33">
        <v>8.199966679366458E-4</v>
      </c>
      <c r="AN82" s="33">
        <v>4.3263105957926714E-4</v>
      </c>
      <c r="AO82" s="33">
        <v>6.7694610238023438E-4</v>
      </c>
      <c r="AP82" s="33">
        <v>1.0166646727304812E-3</v>
      </c>
      <c r="AQ82" s="33">
        <v>8.6850608202551497E-4</v>
      </c>
      <c r="AR82" s="33">
        <v>7.3125237004714868E-4</v>
      </c>
      <c r="AS82" s="33">
        <v>5.6899433826904566E-4</v>
      </c>
      <c r="AT82" s="33">
        <v>5.3934386698641513E-4</v>
      </c>
      <c r="AU82" s="33">
        <v>8.04144914538364E-4</v>
      </c>
      <c r="AV82" s="33">
        <v>5.924140076356975E-4</v>
      </c>
      <c r="AW82" s="33">
        <v>1.1060774394279853E-3</v>
      </c>
      <c r="AX82" s="33">
        <v>7.8050804196398715E-4</v>
      </c>
      <c r="AY82" s="33">
        <v>4.9686699594967635E-4</v>
      </c>
      <c r="AZ82" s="33">
        <v>7.4704195587515804E-4</v>
      </c>
      <c r="BA82" s="33">
        <v>9.0722044419343012E-4</v>
      </c>
      <c r="BB82" s="33">
        <v>4.7739285092561354E-4</v>
      </c>
      <c r="BC82" s="33">
        <v>8.1264270946671577E-4</v>
      </c>
      <c r="BD82" s="33">
        <v>8.4678290432317171E-4</v>
      </c>
      <c r="BE82" s="33">
        <v>7.5820185856428012E-4</v>
      </c>
      <c r="BF82" s="33">
        <v>8.0665021780375594E-4</v>
      </c>
      <c r="BG82" s="33">
        <v>1.0400618152687174E-3</v>
      </c>
      <c r="BH82" s="33">
        <v>9.6535926787094965E-4</v>
      </c>
      <c r="BI82" s="33">
        <v>1.2743260655986776E-3</v>
      </c>
      <c r="BJ82" s="33">
        <v>7.3423948615318783E-4</v>
      </c>
      <c r="BK82" s="33">
        <v>7.5402416096622218E-4</v>
      </c>
      <c r="BL82" s="33">
        <v>7.1728165940178801E-4</v>
      </c>
      <c r="BM82" s="33">
        <v>8.1209927397677664E-4</v>
      </c>
      <c r="BN82" s="33">
        <v>6.2277095605517776E-4</v>
      </c>
      <c r="BO82" s="33">
        <v>8.2881227372001058E-4</v>
      </c>
      <c r="BP82" s="33">
        <v>1.1352923058395082E-3</v>
      </c>
      <c r="BQ82" s="33">
        <v>7.3413933673763807E-4</v>
      </c>
      <c r="BR82" s="33">
        <v>8.5036006267290591E-4</v>
      </c>
      <c r="BS82" s="33">
        <v>1.0533081237763444E-3</v>
      </c>
      <c r="BT82" s="33">
        <v>8.1670352523132014E-4</v>
      </c>
      <c r="BU82" s="33">
        <v>1.000648863214523</v>
      </c>
      <c r="BV82" s="33">
        <v>5.4158675053451696E-4</v>
      </c>
      <c r="BW82" s="33">
        <v>1.1568399451952268E-3</v>
      </c>
      <c r="BX82" s="33">
        <v>2.4911008694002617E-4</v>
      </c>
      <c r="BY82" s="33">
        <v>3.4586663808312541E-4</v>
      </c>
      <c r="BZ82" s="33">
        <v>5.1237835067991465E-4</v>
      </c>
      <c r="CA82" s="33">
        <v>2.8402912983780467E-4</v>
      </c>
      <c r="CB82" s="33">
        <v>8.1500059475740324E-4</v>
      </c>
      <c r="CC82" s="33">
        <v>9.436147355867642E-4</v>
      </c>
      <c r="CD82" s="33">
        <v>8.7767601760247544E-4</v>
      </c>
      <c r="CE82" s="33">
        <v>8.0543377026316893E-4</v>
      </c>
      <c r="CF82" s="33">
        <v>1.0564363267440511E-3</v>
      </c>
      <c r="CG82" s="33">
        <v>3.2870001277373603E-4</v>
      </c>
      <c r="CH82" s="33">
        <v>4.6668784014972624E-4</v>
      </c>
      <c r="CI82" s="33">
        <v>6.5443666516813346E-4</v>
      </c>
      <c r="CJ82" s="33">
        <v>3.6295112445816331E-4</v>
      </c>
      <c r="CK82" s="33">
        <v>3.2997316882889103E-4</v>
      </c>
      <c r="CL82" s="33">
        <v>5.327775908119997E-4</v>
      </c>
      <c r="CM82" s="33">
        <v>8.1309104304947821E-4</v>
      </c>
      <c r="CN82" s="33">
        <v>4.8749398898150994E-4</v>
      </c>
      <c r="CO82" s="33">
        <v>4.396372389926991E-4</v>
      </c>
      <c r="CP82" s="33">
        <v>8.3016895301694026E-4</v>
      </c>
      <c r="CQ82" s="33">
        <v>5.753515183342311E-4</v>
      </c>
      <c r="CR82" s="33">
        <v>6.1952011183261449E-4</v>
      </c>
      <c r="CS82" s="33">
        <v>3.1799952708517218E-4</v>
      </c>
      <c r="CT82" s="33">
        <v>4.6543941476184878E-4</v>
      </c>
      <c r="CU82" s="33">
        <v>2.0718056270394535E-4</v>
      </c>
      <c r="CV82" s="33">
        <v>1.1491727379114488E-4</v>
      </c>
      <c r="CW82" s="33">
        <v>2.3489377148712819E-4</v>
      </c>
      <c r="CX82" s="33">
        <v>4.766993049157963E-4</v>
      </c>
      <c r="CY82" s="33">
        <v>3.6935544493609874E-4</v>
      </c>
      <c r="CZ82" s="33">
        <v>2.3617256425891505E-4</v>
      </c>
      <c r="DA82" s="33">
        <v>2.1340769381411015E-4</v>
      </c>
      <c r="DB82" s="33">
        <v>2.5665758015635783E-4</v>
      </c>
      <c r="DC82" s="33">
        <v>2.6879805231866421E-4</v>
      </c>
      <c r="DD82" s="33">
        <v>6.0930283144710663E-4</v>
      </c>
      <c r="DE82" s="33">
        <v>3.6774161528289293E-4</v>
      </c>
      <c r="DF82" s="33">
        <v>1.0465032374934035E-3</v>
      </c>
      <c r="DG82" s="33">
        <v>4.8400592445360782E-4</v>
      </c>
      <c r="DH82" s="33">
        <v>3.0876212384598449E-4</v>
      </c>
      <c r="DI82" s="33">
        <v>1.6132736008050184E-2</v>
      </c>
      <c r="DJ82" s="33">
        <v>2.6389418863610915E-4</v>
      </c>
      <c r="DK82" s="33">
        <v>2.1999920483259014E-4</v>
      </c>
      <c r="DL82" s="33">
        <v>3.1315020476071939E-4</v>
      </c>
      <c r="DM82" s="33">
        <v>1.6889816501011723E-4</v>
      </c>
      <c r="DN82" s="33">
        <v>2.7402190930053173E-5</v>
      </c>
      <c r="DO82" s="33">
        <v>3.2906112995322679E-4</v>
      </c>
      <c r="DP82" s="33">
        <v>2.1435586929435154E-4</v>
      </c>
      <c r="DQ82" s="33">
        <v>3.029590865411905E-4</v>
      </c>
      <c r="DR82" s="33">
        <v>4.888574787214996E-4</v>
      </c>
      <c r="DS82" s="33">
        <v>3.3920667836915831E-4</v>
      </c>
      <c r="DT82" s="33">
        <v>3.1401150421015984E-4</v>
      </c>
      <c r="DU82" s="33">
        <v>1.9463927138634824E-4</v>
      </c>
      <c r="DV82" s="33">
        <v>2.0409393235070911E-4</v>
      </c>
      <c r="DW82" s="33">
        <v>5.6358147013742593E-3</v>
      </c>
      <c r="DX82" s="33">
        <v>5.8694094037464338E-4</v>
      </c>
      <c r="DY82" s="33">
        <v>2.9683848939895789E-4</v>
      </c>
      <c r="DZ82" s="33">
        <v>1.3197410520602288E-4</v>
      </c>
      <c r="EA82" s="33">
        <v>3.5118378197506605E-4</v>
      </c>
      <c r="EB82" s="33">
        <v>7.153660253791937E-4</v>
      </c>
      <c r="EC82" s="33">
        <v>3.2469505738726026E-4</v>
      </c>
      <c r="ED82" s="33">
        <v>4.8394986082188655E-4</v>
      </c>
      <c r="EE82" s="33">
        <v>3.7077874316446941E-4</v>
      </c>
      <c r="EF82" s="33">
        <v>3.0766088191519356E-4</v>
      </c>
      <c r="EG82" s="33">
        <v>4.45838160089716E-4</v>
      </c>
      <c r="EH82" s="33">
        <v>0</v>
      </c>
      <c r="EK82" s="60">
        <f>+IF(AND(OR(SeleccionarIndustria=$A82,SeleccionarIndustria="Todas las AE"),('SIMULADOR IMPACTOS MIP'!$B$10=EK$11)),'SIMULADOR IMPACTOS MIP'!Porcentaje,0)</f>
        <v>0</v>
      </c>
      <c r="EL82" s="60">
        <f>+IF(AND(OR(SeleccionarIndustria=$A82,SeleccionarIndustria="Todas las AE"),('SIMULADOR IMPACTOS MIP'!$B$10=EL$11)),'SIMULADOR IMPACTOS MIP'!Porcentaje,0)</f>
        <v>0</v>
      </c>
      <c r="EM82" s="60">
        <f>+IF(AND(OR(SeleccionarIndustria=$A82,SeleccionarIndustria="Todas las AE"),('SIMULADOR IMPACTOS MIP'!$B$10=EM$11)),'SIMULADOR IMPACTOS MIP'!Porcentaje,0)</f>
        <v>0.14000000000000001</v>
      </c>
      <c r="EN82" s="60">
        <f>+IF(AND(OR(SeleccionarIndustria=$A82,SeleccionarIndustria="Todas las AE"),('SIMULADOR IMPACTOS MIP'!$B$10=EN$11)),'SIMULADOR IMPACTOS MIP'!Porcentaje,0)</f>
        <v>0</v>
      </c>
      <c r="EO82" s="60">
        <f>+IF(AND(OR(SeleccionarIndustria=$A82,SeleccionarIndustria="Todas las AE"),(OR('SIMULADOR IMPACTOS MIP'!$B$10=$EK$11,'SIMULADOR IMPACTOS MIP'!$B$10=EO$11))),'SIMULADOR IMPACTOS MIP'!Porcentaje,0)</f>
        <v>0</v>
      </c>
      <c r="EP82" s="60">
        <f>+IF(AND(OR(SeleccionarIndustria=$A82,SeleccionarIndustria="Todas las AE"),(OR('SIMULADOR IMPACTOS MIP'!$B$10=$EK$11,'SIMULADOR IMPACTOS MIP'!$B$10=EP$11))),'SIMULADOR IMPACTOS MIP'!Porcentaje,0)</f>
        <v>0</v>
      </c>
      <c r="EQ82" s="60">
        <f>+IF(AND(OR(SeleccionarIndustria=$A82,SeleccionarIndustria="Todas las AE"),(OR('SIMULADOR IMPACTOS MIP'!$B$10=$EK$11,'SIMULADOR IMPACTOS MIP'!$B$10=EQ$11))),'SIMULADOR IMPACTOS MIP'!Porcentaje,0)</f>
        <v>0</v>
      </c>
      <c r="ER82" s="60">
        <f>+IF(AND(OR(SeleccionarIndustria=$A82,SeleccionarIndustria="Todas las AE"),(OR('SIMULADOR IMPACTOS MIP'!$B$10=$EL$11,'SIMULADOR IMPACTOS MIP'!$B$10=ER$11))),'SIMULADOR IMPACTOS MIP'!Porcentaje,0)</f>
        <v>0</v>
      </c>
      <c r="ES82" s="60">
        <f>+IF(AND(OR(SeleccionarIndustria=$A82,SeleccionarIndustria="Todas las AE"),(OR('SIMULADOR IMPACTOS MIP'!$B$10=$EL$11,'SIMULADOR IMPACTOS MIP'!$B$10=ES$11))),'SIMULADOR IMPACTOS MIP'!Porcentaje,0)</f>
        <v>0</v>
      </c>
      <c r="ET82" s="60">
        <f>+IF(AND(OR(SeleccionarIndustria=$A82,SeleccionarIndustria="Todas las AE"),(OR('SIMULADOR IMPACTOS MIP'!$B$10=$EL$11,'SIMULADOR IMPACTOS MIP'!$B$10=ET$11))),'SIMULADOR IMPACTOS MIP'!Porcentaje,0)</f>
        <v>0</v>
      </c>
      <c r="EU82" s="60">
        <f>+IF(AND(OR(SeleccionarIndustria=$A82,SeleccionarIndustria="Todas las AE"),(OR('SIMULADOR IMPACTOS MIP'!$B$10=$EL$11,'SIMULADOR IMPACTOS MIP'!$B$10=EU$11))),'SIMULADOR IMPACTOS MIP'!Porcentaje,0)</f>
        <v>0</v>
      </c>
      <c r="EV82" s="60">
        <f>+IF(AND(OR(SeleccionarIndustria=$A82,SeleccionarIndustria="Todas las AE"),(OR('SIMULADOR IMPACTOS MIP'!$B$10=$EL$11,'SIMULADOR IMPACTOS MIP'!$B$10=EV$11))),'SIMULADOR IMPACTOS MIP'!Porcentaje,0)</f>
        <v>0</v>
      </c>
      <c r="EW82" s="60">
        <f>+IF(AND(OR(SeleccionarIndustria=$A82,SeleccionarIndustria="Todas las AE"),(OR('SIMULADOR IMPACTOS MIP'!$B$10=$EL$11,'SIMULADOR IMPACTOS MIP'!$B$10=EW$11))),'SIMULADOR IMPACTOS MIP'!Porcentaje,0)</f>
        <v>0</v>
      </c>
      <c r="EX82" s="60">
        <f>+IF(AND(OR(SeleccionarIndustria=$A82,SeleccionarIndustria="Todas las AE"),(OR('SIMULADOR IMPACTOS MIP'!$B$10=$EL$11,'SIMULADOR IMPACTOS MIP'!$B$10=EX$11))),'SIMULADOR IMPACTOS MIP'!Porcentaje,0)</f>
        <v>0</v>
      </c>
      <c r="EY82" s="60">
        <f>+IF(AND(OR(SeleccionarIndustria=$A82,SeleccionarIndustria="Todas las AE"),('SIMULADOR IMPACTOS MIP'!$B$10=EY$11)),'SIMULADOR IMPACTOS MIP'!Porcentaje,0)</f>
        <v>0</v>
      </c>
      <c r="EZ82" s="60">
        <f>+IF(AND(OR(SeleccionarIndustria=$A82,SeleccionarIndustria="Todas las AE"),('SIMULADOR IMPACTOS MIP'!$B$10=EZ$11)),'SIMULADOR IMPACTOS MIP'!Porcentaje,0)</f>
        <v>0</v>
      </c>
      <c r="FA82" s="60">
        <f>+IF(AND(OR(SeleccionarIndustria=$A82,SeleccionarIndustria="Todas las AE"),('SIMULADOR IMPACTOS MIP'!$B$10=FA$11)),'SIMULADOR IMPACTOS MIP'!Porcentaje,0)</f>
        <v>0</v>
      </c>
      <c r="FB82" s="60">
        <f>+IF(AND(OR(SeleccionarIndustria=$A82,SeleccionarIndustria="Todas las AE"),('SIMULADOR IMPACTOS MIP'!$B$10=FB$11)),'SIMULADOR IMPACTOS MIP'!Porcentaje,0)</f>
        <v>0</v>
      </c>
      <c r="FC82" s="60">
        <f>+IF(AND(OR(SeleccionarIndustria=$A82,SeleccionarIndustria="Todas las AE"),(OR('SIMULADOR IMPACTOS MIP'!$B$10=$EM$11,'SIMULADOR IMPACTOS MIP'!$B$10=FC$11))),'SIMULADOR IMPACTOS MIP'!Porcentaje,0)</f>
        <v>0.14000000000000001</v>
      </c>
      <c r="FD82" s="60">
        <f>+IF(AND(OR(SeleccionarIndustria=$A82,SeleccionarIndustria="Todas las AE"),(OR('SIMULADOR IMPACTOS MIP'!$B$10=$EM$11,'SIMULADOR IMPACTOS MIP'!$B$10=FD$11))),'SIMULADOR IMPACTOS MIP'!Porcentaje,0)</f>
        <v>0.14000000000000001</v>
      </c>
      <c r="FE82" s="60">
        <f>+IF(AND(OR(SeleccionarIndustria=$A82,SeleccionarIndustria="Todas las AE"),(OR('SIMULADOR IMPACTOS MIP'!$B$10=$EM$11,'SIMULADOR IMPACTOS MIP'!$B$10=FE$11))),'SIMULADOR IMPACTOS MIP'!Porcentaje,0)</f>
        <v>0.14000000000000001</v>
      </c>
      <c r="FF82" s="60">
        <f>+IF(AND(OR(SeleccionarIndustria=$A82,SeleccionarIndustria="Todas las AE"),(OR('SIMULADOR IMPACTOS MIP'!$B$10=$EM$11,'SIMULADOR IMPACTOS MIP'!$B$10=FF$11))),'SIMULADOR IMPACTOS MIP'!Porcentaje,0)</f>
        <v>0.14000000000000001</v>
      </c>
      <c r="FG82" s="60">
        <f>+IF(AND(OR(SeleccionarIndustria=$A82,SeleccionarIndustria="Todas las AE"),(OR('SIMULADOR IMPACTOS MIP'!$B$10=$EM$11,'SIMULADOR IMPACTOS MIP'!$B$10=FG$11))),'SIMULADOR IMPACTOS MIP'!Porcentaje,0)</f>
        <v>0.14000000000000001</v>
      </c>
      <c r="FH82" s="60">
        <f>+IF(AND(OR(SeleccionarIndustria=$A82,SeleccionarIndustria="Todas las AE"),(OR('SIMULADOR IMPACTOS MIP'!$B$10=$EM$11,'SIMULADOR IMPACTOS MIP'!$B$10=FH$11))),'SIMULADOR IMPACTOS MIP'!Porcentaje,0)</f>
        <v>0.14000000000000001</v>
      </c>
      <c r="FI82" s="60">
        <f>+IF(AND(OR(SeleccionarIndustria=$A82,SeleccionarIndustria="Todas las AE"),(OR('SIMULADOR IMPACTOS MIP'!$B$10=$EM$11,'SIMULADOR IMPACTOS MIP'!$B$10=FI$11))),'SIMULADOR IMPACTOS MIP'!Porcentaje,0)</f>
        <v>0.14000000000000001</v>
      </c>
      <c r="FJ82" s="60">
        <f>+IF(AND(OR(SeleccionarIndustria=$A82,SeleccionarIndustria="Todas las AE"),(OR('SIMULADOR IMPACTOS MIP'!$B$10=$EM$11,'SIMULADOR IMPACTOS MIP'!$B$10=FJ$11))),'SIMULADOR IMPACTOS MIP'!Porcentaje,0)</f>
        <v>0.14000000000000001</v>
      </c>
      <c r="FM82" s="20">
        <f>+'MIP 2017'!EJ82*(1+(EN82))</f>
        <v>25752.545139396359</v>
      </c>
      <c r="FN82" s="20">
        <f>+'MIP 2017'!EK82*(1+(EO82))</f>
        <v>0</v>
      </c>
      <c r="FO82" s="20">
        <f>+'MIP 2017'!EL82*(1+(EP82))</f>
        <v>0</v>
      </c>
      <c r="FP82" s="20">
        <f>+'MIP 2017'!EM82*(1+(EQ82))</f>
        <v>0</v>
      </c>
      <c r="FQ82" s="20">
        <f>+'MIP 2017'!EN82*(1+(ER82))</f>
        <v>0</v>
      </c>
      <c r="FR82" s="20">
        <f>+'MIP 2017'!EO82*(1+(ES82))</f>
        <v>0</v>
      </c>
      <c r="FS82" s="20">
        <f>+'MIP 2017'!EP82*(1+(ET82))</f>
        <v>0</v>
      </c>
      <c r="FT82" s="20">
        <f>+'MIP 2017'!EQ82*(1+(EU82))</f>
        <v>0</v>
      </c>
      <c r="FU82" s="20">
        <f>+'MIP 2017'!ER82*(1+(EV82))</f>
        <v>0</v>
      </c>
      <c r="FV82" s="20">
        <f>+'MIP 2017'!ES82*(1+(EW82))</f>
        <v>0</v>
      </c>
      <c r="FW82" s="20">
        <f>+'MIP 2017'!ET82*(1+(EX82))</f>
        <v>0</v>
      </c>
      <c r="FX82" s="20">
        <f>+'MIP 2017'!EU82*(1+(EY82))</f>
        <v>5382.999009671862</v>
      </c>
      <c r="FY82" s="20">
        <f>+'MIP 2017'!EV82*(1+(EZ82))</f>
        <v>8163.0451810319355</v>
      </c>
      <c r="FZ82" s="20">
        <f>+'MIP 2017'!EW82*(1+(FA82))</f>
        <v>12.008844490095306</v>
      </c>
      <c r="GA82" s="20">
        <f>+'MIP 2017'!EX82*(1+(FB82))</f>
        <v>1721378.4190974822</v>
      </c>
      <c r="GB82" s="20">
        <f>+'MIP 2017'!EY82*(1+(FC82))</f>
        <v>0</v>
      </c>
      <c r="GC82" s="20">
        <f>+'MIP 2017'!EZ82*(1+(FD82))</f>
        <v>0</v>
      </c>
      <c r="GD82" s="20">
        <f>+'MIP 2017'!FA82*(1+(FE82))</f>
        <v>0</v>
      </c>
      <c r="GE82" s="20">
        <f>+'MIP 2017'!FB82*(1+(FF82))</f>
        <v>0</v>
      </c>
      <c r="GF82" s="20">
        <f>+'MIP 2017'!FC82*(1+(FG82))</f>
        <v>0</v>
      </c>
      <c r="GG82" s="20">
        <f>+'MIP 2017'!FD82*(1+(FH82))</f>
        <v>0</v>
      </c>
      <c r="GH82" s="20">
        <f>+'MIP 2017'!FE82*(1+(FI82))</f>
        <v>0</v>
      </c>
      <c r="GI82" s="20">
        <f>+'MIP 2017'!FF82*(1+(FJ82))</f>
        <v>0</v>
      </c>
      <c r="GJ82" s="18">
        <f t="shared" si="6"/>
        <v>1760689.0172720724</v>
      </c>
      <c r="GK82" s="39">
        <f>+IFERROR((GJ82/'MIP 2017'!FG82*100-100),0)</f>
        <v>0</v>
      </c>
      <c r="GN82" s="18">
        <v>1795384.5645036055</v>
      </c>
      <c r="GO82" s="14">
        <f>+'MIP 2017'!FH82</f>
        <v>1795106.8972630226</v>
      </c>
      <c r="GP82" s="39">
        <f t="shared" si="7"/>
        <v>277.66724058287218</v>
      </c>
      <c r="GQ82" s="39">
        <f t="shared" si="8"/>
        <v>1.546800588903352E-2</v>
      </c>
      <c r="GU82" s="61">
        <v>-0.3</v>
      </c>
      <c r="GW82" s="60">
        <f>+IF(SeleccionarDemTur=GW$11,'SIMULADOR IMPACTOS MIP(TURISMO)'!PorcentajeTur,0)</f>
        <v>0</v>
      </c>
      <c r="GX82" s="60">
        <f>+IF(SeleccionarDemTur=GX$11,'SIMULADOR IMPACTOS MIP(TURISMO)'!PorcentajeTur,0)</f>
        <v>0</v>
      </c>
      <c r="GY82" s="60">
        <f>+IF(SeleccionarDemTur=GY$11,'SIMULADOR IMPACTOS MIP(TURISMO)'!PorcentajeTur,0)</f>
        <v>0.14000000000000001</v>
      </c>
      <c r="GZ82" s="60">
        <f>+IF(SeleccionarDemTur=GZ$11,'SIMULADOR IMPACTOS MIP(TURISMO)'!PorcentajeTur,0)</f>
        <v>0</v>
      </c>
      <c r="HA82" s="60">
        <f>+IF(OR(SeleccionarDemTur=HA$11,SeleccionarDemTur=$GW$11),'SIMULADOR IMPACTOS MIP(TURISMO)'!PorcentajeTur,0)</f>
        <v>0</v>
      </c>
      <c r="HB82" s="60">
        <f>+IF(OR(SeleccionarDemTur=HB$11,SeleccionarDemTur=$GW$11),'SIMULADOR IMPACTOS MIP(TURISMO)'!PorcentajeTur,0)</f>
        <v>0</v>
      </c>
      <c r="HC82" s="60">
        <f>+IF(OR(SeleccionarDemTur=HC$11,SeleccionarDemTur=$GW$11),'SIMULADOR IMPACTOS MIP(TURISMO)'!PorcentajeTur,0)</f>
        <v>0</v>
      </c>
      <c r="HD82" s="60">
        <f>+IF(OR(SeleccionarDemTur=HD$11,SeleccionarDemTur=$GX$11),'SIMULADOR IMPACTOS MIP(TURISMO)'!PorcentajeTur,0)</f>
        <v>0</v>
      </c>
      <c r="HE82" s="60">
        <f>+IF(OR(SeleccionarDemTur=HE$11,SeleccionarDemTur=$GX$11),'SIMULADOR IMPACTOS MIP(TURISMO)'!PorcentajeTur,0)</f>
        <v>0</v>
      </c>
      <c r="HF82" s="60">
        <f>+IF(OR(SeleccionarDemTur=HF$11,SeleccionarDemTur=$GX$11),'SIMULADOR IMPACTOS MIP(TURISMO)'!PorcentajeTur,0)</f>
        <v>0</v>
      </c>
      <c r="HG82" s="60">
        <f>+IF(OR(SeleccionarDemTur=HG$11,SeleccionarDemTur=$GX$11),'SIMULADOR IMPACTOS MIP(TURISMO)'!PorcentajeTur,0)</f>
        <v>0</v>
      </c>
      <c r="HH82" s="60">
        <f>+IF(OR(SeleccionarDemTur=HH$11,SeleccionarDemTur=$GX$11),'SIMULADOR IMPACTOS MIP(TURISMO)'!PorcentajeTur,0)</f>
        <v>0</v>
      </c>
      <c r="HI82" s="60">
        <f>+IF(OR(SeleccionarDemTur=HI$11,SeleccionarDemTur=$GX$11),'SIMULADOR IMPACTOS MIP(TURISMO)'!PorcentajeTur,0)</f>
        <v>0</v>
      </c>
      <c r="HJ82" s="60">
        <f>+IF(OR(SeleccionarDemTur=HJ$11,SeleccionarDemTur=$GX$11),'SIMULADOR IMPACTOS MIP(TURISMO)'!PorcentajeTur,0)</f>
        <v>0</v>
      </c>
      <c r="HK82" s="60">
        <f>+IF(SeleccionarDemTur=HK$11,'SIMULADOR IMPACTOS MIP(TURISMO)'!PorcentajeTur,0)</f>
        <v>0</v>
      </c>
      <c r="HL82" s="60">
        <f>+IF(SeleccionarDemTur=HL$11,'SIMULADOR IMPACTOS MIP(TURISMO)'!PorcentajeTur,0)</f>
        <v>0</v>
      </c>
      <c r="HM82" s="60">
        <f>+IF(SeleccionarDemTur=HM$11,'SIMULADOR IMPACTOS MIP(TURISMO)'!PorcentajeTur,0)</f>
        <v>0</v>
      </c>
      <c r="HN82" s="60">
        <f>+IF(SeleccionarDemTur=HN$11,'SIMULADOR IMPACTOS MIP(TURISMO)'!PorcentajeTur,0)</f>
        <v>0</v>
      </c>
      <c r="HO82" s="60">
        <f>+IF(OR(SeleccionarDemTur=HO$11,SeleccionarDemTur=$GY$11),'SIMULADOR IMPACTOS MIP(TURISMO)'!PorcentajeTur,0)</f>
        <v>0.14000000000000001</v>
      </c>
      <c r="HP82" s="60">
        <f>+IF(OR(SeleccionarDemTur=HP$11,SeleccionarDemTur=$GY$11),'SIMULADOR IMPACTOS MIP(TURISMO)'!PorcentajeTur,0)</f>
        <v>0.14000000000000001</v>
      </c>
      <c r="HQ82" s="60">
        <f>+IF(OR(SeleccionarDemTur=HQ$11,SeleccionarDemTur=$GY$11),'SIMULADOR IMPACTOS MIP(TURISMO)'!PorcentajeTur,0)</f>
        <v>0.14000000000000001</v>
      </c>
      <c r="HR82" s="60">
        <f>+IF(OR(SeleccionarDemTur=HR$11,SeleccionarDemTur=$GY$11),'SIMULADOR IMPACTOS MIP(TURISMO)'!PorcentajeTur,0)</f>
        <v>0.14000000000000001</v>
      </c>
      <c r="HS82" s="60">
        <f>+IF(OR(SeleccionarDemTur=HS$11,SeleccionarDemTur=$GY$11),'SIMULADOR IMPACTOS MIP(TURISMO)'!PorcentajeTur,0)</f>
        <v>0.14000000000000001</v>
      </c>
      <c r="HT82" s="60">
        <f>+IF(OR(SeleccionarDemTur=HT$11,SeleccionarDemTur=$GY$11),'SIMULADOR IMPACTOS MIP(TURISMO)'!PorcentajeTur,0)</f>
        <v>0.14000000000000001</v>
      </c>
      <c r="HU82" s="60">
        <f>+IF(OR(SeleccionarDemTur=HU$11,SeleccionarDemTur=$GY$11),'SIMULADOR IMPACTOS MIP(TURISMO)'!PorcentajeTur,0)</f>
        <v>0.14000000000000001</v>
      </c>
      <c r="HV82" s="60">
        <f>+IF(OR(SeleccionarDemTur=HV$11,SeleccionarDemTur=$GY$11),'SIMULADOR IMPACTOS MIP(TURISMO)'!PorcentajeTur,0)</f>
        <v>0.14000000000000001</v>
      </c>
      <c r="HY82" s="20">
        <f>+'MIP 2017'!EJ82*(1+(GZ82))</f>
        <v>25752.545139396359</v>
      </c>
      <c r="HZ82" s="20">
        <f>+'MIP 2017'!EK82*(1+(HA82))</f>
        <v>0</v>
      </c>
      <c r="IA82" s="20">
        <f>+'MIP 2017'!EL82*(1+(HB82))</f>
        <v>0</v>
      </c>
      <c r="IB82" s="20">
        <f>+'MIP 2017'!EM82*(1+(HC82))</f>
        <v>0</v>
      </c>
      <c r="IC82" s="20">
        <f>+'MIP 2017'!EN82*(1+(HD82))</f>
        <v>0</v>
      </c>
      <c r="ID82" s="20">
        <f>+'MIP 2017'!EO82*(1+(HE82))</f>
        <v>0</v>
      </c>
      <c r="IE82" s="20">
        <f>+'MIP 2017'!EP82*(1+(HF82))</f>
        <v>0</v>
      </c>
      <c r="IF82" s="20">
        <f>+'MIP 2017'!EQ82*(1+(HG82))</f>
        <v>0</v>
      </c>
      <c r="IG82" s="20">
        <f>+'MIP 2017'!ER82*(1+(HH82))</f>
        <v>0</v>
      </c>
      <c r="IH82" s="20">
        <f>+'MIP 2017'!ES82*(1+(HI82))</f>
        <v>0</v>
      </c>
      <c r="II82" s="20">
        <f>+'MIP 2017'!ET82*(1+(HJ82))</f>
        <v>0</v>
      </c>
      <c r="IJ82" s="20">
        <f>+'MIP 2017'!EU82*(1+(HK82))</f>
        <v>5382.999009671862</v>
      </c>
      <c r="IK82" s="20">
        <f>+'MIP 2017'!EV82*(1+(HL82))</f>
        <v>8163.0451810319355</v>
      </c>
      <c r="IL82" s="20">
        <f>+'MIP 2017'!EW82*(1+(HM82))</f>
        <v>12.008844490095306</v>
      </c>
      <c r="IM82" s="20">
        <f>+'MIP 2017'!EX82*(1+(HN82))</f>
        <v>1721378.4190974822</v>
      </c>
      <c r="IN82" s="20">
        <f>+'MIP 2017'!EY82*(1+(HO82))</f>
        <v>0</v>
      </c>
      <c r="IO82" s="20">
        <f>+'MIP 2017'!EZ82*(1+(HP82))</f>
        <v>0</v>
      </c>
      <c r="IP82" s="20">
        <f>+'MIP 2017'!FA82*(1+(HQ82))</f>
        <v>0</v>
      </c>
      <c r="IQ82" s="20">
        <f>+'MIP 2017'!FB82*(1+(HR82))</f>
        <v>0</v>
      </c>
      <c r="IR82" s="20">
        <f>+'MIP 2017'!FC82*(1+(HS82))</f>
        <v>0</v>
      </c>
      <c r="IS82" s="20">
        <f>+'MIP 2017'!FD82*(1+(HT82))</f>
        <v>0</v>
      </c>
      <c r="IT82" s="20">
        <f>+'MIP 2017'!FE82*(1+(HU82))</f>
        <v>0</v>
      </c>
      <c r="IU82" s="20">
        <f>+'MIP 2017'!FF82*(1+(HV82))</f>
        <v>0</v>
      </c>
      <c r="IV82" s="18">
        <f t="shared" si="9"/>
        <v>1760689.0172720724</v>
      </c>
      <c r="IW82" s="39">
        <f>+IFERROR((IV82/'MIP 2017'!FG82*100-100),0)</f>
        <v>0</v>
      </c>
      <c r="IZ82" s="18">
        <v>1795384.5645036055</v>
      </c>
      <c r="JA82" s="14">
        <f>+'MIP 2017'!FH82</f>
        <v>1795106.8972630226</v>
      </c>
      <c r="JB82" s="39">
        <f t="shared" si="10"/>
        <v>277.66724058287218</v>
      </c>
      <c r="JC82" s="39">
        <f t="shared" si="11"/>
        <v>1.546800588903352E-2</v>
      </c>
    </row>
    <row r="83" spans="1:263" s="7" customFormat="1" ht="21.95" customHeight="1" thickBot="1" x14ac:dyDescent="0.25">
      <c r="A83" s="137" t="s">
        <v>214</v>
      </c>
      <c r="B83" s="138" t="s">
        <v>217</v>
      </c>
      <c r="C83" s="33">
        <v>2.4332960383298874E-4</v>
      </c>
      <c r="D83" s="33">
        <v>4.0090733773422518E-4</v>
      </c>
      <c r="E83" s="33">
        <v>3.0015008042194846E-4</v>
      </c>
      <c r="F83" s="33">
        <v>6.4630680645369877E-4</v>
      </c>
      <c r="G83" s="33">
        <v>2.0529091527478856E-4</v>
      </c>
      <c r="H83" s="33">
        <v>2.3645412441087018E-4</v>
      </c>
      <c r="I83" s="33">
        <v>1.3280148558529413E-4</v>
      </c>
      <c r="J83" s="33">
        <v>1.7505449751745454E-4</v>
      </c>
      <c r="K83" s="33">
        <v>2.7745234126299288E-4</v>
      </c>
      <c r="L83" s="33">
        <v>1.77409896823775E-4</v>
      </c>
      <c r="M83" s="33">
        <v>6.7236263273391531E-4</v>
      </c>
      <c r="N83" s="33">
        <v>3.7860346554151672E-4</v>
      </c>
      <c r="O83" s="33">
        <v>2.5643685838800187E-4</v>
      </c>
      <c r="P83" s="33">
        <v>3.808215867788526E-4</v>
      </c>
      <c r="Q83" s="33">
        <v>2.9247135901770504E-4</v>
      </c>
      <c r="R83" s="33">
        <v>3.4009653404244126E-4</v>
      </c>
      <c r="S83" s="33">
        <v>4.5221509062709655E-4</v>
      </c>
      <c r="T83" s="33">
        <v>6.2228221075944011E-4</v>
      </c>
      <c r="U83" s="33">
        <v>5.3330179144283534E-4</v>
      </c>
      <c r="V83" s="33">
        <v>1.7709646733295658E-4</v>
      </c>
      <c r="W83" s="33">
        <v>7.3320351455554594E-4</v>
      </c>
      <c r="X83" s="33">
        <v>6.0488725857623337E-4</v>
      </c>
      <c r="Y83" s="33">
        <v>7.32353311174314E-4</v>
      </c>
      <c r="Z83" s="33">
        <v>8.2350412771783747E-4</v>
      </c>
      <c r="AA83" s="33">
        <v>3.994833966882491E-4</v>
      </c>
      <c r="AB83" s="33">
        <v>1.7697200104069349E-3</v>
      </c>
      <c r="AC83" s="33">
        <v>6.6812556362112505E-5</v>
      </c>
      <c r="AD83" s="33">
        <v>1.0372755798965889E-2</v>
      </c>
      <c r="AE83" s="33">
        <v>9.2961899719568681E-4</v>
      </c>
      <c r="AF83" s="33">
        <v>6.6516988429627863E-4</v>
      </c>
      <c r="AG83" s="33">
        <v>2.1910594397420854E-4</v>
      </c>
      <c r="AH83" s="33">
        <v>3.1277925154102842E-3</v>
      </c>
      <c r="AI83" s="33">
        <v>9.6606464579671828E-4</v>
      </c>
      <c r="AJ83" s="33">
        <v>1.5005219787629608E-3</v>
      </c>
      <c r="AK83" s="33">
        <v>5.564210969937084E-4</v>
      </c>
      <c r="AL83" s="33">
        <v>5.5934051058981779E-4</v>
      </c>
      <c r="AM83" s="33">
        <v>5.6454148846313203E-4</v>
      </c>
      <c r="AN83" s="33">
        <v>6.6612616518419137E-4</v>
      </c>
      <c r="AO83" s="33">
        <v>3.9955430310625054E-4</v>
      </c>
      <c r="AP83" s="33">
        <v>8.590973123338829E-4</v>
      </c>
      <c r="AQ83" s="33">
        <v>1.3902920891039337E-3</v>
      </c>
      <c r="AR83" s="33">
        <v>1.6018442694182384E-3</v>
      </c>
      <c r="AS83" s="33">
        <v>8.0900812670355927E-4</v>
      </c>
      <c r="AT83" s="33">
        <v>6.1107677551115779E-4</v>
      </c>
      <c r="AU83" s="33">
        <v>5.532030772395579E-4</v>
      </c>
      <c r="AV83" s="33">
        <v>2.1071809824614544E-3</v>
      </c>
      <c r="AW83" s="33">
        <v>5.0412455608794587E-4</v>
      </c>
      <c r="AX83" s="33">
        <v>2.2678322225017215E-3</v>
      </c>
      <c r="AY83" s="33">
        <v>4.9139953236741222E-3</v>
      </c>
      <c r="AZ83" s="33">
        <v>1.546756512125531E-2</v>
      </c>
      <c r="BA83" s="33">
        <v>3.3897790315238559E-3</v>
      </c>
      <c r="BB83" s="33">
        <v>4.4210989346652856E-4</v>
      </c>
      <c r="BC83" s="33">
        <v>3.3905986198875875E-4</v>
      </c>
      <c r="BD83" s="33">
        <v>1.6946309084363465E-3</v>
      </c>
      <c r="BE83" s="33">
        <v>3.233496562873024E-4</v>
      </c>
      <c r="BF83" s="33">
        <v>6.3349653480018254E-4</v>
      </c>
      <c r="BG83" s="33">
        <v>8.7404140911060389E-4</v>
      </c>
      <c r="BH83" s="33">
        <v>3.9952127337858649E-4</v>
      </c>
      <c r="BI83" s="33">
        <v>1.4308227509223525E-3</v>
      </c>
      <c r="BJ83" s="33">
        <v>3.696579128247797E-4</v>
      </c>
      <c r="BK83" s="33">
        <v>4.2998735485445772E-4</v>
      </c>
      <c r="BL83" s="33">
        <v>9.2685103057017597E-4</v>
      </c>
      <c r="BM83" s="33">
        <v>6.8745827459998365E-4</v>
      </c>
      <c r="BN83" s="33">
        <v>5.675985710398442E-4</v>
      </c>
      <c r="BO83" s="33">
        <v>4.034263790004561E-4</v>
      </c>
      <c r="BP83" s="33">
        <v>3.3675312932217712E-4</v>
      </c>
      <c r="BQ83" s="33">
        <v>3.5681028818963768E-4</v>
      </c>
      <c r="BR83" s="33">
        <v>9.1726211428970548E-4</v>
      </c>
      <c r="BS83" s="33">
        <v>4.9122772541010048E-4</v>
      </c>
      <c r="BT83" s="33">
        <v>2.8313878664568632E-3</v>
      </c>
      <c r="BU83" s="33">
        <v>1.8009945293506207E-4</v>
      </c>
      <c r="BV83" s="33">
        <v>1.0103756834160258</v>
      </c>
      <c r="BW83" s="33">
        <v>1.1586284269562083E-3</v>
      </c>
      <c r="BX83" s="33">
        <v>1.6775184305040252E-3</v>
      </c>
      <c r="BY83" s="33">
        <v>1.2918180895178121E-3</v>
      </c>
      <c r="BZ83" s="33">
        <v>2.8946493843748831E-3</v>
      </c>
      <c r="CA83" s="33">
        <v>8.1771557190552771E-4</v>
      </c>
      <c r="CB83" s="33">
        <v>6.0647968440185533E-4</v>
      </c>
      <c r="CC83" s="33">
        <v>6.1572103698810817E-4</v>
      </c>
      <c r="CD83" s="33">
        <v>6.9145972799179202E-4</v>
      </c>
      <c r="CE83" s="33">
        <v>1.3033308280361181E-3</v>
      </c>
      <c r="CF83" s="33">
        <v>1.3271283722375671E-3</v>
      </c>
      <c r="CG83" s="33">
        <v>9.7742078739480073E-4</v>
      </c>
      <c r="CH83" s="33">
        <v>3.8184953010030926E-3</v>
      </c>
      <c r="CI83" s="33">
        <v>1.579700470437085E-2</v>
      </c>
      <c r="CJ83" s="33">
        <v>1.0212760793435183E-3</v>
      </c>
      <c r="CK83" s="33">
        <v>2.6899949677834103E-4</v>
      </c>
      <c r="CL83" s="33">
        <v>3.9952360914002389E-4</v>
      </c>
      <c r="CM83" s="33">
        <v>6.7324661930296911E-4</v>
      </c>
      <c r="CN83" s="33">
        <v>4.8577046533830728E-4</v>
      </c>
      <c r="CO83" s="33">
        <v>5.8161798340388218E-4</v>
      </c>
      <c r="CP83" s="33">
        <v>1.2036195355272449E-3</v>
      </c>
      <c r="CQ83" s="33">
        <v>8.0746059383649655E-4</v>
      </c>
      <c r="CR83" s="33">
        <v>8.9319787460907113E-4</v>
      </c>
      <c r="CS83" s="33">
        <v>1.6861219656797884E-3</v>
      </c>
      <c r="CT83" s="33">
        <v>6.2834783788462455E-4</v>
      </c>
      <c r="CU83" s="33">
        <v>3.0559269081298845E-4</v>
      </c>
      <c r="CV83" s="33">
        <v>2.3060082156823084E-3</v>
      </c>
      <c r="CW83" s="33">
        <v>5.5879706138937642E-4</v>
      </c>
      <c r="CX83" s="33">
        <v>4.6603709630833998E-4</v>
      </c>
      <c r="CY83" s="33">
        <v>3.3258252233521416E-3</v>
      </c>
      <c r="CZ83" s="33">
        <v>7.9722799855929955E-4</v>
      </c>
      <c r="DA83" s="33">
        <v>9.7168245990516557E-4</v>
      </c>
      <c r="DB83" s="33">
        <v>1.9894358239910398E-3</v>
      </c>
      <c r="DC83" s="33">
        <v>1.0555817420236037E-3</v>
      </c>
      <c r="DD83" s="33">
        <v>3.7948420082173416E-4</v>
      </c>
      <c r="DE83" s="33">
        <v>2.0008826819327041E-3</v>
      </c>
      <c r="DF83" s="33">
        <v>6.9413748139401975E-4</v>
      </c>
      <c r="DG83" s="33">
        <v>1.1129489788925886E-3</v>
      </c>
      <c r="DH83" s="33">
        <v>1.0814941106902876E-3</v>
      </c>
      <c r="DI83" s="33">
        <v>3.2883802674696269E-4</v>
      </c>
      <c r="DJ83" s="33">
        <v>3.6642787610153296E-4</v>
      </c>
      <c r="DK83" s="33">
        <v>3.0731854051521115E-4</v>
      </c>
      <c r="DL83" s="33">
        <v>8.9562368280285539E-4</v>
      </c>
      <c r="DM83" s="33">
        <v>2.5069214638222275E-4</v>
      </c>
      <c r="DN83" s="33">
        <v>6.7544023145513639E-5</v>
      </c>
      <c r="DO83" s="33">
        <v>2.6586936542467429E-3</v>
      </c>
      <c r="DP83" s="33">
        <v>1.2440608753019591E-3</v>
      </c>
      <c r="DQ83" s="33">
        <v>1.8053935000878457E-3</v>
      </c>
      <c r="DR83" s="33">
        <v>5.935497035376219E-4</v>
      </c>
      <c r="DS83" s="33">
        <v>2.1100092413861328E-3</v>
      </c>
      <c r="DT83" s="33">
        <v>1.752665843882305E-3</v>
      </c>
      <c r="DU83" s="33">
        <v>7.3490622960435746E-4</v>
      </c>
      <c r="DV83" s="33">
        <v>2.1674506170974734E-3</v>
      </c>
      <c r="DW83" s="33">
        <v>9.3807431512412255E-4</v>
      </c>
      <c r="DX83" s="33">
        <v>7.600623994076924E-3</v>
      </c>
      <c r="DY83" s="33">
        <v>2.210083702576702E-3</v>
      </c>
      <c r="DZ83" s="33">
        <v>5.9898641141165434E-4</v>
      </c>
      <c r="EA83" s="33">
        <v>2.6277424007392315E-3</v>
      </c>
      <c r="EB83" s="33">
        <v>6.4457046311694344E-3</v>
      </c>
      <c r="EC83" s="33">
        <v>1.7438747534944501E-3</v>
      </c>
      <c r="ED83" s="33">
        <v>1.2370127560913844E-3</v>
      </c>
      <c r="EE83" s="33">
        <v>2.8716006372735839E-3</v>
      </c>
      <c r="EF83" s="33">
        <v>1.8217185440524974E-3</v>
      </c>
      <c r="EG83" s="33">
        <v>2.7584808482829752E-4</v>
      </c>
      <c r="EH83" s="33">
        <v>0</v>
      </c>
      <c r="EK83" s="60">
        <f>+IF(AND(OR(SeleccionarIndustria=$A83,SeleccionarIndustria="Todas las AE"),('SIMULADOR IMPACTOS MIP'!$B$10=EK$11)),'SIMULADOR IMPACTOS MIP'!Porcentaje,0)</f>
        <v>0</v>
      </c>
      <c r="EL83" s="60">
        <f>+IF(AND(OR(SeleccionarIndustria=$A83,SeleccionarIndustria="Todas las AE"),('SIMULADOR IMPACTOS MIP'!$B$10=EL$11)),'SIMULADOR IMPACTOS MIP'!Porcentaje,0)</f>
        <v>0</v>
      </c>
      <c r="EM83" s="60">
        <f>+IF(AND(OR(SeleccionarIndustria=$A83,SeleccionarIndustria="Todas las AE"),('SIMULADOR IMPACTOS MIP'!$B$10=EM$11)),'SIMULADOR IMPACTOS MIP'!Porcentaje,0)</f>
        <v>0.14000000000000001</v>
      </c>
      <c r="EN83" s="60">
        <f>+IF(AND(OR(SeleccionarIndustria=$A83,SeleccionarIndustria="Todas las AE"),('SIMULADOR IMPACTOS MIP'!$B$10=EN$11)),'SIMULADOR IMPACTOS MIP'!Porcentaje,0)</f>
        <v>0</v>
      </c>
      <c r="EO83" s="60">
        <f>+IF(AND(OR(SeleccionarIndustria=$A83,SeleccionarIndustria="Todas las AE"),(OR('SIMULADOR IMPACTOS MIP'!$B$10=$EK$11,'SIMULADOR IMPACTOS MIP'!$B$10=EO$11))),'SIMULADOR IMPACTOS MIP'!Porcentaje,0)</f>
        <v>0</v>
      </c>
      <c r="EP83" s="60">
        <f>+IF(AND(OR(SeleccionarIndustria=$A83,SeleccionarIndustria="Todas las AE"),(OR('SIMULADOR IMPACTOS MIP'!$B$10=$EK$11,'SIMULADOR IMPACTOS MIP'!$B$10=EP$11))),'SIMULADOR IMPACTOS MIP'!Porcentaje,0)</f>
        <v>0</v>
      </c>
      <c r="EQ83" s="60">
        <f>+IF(AND(OR(SeleccionarIndustria=$A83,SeleccionarIndustria="Todas las AE"),(OR('SIMULADOR IMPACTOS MIP'!$B$10=$EK$11,'SIMULADOR IMPACTOS MIP'!$B$10=EQ$11))),'SIMULADOR IMPACTOS MIP'!Porcentaje,0)</f>
        <v>0</v>
      </c>
      <c r="ER83" s="60">
        <f>+IF(AND(OR(SeleccionarIndustria=$A83,SeleccionarIndustria="Todas las AE"),(OR('SIMULADOR IMPACTOS MIP'!$B$10=$EL$11,'SIMULADOR IMPACTOS MIP'!$B$10=ER$11))),'SIMULADOR IMPACTOS MIP'!Porcentaje,0)</f>
        <v>0</v>
      </c>
      <c r="ES83" s="60">
        <f>+IF(AND(OR(SeleccionarIndustria=$A83,SeleccionarIndustria="Todas las AE"),(OR('SIMULADOR IMPACTOS MIP'!$B$10=$EL$11,'SIMULADOR IMPACTOS MIP'!$B$10=ES$11))),'SIMULADOR IMPACTOS MIP'!Porcentaje,0)</f>
        <v>0</v>
      </c>
      <c r="ET83" s="60">
        <f>+IF(AND(OR(SeleccionarIndustria=$A83,SeleccionarIndustria="Todas las AE"),(OR('SIMULADOR IMPACTOS MIP'!$B$10=$EL$11,'SIMULADOR IMPACTOS MIP'!$B$10=ET$11))),'SIMULADOR IMPACTOS MIP'!Porcentaje,0)</f>
        <v>0</v>
      </c>
      <c r="EU83" s="60">
        <f>+IF(AND(OR(SeleccionarIndustria=$A83,SeleccionarIndustria="Todas las AE"),(OR('SIMULADOR IMPACTOS MIP'!$B$10=$EL$11,'SIMULADOR IMPACTOS MIP'!$B$10=EU$11))),'SIMULADOR IMPACTOS MIP'!Porcentaje,0)</f>
        <v>0</v>
      </c>
      <c r="EV83" s="60">
        <f>+IF(AND(OR(SeleccionarIndustria=$A83,SeleccionarIndustria="Todas las AE"),(OR('SIMULADOR IMPACTOS MIP'!$B$10=$EL$11,'SIMULADOR IMPACTOS MIP'!$B$10=EV$11))),'SIMULADOR IMPACTOS MIP'!Porcentaje,0)</f>
        <v>0</v>
      </c>
      <c r="EW83" s="60">
        <f>+IF(AND(OR(SeleccionarIndustria=$A83,SeleccionarIndustria="Todas las AE"),(OR('SIMULADOR IMPACTOS MIP'!$B$10=$EL$11,'SIMULADOR IMPACTOS MIP'!$B$10=EW$11))),'SIMULADOR IMPACTOS MIP'!Porcentaje,0)</f>
        <v>0</v>
      </c>
      <c r="EX83" s="60">
        <f>+IF(AND(OR(SeleccionarIndustria=$A83,SeleccionarIndustria="Todas las AE"),(OR('SIMULADOR IMPACTOS MIP'!$B$10=$EL$11,'SIMULADOR IMPACTOS MIP'!$B$10=EX$11))),'SIMULADOR IMPACTOS MIP'!Porcentaje,0)</f>
        <v>0</v>
      </c>
      <c r="EY83" s="60">
        <f>+IF(AND(OR(SeleccionarIndustria=$A83,SeleccionarIndustria="Todas las AE"),('SIMULADOR IMPACTOS MIP'!$B$10=EY$11)),'SIMULADOR IMPACTOS MIP'!Porcentaje,0)</f>
        <v>0</v>
      </c>
      <c r="EZ83" s="60">
        <f>+IF(AND(OR(SeleccionarIndustria=$A83,SeleccionarIndustria="Todas las AE"),('SIMULADOR IMPACTOS MIP'!$B$10=EZ$11)),'SIMULADOR IMPACTOS MIP'!Porcentaje,0)</f>
        <v>0</v>
      </c>
      <c r="FA83" s="60">
        <f>+IF(AND(OR(SeleccionarIndustria=$A83,SeleccionarIndustria="Todas las AE"),('SIMULADOR IMPACTOS MIP'!$B$10=FA$11)),'SIMULADOR IMPACTOS MIP'!Porcentaje,0)</f>
        <v>0</v>
      </c>
      <c r="FB83" s="60">
        <f>+IF(AND(OR(SeleccionarIndustria=$A83,SeleccionarIndustria="Todas las AE"),('SIMULADOR IMPACTOS MIP'!$B$10=FB$11)),'SIMULADOR IMPACTOS MIP'!Porcentaje,0)</f>
        <v>0</v>
      </c>
      <c r="FC83" s="60">
        <f>+IF(AND(OR(SeleccionarIndustria=$A83,SeleccionarIndustria="Todas las AE"),(OR('SIMULADOR IMPACTOS MIP'!$B$10=$EM$11,'SIMULADOR IMPACTOS MIP'!$B$10=FC$11))),'SIMULADOR IMPACTOS MIP'!Porcentaje,0)</f>
        <v>0.14000000000000001</v>
      </c>
      <c r="FD83" s="60">
        <f>+IF(AND(OR(SeleccionarIndustria=$A83,SeleccionarIndustria="Todas las AE"),(OR('SIMULADOR IMPACTOS MIP'!$B$10=$EM$11,'SIMULADOR IMPACTOS MIP'!$B$10=FD$11))),'SIMULADOR IMPACTOS MIP'!Porcentaje,0)</f>
        <v>0.14000000000000001</v>
      </c>
      <c r="FE83" s="60">
        <f>+IF(AND(OR(SeleccionarIndustria=$A83,SeleccionarIndustria="Todas las AE"),(OR('SIMULADOR IMPACTOS MIP'!$B$10=$EM$11,'SIMULADOR IMPACTOS MIP'!$B$10=FE$11))),'SIMULADOR IMPACTOS MIP'!Porcentaje,0)</f>
        <v>0.14000000000000001</v>
      </c>
      <c r="FF83" s="60">
        <f>+IF(AND(OR(SeleccionarIndustria=$A83,SeleccionarIndustria="Todas las AE"),(OR('SIMULADOR IMPACTOS MIP'!$B$10=$EM$11,'SIMULADOR IMPACTOS MIP'!$B$10=FF$11))),'SIMULADOR IMPACTOS MIP'!Porcentaje,0)</f>
        <v>0.14000000000000001</v>
      </c>
      <c r="FG83" s="60">
        <f>+IF(AND(OR(SeleccionarIndustria=$A83,SeleccionarIndustria="Todas las AE"),(OR('SIMULADOR IMPACTOS MIP'!$B$10=$EM$11,'SIMULADOR IMPACTOS MIP'!$B$10=FG$11))),'SIMULADOR IMPACTOS MIP'!Porcentaje,0)</f>
        <v>0.14000000000000001</v>
      </c>
      <c r="FH83" s="60">
        <f>+IF(AND(OR(SeleccionarIndustria=$A83,SeleccionarIndustria="Todas las AE"),(OR('SIMULADOR IMPACTOS MIP'!$B$10=$EM$11,'SIMULADOR IMPACTOS MIP'!$B$10=FH$11))),'SIMULADOR IMPACTOS MIP'!Porcentaje,0)</f>
        <v>0.14000000000000001</v>
      </c>
      <c r="FI83" s="60">
        <f>+IF(AND(OR(SeleccionarIndustria=$A83,SeleccionarIndustria="Todas las AE"),(OR('SIMULADOR IMPACTOS MIP'!$B$10=$EM$11,'SIMULADOR IMPACTOS MIP'!$B$10=FI$11))),'SIMULADOR IMPACTOS MIP'!Porcentaje,0)</f>
        <v>0.14000000000000001</v>
      </c>
      <c r="FJ83" s="60">
        <f>+IF(AND(OR(SeleccionarIndustria=$A83,SeleccionarIndustria="Todas las AE"),(OR('SIMULADOR IMPACTOS MIP'!$B$10=$EM$11,'SIMULADOR IMPACTOS MIP'!$B$10=FJ$11))),'SIMULADOR IMPACTOS MIP'!Porcentaje,0)</f>
        <v>0.14000000000000001</v>
      </c>
      <c r="FM83" s="20">
        <f>+'MIP 2017'!EJ83*(1+(EN83))</f>
        <v>45208.286247120079</v>
      </c>
      <c r="FN83" s="20">
        <f>+'MIP 2017'!EK83*(1+(EO83))</f>
        <v>90.594134280348143</v>
      </c>
      <c r="FO83" s="20">
        <f>+'MIP 2017'!EL83*(1+(EP83))</f>
        <v>254.97761326644931</v>
      </c>
      <c r="FP83" s="20">
        <f>+'MIP 2017'!EM83*(1+(EQ83))</f>
        <v>317.93214516907705</v>
      </c>
      <c r="FQ83" s="20">
        <f>+'MIP 2017'!EN83*(1+(ER83))</f>
        <v>0.43287795425527337</v>
      </c>
      <c r="FR83" s="20">
        <f>+'MIP 2017'!EO83*(1+(ES83))</f>
        <v>0</v>
      </c>
      <c r="FS83" s="20">
        <f>+'MIP 2017'!EP83*(1+(ET83))</f>
        <v>34.62189016542581</v>
      </c>
      <c r="FT83" s="20">
        <f>+'MIP 2017'!EQ83*(1+(EU83))</f>
        <v>0</v>
      </c>
      <c r="FU83" s="20">
        <f>+'MIP 2017'!ER83*(1+(EV83))</f>
        <v>0</v>
      </c>
      <c r="FV83" s="20">
        <f>+'MIP 2017'!ES83*(1+(EW83))</f>
        <v>0</v>
      </c>
      <c r="FW83" s="20">
        <f>+'MIP 2017'!ET83*(1+(EX83))</f>
        <v>0</v>
      </c>
      <c r="FX83" s="20">
        <f>+'MIP 2017'!EU83*(1+(EY83))</f>
        <v>3.8536526745865314</v>
      </c>
      <c r="FY83" s="20">
        <f>+'MIP 2017'!EV83*(1+(EZ83))</f>
        <v>42.793750697449219</v>
      </c>
      <c r="FZ83" s="20">
        <f>+'MIP 2017'!EW83*(1+(FA83))</f>
        <v>0.11456115099471181</v>
      </c>
      <c r="GA83" s="20">
        <f>+'MIP 2017'!EX83*(1+(FB83))</f>
        <v>22275.218469296095</v>
      </c>
      <c r="GB83" s="20">
        <f>+'MIP 2017'!EY83*(1+(FC83))</f>
        <v>25932.045247840357</v>
      </c>
      <c r="GC83" s="20">
        <f>+'MIP 2017'!EZ83*(1+(FD83))</f>
        <v>9945.9749077646138</v>
      </c>
      <c r="GD83" s="20">
        <f>+'MIP 2017'!FA83*(1+(FE83))</f>
        <v>5651.8410034776016</v>
      </c>
      <c r="GE83" s="20">
        <f>+'MIP 2017'!FB83*(1+(FF83))</f>
        <v>9804.463424474452</v>
      </c>
      <c r="GF83" s="20">
        <f>+'MIP 2017'!FC83*(1+(FG83))</f>
        <v>302.85790159896851</v>
      </c>
      <c r="GG83" s="20">
        <f>+'MIP 2017'!FD83*(1+(FH83))</f>
        <v>8357.9745437861729</v>
      </c>
      <c r="GH83" s="20">
        <f>+'MIP 2017'!FE83*(1+(FI83))</f>
        <v>900.85460723069355</v>
      </c>
      <c r="GI83" s="20">
        <f>+'MIP 2017'!FF83*(1+(FJ83))</f>
        <v>115.49796444001097</v>
      </c>
      <c r="GJ83" s="18">
        <f t="shared" si="6"/>
        <v>129240.33494238764</v>
      </c>
      <c r="GK83" s="39">
        <f>+IFERROR((GJ83/'MIP 2017'!FG83*100-100),0)</f>
        <v>6.1542369468260603</v>
      </c>
      <c r="GN83" s="18">
        <v>171794.43683444953</v>
      </c>
      <c r="GO83" s="14">
        <f>+'MIP 2017'!FH83</f>
        <v>163935.40933765416</v>
      </c>
      <c r="GP83" s="39">
        <f t="shared" si="7"/>
        <v>7859.0274967953737</v>
      </c>
      <c r="GQ83" s="39">
        <f t="shared" si="8"/>
        <v>4.7939780237522029</v>
      </c>
      <c r="GU83" s="61">
        <v>-0.28999999999999998</v>
      </c>
      <c r="GW83" s="60">
        <f>+IF(SeleccionarDemTur=GW$11,'SIMULADOR IMPACTOS MIP(TURISMO)'!PorcentajeTur,0)</f>
        <v>0</v>
      </c>
      <c r="GX83" s="60">
        <f>+IF(SeleccionarDemTur=GX$11,'SIMULADOR IMPACTOS MIP(TURISMO)'!PorcentajeTur,0)</f>
        <v>0</v>
      </c>
      <c r="GY83" s="60">
        <f>+IF(SeleccionarDemTur=GY$11,'SIMULADOR IMPACTOS MIP(TURISMO)'!PorcentajeTur,0)</f>
        <v>0.14000000000000001</v>
      </c>
      <c r="GZ83" s="60">
        <f>+IF(SeleccionarDemTur=GZ$11,'SIMULADOR IMPACTOS MIP(TURISMO)'!PorcentajeTur,0)</f>
        <v>0</v>
      </c>
      <c r="HA83" s="60">
        <f>+IF(OR(SeleccionarDemTur=HA$11,SeleccionarDemTur=$GW$11),'SIMULADOR IMPACTOS MIP(TURISMO)'!PorcentajeTur,0)</f>
        <v>0</v>
      </c>
      <c r="HB83" s="60">
        <f>+IF(OR(SeleccionarDemTur=HB$11,SeleccionarDemTur=$GW$11),'SIMULADOR IMPACTOS MIP(TURISMO)'!PorcentajeTur,0)</f>
        <v>0</v>
      </c>
      <c r="HC83" s="60">
        <f>+IF(OR(SeleccionarDemTur=HC$11,SeleccionarDemTur=$GW$11),'SIMULADOR IMPACTOS MIP(TURISMO)'!PorcentajeTur,0)</f>
        <v>0</v>
      </c>
      <c r="HD83" s="60">
        <f>+IF(OR(SeleccionarDemTur=HD$11,SeleccionarDemTur=$GX$11),'SIMULADOR IMPACTOS MIP(TURISMO)'!PorcentajeTur,0)</f>
        <v>0</v>
      </c>
      <c r="HE83" s="60">
        <f>+IF(OR(SeleccionarDemTur=HE$11,SeleccionarDemTur=$GX$11),'SIMULADOR IMPACTOS MIP(TURISMO)'!PorcentajeTur,0)</f>
        <v>0</v>
      </c>
      <c r="HF83" s="60">
        <f>+IF(OR(SeleccionarDemTur=HF$11,SeleccionarDemTur=$GX$11),'SIMULADOR IMPACTOS MIP(TURISMO)'!PorcentajeTur,0)</f>
        <v>0</v>
      </c>
      <c r="HG83" s="60">
        <f>+IF(OR(SeleccionarDemTur=HG$11,SeleccionarDemTur=$GX$11),'SIMULADOR IMPACTOS MIP(TURISMO)'!PorcentajeTur,0)</f>
        <v>0</v>
      </c>
      <c r="HH83" s="60">
        <f>+IF(OR(SeleccionarDemTur=HH$11,SeleccionarDemTur=$GX$11),'SIMULADOR IMPACTOS MIP(TURISMO)'!PorcentajeTur,0)</f>
        <v>0</v>
      </c>
      <c r="HI83" s="60">
        <f>+IF(OR(SeleccionarDemTur=HI$11,SeleccionarDemTur=$GX$11),'SIMULADOR IMPACTOS MIP(TURISMO)'!PorcentajeTur,0)</f>
        <v>0</v>
      </c>
      <c r="HJ83" s="60">
        <f>+IF(OR(SeleccionarDemTur=HJ$11,SeleccionarDemTur=$GX$11),'SIMULADOR IMPACTOS MIP(TURISMO)'!PorcentajeTur,0)</f>
        <v>0</v>
      </c>
      <c r="HK83" s="60">
        <f>+IF(SeleccionarDemTur=HK$11,'SIMULADOR IMPACTOS MIP(TURISMO)'!PorcentajeTur,0)</f>
        <v>0</v>
      </c>
      <c r="HL83" s="60">
        <f>+IF(SeleccionarDemTur=HL$11,'SIMULADOR IMPACTOS MIP(TURISMO)'!PorcentajeTur,0)</f>
        <v>0</v>
      </c>
      <c r="HM83" s="60">
        <f>+IF(SeleccionarDemTur=HM$11,'SIMULADOR IMPACTOS MIP(TURISMO)'!PorcentajeTur,0)</f>
        <v>0</v>
      </c>
      <c r="HN83" s="60">
        <f>+IF(SeleccionarDemTur=HN$11,'SIMULADOR IMPACTOS MIP(TURISMO)'!PorcentajeTur,0)</f>
        <v>0</v>
      </c>
      <c r="HO83" s="60">
        <f>+IF(OR(SeleccionarDemTur=HO$11,SeleccionarDemTur=$GY$11),'SIMULADOR IMPACTOS MIP(TURISMO)'!PorcentajeTur,0)</f>
        <v>0.14000000000000001</v>
      </c>
      <c r="HP83" s="60">
        <f>+IF(OR(SeleccionarDemTur=HP$11,SeleccionarDemTur=$GY$11),'SIMULADOR IMPACTOS MIP(TURISMO)'!PorcentajeTur,0)</f>
        <v>0.14000000000000001</v>
      </c>
      <c r="HQ83" s="60">
        <f>+IF(OR(SeleccionarDemTur=HQ$11,SeleccionarDemTur=$GY$11),'SIMULADOR IMPACTOS MIP(TURISMO)'!PorcentajeTur,0)</f>
        <v>0.14000000000000001</v>
      </c>
      <c r="HR83" s="60">
        <f>+IF(OR(SeleccionarDemTur=HR$11,SeleccionarDemTur=$GY$11),'SIMULADOR IMPACTOS MIP(TURISMO)'!PorcentajeTur,0)</f>
        <v>0.14000000000000001</v>
      </c>
      <c r="HS83" s="60">
        <f>+IF(OR(SeleccionarDemTur=HS$11,SeleccionarDemTur=$GY$11),'SIMULADOR IMPACTOS MIP(TURISMO)'!PorcentajeTur,0)</f>
        <v>0.14000000000000001</v>
      </c>
      <c r="HT83" s="60">
        <f>+IF(OR(SeleccionarDemTur=HT$11,SeleccionarDemTur=$GY$11),'SIMULADOR IMPACTOS MIP(TURISMO)'!PorcentajeTur,0)</f>
        <v>0.14000000000000001</v>
      </c>
      <c r="HU83" s="60">
        <f>+IF(OR(SeleccionarDemTur=HU$11,SeleccionarDemTur=$GY$11),'SIMULADOR IMPACTOS MIP(TURISMO)'!PorcentajeTur,0)</f>
        <v>0.14000000000000001</v>
      </c>
      <c r="HV83" s="60">
        <f>+IF(OR(SeleccionarDemTur=HV$11,SeleccionarDemTur=$GY$11),'SIMULADOR IMPACTOS MIP(TURISMO)'!PorcentajeTur,0)</f>
        <v>0.14000000000000001</v>
      </c>
      <c r="HY83" s="20">
        <f>+'MIP 2017'!EJ83*(1+(GZ83))</f>
        <v>45208.286247120079</v>
      </c>
      <c r="HZ83" s="20">
        <f>+'MIP 2017'!EK83*(1+(HA83))</f>
        <v>90.594134280348143</v>
      </c>
      <c r="IA83" s="20">
        <f>+'MIP 2017'!EL83*(1+(HB83))</f>
        <v>254.97761326644931</v>
      </c>
      <c r="IB83" s="20">
        <f>+'MIP 2017'!EM83*(1+(HC83))</f>
        <v>317.93214516907705</v>
      </c>
      <c r="IC83" s="20">
        <f>+'MIP 2017'!EN83*(1+(HD83))</f>
        <v>0.43287795425527337</v>
      </c>
      <c r="ID83" s="20">
        <f>+'MIP 2017'!EO83*(1+(HE83))</f>
        <v>0</v>
      </c>
      <c r="IE83" s="20">
        <f>+'MIP 2017'!EP83*(1+(HF83))</f>
        <v>34.62189016542581</v>
      </c>
      <c r="IF83" s="20">
        <f>+'MIP 2017'!EQ83*(1+(HG83))</f>
        <v>0</v>
      </c>
      <c r="IG83" s="20">
        <f>+'MIP 2017'!ER83*(1+(HH83))</f>
        <v>0</v>
      </c>
      <c r="IH83" s="20">
        <f>+'MIP 2017'!ES83*(1+(HI83))</f>
        <v>0</v>
      </c>
      <c r="II83" s="20">
        <f>+'MIP 2017'!ET83*(1+(HJ83))</f>
        <v>0</v>
      </c>
      <c r="IJ83" s="20">
        <f>+'MIP 2017'!EU83*(1+(HK83))</f>
        <v>3.8536526745865314</v>
      </c>
      <c r="IK83" s="20">
        <f>+'MIP 2017'!EV83*(1+(HL83))</f>
        <v>42.793750697449219</v>
      </c>
      <c r="IL83" s="20">
        <f>+'MIP 2017'!EW83*(1+(HM83))</f>
        <v>0.11456115099471181</v>
      </c>
      <c r="IM83" s="20">
        <f>+'MIP 2017'!EX83*(1+(HN83))</f>
        <v>22275.218469296095</v>
      </c>
      <c r="IN83" s="20">
        <f>+'MIP 2017'!EY83*(1+(HO83))</f>
        <v>25932.045247840357</v>
      </c>
      <c r="IO83" s="20">
        <f>+'MIP 2017'!EZ83*(1+(HP83))</f>
        <v>9945.9749077646138</v>
      </c>
      <c r="IP83" s="20">
        <f>+'MIP 2017'!FA83*(1+(HQ83))</f>
        <v>5651.8410034776016</v>
      </c>
      <c r="IQ83" s="20">
        <f>+'MIP 2017'!FB83*(1+(HR83))</f>
        <v>9804.463424474452</v>
      </c>
      <c r="IR83" s="20">
        <f>+'MIP 2017'!FC83*(1+(HS83))</f>
        <v>302.85790159896851</v>
      </c>
      <c r="IS83" s="20">
        <f>+'MIP 2017'!FD83*(1+(HT83))</f>
        <v>8357.9745437861729</v>
      </c>
      <c r="IT83" s="20">
        <f>+'MIP 2017'!FE83*(1+(HU83))</f>
        <v>900.85460723069355</v>
      </c>
      <c r="IU83" s="20">
        <f>+'MIP 2017'!FF83*(1+(HV83))</f>
        <v>115.49796444001097</v>
      </c>
      <c r="IV83" s="18">
        <f t="shared" si="9"/>
        <v>129240.33494238764</v>
      </c>
      <c r="IW83" s="39">
        <f>+IFERROR((IV83/'MIP 2017'!FG83*100-100),0)</f>
        <v>6.1542369468260603</v>
      </c>
      <c r="IZ83" s="18">
        <v>171794.43683444953</v>
      </c>
      <c r="JA83" s="14">
        <f>+'MIP 2017'!FH83</f>
        <v>163935.40933765416</v>
      </c>
      <c r="JB83" s="39">
        <f t="shared" si="10"/>
        <v>7859.0274967953737</v>
      </c>
      <c r="JC83" s="39">
        <f t="shared" si="11"/>
        <v>4.7939780237522029</v>
      </c>
    </row>
    <row r="84" spans="1:263" s="7" customFormat="1" ht="21.95" customHeight="1" thickBot="1" x14ac:dyDescent="0.25">
      <c r="A84" s="137" t="s">
        <v>216</v>
      </c>
      <c r="B84" s="138" t="s">
        <v>219</v>
      </c>
      <c r="C84" s="33">
        <v>4.970720588447229E-3</v>
      </c>
      <c r="D84" s="33">
        <v>1.002810767569791E-2</v>
      </c>
      <c r="E84" s="33">
        <v>8.2297194884133652E-3</v>
      </c>
      <c r="F84" s="33">
        <v>1.3580324897522271E-2</v>
      </c>
      <c r="G84" s="33">
        <v>1.5867768494547668E-2</v>
      </c>
      <c r="H84" s="33">
        <v>4.8744952697027015E-3</v>
      </c>
      <c r="I84" s="33">
        <v>5.1480929739496067E-3</v>
      </c>
      <c r="J84" s="33">
        <v>2.3910079281216942E-3</v>
      </c>
      <c r="K84" s="33">
        <v>6.1968146785172798E-3</v>
      </c>
      <c r="L84" s="33">
        <v>3.6418071366605361E-3</v>
      </c>
      <c r="M84" s="33">
        <v>1.6369968108773194E-2</v>
      </c>
      <c r="N84" s="33">
        <v>4.8291844726308436E-3</v>
      </c>
      <c r="O84" s="33">
        <v>4.9868362556629636E-3</v>
      </c>
      <c r="P84" s="33">
        <v>1.3569146315968752E-2</v>
      </c>
      <c r="Q84" s="33">
        <v>6.8428653703063542E-3</v>
      </c>
      <c r="R84" s="33">
        <v>2.3861309617313805E-2</v>
      </c>
      <c r="S84" s="33">
        <v>1.792194554149807E-2</v>
      </c>
      <c r="T84" s="33">
        <v>1.6105699786283945E-2</v>
      </c>
      <c r="U84" s="33">
        <v>1.5781048366922051E-2</v>
      </c>
      <c r="V84" s="33">
        <v>5.4305676134096068E-3</v>
      </c>
      <c r="W84" s="33">
        <v>6.7722408262718874E-3</v>
      </c>
      <c r="X84" s="33">
        <v>4.8955116383440659E-3</v>
      </c>
      <c r="Y84" s="33">
        <v>4.1824006762225642E-3</v>
      </c>
      <c r="Z84" s="33">
        <v>6.6162195009444374E-3</v>
      </c>
      <c r="AA84" s="33">
        <v>3.1650168784896765E-3</v>
      </c>
      <c r="AB84" s="33">
        <v>5.0810663849726392E-2</v>
      </c>
      <c r="AC84" s="33">
        <v>3.9990841913285384E-4</v>
      </c>
      <c r="AD84" s="33">
        <v>3.0427372052888948E-2</v>
      </c>
      <c r="AE84" s="33">
        <v>1.0306815129671762E-2</v>
      </c>
      <c r="AF84" s="33">
        <v>3.9125429805865142E-2</v>
      </c>
      <c r="AG84" s="33">
        <v>8.0096235057268092E-4</v>
      </c>
      <c r="AH84" s="33">
        <v>5.6772408489059706E-2</v>
      </c>
      <c r="AI84" s="33">
        <v>1.1005383987585056E-2</v>
      </c>
      <c r="AJ84" s="33">
        <v>1.3928152667552285E-2</v>
      </c>
      <c r="AK84" s="33">
        <v>2.0304047714284391E-2</v>
      </c>
      <c r="AL84" s="33">
        <v>1.5323805697214775E-2</v>
      </c>
      <c r="AM84" s="33">
        <v>9.8507071415395095E-3</v>
      </c>
      <c r="AN84" s="33">
        <v>9.6658252208453328E-3</v>
      </c>
      <c r="AO84" s="33">
        <v>1.801581409801124E-2</v>
      </c>
      <c r="AP84" s="33">
        <v>1.3196648545717345E-2</v>
      </c>
      <c r="AQ84" s="33">
        <v>2.0903814109406338E-2</v>
      </c>
      <c r="AR84" s="33">
        <v>1.9109543368927912E-2</v>
      </c>
      <c r="AS84" s="33">
        <v>1.5584110207704489E-2</v>
      </c>
      <c r="AT84" s="33">
        <v>1.2683672680578177E-2</v>
      </c>
      <c r="AU84" s="33">
        <v>7.3902953950626959E-3</v>
      </c>
      <c r="AV84" s="33">
        <v>7.3251723646169343E-3</v>
      </c>
      <c r="AW84" s="33">
        <v>7.715245062036075E-3</v>
      </c>
      <c r="AX84" s="33">
        <v>1.1057656798374423E-2</v>
      </c>
      <c r="AY84" s="33">
        <v>5.9443237367894234E-3</v>
      </c>
      <c r="AZ84" s="33">
        <v>6.8633106152341493E-3</v>
      </c>
      <c r="BA84" s="33">
        <v>4.9051990083349957E-3</v>
      </c>
      <c r="BB84" s="33">
        <v>1.0288863567137759E-2</v>
      </c>
      <c r="BC84" s="33">
        <v>1.5057843369338261E-2</v>
      </c>
      <c r="BD84" s="33">
        <v>2.2099140416971832E-2</v>
      </c>
      <c r="BE84" s="33">
        <v>6.5312125607573969E-3</v>
      </c>
      <c r="BF84" s="33">
        <v>1.5499370199134201E-2</v>
      </c>
      <c r="BG84" s="33">
        <v>1.1869000755991722E-2</v>
      </c>
      <c r="BH84" s="33">
        <v>1.4593304178369531E-2</v>
      </c>
      <c r="BI84" s="33">
        <v>6.6369440836889088E-3</v>
      </c>
      <c r="BJ84" s="33">
        <v>8.7274864894642742E-3</v>
      </c>
      <c r="BK84" s="33">
        <v>3.1136706193747782E-2</v>
      </c>
      <c r="BL84" s="33">
        <v>5.3720807338439912E-3</v>
      </c>
      <c r="BM84" s="33">
        <v>2.0323318365007271E-2</v>
      </c>
      <c r="BN84" s="33">
        <v>1.1113294244135421E-2</v>
      </c>
      <c r="BO84" s="33">
        <v>1.0259911342931818E-2</v>
      </c>
      <c r="BP84" s="33">
        <v>2.9114716510670016E-3</v>
      </c>
      <c r="BQ84" s="33">
        <v>5.8294358766112784E-3</v>
      </c>
      <c r="BR84" s="33">
        <v>1.1268192312797097E-2</v>
      </c>
      <c r="BS84" s="33">
        <v>2.9281897373468683E-3</v>
      </c>
      <c r="BT84" s="33">
        <v>7.8709646400880878E-3</v>
      </c>
      <c r="BU84" s="33">
        <v>6.8419556965108701E-3</v>
      </c>
      <c r="BV84" s="33">
        <v>5.2680946528131508E-3</v>
      </c>
      <c r="BW84" s="33">
        <v>1.0202969760124985</v>
      </c>
      <c r="BX84" s="33">
        <v>1.0336793678107697E-2</v>
      </c>
      <c r="BY84" s="33">
        <v>1.5011007137657881E-2</v>
      </c>
      <c r="BZ84" s="33">
        <v>7.526445818177371E-3</v>
      </c>
      <c r="CA84" s="33">
        <v>7.3357307483164482E-3</v>
      </c>
      <c r="CB84" s="33">
        <v>6.2431157793904268E-3</v>
      </c>
      <c r="CC84" s="33">
        <v>8.2161693989593609E-3</v>
      </c>
      <c r="CD84" s="33">
        <v>1.6703042786673249E-2</v>
      </c>
      <c r="CE84" s="33">
        <v>1.0800705270786895E-2</v>
      </c>
      <c r="CF84" s="33">
        <v>1.7702874374134692E-2</v>
      </c>
      <c r="CG84" s="33">
        <v>5.8028119387742352E-3</v>
      </c>
      <c r="CH84" s="33">
        <v>5.4386200480984219E-3</v>
      </c>
      <c r="CI84" s="33">
        <v>5.1742490528522969E-3</v>
      </c>
      <c r="CJ84" s="33">
        <v>2.1508262443768696E-3</v>
      </c>
      <c r="CK84" s="33">
        <v>1.6331880689612235E-3</v>
      </c>
      <c r="CL84" s="33">
        <v>5.035671790766646E-3</v>
      </c>
      <c r="CM84" s="33">
        <v>5.4774918402281152E-2</v>
      </c>
      <c r="CN84" s="33">
        <v>1.2286212510511691E-2</v>
      </c>
      <c r="CO84" s="33">
        <v>7.3019693145806291E-3</v>
      </c>
      <c r="CP84" s="33">
        <v>2.4476830333792629E-3</v>
      </c>
      <c r="CQ84" s="33">
        <v>6.3185804207704687E-3</v>
      </c>
      <c r="CR84" s="33">
        <v>5.1083052542451445E-3</v>
      </c>
      <c r="CS84" s="33">
        <v>1.3654219367003209E-2</v>
      </c>
      <c r="CT84" s="33">
        <v>5.4345495061675934E-3</v>
      </c>
      <c r="CU84" s="33">
        <v>1.8006233717711699E-3</v>
      </c>
      <c r="CV84" s="33">
        <v>1.9321113126776145E-3</v>
      </c>
      <c r="CW84" s="33">
        <v>8.920894165343694E-3</v>
      </c>
      <c r="CX84" s="33">
        <v>8.6459419651743179E-3</v>
      </c>
      <c r="CY84" s="33">
        <v>3.2826249607158329E-3</v>
      </c>
      <c r="CZ84" s="33">
        <v>7.741655696173827E-3</v>
      </c>
      <c r="DA84" s="33">
        <v>2.4082988664294422E-3</v>
      </c>
      <c r="DB84" s="33">
        <v>1.9226101866910161E-3</v>
      </c>
      <c r="DC84" s="33">
        <v>2.3660257013598473E-3</v>
      </c>
      <c r="DD84" s="33">
        <v>1.4526385116645536E-3</v>
      </c>
      <c r="DE84" s="33">
        <v>1.1179587055091617E-2</v>
      </c>
      <c r="DF84" s="33">
        <v>4.3922395703592833E-3</v>
      </c>
      <c r="DG84" s="33">
        <v>4.5862144681056288E-3</v>
      </c>
      <c r="DH84" s="33">
        <v>4.5534541382733062E-3</v>
      </c>
      <c r="DI84" s="33">
        <v>4.7452726353617832E-3</v>
      </c>
      <c r="DJ84" s="33">
        <v>6.0995122254598293E-3</v>
      </c>
      <c r="DK84" s="33">
        <v>5.1859625769136945E-3</v>
      </c>
      <c r="DL84" s="33">
        <v>8.8204640076351131E-3</v>
      </c>
      <c r="DM84" s="33">
        <v>8.8268998323057268E-4</v>
      </c>
      <c r="DN84" s="33">
        <v>2.9613462622019775E-4</v>
      </c>
      <c r="DO84" s="33">
        <v>2.8468576899517853E-3</v>
      </c>
      <c r="DP84" s="33">
        <v>4.6627089319422541E-3</v>
      </c>
      <c r="DQ84" s="33">
        <v>3.6910732795652217E-3</v>
      </c>
      <c r="DR84" s="33">
        <v>1.6220280729535906E-3</v>
      </c>
      <c r="DS84" s="33">
        <v>4.635848913019814E-3</v>
      </c>
      <c r="DT84" s="33">
        <v>2.2242705307752163E-3</v>
      </c>
      <c r="DU84" s="33">
        <v>4.6571139236567241E-3</v>
      </c>
      <c r="DV84" s="33">
        <v>2.765567097037036E-3</v>
      </c>
      <c r="DW84" s="33">
        <v>5.8942141370174608E-3</v>
      </c>
      <c r="DX84" s="33">
        <v>1.0526667469273318E-2</v>
      </c>
      <c r="DY84" s="33">
        <v>5.6924761387361538E-3</v>
      </c>
      <c r="DZ84" s="33">
        <v>7.2110102852275581E-3</v>
      </c>
      <c r="EA84" s="33">
        <v>9.9453016535323568E-3</v>
      </c>
      <c r="EB84" s="33">
        <v>6.0243403311899231E-3</v>
      </c>
      <c r="EC84" s="33">
        <v>3.8207383741741632E-3</v>
      </c>
      <c r="ED84" s="33">
        <v>1.8758563781521593E-2</v>
      </c>
      <c r="EE84" s="33">
        <v>4.8813642386499401E-3</v>
      </c>
      <c r="EF84" s="33">
        <v>3.4977231127094866E-3</v>
      </c>
      <c r="EG84" s="33">
        <v>2.8670108126115797E-3</v>
      </c>
      <c r="EH84" s="33">
        <v>0</v>
      </c>
      <c r="EK84" s="60">
        <f>+IF(AND(OR(SeleccionarIndustria=$A84,SeleccionarIndustria="Todas las AE"),('SIMULADOR IMPACTOS MIP'!$B$10=EK$11)),'SIMULADOR IMPACTOS MIP'!Porcentaje,0)</f>
        <v>0</v>
      </c>
      <c r="EL84" s="60">
        <f>+IF(AND(OR(SeleccionarIndustria=$A84,SeleccionarIndustria="Todas las AE"),('SIMULADOR IMPACTOS MIP'!$B$10=EL$11)),'SIMULADOR IMPACTOS MIP'!Porcentaje,0)</f>
        <v>0</v>
      </c>
      <c r="EM84" s="60">
        <f>+IF(AND(OR(SeleccionarIndustria=$A84,SeleccionarIndustria="Todas las AE"),('SIMULADOR IMPACTOS MIP'!$B$10=EM$11)),'SIMULADOR IMPACTOS MIP'!Porcentaje,0)</f>
        <v>0.14000000000000001</v>
      </c>
      <c r="EN84" s="60">
        <f>+IF(AND(OR(SeleccionarIndustria=$A84,SeleccionarIndustria="Todas las AE"),('SIMULADOR IMPACTOS MIP'!$B$10=EN$11)),'SIMULADOR IMPACTOS MIP'!Porcentaje,0)</f>
        <v>0</v>
      </c>
      <c r="EO84" s="60">
        <f>+IF(AND(OR(SeleccionarIndustria=$A84,SeleccionarIndustria="Todas las AE"),(OR('SIMULADOR IMPACTOS MIP'!$B$10=$EK$11,'SIMULADOR IMPACTOS MIP'!$B$10=EO$11))),'SIMULADOR IMPACTOS MIP'!Porcentaje,0)</f>
        <v>0</v>
      </c>
      <c r="EP84" s="60">
        <f>+IF(AND(OR(SeleccionarIndustria=$A84,SeleccionarIndustria="Todas las AE"),(OR('SIMULADOR IMPACTOS MIP'!$B$10=$EK$11,'SIMULADOR IMPACTOS MIP'!$B$10=EP$11))),'SIMULADOR IMPACTOS MIP'!Porcentaje,0)</f>
        <v>0</v>
      </c>
      <c r="EQ84" s="60">
        <f>+IF(AND(OR(SeleccionarIndustria=$A84,SeleccionarIndustria="Todas las AE"),(OR('SIMULADOR IMPACTOS MIP'!$B$10=$EK$11,'SIMULADOR IMPACTOS MIP'!$B$10=EQ$11))),'SIMULADOR IMPACTOS MIP'!Porcentaje,0)</f>
        <v>0</v>
      </c>
      <c r="ER84" s="60">
        <f>+IF(AND(OR(SeleccionarIndustria=$A84,SeleccionarIndustria="Todas las AE"),(OR('SIMULADOR IMPACTOS MIP'!$B$10=$EL$11,'SIMULADOR IMPACTOS MIP'!$B$10=ER$11))),'SIMULADOR IMPACTOS MIP'!Porcentaje,0)</f>
        <v>0</v>
      </c>
      <c r="ES84" s="60">
        <f>+IF(AND(OR(SeleccionarIndustria=$A84,SeleccionarIndustria="Todas las AE"),(OR('SIMULADOR IMPACTOS MIP'!$B$10=$EL$11,'SIMULADOR IMPACTOS MIP'!$B$10=ES$11))),'SIMULADOR IMPACTOS MIP'!Porcentaje,0)</f>
        <v>0</v>
      </c>
      <c r="ET84" s="60">
        <f>+IF(AND(OR(SeleccionarIndustria=$A84,SeleccionarIndustria="Todas las AE"),(OR('SIMULADOR IMPACTOS MIP'!$B$10=$EL$11,'SIMULADOR IMPACTOS MIP'!$B$10=ET$11))),'SIMULADOR IMPACTOS MIP'!Porcentaje,0)</f>
        <v>0</v>
      </c>
      <c r="EU84" s="60">
        <f>+IF(AND(OR(SeleccionarIndustria=$A84,SeleccionarIndustria="Todas las AE"),(OR('SIMULADOR IMPACTOS MIP'!$B$10=$EL$11,'SIMULADOR IMPACTOS MIP'!$B$10=EU$11))),'SIMULADOR IMPACTOS MIP'!Porcentaje,0)</f>
        <v>0</v>
      </c>
      <c r="EV84" s="60">
        <f>+IF(AND(OR(SeleccionarIndustria=$A84,SeleccionarIndustria="Todas las AE"),(OR('SIMULADOR IMPACTOS MIP'!$B$10=$EL$11,'SIMULADOR IMPACTOS MIP'!$B$10=EV$11))),'SIMULADOR IMPACTOS MIP'!Porcentaje,0)</f>
        <v>0</v>
      </c>
      <c r="EW84" s="60">
        <f>+IF(AND(OR(SeleccionarIndustria=$A84,SeleccionarIndustria="Todas las AE"),(OR('SIMULADOR IMPACTOS MIP'!$B$10=$EL$11,'SIMULADOR IMPACTOS MIP'!$B$10=EW$11))),'SIMULADOR IMPACTOS MIP'!Porcentaje,0)</f>
        <v>0</v>
      </c>
      <c r="EX84" s="60">
        <f>+IF(AND(OR(SeleccionarIndustria=$A84,SeleccionarIndustria="Todas las AE"),(OR('SIMULADOR IMPACTOS MIP'!$B$10=$EL$11,'SIMULADOR IMPACTOS MIP'!$B$10=EX$11))),'SIMULADOR IMPACTOS MIP'!Porcentaje,0)</f>
        <v>0</v>
      </c>
      <c r="EY84" s="60">
        <f>+IF(AND(OR(SeleccionarIndustria=$A84,SeleccionarIndustria="Todas las AE"),('SIMULADOR IMPACTOS MIP'!$B$10=EY$11)),'SIMULADOR IMPACTOS MIP'!Porcentaje,0)</f>
        <v>0</v>
      </c>
      <c r="EZ84" s="60">
        <f>+IF(AND(OR(SeleccionarIndustria=$A84,SeleccionarIndustria="Todas las AE"),('SIMULADOR IMPACTOS MIP'!$B$10=EZ$11)),'SIMULADOR IMPACTOS MIP'!Porcentaje,0)</f>
        <v>0</v>
      </c>
      <c r="FA84" s="60">
        <f>+IF(AND(OR(SeleccionarIndustria=$A84,SeleccionarIndustria="Todas las AE"),('SIMULADOR IMPACTOS MIP'!$B$10=FA$11)),'SIMULADOR IMPACTOS MIP'!Porcentaje,0)</f>
        <v>0</v>
      </c>
      <c r="FB84" s="60">
        <f>+IF(AND(OR(SeleccionarIndustria=$A84,SeleccionarIndustria="Todas las AE"),('SIMULADOR IMPACTOS MIP'!$B$10=FB$11)),'SIMULADOR IMPACTOS MIP'!Porcentaje,0)</f>
        <v>0</v>
      </c>
      <c r="FC84" s="60">
        <f>+IF(AND(OR(SeleccionarIndustria=$A84,SeleccionarIndustria="Todas las AE"),(OR('SIMULADOR IMPACTOS MIP'!$B$10=$EM$11,'SIMULADOR IMPACTOS MIP'!$B$10=FC$11))),'SIMULADOR IMPACTOS MIP'!Porcentaje,0)</f>
        <v>0.14000000000000001</v>
      </c>
      <c r="FD84" s="60">
        <f>+IF(AND(OR(SeleccionarIndustria=$A84,SeleccionarIndustria="Todas las AE"),(OR('SIMULADOR IMPACTOS MIP'!$B$10=$EM$11,'SIMULADOR IMPACTOS MIP'!$B$10=FD$11))),'SIMULADOR IMPACTOS MIP'!Porcentaje,0)</f>
        <v>0.14000000000000001</v>
      </c>
      <c r="FE84" s="60">
        <f>+IF(AND(OR(SeleccionarIndustria=$A84,SeleccionarIndustria="Todas las AE"),(OR('SIMULADOR IMPACTOS MIP'!$B$10=$EM$11,'SIMULADOR IMPACTOS MIP'!$B$10=FE$11))),'SIMULADOR IMPACTOS MIP'!Porcentaje,0)</f>
        <v>0.14000000000000001</v>
      </c>
      <c r="FF84" s="60">
        <f>+IF(AND(OR(SeleccionarIndustria=$A84,SeleccionarIndustria="Todas las AE"),(OR('SIMULADOR IMPACTOS MIP'!$B$10=$EM$11,'SIMULADOR IMPACTOS MIP'!$B$10=FF$11))),'SIMULADOR IMPACTOS MIP'!Porcentaje,0)</f>
        <v>0.14000000000000001</v>
      </c>
      <c r="FG84" s="60">
        <f>+IF(AND(OR(SeleccionarIndustria=$A84,SeleccionarIndustria="Todas las AE"),(OR('SIMULADOR IMPACTOS MIP'!$B$10=$EM$11,'SIMULADOR IMPACTOS MIP'!$B$10=FG$11))),'SIMULADOR IMPACTOS MIP'!Porcentaje,0)</f>
        <v>0.14000000000000001</v>
      </c>
      <c r="FH84" s="60">
        <f>+IF(AND(OR(SeleccionarIndustria=$A84,SeleccionarIndustria="Todas las AE"),(OR('SIMULADOR IMPACTOS MIP'!$B$10=$EM$11,'SIMULADOR IMPACTOS MIP'!$B$10=FH$11))),'SIMULADOR IMPACTOS MIP'!Porcentaje,0)</f>
        <v>0.14000000000000001</v>
      </c>
      <c r="FI84" s="60">
        <f>+IF(AND(OR(SeleccionarIndustria=$A84,SeleccionarIndustria="Todas las AE"),(OR('SIMULADOR IMPACTOS MIP'!$B$10=$EM$11,'SIMULADOR IMPACTOS MIP'!$B$10=FI$11))),'SIMULADOR IMPACTOS MIP'!Porcentaje,0)</f>
        <v>0.14000000000000001</v>
      </c>
      <c r="FJ84" s="60">
        <f>+IF(AND(OR(SeleccionarIndustria=$A84,SeleccionarIndustria="Todas las AE"),(OR('SIMULADOR IMPACTOS MIP'!$B$10=$EM$11,'SIMULADOR IMPACTOS MIP'!$B$10=FJ$11))),'SIMULADOR IMPACTOS MIP'!Porcentaje,0)</f>
        <v>0.14000000000000001</v>
      </c>
      <c r="FM84" s="20">
        <f>+'MIP 2017'!EJ84*(1+(EN84))</f>
        <v>1054.5398702624136</v>
      </c>
      <c r="FN84" s="20">
        <f>+'MIP 2017'!EK84*(1+(EO84))</f>
        <v>0</v>
      </c>
      <c r="FO84" s="20">
        <f>+'MIP 2017'!EL84*(1+(EP84))</f>
        <v>0</v>
      </c>
      <c r="FP84" s="20">
        <f>+'MIP 2017'!EM84*(1+(EQ84))</f>
        <v>0</v>
      </c>
      <c r="FQ84" s="20">
        <f>+'MIP 2017'!EN84*(1+(ER84))</f>
        <v>0</v>
      </c>
      <c r="FR84" s="20">
        <f>+'MIP 2017'!EO84*(1+(ES84))</f>
        <v>0</v>
      </c>
      <c r="FS84" s="20">
        <f>+'MIP 2017'!EP84*(1+(ET84))</f>
        <v>0</v>
      </c>
      <c r="FT84" s="20">
        <f>+'MIP 2017'!EQ84*(1+(EU84))</f>
        <v>0</v>
      </c>
      <c r="FU84" s="20">
        <f>+'MIP 2017'!ER84*(1+(EV84))</f>
        <v>0</v>
      </c>
      <c r="FV84" s="20">
        <f>+'MIP 2017'!ES84*(1+(EW84))</f>
        <v>0</v>
      </c>
      <c r="FW84" s="20">
        <f>+'MIP 2017'!ET84*(1+(EX84))</f>
        <v>0</v>
      </c>
      <c r="FX84" s="20">
        <f>+'MIP 2017'!EU84*(1+(EY84))</f>
        <v>26.978157984781213</v>
      </c>
      <c r="FY84" s="20">
        <f>+'MIP 2017'!EV84*(1+(EZ84))</f>
        <v>196.42153665145852</v>
      </c>
      <c r="FZ84" s="20">
        <f>+'MIP 2017'!EW84*(1+(FA84))</f>
        <v>0.80200503040542293</v>
      </c>
      <c r="GA84" s="20">
        <f>+'MIP 2017'!EX84*(1+(FB84))</f>
        <v>29127.30976046843</v>
      </c>
      <c r="GB84" s="20">
        <f>+'MIP 2017'!EY84*(1+(FC84))</f>
        <v>0</v>
      </c>
      <c r="GC84" s="20">
        <f>+'MIP 2017'!EZ84*(1+(FD84))</f>
        <v>0</v>
      </c>
      <c r="GD84" s="20">
        <f>+'MIP 2017'!FA84*(1+(FE84))</f>
        <v>0</v>
      </c>
      <c r="GE84" s="20">
        <f>+'MIP 2017'!FB84*(1+(FF84))</f>
        <v>0</v>
      </c>
      <c r="GF84" s="20">
        <f>+'MIP 2017'!FC84*(1+(FG84))</f>
        <v>0</v>
      </c>
      <c r="GG84" s="20">
        <f>+'MIP 2017'!FD84*(1+(FH84))</f>
        <v>0</v>
      </c>
      <c r="GH84" s="20">
        <f>+'MIP 2017'!FE84*(1+(FI84))</f>
        <v>0</v>
      </c>
      <c r="GI84" s="20">
        <f>+'MIP 2017'!FF84*(1+(FJ84))</f>
        <v>0</v>
      </c>
      <c r="GJ84" s="18">
        <f t="shared" si="6"/>
        <v>30406.051330397488</v>
      </c>
      <c r="GK84" s="39">
        <f>+IFERROR((GJ84/'MIP 2017'!FG84*100-100),0)</f>
        <v>0</v>
      </c>
      <c r="GN84" s="18">
        <v>299649.40577950823</v>
      </c>
      <c r="GO84" s="14">
        <f>+'MIP 2017'!FH84</f>
        <v>297580.10986709129</v>
      </c>
      <c r="GP84" s="39">
        <f t="shared" si="7"/>
        <v>2069.2959124169429</v>
      </c>
      <c r="GQ84" s="39">
        <f t="shared" si="8"/>
        <v>0.69537440299392017</v>
      </c>
      <c r="GU84" s="61">
        <v>-0.28000000000000003</v>
      </c>
      <c r="GW84" s="60">
        <f>+IF(SeleccionarDemTur=GW$11,'SIMULADOR IMPACTOS MIP(TURISMO)'!PorcentajeTur,0)</f>
        <v>0</v>
      </c>
      <c r="GX84" s="60">
        <f>+IF(SeleccionarDemTur=GX$11,'SIMULADOR IMPACTOS MIP(TURISMO)'!PorcentajeTur,0)</f>
        <v>0</v>
      </c>
      <c r="GY84" s="60">
        <f>+IF(SeleccionarDemTur=GY$11,'SIMULADOR IMPACTOS MIP(TURISMO)'!PorcentajeTur,0)</f>
        <v>0.14000000000000001</v>
      </c>
      <c r="GZ84" s="60">
        <f>+IF(SeleccionarDemTur=GZ$11,'SIMULADOR IMPACTOS MIP(TURISMO)'!PorcentajeTur,0)</f>
        <v>0</v>
      </c>
      <c r="HA84" s="60">
        <f>+IF(OR(SeleccionarDemTur=HA$11,SeleccionarDemTur=$GW$11),'SIMULADOR IMPACTOS MIP(TURISMO)'!PorcentajeTur,0)</f>
        <v>0</v>
      </c>
      <c r="HB84" s="60">
        <f>+IF(OR(SeleccionarDemTur=HB$11,SeleccionarDemTur=$GW$11),'SIMULADOR IMPACTOS MIP(TURISMO)'!PorcentajeTur,0)</f>
        <v>0</v>
      </c>
      <c r="HC84" s="60">
        <f>+IF(OR(SeleccionarDemTur=HC$11,SeleccionarDemTur=$GW$11),'SIMULADOR IMPACTOS MIP(TURISMO)'!PorcentajeTur,0)</f>
        <v>0</v>
      </c>
      <c r="HD84" s="60">
        <f>+IF(OR(SeleccionarDemTur=HD$11,SeleccionarDemTur=$GX$11),'SIMULADOR IMPACTOS MIP(TURISMO)'!PorcentajeTur,0)</f>
        <v>0</v>
      </c>
      <c r="HE84" s="60">
        <f>+IF(OR(SeleccionarDemTur=HE$11,SeleccionarDemTur=$GX$11),'SIMULADOR IMPACTOS MIP(TURISMO)'!PorcentajeTur,0)</f>
        <v>0</v>
      </c>
      <c r="HF84" s="60">
        <f>+IF(OR(SeleccionarDemTur=HF$11,SeleccionarDemTur=$GX$11),'SIMULADOR IMPACTOS MIP(TURISMO)'!PorcentajeTur,0)</f>
        <v>0</v>
      </c>
      <c r="HG84" s="60">
        <f>+IF(OR(SeleccionarDemTur=HG$11,SeleccionarDemTur=$GX$11),'SIMULADOR IMPACTOS MIP(TURISMO)'!PorcentajeTur,0)</f>
        <v>0</v>
      </c>
      <c r="HH84" s="60">
        <f>+IF(OR(SeleccionarDemTur=HH$11,SeleccionarDemTur=$GX$11),'SIMULADOR IMPACTOS MIP(TURISMO)'!PorcentajeTur,0)</f>
        <v>0</v>
      </c>
      <c r="HI84" s="60">
        <f>+IF(OR(SeleccionarDemTur=HI$11,SeleccionarDemTur=$GX$11),'SIMULADOR IMPACTOS MIP(TURISMO)'!PorcentajeTur,0)</f>
        <v>0</v>
      </c>
      <c r="HJ84" s="60">
        <f>+IF(OR(SeleccionarDemTur=HJ$11,SeleccionarDemTur=$GX$11),'SIMULADOR IMPACTOS MIP(TURISMO)'!PorcentajeTur,0)</f>
        <v>0</v>
      </c>
      <c r="HK84" s="60">
        <f>+IF(SeleccionarDemTur=HK$11,'SIMULADOR IMPACTOS MIP(TURISMO)'!PorcentajeTur,0)</f>
        <v>0</v>
      </c>
      <c r="HL84" s="60">
        <f>+IF(SeleccionarDemTur=HL$11,'SIMULADOR IMPACTOS MIP(TURISMO)'!PorcentajeTur,0)</f>
        <v>0</v>
      </c>
      <c r="HM84" s="60">
        <f>+IF(SeleccionarDemTur=HM$11,'SIMULADOR IMPACTOS MIP(TURISMO)'!PorcentajeTur,0)</f>
        <v>0</v>
      </c>
      <c r="HN84" s="60">
        <f>+IF(SeleccionarDemTur=HN$11,'SIMULADOR IMPACTOS MIP(TURISMO)'!PorcentajeTur,0)</f>
        <v>0</v>
      </c>
      <c r="HO84" s="60">
        <f>+IF(OR(SeleccionarDemTur=HO$11,SeleccionarDemTur=$GY$11),'SIMULADOR IMPACTOS MIP(TURISMO)'!PorcentajeTur,0)</f>
        <v>0.14000000000000001</v>
      </c>
      <c r="HP84" s="60">
        <f>+IF(OR(SeleccionarDemTur=HP$11,SeleccionarDemTur=$GY$11),'SIMULADOR IMPACTOS MIP(TURISMO)'!PorcentajeTur,0)</f>
        <v>0.14000000000000001</v>
      </c>
      <c r="HQ84" s="60">
        <f>+IF(OR(SeleccionarDemTur=HQ$11,SeleccionarDemTur=$GY$11),'SIMULADOR IMPACTOS MIP(TURISMO)'!PorcentajeTur,0)</f>
        <v>0.14000000000000001</v>
      </c>
      <c r="HR84" s="60">
        <f>+IF(OR(SeleccionarDemTur=HR$11,SeleccionarDemTur=$GY$11),'SIMULADOR IMPACTOS MIP(TURISMO)'!PorcentajeTur,0)</f>
        <v>0.14000000000000001</v>
      </c>
      <c r="HS84" s="60">
        <f>+IF(OR(SeleccionarDemTur=HS$11,SeleccionarDemTur=$GY$11),'SIMULADOR IMPACTOS MIP(TURISMO)'!PorcentajeTur,0)</f>
        <v>0.14000000000000001</v>
      </c>
      <c r="HT84" s="60">
        <f>+IF(OR(SeleccionarDemTur=HT$11,SeleccionarDemTur=$GY$11),'SIMULADOR IMPACTOS MIP(TURISMO)'!PorcentajeTur,0)</f>
        <v>0.14000000000000001</v>
      </c>
      <c r="HU84" s="60">
        <f>+IF(OR(SeleccionarDemTur=HU$11,SeleccionarDemTur=$GY$11),'SIMULADOR IMPACTOS MIP(TURISMO)'!PorcentajeTur,0)</f>
        <v>0.14000000000000001</v>
      </c>
      <c r="HV84" s="60">
        <f>+IF(OR(SeleccionarDemTur=HV$11,SeleccionarDemTur=$GY$11),'SIMULADOR IMPACTOS MIP(TURISMO)'!PorcentajeTur,0)</f>
        <v>0.14000000000000001</v>
      </c>
      <c r="HY84" s="20">
        <f>+'MIP 2017'!EJ84*(1+(GZ84))</f>
        <v>1054.5398702624136</v>
      </c>
      <c r="HZ84" s="20">
        <f>+'MIP 2017'!EK84*(1+(HA84))</f>
        <v>0</v>
      </c>
      <c r="IA84" s="20">
        <f>+'MIP 2017'!EL84*(1+(HB84))</f>
        <v>0</v>
      </c>
      <c r="IB84" s="20">
        <f>+'MIP 2017'!EM84*(1+(HC84))</f>
        <v>0</v>
      </c>
      <c r="IC84" s="20">
        <f>+'MIP 2017'!EN84*(1+(HD84))</f>
        <v>0</v>
      </c>
      <c r="ID84" s="20">
        <f>+'MIP 2017'!EO84*(1+(HE84))</f>
        <v>0</v>
      </c>
      <c r="IE84" s="20">
        <f>+'MIP 2017'!EP84*(1+(HF84))</f>
        <v>0</v>
      </c>
      <c r="IF84" s="20">
        <f>+'MIP 2017'!EQ84*(1+(HG84))</f>
        <v>0</v>
      </c>
      <c r="IG84" s="20">
        <f>+'MIP 2017'!ER84*(1+(HH84))</f>
        <v>0</v>
      </c>
      <c r="IH84" s="20">
        <f>+'MIP 2017'!ES84*(1+(HI84))</f>
        <v>0</v>
      </c>
      <c r="II84" s="20">
        <f>+'MIP 2017'!ET84*(1+(HJ84))</f>
        <v>0</v>
      </c>
      <c r="IJ84" s="20">
        <f>+'MIP 2017'!EU84*(1+(HK84))</f>
        <v>26.978157984781213</v>
      </c>
      <c r="IK84" s="20">
        <f>+'MIP 2017'!EV84*(1+(HL84))</f>
        <v>196.42153665145852</v>
      </c>
      <c r="IL84" s="20">
        <f>+'MIP 2017'!EW84*(1+(HM84))</f>
        <v>0.80200503040542293</v>
      </c>
      <c r="IM84" s="20">
        <f>+'MIP 2017'!EX84*(1+(HN84))</f>
        <v>29127.30976046843</v>
      </c>
      <c r="IN84" s="20">
        <f>+'MIP 2017'!EY84*(1+(HO84))</f>
        <v>0</v>
      </c>
      <c r="IO84" s="20">
        <f>+'MIP 2017'!EZ84*(1+(HP84))</f>
        <v>0</v>
      </c>
      <c r="IP84" s="20">
        <f>+'MIP 2017'!FA84*(1+(HQ84))</f>
        <v>0</v>
      </c>
      <c r="IQ84" s="20">
        <f>+'MIP 2017'!FB84*(1+(HR84))</f>
        <v>0</v>
      </c>
      <c r="IR84" s="20">
        <f>+'MIP 2017'!FC84*(1+(HS84))</f>
        <v>0</v>
      </c>
      <c r="IS84" s="20">
        <f>+'MIP 2017'!FD84*(1+(HT84))</f>
        <v>0</v>
      </c>
      <c r="IT84" s="20">
        <f>+'MIP 2017'!FE84*(1+(HU84))</f>
        <v>0</v>
      </c>
      <c r="IU84" s="20">
        <f>+'MIP 2017'!FF84*(1+(HV84))</f>
        <v>0</v>
      </c>
      <c r="IV84" s="18">
        <f t="shared" si="9"/>
        <v>30406.051330397488</v>
      </c>
      <c r="IW84" s="39">
        <f>+IFERROR((IV84/'MIP 2017'!FG84*100-100),0)</f>
        <v>0</v>
      </c>
      <c r="IZ84" s="18">
        <v>299649.40577950823</v>
      </c>
      <c r="JA84" s="14">
        <f>+'MIP 2017'!FH84</f>
        <v>297580.10986709129</v>
      </c>
      <c r="JB84" s="39">
        <f t="shared" si="10"/>
        <v>2069.2959124169429</v>
      </c>
      <c r="JC84" s="39">
        <f t="shared" si="11"/>
        <v>0.69537440299392017</v>
      </c>
    </row>
    <row r="85" spans="1:263" s="7" customFormat="1" ht="21.95" customHeight="1" thickBot="1" x14ac:dyDescent="0.25">
      <c r="A85" s="137" t="s">
        <v>218</v>
      </c>
      <c r="B85" s="138" t="s">
        <v>221</v>
      </c>
      <c r="C85" s="33">
        <v>6.1986224728240386E-3</v>
      </c>
      <c r="D85" s="33">
        <v>4.3444440864684559E-3</v>
      </c>
      <c r="E85" s="33">
        <v>1.1805069057897974E-2</v>
      </c>
      <c r="F85" s="33">
        <v>7.3103955737285342E-3</v>
      </c>
      <c r="G85" s="33">
        <v>1.2823910507193158E-2</v>
      </c>
      <c r="H85" s="33">
        <v>7.9374135860031132E-3</v>
      </c>
      <c r="I85" s="33">
        <v>4.5547792410462022E-3</v>
      </c>
      <c r="J85" s="33">
        <v>1.1991627932891342E-2</v>
      </c>
      <c r="K85" s="33">
        <v>3.575076036954701E-3</v>
      </c>
      <c r="L85" s="33">
        <v>5.1466106295765205E-3</v>
      </c>
      <c r="M85" s="33">
        <v>8.162576053936962E-3</v>
      </c>
      <c r="N85" s="33">
        <v>1.9094894020212715E-2</v>
      </c>
      <c r="O85" s="33">
        <v>1.5859347092115721E-2</v>
      </c>
      <c r="P85" s="33">
        <v>1.4962034073587321E-2</v>
      </c>
      <c r="Q85" s="33">
        <v>5.8608126402563453E-3</v>
      </c>
      <c r="R85" s="33">
        <v>1.4033031472032428E-2</v>
      </c>
      <c r="S85" s="33">
        <v>8.9569951656803884E-3</v>
      </c>
      <c r="T85" s="33">
        <v>6.4463905983710183E-3</v>
      </c>
      <c r="U85" s="33">
        <v>1.134431407064534E-2</v>
      </c>
      <c r="V85" s="33">
        <v>5.7968710717712698E-3</v>
      </c>
      <c r="W85" s="33">
        <v>2.298956915208885E-2</v>
      </c>
      <c r="X85" s="33">
        <v>2.8182990819943014E-2</v>
      </c>
      <c r="Y85" s="33">
        <v>1.1894132791117801E-2</v>
      </c>
      <c r="Z85" s="33">
        <v>2.6911859623101896E-2</v>
      </c>
      <c r="AA85" s="33">
        <v>1.9473456080927022E-2</v>
      </c>
      <c r="AB85" s="33">
        <v>9.3310272939885561E-3</v>
      </c>
      <c r="AC85" s="33">
        <v>1.1622640107246578E-3</v>
      </c>
      <c r="AD85" s="33">
        <v>4.0924296626332547E-2</v>
      </c>
      <c r="AE85" s="33">
        <v>7.8777104094066228E-2</v>
      </c>
      <c r="AF85" s="33">
        <v>2.9675712471442753E-2</v>
      </c>
      <c r="AG85" s="33">
        <v>9.7903745698835701E-3</v>
      </c>
      <c r="AH85" s="33">
        <v>4.1099890329918558E-2</v>
      </c>
      <c r="AI85" s="33">
        <v>2.8143052165105802E-2</v>
      </c>
      <c r="AJ85" s="33">
        <v>3.5476849509694736E-2</v>
      </c>
      <c r="AK85" s="33">
        <v>3.5740807050835086E-2</v>
      </c>
      <c r="AL85" s="33">
        <v>1.8560765077109329E-2</v>
      </c>
      <c r="AM85" s="33">
        <v>2.5464863109237363E-2</v>
      </c>
      <c r="AN85" s="33">
        <v>1.1032276869373825E-2</v>
      </c>
      <c r="AO85" s="33">
        <v>2.1674987896315411E-2</v>
      </c>
      <c r="AP85" s="33">
        <v>3.4683686650179478E-2</v>
      </c>
      <c r="AQ85" s="33">
        <v>1.2236056694938904E-2</v>
      </c>
      <c r="AR85" s="33">
        <v>2.6611614373032135E-2</v>
      </c>
      <c r="AS85" s="33">
        <v>1.2395889958779148E-2</v>
      </c>
      <c r="AT85" s="33">
        <v>1.2842315248499258E-2</v>
      </c>
      <c r="AU85" s="33">
        <v>1.1841745460525778E-2</v>
      </c>
      <c r="AV85" s="33">
        <v>1.7320262569005183E-2</v>
      </c>
      <c r="AW85" s="33">
        <v>1.9839800488125628E-2</v>
      </c>
      <c r="AX85" s="33">
        <v>4.6763651381569342E-2</v>
      </c>
      <c r="AY85" s="33">
        <v>2.6932796365017733E-2</v>
      </c>
      <c r="AZ85" s="33">
        <v>2.0266864380671722E-2</v>
      </c>
      <c r="BA85" s="33">
        <v>1.4129147170007504E-2</v>
      </c>
      <c r="BB85" s="33">
        <v>2.0278160993833859E-2</v>
      </c>
      <c r="BC85" s="33">
        <v>2.8430372480994608E-2</v>
      </c>
      <c r="BD85" s="33">
        <v>2.996539981073296E-2</v>
      </c>
      <c r="BE85" s="33">
        <v>1.6333226580048828E-2</v>
      </c>
      <c r="BF85" s="33">
        <v>4.2639998553800344E-2</v>
      </c>
      <c r="BG85" s="33">
        <v>1.3577471555435618E-2</v>
      </c>
      <c r="BH85" s="33">
        <v>1.6879595065304707E-2</v>
      </c>
      <c r="BI85" s="33">
        <v>9.5063119643619218E-3</v>
      </c>
      <c r="BJ85" s="33">
        <v>4.0803313990012441E-2</v>
      </c>
      <c r="BK85" s="33">
        <v>7.867444963873596E-2</v>
      </c>
      <c r="BL85" s="33">
        <v>2.2525743443564328E-2</v>
      </c>
      <c r="BM85" s="33">
        <v>4.556027270917945E-2</v>
      </c>
      <c r="BN85" s="33">
        <v>2.5195469927945031E-2</v>
      </c>
      <c r="BO85" s="33">
        <v>2.6522292471758399E-2</v>
      </c>
      <c r="BP85" s="33">
        <v>1.0389505664372255E-2</v>
      </c>
      <c r="BQ85" s="33">
        <v>3.0206631982129525E-2</v>
      </c>
      <c r="BR85" s="33">
        <v>2.6042649308283924E-2</v>
      </c>
      <c r="BS85" s="33">
        <v>2.832320088993788E-2</v>
      </c>
      <c r="BT85" s="33">
        <v>2.000663252658914E-2</v>
      </c>
      <c r="BU85" s="33">
        <v>1.0493054430655213E-2</v>
      </c>
      <c r="BV85" s="33">
        <v>1.6356876018419696E-2</v>
      </c>
      <c r="BW85" s="33">
        <v>1.1618386952581158E-2</v>
      </c>
      <c r="BX85" s="33">
        <v>1.0683137770103353</v>
      </c>
      <c r="BY85" s="33">
        <v>7.6473947096789049E-2</v>
      </c>
      <c r="BZ85" s="33">
        <v>2.5711992541733928E-2</v>
      </c>
      <c r="CA85" s="33">
        <v>1.277873214390441E-2</v>
      </c>
      <c r="CB85" s="33">
        <v>1.1931624919986544E-2</v>
      </c>
      <c r="CC85" s="33">
        <v>1.3818755562113705E-2</v>
      </c>
      <c r="CD85" s="33">
        <v>1.455626484873042E-2</v>
      </c>
      <c r="CE85" s="33">
        <v>1.1930092056785378E-2</v>
      </c>
      <c r="CF85" s="33">
        <v>9.9453494023386459E-3</v>
      </c>
      <c r="CG85" s="33">
        <v>2.0838674363746614E-2</v>
      </c>
      <c r="CH85" s="33">
        <v>1.8942464280057605E-2</v>
      </c>
      <c r="CI85" s="33">
        <v>7.320547360302178E-3</v>
      </c>
      <c r="CJ85" s="33">
        <v>6.095308499243425E-3</v>
      </c>
      <c r="CK85" s="33">
        <v>3.6579032428889998E-3</v>
      </c>
      <c r="CL85" s="33">
        <v>9.4829563724936079E-3</v>
      </c>
      <c r="CM85" s="33">
        <v>1.0039775613588335E-2</v>
      </c>
      <c r="CN85" s="33">
        <v>4.3944692068193437E-2</v>
      </c>
      <c r="CO85" s="33">
        <v>1.1376746628547596E-2</v>
      </c>
      <c r="CP85" s="33">
        <v>7.8717702494364092E-3</v>
      </c>
      <c r="CQ85" s="33">
        <v>5.0253914574230917E-2</v>
      </c>
      <c r="CR85" s="33">
        <v>3.8745694297152473E-2</v>
      </c>
      <c r="CS85" s="33">
        <v>2.1233538203643206E-2</v>
      </c>
      <c r="CT85" s="33">
        <v>2.3849567976025839E-2</v>
      </c>
      <c r="CU85" s="33">
        <v>9.5090266185404119E-3</v>
      </c>
      <c r="CV85" s="33">
        <v>1.0533747405422785E-2</v>
      </c>
      <c r="CW85" s="33">
        <v>1.0436089829368122E-2</v>
      </c>
      <c r="CX85" s="33">
        <v>1.083514989760395E-2</v>
      </c>
      <c r="CY85" s="33">
        <v>7.9877120431061342E-3</v>
      </c>
      <c r="CZ85" s="33">
        <v>7.5161573205472761E-3</v>
      </c>
      <c r="DA85" s="33">
        <v>6.5560696568400427E-3</v>
      </c>
      <c r="DB85" s="33">
        <v>1.0079737587737095E-2</v>
      </c>
      <c r="DC85" s="33">
        <v>1.4332713076625701E-2</v>
      </c>
      <c r="DD85" s="33">
        <v>7.5899360826275067E-3</v>
      </c>
      <c r="DE85" s="33">
        <v>1.07667039648653E-2</v>
      </c>
      <c r="DF85" s="33">
        <v>1.4484772331369654E-2</v>
      </c>
      <c r="DG85" s="33">
        <v>1.4701282425636654E-2</v>
      </c>
      <c r="DH85" s="33">
        <v>1.4629433259504949E-2</v>
      </c>
      <c r="DI85" s="33">
        <v>9.5300780382827233E-3</v>
      </c>
      <c r="DJ85" s="33">
        <v>8.1000755115466557E-3</v>
      </c>
      <c r="DK85" s="33">
        <v>1.148254456187984E-2</v>
      </c>
      <c r="DL85" s="33">
        <v>1.1385539519914634E-2</v>
      </c>
      <c r="DM85" s="33">
        <v>7.3755043186573312E-3</v>
      </c>
      <c r="DN85" s="33">
        <v>1.5118088159642429E-3</v>
      </c>
      <c r="DO85" s="33">
        <v>1.2607395055528181E-2</v>
      </c>
      <c r="DP85" s="33">
        <v>4.4771620239420678E-3</v>
      </c>
      <c r="DQ85" s="33">
        <v>5.247959345886905E-3</v>
      </c>
      <c r="DR85" s="33">
        <v>1.5838670991861002E-2</v>
      </c>
      <c r="DS85" s="33">
        <v>1.3453135808549082E-2</v>
      </c>
      <c r="DT85" s="33">
        <v>8.8558010868966756E-3</v>
      </c>
      <c r="DU85" s="33">
        <v>1.1362596466176456E-2</v>
      </c>
      <c r="DV85" s="33">
        <v>9.8119836271433891E-3</v>
      </c>
      <c r="DW85" s="33">
        <v>1.2292047749863802E-2</v>
      </c>
      <c r="DX85" s="33">
        <v>2.0903813007574455E-2</v>
      </c>
      <c r="DY85" s="33">
        <v>3.3623466380129662E-2</v>
      </c>
      <c r="DZ85" s="33">
        <v>1.7407699385698763E-2</v>
      </c>
      <c r="EA85" s="33">
        <v>1.9357324965303107E-2</v>
      </c>
      <c r="EB85" s="33">
        <v>3.3071790217429634E-2</v>
      </c>
      <c r="EC85" s="33">
        <v>2.9483677931369655E-2</v>
      </c>
      <c r="ED85" s="33">
        <v>4.0833111324230828E-2</v>
      </c>
      <c r="EE85" s="33">
        <v>2.2622446777270974E-2</v>
      </c>
      <c r="EF85" s="33">
        <v>1.5967267882364296E-2</v>
      </c>
      <c r="EG85" s="33">
        <v>1.7410119494619472E-2</v>
      </c>
      <c r="EH85" s="33">
        <v>0</v>
      </c>
      <c r="EK85" s="60">
        <f>+IF(AND(OR(SeleccionarIndustria=$A85,SeleccionarIndustria="Todas las AE"),('SIMULADOR IMPACTOS MIP'!$B$10=EK$11)),'SIMULADOR IMPACTOS MIP'!Porcentaje,0)</f>
        <v>0</v>
      </c>
      <c r="EL85" s="60">
        <f>+IF(AND(OR(SeleccionarIndustria=$A85,SeleccionarIndustria="Todas las AE"),('SIMULADOR IMPACTOS MIP'!$B$10=EL$11)),'SIMULADOR IMPACTOS MIP'!Porcentaje,0)</f>
        <v>0</v>
      </c>
      <c r="EM85" s="60">
        <f>+IF(AND(OR(SeleccionarIndustria=$A85,SeleccionarIndustria="Todas las AE"),('SIMULADOR IMPACTOS MIP'!$B$10=EM$11)),'SIMULADOR IMPACTOS MIP'!Porcentaje,0)</f>
        <v>0.14000000000000001</v>
      </c>
      <c r="EN85" s="60">
        <f>+IF(AND(OR(SeleccionarIndustria=$A85,SeleccionarIndustria="Todas las AE"),('SIMULADOR IMPACTOS MIP'!$B$10=EN$11)),'SIMULADOR IMPACTOS MIP'!Porcentaje,0)</f>
        <v>0</v>
      </c>
      <c r="EO85" s="60">
        <f>+IF(AND(OR(SeleccionarIndustria=$A85,SeleccionarIndustria="Todas las AE"),(OR('SIMULADOR IMPACTOS MIP'!$B$10=$EK$11,'SIMULADOR IMPACTOS MIP'!$B$10=EO$11))),'SIMULADOR IMPACTOS MIP'!Porcentaje,0)</f>
        <v>0</v>
      </c>
      <c r="EP85" s="60">
        <f>+IF(AND(OR(SeleccionarIndustria=$A85,SeleccionarIndustria="Todas las AE"),(OR('SIMULADOR IMPACTOS MIP'!$B$10=$EK$11,'SIMULADOR IMPACTOS MIP'!$B$10=EP$11))),'SIMULADOR IMPACTOS MIP'!Porcentaje,0)</f>
        <v>0</v>
      </c>
      <c r="EQ85" s="60">
        <f>+IF(AND(OR(SeleccionarIndustria=$A85,SeleccionarIndustria="Todas las AE"),(OR('SIMULADOR IMPACTOS MIP'!$B$10=$EK$11,'SIMULADOR IMPACTOS MIP'!$B$10=EQ$11))),'SIMULADOR IMPACTOS MIP'!Porcentaje,0)</f>
        <v>0</v>
      </c>
      <c r="ER85" s="60">
        <f>+IF(AND(OR(SeleccionarIndustria=$A85,SeleccionarIndustria="Todas las AE"),(OR('SIMULADOR IMPACTOS MIP'!$B$10=$EL$11,'SIMULADOR IMPACTOS MIP'!$B$10=ER$11))),'SIMULADOR IMPACTOS MIP'!Porcentaje,0)</f>
        <v>0</v>
      </c>
      <c r="ES85" s="60">
        <f>+IF(AND(OR(SeleccionarIndustria=$A85,SeleccionarIndustria="Todas las AE"),(OR('SIMULADOR IMPACTOS MIP'!$B$10=$EL$11,'SIMULADOR IMPACTOS MIP'!$B$10=ES$11))),'SIMULADOR IMPACTOS MIP'!Porcentaje,0)</f>
        <v>0</v>
      </c>
      <c r="ET85" s="60">
        <f>+IF(AND(OR(SeleccionarIndustria=$A85,SeleccionarIndustria="Todas las AE"),(OR('SIMULADOR IMPACTOS MIP'!$B$10=$EL$11,'SIMULADOR IMPACTOS MIP'!$B$10=ET$11))),'SIMULADOR IMPACTOS MIP'!Porcentaje,0)</f>
        <v>0</v>
      </c>
      <c r="EU85" s="60">
        <f>+IF(AND(OR(SeleccionarIndustria=$A85,SeleccionarIndustria="Todas las AE"),(OR('SIMULADOR IMPACTOS MIP'!$B$10=$EL$11,'SIMULADOR IMPACTOS MIP'!$B$10=EU$11))),'SIMULADOR IMPACTOS MIP'!Porcentaje,0)</f>
        <v>0</v>
      </c>
      <c r="EV85" s="60">
        <f>+IF(AND(OR(SeleccionarIndustria=$A85,SeleccionarIndustria="Todas las AE"),(OR('SIMULADOR IMPACTOS MIP'!$B$10=$EL$11,'SIMULADOR IMPACTOS MIP'!$B$10=EV$11))),'SIMULADOR IMPACTOS MIP'!Porcentaje,0)</f>
        <v>0</v>
      </c>
      <c r="EW85" s="60">
        <f>+IF(AND(OR(SeleccionarIndustria=$A85,SeleccionarIndustria="Todas las AE"),(OR('SIMULADOR IMPACTOS MIP'!$B$10=$EL$11,'SIMULADOR IMPACTOS MIP'!$B$10=EW$11))),'SIMULADOR IMPACTOS MIP'!Porcentaje,0)</f>
        <v>0</v>
      </c>
      <c r="EX85" s="60">
        <f>+IF(AND(OR(SeleccionarIndustria=$A85,SeleccionarIndustria="Todas las AE"),(OR('SIMULADOR IMPACTOS MIP'!$B$10=$EL$11,'SIMULADOR IMPACTOS MIP'!$B$10=EX$11))),'SIMULADOR IMPACTOS MIP'!Porcentaje,0)</f>
        <v>0</v>
      </c>
      <c r="EY85" s="60">
        <f>+IF(AND(OR(SeleccionarIndustria=$A85,SeleccionarIndustria="Todas las AE"),('SIMULADOR IMPACTOS MIP'!$B$10=EY$11)),'SIMULADOR IMPACTOS MIP'!Porcentaje,0)</f>
        <v>0</v>
      </c>
      <c r="EZ85" s="60">
        <f>+IF(AND(OR(SeleccionarIndustria=$A85,SeleccionarIndustria="Todas las AE"),('SIMULADOR IMPACTOS MIP'!$B$10=EZ$11)),'SIMULADOR IMPACTOS MIP'!Porcentaje,0)</f>
        <v>0</v>
      </c>
      <c r="FA85" s="60">
        <f>+IF(AND(OR(SeleccionarIndustria=$A85,SeleccionarIndustria="Todas las AE"),('SIMULADOR IMPACTOS MIP'!$B$10=FA$11)),'SIMULADOR IMPACTOS MIP'!Porcentaje,0)</f>
        <v>0</v>
      </c>
      <c r="FB85" s="60">
        <f>+IF(AND(OR(SeleccionarIndustria=$A85,SeleccionarIndustria="Todas las AE"),('SIMULADOR IMPACTOS MIP'!$B$10=FB$11)),'SIMULADOR IMPACTOS MIP'!Porcentaje,0)</f>
        <v>0</v>
      </c>
      <c r="FC85" s="60">
        <f>+IF(AND(OR(SeleccionarIndustria=$A85,SeleccionarIndustria="Todas las AE"),(OR('SIMULADOR IMPACTOS MIP'!$B$10=$EM$11,'SIMULADOR IMPACTOS MIP'!$B$10=FC$11))),'SIMULADOR IMPACTOS MIP'!Porcentaje,0)</f>
        <v>0.14000000000000001</v>
      </c>
      <c r="FD85" s="60">
        <f>+IF(AND(OR(SeleccionarIndustria=$A85,SeleccionarIndustria="Todas las AE"),(OR('SIMULADOR IMPACTOS MIP'!$B$10=$EM$11,'SIMULADOR IMPACTOS MIP'!$B$10=FD$11))),'SIMULADOR IMPACTOS MIP'!Porcentaje,0)</f>
        <v>0.14000000000000001</v>
      </c>
      <c r="FE85" s="60">
        <f>+IF(AND(OR(SeleccionarIndustria=$A85,SeleccionarIndustria="Todas las AE"),(OR('SIMULADOR IMPACTOS MIP'!$B$10=$EM$11,'SIMULADOR IMPACTOS MIP'!$B$10=FE$11))),'SIMULADOR IMPACTOS MIP'!Porcentaje,0)</f>
        <v>0.14000000000000001</v>
      </c>
      <c r="FF85" s="60">
        <f>+IF(AND(OR(SeleccionarIndustria=$A85,SeleccionarIndustria="Todas las AE"),(OR('SIMULADOR IMPACTOS MIP'!$B$10=$EM$11,'SIMULADOR IMPACTOS MIP'!$B$10=FF$11))),'SIMULADOR IMPACTOS MIP'!Porcentaje,0)</f>
        <v>0.14000000000000001</v>
      </c>
      <c r="FG85" s="60">
        <f>+IF(AND(OR(SeleccionarIndustria=$A85,SeleccionarIndustria="Todas las AE"),(OR('SIMULADOR IMPACTOS MIP'!$B$10=$EM$11,'SIMULADOR IMPACTOS MIP'!$B$10=FG$11))),'SIMULADOR IMPACTOS MIP'!Porcentaje,0)</f>
        <v>0.14000000000000001</v>
      </c>
      <c r="FH85" s="60">
        <f>+IF(AND(OR(SeleccionarIndustria=$A85,SeleccionarIndustria="Todas las AE"),(OR('SIMULADOR IMPACTOS MIP'!$B$10=$EM$11,'SIMULADOR IMPACTOS MIP'!$B$10=FH$11))),'SIMULADOR IMPACTOS MIP'!Porcentaje,0)</f>
        <v>0.14000000000000001</v>
      </c>
      <c r="FI85" s="60">
        <f>+IF(AND(OR(SeleccionarIndustria=$A85,SeleccionarIndustria="Todas las AE"),(OR('SIMULADOR IMPACTOS MIP'!$B$10=$EM$11,'SIMULADOR IMPACTOS MIP'!$B$10=FI$11))),'SIMULADOR IMPACTOS MIP'!Porcentaje,0)</f>
        <v>0.14000000000000001</v>
      </c>
      <c r="FJ85" s="60">
        <f>+IF(AND(OR(SeleccionarIndustria=$A85,SeleccionarIndustria="Todas las AE"),(OR('SIMULADOR IMPACTOS MIP'!$B$10=$EM$11,'SIMULADOR IMPACTOS MIP'!$B$10=FJ$11))),'SIMULADOR IMPACTOS MIP'!Porcentaje,0)</f>
        <v>0.14000000000000001</v>
      </c>
      <c r="FM85" s="20">
        <f>+'MIP 2017'!EJ85*(1+(EN85))</f>
        <v>337807.39110485115</v>
      </c>
      <c r="FN85" s="20">
        <f>+'MIP 2017'!EK85*(1+(EO85))</f>
        <v>0</v>
      </c>
      <c r="FO85" s="20">
        <f>+'MIP 2017'!EL85*(1+(EP85))</f>
        <v>0</v>
      </c>
      <c r="FP85" s="20">
        <f>+'MIP 2017'!EM85*(1+(EQ85))</f>
        <v>0</v>
      </c>
      <c r="FQ85" s="20">
        <f>+'MIP 2017'!EN85*(1+(ER85))</f>
        <v>0</v>
      </c>
      <c r="FR85" s="20">
        <f>+'MIP 2017'!EO85*(1+(ES85))</f>
        <v>0</v>
      </c>
      <c r="FS85" s="20">
        <f>+'MIP 2017'!EP85*(1+(ET85))</f>
        <v>0</v>
      </c>
      <c r="FT85" s="20">
        <f>+'MIP 2017'!EQ85*(1+(EU85))</f>
        <v>0</v>
      </c>
      <c r="FU85" s="20">
        <f>+'MIP 2017'!ER85*(1+(EV85))</f>
        <v>0</v>
      </c>
      <c r="FV85" s="20">
        <f>+'MIP 2017'!ES85*(1+(EW85))</f>
        <v>0</v>
      </c>
      <c r="FW85" s="20">
        <f>+'MIP 2017'!ET85*(1+(EX85))</f>
        <v>0</v>
      </c>
      <c r="FX85" s="20">
        <f>+'MIP 2017'!EU85*(1+(EY85))</f>
        <v>125.99516369988923</v>
      </c>
      <c r="FY85" s="20">
        <f>+'MIP 2017'!EV85*(1+(EZ85))</f>
        <v>1224.6480943222364</v>
      </c>
      <c r="FZ85" s="20">
        <f>+'MIP 2017'!EW85*(1+(FA85))</f>
        <v>3.7455765197560575</v>
      </c>
      <c r="GA85" s="20">
        <f>+'MIP 2017'!EX85*(1+(FB85))</f>
        <v>17071.976510324141</v>
      </c>
      <c r="GB85" s="20">
        <f>+'MIP 2017'!EY85*(1+(FC85))</f>
        <v>0</v>
      </c>
      <c r="GC85" s="20">
        <f>+'MIP 2017'!EZ85*(1+(FD85))</f>
        <v>0</v>
      </c>
      <c r="GD85" s="20">
        <f>+'MIP 2017'!FA85*(1+(FE85))</f>
        <v>0</v>
      </c>
      <c r="GE85" s="20">
        <f>+'MIP 2017'!FB85*(1+(FF85))</f>
        <v>0</v>
      </c>
      <c r="GF85" s="20">
        <f>+'MIP 2017'!FC85*(1+(FG85))</f>
        <v>0</v>
      </c>
      <c r="GG85" s="20">
        <f>+'MIP 2017'!FD85*(1+(FH85))</f>
        <v>0</v>
      </c>
      <c r="GH85" s="20">
        <f>+'MIP 2017'!FE85*(1+(FI85))</f>
        <v>0</v>
      </c>
      <c r="GI85" s="20">
        <f>+'MIP 2017'!FF85*(1+(FJ85))</f>
        <v>0</v>
      </c>
      <c r="GJ85" s="18">
        <f t="shared" si="6"/>
        <v>356233.75644971721</v>
      </c>
      <c r="GK85" s="39">
        <f>+IFERROR((GJ85/'MIP 2017'!FG85*100-100),0)</f>
        <v>0</v>
      </c>
      <c r="GN85" s="18">
        <v>1013576.4103858714</v>
      </c>
      <c r="GO85" s="14">
        <f>+'MIP 2017'!FH85</f>
        <v>1005996.4126448244</v>
      </c>
      <c r="GP85" s="39">
        <f t="shared" si="7"/>
        <v>7579.9977410470601</v>
      </c>
      <c r="GQ85" s="39">
        <f t="shared" si="8"/>
        <v>0.75348158758525585</v>
      </c>
      <c r="GU85" s="61">
        <v>-0.27</v>
      </c>
      <c r="GW85" s="60">
        <f>+IF(SeleccionarDemTur=GW$11,'SIMULADOR IMPACTOS MIP(TURISMO)'!PorcentajeTur,0)</f>
        <v>0</v>
      </c>
      <c r="GX85" s="60">
        <f>+IF(SeleccionarDemTur=GX$11,'SIMULADOR IMPACTOS MIP(TURISMO)'!PorcentajeTur,0)</f>
        <v>0</v>
      </c>
      <c r="GY85" s="60">
        <f>+IF(SeleccionarDemTur=GY$11,'SIMULADOR IMPACTOS MIP(TURISMO)'!PorcentajeTur,0)</f>
        <v>0.14000000000000001</v>
      </c>
      <c r="GZ85" s="60">
        <f>+IF(SeleccionarDemTur=GZ$11,'SIMULADOR IMPACTOS MIP(TURISMO)'!PorcentajeTur,0)</f>
        <v>0</v>
      </c>
      <c r="HA85" s="60">
        <f>+IF(OR(SeleccionarDemTur=HA$11,SeleccionarDemTur=$GW$11),'SIMULADOR IMPACTOS MIP(TURISMO)'!PorcentajeTur,0)</f>
        <v>0</v>
      </c>
      <c r="HB85" s="60">
        <f>+IF(OR(SeleccionarDemTur=HB$11,SeleccionarDemTur=$GW$11),'SIMULADOR IMPACTOS MIP(TURISMO)'!PorcentajeTur,0)</f>
        <v>0</v>
      </c>
      <c r="HC85" s="60">
        <f>+IF(OR(SeleccionarDemTur=HC$11,SeleccionarDemTur=$GW$11),'SIMULADOR IMPACTOS MIP(TURISMO)'!PorcentajeTur,0)</f>
        <v>0</v>
      </c>
      <c r="HD85" s="60">
        <f>+IF(OR(SeleccionarDemTur=HD$11,SeleccionarDemTur=$GX$11),'SIMULADOR IMPACTOS MIP(TURISMO)'!PorcentajeTur,0)</f>
        <v>0</v>
      </c>
      <c r="HE85" s="60">
        <f>+IF(OR(SeleccionarDemTur=HE$11,SeleccionarDemTur=$GX$11),'SIMULADOR IMPACTOS MIP(TURISMO)'!PorcentajeTur,0)</f>
        <v>0</v>
      </c>
      <c r="HF85" s="60">
        <f>+IF(OR(SeleccionarDemTur=HF$11,SeleccionarDemTur=$GX$11),'SIMULADOR IMPACTOS MIP(TURISMO)'!PorcentajeTur,0)</f>
        <v>0</v>
      </c>
      <c r="HG85" s="60">
        <f>+IF(OR(SeleccionarDemTur=HG$11,SeleccionarDemTur=$GX$11),'SIMULADOR IMPACTOS MIP(TURISMO)'!PorcentajeTur,0)</f>
        <v>0</v>
      </c>
      <c r="HH85" s="60">
        <f>+IF(OR(SeleccionarDemTur=HH$11,SeleccionarDemTur=$GX$11),'SIMULADOR IMPACTOS MIP(TURISMO)'!PorcentajeTur,0)</f>
        <v>0</v>
      </c>
      <c r="HI85" s="60">
        <f>+IF(OR(SeleccionarDemTur=HI$11,SeleccionarDemTur=$GX$11),'SIMULADOR IMPACTOS MIP(TURISMO)'!PorcentajeTur,0)</f>
        <v>0</v>
      </c>
      <c r="HJ85" s="60">
        <f>+IF(OR(SeleccionarDemTur=HJ$11,SeleccionarDemTur=$GX$11),'SIMULADOR IMPACTOS MIP(TURISMO)'!PorcentajeTur,0)</f>
        <v>0</v>
      </c>
      <c r="HK85" s="60">
        <f>+IF(SeleccionarDemTur=HK$11,'SIMULADOR IMPACTOS MIP(TURISMO)'!PorcentajeTur,0)</f>
        <v>0</v>
      </c>
      <c r="HL85" s="60">
        <f>+IF(SeleccionarDemTur=HL$11,'SIMULADOR IMPACTOS MIP(TURISMO)'!PorcentajeTur,0)</f>
        <v>0</v>
      </c>
      <c r="HM85" s="60">
        <f>+IF(SeleccionarDemTur=HM$11,'SIMULADOR IMPACTOS MIP(TURISMO)'!PorcentajeTur,0)</f>
        <v>0</v>
      </c>
      <c r="HN85" s="60">
        <f>+IF(SeleccionarDemTur=HN$11,'SIMULADOR IMPACTOS MIP(TURISMO)'!PorcentajeTur,0)</f>
        <v>0</v>
      </c>
      <c r="HO85" s="60">
        <f>+IF(OR(SeleccionarDemTur=HO$11,SeleccionarDemTur=$GY$11),'SIMULADOR IMPACTOS MIP(TURISMO)'!PorcentajeTur,0)</f>
        <v>0.14000000000000001</v>
      </c>
      <c r="HP85" s="60">
        <f>+IF(OR(SeleccionarDemTur=HP$11,SeleccionarDemTur=$GY$11),'SIMULADOR IMPACTOS MIP(TURISMO)'!PorcentajeTur,0)</f>
        <v>0.14000000000000001</v>
      </c>
      <c r="HQ85" s="60">
        <f>+IF(OR(SeleccionarDemTur=HQ$11,SeleccionarDemTur=$GY$11),'SIMULADOR IMPACTOS MIP(TURISMO)'!PorcentajeTur,0)</f>
        <v>0.14000000000000001</v>
      </c>
      <c r="HR85" s="60">
        <f>+IF(OR(SeleccionarDemTur=HR$11,SeleccionarDemTur=$GY$11),'SIMULADOR IMPACTOS MIP(TURISMO)'!PorcentajeTur,0)</f>
        <v>0.14000000000000001</v>
      </c>
      <c r="HS85" s="60">
        <f>+IF(OR(SeleccionarDemTur=HS$11,SeleccionarDemTur=$GY$11),'SIMULADOR IMPACTOS MIP(TURISMO)'!PorcentajeTur,0)</f>
        <v>0.14000000000000001</v>
      </c>
      <c r="HT85" s="60">
        <f>+IF(OR(SeleccionarDemTur=HT$11,SeleccionarDemTur=$GY$11),'SIMULADOR IMPACTOS MIP(TURISMO)'!PorcentajeTur,0)</f>
        <v>0.14000000000000001</v>
      </c>
      <c r="HU85" s="60">
        <f>+IF(OR(SeleccionarDemTur=HU$11,SeleccionarDemTur=$GY$11),'SIMULADOR IMPACTOS MIP(TURISMO)'!PorcentajeTur,0)</f>
        <v>0.14000000000000001</v>
      </c>
      <c r="HV85" s="60">
        <f>+IF(OR(SeleccionarDemTur=HV$11,SeleccionarDemTur=$GY$11),'SIMULADOR IMPACTOS MIP(TURISMO)'!PorcentajeTur,0)</f>
        <v>0.14000000000000001</v>
      </c>
      <c r="HY85" s="20">
        <f>+'MIP 2017'!EJ85*(1+(GZ85))</f>
        <v>337807.39110485115</v>
      </c>
      <c r="HZ85" s="20">
        <f>+'MIP 2017'!EK85*(1+(HA85))</f>
        <v>0</v>
      </c>
      <c r="IA85" s="20">
        <f>+'MIP 2017'!EL85*(1+(HB85))</f>
        <v>0</v>
      </c>
      <c r="IB85" s="20">
        <f>+'MIP 2017'!EM85*(1+(HC85))</f>
        <v>0</v>
      </c>
      <c r="IC85" s="20">
        <f>+'MIP 2017'!EN85*(1+(HD85))</f>
        <v>0</v>
      </c>
      <c r="ID85" s="20">
        <f>+'MIP 2017'!EO85*(1+(HE85))</f>
        <v>0</v>
      </c>
      <c r="IE85" s="20">
        <f>+'MIP 2017'!EP85*(1+(HF85))</f>
        <v>0</v>
      </c>
      <c r="IF85" s="20">
        <f>+'MIP 2017'!EQ85*(1+(HG85))</f>
        <v>0</v>
      </c>
      <c r="IG85" s="20">
        <f>+'MIP 2017'!ER85*(1+(HH85))</f>
        <v>0</v>
      </c>
      <c r="IH85" s="20">
        <f>+'MIP 2017'!ES85*(1+(HI85))</f>
        <v>0</v>
      </c>
      <c r="II85" s="20">
        <f>+'MIP 2017'!ET85*(1+(HJ85))</f>
        <v>0</v>
      </c>
      <c r="IJ85" s="20">
        <f>+'MIP 2017'!EU85*(1+(HK85))</f>
        <v>125.99516369988923</v>
      </c>
      <c r="IK85" s="20">
        <f>+'MIP 2017'!EV85*(1+(HL85))</f>
        <v>1224.6480943222364</v>
      </c>
      <c r="IL85" s="20">
        <f>+'MIP 2017'!EW85*(1+(HM85))</f>
        <v>3.7455765197560575</v>
      </c>
      <c r="IM85" s="20">
        <f>+'MIP 2017'!EX85*(1+(HN85))</f>
        <v>17071.976510324141</v>
      </c>
      <c r="IN85" s="20">
        <f>+'MIP 2017'!EY85*(1+(HO85))</f>
        <v>0</v>
      </c>
      <c r="IO85" s="20">
        <f>+'MIP 2017'!EZ85*(1+(HP85))</f>
        <v>0</v>
      </c>
      <c r="IP85" s="20">
        <f>+'MIP 2017'!FA85*(1+(HQ85))</f>
        <v>0</v>
      </c>
      <c r="IQ85" s="20">
        <f>+'MIP 2017'!FB85*(1+(HR85))</f>
        <v>0</v>
      </c>
      <c r="IR85" s="20">
        <f>+'MIP 2017'!FC85*(1+(HS85))</f>
        <v>0</v>
      </c>
      <c r="IS85" s="20">
        <f>+'MIP 2017'!FD85*(1+(HT85))</f>
        <v>0</v>
      </c>
      <c r="IT85" s="20">
        <f>+'MIP 2017'!FE85*(1+(HU85))</f>
        <v>0</v>
      </c>
      <c r="IU85" s="20">
        <f>+'MIP 2017'!FF85*(1+(HV85))</f>
        <v>0</v>
      </c>
      <c r="IV85" s="18">
        <f t="shared" si="9"/>
        <v>356233.75644971721</v>
      </c>
      <c r="IW85" s="39">
        <f>+IFERROR((IV85/'MIP 2017'!FG85*100-100),0)</f>
        <v>0</v>
      </c>
      <c r="IZ85" s="18">
        <v>1013576.4103858714</v>
      </c>
      <c r="JA85" s="14">
        <f>+'MIP 2017'!FH85</f>
        <v>1005996.4126448244</v>
      </c>
      <c r="JB85" s="39">
        <f t="shared" si="10"/>
        <v>7579.9977410470601</v>
      </c>
      <c r="JC85" s="39">
        <f t="shared" si="11"/>
        <v>0.75348158758525585</v>
      </c>
    </row>
    <row r="86" spans="1:263" s="7" customFormat="1" ht="21.95" customHeight="1" thickBot="1" x14ac:dyDescent="0.25">
      <c r="A86" s="137" t="s">
        <v>220</v>
      </c>
      <c r="B86" s="138" t="s">
        <v>389</v>
      </c>
      <c r="C86" s="33">
        <v>3.9425764036728778E-3</v>
      </c>
      <c r="D86" s="33">
        <v>1.284270576059231E-3</v>
      </c>
      <c r="E86" s="33">
        <v>4.328449004111644E-3</v>
      </c>
      <c r="F86" s="33">
        <v>1.0834135074049619E-3</v>
      </c>
      <c r="G86" s="33">
        <v>5.432894036327652E-4</v>
      </c>
      <c r="H86" s="33">
        <v>3.3821479659782699E-3</v>
      </c>
      <c r="I86" s="33">
        <v>2.9369331708051201E-3</v>
      </c>
      <c r="J86" s="33">
        <v>7.2169742251712555E-4</v>
      </c>
      <c r="K86" s="33">
        <v>5.4071853379992422E-4</v>
      </c>
      <c r="L86" s="33">
        <v>8.2271272109894224E-4</v>
      </c>
      <c r="M86" s="33">
        <v>9.8540075867060528E-4</v>
      </c>
      <c r="N86" s="33">
        <v>5.9321962456410013E-3</v>
      </c>
      <c r="O86" s="33">
        <v>8.2841175146161324E-4</v>
      </c>
      <c r="P86" s="33">
        <v>1.0866343346950945E-3</v>
      </c>
      <c r="Q86" s="33">
        <v>5.9463431246114466E-4</v>
      </c>
      <c r="R86" s="33">
        <v>3.1863451809486022E-3</v>
      </c>
      <c r="S86" s="33">
        <v>8.7625474268341653E-4</v>
      </c>
      <c r="T86" s="33">
        <v>1.7057853196616817E-3</v>
      </c>
      <c r="U86" s="33">
        <v>1.1364722787036254E-3</v>
      </c>
      <c r="V86" s="33">
        <v>2.3128422740842738E-3</v>
      </c>
      <c r="W86" s="33">
        <v>9.9970158059995221E-3</v>
      </c>
      <c r="X86" s="33">
        <v>9.6923334538596782E-3</v>
      </c>
      <c r="Y86" s="33">
        <v>1.1693718214466032E-2</v>
      </c>
      <c r="Z86" s="33">
        <v>2.2451255109599232E-2</v>
      </c>
      <c r="AA86" s="33">
        <v>1.8042439748246336E-3</v>
      </c>
      <c r="AB86" s="33">
        <v>1.9053911701738763E-3</v>
      </c>
      <c r="AC86" s="33">
        <v>2.2721879607940732E-4</v>
      </c>
      <c r="AD86" s="33">
        <v>3.2592316213924605E-3</v>
      </c>
      <c r="AE86" s="33">
        <v>7.8774346881075336E-3</v>
      </c>
      <c r="AF86" s="33">
        <v>7.1480329177173716E-4</v>
      </c>
      <c r="AG86" s="33">
        <v>2.0622270077156392E-4</v>
      </c>
      <c r="AH86" s="33">
        <v>1.2691969415456689E-3</v>
      </c>
      <c r="AI86" s="33">
        <v>6.417859858676607E-3</v>
      </c>
      <c r="AJ86" s="33">
        <v>2.7940232097618438E-3</v>
      </c>
      <c r="AK86" s="33">
        <v>2.5153204632956091E-3</v>
      </c>
      <c r="AL86" s="33">
        <v>1.0459920300342899E-3</v>
      </c>
      <c r="AM86" s="33">
        <v>3.8857454080658597E-3</v>
      </c>
      <c r="AN86" s="33">
        <v>1.1565737839273819E-3</v>
      </c>
      <c r="AO86" s="33">
        <v>1.7939856247185832E-3</v>
      </c>
      <c r="AP86" s="33">
        <v>4.3875206304777436E-3</v>
      </c>
      <c r="AQ86" s="33">
        <v>3.0383220432634419E-3</v>
      </c>
      <c r="AR86" s="33">
        <v>3.0029083132166279E-3</v>
      </c>
      <c r="AS86" s="33">
        <v>1.5919161256425756E-3</v>
      </c>
      <c r="AT86" s="33">
        <v>1.4786394646712487E-3</v>
      </c>
      <c r="AU86" s="33">
        <v>1.7177885454565411E-3</v>
      </c>
      <c r="AV86" s="33">
        <v>9.7954273304014499E-4</v>
      </c>
      <c r="AW86" s="33">
        <v>1.6646575402575977E-3</v>
      </c>
      <c r="AX86" s="33">
        <v>2.0363743877230282E-3</v>
      </c>
      <c r="AY86" s="33">
        <v>1.5787845504334503E-3</v>
      </c>
      <c r="AZ86" s="33">
        <v>2.5664320289225497E-3</v>
      </c>
      <c r="BA86" s="33">
        <v>1.0912737368771078E-3</v>
      </c>
      <c r="BB86" s="33">
        <v>8.6612253740574858E-4</v>
      </c>
      <c r="BC86" s="33">
        <v>7.8239094204640507E-4</v>
      </c>
      <c r="BD86" s="33">
        <v>2.0648988475574941E-3</v>
      </c>
      <c r="BE86" s="33">
        <v>1.2732551641569663E-3</v>
      </c>
      <c r="BF86" s="33">
        <v>8.3843326552797198E-4</v>
      </c>
      <c r="BG86" s="33">
        <v>6.7859866580122902E-4</v>
      </c>
      <c r="BH86" s="33">
        <v>7.2745959787871243E-3</v>
      </c>
      <c r="BI86" s="33">
        <v>7.8006645013837248E-4</v>
      </c>
      <c r="BJ86" s="33">
        <v>5.6206985048665279E-4</v>
      </c>
      <c r="BK86" s="33">
        <v>5.9389721439841604E-4</v>
      </c>
      <c r="BL86" s="33">
        <v>7.3758521484783247E-4</v>
      </c>
      <c r="BM86" s="33">
        <v>1.0597026968370863E-3</v>
      </c>
      <c r="BN86" s="33">
        <v>8.0721638606008335E-4</v>
      </c>
      <c r="BO86" s="33">
        <v>1.1703532695957384E-3</v>
      </c>
      <c r="BP86" s="33">
        <v>7.8662236409244126E-4</v>
      </c>
      <c r="BQ86" s="33">
        <v>2.4855304760575685E-3</v>
      </c>
      <c r="BR86" s="33">
        <v>6.8679715745115471E-4</v>
      </c>
      <c r="BS86" s="33">
        <v>1.5560423837526691E-3</v>
      </c>
      <c r="BT86" s="33">
        <v>1.4325206027717868E-3</v>
      </c>
      <c r="BU86" s="33">
        <v>1.0742678970881755E-3</v>
      </c>
      <c r="BV86" s="33">
        <v>2.6861605618105034E-3</v>
      </c>
      <c r="BW86" s="33">
        <v>1.1089273007271478E-3</v>
      </c>
      <c r="BX86" s="33">
        <v>1.3211750037369447E-3</v>
      </c>
      <c r="BY86" s="33">
        <v>1.002377137906066</v>
      </c>
      <c r="BZ86" s="33">
        <v>1.5168396184416497E-2</v>
      </c>
      <c r="CA86" s="33">
        <v>2.5352506853612562E-3</v>
      </c>
      <c r="CB86" s="33">
        <v>4.2092770371074169E-3</v>
      </c>
      <c r="CC86" s="33">
        <v>4.1133083381911179E-3</v>
      </c>
      <c r="CD86" s="33">
        <v>1.1216602864046732E-3</v>
      </c>
      <c r="CE86" s="33">
        <v>9.5667544039996979E-4</v>
      </c>
      <c r="CF86" s="33">
        <v>8.1983977458924045E-4</v>
      </c>
      <c r="CG86" s="33">
        <v>1.968057766933826E-3</v>
      </c>
      <c r="CH86" s="33">
        <v>3.1817824334392968E-3</v>
      </c>
      <c r="CI86" s="33">
        <v>8.2151483781782019E-4</v>
      </c>
      <c r="CJ86" s="33">
        <v>1.4048851222100327E-3</v>
      </c>
      <c r="CK86" s="33">
        <v>9.7867144085753578E-4</v>
      </c>
      <c r="CL86" s="33">
        <v>1.2734602634089777E-3</v>
      </c>
      <c r="CM86" s="33">
        <v>1.312878691118525E-3</v>
      </c>
      <c r="CN86" s="33">
        <v>1.2848927670172964E-3</v>
      </c>
      <c r="CO86" s="33">
        <v>1.6676639372118036E-3</v>
      </c>
      <c r="CP86" s="33">
        <v>9.2799821794451245E-4</v>
      </c>
      <c r="CQ86" s="33">
        <v>8.6850519620612528E-3</v>
      </c>
      <c r="CR86" s="33">
        <v>6.7757096515657341E-3</v>
      </c>
      <c r="CS86" s="33">
        <v>2.2060838118267236E-3</v>
      </c>
      <c r="CT86" s="33">
        <v>1.2498442203394246E-3</v>
      </c>
      <c r="CU86" s="33">
        <v>5.3094978891687905E-4</v>
      </c>
      <c r="CV86" s="33">
        <v>9.0236136293450609E-4</v>
      </c>
      <c r="CW86" s="33">
        <v>1.7474831985299598E-3</v>
      </c>
      <c r="CX86" s="33">
        <v>1.1718996860591866E-3</v>
      </c>
      <c r="CY86" s="33">
        <v>1.9730199658829686E-3</v>
      </c>
      <c r="CZ86" s="33">
        <v>1.7371302736202258E-3</v>
      </c>
      <c r="DA86" s="33">
        <v>1.5393108382611403E-3</v>
      </c>
      <c r="DB86" s="33">
        <v>1.7721854253342096E-3</v>
      </c>
      <c r="DC86" s="33">
        <v>2.1930358715256783E-3</v>
      </c>
      <c r="DD86" s="33">
        <v>6.0075485015060335E-4</v>
      </c>
      <c r="DE86" s="33">
        <v>1.1871598409714458E-3</v>
      </c>
      <c r="DF86" s="33">
        <v>2.1461161565237649E-3</v>
      </c>
      <c r="DG86" s="33">
        <v>1.0416083759774999E-3</v>
      </c>
      <c r="DH86" s="33">
        <v>1.5915477206268748E-3</v>
      </c>
      <c r="DI86" s="33">
        <v>3.1288098372993186E-3</v>
      </c>
      <c r="DJ86" s="33">
        <v>1.2406283670909548E-3</v>
      </c>
      <c r="DK86" s="33">
        <v>1.1068242038473996E-3</v>
      </c>
      <c r="DL86" s="33">
        <v>4.133192666972269E-3</v>
      </c>
      <c r="DM86" s="33">
        <v>1.2312544258563142E-3</v>
      </c>
      <c r="DN86" s="33">
        <v>2.9405427115902256E-4</v>
      </c>
      <c r="DO86" s="33">
        <v>2.3781441324119226E-3</v>
      </c>
      <c r="DP86" s="33">
        <v>6.2165787059671935E-4</v>
      </c>
      <c r="DQ86" s="33">
        <v>4.3270503365521584E-3</v>
      </c>
      <c r="DR86" s="33">
        <v>1.4393753449430831E-3</v>
      </c>
      <c r="DS86" s="33">
        <v>3.2389023410629926E-3</v>
      </c>
      <c r="DT86" s="33">
        <v>4.4107290773163239E-3</v>
      </c>
      <c r="DU86" s="33">
        <v>1.5797836505644265E-3</v>
      </c>
      <c r="DV86" s="33">
        <v>1.7565506429712205E-3</v>
      </c>
      <c r="DW86" s="33">
        <v>3.0194087759173424E-3</v>
      </c>
      <c r="DX86" s="33">
        <v>3.714488082874833E-3</v>
      </c>
      <c r="DY86" s="33">
        <v>5.5403311314587596E-3</v>
      </c>
      <c r="DZ86" s="33">
        <v>1.6972795879666462E-3</v>
      </c>
      <c r="EA86" s="33">
        <v>3.2389285352954411E-3</v>
      </c>
      <c r="EB86" s="33">
        <v>6.82227403733408E-3</v>
      </c>
      <c r="EC86" s="33">
        <v>1.0366395456615927E-3</v>
      </c>
      <c r="ED86" s="33">
        <v>1.7748511201516246E-2</v>
      </c>
      <c r="EE86" s="33">
        <v>7.9045796347360624E-3</v>
      </c>
      <c r="EF86" s="33">
        <v>4.0993044940167761E-3</v>
      </c>
      <c r="EG86" s="33">
        <v>5.1902502138759616E-3</v>
      </c>
      <c r="EH86" s="33">
        <v>0</v>
      </c>
      <c r="EK86" s="60">
        <f>+IF(AND(OR(SeleccionarIndustria=$A86,SeleccionarIndustria="Todas las AE"),('SIMULADOR IMPACTOS MIP'!$B$10=EK$11)),'SIMULADOR IMPACTOS MIP'!Porcentaje,0)</f>
        <v>0</v>
      </c>
      <c r="EL86" s="60">
        <f>+IF(AND(OR(SeleccionarIndustria=$A86,SeleccionarIndustria="Todas las AE"),('SIMULADOR IMPACTOS MIP'!$B$10=EL$11)),'SIMULADOR IMPACTOS MIP'!Porcentaje,0)</f>
        <v>0</v>
      </c>
      <c r="EM86" s="60">
        <f>+IF(AND(OR(SeleccionarIndustria=$A86,SeleccionarIndustria="Todas las AE"),('SIMULADOR IMPACTOS MIP'!$B$10=EM$11)),'SIMULADOR IMPACTOS MIP'!Porcentaje,0)</f>
        <v>0.14000000000000001</v>
      </c>
      <c r="EN86" s="60">
        <f>+IF(AND(OR(SeleccionarIndustria=$A86,SeleccionarIndustria="Todas las AE"),('SIMULADOR IMPACTOS MIP'!$B$10=EN$11)),'SIMULADOR IMPACTOS MIP'!Porcentaje,0)</f>
        <v>0</v>
      </c>
      <c r="EO86" s="60">
        <f>+IF(AND(OR(SeleccionarIndustria=$A86,SeleccionarIndustria="Todas las AE"),(OR('SIMULADOR IMPACTOS MIP'!$B$10=$EK$11,'SIMULADOR IMPACTOS MIP'!$B$10=EO$11))),'SIMULADOR IMPACTOS MIP'!Porcentaje,0)</f>
        <v>0</v>
      </c>
      <c r="EP86" s="60">
        <f>+IF(AND(OR(SeleccionarIndustria=$A86,SeleccionarIndustria="Todas las AE"),(OR('SIMULADOR IMPACTOS MIP'!$B$10=$EK$11,'SIMULADOR IMPACTOS MIP'!$B$10=EP$11))),'SIMULADOR IMPACTOS MIP'!Porcentaje,0)</f>
        <v>0</v>
      </c>
      <c r="EQ86" s="60">
        <f>+IF(AND(OR(SeleccionarIndustria=$A86,SeleccionarIndustria="Todas las AE"),(OR('SIMULADOR IMPACTOS MIP'!$B$10=$EK$11,'SIMULADOR IMPACTOS MIP'!$B$10=EQ$11))),'SIMULADOR IMPACTOS MIP'!Porcentaje,0)</f>
        <v>0</v>
      </c>
      <c r="ER86" s="60">
        <f>+IF(AND(OR(SeleccionarIndustria=$A86,SeleccionarIndustria="Todas las AE"),(OR('SIMULADOR IMPACTOS MIP'!$B$10=$EL$11,'SIMULADOR IMPACTOS MIP'!$B$10=ER$11))),'SIMULADOR IMPACTOS MIP'!Porcentaje,0)</f>
        <v>0</v>
      </c>
      <c r="ES86" s="60">
        <f>+IF(AND(OR(SeleccionarIndustria=$A86,SeleccionarIndustria="Todas las AE"),(OR('SIMULADOR IMPACTOS MIP'!$B$10=$EL$11,'SIMULADOR IMPACTOS MIP'!$B$10=ES$11))),'SIMULADOR IMPACTOS MIP'!Porcentaje,0)</f>
        <v>0</v>
      </c>
      <c r="ET86" s="60">
        <f>+IF(AND(OR(SeleccionarIndustria=$A86,SeleccionarIndustria="Todas las AE"),(OR('SIMULADOR IMPACTOS MIP'!$B$10=$EL$11,'SIMULADOR IMPACTOS MIP'!$B$10=ET$11))),'SIMULADOR IMPACTOS MIP'!Porcentaje,0)</f>
        <v>0</v>
      </c>
      <c r="EU86" s="60">
        <f>+IF(AND(OR(SeleccionarIndustria=$A86,SeleccionarIndustria="Todas las AE"),(OR('SIMULADOR IMPACTOS MIP'!$B$10=$EL$11,'SIMULADOR IMPACTOS MIP'!$B$10=EU$11))),'SIMULADOR IMPACTOS MIP'!Porcentaje,0)</f>
        <v>0</v>
      </c>
      <c r="EV86" s="60">
        <f>+IF(AND(OR(SeleccionarIndustria=$A86,SeleccionarIndustria="Todas las AE"),(OR('SIMULADOR IMPACTOS MIP'!$B$10=$EL$11,'SIMULADOR IMPACTOS MIP'!$B$10=EV$11))),'SIMULADOR IMPACTOS MIP'!Porcentaje,0)</f>
        <v>0</v>
      </c>
      <c r="EW86" s="60">
        <f>+IF(AND(OR(SeleccionarIndustria=$A86,SeleccionarIndustria="Todas las AE"),(OR('SIMULADOR IMPACTOS MIP'!$B$10=$EL$11,'SIMULADOR IMPACTOS MIP'!$B$10=EW$11))),'SIMULADOR IMPACTOS MIP'!Porcentaje,0)</f>
        <v>0</v>
      </c>
      <c r="EX86" s="60">
        <f>+IF(AND(OR(SeleccionarIndustria=$A86,SeleccionarIndustria="Todas las AE"),(OR('SIMULADOR IMPACTOS MIP'!$B$10=$EL$11,'SIMULADOR IMPACTOS MIP'!$B$10=EX$11))),'SIMULADOR IMPACTOS MIP'!Porcentaje,0)</f>
        <v>0</v>
      </c>
      <c r="EY86" s="60">
        <f>+IF(AND(OR(SeleccionarIndustria=$A86,SeleccionarIndustria="Todas las AE"),('SIMULADOR IMPACTOS MIP'!$B$10=EY$11)),'SIMULADOR IMPACTOS MIP'!Porcentaje,0)</f>
        <v>0</v>
      </c>
      <c r="EZ86" s="60">
        <f>+IF(AND(OR(SeleccionarIndustria=$A86,SeleccionarIndustria="Todas las AE"),('SIMULADOR IMPACTOS MIP'!$B$10=EZ$11)),'SIMULADOR IMPACTOS MIP'!Porcentaje,0)</f>
        <v>0</v>
      </c>
      <c r="FA86" s="60">
        <f>+IF(AND(OR(SeleccionarIndustria=$A86,SeleccionarIndustria="Todas las AE"),('SIMULADOR IMPACTOS MIP'!$B$10=FA$11)),'SIMULADOR IMPACTOS MIP'!Porcentaje,0)</f>
        <v>0</v>
      </c>
      <c r="FB86" s="60">
        <f>+IF(AND(OR(SeleccionarIndustria=$A86,SeleccionarIndustria="Todas las AE"),('SIMULADOR IMPACTOS MIP'!$B$10=FB$11)),'SIMULADOR IMPACTOS MIP'!Porcentaje,0)</f>
        <v>0</v>
      </c>
      <c r="FC86" s="60">
        <f>+IF(AND(OR(SeleccionarIndustria=$A86,SeleccionarIndustria="Todas las AE"),(OR('SIMULADOR IMPACTOS MIP'!$B$10=$EM$11,'SIMULADOR IMPACTOS MIP'!$B$10=FC$11))),'SIMULADOR IMPACTOS MIP'!Porcentaje,0)</f>
        <v>0.14000000000000001</v>
      </c>
      <c r="FD86" s="60">
        <f>+IF(AND(OR(SeleccionarIndustria=$A86,SeleccionarIndustria="Todas las AE"),(OR('SIMULADOR IMPACTOS MIP'!$B$10=$EM$11,'SIMULADOR IMPACTOS MIP'!$B$10=FD$11))),'SIMULADOR IMPACTOS MIP'!Porcentaje,0)</f>
        <v>0.14000000000000001</v>
      </c>
      <c r="FE86" s="60">
        <f>+IF(AND(OR(SeleccionarIndustria=$A86,SeleccionarIndustria="Todas las AE"),(OR('SIMULADOR IMPACTOS MIP'!$B$10=$EM$11,'SIMULADOR IMPACTOS MIP'!$B$10=FE$11))),'SIMULADOR IMPACTOS MIP'!Porcentaje,0)</f>
        <v>0.14000000000000001</v>
      </c>
      <c r="FF86" s="60">
        <f>+IF(AND(OR(SeleccionarIndustria=$A86,SeleccionarIndustria="Todas las AE"),(OR('SIMULADOR IMPACTOS MIP'!$B$10=$EM$11,'SIMULADOR IMPACTOS MIP'!$B$10=FF$11))),'SIMULADOR IMPACTOS MIP'!Porcentaje,0)</f>
        <v>0.14000000000000001</v>
      </c>
      <c r="FG86" s="60">
        <f>+IF(AND(OR(SeleccionarIndustria=$A86,SeleccionarIndustria="Todas las AE"),(OR('SIMULADOR IMPACTOS MIP'!$B$10=$EM$11,'SIMULADOR IMPACTOS MIP'!$B$10=FG$11))),'SIMULADOR IMPACTOS MIP'!Porcentaje,0)</f>
        <v>0.14000000000000001</v>
      </c>
      <c r="FH86" s="60">
        <f>+IF(AND(OR(SeleccionarIndustria=$A86,SeleccionarIndustria="Todas las AE"),(OR('SIMULADOR IMPACTOS MIP'!$B$10=$EM$11,'SIMULADOR IMPACTOS MIP'!$B$10=FH$11))),'SIMULADOR IMPACTOS MIP'!Porcentaje,0)</f>
        <v>0.14000000000000001</v>
      </c>
      <c r="FI86" s="60">
        <f>+IF(AND(OR(SeleccionarIndustria=$A86,SeleccionarIndustria="Todas las AE"),(OR('SIMULADOR IMPACTOS MIP'!$B$10=$EM$11,'SIMULADOR IMPACTOS MIP'!$B$10=FI$11))),'SIMULADOR IMPACTOS MIP'!Porcentaje,0)</f>
        <v>0.14000000000000001</v>
      </c>
      <c r="FJ86" s="60">
        <f>+IF(AND(OR(SeleccionarIndustria=$A86,SeleccionarIndustria="Todas las AE"),(OR('SIMULADOR IMPACTOS MIP'!$B$10=$EM$11,'SIMULADOR IMPACTOS MIP'!$B$10=FJ$11))),'SIMULADOR IMPACTOS MIP'!Porcentaje,0)</f>
        <v>0.14000000000000001</v>
      </c>
      <c r="FM86" s="20">
        <f>+'MIP 2017'!EJ86*(1+(EN86))</f>
        <v>92816.438205775936</v>
      </c>
      <c r="FN86" s="20">
        <f>+'MIP 2017'!EK86*(1+(EO86))</f>
        <v>0</v>
      </c>
      <c r="FO86" s="20">
        <f>+'MIP 2017'!EL86*(1+(EP86))</f>
        <v>0</v>
      </c>
      <c r="FP86" s="20">
        <f>+'MIP 2017'!EM86*(1+(EQ86))</f>
        <v>0</v>
      </c>
      <c r="FQ86" s="20">
        <f>+'MIP 2017'!EN86*(1+(ER86))</f>
        <v>0</v>
      </c>
      <c r="FR86" s="20">
        <f>+'MIP 2017'!EO86*(1+(ES86))</f>
        <v>0</v>
      </c>
      <c r="FS86" s="20">
        <f>+'MIP 2017'!EP86*(1+(ET86))</f>
        <v>0</v>
      </c>
      <c r="FT86" s="20">
        <f>+'MIP 2017'!EQ86*(1+(EU86))</f>
        <v>0</v>
      </c>
      <c r="FU86" s="20">
        <f>+'MIP 2017'!ER86*(1+(EV86))</f>
        <v>0</v>
      </c>
      <c r="FV86" s="20">
        <f>+'MIP 2017'!ES86*(1+(EW86))</f>
        <v>0</v>
      </c>
      <c r="FW86" s="20">
        <f>+'MIP 2017'!ET86*(1+(EX86))</f>
        <v>0</v>
      </c>
      <c r="FX86" s="20">
        <f>+'MIP 2017'!EU86*(1+(EY86))</f>
        <v>0</v>
      </c>
      <c r="FY86" s="20">
        <f>+'MIP 2017'!EV86*(1+(EZ86))</f>
        <v>16.791281677420855</v>
      </c>
      <c r="FZ86" s="20">
        <f>+'MIP 2017'!EW86*(1+(FA86))</f>
        <v>0</v>
      </c>
      <c r="GA86" s="20">
        <f>+'MIP 2017'!EX86*(1+(FB86))</f>
        <v>180.0701717846087</v>
      </c>
      <c r="GB86" s="20">
        <f>+'MIP 2017'!EY86*(1+(FC86))</f>
        <v>0</v>
      </c>
      <c r="GC86" s="20">
        <f>+'MIP 2017'!EZ86*(1+(FD86))</f>
        <v>0</v>
      </c>
      <c r="GD86" s="20">
        <f>+'MIP 2017'!FA86*(1+(FE86))</f>
        <v>0</v>
      </c>
      <c r="GE86" s="20">
        <f>+'MIP 2017'!FB86*(1+(FF86))</f>
        <v>0</v>
      </c>
      <c r="GF86" s="20">
        <f>+'MIP 2017'!FC86*(1+(FG86))</f>
        <v>0</v>
      </c>
      <c r="GG86" s="20">
        <f>+'MIP 2017'!FD86*(1+(FH86))</f>
        <v>0</v>
      </c>
      <c r="GH86" s="20">
        <f>+'MIP 2017'!FE86*(1+(FI86))</f>
        <v>0</v>
      </c>
      <c r="GI86" s="20">
        <f>+'MIP 2017'!FF86*(1+(FJ86))</f>
        <v>0</v>
      </c>
      <c r="GJ86" s="18">
        <f t="shared" si="6"/>
        <v>93013.299659237964</v>
      </c>
      <c r="GK86" s="39">
        <f>+IFERROR((GJ86/'MIP 2017'!FG86*100-100),0)</f>
        <v>0</v>
      </c>
      <c r="GN86" s="18">
        <v>192357.73320762292</v>
      </c>
      <c r="GO86" s="14">
        <f>+'MIP 2017'!FH86</f>
        <v>191029.34474885603</v>
      </c>
      <c r="GP86" s="39">
        <f t="shared" si="7"/>
        <v>1328.3884587668872</v>
      </c>
      <c r="GQ86" s="39">
        <f t="shared" si="8"/>
        <v>0.69538450258168893</v>
      </c>
      <c r="GU86" s="61">
        <v>-0.26</v>
      </c>
      <c r="GW86" s="60">
        <f>+IF(SeleccionarDemTur=GW$11,'SIMULADOR IMPACTOS MIP(TURISMO)'!PorcentajeTur,0)</f>
        <v>0</v>
      </c>
      <c r="GX86" s="60">
        <f>+IF(SeleccionarDemTur=GX$11,'SIMULADOR IMPACTOS MIP(TURISMO)'!PorcentajeTur,0)</f>
        <v>0</v>
      </c>
      <c r="GY86" s="60">
        <f>+IF(SeleccionarDemTur=GY$11,'SIMULADOR IMPACTOS MIP(TURISMO)'!PorcentajeTur,0)</f>
        <v>0.14000000000000001</v>
      </c>
      <c r="GZ86" s="60">
        <f>+IF(SeleccionarDemTur=GZ$11,'SIMULADOR IMPACTOS MIP(TURISMO)'!PorcentajeTur,0)</f>
        <v>0</v>
      </c>
      <c r="HA86" s="60">
        <f>+IF(OR(SeleccionarDemTur=HA$11,SeleccionarDemTur=$GW$11),'SIMULADOR IMPACTOS MIP(TURISMO)'!PorcentajeTur,0)</f>
        <v>0</v>
      </c>
      <c r="HB86" s="60">
        <f>+IF(OR(SeleccionarDemTur=HB$11,SeleccionarDemTur=$GW$11),'SIMULADOR IMPACTOS MIP(TURISMO)'!PorcentajeTur,0)</f>
        <v>0</v>
      </c>
      <c r="HC86" s="60">
        <f>+IF(OR(SeleccionarDemTur=HC$11,SeleccionarDemTur=$GW$11),'SIMULADOR IMPACTOS MIP(TURISMO)'!PorcentajeTur,0)</f>
        <v>0</v>
      </c>
      <c r="HD86" s="60">
        <f>+IF(OR(SeleccionarDemTur=HD$11,SeleccionarDemTur=$GX$11),'SIMULADOR IMPACTOS MIP(TURISMO)'!PorcentajeTur,0)</f>
        <v>0</v>
      </c>
      <c r="HE86" s="60">
        <f>+IF(OR(SeleccionarDemTur=HE$11,SeleccionarDemTur=$GX$11),'SIMULADOR IMPACTOS MIP(TURISMO)'!PorcentajeTur,0)</f>
        <v>0</v>
      </c>
      <c r="HF86" s="60">
        <f>+IF(OR(SeleccionarDemTur=HF$11,SeleccionarDemTur=$GX$11),'SIMULADOR IMPACTOS MIP(TURISMO)'!PorcentajeTur,0)</f>
        <v>0</v>
      </c>
      <c r="HG86" s="60">
        <f>+IF(OR(SeleccionarDemTur=HG$11,SeleccionarDemTur=$GX$11),'SIMULADOR IMPACTOS MIP(TURISMO)'!PorcentajeTur,0)</f>
        <v>0</v>
      </c>
      <c r="HH86" s="60">
        <f>+IF(OR(SeleccionarDemTur=HH$11,SeleccionarDemTur=$GX$11),'SIMULADOR IMPACTOS MIP(TURISMO)'!PorcentajeTur,0)</f>
        <v>0</v>
      </c>
      <c r="HI86" s="60">
        <f>+IF(OR(SeleccionarDemTur=HI$11,SeleccionarDemTur=$GX$11),'SIMULADOR IMPACTOS MIP(TURISMO)'!PorcentajeTur,0)</f>
        <v>0</v>
      </c>
      <c r="HJ86" s="60">
        <f>+IF(OR(SeleccionarDemTur=HJ$11,SeleccionarDemTur=$GX$11),'SIMULADOR IMPACTOS MIP(TURISMO)'!PorcentajeTur,0)</f>
        <v>0</v>
      </c>
      <c r="HK86" s="60">
        <f>+IF(SeleccionarDemTur=HK$11,'SIMULADOR IMPACTOS MIP(TURISMO)'!PorcentajeTur,0)</f>
        <v>0</v>
      </c>
      <c r="HL86" s="60">
        <f>+IF(SeleccionarDemTur=HL$11,'SIMULADOR IMPACTOS MIP(TURISMO)'!PorcentajeTur,0)</f>
        <v>0</v>
      </c>
      <c r="HM86" s="60">
        <f>+IF(SeleccionarDemTur=HM$11,'SIMULADOR IMPACTOS MIP(TURISMO)'!PorcentajeTur,0)</f>
        <v>0</v>
      </c>
      <c r="HN86" s="60">
        <f>+IF(SeleccionarDemTur=HN$11,'SIMULADOR IMPACTOS MIP(TURISMO)'!PorcentajeTur,0)</f>
        <v>0</v>
      </c>
      <c r="HO86" s="60">
        <f>+IF(OR(SeleccionarDemTur=HO$11,SeleccionarDemTur=$GY$11),'SIMULADOR IMPACTOS MIP(TURISMO)'!PorcentajeTur,0)</f>
        <v>0.14000000000000001</v>
      </c>
      <c r="HP86" s="60">
        <f>+IF(OR(SeleccionarDemTur=HP$11,SeleccionarDemTur=$GY$11),'SIMULADOR IMPACTOS MIP(TURISMO)'!PorcentajeTur,0)</f>
        <v>0.14000000000000001</v>
      </c>
      <c r="HQ86" s="60">
        <f>+IF(OR(SeleccionarDemTur=HQ$11,SeleccionarDemTur=$GY$11),'SIMULADOR IMPACTOS MIP(TURISMO)'!PorcentajeTur,0)</f>
        <v>0.14000000000000001</v>
      </c>
      <c r="HR86" s="60">
        <f>+IF(OR(SeleccionarDemTur=HR$11,SeleccionarDemTur=$GY$11),'SIMULADOR IMPACTOS MIP(TURISMO)'!PorcentajeTur,0)</f>
        <v>0.14000000000000001</v>
      </c>
      <c r="HS86" s="60">
        <f>+IF(OR(SeleccionarDemTur=HS$11,SeleccionarDemTur=$GY$11),'SIMULADOR IMPACTOS MIP(TURISMO)'!PorcentajeTur,0)</f>
        <v>0.14000000000000001</v>
      </c>
      <c r="HT86" s="60">
        <f>+IF(OR(SeleccionarDemTur=HT$11,SeleccionarDemTur=$GY$11),'SIMULADOR IMPACTOS MIP(TURISMO)'!PorcentajeTur,0)</f>
        <v>0.14000000000000001</v>
      </c>
      <c r="HU86" s="60">
        <f>+IF(OR(SeleccionarDemTur=HU$11,SeleccionarDemTur=$GY$11),'SIMULADOR IMPACTOS MIP(TURISMO)'!PorcentajeTur,0)</f>
        <v>0.14000000000000001</v>
      </c>
      <c r="HV86" s="60">
        <f>+IF(OR(SeleccionarDemTur=HV$11,SeleccionarDemTur=$GY$11),'SIMULADOR IMPACTOS MIP(TURISMO)'!PorcentajeTur,0)</f>
        <v>0.14000000000000001</v>
      </c>
      <c r="HY86" s="20">
        <f>+'MIP 2017'!EJ86*(1+(GZ86))</f>
        <v>92816.438205775936</v>
      </c>
      <c r="HZ86" s="20">
        <f>+'MIP 2017'!EK86*(1+(HA86))</f>
        <v>0</v>
      </c>
      <c r="IA86" s="20">
        <f>+'MIP 2017'!EL86*(1+(HB86))</f>
        <v>0</v>
      </c>
      <c r="IB86" s="20">
        <f>+'MIP 2017'!EM86*(1+(HC86))</f>
        <v>0</v>
      </c>
      <c r="IC86" s="20">
        <f>+'MIP 2017'!EN86*(1+(HD86))</f>
        <v>0</v>
      </c>
      <c r="ID86" s="20">
        <f>+'MIP 2017'!EO86*(1+(HE86))</f>
        <v>0</v>
      </c>
      <c r="IE86" s="20">
        <f>+'MIP 2017'!EP86*(1+(HF86))</f>
        <v>0</v>
      </c>
      <c r="IF86" s="20">
        <f>+'MIP 2017'!EQ86*(1+(HG86))</f>
        <v>0</v>
      </c>
      <c r="IG86" s="20">
        <f>+'MIP 2017'!ER86*(1+(HH86))</f>
        <v>0</v>
      </c>
      <c r="IH86" s="20">
        <f>+'MIP 2017'!ES86*(1+(HI86))</f>
        <v>0</v>
      </c>
      <c r="II86" s="20">
        <f>+'MIP 2017'!ET86*(1+(HJ86))</f>
        <v>0</v>
      </c>
      <c r="IJ86" s="20">
        <f>+'MIP 2017'!EU86*(1+(HK86))</f>
        <v>0</v>
      </c>
      <c r="IK86" s="20">
        <f>+'MIP 2017'!EV86*(1+(HL86))</f>
        <v>16.791281677420855</v>
      </c>
      <c r="IL86" s="20">
        <f>+'MIP 2017'!EW86*(1+(HM86))</f>
        <v>0</v>
      </c>
      <c r="IM86" s="20">
        <f>+'MIP 2017'!EX86*(1+(HN86))</f>
        <v>180.0701717846087</v>
      </c>
      <c r="IN86" s="20">
        <f>+'MIP 2017'!EY86*(1+(HO86))</f>
        <v>0</v>
      </c>
      <c r="IO86" s="20">
        <f>+'MIP 2017'!EZ86*(1+(HP86))</f>
        <v>0</v>
      </c>
      <c r="IP86" s="20">
        <f>+'MIP 2017'!FA86*(1+(HQ86))</f>
        <v>0</v>
      </c>
      <c r="IQ86" s="20">
        <f>+'MIP 2017'!FB86*(1+(HR86))</f>
        <v>0</v>
      </c>
      <c r="IR86" s="20">
        <f>+'MIP 2017'!FC86*(1+(HS86))</f>
        <v>0</v>
      </c>
      <c r="IS86" s="20">
        <f>+'MIP 2017'!FD86*(1+(HT86))</f>
        <v>0</v>
      </c>
      <c r="IT86" s="20">
        <f>+'MIP 2017'!FE86*(1+(HU86))</f>
        <v>0</v>
      </c>
      <c r="IU86" s="20">
        <f>+'MIP 2017'!FF86*(1+(HV86))</f>
        <v>0</v>
      </c>
      <c r="IV86" s="18">
        <f t="shared" si="9"/>
        <v>93013.299659237964</v>
      </c>
      <c r="IW86" s="39">
        <f>+IFERROR((IV86/'MIP 2017'!FG86*100-100),0)</f>
        <v>0</v>
      </c>
      <c r="IZ86" s="18">
        <v>192357.73320762292</v>
      </c>
      <c r="JA86" s="14">
        <f>+'MIP 2017'!FH86</f>
        <v>191029.34474885603</v>
      </c>
      <c r="JB86" s="39">
        <f t="shared" si="10"/>
        <v>1328.3884587668872</v>
      </c>
      <c r="JC86" s="39">
        <f t="shared" si="11"/>
        <v>0.69538450258168893</v>
      </c>
    </row>
    <row r="87" spans="1:263" s="7" customFormat="1" ht="21.95" customHeight="1" thickBot="1" x14ac:dyDescent="0.25">
      <c r="A87" s="137" t="s">
        <v>222</v>
      </c>
      <c r="B87" s="138" t="s">
        <v>390</v>
      </c>
      <c r="C87" s="33">
        <v>4.1913910603024621E-5</v>
      </c>
      <c r="D87" s="33">
        <v>4.1440368628369308E-5</v>
      </c>
      <c r="E87" s="33">
        <v>4.699422702562528E-5</v>
      </c>
      <c r="F87" s="33">
        <v>7.8279527326579904E-5</v>
      </c>
      <c r="G87" s="33">
        <v>5.8478916931395054E-5</v>
      </c>
      <c r="H87" s="33">
        <v>3.5361516691660346E-5</v>
      </c>
      <c r="I87" s="33">
        <v>1.1342417534152577E-4</v>
      </c>
      <c r="J87" s="33">
        <v>3.8910300940032292E-5</v>
      </c>
      <c r="K87" s="33">
        <v>3.4021836606901768E-5</v>
      </c>
      <c r="L87" s="33">
        <v>3.7370704599193684E-5</v>
      </c>
      <c r="M87" s="33">
        <v>9.7686758874987968E-5</v>
      </c>
      <c r="N87" s="33">
        <v>7.0994748150483424E-5</v>
      </c>
      <c r="O87" s="33">
        <v>4.7973093924316427E-5</v>
      </c>
      <c r="P87" s="33">
        <v>7.33154322947881E-5</v>
      </c>
      <c r="Q87" s="33">
        <v>3.4237150701347212E-5</v>
      </c>
      <c r="R87" s="33">
        <v>5.8455200025838072E-5</v>
      </c>
      <c r="S87" s="33">
        <v>6.4434213277465065E-5</v>
      </c>
      <c r="T87" s="33">
        <v>5.8460144074077639E-5</v>
      </c>
      <c r="U87" s="33">
        <v>6.1593264879929044E-5</v>
      </c>
      <c r="V87" s="33">
        <v>4.1155728014224156E-5</v>
      </c>
      <c r="W87" s="33">
        <v>1.883816567127733E-4</v>
      </c>
      <c r="X87" s="33">
        <v>6.3203624718945287E-5</v>
      </c>
      <c r="Y87" s="33">
        <v>8.263921908988826E-5</v>
      </c>
      <c r="Z87" s="33">
        <v>9.5863043380620317E-5</v>
      </c>
      <c r="AA87" s="33">
        <v>6.3808642276189925E-5</v>
      </c>
      <c r="AB87" s="33">
        <v>7.0115537604884941E-5</v>
      </c>
      <c r="AC87" s="33">
        <v>1.1577619381804403E-5</v>
      </c>
      <c r="AD87" s="33">
        <v>5.2303509035010998E-5</v>
      </c>
      <c r="AE87" s="33">
        <v>1.2148279918208974E-4</v>
      </c>
      <c r="AF87" s="33">
        <v>1.247156176528478E-4</v>
      </c>
      <c r="AG87" s="33">
        <v>3.9284212969324086E-5</v>
      </c>
      <c r="AH87" s="33">
        <v>1.5391291832281303E-4</v>
      </c>
      <c r="AI87" s="33">
        <v>1.4100831324303161E-4</v>
      </c>
      <c r="AJ87" s="33">
        <v>1.9066127205951401E-4</v>
      </c>
      <c r="AK87" s="33">
        <v>2.0437115006144232E-4</v>
      </c>
      <c r="AL87" s="33">
        <v>1.1333048696493755E-4</v>
      </c>
      <c r="AM87" s="33">
        <v>1.0171695642481901E-4</v>
      </c>
      <c r="AN87" s="33">
        <v>1.1796460990956237E-4</v>
      </c>
      <c r="AO87" s="33">
        <v>3.1998905118823574E-4</v>
      </c>
      <c r="AP87" s="33">
        <v>4.8074585357889841E-4</v>
      </c>
      <c r="AQ87" s="33">
        <v>3.2418709122461898E-4</v>
      </c>
      <c r="AR87" s="33">
        <v>3.4828438668422352E-4</v>
      </c>
      <c r="AS87" s="33">
        <v>9.9117198184612947E-5</v>
      </c>
      <c r="AT87" s="33">
        <v>1.4996064665008768E-4</v>
      </c>
      <c r="AU87" s="33">
        <v>2.0013104595966146E-4</v>
      </c>
      <c r="AV87" s="33">
        <v>1.1968967120766249E-4</v>
      </c>
      <c r="AW87" s="33">
        <v>1.9564465674699102E-4</v>
      </c>
      <c r="AX87" s="33">
        <v>2.3149527983713561E-4</v>
      </c>
      <c r="AY87" s="33">
        <v>1.8864654342638909E-4</v>
      </c>
      <c r="AZ87" s="33">
        <v>5.8923857051112322E-4</v>
      </c>
      <c r="BA87" s="33">
        <v>1.2423046594219525E-4</v>
      </c>
      <c r="BB87" s="33">
        <v>1.0867975760036393E-4</v>
      </c>
      <c r="BC87" s="33">
        <v>1.2800885686892389E-4</v>
      </c>
      <c r="BD87" s="33">
        <v>2.3982306134895926E-4</v>
      </c>
      <c r="BE87" s="33">
        <v>1.5595992381728653E-4</v>
      </c>
      <c r="BF87" s="33">
        <v>1.1775401543925854E-4</v>
      </c>
      <c r="BG87" s="33">
        <v>8.3195317059571813E-5</v>
      </c>
      <c r="BH87" s="33">
        <v>8.3200411202742945E-4</v>
      </c>
      <c r="BI87" s="33">
        <v>1.004987380296922E-4</v>
      </c>
      <c r="BJ87" s="33">
        <v>1.030821586146351E-4</v>
      </c>
      <c r="BK87" s="33">
        <v>8.9234756769142109E-5</v>
      </c>
      <c r="BL87" s="33">
        <v>9.6541330259899841E-5</v>
      </c>
      <c r="BM87" s="33">
        <v>1.5777002058640777E-4</v>
      </c>
      <c r="BN87" s="33">
        <v>1.0757003942153967E-4</v>
      </c>
      <c r="BO87" s="33">
        <v>1.4566625463314684E-4</v>
      </c>
      <c r="BP87" s="33">
        <v>9.6867197253633044E-5</v>
      </c>
      <c r="BQ87" s="33">
        <v>2.8897140330397741E-4</v>
      </c>
      <c r="BR87" s="33">
        <v>1.0222872318379788E-4</v>
      </c>
      <c r="BS87" s="33">
        <v>1.9320718043683931E-4</v>
      </c>
      <c r="BT87" s="33">
        <v>1.7396499722427376E-4</v>
      </c>
      <c r="BU87" s="33">
        <v>1.2616757011328896E-4</v>
      </c>
      <c r="BV87" s="33">
        <v>3.1138088664001514E-4</v>
      </c>
      <c r="BW87" s="33">
        <v>1.6392477259309391E-4</v>
      </c>
      <c r="BX87" s="33">
        <v>2.9453246432729408E-4</v>
      </c>
      <c r="BY87" s="33">
        <v>1.6858672938422904E-4</v>
      </c>
      <c r="BZ87" s="33">
        <v>1.0016063296326585</v>
      </c>
      <c r="CA87" s="33">
        <v>2.9972738240553927E-4</v>
      </c>
      <c r="CB87" s="33">
        <v>4.7473329028398616E-4</v>
      </c>
      <c r="CC87" s="33">
        <v>8.4557922184453011E-4</v>
      </c>
      <c r="CD87" s="33">
        <v>1.7310263811693045E-4</v>
      </c>
      <c r="CE87" s="33">
        <v>2.1209870771120732E-4</v>
      </c>
      <c r="CF87" s="33">
        <v>1.9288768000461589E-4</v>
      </c>
      <c r="CG87" s="33">
        <v>2.6475704990702747E-4</v>
      </c>
      <c r="CH87" s="33">
        <v>3.2088458635573964E-4</v>
      </c>
      <c r="CI87" s="33">
        <v>6.0731392470821392E-4</v>
      </c>
      <c r="CJ87" s="33">
        <v>1.6810658158539432E-4</v>
      </c>
      <c r="CK87" s="33">
        <v>5.5556806483062801E-5</v>
      </c>
      <c r="CL87" s="33">
        <v>1.5814603643717396E-4</v>
      </c>
      <c r="CM87" s="33">
        <v>1.5579852792934164E-4</v>
      </c>
      <c r="CN87" s="33">
        <v>2.030847966692682E-4</v>
      </c>
      <c r="CO87" s="33">
        <v>2.0598449188242188E-4</v>
      </c>
      <c r="CP87" s="33">
        <v>1.2387874652134697E-4</v>
      </c>
      <c r="CQ87" s="33">
        <v>9.6248459367610632E-4</v>
      </c>
      <c r="CR87" s="33">
        <v>7.1398583501529323E-4</v>
      </c>
      <c r="CS87" s="33">
        <v>2.6699655607201561E-4</v>
      </c>
      <c r="CT87" s="33">
        <v>2.8165957391285904E-4</v>
      </c>
      <c r="CU87" s="33">
        <v>1.1805780745571946E-4</v>
      </c>
      <c r="CV87" s="33">
        <v>1.3736409071423865E-4</v>
      </c>
      <c r="CW87" s="33">
        <v>2.1357149817529197E-4</v>
      </c>
      <c r="CX87" s="33">
        <v>1.4442594700448853E-4</v>
      </c>
      <c r="CY87" s="33">
        <v>2.1531102684656158E-4</v>
      </c>
      <c r="CZ87" s="33">
        <v>1.9691732265060221E-4</v>
      </c>
      <c r="DA87" s="33">
        <v>3.2574813376630657E-4</v>
      </c>
      <c r="DB87" s="33">
        <v>2.174511305890258E-4</v>
      </c>
      <c r="DC87" s="33">
        <v>2.6449843401758934E-4</v>
      </c>
      <c r="DD87" s="33">
        <v>1.1789122261294423E-4</v>
      </c>
      <c r="DE87" s="33">
        <v>2.250483961707206E-4</v>
      </c>
      <c r="DF87" s="33">
        <v>2.6731294323920166E-4</v>
      </c>
      <c r="DG87" s="33">
        <v>1.7446425436594138E-4</v>
      </c>
      <c r="DH87" s="33">
        <v>1.9958195217658093E-4</v>
      </c>
      <c r="DI87" s="33">
        <v>3.507744281038559E-4</v>
      </c>
      <c r="DJ87" s="33">
        <v>1.5214042097392815E-4</v>
      </c>
      <c r="DK87" s="33">
        <v>1.4415013989441041E-4</v>
      </c>
      <c r="DL87" s="33">
        <v>4.5266900731686814E-4</v>
      </c>
      <c r="DM87" s="33">
        <v>1.5604222866001975E-4</v>
      </c>
      <c r="DN87" s="33">
        <v>3.3157289815405277E-5</v>
      </c>
      <c r="DO87" s="33">
        <v>3.0547138791248217E-4</v>
      </c>
      <c r="DP87" s="33">
        <v>8.2837024028054591E-5</v>
      </c>
      <c r="DQ87" s="33">
        <v>1.0040701542118781E-4</v>
      </c>
      <c r="DR87" s="33">
        <v>1.8604600969529368E-4</v>
      </c>
      <c r="DS87" s="33">
        <v>3.4861874744642146E-4</v>
      </c>
      <c r="DT87" s="33">
        <v>4.8515384969533872E-4</v>
      </c>
      <c r="DU87" s="33">
        <v>1.8982854714665723E-4</v>
      </c>
      <c r="DV87" s="33">
        <v>2.2818920549832455E-4</v>
      </c>
      <c r="DW87" s="33">
        <v>3.4620868044041455E-4</v>
      </c>
      <c r="DX87" s="33">
        <v>1.626791824175558E-4</v>
      </c>
      <c r="DY87" s="33">
        <v>6.1762933091809476E-4</v>
      </c>
      <c r="DZ87" s="33">
        <v>1.6006763309899005E-4</v>
      </c>
      <c r="EA87" s="33">
        <v>3.9296135804535383E-4</v>
      </c>
      <c r="EB87" s="33">
        <v>1.1706789698151517E-3</v>
      </c>
      <c r="EC87" s="33">
        <v>1.3887042713145036E-4</v>
      </c>
      <c r="ED87" s="33">
        <v>1.9212527696343604E-3</v>
      </c>
      <c r="EE87" s="33">
        <v>7.1787093077563084E-4</v>
      </c>
      <c r="EF87" s="33">
        <v>5.6981354156206002E-4</v>
      </c>
      <c r="EG87" s="33">
        <v>5.5617848636146613E-4</v>
      </c>
      <c r="EH87" s="33">
        <v>0</v>
      </c>
      <c r="EK87" s="60">
        <f>+IF(AND(OR(SeleccionarIndustria=$A87,SeleccionarIndustria="Todas las AE"),('SIMULADOR IMPACTOS MIP'!$B$10=EK$11)),'SIMULADOR IMPACTOS MIP'!Porcentaje,0)</f>
        <v>0</v>
      </c>
      <c r="EL87" s="60">
        <f>+IF(AND(OR(SeleccionarIndustria=$A87,SeleccionarIndustria="Todas las AE"),('SIMULADOR IMPACTOS MIP'!$B$10=EL$11)),'SIMULADOR IMPACTOS MIP'!Porcentaje,0)</f>
        <v>0</v>
      </c>
      <c r="EM87" s="60">
        <f>+IF(AND(OR(SeleccionarIndustria=$A87,SeleccionarIndustria="Todas las AE"),('SIMULADOR IMPACTOS MIP'!$B$10=EM$11)),'SIMULADOR IMPACTOS MIP'!Porcentaje,0)</f>
        <v>0.14000000000000001</v>
      </c>
      <c r="EN87" s="60">
        <f>+IF(AND(OR(SeleccionarIndustria=$A87,SeleccionarIndustria="Todas las AE"),('SIMULADOR IMPACTOS MIP'!$B$10=EN$11)),'SIMULADOR IMPACTOS MIP'!Porcentaje,0)</f>
        <v>0</v>
      </c>
      <c r="EO87" s="60">
        <f>+IF(AND(OR(SeleccionarIndustria=$A87,SeleccionarIndustria="Todas las AE"),(OR('SIMULADOR IMPACTOS MIP'!$B$10=$EK$11,'SIMULADOR IMPACTOS MIP'!$B$10=EO$11))),'SIMULADOR IMPACTOS MIP'!Porcentaje,0)</f>
        <v>0</v>
      </c>
      <c r="EP87" s="60">
        <f>+IF(AND(OR(SeleccionarIndustria=$A87,SeleccionarIndustria="Todas las AE"),(OR('SIMULADOR IMPACTOS MIP'!$B$10=$EK$11,'SIMULADOR IMPACTOS MIP'!$B$10=EP$11))),'SIMULADOR IMPACTOS MIP'!Porcentaje,0)</f>
        <v>0</v>
      </c>
      <c r="EQ87" s="60">
        <f>+IF(AND(OR(SeleccionarIndustria=$A87,SeleccionarIndustria="Todas las AE"),(OR('SIMULADOR IMPACTOS MIP'!$B$10=$EK$11,'SIMULADOR IMPACTOS MIP'!$B$10=EQ$11))),'SIMULADOR IMPACTOS MIP'!Porcentaje,0)</f>
        <v>0</v>
      </c>
      <c r="ER87" s="60">
        <f>+IF(AND(OR(SeleccionarIndustria=$A87,SeleccionarIndustria="Todas las AE"),(OR('SIMULADOR IMPACTOS MIP'!$B$10=$EL$11,'SIMULADOR IMPACTOS MIP'!$B$10=ER$11))),'SIMULADOR IMPACTOS MIP'!Porcentaje,0)</f>
        <v>0</v>
      </c>
      <c r="ES87" s="60">
        <f>+IF(AND(OR(SeleccionarIndustria=$A87,SeleccionarIndustria="Todas las AE"),(OR('SIMULADOR IMPACTOS MIP'!$B$10=$EL$11,'SIMULADOR IMPACTOS MIP'!$B$10=ES$11))),'SIMULADOR IMPACTOS MIP'!Porcentaje,0)</f>
        <v>0</v>
      </c>
      <c r="ET87" s="60">
        <f>+IF(AND(OR(SeleccionarIndustria=$A87,SeleccionarIndustria="Todas las AE"),(OR('SIMULADOR IMPACTOS MIP'!$B$10=$EL$11,'SIMULADOR IMPACTOS MIP'!$B$10=ET$11))),'SIMULADOR IMPACTOS MIP'!Porcentaje,0)</f>
        <v>0</v>
      </c>
      <c r="EU87" s="60">
        <f>+IF(AND(OR(SeleccionarIndustria=$A87,SeleccionarIndustria="Todas las AE"),(OR('SIMULADOR IMPACTOS MIP'!$B$10=$EL$11,'SIMULADOR IMPACTOS MIP'!$B$10=EU$11))),'SIMULADOR IMPACTOS MIP'!Porcentaje,0)</f>
        <v>0</v>
      </c>
      <c r="EV87" s="60">
        <f>+IF(AND(OR(SeleccionarIndustria=$A87,SeleccionarIndustria="Todas las AE"),(OR('SIMULADOR IMPACTOS MIP'!$B$10=$EL$11,'SIMULADOR IMPACTOS MIP'!$B$10=EV$11))),'SIMULADOR IMPACTOS MIP'!Porcentaje,0)</f>
        <v>0</v>
      </c>
      <c r="EW87" s="60">
        <f>+IF(AND(OR(SeleccionarIndustria=$A87,SeleccionarIndustria="Todas las AE"),(OR('SIMULADOR IMPACTOS MIP'!$B$10=$EL$11,'SIMULADOR IMPACTOS MIP'!$B$10=EW$11))),'SIMULADOR IMPACTOS MIP'!Porcentaje,0)</f>
        <v>0</v>
      </c>
      <c r="EX87" s="60">
        <f>+IF(AND(OR(SeleccionarIndustria=$A87,SeleccionarIndustria="Todas las AE"),(OR('SIMULADOR IMPACTOS MIP'!$B$10=$EL$11,'SIMULADOR IMPACTOS MIP'!$B$10=EX$11))),'SIMULADOR IMPACTOS MIP'!Porcentaje,0)</f>
        <v>0</v>
      </c>
      <c r="EY87" s="60">
        <f>+IF(AND(OR(SeleccionarIndustria=$A87,SeleccionarIndustria="Todas las AE"),('SIMULADOR IMPACTOS MIP'!$B$10=EY$11)),'SIMULADOR IMPACTOS MIP'!Porcentaje,0)</f>
        <v>0</v>
      </c>
      <c r="EZ87" s="60">
        <f>+IF(AND(OR(SeleccionarIndustria=$A87,SeleccionarIndustria="Todas las AE"),('SIMULADOR IMPACTOS MIP'!$B$10=EZ$11)),'SIMULADOR IMPACTOS MIP'!Porcentaje,0)</f>
        <v>0</v>
      </c>
      <c r="FA87" s="60">
        <f>+IF(AND(OR(SeleccionarIndustria=$A87,SeleccionarIndustria="Todas las AE"),('SIMULADOR IMPACTOS MIP'!$B$10=FA$11)),'SIMULADOR IMPACTOS MIP'!Porcentaje,0)</f>
        <v>0</v>
      </c>
      <c r="FB87" s="60">
        <f>+IF(AND(OR(SeleccionarIndustria=$A87,SeleccionarIndustria="Todas las AE"),('SIMULADOR IMPACTOS MIP'!$B$10=FB$11)),'SIMULADOR IMPACTOS MIP'!Porcentaje,0)</f>
        <v>0</v>
      </c>
      <c r="FC87" s="60">
        <f>+IF(AND(OR(SeleccionarIndustria=$A87,SeleccionarIndustria="Todas las AE"),(OR('SIMULADOR IMPACTOS MIP'!$B$10=$EM$11,'SIMULADOR IMPACTOS MIP'!$B$10=FC$11))),'SIMULADOR IMPACTOS MIP'!Porcentaje,0)</f>
        <v>0.14000000000000001</v>
      </c>
      <c r="FD87" s="60">
        <f>+IF(AND(OR(SeleccionarIndustria=$A87,SeleccionarIndustria="Todas las AE"),(OR('SIMULADOR IMPACTOS MIP'!$B$10=$EM$11,'SIMULADOR IMPACTOS MIP'!$B$10=FD$11))),'SIMULADOR IMPACTOS MIP'!Porcentaje,0)</f>
        <v>0.14000000000000001</v>
      </c>
      <c r="FE87" s="60">
        <f>+IF(AND(OR(SeleccionarIndustria=$A87,SeleccionarIndustria="Todas las AE"),(OR('SIMULADOR IMPACTOS MIP'!$B$10=$EM$11,'SIMULADOR IMPACTOS MIP'!$B$10=FE$11))),'SIMULADOR IMPACTOS MIP'!Porcentaje,0)</f>
        <v>0.14000000000000001</v>
      </c>
      <c r="FF87" s="60">
        <f>+IF(AND(OR(SeleccionarIndustria=$A87,SeleccionarIndustria="Todas las AE"),(OR('SIMULADOR IMPACTOS MIP'!$B$10=$EM$11,'SIMULADOR IMPACTOS MIP'!$B$10=FF$11))),'SIMULADOR IMPACTOS MIP'!Porcentaje,0)</f>
        <v>0.14000000000000001</v>
      </c>
      <c r="FG87" s="60">
        <f>+IF(AND(OR(SeleccionarIndustria=$A87,SeleccionarIndustria="Todas las AE"),(OR('SIMULADOR IMPACTOS MIP'!$B$10=$EM$11,'SIMULADOR IMPACTOS MIP'!$B$10=FG$11))),'SIMULADOR IMPACTOS MIP'!Porcentaje,0)</f>
        <v>0.14000000000000001</v>
      </c>
      <c r="FH87" s="60">
        <f>+IF(AND(OR(SeleccionarIndustria=$A87,SeleccionarIndustria="Todas las AE"),(OR('SIMULADOR IMPACTOS MIP'!$B$10=$EM$11,'SIMULADOR IMPACTOS MIP'!$B$10=FH$11))),'SIMULADOR IMPACTOS MIP'!Porcentaje,0)</f>
        <v>0.14000000000000001</v>
      </c>
      <c r="FI87" s="60">
        <f>+IF(AND(OR(SeleccionarIndustria=$A87,SeleccionarIndustria="Todas las AE"),(OR('SIMULADOR IMPACTOS MIP'!$B$10=$EM$11,'SIMULADOR IMPACTOS MIP'!$B$10=FI$11))),'SIMULADOR IMPACTOS MIP'!Porcentaje,0)</f>
        <v>0.14000000000000001</v>
      </c>
      <c r="FJ87" s="60">
        <f>+IF(AND(OR(SeleccionarIndustria=$A87,SeleccionarIndustria="Todas las AE"),(OR('SIMULADOR IMPACTOS MIP'!$B$10=$EM$11,'SIMULADOR IMPACTOS MIP'!$B$10=FJ$11))),'SIMULADOR IMPACTOS MIP'!Porcentaje,0)</f>
        <v>0.14000000000000001</v>
      </c>
      <c r="FM87" s="20">
        <f>+'MIP 2017'!EJ87*(1+(EN87))</f>
        <v>16035.839075902088</v>
      </c>
      <c r="FN87" s="20">
        <f>+'MIP 2017'!EK87*(1+(EO87))</f>
        <v>0</v>
      </c>
      <c r="FO87" s="20">
        <f>+'MIP 2017'!EL87*(1+(EP87))</f>
        <v>0</v>
      </c>
      <c r="FP87" s="20">
        <f>+'MIP 2017'!EM87*(1+(EQ87))</f>
        <v>0</v>
      </c>
      <c r="FQ87" s="20">
        <f>+'MIP 2017'!EN87*(1+(ER87))</f>
        <v>0</v>
      </c>
      <c r="FR87" s="20">
        <f>+'MIP 2017'!EO87*(1+(ES87))</f>
        <v>0</v>
      </c>
      <c r="FS87" s="20">
        <f>+'MIP 2017'!EP87*(1+(ET87))</f>
        <v>0</v>
      </c>
      <c r="FT87" s="20">
        <f>+'MIP 2017'!EQ87*(1+(EU87))</f>
        <v>0</v>
      </c>
      <c r="FU87" s="20">
        <f>+'MIP 2017'!ER87*(1+(EV87))</f>
        <v>0</v>
      </c>
      <c r="FV87" s="20">
        <f>+'MIP 2017'!ES87*(1+(EW87))</f>
        <v>0</v>
      </c>
      <c r="FW87" s="20">
        <f>+'MIP 2017'!ET87*(1+(EX87))</f>
        <v>0</v>
      </c>
      <c r="FX87" s="20">
        <f>+'MIP 2017'!EU87*(1+(EY87))</f>
        <v>0</v>
      </c>
      <c r="FY87" s="20">
        <f>+'MIP 2017'!EV87*(1+(EZ87))</f>
        <v>2.5787980779635697</v>
      </c>
      <c r="FZ87" s="20">
        <f>+'MIP 2017'!EW87*(1+(FA87))</f>
        <v>0</v>
      </c>
      <c r="GA87" s="20">
        <f>+'MIP 2017'!EX87*(1+(FB87))</f>
        <v>1.6068362784024306</v>
      </c>
      <c r="GB87" s="20">
        <f>+'MIP 2017'!EY87*(1+(FC87))</f>
        <v>0</v>
      </c>
      <c r="GC87" s="20">
        <f>+'MIP 2017'!EZ87*(1+(FD87))</f>
        <v>0</v>
      </c>
      <c r="GD87" s="20">
        <f>+'MIP 2017'!FA87*(1+(FE87))</f>
        <v>0</v>
      </c>
      <c r="GE87" s="20">
        <f>+'MIP 2017'!FB87*(1+(FF87))</f>
        <v>0</v>
      </c>
      <c r="GF87" s="20">
        <f>+'MIP 2017'!FC87*(1+(FG87))</f>
        <v>0</v>
      </c>
      <c r="GG87" s="20">
        <f>+'MIP 2017'!FD87*(1+(FH87))</f>
        <v>0</v>
      </c>
      <c r="GH87" s="20">
        <f>+'MIP 2017'!FE87*(1+(FI87))</f>
        <v>0</v>
      </c>
      <c r="GI87" s="20">
        <f>+'MIP 2017'!FF87*(1+(FJ87))</f>
        <v>0</v>
      </c>
      <c r="GJ87" s="18">
        <f t="shared" si="6"/>
        <v>16040.024710258454</v>
      </c>
      <c r="GK87" s="39">
        <f>+IFERROR((GJ87/'MIP 2017'!FG87*100-100),0)</f>
        <v>0</v>
      </c>
      <c r="GN87" s="18">
        <v>27511.447268699008</v>
      </c>
      <c r="GO87" s="14">
        <f>+'MIP 2017'!FH87</f>
        <v>27365.62497010309</v>
      </c>
      <c r="GP87" s="39">
        <f t="shared" si="7"/>
        <v>145.82229859591826</v>
      </c>
      <c r="GQ87" s="39">
        <f t="shared" si="8"/>
        <v>0.53286668495687195</v>
      </c>
      <c r="GU87" s="61">
        <v>-0.25</v>
      </c>
      <c r="GW87" s="60">
        <f>+IF(SeleccionarDemTur=GW$11,'SIMULADOR IMPACTOS MIP(TURISMO)'!PorcentajeTur,0)</f>
        <v>0</v>
      </c>
      <c r="GX87" s="60">
        <f>+IF(SeleccionarDemTur=GX$11,'SIMULADOR IMPACTOS MIP(TURISMO)'!PorcentajeTur,0)</f>
        <v>0</v>
      </c>
      <c r="GY87" s="60">
        <f>+IF(SeleccionarDemTur=GY$11,'SIMULADOR IMPACTOS MIP(TURISMO)'!PorcentajeTur,0)</f>
        <v>0.14000000000000001</v>
      </c>
      <c r="GZ87" s="60">
        <f>+IF(SeleccionarDemTur=GZ$11,'SIMULADOR IMPACTOS MIP(TURISMO)'!PorcentajeTur,0)</f>
        <v>0</v>
      </c>
      <c r="HA87" s="60">
        <f>+IF(OR(SeleccionarDemTur=HA$11,SeleccionarDemTur=$GW$11),'SIMULADOR IMPACTOS MIP(TURISMO)'!PorcentajeTur,0)</f>
        <v>0</v>
      </c>
      <c r="HB87" s="60">
        <f>+IF(OR(SeleccionarDemTur=HB$11,SeleccionarDemTur=$GW$11),'SIMULADOR IMPACTOS MIP(TURISMO)'!PorcentajeTur,0)</f>
        <v>0</v>
      </c>
      <c r="HC87" s="60">
        <f>+IF(OR(SeleccionarDemTur=HC$11,SeleccionarDemTur=$GW$11),'SIMULADOR IMPACTOS MIP(TURISMO)'!PorcentajeTur,0)</f>
        <v>0</v>
      </c>
      <c r="HD87" s="60">
        <f>+IF(OR(SeleccionarDemTur=HD$11,SeleccionarDemTur=$GX$11),'SIMULADOR IMPACTOS MIP(TURISMO)'!PorcentajeTur,0)</f>
        <v>0</v>
      </c>
      <c r="HE87" s="60">
        <f>+IF(OR(SeleccionarDemTur=HE$11,SeleccionarDemTur=$GX$11),'SIMULADOR IMPACTOS MIP(TURISMO)'!PorcentajeTur,0)</f>
        <v>0</v>
      </c>
      <c r="HF87" s="60">
        <f>+IF(OR(SeleccionarDemTur=HF$11,SeleccionarDemTur=$GX$11),'SIMULADOR IMPACTOS MIP(TURISMO)'!PorcentajeTur,0)</f>
        <v>0</v>
      </c>
      <c r="HG87" s="60">
        <f>+IF(OR(SeleccionarDemTur=HG$11,SeleccionarDemTur=$GX$11),'SIMULADOR IMPACTOS MIP(TURISMO)'!PorcentajeTur,0)</f>
        <v>0</v>
      </c>
      <c r="HH87" s="60">
        <f>+IF(OR(SeleccionarDemTur=HH$11,SeleccionarDemTur=$GX$11),'SIMULADOR IMPACTOS MIP(TURISMO)'!PorcentajeTur,0)</f>
        <v>0</v>
      </c>
      <c r="HI87" s="60">
        <f>+IF(OR(SeleccionarDemTur=HI$11,SeleccionarDemTur=$GX$11),'SIMULADOR IMPACTOS MIP(TURISMO)'!PorcentajeTur,0)</f>
        <v>0</v>
      </c>
      <c r="HJ87" s="60">
        <f>+IF(OR(SeleccionarDemTur=HJ$11,SeleccionarDemTur=$GX$11),'SIMULADOR IMPACTOS MIP(TURISMO)'!PorcentajeTur,0)</f>
        <v>0</v>
      </c>
      <c r="HK87" s="60">
        <f>+IF(SeleccionarDemTur=HK$11,'SIMULADOR IMPACTOS MIP(TURISMO)'!PorcentajeTur,0)</f>
        <v>0</v>
      </c>
      <c r="HL87" s="60">
        <f>+IF(SeleccionarDemTur=HL$11,'SIMULADOR IMPACTOS MIP(TURISMO)'!PorcentajeTur,0)</f>
        <v>0</v>
      </c>
      <c r="HM87" s="60">
        <f>+IF(SeleccionarDemTur=HM$11,'SIMULADOR IMPACTOS MIP(TURISMO)'!PorcentajeTur,0)</f>
        <v>0</v>
      </c>
      <c r="HN87" s="60">
        <f>+IF(SeleccionarDemTur=HN$11,'SIMULADOR IMPACTOS MIP(TURISMO)'!PorcentajeTur,0)</f>
        <v>0</v>
      </c>
      <c r="HO87" s="60">
        <f>+IF(OR(SeleccionarDemTur=HO$11,SeleccionarDemTur=$GY$11),'SIMULADOR IMPACTOS MIP(TURISMO)'!PorcentajeTur,0)</f>
        <v>0.14000000000000001</v>
      </c>
      <c r="HP87" s="60">
        <f>+IF(OR(SeleccionarDemTur=HP$11,SeleccionarDemTur=$GY$11),'SIMULADOR IMPACTOS MIP(TURISMO)'!PorcentajeTur,0)</f>
        <v>0.14000000000000001</v>
      </c>
      <c r="HQ87" s="60">
        <f>+IF(OR(SeleccionarDemTur=HQ$11,SeleccionarDemTur=$GY$11),'SIMULADOR IMPACTOS MIP(TURISMO)'!PorcentajeTur,0)</f>
        <v>0.14000000000000001</v>
      </c>
      <c r="HR87" s="60">
        <f>+IF(OR(SeleccionarDemTur=HR$11,SeleccionarDemTur=$GY$11),'SIMULADOR IMPACTOS MIP(TURISMO)'!PorcentajeTur,0)</f>
        <v>0.14000000000000001</v>
      </c>
      <c r="HS87" s="60">
        <f>+IF(OR(SeleccionarDemTur=HS$11,SeleccionarDemTur=$GY$11),'SIMULADOR IMPACTOS MIP(TURISMO)'!PorcentajeTur,0)</f>
        <v>0.14000000000000001</v>
      </c>
      <c r="HT87" s="60">
        <f>+IF(OR(SeleccionarDemTur=HT$11,SeleccionarDemTur=$GY$11),'SIMULADOR IMPACTOS MIP(TURISMO)'!PorcentajeTur,0)</f>
        <v>0.14000000000000001</v>
      </c>
      <c r="HU87" s="60">
        <f>+IF(OR(SeleccionarDemTur=HU$11,SeleccionarDemTur=$GY$11),'SIMULADOR IMPACTOS MIP(TURISMO)'!PorcentajeTur,0)</f>
        <v>0.14000000000000001</v>
      </c>
      <c r="HV87" s="60">
        <f>+IF(OR(SeleccionarDemTur=HV$11,SeleccionarDemTur=$GY$11),'SIMULADOR IMPACTOS MIP(TURISMO)'!PorcentajeTur,0)</f>
        <v>0.14000000000000001</v>
      </c>
      <c r="HY87" s="20">
        <f>+'MIP 2017'!EJ87*(1+(GZ87))</f>
        <v>16035.839075902088</v>
      </c>
      <c r="HZ87" s="20">
        <f>+'MIP 2017'!EK87*(1+(HA87))</f>
        <v>0</v>
      </c>
      <c r="IA87" s="20">
        <f>+'MIP 2017'!EL87*(1+(HB87))</f>
        <v>0</v>
      </c>
      <c r="IB87" s="20">
        <f>+'MIP 2017'!EM87*(1+(HC87))</f>
        <v>0</v>
      </c>
      <c r="IC87" s="20">
        <f>+'MIP 2017'!EN87*(1+(HD87))</f>
        <v>0</v>
      </c>
      <c r="ID87" s="20">
        <f>+'MIP 2017'!EO87*(1+(HE87))</f>
        <v>0</v>
      </c>
      <c r="IE87" s="20">
        <f>+'MIP 2017'!EP87*(1+(HF87))</f>
        <v>0</v>
      </c>
      <c r="IF87" s="20">
        <f>+'MIP 2017'!EQ87*(1+(HG87))</f>
        <v>0</v>
      </c>
      <c r="IG87" s="20">
        <f>+'MIP 2017'!ER87*(1+(HH87))</f>
        <v>0</v>
      </c>
      <c r="IH87" s="20">
        <f>+'MIP 2017'!ES87*(1+(HI87))</f>
        <v>0</v>
      </c>
      <c r="II87" s="20">
        <f>+'MIP 2017'!ET87*(1+(HJ87))</f>
        <v>0</v>
      </c>
      <c r="IJ87" s="20">
        <f>+'MIP 2017'!EU87*(1+(HK87))</f>
        <v>0</v>
      </c>
      <c r="IK87" s="20">
        <f>+'MIP 2017'!EV87*(1+(HL87))</f>
        <v>2.5787980779635697</v>
      </c>
      <c r="IL87" s="20">
        <f>+'MIP 2017'!EW87*(1+(HM87))</f>
        <v>0</v>
      </c>
      <c r="IM87" s="20">
        <f>+'MIP 2017'!EX87*(1+(HN87))</f>
        <v>1.6068362784024306</v>
      </c>
      <c r="IN87" s="20">
        <f>+'MIP 2017'!EY87*(1+(HO87))</f>
        <v>0</v>
      </c>
      <c r="IO87" s="20">
        <f>+'MIP 2017'!EZ87*(1+(HP87))</f>
        <v>0</v>
      </c>
      <c r="IP87" s="20">
        <f>+'MIP 2017'!FA87*(1+(HQ87))</f>
        <v>0</v>
      </c>
      <c r="IQ87" s="20">
        <f>+'MIP 2017'!FB87*(1+(HR87))</f>
        <v>0</v>
      </c>
      <c r="IR87" s="20">
        <f>+'MIP 2017'!FC87*(1+(HS87))</f>
        <v>0</v>
      </c>
      <c r="IS87" s="20">
        <f>+'MIP 2017'!FD87*(1+(HT87))</f>
        <v>0</v>
      </c>
      <c r="IT87" s="20">
        <f>+'MIP 2017'!FE87*(1+(HU87))</f>
        <v>0</v>
      </c>
      <c r="IU87" s="20">
        <f>+'MIP 2017'!FF87*(1+(HV87))</f>
        <v>0</v>
      </c>
      <c r="IV87" s="18">
        <f t="shared" si="9"/>
        <v>16040.024710258454</v>
      </c>
      <c r="IW87" s="39">
        <f>+IFERROR((IV87/'MIP 2017'!FG87*100-100),0)</f>
        <v>0</v>
      </c>
      <c r="IZ87" s="18">
        <v>27511.447268699008</v>
      </c>
      <c r="JA87" s="14">
        <f>+'MIP 2017'!FH87</f>
        <v>27365.62497010309</v>
      </c>
      <c r="JB87" s="39">
        <f t="shared" si="10"/>
        <v>145.82229859591826</v>
      </c>
      <c r="JC87" s="39">
        <f t="shared" si="11"/>
        <v>0.53286668495687195</v>
      </c>
    </row>
    <row r="88" spans="1:263" s="7" customFormat="1" ht="21.95" customHeight="1" thickBot="1" x14ac:dyDescent="0.25">
      <c r="A88" s="137" t="s">
        <v>223</v>
      </c>
      <c r="B88" s="138" t="s">
        <v>224</v>
      </c>
      <c r="C88" s="33">
        <v>1.9483969654081641E-4</v>
      </c>
      <c r="D88" s="33">
        <v>1.6705332892410501E-4</v>
      </c>
      <c r="E88" s="33">
        <v>1.981040145710959E-4</v>
      </c>
      <c r="F88" s="33">
        <v>3.2497815893593008E-4</v>
      </c>
      <c r="G88" s="33">
        <v>2.3401247169969194E-4</v>
      </c>
      <c r="H88" s="33">
        <v>1.7788918080005183E-4</v>
      </c>
      <c r="I88" s="33">
        <v>1.4952903714680763E-4</v>
      </c>
      <c r="J88" s="33">
        <v>2.1635196698557277E-4</v>
      </c>
      <c r="K88" s="33">
        <v>1.7159922674246924E-4</v>
      </c>
      <c r="L88" s="33">
        <v>2.8158661779231656E-4</v>
      </c>
      <c r="M88" s="33">
        <v>2.526048998558415E-4</v>
      </c>
      <c r="N88" s="33">
        <v>6.2165271385697567E-3</v>
      </c>
      <c r="O88" s="33">
        <v>8.7104019185772416E-4</v>
      </c>
      <c r="P88" s="33">
        <v>2.2338303174818542E-4</v>
      </c>
      <c r="Q88" s="33">
        <v>2.6244472053139109E-4</v>
      </c>
      <c r="R88" s="33">
        <v>3.9616303251703274E-4</v>
      </c>
      <c r="S88" s="33">
        <v>2.4696444803596192E-4</v>
      </c>
      <c r="T88" s="33">
        <v>2.7438809115355961E-4</v>
      </c>
      <c r="U88" s="33">
        <v>2.5356784057981469E-4</v>
      </c>
      <c r="V88" s="33">
        <v>9.754685800486717E-4</v>
      </c>
      <c r="W88" s="33">
        <v>7.969117191736097E-3</v>
      </c>
      <c r="X88" s="33">
        <v>6.4138922092683735E-3</v>
      </c>
      <c r="Y88" s="33">
        <v>5.7681413846738848E-3</v>
      </c>
      <c r="Z88" s="33">
        <v>6.6606424032233215E-3</v>
      </c>
      <c r="AA88" s="33">
        <v>1.9465790883354706E-3</v>
      </c>
      <c r="AB88" s="33">
        <v>1.5967001584186818E-4</v>
      </c>
      <c r="AC88" s="33">
        <v>5.1322086546939707E-5</v>
      </c>
      <c r="AD88" s="33">
        <v>2.1817289612043506E-4</v>
      </c>
      <c r="AE88" s="33">
        <v>8.0562987638405185E-3</v>
      </c>
      <c r="AF88" s="33">
        <v>4.2598698405239669E-4</v>
      </c>
      <c r="AG88" s="33">
        <v>6.0401092381199566E-5</v>
      </c>
      <c r="AH88" s="33">
        <v>2.9713430382221858E-4</v>
      </c>
      <c r="AI88" s="33">
        <v>3.1186772233736081E-3</v>
      </c>
      <c r="AJ88" s="33">
        <v>1.4402383027811039E-3</v>
      </c>
      <c r="AK88" s="33">
        <v>1.0718090290593547E-3</v>
      </c>
      <c r="AL88" s="33">
        <v>1.489392394673181E-3</v>
      </c>
      <c r="AM88" s="33">
        <v>2.4039358128002098E-3</v>
      </c>
      <c r="AN88" s="33">
        <v>1.7983939029338078E-4</v>
      </c>
      <c r="AO88" s="33">
        <v>7.9962290371513728E-4</v>
      </c>
      <c r="AP88" s="33">
        <v>6.794018779973577E-4</v>
      </c>
      <c r="AQ88" s="33">
        <v>3.958284806400779E-4</v>
      </c>
      <c r="AR88" s="33">
        <v>4.1426744592372471E-4</v>
      </c>
      <c r="AS88" s="33">
        <v>1.2690939992992026E-3</v>
      </c>
      <c r="AT88" s="33">
        <v>5.7265870757854348E-4</v>
      </c>
      <c r="AU88" s="33">
        <v>1.476182271225646E-3</v>
      </c>
      <c r="AV88" s="33">
        <v>2.141117666728528E-2</v>
      </c>
      <c r="AW88" s="33">
        <v>9.9210197120146171E-4</v>
      </c>
      <c r="AX88" s="33">
        <v>1.6054889062576184E-3</v>
      </c>
      <c r="AY88" s="33">
        <v>2.924343253733255E-4</v>
      </c>
      <c r="AZ88" s="33">
        <v>8.9836513956112864E-4</v>
      </c>
      <c r="BA88" s="33">
        <v>3.0414040768875369E-4</v>
      </c>
      <c r="BB88" s="33">
        <v>1.7357426034111438E-4</v>
      </c>
      <c r="BC88" s="33">
        <v>1.5366666187889566E-3</v>
      </c>
      <c r="BD88" s="33">
        <v>5.84390446381624E-4</v>
      </c>
      <c r="BE88" s="33">
        <v>9.5235976179482184E-4</v>
      </c>
      <c r="BF88" s="33">
        <v>6.9244251779095891E-4</v>
      </c>
      <c r="BG88" s="33">
        <v>3.0896882894435864E-4</v>
      </c>
      <c r="BH88" s="33">
        <v>7.0235030777301716E-4</v>
      </c>
      <c r="BI88" s="33">
        <v>7.4372178541249711E-4</v>
      </c>
      <c r="BJ88" s="33">
        <v>1.7857854632854161E-4</v>
      </c>
      <c r="BK88" s="33">
        <v>2.2383045941233112E-4</v>
      </c>
      <c r="BL88" s="33">
        <v>2.8273997993085782E-4</v>
      </c>
      <c r="BM88" s="33">
        <v>6.4592988690943538E-4</v>
      </c>
      <c r="BN88" s="33">
        <v>1.4243270318267894E-2</v>
      </c>
      <c r="BO88" s="33">
        <v>1.4478306935937599E-3</v>
      </c>
      <c r="BP88" s="33">
        <v>4.5038753539097104E-4</v>
      </c>
      <c r="BQ88" s="33">
        <v>2.4579630363271479E-4</v>
      </c>
      <c r="BR88" s="33">
        <v>7.6355107491863901E-4</v>
      </c>
      <c r="BS88" s="33">
        <v>7.9199885902486115E-4</v>
      </c>
      <c r="BT88" s="33">
        <v>6.3409956028945291E-4</v>
      </c>
      <c r="BU88" s="33">
        <v>2.9921252451382325E-4</v>
      </c>
      <c r="BV88" s="33">
        <v>4.0833437232864816E-4</v>
      </c>
      <c r="BW88" s="33">
        <v>3.213352515189295E-4</v>
      </c>
      <c r="BX88" s="33">
        <v>1.8416020563774091E-4</v>
      </c>
      <c r="BY88" s="33">
        <v>2.544775125781766E-4</v>
      </c>
      <c r="BZ88" s="33">
        <v>1.2134217776232711E-2</v>
      </c>
      <c r="CA88" s="33">
        <v>1.0821393567603175</v>
      </c>
      <c r="CB88" s="33">
        <v>5.4982216652442765E-4</v>
      </c>
      <c r="CC88" s="33">
        <v>6.8226083590800218E-4</v>
      </c>
      <c r="CD88" s="33">
        <v>4.9942449614276863E-4</v>
      </c>
      <c r="CE88" s="33">
        <v>4.0106493216368524E-4</v>
      </c>
      <c r="CF88" s="33">
        <v>6.5134150258475522E-4</v>
      </c>
      <c r="CG88" s="33">
        <v>1.4583876949794982E-3</v>
      </c>
      <c r="CH88" s="33">
        <v>1.5437681876135292E-4</v>
      </c>
      <c r="CI88" s="33">
        <v>9.1618239552068064E-4</v>
      </c>
      <c r="CJ88" s="33">
        <v>1.2349984247548817E-4</v>
      </c>
      <c r="CK88" s="33">
        <v>1.2804194499499761E-4</v>
      </c>
      <c r="CL88" s="33">
        <v>2.6677439955357632E-4</v>
      </c>
      <c r="CM88" s="33">
        <v>2.7604447072599093E-4</v>
      </c>
      <c r="CN88" s="33">
        <v>1.0495220329183783E-3</v>
      </c>
      <c r="CO88" s="33">
        <v>4.4149797562356219E-4</v>
      </c>
      <c r="CP88" s="33">
        <v>5.5124128465336647E-4</v>
      </c>
      <c r="CQ88" s="33">
        <v>8.9480249730931676E-4</v>
      </c>
      <c r="CR88" s="33">
        <v>6.6447624011111675E-4</v>
      </c>
      <c r="CS88" s="33">
        <v>1.576821275442621E-4</v>
      </c>
      <c r="CT88" s="33">
        <v>2.0219232465495395E-4</v>
      </c>
      <c r="CU88" s="33">
        <v>6.0240419954143461E-5</v>
      </c>
      <c r="CV88" s="33">
        <v>2.810211766258891E-4</v>
      </c>
      <c r="CW88" s="33">
        <v>1.5730754675486515E-4</v>
      </c>
      <c r="CX88" s="33">
        <v>7.8312186798166409E-4</v>
      </c>
      <c r="CY88" s="33">
        <v>1.0296219359325614E-4</v>
      </c>
      <c r="CZ88" s="33">
        <v>1.3966758790017567E-4</v>
      </c>
      <c r="DA88" s="33">
        <v>1.3889029612221566E-4</v>
      </c>
      <c r="DB88" s="33">
        <v>1.6929663701025286E-4</v>
      </c>
      <c r="DC88" s="33">
        <v>1.2436520616685928E-4</v>
      </c>
      <c r="DD88" s="33">
        <v>1.6261662561981933E-4</v>
      </c>
      <c r="DE88" s="33">
        <v>4.2179541312896109E-4</v>
      </c>
      <c r="DF88" s="33">
        <v>6.6285819526900789E-4</v>
      </c>
      <c r="DG88" s="33">
        <v>1.534410089284117E-4</v>
      </c>
      <c r="DH88" s="33">
        <v>1.3365642800232223E-4</v>
      </c>
      <c r="DI88" s="33">
        <v>3.8705105056997417E-4</v>
      </c>
      <c r="DJ88" s="33">
        <v>2.1347249557124949E-4</v>
      </c>
      <c r="DK88" s="33">
        <v>1.9987478809981908E-4</v>
      </c>
      <c r="DL88" s="33">
        <v>2.1770303970319836E-4</v>
      </c>
      <c r="DM88" s="33">
        <v>2.1387677919828169E-4</v>
      </c>
      <c r="DN88" s="33">
        <v>1.8734220404200916E-5</v>
      </c>
      <c r="DO88" s="33">
        <v>1.6535106729837124E-4</v>
      </c>
      <c r="DP88" s="33">
        <v>6.9268854787988792E-5</v>
      </c>
      <c r="DQ88" s="33">
        <v>1.1190218046316816E-3</v>
      </c>
      <c r="DR88" s="33">
        <v>8.831326893655199E-5</v>
      </c>
      <c r="DS88" s="33">
        <v>9.9253996329632388E-3</v>
      </c>
      <c r="DT88" s="33">
        <v>2.4684419081929588E-4</v>
      </c>
      <c r="DU88" s="33">
        <v>7.0741346326702375E-4</v>
      </c>
      <c r="DV88" s="33">
        <v>2.1677732964194303E-4</v>
      </c>
      <c r="DW88" s="33">
        <v>6.7802500299319474E-4</v>
      </c>
      <c r="DX88" s="33">
        <v>2.0084867507791143E-4</v>
      </c>
      <c r="DY88" s="33">
        <v>1.0309781260480152E-3</v>
      </c>
      <c r="DZ88" s="33">
        <v>9.316970021587213E-5</v>
      </c>
      <c r="EA88" s="33">
        <v>6.2385781551553348E-4</v>
      </c>
      <c r="EB88" s="33">
        <v>1.9827681136848703E-3</v>
      </c>
      <c r="EC88" s="33">
        <v>1.1094382194402426E-4</v>
      </c>
      <c r="ED88" s="33">
        <v>2.1622951864368272E-3</v>
      </c>
      <c r="EE88" s="33">
        <v>1.6028314859351238E-4</v>
      </c>
      <c r="EF88" s="33">
        <v>3.1516263618849166E-4</v>
      </c>
      <c r="EG88" s="33">
        <v>1.2626195914704753E-4</v>
      </c>
      <c r="EH88" s="33">
        <v>0</v>
      </c>
      <c r="EK88" s="60">
        <f>+IF(AND(OR(SeleccionarIndustria=$A88,SeleccionarIndustria="Todas las AE"),('SIMULADOR IMPACTOS MIP'!$B$10=EK$11)),'SIMULADOR IMPACTOS MIP'!Porcentaje,0)</f>
        <v>0</v>
      </c>
      <c r="EL88" s="60">
        <f>+IF(AND(OR(SeleccionarIndustria=$A88,SeleccionarIndustria="Todas las AE"),('SIMULADOR IMPACTOS MIP'!$B$10=EL$11)),'SIMULADOR IMPACTOS MIP'!Porcentaje,0)</f>
        <v>0</v>
      </c>
      <c r="EM88" s="60">
        <f>+IF(AND(OR(SeleccionarIndustria=$A88,SeleccionarIndustria="Todas las AE"),('SIMULADOR IMPACTOS MIP'!$B$10=EM$11)),'SIMULADOR IMPACTOS MIP'!Porcentaje,0)</f>
        <v>0.14000000000000001</v>
      </c>
      <c r="EN88" s="60">
        <f>+IF(AND(OR(SeleccionarIndustria=$A88,SeleccionarIndustria="Todas las AE"),('SIMULADOR IMPACTOS MIP'!$B$10=EN$11)),'SIMULADOR IMPACTOS MIP'!Porcentaje,0)</f>
        <v>0</v>
      </c>
      <c r="EO88" s="60">
        <f>+IF(AND(OR(SeleccionarIndustria=$A88,SeleccionarIndustria="Todas las AE"),(OR('SIMULADOR IMPACTOS MIP'!$B$10=$EK$11,'SIMULADOR IMPACTOS MIP'!$B$10=EO$11))),'SIMULADOR IMPACTOS MIP'!Porcentaje,0)</f>
        <v>0</v>
      </c>
      <c r="EP88" s="60">
        <f>+IF(AND(OR(SeleccionarIndustria=$A88,SeleccionarIndustria="Todas las AE"),(OR('SIMULADOR IMPACTOS MIP'!$B$10=$EK$11,'SIMULADOR IMPACTOS MIP'!$B$10=EP$11))),'SIMULADOR IMPACTOS MIP'!Porcentaje,0)</f>
        <v>0</v>
      </c>
      <c r="EQ88" s="60">
        <f>+IF(AND(OR(SeleccionarIndustria=$A88,SeleccionarIndustria="Todas las AE"),(OR('SIMULADOR IMPACTOS MIP'!$B$10=$EK$11,'SIMULADOR IMPACTOS MIP'!$B$10=EQ$11))),'SIMULADOR IMPACTOS MIP'!Porcentaje,0)</f>
        <v>0</v>
      </c>
      <c r="ER88" s="60">
        <f>+IF(AND(OR(SeleccionarIndustria=$A88,SeleccionarIndustria="Todas las AE"),(OR('SIMULADOR IMPACTOS MIP'!$B$10=$EL$11,'SIMULADOR IMPACTOS MIP'!$B$10=ER$11))),'SIMULADOR IMPACTOS MIP'!Porcentaje,0)</f>
        <v>0</v>
      </c>
      <c r="ES88" s="60">
        <f>+IF(AND(OR(SeleccionarIndustria=$A88,SeleccionarIndustria="Todas las AE"),(OR('SIMULADOR IMPACTOS MIP'!$B$10=$EL$11,'SIMULADOR IMPACTOS MIP'!$B$10=ES$11))),'SIMULADOR IMPACTOS MIP'!Porcentaje,0)</f>
        <v>0</v>
      </c>
      <c r="ET88" s="60">
        <f>+IF(AND(OR(SeleccionarIndustria=$A88,SeleccionarIndustria="Todas las AE"),(OR('SIMULADOR IMPACTOS MIP'!$B$10=$EL$11,'SIMULADOR IMPACTOS MIP'!$B$10=ET$11))),'SIMULADOR IMPACTOS MIP'!Porcentaje,0)</f>
        <v>0</v>
      </c>
      <c r="EU88" s="60">
        <f>+IF(AND(OR(SeleccionarIndustria=$A88,SeleccionarIndustria="Todas las AE"),(OR('SIMULADOR IMPACTOS MIP'!$B$10=$EL$11,'SIMULADOR IMPACTOS MIP'!$B$10=EU$11))),'SIMULADOR IMPACTOS MIP'!Porcentaje,0)</f>
        <v>0</v>
      </c>
      <c r="EV88" s="60">
        <f>+IF(AND(OR(SeleccionarIndustria=$A88,SeleccionarIndustria="Todas las AE"),(OR('SIMULADOR IMPACTOS MIP'!$B$10=$EL$11,'SIMULADOR IMPACTOS MIP'!$B$10=EV$11))),'SIMULADOR IMPACTOS MIP'!Porcentaje,0)</f>
        <v>0</v>
      </c>
      <c r="EW88" s="60">
        <f>+IF(AND(OR(SeleccionarIndustria=$A88,SeleccionarIndustria="Todas las AE"),(OR('SIMULADOR IMPACTOS MIP'!$B$10=$EL$11,'SIMULADOR IMPACTOS MIP'!$B$10=EW$11))),'SIMULADOR IMPACTOS MIP'!Porcentaje,0)</f>
        <v>0</v>
      </c>
      <c r="EX88" s="60">
        <f>+IF(AND(OR(SeleccionarIndustria=$A88,SeleccionarIndustria="Todas las AE"),(OR('SIMULADOR IMPACTOS MIP'!$B$10=$EL$11,'SIMULADOR IMPACTOS MIP'!$B$10=EX$11))),'SIMULADOR IMPACTOS MIP'!Porcentaje,0)</f>
        <v>0</v>
      </c>
      <c r="EY88" s="60">
        <f>+IF(AND(OR(SeleccionarIndustria=$A88,SeleccionarIndustria="Todas las AE"),('SIMULADOR IMPACTOS MIP'!$B$10=EY$11)),'SIMULADOR IMPACTOS MIP'!Porcentaje,0)</f>
        <v>0</v>
      </c>
      <c r="EZ88" s="60">
        <f>+IF(AND(OR(SeleccionarIndustria=$A88,SeleccionarIndustria="Todas las AE"),('SIMULADOR IMPACTOS MIP'!$B$10=EZ$11)),'SIMULADOR IMPACTOS MIP'!Porcentaje,0)</f>
        <v>0</v>
      </c>
      <c r="FA88" s="60">
        <f>+IF(AND(OR(SeleccionarIndustria=$A88,SeleccionarIndustria="Todas las AE"),('SIMULADOR IMPACTOS MIP'!$B$10=FA$11)),'SIMULADOR IMPACTOS MIP'!Porcentaje,0)</f>
        <v>0</v>
      </c>
      <c r="FB88" s="60">
        <f>+IF(AND(OR(SeleccionarIndustria=$A88,SeleccionarIndustria="Todas las AE"),('SIMULADOR IMPACTOS MIP'!$B$10=FB$11)),'SIMULADOR IMPACTOS MIP'!Porcentaje,0)</f>
        <v>0</v>
      </c>
      <c r="FC88" s="60">
        <f>+IF(AND(OR(SeleccionarIndustria=$A88,SeleccionarIndustria="Todas las AE"),(OR('SIMULADOR IMPACTOS MIP'!$B$10=$EM$11,'SIMULADOR IMPACTOS MIP'!$B$10=FC$11))),'SIMULADOR IMPACTOS MIP'!Porcentaje,0)</f>
        <v>0.14000000000000001</v>
      </c>
      <c r="FD88" s="60">
        <f>+IF(AND(OR(SeleccionarIndustria=$A88,SeleccionarIndustria="Todas las AE"),(OR('SIMULADOR IMPACTOS MIP'!$B$10=$EM$11,'SIMULADOR IMPACTOS MIP'!$B$10=FD$11))),'SIMULADOR IMPACTOS MIP'!Porcentaje,0)</f>
        <v>0.14000000000000001</v>
      </c>
      <c r="FE88" s="60">
        <f>+IF(AND(OR(SeleccionarIndustria=$A88,SeleccionarIndustria="Todas las AE"),(OR('SIMULADOR IMPACTOS MIP'!$B$10=$EM$11,'SIMULADOR IMPACTOS MIP'!$B$10=FE$11))),'SIMULADOR IMPACTOS MIP'!Porcentaje,0)</f>
        <v>0.14000000000000001</v>
      </c>
      <c r="FF88" s="60">
        <f>+IF(AND(OR(SeleccionarIndustria=$A88,SeleccionarIndustria="Todas las AE"),(OR('SIMULADOR IMPACTOS MIP'!$B$10=$EM$11,'SIMULADOR IMPACTOS MIP'!$B$10=FF$11))),'SIMULADOR IMPACTOS MIP'!Porcentaje,0)</f>
        <v>0.14000000000000001</v>
      </c>
      <c r="FG88" s="60">
        <f>+IF(AND(OR(SeleccionarIndustria=$A88,SeleccionarIndustria="Todas las AE"),(OR('SIMULADOR IMPACTOS MIP'!$B$10=$EM$11,'SIMULADOR IMPACTOS MIP'!$B$10=FG$11))),'SIMULADOR IMPACTOS MIP'!Porcentaje,0)</f>
        <v>0.14000000000000001</v>
      </c>
      <c r="FH88" s="60">
        <f>+IF(AND(OR(SeleccionarIndustria=$A88,SeleccionarIndustria="Todas las AE"),(OR('SIMULADOR IMPACTOS MIP'!$B$10=$EM$11,'SIMULADOR IMPACTOS MIP'!$B$10=FH$11))),'SIMULADOR IMPACTOS MIP'!Porcentaje,0)</f>
        <v>0.14000000000000001</v>
      </c>
      <c r="FI88" s="60">
        <f>+IF(AND(OR(SeleccionarIndustria=$A88,SeleccionarIndustria="Todas las AE"),(OR('SIMULADOR IMPACTOS MIP'!$B$10=$EM$11,'SIMULADOR IMPACTOS MIP'!$B$10=FI$11))),'SIMULADOR IMPACTOS MIP'!Porcentaje,0)</f>
        <v>0.14000000000000001</v>
      </c>
      <c r="FJ88" s="60">
        <f>+IF(AND(OR(SeleccionarIndustria=$A88,SeleccionarIndustria="Todas las AE"),(OR('SIMULADOR IMPACTOS MIP'!$B$10=$EM$11,'SIMULADOR IMPACTOS MIP'!$B$10=FJ$11))),'SIMULADOR IMPACTOS MIP'!Porcentaje,0)</f>
        <v>0.14000000000000001</v>
      </c>
      <c r="FM88" s="20">
        <f>+'MIP 2017'!EJ88*(1+(EN88))</f>
        <v>52270.979833815101</v>
      </c>
      <c r="FN88" s="20">
        <f>+'MIP 2017'!EK88*(1+(EO88))</f>
        <v>0</v>
      </c>
      <c r="FO88" s="20">
        <f>+'MIP 2017'!EL88*(1+(EP88))</f>
        <v>0</v>
      </c>
      <c r="FP88" s="20">
        <f>+'MIP 2017'!EM88*(1+(EQ88))</f>
        <v>0</v>
      </c>
      <c r="FQ88" s="20">
        <f>+'MIP 2017'!EN88*(1+(ER88))</f>
        <v>0</v>
      </c>
      <c r="FR88" s="20">
        <f>+'MIP 2017'!EO88*(1+(ES88))</f>
        <v>0</v>
      </c>
      <c r="FS88" s="20">
        <f>+'MIP 2017'!EP88*(1+(ET88))</f>
        <v>0</v>
      </c>
      <c r="FT88" s="20">
        <f>+'MIP 2017'!EQ88*(1+(EU88))</f>
        <v>0</v>
      </c>
      <c r="FU88" s="20">
        <f>+'MIP 2017'!ER88*(1+(EV88))</f>
        <v>0</v>
      </c>
      <c r="FV88" s="20">
        <f>+'MIP 2017'!ES88*(1+(EW88))</f>
        <v>0</v>
      </c>
      <c r="FW88" s="20">
        <f>+'MIP 2017'!ET88*(1+(EX88))</f>
        <v>0</v>
      </c>
      <c r="FX88" s="20">
        <f>+'MIP 2017'!EU88*(1+(EY88))</f>
        <v>8.6104715689835469</v>
      </c>
      <c r="FY88" s="20">
        <f>+'MIP 2017'!EV88*(1+(EZ88))</f>
        <v>62.726389369308059</v>
      </c>
      <c r="FZ88" s="20">
        <f>+'MIP 2017'!EW88*(1+(FA88))</f>
        <v>0.25597157212821048</v>
      </c>
      <c r="GA88" s="20">
        <f>+'MIP 2017'!EX88*(1+(FB88))</f>
        <v>38784.527271227504</v>
      </c>
      <c r="GB88" s="20">
        <f>+'MIP 2017'!EY88*(1+(FC88))</f>
        <v>0</v>
      </c>
      <c r="GC88" s="20">
        <f>+'MIP 2017'!EZ88*(1+(FD88))</f>
        <v>0</v>
      </c>
      <c r="GD88" s="20">
        <f>+'MIP 2017'!FA88*(1+(FE88))</f>
        <v>0</v>
      </c>
      <c r="GE88" s="20">
        <f>+'MIP 2017'!FB88*(1+(FF88))</f>
        <v>0</v>
      </c>
      <c r="GF88" s="20">
        <f>+'MIP 2017'!FC88*(1+(FG88))</f>
        <v>0</v>
      </c>
      <c r="GG88" s="20">
        <f>+'MIP 2017'!FD88*(1+(FH88))</f>
        <v>0</v>
      </c>
      <c r="GH88" s="20">
        <f>+'MIP 2017'!FE88*(1+(FI88))</f>
        <v>0</v>
      </c>
      <c r="GI88" s="20">
        <f>+'MIP 2017'!FF88*(1+(FJ88))</f>
        <v>0</v>
      </c>
      <c r="GJ88" s="18">
        <f t="shared" si="6"/>
        <v>91127.099937553023</v>
      </c>
      <c r="GK88" s="39">
        <f>+IFERROR((GJ88/'MIP 2017'!FG88*100-100),0)</f>
        <v>0</v>
      </c>
      <c r="GN88" s="18">
        <v>136137.34496258904</v>
      </c>
      <c r="GO88" s="14">
        <f>+'MIP 2017'!FH88</f>
        <v>135974.61038026761</v>
      </c>
      <c r="GP88" s="39">
        <f t="shared" si="7"/>
        <v>162.7345823214273</v>
      </c>
      <c r="GQ88" s="39">
        <f t="shared" si="8"/>
        <v>0.1196801240072034</v>
      </c>
      <c r="GU88" s="61">
        <v>-0.24</v>
      </c>
      <c r="GW88" s="60">
        <f>+IF(SeleccionarDemTur=GW$11,'SIMULADOR IMPACTOS MIP(TURISMO)'!PorcentajeTur,0)</f>
        <v>0</v>
      </c>
      <c r="GX88" s="60">
        <f>+IF(SeleccionarDemTur=GX$11,'SIMULADOR IMPACTOS MIP(TURISMO)'!PorcentajeTur,0)</f>
        <v>0</v>
      </c>
      <c r="GY88" s="60">
        <f>+IF(SeleccionarDemTur=GY$11,'SIMULADOR IMPACTOS MIP(TURISMO)'!PorcentajeTur,0)</f>
        <v>0.14000000000000001</v>
      </c>
      <c r="GZ88" s="60">
        <f>+IF(SeleccionarDemTur=GZ$11,'SIMULADOR IMPACTOS MIP(TURISMO)'!PorcentajeTur,0)</f>
        <v>0</v>
      </c>
      <c r="HA88" s="60">
        <f>+IF(OR(SeleccionarDemTur=HA$11,SeleccionarDemTur=$GW$11),'SIMULADOR IMPACTOS MIP(TURISMO)'!PorcentajeTur,0)</f>
        <v>0</v>
      </c>
      <c r="HB88" s="60">
        <f>+IF(OR(SeleccionarDemTur=HB$11,SeleccionarDemTur=$GW$11),'SIMULADOR IMPACTOS MIP(TURISMO)'!PorcentajeTur,0)</f>
        <v>0</v>
      </c>
      <c r="HC88" s="60">
        <f>+IF(OR(SeleccionarDemTur=HC$11,SeleccionarDemTur=$GW$11),'SIMULADOR IMPACTOS MIP(TURISMO)'!PorcentajeTur,0)</f>
        <v>0</v>
      </c>
      <c r="HD88" s="60">
        <f>+IF(OR(SeleccionarDemTur=HD$11,SeleccionarDemTur=$GX$11),'SIMULADOR IMPACTOS MIP(TURISMO)'!PorcentajeTur,0)</f>
        <v>0</v>
      </c>
      <c r="HE88" s="60">
        <f>+IF(OR(SeleccionarDemTur=HE$11,SeleccionarDemTur=$GX$11),'SIMULADOR IMPACTOS MIP(TURISMO)'!PorcentajeTur,0)</f>
        <v>0</v>
      </c>
      <c r="HF88" s="60">
        <f>+IF(OR(SeleccionarDemTur=HF$11,SeleccionarDemTur=$GX$11),'SIMULADOR IMPACTOS MIP(TURISMO)'!PorcentajeTur,0)</f>
        <v>0</v>
      </c>
      <c r="HG88" s="60">
        <f>+IF(OR(SeleccionarDemTur=HG$11,SeleccionarDemTur=$GX$11),'SIMULADOR IMPACTOS MIP(TURISMO)'!PorcentajeTur,0)</f>
        <v>0</v>
      </c>
      <c r="HH88" s="60">
        <f>+IF(OR(SeleccionarDemTur=HH$11,SeleccionarDemTur=$GX$11),'SIMULADOR IMPACTOS MIP(TURISMO)'!PorcentajeTur,0)</f>
        <v>0</v>
      </c>
      <c r="HI88" s="60">
        <f>+IF(OR(SeleccionarDemTur=HI$11,SeleccionarDemTur=$GX$11),'SIMULADOR IMPACTOS MIP(TURISMO)'!PorcentajeTur,0)</f>
        <v>0</v>
      </c>
      <c r="HJ88" s="60">
        <f>+IF(OR(SeleccionarDemTur=HJ$11,SeleccionarDemTur=$GX$11),'SIMULADOR IMPACTOS MIP(TURISMO)'!PorcentajeTur,0)</f>
        <v>0</v>
      </c>
      <c r="HK88" s="60">
        <f>+IF(SeleccionarDemTur=HK$11,'SIMULADOR IMPACTOS MIP(TURISMO)'!PorcentajeTur,0)</f>
        <v>0</v>
      </c>
      <c r="HL88" s="60">
        <f>+IF(SeleccionarDemTur=HL$11,'SIMULADOR IMPACTOS MIP(TURISMO)'!PorcentajeTur,0)</f>
        <v>0</v>
      </c>
      <c r="HM88" s="60">
        <f>+IF(SeleccionarDemTur=HM$11,'SIMULADOR IMPACTOS MIP(TURISMO)'!PorcentajeTur,0)</f>
        <v>0</v>
      </c>
      <c r="HN88" s="60">
        <f>+IF(SeleccionarDemTur=HN$11,'SIMULADOR IMPACTOS MIP(TURISMO)'!PorcentajeTur,0)</f>
        <v>0</v>
      </c>
      <c r="HO88" s="60">
        <f>+IF(OR(SeleccionarDemTur=HO$11,SeleccionarDemTur=$GY$11),'SIMULADOR IMPACTOS MIP(TURISMO)'!PorcentajeTur,0)</f>
        <v>0.14000000000000001</v>
      </c>
      <c r="HP88" s="60">
        <f>+IF(OR(SeleccionarDemTur=HP$11,SeleccionarDemTur=$GY$11),'SIMULADOR IMPACTOS MIP(TURISMO)'!PorcentajeTur,0)</f>
        <v>0.14000000000000001</v>
      </c>
      <c r="HQ88" s="60">
        <f>+IF(OR(SeleccionarDemTur=HQ$11,SeleccionarDemTur=$GY$11),'SIMULADOR IMPACTOS MIP(TURISMO)'!PorcentajeTur,0)</f>
        <v>0.14000000000000001</v>
      </c>
      <c r="HR88" s="60">
        <f>+IF(OR(SeleccionarDemTur=HR$11,SeleccionarDemTur=$GY$11),'SIMULADOR IMPACTOS MIP(TURISMO)'!PorcentajeTur,0)</f>
        <v>0.14000000000000001</v>
      </c>
      <c r="HS88" s="60">
        <f>+IF(OR(SeleccionarDemTur=HS$11,SeleccionarDemTur=$GY$11),'SIMULADOR IMPACTOS MIP(TURISMO)'!PorcentajeTur,0)</f>
        <v>0.14000000000000001</v>
      </c>
      <c r="HT88" s="60">
        <f>+IF(OR(SeleccionarDemTur=HT$11,SeleccionarDemTur=$GY$11),'SIMULADOR IMPACTOS MIP(TURISMO)'!PorcentajeTur,0)</f>
        <v>0.14000000000000001</v>
      </c>
      <c r="HU88" s="60">
        <f>+IF(OR(SeleccionarDemTur=HU$11,SeleccionarDemTur=$GY$11),'SIMULADOR IMPACTOS MIP(TURISMO)'!PorcentajeTur,0)</f>
        <v>0.14000000000000001</v>
      </c>
      <c r="HV88" s="60">
        <f>+IF(OR(SeleccionarDemTur=HV$11,SeleccionarDemTur=$GY$11),'SIMULADOR IMPACTOS MIP(TURISMO)'!PorcentajeTur,0)</f>
        <v>0.14000000000000001</v>
      </c>
      <c r="HY88" s="20">
        <f>+'MIP 2017'!EJ88*(1+(GZ88))</f>
        <v>52270.979833815101</v>
      </c>
      <c r="HZ88" s="20">
        <f>+'MIP 2017'!EK88*(1+(HA88))</f>
        <v>0</v>
      </c>
      <c r="IA88" s="20">
        <f>+'MIP 2017'!EL88*(1+(HB88))</f>
        <v>0</v>
      </c>
      <c r="IB88" s="20">
        <f>+'MIP 2017'!EM88*(1+(HC88))</f>
        <v>0</v>
      </c>
      <c r="IC88" s="20">
        <f>+'MIP 2017'!EN88*(1+(HD88))</f>
        <v>0</v>
      </c>
      <c r="ID88" s="20">
        <f>+'MIP 2017'!EO88*(1+(HE88))</f>
        <v>0</v>
      </c>
      <c r="IE88" s="20">
        <f>+'MIP 2017'!EP88*(1+(HF88))</f>
        <v>0</v>
      </c>
      <c r="IF88" s="20">
        <f>+'MIP 2017'!EQ88*(1+(HG88))</f>
        <v>0</v>
      </c>
      <c r="IG88" s="20">
        <f>+'MIP 2017'!ER88*(1+(HH88))</f>
        <v>0</v>
      </c>
      <c r="IH88" s="20">
        <f>+'MIP 2017'!ES88*(1+(HI88))</f>
        <v>0</v>
      </c>
      <c r="II88" s="20">
        <f>+'MIP 2017'!ET88*(1+(HJ88))</f>
        <v>0</v>
      </c>
      <c r="IJ88" s="20">
        <f>+'MIP 2017'!EU88*(1+(HK88))</f>
        <v>8.6104715689835469</v>
      </c>
      <c r="IK88" s="20">
        <f>+'MIP 2017'!EV88*(1+(HL88))</f>
        <v>62.726389369308059</v>
      </c>
      <c r="IL88" s="20">
        <f>+'MIP 2017'!EW88*(1+(HM88))</f>
        <v>0.25597157212821048</v>
      </c>
      <c r="IM88" s="20">
        <f>+'MIP 2017'!EX88*(1+(HN88))</f>
        <v>38784.527271227504</v>
      </c>
      <c r="IN88" s="20">
        <f>+'MIP 2017'!EY88*(1+(HO88))</f>
        <v>0</v>
      </c>
      <c r="IO88" s="20">
        <f>+'MIP 2017'!EZ88*(1+(HP88))</f>
        <v>0</v>
      </c>
      <c r="IP88" s="20">
        <f>+'MIP 2017'!FA88*(1+(HQ88))</f>
        <v>0</v>
      </c>
      <c r="IQ88" s="20">
        <f>+'MIP 2017'!FB88*(1+(HR88))</f>
        <v>0</v>
      </c>
      <c r="IR88" s="20">
        <f>+'MIP 2017'!FC88*(1+(HS88))</f>
        <v>0</v>
      </c>
      <c r="IS88" s="20">
        <f>+'MIP 2017'!FD88*(1+(HT88))</f>
        <v>0</v>
      </c>
      <c r="IT88" s="20">
        <f>+'MIP 2017'!FE88*(1+(HU88))</f>
        <v>0</v>
      </c>
      <c r="IU88" s="20">
        <f>+'MIP 2017'!FF88*(1+(HV88))</f>
        <v>0</v>
      </c>
      <c r="IV88" s="18">
        <f t="shared" si="9"/>
        <v>91127.099937553023</v>
      </c>
      <c r="IW88" s="39">
        <f>+IFERROR((IV88/'MIP 2017'!FG88*100-100),0)</f>
        <v>0</v>
      </c>
      <c r="IZ88" s="18">
        <v>136137.34496258904</v>
      </c>
      <c r="JA88" s="14">
        <f>+'MIP 2017'!FH88</f>
        <v>135974.61038026761</v>
      </c>
      <c r="JB88" s="39">
        <f t="shared" si="10"/>
        <v>162.7345823214273</v>
      </c>
      <c r="JC88" s="39">
        <f t="shared" si="11"/>
        <v>0.1196801240072034</v>
      </c>
    </row>
    <row r="89" spans="1:263" s="7" customFormat="1" ht="21.95" customHeight="1" thickBot="1" x14ac:dyDescent="0.25">
      <c r="A89" s="137" t="s">
        <v>225</v>
      </c>
      <c r="B89" s="138" t="s">
        <v>391</v>
      </c>
      <c r="C89" s="33">
        <v>8.0546099814364687E-8</v>
      </c>
      <c r="D89" s="33">
        <v>6.1034207498843205E-8</v>
      </c>
      <c r="E89" s="33">
        <v>8.588257917051833E-8</v>
      </c>
      <c r="F89" s="33">
        <v>9.7173495689953468E-8</v>
      </c>
      <c r="G89" s="33">
        <v>6.9696559681786911E-8</v>
      </c>
      <c r="H89" s="33">
        <v>8.1410510969465494E-8</v>
      </c>
      <c r="I89" s="33">
        <v>5.6361884079238868E-8</v>
      </c>
      <c r="J89" s="33">
        <v>5.9878997246629609E-8</v>
      </c>
      <c r="K89" s="33">
        <v>5.1913847086621346E-8</v>
      </c>
      <c r="L89" s="33">
        <v>6.2314487132607843E-8</v>
      </c>
      <c r="M89" s="33">
        <v>9.4062022707130712E-8</v>
      </c>
      <c r="N89" s="33">
        <v>2.3140222515906055E-7</v>
      </c>
      <c r="O89" s="33">
        <v>7.8989500184414763E-8</v>
      </c>
      <c r="P89" s="33">
        <v>1.8371474627731303E-7</v>
      </c>
      <c r="Q89" s="33">
        <v>5.2461630264218234E-8</v>
      </c>
      <c r="R89" s="33">
        <v>9.8176286890263865E-8</v>
      </c>
      <c r="S89" s="33">
        <v>7.4914662391441107E-8</v>
      </c>
      <c r="T89" s="33">
        <v>8.0878665982571052E-8</v>
      </c>
      <c r="U89" s="33">
        <v>8.1876159112623465E-8</v>
      </c>
      <c r="V89" s="33">
        <v>6.7641084218362093E-8</v>
      </c>
      <c r="W89" s="33">
        <v>2.7952314379287194E-7</v>
      </c>
      <c r="X89" s="33">
        <v>1.8594747305795769E-7</v>
      </c>
      <c r="Y89" s="33">
        <v>2.2194640111748013E-7</v>
      </c>
      <c r="Z89" s="33">
        <v>3.3917367007181665E-7</v>
      </c>
      <c r="AA89" s="33">
        <v>9.3164149133454379E-8</v>
      </c>
      <c r="AB89" s="33">
        <v>9.1622260729462963E-8</v>
      </c>
      <c r="AC89" s="33">
        <v>2.4996386341599194E-8</v>
      </c>
      <c r="AD89" s="33">
        <v>1.0084740833909508E-7</v>
      </c>
      <c r="AE89" s="33">
        <v>2.4051785410422622E-7</v>
      </c>
      <c r="AF89" s="33">
        <v>8.3839599940438767E-8</v>
      </c>
      <c r="AG89" s="33">
        <v>1.1844344372872664E-7</v>
      </c>
      <c r="AH89" s="33">
        <v>8.097342220802289E-8</v>
      </c>
      <c r="AI89" s="33">
        <v>1.7390090604846211E-7</v>
      </c>
      <c r="AJ89" s="33">
        <v>1.7335943190766472E-7</v>
      </c>
      <c r="AK89" s="33">
        <v>1.6932323545329251E-7</v>
      </c>
      <c r="AL89" s="33">
        <v>1.0426472915211592E-7</v>
      </c>
      <c r="AM89" s="33">
        <v>1.4337017933633699E-7</v>
      </c>
      <c r="AN89" s="33">
        <v>1.0508233195791999E-7</v>
      </c>
      <c r="AO89" s="33">
        <v>1.3076881162696722E-7</v>
      </c>
      <c r="AP89" s="33">
        <v>2.0313255505347814E-7</v>
      </c>
      <c r="AQ89" s="33">
        <v>1.0384506028004957E-7</v>
      </c>
      <c r="AR89" s="33">
        <v>1.684126728996804E-7</v>
      </c>
      <c r="AS89" s="33">
        <v>1.5590881406821184E-7</v>
      </c>
      <c r="AT89" s="33">
        <v>1.5451988096317718E-7</v>
      </c>
      <c r="AU89" s="33">
        <v>3.0980213923673873E-7</v>
      </c>
      <c r="AV89" s="33">
        <v>2.7390356884783991E-7</v>
      </c>
      <c r="AW89" s="33">
        <v>1.8322030781631956E-7</v>
      </c>
      <c r="AX89" s="33">
        <v>1.0592556739611489E-7</v>
      </c>
      <c r="AY89" s="33">
        <v>8.0014342873773765E-8</v>
      </c>
      <c r="AZ89" s="33">
        <v>1.2578662794796466E-7</v>
      </c>
      <c r="BA89" s="33">
        <v>9.1413925158066016E-8</v>
      </c>
      <c r="BB89" s="33">
        <v>7.5075866333301132E-8</v>
      </c>
      <c r="BC89" s="33">
        <v>1.1774244816094135E-7</v>
      </c>
      <c r="BD89" s="33">
        <v>1.3251596819994902E-7</v>
      </c>
      <c r="BE89" s="33">
        <v>1.3764619693378623E-7</v>
      </c>
      <c r="BF89" s="33">
        <v>4.0673098942464639E-7</v>
      </c>
      <c r="BG89" s="33">
        <v>1.0978805890454229E-7</v>
      </c>
      <c r="BH89" s="33">
        <v>2.1054042711515243E-7</v>
      </c>
      <c r="BI89" s="33">
        <v>1.4265547008406735E-7</v>
      </c>
      <c r="BJ89" s="33">
        <v>9.5280251519854839E-8</v>
      </c>
      <c r="BK89" s="33">
        <v>1.026174856063113E-7</v>
      </c>
      <c r="BL89" s="33">
        <v>1.143738562137385E-7</v>
      </c>
      <c r="BM89" s="33">
        <v>2.8560187543513876E-7</v>
      </c>
      <c r="BN89" s="33">
        <v>1.9561623996194767E-7</v>
      </c>
      <c r="BO89" s="33">
        <v>1.2307116578843335E-7</v>
      </c>
      <c r="BP89" s="33">
        <v>1.2470822529014479E-7</v>
      </c>
      <c r="BQ89" s="33">
        <v>1.0405988473201906E-7</v>
      </c>
      <c r="BR89" s="33">
        <v>6.6221365427053752E-7</v>
      </c>
      <c r="BS89" s="33">
        <v>1.2091371401577547E-7</v>
      </c>
      <c r="BT89" s="33">
        <v>1.6613814118620271E-7</v>
      </c>
      <c r="BU89" s="33">
        <v>6.865212161155628E-8</v>
      </c>
      <c r="BV89" s="33">
        <v>2.2237353311318872E-7</v>
      </c>
      <c r="BW89" s="33">
        <v>1.3607050491747226E-7</v>
      </c>
      <c r="BX89" s="33">
        <v>1.6645096104201273E-7</v>
      </c>
      <c r="BY89" s="33">
        <v>1.4276407508844197E-7</v>
      </c>
      <c r="BZ89" s="33">
        <v>8.9849832534489796E-7</v>
      </c>
      <c r="CA89" s="33">
        <v>9.4443240987661704E-6</v>
      </c>
      <c r="CB89" s="33">
        <v>1.0000001499257225</v>
      </c>
      <c r="CC89" s="33">
        <v>1.6221341841165778E-7</v>
      </c>
      <c r="CD89" s="33">
        <v>1.5437572339890776E-7</v>
      </c>
      <c r="CE89" s="33">
        <v>1.3618932865106235E-7</v>
      </c>
      <c r="CF89" s="33">
        <v>1.3630614951887067E-7</v>
      </c>
      <c r="CG89" s="33">
        <v>3.2945312876838043E-7</v>
      </c>
      <c r="CH89" s="33">
        <v>1.1291714347026497E-7</v>
      </c>
      <c r="CI89" s="33">
        <v>3.9054828857816335E-7</v>
      </c>
      <c r="CJ89" s="33">
        <v>8.6784823602498518E-8</v>
      </c>
      <c r="CK89" s="33">
        <v>8.8667189557731378E-8</v>
      </c>
      <c r="CL89" s="33">
        <v>1.2000028222115433E-7</v>
      </c>
      <c r="CM89" s="33">
        <v>3.0918057733107283E-7</v>
      </c>
      <c r="CN89" s="33">
        <v>3.0369429344598825E-7</v>
      </c>
      <c r="CO89" s="33">
        <v>2.2509012646089894E-7</v>
      </c>
      <c r="CP89" s="33">
        <v>1.5013689917834193E-7</v>
      </c>
      <c r="CQ89" s="33">
        <v>2.6414473107284779E-7</v>
      </c>
      <c r="CR89" s="33">
        <v>1.9924848369834094E-7</v>
      </c>
      <c r="CS89" s="33">
        <v>2.3620514463676139E-7</v>
      </c>
      <c r="CT89" s="33">
        <v>1.9090803256964426E-7</v>
      </c>
      <c r="CU89" s="33">
        <v>7.2467960445387299E-8</v>
      </c>
      <c r="CV89" s="33">
        <v>1.2582275664508848E-7</v>
      </c>
      <c r="CW89" s="33">
        <v>2.721561316853528E-7</v>
      </c>
      <c r="CX89" s="33">
        <v>5.8510392005134691E-6</v>
      </c>
      <c r="CY89" s="33">
        <v>1.714515791555855E-7</v>
      </c>
      <c r="CZ89" s="33">
        <v>2.092118708831101E-7</v>
      </c>
      <c r="DA89" s="33">
        <v>1.1570783682454181E-7</v>
      </c>
      <c r="DB89" s="33">
        <v>1.2977276038153735E-7</v>
      </c>
      <c r="DC89" s="33">
        <v>1.4156420614994944E-7</v>
      </c>
      <c r="DD89" s="33">
        <v>9.5420211167346276E-8</v>
      </c>
      <c r="DE89" s="33">
        <v>1.3669630266186176E-7</v>
      </c>
      <c r="DF89" s="33">
        <v>3.2466917312151569E-7</v>
      </c>
      <c r="DG89" s="33">
        <v>2.3620215219925884E-7</v>
      </c>
      <c r="DH89" s="33">
        <v>1.1973626140960597E-7</v>
      </c>
      <c r="DI89" s="33">
        <v>1.8664011984443503E-7</v>
      </c>
      <c r="DJ89" s="33">
        <v>1.1869464476062291E-7</v>
      </c>
      <c r="DK89" s="33">
        <v>9.7868188304414238E-8</v>
      </c>
      <c r="DL89" s="33">
        <v>1.2585273842404866E-7</v>
      </c>
      <c r="DM89" s="33">
        <v>1.0185977625119253E-7</v>
      </c>
      <c r="DN89" s="33">
        <v>2.9325202451589307E-8</v>
      </c>
      <c r="DO89" s="33">
        <v>2.1733007709295518E-7</v>
      </c>
      <c r="DP89" s="33">
        <v>6.5293509122445105E-8</v>
      </c>
      <c r="DQ89" s="33">
        <v>1.6979035302951139E-7</v>
      </c>
      <c r="DR89" s="33">
        <v>1.1412143061549537E-7</v>
      </c>
      <c r="DS89" s="33">
        <v>6.8364029433257723E-5</v>
      </c>
      <c r="DT89" s="33">
        <v>8.8915507020870374E-8</v>
      </c>
      <c r="DU89" s="33">
        <v>5.7784011188710176E-7</v>
      </c>
      <c r="DV89" s="33">
        <v>7.5308369584559675E-8</v>
      </c>
      <c r="DW89" s="33">
        <v>1.3117913651988598E-7</v>
      </c>
      <c r="DX89" s="33">
        <v>1.7133296847190366E-7</v>
      </c>
      <c r="DY89" s="33">
        <v>3.9764840122342271E-7</v>
      </c>
      <c r="DZ89" s="33">
        <v>1.1714381700993777E-7</v>
      </c>
      <c r="EA89" s="33">
        <v>1.8764795692313479E-7</v>
      </c>
      <c r="EB89" s="33">
        <v>4.292014853478499E-7</v>
      </c>
      <c r="EC89" s="33">
        <v>1.0919967246640049E-7</v>
      </c>
      <c r="ED89" s="33">
        <v>4.3484086521779357E-7</v>
      </c>
      <c r="EE89" s="33">
        <v>2.0495703405995296E-7</v>
      </c>
      <c r="EF89" s="33">
        <v>3.7072457953664181E-7</v>
      </c>
      <c r="EG89" s="33">
        <v>1.5041215697723609E-7</v>
      </c>
      <c r="EH89" s="33">
        <v>0</v>
      </c>
      <c r="EK89" s="60">
        <f>+IF(AND(OR(SeleccionarIndustria=$A89,SeleccionarIndustria="Todas las AE"),('SIMULADOR IMPACTOS MIP'!$B$10=EK$11)),'SIMULADOR IMPACTOS MIP'!Porcentaje,0)</f>
        <v>0</v>
      </c>
      <c r="EL89" s="60">
        <f>+IF(AND(OR(SeleccionarIndustria=$A89,SeleccionarIndustria="Todas las AE"),('SIMULADOR IMPACTOS MIP'!$B$10=EL$11)),'SIMULADOR IMPACTOS MIP'!Porcentaje,0)</f>
        <v>0</v>
      </c>
      <c r="EM89" s="60">
        <f>+IF(AND(OR(SeleccionarIndustria=$A89,SeleccionarIndustria="Todas las AE"),('SIMULADOR IMPACTOS MIP'!$B$10=EM$11)),'SIMULADOR IMPACTOS MIP'!Porcentaje,0)</f>
        <v>0.14000000000000001</v>
      </c>
      <c r="EN89" s="60">
        <f>+IF(AND(OR(SeleccionarIndustria=$A89,SeleccionarIndustria="Todas las AE"),('SIMULADOR IMPACTOS MIP'!$B$10=EN$11)),'SIMULADOR IMPACTOS MIP'!Porcentaje,0)</f>
        <v>0</v>
      </c>
      <c r="EO89" s="60">
        <f>+IF(AND(OR(SeleccionarIndustria=$A89,SeleccionarIndustria="Todas las AE"),(OR('SIMULADOR IMPACTOS MIP'!$B$10=$EK$11,'SIMULADOR IMPACTOS MIP'!$B$10=EO$11))),'SIMULADOR IMPACTOS MIP'!Porcentaje,0)</f>
        <v>0</v>
      </c>
      <c r="EP89" s="60">
        <f>+IF(AND(OR(SeleccionarIndustria=$A89,SeleccionarIndustria="Todas las AE"),(OR('SIMULADOR IMPACTOS MIP'!$B$10=$EK$11,'SIMULADOR IMPACTOS MIP'!$B$10=EP$11))),'SIMULADOR IMPACTOS MIP'!Porcentaje,0)</f>
        <v>0</v>
      </c>
      <c r="EQ89" s="60">
        <f>+IF(AND(OR(SeleccionarIndustria=$A89,SeleccionarIndustria="Todas las AE"),(OR('SIMULADOR IMPACTOS MIP'!$B$10=$EK$11,'SIMULADOR IMPACTOS MIP'!$B$10=EQ$11))),'SIMULADOR IMPACTOS MIP'!Porcentaje,0)</f>
        <v>0</v>
      </c>
      <c r="ER89" s="60">
        <f>+IF(AND(OR(SeleccionarIndustria=$A89,SeleccionarIndustria="Todas las AE"),(OR('SIMULADOR IMPACTOS MIP'!$B$10=$EL$11,'SIMULADOR IMPACTOS MIP'!$B$10=ER$11))),'SIMULADOR IMPACTOS MIP'!Porcentaje,0)</f>
        <v>0</v>
      </c>
      <c r="ES89" s="60">
        <f>+IF(AND(OR(SeleccionarIndustria=$A89,SeleccionarIndustria="Todas las AE"),(OR('SIMULADOR IMPACTOS MIP'!$B$10=$EL$11,'SIMULADOR IMPACTOS MIP'!$B$10=ES$11))),'SIMULADOR IMPACTOS MIP'!Porcentaje,0)</f>
        <v>0</v>
      </c>
      <c r="ET89" s="60">
        <f>+IF(AND(OR(SeleccionarIndustria=$A89,SeleccionarIndustria="Todas las AE"),(OR('SIMULADOR IMPACTOS MIP'!$B$10=$EL$11,'SIMULADOR IMPACTOS MIP'!$B$10=ET$11))),'SIMULADOR IMPACTOS MIP'!Porcentaje,0)</f>
        <v>0</v>
      </c>
      <c r="EU89" s="60">
        <f>+IF(AND(OR(SeleccionarIndustria=$A89,SeleccionarIndustria="Todas las AE"),(OR('SIMULADOR IMPACTOS MIP'!$B$10=$EL$11,'SIMULADOR IMPACTOS MIP'!$B$10=EU$11))),'SIMULADOR IMPACTOS MIP'!Porcentaje,0)</f>
        <v>0</v>
      </c>
      <c r="EV89" s="60">
        <f>+IF(AND(OR(SeleccionarIndustria=$A89,SeleccionarIndustria="Todas las AE"),(OR('SIMULADOR IMPACTOS MIP'!$B$10=$EL$11,'SIMULADOR IMPACTOS MIP'!$B$10=EV$11))),'SIMULADOR IMPACTOS MIP'!Porcentaje,0)</f>
        <v>0</v>
      </c>
      <c r="EW89" s="60">
        <f>+IF(AND(OR(SeleccionarIndustria=$A89,SeleccionarIndustria="Todas las AE"),(OR('SIMULADOR IMPACTOS MIP'!$B$10=$EL$11,'SIMULADOR IMPACTOS MIP'!$B$10=EW$11))),'SIMULADOR IMPACTOS MIP'!Porcentaje,0)</f>
        <v>0</v>
      </c>
      <c r="EX89" s="60">
        <f>+IF(AND(OR(SeleccionarIndustria=$A89,SeleccionarIndustria="Todas las AE"),(OR('SIMULADOR IMPACTOS MIP'!$B$10=$EL$11,'SIMULADOR IMPACTOS MIP'!$B$10=EX$11))),'SIMULADOR IMPACTOS MIP'!Porcentaje,0)</f>
        <v>0</v>
      </c>
      <c r="EY89" s="60">
        <f>+IF(AND(OR(SeleccionarIndustria=$A89,SeleccionarIndustria="Todas las AE"),('SIMULADOR IMPACTOS MIP'!$B$10=EY$11)),'SIMULADOR IMPACTOS MIP'!Porcentaje,0)</f>
        <v>0</v>
      </c>
      <c r="EZ89" s="60">
        <f>+IF(AND(OR(SeleccionarIndustria=$A89,SeleccionarIndustria="Todas las AE"),('SIMULADOR IMPACTOS MIP'!$B$10=EZ$11)),'SIMULADOR IMPACTOS MIP'!Porcentaje,0)</f>
        <v>0</v>
      </c>
      <c r="FA89" s="60">
        <f>+IF(AND(OR(SeleccionarIndustria=$A89,SeleccionarIndustria="Todas las AE"),('SIMULADOR IMPACTOS MIP'!$B$10=FA$11)),'SIMULADOR IMPACTOS MIP'!Porcentaje,0)</f>
        <v>0</v>
      </c>
      <c r="FB89" s="60">
        <f>+IF(AND(OR(SeleccionarIndustria=$A89,SeleccionarIndustria="Todas las AE"),('SIMULADOR IMPACTOS MIP'!$B$10=FB$11)),'SIMULADOR IMPACTOS MIP'!Porcentaje,0)</f>
        <v>0</v>
      </c>
      <c r="FC89" s="60">
        <f>+IF(AND(OR(SeleccionarIndustria=$A89,SeleccionarIndustria="Todas las AE"),(OR('SIMULADOR IMPACTOS MIP'!$B$10=$EM$11,'SIMULADOR IMPACTOS MIP'!$B$10=FC$11))),'SIMULADOR IMPACTOS MIP'!Porcentaje,0)</f>
        <v>0.14000000000000001</v>
      </c>
      <c r="FD89" s="60">
        <f>+IF(AND(OR(SeleccionarIndustria=$A89,SeleccionarIndustria="Todas las AE"),(OR('SIMULADOR IMPACTOS MIP'!$B$10=$EM$11,'SIMULADOR IMPACTOS MIP'!$B$10=FD$11))),'SIMULADOR IMPACTOS MIP'!Porcentaje,0)</f>
        <v>0.14000000000000001</v>
      </c>
      <c r="FE89" s="60">
        <f>+IF(AND(OR(SeleccionarIndustria=$A89,SeleccionarIndustria="Todas las AE"),(OR('SIMULADOR IMPACTOS MIP'!$B$10=$EM$11,'SIMULADOR IMPACTOS MIP'!$B$10=FE$11))),'SIMULADOR IMPACTOS MIP'!Porcentaje,0)</f>
        <v>0.14000000000000001</v>
      </c>
      <c r="FF89" s="60">
        <f>+IF(AND(OR(SeleccionarIndustria=$A89,SeleccionarIndustria="Todas las AE"),(OR('SIMULADOR IMPACTOS MIP'!$B$10=$EM$11,'SIMULADOR IMPACTOS MIP'!$B$10=FF$11))),'SIMULADOR IMPACTOS MIP'!Porcentaje,0)</f>
        <v>0.14000000000000001</v>
      </c>
      <c r="FG89" s="60">
        <f>+IF(AND(OR(SeleccionarIndustria=$A89,SeleccionarIndustria="Todas las AE"),(OR('SIMULADOR IMPACTOS MIP'!$B$10=$EM$11,'SIMULADOR IMPACTOS MIP'!$B$10=FG$11))),'SIMULADOR IMPACTOS MIP'!Porcentaje,0)</f>
        <v>0.14000000000000001</v>
      </c>
      <c r="FH89" s="60">
        <f>+IF(AND(OR(SeleccionarIndustria=$A89,SeleccionarIndustria="Todas las AE"),(OR('SIMULADOR IMPACTOS MIP'!$B$10=$EM$11,'SIMULADOR IMPACTOS MIP'!$B$10=FH$11))),'SIMULADOR IMPACTOS MIP'!Porcentaje,0)</f>
        <v>0.14000000000000001</v>
      </c>
      <c r="FI89" s="60">
        <f>+IF(AND(OR(SeleccionarIndustria=$A89,SeleccionarIndustria="Todas las AE"),(OR('SIMULADOR IMPACTOS MIP'!$B$10=$EM$11,'SIMULADOR IMPACTOS MIP'!$B$10=FI$11))),'SIMULADOR IMPACTOS MIP'!Porcentaje,0)</f>
        <v>0.14000000000000001</v>
      </c>
      <c r="FJ89" s="60">
        <f>+IF(AND(OR(SeleccionarIndustria=$A89,SeleccionarIndustria="Todas las AE"),(OR('SIMULADOR IMPACTOS MIP'!$B$10=$EM$11,'SIMULADOR IMPACTOS MIP'!$B$10=FJ$11))),'SIMULADOR IMPACTOS MIP'!Porcentaje,0)</f>
        <v>0.14000000000000001</v>
      </c>
      <c r="FM89" s="20">
        <f>+'MIP 2017'!EJ89*(1+(EN89))</f>
        <v>0</v>
      </c>
      <c r="FN89" s="20">
        <f>+'MIP 2017'!EK89*(1+(EO89))</f>
        <v>0</v>
      </c>
      <c r="FO89" s="20">
        <f>+'MIP 2017'!EL89*(1+(EP89))</f>
        <v>0</v>
      </c>
      <c r="FP89" s="20">
        <f>+'MIP 2017'!EM89*(1+(EQ89))</f>
        <v>0</v>
      </c>
      <c r="FQ89" s="20">
        <f>+'MIP 2017'!EN89*(1+(ER89))</f>
        <v>0</v>
      </c>
      <c r="FR89" s="20">
        <f>+'MIP 2017'!EO89*(1+(ES89))</f>
        <v>0</v>
      </c>
      <c r="FS89" s="20">
        <f>+'MIP 2017'!EP89*(1+(ET89))</f>
        <v>0</v>
      </c>
      <c r="FT89" s="20">
        <f>+'MIP 2017'!EQ89*(1+(EU89))</f>
        <v>0</v>
      </c>
      <c r="FU89" s="20">
        <f>+'MIP 2017'!ER89*(1+(EV89))</f>
        <v>0</v>
      </c>
      <c r="FV89" s="20">
        <f>+'MIP 2017'!ES89*(1+(EW89))</f>
        <v>0</v>
      </c>
      <c r="FW89" s="20">
        <f>+'MIP 2017'!ET89*(1+(EX89))</f>
        <v>0</v>
      </c>
      <c r="FX89" s="20">
        <f>+'MIP 2017'!EU89*(1+(EY89))</f>
        <v>0</v>
      </c>
      <c r="FY89" s="20">
        <f>+'MIP 2017'!EV89*(1+(EZ89))</f>
        <v>1104682.6003858524</v>
      </c>
      <c r="FZ89" s="20">
        <f>+'MIP 2017'!EW89*(1+(FA89))</f>
        <v>0</v>
      </c>
      <c r="GA89" s="20">
        <f>+'MIP 2017'!EX89*(1+(FB89))</f>
        <v>0</v>
      </c>
      <c r="GB89" s="20">
        <f>+'MIP 2017'!EY89*(1+(FC89))</f>
        <v>0</v>
      </c>
      <c r="GC89" s="20">
        <f>+'MIP 2017'!EZ89*(1+(FD89))</f>
        <v>0</v>
      </c>
      <c r="GD89" s="20">
        <f>+'MIP 2017'!FA89*(1+(FE89))</f>
        <v>0</v>
      </c>
      <c r="GE89" s="20">
        <f>+'MIP 2017'!FB89*(1+(FF89))</f>
        <v>0</v>
      </c>
      <c r="GF89" s="20">
        <f>+'MIP 2017'!FC89*(1+(FG89))</f>
        <v>0</v>
      </c>
      <c r="GG89" s="20">
        <f>+'MIP 2017'!FD89*(1+(FH89))</f>
        <v>0</v>
      </c>
      <c r="GH89" s="20">
        <f>+'MIP 2017'!FE89*(1+(FI89))</f>
        <v>0</v>
      </c>
      <c r="GI89" s="20">
        <f>+'MIP 2017'!FF89*(1+(FJ89))</f>
        <v>0</v>
      </c>
      <c r="GJ89" s="18">
        <f t="shared" si="6"/>
        <v>1104682.6003858524</v>
      </c>
      <c r="GK89" s="39">
        <f>+IFERROR((GJ89/'MIP 2017'!FG89*100-100),0)</f>
        <v>0</v>
      </c>
      <c r="GN89" s="18">
        <v>1104764.155324701</v>
      </c>
      <c r="GO89" s="14">
        <f>+'MIP 2017'!FH89</f>
        <v>1104764.1003858524</v>
      </c>
      <c r="GP89" s="39">
        <f t="shared" si="7"/>
        <v>5.4938848596066236E-2</v>
      </c>
      <c r="GQ89" s="39">
        <f t="shared" si="8"/>
        <v>4.9729031275091984E-6</v>
      </c>
      <c r="GU89" s="61">
        <v>-0.23</v>
      </c>
      <c r="GW89" s="60">
        <f>+IF(SeleccionarDemTur=GW$11,'SIMULADOR IMPACTOS MIP(TURISMO)'!PorcentajeTur,0)</f>
        <v>0</v>
      </c>
      <c r="GX89" s="60">
        <f>+IF(SeleccionarDemTur=GX$11,'SIMULADOR IMPACTOS MIP(TURISMO)'!PorcentajeTur,0)</f>
        <v>0</v>
      </c>
      <c r="GY89" s="60">
        <f>+IF(SeleccionarDemTur=GY$11,'SIMULADOR IMPACTOS MIP(TURISMO)'!PorcentajeTur,0)</f>
        <v>0.14000000000000001</v>
      </c>
      <c r="GZ89" s="60">
        <f>+IF(SeleccionarDemTur=GZ$11,'SIMULADOR IMPACTOS MIP(TURISMO)'!PorcentajeTur,0)</f>
        <v>0</v>
      </c>
      <c r="HA89" s="60">
        <f>+IF(OR(SeleccionarDemTur=HA$11,SeleccionarDemTur=$GW$11),'SIMULADOR IMPACTOS MIP(TURISMO)'!PorcentajeTur,0)</f>
        <v>0</v>
      </c>
      <c r="HB89" s="60">
        <f>+IF(OR(SeleccionarDemTur=HB$11,SeleccionarDemTur=$GW$11),'SIMULADOR IMPACTOS MIP(TURISMO)'!PorcentajeTur,0)</f>
        <v>0</v>
      </c>
      <c r="HC89" s="60">
        <f>+IF(OR(SeleccionarDemTur=HC$11,SeleccionarDemTur=$GW$11),'SIMULADOR IMPACTOS MIP(TURISMO)'!PorcentajeTur,0)</f>
        <v>0</v>
      </c>
      <c r="HD89" s="60">
        <f>+IF(OR(SeleccionarDemTur=HD$11,SeleccionarDemTur=$GX$11),'SIMULADOR IMPACTOS MIP(TURISMO)'!PorcentajeTur,0)</f>
        <v>0</v>
      </c>
      <c r="HE89" s="60">
        <f>+IF(OR(SeleccionarDemTur=HE$11,SeleccionarDemTur=$GX$11),'SIMULADOR IMPACTOS MIP(TURISMO)'!PorcentajeTur,0)</f>
        <v>0</v>
      </c>
      <c r="HF89" s="60">
        <f>+IF(OR(SeleccionarDemTur=HF$11,SeleccionarDemTur=$GX$11),'SIMULADOR IMPACTOS MIP(TURISMO)'!PorcentajeTur,0)</f>
        <v>0</v>
      </c>
      <c r="HG89" s="60">
        <f>+IF(OR(SeleccionarDemTur=HG$11,SeleccionarDemTur=$GX$11),'SIMULADOR IMPACTOS MIP(TURISMO)'!PorcentajeTur,0)</f>
        <v>0</v>
      </c>
      <c r="HH89" s="60">
        <f>+IF(OR(SeleccionarDemTur=HH$11,SeleccionarDemTur=$GX$11),'SIMULADOR IMPACTOS MIP(TURISMO)'!PorcentajeTur,0)</f>
        <v>0</v>
      </c>
      <c r="HI89" s="60">
        <f>+IF(OR(SeleccionarDemTur=HI$11,SeleccionarDemTur=$GX$11),'SIMULADOR IMPACTOS MIP(TURISMO)'!PorcentajeTur,0)</f>
        <v>0</v>
      </c>
      <c r="HJ89" s="60">
        <f>+IF(OR(SeleccionarDemTur=HJ$11,SeleccionarDemTur=$GX$11),'SIMULADOR IMPACTOS MIP(TURISMO)'!PorcentajeTur,0)</f>
        <v>0</v>
      </c>
      <c r="HK89" s="60">
        <f>+IF(SeleccionarDemTur=HK$11,'SIMULADOR IMPACTOS MIP(TURISMO)'!PorcentajeTur,0)</f>
        <v>0</v>
      </c>
      <c r="HL89" s="60">
        <f>+IF(SeleccionarDemTur=HL$11,'SIMULADOR IMPACTOS MIP(TURISMO)'!PorcentajeTur,0)</f>
        <v>0</v>
      </c>
      <c r="HM89" s="60">
        <f>+IF(SeleccionarDemTur=HM$11,'SIMULADOR IMPACTOS MIP(TURISMO)'!PorcentajeTur,0)</f>
        <v>0</v>
      </c>
      <c r="HN89" s="60">
        <f>+IF(SeleccionarDemTur=HN$11,'SIMULADOR IMPACTOS MIP(TURISMO)'!PorcentajeTur,0)</f>
        <v>0</v>
      </c>
      <c r="HO89" s="60">
        <f>+IF(OR(SeleccionarDemTur=HO$11,SeleccionarDemTur=$GY$11),'SIMULADOR IMPACTOS MIP(TURISMO)'!PorcentajeTur,0)</f>
        <v>0.14000000000000001</v>
      </c>
      <c r="HP89" s="60">
        <f>+IF(OR(SeleccionarDemTur=HP$11,SeleccionarDemTur=$GY$11),'SIMULADOR IMPACTOS MIP(TURISMO)'!PorcentajeTur,0)</f>
        <v>0.14000000000000001</v>
      </c>
      <c r="HQ89" s="60">
        <f>+IF(OR(SeleccionarDemTur=HQ$11,SeleccionarDemTur=$GY$11),'SIMULADOR IMPACTOS MIP(TURISMO)'!PorcentajeTur,0)</f>
        <v>0.14000000000000001</v>
      </c>
      <c r="HR89" s="60">
        <f>+IF(OR(SeleccionarDemTur=HR$11,SeleccionarDemTur=$GY$11),'SIMULADOR IMPACTOS MIP(TURISMO)'!PorcentajeTur,0)</f>
        <v>0.14000000000000001</v>
      </c>
      <c r="HS89" s="60">
        <f>+IF(OR(SeleccionarDemTur=HS$11,SeleccionarDemTur=$GY$11),'SIMULADOR IMPACTOS MIP(TURISMO)'!PorcentajeTur,0)</f>
        <v>0.14000000000000001</v>
      </c>
      <c r="HT89" s="60">
        <f>+IF(OR(SeleccionarDemTur=HT$11,SeleccionarDemTur=$GY$11),'SIMULADOR IMPACTOS MIP(TURISMO)'!PorcentajeTur,0)</f>
        <v>0.14000000000000001</v>
      </c>
      <c r="HU89" s="60">
        <f>+IF(OR(SeleccionarDemTur=HU$11,SeleccionarDemTur=$GY$11),'SIMULADOR IMPACTOS MIP(TURISMO)'!PorcentajeTur,0)</f>
        <v>0.14000000000000001</v>
      </c>
      <c r="HV89" s="60">
        <f>+IF(OR(SeleccionarDemTur=HV$11,SeleccionarDemTur=$GY$11),'SIMULADOR IMPACTOS MIP(TURISMO)'!PorcentajeTur,0)</f>
        <v>0.14000000000000001</v>
      </c>
      <c r="HY89" s="20">
        <f>+'MIP 2017'!EJ89*(1+(GZ89))</f>
        <v>0</v>
      </c>
      <c r="HZ89" s="20">
        <f>+'MIP 2017'!EK89*(1+(HA89))</f>
        <v>0</v>
      </c>
      <c r="IA89" s="20">
        <f>+'MIP 2017'!EL89*(1+(HB89))</f>
        <v>0</v>
      </c>
      <c r="IB89" s="20">
        <f>+'MIP 2017'!EM89*(1+(HC89))</f>
        <v>0</v>
      </c>
      <c r="IC89" s="20">
        <f>+'MIP 2017'!EN89*(1+(HD89))</f>
        <v>0</v>
      </c>
      <c r="ID89" s="20">
        <f>+'MIP 2017'!EO89*(1+(HE89))</f>
        <v>0</v>
      </c>
      <c r="IE89" s="20">
        <f>+'MIP 2017'!EP89*(1+(HF89))</f>
        <v>0</v>
      </c>
      <c r="IF89" s="20">
        <f>+'MIP 2017'!EQ89*(1+(HG89))</f>
        <v>0</v>
      </c>
      <c r="IG89" s="20">
        <f>+'MIP 2017'!ER89*(1+(HH89))</f>
        <v>0</v>
      </c>
      <c r="IH89" s="20">
        <f>+'MIP 2017'!ES89*(1+(HI89))</f>
        <v>0</v>
      </c>
      <c r="II89" s="20">
        <f>+'MIP 2017'!ET89*(1+(HJ89))</f>
        <v>0</v>
      </c>
      <c r="IJ89" s="20">
        <f>+'MIP 2017'!EU89*(1+(HK89))</f>
        <v>0</v>
      </c>
      <c r="IK89" s="20">
        <f>+'MIP 2017'!EV89*(1+(HL89))</f>
        <v>1104682.6003858524</v>
      </c>
      <c r="IL89" s="20">
        <f>+'MIP 2017'!EW89*(1+(HM89))</f>
        <v>0</v>
      </c>
      <c r="IM89" s="20">
        <f>+'MIP 2017'!EX89*(1+(HN89))</f>
        <v>0</v>
      </c>
      <c r="IN89" s="20">
        <f>+'MIP 2017'!EY89*(1+(HO89))</f>
        <v>0</v>
      </c>
      <c r="IO89" s="20">
        <f>+'MIP 2017'!EZ89*(1+(HP89))</f>
        <v>0</v>
      </c>
      <c r="IP89" s="20">
        <f>+'MIP 2017'!FA89*(1+(HQ89))</f>
        <v>0</v>
      </c>
      <c r="IQ89" s="20">
        <f>+'MIP 2017'!FB89*(1+(HR89))</f>
        <v>0</v>
      </c>
      <c r="IR89" s="20">
        <f>+'MIP 2017'!FC89*(1+(HS89))</f>
        <v>0</v>
      </c>
      <c r="IS89" s="20">
        <f>+'MIP 2017'!FD89*(1+(HT89))</f>
        <v>0</v>
      </c>
      <c r="IT89" s="20">
        <f>+'MIP 2017'!FE89*(1+(HU89))</f>
        <v>0</v>
      </c>
      <c r="IU89" s="20">
        <f>+'MIP 2017'!FF89*(1+(HV89))</f>
        <v>0</v>
      </c>
      <c r="IV89" s="18">
        <f t="shared" si="9"/>
        <v>1104682.6003858524</v>
      </c>
      <c r="IW89" s="39">
        <f>+IFERROR((IV89/'MIP 2017'!FG89*100-100),0)</f>
        <v>0</v>
      </c>
      <c r="IZ89" s="18">
        <v>1104764.155324701</v>
      </c>
      <c r="JA89" s="14">
        <f>+'MIP 2017'!FH89</f>
        <v>1104764.1003858524</v>
      </c>
      <c r="JB89" s="39">
        <f t="shared" si="10"/>
        <v>5.4938848596066236E-2</v>
      </c>
      <c r="JC89" s="39">
        <f t="shared" si="11"/>
        <v>4.9729031275091984E-6</v>
      </c>
    </row>
    <row r="90" spans="1:263" s="7" customFormat="1" ht="21.95" customHeight="1" thickBot="1" x14ac:dyDescent="0.25">
      <c r="A90" s="137" t="s">
        <v>226</v>
      </c>
      <c r="B90" s="138" t="s">
        <v>392</v>
      </c>
      <c r="C90" s="33">
        <v>0</v>
      </c>
      <c r="D90" s="33">
        <v>0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v>0</v>
      </c>
      <c r="AD90" s="33">
        <v>0</v>
      </c>
      <c r="AE90" s="33">
        <v>0</v>
      </c>
      <c r="AF90" s="33">
        <v>0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</v>
      </c>
      <c r="BR90" s="33">
        <v>0</v>
      </c>
      <c r="BS90" s="33">
        <v>0</v>
      </c>
      <c r="BT90" s="33">
        <v>0</v>
      </c>
      <c r="BU90" s="33">
        <v>0</v>
      </c>
      <c r="BV90" s="33">
        <v>0</v>
      </c>
      <c r="BW90" s="33">
        <v>0</v>
      </c>
      <c r="BX90" s="33">
        <v>0</v>
      </c>
      <c r="BY90" s="33">
        <v>0</v>
      </c>
      <c r="BZ90" s="33">
        <v>0</v>
      </c>
      <c r="CA90" s="33">
        <v>0</v>
      </c>
      <c r="CB90" s="33">
        <v>0</v>
      </c>
      <c r="CC90" s="33">
        <v>1</v>
      </c>
      <c r="CD90" s="33">
        <v>0</v>
      </c>
      <c r="CE90" s="33">
        <v>0</v>
      </c>
      <c r="CF90" s="33">
        <v>0</v>
      </c>
      <c r="CG90" s="33">
        <v>0</v>
      </c>
      <c r="CH90" s="33">
        <v>0</v>
      </c>
      <c r="CI90" s="33">
        <v>0</v>
      </c>
      <c r="CJ90" s="33">
        <v>0</v>
      </c>
      <c r="CK90" s="33">
        <v>0</v>
      </c>
      <c r="CL90" s="33">
        <v>0</v>
      </c>
      <c r="CM90" s="33">
        <v>0</v>
      </c>
      <c r="CN90" s="33">
        <v>0</v>
      </c>
      <c r="CO90" s="33">
        <v>0</v>
      </c>
      <c r="CP90" s="33">
        <v>0</v>
      </c>
      <c r="CQ90" s="33">
        <v>0</v>
      </c>
      <c r="CR90" s="33">
        <v>0</v>
      </c>
      <c r="CS90" s="33">
        <v>0</v>
      </c>
      <c r="CT90" s="33">
        <v>0</v>
      </c>
      <c r="CU90" s="33">
        <v>0</v>
      </c>
      <c r="CV90" s="33">
        <v>0</v>
      </c>
      <c r="CW90" s="33">
        <v>0</v>
      </c>
      <c r="CX90" s="33">
        <v>0</v>
      </c>
      <c r="CY90" s="33">
        <v>0</v>
      </c>
      <c r="CZ90" s="33">
        <v>0</v>
      </c>
      <c r="DA90" s="33">
        <v>0</v>
      </c>
      <c r="DB90" s="33">
        <v>0</v>
      </c>
      <c r="DC90" s="33">
        <v>0</v>
      </c>
      <c r="DD90" s="33">
        <v>0</v>
      </c>
      <c r="DE90" s="33">
        <v>0</v>
      </c>
      <c r="DF90" s="33">
        <v>0</v>
      </c>
      <c r="DG90" s="33">
        <v>0</v>
      </c>
      <c r="DH90" s="33">
        <v>0</v>
      </c>
      <c r="DI90" s="33">
        <v>0</v>
      </c>
      <c r="DJ90" s="33">
        <v>0</v>
      </c>
      <c r="DK90" s="33">
        <v>0</v>
      </c>
      <c r="DL90" s="33">
        <v>0</v>
      </c>
      <c r="DM90" s="33">
        <v>0</v>
      </c>
      <c r="DN90" s="33">
        <v>0</v>
      </c>
      <c r="DO90" s="33">
        <v>0</v>
      </c>
      <c r="DP90" s="33">
        <v>0</v>
      </c>
      <c r="DQ90" s="33">
        <v>0</v>
      </c>
      <c r="DR90" s="33">
        <v>0</v>
      </c>
      <c r="DS90" s="33">
        <v>0</v>
      </c>
      <c r="DT90" s="33">
        <v>0</v>
      </c>
      <c r="DU90" s="33">
        <v>0</v>
      </c>
      <c r="DV90" s="33">
        <v>0</v>
      </c>
      <c r="DW90" s="33">
        <v>0</v>
      </c>
      <c r="DX90" s="33">
        <v>0</v>
      </c>
      <c r="DY90" s="33">
        <v>0</v>
      </c>
      <c r="DZ90" s="33">
        <v>0</v>
      </c>
      <c r="EA90" s="33">
        <v>0</v>
      </c>
      <c r="EB90" s="33">
        <v>0</v>
      </c>
      <c r="EC90" s="33">
        <v>0</v>
      </c>
      <c r="ED90" s="33">
        <v>0</v>
      </c>
      <c r="EE90" s="33">
        <v>0</v>
      </c>
      <c r="EF90" s="33">
        <v>0</v>
      </c>
      <c r="EG90" s="33">
        <v>0</v>
      </c>
      <c r="EH90" s="33">
        <v>0</v>
      </c>
      <c r="EK90" s="60">
        <f>+IF(AND(OR(SeleccionarIndustria=$A90,SeleccionarIndustria="Todas las AE"),('SIMULADOR IMPACTOS MIP'!$B$10=EK$11)),'SIMULADOR IMPACTOS MIP'!Porcentaje,0)</f>
        <v>0</v>
      </c>
      <c r="EL90" s="60">
        <f>+IF(AND(OR(SeleccionarIndustria=$A90,SeleccionarIndustria="Todas las AE"),('SIMULADOR IMPACTOS MIP'!$B$10=EL$11)),'SIMULADOR IMPACTOS MIP'!Porcentaje,0)</f>
        <v>0</v>
      </c>
      <c r="EM90" s="60">
        <f>+IF(AND(OR(SeleccionarIndustria=$A90,SeleccionarIndustria="Todas las AE"),('SIMULADOR IMPACTOS MIP'!$B$10=EM$11)),'SIMULADOR IMPACTOS MIP'!Porcentaje,0)</f>
        <v>0.14000000000000001</v>
      </c>
      <c r="EN90" s="60">
        <f>+IF(AND(OR(SeleccionarIndustria=$A90,SeleccionarIndustria="Todas las AE"),('SIMULADOR IMPACTOS MIP'!$B$10=EN$11)),'SIMULADOR IMPACTOS MIP'!Porcentaje,0)</f>
        <v>0</v>
      </c>
      <c r="EO90" s="60">
        <f>+IF(AND(OR(SeleccionarIndustria=$A90,SeleccionarIndustria="Todas las AE"),(OR('SIMULADOR IMPACTOS MIP'!$B$10=$EK$11,'SIMULADOR IMPACTOS MIP'!$B$10=EO$11))),'SIMULADOR IMPACTOS MIP'!Porcentaje,0)</f>
        <v>0</v>
      </c>
      <c r="EP90" s="60">
        <f>+IF(AND(OR(SeleccionarIndustria=$A90,SeleccionarIndustria="Todas las AE"),(OR('SIMULADOR IMPACTOS MIP'!$B$10=$EK$11,'SIMULADOR IMPACTOS MIP'!$B$10=EP$11))),'SIMULADOR IMPACTOS MIP'!Porcentaje,0)</f>
        <v>0</v>
      </c>
      <c r="EQ90" s="60">
        <f>+IF(AND(OR(SeleccionarIndustria=$A90,SeleccionarIndustria="Todas las AE"),(OR('SIMULADOR IMPACTOS MIP'!$B$10=$EK$11,'SIMULADOR IMPACTOS MIP'!$B$10=EQ$11))),'SIMULADOR IMPACTOS MIP'!Porcentaje,0)</f>
        <v>0</v>
      </c>
      <c r="ER90" s="60">
        <f>+IF(AND(OR(SeleccionarIndustria=$A90,SeleccionarIndustria="Todas las AE"),(OR('SIMULADOR IMPACTOS MIP'!$B$10=$EL$11,'SIMULADOR IMPACTOS MIP'!$B$10=ER$11))),'SIMULADOR IMPACTOS MIP'!Porcentaje,0)</f>
        <v>0</v>
      </c>
      <c r="ES90" s="60">
        <f>+IF(AND(OR(SeleccionarIndustria=$A90,SeleccionarIndustria="Todas las AE"),(OR('SIMULADOR IMPACTOS MIP'!$B$10=$EL$11,'SIMULADOR IMPACTOS MIP'!$B$10=ES$11))),'SIMULADOR IMPACTOS MIP'!Porcentaje,0)</f>
        <v>0</v>
      </c>
      <c r="ET90" s="60">
        <f>+IF(AND(OR(SeleccionarIndustria=$A90,SeleccionarIndustria="Todas las AE"),(OR('SIMULADOR IMPACTOS MIP'!$B$10=$EL$11,'SIMULADOR IMPACTOS MIP'!$B$10=ET$11))),'SIMULADOR IMPACTOS MIP'!Porcentaje,0)</f>
        <v>0</v>
      </c>
      <c r="EU90" s="60">
        <f>+IF(AND(OR(SeleccionarIndustria=$A90,SeleccionarIndustria="Todas las AE"),(OR('SIMULADOR IMPACTOS MIP'!$B$10=$EL$11,'SIMULADOR IMPACTOS MIP'!$B$10=EU$11))),'SIMULADOR IMPACTOS MIP'!Porcentaje,0)</f>
        <v>0</v>
      </c>
      <c r="EV90" s="60">
        <f>+IF(AND(OR(SeleccionarIndustria=$A90,SeleccionarIndustria="Todas las AE"),(OR('SIMULADOR IMPACTOS MIP'!$B$10=$EL$11,'SIMULADOR IMPACTOS MIP'!$B$10=EV$11))),'SIMULADOR IMPACTOS MIP'!Porcentaje,0)</f>
        <v>0</v>
      </c>
      <c r="EW90" s="60">
        <f>+IF(AND(OR(SeleccionarIndustria=$A90,SeleccionarIndustria="Todas las AE"),(OR('SIMULADOR IMPACTOS MIP'!$B$10=$EL$11,'SIMULADOR IMPACTOS MIP'!$B$10=EW$11))),'SIMULADOR IMPACTOS MIP'!Porcentaje,0)</f>
        <v>0</v>
      </c>
      <c r="EX90" s="60">
        <f>+IF(AND(OR(SeleccionarIndustria=$A90,SeleccionarIndustria="Todas las AE"),(OR('SIMULADOR IMPACTOS MIP'!$B$10=$EL$11,'SIMULADOR IMPACTOS MIP'!$B$10=EX$11))),'SIMULADOR IMPACTOS MIP'!Porcentaje,0)</f>
        <v>0</v>
      </c>
      <c r="EY90" s="60">
        <f>+IF(AND(OR(SeleccionarIndustria=$A90,SeleccionarIndustria="Todas las AE"),('SIMULADOR IMPACTOS MIP'!$B$10=EY$11)),'SIMULADOR IMPACTOS MIP'!Porcentaje,0)</f>
        <v>0</v>
      </c>
      <c r="EZ90" s="60">
        <f>+IF(AND(OR(SeleccionarIndustria=$A90,SeleccionarIndustria="Todas las AE"),('SIMULADOR IMPACTOS MIP'!$B$10=EZ$11)),'SIMULADOR IMPACTOS MIP'!Porcentaje,0)</f>
        <v>0</v>
      </c>
      <c r="FA90" s="60">
        <f>+IF(AND(OR(SeleccionarIndustria=$A90,SeleccionarIndustria="Todas las AE"),('SIMULADOR IMPACTOS MIP'!$B$10=FA$11)),'SIMULADOR IMPACTOS MIP'!Porcentaje,0)</f>
        <v>0</v>
      </c>
      <c r="FB90" s="60">
        <f>+IF(AND(OR(SeleccionarIndustria=$A90,SeleccionarIndustria="Todas las AE"),('SIMULADOR IMPACTOS MIP'!$B$10=FB$11)),'SIMULADOR IMPACTOS MIP'!Porcentaje,0)</f>
        <v>0</v>
      </c>
      <c r="FC90" s="60">
        <f>+IF(AND(OR(SeleccionarIndustria=$A90,SeleccionarIndustria="Todas las AE"),(OR('SIMULADOR IMPACTOS MIP'!$B$10=$EM$11,'SIMULADOR IMPACTOS MIP'!$B$10=FC$11))),'SIMULADOR IMPACTOS MIP'!Porcentaje,0)</f>
        <v>0.14000000000000001</v>
      </c>
      <c r="FD90" s="60">
        <f>+IF(AND(OR(SeleccionarIndustria=$A90,SeleccionarIndustria="Todas las AE"),(OR('SIMULADOR IMPACTOS MIP'!$B$10=$EM$11,'SIMULADOR IMPACTOS MIP'!$B$10=FD$11))),'SIMULADOR IMPACTOS MIP'!Porcentaje,0)</f>
        <v>0.14000000000000001</v>
      </c>
      <c r="FE90" s="60">
        <f>+IF(AND(OR(SeleccionarIndustria=$A90,SeleccionarIndustria="Todas las AE"),(OR('SIMULADOR IMPACTOS MIP'!$B$10=$EM$11,'SIMULADOR IMPACTOS MIP'!$B$10=FE$11))),'SIMULADOR IMPACTOS MIP'!Porcentaje,0)</f>
        <v>0.14000000000000001</v>
      </c>
      <c r="FF90" s="60">
        <f>+IF(AND(OR(SeleccionarIndustria=$A90,SeleccionarIndustria="Todas las AE"),(OR('SIMULADOR IMPACTOS MIP'!$B$10=$EM$11,'SIMULADOR IMPACTOS MIP'!$B$10=FF$11))),'SIMULADOR IMPACTOS MIP'!Porcentaje,0)</f>
        <v>0.14000000000000001</v>
      </c>
      <c r="FG90" s="60">
        <f>+IF(AND(OR(SeleccionarIndustria=$A90,SeleccionarIndustria="Todas las AE"),(OR('SIMULADOR IMPACTOS MIP'!$B$10=$EM$11,'SIMULADOR IMPACTOS MIP'!$B$10=FG$11))),'SIMULADOR IMPACTOS MIP'!Porcentaje,0)</f>
        <v>0.14000000000000001</v>
      </c>
      <c r="FH90" s="60">
        <f>+IF(AND(OR(SeleccionarIndustria=$A90,SeleccionarIndustria="Todas las AE"),(OR('SIMULADOR IMPACTOS MIP'!$B$10=$EM$11,'SIMULADOR IMPACTOS MIP'!$B$10=FH$11))),'SIMULADOR IMPACTOS MIP'!Porcentaje,0)</f>
        <v>0.14000000000000001</v>
      </c>
      <c r="FI90" s="60">
        <f>+IF(AND(OR(SeleccionarIndustria=$A90,SeleccionarIndustria="Todas las AE"),(OR('SIMULADOR IMPACTOS MIP'!$B$10=$EM$11,'SIMULADOR IMPACTOS MIP'!$B$10=FI$11))),'SIMULADOR IMPACTOS MIP'!Porcentaje,0)</f>
        <v>0.14000000000000001</v>
      </c>
      <c r="FJ90" s="60">
        <f>+IF(AND(OR(SeleccionarIndustria=$A90,SeleccionarIndustria="Todas las AE"),(OR('SIMULADOR IMPACTOS MIP'!$B$10=$EM$11,'SIMULADOR IMPACTOS MIP'!$B$10=FJ$11))),'SIMULADOR IMPACTOS MIP'!Porcentaje,0)</f>
        <v>0.14000000000000001</v>
      </c>
      <c r="FM90" s="20">
        <f>+'MIP 2017'!EJ90*(1+(EN90))</f>
        <v>0</v>
      </c>
      <c r="FN90" s="20">
        <f>+'MIP 2017'!EK90*(1+(EO90))</f>
        <v>0</v>
      </c>
      <c r="FO90" s="20">
        <f>+'MIP 2017'!EL90*(1+(EP90))</f>
        <v>0</v>
      </c>
      <c r="FP90" s="20">
        <f>+'MIP 2017'!EM90*(1+(EQ90))</f>
        <v>0</v>
      </c>
      <c r="FQ90" s="20">
        <f>+'MIP 2017'!EN90*(1+(ER90))</f>
        <v>0</v>
      </c>
      <c r="FR90" s="20">
        <f>+'MIP 2017'!EO90*(1+(ES90))</f>
        <v>0</v>
      </c>
      <c r="FS90" s="20">
        <f>+'MIP 2017'!EP90*(1+(ET90))</f>
        <v>0</v>
      </c>
      <c r="FT90" s="20">
        <f>+'MIP 2017'!EQ90*(1+(EU90))</f>
        <v>0</v>
      </c>
      <c r="FU90" s="20">
        <f>+'MIP 2017'!ER90*(1+(EV90))</f>
        <v>0</v>
      </c>
      <c r="FV90" s="20">
        <f>+'MIP 2017'!ES90*(1+(EW90))</f>
        <v>0</v>
      </c>
      <c r="FW90" s="20">
        <f>+'MIP 2017'!ET90*(1+(EX90))</f>
        <v>0</v>
      </c>
      <c r="FX90" s="20">
        <f>+'MIP 2017'!EU90*(1+(EY90))</f>
        <v>0</v>
      </c>
      <c r="FY90" s="20">
        <f>+'MIP 2017'!EV90*(1+(EZ90))</f>
        <v>1078374.884542672</v>
      </c>
      <c r="FZ90" s="20">
        <f>+'MIP 2017'!EW90*(1+(FA90))</f>
        <v>0</v>
      </c>
      <c r="GA90" s="20">
        <f>+'MIP 2017'!EX90*(1+(FB90))</f>
        <v>0</v>
      </c>
      <c r="GB90" s="20">
        <f>+'MIP 2017'!EY90*(1+(FC90))</f>
        <v>0</v>
      </c>
      <c r="GC90" s="20">
        <f>+'MIP 2017'!EZ90*(1+(FD90))</f>
        <v>0</v>
      </c>
      <c r="GD90" s="20">
        <f>+'MIP 2017'!FA90*(1+(FE90))</f>
        <v>0</v>
      </c>
      <c r="GE90" s="20">
        <f>+'MIP 2017'!FB90*(1+(FF90))</f>
        <v>0</v>
      </c>
      <c r="GF90" s="20">
        <f>+'MIP 2017'!FC90*(1+(FG90))</f>
        <v>0</v>
      </c>
      <c r="GG90" s="20">
        <f>+'MIP 2017'!FD90*(1+(FH90))</f>
        <v>0</v>
      </c>
      <c r="GH90" s="20">
        <f>+'MIP 2017'!FE90*(1+(FI90))</f>
        <v>0</v>
      </c>
      <c r="GI90" s="20">
        <f>+'MIP 2017'!FF90*(1+(FJ90))</f>
        <v>0</v>
      </c>
      <c r="GJ90" s="18">
        <f t="shared" si="6"/>
        <v>1078374.884542672</v>
      </c>
      <c r="GK90" s="39">
        <f>+IFERROR((GJ90/'MIP 2017'!FG90*100-100),0)</f>
        <v>0</v>
      </c>
      <c r="GN90" s="18">
        <v>1078374.884542672</v>
      </c>
      <c r="GO90" s="14">
        <f>+'MIP 2017'!FH90</f>
        <v>1078374.884542672</v>
      </c>
      <c r="GP90" s="39">
        <f t="shared" si="7"/>
        <v>0</v>
      </c>
      <c r="GQ90" s="39">
        <f t="shared" si="8"/>
        <v>0</v>
      </c>
      <c r="GU90" s="61">
        <v>-0.22</v>
      </c>
      <c r="GW90" s="60">
        <f>+IF(SeleccionarDemTur=GW$11,'SIMULADOR IMPACTOS MIP(TURISMO)'!PorcentajeTur,0)</f>
        <v>0</v>
      </c>
      <c r="GX90" s="60">
        <f>+IF(SeleccionarDemTur=GX$11,'SIMULADOR IMPACTOS MIP(TURISMO)'!PorcentajeTur,0)</f>
        <v>0</v>
      </c>
      <c r="GY90" s="60">
        <f>+IF(SeleccionarDemTur=GY$11,'SIMULADOR IMPACTOS MIP(TURISMO)'!PorcentajeTur,0)</f>
        <v>0.14000000000000001</v>
      </c>
      <c r="GZ90" s="60">
        <f>+IF(SeleccionarDemTur=GZ$11,'SIMULADOR IMPACTOS MIP(TURISMO)'!PorcentajeTur,0)</f>
        <v>0</v>
      </c>
      <c r="HA90" s="60">
        <f>+IF(OR(SeleccionarDemTur=HA$11,SeleccionarDemTur=$GW$11),'SIMULADOR IMPACTOS MIP(TURISMO)'!PorcentajeTur,0)</f>
        <v>0</v>
      </c>
      <c r="HB90" s="60">
        <f>+IF(OR(SeleccionarDemTur=HB$11,SeleccionarDemTur=$GW$11),'SIMULADOR IMPACTOS MIP(TURISMO)'!PorcentajeTur,0)</f>
        <v>0</v>
      </c>
      <c r="HC90" s="60">
        <f>+IF(OR(SeleccionarDemTur=HC$11,SeleccionarDemTur=$GW$11),'SIMULADOR IMPACTOS MIP(TURISMO)'!PorcentajeTur,0)</f>
        <v>0</v>
      </c>
      <c r="HD90" s="60">
        <f>+IF(OR(SeleccionarDemTur=HD$11,SeleccionarDemTur=$GX$11),'SIMULADOR IMPACTOS MIP(TURISMO)'!PorcentajeTur,0)</f>
        <v>0</v>
      </c>
      <c r="HE90" s="60">
        <f>+IF(OR(SeleccionarDemTur=HE$11,SeleccionarDemTur=$GX$11),'SIMULADOR IMPACTOS MIP(TURISMO)'!PorcentajeTur,0)</f>
        <v>0</v>
      </c>
      <c r="HF90" s="60">
        <f>+IF(OR(SeleccionarDemTur=HF$11,SeleccionarDemTur=$GX$11),'SIMULADOR IMPACTOS MIP(TURISMO)'!PorcentajeTur,0)</f>
        <v>0</v>
      </c>
      <c r="HG90" s="60">
        <f>+IF(OR(SeleccionarDemTur=HG$11,SeleccionarDemTur=$GX$11),'SIMULADOR IMPACTOS MIP(TURISMO)'!PorcentajeTur,0)</f>
        <v>0</v>
      </c>
      <c r="HH90" s="60">
        <f>+IF(OR(SeleccionarDemTur=HH$11,SeleccionarDemTur=$GX$11),'SIMULADOR IMPACTOS MIP(TURISMO)'!PorcentajeTur,0)</f>
        <v>0</v>
      </c>
      <c r="HI90" s="60">
        <f>+IF(OR(SeleccionarDemTur=HI$11,SeleccionarDemTur=$GX$11),'SIMULADOR IMPACTOS MIP(TURISMO)'!PorcentajeTur,0)</f>
        <v>0</v>
      </c>
      <c r="HJ90" s="60">
        <f>+IF(OR(SeleccionarDemTur=HJ$11,SeleccionarDemTur=$GX$11),'SIMULADOR IMPACTOS MIP(TURISMO)'!PorcentajeTur,0)</f>
        <v>0</v>
      </c>
      <c r="HK90" s="60">
        <f>+IF(SeleccionarDemTur=HK$11,'SIMULADOR IMPACTOS MIP(TURISMO)'!PorcentajeTur,0)</f>
        <v>0</v>
      </c>
      <c r="HL90" s="60">
        <f>+IF(SeleccionarDemTur=HL$11,'SIMULADOR IMPACTOS MIP(TURISMO)'!PorcentajeTur,0)</f>
        <v>0</v>
      </c>
      <c r="HM90" s="60">
        <f>+IF(SeleccionarDemTur=HM$11,'SIMULADOR IMPACTOS MIP(TURISMO)'!PorcentajeTur,0)</f>
        <v>0</v>
      </c>
      <c r="HN90" s="60">
        <f>+IF(SeleccionarDemTur=HN$11,'SIMULADOR IMPACTOS MIP(TURISMO)'!PorcentajeTur,0)</f>
        <v>0</v>
      </c>
      <c r="HO90" s="60">
        <f>+IF(OR(SeleccionarDemTur=HO$11,SeleccionarDemTur=$GY$11),'SIMULADOR IMPACTOS MIP(TURISMO)'!PorcentajeTur,0)</f>
        <v>0.14000000000000001</v>
      </c>
      <c r="HP90" s="60">
        <f>+IF(OR(SeleccionarDemTur=HP$11,SeleccionarDemTur=$GY$11),'SIMULADOR IMPACTOS MIP(TURISMO)'!PorcentajeTur,0)</f>
        <v>0.14000000000000001</v>
      </c>
      <c r="HQ90" s="60">
        <f>+IF(OR(SeleccionarDemTur=HQ$11,SeleccionarDemTur=$GY$11),'SIMULADOR IMPACTOS MIP(TURISMO)'!PorcentajeTur,0)</f>
        <v>0.14000000000000001</v>
      </c>
      <c r="HR90" s="60">
        <f>+IF(OR(SeleccionarDemTur=HR$11,SeleccionarDemTur=$GY$11),'SIMULADOR IMPACTOS MIP(TURISMO)'!PorcentajeTur,0)</f>
        <v>0.14000000000000001</v>
      </c>
      <c r="HS90" s="60">
        <f>+IF(OR(SeleccionarDemTur=HS$11,SeleccionarDemTur=$GY$11),'SIMULADOR IMPACTOS MIP(TURISMO)'!PorcentajeTur,0)</f>
        <v>0.14000000000000001</v>
      </c>
      <c r="HT90" s="60">
        <f>+IF(OR(SeleccionarDemTur=HT$11,SeleccionarDemTur=$GY$11),'SIMULADOR IMPACTOS MIP(TURISMO)'!PorcentajeTur,0)</f>
        <v>0.14000000000000001</v>
      </c>
      <c r="HU90" s="60">
        <f>+IF(OR(SeleccionarDemTur=HU$11,SeleccionarDemTur=$GY$11),'SIMULADOR IMPACTOS MIP(TURISMO)'!PorcentajeTur,0)</f>
        <v>0.14000000000000001</v>
      </c>
      <c r="HV90" s="60">
        <f>+IF(OR(SeleccionarDemTur=HV$11,SeleccionarDemTur=$GY$11),'SIMULADOR IMPACTOS MIP(TURISMO)'!PorcentajeTur,0)</f>
        <v>0.14000000000000001</v>
      </c>
      <c r="HY90" s="20">
        <f>+'MIP 2017'!EJ90*(1+(GZ90))</f>
        <v>0</v>
      </c>
      <c r="HZ90" s="20">
        <f>+'MIP 2017'!EK90*(1+(HA90))</f>
        <v>0</v>
      </c>
      <c r="IA90" s="20">
        <f>+'MIP 2017'!EL90*(1+(HB90))</f>
        <v>0</v>
      </c>
      <c r="IB90" s="20">
        <f>+'MIP 2017'!EM90*(1+(HC90))</f>
        <v>0</v>
      </c>
      <c r="IC90" s="20">
        <f>+'MIP 2017'!EN90*(1+(HD90))</f>
        <v>0</v>
      </c>
      <c r="ID90" s="20">
        <f>+'MIP 2017'!EO90*(1+(HE90))</f>
        <v>0</v>
      </c>
      <c r="IE90" s="20">
        <f>+'MIP 2017'!EP90*(1+(HF90))</f>
        <v>0</v>
      </c>
      <c r="IF90" s="20">
        <f>+'MIP 2017'!EQ90*(1+(HG90))</f>
        <v>0</v>
      </c>
      <c r="IG90" s="20">
        <f>+'MIP 2017'!ER90*(1+(HH90))</f>
        <v>0</v>
      </c>
      <c r="IH90" s="20">
        <f>+'MIP 2017'!ES90*(1+(HI90))</f>
        <v>0</v>
      </c>
      <c r="II90" s="20">
        <f>+'MIP 2017'!ET90*(1+(HJ90))</f>
        <v>0</v>
      </c>
      <c r="IJ90" s="20">
        <f>+'MIP 2017'!EU90*(1+(HK90))</f>
        <v>0</v>
      </c>
      <c r="IK90" s="20">
        <f>+'MIP 2017'!EV90*(1+(HL90))</f>
        <v>1078374.884542672</v>
      </c>
      <c r="IL90" s="20">
        <f>+'MIP 2017'!EW90*(1+(HM90))</f>
        <v>0</v>
      </c>
      <c r="IM90" s="20">
        <f>+'MIP 2017'!EX90*(1+(HN90))</f>
        <v>0</v>
      </c>
      <c r="IN90" s="20">
        <f>+'MIP 2017'!EY90*(1+(HO90))</f>
        <v>0</v>
      </c>
      <c r="IO90" s="20">
        <f>+'MIP 2017'!EZ90*(1+(HP90))</f>
        <v>0</v>
      </c>
      <c r="IP90" s="20">
        <f>+'MIP 2017'!FA90*(1+(HQ90))</f>
        <v>0</v>
      </c>
      <c r="IQ90" s="20">
        <f>+'MIP 2017'!FB90*(1+(HR90))</f>
        <v>0</v>
      </c>
      <c r="IR90" s="20">
        <f>+'MIP 2017'!FC90*(1+(HS90))</f>
        <v>0</v>
      </c>
      <c r="IS90" s="20">
        <f>+'MIP 2017'!FD90*(1+(HT90))</f>
        <v>0</v>
      </c>
      <c r="IT90" s="20">
        <f>+'MIP 2017'!FE90*(1+(HU90))</f>
        <v>0</v>
      </c>
      <c r="IU90" s="20">
        <f>+'MIP 2017'!FF90*(1+(HV90))</f>
        <v>0</v>
      </c>
      <c r="IV90" s="18">
        <f t="shared" si="9"/>
        <v>1078374.884542672</v>
      </c>
      <c r="IW90" s="39">
        <f>+IFERROR((IV90/'MIP 2017'!FG90*100-100),0)</f>
        <v>0</v>
      </c>
      <c r="IZ90" s="18">
        <v>1078374.884542672</v>
      </c>
      <c r="JA90" s="14">
        <f>+'MIP 2017'!FH90</f>
        <v>1078374.884542672</v>
      </c>
      <c r="JB90" s="39">
        <f t="shared" si="10"/>
        <v>0</v>
      </c>
      <c r="JC90" s="39">
        <f t="shared" si="11"/>
        <v>0</v>
      </c>
    </row>
    <row r="91" spans="1:263" s="7" customFormat="1" ht="21.95" customHeight="1" thickBot="1" x14ac:dyDescent="0.25">
      <c r="A91" s="137" t="s">
        <v>228</v>
      </c>
      <c r="B91" s="138" t="s">
        <v>227</v>
      </c>
      <c r="C91" s="33">
        <v>0</v>
      </c>
      <c r="D91" s="33">
        <v>0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v>0</v>
      </c>
      <c r="AD91" s="33">
        <v>0</v>
      </c>
      <c r="AE91" s="33">
        <v>0</v>
      </c>
      <c r="AF91" s="33">
        <v>0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33">
        <v>0</v>
      </c>
      <c r="BR91" s="33">
        <v>0</v>
      </c>
      <c r="BS91" s="33">
        <v>0</v>
      </c>
      <c r="BT91" s="33">
        <v>0</v>
      </c>
      <c r="BU91" s="33">
        <v>0</v>
      </c>
      <c r="BV91" s="33">
        <v>0</v>
      </c>
      <c r="BW91" s="33">
        <v>0</v>
      </c>
      <c r="BX91" s="33">
        <v>0</v>
      </c>
      <c r="BY91" s="33">
        <v>0</v>
      </c>
      <c r="BZ91" s="33">
        <v>0</v>
      </c>
      <c r="CA91" s="33">
        <v>0</v>
      </c>
      <c r="CB91" s="33">
        <v>0</v>
      </c>
      <c r="CC91" s="33">
        <v>0</v>
      </c>
      <c r="CD91" s="33">
        <v>1</v>
      </c>
      <c r="CE91" s="33">
        <v>0</v>
      </c>
      <c r="CF91" s="33">
        <v>0</v>
      </c>
      <c r="CG91" s="33">
        <v>0</v>
      </c>
      <c r="CH91" s="33">
        <v>0</v>
      </c>
      <c r="CI91" s="33">
        <v>0</v>
      </c>
      <c r="CJ91" s="33">
        <v>0</v>
      </c>
      <c r="CK91" s="33">
        <v>0</v>
      </c>
      <c r="CL91" s="33">
        <v>0</v>
      </c>
      <c r="CM91" s="33">
        <v>0</v>
      </c>
      <c r="CN91" s="33">
        <v>0</v>
      </c>
      <c r="CO91" s="33">
        <v>0</v>
      </c>
      <c r="CP91" s="33">
        <v>0</v>
      </c>
      <c r="CQ91" s="33">
        <v>0</v>
      </c>
      <c r="CR91" s="33">
        <v>0</v>
      </c>
      <c r="CS91" s="33">
        <v>0</v>
      </c>
      <c r="CT91" s="33">
        <v>0</v>
      </c>
      <c r="CU91" s="33">
        <v>0</v>
      </c>
      <c r="CV91" s="33">
        <v>0</v>
      </c>
      <c r="CW91" s="33">
        <v>0</v>
      </c>
      <c r="CX91" s="33">
        <v>0</v>
      </c>
      <c r="CY91" s="33">
        <v>0</v>
      </c>
      <c r="CZ91" s="33">
        <v>0</v>
      </c>
      <c r="DA91" s="33">
        <v>0</v>
      </c>
      <c r="DB91" s="33">
        <v>0</v>
      </c>
      <c r="DC91" s="33">
        <v>0</v>
      </c>
      <c r="DD91" s="33">
        <v>0</v>
      </c>
      <c r="DE91" s="33">
        <v>0</v>
      </c>
      <c r="DF91" s="33">
        <v>0</v>
      </c>
      <c r="DG91" s="33">
        <v>0</v>
      </c>
      <c r="DH91" s="33">
        <v>0</v>
      </c>
      <c r="DI91" s="33">
        <v>0</v>
      </c>
      <c r="DJ91" s="33">
        <v>0</v>
      </c>
      <c r="DK91" s="33">
        <v>0</v>
      </c>
      <c r="DL91" s="33">
        <v>0</v>
      </c>
      <c r="DM91" s="33">
        <v>0</v>
      </c>
      <c r="DN91" s="33">
        <v>0</v>
      </c>
      <c r="DO91" s="33">
        <v>0</v>
      </c>
      <c r="DP91" s="33">
        <v>0</v>
      </c>
      <c r="DQ91" s="33">
        <v>0</v>
      </c>
      <c r="DR91" s="33">
        <v>0</v>
      </c>
      <c r="DS91" s="33">
        <v>0</v>
      </c>
      <c r="DT91" s="33">
        <v>0</v>
      </c>
      <c r="DU91" s="33">
        <v>0</v>
      </c>
      <c r="DV91" s="33">
        <v>0</v>
      </c>
      <c r="DW91" s="33">
        <v>0</v>
      </c>
      <c r="DX91" s="33">
        <v>0</v>
      </c>
      <c r="DY91" s="33">
        <v>0</v>
      </c>
      <c r="DZ91" s="33">
        <v>0</v>
      </c>
      <c r="EA91" s="33">
        <v>0</v>
      </c>
      <c r="EB91" s="33">
        <v>0</v>
      </c>
      <c r="EC91" s="33">
        <v>0</v>
      </c>
      <c r="ED91" s="33">
        <v>0</v>
      </c>
      <c r="EE91" s="33">
        <v>0</v>
      </c>
      <c r="EF91" s="33">
        <v>0</v>
      </c>
      <c r="EG91" s="33">
        <v>0</v>
      </c>
      <c r="EH91" s="33">
        <v>0</v>
      </c>
      <c r="EK91" s="60">
        <f>+IF(AND(OR(SeleccionarIndustria=$A91,SeleccionarIndustria="Todas las AE"),('SIMULADOR IMPACTOS MIP'!$B$10=EK$11)),'SIMULADOR IMPACTOS MIP'!Porcentaje,0)</f>
        <v>0</v>
      </c>
      <c r="EL91" s="60">
        <f>+IF(AND(OR(SeleccionarIndustria=$A91,SeleccionarIndustria="Todas las AE"),('SIMULADOR IMPACTOS MIP'!$B$10=EL$11)),'SIMULADOR IMPACTOS MIP'!Porcentaje,0)</f>
        <v>0</v>
      </c>
      <c r="EM91" s="60">
        <f>+IF(AND(OR(SeleccionarIndustria=$A91,SeleccionarIndustria="Todas las AE"),('SIMULADOR IMPACTOS MIP'!$B$10=EM$11)),'SIMULADOR IMPACTOS MIP'!Porcentaje,0)</f>
        <v>0.14000000000000001</v>
      </c>
      <c r="EN91" s="60">
        <f>+IF(AND(OR(SeleccionarIndustria=$A91,SeleccionarIndustria="Todas las AE"),('SIMULADOR IMPACTOS MIP'!$B$10=EN$11)),'SIMULADOR IMPACTOS MIP'!Porcentaje,0)</f>
        <v>0</v>
      </c>
      <c r="EO91" s="60">
        <f>+IF(AND(OR(SeleccionarIndustria=$A91,SeleccionarIndustria="Todas las AE"),(OR('SIMULADOR IMPACTOS MIP'!$B$10=$EK$11,'SIMULADOR IMPACTOS MIP'!$B$10=EO$11))),'SIMULADOR IMPACTOS MIP'!Porcentaje,0)</f>
        <v>0</v>
      </c>
      <c r="EP91" s="60">
        <f>+IF(AND(OR(SeleccionarIndustria=$A91,SeleccionarIndustria="Todas las AE"),(OR('SIMULADOR IMPACTOS MIP'!$B$10=$EK$11,'SIMULADOR IMPACTOS MIP'!$B$10=EP$11))),'SIMULADOR IMPACTOS MIP'!Porcentaje,0)</f>
        <v>0</v>
      </c>
      <c r="EQ91" s="60">
        <f>+IF(AND(OR(SeleccionarIndustria=$A91,SeleccionarIndustria="Todas las AE"),(OR('SIMULADOR IMPACTOS MIP'!$B$10=$EK$11,'SIMULADOR IMPACTOS MIP'!$B$10=EQ$11))),'SIMULADOR IMPACTOS MIP'!Porcentaje,0)</f>
        <v>0</v>
      </c>
      <c r="ER91" s="60">
        <f>+IF(AND(OR(SeleccionarIndustria=$A91,SeleccionarIndustria="Todas las AE"),(OR('SIMULADOR IMPACTOS MIP'!$B$10=$EL$11,'SIMULADOR IMPACTOS MIP'!$B$10=ER$11))),'SIMULADOR IMPACTOS MIP'!Porcentaje,0)</f>
        <v>0</v>
      </c>
      <c r="ES91" s="60">
        <f>+IF(AND(OR(SeleccionarIndustria=$A91,SeleccionarIndustria="Todas las AE"),(OR('SIMULADOR IMPACTOS MIP'!$B$10=$EL$11,'SIMULADOR IMPACTOS MIP'!$B$10=ES$11))),'SIMULADOR IMPACTOS MIP'!Porcentaje,0)</f>
        <v>0</v>
      </c>
      <c r="ET91" s="60">
        <f>+IF(AND(OR(SeleccionarIndustria=$A91,SeleccionarIndustria="Todas las AE"),(OR('SIMULADOR IMPACTOS MIP'!$B$10=$EL$11,'SIMULADOR IMPACTOS MIP'!$B$10=ET$11))),'SIMULADOR IMPACTOS MIP'!Porcentaje,0)</f>
        <v>0</v>
      </c>
      <c r="EU91" s="60">
        <f>+IF(AND(OR(SeleccionarIndustria=$A91,SeleccionarIndustria="Todas las AE"),(OR('SIMULADOR IMPACTOS MIP'!$B$10=$EL$11,'SIMULADOR IMPACTOS MIP'!$B$10=EU$11))),'SIMULADOR IMPACTOS MIP'!Porcentaje,0)</f>
        <v>0</v>
      </c>
      <c r="EV91" s="60">
        <f>+IF(AND(OR(SeleccionarIndustria=$A91,SeleccionarIndustria="Todas las AE"),(OR('SIMULADOR IMPACTOS MIP'!$B$10=$EL$11,'SIMULADOR IMPACTOS MIP'!$B$10=EV$11))),'SIMULADOR IMPACTOS MIP'!Porcentaje,0)</f>
        <v>0</v>
      </c>
      <c r="EW91" s="60">
        <f>+IF(AND(OR(SeleccionarIndustria=$A91,SeleccionarIndustria="Todas las AE"),(OR('SIMULADOR IMPACTOS MIP'!$B$10=$EL$11,'SIMULADOR IMPACTOS MIP'!$B$10=EW$11))),'SIMULADOR IMPACTOS MIP'!Porcentaje,0)</f>
        <v>0</v>
      </c>
      <c r="EX91" s="60">
        <f>+IF(AND(OR(SeleccionarIndustria=$A91,SeleccionarIndustria="Todas las AE"),(OR('SIMULADOR IMPACTOS MIP'!$B$10=$EL$11,'SIMULADOR IMPACTOS MIP'!$B$10=EX$11))),'SIMULADOR IMPACTOS MIP'!Porcentaje,0)</f>
        <v>0</v>
      </c>
      <c r="EY91" s="60">
        <f>+IF(AND(OR(SeleccionarIndustria=$A91,SeleccionarIndustria="Todas las AE"),('SIMULADOR IMPACTOS MIP'!$B$10=EY$11)),'SIMULADOR IMPACTOS MIP'!Porcentaje,0)</f>
        <v>0</v>
      </c>
      <c r="EZ91" s="60">
        <f>+IF(AND(OR(SeleccionarIndustria=$A91,SeleccionarIndustria="Todas las AE"),('SIMULADOR IMPACTOS MIP'!$B$10=EZ$11)),'SIMULADOR IMPACTOS MIP'!Porcentaje,0)</f>
        <v>0</v>
      </c>
      <c r="FA91" s="60">
        <f>+IF(AND(OR(SeleccionarIndustria=$A91,SeleccionarIndustria="Todas las AE"),('SIMULADOR IMPACTOS MIP'!$B$10=FA$11)),'SIMULADOR IMPACTOS MIP'!Porcentaje,0)</f>
        <v>0</v>
      </c>
      <c r="FB91" s="60">
        <f>+IF(AND(OR(SeleccionarIndustria=$A91,SeleccionarIndustria="Todas las AE"),('SIMULADOR IMPACTOS MIP'!$B$10=FB$11)),'SIMULADOR IMPACTOS MIP'!Porcentaje,0)</f>
        <v>0</v>
      </c>
      <c r="FC91" s="60">
        <f>+IF(AND(OR(SeleccionarIndustria=$A91,SeleccionarIndustria="Todas las AE"),(OR('SIMULADOR IMPACTOS MIP'!$B$10=$EM$11,'SIMULADOR IMPACTOS MIP'!$B$10=FC$11))),'SIMULADOR IMPACTOS MIP'!Porcentaje,0)</f>
        <v>0.14000000000000001</v>
      </c>
      <c r="FD91" s="60">
        <f>+IF(AND(OR(SeleccionarIndustria=$A91,SeleccionarIndustria="Todas las AE"),(OR('SIMULADOR IMPACTOS MIP'!$B$10=$EM$11,'SIMULADOR IMPACTOS MIP'!$B$10=FD$11))),'SIMULADOR IMPACTOS MIP'!Porcentaje,0)</f>
        <v>0.14000000000000001</v>
      </c>
      <c r="FE91" s="60">
        <f>+IF(AND(OR(SeleccionarIndustria=$A91,SeleccionarIndustria="Todas las AE"),(OR('SIMULADOR IMPACTOS MIP'!$B$10=$EM$11,'SIMULADOR IMPACTOS MIP'!$B$10=FE$11))),'SIMULADOR IMPACTOS MIP'!Porcentaje,0)</f>
        <v>0.14000000000000001</v>
      </c>
      <c r="FF91" s="60">
        <f>+IF(AND(OR(SeleccionarIndustria=$A91,SeleccionarIndustria="Todas las AE"),(OR('SIMULADOR IMPACTOS MIP'!$B$10=$EM$11,'SIMULADOR IMPACTOS MIP'!$B$10=FF$11))),'SIMULADOR IMPACTOS MIP'!Porcentaje,0)</f>
        <v>0.14000000000000001</v>
      </c>
      <c r="FG91" s="60">
        <f>+IF(AND(OR(SeleccionarIndustria=$A91,SeleccionarIndustria="Todas las AE"),(OR('SIMULADOR IMPACTOS MIP'!$B$10=$EM$11,'SIMULADOR IMPACTOS MIP'!$B$10=FG$11))),'SIMULADOR IMPACTOS MIP'!Porcentaje,0)</f>
        <v>0.14000000000000001</v>
      </c>
      <c r="FH91" s="60">
        <f>+IF(AND(OR(SeleccionarIndustria=$A91,SeleccionarIndustria="Todas las AE"),(OR('SIMULADOR IMPACTOS MIP'!$B$10=$EM$11,'SIMULADOR IMPACTOS MIP'!$B$10=FH$11))),'SIMULADOR IMPACTOS MIP'!Porcentaje,0)</f>
        <v>0.14000000000000001</v>
      </c>
      <c r="FI91" s="60">
        <f>+IF(AND(OR(SeleccionarIndustria=$A91,SeleccionarIndustria="Todas las AE"),(OR('SIMULADOR IMPACTOS MIP'!$B$10=$EM$11,'SIMULADOR IMPACTOS MIP'!$B$10=FI$11))),'SIMULADOR IMPACTOS MIP'!Porcentaje,0)</f>
        <v>0.14000000000000001</v>
      </c>
      <c r="FJ91" s="60">
        <f>+IF(AND(OR(SeleccionarIndustria=$A91,SeleccionarIndustria="Todas las AE"),(OR('SIMULADOR IMPACTOS MIP'!$B$10=$EM$11,'SIMULADOR IMPACTOS MIP'!$B$10=FJ$11))),'SIMULADOR IMPACTOS MIP'!Porcentaje,0)</f>
        <v>0.14000000000000001</v>
      </c>
      <c r="FM91" s="20">
        <f>+'MIP 2017'!EJ91*(1+(EN91))</f>
        <v>0</v>
      </c>
      <c r="FN91" s="20">
        <f>+'MIP 2017'!EK91*(1+(EO91))</f>
        <v>0</v>
      </c>
      <c r="FO91" s="20">
        <f>+'MIP 2017'!EL91*(1+(EP91))</f>
        <v>0</v>
      </c>
      <c r="FP91" s="20">
        <f>+'MIP 2017'!EM91*(1+(EQ91))</f>
        <v>0</v>
      </c>
      <c r="FQ91" s="20">
        <f>+'MIP 2017'!EN91*(1+(ER91))</f>
        <v>0</v>
      </c>
      <c r="FR91" s="20">
        <f>+'MIP 2017'!EO91*(1+(ES91))</f>
        <v>0</v>
      </c>
      <c r="FS91" s="20">
        <f>+'MIP 2017'!EP91*(1+(ET91))</f>
        <v>0</v>
      </c>
      <c r="FT91" s="20">
        <f>+'MIP 2017'!EQ91*(1+(EU91))</f>
        <v>0</v>
      </c>
      <c r="FU91" s="20">
        <f>+'MIP 2017'!ER91*(1+(EV91))</f>
        <v>0</v>
      </c>
      <c r="FV91" s="20">
        <f>+'MIP 2017'!ES91*(1+(EW91))</f>
        <v>0</v>
      </c>
      <c r="FW91" s="20">
        <f>+'MIP 2017'!ET91*(1+(EX91))</f>
        <v>0</v>
      </c>
      <c r="FX91" s="20">
        <f>+'MIP 2017'!EU91*(1+(EY91))</f>
        <v>0</v>
      </c>
      <c r="FY91" s="20">
        <f>+'MIP 2017'!EV91*(1+(EZ91))</f>
        <v>323290.4223367204</v>
      </c>
      <c r="FZ91" s="20">
        <f>+'MIP 2017'!EW91*(1+(FA91))</f>
        <v>0</v>
      </c>
      <c r="GA91" s="20">
        <f>+'MIP 2017'!EX91*(1+(FB91))</f>
        <v>0</v>
      </c>
      <c r="GB91" s="20">
        <f>+'MIP 2017'!EY91*(1+(FC91))</f>
        <v>0</v>
      </c>
      <c r="GC91" s="20">
        <f>+'MIP 2017'!EZ91*(1+(FD91))</f>
        <v>0</v>
      </c>
      <c r="GD91" s="20">
        <f>+'MIP 2017'!FA91*(1+(FE91))</f>
        <v>0</v>
      </c>
      <c r="GE91" s="20">
        <f>+'MIP 2017'!FB91*(1+(FF91))</f>
        <v>0</v>
      </c>
      <c r="GF91" s="20">
        <f>+'MIP 2017'!FC91*(1+(FG91))</f>
        <v>0</v>
      </c>
      <c r="GG91" s="20">
        <f>+'MIP 2017'!FD91*(1+(FH91))</f>
        <v>0</v>
      </c>
      <c r="GH91" s="20">
        <f>+'MIP 2017'!FE91*(1+(FI91))</f>
        <v>0</v>
      </c>
      <c r="GI91" s="20">
        <f>+'MIP 2017'!FF91*(1+(FJ91))</f>
        <v>0</v>
      </c>
      <c r="GJ91" s="18">
        <f t="shared" si="6"/>
        <v>323290.4223367204</v>
      </c>
      <c r="GK91" s="39">
        <f>+IFERROR((GJ91/'MIP 2017'!FG91*100-100),0)</f>
        <v>0</v>
      </c>
      <c r="GN91" s="18">
        <v>323290.4223367204</v>
      </c>
      <c r="GO91" s="14">
        <f>+'MIP 2017'!FH91</f>
        <v>323290.4223367204</v>
      </c>
      <c r="GP91" s="39">
        <f t="shared" si="7"/>
        <v>0</v>
      </c>
      <c r="GQ91" s="39">
        <f t="shared" si="8"/>
        <v>0</v>
      </c>
      <c r="GU91" s="61">
        <v>-0.21</v>
      </c>
      <c r="GW91" s="60">
        <f>+IF(SeleccionarDemTur=GW$11,'SIMULADOR IMPACTOS MIP(TURISMO)'!PorcentajeTur,0)</f>
        <v>0</v>
      </c>
      <c r="GX91" s="60">
        <f>+IF(SeleccionarDemTur=GX$11,'SIMULADOR IMPACTOS MIP(TURISMO)'!PorcentajeTur,0)</f>
        <v>0</v>
      </c>
      <c r="GY91" s="60">
        <f>+IF(SeleccionarDemTur=GY$11,'SIMULADOR IMPACTOS MIP(TURISMO)'!PorcentajeTur,0)</f>
        <v>0.14000000000000001</v>
      </c>
      <c r="GZ91" s="60">
        <f>+IF(SeleccionarDemTur=GZ$11,'SIMULADOR IMPACTOS MIP(TURISMO)'!PorcentajeTur,0)</f>
        <v>0</v>
      </c>
      <c r="HA91" s="60">
        <f>+IF(OR(SeleccionarDemTur=HA$11,SeleccionarDemTur=$GW$11),'SIMULADOR IMPACTOS MIP(TURISMO)'!PorcentajeTur,0)</f>
        <v>0</v>
      </c>
      <c r="HB91" s="60">
        <f>+IF(OR(SeleccionarDemTur=HB$11,SeleccionarDemTur=$GW$11),'SIMULADOR IMPACTOS MIP(TURISMO)'!PorcentajeTur,0)</f>
        <v>0</v>
      </c>
      <c r="HC91" s="60">
        <f>+IF(OR(SeleccionarDemTur=HC$11,SeleccionarDemTur=$GW$11),'SIMULADOR IMPACTOS MIP(TURISMO)'!PorcentajeTur,0)</f>
        <v>0</v>
      </c>
      <c r="HD91" s="60">
        <f>+IF(OR(SeleccionarDemTur=HD$11,SeleccionarDemTur=$GX$11),'SIMULADOR IMPACTOS MIP(TURISMO)'!PorcentajeTur,0)</f>
        <v>0</v>
      </c>
      <c r="HE91" s="60">
        <f>+IF(OR(SeleccionarDemTur=HE$11,SeleccionarDemTur=$GX$11),'SIMULADOR IMPACTOS MIP(TURISMO)'!PorcentajeTur,0)</f>
        <v>0</v>
      </c>
      <c r="HF91" s="60">
        <f>+IF(OR(SeleccionarDemTur=HF$11,SeleccionarDemTur=$GX$11),'SIMULADOR IMPACTOS MIP(TURISMO)'!PorcentajeTur,0)</f>
        <v>0</v>
      </c>
      <c r="HG91" s="60">
        <f>+IF(OR(SeleccionarDemTur=HG$11,SeleccionarDemTur=$GX$11),'SIMULADOR IMPACTOS MIP(TURISMO)'!PorcentajeTur,0)</f>
        <v>0</v>
      </c>
      <c r="HH91" s="60">
        <f>+IF(OR(SeleccionarDemTur=HH$11,SeleccionarDemTur=$GX$11),'SIMULADOR IMPACTOS MIP(TURISMO)'!PorcentajeTur,0)</f>
        <v>0</v>
      </c>
      <c r="HI91" s="60">
        <f>+IF(OR(SeleccionarDemTur=HI$11,SeleccionarDemTur=$GX$11),'SIMULADOR IMPACTOS MIP(TURISMO)'!PorcentajeTur,0)</f>
        <v>0</v>
      </c>
      <c r="HJ91" s="60">
        <f>+IF(OR(SeleccionarDemTur=HJ$11,SeleccionarDemTur=$GX$11),'SIMULADOR IMPACTOS MIP(TURISMO)'!PorcentajeTur,0)</f>
        <v>0</v>
      </c>
      <c r="HK91" s="60">
        <f>+IF(SeleccionarDemTur=HK$11,'SIMULADOR IMPACTOS MIP(TURISMO)'!PorcentajeTur,0)</f>
        <v>0</v>
      </c>
      <c r="HL91" s="60">
        <f>+IF(SeleccionarDemTur=HL$11,'SIMULADOR IMPACTOS MIP(TURISMO)'!PorcentajeTur,0)</f>
        <v>0</v>
      </c>
      <c r="HM91" s="60">
        <f>+IF(SeleccionarDemTur=HM$11,'SIMULADOR IMPACTOS MIP(TURISMO)'!PorcentajeTur,0)</f>
        <v>0</v>
      </c>
      <c r="HN91" s="60">
        <f>+IF(SeleccionarDemTur=HN$11,'SIMULADOR IMPACTOS MIP(TURISMO)'!PorcentajeTur,0)</f>
        <v>0</v>
      </c>
      <c r="HO91" s="60">
        <f>+IF(OR(SeleccionarDemTur=HO$11,SeleccionarDemTur=$GY$11),'SIMULADOR IMPACTOS MIP(TURISMO)'!PorcentajeTur,0)</f>
        <v>0.14000000000000001</v>
      </c>
      <c r="HP91" s="60">
        <f>+IF(OR(SeleccionarDemTur=HP$11,SeleccionarDemTur=$GY$11),'SIMULADOR IMPACTOS MIP(TURISMO)'!PorcentajeTur,0)</f>
        <v>0.14000000000000001</v>
      </c>
      <c r="HQ91" s="60">
        <f>+IF(OR(SeleccionarDemTur=HQ$11,SeleccionarDemTur=$GY$11),'SIMULADOR IMPACTOS MIP(TURISMO)'!PorcentajeTur,0)</f>
        <v>0.14000000000000001</v>
      </c>
      <c r="HR91" s="60">
        <f>+IF(OR(SeleccionarDemTur=HR$11,SeleccionarDemTur=$GY$11),'SIMULADOR IMPACTOS MIP(TURISMO)'!PorcentajeTur,0)</f>
        <v>0.14000000000000001</v>
      </c>
      <c r="HS91" s="60">
        <f>+IF(OR(SeleccionarDemTur=HS$11,SeleccionarDemTur=$GY$11),'SIMULADOR IMPACTOS MIP(TURISMO)'!PorcentajeTur,0)</f>
        <v>0.14000000000000001</v>
      </c>
      <c r="HT91" s="60">
        <f>+IF(OR(SeleccionarDemTur=HT$11,SeleccionarDemTur=$GY$11),'SIMULADOR IMPACTOS MIP(TURISMO)'!PorcentajeTur,0)</f>
        <v>0.14000000000000001</v>
      </c>
      <c r="HU91" s="60">
        <f>+IF(OR(SeleccionarDemTur=HU$11,SeleccionarDemTur=$GY$11),'SIMULADOR IMPACTOS MIP(TURISMO)'!PorcentajeTur,0)</f>
        <v>0.14000000000000001</v>
      </c>
      <c r="HV91" s="60">
        <f>+IF(OR(SeleccionarDemTur=HV$11,SeleccionarDemTur=$GY$11),'SIMULADOR IMPACTOS MIP(TURISMO)'!PorcentajeTur,0)</f>
        <v>0.14000000000000001</v>
      </c>
      <c r="HY91" s="20">
        <f>+'MIP 2017'!EJ91*(1+(GZ91))</f>
        <v>0</v>
      </c>
      <c r="HZ91" s="20">
        <f>+'MIP 2017'!EK91*(1+(HA91))</f>
        <v>0</v>
      </c>
      <c r="IA91" s="20">
        <f>+'MIP 2017'!EL91*(1+(HB91))</f>
        <v>0</v>
      </c>
      <c r="IB91" s="20">
        <f>+'MIP 2017'!EM91*(1+(HC91))</f>
        <v>0</v>
      </c>
      <c r="IC91" s="20">
        <f>+'MIP 2017'!EN91*(1+(HD91))</f>
        <v>0</v>
      </c>
      <c r="ID91" s="20">
        <f>+'MIP 2017'!EO91*(1+(HE91))</f>
        <v>0</v>
      </c>
      <c r="IE91" s="20">
        <f>+'MIP 2017'!EP91*(1+(HF91))</f>
        <v>0</v>
      </c>
      <c r="IF91" s="20">
        <f>+'MIP 2017'!EQ91*(1+(HG91))</f>
        <v>0</v>
      </c>
      <c r="IG91" s="20">
        <f>+'MIP 2017'!ER91*(1+(HH91))</f>
        <v>0</v>
      </c>
      <c r="IH91" s="20">
        <f>+'MIP 2017'!ES91*(1+(HI91))</f>
        <v>0</v>
      </c>
      <c r="II91" s="20">
        <f>+'MIP 2017'!ET91*(1+(HJ91))</f>
        <v>0</v>
      </c>
      <c r="IJ91" s="20">
        <f>+'MIP 2017'!EU91*(1+(HK91))</f>
        <v>0</v>
      </c>
      <c r="IK91" s="20">
        <f>+'MIP 2017'!EV91*(1+(HL91))</f>
        <v>323290.4223367204</v>
      </c>
      <c r="IL91" s="20">
        <f>+'MIP 2017'!EW91*(1+(HM91))</f>
        <v>0</v>
      </c>
      <c r="IM91" s="20">
        <f>+'MIP 2017'!EX91*(1+(HN91))</f>
        <v>0</v>
      </c>
      <c r="IN91" s="20">
        <f>+'MIP 2017'!EY91*(1+(HO91))</f>
        <v>0</v>
      </c>
      <c r="IO91" s="20">
        <f>+'MIP 2017'!EZ91*(1+(HP91))</f>
        <v>0</v>
      </c>
      <c r="IP91" s="20">
        <f>+'MIP 2017'!FA91*(1+(HQ91))</f>
        <v>0</v>
      </c>
      <c r="IQ91" s="20">
        <f>+'MIP 2017'!FB91*(1+(HR91))</f>
        <v>0</v>
      </c>
      <c r="IR91" s="20">
        <f>+'MIP 2017'!FC91*(1+(HS91))</f>
        <v>0</v>
      </c>
      <c r="IS91" s="20">
        <f>+'MIP 2017'!FD91*(1+(HT91))</f>
        <v>0</v>
      </c>
      <c r="IT91" s="20">
        <f>+'MIP 2017'!FE91*(1+(HU91))</f>
        <v>0</v>
      </c>
      <c r="IU91" s="20">
        <f>+'MIP 2017'!FF91*(1+(HV91))</f>
        <v>0</v>
      </c>
      <c r="IV91" s="18">
        <f t="shared" si="9"/>
        <v>323290.4223367204</v>
      </c>
      <c r="IW91" s="39">
        <f>+IFERROR((IV91/'MIP 2017'!FG91*100-100),0)</f>
        <v>0</v>
      </c>
      <c r="IZ91" s="18">
        <v>323290.4223367204</v>
      </c>
      <c r="JA91" s="14">
        <f>+'MIP 2017'!FH91</f>
        <v>323290.4223367204</v>
      </c>
      <c r="JB91" s="39">
        <f t="shared" si="10"/>
        <v>0</v>
      </c>
      <c r="JC91" s="39">
        <f t="shared" si="11"/>
        <v>0</v>
      </c>
    </row>
    <row r="92" spans="1:263" s="7" customFormat="1" ht="21.95" customHeight="1" thickBot="1" x14ac:dyDescent="0.25">
      <c r="A92" s="137" t="s">
        <v>230</v>
      </c>
      <c r="B92" s="138" t="s">
        <v>229</v>
      </c>
      <c r="C92" s="33">
        <v>2.0569524220765605E-4</v>
      </c>
      <c r="D92" s="33">
        <v>1.8575194877877926E-4</v>
      </c>
      <c r="E92" s="33">
        <v>2.2246537140716219E-4</v>
      </c>
      <c r="F92" s="33">
        <v>3.5039186805543144E-4</v>
      </c>
      <c r="G92" s="33">
        <v>2.8559604748758596E-4</v>
      </c>
      <c r="H92" s="33">
        <v>1.9785380457410106E-4</v>
      </c>
      <c r="I92" s="33">
        <v>4.1924712389465368E-4</v>
      </c>
      <c r="J92" s="33">
        <v>2.3965158231124901E-4</v>
      </c>
      <c r="K92" s="33">
        <v>1.8684575983242803E-4</v>
      </c>
      <c r="L92" s="33">
        <v>2.2213918160007268E-4</v>
      </c>
      <c r="M92" s="33">
        <v>4.1334079800599489E-4</v>
      </c>
      <c r="N92" s="33">
        <v>4.5881668513039412E-4</v>
      </c>
      <c r="O92" s="33">
        <v>2.4883231623014157E-4</v>
      </c>
      <c r="P92" s="33">
        <v>2.8819563339212644E-4</v>
      </c>
      <c r="Q92" s="33">
        <v>1.8469782057948923E-4</v>
      </c>
      <c r="R92" s="33">
        <v>4.1556530293986813E-4</v>
      </c>
      <c r="S92" s="33">
        <v>2.7099923940069123E-4</v>
      </c>
      <c r="T92" s="33">
        <v>2.7679645949217309E-4</v>
      </c>
      <c r="U92" s="33">
        <v>2.3308007314767443E-4</v>
      </c>
      <c r="V92" s="33">
        <v>2.1135429659341776E-4</v>
      </c>
      <c r="W92" s="33">
        <v>1.6939083218870592E-3</v>
      </c>
      <c r="X92" s="33">
        <v>2.6563822530178884E-4</v>
      </c>
      <c r="Y92" s="33">
        <v>3.5844990980920849E-4</v>
      </c>
      <c r="Z92" s="33">
        <v>4.0928893166831878E-4</v>
      </c>
      <c r="AA92" s="33">
        <v>2.6930509925278417E-4</v>
      </c>
      <c r="AB92" s="33">
        <v>3.2474461151782912E-4</v>
      </c>
      <c r="AC92" s="33">
        <v>5.8867528591457888E-5</v>
      </c>
      <c r="AD92" s="33">
        <v>6.8027739122702199E-4</v>
      </c>
      <c r="AE92" s="33">
        <v>6.3627643325460848E-4</v>
      </c>
      <c r="AF92" s="33">
        <v>4.1589292518819088E-4</v>
      </c>
      <c r="AG92" s="33">
        <v>1.8655904296196397E-4</v>
      </c>
      <c r="AH92" s="33">
        <v>3.2497234791897301E-4</v>
      </c>
      <c r="AI92" s="33">
        <v>3.5664440499656681E-4</v>
      </c>
      <c r="AJ92" s="33">
        <v>5.847488949078329E-4</v>
      </c>
      <c r="AK92" s="33">
        <v>4.2282650558182397E-4</v>
      </c>
      <c r="AL92" s="33">
        <v>3.3187125794217225E-4</v>
      </c>
      <c r="AM92" s="33">
        <v>2.8311567489692553E-4</v>
      </c>
      <c r="AN92" s="33">
        <v>2.1860434729113905E-4</v>
      </c>
      <c r="AO92" s="33">
        <v>3.0779411076061565E-4</v>
      </c>
      <c r="AP92" s="33">
        <v>5.8449359666406749E-4</v>
      </c>
      <c r="AQ92" s="33">
        <v>3.4812039990081184E-4</v>
      </c>
      <c r="AR92" s="33">
        <v>4.0171563145310982E-4</v>
      </c>
      <c r="AS92" s="33">
        <v>2.5700261947395747E-4</v>
      </c>
      <c r="AT92" s="33">
        <v>2.887963393100672E-4</v>
      </c>
      <c r="AU92" s="33">
        <v>3.468576820539423E-4</v>
      </c>
      <c r="AV92" s="33">
        <v>3.0367352817720121E-4</v>
      </c>
      <c r="AW92" s="33">
        <v>3.8771726340354901E-4</v>
      </c>
      <c r="AX92" s="33">
        <v>2.9785780277096337E-4</v>
      </c>
      <c r="AY92" s="33">
        <v>2.9279004136544126E-4</v>
      </c>
      <c r="AZ92" s="33">
        <v>3.3286673973572718E-4</v>
      </c>
      <c r="BA92" s="33">
        <v>3.5285169094971888E-4</v>
      </c>
      <c r="BB92" s="33">
        <v>5.1495297234543577E-4</v>
      </c>
      <c r="BC92" s="33">
        <v>4.9255720741945078E-4</v>
      </c>
      <c r="BD92" s="33">
        <v>4.2152195968649862E-4</v>
      </c>
      <c r="BE92" s="33">
        <v>4.6434396472238144E-4</v>
      </c>
      <c r="BF92" s="33">
        <v>3.3695922598324336E-4</v>
      </c>
      <c r="BG92" s="33">
        <v>3.4968492858017289E-4</v>
      </c>
      <c r="BH92" s="33">
        <v>4.3852049966627252E-4</v>
      </c>
      <c r="BI92" s="33">
        <v>3.781941999294443E-4</v>
      </c>
      <c r="BJ92" s="33">
        <v>4.1504554953119714E-4</v>
      </c>
      <c r="BK92" s="33">
        <v>4.7748068572161427E-4</v>
      </c>
      <c r="BL92" s="33">
        <v>4.3169564838873811E-4</v>
      </c>
      <c r="BM92" s="33">
        <v>2.4669391510624057E-3</v>
      </c>
      <c r="BN92" s="33">
        <v>6.468977342017413E-4</v>
      </c>
      <c r="BO92" s="33">
        <v>3.7997690982998329E-4</v>
      </c>
      <c r="BP92" s="33">
        <v>4.2777995574013795E-4</v>
      </c>
      <c r="BQ92" s="33">
        <v>1.1687488165844286E-3</v>
      </c>
      <c r="BR92" s="33">
        <v>1.3440548104390159E-3</v>
      </c>
      <c r="BS92" s="33">
        <v>9.3196200323818234E-4</v>
      </c>
      <c r="BT92" s="33">
        <v>1.6785115354957449E-3</v>
      </c>
      <c r="BU92" s="33">
        <v>2.7539178157195504E-4</v>
      </c>
      <c r="BV92" s="33">
        <v>7.6503207793298116E-4</v>
      </c>
      <c r="BW92" s="33">
        <v>6.2852162866987131E-4</v>
      </c>
      <c r="BX92" s="33">
        <v>6.7364897146907088E-4</v>
      </c>
      <c r="BY92" s="33">
        <v>1.5931055756946634E-3</v>
      </c>
      <c r="BZ92" s="33">
        <v>6.7407465292951881E-4</v>
      </c>
      <c r="CA92" s="33">
        <v>4.0656312887341002E-4</v>
      </c>
      <c r="CB92" s="33">
        <v>3.2172391451305286E-2</v>
      </c>
      <c r="CC92" s="33">
        <v>4.0994937766852022E-2</v>
      </c>
      <c r="CD92" s="33">
        <v>3.5683530225893989E-2</v>
      </c>
      <c r="CE92" s="33">
        <v>1.0083959659162196</v>
      </c>
      <c r="CF92" s="33">
        <v>1.1565236020120748E-2</v>
      </c>
      <c r="CG92" s="33">
        <v>1.5129271639890171E-3</v>
      </c>
      <c r="CH92" s="33">
        <v>1.2237860063512909E-3</v>
      </c>
      <c r="CI92" s="33">
        <v>2.4390233197934142E-3</v>
      </c>
      <c r="CJ92" s="33">
        <v>3.3536185324954904E-4</v>
      </c>
      <c r="CK92" s="33">
        <v>3.6541557960383054E-4</v>
      </c>
      <c r="CL92" s="33">
        <v>4.808980230081652E-4</v>
      </c>
      <c r="CM92" s="33">
        <v>6.5274308799780089E-4</v>
      </c>
      <c r="CN92" s="33">
        <v>6.380294707428641E-4</v>
      </c>
      <c r="CO92" s="33">
        <v>3.4564714546088606E-3</v>
      </c>
      <c r="CP92" s="33">
        <v>3.6241906235317373E-4</v>
      </c>
      <c r="CQ92" s="33">
        <v>7.3956444431650715E-4</v>
      </c>
      <c r="CR92" s="33">
        <v>5.5438589527209876E-4</v>
      </c>
      <c r="CS92" s="33">
        <v>4.1809425096116557E-4</v>
      </c>
      <c r="CT92" s="33">
        <v>6.4309590249943824E-4</v>
      </c>
      <c r="CU92" s="33">
        <v>3.6611463910657974E-4</v>
      </c>
      <c r="CV92" s="33">
        <v>3.3791850557597804E-4</v>
      </c>
      <c r="CW92" s="33">
        <v>2.8751643550355133E-4</v>
      </c>
      <c r="CX92" s="33">
        <v>3.0904859273789834E-4</v>
      </c>
      <c r="CY92" s="33">
        <v>1.5852623250064992E-4</v>
      </c>
      <c r="CZ92" s="33">
        <v>1.9040331211894011E-4</v>
      </c>
      <c r="DA92" s="33">
        <v>4.8038751024253087E-3</v>
      </c>
      <c r="DB92" s="33">
        <v>4.0961830785259985E-4</v>
      </c>
      <c r="DC92" s="33">
        <v>3.9569777600838302E-4</v>
      </c>
      <c r="DD92" s="33">
        <v>3.7133290490061238E-4</v>
      </c>
      <c r="DE92" s="33">
        <v>1.854640564186233E-3</v>
      </c>
      <c r="DF92" s="33">
        <v>3.4330997814875023E-4</v>
      </c>
      <c r="DG92" s="33">
        <v>5.8546524103277747E-4</v>
      </c>
      <c r="DH92" s="33">
        <v>3.4751925255719257E-4</v>
      </c>
      <c r="DI92" s="33">
        <v>4.1855073021430136E-4</v>
      </c>
      <c r="DJ92" s="33">
        <v>2.7163283826006195E-4</v>
      </c>
      <c r="DK92" s="33">
        <v>2.4697840896377682E-4</v>
      </c>
      <c r="DL92" s="33">
        <v>2.3745149424029242E-4</v>
      </c>
      <c r="DM92" s="33">
        <v>1.9941939711687435E-4</v>
      </c>
      <c r="DN92" s="33">
        <v>5.1717923177039337E-5</v>
      </c>
      <c r="DO92" s="33">
        <v>4.9401235891573432E-4</v>
      </c>
      <c r="DP92" s="33">
        <v>1.7182148899220413E-4</v>
      </c>
      <c r="DQ92" s="33">
        <v>2.0449963625692756E-4</v>
      </c>
      <c r="DR92" s="33">
        <v>3.7991843928020897E-4</v>
      </c>
      <c r="DS92" s="33">
        <v>7.3090590862456655E-4</v>
      </c>
      <c r="DT92" s="33">
        <v>2.7735906888649495E-4</v>
      </c>
      <c r="DU92" s="33">
        <v>2.2892946948981156E-4</v>
      </c>
      <c r="DV92" s="33">
        <v>3.0304213026327836E-4</v>
      </c>
      <c r="DW92" s="33">
        <v>2.8873927220224538E-4</v>
      </c>
      <c r="DX92" s="33">
        <v>4.8400659091561656E-4</v>
      </c>
      <c r="DY92" s="33">
        <v>8.7879632068633647E-4</v>
      </c>
      <c r="DZ92" s="33">
        <v>2.1683822956752006E-4</v>
      </c>
      <c r="EA92" s="33">
        <v>3.5665628227887314E-4</v>
      </c>
      <c r="EB92" s="33">
        <v>1.681363881705374E-3</v>
      </c>
      <c r="EC92" s="33">
        <v>3.9864445045340616E-4</v>
      </c>
      <c r="ED92" s="33">
        <v>5.3735467150054341E-4</v>
      </c>
      <c r="EE92" s="33">
        <v>1.134014083636736E-3</v>
      </c>
      <c r="EF92" s="33">
        <v>8.8169439992190541E-4</v>
      </c>
      <c r="EG92" s="33">
        <v>3.2956026183211183E-4</v>
      </c>
      <c r="EH92" s="33">
        <v>0</v>
      </c>
      <c r="EK92" s="60">
        <f>+IF(AND(OR(SeleccionarIndustria=$A92,SeleccionarIndustria="Todas las AE"),('SIMULADOR IMPACTOS MIP'!$B$10=EK$11)),'SIMULADOR IMPACTOS MIP'!Porcentaje,0)</f>
        <v>0</v>
      </c>
      <c r="EL92" s="60">
        <f>+IF(AND(OR(SeleccionarIndustria=$A92,SeleccionarIndustria="Todas las AE"),('SIMULADOR IMPACTOS MIP'!$B$10=EL$11)),'SIMULADOR IMPACTOS MIP'!Porcentaje,0)</f>
        <v>0</v>
      </c>
      <c r="EM92" s="60">
        <f>+IF(AND(OR(SeleccionarIndustria=$A92,SeleccionarIndustria="Todas las AE"),('SIMULADOR IMPACTOS MIP'!$B$10=EM$11)),'SIMULADOR IMPACTOS MIP'!Porcentaje,0)</f>
        <v>0.14000000000000001</v>
      </c>
      <c r="EN92" s="60">
        <f>+IF(AND(OR(SeleccionarIndustria=$A92,SeleccionarIndustria="Todas las AE"),('SIMULADOR IMPACTOS MIP'!$B$10=EN$11)),'SIMULADOR IMPACTOS MIP'!Porcentaje,0)</f>
        <v>0</v>
      </c>
      <c r="EO92" s="60">
        <f>+IF(AND(OR(SeleccionarIndustria=$A92,SeleccionarIndustria="Todas las AE"),(OR('SIMULADOR IMPACTOS MIP'!$B$10=$EK$11,'SIMULADOR IMPACTOS MIP'!$B$10=EO$11))),'SIMULADOR IMPACTOS MIP'!Porcentaje,0)</f>
        <v>0</v>
      </c>
      <c r="EP92" s="60">
        <f>+IF(AND(OR(SeleccionarIndustria=$A92,SeleccionarIndustria="Todas las AE"),(OR('SIMULADOR IMPACTOS MIP'!$B$10=$EK$11,'SIMULADOR IMPACTOS MIP'!$B$10=EP$11))),'SIMULADOR IMPACTOS MIP'!Porcentaje,0)</f>
        <v>0</v>
      </c>
      <c r="EQ92" s="60">
        <f>+IF(AND(OR(SeleccionarIndustria=$A92,SeleccionarIndustria="Todas las AE"),(OR('SIMULADOR IMPACTOS MIP'!$B$10=$EK$11,'SIMULADOR IMPACTOS MIP'!$B$10=EQ$11))),'SIMULADOR IMPACTOS MIP'!Porcentaje,0)</f>
        <v>0</v>
      </c>
      <c r="ER92" s="60">
        <f>+IF(AND(OR(SeleccionarIndustria=$A92,SeleccionarIndustria="Todas las AE"),(OR('SIMULADOR IMPACTOS MIP'!$B$10=$EL$11,'SIMULADOR IMPACTOS MIP'!$B$10=ER$11))),'SIMULADOR IMPACTOS MIP'!Porcentaje,0)</f>
        <v>0</v>
      </c>
      <c r="ES92" s="60">
        <f>+IF(AND(OR(SeleccionarIndustria=$A92,SeleccionarIndustria="Todas las AE"),(OR('SIMULADOR IMPACTOS MIP'!$B$10=$EL$11,'SIMULADOR IMPACTOS MIP'!$B$10=ES$11))),'SIMULADOR IMPACTOS MIP'!Porcentaje,0)</f>
        <v>0</v>
      </c>
      <c r="ET92" s="60">
        <f>+IF(AND(OR(SeleccionarIndustria=$A92,SeleccionarIndustria="Todas las AE"),(OR('SIMULADOR IMPACTOS MIP'!$B$10=$EL$11,'SIMULADOR IMPACTOS MIP'!$B$10=ET$11))),'SIMULADOR IMPACTOS MIP'!Porcentaje,0)</f>
        <v>0</v>
      </c>
      <c r="EU92" s="60">
        <f>+IF(AND(OR(SeleccionarIndustria=$A92,SeleccionarIndustria="Todas las AE"),(OR('SIMULADOR IMPACTOS MIP'!$B$10=$EL$11,'SIMULADOR IMPACTOS MIP'!$B$10=EU$11))),'SIMULADOR IMPACTOS MIP'!Porcentaje,0)</f>
        <v>0</v>
      </c>
      <c r="EV92" s="60">
        <f>+IF(AND(OR(SeleccionarIndustria=$A92,SeleccionarIndustria="Todas las AE"),(OR('SIMULADOR IMPACTOS MIP'!$B$10=$EL$11,'SIMULADOR IMPACTOS MIP'!$B$10=EV$11))),'SIMULADOR IMPACTOS MIP'!Porcentaje,0)</f>
        <v>0</v>
      </c>
      <c r="EW92" s="60">
        <f>+IF(AND(OR(SeleccionarIndustria=$A92,SeleccionarIndustria="Todas las AE"),(OR('SIMULADOR IMPACTOS MIP'!$B$10=$EL$11,'SIMULADOR IMPACTOS MIP'!$B$10=EW$11))),'SIMULADOR IMPACTOS MIP'!Porcentaje,0)</f>
        <v>0</v>
      </c>
      <c r="EX92" s="60">
        <f>+IF(AND(OR(SeleccionarIndustria=$A92,SeleccionarIndustria="Todas las AE"),(OR('SIMULADOR IMPACTOS MIP'!$B$10=$EL$11,'SIMULADOR IMPACTOS MIP'!$B$10=EX$11))),'SIMULADOR IMPACTOS MIP'!Porcentaje,0)</f>
        <v>0</v>
      </c>
      <c r="EY92" s="60">
        <f>+IF(AND(OR(SeleccionarIndustria=$A92,SeleccionarIndustria="Todas las AE"),('SIMULADOR IMPACTOS MIP'!$B$10=EY$11)),'SIMULADOR IMPACTOS MIP'!Porcentaje,0)</f>
        <v>0</v>
      </c>
      <c r="EZ92" s="60">
        <f>+IF(AND(OR(SeleccionarIndustria=$A92,SeleccionarIndustria="Todas las AE"),('SIMULADOR IMPACTOS MIP'!$B$10=EZ$11)),'SIMULADOR IMPACTOS MIP'!Porcentaje,0)</f>
        <v>0</v>
      </c>
      <c r="FA92" s="60">
        <f>+IF(AND(OR(SeleccionarIndustria=$A92,SeleccionarIndustria="Todas las AE"),('SIMULADOR IMPACTOS MIP'!$B$10=FA$11)),'SIMULADOR IMPACTOS MIP'!Porcentaje,0)</f>
        <v>0</v>
      </c>
      <c r="FB92" s="60">
        <f>+IF(AND(OR(SeleccionarIndustria=$A92,SeleccionarIndustria="Todas las AE"),('SIMULADOR IMPACTOS MIP'!$B$10=FB$11)),'SIMULADOR IMPACTOS MIP'!Porcentaje,0)</f>
        <v>0</v>
      </c>
      <c r="FC92" s="60">
        <f>+IF(AND(OR(SeleccionarIndustria=$A92,SeleccionarIndustria="Todas las AE"),(OR('SIMULADOR IMPACTOS MIP'!$B$10=$EM$11,'SIMULADOR IMPACTOS MIP'!$B$10=FC$11))),'SIMULADOR IMPACTOS MIP'!Porcentaje,0)</f>
        <v>0.14000000000000001</v>
      </c>
      <c r="FD92" s="60">
        <f>+IF(AND(OR(SeleccionarIndustria=$A92,SeleccionarIndustria="Todas las AE"),(OR('SIMULADOR IMPACTOS MIP'!$B$10=$EM$11,'SIMULADOR IMPACTOS MIP'!$B$10=FD$11))),'SIMULADOR IMPACTOS MIP'!Porcentaje,0)</f>
        <v>0.14000000000000001</v>
      </c>
      <c r="FE92" s="60">
        <f>+IF(AND(OR(SeleccionarIndustria=$A92,SeleccionarIndustria="Todas las AE"),(OR('SIMULADOR IMPACTOS MIP'!$B$10=$EM$11,'SIMULADOR IMPACTOS MIP'!$B$10=FE$11))),'SIMULADOR IMPACTOS MIP'!Porcentaje,0)</f>
        <v>0.14000000000000001</v>
      </c>
      <c r="FF92" s="60">
        <f>+IF(AND(OR(SeleccionarIndustria=$A92,SeleccionarIndustria="Todas las AE"),(OR('SIMULADOR IMPACTOS MIP'!$B$10=$EM$11,'SIMULADOR IMPACTOS MIP'!$B$10=FF$11))),'SIMULADOR IMPACTOS MIP'!Porcentaje,0)</f>
        <v>0.14000000000000001</v>
      </c>
      <c r="FG92" s="60">
        <f>+IF(AND(OR(SeleccionarIndustria=$A92,SeleccionarIndustria="Todas las AE"),(OR('SIMULADOR IMPACTOS MIP'!$B$10=$EM$11,'SIMULADOR IMPACTOS MIP'!$B$10=FG$11))),'SIMULADOR IMPACTOS MIP'!Porcentaje,0)</f>
        <v>0.14000000000000001</v>
      </c>
      <c r="FH92" s="60">
        <f>+IF(AND(OR(SeleccionarIndustria=$A92,SeleccionarIndustria="Todas las AE"),(OR('SIMULADOR IMPACTOS MIP'!$B$10=$EM$11,'SIMULADOR IMPACTOS MIP'!$B$10=FH$11))),'SIMULADOR IMPACTOS MIP'!Porcentaje,0)</f>
        <v>0.14000000000000001</v>
      </c>
      <c r="FI92" s="60">
        <f>+IF(AND(OR(SeleccionarIndustria=$A92,SeleccionarIndustria="Todas las AE"),(OR('SIMULADOR IMPACTOS MIP'!$B$10=$EM$11,'SIMULADOR IMPACTOS MIP'!$B$10=FI$11))),'SIMULADOR IMPACTOS MIP'!Porcentaje,0)</f>
        <v>0.14000000000000001</v>
      </c>
      <c r="FJ92" s="60">
        <f>+IF(AND(OR(SeleccionarIndustria=$A92,SeleccionarIndustria="Todas las AE"),(OR('SIMULADOR IMPACTOS MIP'!$B$10=$EM$11,'SIMULADOR IMPACTOS MIP'!$B$10=FJ$11))),'SIMULADOR IMPACTOS MIP'!Porcentaje,0)</f>
        <v>0.14000000000000001</v>
      </c>
      <c r="FM92" s="20">
        <f>+'MIP 2017'!EJ92*(1+(EN92))</f>
        <v>3968.0632474928088</v>
      </c>
      <c r="FN92" s="20">
        <f>+'MIP 2017'!EK92*(1+(EO92))</f>
        <v>0</v>
      </c>
      <c r="FO92" s="20">
        <f>+'MIP 2017'!EL92*(1+(EP92))</f>
        <v>0</v>
      </c>
      <c r="FP92" s="20">
        <f>+'MIP 2017'!EM92*(1+(EQ92))</f>
        <v>0</v>
      </c>
      <c r="FQ92" s="20">
        <f>+'MIP 2017'!EN92*(1+(ER92))</f>
        <v>0</v>
      </c>
      <c r="FR92" s="20">
        <f>+'MIP 2017'!EO92*(1+(ES92))</f>
        <v>0</v>
      </c>
      <c r="FS92" s="20">
        <f>+'MIP 2017'!EP92*(1+(ET92))</f>
        <v>0</v>
      </c>
      <c r="FT92" s="20">
        <f>+'MIP 2017'!EQ92*(1+(EU92))</f>
        <v>0</v>
      </c>
      <c r="FU92" s="20">
        <f>+'MIP 2017'!ER92*(1+(EV92))</f>
        <v>0</v>
      </c>
      <c r="FV92" s="20">
        <f>+'MIP 2017'!ES92*(1+(EW92))</f>
        <v>0</v>
      </c>
      <c r="FW92" s="20">
        <f>+'MIP 2017'!ET92*(1+(EX92))</f>
        <v>0</v>
      </c>
      <c r="FX92" s="20">
        <f>+'MIP 2017'!EU92*(1+(EY92))</f>
        <v>62.773229404987035</v>
      </c>
      <c r="FY92" s="20">
        <f>+'MIP 2017'!EV92*(1+(EZ92))</f>
        <v>706936.32843269221</v>
      </c>
      <c r="FZ92" s="20">
        <f>+'MIP 2017'!EW92*(1+(FA92))</f>
        <v>1.866118724117239</v>
      </c>
      <c r="GA92" s="20">
        <f>+'MIP 2017'!EX92*(1+(FB92))</f>
        <v>7635.1215627149641</v>
      </c>
      <c r="GB92" s="20">
        <f>+'MIP 2017'!EY92*(1+(FC92))</f>
        <v>0</v>
      </c>
      <c r="GC92" s="20">
        <f>+'MIP 2017'!EZ92*(1+(FD92))</f>
        <v>0</v>
      </c>
      <c r="GD92" s="20">
        <f>+'MIP 2017'!FA92*(1+(FE92))</f>
        <v>0</v>
      </c>
      <c r="GE92" s="20">
        <f>+'MIP 2017'!FB92*(1+(FF92))</f>
        <v>0</v>
      </c>
      <c r="GF92" s="20">
        <f>+'MIP 2017'!FC92*(1+(FG92))</f>
        <v>0</v>
      </c>
      <c r="GG92" s="20">
        <f>+'MIP 2017'!FD92*(1+(FH92))</f>
        <v>0</v>
      </c>
      <c r="GH92" s="20">
        <f>+'MIP 2017'!FE92*(1+(FI92))</f>
        <v>0</v>
      </c>
      <c r="GI92" s="20">
        <f>+'MIP 2017'!FF92*(1+(FJ92))</f>
        <v>0</v>
      </c>
      <c r="GJ92" s="18">
        <f t="shared" si="6"/>
        <v>718604.15259102907</v>
      </c>
      <c r="GK92" s="39">
        <f>+IFERROR((GJ92/'MIP 2017'!FG92*100-100),0)</f>
        <v>0</v>
      </c>
      <c r="GN92" s="18">
        <v>848520.12259954552</v>
      </c>
      <c r="GO92" s="14">
        <f>+'MIP 2017'!FH92</f>
        <v>848374.37017465348</v>
      </c>
      <c r="GP92" s="39">
        <f t="shared" si="7"/>
        <v>145.75242489203811</v>
      </c>
      <c r="GQ92" s="39">
        <f t="shared" si="8"/>
        <v>1.7180201337538392E-2</v>
      </c>
      <c r="GU92" s="61">
        <v>-0.2</v>
      </c>
      <c r="GW92" s="60">
        <f>+IF(SeleccionarDemTur=GW$11,'SIMULADOR IMPACTOS MIP(TURISMO)'!PorcentajeTur,0)</f>
        <v>0</v>
      </c>
      <c r="GX92" s="60">
        <f>+IF(SeleccionarDemTur=GX$11,'SIMULADOR IMPACTOS MIP(TURISMO)'!PorcentajeTur,0)</f>
        <v>0</v>
      </c>
      <c r="GY92" s="60">
        <f>+IF(SeleccionarDemTur=GY$11,'SIMULADOR IMPACTOS MIP(TURISMO)'!PorcentajeTur,0)</f>
        <v>0.14000000000000001</v>
      </c>
      <c r="GZ92" s="60">
        <f>+IF(SeleccionarDemTur=GZ$11,'SIMULADOR IMPACTOS MIP(TURISMO)'!PorcentajeTur,0)</f>
        <v>0</v>
      </c>
      <c r="HA92" s="60">
        <f>+IF(OR(SeleccionarDemTur=HA$11,SeleccionarDemTur=$GW$11),'SIMULADOR IMPACTOS MIP(TURISMO)'!PorcentajeTur,0)</f>
        <v>0</v>
      </c>
      <c r="HB92" s="60">
        <f>+IF(OR(SeleccionarDemTur=HB$11,SeleccionarDemTur=$GW$11),'SIMULADOR IMPACTOS MIP(TURISMO)'!PorcentajeTur,0)</f>
        <v>0</v>
      </c>
      <c r="HC92" s="60">
        <f>+IF(OR(SeleccionarDemTur=HC$11,SeleccionarDemTur=$GW$11),'SIMULADOR IMPACTOS MIP(TURISMO)'!PorcentajeTur,0)</f>
        <v>0</v>
      </c>
      <c r="HD92" s="60">
        <f>+IF(OR(SeleccionarDemTur=HD$11,SeleccionarDemTur=$GX$11),'SIMULADOR IMPACTOS MIP(TURISMO)'!PorcentajeTur,0)</f>
        <v>0</v>
      </c>
      <c r="HE92" s="60">
        <f>+IF(OR(SeleccionarDemTur=HE$11,SeleccionarDemTur=$GX$11),'SIMULADOR IMPACTOS MIP(TURISMO)'!PorcentajeTur,0)</f>
        <v>0</v>
      </c>
      <c r="HF92" s="60">
        <f>+IF(OR(SeleccionarDemTur=HF$11,SeleccionarDemTur=$GX$11),'SIMULADOR IMPACTOS MIP(TURISMO)'!PorcentajeTur,0)</f>
        <v>0</v>
      </c>
      <c r="HG92" s="60">
        <f>+IF(OR(SeleccionarDemTur=HG$11,SeleccionarDemTur=$GX$11),'SIMULADOR IMPACTOS MIP(TURISMO)'!PorcentajeTur,0)</f>
        <v>0</v>
      </c>
      <c r="HH92" s="60">
        <f>+IF(OR(SeleccionarDemTur=HH$11,SeleccionarDemTur=$GX$11),'SIMULADOR IMPACTOS MIP(TURISMO)'!PorcentajeTur,0)</f>
        <v>0</v>
      </c>
      <c r="HI92" s="60">
        <f>+IF(OR(SeleccionarDemTur=HI$11,SeleccionarDemTur=$GX$11),'SIMULADOR IMPACTOS MIP(TURISMO)'!PorcentajeTur,0)</f>
        <v>0</v>
      </c>
      <c r="HJ92" s="60">
        <f>+IF(OR(SeleccionarDemTur=HJ$11,SeleccionarDemTur=$GX$11),'SIMULADOR IMPACTOS MIP(TURISMO)'!PorcentajeTur,0)</f>
        <v>0</v>
      </c>
      <c r="HK92" s="60">
        <f>+IF(SeleccionarDemTur=HK$11,'SIMULADOR IMPACTOS MIP(TURISMO)'!PorcentajeTur,0)</f>
        <v>0</v>
      </c>
      <c r="HL92" s="60">
        <f>+IF(SeleccionarDemTur=HL$11,'SIMULADOR IMPACTOS MIP(TURISMO)'!PorcentajeTur,0)</f>
        <v>0</v>
      </c>
      <c r="HM92" s="60">
        <f>+IF(SeleccionarDemTur=HM$11,'SIMULADOR IMPACTOS MIP(TURISMO)'!PorcentajeTur,0)</f>
        <v>0</v>
      </c>
      <c r="HN92" s="60">
        <f>+IF(SeleccionarDemTur=HN$11,'SIMULADOR IMPACTOS MIP(TURISMO)'!PorcentajeTur,0)</f>
        <v>0</v>
      </c>
      <c r="HO92" s="60">
        <f>+IF(OR(SeleccionarDemTur=HO$11,SeleccionarDemTur=$GY$11),'SIMULADOR IMPACTOS MIP(TURISMO)'!PorcentajeTur,0)</f>
        <v>0.14000000000000001</v>
      </c>
      <c r="HP92" s="60">
        <f>+IF(OR(SeleccionarDemTur=HP$11,SeleccionarDemTur=$GY$11),'SIMULADOR IMPACTOS MIP(TURISMO)'!PorcentajeTur,0)</f>
        <v>0.14000000000000001</v>
      </c>
      <c r="HQ92" s="60">
        <f>+IF(OR(SeleccionarDemTur=HQ$11,SeleccionarDemTur=$GY$11),'SIMULADOR IMPACTOS MIP(TURISMO)'!PorcentajeTur,0)</f>
        <v>0.14000000000000001</v>
      </c>
      <c r="HR92" s="60">
        <f>+IF(OR(SeleccionarDemTur=HR$11,SeleccionarDemTur=$GY$11),'SIMULADOR IMPACTOS MIP(TURISMO)'!PorcentajeTur,0)</f>
        <v>0.14000000000000001</v>
      </c>
      <c r="HS92" s="60">
        <f>+IF(OR(SeleccionarDemTur=HS$11,SeleccionarDemTur=$GY$11),'SIMULADOR IMPACTOS MIP(TURISMO)'!PorcentajeTur,0)</f>
        <v>0.14000000000000001</v>
      </c>
      <c r="HT92" s="60">
        <f>+IF(OR(SeleccionarDemTur=HT$11,SeleccionarDemTur=$GY$11),'SIMULADOR IMPACTOS MIP(TURISMO)'!PorcentajeTur,0)</f>
        <v>0.14000000000000001</v>
      </c>
      <c r="HU92" s="60">
        <f>+IF(OR(SeleccionarDemTur=HU$11,SeleccionarDemTur=$GY$11),'SIMULADOR IMPACTOS MIP(TURISMO)'!PorcentajeTur,0)</f>
        <v>0.14000000000000001</v>
      </c>
      <c r="HV92" s="60">
        <f>+IF(OR(SeleccionarDemTur=HV$11,SeleccionarDemTur=$GY$11),'SIMULADOR IMPACTOS MIP(TURISMO)'!PorcentajeTur,0)</f>
        <v>0.14000000000000001</v>
      </c>
      <c r="HY92" s="20">
        <f>+'MIP 2017'!EJ92*(1+(GZ92))</f>
        <v>3968.0632474928088</v>
      </c>
      <c r="HZ92" s="20">
        <f>+'MIP 2017'!EK92*(1+(HA92))</f>
        <v>0</v>
      </c>
      <c r="IA92" s="20">
        <f>+'MIP 2017'!EL92*(1+(HB92))</f>
        <v>0</v>
      </c>
      <c r="IB92" s="20">
        <f>+'MIP 2017'!EM92*(1+(HC92))</f>
        <v>0</v>
      </c>
      <c r="IC92" s="20">
        <f>+'MIP 2017'!EN92*(1+(HD92))</f>
        <v>0</v>
      </c>
      <c r="ID92" s="20">
        <f>+'MIP 2017'!EO92*(1+(HE92))</f>
        <v>0</v>
      </c>
      <c r="IE92" s="20">
        <f>+'MIP 2017'!EP92*(1+(HF92))</f>
        <v>0</v>
      </c>
      <c r="IF92" s="20">
        <f>+'MIP 2017'!EQ92*(1+(HG92))</f>
        <v>0</v>
      </c>
      <c r="IG92" s="20">
        <f>+'MIP 2017'!ER92*(1+(HH92))</f>
        <v>0</v>
      </c>
      <c r="IH92" s="20">
        <f>+'MIP 2017'!ES92*(1+(HI92))</f>
        <v>0</v>
      </c>
      <c r="II92" s="20">
        <f>+'MIP 2017'!ET92*(1+(HJ92))</f>
        <v>0</v>
      </c>
      <c r="IJ92" s="20">
        <f>+'MIP 2017'!EU92*(1+(HK92))</f>
        <v>62.773229404987035</v>
      </c>
      <c r="IK92" s="20">
        <f>+'MIP 2017'!EV92*(1+(HL92))</f>
        <v>706936.32843269221</v>
      </c>
      <c r="IL92" s="20">
        <f>+'MIP 2017'!EW92*(1+(HM92))</f>
        <v>1.866118724117239</v>
      </c>
      <c r="IM92" s="20">
        <f>+'MIP 2017'!EX92*(1+(HN92))</f>
        <v>7635.1215627149641</v>
      </c>
      <c r="IN92" s="20">
        <f>+'MIP 2017'!EY92*(1+(HO92))</f>
        <v>0</v>
      </c>
      <c r="IO92" s="20">
        <f>+'MIP 2017'!EZ92*(1+(HP92))</f>
        <v>0</v>
      </c>
      <c r="IP92" s="20">
        <f>+'MIP 2017'!FA92*(1+(HQ92))</f>
        <v>0</v>
      </c>
      <c r="IQ92" s="20">
        <f>+'MIP 2017'!FB92*(1+(HR92))</f>
        <v>0</v>
      </c>
      <c r="IR92" s="20">
        <f>+'MIP 2017'!FC92*(1+(HS92))</f>
        <v>0</v>
      </c>
      <c r="IS92" s="20">
        <f>+'MIP 2017'!FD92*(1+(HT92))</f>
        <v>0</v>
      </c>
      <c r="IT92" s="20">
        <f>+'MIP 2017'!FE92*(1+(HU92))</f>
        <v>0</v>
      </c>
      <c r="IU92" s="20">
        <f>+'MIP 2017'!FF92*(1+(HV92))</f>
        <v>0</v>
      </c>
      <c r="IV92" s="18">
        <f t="shared" si="9"/>
        <v>718604.15259102907</v>
      </c>
      <c r="IW92" s="39">
        <f>+IFERROR((IV92/'MIP 2017'!FG92*100-100),0)</f>
        <v>0</v>
      </c>
      <c r="IZ92" s="18">
        <v>848520.12259954552</v>
      </c>
      <c r="JA92" s="14">
        <f>+'MIP 2017'!FH92</f>
        <v>848374.37017465348</v>
      </c>
      <c r="JB92" s="39">
        <f t="shared" si="10"/>
        <v>145.75242489203811</v>
      </c>
      <c r="JC92" s="39">
        <f t="shared" si="11"/>
        <v>1.7180201337538392E-2</v>
      </c>
    </row>
    <row r="93" spans="1:263" s="7" customFormat="1" ht="21.95" customHeight="1" thickBot="1" x14ac:dyDescent="0.25">
      <c r="A93" s="137" t="s">
        <v>232</v>
      </c>
      <c r="B93" s="138" t="s">
        <v>231</v>
      </c>
      <c r="C93" s="33">
        <v>3.0264232245584039E-3</v>
      </c>
      <c r="D93" s="33">
        <v>3.4610480030038801E-3</v>
      </c>
      <c r="E93" s="33">
        <v>4.4529119035711055E-3</v>
      </c>
      <c r="F93" s="33">
        <v>5.7830382641453713E-3</v>
      </c>
      <c r="G93" s="33">
        <v>6.644859594369024E-3</v>
      </c>
      <c r="H93" s="33">
        <v>2.4361063382281789E-3</v>
      </c>
      <c r="I93" s="33">
        <v>2.9365034117909222E-2</v>
      </c>
      <c r="J93" s="33">
        <v>2.4211220149291178E-3</v>
      </c>
      <c r="K93" s="33">
        <v>2.4634531854852031E-3</v>
      </c>
      <c r="L93" s="33">
        <v>2.4157146519959696E-3</v>
      </c>
      <c r="M93" s="33">
        <v>1.3386263053484095E-2</v>
      </c>
      <c r="N93" s="33">
        <v>7.2733438499415692E-3</v>
      </c>
      <c r="O93" s="33">
        <v>3.8253978572642074E-3</v>
      </c>
      <c r="P93" s="33">
        <v>3.713389329717568E-3</v>
      </c>
      <c r="Q93" s="33">
        <v>2.5679318556141788E-3</v>
      </c>
      <c r="R93" s="33">
        <v>4.1107205915637945E-3</v>
      </c>
      <c r="S93" s="33">
        <v>6.6057252327930624E-3</v>
      </c>
      <c r="T93" s="33">
        <v>5.145374139176968E-3</v>
      </c>
      <c r="U93" s="33">
        <v>5.160302112169445E-3</v>
      </c>
      <c r="V93" s="33">
        <v>3.1828887587132741E-3</v>
      </c>
      <c r="W93" s="33">
        <v>1.9370599778427224E-2</v>
      </c>
      <c r="X93" s="33">
        <v>4.6548044250093986E-3</v>
      </c>
      <c r="Y93" s="33">
        <v>5.300685788576274E-3</v>
      </c>
      <c r="Z93" s="33">
        <v>6.5956716675070314E-3</v>
      </c>
      <c r="AA93" s="33">
        <v>4.3477326477802418E-3</v>
      </c>
      <c r="AB93" s="33">
        <v>8.0064863546617775E-3</v>
      </c>
      <c r="AC93" s="33">
        <v>7.4816514262963734E-4</v>
      </c>
      <c r="AD93" s="33">
        <v>3.3798701236615819E-3</v>
      </c>
      <c r="AE93" s="33">
        <v>1.1155677776024397E-2</v>
      </c>
      <c r="AF93" s="33">
        <v>1.5939170089272262E-2</v>
      </c>
      <c r="AG93" s="33">
        <v>6.4335392941103284E-3</v>
      </c>
      <c r="AH93" s="33">
        <v>6.3961734070116308E-3</v>
      </c>
      <c r="AI93" s="33">
        <v>1.060168707480316E-2</v>
      </c>
      <c r="AJ93" s="33">
        <v>1.1065629233802226E-2</v>
      </c>
      <c r="AK93" s="33">
        <v>8.0305437991272498E-3</v>
      </c>
      <c r="AL93" s="33">
        <v>5.9574148747968906E-3</v>
      </c>
      <c r="AM93" s="33">
        <v>4.5494790450199152E-3</v>
      </c>
      <c r="AN93" s="33">
        <v>4.5166249635218494E-3</v>
      </c>
      <c r="AO93" s="33">
        <v>6.5065384455483353E-3</v>
      </c>
      <c r="AP93" s="33">
        <v>1.14715504159053E-2</v>
      </c>
      <c r="AQ93" s="33">
        <v>1.0484085133690785E-2</v>
      </c>
      <c r="AR93" s="33">
        <v>1.1533938610926763E-2</v>
      </c>
      <c r="AS93" s="33">
        <v>6.8651632550941998E-3</v>
      </c>
      <c r="AT93" s="33">
        <v>7.9940334603195214E-3</v>
      </c>
      <c r="AU93" s="33">
        <v>8.0835939773416521E-3</v>
      </c>
      <c r="AV93" s="33">
        <v>8.6098155105940564E-3</v>
      </c>
      <c r="AW93" s="33">
        <v>9.8749033145717081E-3</v>
      </c>
      <c r="AX93" s="33">
        <v>5.3762741985794466E-3</v>
      </c>
      <c r="AY93" s="33">
        <v>7.1329524293849231E-3</v>
      </c>
      <c r="AZ93" s="33">
        <v>7.489198915022424E-3</v>
      </c>
      <c r="BA93" s="33">
        <v>4.4383212506023872E-3</v>
      </c>
      <c r="BB93" s="33">
        <v>6.3385465878184801E-3</v>
      </c>
      <c r="BC93" s="33">
        <v>1.4099573483400529E-2</v>
      </c>
      <c r="BD93" s="33">
        <v>1.3210609813645982E-2</v>
      </c>
      <c r="BE93" s="33">
        <v>7.4004999951045427E-3</v>
      </c>
      <c r="BF93" s="33">
        <v>8.6258490584155498E-3</v>
      </c>
      <c r="BG93" s="33">
        <v>4.2477657606526482E-3</v>
      </c>
      <c r="BH93" s="33">
        <v>9.3676256643707399E-3</v>
      </c>
      <c r="BI93" s="33">
        <v>6.6677386908708114E-3</v>
      </c>
      <c r="BJ93" s="33">
        <v>1.3390727940194141E-2</v>
      </c>
      <c r="BK93" s="33">
        <v>6.6896685591271952E-3</v>
      </c>
      <c r="BL93" s="33">
        <v>6.2769498676524729E-3</v>
      </c>
      <c r="BM93" s="33">
        <v>1.425759923984282E-2</v>
      </c>
      <c r="BN93" s="33">
        <v>7.0296412551590567E-3</v>
      </c>
      <c r="BO93" s="33">
        <v>6.8300722611532756E-3</v>
      </c>
      <c r="BP93" s="33">
        <v>4.5437216019505074E-3</v>
      </c>
      <c r="BQ93" s="33">
        <v>7.946031495596086E-3</v>
      </c>
      <c r="BR93" s="33">
        <v>9.2577783566211488E-3</v>
      </c>
      <c r="BS93" s="33">
        <v>9.6535273609473643E-3</v>
      </c>
      <c r="BT93" s="33">
        <v>7.7145155437714453E-3</v>
      </c>
      <c r="BU93" s="33">
        <v>4.2131236571595213E-3</v>
      </c>
      <c r="BV93" s="33">
        <v>9.4486827047833965E-3</v>
      </c>
      <c r="BW93" s="33">
        <v>1.5110869040143245E-2</v>
      </c>
      <c r="BX93" s="33">
        <v>2.0493102788696684E-2</v>
      </c>
      <c r="BY93" s="33">
        <v>3.4402298646606363E-2</v>
      </c>
      <c r="BZ93" s="33">
        <v>1.2088082669988447E-2</v>
      </c>
      <c r="CA93" s="33">
        <v>1.2959322926159809E-2</v>
      </c>
      <c r="CB93" s="33">
        <v>0.12882060086773128</v>
      </c>
      <c r="CC93" s="33">
        <v>0.21037916461130574</v>
      </c>
      <c r="CD93" s="33">
        <v>1.6833251687889492E-2</v>
      </c>
      <c r="CE93" s="33">
        <v>3.7920737740677606E-2</v>
      </c>
      <c r="CF93" s="33">
        <v>1.0362976802429913</v>
      </c>
      <c r="CG93" s="33">
        <v>1.4477468695439425E-2</v>
      </c>
      <c r="CH93" s="33">
        <v>6.5774979100368686E-3</v>
      </c>
      <c r="CI93" s="33">
        <v>0.16700061421480414</v>
      </c>
      <c r="CJ93" s="33">
        <v>7.9077132369782584E-3</v>
      </c>
      <c r="CK93" s="33">
        <v>3.6591919277027957E-3</v>
      </c>
      <c r="CL93" s="33">
        <v>8.9582950292540642E-3</v>
      </c>
      <c r="CM93" s="33">
        <v>7.0869301017048988E-3</v>
      </c>
      <c r="CN93" s="33">
        <v>2.0650685770500415E-2</v>
      </c>
      <c r="CO93" s="33">
        <v>1.7740113092878596E-2</v>
      </c>
      <c r="CP93" s="33">
        <v>8.8186300178832496E-3</v>
      </c>
      <c r="CQ93" s="33">
        <v>3.8119995264686388E-2</v>
      </c>
      <c r="CR93" s="33">
        <v>1.4543795112196393E-2</v>
      </c>
      <c r="CS93" s="33">
        <v>1.3011864890474883E-2</v>
      </c>
      <c r="CT93" s="33">
        <v>4.138748106429356E-2</v>
      </c>
      <c r="CU93" s="33">
        <v>1.915009096622201E-2</v>
      </c>
      <c r="CV93" s="33">
        <v>1.338778038797437E-2</v>
      </c>
      <c r="CW93" s="33">
        <v>1.018821574875272E-2</v>
      </c>
      <c r="CX93" s="33">
        <v>7.8639955844502837E-3</v>
      </c>
      <c r="CY93" s="33">
        <v>3.6339614777717122E-3</v>
      </c>
      <c r="CZ93" s="33">
        <v>5.083367188415731E-3</v>
      </c>
      <c r="DA93" s="33">
        <v>2.8186896869687995E-2</v>
      </c>
      <c r="DB93" s="33">
        <v>9.9405197724374648E-3</v>
      </c>
      <c r="DC93" s="33">
        <v>1.0325413071980479E-2</v>
      </c>
      <c r="DD93" s="33">
        <v>1.5322220674532901E-2</v>
      </c>
      <c r="DE93" s="33">
        <v>1.3400132180583627E-2</v>
      </c>
      <c r="DF93" s="33">
        <v>1.3105130659003841E-2</v>
      </c>
      <c r="DG93" s="33">
        <v>1.9225334305023961E-2</v>
      </c>
      <c r="DH93" s="33">
        <v>1.0320145772188915E-2</v>
      </c>
      <c r="DI93" s="33">
        <v>8.586267979038345E-3</v>
      </c>
      <c r="DJ93" s="33">
        <v>7.845603410039613E-3</v>
      </c>
      <c r="DK93" s="33">
        <v>8.8918973764061712E-3</v>
      </c>
      <c r="DL93" s="33">
        <v>7.7600096936754253E-3</v>
      </c>
      <c r="DM93" s="33">
        <v>8.5737823514531238E-3</v>
      </c>
      <c r="DN93" s="33">
        <v>9.0715622966252619E-4</v>
      </c>
      <c r="DO93" s="33">
        <v>1.7659548681998021E-2</v>
      </c>
      <c r="DP93" s="33">
        <v>5.745657858898634E-3</v>
      </c>
      <c r="DQ93" s="33">
        <v>6.6633233384355024E-3</v>
      </c>
      <c r="DR93" s="33">
        <v>1.0616966838916556E-2</v>
      </c>
      <c r="DS93" s="33">
        <v>1.5235687689342933E-2</v>
      </c>
      <c r="DT93" s="33">
        <v>9.7237998285269796E-3</v>
      </c>
      <c r="DU93" s="33">
        <v>8.0460782632474359E-3</v>
      </c>
      <c r="DV93" s="33">
        <v>1.5958124108497659E-2</v>
      </c>
      <c r="DW93" s="33">
        <v>1.1124484377839873E-2</v>
      </c>
      <c r="DX93" s="33">
        <v>1.4683962434324687E-2</v>
      </c>
      <c r="DY93" s="33">
        <v>1.9077063231279268E-2</v>
      </c>
      <c r="DZ93" s="33">
        <v>4.0848359595209585E-3</v>
      </c>
      <c r="EA93" s="33">
        <v>1.8796718896612656E-2</v>
      </c>
      <c r="EB93" s="33">
        <v>0.12770846750069625</v>
      </c>
      <c r="EC93" s="33">
        <v>8.5149825536743381E-3</v>
      </c>
      <c r="ED93" s="33">
        <v>1.4859826123832975E-2</v>
      </c>
      <c r="EE93" s="33">
        <v>9.49079518276566E-3</v>
      </c>
      <c r="EF93" s="33">
        <v>5.0213861705106652E-2</v>
      </c>
      <c r="EG93" s="33">
        <v>5.546056672538751E-3</v>
      </c>
      <c r="EH93" s="33">
        <v>0</v>
      </c>
      <c r="EK93" s="60">
        <f>+IF(AND(OR(SeleccionarIndustria=$A93,SeleccionarIndustria="Todas las AE"),('SIMULADOR IMPACTOS MIP'!$B$10=EK$11)),'SIMULADOR IMPACTOS MIP'!Porcentaje,0)</f>
        <v>0</v>
      </c>
      <c r="EL93" s="60">
        <f>+IF(AND(OR(SeleccionarIndustria=$A93,SeleccionarIndustria="Todas las AE"),('SIMULADOR IMPACTOS MIP'!$B$10=EL$11)),'SIMULADOR IMPACTOS MIP'!Porcentaje,0)</f>
        <v>0</v>
      </c>
      <c r="EM93" s="60">
        <f>+IF(AND(OR(SeleccionarIndustria=$A93,SeleccionarIndustria="Todas las AE"),('SIMULADOR IMPACTOS MIP'!$B$10=EM$11)),'SIMULADOR IMPACTOS MIP'!Porcentaje,0)</f>
        <v>0.14000000000000001</v>
      </c>
      <c r="EN93" s="60">
        <f>+IF(AND(OR(SeleccionarIndustria=$A93,SeleccionarIndustria="Todas las AE"),('SIMULADOR IMPACTOS MIP'!$B$10=EN$11)),'SIMULADOR IMPACTOS MIP'!Porcentaje,0)</f>
        <v>0</v>
      </c>
      <c r="EO93" s="60">
        <f>+IF(AND(OR(SeleccionarIndustria=$A93,SeleccionarIndustria="Todas las AE"),(OR('SIMULADOR IMPACTOS MIP'!$B$10=$EK$11,'SIMULADOR IMPACTOS MIP'!$B$10=EO$11))),'SIMULADOR IMPACTOS MIP'!Porcentaje,0)</f>
        <v>0</v>
      </c>
      <c r="EP93" s="60">
        <f>+IF(AND(OR(SeleccionarIndustria=$A93,SeleccionarIndustria="Todas las AE"),(OR('SIMULADOR IMPACTOS MIP'!$B$10=$EK$11,'SIMULADOR IMPACTOS MIP'!$B$10=EP$11))),'SIMULADOR IMPACTOS MIP'!Porcentaje,0)</f>
        <v>0</v>
      </c>
      <c r="EQ93" s="60">
        <f>+IF(AND(OR(SeleccionarIndustria=$A93,SeleccionarIndustria="Todas las AE"),(OR('SIMULADOR IMPACTOS MIP'!$B$10=$EK$11,'SIMULADOR IMPACTOS MIP'!$B$10=EQ$11))),'SIMULADOR IMPACTOS MIP'!Porcentaje,0)</f>
        <v>0</v>
      </c>
      <c r="ER93" s="60">
        <f>+IF(AND(OR(SeleccionarIndustria=$A93,SeleccionarIndustria="Todas las AE"),(OR('SIMULADOR IMPACTOS MIP'!$B$10=$EL$11,'SIMULADOR IMPACTOS MIP'!$B$10=ER$11))),'SIMULADOR IMPACTOS MIP'!Porcentaje,0)</f>
        <v>0</v>
      </c>
      <c r="ES93" s="60">
        <f>+IF(AND(OR(SeleccionarIndustria=$A93,SeleccionarIndustria="Todas las AE"),(OR('SIMULADOR IMPACTOS MIP'!$B$10=$EL$11,'SIMULADOR IMPACTOS MIP'!$B$10=ES$11))),'SIMULADOR IMPACTOS MIP'!Porcentaje,0)</f>
        <v>0</v>
      </c>
      <c r="ET93" s="60">
        <f>+IF(AND(OR(SeleccionarIndustria=$A93,SeleccionarIndustria="Todas las AE"),(OR('SIMULADOR IMPACTOS MIP'!$B$10=$EL$11,'SIMULADOR IMPACTOS MIP'!$B$10=ET$11))),'SIMULADOR IMPACTOS MIP'!Porcentaje,0)</f>
        <v>0</v>
      </c>
      <c r="EU93" s="60">
        <f>+IF(AND(OR(SeleccionarIndustria=$A93,SeleccionarIndustria="Todas las AE"),(OR('SIMULADOR IMPACTOS MIP'!$B$10=$EL$11,'SIMULADOR IMPACTOS MIP'!$B$10=EU$11))),'SIMULADOR IMPACTOS MIP'!Porcentaje,0)</f>
        <v>0</v>
      </c>
      <c r="EV93" s="60">
        <f>+IF(AND(OR(SeleccionarIndustria=$A93,SeleccionarIndustria="Todas las AE"),(OR('SIMULADOR IMPACTOS MIP'!$B$10=$EL$11,'SIMULADOR IMPACTOS MIP'!$B$10=EV$11))),'SIMULADOR IMPACTOS MIP'!Porcentaje,0)</f>
        <v>0</v>
      </c>
      <c r="EW93" s="60">
        <f>+IF(AND(OR(SeleccionarIndustria=$A93,SeleccionarIndustria="Todas las AE"),(OR('SIMULADOR IMPACTOS MIP'!$B$10=$EL$11,'SIMULADOR IMPACTOS MIP'!$B$10=EW$11))),'SIMULADOR IMPACTOS MIP'!Porcentaje,0)</f>
        <v>0</v>
      </c>
      <c r="EX93" s="60">
        <f>+IF(AND(OR(SeleccionarIndustria=$A93,SeleccionarIndustria="Todas las AE"),(OR('SIMULADOR IMPACTOS MIP'!$B$10=$EL$11,'SIMULADOR IMPACTOS MIP'!$B$10=EX$11))),'SIMULADOR IMPACTOS MIP'!Porcentaje,0)</f>
        <v>0</v>
      </c>
      <c r="EY93" s="60">
        <f>+IF(AND(OR(SeleccionarIndustria=$A93,SeleccionarIndustria="Todas las AE"),('SIMULADOR IMPACTOS MIP'!$B$10=EY$11)),'SIMULADOR IMPACTOS MIP'!Porcentaje,0)</f>
        <v>0</v>
      </c>
      <c r="EZ93" s="60">
        <f>+IF(AND(OR(SeleccionarIndustria=$A93,SeleccionarIndustria="Todas las AE"),('SIMULADOR IMPACTOS MIP'!$B$10=EZ$11)),'SIMULADOR IMPACTOS MIP'!Porcentaje,0)</f>
        <v>0</v>
      </c>
      <c r="FA93" s="60">
        <f>+IF(AND(OR(SeleccionarIndustria=$A93,SeleccionarIndustria="Todas las AE"),('SIMULADOR IMPACTOS MIP'!$B$10=FA$11)),'SIMULADOR IMPACTOS MIP'!Porcentaje,0)</f>
        <v>0</v>
      </c>
      <c r="FB93" s="60">
        <f>+IF(AND(OR(SeleccionarIndustria=$A93,SeleccionarIndustria="Todas las AE"),('SIMULADOR IMPACTOS MIP'!$B$10=FB$11)),'SIMULADOR IMPACTOS MIP'!Porcentaje,0)</f>
        <v>0</v>
      </c>
      <c r="FC93" s="60">
        <f>+IF(AND(OR(SeleccionarIndustria=$A93,SeleccionarIndustria="Todas las AE"),(OR('SIMULADOR IMPACTOS MIP'!$B$10=$EM$11,'SIMULADOR IMPACTOS MIP'!$B$10=FC$11))),'SIMULADOR IMPACTOS MIP'!Porcentaje,0)</f>
        <v>0.14000000000000001</v>
      </c>
      <c r="FD93" s="60">
        <f>+IF(AND(OR(SeleccionarIndustria=$A93,SeleccionarIndustria="Todas las AE"),(OR('SIMULADOR IMPACTOS MIP'!$B$10=$EM$11,'SIMULADOR IMPACTOS MIP'!$B$10=FD$11))),'SIMULADOR IMPACTOS MIP'!Porcentaje,0)</f>
        <v>0.14000000000000001</v>
      </c>
      <c r="FE93" s="60">
        <f>+IF(AND(OR(SeleccionarIndustria=$A93,SeleccionarIndustria="Todas las AE"),(OR('SIMULADOR IMPACTOS MIP'!$B$10=$EM$11,'SIMULADOR IMPACTOS MIP'!$B$10=FE$11))),'SIMULADOR IMPACTOS MIP'!Porcentaje,0)</f>
        <v>0.14000000000000001</v>
      </c>
      <c r="FF93" s="60">
        <f>+IF(AND(OR(SeleccionarIndustria=$A93,SeleccionarIndustria="Todas las AE"),(OR('SIMULADOR IMPACTOS MIP'!$B$10=$EM$11,'SIMULADOR IMPACTOS MIP'!$B$10=FF$11))),'SIMULADOR IMPACTOS MIP'!Porcentaje,0)</f>
        <v>0.14000000000000001</v>
      </c>
      <c r="FG93" s="60">
        <f>+IF(AND(OR(SeleccionarIndustria=$A93,SeleccionarIndustria="Todas las AE"),(OR('SIMULADOR IMPACTOS MIP'!$B$10=$EM$11,'SIMULADOR IMPACTOS MIP'!$B$10=FG$11))),'SIMULADOR IMPACTOS MIP'!Porcentaje,0)</f>
        <v>0.14000000000000001</v>
      </c>
      <c r="FH93" s="60">
        <f>+IF(AND(OR(SeleccionarIndustria=$A93,SeleccionarIndustria="Todas las AE"),(OR('SIMULADOR IMPACTOS MIP'!$B$10=$EM$11,'SIMULADOR IMPACTOS MIP'!$B$10=FH$11))),'SIMULADOR IMPACTOS MIP'!Porcentaje,0)</f>
        <v>0.14000000000000001</v>
      </c>
      <c r="FI93" s="60">
        <f>+IF(AND(OR(SeleccionarIndustria=$A93,SeleccionarIndustria="Todas las AE"),(OR('SIMULADOR IMPACTOS MIP'!$B$10=$EM$11,'SIMULADOR IMPACTOS MIP'!$B$10=FI$11))),'SIMULADOR IMPACTOS MIP'!Porcentaje,0)</f>
        <v>0.14000000000000001</v>
      </c>
      <c r="FJ93" s="60">
        <f>+IF(AND(OR(SeleccionarIndustria=$A93,SeleccionarIndustria="Todas las AE"),(OR('SIMULADOR IMPACTOS MIP'!$B$10=$EM$11,'SIMULADOR IMPACTOS MIP'!$B$10=FJ$11))),'SIMULADOR IMPACTOS MIP'!Porcentaje,0)</f>
        <v>0.14000000000000001</v>
      </c>
      <c r="FM93" s="20">
        <f>+'MIP 2017'!EJ93*(1+(EN93))</f>
        <v>56116.894544152543</v>
      </c>
      <c r="FN93" s="20">
        <f>+'MIP 2017'!EK93*(1+(EO93))</f>
        <v>0</v>
      </c>
      <c r="FO93" s="20">
        <f>+'MIP 2017'!EL93*(1+(EP93))</f>
        <v>0</v>
      </c>
      <c r="FP93" s="20">
        <f>+'MIP 2017'!EM93*(1+(EQ93))</f>
        <v>0</v>
      </c>
      <c r="FQ93" s="20">
        <f>+'MIP 2017'!EN93*(1+(ER93))</f>
        <v>0</v>
      </c>
      <c r="FR93" s="20">
        <f>+'MIP 2017'!EO93*(1+(ES93))</f>
        <v>0</v>
      </c>
      <c r="FS93" s="20">
        <f>+'MIP 2017'!EP93*(1+(ET93))</f>
        <v>0</v>
      </c>
      <c r="FT93" s="20">
        <f>+'MIP 2017'!EQ93*(1+(EU93))</f>
        <v>0</v>
      </c>
      <c r="FU93" s="20">
        <f>+'MIP 2017'!ER93*(1+(EV93))</f>
        <v>0</v>
      </c>
      <c r="FV93" s="20">
        <f>+'MIP 2017'!ES93*(1+(EW93))</f>
        <v>0</v>
      </c>
      <c r="FW93" s="20">
        <f>+'MIP 2017'!ET93*(1+(EX93))</f>
        <v>0</v>
      </c>
      <c r="FX93" s="20">
        <f>+'MIP 2017'!EU93*(1+(EY93))</f>
        <v>186.70591754854695</v>
      </c>
      <c r="FY93" s="20">
        <f>+'MIP 2017'!EV93*(1+(EZ93))</f>
        <v>74253.285340809933</v>
      </c>
      <c r="FZ93" s="20">
        <f>+'MIP 2017'!EW93*(1+(FA93))</f>
        <v>5.550382096689658</v>
      </c>
      <c r="GA93" s="20">
        <f>+'MIP 2017'!EX93*(1+(FB93))</f>
        <v>1435.4572547165176</v>
      </c>
      <c r="GB93" s="20">
        <f>+'MIP 2017'!EY93*(1+(FC93))</f>
        <v>0</v>
      </c>
      <c r="GC93" s="20">
        <f>+'MIP 2017'!EZ93*(1+(FD93))</f>
        <v>0</v>
      </c>
      <c r="GD93" s="20">
        <f>+'MIP 2017'!FA93*(1+(FE93))</f>
        <v>0</v>
      </c>
      <c r="GE93" s="20">
        <f>+'MIP 2017'!FB93*(1+(FF93))</f>
        <v>0</v>
      </c>
      <c r="GF93" s="20">
        <f>+'MIP 2017'!FC93*(1+(FG93))</f>
        <v>0</v>
      </c>
      <c r="GG93" s="20">
        <f>+'MIP 2017'!FD93*(1+(FH93))</f>
        <v>0</v>
      </c>
      <c r="GH93" s="20">
        <f>+'MIP 2017'!FE93*(1+(FI93))</f>
        <v>0</v>
      </c>
      <c r="GI93" s="20">
        <f>+'MIP 2017'!FF93*(1+(FJ93))</f>
        <v>0</v>
      </c>
      <c r="GJ93" s="18">
        <f t="shared" si="6"/>
        <v>131997.89343932422</v>
      </c>
      <c r="GK93" s="39">
        <f>+IFERROR((GJ93/'MIP 2017'!FG93*100-100),0)</f>
        <v>0</v>
      </c>
      <c r="GN93" s="18">
        <v>1047673.7672728829</v>
      </c>
      <c r="GO93" s="14">
        <f>+'MIP 2017'!FH93</f>
        <v>1042446.4419625343</v>
      </c>
      <c r="GP93" s="39">
        <f t="shared" si="7"/>
        <v>5227.3253103485331</v>
      </c>
      <c r="GQ93" s="39">
        <f t="shared" si="8"/>
        <v>0.50144785381083068</v>
      </c>
      <c r="GU93" s="61">
        <v>-0.19</v>
      </c>
      <c r="GW93" s="60">
        <f>+IF(SeleccionarDemTur=GW$11,'SIMULADOR IMPACTOS MIP(TURISMO)'!PorcentajeTur,0)</f>
        <v>0</v>
      </c>
      <c r="GX93" s="60">
        <f>+IF(SeleccionarDemTur=GX$11,'SIMULADOR IMPACTOS MIP(TURISMO)'!PorcentajeTur,0)</f>
        <v>0</v>
      </c>
      <c r="GY93" s="60">
        <f>+IF(SeleccionarDemTur=GY$11,'SIMULADOR IMPACTOS MIP(TURISMO)'!PorcentajeTur,0)</f>
        <v>0.14000000000000001</v>
      </c>
      <c r="GZ93" s="60">
        <f>+IF(SeleccionarDemTur=GZ$11,'SIMULADOR IMPACTOS MIP(TURISMO)'!PorcentajeTur,0)</f>
        <v>0</v>
      </c>
      <c r="HA93" s="60">
        <f>+IF(OR(SeleccionarDemTur=HA$11,SeleccionarDemTur=$GW$11),'SIMULADOR IMPACTOS MIP(TURISMO)'!PorcentajeTur,0)</f>
        <v>0</v>
      </c>
      <c r="HB93" s="60">
        <f>+IF(OR(SeleccionarDemTur=HB$11,SeleccionarDemTur=$GW$11),'SIMULADOR IMPACTOS MIP(TURISMO)'!PorcentajeTur,0)</f>
        <v>0</v>
      </c>
      <c r="HC93" s="60">
        <f>+IF(OR(SeleccionarDemTur=HC$11,SeleccionarDemTur=$GW$11),'SIMULADOR IMPACTOS MIP(TURISMO)'!PorcentajeTur,0)</f>
        <v>0</v>
      </c>
      <c r="HD93" s="60">
        <f>+IF(OR(SeleccionarDemTur=HD$11,SeleccionarDemTur=$GX$11),'SIMULADOR IMPACTOS MIP(TURISMO)'!PorcentajeTur,0)</f>
        <v>0</v>
      </c>
      <c r="HE93" s="60">
        <f>+IF(OR(SeleccionarDemTur=HE$11,SeleccionarDemTur=$GX$11),'SIMULADOR IMPACTOS MIP(TURISMO)'!PorcentajeTur,0)</f>
        <v>0</v>
      </c>
      <c r="HF93" s="60">
        <f>+IF(OR(SeleccionarDemTur=HF$11,SeleccionarDemTur=$GX$11),'SIMULADOR IMPACTOS MIP(TURISMO)'!PorcentajeTur,0)</f>
        <v>0</v>
      </c>
      <c r="HG93" s="60">
        <f>+IF(OR(SeleccionarDemTur=HG$11,SeleccionarDemTur=$GX$11),'SIMULADOR IMPACTOS MIP(TURISMO)'!PorcentajeTur,0)</f>
        <v>0</v>
      </c>
      <c r="HH93" s="60">
        <f>+IF(OR(SeleccionarDemTur=HH$11,SeleccionarDemTur=$GX$11),'SIMULADOR IMPACTOS MIP(TURISMO)'!PorcentajeTur,0)</f>
        <v>0</v>
      </c>
      <c r="HI93" s="60">
        <f>+IF(OR(SeleccionarDemTur=HI$11,SeleccionarDemTur=$GX$11),'SIMULADOR IMPACTOS MIP(TURISMO)'!PorcentajeTur,0)</f>
        <v>0</v>
      </c>
      <c r="HJ93" s="60">
        <f>+IF(OR(SeleccionarDemTur=HJ$11,SeleccionarDemTur=$GX$11),'SIMULADOR IMPACTOS MIP(TURISMO)'!PorcentajeTur,0)</f>
        <v>0</v>
      </c>
      <c r="HK93" s="60">
        <f>+IF(SeleccionarDemTur=HK$11,'SIMULADOR IMPACTOS MIP(TURISMO)'!PorcentajeTur,0)</f>
        <v>0</v>
      </c>
      <c r="HL93" s="60">
        <f>+IF(SeleccionarDemTur=HL$11,'SIMULADOR IMPACTOS MIP(TURISMO)'!PorcentajeTur,0)</f>
        <v>0</v>
      </c>
      <c r="HM93" s="60">
        <f>+IF(SeleccionarDemTur=HM$11,'SIMULADOR IMPACTOS MIP(TURISMO)'!PorcentajeTur,0)</f>
        <v>0</v>
      </c>
      <c r="HN93" s="60">
        <f>+IF(SeleccionarDemTur=HN$11,'SIMULADOR IMPACTOS MIP(TURISMO)'!PorcentajeTur,0)</f>
        <v>0</v>
      </c>
      <c r="HO93" s="60">
        <f>+IF(OR(SeleccionarDemTur=HO$11,SeleccionarDemTur=$GY$11),'SIMULADOR IMPACTOS MIP(TURISMO)'!PorcentajeTur,0)</f>
        <v>0.14000000000000001</v>
      </c>
      <c r="HP93" s="60">
        <f>+IF(OR(SeleccionarDemTur=HP$11,SeleccionarDemTur=$GY$11),'SIMULADOR IMPACTOS MIP(TURISMO)'!PorcentajeTur,0)</f>
        <v>0.14000000000000001</v>
      </c>
      <c r="HQ93" s="60">
        <f>+IF(OR(SeleccionarDemTur=HQ$11,SeleccionarDemTur=$GY$11),'SIMULADOR IMPACTOS MIP(TURISMO)'!PorcentajeTur,0)</f>
        <v>0.14000000000000001</v>
      </c>
      <c r="HR93" s="60">
        <f>+IF(OR(SeleccionarDemTur=HR$11,SeleccionarDemTur=$GY$11),'SIMULADOR IMPACTOS MIP(TURISMO)'!PorcentajeTur,0)</f>
        <v>0.14000000000000001</v>
      </c>
      <c r="HS93" s="60">
        <f>+IF(OR(SeleccionarDemTur=HS$11,SeleccionarDemTur=$GY$11),'SIMULADOR IMPACTOS MIP(TURISMO)'!PorcentajeTur,0)</f>
        <v>0.14000000000000001</v>
      </c>
      <c r="HT93" s="60">
        <f>+IF(OR(SeleccionarDemTur=HT$11,SeleccionarDemTur=$GY$11),'SIMULADOR IMPACTOS MIP(TURISMO)'!PorcentajeTur,0)</f>
        <v>0.14000000000000001</v>
      </c>
      <c r="HU93" s="60">
        <f>+IF(OR(SeleccionarDemTur=HU$11,SeleccionarDemTur=$GY$11),'SIMULADOR IMPACTOS MIP(TURISMO)'!PorcentajeTur,0)</f>
        <v>0.14000000000000001</v>
      </c>
      <c r="HV93" s="60">
        <f>+IF(OR(SeleccionarDemTur=HV$11,SeleccionarDemTur=$GY$11),'SIMULADOR IMPACTOS MIP(TURISMO)'!PorcentajeTur,0)</f>
        <v>0.14000000000000001</v>
      </c>
      <c r="HY93" s="20">
        <f>+'MIP 2017'!EJ93*(1+(GZ93))</f>
        <v>56116.894544152543</v>
      </c>
      <c r="HZ93" s="20">
        <f>+'MIP 2017'!EK93*(1+(HA93))</f>
        <v>0</v>
      </c>
      <c r="IA93" s="20">
        <f>+'MIP 2017'!EL93*(1+(HB93))</f>
        <v>0</v>
      </c>
      <c r="IB93" s="20">
        <f>+'MIP 2017'!EM93*(1+(HC93))</f>
        <v>0</v>
      </c>
      <c r="IC93" s="20">
        <f>+'MIP 2017'!EN93*(1+(HD93))</f>
        <v>0</v>
      </c>
      <c r="ID93" s="20">
        <f>+'MIP 2017'!EO93*(1+(HE93))</f>
        <v>0</v>
      </c>
      <c r="IE93" s="20">
        <f>+'MIP 2017'!EP93*(1+(HF93))</f>
        <v>0</v>
      </c>
      <c r="IF93" s="20">
        <f>+'MIP 2017'!EQ93*(1+(HG93))</f>
        <v>0</v>
      </c>
      <c r="IG93" s="20">
        <f>+'MIP 2017'!ER93*(1+(HH93))</f>
        <v>0</v>
      </c>
      <c r="IH93" s="20">
        <f>+'MIP 2017'!ES93*(1+(HI93))</f>
        <v>0</v>
      </c>
      <c r="II93" s="20">
        <f>+'MIP 2017'!ET93*(1+(HJ93))</f>
        <v>0</v>
      </c>
      <c r="IJ93" s="20">
        <f>+'MIP 2017'!EU93*(1+(HK93))</f>
        <v>186.70591754854695</v>
      </c>
      <c r="IK93" s="20">
        <f>+'MIP 2017'!EV93*(1+(HL93))</f>
        <v>74253.285340809933</v>
      </c>
      <c r="IL93" s="20">
        <f>+'MIP 2017'!EW93*(1+(HM93))</f>
        <v>5.550382096689658</v>
      </c>
      <c r="IM93" s="20">
        <f>+'MIP 2017'!EX93*(1+(HN93))</f>
        <v>1435.4572547165176</v>
      </c>
      <c r="IN93" s="20">
        <f>+'MIP 2017'!EY93*(1+(HO93))</f>
        <v>0</v>
      </c>
      <c r="IO93" s="20">
        <f>+'MIP 2017'!EZ93*(1+(HP93))</f>
        <v>0</v>
      </c>
      <c r="IP93" s="20">
        <f>+'MIP 2017'!FA93*(1+(HQ93))</f>
        <v>0</v>
      </c>
      <c r="IQ93" s="20">
        <f>+'MIP 2017'!FB93*(1+(HR93))</f>
        <v>0</v>
      </c>
      <c r="IR93" s="20">
        <f>+'MIP 2017'!FC93*(1+(HS93))</f>
        <v>0</v>
      </c>
      <c r="IS93" s="20">
        <f>+'MIP 2017'!FD93*(1+(HT93))</f>
        <v>0</v>
      </c>
      <c r="IT93" s="20">
        <f>+'MIP 2017'!FE93*(1+(HU93))</f>
        <v>0</v>
      </c>
      <c r="IU93" s="20">
        <f>+'MIP 2017'!FF93*(1+(HV93))</f>
        <v>0</v>
      </c>
      <c r="IV93" s="18">
        <f t="shared" si="9"/>
        <v>131997.89343932422</v>
      </c>
      <c r="IW93" s="39">
        <f>+IFERROR((IV93/'MIP 2017'!FG93*100-100),0)</f>
        <v>0</v>
      </c>
      <c r="IZ93" s="18">
        <v>1047673.7672728829</v>
      </c>
      <c r="JA93" s="14">
        <f>+'MIP 2017'!FH93</f>
        <v>1042446.4419625343</v>
      </c>
      <c r="JB93" s="39">
        <f t="shared" si="10"/>
        <v>5227.3253103485331</v>
      </c>
      <c r="JC93" s="39">
        <f t="shared" si="11"/>
        <v>0.50144785381083068</v>
      </c>
    </row>
    <row r="94" spans="1:263" s="7" customFormat="1" ht="21.95" customHeight="1" thickBot="1" x14ac:dyDescent="0.25">
      <c r="A94" s="137" t="s">
        <v>234</v>
      </c>
      <c r="B94" s="138" t="s">
        <v>233</v>
      </c>
      <c r="C94" s="33">
        <v>5.8343542171639763E-2</v>
      </c>
      <c r="D94" s="33">
        <v>4.7537094867063222E-2</v>
      </c>
      <c r="E94" s="33">
        <v>5.6362944724402952E-2</v>
      </c>
      <c r="F94" s="33">
        <v>8.884678119981558E-2</v>
      </c>
      <c r="G94" s="33">
        <v>7.4014210546287373E-2</v>
      </c>
      <c r="H94" s="33">
        <v>5.9954568447600873E-2</v>
      </c>
      <c r="I94" s="33">
        <v>3.0732154138052761E-2</v>
      </c>
      <c r="J94" s="33">
        <v>7.9490555991504758E-2</v>
      </c>
      <c r="K94" s="33">
        <v>5.5460967317452786E-2</v>
      </c>
      <c r="L94" s="33">
        <v>5.7397038681264292E-2</v>
      </c>
      <c r="M94" s="33">
        <v>7.7122707096922941E-2</v>
      </c>
      <c r="N94" s="33">
        <v>5.7182450874239642E-2</v>
      </c>
      <c r="O94" s="33">
        <v>5.9133816393451132E-2</v>
      </c>
      <c r="P94" s="33">
        <v>4.35860507664882E-2</v>
      </c>
      <c r="Q94" s="33">
        <v>4.4246414851672286E-2</v>
      </c>
      <c r="R94" s="33">
        <v>7.2228344767079372E-2</v>
      </c>
      <c r="S94" s="33">
        <v>5.6340385212291275E-2</v>
      </c>
      <c r="T94" s="33">
        <v>6.270511914080186E-2</v>
      </c>
      <c r="U94" s="33">
        <v>5.0893110416526506E-2</v>
      </c>
      <c r="V94" s="33">
        <v>4.3822135706586801E-2</v>
      </c>
      <c r="W94" s="33">
        <v>6.3809440151643151E-2</v>
      </c>
      <c r="X94" s="33">
        <v>5.668078977013797E-2</v>
      </c>
      <c r="Y94" s="33">
        <v>0.10446173182920601</v>
      </c>
      <c r="Z94" s="33">
        <v>0.1050888888091564</v>
      </c>
      <c r="AA94" s="33">
        <v>7.527776991338582E-2</v>
      </c>
      <c r="AB94" s="33">
        <v>6.3795723920656036E-2</v>
      </c>
      <c r="AC94" s="33">
        <v>1.4622942164995446E-2</v>
      </c>
      <c r="AD94" s="33">
        <v>8.7359425438086655E-2</v>
      </c>
      <c r="AE94" s="33">
        <v>0.10497217816302953</v>
      </c>
      <c r="AF94" s="33">
        <v>5.7493069873726134E-2</v>
      </c>
      <c r="AG94" s="33">
        <v>7.6630089961714481E-3</v>
      </c>
      <c r="AH94" s="33">
        <v>7.182492388578951E-2</v>
      </c>
      <c r="AI94" s="33">
        <v>6.0225995305668231E-2</v>
      </c>
      <c r="AJ94" s="33">
        <v>9.8405313593173699E-2</v>
      </c>
      <c r="AK94" s="33">
        <v>8.5932785571661258E-2</v>
      </c>
      <c r="AL94" s="33">
        <v>8.4800037708420775E-2</v>
      </c>
      <c r="AM94" s="33">
        <v>6.0949136657387229E-2</v>
      </c>
      <c r="AN94" s="33">
        <v>4.3687030568632344E-2</v>
      </c>
      <c r="AO94" s="33">
        <v>6.6263080983099298E-2</v>
      </c>
      <c r="AP94" s="33">
        <v>0.10476811494154993</v>
      </c>
      <c r="AQ94" s="33">
        <v>6.2380300997785701E-2</v>
      </c>
      <c r="AR94" s="33">
        <v>8.2784103778801105E-2</v>
      </c>
      <c r="AS94" s="33">
        <v>4.6215326527574034E-2</v>
      </c>
      <c r="AT94" s="33">
        <v>4.8652315399162788E-2</v>
      </c>
      <c r="AU94" s="33">
        <v>5.8101873242128954E-2</v>
      </c>
      <c r="AV94" s="33">
        <v>6.0232013208851562E-2</v>
      </c>
      <c r="AW94" s="33">
        <v>8.5481632889637144E-2</v>
      </c>
      <c r="AX94" s="33">
        <v>5.8531446852136779E-2</v>
      </c>
      <c r="AY94" s="33">
        <v>4.4326124876407587E-2</v>
      </c>
      <c r="AZ94" s="33">
        <v>6.8529074007877722E-2</v>
      </c>
      <c r="BA94" s="33">
        <v>8.0641285971602542E-2</v>
      </c>
      <c r="BB94" s="33">
        <v>5.5126480525649162E-2</v>
      </c>
      <c r="BC94" s="33">
        <v>9.5428483723879104E-2</v>
      </c>
      <c r="BD94" s="33">
        <v>7.6263502311307144E-2</v>
      </c>
      <c r="BE94" s="33">
        <v>8.6513077949504691E-2</v>
      </c>
      <c r="BF94" s="33">
        <v>6.0854837392080641E-2</v>
      </c>
      <c r="BG94" s="33">
        <v>8.8823465589106892E-2</v>
      </c>
      <c r="BH94" s="33">
        <v>8.595907693733798E-2</v>
      </c>
      <c r="BI94" s="33">
        <v>5.4210806684304634E-2</v>
      </c>
      <c r="BJ94" s="33">
        <v>7.3512047450697782E-2</v>
      </c>
      <c r="BK94" s="33">
        <v>7.989149998253163E-2</v>
      </c>
      <c r="BL94" s="33">
        <v>7.3614400095992738E-2</v>
      </c>
      <c r="BM94" s="33">
        <v>6.6055379193109637E-2</v>
      </c>
      <c r="BN94" s="33">
        <v>6.9958157488124562E-2</v>
      </c>
      <c r="BO94" s="33">
        <v>6.5675612964082489E-2</v>
      </c>
      <c r="BP94" s="33">
        <v>0.12297274170928003</v>
      </c>
      <c r="BQ94" s="33">
        <v>5.7135731479116103E-2</v>
      </c>
      <c r="BR94" s="33">
        <v>6.4875661042910454E-2</v>
      </c>
      <c r="BS94" s="33">
        <v>6.292460534622149E-2</v>
      </c>
      <c r="BT94" s="33">
        <v>7.3241949765183056E-2</v>
      </c>
      <c r="BU94" s="33">
        <v>4.1145546852607962E-2</v>
      </c>
      <c r="BV94" s="33">
        <v>4.5336346187953541E-2</v>
      </c>
      <c r="BW94" s="33">
        <v>6.5253981997646079E-2</v>
      </c>
      <c r="BX94" s="33">
        <v>1.6738970520253735E-2</v>
      </c>
      <c r="BY94" s="33">
        <v>2.2170642898146579E-2</v>
      </c>
      <c r="BZ94" s="33">
        <v>6.0439522305066697E-2</v>
      </c>
      <c r="CA94" s="33">
        <v>3.8244848978978445E-2</v>
      </c>
      <c r="CB94" s="33">
        <v>8.0292631231107039E-2</v>
      </c>
      <c r="CC94" s="33">
        <v>9.2799372539699679E-2</v>
      </c>
      <c r="CD94" s="33">
        <v>0.10017813177706854</v>
      </c>
      <c r="CE94" s="33">
        <v>7.9072747008644459E-2</v>
      </c>
      <c r="CF94" s="33">
        <v>9.3471593963162736E-2</v>
      </c>
      <c r="CG94" s="33">
        <v>1.0235183249827291</v>
      </c>
      <c r="CH94" s="33">
        <v>4.5312684579096547E-2</v>
      </c>
      <c r="CI94" s="33">
        <v>6.442231949190734E-2</v>
      </c>
      <c r="CJ94" s="33">
        <v>4.9492695154854612E-2</v>
      </c>
      <c r="CK94" s="33">
        <v>4.5155287612738425E-2</v>
      </c>
      <c r="CL94" s="33">
        <v>5.9605402925020132E-2</v>
      </c>
      <c r="CM94" s="33">
        <v>7.0723339939194663E-2</v>
      </c>
      <c r="CN94" s="33">
        <v>3.2573270677008145E-2</v>
      </c>
      <c r="CO94" s="33">
        <v>3.1444976995270921E-2</v>
      </c>
      <c r="CP94" s="33">
        <v>1.6467044084147078E-2</v>
      </c>
      <c r="CQ94" s="33">
        <v>4.5180231463796641E-2</v>
      </c>
      <c r="CR94" s="33">
        <v>6.6533698727690757E-2</v>
      </c>
      <c r="CS94" s="33">
        <v>2.2116214212149529E-2</v>
      </c>
      <c r="CT94" s="33">
        <v>2.1003380365593953E-2</v>
      </c>
      <c r="CU94" s="33">
        <v>1.033729831802929E-2</v>
      </c>
      <c r="CV94" s="33">
        <v>9.1317524730898138E-3</v>
      </c>
      <c r="CW94" s="33">
        <v>1.0410019299172514E-2</v>
      </c>
      <c r="CX94" s="33">
        <v>1.8913430934357996E-2</v>
      </c>
      <c r="CY94" s="33">
        <v>1.1711392508326042E-2</v>
      </c>
      <c r="CZ94" s="33">
        <v>1.2603169982477395E-2</v>
      </c>
      <c r="DA94" s="33">
        <v>1.5236497490458417E-2</v>
      </c>
      <c r="DB94" s="33">
        <v>2.6015160725125056E-2</v>
      </c>
      <c r="DC94" s="33">
        <v>2.216352348345009E-2</v>
      </c>
      <c r="DD94" s="33">
        <v>9.2202294298185418E-3</v>
      </c>
      <c r="DE94" s="33">
        <v>2.8651496067167014E-2</v>
      </c>
      <c r="DF94" s="33">
        <v>2.2415119546899617E-2</v>
      </c>
      <c r="DG94" s="33">
        <v>2.4774487154058517E-2</v>
      </c>
      <c r="DH94" s="33">
        <v>2.2006906452036151E-2</v>
      </c>
      <c r="DI94" s="33">
        <v>4.4921677400907807E-2</v>
      </c>
      <c r="DJ94" s="33">
        <v>2.361210847254161E-2</v>
      </c>
      <c r="DK94" s="33">
        <v>1.6036246397665165E-2</v>
      </c>
      <c r="DL94" s="33">
        <v>2.2624722895145982E-2</v>
      </c>
      <c r="DM94" s="33">
        <v>8.6636041363092452E-3</v>
      </c>
      <c r="DN94" s="33">
        <v>2.8544940968209371E-3</v>
      </c>
      <c r="DO94" s="33">
        <v>2.4810232905769634E-2</v>
      </c>
      <c r="DP94" s="33">
        <v>1.3809519502504381E-2</v>
      </c>
      <c r="DQ94" s="33">
        <v>2.890612958797311E-2</v>
      </c>
      <c r="DR94" s="33">
        <v>1.1750107001037973E-2</v>
      </c>
      <c r="DS94" s="33">
        <v>1.6601162772798533E-2</v>
      </c>
      <c r="DT94" s="33">
        <v>1.252404797984405E-2</v>
      </c>
      <c r="DU94" s="33">
        <v>1.0814486989852387E-2</v>
      </c>
      <c r="DV94" s="33">
        <v>1.5286471117026031E-2</v>
      </c>
      <c r="DW94" s="33">
        <v>2.2551151509136579E-2</v>
      </c>
      <c r="DX94" s="33">
        <v>4.5862220156372195E-2</v>
      </c>
      <c r="DY94" s="33">
        <v>2.2746238846606804E-2</v>
      </c>
      <c r="DZ94" s="33">
        <v>1.1894100489312448E-2</v>
      </c>
      <c r="EA94" s="33">
        <v>2.704472047224725E-2</v>
      </c>
      <c r="EB94" s="33">
        <v>4.3914711915606502E-2</v>
      </c>
      <c r="EC94" s="33">
        <v>2.7900847973091423E-2</v>
      </c>
      <c r="ED94" s="33">
        <v>3.0092630401820326E-2</v>
      </c>
      <c r="EE94" s="33">
        <v>3.979973271150259E-2</v>
      </c>
      <c r="EF94" s="33">
        <v>3.2093582415824891E-2</v>
      </c>
      <c r="EG94" s="33">
        <v>2.4340436606114065E-2</v>
      </c>
      <c r="EH94" s="33">
        <v>0</v>
      </c>
      <c r="EK94" s="60">
        <f>+IF(AND(OR(SeleccionarIndustria=$A94,SeleccionarIndustria="Todas las AE"),('SIMULADOR IMPACTOS MIP'!$B$10=EK$11)),'SIMULADOR IMPACTOS MIP'!Porcentaje,0)</f>
        <v>0</v>
      </c>
      <c r="EL94" s="60">
        <f>+IF(AND(OR(SeleccionarIndustria=$A94,SeleccionarIndustria="Todas las AE"),('SIMULADOR IMPACTOS MIP'!$B$10=EL$11)),'SIMULADOR IMPACTOS MIP'!Porcentaje,0)</f>
        <v>0</v>
      </c>
      <c r="EM94" s="60">
        <f>+IF(AND(OR(SeleccionarIndustria=$A94,SeleccionarIndustria="Todas las AE"),('SIMULADOR IMPACTOS MIP'!$B$10=EM$11)),'SIMULADOR IMPACTOS MIP'!Porcentaje,0)</f>
        <v>0.14000000000000001</v>
      </c>
      <c r="EN94" s="60">
        <f>+IF(AND(OR(SeleccionarIndustria=$A94,SeleccionarIndustria="Todas las AE"),('SIMULADOR IMPACTOS MIP'!$B$10=EN$11)),'SIMULADOR IMPACTOS MIP'!Porcentaje,0)</f>
        <v>0</v>
      </c>
      <c r="EO94" s="60">
        <f>+IF(AND(OR(SeleccionarIndustria=$A94,SeleccionarIndustria="Todas las AE"),(OR('SIMULADOR IMPACTOS MIP'!$B$10=$EK$11,'SIMULADOR IMPACTOS MIP'!$B$10=EO$11))),'SIMULADOR IMPACTOS MIP'!Porcentaje,0)</f>
        <v>0</v>
      </c>
      <c r="EP94" s="60">
        <f>+IF(AND(OR(SeleccionarIndustria=$A94,SeleccionarIndustria="Todas las AE"),(OR('SIMULADOR IMPACTOS MIP'!$B$10=$EK$11,'SIMULADOR IMPACTOS MIP'!$B$10=EP$11))),'SIMULADOR IMPACTOS MIP'!Porcentaje,0)</f>
        <v>0</v>
      </c>
      <c r="EQ94" s="60">
        <f>+IF(AND(OR(SeleccionarIndustria=$A94,SeleccionarIndustria="Todas las AE"),(OR('SIMULADOR IMPACTOS MIP'!$B$10=$EK$11,'SIMULADOR IMPACTOS MIP'!$B$10=EQ$11))),'SIMULADOR IMPACTOS MIP'!Porcentaje,0)</f>
        <v>0</v>
      </c>
      <c r="ER94" s="60">
        <f>+IF(AND(OR(SeleccionarIndustria=$A94,SeleccionarIndustria="Todas las AE"),(OR('SIMULADOR IMPACTOS MIP'!$B$10=$EL$11,'SIMULADOR IMPACTOS MIP'!$B$10=ER$11))),'SIMULADOR IMPACTOS MIP'!Porcentaje,0)</f>
        <v>0</v>
      </c>
      <c r="ES94" s="60">
        <f>+IF(AND(OR(SeleccionarIndustria=$A94,SeleccionarIndustria="Todas las AE"),(OR('SIMULADOR IMPACTOS MIP'!$B$10=$EL$11,'SIMULADOR IMPACTOS MIP'!$B$10=ES$11))),'SIMULADOR IMPACTOS MIP'!Porcentaje,0)</f>
        <v>0</v>
      </c>
      <c r="ET94" s="60">
        <f>+IF(AND(OR(SeleccionarIndustria=$A94,SeleccionarIndustria="Todas las AE"),(OR('SIMULADOR IMPACTOS MIP'!$B$10=$EL$11,'SIMULADOR IMPACTOS MIP'!$B$10=ET$11))),'SIMULADOR IMPACTOS MIP'!Porcentaje,0)</f>
        <v>0</v>
      </c>
      <c r="EU94" s="60">
        <f>+IF(AND(OR(SeleccionarIndustria=$A94,SeleccionarIndustria="Todas las AE"),(OR('SIMULADOR IMPACTOS MIP'!$B$10=$EL$11,'SIMULADOR IMPACTOS MIP'!$B$10=EU$11))),'SIMULADOR IMPACTOS MIP'!Porcentaje,0)</f>
        <v>0</v>
      </c>
      <c r="EV94" s="60">
        <f>+IF(AND(OR(SeleccionarIndustria=$A94,SeleccionarIndustria="Todas las AE"),(OR('SIMULADOR IMPACTOS MIP'!$B$10=$EL$11,'SIMULADOR IMPACTOS MIP'!$B$10=EV$11))),'SIMULADOR IMPACTOS MIP'!Porcentaje,0)</f>
        <v>0</v>
      </c>
      <c r="EW94" s="60">
        <f>+IF(AND(OR(SeleccionarIndustria=$A94,SeleccionarIndustria="Todas las AE"),(OR('SIMULADOR IMPACTOS MIP'!$B$10=$EL$11,'SIMULADOR IMPACTOS MIP'!$B$10=EW$11))),'SIMULADOR IMPACTOS MIP'!Porcentaje,0)</f>
        <v>0</v>
      </c>
      <c r="EX94" s="60">
        <f>+IF(AND(OR(SeleccionarIndustria=$A94,SeleccionarIndustria="Todas las AE"),(OR('SIMULADOR IMPACTOS MIP'!$B$10=$EL$11,'SIMULADOR IMPACTOS MIP'!$B$10=EX$11))),'SIMULADOR IMPACTOS MIP'!Porcentaje,0)</f>
        <v>0</v>
      </c>
      <c r="EY94" s="60">
        <f>+IF(AND(OR(SeleccionarIndustria=$A94,SeleccionarIndustria="Todas las AE"),('SIMULADOR IMPACTOS MIP'!$B$10=EY$11)),'SIMULADOR IMPACTOS MIP'!Porcentaje,0)</f>
        <v>0</v>
      </c>
      <c r="EZ94" s="60">
        <f>+IF(AND(OR(SeleccionarIndustria=$A94,SeleccionarIndustria="Todas las AE"),('SIMULADOR IMPACTOS MIP'!$B$10=EZ$11)),'SIMULADOR IMPACTOS MIP'!Porcentaje,0)</f>
        <v>0</v>
      </c>
      <c r="FA94" s="60">
        <f>+IF(AND(OR(SeleccionarIndustria=$A94,SeleccionarIndustria="Todas las AE"),('SIMULADOR IMPACTOS MIP'!$B$10=FA$11)),'SIMULADOR IMPACTOS MIP'!Porcentaje,0)</f>
        <v>0</v>
      </c>
      <c r="FB94" s="60">
        <f>+IF(AND(OR(SeleccionarIndustria=$A94,SeleccionarIndustria="Todas las AE"),('SIMULADOR IMPACTOS MIP'!$B$10=FB$11)),'SIMULADOR IMPACTOS MIP'!Porcentaje,0)</f>
        <v>0</v>
      </c>
      <c r="FC94" s="60">
        <f>+IF(AND(OR(SeleccionarIndustria=$A94,SeleccionarIndustria="Todas las AE"),(OR('SIMULADOR IMPACTOS MIP'!$B$10=$EM$11,'SIMULADOR IMPACTOS MIP'!$B$10=FC$11))),'SIMULADOR IMPACTOS MIP'!Porcentaje,0)</f>
        <v>0.14000000000000001</v>
      </c>
      <c r="FD94" s="60">
        <f>+IF(AND(OR(SeleccionarIndustria=$A94,SeleccionarIndustria="Todas las AE"),(OR('SIMULADOR IMPACTOS MIP'!$B$10=$EM$11,'SIMULADOR IMPACTOS MIP'!$B$10=FD$11))),'SIMULADOR IMPACTOS MIP'!Porcentaje,0)</f>
        <v>0.14000000000000001</v>
      </c>
      <c r="FE94" s="60">
        <f>+IF(AND(OR(SeleccionarIndustria=$A94,SeleccionarIndustria="Todas las AE"),(OR('SIMULADOR IMPACTOS MIP'!$B$10=$EM$11,'SIMULADOR IMPACTOS MIP'!$B$10=FE$11))),'SIMULADOR IMPACTOS MIP'!Porcentaje,0)</f>
        <v>0.14000000000000001</v>
      </c>
      <c r="FF94" s="60">
        <f>+IF(AND(OR(SeleccionarIndustria=$A94,SeleccionarIndustria="Todas las AE"),(OR('SIMULADOR IMPACTOS MIP'!$B$10=$EM$11,'SIMULADOR IMPACTOS MIP'!$B$10=FF$11))),'SIMULADOR IMPACTOS MIP'!Porcentaje,0)</f>
        <v>0.14000000000000001</v>
      </c>
      <c r="FG94" s="60">
        <f>+IF(AND(OR(SeleccionarIndustria=$A94,SeleccionarIndustria="Todas las AE"),(OR('SIMULADOR IMPACTOS MIP'!$B$10=$EM$11,'SIMULADOR IMPACTOS MIP'!$B$10=FG$11))),'SIMULADOR IMPACTOS MIP'!Porcentaje,0)</f>
        <v>0.14000000000000001</v>
      </c>
      <c r="FH94" s="60">
        <f>+IF(AND(OR(SeleccionarIndustria=$A94,SeleccionarIndustria="Todas las AE"),(OR('SIMULADOR IMPACTOS MIP'!$B$10=$EM$11,'SIMULADOR IMPACTOS MIP'!$B$10=FH$11))),'SIMULADOR IMPACTOS MIP'!Porcentaje,0)</f>
        <v>0.14000000000000001</v>
      </c>
      <c r="FI94" s="60">
        <f>+IF(AND(OR(SeleccionarIndustria=$A94,SeleccionarIndustria="Todas las AE"),(OR('SIMULADOR IMPACTOS MIP'!$B$10=$EM$11,'SIMULADOR IMPACTOS MIP'!$B$10=FI$11))),'SIMULADOR IMPACTOS MIP'!Porcentaje,0)</f>
        <v>0.14000000000000001</v>
      </c>
      <c r="FJ94" s="60">
        <f>+IF(AND(OR(SeleccionarIndustria=$A94,SeleccionarIndustria="Todas las AE"),(OR('SIMULADOR IMPACTOS MIP'!$B$10=$EM$11,'SIMULADOR IMPACTOS MIP'!$B$10=FJ$11))),'SIMULADOR IMPACTOS MIP'!Porcentaje,0)</f>
        <v>0.14000000000000001</v>
      </c>
      <c r="FM94" s="20">
        <f>+'MIP 2017'!EJ94*(1+(EN94))</f>
        <v>2260206.173866549</v>
      </c>
      <c r="FN94" s="20">
        <f>+'MIP 2017'!EK94*(1+(EO94))</f>
        <v>4428.7233474582454</v>
      </c>
      <c r="FO94" s="20">
        <f>+'MIP 2017'!EL94*(1+(EP94))</f>
        <v>16851.315463640945</v>
      </c>
      <c r="FP94" s="20">
        <f>+'MIP 2017'!EM94*(1+(EQ94))</f>
        <v>17246.965493829346</v>
      </c>
      <c r="FQ94" s="20">
        <f>+'MIP 2017'!EN94*(1+(ER94))</f>
        <v>346.47245810470298</v>
      </c>
      <c r="FR94" s="20">
        <f>+'MIP 2017'!EO94*(1+(ES94))</f>
        <v>3.7757779347734481</v>
      </c>
      <c r="FS94" s="20">
        <f>+'MIP 2017'!EP94*(1+(ET94))</f>
        <v>794.28547149982774</v>
      </c>
      <c r="FT94" s="20">
        <f>+'MIP 2017'!EQ94*(1+(EU94))</f>
        <v>447.57288582055691</v>
      </c>
      <c r="FU94" s="20">
        <f>+'MIP 2017'!ER94*(1+(EV94))</f>
        <v>8.010516784940334</v>
      </c>
      <c r="FV94" s="20">
        <f>+'MIP 2017'!ES94*(1+(EW94))</f>
        <v>508.76763267306075</v>
      </c>
      <c r="FW94" s="20">
        <f>+'MIP 2017'!ET94*(1+(EX94))</f>
        <v>45.829328956092496</v>
      </c>
      <c r="FX94" s="20">
        <f>+'MIP 2017'!EU94*(1+(EY94))</f>
        <v>58094.879322186956</v>
      </c>
      <c r="FY94" s="20">
        <f>+'MIP 2017'!EV94*(1+(EZ94))</f>
        <v>429727.3627619131</v>
      </c>
      <c r="FZ94" s="20">
        <f>+'MIP 2017'!EW94*(1+(FA94))</f>
        <v>636.75058595172698</v>
      </c>
      <c r="GA94" s="20">
        <f>+'MIP 2017'!EX94*(1+(FB94))</f>
        <v>241281.66136261664</v>
      </c>
      <c r="GB94" s="20">
        <f>+'MIP 2017'!EY94*(1+(FC94))</f>
        <v>2819.9876701345061</v>
      </c>
      <c r="GC94" s="20">
        <f>+'MIP 2017'!EZ94*(1+(FD94))</f>
        <v>816.95839065625989</v>
      </c>
      <c r="GD94" s="20">
        <f>+'MIP 2017'!FA94*(1+(FE94))</f>
        <v>550.25082276354942</v>
      </c>
      <c r="GE94" s="20">
        <f>+'MIP 2017'!FB94*(1+(FF94))</f>
        <v>562.91868426746328</v>
      </c>
      <c r="GF94" s="20">
        <f>+'MIP 2017'!FC94*(1+(FG94))</f>
        <v>11.174219765218723</v>
      </c>
      <c r="GG94" s="20">
        <f>+'MIP 2017'!FD94*(1+(FH94))</f>
        <v>1238.4181020676799</v>
      </c>
      <c r="GH94" s="20">
        <f>+'MIP 2017'!FE94*(1+(FI94))</f>
        <v>123.19395487983444</v>
      </c>
      <c r="GI94" s="20">
        <f>+'MIP 2017'!FF94*(1+(FJ94))</f>
        <v>106.55452448192032</v>
      </c>
      <c r="GJ94" s="18">
        <f t="shared" si="6"/>
        <v>3036858.0026449361</v>
      </c>
      <c r="GK94" s="39">
        <f>+IFERROR((GJ94/'MIP 2017'!FG94*100-100),0)</f>
        <v>2.519754705186017E-2</v>
      </c>
      <c r="GN94" s="18">
        <v>4550268.0045164675</v>
      </c>
      <c r="GO94" s="14">
        <f>+'MIP 2017'!FH94</f>
        <v>4537742.0457331976</v>
      </c>
      <c r="GP94" s="39">
        <f t="shared" si="7"/>
        <v>12525.95878326986</v>
      </c>
      <c r="GQ94" s="39">
        <f t="shared" si="8"/>
        <v>0.27603946317415762</v>
      </c>
      <c r="GU94" s="61">
        <v>-0.18</v>
      </c>
      <c r="GW94" s="60">
        <f>+IF(SeleccionarDemTur=GW$11,'SIMULADOR IMPACTOS MIP(TURISMO)'!PorcentajeTur,0)</f>
        <v>0</v>
      </c>
      <c r="GX94" s="60">
        <f>+IF(SeleccionarDemTur=GX$11,'SIMULADOR IMPACTOS MIP(TURISMO)'!PorcentajeTur,0)</f>
        <v>0</v>
      </c>
      <c r="GY94" s="60">
        <f>+IF(SeleccionarDemTur=GY$11,'SIMULADOR IMPACTOS MIP(TURISMO)'!PorcentajeTur,0)</f>
        <v>0.14000000000000001</v>
      </c>
      <c r="GZ94" s="60">
        <f>+IF(SeleccionarDemTur=GZ$11,'SIMULADOR IMPACTOS MIP(TURISMO)'!PorcentajeTur,0)</f>
        <v>0</v>
      </c>
      <c r="HA94" s="60">
        <f>+IF(OR(SeleccionarDemTur=HA$11,SeleccionarDemTur=$GW$11),'SIMULADOR IMPACTOS MIP(TURISMO)'!PorcentajeTur,0)</f>
        <v>0</v>
      </c>
      <c r="HB94" s="60">
        <f>+IF(OR(SeleccionarDemTur=HB$11,SeleccionarDemTur=$GW$11),'SIMULADOR IMPACTOS MIP(TURISMO)'!PorcentajeTur,0)</f>
        <v>0</v>
      </c>
      <c r="HC94" s="60">
        <f>+IF(OR(SeleccionarDemTur=HC$11,SeleccionarDemTur=$GW$11),'SIMULADOR IMPACTOS MIP(TURISMO)'!PorcentajeTur,0)</f>
        <v>0</v>
      </c>
      <c r="HD94" s="60">
        <f>+IF(OR(SeleccionarDemTur=HD$11,SeleccionarDemTur=$GX$11),'SIMULADOR IMPACTOS MIP(TURISMO)'!PorcentajeTur,0)</f>
        <v>0</v>
      </c>
      <c r="HE94" s="60">
        <f>+IF(OR(SeleccionarDemTur=HE$11,SeleccionarDemTur=$GX$11),'SIMULADOR IMPACTOS MIP(TURISMO)'!PorcentajeTur,0)</f>
        <v>0</v>
      </c>
      <c r="HF94" s="60">
        <f>+IF(OR(SeleccionarDemTur=HF$11,SeleccionarDemTur=$GX$11),'SIMULADOR IMPACTOS MIP(TURISMO)'!PorcentajeTur,0)</f>
        <v>0</v>
      </c>
      <c r="HG94" s="60">
        <f>+IF(OR(SeleccionarDemTur=HG$11,SeleccionarDemTur=$GX$11),'SIMULADOR IMPACTOS MIP(TURISMO)'!PorcentajeTur,0)</f>
        <v>0</v>
      </c>
      <c r="HH94" s="60">
        <f>+IF(OR(SeleccionarDemTur=HH$11,SeleccionarDemTur=$GX$11),'SIMULADOR IMPACTOS MIP(TURISMO)'!PorcentajeTur,0)</f>
        <v>0</v>
      </c>
      <c r="HI94" s="60">
        <f>+IF(OR(SeleccionarDemTur=HI$11,SeleccionarDemTur=$GX$11),'SIMULADOR IMPACTOS MIP(TURISMO)'!PorcentajeTur,0)</f>
        <v>0</v>
      </c>
      <c r="HJ94" s="60">
        <f>+IF(OR(SeleccionarDemTur=HJ$11,SeleccionarDemTur=$GX$11),'SIMULADOR IMPACTOS MIP(TURISMO)'!PorcentajeTur,0)</f>
        <v>0</v>
      </c>
      <c r="HK94" s="60">
        <f>+IF(SeleccionarDemTur=HK$11,'SIMULADOR IMPACTOS MIP(TURISMO)'!PorcentajeTur,0)</f>
        <v>0</v>
      </c>
      <c r="HL94" s="60">
        <f>+IF(SeleccionarDemTur=HL$11,'SIMULADOR IMPACTOS MIP(TURISMO)'!PorcentajeTur,0)</f>
        <v>0</v>
      </c>
      <c r="HM94" s="60">
        <f>+IF(SeleccionarDemTur=HM$11,'SIMULADOR IMPACTOS MIP(TURISMO)'!PorcentajeTur,0)</f>
        <v>0</v>
      </c>
      <c r="HN94" s="60">
        <f>+IF(SeleccionarDemTur=HN$11,'SIMULADOR IMPACTOS MIP(TURISMO)'!PorcentajeTur,0)</f>
        <v>0</v>
      </c>
      <c r="HO94" s="60">
        <f>+IF(OR(SeleccionarDemTur=HO$11,SeleccionarDemTur=$GY$11),'SIMULADOR IMPACTOS MIP(TURISMO)'!PorcentajeTur,0)</f>
        <v>0.14000000000000001</v>
      </c>
      <c r="HP94" s="60">
        <f>+IF(OR(SeleccionarDemTur=HP$11,SeleccionarDemTur=$GY$11),'SIMULADOR IMPACTOS MIP(TURISMO)'!PorcentajeTur,0)</f>
        <v>0.14000000000000001</v>
      </c>
      <c r="HQ94" s="60">
        <f>+IF(OR(SeleccionarDemTur=HQ$11,SeleccionarDemTur=$GY$11),'SIMULADOR IMPACTOS MIP(TURISMO)'!PorcentajeTur,0)</f>
        <v>0.14000000000000001</v>
      </c>
      <c r="HR94" s="60">
        <f>+IF(OR(SeleccionarDemTur=HR$11,SeleccionarDemTur=$GY$11),'SIMULADOR IMPACTOS MIP(TURISMO)'!PorcentajeTur,0)</f>
        <v>0.14000000000000001</v>
      </c>
      <c r="HS94" s="60">
        <f>+IF(OR(SeleccionarDemTur=HS$11,SeleccionarDemTur=$GY$11),'SIMULADOR IMPACTOS MIP(TURISMO)'!PorcentajeTur,0)</f>
        <v>0.14000000000000001</v>
      </c>
      <c r="HT94" s="60">
        <f>+IF(OR(SeleccionarDemTur=HT$11,SeleccionarDemTur=$GY$11),'SIMULADOR IMPACTOS MIP(TURISMO)'!PorcentajeTur,0)</f>
        <v>0.14000000000000001</v>
      </c>
      <c r="HU94" s="60">
        <f>+IF(OR(SeleccionarDemTur=HU$11,SeleccionarDemTur=$GY$11),'SIMULADOR IMPACTOS MIP(TURISMO)'!PorcentajeTur,0)</f>
        <v>0.14000000000000001</v>
      </c>
      <c r="HV94" s="60">
        <f>+IF(OR(SeleccionarDemTur=HV$11,SeleccionarDemTur=$GY$11),'SIMULADOR IMPACTOS MIP(TURISMO)'!PorcentajeTur,0)</f>
        <v>0.14000000000000001</v>
      </c>
      <c r="HY94" s="20">
        <f>+'MIP 2017'!EJ94*(1+(GZ94))</f>
        <v>2260206.173866549</v>
      </c>
      <c r="HZ94" s="20">
        <f>+'MIP 2017'!EK94*(1+(HA94))</f>
        <v>4428.7233474582454</v>
      </c>
      <c r="IA94" s="20">
        <f>+'MIP 2017'!EL94*(1+(HB94))</f>
        <v>16851.315463640945</v>
      </c>
      <c r="IB94" s="20">
        <f>+'MIP 2017'!EM94*(1+(HC94))</f>
        <v>17246.965493829346</v>
      </c>
      <c r="IC94" s="20">
        <f>+'MIP 2017'!EN94*(1+(HD94))</f>
        <v>346.47245810470298</v>
      </c>
      <c r="ID94" s="20">
        <f>+'MIP 2017'!EO94*(1+(HE94))</f>
        <v>3.7757779347734481</v>
      </c>
      <c r="IE94" s="20">
        <f>+'MIP 2017'!EP94*(1+(HF94))</f>
        <v>794.28547149982774</v>
      </c>
      <c r="IF94" s="20">
        <f>+'MIP 2017'!EQ94*(1+(HG94))</f>
        <v>447.57288582055691</v>
      </c>
      <c r="IG94" s="20">
        <f>+'MIP 2017'!ER94*(1+(HH94))</f>
        <v>8.010516784940334</v>
      </c>
      <c r="IH94" s="20">
        <f>+'MIP 2017'!ES94*(1+(HI94))</f>
        <v>508.76763267306075</v>
      </c>
      <c r="II94" s="20">
        <f>+'MIP 2017'!ET94*(1+(HJ94))</f>
        <v>45.829328956092496</v>
      </c>
      <c r="IJ94" s="20">
        <f>+'MIP 2017'!EU94*(1+(HK94))</f>
        <v>58094.879322186956</v>
      </c>
      <c r="IK94" s="20">
        <f>+'MIP 2017'!EV94*(1+(HL94))</f>
        <v>429727.3627619131</v>
      </c>
      <c r="IL94" s="20">
        <f>+'MIP 2017'!EW94*(1+(HM94))</f>
        <v>636.75058595172698</v>
      </c>
      <c r="IM94" s="20">
        <f>+'MIP 2017'!EX94*(1+(HN94))</f>
        <v>241281.66136261664</v>
      </c>
      <c r="IN94" s="20">
        <f>+'MIP 2017'!EY94*(1+(HO94))</f>
        <v>2819.9876701345061</v>
      </c>
      <c r="IO94" s="20">
        <f>+'MIP 2017'!EZ94*(1+(HP94))</f>
        <v>816.95839065625989</v>
      </c>
      <c r="IP94" s="20">
        <f>+'MIP 2017'!FA94*(1+(HQ94))</f>
        <v>550.25082276354942</v>
      </c>
      <c r="IQ94" s="20">
        <f>+'MIP 2017'!FB94*(1+(HR94))</f>
        <v>562.91868426746328</v>
      </c>
      <c r="IR94" s="20">
        <f>+'MIP 2017'!FC94*(1+(HS94))</f>
        <v>11.174219765218723</v>
      </c>
      <c r="IS94" s="20">
        <f>+'MIP 2017'!FD94*(1+(HT94))</f>
        <v>1238.4181020676799</v>
      </c>
      <c r="IT94" s="20">
        <f>+'MIP 2017'!FE94*(1+(HU94))</f>
        <v>123.19395487983444</v>
      </c>
      <c r="IU94" s="20">
        <f>+'MIP 2017'!FF94*(1+(HV94))</f>
        <v>106.55452448192032</v>
      </c>
      <c r="IV94" s="18">
        <f t="shared" si="9"/>
        <v>3036858.0026449361</v>
      </c>
      <c r="IW94" s="39">
        <f>+IFERROR((IV94/'MIP 2017'!FG94*100-100),0)</f>
        <v>2.519754705186017E-2</v>
      </c>
      <c r="IZ94" s="18">
        <v>4550268.0045164675</v>
      </c>
      <c r="JA94" s="14">
        <f>+'MIP 2017'!FH94</f>
        <v>4537742.0457331976</v>
      </c>
      <c r="JB94" s="39">
        <f t="shared" si="10"/>
        <v>12525.95878326986</v>
      </c>
      <c r="JC94" s="39">
        <f t="shared" si="11"/>
        <v>0.27603946317415762</v>
      </c>
    </row>
    <row r="95" spans="1:263" s="7" customFormat="1" ht="21.95" customHeight="1" thickBot="1" x14ac:dyDescent="0.25">
      <c r="A95" s="137" t="s">
        <v>235</v>
      </c>
      <c r="B95" s="138" t="s">
        <v>9</v>
      </c>
      <c r="C95" s="33">
        <v>2.4465346293339137E-3</v>
      </c>
      <c r="D95" s="33">
        <v>3.1126702962934547E-3</v>
      </c>
      <c r="E95" s="33">
        <v>4.5321626340534453E-3</v>
      </c>
      <c r="F95" s="33">
        <v>1.5112443066423823E-2</v>
      </c>
      <c r="G95" s="33">
        <v>3.628359668388011E-3</v>
      </c>
      <c r="H95" s="33">
        <v>2.1017576178428655E-3</v>
      </c>
      <c r="I95" s="33">
        <v>2.2204410519835929E-3</v>
      </c>
      <c r="J95" s="33">
        <v>2.9011514956113317E-3</v>
      </c>
      <c r="K95" s="33">
        <v>4.1593345624086212E-3</v>
      </c>
      <c r="L95" s="33">
        <v>3.3181588226718112E-3</v>
      </c>
      <c r="M95" s="33">
        <v>8.4486406042812261E-3</v>
      </c>
      <c r="N95" s="33">
        <v>4.1620953388063538E-3</v>
      </c>
      <c r="O95" s="33">
        <v>4.4991748990018971E-3</v>
      </c>
      <c r="P95" s="33">
        <v>4.5635153855916807E-3</v>
      </c>
      <c r="Q95" s="33">
        <v>3.1907540875121708E-3</v>
      </c>
      <c r="R95" s="33">
        <v>8.8894380783065344E-3</v>
      </c>
      <c r="S95" s="33">
        <v>7.2932428632764383E-3</v>
      </c>
      <c r="T95" s="33">
        <v>1.8414703112671023E-2</v>
      </c>
      <c r="U95" s="33">
        <v>4.9815831619563237E-3</v>
      </c>
      <c r="V95" s="33">
        <v>4.5322142416090649E-3</v>
      </c>
      <c r="W95" s="33">
        <v>5.309201569153368E-3</v>
      </c>
      <c r="X95" s="33">
        <v>5.3752563516452573E-3</v>
      </c>
      <c r="Y95" s="33">
        <v>4.0602088281279586E-3</v>
      </c>
      <c r="Z95" s="33">
        <v>6.8721383627700161E-3</v>
      </c>
      <c r="AA95" s="33">
        <v>5.6379877674981472E-3</v>
      </c>
      <c r="AB95" s="33">
        <v>1.1040650998580677E-2</v>
      </c>
      <c r="AC95" s="33">
        <v>1.167752999944319E-3</v>
      </c>
      <c r="AD95" s="33">
        <v>2.5034691115212071E-3</v>
      </c>
      <c r="AE95" s="33">
        <v>1.3185331609168799E-2</v>
      </c>
      <c r="AF95" s="33">
        <v>3.6767629677849724E-2</v>
      </c>
      <c r="AG95" s="33">
        <v>7.9982021880761094E-4</v>
      </c>
      <c r="AH95" s="33">
        <v>4.4680481838574333E-3</v>
      </c>
      <c r="AI95" s="33">
        <v>6.401252011285951E-3</v>
      </c>
      <c r="AJ95" s="33">
        <v>6.0804930758112151E-3</v>
      </c>
      <c r="AK95" s="33">
        <v>7.0048103990592572E-3</v>
      </c>
      <c r="AL95" s="33">
        <v>4.9544680931256496E-3</v>
      </c>
      <c r="AM95" s="33">
        <v>4.3253546990535329E-3</v>
      </c>
      <c r="AN95" s="33">
        <v>6.2174390454439732E-3</v>
      </c>
      <c r="AO95" s="33">
        <v>3.9950096520489928E-3</v>
      </c>
      <c r="AP95" s="33">
        <v>5.5463768062205404E-3</v>
      </c>
      <c r="AQ95" s="33">
        <v>6.4102762693284522E-3</v>
      </c>
      <c r="AR95" s="33">
        <v>3.1234062880935317E-3</v>
      </c>
      <c r="AS95" s="33">
        <v>1.3399402097409144E-2</v>
      </c>
      <c r="AT95" s="33">
        <v>9.9091760288317048E-3</v>
      </c>
      <c r="AU95" s="33">
        <v>2.8625721522215369E-3</v>
      </c>
      <c r="AV95" s="33">
        <v>7.3771208261164279E-3</v>
      </c>
      <c r="AW95" s="33">
        <v>1.662623961238726E-2</v>
      </c>
      <c r="AX95" s="33">
        <v>4.8622300801044269E-3</v>
      </c>
      <c r="AY95" s="33">
        <v>2.893652675466925E-3</v>
      </c>
      <c r="AZ95" s="33">
        <v>3.6204712822938264E-3</v>
      </c>
      <c r="BA95" s="33">
        <v>2.4705788164650871E-3</v>
      </c>
      <c r="BB95" s="33">
        <v>3.810967017061804E-3</v>
      </c>
      <c r="BC95" s="33">
        <v>3.752711398130425E-3</v>
      </c>
      <c r="BD95" s="33">
        <v>4.9087844500044697E-3</v>
      </c>
      <c r="BE95" s="33">
        <v>4.147599608749949E-3</v>
      </c>
      <c r="BF95" s="33">
        <v>3.3933897134316641E-3</v>
      </c>
      <c r="BG95" s="33">
        <v>4.7066894791756818E-3</v>
      </c>
      <c r="BH95" s="33">
        <v>4.8092854930959807E-3</v>
      </c>
      <c r="BI95" s="33">
        <v>3.1019687682324474E-3</v>
      </c>
      <c r="BJ95" s="33">
        <v>3.4415420566196253E-3</v>
      </c>
      <c r="BK95" s="33">
        <v>5.3682142607932165E-3</v>
      </c>
      <c r="BL95" s="33">
        <v>6.4842179898951654E-3</v>
      </c>
      <c r="BM95" s="33">
        <v>6.8377393921323316E-3</v>
      </c>
      <c r="BN95" s="33">
        <v>2.8996534574786252E-3</v>
      </c>
      <c r="BO95" s="33">
        <v>4.0703047274611749E-3</v>
      </c>
      <c r="BP95" s="33">
        <v>2.840970851389491E-3</v>
      </c>
      <c r="BQ95" s="33">
        <v>1.9730462120033554E-3</v>
      </c>
      <c r="BR95" s="33">
        <v>3.5060684063940566E-3</v>
      </c>
      <c r="BS95" s="33">
        <v>7.961895562744542E-3</v>
      </c>
      <c r="BT95" s="33">
        <v>5.6178807041891285E-3</v>
      </c>
      <c r="BU95" s="33">
        <v>1.5824562187736187E-3</v>
      </c>
      <c r="BV95" s="33">
        <v>5.7907000675951484E-3</v>
      </c>
      <c r="BW95" s="33">
        <v>1.2842496391513828E-2</v>
      </c>
      <c r="BX95" s="33">
        <v>4.8384623360950381E-3</v>
      </c>
      <c r="BY95" s="33">
        <v>7.1330588286497472E-3</v>
      </c>
      <c r="BZ95" s="33">
        <v>2.5163942712742731E-2</v>
      </c>
      <c r="CA95" s="33">
        <v>2.0647971047311732E-2</v>
      </c>
      <c r="CB95" s="33">
        <v>5.2842968063210845E-3</v>
      </c>
      <c r="CC95" s="33">
        <v>7.1750580904722501E-3</v>
      </c>
      <c r="CD95" s="33">
        <v>1.2108964561870994E-2</v>
      </c>
      <c r="CE95" s="33">
        <v>7.0448066341729501E-3</v>
      </c>
      <c r="CF95" s="33">
        <v>1.8298869921346682E-2</v>
      </c>
      <c r="CG95" s="33">
        <v>1.0963876387953996E-2</v>
      </c>
      <c r="CH95" s="33">
        <v>1.0082402583956136</v>
      </c>
      <c r="CI95" s="33">
        <v>3.1232138879179073E-2</v>
      </c>
      <c r="CJ95" s="33">
        <v>5.1462137477118246E-2</v>
      </c>
      <c r="CK95" s="33">
        <v>3.9318365185631268E-2</v>
      </c>
      <c r="CL95" s="33">
        <v>2.8887779423707884E-2</v>
      </c>
      <c r="CM95" s="33">
        <v>5.6814838509040609E-3</v>
      </c>
      <c r="CN95" s="33">
        <v>7.1748298539009193E-3</v>
      </c>
      <c r="CO95" s="33">
        <v>7.8584917291912668E-3</v>
      </c>
      <c r="CP95" s="33">
        <v>9.2274394102175722E-3</v>
      </c>
      <c r="CQ95" s="33">
        <v>4.3097647228286943E-3</v>
      </c>
      <c r="CR95" s="33">
        <v>3.5559390752795111E-3</v>
      </c>
      <c r="CS95" s="33">
        <v>3.9409049006173483E-3</v>
      </c>
      <c r="CT95" s="33">
        <v>4.2175745749008335E-3</v>
      </c>
      <c r="CU95" s="33">
        <v>1.8607335673096539E-3</v>
      </c>
      <c r="CV95" s="33">
        <v>1.4744630662863088E-3</v>
      </c>
      <c r="CW95" s="33">
        <v>1.6348556981421716E-3</v>
      </c>
      <c r="CX95" s="33">
        <v>2.1705567959484904E-3</v>
      </c>
      <c r="CY95" s="33">
        <v>1.2435831442385266E-3</v>
      </c>
      <c r="CZ95" s="33">
        <v>1.8194285019132426E-3</v>
      </c>
      <c r="DA95" s="33">
        <v>1.278143489742548E-3</v>
      </c>
      <c r="DB95" s="33">
        <v>3.7642326679892344E-3</v>
      </c>
      <c r="DC95" s="33">
        <v>3.7937442095568076E-3</v>
      </c>
      <c r="DD95" s="33">
        <v>1.7891073012294618E-3</v>
      </c>
      <c r="DE95" s="33">
        <v>8.8056288891415844E-3</v>
      </c>
      <c r="DF95" s="33">
        <v>4.0321333881215065E-3</v>
      </c>
      <c r="DG95" s="33">
        <v>4.4025115836273431E-3</v>
      </c>
      <c r="DH95" s="33">
        <v>9.7858523516162754E-3</v>
      </c>
      <c r="DI95" s="33">
        <v>3.94596389866699E-3</v>
      </c>
      <c r="DJ95" s="33">
        <v>3.1785465581236315E-2</v>
      </c>
      <c r="DK95" s="33">
        <v>1.7557360878344627E-2</v>
      </c>
      <c r="DL95" s="33">
        <v>1.7815635284027843E-2</v>
      </c>
      <c r="DM95" s="33">
        <v>8.0427196008679691E-4</v>
      </c>
      <c r="DN95" s="33">
        <v>9.3085136722763568E-4</v>
      </c>
      <c r="DO95" s="33">
        <v>1.6433726811102403E-2</v>
      </c>
      <c r="DP95" s="33">
        <v>6.9868223217376246E-3</v>
      </c>
      <c r="DQ95" s="33">
        <v>5.6230717082734567E-3</v>
      </c>
      <c r="DR95" s="33">
        <v>1.5707472868250849E-3</v>
      </c>
      <c r="DS95" s="33">
        <v>4.6769768707529595E-3</v>
      </c>
      <c r="DT95" s="33">
        <v>4.0895044399790123E-3</v>
      </c>
      <c r="DU95" s="33">
        <v>1.6246270864849555E-3</v>
      </c>
      <c r="DV95" s="33">
        <v>1.39254122731943E-3</v>
      </c>
      <c r="DW95" s="33">
        <v>1.7112957325124026E-3</v>
      </c>
      <c r="DX95" s="33">
        <v>5.4655307123206405E-3</v>
      </c>
      <c r="DY95" s="33">
        <v>5.4077024892648052E-3</v>
      </c>
      <c r="DZ95" s="33">
        <v>1.7885953573265325E-3</v>
      </c>
      <c r="EA95" s="33">
        <v>7.1856809337446691E-3</v>
      </c>
      <c r="EB95" s="33">
        <v>5.4144049889226185E-3</v>
      </c>
      <c r="EC95" s="33">
        <v>6.9597222004321264E-3</v>
      </c>
      <c r="ED95" s="33">
        <v>5.2024417273690247E-3</v>
      </c>
      <c r="EE95" s="33">
        <v>1.5263718183055593E-3</v>
      </c>
      <c r="EF95" s="33">
        <v>7.8643457564828434E-3</v>
      </c>
      <c r="EG95" s="33">
        <v>3.7656706177363699E-3</v>
      </c>
      <c r="EH95" s="33">
        <v>0</v>
      </c>
      <c r="EK95" s="60">
        <f>+IF(AND(OR(SeleccionarIndustria=$A95,SeleccionarIndustria="Todas las AE"),('SIMULADOR IMPACTOS MIP'!$B$10=EK$11)),'SIMULADOR IMPACTOS MIP'!Porcentaje,0)</f>
        <v>0</v>
      </c>
      <c r="EL95" s="60">
        <f>+IF(AND(OR(SeleccionarIndustria=$A95,SeleccionarIndustria="Todas las AE"),('SIMULADOR IMPACTOS MIP'!$B$10=EL$11)),'SIMULADOR IMPACTOS MIP'!Porcentaje,0)</f>
        <v>0</v>
      </c>
      <c r="EM95" s="60">
        <f>+IF(AND(OR(SeleccionarIndustria=$A95,SeleccionarIndustria="Todas las AE"),('SIMULADOR IMPACTOS MIP'!$B$10=EM$11)),'SIMULADOR IMPACTOS MIP'!Porcentaje,0)</f>
        <v>0.14000000000000001</v>
      </c>
      <c r="EN95" s="60">
        <f>+IF(AND(OR(SeleccionarIndustria=$A95,SeleccionarIndustria="Todas las AE"),('SIMULADOR IMPACTOS MIP'!$B$10=EN$11)),'SIMULADOR IMPACTOS MIP'!Porcentaje,0)</f>
        <v>0</v>
      </c>
      <c r="EO95" s="60">
        <f>+IF(AND(OR(SeleccionarIndustria=$A95,SeleccionarIndustria="Todas las AE"),(OR('SIMULADOR IMPACTOS MIP'!$B$10=$EK$11,'SIMULADOR IMPACTOS MIP'!$B$10=EO$11))),'SIMULADOR IMPACTOS MIP'!Porcentaje,0)</f>
        <v>0</v>
      </c>
      <c r="EP95" s="60">
        <f>+IF(AND(OR(SeleccionarIndustria=$A95,SeleccionarIndustria="Todas las AE"),(OR('SIMULADOR IMPACTOS MIP'!$B$10=$EK$11,'SIMULADOR IMPACTOS MIP'!$B$10=EP$11))),'SIMULADOR IMPACTOS MIP'!Porcentaje,0)</f>
        <v>0</v>
      </c>
      <c r="EQ95" s="60">
        <f>+IF(AND(OR(SeleccionarIndustria=$A95,SeleccionarIndustria="Todas las AE"),(OR('SIMULADOR IMPACTOS MIP'!$B$10=$EK$11,'SIMULADOR IMPACTOS MIP'!$B$10=EQ$11))),'SIMULADOR IMPACTOS MIP'!Porcentaje,0)</f>
        <v>0</v>
      </c>
      <c r="ER95" s="60">
        <f>+IF(AND(OR(SeleccionarIndustria=$A95,SeleccionarIndustria="Todas las AE"),(OR('SIMULADOR IMPACTOS MIP'!$B$10=$EL$11,'SIMULADOR IMPACTOS MIP'!$B$10=ER$11))),'SIMULADOR IMPACTOS MIP'!Porcentaje,0)</f>
        <v>0</v>
      </c>
      <c r="ES95" s="60">
        <f>+IF(AND(OR(SeleccionarIndustria=$A95,SeleccionarIndustria="Todas las AE"),(OR('SIMULADOR IMPACTOS MIP'!$B$10=$EL$11,'SIMULADOR IMPACTOS MIP'!$B$10=ES$11))),'SIMULADOR IMPACTOS MIP'!Porcentaje,0)</f>
        <v>0</v>
      </c>
      <c r="ET95" s="60">
        <f>+IF(AND(OR(SeleccionarIndustria=$A95,SeleccionarIndustria="Todas las AE"),(OR('SIMULADOR IMPACTOS MIP'!$B$10=$EL$11,'SIMULADOR IMPACTOS MIP'!$B$10=ET$11))),'SIMULADOR IMPACTOS MIP'!Porcentaje,0)</f>
        <v>0</v>
      </c>
      <c r="EU95" s="60">
        <f>+IF(AND(OR(SeleccionarIndustria=$A95,SeleccionarIndustria="Todas las AE"),(OR('SIMULADOR IMPACTOS MIP'!$B$10=$EL$11,'SIMULADOR IMPACTOS MIP'!$B$10=EU$11))),'SIMULADOR IMPACTOS MIP'!Porcentaje,0)</f>
        <v>0</v>
      </c>
      <c r="EV95" s="60">
        <f>+IF(AND(OR(SeleccionarIndustria=$A95,SeleccionarIndustria="Todas las AE"),(OR('SIMULADOR IMPACTOS MIP'!$B$10=$EL$11,'SIMULADOR IMPACTOS MIP'!$B$10=EV$11))),'SIMULADOR IMPACTOS MIP'!Porcentaje,0)</f>
        <v>0</v>
      </c>
      <c r="EW95" s="60">
        <f>+IF(AND(OR(SeleccionarIndustria=$A95,SeleccionarIndustria="Todas las AE"),(OR('SIMULADOR IMPACTOS MIP'!$B$10=$EL$11,'SIMULADOR IMPACTOS MIP'!$B$10=EW$11))),'SIMULADOR IMPACTOS MIP'!Porcentaje,0)</f>
        <v>0</v>
      </c>
      <c r="EX95" s="60">
        <f>+IF(AND(OR(SeleccionarIndustria=$A95,SeleccionarIndustria="Todas las AE"),(OR('SIMULADOR IMPACTOS MIP'!$B$10=$EL$11,'SIMULADOR IMPACTOS MIP'!$B$10=EX$11))),'SIMULADOR IMPACTOS MIP'!Porcentaje,0)</f>
        <v>0</v>
      </c>
      <c r="EY95" s="60">
        <f>+IF(AND(OR(SeleccionarIndustria=$A95,SeleccionarIndustria="Todas las AE"),('SIMULADOR IMPACTOS MIP'!$B$10=EY$11)),'SIMULADOR IMPACTOS MIP'!Porcentaje,0)</f>
        <v>0</v>
      </c>
      <c r="EZ95" s="60">
        <f>+IF(AND(OR(SeleccionarIndustria=$A95,SeleccionarIndustria="Todas las AE"),('SIMULADOR IMPACTOS MIP'!$B$10=EZ$11)),'SIMULADOR IMPACTOS MIP'!Porcentaje,0)</f>
        <v>0</v>
      </c>
      <c r="FA95" s="60">
        <f>+IF(AND(OR(SeleccionarIndustria=$A95,SeleccionarIndustria="Todas las AE"),('SIMULADOR IMPACTOS MIP'!$B$10=FA$11)),'SIMULADOR IMPACTOS MIP'!Porcentaje,0)</f>
        <v>0</v>
      </c>
      <c r="FB95" s="60">
        <f>+IF(AND(OR(SeleccionarIndustria=$A95,SeleccionarIndustria="Todas las AE"),('SIMULADOR IMPACTOS MIP'!$B$10=FB$11)),'SIMULADOR IMPACTOS MIP'!Porcentaje,0)</f>
        <v>0</v>
      </c>
      <c r="FC95" s="60">
        <f>+IF(AND(OR(SeleccionarIndustria=$A95,SeleccionarIndustria="Todas las AE"),(OR('SIMULADOR IMPACTOS MIP'!$B$10=$EM$11,'SIMULADOR IMPACTOS MIP'!$B$10=FC$11))),'SIMULADOR IMPACTOS MIP'!Porcentaje,0)</f>
        <v>0.14000000000000001</v>
      </c>
      <c r="FD95" s="60">
        <f>+IF(AND(OR(SeleccionarIndustria=$A95,SeleccionarIndustria="Todas las AE"),(OR('SIMULADOR IMPACTOS MIP'!$B$10=$EM$11,'SIMULADOR IMPACTOS MIP'!$B$10=FD$11))),'SIMULADOR IMPACTOS MIP'!Porcentaje,0)</f>
        <v>0.14000000000000001</v>
      </c>
      <c r="FE95" s="60">
        <f>+IF(AND(OR(SeleccionarIndustria=$A95,SeleccionarIndustria="Todas las AE"),(OR('SIMULADOR IMPACTOS MIP'!$B$10=$EM$11,'SIMULADOR IMPACTOS MIP'!$B$10=FE$11))),'SIMULADOR IMPACTOS MIP'!Porcentaje,0)</f>
        <v>0.14000000000000001</v>
      </c>
      <c r="FF95" s="60">
        <f>+IF(AND(OR(SeleccionarIndustria=$A95,SeleccionarIndustria="Todas las AE"),(OR('SIMULADOR IMPACTOS MIP'!$B$10=$EM$11,'SIMULADOR IMPACTOS MIP'!$B$10=FF$11))),'SIMULADOR IMPACTOS MIP'!Porcentaje,0)</f>
        <v>0.14000000000000001</v>
      </c>
      <c r="FG95" s="60">
        <f>+IF(AND(OR(SeleccionarIndustria=$A95,SeleccionarIndustria="Todas las AE"),(OR('SIMULADOR IMPACTOS MIP'!$B$10=$EM$11,'SIMULADOR IMPACTOS MIP'!$B$10=FG$11))),'SIMULADOR IMPACTOS MIP'!Porcentaje,0)</f>
        <v>0.14000000000000001</v>
      </c>
      <c r="FH95" s="60">
        <f>+IF(AND(OR(SeleccionarIndustria=$A95,SeleccionarIndustria="Todas las AE"),(OR('SIMULADOR IMPACTOS MIP'!$B$10=$EM$11,'SIMULADOR IMPACTOS MIP'!$B$10=FH$11))),'SIMULADOR IMPACTOS MIP'!Porcentaje,0)</f>
        <v>0.14000000000000001</v>
      </c>
      <c r="FI95" s="60">
        <f>+IF(AND(OR(SeleccionarIndustria=$A95,SeleccionarIndustria="Todas las AE"),(OR('SIMULADOR IMPACTOS MIP'!$B$10=$EM$11,'SIMULADOR IMPACTOS MIP'!$B$10=FI$11))),'SIMULADOR IMPACTOS MIP'!Porcentaje,0)</f>
        <v>0.14000000000000001</v>
      </c>
      <c r="FJ95" s="60">
        <f>+IF(AND(OR(SeleccionarIndustria=$A95,SeleccionarIndustria="Todas las AE"),(OR('SIMULADOR IMPACTOS MIP'!$B$10=$EM$11,'SIMULADOR IMPACTOS MIP'!$B$10=FJ$11))),'SIMULADOR IMPACTOS MIP'!Porcentaje,0)</f>
        <v>0.14000000000000001</v>
      </c>
      <c r="FM95" s="20">
        <f>+'MIP 2017'!EJ95*(1+(EN95))</f>
        <v>291445.20399897575</v>
      </c>
      <c r="FN95" s="20">
        <f>+'MIP 2017'!EK95*(1+(EO95))</f>
        <v>0</v>
      </c>
      <c r="FO95" s="20">
        <f>+'MIP 2017'!EL95*(1+(EP95))</f>
        <v>2.5184024033002665</v>
      </c>
      <c r="FP95" s="20">
        <f>+'MIP 2017'!EM95*(1+(EQ95))</f>
        <v>0</v>
      </c>
      <c r="FQ95" s="20">
        <f>+'MIP 2017'!EN95*(1+(ER95))</f>
        <v>488.08440415008857</v>
      </c>
      <c r="FR95" s="20">
        <f>+'MIP 2017'!EO95*(1+(ES95))</f>
        <v>6.8209317806018026</v>
      </c>
      <c r="FS95" s="20">
        <f>+'MIP 2017'!EP95*(1+(ET95))</f>
        <v>489.12832605469526</v>
      </c>
      <c r="FT95" s="20">
        <f>+'MIP 2017'!EQ95*(1+(EU95))</f>
        <v>104.61596684404701</v>
      </c>
      <c r="FU95" s="20">
        <f>+'MIP 2017'!ER95*(1+(EV95))</f>
        <v>23.948444725369587</v>
      </c>
      <c r="FV95" s="20">
        <f>+'MIP 2017'!ES95*(1+(EW95))</f>
        <v>0</v>
      </c>
      <c r="FW95" s="20">
        <f>+'MIP 2017'!ET95*(1+(EX95))</f>
        <v>28.748104016664097</v>
      </c>
      <c r="FX95" s="20">
        <f>+'MIP 2017'!EU95*(1+(EY95))</f>
        <v>210.40972324388778</v>
      </c>
      <c r="FY95" s="20">
        <f>+'MIP 2017'!EV95*(1+(EZ95))</f>
        <v>1520.8213827553816</v>
      </c>
      <c r="FZ95" s="20">
        <f>+'MIP 2017'!EW95*(1+(FA95))</f>
        <v>6.2096367848005558</v>
      </c>
      <c r="GA95" s="20">
        <f>+'MIP 2017'!EX95*(1+(FB95))</f>
        <v>298.66959384838992</v>
      </c>
      <c r="GB95" s="20">
        <f>+'MIP 2017'!EY95*(1+(FC95))</f>
        <v>2671.712704889524</v>
      </c>
      <c r="GC95" s="20">
        <f>+'MIP 2017'!EZ95*(1+(FD95))</f>
        <v>463.64205666125491</v>
      </c>
      <c r="GD95" s="20">
        <f>+'MIP 2017'!FA95*(1+(FE95))</f>
        <v>175.44397428391741</v>
      </c>
      <c r="GE95" s="20">
        <f>+'MIP 2017'!FB95*(1+(FF95))</f>
        <v>616.04903512977069</v>
      </c>
      <c r="GF95" s="20">
        <f>+'MIP 2017'!FC95*(1+(FG95))</f>
        <v>3.4207714701660343</v>
      </c>
      <c r="GG95" s="20">
        <f>+'MIP 2017'!FD95*(1+(FH95))</f>
        <v>1195.3671495510262</v>
      </c>
      <c r="GH95" s="20">
        <f>+'MIP 2017'!FE95*(1+(FI95))</f>
        <v>55.562145181617112</v>
      </c>
      <c r="GI95" s="20">
        <f>+'MIP 2017'!FF95*(1+(FJ95))</f>
        <v>0</v>
      </c>
      <c r="GJ95" s="18">
        <f t="shared" si="6"/>
        <v>299806.37675275031</v>
      </c>
      <c r="GK95" s="39">
        <f>+IFERROR((GJ95/'MIP 2017'!FG95*100-100),0)</f>
        <v>0.21268418082102869</v>
      </c>
      <c r="GN95" s="18">
        <v>523296.02803508105</v>
      </c>
      <c r="GO95" s="14">
        <f>+'MIP 2017'!FH95</f>
        <v>520168.74690577528</v>
      </c>
      <c r="GP95" s="39">
        <f t="shared" si="7"/>
        <v>3127.2811293057748</v>
      </c>
      <c r="GQ95" s="39">
        <f t="shared" si="8"/>
        <v>0.60120511812915822</v>
      </c>
      <c r="GU95" s="61">
        <v>-0.17</v>
      </c>
      <c r="GW95" s="60">
        <f>+IF(SeleccionarDemTur=GW$11,'SIMULADOR IMPACTOS MIP(TURISMO)'!PorcentajeTur,0)</f>
        <v>0</v>
      </c>
      <c r="GX95" s="60">
        <f>+IF(SeleccionarDemTur=GX$11,'SIMULADOR IMPACTOS MIP(TURISMO)'!PorcentajeTur,0)</f>
        <v>0</v>
      </c>
      <c r="GY95" s="60">
        <f>+IF(SeleccionarDemTur=GY$11,'SIMULADOR IMPACTOS MIP(TURISMO)'!PorcentajeTur,0)</f>
        <v>0.14000000000000001</v>
      </c>
      <c r="GZ95" s="60">
        <f>+IF(SeleccionarDemTur=GZ$11,'SIMULADOR IMPACTOS MIP(TURISMO)'!PorcentajeTur,0)</f>
        <v>0</v>
      </c>
      <c r="HA95" s="60">
        <f>+IF(OR(SeleccionarDemTur=HA$11,SeleccionarDemTur=$GW$11),'SIMULADOR IMPACTOS MIP(TURISMO)'!PorcentajeTur,0)</f>
        <v>0</v>
      </c>
      <c r="HB95" s="60">
        <f>+IF(OR(SeleccionarDemTur=HB$11,SeleccionarDemTur=$GW$11),'SIMULADOR IMPACTOS MIP(TURISMO)'!PorcentajeTur,0)</f>
        <v>0</v>
      </c>
      <c r="HC95" s="60">
        <f>+IF(OR(SeleccionarDemTur=HC$11,SeleccionarDemTur=$GW$11),'SIMULADOR IMPACTOS MIP(TURISMO)'!PorcentajeTur,0)</f>
        <v>0</v>
      </c>
      <c r="HD95" s="60">
        <f>+IF(OR(SeleccionarDemTur=HD$11,SeleccionarDemTur=$GX$11),'SIMULADOR IMPACTOS MIP(TURISMO)'!PorcentajeTur,0)</f>
        <v>0</v>
      </c>
      <c r="HE95" s="60">
        <f>+IF(OR(SeleccionarDemTur=HE$11,SeleccionarDemTur=$GX$11),'SIMULADOR IMPACTOS MIP(TURISMO)'!PorcentajeTur,0)</f>
        <v>0</v>
      </c>
      <c r="HF95" s="60">
        <f>+IF(OR(SeleccionarDemTur=HF$11,SeleccionarDemTur=$GX$11),'SIMULADOR IMPACTOS MIP(TURISMO)'!PorcentajeTur,0)</f>
        <v>0</v>
      </c>
      <c r="HG95" s="60">
        <f>+IF(OR(SeleccionarDemTur=HG$11,SeleccionarDemTur=$GX$11),'SIMULADOR IMPACTOS MIP(TURISMO)'!PorcentajeTur,0)</f>
        <v>0</v>
      </c>
      <c r="HH95" s="60">
        <f>+IF(OR(SeleccionarDemTur=HH$11,SeleccionarDemTur=$GX$11),'SIMULADOR IMPACTOS MIP(TURISMO)'!PorcentajeTur,0)</f>
        <v>0</v>
      </c>
      <c r="HI95" s="60">
        <f>+IF(OR(SeleccionarDemTur=HI$11,SeleccionarDemTur=$GX$11),'SIMULADOR IMPACTOS MIP(TURISMO)'!PorcentajeTur,0)</f>
        <v>0</v>
      </c>
      <c r="HJ95" s="60">
        <f>+IF(OR(SeleccionarDemTur=HJ$11,SeleccionarDemTur=$GX$11),'SIMULADOR IMPACTOS MIP(TURISMO)'!PorcentajeTur,0)</f>
        <v>0</v>
      </c>
      <c r="HK95" s="60">
        <f>+IF(SeleccionarDemTur=HK$11,'SIMULADOR IMPACTOS MIP(TURISMO)'!PorcentajeTur,0)</f>
        <v>0</v>
      </c>
      <c r="HL95" s="60">
        <f>+IF(SeleccionarDemTur=HL$11,'SIMULADOR IMPACTOS MIP(TURISMO)'!PorcentajeTur,0)</f>
        <v>0</v>
      </c>
      <c r="HM95" s="60">
        <f>+IF(SeleccionarDemTur=HM$11,'SIMULADOR IMPACTOS MIP(TURISMO)'!PorcentajeTur,0)</f>
        <v>0</v>
      </c>
      <c r="HN95" s="60">
        <f>+IF(SeleccionarDemTur=HN$11,'SIMULADOR IMPACTOS MIP(TURISMO)'!PorcentajeTur,0)</f>
        <v>0</v>
      </c>
      <c r="HO95" s="60">
        <f>+IF(OR(SeleccionarDemTur=HO$11,SeleccionarDemTur=$GY$11),'SIMULADOR IMPACTOS MIP(TURISMO)'!PorcentajeTur,0)</f>
        <v>0.14000000000000001</v>
      </c>
      <c r="HP95" s="60">
        <f>+IF(OR(SeleccionarDemTur=HP$11,SeleccionarDemTur=$GY$11),'SIMULADOR IMPACTOS MIP(TURISMO)'!PorcentajeTur,0)</f>
        <v>0.14000000000000001</v>
      </c>
      <c r="HQ95" s="60">
        <f>+IF(OR(SeleccionarDemTur=HQ$11,SeleccionarDemTur=$GY$11),'SIMULADOR IMPACTOS MIP(TURISMO)'!PorcentajeTur,0)</f>
        <v>0.14000000000000001</v>
      </c>
      <c r="HR95" s="60">
        <f>+IF(OR(SeleccionarDemTur=HR$11,SeleccionarDemTur=$GY$11),'SIMULADOR IMPACTOS MIP(TURISMO)'!PorcentajeTur,0)</f>
        <v>0.14000000000000001</v>
      </c>
      <c r="HS95" s="60">
        <f>+IF(OR(SeleccionarDemTur=HS$11,SeleccionarDemTur=$GY$11),'SIMULADOR IMPACTOS MIP(TURISMO)'!PorcentajeTur,0)</f>
        <v>0.14000000000000001</v>
      </c>
      <c r="HT95" s="60">
        <f>+IF(OR(SeleccionarDemTur=HT$11,SeleccionarDemTur=$GY$11),'SIMULADOR IMPACTOS MIP(TURISMO)'!PorcentajeTur,0)</f>
        <v>0.14000000000000001</v>
      </c>
      <c r="HU95" s="60">
        <f>+IF(OR(SeleccionarDemTur=HU$11,SeleccionarDemTur=$GY$11),'SIMULADOR IMPACTOS MIP(TURISMO)'!PorcentajeTur,0)</f>
        <v>0.14000000000000001</v>
      </c>
      <c r="HV95" s="60">
        <f>+IF(OR(SeleccionarDemTur=HV$11,SeleccionarDemTur=$GY$11),'SIMULADOR IMPACTOS MIP(TURISMO)'!PorcentajeTur,0)</f>
        <v>0.14000000000000001</v>
      </c>
      <c r="HY95" s="20">
        <f>+'MIP 2017'!EJ95*(1+(GZ95))</f>
        <v>291445.20399897575</v>
      </c>
      <c r="HZ95" s="20">
        <f>+'MIP 2017'!EK95*(1+(HA95))</f>
        <v>0</v>
      </c>
      <c r="IA95" s="20">
        <f>+'MIP 2017'!EL95*(1+(HB95))</f>
        <v>2.5184024033002665</v>
      </c>
      <c r="IB95" s="20">
        <f>+'MIP 2017'!EM95*(1+(HC95))</f>
        <v>0</v>
      </c>
      <c r="IC95" s="20">
        <f>+'MIP 2017'!EN95*(1+(HD95))</f>
        <v>488.08440415008857</v>
      </c>
      <c r="ID95" s="20">
        <f>+'MIP 2017'!EO95*(1+(HE95))</f>
        <v>6.8209317806018026</v>
      </c>
      <c r="IE95" s="20">
        <f>+'MIP 2017'!EP95*(1+(HF95))</f>
        <v>489.12832605469526</v>
      </c>
      <c r="IF95" s="20">
        <f>+'MIP 2017'!EQ95*(1+(HG95))</f>
        <v>104.61596684404701</v>
      </c>
      <c r="IG95" s="20">
        <f>+'MIP 2017'!ER95*(1+(HH95))</f>
        <v>23.948444725369587</v>
      </c>
      <c r="IH95" s="20">
        <f>+'MIP 2017'!ES95*(1+(HI95))</f>
        <v>0</v>
      </c>
      <c r="II95" s="20">
        <f>+'MIP 2017'!ET95*(1+(HJ95))</f>
        <v>28.748104016664097</v>
      </c>
      <c r="IJ95" s="20">
        <f>+'MIP 2017'!EU95*(1+(HK95))</f>
        <v>210.40972324388778</v>
      </c>
      <c r="IK95" s="20">
        <f>+'MIP 2017'!EV95*(1+(HL95))</f>
        <v>1520.8213827553816</v>
      </c>
      <c r="IL95" s="20">
        <f>+'MIP 2017'!EW95*(1+(HM95))</f>
        <v>6.2096367848005558</v>
      </c>
      <c r="IM95" s="20">
        <f>+'MIP 2017'!EX95*(1+(HN95))</f>
        <v>298.66959384838992</v>
      </c>
      <c r="IN95" s="20">
        <f>+'MIP 2017'!EY95*(1+(HO95))</f>
        <v>2671.712704889524</v>
      </c>
      <c r="IO95" s="20">
        <f>+'MIP 2017'!EZ95*(1+(HP95))</f>
        <v>463.64205666125491</v>
      </c>
      <c r="IP95" s="20">
        <f>+'MIP 2017'!FA95*(1+(HQ95))</f>
        <v>175.44397428391741</v>
      </c>
      <c r="IQ95" s="20">
        <f>+'MIP 2017'!FB95*(1+(HR95))</f>
        <v>616.04903512977069</v>
      </c>
      <c r="IR95" s="20">
        <f>+'MIP 2017'!FC95*(1+(HS95))</f>
        <v>3.4207714701660343</v>
      </c>
      <c r="IS95" s="20">
        <f>+'MIP 2017'!FD95*(1+(HT95))</f>
        <v>1195.3671495510262</v>
      </c>
      <c r="IT95" s="20">
        <f>+'MIP 2017'!FE95*(1+(HU95))</f>
        <v>55.562145181617112</v>
      </c>
      <c r="IU95" s="20">
        <f>+'MIP 2017'!FF95*(1+(HV95))</f>
        <v>0</v>
      </c>
      <c r="IV95" s="18">
        <f t="shared" si="9"/>
        <v>299806.37675275031</v>
      </c>
      <c r="IW95" s="39">
        <f>+IFERROR((IV95/'MIP 2017'!FG95*100-100),0)</f>
        <v>0.21268418082102869</v>
      </c>
      <c r="IZ95" s="18">
        <v>523296.02803508105</v>
      </c>
      <c r="JA95" s="14">
        <f>+'MIP 2017'!FH95</f>
        <v>520168.74690577528</v>
      </c>
      <c r="JB95" s="39">
        <f t="shared" si="10"/>
        <v>3127.2811293057748</v>
      </c>
      <c r="JC95" s="39">
        <f t="shared" si="11"/>
        <v>0.60120511812915822</v>
      </c>
    </row>
    <row r="96" spans="1:263" s="7" customFormat="1" ht="21.95" customHeight="1" thickBot="1" x14ac:dyDescent="0.25">
      <c r="A96" s="137" t="s">
        <v>237</v>
      </c>
      <c r="B96" s="138" t="s">
        <v>236</v>
      </c>
      <c r="C96" s="33">
        <v>6.2020948949282522E-6</v>
      </c>
      <c r="D96" s="33">
        <v>7.4952458581363909E-6</v>
      </c>
      <c r="E96" s="33">
        <v>6.9781441803974777E-6</v>
      </c>
      <c r="F96" s="33">
        <v>1.5482947130930822E-5</v>
      </c>
      <c r="G96" s="33">
        <v>1.690041185835289E-5</v>
      </c>
      <c r="H96" s="33">
        <v>9.6473916350996411E-6</v>
      </c>
      <c r="I96" s="33">
        <v>3.618908516783916E-5</v>
      </c>
      <c r="J96" s="33">
        <v>8.0321528127691291E-6</v>
      </c>
      <c r="K96" s="33">
        <v>1.1968344014547544E-5</v>
      </c>
      <c r="L96" s="33">
        <v>1.0529958506218327E-5</v>
      </c>
      <c r="M96" s="33">
        <v>3.3752894872363024E-5</v>
      </c>
      <c r="N96" s="33">
        <v>2.1273716983957846E-5</v>
      </c>
      <c r="O96" s="33">
        <v>1.7491266564394035E-5</v>
      </c>
      <c r="P96" s="33">
        <v>1.0529941127027014E-3</v>
      </c>
      <c r="Q96" s="33">
        <v>7.0113242654127443E-6</v>
      </c>
      <c r="R96" s="33">
        <v>1.868479542925125E-5</v>
      </c>
      <c r="S96" s="33">
        <v>1.2123836452940446E-5</v>
      </c>
      <c r="T96" s="33">
        <v>4.0718648142330542E-5</v>
      </c>
      <c r="U96" s="33">
        <v>1.0754257129671048E-5</v>
      </c>
      <c r="V96" s="33">
        <v>7.9367806326915668E-6</v>
      </c>
      <c r="W96" s="33">
        <v>2.3421485881365186E-5</v>
      </c>
      <c r="X96" s="33">
        <v>2.0854157973692749E-5</v>
      </c>
      <c r="Y96" s="33">
        <v>1.2065750348051104E-5</v>
      </c>
      <c r="Z96" s="33">
        <v>1.6273479783682928E-5</v>
      </c>
      <c r="AA96" s="33">
        <v>1.3954297017234261E-5</v>
      </c>
      <c r="AB96" s="33">
        <v>2.3115435103697664E-5</v>
      </c>
      <c r="AC96" s="33">
        <v>2.3592482716539362E-6</v>
      </c>
      <c r="AD96" s="33">
        <v>2.8180318183064888E-5</v>
      </c>
      <c r="AE96" s="33">
        <v>2.0385832926090396E-5</v>
      </c>
      <c r="AF96" s="33">
        <v>4.238023668726853E-5</v>
      </c>
      <c r="AG96" s="33">
        <v>3.9151364778682665E-6</v>
      </c>
      <c r="AH96" s="33">
        <v>1.9259853886051379E-4</v>
      </c>
      <c r="AI96" s="33">
        <v>2.1438318310712926E-5</v>
      </c>
      <c r="AJ96" s="33">
        <v>1.3642487158347234E-4</v>
      </c>
      <c r="AK96" s="33">
        <v>9.4185591481438054E-5</v>
      </c>
      <c r="AL96" s="33">
        <v>1.3429627386152652E-5</v>
      </c>
      <c r="AM96" s="33">
        <v>2.0823124148830153E-5</v>
      </c>
      <c r="AN96" s="33">
        <v>1.1728707406531521E-5</v>
      </c>
      <c r="AO96" s="33">
        <v>1.3010299862916479E-5</v>
      </c>
      <c r="AP96" s="33">
        <v>3.7141116173192528E-5</v>
      </c>
      <c r="AQ96" s="33">
        <v>3.2496920270508773E-5</v>
      </c>
      <c r="AR96" s="33">
        <v>1.5125856060043804E-5</v>
      </c>
      <c r="AS96" s="33">
        <v>3.0414462320079837E-5</v>
      </c>
      <c r="AT96" s="33">
        <v>2.0626302535045781E-5</v>
      </c>
      <c r="AU96" s="33">
        <v>2.0045544565802688E-5</v>
      </c>
      <c r="AV96" s="33">
        <v>1.7885738627356326E-5</v>
      </c>
      <c r="AW96" s="33">
        <v>8.4289249772839908E-5</v>
      </c>
      <c r="AX96" s="33">
        <v>3.0124754417082388E-5</v>
      </c>
      <c r="AY96" s="33">
        <v>2.6479577032138951E-5</v>
      </c>
      <c r="AZ96" s="33">
        <v>5.0981276823196227E-5</v>
      </c>
      <c r="BA96" s="33">
        <v>2.0397100346962366E-5</v>
      </c>
      <c r="BB96" s="33">
        <v>3.2403518483480245E-5</v>
      </c>
      <c r="BC96" s="33">
        <v>3.8531253551486787E-5</v>
      </c>
      <c r="BD96" s="33">
        <v>5.4336796294875134E-4</v>
      </c>
      <c r="BE96" s="33">
        <v>1.2811305897312599E-5</v>
      </c>
      <c r="BF96" s="33">
        <v>3.2908103049903996E-5</v>
      </c>
      <c r="BG96" s="33">
        <v>8.6939176259892047E-5</v>
      </c>
      <c r="BH96" s="33">
        <v>3.0197958405362738E-5</v>
      </c>
      <c r="BI96" s="33">
        <v>1.8415707455194672E-5</v>
      </c>
      <c r="BJ96" s="33">
        <v>4.0452538657246626E-5</v>
      </c>
      <c r="BK96" s="33">
        <v>4.1385563348007746E-5</v>
      </c>
      <c r="BL96" s="33">
        <v>1.8038308849014806E-5</v>
      </c>
      <c r="BM96" s="33">
        <v>4.6442500797823966E-5</v>
      </c>
      <c r="BN96" s="33">
        <v>6.6051963410921252E-5</v>
      </c>
      <c r="BO96" s="33">
        <v>5.5072520275392441E-3</v>
      </c>
      <c r="BP96" s="33">
        <v>1.0707026960461946E-4</v>
      </c>
      <c r="BQ96" s="33">
        <v>5.0152408308773548E-5</v>
      </c>
      <c r="BR96" s="33">
        <v>7.6310815984981427E-5</v>
      </c>
      <c r="BS96" s="33">
        <v>1.4594186068347424E-4</v>
      </c>
      <c r="BT96" s="33">
        <v>9.1863431948866294E-5</v>
      </c>
      <c r="BU96" s="33">
        <v>6.648818409126997E-5</v>
      </c>
      <c r="BV96" s="33">
        <v>9.076354060163423E-5</v>
      </c>
      <c r="BW96" s="33">
        <v>8.6305922067533608E-5</v>
      </c>
      <c r="BX96" s="33">
        <v>4.9691485740878688E-5</v>
      </c>
      <c r="BY96" s="33">
        <v>2.7203212576737565E-5</v>
      </c>
      <c r="BZ96" s="33">
        <v>1.342322069527111E-5</v>
      </c>
      <c r="CA96" s="33">
        <v>2.2444084291507748E-5</v>
      </c>
      <c r="CB96" s="33">
        <v>8.4765174884027364E-5</v>
      </c>
      <c r="CC96" s="33">
        <v>1.0069524384195447E-4</v>
      </c>
      <c r="CD96" s="33">
        <v>3.9093830213148967E-5</v>
      </c>
      <c r="CE96" s="33">
        <v>7.8588356312616375E-5</v>
      </c>
      <c r="CF96" s="33">
        <v>1.8227053951753712E-4</v>
      </c>
      <c r="CG96" s="33">
        <v>4.1932593337969629E-5</v>
      </c>
      <c r="CH96" s="33">
        <v>7.8578222782533949E-5</v>
      </c>
      <c r="CI96" s="33">
        <v>1.0000738279174579</v>
      </c>
      <c r="CJ96" s="33">
        <v>1.5820084656089726E-5</v>
      </c>
      <c r="CK96" s="33">
        <v>1.1300580851536383E-5</v>
      </c>
      <c r="CL96" s="33">
        <v>2.1024062410564937E-5</v>
      </c>
      <c r="CM96" s="33">
        <v>4.987695915632022E-5</v>
      </c>
      <c r="CN96" s="33">
        <v>4.3176063541028817E-5</v>
      </c>
      <c r="CO96" s="33">
        <v>1.8384372324181908E-5</v>
      </c>
      <c r="CP96" s="33">
        <v>1.8983269401533916E-5</v>
      </c>
      <c r="CQ96" s="33">
        <v>3.4959873714200722E-5</v>
      </c>
      <c r="CR96" s="33">
        <v>3.4560042897587197E-5</v>
      </c>
      <c r="CS96" s="33">
        <v>3.3209169184865106E-5</v>
      </c>
      <c r="CT96" s="33">
        <v>2.7178186361454077E-5</v>
      </c>
      <c r="CU96" s="33">
        <v>1.8768886171132806E-5</v>
      </c>
      <c r="CV96" s="33">
        <v>2.195124828210049E-5</v>
      </c>
      <c r="CW96" s="33">
        <v>2.0146245513520541E-5</v>
      </c>
      <c r="CX96" s="33">
        <v>2.3204904705497824E-5</v>
      </c>
      <c r="CY96" s="33">
        <v>1.1921648918460802E-5</v>
      </c>
      <c r="CZ96" s="33">
        <v>1.3784977939982722E-5</v>
      </c>
      <c r="DA96" s="33">
        <v>2.1175526645868591E-5</v>
      </c>
      <c r="DB96" s="33">
        <v>3.3798519419013162E-5</v>
      </c>
      <c r="DC96" s="33">
        <v>3.0872591411013829E-5</v>
      </c>
      <c r="DD96" s="33">
        <v>2.3248859428171318E-5</v>
      </c>
      <c r="DE96" s="33">
        <v>4.4319369403853034E-5</v>
      </c>
      <c r="DF96" s="33">
        <v>2.0032894664359721E-5</v>
      </c>
      <c r="DG96" s="33">
        <v>3.5007540307867612E-5</v>
      </c>
      <c r="DH96" s="33">
        <v>3.3080464696709025E-5</v>
      </c>
      <c r="DI96" s="33">
        <v>2.9162355025095022E-5</v>
      </c>
      <c r="DJ96" s="33">
        <v>2.7759076836060951E-5</v>
      </c>
      <c r="DK96" s="33">
        <v>2.1582858321403889E-5</v>
      </c>
      <c r="DL96" s="33">
        <v>4.8836568612480693E-5</v>
      </c>
      <c r="DM96" s="33">
        <v>1.1244722728755775E-5</v>
      </c>
      <c r="DN96" s="33">
        <v>4.1237597904786188E-6</v>
      </c>
      <c r="DO96" s="33">
        <v>1.5062746738567464E-3</v>
      </c>
      <c r="DP96" s="33">
        <v>1.7667360959475589E-5</v>
      </c>
      <c r="DQ96" s="33">
        <v>2.100533443295359E-5</v>
      </c>
      <c r="DR96" s="33">
        <v>2.6839024592587984E-5</v>
      </c>
      <c r="DS96" s="33">
        <v>2.5769635041016927E-5</v>
      </c>
      <c r="DT96" s="33">
        <v>2.4981946286874668E-5</v>
      </c>
      <c r="DU96" s="33">
        <v>1.5967693808222582E-5</v>
      </c>
      <c r="DV96" s="33">
        <v>1.7257403437607527E-5</v>
      </c>
      <c r="DW96" s="33">
        <v>2.2047422396004053E-5</v>
      </c>
      <c r="DX96" s="33">
        <v>3.9494906687671366E-5</v>
      </c>
      <c r="DY96" s="33">
        <v>3.3833536392325616E-5</v>
      </c>
      <c r="DZ96" s="33">
        <v>1.3997809394098956E-5</v>
      </c>
      <c r="EA96" s="33">
        <v>3.0243489609395871E-5</v>
      </c>
      <c r="EB96" s="33">
        <v>7.8796802569510154E-5</v>
      </c>
      <c r="EC96" s="33">
        <v>3.5767222367856521E-5</v>
      </c>
      <c r="ED96" s="33">
        <v>5.5184281847982025E-5</v>
      </c>
      <c r="EE96" s="33">
        <v>5.3689283299094985E-5</v>
      </c>
      <c r="EF96" s="33">
        <v>4.1199713465325932E-5</v>
      </c>
      <c r="EG96" s="33">
        <v>4.8423486666011656E-5</v>
      </c>
      <c r="EH96" s="33">
        <v>0</v>
      </c>
      <c r="EK96" s="60">
        <f>+IF(AND(OR(SeleccionarIndustria=$A96,SeleccionarIndustria="Todas las AE"),('SIMULADOR IMPACTOS MIP'!$B$10=EK$11)),'SIMULADOR IMPACTOS MIP'!Porcentaje,0)</f>
        <v>0</v>
      </c>
      <c r="EL96" s="60">
        <f>+IF(AND(OR(SeleccionarIndustria=$A96,SeleccionarIndustria="Todas las AE"),('SIMULADOR IMPACTOS MIP'!$B$10=EL$11)),'SIMULADOR IMPACTOS MIP'!Porcentaje,0)</f>
        <v>0</v>
      </c>
      <c r="EM96" s="60">
        <f>+IF(AND(OR(SeleccionarIndustria=$A96,SeleccionarIndustria="Todas las AE"),('SIMULADOR IMPACTOS MIP'!$B$10=EM$11)),'SIMULADOR IMPACTOS MIP'!Porcentaje,0)</f>
        <v>0.14000000000000001</v>
      </c>
      <c r="EN96" s="60">
        <f>+IF(AND(OR(SeleccionarIndustria=$A96,SeleccionarIndustria="Todas las AE"),('SIMULADOR IMPACTOS MIP'!$B$10=EN$11)),'SIMULADOR IMPACTOS MIP'!Porcentaje,0)</f>
        <v>0</v>
      </c>
      <c r="EO96" s="60">
        <f>+IF(AND(OR(SeleccionarIndustria=$A96,SeleccionarIndustria="Todas las AE"),(OR('SIMULADOR IMPACTOS MIP'!$B$10=$EK$11,'SIMULADOR IMPACTOS MIP'!$B$10=EO$11))),'SIMULADOR IMPACTOS MIP'!Porcentaje,0)</f>
        <v>0</v>
      </c>
      <c r="EP96" s="60">
        <f>+IF(AND(OR(SeleccionarIndustria=$A96,SeleccionarIndustria="Todas las AE"),(OR('SIMULADOR IMPACTOS MIP'!$B$10=$EK$11,'SIMULADOR IMPACTOS MIP'!$B$10=EP$11))),'SIMULADOR IMPACTOS MIP'!Porcentaje,0)</f>
        <v>0</v>
      </c>
      <c r="EQ96" s="60">
        <f>+IF(AND(OR(SeleccionarIndustria=$A96,SeleccionarIndustria="Todas las AE"),(OR('SIMULADOR IMPACTOS MIP'!$B$10=$EK$11,'SIMULADOR IMPACTOS MIP'!$B$10=EQ$11))),'SIMULADOR IMPACTOS MIP'!Porcentaje,0)</f>
        <v>0</v>
      </c>
      <c r="ER96" s="60">
        <f>+IF(AND(OR(SeleccionarIndustria=$A96,SeleccionarIndustria="Todas las AE"),(OR('SIMULADOR IMPACTOS MIP'!$B$10=$EL$11,'SIMULADOR IMPACTOS MIP'!$B$10=ER$11))),'SIMULADOR IMPACTOS MIP'!Porcentaje,0)</f>
        <v>0</v>
      </c>
      <c r="ES96" s="60">
        <f>+IF(AND(OR(SeleccionarIndustria=$A96,SeleccionarIndustria="Todas las AE"),(OR('SIMULADOR IMPACTOS MIP'!$B$10=$EL$11,'SIMULADOR IMPACTOS MIP'!$B$10=ES$11))),'SIMULADOR IMPACTOS MIP'!Porcentaje,0)</f>
        <v>0</v>
      </c>
      <c r="ET96" s="60">
        <f>+IF(AND(OR(SeleccionarIndustria=$A96,SeleccionarIndustria="Todas las AE"),(OR('SIMULADOR IMPACTOS MIP'!$B$10=$EL$11,'SIMULADOR IMPACTOS MIP'!$B$10=ET$11))),'SIMULADOR IMPACTOS MIP'!Porcentaje,0)</f>
        <v>0</v>
      </c>
      <c r="EU96" s="60">
        <f>+IF(AND(OR(SeleccionarIndustria=$A96,SeleccionarIndustria="Todas las AE"),(OR('SIMULADOR IMPACTOS MIP'!$B$10=$EL$11,'SIMULADOR IMPACTOS MIP'!$B$10=EU$11))),'SIMULADOR IMPACTOS MIP'!Porcentaje,0)</f>
        <v>0</v>
      </c>
      <c r="EV96" s="60">
        <f>+IF(AND(OR(SeleccionarIndustria=$A96,SeleccionarIndustria="Todas las AE"),(OR('SIMULADOR IMPACTOS MIP'!$B$10=$EL$11,'SIMULADOR IMPACTOS MIP'!$B$10=EV$11))),'SIMULADOR IMPACTOS MIP'!Porcentaje,0)</f>
        <v>0</v>
      </c>
      <c r="EW96" s="60">
        <f>+IF(AND(OR(SeleccionarIndustria=$A96,SeleccionarIndustria="Todas las AE"),(OR('SIMULADOR IMPACTOS MIP'!$B$10=$EL$11,'SIMULADOR IMPACTOS MIP'!$B$10=EW$11))),'SIMULADOR IMPACTOS MIP'!Porcentaje,0)</f>
        <v>0</v>
      </c>
      <c r="EX96" s="60">
        <f>+IF(AND(OR(SeleccionarIndustria=$A96,SeleccionarIndustria="Todas las AE"),(OR('SIMULADOR IMPACTOS MIP'!$B$10=$EL$11,'SIMULADOR IMPACTOS MIP'!$B$10=EX$11))),'SIMULADOR IMPACTOS MIP'!Porcentaje,0)</f>
        <v>0</v>
      </c>
      <c r="EY96" s="60">
        <f>+IF(AND(OR(SeleccionarIndustria=$A96,SeleccionarIndustria="Todas las AE"),('SIMULADOR IMPACTOS MIP'!$B$10=EY$11)),'SIMULADOR IMPACTOS MIP'!Porcentaje,0)</f>
        <v>0</v>
      </c>
      <c r="EZ96" s="60">
        <f>+IF(AND(OR(SeleccionarIndustria=$A96,SeleccionarIndustria="Todas las AE"),('SIMULADOR IMPACTOS MIP'!$B$10=EZ$11)),'SIMULADOR IMPACTOS MIP'!Porcentaje,0)</f>
        <v>0</v>
      </c>
      <c r="FA96" s="60">
        <f>+IF(AND(OR(SeleccionarIndustria=$A96,SeleccionarIndustria="Todas las AE"),('SIMULADOR IMPACTOS MIP'!$B$10=FA$11)),'SIMULADOR IMPACTOS MIP'!Porcentaje,0)</f>
        <v>0</v>
      </c>
      <c r="FB96" s="60">
        <f>+IF(AND(OR(SeleccionarIndustria=$A96,SeleccionarIndustria="Todas las AE"),('SIMULADOR IMPACTOS MIP'!$B$10=FB$11)),'SIMULADOR IMPACTOS MIP'!Porcentaje,0)</f>
        <v>0</v>
      </c>
      <c r="FC96" s="60">
        <f>+IF(AND(OR(SeleccionarIndustria=$A96,SeleccionarIndustria="Todas las AE"),(OR('SIMULADOR IMPACTOS MIP'!$B$10=$EM$11,'SIMULADOR IMPACTOS MIP'!$B$10=FC$11))),'SIMULADOR IMPACTOS MIP'!Porcentaje,0)</f>
        <v>0.14000000000000001</v>
      </c>
      <c r="FD96" s="60">
        <f>+IF(AND(OR(SeleccionarIndustria=$A96,SeleccionarIndustria="Todas las AE"),(OR('SIMULADOR IMPACTOS MIP'!$B$10=$EM$11,'SIMULADOR IMPACTOS MIP'!$B$10=FD$11))),'SIMULADOR IMPACTOS MIP'!Porcentaje,0)</f>
        <v>0.14000000000000001</v>
      </c>
      <c r="FE96" s="60">
        <f>+IF(AND(OR(SeleccionarIndustria=$A96,SeleccionarIndustria="Todas las AE"),(OR('SIMULADOR IMPACTOS MIP'!$B$10=$EM$11,'SIMULADOR IMPACTOS MIP'!$B$10=FE$11))),'SIMULADOR IMPACTOS MIP'!Porcentaje,0)</f>
        <v>0.14000000000000001</v>
      </c>
      <c r="FF96" s="60">
        <f>+IF(AND(OR(SeleccionarIndustria=$A96,SeleccionarIndustria="Todas las AE"),(OR('SIMULADOR IMPACTOS MIP'!$B$10=$EM$11,'SIMULADOR IMPACTOS MIP'!$B$10=FF$11))),'SIMULADOR IMPACTOS MIP'!Porcentaje,0)</f>
        <v>0.14000000000000001</v>
      </c>
      <c r="FG96" s="60">
        <f>+IF(AND(OR(SeleccionarIndustria=$A96,SeleccionarIndustria="Todas las AE"),(OR('SIMULADOR IMPACTOS MIP'!$B$10=$EM$11,'SIMULADOR IMPACTOS MIP'!$B$10=FG$11))),'SIMULADOR IMPACTOS MIP'!Porcentaje,0)</f>
        <v>0.14000000000000001</v>
      </c>
      <c r="FH96" s="60">
        <f>+IF(AND(OR(SeleccionarIndustria=$A96,SeleccionarIndustria="Todas las AE"),(OR('SIMULADOR IMPACTOS MIP'!$B$10=$EM$11,'SIMULADOR IMPACTOS MIP'!$B$10=FH$11))),'SIMULADOR IMPACTOS MIP'!Porcentaje,0)</f>
        <v>0.14000000000000001</v>
      </c>
      <c r="FI96" s="60">
        <f>+IF(AND(OR(SeleccionarIndustria=$A96,SeleccionarIndustria="Todas las AE"),(OR('SIMULADOR IMPACTOS MIP'!$B$10=$EM$11,'SIMULADOR IMPACTOS MIP'!$B$10=FI$11))),'SIMULADOR IMPACTOS MIP'!Porcentaje,0)</f>
        <v>0.14000000000000001</v>
      </c>
      <c r="FJ96" s="60">
        <f>+IF(AND(OR(SeleccionarIndustria=$A96,SeleccionarIndustria="Todas las AE"),(OR('SIMULADOR IMPACTOS MIP'!$B$10=$EM$11,'SIMULADOR IMPACTOS MIP'!$B$10=FJ$11))),'SIMULADOR IMPACTOS MIP'!Porcentaje,0)</f>
        <v>0.14000000000000001</v>
      </c>
      <c r="FM96" s="20">
        <f>+'MIP 2017'!EJ96*(1+(EN96))</f>
        <v>5258.8896667063054</v>
      </c>
      <c r="FN96" s="20">
        <f>+'MIP 2017'!EK96*(1+(EO96))</f>
        <v>34.905511849843101</v>
      </c>
      <c r="FO96" s="20">
        <f>+'MIP 2017'!EL96*(1+(EP96))</f>
        <v>247.91385217652092</v>
      </c>
      <c r="FP96" s="20">
        <f>+'MIP 2017'!EM96*(1+(EQ96))</f>
        <v>0</v>
      </c>
      <c r="FQ96" s="20">
        <f>+'MIP 2017'!EN96*(1+(ER96))</f>
        <v>0</v>
      </c>
      <c r="FR96" s="20">
        <f>+'MIP 2017'!EO96*(1+(ES96))</f>
        <v>0</v>
      </c>
      <c r="FS96" s="20">
        <f>+'MIP 2017'!EP96*(1+(ET96))</f>
        <v>0</v>
      </c>
      <c r="FT96" s="20">
        <f>+'MIP 2017'!EQ96*(1+(EU96))</f>
        <v>0</v>
      </c>
      <c r="FU96" s="20">
        <f>+'MIP 2017'!ER96*(1+(EV96))</f>
        <v>0</v>
      </c>
      <c r="FV96" s="20">
        <f>+'MIP 2017'!ES96*(1+(EW96))</f>
        <v>0</v>
      </c>
      <c r="FW96" s="20">
        <f>+'MIP 2017'!ET96*(1+(EX96))</f>
        <v>0</v>
      </c>
      <c r="FX96" s="20">
        <f>+'MIP 2017'!EU96*(1+(EY96))</f>
        <v>0</v>
      </c>
      <c r="FY96" s="20">
        <f>+'MIP 2017'!EV96*(1+(EZ96))</f>
        <v>0</v>
      </c>
      <c r="FZ96" s="20">
        <f>+'MIP 2017'!EW96*(1+(FA96))</f>
        <v>0</v>
      </c>
      <c r="GA96" s="20">
        <f>+'MIP 2017'!EX96*(1+(FB96))</f>
        <v>0.71209464808701062</v>
      </c>
      <c r="GB96" s="20">
        <f>+'MIP 2017'!EY96*(1+(FC96))</f>
        <v>0</v>
      </c>
      <c r="GC96" s="20">
        <f>+'MIP 2017'!EZ96*(1+(FD96))</f>
        <v>0</v>
      </c>
      <c r="GD96" s="20">
        <f>+'MIP 2017'!FA96*(1+(FE96))</f>
        <v>0</v>
      </c>
      <c r="GE96" s="20">
        <f>+'MIP 2017'!FB96*(1+(FF96))</f>
        <v>0</v>
      </c>
      <c r="GF96" s="20">
        <f>+'MIP 2017'!FC96*(1+(FG96))</f>
        <v>0</v>
      </c>
      <c r="GG96" s="20">
        <f>+'MIP 2017'!FD96*(1+(FH96))</f>
        <v>0</v>
      </c>
      <c r="GH96" s="20">
        <f>+'MIP 2017'!FE96*(1+(FI96))</f>
        <v>0</v>
      </c>
      <c r="GI96" s="20">
        <f>+'MIP 2017'!FF96*(1+(FJ96))</f>
        <v>0</v>
      </c>
      <c r="GJ96" s="18">
        <f t="shared" si="6"/>
        <v>5542.4211253807562</v>
      </c>
      <c r="GK96" s="39">
        <f>+IFERROR((GJ96/'MIP 2017'!FG96*100-100),0)</f>
        <v>0</v>
      </c>
      <c r="GN96" s="18">
        <v>8243.844145238445</v>
      </c>
      <c r="GO96" s="14">
        <f>+'MIP 2017'!FH96</f>
        <v>8213.3186624621594</v>
      </c>
      <c r="GP96" s="39">
        <f t="shared" si="7"/>
        <v>30.525482776285571</v>
      </c>
      <c r="GQ96" s="39">
        <f t="shared" si="8"/>
        <v>0.37165832753815664</v>
      </c>
      <c r="GU96" s="61">
        <v>-0.16</v>
      </c>
      <c r="GW96" s="60">
        <f>+IF(SeleccionarDemTur=GW$11,'SIMULADOR IMPACTOS MIP(TURISMO)'!PorcentajeTur,0)</f>
        <v>0</v>
      </c>
      <c r="GX96" s="60">
        <f>+IF(SeleccionarDemTur=GX$11,'SIMULADOR IMPACTOS MIP(TURISMO)'!PorcentajeTur,0)</f>
        <v>0</v>
      </c>
      <c r="GY96" s="60">
        <f>+IF(SeleccionarDemTur=GY$11,'SIMULADOR IMPACTOS MIP(TURISMO)'!PorcentajeTur,0)</f>
        <v>0.14000000000000001</v>
      </c>
      <c r="GZ96" s="60">
        <f>+IF(SeleccionarDemTur=GZ$11,'SIMULADOR IMPACTOS MIP(TURISMO)'!PorcentajeTur,0)</f>
        <v>0</v>
      </c>
      <c r="HA96" s="60">
        <f>+IF(OR(SeleccionarDemTur=HA$11,SeleccionarDemTur=$GW$11),'SIMULADOR IMPACTOS MIP(TURISMO)'!PorcentajeTur,0)</f>
        <v>0</v>
      </c>
      <c r="HB96" s="60">
        <f>+IF(OR(SeleccionarDemTur=HB$11,SeleccionarDemTur=$GW$11),'SIMULADOR IMPACTOS MIP(TURISMO)'!PorcentajeTur,0)</f>
        <v>0</v>
      </c>
      <c r="HC96" s="60">
        <f>+IF(OR(SeleccionarDemTur=HC$11,SeleccionarDemTur=$GW$11),'SIMULADOR IMPACTOS MIP(TURISMO)'!PorcentajeTur,0)</f>
        <v>0</v>
      </c>
      <c r="HD96" s="60">
        <f>+IF(OR(SeleccionarDemTur=HD$11,SeleccionarDemTur=$GX$11),'SIMULADOR IMPACTOS MIP(TURISMO)'!PorcentajeTur,0)</f>
        <v>0</v>
      </c>
      <c r="HE96" s="60">
        <f>+IF(OR(SeleccionarDemTur=HE$11,SeleccionarDemTur=$GX$11),'SIMULADOR IMPACTOS MIP(TURISMO)'!PorcentajeTur,0)</f>
        <v>0</v>
      </c>
      <c r="HF96" s="60">
        <f>+IF(OR(SeleccionarDemTur=HF$11,SeleccionarDemTur=$GX$11),'SIMULADOR IMPACTOS MIP(TURISMO)'!PorcentajeTur,0)</f>
        <v>0</v>
      </c>
      <c r="HG96" s="60">
        <f>+IF(OR(SeleccionarDemTur=HG$11,SeleccionarDemTur=$GX$11),'SIMULADOR IMPACTOS MIP(TURISMO)'!PorcentajeTur,0)</f>
        <v>0</v>
      </c>
      <c r="HH96" s="60">
        <f>+IF(OR(SeleccionarDemTur=HH$11,SeleccionarDemTur=$GX$11),'SIMULADOR IMPACTOS MIP(TURISMO)'!PorcentajeTur,0)</f>
        <v>0</v>
      </c>
      <c r="HI96" s="60">
        <f>+IF(OR(SeleccionarDemTur=HI$11,SeleccionarDemTur=$GX$11),'SIMULADOR IMPACTOS MIP(TURISMO)'!PorcentajeTur,0)</f>
        <v>0</v>
      </c>
      <c r="HJ96" s="60">
        <f>+IF(OR(SeleccionarDemTur=HJ$11,SeleccionarDemTur=$GX$11),'SIMULADOR IMPACTOS MIP(TURISMO)'!PorcentajeTur,0)</f>
        <v>0</v>
      </c>
      <c r="HK96" s="60">
        <f>+IF(SeleccionarDemTur=HK$11,'SIMULADOR IMPACTOS MIP(TURISMO)'!PorcentajeTur,0)</f>
        <v>0</v>
      </c>
      <c r="HL96" s="60">
        <f>+IF(SeleccionarDemTur=HL$11,'SIMULADOR IMPACTOS MIP(TURISMO)'!PorcentajeTur,0)</f>
        <v>0</v>
      </c>
      <c r="HM96" s="60">
        <f>+IF(SeleccionarDemTur=HM$11,'SIMULADOR IMPACTOS MIP(TURISMO)'!PorcentajeTur,0)</f>
        <v>0</v>
      </c>
      <c r="HN96" s="60">
        <f>+IF(SeleccionarDemTur=HN$11,'SIMULADOR IMPACTOS MIP(TURISMO)'!PorcentajeTur,0)</f>
        <v>0</v>
      </c>
      <c r="HO96" s="60">
        <f>+IF(OR(SeleccionarDemTur=HO$11,SeleccionarDemTur=$GY$11),'SIMULADOR IMPACTOS MIP(TURISMO)'!PorcentajeTur,0)</f>
        <v>0.14000000000000001</v>
      </c>
      <c r="HP96" s="60">
        <f>+IF(OR(SeleccionarDemTur=HP$11,SeleccionarDemTur=$GY$11),'SIMULADOR IMPACTOS MIP(TURISMO)'!PorcentajeTur,0)</f>
        <v>0.14000000000000001</v>
      </c>
      <c r="HQ96" s="60">
        <f>+IF(OR(SeleccionarDemTur=HQ$11,SeleccionarDemTur=$GY$11),'SIMULADOR IMPACTOS MIP(TURISMO)'!PorcentajeTur,0)</f>
        <v>0.14000000000000001</v>
      </c>
      <c r="HR96" s="60">
        <f>+IF(OR(SeleccionarDemTur=HR$11,SeleccionarDemTur=$GY$11),'SIMULADOR IMPACTOS MIP(TURISMO)'!PorcentajeTur,0)</f>
        <v>0.14000000000000001</v>
      </c>
      <c r="HS96" s="60">
        <f>+IF(OR(SeleccionarDemTur=HS$11,SeleccionarDemTur=$GY$11),'SIMULADOR IMPACTOS MIP(TURISMO)'!PorcentajeTur,0)</f>
        <v>0.14000000000000001</v>
      </c>
      <c r="HT96" s="60">
        <f>+IF(OR(SeleccionarDemTur=HT$11,SeleccionarDemTur=$GY$11),'SIMULADOR IMPACTOS MIP(TURISMO)'!PorcentajeTur,0)</f>
        <v>0.14000000000000001</v>
      </c>
      <c r="HU96" s="60">
        <f>+IF(OR(SeleccionarDemTur=HU$11,SeleccionarDemTur=$GY$11),'SIMULADOR IMPACTOS MIP(TURISMO)'!PorcentajeTur,0)</f>
        <v>0.14000000000000001</v>
      </c>
      <c r="HV96" s="60">
        <f>+IF(OR(SeleccionarDemTur=HV$11,SeleccionarDemTur=$GY$11),'SIMULADOR IMPACTOS MIP(TURISMO)'!PorcentajeTur,0)</f>
        <v>0.14000000000000001</v>
      </c>
      <c r="HY96" s="20">
        <f>+'MIP 2017'!EJ96*(1+(GZ96))</f>
        <v>5258.8896667063054</v>
      </c>
      <c r="HZ96" s="20">
        <f>+'MIP 2017'!EK96*(1+(HA96))</f>
        <v>34.905511849843101</v>
      </c>
      <c r="IA96" s="20">
        <f>+'MIP 2017'!EL96*(1+(HB96))</f>
        <v>247.91385217652092</v>
      </c>
      <c r="IB96" s="20">
        <f>+'MIP 2017'!EM96*(1+(HC96))</f>
        <v>0</v>
      </c>
      <c r="IC96" s="20">
        <f>+'MIP 2017'!EN96*(1+(HD96))</f>
        <v>0</v>
      </c>
      <c r="ID96" s="20">
        <f>+'MIP 2017'!EO96*(1+(HE96))</f>
        <v>0</v>
      </c>
      <c r="IE96" s="20">
        <f>+'MIP 2017'!EP96*(1+(HF96))</f>
        <v>0</v>
      </c>
      <c r="IF96" s="20">
        <f>+'MIP 2017'!EQ96*(1+(HG96))</f>
        <v>0</v>
      </c>
      <c r="IG96" s="20">
        <f>+'MIP 2017'!ER96*(1+(HH96))</f>
        <v>0</v>
      </c>
      <c r="IH96" s="20">
        <f>+'MIP 2017'!ES96*(1+(HI96))</f>
        <v>0</v>
      </c>
      <c r="II96" s="20">
        <f>+'MIP 2017'!ET96*(1+(HJ96))</f>
        <v>0</v>
      </c>
      <c r="IJ96" s="20">
        <f>+'MIP 2017'!EU96*(1+(HK96))</f>
        <v>0</v>
      </c>
      <c r="IK96" s="20">
        <f>+'MIP 2017'!EV96*(1+(HL96))</f>
        <v>0</v>
      </c>
      <c r="IL96" s="20">
        <f>+'MIP 2017'!EW96*(1+(HM96))</f>
        <v>0</v>
      </c>
      <c r="IM96" s="20">
        <f>+'MIP 2017'!EX96*(1+(HN96))</f>
        <v>0.71209464808701062</v>
      </c>
      <c r="IN96" s="20">
        <f>+'MIP 2017'!EY96*(1+(HO96))</f>
        <v>0</v>
      </c>
      <c r="IO96" s="20">
        <f>+'MIP 2017'!EZ96*(1+(HP96))</f>
        <v>0</v>
      </c>
      <c r="IP96" s="20">
        <f>+'MIP 2017'!FA96*(1+(HQ96))</f>
        <v>0</v>
      </c>
      <c r="IQ96" s="20">
        <f>+'MIP 2017'!FB96*(1+(HR96))</f>
        <v>0</v>
      </c>
      <c r="IR96" s="20">
        <f>+'MIP 2017'!FC96*(1+(HS96))</f>
        <v>0</v>
      </c>
      <c r="IS96" s="20">
        <f>+'MIP 2017'!FD96*(1+(HT96))</f>
        <v>0</v>
      </c>
      <c r="IT96" s="20">
        <f>+'MIP 2017'!FE96*(1+(HU96))</f>
        <v>0</v>
      </c>
      <c r="IU96" s="20">
        <f>+'MIP 2017'!FF96*(1+(HV96))</f>
        <v>0</v>
      </c>
      <c r="IV96" s="18">
        <f t="shared" si="9"/>
        <v>5542.4211253807562</v>
      </c>
      <c r="IW96" s="39">
        <f>+IFERROR((IV96/'MIP 2017'!FG96*100-100),0)</f>
        <v>0</v>
      </c>
      <c r="IZ96" s="18">
        <v>8243.844145238445</v>
      </c>
      <c r="JA96" s="14">
        <f>+'MIP 2017'!FH96</f>
        <v>8213.3186624621594</v>
      </c>
      <c r="JB96" s="39">
        <f t="shared" si="10"/>
        <v>30.525482776285571</v>
      </c>
      <c r="JC96" s="39">
        <f t="shared" si="11"/>
        <v>0.37165832753815664</v>
      </c>
    </row>
    <row r="97" spans="1:263" s="7" customFormat="1" ht="21.95" customHeight="1" thickBot="1" x14ac:dyDescent="0.25">
      <c r="A97" s="137" t="s">
        <v>239</v>
      </c>
      <c r="B97" s="138" t="s">
        <v>238</v>
      </c>
      <c r="C97" s="33">
        <v>3.7772184973774298E-4</v>
      </c>
      <c r="D97" s="33">
        <v>5.2743507599903241E-4</v>
      </c>
      <c r="E97" s="33">
        <v>4.0891635131934476E-4</v>
      </c>
      <c r="F97" s="33">
        <v>9.1123221570683769E-4</v>
      </c>
      <c r="G97" s="33">
        <v>4.60069549286956E-4</v>
      </c>
      <c r="H97" s="33">
        <v>3.2996806525782809E-4</v>
      </c>
      <c r="I97" s="33">
        <v>4.3079876808283955E-4</v>
      </c>
      <c r="J97" s="33">
        <v>2.699754895625874E-4</v>
      </c>
      <c r="K97" s="33">
        <v>3.6608225137978981E-4</v>
      </c>
      <c r="L97" s="33">
        <v>3.3075863172656262E-4</v>
      </c>
      <c r="M97" s="33">
        <v>1.0955703112749604E-3</v>
      </c>
      <c r="N97" s="33">
        <v>2.2609924388791412E-3</v>
      </c>
      <c r="O97" s="33">
        <v>3.9336730799215463E-3</v>
      </c>
      <c r="P97" s="33">
        <v>4.1272296466055526E-3</v>
      </c>
      <c r="Q97" s="33">
        <v>4.4760593286936239E-4</v>
      </c>
      <c r="R97" s="33">
        <v>5.2773188420452664E-3</v>
      </c>
      <c r="S97" s="33">
        <v>3.5631704908281716E-3</v>
      </c>
      <c r="T97" s="33">
        <v>7.9149098945912255E-4</v>
      </c>
      <c r="U97" s="33">
        <v>6.5540840609893997E-4</v>
      </c>
      <c r="V97" s="33">
        <v>4.6274221171982948E-4</v>
      </c>
      <c r="W97" s="33">
        <v>2.4875293033790576E-3</v>
      </c>
      <c r="X97" s="33">
        <v>4.3849798603207878E-4</v>
      </c>
      <c r="Y97" s="33">
        <v>3.904814257336626E-4</v>
      </c>
      <c r="Z97" s="33">
        <v>4.7539198051106262E-4</v>
      </c>
      <c r="AA97" s="33">
        <v>7.1904207897400185E-4</v>
      </c>
      <c r="AB97" s="33">
        <v>1.9553110988995825E-3</v>
      </c>
      <c r="AC97" s="33">
        <v>1.0953812646789186E-4</v>
      </c>
      <c r="AD97" s="33">
        <v>3.6456965343792646E-4</v>
      </c>
      <c r="AE97" s="33">
        <v>3.7190321495100282E-3</v>
      </c>
      <c r="AF97" s="33">
        <v>9.181023471425537E-4</v>
      </c>
      <c r="AG97" s="33">
        <v>1.3144023099487761E-4</v>
      </c>
      <c r="AH97" s="33">
        <v>5.843944708234691E-4</v>
      </c>
      <c r="AI97" s="33">
        <v>6.0834523712705274E-4</v>
      </c>
      <c r="AJ97" s="33">
        <v>9.8559219955025412E-4</v>
      </c>
      <c r="AK97" s="33">
        <v>1.8785832540517216E-3</v>
      </c>
      <c r="AL97" s="33">
        <v>1.7230839312253187E-3</v>
      </c>
      <c r="AM97" s="33">
        <v>1.0805527514150144E-3</v>
      </c>
      <c r="AN97" s="33">
        <v>5.4247606922785063E-4</v>
      </c>
      <c r="AO97" s="33">
        <v>4.5957746423047743E-4</v>
      </c>
      <c r="AP97" s="33">
        <v>1.2322589671522647E-3</v>
      </c>
      <c r="AQ97" s="33">
        <v>8.7198730761121196E-4</v>
      </c>
      <c r="AR97" s="33">
        <v>4.3038418682237437E-4</v>
      </c>
      <c r="AS97" s="33">
        <v>6.4133889437075777E-4</v>
      </c>
      <c r="AT97" s="33">
        <v>9.6494652272697743E-4</v>
      </c>
      <c r="AU97" s="33">
        <v>1.2824229677344632E-3</v>
      </c>
      <c r="AV97" s="33">
        <v>3.6206552150338221E-4</v>
      </c>
      <c r="AW97" s="33">
        <v>6.62901299269726E-4</v>
      </c>
      <c r="AX97" s="33">
        <v>4.401868069949945E-4</v>
      </c>
      <c r="AY97" s="33">
        <v>2.1768763685138114E-3</v>
      </c>
      <c r="AZ97" s="33">
        <v>3.9511086730646276E-4</v>
      </c>
      <c r="BA97" s="33">
        <v>3.0118042816937882E-4</v>
      </c>
      <c r="BB97" s="33">
        <v>3.0356507259644578E-4</v>
      </c>
      <c r="BC97" s="33">
        <v>2.7787498479851592E-3</v>
      </c>
      <c r="BD97" s="33">
        <v>6.4533161517897283E-4</v>
      </c>
      <c r="BE97" s="33">
        <v>1.3496976811826541E-3</v>
      </c>
      <c r="BF97" s="33">
        <v>1.0729427903391903E-3</v>
      </c>
      <c r="BG97" s="33">
        <v>3.98404043011019E-4</v>
      </c>
      <c r="BH97" s="33">
        <v>5.5779890787441516E-4</v>
      </c>
      <c r="BI97" s="33">
        <v>2.7738434697063062E-3</v>
      </c>
      <c r="BJ97" s="33">
        <v>4.2256882347546258E-4</v>
      </c>
      <c r="BK97" s="33">
        <v>5.947037443583481E-4</v>
      </c>
      <c r="BL97" s="33">
        <v>6.3926846150317098E-4</v>
      </c>
      <c r="BM97" s="33">
        <v>7.2704266051951485E-4</v>
      </c>
      <c r="BN97" s="33">
        <v>4.6887016517146562E-4</v>
      </c>
      <c r="BO97" s="33">
        <v>9.6554394940614509E-4</v>
      </c>
      <c r="BP97" s="33">
        <v>6.6257254195442833E-4</v>
      </c>
      <c r="BQ97" s="33">
        <v>5.6279543706994496E-4</v>
      </c>
      <c r="BR97" s="33">
        <v>1.6027878804786028E-3</v>
      </c>
      <c r="BS97" s="33">
        <v>4.337858962359404E-4</v>
      </c>
      <c r="BT97" s="33">
        <v>3.6893820995875906E-4</v>
      </c>
      <c r="BU97" s="33">
        <v>3.5950957731077047E-4</v>
      </c>
      <c r="BV97" s="33">
        <v>4.6258047600617657E-4</v>
      </c>
      <c r="BW97" s="33">
        <v>4.5024455976378028E-3</v>
      </c>
      <c r="BX97" s="33">
        <v>8.4857935101623433E-4</v>
      </c>
      <c r="BY97" s="33">
        <v>4.6600789728033006E-4</v>
      </c>
      <c r="BZ97" s="33">
        <v>3.7824419387373561E-4</v>
      </c>
      <c r="CA97" s="33">
        <v>3.9485126338395803E-4</v>
      </c>
      <c r="CB97" s="33">
        <v>4.1882482188809208E-4</v>
      </c>
      <c r="CC97" s="33">
        <v>4.6110827932958881E-4</v>
      </c>
      <c r="CD97" s="33">
        <v>5.5339938053386298E-4</v>
      </c>
      <c r="CE97" s="33">
        <v>5.300650256887734E-4</v>
      </c>
      <c r="CF97" s="33">
        <v>7.5513452974725005E-4</v>
      </c>
      <c r="CG97" s="33">
        <v>1.4744063879697557E-3</v>
      </c>
      <c r="CH97" s="33">
        <v>7.0113348325770138E-4</v>
      </c>
      <c r="CI97" s="33">
        <v>5.3496619837488141E-4</v>
      </c>
      <c r="CJ97" s="33">
        <v>1.0016026986193389</v>
      </c>
      <c r="CK97" s="33">
        <v>3.8809154749161001E-4</v>
      </c>
      <c r="CL97" s="33">
        <v>2.3347058915367367E-3</v>
      </c>
      <c r="CM97" s="33">
        <v>9.3344915866729375E-4</v>
      </c>
      <c r="CN97" s="33">
        <v>7.5135983485763111E-4</v>
      </c>
      <c r="CO97" s="33">
        <v>1.6244733054207898E-3</v>
      </c>
      <c r="CP97" s="33">
        <v>5.3869703025816802E-4</v>
      </c>
      <c r="CQ97" s="33">
        <v>2.2945941874840761E-3</v>
      </c>
      <c r="CR97" s="33">
        <v>7.4748001880454149E-4</v>
      </c>
      <c r="CS97" s="33">
        <v>6.85643974015601E-3</v>
      </c>
      <c r="CT97" s="33">
        <v>7.367925184293666E-4</v>
      </c>
      <c r="CU97" s="33">
        <v>4.4461467008685441E-4</v>
      </c>
      <c r="CV97" s="33">
        <v>3.1760736479383728E-3</v>
      </c>
      <c r="CW97" s="33">
        <v>2.6091608586211825E-3</v>
      </c>
      <c r="CX97" s="33">
        <v>1.5802644661387013E-3</v>
      </c>
      <c r="CY97" s="33">
        <v>1.4033356465304441E-3</v>
      </c>
      <c r="CZ97" s="33">
        <v>3.1322901851915095E-3</v>
      </c>
      <c r="DA97" s="33">
        <v>5.4310577595243219E-4</v>
      </c>
      <c r="DB97" s="33">
        <v>2.2335914824458325E-3</v>
      </c>
      <c r="DC97" s="33">
        <v>5.683681560204162E-3</v>
      </c>
      <c r="DD97" s="33">
        <v>6.2258214041126692E-4</v>
      </c>
      <c r="DE97" s="33">
        <v>3.4889841822692829E-4</v>
      </c>
      <c r="DF97" s="33">
        <v>5.1240383692778742E-4</v>
      </c>
      <c r="DG97" s="33">
        <v>1.637651301583916E-3</v>
      </c>
      <c r="DH97" s="33">
        <v>3.0819681855876542E-4</v>
      </c>
      <c r="DI97" s="33">
        <v>3.3972669363415027E-4</v>
      </c>
      <c r="DJ97" s="33">
        <v>1.4991435437529037E-3</v>
      </c>
      <c r="DK97" s="33">
        <v>1.3024819987343303E-3</v>
      </c>
      <c r="DL97" s="33">
        <v>1.3134934749160128E-3</v>
      </c>
      <c r="DM97" s="33">
        <v>1.6500536929495366E-3</v>
      </c>
      <c r="DN97" s="33">
        <v>1.0810859733965005E-4</v>
      </c>
      <c r="DO97" s="33">
        <v>7.1284069039307179E-3</v>
      </c>
      <c r="DP97" s="33">
        <v>3.7647356124746419E-4</v>
      </c>
      <c r="DQ97" s="33">
        <v>1.0592688163396789E-3</v>
      </c>
      <c r="DR97" s="33">
        <v>4.5964242524953937E-4</v>
      </c>
      <c r="DS97" s="33">
        <v>4.6152859364194057E-4</v>
      </c>
      <c r="DT97" s="33">
        <v>1.3004082871053533E-4</v>
      </c>
      <c r="DU97" s="33">
        <v>1.183755100600512E-3</v>
      </c>
      <c r="DV97" s="33">
        <v>8.5296515238019745E-4</v>
      </c>
      <c r="DW97" s="33">
        <v>8.1178356104867242E-4</v>
      </c>
      <c r="DX97" s="33">
        <v>1.0151120614554841E-2</v>
      </c>
      <c r="DY97" s="33">
        <v>8.4215792092059646E-4</v>
      </c>
      <c r="DZ97" s="33">
        <v>3.8835382152328356E-4</v>
      </c>
      <c r="EA97" s="33">
        <v>1.1471179237532686E-2</v>
      </c>
      <c r="EB97" s="33">
        <v>1.1024720945296046E-3</v>
      </c>
      <c r="EC97" s="33">
        <v>1.2852771509606999E-3</v>
      </c>
      <c r="ED97" s="33">
        <v>1.4044655773934192E-3</v>
      </c>
      <c r="EE97" s="33">
        <v>2.8830978517100161E-4</v>
      </c>
      <c r="EF97" s="33">
        <v>4.564647314720559E-4</v>
      </c>
      <c r="EG97" s="33">
        <v>4.2575541989466509E-4</v>
      </c>
      <c r="EH97" s="33">
        <v>0</v>
      </c>
      <c r="EK97" s="60">
        <f>+IF(AND(OR(SeleccionarIndustria=$A97,SeleccionarIndustria="Todas las AE"),('SIMULADOR IMPACTOS MIP'!$B$10=EK$11)),'SIMULADOR IMPACTOS MIP'!Porcentaje,0)</f>
        <v>0</v>
      </c>
      <c r="EL97" s="60">
        <f>+IF(AND(OR(SeleccionarIndustria=$A97,SeleccionarIndustria="Todas las AE"),('SIMULADOR IMPACTOS MIP'!$B$10=EL$11)),'SIMULADOR IMPACTOS MIP'!Porcentaje,0)</f>
        <v>0</v>
      </c>
      <c r="EM97" s="60">
        <f>+IF(AND(OR(SeleccionarIndustria=$A97,SeleccionarIndustria="Todas las AE"),('SIMULADOR IMPACTOS MIP'!$B$10=EM$11)),'SIMULADOR IMPACTOS MIP'!Porcentaje,0)</f>
        <v>0.14000000000000001</v>
      </c>
      <c r="EN97" s="60">
        <f>+IF(AND(OR(SeleccionarIndustria=$A97,SeleccionarIndustria="Todas las AE"),('SIMULADOR IMPACTOS MIP'!$B$10=EN$11)),'SIMULADOR IMPACTOS MIP'!Porcentaje,0)</f>
        <v>0</v>
      </c>
      <c r="EO97" s="60">
        <f>+IF(AND(OR(SeleccionarIndustria=$A97,SeleccionarIndustria="Todas las AE"),(OR('SIMULADOR IMPACTOS MIP'!$B$10=$EK$11,'SIMULADOR IMPACTOS MIP'!$B$10=EO$11))),'SIMULADOR IMPACTOS MIP'!Porcentaje,0)</f>
        <v>0</v>
      </c>
      <c r="EP97" s="60">
        <f>+IF(AND(OR(SeleccionarIndustria=$A97,SeleccionarIndustria="Todas las AE"),(OR('SIMULADOR IMPACTOS MIP'!$B$10=$EK$11,'SIMULADOR IMPACTOS MIP'!$B$10=EP$11))),'SIMULADOR IMPACTOS MIP'!Porcentaje,0)</f>
        <v>0</v>
      </c>
      <c r="EQ97" s="60">
        <f>+IF(AND(OR(SeleccionarIndustria=$A97,SeleccionarIndustria="Todas las AE"),(OR('SIMULADOR IMPACTOS MIP'!$B$10=$EK$11,'SIMULADOR IMPACTOS MIP'!$B$10=EQ$11))),'SIMULADOR IMPACTOS MIP'!Porcentaje,0)</f>
        <v>0</v>
      </c>
      <c r="ER97" s="60">
        <f>+IF(AND(OR(SeleccionarIndustria=$A97,SeleccionarIndustria="Todas las AE"),(OR('SIMULADOR IMPACTOS MIP'!$B$10=$EL$11,'SIMULADOR IMPACTOS MIP'!$B$10=ER$11))),'SIMULADOR IMPACTOS MIP'!Porcentaje,0)</f>
        <v>0</v>
      </c>
      <c r="ES97" s="60">
        <f>+IF(AND(OR(SeleccionarIndustria=$A97,SeleccionarIndustria="Todas las AE"),(OR('SIMULADOR IMPACTOS MIP'!$B$10=$EL$11,'SIMULADOR IMPACTOS MIP'!$B$10=ES$11))),'SIMULADOR IMPACTOS MIP'!Porcentaje,0)</f>
        <v>0</v>
      </c>
      <c r="ET97" s="60">
        <f>+IF(AND(OR(SeleccionarIndustria=$A97,SeleccionarIndustria="Todas las AE"),(OR('SIMULADOR IMPACTOS MIP'!$B$10=$EL$11,'SIMULADOR IMPACTOS MIP'!$B$10=ET$11))),'SIMULADOR IMPACTOS MIP'!Porcentaje,0)</f>
        <v>0</v>
      </c>
      <c r="EU97" s="60">
        <f>+IF(AND(OR(SeleccionarIndustria=$A97,SeleccionarIndustria="Todas las AE"),(OR('SIMULADOR IMPACTOS MIP'!$B$10=$EL$11,'SIMULADOR IMPACTOS MIP'!$B$10=EU$11))),'SIMULADOR IMPACTOS MIP'!Porcentaje,0)</f>
        <v>0</v>
      </c>
      <c r="EV97" s="60">
        <f>+IF(AND(OR(SeleccionarIndustria=$A97,SeleccionarIndustria="Todas las AE"),(OR('SIMULADOR IMPACTOS MIP'!$B$10=$EL$11,'SIMULADOR IMPACTOS MIP'!$B$10=EV$11))),'SIMULADOR IMPACTOS MIP'!Porcentaje,0)</f>
        <v>0</v>
      </c>
      <c r="EW97" s="60">
        <f>+IF(AND(OR(SeleccionarIndustria=$A97,SeleccionarIndustria="Todas las AE"),(OR('SIMULADOR IMPACTOS MIP'!$B$10=$EL$11,'SIMULADOR IMPACTOS MIP'!$B$10=EW$11))),'SIMULADOR IMPACTOS MIP'!Porcentaje,0)</f>
        <v>0</v>
      </c>
      <c r="EX97" s="60">
        <f>+IF(AND(OR(SeleccionarIndustria=$A97,SeleccionarIndustria="Todas las AE"),(OR('SIMULADOR IMPACTOS MIP'!$B$10=$EL$11,'SIMULADOR IMPACTOS MIP'!$B$10=EX$11))),'SIMULADOR IMPACTOS MIP'!Porcentaje,0)</f>
        <v>0</v>
      </c>
      <c r="EY97" s="60">
        <f>+IF(AND(OR(SeleccionarIndustria=$A97,SeleccionarIndustria="Todas las AE"),('SIMULADOR IMPACTOS MIP'!$B$10=EY$11)),'SIMULADOR IMPACTOS MIP'!Porcentaje,0)</f>
        <v>0</v>
      </c>
      <c r="EZ97" s="60">
        <f>+IF(AND(OR(SeleccionarIndustria=$A97,SeleccionarIndustria="Todas las AE"),('SIMULADOR IMPACTOS MIP'!$B$10=EZ$11)),'SIMULADOR IMPACTOS MIP'!Porcentaje,0)</f>
        <v>0</v>
      </c>
      <c r="FA97" s="60">
        <f>+IF(AND(OR(SeleccionarIndustria=$A97,SeleccionarIndustria="Todas las AE"),('SIMULADOR IMPACTOS MIP'!$B$10=FA$11)),'SIMULADOR IMPACTOS MIP'!Porcentaje,0)</f>
        <v>0</v>
      </c>
      <c r="FB97" s="60">
        <f>+IF(AND(OR(SeleccionarIndustria=$A97,SeleccionarIndustria="Todas las AE"),('SIMULADOR IMPACTOS MIP'!$B$10=FB$11)),'SIMULADOR IMPACTOS MIP'!Porcentaje,0)</f>
        <v>0</v>
      </c>
      <c r="FC97" s="60">
        <f>+IF(AND(OR(SeleccionarIndustria=$A97,SeleccionarIndustria="Todas las AE"),(OR('SIMULADOR IMPACTOS MIP'!$B$10=$EM$11,'SIMULADOR IMPACTOS MIP'!$B$10=FC$11))),'SIMULADOR IMPACTOS MIP'!Porcentaje,0)</f>
        <v>0.14000000000000001</v>
      </c>
      <c r="FD97" s="60">
        <f>+IF(AND(OR(SeleccionarIndustria=$A97,SeleccionarIndustria="Todas las AE"),(OR('SIMULADOR IMPACTOS MIP'!$B$10=$EM$11,'SIMULADOR IMPACTOS MIP'!$B$10=FD$11))),'SIMULADOR IMPACTOS MIP'!Porcentaje,0)</f>
        <v>0.14000000000000001</v>
      </c>
      <c r="FE97" s="60">
        <f>+IF(AND(OR(SeleccionarIndustria=$A97,SeleccionarIndustria="Todas las AE"),(OR('SIMULADOR IMPACTOS MIP'!$B$10=$EM$11,'SIMULADOR IMPACTOS MIP'!$B$10=FE$11))),'SIMULADOR IMPACTOS MIP'!Porcentaje,0)</f>
        <v>0.14000000000000001</v>
      </c>
      <c r="FF97" s="60">
        <f>+IF(AND(OR(SeleccionarIndustria=$A97,SeleccionarIndustria="Todas las AE"),(OR('SIMULADOR IMPACTOS MIP'!$B$10=$EM$11,'SIMULADOR IMPACTOS MIP'!$B$10=FF$11))),'SIMULADOR IMPACTOS MIP'!Porcentaje,0)</f>
        <v>0.14000000000000001</v>
      </c>
      <c r="FG97" s="60">
        <f>+IF(AND(OR(SeleccionarIndustria=$A97,SeleccionarIndustria="Todas las AE"),(OR('SIMULADOR IMPACTOS MIP'!$B$10=$EM$11,'SIMULADOR IMPACTOS MIP'!$B$10=FG$11))),'SIMULADOR IMPACTOS MIP'!Porcentaje,0)</f>
        <v>0.14000000000000001</v>
      </c>
      <c r="FH97" s="60">
        <f>+IF(AND(OR(SeleccionarIndustria=$A97,SeleccionarIndustria="Todas las AE"),(OR('SIMULADOR IMPACTOS MIP'!$B$10=$EM$11,'SIMULADOR IMPACTOS MIP'!$B$10=FH$11))),'SIMULADOR IMPACTOS MIP'!Porcentaje,0)</f>
        <v>0.14000000000000001</v>
      </c>
      <c r="FI97" s="60">
        <f>+IF(AND(OR(SeleccionarIndustria=$A97,SeleccionarIndustria="Todas las AE"),(OR('SIMULADOR IMPACTOS MIP'!$B$10=$EM$11,'SIMULADOR IMPACTOS MIP'!$B$10=FI$11))),'SIMULADOR IMPACTOS MIP'!Porcentaje,0)</f>
        <v>0.14000000000000001</v>
      </c>
      <c r="FJ97" s="60">
        <f>+IF(AND(OR(SeleccionarIndustria=$A97,SeleccionarIndustria="Todas las AE"),(OR('SIMULADOR IMPACTOS MIP'!$B$10=$EM$11,'SIMULADOR IMPACTOS MIP'!$B$10=FJ$11))),'SIMULADOR IMPACTOS MIP'!Porcentaje,0)</f>
        <v>0.14000000000000001</v>
      </c>
      <c r="FM97" s="20">
        <f>+'MIP 2017'!EJ97*(1+(EN97))</f>
        <v>362130.38158678391</v>
      </c>
      <c r="FN97" s="20">
        <f>+'MIP 2017'!EK97*(1+(EO97))</f>
        <v>2315.6688314861194</v>
      </c>
      <c r="FO97" s="20">
        <f>+'MIP 2017'!EL97*(1+(EP97))</f>
        <v>8314.9101237941286</v>
      </c>
      <c r="FP97" s="20">
        <f>+'MIP 2017'!EM97*(1+(EQ97))</f>
        <v>61290.284896746547</v>
      </c>
      <c r="FQ97" s="20">
        <f>+'MIP 2017'!EN97*(1+(ER97))</f>
        <v>397.30634425595827</v>
      </c>
      <c r="FR97" s="20">
        <f>+'MIP 2017'!EO97*(1+(ES97))</f>
        <v>5.5523172777650291</v>
      </c>
      <c r="FS97" s="20">
        <f>+'MIP 2017'!EP97*(1+(ET97))</f>
        <v>711.44074315967248</v>
      </c>
      <c r="FT97" s="20">
        <f>+'MIP 2017'!EQ97*(1+(EU97))</f>
        <v>85.158605733342654</v>
      </c>
      <c r="FU97" s="20">
        <f>+'MIP 2017'!ER97*(1+(EV97))</f>
        <v>19.494310704356376</v>
      </c>
      <c r="FV97" s="20">
        <f>+'MIP 2017'!ES97*(1+(EW97))</f>
        <v>0</v>
      </c>
      <c r="FW97" s="20">
        <f>+'MIP 2017'!ET97*(1+(EX97))</f>
        <v>23.401288822247587</v>
      </c>
      <c r="FX97" s="20">
        <f>+'MIP 2017'!EU97*(1+(EY97))</f>
        <v>3240.8179087982153</v>
      </c>
      <c r="FY97" s="20">
        <f>+'MIP 2017'!EV97*(1+(EZ97))</f>
        <v>9.0953965432168395</v>
      </c>
      <c r="FZ97" s="20">
        <f>+'MIP 2017'!EW97*(1+(FA97))</f>
        <v>3.6587939674655526E-2</v>
      </c>
      <c r="GA97" s="20">
        <f>+'MIP 2017'!EX97*(1+(FB97))</f>
        <v>869.61055775548448</v>
      </c>
      <c r="GB97" s="20">
        <f>+'MIP 2017'!EY97*(1+(FC97))</f>
        <v>36580.152479425131</v>
      </c>
      <c r="GC97" s="20">
        <f>+'MIP 2017'!EZ97*(1+(FD97))</f>
        <v>8203.1502783917222</v>
      </c>
      <c r="GD97" s="20">
        <f>+'MIP 2017'!FA97*(1+(FE97))</f>
        <v>10876.947410536846</v>
      </c>
      <c r="GE97" s="20">
        <f>+'MIP 2017'!FB97*(1+(FF97))</f>
        <v>4957.7320878512437</v>
      </c>
      <c r="GF97" s="20">
        <f>+'MIP 2017'!FC97*(1+(FG97))</f>
        <v>143.3694245551184</v>
      </c>
      <c r="GG97" s="20">
        <f>+'MIP 2017'!FD97*(1+(FH97))</f>
        <v>24408.99561586044</v>
      </c>
      <c r="GH97" s="20">
        <f>+'MIP 2017'!FE97*(1+(FI97))</f>
        <v>1513.0309134473653</v>
      </c>
      <c r="GI97" s="20">
        <f>+'MIP 2017'!FF97*(1+(FJ97))</f>
        <v>393.67661098691366</v>
      </c>
      <c r="GJ97" s="18">
        <f t="shared" si="6"/>
        <v>526490.21432085545</v>
      </c>
      <c r="GK97" s="39">
        <f>+IFERROR((GJ97/'MIP 2017'!FG97*100-100),0)</f>
        <v>2.0732348030031886</v>
      </c>
      <c r="GN97" s="18">
        <v>570409.68523974728</v>
      </c>
      <c r="GO97" s="14">
        <f>+'MIP 2017'!FH97</f>
        <v>559181.81817002781</v>
      </c>
      <c r="GP97" s="39">
        <f t="shared" si="7"/>
        <v>11227.867069719476</v>
      </c>
      <c r="GQ97" s="39">
        <f t="shared" si="8"/>
        <v>2.0079098970820866</v>
      </c>
      <c r="GU97" s="61">
        <v>-0.15</v>
      </c>
      <c r="GW97" s="60">
        <f>+IF(SeleccionarDemTur=GW$11,'SIMULADOR IMPACTOS MIP(TURISMO)'!PorcentajeTur,0)</f>
        <v>0</v>
      </c>
      <c r="GX97" s="60">
        <f>+IF(SeleccionarDemTur=GX$11,'SIMULADOR IMPACTOS MIP(TURISMO)'!PorcentajeTur,0)</f>
        <v>0</v>
      </c>
      <c r="GY97" s="60">
        <f>+IF(SeleccionarDemTur=GY$11,'SIMULADOR IMPACTOS MIP(TURISMO)'!PorcentajeTur,0)</f>
        <v>0.14000000000000001</v>
      </c>
      <c r="GZ97" s="60">
        <f>+IF(SeleccionarDemTur=GZ$11,'SIMULADOR IMPACTOS MIP(TURISMO)'!PorcentajeTur,0)</f>
        <v>0</v>
      </c>
      <c r="HA97" s="60">
        <f>+IF(OR(SeleccionarDemTur=HA$11,SeleccionarDemTur=$GW$11),'SIMULADOR IMPACTOS MIP(TURISMO)'!PorcentajeTur,0)</f>
        <v>0</v>
      </c>
      <c r="HB97" s="60">
        <f>+IF(OR(SeleccionarDemTur=HB$11,SeleccionarDemTur=$GW$11),'SIMULADOR IMPACTOS MIP(TURISMO)'!PorcentajeTur,0)</f>
        <v>0</v>
      </c>
      <c r="HC97" s="60">
        <f>+IF(OR(SeleccionarDemTur=HC$11,SeleccionarDemTur=$GW$11),'SIMULADOR IMPACTOS MIP(TURISMO)'!PorcentajeTur,0)</f>
        <v>0</v>
      </c>
      <c r="HD97" s="60">
        <f>+IF(OR(SeleccionarDemTur=HD$11,SeleccionarDemTur=$GX$11),'SIMULADOR IMPACTOS MIP(TURISMO)'!PorcentajeTur,0)</f>
        <v>0</v>
      </c>
      <c r="HE97" s="60">
        <f>+IF(OR(SeleccionarDemTur=HE$11,SeleccionarDemTur=$GX$11),'SIMULADOR IMPACTOS MIP(TURISMO)'!PorcentajeTur,0)</f>
        <v>0</v>
      </c>
      <c r="HF97" s="60">
        <f>+IF(OR(SeleccionarDemTur=HF$11,SeleccionarDemTur=$GX$11),'SIMULADOR IMPACTOS MIP(TURISMO)'!PorcentajeTur,0)</f>
        <v>0</v>
      </c>
      <c r="HG97" s="60">
        <f>+IF(OR(SeleccionarDemTur=HG$11,SeleccionarDemTur=$GX$11),'SIMULADOR IMPACTOS MIP(TURISMO)'!PorcentajeTur,0)</f>
        <v>0</v>
      </c>
      <c r="HH97" s="60">
        <f>+IF(OR(SeleccionarDemTur=HH$11,SeleccionarDemTur=$GX$11),'SIMULADOR IMPACTOS MIP(TURISMO)'!PorcentajeTur,0)</f>
        <v>0</v>
      </c>
      <c r="HI97" s="60">
        <f>+IF(OR(SeleccionarDemTur=HI$11,SeleccionarDemTur=$GX$11),'SIMULADOR IMPACTOS MIP(TURISMO)'!PorcentajeTur,0)</f>
        <v>0</v>
      </c>
      <c r="HJ97" s="60">
        <f>+IF(OR(SeleccionarDemTur=HJ$11,SeleccionarDemTur=$GX$11),'SIMULADOR IMPACTOS MIP(TURISMO)'!PorcentajeTur,0)</f>
        <v>0</v>
      </c>
      <c r="HK97" s="60">
        <f>+IF(SeleccionarDemTur=HK$11,'SIMULADOR IMPACTOS MIP(TURISMO)'!PorcentajeTur,0)</f>
        <v>0</v>
      </c>
      <c r="HL97" s="60">
        <f>+IF(SeleccionarDemTur=HL$11,'SIMULADOR IMPACTOS MIP(TURISMO)'!PorcentajeTur,0)</f>
        <v>0</v>
      </c>
      <c r="HM97" s="60">
        <f>+IF(SeleccionarDemTur=HM$11,'SIMULADOR IMPACTOS MIP(TURISMO)'!PorcentajeTur,0)</f>
        <v>0</v>
      </c>
      <c r="HN97" s="60">
        <f>+IF(SeleccionarDemTur=HN$11,'SIMULADOR IMPACTOS MIP(TURISMO)'!PorcentajeTur,0)</f>
        <v>0</v>
      </c>
      <c r="HO97" s="60">
        <f>+IF(OR(SeleccionarDemTur=HO$11,SeleccionarDemTur=$GY$11),'SIMULADOR IMPACTOS MIP(TURISMO)'!PorcentajeTur,0)</f>
        <v>0.14000000000000001</v>
      </c>
      <c r="HP97" s="60">
        <f>+IF(OR(SeleccionarDemTur=HP$11,SeleccionarDemTur=$GY$11),'SIMULADOR IMPACTOS MIP(TURISMO)'!PorcentajeTur,0)</f>
        <v>0.14000000000000001</v>
      </c>
      <c r="HQ97" s="60">
        <f>+IF(OR(SeleccionarDemTur=HQ$11,SeleccionarDemTur=$GY$11),'SIMULADOR IMPACTOS MIP(TURISMO)'!PorcentajeTur,0)</f>
        <v>0.14000000000000001</v>
      </c>
      <c r="HR97" s="60">
        <f>+IF(OR(SeleccionarDemTur=HR$11,SeleccionarDemTur=$GY$11),'SIMULADOR IMPACTOS MIP(TURISMO)'!PorcentajeTur,0)</f>
        <v>0.14000000000000001</v>
      </c>
      <c r="HS97" s="60">
        <f>+IF(OR(SeleccionarDemTur=HS$11,SeleccionarDemTur=$GY$11),'SIMULADOR IMPACTOS MIP(TURISMO)'!PorcentajeTur,0)</f>
        <v>0.14000000000000001</v>
      </c>
      <c r="HT97" s="60">
        <f>+IF(OR(SeleccionarDemTur=HT$11,SeleccionarDemTur=$GY$11),'SIMULADOR IMPACTOS MIP(TURISMO)'!PorcentajeTur,0)</f>
        <v>0.14000000000000001</v>
      </c>
      <c r="HU97" s="60">
        <f>+IF(OR(SeleccionarDemTur=HU$11,SeleccionarDemTur=$GY$11),'SIMULADOR IMPACTOS MIP(TURISMO)'!PorcentajeTur,0)</f>
        <v>0.14000000000000001</v>
      </c>
      <c r="HV97" s="60">
        <f>+IF(OR(SeleccionarDemTur=HV$11,SeleccionarDemTur=$GY$11),'SIMULADOR IMPACTOS MIP(TURISMO)'!PorcentajeTur,0)</f>
        <v>0.14000000000000001</v>
      </c>
      <c r="HY97" s="20">
        <f>+'MIP 2017'!EJ97*(1+(GZ97))</f>
        <v>362130.38158678391</v>
      </c>
      <c r="HZ97" s="20">
        <f>+'MIP 2017'!EK97*(1+(HA97))</f>
        <v>2315.6688314861194</v>
      </c>
      <c r="IA97" s="20">
        <f>+'MIP 2017'!EL97*(1+(HB97))</f>
        <v>8314.9101237941286</v>
      </c>
      <c r="IB97" s="20">
        <f>+'MIP 2017'!EM97*(1+(HC97))</f>
        <v>61290.284896746547</v>
      </c>
      <c r="IC97" s="20">
        <f>+'MIP 2017'!EN97*(1+(HD97))</f>
        <v>397.30634425595827</v>
      </c>
      <c r="ID97" s="20">
        <f>+'MIP 2017'!EO97*(1+(HE97))</f>
        <v>5.5523172777650291</v>
      </c>
      <c r="IE97" s="20">
        <f>+'MIP 2017'!EP97*(1+(HF97))</f>
        <v>711.44074315967248</v>
      </c>
      <c r="IF97" s="20">
        <f>+'MIP 2017'!EQ97*(1+(HG97))</f>
        <v>85.158605733342654</v>
      </c>
      <c r="IG97" s="20">
        <f>+'MIP 2017'!ER97*(1+(HH97))</f>
        <v>19.494310704356376</v>
      </c>
      <c r="IH97" s="20">
        <f>+'MIP 2017'!ES97*(1+(HI97))</f>
        <v>0</v>
      </c>
      <c r="II97" s="20">
        <f>+'MIP 2017'!ET97*(1+(HJ97))</f>
        <v>23.401288822247587</v>
      </c>
      <c r="IJ97" s="20">
        <f>+'MIP 2017'!EU97*(1+(HK97))</f>
        <v>3240.8179087982153</v>
      </c>
      <c r="IK97" s="20">
        <f>+'MIP 2017'!EV97*(1+(HL97))</f>
        <v>9.0953965432168395</v>
      </c>
      <c r="IL97" s="20">
        <f>+'MIP 2017'!EW97*(1+(HM97))</f>
        <v>3.6587939674655526E-2</v>
      </c>
      <c r="IM97" s="20">
        <f>+'MIP 2017'!EX97*(1+(HN97))</f>
        <v>869.61055775548448</v>
      </c>
      <c r="IN97" s="20">
        <f>+'MIP 2017'!EY97*(1+(HO97))</f>
        <v>36580.152479425131</v>
      </c>
      <c r="IO97" s="20">
        <f>+'MIP 2017'!EZ97*(1+(HP97))</f>
        <v>8203.1502783917222</v>
      </c>
      <c r="IP97" s="20">
        <f>+'MIP 2017'!FA97*(1+(HQ97))</f>
        <v>10876.947410536846</v>
      </c>
      <c r="IQ97" s="20">
        <f>+'MIP 2017'!FB97*(1+(HR97))</f>
        <v>4957.7320878512437</v>
      </c>
      <c r="IR97" s="20">
        <f>+'MIP 2017'!FC97*(1+(HS97))</f>
        <v>143.3694245551184</v>
      </c>
      <c r="IS97" s="20">
        <f>+'MIP 2017'!FD97*(1+(HT97))</f>
        <v>24408.99561586044</v>
      </c>
      <c r="IT97" s="20">
        <f>+'MIP 2017'!FE97*(1+(HU97))</f>
        <v>1513.0309134473653</v>
      </c>
      <c r="IU97" s="20">
        <f>+'MIP 2017'!FF97*(1+(HV97))</f>
        <v>393.67661098691366</v>
      </c>
      <c r="IV97" s="18">
        <f t="shared" si="9"/>
        <v>526490.21432085545</v>
      </c>
      <c r="IW97" s="39">
        <f>+IFERROR((IV97/'MIP 2017'!FG97*100-100),0)</f>
        <v>2.0732348030031886</v>
      </c>
      <c r="IZ97" s="18">
        <v>570409.68523974728</v>
      </c>
      <c r="JA97" s="14">
        <f>+'MIP 2017'!FH97</f>
        <v>559181.81817002781</v>
      </c>
      <c r="JB97" s="39">
        <f t="shared" si="10"/>
        <v>11227.867069719476</v>
      </c>
      <c r="JC97" s="39">
        <f t="shared" si="11"/>
        <v>2.0079098970820866</v>
      </c>
    </row>
    <row r="98" spans="1:263" s="7" customFormat="1" ht="21.95" customHeight="1" thickBot="1" x14ac:dyDescent="0.25">
      <c r="A98" s="137" t="s">
        <v>241</v>
      </c>
      <c r="B98" s="138" t="s">
        <v>240</v>
      </c>
      <c r="C98" s="33">
        <v>5.601728300613641E-4</v>
      </c>
      <c r="D98" s="33">
        <v>5.6780135022326743E-4</v>
      </c>
      <c r="E98" s="33">
        <v>5.3906249697291669E-4</v>
      </c>
      <c r="F98" s="33">
        <v>1.1645150684048884E-3</v>
      </c>
      <c r="G98" s="33">
        <v>5.447006199418849E-4</v>
      </c>
      <c r="H98" s="33">
        <v>4.47732339215817E-4</v>
      </c>
      <c r="I98" s="33">
        <v>2.9763325923220775E-4</v>
      </c>
      <c r="J98" s="33">
        <v>4.7530491302044095E-4</v>
      </c>
      <c r="K98" s="33">
        <v>4.3953328739699637E-4</v>
      </c>
      <c r="L98" s="33">
        <v>4.7150365185130206E-4</v>
      </c>
      <c r="M98" s="33">
        <v>1.3956792014244432E-3</v>
      </c>
      <c r="N98" s="33">
        <v>1.006042547198242E-3</v>
      </c>
      <c r="O98" s="33">
        <v>5.5221493518373751E-4</v>
      </c>
      <c r="P98" s="33">
        <v>1.1472594826064685E-3</v>
      </c>
      <c r="Q98" s="33">
        <v>4.5325029664014472E-4</v>
      </c>
      <c r="R98" s="33">
        <v>8.7820910002024666E-4</v>
      </c>
      <c r="S98" s="33">
        <v>9.8903832052908811E-4</v>
      </c>
      <c r="T98" s="33">
        <v>7.8346522368382028E-4</v>
      </c>
      <c r="U98" s="33">
        <v>6.2048478562937333E-4</v>
      </c>
      <c r="V98" s="33">
        <v>7.4146379736913148E-4</v>
      </c>
      <c r="W98" s="33">
        <v>9.7303435725843237E-4</v>
      </c>
      <c r="X98" s="33">
        <v>5.8167067273766403E-4</v>
      </c>
      <c r="Y98" s="33">
        <v>8.7135433625842385E-4</v>
      </c>
      <c r="Z98" s="33">
        <v>1.045999529904163E-3</v>
      </c>
      <c r="AA98" s="33">
        <v>6.6122454234358646E-4</v>
      </c>
      <c r="AB98" s="33">
        <v>1.153161014374368E-3</v>
      </c>
      <c r="AC98" s="33">
        <v>1.2566025085744515E-4</v>
      </c>
      <c r="AD98" s="33">
        <v>6.0608685475575601E-4</v>
      </c>
      <c r="AE98" s="33">
        <v>1.4528163848361796E-3</v>
      </c>
      <c r="AF98" s="33">
        <v>4.1406000691865518E-3</v>
      </c>
      <c r="AG98" s="33">
        <v>2.5559535503881558E-4</v>
      </c>
      <c r="AH98" s="33">
        <v>9.737716118690073E-4</v>
      </c>
      <c r="AI98" s="33">
        <v>1.7742723756029801E-3</v>
      </c>
      <c r="AJ98" s="33">
        <v>1.1209764299042124E-3</v>
      </c>
      <c r="AK98" s="33">
        <v>1.9771820056625027E-3</v>
      </c>
      <c r="AL98" s="33">
        <v>8.0972143787849627E-4</v>
      </c>
      <c r="AM98" s="33">
        <v>8.7809884748745902E-4</v>
      </c>
      <c r="AN98" s="33">
        <v>1.5216540340882681E-3</v>
      </c>
      <c r="AO98" s="33">
        <v>2.2468603628823577E-3</v>
      </c>
      <c r="AP98" s="33">
        <v>2.2056086002787199E-3</v>
      </c>
      <c r="AQ98" s="33">
        <v>1.6878568309594416E-3</v>
      </c>
      <c r="AR98" s="33">
        <v>1.4251567540405263E-3</v>
      </c>
      <c r="AS98" s="33">
        <v>9.3361651423131255E-4</v>
      </c>
      <c r="AT98" s="33">
        <v>4.1996521113004748E-3</v>
      </c>
      <c r="AU98" s="33">
        <v>1.7630209899959213E-3</v>
      </c>
      <c r="AV98" s="33">
        <v>1.6501882539974016E-3</v>
      </c>
      <c r="AW98" s="33">
        <v>1.3939452199515018E-3</v>
      </c>
      <c r="AX98" s="33">
        <v>1.1047607531041574E-3</v>
      </c>
      <c r="AY98" s="33">
        <v>5.0608864753140634E-4</v>
      </c>
      <c r="AZ98" s="33">
        <v>2.2731828482912592E-3</v>
      </c>
      <c r="BA98" s="33">
        <v>7.4105198143275695E-4</v>
      </c>
      <c r="BB98" s="33">
        <v>1.5437246145908912E-3</v>
      </c>
      <c r="BC98" s="33">
        <v>1.5566003712287823E-3</v>
      </c>
      <c r="BD98" s="33">
        <v>1.786636871909539E-3</v>
      </c>
      <c r="BE98" s="33">
        <v>2.9339026392586867E-3</v>
      </c>
      <c r="BF98" s="33">
        <v>8.9203572011221249E-4</v>
      </c>
      <c r="BG98" s="33">
        <v>1.3475679795559607E-3</v>
      </c>
      <c r="BH98" s="33">
        <v>6.2987164451000412E-3</v>
      </c>
      <c r="BI98" s="33">
        <v>1.1303784528378809E-3</v>
      </c>
      <c r="BJ98" s="33">
        <v>1.0117399967617966E-3</v>
      </c>
      <c r="BK98" s="33">
        <v>2.3232554989683343E-3</v>
      </c>
      <c r="BL98" s="33">
        <v>8.308177151165482E-4</v>
      </c>
      <c r="BM98" s="33">
        <v>1.5627744774268071E-3</v>
      </c>
      <c r="BN98" s="33">
        <v>1.3322449822351856E-3</v>
      </c>
      <c r="BO98" s="33">
        <v>1.007020589084319E-3</v>
      </c>
      <c r="BP98" s="33">
        <v>8.7270947700645012E-4</v>
      </c>
      <c r="BQ98" s="33">
        <v>6.4505580372271616E-4</v>
      </c>
      <c r="BR98" s="33">
        <v>1.5526607393150573E-3</v>
      </c>
      <c r="BS98" s="33">
        <v>2.0719508922796112E-3</v>
      </c>
      <c r="BT98" s="33">
        <v>2.9205080434524088E-3</v>
      </c>
      <c r="BU98" s="33">
        <v>6.6262496260226331E-4</v>
      </c>
      <c r="BV98" s="33">
        <v>1.2251891585507825E-3</v>
      </c>
      <c r="BW98" s="33">
        <v>7.0081307388346311E-3</v>
      </c>
      <c r="BX98" s="33">
        <v>1.3698359362099596E-3</v>
      </c>
      <c r="BY98" s="33">
        <v>3.1560059852976758E-3</v>
      </c>
      <c r="BZ98" s="33">
        <v>2.0155346089095424E-3</v>
      </c>
      <c r="CA98" s="33">
        <v>3.1417139798991653E-3</v>
      </c>
      <c r="CB98" s="33">
        <v>1.0305436560748889E-3</v>
      </c>
      <c r="CC98" s="33">
        <v>1.023441173806596E-3</v>
      </c>
      <c r="CD98" s="33">
        <v>1.4952508963034538E-3</v>
      </c>
      <c r="CE98" s="33">
        <v>1.3491898895146212E-3</v>
      </c>
      <c r="CF98" s="33">
        <v>1.3031086454442517E-3</v>
      </c>
      <c r="CG98" s="33">
        <v>2.8865227305837791E-3</v>
      </c>
      <c r="CH98" s="33">
        <v>4.6038088535942334E-4</v>
      </c>
      <c r="CI98" s="33">
        <v>1.257949770064688E-3</v>
      </c>
      <c r="CJ98" s="33">
        <v>4.7280595271163312E-3</v>
      </c>
      <c r="CK98" s="33">
        <v>1.054184343982991</v>
      </c>
      <c r="CL98" s="33">
        <v>5.2413564371468829E-3</v>
      </c>
      <c r="CM98" s="33">
        <v>1.7318526860502562E-3</v>
      </c>
      <c r="CN98" s="33">
        <v>3.0362044071017983E-3</v>
      </c>
      <c r="CO98" s="33">
        <v>3.8497906993902606E-3</v>
      </c>
      <c r="CP98" s="33">
        <v>1.2357140992886491E-2</v>
      </c>
      <c r="CQ98" s="33">
        <v>1.5927856665411794E-3</v>
      </c>
      <c r="CR98" s="33">
        <v>1.1119024622196589E-3</v>
      </c>
      <c r="CS98" s="33">
        <v>3.8419337909105047E-3</v>
      </c>
      <c r="CT98" s="33">
        <v>1.2597594072198824E-3</v>
      </c>
      <c r="CU98" s="33">
        <v>1.0835697552467746E-3</v>
      </c>
      <c r="CV98" s="33">
        <v>2.3319648806296618E-3</v>
      </c>
      <c r="CW98" s="33">
        <v>1.7916578439557318E-3</v>
      </c>
      <c r="CX98" s="33">
        <v>2.2897295668046938E-3</v>
      </c>
      <c r="CY98" s="33">
        <v>5.7911739407351664E-4</v>
      </c>
      <c r="CZ98" s="33">
        <v>7.2911817697547156E-4</v>
      </c>
      <c r="DA98" s="33">
        <v>4.9644781421404201E-4</v>
      </c>
      <c r="DB98" s="33">
        <v>2.266226978025586E-3</v>
      </c>
      <c r="DC98" s="33">
        <v>1.8224447714622191E-3</v>
      </c>
      <c r="DD98" s="33">
        <v>1.9661787905783015E-3</v>
      </c>
      <c r="DE98" s="33">
        <v>3.7362893807705061E-3</v>
      </c>
      <c r="DF98" s="33">
        <v>1.525560973303761E-3</v>
      </c>
      <c r="DG98" s="33">
        <v>3.2102159885522134E-3</v>
      </c>
      <c r="DH98" s="33">
        <v>2.2444184116498507E-3</v>
      </c>
      <c r="DI98" s="33">
        <v>4.5767827457716677E-4</v>
      </c>
      <c r="DJ98" s="33">
        <v>2.8033331479929749E-3</v>
      </c>
      <c r="DK98" s="33">
        <v>1.2793212703927374E-3</v>
      </c>
      <c r="DL98" s="33">
        <v>1.2116436551814747E-3</v>
      </c>
      <c r="DM98" s="33">
        <v>4.1521908738367412E-4</v>
      </c>
      <c r="DN98" s="33">
        <v>4.7597303663237042E-3</v>
      </c>
      <c r="DO98" s="33">
        <v>6.2942490287363232E-3</v>
      </c>
      <c r="DP98" s="33">
        <v>5.2094265474844203E-3</v>
      </c>
      <c r="DQ98" s="33">
        <v>3.5549350149035631E-3</v>
      </c>
      <c r="DR98" s="33">
        <v>1.0270711492976949E-3</v>
      </c>
      <c r="DS98" s="33">
        <v>1.6351474535546381E-3</v>
      </c>
      <c r="DT98" s="33">
        <v>3.3827545140084462E-4</v>
      </c>
      <c r="DU98" s="33">
        <v>1.2927647045987906E-3</v>
      </c>
      <c r="DV98" s="33">
        <v>6.7579594502225227E-4</v>
      </c>
      <c r="DW98" s="33">
        <v>1.15269061955432E-3</v>
      </c>
      <c r="DX98" s="33">
        <v>3.5566227141334179E-3</v>
      </c>
      <c r="DY98" s="33">
        <v>1.8264227083147593E-3</v>
      </c>
      <c r="DZ98" s="33">
        <v>9.1874279100202804E-4</v>
      </c>
      <c r="EA98" s="33">
        <v>1.9074426497625203E-3</v>
      </c>
      <c r="EB98" s="33">
        <v>2.5758666843304287E-3</v>
      </c>
      <c r="EC98" s="33">
        <v>6.7661587146553384E-4</v>
      </c>
      <c r="ED98" s="33">
        <v>4.6116402606311167E-3</v>
      </c>
      <c r="EE98" s="33">
        <v>5.0139258686169024E-4</v>
      </c>
      <c r="EF98" s="33">
        <v>1.4454096132195601E-3</v>
      </c>
      <c r="EG98" s="33">
        <v>6.0699994911844041E-4</v>
      </c>
      <c r="EH98" s="33">
        <v>0</v>
      </c>
      <c r="EK98" s="60">
        <f>+IF(AND(OR(SeleccionarIndustria=$A98,SeleccionarIndustria="Todas las AE"),('SIMULADOR IMPACTOS MIP'!$B$10=EK$11)),'SIMULADOR IMPACTOS MIP'!Porcentaje,0)</f>
        <v>0</v>
      </c>
      <c r="EL98" s="60">
        <f>+IF(AND(OR(SeleccionarIndustria=$A98,SeleccionarIndustria="Todas las AE"),('SIMULADOR IMPACTOS MIP'!$B$10=EL$11)),'SIMULADOR IMPACTOS MIP'!Porcentaje,0)</f>
        <v>0</v>
      </c>
      <c r="EM98" s="60">
        <f>+IF(AND(OR(SeleccionarIndustria=$A98,SeleccionarIndustria="Todas las AE"),('SIMULADOR IMPACTOS MIP'!$B$10=EM$11)),'SIMULADOR IMPACTOS MIP'!Porcentaje,0)</f>
        <v>0.14000000000000001</v>
      </c>
      <c r="EN98" s="60">
        <f>+IF(AND(OR(SeleccionarIndustria=$A98,SeleccionarIndustria="Todas las AE"),('SIMULADOR IMPACTOS MIP'!$B$10=EN$11)),'SIMULADOR IMPACTOS MIP'!Porcentaje,0)</f>
        <v>0</v>
      </c>
      <c r="EO98" s="60">
        <f>+IF(AND(OR(SeleccionarIndustria=$A98,SeleccionarIndustria="Todas las AE"),(OR('SIMULADOR IMPACTOS MIP'!$B$10=$EK$11,'SIMULADOR IMPACTOS MIP'!$B$10=EO$11))),'SIMULADOR IMPACTOS MIP'!Porcentaje,0)</f>
        <v>0</v>
      </c>
      <c r="EP98" s="60">
        <f>+IF(AND(OR(SeleccionarIndustria=$A98,SeleccionarIndustria="Todas las AE"),(OR('SIMULADOR IMPACTOS MIP'!$B$10=$EK$11,'SIMULADOR IMPACTOS MIP'!$B$10=EP$11))),'SIMULADOR IMPACTOS MIP'!Porcentaje,0)</f>
        <v>0</v>
      </c>
      <c r="EQ98" s="60">
        <f>+IF(AND(OR(SeleccionarIndustria=$A98,SeleccionarIndustria="Todas las AE"),(OR('SIMULADOR IMPACTOS MIP'!$B$10=$EK$11,'SIMULADOR IMPACTOS MIP'!$B$10=EQ$11))),'SIMULADOR IMPACTOS MIP'!Porcentaje,0)</f>
        <v>0</v>
      </c>
      <c r="ER98" s="60">
        <f>+IF(AND(OR(SeleccionarIndustria=$A98,SeleccionarIndustria="Todas las AE"),(OR('SIMULADOR IMPACTOS MIP'!$B$10=$EL$11,'SIMULADOR IMPACTOS MIP'!$B$10=ER$11))),'SIMULADOR IMPACTOS MIP'!Porcentaje,0)</f>
        <v>0</v>
      </c>
      <c r="ES98" s="60">
        <f>+IF(AND(OR(SeleccionarIndustria=$A98,SeleccionarIndustria="Todas las AE"),(OR('SIMULADOR IMPACTOS MIP'!$B$10=$EL$11,'SIMULADOR IMPACTOS MIP'!$B$10=ES$11))),'SIMULADOR IMPACTOS MIP'!Porcentaje,0)</f>
        <v>0</v>
      </c>
      <c r="ET98" s="60">
        <f>+IF(AND(OR(SeleccionarIndustria=$A98,SeleccionarIndustria="Todas las AE"),(OR('SIMULADOR IMPACTOS MIP'!$B$10=$EL$11,'SIMULADOR IMPACTOS MIP'!$B$10=ET$11))),'SIMULADOR IMPACTOS MIP'!Porcentaje,0)</f>
        <v>0</v>
      </c>
      <c r="EU98" s="60">
        <f>+IF(AND(OR(SeleccionarIndustria=$A98,SeleccionarIndustria="Todas las AE"),(OR('SIMULADOR IMPACTOS MIP'!$B$10=$EL$11,'SIMULADOR IMPACTOS MIP'!$B$10=EU$11))),'SIMULADOR IMPACTOS MIP'!Porcentaje,0)</f>
        <v>0</v>
      </c>
      <c r="EV98" s="60">
        <f>+IF(AND(OR(SeleccionarIndustria=$A98,SeleccionarIndustria="Todas las AE"),(OR('SIMULADOR IMPACTOS MIP'!$B$10=$EL$11,'SIMULADOR IMPACTOS MIP'!$B$10=EV$11))),'SIMULADOR IMPACTOS MIP'!Porcentaje,0)</f>
        <v>0</v>
      </c>
      <c r="EW98" s="60">
        <f>+IF(AND(OR(SeleccionarIndustria=$A98,SeleccionarIndustria="Todas las AE"),(OR('SIMULADOR IMPACTOS MIP'!$B$10=$EL$11,'SIMULADOR IMPACTOS MIP'!$B$10=EW$11))),'SIMULADOR IMPACTOS MIP'!Porcentaje,0)</f>
        <v>0</v>
      </c>
      <c r="EX98" s="60">
        <f>+IF(AND(OR(SeleccionarIndustria=$A98,SeleccionarIndustria="Todas las AE"),(OR('SIMULADOR IMPACTOS MIP'!$B$10=$EL$11,'SIMULADOR IMPACTOS MIP'!$B$10=EX$11))),'SIMULADOR IMPACTOS MIP'!Porcentaje,0)</f>
        <v>0</v>
      </c>
      <c r="EY98" s="60">
        <f>+IF(AND(OR(SeleccionarIndustria=$A98,SeleccionarIndustria="Todas las AE"),('SIMULADOR IMPACTOS MIP'!$B$10=EY$11)),'SIMULADOR IMPACTOS MIP'!Porcentaje,0)</f>
        <v>0</v>
      </c>
      <c r="EZ98" s="60">
        <f>+IF(AND(OR(SeleccionarIndustria=$A98,SeleccionarIndustria="Todas las AE"),('SIMULADOR IMPACTOS MIP'!$B$10=EZ$11)),'SIMULADOR IMPACTOS MIP'!Porcentaje,0)</f>
        <v>0</v>
      </c>
      <c r="FA98" s="60">
        <f>+IF(AND(OR(SeleccionarIndustria=$A98,SeleccionarIndustria="Todas las AE"),('SIMULADOR IMPACTOS MIP'!$B$10=FA$11)),'SIMULADOR IMPACTOS MIP'!Porcentaje,0)</f>
        <v>0</v>
      </c>
      <c r="FB98" s="60">
        <f>+IF(AND(OR(SeleccionarIndustria=$A98,SeleccionarIndustria="Todas las AE"),('SIMULADOR IMPACTOS MIP'!$B$10=FB$11)),'SIMULADOR IMPACTOS MIP'!Porcentaje,0)</f>
        <v>0</v>
      </c>
      <c r="FC98" s="60">
        <f>+IF(AND(OR(SeleccionarIndustria=$A98,SeleccionarIndustria="Todas las AE"),(OR('SIMULADOR IMPACTOS MIP'!$B$10=$EM$11,'SIMULADOR IMPACTOS MIP'!$B$10=FC$11))),'SIMULADOR IMPACTOS MIP'!Porcentaje,0)</f>
        <v>0.14000000000000001</v>
      </c>
      <c r="FD98" s="60">
        <f>+IF(AND(OR(SeleccionarIndustria=$A98,SeleccionarIndustria="Todas las AE"),(OR('SIMULADOR IMPACTOS MIP'!$B$10=$EM$11,'SIMULADOR IMPACTOS MIP'!$B$10=FD$11))),'SIMULADOR IMPACTOS MIP'!Porcentaje,0)</f>
        <v>0.14000000000000001</v>
      </c>
      <c r="FE98" s="60">
        <f>+IF(AND(OR(SeleccionarIndustria=$A98,SeleccionarIndustria="Todas las AE"),(OR('SIMULADOR IMPACTOS MIP'!$B$10=$EM$11,'SIMULADOR IMPACTOS MIP'!$B$10=FE$11))),'SIMULADOR IMPACTOS MIP'!Porcentaje,0)</f>
        <v>0.14000000000000001</v>
      </c>
      <c r="FF98" s="60">
        <f>+IF(AND(OR(SeleccionarIndustria=$A98,SeleccionarIndustria="Todas las AE"),(OR('SIMULADOR IMPACTOS MIP'!$B$10=$EM$11,'SIMULADOR IMPACTOS MIP'!$B$10=FF$11))),'SIMULADOR IMPACTOS MIP'!Porcentaje,0)</f>
        <v>0.14000000000000001</v>
      </c>
      <c r="FG98" s="60">
        <f>+IF(AND(OR(SeleccionarIndustria=$A98,SeleccionarIndustria="Todas las AE"),(OR('SIMULADOR IMPACTOS MIP'!$B$10=$EM$11,'SIMULADOR IMPACTOS MIP'!$B$10=FG$11))),'SIMULADOR IMPACTOS MIP'!Porcentaje,0)</f>
        <v>0.14000000000000001</v>
      </c>
      <c r="FH98" s="60">
        <f>+IF(AND(OR(SeleccionarIndustria=$A98,SeleccionarIndustria="Todas las AE"),(OR('SIMULADOR IMPACTOS MIP'!$B$10=$EM$11,'SIMULADOR IMPACTOS MIP'!$B$10=FH$11))),'SIMULADOR IMPACTOS MIP'!Porcentaje,0)</f>
        <v>0.14000000000000001</v>
      </c>
      <c r="FI98" s="60">
        <f>+IF(AND(OR(SeleccionarIndustria=$A98,SeleccionarIndustria="Todas las AE"),(OR('SIMULADOR IMPACTOS MIP'!$B$10=$EM$11,'SIMULADOR IMPACTOS MIP'!$B$10=FI$11))),'SIMULADOR IMPACTOS MIP'!Porcentaje,0)</f>
        <v>0.14000000000000001</v>
      </c>
      <c r="FJ98" s="60">
        <f>+IF(AND(OR(SeleccionarIndustria=$A98,SeleccionarIndustria="Todas las AE"),(OR('SIMULADOR IMPACTOS MIP'!$B$10=$EM$11,'SIMULADOR IMPACTOS MIP'!$B$10=FJ$11))),'SIMULADOR IMPACTOS MIP'!Porcentaje,0)</f>
        <v>0.14000000000000001</v>
      </c>
      <c r="FM98" s="20">
        <f>+'MIP 2017'!EJ98*(1+(EN98))</f>
        <v>354382.49482049485</v>
      </c>
      <c r="FN98" s="20">
        <f>+'MIP 2017'!EK98*(1+(EO98))</f>
        <v>723.17957909664221</v>
      </c>
      <c r="FO98" s="20">
        <f>+'MIP 2017'!EL98*(1+(EP98))</f>
        <v>2573.5540216887662</v>
      </c>
      <c r="FP98" s="20">
        <f>+'MIP 2017'!EM98*(1+(EQ98))</f>
        <v>14922.663717243986</v>
      </c>
      <c r="FQ98" s="20">
        <f>+'MIP 2017'!EN98*(1+(ER98))</f>
        <v>853.04633448061543</v>
      </c>
      <c r="FR98" s="20">
        <f>+'MIP 2017'!EO98*(1+(ES98))</f>
        <v>11.921239039212288</v>
      </c>
      <c r="FS98" s="20">
        <f>+'MIP 2017'!EP98*(1+(ET98))</f>
        <v>915.38350109379951</v>
      </c>
      <c r="FT98" s="20">
        <f>+'MIP 2017'!EQ98*(1+(EU98))</f>
        <v>182.84187383503735</v>
      </c>
      <c r="FU98" s="20">
        <f>+'MIP 2017'!ER98*(1+(EV98))</f>
        <v>41.855738097310898</v>
      </c>
      <c r="FV98" s="20">
        <f>+'MIP 2017'!ES98*(1+(EW98))</f>
        <v>0</v>
      </c>
      <c r="FW98" s="20">
        <f>+'MIP 2017'!ET98*(1+(EX98))</f>
        <v>50.244311324361981</v>
      </c>
      <c r="FX98" s="20">
        <f>+'MIP 2017'!EU98*(1+(EY98))</f>
        <v>0</v>
      </c>
      <c r="FY98" s="20">
        <f>+'MIP 2017'!EV98*(1+(EZ98))</f>
        <v>0</v>
      </c>
      <c r="FZ98" s="20">
        <f>+'MIP 2017'!EW98*(1+(FA98))</f>
        <v>0</v>
      </c>
      <c r="GA98" s="20">
        <f>+'MIP 2017'!EX98*(1+(FB98))</f>
        <v>32836.910165237539</v>
      </c>
      <c r="GB98" s="20">
        <f>+'MIP 2017'!EY98*(1+(FC98))</f>
        <v>44361.522911923399</v>
      </c>
      <c r="GC98" s="20">
        <f>+'MIP 2017'!EZ98*(1+(FD98))</f>
        <v>9038.66220296754</v>
      </c>
      <c r="GD98" s="20">
        <f>+'MIP 2017'!FA98*(1+(FE98))</f>
        <v>12866.737593112932</v>
      </c>
      <c r="GE98" s="20">
        <f>+'MIP 2017'!FB98*(1+(FF98))</f>
        <v>18540.227119746902</v>
      </c>
      <c r="GF98" s="20">
        <f>+'MIP 2017'!FC98*(1+(FG98))</f>
        <v>103.08268375110322</v>
      </c>
      <c r="GG98" s="20">
        <f>+'MIP 2017'!FD98*(1+(FH98))</f>
        <v>16526.624353868123</v>
      </c>
      <c r="GH98" s="20">
        <f>+'MIP 2017'!FE98*(1+(FI98))</f>
        <v>2926.9073018255085</v>
      </c>
      <c r="GI98" s="20">
        <f>+'MIP 2017'!FF98*(1+(FJ98))</f>
        <v>224.37552495321748</v>
      </c>
      <c r="GJ98" s="18">
        <f t="shared" si="6"/>
        <v>512082.23499378096</v>
      </c>
      <c r="GK98" s="39">
        <f>+IFERROR((GJ98/'MIP 2017'!FG98*100-100),0)</f>
        <v>2.5727519765095082</v>
      </c>
      <c r="GN98" s="18">
        <v>596471.84440574353</v>
      </c>
      <c r="GO98" s="14">
        <f>+'MIP 2017'!FH98</f>
        <v>582452.28034908918</v>
      </c>
      <c r="GP98" s="39">
        <f t="shared" si="7"/>
        <v>14019.564056654344</v>
      </c>
      <c r="GQ98" s="39">
        <f t="shared" si="8"/>
        <v>2.406989298462662</v>
      </c>
      <c r="GU98" s="61">
        <v>-0.14000000000000001</v>
      </c>
      <c r="GW98" s="60">
        <f>+IF(SeleccionarDemTur=GW$11,'SIMULADOR IMPACTOS MIP(TURISMO)'!PorcentajeTur,0)</f>
        <v>0</v>
      </c>
      <c r="GX98" s="60">
        <f>+IF(SeleccionarDemTur=GX$11,'SIMULADOR IMPACTOS MIP(TURISMO)'!PorcentajeTur,0)</f>
        <v>0</v>
      </c>
      <c r="GY98" s="60">
        <f>+IF(SeleccionarDemTur=GY$11,'SIMULADOR IMPACTOS MIP(TURISMO)'!PorcentajeTur,0)</f>
        <v>0.14000000000000001</v>
      </c>
      <c r="GZ98" s="60">
        <f>+IF(SeleccionarDemTur=GZ$11,'SIMULADOR IMPACTOS MIP(TURISMO)'!PorcentajeTur,0)</f>
        <v>0</v>
      </c>
      <c r="HA98" s="60">
        <f>+IF(OR(SeleccionarDemTur=HA$11,SeleccionarDemTur=$GW$11),'SIMULADOR IMPACTOS MIP(TURISMO)'!PorcentajeTur,0)</f>
        <v>0</v>
      </c>
      <c r="HB98" s="60">
        <f>+IF(OR(SeleccionarDemTur=HB$11,SeleccionarDemTur=$GW$11),'SIMULADOR IMPACTOS MIP(TURISMO)'!PorcentajeTur,0)</f>
        <v>0</v>
      </c>
      <c r="HC98" s="60">
        <f>+IF(OR(SeleccionarDemTur=HC$11,SeleccionarDemTur=$GW$11),'SIMULADOR IMPACTOS MIP(TURISMO)'!PorcentajeTur,0)</f>
        <v>0</v>
      </c>
      <c r="HD98" s="60">
        <f>+IF(OR(SeleccionarDemTur=HD$11,SeleccionarDemTur=$GX$11),'SIMULADOR IMPACTOS MIP(TURISMO)'!PorcentajeTur,0)</f>
        <v>0</v>
      </c>
      <c r="HE98" s="60">
        <f>+IF(OR(SeleccionarDemTur=HE$11,SeleccionarDemTur=$GX$11),'SIMULADOR IMPACTOS MIP(TURISMO)'!PorcentajeTur,0)</f>
        <v>0</v>
      </c>
      <c r="HF98" s="60">
        <f>+IF(OR(SeleccionarDemTur=HF$11,SeleccionarDemTur=$GX$11),'SIMULADOR IMPACTOS MIP(TURISMO)'!PorcentajeTur,0)</f>
        <v>0</v>
      </c>
      <c r="HG98" s="60">
        <f>+IF(OR(SeleccionarDemTur=HG$11,SeleccionarDemTur=$GX$11),'SIMULADOR IMPACTOS MIP(TURISMO)'!PorcentajeTur,0)</f>
        <v>0</v>
      </c>
      <c r="HH98" s="60">
        <f>+IF(OR(SeleccionarDemTur=HH$11,SeleccionarDemTur=$GX$11),'SIMULADOR IMPACTOS MIP(TURISMO)'!PorcentajeTur,0)</f>
        <v>0</v>
      </c>
      <c r="HI98" s="60">
        <f>+IF(OR(SeleccionarDemTur=HI$11,SeleccionarDemTur=$GX$11),'SIMULADOR IMPACTOS MIP(TURISMO)'!PorcentajeTur,0)</f>
        <v>0</v>
      </c>
      <c r="HJ98" s="60">
        <f>+IF(OR(SeleccionarDemTur=HJ$11,SeleccionarDemTur=$GX$11),'SIMULADOR IMPACTOS MIP(TURISMO)'!PorcentajeTur,0)</f>
        <v>0</v>
      </c>
      <c r="HK98" s="60">
        <f>+IF(SeleccionarDemTur=HK$11,'SIMULADOR IMPACTOS MIP(TURISMO)'!PorcentajeTur,0)</f>
        <v>0</v>
      </c>
      <c r="HL98" s="60">
        <f>+IF(SeleccionarDemTur=HL$11,'SIMULADOR IMPACTOS MIP(TURISMO)'!PorcentajeTur,0)</f>
        <v>0</v>
      </c>
      <c r="HM98" s="60">
        <f>+IF(SeleccionarDemTur=HM$11,'SIMULADOR IMPACTOS MIP(TURISMO)'!PorcentajeTur,0)</f>
        <v>0</v>
      </c>
      <c r="HN98" s="60">
        <f>+IF(SeleccionarDemTur=HN$11,'SIMULADOR IMPACTOS MIP(TURISMO)'!PorcentajeTur,0)</f>
        <v>0</v>
      </c>
      <c r="HO98" s="60">
        <f>+IF(OR(SeleccionarDemTur=HO$11,SeleccionarDemTur=$GY$11),'SIMULADOR IMPACTOS MIP(TURISMO)'!PorcentajeTur,0)</f>
        <v>0.14000000000000001</v>
      </c>
      <c r="HP98" s="60">
        <f>+IF(OR(SeleccionarDemTur=HP$11,SeleccionarDemTur=$GY$11),'SIMULADOR IMPACTOS MIP(TURISMO)'!PorcentajeTur,0)</f>
        <v>0.14000000000000001</v>
      </c>
      <c r="HQ98" s="60">
        <f>+IF(OR(SeleccionarDemTur=HQ$11,SeleccionarDemTur=$GY$11),'SIMULADOR IMPACTOS MIP(TURISMO)'!PorcentajeTur,0)</f>
        <v>0.14000000000000001</v>
      </c>
      <c r="HR98" s="60">
        <f>+IF(OR(SeleccionarDemTur=HR$11,SeleccionarDemTur=$GY$11),'SIMULADOR IMPACTOS MIP(TURISMO)'!PorcentajeTur,0)</f>
        <v>0.14000000000000001</v>
      </c>
      <c r="HS98" s="60">
        <f>+IF(OR(SeleccionarDemTur=HS$11,SeleccionarDemTur=$GY$11),'SIMULADOR IMPACTOS MIP(TURISMO)'!PorcentajeTur,0)</f>
        <v>0.14000000000000001</v>
      </c>
      <c r="HT98" s="60">
        <f>+IF(OR(SeleccionarDemTur=HT$11,SeleccionarDemTur=$GY$11),'SIMULADOR IMPACTOS MIP(TURISMO)'!PorcentajeTur,0)</f>
        <v>0.14000000000000001</v>
      </c>
      <c r="HU98" s="60">
        <f>+IF(OR(SeleccionarDemTur=HU$11,SeleccionarDemTur=$GY$11),'SIMULADOR IMPACTOS MIP(TURISMO)'!PorcentajeTur,0)</f>
        <v>0.14000000000000001</v>
      </c>
      <c r="HV98" s="60">
        <f>+IF(OR(SeleccionarDemTur=HV$11,SeleccionarDemTur=$GY$11),'SIMULADOR IMPACTOS MIP(TURISMO)'!PorcentajeTur,0)</f>
        <v>0.14000000000000001</v>
      </c>
      <c r="HY98" s="20">
        <f>+'MIP 2017'!EJ98*(1+(GZ98))</f>
        <v>354382.49482049485</v>
      </c>
      <c r="HZ98" s="20">
        <f>+'MIP 2017'!EK98*(1+(HA98))</f>
        <v>723.17957909664221</v>
      </c>
      <c r="IA98" s="20">
        <f>+'MIP 2017'!EL98*(1+(HB98))</f>
        <v>2573.5540216887662</v>
      </c>
      <c r="IB98" s="20">
        <f>+'MIP 2017'!EM98*(1+(HC98))</f>
        <v>14922.663717243986</v>
      </c>
      <c r="IC98" s="20">
        <f>+'MIP 2017'!EN98*(1+(HD98))</f>
        <v>853.04633448061543</v>
      </c>
      <c r="ID98" s="20">
        <f>+'MIP 2017'!EO98*(1+(HE98))</f>
        <v>11.921239039212288</v>
      </c>
      <c r="IE98" s="20">
        <f>+'MIP 2017'!EP98*(1+(HF98))</f>
        <v>915.38350109379951</v>
      </c>
      <c r="IF98" s="20">
        <f>+'MIP 2017'!EQ98*(1+(HG98))</f>
        <v>182.84187383503735</v>
      </c>
      <c r="IG98" s="20">
        <f>+'MIP 2017'!ER98*(1+(HH98))</f>
        <v>41.855738097310898</v>
      </c>
      <c r="IH98" s="20">
        <f>+'MIP 2017'!ES98*(1+(HI98))</f>
        <v>0</v>
      </c>
      <c r="II98" s="20">
        <f>+'MIP 2017'!ET98*(1+(HJ98))</f>
        <v>50.244311324361981</v>
      </c>
      <c r="IJ98" s="20">
        <f>+'MIP 2017'!EU98*(1+(HK98))</f>
        <v>0</v>
      </c>
      <c r="IK98" s="20">
        <f>+'MIP 2017'!EV98*(1+(HL98))</f>
        <v>0</v>
      </c>
      <c r="IL98" s="20">
        <f>+'MIP 2017'!EW98*(1+(HM98))</f>
        <v>0</v>
      </c>
      <c r="IM98" s="20">
        <f>+'MIP 2017'!EX98*(1+(HN98))</f>
        <v>32836.910165237539</v>
      </c>
      <c r="IN98" s="20">
        <f>+'MIP 2017'!EY98*(1+(HO98))</f>
        <v>44361.522911923399</v>
      </c>
      <c r="IO98" s="20">
        <f>+'MIP 2017'!EZ98*(1+(HP98))</f>
        <v>9038.66220296754</v>
      </c>
      <c r="IP98" s="20">
        <f>+'MIP 2017'!FA98*(1+(HQ98))</f>
        <v>12866.737593112932</v>
      </c>
      <c r="IQ98" s="20">
        <f>+'MIP 2017'!FB98*(1+(HR98))</f>
        <v>18540.227119746902</v>
      </c>
      <c r="IR98" s="20">
        <f>+'MIP 2017'!FC98*(1+(HS98))</f>
        <v>103.08268375110322</v>
      </c>
      <c r="IS98" s="20">
        <f>+'MIP 2017'!FD98*(1+(HT98))</f>
        <v>16526.624353868123</v>
      </c>
      <c r="IT98" s="20">
        <f>+'MIP 2017'!FE98*(1+(HU98))</f>
        <v>2926.9073018255085</v>
      </c>
      <c r="IU98" s="20">
        <f>+'MIP 2017'!FF98*(1+(HV98))</f>
        <v>224.37552495321748</v>
      </c>
      <c r="IV98" s="18">
        <f t="shared" si="9"/>
        <v>512082.23499378096</v>
      </c>
      <c r="IW98" s="39">
        <f>+IFERROR((IV98/'MIP 2017'!FG98*100-100),0)</f>
        <v>2.5727519765095082</v>
      </c>
      <c r="IZ98" s="18">
        <v>596471.84440574353</v>
      </c>
      <c r="JA98" s="14">
        <f>+'MIP 2017'!FH98</f>
        <v>582452.28034908918</v>
      </c>
      <c r="JB98" s="39">
        <f t="shared" si="10"/>
        <v>14019.564056654344</v>
      </c>
      <c r="JC98" s="39">
        <f t="shared" si="11"/>
        <v>2.406989298462662</v>
      </c>
    </row>
    <row r="99" spans="1:263" s="7" customFormat="1" ht="21.95" customHeight="1" thickBot="1" x14ac:dyDescent="0.25">
      <c r="A99" s="137" t="s">
        <v>242</v>
      </c>
      <c r="B99" s="138" t="s">
        <v>393</v>
      </c>
      <c r="C99" s="33">
        <v>2.347507199237037E-2</v>
      </c>
      <c r="D99" s="33">
        <v>1.9666959944305451E-2</v>
      </c>
      <c r="E99" s="33">
        <v>7.6423522370325453E-3</v>
      </c>
      <c r="F99" s="33">
        <v>7.8116929292860293E-2</v>
      </c>
      <c r="G99" s="33">
        <v>7.2676834157978923E-3</v>
      </c>
      <c r="H99" s="33">
        <v>1.0409016859488579E-2</v>
      </c>
      <c r="I99" s="33">
        <v>4.4249398489572701E-3</v>
      </c>
      <c r="J99" s="33">
        <v>5.7690425956788763E-3</v>
      </c>
      <c r="K99" s="33">
        <v>8.0391491276042056E-3</v>
      </c>
      <c r="L99" s="33">
        <v>1.1066706474445324E-2</v>
      </c>
      <c r="M99" s="33">
        <v>0.17149690166606965</v>
      </c>
      <c r="N99" s="33">
        <v>4.4353635458642182E-2</v>
      </c>
      <c r="O99" s="33">
        <v>1.0724737478219819E-2</v>
      </c>
      <c r="P99" s="33">
        <v>7.6021838820022711E-2</v>
      </c>
      <c r="Q99" s="33">
        <v>1.3622989946509191E-2</v>
      </c>
      <c r="R99" s="33">
        <v>4.445276077623081E-2</v>
      </c>
      <c r="S99" s="33">
        <v>8.2350706261112003E-2</v>
      </c>
      <c r="T99" s="33">
        <v>4.0386976605653088E-2</v>
      </c>
      <c r="U99" s="33">
        <v>1.0568962857020825E-2</v>
      </c>
      <c r="V99" s="33">
        <v>6.7869786664875142E-2</v>
      </c>
      <c r="W99" s="33">
        <v>4.7837815667558209E-2</v>
      </c>
      <c r="X99" s="33">
        <v>2.6446384608752069E-2</v>
      </c>
      <c r="Y99" s="33">
        <v>1.2602874331628228E-2</v>
      </c>
      <c r="Z99" s="33">
        <v>1.6835636199108831E-2</v>
      </c>
      <c r="AA99" s="33">
        <v>3.1103625103671519E-2</v>
      </c>
      <c r="AB99" s="33">
        <v>2.8820923607385009E-2</v>
      </c>
      <c r="AC99" s="33">
        <v>6.3093992229099971E-3</v>
      </c>
      <c r="AD99" s="33">
        <v>6.0880220256586317E-3</v>
      </c>
      <c r="AE99" s="33">
        <v>3.1202872646216441E-2</v>
      </c>
      <c r="AF99" s="33">
        <v>6.6772211418645228E-2</v>
      </c>
      <c r="AG99" s="33">
        <v>3.6111479176773515E-3</v>
      </c>
      <c r="AH99" s="33">
        <v>5.3834854619046316E-2</v>
      </c>
      <c r="AI99" s="33">
        <v>2.0328844839565447E-2</v>
      </c>
      <c r="AJ99" s="33">
        <v>2.8235991127718511E-2</v>
      </c>
      <c r="AK99" s="33">
        <v>4.8583539347435159E-2</v>
      </c>
      <c r="AL99" s="33">
        <v>3.3360079591046997E-2</v>
      </c>
      <c r="AM99" s="33">
        <v>1.440538449159128E-2</v>
      </c>
      <c r="AN99" s="33">
        <v>4.2770987013840973E-2</v>
      </c>
      <c r="AO99" s="33">
        <v>3.1576243810965035E-2</v>
      </c>
      <c r="AP99" s="33">
        <v>2.4801046662953779E-2</v>
      </c>
      <c r="AQ99" s="33">
        <v>8.4943672983872995E-2</v>
      </c>
      <c r="AR99" s="33">
        <v>1.1256200507651004E-2</v>
      </c>
      <c r="AS99" s="33">
        <v>4.0866758381435435E-2</v>
      </c>
      <c r="AT99" s="33">
        <v>2.521489710672703E-2</v>
      </c>
      <c r="AU99" s="33">
        <v>1.2396387709982656E-2</v>
      </c>
      <c r="AV99" s="33">
        <v>2.9968475733956713E-2</v>
      </c>
      <c r="AW99" s="33">
        <v>2.4776495437927402E-2</v>
      </c>
      <c r="AX99" s="33">
        <v>2.1684326839572891E-2</v>
      </c>
      <c r="AY99" s="33">
        <v>1.0851865132612994E-2</v>
      </c>
      <c r="AZ99" s="33">
        <v>2.9340600016744624E-2</v>
      </c>
      <c r="BA99" s="33">
        <v>1.2940181356390631E-2</v>
      </c>
      <c r="BB99" s="33">
        <v>3.6551285829911045E-2</v>
      </c>
      <c r="BC99" s="33">
        <v>3.5922335980488926E-2</v>
      </c>
      <c r="BD99" s="33">
        <v>1.1049951889780875E-2</v>
      </c>
      <c r="BE99" s="33">
        <v>2.8469423506135429E-2</v>
      </c>
      <c r="BF99" s="33">
        <v>2.5053400944401508E-2</v>
      </c>
      <c r="BG99" s="33">
        <v>1.3201906674099761E-2</v>
      </c>
      <c r="BH99" s="33">
        <v>1.9989735118369777E-2</v>
      </c>
      <c r="BI99" s="33">
        <v>1.2757217426762385E-2</v>
      </c>
      <c r="BJ99" s="33">
        <v>1.8526405764981435E-2</v>
      </c>
      <c r="BK99" s="33">
        <v>8.6801844647847418E-2</v>
      </c>
      <c r="BL99" s="33">
        <v>4.0946698740099471E-2</v>
      </c>
      <c r="BM99" s="33">
        <v>6.8922699973394758E-2</v>
      </c>
      <c r="BN99" s="33">
        <v>2.0778035467386012E-2</v>
      </c>
      <c r="BO99" s="33">
        <v>4.4015269016974536E-2</v>
      </c>
      <c r="BP99" s="33">
        <v>2.948861908469904E-2</v>
      </c>
      <c r="BQ99" s="33">
        <v>1.2096268828031897E-2</v>
      </c>
      <c r="BR99" s="33">
        <v>3.6520967699732051E-2</v>
      </c>
      <c r="BS99" s="33">
        <v>5.7660007483925683E-2</v>
      </c>
      <c r="BT99" s="33">
        <v>2.3961687725503035E-2</v>
      </c>
      <c r="BU99" s="33">
        <v>1.8722850287342541E-2</v>
      </c>
      <c r="BV99" s="33">
        <v>2.2231080628537028E-2</v>
      </c>
      <c r="BW99" s="33">
        <v>2.9469901545831866E-2</v>
      </c>
      <c r="BX99" s="33">
        <v>2.5550540783577194E-3</v>
      </c>
      <c r="BY99" s="33">
        <v>4.8497839999902528E-3</v>
      </c>
      <c r="BZ99" s="33">
        <v>4.1907999285778746E-3</v>
      </c>
      <c r="CA99" s="33">
        <v>2.3928745197114156E-2</v>
      </c>
      <c r="CB99" s="33">
        <v>2.1340034935677741E-2</v>
      </c>
      <c r="CC99" s="33">
        <v>2.5291855554455768E-2</v>
      </c>
      <c r="CD99" s="33">
        <v>2.8741494276275481E-2</v>
      </c>
      <c r="CE99" s="33">
        <v>2.6356536574331173E-2</v>
      </c>
      <c r="CF99" s="33">
        <v>2.5497933861884932E-2</v>
      </c>
      <c r="CG99" s="33">
        <v>3.537635484236671E-2</v>
      </c>
      <c r="CH99" s="33">
        <v>1.1064940507371156E-2</v>
      </c>
      <c r="CI99" s="33">
        <v>2.1836773726777569E-2</v>
      </c>
      <c r="CJ99" s="33">
        <v>4.4067258084503373E-3</v>
      </c>
      <c r="CK99" s="33">
        <v>8.4331012481584297E-3</v>
      </c>
      <c r="CL99" s="33">
        <v>1.110849189547251</v>
      </c>
      <c r="CM99" s="33">
        <v>2.4423361253032683E-2</v>
      </c>
      <c r="CN99" s="33">
        <v>6.0445699229005397E-2</v>
      </c>
      <c r="CO99" s="33">
        <v>9.8207169285069243E-2</v>
      </c>
      <c r="CP99" s="33">
        <v>4.8975609722503005E-2</v>
      </c>
      <c r="CQ99" s="33">
        <v>7.4226336205689509E-3</v>
      </c>
      <c r="CR99" s="33">
        <v>1.020902600127398E-2</v>
      </c>
      <c r="CS99" s="33">
        <v>7.196420327204976E-3</v>
      </c>
      <c r="CT99" s="33">
        <v>5.9838995927121805E-3</v>
      </c>
      <c r="CU99" s="33">
        <v>2.3650724328660995E-3</v>
      </c>
      <c r="CV99" s="33">
        <v>1.6228847408192772E-3</v>
      </c>
      <c r="CW99" s="33">
        <v>2.2865057378596196E-3</v>
      </c>
      <c r="CX99" s="33">
        <v>3.3625169850709188E-3</v>
      </c>
      <c r="CY99" s="33">
        <v>1.8716194460669023E-3</v>
      </c>
      <c r="CZ99" s="33">
        <v>1.8834178921025057E-3</v>
      </c>
      <c r="DA99" s="33">
        <v>3.2668274715151897E-3</v>
      </c>
      <c r="DB99" s="33">
        <v>6.9726979848021928E-3</v>
      </c>
      <c r="DC99" s="33">
        <v>6.03783316931167E-3</v>
      </c>
      <c r="DD99" s="33">
        <v>2.8633370896238371E-3</v>
      </c>
      <c r="DE99" s="33">
        <v>1.3229500638534291E-2</v>
      </c>
      <c r="DF99" s="33">
        <v>5.2396574477339792E-3</v>
      </c>
      <c r="DG99" s="33">
        <v>5.2368577165005327E-3</v>
      </c>
      <c r="DH99" s="33">
        <v>1.4933726559123117E-2</v>
      </c>
      <c r="DI99" s="33">
        <v>4.2042324434455715E-3</v>
      </c>
      <c r="DJ99" s="33">
        <v>3.4559107433938512E-3</v>
      </c>
      <c r="DK99" s="33">
        <v>3.5057049230759897E-2</v>
      </c>
      <c r="DL99" s="33">
        <v>7.1949120007478657E-3</v>
      </c>
      <c r="DM99" s="33">
        <v>1.449236096890603E-3</v>
      </c>
      <c r="DN99" s="33">
        <v>5.3934600962186332E-4</v>
      </c>
      <c r="DO99" s="33">
        <v>3.9358802270157041E-3</v>
      </c>
      <c r="DP99" s="33">
        <v>2.2331003635273068E-3</v>
      </c>
      <c r="DQ99" s="33">
        <v>9.1849148678695616E-3</v>
      </c>
      <c r="DR99" s="33">
        <v>3.3944673254000628E-3</v>
      </c>
      <c r="DS99" s="33">
        <v>3.5572864979225302E-3</v>
      </c>
      <c r="DT99" s="33">
        <v>2.0679502541707364E-3</v>
      </c>
      <c r="DU99" s="33">
        <v>1.8989704531930205E-3</v>
      </c>
      <c r="DV99" s="33">
        <v>4.0884633610786918E-3</v>
      </c>
      <c r="DW99" s="33">
        <v>4.3914049334972532E-3</v>
      </c>
      <c r="DX99" s="33">
        <v>3.2777263504188796E-2</v>
      </c>
      <c r="DY99" s="33">
        <v>4.9158828736080122E-3</v>
      </c>
      <c r="DZ99" s="33">
        <v>3.5453731221196834E-3</v>
      </c>
      <c r="EA99" s="33">
        <v>1.585166082433382E-2</v>
      </c>
      <c r="EB99" s="33">
        <v>2.1705610746757358E-2</v>
      </c>
      <c r="EC99" s="33">
        <v>6.7368692621013818E-3</v>
      </c>
      <c r="ED99" s="33">
        <v>1.4763108294180975E-2</v>
      </c>
      <c r="EE99" s="33">
        <v>3.4558786298423136E-3</v>
      </c>
      <c r="EF99" s="33">
        <v>7.8193117876257882E-3</v>
      </c>
      <c r="EG99" s="33">
        <v>9.4352717491904287E-3</v>
      </c>
      <c r="EH99" s="33">
        <v>0</v>
      </c>
      <c r="EK99" s="60">
        <f>+IF(AND(OR(SeleccionarIndustria=$A99,SeleccionarIndustria="Todas las AE"),('SIMULADOR IMPACTOS MIP'!$B$10=EK$11)),'SIMULADOR IMPACTOS MIP'!Porcentaje,0)</f>
        <v>0</v>
      </c>
      <c r="EL99" s="60">
        <f>+IF(AND(OR(SeleccionarIndustria=$A99,SeleccionarIndustria="Todas las AE"),('SIMULADOR IMPACTOS MIP'!$B$10=EL$11)),'SIMULADOR IMPACTOS MIP'!Porcentaje,0)</f>
        <v>0</v>
      </c>
      <c r="EM99" s="60">
        <f>+IF(AND(OR(SeleccionarIndustria=$A99,SeleccionarIndustria="Todas las AE"),('SIMULADOR IMPACTOS MIP'!$B$10=EM$11)),'SIMULADOR IMPACTOS MIP'!Porcentaje,0)</f>
        <v>0.14000000000000001</v>
      </c>
      <c r="EN99" s="60">
        <f>+IF(AND(OR(SeleccionarIndustria=$A99,SeleccionarIndustria="Todas las AE"),('SIMULADOR IMPACTOS MIP'!$B$10=EN$11)),'SIMULADOR IMPACTOS MIP'!Porcentaje,0)</f>
        <v>0</v>
      </c>
      <c r="EO99" s="60">
        <f>+IF(AND(OR(SeleccionarIndustria=$A99,SeleccionarIndustria="Todas las AE"),(OR('SIMULADOR IMPACTOS MIP'!$B$10=$EK$11,'SIMULADOR IMPACTOS MIP'!$B$10=EO$11))),'SIMULADOR IMPACTOS MIP'!Porcentaje,0)</f>
        <v>0</v>
      </c>
      <c r="EP99" s="60">
        <f>+IF(AND(OR(SeleccionarIndustria=$A99,SeleccionarIndustria="Todas las AE"),(OR('SIMULADOR IMPACTOS MIP'!$B$10=$EK$11,'SIMULADOR IMPACTOS MIP'!$B$10=EP$11))),'SIMULADOR IMPACTOS MIP'!Porcentaje,0)</f>
        <v>0</v>
      </c>
      <c r="EQ99" s="60">
        <f>+IF(AND(OR(SeleccionarIndustria=$A99,SeleccionarIndustria="Todas las AE"),(OR('SIMULADOR IMPACTOS MIP'!$B$10=$EK$11,'SIMULADOR IMPACTOS MIP'!$B$10=EQ$11))),'SIMULADOR IMPACTOS MIP'!Porcentaje,0)</f>
        <v>0</v>
      </c>
      <c r="ER99" s="60">
        <f>+IF(AND(OR(SeleccionarIndustria=$A99,SeleccionarIndustria="Todas las AE"),(OR('SIMULADOR IMPACTOS MIP'!$B$10=$EL$11,'SIMULADOR IMPACTOS MIP'!$B$10=ER$11))),'SIMULADOR IMPACTOS MIP'!Porcentaje,0)</f>
        <v>0</v>
      </c>
      <c r="ES99" s="60">
        <f>+IF(AND(OR(SeleccionarIndustria=$A99,SeleccionarIndustria="Todas las AE"),(OR('SIMULADOR IMPACTOS MIP'!$B$10=$EL$11,'SIMULADOR IMPACTOS MIP'!$B$10=ES$11))),'SIMULADOR IMPACTOS MIP'!Porcentaje,0)</f>
        <v>0</v>
      </c>
      <c r="ET99" s="60">
        <f>+IF(AND(OR(SeleccionarIndustria=$A99,SeleccionarIndustria="Todas las AE"),(OR('SIMULADOR IMPACTOS MIP'!$B$10=$EL$11,'SIMULADOR IMPACTOS MIP'!$B$10=ET$11))),'SIMULADOR IMPACTOS MIP'!Porcentaje,0)</f>
        <v>0</v>
      </c>
      <c r="EU99" s="60">
        <f>+IF(AND(OR(SeleccionarIndustria=$A99,SeleccionarIndustria="Todas las AE"),(OR('SIMULADOR IMPACTOS MIP'!$B$10=$EL$11,'SIMULADOR IMPACTOS MIP'!$B$10=EU$11))),'SIMULADOR IMPACTOS MIP'!Porcentaje,0)</f>
        <v>0</v>
      </c>
      <c r="EV99" s="60">
        <f>+IF(AND(OR(SeleccionarIndustria=$A99,SeleccionarIndustria="Todas las AE"),(OR('SIMULADOR IMPACTOS MIP'!$B$10=$EL$11,'SIMULADOR IMPACTOS MIP'!$B$10=EV$11))),'SIMULADOR IMPACTOS MIP'!Porcentaje,0)</f>
        <v>0</v>
      </c>
      <c r="EW99" s="60">
        <f>+IF(AND(OR(SeleccionarIndustria=$A99,SeleccionarIndustria="Todas las AE"),(OR('SIMULADOR IMPACTOS MIP'!$B$10=$EL$11,'SIMULADOR IMPACTOS MIP'!$B$10=EW$11))),'SIMULADOR IMPACTOS MIP'!Porcentaje,0)</f>
        <v>0</v>
      </c>
      <c r="EX99" s="60">
        <f>+IF(AND(OR(SeleccionarIndustria=$A99,SeleccionarIndustria="Todas las AE"),(OR('SIMULADOR IMPACTOS MIP'!$B$10=$EL$11,'SIMULADOR IMPACTOS MIP'!$B$10=EX$11))),'SIMULADOR IMPACTOS MIP'!Porcentaje,0)</f>
        <v>0</v>
      </c>
      <c r="EY99" s="60">
        <f>+IF(AND(OR(SeleccionarIndustria=$A99,SeleccionarIndustria="Todas las AE"),('SIMULADOR IMPACTOS MIP'!$B$10=EY$11)),'SIMULADOR IMPACTOS MIP'!Porcentaje,0)</f>
        <v>0</v>
      </c>
      <c r="EZ99" s="60">
        <f>+IF(AND(OR(SeleccionarIndustria=$A99,SeleccionarIndustria="Todas las AE"),('SIMULADOR IMPACTOS MIP'!$B$10=EZ$11)),'SIMULADOR IMPACTOS MIP'!Porcentaje,0)</f>
        <v>0</v>
      </c>
      <c r="FA99" s="60">
        <f>+IF(AND(OR(SeleccionarIndustria=$A99,SeleccionarIndustria="Todas las AE"),('SIMULADOR IMPACTOS MIP'!$B$10=FA$11)),'SIMULADOR IMPACTOS MIP'!Porcentaje,0)</f>
        <v>0</v>
      </c>
      <c r="FB99" s="60">
        <f>+IF(AND(OR(SeleccionarIndustria=$A99,SeleccionarIndustria="Todas las AE"),('SIMULADOR IMPACTOS MIP'!$B$10=FB$11)),'SIMULADOR IMPACTOS MIP'!Porcentaje,0)</f>
        <v>0</v>
      </c>
      <c r="FC99" s="60">
        <f>+IF(AND(OR(SeleccionarIndustria=$A99,SeleccionarIndustria="Todas las AE"),(OR('SIMULADOR IMPACTOS MIP'!$B$10=$EM$11,'SIMULADOR IMPACTOS MIP'!$B$10=FC$11))),'SIMULADOR IMPACTOS MIP'!Porcentaje,0)</f>
        <v>0.14000000000000001</v>
      </c>
      <c r="FD99" s="60">
        <f>+IF(AND(OR(SeleccionarIndustria=$A99,SeleccionarIndustria="Todas las AE"),(OR('SIMULADOR IMPACTOS MIP'!$B$10=$EM$11,'SIMULADOR IMPACTOS MIP'!$B$10=FD$11))),'SIMULADOR IMPACTOS MIP'!Porcentaje,0)</f>
        <v>0.14000000000000001</v>
      </c>
      <c r="FE99" s="60">
        <f>+IF(AND(OR(SeleccionarIndustria=$A99,SeleccionarIndustria="Todas las AE"),(OR('SIMULADOR IMPACTOS MIP'!$B$10=$EM$11,'SIMULADOR IMPACTOS MIP'!$B$10=FE$11))),'SIMULADOR IMPACTOS MIP'!Porcentaje,0)</f>
        <v>0.14000000000000001</v>
      </c>
      <c r="FF99" s="60">
        <f>+IF(AND(OR(SeleccionarIndustria=$A99,SeleccionarIndustria="Todas las AE"),(OR('SIMULADOR IMPACTOS MIP'!$B$10=$EM$11,'SIMULADOR IMPACTOS MIP'!$B$10=FF$11))),'SIMULADOR IMPACTOS MIP'!Porcentaje,0)</f>
        <v>0.14000000000000001</v>
      </c>
      <c r="FG99" s="60">
        <f>+IF(AND(OR(SeleccionarIndustria=$A99,SeleccionarIndustria="Todas las AE"),(OR('SIMULADOR IMPACTOS MIP'!$B$10=$EM$11,'SIMULADOR IMPACTOS MIP'!$B$10=FG$11))),'SIMULADOR IMPACTOS MIP'!Porcentaje,0)</f>
        <v>0.14000000000000001</v>
      </c>
      <c r="FH99" s="60">
        <f>+IF(AND(OR(SeleccionarIndustria=$A99,SeleccionarIndustria="Todas las AE"),(OR('SIMULADOR IMPACTOS MIP'!$B$10=$EM$11,'SIMULADOR IMPACTOS MIP'!$B$10=FH$11))),'SIMULADOR IMPACTOS MIP'!Porcentaje,0)</f>
        <v>0.14000000000000001</v>
      </c>
      <c r="FI99" s="60">
        <f>+IF(AND(OR(SeleccionarIndustria=$A99,SeleccionarIndustria="Todas las AE"),(OR('SIMULADOR IMPACTOS MIP'!$B$10=$EM$11,'SIMULADOR IMPACTOS MIP'!$B$10=FI$11))),'SIMULADOR IMPACTOS MIP'!Porcentaje,0)</f>
        <v>0.14000000000000001</v>
      </c>
      <c r="FJ99" s="60">
        <f>+IF(AND(OR(SeleccionarIndustria=$A99,SeleccionarIndustria="Todas las AE"),(OR('SIMULADOR IMPACTOS MIP'!$B$10=$EM$11,'SIMULADOR IMPACTOS MIP'!$B$10=FJ$11))),'SIMULADOR IMPACTOS MIP'!Porcentaje,0)</f>
        <v>0.14000000000000001</v>
      </c>
      <c r="FM99" s="20">
        <f>+'MIP 2017'!EJ99*(1+(EN99))</f>
        <v>16249.001196664036</v>
      </c>
      <c r="FN99" s="20">
        <f>+'MIP 2017'!EK99*(1+(EO99))</f>
        <v>1.6772710085174798E-3</v>
      </c>
      <c r="FO99" s="20">
        <f>+'MIP 2017'!EL99*(1+(EP99))</f>
        <v>4.7206870726239471E-3</v>
      </c>
      <c r="FP99" s="20">
        <f>+'MIP 2017'!EM99*(1+(EQ99))</f>
        <v>0</v>
      </c>
      <c r="FQ99" s="20">
        <f>+'MIP 2017'!EN99*(1+(ER99))</f>
        <v>2.8012234708965772E-2</v>
      </c>
      <c r="FR99" s="20">
        <f>+'MIP 2017'!EO99*(1+(ES99))</f>
        <v>3.0527095370404625E-4</v>
      </c>
      <c r="FS99" s="20">
        <f>+'MIP 2017'!EP99*(1+(ET99))</f>
        <v>6.4217834731472134E-2</v>
      </c>
      <c r="FT99" s="20">
        <f>+'MIP 2017'!EQ99*(1+(EU99))</f>
        <v>3.6186185752132075E-2</v>
      </c>
      <c r="FU99" s="20">
        <f>+'MIP 2017'!ER99*(1+(EV99))</f>
        <v>6.4764881326309566E-4</v>
      </c>
      <c r="FV99" s="20">
        <f>+'MIP 2017'!ES99*(1+(EW99))</f>
        <v>4.1133769814557186E-2</v>
      </c>
      <c r="FW99" s="20">
        <f>+'MIP 2017'!ET99*(1+(EX99))</f>
        <v>3.7052928428859678E-3</v>
      </c>
      <c r="FX99" s="20">
        <f>+'MIP 2017'!EU99*(1+(EY99))</f>
        <v>2.9304574780904251</v>
      </c>
      <c r="FY99" s="20">
        <f>+'MIP 2017'!EV99*(1+(EZ99))</f>
        <v>488.22621446088431</v>
      </c>
      <c r="FZ99" s="20">
        <f>+'MIP 2017'!EW99*(1+(FA99))</f>
        <v>8.7116460662122197E-2</v>
      </c>
      <c r="GA99" s="20">
        <f>+'MIP 2017'!EX99*(1+(FB99))</f>
        <v>49035.752473205619</v>
      </c>
      <c r="GB99" s="20">
        <f>+'MIP 2017'!EY99*(1+(FC99))</f>
        <v>0</v>
      </c>
      <c r="GC99" s="20">
        <f>+'MIP 2017'!EZ99*(1+(FD99))</f>
        <v>0</v>
      </c>
      <c r="GD99" s="20">
        <f>+'MIP 2017'!FA99*(1+(FE99))</f>
        <v>0</v>
      </c>
      <c r="GE99" s="20">
        <f>+'MIP 2017'!FB99*(1+(FF99))</f>
        <v>0</v>
      </c>
      <c r="GF99" s="20">
        <f>+'MIP 2017'!FC99*(1+(FG99))</f>
        <v>0</v>
      </c>
      <c r="GG99" s="20">
        <f>+'MIP 2017'!FD99*(1+(FH99))</f>
        <v>0</v>
      </c>
      <c r="GH99" s="20">
        <f>+'MIP 2017'!FE99*(1+(FI99))</f>
        <v>0</v>
      </c>
      <c r="GI99" s="20">
        <f>+'MIP 2017'!FF99*(1+(FJ99))</f>
        <v>0</v>
      </c>
      <c r="GJ99" s="18">
        <f t="shared" si="6"/>
        <v>65776.178064464999</v>
      </c>
      <c r="GK99" s="39">
        <f>+IFERROR((GJ99/'MIP 2017'!FG99*100-100),0)</f>
        <v>0</v>
      </c>
      <c r="GN99" s="18">
        <v>699824.84943075338</v>
      </c>
      <c r="GO99" s="14">
        <f>+'MIP 2017'!FH99</f>
        <v>697374.15292746178</v>
      </c>
      <c r="GP99" s="39">
        <f t="shared" si="7"/>
        <v>2450.696503291605</v>
      </c>
      <c r="GQ99" s="39">
        <f t="shared" si="8"/>
        <v>0.35141774225557754</v>
      </c>
      <c r="GU99" s="61">
        <v>-0.13</v>
      </c>
      <c r="GW99" s="60">
        <f>+IF(SeleccionarDemTur=GW$11,'SIMULADOR IMPACTOS MIP(TURISMO)'!PorcentajeTur,0)</f>
        <v>0</v>
      </c>
      <c r="GX99" s="60">
        <f>+IF(SeleccionarDemTur=GX$11,'SIMULADOR IMPACTOS MIP(TURISMO)'!PorcentajeTur,0)</f>
        <v>0</v>
      </c>
      <c r="GY99" s="60">
        <f>+IF(SeleccionarDemTur=GY$11,'SIMULADOR IMPACTOS MIP(TURISMO)'!PorcentajeTur,0)</f>
        <v>0.14000000000000001</v>
      </c>
      <c r="GZ99" s="60">
        <f>+IF(SeleccionarDemTur=GZ$11,'SIMULADOR IMPACTOS MIP(TURISMO)'!PorcentajeTur,0)</f>
        <v>0</v>
      </c>
      <c r="HA99" s="60">
        <f>+IF(OR(SeleccionarDemTur=HA$11,SeleccionarDemTur=$GW$11),'SIMULADOR IMPACTOS MIP(TURISMO)'!PorcentajeTur,0)</f>
        <v>0</v>
      </c>
      <c r="HB99" s="60">
        <f>+IF(OR(SeleccionarDemTur=HB$11,SeleccionarDemTur=$GW$11),'SIMULADOR IMPACTOS MIP(TURISMO)'!PorcentajeTur,0)</f>
        <v>0</v>
      </c>
      <c r="HC99" s="60">
        <f>+IF(OR(SeleccionarDemTur=HC$11,SeleccionarDemTur=$GW$11),'SIMULADOR IMPACTOS MIP(TURISMO)'!PorcentajeTur,0)</f>
        <v>0</v>
      </c>
      <c r="HD99" s="60">
        <f>+IF(OR(SeleccionarDemTur=HD$11,SeleccionarDemTur=$GX$11),'SIMULADOR IMPACTOS MIP(TURISMO)'!PorcentajeTur,0)</f>
        <v>0</v>
      </c>
      <c r="HE99" s="60">
        <f>+IF(OR(SeleccionarDemTur=HE$11,SeleccionarDemTur=$GX$11),'SIMULADOR IMPACTOS MIP(TURISMO)'!PorcentajeTur,0)</f>
        <v>0</v>
      </c>
      <c r="HF99" s="60">
        <f>+IF(OR(SeleccionarDemTur=HF$11,SeleccionarDemTur=$GX$11),'SIMULADOR IMPACTOS MIP(TURISMO)'!PorcentajeTur,0)</f>
        <v>0</v>
      </c>
      <c r="HG99" s="60">
        <f>+IF(OR(SeleccionarDemTur=HG$11,SeleccionarDemTur=$GX$11),'SIMULADOR IMPACTOS MIP(TURISMO)'!PorcentajeTur,0)</f>
        <v>0</v>
      </c>
      <c r="HH99" s="60">
        <f>+IF(OR(SeleccionarDemTur=HH$11,SeleccionarDemTur=$GX$11),'SIMULADOR IMPACTOS MIP(TURISMO)'!PorcentajeTur,0)</f>
        <v>0</v>
      </c>
      <c r="HI99" s="60">
        <f>+IF(OR(SeleccionarDemTur=HI$11,SeleccionarDemTur=$GX$11),'SIMULADOR IMPACTOS MIP(TURISMO)'!PorcentajeTur,0)</f>
        <v>0</v>
      </c>
      <c r="HJ99" s="60">
        <f>+IF(OR(SeleccionarDemTur=HJ$11,SeleccionarDemTur=$GX$11),'SIMULADOR IMPACTOS MIP(TURISMO)'!PorcentajeTur,0)</f>
        <v>0</v>
      </c>
      <c r="HK99" s="60">
        <f>+IF(SeleccionarDemTur=HK$11,'SIMULADOR IMPACTOS MIP(TURISMO)'!PorcentajeTur,0)</f>
        <v>0</v>
      </c>
      <c r="HL99" s="60">
        <f>+IF(SeleccionarDemTur=HL$11,'SIMULADOR IMPACTOS MIP(TURISMO)'!PorcentajeTur,0)</f>
        <v>0</v>
      </c>
      <c r="HM99" s="60">
        <f>+IF(SeleccionarDemTur=HM$11,'SIMULADOR IMPACTOS MIP(TURISMO)'!PorcentajeTur,0)</f>
        <v>0</v>
      </c>
      <c r="HN99" s="60">
        <f>+IF(SeleccionarDemTur=HN$11,'SIMULADOR IMPACTOS MIP(TURISMO)'!PorcentajeTur,0)</f>
        <v>0</v>
      </c>
      <c r="HO99" s="60">
        <f>+IF(OR(SeleccionarDemTur=HO$11,SeleccionarDemTur=$GY$11),'SIMULADOR IMPACTOS MIP(TURISMO)'!PorcentajeTur,0)</f>
        <v>0.14000000000000001</v>
      </c>
      <c r="HP99" s="60">
        <f>+IF(OR(SeleccionarDemTur=HP$11,SeleccionarDemTur=$GY$11),'SIMULADOR IMPACTOS MIP(TURISMO)'!PorcentajeTur,0)</f>
        <v>0.14000000000000001</v>
      </c>
      <c r="HQ99" s="60">
        <f>+IF(OR(SeleccionarDemTur=HQ$11,SeleccionarDemTur=$GY$11),'SIMULADOR IMPACTOS MIP(TURISMO)'!PorcentajeTur,0)</f>
        <v>0.14000000000000001</v>
      </c>
      <c r="HR99" s="60">
        <f>+IF(OR(SeleccionarDemTur=HR$11,SeleccionarDemTur=$GY$11),'SIMULADOR IMPACTOS MIP(TURISMO)'!PorcentajeTur,0)</f>
        <v>0.14000000000000001</v>
      </c>
      <c r="HS99" s="60">
        <f>+IF(OR(SeleccionarDemTur=HS$11,SeleccionarDemTur=$GY$11),'SIMULADOR IMPACTOS MIP(TURISMO)'!PorcentajeTur,0)</f>
        <v>0.14000000000000001</v>
      </c>
      <c r="HT99" s="60">
        <f>+IF(OR(SeleccionarDemTur=HT$11,SeleccionarDemTur=$GY$11),'SIMULADOR IMPACTOS MIP(TURISMO)'!PorcentajeTur,0)</f>
        <v>0.14000000000000001</v>
      </c>
      <c r="HU99" s="60">
        <f>+IF(OR(SeleccionarDemTur=HU$11,SeleccionarDemTur=$GY$11),'SIMULADOR IMPACTOS MIP(TURISMO)'!PorcentajeTur,0)</f>
        <v>0.14000000000000001</v>
      </c>
      <c r="HV99" s="60">
        <f>+IF(OR(SeleccionarDemTur=HV$11,SeleccionarDemTur=$GY$11),'SIMULADOR IMPACTOS MIP(TURISMO)'!PorcentajeTur,0)</f>
        <v>0.14000000000000001</v>
      </c>
      <c r="HY99" s="20">
        <f>+'MIP 2017'!EJ99*(1+(GZ99))</f>
        <v>16249.001196664036</v>
      </c>
      <c r="HZ99" s="20">
        <f>+'MIP 2017'!EK99*(1+(HA99))</f>
        <v>1.6772710085174798E-3</v>
      </c>
      <c r="IA99" s="20">
        <f>+'MIP 2017'!EL99*(1+(HB99))</f>
        <v>4.7206870726239471E-3</v>
      </c>
      <c r="IB99" s="20">
        <f>+'MIP 2017'!EM99*(1+(HC99))</f>
        <v>0</v>
      </c>
      <c r="IC99" s="20">
        <f>+'MIP 2017'!EN99*(1+(HD99))</f>
        <v>2.8012234708965772E-2</v>
      </c>
      <c r="ID99" s="20">
        <f>+'MIP 2017'!EO99*(1+(HE99))</f>
        <v>3.0527095370404625E-4</v>
      </c>
      <c r="IE99" s="20">
        <f>+'MIP 2017'!EP99*(1+(HF99))</f>
        <v>6.4217834731472134E-2</v>
      </c>
      <c r="IF99" s="20">
        <f>+'MIP 2017'!EQ99*(1+(HG99))</f>
        <v>3.6186185752132075E-2</v>
      </c>
      <c r="IG99" s="20">
        <f>+'MIP 2017'!ER99*(1+(HH99))</f>
        <v>6.4764881326309566E-4</v>
      </c>
      <c r="IH99" s="20">
        <f>+'MIP 2017'!ES99*(1+(HI99))</f>
        <v>4.1133769814557186E-2</v>
      </c>
      <c r="II99" s="20">
        <f>+'MIP 2017'!ET99*(1+(HJ99))</f>
        <v>3.7052928428859678E-3</v>
      </c>
      <c r="IJ99" s="20">
        <f>+'MIP 2017'!EU99*(1+(HK99))</f>
        <v>2.9304574780904251</v>
      </c>
      <c r="IK99" s="20">
        <f>+'MIP 2017'!EV99*(1+(HL99))</f>
        <v>488.22621446088431</v>
      </c>
      <c r="IL99" s="20">
        <f>+'MIP 2017'!EW99*(1+(HM99))</f>
        <v>8.7116460662122197E-2</v>
      </c>
      <c r="IM99" s="20">
        <f>+'MIP 2017'!EX99*(1+(HN99))</f>
        <v>49035.752473205619</v>
      </c>
      <c r="IN99" s="20">
        <f>+'MIP 2017'!EY99*(1+(HO99))</f>
        <v>0</v>
      </c>
      <c r="IO99" s="20">
        <f>+'MIP 2017'!EZ99*(1+(HP99))</f>
        <v>0</v>
      </c>
      <c r="IP99" s="20">
        <f>+'MIP 2017'!FA99*(1+(HQ99))</f>
        <v>0</v>
      </c>
      <c r="IQ99" s="20">
        <f>+'MIP 2017'!FB99*(1+(HR99))</f>
        <v>0</v>
      </c>
      <c r="IR99" s="20">
        <f>+'MIP 2017'!FC99*(1+(HS99))</f>
        <v>0</v>
      </c>
      <c r="IS99" s="20">
        <f>+'MIP 2017'!FD99*(1+(HT99))</f>
        <v>0</v>
      </c>
      <c r="IT99" s="20">
        <f>+'MIP 2017'!FE99*(1+(HU99))</f>
        <v>0</v>
      </c>
      <c r="IU99" s="20">
        <f>+'MIP 2017'!FF99*(1+(HV99))</f>
        <v>0</v>
      </c>
      <c r="IV99" s="18">
        <f t="shared" si="9"/>
        <v>65776.178064464999</v>
      </c>
      <c r="IW99" s="39">
        <f>+IFERROR((IV99/'MIP 2017'!FG99*100-100),0)</f>
        <v>0</v>
      </c>
      <c r="IZ99" s="18">
        <v>699824.84943075338</v>
      </c>
      <c r="JA99" s="14">
        <f>+'MIP 2017'!FH99</f>
        <v>697374.15292746178</v>
      </c>
      <c r="JB99" s="39">
        <f t="shared" si="10"/>
        <v>2450.696503291605</v>
      </c>
      <c r="JC99" s="39">
        <f t="shared" si="11"/>
        <v>0.35141774225557754</v>
      </c>
    </row>
    <row r="100" spans="1:263" s="7" customFormat="1" ht="21.95" customHeight="1" thickBot="1" x14ac:dyDescent="0.25">
      <c r="A100" s="137" t="s">
        <v>244</v>
      </c>
      <c r="B100" s="138" t="s">
        <v>394</v>
      </c>
      <c r="C100" s="33">
        <v>5.4868256017295131E-4</v>
      </c>
      <c r="D100" s="33">
        <v>8.0991346053267167E-4</v>
      </c>
      <c r="E100" s="33">
        <v>6.0814947559422947E-4</v>
      </c>
      <c r="F100" s="33">
        <v>1.4930242276257907E-3</v>
      </c>
      <c r="G100" s="33">
        <v>1.1453390536999334E-3</v>
      </c>
      <c r="H100" s="33">
        <v>4.2701330128758891E-4</v>
      </c>
      <c r="I100" s="33">
        <v>3.7583899657458195E-4</v>
      </c>
      <c r="J100" s="33">
        <v>2.581368893841185E-4</v>
      </c>
      <c r="K100" s="33">
        <v>4.8633180133337406E-4</v>
      </c>
      <c r="L100" s="33">
        <v>3.6156675524902289E-4</v>
      </c>
      <c r="M100" s="33">
        <v>2.3299136900531581E-3</v>
      </c>
      <c r="N100" s="33">
        <v>9.7765049288465783E-4</v>
      </c>
      <c r="O100" s="33">
        <v>5.1767387684248248E-4</v>
      </c>
      <c r="P100" s="33">
        <v>1.4667358027407285E-3</v>
      </c>
      <c r="Q100" s="33">
        <v>5.6094438250077624E-4</v>
      </c>
      <c r="R100" s="33">
        <v>1.8312560710178124E-3</v>
      </c>
      <c r="S100" s="33">
        <v>1.7512138887095224E-3</v>
      </c>
      <c r="T100" s="33">
        <v>1.3256357315009986E-3</v>
      </c>
      <c r="U100" s="33">
        <v>1.1521532522488851E-3</v>
      </c>
      <c r="V100" s="33">
        <v>8.8666199925873518E-4</v>
      </c>
      <c r="W100" s="33">
        <v>9.389877662784224E-4</v>
      </c>
      <c r="X100" s="33">
        <v>5.969410492382615E-4</v>
      </c>
      <c r="Y100" s="33">
        <v>5.341782344698273E-4</v>
      </c>
      <c r="Z100" s="33">
        <v>7.4756244131366021E-4</v>
      </c>
      <c r="AA100" s="33">
        <v>5.4961965381698254E-4</v>
      </c>
      <c r="AB100" s="33">
        <v>3.3044188784315709E-3</v>
      </c>
      <c r="AC100" s="33">
        <v>9.1888499446884442E-5</v>
      </c>
      <c r="AD100" s="33">
        <v>1.9130883655236654E-3</v>
      </c>
      <c r="AE100" s="33">
        <v>1.1650102994379984E-3</v>
      </c>
      <c r="AF100" s="33">
        <v>3.2391782807633571E-3</v>
      </c>
      <c r="AG100" s="33">
        <v>1.2873357853027749E-4</v>
      </c>
      <c r="AH100" s="33">
        <v>3.823365306143231E-3</v>
      </c>
      <c r="AI100" s="33">
        <v>1.0043567087340409E-3</v>
      </c>
      <c r="AJ100" s="33">
        <v>1.7848515756338317E-3</v>
      </c>
      <c r="AK100" s="33">
        <v>1.7439803552487378E-3</v>
      </c>
      <c r="AL100" s="33">
        <v>1.4781205214968167E-3</v>
      </c>
      <c r="AM100" s="33">
        <v>1.2459745129044435E-3</v>
      </c>
      <c r="AN100" s="33">
        <v>1.0417519711478694E-3</v>
      </c>
      <c r="AO100" s="33">
        <v>1.5117369287602129E-3</v>
      </c>
      <c r="AP100" s="33">
        <v>1.2899862399923846E-3</v>
      </c>
      <c r="AQ100" s="33">
        <v>1.986627694921608E-3</v>
      </c>
      <c r="AR100" s="33">
        <v>1.6206472639170434E-3</v>
      </c>
      <c r="AS100" s="33">
        <v>1.3205678471050583E-3</v>
      </c>
      <c r="AT100" s="33">
        <v>1.2069643365934144E-3</v>
      </c>
      <c r="AU100" s="33">
        <v>1.09232339775399E-3</v>
      </c>
      <c r="AV100" s="33">
        <v>9.2584752974270883E-4</v>
      </c>
      <c r="AW100" s="33">
        <v>1.0240863057972534E-3</v>
      </c>
      <c r="AX100" s="33">
        <v>1.3553209848668406E-3</v>
      </c>
      <c r="AY100" s="33">
        <v>5.5380724074250071E-4</v>
      </c>
      <c r="AZ100" s="33">
        <v>7.6681172652667471E-4</v>
      </c>
      <c r="BA100" s="33">
        <v>5.7237494062373966E-4</v>
      </c>
      <c r="BB100" s="33">
        <v>9.4903744251440849E-4</v>
      </c>
      <c r="BC100" s="33">
        <v>1.3232631617137553E-3</v>
      </c>
      <c r="BD100" s="33">
        <v>2.0966200133418125E-3</v>
      </c>
      <c r="BE100" s="33">
        <v>8.8273558249105859E-4</v>
      </c>
      <c r="BF100" s="33">
        <v>1.3819763552177684E-3</v>
      </c>
      <c r="BG100" s="33">
        <v>1.0757096460443406E-3</v>
      </c>
      <c r="BH100" s="33">
        <v>1.5282684667501569E-3</v>
      </c>
      <c r="BI100" s="33">
        <v>1.7549391767514256E-3</v>
      </c>
      <c r="BJ100" s="33">
        <v>1.1036409543459026E-3</v>
      </c>
      <c r="BK100" s="33">
        <v>2.7152960071822286E-3</v>
      </c>
      <c r="BL100" s="33">
        <v>8.6837029548779551E-4</v>
      </c>
      <c r="BM100" s="33">
        <v>2.0769070626671395E-3</v>
      </c>
      <c r="BN100" s="33">
        <v>1.195911235613872E-3</v>
      </c>
      <c r="BO100" s="33">
        <v>1.2259386767481709E-3</v>
      </c>
      <c r="BP100" s="33">
        <v>1.1611003128021188E-3</v>
      </c>
      <c r="BQ100" s="33">
        <v>7.5217756311990653E-4</v>
      </c>
      <c r="BR100" s="33">
        <v>1.3342286807875028E-3</v>
      </c>
      <c r="BS100" s="33">
        <v>1.0195551443597957E-3</v>
      </c>
      <c r="BT100" s="33">
        <v>1.5629644035166073E-3</v>
      </c>
      <c r="BU100" s="33">
        <v>8.4428293013021755E-4</v>
      </c>
      <c r="BV100" s="33">
        <v>6.0285439364931009E-4</v>
      </c>
      <c r="BW100" s="33">
        <v>3.0684187536914888E-3</v>
      </c>
      <c r="BX100" s="33">
        <v>8.7380048820563574E-4</v>
      </c>
      <c r="BY100" s="33">
        <v>1.148117428817424E-3</v>
      </c>
      <c r="BZ100" s="33">
        <v>5.5907584484755208E-4</v>
      </c>
      <c r="CA100" s="33">
        <v>1.0537379230993315E-3</v>
      </c>
      <c r="CB100" s="33">
        <v>7.4525144315401809E-4</v>
      </c>
      <c r="CC100" s="33">
        <v>9.5008311279938897E-4</v>
      </c>
      <c r="CD100" s="33">
        <v>2.1765395387788647E-3</v>
      </c>
      <c r="CE100" s="33">
        <v>1.4542433528258441E-3</v>
      </c>
      <c r="CF100" s="33">
        <v>1.4438628665284434E-3</v>
      </c>
      <c r="CG100" s="33">
        <v>1.21019905225215E-3</v>
      </c>
      <c r="CH100" s="33">
        <v>4.8399127932763196E-4</v>
      </c>
      <c r="CI100" s="33">
        <v>6.6918764913564987E-4</v>
      </c>
      <c r="CJ100" s="33">
        <v>2.3124617221941232E-4</v>
      </c>
      <c r="CK100" s="33">
        <v>2.4219363603523205E-4</v>
      </c>
      <c r="CL100" s="33">
        <v>1.4624422990523601E-3</v>
      </c>
      <c r="CM100" s="33">
        <v>1.0068737466010844</v>
      </c>
      <c r="CN100" s="33">
        <v>1.5783264304918944E-3</v>
      </c>
      <c r="CO100" s="33">
        <v>1.585071043898041E-3</v>
      </c>
      <c r="CP100" s="33">
        <v>1.2271353858150172E-3</v>
      </c>
      <c r="CQ100" s="33">
        <v>1.2743802762893663E-3</v>
      </c>
      <c r="CR100" s="33">
        <v>6.9748573290731889E-4</v>
      </c>
      <c r="CS100" s="33">
        <v>1.4508653291306814E-3</v>
      </c>
      <c r="CT100" s="33">
        <v>1.2232314796139345E-3</v>
      </c>
      <c r="CU100" s="33">
        <v>6.6609522821144108E-4</v>
      </c>
      <c r="CV100" s="33">
        <v>2.6675432861023171E-4</v>
      </c>
      <c r="CW100" s="33">
        <v>7.2188311501395158E-4</v>
      </c>
      <c r="CX100" s="33">
        <v>8.9124562617945381E-4</v>
      </c>
      <c r="CY100" s="33">
        <v>5.1356861311583387E-4</v>
      </c>
      <c r="CZ100" s="33">
        <v>1.2259862399871602E-3</v>
      </c>
      <c r="DA100" s="33">
        <v>2.6019017997768856E-4</v>
      </c>
      <c r="DB100" s="33">
        <v>1.2908585652195877E-3</v>
      </c>
      <c r="DC100" s="33">
        <v>8.146704982271378E-4</v>
      </c>
      <c r="DD100" s="33">
        <v>1.9487726620894955E-3</v>
      </c>
      <c r="DE100" s="33">
        <v>1.3535952525925634E-3</v>
      </c>
      <c r="DF100" s="33">
        <v>1.2692942764002799E-3</v>
      </c>
      <c r="DG100" s="33">
        <v>1.1793059326103957E-3</v>
      </c>
      <c r="DH100" s="33">
        <v>7.9077955415489257E-4</v>
      </c>
      <c r="DI100" s="33">
        <v>4.3207025831226665E-4</v>
      </c>
      <c r="DJ100" s="33">
        <v>6.2408866847826555E-4</v>
      </c>
      <c r="DK100" s="33">
        <v>9.7607419896663251E-4</v>
      </c>
      <c r="DL100" s="33">
        <v>9.7769184758174474E-4</v>
      </c>
      <c r="DM100" s="33">
        <v>5.7431756111796207E-4</v>
      </c>
      <c r="DN100" s="33">
        <v>1.5502778395354297E-4</v>
      </c>
      <c r="DO100" s="33">
        <v>1.0197150119750599E-3</v>
      </c>
      <c r="DP100" s="33">
        <v>4.4966190738978789E-4</v>
      </c>
      <c r="DQ100" s="33">
        <v>6.3344607109477944E-4</v>
      </c>
      <c r="DR100" s="33">
        <v>1.0648186886311178E-3</v>
      </c>
      <c r="DS100" s="33">
        <v>7.4737517442056815E-4</v>
      </c>
      <c r="DT100" s="33">
        <v>2.739333125642448E-4</v>
      </c>
      <c r="DU100" s="33">
        <v>4.5877471558053852E-4</v>
      </c>
      <c r="DV100" s="33">
        <v>4.6131860018706742E-4</v>
      </c>
      <c r="DW100" s="33">
        <v>6.6136686868473594E-4</v>
      </c>
      <c r="DX100" s="33">
        <v>1.3273109933532728E-3</v>
      </c>
      <c r="DY100" s="33">
        <v>8.6397570254516886E-4</v>
      </c>
      <c r="DZ100" s="33">
        <v>5.5971910241415981E-4</v>
      </c>
      <c r="EA100" s="33">
        <v>1.2378787386791675E-3</v>
      </c>
      <c r="EB100" s="33">
        <v>1.3412232950660906E-3</v>
      </c>
      <c r="EC100" s="33">
        <v>6.4955958292068901E-4</v>
      </c>
      <c r="ED100" s="33">
        <v>1.6365098232828308E-3</v>
      </c>
      <c r="EE100" s="33">
        <v>4.5080730292253976E-4</v>
      </c>
      <c r="EF100" s="33">
        <v>5.1035439385967748E-4</v>
      </c>
      <c r="EG100" s="33">
        <v>3.6395834645506418E-4</v>
      </c>
      <c r="EH100" s="33">
        <v>0</v>
      </c>
      <c r="EK100" s="60">
        <f>+IF(AND(OR(SeleccionarIndustria=$A100,SeleccionarIndustria="Todas las AE"),('SIMULADOR IMPACTOS MIP'!$B$10=EK$11)),'SIMULADOR IMPACTOS MIP'!Porcentaje,0)</f>
        <v>0</v>
      </c>
      <c r="EL100" s="60">
        <f>+IF(AND(OR(SeleccionarIndustria=$A100,SeleccionarIndustria="Todas las AE"),('SIMULADOR IMPACTOS MIP'!$B$10=EL$11)),'SIMULADOR IMPACTOS MIP'!Porcentaje,0)</f>
        <v>0</v>
      </c>
      <c r="EM100" s="60">
        <f>+IF(AND(OR(SeleccionarIndustria=$A100,SeleccionarIndustria="Todas las AE"),('SIMULADOR IMPACTOS MIP'!$B$10=EM$11)),'SIMULADOR IMPACTOS MIP'!Porcentaje,0)</f>
        <v>0.14000000000000001</v>
      </c>
      <c r="EN100" s="60">
        <f>+IF(AND(OR(SeleccionarIndustria=$A100,SeleccionarIndustria="Todas las AE"),('SIMULADOR IMPACTOS MIP'!$B$10=EN$11)),'SIMULADOR IMPACTOS MIP'!Porcentaje,0)</f>
        <v>0</v>
      </c>
      <c r="EO100" s="60">
        <f>+IF(AND(OR(SeleccionarIndustria=$A100,SeleccionarIndustria="Todas las AE"),(OR('SIMULADOR IMPACTOS MIP'!$B$10=$EK$11,'SIMULADOR IMPACTOS MIP'!$B$10=EO$11))),'SIMULADOR IMPACTOS MIP'!Porcentaje,0)</f>
        <v>0</v>
      </c>
      <c r="EP100" s="60">
        <f>+IF(AND(OR(SeleccionarIndustria=$A100,SeleccionarIndustria="Todas las AE"),(OR('SIMULADOR IMPACTOS MIP'!$B$10=$EK$11,'SIMULADOR IMPACTOS MIP'!$B$10=EP$11))),'SIMULADOR IMPACTOS MIP'!Porcentaje,0)</f>
        <v>0</v>
      </c>
      <c r="EQ100" s="60">
        <f>+IF(AND(OR(SeleccionarIndustria=$A100,SeleccionarIndustria="Todas las AE"),(OR('SIMULADOR IMPACTOS MIP'!$B$10=$EK$11,'SIMULADOR IMPACTOS MIP'!$B$10=EQ$11))),'SIMULADOR IMPACTOS MIP'!Porcentaje,0)</f>
        <v>0</v>
      </c>
      <c r="ER100" s="60">
        <f>+IF(AND(OR(SeleccionarIndustria=$A100,SeleccionarIndustria="Todas las AE"),(OR('SIMULADOR IMPACTOS MIP'!$B$10=$EL$11,'SIMULADOR IMPACTOS MIP'!$B$10=ER$11))),'SIMULADOR IMPACTOS MIP'!Porcentaje,0)</f>
        <v>0</v>
      </c>
      <c r="ES100" s="60">
        <f>+IF(AND(OR(SeleccionarIndustria=$A100,SeleccionarIndustria="Todas las AE"),(OR('SIMULADOR IMPACTOS MIP'!$B$10=$EL$11,'SIMULADOR IMPACTOS MIP'!$B$10=ES$11))),'SIMULADOR IMPACTOS MIP'!Porcentaje,0)</f>
        <v>0</v>
      </c>
      <c r="ET100" s="60">
        <f>+IF(AND(OR(SeleccionarIndustria=$A100,SeleccionarIndustria="Todas las AE"),(OR('SIMULADOR IMPACTOS MIP'!$B$10=$EL$11,'SIMULADOR IMPACTOS MIP'!$B$10=ET$11))),'SIMULADOR IMPACTOS MIP'!Porcentaje,0)</f>
        <v>0</v>
      </c>
      <c r="EU100" s="60">
        <f>+IF(AND(OR(SeleccionarIndustria=$A100,SeleccionarIndustria="Todas las AE"),(OR('SIMULADOR IMPACTOS MIP'!$B$10=$EL$11,'SIMULADOR IMPACTOS MIP'!$B$10=EU$11))),'SIMULADOR IMPACTOS MIP'!Porcentaje,0)</f>
        <v>0</v>
      </c>
      <c r="EV100" s="60">
        <f>+IF(AND(OR(SeleccionarIndustria=$A100,SeleccionarIndustria="Todas las AE"),(OR('SIMULADOR IMPACTOS MIP'!$B$10=$EL$11,'SIMULADOR IMPACTOS MIP'!$B$10=EV$11))),'SIMULADOR IMPACTOS MIP'!Porcentaje,0)</f>
        <v>0</v>
      </c>
      <c r="EW100" s="60">
        <f>+IF(AND(OR(SeleccionarIndustria=$A100,SeleccionarIndustria="Todas las AE"),(OR('SIMULADOR IMPACTOS MIP'!$B$10=$EL$11,'SIMULADOR IMPACTOS MIP'!$B$10=EW$11))),'SIMULADOR IMPACTOS MIP'!Porcentaje,0)</f>
        <v>0</v>
      </c>
      <c r="EX100" s="60">
        <f>+IF(AND(OR(SeleccionarIndustria=$A100,SeleccionarIndustria="Todas las AE"),(OR('SIMULADOR IMPACTOS MIP'!$B$10=$EL$11,'SIMULADOR IMPACTOS MIP'!$B$10=EX$11))),'SIMULADOR IMPACTOS MIP'!Porcentaje,0)</f>
        <v>0</v>
      </c>
      <c r="EY100" s="60">
        <f>+IF(AND(OR(SeleccionarIndustria=$A100,SeleccionarIndustria="Todas las AE"),('SIMULADOR IMPACTOS MIP'!$B$10=EY$11)),'SIMULADOR IMPACTOS MIP'!Porcentaje,0)</f>
        <v>0</v>
      </c>
      <c r="EZ100" s="60">
        <f>+IF(AND(OR(SeleccionarIndustria=$A100,SeleccionarIndustria="Todas las AE"),('SIMULADOR IMPACTOS MIP'!$B$10=EZ$11)),'SIMULADOR IMPACTOS MIP'!Porcentaje,0)</f>
        <v>0</v>
      </c>
      <c r="FA100" s="60">
        <f>+IF(AND(OR(SeleccionarIndustria=$A100,SeleccionarIndustria="Todas las AE"),('SIMULADOR IMPACTOS MIP'!$B$10=FA$11)),'SIMULADOR IMPACTOS MIP'!Porcentaje,0)</f>
        <v>0</v>
      </c>
      <c r="FB100" s="60">
        <f>+IF(AND(OR(SeleccionarIndustria=$A100,SeleccionarIndustria="Todas las AE"),('SIMULADOR IMPACTOS MIP'!$B$10=FB$11)),'SIMULADOR IMPACTOS MIP'!Porcentaje,0)</f>
        <v>0</v>
      </c>
      <c r="FC100" s="60">
        <f>+IF(AND(OR(SeleccionarIndustria=$A100,SeleccionarIndustria="Todas las AE"),(OR('SIMULADOR IMPACTOS MIP'!$B$10=$EM$11,'SIMULADOR IMPACTOS MIP'!$B$10=FC$11))),'SIMULADOR IMPACTOS MIP'!Porcentaje,0)</f>
        <v>0.14000000000000001</v>
      </c>
      <c r="FD100" s="60">
        <f>+IF(AND(OR(SeleccionarIndustria=$A100,SeleccionarIndustria="Todas las AE"),(OR('SIMULADOR IMPACTOS MIP'!$B$10=$EM$11,'SIMULADOR IMPACTOS MIP'!$B$10=FD$11))),'SIMULADOR IMPACTOS MIP'!Porcentaje,0)</f>
        <v>0.14000000000000001</v>
      </c>
      <c r="FE100" s="60">
        <f>+IF(AND(OR(SeleccionarIndustria=$A100,SeleccionarIndustria="Todas las AE"),(OR('SIMULADOR IMPACTOS MIP'!$B$10=$EM$11,'SIMULADOR IMPACTOS MIP'!$B$10=FE$11))),'SIMULADOR IMPACTOS MIP'!Porcentaje,0)</f>
        <v>0.14000000000000001</v>
      </c>
      <c r="FF100" s="60">
        <f>+IF(AND(OR(SeleccionarIndustria=$A100,SeleccionarIndustria="Todas las AE"),(OR('SIMULADOR IMPACTOS MIP'!$B$10=$EM$11,'SIMULADOR IMPACTOS MIP'!$B$10=FF$11))),'SIMULADOR IMPACTOS MIP'!Porcentaje,0)</f>
        <v>0.14000000000000001</v>
      </c>
      <c r="FG100" s="60">
        <f>+IF(AND(OR(SeleccionarIndustria=$A100,SeleccionarIndustria="Todas las AE"),(OR('SIMULADOR IMPACTOS MIP'!$B$10=$EM$11,'SIMULADOR IMPACTOS MIP'!$B$10=FG$11))),'SIMULADOR IMPACTOS MIP'!Porcentaje,0)</f>
        <v>0.14000000000000001</v>
      </c>
      <c r="FH100" s="60">
        <f>+IF(AND(OR(SeleccionarIndustria=$A100,SeleccionarIndustria="Todas las AE"),(OR('SIMULADOR IMPACTOS MIP'!$B$10=$EM$11,'SIMULADOR IMPACTOS MIP'!$B$10=FH$11))),'SIMULADOR IMPACTOS MIP'!Porcentaje,0)</f>
        <v>0.14000000000000001</v>
      </c>
      <c r="FI100" s="60">
        <f>+IF(AND(OR(SeleccionarIndustria=$A100,SeleccionarIndustria="Todas las AE"),(OR('SIMULADOR IMPACTOS MIP'!$B$10=$EM$11,'SIMULADOR IMPACTOS MIP'!$B$10=FI$11))),'SIMULADOR IMPACTOS MIP'!Porcentaje,0)</f>
        <v>0.14000000000000001</v>
      </c>
      <c r="FJ100" s="60">
        <f>+IF(AND(OR(SeleccionarIndustria=$A100,SeleccionarIndustria="Todas las AE"),(OR('SIMULADOR IMPACTOS MIP'!$B$10=$EM$11,'SIMULADOR IMPACTOS MIP'!$B$10=FJ$11))),'SIMULADOR IMPACTOS MIP'!Porcentaje,0)</f>
        <v>0.14000000000000001</v>
      </c>
      <c r="FM100" s="20">
        <f>+'MIP 2017'!EJ100*(1+(EN100))</f>
        <v>51010.61645948598</v>
      </c>
      <c r="FN100" s="20">
        <f>+'MIP 2017'!EK100*(1+(EO100))</f>
        <v>264.10890614242942</v>
      </c>
      <c r="FO100" s="20">
        <f>+'MIP 2017'!EL100*(1+(EP100))</f>
        <v>2377.2267203949405</v>
      </c>
      <c r="FP100" s="20">
        <f>+'MIP 2017'!EM100*(1+(EQ100))</f>
        <v>0</v>
      </c>
      <c r="FQ100" s="20">
        <f>+'MIP 2017'!EN100*(1+(ER100))</f>
        <v>360.82057509723973</v>
      </c>
      <c r="FR100" s="20">
        <f>+'MIP 2017'!EO100*(1+(ES100))</f>
        <v>0.59423995475666924</v>
      </c>
      <c r="FS100" s="20">
        <f>+'MIP 2017'!EP100*(1+(ET100))</f>
        <v>1356.6939338866621</v>
      </c>
      <c r="FT100" s="20">
        <f>+'MIP 2017'!EQ100*(1+(EU100))</f>
        <v>3782.3755337457883</v>
      </c>
      <c r="FU100" s="20">
        <f>+'MIP 2017'!ER100*(1+(EV100))</f>
        <v>10.618668216549434</v>
      </c>
      <c r="FV100" s="20">
        <f>+'MIP 2017'!ES100*(1+(EW100))</f>
        <v>3753.7241843727552</v>
      </c>
      <c r="FW100" s="20">
        <f>+'MIP 2017'!ET100*(1+(EX100))</f>
        <v>549.93707822465535</v>
      </c>
      <c r="FX100" s="20">
        <f>+'MIP 2017'!EU100*(1+(EY100))</f>
        <v>1.8263193059184117</v>
      </c>
      <c r="FY100" s="20">
        <f>+'MIP 2017'!EV100*(1+(EZ100))</f>
        <v>16.627149107755052</v>
      </c>
      <c r="FZ100" s="20">
        <f>+'MIP 2017'!EW100*(1+(FA100))</f>
        <v>5.4292708616332369E-2</v>
      </c>
      <c r="GA100" s="20">
        <f>+'MIP 2017'!EX100*(1+(FB100))</f>
        <v>3510.3184376755962</v>
      </c>
      <c r="GB100" s="20">
        <f>+'MIP 2017'!EY100*(1+(FC100))</f>
        <v>48429.096787396251</v>
      </c>
      <c r="GC100" s="20">
        <f>+'MIP 2017'!EZ100*(1+(FD100))</f>
        <v>4288.7466260371275</v>
      </c>
      <c r="GD100" s="20">
        <f>+'MIP 2017'!FA100*(1+(FE100))</f>
        <v>14814.745721556674</v>
      </c>
      <c r="GE100" s="20">
        <f>+'MIP 2017'!FB100*(1+(FF100))</f>
        <v>19331.309578149474</v>
      </c>
      <c r="GF100" s="20">
        <f>+'MIP 2017'!FC100*(1+(FG100))</f>
        <v>340.93584873234869</v>
      </c>
      <c r="GG100" s="20">
        <f>+'MIP 2017'!FD100*(1+(FH100))</f>
        <v>12797.747580752139</v>
      </c>
      <c r="GH100" s="20">
        <f>+'MIP 2017'!FE100*(1+(FI100))</f>
        <v>3215.154444337426</v>
      </c>
      <c r="GI100" s="20">
        <f>+'MIP 2017'!FF100*(1+(FJ100))</f>
        <v>0</v>
      </c>
      <c r="GJ100" s="18">
        <f t="shared" si="6"/>
        <v>170213.27908528107</v>
      </c>
      <c r="GK100" s="39">
        <f>+IFERROR((GJ100/'MIP 2017'!FG100*100-100),0)</f>
        <v>8.0462550761637175</v>
      </c>
      <c r="GN100" s="18">
        <v>206468.93316511199</v>
      </c>
      <c r="GO100" s="14">
        <f>+'MIP 2017'!FH100</f>
        <v>193483.55358607695</v>
      </c>
      <c r="GP100" s="39">
        <f t="shared" si="7"/>
        <v>12985.379579035041</v>
      </c>
      <c r="GQ100" s="39">
        <f t="shared" si="8"/>
        <v>6.7113609081291372</v>
      </c>
      <c r="GU100" s="61">
        <v>-0.12</v>
      </c>
      <c r="GW100" s="60">
        <f>+IF(SeleccionarDemTur=GW$11,'SIMULADOR IMPACTOS MIP(TURISMO)'!PorcentajeTur,0)</f>
        <v>0</v>
      </c>
      <c r="GX100" s="60">
        <f>+IF(SeleccionarDemTur=GX$11,'SIMULADOR IMPACTOS MIP(TURISMO)'!PorcentajeTur,0)</f>
        <v>0</v>
      </c>
      <c r="GY100" s="60">
        <f>+IF(SeleccionarDemTur=GY$11,'SIMULADOR IMPACTOS MIP(TURISMO)'!PorcentajeTur,0)</f>
        <v>0.14000000000000001</v>
      </c>
      <c r="GZ100" s="60">
        <f>+IF(SeleccionarDemTur=GZ$11,'SIMULADOR IMPACTOS MIP(TURISMO)'!PorcentajeTur,0)</f>
        <v>0</v>
      </c>
      <c r="HA100" s="60">
        <f>+IF(OR(SeleccionarDemTur=HA$11,SeleccionarDemTur=$GW$11),'SIMULADOR IMPACTOS MIP(TURISMO)'!PorcentajeTur,0)</f>
        <v>0</v>
      </c>
      <c r="HB100" s="60">
        <f>+IF(OR(SeleccionarDemTur=HB$11,SeleccionarDemTur=$GW$11),'SIMULADOR IMPACTOS MIP(TURISMO)'!PorcentajeTur,0)</f>
        <v>0</v>
      </c>
      <c r="HC100" s="60">
        <f>+IF(OR(SeleccionarDemTur=HC$11,SeleccionarDemTur=$GW$11),'SIMULADOR IMPACTOS MIP(TURISMO)'!PorcentajeTur,0)</f>
        <v>0</v>
      </c>
      <c r="HD100" s="60">
        <f>+IF(OR(SeleccionarDemTur=HD$11,SeleccionarDemTur=$GX$11),'SIMULADOR IMPACTOS MIP(TURISMO)'!PorcentajeTur,0)</f>
        <v>0</v>
      </c>
      <c r="HE100" s="60">
        <f>+IF(OR(SeleccionarDemTur=HE$11,SeleccionarDemTur=$GX$11),'SIMULADOR IMPACTOS MIP(TURISMO)'!PorcentajeTur,0)</f>
        <v>0</v>
      </c>
      <c r="HF100" s="60">
        <f>+IF(OR(SeleccionarDemTur=HF$11,SeleccionarDemTur=$GX$11),'SIMULADOR IMPACTOS MIP(TURISMO)'!PorcentajeTur,0)</f>
        <v>0</v>
      </c>
      <c r="HG100" s="60">
        <f>+IF(OR(SeleccionarDemTur=HG$11,SeleccionarDemTur=$GX$11),'SIMULADOR IMPACTOS MIP(TURISMO)'!PorcentajeTur,0)</f>
        <v>0</v>
      </c>
      <c r="HH100" s="60">
        <f>+IF(OR(SeleccionarDemTur=HH$11,SeleccionarDemTur=$GX$11),'SIMULADOR IMPACTOS MIP(TURISMO)'!PorcentajeTur,0)</f>
        <v>0</v>
      </c>
      <c r="HI100" s="60">
        <f>+IF(OR(SeleccionarDemTur=HI$11,SeleccionarDemTur=$GX$11),'SIMULADOR IMPACTOS MIP(TURISMO)'!PorcentajeTur,0)</f>
        <v>0</v>
      </c>
      <c r="HJ100" s="60">
        <f>+IF(OR(SeleccionarDemTur=HJ$11,SeleccionarDemTur=$GX$11),'SIMULADOR IMPACTOS MIP(TURISMO)'!PorcentajeTur,0)</f>
        <v>0</v>
      </c>
      <c r="HK100" s="60">
        <f>+IF(SeleccionarDemTur=HK$11,'SIMULADOR IMPACTOS MIP(TURISMO)'!PorcentajeTur,0)</f>
        <v>0</v>
      </c>
      <c r="HL100" s="60">
        <f>+IF(SeleccionarDemTur=HL$11,'SIMULADOR IMPACTOS MIP(TURISMO)'!PorcentajeTur,0)</f>
        <v>0</v>
      </c>
      <c r="HM100" s="60">
        <f>+IF(SeleccionarDemTur=HM$11,'SIMULADOR IMPACTOS MIP(TURISMO)'!PorcentajeTur,0)</f>
        <v>0</v>
      </c>
      <c r="HN100" s="60">
        <f>+IF(SeleccionarDemTur=HN$11,'SIMULADOR IMPACTOS MIP(TURISMO)'!PorcentajeTur,0)</f>
        <v>0</v>
      </c>
      <c r="HO100" s="60">
        <f>+IF(OR(SeleccionarDemTur=HO$11,SeleccionarDemTur=$GY$11),'SIMULADOR IMPACTOS MIP(TURISMO)'!PorcentajeTur,0)</f>
        <v>0.14000000000000001</v>
      </c>
      <c r="HP100" s="60">
        <f>+IF(OR(SeleccionarDemTur=HP$11,SeleccionarDemTur=$GY$11),'SIMULADOR IMPACTOS MIP(TURISMO)'!PorcentajeTur,0)</f>
        <v>0.14000000000000001</v>
      </c>
      <c r="HQ100" s="60">
        <f>+IF(OR(SeleccionarDemTur=HQ$11,SeleccionarDemTur=$GY$11),'SIMULADOR IMPACTOS MIP(TURISMO)'!PorcentajeTur,0)</f>
        <v>0.14000000000000001</v>
      </c>
      <c r="HR100" s="60">
        <f>+IF(OR(SeleccionarDemTur=HR$11,SeleccionarDemTur=$GY$11),'SIMULADOR IMPACTOS MIP(TURISMO)'!PorcentajeTur,0)</f>
        <v>0.14000000000000001</v>
      </c>
      <c r="HS100" s="60">
        <f>+IF(OR(SeleccionarDemTur=HS$11,SeleccionarDemTur=$GY$11),'SIMULADOR IMPACTOS MIP(TURISMO)'!PorcentajeTur,0)</f>
        <v>0.14000000000000001</v>
      </c>
      <c r="HT100" s="60">
        <f>+IF(OR(SeleccionarDemTur=HT$11,SeleccionarDemTur=$GY$11),'SIMULADOR IMPACTOS MIP(TURISMO)'!PorcentajeTur,0)</f>
        <v>0.14000000000000001</v>
      </c>
      <c r="HU100" s="60">
        <f>+IF(OR(SeleccionarDemTur=HU$11,SeleccionarDemTur=$GY$11),'SIMULADOR IMPACTOS MIP(TURISMO)'!PorcentajeTur,0)</f>
        <v>0.14000000000000001</v>
      </c>
      <c r="HV100" s="60">
        <f>+IF(OR(SeleccionarDemTur=HV$11,SeleccionarDemTur=$GY$11),'SIMULADOR IMPACTOS MIP(TURISMO)'!PorcentajeTur,0)</f>
        <v>0.14000000000000001</v>
      </c>
      <c r="HY100" s="20">
        <f>+'MIP 2017'!EJ100*(1+(GZ100))</f>
        <v>51010.61645948598</v>
      </c>
      <c r="HZ100" s="20">
        <f>+'MIP 2017'!EK100*(1+(HA100))</f>
        <v>264.10890614242942</v>
      </c>
      <c r="IA100" s="20">
        <f>+'MIP 2017'!EL100*(1+(HB100))</f>
        <v>2377.2267203949405</v>
      </c>
      <c r="IB100" s="20">
        <f>+'MIP 2017'!EM100*(1+(HC100))</f>
        <v>0</v>
      </c>
      <c r="IC100" s="20">
        <f>+'MIP 2017'!EN100*(1+(HD100))</f>
        <v>360.82057509723973</v>
      </c>
      <c r="ID100" s="20">
        <f>+'MIP 2017'!EO100*(1+(HE100))</f>
        <v>0.59423995475666924</v>
      </c>
      <c r="IE100" s="20">
        <f>+'MIP 2017'!EP100*(1+(HF100))</f>
        <v>1356.6939338866621</v>
      </c>
      <c r="IF100" s="20">
        <f>+'MIP 2017'!EQ100*(1+(HG100))</f>
        <v>3782.3755337457883</v>
      </c>
      <c r="IG100" s="20">
        <f>+'MIP 2017'!ER100*(1+(HH100))</f>
        <v>10.618668216549434</v>
      </c>
      <c r="IH100" s="20">
        <f>+'MIP 2017'!ES100*(1+(HI100))</f>
        <v>3753.7241843727552</v>
      </c>
      <c r="II100" s="20">
        <f>+'MIP 2017'!ET100*(1+(HJ100))</f>
        <v>549.93707822465535</v>
      </c>
      <c r="IJ100" s="20">
        <f>+'MIP 2017'!EU100*(1+(HK100))</f>
        <v>1.8263193059184117</v>
      </c>
      <c r="IK100" s="20">
        <f>+'MIP 2017'!EV100*(1+(HL100))</f>
        <v>16.627149107755052</v>
      </c>
      <c r="IL100" s="20">
        <f>+'MIP 2017'!EW100*(1+(HM100))</f>
        <v>5.4292708616332369E-2</v>
      </c>
      <c r="IM100" s="20">
        <f>+'MIP 2017'!EX100*(1+(HN100))</f>
        <v>3510.3184376755962</v>
      </c>
      <c r="IN100" s="20">
        <f>+'MIP 2017'!EY100*(1+(HO100))</f>
        <v>48429.096787396251</v>
      </c>
      <c r="IO100" s="20">
        <f>+'MIP 2017'!EZ100*(1+(HP100))</f>
        <v>4288.7466260371275</v>
      </c>
      <c r="IP100" s="20">
        <f>+'MIP 2017'!FA100*(1+(HQ100))</f>
        <v>14814.745721556674</v>
      </c>
      <c r="IQ100" s="20">
        <f>+'MIP 2017'!FB100*(1+(HR100))</f>
        <v>19331.309578149474</v>
      </c>
      <c r="IR100" s="20">
        <f>+'MIP 2017'!FC100*(1+(HS100))</f>
        <v>340.93584873234869</v>
      </c>
      <c r="IS100" s="20">
        <f>+'MIP 2017'!FD100*(1+(HT100))</f>
        <v>12797.747580752139</v>
      </c>
      <c r="IT100" s="20">
        <f>+'MIP 2017'!FE100*(1+(HU100))</f>
        <v>3215.154444337426</v>
      </c>
      <c r="IU100" s="20">
        <f>+'MIP 2017'!FF100*(1+(HV100))</f>
        <v>0</v>
      </c>
      <c r="IV100" s="18">
        <f t="shared" si="9"/>
        <v>170213.27908528107</v>
      </c>
      <c r="IW100" s="39">
        <f>+IFERROR((IV100/'MIP 2017'!FG100*100-100),0)</f>
        <v>8.0462550761637175</v>
      </c>
      <c r="IZ100" s="18">
        <v>206468.93316511199</v>
      </c>
      <c r="JA100" s="14">
        <f>+'MIP 2017'!FH100</f>
        <v>193483.55358607695</v>
      </c>
      <c r="JB100" s="39">
        <f t="shared" si="10"/>
        <v>12985.379579035041</v>
      </c>
      <c r="JC100" s="39">
        <f t="shared" si="11"/>
        <v>6.7113609081291372</v>
      </c>
    </row>
    <row r="101" spans="1:263" s="7" customFormat="1" ht="21.95" customHeight="1" thickBot="1" x14ac:dyDescent="0.25">
      <c r="A101" s="137" t="s">
        <v>245</v>
      </c>
      <c r="B101" s="138" t="s">
        <v>243</v>
      </c>
      <c r="C101" s="33">
        <v>6.058130396998418E-4</v>
      </c>
      <c r="D101" s="33">
        <v>6.9348319781545212E-4</v>
      </c>
      <c r="E101" s="33">
        <v>4.186437078299527E-4</v>
      </c>
      <c r="F101" s="33">
        <v>1.2145096400621067E-3</v>
      </c>
      <c r="G101" s="33">
        <v>7.4322967637954307E-4</v>
      </c>
      <c r="H101" s="33">
        <v>3.9782462000763932E-4</v>
      </c>
      <c r="I101" s="33">
        <v>3.0139908539760223E-4</v>
      </c>
      <c r="J101" s="33">
        <v>3.4689533888104839E-4</v>
      </c>
      <c r="K101" s="33">
        <v>4.122865003831127E-4</v>
      </c>
      <c r="L101" s="33">
        <v>3.6075458954122852E-4</v>
      </c>
      <c r="M101" s="33">
        <v>2.0123695908727812E-3</v>
      </c>
      <c r="N101" s="33">
        <v>9.9058917461981887E-4</v>
      </c>
      <c r="O101" s="33">
        <v>5.160671914783354E-4</v>
      </c>
      <c r="P101" s="33">
        <v>8.3433455553333907E-3</v>
      </c>
      <c r="Q101" s="33">
        <v>4.356202275173884E-4</v>
      </c>
      <c r="R101" s="33">
        <v>1.1892796942224808E-3</v>
      </c>
      <c r="S101" s="33">
        <v>1.2229911645481278E-3</v>
      </c>
      <c r="T101" s="33">
        <v>8.7834687085241233E-4</v>
      </c>
      <c r="U101" s="33">
        <v>5.9846228548279736E-4</v>
      </c>
      <c r="V101" s="33">
        <v>9.4861009224216618E-4</v>
      </c>
      <c r="W101" s="33">
        <v>8.2964792270641733E-4</v>
      </c>
      <c r="X101" s="33">
        <v>5.4667112383203315E-4</v>
      </c>
      <c r="Y101" s="33">
        <v>5.9461479675546535E-4</v>
      </c>
      <c r="Z101" s="33">
        <v>7.2039280585528727E-4</v>
      </c>
      <c r="AA101" s="33">
        <v>7.5738833294299404E-4</v>
      </c>
      <c r="AB101" s="33">
        <v>1.5255244191543318E-3</v>
      </c>
      <c r="AC101" s="33">
        <v>1.4001513327878965E-4</v>
      </c>
      <c r="AD101" s="33">
        <v>8.9095118399032207E-4</v>
      </c>
      <c r="AE101" s="33">
        <v>8.8955203271140514E-4</v>
      </c>
      <c r="AF101" s="33">
        <v>1.4866094161690442E-3</v>
      </c>
      <c r="AG101" s="33">
        <v>3.1400240057059809E-4</v>
      </c>
      <c r="AH101" s="33">
        <v>1.7252164688442441E-3</v>
      </c>
      <c r="AI101" s="33">
        <v>9.7086278772445648E-4</v>
      </c>
      <c r="AJ101" s="33">
        <v>1.0137716673763882E-3</v>
      </c>
      <c r="AK101" s="33">
        <v>2.9585617124401765E-3</v>
      </c>
      <c r="AL101" s="33">
        <v>9.5387811814760326E-4</v>
      </c>
      <c r="AM101" s="33">
        <v>6.389075707148317E-4</v>
      </c>
      <c r="AN101" s="33">
        <v>2.7150720019459055E-3</v>
      </c>
      <c r="AO101" s="33">
        <v>3.286546207078583E-3</v>
      </c>
      <c r="AP101" s="33">
        <v>1.6077045282613112E-3</v>
      </c>
      <c r="AQ101" s="33">
        <v>2.004670950648988E-3</v>
      </c>
      <c r="AR101" s="33">
        <v>8.027086820725669E-4</v>
      </c>
      <c r="AS101" s="33">
        <v>8.2509809724559604E-4</v>
      </c>
      <c r="AT101" s="33">
        <v>1.7047221461453789E-3</v>
      </c>
      <c r="AU101" s="33">
        <v>1.5120608408171906E-3</v>
      </c>
      <c r="AV101" s="33">
        <v>8.9815658273257129E-4</v>
      </c>
      <c r="AW101" s="33">
        <v>4.2922810678223938E-3</v>
      </c>
      <c r="AX101" s="33">
        <v>1.475104426413085E-3</v>
      </c>
      <c r="AY101" s="33">
        <v>4.5128296209963754E-4</v>
      </c>
      <c r="AZ101" s="33">
        <v>1.4179230683183327E-3</v>
      </c>
      <c r="BA101" s="33">
        <v>5.3342362239469567E-4</v>
      </c>
      <c r="BB101" s="33">
        <v>8.8364315953363276E-4</v>
      </c>
      <c r="BC101" s="33">
        <v>3.8683786589479401E-3</v>
      </c>
      <c r="BD101" s="33">
        <v>1.1424489701601633E-3</v>
      </c>
      <c r="BE101" s="33">
        <v>7.3792310911686954E-4</v>
      </c>
      <c r="BF101" s="33">
        <v>9.3205477710362849E-4</v>
      </c>
      <c r="BG101" s="33">
        <v>6.3848016662925897E-4</v>
      </c>
      <c r="BH101" s="33">
        <v>8.0672095861461231E-4</v>
      </c>
      <c r="BI101" s="33">
        <v>5.9236735522437715E-4</v>
      </c>
      <c r="BJ101" s="33">
        <v>6.237823139675035E-4</v>
      </c>
      <c r="BK101" s="33">
        <v>1.5387608821655712E-3</v>
      </c>
      <c r="BL101" s="33">
        <v>1.2196987043106417E-3</v>
      </c>
      <c r="BM101" s="33">
        <v>1.2269401493285549E-3</v>
      </c>
      <c r="BN101" s="33">
        <v>9.6363702175731572E-4</v>
      </c>
      <c r="BO101" s="33">
        <v>1.6357429384119687E-3</v>
      </c>
      <c r="BP101" s="33">
        <v>6.8303548572574264E-4</v>
      </c>
      <c r="BQ101" s="33">
        <v>4.206876135163214E-4</v>
      </c>
      <c r="BR101" s="33">
        <v>1.0036486738958102E-3</v>
      </c>
      <c r="BS101" s="33">
        <v>9.0264088257531396E-4</v>
      </c>
      <c r="BT101" s="33">
        <v>8.2252048975276469E-4</v>
      </c>
      <c r="BU101" s="33">
        <v>4.4427108373803592E-4</v>
      </c>
      <c r="BV101" s="33">
        <v>7.3673259682924253E-4</v>
      </c>
      <c r="BW101" s="33">
        <v>1.0545572815766162E-3</v>
      </c>
      <c r="BX101" s="33">
        <v>3.8637550049715831E-4</v>
      </c>
      <c r="BY101" s="33">
        <v>5.4192833243131295E-4</v>
      </c>
      <c r="BZ101" s="33">
        <v>4.0408604021360714E-4</v>
      </c>
      <c r="CA101" s="33">
        <v>6.3064049675931751E-4</v>
      </c>
      <c r="CB101" s="33">
        <v>8.8350581276607659E-4</v>
      </c>
      <c r="CC101" s="33">
        <v>1.0624238237331065E-3</v>
      </c>
      <c r="CD101" s="33">
        <v>9.0042196586159892E-4</v>
      </c>
      <c r="CE101" s="33">
        <v>8.9042649961763593E-4</v>
      </c>
      <c r="CF101" s="33">
        <v>2.7356434234259795E-3</v>
      </c>
      <c r="CG101" s="33">
        <v>2.9963019260398844E-3</v>
      </c>
      <c r="CH101" s="33">
        <v>4.49643086799936E-4</v>
      </c>
      <c r="CI101" s="33">
        <v>1.8195240047977673E-3</v>
      </c>
      <c r="CJ101" s="33">
        <v>3.2305834756194963E-4</v>
      </c>
      <c r="CK101" s="33">
        <v>6.0323919978731504E-4</v>
      </c>
      <c r="CL101" s="33">
        <v>1.4756424180090474E-3</v>
      </c>
      <c r="CM101" s="33">
        <v>2.6583525561775772E-3</v>
      </c>
      <c r="CN101" s="33">
        <v>1.0016183214479295</v>
      </c>
      <c r="CO101" s="33">
        <v>6.3108126611212522E-3</v>
      </c>
      <c r="CP101" s="33">
        <v>6.8996656894425683E-3</v>
      </c>
      <c r="CQ101" s="33">
        <v>6.2280976299625374E-4</v>
      </c>
      <c r="CR101" s="33">
        <v>7.0607446898692178E-4</v>
      </c>
      <c r="CS101" s="33">
        <v>1.0106175621775633E-3</v>
      </c>
      <c r="CT101" s="33">
        <v>9.1999285420621395E-3</v>
      </c>
      <c r="CU101" s="33">
        <v>2.4745296398647051E-4</v>
      </c>
      <c r="CV101" s="33">
        <v>2.7806344584159617E-4</v>
      </c>
      <c r="CW101" s="33">
        <v>5.6919217947472246E-4</v>
      </c>
      <c r="CX101" s="33">
        <v>1.0425410756002818E-3</v>
      </c>
      <c r="CY101" s="33">
        <v>2.4444653481734709E-4</v>
      </c>
      <c r="CZ101" s="33">
        <v>3.5929677462301606E-4</v>
      </c>
      <c r="DA101" s="33">
        <v>2.3101102769245468E-4</v>
      </c>
      <c r="DB101" s="33">
        <v>4.7631473488081731E-4</v>
      </c>
      <c r="DC101" s="33">
        <v>6.7629017611725854E-4</v>
      </c>
      <c r="DD101" s="33">
        <v>2.6969301415820303E-4</v>
      </c>
      <c r="DE101" s="33">
        <v>7.5366239187167855E-4</v>
      </c>
      <c r="DF101" s="33">
        <v>3.7609021081231041E-4</v>
      </c>
      <c r="DG101" s="33">
        <v>6.8201153821485999E-4</v>
      </c>
      <c r="DH101" s="33">
        <v>5.3025279691998827E-4</v>
      </c>
      <c r="DI101" s="33">
        <v>3.6709696733926443E-4</v>
      </c>
      <c r="DJ101" s="33">
        <v>3.3922995837467945E-4</v>
      </c>
      <c r="DK101" s="33">
        <v>9.7563793431673402E-4</v>
      </c>
      <c r="DL101" s="33">
        <v>4.6233677709495223E-4</v>
      </c>
      <c r="DM101" s="33">
        <v>1.9239405529867409E-4</v>
      </c>
      <c r="DN101" s="33">
        <v>5.9410969146073115E-5</v>
      </c>
      <c r="DO101" s="33">
        <v>5.457342615000899E-4</v>
      </c>
      <c r="DP101" s="33">
        <v>3.1592904472948238E-4</v>
      </c>
      <c r="DQ101" s="33">
        <v>3.7080193561906885E-4</v>
      </c>
      <c r="DR101" s="33">
        <v>3.9186021339516759E-4</v>
      </c>
      <c r="DS101" s="33">
        <v>4.5153279468693175E-4</v>
      </c>
      <c r="DT101" s="33">
        <v>2.0356789607286899E-4</v>
      </c>
      <c r="DU101" s="33">
        <v>4.0112031754481329E-4</v>
      </c>
      <c r="DV101" s="33">
        <v>2.3563645021415592E-4</v>
      </c>
      <c r="DW101" s="33">
        <v>3.4585505814721323E-4</v>
      </c>
      <c r="DX101" s="33">
        <v>3.6699063604451899E-3</v>
      </c>
      <c r="DY101" s="33">
        <v>3.9889837709955429E-4</v>
      </c>
      <c r="DZ101" s="33">
        <v>3.1536004295850317E-4</v>
      </c>
      <c r="EA101" s="33">
        <v>5.5898597574061918E-4</v>
      </c>
      <c r="EB101" s="33">
        <v>8.7888296823562567E-4</v>
      </c>
      <c r="EC101" s="33">
        <v>4.1658733931543946E-4</v>
      </c>
      <c r="ED101" s="33">
        <v>7.777060390332498E-4</v>
      </c>
      <c r="EE101" s="33">
        <v>4.1787888195887404E-4</v>
      </c>
      <c r="EF101" s="33">
        <v>4.7890759984019454E-4</v>
      </c>
      <c r="EG101" s="33">
        <v>4.2154869993705715E-4</v>
      </c>
      <c r="EH101" s="33">
        <v>0</v>
      </c>
      <c r="EK101" s="60">
        <f>+IF(AND(OR(SeleccionarIndustria=$A101,SeleccionarIndustria="Todas las AE"),('SIMULADOR IMPACTOS MIP'!$B$10=EK$11)),'SIMULADOR IMPACTOS MIP'!Porcentaje,0)</f>
        <v>0</v>
      </c>
      <c r="EL101" s="60">
        <f>+IF(AND(OR(SeleccionarIndustria=$A101,SeleccionarIndustria="Todas las AE"),('SIMULADOR IMPACTOS MIP'!$B$10=EL$11)),'SIMULADOR IMPACTOS MIP'!Porcentaje,0)</f>
        <v>0</v>
      </c>
      <c r="EM101" s="60">
        <f>+IF(AND(OR(SeleccionarIndustria=$A101,SeleccionarIndustria="Todas las AE"),('SIMULADOR IMPACTOS MIP'!$B$10=EM$11)),'SIMULADOR IMPACTOS MIP'!Porcentaje,0)</f>
        <v>0.14000000000000001</v>
      </c>
      <c r="EN101" s="60">
        <f>+IF(AND(OR(SeleccionarIndustria=$A101,SeleccionarIndustria="Todas las AE"),('SIMULADOR IMPACTOS MIP'!$B$10=EN$11)),'SIMULADOR IMPACTOS MIP'!Porcentaje,0)</f>
        <v>0</v>
      </c>
      <c r="EO101" s="60">
        <f>+IF(AND(OR(SeleccionarIndustria=$A101,SeleccionarIndustria="Todas las AE"),(OR('SIMULADOR IMPACTOS MIP'!$B$10=$EK$11,'SIMULADOR IMPACTOS MIP'!$B$10=EO$11))),'SIMULADOR IMPACTOS MIP'!Porcentaje,0)</f>
        <v>0</v>
      </c>
      <c r="EP101" s="60">
        <f>+IF(AND(OR(SeleccionarIndustria=$A101,SeleccionarIndustria="Todas las AE"),(OR('SIMULADOR IMPACTOS MIP'!$B$10=$EK$11,'SIMULADOR IMPACTOS MIP'!$B$10=EP$11))),'SIMULADOR IMPACTOS MIP'!Porcentaje,0)</f>
        <v>0</v>
      </c>
      <c r="EQ101" s="60">
        <f>+IF(AND(OR(SeleccionarIndustria=$A101,SeleccionarIndustria="Todas las AE"),(OR('SIMULADOR IMPACTOS MIP'!$B$10=$EK$11,'SIMULADOR IMPACTOS MIP'!$B$10=EQ$11))),'SIMULADOR IMPACTOS MIP'!Porcentaje,0)</f>
        <v>0</v>
      </c>
      <c r="ER101" s="60">
        <f>+IF(AND(OR(SeleccionarIndustria=$A101,SeleccionarIndustria="Todas las AE"),(OR('SIMULADOR IMPACTOS MIP'!$B$10=$EL$11,'SIMULADOR IMPACTOS MIP'!$B$10=ER$11))),'SIMULADOR IMPACTOS MIP'!Porcentaje,0)</f>
        <v>0</v>
      </c>
      <c r="ES101" s="60">
        <f>+IF(AND(OR(SeleccionarIndustria=$A101,SeleccionarIndustria="Todas las AE"),(OR('SIMULADOR IMPACTOS MIP'!$B$10=$EL$11,'SIMULADOR IMPACTOS MIP'!$B$10=ES$11))),'SIMULADOR IMPACTOS MIP'!Porcentaje,0)</f>
        <v>0</v>
      </c>
      <c r="ET101" s="60">
        <f>+IF(AND(OR(SeleccionarIndustria=$A101,SeleccionarIndustria="Todas las AE"),(OR('SIMULADOR IMPACTOS MIP'!$B$10=$EL$11,'SIMULADOR IMPACTOS MIP'!$B$10=ET$11))),'SIMULADOR IMPACTOS MIP'!Porcentaje,0)</f>
        <v>0</v>
      </c>
      <c r="EU101" s="60">
        <f>+IF(AND(OR(SeleccionarIndustria=$A101,SeleccionarIndustria="Todas las AE"),(OR('SIMULADOR IMPACTOS MIP'!$B$10=$EL$11,'SIMULADOR IMPACTOS MIP'!$B$10=EU$11))),'SIMULADOR IMPACTOS MIP'!Porcentaje,0)</f>
        <v>0</v>
      </c>
      <c r="EV101" s="60">
        <f>+IF(AND(OR(SeleccionarIndustria=$A101,SeleccionarIndustria="Todas las AE"),(OR('SIMULADOR IMPACTOS MIP'!$B$10=$EL$11,'SIMULADOR IMPACTOS MIP'!$B$10=EV$11))),'SIMULADOR IMPACTOS MIP'!Porcentaje,0)</f>
        <v>0</v>
      </c>
      <c r="EW101" s="60">
        <f>+IF(AND(OR(SeleccionarIndustria=$A101,SeleccionarIndustria="Todas las AE"),(OR('SIMULADOR IMPACTOS MIP'!$B$10=$EL$11,'SIMULADOR IMPACTOS MIP'!$B$10=EW$11))),'SIMULADOR IMPACTOS MIP'!Porcentaje,0)</f>
        <v>0</v>
      </c>
      <c r="EX101" s="60">
        <f>+IF(AND(OR(SeleccionarIndustria=$A101,SeleccionarIndustria="Todas las AE"),(OR('SIMULADOR IMPACTOS MIP'!$B$10=$EL$11,'SIMULADOR IMPACTOS MIP'!$B$10=EX$11))),'SIMULADOR IMPACTOS MIP'!Porcentaje,0)</f>
        <v>0</v>
      </c>
      <c r="EY101" s="60">
        <f>+IF(AND(OR(SeleccionarIndustria=$A101,SeleccionarIndustria="Todas las AE"),('SIMULADOR IMPACTOS MIP'!$B$10=EY$11)),'SIMULADOR IMPACTOS MIP'!Porcentaje,0)</f>
        <v>0</v>
      </c>
      <c r="EZ101" s="60">
        <f>+IF(AND(OR(SeleccionarIndustria=$A101,SeleccionarIndustria="Todas las AE"),('SIMULADOR IMPACTOS MIP'!$B$10=EZ$11)),'SIMULADOR IMPACTOS MIP'!Porcentaje,0)</f>
        <v>0</v>
      </c>
      <c r="FA101" s="60">
        <f>+IF(AND(OR(SeleccionarIndustria=$A101,SeleccionarIndustria="Todas las AE"),('SIMULADOR IMPACTOS MIP'!$B$10=FA$11)),'SIMULADOR IMPACTOS MIP'!Porcentaje,0)</f>
        <v>0</v>
      </c>
      <c r="FB101" s="60">
        <f>+IF(AND(OR(SeleccionarIndustria=$A101,SeleccionarIndustria="Todas las AE"),('SIMULADOR IMPACTOS MIP'!$B$10=FB$11)),'SIMULADOR IMPACTOS MIP'!Porcentaje,0)</f>
        <v>0</v>
      </c>
      <c r="FC101" s="60">
        <f>+IF(AND(OR(SeleccionarIndustria=$A101,SeleccionarIndustria="Todas las AE"),(OR('SIMULADOR IMPACTOS MIP'!$B$10=$EM$11,'SIMULADOR IMPACTOS MIP'!$B$10=FC$11))),'SIMULADOR IMPACTOS MIP'!Porcentaje,0)</f>
        <v>0.14000000000000001</v>
      </c>
      <c r="FD101" s="60">
        <f>+IF(AND(OR(SeleccionarIndustria=$A101,SeleccionarIndustria="Todas las AE"),(OR('SIMULADOR IMPACTOS MIP'!$B$10=$EM$11,'SIMULADOR IMPACTOS MIP'!$B$10=FD$11))),'SIMULADOR IMPACTOS MIP'!Porcentaje,0)</f>
        <v>0.14000000000000001</v>
      </c>
      <c r="FE101" s="60">
        <f>+IF(AND(OR(SeleccionarIndustria=$A101,SeleccionarIndustria="Todas las AE"),(OR('SIMULADOR IMPACTOS MIP'!$B$10=$EM$11,'SIMULADOR IMPACTOS MIP'!$B$10=FE$11))),'SIMULADOR IMPACTOS MIP'!Porcentaje,0)</f>
        <v>0.14000000000000001</v>
      </c>
      <c r="FF101" s="60">
        <f>+IF(AND(OR(SeleccionarIndustria=$A101,SeleccionarIndustria="Todas las AE"),(OR('SIMULADOR IMPACTOS MIP'!$B$10=$EM$11,'SIMULADOR IMPACTOS MIP'!$B$10=FF$11))),'SIMULADOR IMPACTOS MIP'!Porcentaje,0)</f>
        <v>0.14000000000000001</v>
      </c>
      <c r="FG101" s="60">
        <f>+IF(AND(OR(SeleccionarIndustria=$A101,SeleccionarIndustria="Todas las AE"),(OR('SIMULADOR IMPACTOS MIP'!$B$10=$EM$11,'SIMULADOR IMPACTOS MIP'!$B$10=FG$11))),'SIMULADOR IMPACTOS MIP'!Porcentaje,0)</f>
        <v>0.14000000000000001</v>
      </c>
      <c r="FH101" s="60">
        <f>+IF(AND(OR(SeleccionarIndustria=$A101,SeleccionarIndustria="Todas las AE"),(OR('SIMULADOR IMPACTOS MIP'!$B$10=$EM$11,'SIMULADOR IMPACTOS MIP'!$B$10=FH$11))),'SIMULADOR IMPACTOS MIP'!Porcentaje,0)</f>
        <v>0.14000000000000001</v>
      </c>
      <c r="FI101" s="60">
        <f>+IF(AND(OR(SeleccionarIndustria=$A101,SeleccionarIndustria="Todas las AE"),(OR('SIMULADOR IMPACTOS MIP'!$B$10=$EM$11,'SIMULADOR IMPACTOS MIP'!$B$10=FI$11))),'SIMULADOR IMPACTOS MIP'!Porcentaje,0)</f>
        <v>0.14000000000000001</v>
      </c>
      <c r="FJ101" s="60">
        <f>+IF(AND(OR(SeleccionarIndustria=$A101,SeleccionarIndustria="Todas las AE"),(OR('SIMULADOR IMPACTOS MIP'!$B$10=$EM$11,'SIMULADOR IMPACTOS MIP'!$B$10=FJ$11))),'SIMULADOR IMPACTOS MIP'!Porcentaje,0)</f>
        <v>0.14000000000000001</v>
      </c>
      <c r="FM101" s="20">
        <f>+'MIP 2017'!EJ101*(1+(EN101))</f>
        <v>4467.2695965606599</v>
      </c>
      <c r="FN101" s="20">
        <f>+'MIP 2017'!EK101*(1+(EO101))</f>
        <v>0</v>
      </c>
      <c r="FO101" s="20">
        <f>+'MIP 2017'!EL101*(1+(EP101))</f>
        <v>0</v>
      </c>
      <c r="FP101" s="20">
        <f>+'MIP 2017'!EM101*(1+(EQ101))</f>
        <v>0</v>
      </c>
      <c r="FQ101" s="20">
        <f>+'MIP 2017'!EN101*(1+(ER101))</f>
        <v>0</v>
      </c>
      <c r="FR101" s="20">
        <f>+'MIP 2017'!EO101*(1+(ES101))</f>
        <v>0</v>
      </c>
      <c r="FS101" s="20">
        <f>+'MIP 2017'!EP101*(1+(ET101))</f>
        <v>0</v>
      </c>
      <c r="FT101" s="20">
        <f>+'MIP 2017'!EQ101*(1+(EU101))</f>
        <v>0</v>
      </c>
      <c r="FU101" s="20">
        <f>+'MIP 2017'!ER101*(1+(EV101))</f>
        <v>0</v>
      </c>
      <c r="FV101" s="20">
        <f>+'MIP 2017'!ES101*(1+(EW101))</f>
        <v>0</v>
      </c>
      <c r="FW101" s="20">
        <f>+'MIP 2017'!ET101*(1+(EX101))</f>
        <v>0</v>
      </c>
      <c r="FX101" s="20">
        <f>+'MIP 2017'!EU101*(1+(EY101))</f>
        <v>1.3883225083499828</v>
      </c>
      <c r="FY101" s="20">
        <f>+'MIP 2017'!EV101*(1+(EZ101))</f>
        <v>13.684306414248946</v>
      </c>
      <c r="FZ101" s="20">
        <f>+'MIP 2017'!EW101*(1+(FA101))</f>
        <v>4.1271966609057235E-2</v>
      </c>
      <c r="GA101" s="20">
        <f>+'MIP 2017'!EX101*(1+(FB101))</f>
        <v>26383.610836311982</v>
      </c>
      <c r="GB101" s="20">
        <f>+'MIP 2017'!EY101*(1+(FC101))</f>
        <v>0</v>
      </c>
      <c r="GC101" s="20">
        <f>+'MIP 2017'!EZ101*(1+(FD101))</f>
        <v>0</v>
      </c>
      <c r="GD101" s="20">
        <f>+'MIP 2017'!FA101*(1+(FE101))</f>
        <v>0</v>
      </c>
      <c r="GE101" s="20">
        <f>+'MIP 2017'!FB101*(1+(FF101))</f>
        <v>0</v>
      </c>
      <c r="GF101" s="20">
        <f>+'MIP 2017'!FC101*(1+(FG101))</f>
        <v>0</v>
      </c>
      <c r="GG101" s="20">
        <f>+'MIP 2017'!FD101*(1+(FH101))</f>
        <v>0</v>
      </c>
      <c r="GH101" s="20">
        <f>+'MIP 2017'!FE101*(1+(FI101))</f>
        <v>0</v>
      </c>
      <c r="GI101" s="20">
        <f>+'MIP 2017'!FF101*(1+(FJ101))</f>
        <v>0</v>
      </c>
      <c r="GJ101" s="18">
        <f t="shared" si="6"/>
        <v>30865.99433376185</v>
      </c>
      <c r="GK101" s="39">
        <f>+IFERROR((GJ101/'MIP 2017'!FG101*100-100),0)</f>
        <v>0</v>
      </c>
      <c r="GN101" s="18">
        <v>77262.149881797886</v>
      </c>
      <c r="GO101" s="14">
        <f>+'MIP 2017'!FH101</f>
        <v>77039.443784510426</v>
      </c>
      <c r="GP101" s="39">
        <f t="shared" si="7"/>
        <v>222.70609728746058</v>
      </c>
      <c r="GQ101" s="39">
        <f t="shared" si="8"/>
        <v>0.28908061422457365</v>
      </c>
      <c r="GU101" s="61">
        <v>-0.11</v>
      </c>
      <c r="GW101" s="60">
        <f>+IF(SeleccionarDemTur=GW$11,'SIMULADOR IMPACTOS MIP(TURISMO)'!PorcentajeTur,0)</f>
        <v>0</v>
      </c>
      <c r="GX101" s="60">
        <f>+IF(SeleccionarDemTur=GX$11,'SIMULADOR IMPACTOS MIP(TURISMO)'!PorcentajeTur,0)</f>
        <v>0</v>
      </c>
      <c r="GY101" s="60">
        <f>+IF(SeleccionarDemTur=GY$11,'SIMULADOR IMPACTOS MIP(TURISMO)'!PorcentajeTur,0)</f>
        <v>0.14000000000000001</v>
      </c>
      <c r="GZ101" s="60">
        <f>+IF(SeleccionarDemTur=GZ$11,'SIMULADOR IMPACTOS MIP(TURISMO)'!PorcentajeTur,0)</f>
        <v>0</v>
      </c>
      <c r="HA101" s="60">
        <f>+IF(OR(SeleccionarDemTur=HA$11,SeleccionarDemTur=$GW$11),'SIMULADOR IMPACTOS MIP(TURISMO)'!PorcentajeTur,0)</f>
        <v>0</v>
      </c>
      <c r="HB101" s="60">
        <f>+IF(OR(SeleccionarDemTur=HB$11,SeleccionarDemTur=$GW$11),'SIMULADOR IMPACTOS MIP(TURISMO)'!PorcentajeTur,0)</f>
        <v>0</v>
      </c>
      <c r="HC101" s="60">
        <f>+IF(OR(SeleccionarDemTur=HC$11,SeleccionarDemTur=$GW$11),'SIMULADOR IMPACTOS MIP(TURISMO)'!PorcentajeTur,0)</f>
        <v>0</v>
      </c>
      <c r="HD101" s="60">
        <f>+IF(OR(SeleccionarDemTur=HD$11,SeleccionarDemTur=$GX$11),'SIMULADOR IMPACTOS MIP(TURISMO)'!PorcentajeTur,0)</f>
        <v>0</v>
      </c>
      <c r="HE101" s="60">
        <f>+IF(OR(SeleccionarDemTur=HE$11,SeleccionarDemTur=$GX$11),'SIMULADOR IMPACTOS MIP(TURISMO)'!PorcentajeTur,0)</f>
        <v>0</v>
      </c>
      <c r="HF101" s="60">
        <f>+IF(OR(SeleccionarDemTur=HF$11,SeleccionarDemTur=$GX$11),'SIMULADOR IMPACTOS MIP(TURISMO)'!PorcentajeTur,0)</f>
        <v>0</v>
      </c>
      <c r="HG101" s="60">
        <f>+IF(OR(SeleccionarDemTur=HG$11,SeleccionarDemTur=$GX$11),'SIMULADOR IMPACTOS MIP(TURISMO)'!PorcentajeTur,0)</f>
        <v>0</v>
      </c>
      <c r="HH101" s="60">
        <f>+IF(OR(SeleccionarDemTur=HH$11,SeleccionarDemTur=$GX$11),'SIMULADOR IMPACTOS MIP(TURISMO)'!PorcentajeTur,0)</f>
        <v>0</v>
      </c>
      <c r="HI101" s="60">
        <f>+IF(OR(SeleccionarDemTur=HI$11,SeleccionarDemTur=$GX$11),'SIMULADOR IMPACTOS MIP(TURISMO)'!PorcentajeTur,0)</f>
        <v>0</v>
      </c>
      <c r="HJ101" s="60">
        <f>+IF(OR(SeleccionarDemTur=HJ$11,SeleccionarDemTur=$GX$11),'SIMULADOR IMPACTOS MIP(TURISMO)'!PorcentajeTur,0)</f>
        <v>0</v>
      </c>
      <c r="HK101" s="60">
        <f>+IF(SeleccionarDemTur=HK$11,'SIMULADOR IMPACTOS MIP(TURISMO)'!PorcentajeTur,0)</f>
        <v>0</v>
      </c>
      <c r="HL101" s="60">
        <f>+IF(SeleccionarDemTur=HL$11,'SIMULADOR IMPACTOS MIP(TURISMO)'!PorcentajeTur,0)</f>
        <v>0</v>
      </c>
      <c r="HM101" s="60">
        <f>+IF(SeleccionarDemTur=HM$11,'SIMULADOR IMPACTOS MIP(TURISMO)'!PorcentajeTur,0)</f>
        <v>0</v>
      </c>
      <c r="HN101" s="60">
        <f>+IF(SeleccionarDemTur=HN$11,'SIMULADOR IMPACTOS MIP(TURISMO)'!PorcentajeTur,0)</f>
        <v>0</v>
      </c>
      <c r="HO101" s="60">
        <f>+IF(OR(SeleccionarDemTur=HO$11,SeleccionarDemTur=$GY$11),'SIMULADOR IMPACTOS MIP(TURISMO)'!PorcentajeTur,0)</f>
        <v>0.14000000000000001</v>
      </c>
      <c r="HP101" s="60">
        <f>+IF(OR(SeleccionarDemTur=HP$11,SeleccionarDemTur=$GY$11),'SIMULADOR IMPACTOS MIP(TURISMO)'!PorcentajeTur,0)</f>
        <v>0.14000000000000001</v>
      </c>
      <c r="HQ101" s="60">
        <f>+IF(OR(SeleccionarDemTur=HQ$11,SeleccionarDemTur=$GY$11),'SIMULADOR IMPACTOS MIP(TURISMO)'!PorcentajeTur,0)</f>
        <v>0.14000000000000001</v>
      </c>
      <c r="HR101" s="60">
        <f>+IF(OR(SeleccionarDemTur=HR$11,SeleccionarDemTur=$GY$11),'SIMULADOR IMPACTOS MIP(TURISMO)'!PorcentajeTur,0)</f>
        <v>0.14000000000000001</v>
      </c>
      <c r="HS101" s="60">
        <f>+IF(OR(SeleccionarDemTur=HS$11,SeleccionarDemTur=$GY$11),'SIMULADOR IMPACTOS MIP(TURISMO)'!PorcentajeTur,0)</f>
        <v>0.14000000000000001</v>
      </c>
      <c r="HT101" s="60">
        <f>+IF(OR(SeleccionarDemTur=HT$11,SeleccionarDemTur=$GY$11),'SIMULADOR IMPACTOS MIP(TURISMO)'!PorcentajeTur,0)</f>
        <v>0.14000000000000001</v>
      </c>
      <c r="HU101" s="60">
        <f>+IF(OR(SeleccionarDemTur=HU$11,SeleccionarDemTur=$GY$11),'SIMULADOR IMPACTOS MIP(TURISMO)'!PorcentajeTur,0)</f>
        <v>0.14000000000000001</v>
      </c>
      <c r="HV101" s="60">
        <f>+IF(OR(SeleccionarDemTur=HV$11,SeleccionarDemTur=$GY$11),'SIMULADOR IMPACTOS MIP(TURISMO)'!PorcentajeTur,0)</f>
        <v>0.14000000000000001</v>
      </c>
      <c r="HY101" s="20">
        <f>+'MIP 2017'!EJ101*(1+(GZ101))</f>
        <v>4467.2695965606599</v>
      </c>
      <c r="HZ101" s="20">
        <f>+'MIP 2017'!EK101*(1+(HA101))</f>
        <v>0</v>
      </c>
      <c r="IA101" s="20">
        <f>+'MIP 2017'!EL101*(1+(HB101))</f>
        <v>0</v>
      </c>
      <c r="IB101" s="20">
        <f>+'MIP 2017'!EM101*(1+(HC101))</f>
        <v>0</v>
      </c>
      <c r="IC101" s="20">
        <f>+'MIP 2017'!EN101*(1+(HD101))</f>
        <v>0</v>
      </c>
      <c r="ID101" s="20">
        <f>+'MIP 2017'!EO101*(1+(HE101))</f>
        <v>0</v>
      </c>
      <c r="IE101" s="20">
        <f>+'MIP 2017'!EP101*(1+(HF101))</f>
        <v>0</v>
      </c>
      <c r="IF101" s="20">
        <f>+'MIP 2017'!EQ101*(1+(HG101))</f>
        <v>0</v>
      </c>
      <c r="IG101" s="20">
        <f>+'MIP 2017'!ER101*(1+(HH101))</f>
        <v>0</v>
      </c>
      <c r="IH101" s="20">
        <f>+'MIP 2017'!ES101*(1+(HI101))</f>
        <v>0</v>
      </c>
      <c r="II101" s="20">
        <f>+'MIP 2017'!ET101*(1+(HJ101))</f>
        <v>0</v>
      </c>
      <c r="IJ101" s="20">
        <f>+'MIP 2017'!EU101*(1+(HK101))</f>
        <v>1.3883225083499828</v>
      </c>
      <c r="IK101" s="20">
        <f>+'MIP 2017'!EV101*(1+(HL101))</f>
        <v>13.684306414248946</v>
      </c>
      <c r="IL101" s="20">
        <f>+'MIP 2017'!EW101*(1+(HM101))</f>
        <v>4.1271966609057235E-2</v>
      </c>
      <c r="IM101" s="20">
        <f>+'MIP 2017'!EX101*(1+(HN101))</f>
        <v>26383.610836311982</v>
      </c>
      <c r="IN101" s="20">
        <f>+'MIP 2017'!EY101*(1+(HO101))</f>
        <v>0</v>
      </c>
      <c r="IO101" s="20">
        <f>+'MIP 2017'!EZ101*(1+(HP101))</f>
        <v>0</v>
      </c>
      <c r="IP101" s="20">
        <f>+'MIP 2017'!FA101*(1+(HQ101))</f>
        <v>0</v>
      </c>
      <c r="IQ101" s="20">
        <f>+'MIP 2017'!FB101*(1+(HR101))</f>
        <v>0</v>
      </c>
      <c r="IR101" s="20">
        <f>+'MIP 2017'!FC101*(1+(HS101))</f>
        <v>0</v>
      </c>
      <c r="IS101" s="20">
        <f>+'MIP 2017'!FD101*(1+(HT101))</f>
        <v>0</v>
      </c>
      <c r="IT101" s="20">
        <f>+'MIP 2017'!FE101*(1+(HU101))</f>
        <v>0</v>
      </c>
      <c r="IU101" s="20">
        <f>+'MIP 2017'!FF101*(1+(HV101))</f>
        <v>0</v>
      </c>
      <c r="IV101" s="18">
        <f t="shared" si="9"/>
        <v>30865.99433376185</v>
      </c>
      <c r="IW101" s="39">
        <f>+IFERROR((IV101/'MIP 2017'!FG101*100-100),0)</f>
        <v>0</v>
      </c>
      <c r="IZ101" s="18">
        <v>77262.149881797886</v>
      </c>
      <c r="JA101" s="14">
        <f>+'MIP 2017'!FH101</f>
        <v>77039.443784510426</v>
      </c>
      <c r="JB101" s="39">
        <f t="shared" si="10"/>
        <v>222.70609728746058</v>
      </c>
      <c r="JC101" s="39">
        <f t="shared" si="11"/>
        <v>0.28908061422457365</v>
      </c>
    </row>
    <row r="102" spans="1:263" s="7" customFormat="1" ht="21.95" customHeight="1" thickBot="1" x14ac:dyDescent="0.25">
      <c r="A102" s="137" t="s">
        <v>246</v>
      </c>
      <c r="B102" s="138" t="s">
        <v>395</v>
      </c>
      <c r="C102" s="33">
        <v>2.9731560903730413E-3</v>
      </c>
      <c r="D102" s="33">
        <v>2.9631190781907544E-3</v>
      </c>
      <c r="E102" s="33">
        <v>2.8652812946894433E-3</v>
      </c>
      <c r="F102" s="33">
        <v>7.964858797128405E-3</v>
      </c>
      <c r="G102" s="33">
        <v>2.704106910066755E-3</v>
      </c>
      <c r="H102" s="33">
        <v>2.0760560989376538E-3</v>
      </c>
      <c r="I102" s="33">
        <v>1.3138663676518227E-3</v>
      </c>
      <c r="J102" s="33">
        <v>1.9512264793877434E-3</v>
      </c>
      <c r="K102" s="33">
        <v>2.0163302065394806E-3</v>
      </c>
      <c r="L102" s="33">
        <v>2.4524613079751939E-3</v>
      </c>
      <c r="M102" s="33">
        <v>1.1980696637049619E-2</v>
      </c>
      <c r="N102" s="33">
        <v>1.8507454381809976E-2</v>
      </c>
      <c r="O102" s="33">
        <v>8.5427047647875301E-3</v>
      </c>
      <c r="P102" s="33">
        <v>3.9101858359938228E-2</v>
      </c>
      <c r="Q102" s="33">
        <v>3.1683338999948523E-3</v>
      </c>
      <c r="R102" s="33">
        <v>8.4612375611758783E-3</v>
      </c>
      <c r="S102" s="33">
        <v>7.0945967206544379E-3</v>
      </c>
      <c r="T102" s="33">
        <v>4.6895574073765618E-3</v>
      </c>
      <c r="U102" s="33">
        <v>2.8766781462645488E-3</v>
      </c>
      <c r="V102" s="33">
        <v>5.0783406771280877E-3</v>
      </c>
      <c r="W102" s="33">
        <v>8.05462598818623E-3</v>
      </c>
      <c r="X102" s="33">
        <v>3.2047688853194031E-3</v>
      </c>
      <c r="Y102" s="33">
        <v>3.4513164541785601E-3</v>
      </c>
      <c r="Z102" s="33">
        <v>4.1524740060360334E-3</v>
      </c>
      <c r="AA102" s="33">
        <v>4.0081285151894516E-3</v>
      </c>
      <c r="AB102" s="33">
        <v>6.3546981294686292E-3</v>
      </c>
      <c r="AC102" s="33">
        <v>6.6036835411289985E-4</v>
      </c>
      <c r="AD102" s="33">
        <v>5.1686347461195777E-3</v>
      </c>
      <c r="AE102" s="33">
        <v>5.4694597424590919E-3</v>
      </c>
      <c r="AF102" s="33">
        <v>8.2853423897855712E-3</v>
      </c>
      <c r="AG102" s="33">
        <v>2.9807044900501983E-2</v>
      </c>
      <c r="AH102" s="33">
        <v>5.7523487706660735E-3</v>
      </c>
      <c r="AI102" s="33">
        <v>5.6017679159235155E-3</v>
      </c>
      <c r="AJ102" s="33">
        <v>3.5606934595253215E-2</v>
      </c>
      <c r="AK102" s="33">
        <v>1.2028919032633993E-2</v>
      </c>
      <c r="AL102" s="33">
        <v>6.2768726771044699E-3</v>
      </c>
      <c r="AM102" s="33">
        <v>3.6521095548805922E-3</v>
      </c>
      <c r="AN102" s="33">
        <v>5.4189975596862384E-3</v>
      </c>
      <c r="AO102" s="33">
        <v>1.1773247151184758E-2</v>
      </c>
      <c r="AP102" s="33">
        <v>1.2411721283180525E-2</v>
      </c>
      <c r="AQ102" s="33">
        <v>7.3097831634212377E-3</v>
      </c>
      <c r="AR102" s="33">
        <v>8.8027313377462158E-3</v>
      </c>
      <c r="AS102" s="33">
        <v>4.7667431919293114E-3</v>
      </c>
      <c r="AT102" s="33">
        <v>4.5635278274349005E-3</v>
      </c>
      <c r="AU102" s="33">
        <v>7.6011167730165525E-3</v>
      </c>
      <c r="AV102" s="33">
        <v>6.7596933518721579E-3</v>
      </c>
      <c r="AW102" s="33">
        <v>4.6747414698678248E-3</v>
      </c>
      <c r="AX102" s="33">
        <v>6.1196946501193691E-3</v>
      </c>
      <c r="AY102" s="33">
        <v>6.5718367605201652E-3</v>
      </c>
      <c r="AZ102" s="33">
        <v>4.923407148443716E-3</v>
      </c>
      <c r="BA102" s="33">
        <v>3.5328771504233871E-3</v>
      </c>
      <c r="BB102" s="33">
        <v>6.1409625678787395E-3</v>
      </c>
      <c r="BC102" s="33">
        <v>9.5243591670673023E-3</v>
      </c>
      <c r="BD102" s="33">
        <v>4.8889301182956039E-3</v>
      </c>
      <c r="BE102" s="33">
        <v>1.0631135218739533E-2</v>
      </c>
      <c r="BF102" s="33">
        <v>6.914315921074588E-3</v>
      </c>
      <c r="BG102" s="33">
        <v>3.8262667272372206E-3</v>
      </c>
      <c r="BH102" s="33">
        <v>5.9247186001444166E-3</v>
      </c>
      <c r="BI102" s="33">
        <v>4.2143191964187027E-3</v>
      </c>
      <c r="BJ102" s="33">
        <v>8.3262574116998861E-3</v>
      </c>
      <c r="BK102" s="33">
        <v>1.047220240064402E-2</v>
      </c>
      <c r="BL102" s="33">
        <v>5.4269721999291387E-3</v>
      </c>
      <c r="BM102" s="33">
        <v>1.2570866831884239E-2</v>
      </c>
      <c r="BN102" s="33">
        <v>4.6194518332345396E-3</v>
      </c>
      <c r="BO102" s="33">
        <v>9.8734123461214299E-3</v>
      </c>
      <c r="BP102" s="33">
        <v>5.5843465408684009E-3</v>
      </c>
      <c r="BQ102" s="33">
        <v>4.3899501597320437E-3</v>
      </c>
      <c r="BR102" s="33">
        <v>1.3261586060585412E-2</v>
      </c>
      <c r="BS102" s="33">
        <v>3.1715134922509408E-2</v>
      </c>
      <c r="BT102" s="33">
        <v>2.493725596369999E-2</v>
      </c>
      <c r="BU102" s="33">
        <v>3.4679517391752348E-3</v>
      </c>
      <c r="BV102" s="33">
        <v>2.3035790732731071E-2</v>
      </c>
      <c r="BW102" s="33">
        <v>1.7755376759887202E-2</v>
      </c>
      <c r="BX102" s="33">
        <v>2.1899149834550789E-3</v>
      </c>
      <c r="BY102" s="33">
        <v>2.6334900778826136E-3</v>
      </c>
      <c r="BZ102" s="33">
        <v>2.0889999758559028E-3</v>
      </c>
      <c r="CA102" s="33">
        <v>1.9375509327066019E-2</v>
      </c>
      <c r="CB102" s="33">
        <v>4.3278207489258818E-3</v>
      </c>
      <c r="CC102" s="33">
        <v>5.4632539408752895E-3</v>
      </c>
      <c r="CD102" s="33">
        <v>7.2634414542694283E-3</v>
      </c>
      <c r="CE102" s="33">
        <v>6.1889066525072697E-3</v>
      </c>
      <c r="CF102" s="33">
        <v>8.0530885113649642E-3</v>
      </c>
      <c r="CG102" s="33">
        <v>1.3503299715946313E-2</v>
      </c>
      <c r="CH102" s="33">
        <v>3.2241404793936289E-3</v>
      </c>
      <c r="CI102" s="33">
        <v>0.13873840901483189</v>
      </c>
      <c r="CJ102" s="33">
        <v>1.1020586984586953E-2</v>
      </c>
      <c r="CK102" s="33">
        <v>5.8914624829864273E-2</v>
      </c>
      <c r="CL102" s="33">
        <v>5.5335069853901617E-2</v>
      </c>
      <c r="CM102" s="33">
        <v>0.12366060385167854</v>
      </c>
      <c r="CN102" s="33">
        <v>2.4817389335785228E-2</v>
      </c>
      <c r="CO102" s="33">
        <v>1.1226503448475433</v>
      </c>
      <c r="CP102" s="33">
        <v>4.0198197833499892E-2</v>
      </c>
      <c r="CQ102" s="33">
        <v>3.5664451731556059E-3</v>
      </c>
      <c r="CR102" s="33">
        <v>3.5128727266770569E-3</v>
      </c>
      <c r="CS102" s="33">
        <v>3.4631179162506465E-3</v>
      </c>
      <c r="CT102" s="33">
        <v>6.1295761623622576E-3</v>
      </c>
      <c r="CU102" s="33">
        <v>2.026427529606504E-3</v>
      </c>
      <c r="CV102" s="33">
        <v>1.4332360982768435E-3</v>
      </c>
      <c r="CW102" s="33">
        <v>2.1629038109102256E-3</v>
      </c>
      <c r="CX102" s="33">
        <v>4.0535719869250328E-3</v>
      </c>
      <c r="CY102" s="33">
        <v>2.3245879232994663E-3</v>
      </c>
      <c r="CZ102" s="33">
        <v>2.4320143052136149E-3</v>
      </c>
      <c r="DA102" s="33">
        <v>1.5307660875328712E-3</v>
      </c>
      <c r="DB102" s="33">
        <v>6.2227648416754077E-3</v>
      </c>
      <c r="DC102" s="33">
        <v>4.7212938624911823E-3</v>
      </c>
      <c r="DD102" s="33">
        <v>3.113933836566077E-3</v>
      </c>
      <c r="DE102" s="33">
        <v>9.4272316578402262E-3</v>
      </c>
      <c r="DF102" s="33">
        <v>4.9050133229875479E-3</v>
      </c>
      <c r="DG102" s="33">
        <v>3.7446056974190572E-3</v>
      </c>
      <c r="DH102" s="33">
        <v>4.0740078047815879E-3</v>
      </c>
      <c r="DI102" s="33">
        <v>1.8256505248798779E-3</v>
      </c>
      <c r="DJ102" s="33">
        <v>4.0149724343500936E-3</v>
      </c>
      <c r="DK102" s="33">
        <v>6.655095062231664E-3</v>
      </c>
      <c r="DL102" s="33">
        <v>5.3554942379518237E-3</v>
      </c>
      <c r="DM102" s="33">
        <v>3.5283910326869171E-3</v>
      </c>
      <c r="DN102" s="33">
        <v>5.3901128032466078E-4</v>
      </c>
      <c r="DO102" s="33">
        <v>5.9592664097908848E-3</v>
      </c>
      <c r="DP102" s="33">
        <v>2.5770234191748466E-3</v>
      </c>
      <c r="DQ102" s="33">
        <v>4.3214340998540728E-3</v>
      </c>
      <c r="DR102" s="33">
        <v>1.1145516494920796E-2</v>
      </c>
      <c r="DS102" s="33">
        <v>2.5598489561960685E-3</v>
      </c>
      <c r="DT102" s="33">
        <v>8.8830008981813282E-4</v>
      </c>
      <c r="DU102" s="33">
        <v>1.8110985473213329E-3</v>
      </c>
      <c r="DV102" s="33">
        <v>1.367357457210282E-3</v>
      </c>
      <c r="DW102" s="33">
        <v>2.7282796240734575E-3</v>
      </c>
      <c r="DX102" s="33">
        <v>8.0161488290950381E-3</v>
      </c>
      <c r="DY102" s="33">
        <v>2.5882348182436959E-3</v>
      </c>
      <c r="DZ102" s="33">
        <v>1.3736480804623678E-3</v>
      </c>
      <c r="EA102" s="33">
        <v>3.0158766525096746E-3</v>
      </c>
      <c r="EB102" s="33">
        <v>4.5275071029845836E-3</v>
      </c>
      <c r="EC102" s="33">
        <v>8.9037097201744523E-3</v>
      </c>
      <c r="ED102" s="33">
        <v>8.193730986987344E-3</v>
      </c>
      <c r="EE102" s="33">
        <v>2.4354026095204802E-3</v>
      </c>
      <c r="EF102" s="33">
        <v>3.9256085564448396E-3</v>
      </c>
      <c r="EG102" s="33">
        <v>3.6725789932888068E-3</v>
      </c>
      <c r="EH102" s="33">
        <v>0</v>
      </c>
      <c r="EK102" s="60">
        <f>+IF(AND(OR(SeleccionarIndustria=$A102,SeleccionarIndustria="Todas las AE"),('SIMULADOR IMPACTOS MIP'!$B$10=EK$11)),'SIMULADOR IMPACTOS MIP'!Porcentaje,0)</f>
        <v>0</v>
      </c>
      <c r="EL102" s="60">
        <f>+IF(AND(OR(SeleccionarIndustria=$A102,SeleccionarIndustria="Todas las AE"),('SIMULADOR IMPACTOS MIP'!$B$10=EL$11)),'SIMULADOR IMPACTOS MIP'!Porcentaje,0)</f>
        <v>0</v>
      </c>
      <c r="EM102" s="60">
        <f>+IF(AND(OR(SeleccionarIndustria=$A102,SeleccionarIndustria="Todas las AE"),('SIMULADOR IMPACTOS MIP'!$B$10=EM$11)),'SIMULADOR IMPACTOS MIP'!Porcentaje,0)</f>
        <v>0.14000000000000001</v>
      </c>
      <c r="EN102" s="60">
        <f>+IF(AND(OR(SeleccionarIndustria=$A102,SeleccionarIndustria="Todas las AE"),('SIMULADOR IMPACTOS MIP'!$B$10=EN$11)),'SIMULADOR IMPACTOS MIP'!Porcentaje,0)</f>
        <v>0</v>
      </c>
      <c r="EO102" s="60">
        <f>+IF(AND(OR(SeleccionarIndustria=$A102,SeleccionarIndustria="Todas las AE"),(OR('SIMULADOR IMPACTOS MIP'!$B$10=$EK$11,'SIMULADOR IMPACTOS MIP'!$B$10=EO$11))),'SIMULADOR IMPACTOS MIP'!Porcentaje,0)</f>
        <v>0</v>
      </c>
      <c r="EP102" s="60">
        <f>+IF(AND(OR(SeleccionarIndustria=$A102,SeleccionarIndustria="Todas las AE"),(OR('SIMULADOR IMPACTOS MIP'!$B$10=$EK$11,'SIMULADOR IMPACTOS MIP'!$B$10=EP$11))),'SIMULADOR IMPACTOS MIP'!Porcentaje,0)</f>
        <v>0</v>
      </c>
      <c r="EQ102" s="60">
        <f>+IF(AND(OR(SeleccionarIndustria=$A102,SeleccionarIndustria="Todas las AE"),(OR('SIMULADOR IMPACTOS MIP'!$B$10=$EK$11,'SIMULADOR IMPACTOS MIP'!$B$10=EQ$11))),'SIMULADOR IMPACTOS MIP'!Porcentaje,0)</f>
        <v>0</v>
      </c>
      <c r="ER102" s="60">
        <f>+IF(AND(OR(SeleccionarIndustria=$A102,SeleccionarIndustria="Todas las AE"),(OR('SIMULADOR IMPACTOS MIP'!$B$10=$EL$11,'SIMULADOR IMPACTOS MIP'!$B$10=ER$11))),'SIMULADOR IMPACTOS MIP'!Porcentaje,0)</f>
        <v>0</v>
      </c>
      <c r="ES102" s="60">
        <f>+IF(AND(OR(SeleccionarIndustria=$A102,SeleccionarIndustria="Todas las AE"),(OR('SIMULADOR IMPACTOS MIP'!$B$10=$EL$11,'SIMULADOR IMPACTOS MIP'!$B$10=ES$11))),'SIMULADOR IMPACTOS MIP'!Porcentaje,0)</f>
        <v>0</v>
      </c>
      <c r="ET102" s="60">
        <f>+IF(AND(OR(SeleccionarIndustria=$A102,SeleccionarIndustria="Todas las AE"),(OR('SIMULADOR IMPACTOS MIP'!$B$10=$EL$11,'SIMULADOR IMPACTOS MIP'!$B$10=ET$11))),'SIMULADOR IMPACTOS MIP'!Porcentaje,0)</f>
        <v>0</v>
      </c>
      <c r="EU102" s="60">
        <f>+IF(AND(OR(SeleccionarIndustria=$A102,SeleccionarIndustria="Todas las AE"),(OR('SIMULADOR IMPACTOS MIP'!$B$10=$EL$11,'SIMULADOR IMPACTOS MIP'!$B$10=EU$11))),'SIMULADOR IMPACTOS MIP'!Porcentaje,0)</f>
        <v>0</v>
      </c>
      <c r="EV102" s="60">
        <f>+IF(AND(OR(SeleccionarIndustria=$A102,SeleccionarIndustria="Todas las AE"),(OR('SIMULADOR IMPACTOS MIP'!$B$10=$EL$11,'SIMULADOR IMPACTOS MIP'!$B$10=EV$11))),'SIMULADOR IMPACTOS MIP'!Porcentaje,0)</f>
        <v>0</v>
      </c>
      <c r="EW102" s="60">
        <f>+IF(AND(OR(SeleccionarIndustria=$A102,SeleccionarIndustria="Todas las AE"),(OR('SIMULADOR IMPACTOS MIP'!$B$10=$EL$11,'SIMULADOR IMPACTOS MIP'!$B$10=EW$11))),'SIMULADOR IMPACTOS MIP'!Porcentaje,0)</f>
        <v>0</v>
      </c>
      <c r="EX102" s="60">
        <f>+IF(AND(OR(SeleccionarIndustria=$A102,SeleccionarIndustria="Todas las AE"),(OR('SIMULADOR IMPACTOS MIP'!$B$10=$EL$11,'SIMULADOR IMPACTOS MIP'!$B$10=EX$11))),'SIMULADOR IMPACTOS MIP'!Porcentaje,0)</f>
        <v>0</v>
      </c>
      <c r="EY102" s="60">
        <f>+IF(AND(OR(SeleccionarIndustria=$A102,SeleccionarIndustria="Todas las AE"),('SIMULADOR IMPACTOS MIP'!$B$10=EY$11)),'SIMULADOR IMPACTOS MIP'!Porcentaje,0)</f>
        <v>0</v>
      </c>
      <c r="EZ102" s="60">
        <f>+IF(AND(OR(SeleccionarIndustria=$A102,SeleccionarIndustria="Todas las AE"),('SIMULADOR IMPACTOS MIP'!$B$10=EZ$11)),'SIMULADOR IMPACTOS MIP'!Porcentaje,0)</f>
        <v>0</v>
      </c>
      <c r="FA102" s="60">
        <f>+IF(AND(OR(SeleccionarIndustria=$A102,SeleccionarIndustria="Todas las AE"),('SIMULADOR IMPACTOS MIP'!$B$10=FA$11)),'SIMULADOR IMPACTOS MIP'!Porcentaje,0)</f>
        <v>0</v>
      </c>
      <c r="FB102" s="60">
        <f>+IF(AND(OR(SeleccionarIndustria=$A102,SeleccionarIndustria="Todas las AE"),('SIMULADOR IMPACTOS MIP'!$B$10=FB$11)),'SIMULADOR IMPACTOS MIP'!Porcentaje,0)</f>
        <v>0</v>
      </c>
      <c r="FC102" s="60">
        <f>+IF(AND(OR(SeleccionarIndustria=$A102,SeleccionarIndustria="Todas las AE"),(OR('SIMULADOR IMPACTOS MIP'!$B$10=$EM$11,'SIMULADOR IMPACTOS MIP'!$B$10=FC$11))),'SIMULADOR IMPACTOS MIP'!Porcentaje,0)</f>
        <v>0.14000000000000001</v>
      </c>
      <c r="FD102" s="60">
        <f>+IF(AND(OR(SeleccionarIndustria=$A102,SeleccionarIndustria="Todas las AE"),(OR('SIMULADOR IMPACTOS MIP'!$B$10=$EM$11,'SIMULADOR IMPACTOS MIP'!$B$10=FD$11))),'SIMULADOR IMPACTOS MIP'!Porcentaje,0)</f>
        <v>0.14000000000000001</v>
      </c>
      <c r="FE102" s="60">
        <f>+IF(AND(OR(SeleccionarIndustria=$A102,SeleccionarIndustria="Todas las AE"),(OR('SIMULADOR IMPACTOS MIP'!$B$10=$EM$11,'SIMULADOR IMPACTOS MIP'!$B$10=FE$11))),'SIMULADOR IMPACTOS MIP'!Porcentaje,0)</f>
        <v>0.14000000000000001</v>
      </c>
      <c r="FF102" s="60">
        <f>+IF(AND(OR(SeleccionarIndustria=$A102,SeleccionarIndustria="Todas las AE"),(OR('SIMULADOR IMPACTOS MIP'!$B$10=$EM$11,'SIMULADOR IMPACTOS MIP'!$B$10=FF$11))),'SIMULADOR IMPACTOS MIP'!Porcentaje,0)</f>
        <v>0.14000000000000001</v>
      </c>
      <c r="FG102" s="60">
        <f>+IF(AND(OR(SeleccionarIndustria=$A102,SeleccionarIndustria="Todas las AE"),(OR('SIMULADOR IMPACTOS MIP'!$B$10=$EM$11,'SIMULADOR IMPACTOS MIP'!$B$10=FG$11))),'SIMULADOR IMPACTOS MIP'!Porcentaje,0)</f>
        <v>0.14000000000000001</v>
      </c>
      <c r="FH102" s="60">
        <f>+IF(AND(OR(SeleccionarIndustria=$A102,SeleccionarIndustria="Todas las AE"),(OR('SIMULADOR IMPACTOS MIP'!$B$10=$EM$11,'SIMULADOR IMPACTOS MIP'!$B$10=FH$11))),'SIMULADOR IMPACTOS MIP'!Porcentaje,0)</f>
        <v>0.14000000000000001</v>
      </c>
      <c r="FI102" s="60">
        <f>+IF(AND(OR(SeleccionarIndustria=$A102,SeleccionarIndustria="Todas las AE"),(OR('SIMULADOR IMPACTOS MIP'!$B$10=$EM$11,'SIMULADOR IMPACTOS MIP'!$B$10=FI$11))),'SIMULADOR IMPACTOS MIP'!Porcentaje,0)</f>
        <v>0.14000000000000001</v>
      </c>
      <c r="FJ102" s="60">
        <f>+IF(AND(OR(SeleccionarIndustria=$A102,SeleccionarIndustria="Todas las AE"),(OR('SIMULADOR IMPACTOS MIP'!$B$10=$EM$11,'SIMULADOR IMPACTOS MIP'!$B$10=FJ$11))),'SIMULADOR IMPACTOS MIP'!Porcentaje,0)</f>
        <v>0.14000000000000001</v>
      </c>
      <c r="FM102" s="20">
        <f>+'MIP 2017'!EJ102*(1+(EN102))</f>
        <v>128499.16240629286</v>
      </c>
      <c r="FN102" s="20">
        <f>+'MIP 2017'!EK102*(1+(EO102))</f>
        <v>216.56897862851105</v>
      </c>
      <c r="FO102" s="20">
        <f>+'MIP 2017'!EL102*(1+(EP102))</f>
        <v>987.60422867709281</v>
      </c>
      <c r="FP102" s="20">
        <f>+'MIP 2017'!EM102*(1+(EQ102))</f>
        <v>0</v>
      </c>
      <c r="FQ102" s="20">
        <f>+'MIP 2017'!EN102*(1+(ER102))</f>
        <v>4.789819731049719</v>
      </c>
      <c r="FR102" s="20">
        <f>+'MIP 2017'!EO102*(1+(ES102))</f>
        <v>6.6937261975746482E-2</v>
      </c>
      <c r="FS102" s="20">
        <f>+'MIP 2017'!EP102*(1+(ET102))</f>
        <v>10.073880168776363</v>
      </c>
      <c r="FT102" s="20">
        <f>+'MIP 2017'!EQ102*(1+(EU102))</f>
        <v>1.0266495260077417</v>
      </c>
      <c r="FU102" s="20">
        <f>+'MIP 2017'!ER102*(1+(EV102))</f>
        <v>0.23501823065474398</v>
      </c>
      <c r="FV102" s="20">
        <f>+'MIP 2017'!ES102*(1+(EW102))</f>
        <v>0</v>
      </c>
      <c r="FW102" s="20">
        <f>+'MIP 2017'!ET102*(1+(EX102))</f>
        <v>0.28211972084841375</v>
      </c>
      <c r="FX102" s="20">
        <f>+'MIP 2017'!EU102*(1+(EY102))</f>
        <v>0</v>
      </c>
      <c r="FY102" s="20">
        <f>+'MIP 2017'!EV102*(1+(EZ102))</f>
        <v>10002.188128947373</v>
      </c>
      <c r="FZ102" s="20">
        <f>+'MIP 2017'!EW102*(1+(FA102))</f>
        <v>-5.9848268320983194E-3</v>
      </c>
      <c r="GA102" s="20">
        <f>+'MIP 2017'!EX102*(1+(FB102))</f>
        <v>187238.86315125038</v>
      </c>
      <c r="GB102" s="20">
        <f>+'MIP 2017'!EY102*(1+(FC102))</f>
        <v>555.35563422129837</v>
      </c>
      <c r="GC102" s="20">
        <f>+'MIP 2017'!EZ102*(1+(FD102))</f>
        <v>79.322327939025172</v>
      </c>
      <c r="GD102" s="20">
        <f>+'MIP 2017'!FA102*(1+(FE102))</f>
        <v>208.55720044330863</v>
      </c>
      <c r="GE102" s="20">
        <f>+'MIP 2017'!FB102*(1+(FF102))</f>
        <v>97.884232891871775</v>
      </c>
      <c r="GF102" s="20">
        <f>+'MIP 2017'!FC102*(1+(FG102))</f>
        <v>0.13059164177339908</v>
      </c>
      <c r="GG102" s="20">
        <f>+'MIP 2017'!FD102*(1+(FH102))</f>
        <v>127.86848350924173</v>
      </c>
      <c r="GH102" s="20">
        <f>+'MIP 2017'!FE102*(1+(FI102))</f>
        <v>25.268392590234441</v>
      </c>
      <c r="GI102" s="20">
        <f>+'MIP 2017'!FF102*(1+(FJ102))</f>
        <v>0</v>
      </c>
      <c r="GJ102" s="18">
        <f t="shared" si="6"/>
        <v>328055.24219684541</v>
      </c>
      <c r="GK102" s="39">
        <f>+IFERROR((GJ102/'MIP 2017'!FG102*100-100),0)</f>
        <v>4.0985008806316614E-2</v>
      </c>
      <c r="GN102" s="18">
        <v>641954.92892419919</v>
      </c>
      <c r="GO102" s="14">
        <f>+'MIP 2017'!FH102</f>
        <v>638358.8195013518</v>
      </c>
      <c r="GP102" s="39">
        <f t="shared" si="7"/>
        <v>3596.1094228473958</v>
      </c>
      <c r="GQ102" s="39">
        <f t="shared" si="8"/>
        <v>0.56333668667043924</v>
      </c>
      <c r="GU102" s="61">
        <v>-0.1</v>
      </c>
      <c r="GW102" s="60">
        <f>+IF(SeleccionarDemTur=GW$11,'SIMULADOR IMPACTOS MIP(TURISMO)'!PorcentajeTur,0)</f>
        <v>0</v>
      </c>
      <c r="GX102" s="60">
        <f>+IF(SeleccionarDemTur=GX$11,'SIMULADOR IMPACTOS MIP(TURISMO)'!PorcentajeTur,0)</f>
        <v>0</v>
      </c>
      <c r="GY102" s="60">
        <f>+IF(SeleccionarDemTur=GY$11,'SIMULADOR IMPACTOS MIP(TURISMO)'!PorcentajeTur,0)</f>
        <v>0.14000000000000001</v>
      </c>
      <c r="GZ102" s="60">
        <f>+IF(SeleccionarDemTur=GZ$11,'SIMULADOR IMPACTOS MIP(TURISMO)'!PorcentajeTur,0)</f>
        <v>0</v>
      </c>
      <c r="HA102" s="60">
        <f>+IF(OR(SeleccionarDemTur=HA$11,SeleccionarDemTur=$GW$11),'SIMULADOR IMPACTOS MIP(TURISMO)'!PorcentajeTur,0)</f>
        <v>0</v>
      </c>
      <c r="HB102" s="60">
        <f>+IF(OR(SeleccionarDemTur=HB$11,SeleccionarDemTur=$GW$11),'SIMULADOR IMPACTOS MIP(TURISMO)'!PorcentajeTur,0)</f>
        <v>0</v>
      </c>
      <c r="HC102" s="60">
        <f>+IF(OR(SeleccionarDemTur=HC$11,SeleccionarDemTur=$GW$11),'SIMULADOR IMPACTOS MIP(TURISMO)'!PorcentajeTur,0)</f>
        <v>0</v>
      </c>
      <c r="HD102" s="60">
        <f>+IF(OR(SeleccionarDemTur=HD$11,SeleccionarDemTur=$GX$11),'SIMULADOR IMPACTOS MIP(TURISMO)'!PorcentajeTur,0)</f>
        <v>0</v>
      </c>
      <c r="HE102" s="60">
        <f>+IF(OR(SeleccionarDemTur=HE$11,SeleccionarDemTur=$GX$11),'SIMULADOR IMPACTOS MIP(TURISMO)'!PorcentajeTur,0)</f>
        <v>0</v>
      </c>
      <c r="HF102" s="60">
        <f>+IF(OR(SeleccionarDemTur=HF$11,SeleccionarDemTur=$GX$11),'SIMULADOR IMPACTOS MIP(TURISMO)'!PorcentajeTur,0)</f>
        <v>0</v>
      </c>
      <c r="HG102" s="60">
        <f>+IF(OR(SeleccionarDemTur=HG$11,SeleccionarDemTur=$GX$11),'SIMULADOR IMPACTOS MIP(TURISMO)'!PorcentajeTur,0)</f>
        <v>0</v>
      </c>
      <c r="HH102" s="60">
        <f>+IF(OR(SeleccionarDemTur=HH$11,SeleccionarDemTur=$GX$11),'SIMULADOR IMPACTOS MIP(TURISMO)'!PorcentajeTur,0)</f>
        <v>0</v>
      </c>
      <c r="HI102" s="60">
        <f>+IF(OR(SeleccionarDemTur=HI$11,SeleccionarDemTur=$GX$11),'SIMULADOR IMPACTOS MIP(TURISMO)'!PorcentajeTur,0)</f>
        <v>0</v>
      </c>
      <c r="HJ102" s="60">
        <f>+IF(OR(SeleccionarDemTur=HJ$11,SeleccionarDemTur=$GX$11),'SIMULADOR IMPACTOS MIP(TURISMO)'!PorcentajeTur,0)</f>
        <v>0</v>
      </c>
      <c r="HK102" s="60">
        <f>+IF(SeleccionarDemTur=HK$11,'SIMULADOR IMPACTOS MIP(TURISMO)'!PorcentajeTur,0)</f>
        <v>0</v>
      </c>
      <c r="HL102" s="60">
        <f>+IF(SeleccionarDemTur=HL$11,'SIMULADOR IMPACTOS MIP(TURISMO)'!PorcentajeTur,0)</f>
        <v>0</v>
      </c>
      <c r="HM102" s="60">
        <f>+IF(SeleccionarDemTur=HM$11,'SIMULADOR IMPACTOS MIP(TURISMO)'!PorcentajeTur,0)</f>
        <v>0</v>
      </c>
      <c r="HN102" s="60">
        <f>+IF(SeleccionarDemTur=HN$11,'SIMULADOR IMPACTOS MIP(TURISMO)'!PorcentajeTur,0)</f>
        <v>0</v>
      </c>
      <c r="HO102" s="60">
        <f>+IF(OR(SeleccionarDemTur=HO$11,SeleccionarDemTur=$GY$11),'SIMULADOR IMPACTOS MIP(TURISMO)'!PorcentajeTur,0)</f>
        <v>0.14000000000000001</v>
      </c>
      <c r="HP102" s="60">
        <f>+IF(OR(SeleccionarDemTur=HP$11,SeleccionarDemTur=$GY$11),'SIMULADOR IMPACTOS MIP(TURISMO)'!PorcentajeTur,0)</f>
        <v>0.14000000000000001</v>
      </c>
      <c r="HQ102" s="60">
        <f>+IF(OR(SeleccionarDemTur=HQ$11,SeleccionarDemTur=$GY$11),'SIMULADOR IMPACTOS MIP(TURISMO)'!PorcentajeTur,0)</f>
        <v>0.14000000000000001</v>
      </c>
      <c r="HR102" s="60">
        <f>+IF(OR(SeleccionarDemTur=HR$11,SeleccionarDemTur=$GY$11),'SIMULADOR IMPACTOS MIP(TURISMO)'!PorcentajeTur,0)</f>
        <v>0.14000000000000001</v>
      </c>
      <c r="HS102" s="60">
        <f>+IF(OR(SeleccionarDemTur=HS$11,SeleccionarDemTur=$GY$11),'SIMULADOR IMPACTOS MIP(TURISMO)'!PorcentajeTur,0)</f>
        <v>0.14000000000000001</v>
      </c>
      <c r="HT102" s="60">
        <f>+IF(OR(SeleccionarDemTur=HT$11,SeleccionarDemTur=$GY$11),'SIMULADOR IMPACTOS MIP(TURISMO)'!PorcentajeTur,0)</f>
        <v>0.14000000000000001</v>
      </c>
      <c r="HU102" s="60">
        <f>+IF(OR(SeleccionarDemTur=HU$11,SeleccionarDemTur=$GY$11),'SIMULADOR IMPACTOS MIP(TURISMO)'!PorcentajeTur,0)</f>
        <v>0.14000000000000001</v>
      </c>
      <c r="HV102" s="60">
        <f>+IF(OR(SeleccionarDemTur=HV$11,SeleccionarDemTur=$GY$11),'SIMULADOR IMPACTOS MIP(TURISMO)'!PorcentajeTur,0)</f>
        <v>0.14000000000000001</v>
      </c>
      <c r="HY102" s="20">
        <f>+'MIP 2017'!EJ102*(1+(GZ102))</f>
        <v>128499.16240629286</v>
      </c>
      <c r="HZ102" s="20">
        <f>+'MIP 2017'!EK102*(1+(HA102))</f>
        <v>216.56897862851105</v>
      </c>
      <c r="IA102" s="20">
        <f>+'MIP 2017'!EL102*(1+(HB102))</f>
        <v>987.60422867709281</v>
      </c>
      <c r="IB102" s="20">
        <f>+'MIP 2017'!EM102*(1+(HC102))</f>
        <v>0</v>
      </c>
      <c r="IC102" s="20">
        <f>+'MIP 2017'!EN102*(1+(HD102))</f>
        <v>4.789819731049719</v>
      </c>
      <c r="ID102" s="20">
        <f>+'MIP 2017'!EO102*(1+(HE102))</f>
        <v>6.6937261975746482E-2</v>
      </c>
      <c r="IE102" s="20">
        <f>+'MIP 2017'!EP102*(1+(HF102))</f>
        <v>10.073880168776363</v>
      </c>
      <c r="IF102" s="20">
        <f>+'MIP 2017'!EQ102*(1+(HG102))</f>
        <v>1.0266495260077417</v>
      </c>
      <c r="IG102" s="20">
        <f>+'MIP 2017'!ER102*(1+(HH102))</f>
        <v>0.23501823065474398</v>
      </c>
      <c r="IH102" s="20">
        <f>+'MIP 2017'!ES102*(1+(HI102))</f>
        <v>0</v>
      </c>
      <c r="II102" s="20">
        <f>+'MIP 2017'!ET102*(1+(HJ102))</f>
        <v>0.28211972084841375</v>
      </c>
      <c r="IJ102" s="20">
        <f>+'MIP 2017'!EU102*(1+(HK102))</f>
        <v>0</v>
      </c>
      <c r="IK102" s="20">
        <f>+'MIP 2017'!EV102*(1+(HL102))</f>
        <v>10002.188128947373</v>
      </c>
      <c r="IL102" s="20">
        <f>+'MIP 2017'!EW102*(1+(HM102))</f>
        <v>-5.9848268320983194E-3</v>
      </c>
      <c r="IM102" s="20">
        <f>+'MIP 2017'!EX102*(1+(HN102))</f>
        <v>187238.86315125038</v>
      </c>
      <c r="IN102" s="20">
        <f>+'MIP 2017'!EY102*(1+(HO102))</f>
        <v>555.35563422129837</v>
      </c>
      <c r="IO102" s="20">
        <f>+'MIP 2017'!EZ102*(1+(HP102))</f>
        <v>79.322327939025172</v>
      </c>
      <c r="IP102" s="20">
        <f>+'MIP 2017'!FA102*(1+(HQ102))</f>
        <v>208.55720044330863</v>
      </c>
      <c r="IQ102" s="20">
        <f>+'MIP 2017'!FB102*(1+(HR102))</f>
        <v>97.884232891871775</v>
      </c>
      <c r="IR102" s="20">
        <f>+'MIP 2017'!FC102*(1+(HS102))</f>
        <v>0.13059164177339908</v>
      </c>
      <c r="IS102" s="20">
        <f>+'MIP 2017'!FD102*(1+(HT102))</f>
        <v>127.86848350924173</v>
      </c>
      <c r="IT102" s="20">
        <f>+'MIP 2017'!FE102*(1+(HU102))</f>
        <v>25.268392590234441</v>
      </c>
      <c r="IU102" s="20">
        <f>+'MIP 2017'!FF102*(1+(HV102))</f>
        <v>0</v>
      </c>
      <c r="IV102" s="18">
        <f t="shared" si="9"/>
        <v>328055.24219684541</v>
      </c>
      <c r="IW102" s="39">
        <f>+IFERROR((IV102/'MIP 2017'!FG102*100-100),0)</f>
        <v>4.0985008806316614E-2</v>
      </c>
      <c r="IZ102" s="18">
        <v>641954.92892419919</v>
      </c>
      <c r="JA102" s="14">
        <f>+'MIP 2017'!FH102</f>
        <v>638358.8195013518</v>
      </c>
      <c r="JB102" s="39">
        <f t="shared" si="10"/>
        <v>3596.1094228473958</v>
      </c>
      <c r="JC102" s="39">
        <f t="shared" si="11"/>
        <v>0.56333668667043924</v>
      </c>
    </row>
    <row r="103" spans="1:263" s="7" customFormat="1" ht="21.95" customHeight="1" thickBot="1" x14ac:dyDescent="0.25">
      <c r="A103" s="137" t="s">
        <v>248</v>
      </c>
      <c r="B103" s="138" t="s">
        <v>247</v>
      </c>
      <c r="C103" s="33">
        <v>2.3344042267698357E-4</v>
      </c>
      <c r="D103" s="33">
        <v>2.5606210819343657E-4</v>
      </c>
      <c r="E103" s="33">
        <v>2.1232870820816146E-4</v>
      </c>
      <c r="F103" s="33">
        <v>4.8822276387568625E-4</v>
      </c>
      <c r="G103" s="33">
        <v>3.3410209184213955E-4</v>
      </c>
      <c r="H103" s="33">
        <v>1.8717907291231547E-4</v>
      </c>
      <c r="I103" s="33">
        <v>1.5343286027410429E-4</v>
      </c>
      <c r="J103" s="33">
        <v>1.855378346234964E-4</v>
      </c>
      <c r="K103" s="33">
        <v>1.9188805883714547E-4</v>
      </c>
      <c r="L103" s="33">
        <v>1.8579321295331963E-4</v>
      </c>
      <c r="M103" s="33">
        <v>6.3976598809439736E-4</v>
      </c>
      <c r="N103" s="33">
        <v>5.6430958897328081E-3</v>
      </c>
      <c r="O103" s="33">
        <v>1.2132204044765088E-3</v>
      </c>
      <c r="P103" s="33">
        <v>5.347985871046318E-4</v>
      </c>
      <c r="Q103" s="33">
        <v>1.9421596114329459E-4</v>
      </c>
      <c r="R103" s="33">
        <v>4.5939068048529182E-4</v>
      </c>
      <c r="S103" s="33">
        <v>4.0786651080788666E-4</v>
      </c>
      <c r="T103" s="33">
        <v>3.4042828015477334E-4</v>
      </c>
      <c r="U103" s="33">
        <v>3.0340324617022943E-4</v>
      </c>
      <c r="V103" s="33">
        <v>2.8622436180804085E-4</v>
      </c>
      <c r="W103" s="33">
        <v>4.9242470653077452E-4</v>
      </c>
      <c r="X103" s="33">
        <v>2.8808589122186198E-4</v>
      </c>
      <c r="Y103" s="33">
        <v>3.3635531788006563E-4</v>
      </c>
      <c r="Z103" s="33">
        <v>3.8831834619804963E-4</v>
      </c>
      <c r="AA103" s="33">
        <v>4.2136621249249545E-4</v>
      </c>
      <c r="AB103" s="33">
        <v>5.9212808880528673E-4</v>
      </c>
      <c r="AC103" s="33">
        <v>1.0675678748927972E-4</v>
      </c>
      <c r="AD103" s="33">
        <v>2.6699354275706768E-4</v>
      </c>
      <c r="AE103" s="33">
        <v>4.7161040412803569E-4</v>
      </c>
      <c r="AF103" s="33">
        <v>4.3888101486218127E-4</v>
      </c>
      <c r="AG103" s="33">
        <v>3.1779685514573457E-4</v>
      </c>
      <c r="AH103" s="33">
        <v>3.8562469678284799E-4</v>
      </c>
      <c r="AI103" s="33">
        <v>3.9576026086305196E-4</v>
      </c>
      <c r="AJ103" s="33">
        <v>1.1580181522595845E-3</v>
      </c>
      <c r="AK103" s="33">
        <v>9.5848399406367522E-4</v>
      </c>
      <c r="AL103" s="33">
        <v>3.8020710538843645E-4</v>
      </c>
      <c r="AM103" s="33">
        <v>3.8378580673170253E-4</v>
      </c>
      <c r="AN103" s="33">
        <v>4.4156992948133034E-4</v>
      </c>
      <c r="AO103" s="33">
        <v>6.7226049637224598E-4</v>
      </c>
      <c r="AP103" s="33">
        <v>7.7840735129018417E-4</v>
      </c>
      <c r="AQ103" s="33">
        <v>7.2198854956339947E-4</v>
      </c>
      <c r="AR103" s="33">
        <v>7.6074156378562647E-4</v>
      </c>
      <c r="AS103" s="33">
        <v>4.9100576125758787E-4</v>
      </c>
      <c r="AT103" s="33">
        <v>9.2530397747119832E-4</v>
      </c>
      <c r="AU103" s="33">
        <v>1.0224157117231466E-3</v>
      </c>
      <c r="AV103" s="33">
        <v>4.8636061356437311E-4</v>
      </c>
      <c r="AW103" s="33">
        <v>7.5975674033162326E-4</v>
      </c>
      <c r="AX103" s="33">
        <v>7.4704171247802042E-4</v>
      </c>
      <c r="AY103" s="33">
        <v>3.0183437678749054E-4</v>
      </c>
      <c r="AZ103" s="33">
        <v>6.3006138884260949E-4</v>
      </c>
      <c r="BA103" s="33">
        <v>1.1367191411938275E-3</v>
      </c>
      <c r="BB103" s="33">
        <v>4.5333433184380575E-4</v>
      </c>
      <c r="BC103" s="33">
        <v>2.4980938201233033E-3</v>
      </c>
      <c r="BD103" s="33">
        <v>9.246101728530012E-4</v>
      </c>
      <c r="BE103" s="33">
        <v>5.5526070470816727E-4</v>
      </c>
      <c r="BF103" s="33">
        <v>8.9112578880887162E-4</v>
      </c>
      <c r="BG103" s="33">
        <v>6.6589662743577545E-4</v>
      </c>
      <c r="BH103" s="33">
        <v>9.5733818345922368E-4</v>
      </c>
      <c r="BI103" s="33">
        <v>1.245980945154165E-3</v>
      </c>
      <c r="BJ103" s="33">
        <v>8.5207477347069242E-4</v>
      </c>
      <c r="BK103" s="33">
        <v>1.1465930076635308E-3</v>
      </c>
      <c r="BL103" s="33">
        <v>5.7728456517236481E-4</v>
      </c>
      <c r="BM103" s="33">
        <v>8.6815898505391914E-4</v>
      </c>
      <c r="BN103" s="33">
        <v>4.9325157450784353E-4</v>
      </c>
      <c r="BO103" s="33">
        <v>6.9153040427657097E-4</v>
      </c>
      <c r="BP103" s="33">
        <v>1.3249234190158298E-3</v>
      </c>
      <c r="BQ103" s="33">
        <v>5.7852494622054253E-4</v>
      </c>
      <c r="BR103" s="33">
        <v>1.1506374063798804E-3</v>
      </c>
      <c r="BS103" s="33">
        <v>5.5310559914521198E-4</v>
      </c>
      <c r="BT103" s="33">
        <v>9.1041495000585817E-4</v>
      </c>
      <c r="BU103" s="33">
        <v>4.9805434017644371E-4</v>
      </c>
      <c r="BV103" s="33">
        <v>1.3373455250695605E-3</v>
      </c>
      <c r="BW103" s="33">
        <v>1.2971719325868339E-3</v>
      </c>
      <c r="BX103" s="33">
        <v>5.0168731623235205E-4</v>
      </c>
      <c r="BY103" s="33">
        <v>6.3345609677010529E-4</v>
      </c>
      <c r="BZ103" s="33">
        <v>2.9124279460838694E-4</v>
      </c>
      <c r="CA103" s="33">
        <v>7.8216452980049169E-4</v>
      </c>
      <c r="CB103" s="33">
        <v>6.3998078428901845E-4</v>
      </c>
      <c r="CC103" s="33">
        <v>7.6446396499613904E-4</v>
      </c>
      <c r="CD103" s="33">
        <v>5.9944363021525321E-4</v>
      </c>
      <c r="CE103" s="33">
        <v>7.9693473889863879E-4</v>
      </c>
      <c r="CF103" s="33">
        <v>1.4485788193620527E-3</v>
      </c>
      <c r="CG103" s="33">
        <v>1.4972703230417246E-3</v>
      </c>
      <c r="CH103" s="33">
        <v>3.0175809025982718E-4</v>
      </c>
      <c r="CI103" s="33">
        <v>1.1093389383332751E-3</v>
      </c>
      <c r="CJ103" s="33">
        <v>3.204770590440084E-4</v>
      </c>
      <c r="CK103" s="33">
        <v>5.3908151198427958E-4</v>
      </c>
      <c r="CL103" s="33">
        <v>1.026042923449718E-3</v>
      </c>
      <c r="CM103" s="33">
        <v>1.667581580043657E-3</v>
      </c>
      <c r="CN103" s="33">
        <v>2.6765062766812933E-3</v>
      </c>
      <c r="CO103" s="33">
        <v>1.6405543770198576E-3</v>
      </c>
      <c r="CP103" s="33">
        <v>1.0505900004227318</v>
      </c>
      <c r="CQ103" s="33">
        <v>1.2712978584890492E-3</v>
      </c>
      <c r="CR103" s="33">
        <v>7.6508849767888457E-4</v>
      </c>
      <c r="CS103" s="33">
        <v>1.0995427935889773E-3</v>
      </c>
      <c r="CT103" s="33">
        <v>1.918623255882732E-3</v>
      </c>
      <c r="CU103" s="33">
        <v>9.8584693554663481E-4</v>
      </c>
      <c r="CV103" s="33">
        <v>6.6930931449132392E-4</v>
      </c>
      <c r="CW103" s="33">
        <v>3.3086184601899015E-3</v>
      </c>
      <c r="CX103" s="33">
        <v>5.9469560284236599E-3</v>
      </c>
      <c r="CY103" s="33">
        <v>1.4139059852997012E-3</v>
      </c>
      <c r="CZ103" s="33">
        <v>2.8113267077804556E-3</v>
      </c>
      <c r="DA103" s="33">
        <v>6.2698327128122709E-4</v>
      </c>
      <c r="DB103" s="33">
        <v>3.9913343588838038E-3</v>
      </c>
      <c r="DC103" s="33">
        <v>2.73881599047215E-3</v>
      </c>
      <c r="DD103" s="33">
        <v>9.4563641159746967E-4</v>
      </c>
      <c r="DE103" s="33">
        <v>3.9837836142632638E-3</v>
      </c>
      <c r="DF103" s="33">
        <v>9.8102264006747126E-4</v>
      </c>
      <c r="DG103" s="33">
        <v>2.9462367132659355E-3</v>
      </c>
      <c r="DH103" s="33">
        <v>2.7381853568555566E-3</v>
      </c>
      <c r="DI103" s="33">
        <v>5.3952975861975248E-4</v>
      </c>
      <c r="DJ103" s="33">
        <v>5.9755589442517958E-4</v>
      </c>
      <c r="DK103" s="33">
        <v>6.772672983466968E-4</v>
      </c>
      <c r="DL103" s="33">
        <v>5.8441482044590035E-4</v>
      </c>
      <c r="DM103" s="33">
        <v>6.5124550866675276E-4</v>
      </c>
      <c r="DN103" s="33">
        <v>2.8679175404963713E-4</v>
      </c>
      <c r="DO103" s="33">
        <v>2.4139629058665618E-3</v>
      </c>
      <c r="DP103" s="33">
        <v>1.0111676469792897E-3</v>
      </c>
      <c r="DQ103" s="33">
        <v>1.084467528394523E-3</v>
      </c>
      <c r="DR103" s="33">
        <v>1.5625663576188786E-3</v>
      </c>
      <c r="DS103" s="33">
        <v>1.0367941618040183E-3</v>
      </c>
      <c r="DT103" s="33">
        <v>3.7389175154272416E-4</v>
      </c>
      <c r="DU103" s="33">
        <v>2.5609070164119168E-3</v>
      </c>
      <c r="DV103" s="33">
        <v>3.8534772321454258E-4</v>
      </c>
      <c r="DW103" s="33">
        <v>8.547988023717857E-4</v>
      </c>
      <c r="DX103" s="33">
        <v>7.2126169466122107E-4</v>
      </c>
      <c r="DY103" s="33">
        <v>2.1530396230855162E-3</v>
      </c>
      <c r="DZ103" s="33">
        <v>3.4009987075054199E-4</v>
      </c>
      <c r="EA103" s="33">
        <v>2.1577358989082153E-3</v>
      </c>
      <c r="EB103" s="33">
        <v>1.9871105117291459E-3</v>
      </c>
      <c r="EC103" s="33">
        <v>1.5331354534889395E-3</v>
      </c>
      <c r="ED103" s="33">
        <v>8.6802646289437478E-3</v>
      </c>
      <c r="EE103" s="33">
        <v>3.2542131889665604E-4</v>
      </c>
      <c r="EF103" s="33">
        <v>2.4049262580611449E-3</v>
      </c>
      <c r="EG103" s="33">
        <v>4.2339760479907887E-4</v>
      </c>
      <c r="EH103" s="33">
        <v>0</v>
      </c>
      <c r="EK103" s="60">
        <f>+IF(AND(OR(SeleccionarIndustria=$A103,SeleccionarIndustria="Todas las AE"),('SIMULADOR IMPACTOS MIP'!$B$10=EK$11)),'SIMULADOR IMPACTOS MIP'!Porcentaje,0)</f>
        <v>0</v>
      </c>
      <c r="EL103" s="60">
        <f>+IF(AND(OR(SeleccionarIndustria=$A103,SeleccionarIndustria="Todas las AE"),('SIMULADOR IMPACTOS MIP'!$B$10=EL$11)),'SIMULADOR IMPACTOS MIP'!Porcentaje,0)</f>
        <v>0</v>
      </c>
      <c r="EM103" s="60">
        <f>+IF(AND(OR(SeleccionarIndustria=$A103,SeleccionarIndustria="Todas las AE"),('SIMULADOR IMPACTOS MIP'!$B$10=EM$11)),'SIMULADOR IMPACTOS MIP'!Porcentaje,0)</f>
        <v>0.14000000000000001</v>
      </c>
      <c r="EN103" s="60">
        <f>+IF(AND(OR(SeleccionarIndustria=$A103,SeleccionarIndustria="Todas las AE"),('SIMULADOR IMPACTOS MIP'!$B$10=EN$11)),'SIMULADOR IMPACTOS MIP'!Porcentaje,0)</f>
        <v>0</v>
      </c>
      <c r="EO103" s="60">
        <f>+IF(AND(OR(SeleccionarIndustria=$A103,SeleccionarIndustria="Todas las AE"),(OR('SIMULADOR IMPACTOS MIP'!$B$10=$EK$11,'SIMULADOR IMPACTOS MIP'!$B$10=EO$11))),'SIMULADOR IMPACTOS MIP'!Porcentaje,0)</f>
        <v>0</v>
      </c>
      <c r="EP103" s="60">
        <f>+IF(AND(OR(SeleccionarIndustria=$A103,SeleccionarIndustria="Todas las AE"),(OR('SIMULADOR IMPACTOS MIP'!$B$10=$EK$11,'SIMULADOR IMPACTOS MIP'!$B$10=EP$11))),'SIMULADOR IMPACTOS MIP'!Porcentaje,0)</f>
        <v>0</v>
      </c>
      <c r="EQ103" s="60">
        <f>+IF(AND(OR(SeleccionarIndustria=$A103,SeleccionarIndustria="Todas las AE"),(OR('SIMULADOR IMPACTOS MIP'!$B$10=$EK$11,'SIMULADOR IMPACTOS MIP'!$B$10=EQ$11))),'SIMULADOR IMPACTOS MIP'!Porcentaje,0)</f>
        <v>0</v>
      </c>
      <c r="ER103" s="60">
        <f>+IF(AND(OR(SeleccionarIndustria=$A103,SeleccionarIndustria="Todas las AE"),(OR('SIMULADOR IMPACTOS MIP'!$B$10=$EL$11,'SIMULADOR IMPACTOS MIP'!$B$10=ER$11))),'SIMULADOR IMPACTOS MIP'!Porcentaje,0)</f>
        <v>0</v>
      </c>
      <c r="ES103" s="60">
        <f>+IF(AND(OR(SeleccionarIndustria=$A103,SeleccionarIndustria="Todas las AE"),(OR('SIMULADOR IMPACTOS MIP'!$B$10=$EL$11,'SIMULADOR IMPACTOS MIP'!$B$10=ES$11))),'SIMULADOR IMPACTOS MIP'!Porcentaje,0)</f>
        <v>0</v>
      </c>
      <c r="ET103" s="60">
        <f>+IF(AND(OR(SeleccionarIndustria=$A103,SeleccionarIndustria="Todas las AE"),(OR('SIMULADOR IMPACTOS MIP'!$B$10=$EL$11,'SIMULADOR IMPACTOS MIP'!$B$10=ET$11))),'SIMULADOR IMPACTOS MIP'!Porcentaje,0)</f>
        <v>0</v>
      </c>
      <c r="EU103" s="60">
        <f>+IF(AND(OR(SeleccionarIndustria=$A103,SeleccionarIndustria="Todas las AE"),(OR('SIMULADOR IMPACTOS MIP'!$B$10=$EL$11,'SIMULADOR IMPACTOS MIP'!$B$10=EU$11))),'SIMULADOR IMPACTOS MIP'!Porcentaje,0)</f>
        <v>0</v>
      </c>
      <c r="EV103" s="60">
        <f>+IF(AND(OR(SeleccionarIndustria=$A103,SeleccionarIndustria="Todas las AE"),(OR('SIMULADOR IMPACTOS MIP'!$B$10=$EL$11,'SIMULADOR IMPACTOS MIP'!$B$10=EV$11))),'SIMULADOR IMPACTOS MIP'!Porcentaje,0)</f>
        <v>0</v>
      </c>
      <c r="EW103" s="60">
        <f>+IF(AND(OR(SeleccionarIndustria=$A103,SeleccionarIndustria="Todas las AE"),(OR('SIMULADOR IMPACTOS MIP'!$B$10=$EL$11,'SIMULADOR IMPACTOS MIP'!$B$10=EW$11))),'SIMULADOR IMPACTOS MIP'!Porcentaje,0)</f>
        <v>0</v>
      </c>
      <c r="EX103" s="60">
        <f>+IF(AND(OR(SeleccionarIndustria=$A103,SeleccionarIndustria="Todas las AE"),(OR('SIMULADOR IMPACTOS MIP'!$B$10=$EL$11,'SIMULADOR IMPACTOS MIP'!$B$10=EX$11))),'SIMULADOR IMPACTOS MIP'!Porcentaje,0)</f>
        <v>0</v>
      </c>
      <c r="EY103" s="60">
        <f>+IF(AND(OR(SeleccionarIndustria=$A103,SeleccionarIndustria="Todas las AE"),('SIMULADOR IMPACTOS MIP'!$B$10=EY$11)),'SIMULADOR IMPACTOS MIP'!Porcentaje,0)</f>
        <v>0</v>
      </c>
      <c r="EZ103" s="60">
        <f>+IF(AND(OR(SeleccionarIndustria=$A103,SeleccionarIndustria="Todas las AE"),('SIMULADOR IMPACTOS MIP'!$B$10=EZ$11)),'SIMULADOR IMPACTOS MIP'!Porcentaje,0)</f>
        <v>0</v>
      </c>
      <c r="FA103" s="60">
        <f>+IF(AND(OR(SeleccionarIndustria=$A103,SeleccionarIndustria="Todas las AE"),('SIMULADOR IMPACTOS MIP'!$B$10=FA$11)),'SIMULADOR IMPACTOS MIP'!Porcentaje,0)</f>
        <v>0</v>
      </c>
      <c r="FB103" s="60">
        <f>+IF(AND(OR(SeleccionarIndustria=$A103,SeleccionarIndustria="Todas las AE"),('SIMULADOR IMPACTOS MIP'!$B$10=FB$11)),'SIMULADOR IMPACTOS MIP'!Porcentaje,0)</f>
        <v>0</v>
      </c>
      <c r="FC103" s="60">
        <f>+IF(AND(OR(SeleccionarIndustria=$A103,SeleccionarIndustria="Todas las AE"),(OR('SIMULADOR IMPACTOS MIP'!$B$10=$EM$11,'SIMULADOR IMPACTOS MIP'!$B$10=FC$11))),'SIMULADOR IMPACTOS MIP'!Porcentaje,0)</f>
        <v>0.14000000000000001</v>
      </c>
      <c r="FD103" s="60">
        <f>+IF(AND(OR(SeleccionarIndustria=$A103,SeleccionarIndustria="Todas las AE"),(OR('SIMULADOR IMPACTOS MIP'!$B$10=$EM$11,'SIMULADOR IMPACTOS MIP'!$B$10=FD$11))),'SIMULADOR IMPACTOS MIP'!Porcentaje,0)</f>
        <v>0.14000000000000001</v>
      </c>
      <c r="FE103" s="60">
        <f>+IF(AND(OR(SeleccionarIndustria=$A103,SeleccionarIndustria="Todas las AE"),(OR('SIMULADOR IMPACTOS MIP'!$B$10=$EM$11,'SIMULADOR IMPACTOS MIP'!$B$10=FE$11))),'SIMULADOR IMPACTOS MIP'!Porcentaje,0)</f>
        <v>0.14000000000000001</v>
      </c>
      <c r="FF103" s="60">
        <f>+IF(AND(OR(SeleccionarIndustria=$A103,SeleccionarIndustria="Todas las AE"),(OR('SIMULADOR IMPACTOS MIP'!$B$10=$EM$11,'SIMULADOR IMPACTOS MIP'!$B$10=FF$11))),'SIMULADOR IMPACTOS MIP'!Porcentaje,0)</f>
        <v>0.14000000000000001</v>
      </c>
      <c r="FG103" s="60">
        <f>+IF(AND(OR(SeleccionarIndustria=$A103,SeleccionarIndustria="Todas las AE"),(OR('SIMULADOR IMPACTOS MIP'!$B$10=$EM$11,'SIMULADOR IMPACTOS MIP'!$B$10=FG$11))),'SIMULADOR IMPACTOS MIP'!Porcentaje,0)</f>
        <v>0.14000000000000001</v>
      </c>
      <c r="FH103" s="60">
        <f>+IF(AND(OR(SeleccionarIndustria=$A103,SeleccionarIndustria="Todas las AE"),(OR('SIMULADOR IMPACTOS MIP'!$B$10=$EM$11,'SIMULADOR IMPACTOS MIP'!$B$10=FH$11))),'SIMULADOR IMPACTOS MIP'!Porcentaje,0)</f>
        <v>0.14000000000000001</v>
      </c>
      <c r="FI103" s="60">
        <f>+IF(AND(OR(SeleccionarIndustria=$A103,SeleccionarIndustria="Todas las AE"),(OR('SIMULADOR IMPACTOS MIP'!$B$10=$EM$11,'SIMULADOR IMPACTOS MIP'!$B$10=FI$11))),'SIMULADOR IMPACTOS MIP'!Porcentaje,0)</f>
        <v>0.14000000000000001</v>
      </c>
      <c r="FJ103" s="60">
        <f>+IF(AND(OR(SeleccionarIndustria=$A103,SeleccionarIndustria="Todas las AE"),(OR('SIMULADOR IMPACTOS MIP'!$B$10=$EM$11,'SIMULADOR IMPACTOS MIP'!$B$10=FJ$11))),'SIMULADOR IMPACTOS MIP'!Porcentaje,0)</f>
        <v>0.14000000000000001</v>
      </c>
      <c r="FM103" s="20">
        <f>+'MIP 2017'!EJ103*(1+(EN103))</f>
        <v>90146.862351972202</v>
      </c>
      <c r="FN103" s="20">
        <f>+'MIP 2017'!EK103*(1+(EO103))</f>
        <v>0</v>
      </c>
      <c r="FO103" s="20">
        <f>+'MIP 2017'!EL103*(1+(EP103))</f>
        <v>0</v>
      </c>
      <c r="FP103" s="20">
        <f>+'MIP 2017'!EM103*(1+(EQ103))</f>
        <v>0</v>
      </c>
      <c r="FQ103" s="20">
        <f>+'MIP 2017'!EN103*(1+(ER103))</f>
        <v>0.28641021506117115</v>
      </c>
      <c r="FR103" s="20">
        <f>+'MIP 2017'!EO103*(1+(ES103))</f>
        <v>0</v>
      </c>
      <c r="FS103" s="20">
        <f>+'MIP 2017'!EP103*(1+(ET103))</f>
        <v>11.634281960671707</v>
      </c>
      <c r="FT103" s="20">
        <f>+'MIP 2017'!EQ103*(1+(EU103))</f>
        <v>0</v>
      </c>
      <c r="FU103" s="20">
        <f>+'MIP 2017'!ER103*(1+(EV103))</f>
        <v>0</v>
      </c>
      <c r="FV103" s="20">
        <f>+'MIP 2017'!ES103*(1+(EW103))</f>
        <v>0</v>
      </c>
      <c r="FW103" s="20">
        <f>+'MIP 2017'!ET103*(1+(EX103))</f>
        <v>0</v>
      </c>
      <c r="FX103" s="20">
        <f>+'MIP 2017'!EU103*(1+(EY103))</f>
        <v>0</v>
      </c>
      <c r="FY103" s="20">
        <f>+'MIP 2017'!EV103*(1+(EZ103))</f>
        <v>0.5371417658058607</v>
      </c>
      <c r="FZ103" s="20">
        <f>+'MIP 2017'!EW103*(1+(FA103))</f>
        <v>0</v>
      </c>
      <c r="GA103" s="20">
        <f>+'MIP 2017'!EX103*(1+(FB103))</f>
        <v>11328.724847171094</v>
      </c>
      <c r="GB103" s="20">
        <f>+'MIP 2017'!EY103*(1+(FC103))</f>
        <v>933.61688852332259</v>
      </c>
      <c r="GC103" s="20">
        <f>+'MIP 2017'!EZ103*(1+(FD103))</f>
        <v>77.844662470973603</v>
      </c>
      <c r="GD103" s="20">
        <f>+'MIP 2017'!FA103*(1+(FE103))</f>
        <v>330.89754978487099</v>
      </c>
      <c r="GE103" s="20">
        <f>+'MIP 2017'!FB103*(1+(FF103))</f>
        <v>108.08732614530652</v>
      </c>
      <c r="GF103" s="20">
        <f>+'MIP 2017'!FC103*(1+(FG103))</f>
        <v>0.12525166590274034</v>
      </c>
      <c r="GG103" s="20">
        <f>+'MIP 2017'!FD103*(1+(FH103))</f>
        <v>144.20856601625115</v>
      </c>
      <c r="GH103" s="20">
        <f>+'MIP 2017'!FE103*(1+(FI103))</f>
        <v>38.358249116389651</v>
      </c>
      <c r="GI103" s="20">
        <f>+'MIP 2017'!FF103*(1+(FJ103))</f>
        <v>0.92224549410891332</v>
      </c>
      <c r="GJ103" s="18">
        <f t="shared" si="6"/>
        <v>103122.10577230195</v>
      </c>
      <c r="GK103" s="39">
        <f>+IFERROR((GJ103/'MIP 2017'!FG103*100-100),0)</f>
        <v>0.19497797752963208</v>
      </c>
      <c r="GN103" s="18">
        <v>145527.90317342762</v>
      </c>
      <c r="GO103" s="14">
        <f>+'MIP 2017'!FH103</f>
        <v>145021.22632964875</v>
      </c>
      <c r="GP103" s="39">
        <f t="shared" si="7"/>
        <v>506.67684377887053</v>
      </c>
      <c r="GQ103" s="39">
        <f t="shared" si="8"/>
        <v>0.34938116067722547</v>
      </c>
      <c r="GU103" s="61">
        <v>-0.09</v>
      </c>
      <c r="GW103" s="60">
        <f>+IF(SeleccionarDemTur=GW$11,'SIMULADOR IMPACTOS MIP(TURISMO)'!PorcentajeTur,0)</f>
        <v>0</v>
      </c>
      <c r="GX103" s="60">
        <f>+IF(SeleccionarDemTur=GX$11,'SIMULADOR IMPACTOS MIP(TURISMO)'!PorcentajeTur,0)</f>
        <v>0</v>
      </c>
      <c r="GY103" s="60">
        <f>+IF(SeleccionarDemTur=GY$11,'SIMULADOR IMPACTOS MIP(TURISMO)'!PorcentajeTur,0)</f>
        <v>0.14000000000000001</v>
      </c>
      <c r="GZ103" s="60">
        <f>+IF(SeleccionarDemTur=GZ$11,'SIMULADOR IMPACTOS MIP(TURISMO)'!PorcentajeTur,0)</f>
        <v>0</v>
      </c>
      <c r="HA103" s="60">
        <f>+IF(OR(SeleccionarDemTur=HA$11,SeleccionarDemTur=$GW$11),'SIMULADOR IMPACTOS MIP(TURISMO)'!PorcentajeTur,0)</f>
        <v>0</v>
      </c>
      <c r="HB103" s="60">
        <f>+IF(OR(SeleccionarDemTur=HB$11,SeleccionarDemTur=$GW$11),'SIMULADOR IMPACTOS MIP(TURISMO)'!PorcentajeTur,0)</f>
        <v>0</v>
      </c>
      <c r="HC103" s="60">
        <f>+IF(OR(SeleccionarDemTur=HC$11,SeleccionarDemTur=$GW$11),'SIMULADOR IMPACTOS MIP(TURISMO)'!PorcentajeTur,0)</f>
        <v>0</v>
      </c>
      <c r="HD103" s="60">
        <f>+IF(OR(SeleccionarDemTur=HD$11,SeleccionarDemTur=$GX$11),'SIMULADOR IMPACTOS MIP(TURISMO)'!PorcentajeTur,0)</f>
        <v>0</v>
      </c>
      <c r="HE103" s="60">
        <f>+IF(OR(SeleccionarDemTur=HE$11,SeleccionarDemTur=$GX$11),'SIMULADOR IMPACTOS MIP(TURISMO)'!PorcentajeTur,0)</f>
        <v>0</v>
      </c>
      <c r="HF103" s="60">
        <f>+IF(OR(SeleccionarDemTur=HF$11,SeleccionarDemTur=$GX$11),'SIMULADOR IMPACTOS MIP(TURISMO)'!PorcentajeTur,0)</f>
        <v>0</v>
      </c>
      <c r="HG103" s="60">
        <f>+IF(OR(SeleccionarDemTur=HG$11,SeleccionarDemTur=$GX$11),'SIMULADOR IMPACTOS MIP(TURISMO)'!PorcentajeTur,0)</f>
        <v>0</v>
      </c>
      <c r="HH103" s="60">
        <f>+IF(OR(SeleccionarDemTur=HH$11,SeleccionarDemTur=$GX$11),'SIMULADOR IMPACTOS MIP(TURISMO)'!PorcentajeTur,0)</f>
        <v>0</v>
      </c>
      <c r="HI103" s="60">
        <f>+IF(OR(SeleccionarDemTur=HI$11,SeleccionarDemTur=$GX$11),'SIMULADOR IMPACTOS MIP(TURISMO)'!PorcentajeTur,0)</f>
        <v>0</v>
      </c>
      <c r="HJ103" s="60">
        <f>+IF(OR(SeleccionarDemTur=HJ$11,SeleccionarDemTur=$GX$11),'SIMULADOR IMPACTOS MIP(TURISMO)'!PorcentajeTur,0)</f>
        <v>0</v>
      </c>
      <c r="HK103" s="60">
        <f>+IF(SeleccionarDemTur=HK$11,'SIMULADOR IMPACTOS MIP(TURISMO)'!PorcentajeTur,0)</f>
        <v>0</v>
      </c>
      <c r="HL103" s="60">
        <f>+IF(SeleccionarDemTur=HL$11,'SIMULADOR IMPACTOS MIP(TURISMO)'!PorcentajeTur,0)</f>
        <v>0</v>
      </c>
      <c r="HM103" s="60">
        <f>+IF(SeleccionarDemTur=HM$11,'SIMULADOR IMPACTOS MIP(TURISMO)'!PorcentajeTur,0)</f>
        <v>0</v>
      </c>
      <c r="HN103" s="60">
        <f>+IF(SeleccionarDemTur=HN$11,'SIMULADOR IMPACTOS MIP(TURISMO)'!PorcentajeTur,0)</f>
        <v>0</v>
      </c>
      <c r="HO103" s="60">
        <f>+IF(OR(SeleccionarDemTur=HO$11,SeleccionarDemTur=$GY$11),'SIMULADOR IMPACTOS MIP(TURISMO)'!PorcentajeTur,0)</f>
        <v>0.14000000000000001</v>
      </c>
      <c r="HP103" s="60">
        <f>+IF(OR(SeleccionarDemTur=HP$11,SeleccionarDemTur=$GY$11),'SIMULADOR IMPACTOS MIP(TURISMO)'!PorcentajeTur,0)</f>
        <v>0.14000000000000001</v>
      </c>
      <c r="HQ103" s="60">
        <f>+IF(OR(SeleccionarDemTur=HQ$11,SeleccionarDemTur=$GY$11),'SIMULADOR IMPACTOS MIP(TURISMO)'!PorcentajeTur,0)</f>
        <v>0.14000000000000001</v>
      </c>
      <c r="HR103" s="60">
        <f>+IF(OR(SeleccionarDemTur=HR$11,SeleccionarDemTur=$GY$11),'SIMULADOR IMPACTOS MIP(TURISMO)'!PorcentajeTur,0)</f>
        <v>0.14000000000000001</v>
      </c>
      <c r="HS103" s="60">
        <f>+IF(OR(SeleccionarDemTur=HS$11,SeleccionarDemTur=$GY$11),'SIMULADOR IMPACTOS MIP(TURISMO)'!PorcentajeTur,0)</f>
        <v>0.14000000000000001</v>
      </c>
      <c r="HT103" s="60">
        <f>+IF(OR(SeleccionarDemTur=HT$11,SeleccionarDemTur=$GY$11),'SIMULADOR IMPACTOS MIP(TURISMO)'!PorcentajeTur,0)</f>
        <v>0.14000000000000001</v>
      </c>
      <c r="HU103" s="60">
        <f>+IF(OR(SeleccionarDemTur=HU$11,SeleccionarDemTur=$GY$11),'SIMULADOR IMPACTOS MIP(TURISMO)'!PorcentajeTur,0)</f>
        <v>0.14000000000000001</v>
      </c>
      <c r="HV103" s="60">
        <f>+IF(OR(SeleccionarDemTur=HV$11,SeleccionarDemTur=$GY$11),'SIMULADOR IMPACTOS MIP(TURISMO)'!PorcentajeTur,0)</f>
        <v>0.14000000000000001</v>
      </c>
      <c r="HY103" s="20">
        <f>+'MIP 2017'!EJ103*(1+(GZ103))</f>
        <v>90146.862351972202</v>
      </c>
      <c r="HZ103" s="20">
        <f>+'MIP 2017'!EK103*(1+(HA103))</f>
        <v>0</v>
      </c>
      <c r="IA103" s="20">
        <f>+'MIP 2017'!EL103*(1+(HB103))</f>
        <v>0</v>
      </c>
      <c r="IB103" s="20">
        <f>+'MIP 2017'!EM103*(1+(HC103))</f>
        <v>0</v>
      </c>
      <c r="IC103" s="20">
        <f>+'MIP 2017'!EN103*(1+(HD103))</f>
        <v>0.28641021506117115</v>
      </c>
      <c r="ID103" s="20">
        <f>+'MIP 2017'!EO103*(1+(HE103))</f>
        <v>0</v>
      </c>
      <c r="IE103" s="20">
        <f>+'MIP 2017'!EP103*(1+(HF103))</f>
        <v>11.634281960671707</v>
      </c>
      <c r="IF103" s="20">
        <f>+'MIP 2017'!EQ103*(1+(HG103))</f>
        <v>0</v>
      </c>
      <c r="IG103" s="20">
        <f>+'MIP 2017'!ER103*(1+(HH103))</f>
        <v>0</v>
      </c>
      <c r="IH103" s="20">
        <f>+'MIP 2017'!ES103*(1+(HI103))</f>
        <v>0</v>
      </c>
      <c r="II103" s="20">
        <f>+'MIP 2017'!ET103*(1+(HJ103))</f>
        <v>0</v>
      </c>
      <c r="IJ103" s="20">
        <f>+'MIP 2017'!EU103*(1+(HK103))</f>
        <v>0</v>
      </c>
      <c r="IK103" s="20">
        <f>+'MIP 2017'!EV103*(1+(HL103))</f>
        <v>0.5371417658058607</v>
      </c>
      <c r="IL103" s="20">
        <f>+'MIP 2017'!EW103*(1+(HM103))</f>
        <v>0</v>
      </c>
      <c r="IM103" s="20">
        <f>+'MIP 2017'!EX103*(1+(HN103))</f>
        <v>11328.724847171094</v>
      </c>
      <c r="IN103" s="20">
        <f>+'MIP 2017'!EY103*(1+(HO103))</f>
        <v>933.61688852332259</v>
      </c>
      <c r="IO103" s="20">
        <f>+'MIP 2017'!EZ103*(1+(HP103))</f>
        <v>77.844662470973603</v>
      </c>
      <c r="IP103" s="20">
        <f>+'MIP 2017'!FA103*(1+(HQ103))</f>
        <v>330.89754978487099</v>
      </c>
      <c r="IQ103" s="20">
        <f>+'MIP 2017'!FB103*(1+(HR103))</f>
        <v>108.08732614530652</v>
      </c>
      <c r="IR103" s="20">
        <f>+'MIP 2017'!FC103*(1+(HS103))</f>
        <v>0.12525166590274034</v>
      </c>
      <c r="IS103" s="20">
        <f>+'MIP 2017'!FD103*(1+(HT103))</f>
        <v>144.20856601625115</v>
      </c>
      <c r="IT103" s="20">
        <f>+'MIP 2017'!FE103*(1+(HU103))</f>
        <v>38.358249116389651</v>
      </c>
      <c r="IU103" s="20">
        <f>+'MIP 2017'!FF103*(1+(HV103))</f>
        <v>0.92224549410891332</v>
      </c>
      <c r="IV103" s="18">
        <f t="shared" si="9"/>
        <v>103122.10577230195</v>
      </c>
      <c r="IW103" s="39">
        <f>+IFERROR((IV103/'MIP 2017'!FG103*100-100),0)</f>
        <v>0.19497797752963208</v>
      </c>
      <c r="IZ103" s="18">
        <v>145527.90317342762</v>
      </c>
      <c r="JA103" s="14">
        <f>+'MIP 2017'!FH103</f>
        <v>145021.22632964875</v>
      </c>
      <c r="JB103" s="39">
        <f t="shared" si="10"/>
        <v>506.67684377887053</v>
      </c>
      <c r="JC103" s="39">
        <f t="shared" si="11"/>
        <v>0.34938116067722547</v>
      </c>
    </row>
    <row r="104" spans="1:263" s="7" customFormat="1" ht="21.95" customHeight="1" thickBot="1" x14ac:dyDescent="0.25">
      <c r="A104" s="137" t="s">
        <v>250</v>
      </c>
      <c r="B104" s="138" t="s">
        <v>249</v>
      </c>
      <c r="C104" s="33">
        <v>3.7806954325744812E-4</v>
      </c>
      <c r="D104" s="33">
        <v>4.1240319490299803E-4</v>
      </c>
      <c r="E104" s="33">
        <v>3.7705324571018752E-4</v>
      </c>
      <c r="F104" s="33">
        <v>7.6476716126202225E-4</v>
      </c>
      <c r="G104" s="33">
        <v>3.8398342514874158E-4</v>
      </c>
      <c r="H104" s="33">
        <v>3.2596777596884867E-4</v>
      </c>
      <c r="I104" s="33">
        <v>2.1193708664169343E-4</v>
      </c>
      <c r="J104" s="33">
        <v>3.5262892788069785E-4</v>
      </c>
      <c r="K104" s="33">
        <v>3.3085664265722928E-4</v>
      </c>
      <c r="L104" s="33">
        <v>3.4947495657381989E-4</v>
      </c>
      <c r="M104" s="33">
        <v>6.8303792092146414E-4</v>
      </c>
      <c r="N104" s="33">
        <v>9.6074144069800487E-4</v>
      </c>
      <c r="O104" s="33">
        <v>5.4928827702039717E-4</v>
      </c>
      <c r="P104" s="33">
        <v>7.5004752945447407E-4</v>
      </c>
      <c r="Q104" s="33">
        <v>3.2620889961550051E-4</v>
      </c>
      <c r="R104" s="33">
        <v>5.6679528591799862E-4</v>
      </c>
      <c r="S104" s="33">
        <v>5.4472417647721144E-4</v>
      </c>
      <c r="T104" s="33">
        <v>5.2134292187592331E-4</v>
      </c>
      <c r="U104" s="33">
        <v>4.6360226243980353E-4</v>
      </c>
      <c r="V104" s="33">
        <v>3.3194684912299014E-4</v>
      </c>
      <c r="W104" s="33">
        <v>8.4237649956373005E-4</v>
      </c>
      <c r="X104" s="33">
        <v>3.8562444434640981E-4</v>
      </c>
      <c r="Y104" s="33">
        <v>5.2947790247629529E-4</v>
      </c>
      <c r="Z104" s="33">
        <v>6.3822113680419678E-4</v>
      </c>
      <c r="AA104" s="33">
        <v>4.4760974285249123E-4</v>
      </c>
      <c r="AB104" s="33">
        <v>9.52877062294699E-4</v>
      </c>
      <c r="AC104" s="33">
        <v>1.06521603246228E-4</v>
      </c>
      <c r="AD104" s="33">
        <v>4.2297414376294519E-4</v>
      </c>
      <c r="AE104" s="33">
        <v>7.125453918592514E-4</v>
      </c>
      <c r="AF104" s="33">
        <v>9.3072581528280901E-4</v>
      </c>
      <c r="AG104" s="33">
        <v>3.3356038461514317E-4</v>
      </c>
      <c r="AH104" s="33">
        <v>6.0525241410158118E-4</v>
      </c>
      <c r="AI104" s="33">
        <v>8.9704636988779669E-4</v>
      </c>
      <c r="AJ104" s="33">
        <v>9.7244768238610052E-4</v>
      </c>
      <c r="AK104" s="33">
        <v>1.0219987731877784E-3</v>
      </c>
      <c r="AL104" s="33">
        <v>1.2033749492955303E-3</v>
      </c>
      <c r="AM104" s="33">
        <v>7.5730454304907542E-4</v>
      </c>
      <c r="AN104" s="33">
        <v>7.7223779429539557E-4</v>
      </c>
      <c r="AO104" s="33">
        <v>1.4483781065703809E-3</v>
      </c>
      <c r="AP104" s="33">
        <v>2.2174847464999903E-3</v>
      </c>
      <c r="AQ104" s="33">
        <v>8.2478580301781747E-4</v>
      </c>
      <c r="AR104" s="33">
        <v>1.3903717938621859E-3</v>
      </c>
      <c r="AS104" s="33">
        <v>6.7219961023093355E-4</v>
      </c>
      <c r="AT104" s="33">
        <v>3.0714480705349803E-3</v>
      </c>
      <c r="AU104" s="33">
        <v>1.4273241317877203E-3</v>
      </c>
      <c r="AV104" s="33">
        <v>5.9828133688267918E-4</v>
      </c>
      <c r="AW104" s="33">
        <v>1.8404216492012709E-3</v>
      </c>
      <c r="AX104" s="33">
        <v>7.9031443343304377E-4</v>
      </c>
      <c r="AY104" s="33">
        <v>5.2124292371014385E-4</v>
      </c>
      <c r="AZ104" s="33">
        <v>6.9485551452861023E-4</v>
      </c>
      <c r="BA104" s="33">
        <v>6.5777741780946781E-4</v>
      </c>
      <c r="BB104" s="33">
        <v>5.297232486796994E-4</v>
      </c>
      <c r="BC104" s="33">
        <v>9.632071511696225E-4</v>
      </c>
      <c r="BD104" s="33">
        <v>7.8435539229563069E-4</v>
      </c>
      <c r="BE104" s="33">
        <v>1.6264725652971076E-3</v>
      </c>
      <c r="BF104" s="33">
        <v>1.2908407159645894E-3</v>
      </c>
      <c r="BG104" s="33">
        <v>1.3951894909821076E-3</v>
      </c>
      <c r="BH104" s="33">
        <v>1.7830079117962722E-3</v>
      </c>
      <c r="BI104" s="33">
        <v>1.759987693450064E-3</v>
      </c>
      <c r="BJ104" s="33">
        <v>1.7945525417825674E-3</v>
      </c>
      <c r="BK104" s="33">
        <v>1.318842133337399E-3</v>
      </c>
      <c r="BL104" s="33">
        <v>7.2084590762133758E-4</v>
      </c>
      <c r="BM104" s="33">
        <v>1.457946757701874E-3</v>
      </c>
      <c r="BN104" s="33">
        <v>1.0775894509085307E-3</v>
      </c>
      <c r="BO104" s="33">
        <v>1.3431016852319352E-3</v>
      </c>
      <c r="BP104" s="33">
        <v>3.5710101425968479E-3</v>
      </c>
      <c r="BQ104" s="33">
        <v>1.873837504268575E-3</v>
      </c>
      <c r="BR104" s="33">
        <v>1.6814059769887897E-3</v>
      </c>
      <c r="BS104" s="33">
        <v>1.7438533619837182E-3</v>
      </c>
      <c r="BT104" s="33">
        <v>9.9678485883545383E-4</v>
      </c>
      <c r="BU104" s="33">
        <v>1.9536809596028626E-3</v>
      </c>
      <c r="BV104" s="33">
        <v>1.3438315661340764E-3</v>
      </c>
      <c r="BW104" s="33">
        <v>1.9319140662824614E-3</v>
      </c>
      <c r="BX104" s="33">
        <v>1.3763174659399329E-3</v>
      </c>
      <c r="BY104" s="33">
        <v>1.1969098662639225E-3</v>
      </c>
      <c r="BZ104" s="33">
        <v>4.9518972759180554E-4</v>
      </c>
      <c r="CA104" s="33">
        <v>9.6479385863710665E-4</v>
      </c>
      <c r="CB104" s="33">
        <v>6.4834477288109563E-4</v>
      </c>
      <c r="CC104" s="33">
        <v>7.7176642805712003E-4</v>
      </c>
      <c r="CD104" s="33">
        <v>8.2123152181466457E-4</v>
      </c>
      <c r="CE104" s="33">
        <v>1.0494897189286482E-3</v>
      </c>
      <c r="CF104" s="33">
        <v>1.1320713092166088E-3</v>
      </c>
      <c r="CG104" s="33">
        <v>2.2669341675271297E-3</v>
      </c>
      <c r="CH104" s="33">
        <v>5.0406518952754702E-4</v>
      </c>
      <c r="CI104" s="33">
        <v>1.3427197746857045E-3</v>
      </c>
      <c r="CJ104" s="33">
        <v>8.1991903011491838E-4</v>
      </c>
      <c r="CK104" s="33">
        <v>8.2234661174079404E-4</v>
      </c>
      <c r="CL104" s="33">
        <v>1.1579024952054955E-3</v>
      </c>
      <c r="CM104" s="33">
        <v>8.3602989818906247E-3</v>
      </c>
      <c r="CN104" s="33">
        <v>2.2147099223332467E-3</v>
      </c>
      <c r="CO104" s="33">
        <v>3.0370481059149575E-3</v>
      </c>
      <c r="CP104" s="33">
        <v>1.5461392591087149E-3</v>
      </c>
      <c r="CQ104" s="33">
        <v>1.002961985821039</v>
      </c>
      <c r="CR104" s="33">
        <v>9.1817193801260234E-4</v>
      </c>
      <c r="CS104" s="33">
        <v>4.4948938242605173E-3</v>
      </c>
      <c r="CT104" s="33">
        <v>2.1569289943220759E-3</v>
      </c>
      <c r="CU104" s="33">
        <v>2.4755515633565739E-3</v>
      </c>
      <c r="CV104" s="33">
        <v>9.2095506537756132E-4</v>
      </c>
      <c r="CW104" s="33">
        <v>1.1211218048721766E-3</v>
      </c>
      <c r="CX104" s="33">
        <v>1.9572945291345873E-3</v>
      </c>
      <c r="CY104" s="33">
        <v>1.1281471290453635E-3</v>
      </c>
      <c r="CZ104" s="33">
        <v>1.0481009081678666E-3</v>
      </c>
      <c r="DA104" s="33">
        <v>5.4205271591145491E-4</v>
      </c>
      <c r="DB104" s="33">
        <v>1.1167660332082334E-3</v>
      </c>
      <c r="DC104" s="33">
        <v>1.6648242117381592E-3</v>
      </c>
      <c r="DD104" s="33">
        <v>7.2019762972482535E-3</v>
      </c>
      <c r="DE104" s="33">
        <v>1.9894155744233804E-3</v>
      </c>
      <c r="DF104" s="33">
        <v>3.0459663637567424E-3</v>
      </c>
      <c r="DG104" s="33">
        <v>1.6578086182385784E-3</v>
      </c>
      <c r="DH104" s="33">
        <v>1.8587829260405364E-3</v>
      </c>
      <c r="DI104" s="33">
        <v>8.3934177146043174E-4</v>
      </c>
      <c r="DJ104" s="33">
        <v>7.9106788133264576E-4</v>
      </c>
      <c r="DK104" s="33">
        <v>8.9587587575128429E-4</v>
      </c>
      <c r="DL104" s="33">
        <v>6.7927802413130574E-4</v>
      </c>
      <c r="DM104" s="33">
        <v>6.8728628597158534E-4</v>
      </c>
      <c r="DN104" s="33">
        <v>9.3543377591741989E-4</v>
      </c>
      <c r="DO104" s="33">
        <v>7.5021668923979778E-3</v>
      </c>
      <c r="DP104" s="33">
        <v>1.2376401913173187E-3</v>
      </c>
      <c r="DQ104" s="33">
        <v>9.8293210540625355E-4</v>
      </c>
      <c r="DR104" s="33">
        <v>2.9384107110954128E-3</v>
      </c>
      <c r="DS104" s="33">
        <v>1.5302342580606394E-3</v>
      </c>
      <c r="DT104" s="33">
        <v>3.758326061475429E-4</v>
      </c>
      <c r="DU104" s="33">
        <v>1.1107795636226547E-3</v>
      </c>
      <c r="DV104" s="33">
        <v>6.7508238745220999E-4</v>
      </c>
      <c r="DW104" s="33">
        <v>7.0253750821551919E-4</v>
      </c>
      <c r="DX104" s="33">
        <v>1.0399512546403214E-2</v>
      </c>
      <c r="DY104" s="33">
        <v>2.7591942518535193E-3</v>
      </c>
      <c r="DZ104" s="33">
        <v>1.4367132990180133E-3</v>
      </c>
      <c r="EA104" s="33">
        <v>1.6233409502529217E-3</v>
      </c>
      <c r="EB104" s="33">
        <v>2.9091301697382749E-3</v>
      </c>
      <c r="EC104" s="33">
        <v>2.8727855369470811E-3</v>
      </c>
      <c r="ED104" s="33">
        <v>1.224158510893274E-3</v>
      </c>
      <c r="EE104" s="33">
        <v>7.5048696658777659E-4</v>
      </c>
      <c r="EF104" s="33">
        <v>1.4894079222228433E-3</v>
      </c>
      <c r="EG104" s="33">
        <v>1.2463473204055457E-3</v>
      </c>
      <c r="EH104" s="33">
        <v>0</v>
      </c>
      <c r="EK104" s="60">
        <f>+IF(AND(OR(SeleccionarIndustria=$A104,SeleccionarIndustria="Todas las AE"),('SIMULADOR IMPACTOS MIP'!$B$10=EK$11)),'SIMULADOR IMPACTOS MIP'!Porcentaje,0)</f>
        <v>0</v>
      </c>
      <c r="EL104" s="60">
        <f>+IF(AND(OR(SeleccionarIndustria=$A104,SeleccionarIndustria="Todas las AE"),('SIMULADOR IMPACTOS MIP'!$B$10=EL$11)),'SIMULADOR IMPACTOS MIP'!Porcentaje,0)</f>
        <v>0</v>
      </c>
      <c r="EM104" s="60">
        <f>+IF(AND(OR(SeleccionarIndustria=$A104,SeleccionarIndustria="Todas las AE"),('SIMULADOR IMPACTOS MIP'!$B$10=EM$11)),'SIMULADOR IMPACTOS MIP'!Porcentaje,0)</f>
        <v>0.14000000000000001</v>
      </c>
      <c r="EN104" s="60">
        <f>+IF(AND(OR(SeleccionarIndustria=$A104,SeleccionarIndustria="Todas las AE"),('SIMULADOR IMPACTOS MIP'!$B$10=EN$11)),'SIMULADOR IMPACTOS MIP'!Porcentaje,0)</f>
        <v>0</v>
      </c>
      <c r="EO104" s="60">
        <f>+IF(AND(OR(SeleccionarIndustria=$A104,SeleccionarIndustria="Todas las AE"),(OR('SIMULADOR IMPACTOS MIP'!$B$10=$EK$11,'SIMULADOR IMPACTOS MIP'!$B$10=EO$11))),'SIMULADOR IMPACTOS MIP'!Porcentaje,0)</f>
        <v>0</v>
      </c>
      <c r="EP104" s="60">
        <f>+IF(AND(OR(SeleccionarIndustria=$A104,SeleccionarIndustria="Todas las AE"),(OR('SIMULADOR IMPACTOS MIP'!$B$10=$EK$11,'SIMULADOR IMPACTOS MIP'!$B$10=EP$11))),'SIMULADOR IMPACTOS MIP'!Porcentaje,0)</f>
        <v>0</v>
      </c>
      <c r="EQ104" s="60">
        <f>+IF(AND(OR(SeleccionarIndustria=$A104,SeleccionarIndustria="Todas las AE"),(OR('SIMULADOR IMPACTOS MIP'!$B$10=$EK$11,'SIMULADOR IMPACTOS MIP'!$B$10=EQ$11))),'SIMULADOR IMPACTOS MIP'!Porcentaje,0)</f>
        <v>0</v>
      </c>
      <c r="ER104" s="60">
        <f>+IF(AND(OR(SeleccionarIndustria=$A104,SeleccionarIndustria="Todas las AE"),(OR('SIMULADOR IMPACTOS MIP'!$B$10=$EL$11,'SIMULADOR IMPACTOS MIP'!$B$10=ER$11))),'SIMULADOR IMPACTOS MIP'!Porcentaje,0)</f>
        <v>0</v>
      </c>
      <c r="ES104" s="60">
        <f>+IF(AND(OR(SeleccionarIndustria=$A104,SeleccionarIndustria="Todas las AE"),(OR('SIMULADOR IMPACTOS MIP'!$B$10=$EL$11,'SIMULADOR IMPACTOS MIP'!$B$10=ES$11))),'SIMULADOR IMPACTOS MIP'!Porcentaje,0)</f>
        <v>0</v>
      </c>
      <c r="ET104" s="60">
        <f>+IF(AND(OR(SeleccionarIndustria=$A104,SeleccionarIndustria="Todas las AE"),(OR('SIMULADOR IMPACTOS MIP'!$B$10=$EL$11,'SIMULADOR IMPACTOS MIP'!$B$10=ET$11))),'SIMULADOR IMPACTOS MIP'!Porcentaje,0)</f>
        <v>0</v>
      </c>
      <c r="EU104" s="60">
        <f>+IF(AND(OR(SeleccionarIndustria=$A104,SeleccionarIndustria="Todas las AE"),(OR('SIMULADOR IMPACTOS MIP'!$B$10=$EL$11,'SIMULADOR IMPACTOS MIP'!$B$10=EU$11))),'SIMULADOR IMPACTOS MIP'!Porcentaje,0)</f>
        <v>0</v>
      </c>
      <c r="EV104" s="60">
        <f>+IF(AND(OR(SeleccionarIndustria=$A104,SeleccionarIndustria="Todas las AE"),(OR('SIMULADOR IMPACTOS MIP'!$B$10=$EL$11,'SIMULADOR IMPACTOS MIP'!$B$10=EV$11))),'SIMULADOR IMPACTOS MIP'!Porcentaje,0)</f>
        <v>0</v>
      </c>
      <c r="EW104" s="60">
        <f>+IF(AND(OR(SeleccionarIndustria=$A104,SeleccionarIndustria="Todas las AE"),(OR('SIMULADOR IMPACTOS MIP'!$B$10=$EL$11,'SIMULADOR IMPACTOS MIP'!$B$10=EW$11))),'SIMULADOR IMPACTOS MIP'!Porcentaje,0)</f>
        <v>0</v>
      </c>
      <c r="EX104" s="60">
        <f>+IF(AND(OR(SeleccionarIndustria=$A104,SeleccionarIndustria="Todas las AE"),(OR('SIMULADOR IMPACTOS MIP'!$B$10=$EL$11,'SIMULADOR IMPACTOS MIP'!$B$10=EX$11))),'SIMULADOR IMPACTOS MIP'!Porcentaje,0)</f>
        <v>0</v>
      </c>
      <c r="EY104" s="60">
        <f>+IF(AND(OR(SeleccionarIndustria=$A104,SeleccionarIndustria="Todas las AE"),('SIMULADOR IMPACTOS MIP'!$B$10=EY$11)),'SIMULADOR IMPACTOS MIP'!Porcentaje,0)</f>
        <v>0</v>
      </c>
      <c r="EZ104" s="60">
        <f>+IF(AND(OR(SeleccionarIndustria=$A104,SeleccionarIndustria="Todas las AE"),('SIMULADOR IMPACTOS MIP'!$B$10=EZ$11)),'SIMULADOR IMPACTOS MIP'!Porcentaje,0)</f>
        <v>0</v>
      </c>
      <c r="FA104" s="60">
        <f>+IF(AND(OR(SeleccionarIndustria=$A104,SeleccionarIndustria="Todas las AE"),('SIMULADOR IMPACTOS MIP'!$B$10=FA$11)),'SIMULADOR IMPACTOS MIP'!Porcentaje,0)</f>
        <v>0</v>
      </c>
      <c r="FB104" s="60">
        <f>+IF(AND(OR(SeleccionarIndustria=$A104,SeleccionarIndustria="Todas las AE"),('SIMULADOR IMPACTOS MIP'!$B$10=FB$11)),'SIMULADOR IMPACTOS MIP'!Porcentaje,0)</f>
        <v>0</v>
      </c>
      <c r="FC104" s="60">
        <f>+IF(AND(OR(SeleccionarIndustria=$A104,SeleccionarIndustria="Todas las AE"),(OR('SIMULADOR IMPACTOS MIP'!$B$10=$EM$11,'SIMULADOR IMPACTOS MIP'!$B$10=FC$11))),'SIMULADOR IMPACTOS MIP'!Porcentaje,0)</f>
        <v>0.14000000000000001</v>
      </c>
      <c r="FD104" s="60">
        <f>+IF(AND(OR(SeleccionarIndustria=$A104,SeleccionarIndustria="Todas las AE"),(OR('SIMULADOR IMPACTOS MIP'!$B$10=$EM$11,'SIMULADOR IMPACTOS MIP'!$B$10=FD$11))),'SIMULADOR IMPACTOS MIP'!Porcentaje,0)</f>
        <v>0.14000000000000001</v>
      </c>
      <c r="FE104" s="60">
        <f>+IF(AND(OR(SeleccionarIndustria=$A104,SeleccionarIndustria="Todas las AE"),(OR('SIMULADOR IMPACTOS MIP'!$B$10=$EM$11,'SIMULADOR IMPACTOS MIP'!$B$10=FE$11))),'SIMULADOR IMPACTOS MIP'!Porcentaje,0)</f>
        <v>0.14000000000000001</v>
      </c>
      <c r="FF104" s="60">
        <f>+IF(AND(OR(SeleccionarIndustria=$A104,SeleccionarIndustria="Todas las AE"),(OR('SIMULADOR IMPACTOS MIP'!$B$10=$EM$11,'SIMULADOR IMPACTOS MIP'!$B$10=FF$11))),'SIMULADOR IMPACTOS MIP'!Porcentaje,0)</f>
        <v>0.14000000000000001</v>
      </c>
      <c r="FG104" s="60">
        <f>+IF(AND(OR(SeleccionarIndustria=$A104,SeleccionarIndustria="Todas las AE"),(OR('SIMULADOR IMPACTOS MIP'!$B$10=$EM$11,'SIMULADOR IMPACTOS MIP'!$B$10=FG$11))),'SIMULADOR IMPACTOS MIP'!Porcentaje,0)</f>
        <v>0.14000000000000001</v>
      </c>
      <c r="FH104" s="60">
        <f>+IF(AND(OR(SeleccionarIndustria=$A104,SeleccionarIndustria="Todas las AE"),(OR('SIMULADOR IMPACTOS MIP'!$B$10=$EM$11,'SIMULADOR IMPACTOS MIP'!$B$10=FH$11))),'SIMULADOR IMPACTOS MIP'!Porcentaje,0)</f>
        <v>0.14000000000000001</v>
      </c>
      <c r="FI104" s="60">
        <f>+IF(AND(OR(SeleccionarIndustria=$A104,SeleccionarIndustria="Todas las AE"),(OR('SIMULADOR IMPACTOS MIP'!$B$10=$EM$11,'SIMULADOR IMPACTOS MIP'!$B$10=FI$11))),'SIMULADOR IMPACTOS MIP'!Porcentaje,0)</f>
        <v>0.14000000000000001</v>
      </c>
      <c r="FJ104" s="60">
        <f>+IF(AND(OR(SeleccionarIndustria=$A104,SeleccionarIndustria="Todas las AE"),(OR('SIMULADOR IMPACTOS MIP'!$B$10=$EM$11,'SIMULADOR IMPACTOS MIP'!$B$10=FJ$11))),'SIMULADOR IMPACTOS MIP'!Porcentaje,0)</f>
        <v>0.14000000000000001</v>
      </c>
      <c r="FM104" s="20">
        <f>+'MIP 2017'!EJ104*(1+(EN104))</f>
        <v>128036.23713053862</v>
      </c>
      <c r="FN104" s="20">
        <f>+'MIP 2017'!EK104*(1+(EO104))</f>
        <v>2619.2727578281247</v>
      </c>
      <c r="FO104" s="20">
        <f>+'MIP 2017'!EL104*(1+(EP104))</f>
        <v>8705.1805415171384</v>
      </c>
      <c r="FP104" s="20">
        <f>+'MIP 2017'!EM104*(1+(EQ104))</f>
        <v>0</v>
      </c>
      <c r="FQ104" s="20">
        <f>+'MIP 2017'!EN104*(1+(ER104))</f>
        <v>59.870908442312611</v>
      </c>
      <c r="FR104" s="20">
        <f>+'MIP 2017'!EO104*(1+(ES104))</f>
        <v>18.034154425402132</v>
      </c>
      <c r="FS104" s="20">
        <f>+'MIP 2017'!EP104*(1+(ET104))</f>
        <v>271.57097443541898</v>
      </c>
      <c r="FT104" s="20">
        <f>+'MIP 2017'!EQ104*(1+(EU104))</f>
        <v>1060.1978851552428</v>
      </c>
      <c r="FU104" s="20">
        <f>+'MIP 2017'!ER104*(1+(EV104))</f>
        <v>10.832773051117575</v>
      </c>
      <c r="FV104" s="20">
        <f>+'MIP 2017'!ES104*(1+(EW104))</f>
        <v>20.862126192694049</v>
      </c>
      <c r="FW104" s="20">
        <f>+'MIP 2017'!ET104*(1+(EX104))</f>
        <v>8.0521940526262412</v>
      </c>
      <c r="FX104" s="20">
        <f>+'MIP 2017'!EU104*(1+(EY104))</f>
        <v>4527.5209827176168</v>
      </c>
      <c r="FY104" s="20">
        <f>+'MIP 2017'!EV104*(1+(EZ104))</f>
        <v>1058.3865139639206</v>
      </c>
      <c r="FZ104" s="20">
        <f>+'MIP 2017'!EW104*(1+(FA104))</f>
        <v>0.46289714582080527</v>
      </c>
      <c r="GA104" s="20">
        <f>+'MIP 2017'!EX104*(1+(FB104))</f>
        <v>19044.055349288508</v>
      </c>
      <c r="GB104" s="20">
        <f>+'MIP 2017'!EY104*(1+(FC104))</f>
        <v>327877.47726586444</v>
      </c>
      <c r="GC104" s="20">
        <f>+'MIP 2017'!EZ104*(1+(FD104))</f>
        <v>66142.535586959551</v>
      </c>
      <c r="GD104" s="20">
        <f>+'MIP 2017'!FA104*(1+(FE104))</f>
        <v>35694.752550202429</v>
      </c>
      <c r="GE104" s="20">
        <f>+'MIP 2017'!FB104*(1+(FF104))</f>
        <v>54829.468901703069</v>
      </c>
      <c r="GF104" s="20">
        <f>+'MIP 2017'!FC104*(1+(FG104))</f>
        <v>1315.0581923171985</v>
      </c>
      <c r="GG104" s="20">
        <f>+'MIP 2017'!FD104*(1+(FH104))</f>
        <v>142962.56452018369</v>
      </c>
      <c r="GH104" s="20">
        <f>+'MIP 2017'!FE104*(1+(FI104))</f>
        <v>13901.106060406126</v>
      </c>
      <c r="GI104" s="20">
        <f>+'MIP 2017'!FF104*(1+(FJ104))</f>
        <v>944.59926044274846</v>
      </c>
      <c r="GJ104" s="18">
        <f t="shared" si="6"/>
        <v>809108.09952683374</v>
      </c>
      <c r="GK104" s="39">
        <f>+IFERROR((GJ104/'MIP 2017'!FG104*100-100),0)</f>
        <v>10.827433779655422</v>
      </c>
      <c r="GN104" s="18">
        <v>866329.17976262444</v>
      </c>
      <c r="GO104" s="14">
        <f>+'MIP 2017'!FH104</f>
        <v>786634.07044036593</v>
      </c>
      <c r="GP104" s="39">
        <f t="shared" si="7"/>
        <v>79695.109322258504</v>
      </c>
      <c r="GQ104" s="39">
        <f t="shared" si="8"/>
        <v>10.131154029171952</v>
      </c>
      <c r="GU104" s="61">
        <v>-0.08</v>
      </c>
      <c r="GW104" s="60">
        <f>+IF(SeleccionarDemTur=GW$11,'SIMULADOR IMPACTOS MIP(TURISMO)'!PorcentajeTur,0)</f>
        <v>0</v>
      </c>
      <c r="GX104" s="60">
        <f>+IF(SeleccionarDemTur=GX$11,'SIMULADOR IMPACTOS MIP(TURISMO)'!PorcentajeTur,0)</f>
        <v>0</v>
      </c>
      <c r="GY104" s="60">
        <f>+IF(SeleccionarDemTur=GY$11,'SIMULADOR IMPACTOS MIP(TURISMO)'!PorcentajeTur,0)</f>
        <v>0.14000000000000001</v>
      </c>
      <c r="GZ104" s="60">
        <f>+IF(SeleccionarDemTur=GZ$11,'SIMULADOR IMPACTOS MIP(TURISMO)'!PorcentajeTur,0)</f>
        <v>0</v>
      </c>
      <c r="HA104" s="60">
        <f>+IF(OR(SeleccionarDemTur=HA$11,SeleccionarDemTur=$GW$11),'SIMULADOR IMPACTOS MIP(TURISMO)'!PorcentajeTur,0)</f>
        <v>0</v>
      </c>
      <c r="HB104" s="60">
        <f>+IF(OR(SeleccionarDemTur=HB$11,SeleccionarDemTur=$GW$11),'SIMULADOR IMPACTOS MIP(TURISMO)'!PorcentajeTur,0)</f>
        <v>0</v>
      </c>
      <c r="HC104" s="60">
        <f>+IF(OR(SeleccionarDemTur=HC$11,SeleccionarDemTur=$GW$11),'SIMULADOR IMPACTOS MIP(TURISMO)'!PorcentajeTur,0)</f>
        <v>0</v>
      </c>
      <c r="HD104" s="60">
        <f>+IF(OR(SeleccionarDemTur=HD$11,SeleccionarDemTur=$GX$11),'SIMULADOR IMPACTOS MIP(TURISMO)'!PorcentajeTur,0)</f>
        <v>0</v>
      </c>
      <c r="HE104" s="60">
        <f>+IF(OR(SeleccionarDemTur=HE$11,SeleccionarDemTur=$GX$11),'SIMULADOR IMPACTOS MIP(TURISMO)'!PorcentajeTur,0)</f>
        <v>0</v>
      </c>
      <c r="HF104" s="60">
        <f>+IF(OR(SeleccionarDemTur=HF$11,SeleccionarDemTur=$GX$11),'SIMULADOR IMPACTOS MIP(TURISMO)'!PorcentajeTur,0)</f>
        <v>0</v>
      </c>
      <c r="HG104" s="60">
        <f>+IF(OR(SeleccionarDemTur=HG$11,SeleccionarDemTur=$GX$11),'SIMULADOR IMPACTOS MIP(TURISMO)'!PorcentajeTur,0)</f>
        <v>0</v>
      </c>
      <c r="HH104" s="60">
        <f>+IF(OR(SeleccionarDemTur=HH$11,SeleccionarDemTur=$GX$11),'SIMULADOR IMPACTOS MIP(TURISMO)'!PorcentajeTur,0)</f>
        <v>0</v>
      </c>
      <c r="HI104" s="60">
        <f>+IF(OR(SeleccionarDemTur=HI$11,SeleccionarDemTur=$GX$11),'SIMULADOR IMPACTOS MIP(TURISMO)'!PorcentajeTur,0)</f>
        <v>0</v>
      </c>
      <c r="HJ104" s="60">
        <f>+IF(OR(SeleccionarDemTur=HJ$11,SeleccionarDemTur=$GX$11),'SIMULADOR IMPACTOS MIP(TURISMO)'!PorcentajeTur,0)</f>
        <v>0</v>
      </c>
      <c r="HK104" s="60">
        <f>+IF(SeleccionarDemTur=HK$11,'SIMULADOR IMPACTOS MIP(TURISMO)'!PorcentajeTur,0)</f>
        <v>0</v>
      </c>
      <c r="HL104" s="60">
        <f>+IF(SeleccionarDemTur=HL$11,'SIMULADOR IMPACTOS MIP(TURISMO)'!PorcentajeTur,0)</f>
        <v>0</v>
      </c>
      <c r="HM104" s="60">
        <f>+IF(SeleccionarDemTur=HM$11,'SIMULADOR IMPACTOS MIP(TURISMO)'!PorcentajeTur,0)</f>
        <v>0</v>
      </c>
      <c r="HN104" s="60">
        <f>+IF(SeleccionarDemTur=HN$11,'SIMULADOR IMPACTOS MIP(TURISMO)'!PorcentajeTur,0)</f>
        <v>0</v>
      </c>
      <c r="HO104" s="60">
        <f>+IF(OR(SeleccionarDemTur=HO$11,SeleccionarDemTur=$GY$11),'SIMULADOR IMPACTOS MIP(TURISMO)'!PorcentajeTur,0)</f>
        <v>0.14000000000000001</v>
      </c>
      <c r="HP104" s="60">
        <f>+IF(OR(SeleccionarDemTur=HP$11,SeleccionarDemTur=$GY$11),'SIMULADOR IMPACTOS MIP(TURISMO)'!PorcentajeTur,0)</f>
        <v>0.14000000000000001</v>
      </c>
      <c r="HQ104" s="60">
        <f>+IF(OR(SeleccionarDemTur=HQ$11,SeleccionarDemTur=$GY$11),'SIMULADOR IMPACTOS MIP(TURISMO)'!PorcentajeTur,0)</f>
        <v>0.14000000000000001</v>
      </c>
      <c r="HR104" s="60">
        <f>+IF(OR(SeleccionarDemTur=HR$11,SeleccionarDemTur=$GY$11),'SIMULADOR IMPACTOS MIP(TURISMO)'!PorcentajeTur,0)</f>
        <v>0.14000000000000001</v>
      </c>
      <c r="HS104" s="60">
        <f>+IF(OR(SeleccionarDemTur=HS$11,SeleccionarDemTur=$GY$11),'SIMULADOR IMPACTOS MIP(TURISMO)'!PorcentajeTur,0)</f>
        <v>0.14000000000000001</v>
      </c>
      <c r="HT104" s="60">
        <f>+IF(OR(SeleccionarDemTur=HT$11,SeleccionarDemTur=$GY$11),'SIMULADOR IMPACTOS MIP(TURISMO)'!PorcentajeTur,0)</f>
        <v>0.14000000000000001</v>
      </c>
      <c r="HU104" s="60">
        <f>+IF(OR(SeleccionarDemTur=HU$11,SeleccionarDemTur=$GY$11),'SIMULADOR IMPACTOS MIP(TURISMO)'!PorcentajeTur,0)</f>
        <v>0.14000000000000001</v>
      </c>
      <c r="HV104" s="60">
        <f>+IF(OR(SeleccionarDemTur=HV$11,SeleccionarDemTur=$GY$11),'SIMULADOR IMPACTOS MIP(TURISMO)'!PorcentajeTur,0)</f>
        <v>0.14000000000000001</v>
      </c>
      <c r="HY104" s="20">
        <f>+'MIP 2017'!EJ104*(1+(GZ104))</f>
        <v>128036.23713053862</v>
      </c>
      <c r="HZ104" s="20">
        <f>+'MIP 2017'!EK104*(1+(HA104))</f>
        <v>2619.2727578281247</v>
      </c>
      <c r="IA104" s="20">
        <f>+'MIP 2017'!EL104*(1+(HB104))</f>
        <v>8705.1805415171384</v>
      </c>
      <c r="IB104" s="20">
        <f>+'MIP 2017'!EM104*(1+(HC104))</f>
        <v>0</v>
      </c>
      <c r="IC104" s="20">
        <f>+'MIP 2017'!EN104*(1+(HD104))</f>
        <v>59.870908442312611</v>
      </c>
      <c r="ID104" s="20">
        <f>+'MIP 2017'!EO104*(1+(HE104))</f>
        <v>18.034154425402132</v>
      </c>
      <c r="IE104" s="20">
        <f>+'MIP 2017'!EP104*(1+(HF104))</f>
        <v>271.57097443541898</v>
      </c>
      <c r="IF104" s="20">
        <f>+'MIP 2017'!EQ104*(1+(HG104))</f>
        <v>1060.1978851552428</v>
      </c>
      <c r="IG104" s="20">
        <f>+'MIP 2017'!ER104*(1+(HH104))</f>
        <v>10.832773051117575</v>
      </c>
      <c r="IH104" s="20">
        <f>+'MIP 2017'!ES104*(1+(HI104))</f>
        <v>20.862126192694049</v>
      </c>
      <c r="II104" s="20">
        <f>+'MIP 2017'!ET104*(1+(HJ104))</f>
        <v>8.0521940526262412</v>
      </c>
      <c r="IJ104" s="20">
        <f>+'MIP 2017'!EU104*(1+(HK104))</f>
        <v>4527.5209827176168</v>
      </c>
      <c r="IK104" s="20">
        <f>+'MIP 2017'!EV104*(1+(HL104))</f>
        <v>1058.3865139639206</v>
      </c>
      <c r="IL104" s="20">
        <f>+'MIP 2017'!EW104*(1+(HM104))</f>
        <v>0.46289714582080527</v>
      </c>
      <c r="IM104" s="20">
        <f>+'MIP 2017'!EX104*(1+(HN104))</f>
        <v>19044.055349288508</v>
      </c>
      <c r="IN104" s="20">
        <f>+'MIP 2017'!EY104*(1+(HO104))</f>
        <v>327877.47726586444</v>
      </c>
      <c r="IO104" s="20">
        <f>+'MIP 2017'!EZ104*(1+(HP104))</f>
        <v>66142.535586959551</v>
      </c>
      <c r="IP104" s="20">
        <f>+'MIP 2017'!FA104*(1+(HQ104))</f>
        <v>35694.752550202429</v>
      </c>
      <c r="IQ104" s="20">
        <f>+'MIP 2017'!FB104*(1+(HR104))</f>
        <v>54829.468901703069</v>
      </c>
      <c r="IR104" s="20">
        <f>+'MIP 2017'!FC104*(1+(HS104))</f>
        <v>1315.0581923171985</v>
      </c>
      <c r="IS104" s="20">
        <f>+'MIP 2017'!FD104*(1+(HT104))</f>
        <v>142962.56452018369</v>
      </c>
      <c r="IT104" s="20">
        <f>+'MIP 2017'!FE104*(1+(HU104))</f>
        <v>13901.106060406126</v>
      </c>
      <c r="IU104" s="20">
        <f>+'MIP 2017'!FF104*(1+(HV104))</f>
        <v>944.59926044274846</v>
      </c>
      <c r="IV104" s="18">
        <f t="shared" si="9"/>
        <v>809108.09952683374</v>
      </c>
      <c r="IW104" s="39">
        <f>+IFERROR((IV104/'MIP 2017'!FG104*100-100),0)</f>
        <v>10.827433779655422</v>
      </c>
      <c r="IZ104" s="18">
        <v>866329.17976262444</v>
      </c>
      <c r="JA104" s="14">
        <f>+'MIP 2017'!FH104</f>
        <v>786634.07044036593</v>
      </c>
      <c r="JB104" s="39">
        <f t="shared" si="10"/>
        <v>79695.109322258504</v>
      </c>
      <c r="JC104" s="39">
        <f t="shared" si="11"/>
        <v>10.131154029171952</v>
      </c>
    </row>
    <row r="105" spans="1:263" s="7" customFormat="1" ht="21.95" customHeight="1" thickBot="1" x14ac:dyDescent="0.25">
      <c r="A105" s="137" t="s">
        <v>252</v>
      </c>
      <c r="B105" s="138" t="s">
        <v>251</v>
      </c>
      <c r="C105" s="33">
        <v>1.3230307784688449E-3</v>
      </c>
      <c r="D105" s="33">
        <v>1.6927225970565442E-3</v>
      </c>
      <c r="E105" s="33">
        <v>1.3313427163026508E-3</v>
      </c>
      <c r="F105" s="33">
        <v>3.3003126780827893E-3</v>
      </c>
      <c r="G105" s="33">
        <v>1.2167370186093199E-3</v>
      </c>
      <c r="H105" s="33">
        <v>1.1421901182399774E-3</v>
      </c>
      <c r="I105" s="33">
        <v>7.431869481598839E-4</v>
      </c>
      <c r="J105" s="33">
        <v>1.0090467454172197E-3</v>
      </c>
      <c r="K105" s="33">
        <v>1.2079076613853116E-3</v>
      </c>
      <c r="L105" s="33">
        <v>1.0382564473925451E-3</v>
      </c>
      <c r="M105" s="33">
        <v>3.528644948293397E-3</v>
      </c>
      <c r="N105" s="33">
        <v>3.6105316682682217E-3</v>
      </c>
      <c r="O105" s="33">
        <v>3.2604974432959566E-3</v>
      </c>
      <c r="P105" s="33">
        <v>2.4922207635286893E-3</v>
      </c>
      <c r="Q105" s="33">
        <v>1.2897593642772708E-3</v>
      </c>
      <c r="R105" s="33">
        <v>3.0864647950418407E-3</v>
      </c>
      <c r="S105" s="33">
        <v>2.791953160651478E-3</v>
      </c>
      <c r="T105" s="33">
        <v>2.3695233495456044E-3</v>
      </c>
      <c r="U105" s="33">
        <v>1.9503467501693276E-3</v>
      </c>
      <c r="V105" s="33">
        <v>1.4380164456202521E-3</v>
      </c>
      <c r="W105" s="33">
        <v>6.6951839359560891E-3</v>
      </c>
      <c r="X105" s="33">
        <v>1.6314444240847045E-3</v>
      </c>
      <c r="Y105" s="33">
        <v>1.8649431650041444E-3</v>
      </c>
      <c r="Z105" s="33">
        <v>2.3479421632821031E-3</v>
      </c>
      <c r="AA105" s="33">
        <v>1.7859091534652069E-3</v>
      </c>
      <c r="AB105" s="33">
        <v>5.6073785866355792E-3</v>
      </c>
      <c r="AC105" s="33">
        <v>4.1673944099457079E-4</v>
      </c>
      <c r="AD105" s="33">
        <v>1.36095274520632E-3</v>
      </c>
      <c r="AE105" s="33">
        <v>2.5898535650414859E-3</v>
      </c>
      <c r="AF105" s="33">
        <v>3.5814868663537332E-3</v>
      </c>
      <c r="AG105" s="33">
        <v>6.9900933465614796E-4</v>
      </c>
      <c r="AH105" s="33">
        <v>2.8478385064253978E-3</v>
      </c>
      <c r="AI105" s="33">
        <v>3.89823127121685E-3</v>
      </c>
      <c r="AJ105" s="33">
        <v>2.9939352534196426E-3</v>
      </c>
      <c r="AK105" s="33">
        <v>3.1687644480296604E-3</v>
      </c>
      <c r="AL105" s="33">
        <v>2.6035278499341786E-3</v>
      </c>
      <c r="AM105" s="33">
        <v>2.0460744627203878E-3</v>
      </c>
      <c r="AN105" s="33">
        <v>3.4677020812238757E-3</v>
      </c>
      <c r="AO105" s="33">
        <v>3.3396866071656759E-3</v>
      </c>
      <c r="AP105" s="33">
        <v>5.8552129823238102E-3</v>
      </c>
      <c r="AQ105" s="33">
        <v>3.2120708528605994E-3</v>
      </c>
      <c r="AR105" s="33">
        <v>3.0787095399209341E-3</v>
      </c>
      <c r="AS105" s="33">
        <v>3.258398211081853E-3</v>
      </c>
      <c r="AT105" s="33">
        <v>6.7979494243898646E-3</v>
      </c>
      <c r="AU105" s="33">
        <v>3.3931062665499955E-3</v>
      </c>
      <c r="AV105" s="33">
        <v>2.5257179420921194E-3</v>
      </c>
      <c r="AW105" s="33">
        <v>3.4524542072611472E-3</v>
      </c>
      <c r="AX105" s="33">
        <v>2.2728626367622159E-3</v>
      </c>
      <c r="AY105" s="33">
        <v>2.5669431278502433E-3</v>
      </c>
      <c r="AZ105" s="33">
        <v>1.7937722187404402E-3</v>
      </c>
      <c r="BA105" s="33">
        <v>2.4513915809973195E-3</v>
      </c>
      <c r="BB105" s="33">
        <v>2.5920203147141592E-3</v>
      </c>
      <c r="BC105" s="33">
        <v>2.2747552937143652E-3</v>
      </c>
      <c r="BD105" s="33">
        <v>2.5274502327720335E-3</v>
      </c>
      <c r="BE105" s="33">
        <v>3.6084201339495405E-3</v>
      </c>
      <c r="BF105" s="33">
        <v>2.8021800123760373E-3</v>
      </c>
      <c r="BG105" s="33">
        <v>2.9948123628321397E-3</v>
      </c>
      <c r="BH105" s="33">
        <v>6.7901209078368961E-3</v>
      </c>
      <c r="BI105" s="33">
        <v>5.7466714178670397E-3</v>
      </c>
      <c r="BJ105" s="33">
        <v>3.3328205799464036E-3</v>
      </c>
      <c r="BK105" s="33">
        <v>3.2282372857257687E-3</v>
      </c>
      <c r="BL105" s="33">
        <v>2.3888563915099846E-3</v>
      </c>
      <c r="BM105" s="33">
        <v>4.2619217920141748E-3</v>
      </c>
      <c r="BN105" s="33">
        <v>2.7791024265251272E-3</v>
      </c>
      <c r="BO105" s="33">
        <v>2.127866828052528E-3</v>
      </c>
      <c r="BP105" s="33">
        <v>2.6573946090628071E-3</v>
      </c>
      <c r="BQ105" s="33">
        <v>2.4021623829739358E-3</v>
      </c>
      <c r="BR105" s="33">
        <v>2.7720956891715783E-3</v>
      </c>
      <c r="BS105" s="33">
        <v>4.2377856134145275E-3</v>
      </c>
      <c r="BT105" s="33">
        <v>3.1554756716237909E-3</v>
      </c>
      <c r="BU105" s="33">
        <v>1.4378178348244638E-3</v>
      </c>
      <c r="BV105" s="33">
        <v>2.8429804051035286E-3</v>
      </c>
      <c r="BW105" s="33">
        <v>9.7024406045417514E-3</v>
      </c>
      <c r="BX105" s="33">
        <v>3.8502978164965144E-3</v>
      </c>
      <c r="BY105" s="33">
        <v>8.8951750907814275E-3</v>
      </c>
      <c r="BZ105" s="33">
        <v>3.3004258353767891E-3</v>
      </c>
      <c r="CA105" s="33">
        <v>4.019537896366927E-3</v>
      </c>
      <c r="CB105" s="33">
        <v>2.6426263726655333E-3</v>
      </c>
      <c r="CC105" s="33">
        <v>3.2889067183604873E-3</v>
      </c>
      <c r="CD105" s="33">
        <v>3.8243005478569721E-3</v>
      </c>
      <c r="CE105" s="33">
        <v>5.7640761154022632E-3</v>
      </c>
      <c r="CF105" s="33">
        <v>7.244094153776864E-3</v>
      </c>
      <c r="CG105" s="33">
        <v>6.5954564779369777E-3</v>
      </c>
      <c r="CH105" s="33">
        <v>1.457015445194952E-3</v>
      </c>
      <c r="CI105" s="33">
        <v>3.3037756125014811E-3</v>
      </c>
      <c r="CJ105" s="33">
        <v>5.5891880302918126E-3</v>
      </c>
      <c r="CK105" s="33">
        <v>1.1825360061600225E-3</v>
      </c>
      <c r="CL105" s="33">
        <v>8.6567747173930537E-3</v>
      </c>
      <c r="CM105" s="33">
        <v>6.7574043750873343E-3</v>
      </c>
      <c r="CN105" s="33">
        <v>8.6105995780995249E-3</v>
      </c>
      <c r="CO105" s="33">
        <v>6.4254834237646424E-3</v>
      </c>
      <c r="CP105" s="33">
        <v>4.9071857909528671E-3</v>
      </c>
      <c r="CQ105" s="33">
        <v>1.0134584469783096E-2</v>
      </c>
      <c r="CR105" s="33">
        <v>1.0022371673088899</v>
      </c>
      <c r="CS105" s="33">
        <v>4.0190934750264397E-3</v>
      </c>
      <c r="CT105" s="33">
        <v>6.4530626225171896E-3</v>
      </c>
      <c r="CU105" s="33">
        <v>3.6826857834225605E-3</v>
      </c>
      <c r="CV105" s="33">
        <v>2.359296784404235E-3</v>
      </c>
      <c r="CW105" s="33">
        <v>2.7374388071983459E-3</v>
      </c>
      <c r="CX105" s="33">
        <v>3.0358537640161431E-3</v>
      </c>
      <c r="CY105" s="33">
        <v>3.2503690607218437E-3</v>
      </c>
      <c r="CZ105" s="33">
        <v>2.8573533215644565E-3</v>
      </c>
      <c r="DA105" s="33">
        <v>2.1915004758022174E-3</v>
      </c>
      <c r="DB105" s="33">
        <v>4.2446587742572634E-3</v>
      </c>
      <c r="DC105" s="33">
        <v>1.2404087674171352E-2</v>
      </c>
      <c r="DD105" s="33">
        <v>7.2766053295636787E-3</v>
      </c>
      <c r="DE105" s="33">
        <v>1.0335755008115203E-2</v>
      </c>
      <c r="DF105" s="33">
        <v>4.8020038827842511E-3</v>
      </c>
      <c r="DG105" s="33">
        <v>7.6255717789162894E-3</v>
      </c>
      <c r="DH105" s="33">
        <v>1.045114912073899E-2</v>
      </c>
      <c r="DI105" s="33">
        <v>2.8234609518240994E-3</v>
      </c>
      <c r="DJ105" s="33">
        <v>2.5958395814122469E-3</v>
      </c>
      <c r="DK105" s="33">
        <v>2.3947496393407096E-3</v>
      </c>
      <c r="DL105" s="33">
        <v>2.2493038759798163E-3</v>
      </c>
      <c r="DM105" s="33">
        <v>2.5083363005999246E-3</v>
      </c>
      <c r="DN105" s="33">
        <v>6.9631473313359503E-3</v>
      </c>
      <c r="DO105" s="33">
        <v>2.0710960833868693E-2</v>
      </c>
      <c r="DP105" s="33">
        <v>1.0469932039518482E-2</v>
      </c>
      <c r="DQ105" s="33">
        <v>5.3760820210313589E-3</v>
      </c>
      <c r="DR105" s="33">
        <v>4.3357207145191768E-3</v>
      </c>
      <c r="DS105" s="33">
        <v>6.1638768371389176E-3</v>
      </c>
      <c r="DT105" s="33">
        <v>2.3045592742153244E-3</v>
      </c>
      <c r="DU105" s="33">
        <v>3.3611458634853664E-3</v>
      </c>
      <c r="DV105" s="33">
        <v>4.5596207492953865E-3</v>
      </c>
      <c r="DW105" s="33">
        <v>3.6385466246113326E-3</v>
      </c>
      <c r="DX105" s="33">
        <v>4.034337400758526E-2</v>
      </c>
      <c r="DY105" s="33">
        <v>8.7187720861738767E-3</v>
      </c>
      <c r="DZ105" s="33">
        <v>9.6883886174009334E-3</v>
      </c>
      <c r="EA105" s="33">
        <v>8.7136197889967782E-3</v>
      </c>
      <c r="EB105" s="33">
        <v>2.3629273090743929E-2</v>
      </c>
      <c r="EC105" s="33">
        <v>3.6429777310748924E-3</v>
      </c>
      <c r="ED105" s="33">
        <v>4.6021352715184252E-3</v>
      </c>
      <c r="EE105" s="33">
        <v>1.6114282549634031E-3</v>
      </c>
      <c r="EF105" s="33">
        <v>8.9360326600314514E-3</v>
      </c>
      <c r="EG105" s="33">
        <v>1.1148770303574808E-2</v>
      </c>
      <c r="EH105" s="33">
        <v>0</v>
      </c>
      <c r="EK105" s="60">
        <f>+IF(AND(OR(SeleccionarIndustria=$A105,SeleccionarIndustria="Todas las AE"),('SIMULADOR IMPACTOS MIP'!$B$10=EK$11)),'SIMULADOR IMPACTOS MIP'!Porcentaje,0)</f>
        <v>0</v>
      </c>
      <c r="EL105" s="60">
        <f>+IF(AND(OR(SeleccionarIndustria=$A105,SeleccionarIndustria="Todas las AE"),('SIMULADOR IMPACTOS MIP'!$B$10=EL$11)),'SIMULADOR IMPACTOS MIP'!Porcentaje,0)</f>
        <v>0</v>
      </c>
      <c r="EM105" s="60">
        <f>+IF(AND(OR(SeleccionarIndustria=$A105,SeleccionarIndustria="Todas las AE"),('SIMULADOR IMPACTOS MIP'!$B$10=EM$11)),'SIMULADOR IMPACTOS MIP'!Porcentaje,0)</f>
        <v>0.14000000000000001</v>
      </c>
      <c r="EN105" s="60">
        <f>+IF(AND(OR(SeleccionarIndustria=$A105,SeleccionarIndustria="Todas las AE"),('SIMULADOR IMPACTOS MIP'!$B$10=EN$11)),'SIMULADOR IMPACTOS MIP'!Porcentaje,0)</f>
        <v>0</v>
      </c>
      <c r="EO105" s="60">
        <f>+IF(AND(OR(SeleccionarIndustria=$A105,SeleccionarIndustria="Todas las AE"),(OR('SIMULADOR IMPACTOS MIP'!$B$10=$EK$11,'SIMULADOR IMPACTOS MIP'!$B$10=EO$11))),'SIMULADOR IMPACTOS MIP'!Porcentaje,0)</f>
        <v>0</v>
      </c>
      <c r="EP105" s="60">
        <f>+IF(AND(OR(SeleccionarIndustria=$A105,SeleccionarIndustria="Todas las AE"),(OR('SIMULADOR IMPACTOS MIP'!$B$10=$EK$11,'SIMULADOR IMPACTOS MIP'!$B$10=EP$11))),'SIMULADOR IMPACTOS MIP'!Porcentaje,0)</f>
        <v>0</v>
      </c>
      <c r="EQ105" s="60">
        <f>+IF(AND(OR(SeleccionarIndustria=$A105,SeleccionarIndustria="Todas las AE"),(OR('SIMULADOR IMPACTOS MIP'!$B$10=$EK$11,'SIMULADOR IMPACTOS MIP'!$B$10=EQ$11))),'SIMULADOR IMPACTOS MIP'!Porcentaje,0)</f>
        <v>0</v>
      </c>
      <c r="ER105" s="60">
        <f>+IF(AND(OR(SeleccionarIndustria=$A105,SeleccionarIndustria="Todas las AE"),(OR('SIMULADOR IMPACTOS MIP'!$B$10=$EL$11,'SIMULADOR IMPACTOS MIP'!$B$10=ER$11))),'SIMULADOR IMPACTOS MIP'!Porcentaje,0)</f>
        <v>0</v>
      </c>
      <c r="ES105" s="60">
        <f>+IF(AND(OR(SeleccionarIndustria=$A105,SeleccionarIndustria="Todas las AE"),(OR('SIMULADOR IMPACTOS MIP'!$B$10=$EL$11,'SIMULADOR IMPACTOS MIP'!$B$10=ES$11))),'SIMULADOR IMPACTOS MIP'!Porcentaje,0)</f>
        <v>0</v>
      </c>
      <c r="ET105" s="60">
        <f>+IF(AND(OR(SeleccionarIndustria=$A105,SeleccionarIndustria="Todas las AE"),(OR('SIMULADOR IMPACTOS MIP'!$B$10=$EL$11,'SIMULADOR IMPACTOS MIP'!$B$10=ET$11))),'SIMULADOR IMPACTOS MIP'!Porcentaje,0)</f>
        <v>0</v>
      </c>
      <c r="EU105" s="60">
        <f>+IF(AND(OR(SeleccionarIndustria=$A105,SeleccionarIndustria="Todas las AE"),(OR('SIMULADOR IMPACTOS MIP'!$B$10=$EL$11,'SIMULADOR IMPACTOS MIP'!$B$10=EU$11))),'SIMULADOR IMPACTOS MIP'!Porcentaje,0)</f>
        <v>0</v>
      </c>
      <c r="EV105" s="60">
        <f>+IF(AND(OR(SeleccionarIndustria=$A105,SeleccionarIndustria="Todas las AE"),(OR('SIMULADOR IMPACTOS MIP'!$B$10=$EL$11,'SIMULADOR IMPACTOS MIP'!$B$10=EV$11))),'SIMULADOR IMPACTOS MIP'!Porcentaje,0)</f>
        <v>0</v>
      </c>
      <c r="EW105" s="60">
        <f>+IF(AND(OR(SeleccionarIndustria=$A105,SeleccionarIndustria="Todas las AE"),(OR('SIMULADOR IMPACTOS MIP'!$B$10=$EL$11,'SIMULADOR IMPACTOS MIP'!$B$10=EW$11))),'SIMULADOR IMPACTOS MIP'!Porcentaje,0)</f>
        <v>0</v>
      </c>
      <c r="EX105" s="60">
        <f>+IF(AND(OR(SeleccionarIndustria=$A105,SeleccionarIndustria="Todas las AE"),(OR('SIMULADOR IMPACTOS MIP'!$B$10=$EL$11,'SIMULADOR IMPACTOS MIP'!$B$10=EX$11))),'SIMULADOR IMPACTOS MIP'!Porcentaje,0)</f>
        <v>0</v>
      </c>
      <c r="EY105" s="60">
        <f>+IF(AND(OR(SeleccionarIndustria=$A105,SeleccionarIndustria="Todas las AE"),('SIMULADOR IMPACTOS MIP'!$B$10=EY$11)),'SIMULADOR IMPACTOS MIP'!Porcentaje,0)</f>
        <v>0</v>
      </c>
      <c r="EZ105" s="60">
        <f>+IF(AND(OR(SeleccionarIndustria=$A105,SeleccionarIndustria="Todas las AE"),('SIMULADOR IMPACTOS MIP'!$B$10=EZ$11)),'SIMULADOR IMPACTOS MIP'!Porcentaje,0)</f>
        <v>0</v>
      </c>
      <c r="FA105" s="60">
        <f>+IF(AND(OR(SeleccionarIndustria=$A105,SeleccionarIndustria="Todas las AE"),('SIMULADOR IMPACTOS MIP'!$B$10=FA$11)),'SIMULADOR IMPACTOS MIP'!Porcentaje,0)</f>
        <v>0</v>
      </c>
      <c r="FB105" s="60">
        <f>+IF(AND(OR(SeleccionarIndustria=$A105,SeleccionarIndustria="Todas las AE"),('SIMULADOR IMPACTOS MIP'!$B$10=FB$11)),'SIMULADOR IMPACTOS MIP'!Porcentaje,0)</f>
        <v>0</v>
      </c>
      <c r="FC105" s="60">
        <f>+IF(AND(OR(SeleccionarIndustria=$A105,SeleccionarIndustria="Todas las AE"),(OR('SIMULADOR IMPACTOS MIP'!$B$10=$EM$11,'SIMULADOR IMPACTOS MIP'!$B$10=FC$11))),'SIMULADOR IMPACTOS MIP'!Porcentaje,0)</f>
        <v>0.14000000000000001</v>
      </c>
      <c r="FD105" s="60">
        <f>+IF(AND(OR(SeleccionarIndustria=$A105,SeleccionarIndustria="Todas las AE"),(OR('SIMULADOR IMPACTOS MIP'!$B$10=$EM$11,'SIMULADOR IMPACTOS MIP'!$B$10=FD$11))),'SIMULADOR IMPACTOS MIP'!Porcentaje,0)</f>
        <v>0.14000000000000001</v>
      </c>
      <c r="FE105" s="60">
        <f>+IF(AND(OR(SeleccionarIndustria=$A105,SeleccionarIndustria="Todas las AE"),(OR('SIMULADOR IMPACTOS MIP'!$B$10=$EM$11,'SIMULADOR IMPACTOS MIP'!$B$10=FE$11))),'SIMULADOR IMPACTOS MIP'!Porcentaje,0)</f>
        <v>0.14000000000000001</v>
      </c>
      <c r="FF105" s="60">
        <f>+IF(AND(OR(SeleccionarIndustria=$A105,SeleccionarIndustria="Todas las AE"),(OR('SIMULADOR IMPACTOS MIP'!$B$10=$EM$11,'SIMULADOR IMPACTOS MIP'!$B$10=FF$11))),'SIMULADOR IMPACTOS MIP'!Porcentaje,0)</f>
        <v>0.14000000000000001</v>
      </c>
      <c r="FG105" s="60">
        <f>+IF(AND(OR(SeleccionarIndustria=$A105,SeleccionarIndustria="Todas las AE"),(OR('SIMULADOR IMPACTOS MIP'!$B$10=$EM$11,'SIMULADOR IMPACTOS MIP'!$B$10=FG$11))),'SIMULADOR IMPACTOS MIP'!Porcentaje,0)</f>
        <v>0.14000000000000001</v>
      </c>
      <c r="FH105" s="60">
        <f>+IF(AND(OR(SeleccionarIndustria=$A105,SeleccionarIndustria="Todas las AE"),(OR('SIMULADOR IMPACTOS MIP'!$B$10=$EM$11,'SIMULADOR IMPACTOS MIP'!$B$10=FH$11))),'SIMULADOR IMPACTOS MIP'!Porcentaje,0)</f>
        <v>0.14000000000000001</v>
      </c>
      <c r="FI105" s="60">
        <f>+IF(AND(OR(SeleccionarIndustria=$A105,SeleccionarIndustria="Todas las AE"),(OR('SIMULADOR IMPACTOS MIP'!$B$10=$EM$11,'SIMULADOR IMPACTOS MIP'!$B$10=FI$11))),'SIMULADOR IMPACTOS MIP'!Porcentaje,0)</f>
        <v>0.14000000000000001</v>
      </c>
      <c r="FJ105" s="60">
        <f>+IF(AND(OR(SeleccionarIndustria=$A105,SeleccionarIndustria="Todas las AE"),(OR('SIMULADOR IMPACTOS MIP'!$B$10=$EM$11,'SIMULADOR IMPACTOS MIP'!$B$10=FJ$11))),'SIMULADOR IMPACTOS MIP'!Porcentaje,0)</f>
        <v>0.14000000000000001</v>
      </c>
      <c r="FM105" s="20">
        <f>+'MIP 2017'!EJ105*(1+(EN105))</f>
        <v>809827.71731809969</v>
      </c>
      <c r="FN105" s="20">
        <f>+'MIP 2017'!EK105*(1+(EO105))</f>
        <v>9825.0259299931986</v>
      </c>
      <c r="FO105" s="20">
        <f>+'MIP 2017'!EL105*(1+(EP105))</f>
        <v>33089.023938395709</v>
      </c>
      <c r="FP105" s="20">
        <f>+'MIP 2017'!EM105*(1+(EQ105))</f>
        <v>193455.79944399375</v>
      </c>
      <c r="FQ105" s="20">
        <f>+'MIP 2017'!EN105*(1+(ER105))</f>
        <v>9475.3776977537127</v>
      </c>
      <c r="FR105" s="20">
        <f>+'MIP 2017'!EO105*(1+(ES105))</f>
        <v>42.589632948161643</v>
      </c>
      <c r="FS105" s="20">
        <f>+'MIP 2017'!EP105*(1+(ET105))</f>
        <v>17259.11961081086</v>
      </c>
      <c r="FT105" s="20">
        <f>+'MIP 2017'!EQ105*(1+(EU105))</f>
        <v>2995.8159259786894</v>
      </c>
      <c r="FU105" s="20">
        <f>+'MIP 2017'!ER105*(1+(EV105))</f>
        <v>85.259632416702942</v>
      </c>
      <c r="FV105" s="20">
        <f>+'MIP 2017'!ES105*(1+(EW105))</f>
        <v>8721.8955401227377</v>
      </c>
      <c r="FW105" s="20">
        <f>+'MIP 2017'!ET105*(1+(EX105))</f>
        <v>85.782685228301716</v>
      </c>
      <c r="FX105" s="20">
        <f>+'MIP 2017'!EU105*(1+(EY105))</f>
        <v>69251.425721340245</v>
      </c>
      <c r="FY105" s="20">
        <f>+'MIP 2017'!EV105*(1+(EZ105))</f>
        <v>299.46869311466401</v>
      </c>
      <c r="FZ105" s="20">
        <f>+'MIP 2017'!EW105*(1+(FA105))</f>
        <v>1.2227549097789578</v>
      </c>
      <c r="GA105" s="20">
        <f>+'MIP 2017'!EX105*(1+(FB105))</f>
        <v>0</v>
      </c>
      <c r="GB105" s="20">
        <f>+'MIP 2017'!EY105*(1+(FC105))</f>
        <v>161122.20674998907</v>
      </c>
      <c r="GC105" s="20">
        <f>+'MIP 2017'!EZ105*(1+(FD105))</f>
        <v>34795.938355770086</v>
      </c>
      <c r="GD105" s="20">
        <f>+'MIP 2017'!FA105*(1+(FE105))</f>
        <v>51996.732984297698</v>
      </c>
      <c r="GE105" s="20">
        <f>+'MIP 2017'!FB105*(1+(FF105))</f>
        <v>42312.65953913371</v>
      </c>
      <c r="GF105" s="20">
        <f>+'MIP 2017'!FC105*(1+(FG105))</f>
        <v>915.92757119899659</v>
      </c>
      <c r="GG105" s="20">
        <f>+'MIP 2017'!FD105*(1+(FH105))</f>
        <v>88663.793993098763</v>
      </c>
      <c r="GH105" s="20">
        <f>+'MIP 2017'!FE105*(1+(FI105))</f>
        <v>9139.0569661302252</v>
      </c>
      <c r="GI105" s="20">
        <f>+'MIP 2017'!FF105*(1+(FJ105))</f>
        <v>378.07354470876714</v>
      </c>
      <c r="GJ105" s="18">
        <f t="shared" si="6"/>
        <v>1543739.9142294333</v>
      </c>
      <c r="GK105" s="39">
        <f>+IFERROR((GJ105/'MIP 2017'!FG105*100-100),0)</f>
        <v>3.196127250511978</v>
      </c>
      <c r="GN105" s="18">
        <v>1710320.7957503134</v>
      </c>
      <c r="GO105" s="14">
        <f>+'MIP 2017'!FH105</f>
        <v>1660630.6946757454</v>
      </c>
      <c r="GP105" s="39">
        <f t="shared" si="7"/>
        <v>49690.101074567996</v>
      </c>
      <c r="GQ105" s="39">
        <f t="shared" si="8"/>
        <v>2.9922427204244002</v>
      </c>
      <c r="GU105" s="61">
        <v>-7.0000000000000007E-2</v>
      </c>
      <c r="GW105" s="60">
        <f>+IF(SeleccionarDemTur=GW$11,'SIMULADOR IMPACTOS MIP(TURISMO)'!PorcentajeTur,0)</f>
        <v>0</v>
      </c>
      <c r="GX105" s="60">
        <f>+IF(SeleccionarDemTur=GX$11,'SIMULADOR IMPACTOS MIP(TURISMO)'!PorcentajeTur,0)</f>
        <v>0</v>
      </c>
      <c r="GY105" s="60">
        <f>+IF(SeleccionarDemTur=GY$11,'SIMULADOR IMPACTOS MIP(TURISMO)'!PorcentajeTur,0)</f>
        <v>0.14000000000000001</v>
      </c>
      <c r="GZ105" s="60">
        <f>+IF(SeleccionarDemTur=GZ$11,'SIMULADOR IMPACTOS MIP(TURISMO)'!PorcentajeTur,0)</f>
        <v>0</v>
      </c>
      <c r="HA105" s="60">
        <f>+IF(OR(SeleccionarDemTur=HA$11,SeleccionarDemTur=$GW$11),'SIMULADOR IMPACTOS MIP(TURISMO)'!PorcentajeTur,0)</f>
        <v>0</v>
      </c>
      <c r="HB105" s="60">
        <f>+IF(OR(SeleccionarDemTur=HB$11,SeleccionarDemTur=$GW$11),'SIMULADOR IMPACTOS MIP(TURISMO)'!PorcentajeTur,0)</f>
        <v>0</v>
      </c>
      <c r="HC105" s="60">
        <f>+IF(OR(SeleccionarDemTur=HC$11,SeleccionarDemTur=$GW$11),'SIMULADOR IMPACTOS MIP(TURISMO)'!PorcentajeTur,0)</f>
        <v>0</v>
      </c>
      <c r="HD105" s="60">
        <f>+IF(OR(SeleccionarDemTur=HD$11,SeleccionarDemTur=$GX$11),'SIMULADOR IMPACTOS MIP(TURISMO)'!PorcentajeTur,0)</f>
        <v>0</v>
      </c>
      <c r="HE105" s="60">
        <f>+IF(OR(SeleccionarDemTur=HE$11,SeleccionarDemTur=$GX$11),'SIMULADOR IMPACTOS MIP(TURISMO)'!PorcentajeTur,0)</f>
        <v>0</v>
      </c>
      <c r="HF105" s="60">
        <f>+IF(OR(SeleccionarDemTur=HF$11,SeleccionarDemTur=$GX$11),'SIMULADOR IMPACTOS MIP(TURISMO)'!PorcentajeTur,0)</f>
        <v>0</v>
      </c>
      <c r="HG105" s="60">
        <f>+IF(OR(SeleccionarDemTur=HG$11,SeleccionarDemTur=$GX$11),'SIMULADOR IMPACTOS MIP(TURISMO)'!PorcentajeTur,0)</f>
        <v>0</v>
      </c>
      <c r="HH105" s="60">
        <f>+IF(OR(SeleccionarDemTur=HH$11,SeleccionarDemTur=$GX$11),'SIMULADOR IMPACTOS MIP(TURISMO)'!PorcentajeTur,0)</f>
        <v>0</v>
      </c>
      <c r="HI105" s="60">
        <f>+IF(OR(SeleccionarDemTur=HI$11,SeleccionarDemTur=$GX$11),'SIMULADOR IMPACTOS MIP(TURISMO)'!PorcentajeTur,0)</f>
        <v>0</v>
      </c>
      <c r="HJ105" s="60">
        <f>+IF(OR(SeleccionarDemTur=HJ$11,SeleccionarDemTur=$GX$11),'SIMULADOR IMPACTOS MIP(TURISMO)'!PorcentajeTur,0)</f>
        <v>0</v>
      </c>
      <c r="HK105" s="60">
        <f>+IF(SeleccionarDemTur=HK$11,'SIMULADOR IMPACTOS MIP(TURISMO)'!PorcentajeTur,0)</f>
        <v>0</v>
      </c>
      <c r="HL105" s="60">
        <f>+IF(SeleccionarDemTur=HL$11,'SIMULADOR IMPACTOS MIP(TURISMO)'!PorcentajeTur,0)</f>
        <v>0</v>
      </c>
      <c r="HM105" s="60">
        <f>+IF(SeleccionarDemTur=HM$11,'SIMULADOR IMPACTOS MIP(TURISMO)'!PorcentajeTur,0)</f>
        <v>0</v>
      </c>
      <c r="HN105" s="60">
        <f>+IF(SeleccionarDemTur=HN$11,'SIMULADOR IMPACTOS MIP(TURISMO)'!PorcentajeTur,0)</f>
        <v>0</v>
      </c>
      <c r="HO105" s="60">
        <f>+IF(OR(SeleccionarDemTur=HO$11,SeleccionarDemTur=$GY$11),'SIMULADOR IMPACTOS MIP(TURISMO)'!PorcentajeTur,0)</f>
        <v>0.14000000000000001</v>
      </c>
      <c r="HP105" s="60">
        <f>+IF(OR(SeleccionarDemTur=HP$11,SeleccionarDemTur=$GY$11),'SIMULADOR IMPACTOS MIP(TURISMO)'!PorcentajeTur,0)</f>
        <v>0.14000000000000001</v>
      </c>
      <c r="HQ105" s="60">
        <f>+IF(OR(SeleccionarDemTur=HQ$11,SeleccionarDemTur=$GY$11),'SIMULADOR IMPACTOS MIP(TURISMO)'!PorcentajeTur,0)</f>
        <v>0.14000000000000001</v>
      </c>
      <c r="HR105" s="60">
        <f>+IF(OR(SeleccionarDemTur=HR$11,SeleccionarDemTur=$GY$11),'SIMULADOR IMPACTOS MIP(TURISMO)'!PorcentajeTur,0)</f>
        <v>0.14000000000000001</v>
      </c>
      <c r="HS105" s="60">
        <f>+IF(OR(SeleccionarDemTur=HS$11,SeleccionarDemTur=$GY$11),'SIMULADOR IMPACTOS MIP(TURISMO)'!PorcentajeTur,0)</f>
        <v>0.14000000000000001</v>
      </c>
      <c r="HT105" s="60">
        <f>+IF(OR(SeleccionarDemTur=HT$11,SeleccionarDemTur=$GY$11),'SIMULADOR IMPACTOS MIP(TURISMO)'!PorcentajeTur,0)</f>
        <v>0.14000000000000001</v>
      </c>
      <c r="HU105" s="60">
        <f>+IF(OR(SeleccionarDemTur=HU$11,SeleccionarDemTur=$GY$11),'SIMULADOR IMPACTOS MIP(TURISMO)'!PorcentajeTur,0)</f>
        <v>0.14000000000000001</v>
      </c>
      <c r="HV105" s="60">
        <f>+IF(OR(SeleccionarDemTur=HV$11,SeleccionarDemTur=$GY$11),'SIMULADOR IMPACTOS MIP(TURISMO)'!PorcentajeTur,0)</f>
        <v>0.14000000000000001</v>
      </c>
      <c r="HY105" s="20">
        <f>+'MIP 2017'!EJ105*(1+(GZ105))</f>
        <v>809827.71731809969</v>
      </c>
      <c r="HZ105" s="20">
        <f>+'MIP 2017'!EK105*(1+(HA105))</f>
        <v>9825.0259299931986</v>
      </c>
      <c r="IA105" s="20">
        <f>+'MIP 2017'!EL105*(1+(HB105))</f>
        <v>33089.023938395709</v>
      </c>
      <c r="IB105" s="20">
        <f>+'MIP 2017'!EM105*(1+(HC105))</f>
        <v>193455.79944399375</v>
      </c>
      <c r="IC105" s="20">
        <f>+'MIP 2017'!EN105*(1+(HD105))</f>
        <v>9475.3776977537127</v>
      </c>
      <c r="ID105" s="20">
        <f>+'MIP 2017'!EO105*(1+(HE105))</f>
        <v>42.589632948161643</v>
      </c>
      <c r="IE105" s="20">
        <f>+'MIP 2017'!EP105*(1+(HF105))</f>
        <v>17259.11961081086</v>
      </c>
      <c r="IF105" s="20">
        <f>+'MIP 2017'!EQ105*(1+(HG105))</f>
        <v>2995.8159259786894</v>
      </c>
      <c r="IG105" s="20">
        <f>+'MIP 2017'!ER105*(1+(HH105))</f>
        <v>85.259632416702942</v>
      </c>
      <c r="IH105" s="20">
        <f>+'MIP 2017'!ES105*(1+(HI105))</f>
        <v>8721.8955401227377</v>
      </c>
      <c r="II105" s="20">
        <f>+'MIP 2017'!ET105*(1+(HJ105))</f>
        <v>85.782685228301716</v>
      </c>
      <c r="IJ105" s="20">
        <f>+'MIP 2017'!EU105*(1+(HK105))</f>
        <v>69251.425721340245</v>
      </c>
      <c r="IK105" s="20">
        <f>+'MIP 2017'!EV105*(1+(HL105))</f>
        <v>299.46869311466401</v>
      </c>
      <c r="IL105" s="20">
        <f>+'MIP 2017'!EW105*(1+(HM105))</f>
        <v>1.2227549097789578</v>
      </c>
      <c r="IM105" s="20">
        <f>+'MIP 2017'!EX105*(1+(HN105))</f>
        <v>0</v>
      </c>
      <c r="IN105" s="20">
        <f>+'MIP 2017'!EY105*(1+(HO105))</f>
        <v>161122.20674998907</v>
      </c>
      <c r="IO105" s="20">
        <f>+'MIP 2017'!EZ105*(1+(HP105))</f>
        <v>34795.938355770086</v>
      </c>
      <c r="IP105" s="20">
        <f>+'MIP 2017'!FA105*(1+(HQ105))</f>
        <v>51996.732984297698</v>
      </c>
      <c r="IQ105" s="20">
        <f>+'MIP 2017'!FB105*(1+(HR105))</f>
        <v>42312.65953913371</v>
      </c>
      <c r="IR105" s="20">
        <f>+'MIP 2017'!FC105*(1+(HS105))</f>
        <v>915.92757119899659</v>
      </c>
      <c r="IS105" s="20">
        <f>+'MIP 2017'!FD105*(1+(HT105))</f>
        <v>88663.793993098763</v>
      </c>
      <c r="IT105" s="20">
        <f>+'MIP 2017'!FE105*(1+(HU105))</f>
        <v>9139.0569661302252</v>
      </c>
      <c r="IU105" s="20">
        <f>+'MIP 2017'!FF105*(1+(HV105))</f>
        <v>378.07354470876714</v>
      </c>
      <c r="IV105" s="18">
        <f t="shared" si="9"/>
        <v>1543739.9142294333</v>
      </c>
      <c r="IW105" s="39">
        <f>+IFERROR((IV105/'MIP 2017'!FG105*100-100),0)</f>
        <v>3.196127250511978</v>
      </c>
      <c r="IZ105" s="18">
        <v>1710320.7957503134</v>
      </c>
      <c r="JA105" s="14">
        <f>+'MIP 2017'!FH105</f>
        <v>1660630.6946757454</v>
      </c>
      <c r="JB105" s="39">
        <f t="shared" si="10"/>
        <v>49690.101074567996</v>
      </c>
      <c r="JC105" s="39">
        <f t="shared" si="11"/>
        <v>2.9922427204244002</v>
      </c>
    </row>
    <row r="106" spans="1:263" s="7" customFormat="1" ht="21.95" customHeight="1" thickBot="1" x14ac:dyDescent="0.25">
      <c r="A106" s="137" t="s">
        <v>254</v>
      </c>
      <c r="B106" s="138" t="s">
        <v>253</v>
      </c>
      <c r="C106" s="33">
        <v>1.1542502767133537E-3</v>
      </c>
      <c r="D106" s="33">
        <v>1.6389226626342211E-3</v>
      </c>
      <c r="E106" s="33">
        <v>7.7767302084666401E-4</v>
      </c>
      <c r="F106" s="33">
        <v>1.5288584805547691E-3</v>
      </c>
      <c r="G106" s="33">
        <v>6.2487984294815394E-4</v>
      </c>
      <c r="H106" s="33">
        <v>7.4498623058807424E-4</v>
      </c>
      <c r="I106" s="33">
        <v>3.4738038204902127E-4</v>
      </c>
      <c r="J106" s="33">
        <v>5.7825192391080008E-4</v>
      </c>
      <c r="K106" s="33">
        <v>8.900662692905597E-4</v>
      </c>
      <c r="L106" s="33">
        <v>5.4530692530859793E-4</v>
      </c>
      <c r="M106" s="33">
        <v>1.7313315878634528E-3</v>
      </c>
      <c r="N106" s="33">
        <v>1.5973510706864906E-3</v>
      </c>
      <c r="O106" s="33">
        <v>7.3698265364171471E-4</v>
      </c>
      <c r="P106" s="33">
        <v>4.7228712903698617E-4</v>
      </c>
      <c r="Q106" s="33">
        <v>8.3521722730671444E-4</v>
      </c>
      <c r="R106" s="33">
        <v>6.8079893305035598E-4</v>
      </c>
      <c r="S106" s="33">
        <v>1.1508301212078472E-3</v>
      </c>
      <c r="T106" s="33">
        <v>1.4684342936574506E-3</v>
      </c>
      <c r="U106" s="33">
        <v>1.0289332030039421E-3</v>
      </c>
      <c r="V106" s="33">
        <v>1.0381232254489817E-3</v>
      </c>
      <c r="W106" s="33">
        <v>2.3699789199929872E-3</v>
      </c>
      <c r="X106" s="33">
        <v>7.2093610531882607E-4</v>
      </c>
      <c r="Y106" s="33">
        <v>8.6495049609917516E-4</v>
      </c>
      <c r="Z106" s="33">
        <v>1.0123885938065713E-3</v>
      </c>
      <c r="AA106" s="33">
        <v>1.2160950462181174E-3</v>
      </c>
      <c r="AB106" s="33">
        <v>4.2803005119966889E-3</v>
      </c>
      <c r="AC106" s="33">
        <v>2.6208900866242079E-4</v>
      </c>
      <c r="AD106" s="33">
        <v>5.0847550574154032E-4</v>
      </c>
      <c r="AE106" s="33">
        <v>1.29352630909884E-3</v>
      </c>
      <c r="AF106" s="33">
        <v>1.0934144209050613E-3</v>
      </c>
      <c r="AG106" s="33">
        <v>1.6213535401834683E-4</v>
      </c>
      <c r="AH106" s="33">
        <v>4.8094931227537282E-4</v>
      </c>
      <c r="AI106" s="33">
        <v>1.1009107969459366E-3</v>
      </c>
      <c r="AJ106" s="33">
        <v>3.5645295411079248E-3</v>
      </c>
      <c r="AK106" s="33">
        <v>1.0344862358183395E-3</v>
      </c>
      <c r="AL106" s="33">
        <v>1.5453063017541254E-3</v>
      </c>
      <c r="AM106" s="33">
        <v>1.9856064029592007E-3</v>
      </c>
      <c r="AN106" s="33">
        <v>2.8058684519828652E-3</v>
      </c>
      <c r="AO106" s="33">
        <v>1.9533861439351196E-3</v>
      </c>
      <c r="AP106" s="33">
        <v>2.7960615390235531E-3</v>
      </c>
      <c r="AQ106" s="33">
        <v>1.2983018150692623E-3</v>
      </c>
      <c r="AR106" s="33">
        <v>3.3646813950578597E-3</v>
      </c>
      <c r="AS106" s="33">
        <v>1.2430242639909974E-3</v>
      </c>
      <c r="AT106" s="33">
        <v>3.9054094439075595E-3</v>
      </c>
      <c r="AU106" s="33">
        <v>1.4825245675861479E-2</v>
      </c>
      <c r="AV106" s="33">
        <v>9.8763370032428893E-4</v>
      </c>
      <c r="AW106" s="33">
        <v>3.3248341548847075E-3</v>
      </c>
      <c r="AX106" s="33">
        <v>7.8384729263460769E-4</v>
      </c>
      <c r="AY106" s="33">
        <v>5.0663769034852855E-4</v>
      </c>
      <c r="AZ106" s="33">
        <v>9.7468124125019108E-4</v>
      </c>
      <c r="BA106" s="33">
        <v>1.1129524075397083E-3</v>
      </c>
      <c r="BB106" s="33">
        <v>5.9142528465336579E-4</v>
      </c>
      <c r="BC106" s="33">
        <v>1.1252254614041858E-3</v>
      </c>
      <c r="BD106" s="33">
        <v>1.5835080456915089E-3</v>
      </c>
      <c r="BE106" s="33">
        <v>1.6632708405546579E-3</v>
      </c>
      <c r="BF106" s="33">
        <v>8.5579265113280465E-4</v>
      </c>
      <c r="BG106" s="33">
        <v>2.9248671580629575E-3</v>
      </c>
      <c r="BH106" s="33">
        <v>2.2460572351828139E-3</v>
      </c>
      <c r="BI106" s="33">
        <v>2.6970126878505564E-3</v>
      </c>
      <c r="BJ106" s="33">
        <v>1.6448148827542632E-3</v>
      </c>
      <c r="BK106" s="33">
        <v>7.022192546958341E-4</v>
      </c>
      <c r="BL106" s="33">
        <v>1.3115653521693523E-3</v>
      </c>
      <c r="BM106" s="33">
        <v>1.0686671678890518E-3</v>
      </c>
      <c r="BN106" s="33">
        <v>5.6456602668952295E-4</v>
      </c>
      <c r="BO106" s="33">
        <v>6.5268144244868122E-4</v>
      </c>
      <c r="BP106" s="33">
        <v>6.9309825741049706E-4</v>
      </c>
      <c r="BQ106" s="33">
        <v>5.2619452017384444E-4</v>
      </c>
      <c r="BR106" s="33">
        <v>8.4745720174445385E-4</v>
      </c>
      <c r="BS106" s="33">
        <v>7.7639621680350196E-4</v>
      </c>
      <c r="BT106" s="33">
        <v>1.1749513866810867E-3</v>
      </c>
      <c r="BU106" s="33">
        <v>6.0512202045328396E-4</v>
      </c>
      <c r="BV106" s="33">
        <v>1.4342637662549786E-3</v>
      </c>
      <c r="BW106" s="33">
        <v>1.2562888915407951E-3</v>
      </c>
      <c r="BX106" s="33">
        <v>8.04110719382974E-4</v>
      </c>
      <c r="BY106" s="33">
        <v>1.694128983418166E-3</v>
      </c>
      <c r="BZ106" s="33">
        <v>6.4717010641210534E-4</v>
      </c>
      <c r="CA106" s="33">
        <v>8.2781844623466068E-4</v>
      </c>
      <c r="CB106" s="33">
        <v>1.868714524583153E-3</v>
      </c>
      <c r="CC106" s="33">
        <v>1.0608634468965374E-3</v>
      </c>
      <c r="CD106" s="33">
        <v>1.6248744931010659E-3</v>
      </c>
      <c r="CE106" s="33">
        <v>1.2204173341024179E-3</v>
      </c>
      <c r="CF106" s="33">
        <v>2.0608409454756526E-3</v>
      </c>
      <c r="CG106" s="33">
        <v>3.2071092008245988E-3</v>
      </c>
      <c r="CH106" s="33">
        <v>1.0332802628207796E-3</v>
      </c>
      <c r="CI106" s="33">
        <v>9.1259985469736794E-4</v>
      </c>
      <c r="CJ106" s="33">
        <v>6.5885442190008112E-4</v>
      </c>
      <c r="CK106" s="33">
        <v>7.5039464529436128E-4</v>
      </c>
      <c r="CL106" s="33">
        <v>8.0715649127455452E-4</v>
      </c>
      <c r="CM106" s="33">
        <v>2.0481949657203797E-3</v>
      </c>
      <c r="CN106" s="33">
        <v>1.654433029562865E-3</v>
      </c>
      <c r="CO106" s="33">
        <v>8.3640885878228819E-4</v>
      </c>
      <c r="CP106" s="33">
        <v>1.1720903207337611E-3</v>
      </c>
      <c r="CQ106" s="33">
        <v>2.7334093184880857E-3</v>
      </c>
      <c r="CR106" s="33">
        <v>2.0809335915892239E-3</v>
      </c>
      <c r="CS106" s="33">
        <v>1.1095419874505139</v>
      </c>
      <c r="CT106" s="33">
        <v>1.169151157632913E-2</v>
      </c>
      <c r="CU106" s="33">
        <v>1.5363410159530487E-3</v>
      </c>
      <c r="CV106" s="33">
        <v>1.5487908649322452E-3</v>
      </c>
      <c r="CW106" s="33">
        <v>2.4007605642584456E-3</v>
      </c>
      <c r="CX106" s="33">
        <v>6.5441644774610879E-3</v>
      </c>
      <c r="CY106" s="33">
        <v>1.2009335391416859E-3</v>
      </c>
      <c r="CZ106" s="33">
        <v>1.3092585635987024E-3</v>
      </c>
      <c r="DA106" s="33">
        <v>9.8361899377758509E-4</v>
      </c>
      <c r="DB106" s="33">
        <v>1.429783564299905E-3</v>
      </c>
      <c r="DC106" s="33">
        <v>1.6153529100653308E-3</v>
      </c>
      <c r="DD106" s="33">
        <v>1.4018657433504968E-3</v>
      </c>
      <c r="DE106" s="33">
        <v>1.061565026885591E-3</v>
      </c>
      <c r="DF106" s="33">
        <v>9.5790066989052448E-4</v>
      </c>
      <c r="DG106" s="33">
        <v>3.6048747912386714E-2</v>
      </c>
      <c r="DH106" s="33">
        <v>1.2566714392675447E-3</v>
      </c>
      <c r="DI106" s="33">
        <v>9.8197460652732103E-4</v>
      </c>
      <c r="DJ106" s="33">
        <v>1.3719246825095945E-3</v>
      </c>
      <c r="DK106" s="33">
        <v>2.6419113690568088E-3</v>
      </c>
      <c r="DL106" s="33">
        <v>1.2758315299789245E-3</v>
      </c>
      <c r="DM106" s="33">
        <v>1.3850731124770285E-3</v>
      </c>
      <c r="DN106" s="33">
        <v>1.3227331714282566E-3</v>
      </c>
      <c r="DO106" s="33">
        <v>2.3876579694466827E-3</v>
      </c>
      <c r="DP106" s="33">
        <v>2.2867442843788259E-3</v>
      </c>
      <c r="DQ106" s="33">
        <v>8.773495644988856E-4</v>
      </c>
      <c r="DR106" s="33">
        <v>1.7882981898745612E-3</v>
      </c>
      <c r="DS106" s="33">
        <v>2.7985640098946492E-3</v>
      </c>
      <c r="DT106" s="33">
        <v>6.255276715644905E-4</v>
      </c>
      <c r="DU106" s="33">
        <v>2.6644116947107726E-3</v>
      </c>
      <c r="DV106" s="33">
        <v>7.9143788423674869E-4</v>
      </c>
      <c r="DW106" s="33">
        <v>7.4475358383826378E-4</v>
      </c>
      <c r="DX106" s="33">
        <v>3.559575652342304E-3</v>
      </c>
      <c r="DY106" s="33">
        <v>1.278661662854621E-3</v>
      </c>
      <c r="DZ106" s="33">
        <v>2.6295290561728665E-3</v>
      </c>
      <c r="EA106" s="33">
        <v>1.6510482822106672E-3</v>
      </c>
      <c r="EB106" s="33">
        <v>1.2504852203705849E-2</v>
      </c>
      <c r="EC106" s="33">
        <v>9.6279097838426265E-4</v>
      </c>
      <c r="ED106" s="33">
        <v>1.1759010701005504E-3</v>
      </c>
      <c r="EE106" s="33">
        <v>1.2697732925804018E-3</v>
      </c>
      <c r="EF106" s="33">
        <v>3.3142553248355052E-3</v>
      </c>
      <c r="EG106" s="33">
        <v>1.628631103170349E-3</v>
      </c>
      <c r="EH106" s="33">
        <v>0</v>
      </c>
      <c r="EK106" s="60">
        <f>+IF(AND(OR(SeleccionarIndustria=$A106,SeleccionarIndustria="Todas las AE"),('SIMULADOR IMPACTOS MIP'!$B$10=EK$11)),'SIMULADOR IMPACTOS MIP'!Porcentaje,0)</f>
        <v>0</v>
      </c>
      <c r="EL106" s="60">
        <f>+IF(AND(OR(SeleccionarIndustria=$A106,SeleccionarIndustria="Todas las AE"),('SIMULADOR IMPACTOS MIP'!$B$10=EL$11)),'SIMULADOR IMPACTOS MIP'!Porcentaje,0)</f>
        <v>0</v>
      </c>
      <c r="EM106" s="60">
        <f>+IF(AND(OR(SeleccionarIndustria=$A106,SeleccionarIndustria="Todas las AE"),('SIMULADOR IMPACTOS MIP'!$B$10=EM$11)),'SIMULADOR IMPACTOS MIP'!Porcentaje,0)</f>
        <v>0.14000000000000001</v>
      </c>
      <c r="EN106" s="60">
        <f>+IF(AND(OR(SeleccionarIndustria=$A106,SeleccionarIndustria="Todas las AE"),('SIMULADOR IMPACTOS MIP'!$B$10=EN$11)),'SIMULADOR IMPACTOS MIP'!Porcentaje,0)</f>
        <v>0</v>
      </c>
      <c r="EO106" s="60">
        <f>+IF(AND(OR(SeleccionarIndustria=$A106,SeleccionarIndustria="Todas las AE"),(OR('SIMULADOR IMPACTOS MIP'!$B$10=$EK$11,'SIMULADOR IMPACTOS MIP'!$B$10=EO$11))),'SIMULADOR IMPACTOS MIP'!Porcentaje,0)</f>
        <v>0</v>
      </c>
      <c r="EP106" s="60">
        <f>+IF(AND(OR(SeleccionarIndustria=$A106,SeleccionarIndustria="Todas las AE"),(OR('SIMULADOR IMPACTOS MIP'!$B$10=$EK$11,'SIMULADOR IMPACTOS MIP'!$B$10=EP$11))),'SIMULADOR IMPACTOS MIP'!Porcentaje,0)</f>
        <v>0</v>
      </c>
      <c r="EQ106" s="60">
        <f>+IF(AND(OR(SeleccionarIndustria=$A106,SeleccionarIndustria="Todas las AE"),(OR('SIMULADOR IMPACTOS MIP'!$B$10=$EK$11,'SIMULADOR IMPACTOS MIP'!$B$10=EQ$11))),'SIMULADOR IMPACTOS MIP'!Porcentaje,0)</f>
        <v>0</v>
      </c>
      <c r="ER106" s="60">
        <f>+IF(AND(OR(SeleccionarIndustria=$A106,SeleccionarIndustria="Todas las AE"),(OR('SIMULADOR IMPACTOS MIP'!$B$10=$EL$11,'SIMULADOR IMPACTOS MIP'!$B$10=ER$11))),'SIMULADOR IMPACTOS MIP'!Porcentaje,0)</f>
        <v>0</v>
      </c>
      <c r="ES106" s="60">
        <f>+IF(AND(OR(SeleccionarIndustria=$A106,SeleccionarIndustria="Todas las AE"),(OR('SIMULADOR IMPACTOS MIP'!$B$10=$EL$11,'SIMULADOR IMPACTOS MIP'!$B$10=ES$11))),'SIMULADOR IMPACTOS MIP'!Porcentaje,0)</f>
        <v>0</v>
      </c>
      <c r="ET106" s="60">
        <f>+IF(AND(OR(SeleccionarIndustria=$A106,SeleccionarIndustria="Todas las AE"),(OR('SIMULADOR IMPACTOS MIP'!$B$10=$EL$11,'SIMULADOR IMPACTOS MIP'!$B$10=ET$11))),'SIMULADOR IMPACTOS MIP'!Porcentaje,0)</f>
        <v>0</v>
      </c>
      <c r="EU106" s="60">
        <f>+IF(AND(OR(SeleccionarIndustria=$A106,SeleccionarIndustria="Todas las AE"),(OR('SIMULADOR IMPACTOS MIP'!$B$10=$EL$11,'SIMULADOR IMPACTOS MIP'!$B$10=EU$11))),'SIMULADOR IMPACTOS MIP'!Porcentaje,0)</f>
        <v>0</v>
      </c>
      <c r="EV106" s="60">
        <f>+IF(AND(OR(SeleccionarIndustria=$A106,SeleccionarIndustria="Todas las AE"),(OR('SIMULADOR IMPACTOS MIP'!$B$10=$EL$11,'SIMULADOR IMPACTOS MIP'!$B$10=EV$11))),'SIMULADOR IMPACTOS MIP'!Porcentaje,0)</f>
        <v>0</v>
      </c>
      <c r="EW106" s="60">
        <f>+IF(AND(OR(SeleccionarIndustria=$A106,SeleccionarIndustria="Todas las AE"),(OR('SIMULADOR IMPACTOS MIP'!$B$10=$EL$11,'SIMULADOR IMPACTOS MIP'!$B$10=EW$11))),'SIMULADOR IMPACTOS MIP'!Porcentaje,0)</f>
        <v>0</v>
      </c>
      <c r="EX106" s="60">
        <f>+IF(AND(OR(SeleccionarIndustria=$A106,SeleccionarIndustria="Todas las AE"),(OR('SIMULADOR IMPACTOS MIP'!$B$10=$EL$11,'SIMULADOR IMPACTOS MIP'!$B$10=EX$11))),'SIMULADOR IMPACTOS MIP'!Porcentaje,0)</f>
        <v>0</v>
      </c>
      <c r="EY106" s="60">
        <f>+IF(AND(OR(SeleccionarIndustria=$A106,SeleccionarIndustria="Todas las AE"),('SIMULADOR IMPACTOS MIP'!$B$10=EY$11)),'SIMULADOR IMPACTOS MIP'!Porcentaje,0)</f>
        <v>0</v>
      </c>
      <c r="EZ106" s="60">
        <f>+IF(AND(OR(SeleccionarIndustria=$A106,SeleccionarIndustria="Todas las AE"),('SIMULADOR IMPACTOS MIP'!$B$10=EZ$11)),'SIMULADOR IMPACTOS MIP'!Porcentaje,0)</f>
        <v>0</v>
      </c>
      <c r="FA106" s="60">
        <f>+IF(AND(OR(SeleccionarIndustria=$A106,SeleccionarIndustria="Todas las AE"),('SIMULADOR IMPACTOS MIP'!$B$10=FA$11)),'SIMULADOR IMPACTOS MIP'!Porcentaje,0)</f>
        <v>0</v>
      </c>
      <c r="FB106" s="60">
        <f>+IF(AND(OR(SeleccionarIndustria=$A106,SeleccionarIndustria="Todas las AE"),('SIMULADOR IMPACTOS MIP'!$B$10=FB$11)),'SIMULADOR IMPACTOS MIP'!Porcentaje,0)</f>
        <v>0</v>
      </c>
      <c r="FC106" s="60">
        <f>+IF(AND(OR(SeleccionarIndustria=$A106,SeleccionarIndustria="Todas las AE"),(OR('SIMULADOR IMPACTOS MIP'!$B$10=$EM$11,'SIMULADOR IMPACTOS MIP'!$B$10=FC$11))),'SIMULADOR IMPACTOS MIP'!Porcentaje,0)</f>
        <v>0.14000000000000001</v>
      </c>
      <c r="FD106" s="60">
        <f>+IF(AND(OR(SeleccionarIndustria=$A106,SeleccionarIndustria="Todas las AE"),(OR('SIMULADOR IMPACTOS MIP'!$B$10=$EM$11,'SIMULADOR IMPACTOS MIP'!$B$10=FD$11))),'SIMULADOR IMPACTOS MIP'!Porcentaje,0)</f>
        <v>0.14000000000000001</v>
      </c>
      <c r="FE106" s="60">
        <f>+IF(AND(OR(SeleccionarIndustria=$A106,SeleccionarIndustria="Todas las AE"),(OR('SIMULADOR IMPACTOS MIP'!$B$10=$EM$11,'SIMULADOR IMPACTOS MIP'!$B$10=FE$11))),'SIMULADOR IMPACTOS MIP'!Porcentaje,0)</f>
        <v>0.14000000000000001</v>
      </c>
      <c r="FF106" s="60">
        <f>+IF(AND(OR(SeleccionarIndustria=$A106,SeleccionarIndustria="Todas las AE"),(OR('SIMULADOR IMPACTOS MIP'!$B$10=$EM$11,'SIMULADOR IMPACTOS MIP'!$B$10=FF$11))),'SIMULADOR IMPACTOS MIP'!Porcentaje,0)</f>
        <v>0.14000000000000001</v>
      </c>
      <c r="FG106" s="60">
        <f>+IF(AND(OR(SeleccionarIndustria=$A106,SeleccionarIndustria="Todas las AE"),(OR('SIMULADOR IMPACTOS MIP'!$B$10=$EM$11,'SIMULADOR IMPACTOS MIP'!$B$10=FG$11))),'SIMULADOR IMPACTOS MIP'!Porcentaje,0)</f>
        <v>0.14000000000000001</v>
      </c>
      <c r="FH106" s="60">
        <f>+IF(AND(OR(SeleccionarIndustria=$A106,SeleccionarIndustria="Todas las AE"),(OR('SIMULADOR IMPACTOS MIP'!$B$10=$EM$11,'SIMULADOR IMPACTOS MIP'!$B$10=FH$11))),'SIMULADOR IMPACTOS MIP'!Porcentaje,0)</f>
        <v>0.14000000000000001</v>
      </c>
      <c r="FI106" s="60">
        <f>+IF(AND(OR(SeleccionarIndustria=$A106,SeleccionarIndustria="Todas las AE"),(OR('SIMULADOR IMPACTOS MIP'!$B$10=$EM$11,'SIMULADOR IMPACTOS MIP'!$B$10=FI$11))),'SIMULADOR IMPACTOS MIP'!Porcentaje,0)</f>
        <v>0.14000000000000001</v>
      </c>
      <c r="FJ106" s="60">
        <f>+IF(AND(OR(SeleccionarIndustria=$A106,SeleccionarIndustria="Todas las AE"),(OR('SIMULADOR IMPACTOS MIP'!$B$10=$EM$11,'SIMULADOR IMPACTOS MIP'!$B$10=FJ$11))),'SIMULADOR IMPACTOS MIP'!Porcentaje,0)</f>
        <v>0.14000000000000001</v>
      </c>
      <c r="FM106" s="20">
        <f>+'MIP 2017'!EJ106*(1+(EN106))</f>
        <v>81040.449139123026</v>
      </c>
      <c r="FN106" s="20">
        <f>+'MIP 2017'!EK106*(1+(EO106))</f>
        <v>0</v>
      </c>
      <c r="FO106" s="20">
        <f>+'MIP 2017'!EL106*(1+(EP106))</f>
        <v>0</v>
      </c>
      <c r="FP106" s="20">
        <f>+'MIP 2017'!EM106*(1+(EQ106))</f>
        <v>0</v>
      </c>
      <c r="FQ106" s="20">
        <f>+'MIP 2017'!EN106*(1+(ER106))</f>
        <v>0</v>
      </c>
      <c r="FR106" s="20">
        <f>+'MIP 2017'!EO106*(1+(ES106))</f>
        <v>0</v>
      </c>
      <c r="FS106" s="20">
        <f>+'MIP 2017'!EP106*(1+(ET106))</f>
        <v>0</v>
      </c>
      <c r="FT106" s="20">
        <f>+'MIP 2017'!EQ106*(1+(EU106))</f>
        <v>0</v>
      </c>
      <c r="FU106" s="20">
        <f>+'MIP 2017'!ER106*(1+(EV106))</f>
        <v>0</v>
      </c>
      <c r="FV106" s="20">
        <f>+'MIP 2017'!ES106*(1+(EW106))</f>
        <v>0</v>
      </c>
      <c r="FW106" s="20">
        <f>+'MIP 2017'!ET106*(1+(EX106))</f>
        <v>0</v>
      </c>
      <c r="FX106" s="20">
        <f>+'MIP 2017'!EU106*(1+(EY106))</f>
        <v>555.31638907920433</v>
      </c>
      <c r="FY106" s="20">
        <f>+'MIP 2017'!EV106*(1+(EZ106))</f>
        <v>5747.6196163441418</v>
      </c>
      <c r="FZ106" s="20">
        <f>+'MIP 2017'!EW106*(1+(FA106))</f>
        <v>0.44585806766002084</v>
      </c>
      <c r="GA106" s="20">
        <f>+'MIP 2017'!EX106*(1+(FB106))</f>
        <v>12230.528138051401</v>
      </c>
      <c r="GB106" s="20">
        <f>+'MIP 2017'!EY106*(1+(FC106))</f>
        <v>0</v>
      </c>
      <c r="GC106" s="20">
        <f>+'MIP 2017'!EZ106*(1+(FD106))</f>
        <v>0</v>
      </c>
      <c r="GD106" s="20">
        <f>+'MIP 2017'!FA106*(1+(FE106))</f>
        <v>0</v>
      </c>
      <c r="GE106" s="20">
        <f>+'MIP 2017'!FB106*(1+(FF106))</f>
        <v>0</v>
      </c>
      <c r="GF106" s="20">
        <f>+'MIP 2017'!FC106*(1+(FG106))</f>
        <v>0</v>
      </c>
      <c r="GG106" s="20">
        <f>+'MIP 2017'!FD106*(1+(FH106))</f>
        <v>0</v>
      </c>
      <c r="GH106" s="20">
        <f>+'MIP 2017'!FE106*(1+(FI106))</f>
        <v>0</v>
      </c>
      <c r="GI106" s="20">
        <f>+'MIP 2017'!FF106*(1+(FJ106))</f>
        <v>0</v>
      </c>
      <c r="GJ106" s="18">
        <f t="shared" si="6"/>
        <v>99574.35914066543</v>
      </c>
      <c r="GK106" s="39">
        <f>+IFERROR((GJ106/'MIP 2017'!FG106*100-100),0)</f>
        <v>0</v>
      </c>
      <c r="GN106" s="18">
        <v>184442.04648649754</v>
      </c>
      <c r="GO106" s="14">
        <f>+'MIP 2017'!FH106</f>
        <v>183843.16304429129</v>
      </c>
      <c r="GP106" s="39">
        <f t="shared" si="7"/>
        <v>598.88344220625004</v>
      </c>
      <c r="GQ106" s="39">
        <f t="shared" si="8"/>
        <v>0.32575779935963567</v>
      </c>
      <c r="GU106" s="61">
        <v>-0.06</v>
      </c>
      <c r="GW106" s="60">
        <f>+IF(SeleccionarDemTur=GW$11,'SIMULADOR IMPACTOS MIP(TURISMO)'!PorcentajeTur,0)</f>
        <v>0</v>
      </c>
      <c r="GX106" s="60">
        <f>+IF(SeleccionarDemTur=GX$11,'SIMULADOR IMPACTOS MIP(TURISMO)'!PorcentajeTur,0)</f>
        <v>0</v>
      </c>
      <c r="GY106" s="60">
        <f>+IF(SeleccionarDemTur=GY$11,'SIMULADOR IMPACTOS MIP(TURISMO)'!PorcentajeTur,0)</f>
        <v>0.14000000000000001</v>
      </c>
      <c r="GZ106" s="60">
        <f>+IF(SeleccionarDemTur=GZ$11,'SIMULADOR IMPACTOS MIP(TURISMO)'!PorcentajeTur,0)</f>
        <v>0</v>
      </c>
      <c r="HA106" s="60">
        <f>+IF(OR(SeleccionarDemTur=HA$11,SeleccionarDemTur=$GW$11),'SIMULADOR IMPACTOS MIP(TURISMO)'!PorcentajeTur,0)</f>
        <v>0</v>
      </c>
      <c r="HB106" s="60">
        <f>+IF(OR(SeleccionarDemTur=HB$11,SeleccionarDemTur=$GW$11),'SIMULADOR IMPACTOS MIP(TURISMO)'!PorcentajeTur,0)</f>
        <v>0</v>
      </c>
      <c r="HC106" s="60">
        <f>+IF(OR(SeleccionarDemTur=HC$11,SeleccionarDemTur=$GW$11),'SIMULADOR IMPACTOS MIP(TURISMO)'!PorcentajeTur,0)</f>
        <v>0</v>
      </c>
      <c r="HD106" s="60">
        <f>+IF(OR(SeleccionarDemTur=HD$11,SeleccionarDemTur=$GX$11),'SIMULADOR IMPACTOS MIP(TURISMO)'!PorcentajeTur,0)</f>
        <v>0</v>
      </c>
      <c r="HE106" s="60">
        <f>+IF(OR(SeleccionarDemTur=HE$11,SeleccionarDemTur=$GX$11),'SIMULADOR IMPACTOS MIP(TURISMO)'!PorcentajeTur,0)</f>
        <v>0</v>
      </c>
      <c r="HF106" s="60">
        <f>+IF(OR(SeleccionarDemTur=HF$11,SeleccionarDemTur=$GX$11),'SIMULADOR IMPACTOS MIP(TURISMO)'!PorcentajeTur,0)</f>
        <v>0</v>
      </c>
      <c r="HG106" s="60">
        <f>+IF(OR(SeleccionarDemTur=HG$11,SeleccionarDemTur=$GX$11),'SIMULADOR IMPACTOS MIP(TURISMO)'!PorcentajeTur,0)</f>
        <v>0</v>
      </c>
      <c r="HH106" s="60">
        <f>+IF(OR(SeleccionarDemTur=HH$11,SeleccionarDemTur=$GX$11),'SIMULADOR IMPACTOS MIP(TURISMO)'!PorcentajeTur,0)</f>
        <v>0</v>
      </c>
      <c r="HI106" s="60">
        <f>+IF(OR(SeleccionarDemTur=HI$11,SeleccionarDemTur=$GX$11),'SIMULADOR IMPACTOS MIP(TURISMO)'!PorcentajeTur,0)</f>
        <v>0</v>
      </c>
      <c r="HJ106" s="60">
        <f>+IF(OR(SeleccionarDemTur=HJ$11,SeleccionarDemTur=$GX$11),'SIMULADOR IMPACTOS MIP(TURISMO)'!PorcentajeTur,0)</f>
        <v>0</v>
      </c>
      <c r="HK106" s="60">
        <f>+IF(SeleccionarDemTur=HK$11,'SIMULADOR IMPACTOS MIP(TURISMO)'!PorcentajeTur,0)</f>
        <v>0</v>
      </c>
      <c r="HL106" s="60">
        <f>+IF(SeleccionarDemTur=HL$11,'SIMULADOR IMPACTOS MIP(TURISMO)'!PorcentajeTur,0)</f>
        <v>0</v>
      </c>
      <c r="HM106" s="60">
        <f>+IF(SeleccionarDemTur=HM$11,'SIMULADOR IMPACTOS MIP(TURISMO)'!PorcentajeTur,0)</f>
        <v>0</v>
      </c>
      <c r="HN106" s="60">
        <f>+IF(SeleccionarDemTur=HN$11,'SIMULADOR IMPACTOS MIP(TURISMO)'!PorcentajeTur,0)</f>
        <v>0</v>
      </c>
      <c r="HO106" s="60">
        <f>+IF(OR(SeleccionarDemTur=HO$11,SeleccionarDemTur=$GY$11),'SIMULADOR IMPACTOS MIP(TURISMO)'!PorcentajeTur,0)</f>
        <v>0.14000000000000001</v>
      </c>
      <c r="HP106" s="60">
        <f>+IF(OR(SeleccionarDemTur=HP$11,SeleccionarDemTur=$GY$11),'SIMULADOR IMPACTOS MIP(TURISMO)'!PorcentajeTur,0)</f>
        <v>0.14000000000000001</v>
      </c>
      <c r="HQ106" s="60">
        <f>+IF(OR(SeleccionarDemTur=HQ$11,SeleccionarDemTur=$GY$11),'SIMULADOR IMPACTOS MIP(TURISMO)'!PorcentajeTur,0)</f>
        <v>0.14000000000000001</v>
      </c>
      <c r="HR106" s="60">
        <f>+IF(OR(SeleccionarDemTur=HR$11,SeleccionarDemTur=$GY$11),'SIMULADOR IMPACTOS MIP(TURISMO)'!PorcentajeTur,0)</f>
        <v>0.14000000000000001</v>
      </c>
      <c r="HS106" s="60">
        <f>+IF(OR(SeleccionarDemTur=HS$11,SeleccionarDemTur=$GY$11),'SIMULADOR IMPACTOS MIP(TURISMO)'!PorcentajeTur,0)</f>
        <v>0.14000000000000001</v>
      </c>
      <c r="HT106" s="60">
        <f>+IF(OR(SeleccionarDemTur=HT$11,SeleccionarDemTur=$GY$11),'SIMULADOR IMPACTOS MIP(TURISMO)'!PorcentajeTur,0)</f>
        <v>0.14000000000000001</v>
      </c>
      <c r="HU106" s="60">
        <f>+IF(OR(SeleccionarDemTur=HU$11,SeleccionarDemTur=$GY$11),'SIMULADOR IMPACTOS MIP(TURISMO)'!PorcentajeTur,0)</f>
        <v>0.14000000000000001</v>
      </c>
      <c r="HV106" s="60">
        <f>+IF(OR(SeleccionarDemTur=HV$11,SeleccionarDemTur=$GY$11),'SIMULADOR IMPACTOS MIP(TURISMO)'!PorcentajeTur,0)</f>
        <v>0.14000000000000001</v>
      </c>
      <c r="HY106" s="20">
        <f>+'MIP 2017'!EJ106*(1+(GZ106))</f>
        <v>81040.449139123026</v>
      </c>
      <c r="HZ106" s="20">
        <f>+'MIP 2017'!EK106*(1+(HA106))</f>
        <v>0</v>
      </c>
      <c r="IA106" s="20">
        <f>+'MIP 2017'!EL106*(1+(HB106))</f>
        <v>0</v>
      </c>
      <c r="IB106" s="20">
        <f>+'MIP 2017'!EM106*(1+(HC106))</f>
        <v>0</v>
      </c>
      <c r="IC106" s="20">
        <f>+'MIP 2017'!EN106*(1+(HD106))</f>
        <v>0</v>
      </c>
      <c r="ID106" s="20">
        <f>+'MIP 2017'!EO106*(1+(HE106))</f>
        <v>0</v>
      </c>
      <c r="IE106" s="20">
        <f>+'MIP 2017'!EP106*(1+(HF106))</f>
        <v>0</v>
      </c>
      <c r="IF106" s="20">
        <f>+'MIP 2017'!EQ106*(1+(HG106))</f>
        <v>0</v>
      </c>
      <c r="IG106" s="20">
        <f>+'MIP 2017'!ER106*(1+(HH106))</f>
        <v>0</v>
      </c>
      <c r="IH106" s="20">
        <f>+'MIP 2017'!ES106*(1+(HI106))</f>
        <v>0</v>
      </c>
      <c r="II106" s="20">
        <f>+'MIP 2017'!ET106*(1+(HJ106))</f>
        <v>0</v>
      </c>
      <c r="IJ106" s="20">
        <f>+'MIP 2017'!EU106*(1+(HK106))</f>
        <v>555.31638907920433</v>
      </c>
      <c r="IK106" s="20">
        <f>+'MIP 2017'!EV106*(1+(HL106))</f>
        <v>5747.6196163441418</v>
      </c>
      <c r="IL106" s="20">
        <f>+'MIP 2017'!EW106*(1+(HM106))</f>
        <v>0.44585806766002084</v>
      </c>
      <c r="IM106" s="20">
        <f>+'MIP 2017'!EX106*(1+(HN106))</f>
        <v>12230.528138051401</v>
      </c>
      <c r="IN106" s="20">
        <f>+'MIP 2017'!EY106*(1+(HO106))</f>
        <v>0</v>
      </c>
      <c r="IO106" s="20">
        <f>+'MIP 2017'!EZ106*(1+(HP106))</f>
        <v>0</v>
      </c>
      <c r="IP106" s="20">
        <f>+'MIP 2017'!FA106*(1+(HQ106))</f>
        <v>0</v>
      </c>
      <c r="IQ106" s="20">
        <f>+'MIP 2017'!FB106*(1+(HR106))</f>
        <v>0</v>
      </c>
      <c r="IR106" s="20">
        <f>+'MIP 2017'!FC106*(1+(HS106))</f>
        <v>0</v>
      </c>
      <c r="IS106" s="20">
        <f>+'MIP 2017'!FD106*(1+(HT106))</f>
        <v>0</v>
      </c>
      <c r="IT106" s="20">
        <f>+'MIP 2017'!FE106*(1+(HU106))</f>
        <v>0</v>
      </c>
      <c r="IU106" s="20">
        <f>+'MIP 2017'!FF106*(1+(HV106))</f>
        <v>0</v>
      </c>
      <c r="IV106" s="18">
        <f t="shared" si="9"/>
        <v>99574.35914066543</v>
      </c>
      <c r="IW106" s="39">
        <f>+IFERROR((IV106/'MIP 2017'!FG106*100-100),0)</f>
        <v>0</v>
      </c>
      <c r="IZ106" s="18">
        <v>184442.04648649754</v>
      </c>
      <c r="JA106" s="14">
        <f>+'MIP 2017'!FH106</f>
        <v>183843.16304429129</v>
      </c>
      <c r="JB106" s="39">
        <f t="shared" si="10"/>
        <v>598.88344220625004</v>
      </c>
      <c r="JC106" s="39">
        <f t="shared" si="11"/>
        <v>0.32575779935963567</v>
      </c>
    </row>
    <row r="107" spans="1:263" s="7" customFormat="1" ht="21.95" customHeight="1" thickBot="1" x14ac:dyDescent="0.25">
      <c r="A107" s="137" t="s">
        <v>256</v>
      </c>
      <c r="B107" s="138" t="s">
        <v>255</v>
      </c>
      <c r="C107" s="33">
        <v>1.9408957009128706E-2</v>
      </c>
      <c r="D107" s="33">
        <v>2.5775481587917124E-2</v>
      </c>
      <c r="E107" s="33">
        <v>4.2611861768616453E-3</v>
      </c>
      <c r="F107" s="33">
        <v>8.7522564337239022E-3</v>
      </c>
      <c r="G107" s="33">
        <v>4.3922500964120583E-3</v>
      </c>
      <c r="H107" s="33">
        <v>6.9520205735625782E-3</v>
      </c>
      <c r="I107" s="33">
        <v>2.4427016083199741E-3</v>
      </c>
      <c r="J107" s="33">
        <v>4.617071653776339E-3</v>
      </c>
      <c r="K107" s="33">
        <v>9.2315286840862383E-3</v>
      </c>
      <c r="L107" s="33">
        <v>3.9536886819785963E-3</v>
      </c>
      <c r="M107" s="33">
        <v>1.3597030900513342E-2</v>
      </c>
      <c r="N107" s="33">
        <v>6.3474178327481198E-3</v>
      </c>
      <c r="O107" s="33">
        <v>6.626577957613471E-3</v>
      </c>
      <c r="P107" s="33">
        <v>3.8797899670158808E-3</v>
      </c>
      <c r="Q107" s="33">
        <v>6.8268025883006893E-3</v>
      </c>
      <c r="R107" s="33">
        <v>4.4953061065047773E-3</v>
      </c>
      <c r="S107" s="33">
        <v>8.2974261345418517E-3</v>
      </c>
      <c r="T107" s="33">
        <v>8.8226842430543587E-3</v>
      </c>
      <c r="U107" s="33">
        <v>7.1955019487098459E-3</v>
      </c>
      <c r="V107" s="33">
        <v>2.2177209780617716E-2</v>
      </c>
      <c r="W107" s="33">
        <v>9.3124921233368498E-3</v>
      </c>
      <c r="X107" s="33">
        <v>6.0158880401414531E-3</v>
      </c>
      <c r="Y107" s="33">
        <v>3.9567310245639331E-3</v>
      </c>
      <c r="Z107" s="33">
        <v>5.8256042568112266E-3</v>
      </c>
      <c r="AA107" s="33">
        <v>2.2622272999429253E-2</v>
      </c>
      <c r="AB107" s="33">
        <v>2.3794340524957523E-2</v>
      </c>
      <c r="AC107" s="33">
        <v>2.0435245236802148E-3</v>
      </c>
      <c r="AD107" s="33">
        <v>3.7427781418763371E-3</v>
      </c>
      <c r="AE107" s="33">
        <v>6.9398620607361823E-3</v>
      </c>
      <c r="AF107" s="33">
        <v>6.595617495535255E-3</v>
      </c>
      <c r="AG107" s="33">
        <v>1.5954190266229285E-3</v>
      </c>
      <c r="AH107" s="33">
        <v>3.4692575561653736E-3</v>
      </c>
      <c r="AI107" s="33">
        <v>5.5511493452011194E-3</v>
      </c>
      <c r="AJ107" s="33">
        <v>5.8526895753372157E-3</v>
      </c>
      <c r="AK107" s="33">
        <v>6.0076526938505964E-3</v>
      </c>
      <c r="AL107" s="33">
        <v>4.768328869177994E-3</v>
      </c>
      <c r="AM107" s="33">
        <v>5.0399439697564443E-3</v>
      </c>
      <c r="AN107" s="33">
        <v>5.1866158610411189E-3</v>
      </c>
      <c r="AO107" s="33">
        <v>4.8943190962607019E-3</v>
      </c>
      <c r="AP107" s="33">
        <v>8.384677258152699E-3</v>
      </c>
      <c r="AQ107" s="33">
        <v>8.9317515460489386E-3</v>
      </c>
      <c r="AR107" s="33">
        <v>5.172832361250791E-3</v>
      </c>
      <c r="AS107" s="33">
        <v>7.3435866245154038E-3</v>
      </c>
      <c r="AT107" s="33">
        <v>8.059511035532348E-3</v>
      </c>
      <c r="AU107" s="33">
        <v>7.5065527950397767E-3</v>
      </c>
      <c r="AV107" s="33">
        <v>3.8432060658695473E-3</v>
      </c>
      <c r="AW107" s="33">
        <v>6.4297877103545748E-3</v>
      </c>
      <c r="AX107" s="33">
        <v>6.8378469500119067E-3</v>
      </c>
      <c r="AY107" s="33">
        <v>2.9996809759274537E-3</v>
      </c>
      <c r="AZ107" s="33">
        <v>8.367170787561563E-3</v>
      </c>
      <c r="BA107" s="33">
        <v>7.0427645188576261E-3</v>
      </c>
      <c r="BB107" s="33">
        <v>4.1742300015947626E-3</v>
      </c>
      <c r="BC107" s="33">
        <v>4.2597614168706196E-3</v>
      </c>
      <c r="BD107" s="33">
        <v>6.7096667055996408E-3</v>
      </c>
      <c r="BE107" s="33">
        <v>4.8627351598978666E-3</v>
      </c>
      <c r="BF107" s="33">
        <v>4.4605166583262957E-3</v>
      </c>
      <c r="BG107" s="33">
        <v>3.807680522859634E-3</v>
      </c>
      <c r="BH107" s="33">
        <v>6.3154582763620976E-3</v>
      </c>
      <c r="BI107" s="33">
        <v>3.6496987858503538E-3</v>
      </c>
      <c r="BJ107" s="33">
        <v>4.742213524263128E-3</v>
      </c>
      <c r="BK107" s="33">
        <v>5.2418892803420235E-3</v>
      </c>
      <c r="BL107" s="33">
        <v>7.2166769539270675E-3</v>
      </c>
      <c r="BM107" s="33">
        <v>6.3026503263586267E-3</v>
      </c>
      <c r="BN107" s="33">
        <v>3.7425254250616586E-3</v>
      </c>
      <c r="BO107" s="33">
        <v>6.4206266600183529E-3</v>
      </c>
      <c r="BP107" s="33">
        <v>4.9998313383394465E-3</v>
      </c>
      <c r="BQ107" s="33">
        <v>4.0252322357739396E-3</v>
      </c>
      <c r="BR107" s="33">
        <v>4.4535278567111826E-3</v>
      </c>
      <c r="BS107" s="33">
        <v>5.8713849304767515E-3</v>
      </c>
      <c r="BT107" s="33">
        <v>9.8949425535480081E-3</v>
      </c>
      <c r="BU107" s="33">
        <v>2.3364041050681151E-3</v>
      </c>
      <c r="BV107" s="33">
        <v>1.6346645168833902E-2</v>
      </c>
      <c r="BW107" s="33">
        <v>1.1030938153956265E-2</v>
      </c>
      <c r="BX107" s="33">
        <v>8.9225579805386965E-3</v>
      </c>
      <c r="BY107" s="33">
        <v>9.8705233219206351E-3</v>
      </c>
      <c r="BZ107" s="33">
        <v>5.2301859973833209E-3</v>
      </c>
      <c r="CA107" s="33">
        <v>5.4739379784852892E-3</v>
      </c>
      <c r="CB107" s="33">
        <v>6.8507569946662586E-3</v>
      </c>
      <c r="CC107" s="33">
        <v>4.744781237586258E-3</v>
      </c>
      <c r="CD107" s="33">
        <v>5.3357563822018133E-3</v>
      </c>
      <c r="CE107" s="33">
        <v>5.5242779494235131E-3</v>
      </c>
      <c r="CF107" s="33">
        <v>7.1918598446010836E-3</v>
      </c>
      <c r="CG107" s="33">
        <v>1.0352082694714408E-2</v>
      </c>
      <c r="CH107" s="33">
        <v>1.2980149901261949E-2</v>
      </c>
      <c r="CI107" s="33">
        <v>5.8088759404239937E-3</v>
      </c>
      <c r="CJ107" s="33">
        <v>6.1645536422426511E-3</v>
      </c>
      <c r="CK107" s="33">
        <v>1.3705064800161197E-2</v>
      </c>
      <c r="CL107" s="33">
        <v>1.2686043993286189E-2</v>
      </c>
      <c r="CM107" s="33">
        <v>8.1915027455782708E-3</v>
      </c>
      <c r="CN107" s="33">
        <v>1.0744872692702155E-2</v>
      </c>
      <c r="CO107" s="33">
        <v>7.0310010012709628E-3</v>
      </c>
      <c r="CP107" s="33">
        <v>1.1495592773500677E-2</v>
      </c>
      <c r="CQ107" s="33">
        <v>1.2338740344919443E-2</v>
      </c>
      <c r="CR107" s="33">
        <v>1.0282113983020541E-2</v>
      </c>
      <c r="CS107" s="33">
        <v>6.598543635935962E-2</v>
      </c>
      <c r="CT107" s="33">
        <v>1.0896604172652773</v>
      </c>
      <c r="CU107" s="33">
        <v>1.2063850047030226E-2</v>
      </c>
      <c r="CV107" s="33">
        <v>1.8263684734369002E-2</v>
      </c>
      <c r="CW107" s="33">
        <v>1.2467246583857509E-2</v>
      </c>
      <c r="CX107" s="33">
        <v>1.7526216720293825E-2</v>
      </c>
      <c r="CY107" s="33">
        <v>8.8819829046377675E-3</v>
      </c>
      <c r="CZ107" s="33">
        <v>1.1651349158156922E-2</v>
      </c>
      <c r="DA107" s="33">
        <v>4.5538389930875715E-3</v>
      </c>
      <c r="DB107" s="33">
        <v>2.1048480058939771E-2</v>
      </c>
      <c r="DC107" s="33">
        <v>2.3768380125851949E-2</v>
      </c>
      <c r="DD107" s="33">
        <v>1.188603432135181E-2</v>
      </c>
      <c r="DE107" s="33">
        <v>1.321480074620885E-2</v>
      </c>
      <c r="DF107" s="33">
        <v>6.7519528427721536E-3</v>
      </c>
      <c r="DG107" s="33">
        <v>1.7689946145045519E-2</v>
      </c>
      <c r="DH107" s="33">
        <v>2.0508170625061762E-2</v>
      </c>
      <c r="DI107" s="33">
        <v>9.6228335399696011E-3</v>
      </c>
      <c r="DJ107" s="33">
        <v>1.0541272611454454E-2</v>
      </c>
      <c r="DK107" s="33">
        <v>5.9411554734069817E-2</v>
      </c>
      <c r="DL107" s="33">
        <v>1.3109640434890952E-2</v>
      </c>
      <c r="DM107" s="33">
        <v>1.0322893742353121E-2</v>
      </c>
      <c r="DN107" s="33">
        <v>3.4889840297404676E-3</v>
      </c>
      <c r="DO107" s="33">
        <v>2.061755567599162E-2</v>
      </c>
      <c r="DP107" s="33">
        <v>1.6904320169252238E-2</v>
      </c>
      <c r="DQ107" s="33">
        <v>9.0092519143316601E-3</v>
      </c>
      <c r="DR107" s="33">
        <v>2.1793196105655766E-2</v>
      </c>
      <c r="DS107" s="33">
        <v>1.4744914596172741E-2</v>
      </c>
      <c r="DT107" s="33">
        <v>9.643734007259798E-3</v>
      </c>
      <c r="DU107" s="33">
        <v>1.3502783762729228E-2</v>
      </c>
      <c r="DV107" s="33">
        <v>6.1598809663870688E-3</v>
      </c>
      <c r="DW107" s="33">
        <v>8.9766358852332428E-3</v>
      </c>
      <c r="DX107" s="33">
        <v>3.7811567175117335E-2</v>
      </c>
      <c r="DY107" s="33">
        <v>1.3753481299831465E-2</v>
      </c>
      <c r="DZ107" s="33">
        <v>9.4994633872719815E-3</v>
      </c>
      <c r="EA107" s="33">
        <v>1.1015914091695606E-2</v>
      </c>
      <c r="EB107" s="33">
        <v>1.8347510676595569E-2</v>
      </c>
      <c r="EC107" s="33">
        <v>1.752734972373576E-2</v>
      </c>
      <c r="ED107" s="33">
        <v>1.3750757186185977E-2</v>
      </c>
      <c r="EE107" s="33">
        <v>1.8873396478549988E-2</v>
      </c>
      <c r="EF107" s="33">
        <v>1.3462057041893785E-2</v>
      </c>
      <c r="EG107" s="33">
        <v>2.1823802563185436E-2</v>
      </c>
      <c r="EH107" s="33">
        <v>0</v>
      </c>
      <c r="EK107" s="60">
        <f>+IF(AND(OR(SeleccionarIndustria=$A107,SeleccionarIndustria="Todas las AE"),('SIMULADOR IMPACTOS MIP'!$B$10=EK$11)),'SIMULADOR IMPACTOS MIP'!Porcentaje,0)</f>
        <v>0</v>
      </c>
      <c r="EL107" s="60">
        <f>+IF(AND(OR(SeleccionarIndustria=$A107,SeleccionarIndustria="Todas las AE"),('SIMULADOR IMPACTOS MIP'!$B$10=EL$11)),'SIMULADOR IMPACTOS MIP'!Porcentaje,0)</f>
        <v>0</v>
      </c>
      <c r="EM107" s="60">
        <f>+IF(AND(OR(SeleccionarIndustria=$A107,SeleccionarIndustria="Todas las AE"),('SIMULADOR IMPACTOS MIP'!$B$10=EM$11)),'SIMULADOR IMPACTOS MIP'!Porcentaje,0)</f>
        <v>0.14000000000000001</v>
      </c>
      <c r="EN107" s="60">
        <f>+IF(AND(OR(SeleccionarIndustria=$A107,SeleccionarIndustria="Todas las AE"),('SIMULADOR IMPACTOS MIP'!$B$10=EN$11)),'SIMULADOR IMPACTOS MIP'!Porcentaje,0)</f>
        <v>0</v>
      </c>
      <c r="EO107" s="60">
        <f>+IF(AND(OR(SeleccionarIndustria=$A107,SeleccionarIndustria="Todas las AE"),(OR('SIMULADOR IMPACTOS MIP'!$B$10=$EK$11,'SIMULADOR IMPACTOS MIP'!$B$10=EO$11))),'SIMULADOR IMPACTOS MIP'!Porcentaje,0)</f>
        <v>0</v>
      </c>
      <c r="EP107" s="60">
        <f>+IF(AND(OR(SeleccionarIndustria=$A107,SeleccionarIndustria="Todas las AE"),(OR('SIMULADOR IMPACTOS MIP'!$B$10=$EK$11,'SIMULADOR IMPACTOS MIP'!$B$10=EP$11))),'SIMULADOR IMPACTOS MIP'!Porcentaje,0)</f>
        <v>0</v>
      </c>
      <c r="EQ107" s="60">
        <f>+IF(AND(OR(SeleccionarIndustria=$A107,SeleccionarIndustria="Todas las AE"),(OR('SIMULADOR IMPACTOS MIP'!$B$10=$EK$11,'SIMULADOR IMPACTOS MIP'!$B$10=EQ$11))),'SIMULADOR IMPACTOS MIP'!Porcentaje,0)</f>
        <v>0</v>
      </c>
      <c r="ER107" s="60">
        <f>+IF(AND(OR(SeleccionarIndustria=$A107,SeleccionarIndustria="Todas las AE"),(OR('SIMULADOR IMPACTOS MIP'!$B$10=$EL$11,'SIMULADOR IMPACTOS MIP'!$B$10=ER$11))),'SIMULADOR IMPACTOS MIP'!Porcentaje,0)</f>
        <v>0</v>
      </c>
      <c r="ES107" s="60">
        <f>+IF(AND(OR(SeleccionarIndustria=$A107,SeleccionarIndustria="Todas las AE"),(OR('SIMULADOR IMPACTOS MIP'!$B$10=$EL$11,'SIMULADOR IMPACTOS MIP'!$B$10=ES$11))),'SIMULADOR IMPACTOS MIP'!Porcentaje,0)</f>
        <v>0</v>
      </c>
      <c r="ET107" s="60">
        <f>+IF(AND(OR(SeleccionarIndustria=$A107,SeleccionarIndustria="Todas las AE"),(OR('SIMULADOR IMPACTOS MIP'!$B$10=$EL$11,'SIMULADOR IMPACTOS MIP'!$B$10=ET$11))),'SIMULADOR IMPACTOS MIP'!Porcentaje,0)</f>
        <v>0</v>
      </c>
      <c r="EU107" s="60">
        <f>+IF(AND(OR(SeleccionarIndustria=$A107,SeleccionarIndustria="Todas las AE"),(OR('SIMULADOR IMPACTOS MIP'!$B$10=$EL$11,'SIMULADOR IMPACTOS MIP'!$B$10=EU$11))),'SIMULADOR IMPACTOS MIP'!Porcentaje,0)</f>
        <v>0</v>
      </c>
      <c r="EV107" s="60">
        <f>+IF(AND(OR(SeleccionarIndustria=$A107,SeleccionarIndustria="Todas las AE"),(OR('SIMULADOR IMPACTOS MIP'!$B$10=$EL$11,'SIMULADOR IMPACTOS MIP'!$B$10=EV$11))),'SIMULADOR IMPACTOS MIP'!Porcentaje,0)</f>
        <v>0</v>
      </c>
      <c r="EW107" s="60">
        <f>+IF(AND(OR(SeleccionarIndustria=$A107,SeleccionarIndustria="Todas las AE"),(OR('SIMULADOR IMPACTOS MIP'!$B$10=$EL$11,'SIMULADOR IMPACTOS MIP'!$B$10=EW$11))),'SIMULADOR IMPACTOS MIP'!Porcentaje,0)</f>
        <v>0</v>
      </c>
      <c r="EX107" s="60">
        <f>+IF(AND(OR(SeleccionarIndustria=$A107,SeleccionarIndustria="Todas las AE"),(OR('SIMULADOR IMPACTOS MIP'!$B$10=$EL$11,'SIMULADOR IMPACTOS MIP'!$B$10=EX$11))),'SIMULADOR IMPACTOS MIP'!Porcentaje,0)</f>
        <v>0</v>
      </c>
      <c r="EY107" s="60">
        <f>+IF(AND(OR(SeleccionarIndustria=$A107,SeleccionarIndustria="Todas las AE"),('SIMULADOR IMPACTOS MIP'!$B$10=EY$11)),'SIMULADOR IMPACTOS MIP'!Porcentaje,0)</f>
        <v>0</v>
      </c>
      <c r="EZ107" s="60">
        <f>+IF(AND(OR(SeleccionarIndustria=$A107,SeleccionarIndustria="Todas las AE"),('SIMULADOR IMPACTOS MIP'!$B$10=EZ$11)),'SIMULADOR IMPACTOS MIP'!Porcentaje,0)</f>
        <v>0</v>
      </c>
      <c r="FA107" s="60">
        <f>+IF(AND(OR(SeleccionarIndustria=$A107,SeleccionarIndustria="Todas las AE"),('SIMULADOR IMPACTOS MIP'!$B$10=FA$11)),'SIMULADOR IMPACTOS MIP'!Porcentaje,0)</f>
        <v>0</v>
      </c>
      <c r="FB107" s="60">
        <f>+IF(AND(OR(SeleccionarIndustria=$A107,SeleccionarIndustria="Todas las AE"),('SIMULADOR IMPACTOS MIP'!$B$10=FB$11)),'SIMULADOR IMPACTOS MIP'!Porcentaje,0)</f>
        <v>0</v>
      </c>
      <c r="FC107" s="60">
        <f>+IF(AND(OR(SeleccionarIndustria=$A107,SeleccionarIndustria="Todas las AE"),(OR('SIMULADOR IMPACTOS MIP'!$B$10=$EM$11,'SIMULADOR IMPACTOS MIP'!$B$10=FC$11))),'SIMULADOR IMPACTOS MIP'!Porcentaje,0)</f>
        <v>0.14000000000000001</v>
      </c>
      <c r="FD107" s="60">
        <f>+IF(AND(OR(SeleccionarIndustria=$A107,SeleccionarIndustria="Todas las AE"),(OR('SIMULADOR IMPACTOS MIP'!$B$10=$EM$11,'SIMULADOR IMPACTOS MIP'!$B$10=FD$11))),'SIMULADOR IMPACTOS MIP'!Porcentaje,0)</f>
        <v>0.14000000000000001</v>
      </c>
      <c r="FE107" s="60">
        <f>+IF(AND(OR(SeleccionarIndustria=$A107,SeleccionarIndustria="Todas las AE"),(OR('SIMULADOR IMPACTOS MIP'!$B$10=$EM$11,'SIMULADOR IMPACTOS MIP'!$B$10=FE$11))),'SIMULADOR IMPACTOS MIP'!Porcentaje,0)</f>
        <v>0.14000000000000001</v>
      </c>
      <c r="FF107" s="60">
        <f>+IF(AND(OR(SeleccionarIndustria=$A107,SeleccionarIndustria="Todas las AE"),(OR('SIMULADOR IMPACTOS MIP'!$B$10=$EM$11,'SIMULADOR IMPACTOS MIP'!$B$10=FF$11))),'SIMULADOR IMPACTOS MIP'!Porcentaje,0)</f>
        <v>0.14000000000000001</v>
      </c>
      <c r="FG107" s="60">
        <f>+IF(AND(OR(SeleccionarIndustria=$A107,SeleccionarIndustria="Todas las AE"),(OR('SIMULADOR IMPACTOS MIP'!$B$10=$EM$11,'SIMULADOR IMPACTOS MIP'!$B$10=FG$11))),'SIMULADOR IMPACTOS MIP'!Porcentaje,0)</f>
        <v>0.14000000000000001</v>
      </c>
      <c r="FH107" s="60">
        <f>+IF(AND(OR(SeleccionarIndustria=$A107,SeleccionarIndustria="Todas las AE"),(OR('SIMULADOR IMPACTOS MIP'!$B$10=$EM$11,'SIMULADOR IMPACTOS MIP'!$B$10=FH$11))),'SIMULADOR IMPACTOS MIP'!Porcentaje,0)</f>
        <v>0.14000000000000001</v>
      </c>
      <c r="FI107" s="60">
        <f>+IF(AND(OR(SeleccionarIndustria=$A107,SeleccionarIndustria="Todas las AE"),(OR('SIMULADOR IMPACTOS MIP'!$B$10=$EM$11,'SIMULADOR IMPACTOS MIP'!$B$10=FI$11))),'SIMULADOR IMPACTOS MIP'!Porcentaje,0)</f>
        <v>0.14000000000000001</v>
      </c>
      <c r="FJ107" s="60">
        <f>+IF(AND(OR(SeleccionarIndustria=$A107,SeleccionarIndustria="Todas las AE"),(OR('SIMULADOR IMPACTOS MIP'!$B$10=$EM$11,'SIMULADOR IMPACTOS MIP'!$B$10=FJ$11))),'SIMULADOR IMPACTOS MIP'!Porcentaje,0)</f>
        <v>0.14000000000000001</v>
      </c>
      <c r="FM107" s="20">
        <f>+'MIP 2017'!EJ107*(1+(EN107))</f>
        <v>658528.63944109459</v>
      </c>
      <c r="FN107" s="20">
        <f>+'MIP 2017'!EK107*(1+(EO107))</f>
        <v>0</v>
      </c>
      <c r="FO107" s="20">
        <f>+'MIP 2017'!EL107*(1+(EP107))</f>
        <v>0</v>
      </c>
      <c r="FP107" s="20">
        <f>+'MIP 2017'!EM107*(1+(EQ107))</f>
        <v>0</v>
      </c>
      <c r="FQ107" s="20">
        <f>+'MIP 2017'!EN107*(1+(ER107))</f>
        <v>4.3690086723317281</v>
      </c>
      <c r="FR107" s="20">
        <f>+'MIP 2017'!EO107*(1+(ES107))</f>
        <v>0</v>
      </c>
      <c r="FS107" s="20">
        <f>+'MIP 2017'!EP107*(1+(ET107))</f>
        <v>177.47369370771563</v>
      </c>
      <c r="FT107" s="20">
        <f>+'MIP 2017'!EQ107*(1+(EU107))</f>
        <v>0</v>
      </c>
      <c r="FU107" s="20">
        <f>+'MIP 2017'!ER107*(1+(EV107))</f>
        <v>0</v>
      </c>
      <c r="FV107" s="20">
        <f>+'MIP 2017'!ES107*(1+(EW107))</f>
        <v>0</v>
      </c>
      <c r="FW107" s="20">
        <f>+'MIP 2017'!ET107*(1+(EX107))</f>
        <v>0</v>
      </c>
      <c r="FX107" s="20">
        <f>+'MIP 2017'!EU107*(1+(EY107))</f>
        <v>137.56312413281853</v>
      </c>
      <c r="FY107" s="20">
        <f>+'MIP 2017'!EV107*(1+(EZ107))</f>
        <v>1002.113143614475</v>
      </c>
      <c r="FZ107" s="20">
        <f>+'MIP 2017'!EW107*(1+(FA107))</f>
        <v>4.0894681399316752</v>
      </c>
      <c r="GA107" s="20">
        <f>+'MIP 2017'!EX107*(1+(FB107))</f>
        <v>10058.951085891431</v>
      </c>
      <c r="GB107" s="20">
        <f>+'MIP 2017'!EY107*(1+(FC107))</f>
        <v>8561.8687268100566</v>
      </c>
      <c r="GC107" s="20">
        <f>+'MIP 2017'!EZ107*(1+(FD107))</f>
        <v>713.88573766429215</v>
      </c>
      <c r="GD107" s="20">
        <f>+'MIP 2017'!FA107*(1+(FE107))</f>
        <v>3034.5438456690763</v>
      </c>
      <c r="GE107" s="20">
        <f>+'MIP 2017'!FB107*(1+(FF107))</f>
        <v>991.23045958578018</v>
      </c>
      <c r="GF107" s="20">
        <f>+'MIP 2017'!FC107*(1+(FG107))</f>
        <v>1.1486385202068294</v>
      </c>
      <c r="GG107" s="20">
        <f>+'MIP 2017'!FD107*(1+(FH107))</f>
        <v>1322.4855148727531</v>
      </c>
      <c r="GH107" s="20">
        <f>+'MIP 2017'!FE107*(1+(FI107))</f>
        <v>351.76987216272045</v>
      </c>
      <c r="GI107" s="20">
        <f>+'MIP 2017'!FF107*(1+(FJ107))</f>
        <v>8.5320068009317485</v>
      </c>
      <c r="GJ107" s="18">
        <f t="shared" si="6"/>
        <v>684898.6637673392</v>
      </c>
      <c r="GK107" s="39">
        <f>+IFERROR((GJ107/'MIP 2017'!FG107*100-100),0)</f>
        <v>0.269423579447988</v>
      </c>
      <c r="GN107" s="18">
        <v>1068836.5577573066</v>
      </c>
      <c r="GO107" s="14">
        <f>+'MIP 2017'!FH107</f>
        <v>1063770.18927601</v>
      </c>
      <c r="GP107" s="39">
        <f t="shared" si="7"/>
        <v>5066.3684812965803</v>
      </c>
      <c r="GQ107" s="39">
        <f t="shared" si="8"/>
        <v>0.4762653186159298</v>
      </c>
      <c r="GU107" s="61">
        <v>-0.05</v>
      </c>
      <c r="GW107" s="60">
        <f>+IF(SeleccionarDemTur=GW$11,'SIMULADOR IMPACTOS MIP(TURISMO)'!PorcentajeTur,0)</f>
        <v>0</v>
      </c>
      <c r="GX107" s="60">
        <f>+IF(SeleccionarDemTur=GX$11,'SIMULADOR IMPACTOS MIP(TURISMO)'!PorcentajeTur,0)</f>
        <v>0</v>
      </c>
      <c r="GY107" s="60">
        <f>+IF(SeleccionarDemTur=GY$11,'SIMULADOR IMPACTOS MIP(TURISMO)'!PorcentajeTur,0)</f>
        <v>0.14000000000000001</v>
      </c>
      <c r="GZ107" s="60">
        <f>+IF(SeleccionarDemTur=GZ$11,'SIMULADOR IMPACTOS MIP(TURISMO)'!PorcentajeTur,0)</f>
        <v>0</v>
      </c>
      <c r="HA107" s="60">
        <f>+IF(OR(SeleccionarDemTur=HA$11,SeleccionarDemTur=$GW$11),'SIMULADOR IMPACTOS MIP(TURISMO)'!PorcentajeTur,0)</f>
        <v>0</v>
      </c>
      <c r="HB107" s="60">
        <f>+IF(OR(SeleccionarDemTur=HB$11,SeleccionarDemTur=$GW$11),'SIMULADOR IMPACTOS MIP(TURISMO)'!PorcentajeTur,0)</f>
        <v>0</v>
      </c>
      <c r="HC107" s="60">
        <f>+IF(OR(SeleccionarDemTur=HC$11,SeleccionarDemTur=$GW$11),'SIMULADOR IMPACTOS MIP(TURISMO)'!PorcentajeTur,0)</f>
        <v>0</v>
      </c>
      <c r="HD107" s="60">
        <f>+IF(OR(SeleccionarDemTur=HD$11,SeleccionarDemTur=$GX$11),'SIMULADOR IMPACTOS MIP(TURISMO)'!PorcentajeTur,0)</f>
        <v>0</v>
      </c>
      <c r="HE107" s="60">
        <f>+IF(OR(SeleccionarDemTur=HE$11,SeleccionarDemTur=$GX$11),'SIMULADOR IMPACTOS MIP(TURISMO)'!PorcentajeTur,0)</f>
        <v>0</v>
      </c>
      <c r="HF107" s="60">
        <f>+IF(OR(SeleccionarDemTur=HF$11,SeleccionarDemTur=$GX$11),'SIMULADOR IMPACTOS MIP(TURISMO)'!PorcentajeTur,0)</f>
        <v>0</v>
      </c>
      <c r="HG107" s="60">
        <f>+IF(OR(SeleccionarDemTur=HG$11,SeleccionarDemTur=$GX$11),'SIMULADOR IMPACTOS MIP(TURISMO)'!PorcentajeTur,0)</f>
        <v>0</v>
      </c>
      <c r="HH107" s="60">
        <f>+IF(OR(SeleccionarDemTur=HH$11,SeleccionarDemTur=$GX$11),'SIMULADOR IMPACTOS MIP(TURISMO)'!PorcentajeTur,0)</f>
        <v>0</v>
      </c>
      <c r="HI107" s="60">
        <f>+IF(OR(SeleccionarDemTur=HI$11,SeleccionarDemTur=$GX$11),'SIMULADOR IMPACTOS MIP(TURISMO)'!PorcentajeTur,0)</f>
        <v>0</v>
      </c>
      <c r="HJ107" s="60">
        <f>+IF(OR(SeleccionarDemTur=HJ$11,SeleccionarDemTur=$GX$11),'SIMULADOR IMPACTOS MIP(TURISMO)'!PorcentajeTur,0)</f>
        <v>0</v>
      </c>
      <c r="HK107" s="60">
        <f>+IF(SeleccionarDemTur=HK$11,'SIMULADOR IMPACTOS MIP(TURISMO)'!PorcentajeTur,0)</f>
        <v>0</v>
      </c>
      <c r="HL107" s="60">
        <f>+IF(SeleccionarDemTur=HL$11,'SIMULADOR IMPACTOS MIP(TURISMO)'!PorcentajeTur,0)</f>
        <v>0</v>
      </c>
      <c r="HM107" s="60">
        <f>+IF(SeleccionarDemTur=HM$11,'SIMULADOR IMPACTOS MIP(TURISMO)'!PorcentajeTur,0)</f>
        <v>0</v>
      </c>
      <c r="HN107" s="60">
        <f>+IF(SeleccionarDemTur=HN$11,'SIMULADOR IMPACTOS MIP(TURISMO)'!PorcentajeTur,0)</f>
        <v>0</v>
      </c>
      <c r="HO107" s="60">
        <f>+IF(OR(SeleccionarDemTur=HO$11,SeleccionarDemTur=$GY$11),'SIMULADOR IMPACTOS MIP(TURISMO)'!PorcentajeTur,0)</f>
        <v>0.14000000000000001</v>
      </c>
      <c r="HP107" s="60">
        <f>+IF(OR(SeleccionarDemTur=HP$11,SeleccionarDemTur=$GY$11),'SIMULADOR IMPACTOS MIP(TURISMO)'!PorcentajeTur,0)</f>
        <v>0.14000000000000001</v>
      </c>
      <c r="HQ107" s="60">
        <f>+IF(OR(SeleccionarDemTur=HQ$11,SeleccionarDemTur=$GY$11),'SIMULADOR IMPACTOS MIP(TURISMO)'!PorcentajeTur,0)</f>
        <v>0.14000000000000001</v>
      </c>
      <c r="HR107" s="60">
        <f>+IF(OR(SeleccionarDemTur=HR$11,SeleccionarDemTur=$GY$11),'SIMULADOR IMPACTOS MIP(TURISMO)'!PorcentajeTur,0)</f>
        <v>0.14000000000000001</v>
      </c>
      <c r="HS107" s="60">
        <f>+IF(OR(SeleccionarDemTur=HS$11,SeleccionarDemTur=$GY$11),'SIMULADOR IMPACTOS MIP(TURISMO)'!PorcentajeTur,0)</f>
        <v>0.14000000000000001</v>
      </c>
      <c r="HT107" s="60">
        <f>+IF(OR(SeleccionarDemTur=HT$11,SeleccionarDemTur=$GY$11),'SIMULADOR IMPACTOS MIP(TURISMO)'!PorcentajeTur,0)</f>
        <v>0.14000000000000001</v>
      </c>
      <c r="HU107" s="60">
        <f>+IF(OR(SeleccionarDemTur=HU$11,SeleccionarDemTur=$GY$11),'SIMULADOR IMPACTOS MIP(TURISMO)'!PorcentajeTur,0)</f>
        <v>0.14000000000000001</v>
      </c>
      <c r="HV107" s="60">
        <f>+IF(OR(SeleccionarDemTur=HV$11,SeleccionarDemTur=$GY$11),'SIMULADOR IMPACTOS MIP(TURISMO)'!PorcentajeTur,0)</f>
        <v>0.14000000000000001</v>
      </c>
      <c r="HY107" s="20">
        <f>+'MIP 2017'!EJ107*(1+(GZ107))</f>
        <v>658528.63944109459</v>
      </c>
      <c r="HZ107" s="20">
        <f>+'MIP 2017'!EK107*(1+(HA107))</f>
        <v>0</v>
      </c>
      <c r="IA107" s="20">
        <f>+'MIP 2017'!EL107*(1+(HB107))</f>
        <v>0</v>
      </c>
      <c r="IB107" s="20">
        <f>+'MIP 2017'!EM107*(1+(HC107))</f>
        <v>0</v>
      </c>
      <c r="IC107" s="20">
        <f>+'MIP 2017'!EN107*(1+(HD107))</f>
        <v>4.3690086723317281</v>
      </c>
      <c r="ID107" s="20">
        <f>+'MIP 2017'!EO107*(1+(HE107))</f>
        <v>0</v>
      </c>
      <c r="IE107" s="20">
        <f>+'MIP 2017'!EP107*(1+(HF107))</f>
        <v>177.47369370771563</v>
      </c>
      <c r="IF107" s="20">
        <f>+'MIP 2017'!EQ107*(1+(HG107))</f>
        <v>0</v>
      </c>
      <c r="IG107" s="20">
        <f>+'MIP 2017'!ER107*(1+(HH107))</f>
        <v>0</v>
      </c>
      <c r="IH107" s="20">
        <f>+'MIP 2017'!ES107*(1+(HI107))</f>
        <v>0</v>
      </c>
      <c r="II107" s="20">
        <f>+'MIP 2017'!ET107*(1+(HJ107))</f>
        <v>0</v>
      </c>
      <c r="IJ107" s="20">
        <f>+'MIP 2017'!EU107*(1+(HK107))</f>
        <v>137.56312413281853</v>
      </c>
      <c r="IK107" s="20">
        <f>+'MIP 2017'!EV107*(1+(HL107))</f>
        <v>1002.113143614475</v>
      </c>
      <c r="IL107" s="20">
        <f>+'MIP 2017'!EW107*(1+(HM107))</f>
        <v>4.0894681399316752</v>
      </c>
      <c r="IM107" s="20">
        <f>+'MIP 2017'!EX107*(1+(HN107))</f>
        <v>10058.951085891431</v>
      </c>
      <c r="IN107" s="20">
        <f>+'MIP 2017'!EY107*(1+(HO107))</f>
        <v>8561.8687268100566</v>
      </c>
      <c r="IO107" s="20">
        <f>+'MIP 2017'!EZ107*(1+(HP107))</f>
        <v>713.88573766429215</v>
      </c>
      <c r="IP107" s="20">
        <f>+'MIP 2017'!FA107*(1+(HQ107))</f>
        <v>3034.5438456690763</v>
      </c>
      <c r="IQ107" s="20">
        <f>+'MIP 2017'!FB107*(1+(HR107))</f>
        <v>991.23045958578018</v>
      </c>
      <c r="IR107" s="20">
        <f>+'MIP 2017'!FC107*(1+(HS107))</f>
        <v>1.1486385202068294</v>
      </c>
      <c r="IS107" s="20">
        <f>+'MIP 2017'!FD107*(1+(HT107))</f>
        <v>1322.4855148727531</v>
      </c>
      <c r="IT107" s="20">
        <f>+'MIP 2017'!FE107*(1+(HU107))</f>
        <v>351.76987216272045</v>
      </c>
      <c r="IU107" s="20">
        <f>+'MIP 2017'!FF107*(1+(HV107))</f>
        <v>8.5320068009317485</v>
      </c>
      <c r="IV107" s="18">
        <f t="shared" si="9"/>
        <v>684898.6637673392</v>
      </c>
      <c r="IW107" s="39">
        <f>+IFERROR((IV107/'MIP 2017'!FG107*100-100),0)</f>
        <v>0.269423579447988</v>
      </c>
      <c r="IZ107" s="18">
        <v>1068836.5577573066</v>
      </c>
      <c r="JA107" s="14">
        <f>+'MIP 2017'!FH107</f>
        <v>1063770.18927601</v>
      </c>
      <c r="JB107" s="39">
        <f t="shared" si="10"/>
        <v>5066.3684812965803</v>
      </c>
      <c r="JC107" s="39">
        <f t="shared" si="11"/>
        <v>0.4762653186159298</v>
      </c>
    </row>
    <row r="108" spans="1:263" s="7" customFormat="1" ht="21.95" customHeight="1" thickBot="1" x14ac:dyDescent="0.25">
      <c r="A108" s="137" t="s">
        <v>257</v>
      </c>
      <c r="B108" s="138" t="s">
        <v>10</v>
      </c>
      <c r="C108" s="33">
        <v>1.8365167567875669E-3</v>
      </c>
      <c r="D108" s="33">
        <v>2.0598399668494104E-3</v>
      </c>
      <c r="E108" s="33">
        <v>1.4909322612906447E-3</v>
      </c>
      <c r="F108" s="33">
        <v>2.6135741949431224E-3</v>
      </c>
      <c r="G108" s="33">
        <v>1.7286412783420657E-3</v>
      </c>
      <c r="H108" s="33">
        <v>1.4009555897804284E-3</v>
      </c>
      <c r="I108" s="33">
        <v>9.3842536935025633E-4</v>
      </c>
      <c r="J108" s="33">
        <v>1.4725724438814922E-3</v>
      </c>
      <c r="K108" s="33">
        <v>1.4345137913435164E-3</v>
      </c>
      <c r="L108" s="33">
        <v>1.2980172295612832E-3</v>
      </c>
      <c r="M108" s="33">
        <v>2.6437480596346492E-3</v>
      </c>
      <c r="N108" s="33">
        <v>3.7262734645246921E-3</v>
      </c>
      <c r="O108" s="33">
        <v>1.8552682296260213E-3</v>
      </c>
      <c r="P108" s="33">
        <v>1.7343848448532144E-3</v>
      </c>
      <c r="Q108" s="33">
        <v>1.3155826486808742E-3</v>
      </c>
      <c r="R108" s="33">
        <v>2.3581033607239644E-3</v>
      </c>
      <c r="S108" s="33">
        <v>2.003932364439907E-3</v>
      </c>
      <c r="T108" s="33">
        <v>2.051658994158748E-3</v>
      </c>
      <c r="U108" s="33">
        <v>1.9728200732388622E-3</v>
      </c>
      <c r="V108" s="33">
        <v>1.7483313937137828E-3</v>
      </c>
      <c r="W108" s="33">
        <v>4.4932497702104123E-3</v>
      </c>
      <c r="X108" s="33">
        <v>1.8878325706679696E-3</v>
      </c>
      <c r="Y108" s="33">
        <v>3.000850489431421E-3</v>
      </c>
      <c r="Z108" s="33">
        <v>3.4400464516408397E-3</v>
      </c>
      <c r="AA108" s="33">
        <v>2.6474693146578015E-3</v>
      </c>
      <c r="AB108" s="33">
        <v>3.859441068639724E-3</v>
      </c>
      <c r="AC108" s="33">
        <v>7.3905329546291915E-4</v>
      </c>
      <c r="AD108" s="33">
        <v>2.058841987655902E-3</v>
      </c>
      <c r="AE108" s="33">
        <v>4.8149428802159461E-3</v>
      </c>
      <c r="AF108" s="33">
        <v>2.5639761623384204E-3</v>
      </c>
      <c r="AG108" s="33">
        <v>9.6325777474167156E-4</v>
      </c>
      <c r="AH108" s="33">
        <v>2.3862788985989074E-3</v>
      </c>
      <c r="AI108" s="33">
        <v>4.6174238197532018E-3</v>
      </c>
      <c r="AJ108" s="33">
        <v>9.2130254415358163E-3</v>
      </c>
      <c r="AK108" s="33">
        <v>3.4422311067573677E-3</v>
      </c>
      <c r="AL108" s="33">
        <v>3.3108600633666978E-3</v>
      </c>
      <c r="AM108" s="33">
        <v>7.5064920748236829E-3</v>
      </c>
      <c r="AN108" s="33">
        <v>5.3102902075559122E-3</v>
      </c>
      <c r="AO108" s="33">
        <v>4.6553338838665045E-3</v>
      </c>
      <c r="AP108" s="33">
        <v>7.4084668441171033E-3</v>
      </c>
      <c r="AQ108" s="33">
        <v>2.4997820974459566E-3</v>
      </c>
      <c r="AR108" s="33">
        <v>1.0056743960280719E-2</v>
      </c>
      <c r="AS108" s="33">
        <v>2.3185945251815079E-3</v>
      </c>
      <c r="AT108" s="33">
        <v>8.0232280622844956E-3</v>
      </c>
      <c r="AU108" s="33">
        <v>2.6466551217796955E-2</v>
      </c>
      <c r="AV108" s="33">
        <v>3.1127199564921579E-3</v>
      </c>
      <c r="AW108" s="33">
        <v>8.9503329906838874E-3</v>
      </c>
      <c r="AX108" s="33">
        <v>2.9020993955413969E-3</v>
      </c>
      <c r="AY108" s="33">
        <v>1.7356575872325807E-3</v>
      </c>
      <c r="AZ108" s="33">
        <v>4.0408778471858527E-3</v>
      </c>
      <c r="BA108" s="33">
        <v>2.6287608896812149E-3</v>
      </c>
      <c r="BB108" s="33">
        <v>1.9946758586214153E-3</v>
      </c>
      <c r="BC108" s="33">
        <v>3.2631779615223855E-3</v>
      </c>
      <c r="BD108" s="33">
        <v>4.8862586126639344E-3</v>
      </c>
      <c r="BE108" s="33">
        <v>4.1501414161958204E-3</v>
      </c>
      <c r="BF108" s="33">
        <v>3.5119434894262031E-3</v>
      </c>
      <c r="BG108" s="33">
        <v>6.9881168387320473E-3</v>
      </c>
      <c r="BH108" s="33">
        <v>5.6201457349180743E-3</v>
      </c>
      <c r="BI108" s="33">
        <v>9.0091220771449706E-3</v>
      </c>
      <c r="BJ108" s="33">
        <v>5.9464112123231126E-3</v>
      </c>
      <c r="BK108" s="33">
        <v>3.2576522049474915E-3</v>
      </c>
      <c r="BL108" s="33">
        <v>4.7548179860752368E-3</v>
      </c>
      <c r="BM108" s="33">
        <v>4.8229314411999073E-3</v>
      </c>
      <c r="BN108" s="33">
        <v>2.400114054677536E-3</v>
      </c>
      <c r="BO108" s="33">
        <v>5.7882000376239823E-3</v>
      </c>
      <c r="BP108" s="33">
        <v>2.6725271725665475E-3</v>
      </c>
      <c r="BQ108" s="33">
        <v>6.2117916734297351E-3</v>
      </c>
      <c r="BR108" s="33">
        <v>4.5908944826543781E-3</v>
      </c>
      <c r="BS108" s="33">
        <v>2.847099736806219E-3</v>
      </c>
      <c r="BT108" s="33">
        <v>3.4300545773428047E-3</v>
      </c>
      <c r="BU108" s="33">
        <v>6.2768645549717518E-3</v>
      </c>
      <c r="BV108" s="33">
        <v>3.369060048333422E-3</v>
      </c>
      <c r="BW108" s="33">
        <v>1.3323422328469369E-2</v>
      </c>
      <c r="BX108" s="33">
        <v>6.232564981570707E-3</v>
      </c>
      <c r="BY108" s="33">
        <v>1.0200857581866681E-2</v>
      </c>
      <c r="BZ108" s="33">
        <v>2.0155842396148587E-3</v>
      </c>
      <c r="CA108" s="33">
        <v>3.930361344666621E-3</v>
      </c>
      <c r="CB108" s="33">
        <v>4.4907077065902213E-3</v>
      </c>
      <c r="CC108" s="33">
        <v>3.5819500784327416E-3</v>
      </c>
      <c r="CD108" s="33">
        <v>3.2346504861690563E-3</v>
      </c>
      <c r="CE108" s="33">
        <v>9.9974182144875572E-3</v>
      </c>
      <c r="CF108" s="33">
        <v>6.1826430827616836E-3</v>
      </c>
      <c r="CG108" s="33">
        <v>9.315815613638527E-3</v>
      </c>
      <c r="CH108" s="33">
        <v>2.4979436873363769E-3</v>
      </c>
      <c r="CI108" s="33">
        <v>4.082518687625678E-3</v>
      </c>
      <c r="CJ108" s="33">
        <v>1.7968573929168456E-3</v>
      </c>
      <c r="CK108" s="33">
        <v>1.7568581069069451E-3</v>
      </c>
      <c r="CL108" s="33">
        <v>3.3457502044021478E-3</v>
      </c>
      <c r="CM108" s="33">
        <v>1.026867455770944E-2</v>
      </c>
      <c r="CN108" s="33">
        <v>1.2325441626614846E-2</v>
      </c>
      <c r="CO108" s="33">
        <v>5.380148110160651E-3</v>
      </c>
      <c r="CP108" s="33">
        <v>8.2145468800622571E-3</v>
      </c>
      <c r="CQ108" s="33">
        <v>7.1843620973166405E-3</v>
      </c>
      <c r="CR108" s="33">
        <v>5.2475091052507014E-3</v>
      </c>
      <c r="CS108" s="33">
        <v>2.1703376212972504E-2</v>
      </c>
      <c r="CT108" s="33">
        <v>3.4450896129937812E-2</v>
      </c>
      <c r="CU108" s="33">
        <v>1.0345848167119065</v>
      </c>
      <c r="CV108" s="33">
        <v>4.7382347427849622E-2</v>
      </c>
      <c r="CW108" s="33">
        <v>1.0546355028594983E-2</v>
      </c>
      <c r="CX108" s="33">
        <v>2.1174207966184425E-2</v>
      </c>
      <c r="CY108" s="33">
        <v>7.7283238633363491E-3</v>
      </c>
      <c r="CZ108" s="33">
        <v>1.3828834945851982E-2</v>
      </c>
      <c r="DA108" s="33">
        <v>3.3590630470702134E-3</v>
      </c>
      <c r="DB108" s="33">
        <v>7.3109035185027899E-3</v>
      </c>
      <c r="DC108" s="33">
        <v>1.0577210090051718E-2</v>
      </c>
      <c r="DD108" s="33">
        <v>2.6166190729781481E-2</v>
      </c>
      <c r="DE108" s="33">
        <v>7.032844457184933E-3</v>
      </c>
      <c r="DF108" s="33">
        <v>8.377180274115506E-3</v>
      </c>
      <c r="DG108" s="33">
        <v>2.38909646506902E-2</v>
      </c>
      <c r="DH108" s="33">
        <v>6.6149421415996126E-3</v>
      </c>
      <c r="DI108" s="33">
        <v>2.7851911409656196E-3</v>
      </c>
      <c r="DJ108" s="33">
        <v>4.2684117106123829E-3</v>
      </c>
      <c r="DK108" s="33">
        <v>4.2424886950663456E-3</v>
      </c>
      <c r="DL108" s="33">
        <v>4.0060035445702953E-3</v>
      </c>
      <c r="DM108" s="33">
        <v>3.2407601547397823E-3</v>
      </c>
      <c r="DN108" s="33">
        <v>2.4338038215685641E-3</v>
      </c>
      <c r="DO108" s="33">
        <v>1.3827339228044555E-2</v>
      </c>
      <c r="DP108" s="33">
        <v>9.7548050346928095E-3</v>
      </c>
      <c r="DQ108" s="33">
        <v>2.5316234493292784E-3</v>
      </c>
      <c r="DR108" s="33">
        <v>1.8381197503835024E-2</v>
      </c>
      <c r="DS108" s="33">
        <v>1.0015115469697895E-2</v>
      </c>
      <c r="DT108" s="33">
        <v>1.9541197064112375E-3</v>
      </c>
      <c r="DU108" s="33">
        <v>9.0995044166346448E-3</v>
      </c>
      <c r="DV108" s="33">
        <v>2.8622007735264079E-3</v>
      </c>
      <c r="DW108" s="33">
        <v>3.9856585611274687E-3</v>
      </c>
      <c r="DX108" s="33">
        <v>5.5131247189680807E-3</v>
      </c>
      <c r="DY108" s="33">
        <v>7.4371337463339984E-3</v>
      </c>
      <c r="DZ108" s="33">
        <v>4.5150554722586576E-2</v>
      </c>
      <c r="EA108" s="33">
        <v>4.2322687867116645E-3</v>
      </c>
      <c r="EB108" s="33">
        <v>1.0286605932251402E-2</v>
      </c>
      <c r="EC108" s="33">
        <v>5.3236859386299427E-3</v>
      </c>
      <c r="ED108" s="33">
        <v>3.2534185016132536E-3</v>
      </c>
      <c r="EE108" s="33">
        <v>3.1234885044407901E-3</v>
      </c>
      <c r="EF108" s="33">
        <v>5.7294867317508689E-3</v>
      </c>
      <c r="EG108" s="33">
        <v>2.8574390877989853E-3</v>
      </c>
      <c r="EH108" s="33">
        <v>0</v>
      </c>
      <c r="EK108" s="60">
        <f>+IF(AND(OR(SeleccionarIndustria=$A108,SeleccionarIndustria="Todas las AE"),('SIMULADOR IMPACTOS MIP'!$B$10=EK$11)),'SIMULADOR IMPACTOS MIP'!Porcentaje,0)</f>
        <v>0</v>
      </c>
      <c r="EL108" s="60">
        <f>+IF(AND(OR(SeleccionarIndustria=$A108,SeleccionarIndustria="Todas las AE"),('SIMULADOR IMPACTOS MIP'!$B$10=EL$11)),'SIMULADOR IMPACTOS MIP'!Porcentaje,0)</f>
        <v>0</v>
      </c>
      <c r="EM108" s="60">
        <f>+IF(AND(OR(SeleccionarIndustria=$A108,SeleccionarIndustria="Todas las AE"),('SIMULADOR IMPACTOS MIP'!$B$10=EM$11)),'SIMULADOR IMPACTOS MIP'!Porcentaje,0)</f>
        <v>0.14000000000000001</v>
      </c>
      <c r="EN108" s="60">
        <f>+IF(AND(OR(SeleccionarIndustria=$A108,SeleccionarIndustria="Todas las AE"),('SIMULADOR IMPACTOS MIP'!$B$10=EN$11)),'SIMULADOR IMPACTOS MIP'!Porcentaje,0)</f>
        <v>0</v>
      </c>
      <c r="EO108" s="60">
        <f>+IF(AND(OR(SeleccionarIndustria=$A108,SeleccionarIndustria="Todas las AE"),(OR('SIMULADOR IMPACTOS MIP'!$B$10=$EK$11,'SIMULADOR IMPACTOS MIP'!$B$10=EO$11))),'SIMULADOR IMPACTOS MIP'!Porcentaje,0)</f>
        <v>0</v>
      </c>
      <c r="EP108" s="60">
        <f>+IF(AND(OR(SeleccionarIndustria=$A108,SeleccionarIndustria="Todas las AE"),(OR('SIMULADOR IMPACTOS MIP'!$B$10=$EK$11,'SIMULADOR IMPACTOS MIP'!$B$10=EP$11))),'SIMULADOR IMPACTOS MIP'!Porcentaje,0)</f>
        <v>0</v>
      </c>
      <c r="EQ108" s="60">
        <f>+IF(AND(OR(SeleccionarIndustria=$A108,SeleccionarIndustria="Todas las AE"),(OR('SIMULADOR IMPACTOS MIP'!$B$10=$EK$11,'SIMULADOR IMPACTOS MIP'!$B$10=EQ$11))),'SIMULADOR IMPACTOS MIP'!Porcentaje,0)</f>
        <v>0</v>
      </c>
      <c r="ER108" s="60">
        <f>+IF(AND(OR(SeleccionarIndustria=$A108,SeleccionarIndustria="Todas las AE"),(OR('SIMULADOR IMPACTOS MIP'!$B$10=$EL$11,'SIMULADOR IMPACTOS MIP'!$B$10=ER$11))),'SIMULADOR IMPACTOS MIP'!Porcentaje,0)</f>
        <v>0</v>
      </c>
      <c r="ES108" s="60">
        <f>+IF(AND(OR(SeleccionarIndustria=$A108,SeleccionarIndustria="Todas las AE"),(OR('SIMULADOR IMPACTOS MIP'!$B$10=$EL$11,'SIMULADOR IMPACTOS MIP'!$B$10=ES$11))),'SIMULADOR IMPACTOS MIP'!Porcentaje,0)</f>
        <v>0</v>
      </c>
      <c r="ET108" s="60">
        <f>+IF(AND(OR(SeleccionarIndustria=$A108,SeleccionarIndustria="Todas las AE"),(OR('SIMULADOR IMPACTOS MIP'!$B$10=$EL$11,'SIMULADOR IMPACTOS MIP'!$B$10=ET$11))),'SIMULADOR IMPACTOS MIP'!Porcentaje,0)</f>
        <v>0</v>
      </c>
      <c r="EU108" s="60">
        <f>+IF(AND(OR(SeleccionarIndustria=$A108,SeleccionarIndustria="Todas las AE"),(OR('SIMULADOR IMPACTOS MIP'!$B$10=$EL$11,'SIMULADOR IMPACTOS MIP'!$B$10=EU$11))),'SIMULADOR IMPACTOS MIP'!Porcentaje,0)</f>
        <v>0</v>
      </c>
      <c r="EV108" s="60">
        <f>+IF(AND(OR(SeleccionarIndustria=$A108,SeleccionarIndustria="Todas las AE"),(OR('SIMULADOR IMPACTOS MIP'!$B$10=$EL$11,'SIMULADOR IMPACTOS MIP'!$B$10=EV$11))),'SIMULADOR IMPACTOS MIP'!Porcentaje,0)</f>
        <v>0</v>
      </c>
      <c r="EW108" s="60">
        <f>+IF(AND(OR(SeleccionarIndustria=$A108,SeleccionarIndustria="Todas las AE"),(OR('SIMULADOR IMPACTOS MIP'!$B$10=$EL$11,'SIMULADOR IMPACTOS MIP'!$B$10=EW$11))),'SIMULADOR IMPACTOS MIP'!Porcentaje,0)</f>
        <v>0</v>
      </c>
      <c r="EX108" s="60">
        <f>+IF(AND(OR(SeleccionarIndustria=$A108,SeleccionarIndustria="Todas las AE"),(OR('SIMULADOR IMPACTOS MIP'!$B$10=$EL$11,'SIMULADOR IMPACTOS MIP'!$B$10=EX$11))),'SIMULADOR IMPACTOS MIP'!Porcentaje,0)</f>
        <v>0</v>
      </c>
      <c r="EY108" s="60">
        <f>+IF(AND(OR(SeleccionarIndustria=$A108,SeleccionarIndustria="Todas las AE"),('SIMULADOR IMPACTOS MIP'!$B$10=EY$11)),'SIMULADOR IMPACTOS MIP'!Porcentaje,0)</f>
        <v>0</v>
      </c>
      <c r="EZ108" s="60">
        <f>+IF(AND(OR(SeleccionarIndustria=$A108,SeleccionarIndustria="Todas las AE"),('SIMULADOR IMPACTOS MIP'!$B$10=EZ$11)),'SIMULADOR IMPACTOS MIP'!Porcentaje,0)</f>
        <v>0</v>
      </c>
      <c r="FA108" s="60">
        <f>+IF(AND(OR(SeleccionarIndustria=$A108,SeleccionarIndustria="Todas las AE"),('SIMULADOR IMPACTOS MIP'!$B$10=FA$11)),'SIMULADOR IMPACTOS MIP'!Porcentaje,0)</f>
        <v>0</v>
      </c>
      <c r="FB108" s="60">
        <f>+IF(AND(OR(SeleccionarIndustria=$A108,SeleccionarIndustria="Todas las AE"),('SIMULADOR IMPACTOS MIP'!$B$10=FB$11)),'SIMULADOR IMPACTOS MIP'!Porcentaje,0)</f>
        <v>0</v>
      </c>
      <c r="FC108" s="60">
        <f>+IF(AND(OR(SeleccionarIndustria=$A108,SeleccionarIndustria="Todas las AE"),(OR('SIMULADOR IMPACTOS MIP'!$B$10=$EM$11,'SIMULADOR IMPACTOS MIP'!$B$10=FC$11))),'SIMULADOR IMPACTOS MIP'!Porcentaje,0)</f>
        <v>0.14000000000000001</v>
      </c>
      <c r="FD108" s="60">
        <f>+IF(AND(OR(SeleccionarIndustria=$A108,SeleccionarIndustria="Todas las AE"),(OR('SIMULADOR IMPACTOS MIP'!$B$10=$EM$11,'SIMULADOR IMPACTOS MIP'!$B$10=FD$11))),'SIMULADOR IMPACTOS MIP'!Porcentaje,0)</f>
        <v>0.14000000000000001</v>
      </c>
      <c r="FE108" s="60">
        <f>+IF(AND(OR(SeleccionarIndustria=$A108,SeleccionarIndustria="Todas las AE"),(OR('SIMULADOR IMPACTOS MIP'!$B$10=$EM$11,'SIMULADOR IMPACTOS MIP'!$B$10=FE$11))),'SIMULADOR IMPACTOS MIP'!Porcentaje,0)</f>
        <v>0.14000000000000001</v>
      </c>
      <c r="FF108" s="60">
        <f>+IF(AND(OR(SeleccionarIndustria=$A108,SeleccionarIndustria="Todas las AE"),(OR('SIMULADOR IMPACTOS MIP'!$B$10=$EM$11,'SIMULADOR IMPACTOS MIP'!$B$10=FF$11))),'SIMULADOR IMPACTOS MIP'!Porcentaje,0)</f>
        <v>0.14000000000000001</v>
      </c>
      <c r="FG108" s="60">
        <f>+IF(AND(OR(SeleccionarIndustria=$A108,SeleccionarIndustria="Todas las AE"),(OR('SIMULADOR IMPACTOS MIP'!$B$10=$EM$11,'SIMULADOR IMPACTOS MIP'!$B$10=FG$11))),'SIMULADOR IMPACTOS MIP'!Porcentaje,0)</f>
        <v>0.14000000000000001</v>
      </c>
      <c r="FH108" s="60">
        <f>+IF(AND(OR(SeleccionarIndustria=$A108,SeleccionarIndustria="Todas las AE"),(OR('SIMULADOR IMPACTOS MIP'!$B$10=$EM$11,'SIMULADOR IMPACTOS MIP'!$B$10=FH$11))),'SIMULADOR IMPACTOS MIP'!Porcentaje,0)</f>
        <v>0.14000000000000001</v>
      </c>
      <c r="FI108" s="60">
        <f>+IF(AND(OR(SeleccionarIndustria=$A108,SeleccionarIndustria="Todas las AE"),(OR('SIMULADOR IMPACTOS MIP'!$B$10=$EM$11,'SIMULADOR IMPACTOS MIP'!$B$10=FI$11))),'SIMULADOR IMPACTOS MIP'!Porcentaje,0)</f>
        <v>0.14000000000000001</v>
      </c>
      <c r="FJ108" s="60">
        <f>+IF(AND(OR(SeleccionarIndustria=$A108,SeleccionarIndustria="Todas las AE"),(OR('SIMULADOR IMPACTOS MIP'!$B$10=$EM$11,'SIMULADOR IMPACTOS MIP'!$B$10=FJ$11))),'SIMULADOR IMPACTOS MIP'!Porcentaje,0)</f>
        <v>0.14000000000000001</v>
      </c>
      <c r="FM108" s="20">
        <f>+'MIP 2017'!EJ108*(1+(EN108))</f>
        <v>10493.702090832767</v>
      </c>
      <c r="FN108" s="20">
        <f>+'MIP 2017'!EK108*(1+(EO108))</f>
        <v>0</v>
      </c>
      <c r="FO108" s="20">
        <f>+'MIP 2017'!EL108*(1+(EP108))</f>
        <v>0</v>
      </c>
      <c r="FP108" s="20">
        <f>+'MIP 2017'!EM108*(1+(EQ108))</f>
        <v>0</v>
      </c>
      <c r="FQ108" s="20">
        <f>+'MIP 2017'!EN108*(1+(ER108))</f>
        <v>0</v>
      </c>
      <c r="FR108" s="20">
        <f>+'MIP 2017'!EO108*(1+(ES108))</f>
        <v>0</v>
      </c>
      <c r="FS108" s="20">
        <f>+'MIP 2017'!EP108*(1+(ET108))</f>
        <v>0</v>
      </c>
      <c r="FT108" s="20">
        <f>+'MIP 2017'!EQ108*(1+(EU108))</f>
        <v>0</v>
      </c>
      <c r="FU108" s="20">
        <f>+'MIP 2017'!ER108*(1+(EV108))</f>
        <v>0</v>
      </c>
      <c r="FV108" s="20">
        <f>+'MIP 2017'!ES108*(1+(EW108))</f>
        <v>0</v>
      </c>
      <c r="FW108" s="20">
        <f>+'MIP 2017'!ET108*(1+(EX108))</f>
        <v>0</v>
      </c>
      <c r="FX108" s="20">
        <f>+'MIP 2017'!EU108*(1+(EY108))</f>
        <v>153.96824921037475</v>
      </c>
      <c r="FY108" s="20">
        <f>+'MIP 2017'!EV108*(1+(EZ108))</f>
        <v>194169.45577976969</v>
      </c>
      <c r="FZ108" s="20">
        <f>+'MIP 2017'!EW108*(1+(FA108))</f>
        <v>4.5771586947891389</v>
      </c>
      <c r="GA108" s="20">
        <f>+'MIP 2017'!EX108*(1+(FB108))</f>
        <v>665494.91732740728</v>
      </c>
      <c r="GB108" s="20">
        <f>+'MIP 2017'!EY108*(1+(FC108))</f>
        <v>0</v>
      </c>
      <c r="GC108" s="20">
        <f>+'MIP 2017'!EZ108*(1+(FD108))</f>
        <v>0</v>
      </c>
      <c r="GD108" s="20">
        <f>+'MIP 2017'!FA108*(1+(FE108))</f>
        <v>0</v>
      </c>
      <c r="GE108" s="20">
        <f>+'MIP 2017'!FB108*(1+(FF108))</f>
        <v>0</v>
      </c>
      <c r="GF108" s="20">
        <f>+'MIP 2017'!FC108*(1+(FG108))</f>
        <v>0</v>
      </c>
      <c r="GG108" s="20">
        <f>+'MIP 2017'!FD108*(1+(FH108))</f>
        <v>0</v>
      </c>
      <c r="GH108" s="20">
        <f>+'MIP 2017'!FE108*(1+(FI108))</f>
        <v>0</v>
      </c>
      <c r="GI108" s="20">
        <f>+'MIP 2017'!FF108*(1+(FJ108))</f>
        <v>0</v>
      </c>
      <c r="GJ108" s="18">
        <f t="shared" si="6"/>
        <v>870316.62060591485</v>
      </c>
      <c r="GK108" s="39">
        <f>+IFERROR((GJ108/'MIP 2017'!FG108*100-100),0)</f>
        <v>0</v>
      </c>
      <c r="GN108" s="18">
        <v>1167416.4023217035</v>
      </c>
      <c r="GO108" s="14">
        <f>+'MIP 2017'!FH108</f>
        <v>1165578.6703963755</v>
      </c>
      <c r="GP108" s="39">
        <f t="shared" si="7"/>
        <v>1837.7319253280293</v>
      </c>
      <c r="GQ108" s="39">
        <f t="shared" si="8"/>
        <v>0.15766691446945913</v>
      </c>
      <c r="GU108" s="61">
        <v>-0.04</v>
      </c>
      <c r="GW108" s="60">
        <f>+IF(SeleccionarDemTur=GW$11,'SIMULADOR IMPACTOS MIP(TURISMO)'!PorcentajeTur,0)</f>
        <v>0</v>
      </c>
      <c r="GX108" s="60">
        <f>+IF(SeleccionarDemTur=GX$11,'SIMULADOR IMPACTOS MIP(TURISMO)'!PorcentajeTur,0)</f>
        <v>0</v>
      </c>
      <c r="GY108" s="60">
        <f>+IF(SeleccionarDemTur=GY$11,'SIMULADOR IMPACTOS MIP(TURISMO)'!PorcentajeTur,0)</f>
        <v>0.14000000000000001</v>
      </c>
      <c r="GZ108" s="60">
        <f>+IF(SeleccionarDemTur=GZ$11,'SIMULADOR IMPACTOS MIP(TURISMO)'!PorcentajeTur,0)</f>
        <v>0</v>
      </c>
      <c r="HA108" s="60">
        <f>+IF(OR(SeleccionarDemTur=HA$11,SeleccionarDemTur=$GW$11),'SIMULADOR IMPACTOS MIP(TURISMO)'!PorcentajeTur,0)</f>
        <v>0</v>
      </c>
      <c r="HB108" s="60">
        <f>+IF(OR(SeleccionarDemTur=HB$11,SeleccionarDemTur=$GW$11),'SIMULADOR IMPACTOS MIP(TURISMO)'!PorcentajeTur,0)</f>
        <v>0</v>
      </c>
      <c r="HC108" s="60">
        <f>+IF(OR(SeleccionarDemTur=HC$11,SeleccionarDemTur=$GW$11),'SIMULADOR IMPACTOS MIP(TURISMO)'!PorcentajeTur,0)</f>
        <v>0</v>
      </c>
      <c r="HD108" s="60">
        <f>+IF(OR(SeleccionarDemTur=HD$11,SeleccionarDemTur=$GX$11),'SIMULADOR IMPACTOS MIP(TURISMO)'!PorcentajeTur,0)</f>
        <v>0</v>
      </c>
      <c r="HE108" s="60">
        <f>+IF(OR(SeleccionarDemTur=HE$11,SeleccionarDemTur=$GX$11),'SIMULADOR IMPACTOS MIP(TURISMO)'!PorcentajeTur,0)</f>
        <v>0</v>
      </c>
      <c r="HF108" s="60">
        <f>+IF(OR(SeleccionarDemTur=HF$11,SeleccionarDemTur=$GX$11),'SIMULADOR IMPACTOS MIP(TURISMO)'!PorcentajeTur,0)</f>
        <v>0</v>
      </c>
      <c r="HG108" s="60">
        <f>+IF(OR(SeleccionarDemTur=HG$11,SeleccionarDemTur=$GX$11),'SIMULADOR IMPACTOS MIP(TURISMO)'!PorcentajeTur,0)</f>
        <v>0</v>
      </c>
      <c r="HH108" s="60">
        <f>+IF(OR(SeleccionarDemTur=HH$11,SeleccionarDemTur=$GX$11),'SIMULADOR IMPACTOS MIP(TURISMO)'!PorcentajeTur,0)</f>
        <v>0</v>
      </c>
      <c r="HI108" s="60">
        <f>+IF(OR(SeleccionarDemTur=HI$11,SeleccionarDemTur=$GX$11),'SIMULADOR IMPACTOS MIP(TURISMO)'!PorcentajeTur,0)</f>
        <v>0</v>
      </c>
      <c r="HJ108" s="60">
        <f>+IF(OR(SeleccionarDemTur=HJ$11,SeleccionarDemTur=$GX$11),'SIMULADOR IMPACTOS MIP(TURISMO)'!PorcentajeTur,0)</f>
        <v>0</v>
      </c>
      <c r="HK108" s="60">
        <f>+IF(SeleccionarDemTur=HK$11,'SIMULADOR IMPACTOS MIP(TURISMO)'!PorcentajeTur,0)</f>
        <v>0</v>
      </c>
      <c r="HL108" s="60">
        <f>+IF(SeleccionarDemTur=HL$11,'SIMULADOR IMPACTOS MIP(TURISMO)'!PorcentajeTur,0)</f>
        <v>0</v>
      </c>
      <c r="HM108" s="60">
        <f>+IF(SeleccionarDemTur=HM$11,'SIMULADOR IMPACTOS MIP(TURISMO)'!PorcentajeTur,0)</f>
        <v>0</v>
      </c>
      <c r="HN108" s="60">
        <f>+IF(SeleccionarDemTur=HN$11,'SIMULADOR IMPACTOS MIP(TURISMO)'!PorcentajeTur,0)</f>
        <v>0</v>
      </c>
      <c r="HO108" s="60">
        <f>+IF(OR(SeleccionarDemTur=HO$11,SeleccionarDemTur=$GY$11),'SIMULADOR IMPACTOS MIP(TURISMO)'!PorcentajeTur,0)</f>
        <v>0.14000000000000001</v>
      </c>
      <c r="HP108" s="60">
        <f>+IF(OR(SeleccionarDemTur=HP$11,SeleccionarDemTur=$GY$11),'SIMULADOR IMPACTOS MIP(TURISMO)'!PorcentajeTur,0)</f>
        <v>0.14000000000000001</v>
      </c>
      <c r="HQ108" s="60">
        <f>+IF(OR(SeleccionarDemTur=HQ$11,SeleccionarDemTur=$GY$11),'SIMULADOR IMPACTOS MIP(TURISMO)'!PorcentajeTur,0)</f>
        <v>0.14000000000000001</v>
      </c>
      <c r="HR108" s="60">
        <f>+IF(OR(SeleccionarDemTur=HR$11,SeleccionarDemTur=$GY$11),'SIMULADOR IMPACTOS MIP(TURISMO)'!PorcentajeTur,0)</f>
        <v>0.14000000000000001</v>
      </c>
      <c r="HS108" s="60">
        <f>+IF(OR(SeleccionarDemTur=HS$11,SeleccionarDemTur=$GY$11),'SIMULADOR IMPACTOS MIP(TURISMO)'!PorcentajeTur,0)</f>
        <v>0.14000000000000001</v>
      </c>
      <c r="HT108" s="60">
        <f>+IF(OR(SeleccionarDemTur=HT$11,SeleccionarDemTur=$GY$11),'SIMULADOR IMPACTOS MIP(TURISMO)'!PorcentajeTur,0)</f>
        <v>0.14000000000000001</v>
      </c>
      <c r="HU108" s="60">
        <f>+IF(OR(SeleccionarDemTur=HU$11,SeleccionarDemTur=$GY$11),'SIMULADOR IMPACTOS MIP(TURISMO)'!PorcentajeTur,0)</f>
        <v>0.14000000000000001</v>
      </c>
      <c r="HV108" s="60">
        <f>+IF(OR(SeleccionarDemTur=HV$11,SeleccionarDemTur=$GY$11),'SIMULADOR IMPACTOS MIP(TURISMO)'!PorcentajeTur,0)</f>
        <v>0.14000000000000001</v>
      </c>
      <c r="HY108" s="20">
        <f>+'MIP 2017'!EJ108*(1+(GZ108))</f>
        <v>10493.702090832767</v>
      </c>
      <c r="HZ108" s="20">
        <f>+'MIP 2017'!EK108*(1+(HA108))</f>
        <v>0</v>
      </c>
      <c r="IA108" s="20">
        <f>+'MIP 2017'!EL108*(1+(HB108))</f>
        <v>0</v>
      </c>
      <c r="IB108" s="20">
        <f>+'MIP 2017'!EM108*(1+(HC108))</f>
        <v>0</v>
      </c>
      <c r="IC108" s="20">
        <f>+'MIP 2017'!EN108*(1+(HD108))</f>
        <v>0</v>
      </c>
      <c r="ID108" s="20">
        <f>+'MIP 2017'!EO108*(1+(HE108))</f>
        <v>0</v>
      </c>
      <c r="IE108" s="20">
        <f>+'MIP 2017'!EP108*(1+(HF108))</f>
        <v>0</v>
      </c>
      <c r="IF108" s="20">
        <f>+'MIP 2017'!EQ108*(1+(HG108))</f>
        <v>0</v>
      </c>
      <c r="IG108" s="20">
        <f>+'MIP 2017'!ER108*(1+(HH108))</f>
        <v>0</v>
      </c>
      <c r="IH108" s="20">
        <f>+'MIP 2017'!ES108*(1+(HI108))</f>
        <v>0</v>
      </c>
      <c r="II108" s="20">
        <f>+'MIP 2017'!ET108*(1+(HJ108))</f>
        <v>0</v>
      </c>
      <c r="IJ108" s="20">
        <f>+'MIP 2017'!EU108*(1+(HK108))</f>
        <v>153.96824921037475</v>
      </c>
      <c r="IK108" s="20">
        <f>+'MIP 2017'!EV108*(1+(HL108))</f>
        <v>194169.45577976969</v>
      </c>
      <c r="IL108" s="20">
        <f>+'MIP 2017'!EW108*(1+(HM108))</f>
        <v>4.5771586947891389</v>
      </c>
      <c r="IM108" s="20">
        <f>+'MIP 2017'!EX108*(1+(HN108))</f>
        <v>665494.91732740728</v>
      </c>
      <c r="IN108" s="20">
        <f>+'MIP 2017'!EY108*(1+(HO108))</f>
        <v>0</v>
      </c>
      <c r="IO108" s="20">
        <f>+'MIP 2017'!EZ108*(1+(HP108))</f>
        <v>0</v>
      </c>
      <c r="IP108" s="20">
        <f>+'MIP 2017'!FA108*(1+(HQ108))</f>
        <v>0</v>
      </c>
      <c r="IQ108" s="20">
        <f>+'MIP 2017'!FB108*(1+(HR108))</f>
        <v>0</v>
      </c>
      <c r="IR108" s="20">
        <f>+'MIP 2017'!FC108*(1+(HS108))</f>
        <v>0</v>
      </c>
      <c r="IS108" s="20">
        <f>+'MIP 2017'!FD108*(1+(HT108))</f>
        <v>0</v>
      </c>
      <c r="IT108" s="20">
        <f>+'MIP 2017'!FE108*(1+(HU108))</f>
        <v>0</v>
      </c>
      <c r="IU108" s="20">
        <f>+'MIP 2017'!FF108*(1+(HV108))</f>
        <v>0</v>
      </c>
      <c r="IV108" s="18">
        <f t="shared" si="9"/>
        <v>870316.62060591485</v>
      </c>
      <c r="IW108" s="39">
        <f>+IFERROR((IV108/'MIP 2017'!FG108*100-100),0)</f>
        <v>0</v>
      </c>
      <c r="IZ108" s="18">
        <v>1167416.4023217035</v>
      </c>
      <c r="JA108" s="14">
        <f>+'MIP 2017'!FH108</f>
        <v>1165578.6703963755</v>
      </c>
      <c r="JB108" s="39">
        <f t="shared" si="10"/>
        <v>1837.7319253280293</v>
      </c>
      <c r="JC108" s="39">
        <f t="shared" si="11"/>
        <v>0.15766691446945913</v>
      </c>
    </row>
    <row r="109" spans="1:263" s="7" customFormat="1" ht="21.95" customHeight="1" thickBot="1" x14ac:dyDescent="0.25">
      <c r="A109" s="137" t="s">
        <v>258</v>
      </c>
      <c r="B109" s="138" t="s">
        <v>396</v>
      </c>
      <c r="C109" s="33">
        <v>1.5687947523450283E-5</v>
      </c>
      <c r="D109" s="33">
        <v>1.8318739990496091E-5</v>
      </c>
      <c r="E109" s="33">
        <v>1.8360669875658365E-5</v>
      </c>
      <c r="F109" s="33">
        <v>4.5073318192731224E-5</v>
      </c>
      <c r="G109" s="33">
        <v>2.0644093327117428E-5</v>
      </c>
      <c r="H109" s="33">
        <v>1.3614466198318282E-5</v>
      </c>
      <c r="I109" s="33">
        <v>1.4851102681235836E-5</v>
      </c>
      <c r="J109" s="33">
        <v>1.409960868484677E-5</v>
      </c>
      <c r="K109" s="33">
        <v>1.4449416085523519E-5</v>
      </c>
      <c r="L109" s="33">
        <v>1.3697905008332167E-5</v>
      </c>
      <c r="M109" s="33">
        <v>2.842289925220433E-5</v>
      </c>
      <c r="N109" s="33">
        <v>3.0704672913869072E-5</v>
      </c>
      <c r="O109" s="33">
        <v>2.1904706338022515E-5</v>
      </c>
      <c r="P109" s="33">
        <v>2.4120031778904238E-5</v>
      </c>
      <c r="Q109" s="33">
        <v>1.3309712968088377E-5</v>
      </c>
      <c r="R109" s="33">
        <v>2.4069697484967246E-5</v>
      </c>
      <c r="S109" s="33">
        <v>2.3968373224358864E-5</v>
      </c>
      <c r="T109" s="33">
        <v>2.2374596025655903E-5</v>
      </c>
      <c r="U109" s="33">
        <v>2.1344525081178256E-5</v>
      </c>
      <c r="V109" s="33">
        <v>1.5686081407830142E-5</v>
      </c>
      <c r="W109" s="33">
        <v>3.9091984843018391E-5</v>
      </c>
      <c r="X109" s="33">
        <v>1.8309393189291439E-5</v>
      </c>
      <c r="Y109" s="33">
        <v>2.6935994271266873E-5</v>
      </c>
      <c r="Z109" s="33">
        <v>2.7770950727049079E-5</v>
      </c>
      <c r="AA109" s="33">
        <v>2.0768475975713814E-5</v>
      </c>
      <c r="AB109" s="33">
        <v>4.5529408305584917E-5</v>
      </c>
      <c r="AC109" s="33">
        <v>1.2953489811729812E-5</v>
      </c>
      <c r="AD109" s="33">
        <v>2.1220984681613408E-5</v>
      </c>
      <c r="AE109" s="33">
        <v>4.2237218148891755E-5</v>
      </c>
      <c r="AF109" s="33">
        <v>2.2278251224753866E-5</v>
      </c>
      <c r="AG109" s="33">
        <v>3.801609255298372E-5</v>
      </c>
      <c r="AH109" s="33">
        <v>2.3899184235807531E-5</v>
      </c>
      <c r="AI109" s="33">
        <v>3.0725078271446983E-5</v>
      </c>
      <c r="AJ109" s="33">
        <v>3.6165880993796121E-5</v>
      </c>
      <c r="AK109" s="33">
        <v>3.3862824793050998E-5</v>
      </c>
      <c r="AL109" s="33">
        <v>2.2115666612247702E-5</v>
      </c>
      <c r="AM109" s="33">
        <v>3.3212100451992529E-5</v>
      </c>
      <c r="AN109" s="33">
        <v>5.3222675189060247E-5</v>
      </c>
      <c r="AO109" s="33">
        <v>2.4976222991655563E-5</v>
      </c>
      <c r="AP109" s="33">
        <v>3.8095133766782855E-5</v>
      </c>
      <c r="AQ109" s="33">
        <v>2.9307921484846469E-5</v>
      </c>
      <c r="AR109" s="33">
        <v>3.8800247478723205E-5</v>
      </c>
      <c r="AS109" s="33">
        <v>2.9679086316166523E-5</v>
      </c>
      <c r="AT109" s="33">
        <v>4.3452503877596843E-5</v>
      </c>
      <c r="AU109" s="33">
        <v>3.7933908431761284E-5</v>
      </c>
      <c r="AV109" s="33">
        <v>2.825310822037445E-5</v>
      </c>
      <c r="AW109" s="33">
        <v>4.8062237692325683E-5</v>
      </c>
      <c r="AX109" s="33">
        <v>2.4060614336849526E-5</v>
      </c>
      <c r="AY109" s="33">
        <v>1.7173133749490565E-5</v>
      </c>
      <c r="AZ109" s="33">
        <v>2.8319091409054962E-5</v>
      </c>
      <c r="BA109" s="33">
        <v>1.7811046048199311E-5</v>
      </c>
      <c r="BB109" s="33">
        <v>2.4215392693066769E-5</v>
      </c>
      <c r="BC109" s="33">
        <v>2.3282984901931199E-5</v>
      </c>
      <c r="BD109" s="33">
        <v>2.8489064772235821E-5</v>
      </c>
      <c r="BE109" s="33">
        <v>3.3502319020448417E-5</v>
      </c>
      <c r="BF109" s="33">
        <v>3.1714992128905135E-5</v>
      </c>
      <c r="BG109" s="33">
        <v>3.1899393809593497E-5</v>
      </c>
      <c r="BH109" s="33">
        <v>3.307855231780824E-5</v>
      </c>
      <c r="BI109" s="33">
        <v>4.244497738138631E-5</v>
      </c>
      <c r="BJ109" s="33">
        <v>2.8957413442536619E-5</v>
      </c>
      <c r="BK109" s="33">
        <v>3.9097069382847268E-5</v>
      </c>
      <c r="BL109" s="33">
        <v>3.6897767558004198E-5</v>
      </c>
      <c r="BM109" s="33">
        <v>3.8485790981105987E-5</v>
      </c>
      <c r="BN109" s="33">
        <v>2.1417030763091125E-5</v>
      </c>
      <c r="BO109" s="33">
        <v>3.3159034418366939E-5</v>
      </c>
      <c r="BP109" s="33">
        <v>4.0719149914144162E-5</v>
      </c>
      <c r="BQ109" s="33">
        <v>4.6416944300631664E-5</v>
      </c>
      <c r="BR109" s="33">
        <v>2.7494778898451177E-5</v>
      </c>
      <c r="BS109" s="33">
        <v>2.820702829325855E-5</v>
      </c>
      <c r="BT109" s="33">
        <v>2.9425012190730068E-5</v>
      </c>
      <c r="BU109" s="33">
        <v>2.4555361125149405E-5</v>
      </c>
      <c r="BV109" s="33">
        <v>4.501829378917831E-5</v>
      </c>
      <c r="BW109" s="33">
        <v>5.8143965522529457E-5</v>
      </c>
      <c r="BX109" s="33">
        <v>8.9684202359911763E-5</v>
      </c>
      <c r="BY109" s="33">
        <v>6.6081770111790005E-5</v>
      </c>
      <c r="BZ109" s="33">
        <v>2.9128995501134939E-5</v>
      </c>
      <c r="CA109" s="33">
        <v>8.5875883906478555E-5</v>
      </c>
      <c r="CB109" s="33">
        <v>3.2342714807372875E-5</v>
      </c>
      <c r="CC109" s="33">
        <v>3.8666640456779677E-5</v>
      </c>
      <c r="CD109" s="33">
        <v>3.3536217244833416E-5</v>
      </c>
      <c r="CE109" s="33">
        <v>4.5072875587324953E-5</v>
      </c>
      <c r="CF109" s="33">
        <v>3.7099507016426691E-5</v>
      </c>
      <c r="CG109" s="33">
        <v>8.7662950033014377E-5</v>
      </c>
      <c r="CH109" s="33">
        <v>3.823900352732793E-5</v>
      </c>
      <c r="CI109" s="33">
        <v>6.8876104476755571E-5</v>
      </c>
      <c r="CJ109" s="33">
        <v>3.5929306200007347E-5</v>
      </c>
      <c r="CK109" s="33">
        <v>2.146291917832732E-5</v>
      </c>
      <c r="CL109" s="33">
        <v>3.3196738388638846E-5</v>
      </c>
      <c r="CM109" s="33">
        <v>7.9740474548967049E-5</v>
      </c>
      <c r="CN109" s="33">
        <v>1.7653451610453181E-4</v>
      </c>
      <c r="CO109" s="33">
        <v>4.6773854720824988E-5</v>
      </c>
      <c r="CP109" s="33">
        <v>4.2911860242666519E-5</v>
      </c>
      <c r="CQ109" s="33">
        <v>6.9032926325487723E-5</v>
      </c>
      <c r="CR109" s="33">
        <v>4.204116107396787E-5</v>
      </c>
      <c r="CS109" s="33">
        <v>8.7021225966400301E-5</v>
      </c>
      <c r="CT109" s="33">
        <v>1.5653586350629088E-4</v>
      </c>
      <c r="CU109" s="33">
        <v>1.0001471732236491E-4</v>
      </c>
      <c r="CV109" s="33">
        <v>1.0006751857333431</v>
      </c>
      <c r="CW109" s="33">
        <v>1.574195768751619E-3</v>
      </c>
      <c r="CX109" s="33">
        <v>8.7199107291142117E-4</v>
      </c>
      <c r="CY109" s="33">
        <v>1.4552403441526788E-3</v>
      </c>
      <c r="CZ109" s="33">
        <v>6.900607251732551E-3</v>
      </c>
      <c r="DA109" s="33">
        <v>8.5682211683868551E-5</v>
      </c>
      <c r="DB109" s="33">
        <v>4.7112020528827538E-5</v>
      </c>
      <c r="DC109" s="33">
        <v>5.6842567424823784E-5</v>
      </c>
      <c r="DD109" s="33">
        <v>8.0247439847700491E-5</v>
      </c>
      <c r="DE109" s="33">
        <v>5.6293796402834337E-5</v>
      </c>
      <c r="DF109" s="33">
        <v>4.4761020476165225E-5</v>
      </c>
      <c r="DG109" s="33">
        <v>7.1941727421447995E-5</v>
      </c>
      <c r="DH109" s="33">
        <v>3.9544570842069258E-5</v>
      </c>
      <c r="DI109" s="33">
        <v>5.4244864888435052E-5</v>
      </c>
      <c r="DJ109" s="33">
        <v>6.9673009332220701E-5</v>
      </c>
      <c r="DK109" s="33">
        <v>6.4552707778087862E-5</v>
      </c>
      <c r="DL109" s="33">
        <v>6.4610589656295802E-5</v>
      </c>
      <c r="DM109" s="33">
        <v>7.2566940694978737E-5</v>
      </c>
      <c r="DN109" s="33">
        <v>1.3044662819437513E-5</v>
      </c>
      <c r="DO109" s="33">
        <v>1.0617603394159768E-4</v>
      </c>
      <c r="DP109" s="33">
        <v>4.974330375989508E-5</v>
      </c>
      <c r="DQ109" s="33">
        <v>2.764371811995314E-5</v>
      </c>
      <c r="DR109" s="33">
        <v>6.1101360999811028E-5</v>
      </c>
      <c r="DS109" s="33">
        <v>1.3177647376011375E-4</v>
      </c>
      <c r="DT109" s="33">
        <v>2.1629532421399844E-5</v>
      </c>
      <c r="DU109" s="33">
        <v>6.5082247385692398E-4</v>
      </c>
      <c r="DV109" s="33">
        <v>2.3184076687781187E-5</v>
      </c>
      <c r="DW109" s="33">
        <v>2.8418578603530869E-5</v>
      </c>
      <c r="DX109" s="33">
        <v>5.7646431299349394E-5</v>
      </c>
      <c r="DY109" s="33">
        <v>1.0059565933866448E-4</v>
      </c>
      <c r="DZ109" s="33">
        <v>1.474028621010943E-4</v>
      </c>
      <c r="EA109" s="33">
        <v>5.6030826957828086E-5</v>
      </c>
      <c r="EB109" s="33">
        <v>8.3828855121723483E-5</v>
      </c>
      <c r="EC109" s="33">
        <v>5.8126499723068521E-5</v>
      </c>
      <c r="ED109" s="33">
        <v>5.571348469010683E-5</v>
      </c>
      <c r="EE109" s="33">
        <v>4.2202399364776343E-5</v>
      </c>
      <c r="EF109" s="33">
        <v>5.2509362358059141E-5</v>
      </c>
      <c r="EG109" s="33">
        <v>4.5555163141004957E-5</v>
      </c>
      <c r="EH109" s="33">
        <v>0</v>
      </c>
      <c r="EK109" s="60">
        <f>+IF(AND(OR(SeleccionarIndustria=$A109,SeleccionarIndustria="Todas las AE"),('SIMULADOR IMPACTOS MIP'!$B$10=EK$11)),'SIMULADOR IMPACTOS MIP'!Porcentaje,0)</f>
        <v>0</v>
      </c>
      <c r="EL109" s="60">
        <f>+IF(AND(OR(SeleccionarIndustria=$A109,SeleccionarIndustria="Todas las AE"),('SIMULADOR IMPACTOS MIP'!$B$10=EL$11)),'SIMULADOR IMPACTOS MIP'!Porcentaje,0)</f>
        <v>0</v>
      </c>
      <c r="EM109" s="60">
        <f>+IF(AND(OR(SeleccionarIndustria=$A109,SeleccionarIndustria="Todas las AE"),('SIMULADOR IMPACTOS MIP'!$B$10=EM$11)),'SIMULADOR IMPACTOS MIP'!Porcentaje,0)</f>
        <v>0.14000000000000001</v>
      </c>
      <c r="EN109" s="60">
        <f>+IF(AND(OR(SeleccionarIndustria=$A109,SeleccionarIndustria="Todas las AE"),('SIMULADOR IMPACTOS MIP'!$B$10=EN$11)),'SIMULADOR IMPACTOS MIP'!Porcentaje,0)</f>
        <v>0</v>
      </c>
      <c r="EO109" s="60">
        <f>+IF(AND(OR(SeleccionarIndustria=$A109,SeleccionarIndustria="Todas las AE"),(OR('SIMULADOR IMPACTOS MIP'!$B$10=$EK$11,'SIMULADOR IMPACTOS MIP'!$B$10=EO$11))),'SIMULADOR IMPACTOS MIP'!Porcentaje,0)</f>
        <v>0</v>
      </c>
      <c r="EP109" s="60">
        <f>+IF(AND(OR(SeleccionarIndustria=$A109,SeleccionarIndustria="Todas las AE"),(OR('SIMULADOR IMPACTOS MIP'!$B$10=$EK$11,'SIMULADOR IMPACTOS MIP'!$B$10=EP$11))),'SIMULADOR IMPACTOS MIP'!Porcentaje,0)</f>
        <v>0</v>
      </c>
      <c r="EQ109" s="60">
        <f>+IF(AND(OR(SeleccionarIndustria=$A109,SeleccionarIndustria="Todas las AE"),(OR('SIMULADOR IMPACTOS MIP'!$B$10=$EK$11,'SIMULADOR IMPACTOS MIP'!$B$10=EQ$11))),'SIMULADOR IMPACTOS MIP'!Porcentaje,0)</f>
        <v>0</v>
      </c>
      <c r="ER109" s="60">
        <f>+IF(AND(OR(SeleccionarIndustria=$A109,SeleccionarIndustria="Todas las AE"),(OR('SIMULADOR IMPACTOS MIP'!$B$10=$EL$11,'SIMULADOR IMPACTOS MIP'!$B$10=ER$11))),'SIMULADOR IMPACTOS MIP'!Porcentaje,0)</f>
        <v>0</v>
      </c>
      <c r="ES109" s="60">
        <f>+IF(AND(OR(SeleccionarIndustria=$A109,SeleccionarIndustria="Todas las AE"),(OR('SIMULADOR IMPACTOS MIP'!$B$10=$EL$11,'SIMULADOR IMPACTOS MIP'!$B$10=ES$11))),'SIMULADOR IMPACTOS MIP'!Porcentaje,0)</f>
        <v>0</v>
      </c>
      <c r="ET109" s="60">
        <f>+IF(AND(OR(SeleccionarIndustria=$A109,SeleccionarIndustria="Todas las AE"),(OR('SIMULADOR IMPACTOS MIP'!$B$10=$EL$11,'SIMULADOR IMPACTOS MIP'!$B$10=ET$11))),'SIMULADOR IMPACTOS MIP'!Porcentaje,0)</f>
        <v>0</v>
      </c>
      <c r="EU109" s="60">
        <f>+IF(AND(OR(SeleccionarIndustria=$A109,SeleccionarIndustria="Todas las AE"),(OR('SIMULADOR IMPACTOS MIP'!$B$10=$EL$11,'SIMULADOR IMPACTOS MIP'!$B$10=EU$11))),'SIMULADOR IMPACTOS MIP'!Porcentaje,0)</f>
        <v>0</v>
      </c>
      <c r="EV109" s="60">
        <f>+IF(AND(OR(SeleccionarIndustria=$A109,SeleccionarIndustria="Todas las AE"),(OR('SIMULADOR IMPACTOS MIP'!$B$10=$EL$11,'SIMULADOR IMPACTOS MIP'!$B$10=EV$11))),'SIMULADOR IMPACTOS MIP'!Porcentaje,0)</f>
        <v>0</v>
      </c>
      <c r="EW109" s="60">
        <f>+IF(AND(OR(SeleccionarIndustria=$A109,SeleccionarIndustria="Todas las AE"),(OR('SIMULADOR IMPACTOS MIP'!$B$10=$EL$11,'SIMULADOR IMPACTOS MIP'!$B$10=EW$11))),'SIMULADOR IMPACTOS MIP'!Porcentaje,0)</f>
        <v>0</v>
      </c>
      <c r="EX109" s="60">
        <f>+IF(AND(OR(SeleccionarIndustria=$A109,SeleccionarIndustria="Todas las AE"),(OR('SIMULADOR IMPACTOS MIP'!$B$10=$EL$11,'SIMULADOR IMPACTOS MIP'!$B$10=EX$11))),'SIMULADOR IMPACTOS MIP'!Porcentaje,0)</f>
        <v>0</v>
      </c>
      <c r="EY109" s="60">
        <f>+IF(AND(OR(SeleccionarIndustria=$A109,SeleccionarIndustria="Todas las AE"),('SIMULADOR IMPACTOS MIP'!$B$10=EY$11)),'SIMULADOR IMPACTOS MIP'!Porcentaje,0)</f>
        <v>0</v>
      </c>
      <c r="EZ109" s="60">
        <f>+IF(AND(OR(SeleccionarIndustria=$A109,SeleccionarIndustria="Todas las AE"),('SIMULADOR IMPACTOS MIP'!$B$10=EZ$11)),'SIMULADOR IMPACTOS MIP'!Porcentaje,0)</f>
        <v>0</v>
      </c>
      <c r="FA109" s="60">
        <f>+IF(AND(OR(SeleccionarIndustria=$A109,SeleccionarIndustria="Todas las AE"),('SIMULADOR IMPACTOS MIP'!$B$10=FA$11)),'SIMULADOR IMPACTOS MIP'!Porcentaje,0)</f>
        <v>0</v>
      </c>
      <c r="FB109" s="60">
        <f>+IF(AND(OR(SeleccionarIndustria=$A109,SeleccionarIndustria="Todas las AE"),('SIMULADOR IMPACTOS MIP'!$B$10=FB$11)),'SIMULADOR IMPACTOS MIP'!Porcentaje,0)</f>
        <v>0</v>
      </c>
      <c r="FC109" s="60">
        <f>+IF(AND(OR(SeleccionarIndustria=$A109,SeleccionarIndustria="Todas las AE"),(OR('SIMULADOR IMPACTOS MIP'!$B$10=$EM$11,'SIMULADOR IMPACTOS MIP'!$B$10=FC$11))),'SIMULADOR IMPACTOS MIP'!Porcentaje,0)</f>
        <v>0.14000000000000001</v>
      </c>
      <c r="FD109" s="60">
        <f>+IF(AND(OR(SeleccionarIndustria=$A109,SeleccionarIndustria="Todas las AE"),(OR('SIMULADOR IMPACTOS MIP'!$B$10=$EM$11,'SIMULADOR IMPACTOS MIP'!$B$10=FD$11))),'SIMULADOR IMPACTOS MIP'!Porcentaje,0)</f>
        <v>0.14000000000000001</v>
      </c>
      <c r="FE109" s="60">
        <f>+IF(AND(OR(SeleccionarIndustria=$A109,SeleccionarIndustria="Todas las AE"),(OR('SIMULADOR IMPACTOS MIP'!$B$10=$EM$11,'SIMULADOR IMPACTOS MIP'!$B$10=FE$11))),'SIMULADOR IMPACTOS MIP'!Porcentaje,0)</f>
        <v>0.14000000000000001</v>
      </c>
      <c r="FF109" s="60">
        <f>+IF(AND(OR(SeleccionarIndustria=$A109,SeleccionarIndustria="Todas las AE"),(OR('SIMULADOR IMPACTOS MIP'!$B$10=$EM$11,'SIMULADOR IMPACTOS MIP'!$B$10=FF$11))),'SIMULADOR IMPACTOS MIP'!Porcentaje,0)</f>
        <v>0.14000000000000001</v>
      </c>
      <c r="FG109" s="60">
        <f>+IF(AND(OR(SeleccionarIndustria=$A109,SeleccionarIndustria="Todas las AE"),(OR('SIMULADOR IMPACTOS MIP'!$B$10=$EM$11,'SIMULADOR IMPACTOS MIP'!$B$10=FG$11))),'SIMULADOR IMPACTOS MIP'!Porcentaje,0)</f>
        <v>0.14000000000000001</v>
      </c>
      <c r="FH109" s="60">
        <f>+IF(AND(OR(SeleccionarIndustria=$A109,SeleccionarIndustria="Todas las AE"),(OR('SIMULADOR IMPACTOS MIP'!$B$10=$EM$11,'SIMULADOR IMPACTOS MIP'!$B$10=FH$11))),'SIMULADOR IMPACTOS MIP'!Porcentaje,0)</f>
        <v>0.14000000000000001</v>
      </c>
      <c r="FI109" s="60">
        <f>+IF(AND(OR(SeleccionarIndustria=$A109,SeleccionarIndustria="Todas las AE"),(OR('SIMULADOR IMPACTOS MIP'!$B$10=$EM$11,'SIMULADOR IMPACTOS MIP'!$B$10=FI$11))),'SIMULADOR IMPACTOS MIP'!Porcentaje,0)</f>
        <v>0.14000000000000001</v>
      </c>
      <c r="FJ109" s="60">
        <f>+IF(AND(OR(SeleccionarIndustria=$A109,SeleccionarIndustria="Todas las AE"),(OR('SIMULADOR IMPACTOS MIP'!$B$10=$EM$11,'SIMULADOR IMPACTOS MIP'!$B$10=FJ$11))),'SIMULADOR IMPACTOS MIP'!Porcentaje,0)</f>
        <v>0.14000000000000001</v>
      </c>
      <c r="FM109" s="20">
        <f>+'MIP 2017'!EJ109*(1+(EN109))</f>
        <v>41.810177192263644</v>
      </c>
      <c r="FN109" s="20">
        <f>+'MIP 2017'!EK109*(1+(EO109))</f>
        <v>0</v>
      </c>
      <c r="FO109" s="20">
        <f>+'MIP 2017'!EL109*(1+(EP109))</f>
        <v>0</v>
      </c>
      <c r="FP109" s="20">
        <f>+'MIP 2017'!EM109*(1+(EQ109))</f>
        <v>0</v>
      </c>
      <c r="FQ109" s="20">
        <f>+'MIP 2017'!EN109*(1+(ER109))</f>
        <v>0</v>
      </c>
      <c r="FR109" s="20">
        <f>+'MIP 2017'!EO109*(1+(ES109))</f>
        <v>0</v>
      </c>
      <c r="FS109" s="20">
        <f>+'MIP 2017'!EP109*(1+(ET109))</f>
        <v>0</v>
      </c>
      <c r="FT109" s="20">
        <f>+'MIP 2017'!EQ109*(1+(EU109))</f>
        <v>0</v>
      </c>
      <c r="FU109" s="20">
        <f>+'MIP 2017'!ER109*(1+(EV109))</f>
        <v>0</v>
      </c>
      <c r="FV109" s="20">
        <f>+'MIP 2017'!ES109*(1+(EW109))</f>
        <v>0</v>
      </c>
      <c r="FW109" s="20">
        <f>+'MIP 2017'!ET109*(1+(EX109))</f>
        <v>0</v>
      </c>
      <c r="FX109" s="20">
        <f>+'MIP 2017'!EU109*(1+(EY109))</f>
        <v>47652.704876230571</v>
      </c>
      <c r="FY109" s="20">
        <f>+'MIP 2017'!EV109*(1+(EZ109))</f>
        <v>448.63561767075657</v>
      </c>
      <c r="FZ109" s="20">
        <f>+'MIP 2017'!EW109*(1+(FA109))</f>
        <v>0</v>
      </c>
      <c r="GA109" s="20">
        <f>+'MIP 2017'!EX109*(1+(FB109))</f>
        <v>1594.7478516318824</v>
      </c>
      <c r="GB109" s="20">
        <f>+'MIP 2017'!EY109*(1+(FC109))</f>
        <v>0</v>
      </c>
      <c r="GC109" s="20">
        <f>+'MIP 2017'!EZ109*(1+(FD109))</f>
        <v>0</v>
      </c>
      <c r="GD109" s="20">
        <f>+'MIP 2017'!FA109*(1+(FE109))</f>
        <v>0</v>
      </c>
      <c r="GE109" s="20">
        <f>+'MIP 2017'!FB109*(1+(FF109))</f>
        <v>0</v>
      </c>
      <c r="GF109" s="20">
        <f>+'MIP 2017'!FC109*(1+(FG109))</f>
        <v>0</v>
      </c>
      <c r="GG109" s="20">
        <f>+'MIP 2017'!FD109*(1+(FH109))</f>
        <v>0</v>
      </c>
      <c r="GH109" s="20">
        <f>+'MIP 2017'!FE109*(1+(FI109))</f>
        <v>0</v>
      </c>
      <c r="GI109" s="20">
        <f>+'MIP 2017'!FF109*(1+(FJ109))</f>
        <v>0</v>
      </c>
      <c r="GJ109" s="18">
        <f t="shared" si="6"/>
        <v>49737.898522725474</v>
      </c>
      <c r="GK109" s="39">
        <f>+IFERROR((GJ109/'MIP 2017'!FG109*100-100),0)</f>
        <v>0</v>
      </c>
      <c r="GN109" s="18">
        <v>54711.018795271579</v>
      </c>
      <c r="GO109" s="14">
        <f>+'MIP 2017'!FH109</f>
        <v>54688.029741970313</v>
      </c>
      <c r="GP109" s="39">
        <f t="shared" si="7"/>
        <v>22.989053301265812</v>
      </c>
      <c r="GQ109" s="39">
        <f t="shared" si="8"/>
        <v>4.2036718839085552E-2</v>
      </c>
      <c r="GU109" s="61">
        <v>-0.03</v>
      </c>
      <c r="GW109" s="60">
        <f>+IF(SeleccionarDemTur=GW$11,'SIMULADOR IMPACTOS MIP(TURISMO)'!PorcentajeTur,0)</f>
        <v>0</v>
      </c>
      <c r="GX109" s="60">
        <f>+IF(SeleccionarDemTur=GX$11,'SIMULADOR IMPACTOS MIP(TURISMO)'!PorcentajeTur,0)</f>
        <v>0</v>
      </c>
      <c r="GY109" s="60">
        <f>+IF(SeleccionarDemTur=GY$11,'SIMULADOR IMPACTOS MIP(TURISMO)'!PorcentajeTur,0)</f>
        <v>0.14000000000000001</v>
      </c>
      <c r="GZ109" s="60">
        <f>+IF(SeleccionarDemTur=GZ$11,'SIMULADOR IMPACTOS MIP(TURISMO)'!PorcentajeTur,0)</f>
        <v>0</v>
      </c>
      <c r="HA109" s="60">
        <f>+IF(OR(SeleccionarDemTur=HA$11,SeleccionarDemTur=$GW$11),'SIMULADOR IMPACTOS MIP(TURISMO)'!PorcentajeTur,0)</f>
        <v>0</v>
      </c>
      <c r="HB109" s="60">
        <f>+IF(OR(SeleccionarDemTur=HB$11,SeleccionarDemTur=$GW$11),'SIMULADOR IMPACTOS MIP(TURISMO)'!PorcentajeTur,0)</f>
        <v>0</v>
      </c>
      <c r="HC109" s="60">
        <f>+IF(OR(SeleccionarDemTur=HC$11,SeleccionarDemTur=$GW$11),'SIMULADOR IMPACTOS MIP(TURISMO)'!PorcentajeTur,0)</f>
        <v>0</v>
      </c>
      <c r="HD109" s="60">
        <f>+IF(OR(SeleccionarDemTur=HD$11,SeleccionarDemTur=$GX$11),'SIMULADOR IMPACTOS MIP(TURISMO)'!PorcentajeTur,0)</f>
        <v>0</v>
      </c>
      <c r="HE109" s="60">
        <f>+IF(OR(SeleccionarDemTur=HE$11,SeleccionarDemTur=$GX$11),'SIMULADOR IMPACTOS MIP(TURISMO)'!PorcentajeTur,0)</f>
        <v>0</v>
      </c>
      <c r="HF109" s="60">
        <f>+IF(OR(SeleccionarDemTur=HF$11,SeleccionarDemTur=$GX$11),'SIMULADOR IMPACTOS MIP(TURISMO)'!PorcentajeTur,0)</f>
        <v>0</v>
      </c>
      <c r="HG109" s="60">
        <f>+IF(OR(SeleccionarDemTur=HG$11,SeleccionarDemTur=$GX$11),'SIMULADOR IMPACTOS MIP(TURISMO)'!PorcentajeTur,0)</f>
        <v>0</v>
      </c>
      <c r="HH109" s="60">
        <f>+IF(OR(SeleccionarDemTur=HH$11,SeleccionarDemTur=$GX$11),'SIMULADOR IMPACTOS MIP(TURISMO)'!PorcentajeTur,0)</f>
        <v>0</v>
      </c>
      <c r="HI109" s="60">
        <f>+IF(OR(SeleccionarDemTur=HI$11,SeleccionarDemTur=$GX$11),'SIMULADOR IMPACTOS MIP(TURISMO)'!PorcentajeTur,0)</f>
        <v>0</v>
      </c>
      <c r="HJ109" s="60">
        <f>+IF(OR(SeleccionarDemTur=HJ$11,SeleccionarDemTur=$GX$11),'SIMULADOR IMPACTOS MIP(TURISMO)'!PorcentajeTur,0)</f>
        <v>0</v>
      </c>
      <c r="HK109" s="60">
        <f>+IF(SeleccionarDemTur=HK$11,'SIMULADOR IMPACTOS MIP(TURISMO)'!PorcentajeTur,0)</f>
        <v>0</v>
      </c>
      <c r="HL109" s="60">
        <f>+IF(SeleccionarDemTur=HL$11,'SIMULADOR IMPACTOS MIP(TURISMO)'!PorcentajeTur,0)</f>
        <v>0</v>
      </c>
      <c r="HM109" s="60">
        <f>+IF(SeleccionarDemTur=HM$11,'SIMULADOR IMPACTOS MIP(TURISMO)'!PorcentajeTur,0)</f>
        <v>0</v>
      </c>
      <c r="HN109" s="60">
        <f>+IF(SeleccionarDemTur=HN$11,'SIMULADOR IMPACTOS MIP(TURISMO)'!PorcentajeTur,0)</f>
        <v>0</v>
      </c>
      <c r="HO109" s="60">
        <f>+IF(OR(SeleccionarDemTur=HO$11,SeleccionarDemTur=$GY$11),'SIMULADOR IMPACTOS MIP(TURISMO)'!PorcentajeTur,0)</f>
        <v>0.14000000000000001</v>
      </c>
      <c r="HP109" s="60">
        <f>+IF(OR(SeleccionarDemTur=HP$11,SeleccionarDemTur=$GY$11),'SIMULADOR IMPACTOS MIP(TURISMO)'!PorcentajeTur,0)</f>
        <v>0.14000000000000001</v>
      </c>
      <c r="HQ109" s="60">
        <f>+IF(OR(SeleccionarDemTur=HQ$11,SeleccionarDemTur=$GY$11),'SIMULADOR IMPACTOS MIP(TURISMO)'!PorcentajeTur,0)</f>
        <v>0.14000000000000001</v>
      </c>
      <c r="HR109" s="60">
        <f>+IF(OR(SeleccionarDemTur=HR$11,SeleccionarDemTur=$GY$11),'SIMULADOR IMPACTOS MIP(TURISMO)'!PorcentajeTur,0)</f>
        <v>0.14000000000000001</v>
      </c>
      <c r="HS109" s="60">
        <f>+IF(OR(SeleccionarDemTur=HS$11,SeleccionarDemTur=$GY$11),'SIMULADOR IMPACTOS MIP(TURISMO)'!PorcentajeTur,0)</f>
        <v>0.14000000000000001</v>
      </c>
      <c r="HT109" s="60">
        <f>+IF(OR(SeleccionarDemTur=HT$11,SeleccionarDemTur=$GY$11),'SIMULADOR IMPACTOS MIP(TURISMO)'!PorcentajeTur,0)</f>
        <v>0.14000000000000001</v>
      </c>
      <c r="HU109" s="60">
        <f>+IF(OR(SeleccionarDemTur=HU$11,SeleccionarDemTur=$GY$11),'SIMULADOR IMPACTOS MIP(TURISMO)'!PorcentajeTur,0)</f>
        <v>0.14000000000000001</v>
      </c>
      <c r="HV109" s="60">
        <f>+IF(OR(SeleccionarDemTur=HV$11,SeleccionarDemTur=$GY$11),'SIMULADOR IMPACTOS MIP(TURISMO)'!PorcentajeTur,0)</f>
        <v>0.14000000000000001</v>
      </c>
      <c r="HY109" s="20">
        <f>+'MIP 2017'!EJ109*(1+(GZ109))</f>
        <v>41.810177192263644</v>
      </c>
      <c r="HZ109" s="20">
        <f>+'MIP 2017'!EK109*(1+(HA109))</f>
        <v>0</v>
      </c>
      <c r="IA109" s="20">
        <f>+'MIP 2017'!EL109*(1+(HB109))</f>
        <v>0</v>
      </c>
      <c r="IB109" s="20">
        <f>+'MIP 2017'!EM109*(1+(HC109))</f>
        <v>0</v>
      </c>
      <c r="IC109" s="20">
        <f>+'MIP 2017'!EN109*(1+(HD109))</f>
        <v>0</v>
      </c>
      <c r="ID109" s="20">
        <f>+'MIP 2017'!EO109*(1+(HE109))</f>
        <v>0</v>
      </c>
      <c r="IE109" s="20">
        <f>+'MIP 2017'!EP109*(1+(HF109))</f>
        <v>0</v>
      </c>
      <c r="IF109" s="20">
        <f>+'MIP 2017'!EQ109*(1+(HG109))</f>
        <v>0</v>
      </c>
      <c r="IG109" s="20">
        <f>+'MIP 2017'!ER109*(1+(HH109))</f>
        <v>0</v>
      </c>
      <c r="IH109" s="20">
        <f>+'MIP 2017'!ES109*(1+(HI109))</f>
        <v>0</v>
      </c>
      <c r="II109" s="20">
        <f>+'MIP 2017'!ET109*(1+(HJ109))</f>
        <v>0</v>
      </c>
      <c r="IJ109" s="20">
        <f>+'MIP 2017'!EU109*(1+(HK109))</f>
        <v>47652.704876230571</v>
      </c>
      <c r="IK109" s="20">
        <f>+'MIP 2017'!EV109*(1+(HL109))</f>
        <v>448.63561767075657</v>
      </c>
      <c r="IL109" s="20">
        <f>+'MIP 2017'!EW109*(1+(HM109))</f>
        <v>0</v>
      </c>
      <c r="IM109" s="20">
        <f>+'MIP 2017'!EX109*(1+(HN109))</f>
        <v>1594.7478516318824</v>
      </c>
      <c r="IN109" s="20">
        <f>+'MIP 2017'!EY109*(1+(HO109))</f>
        <v>0</v>
      </c>
      <c r="IO109" s="20">
        <f>+'MIP 2017'!EZ109*(1+(HP109))</f>
        <v>0</v>
      </c>
      <c r="IP109" s="20">
        <f>+'MIP 2017'!FA109*(1+(HQ109))</f>
        <v>0</v>
      </c>
      <c r="IQ109" s="20">
        <f>+'MIP 2017'!FB109*(1+(HR109))</f>
        <v>0</v>
      </c>
      <c r="IR109" s="20">
        <f>+'MIP 2017'!FC109*(1+(HS109))</f>
        <v>0</v>
      </c>
      <c r="IS109" s="20">
        <f>+'MIP 2017'!FD109*(1+(HT109))</f>
        <v>0</v>
      </c>
      <c r="IT109" s="20">
        <f>+'MIP 2017'!FE109*(1+(HU109))</f>
        <v>0</v>
      </c>
      <c r="IU109" s="20">
        <f>+'MIP 2017'!FF109*(1+(HV109))</f>
        <v>0</v>
      </c>
      <c r="IV109" s="18">
        <f t="shared" si="9"/>
        <v>49737.898522725474</v>
      </c>
      <c r="IW109" s="39">
        <f>+IFERROR((IV109/'MIP 2017'!FG109*100-100),0)</f>
        <v>0</v>
      </c>
      <c r="IZ109" s="18">
        <v>54711.018795271579</v>
      </c>
      <c r="JA109" s="14">
        <f>+'MIP 2017'!FH109</f>
        <v>54688.029741970313</v>
      </c>
      <c r="JB109" s="39">
        <f t="shared" si="10"/>
        <v>22.989053301265812</v>
      </c>
      <c r="JC109" s="39">
        <f t="shared" si="11"/>
        <v>4.2036718839085552E-2</v>
      </c>
    </row>
    <row r="110" spans="1:263" s="7" customFormat="1" ht="21.95" customHeight="1" thickBot="1" x14ac:dyDescent="0.25">
      <c r="A110" s="137" t="s">
        <v>260</v>
      </c>
      <c r="B110" s="138" t="s">
        <v>397</v>
      </c>
      <c r="C110" s="33">
        <v>5.4830812545072927E-3</v>
      </c>
      <c r="D110" s="33">
        <v>5.5382850503123571E-3</v>
      </c>
      <c r="E110" s="33">
        <v>7.7406711067121697E-3</v>
      </c>
      <c r="F110" s="33">
        <v>9.7188884592976591E-3</v>
      </c>
      <c r="G110" s="33">
        <v>9.4368645863893413E-3</v>
      </c>
      <c r="H110" s="33">
        <v>5.1331438022797927E-3</v>
      </c>
      <c r="I110" s="33">
        <v>7.7058372795940477E-3</v>
      </c>
      <c r="J110" s="33">
        <v>5.9890948366061901E-3</v>
      </c>
      <c r="K110" s="33">
        <v>5.3812767005919394E-3</v>
      </c>
      <c r="L110" s="33">
        <v>6.0113237570189708E-3</v>
      </c>
      <c r="M110" s="33">
        <v>8.972002982879616E-3</v>
      </c>
      <c r="N110" s="33">
        <v>1.1216681047460359E-2</v>
      </c>
      <c r="O110" s="33">
        <v>8.7859012316035684E-3</v>
      </c>
      <c r="P110" s="33">
        <v>9.5283121852005725E-3</v>
      </c>
      <c r="Q110" s="33">
        <v>4.646643640469776E-3</v>
      </c>
      <c r="R110" s="33">
        <v>9.1597385527604665E-3</v>
      </c>
      <c r="S110" s="33">
        <v>8.3101820334908431E-3</v>
      </c>
      <c r="T110" s="33">
        <v>7.2133426895306073E-3</v>
      </c>
      <c r="U110" s="33">
        <v>7.1693213813211181E-3</v>
      </c>
      <c r="V110" s="33">
        <v>4.9983577104761919E-3</v>
      </c>
      <c r="W110" s="33">
        <v>1.6310886861071884E-2</v>
      </c>
      <c r="X110" s="33">
        <v>7.0006351779311289E-3</v>
      </c>
      <c r="Y110" s="33">
        <v>9.6253436683594977E-3</v>
      </c>
      <c r="Z110" s="33">
        <v>1.0316304999455036E-2</v>
      </c>
      <c r="AA110" s="33">
        <v>7.3958682107016652E-3</v>
      </c>
      <c r="AB110" s="33">
        <v>9.9679201550027744E-3</v>
      </c>
      <c r="AC110" s="33">
        <v>7.3820850008472546E-3</v>
      </c>
      <c r="AD110" s="33">
        <v>9.1034653301113062E-3</v>
      </c>
      <c r="AE110" s="33">
        <v>1.5311505682998678E-2</v>
      </c>
      <c r="AF110" s="33">
        <v>6.7325486820534039E-3</v>
      </c>
      <c r="AG110" s="33">
        <v>6.8379625910536335E-3</v>
      </c>
      <c r="AH110" s="33">
        <v>8.7839314056147727E-3</v>
      </c>
      <c r="AI110" s="33">
        <v>1.029895672986714E-2</v>
      </c>
      <c r="AJ110" s="33">
        <v>1.1975006735630333E-2</v>
      </c>
      <c r="AK110" s="33">
        <v>1.1832001193593629E-2</v>
      </c>
      <c r="AL110" s="33">
        <v>8.1909245653510095E-3</v>
      </c>
      <c r="AM110" s="33">
        <v>9.2544607099426853E-3</v>
      </c>
      <c r="AN110" s="33">
        <v>1.306709295441732E-2</v>
      </c>
      <c r="AO110" s="33">
        <v>8.0671835919270719E-3</v>
      </c>
      <c r="AP110" s="33">
        <v>1.2944778519107889E-2</v>
      </c>
      <c r="AQ110" s="33">
        <v>9.4362730289887353E-3</v>
      </c>
      <c r="AR110" s="33">
        <v>1.0050241507020875E-2</v>
      </c>
      <c r="AS110" s="33">
        <v>1.1688740475307002E-2</v>
      </c>
      <c r="AT110" s="33">
        <v>1.3824286390895203E-2</v>
      </c>
      <c r="AU110" s="33">
        <v>1.0868817950267239E-2</v>
      </c>
      <c r="AV110" s="33">
        <v>1.186564342807175E-2</v>
      </c>
      <c r="AW110" s="33">
        <v>1.2833434449431585E-2</v>
      </c>
      <c r="AX110" s="33">
        <v>8.9334267016086162E-3</v>
      </c>
      <c r="AY110" s="33">
        <v>6.7225449592033942E-3</v>
      </c>
      <c r="AZ110" s="33">
        <v>9.6718760603862301E-3</v>
      </c>
      <c r="BA110" s="33">
        <v>7.1441181065415938E-3</v>
      </c>
      <c r="BB110" s="33">
        <v>1.0368881870056492E-2</v>
      </c>
      <c r="BC110" s="33">
        <v>7.9532866431057583E-3</v>
      </c>
      <c r="BD110" s="33">
        <v>1.1383292277984923E-2</v>
      </c>
      <c r="BE110" s="33">
        <v>1.3518817904077191E-2</v>
      </c>
      <c r="BF110" s="33">
        <v>1.0681637404762013E-2</v>
      </c>
      <c r="BG110" s="33">
        <v>1.2314705272139796E-2</v>
      </c>
      <c r="BH110" s="33">
        <v>1.2119143269961184E-2</v>
      </c>
      <c r="BI110" s="33">
        <v>1.2384783540216384E-2</v>
      </c>
      <c r="BJ110" s="33">
        <v>7.8911107931796936E-3</v>
      </c>
      <c r="BK110" s="33">
        <v>1.0273250263659692E-2</v>
      </c>
      <c r="BL110" s="33">
        <v>1.2127607087224232E-2</v>
      </c>
      <c r="BM110" s="33">
        <v>1.267336956332098E-2</v>
      </c>
      <c r="BN110" s="33">
        <v>7.3944073311451404E-3</v>
      </c>
      <c r="BO110" s="33">
        <v>9.357868188089407E-3</v>
      </c>
      <c r="BP110" s="33">
        <v>1.1623159449400056E-2</v>
      </c>
      <c r="BQ110" s="33">
        <v>1.2023335340099358E-2</v>
      </c>
      <c r="BR110" s="33">
        <v>8.1186318793814057E-3</v>
      </c>
      <c r="BS110" s="33">
        <v>1.0220262210127576E-2</v>
      </c>
      <c r="BT110" s="33">
        <v>1.1929787918810693E-2</v>
      </c>
      <c r="BU110" s="33">
        <v>5.1230321576418419E-3</v>
      </c>
      <c r="BV110" s="33">
        <v>1.5214955354991533E-2</v>
      </c>
      <c r="BW110" s="33">
        <v>1.3059765582897781E-2</v>
      </c>
      <c r="BX110" s="33">
        <v>2.2812993170192915E-2</v>
      </c>
      <c r="BY110" s="33">
        <v>1.7811954437501387E-2</v>
      </c>
      <c r="BZ110" s="33">
        <v>8.6666865638299374E-3</v>
      </c>
      <c r="CA110" s="33">
        <v>4.2936784792979327E-2</v>
      </c>
      <c r="CB110" s="33">
        <v>1.4222130936347494E-2</v>
      </c>
      <c r="CC110" s="33">
        <v>1.6501042013057007E-2</v>
      </c>
      <c r="CD110" s="33">
        <v>8.9101740315862075E-3</v>
      </c>
      <c r="CE110" s="33">
        <v>7.9937879388449519E-3</v>
      </c>
      <c r="CF110" s="33">
        <v>1.2017631094430006E-2</v>
      </c>
      <c r="CG110" s="33">
        <v>3.6195535957864067E-2</v>
      </c>
      <c r="CH110" s="33">
        <v>1.9061246997783311E-2</v>
      </c>
      <c r="CI110" s="33">
        <v>1.6281821211486205E-2</v>
      </c>
      <c r="CJ110" s="33">
        <v>1.1966818257248886E-2</v>
      </c>
      <c r="CK110" s="33">
        <v>6.586730180756421E-3</v>
      </c>
      <c r="CL110" s="33">
        <v>9.0137792173507827E-3</v>
      </c>
      <c r="CM110" s="33">
        <v>1.8810950487089535E-2</v>
      </c>
      <c r="CN110" s="33">
        <v>6.9405745469471772E-2</v>
      </c>
      <c r="CO110" s="33">
        <v>1.4322664525946072E-2</v>
      </c>
      <c r="CP110" s="33">
        <v>1.4515619461592907E-2</v>
      </c>
      <c r="CQ110" s="33">
        <v>2.5200065453716888E-2</v>
      </c>
      <c r="CR110" s="33">
        <v>1.5032220726817295E-2</v>
      </c>
      <c r="CS110" s="33">
        <v>1.8069270994554132E-2</v>
      </c>
      <c r="CT110" s="33">
        <v>2.5031872200963975E-2</v>
      </c>
      <c r="CU110" s="33">
        <v>1.2213271627399561E-2</v>
      </c>
      <c r="CV110" s="33">
        <v>7.2200658720054656E-2</v>
      </c>
      <c r="CW110" s="33">
        <v>1.0816293966135866</v>
      </c>
      <c r="CX110" s="33">
        <v>0.22750738608274446</v>
      </c>
      <c r="CY110" s="33">
        <v>6.2262051350838357E-2</v>
      </c>
      <c r="CZ110" s="33">
        <v>0.11750356247603792</v>
      </c>
      <c r="DA110" s="33">
        <v>4.8974413058712141E-2</v>
      </c>
      <c r="DB110" s="33">
        <v>1.4212120703980605E-2</v>
      </c>
      <c r="DC110" s="33">
        <v>1.2684233130775534E-2</v>
      </c>
      <c r="DD110" s="33">
        <v>8.9014230388265985E-3</v>
      </c>
      <c r="DE110" s="33">
        <v>1.6790785056683161E-2</v>
      </c>
      <c r="DF110" s="33">
        <v>9.5809869710523875E-3</v>
      </c>
      <c r="DG110" s="33">
        <v>1.5845278244537433E-2</v>
      </c>
      <c r="DH110" s="33">
        <v>1.3116528863363159E-2</v>
      </c>
      <c r="DI110" s="33">
        <v>2.5978543160061238E-2</v>
      </c>
      <c r="DJ110" s="33">
        <v>2.1578400158113395E-2</v>
      </c>
      <c r="DK110" s="33">
        <v>1.9591281242207426E-2</v>
      </c>
      <c r="DL110" s="33">
        <v>1.9657702708345909E-2</v>
      </c>
      <c r="DM110" s="33">
        <v>2.1850756591753166E-2</v>
      </c>
      <c r="DN110" s="33">
        <v>4.3809136765549607E-3</v>
      </c>
      <c r="DO110" s="33">
        <v>2.7342679589676646E-2</v>
      </c>
      <c r="DP110" s="33">
        <v>1.0536938428063702E-2</v>
      </c>
      <c r="DQ110" s="33">
        <v>8.6759851332316104E-3</v>
      </c>
      <c r="DR110" s="33">
        <v>1.0044376267155443E-2</v>
      </c>
      <c r="DS110" s="33">
        <v>4.075040833603702E-2</v>
      </c>
      <c r="DT110" s="33">
        <v>3.8348860163284408E-3</v>
      </c>
      <c r="DU110" s="33">
        <v>0.40040003980572691</v>
      </c>
      <c r="DV110" s="33">
        <v>7.2732854240402231E-3</v>
      </c>
      <c r="DW110" s="33">
        <v>9.3045825643726689E-3</v>
      </c>
      <c r="DX110" s="33">
        <v>1.6285204824529005E-2</v>
      </c>
      <c r="DY110" s="33">
        <v>1.6014402813453409E-2</v>
      </c>
      <c r="DZ110" s="33">
        <v>2.6043785853045114E-2</v>
      </c>
      <c r="EA110" s="33">
        <v>1.9349891459843661E-2</v>
      </c>
      <c r="EB110" s="33">
        <v>3.6910274152344678E-2</v>
      </c>
      <c r="EC110" s="33">
        <v>1.606507009586769E-2</v>
      </c>
      <c r="ED110" s="33">
        <v>2.1961422962751873E-2</v>
      </c>
      <c r="EE110" s="33">
        <v>2.0096750059544734E-2</v>
      </c>
      <c r="EF110" s="33">
        <v>2.1533755941949735E-2</v>
      </c>
      <c r="EG110" s="33">
        <v>1.9058622047476707E-2</v>
      </c>
      <c r="EH110" s="33">
        <v>0</v>
      </c>
      <c r="EK110" s="60">
        <f>+IF(AND(OR(SeleccionarIndustria=$A110,SeleccionarIndustria="Todas las AE"),('SIMULADOR IMPACTOS MIP'!$B$10=EK$11)),'SIMULADOR IMPACTOS MIP'!Porcentaje,0)</f>
        <v>0</v>
      </c>
      <c r="EL110" s="60">
        <f>+IF(AND(OR(SeleccionarIndustria=$A110,SeleccionarIndustria="Todas las AE"),('SIMULADOR IMPACTOS MIP'!$B$10=EL$11)),'SIMULADOR IMPACTOS MIP'!Porcentaje,0)</f>
        <v>0</v>
      </c>
      <c r="EM110" s="60">
        <f>+IF(AND(OR(SeleccionarIndustria=$A110,SeleccionarIndustria="Todas las AE"),('SIMULADOR IMPACTOS MIP'!$B$10=EM$11)),'SIMULADOR IMPACTOS MIP'!Porcentaje,0)</f>
        <v>0.14000000000000001</v>
      </c>
      <c r="EN110" s="60">
        <f>+IF(AND(OR(SeleccionarIndustria=$A110,SeleccionarIndustria="Todas las AE"),('SIMULADOR IMPACTOS MIP'!$B$10=EN$11)),'SIMULADOR IMPACTOS MIP'!Porcentaje,0)</f>
        <v>0</v>
      </c>
      <c r="EO110" s="60">
        <f>+IF(AND(OR(SeleccionarIndustria=$A110,SeleccionarIndustria="Todas las AE"),(OR('SIMULADOR IMPACTOS MIP'!$B$10=$EK$11,'SIMULADOR IMPACTOS MIP'!$B$10=EO$11))),'SIMULADOR IMPACTOS MIP'!Porcentaje,0)</f>
        <v>0</v>
      </c>
      <c r="EP110" s="60">
        <f>+IF(AND(OR(SeleccionarIndustria=$A110,SeleccionarIndustria="Todas las AE"),(OR('SIMULADOR IMPACTOS MIP'!$B$10=$EK$11,'SIMULADOR IMPACTOS MIP'!$B$10=EP$11))),'SIMULADOR IMPACTOS MIP'!Porcentaje,0)</f>
        <v>0</v>
      </c>
      <c r="EQ110" s="60">
        <f>+IF(AND(OR(SeleccionarIndustria=$A110,SeleccionarIndustria="Todas las AE"),(OR('SIMULADOR IMPACTOS MIP'!$B$10=$EK$11,'SIMULADOR IMPACTOS MIP'!$B$10=EQ$11))),'SIMULADOR IMPACTOS MIP'!Porcentaje,0)</f>
        <v>0</v>
      </c>
      <c r="ER110" s="60">
        <f>+IF(AND(OR(SeleccionarIndustria=$A110,SeleccionarIndustria="Todas las AE"),(OR('SIMULADOR IMPACTOS MIP'!$B$10=$EL$11,'SIMULADOR IMPACTOS MIP'!$B$10=ER$11))),'SIMULADOR IMPACTOS MIP'!Porcentaje,0)</f>
        <v>0</v>
      </c>
      <c r="ES110" s="60">
        <f>+IF(AND(OR(SeleccionarIndustria=$A110,SeleccionarIndustria="Todas las AE"),(OR('SIMULADOR IMPACTOS MIP'!$B$10=$EL$11,'SIMULADOR IMPACTOS MIP'!$B$10=ES$11))),'SIMULADOR IMPACTOS MIP'!Porcentaje,0)</f>
        <v>0</v>
      </c>
      <c r="ET110" s="60">
        <f>+IF(AND(OR(SeleccionarIndustria=$A110,SeleccionarIndustria="Todas las AE"),(OR('SIMULADOR IMPACTOS MIP'!$B$10=$EL$11,'SIMULADOR IMPACTOS MIP'!$B$10=ET$11))),'SIMULADOR IMPACTOS MIP'!Porcentaje,0)</f>
        <v>0</v>
      </c>
      <c r="EU110" s="60">
        <f>+IF(AND(OR(SeleccionarIndustria=$A110,SeleccionarIndustria="Todas las AE"),(OR('SIMULADOR IMPACTOS MIP'!$B$10=$EL$11,'SIMULADOR IMPACTOS MIP'!$B$10=EU$11))),'SIMULADOR IMPACTOS MIP'!Porcentaje,0)</f>
        <v>0</v>
      </c>
      <c r="EV110" s="60">
        <f>+IF(AND(OR(SeleccionarIndustria=$A110,SeleccionarIndustria="Todas las AE"),(OR('SIMULADOR IMPACTOS MIP'!$B$10=$EL$11,'SIMULADOR IMPACTOS MIP'!$B$10=EV$11))),'SIMULADOR IMPACTOS MIP'!Porcentaje,0)</f>
        <v>0</v>
      </c>
      <c r="EW110" s="60">
        <f>+IF(AND(OR(SeleccionarIndustria=$A110,SeleccionarIndustria="Todas las AE"),(OR('SIMULADOR IMPACTOS MIP'!$B$10=$EL$11,'SIMULADOR IMPACTOS MIP'!$B$10=EW$11))),'SIMULADOR IMPACTOS MIP'!Porcentaje,0)</f>
        <v>0</v>
      </c>
      <c r="EX110" s="60">
        <f>+IF(AND(OR(SeleccionarIndustria=$A110,SeleccionarIndustria="Todas las AE"),(OR('SIMULADOR IMPACTOS MIP'!$B$10=$EL$11,'SIMULADOR IMPACTOS MIP'!$B$10=EX$11))),'SIMULADOR IMPACTOS MIP'!Porcentaje,0)</f>
        <v>0</v>
      </c>
      <c r="EY110" s="60">
        <f>+IF(AND(OR(SeleccionarIndustria=$A110,SeleccionarIndustria="Todas las AE"),('SIMULADOR IMPACTOS MIP'!$B$10=EY$11)),'SIMULADOR IMPACTOS MIP'!Porcentaje,0)</f>
        <v>0</v>
      </c>
      <c r="EZ110" s="60">
        <f>+IF(AND(OR(SeleccionarIndustria=$A110,SeleccionarIndustria="Todas las AE"),('SIMULADOR IMPACTOS MIP'!$B$10=EZ$11)),'SIMULADOR IMPACTOS MIP'!Porcentaje,0)</f>
        <v>0</v>
      </c>
      <c r="FA110" s="60">
        <f>+IF(AND(OR(SeleccionarIndustria=$A110,SeleccionarIndustria="Todas las AE"),('SIMULADOR IMPACTOS MIP'!$B$10=FA$11)),'SIMULADOR IMPACTOS MIP'!Porcentaje,0)</f>
        <v>0</v>
      </c>
      <c r="FB110" s="60">
        <f>+IF(AND(OR(SeleccionarIndustria=$A110,SeleccionarIndustria="Todas las AE"),('SIMULADOR IMPACTOS MIP'!$B$10=FB$11)),'SIMULADOR IMPACTOS MIP'!Porcentaje,0)</f>
        <v>0</v>
      </c>
      <c r="FC110" s="60">
        <f>+IF(AND(OR(SeleccionarIndustria=$A110,SeleccionarIndustria="Todas las AE"),(OR('SIMULADOR IMPACTOS MIP'!$B$10=$EM$11,'SIMULADOR IMPACTOS MIP'!$B$10=FC$11))),'SIMULADOR IMPACTOS MIP'!Porcentaje,0)</f>
        <v>0.14000000000000001</v>
      </c>
      <c r="FD110" s="60">
        <f>+IF(AND(OR(SeleccionarIndustria=$A110,SeleccionarIndustria="Todas las AE"),(OR('SIMULADOR IMPACTOS MIP'!$B$10=$EM$11,'SIMULADOR IMPACTOS MIP'!$B$10=FD$11))),'SIMULADOR IMPACTOS MIP'!Porcentaje,0)</f>
        <v>0.14000000000000001</v>
      </c>
      <c r="FE110" s="60">
        <f>+IF(AND(OR(SeleccionarIndustria=$A110,SeleccionarIndustria="Todas las AE"),(OR('SIMULADOR IMPACTOS MIP'!$B$10=$EM$11,'SIMULADOR IMPACTOS MIP'!$B$10=FE$11))),'SIMULADOR IMPACTOS MIP'!Porcentaje,0)</f>
        <v>0.14000000000000001</v>
      </c>
      <c r="FF110" s="60">
        <f>+IF(AND(OR(SeleccionarIndustria=$A110,SeleccionarIndustria="Todas las AE"),(OR('SIMULADOR IMPACTOS MIP'!$B$10=$EM$11,'SIMULADOR IMPACTOS MIP'!$B$10=FF$11))),'SIMULADOR IMPACTOS MIP'!Porcentaje,0)</f>
        <v>0.14000000000000001</v>
      </c>
      <c r="FG110" s="60">
        <f>+IF(AND(OR(SeleccionarIndustria=$A110,SeleccionarIndustria="Todas las AE"),(OR('SIMULADOR IMPACTOS MIP'!$B$10=$EM$11,'SIMULADOR IMPACTOS MIP'!$B$10=FG$11))),'SIMULADOR IMPACTOS MIP'!Porcentaje,0)</f>
        <v>0.14000000000000001</v>
      </c>
      <c r="FH110" s="60">
        <f>+IF(AND(OR(SeleccionarIndustria=$A110,SeleccionarIndustria="Todas las AE"),(OR('SIMULADOR IMPACTOS MIP'!$B$10=$EM$11,'SIMULADOR IMPACTOS MIP'!$B$10=FH$11))),'SIMULADOR IMPACTOS MIP'!Porcentaje,0)</f>
        <v>0.14000000000000001</v>
      </c>
      <c r="FI110" s="60">
        <f>+IF(AND(OR(SeleccionarIndustria=$A110,SeleccionarIndustria="Todas las AE"),(OR('SIMULADOR IMPACTOS MIP'!$B$10=$EM$11,'SIMULADOR IMPACTOS MIP'!$B$10=FI$11))),'SIMULADOR IMPACTOS MIP'!Porcentaje,0)</f>
        <v>0.14000000000000001</v>
      </c>
      <c r="FJ110" s="60">
        <f>+IF(AND(OR(SeleccionarIndustria=$A110,SeleccionarIndustria="Todas las AE"),(OR('SIMULADOR IMPACTOS MIP'!$B$10=$EM$11,'SIMULADOR IMPACTOS MIP'!$B$10=FJ$11))),'SIMULADOR IMPACTOS MIP'!Porcentaje,0)</f>
        <v>0.14000000000000001</v>
      </c>
      <c r="FM110" s="20">
        <f>+'MIP 2017'!EJ110*(1+(EN110))</f>
        <v>992924.60851093708</v>
      </c>
      <c r="FN110" s="20">
        <f>+'MIP 2017'!EK110*(1+(EO110))</f>
        <v>0</v>
      </c>
      <c r="FO110" s="20">
        <f>+'MIP 2017'!EL110*(1+(EP110))</f>
        <v>0</v>
      </c>
      <c r="FP110" s="20">
        <f>+'MIP 2017'!EM110*(1+(EQ110))</f>
        <v>0</v>
      </c>
      <c r="FQ110" s="20">
        <f>+'MIP 2017'!EN110*(1+(ER110))</f>
        <v>0</v>
      </c>
      <c r="FR110" s="20">
        <f>+'MIP 2017'!EO110*(1+(ES110))</f>
        <v>0</v>
      </c>
      <c r="FS110" s="20">
        <f>+'MIP 2017'!EP110*(1+(ET110))</f>
        <v>0</v>
      </c>
      <c r="FT110" s="20">
        <f>+'MIP 2017'!EQ110*(1+(EU110))</f>
        <v>0</v>
      </c>
      <c r="FU110" s="20">
        <f>+'MIP 2017'!ER110*(1+(EV110))</f>
        <v>0</v>
      </c>
      <c r="FV110" s="20">
        <f>+'MIP 2017'!ES110*(1+(EW110))</f>
        <v>0</v>
      </c>
      <c r="FW110" s="20">
        <f>+'MIP 2017'!ET110*(1+(EX110))</f>
        <v>0</v>
      </c>
      <c r="FX110" s="20">
        <f>+'MIP 2017'!EU110*(1+(EY110))</f>
        <v>203.78216197491975</v>
      </c>
      <c r="FY110" s="20">
        <f>+'MIP 2017'!EV110*(1+(EZ110))</f>
        <v>1737.1857450095958</v>
      </c>
      <c r="FZ110" s="20">
        <f>+'MIP 2017'!EW110*(1+(FA110))</f>
        <v>5.7470140941281302</v>
      </c>
      <c r="GA110" s="20">
        <f>+'MIP 2017'!EX110*(1+(FB110))</f>
        <v>87773.123746747704</v>
      </c>
      <c r="GB110" s="20">
        <f>+'MIP 2017'!EY110*(1+(FC110))</f>
        <v>0</v>
      </c>
      <c r="GC110" s="20">
        <f>+'MIP 2017'!EZ110*(1+(FD110))</f>
        <v>0</v>
      </c>
      <c r="GD110" s="20">
        <f>+'MIP 2017'!FA110*(1+(FE110))</f>
        <v>0</v>
      </c>
      <c r="GE110" s="20">
        <f>+'MIP 2017'!FB110*(1+(FF110))</f>
        <v>0</v>
      </c>
      <c r="GF110" s="20">
        <f>+'MIP 2017'!FC110*(1+(FG110))</f>
        <v>0</v>
      </c>
      <c r="GG110" s="20">
        <f>+'MIP 2017'!FD110*(1+(FH110))</f>
        <v>0</v>
      </c>
      <c r="GH110" s="20">
        <f>+'MIP 2017'!FE110*(1+(FI110))</f>
        <v>0</v>
      </c>
      <c r="GI110" s="20">
        <f>+'MIP 2017'!FF110*(1+(FJ110))</f>
        <v>0</v>
      </c>
      <c r="GJ110" s="18">
        <f t="shared" si="6"/>
        <v>1082644.4471787633</v>
      </c>
      <c r="GK110" s="39">
        <f>+IFERROR((GJ110/'MIP 2017'!FG110*100-100),0)</f>
        <v>0</v>
      </c>
      <c r="GN110" s="18">
        <v>1908828.4242288324</v>
      </c>
      <c r="GO110" s="14">
        <f>+'MIP 2017'!FH110</f>
        <v>1903923.9765252518</v>
      </c>
      <c r="GP110" s="39">
        <f t="shared" si="7"/>
        <v>4904.4477035806049</v>
      </c>
      <c r="GQ110" s="39">
        <f t="shared" si="8"/>
        <v>0.25759682445574583</v>
      </c>
      <c r="GU110" s="61">
        <v>-0.02</v>
      </c>
      <c r="GW110" s="60">
        <f>+IF(SeleccionarDemTur=GW$11,'SIMULADOR IMPACTOS MIP(TURISMO)'!PorcentajeTur,0)</f>
        <v>0</v>
      </c>
      <c r="GX110" s="60">
        <f>+IF(SeleccionarDemTur=GX$11,'SIMULADOR IMPACTOS MIP(TURISMO)'!PorcentajeTur,0)</f>
        <v>0</v>
      </c>
      <c r="GY110" s="60">
        <f>+IF(SeleccionarDemTur=GY$11,'SIMULADOR IMPACTOS MIP(TURISMO)'!PorcentajeTur,0)</f>
        <v>0.14000000000000001</v>
      </c>
      <c r="GZ110" s="60">
        <f>+IF(SeleccionarDemTur=GZ$11,'SIMULADOR IMPACTOS MIP(TURISMO)'!PorcentajeTur,0)</f>
        <v>0</v>
      </c>
      <c r="HA110" s="60">
        <f>+IF(OR(SeleccionarDemTur=HA$11,SeleccionarDemTur=$GW$11),'SIMULADOR IMPACTOS MIP(TURISMO)'!PorcentajeTur,0)</f>
        <v>0</v>
      </c>
      <c r="HB110" s="60">
        <f>+IF(OR(SeleccionarDemTur=HB$11,SeleccionarDemTur=$GW$11),'SIMULADOR IMPACTOS MIP(TURISMO)'!PorcentajeTur,0)</f>
        <v>0</v>
      </c>
      <c r="HC110" s="60">
        <f>+IF(OR(SeleccionarDemTur=HC$11,SeleccionarDemTur=$GW$11),'SIMULADOR IMPACTOS MIP(TURISMO)'!PorcentajeTur,0)</f>
        <v>0</v>
      </c>
      <c r="HD110" s="60">
        <f>+IF(OR(SeleccionarDemTur=HD$11,SeleccionarDemTur=$GX$11),'SIMULADOR IMPACTOS MIP(TURISMO)'!PorcentajeTur,0)</f>
        <v>0</v>
      </c>
      <c r="HE110" s="60">
        <f>+IF(OR(SeleccionarDemTur=HE$11,SeleccionarDemTur=$GX$11),'SIMULADOR IMPACTOS MIP(TURISMO)'!PorcentajeTur,0)</f>
        <v>0</v>
      </c>
      <c r="HF110" s="60">
        <f>+IF(OR(SeleccionarDemTur=HF$11,SeleccionarDemTur=$GX$11),'SIMULADOR IMPACTOS MIP(TURISMO)'!PorcentajeTur,0)</f>
        <v>0</v>
      </c>
      <c r="HG110" s="60">
        <f>+IF(OR(SeleccionarDemTur=HG$11,SeleccionarDemTur=$GX$11),'SIMULADOR IMPACTOS MIP(TURISMO)'!PorcentajeTur,0)</f>
        <v>0</v>
      </c>
      <c r="HH110" s="60">
        <f>+IF(OR(SeleccionarDemTur=HH$11,SeleccionarDemTur=$GX$11),'SIMULADOR IMPACTOS MIP(TURISMO)'!PorcentajeTur,0)</f>
        <v>0</v>
      </c>
      <c r="HI110" s="60">
        <f>+IF(OR(SeleccionarDemTur=HI$11,SeleccionarDemTur=$GX$11),'SIMULADOR IMPACTOS MIP(TURISMO)'!PorcentajeTur,0)</f>
        <v>0</v>
      </c>
      <c r="HJ110" s="60">
        <f>+IF(OR(SeleccionarDemTur=HJ$11,SeleccionarDemTur=$GX$11),'SIMULADOR IMPACTOS MIP(TURISMO)'!PorcentajeTur,0)</f>
        <v>0</v>
      </c>
      <c r="HK110" s="60">
        <f>+IF(SeleccionarDemTur=HK$11,'SIMULADOR IMPACTOS MIP(TURISMO)'!PorcentajeTur,0)</f>
        <v>0</v>
      </c>
      <c r="HL110" s="60">
        <f>+IF(SeleccionarDemTur=HL$11,'SIMULADOR IMPACTOS MIP(TURISMO)'!PorcentajeTur,0)</f>
        <v>0</v>
      </c>
      <c r="HM110" s="60">
        <f>+IF(SeleccionarDemTur=HM$11,'SIMULADOR IMPACTOS MIP(TURISMO)'!PorcentajeTur,0)</f>
        <v>0</v>
      </c>
      <c r="HN110" s="60">
        <f>+IF(SeleccionarDemTur=HN$11,'SIMULADOR IMPACTOS MIP(TURISMO)'!PorcentajeTur,0)</f>
        <v>0</v>
      </c>
      <c r="HO110" s="60">
        <f>+IF(OR(SeleccionarDemTur=HO$11,SeleccionarDemTur=$GY$11),'SIMULADOR IMPACTOS MIP(TURISMO)'!PorcentajeTur,0)</f>
        <v>0.14000000000000001</v>
      </c>
      <c r="HP110" s="60">
        <f>+IF(OR(SeleccionarDemTur=HP$11,SeleccionarDemTur=$GY$11),'SIMULADOR IMPACTOS MIP(TURISMO)'!PorcentajeTur,0)</f>
        <v>0.14000000000000001</v>
      </c>
      <c r="HQ110" s="60">
        <f>+IF(OR(SeleccionarDemTur=HQ$11,SeleccionarDemTur=$GY$11),'SIMULADOR IMPACTOS MIP(TURISMO)'!PorcentajeTur,0)</f>
        <v>0.14000000000000001</v>
      </c>
      <c r="HR110" s="60">
        <f>+IF(OR(SeleccionarDemTur=HR$11,SeleccionarDemTur=$GY$11),'SIMULADOR IMPACTOS MIP(TURISMO)'!PorcentajeTur,0)</f>
        <v>0.14000000000000001</v>
      </c>
      <c r="HS110" s="60">
        <f>+IF(OR(SeleccionarDemTur=HS$11,SeleccionarDemTur=$GY$11),'SIMULADOR IMPACTOS MIP(TURISMO)'!PorcentajeTur,0)</f>
        <v>0.14000000000000001</v>
      </c>
      <c r="HT110" s="60">
        <f>+IF(OR(SeleccionarDemTur=HT$11,SeleccionarDemTur=$GY$11),'SIMULADOR IMPACTOS MIP(TURISMO)'!PorcentajeTur,0)</f>
        <v>0.14000000000000001</v>
      </c>
      <c r="HU110" s="60">
        <f>+IF(OR(SeleccionarDemTur=HU$11,SeleccionarDemTur=$GY$11),'SIMULADOR IMPACTOS MIP(TURISMO)'!PorcentajeTur,0)</f>
        <v>0.14000000000000001</v>
      </c>
      <c r="HV110" s="60">
        <f>+IF(OR(SeleccionarDemTur=HV$11,SeleccionarDemTur=$GY$11),'SIMULADOR IMPACTOS MIP(TURISMO)'!PorcentajeTur,0)</f>
        <v>0.14000000000000001</v>
      </c>
      <c r="HY110" s="20">
        <f>+'MIP 2017'!EJ110*(1+(GZ110))</f>
        <v>992924.60851093708</v>
      </c>
      <c r="HZ110" s="20">
        <f>+'MIP 2017'!EK110*(1+(HA110))</f>
        <v>0</v>
      </c>
      <c r="IA110" s="20">
        <f>+'MIP 2017'!EL110*(1+(HB110))</f>
        <v>0</v>
      </c>
      <c r="IB110" s="20">
        <f>+'MIP 2017'!EM110*(1+(HC110))</f>
        <v>0</v>
      </c>
      <c r="IC110" s="20">
        <f>+'MIP 2017'!EN110*(1+(HD110))</f>
        <v>0</v>
      </c>
      <c r="ID110" s="20">
        <f>+'MIP 2017'!EO110*(1+(HE110))</f>
        <v>0</v>
      </c>
      <c r="IE110" s="20">
        <f>+'MIP 2017'!EP110*(1+(HF110))</f>
        <v>0</v>
      </c>
      <c r="IF110" s="20">
        <f>+'MIP 2017'!EQ110*(1+(HG110))</f>
        <v>0</v>
      </c>
      <c r="IG110" s="20">
        <f>+'MIP 2017'!ER110*(1+(HH110))</f>
        <v>0</v>
      </c>
      <c r="IH110" s="20">
        <f>+'MIP 2017'!ES110*(1+(HI110))</f>
        <v>0</v>
      </c>
      <c r="II110" s="20">
        <f>+'MIP 2017'!ET110*(1+(HJ110))</f>
        <v>0</v>
      </c>
      <c r="IJ110" s="20">
        <f>+'MIP 2017'!EU110*(1+(HK110))</f>
        <v>203.78216197491975</v>
      </c>
      <c r="IK110" s="20">
        <f>+'MIP 2017'!EV110*(1+(HL110))</f>
        <v>1737.1857450095958</v>
      </c>
      <c r="IL110" s="20">
        <f>+'MIP 2017'!EW110*(1+(HM110))</f>
        <v>5.7470140941281302</v>
      </c>
      <c r="IM110" s="20">
        <f>+'MIP 2017'!EX110*(1+(HN110))</f>
        <v>87773.123746747704</v>
      </c>
      <c r="IN110" s="20">
        <f>+'MIP 2017'!EY110*(1+(HO110))</f>
        <v>0</v>
      </c>
      <c r="IO110" s="20">
        <f>+'MIP 2017'!EZ110*(1+(HP110))</f>
        <v>0</v>
      </c>
      <c r="IP110" s="20">
        <f>+'MIP 2017'!FA110*(1+(HQ110))</f>
        <v>0</v>
      </c>
      <c r="IQ110" s="20">
        <f>+'MIP 2017'!FB110*(1+(HR110))</f>
        <v>0</v>
      </c>
      <c r="IR110" s="20">
        <f>+'MIP 2017'!FC110*(1+(HS110))</f>
        <v>0</v>
      </c>
      <c r="IS110" s="20">
        <f>+'MIP 2017'!FD110*(1+(HT110))</f>
        <v>0</v>
      </c>
      <c r="IT110" s="20">
        <f>+'MIP 2017'!FE110*(1+(HU110))</f>
        <v>0</v>
      </c>
      <c r="IU110" s="20">
        <f>+'MIP 2017'!FF110*(1+(HV110))</f>
        <v>0</v>
      </c>
      <c r="IV110" s="18">
        <f t="shared" si="9"/>
        <v>1082644.4471787633</v>
      </c>
      <c r="IW110" s="39">
        <f>+IFERROR((IV110/'MIP 2017'!FG110*100-100),0)</f>
        <v>0</v>
      </c>
      <c r="IZ110" s="18">
        <v>1908828.4242288324</v>
      </c>
      <c r="JA110" s="14">
        <f>+'MIP 2017'!FH110</f>
        <v>1903923.9765252518</v>
      </c>
      <c r="JB110" s="39">
        <f t="shared" si="10"/>
        <v>4904.4477035806049</v>
      </c>
      <c r="JC110" s="39">
        <f t="shared" si="11"/>
        <v>0.25759682445574583</v>
      </c>
    </row>
    <row r="111" spans="1:263" s="7" customFormat="1" ht="21.95" customHeight="1" thickBot="1" x14ac:dyDescent="0.25">
      <c r="A111" s="137" t="s">
        <v>262</v>
      </c>
      <c r="B111" s="138" t="s">
        <v>259</v>
      </c>
      <c r="C111" s="33">
        <v>1.6766302844229673E-3</v>
      </c>
      <c r="D111" s="33">
        <v>1.6002590989157624E-3</v>
      </c>
      <c r="E111" s="33">
        <v>2.0653661534634337E-3</v>
      </c>
      <c r="F111" s="33">
        <v>2.7839329825129107E-3</v>
      </c>
      <c r="G111" s="33">
        <v>2.601270763561668E-3</v>
      </c>
      <c r="H111" s="33">
        <v>1.5983594552814947E-3</v>
      </c>
      <c r="I111" s="33">
        <v>1.8199938553956096E-3</v>
      </c>
      <c r="J111" s="33">
        <v>1.9274476876255742E-3</v>
      </c>
      <c r="K111" s="33">
        <v>1.5996207378596939E-3</v>
      </c>
      <c r="L111" s="33">
        <v>1.8334791324125009E-3</v>
      </c>
      <c r="M111" s="33">
        <v>2.6439137925348246E-3</v>
      </c>
      <c r="N111" s="33">
        <v>3.9296867770795343E-3</v>
      </c>
      <c r="O111" s="33">
        <v>2.7466410954593932E-3</v>
      </c>
      <c r="P111" s="33">
        <v>2.4677253302942685E-3</v>
      </c>
      <c r="Q111" s="33">
        <v>1.4197324927124916E-3</v>
      </c>
      <c r="R111" s="33">
        <v>2.6811973425084038E-3</v>
      </c>
      <c r="S111" s="33">
        <v>2.2676664173279406E-3</v>
      </c>
      <c r="T111" s="33">
        <v>2.1163298147884495E-3</v>
      </c>
      <c r="U111" s="33">
        <v>2.0151824147147204E-3</v>
      </c>
      <c r="V111" s="33">
        <v>1.6055069532594673E-3</v>
      </c>
      <c r="W111" s="33">
        <v>8.7158245227478334E-3</v>
      </c>
      <c r="X111" s="33">
        <v>2.1941613032026431E-3</v>
      </c>
      <c r="Y111" s="33">
        <v>3.0356918866421014E-3</v>
      </c>
      <c r="Z111" s="33">
        <v>3.1471314355965125E-3</v>
      </c>
      <c r="AA111" s="33">
        <v>2.3192876078723195E-3</v>
      </c>
      <c r="AB111" s="33">
        <v>2.7162004403002023E-3</v>
      </c>
      <c r="AC111" s="33">
        <v>1.6023353330610591E-3</v>
      </c>
      <c r="AD111" s="33">
        <v>2.7190587275922377E-3</v>
      </c>
      <c r="AE111" s="33">
        <v>4.1941495715614174E-3</v>
      </c>
      <c r="AF111" s="33">
        <v>2.0515384664916382E-3</v>
      </c>
      <c r="AG111" s="33">
        <v>1.6546012570018808E-3</v>
      </c>
      <c r="AH111" s="33">
        <v>2.6261207719469742E-3</v>
      </c>
      <c r="AI111" s="33">
        <v>2.6847668990416353E-3</v>
      </c>
      <c r="AJ111" s="33">
        <v>3.361078455219488E-3</v>
      </c>
      <c r="AK111" s="33">
        <v>3.576487530038106E-3</v>
      </c>
      <c r="AL111" s="33">
        <v>2.5116171114525627E-3</v>
      </c>
      <c r="AM111" s="33">
        <v>2.5428144337459918E-3</v>
      </c>
      <c r="AN111" s="33">
        <v>2.3167832094016616E-3</v>
      </c>
      <c r="AO111" s="33">
        <v>2.3434433979798689E-3</v>
      </c>
      <c r="AP111" s="33">
        <v>4.0464412185836872E-3</v>
      </c>
      <c r="AQ111" s="33">
        <v>2.4367308136608494E-3</v>
      </c>
      <c r="AR111" s="33">
        <v>3.0402931737548403E-3</v>
      </c>
      <c r="AS111" s="33">
        <v>2.9504070116519255E-3</v>
      </c>
      <c r="AT111" s="33">
        <v>3.7195959403857849E-3</v>
      </c>
      <c r="AU111" s="33">
        <v>3.202957163782486E-3</v>
      </c>
      <c r="AV111" s="33">
        <v>2.8290622356168835E-3</v>
      </c>
      <c r="AW111" s="33">
        <v>3.6282537188637347E-3</v>
      </c>
      <c r="AX111" s="33">
        <v>2.4670501064314025E-3</v>
      </c>
      <c r="AY111" s="33">
        <v>2.0893450827355856E-3</v>
      </c>
      <c r="AZ111" s="33">
        <v>2.8214065739740127E-3</v>
      </c>
      <c r="BA111" s="33">
        <v>2.4784430197804293E-3</v>
      </c>
      <c r="BB111" s="33">
        <v>2.9517890172661111E-3</v>
      </c>
      <c r="BC111" s="33">
        <v>2.7481727260917329E-3</v>
      </c>
      <c r="BD111" s="33">
        <v>2.7988904062402325E-3</v>
      </c>
      <c r="BE111" s="33">
        <v>3.2922065490912132E-3</v>
      </c>
      <c r="BF111" s="33">
        <v>2.726031269695207E-3</v>
      </c>
      <c r="BG111" s="33">
        <v>2.7656495764765256E-3</v>
      </c>
      <c r="BH111" s="33">
        <v>3.2422649073157459E-3</v>
      </c>
      <c r="BI111" s="33">
        <v>4.2037797586908596E-3</v>
      </c>
      <c r="BJ111" s="33">
        <v>2.5533431221750214E-3</v>
      </c>
      <c r="BK111" s="33">
        <v>3.2285889555235736E-3</v>
      </c>
      <c r="BL111" s="33">
        <v>3.3086412666354079E-3</v>
      </c>
      <c r="BM111" s="33">
        <v>2.8043811876066315E-3</v>
      </c>
      <c r="BN111" s="33">
        <v>2.1300627581745503E-3</v>
      </c>
      <c r="BO111" s="33">
        <v>2.6330852560926175E-3</v>
      </c>
      <c r="BP111" s="33">
        <v>4.0656906132142765E-3</v>
      </c>
      <c r="BQ111" s="33">
        <v>3.2730799684058242E-3</v>
      </c>
      <c r="BR111" s="33">
        <v>2.2756264986110099E-3</v>
      </c>
      <c r="BS111" s="33">
        <v>2.4136140360565038E-3</v>
      </c>
      <c r="BT111" s="33">
        <v>4.0635621664525294E-3</v>
      </c>
      <c r="BU111" s="33">
        <v>1.4736663322103857E-3</v>
      </c>
      <c r="BV111" s="33">
        <v>5.8957591058101944E-3</v>
      </c>
      <c r="BW111" s="33">
        <v>3.5258519153863292E-3</v>
      </c>
      <c r="BX111" s="33">
        <v>6.6190106828270126E-3</v>
      </c>
      <c r="BY111" s="33">
        <v>5.8504654797621528E-3</v>
      </c>
      <c r="BZ111" s="33">
        <v>2.5193215163815787E-3</v>
      </c>
      <c r="CA111" s="33">
        <v>9.0368413480760058E-3</v>
      </c>
      <c r="CB111" s="33">
        <v>3.6734112506967716E-3</v>
      </c>
      <c r="CC111" s="33">
        <v>4.26110680061818E-3</v>
      </c>
      <c r="CD111" s="33">
        <v>2.9188277907116699E-3</v>
      </c>
      <c r="CE111" s="33">
        <v>2.6257846247599434E-3</v>
      </c>
      <c r="CF111" s="33">
        <v>3.7573706145725343E-3</v>
      </c>
      <c r="CG111" s="33">
        <v>1.7007528083508836E-2</v>
      </c>
      <c r="CH111" s="33">
        <v>5.5591873096524887E-3</v>
      </c>
      <c r="CI111" s="33">
        <v>4.9162336796694491E-3</v>
      </c>
      <c r="CJ111" s="33">
        <v>3.5412332669433641E-3</v>
      </c>
      <c r="CK111" s="33">
        <v>2.2164570704918118E-3</v>
      </c>
      <c r="CL111" s="33">
        <v>3.0537507217930624E-3</v>
      </c>
      <c r="CM111" s="33">
        <v>7.4408948423509763E-3</v>
      </c>
      <c r="CN111" s="33">
        <v>1.6344404108284444E-2</v>
      </c>
      <c r="CO111" s="33">
        <v>5.2080325000033586E-3</v>
      </c>
      <c r="CP111" s="33">
        <v>5.3033162432301389E-3</v>
      </c>
      <c r="CQ111" s="33">
        <v>9.7278496652420995E-3</v>
      </c>
      <c r="CR111" s="33">
        <v>5.7503731096488825E-3</v>
      </c>
      <c r="CS111" s="33">
        <v>8.1552716347651037E-3</v>
      </c>
      <c r="CT111" s="33">
        <v>7.4081595149542573E-3</v>
      </c>
      <c r="CU111" s="33">
        <v>3.6400828652233871E-3</v>
      </c>
      <c r="CV111" s="33">
        <v>5.1656260465079568E-3</v>
      </c>
      <c r="CW111" s="33">
        <v>2.8277033705241778E-2</v>
      </c>
      <c r="CX111" s="33">
        <v>1.0987091831051519</v>
      </c>
      <c r="CY111" s="33">
        <v>1.0001867519950129E-2</v>
      </c>
      <c r="CZ111" s="33">
        <v>1.9354016065702927E-2</v>
      </c>
      <c r="DA111" s="33">
        <v>1.0150812601699545E-2</v>
      </c>
      <c r="DB111" s="33">
        <v>4.0359379011353285E-3</v>
      </c>
      <c r="DC111" s="33">
        <v>3.5928697334124305E-3</v>
      </c>
      <c r="DD111" s="33">
        <v>3.0265983688027372E-3</v>
      </c>
      <c r="DE111" s="33">
        <v>4.8445949108718083E-3</v>
      </c>
      <c r="DF111" s="33">
        <v>3.113723799695634E-3</v>
      </c>
      <c r="DG111" s="33">
        <v>5.0191037391153041E-3</v>
      </c>
      <c r="DH111" s="33">
        <v>3.7468553527856591E-3</v>
      </c>
      <c r="DI111" s="33">
        <v>1.4942483565739642E-2</v>
      </c>
      <c r="DJ111" s="33">
        <v>7.3939217940918855E-3</v>
      </c>
      <c r="DK111" s="33">
        <v>5.6869786879374887E-3</v>
      </c>
      <c r="DL111" s="33">
        <v>5.7557451434741124E-3</v>
      </c>
      <c r="DM111" s="33">
        <v>6.5179706509356601E-3</v>
      </c>
      <c r="DN111" s="33">
        <v>9.3310716475303432E-4</v>
      </c>
      <c r="DO111" s="33">
        <v>1.3017067754354744E-2</v>
      </c>
      <c r="DP111" s="33">
        <v>3.8617694540350475E-3</v>
      </c>
      <c r="DQ111" s="33">
        <v>2.6342663483160575E-3</v>
      </c>
      <c r="DR111" s="33">
        <v>3.0141258695994917E-3</v>
      </c>
      <c r="DS111" s="33">
        <v>7.7624824186165089E-3</v>
      </c>
      <c r="DT111" s="33">
        <v>1.0644001785553568E-3</v>
      </c>
      <c r="DU111" s="33">
        <v>8.5441481326459581E-2</v>
      </c>
      <c r="DV111" s="33">
        <v>2.1545221935739415E-3</v>
      </c>
      <c r="DW111" s="33">
        <v>4.0283810799396384E-3</v>
      </c>
      <c r="DX111" s="33">
        <v>4.781271761045874E-3</v>
      </c>
      <c r="DY111" s="33">
        <v>4.1762102051011519E-3</v>
      </c>
      <c r="DZ111" s="33">
        <v>9.6646885666528976E-3</v>
      </c>
      <c r="EA111" s="33">
        <v>8.1322057313308223E-3</v>
      </c>
      <c r="EB111" s="33">
        <v>8.5795059641927251E-3</v>
      </c>
      <c r="EC111" s="33">
        <v>4.4169495225315474E-3</v>
      </c>
      <c r="ED111" s="33">
        <v>9.4571410974554938E-3</v>
      </c>
      <c r="EE111" s="33">
        <v>8.7976859849057312E-3</v>
      </c>
      <c r="EF111" s="33">
        <v>4.5609310630495298E-3</v>
      </c>
      <c r="EG111" s="33">
        <v>5.4948520650705563E-3</v>
      </c>
      <c r="EH111" s="33">
        <v>0</v>
      </c>
      <c r="EK111" s="60">
        <f>+IF(AND(OR(SeleccionarIndustria=$A111,SeleccionarIndustria="Todas las AE"),('SIMULADOR IMPACTOS MIP'!$B$10=EK$11)),'SIMULADOR IMPACTOS MIP'!Porcentaje,0)</f>
        <v>0</v>
      </c>
      <c r="EL111" s="60">
        <f>+IF(AND(OR(SeleccionarIndustria=$A111,SeleccionarIndustria="Todas las AE"),('SIMULADOR IMPACTOS MIP'!$B$10=EL$11)),'SIMULADOR IMPACTOS MIP'!Porcentaje,0)</f>
        <v>0</v>
      </c>
      <c r="EM111" s="60">
        <f>+IF(AND(OR(SeleccionarIndustria=$A111,SeleccionarIndustria="Todas las AE"),('SIMULADOR IMPACTOS MIP'!$B$10=EM$11)),'SIMULADOR IMPACTOS MIP'!Porcentaje,0)</f>
        <v>0.14000000000000001</v>
      </c>
      <c r="EN111" s="60">
        <f>+IF(AND(OR(SeleccionarIndustria=$A111,SeleccionarIndustria="Todas las AE"),('SIMULADOR IMPACTOS MIP'!$B$10=EN$11)),'SIMULADOR IMPACTOS MIP'!Porcentaje,0)</f>
        <v>0</v>
      </c>
      <c r="EO111" s="60">
        <f>+IF(AND(OR(SeleccionarIndustria=$A111,SeleccionarIndustria="Todas las AE"),(OR('SIMULADOR IMPACTOS MIP'!$B$10=$EK$11,'SIMULADOR IMPACTOS MIP'!$B$10=EO$11))),'SIMULADOR IMPACTOS MIP'!Porcentaje,0)</f>
        <v>0</v>
      </c>
      <c r="EP111" s="60">
        <f>+IF(AND(OR(SeleccionarIndustria=$A111,SeleccionarIndustria="Todas las AE"),(OR('SIMULADOR IMPACTOS MIP'!$B$10=$EK$11,'SIMULADOR IMPACTOS MIP'!$B$10=EP$11))),'SIMULADOR IMPACTOS MIP'!Porcentaje,0)</f>
        <v>0</v>
      </c>
      <c r="EQ111" s="60">
        <f>+IF(AND(OR(SeleccionarIndustria=$A111,SeleccionarIndustria="Todas las AE"),(OR('SIMULADOR IMPACTOS MIP'!$B$10=$EK$11,'SIMULADOR IMPACTOS MIP'!$B$10=EQ$11))),'SIMULADOR IMPACTOS MIP'!Porcentaje,0)</f>
        <v>0</v>
      </c>
      <c r="ER111" s="60">
        <f>+IF(AND(OR(SeleccionarIndustria=$A111,SeleccionarIndustria="Todas las AE"),(OR('SIMULADOR IMPACTOS MIP'!$B$10=$EL$11,'SIMULADOR IMPACTOS MIP'!$B$10=ER$11))),'SIMULADOR IMPACTOS MIP'!Porcentaje,0)</f>
        <v>0</v>
      </c>
      <c r="ES111" s="60">
        <f>+IF(AND(OR(SeleccionarIndustria=$A111,SeleccionarIndustria="Todas las AE"),(OR('SIMULADOR IMPACTOS MIP'!$B$10=$EL$11,'SIMULADOR IMPACTOS MIP'!$B$10=ES$11))),'SIMULADOR IMPACTOS MIP'!Porcentaje,0)</f>
        <v>0</v>
      </c>
      <c r="ET111" s="60">
        <f>+IF(AND(OR(SeleccionarIndustria=$A111,SeleccionarIndustria="Todas las AE"),(OR('SIMULADOR IMPACTOS MIP'!$B$10=$EL$11,'SIMULADOR IMPACTOS MIP'!$B$10=ET$11))),'SIMULADOR IMPACTOS MIP'!Porcentaje,0)</f>
        <v>0</v>
      </c>
      <c r="EU111" s="60">
        <f>+IF(AND(OR(SeleccionarIndustria=$A111,SeleccionarIndustria="Todas las AE"),(OR('SIMULADOR IMPACTOS MIP'!$B$10=$EL$11,'SIMULADOR IMPACTOS MIP'!$B$10=EU$11))),'SIMULADOR IMPACTOS MIP'!Porcentaje,0)</f>
        <v>0</v>
      </c>
      <c r="EV111" s="60">
        <f>+IF(AND(OR(SeleccionarIndustria=$A111,SeleccionarIndustria="Todas las AE"),(OR('SIMULADOR IMPACTOS MIP'!$B$10=$EL$11,'SIMULADOR IMPACTOS MIP'!$B$10=EV$11))),'SIMULADOR IMPACTOS MIP'!Porcentaje,0)</f>
        <v>0</v>
      </c>
      <c r="EW111" s="60">
        <f>+IF(AND(OR(SeleccionarIndustria=$A111,SeleccionarIndustria="Todas las AE"),(OR('SIMULADOR IMPACTOS MIP'!$B$10=$EL$11,'SIMULADOR IMPACTOS MIP'!$B$10=EW$11))),'SIMULADOR IMPACTOS MIP'!Porcentaje,0)</f>
        <v>0</v>
      </c>
      <c r="EX111" s="60">
        <f>+IF(AND(OR(SeleccionarIndustria=$A111,SeleccionarIndustria="Todas las AE"),(OR('SIMULADOR IMPACTOS MIP'!$B$10=$EL$11,'SIMULADOR IMPACTOS MIP'!$B$10=EX$11))),'SIMULADOR IMPACTOS MIP'!Porcentaje,0)</f>
        <v>0</v>
      </c>
      <c r="EY111" s="60">
        <f>+IF(AND(OR(SeleccionarIndustria=$A111,SeleccionarIndustria="Todas las AE"),('SIMULADOR IMPACTOS MIP'!$B$10=EY$11)),'SIMULADOR IMPACTOS MIP'!Porcentaje,0)</f>
        <v>0</v>
      </c>
      <c r="EZ111" s="60">
        <f>+IF(AND(OR(SeleccionarIndustria=$A111,SeleccionarIndustria="Todas las AE"),('SIMULADOR IMPACTOS MIP'!$B$10=EZ$11)),'SIMULADOR IMPACTOS MIP'!Porcentaje,0)</f>
        <v>0</v>
      </c>
      <c r="FA111" s="60">
        <f>+IF(AND(OR(SeleccionarIndustria=$A111,SeleccionarIndustria="Todas las AE"),('SIMULADOR IMPACTOS MIP'!$B$10=FA$11)),'SIMULADOR IMPACTOS MIP'!Porcentaje,0)</f>
        <v>0</v>
      </c>
      <c r="FB111" s="60">
        <f>+IF(AND(OR(SeleccionarIndustria=$A111,SeleccionarIndustria="Todas las AE"),('SIMULADOR IMPACTOS MIP'!$B$10=FB$11)),'SIMULADOR IMPACTOS MIP'!Porcentaje,0)</f>
        <v>0</v>
      </c>
      <c r="FC111" s="60">
        <f>+IF(AND(OR(SeleccionarIndustria=$A111,SeleccionarIndustria="Todas las AE"),(OR('SIMULADOR IMPACTOS MIP'!$B$10=$EM$11,'SIMULADOR IMPACTOS MIP'!$B$10=FC$11))),'SIMULADOR IMPACTOS MIP'!Porcentaje,0)</f>
        <v>0.14000000000000001</v>
      </c>
      <c r="FD111" s="60">
        <f>+IF(AND(OR(SeleccionarIndustria=$A111,SeleccionarIndustria="Todas las AE"),(OR('SIMULADOR IMPACTOS MIP'!$B$10=$EM$11,'SIMULADOR IMPACTOS MIP'!$B$10=FD$11))),'SIMULADOR IMPACTOS MIP'!Porcentaje,0)</f>
        <v>0.14000000000000001</v>
      </c>
      <c r="FE111" s="60">
        <f>+IF(AND(OR(SeleccionarIndustria=$A111,SeleccionarIndustria="Todas las AE"),(OR('SIMULADOR IMPACTOS MIP'!$B$10=$EM$11,'SIMULADOR IMPACTOS MIP'!$B$10=FE$11))),'SIMULADOR IMPACTOS MIP'!Porcentaje,0)</f>
        <v>0.14000000000000001</v>
      </c>
      <c r="FF111" s="60">
        <f>+IF(AND(OR(SeleccionarIndustria=$A111,SeleccionarIndustria="Todas las AE"),(OR('SIMULADOR IMPACTOS MIP'!$B$10=$EM$11,'SIMULADOR IMPACTOS MIP'!$B$10=FF$11))),'SIMULADOR IMPACTOS MIP'!Porcentaje,0)</f>
        <v>0.14000000000000001</v>
      </c>
      <c r="FG111" s="60">
        <f>+IF(AND(OR(SeleccionarIndustria=$A111,SeleccionarIndustria="Todas las AE"),(OR('SIMULADOR IMPACTOS MIP'!$B$10=$EM$11,'SIMULADOR IMPACTOS MIP'!$B$10=FG$11))),'SIMULADOR IMPACTOS MIP'!Porcentaje,0)</f>
        <v>0.14000000000000001</v>
      </c>
      <c r="FH111" s="60">
        <f>+IF(AND(OR(SeleccionarIndustria=$A111,SeleccionarIndustria="Todas las AE"),(OR('SIMULADOR IMPACTOS MIP'!$B$10=$EM$11,'SIMULADOR IMPACTOS MIP'!$B$10=FH$11))),'SIMULADOR IMPACTOS MIP'!Porcentaje,0)</f>
        <v>0.14000000000000001</v>
      </c>
      <c r="FI111" s="60">
        <f>+IF(AND(OR(SeleccionarIndustria=$A111,SeleccionarIndustria="Todas las AE"),(OR('SIMULADOR IMPACTOS MIP'!$B$10=$EM$11,'SIMULADOR IMPACTOS MIP'!$B$10=FI$11))),'SIMULADOR IMPACTOS MIP'!Porcentaje,0)</f>
        <v>0.14000000000000001</v>
      </c>
      <c r="FJ111" s="60">
        <f>+IF(AND(OR(SeleccionarIndustria=$A111,SeleccionarIndustria="Todas las AE"),(OR('SIMULADOR IMPACTOS MIP'!$B$10=$EM$11,'SIMULADOR IMPACTOS MIP'!$B$10=FJ$11))),'SIMULADOR IMPACTOS MIP'!Porcentaje,0)</f>
        <v>0.14000000000000001</v>
      </c>
      <c r="FM111" s="20">
        <f>+'MIP 2017'!EJ111*(1+(EN111))</f>
        <v>214918.6482133574</v>
      </c>
      <c r="FN111" s="20">
        <f>+'MIP 2017'!EK111*(1+(EO111))</f>
        <v>0</v>
      </c>
      <c r="FO111" s="20">
        <f>+'MIP 2017'!EL111*(1+(EP111))</f>
        <v>0</v>
      </c>
      <c r="FP111" s="20">
        <f>+'MIP 2017'!EM111*(1+(EQ111))</f>
        <v>0</v>
      </c>
      <c r="FQ111" s="20">
        <f>+'MIP 2017'!EN111*(1+(ER111))</f>
        <v>0</v>
      </c>
      <c r="FR111" s="20">
        <f>+'MIP 2017'!EO111*(1+(ES111))</f>
        <v>0</v>
      </c>
      <c r="FS111" s="20">
        <f>+'MIP 2017'!EP111*(1+(ET111))</f>
        <v>0</v>
      </c>
      <c r="FT111" s="20">
        <f>+'MIP 2017'!EQ111*(1+(EU111))</f>
        <v>0</v>
      </c>
      <c r="FU111" s="20">
        <f>+'MIP 2017'!ER111*(1+(EV111))</f>
        <v>0</v>
      </c>
      <c r="FV111" s="20">
        <f>+'MIP 2017'!ES111*(1+(EW111))</f>
        <v>0</v>
      </c>
      <c r="FW111" s="20">
        <f>+'MIP 2017'!ET111*(1+(EX111))</f>
        <v>0</v>
      </c>
      <c r="FX111" s="20">
        <f>+'MIP 2017'!EU111*(1+(EY111))</f>
        <v>9.8219429844857835</v>
      </c>
      <c r="FY111" s="20">
        <f>+'MIP 2017'!EV111*(1+(EZ111))</f>
        <v>71.511225303225828</v>
      </c>
      <c r="FZ111" s="20">
        <f>+'MIP 2017'!EW111*(1+(FA111))</f>
        <v>0.29198612026649584</v>
      </c>
      <c r="GA111" s="20">
        <f>+'MIP 2017'!EX111*(1+(FB111))</f>
        <v>33507.395405093324</v>
      </c>
      <c r="GB111" s="20">
        <f>+'MIP 2017'!EY111*(1+(FC111))</f>
        <v>0</v>
      </c>
      <c r="GC111" s="20">
        <f>+'MIP 2017'!EZ111*(1+(FD111))</f>
        <v>0</v>
      </c>
      <c r="GD111" s="20">
        <f>+'MIP 2017'!FA111*(1+(FE111))</f>
        <v>0</v>
      </c>
      <c r="GE111" s="20">
        <f>+'MIP 2017'!FB111*(1+(FF111))</f>
        <v>0</v>
      </c>
      <c r="GF111" s="20">
        <f>+'MIP 2017'!FC111*(1+(FG111))</f>
        <v>0</v>
      </c>
      <c r="GG111" s="20">
        <f>+'MIP 2017'!FD111*(1+(FH111))</f>
        <v>0</v>
      </c>
      <c r="GH111" s="20">
        <f>+'MIP 2017'!FE111*(1+(FI111))</f>
        <v>0</v>
      </c>
      <c r="GI111" s="20">
        <f>+'MIP 2017'!FF111*(1+(FJ111))</f>
        <v>0</v>
      </c>
      <c r="GJ111" s="18">
        <f t="shared" si="6"/>
        <v>248507.66877285868</v>
      </c>
      <c r="GK111" s="39">
        <f>+IFERROR((GJ111/'MIP 2017'!FG111*100-100),0)</f>
        <v>0</v>
      </c>
      <c r="GN111" s="18">
        <v>511479.90547899553</v>
      </c>
      <c r="GO111" s="14">
        <f>+'MIP 2017'!FH111</f>
        <v>509634.64275440009</v>
      </c>
      <c r="GP111" s="39">
        <f t="shared" si="7"/>
        <v>1845.2627245954354</v>
      </c>
      <c r="GQ111" s="39">
        <f t="shared" si="8"/>
        <v>0.36207560667821781</v>
      </c>
      <c r="GU111" s="61">
        <v>-0.01</v>
      </c>
      <c r="GW111" s="60">
        <f>+IF(SeleccionarDemTur=GW$11,'SIMULADOR IMPACTOS MIP(TURISMO)'!PorcentajeTur,0)</f>
        <v>0</v>
      </c>
      <c r="GX111" s="60">
        <f>+IF(SeleccionarDemTur=GX$11,'SIMULADOR IMPACTOS MIP(TURISMO)'!PorcentajeTur,0)</f>
        <v>0</v>
      </c>
      <c r="GY111" s="60">
        <f>+IF(SeleccionarDemTur=GY$11,'SIMULADOR IMPACTOS MIP(TURISMO)'!PorcentajeTur,0)</f>
        <v>0.14000000000000001</v>
      </c>
      <c r="GZ111" s="60">
        <f>+IF(SeleccionarDemTur=GZ$11,'SIMULADOR IMPACTOS MIP(TURISMO)'!PorcentajeTur,0)</f>
        <v>0</v>
      </c>
      <c r="HA111" s="60">
        <f>+IF(OR(SeleccionarDemTur=HA$11,SeleccionarDemTur=$GW$11),'SIMULADOR IMPACTOS MIP(TURISMO)'!PorcentajeTur,0)</f>
        <v>0</v>
      </c>
      <c r="HB111" s="60">
        <f>+IF(OR(SeleccionarDemTur=HB$11,SeleccionarDemTur=$GW$11),'SIMULADOR IMPACTOS MIP(TURISMO)'!PorcentajeTur,0)</f>
        <v>0</v>
      </c>
      <c r="HC111" s="60">
        <f>+IF(OR(SeleccionarDemTur=HC$11,SeleccionarDemTur=$GW$11),'SIMULADOR IMPACTOS MIP(TURISMO)'!PorcentajeTur,0)</f>
        <v>0</v>
      </c>
      <c r="HD111" s="60">
        <f>+IF(OR(SeleccionarDemTur=HD$11,SeleccionarDemTur=$GX$11),'SIMULADOR IMPACTOS MIP(TURISMO)'!PorcentajeTur,0)</f>
        <v>0</v>
      </c>
      <c r="HE111" s="60">
        <f>+IF(OR(SeleccionarDemTur=HE$11,SeleccionarDemTur=$GX$11),'SIMULADOR IMPACTOS MIP(TURISMO)'!PorcentajeTur,0)</f>
        <v>0</v>
      </c>
      <c r="HF111" s="60">
        <f>+IF(OR(SeleccionarDemTur=HF$11,SeleccionarDemTur=$GX$11),'SIMULADOR IMPACTOS MIP(TURISMO)'!PorcentajeTur,0)</f>
        <v>0</v>
      </c>
      <c r="HG111" s="60">
        <f>+IF(OR(SeleccionarDemTur=HG$11,SeleccionarDemTur=$GX$11),'SIMULADOR IMPACTOS MIP(TURISMO)'!PorcentajeTur,0)</f>
        <v>0</v>
      </c>
      <c r="HH111" s="60">
        <f>+IF(OR(SeleccionarDemTur=HH$11,SeleccionarDemTur=$GX$11),'SIMULADOR IMPACTOS MIP(TURISMO)'!PorcentajeTur,0)</f>
        <v>0</v>
      </c>
      <c r="HI111" s="60">
        <f>+IF(OR(SeleccionarDemTur=HI$11,SeleccionarDemTur=$GX$11),'SIMULADOR IMPACTOS MIP(TURISMO)'!PorcentajeTur,0)</f>
        <v>0</v>
      </c>
      <c r="HJ111" s="60">
        <f>+IF(OR(SeleccionarDemTur=HJ$11,SeleccionarDemTur=$GX$11),'SIMULADOR IMPACTOS MIP(TURISMO)'!PorcentajeTur,0)</f>
        <v>0</v>
      </c>
      <c r="HK111" s="60">
        <f>+IF(SeleccionarDemTur=HK$11,'SIMULADOR IMPACTOS MIP(TURISMO)'!PorcentajeTur,0)</f>
        <v>0</v>
      </c>
      <c r="HL111" s="60">
        <f>+IF(SeleccionarDemTur=HL$11,'SIMULADOR IMPACTOS MIP(TURISMO)'!PorcentajeTur,0)</f>
        <v>0</v>
      </c>
      <c r="HM111" s="60">
        <f>+IF(SeleccionarDemTur=HM$11,'SIMULADOR IMPACTOS MIP(TURISMO)'!PorcentajeTur,0)</f>
        <v>0</v>
      </c>
      <c r="HN111" s="60">
        <f>+IF(SeleccionarDemTur=HN$11,'SIMULADOR IMPACTOS MIP(TURISMO)'!PorcentajeTur,0)</f>
        <v>0</v>
      </c>
      <c r="HO111" s="60">
        <f>+IF(OR(SeleccionarDemTur=HO$11,SeleccionarDemTur=$GY$11),'SIMULADOR IMPACTOS MIP(TURISMO)'!PorcentajeTur,0)</f>
        <v>0.14000000000000001</v>
      </c>
      <c r="HP111" s="60">
        <f>+IF(OR(SeleccionarDemTur=HP$11,SeleccionarDemTur=$GY$11),'SIMULADOR IMPACTOS MIP(TURISMO)'!PorcentajeTur,0)</f>
        <v>0.14000000000000001</v>
      </c>
      <c r="HQ111" s="60">
        <f>+IF(OR(SeleccionarDemTur=HQ$11,SeleccionarDemTur=$GY$11),'SIMULADOR IMPACTOS MIP(TURISMO)'!PorcentajeTur,0)</f>
        <v>0.14000000000000001</v>
      </c>
      <c r="HR111" s="60">
        <f>+IF(OR(SeleccionarDemTur=HR$11,SeleccionarDemTur=$GY$11),'SIMULADOR IMPACTOS MIP(TURISMO)'!PorcentajeTur,0)</f>
        <v>0.14000000000000001</v>
      </c>
      <c r="HS111" s="60">
        <f>+IF(OR(SeleccionarDemTur=HS$11,SeleccionarDemTur=$GY$11),'SIMULADOR IMPACTOS MIP(TURISMO)'!PorcentajeTur,0)</f>
        <v>0.14000000000000001</v>
      </c>
      <c r="HT111" s="60">
        <f>+IF(OR(SeleccionarDemTur=HT$11,SeleccionarDemTur=$GY$11),'SIMULADOR IMPACTOS MIP(TURISMO)'!PorcentajeTur,0)</f>
        <v>0.14000000000000001</v>
      </c>
      <c r="HU111" s="60">
        <f>+IF(OR(SeleccionarDemTur=HU$11,SeleccionarDemTur=$GY$11),'SIMULADOR IMPACTOS MIP(TURISMO)'!PorcentajeTur,0)</f>
        <v>0.14000000000000001</v>
      </c>
      <c r="HV111" s="60">
        <f>+IF(OR(SeleccionarDemTur=HV$11,SeleccionarDemTur=$GY$11),'SIMULADOR IMPACTOS MIP(TURISMO)'!PorcentajeTur,0)</f>
        <v>0.14000000000000001</v>
      </c>
      <c r="HY111" s="20">
        <f>+'MIP 2017'!EJ111*(1+(GZ111))</f>
        <v>214918.6482133574</v>
      </c>
      <c r="HZ111" s="20">
        <f>+'MIP 2017'!EK111*(1+(HA111))</f>
        <v>0</v>
      </c>
      <c r="IA111" s="20">
        <f>+'MIP 2017'!EL111*(1+(HB111))</f>
        <v>0</v>
      </c>
      <c r="IB111" s="20">
        <f>+'MIP 2017'!EM111*(1+(HC111))</f>
        <v>0</v>
      </c>
      <c r="IC111" s="20">
        <f>+'MIP 2017'!EN111*(1+(HD111))</f>
        <v>0</v>
      </c>
      <c r="ID111" s="20">
        <f>+'MIP 2017'!EO111*(1+(HE111))</f>
        <v>0</v>
      </c>
      <c r="IE111" s="20">
        <f>+'MIP 2017'!EP111*(1+(HF111))</f>
        <v>0</v>
      </c>
      <c r="IF111" s="20">
        <f>+'MIP 2017'!EQ111*(1+(HG111))</f>
        <v>0</v>
      </c>
      <c r="IG111" s="20">
        <f>+'MIP 2017'!ER111*(1+(HH111))</f>
        <v>0</v>
      </c>
      <c r="IH111" s="20">
        <f>+'MIP 2017'!ES111*(1+(HI111))</f>
        <v>0</v>
      </c>
      <c r="II111" s="20">
        <f>+'MIP 2017'!ET111*(1+(HJ111))</f>
        <v>0</v>
      </c>
      <c r="IJ111" s="20">
        <f>+'MIP 2017'!EU111*(1+(HK111))</f>
        <v>9.8219429844857835</v>
      </c>
      <c r="IK111" s="20">
        <f>+'MIP 2017'!EV111*(1+(HL111))</f>
        <v>71.511225303225828</v>
      </c>
      <c r="IL111" s="20">
        <f>+'MIP 2017'!EW111*(1+(HM111))</f>
        <v>0.29198612026649584</v>
      </c>
      <c r="IM111" s="20">
        <f>+'MIP 2017'!EX111*(1+(HN111))</f>
        <v>33507.395405093324</v>
      </c>
      <c r="IN111" s="20">
        <f>+'MIP 2017'!EY111*(1+(HO111))</f>
        <v>0</v>
      </c>
      <c r="IO111" s="20">
        <f>+'MIP 2017'!EZ111*(1+(HP111))</f>
        <v>0</v>
      </c>
      <c r="IP111" s="20">
        <f>+'MIP 2017'!FA111*(1+(HQ111))</f>
        <v>0</v>
      </c>
      <c r="IQ111" s="20">
        <f>+'MIP 2017'!FB111*(1+(HR111))</f>
        <v>0</v>
      </c>
      <c r="IR111" s="20">
        <f>+'MIP 2017'!FC111*(1+(HS111))</f>
        <v>0</v>
      </c>
      <c r="IS111" s="20">
        <f>+'MIP 2017'!FD111*(1+(HT111))</f>
        <v>0</v>
      </c>
      <c r="IT111" s="20">
        <f>+'MIP 2017'!FE111*(1+(HU111))</f>
        <v>0</v>
      </c>
      <c r="IU111" s="20">
        <f>+'MIP 2017'!FF111*(1+(HV111))</f>
        <v>0</v>
      </c>
      <c r="IV111" s="18">
        <f t="shared" si="9"/>
        <v>248507.66877285868</v>
      </c>
      <c r="IW111" s="39">
        <f>+IFERROR((IV111/'MIP 2017'!FG111*100-100),0)</f>
        <v>0</v>
      </c>
      <c r="IZ111" s="18">
        <v>511479.90547899553</v>
      </c>
      <c r="JA111" s="14">
        <f>+'MIP 2017'!FH111</f>
        <v>509634.64275440009</v>
      </c>
      <c r="JB111" s="39">
        <f t="shared" si="10"/>
        <v>1845.2627245954354</v>
      </c>
      <c r="JC111" s="39">
        <f t="shared" si="11"/>
        <v>0.36207560667821781</v>
      </c>
    </row>
    <row r="112" spans="1:263" s="7" customFormat="1" ht="21.95" customHeight="1" thickBot="1" x14ac:dyDescent="0.25">
      <c r="A112" s="137" t="s">
        <v>264</v>
      </c>
      <c r="B112" s="138" t="s">
        <v>261</v>
      </c>
      <c r="C112" s="33">
        <v>2.0872609114991635E-3</v>
      </c>
      <c r="D112" s="33">
        <v>3.8717167402764455E-3</v>
      </c>
      <c r="E112" s="33">
        <v>2.5063394313237551E-3</v>
      </c>
      <c r="F112" s="33">
        <v>2.0814867584179129E-2</v>
      </c>
      <c r="G112" s="33">
        <v>1.2064703755834086E-3</v>
      </c>
      <c r="H112" s="33">
        <v>1.9787180957156355E-3</v>
      </c>
      <c r="I112" s="33">
        <v>8.1123268915473171E-4</v>
      </c>
      <c r="J112" s="33">
        <v>1.1357434852598261E-3</v>
      </c>
      <c r="K112" s="33">
        <v>2.414059922284864E-3</v>
      </c>
      <c r="L112" s="33">
        <v>1.2283769251177552E-3</v>
      </c>
      <c r="M112" s="33">
        <v>7.0336506984995115E-3</v>
      </c>
      <c r="N112" s="33">
        <v>2.4861541331715883E-3</v>
      </c>
      <c r="O112" s="33">
        <v>2.3279968128752976E-3</v>
      </c>
      <c r="P112" s="33">
        <v>3.8774247056808557E-3</v>
      </c>
      <c r="Q112" s="33">
        <v>2.6112368952656206E-3</v>
      </c>
      <c r="R112" s="33">
        <v>3.9058119031129168E-3</v>
      </c>
      <c r="S112" s="33">
        <v>5.464874842514145E-3</v>
      </c>
      <c r="T112" s="33">
        <v>5.6576316653256823E-3</v>
      </c>
      <c r="U112" s="33">
        <v>3.5670153665654501E-3</v>
      </c>
      <c r="V112" s="33">
        <v>2.7248033311912416E-3</v>
      </c>
      <c r="W112" s="33">
        <v>3.2443546660354222E-3</v>
      </c>
      <c r="X112" s="33">
        <v>1.8790207181354234E-3</v>
      </c>
      <c r="Y112" s="33">
        <v>4.432529943798634E-3</v>
      </c>
      <c r="Z112" s="33">
        <v>2.8632846860258197E-3</v>
      </c>
      <c r="AA112" s="33">
        <v>1.954305708600345E-3</v>
      </c>
      <c r="AB112" s="33">
        <v>1.8762092110418349E-2</v>
      </c>
      <c r="AC112" s="33">
        <v>3.1887243633880221E-4</v>
      </c>
      <c r="AD112" s="33">
        <v>1.1253597815387767E-3</v>
      </c>
      <c r="AE112" s="33">
        <v>4.51109300725066E-3</v>
      </c>
      <c r="AF112" s="33">
        <v>3.8669740695714875E-3</v>
      </c>
      <c r="AG112" s="33">
        <v>1.4282820239273176E-2</v>
      </c>
      <c r="AH112" s="33">
        <v>3.0386835399279209E-3</v>
      </c>
      <c r="AI112" s="33">
        <v>2.3776603293256806E-3</v>
      </c>
      <c r="AJ112" s="33">
        <v>3.5216673582851733E-3</v>
      </c>
      <c r="AK112" s="33">
        <v>4.4167617053459682E-3</v>
      </c>
      <c r="AL112" s="33">
        <v>3.3781850283342799E-3</v>
      </c>
      <c r="AM112" s="33">
        <v>2.720167651899304E-3</v>
      </c>
      <c r="AN112" s="33">
        <v>8.0979347427509816E-3</v>
      </c>
      <c r="AO112" s="33">
        <v>3.6184408407298487E-3</v>
      </c>
      <c r="AP112" s="33">
        <v>2.900483527613699E-3</v>
      </c>
      <c r="AQ112" s="33">
        <v>6.7899790086792273E-3</v>
      </c>
      <c r="AR112" s="33">
        <v>2.8844171293150055E-3</v>
      </c>
      <c r="AS112" s="33">
        <v>5.6395057204057944E-3</v>
      </c>
      <c r="AT112" s="33">
        <v>4.6424509446988333E-3</v>
      </c>
      <c r="AU112" s="33">
        <v>2.2916316283501932E-3</v>
      </c>
      <c r="AV112" s="33">
        <v>2.3766672154541171E-3</v>
      </c>
      <c r="AW112" s="33">
        <v>2.7610457276237474E-3</v>
      </c>
      <c r="AX112" s="33">
        <v>1.8786336771604022E-3</v>
      </c>
      <c r="AY112" s="33">
        <v>1.4522041923883497E-3</v>
      </c>
      <c r="AZ112" s="33">
        <v>2.3581517176418237E-3</v>
      </c>
      <c r="BA112" s="33">
        <v>1.4029394204695465E-3</v>
      </c>
      <c r="BB112" s="33">
        <v>1.6974417202493947E-3</v>
      </c>
      <c r="BC112" s="33">
        <v>2.4145701948750892E-3</v>
      </c>
      <c r="BD112" s="33">
        <v>3.1595210580646921E-3</v>
      </c>
      <c r="BE112" s="33">
        <v>2.614923670868297E-3</v>
      </c>
      <c r="BF112" s="33">
        <v>3.4688556194445003E-3</v>
      </c>
      <c r="BG112" s="33">
        <v>3.0271736639685153E-3</v>
      </c>
      <c r="BH112" s="33">
        <v>3.911937416889253E-3</v>
      </c>
      <c r="BI112" s="33">
        <v>6.2884064537598481E-3</v>
      </c>
      <c r="BJ112" s="33">
        <v>3.4502677267788801E-3</v>
      </c>
      <c r="BK112" s="33">
        <v>3.8000389853773053E-3</v>
      </c>
      <c r="BL112" s="33">
        <v>2.1634194371392469E-3</v>
      </c>
      <c r="BM112" s="33">
        <v>4.0973158957366505E-3</v>
      </c>
      <c r="BN112" s="33">
        <v>2.225025569732684E-3</v>
      </c>
      <c r="BO112" s="33">
        <v>3.0930405203712361E-3</v>
      </c>
      <c r="BP112" s="33">
        <v>1.9948018419582436E-3</v>
      </c>
      <c r="BQ112" s="33">
        <v>2.7715317907454733E-3</v>
      </c>
      <c r="BR112" s="33">
        <v>2.8778077911518507E-3</v>
      </c>
      <c r="BS112" s="33">
        <v>2.7527707259245009E-3</v>
      </c>
      <c r="BT112" s="33">
        <v>3.0018164763908318E-3</v>
      </c>
      <c r="BU112" s="33">
        <v>1.6529195545418197E-3</v>
      </c>
      <c r="BV112" s="33">
        <v>2.2018185303008015E-3</v>
      </c>
      <c r="BW112" s="33">
        <v>4.5116196393886693E-3</v>
      </c>
      <c r="BX112" s="33">
        <v>8.9478354848784546E-3</v>
      </c>
      <c r="BY112" s="33">
        <v>3.3783453185456378E-3</v>
      </c>
      <c r="BZ112" s="33">
        <v>7.2803410080409742E-3</v>
      </c>
      <c r="CA112" s="33">
        <v>4.0042232061777349E-3</v>
      </c>
      <c r="CB112" s="33">
        <v>2.0197023556808909E-3</v>
      </c>
      <c r="CC112" s="33">
        <v>3.5919830884928177E-3</v>
      </c>
      <c r="CD112" s="33">
        <v>5.9524930451691112E-3</v>
      </c>
      <c r="CE112" s="33">
        <v>5.1306698930119301E-3</v>
      </c>
      <c r="CF112" s="33">
        <v>5.3328262396345853E-3</v>
      </c>
      <c r="CG112" s="33">
        <v>5.0151934297743596E-3</v>
      </c>
      <c r="CH112" s="33">
        <v>2.212611313720659E-3</v>
      </c>
      <c r="CI112" s="33">
        <v>3.2308013506442061E-3</v>
      </c>
      <c r="CJ112" s="33">
        <v>1.0598187976111225E-2</v>
      </c>
      <c r="CK112" s="33">
        <v>4.4081676079583826E-3</v>
      </c>
      <c r="CL112" s="33">
        <v>8.019771790146072E-3</v>
      </c>
      <c r="CM112" s="33">
        <v>4.4848664866281125E-3</v>
      </c>
      <c r="CN112" s="33">
        <v>8.0702698161307825E-3</v>
      </c>
      <c r="CO112" s="33">
        <v>4.8595900010526072E-3</v>
      </c>
      <c r="CP112" s="33">
        <v>3.3908854679646906E-3</v>
      </c>
      <c r="CQ112" s="33">
        <v>5.6892783636650693E-3</v>
      </c>
      <c r="CR112" s="33">
        <v>2.5998691317477216E-3</v>
      </c>
      <c r="CS112" s="33">
        <v>2.9691139310122358E-3</v>
      </c>
      <c r="CT112" s="33">
        <v>3.4430652849504915E-3</v>
      </c>
      <c r="CU112" s="33">
        <v>1.814807631240272E-3</v>
      </c>
      <c r="CV112" s="33">
        <v>2.4371479603084176E-3</v>
      </c>
      <c r="CW112" s="33">
        <v>7.7639798298522363E-3</v>
      </c>
      <c r="CX112" s="33">
        <v>3.7201225283616727E-3</v>
      </c>
      <c r="CY112" s="33">
        <v>1.1623213938074011</v>
      </c>
      <c r="CZ112" s="33">
        <v>4.8741749441763979E-3</v>
      </c>
      <c r="DA112" s="33">
        <v>2.7307418668506677E-3</v>
      </c>
      <c r="DB112" s="33">
        <v>3.7722258337146075E-3</v>
      </c>
      <c r="DC112" s="33">
        <v>7.9867968392203503E-3</v>
      </c>
      <c r="DD112" s="33">
        <v>2.872037008591797E-3</v>
      </c>
      <c r="DE112" s="33">
        <v>3.9704745276653878E-3</v>
      </c>
      <c r="DF112" s="33">
        <v>2.344462288750728E-3</v>
      </c>
      <c r="DG112" s="33">
        <v>3.2593339523030759E-3</v>
      </c>
      <c r="DH112" s="33">
        <v>2.4620416594447188E-3</v>
      </c>
      <c r="DI112" s="33">
        <v>1.6156160166625078E-3</v>
      </c>
      <c r="DJ112" s="33">
        <v>1.1183587835382792E-2</v>
      </c>
      <c r="DK112" s="33">
        <v>9.6321736766207134E-3</v>
      </c>
      <c r="DL112" s="33">
        <v>9.9010954234275729E-3</v>
      </c>
      <c r="DM112" s="33">
        <v>1.291561114160767E-2</v>
      </c>
      <c r="DN112" s="33">
        <v>1.4217986231947564E-3</v>
      </c>
      <c r="DO112" s="33">
        <v>9.7897165419979157E-3</v>
      </c>
      <c r="DP112" s="33">
        <v>4.3130739878939582E-3</v>
      </c>
      <c r="DQ112" s="33">
        <v>3.0091631640567565E-3</v>
      </c>
      <c r="DR112" s="33">
        <v>1.8434680608402068E-3</v>
      </c>
      <c r="DS112" s="33">
        <v>4.8343814034015418E-3</v>
      </c>
      <c r="DT112" s="33">
        <v>3.1748534961631536E-3</v>
      </c>
      <c r="DU112" s="33">
        <v>4.4157247148770493E-3</v>
      </c>
      <c r="DV112" s="33">
        <v>1.9990994753740212E-3</v>
      </c>
      <c r="DW112" s="33">
        <v>2.812384190662522E-3</v>
      </c>
      <c r="DX112" s="33">
        <v>5.8305024375066052E-3</v>
      </c>
      <c r="DY112" s="33">
        <v>4.9066187929510313E-2</v>
      </c>
      <c r="DZ112" s="33">
        <v>2.4141932377448297E-3</v>
      </c>
      <c r="EA112" s="33">
        <v>7.9213163764478688E-3</v>
      </c>
      <c r="EB112" s="33">
        <v>4.6011173202622369E-3</v>
      </c>
      <c r="EC112" s="33">
        <v>3.0313136318952136E-3</v>
      </c>
      <c r="ED112" s="33">
        <v>2.9095358167511155E-3</v>
      </c>
      <c r="EE112" s="33">
        <v>1.4699322359961237E-3</v>
      </c>
      <c r="EF112" s="33">
        <v>6.7566439379089455E-3</v>
      </c>
      <c r="EG112" s="33">
        <v>1.1837462968054338E-3</v>
      </c>
      <c r="EH112" s="33">
        <v>0</v>
      </c>
      <c r="EK112" s="60">
        <f>+IF(AND(OR(SeleccionarIndustria=$A112,SeleccionarIndustria="Todas las AE"),('SIMULADOR IMPACTOS MIP'!$B$10=EK$11)),'SIMULADOR IMPACTOS MIP'!Porcentaje,0)</f>
        <v>0</v>
      </c>
      <c r="EL112" s="60">
        <f>+IF(AND(OR(SeleccionarIndustria=$A112,SeleccionarIndustria="Todas las AE"),('SIMULADOR IMPACTOS MIP'!$B$10=EL$11)),'SIMULADOR IMPACTOS MIP'!Porcentaje,0)</f>
        <v>0</v>
      </c>
      <c r="EM112" s="60">
        <f>+IF(AND(OR(SeleccionarIndustria=$A112,SeleccionarIndustria="Todas las AE"),('SIMULADOR IMPACTOS MIP'!$B$10=EM$11)),'SIMULADOR IMPACTOS MIP'!Porcentaje,0)</f>
        <v>0.14000000000000001</v>
      </c>
      <c r="EN112" s="60">
        <f>+IF(AND(OR(SeleccionarIndustria=$A112,SeleccionarIndustria="Todas las AE"),('SIMULADOR IMPACTOS MIP'!$B$10=EN$11)),'SIMULADOR IMPACTOS MIP'!Porcentaje,0)</f>
        <v>0</v>
      </c>
      <c r="EO112" s="60">
        <f>+IF(AND(OR(SeleccionarIndustria=$A112,SeleccionarIndustria="Todas las AE"),(OR('SIMULADOR IMPACTOS MIP'!$B$10=$EK$11,'SIMULADOR IMPACTOS MIP'!$B$10=EO$11))),'SIMULADOR IMPACTOS MIP'!Porcentaje,0)</f>
        <v>0</v>
      </c>
      <c r="EP112" s="60">
        <f>+IF(AND(OR(SeleccionarIndustria=$A112,SeleccionarIndustria="Todas las AE"),(OR('SIMULADOR IMPACTOS MIP'!$B$10=$EK$11,'SIMULADOR IMPACTOS MIP'!$B$10=EP$11))),'SIMULADOR IMPACTOS MIP'!Porcentaje,0)</f>
        <v>0</v>
      </c>
      <c r="EQ112" s="60">
        <f>+IF(AND(OR(SeleccionarIndustria=$A112,SeleccionarIndustria="Todas las AE"),(OR('SIMULADOR IMPACTOS MIP'!$B$10=$EK$11,'SIMULADOR IMPACTOS MIP'!$B$10=EQ$11))),'SIMULADOR IMPACTOS MIP'!Porcentaje,0)</f>
        <v>0</v>
      </c>
      <c r="ER112" s="60">
        <f>+IF(AND(OR(SeleccionarIndustria=$A112,SeleccionarIndustria="Todas las AE"),(OR('SIMULADOR IMPACTOS MIP'!$B$10=$EL$11,'SIMULADOR IMPACTOS MIP'!$B$10=ER$11))),'SIMULADOR IMPACTOS MIP'!Porcentaje,0)</f>
        <v>0</v>
      </c>
      <c r="ES112" s="60">
        <f>+IF(AND(OR(SeleccionarIndustria=$A112,SeleccionarIndustria="Todas las AE"),(OR('SIMULADOR IMPACTOS MIP'!$B$10=$EL$11,'SIMULADOR IMPACTOS MIP'!$B$10=ES$11))),'SIMULADOR IMPACTOS MIP'!Porcentaje,0)</f>
        <v>0</v>
      </c>
      <c r="ET112" s="60">
        <f>+IF(AND(OR(SeleccionarIndustria=$A112,SeleccionarIndustria="Todas las AE"),(OR('SIMULADOR IMPACTOS MIP'!$B$10=$EL$11,'SIMULADOR IMPACTOS MIP'!$B$10=ET$11))),'SIMULADOR IMPACTOS MIP'!Porcentaje,0)</f>
        <v>0</v>
      </c>
      <c r="EU112" s="60">
        <f>+IF(AND(OR(SeleccionarIndustria=$A112,SeleccionarIndustria="Todas las AE"),(OR('SIMULADOR IMPACTOS MIP'!$B$10=$EL$11,'SIMULADOR IMPACTOS MIP'!$B$10=EU$11))),'SIMULADOR IMPACTOS MIP'!Porcentaje,0)</f>
        <v>0</v>
      </c>
      <c r="EV112" s="60">
        <f>+IF(AND(OR(SeleccionarIndustria=$A112,SeleccionarIndustria="Todas las AE"),(OR('SIMULADOR IMPACTOS MIP'!$B$10=$EL$11,'SIMULADOR IMPACTOS MIP'!$B$10=EV$11))),'SIMULADOR IMPACTOS MIP'!Porcentaje,0)</f>
        <v>0</v>
      </c>
      <c r="EW112" s="60">
        <f>+IF(AND(OR(SeleccionarIndustria=$A112,SeleccionarIndustria="Todas las AE"),(OR('SIMULADOR IMPACTOS MIP'!$B$10=$EL$11,'SIMULADOR IMPACTOS MIP'!$B$10=EW$11))),'SIMULADOR IMPACTOS MIP'!Porcentaje,0)</f>
        <v>0</v>
      </c>
      <c r="EX112" s="60">
        <f>+IF(AND(OR(SeleccionarIndustria=$A112,SeleccionarIndustria="Todas las AE"),(OR('SIMULADOR IMPACTOS MIP'!$B$10=$EL$11,'SIMULADOR IMPACTOS MIP'!$B$10=EX$11))),'SIMULADOR IMPACTOS MIP'!Porcentaje,0)</f>
        <v>0</v>
      </c>
      <c r="EY112" s="60">
        <f>+IF(AND(OR(SeleccionarIndustria=$A112,SeleccionarIndustria="Todas las AE"),('SIMULADOR IMPACTOS MIP'!$B$10=EY$11)),'SIMULADOR IMPACTOS MIP'!Porcentaje,0)</f>
        <v>0</v>
      </c>
      <c r="EZ112" s="60">
        <f>+IF(AND(OR(SeleccionarIndustria=$A112,SeleccionarIndustria="Todas las AE"),('SIMULADOR IMPACTOS MIP'!$B$10=EZ$11)),'SIMULADOR IMPACTOS MIP'!Porcentaje,0)</f>
        <v>0</v>
      </c>
      <c r="FA112" s="60">
        <f>+IF(AND(OR(SeleccionarIndustria=$A112,SeleccionarIndustria="Todas las AE"),('SIMULADOR IMPACTOS MIP'!$B$10=FA$11)),'SIMULADOR IMPACTOS MIP'!Porcentaje,0)</f>
        <v>0</v>
      </c>
      <c r="FB112" s="60">
        <f>+IF(AND(OR(SeleccionarIndustria=$A112,SeleccionarIndustria="Todas las AE"),('SIMULADOR IMPACTOS MIP'!$B$10=FB$11)),'SIMULADOR IMPACTOS MIP'!Porcentaje,0)</f>
        <v>0</v>
      </c>
      <c r="FC112" s="60">
        <f>+IF(AND(OR(SeleccionarIndustria=$A112,SeleccionarIndustria="Todas las AE"),(OR('SIMULADOR IMPACTOS MIP'!$B$10=$EM$11,'SIMULADOR IMPACTOS MIP'!$B$10=FC$11))),'SIMULADOR IMPACTOS MIP'!Porcentaje,0)</f>
        <v>0.14000000000000001</v>
      </c>
      <c r="FD112" s="60">
        <f>+IF(AND(OR(SeleccionarIndustria=$A112,SeleccionarIndustria="Todas las AE"),(OR('SIMULADOR IMPACTOS MIP'!$B$10=$EM$11,'SIMULADOR IMPACTOS MIP'!$B$10=FD$11))),'SIMULADOR IMPACTOS MIP'!Porcentaje,0)</f>
        <v>0.14000000000000001</v>
      </c>
      <c r="FE112" s="60">
        <f>+IF(AND(OR(SeleccionarIndustria=$A112,SeleccionarIndustria="Todas las AE"),(OR('SIMULADOR IMPACTOS MIP'!$B$10=$EM$11,'SIMULADOR IMPACTOS MIP'!$B$10=FE$11))),'SIMULADOR IMPACTOS MIP'!Porcentaje,0)</f>
        <v>0.14000000000000001</v>
      </c>
      <c r="FF112" s="60">
        <f>+IF(AND(OR(SeleccionarIndustria=$A112,SeleccionarIndustria="Todas las AE"),(OR('SIMULADOR IMPACTOS MIP'!$B$10=$EM$11,'SIMULADOR IMPACTOS MIP'!$B$10=FF$11))),'SIMULADOR IMPACTOS MIP'!Porcentaje,0)</f>
        <v>0.14000000000000001</v>
      </c>
      <c r="FG112" s="60">
        <f>+IF(AND(OR(SeleccionarIndustria=$A112,SeleccionarIndustria="Todas las AE"),(OR('SIMULADOR IMPACTOS MIP'!$B$10=$EM$11,'SIMULADOR IMPACTOS MIP'!$B$10=FG$11))),'SIMULADOR IMPACTOS MIP'!Porcentaje,0)</f>
        <v>0.14000000000000001</v>
      </c>
      <c r="FH112" s="60">
        <f>+IF(AND(OR(SeleccionarIndustria=$A112,SeleccionarIndustria="Todas las AE"),(OR('SIMULADOR IMPACTOS MIP'!$B$10=$EM$11,'SIMULADOR IMPACTOS MIP'!$B$10=FH$11))),'SIMULADOR IMPACTOS MIP'!Porcentaje,0)</f>
        <v>0.14000000000000001</v>
      </c>
      <c r="FI112" s="60">
        <f>+IF(AND(OR(SeleccionarIndustria=$A112,SeleccionarIndustria="Todas las AE"),(OR('SIMULADOR IMPACTOS MIP'!$B$10=$EM$11,'SIMULADOR IMPACTOS MIP'!$B$10=FI$11))),'SIMULADOR IMPACTOS MIP'!Porcentaje,0)</f>
        <v>0.14000000000000001</v>
      </c>
      <c r="FJ112" s="60">
        <f>+IF(AND(OR(SeleccionarIndustria=$A112,SeleccionarIndustria="Todas las AE"),(OR('SIMULADOR IMPACTOS MIP'!$B$10=$EM$11,'SIMULADOR IMPACTOS MIP'!$B$10=FJ$11))),'SIMULADOR IMPACTOS MIP'!Porcentaje,0)</f>
        <v>0.14000000000000001</v>
      </c>
      <c r="FM112" s="20">
        <f>+'MIP 2017'!EJ112*(1+(EN112))</f>
        <v>280925.55696380965</v>
      </c>
      <c r="FN112" s="20">
        <f>+'MIP 2017'!EK112*(1+(EO112))</f>
        <v>61.553870774963634</v>
      </c>
      <c r="FO112" s="20">
        <f>+'MIP 2017'!EL112*(1+(EP112))</f>
        <v>124.06875112081869</v>
      </c>
      <c r="FP112" s="20">
        <f>+'MIP 2017'!EM112*(1+(EQ112))</f>
        <v>0</v>
      </c>
      <c r="FQ112" s="20">
        <f>+'MIP 2017'!EN112*(1+(ER112))</f>
        <v>0</v>
      </c>
      <c r="FR112" s="20">
        <f>+'MIP 2017'!EO112*(1+(ES112))</f>
        <v>0</v>
      </c>
      <c r="FS112" s="20">
        <f>+'MIP 2017'!EP112*(1+(ET112))</f>
        <v>0</v>
      </c>
      <c r="FT112" s="20">
        <f>+'MIP 2017'!EQ112*(1+(EU112))</f>
        <v>0</v>
      </c>
      <c r="FU112" s="20">
        <f>+'MIP 2017'!ER112*(1+(EV112))</f>
        <v>0</v>
      </c>
      <c r="FV112" s="20">
        <f>+'MIP 2017'!ES112*(1+(EW112))</f>
        <v>0</v>
      </c>
      <c r="FW112" s="20">
        <f>+'MIP 2017'!ET112*(1+(EX112))</f>
        <v>0</v>
      </c>
      <c r="FX112" s="20">
        <f>+'MIP 2017'!EU112*(1+(EY112))</f>
        <v>0</v>
      </c>
      <c r="FY112" s="20">
        <f>+'MIP 2017'!EV112*(1+(EZ112))</f>
        <v>0</v>
      </c>
      <c r="FZ112" s="20">
        <f>+'MIP 2017'!EW112*(1+(FA112))</f>
        <v>0</v>
      </c>
      <c r="GA112" s="20">
        <f>+'MIP 2017'!EX112*(1+(FB112))</f>
        <v>1751.5968678372183</v>
      </c>
      <c r="GB112" s="20">
        <f>+'MIP 2017'!EY112*(1+(FC112))</f>
        <v>3278.0796813945171</v>
      </c>
      <c r="GC112" s="20">
        <f>+'MIP 2017'!EZ112*(1+(FD112))</f>
        <v>982.2697484833177</v>
      </c>
      <c r="GD112" s="20">
        <f>+'MIP 2017'!FA112*(1+(FE112))</f>
        <v>60.198335058200016</v>
      </c>
      <c r="GE112" s="20">
        <f>+'MIP 2017'!FB112*(1+(FF112))</f>
        <v>836.03424854757338</v>
      </c>
      <c r="GF112" s="20">
        <f>+'MIP 2017'!FC112*(1+(FG112))</f>
        <v>0</v>
      </c>
      <c r="GG112" s="20">
        <f>+'MIP 2017'!FD112*(1+(FH112))</f>
        <v>1577.2181066654366</v>
      </c>
      <c r="GH112" s="20">
        <f>+'MIP 2017'!FE112*(1+(FI112))</f>
        <v>1459.2902276769989</v>
      </c>
      <c r="GI112" s="20">
        <f>+'MIP 2017'!FF112*(1+(FJ112))</f>
        <v>19.039302404076974</v>
      </c>
      <c r="GJ112" s="18">
        <f t="shared" si="6"/>
        <v>291074.90610377275</v>
      </c>
      <c r="GK112" s="39">
        <f>+IFERROR((GJ112/'MIP 2017'!FG112*100-100),0)</f>
        <v>0.34768148040097913</v>
      </c>
      <c r="GN112" s="18">
        <v>478355.10296630114</v>
      </c>
      <c r="GO112" s="14">
        <f>+'MIP 2017'!FH112</f>
        <v>475561.34216058778</v>
      </c>
      <c r="GP112" s="39">
        <f t="shared" si="7"/>
        <v>2793.7608057133621</v>
      </c>
      <c r="GQ112" s="39">
        <f t="shared" si="8"/>
        <v>0.58746591828105466</v>
      </c>
      <c r="GU112" s="61">
        <v>0</v>
      </c>
      <c r="GW112" s="60">
        <f>+IF(SeleccionarDemTur=GW$11,'SIMULADOR IMPACTOS MIP(TURISMO)'!PorcentajeTur,0)</f>
        <v>0</v>
      </c>
      <c r="GX112" s="60">
        <f>+IF(SeleccionarDemTur=GX$11,'SIMULADOR IMPACTOS MIP(TURISMO)'!PorcentajeTur,0)</f>
        <v>0</v>
      </c>
      <c r="GY112" s="60">
        <f>+IF(SeleccionarDemTur=GY$11,'SIMULADOR IMPACTOS MIP(TURISMO)'!PorcentajeTur,0)</f>
        <v>0.14000000000000001</v>
      </c>
      <c r="GZ112" s="60">
        <f>+IF(SeleccionarDemTur=GZ$11,'SIMULADOR IMPACTOS MIP(TURISMO)'!PorcentajeTur,0)</f>
        <v>0</v>
      </c>
      <c r="HA112" s="60">
        <f>+IF(OR(SeleccionarDemTur=HA$11,SeleccionarDemTur=$GW$11),'SIMULADOR IMPACTOS MIP(TURISMO)'!PorcentajeTur,0)</f>
        <v>0</v>
      </c>
      <c r="HB112" s="60">
        <f>+IF(OR(SeleccionarDemTur=HB$11,SeleccionarDemTur=$GW$11),'SIMULADOR IMPACTOS MIP(TURISMO)'!PorcentajeTur,0)</f>
        <v>0</v>
      </c>
      <c r="HC112" s="60">
        <f>+IF(OR(SeleccionarDemTur=HC$11,SeleccionarDemTur=$GW$11),'SIMULADOR IMPACTOS MIP(TURISMO)'!PorcentajeTur,0)</f>
        <v>0</v>
      </c>
      <c r="HD112" s="60">
        <f>+IF(OR(SeleccionarDemTur=HD$11,SeleccionarDemTur=$GX$11),'SIMULADOR IMPACTOS MIP(TURISMO)'!PorcentajeTur,0)</f>
        <v>0</v>
      </c>
      <c r="HE112" s="60">
        <f>+IF(OR(SeleccionarDemTur=HE$11,SeleccionarDemTur=$GX$11),'SIMULADOR IMPACTOS MIP(TURISMO)'!PorcentajeTur,0)</f>
        <v>0</v>
      </c>
      <c r="HF112" s="60">
        <f>+IF(OR(SeleccionarDemTur=HF$11,SeleccionarDemTur=$GX$11),'SIMULADOR IMPACTOS MIP(TURISMO)'!PorcentajeTur,0)</f>
        <v>0</v>
      </c>
      <c r="HG112" s="60">
        <f>+IF(OR(SeleccionarDemTur=HG$11,SeleccionarDemTur=$GX$11),'SIMULADOR IMPACTOS MIP(TURISMO)'!PorcentajeTur,0)</f>
        <v>0</v>
      </c>
      <c r="HH112" s="60">
        <f>+IF(OR(SeleccionarDemTur=HH$11,SeleccionarDemTur=$GX$11),'SIMULADOR IMPACTOS MIP(TURISMO)'!PorcentajeTur,0)</f>
        <v>0</v>
      </c>
      <c r="HI112" s="60">
        <f>+IF(OR(SeleccionarDemTur=HI$11,SeleccionarDemTur=$GX$11),'SIMULADOR IMPACTOS MIP(TURISMO)'!PorcentajeTur,0)</f>
        <v>0</v>
      </c>
      <c r="HJ112" s="60">
        <f>+IF(OR(SeleccionarDemTur=HJ$11,SeleccionarDemTur=$GX$11),'SIMULADOR IMPACTOS MIP(TURISMO)'!PorcentajeTur,0)</f>
        <v>0</v>
      </c>
      <c r="HK112" s="60">
        <f>+IF(SeleccionarDemTur=HK$11,'SIMULADOR IMPACTOS MIP(TURISMO)'!PorcentajeTur,0)</f>
        <v>0</v>
      </c>
      <c r="HL112" s="60">
        <f>+IF(SeleccionarDemTur=HL$11,'SIMULADOR IMPACTOS MIP(TURISMO)'!PorcentajeTur,0)</f>
        <v>0</v>
      </c>
      <c r="HM112" s="60">
        <f>+IF(SeleccionarDemTur=HM$11,'SIMULADOR IMPACTOS MIP(TURISMO)'!PorcentajeTur,0)</f>
        <v>0</v>
      </c>
      <c r="HN112" s="60">
        <f>+IF(SeleccionarDemTur=HN$11,'SIMULADOR IMPACTOS MIP(TURISMO)'!PorcentajeTur,0)</f>
        <v>0</v>
      </c>
      <c r="HO112" s="60">
        <f>+IF(OR(SeleccionarDemTur=HO$11,SeleccionarDemTur=$GY$11),'SIMULADOR IMPACTOS MIP(TURISMO)'!PorcentajeTur,0)</f>
        <v>0.14000000000000001</v>
      </c>
      <c r="HP112" s="60">
        <f>+IF(OR(SeleccionarDemTur=HP$11,SeleccionarDemTur=$GY$11),'SIMULADOR IMPACTOS MIP(TURISMO)'!PorcentajeTur,0)</f>
        <v>0.14000000000000001</v>
      </c>
      <c r="HQ112" s="60">
        <f>+IF(OR(SeleccionarDemTur=HQ$11,SeleccionarDemTur=$GY$11),'SIMULADOR IMPACTOS MIP(TURISMO)'!PorcentajeTur,0)</f>
        <v>0.14000000000000001</v>
      </c>
      <c r="HR112" s="60">
        <f>+IF(OR(SeleccionarDemTur=HR$11,SeleccionarDemTur=$GY$11),'SIMULADOR IMPACTOS MIP(TURISMO)'!PorcentajeTur,0)</f>
        <v>0.14000000000000001</v>
      </c>
      <c r="HS112" s="60">
        <f>+IF(OR(SeleccionarDemTur=HS$11,SeleccionarDemTur=$GY$11),'SIMULADOR IMPACTOS MIP(TURISMO)'!PorcentajeTur,0)</f>
        <v>0.14000000000000001</v>
      </c>
      <c r="HT112" s="60">
        <f>+IF(OR(SeleccionarDemTur=HT$11,SeleccionarDemTur=$GY$11),'SIMULADOR IMPACTOS MIP(TURISMO)'!PorcentajeTur,0)</f>
        <v>0.14000000000000001</v>
      </c>
      <c r="HU112" s="60">
        <f>+IF(OR(SeleccionarDemTur=HU$11,SeleccionarDemTur=$GY$11),'SIMULADOR IMPACTOS MIP(TURISMO)'!PorcentajeTur,0)</f>
        <v>0.14000000000000001</v>
      </c>
      <c r="HV112" s="60">
        <f>+IF(OR(SeleccionarDemTur=HV$11,SeleccionarDemTur=$GY$11),'SIMULADOR IMPACTOS MIP(TURISMO)'!PorcentajeTur,0)</f>
        <v>0.14000000000000001</v>
      </c>
      <c r="HY112" s="20">
        <f>+'MIP 2017'!EJ112*(1+(GZ112))</f>
        <v>280925.55696380965</v>
      </c>
      <c r="HZ112" s="20">
        <f>+'MIP 2017'!EK112*(1+(HA112))</f>
        <v>61.553870774963634</v>
      </c>
      <c r="IA112" s="20">
        <f>+'MIP 2017'!EL112*(1+(HB112))</f>
        <v>124.06875112081869</v>
      </c>
      <c r="IB112" s="20">
        <f>+'MIP 2017'!EM112*(1+(HC112))</f>
        <v>0</v>
      </c>
      <c r="IC112" s="20">
        <f>+'MIP 2017'!EN112*(1+(HD112))</f>
        <v>0</v>
      </c>
      <c r="ID112" s="20">
        <f>+'MIP 2017'!EO112*(1+(HE112))</f>
        <v>0</v>
      </c>
      <c r="IE112" s="20">
        <f>+'MIP 2017'!EP112*(1+(HF112))</f>
        <v>0</v>
      </c>
      <c r="IF112" s="20">
        <f>+'MIP 2017'!EQ112*(1+(HG112))</f>
        <v>0</v>
      </c>
      <c r="IG112" s="20">
        <f>+'MIP 2017'!ER112*(1+(HH112))</f>
        <v>0</v>
      </c>
      <c r="IH112" s="20">
        <f>+'MIP 2017'!ES112*(1+(HI112))</f>
        <v>0</v>
      </c>
      <c r="II112" s="20">
        <f>+'MIP 2017'!ET112*(1+(HJ112))</f>
        <v>0</v>
      </c>
      <c r="IJ112" s="20">
        <f>+'MIP 2017'!EU112*(1+(HK112))</f>
        <v>0</v>
      </c>
      <c r="IK112" s="20">
        <f>+'MIP 2017'!EV112*(1+(HL112))</f>
        <v>0</v>
      </c>
      <c r="IL112" s="20">
        <f>+'MIP 2017'!EW112*(1+(HM112))</f>
        <v>0</v>
      </c>
      <c r="IM112" s="20">
        <f>+'MIP 2017'!EX112*(1+(HN112))</f>
        <v>1751.5968678372183</v>
      </c>
      <c r="IN112" s="20">
        <f>+'MIP 2017'!EY112*(1+(HO112))</f>
        <v>3278.0796813945171</v>
      </c>
      <c r="IO112" s="20">
        <f>+'MIP 2017'!EZ112*(1+(HP112))</f>
        <v>982.2697484833177</v>
      </c>
      <c r="IP112" s="20">
        <f>+'MIP 2017'!FA112*(1+(HQ112))</f>
        <v>60.198335058200016</v>
      </c>
      <c r="IQ112" s="20">
        <f>+'MIP 2017'!FB112*(1+(HR112))</f>
        <v>836.03424854757338</v>
      </c>
      <c r="IR112" s="20">
        <f>+'MIP 2017'!FC112*(1+(HS112))</f>
        <v>0</v>
      </c>
      <c r="IS112" s="20">
        <f>+'MIP 2017'!FD112*(1+(HT112))</f>
        <v>1577.2181066654366</v>
      </c>
      <c r="IT112" s="20">
        <f>+'MIP 2017'!FE112*(1+(HU112))</f>
        <v>1459.2902276769989</v>
      </c>
      <c r="IU112" s="20">
        <f>+'MIP 2017'!FF112*(1+(HV112))</f>
        <v>19.039302404076974</v>
      </c>
      <c r="IV112" s="18">
        <f t="shared" si="9"/>
        <v>291074.90610377275</v>
      </c>
      <c r="IW112" s="39">
        <f>+IFERROR((IV112/'MIP 2017'!FG112*100-100),0)</f>
        <v>0.34768148040097913</v>
      </c>
      <c r="IZ112" s="18">
        <v>478355.10296630114</v>
      </c>
      <c r="JA112" s="14">
        <f>+'MIP 2017'!FH112</f>
        <v>475561.34216058778</v>
      </c>
      <c r="JB112" s="39">
        <f t="shared" si="10"/>
        <v>2793.7608057133621</v>
      </c>
      <c r="JC112" s="39">
        <f t="shared" si="11"/>
        <v>0.58746591828105466</v>
      </c>
    </row>
    <row r="113" spans="1:263" s="7" customFormat="1" ht="21.95" customHeight="1" thickBot="1" x14ac:dyDescent="0.3">
      <c r="A113" s="137" t="s">
        <v>265</v>
      </c>
      <c r="B113" s="138" t="s">
        <v>263</v>
      </c>
      <c r="C113" s="33">
        <v>6.6919947195071049E-4</v>
      </c>
      <c r="D113" s="33">
        <v>9.9393070522754592E-4</v>
      </c>
      <c r="E113" s="33">
        <v>7.8701922210555803E-4</v>
      </c>
      <c r="F113" s="33">
        <v>4.2957452669530501E-3</v>
      </c>
      <c r="G113" s="33">
        <v>6.8271199648294934E-4</v>
      </c>
      <c r="H113" s="33">
        <v>6.14820301781824E-4</v>
      </c>
      <c r="I113" s="33">
        <v>4.0878109236129422E-4</v>
      </c>
      <c r="J113" s="33">
        <v>5.0210167599020047E-4</v>
      </c>
      <c r="K113" s="33">
        <v>6.850223414089832E-4</v>
      </c>
      <c r="L113" s="33">
        <v>4.8368874537362271E-4</v>
      </c>
      <c r="M113" s="33">
        <v>1.7161410600401634E-3</v>
      </c>
      <c r="N113" s="33">
        <v>1.0744631733153162E-3</v>
      </c>
      <c r="O113" s="33">
        <v>8.5511873871851462E-4</v>
      </c>
      <c r="P113" s="33">
        <v>1.1292064780319519E-3</v>
      </c>
      <c r="Q113" s="33">
        <v>7.0146490814824557E-4</v>
      </c>
      <c r="R113" s="33">
        <v>1.1369678636739238E-3</v>
      </c>
      <c r="S113" s="33">
        <v>1.3682036654162071E-3</v>
      </c>
      <c r="T113" s="33">
        <v>1.3710661173392011E-3</v>
      </c>
      <c r="U113" s="33">
        <v>1.0659645279917187E-3</v>
      </c>
      <c r="V113" s="33">
        <v>7.6667833867374272E-4</v>
      </c>
      <c r="W113" s="33">
        <v>1.4746623470383844E-3</v>
      </c>
      <c r="X113" s="33">
        <v>7.5615045391414914E-4</v>
      </c>
      <c r="Y113" s="33">
        <v>1.2859708370294013E-3</v>
      </c>
      <c r="Z113" s="33">
        <v>1.0762140258379696E-3</v>
      </c>
      <c r="AA113" s="33">
        <v>7.7670651435410016E-4</v>
      </c>
      <c r="AB113" s="33">
        <v>3.9464140751690824E-3</v>
      </c>
      <c r="AC113" s="33">
        <v>2.7368275625671358E-4</v>
      </c>
      <c r="AD113" s="33">
        <v>7.023743554181145E-4</v>
      </c>
      <c r="AE113" s="33">
        <v>1.830058159250448E-3</v>
      </c>
      <c r="AF113" s="33">
        <v>1.1523798609343178E-3</v>
      </c>
      <c r="AG113" s="33">
        <v>3.1118179524298713E-3</v>
      </c>
      <c r="AH113" s="33">
        <v>1.0488776769478057E-3</v>
      </c>
      <c r="AI113" s="33">
        <v>9.9980161415461088E-4</v>
      </c>
      <c r="AJ113" s="33">
        <v>1.3012857131777258E-3</v>
      </c>
      <c r="AK113" s="33">
        <v>1.5450530885960767E-3</v>
      </c>
      <c r="AL113" s="33">
        <v>1.0278861385165168E-3</v>
      </c>
      <c r="AM113" s="33">
        <v>1.0213742578611543E-3</v>
      </c>
      <c r="AN113" s="33">
        <v>4.2338197966346686E-3</v>
      </c>
      <c r="AO113" s="33">
        <v>1.1141862797156312E-3</v>
      </c>
      <c r="AP113" s="33">
        <v>1.2969974587884717E-3</v>
      </c>
      <c r="AQ113" s="33">
        <v>1.6905134260761683E-3</v>
      </c>
      <c r="AR113" s="33">
        <v>1.137387684566189E-3</v>
      </c>
      <c r="AS113" s="33">
        <v>1.4908899744831303E-3</v>
      </c>
      <c r="AT113" s="33">
        <v>1.5908055532546895E-3</v>
      </c>
      <c r="AU113" s="33">
        <v>9.9836701947251584E-4</v>
      </c>
      <c r="AV113" s="33">
        <v>9.4822048855609787E-4</v>
      </c>
      <c r="AW113" s="33">
        <v>1.3656099518281201E-3</v>
      </c>
      <c r="AX113" s="33">
        <v>9.1098936728278813E-4</v>
      </c>
      <c r="AY113" s="33">
        <v>7.2570781052276633E-4</v>
      </c>
      <c r="AZ113" s="33">
        <v>9.828018785570207E-4</v>
      </c>
      <c r="BA113" s="33">
        <v>6.2852796638058551E-4</v>
      </c>
      <c r="BB113" s="33">
        <v>7.8752916680168057E-4</v>
      </c>
      <c r="BC113" s="33">
        <v>9.3906133767263306E-4</v>
      </c>
      <c r="BD113" s="33">
        <v>1.106118206120712E-3</v>
      </c>
      <c r="BE113" s="33">
        <v>1.0879479935641016E-3</v>
      </c>
      <c r="BF113" s="33">
        <v>1.2716155358563253E-3</v>
      </c>
      <c r="BG113" s="33">
        <v>1.158153980409776E-3</v>
      </c>
      <c r="BH113" s="33">
        <v>1.2884451699426644E-3</v>
      </c>
      <c r="BI113" s="33">
        <v>1.7581107926679261E-3</v>
      </c>
      <c r="BJ113" s="33">
        <v>1.1726309787844895E-3</v>
      </c>
      <c r="BK113" s="33">
        <v>1.6628528001776609E-3</v>
      </c>
      <c r="BL113" s="33">
        <v>1.064786666042051E-3</v>
      </c>
      <c r="BM113" s="33">
        <v>1.5379816676241098E-3</v>
      </c>
      <c r="BN113" s="33">
        <v>8.4048495818979624E-4</v>
      </c>
      <c r="BO113" s="33">
        <v>1.0858305630493286E-3</v>
      </c>
      <c r="BP113" s="33">
        <v>1.2642983244720496E-3</v>
      </c>
      <c r="BQ113" s="33">
        <v>1.313738242366065E-3</v>
      </c>
      <c r="BR113" s="33">
        <v>1.0219712565143809E-3</v>
      </c>
      <c r="BS113" s="33">
        <v>1.0702873189521792E-3</v>
      </c>
      <c r="BT113" s="33">
        <v>1.129449118928249E-3</v>
      </c>
      <c r="BU113" s="33">
        <v>7.8557519428750335E-4</v>
      </c>
      <c r="BV113" s="33">
        <v>1.353961561310012E-3</v>
      </c>
      <c r="BW113" s="33">
        <v>1.5166804109340427E-3</v>
      </c>
      <c r="BX113" s="33">
        <v>5.900682513643854E-3</v>
      </c>
      <c r="BY113" s="33">
        <v>1.8349144543948852E-3</v>
      </c>
      <c r="BZ113" s="33">
        <v>1.864270217959495E-3</v>
      </c>
      <c r="CA113" s="33">
        <v>2.2777611720627778E-3</v>
      </c>
      <c r="CB113" s="33">
        <v>9.8593989064369022E-4</v>
      </c>
      <c r="CC113" s="33">
        <v>1.3971847301530317E-3</v>
      </c>
      <c r="CD113" s="33">
        <v>2.2262181605261768E-3</v>
      </c>
      <c r="CE113" s="33">
        <v>1.7311063525968636E-3</v>
      </c>
      <c r="CF113" s="33">
        <v>1.5802927520321515E-3</v>
      </c>
      <c r="CG113" s="33">
        <v>2.9561759523192089E-3</v>
      </c>
      <c r="CH113" s="33">
        <v>1.1220364191277844E-3</v>
      </c>
      <c r="CI113" s="33">
        <v>1.9790029110330191E-3</v>
      </c>
      <c r="CJ113" s="33">
        <v>2.4417742630671261E-3</v>
      </c>
      <c r="CK113" s="33">
        <v>1.2349678404179072E-3</v>
      </c>
      <c r="CL113" s="33">
        <v>1.9666816350830986E-3</v>
      </c>
      <c r="CM113" s="33">
        <v>2.8328817887579949E-3</v>
      </c>
      <c r="CN113" s="33">
        <v>4.9177984519728065E-3</v>
      </c>
      <c r="CO113" s="33">
        <v>1.7649526692334449E-3</v>
      </c>
      <c r="CP113" s="33">
        <v>1.4869454817938669E-3</v>
      </c>
      <c r="CQ113" s="33">
        <v>2.6803832185301668E-3</v>
      </c>
      <c r="CR113" s="33">
        <v>1.6103010139757795E-3</v>
      </c>
      <c r="CS113" s="33">
        <v>1.846760419639409E-3</v>
      </c>
      <c r="CT113" s="33">
        <v>3.4918074834016538E-3</v>
      </c>
      <c r="CU113" s="33">
        <v>8.7461009669558172E-4</v>
      </c>
      <c r="CV113" s="33">
        <v>7.0179741306459514E-2</v>
      </c>
      <c r="CW113" s="33">
        <v>1.9542958018829829E-2</v>
      </c>
      <c r="CX113" s="33">
        <v>5.6502264259480045E-2</v>
      </c>
      <c r="CY113" s="33">
        <v>0.21812646771367139</v>
      </c>
      <c r="CZ113" s="33">
        <v>1.1300766557989643</v>
      </c>
      <c r="DA113" s="33">
        <v>1.883698246460687E-3</v>
      </c>
      <c r="DB113" s="33">
        <v>1.3668250394896751E-3</v>
      </c>
      <c r="DC113" s="33">
        <v>2.2611833643001625E-3</v>
      </c>
      <c r="DD113" s="33">
        <v>1.1713834343481915E-3</v>
      </c>
      <c r="DE113" s="33">
        <v>1.6130342333711453E-3</v>
      </c>
      <c r="DF113" s="33">
        <v>1.6151898246457E-3</v>
      </c>
      <c r="DG113" s="33">
        <v>1.4723610270861254E-3</v>
      </c>
      <c r="DH113" s="33">
        <v>1.0553379311095282E-3</v>
      </c>
      <c r="DI113" s="33">
        <v>1.9915462914590659E-3</v>
      </c>
      <c r="DJ113" s="33">
        <v>3.931154400402273E-3</v>
      </c>
      <c r="DK113" s="33">
        <v>3.5126509289434837E-3</v>
      </c>
      <c r="DL113" s="33">
        <v>3.571350453736675E-3</v>
      </c>
      <c r="DM113" s="33">
        <v>4.503036671928879E-3</v>
      </c>
      <c r="DN113" s="33">
        <v>7.5157193169364176E-4</v>
      </c>
      <c r="DO113" s="33">
        <v>3.5637974686311817E-3</v>
      </c>
      <c r="DP113" s="33">
        <v>1.4056414086072652E-3</v>
      </c>
      <c r="DQ113" s="33">
        <v>1.0407694060079412E-3</v>
      </c>
      <c r="DR113" s="33">
        <v>1.1951620020157489E-3</v>
      </c>
      <c r="DS113" s="33">
        <v>7.2756032114456286E-3</v>
      </c>
      <c r="DT113" s="33">
        <v>1.8096423986175495E-3</v>
      </c>
      <c r="DU113" s="33">
        <v>1.3242059206026568E-2</v>
      </c>
      <c r="DV113" s="33">
        <v>9.0403516215345914E-4</v>
      </c>
      <c r="DW113" s="33">
        <v>1.0043138720999293E-3</v>
      </c>
      <c r="DX113" s="33">
        <v>2.1790514836253112E-3</v>
      </c>
      <c r="DY113" s="33">
        <v>9.8680135341181682E-3</v>
      </c>
      <c r="DZ113" s="33">
        <v>1.5587530444112739E-3</v>
      </c>
      <c r="EA113" s="33">
        <v>2.5220105438330692E-3</v>
      </c>
      <c r="EB113" s="33">
        <v>2.2480578041984924E-3</v>
      </c>
      <c r="EC113" s="33">
        <v>1.6042552368217267E-3</v>
      </c>
      <c r="ED113" s="33">
        <v>1.9642337520790055E-3</v>
      </c>
      <c r="EE113" s="33">
        <v>1.2228512811048625E-3</v>
      </c>
      <c r="EF113" s="33">
        <v>2.3651467678130742E-3</v>
      </c>
      <c r="EG113" s="33">
        <v>1.1684604039452309E-3</v>
      </c>
      <c r="EH113" s="33">
        <v>0</v>
      </c>
      <c r="EK113" s="60">
        <f>+IF(AND(OR(SeleccionarIndustria=$A113,SeleccionarIndustria="Todas las AE"),('SIMULADOR IMPACTOS MIP'!$B$10=EK$11)),'SIMULADOR IMPACTOS MIP'!Porcentaje,0)</f>
        <v>0</v>
      </c>
      <c r="EL113" s="60">
        <f>+IF(AND(OR(SeleccionarIndustria=$A113,SeleccionarIndustria="Todas las AE"),('SIMULADOR IMPACTOS MIP'!$B$10=EL$11)),'SIMULADOR IMPACTOS MIP'!Porcentaje,0)</f>
        <v>0</v>
      </c>
      <c r="EM113" s="60">
        <f>+IF(AND(OR(SeleccionarIndustria=$A113,SeleccionarIndustria="Todas las AE"),('SIMULADOR IMPACTOS MIP'!$B$10=EM$11)),'SIMULADOR IMPACTOS MIP'!Porcentaje,0)</f>
        <v>0.14000000000000001</v>
      </c>
      <c r="EN113" s="60">
        <f>+IF(AND(OR(SeleccionarIndustria=$A113,SeleccionarIndustria="Todas las AE"),('SIMULADOR IMPACTOS MIP'!$B$10=EN$11)),'SIMULADOR IMPACTOS MIP'!Porcentaje,0)</f>
        <v>0</v>
      </c>
      <c r="EO113" s="60">
        <f>+IF(AND(OR(SeleccionarIndustria=$A113,SeleccionarIndustria="Todas las AE"),(OR('SIMULADOR IMPACTOS MIP'!$B$10=$EK$11,'SIMULADOR IMPACTOS MIP'!$B$10=EO$11))),'SIMULADOR IMPACTOS MIP'!Porcentaje,0)</f>
        <v>0</v>
      </c>
      <c r="EP113" s="60">
        <f>+IF(AND(OR(SeleccionarIndustria=$A113,SeleccionarIndustria="Todas las AE"),(OR('SIMULADOR IMPACTOS MIP'!$B$10=$EK$11,'SIMULADOR IMPACTOS MIP'!$B$10=EP$11))),'SIMULADOR IMPACTOS MIP'!Porcentaje,0)</f>
        <v>0</v>
      </c>
      <c r="EQ113" s="60">
        <f>+IF(AND(OR(SeleccionarIndustria=$A113,SeleccionarIndustria="Todas las AE"),(OR('SIMULADOR IMPACTOS MIP'!$B$10=$EK$11,'SIMULADOR IMPACTOS MIP'!$B$10=EQ$11))),'SIMULADOR IMPACTOS MIP'!Porcentaje,0)</f>
        <v>0</v>
      </c>
      <c r="ER113" s="60">
        <f>+IF(AND(OR(SeleccionarIndustria=$A113,SeleccionarIndustria="Todas las AE"),(OR('SIMULADOR IMPACTOS MIP'!$B$10=$EL$11,'SIMULADOR IMPACTOS MIP'!$B$10=ER$11))),'SIMULADOR IMPACTOS MIP'!Porcentaje,0)</f>
        <v>0</v>
      </c>
      <c r="ES113" s="60">
        <f>+IF(AND(OR(SeleccionarIndustria=$A113,SeleccionarIndustria="Todas las AE"),(OR('SIMULADOR IMPACTOS MIP'!$B$10=$EL$11,'SIMULADOR IMPACTOS MIP'!$B$10=ES$11))),'SIMULADOR IMPACTOS MIP'!Porcentaje,0)</f>
        <v>0</v>
      </c>
      <c r="ET113" s="60">
        <f>+IF(AND(OR(SeleccionarIndustria=$A113,SeleccionarIndustria="Todas las AE"),(OR('SIMULADOR IMPACTOS MIP'!$B$10=$EL$11,'SIMULADOR IMPACTOS MIP'!$B$10=ET$11))),'SIMULADOR IMPACTOS MIP'!Porcentaje,0)</f>
        <v>0</v>
      </c>
      <c r="EU113" s="60">
        <f>+IF(AND(OR(SeleccionarIndustria=$A113,SeleccionarIndustria="Todas las AE"),(OR('SIMULADOR IMPACTOS MIP'!$B$10=$EL$11,'SIMULADOR IMPACTOS MIP'!$B$10=EU$11))),'SIMULADOR IMPACTOS MIP'!Porcentaje,0)</f>
        <v>0</v>
      </c>
      <c r="EV113" s="60">
        <f>+IF(AND(OR(SeleccionarIndustria=$A113,SeleccionarIndustria="Todas las AE"),(OR('SIMULADOR IMPACTOS MIP'!$B$10=$EL$11,'SIMULADOR IMPACTOS MIP'!$B$10=EV$11))),'SIMULADOR IMPACTOS MIP'!Porcentaje,0)</f>
        <v>0</v>
      </c>
      <c r="EW113" s="60">
        <f>+IF(AND(OR(SeleccionarIndustria=$A113,SeleccionarIndustria="Todas las AE"),(OR('SIMULADOR IMPACTOS MIP'!$B$10=$EL$11,'SIMULADOR IMPACTOS MIP'!$B$10=EW$11))),'SIMULADOR IMPACTOS MIP'!Porcentaje,0)</f>
        <v>0</v>
      </c>
      <c r="EX113" s="60">
        <f>+IF(AND(OR(SeleccionarIndustria=$A113,SeleccionarIndustria="Todas las AE"),(OR('SIMULADOR IMPACTOS MIP'!$B$10=$EL$11,'SIMULADOR IMPACTOS MIP'!$B$10=EX$11))),'SIMULADOR IMPACTOS MIP'!Porcentaje,0)</f>
        <v>0</v>
      </c>
      <c r="EY113" s="60">
        <f>+IF(AND(OR(SeleccionarIndustria=$A113,SeleccionarIndustria="Todas las AE"),('SIMULADOR IMPACTOS MIP'!$B$10=EY$11)),'SIMULADOR IMPACTOS MIP'!Porcentaje,0)</f>
        <v>0</v>
      </c>
      <c r="EZ113" s="60">
        <f>+IF(AND(OR(SeleccionarIndustria=$A113,SeleccionarIndustria="Todas las AE"),('SIMULADOR IMPACTOS MIP'!$B$10=EZ$11)),'SIMULADOR IMPACTOS MIP'!Porcentaje,0)</f>
        <v>0</v>
      </c>
      <c r="FA113" s="60">
        <f>+IF(AND(OR(SeleccionarIndustria=$A113,SeleccionarIndustria="Todas las AE"),('SIMULADOR IMPACTOS MIP'!$B$10=FA$11)),'SIMULADOR IMPACTOS MIP'!Porcentaje,0)</f>
        <v>0</v>
      </c>
      <c r="FB113" s="60">
        <f>+IF(AND(OR(SeleccionarIndustria=$A113,SeleccionarIndustria="Todas las AE"),('SIMULADOR IMPACTOS MIP'!$B$10=FB$11)),'SIMULADOR IMPACTOS MIP'!Porcentaje,0)</f>
        <v>0</v>
      </c>
      <c r="FC113" s="60">
        <f>+IF(AND(OR(SeleccionarIndustria=$A113,SeleccionarIndustria="Todas las AE"),(OR('SIMULADOR IMPACTOS MIP'!$B$10=$EM$11,'SIMULADOR IMPACTOS MIP'!$B$10=FC$11))),'SIMULADOR IMPACTOS MIP'!Porcentaje,0)</f>
        <v>0.14000000000000001</v>
      </c>
      <c r="FD113" s="60">
        <f>+IF(AND(OR(SeleccionarIndustria=$A113,SeleccionarIndustria="Todas las AE"),(OR('SIMULADOR IMPACTOS MIP'!$B$10=$EM$11,'SIMULADOR IMPACTOS MIP'!$B$10=FD$11))),'SIMULADOR IMPACTOS MIP'!Porcentaje,0)</f>
        <v>0.14000000000000001</v>
      </c>
      <c r="FE113" s="60">
        <f>+IF(AND(OR(SeleccionarIndustria=$A113,SeleccionarIndustria="Todas las AE"),(OR('SIMULADOR IMPACTOS MIP'!$B$10=$EM$11,'SIMULADOR IMPACTOS MIP'!$B$10=FE$11))),'SIMULADOR IMPACTOS MIP'!Porcentaje,0)</f>
        <v>0.14000000000000001</v>
      </c>
      <c r="FF113" s="60">
        <f>+IF(AND(OR(SeleccionarIndustria=$A113,SeleccionarIndustria="Todas las AE"),(OR('SIMULADOR IMPACTOS MIP'!$B$10=$EM$11,'SIMULADOR IMPACTOS MIP'!$B$10=FF$11))),'SIMULADOR IMPACTOS MIP'!Porcentaje,0)</f>
        <v>0.14000000000000001</v>
      </c>
      <c r="FG113" s="60">
        <f>+IF(AND(OR(SeleccionarIndustria=$A113,SeleccionarIndustria="Todas las AE"),(OR('SIMULADOR IMPACTOS MIP'!$B$10=$EM$11,'SIMULADOR IMPACTOS MIP'!$B$10=FG$11))),'SIMULADOR IMPACTOS MIP'!Porcentaje,0)</f>
        <v>0.14000000000000001</v>
      </c>
      <c r="FH113" s="60">
        <f>+IF(AND(OR(SeleccionarIndustria=$A113,SeleccionarIndustria="Todas las AE"),(OR('SIMULADOR IMPACTOS MIP'!$B$10=$EM$11,'SIMULADOR IMPACTOS MIP'!$B$10=FH$11))),'SIMULADOR IMPACTOS MIP'!Porcentaje,0)</f>
        <v>0.14000000000000001</v>
      </c>
      <c r="FI113" s="60">
        <f>+IF(AND(OR(SeleccionarIndustria=$A113,SeleccionarIndustria="Todas las AE"),(OR('SIMULADOR IMPACTOS MIP'!$B$10=$EM$11,'SIMULADOR IMPACTOS MIP'!$B$10=FI$11))),'SIMULADOR IMPACTOS MIP'!Porcentaje,0)</f>
        <v>0.14000000000000001</v>
      </c>
      <c r="FJ113" s="60">
        <f>+IF(AND(OR(SeleccionarIndustria=$A113,SeleccionarIndustria="Todas las AE"),(OR('SIMULADOR IMPACTOS MIP'!$B$10=$EM$11,'SIMULADOR IMPACTOS MIP'!$B$10=FJ$11))),'SIMULADOR IMPACTOS MIP'!Porcentaje,0)</f>
        <v>0.14000000000000001</v>
      </c>
      <c r="FM113" s="20">
        <f>+'MIP 2017'!EJ113*(1+(EN113))</f>
        <v>79867.409829412645</v>
      </c>
      <c r="FN113" s="20">
        <f>+'MIP 2017'!EK113*(1+(EO113))</f>
        <v>0</v>
      </c>
      <c r="FO113" s="20">
        <f>+'MIP 2017'!EL113*(1+(EP113))</f>
        <v>0</v>
      </c>
      <c r="FP113" s="20">
        <f>+'MIP 2017'!EM113*(1+(EQ113))</f>
        <v>0</v>
      </c>
      <c r="FQ113" s="20">
        <f>+'MIP 2017'!EN113*(1+(ER113))</f>
        <v>0</v>
      </c>
      <c r="FR113" s="20">
        <f>+'MIP 2017'!EO113*(1+(ES113))</f>
        <v>0</v>
      </c>
      <c r="FS113" s="20">
        <f>+'MIP 2017'!EP113*(1+(ET113))</f>
        <v>0</v>
      </c>
      <c r="FT113" s="20">
        <f>+'MIP 2017'!EQ113*(1+(EU113))</f>
        <v>0</v>
      </c>
      <c r="FU113" s="20">
        <f>+'MIP 2017'!ER113*(1+(EV113))</f>
        <v>0</v>
      </c>
      <c r="FV113" s="20">
        <f>+'MIP 2017'!ES113*(1+(EW113))</f>
        <v>0</v>
      </c>
      <c r="FW113" s="20">
        <f>+'MIP 2017'!ET113*(1+(EX113))</f>
        <v>0</v>
      </c>
      <c r="FX113" s="20">
        <f>+'MIP 2017'!EU113*(1+(EY113))</f>
        <v>0</v>
      </c>
      <c r="FY113" s="20">
        <f>+'MIP 2017'!EV113*(1+(EZ113))</f>
        <v>189.92833973458909</v>
      </c>
      <c r="FZ113" s="20">
        <f>+'MIP 2017'!EW113*(1+(FA113))</f>
        <v>0</v>
      </c>
      <c r="GA113" s="20">
        <f>+'MIP 2017'!EX113*(1+(FB113))</f>
        <v>9737.0512525658123</v>
      </c>
      <c r="GB113" s="20">
        <f>+'MIP 2017'!EY113*(1+(FC113))</f>
        <v>3625.9261749703483</v>
      </c>
      <c r="GC113" s="20">
        <f>+'MIP 2017'!EZ113*(1+(FD113))</f>
        <v>944.85747188333823</v>
      </c>
      <c r="GD113" s="20">
        <f>+'MIP 2017'!FA113*(1+(FE113))</f>
        <v>685.38388040771338</v>
      </c>
      <c r="GE113" s="20">
        <f>+'MIP 2017'!FB113*(1+(FF113))</f>
        <v>759.49590054192129</v>
      </c>
      <c r="GF113" s="20">
        <f>+'MIP 2017'!FC113*(1+(FG113))</f>
        <v>17.059827947588161</v>
      </c>
      <c r="GG113" s="20">
        <f>+'MIP 2017'!FD113*(1+(FH113))</f>
        <v>1536.4489722988619</v>
      </c>
      <c r="GH113" s="20">
        <f>+'MIP 2017'!FE113*(1+(FI113))</f>
        <v>139.74492972743684</v>
      </c>
      <c r="GI113" s="20">
        <f>+'MIP 2017'!FF113*(1+(FJ113))</f>
        <v>37.239382342791671</v>
      </c>
      <c r="GJ113" s="18">
        <f t="shared" si="6"/>
        <v>97540.545961833035</v>
      </c>
      <c r="GK113" s="39">
        <f>+IFERROR((GJ113/'MIP 2017'!FG113*100-100),0)</f>
        <v>0.9848738326231512</v>
      </c>
      <c r="GN113" s="18">
        <v>277529.90004075115</v>
      </c>
      <c r="GO113" s="14">
        <f>+'MIP 2017'!FH113</f>
        <v>275616.41138031258</v>
      </c>
      <c r="GP113" s="39">
        <f t="shared" si="7"/>
        <v>1913.4886604385683</v>
      </c>
      <c r="GQ113" s="39">
        <f t="shared" si="8"/>
        <v>0.69425788212524253</v>
      </c>
      <c r="GU113" s="61">
        <v>0.01</v>
      </c>
      <c r="GV113" s="81"/>
      <c r="GW113" s="60">
        <f>+IF(SeleccionarDemTur=GW$11,'SIMULADOR IMPACTOS MIP(TURISMO)'!PorcentajeTur,0)</f>
        <v>0</v>
      </c>
      <c r="GX113" s="60">
        <f>+IF(SeleccionarDemTur=GX$11,'SIMULADOR IMPACTOS MIP(TURISMO)'!PorcentajeTur,0)</f>
        <v>0</v>
      </c>
      <c r="GY113" s="60">
        <f>+IF(SeleccionarDemTur=GY$11,'SIMULADOR IMPACTOS MIP(TURISMO)'!PorcentajeTur,0)</f>
        <v>0.14000000000000001</v>
      </c>
      <c r="GZ113" s="60">
        <f>+IF(SeleccionarDemTur=GZ$11,'SIMULADOR IMPACTOS MIP(TURISMO)'!PorcentajeTur,0)</f>
        <v>0</v>
      </c>
      <c r="HA113" s="60">
        <f>+IF(OR(SeleccionarDemTur=HA$11,SeleccionarDemTur=$GW$11),'SIMULADOR IMPACTOS MIP(TURISMO)'!PorcentajeTur,0)</f>
        <v>0</v>
      </c>
      <c r="HB113" s="60">
        <f>+IF(OR(SeleccionarDemTur=HB$11,SeleccionarDemTur=$GW$11),'SIMULADOR IMPACTOS MIP(TURISMO)'!PorcentajeTur,0)</f>
        <v>0</v>
      </c>
      <c r="HC113" s="60">
        <f>+IF(OR(SeleccionarDemTur=HC$11,SeleccionarDemTur=$GW$11),'SIMULADOR IMPACTOS MIP(TURISMO)'!PorcentajeTur,0)</f>
        <v>0</v>
      </c>
      <c r="HD113" s="60">
        <f>+IF(OR(SeleccionarDemTur=HD$11,SeleccionarDemTur=$GX$11),'SIMULADOR IMPACTOS MIP(TURISMO)'!PorcentajeTur,0)</f>
        <v>0</v>
      </c>
      <c r="HE113" s="60">
        <f>+IF(OR(SeleccionarDemTur=HE$11,SeleccionarDemTur=$GX$11),'SIMULADOR IMPACTOS MIP(TURISMO)'!PorcentajeTur,0)</f>
        <v>0</v>
      </c>
      <c r="HF113" s="60">
        <f>+IF(OR(SeleccionarDemTur=HF$11,SeleccionarDemTur=$GX$11),'SIMULADOR IMPACTOS MIP(TURISMO)'!PorcentajeTur,0)</f>
        <v>0</v>
      </c>
      <c r="HG113" s="60">
        <f>+IF(OR(SeleccionarDemTur=HG$11,SeleccionarDemTur=$GX$11),'SIMULADOR IMPACTOS MIP(TURISMO)'!PorcentajeTur,0)</f>
        <v>0</v>
      </c>
      <c r="HH113" s="60">
        <f>+IF(OR(SeleccionarDemTur=HH$11,SeleccionarDemTur=$GX$11),'SIMULADOR IMPACTOS MIP(TURISMO)'!PorcentajeTur,0)</f>
        <v>0</v>
      </c>
      <c r="HI113" s="60">
        <f>+IF(OR(SeleccionarDemTur=HI$11,SeleccionarDemTur=$GX$11),'SIMULADOR IMPACTOS MIP(TURISMO)'!PorcentajeTur,0)</f>
        <v>0</v>
      </c>
      <c r="HJ113" s="60">
        <f>+IF(OR(SeleccionarDemTur=HJ$11,SeleccionarDemTur=$GX$11),'SIMULADOR IMPACTOS MIP(TURISMO)'!PorcentajeTur,0)</f>
        <v>0</v>
      </c>
      <c r="HK113" s="60">
        <f>+IF(SeleccionarDemTur=HK$11,'SIMULADOR IMPACTOS MIP(TURISMO)'!PorcentajeTur,0)</f>
        <v>0</v>
      </c>
      <c r="HL113" s="60">
        <f>+IF(SeleccionarDemTur=HL$11,'SIMULADOR IMPACTOS MIP(TURISMO)'!PorcentajeTur,0)</f>
        <v>0</v>
      </c>
      <c r="HM113" s="60">
        <f>+IF(SeleccionarDemTur=HM$11,'SIMULADOR IMPACTOS MIP(TURISMO)'!PorcentajeTur,0)</f>
        <v>0</v>
      </c>
      <c r="HN113" s="60">
        <f>+IF(SeleccionarDemTur=HN$11,'SIMULADOR IMPACTOS MIP(TURISMO)'!PorcentajeTur,0)</f>
        <v>0</v>
      </c>
      <c r="HO113" s="60">
        <f>+IF(OR(SeleccionarDemTur=HO$11,SeleccionarDemTur=$GY$11),'SIMULADOR IMPACTOS MIP(TURISMO)'!PorcentajeTur,0)</f>
        <v>0.14000000000000001</v>
      </c>
      <c r="HP113" s="60">
        <f>+IF(OR(SeleccionarDemTur=HP$11,SeleccionarDemTur=$GY$11),'SIMULADOR IMPACTOS MIP(TURISMO)'!PorcentajeTur,0)</f>
        <v>0.14000000000000001</v>
      </c>
      <c r="HQ113" s="60">
        <f>+IF(OR(SeleccionarDemTur=HQ$11,SeleccionarDemTur=$GY$11),'SIMULADOR IMPACTOS MIP(TURISMO)'!PorcentajeTur,0)</f>
        <v>0.14000000000000001</v>
      </c>
      <c r="HR113" s="60">
        <f>+IF(OR(SeleccionarDemTur=HR$11,SeleccionarDemTur=$GY$11),'SIMULADOR IMPACTOS MIP(TURISMO)'!PorcentajeTur,0)</f>
        <v>0.14000000000000001</v>
      </c>
      <c r="HS113" s="60">
        <f>+IF(OR(SeleccionarDemTur=HS$11,SeleccionarDemTur=$GY$11),'SIMULADOR IMPACTOS MIP(TURISMO)'!PorcentajeTur,0)</f>
        <v>0.14000000000000001</v>
      </c>
      <c r="HT113" s="60">
        <f>+IF(OR(SeleccionarDemTur=HT$11,SeleccionarDemTur=$GY$11),'SIMULADOR IMPACTOS MIP(TURISMO)'!PorcentajeTur,0)</f>
        <v>0.14000000000000001</v>
      </c>
      <c r="HU113" s="60">
        <f>+IF(OR(SeleccionarDemTur=HU$11,SeleccionarDemTur=$GY$11),'SIMULADOR IMPACTOS MIP(TURISMO)'!PorcentajeTur,0)</f>
        <v>0.14000000000000001</v>
      </c>
      <c r="HV113" s="60">
        <f>+IF(OR(SeleccionarDemTur=HV$11,SeleccionarDemTur=$GY$11),'SIMULADOR IMPACTOS MIP(TURISMO)'!PorcentajeTur,0)</f>
        <v>0.14000000000000001</v>
      </c>
      <c r="HY113" s="20">
        <f>+'MIP 2017'!EJ113*(1+(GZ113))</f>
        <v>79867.409829412645</v>
      </c>
      <c r="HZ113" s="20">
        <f>+'MIP 2017'!EK113*(1+(HA113))</f>
        <v>0</v>
      </c>
      <c r="IA113" s="20">
        <f>+'MIP 2017'!EL113*(1+(HB113))</f>
        <v>0</v>
      </c>
      <c r="IB113" s="20">
        <f>+'MIP 2017'!EM113*(1+(HC113))</f>
        <v>0</v>
      </c>
      <c r="IC113" s="20">
        <f>+'MIP 2017'!EN113*(1+(HD113))</f>
        <v>0</v>
      </c>
      <c r="ID113" s="20">
        <f>+'MIP 2017'!EO113*(1+(HE113))</f>
        <v>0</v>
      </c>
      <c r="IE113" s="20">
        <f>+'MIP 2017'!EP113*(1+(HF113))</f>
        <v>0</v>
      </c>
      <c r="IF113" s="20">
        <f>+'MIP 2017'!EQ113*(1+(HG113))</f>
        <v>0</v>
      </c>
      <c r="IG113" s="20">
        <f>+'MIP 2017'!ER113*(1+(HH113))</f>
        <v>0</v>
      </c>
      <c r="IH113" s="20">
        <f>+'MIP 2017'!ES113*(1+(HI113))</f>
        <v>0</v>
      </c>
      <c r="II113" s="20">
        <f>+'MIP 2017'!ET113*(1+(HJ113))</f>
        <v>0</v>
      </c>
      <c r="IJ113" s="20">
        <f>+'MIP 2017'!EU113*(1+(HK113))</f>
        <v>0</v>
      </c>
      <c r="IK113" s="20">
        <f>+'MIP 2017'!EV113*(1+(HL113))</f>
        <v>189.92833973458909</v>
      </c>
      <c r="IL113" s="20">
        <f>+'MIP 2017'!EW113*(1+(HM113))</f>
        <v>0</v>
      </c>
      <c r="IM113" s="20">
        <f>+'MIP 2017'!EX113*(1+(HN113))</f>
        <v>9737.0512525658123</v>
      </c>
      <c r="IN113" s="20">
        <f>+'MIP 2017'!EY113*(1+(HO113))</f>
        <v>3625.9261749703483</v>
      </c>
      <c r="IO113" s="20">
        <f>+'MIP 2017'!EZ113*(1+(HP113))</f>
        <v>944.85747188333823</v>
      </c>
      <c r="IP113" s="20">
        <f>+'MIP 2017'!FA113*(1+(HQ113))</f>
        <v>685.38388040771338</v>
      </c>
      <c r="IQ113" s="20">
        <f>+'MIP 2017'!FB113*(1+(HR113))</f>
        <v>759.49590054192129</v>
      </c>
      <c r="IR113" s="20">
        <f>+'MIP 2017'!FC113*(1+(HS113))</f>
        <v>17.059827947588161</v>
      </c>
      <c r="IS113" s="20">
        <f>+'MIP 2017'!FD113*(1+(HT113))</f>
        <v>1536.4489722988619</v>
      </c>
      <c r="IT113" s="20">
        <f>+'MIP 2017'!FE113*(1+(HU113))</f>
        <v>139.74492972743684</v>
      </c>
      <c r="IU113" s="20">
        <f>+'MIP 2017'!FF113*(1+(HV113))</f>
        <v>37.239382342791671</v>
      </c>
      <c r="IV113" s="18">
        <f t="shared" si="9"/>
        <v>97540.545961833035</v>
      </c>
      <c r="IW113" s="39">
        <f>+IFERROR((IV113/'MIP 2017'!FG113*100-100),0)</f>
        <v>0.9848738326231512</v>
      </c>
      <c r="IZ113" s="18">
        <v>277529.90004075115</v>
      </c>
      <c r="JA113" s="14">
        <f>+'MIP 2017'!FH113</f>
        <v>275616.41138031258</v>
      </c>
      <c r="JB113" s="39">
        <f t="shared" si="10"/>
        <v>1913.4886604385683</v>
      </c>
      <c r="JC113" s="39">
        <f t="shared" si="11"/>
        <v>0.69425788212524253</v>
      </c>
    </row>
    <row r="114" spans="1:263" s="7" customFormat="1" ht="21.95" customHeight="1" thickBot="1" x14ac:dyDescent="0.3">
      <c r="A114" s="137" t="s">
        <v>267</v>
      </c>
      <c r="B114" s="138" t="s">
        <v>398</v>
      </c>
      <c r="C114" s="33">
        <v>6.0574218476046561E-3</v>
      </c>
      <c r="D114" s="33">
        <v>6.1154798719978334E-3</v>
      </c>
      <c r="E114" s="33">
        <v>6.412377030719678E-3</v>
      </c>
      <c r="F114" s="33">
        <v>1.0816642519627129E-2</v>
      </c>
      <c r="G114" s="33">
        <v>7.9789159372882397E-3</v>
      </c>
      <c r="H114" s="33">
        <v>5.9063324390234671E-3</v>
      </c>
      <c r="I114" s="33">
        <v>3.8479106328869438E-3</v>
      </c>
      <c r="J114" s="33">
        <v>6.7902114170025688E-3</v>
      </c>
      <c r="K114" s="33">
        <v>5.4966381406315748E-3</v>
      </c>
      <c r="L114" s="33">
        <v>8.6184003204096277E-3</v>
      </c>
      <c r="M114" s="33">
        <v>1.0826978504853875E-2</v>
      </c>
      <c r="N114" s="33">
        <v>1.2514736999990745E-2</v>
      </c>
      <c r="O114" s="33">
        <v>7.5018422330719167E-3</v>
      </c>
      <c r="P114" s="33">
        <v>7.4248317697583827E-3</v>
      </c>
      <c r="Q114" s="33">
        <v>5.2657727087130485E-3</v>
      </c>
      <c r="R114" s="33">
        <v>9.412225304061524E-3</v>
      </c>
      <c r="S114" s="33">
        <v>8.1954845958241897E-3</v>
      </c>
      <c r="T114" s="33">
        <v>8.3874643160496802E-3</v>
      </c>
      <c r="U114" s="33">
        <v>7.40929361311966E-3</v>
      </c>
      <c r="V114" s="33">
        <v>5.5749974712717984E-3</v>
      </c>
      <c r="W114" s="33">
        <v>2.0469495367965308E-2</v>
      </c>
      <c r="X114" s="33">
        <v>8.9281770155680285E-3</v>
      </c>
      <c r="Y114" s="33">
        <v>1.1448790193885927E-2</v>
      </c>
      <c r="Z114" s="33">
        <v>1.4167369957044146E-2</v>
      </c>
      <c r="AA114" s="33">
        <v>9.3521190182351832E-3</v>
      </c>
      <c r="AB114" s="33">
        <v>1.4002147208887676E-2</v>
      </c>
      <c r="AC114" s="33">
        <v>3.001873149185371E-3</v>
      </c>
      <c r="AD114" s="33">
        <v>1.0825733726515241E-2</v>
      </c>
      <c r="AE114" s="33">
        <v>1.7156055249390807E-2</v>
      </c>
      <c r="AF114" s="33">
        <v>1.0763313488787965E-2</v>
      </c>
      <c r="AG114" s="33">
        <v>3.8711457644599527E-3</v>
      </c>
      <c r="AH114" s="33">
        <v>1.5747680925728043E-2</v>
      </c>
      <c r="AI114" s="33">
        <v>1.4908113740074846E-2</v>
      </c>
      <c r="AJ114" s="33">
        <v>1.6806686084163257E-2</v>
      </c>
      <c r="AK114" s="33">
        <v>1.5618093492436893E-2</v>
      </c>
      <c r="AL114" s="33">
        <v>1.2504137297401428E-2</v>
      </c>
      <c r="AM114" s="33">
        <v>1.5605159778515079E-2</v>
      </c>
      <c r="AN114" s="33">
        <v>9.4837151549541573E-3</v>
      </c>
      <c r="AO114" s="33">
        <v>1.0521292296537746E-2</v>
      </c>
      <c r="AP114" s="33">
        <v>4.0868447220777759E-2</v>
      </c>
      <c r="AQ114" s="33">
        <v>1.0407390694354915E-2</v>
      </c>
      <c r="AR114" s="33">
        <v>1.3946436594895204E-2</v>
      </c>
      <c r="AS114" s="33">
        <v>9.4477914626339959E-3</v>
      </c>
      <c r="AT114" s="33">
        <v>1.4621965793307679E-2</v>
      </c>
      <c r="AU114" s="33">
        <v>1.947046839278517E-2</v>
      </c>
      <c r="AV114" s="33">
        <v>1.2007588481610237E-2</v>
      </c>
      <c r="AW114" s="33">
        <v>1.4204745095087243E-2</v>
      </c>
      <c r="AX114" s="33">
        <v>1.9528238126524541E-2</v>
      </c>
      <c r="AY114" s="33">
        <v>2.1496569592843628E-2</v>
      </c>
      <c r="AZ114" s="33">
        <v>1.7544209111067941E-2</v>
      </c>
      <c r="BA114" s="33">
        <v>2.5222041597214043E-2</v>
      </c>
      <c r="BB114" s="33">
        <v>1.8075920919507701E-2</v>
      </c>
      <c r="BC114" s="33">
        <v>2.2700011700025235E-2</v>
      </c>
      <c r="BD114" s="33">
        <v>1.910677009187527E-2</v>
      </c>
      <c r="BE114" s="33">
        <v>1.5250398385551965E-2</v>
      </c>
      <c r="BF114" s="33">
        <v>1.7998336622018201E-2</v>
      </c>
      <c r="BG114" s="33">
        <v>2.0258458183848055E-2</v>
      </c>
      <c r="BH114" s="33">
        <v>2.4795503117154737E-2</v>
      </c>
      <c r="BI114" s="33">
        <v>1.6623893224455004E-2</v>
      </c>
      <c r="BJ114" s="33">
        <v>1.7659964120807174E-2</v>
      </c>
      <c r="BK114" s="33">
        <v>1.9764425987796676E-2</v>
      </c>
      <c r="BL114" s="33">
        <v>1.2942428264775431E-2</v>
      </c>
      <c r="BM114" s="33">
        <v>1.3657528937789961E-2</v>
      </c>
      <c r="BN114" s="33">
        <v>1.2342626622240612E-2</v>
      </c>
      <c r="BO114" s="33">
        <v>2.1561192688298769E-2</v>
      </c>
      <c r="BP114" s="33">
        <v>2.1121424042532474E-2</v>
      </c>
      <c r="BQ114" s="33">
        <v>1.7432502033675794E-2</v>
      </c>
      <c r="BR114" s="33">
        <v>1.3678259748253046E-2</v>
      </c>
      <c r="BS114" s="33">
        <v>1.0945629065600383E-2</v>
      </c>
      <c r="BT114" s="33">
        <v>3.141054334946821E-2</v>
      </c>
      <c r="BU114" s="33">
        <v>8.7993891312812215E-3</v>
      </c>
      <c r="BV114" s="33">
        <v>8.9971355849440507E-2</v>
      </c>
      <c r="BW114" s="33">
        <v>2.6518665061426642E-2</v>
      </c>
      <c r="BX114" s="33">
        <v>8.2224549939841421E-2</v>
      </c>
      <c r="BY114" s="33">
        <v>1.8111848631729502E-2</v>
      </c>
      <c r="BZ114" s="33">
        <v>8.9955072611508421E-3</v>
      </c>
      <c r="CA114" s="33">
        <v>2.4611385327347683E-2</v>
      </c>
      <c r="CB114" s="33">
        <v>1.1545399160624732E-2</v>
      </c>
      <c r="CC114" s="33">
        <v>1.3373388334243173E-2</v>
      </c>
      <c r="CD114" s="33">
        <v>1.2742791849533143E-2</v>
      </c>
      <c r="CE114" s="33">
        <v>1.4767995328230081E-2</v>
      </c>
      <c r="CF114" s="33">
        <v>2.0193153561614212E-2</v>
      </c>
      <c r="CG114" s="33">
        <v>6.1824171143665271E-2</v>
      </c>
      <c r="CH114" s="33">
        <v>2.6008638634937027E-2</v>
      </c>
      <c r="CI114" s="33">
        <v>1.4741176518299801E-2</v>
      </c>
      <c r="CJ114" s="33">
        <v>1.5536807317065096E-2</v>
      </c>
      <c r="CK114" s="33">
        <v>7.4767291646276653E-3</v>
      </c>
      <c r="CL114" s="33">
        <v>1.7228363359008802E-2</v>
      </c>
      <c r="CM114" s="33">
        <v>1.6559874218240008E-2</v>
      </c>
      <c r="CN114" s="33">
        <v>6.0421693642095452E-2</v>
      </c>
      <c r="CO114" s="33">
        <v>2.0924160061741262E-2</v>
      </c>
      <c r="CP114" s="33">
        <v>2.5106409394741909E-2</v>
      </c>
      <c r="CQ114" s="33">
        <v>2.4391908856780234E-2</v>
      </c>
      <c r="CR114" s="33">
        <v>3.4676162212116501E-2</v>
      </c>
      <c r="CS114" s="33">
        <v>4.6745226782157291E-2</v>
      </c>
      <c r="CT114" s="33">
        <v>2.5528545853480116E-2</v>
      </c>
      <c r="CU114" s="33">
        <v>2.8692021158882221E-2</v>
      </c>
      <c r="CV114" s="33">
        <v>3.7070222153689741E-2</v>
      </c>
      <c r="CW114" s="33">
        <v>3.2516903244630843E-2</v>
      </c>
      <c r="CX114" s="33">
        <v>3.7244092903641834E-2</v>
      </c>
      <c r="CY114" s="33">
        <v>1.9007106824342149E-2</v>
      </c>
      <c r="CZ114" s="33">
        <v>2.2174844161719116E-2</v>
      </c>
      <c r="DA114" s="33">
        <v>1.0181784097403472</v>
      </c>
      <c r="DB114" s="33">
        <v>5.1631622515445855E-2</v>
      </c>
      <c r="DC114" s="33">
        <v>4.9265116453453696E-2</v>
      </c>
      <c r="DD114" s="33">
        <v>3.9323384779016701E-2</v>
      </c>
      <c r="DE114" s="33">
        <v>2.8807008408242095E-2</v>
      </c>
      <c r="DF114" s="33">
        <v>2.4011435237543424E-2</v>
      </c>
      <c r="DG114" s="33">
        <v>3.1970623653035928E-2</v>
      </c>
      <c r="DH114" s="33">
        <v>3.5522015373913363E-2</v>
      </c>
      <c r="DI114" s="33">
        <v>4.8957895160433196E-2</v>
      </c>
      <c r="DJ114" s="33">
        <v>2.1673907336762041E-2</v>
      </c>
      <c r="DK114" s="33">
        <v>1.5028676239897074E-2</v>
      </c>
      <c r="DL114" s="33">
        <v>1.5295572894016554E-2</v>
      </c>
      <c r="DM114" s="33">
        <v>1.6740341059202669E-2</v>
      </c>
      <c r="DN114" s="33">
        <v>6.9110979670142028E-3</v>
      </c>
      <c r="DO114" s="33">
        <v>3.4734308190677937E-2</v>
      </c>
      <c r="DP114" s="33">
        <v>1.4618245596016299E-2</v>
      </c>
      <c r="DQ114" s="33">
        <v>1.0288799766623884E-2</v>
      </c>
      <c r="DR114" s="33">
        <v>4.6591766094425301E-2</v>
      </c>
      <c r="DS114" s="33">
        <v>3.3425658915621291E-2</v>
      </c>
      <c r="DT114" s="33">
        <v>1.6491088687954857E-2</v>
      </c>
      <c r="DU114" s="33">
        <v>2.446469176249258E-2</v>
      </c>
      <c r="DV114" s="33">
        <v>1.515543175464653E-2</v>
      </c>
      <c r="DW114" s="33">
        <v>2.0299682885363875E-2</v>
      </c>
      <c r="DX114" s="33">
        <v>3.6492783467959707E-2</v>
      </c>
      <c r="DY114" s="33">
        <v>3.6728125693882126E-2</v>
      </c>
      <c r="DZ114" s="33">
        <v>1.8277698526507815E-2</v>
      </c>
      <c r="EA114" s="33">
        <v>1.6084463927532416E-2</v>
      </c>
      <c r="EB114" s="33">
        <v>3.2613817223715078E-2</v>
      </c>
      <c r="EC114" s="33">
        <v>3.3526947621984438E-2</v>
      </c>
      <c r="ED114" s="33">
        <v>5.9101976282332255E-2</v>
      </c>
      <c r="EE114" s="33">
        <v>5.2687729445748913E-2</v>
      </c>
      <c r="EF114" s="33">
        <v>5.0082359160930921E-2</v>
      </c>
      <c r="EG114" s="33">
        <v>4.1790462706261126E-2</v>
      </c>
      <c r="EH114" s="33">
        <v>0</v>
      </c>
      <c r="EK114" s="60">
        <f>+IF(AND(OR(SeleccionarIndustria=$A114,SeleccionarIndustria="Todas las AE"),('SIMULADOR IMPACTOS MIP'!$B$10=EK$11)),'SIMULADOR IMPACTOS MIP'!Porcentaje,0)</f>
        <v>0</v>
      </c>
      <c r="EL114" s="60">
        <f>+IF(AND(OR(SeleccionarIndustria=$A114,SeleccionarIndustria="Todas las AE"),('SIMULADOR IMPACTOS MIP'!$B$10=EL$11)),'SIMULADOR IMPACTOS MIP'!Porcentaje,0)</f>
        <v>0</v>
      </c>
      <c r="EM114" s="60">
        <f>+IF(AND(OR(SeleccionarIndustria=$A114,SeleccionarIndustria="Todas las AE"),('SIMULADOR IMPACTOS MIP'!$B$10=EM$11)),'SIMULADOR IMPACTOS MIP'!Porcentaje,0)</f>
        <v>0.14000000000000001</v>
      </c>
      <c r="EN114" s="60">
        <f>+IF(AND(OR(SeleccionarIndustria=$A114,SeleccionarIndustria="Todas las AE"),('SIMULADOR IMPACTOS MIP'!$B$10=EN$11)),'SIMULADOR IMPACTOS MIP'!Porcentaje,0)</f>
        <v>0</v>
      </c>
      <c r="EO114" s="60">
        <f>+IF(AND(OR(SeleccionarIndustria=$A114,SeleccionarIndustria="Todas las AE"),(OR('SIMULADOR IMPACTOS MIP'!$B$10=$EK$11,'SIMULADOR IMPACTOS MIP'!$B$10=EO$11))),'SIMULADOR IMPACTOS MIP'!Porcentaje,0)</f>
        <v>0</v>
      </c>
      <c r="EP114" s="60">
        <f>+IF(AND(OR(SeleccionarIndustria=$A114,SeleccionarIndustria="Todas las AE"),(OR('SIMULADOR IMPACTOS MIP'!$B$10=$EK$11,'SIMULADOR IMPACTOS MIP'!$B$10=EP$11))),'SIMULADOR IMPACTOS MIP'!Porcentaje,0)</f>
        <v>0</v>
      </c>
      <c r="EQ114" s="60">
        <f>+IF(AND(OR(SeleccionarIndustria=$A114,SeleccionarIndustria="Todas las AE"),(OR('SIMULADOR IMPACTOS MIP'!$B$10=$EK$11,'SIMULADOR IMPACTOS MIP'!$B$10=EQ$11))),'SIMULADOR IMPACTOS MIP'!Porcentaje,0)</f>
        <v>0</v>
      </c>
      <c r="ER114" s="60">
        <f>+IF(AND(OR(SeleccionarIndustria=$A114,SeleccionarIndustria="Todas las AE"),(OR('SIMULADOR IMPACTOS MIP'!$B$10=$EL$11,'SIMULADOR IMPACTOS MIP'!$B$10=ER$11))),'SIMULADOR IMPACTOS MIP'!Porcentaje,0)</f>
        <v>0</v>
      </c>
      <c r="ES114" s="60">
        <f>+IF(AND(OR(SeleccionarIndustria=$A114,SeleccionarIndustria="Todas las AE"),(OR('SIMULADOR IMPACTOS MIP'!$B$10=$EL$11,'SIMULADOR IMPACTOS MIP'!$B$10=ES$11))),'SIMULADOR IMPACTOS MIP'!Porcentaje,0)</f>
        <v>0</v>
      </c>
      <c r="ET114" s="60">
        <f>+IF(AND(OR(SeleccionarIndustria=$A114,SeleccionarIndustria="Todas las AE"),(OR('SIMULADOR IMPACTOS MIP'!$B$10=$EL$11,'SIMULADOR IMPACTOS MIP'!$B$10=ET$11))),'SIMULADOR IMPACTOS MIP'!Porcentaje,0)</f>
        <v>0</v>
      </c>
      <c r="EU114" s="60">
        <f>+IF(AND(OR(SeleccionarIndustria=$A114,SeleccionarIndustria="Todas las AE"),(OR('SIMULADOR IMPACTOS MIP'!$B$10=$EL$11,'SIMULADOR IMPACTOS MIP'!$B$10=EU$11))),'SIMULADOR IMPACTOS MIP'!Porcentaje,0)</f>
        <v>0</v>
      </c>
      <c r="EV114" s="60">
        <f>+IF(AND(OR(SeleccionarIndustria=$A114,SeleccionarIndustria="Todas las AE"),(OR('SIMULADOR IMPACTOS MIP'!$B$10=$EL$11,'SIMULADOR IMPACTOS MIP'!$B$10=EV$11))),'SIMULADOR IMPACTOS MIP'!Porcentaje,0)</f>
        <v>0</v>
      </c>
      <c r="EW114" s="60">
        <f>+IF(AND(OR(SeleccionarIndustria=$A114,SeleccionarIndustria="Todas las AE"),(OR('SIMULADOR IMPACTOS MIP'!$B$10=$EL$11,'SIMULADOR IMPACTOS MIP'!$B$10=EW$11))),'SIMULADOR IMPACTOS MIP'!Porcentaje,0)</f>
        <v>0</v>
      </c>
      <c r="EX114" s="60">
        <f>+IF(AND(OR(SeleccionarIndustria=$A114,SeleccionarIndustria="Todas las AE"),(OR('SIMULADOR IMPACTOS MIP'!$B$10=$EL$11,'SIMULADOR IMPACTOS MIP'!$B$10=EX$11))),'SIMULADOR IMPACTOS MIP'!Porcentaje,0)</f>
        <v>0</v>
      </c>
      <c r="EY114" s="60">
        <f>+IF(AND(OR(SeleccionarIndustria=$A114,SeleccionarIndustria="Todas las AE"),('SIMULADOR IMPACTOS MIP'!$B$10=EY$11)),'SIMULADOR IMPACTOS MIP'!Porcentaje,0)</f>
        <v>0</v>
      </c>
      <c r="EZ114" s="60">
        <f>+IF(AND(OR(SeleccionarIndustria=$A114,SeleccionarIndustria="Todas las AE"),('SIMULADOR IMPACTOS MIP'!$B$10=EZ$11)),'SIMULADOR IMPACTOS MIP'!Porcentaje,0)</f>
        <v>0</v>
      </c>
      <c r="FA114" s="60">
        <f>+IF(AND(OR(SeleccionarIndustria=$A114,SeleccionarIndustria="Todas las AE"),('SIMULADOR IMPACTOS MIP'!$B$10=FA$11)),'SIMULADOR IMPACTOS MIP'!Porcentaje,0)</f>
        <v>0</v>
      </c>
      <c r="FB114" s="60">
        <f>+IF(AND(OR(SeleccionarIndustria=$A114,SeleccionarIndustria="Todas las AE"),('SIMULADOR IMPACTOS MIP'!$B$10=FB$11)),'SIMULADOR IMPACTOS MIP'!Porcentaje,0)</f>
        <v>0</v>
      </c>
      <c r="FC114" s="60">
        <f>+IF(AND(OR(SeleccionarIndustria=$A114,SeleccionarIndustria="Todas las AE"),(OR('SIMULADOR IMPACTOS MIP'!$B$10=$EM$11,'SIMULADOR IMPACTOS MIP'!$B$10=FC$11))),'SIMULADOR IMPACTOS MIP'!Porcentaje,0)</f>
        <v>0.14000000000000001</v>
      </c>
      <c r="FD114" s="60">
        <f>+IF(AND(OR(SeleccionarIndustria=$A114,SeleccionarIndustria="Todas las AE"),(OR('SIMULADOR IMPACTOS MIP'!$B$10=$EM$11,'SIMULADOR IMPACTOS MIP'!$B$10=FD$11))),'SIMULADOR IMPACTOS MIP'!Porcentaje,0)</f>
        <v>0.14000000000000001</v>
      </c>
      <c r="FE114" s="60">
        <f>+IF(AND(OR(SeleccionarIndustria=$A114,SeleccionarIndustria="Todas las AE"),(OR('SIMULADOR IMPACTOS MIP'!$B$10=$EM$11,'SIMULADOR IMPACTOS MIP'!$B$10=FE$11))),'SIMULADOR IMPACTOS MIP'!Porcentaje,0)</f>
        <v>0.14000000000000001</v>
      </c>
      <c r="FF114" s="60">
        <f>+IF(AND(OR(SeleccionarIndustria=$A114,SeleccionarIndustria="Todas las AE"),(OR('SIMULADOR IMPACTOS MIP'!$B$10=$EM$11,'SIMULADOR IMPACTOS MIP'!$B$10=FF$11))),'SIMULADOR IMPACTOS MIP'!Porcentaje,0)</f>
        <v>0.14000000000000001</v>
      </c>
      <c r="FG114" s="60">
        <f>+IF(AND(OR(SeleccionarIndustria=$A114,SeleccionarIndustria="Todas las AE"),(OR('SIMULADOR IMPACTOS MIP'!$B$10=$EM$11,'SIMULADOR IMPACTOS MIP'!$B$10=FG$11))),'SIMULADOR IMPACTOS MIP'!Porcentaje,0)</f>
        <v>0.14000000000000001</v>
      </c>
      <c r="FH114" s="60">
        <f>+IF(AND(OR(SeleccionarIndustria=$A114,SeleccionarIndustria="Todas las AE"),(OR('SIMULADOR IMPACTOS MIP'!$B$10=$EM$11,'SIMULADOR IMPACTOS MIP'!$B$10=FH$11))),'SIMULADOR IMPACTOS MIP'!Porcentaje,0)</f>
        <v>0.14000000000000001</v>
      </c>
      <c r="FI114" s="60">
        <f>+IF(AND(OR(SeleccionarIndustria=$A114,SeleccionarIndustria="Todas las AE"),(OR('SIMULADOR IMPACTOS MIP'!$B$10=$EM$11,'SIMULADOR IMPACTOS MIP'!$B$10=FI$11))),'SIMULADOR IMPACTOS MIP'!Porcentaje,0)</f>
        <v>0.14000000000000001</v>
      </c>
      <c r="FJ114" s="60">
        <f>+IF(AND(OR(SeleccionarIndustria=$A114,SeleccionarIndustria="Todas las AE"),(OR('SIMULADOR IMPACTOS MIP'!$B$10=$EM$11,'SIMULADOR IMPACTOS MIP'!$B$10=FJ$11))),'SIMULADOR IMPACTOS MIP'!Porcentaje,0)</f>
        <v>0.14000000000000001</v>
      </c>
      <c r="FM114" s="20">
        <f>+'MIP 2017'!EJ114*(1+(EN114))</f>
        <v>2579493.7320848489</v>
      </c>
      <c r="FN114" s="20">
        <f>+'MIP 2017'!EK114*(1+(EO114))</f>
        <v>0</v>
      </c>
      <c r="FO114" s="20">
        <f>+'MIP 2017'!EL114*(1+(EP114))</f>
        <v>0</v>
      </c>
      <c r="FP114" s="20">
        <f>+'MIP 2017'!EM114*(1+(EQ114))</f>
        <v>0</v>
      </c>
      <c r="FQ114" s="20">
        <f>+'MIP 2017'!EN114*(1+(ER114))</f>
        <v>0</v>
      </c>
      <c r="FR114" s="20">
        <f>+'MIP 2017'!EO114*(1+(ES114))</f>
        <v>0</v>
      </c>
      <c r="FS114" s="20">
        <f>+'MIP 2017'!EP114*(1+(ET114))</f>
        <v>0</v>
      </c>
      <c r="FT114" s="20">
        <f>+'MIP 2017'!EQ114*(1+(EU114))</f>
        <v>0</v>
      </c>
      <c r="FU114" s="20">
        <f>+'MIP 2017'!ER114*(1+(EV114))</f>
        <v>0</v>
      </c>
      <c r="FV114" s="20">
        <f>+'MIP 2017'!ES114*(1+(EW114))</f>
        <v>0</v>
      </c>
      <c r="FW114" s="20">
        <f>+'MIP 2017'!ET114*(1+(EX114))</f>
        <v>0</v>
      </c>
      <c r="FX114" s="20">
        <f>+'MIP 2017'!EU114*(1+(EY114))</f>
        <v>1.1658757194826008</v>
      </c>
      <c r="FY114" s="20">
        <f>+'MIP 2017'!EV114*(1+(EZ114))</f>
        <v>37437.526525088258</v>
      </c>
      <c r="FZ114" s="20">
        <f>+'MIP 2017'!EW114*(1+(FA114))</f>
        <v>3.4659082075954077E-2</v>
      </c>
      <c r="GA114" s="20">
        <f>+'MIP 2017'!EX114*(1+(FB114))</f>
        <v>399.17950123491812</v>
      </c>
      <c r="GB114" s="20">
        <f>+'MIP 2017'!EY114*(1+(FC114))</f>
        <v>0</v>
      </c>
      <c r="GC114" s="20">
        <f>+'MIP 2017'!EZ114*(1+(FD114))</f>
        <v>0</v>
      </c>
      <c r="GD114" s="20">
        <f>+'MIP 2017'!FA114*(1+(FE114))</f>
        <v>0</v>
      </c>
      <c r="GE114" s="20">
        <f>+'MIP 2017'!FB114*(1+(FF114))</f>
        <v>0</v>
      </c>
      <c r="GF114" s="20">
        <f>+'MIP 2017'!FC114*(1+(FG114))</f>
        <v>0</v>
      </c>
      <c r="GG114" s="20">
        <f>+'MIP 2017'!FD114*(1+(FH114))</f>
        <v>0</v>
      </c>
      <c r="GH114" s="20">
        <f>+'MIP 2017'!FE114*(1+(FI114))</f>
        <v>0</v>
      </c>
      <c r="GI114" s="20">
        <f>+'MIP 2017'!FF114*(1+(FJ114))</f>
        <v>0</v>
      </c>
      <c r="GJ114" s="18">
        <f t="shared" si="6"/>
        <v>2617331.6386459735</v>
      </c>
      <c r="GK114" s="39">
        <f>+IFERROR((GJ114/'MIP 2017'!FG114*100-100),0)</f>
        <v>0</v>
      </c>
      <c r="GN114" s="18">
        <v>3559618.5340244542</v>
      </c>
      <c r="GO114" s="14">
        <f>+'MIP 2017'!FH114</f>
        <v>3552632.7864327691</v>
      </c>
      <c r="GP114" s="39">
        <f t="shared" si="7"/>
        <v>6985.7475916850381</v>
      </c>
      <c r="GQ114" s="39">
        <f t="shared" si="8"/>
        <v>0.19663579130279629</v>
      </c>
      <c r="GU114" s="61">
        <v>0.02</v>
      </c>
      <c r="GV114" s="81"/>
      <c r="GW114" s="60">
        <f>+IF(SeleccionarDemTur=GW$11,'SIMULADOR IMPACTOS MIP(TURISMO)'!PorcentajeTur,0)</f>
        <v>0</v>
      </c>
      <c r="GX114" s="60">
        <f>+IF(SeleccionarDemTur=GX$11,'SIMULADOR IMPACTOS MIP(TURISMO)'!PorcentajeTur,0)</f>
        <v>0</v>
      </c>
      <c r="GY114" s="60">
        <f>+IF(SeleccionarDemTur=GY$11,'SIMULADOR IMPACTOS MIP(TURISMO)'!PorcentajeTur,0)</f>
        <v>0.14000000000000001</v>
      </c>
      <c r="GZ114" s="60">
        <f>+IF(SeleccionarDemTur=GZ$11,'SIMULADOR IMPACTOS MIP(TURISMO)'!PorcentajeTur,0)</f>
        <v>0</v>
      </c>
      <c r="HA114" s="60">
        <f>+IF(OR(SeleccionarDemTur=HA$11,SeleccionarDemTur=$GW$11),'SIMULADOR IMPACTOS MIP(TURISMO)'!PorcentajeTur,0)</f>
        <v>0</v>
      </c>
      <c r="HB114" s="60">
        <f>+IF(OR(SeleccionarDemTur=HB$11,SeleccionarDemTur=$GW$11),'SIMULADOR IMPACTOS MIP(TURISMO)'!PorcentajeTur,0)</f>
        <v>0</v>
      </c>
      <c r="HC114" s="60">
        <f>+IF(OR(SeleccionarDemTur=HC$11,SeleccionarDemTur=$GW$11),'SIMULADOR IMPACTOS MIP(TURISMO)'!PorcentajeTur,0)</f>
        <v>0</v>
      </c>
      <c r="HD114" s="60">
        <f>+IF(OR(SeleccionarDemTur=HD$11,SeleccionarDemTur=$GX$11),'SIMULADOR IMPACTOS MIP(TURISMO)'!PorcentajeTur,0)</f>
        <v>0</v>
      </c>
      <c r="HE114" s="60">
        <f>+IF(OR(SeleccionarDemTur=HE$11,SeleccionarDemTur=$GX$11),'SIMULADOR IMPACTOS MIP(TURISMO)'!PorcentajeTur,0)</f>
        <v>0</v>
      </c>
      <c r="HF114" s="60">
        <f>+IF(OR(SeleccionarDemTur=HF$11,SeleccionarDemTur=$GX$11),'SIMULADOR IMPACTOS MIP(TURISMO)'!PorcentajeTur,0)</f>
        <v>0</v>
      </c>
      <c r="HG114" s="60">
        <f>+IF(OR(SeleccionarDemTur=HG$11,SeleccionarDemTur=$GX$11),'SIMULADOR IMPACTOS MIP(TURISMO)'!PorcentajeTur,0)</f>
        <v>0</v>
      </c>
      <c r="HH114" s="60">
        <f>+IF(OR(SeleccionarDemTur=HH$11,SeleccionarDemTur=$GX$11),'SIMULADOR IMPACTOS MIP(TURISMO)'!PorcentajeTur,0)</f>
        <v>0</v>
      </c>
      <c r="HI114" s="60">
        <f>+IF(OR(SeleccionarDemTur=HI$11,SeleccionarDemTur=$GX$11),'SIMULADOR IMPACTOS MIP(TURISMO)'!PorcentajeTur,0)</f>
        <v>0</v>
      </c>
      <c r="HJ114" s="60">
        <f>+IF(OR(SeleccionarDemTur=HJ$11,SeleccionarDemTur=$GX$11),'SIMULADOR IMPACTOS MIP(TURISMO)'!PorcentajeTur,0)</f>
        <v>0</v>
      </c>
      <c r="HK114" s="60">
        <f>+IF(SeleccionarDemTur=HK$11,'SIMULADOR IMPACTOS MIP(TURISMO)'!PorcentajeTur,0)</f>
        <v>0</v>
      </c>
      <c r="HL114" s="60">
        <f>+IF(SeleccionarDemTur=HL$11,'SIMULADOR IMPACTOS MIP(TURISMO)'!PorcentajeTur,0)</f>
        <v>0</v>
      </c>
      <c r="HM114" s="60">
        <f>+IF(SeleccionarDemTur=HM$11,'SIMULADOR IMPACTOS MIP(TURISMO)'!PorcentajeTur,0)</f>
        <v>0</v>
      </c>
      <c r="HN114" s="60">
        <f>+IF(SeleccionarDemTur=HN$11,'SIMULADOR IMPACTOS MIP(TURISMO)'!PorcentajeTur,0)</f>
        <v>0</v>
      </c>
      <c r="HO114" s="60">
        <f>+IF(OR(SeleccionarDemTur=HO$11,SeleccionarDemTur=$GY$11),'SIMULADOR IMPACTOS MIP(TURISMO)'!PorcentajeTur,0)</f>
        <v>0.14000000000000001</v>
      </c>
      <c r="HP114" s="60">
        <f>+IF(OR(SeleccionarDemTur=HP$11,SeleccionarDemTur=$GY$11),'SIMULADOR IMPACTOS MIP(TURISMO)'!PorcentajeTur,0)</f>
        <v>0.14000000000000001</v>
      </c>
      <c r="HQ114" s="60">
        <f>+IF(OR(SeleccionarDemTur=HQ$11,SeleccionarDemTur=$GY$11),'SIMULADOR IMPACTOS MIP(TURISMO)'!PorcentajeTur,0)</f>
        <v>0.14000000000000001</v>
      </c>
      <c r="HR114" s="60">
        <f>+IF(OR(SeleccionarDemTur=HR$11,SeleccionarDemTur=$GY$11),'SIMULADOR IMPACTOS MIP(TURISMO)'!PorcentajeTur,0)</f>
        <v>0.14000000000000001</v>
      </c>
      <c r="HS114" s="60">
        <f>+IF(OR(SeleccionarDemTur=HS$11,SeleccionarDemTur=$GY$11),'SIMULADOR IMPACTOS MIP(TURISMO)'!PorcentajeTur,0)</f>
        <v>0.14000000000000001</v>
      </c>
      <c r="HT114" s="60">
        <f>+IF(OR(SeleccionarDemTur=HT$11,SeleccionarDemTur=$GY$11),'SIMULADOR IMPACTOS MIP(TURISMO)'!PorcentajeTur,0)</f>
        <v>0.14000000000000001</v>
      </c>
      <c r="HU114" s="60">
        <f>+IF(OR(SeleccionarDemTur=HU$11,SeleccionarDemTur=$GY$11),'SIMULADOR IMPACTOS MIP(TURISMO)'!PorcentajeTur,0)</f>
        <v>0.14000000000000001</v>
      </c>
      <c r="HV114" s="60">
        <f>+IF(OR(SeleccionarDemTur=HV$11,SeleccionarDemTur=$GY$11),'SIMULADOR IMPACTOS MIP(TURISMO)'!PorcentajeTur,0)</f>
        <v>0.14000000000000001</v>
      </c>
      <c r="HY114" s="20">
        <f>+'MIP 2017'!EJ114*(1+(GZ114))</f>
        <v>2579493.7320848489</v>
      </c>
      <c r="HZ114" s="20">
        <f>+'MIP 2017'!EK114*(1+(HA114))</f>
        <v>0</v>
      </c>
      <c r="IA114" s="20">
        <f>+'MIP 2017'!EL114*(1+(HB114))</f>
        <v>0</v>
      </c>
      <c r="IB114" s="20">
        <f>+'MIP 2017'!EM114*(1+(HC114))</f>
        <v>0</v>
      </c>
      <c r="IC114" s="20">
        <f>+'MIP 2017'!EN114*(1+(HD114))</f>
        <v>0</v>
      </c>
      <c r="ID114" s="20">
        <f>+'MIP 2017'!EO114*(1+(HE114))</f>
        <v>0</v>
      </c>
      <c r="IE114" s="20">
        <f>+'MIP 2017'!EP114*(1+(HF114))</f>
        <v>0</v>
      </c>
      <c r="IF114" s="20">
        <f>+'MIP 2017'!EQ114*(1+(HG114))</f>
        <v>0</v>
      </c>
      <c r="IG114" s="20">
        <f>+'MIP 2017'!ER114*(1+(HH114))</f>
        <v>0</v>
      </c>
      <c r="IH114" s="20">
        <f>+'MIP 2017'!ES114*(1+(HI114))</f>
        <v>0</v>
      </c>
      <c r="II114" s="20">
        <f>+'MIP 2017'!ET114*(1+(HJ114))</f>
        <v>0</v>
      </c>
      <c r="IJ114" s="20">
        <f>+'MIP 2017'!EU114*(1+(HK114))</f>
        <v>1.1658757194826008</v>
      </c>
      <c r="IK114" s="20">
        <f>+'MIP 2017'!EV114*(1+(HL114))</f>
        <v>37437.526525088258</v>
      </c>
      <c r="IL114" s="20">
        <f>+'MIP 2017'!EW114*(1+(HM114))</f>
        <v>3.4659082075954077E-2</v>
      </c>
      <c r="IM114" s="20">
        <f>+'MIP 2017'!EX114*(1+(HN114))</f>
        <v>399.17950123491812</v>
      </c>
      <c r="IN114" s="20">
        <f>+'MIP 2017'!EY114*(1+(HO114))</f>
        <v>0</v>
      </c>
      <c r="IO114" s="20">
        <f>+'MIP 2017'!EZ114*(1+(HP114))</f>
        <v>0</v>
      </c>
      <c r="IP114" s="20">
        <f>+'MIP 2017'!FA114*(1+(HQ114))</f>
        <v>0</v>
      </c>
      <c r="IQ114" s="20">
        <f>+'MIP 2017'!FB114*(1+(HR114))</f>
        <v>0</v>
      </c>
      <c r="IR114" s="20">
        <f>+'MIP 2017'!FC114*(1+(HS114))</f>
        <v>0</v>
      </c>
      <c r="IS114" s="20">
        <f>+'MIP 2017'!FD114*(1+(HT114))</f>
        <v>0</v>
      </c>
      <c r="IT114" s="20">
        <f>+'MIP 2017'!FE114*(1+(HU114))</f>
        <v>0</v>
      </c>
      <c r="IU114" s="20">
        <f>+'MIP 2017'!FF114*(1+(HV114))</f>
        <v>0</v>
      </c>
      <c r="IV114" s="18">
        <f t="shared" si="9"/>
        <v>2617331.6386459735</v>
      </c>
      <c r="IW114" s="39">
        <f>+IFERROR((IV114/'MIP 2017'!FG114*100-100),0)</f>
        <v>0</v>
      </c>
      <c r="IZ114" s="18">
        <v>3559618.5340244542</v>
      </c>
      <c r="JA114" s="14">
        <f>+'MIP 2017'!FH114</f>
        <v>3552632.7864327691</v>
      </c>
      <c r="JB114" s="39">
        <f t="shared" si="10"/>
        <v>6985.7475916850381</v>
      </c>
      <c r="JC114" s="39">
        <f t="shared" si="11"/>
        <v>0.19663579130279629</v>
      </c>
    </row>
    <row r="115" spans="1:263" s="7" customFormat="1" ht="21.95" customHeight="1" thickBot="1" x14ac:dyDescent="0.3">
      <c r="A115" s="137" t="s">
        <v>269</v>
      </c>
      <c r="B115" s="138" t="s">
        <v>266</v>
      </c>
      <c r="C115" s="33">
        <v>1.3109801451983817E-3</v>
      </c>
      <c r="D115" s="33">
        <v>1.5714266928256481E-3</v>
      </c>
      <c r="E115" s="33">
        <v>1.3828191096453865E-3</v>
      </c>
      <c r="F115" s="33">
        <v>4.2452329742125169E-3</v>
      </c>
      <c r="G115" s="33">
        <v>1.3346637584024802E-3</v>
      </c>
      <c r="H115" s="33">
        <v>1.1711131634089969E-3</v>
      </c>
      <c r="I115" s="33">
        <v>7.1865465474865199E-4</v>
      </c>
      <c r="J115" s="33">
        <v>1.1599214078941928E-3</v>
      </c>
      <c r="K115" s="33">
        <v>1.2112448198799905E-3</v>
      </c>
      <c r="L115" s="33">
        <v>1.179077262427335E-3</v>
      </c>
      <c r="M115" s="33">
        <v>3.1670359208640581E-3</v>
      </c>
      <c r="N115" s="33">
        <v>4.3540106910827103E-3</v>
      </c>
      <c r="O115" s="33">
        <v>5.4171295143687686E-3</v>
      </c>
      <c r="P115" s="33">
        <v>3.2971746105071179E-3</v>
      </c>
      <c r="Q115" s="33">
        <v>1.287438578020056E-3</v>
      </c>
      <c r="R115" s="33">
        <v>3.6366205202890737E-3</v>
      </c>
      <c r="S115" s="33">
        <v>2.1848592181352542E-3</v>
      </c>
      <c r="T115" s="33">
        <v>2.2546798055113411E-3</v>
      </c>
      <c r="U115" s="33">
        <v>1.666535229424293E-3</v>
      </c>
      <c r="V115" s="33">
        <v>1.3368340172621191E-3</v>
      </c>
      <c r="W115" s="33">
        <v>6.3170529658953594E-3</v>
      </c>
      <c r="X115" s="33">
        <v>2.6203645304948117E-3</v>
      </c>
      <c r="Y115" s="33">
        <v>2.0805382850699245E-3</v>
      </c>
      <c r="Z115" s="33">
        <v>2.2407218688976346E-3</v>
      </c>
      <c r="AA115" s="33">
        <v>2.0244090725831609E-3</v>
      </c>
      <c r="AB115" s="33">
        <v>4.7946043359612953E-3</v>
      </c>
      <c r="AC115" s="33">
        <v>3.724157078272531E-4</v>
      </c>
      <c r="AD115" s="33">
        <v>2.463825761041291E-3</v>
      </c>
      <c r="AE115" s="33">
        <v>3.4913127178524805E-3</v>
      </c>
      <c r="AF115" s="33">
        <v>3.0003064413307479E-3</v>
      </c>
      <c r="AG115" s="33">
        <v>4.0255228912117677E-3</v>
      </c>
      <c r="AH115" s="33">
        <v>3.0363732467515413E-3</v>
      </c>
      <c r="AI115" s="33">
        <v>2.4274684321561684E-3</v>
      </c>
      <c r="AJ115" s="33">
        <v>3.3941190349370482E-3</v>
      </c>
      <c r="AK115" s="33">
        <v>4.5835966245077048E-3</v>
      </c>
      <c r="AL115" s="33">
        <v>2.7115515474213617E-3</v>
      </c>
      <c r="AM115" s="33">
        <v>2.0640381300384546E-3</v>
      </c>
      <c r="AN115" s="33">
        <v>3.2829579390936531E-3</v>
      </c>
      <c r="AO115" s="33">
        <v>3.2976131428103369E-3</v>
      </c>
      <c r="AP115" s="33">
        <v>4.7749448584706398E-3</v>
      </c>
      <c r="AQ115" s="33">
        <v>3.2165491031657858E-3</v>
      </c>
      <c r="AR115" s="33">
        <v>3.1217772491936163E-3</v>
      </c>
      <c r="AS115" s="33">
        <v>2.7022286383658824E-3</v>
      </c>
      <c r="AT115" s="33">
        <v>3.7707055964619181E-3</v>
      </c>
      <c r="AU115" s="33">
        <v>3.1411704863239477E-3</v>
      </c>
      <c r="AV115" s="33">
        <v>2.9703977501209645E-3</v>
      </c>
      <c r="AW115" s="33">
        <v>4.2474506185889646E-3</v>
      </c>
      <c r="AX115" s="33">
        <v>2.7125283846436855E-3</v>
      </c>
      <c r="AY115" s="33">
        <v>3.0612051181045591E-3</v>
      </c>
      <c r="AZ115" s="33">
        <v>3.7257132032226356E-3</v>
      </c>
      <c r="BA115" s="33">
        <v>1.6334525182721033E-3</v>
      </c>
      <c r="BB115" s="33">
        <v>2.8006096193442177E-3</v>
      </c>
      <c r="BC115" s="33">
        <v>3.3054314171721681E-3</v>
      </c>
      <c r="BD115" s="33">
        <v>2.9316908555985875E-3</v>
      </c>
      <c r="BE115" s="33">
        <v>4.8286492952136191E-3</v>
      </c>
      <c r="BF115" s="33">
        <v>3.3349273927061832E-3</v>
      </c>
      <c r="BG115" s="33">
        <v>2.6893474219490594E-3</v>
      </c>
      <c r="BH115" s="33">
        <v>6.9153888677193449E-3</v>
      </c>
      <c r="BI115" s="33">
        <v>9.3714532941486413E-3</v>
      </c>
      <c r="BJ115" s="33">
        <v>2.1777004349726307E-3</v>
      </c>
      <c r="BK115" s="33">
        <v>4.2773489037343446E-3</v>
      </c>
      <c r="BL115" s="33">
        <v>3.4991391310231308E-3</v>
      </c>
      <c r="BM115" s="33">
        <v>5.2214840660251127E-3</v>
      </c>
      <c r="BN115" s="33">
        <v>3.5277610972923438E-3</v>
      </c>
      <c r="BO115" s="33">
        <v>2.7766783468279443E-3</v>
      </c>
      <c r="BP115" s="33">
        <v>3.9262743293845739E-3</v>
      </c>
      <c r="BQ115" s="33">
        <v>6.3364593323704367E-3</v>
      </c>
      <c r="BR115" s="33">
        <v>3.3816711114958236E-3</v>
      </c>
      <c r="BS115" s="33">
        <v>5.2353757177271767E-3</v>
      </c>
      <c r="BT115" s="33">
        <v>3.1723212746604269E-3</v>
      </c>
      <c r="BU115" s="33">
        <v>1.9510509413200347E-3</v>
      </c>
      <c r="BV115" s="33">
        <v>3.6186294670534319E-3</v>
      </c>
      <c r="BW115" s="33">
        <v>7.7047115654561285E-3</v>
      </c>
      <c r="BX115" s="33">
        <v>6.51455898441423E-3</v>
      </c>
      <c r="BY115" s="33">
        <v>3.029229477567977E-3</v>
      </c>
      <c r="BZ115" s="33">
        <v>8.0600739510771381E-3</v>
      </c>
      <c r="CA115" s="33">
        <v>9.3700315451029064E-3</v>
      </c>
      <c r="CB115" s="33">
        <v>3.7500471567143609E-3</v>
      </c>
      <c r="CC115" s="33">
        <v>2.7576607903118944E-3</v>
      </c>
      <c r="CD115" s="33">
        <v>2.5276087327708108E-3</v>
      </c>
      <c r="CE115" s="33">
        <v>5.4947360884320551E-3</v>
      </c>
      <c r="CF115" s="33">
        <v>4.3710432035782443E-3</v>
      </c>
      <c r="CG115" s="33">
        <v>8.3529602033053547E-3</v>
      </c>
      <c r="CH115" s="33">
        <v>3.906377637100702E-3</v>
      </c>
      <c r="CI115" s="33">
        <v>3.0661738141415265E-3</v>
      </c>
      <c r="CJ115" s="33">
        <v>6.1961420600158273E-3</v>
      </c>
      <c r="CK115" s="33">
        <v>1.4608548854675501E-3</v>
      </c>
      <c r="CL115" s="33">
        <v>7.2008057683396924E-3</v>
      </c>
      <c r="CM115" s="33">
        <v>5.9353039876562782E-3</v>
      </c>
      <c r="CN115" s="33">
        <v>2.0766788633196233E-2</v>
      </c>
      <c r="CO115" s="33">
        <v>6.5981159821957187E-3</v>
      </c>
      <c r="CP115" s="33">
        <v>3.0627399515933407E-3</v>
      </c>
      <c r="CQ115" s="33">
        <v>5.0907768364749119E-3</v>
      </c>
      <c r="CR115" s="33">
        <v>3.4869989413631188E-3</v>
      </c>
      <c r="CS115" s="33">
        <v>4.2833893562522624E-3</v>
      </c>
      <c r="CT115" s="33">
        <v>3.1407135131747126E-3</v>
      </c>
      <c r="CU115" s="33">
        <v>4.1182797336241595E-3</v>
      </c>
      <c r="CV115" s="33">
        <v>2.4214421408959379E-3</v>
      </c>
      <c r="CW115" s="33">
        <v>4.5210589946331897E-3</v>
      </c>
      <c r="CX115" s="33">
        <v>4.9942142915146764E-3</v>
      </c>
      <c r="CY115" s="33">
        <v>6.4874318734061973E-3</v>
      </c>
      <c r="CZ115" s="33">
        <v>3.9471289670449774E-3</v>
      </c>
      <c r="DA115" s="33">
        <v>7.2366170909275614E-3</v>
      </c>
      <c r="DB115" s="33">
        <v>1.1075601348526465</v>
      </c>
      <c r="DC115" s="33">
        <v>1.435248259964916E-2</v>
      </c>
      <c r="DD115" s="33">
        <v>4.8542863614390594E-3</v>
      </c>
      <c r="DE115" s="33">
        <v>5.19538638748089E-3</v>
      </c>
      <c r="DF115" s="33">
        <v>2.1282915676098291E-2</v>
      </c>
      <c r="DG115" s="33">
        <v>5.6790110338420423E-3</v>
      </c>
      <c r="DH115" s="33">
        <v>4.3749146701138296E-3</v>
      </c>
      <c r="DI115" s="33">
        <v>1.365934683686594E-2</v>
      </c>
      <c r="DJ115" s="33">
        <v>3.1135246998003764E-3</v>
      </c>
      <c r="DK115" s="33">
        <v>2.9136375994364095E-3</v>
      </c>
      <c r="DL115" s="33">
        <v>2.8625104497182036E-3</v>
      </c>
      <c r="DM115" s="33">
        <v>3.2961932680505551E-3</v>
      </c>
      <c r="DN115" s="33">
        <v>1.5145462307221697E-3</v>
      </c>
      <c r="DO115" s="33">
        <v>7.2198289458902404E-3</v>
      </c>
      <c r="DP115" s="33">
        <v>8.129693831753727E-3</v>
      </c>
      <c r="DQ115" s="33">
        <v>4.655621218731202E-3</v>
      </c>
      <c r="DR115" s="33">
        <v>7.0179833568418115E-3</v>
      </c>
      <c r="DS115" s="33">
        <v>5.2996901634592098E-3</v>
      </c>
      <c r="DT115" s="33">
        <v>1.1751591732209736E-3</v>
      </c>
      <c r="DU115" s="33">
        <v>6.4997297543347753E-3</v>
      </c>
      <c r="DV115" s="33">
        <v>2.1139706177949829E-3</v>
      </c>
      <c r="DW115" s="33">
        <v>2.0695883927029871E-3</v>
      </c>
      <c r="DX115" s="33">
        <v>3.2856914629431776E-3</v>
      </c>
      <c r="DY115" s="33">
        <v>2.7906496085172111E-3</v>
      </c>
      <c r="DZ115" s="33">
        <v>1.5427435810136674E-3</v>
      </c>
      <c r="EA115" s="33">
        <v>1.0541943756150302E-2</v>
      </c>
      <c r="EB115" s="33">
        <v>1.3048004132783533E-2</v>
      </c>
      <c r="EC115" s="33">
        <v>2.4989976123897402E-3</v>
      </c>
      <c r="ED115" s="33">
        <v>1.2131696156454612E-2</v>
      </c>
      <c r="EE115" s="33">
        <v>1.740063177635283E-3</v>
      </c>
      <c r="EF115" s="33">
        <v>2.2023818279189665E-2</v>
      </c>
      <c r="EG115" s="33">
        <v>1.7295413202276185E-3</v>
      </c>
      <c r="EH115" s="33">
        <v>0</v>
      </c>
      <c r="EK115" s="60">
        <f>+IF(AND(OR(SeleccionarIndustria=$A115,SeleccionarIndustria="Todas las AE"),('SIMULADOR IMPACTOS MIP'!$B$10=EK$11)),'SIMULADOR IMPACTOS MIP'!Porcentaje,0)</f>
        <v>0</v>
      </c>
      <c r="EL115" s="60">
        <f>+IF(AND(OR(SeleccionarIndustria=$A115,SeleccionarIndustria="Todas las AE"),('SIMULADOR IMPACTOS MIP'!$B$10=EL$11)),'SIMULADOR IMPACTOS MIP'!Porcentaje,0)</f>
        <v>0</v>
      </c>
      <c r="EM115" s="60">
        <f>+IF(AND(OR(SeleccionarIndustria=$A115,SeleccionarIndustria="Todas las AE"),('SIMULADOR IMPACTOS MIP'!$B$10=EM$11)),'SIMULADOR IMPACTOS MIP'!Porcentaje,0)</f>
        <v>0.14000000000000001</v>
      </c>
      <c r="EN115" s="60">
        <f>+IF(AND(OR(SeleccionarIndustria=$A115,SeleccionarIndustria="Todas las AE"),('SIMULADOR IMPACTOS MIP'!$B$10=EN$11)),'SIMULADOR IMPACTOS MIP'!Porcentaje,0)</f>
        <v>0</v>
      </c>
      <c r="EO115" s="60">
        <f>+IF(AND(OR(SeleccionarIndustria=$A115,SeleccionarIndustria="Todas las AE"),(OR('SIMULADOR IMPACTOS MIP'!$B$10=$EK$11,'SIMULADOR IMPACTOS MIP'!$B$10=EO$11))),'SIMULADOR IMPACTOS MIP'!Porcentaje,0)</f>
        <v>0</v>
      </c>
      <c r="EP115" s="60">
        <f>+IF(AND(OR(SeleccionarIndustria=$A115,SeleccionarIndustria="Todas las AE"),(OR('SIMULADOR IMPACTOS MIP'!$B$10=$EK$11,'SIMULADOR IMPACTOS MIP'!$B$10=EP$11))),'SIMULADOR IMPACTOS MIP'!Porcentaje,0)</f>
        <v>0</v>
      </c>
      <c r="EQ115" s="60">
        <f>+IF(AND(OR(SeleccionarIndustria=$A115,SeleccionarIndustria="Todas las AE"),(OR('SIMULADOR IMPACTOS MIP'!$B$10=$EK$11,'SIMULADOR IMPACTOS MIP'!$B$10=EQ$11))),'SIMULADOR IMPACTOS MIP'!Porcentaje,0)</f>
        <v>0</v>
      </c>
      <c r="ER115" s="60">
        <f>+IF(AND(OR(SeleccionarIndustria=$A115,SeleccionarIndustria="Todas las AE"),(OR('SIMULADOR IMPACTOS MIP'!$B$10=$EL$11,'SIMULADOR IMPACTOS MIP'!$B$10=ER$11))),'SIMULADOR IMPACTOS MIP'!Porcentaje,0)</f>
        <v>0</v>
      </c>
      <c r="ES115" s="60">
        <f>+IF(AND(OR(SeleccionarIndustria=$A115,SeleccionarIndustria="Todas las AE"),(OR('SIMULADOR IMPACTOS MIP'!$B$10=$EL$11,'SIMULADOR IMPACTOS MIP'!$B$10=ES$11))),'SIMULADOR IMPACTOS MIP'!Porcentaje,0)</f>
        <v>0</v>
      </c>
      <c r="ET115" s="60">
        <f>+IF(AND(OR(SeleccionarIndustria=$A115,SeleccionarIndustria="Todas las AE"),(OR('SIMULADOR IMPACTOS MIP'!$B$10=$EL$11,'SIMULADOR IMPACTOS MIP'!$B$10=ET$11))),'SIMULADOR IMPACTOS MIP'!Porcentaje,0)</f>
        <v>0</v>
      </c>
      <c r="EU115" s="60">
        <f>+IF(AND(OR(SeleccionarIndustria=$A115,SeleccionarIndustria="Todas las AE"),(OR('SIMULADOR IMPACTOS MIP'!$B$10=$EL$11,'SIMULADOR IMPACTOS MIP'!$B$10=EU$11))),'SIMULADOR IMPACTOS MIP'!Porcentaje,0)</f>
        <v>0</v>
      </c>
      <c r="EV115" s="60">
        <f>+IF(AND(OR(SeleccionarIndustria=$A115,SeleccionarIndustria="Todas las AE"),(OR('SIMULADOR IMPACTOS MIP'!$B$10=$EL$11,'SIMULADOR IMPACTOS MIP'!$B$10=EV$11))),'SIMULADOR IMPACTOS MIP'!Porcentaje,0)</f>
        <v>0</v>
      </c>
      <c r="EW115" s="60">
        <f>+IF(AND(OR(SeleccionarIndustria=$A115,SeleccionarIndustria="Todas las AE"),(OR('SIMULADOR IMPACTOS MIP'!$B$10=$EL$11,'SIMULADOR IMPACTOS MIP'!$B$10=EW$11))),'SIMULADOR IMPACTOS MIP'!Porcentaje,0)</f>
        <v>0</v>
      </c>
      <c r="EX115" s="60">
        <f>+IF(AND(OR(SeleccionarIndustria=$A115,SeleccionarIndustria="Todas las AE"),(OR('SIMULADOR IMPACTOS MIP'!$B$10=$EL$11,'SIMULADOR IMPACTOS MIP'!$B$10=EX$11))),'SIMULADOR IMPACTOS MIP'!Porcentaje,0)</f>
        <v>0</v>
      </c>
      <c r="EY115" s="60">
        <f>+IF(AND(OR(SeleccionarIndustria=$A115,SeleccionarIndustria="Todas las AE"),('SIMULADOR IMPACTOS MIP'!$B$10=EY$11)),'SIMULADOR IMPACTOS MIP'!Porcentaje,0)</f>
        <v>0</v>
      </c>
      <c r="EZ115" s="60">
        <f>+IF(AND(OR(SeleccionarIndustria=$A115,SeleccionarIndustria="Todas las AE"),('SIMULADOR IMPACTOS MIP'!$B$10=EZ$11)),'SIMULADOR IMPACTOS MIP'!Porcentaje,0)</f>
        <v>0</v>
      </c>
      <c r="FA115" s="60">
        <f>+IF(AND(OR(SeleccionarIndustria=$A115,SeleccionarIndustria="Todas las AE"),('SIMULADOR IMPACTOS MIP'!$B$10=FA$11)),'SIMULADOR IMPACTOS MIP'!Porcentaje,0)</f>
        <v>0</v>
      </c>
      <c r="FB115" s="60">
        <f>+IF(AND(OR(SeleccionarIndustria=$A115,SeleccionarIndustria="Todas las AE"),('SIMULADOR IMPACTOS MIP'!$B$10=FB$11)),'SIMULADOR IMPACTOS MIP'!Porcentaje,0)</f>
        <v>0</v>
      </c>
      <c r="FC115" s="60">
        <f>+IF(AND(OR(SeleccionarIndustria=$A115,SeleccionarIndustria="Todas las AE"),(OR('SIMULADOR IMPACTOS MIP'!$B$10=$EM$11,'SIMULADOR IMPACTOS MIP'!$B$10=FC$11))),'SIMULADOR IMPACTOS MIP'!Porcentaje,0)</f>
        <v>0.14000000000000001</v>
      </c>
      <c r="FD115" s="60">
        <f>+IF(AND(OR(SeleccionarIndustria=$A115,SeleccionarIndustria="Todas las AE"),(OR('SIMULADOR IMPACTOS MIP'!$B$10=$EM$11,'SIMULADOR IMPACTOS MIP'!$B$10=FD$11))),'SIMULADOR IMPACTOS MIP'!Porcentaje,0)</f>
        <v>0.14000000000000001</v>
      </c>
      <c r="FE115" s="60">
        <f>+IF(AND(OR(SeleccionarIndustria=$A115,SeleccionarIndustria="Todas las AE"),(OR('SIMULADOR IMPACTOS MIP'!$B$10=$EM$11,'SIMULADOR IMPACTOS MIP'!$B$10=FE$11))),'SIMULADOR IMPACTOS MIP'!Porcentaje,0)</f>
        <v>0.14000000000000001</v>
      </c>
      <c r="FF115" s="60">
        <f>+IF(AND(OR(SeleccionarIndustria=$A115,SeleccionarIndustria="Todas las AE"),(OR('SIMULADOR IMPACTOS MIP'!$B$10=$EM$11,'SIMULADOR IMPACTOS MIP'!$B$10=FF$11))),'SIMULADOR IMPACTOS MIP'!Porcentaje,0)</f>
        <v>0.14000000000000001</v>
      </c>
      <c r="FG115" s="60">
        <f>+IF(AND(OR(SeleccionarIndustria=$A115,SeleccionarIndustria="Todas las AE"),(OR('SIMULADOR IMPACTOS MIP'!$B$10=$EM$11,'SIMULADOR IMPACTOS MIP'!$B$10=FG$11))),'SIMULADOR IMPACTOS MIP'!Porcentaje,0)</f>
        <v>0.14000000000000001</v>
      </c>
      <c r="FH115" s="60">
        <f>+IF(AND(OR(SeleccionarIndustria=$A115,SeleccionarIndustria="Todas las AE"),(OR('SIMULADOR IMPACTOS MIP'!$B$10=$EM$11,'SIMULADOR IMPACTOS MIP'!$B$10=FH$11))),'SIMULADOR IMPACTOS MIP'!Porcentaje,0)</f>
        <v>0.14000000000000001</v>
      </c>
      <c r="FI115" s="60">
        <f>+IF(AND(OR(SeleccionarIndustria=$A115,SeleccionarIndustria="Todas las AE"),(OR('SIMULADOR IMPACTOS MIP'!$B$10=$EM$11,'SIMULADOR IMPACTOS MIP'!$B$10=FI$11))),'SIMULADOR IMPACTOS MIP'!Porcentaje,0)</f>
        <v>0.14000000000000001</v>
      </c>
      <c r="FJ115" s="60">
        <f>+IF(AND(OR(SeleccionarIndustria=$A115,SeleccionarIndustria="Todas las AE"),(OR('SIMULADOR IMPACTOS MIP'!$B$10=$EM$11,'SIMULADOR IMPACTOS MIP'!$B$10=FJ$11))),'SIMULADOR IMPACTOS MIP'!Porcentaje,0)</f>
        <v>0.14000000000000001</v>
      </c>
      <c r="FM115" s="20">
        <f>+'MIP 2017'!EJ115*(1+(EN115))</f>
        <v>34855.220024657669</v>
      </c>
      <c r="FN115" s="20">
        <f>+'MIP 2017'!EK115*(1+(EO115))</f>
        <v>0</v>
      </c>
      <c r="FO115" s="20">
        <f>+'MIP 2017'!EL115*(1+(EP115))</f>
        <v>0</v>
      </c>
      <c r="FP115" s="20">
        <f>+'MIP 2017'!EM115*(1+(EQ115))</f>
        <v>0</v>
      </c>
      <c r="FQ115" s="20">
        <f>+'MIP 2017'!EN115*(1+(ER115))</f>
        <v>0</v>
      </c>
      <c r="FR115" s="20">
        <f>+'MIP 2017'!EO115*(1+(ES115))</f>
        <v>0</v>
      </c>
      <c r="FS115" s="20">
        <f>+'MIP 2017'!EP115*(1+(ET115))</f>
        <v>0</v>
      </c>
      <c r="FT115" s="20">
        <f>+'MIP 2017'!EQ115*(1+(EU115))</f>
        <v>0</v>
      </c>
      <c r="FU115" s="20">
        <f>+'MIP 2017'!ER115*(1+(EV115))</f>
        <v>0</v>
      </c>
      <c r="FV115" s="20">
        <f>+'MIP 2017'!ES115*(1+(EW115))</f>
        <v>0</v>
      </c>
      <c r="FW115" s="20">
        <f>+'MIP 2017'!ET115*(1+(EX115))</f>
        <v>0</v>
      </c>
      <c r="FX115" s="20">
        <f>+'MIP 2017'!EU115*(1+(EY115))</f>
        <v>456.74866794747902</v>
      </c>
      <c r="FY115" s="20">
        <f>+'MIP 2017'!EV115*(1+(EZ115))</f>
        <v>39304.274637359405</v>
      </c>
      <c r="FZ115" s="20">
        <f>+'MIP 2017'!EW115*(1+(FA115))</f>
        <v>0</v>
      </c>
      <c r="GA115" s="20">
        <f>+'MIP 2017'!EX115*(1+(FB115))</f>
        <v>17746.217721883193</v>
      </c>
      <c r="GB115" s="20">
        <f>+'MIP 2017'!EY115*(1+(FC115))</f>
        <v>0</v>
      </c>
      <c r="GC115" s="20">
        <f>+'MIP 2017'!EZ115*(1+(FD115))</f>
        <v>0</v>
      </c>
      <c r="GD115" s="20">
        <f>+'MIP 2017'!FA115*(1+(FE115))</f>
        <v>0</v>
      </c>
      <c r="GE115" s="20">
        <f>+'MIP 2017'!FB115*(1+(FF115))</f>
        <v>0</v>
      </c>
      <c r="GF115" s="20">
        <f>+'MIP 2017'!FC115*(1+(FG115))</f>
        <v>0</v>
      </c>
      <c r="GG115" s="20">
        <f>+'MIP 2017'!FD115*(1+(FH115))</f>
        <v>0</v>
      </c>
      <c r="GH115" s="20">
        <f>+'MIP 2017'!FE115*(1+(FI115))</f>
        <v>0</v>
      </c>
      <c r="GI115" s="20">
        <f>+'MIP 2017'!FF115*(1+(FJ115))</f>
        <v>0</v>
      </c>
      <c r="GJ115" s="18">
        <f t="shared" si="6"/>
        <v>92362.461051847742</v>
      </c>
      <c r="GK115" s="39">
        <f>+IFERROR((GJ115/'MIP 2017'!FG115*100-100),0)</f>
        <v>0</v>
      </c>
      <c r="GN115" s="18">
        <v>269684.41988265718</v>
      </c>
      <c r="GO115" s="14">
        <f>+'MIP 2017'!FH115</f>
        <v>268558.49030083016</v>
      </c>
      <c r="GP115" s="39">
        <f t="shared" si="7"/>
        <v>1125.9295818270184</v>
      </c>
      <c r="GQ115" s="39">
        <f t="shared" si="8"/>
        <v>0.41924929670472011</v>
      </c>
      <c r="GU115" s="61">
        <v>0.03</v>
      </c>
      <c r="GV115" s="81"/>
      <c r="GW115" s="60">
        <f>+IF(SeleccionarDemTur=GW$11,'SIMULADOR IMPACTOS MIP(TURISMO)'!PorcentajeTur,0)</f>
        <v>0</v>
      </c>
      <c r="GX115" s="60">
        <f>+IF(SeleccionarDemTur=GX$11,'SIMULADOR IMPACTOS MIP(TURISMO)'!PorcentajeTur,0)</f>
        <v>0</v>
      </c>
      <c r="GY115" s="60">
        <f>+IF(SeleccionarDemTur=GY$11,'SIMULADOR IMPACTOS MIP(TURISMO)'!PorcentajeTur,0)</f>
        <v>0.14000000000000001</v>
      </c>
      <c r="GZ115" s="60">
        <f>+IF(SeleccionarDemTur=GZ$11,'SIMULADOR IMPACTOS MIP(TURISMO)'!PorcentajeTur,0)</f>
        <v>0</v>
      </c>
      <c r="HA115" s="60">
        <f>+IF(OR(SeleccionarDemTur=HA$11,SeleccionarDemTur=$GW$11),'SIMULADOR IMPACTOS MIP(TURISMO)'!PorcentajeTur,0)</f>
        <v>0</v>
      </c>
      <c r="HB115" s="60">
        <f>+IF(OR(SeleccionarDemTur=HB$11,SeleccionarDemTur=$GW$11),'SIMULADOR IMPACTOS MIP(TURISMO)'!PorcentajeTur,0)</f>
        <v>0</v>
      </c>
      <c r="HC115" s="60">
        <f>+IF(OR(SeleccionarDemTur=HC$11,SeleccionarDemTur=$GW$11),'SIMULADOR IMPACTOS MIP(TURISMO)'!PorcentajeTur,0)</f>
        <v>0</v>
      </c>
      <c r="HD115" s="60">
        <f>+IF(OR(SeleccionarDemTur=HD$11,SeleccionarDemTur=$GX$11),'SIMULADOR IMPACTOS MIP(TURISMO)'!PorcentajeTur,0)</f>
        <v>0</v>
      </c>
      <c r="HE115" s="60">
        <f>+IF(OR(SeleccionarDemTur=HE$11,SeleccionarDemTur=$GX$11),'SIMULADOR IMPACTOS MIP(TURISMO)'!PorcentajeTur,0)</f>
        <v>0</v>
      </c>
      <c r="HF115" s="60">
        <f>+IF(OR(SeleccionarDemTur=HF$11,SeleccionarDemTur=$GX$11),'SIMULADOR IMPACTOS MIP(TURISMO)'!PorcentajeTur,0)</f>
        <v>0</v>
      </c>
      <c r="HG115" s="60">
        <f>+IF(OR(SeleccionarDemTur=HG$11,SeleccionarDemTur=$GX$11),'SIMULADOR IMPACTOS MIP(TURISMO)'!PorcentajeTur,0)</f>
        <v>0</v>
      </c>
      <c r="HH115" s="60">
        <f>+IF(OR(SeleccionarDemTur=HH$11,SeleccionarDemTur=$GX$11),'SIMULADOR IMPACTOS MIP(TURISMO)'!PorcentajeTur,0)</f>
        <v>0</v>
      </c>
      <c r="HI115" s="60">
        <f>+IF(OR(SeleccionarDemTur=HI$11,SeleccionarDemTur=$GX$11),'SIMULADOR IMPACTOS MIP(TURISMO)'!PorcentajeTur,0)</f>
        <v>0</v>
      </c>
      <c r="HJ115" s="60">
        <f>+IF(OR(SeleccionarDemTur=HJ$11,SeleccionarDemTur=$GX$11),'SIMULADOR IMPACTOS MIP(TURISMO)'!PorcentajeTur,0)</f>
        <v>0</v>
      </c>
      <c r="HK115" s="60">
        <f>+IF(SeleccionarDemTur=HK$11,'SIMULADOR IMPACTOS MIP(TURISMO)'!PorcentajeTur,0)</f>
        <v>0</v>
      </c>
      <c r="HL115" s="60">
        <f>+IF(SeleccionarDemTur=HL$11,'SIMULADOR IMPACTOS MIP(TURISMO)'!PorcentajeTur,0)</f>
        <v>0</v>
      </c>
      <c r="HM115" s="60">
        <f>+IF(SeleccionarDemTur=HM$11,'SIMULADOR IMPACTOS MIP(TURISMO)'!PorcentajeTur,0)</f>
        <v>0</v>
      </c>
      <c r="HN115" s="60">
        <f>+IF(SeleccionarDemTur=HN$11,'SIMULADOR IMPACTOS MIP(TURISMO)'!PorcentajeTur,0)</f>
        <v>0</v>
      </c>
      <c r="HO115" s="60">
        <f>+IF(OR(SeleccionarDemTur=HO$11,SeleccionarDemTur=$GY$11),'SIMULADOR IMPACTOS MIP(TURISMO)'!PorcentajeTur,0)</f>
        <v>0.14000000000000001</v>
      </c>
      <c r="HP115" s="60">
        <f>+IF(OR(SeleccionarDemTur=HP$11,SeleccionarDemTur=$GY$11),'SIMULADOR IMPACTOS MIP(TURISMO)'!PorcentajeTur,0)</f>
        <v>0.14000000000000001</v>
      </c>
      <c r="HQ115" s="60">
        <f>+IF(OR(SeleccionarDemTur=HQ$11,SeleccionarDemTur=$GY$11),'SIMULADOR IMPACTOS MIP(TURISMO)'!PorcentajeTur,0)</f>
        <v>0.14000000000000001</v>
      </c>
      <c r="HR115" s="60">
        <f>+IF(OR(SeleccionarDemTur=HR$11,SeleccionarDemTur=$GY$11),'SIMULADOR IMPACTOS MIP(TURISMO)'!PorcentajeTur,0)</f>
        <v>0.14000000000000001</v>
      </c>
      <c r="HS115" s="60">
        <f>+IF(OR(SeleccionarDemTur=HS$11,SeleccionarDemTur=$GY$11),'SIMULADOR IMPACTOS MIP(TURISMO)'!PorcentajeTur,0)</f>
        <v>0.14000000000000001</v>
      </c>
      <c r="HT115" s="60">
        <f>+IF(OR(SeleccionarDemTur=HT$11,SeleccionarDemTur=$GY$11),'SIMULADOR IMPACTOS MIP(TURISMO)'!PorcentajeTur,0)</f>
        <v>0.14000000000000001</v>
      </c>
      <c r="HU115" s="60">
        <f>+IF(OR(SeleccionarDemTur=HU$11,SeleccionarDemTur=$GY$11),'SIMULADOR IMPACTOS MIP(TURISMO)'!PorcentajeTur,0)</f>
        <v>0.14000000000000001</v>
      </c>
      <c r="HV115" s="60">
        <f>+IF(OR(SeleccionarDemTur=HV$11,SeleccionarDemTur=$GY$11),'SIMULADOR IMPACTOS MIP(TURISMO)'!PorcentajeTur,0)</f>
        <v>0.14000000000000001</v>
      </c>
      <c r="HY115" s="20">
        <f>+'MIP 2017'!EJ115*(1+(GZ115))</f>
        <v>34855.220024657669</v>
      </c>
      <c r="HZ115" s="20">
        <f>+'MIP 2017'!EK115*(1+(HA115))</f>
        <v>0</v>
      </c>
      <c r="IA115" s="20">
        <f>+'MIP 2017'!EL115*(1+(HB115))</f>
        <v>0</v>
      </c>
      <c r="IB115" s="20">
        <f>+'MIP 2017'!EM115*(1+(HC115))</f>
        <v>0</v>
      </c>
      <c r="IC115" s="20">
        <f>+'MIP 2017'!EN115*(1+(HD115))</f>
        <v>0</v>
      </c>
      <c r="ID115" s="20">
        <f>+'MIP 2017'!EO115*(1+(HE115))</f>
        <v>0</v>
      </c>
      <c r="IE115" s="20">
        <f>+'MIP 2017'!EP115*(1+(HF115))</f>
        <v>0</v>
      </c>
      <c r="IF115" s="20">
        <f>+'MIP 2017'!EQ115*(1+(HG115))</f>
        <v>0</v>
      </c>
      <c r="IG115" s="20">
        <f>+'MIP 2017'!ER115*(1+(HH115))</f>
        <v>0</v>
      </c>
      <c r="IH115" s="20">
        <f>+'MIP 2017'!ES115*(1+(HI115))</f>
        <v>0</v>
      </c>
      <c r="II115" s="20">
        <f>+'MIP 2017'!ET115*(1+(HJ115))</f>
        <v>0</v>
      </c>
      <c r="IJ115" s="20">
        <f>+'MIP 2017'!EU115*(1+(HK115))</f>
        <v>456.74866794747902</v>
      </c>
      <c r="IK115" s="20">
        <f>+'MIP 2017'!EV115*(1+(HL115))</f>
        <v>39304.274637359405</v>
      </c>
      <c r="IL115" s="20">
        <f>+'MIP 2017'!EW115*(1+(HM115))</f>
        <v>0</v>
      </c>
      <c r="IM115" s="20">
        <f>+'MIP 2017'!EX115*(1+(HN115))</f>
        <v>17746.217721883193</v>
      </c>
      <c r="IN115" s="20">
        <f>+'MIP 2017'!EY115*(1+(HO115))</f>
        <v>0</v>
      </c>
      <c r="IO115" s="20">
        <f>+'MIP 2017'!EZ115*(1+(HP115))</f>
        <v>0</v>
      </c>
      <c r="IP115" s="20">
        <f>+'MIP 2017'!FA115*(1+(HQ115))</f>
        <v>0</v>
      </c>
      <c r="IQ115" s="20">
        <f>+'MIP 2017'!FB115*(1+(HR115))</f>
        <v>0</v>
      </c>
      <c r="IR115" s="20">
        <f>+'MIP 2017'!FC115*(1+(HS115))</f>
        <v>0</v>
      </c>
      <c r="IS115" s="20">
        <f>+'MIP 2017'!FD115*(1+(HT115))</f>
        <v>0</v>
      </c>
      <c r="IT115" s="20">
        <f>+'MIP 2017'!FE115*(1+(HU115))</f>
        <v>0</v>
      </c>
      <c r="IU115" s="20">
        <f>+'MIP 2017'!FF115*(1+(HV115))</f>
        <v>0</v>
      </c>
      <c r="IV115" s="18">
        <f t="shared" si="9"/>
        <v>92362.461051847742</v>
      </c>
      <c r="IW115" s="39">
        <f>+IFERROR((IV115/'MIP 2017'!FG115*100-100),0)</f>
        <v>0</v>
      </c>
      <c r="IZ115" s="18">
        <v>269684.41988265718</v>
      </c>
      <c r="JA115" s="14">
        <f>+'MIP 2017'!FH115</f>
        <v>268558.49030083016</v>
      </c>
      <c r="JB115" s="39">
        <f t="shared" si="10"/>
        <v>1125.9295818270184</v>
      </c>
      <c r="JC115" s="39">
        <f t="shared" si="11"/>
        <v>0.41924929670472011</v>
      </c>
    </row>
    <row r="116" spans="1:263" s="7" customFormat="1" ht="21.95" customHeight="1" thickBot="1" x14ac:dyDescent="0.3">
      <c r="A116" s="137" t="s">
        <v>270</v>
      </c>
      <c r="B116" s="138" t="s">
        <v>268</v>
      </c>
      <c r="C116" s="33">
        <v>1.3497887329493446E-3</v>
      </c>
      <c r="D116" s="33">
        <v>1.6891950227963463E-3</v>
      </c>
      <c r="E116" s="33">
        <v>2.5161699144566011E-3</v>
      </c>
      <c r="F116" s="33">
        <v>5.2729084986718883E-3</v>
      </c>
      <c r="G116" s="33">
        <v>1.0727911979107009E-2</v>
      </c>
      <c r="H116" s="33">
        <v>2.0159751013692716E-3</v>
      </c>
      <c r="I116" s="33">
        <v>8.5140491159798833E-4</v>
      </c>
      <c r="J116" s="33">
        <v>1.4407996968368029E-3</v>
      </c>
      <c r="K116" s="33">
        <v>1.285762353583877E-3</v>
      </c>
      <c r="L116" s="33">
        <v>1.2139397339661195E-3</v>
      </c>
      <c r="M116" s="33">
        <v>5.0327791669892022E-3</v>
      </c>
      <c r="N116" s="33">
        <v>3.733036583052836E-3</v>
      </c>
      <c r="O116" s="33">
        <v>7.5808057241248238E-3</v>
      </c>
      <c r="P116" s="33">
        <v>2.0120913202465811E-3</v>
      </c>
      <c r="Q116" s="33">
        <v>1.4327378074942263E-3</v>
      </c>
      <c r="R116" s="33">
        <v>1.1615559324380329E-2</v>
      </c>
      <c r="S116" s="33">
        <v>3.4889931015056825E-3</v>
      </c>
      <c r="T116" s="33">
        <v>2.7022804351201708E-3</v>
      </c>
      <c r="U116" s="33">
        <v>6.7787766724484175E-3</v>
      </c>
      <c r="V116" s="33">
        <v>1.534087750197771E-3</v>
      </c>
      <c r="W116" s="33">
        <v>9.3603177942551408E-3</v>
      </c>
      <c r="X116" s="33">
        <v>8.7180583429316335E-3</v>
      </c>
      <c r="Y116" s="33">
        <v>3.3376850179777252E-3</v>
      </c>
      <c r="Z116" s="33">
        <v>3.0465062926858144E-3</v>
      </c>
      <c r="AA116" s="33">
        <v>2.0972860436717557E-2</v>
      </c>
      <c r="AB116" s="33">
        <v>5.626947767287384E-3</v>
      </c>
      <c r="AC116" s="33">
        <v>7.6643993773642567E-3</v>
      </c>
      <c r="AD116" s="33">
        <v>5.7602359032147563E-3</v>
      </c>
      <c r="AE116" s="33">
        <v>4.4779726617306297E-3</v>
      </c>
      <c r="AF116" s="33">
        <v>1.0752886466419176E-2</v>
      </c>
      <c r="AG116" s="33">
        <v>1.2244710294639814E-3</v>
      </c>
      <c r="AH116" s="33">
        <v>5.6042356965998958E-3</v>
      </c>
      <c r="AI116" s="33">
        <v>4.4446219065200675E-3</v>
      </c>
      <c r="AJ116" s="33">
        <v>6.0945703216610915E-3</v>
      </c>
      <c r="AK116" s="33">
        <v>6.1884057662446451E-3</v>
      </c>
      <c r="AL116" s="33">
        <v>2.7716805192679428E-3</v>
      </c>
      <c r="AM116" s="33">
        <v>4.4435530276609693E-3</v>
      </c>
      <c r="AN116" s="33">
        <v>5.1891923873742642E-3</v>
      </c>
      <c r="AO116" s="33">
        <v>3.1545903695215025E-3</v>
      </c>
      <c r="AP116" s="33">
        <v>5.8827580788611651E-3</v>
      </c>
      <c r="AQ116" s="33">
        <v>3.5873172065995782E-3</v>
      </c>
      <c r="AR116" s="33">
        <v>5.1184774667152972E-3</v>
      </c>
      <c r="AS116" s="33">
        <v>2.5408136378834135E-3</v>
      </c>
      <c r="AT116" s="33">
        <v>7.0144946393163798E-3</v>
      </c>
      <c r="AU116" s="33">
        <v>7.2093313452314652E-3</v>
      </c>
      <c r="AV116" s="33">
        <v>2.6645448502061026E-3</v>
      </c>
      <c r="AW116" s="33">
        <v>5.5037068902082271E-3</v>
      </c>
      <c r="AX116" s="33">
        <v>6.3731748719992017E-3</v>
      </c>
      <c r="AY116" s="33">
        <v>4.8380107008451304E-3</v>
      </c>
      <c r="AZ116" s="33">
        <v>8.180022933685669E-3</v>
      </c>
      <c r="BA116" s="33">
        <v>3.9582188740005285E-3</v>
      </c>
      <c r="BB116" s="33">
        <v>3.0292243338351527E-3</v>
      </c>
      <c r="BC116" s="33">
        <v>3.6859080098037731E-3</v>
      </c>
      <c r="BD116" s="33">
        <v>6.3041231808153835E-3</v>
      </c>
      <c r="BE116" s="33">
        <v>3.6323956695509941E-3</v>
      </c>
      <c r="BF116" s="33">
        <v>4.0559958278043404E-3</v>
      </c>
      <c r="BG116" s="33">
        <v>2.8210130039971731E-3</v>
      </c>
      <c r="BH116" s="33">
        <v>4.0782684915650425E-3</v>
      </c>
      <c r="BI116" s="33">
        <v>3.9542006167444218E-3</v>
      </c>
      <c r="BJ116" s="33">
        <v>9.5759433430061998E-3</v>
      </c>
      <c r="BK116" s="33">
        <v>3.9887365942294457E-3</v>
      </c>
      <c r="BL116" s="33">
        <v>3.7842236432181812E-3</v>
      </c>
      <c r="BM116" s="33">
        <v>1.6473821876740766E-2</v>
      </c>
      <c r="BN116" s="33">
        <v>2.5017269364546262E-3</v>
      </c>
      <c r="BO116" s="33">
        <v>4.3051591021961684E-3</v>
      </c>
      <c r="BP116" s="33">
        <v>3.1235585631716944E-3</v>
      </c>
      <c r="BQ116" s="33">
        <v>3.9482045490766117E-3</v>
      </c>
      <c r="BR116" s="33">
        <v>6.375531716431548E-3</v>
      </c>
      <c r="BS116" s="33">
        <v>3.9704401371939381E-3</v>
      </c>
      <c r="BT116" s="33">
        <v>4.5596135151310686E-3</v>
      </c>
      <c r="BU116" s="33">
        <v>2.3537891560026407E-3</v>
      </c>
      <c r="BV116" s="33">
        <v>8.4298480814643199E-3</v>
      </c>
      <c r="BW116" s="33">
        <v>1.5635780925713341E-2</v>
      </c>
      <c r="BX116" s="33">
        <v>2.6171450253731896E-3</v>
      </c>
      <c r="BY116" s="33">
        <v>4.8514012838709415E-3</v>
      </c>
      <c r="BZ116" s="33">
        <v>3.3599961600193308E-3</v>
      </c>
      <c r="CA116" s="33">
        <v>3.9248204226191817E-3</v>
      </c>
      <c r="CB116" s="33">
        <v>6.8156225730955393E-3</v>
      </c>
      <c r="CC116" s="33">
        <v>4.5724466189769998E-3</v>
      </c>
      <c r="CD116" s="33">
        <v>5.3837977028189906E-3</v>
      </c>
      <c r="CE116" s="33">
        <v>4.2375297007955027E-3</v>
      </c>
      <c r="CF116" s="33">
        <v>7.8563336838754962E-3</v>
      </c>
      <c r="CG116" s="33">
        <v>8.6368751487648932E-3</v>
      </c>
      <c r="CH116" s="33">
        <v>4.010640570997189E-3</v>
      </c>
      <c r="CI116" s="33">
        <v>3.3723234016326551E-3</v>
      </c>
      <c r="CJ116" s="33">
        <v>5.398612492790957E-3</v>
      </c>
      <c r="CK116" s="33">
        <v>2.3550131547080176E-3</v>
      </c>
      <c r="CL116" s="33">
        <v>5.7756317080516094E-3</v>
      </c>
      <c r="CM116" s="33">
        <v>1.003682965538749E-2</v>
      </c>
      <c r="CN116" s="33">
        <v>1.3769827068366502E-2</v>
      </c>
      <c r="CO116" s="33">
        <v>4.9690702746441173E-3</v>
      </c>
      <c r="CP116" s="33">
        <v>3.4115151492651887E-3</v>
      </c>
      <c r="CQ116" s="33">
        <v>1.0320549525175391E-2</v>
      </c>
      <c r="CR116" s="33">
        <v>5.9446727343133365E-3</v>
      </c>
      <c r="CS116" s="33">
        <v>4.64576939900523E-3</v>
      </c>
      <c r="CT116" s="33">
        <v>4.9760434370567106E-3</v>
      </c>
      <c r="CU116" s="33">
        <v>8.3441085564522205E-3</v>
      </c>
      <c r="CV116" s="33">
        <v>1.7174006939412231E-3</v>
      </c>
      <c r="CW116" s="33">
        <v>3.3966149857146827E-3</v>
      </c>
      <c r="CX116" s="33">
        <v>4.8890492238153034E-3</v>
      </c>
      <c r="CY116" s="33">
        <v>4.7080258865395255E-2</v>
      </c>
      <c r="CZ116" s="33">
        <v>4.2125001644930339E-3</v>
      </c>
      <c r="DA116" s="33">
        <v>2.9947133448851963E-3</v>
      </c>
      <c r="DB116" s="33">
        <v>1.0761933223321037E-2</v>
      </c>
      <c r="DC116" s="33">
        <v>1.092132247122531</v>
      </c>
      <c r="DD116" s="33">
        <v>9.1380032808620251E-3</v>
      </c>
      <c r="DE116" s="33">
        <v>9.5264557130275134E-3</v>
      </c>
      <c r="DF116" s="33">
        <v>4.6301910209162016E-3</v>
      </c>
      <c r="DG116" s="33">
        <v>3.1617131959442435E-2</v>
      </c>
      <c r="DH116" s="33">
        <v>8.6991831981844282E-3</v>
      </c>
      <c r="DI116" s="33">
        <v>7.8105754364925731E-3</v>
      </c>
      <c r="DJ116" s="33">
        <v>5.5371820792883639E-3</v>
      </c>
      <c r="DK116" s="33">
        <v>4.9804334475058287E-3</v>
      </c>
      <c r="DL116" s="33">
        <v>7.024182911983856E-3</v>
      </c>
      <c r="DM116" s="33">
        <v>6.1420222902569769E-3</v>
      </c>
      <c r="DN116" s="33">
        <v>2.5978016062180795E-3</v>
      </c>
      <c r="DO116" s="33">
        <v>1.9559848553138127E-2</v>
      </c>
      <c r="DP116" s="33">
        <v>4.8544665250143133E-3</v>
      </c>
      <c r="DQ116" s="33">
        <v>5.3190340022271224E-3</v>
      </c>
      <c r="DR116" s="33">
        <v>7.5671341155125211E-3</v>
      </c>
      <c r="DS116" s="33">
        <v>2.4971799678012623E-3</v>
      </c>
      <c r="DT116" s="33">
        <v>6.8453434714231239E-4</v>
      </c>
      <c r="DU116" s="33">
        <v>6.9540198901796701E-3</v>
      </c>
      <c r="DV116" s="33">
        <v>3.8466219760884299E-3</v>
      </c>
      <c r="DW116" s="33">
        <v>3.1633135930908955E-3</v>
      </c>
      <c r="DX116" s="33">
        <v>5.4072331538745954E-3</v>
      </c>
      <c r="DY116" s="33">
        <v>4.7223765912478254E-3</v>
      </c>
      <c r="DZ116" s="33">
        <v>1.8575568823157326E-3</v>
      </c>
      <c r="EA116" s="33">
        <v>6.5284179913571126E-3</v>
      </c>
      <c r="EB116" s="33">
        <v>7.2608867920343975E-3</v>
      </c>
      <c r="EC116" s="33">
        <v>6.3845556716064884E-3</v>
      </c>
      <c r="ED116" s="33">
        <v>1.2427208050396292E-2</v>
      </c>
      <c r="EE116" s="33">
        <v>5.5757930407590453E-3</v>
      </c>
      <c r="EF116" s="33">
        <v>5.5501137265758652E-3</v>
      </c>
      <c r="EG116" s="33">
        <v>3.3707746794203576E-3</v>
      </c>
      <c r="EH116" s="33">
        <v>0</v>
      </c>
      <c r="EK116" s="60">
        <f>+IF(AND(OR(SeleccionarIndustria=$A116,SeleccionarIndustria="Todas las AE"),('SIMULADOR IMPACTOS MIP'!$B$10=EK$11)),'SIMULADOR IMPACTOS MIP'!Porcentaje,0)</f>
        <v>0</v>
      </c>
      <c r="EL116" s="60">
        <f>+IF(AND(OR(SeleccionarIndustria=$A116,SeleccionarIndustria="Todas las AE"),('SIMULADOR IMPACTOS MIP'!$B$10=EL$11)),'SIMULADOR IMPACTOS MIP'!Porcentaje,0)</f>
        <v>0</v>
      </c>
      <c r="EM116" s="60">
        <f>+IF(AND(OR(SeleccionarIndustria=$A116,SeleccionarIndustria="Todas las AE"),('SIMULADOR IMPACTOS MIP'!$B$10=EM$11)),'SIMULADOR IMPACTOS MIP'!Porcentaje,0)</f>
        <v>0.14000000000000001</v>
      </c>
      <c r="EN116" s="60">
        <f>+IF(AND(OR(SeleccionarIndustria=$A116,SeleccionarIndustria="Todas las AE"),('SIMULADOR IMPACTOS MIP'!$B$10=EN$11)),'SIMULADOR IMPACTOS MIP'!Porcentaje,0)</f>
        <v>0</v>
      </c>
      <c r="EO116" s="60">
        <f>+IF(AND(OR(SeleccionarIndustria=$A116,SeleccionarIndustria="Todas las AE"),(OR('SIMULADOR IMPACTOS MIP'!$B$10=$EK$11,'SIMULADOR IMPACTOS MIP'!$B$10=EO$11))),'SIMULADOR IMPACTOS MIP'!Porcentaje,0)</f>
        <v>0</v>
      </c>
      <c r="EP116" s="60">
        <f>+IF(AND(OR(SeleccionarIndustria=$A116,SeleccionarIndustria="Todas las AE"),(OR('SIMULADOR IMPACTOS MIP'!$B$10=$EK$11,'SIMULADOR IMPACTOS MIP'!$B$10=EP$11))),'SIMULADOR IMPACTOS MIP'!Porcentaje,0)</f>
        <v>0</v>
      </c>
      <c r="EQ116" s="60">
        <f>+IF(AND(OR(SeleccionarIndustria=$A116,SeleccionarIndustria="Todas las AE"),(OR('SIMULADOR IMPACTOS MIP'!$B$10=$EK$11,'SIMULADOR IMPACTOS MIP'!$B$10=EQ$11))),'SIMULADOR IMPACTOS MIP'!Porcentaje,0)</f>
        <v>0</v>
      </c>
      <c r="ER116" s="60">
        <f>+IF(AND(OR(SeleccionarIndustria=$A116,SeleccionarIndustria="Todas las AE"),(OR('SIMULADOR IMPACTOS MIP'!$B$10=$EL$11,'SIMULADOR IMPACTOS MIP'!$B$10=ER$11))),'SIMULADOR IMPACTOS MIP'!Porcentaje,0)</f>
        <v>0</v>
      </c>
      <c r="ES116" s="60">
        <f>+IF(AND(OR(SeleccionarIndustria=$A116,SeleccionarIndustria="Todas las AE"),(OR('SIMULADOR IMPACTOS MIP'!$B$10=$EL$11,'SIMULADOR IMPACTOS MIP'!$B$10=ES$11))),'SIMULADOR IMPACTOS MIP'!Porcentaje,0)</f>
        <v>0</v>
      </c>
      <c r="ET116" s="60">
        <f>+IF(AND(OR(SeleccionarIndustria=$A116,SeleccionarIndustria="Todas las AE"),(OR('SIMULADOR IMPACTOS MIP'!$B$10=$EL$11,'SIMULADOR IMPACTOS MIP'!$B$10=ET$11))),'SIMULADOR IMPACTOS MIP'!Porcentaje,0)</f>
        <v>0</v>
      </c>
      <c r="EU116" s="60">
        <f>+IF(AND(OR(SeleccionarIndustria=$A116,SeleccionarIndustria="Todas las AE"),(OR('SIMULADOR IMPACTOS MIP'!$B$10=$EL$11,'SIMULADOR IMPACTOS MIP'!$B$10=EU$11))),'SIMULADOR IMPACTOS MIP'!Porcentaje,0)</f>
        <v>0</v>
      </c>
      <c r="EV116" s="60">
        <f>+IF(AND(OR(SeleccionarIndustria=$A116,SeleccionarIndustria="Todas las AE"),(OR('SIMULADOR IMPACTOS MIP'!$B$10=$EL$11,'SIMULADOR IMPACTOS MIP'!$B$10=EV$11))),'SIMULADOR IMPACTOS MIP'!Porcentaje,0)</f>
        <v>0</v>
      </c>
      <c r="EW116" s="60">
        <f>+IF(AND(OR(SeleccionarIndustria=$A116,SeleccionarIndustria="Todas las AE"),(OR('SIMULADOR IMPACTOS MIP'!$B$10=$EL$11,'SIMULADOR IMPACTOS MIP'!$B$10=EW$11))),'SIMULADOR IMPACTOS MIP'!Porcentaje,0)</f>
        <v>0</v>
      </c>
      <c r="EX116" s="60">
        <f>+IF(AND(OR(SeleccionarIndustria=$A116,SeleccionarIndustria="Todas las AE"),(OR('SIMULADOR IMPACTOS MIP'!$B$10=$EL$11,'SIMULADOR IMPACTOS MIP'!$B$10=EX$11))),'SIMULADOR IMPACTOS MIP'!Porcentaje,0)</f>
        <v>0</v>
      </c>
      <c r="EY116" s="60">
        <f>+IF(AND(OR(SeleccionarIndustria=$A116,SeleccionarIndustria="Todas las AE"),('SIMULADOR IMPACTOS MIP'!$B$10=EY$11)),'SIMULADOR IMPACTOS MIP'!Porcentaje,0)</f>
        <v>0</v>
      </c>
      <c r="EZ116" s="60">
        <f>+IF(AND(OR(SeleccionarIndustria=$A116,SeleccionarIndustria="Todas las AE"),('SIMULADOR IMPACTOS MIP'!$B$10=EZ$11)),'SIMULADOR IMPACTOS MIP'!Porcentaje,0)</f>
        <v>0</v>
      </c>
      <c r="FA116" s="60">
        <f>+IF(AND(OR(SeleccionarIndustria=$A116,SeleccionarIndustria="Todas las AE"),('SIMULADOR IMPACTOS MIP'!$B$10=FA$11)),'SIMULADOR IMPACTOS MIP'!Porcentaje,0)</f>
        <v>0</v>
      </c>
      <c r="FB116" s="60">
        <f>+IF(AND(OR(SeleccionarIndustria=$A116,SeleccionarIndustria="Todas las AE"),('SIMULADOR IMPACTOS MIP'!$B$10=FB$11)),'SIMULADOR IMPACTOS MIP'!Porcentaje,0)</f>
        <v>0</v>
      </c>
      <c r="FC116" s="60">
        <f>+IF(AND(OR(SeleccionarIndustria=$A116,SeleccionarIndustria="Todas las AE"),(OR('SIMULADOR IMPACTOS MIP'!$B$10=$EM$11,'SIMULADOR IMPACTOS MIP'!$B$10=FC$11))),'SIMULADOR IMPACTOS MIP'!Porcentaje,0)</f>
        <v>0.14000000000000001</v>
      </c>
      <c r="FD116" s="60">
        <f>+IF(AND(OR(SeleccionarIndustria=$A116,SeleccionarIndustria="Todas las AE"),(OR('SIMULADOR IMPACTOS MIP'!$B$10=$EM$11,'SIMULADOR IMPACTOS MIP'!$B$10=FD$11))),'SIMULADOR IMPACTOS MIP'!Porcentaje,0)</f>
        <v>0.14000000000000001</v>
      </c>
      <c r="FE116" s="60">
        <f>+IF(AND(OR(SeleccionarIndustria=$A116,SeleccionarIndustria="Todas las AE"),(OR('SIMULADOR IMPACTOS MIP'!$B$10=$EM$11,'SIMULADOR IMPACTOS MIP'!$B$10=FE$11))),'SIMULADOR IMPACTOS MIP'!Porcentaje,0)</f>
        <v>0.14000000000000001</v>
      </c>
      <c r="FF116" s="60">
        <f>+IF(AND(OR(SeleccionarIndustria=$A116,SeleccionarIndustria="Todas las AE"),(OR('SIMULADOR IMPACTOS MIP'!$B$10=$EM$11,'SIMULADOR IMPACTOS MIP'!$B$10=FF$11))),'SIMULADOR IMPACTOS MIP'!Porcentaje,0)</f>
        <v>0.14000000000000001</v>
      </c>
      <c r="FG116" s="60">
        <f>+IF(AND(OR(SeleccionarIndustria=$A116,SeleccionarIndustria="Todas las AE"),(OR('SIMULADOR IMPACTOS MIP'!$B$10=$EM$11,'SIMULADOR IMPACTOS MIP'!$B$10=FG$11))),'SIMULADOR IMPACTOS MIP'!Porcentaje,0)</f>
        <v>0.14000000000000001</v>
      </c>
      <c r="FH116" s="60">
        <f>+IF(AND(OR(SeleccionarIndustria=$A116,SeleccionarIndustria="Todas las AE"),(OR('SIMULADOR IMPACTOS MIP'!$B$10=$EM$11,'SIMULADOR IMPACTOS MIP'!$B$10=FH$11))),'SIMULADOR IMPACTOS MIP'!Porcentaje,0)</f>
        <v>0.14000000000000001</v>
      </c>
      <c r="FI116" s="60">
        <f>+IF(AND(OR(SeleccionarIndustria=$A116,SeleccionarIndustria="Todas las AE"),(OR('SIMULADOR IMPACTOS MIP'!$B$10=$EM$11,'SIMULADOR IMPACTOS MIP'!$B$10=FI$11))),'SIMULADOR IMPACTOS MIP'!Porcentaje,0)</f>
        <v>0.14000000000000001</v>
      </c>
      <c r="FJ116" s="60">
        <f>+IF(AND(OR(SeleccionarIndustria=$A116,SeleccionarIndustria="Todas las AE"),(OR('SIMULADOR IMPACTOS MIP'!$B$10=$EM$11,'SIMULADOR IMPACTOS MIP'!$B$10=FJ$11))),'SIMULADOR IMPACTOS MIP'!Porcentaje,0)</f>
        <v>0.14000000000000001</v>
      </c>
      <c r="FM116" s="20">
        <f>+'MIP 2017'!EJ116*(1+(EN116))</f>
        <v>3027.9871788485816</v>
      </c>
      <c r="FN116" s="20">
        <f>+'MIP 2017'!EK116*(1+(EO116))</f>
        <v>0</v>
      </c>
      <c r="FO116" s="20">
        <f>+'MIP 2017'!EL116*(1+(EP116))</f>
        <v>0</v>
      </c>
      <c r="FP116" s="20">
        <f>+'MIP 2017'!EM116*(1+(EQ116))</f>
        <v>0</v>
      </c>
      <c r="FQ116" s="20">
        <f>+'MIP 2017'!EN116*(1+(ER116))</f>
        <v>0</v>
      </c>
      <c r="FR116" s="20">
        <f>+'MIP 2017'!EO116*(1+(ES116))</f>
        <v>0</v>
      </c>
      <c r="FS116" s="20">
        <f>+'MIP 2017'!EP116*(1+(ET116))</f>
        <v>0</v>
      </c>
      <c r="FT116" s="20">
        <f>+'MIP 2017'!EQ116*(1+(EU116))</f>
        <v>0</v>
      </c>
      <c r="FU116" s="20">
        <f>+'MIP 2017'!ER116*(1+(EV116))</f>
        <v>0</v>
      </c>
      <c r="FV116" s="20">
        <f>+'MIP 2017'!ES116*(1+(EW116))</f>
        <v>0</v>
      </c>
      <c r="FW116" s="20">
        <f>+'MIP 2017'!ET116*(1+(EX116))</f>
        <v>0</v>
      </c>
      <c r="FX116" s="20">
        <f>+'MIP 2017'!EU116*(1+(EY116))</f>
        <v>0</v>
      </c>
      <c r="FY116" s="20">
        <f>+'MIP 2017'!EV116*(1+(EZ116))</f>
        <v>0</v>
      </c>
      <c r="FZ116" s="20">
        <f>+'MIP 2017'!EW116*(1+(FA116))</f>
        <v>0</v>
      </c>
      <c r="GA116" s="20">
        <f>+'MIP 2017'!EX116*(1+(FB116))</f>
        <v>6447.9432598643853</v>
      </c>
      <c r="GB116" s="20">
        <f>+'MIP 2017'!EY116*(1+(FC116))</f>
        <v>0</v>
      </c>
      <c r="GC116" s="20">
        <f>+'MIP 2017'!EZ116*(1+(FD116))</f>
        <v>0</v>
      </c>
      <c r="GD116" s="20">
        <f>+'MIP 2017'!FA116*(1+(FE116))</f>
        <v>0</v>
      </c>
      <c r="GE116" s="20">
        <f>+'MIP 2017'!FB116*(1+(FF116))</f>
        <v>0</v>
      </c>
      <c r="GF116" s="20">
        <f>+'MIP 2017'!FC116*(1+(FG116))</f>
        <v>0</v>
      </c>
      <c r="GG116" s="20">
        <f>+'MIP 2017'!FD116*(1+(FH116))</f>
        <v>0</v>
      </c>
      <c r="GH116" s="20">
        <f>+'MIP 2017'!FE116*(1+(FI116))</f>
        <v>0</v>
      </c>
      <c r="GI116" s="20">
        <f>+'MIP 2017'!FF116*(1+(FJ116))</f>
        <v>0</v>
      </c>
      <c r="GJ116" s="18">
        <f t="shared" si="6"/>
        <v>9475.9304387129669</v>
      </c>
      <c r="GK116" s="39">
        <f>+IFERROR((GJ116/'MIP 2017'!FG116*100-100),0)</f>
        <v>0</v>
      </c>
      <c r="GN116" s="18">
        <v>219219.56068098306</v>
      </c>
      <c r="GO116" s="14">
        <f>+'MIP 2017'!FH116</f>
        <v>217161.44944621465</v>
      </c>
      <c r="GP116" s="39">
        <f t="shared" si="7"/>
        <v>2058.1112347684102</v>
      </c>
      <c r="GQ116" s="39">
        <f t="shared" si="8"/>
        <v>0.94773323719141445</v>
      </c>
      <c r="GU116" s="61">
        <v>0.04</v>
      </c>
      <c r="GV116" s="81"/>
      <c r="GW116" s="60">
        <f>+IF(SeleccionarDemTur=GW$11,'SIMULADOR IMPACTOS MIP(TURISMO)'!PorcentajeTur,0)</f>
        <v>0</v>
      </c>
      <c r="GX116" s="60">
        <f>+IF(SeleccionarDemTur=GX$11,'SIMULADOR IMPACTOS MIP(TURISMO)'!PorcentajeTur,0)</f>
        <v>0</v>
      </c>
      <c r="GY116" s="60">
        <f>+IF(SeleccionarDemTur=GY$11,'SIMULADOR IMPACTOS MIP(TURISMO)'!PorcentajeTur,0)</f>
        <v>0.14000000000000001</v>
      </c>
      <c r="GZ116" s="60">
        <f>+IF(SeleccionarDemTur=GZ$11,'SIMULADOR IMPACTOS MIP(TURISMO)'!PorcentajeTur,0)</f>
        <v>0</v>
      </c>
      <c r="HA116" s="60">
        <f>+IF(OR(SeleccionarDemTur=HA$11,SeleccionarDemTur=$GW$11),'SIMULADOR IMPACTOS MIP(TURISMO)'!PorcentajeTur,0)</f>
        <v>0</v>
      </c>
      <c r="HB116" s="60">
        <f>+IF(OR(SeleccionarDemTur=HB$11,SeleccionarDemTur=$GW$11),'SIMULADOR IMPACTOS MIP(TURISMO)'!PorcentajeTur,0)</f>
        <v>0</v>
      </c>
      <c r="HC116" s="60">
        <f>+IF(OR(SeleccionarDemTur=HC$11,SeleccionarDemTur=$GW$11),'SIMULADOR IMPACTOS MIP(TURISMO)'!PorcentajeTur,0)</f>
        <v>0</v>
      </c>
      <c r="HD116" s="60">
        <f>+IF(OR(SeleccionarDemTur=HD$11,SeleccionarDemTur=$GX$11),'SIMULADOR IMPACTOS MIP(TURISMO)'!PorcentajeTur,0)</f>
        <v>0</v>
      </c>
      <c r="HE116" s="60">
        <f>+IF(OR(SeleccionarDemTur=HE$11,SeleccionarDemTur=$GX$11),'SIMULADOR IMPACTOS MIP(TURISMO)'!PorcentajeTur,0)</f>
        <v>0</v>
      </c>
      <c r="HF116" s="60">
        <f>+IF(OR(SeleccionarDemTur=HF$11,SeleccionarDemTur=$GX$11),'SIMULADOR IMPACTOS MIP(TURISMO)'!PorcentajeTur,0)</f>
        <v>0</v>
      </c>
      <c r="HG116" s="60">
        <f>+IF(OR(SeleccionarDemTur=HG$11,SeleccionarDemTur=$GX$11),'SIMULADOR IMPACTOS MIP(TURISMO)'!PorcentajeTur,0)</f>
        <v>0</v>
      </c>
      <c r="HH116" s="60">
        <f>+IF(OR(SeleccionarDemTur=HH$11,SeleccionarDemTur=$GX$11),'SIMULADOR IMPACTOS MIP(TURISMO)'!PorcentajeTur,0)</f>
        <v>0</v>
      </c>
      <c r="HI116" s="60">
        <f>+IF(OR(SeleccionarDemTur=HI$11,SeleccionarDemTur=$GX$11),'SIMULADOR IMPACTOS MIP(TURISMO)'!PorcentajeTur,0)</f>
        <v>0</v>
      </c>
      <c r="HJ116" s="60">
        <f>+IF(OR(SeleccionarDemTur=HJ$11,SeleccionarDemTur=$GX$11),'SIMULADOR IMPACTOS MIP(TURISMO)'!PorcentajeTur,0)</f>
        <v>0</v>
      </c>
      <c r="HK116" s="60">
        <f>+IF(SeleccionarDemTur=HK$11,'SIMULADOR IMPACTOS MIP(TURISMO)'!PorcentajeTur,0)</f>
        <v>0</v>
      </c>
      <c r="HL116" s="60">
        <f>+IF(SeleccionarDemTur=HL$11,'SIMULADOR IMPACTOS MIP(TURISMO)'!PorcentajeTur,0)</f>
        <v>0</v>
      </c>
      <c r="HM116" s="60">
        <f>+IF(SeleccionarDemTur=HM$11,'SIMULADOR IMPACTOS MIP(TURISMO)'!PorcentajeTur,0)</f>
        <v>0</v>
      </c>
      <c r="HN116" s="60">
        <f>+IF(SeleccionarDemTur=HN$11,'SIMULADOR IMPACTOS MIP(TURISMO)'!PorcentajeTur,0)</f>
        <v>0</v>
      </c>
      <c r="HO116" s="60">
        <f>+IF(OR(SeleccionarDemTur=HO$11,SeleccionarDemTur=$GY$11),'SIMULADOR IMPACTOS MIP(TURISMO)'!PorcentajeTur,0)</f>
        <v>0.14000000000000001</v>
      </c>
      <c r="HP116" s="60">
        <f>+IF(OR(SeleccionarDemTur=HP$11,SeleccionarDemTur=$GY$11),'SIMULADOR IMPACTOS MIP(TURISMO)'!PorcentajeTur,0)</f>
        <v>0.14000000000000001</v>
      </c>
      <c r="HQ116" s="60">
        <f>+IF(OR(SeleccionarDemTur=HQ$11,SeleccionarDemTur=$GY$11),'SIMULADOR IMPACTOS MIP(TURISMO)'!PorcentajeTur,0)</f>
        <v>0.14000000000000001</v>
      </c>
      <c r="HR116" s="60">
        <f>+IF(OR(SeleccionarDemTur=HR$11,SeleccionarDemTur=$GY$11),'SIMULADOR IMPACTOS MIP(TURISMO)'!PorcentajeTur,0)</f>
        <v>0.14000000000000001</v>
      </c>
      <c r="HS116" s="60">
        <f>+IF(OR(SeleccionarDemTur=HS$11,SeleccionarDemTur=$GY$11),'SIMULADOR IMPACTOS MIP(TURISMO)'!PorcentajeTur,0)</f>
        <v>0.14000000000000001</v>
      </c>
      <c r="HT116" s="60">
        <f>+IF(OR(SeleccionarDemTur=HT$11,SeleccionarDemTur=$GY$11),'SIMULADOR IMPACTOS MIP(TURISMO)'!PorcentajeTur,0)</f>
        <v>0.14000000000000001</v>
      </c>
      <c r="HU116" s="60">
        <f>+IF(OR(SeleccionarDemTur=HU$11,SeleccionarDemTur=$GY$11),'SIMULADOR IMPACTOS MIP(TURISMO)'!PorcentajeTur,0)</f>
        <v>0.14000000000000001</v>
      </c>
      <c r="HV116" s="60">
        <f>+IF(OR(SeleccionarDemTur=HV$11,SeleccionarDemTur=$GY$11),'SIMULADOR IMPACTOS MIP(TURISMO)'!PorcentajeTur,0)</f>
        <v>0.14000000000000001</v>
      </c>
      <c r="HY116" s="20">
        <f>+'MIP 2017'!EJ116*(1+(GZ116))</f>
        <v>3027.9871788485816</v>
      </c>
      <c r="HZ116" s="20">
        <f>+'MIP 2017'!EK116*(1+(HA116))</f>
        <v>0</v>
      </c>
      <c r="IA116" s="20">
        <f>+'MIP 2017'!EL116*(1+(HB116))</f>
        <v>0</v>
      </c>
      <c r="IB116" s="20">
        <f>+'MIP 2017'!EM116*(1+(HC116))</f>
        <v>0</v>
      </c>
      <c r="IC116" s="20">
        <f>+'MIP 2017'!EN116*(1+(HD116))</f>
        <v>0</v>
      </c>
      <c r="ID116" s="20">
        <f>+'MIP 2017'!EO116*(1+(HE116))</f>
        <v>0</v>
      </c>
      <c r="IE116" s="20">
        <f>+'MIP 2017'!EP116*(1+(HF116))</f>
        <v>0</v>
      </c>
      <c r="IF116" s="20">
        <f>+'MIP 2017'!EQ116*(1+(HG116))</f>
        <v>0</v>
      </c>
      <c r="IG116" s="20">
        <f>+'MIP 2017'!ER116*(1+(HH116))</f>
        <v>0</v>
      </c>
      <c r="IH116" s="20">
        <f>+'MIP 2017'!ES116*(1+(HI116))</f>
        <v>0</v>
      </c>
      <c r="II116" s="20">
        <f>+'MIP 2017'!ET116*(1+(HJ116))</f>
        <v>0</v>
      </c>
      <c r="IJ116" s="20">
        <f>+'MIP 2017'!EU116*(1+(HK116))</f>
        <v>0</v>
      </c>
      <c r="IK116" s="20">
        <f>+'MIP 2017'!EV116*(1+(HL116))</f>
        <v>0</v>
      </c>
      <c r="IL116" s="20">
        <f>+'MIP 2017'!EW116*(1+(HM116))</f>
        <v>0</v>
      </c>
      <c r="IM116" s="20">
        <f>+'MIP 2017'!EX116*(1+(HN116))</f>
        <v>6447.9432598643853</v>
      </c>
      <c r="IN116" s="20">
        <f>+'MIP 2017'!EY116*(1+(HO116))</f>
        <v>0</v>
      </c>
      <c r="IO116" s="20">
        <f>+'MIP 2017'!EZ116*(1+(HP116))</f>
        <v>0</v>
      </c>
      <c r="IP116" s="20">
        <f>+'MIP 2017'!FA116*(1+(HQ116))</f>
        <v>0</v>
      </c>
      <c r="IQ116" s="20">
        <f>+'MIP 2017'!FB116*(1+(HR116))</f>
        <v>0</v>
      </c>
      <c r="IR116" s="20">
        <f>+'MIP 2017'!FC116*(1+(HS116))</f>
        <v>0</v>
      </c>
      <c r="IS116" s="20">
        <f>+'MIP 2017'!FD116*(1+(HT116))</f>
        <v>0</v>
      </c>
      <c r="IT116" s="20">
        <f>+'MIP 2017'!FE116*(1+(HU116))</f>
        <v>0</v>
      </c>
      <c r="IU116" s="20">
        <f>+'MIP 2017'!FF116*(1+(HV116))</f>
        <v>0</v>
      </c>
      <c r="IV116" s="18">
        <f t="shared" si="9"/>
        <v>9475.9304387129669</v>
      </c>
      <c r="IW116" s="39">
        <f>+IFERROR((IV116/'MIP 2017'!FG116*100-100),0)</f>
        <v>0</v>
      </c>
      <c r="IZ116" s="18">
        <v>219219.56068098306</v>
      </c>
      <c r="JA116" s="14">
        <f>+'MIP 2017'!FH116</f>
        <v>217161.44944621465</v>
      </c>
      <c r="JB116" s="39">
        <f t="shared" si="10"/>
        <v>2058.1112347684102</v>
      </c>
      <c r="JC116" s="39">
        <f t="shared" si="11"/>
        <v>0.94773323719141445</v>
      </c>
    </row>
    <row r="117" spans="1:263" s="7" customFormat="1" ht="21.95" customHeight="1" thickBot="1" x14ac:dyDescent="0.3">
      <c r="A117" s="137" t="s">
        <v>272</v>
      </c>
      <c r="B117" s="138" t="s">
        <v>399</v>
      </c>
      <c r="C117" s="33">
        <v>1.9867899156768266E-3</v>
      </c>
      <c r="D117" s="33">
        <v>2.0482558966875486E-3</v>
      </c>
      <c r="E117" s="33">
        <v>1.7722086077929357E-3</v>
      </c>
      <c r="F117" s="33">
        <v>3.6452122734570475E-3</v>
      </c>
      <c r="G117" s="33">
        <v>2.2131926360350685E-3</v>
      </c>
      <c r="H117" s="33">
        <v>1.7190462128233899E-3</v>
      </c>
      <c r="I117" s="33">
        <v>9.8175807656633194E-4</v>
      </c>
      <c r="J117" s="33">
        <v>1.9272284515261891E-3</v>
      </c>
      <c r="K117" s="33">
        <v>1.6944706697767607E-3</v>
      </c>
      <c r="L117" s="33">
        <v>1.6571755563277797E-3</v>
      </c>
      <c r="M117" s="33">
        <v>4.0384618252648141E-3</v>
      </c>
      <c r="N117" s="33">
        <v>4.0815944613215305E-3</v>
      </c>
      <c r="O117" s="33">
        <v>2.6883665939516242E-3</v>
      </c>
      <c r="P117" s="33">
        <v>2.6583815163582947E-3</v>
      </c>
      <c r="Q117" s="33">
        <v>1.6050910764256298E-3</v>
      </c>
      <c r="R117" s="33">
        <v>5.9104577261149703E-3</v>
      </c>
      <c r="S117" s="33">
        <v>2.7151009797295451E-3</v>
      </c>
      <c r="T117" s="33">
        <v>2.5499714516896391E-3</v>
      </c>
      <c r="U117" s="33">
        <v>4.4722767114359829E-3</v>
      </c>
      <c r="V117" s="33">
        <v>2.0305823378184923E-3</v>
      </c>
      <c r="W117" s="33">
        <v>3.1481024738635793E-3</v>
      </c>
      <c r="X117" s="33">
        <v>2.2678414481920647E-3</v>
      </c>
      <c r="Y117" s="33">
        <v>3.1948786945308659E-3</v>
      </c>
      <c r="Z117" s="33">
        <v>4.1709056653232643E-3</v>
      </c>
      <c r="AA117" s="33">
        <v>2.7826892043370964E-3</v>
      </c>
      <c r="AB117" s="33">
        <v>4.3196750300941817E-3</v>
      </c>
      <c r="AC117" s="33">
        <v>5.8545827242740818E-4</v>
      </c>
      <c r="AD117" s="33">
        <v>2.4816673163308078E-3</v>
      </c>
      <c r="AE117" s="33">
        <v>4.9381075008797948E-3</v>
      </c>
      <c r="AF117" s="33">
        <v>2.711119316084087E-3</v>
      </c>
      <c r="AG117" s="33">
        <v>1.7873731670260786E-3</v>
      </c>
      <c r="AH117" s="33">
        <v>2.7673208962676549E-3</v>
      </c>
      <c r="AI117" s="33">
        <v>3.2188311803913118E-3</v>
      </c>
      <c r="AJ117" s="33">
        <v>9.6734512004010547E-3</v>
      </c>
      <c r="AK117" s="33">
        <v>4.7972503057335724E-3</v>
      </c>
      <c r="AL117" s="33">
        <v>2.9164650282179671E-3</v>
      </c>
      <c r="AM117" s="33">
        <v>4.8548467741816523E-3</v>
      </c>
      <c r="AN117" s="33">
        <v>5.7629583240322415E-3</v>
      </c>
      <c r="AO117" s="33">
        <v>3.9157643242076082E-3</v>
      </c>
      <c r="AP117" s="33">
        <v>8.501175147364962E-3</v>
      </c>
      <c r="AQ117" s="33">
        <v>3.3030765739351757E-3</v>
      </c>
      <c r="AR117" s="33">
        <v>4.7427094556772307E-3</v>
      </c>
      <c r="AS117" s="33">
        <v>3.1513614211327538E-3</v>
      </c>
      <c r="AT117" s="33">
        <v>7.1812817663954925E-3</v>
      </c>
      <c r="AU117" s="33">
        <v>2.203165097793508E-2</v>
      </c>
      <c r="AV117" s="33">
        <v>2.9128356516349677E-3</v>
      </c>
      <c r="AW117" s="33">
        <v>8.5708277281716597E-3</v>
      </c>
      <c r="AX117" s="33">
        <v>2.3942984804920979E-3</v>
      </c>
      <c r="AY117" s="33">
        <v>1.7655729424098903E-3</v>
      </c>
      <c r="AZ117" s="33">
        <v>2.5868276751898501E-3</v>
      </c>
      <c r="BA117" s="33">
        <v>2.4601198145701914E-3</v>
      </c>
      <c r="BB117" s="33">
        <v>2.1670377389335204E-3</v>
      </c>
      <c r="BC117" s="33">
        <v>5.6440859527301362E-3</v>
      </c>
      <c r="BD117" s="33">
        <v>5.691034111516142E-3</v>
      </c>
      <c r="BE117" s="33">
        <v>3.992280051668861E-3</v>
      </c>
      <c r="BF117" s="33">
        <v>6.761544740830492E-3</v>
      </c>
      <c r="BG117" s="33">
        <v>3.2325388541001566E-3</v>
      </c>
      <c r="BH117" s="33">
        <v>8.8597777131128666E-3</v>
      </c>
      <c r="BI117" s="33">
        <v>7.5835404944090924E-3</v>
      </c>
      <c r="BJ117" s="33">
        <v>5.5953486091384393E-3</v>
      </c>
      <c r="BK117" s="33">
        <v>4.4579932461918312E-3</v>
      </c>
      <c r="BL117" s="33">
        <v>3.4281657577031085E-3</v>
      </c>
      <c r="BM117" s="33">
        <v>1.0009417856942586E-2</v>
      </c>
      <c r="BN117" s="33">
        <v>2.4872225802474402E-3</v>
      </c>
      <c r="BO117" s="33">
        <v>5.0819794419554969E-3</v>
      </c>
      <c r="BP117" s="33">
        <v>5.3590571794243265E-3</v>
      </c>
      <c r="BQ117" s="33">
        <v>3.6731814731050436E-3</v>
      </c>
      <c r="BR117" s="33">
        <v>1.4760881885327957E-2</v>
      </c>
      <c r="BS117" s="33">
        <v>3.6570605666134642E-3</v>
      </c>
      <c r="BT117" s="33">
        <v>6.7973481842873718E-3</v>
      </c>
      <c r="BU117" s="33">
        <v>8.9719715059608761E-3</v>
      </c>
      <c r="BV117" s="33">
        <v>4.6207922807549352E-3</v>
      </c>
      <c r="BW117" s="33">
        <v>7.3145273261319525E-3</v>
      </c>
      <c r="BX117" s="33">
        <v>7.2537079514960042E-3</v>
      </c>
      <c r="BY117" s="33">
        <v>3.0967715109044632E-3</v>
      </c>
      <c r="BZ117" s="33">
        <v>2.0808588189113772E-3</v>
      </c>
      <c r="CA117" s="33">
        <v>5.266075540263212E-3</v>
      </c>
      <c r="CB117" s="33">
        <v>3.4321632915955331E-3</v>
      </c>
      <c r="CC117" s="33">
        <v>3.7158274660605332E-3</v>
      </c>
      <c r="CD117" s="33">
        <v>4.4347659691877424E-3</v>
      </c>
      <c r="CE117" s="33">
        <v>5.1228554279687906E-3</v>
      </c>
      <c r="CF117" s="33">
        <v>3.8647507951294728E-3</v>
      </c>
      <c r="CG117" s="33">
        <v>8.5279638322274531E-3</v>
      </c>
      <c r="CH117" s="33">
        <v>2.0897483983253681E-3</v>
      </c>
      <c r="CI117" s="33">
        <v>6.1456732528309905E-3</v>
      </c>
      <c r="CJ117" s="33">
        <v>3.1748163292002179E-3</v>
      </c>
      <c r="CK117" s="33">
        <v>2.6931459737525327E-3</v>
      </c>
      <c r="CL117" s="33">
        <v>1.0431838387235045E-2</v>
      </c>
      <c r="CM117" s="33">
        <v>7.7348531368808919E-3</v>
      </c>
      <c r="CN117" s="33">
        <v>1.1760352388098456E-2</v>
      </c>
      <c r="CO117" s="33">
        <v>1.7311983398831183E-2</v>
      </c>
      <c r="CP117" s="33">
        <v>6.51237133299329E-2</v>
      </c>
      <c r="CQ117" s="33">
        <v>1.3213025228561272E-2</v>
      </c>
      <c r="CR117" s="33">
        <v>3.6614169271005554E-3</v>
      </c>
      <c r="CS117" s="33">
        <v>8.7737087687040863E-3</v>
      </c>
      <c r="CT117" s="33">
        <v>1.5659107737276589E-2</v>
      </c>
      <c r="CU117" s="33">
        <v>1.1257275841181075E-2</v>
      </c>
      <c r="CV117" s="33">
        <v>2.5051322114353724E-3</v>
      </c>
      <c r="CW117" s="33">
        <v>5.7771591767934874E-3</v>
      </c>
      <c r="CX117" s="33">
        <v>1.6152357993471377E-2</v>
      </c>
      <c r="CY117" s="33">
        <v>1.7809628575488391E-2</v>
      </c>
      <c r="CZ117" s="33">
        <v>5.1367033913841155E-3</v>
      </c>
      <c r="DA117" s="33">
        <v>6.3881177753957732E-3</v>
      </c>
      <c r="DB117" s="33">
        <v>7.0100415678089846E-3</v>
      </c>
      <c r="DC117" s="33">
        <v>7.8474781635373015E-3</v>
      </c>
      <c r="DD117" s="33">
        <v>1.0428240905996247</v>
      </c>
      <c r="DE117" s="33">
        <v>5.2458531739230426E-3</v>
      </c>
      <c r="DF117" s="33">
        <v>3.7290282184055036E-2</v>
      </c>
      <c r="DG117" s="33">
        <v>2.6254740439004162E-2</v>
      </c>
      <c r="DH117" s="33">
        <v>1.1712038551536325E-2</v>
      </c>
      <c r="DI117" s="33">
        <v>5.2582356572588151E-3</v>
      </c>
      <c r="DJ117" s="33">
        <v>4.9991375877837668E-3</v>
      </c>
      <c r="DK117" s="33">
        <v>5.3289644855673982E-3</v>
      </c>
      <c r="DL117" s="33">
        <v>4.8843238734305149E-3</v>
      </c>
      <c r="DM117" s="33">
        <v>5.688855551192645E-3</v>
      </c>
      <c r="DN117" s="33">
        <v>5.9762011894251164E-4</v>
      </c>
      <c r="DO117" s="33">
        <v>7.8976959159561804E-3</v>
      </c>
      <c r="DP117" s="33">
        <v>4.6362055334970434E-3</v>
      </c>
      <c r="DQ117" s="33">
        <v>2.3970055629183025E-3</v>
      </c>
      <c r="DR117" s="33">
        <v>3.7038368762084675E-2</v>
      </c>
      <c r="DS117" s="33">
        <v>8.6657718661144103E-3</v>
      </c>
      <c r="DT117" s="33">
        <v>1.0857053514923489E-3</v>
      </c>
      <c r="DU117" s="33">
        <v>4.50186585742116E-3</v>
      </c>
      <c r="DV117" s="33">
        <v>1.8065082749142223E-3</v>
      </c>
      <c r="DW117" s="33">
        <v>6.1278342412144152E-3</v>
      </c>
      <c r="DX117" s="33">
        <v>4.354152649463444E-3</v>
      </c>
      <c r="DY117" s="33">
        <v>5.9405070398935722E-3</v>
      </c>
      <c r="DZ117" s="33">
        <v>2.2945930123751276E-3</v>
      </c>
      <c r="EA117" s="33">
        <v>7.5879361379114427E-3</v>
      </c>
      <c r="EB117" s="33">
        <v>1.8179600123618037E-2</v>
      </c>
      <c r="EC117" s="33">
        <v>3.9062037486224973E-3</v>
      </c>
      <c r="ED117" s="33">
        <v>6.36200410242502E-3</v>
      </c>
      <c r="EE117" s="33">
        <v>2.101003283518563E-3</v>
      </c>
      <c r="EF117" s="33">
        <v>2.8486197657813551E-3</v>
      </c>
      <c r="EG117" s="33">
        <v>2.3436262743266778E-3</v>
      </c>
      <c r="EH117" s="33">
        <v>0</v>
      </c>
      <c r="EK117" s="60">
        <f>+IF(AND(OR(SeleccionarIndustria=$A117,SeleccionarIndustria="Todas las AE"),('SIMULADOR IMPACTOS MIP'!$B$10=EK$11)),'SIMULADOR IMPACTOS MIP'!Porcentaje,0)</f>
        <v>0</v>
      </c>
      <c r="EL117" s="60">
        <f>+IF(AND(OR(SeleccionarIndustria=$A117,SeleccionarIndustria="Todas las AE"),('SIMULADOR IMPACTOS MIP'!$B$10=EL$11)),'SIMULADOR IMPACTOS MIP'!Porcentaje,0)</f>
        <v>0</v>
      </c>
      <c r="EM117" s="60">
        <f>+IF(AND(OR(SeleccionarIndustria=$A117,SeleccionarIndustria="Todas las AE"),('SIMULADOR IMPACTOS MIP'!$B$10=EM$11)),'SIMULADOR IMPACTOS MIP'!Porcentaje,0)</f>
        <v>0.14000000000000001</v>
      </c>
      <c r="EN117" s="60">
        <f>+IF(AND(OR(SeleccionarIndustria=$A117,SeleccionarIndustria="Todas las AE"),('SIMULADOR IMPACTOS MIP'!$B$10=EN$11)),'SIMULADOR IMPACTOS MIP'!Porcentaje,0)</f>
        <v>0</v>
      </c>
      <c r="EO117" s="60">
        <f>+IF(AND(OR(SeleccionarIndustria=$A117,SeleccionarIndustria="Todas las AE"),(OR('SIMULADOR IMPACTOS MIP'!$B$10=$EK$11,'SIMULADOR IMPACTOS MIP'!$B$10=EO$11))),'SIMULADOR IMPACTOS MIP'!Porcentaje,0)</f>
        <v>0</v>
      </c>
      <c r="EP117" s="60">
        <f>+IF(AND(OR(SeleccionarIndustria=$A117,SeleccionarIndustria="Todas las AE"),(OR('SIMULADOR IMPACTOS MIP'!$B$10=$EK$11,'SIMULADOR IMPACTOS MIP'!$B$10=EP$11))),'SIMULADOR IMPACTOS MIP'!Porcentaje,0)</f>
        <v>0</v>
      </c>
      <c r="EQ117" s="60">
        <f>+IF(AND(OR(SeleccionarIndustria=$A117,SeleccionarIndustria="Todas las AE"),(OR('SIMULADOR IMPACTOS MIP'!$B$10=$EK$11,'SIMULADOR IMPACTOS MIP'!$B$10=EQ$11))),'SIMULADOR IMPACTOS MIP'!Porcentaje,0)</f>
        <v>0</v>
      </c>
      <c r="ER117" s="60">
        <f>+IF(AND(OR(SeleccionarIndustria=$A117,SeleccionarIndustria="Todas las AE"),(OR('SIMULADOR IMPACTOS MIP'!$B$10=$EL$11,'SIMULADOR IMPACTOS MIP'!$B$10=ER$11))),'SIMULADOR IMPACTOS MIP'!Porcentaje,0)</f>
        <v>0</v>
      </c>
      <c r="ES117" s="60">
        <f>+IF(AND(OR(SeleccionarIndustria=$A117,SeleccionarIndustria="Todas las AE"),(OR('SIMULADOR IMPACTOS MIP'!$B$10=$EL$11,'SIMULADOR IMPACTOS MIP'!$B$10=ES$11))),'SIMULADOR IMPACTOS MIP'!Porcentaje,0)</f>
        <v>0</v>
      </c>
      <c r="ET117" s="60">
        <f>+IF(AND(OR(SeleccionarIndustria=$A117,SeleccionarIndustria="Todas las AE"),(OR('SIMULADOR IMPACTOS MIP'!$B$10=$EL$11,'SIMULADOR IMPACTOS MIP'!$B$10=ET$11))),'SIMULADOR IMPACTOS MIP'!Porcentaje,0)</f>
        <v>0</v>
      </c>
      <c r="EU117" s="60">
        <f>+IF(AND(OR(SeleccionarIndustria=$A117,SeleccionarIndustria="Todas las AE"),(OR('SIMULADOR IMPACTOS MIP'!$B$10=$EL$11,'SIMULADOR IMPACTOS MIP'!$B$10=EU$11))),'SIMULADOR IMPACTOS MIP'!Porcentaje,0)</f>
        <v>0</v>
      </c>
      <c r="EV117" s="60">
        <f>+IF(AND(OR(SeleccionarIndustria=$A117,SeleccionarIndustria="Todas las AE"),(OR('SIMULADOR IMPACTOS MIP'!$B$10=$EL$11,'SIMULADOR IMPACTOS MIP'!$B$10=EV$11))),'SIMULADOR IMPACTOS MIP'!Porcentaje,0)</f>
        <v>0</v>
      </c>
      <c r="EW117" s="60">
        <f>+IF(AND(OR(SeleccionarIndustria=$A117,SeleccionarIndustria="Todas las AE"),(OR('SIMULADOR IMPACTOS MIP'!$B$10=$EL$11,'SIMULADOR IMPACTOS MIP'!$B$10=EW$11))),'SIMULADOR IMPACTOS MIP'!Porcentaje,0)</f>
        <v>0</v>
      </c>
      <c r="EX117" s="60">
        <f>+IF(AND(OR(SeleccionarIndustria=$A117,SeleccionarIndustria="Todas las AE"),(OR('SIMULADOR IMPACTOS MIP'!$B$10=$EL$11,'SIMULADOR IMPACTOS MIP'!$B$10=EX$11))),'SIMULADOR IMPACTOS MIP'!Porcentaje,0)</f>
        <v>0</v>
      </c>
      <c r="EY117" s="60">
        <f>+IF(AND(OR(SeleccionarIndustria=$A117,SeleccionarIndustria="Todas las AE"),('SIMULADOR IMPACTOS MIP'!$B$10=EY$11)),'SIMULADOR IMPACTOS MIP'!Porcentaje,0)</f>
        <v>0</v>
      </c>
      <c r="EZ117" s="60">
        <f>+IF(AND(OR(SeleccionarIndustria=$A117,SeleccionarIndustria="Todas las AE"),('SIMULADOR IMPACTOS MIP'!$B$10=EZ$11)),'SIMULADOR IMPACTOS MIP'!Porcentaje,0)</f>
        <v>0</v>
      </c>
      <c r="FA117" s="60">
        <f>+IF(AND(OR(SeleccionarIndustria=$A117,SeleccionarIndustria="Todas las AE"),('SIMULADOR IMPACTOS MIP'!$B$10=FA$11)),'SIMULADOR IMPACTOS MIP'!Porcentaje,0)</f>
        <v>0</v>
      </c>
      <c r="FB117" s="60">
        <f>+IF(AND(OR(SeleccionarIndustria=$A117,SeleccionarIndustria="Todas las AE"),('SIMULADOR IMPACTOS MIP'!$B$10=FB$11)),'SIMULADOR IMPACTOS MIP'!Porcentaje,0)</f>
        <v>0</v>
      </c>
      <c r="FC117" s="60">
        <f>+IF(AND(OR(SeleccionarIndustria=$A117,SeleccionarIndustria="Todas las AE"),(OR('SIMULADOR IMPACTOS MIP'!$B$10=$EM$11,'SIMULADOR IMPACTOS MIP'!$B$10=FC$11))),'SIMULADOR IMPACTOS MIP'!Porcentaje,0)</f>
        <v>0.14000000000000001</v>
      </c>
      <c r="FD117" s="60">
        <f>+IF(AND(OR(SeleccionarIndustria=$A117,SeleccionarIndustria="Todas las AE"),(OR('SIMULADOR IMPACTOS MIP'!$B$10=$EM$11,'SIMULADOR IMPACTOS MIP'!$B$10=FD$11))),'SIMULADOR IMPACTOS MIP'!Porcentaje,0)</f>
        <v>0.14000000000000001</v>
      </c>
      <c r="FE117" s="60">
        <f>+IF(AND(OR(SeleccionarIndustria=$A117,SeleccionarIndustria="Todas las AE"),(OR('SIMULADOR IMPACTOS MIP'!$B$10=$EM$11,'SIMULADOR IMPACTOS MIP'!$B$10=FE$11))),'SIMULADOR IMPACTOS MIP'!Porcentaje,0)</f>
        <v>0.14000000000000001</v>
      </c>
      <c r="FF117" s="60">
        <f>+IF(AND(OR(SeleccionarIndustria=$A117,SeleccionarIndustria="Todas las AE"),(OR('SIMULADOR IMPACTOS MIP'!$B$10=$EM$11,'SIMULADOR IMPACTOS MIP'!$B$10=FF$11))),'SIMULADOR IMPACTOS MIP'!Porcentaje,0)</f>
        <v>0.14000000000000001</v>
      </c>
      <c r="FG117" s="60">
        <f>+IF(AND(OR(SeleccionarIndustria=$A117,SeleccionarIndustria="Todas las AE"),(OR('SIMULADOR IMPACTOS MIP'!$B$10=$EM$11,'SIMULADOR IMPACTOS MIP'!$B$10=FG$11))),'SIMULADOR IMPACTOS MIP'!Porcentaje,0)</f>
        <v>0.14000000000000001</v>
      </c>
      <c r="FH117" s="60">
        <f>+IF(AND(OR(SeleccionarIndustria=$A117,SeleccionarIndustria="Todas las AE"),(OR('SIMULADOR IMPACTOS MIP'!$B$10=$EM$11,'SIMULADOR IMPACTOS MIP'!$B$10=FH$11))),'SIMULADOR IMPACTOS MIP'!Porcentaje,0)</f>
        <v>0.14000000000000001</v>
      </c>
      <c r="FI117" s="60">
        <f>+IF(AND(OR(SeleccionarIndustria=$A117,SeleccionarIndustria="Todas las AE"),(OR('SIMULADOR IMPACTOS MIP'!$B$10=$EM$11,'SIMULADOR IMPACTOS MIP'!$B$10=FI$11))),'SIMULADOR IMPACTOS MIP'!Porcentaje,0)</f>
        <v>0.14000000000000001</v>
      </c>
      <c r="FJ117" s="60">
        <f>+IF(AND(OR(SeleccionarIndustria=$A117,SeleccionarIndustria="Todas las AE"),(OR('SIMULADOR IMPACTOS MIP'!$B$10=$EM$11,'SIMULADOR IMPACTOS MIP'!$B$10=FJ$11))),'SIMULADOR IMPACTOS MIP'!Porcentaje,0)</f>
        <v>0.14000000000000001</v>
      </c>
      <c r="FM117" s="20">
        <f>+'MIP 2017'!EJ117*(1+(EN117))</f>
        <v>24446.354088880096</v>
      </c>
      <c r="FN117" s="20">
        <f>+'MIP 2017'!EK117*(1+(EO117))</f>
        <v>0</v>
      </c>
      <c r="FO117" s="20">
        <f>+'MIP 2017'!EL117*(1+(EP117))</f>
        <v>0</v>
      </c>
      <c r="FP117" s="20">
        <f>+'MIP 2017'!EM117*(1+(EQ117))</f>
        <v>0</v>
      </c>
      <c r="FQ117" s="20">
        <f>+'MIP 2017'!EN117*(1+(ER117))</f>
        <v>0</v>
      </c>
      <c r="FR117" s="20">
        <f>+'MIP 2017'!EO117*(1+(ES117))</f>
        <v>0</v>
      </c>
      <c r="FS117" s="20">
        <f>+'MIP 2017'!EP117*(1+(ET117))</f>
        <v>0</v>
      </c>
      <c r="FT117" s="20">
        <f>+'MIP 2017'!EQ117*(1+(EU117))</f>
        <v>0</v>
      </c>
      <c r="FU117" s="20">
        <f>+'MIP 2017'!ER117*(1+(EV117))</f>
        <v>0</v>
      </c>
      <c r="FV117" s="20">
        <f>+'MIP 2017'!ES117*(1+(EW117))</f>
        <v>0</v>
      </c>
      <c r="FW117" s="20">
        <f>+'MIP 2017'!ET117*(1+(EX117))</f>
        <v>0</v>
      </c>
      <c r="FX117" s="20">
        <f>+'MIP 2017'!EU117*(1+(EY117))</f>
        <v>819.1171352906855</v>
      </c>
      <c r="FY117" s="20">
        <f>+'MIP 2017'!EV117*(1+(EZ117))</f>
        <v>4396.8366776848961</v>
      </c>
      <c r="FZ117" s="20">
        <f>+'MIP 2017'!EW117*(1+(FA117))</f>
        <v>43.084091197371947</v>
      </c>
      <c r="GA117" s="20">
        <f>+'MIP 2017'!EX117*(1+(FB117))</f>
        <v>896989.29725753469</v>
      </c>
      <c r="GB117" s="20">
        <f>+'MIP 2017'!EY117*(1+(FC117))</f>
        <v>0</v>
      </c>
      <c r="GC117" s="20">
        <f>+'MIP 2017'!EZ117*(1+(FD117))</f>
        <v>0</v>
      </c>
      <c r="GD117" s="20">
        <f>+'MIP 2017'!FA117*(1+(FE117))</f>
        <v>0</v>
      </c>
      <c r="GE117" s="20">
        <f>+'MIP 2017'!FB117*(1+(FF117))</f>
        <v>0</v>
      </c>
      <c r="GF117" s="20">
        <f>+'MIP 2017'!FC117*(1+(FG117))</f>
        <v>0</v>
      </c>
      <c r="GG117" s="20">
        <f>+'MIP 2017'!FD117*(1+(FH117))</f>
        <v>0</v>
      </c>
      <c r="GH117" s="20">
        <f>+'MIP 2017'!FE117*(1+(FI117))</f>
        <v>0</v>
      </c>
      <c r="GI117" s="20">
        <f>+'MIP 2017'!FF117*(1+(FJ117))</f>
        <v>0</v>
      </c>
      <c r="GJ117" s="18">
        <f t="shared" si="6"/>
        <v>926694.68925058772</v>
      </c>
      <c r="GK117" s="39">
        <f>+IFERROR((GJ117/'MIP 2017'!FG117*100-100),0)</f>
        <v>0</v>
      </c>
      <c r="GN117" s="18">
        <v>1230028.3684697596</v>
      </c>
      <c r="GO117" s="14">
        <f>+'MIP 2017'!FH117</f>
        <v>1227930.2556432015</v>
      </c>
      <c r="GP117" s="39">
        <f t="shared" si="7"/>
        <v>2098.1128265580628</v>
      </c>
      <c r="GQ117" s="39">
        <f t="shared" si="8"/>
        <v>0.17086579770437993</v>
      </c>
      <c r="GU117" s="61">
        <v>0.05</v>
      </c>
      <c r="GV117" s="81"/>
      <c r="GW117" s="60">
        <f>+IF(SeleccionarDemTur=GW$11,'SIMULADOR IMPACTOS MIP(TURISMO)'!PorcentajeTur,0)</f>
        <v>0</v>
      </c>
      <c r="GX117" s="60">
        <f>+IF(SeleccionarDemTur=GX$11,'SIMULADOR IMPACTOS MIP(TURISMO)'!PorcentajeTur,0)</f>
        <v>0</v>
      </c>
      <c r="GY117" s="60">
        <f>+IF(SeleccionarDemTur=GY$11,'SIMULADOR IMPACTOS MIP(TURISMO)'!PorcentajeTur,0)</f>
        <v>0.14000000000000001</v>
      </c>
      <c r="GZ117" s="60">
        <f>+IF(SeleccionarDemTur=GZ$11,'SIMULADOR IMPACTOS MIP(TURISMO)'!PorcentajeTur,0)</f>
        <v>0</v>
      </c>
      <c r="HA117" s="60">
        <f>+IF(OR(SeleccionarDemTur=HA$11,SeleccionarDemTur=$GW$11),'SIMULADOR IMPACTOS MIP(TURISMO)'!PorcentajeTur,0)</f>
        <v>0</v>
      </c>
      <c r="HB117" s="60">
        <f>+IF(OR(SeleccionarDemTur=HB$11,SeleccionarDemTur=$GW$11),'SIMULADOR IMPACTOS MIP(TURISMO)'!PorcentajeTur,0)</f>
        <v>0</v>
      </c>
      <c r="HC117" s="60">
        <f>+IF(OR(SeleccionarDemTur=HC$11,SeleccionarDemTur=$GW$11),'SIMULADOR IMPACTOS MIP(TURISMO)'!PorcentajeTur,0)</f>
        <v>0</v>
      </c>
      <c r="HD117" s="60">
        <f>+IF(OR(SeleccionarDemTur=HD$11,SeleccionarDemTur=$GX$11),'SIMULADOR IMPACTOS MIP(TURISMO)'!PorcentajeTur,0)</f>
        <v>0</v>
      </c>
      <c r="HE117" s="60">
        <f>+IF(OR(SeleccionarDemTur=HE$11,SeleccionarDemTur=$GX$11),'SIMULADOR IMPACTOS MIP(TURISMO)'!PorcentajeTur,0)</f>
        <v>0</v>
      </c>
      <c r="HF117" s="60">
        <f>+IF(OR(SeleccionarDemTur=HF$11,SeleccionarDemTur=$GX$11),'SIMULADOR IMPACTOS MIP(TURISMO)'!PorcentajeTur,0)</f>
        <v>0</v>
      </c>
      <c r="HG117" s="60">
        <f>+IF(OR(SeleccionarDemTur=HG$11,SeleccionarDemTur=$GX$11),'SIMULADOR IMPACTOS MIP(TURISMO)'!PorcentajeTur,0)</f>
        <v>0</v>
      </c>
      <c r="HH117" s="60">
        <f>+IF(OR(SeleccionarDemTur=HH$11,SeleccionarDemTur=$GX$11),'SIMULADOR IMPACTOS MIP(TURISMO)'!PorcentajeTur,0)</f>
        <v>0</v>
      </c>
      <c r="HI117" s="60">
        <f>+IF(OR(SeleccionarDemTur=HI$11,SeleccionarDemTur=$GX$11),'SIMULADOR IMPACTOS MIP(TURISMO)'!PorcentajeTur,0)</f>
        <v>0</v>
      </c>
      <c r="HJ117" s="60">
        <f>+IF(OR(SeleccionarDemTur=HJ$11,SeleccionarDemTur=$GX$11),'SIMULADOR IMPACTOS MIP(TURISMO)'!PorcentajeTur,0)</f>
        <v>0</v>
      </c>
      <c r="HK117" s="60">
        <f>+IF(SeleccionarDemTur=HK$11,'SIMULADOR IMPACTOS MIP(TURISMO)'!PorcentajeTur,0)</f>
        <v>0</v>
      </c>
      <c r="HL117" s="60">
        <f>+IF(SeleccionarDemTur=HL$11,'SIMULADOR IMPACTOS MIP(TURISMO)'!PorcentajeTur,0)</f>
        <v>0</v>
      </c>
      <c r="HM117" s="60">
        <f>+IF(SeleccionarDemTur=HM$11,'SIMULADOR IMPACTOS MIP(TURISMO)'!PorcentajeTur,0)</f>
        <v>0</v>
      </c>
      <c r="HN117" s="60">
        <f>+IF(SeleccionarDemTur=HN$11,'SIMULADOR IMPACTOS MIP(TURISMO)'!PorcentajeTur,0)</f>
        <v>0</v>
      </c>
      <c r="HO117" s="60">
        <f>+IF(OR(SeleccionarDemTur=HO$11,SeleccionarDemTur=$GY$11),'SIMULADOR IMPACTOS MIP(TURISMO)'!PorcentajeTur,0)</f>
        <v>0.14000000000000001</v>
      </c>
      <c r="HP117" s="60">
        <f>+IF(OR(SeleccionarDemTur=HP$11,SeleccionarDemTur=$GY$11),'SIMULADOR IMPACTOS MIP(TURISMO)'!PorcentajeTur,0)</f>
        <v>0.14000000000000001</v>
      </c>
      <c r="HQ117" s="60">
        <f>+IF(OR(SeleccionarDemTur=HQ$11,SeleccionarDemTur=$GY$11),'SIMULADOR IMPACTOS MIP(TURISMO)'!PorcentajeTur,0)</f>
        <v>0.14000000000000001</v>
      </c>
      <c r="HR117" s="60">
        <f>+IF(OR(SeleccionarDemTur=HR$11,SeleccionarDemTur=$GY$11),'SIMULADOR IMPACTOS MIP(TURISMO)'!PorcentajeTur,0)</f>
        <v>0.14000000000000001</v>
      </c>
      <c r="HS117" s="60">
        <f>+IF(OR(SeleccionarDemTur=HS$11,SeleccionarDemTur=$GY$11),'SIMULADOR IMPACTOS MIP(TURISMO)'!PorcentajeTur,0)</f>
        <v>0.14000000000000001</v>
      </c>
      <c r="HT117" s="60">
        <f>+IF(OR(SeleccionarDemTur=HT$11,SeleccionarDemTur=$GY$11),'SIMULADOR IMPACTOS MIP(TURISMO)'!PorcentajeTur,0)</f>
        <v>0.14000000000000001</v>
      </c>
      <c r="HU117" s="60">
        <f>+IF(OR(SeleccionarDemTur=HU$11,SeleccionarDemTur=$GY$11),'SIMULADOR IMPACTOS MIP(TURISMO)'!PorcentajeTur,0)</f>
        <v>0.14000000000000001</v>
      </c>
      <c r="HV117" s="60">
        <f>+IF(OR(SeleccionarDemTur=HV$11,SeleccionarDemTur=$GY$11),'SIMULADOR IMPACTOS MIP(TURISMO)'!PorcentajeTur,0)</f>
        <v>0.14000000000000001</v>
      </c>
      <c r="HY117" s="20">
        <f>+'MIP 2017'!EJ117*(1+(GZ117))</f>
        <v>24446.354088880096</v>
      </c>
      <c r="HZ117" s="20">
        <f>+'MIP 2017'!EK117*(1+(HA117))</f>
        <v>0</v>
      </c>
      <c r="IA117" s="20">
        <f>+'MIP 2017'!EL117*(1+(HB117))</f>
        <v>0</v>
      </c>
      <c r="IB117" s="20">
        <f>+'MIP 2017'!EM117*(1+(HC117))</f>
        <v>0</v>
      </c>
      <c r="IC117" s="20">
        <f>+'MIP 2017'!EN117*(1+(HD117))</f>
        <v>0</v>
      </c>
      <c r="ID117" s="20">
        <f>+'MIP 2017'!EO117*(1+(HE117))</f>
        <v>0</v>
      </c>
      <c r="IE117" s="20">
        <f>+'MIP 2017'!EP117*(1+(HF117))</f>
        <v>0</v>
      </c>
      <c r="IF117" s="20">
        <f>+'MIP 2017'!EQ117*(1+(HG117))</f>
        <v>0</v>
      </c>
      <c r="IG117" s="20">
        <f>+'MIP 2017'!ER117*(1+(HH117))</f>
        <v>0</v>
      </c>
      <c r="IH117" s="20">
        <f>+'MIP 2017'!ES117*(1+(HI117))</f>
        <v>0</v>
      </c>
      <c r="II117" s="20">
        <f>+'MIP 2017'!ET117*(1+(HJ117))</f>
        <v>0</v>
      </c>
      <c r="IJ117" s="20">
        <f>+'MIP 2017'!EU117*(1+(HK117))</f>
        <v>819.1171352906855</v>
      </c>
      <c r="IK117" s="20">
        <f>+'MIP 2017'!EV117*(1+(HL117))</f>
        <v>4396.8366776848961</v>
      </c>
      <c r="IL117" s="20">
        <f>+'MIP 2017'!EW117*(1+(HM117))</f>
        <v>43.084091197371947</v>
      </c>
      <c r="IM117" s="20">
        <f>+'MIP 2017'!EX117*(1+(HN117))</f>
        <v>896989.29725753469</v>
      </c>
      <c r="IN117" s="20">
        <f>+'MIP 2017'!EY117*(1+(HO117))</f>
        <v>0</v>
      </c>
      <c r="IO117" s="20">
        <f>+'MIP 2017'!EZ117*(1+(HP117))</f>
        <v>0</v>
      </c>
      <c r="IP117" s="20">
        <f>+'MIP 2017'!FA117*(1+(HQ117))</f>
        <v>0</v>
      </c>
      <c r="IQ117" s="20">
        <f>+'MIP 2017'!FB117*(1+(HR117))</f>
        <v>0</v>
      </c>
      <c r="IR117" s="20">
        <f>+'MIP 2017'!FC117*(1+(HS117))</f>
        <v>0</v>
      </c>
      <c r="IS117" s="20">
        <f>+'MIP 2017'!FD117*(1+(HT117))</f>
        <v>0</v>
      </c>
      <c r="IT117" s="20">
        <f>+'MIP 2017'!FE117*(1+(HU117))</f>
        <v>0</v>
      </c>
      <c r="IU117" s="20">
        <f>+'MIP 2017'!FF117*(1+(HV117))</f>
        <v>0</v>
      </c>
      <c r="IV117" s="18">
        <f t="shared" si="9"/>
        <v>926694.68925058772</v>
      </c>
      <c r="IW117" s="39">
        <f>+IFERROR((IV117/'MIP 2017'!FG117*100-100),0)</f>
        <v>0</v>
      </c>
      <c r="IZ117" s="18">
        <v>1230028.3684697596</v>
      </c>
      <c r="JA117" s="14">
        <f>+'MIP 2017'!FH117</f>
        <v>1227930.2556432015</v>
      </c>
      <c r="JB117" s="39">
        <f t="shared" si="10"/>
        <v>2098.1128265580628</v>
      </c>
      <c r="JC117" s="39">
        <f t="shared" si="11"/>
        <v>0.17086579770437993</v>
      </c>
    </row>
    <row r="118" spans="1:263" s="7" customFormat="1" ht="21.95" customHeight="1" thickBot="1" x14ac:dyDescent="0.3">
      <c r="A118" s="137" t="s">
        <v>274</v>
      </c>
      <c r="B118" s="138" t="s">
        <v>271</v>
      </c>
      <c r="C118" s="33">
        <v>8.6480361284185976E-4</v>
      </c>
      <c r="D118" s="33">
        <v>1.1441968173917429E-3</v>
      </c>
      <c r="E118" s="33">
        <v>1.8442713780457219E-3</v>
      </c>
      <c r="F118" s="33">
        <v>2.1895758264746626E-3</v>
      </c>
      <c r="G118" s="33">
        <v>3.4149068642506742E-3</v>
      </c>
      <c r="H118" s="33">
        <v>1.2786201773092346E-3</v>
      </c>
      <c r="I118" s="33">
        <v>1.2405935893437282E-3</v>
      </c>
      <c r="J118" s="33">
        <v>8.1734206584698139E-4</v>
      </c>
      <c r="K118" s="33">
        <v>1.5577875701659914E-3</v>
      </c>
      <c r="L118" s="33">
        <v>1.5358898599595792E-3</v>
      </c>
      <c r="M118" s="33">
        <v>3.6875337158606331E-3</v>
      </c>
      <c r="N118" s="33">
        <v>1.8110196578801209E-3</v>
      </c>
      <c r="O118" s="33">
        <v>1.4350894975008216E-3</v>
      </c>
      <c r="P118" s="33">
        <v>1.6232596376785661E-3</v>
      </c>
      <c r="Q118" s="33">
        <v>1.2398100538733587E-3</v>
      </c>
      <c r="R118" s="33">
        <v>5.1618474208447599E-3</v>
      </c>
      <c r="S118" s="33">
        <v>1.8338567496692601E-3</v>
      </c>
      <c r="T118" s="33">
        <v>2.4985709491526591E-3</v>
      </c>
      <c r="U118" s="33">
        <v>6.7090985587381878E-3</v>
      </c>
      <c r="V118" s="33">
        <v>1.2683492215137735E-3</v>
      </c>
      <c r="W118" s="33">
        <v>2.1694776775760503E-3</v>
      </c>
      <c r="X118" s="33">
        <v>1.4540431856689996E-3</v>
      </c>
      <c r="Y118" s="33">
        <v>1.5504649303410333E-3</v>
      </c>
      <c r="Z118" s="33">
        <v>2.5817776453486317E-3</v>
      </c>
      <c r="AA118" s="33">
        <v>1.8897935320371037E-3</v>
      </c>
      <c r="AB118" s="33">
        <v>3.9746746202732148E-3</v>
      </c>
      <c r="AC118" s="33">
        <v>8.5787386466826634E-4</v>
      </c>
      <c r="AD118" s="33">
        <v>1.4546202767560267E-3</v>
      </c>
      <c r="AE118" s="33">
        <v>3.5909509321875154E-3</v>
      </c>
      <c r="AF118" s="33">
        <v>6.8504786034040161E-3</v>
      </c>
      <c r="AG118" s="33">
        <v>4.6439098621109702E-4</v>
      </c>
      <c r="AH118" s="33">
        <v>2.0352435791438995E-3</v>
      </c>
      <c r="AI118" s="33">
        <v>3.4971829761739769E-3</v>
      </c>
      <c r="AJ118" s="33">
        <v>2.6681847162567918E-3</v>
      </c>
      <c r="AK118" s="33">
        <v>5.1174668803916218E-3</v>
      </c>
      <c r="AL118" s="33">
        <v>1.3871358594968091E-3</v>
      </c>
      <c r="AM118" s="33">
        <v>1.9939035657688558E-3</v>
      </c>
      <c r="AN118" s="33">
        <v>2.4765780939858635E-3</v>
      </c>
      <c r="AO118" s="33">
        <v>4.8028293893226598E-3</v>
      </c>
      <c r="AP118" s="33">
        <v>6.6114303518150022E-3</v>
      </c>
      <c r="AQ118" s="33">
        <v>7.3731886754627276E-3</v>
      </c>
      <c r="AR118" s="33">
        <v>5.5235966370169249E-3</v>
      </c>
      <c r="AS118" s="33">
        <v>2.5489259360243349E-3</v>
      </c>
      <c r="AT118" s="33">
        <v>3.5134383448025648E-3</v>
      </c>
      <c r="AU118" s="33">
        <v>2.1184135733698438E-3</v>
      </c>
      <c r="AV118" s="33">
        <v>2.4980560587452047E-3</v>
      </c>
      <c r="AW118" s="33">
        <v>3.1443654128322758E-3</v>
      </c>
      <c r="AX118" s="33">
        <v>1.2836265337128005E-3</v>
      </c>
      <c r="AY118" s="33">
        <v>1.2926212446217008E-3</v>
      </c>
      <c r="AZ118" s="33">
        <v>1.5994297495132504E-3</v>
      </c>
      <c r="BA118" s="33">
        <v>8.9036996588421225E-4</v>
      </c>
      <c r="BB118" s="33">
        <v>5.7698605277229581E-3</v>
      </c>
      <c r="BC118" s="33">
        <v>1.3097394383869199E-3</v>
      </c>
      <c r="BD118" s="33">
        <v>2.730870142566226E-3</v>
      </c>
      <c r="BE118" s="33">
        <v>3.2883923298074754E-3</v>
      </c>
      <c r="BF118" s="33">
        <v>1.7745447934180852E-3</v>
      </c>
      <c r="BG118" s="33">
        <v>1.6240401072367078E-3</v>
      </c>
      <c r="BH118" s="33">
        <v>2.7340325799204202E-3</v>
      </c>
      <c r="BI118" s="33">
        <v>6.5188238899661138E-3</v>
      </c>
      <c r="BJ118" s="33">
        <v>1.0391774836729884E-3</v>
      </c>
      <c r="BK118" s="33">
        <v>8.3825896815541839E-3</v>
      </c>
      <c r="BL118" s="33">
        <v>1.2590326456846693E-3</v>
      </c>
      <c r="BM118" s="33">
        <v>4.7595027049425944E-3</v>
      </c>
      <c r="BN118" s="33">
        <v>1.1272871242766554E-3</v>
      </c>
      <c r="BO118" s="33">
        <v>1.6984322643845311E-3</v>
      </c>
      <c r="BP118" s="33">
        <v>2.2167498648694313E-3</v>
      </c>
      <c r="BQ118" s="33">
        <v>1.7250434042705607E-3</v>
      </c>
      <c r="BR118" s="33">
        <v>1.6088308493600644E-3</v>
      </c>
      <c r="BS118" s="33">
        <v>1.4396508431982374E-3</v>
      </c>
      <c r="BT118" s="33">
        <v>5.2627527749914424E-3</v>
      </c>
      <c r="BU118" s="33">
        <v>3.1532504428445005E-3</v>
      </c>
      <c r="BV118" s="33">
        <v>1.519158581181373E-3</v>
      </c>
      <c r="BW118" s="33">
        <v>2.3619645863833742E-2</v>
      </c>
      <c r="BX118" s="33">
        <v>5.299948594218935E-3</v>
      </c>
      <c r="BY118" s="33">
        <v>2.1383914856055675E-2</v>
      </c>
      <c r="BZ118" s="33">
        <v>2.9656118601292377E-3</v>
      </c>
      <c r="CA118" s="33">
        <v>3.8900310957583162E-3</v>
      </c>
      <c r="CB118" s="33">
        <v>4.1948774001989632E-2</v>
      </c>
      <c r="CC118" s="33">
        <v>5.5126176879790739E-2</v>
      </c>
      <c r="CD118" s="33">
        <v>5.7751206057614884E-2</v>
      </c>
      <c r="CE118" s="33">
        <v>0.120500977372327</v>
      </c>
      <c r="CF118" s="33">
        <v>1.5057462957067502E-2</v>
      </c>
      <c r="CG118" s="33">
        <v>2.0893666491040887E-3</v>
      </c>
      <c r="CH118" s="33">
        <v>1.867915998440328E-3</v>
      </c>
      <c r="CI118" s="33">
        <v>3.1256890283838639E-3</v>
      </c>
      <c r="CJ118" s="33">
        <v>2.8764893207980078E-3</v>
      </c>
      <c r="CK118" s="33">
        <v>2.347984669325055E-3</v>
      </c>
      <c r="CL118" s="33">
        <v>1.5471735824898949E-3</v>
      </c>
      <c r="CM118" s="33">
        <v>2.9967234096030569E-3</v>
      </c>
      <c r="CN118" s="33">
        <v>2.0978733401913661E-3</v>
      </c>
      <c r="CO118" s="33">
        <v>2.6597089480826959E-3</v>
      </c>
      <c r="CP118" s="33">
        <v>1.0785567679030973E-3</v>
      </c>
      <c r="CQ118" s="33">
        <v>2.4014502778918435E-3</v>
      </c>
      <c r="CR118" s="33">
        <v>2.1058621840567273E-3</v>
      </c>
      <c r="CS118" s="33">
        <v>1.4910460902240561E-3</v>
      </c>
      <c r="CT118" s="33">
        <v>2.7398424396423448E-3</v>
      </c>
      <c r="CU118" s="33">
        <v>1.3015053892131889E-3</v>
      </c>
      <c r="CV118" s="33">
        <v>3.3084458349473974E-3</v>
      </c>
      <c r="CW118" s="33">
        <v>1.5483000848246242E-3</v>
      </c>
      <c r="CX118" s="33">
        <v>1.8479074076155999E-3</v>
      </c>
      <c r="CY118" s="33">
        <v>9.7996999871675927E-4</v>
      </c>
      <c r="CZ118" s="33">
        <v>1.1423726403580452E-3</v>
      </c>
      <c r="DA118" s="33">
        <v>6.2779220812581695E-3</v>
      </c>
      <c r="DB118" s="33">
        <v>1.3736529943568251E-3</v>
      </c>
      <c r="DC118" s="33">
        <v>1.328496247919518E-3</v>
      </c>
      <c r="DD118" s="33">
        <v>1.3954119466940891E-3</v>
      </c>
      <c r="DE118" s="33">
        <v>1.0581206310695244</v>
      </c>
      <c r="DF118" s="33">
        <v>1.1122209556761751E-2</v>
      </c>
      <c r="DG118" s="33">
        <v>1.5826155147637088E-3</v>
      </c>
      <c r="DH118" s="33">
        <v>7.8201545263489776E-3</v>
      </c>
      <c r="DI118" s="33">
        <v>9.4117979922685462E-4</v>
      </c>
      <c r="DJ118" s="33">
        <v>2.112069866553848E-3</v>
      </c>
      <c r="DK118" s="33">
        <v>1.8222288237405618E-3</v>
      </c>
      <c r="DL118" s="33">
        <v>2.1285841667687934E-3</v>
      </c>
      <c r="DM118" s="33">
        <v>2.0669237794494464E-3</v>
      </c>
      <c r="DN118" s="33">
        <v>7.6240884727689872E-4</v>
      </c>
      <c r="DO118" s="33">
        <v>1.1576523859973286E-3</v>
      </c>
      <c r="DP118" s="33">
        <v>6.3034977934634255E-4</v>
      </c>
      <c r="DQ118" s="33">
        <v>1.3693084953517107E-3</v>
      </c>
      <c r="DR118" s="33">
        <v>1.1080071295072786E-3</v>
      </c>
      <c r="DS118" s="33">
        <v>2.1733490355508749E-2</v>
      </c>
      <c r="DT118" s="33">
        <v>1.7372614108356822E-3</v>
      </c>
      <c r="DU118" s="33">
        <v>1.0850976674915483E-3</v>
      </c>
      <c r="DV118" s="33">
        <v>1.882961031727894E-3</v>
      </c>
      <c r="DW118" s="33">
        <v>1.5569316993638131E-3</v>
      </c>
      <c r="DX118" s="33">
        <v>1.9311133962906367E-3</v>
      </c>
      <c r="DY118" s="33">
        <v>9.3047817419738832E-3</v>
      </c>
      <c r="DZ118" s="33">
        <v>1.010595821563686E-3</v>
      </c>
      <c r="EA118" s="33">
        <v>2.5656595746886188E-3</v>
      </c>
      <c r="EB118" s="33">
        <v>1.6033978670905853E-2</v>
      </c>
      <c r="EC118" s="33">
        <v>9.9476388280906832E-4</v>
      </c>
      <c r="ED118" s="33">
        <v>2.763967885778294E-3</v>
      </c>
      <c r="EE118" s="33">
        <v>1.6407577980053186E-3</v>
      </c>
      <c r="EF118" s="33">
        <v>6.6977048951221332E-3</v>
      </c>
      <c r="EG118" s="33">
        <v>1.7714333946175491E-3</v>
      </c>
      <c r="EH118" s="33">
        <v>0</v>
      </c>
      <c r="EK118" s="60">
        <f>+IF(AND(OR(SeleccionarIndustria=$A118,SeleccionarIndustria="Todas las AE"),('SIMULADOR IMPACTOS MIP'!$B$10=EK$11)),'SIMULADOR IMPACTOS MIP'!Porcentaje,0)</f>
        <v>0</v>
      </c>
      <c r="EL118" s="60">
        <f>+IF(AND(OR(SeleccionarIndustria=$A118,SeleccionarIndustria="Todas las AE"),('SIMULADOR IMPACTOS MIP'!$B$10=EL$11)),'SIMULADOR IMPACTOS MIP'!Porcentaje,0)</f>
        <v>0</v>
      </c>
      <c r="EM118" s="60">
        <f>+IF(AND(OR(SeleccionarIndustria=$A118,SeleccionarIndustria="Todas las AE"),('SIMULADOR IMPACTOS MIP'!$B$10=EM$11)),'SIMULADOR IMPACTOS MIP'!Porcentaje,0)</f>
        <v>0.14000000000000001</v>
      </c>
      <c r="EN118" s="60">
        <f>+IF(AND(OR(SeleccionarIndustria=$A118,SeleccionarIndustria="Todas las AE"),('SIMULADOR IMPACTOS MIP'!$B$10=EN$11)),'SIMULADOR IMPACTOS MIP'!Porcentaje,0)</f>
        <v>0</v>
      </c>
      <c r="EO118" s="60">
        <f>+IF(AND(OR(SeleccionarIndustria=$A118,SeleccionarIndustria="Todas las AE"),(OR('SIMULADOR IMPACTOS MIP'!$B$10=$EK$11,'SIMULADOR IMPACTOS MIP'!$B$10=EO$11))),'SIMULADOR IMPACTOS MIP'!Porcentaje,0)</f>
        <v>0</v>
      </c>
      <c r="EP118" s="60">
        <f>+IF(AND(OR(SeleccionarIndustria=$A118,SeleccionarIndustria="Todas las AE"),(OR('SIMULADOR IMPACTOS MIP'!$B$10=$EK$11,'SIMULADOR IMPACTOS MIP'!$B$10=EP$11))),'SIMULADOR IMPACTOS MIP'!Porcentaje,0)</f>
        <v>0</v>
      </c>
      <c r="EQ118" s="60">
        <f>+IF(AND(OR(SeleccionarIndustria=$A118,SeleccionarIndustria="Todas las AE"),(OR('SIMULADOR IMPACTOS MIP'!$B$10=$EK$11,'SIMULADOR IMPACTOS MIP'!$B$10=EQ$11))),'SIMULADOR IMPACTOS MIP'!Porcentaje,0)</f>
        <v>0</v>
      </c>
      <c r="ER118" s="60">
        <f>+IF(AND(OR(SeleccionarIndustria=$A118,SeleccionarIndustria="Todas las AE"),(OR('SIMULADOR IMPACTOS MIP'!$B$10=$EL$11,'SIMULADOR IMPACTOS MIP'!$B$10=ER$11))),'SIMULADOR IMPACTOS MIP'!Porcentaje,0)</f>
        <v>0</v>
      </c>
      <c r="ES118" s="60">
        <f>+IF(AND(OR(SeleccionarIndustria=$A118,SeleccionarIndustria="Todas las AE"),(OR('SIMULADOR IMPACTOS MIP'!$B$10=$EL$11,'SIMULADOR IMPACTOS MIP'!$B$10=ES$11))),'SIMULADOR IMPACTOS MIP'!Porcentaje,0)</f>
        <v>0</v>
      </c>
      <c r="ET118" s="60">
        <f>+IF(AND(OR(SeleccionarIndustria=$A118,SeleccionarIndustria="Todas las AE"),(OR('SIMULADOR IMPACTOS MIP'!$B$10=$EL$11,'SIMULADOR IMPACTOS MIP'!$B$10=ET$11))),'SIMULADOR IMPACTOS MIP'!Porcentaje,0)</f>
        <v>0</v>
      </c>
      <c r="EU118" s="60">
        <f>+IF(AND(OR(SeleccionarIndustria=$A118,SeleccionarIndustria="Todas las AE"),(OR('SIMULADOR IMPACTOS MIP'!$B$10=$EL$11,'SIMULADOR IMPACTOS MIP'!$B$10=EU$11))),'SIMULADOR IMPACTOS MIP'!Porcentaje,0)</f>
        <v>0</v>
      </c>
      <c r="EV118" s="60">
        <f>+IF(AND(OR(SeleccionarIndustria=$A118,SeleccionarIndustria="Todas las AE"),(OR('SIMULADOR IMPACTOS MIP'!$B$10=$EL$11,'SIMULADOR IMPACTOS MIP'!$B$10=EV$11))),'SIMULADOR IMPACTOS MIP'!Porcentaje,0)</f>
        <v>0</v>
      </c>
      <c r="EW118" s="60">
        <f>+IF(AND(OR(SeleccionarIndustria=$A118,SeleccionarIndustria="Todas las AE"),(OR('SIMULADOR IMPACTOS MIP'!$B$10=$EL$11,'SIMULADOR IMPACTOS MIP'!$B$10=EW$11))),'SIMULADOR IMPACTOS MIP'!Porcentaje,0)</f>
        <v>0</v>
      </c>
      <c r="EX118" s="60">
        <f>+IF(AND(OR(SeleccionarIndustria=$A118,SeleccionarIndustria="Todas las AE"),(OR('SIMULADOR IMPACTOS MIP'!$B$10=$EL$11,'SIMULADOR IMPACTOS MIP'!$B$10=EX$11))),'SIMULADOR IMPACTOS MIP'!Porcentaje,0)</f>
        <v>0</v>
      </c>
      <c r="EY118" s="60">
        <f>+IF(AND(OR(SeleccionarIndustria=$A118,SeleccionarIndustria="Todas las AE"),('SIMULADOR IMPACTOS MIP'!$B$10=EY$11)),'SIMULADOR IMPACTOS MIP'!Porcentaje,0)</f>
        <v>0</v>
      </c>
      <c r="EZ118" s="60">
        <f>+IF(AND(OR(SeleccionarIndustria=$A118,SeleccionarIndustria="Todas las AE"),('SIMULADOR IMPACTOS MIP'!$B$10=EZ$11)),'SIMULADOR IMPACTOS MIP'!Porcentaje,0)</f>
        <v>0</v>
      </c>
      <c r="FA118" s="60">
        <f>+IF(AND(OR(SeleccionarIndustria=$A118,SeleccionarIndustria="Todas las AE"),('SIMULADOR IMPACTOS MIP'!$B$10=FA$11)),'SIMULADOR IMPACTOS MIP'!Porcentaje,0)</f>
        <v>0</v>
      </c>
      <c r="FB118" s="60">
        <f>+IF(AND(OR(SeleccionarIndustria=$A118,SeleccionarIndustria="Todas las AE"),('SIMULADOR IMPACTOS MIP'!$B$10=FB$11)),'SIMULADOR IMPACTOS MIP'!Porcentaje,0)</f>
        <v>0</v>
      </c>
      <c r="FC118" s="60">
        <f>+IF(AND(OR(SeleccionarIndustria=$A118,SeleccionarIndustria="Todas las AE"),(OR('SIMULADOR IMPACTOS MIP'!$B$10=$EM$11,'SIMULADOR IMPACTOS MIP'!$B$10=FC$11))),'SIMULADOR IMPACTOS MIP'!Porcentaje,0)</f>
        <v>0.14000000000000001</v>
      </c>
      <c r="FD118" s="60">
        <f>+IF(AND(OR(SeleccionarIndustria=$A118,SeleccionarIndustria="Todas las AE"),(OR('SIMULADOR IMPACTOS MIP'!$B$10=$EM$11,'SIMULADOR IMPACTOS MIP'!$B$10=FD$11))),'SIMULADOR IMPACTOS MIP'!Porcentaje,0)</f>
        <v>0.14000000000000001</v>
      </c>
      <c r="FE118" s="60">
        <f>+IF(AND(OR(SeleccionarIndustria=$A118,SeleccionarIndustria="Todas las AE"),(OR('SIMULADOR IMPACTOS MIP'!$B$10=$EM$11,'SIMULADOR IMPACTOS MIP'!$B$10=FE$11))),'SIMULADOR IMPACTOS MIP'!Porcentaje,0)</f>
        <v>0.14000000000000001</v>
      </c>
      <c r="FF118" s="60">
        <f>+IF(AND(OR(SeleccionarIndustria=$A118,SeleccionarIndustria="Todas las AE"),(OR('SIMULADOR IMPACTOS MIP'!$B$10=$EM$11,'SIMULADOR IMPACTOS MIP'!$B$10=FF$11))),'SIMULADOR IMPACTOS MIP'!Porcentaje,0)</f>
        <v>0.14000000000000001</v>
      </c>
      <c r="FG118" s="60">
        <f>+IF(AND(OR(SeleccionarIndustria=$A118,SeleccionarIndustria="Todas las AE"),(OR('SIMULADOR IMPACTOS MIP'!$B$10=$EM$11,'SIMULADOR IMPACTOS MIP'!$B$10=FG$11))),'SIMULADOR IMPACTOS MIP'!Porcentaje,0)</f>
        <v>0.14000000000000001</v>
      </c>
      <c r="FH118" s="60">
        <f>+IF(AND(OR(SeleccionarIndustria=$A118,SeleccionarIndustria="Todas las AE"),(OR('SIMULADOR IMPACTOS MIP'!$B$10=$EM$11,'SIMULADOR IMPACTOS MIP'!$B$10=FH$11))),'SIMULADOR IMPACTOS MIP'!Porcentaje,0)</f>
        <v>0.14000000000000001</v>
      </c>
      <c r="FI118" s="60">
        <f>+IF(AND(OR(SeleccionarIndustria=$A118,SeleccionarIndustria="Todas las AE"),(OR('SIMULADOR IMPACTOS MIP'!$B$10=$EM$11,'SIMULADOR IMPACTOS MIP'!$B$10=FI$11))),'SIMULADOR IMPACTOS MIP'!Porcentaje,0)</f>
        <v>0.14000000000000001</v>
      </c>
      <c r="FJ118" s="60">
        <f>+IF(AND(OR(SeleccionarIndustria=$A118,SeleccionarIndustria="Todas las AE"),(OR('SIMULADOR IMPACTOS MIP'!$B$10=$EM$11,'SIMULADOR IMPACTOS MIP'!$B$10=FJ$11))),'SIMULADOR IMPACTOS MIP'!Porcentaje,0)</f>
        <v>0.14000000000000001</v>
      </c>
      <c r="FM118" s="20">
        <f>+'MIP 2017'!EJ118*(1+(EN118))</f>
        <v>28433.612342365854</v>
      </c>
      <c r="FN118" s="20">
        <f>+'MIP 2017'!EK118*(1+(EO118))</f>
        <v>0</v>
      </c>
      <c r="FO118" s="20">
        <f>+'MIP 2017'!EL118*(1+(EP118))</f>
        <v>0</v>
      </c>
      <c r="FP118" s="20">
        <f>+'MIP 2017'!EM118*(1+(EQ118))</f>
        <v>0</v>
      </c>
      <c r="FQ118" s="20">
        <f>+'MIP 2017'!EN118*(1+(ER118))</f>
        <v>0</v>
      </c>
      <c r="FR118" s="20">
        <f>+'MIP 2017'!EO118*(1+(ES118))</f>
        <v>0</v>
      </c>
      <c r="FS118" s="20">
        <f>+'MIP 2017'!EP118*(1+(ET118))</f>
        <v>0</v>
      </c>
      <c r="FT118" s="20">
        <f>+'MIP 2017'!EQ118*(1+(EU118))</f>
        <v>0</v>
      </c>
      <c r="FU118" s="20">
        <f>+'MIP 2017'!ER118*(1+(EV118))</f>
        <v>0</v>
      </c>
      <c r="FV118" s="20">
        <f>+'MIP 2017'!ES118*(1+(EW118))</f>
        <v>0</v>
      </c>
      <c r="FW118" s="20">
        <f>+'MIP 2017'!ET118*(1+(EX118))</f>
        <v>0</v>
      </c>
      <c r="FX118" s="20">
        <f>+'MIP 2017'!EU118*(1+(EY118))</f>
        <v>0</v>
      </c>
      <c r="FY118" s="20">
        <f>+'MIP 2017'!EV118*(1+(EZ118))</f>
        <v>30035.460480627105</v>
      </c>
      <c r="FZ118" s="20">
        <f>+'MIP 2017'!EW118*(1+(FA118))</f>
        <v>0</v>
      </c>
      <c r="GA118" s="20">
        <f>+'MIP 2017'!EX118*(1+(FB118))</f>
        <v>15142.867899694862</v>
      </c>
      <c r="GB118" s="20">
        <f>+'MIP 2017'!EY118*(1+(FC118))</f>
        <v>0</v>
      </c>
      <c r="GC118" s="20">
        <f>+'MIP 2017'!EZ118*(1+(FD118))</f>
        <v>0</v>
      </c>
      <c r="GD118" s="20">
        <f>+'MIP 2017'!FA118*(1+(FE118))</f>
        <v>0</v>
      </c>
      <c r="GE118" s="20">
        <f>+'MIP 2017'!FB118*(1+(FF118))</f>
        <v>0</v>
      </c>
      <c r="GF118" s="20">
        <f>+'MIP 2017'!FC118*(1+(FG118))</f>
        <v>0</v>
      </c>
      <c r="GG118" s="20">
        <f>+'MIP 2017'!FD118*(1+(FH118))</f>
        <v>0</v>
      </c>
      <c r="GH118" s="20">
        <f>+'MIP 2017'!FE118*(1+(FI118))</f>
        <v>0</v>
      </c>
      <c r="GI118" s="20">
        <f>+'MIP 2017'!FF118*(1+(FJ118))</f>
        <v>0</v>
      </c>
      <c r="GJ118" s="18">
        <f t="shared" si="6"/>
        <v>73611.940722687825</v>
      </c>
      <c r="GK118" s="39">
        <f>+IFERROR((GJ118/'MIP 2017'!FG118*100-100),0)</f>
        <v>0</v>
      </c>
      <c r="GN118" s="18">
        <v>411679.64564288472</v>
      </c>
      <c r="GO118" s="14">
        <f>+'MIP 2017'!FH118</f>
        <v>411059.00806818897</v>
      </c>
      <c r="GP118" s="39">
        <f t="shared" si="7"/>
        <v>620.63757469574921</v>
      </c>
      <c r="GQ118" s="39">
        <f t="shared" si="8"/>
        <v>0.15098503195744684</v>
      </c>
      <c r="GU118" s="61">
        <v>0.06</v>
      </c>
      <c r="GV118" s="81"/>
      <c r="GW118" s="60">
        <f>+IF(SeleccionarDemTur=GW$11,'SIMULADOR IMPACTOS MIP(TURISMO)'!PorcentajeTur,0)</f>
        <v>0</v>
      </c>
      <c r="GX118" s="60">
        <f>+IF(SeleccionarDemTur=GX$11,'SIMULADOR IMPACTOS MIP(TURISMO)'!PorcentajeTur,0)</f>
        <v>0</v>
      </c>
      <c r="GY118" s="60">
        <f>+IF(SeleccionarDemTur=GY$11,'SIMULADOR IMPACTOS MIP(TURISMO)'!PorcentajeTur,0)</f>
        <v>0.14000000000000001</v>
      </c>
      <c r="GZ118" s="60">
        <f>+IF(SeleccionarDemTur=GZ$11,'SIMULADOR IMPACTOS MIP(TURISMO)'!PorcentajeTur,0)</f>
        <v>0</v>
      </c>
      <c r="HA118" s="60">
        <f>+IF(OR(SeleccionarDemTur=HA$11,SeleccionarDemTur=$GW$11),'SIMULADOR IMPACTOS MIP(TURISMO)'!PorcentajeTur,0)</f>
        <v>0</v>
      </c>
      <c r="HB118" s="60">
        <f>+IF(OR(SeleccionarDemTur=HB$11,SeleccionarDemTur=$GW$11),'SIMULADOR IMPACTOS MIP(TURISMO)'!PorcentajeTur,0)</f>
        <v>0</v>
      </c>
      <c r="HC118" s="60">
        <f>+IF(OR(SeleccionarDemTur=HC$11,SeleccionarDemTur=$GW$11),'SIMULADOR IMPACTOS MIP(TURISMO)'!PorcentajeTur,0)</f>
        <v>0</v>
      </c>
      <c r="HD118" s="60">
        <f>+IF(OR(SeleccionarDemTur=HD$11,SeleccionarDemTur=$GX$11),'SIMULADOR IMPACTOS MIP(TURISMO)'!PorcentajeTur,0)</f>
        <v>0</v>
      </c>
      <c r="HE118" s="60">
        <f>+IF(OR(SeleccionarDemTur=HE$11,SeleccionarDemTur=$GX$11),'SIMULADOR IMPACTOS MIP(TURISMO)'!PorcentajeTur,0)</f>
        <v>0</v>
      </c>
      <c r="HF118" s="60">
        <f>+IF(OR(SeleccionarDemTur=HF$11,SeleccionarDemTur=$GX$11),'SIMULADOR IMPACTOS MIP(TURISMO)'!PorcentajeTur,0)</f>
        <v>0</v>
      </c>
      <c r="HG118" s="60">
        <f>+IF(OR(SeleccionarDemTur=HG$11,SeleccionarDemTur=$GX$11),'SIMULADOR IMPACTOS MIP(TURISMO)'!PorcentajeTur,0)</f>
        <v>0</v>
      </c>
      <c r="HH118" s="60">
        <f>+IF(OR(SeleccionarDemTur=HH$11,SeleccionarDemTur=$GX$11),'SIMULADOR IMPACTOS MIP(TURISMO)'!PorcentajeTur,0)</f>
        <v>0</v>
      </c>
      <c r="HI118" s="60">
        <f>+IF(OR(SeleccionarDemTur=HI$11,SeleccionarDemTur=$GX$11),'SIMULADOR IMPACTOS MIP(TURISMO)'!PorcentajeTur,0)</f>
        <v>0</v>
      </c>
      <c r="HJ118" s="60">
        <f>+IF(OR(SeleccionarDemTur=HJ$11,SeleccionarDemTur=$GX$11),'SIMULADOR IMPACTOS MIP(TURISMO)'!PorcentajeTur,0)</f>
        <v>0</v>
      </c>
      <c r="HK118" s="60">
        <f>+IF(SeleccionarDemTur=HK$11,'SIMULADOR IMPACTOS MIP(TURISMO)'!PorcentajeTur,0)</f>
        <v>0</v>
      </c>
      <c r="HL118" s="60">
        <f>+IF(SeleccionarDemTur=HL$11,'SIMULADOR IMPACTOS MIP(TURISMO)'!PorcentajeTur,0)</f>
        <v>0</v>
      </c>
      <c r="HM118" s="60">
        <f>+IF(SeleccionarDemTur=HM$11,'SIMULADOR IMPACTOS MIP(TURISMO)'!PorcentajeTur,0)</f>
        <v>0</v>
      </c>
      <c r="HN118" s="60">
        <f>+IF(SeleccionarDemTur=HN$11,'SIMULADOR IMPACTOS MIP(TURISMO)'!PorcentajeTur,0)</f>
        <v>0</v>
      </c>
      <c r="HO118" s="60">
        <f>+IF(OR(SeleccionarDemTur=HO$11,SeleccionarDemTur=$GY$11),'SIMULADOR IMPACTOS MIP(TURISMO)'!PorcentajeTur,0)</f>
        <v>0.14000000000000001</v>
      </c>
      <c r="HP118" s="60">
        <f>+IF(OR(SeleccionarDemTur=HP$11,SeleccionarDemTur=$GY$11),'SIMULADOR IMPACTOS MIP(TURISMO)'!PorcentajeTur,0)</f>
        <v>0.14000000000000001</v>
      </c>
      <c r="HQ118" s="60">
        <f>+IF(OR(SeleccionarDemTur=HQ$11,SeleccionarDemTur=$GY$11),'SIMULADOR IMPACTOS MIP(TURISMO)'!PorcentajeTur,0)</f>
        <v>0.14000000000000001</v>
      </c>
      <c r="HR118" s="60">
        <f>+IF(OR(SeleccionarDemTur=HR$11,SeleccionarDemTur=$GY$11),'SIMULADOR IMPACTOS MIP(TURISMO)'!PorcentajeTur,0)</f>
        <v>0.14000000000000001</v>
      </c>
      <c r="HS118" s="60">
        <f>+IF(OR(SeleccionarDemTur=HS$11,SeleccionarDemTur=$GY$11),'SIMULADOR IMPACTOS MIP(TURISMO)'!PorcentajeTur,0)</f>
        <v>0.14000000000000001</v>
      </c>
      <c r="HT118" s="60">
        <f>+IF(OR(SeleccionarDemTur=HT$11,SeleccionarDemTur=$GY$11),'SIMULADOR IMPACTOS MIP(TURISMO)'!PorcentajeTur,0)</f>
        <v>0.14000000000000001</v>
      </c>
      <c r="HU118" s="60">
        <f>+IF(OR(SeleccionarDemTur=HU$11,SeleccionarDemTur=$GY$11),'SIMULADOR IMPACTOS MIP(TURISMO)'!PorcentajeTur,0)</f>
        <v>0.14000000000000001</v>
      </c>
      <c r="HV118" s="60">
        <f>+IF(OR(SeleccionarDemTur=HV$11,SeleccionarDemTur=$GY$11),'SIMULADOR IMPACTOS MIP(TURISMO)'!PorcentajeTur,0)</f>
        <v>0.14000000000000001</v>
      </c>
      <c r="HY118" s="20">
        <f>+'MIP 2017'!EJ118*(1+(GZ118))</f>
        <v>28433.612342365854</v>
      </c>
      <c r="HZ118" s="20">
        <f>+'MIP 2017'!EK118*(1+(HA118))</f>
        <v>0</v>
      </c>
      <c r="IA118" s="20">
        <f>+'MIP 2017'!EL118*(1+(HB118))</f>
        <v>0</v>
      </c>
      <c r="IB118" s="20">
        <f>+'MIP 2017'!EM118*(1+(HC118))</f>
        <v>0</v>
      </c>
      <c r="IC118" s="20">
        <f>+'MIP 2017'!EN118*(1+(HD118))</f>
        <v>0</v>
      </c>
      <c r="ID118" s="20">
        <f>+'MIP 2017'!EO118*(1+(HE118))</f>
        <v>0</v>
      </c>
      <c r="IE118" s="20">
        <f>+'MIP 2017'!EP118*(1+(HF118))</f>
        <v>0</v>
      </c>
      <c r="IF118" s="20">
        <f>+'MIP 2017'!EQ118*(1+(HG118))</f>
        <v>0</v>
      </c>
      <c r="IG118" s="20">
        <f>+'MIP 2017'!ER118*(1+(HH118))</f>
        <v>0</v>
      </c>
      <c r="IH118" s="20">
        <f>+'MIP 2017'!ES118*(1+(HI118))</f>
        <v>0</v>
      </c>
      <c r="II118" s="20">
        <f>+'MIP 2017'!ET118*(1+(HJ118))</f>
        <v>0</v>
      </c>
      <c r="IJ118" s="20">
        <f>+'MIP 2017'!EU118*(1+(HK118))</f>
        <v>0</v>
      </c>
      <c r="IK118" s="20">
        <f>+'MIP 2017'!EV118*(1+(HL118))</f>
        <v>30035.460480627105</v>
      </c>
      <c r="IL118" s="20">
        <f>+'MIP 2017'!EW118*(1+(HM118))</f>
        <v>0</v>
      </c>
      <c r="IM118" s="20">
        <f>+'MIP 2017'!EX118*(1+(HN118))</f>
        <v>15142.867899694862</v>
      </c>
      <c r="IN118" s="20">
        <f>+'MIP 2017'!EY118*(1+(HO118))</f>
        <v>0</v>
      </c>
      <c r="IO118" s="20">
        <f>+'MIP 2017'!EZ118*(1+(HP118))</f>
        <v>0</v>
      </c>
      <c r="IP118" s="20">
        <f>+'MIP 2017'!FA118*(1+(HQ118))</f>
        <v>0</v>
      </c>
      <c r="IQ118" s="20">
        <f>+'MIP 2017'!FB118*(1+(HR118))</f>
        <v>0</v>
      </c>
      <c r="IR118" s="20">
        <f>+'MIP 2017'!FC118*(1+(HS118))</f>
        <v>0</v>
      </c>
      <c r="IS118" s="20">
        <f>+'MIP 2017'!FD118*(1+(HT118))</f>
        <v>0</v>
      </c>
      <c r="IT118" s="20">
        <f>+'MIP 2017'!FE118*(1+(HU118))</f>
        <v>0</v>
      </c>
      <c r="IU118" s="20">
        <f>+'MIP 2017'!FF118*(1+(HV118))</f>
        <v>0</v>
      </c>
      <c r="IV118" s="18">
        <f t="shared" si="9"/>
        <v>73611.940722687825</v>
      </c>
      <c r="IW118" s="39">
        <f>+IFERROR((IV118/'MIP 2017'!FG118*100-100),0)</f>
        <v>0</v>
      </c>
      <c r="IZ118" s="18">
        <v>411679.64564288472</v>
      </c>
      <c r="JA118" s="14">
        <f>+'MIP 2017'!FH118</f>
        <v>411059.00806818897</v>
      </c>
      <c r="JB118" s="39">
        <f t="shared" si="10"/>
        <v>620.63757469574921</v>
      </c>
      <c r="JC118" s="39">
        <f t="shared" si="11"/>
        <v>0.15098503195744684</v>
      </c>
    </row>
    <row r="119" spans="1:263" s="7" customFormat="1" ht="21.95" customHeight="1" thickBot="1" x14ac:dyDescent="0.3">
      <c r="A119" s="137" t="s">
        <v>276</v>
      </c>
      <c r="B119" s="138" t="s">
        <v>273</v>
      </c>
      <c r="C119" s="33">
        <v>1.4479474339033964E-4</v>
      </c>
      <c r="D119" s="33">
        <v>1.4771519482411418E-4</v>
      </c>
      <c r="E119" s="33">
        <v>1.3303891245339212E-4</v>
      </c>
      <c r="F119" s="33">
        <v>2.4530663423011779E-4</v>
      </c>
      <c r="G119" s="33">
        <v>1.4059471675266502E-4</v>
      </c>
      <c r="H119" s="33">
        <v>1.149087218300854E-4</v>
      </c>
      <c r="I119" s="33">
        <v>7.5243527607925405E-5</v>
      </c>
      <c r="J119" s="33">
        <v>1.3015944314236219E-4</v>
      </c>
      <c r="K119" s="33">
        <v>1.1666370712212782E-4</v>
      </c>
      <c r="L119" s="33">
        <v>1.2538008681033713E-4</v>
      </c>
      <c r="M119" s="33">
        <v>2.2631433560348768E-4</v>
      </c>
      <c r="N119" s="33">
        <v>2.816223868833005E-4</v>
      </c>
      <c r="O119" s="33">
        <v>1.5953255117481325E-4</v>
      </c>
      <c r="P119" s="33">
        <v>1.4377642385301096E-4</v>
      </c>
      <c r="Q119" s="33">
        <v>1.1609577447936953E-4</v>
      </c>
      <c r="R119" s="33">
        <v>6.8337657494991816E-4</v>
      </c>
      <c r="S119" s="33">
        <v>1.7200880424409306E-4</v>
      </c>
      <c r="T119" s="33">
        <v>1.6851395061773675E-4</v>
      </c>
      <c r="U119" s="33">
        <v>8.8260311617007002E-4</v>
      </c>
      <c r="V119" s="33">
        <v>1.339338385053498E-4</v>
      </c>
      <c r="W119" s="33">
        <v>2.12347498029779E-4</v>
      </c>
      <c r="X119" s="33">
        <v>3.5338444875470016E-4</v>
      </c>
      <c r="Y119" s="33">
        <v>3.4465343872833464E-4</v>
      </c>
      <c r="Z119" s="33">
        <v>8.3198210440327063E-4</v>
      </c>
      <c r="AA119" s="33">
        <v>2.3922082132102945E-4</v>
      </c>
      <c r="AB119" s="33">
        <v>2.3367882923037064E-4</v>
      </c>
      <c r="AC119" s="33">
        <v>3.7066355528074856E-5</v>
      </c>
      <c r="AD119" s="33">
        <v>1.5783903983511145E-4</v>
      </c>
      <c r="AE119" s="33">
        <v>6.3904936035751275E-4</v>
      </c>
      <c r="AF119" s="33">
        <v>1.6844204694544892E-4</v>
      </c>
      <c r="AG119" s="33">
        <v>8.0281477516715459E-5</v>
      </c>
      <c r="AH119" s="33">
        <v>2.8421119826321382E-4</v>
      </c>
      <c r="AI119" s="33">
        <v>4.3972702041222741E-4</v>
      </c>
      <c r="AJ119" s="33">
        <v>8.7045049039416033E-4</v>
      </c>
      <c r="AK119" s="33">
        <v>3.9360296431426381E-4</v>
      </c>
      <c r="AL119" s="33">
        <v>1.2436492263736586E-3</v>
      </c>
      <c r="AM119" s="33">
        <v>7.6026520122860256E-4</v>
      </c>
      <c r="AN119" s="33">
        <v>4.9606701973011424E-4</v>
      </c>
      <c r="AO119" s="33">
        <v>4.5917782131069384E-4</v>
      </c>
      <c r="AP119" s="33">
        <v>4.7316772098082152E-4</v>
      </c>
      <c r="AQ119" s="33">
        <v>2.6846301440827772E-4</v>
      </c>
      <c r="AR119" s="33">
        <v>3.4391412138758576E-4</v>
      </c>
      <c r="AS119" s="33">
        <v>2.0658312847807937E-4</v>
      </c>
      <c r="AT119" s="33">
        <v>3.5195263282622506E-4</v>
      </c>
      <c r="AU119" s="33">
        <v>1.1847610836671172E-3</v>
      </c>
      <c r="AV119" s="33">
        <v>3.2286693992951909E-4</v>
      </c>
      <c r="AW119" s="33">
        <v>4.5204296337999464E-4</v>
      </c>
      <c r="AX119" s="33">
        <v>3.3508514644599845E-3</v>
      </c>
      <c r="AY119" s="33">
        <v>3.2936816018880593E-4</v>
      </c>
      <c r="AZ119" s="33">
        <v>6.1549205723539745E-4</v>
      </c>
      <c r="BA119" s="33">
        <v>1.8666325735713205E-4</v>
      </c>
      <c r="BB119" s="33">
        <v>1.6069861994425983E-4</v>
      </c>
      <c r="BC119" s="33">
        <v>2.5445051367499445E-4</v>
      </c>
      <c r="BD119" s="33">
        <v>3.1185555122937247E-4</v>
      </c>
      <c r="BE119" s="33">
        <v>7.403737824665281E-4</v>
      </c>
      <c r="BF119" s="33">
        <v>5.6156968273231354E-4</v>
      </c>
      <c r="BG119" s="33">
        <v>2.2269644361367323E-3</v>
      </c>
      <c r="BH119" s="33">
        <v>6.5237403294189211E-4</v>
      </c>
      <c r="BI119" s="33">
        <v>1.0774074868992062E-2</v>
      </c>
      <c r="BJ119" s="33">
        <v>1.7065212356793475E-3</v>
      </c>
      <c r="BK119" s="33">
        <v>2.9576961812492492E-4</v>
      </c>
      <c r="BL119" s="33">
        <v>2.4567378759470535E-4</v>
      </c>
      <c r="BM119" s="33">
        <v>4.5750260111969236E-4</v>
      </c>
      <c r="BN119" s="33">
        <v>2.0480077280421322E-4</v>
      </c>
      <c r="BO119" s="33">
        <v>3.7960344999289777E-4</v>
      </c>
      <c r="BP119" s="33">
        <v>2.3947860267082419E-4</v>
      </c>
      <c r="BQ119" s="33">
        <v>2.1964077666402843E-3</v>
      </c>
      <c r="BR119" s="33">
        <v>1.1907598652358285E-3</v>
      </c>
      <c r="BS119" s="33">
        <v>5.6773132649371094E-3</v>
      </c>
      <c r="BT119" s="33">
        <v>3.7120777643712854E-4</v>
      </c>
      <c r="BU119" s="33">
        <v>1.9685125658427428E-3</v>
      </c>
      <c r="BV119" s="33">
        <v>2.4212399094733871E-4</v>
      </c>
      <c r="BW119" s="33">
        <v>5.9375504215920122E-4</v>
      </c>
      <c r="BX119" s="33">
        <v>4.000289353936869E-4</v>
      </c>
      <c r="BY119" s="33">
        <v>4.8365271765652876E-4</v>
      </c>
      <c r="BZ119" s="33">
        <v>1.3157779863324004E-4</v>
      </c>
      <c r="CA119" s="33">
        <v>3.4700626541467192E-4</v>
      </c>
      <c r="CB119" s="33">
        <v>2.2001685085064584E-4</v>
      </c>
      <c r="CC119" s="33">
        <v>2.2735512541998759E-4</v>
      </c>
      <c r="CD119" s="33">
        <v>2.3166185938196165E-4</v>
      </c>
      <c r="CE119" s="33">
        <v>4.5918002608312487E-4</v>
      </c>
      <c r="CF119" s="33">
        <v>2.639064862861517E-4</v>
      </c>
      <c r="CG119" s="33">
        <v>7.707427791036472E-4</v>
      </c>
      <c r="CH119" s="33">
        <v>1.8797115992061946E-4</v>
      </c>
      <c r="CI119" s="33">
        <v>2.9983654904786522E-4</v>
      </c>
      <c r="CJ119" s="33">
        <v>1.5674149279073328E-4</v>
      </c>
      <c r="CK119" s="33">
        <v>1.3180924483745105E-4</v>
      </c>
      <c r="CL119" s="33">
        <v>4.2876159771550491E-4</v>
      </c>
      <c r="CM119" s="33">
        <v>5.0112039012747565E-4</v>
      </c>
      <c r="CN119" s="33">
        <v>6.8347834964631348E-4</v>
      </c>
      <c r="CO119" s="33">
        <v>6.7651595935083655E-4</v>
      </c>
      <c r="CP119" s="33">
        <v>2.2593529714491287E-3</v>
      </c>
      <c r="CQ119" s="33">
        <v>6.595277083815621E-4</v>
      </c>
      <c r="CR119" s="33">
        <v>3.0490729430590667E-4</v>
      </c>
      <c r="CS119" s="33">
        <v>7.6535447064506046E-4</v>
      </c>
      <c r="CT119" s="33">
        <v>1.400187261445595E-3</v>
      </c>
      <c r="CU119" s="33">
        <v>1.2769955608144452E-3</v>
      </c>
      <c r="CV119" s="33">
        <v>1.3674870603259397E-3</v>
      </c>
      <c r="CW119" s="33">
        <v>4.1615309991339141E-4</v>
      </c>
      <c r="CX119" s="33">
        <v>8.8016870634683852E-4</v>
      </c>
      <c r="CY119" s="33">
        <v>7.5436551024548801E-4</v>
      </c>
      <c r="CZ119" s="33">
        <v>5.1721242589044907E-4</v>
      </c>
      <c r="DA119" s="33">
        <v>2.7555786380516043E-4</v>
      </c>
      <c r="DB119" s="33">
        <v>4.0292658106649636E-4</v>
      </c>
      <c r="DC119" s="33">
        <v>7.8282334154703196E-4</v>
      </c>
      <c r="DD119" s="33">
        <v>3.0669381630377629E-3</v>
      </c>
      <c r="DE119" s="33">
        <v>3.5648893226055366E-4</v>
      </c>
      <c r="DF119" s="33">
        <v>1.0039887293796301</v>
      </c>
      <c r="DG119" s="33">
        <v>1.2688657202171169E-3</v>
      </c>
      <c r="DH119" s="33">
        <v>5.4260074808297693E-4</v>
      </c>
      <c r="DI119" s="33">
        <v>3.2102778691129414E-4</v>
      </c>
      <c r="DJ119" s="33">
        <v>2.6593416079351989E-4</v>
      </c>
      <c r="DK119" s="33">
        <v>2.8283641750942868E-4</v>
      </c>
      <c r="DL119" s="33">
        <v>2.5981697944121184E-4</v>
      </c>
      <c r="DM119" s="33">
        <v>2.5537285409022185E-4</v>
      </c>
      <c r="DN119" s="33">
        <v>4.476063290037213E-5</v>
      </c>
      <c r="DO119" s="33">
        <v>6.0884997092337605E-4</v>
      </c>
      <c r="DP119" s="33">
        <v>4.2065859035429038E-4</v>
      </c>
      <c r="DQ119" s="33">
        <v>1.4574818892300787E-4</v>
      </c>
      <c r="DR119" s="33">
        <v>1.6435716387588381E-3</v>
      </c>
      <c r="DS119" s="33">
        <v>5.0131895980165357E-4</v>
      </c>
      <c r="DT119" s="33">
        <v>9.0206802246868705E-5</v>
      </c>
      <c r="DU119" s="33">
        <v>3.2681869203580934E-4</v>
      </c>
      <c r="DV119" s="33">
        <v>1.2650273418343881E-4</v>
      </c>
      <c r="DW119" s="33">
        <v>3.1759465185362222E-4</v>
      </c>
      <c r="DX119" s="33">
        <v>2.6289117526831528E-4</v>
      </c>
      <c r="DY119" s="33">
        <v>4.033215020462725E-4</v>
      </c>
      <c r="DZ119" s="33">
        <v>1.3269090547964736E-3</v>
      </c>
      <c r="EA119" s="33">
        <v>3.2617903709301969E-4</v>
      </c>
      <c r="EB119" s="33">
        <v>7.7607901882293024E-4</v>
      </c>
      <c r="EC119" s="33">
        <v>2.7284870564438712E-4</v>
      </c>
      <c r="ED119" s="33">
        <v>1.4153061381526988E-3</v>
      </c>
      <c r="EE119" s="33">
        <v>1.5422457176142014E-4</v>
      </c>
      <c r="EF119" s="33">
        <v>2.258046692064041E-4</v>
      </c>
      <c r="EG119" s="33">
        <v>1.3458708659439111E-4</v>
      </c>
      <c r="EH119" s="33">
        <v>0</v>
      </c>
      <c r="EK119" s="60">
        <f>+IF(AND(OR(SeleccionarIndustria=$A119,SeleccionarIndustria="Todas las AE"),('SIMULADOR IMPACTOS MIP'!$B$10=EK$11)),'SIMULADOR IMPACTOS MIP'!Porcentaje,0)</f>
        <v>0</v>
      </c>
      <c r="EL119" s="60">
        <f>+IF(AND(OR(SeleccionarIndustria=$A119,SeleccionarIndustria="Todas las AE"),('SIMULADOR IMPACTOS MIP'!$B$10=EL$11)),'SIMULADOR IMPACTOS MIP'!Porcentaje,0)</f>
        <v>0</v>
      </c>
      <c r="EM119" s="60">
        <f>+IF(AND(OR(SeleccionarIndustria=$A119,SeleccionarIndustria="Todas las AE"),('SIMULADOR IMPACTOS MIP'!$B$10=EM$11)),'SIMULADOR IMPACTOS MIP'!Porcentaje,0)</f>
        <v>0.14000000000000001</v>
      </c>
      <c r="EN119" s="60">
        <f>+IF(AND(OR(SeleccionarIndustria=$A119,SeleccionarIndustria="Todas las AE"),('SIMULADOR IMPACTOS MIP'!$B$10=EN$11)),'SIMULADOR IMPACTOS MIP'!Porcentaje,0)</f>
        <v>0</v>
      </c>
      <c r="EO119" s="60">
        <f>+IF(AND(OR(SeleccionarIndustria=$A119,SeleccionarIndustria="Todas las AE"),(OR('SIMULADOR IMPACTOS MIP'!$B$10=$EK$11,'SIMULADOR IMPACTOS MIP'!$B$10=EO$11))),'SIMULADOR IMPACTOS MIP'!Porcentaje,0)</f>
        <v>0</v>
      </c>
      <c r="EP119" s="60">
        <f>+IF(AND(OR(SeleccionarIndustria=$A119,SeleccionarIndustria="Todas las AE"),(OR('SIMULADOR IMPACTOS MIP'!$B$10=$EK$11,'SIMULADOR IMPACTOS MIP'!$B$10=EP$11))),'SIMULADOR IMPACTOS MIP'!Porcentaje,0)</f>
        <v>0</v>
      </c>
      <c r="EQ119" s="60">
        <f>+IF(AND(OR(SeleccionarIndustria=$A119,SeleccionarIndustria="Todas las AE"),(OR('SIMULADOR IMPACTOS MIP'!$B$10=$EK$11,'SIMULADOR IMPACTOS MIP'!$B$10=EQ$11))),'SIMULADOR IMPACTOS MIP'!Porcentaje,0)</f>
        <v>0</v>
      </c>
      <c r="ER119" s="60">
        <f>+IF(AND(OR(SeleccionarIndustria=$A119,SeleccionarIndustria="Todas las AE"),(OR('SIMULADOR IMPACTOS MIP'!$B$10=$EL$11,'SIMULADOR IMPACTOS MIP'!$B$10=ER$11))),'SIMULADOR IMPACTOS MIP'!Porcentaje,0)</f>
        <v>0</v>
      </c>
      <c r="ES119" s="60">
        <f>+IF(AND(OR(SeleccionarIndustria=$A119,SeleccionarIndustria="Todas las AE"),(OR('SIMULADOR IMPACTOS MIP'!$B$10=$EL$11,'SIMULADOR IMPACTOS MIP'!$B$10=ES$11))),'SIMULADOR IMPACTOS MIP'!Porcentaje,0)</f>
        <v>0</v>
      </c>
      <c r="ET119" s="60">
        <f>+IF(AND(OR(SeleccionarIndustria=$A119,SeleccionarIndustria="Todas las AE"),(OR('SIMULADOR IMPACTOS MIP'!$B$10=$EL$11,'SIMULADOR IMPACTOS MIP'!$B$10=ET$11))),'SIMULADOR IMPACTOS MIP'!Porcentaje,0)</f>
        <v>0</v>
      </c>
      <c r="EU119" s="60">
        <f>+IF(AND(OR(SeleccionarIndustria=$A119,SeleccionarIndustria="Todas las AE"),(OR('SIMULADOR IMPACTOS MIP'!$B$10=$EL$11,'SIMULADOR IMPACTOS MIP'!$B$10=EU$11))),'SIMULADOR IMPACTOS MIP'!Porcentaje,0)</f>
        <v>0</v>
      </c>
      <c r="EV119" s="60">
        <f>+IF(AND(OR(SeleccionarIndustria=$A119,SeleccionarIndustria="Todas las AE"),(OR('SIMULADOR IMPACTOS MIP'!$B$10=$EL$11,'SIMULADOR IMPACTOS MIP'!$B$10=EV$11))),'SIMULADOR IMPACTOS MIP'!Porcentaje,0)</f>
        <v>0</v>
      </c>
      <c r="EW119" s="60">
        <f>+IF(AND(OR(SeleccionarIndustria=$A119,SeleccionarIndustria="Todas las AE"),(OR('SIMULADOR IMPACTOS MIP'!$B$10=$EL$11,'SIMULADOR IMPACTOS MIP'!$B$10=EW$11))),'SIMULADOR IMPACTOS MIP'!Porcentaje,0)</f>
        <v>0</v>
      </c>
      <c r="EX119" s="60">
        <f>+IF(AND(OR(SeleccionarIndustria=$A119,SeleccionarIndustria="Todas las AE"),(OR('SIMULADOR IMPACTOS MIP'!$B$10=$EL$11,'SIMULADOR IMPACTOS MIP'!$B$10=EX$11))),'SIMULADOR IMPACTOS MIP'!Porcentaje,0)</f>
        <v>0</v>
      </c>
      <c r="EY119" s="60">
        <f>+IF(AND(OR(SeleccionarIndustria=$A119,SeleccionarIndustria="Todas las AE"),('SIMULADOR IMPACTOS MIP'!$B$10=EY$11)),'SIMULADOR IMPACTOS MIP'!Porcentaje,0)</f>
        <v>0</v>
      </c>
      <c r="EZ119" s="60">
        <f>+IF(AND(OR(SeleccionarIndustria=$A119,SeleccionarIndustria="Todas las AE"),('SIMULADOR IMPACTOS MIP'!$B$10=EZ$11)),'SIMULADOR IMPACTOS MIP'!Porcentaje,0)</f>
        <v>0</v>
      </c>
      <c r="FA119" s="60">
        <f>+IF(AND(OR(SeleccionarIndustria=$A119,SeleccionarIndustria="Todas las AE"),('SIMULADOR IMPACTOS MIP'!$B$10=FA$11)),'SIMULADOR IMPACTOS MIP'!Porcentaje,0)</f>
        <v>0</v>
      </c>
      <c r="FB119" s="60">
        <f>+IF(AND(OR(SeleccionarIndustria=$A119,SeleccionarIndustria="Todas las AE"),('SIMULADOR IMPACTOS MIP'!$B$10=FB$11)),'SIMULADOR IMPACTOS MIP'!Porcentaje,0)</f>
        <v>0</v>
      </c>
      <c r="FC119" s="60">
        <f>+IF(AND(OR(SeleccionarIndustria=$A119,SeleccionarIndustria="Todas las AE"),(OR('SIMULADOR IMPACTOS MIP'!$B$10=$EM$11,'SIMULADOR IMPACTOS MIP'!$B$10=FC$11))),'SIMULADOR IMPACTOS MIP'!Porcentaje,0)</f>
        <v>0.14000000000000001</v>
      </c>
      <c r="FD119" s="60">
        <f>+IF(AND(OR(SeleccionarIndustria=$A119,SeleccionarIndustria="Todas las AE"),(OR('SIMULADOR IMPACTOS MIP'!$B$10=$EM$11,'SIMULADOR IMPACTOS MIP'!$B$10=FD$11))),'SIMULADOR IMPACTOS MIP'!Porcentaje,0)</f>
        <v>0.14000000000000001</v>
      </c>
      <c r="FE119" s="60">
        <f>+IF(AND(OR(SeleccionarIndustria=$A119,SeleccionarIndustria="Todas las AE"),(OR('SIMULADOR IMPACTOS MIP'!$B$10=$EM$11,'SIMULADOR IMPACTOS MIP'!$B$10=FE$11))),'SIMULADOR IMPACTOS MIP'!Porcentaje,0)</f>
        <v>0.14000000000000001</v>
      </c>
      <c r="FF119" s="60">
        <f>+IF(AND(OR(SeleccionarIndustria=$A119,SeleccionarIndustria="Todas las AE"),(OR('SIMULADOR IMPACTOS MIP'!$B$10=$EM$11,'SIMULADOR IMPACTOS MIP'!$B$10=FF$11))),'SIMULADOR IMPACTOS MIP'!Porcentaje,0)</f>
        <v>0.14000000000000001</v>
      </c>
      <c r="FG119" s="60">
        <f>+IF(AND(OR(SeleccionarIndustria=$A119,SeleccionarIndustria="Todas las AE"),(OR('SIMULADOR IMPACTOS MIP'!$B$10=$EM$11,'SIMULADOR IMPACTOS MIP'!$B$10=FG$11))),'SIMULADOR IMPACTOS MIP'!Porcentaje,0)</f>
        <v>0.14000000000000001</v>
      </c>
      <c r="FH119" s="60">
        <f>+IF(AND(OR(SeleccionarIndustria=$A119,SeleccionarIndustria="Todas las AE"),(OR('SIMULADOR IMPACTOS MIP'!$B$10=$EM$11,'SIMULADOR IMPACTOS MIP'!$B$10=FH$11))),'SIMULADOR IMPACTOS MIP'!Porcentaje,0)</f>
        <v>0.14000000000000001</v>
      </c>
      <c r="FI119" s="60">
        <f>+IF(AND(OR(SeleccionarIndustria=$A119,SeleccionarIndustria="Todas las AE"),(OR('SIMULADOR IMPACTOS MIP'!$B$10=$EM$11,'SIMULADOR IMPACTOS MIP'!$B$10=FI$11))),'SIMULADOR IMPACTOS MIP'!Porcentaje,0)</f>
        <v>0.14000000000000001</v>
      </c>
      <c r="FJ119" s="60">
        <f>+IF(AND(OR(SeleccionarIndustria=$A119,SeleccionarIndustria="Todas las AE"),(OR('SIMULADOR IMPACTOS MIP'!$B$10=$EM$11,'SIMULADOR IMPACTOS MIP'!$B$10=FJ$11))),'SIMULADOR IMPACTOS MIP'!Porcentaje,0)</f>
        <v>0.14000000000000001</v>
      </c>
      <c r="FM119" s="20">
        <f>+'MIP 2017'!EJ119*(1+(EN119))</f>
        <v>2083.3966004895042</v>
      </c>
      <c r="FN119" s="20">
        <f>+'MIP 2017'!EK119*(1+(EO119))</f>
        <v>0</v>
      </c>
      <c r="FO119" s="20">
        <f>+'MIP 2017'!EL119*(1+(EP119))</f>
        <v>0</v>
      </c>
      <c r="FP119" s="20">
        <f>+'MIP 2017'!EM119*(1+(EQ119))</f>
        <v>0</v>
      </c>
      <c r="FQ119" s="20">
        <f>+'MIP 2017'!EN119*(1+(ER119))</f>
        <v>0</v>
      </c>
      <c r="FR119" s="20">
        <f>+'MIP 2017'!EO119*(1+(ES119))</f>
        <v>0</v>
      </c>
      <c r="FS119" s="20">
        <f>+'MIP 2017'!EP119*(1+(ET119))</f>
        <v>0</v>
      </c>
      <c r="FT119" s="20">
        <f>+'MIP 2017'!EQ119*(1+(EU119))</f>
        <v>0</v>
      </c>
      <c r="FU119" s="20">
        <f>+'MIP 2017'!ER119*(1+(EV119))</f>
        <v>0</v>
      </c>
      <c r="FV119" s="20">
        <f>+'MIP 2017'!ES119*(1+(EW119))</f>
        <v>0</v>
      </c>
      <c r="FW119" s="20">
        <f>+'MIP 2017'!ET119*(1+(EX119))</f>
        <v>0</v>
      </c>
      <c r="FX119" s="20">
        <f>+'MIP 2017'!EU119*(1+(EY119))</f>
        <v>1.4171671978620097</v>
      </c>
      <c r="FY119" s="20">
        <f>+'MIP 2017'!EV119*(1+(EZ119))</f>
        <v>82699.336549067943</v>
      </c>
      <c r="FZ119" s="20">
        <f>+'MIP 2017'!EW119*(1+(FA119))</f>
        <v>4.2129459774534958E-2</v>
      </c>
      <c r="GA119" s="20">
        <f>+'MIP 2017'!EX119*(1+(FB119))</f>
        <v>164086.00325244741</v>
      </c>
      <c r="GB119" s="20">
        <f>+'MIP 2017'!EY119*(1+(FC119))</f>
        <v>0</v>
      </c>
      <c r="GC119" s="20">
        <f>+'MIP 2017'!EZ119*(1+(FD119))</f>
        <v>0</v>
      </c>
      <c r="GD119" s="20">
        <f>+'MIP 2017'!FA119*(1+(FE119))</f>
        <v>0</v>
      </c>
      <c r="GE119" s="20">
        <f>+'MIP 2017'!FB119*(1+(FF119))</f>
        <v>0</v>
      </c>
      <c r="GF119" s="20">
        <f>+'MIP 2017'!FC119*(1+(FG119))</f>
        <v>0</v>
      </c>
      <c r="GG119" s="20">
        <f>+'MIP 2017'!FD119*(1+(FH119))</f>
        <v>0</v>
      </c>
      <c r="GH119" s="20">
        <f>+'MIP 2017'!FE119*(1+(FI119))</f>
        <v>0</v>
      </c>
      <c r="GI119" s="20">
        <f>+'MIP 2017'!FF119*(1+(FJ119))</f>
        <v>0</v>
      </c>
      <c r="GJ119" s="18">
        <f t="shared" si="6"/>
        <v>248870.19569866249</v>
      </c>
      <c r="GK119" s="39">
        <f>+IFERROR((GJ119/'MIP 2017'!FG119*100-100),0)</f>
        <v>0</v>
      </c>
      <c r="GN119" s="18">
        <v>275054.79280929943</v>
      </c>
      <c r="GO119" s="14">
        <f>+'MIP 2017'!FH119</f>
        <v>274931.37676523952</v>
      </c>
      <c r="GP119" s="39">
        <f t="shared" si="7"/>
        <v>123.41604405990802</v>
      </c>
      <c r="GQ119" s="39">
        <f t="shared" si="8"/>
        <v>4.4889763224546186E-2</v>
      </c>
      <c r="GU119" s="61">
        <v>7.0000000000000007E-2</v>
      </c>
      <c r="GV119" s="81"/>
      <c r="GW119" s="60">
        <f>+IF(SeleccionarDemTur=GW$11,'SIMULADOR IMPACTOS MIP(TURISMO)'!PorcentajeTur,0)</f>
        <v>0</v>
      </c>
      <c r="GX119" s="60">
        <f>+IF(SeleccionarDemTur=GX$11,'SIMULADOR IMPACTOS MIP(TURISMO)'!PorcentajeTur,0)</f>
        <v>0</v>
      </c>
      <c r="GY119" s="60">
        <f>+IF(SeleccionarDemTur=GY$11,'SIMULADOR IMPACTOS MIP(TURISMO)'!PorcentajeTur,0)</f>
        <v>0.14000000000000001</v>
      </c>
      <c r="GZ119" s="60">
        <f>+IF(SeleccionarDemTur=GZ$11,'SIMULADOR IMPACTOS MIP(TURISMO)'!PorcentajeTur,0)</f>
        <v>0</v>
      </c>
      <c r="HA119" s="60">
        <f>+IF(OR(SeleccionarDemTur=HA$11,SeleccionarDemTur=$GW$11),'SIMULADOR IMPACTOS MIP(TURISMO)'!PorcentajeTur,0)</f>
        <v>0</v>
      </c>
      <c r="HB119" s="60">
        <f>+IF(OR(SeleccionarDemTur=HB$11,SeleccionarDemTur=$GW$11),'SIMULADOR IMPACTOS MIP(TURISMO)'!PorcentajeTur,0)</f>
        <v>0</v>
      </c>
      <c r="HC119" s="60">
        <f>+IF(OR(SeleccionarDemTur=HC$11,SeleccionarDemTur=$GW$11),'SIMULADOR IMPACTOS MIP(TURISMO)'!PorcentajeTur,0)</f>
        <v>0</v>
      </c>
      <c r="HD119" s="60">
        <f>+IF(OR(SeleccionarDemTur=HD$11,SeleccionarDemTur=$GX$11),'SIMULADOR IMPACTOS MIP(TURISMO)'!PorcentajeTur,0)</f>
        <v>0</v>
      </c>
      <c r="HE119" s="60">
        <f>+IF(OR(SeleccionarDemTur=HE$11,SeleccionarDemTur=$GX$11),'SIMULADOR IMPACTOS MIP(TURISMO)'!PorcentajeTur,0)</f>
        <v>0</v>
      </c>
      <c r="HF119" s="60">
        <f>+IF(OR(SeleccionarDemTur=HF$11,SeleccionarDemTur=$GX$11),'SIMULADOR IMPACTOS MIP(TURISMO)'!PorcentajeTur,0)</f>
        <v>0</v>
      </c>
      <c r="HG119" s="60">
        <f>+IF(OR(SeleccionarDemTur=HG$11,SeleccionarDemTur=$GX$11),'SIMULADOR IMPACTOS MIP(TURISMO)'!PorcentajeTur,0)</f>
        <v>0</v>
      </c>
      <c r="HH119" s="60">
        <f>+IF(OR(SeleccionarDemTur=HH$11,SeleccionarDemTur=$GX$11),'SIMULADOR IMPACTOS MIP(TURISMO)'!PorcentajeTur,0)</f>
        <v>0</v>
      </c>
      <c r="HI119" s="60">
        <f>+IF(OR(SeleccionarDemTur=HI$11,SeleccionarDemTur=$GX$11),'SIMULADOR IMPACTOS MIP(TURISMO)'!PorcentajeTur,0)</f>
        <v>0</v>
      </c>
      <c r="HJ119" s="60">
        <f>+IF(OR(SeleccionarDemTur=HJ$11,SeleccionarDemTur=$GX$11),'SIMULADOR IMPACTOS MIP(TURISMO)'!PorcentajeTur,0)</f>
        <v>0</v>
      </c>
      <c r="HK119" s="60">
        <f>+IF(SeleccionarDemTur=HK$11,'SIMULADOR IMPACTOS MIP(TURISMO)'!PorcentajeTur,0)</f>
        <v>0</v>
      </c>
      <c r="HL119" s="60">
        <f>+IF(SeleccionarDemTur=HL$11,'SIMULADOR IMPACTOS MIP(TURISMO)'!PorcentajeTur,0)</f>
        <v>0</v>
      </c>
      <c r="HM119" s="60">
        <f>+IF(SeleccionarDemTur=HM$11,'SIMULADOR IMPACTOS MIP(TURISMO)'!PorcentajeTur,0)</f>
        <v>0</v>
      </c>
      <c r="HN119" s="60">
        <f>+IF(SeleccionarDemTur=HN$11,'SIMULADOR IMPACTOS MIP(TURISMO)'!PorcentajeTur,0)</f>
        <v>0</v>
      </c>
      <c r="HO119" s="60">
        <f>+IF(OR(SeleccionarDemTur=HO$11,SeleccionarDemTur=$GY$11),'SIMULADOR IMPACTOS MIP(TURISMO)'!PorcentajeTur,0)</f>
        <v>0.14000000000000001</v>
      </c>
      <c r="HP119" s="60">
        <f>+IF(OR(SeleccionarDemTur=HP$11,SeleccionarDemTur=$GY$11),'SIMULADOR IMPACTOS MIP(TURISMO)'!PorcentajeTur,0)</f>
        <v>0.14000000000000001</v>
      </c>
      <c r="HQ119" s="60">
        <f>+IF(OR(SeleccionarDemTur=HQ$11,SeleccionarDemTur=$GY$11),'SIMULADOR IMPACTOS MIP(TURISMO)'!PorcentajeTur,0)</f>
        <v>0.14000000000000001</v>
      </c>
      <c r="HR119" s="60">
        <f>+IF(OR(SeleccionarDemTur=HR$11,SeleccionarDemTur=$GY$11),'SIMULADOR IMPACTOS MIP(TURISMO)'!PorcentajeTur,0)</f>
        <v>0.14000000000000001</v>
      </c>
      <c r="HS119" s="60">
        <f>+IF(OR(SeleccionarDemTur=HS$11,SeleccionarDemTur=$GY$11),'SIMULADOR IMPACTOS MIP(TURISMO)'!PorcentajeTur,0)</f>
        <v>0.14000000000000001</v>
      </c>
      <c r="HT119" s="60">
        <f>+IF(OR(SeleccionarDemTur=HT$11,SeleccionarDemTur=$GY$11),'SIMULADOR IMPACTOS MIP(TURISMO)'!PorcentajeTur,0)</f>
        <v>0.14000000000000001</v>
      </c>
      <c r="HU119" s="60">
        <f>+IF(OR(SeleccionarDemTur=HU$11,SeleccionarDemTur=$GY$11),'SIMULADOR IMPACTOS MIP(TURISMO)'!PorcentajeTur,0)</f>
        <v>0.14000000000000001</v>
      </c>
      <c r="HV119" s="60">
        <f>+IF(OR(SeleccionarDemTur=HV$11,SeleccionarDemTur=$GY$11),'SIMULADOR IMPACTOS MIP(TURISMO)'!PorcentajeTur,0)</f>
        <v>0.14000000000000001</v>
      </c>
      <c r="HY119" s="20">
        <f>+'MIP 2017'!EJ119*(1+(GZ119))</f>
        <v>2083.3966004895042</v>
      </c>
      <c r="HZ119" s="20">
        <f>+'MIP 2017'!EK119*(1+(HA119))</f>
        <v>0</v>
      </c>
      <c r="IA119" s="20">
        <f>+'MIP 2017'!EL119*(1+(HB119))</f>
        <v>0</v>
      </c>
      <c r="IB119" s="20">
        <f>+'MIP 2017'!EM119*(1+(HC119))</f>
        <v>0</v>
      </c>
      <c r="IC119" s="20">
        <f>+'MIP 2017'!EN119*(1+(HD119))</f>
        <v>0</v>
      </c>
      <c r="ID119" s="20">
        <f>+'MIP 2017'!EO119*(1+(HE119))</f>
        <v>0</v>
      </c>
      <c r="IE119" s="20">
        <f>+'MIP 2017'!EP119*(1+(HF119))</f>
        <v>0</v>
      </c>
      <c r="IF119" s="20">
        <f>+'MIP 2017'!EQ119*(1+(HG119))</f>
        <v>0</v>
      </c>
      <c r="IG119" s="20">
        <f>+'MIP 2017'!ER119*(1+(HH119))</f>
        <v>0</v>
      </c>
      <c r="IH119" s="20">
        <f>+'MIP 2017'!ES119*(1+(HI119))</f>
        <v>0</v>
      </c>
      <c r="II119" s="20">
        <f>+'MIP 2017'!ET119*(1+(HJ119))</f>
        <v>0</v>
      </c>
      <c r="IJ119" s="20">
        <f>+'MIP 2017'!EU119*(1+(HK119))</f>
        <v>1.4171671978620097</v>
      </c>
      <c r="IK119" s="20">
        <f>+'MIP 2017'!EV119*(1+(HL119))</f>
        <v>82699.336549067943</v>
      </c>
      <c r="IL119" s="20">
        <f>+'MIP 2017'!EW119*(1+(HM119))</f>
        <v>4.2129459774534958E-2</v>
      </c>
      <c r="IM119" s="20">
        <f>+'MIP 2017'!EX119*(1+(HN119))</f>
        <v>164086.00325244741</v>
      </c>
      <c r="IN119" s="20">
        <f>+'MIP 2017'!EY119*(1+(HO119))</f>
        <v>0</v>
      </c>
      <c r="IO119" s="20">
        <f>+'MIP 2017'!EZ119*(1+(HP119))</f>
        <v>0</v>
      </c>
      <c r="IP119" s="20">
        <f>+'MIP 2017'!FA119*(1+(HQ119))</f>
        <v>0</v>
      </c>
      <c r="IQ119" s="20">
        <f>+'MIP 2017'!FB119*(1+(HR119))</f>
        <v>0</v>
      </c>
      <c r="IR119" s="20">
        <f>+'MIP 2017'!FC119*(1+(HS119))</f>
        <v>0</v>
      </c>
      <c r="IS119" s="20">
        <f>+'MIP 2017'!FD119*(1+(HT119))</f>
        <v>0</v>
      </c>
      <c r="IT119" s="20">
        <f>+'MIP 2017'!FE119*(1+(HU119))</f>
        <v>0</v>
      </c>
      <c r="IU119" s="20">
        <f>+'MIP 2017'!FF119*(1+(HV119))</f>
        <v>0</v>
      </c>
      <c r="IV119" s="18">
        <f t="shared" si="9"/>
        <v>248870.19569866249</v>
      </c>
      <c r="IW119" s="39">
        <f>+IFERROR((IV119/'MIP 2017'!FG119*100-100),0)</f>
        <v>0</v>
      </c>
      <c r="IZ119" s="18">
        <v>275054.79280929943</v>
      </c>
      <c r="JA119" s="14">
        <f>+'MIP 2017'!FH119</f>
        <v>274931.37676523952</v>
      </c>
      <c r="JB119" s="39">
        <f t="shared" si="10"/>
        <v>123.41604405990802</v>
      </c>
      <c r="JC119" s="39">
        <f t="shared" si="11"/>
        <v>4.4889763224546186E-2</v>
      </c>
    </row>
    <row r="120" spans="1:263" s="7" customFormat="1" ht="21.95" customHeight="1" thickBot="1" x14ac:dyDescent="0.3">
      <c r="A120" s="137" t="s">
        <v>278</v>
      </c>
      <c r="B120" s="138" t="s">
        <v>275</v>
      </c>
      <c r="C120" s="33">
        <v>3.8159678157077929E-3</v>
      </c>
      <c r="D120" s="33">
        <v>4.3147041851794386E-3</v>
      </c>
      <c r="E120" s="33">
        <v>3.8675402246355914E-3</v>
      </c>
      <c r="F120" s="33">
        <v>6.7411034849358953E-3</v>
      </c>
      <c r="G120" s="33">
        <v>3.4259573104337003E-3</v>
      </c>
      <c r="H120" s="33">
        <v>3.3787608541909694E-3</v>
      </c>
      <c r="I120" s="33">
        <v>2.2636429030061683E-3</v>
      </c>
      <c r="J120" s="33">
        <v>3.6909267012626796E-3</v>
      </c>
      <c r="K120" s="33">
        <v>3.5091856145978806E-3</v>
      </c>
      <c r="L120" s="33">
        <v>3.357185616258859E-3</v>
      </c>
      <c r="M120" s="33">
        <v>5.9225984750605094E-3</v>
      </c>
      <c r="N120" s="33">
        <v>1.4167025824312965E-2</v>
      </c>
      <c r="O120" s="33">
        <v>4.0019408789464875E-3</v>
      </c>
      <c r="P120" s="33">
        <v>2.5426621722820101E-3</v>
      </c>
      <c r="Q120" s="33">
        <v>3.4045816078066699E-3</v>
      </c>
      <c r="R120" s="33">
        <v>3.8964331359757254E-3</v>
      </c>
      <c r="S120" s="33">
        <v>4.5676440096309948E-3</v>
      </c>
      <c r="T120" s="33">
        <v>5.3556663482462455E-3</v>
      </c>
      <c r="U120" s="33">
        <v>3.9329832398818515E-3</v>
      </c>
      <c r="V120" s="33">
        <v>3.0123259867602969E-3</v>
      </c>
      <c r="W120" s="33">
        <v>1.6311091465062766E-2</v>
      </c>
      <c r="X120" s="33">
        <v>4.0705518274915826E-3</v>
      </c>
      <c r="Y120" s="33">
        <v>7.1836810865497759E-3</v>
      </c>
      <c r="Z120" s="33">
        <v>7.5887533743684028E-3</v>
      </c>
      <c r="AA120" s="33">
        <v>5.1207587526542189E-3</v>
      </c>
      <c r="AB120" s="33">
        <v>1.0786851098059417E-2</v>
      </c>
      <c r="AC120" s="33">
        <v>2.0949928486375664E-3</v>
      </c>
      <c r="AD120" s="33">
        <v>3.6739683678115344E-3</v>
      </c>
      <c r="AE120" s="33">
        <v>9.7789657397640718E-3</v>
      </c>
      <c r="AF120" s="33">
        <v>4.082209773072866E-3</v>
      </c>
      <c r="AG120" s="33">
        <v>1.0092746751675721E-3</v>
      </c>
      <c r="AH120" s="33">
        <v>3.3702814879265756E-3</v>
      </c>
      <c r="AI120" s="33">
        <v>8.8127976592495914E-3</v>
      </c>
      <c r="AJ120" s="33">
        <v>3.6389427511897603E-2</v>
      </c>
      <c r="AK120" s="33">
        <v>7.4126884648487313E-3</v>
      </c>
      <c r="AL120" s="33">
        <v>1.3382689059868976E-2</v>
      </c>
      <c r="AM120" s="33">
        <v>1.8665350131737802E-2</v>
      </c>
      <c r="AN120" s="33">
        <v>2.6450838505175194E-2</v>
      </c>
      <c r="AO120" s="33">
        <v>1.8417035880704147E-2</v>
      </c>
      <c r="AP120" s="33">
        <v>2.6351643598628779E-2</v>
      </c>
      <c r="AQ120" s="33">
        <v>4.6054447355172671E-3</v>
      </c>
      <c r="AR120" s="33">
        <v>3.4621708403329919E-2</v>
      </c>
      <c r="AS120" s="33">
        <v>5.480298944136321E-3</v>
      </c>
      <c r="AT120" s="33">
        <v>3.7415200320787129E-2</v>
      </c>
      <c r="AU120" s="33">
        <v>0.16246131705878064</v>
      </c>
      <c r="AV120" s="33">
        <v>8.6903649335507097E-3</v>
      </c>
      <c r="AW120" s="33">
        <v>3.3600849040267264E-2</v>
      </c>
      <c r="AX120" s="33">
        <v>5.6325136006112253E-3</v>
      </c>
      <c r="AY120" s="33">
        <v>3.9964891182157243E-3</v>
      </c>
      <c r="AZ120" s="33">
        <v>5.9060991822174032E-3</v>
      </c>
      <c r="BA120" s="33">
        <v>9.2672909219106373E-3</v>
      </c>
      <c r="BB120" s="33">
        <v>4.3252462273747393E-3</v>
      </c>
      <c r="BC120" s="33">
        <v>6.6490092987186783E-3</v>
      </c>
      <c r="BD120" s="33">
        <v>1.4209532328471275E-2</v>
      </c>
      <c r="BE120" s="33">
        <v>1.5015688153309748E-2</v>
      </c>
      <c r="BF120" s="33">
        <v>6.9326210106390018E-3</v>
      </c>
      <c r="BG120" s="33">
        <v>3.0132490609207356E-2</v>
      </c>
      <c r="BH120" s="33">
        <v>2.1106542429172509E-2</v>
      </c>
      <c r="BI120" s="33">
        <v>2.7291067292498538E-2</v>
      </c>
      <c r="BJ120" s="33">
        <v>1.5551623785735486E-2</v>
      </c>
      <c r="BK120" s="33">
        <v>3.7172887844796432E-3</v>
      </c>
      <c r="BL120" s="33">
        <v>1.0033251849060834E-2</v>
      </c>
      <c r="BM120" s="33">
        <v>6.6167638794723087E-3</v>
      </c>
      <c r="BN120" s="33">
        <v>3.9337041725431721E-3</v>
      </c>
      <c r="BO120" s="33">
        <v>4.1306635598923639E-3</v>
      </c>
      <c r="BP120" s="33">
        <v>4.9685670559271328E-3</v>
      </c>
      <c r="BQ120" s="33">
        <v>3.0554280245036237E-3</v>
      </c>
      <c r="BR120" s="33">
        <v>6.5356972972959136E-3</v>
      </c>
      <c r="BS120" s="33">
        <v>5.4663509495486637E-3</v>
      </c>
      <c r="BT120" s="33">
        <v>8.6635005650356218E-3</v>
      </c>
      <c r="BU120" s="33">
        <v>4.8984737647490458E-3</v>
      </c>
      <c r="BV120" s="33">
        <v>8.9935750641677806E-3</v>
      </c>
      <c r="BW120" s="33">
        <v>8.1069343400894459E-3</v>
      </c>
      <c r="BX120" s="33">
        <v>3.1985409262747064E-3</v>
      </c>
      <c r="BY120" s="33">
        <v>7.9538483530243505E-3</v>
      </c>
      <c r="BZ120" s="33">
        <v>4.4579463851319116E-3</v>
      </c>
      <c r="CA120" s="33">
        <v>5.9354517881469613E-3</v>
      </c>
      <c r="CB120" s="33">
        <v>1.6592604883406165E-2</v>
      </c>
      <c r="CC120" s="33">
        <v>7.2313252635010294E-3</v>
      </c>
      <c r="CD120" s="33">
        <v>4.9616488514092937E-3</v>
      </c>
      <c r="CE120" s="33">
        <v>5.1702789815943877E-3</v>
      </c>
      <c r="CF120" s="33">
        <v>1.7949925722752454E-2</v>
      </c>
      <c r="CG120" s="33">
        <v>3.0022634354042756E-2</v>
      </c>
      <c r="CH120" s="33">
        <v>5.9429120113049533E-3</v>
      </c>
      <c r="CI120" s="33">
        <v>6.201784680260532E-3</v>
      </c>
      <c r="CJ120" s="33">
        <v>3.5288251803416867E-3</v>
      </c>
      <c r="CK120" s="33">
        <v>2.9273754380942192E-3</v>
      </c>
      <c r="CL120" s="33">
        <v>3.2489637124483422E-3</v>
      </c>
      <c r="CM120" s="33">
        <v>6.3165475573889887E-3</v>
      </c>
      <c r="CN120" s="33">
        <v>1.1581063213465486E-2</v>
      </c>
      <c r="CO120" s="33">
        <v>4.3137125631185257E-3</v>
      </c>
      <c r="CP120" s="33">
        <v>5.4655352759598961E-3</v>
      </c>
      <c r="CQ120" s="33">
        <v>2.0884127126501721E-2</v>
      </c>
      <c r="CR120" s="33">
        <v>1.7419788903381323E-2</v>
      </c>
      <c r="CS120" s="33">
        <v>2.2629074859895383E-2</v>
      </c>
      <c r="CT120" s="33">
        <v>2.2835169744058869E-2</v>
      </c>
      <c r="CU120" s="33">
        <v>1.2279040771092603E-2</v>
      </c>
      <c r="CV120" s="33">
        <v>8.2005896510736163E-3</v>
      </c>
      <c r="CW120" s="33">
        <v>1.849752246186807E-2</v>
      </c>
      <c r="CX120" s="33">
        <v>6.5460178307759298E-2</v>
      </c>
      <c r="CY120" s="33">
        <v>9.0587977606170402E-3</v>
      </c>
      <c r="CZ120" s="33">
        <v>9.1929212502339201E-3</v>
      </c>
      <c r="DA120" s="33">
        <v>8.3519763115016826E-3</v>
      </c>
      <c r="DB120" s="33">
        <v>6.6130034991765899E-3</v>
      </c>
      <c r="DC120" s="33">
        <v>7.2693072477943146E-3</v>
      </c>
      <c r="DD120" s="33">
        <v>9.4788458688132883E-3</v>
      </c>
      <c r="DE120" s="33">
        <v>4.8387143914732809E-3</v>
      </c>
      <c r="DF120" s="33">
        <v>7.0020305702574916E-3</v>
      </c>
      <c r="DG120" s="33">
        <v>1.05823776808793</v>
      </c>
      <c r="DH120" s="33">
        <v>5.4557837070681719E-3</v>
      </c>
      <c r="DI120" s="33">
        <v>6.7832673427740114E-3</v>
      </c>
      <c r="DJ120" s="33">
        <v>7.9092382924506009E-3</v>
      </c>
      <c r="DK120" s="33">
        <v>6.4319375046073416E-3</v>
      </c>
      <c r="DL120" s="33">
        <v>6.073880674703558E-3</v>
      </c>
      <c r="DM120" s="33">
        <v>7.1263757718580106E-3</v>
      </c>
      <c r="DN120" s="33">
        <v>1.2842216152782531E-2</v>
      </c>
      <c r="DO120" s="33">
        <v>1.5670023727510439E-2</v>
      </c>
      <c r="DP120" s="33">
        <v>3.4610194961785376E-3</v>
      </c>
      <c r="DQ120" s="33">
        <v>2.9290080899299145E-3</v>
      </c>
      <c r="DR120" s="33">
        <v>1.0744991089718174E-2</v>
      </c>
      <c r="DS120" s="33">
        <v>1.6892219910961164E-2</v>
      </c>
      <c r="DT120" s="33">
        <v>1.7486060176741963E-3</v>
      </c>
      <c r="DU120" s="33">
        <v>2.2485015115750562E-2</v>
      </c>
      <c r="DV120" s="33">
        <v>5.5144161840276614E-3</v>
      </c>
      <c r="DW120" s="33">
        <v>4.1992892675764507E-3</v>
      </c>
      <c r="DX120" s="33">
        <v>1.6486737799095787E-2</v>
      </c>
      <c r="DY120" s="33">
        <v>3.6117370795252543E-3</v>
      </c>
      <c r="DZ120" s="33">
        <v>1.6675434167161406E-2</v>
      </c>
      <c r="EA120" s="33">
        <v>1.2394809691536562E-2</v>
      </c>
      <c r="EB120" s="33">
        <v>2.7205623842718463E-2</v>
      </c>
      <c r="EC120" s="33">
        <v>4.1063537272514493E-3</v>
      </c>
      <c r="ED120" s="33">
        <v>3.9603109603935016E-3</v>
      </c>
      <c r="EE120" s="33">
        <v>6.560132072108686E-3</v>
      </c>
      <c r="EF120" s="33">
        <v>2.6018878045059431E-2</v>
      </c>
      <c r="EG120" s="33">
        <v>8.4207947007787602E-3</v>
      </c>
      <c r="EH120" s="33">
        <v>0</v>
      </c>
      <c r="EK120" s="60">
        <f>+IF(AND(OR(SeleccionarIndustria=$A120,SeleccionarIndustria="Todas las AE"),('SIMULADOR IMPACTOS MIP'!$B$10=EK$11)),'SIMULADOR IMPACTOS MIP'!Porcentaje,0)</f>
        <v>0</v>
      </c>
      <c r="EL120" s="60">
        <f>+IF(AND(OR(SeleccionarIndustria=$A120,SeleccionarIndustria="Todas las AE"),('SIMULADOR IMPACTOS MIP'!$B$10=EL$11)),'SIMULADOR IMPACTOS MIP'!Porcentaje,0)</f>
        <v>0</v>
      </c>
      <c r="EM120" s="60">
        <f>+IF(AND(OR(SeleccionarIndustria=$A120,SeleccionarIndustria="Todas las AE"),('SIMULADOR IMPACTOS MIP'!$B$10=EM$11)),'SIMULADOR IMPACTOS MIP'!Porcentaje,0)</f>
        <v>0.14000000000000001</v>
      </c>
      <c r="EN120" s="60">
        <f>+IF(AND(OR(SeleccionarIndustria=$A120,SeleccionarIndustria="Todas las AE"),('SIMULADOR IMPACTOS MIP'!$B$10=EN$11)),'SIMULADOR IMPACTOS MIP'!Porcentaje,0)</f>
        <v>0</v>
      </c>
      <c r="EO120" s="60">
        <f>+IF(AND(OR(SeleccionarIndustria=$A120,SeleccionarIndustria="Todas las AE"),(OR('SIMULADOR IMPACTOS MIP'!$B$10=$EK$11,'SIMULADOR IMPACTOS MIP'!$B$10=EO$11))),'SIMULADOR IMPACTOS MIP'!Porcentaje,0)</f>
        <v>0</v>
      </c>
      <c r="EP120" s="60">
        <f>+IF(AND(OR(SeleccionarIndustria=$A120,SeleccionarIndustria="Todas las AE"),(OR('SIMULADOR IMPACTOS MIP'!$B$10=$EK$11,'SIMULADOR IMPACTOS MIP'!$B$10=EP$11))),'SIMULADOR IMPACTOS MIP'!Porcentaje,0)</f>
        <v>0</v>
      </c>
      <c r="EQ120" s="60">
        <f>+IF(AND(OR(SeleccionarIndustria=$A120,SeleccionarIndustria="Todas las AE"),(OR('SIMULADOR IMPACTOS MIP'!$B$10=$EK$11,'SIMULADOR IMPACTOS MIP'!$B$10=EQ$11))),'SIMULADOR IMPACTOS MIP'!Porcentaje,0)</f>
        <v>0</v>
      </c>
      <c r="ER120" s="60">
        <f>+IF(AND(OR(SeleccionarIndustria=$A120,SeleccionarIndustria="Todas las AE"),(OR('SIMULADOR IMPACTOS MIP'!$B$10=$EL$11,'SIMULADOR IMPACTOS MIP'!$B$10=ER$11))),'SIMULADOR IMPACTOS MIP'!Porcentaje,0)</f>
        <v>0</v>
      </c>
      <c r="ES120" s="60">
        <f>+IF(AND(OR(SeleccionarIndustria=$A120,SeleccionarIndustria="Todas las AE"),(OR('SIMULADOR IMPACTOS MIP'!$B$10=$EL$11,'SIMULADOR IMPACTOS MIP'!$B$10=ES$11))),'SIMULADOR IMPACTOS MIP'!Porcentaje,0)</f>
        <v>0</v>
      </c>
      <c r="ET120" s="60">
        <f>+IF(AND(OR(SeleccionarIndustria=$A120,SeleccionarIndustria="Todas las AE"),(OR('SIMULADOR IMPACTOS MIP'!$B$10=$EL$11,'SIMULADOR IMPACTOS MIP'!$B$10=ET$11))),'SIMULADOR IMPACTOS MIP'!Porcentaje,0)</f>
        <v>0</v>
      </c>
      <c r="EU120" s="60">
        <f>+IF(AND(OR(SeleccionarIndustria=$A120,SeleccionarIndustria="Todas las AE"),(OR('SIMULADOR IMPACTOS MIP'!$B$10=$EL$11,'SIMULADOR IMPACTOS MIP'!$B$10=EU$11))),'SIMULADOR IMPACTOS MIP'!Porcentaje,0)</f>
        <v>0</v>
      </c>
      <c r="EV120" s="60">
        <f>+IF(AND(OR(SeleccionarIndustria=$A120,SeleccionarIndustria="Todas las AE"),(OR('SIMULADOR IMPACTOS MIP'!$B$10=$EL$11,'SIMULADOR IMPACTOS MIP'!$B$10=EV$11))),'SIMULADOR IMPACTOS MIP'!Porcentaje,0)</f>
        <v>0</v>
      </c>
      <c r="EW120" s="60">
        <f>+IF(AND(OR(SeleccionarIndustria=$A120,SeleccionarIndustria="Todas las AE"),(OR('SIMULADOR IMPACTOS MIP'!$B$10=$EL$11,'SIMULADOR IMPACTOS MIP'!$B$10=EW$11))),'SIMULADOR IMPACTOS MIP'!Porcentaje,0)</f>
        <v>0</v>
      </c>
      <c r="EX120" s="60">
        <f>+IF(AND(OR(SeleccionarIndustria=$A120,SeleccionarIndustria="Todas las AE"),(OR('SIMULADOR IMPACTOS MIP'!$B$10=$EL$11,'SIMULADOR IMPACTOS MIP'!$B$10=EX$11))),'SIMULADOR IMPACTOS MIP'!Porcentaje,0)</f>
        <v>0</v>
      </c>
      <c r="EY120" s="60">
        <f>+IF(AND(OR(SeleccionarIndustria=$A120,SeleccionarIndustria="Todas las AE"),('SIMULADOR IMPACTOS MIP'!$B$10=EY$11)),'SIMULADOR IMPACTOS MIP'!Porcentaje,0)</f>
        <v>0</v>
      </c>
      <c r="EZ120" s="60">
        <f>+IF(AND(OR(SeleccionarIndustria=$A120,SeleccionarIndustria="Todas las AE"),('SIMULADOR IMPACTOS MIP'!$B$10=EZ$11)),'SIMULADOR IMPACTOS MIP'!Porcentaje,0)</f>
        <v>0</v>
      </c>
      <c r="FA120" s="60">
        <f>+IF(AND(OR(SeleccionarIndustria=$A120,SeleccionarIndustria="Todas las AE"),('SIMULADOR IMPACTOS MIP'!$B$10=FA$11)),'SIMULADOR IMPACTOS MIP'!Porcentaje,0)</f>
        <v>0</v>
      </c>
      <c r="FB120" s="60">
        <f>+IF(AND(OR(SeleccionarIndustria=$A120,SeleccionarIndustria="Todas las AE"),('SIMULADOR IMPACTOS MIP'!$B$10=FB$11)),'SIMULADOR IMPACTOS MIP'!Porcentaje,0)</f>
        <v>0</v>
      </c>
      <c r="FC120" s="60">
        <f>+IF(AND(OR(SeleccionarIndustria=$A120,SeleccionarIndustria="Todas las AE"),(OR('SIMULADOR IMPACTOS MIP'!$B$10=$EM$11,'SIMULADOR IMPACTOS MIP'!$B$10=FC$11))),'SIMULADOR IMPACTOS MIP'!Porcentaje,0)</f>
        <v>0.14000000000000001</v>
      </c>
      <c r="FD120" s="60">
        <f>+IF(AND(OR(SeleccionarIndustria=$A120,SeleccionarIndustria="Todas las AE"),(OR('SIMULADOR IMPACTOS MIP'!$B$10=$EM$11,'SIMULADOR IMPACTOS MIP'!$B$10=FD$11))),'SIMULADOR IMPACTOS MIP'!Porcentaje,0)</f>
        <v>0.14000000000000001</v>
      </c>
      <c r="FE120" s="60">
        <f>+IF(AND(OR(SeleccionarIndustria=$A120,SeleccionarIndustria="Todas las AE"),(OR('SIMULADOR IMPACTOS MIP'!$B$10=$EM$11,'SIMULADOR IMPACTOS MIP'!$B$10=FE$11))),'SIMULADOR IMPACTOS MIP'!Porcentaje,0)</f>
        <v>0.14000000000000001</v>
      </c>
      <c r="FF120" s="60">
        <f>+IF(AND(OR(SeleccionarIndustria=$A120,SeleccionarIndustria="Todas las AE"),(OR('SIMULADOR IMPACTOS MIP'!$B$10=$EM$11,'SIMULADOR IMPACTOS MIP'!$B$10=FF$11))),'SIMULADOR IMPACTOS MIP'!Porcentaje,0)</f>
        <v>0.14000000000000001</v>
      </c>
      <c r="FG120" s="60">
        <f>+IF(AND(OR(SeleccionarIndustria=$A120,SeleccionarIndustria="Todas las AE"),(OR('SIMULADOR IMPACTOS MIP'!$B$10=$EM$11,'SIMULADOR IMPACTOS MIP'!$B$10=FG$11))),'SIMULADOR IMPACTOS MIP'!Porcentaje,0)</f>
        <v>0.14000000000000001</v>
      </c>
      <c r="FH120" s="60">
        <f>+IF(AND(OR(SeleccionarIndustria=$A120,SeleccionarIndustria="Todas las AE"),(OR('SIMULADOR IMPACTOS MIP'!$B$10=$EM$11,'SIMULADOR IMPACTOS MIP'!$B$10=FH$11))),'SIMULADOR IMPACTOS MIP'!Porcentaje,0)</f>
        <v>0.14000000000000001</v>
      </c>
      <c r="FI120" s="60">
        <f>+IF(AND(OR(SeleccionarIndustria=$A120,SeleccionarIndustria="Todas las AE"),(OR('SIMULADOR IMPACTOS MIP'!$B$10=$EM$11,'SIMULADOR IMPACTOS MIP'!$B$10=FI$11))),'SIMULADOR IMPACTOS MIP'!Porcentaje,0)</f>
        <v>0.14000000000000001</v>
      </c>
      <c r="FJ120" s="60">
        <f>+IF(AND(OR(SeleccionarIndustria=$A120,SeleccionarIndustria="Todas las AE"),(OR('SIMULADOR IMPACTOS MIP'!$B$10=$EM$11,'SIMULADOR IMPACTOS MIP'!$B$10=FJ$11))),'SIMULADOR IMPACTOS MIP'!Porcentaje,0)</f>
        <v>0.14000000000000001</v>
      </c>
      <c r="FM120" s="20">
        <f>+'MIP 2017'!EJ120*(1+(EN120))</f>
        <v>303.76024419944099</v>
      </c>
      <c r="FN120" s="20">
        <f>+'MIP 2017'!EK120*(1+(EO120))</f>
        <v>0</v>
      </c>
      <c r="FO120" s="20">
        <f>+'MIP 2017'!EL120*(1+(EP120))</f>
        <v>0</v>
      </c>
      <c r="FP120" s="20">
        <f>+'MIP 2017'!EM120*(1+(EQ120))</f>
        <v>0</v>
      </c>
      <c r="FQ120" s="20">
        <f>+'MIP 2017'!EN120*(1+(ER120))</f>
        <v>0</v>
      </c>
      <c r="FR120" s="20">
        <f>+'MIP 2017'!EO120*(1+(ES120))</f>
        <v>0</v>
      </c>
      <c r="FS120" s="20">
        <f>+'MIP 2017'!EP120*(1+(ET120))</f>
        <v>0</v>
      </c>
      <c r="FT120" s="20">
        <f>+'MIP 2017'!EQ120*(1+(EU120))</f>
        <v>0</v>
      </c>
      <c r="FU120" s="20">
        <f>+'MIP 2017'!ER120*(1+(EV120))</f>
        <v>0</v>
      </c>
      <c r="FV120" s="20">
        <f>+'MIP 2017'!ES120*(1+(EW120))</f>
        <v>0</v>
      </c>
      <c r="FW120" s="20">
        <f>+'MIP 2017'!ET120*(1+(EX120))</f>
        <v>0</v>
      </c>
      <c r="FX120" s="20">
        <f>+'MIP 2017'!EU120*(1+(EY120))</f>
        <v>7.7201030709218808</v>
      </c>
      <c r="FY120" s="20">
        <f>+'MIP 2017'!EV120*(1+(EZ120))</f>
        <v>56.208229974542391</v>
      </c>
      <c r="FZ120" s="20">
        <f>+'MIP 2017'!EW120*(1+(FA120))</f>
        <v>0.22950275187877747</v>
      </c>
      <c r="GA120" s="20">
        <f>+'MIP 2017'!EX120*(1+(FB120))</f>
        <v>23864.392892700816</v>
      </c>
      <c r="GB120" s="20">
        <f>+'MIP 2017'!EY120*(1+(FC120))</f>
        <v>0</v>
      </c>
      <c r="GC120" s="20">
        <f>+'MIP 2017'!EZ120*(1+(FD120))</f>
        <v>0</v>
      </c>
      <c r="GD120" s="20">
        <f>+'MIP 2017'!FA120*(1+(FE120))</f>
        <v>0</v>
      </c>
      <c r="GE120" s="20">
        <f>+'MIP 2017'!FB120*(1+(FF120))</f>
        <v>0</v>
      </c>
      <c r="GF120" s="20">
        <f>+'MIP 2017'!FC120*(1+(FG120))</f>
        <v>0</v>
      </c>
      <c r="GG120" s="20">
        <f>+'MIP 2017'!FD120*(1+(FH120))</f>
        <v>0</v>
      </c>
      <c r="GH120" s="20">
        <f>+'MIP 2017'!FE120*(1+(FI120))</f>
        <v>0</v>
      </c>
      <c r="GI120" s="20">
        <f>+'MIP 2017'!FF120*(1+(FJ120))</f>
        <v>0</v>
      </c>
      <c r="GJ120" s="18">
        <f t="shared" si="6"/>
        <v>24232.3109726976</v>
      </c>
      <c r="GK120" s="39">
        <f>+IFERROR((GJ120/'MIP 2017'!FG120*100-100),0)</f>
        <v>0</v>
      </c>
      <c r="GN120" s="18">
        <v>544810.45429354068</v>
      </c>
      <c r="GO120" s="14">
        <f>+'MIP 2017'!FH120</f>
        <v>540375.85766363773</v>
      </c>
      <c r="GP120" s="39">
        <f t="shared" si="7"/>
        <v>4434.5966299029533</v>
      </c>
      <c r="GQ120" s="39">
        <f t="shared" si="8"/>
        <v>0.82065039860890465</v>
      </c>
      <c r="GU120" s="61">
        <v>0.08</v>
      </c>
      <c r="GV120" s="81"/>
      <c r="GW120" s="60">
        <f>+IF(SeleccionarDemTur=GW$11,'SIMULADOR IMPACTOS MIP(TURISMO)'!PorcentajeTur,0)</f>
        <v>0</v>
      </c>
      <c r="GX120" s="60">
        <f>+IF(SeleccionarDemTur=GX$11,'SIMULADOR IMPACTOS MIP(TURISMO)'!PorcentajeTur,0)</f>
        <v>0</v>
      </c>
      <c r="GY120" s="60">
        <f>+IF(SeleccionarDemTur=GY$11,'SIMULADOR IMPACTOS MIP(TURISMO)'!PorcentajeTur,0)</f>
        <v>0.14000000000000001</v>
      </c>
      <c r="GZ120" s="60">
        <f>+IF(SeleccionarDemTur=GZ$11,'SIMULADOR IMPACTOS MIP(TURISMO)'!PorcentajeTur,0)</f>
        <v>0</v>
      </c>
      <c r="HA120" s="60">
        <f>+IF(OR(SeleccionarDemTur=HA$11,SeleccionarDemTur=$GW$11),'SIMULADOR IMPACTOS MIP(TURISMO)'!PorcentajeTur,0)</f>
        <v>0</v>
      </c>
      <c r="HB120" s="60">
        <f>+IF(OR(SeleccionarDemTur=HB$11,SeleccionarDemTur=$GW$11),'SIMULADOR IMPACTOS MIP(TURISMO)'!PorcentajeTur,0)</f>
        <v>0</v>
      </c>
      <c r="HC120" s="60">
        <f>+IF(OR(SeleccionarDemTur=HC$11,SeleccionarDemTur=$GW$11),'SIMULADOR IMPACTOS MIP(TURISMO)'!PorcentajeTur,0)</f>
        <v>0</v>
      </c>
      <c r="HD120" s="60">
        <f>+IF(OR(SeleccionarDemTur=HD$11,SeleccionarDemTur=$GX$11),'SIMULADOR IMPACTOS MIP(TURISMO)'!PorcentajeTur,0)</f>
        <v>0</v>
      </c>
      <c r="HE120" s="60">
        <f>+IF(OR(SeleccionarDemTur=HE$11,SeleccionarDemTur=$GX$11),'SIMULADOR IMPACTOS MIP(TURISMO)'!PorcentajeTur,0)</f>
        <v>0</v>
      </c>
      <c r="HF120" s="60">
        <f>+IF(OR(SeleccionarDemTur=HF$11,SeleccionarDemTur=$GX$11),'SIMULADOR IMPACTOS MIP(TURISMO)'!PorcentajeTur,0)</f>
        <v>0</v>
      </c>
      <c r="HG120" s="60">
        <f>+IF(OR(SeleccionarDemTur=HG$11,SeleccionarDemTur=$GX$11),'SIMULADOR IMPACTOS MIP(TURISMO)'!PorcentajeTur,0)</f>
        <v>0</v>
      </c>
      <c r="HH120" s="60">
        <f>+IF(OR(SeleccionarDemTur=HH$11,SeleccionarDemTur=$GX$11),'SIMULADOR IMPACTOS MIP(TURISMO)'!PorcentajeTur,0)</f>
        <v>0</v>
      </c>
      <c r="HI120" s="60">
        <f>+IF(OR(SeleccionarDemTur=HI$11,SeleccionarDemTur=$GX$11),'SIMULADOR IMPACTOS MIP(TURISMO)'!PorcentajeTur,0)</f>
        <v>0</v>
      </c>
      <c r="HJ120" s="60">
        <f>+IF(OR(SeleccionarDemTur=HJ$11,SeleccionarDemTur=$GX$11),'SIMULADOR IMPACTOS MIP(TURISMO)'!PorcentajeTur,0)</f>
        <v>0</v>
      </c>
      <c r="HK120" s="60">
        <f>+IF(SeleccionarDemTur=HK$11,'SIMULADOR IMPACTOS MIP(TURISMO)'!PorcentajeTur,0)</f>
        <v>0</v>
      </c>
      <c r="HL120" s="60">
        <f>+IF(SeleccionarDemTur=HL$11,'SIMULADOR IMPACTOS MIP(TURISMO)'!PorcentajeTur,0)</f>
        <v>0</v>
      </c>
      <c r="HM120" s="60">
        <f>+IF(SeleccionarDemTur=HM$11,'SIMULADOR IMPACTOS MIP(TURISMO)'!PorcentajeTur,0)</f>
        <v>0</v>
      </c>
      <c r="HN120" s="60">
        <f>+IF(SeleccionarDemTur=HN$11,'SIMULADOR IMPACTOS MIP(TURISMO)'!PorcentajeTur,0)</f>
        <v>0</v>
      </c>
      <c r="HO120" s="60">
        <f>+IF(OR(SeleccionarDemTur=HO$11,SeleccionarDemTur=$GY$11),'SIMULADOR IMPACTOS MIP(TURISMO)'!PorcentajeTur,0)</f>
        <v>0.14000000000000001</v>
      </c>
      <c r="HP120" s="60">
        <f>+IF(OR(SeleccionarDemTur=HP$11,SeleccionarDemTur=$GY$11),'SIMULADOR IMPACTOS MIP(TURISMO)'!PorcentajeTur,0)</f>
        <v>0.14000000000000001</v>
      </c>
      <c r="HQ120" s="60">
        <f>+IF(OR(SeleccionarDemTur=HQ$11,SeleccionarDemTur=$GY$11),'SIMULADOR IMPACTOS MIP(TURISMO)'!PorcentajeTur,0)</f>
        <v>0.14000000000000001</v>
      </c>
      <c r="HR120" s="60">
        <f>+IF(OR(SeleccionarDemTur=HR$11,SeleccionarDemTur=$GY$11),'SIMULADOR IMPACTOS MIP(TURISMO)'!PorcentajeTur,0)</f>
        <v>0.14000000000000001</v>
      </c>
      <c r="HS120" s="60">
        <f>+IF(OR(SeleccionarDemTur=HS$11,SeleccionarDemTur=$GY$11),'SIMULADOR IMPACTOS MIP(TURISMO)'!PorcentajeTur,0)</f>
        <v>0.14000000000000001</v>
      </c>
      <c r="HT120" s="60">
        <f>+IF(OR(SeleccionarDemTur=HT$11,SeleccionarDemTur=$GY$11),'SIMULADOR IMPACTOS MIP(TURISMO)'!PorcentajeTur,0)</f>
        <v>0.14000000000000001</v>
      </c>
      <c r="HU120" s="60">
        <f>+IF(OR(SeleccionarDemTur=HU$11,SeleccionarDemTur=$GY$11),'SIMULADOR IMPACTOS MIP(TURISMO)'!PorcentajeTur,0)</f>
        <v>0.14000000000000001</v>
      </c>
      <c r="HV120" s="60">
        <f>+IF(OR(SeleccionarDemTur=HV$11,SeleccionarDemTur=$GY$11),'SIMULADOR IMPACTOS MIP(TURISMO)'!PorcentajeTur,0)</f>
        <v>0.14000000000000001</v>
      </c>
      <c r="HY120" s="20">
        <f>+'MIP 2017'!EJ120*(1+(GZ120))</f>
        <v>303.76024419944099</v>
      </c>
      <c r="HZ120" s="20">
        <f>+'MIP 2017'!EK120*(1+(HA120))</f>
        <v>0</v>
      </c>
      <c r="IA120" s="20">
        <f>+'MIP 2017'!EL120*(1+(HB120))</f>
        <v>0</v>
      </c>
      <c r="IB120" s="20">
        <f>+'MIP 2017'!EM120*(1+(HC120))</f>
        <v>0</v>
      </c>
      <c r="IC120" s="20">
        <f>+'MIP 2017'!EN120*(1+(HD120))</f>
        <v>0</v>
      </c>
      <c r="ID120" s="20">
        <f>+'MIP 2017'!EO120*(1+(HE120))</f>
        <v>0</v>
      </c>
      <c r="IE120" s="20">
        <f>+'MIP 2017'!EP120*(1+(HF120))</f>
        <v>0</v>
      </c>
      <c r="IF120" s="20">
        <f>+'MIP 2017'!EQ120*(1+(HG120))</f>
        <v>0</v>
      </c>
      <c r="IG120" s="20">
        <f>+'MIP 2017'!ER120*(1+(HH120))</f>
        <v>0</v>
      </c>
      <c r="IH120" s="20">
        <f>+'MIP 2017'!ES120*(1+(HI120))</f>
        <v>0</v>
      </c>
      <c r="II120" s="20">
        <f>+'MIP 2017'!ET120*(1+(HJ120))</f>
        <v>0</v>
      </c>
      <c r="IJ120" s="20">
        <f>+'MIP 2017'!EU120*(1+(HK120))</f>
        <v>7.7201030709218808</v>
      </c>
      <c r="IK120" s="20">
        <f>+'MIP 2017'!EV120*(1+(HL120))</f>
        <v>56.208229974542391</v>
      </c>
      <c r="IL120" s="20">
        <f>+'MIP 2017'!EW120*(1+(HM120))</f>
        <v>0.22950275187877747</v>
      </c>
      <c r="IM120" s="20">
        <f>+'MIP 2017'!EX120*(1+(HN120))</f>
        <v>23864.392892700816</v>
      </c>
      <c r="IN120" s="20">
        <f>+'MIP 2017'!EY120*(1+(HO120))</f>
        <v>0</v>
      </c>
      <c r="IO120" s="20">
        <f>+'MIP 2017'!EZ120*(1+(HP120))</f>
        <v>0</v>
      </c>
      <c r="IP120" s="20">
        <f>+'MIP 2017'!FA120*(1+(HQ120))</f>
        <v>0</v>
      </c>
      <c r="IQ120" s="20">
        <f>+'MIP 2017'!FB120*(1+(HR120))</f>
        <v>0</v>
      </c>
      <c r="IR120" s="20">
        <f>+'MIP 2017'!FC120*(1+(HS120))</f>
        <v>0</v>
      </c>
      <c r="IS120" s="20">
        <f>+'MIP 2017'!FD120*(1+(HT120))</f>
        <v>0</v>
      </c>
      <c r="IT120" s="20">
        <f>+'MIP 2017'!FE120*(1+(HU120))</f>
        <v>0</v>
      </c>
      <c r="IU120" s="20">
        <f>+'MIP 2017'!FF120*(1+(HV120))</f>
        <v>0</v>
      </c>
      <c r="IV120" s="18">
        <f t="shared" si="9"/>
        <v>24232.3109726976</v>
      </c>
      <c r="IW120" s="39">
        <f>+IFERROR((IV120/'MIP 2017'!FG120*100-100),0)</f>
        <v>0</v>
      </c>
      <c r="IZ120" s="18">
        <v>544810.45429354068</v>
      </c>
      <c r="JA120" s="14">
        <f>+'MIP 2017'!FH120</f>
        <v>540375.85766363773</v>
      </c>
      <c r="JB120" s="39">
        <f t="shared" si="10"/>
        <v>4434.5966299029533</v>
      </c>
      <c r="JC120" s="39">
        <f t="shared" si="11"/>
        <v>0.82065039860890465</v>
      </c>
    </row>
    <row r="121" spans="1:263" s="7" customFormat="1" ht="21.95" customHeight="1" thickBot="1" x14ac:dyDescent="0.3">
      <c r="A121" s="137" t="s">
        <v>280</v>
      </c>
      <c r="B121" s="138" t="s">
        <v>277</v>
      </c>
      <c r="C121" s="33">
        <v>1.4001489817556763E-3</v>
      </c>
      <c r="D121" s="33">
        <v>1.8899398855522912E-3</v>
      </c>
      <c r="E121" s="33">
        <v>1.5767620277919185E-3</v>
      </c>
      <c r="F121" s="33">
        <v>3.7609117877244196E-3</v>
      </c>
      <c r="G121" s="33">
        <v>2.5199200364035253E-3</v>
      </c>
      <c r="H121" s="33">
        <v>1.5170807823407287E-3</v>
      </c>
      <c r="I121" s="33">
        <v>1.0490942396314642E-3</v>
      </c>
      <c r="J121" s="33">
        <v>1.6008552132915185E-3</v>
      </c>
      <c r="K121" s="33">
        <v>2.2634788087419417E-3</v>
      </c>
      <c r="L121" s="33">
        <v>1.1608369949962143E-3</v>
      </c>
      <c r="M121" s="33">
        <v>3.1313052990243964E-3</v>
      </c>
      <c r="N121" s="33">
        <v>5.4927784340825523E-3</v>
      </c>
      <c r="O121" s="33">
        <v>2.1406907520152701E-3</v>
      </c>
      <c r="P121" s="33">
        <v>1.294942619796639E-3</v>
      </c>
      <c r="Q121" s="33">
        <v>1.4641585787390191E-3</v>
      </c>
      <c r="R121" s="33">
        <v>6.1063856225634476E-3</v>
      </c>
      <c r="S121" s="33">
        <v>7.8676477964435467E-3</v>
      </c>
      <c r="T121" s="33">
        <v>2.6505860423594028E-3</v>
      </c>
      <c r="U121" s="33">
        <v>6.3867128209440863E-3</v>
      </c>
      <c r="V121" s="33">
        <v>1.1974784905588863E-3</v>
      </c>
      <c r="W121" s="33">
        <v>5.949841797004792E-3</v>
      </c>
      <c r="X121" s="33">
        <v>1.626694118789909E-3</v>
      </c>
      <c r="Y121" s="33">
        <v>2.6892040003870981E-3</v>
      </c>
      <c r="Z121" s="33">
        <v>2.6793504050174988E-3</v>
      </c>
      <c r="AA121" s="33">
        <v>2.1449506604667235E-3</v>
      </c>
      <c r="AB121" s="33">
        <v>6.9092670878980892E-3</v>
      </c>
      <c r="AC121" s="33">
        <v>3.4440214755485795E-3</v>
      </c>
      <c r="AD121" s="33">
        <v>1.8613672522871359E-3</v>
      </c>
      <c r="AE121" s="33">
        <v>8.2696049872170146E-3</v>
      </c>
      <c r="AF121" s="33">
        <v>3.2044533263267234E-3</v>
      </c>
      <c r="AG121" s="33">
        <v>2.3989879611606729E-2</v>
      </c>
      <c r="AH121" s="33">
        <v>2.3202515920488849E-3</v>
      </c>
      <c r="AI121" s="33">
        <v>2.4835714862191517E-3</v>
      </c>
      <c r="AJ121" s="33">
        <v>4.1241694582856633E-3</v>
      </c>
      <c r="AK121" s="33">
        <v>5.0425843243844691E-3</v>
      </c>
      <c r="AL121" s="33">
        <v>3.6645832619296975E-3</v>
      </c>
      <c r="AM121" s="33">
        <v>3.4472457350835585E-3</v>
      </c>
      <c r="AN121" s="33">
        <v>2.9702484189709786E-3</v>
      </c>
      <c r="AO121" s="33">
        <v>6.9909916463273799E-3</v>
      </c>
      <c r="AP121" s="33">
        <v>5.869159709296903E-3</v>
      </c>
      <c r="AQ121" s="33">
        <v>2.4890625035957057E-3</v>
      </c>
      <c r="AR121" s="33">
        <v>1.7691650282806465E-2</v>
      </c>
      <c r="AS121" s="33">
        <v>2.7180803325029604E-3</v>
      </c>
      <c r="AT121" s="33">
        <v>9.6026088191209259E-3</v>
      </c>
      <c r="AU121" s="33">
        <v>8.1118824404870712E-3</v>
      </c>
      <c r="AV121" s="33">
        <v>1.9426776023464605E-3</v>
      </c>
      <c r="AW121" s="33">
        <v>3.4137077118375379E-3</v>
      </c>
      <c r="AX121" s="33">
        <v>3.9603532845403451E-3</v>
      </c>
      <c r="AY121" s="33">
        <v>1.8896414896327981E-3</v>
      </c>
      <c r="AZ121" s="33">
        <v>2.5813224063417203E-3</v>
      </c>
      <c r="BA121" s="33">
        <v>1.6140245983918126E-3</v>
      </c>
      <c r="BB121" s="33">
        <v>1.7891012916429216E-3</v>
      </c>
      <c r="BC121" s="33">
        <v>2.246631101720009E-3</v>
      </c>
      <c r="BD121" s="33">
        <v>7.555933882436981E-3</v>
      </c>
      <c r="BE121" s="33">
        <v>2.8333733826711631E-3</v>
      </c>
      <c r="BF121" s="33">
        <v>4.3282574524050989E-3</v>
      </c>
      <c r="BG121" s="33">
        <v>3.0738984401417258E-3</v>
      </c>
      <c r="BH121" s="33">
        <v>7.8598814098053433E-3</v>
      </c>
      <c r="BI121" s="33">
        <v>5.3263523967100107E-3</v>
      </c>
      <c r="BJ121" s="33">
        <v>2.526775943205399E-3</v>
      </c>
      <c r="BK121" s="33">
        <v>2.8098706959869706E-3</v>
      </c>
      <c r="BL121" s="33">
        <v>1.6859226306990065E-3</v>
      </c>
      <c r="BM121" s="33">
        <v>2.871810392101555E-3</v>
      </c>
      <c r="BN121" s="33">
        <v>3.046734328198616E-3</v>
      </c>
      <c r="BO121" s="33">
        <v>2.8929042831060681E-3</v>
      </c>
      <c r="BP121" s="33">
        <v>1.7933584776393576E-3</v>
      </c>
      <c r="BQ121" s="33">
        <v>6.647917846872538E-3</v>
      </c>
      <c r="BR121" s="33">
        <v>3.3228420990933584E-3</v>
      </c>
      <c r="BS121" s="33">
        <v>3.9797126167659819E-3</v>
      </c>
      <c r="BT121" s="33">
        <v>3.8288969876309228E-3</v>
      </c>
      <c r="BU121" s="33">
        <v>6.5324061682079495E-3</v>
      </c>
      <c r="BV121" s="33">
        <v>5.2807678861998761E-3</v>
      </c>
      <c r="BW121" s="33">
        <v>1.2555003698906383E-2</v>
      </c>
      <c r="BX121" s="33">
        <v>3.2485654399373393E-3</v>
      </c>
      <c r="BY121" s="33">
        <v>9.7050365154172785E-3</v>
      </c>
      <c r="BZ121" s="33">
        <v>4.693929973475907E-3</v>
      </c>
      <c r="CA121" s="33">
        <v>7.729915754479481E-3</v>
      </c>
      <c r="CB121" s="33">
        <v>3.6535580745919714E-3</v>
      </c>
      <c r="CC121" s="33">
        <v>4.5013028857907068E-3</v>
      </c>
      <c r="CD121" s="33">
        <v>4.9094273526925185E-3</v>
      </c>
      <c r="CE121" s="33">
        <v>7.7249435858317284E-3</v>
      </c>
      <c r="CF121" s="33">
        <v>1.3721945862418407E-2</v>
      </c>
      <c r="CG121" s="33">
        <v>1.0125616520164584E-2</v>
      </c>
      <c r="CH121" s="33">
        <v>2.5101367962466216E-3</v>
      </c>
      <c r="CI121" s="33">
        <v>3.6503090240328361E-3</v>
      </c>
      <c r="CJ121" s="33">
        <v>1.4331927423594246E-3</v>
      </c>
      <c r="CK121" s="33">
        <v>1.0460225256423723E-3</v>
      </c>
      <c r="CL121" s="33">
        <v>1.4996129262039946E-3</v>
      </c>
      <c r="CM121" s="33">
        <v>0.10740911139557062</v>
      </c>
      <c r="CN121" s="33">
        <v>3.6364306683582949E-3</v>
      </c>
      <c r="CO121" s="33">
        <v>3.0181097338024304E-3</v>
      </c>
      <c r="CP121" s="33">
        <v>3.2557722378930526E-3</v>
      </c>
      <c r="CQ121" s="33">
        <v>5.3547033596907994E-3</v>
      </c>
      <c r="CR121" s="33">
        <v>4.5007749720917803E-3</v>
      </c>
      <c r="CS121" s="33">
        <v>7.9659590623809961E-3</v>
      </c>
      <c r="CT121" s="33">
        <v>5.7616576672555181E-3</v>
      </c>
      <c r="CU121" s="33">
        <v>1.6577775841810501E-3</v>
      </c>
      <c r="CV121" s="33">
        <v>1.5741106126133601E-2</v>
      </c>
      <c r="CW121" s="33">
        <v>3.5407305298776181E-3</v>
      </c>
      <c r="CX121" s="33">
        <v>4.5019324643847142E-2</v>
      </c>
      <c r="CY121" s="33">
        <v>1.2394615443684425E-2</v>
      </c>
      <c r="CZ121" s="33">
        <v>1.7400059180571921E-2</v>
      </c>
      <c r="DA121" s="33">
        <v>2.4360789537183178E-3</v>
      </c>
      <c r="DB121" s="33">
        <v>2.736388336389449E-3</v>
      </c>
      <c r="DC121" s="33">
        <v>2.1392581910821544E-2</v>
      </c>
      <c r="DD121" s="33">
        <v>2.5775829664717717E-3</v>
      </c>
      <c r="DE121" s="33">
        <v>3.9062082265499953E-3</v>
      </c>
      <c r="DF121" s="33">
        <v>5.842698379290719E-3</v>
      </c>
      <c r="DG121" s="33">
        <v>3.6623245578194713E-2</v>
      </c>
      <c r="DH121" s="33">
        <v>1.0286018720585273</v>
      </c>
      <c r="DI121" s="33">
        <v>3.4853445276595012E-3</v>
      </c>
      <c r="DJ121" s="33">
        <v>2.2686410431594244E-3</v>
      </c>
      <c r="DK121" s="33">
        <v>2.184190120345091E-3</v>
      </c>
      <c r="DL121" s="33">
        <v>2.8969123356418218E-3</v>
      </c>
      <c r="DM121" s="33">
        <v>2.2916171933664476E-3</v>
      </c>
      <c r="DN121" s="33">
        <v>7.2952407784148364E-4</v>
      </c>
      <c r="DO121" s="33">
        <v>7.6616301601798364E-3</v>
      </c>
      <c r="DP121" s="33">
        <v>1.5644705066229486E-3</v>
      </c>
      <c r="DQ121" s="33">
        <v>2.3478500477656815E-3</v>
      </c>
      <c r="DR121" s="33">
        <v>2.4105296619829977E-3</v>
      </c>
      <c r="DS121" s="33">
        <v>1.7604055454324054E-2</v>
      </c>
      <c r="DT121" s="33">
        <v>3.627817421964994E-3</v>
      </c>
      <c r="DU121" s="33">
        <v>1.1370498497646316E-2</v>
      </c>
      <c r="DV121" s="33">
        <v>3.6671879627116098E-3</v>
      </c>
      <c r="DW121" s="33">
        <v>2.7742802450930809E-3</v>
      </c>
      <c r="DX121" s="33">
        <v>7.1308088430052713E-3</v>
      </c>
      <c r="DY121" s="33">
        <v>0.13105701584035659</v>
      </c>
      <c r="DZ121" s="33">
        <v>2.0167465824183842E-3</v>
      </c>
      <c r="EA121" s="33">
        <v>1.2549476810289353E-2</v>
      </c>
      <c r="EB121" s="33">
        <v>1.365232565210172E-2</v>
      </c>
      <c r="EC121" s="33">
        <v>1.2494587014127373E-3</v>
      </c>
      <c r="ED121" s="33">
        <v>3.2124605061607612E-3</v>
      </c>
      <c r="EE121" s="33">
        <v>1.6999509691331641E-3</v>
      </c>
      <c r="EF121" s="33">
        <v>3.5380189939543732E-3</v>
      </c>
      <c r="EG121" s="33">
        <v>4.0785694302450702E-3</v>
      </c>
      <c r="EH121" s="33">
        <v>0</v>
      </c>
      <c r="EK121" s="60">
        <f>+IF(AND(OR(SeleccionarIndustria=$A121,SeleccionarIndustria="Todas las AE"),('SIMULADOR IMPACTOS MIP'!$B$10=EK$11)),'SIMULADOR IMPACTOS MIP'!Porcentaje,0)</f>
        <v>0</v>
      </c>
      <c r="EL121" s="60">
        <f>+IF(AND(OR(SeleccionarIndustria=$A121,SeleccionarIndustria="Todas las AE"),('SIMULADOR IMPACTOS MIP'!$B$10=EL$11)),'SIMULADOR IMPACTOS MIP'!Porcentaje,0)</f>
        <v>0</v>
      </c>
      <c r="EM121" s="60">
        <f>+IF(AND(OR(SeleccionarIndustria=$A121,SeleccionarIndustria="Todas las AE"),('SIMULADOR IMPACTOS MIP'!$B$10=EM$11)),'SIMULADOR IMPACTOS MIP'!Porcentaje,0)</f>
        <v>0.14000000000000001</v>
      </c>
      <c r="EN121" s="60">
        <f>+IF(AND(OR(SeleccionarIndustria=$A121,SeleccionarIndustria="Todas las AE"),('SIMULADOR IMPACTOS MIP'!$B$10=EN$11)),'SIMULADOR IMPACTOS MIP'!Porcentaje,0)</f>
        <v>0</v>
      </c>
      <c r="EO121" s="60">
        <f>+IF(AND(OR(SeleccionarIndustria=$A121,SeleccionarIndustria="Todas las AE"),(OR('SIMULADOR IMPACTOS MIP'!$B$10=$EK$11,'SIMULADOR IMPACTOS MIP'!$B$10=EO$11))),'SIMULADOR IMPACTOS MIP'!Porcentaje,0)</f>
        <v>0</v>
      </c>
      <c r="EP121" s="60">
        <f>+IF(AND(OR(SeleccionarIndustria=$A121,SeleccionarIndustria="Todas las AE"),(OR('SIMULADOR IMPACTOS MIP'!$B$10=$EK$11,'SIMULADOR IMPACTOS MIP'!$B$10=EP$11))),'SIMULADOR IMPACTOS MIP'!Porcentaje,0)</f>
        <v>0</v>
      </c>
      <c r="EQ121" s="60">
        <f>+IF(AND(OR(SeleccionarIndustria=$A121,SeleccionarIndustria="Todas las AE"),(OR('SIMULADOR IMPACTOS MIP'!$B$10=$EK$11,'SIMULADOR IMPACTOS MIP'!$B$10=EQ$11))),'SIMULADOR IMPACTOS MIP'!Porcentaje,0)</f>
        <v>0</v>
      </c>
      <c r="ER121" s="60">
        <f>+IF(AND(OR(SeleccionarIndustria=$A121,SeleccionarIndustria="Todas las AE"),(OR('SIMULADOR IMPACTOS MIP'!$B$10=$EL$11,'SIMULADOR IMPACTOS MIP'!$B$10=ER$11))),'SIMULADOR IMPACTOS MIP'!Porcentaje,0)</f>
        <v>0</v>
      </c>
      <c r="ES121" s="60">
        <f>+IF(AND(OR(SeleccionarIndustria=$A121,SeleccionarIndustria="Todas las AE"),(OR('SIMULADOR IMPACTOS MIP'!$B$10=$EL$11,'SIMULADOR IMPACTOS MIP'!$B$10=ES$11))),'SIMULADOR IMPACTOS MIP'!Porcentaje,0)</f>
        <v>0</v>
      </c>
      <c r="ET121" s="60">
        <f>+IF(AND(OR(SeleccionarIndustria=$A121,SeleccionarIndustria="Todas las AE"),(OR('SIMULADOR IMPACTOS MIP'!$B$10=$EL$11,'SIMULADOR IMPACTOS MIP'!$B$10=ET$11))),'SIMULADOR IMPACTOS MIP'!Porcentaje,0)</f>
        <v>0</v>
      </c>
      <c r="EU121" s="60">
        <f>+IF(AND(OR(SeleccionarIndustria=$A121,SeleccionarIndustria="Todas las AE"),(OR('SIMULADOR IMPACTOS MIP'!$B$10=$EL$11,'SIMULADOR IMPACTOS MIP'!$B$10=EU$11))),'SIMULADOR IMPACTOS MIP'!Porcentaje,0)</f>
        <v>0</v>
      </c>
      <c r="EV121" s="60">
        <f>+IF(AND(OR(SeleccionarIndustria=$A121,SeleccionarIndustria="Todas las AE"),(OR('SIMULADOR IMPACTOS MIP'!$B$10=$EL$11,'SIMULADOR IMPACTOS MIP'!$B$10=EV$11))),'SIMULADOR IMPACTOS MIP'!Porcentaje,0)</f>
        <v>0</v>
      </c>
      <c r="EW121" s="60">
        <f>+IF(AND(OR(SeleccionarIndustria=$A121,SeleccionarIndustria="Todas las AE"),(OR('SIMULADOR IMPACTOS MIP'!$B$10=$EL$11,'SIMULADOR IMPACTOS MIP'!$B$10=EW$11))),'SIMULADOR IMPACTOS MIP'!Porcentaje,0)</f>
        <v>0</v>
      </c>
      <c r="EX121" s="60">
        <f>+IF(AND(OR(SeleccionarIndustria=$A121,SeleccionarIndustria="Todas las AE"),(OR('SIMULADOR IMPACTOS MIP'!$B$10=$EL$11,'SIMULADOR IMPACTOS MIP'!$B$10=EX$11))),'SIMULADOR IMPACTOS MIP'!Porcentaje,0)</f>
        <v>0</v>
      </c>
      <c r="EY121" s="60">
        <f>+IF(AND(OR(SeleccionarIndustria=$A121,SeleccionarIndustria="Todas las AE"),('SIMULADOR IMPACTOS MIP'!$B$10=EY$11)),'SIMULADOR IMPACTOS MIP'!Porcentaje,0)</f>
        <v>0</v>
      </c>
      <c r="EZ121" s="60">
        <f>+IF(AND(OR(SeleccionarIndustria=$A121,SeleccionarIndustria="Todas las AE"),('SIMULADOR IMPACTOS MIP'!$B$10=EZ$11)),'SIMULADOR IMPACTOS MIP'!Porcentaje,0)</f>
        <v>0</v>
      </c>
      <c r="FA121" s="60">
        <f>+IF(AND(OR(SeleccionarIndustria=$A121,SeleccionarIndustria="Todas las AE"),('SIMULADOR IMPACTOS MIP'!$B$10=FA$11)),'SIMULADOR IMPACTOS MIP'!Porcentaje,0)</f>
        <v>0</v>
      </c>
      <c r="FB121" s="60">
        <f>+IF(AND(OR(SeleccionarIndustria=$A121,SeleccionarIndustria="Todas las AE"),('SIMULADOR IMPACTOS MIP'!$B$10=FB$11)),'SIMULADOR IMPACTOS MIP'!Porcentaje,0)</f>
        <v>0</v>
      </c>
      <c r="FC121" s="60">
        <f>+IF(AND(OR(SeleccionarIndustria=$A121,SeleccionarIndustria="Todas las AE"),(OR('SIMULADOR IMPACTOS MIP'!$B$10=$EM$11,'SIMULADOR IMPACTOS MIP'!$B$10=FC$11))),'SIMULADOR IMPACTOS MIP'!Porcentaje,0)</f>
        <v>0.14000000000000001</v>
      </c>
      <c r="FD121" s="60">
        <f>+IF(AND(OR(SeleccionarIndustria=$A121,SeleccionarIndustria="Todas las AE"),(OR('SIMULADOR IMPACTOS MIP'!$B$10=$EM$11,'SIMULADOR IMPACTOS MIP'!$B$10=FD$11))),'SIMULADOR IMPACTOS MIP'!Porcentaje,0)</f>
        <v>0.14000000000000001</v>
      </c>
      <c r="FE121" s="60">
        <f>+IF(AND(OR(SeleccionarIndustria=$A121,SeleccionarIndustria="Todas las AE"),(OR('SIMULADOR IMPACTOS MIP'!$B$10=$EM$11,'SIMULADOR IMPACTOS MIP'!$B$10=FE$11))),'SIMULADOR IMPACTOS MIP'!Porcentaje,0)</f>
        <v>0.14000000000000001</v>
      </c>
      <c r="FF121" s="60">
        <f>+IF(AND(OR(SeleccionarIndustria=$A121,SeleccionarIndustria="Todas las AE"),(OR('SIMULADOR IMPACTOS MIP'!$B$10=$EM$11,'SIMULADOR IMPACTOS MIP'!$B$10=FF$11))),'SIMULADOR IMPACTOS MIP'!Porcentaje,0)</f>
        <v>0.14000000000000001</v>
      </c>
      <c r="FG121" s="60">
        <f>+IF(AND(OR(SeleccionarIndustria=$A121,SeleccionarIndustria="Todas las AE"),(OR('SIMULADOR IMPACTOS MIP'!$B$10=$EM$11,'SIMULADOR IMPACTOS MIP'!$B$10=FG$11))),'SIMULADOR IMPACTOS MIP'!Porcentaje,0)</f>
        <v>0.14000000000000001</v>
      </c>
      <c r="FH121" s="60">
        <f>+IF(AND(OR(SeleccionarIndustria=$A121,SeleccionarIndustria="Todas las AE"),(OR('SIMULADOR IMPACTOS MIP'!$B$10=$EM$11,'SIMULADOR IMPACTOS MIP'!$B$10=FH$11))),'SIMULADOR IMPACTOS MIP'!Porcentaje,0)</f>
        <v>0.14000000000000001</v>
      </c>
      <c r="FI121" s="60">
        <f>+IF(AND(OR(SeleccionarIndustria=$A121,SeleccionarIndustria="Todas las AE"),(OR('SIMULADOR IMPACTOS MIP'!$B$10=$EM$11,'SIMULADOR IMPACTOS MIP'!$B$10=FI$11))),'SIMULADOR IMPACTOS MIP'!Porcentaje,0)</f>
        <v>0.14000000000000001</v>
      </c>
      <c r="FJ121" s="60">
        <f>+IF(AND(OR(SeleccionarIndustria=$A121,SeleccionarIndustria="Todas las AE"),(OR('SIMULADOR IMPACTOS MIP'!$B$10=$EM$11,'SIMULADOR IMPACTOS MIP'!$B$10=FJ$11))),'SIMULADOR IMPACTOS MIP'!Porcentaje,0)</f>
        <v>0.14000000000000001</v>
      </c>
      <c r="FM121" s="20">
        <f>+'MIP 2017'!EJ121*(1+(EN121))</f>
        <v>3860.1895152739835</v>
      </c>
      <c r="FN121" s="20">
        <f>+'MIP 2017'!EK121*(1+(EO121))</f>
        <v>0</v>
      </c>
      <c r="FO121" s="20">
        <f>+'MIP 2017'!EL121*(1+(EP121))</f>
        <v>0</v>
      </c>
      <c r="FP121" s="20">
        <f>+'MIP 2017'!EM121*(1+(EQ121))</f>
        <v>0</v>
      </c>
      <c r="FQ121" s="20">
        <f>+'MIP 2017'!EN121*(1+(ER121))</f>
        <v>0</v>
      </c>
      <c r="FR121" s="20">
        <f>+'MIP 2017'!EO121*(1+(ES121))</f>
        <v>0</v>
      </c>
      <c r="FS121" s="20">
        <f>+'MIP 2017'!EP121*(1+(ET121))</f>
        <v>0</v>
      </c>
      <c r="FT121" s="20">
        <f>+'MIP 2017'!EQ121*(1+(EU121))</f>
        <v>0</v>
      </c>
      <c r="FU121" s="20">
        <f>+'MIP 2017'!ER121*(1+(EV121))</f>
        <v>0</v>
      </c>
      <c r="FV121" s="20">
        <f>+'MIP 2017'!ES121*(1+(EW121))</f>
        <v>0</v>
      </c>
      <c r="FW121" s="20">
        <f>+'MIP 2017'!ET121*(1+(EX121))</f>
        <v>0</v>
      </c>
      <c r="FX121" s="20">
        <f>+'MIP 2017'!EU121*(1+(EY121))</f>
        <v>140.80414891886832</v>
      </c>
      <c r="FY121" s="20">
        <f>+'MIP 2017'!EV121*(1+(EZ121))</f>
        <v>26.304239459792107</v>
      </c>
      <c r="FZ121" s="20">
        <f>+'MIP 2017'!EW121*(1+(FA121))</f>
        <v>0</v>
      </c>
      <c r="GA121" s="20">
        <f>+'MIP 2017'!EX121*(1+(FB121))</f>
        <v>58117.144657675984</v>
      </c>
      <c r="GB121" s="20">
        <f>+'MIP 2017'!EY121*(1+(FC121))</f>
        <v>0</v>
      </c>
      <c r="GC121" s="20">
        <f>+'MIP 2017'!EZ121*(1+(FD121))</f>
        <v>0</v>
      </c>
      <c r="GD121" s="20">
        <f>+'MIP 2017'!FA121*(1+(FE121))</f>
        <v>0</v>
      </c>
      <c r="GE121" s="20">
        <f>+'MIP 2017'!FB121*(1+(FF121))</f>
        <v>0</v>
      </c>
      <c r="GF121" s="20">
        <f>+'MIP 2017'!FC121*(1+(FG121))</f>
        <v>0</v>
      </c>
      <c r="GG121" s="20">
        <f>+'MIP 2017'!FD121*(1+(FH121))</f>
        <v>0</v>
      </c>
      <c r="GH121" s="20">
        <f>+'MIP 2017'!FE121*(1+(FI121))</f>
        <v>0</v>
      </c>
      <c r="GI121" s="20">
        <f>+'MIP 2017'!FF121*(1+(FJ121))</f>
        <v>0</v>
      </c>
      <c r="GJ121" s="18">
        <f t="shared" si="6"/>
        <v>62144.442561328629</v>
      </c>
      <c r="GK121" s="39">
        <f>+IFERROR((GJ121/'MIP 2017'!FG121*100-100),0)</f>
        <v>0</v>
      </c>
      <c r="GN121" s="18">
        <v>290833.69157509186</v>
      </c>
      <c r="GO121" s="14">
        <f>+'MIP 2017'!FH121</f>
        <v>287383.46818583476</v>
      </c>
      <c r="GP121" s="39">
        <f t="shared" si="7"/>
        <v>3450.2233892570948</v>
      </c>
      <c r="GQ121" s="39">
        <f t="shared" si="8"/>
        <v>1.2005643230062333</v>
      </c>
      <c r="GU121" s="61">
        <v>0.09</v>
      </c>
      <c r="GV121" s="81"/>
      <c r="GW121" s="60">
        <f>+IF(SeleccionarDemTur=GW$11,'SIMULADOR IMPACTOS MIP(TURISMO)'!PorcentajeTur,0)</f>
        <v>0</v>
      </c>
      <c r="GX121" s="60">
        <f>+IF(SeleccionarDemTur=GX$11,'SIMULADOR IMPACTOS MIP(TURISMO)'!PorcentajeTur,0)</f>
        <v>0</v>
      </c>
      <c r="GY121" s="60">
        <f>+IF(SeleccionarDemTur=GY$11,'SIMULADOR IMPACTOS MIP(TURISMO)'!PorcentajeTur,0)</f>
        <v>0.14000000000000001</v>
      </c>
      <c r="GZ121" s="60">
        <f>+IF(SeleccionarDemTur=GZ$11,'SIMULADOR IMPACTOS MIP(TURISMO)'!PorcentajeTur,0)</f>
        <v>0</v>
      </c>
      <c r="HA121" s="60">
        <f>+IF(OR(SeleccionarDemTur=HA$11,SeleccionarDemTur=$GW$11),'SIMULADOR IMPACTOS MIP(TURISMO)'!PorcentajeTur,0)</f>
        <v>0</v>
      </c>
      <c r="HB121" s="60">
        <f>+IF(OR(SeleccionarDemTur=HB$11,SeleccionarDemTur=$GW$11),'SIMULADOR IMPACTOS MIP(TURISMO)'!PorcentajeTur,0)</f>
        <v>0</v>
      </c>
      <c r="HC121" s="60">
        <f>+IF(OR(SeleccionarDemTur=HC$11,SeleccionarDemTur=$GW$11),'SIMULADOR IMPACTOS MIP(TURISMO)'!PorcentajeTur,0)</f>
        <v>0</v>
      </c>
      <c r="HD121" s="60">
        <f>+IF(OR(SeleccionarDemTur=HD$11,SeleccionarDemTur=$GX$11),'SIMULADOR IMPACTOS MIP(TURISMO)'!PorcentajeTur,0)</f>
        <v>0</v>
      </c>
      <c r="HE121" s="60">
        <f>+IF(OR(SeleccionarDemTur=HE$11,SeleccionarDemTur=$GX$11),'SIMULADOR IMPACTOS MIP(TURISMO)'!PorcentajeTur,0)</f>
        <v>0</v>
      </c>
      <c r="HF121" s="60">
        <f>+IF(OR(SeleccionarDemTur=HF$11,SeleccionarDemTur=$GX$11),'SIMULADOR IMPACTOS MIP(TURISMO)'!PorcentajeTur,0)</f>
        <v>0</v>
      </c>
      <c r="HG121" s="60">
        <f>+IF(OR(SeleccionarDemTur=HG$11,SeleccionarDemTur=$GX$11),'SIMULADOR IMPACTOS MIP(TURISMO)'!PorcentajeTur,0)</f>
        <v>0</v>
      </c>
      <c r="HH121" s="60">
        <f>+IF(OR(SeleccionarDemTur=HH$11,SeleccionarDemTur=$GX$11),'SIMULADOR IMPACTOS MIP(TURISMO)'!PorcentajeTur,0)</f>
        <v>0</v>
      </c>
      <c r="HI121" s="60">
        <f>+IF(OR(SeleccionarDemTur=HI$11,SeleccionarDemTur=$GX$11),'SIMULADOR IMPACTOS MIP(TURISMO)'!PorcentajeTur,0)</f>
        <v>0</v>
      </c>
      <c r="HJ121" s="60">
        <f>+IF(OR(SeleccionarDemTur=HJ$11,SeleccionarDemTur=$GX$11),'SIMULADOR IMPACTOS MIP(TURISMO)'!PorcentajeTur,0)</f>
        <v>0</v>
      </c>
      <c r="HK121" s="60">
        <f>+IF(SeleccionarDemTur=HK$11,'SIMULADOR IMPACTOS MIP(TURISMO)'!PorcentajeTur,0)</f>
        <v>0</v>
      </c>
      <c r="HL121" s="60">
        <f>+IF(SeleccionarDemTur=HL$11,'SIMULADOR IMPACTOS MIP(TURISMO)'!PorcentajeTur,0)</f>
        <v>0</v>
      </c>
      <c r="HM121" s="60">
        <f>+IF(SeleccionarDemTur=HM$11,'SIMULADOR IMPACTOS MIP(TURISMO)'!PorcentajeTur,0)</f>
        <v>0</v>
      </c>
      <c r="HN121" s="60">
        <f>+IF(SeleccionarDemTur=HN$11,'SIMULADOR IMPACTOS MIP(TURISMO)'!PorcentajeTur,0)</f>
        <v>0</v>
      </c>
      <c r="HO121" s="60">
        <f>+IF(OR(SeleccionarDemTur=HO$11,SeleccionarDemTur=$GY$11),'SIMULADOR IMPACTOS MIP(TURISMO)'!PorcentajeTur,0)</f>
        <v>0.14000000000000001</v>
      </c>
      <c r="HP121" s="60">
        <f>+IF(OR(SeleccionarDemTur=HP$11,SeleccionarDemTur=$GY$11),'SIMULADOR IMPACTOS MIP(TURISMO)'!PorcentajeTur,0)</f>
        <v>0.14000000000000001</v>
      </c>
      <c r="HQ121" s="60">
        <f>+IF(OR(SeleccionarDemTur=HQ$11,SeleccionarDemTur=$GY$11),'SIMULADOR IMPACTOS MIP(TURISMO)'!PorcentajeTur,0)</f>
        <v>0.14000000000000001</v>
      </c>
      <c r="HR121" s="60">
        <f>+IF(OR(SeleccionarDemTur=HR$11,SeleccionarDemTur=$GY$11),'SIMULADOR IMPACTOS MIP(TURISMO)'!PorcentajeTur,0)</f>
        <v>0.14000000000000001</v>
      </c>
      <c r="HS121" s="60">
        <f>+IF(OR(SeleccionarDemTur=HS$11,SeleccionarDemTur=$GY$11),'SIMULADOR IMPACTOS MIP(TURISMO)'!PorcentajeTur,0)</f>
        <v>0.14000000000000001</v>
      </c>
      <c r="HT121" s="60">
        <f>+IF(OR(SeleccionarDemTur=HT$11,SeleccionarDemTur=$GY$11),'SIMULADOR IMPACTOS MIP(TURISMO)'!PorcentajeTur,0)</f>
        <v>0.14000000000000001</v>
      </c>
      <c r="HU121" s="60">
        <f>+IF(OR(SeleccionarDemTur=HU$11,SeleccionarDemTur=$GY$11),'SIMULADOR IMPACTOS MIP(TURISMO)'!PorcentajeTur,0)</f>
        <v>0.14000000000000001</v>
      </c>
      <c r="HV121" s="60">
        <f>+IF(OR(SeleccionarDemTur=HV$11,SeleccionarDemTur=$GY$11),'SIMULADOR IMPACTOS MIP(TURISMO)'!PorcentajeTur,0)</f>
        <v>0.14000000000000001</v>
      </c>
      <c r="HY121" s="20">
        <f>+'MIP 2017'!EJ121*(1+(GZ121))</f>
        <v>3860.1895152739835</v>
      </c>
      <c r="HZ121" s="20">
        <f>+'MIP 2017'!EK121*(1+(HA121))</f>
        <v>0</v>
      </c>
      <c r="IA121" s="20">
        <f>+'MIP 2017'!EL121*(1+(HB121))</f>
        <v>0</v>
      </c>
      <c r="IB121" s="20">
        <f>+'MIP 2017'!EM121*(1+(HC121))</f>
        <v>0</v>
      </c>
      <c r="IC121" s="20">
        <f>+'MIP 2017'!EN121*(1+(HD121))</f>
        <v>0</v>
      </c>
      <c r="ID121" s="20">
        <f>+'MIP 2017'!EO121*(1+(HE121))</f>
        <v>0</v>
      </c>
      <c r="IE121" s="20">
        <f>+'MIP 2017'!EP121*(1+(HF121))</f>
        <v>0</v>
      </c>
      <c r="IF121" s="20">
        <f>+'MIP 2017'!EQ121*(1+(HG121))</f>
        <v>0</v>
      </c>
      <c r="IG121" s="20">
        <f>+'MIP 2017'!ER121*(1+(HH121))</f>
        <v>0</v>
      </c>
      <c r="IH121" s="20">
        <f>+'MIP 2017'!ES121*(1+(HI121))</f>
        <v>0</v>
      </c>
      <c r="II121" s="20">
        <f>+'MIP 2017'!ET121*(1+(HJ121))</f>
        <v>0</v>
      </c>
      <c r="IJ121" s="20">
        <f>+'MIP 2017'!EU121*(1+(HK121))</f>
        <v>140.80414891886832</v>
      </c>
      <c r="IK121" s="20">
        <f>+'MIP 2017'!EV121*(1+(HL121))</f>
        <v>26.304239459792107</v>
      </c>
      <c r="IL121" s="20">
        <f>+'MIP 2017'!EW121*(1+(HM121))</f>
        <v>0</v>
      </c>
      <c r="IM121" s="20">
        <f>+'MIP 2017'!EX121*(1+(HN121))</f>
        <v>58117.144657675984</v>
      </c>
      <c r="IN121" s="20">
        <f>+'MIP 2017'!EY121*(1+(HO121))</f>
        <v>0</v>
      </c>
      <c r="IO121" s="20">
        <f>+'MIP 2017'!EZ121*(1+(HP121))</f>
        <v>0</v>
      </c>
      <c r="IP121" s="20">
        <f>+'MIP 2017'!FA121*(1+(HQ121))</f>
        <v>0</v>
      </c>
      <c r="IQ121" s="20">
        <f>+'MIP 2017'!FB121*(1+(HR121))</f>
        <v>0</v>
      </c>
      <c r="IR121" s="20">
        <f>+'MIP 2017'!FC121*(1+(HS121))</f>
        <v>0</v>
      </c>
      <c r="IS121" s="20">
        <f>+'MIP 2017'!FD121*(1+(HT121))</f>
        <v>0</v>
      </c>
      <c r="IT121" s="20">
        <f>+'MIP 2017'!FE121*(1+(HU121))</f>
        <v>0</v>
      </c>
      <c r="IU121" s="20">
        <f>+'MIP 2017'!FF121*(1+(HV121))</f>
        <v>0</v>
      </c>
      <c r="IV121" s="18">
        <f t="shared" si="9"/>
        <v>62144.442561328629</v>
      </c>
      <c r="IW121" s="39">
        <f>+IFERROR((IV121/'MIP 2017'!FG121*100-100),0)</f>
        <v>0</v>
      </c>
      <c r="IZ121" s="18">
        <v>290833.69157509186</v>
      </c>
      <c r="JA121" s="14">
        <f>+'MIP 2017'!FH121</f>
        <v>287383.46818583476</v>
      </c>
      <c r="JB121" s="39">
        <f t="shared" si="10"/>
        <v>3450.2233892570948</v>
      </c>
      <c r="JC121" s="39">
        <f t="shared" si="11"/>
        <v>1.2005643230062333</v>
      </c>
    </row>
    <row r="122" spans="1:263" s="7" customFormat="1" ht="21.95" customHeight="1" thickBot="1" x14ac:dyDescent="0.3">
      <c r="A122" s="137" t="s">
        <v>281</v>
      </c>
      <c r="B122" s="138" t="s">
        <v>279</v>
      </c>
      <c r="C122" s="33">
        <v>1.748494256815279E-4</v>
      </c>
      <c r="D122" s="33">
        <v>1.448848243911142E-4</v>
      </c>
      <c r="E122" s="33">
        <v>1.7098742077053744E-4</v>
      </c>
      <c r="F122" s="33">
        <v>2.673279141216359E-4</v>
      </c>
      <c r="G122" s="33">
        <v>2.073348652314902E-4</v>
      </c>
      <c r="H122" s="33">
        <v>1.7628744469179474E-4</v>
      </c>
      <c r="I122" s="33">
        <v>9.1228312028956087E-5</v>
      </c>
      <c r="J122" s="33">
        <v>2.325935544544039E-4</v>
      </c>
      <c r="K122" s="33">
        <v>1.6354988057318121E-4</v>
      </c>
      <c r="L122" s="33">
        <v>1.711737224621948E-4</v>
      </c>
      <c r="M122" s="33">
        <v>2.2068729793642597E-4</v>
      </c>
      <c r="N122" s="33">
        <v>2.8362984032979791E-4</v>
      </c>
      <c r="O122" s="33">
        <v>3.2167356266674075E-4</v>
      </c>
      <c r="P122" s="33">
        <v>1.2064712110755364E-4</v>
      </c>
      <c r="Q122" s="33">
        <v>1.3319514361508929E-4</v>
      </c>
      <c r="R122" s="33">
        <v>2.0098834420945755E-4</v>
      </c>
      <c r="S122" s="33">
        <v>1.6936311403966824E-4</v>
      </c>
      <c r="T122" s="33">
        <v>1.8290600160228418E-4</v>
      </c>
      <c r="U122" s="33">
        <v>1.503048094077056E-4</v>
      </c>
      <c r="V122" s="33">
        <v>1.2537213402398386E-4</v>
      </c>
      <c r="W122" s="33">
        <v>1.7539054137052552E-4</v>
      </c>
      <c r="X122" s="33">
        <v>1.9209867384344426E-2</v>
      </c>
      <c r="Y122" s="33">
        <v>1.6388598987182326E-2</v>
      </c>
      <c r="Z122" s="33">
        <v>3.0227095307336907E-3</v>
      </c>
      <c r="AA122" s="33">
        <v>2.2532056847776134E-3</v>
      </c>
      <c r="AB122" s="33">
        <v>1.9155818528178732E-4</v>
      </c>
      <c r="AC122" s="33">
        <v>4.0889265693129594E-5</v>
      </c>
      <c r="AD122" s="33">
        <v>2.7629948033639884E-4</v>
      </c>
      <c r="AE122" s="33">
        <v>2.2814019273247163E-3</v>
      </c>
      <c r="AF122" s="33">
        <v>1.4766606953154571E-4</v>
      </c>
      <c r="AG122" s="33">
        <v>1.8100247601718794E-5</v>
      </c>
      <c r="AH122" s="33">
        <v>7.9491195032360413E-4</v>
      </c>
      <c r="AI122" s="33">
        <v>5.6385364833166241E-3</v>
      </c>
      <c r="AJ122" s="33">
        <v>5.7497492627920233E-4</v>
      </c>
      <c r="AK122" s="33">
        <v>3.6173757673305129E-4</v>
      </c>
      <c r="AL122" s="33">
        <v>2.3884190027407892E-4</v>
      </c>
      <c r="AM122" s="33">
        <v>6.2078698579683469E-3</v>
      </c>
      <c r="AN122" s="33">
        <v>1.2523841610797044E-4</v>
      </c>
      <c r="AO122" s="33">
        <v>2.2117419065435627E-4</v>
      </c>
      <c r="AP122" s="33">
        <v>4.4838697865943512E-4</v>
      </c>
      <c r="AQ122" s="33">
        <v>1.845922004602708E-4</v>
      </c>
      <c r="AR122" s="33">
        <v>2.5939775318816182E-4</v>
      </c>
      <c r="AS122" s="33">
        <v>1.3954051603483675E-4</v>
      </c>
      <c r="AT122" s="33">
        <v>1.3068119758456254E-4</v>
      </c>
      <c r="AU122" s="33">
        <v>2.1277477470686064E-4</v>
      </c>
      <c r="AV122" s="33">
        <v>6.9210069682520167E-4</v>
      </c>
      <c r="AW122" s="33">
        <v>3.9313744476063126E-4</v>
      </c>
      <c r="AX122" s="33">
        <v>1.6154926261573657E-4</v>
      </c>
      <c r="AY122" s="33">
        <v>1.2434334194559509E-4</v>
      </c>
      <c r="AZ122" s="33">
        <v>1.2497627971361179E-3</v>
      </c>
      <c r="BA122" s="33">
        <v>4.3368597544674102E-4</v>
      </c>
      <c r="BB122" s="33">
        <v>1.5022236474962632E-4</v>
      </c>
      <c r="BC122" s="33">
        <v>2.6093736698534921E-4</v>
      </c>
      <c r="BD122" s="33">
        <v>2.1034135225349751E-4</v>
      </c>
      <c r="BE122" s="33">
        <v>2.4192457636186988E-4</v>
      </c>
      <c r="BF122" s="33">
        <v>1.6850193577184781E-4</v>
      </c>
      <c r="BG122" s="33">
        <v>2.4754167885203393E-4</v>
      </c>
      <c r="BH122" s="33">
        <v>2.4580102924466851E-4</v>
      </c>
      <c r="BI122" s="33">
        <v>4.4079723999556963E-4</v>
      </c>
      <c r="BJ122" s="33">
        <v>2.0219392200386164E-4</v>
      </c>
      <c r="BK122" s="33">
        <v>2.1596086434423861E-4</v>
      </c>
      <c r="BL122" s="33">
        <v>2.0354689756044069E-4</v>
      </c>
      <c r="BM122" s="33">
        <v>2.2814248241555531E-4</v>
      </c>
      <c r="BN122" s="33">
        <v>1.8379795947562794E-4</v>
      </c>
      <c r="BO122" s="33">
        <v>1.79000297721358E-4</v>
      </c>
      <c r="BP122" s="33">
        <v>3.3980017432901359E-4</v>
      </c>
      <c r="BQ122" s="33">
        <v>1.5746360415359829E-4</v>
      </c>
      <c r="BR122" s="33">
        <v>1.7838116477634057E-4</v>
      </c>
      <c r="BS122" s="33">
        <v>1.7212094829484773E-4</v>
      </c>
      <c r="BT122" s="33">
        <v>2.0025716872139121E-4</v>
      </c>
      <c r="BU122" s="33">
        <v>1.1447594955125416E-4</v>
      </c>
      <c r="BV122" s="33">
        <v>1.2949152222581969E-4</v>
      </c>
      <c r="BW122" s="33">
        <v>1.7834877721400192E-4</v>
      </c>
      <c r="BX122" s="33">
        <v>3.8952822238065933E-5</v>
      </c>
      <c r="BY122" s="33">
        <v>5.8424759475883423E-5</v>
      </c>
      <c r="BZ122" s="33">
        <v>1.5842812203423892E-4</v>
      </c>
      <c r="CA122" s="33">
        <v>6.6910451400738912E-5</v>
      </c>
      <c r="CB122" s="33">
        <v>2.210693247692423E-4</v>
      </c>
      <c r="CC122" s="33">
        <v>2.5658333538225339E-4</v>
      </c>
      <c r="CD122" s="33">
        <v>2.6916627312300695E-4</v>
      </c>
      <c r="CE122" s="33">
        <v>2.1611096803258388E-4</v>
      </c>
      <c r="CF122" s="33">
        <v>2.6022594814095268E-4</v>
      </c>
      <c r="CG122" s="33">
        <v>7.3549057775458039E-5</v>
      </c>
      <c r="CH122" s="33">
        <v>1.2374568921034353E-4</v>
      </c>
      <c r="CI122" s="33">
        <v>1.6339380137471831E-4</v>
      </c>
      <c r="CJ122" s="33">
        <v>1.2069500041139331E-4</v>
      </c>
      <c r="CK122" s="33">
        <v>1.1042237928276544E-4</v>
      </c>
      <c r="CL122" s="33">
        <v>1.5442411868917764E-4</v>
      </c>
      <c r="CM122" s="33">
        <v>1.8323522520937311E-4</v>
      </c>
      <c r="CN122" s="33">
        <v>7.8737236018262566E-5</v>
      </c>
      <c r="CO122" s="33">
        <v>8.1918639404135403E-5</v>
      </c>
      <c r="CP122" s="33">
        <v>4.0465754361967599E-5</v>
      </c>
      <c r="CQ122" s="33">
        <v>1.2047592491369568E-3</v>
      </c>
      <c r="CR122" s="33">
        <v>5.7645483405259989E-4</v>
      </c>
      <c r="CS122" s="33">
        <v>6.1915259895042383E-5</v>
      </c>
      <c r="CT122" s="33">
        <v>4.6420455988744166E-5</v>
      </c>
      <c r="CU122" s="33">
        <v>2.7508131162985765E-5</v>
      </c>
      <c r="CV122" s="33">
        <v>1.8909435855772072E-5</v>
      </c>
      <c r="CW122" s="33">
        <v>2.0955426963576621E-5</v>
      </c>
      <c r="CX122" s="33">
        <v>3.2395569030883906E-5</v>
      </c>
      <c r="CY122" s="33">
        <v>2.5931713319077538E-5</v>
      </c>
      <c r="CZ122" s="33">
        <v>2.8342315727307238E-5</v>
      </c>
      <c r="DA122" s="33">
        <v>4.0124619555190914E-5</v>
      </c>
      <c r="DB122" s="33">
        <v>6.2610107956537548E-5</v>
      </c>
      <c r="DC122" s="33">
        <v>6.0295567804072211E-5</v>
      </c>
      <c r="DD122" s="33">
        <v>3.0279388724018163E-5</v>
      </c>
      <c r="DE122" s="33">
        <v>7.9764996075554955E-5</v>
      </c>
      <c r="DF122" s="33">
        <v>1.5992521838675605E-4</v>
      </c>
      <c r="DG122" s="33">
        <v>6.1442237556612767E-5</v>
      </c>
      <c r="DH122" s="33">
        <v>5.7830952578293148E-5</v>
      </c>
      <c r="DI122" s="33">
        <v>1.02124206517029</v>
      </c>
      <c r="DJ122" s="33">
        <v>5.3581887668306584E-5</v>
      </c>
      <c r="DK122" s="33">
        <v>3.5692296414062237E-5</v>
      </c>
      <c r="DL122" s="33">
        <v>5.5852003290847656E-5</v>
      </c>
      <c r="DM122" s="33">
        <v>2.0952329174488532E-5</v>
      </c>
      <c r="DN122" s="33">
        <v>9.2601077160656147E-6</v>
      </c>
      <c r="DO122" s="33">
        <v>1.0784150214534936E-4</v>
      </c>
      <c r="DP122" s="33">
        <v>4.2778037374712635E-5</v>
      </c>
      <c r="DQ122" s="33">
        <v>8.0283771013231819E-5</v>
      </c>
      <c r="DR122" s="33">
        <v>3.1898729254881727E-5</v>
      </c>
      <c r="DS122" s="33">
        <v>5.5385180133741872E-5</v>
      </c>
      <c r="DT122" s="33">
        <v>4.9725941511393773E-5</v>
      </c>
      <c r="DU122" s="33">
        <v>2.2471527058153966E-5</v>
      </c>
      <c r="DV122" s="33">
        <v>8.0814275363387097E-5</v>
      </c>
      <c r="DW122" s="33">
        <v>8.6240875013052223E-5</v>
      </c>
      <c r="DX122" s="33">
        <v>1.4384443492998668E-4</v>
      </c>
      <c r="DY122" s="33">
        <v>5.5889758734596791E-5</v>
      </c>
      <c r="DZ122" s="33">
        <v>6.6589148585660522E-5</v>
      </c>
      <c r="EA122" s="33">
        <v>1.1808440823321662E-4</v>
      </c>
      <c r="EB122" s="33">
        <v>4.7417252570093274E-4</v>
      </c>
      <c r="EC122" s="33">
        <v>7.6140332279423756E-5</v>
      </c>
      <c r="ED122" s="33">
        <v>7.3940463594950148E-5</v>
      </c>
      <c r="EE122" s="33">
        <v>1.0598786178731175E-4</v>
      </c>
      <c r="EF122" s="33">
        <v>8.6599126708502091E-5</v>
      </c>
      <c r="EG122" s="33">
        <v>7.421253770015369E-5</v>
      </c>
      <c r="EH122" s="33">
        <v>0</v>
      </c>
      <c r="EK122" s="60">
        <f>+IF(AND(OR(SeleccionarIndustria=$A122,SeleccionarIndustria="Todas las AE"),('SIMULADOR IMPACTOS MIP'!$B$10=EK$11)),'SIMULADOR IMPACTOS MIP'!Porcentaje,0)</f>
        <v>0</v>
      </c>
      <c r="EL122" s="60">
        <f>+IF(AND(OR(SeleccionarIndustria=$A122,SeleccionarIndustria="Todas las AE"),('SIMULADOR IMPACTOS MIP'!$B$10=EL$11)),'SIMULADOR IMPACTOS MIP'!Porcentaje,0)</f>
        <v>0</v>
      </c>
      <c r="EM122" s="60">
        <f>+IF(AND(OR(SeleccionarIndustria=$A122,SeleccionarIndustria="Todas las AE"),('SIMULADOR IMPACTOS MIP'!$B$10=EM$11)),'SIMULADOR IMPACTOS MIP'!Porcentaje,0)</f>
        <v>0.14000000000000001</v>
      </c>
      <c r="EN122" s="60">
        <f>+IF(AND(OR(SeleccionarIndustria=$A122,SeleccionarIndustria="Todas las AE"),('SIMULADOR IMPACTOS MIP'!$B$10=EN$11)),'SIMULADOR IMPACTOS MIP'!Porcentaje,0)</f>
        <v>0</v>
      </c>
      <c r="EO122" s="60">
        <f>+IF(AND(OR(SeleccionarIndustria=$A122,SeleccionarIndustria="Todas las AE"),(OR('SIMULADOR IMPACTOS MIP'!$B$10=$EK$11,'SIMULADOR IMPACTOS MIP'!$B$10=EO$11))),'SIMULADOR IMPACTOS MIP'!Porcentaje,0)</f>
        <v>0</v>
      </c>
      <c r="EP122" s="60">
        <f>+IF(AND(OR(SeleccionarIndustria=$A122,SeleccionarIndustria="Todas las AE"),(OR('SIMULADOR IMPACTOS MIP'!$B$10=$EK$11,'SIMULADOR IMPACTOS MIP'!$B$10=EP$11))),'SIMULADOR IMPACTOS MIP'!Porcentaje,0)</f>
        <v>0</v>
      </c>
      <c r="EQ122" s="60">
        <f>+IF(AND(OR(SeleccionarIndustria=$A122,SeleccionarIndustria="Todas las AE"),(OR('SIMULADOR IMPACTOS MIP'!$B$10=$EK$11,'SIMULADOR IMPACTOS MIP'!$B$10=EQ$11))),'SIMULADOR IMPACTOS MIP'!Porcentaje,0)</f>
        <v>0</v>
      </c>
      <c r="ER122" s="60">
        <f>+IF(AND(OR(SeleccionarIndustria=$A122,SeleccionarIndustria="Todas las AE"),(OR('SIMULADOR IMPACTOS MIP'!$B$10=$EL$11,'SIMULADOR IMPACTOS MIP'!$B$10=ER$11))),'SIMULADOR IMPACTOS MIP'!Porcentaje,0)</f>
        <v>0</v>
      </c>
      <c r="ES122" s="60">
        <f>+IF(AND(OR(SeleccionarIndustria=$A122,SeleccionarIndustria="Todas las AE"),(OR('SIMULADOR IMPACTOS MIP'!$B$10=$EL$11,'SIMULADOR IMPACTOS MIP'!$B$10=ES$11))),'SIMULADOR IMPACTOS MIP'!Porcentaje,0)</f>
        <v>0</v>
      </c>
      <c r="ET122" s="60">
        <f>+IF(AND(OR(SeleccionarIndustria=$A122,SeleccionarIndustria="Todas las AE"),(OR('SIMULADOR IMPACTOS MIP'!$B$10=$EL$11,'SIMULADOR IMPACTOS MIP'!$B$10=ET$11))),'SIMULADOR IMPACTOS MIP'!Porcentaje,0)</f>
        <v>0</v>
      </c>
      <c r="EU122" s="60">
        <f>+IF(AND(OR(SeleccionarIndustria=$A122,SeleccionarIndustria="Todas las AE"),(OR('SIMULADOR IMPACTOS MIP'!$B$10=$EL$11,'SIMULADOR IMPACTOS MIP'!$B$10=EU$11))),'SIMULADOR IMPACTOS MIP'!Porcentaje,0)</f>
        <v>0</v>
      </c>
      <c r="EV122" s="60">
        <f>+IF(AND(OR(SeleccionarIndustria=$A122,SeleccionarIndustria="Todas las AE"),(OR('SIMULADOR IMPACTOS MIP'!$B$10=$EL$11,'SIMULADOR IMPACTOS MIP'!$B$10=EV$11))),'SIMULADOR IMPACTOS MIP'!Porcentaje,0)</f>
        <v>0</v>
      </c>
      <c r="EW122" s="60">
        <f>+IF(AND(OR(SeleccionarIndustria=$A122,SeleccionarIndustria="Todas las AE"),(OR('SIMULADOR IMPACTOS MIP'!$B$10=$EL$11,'SIMULADOR IMPACTOS MIP'!$B$10=EW$11))),'SIMULADOR IMPACTOS MIP'!Porcentaje,0)</f>
        <v>0</v>
      </c>
      <c r="EX122" s="60">
        <f>+IF(AND(OR(SeleccionarIndustria=$A122,SeleccionarIndustria="Todas las AE"),(OR('SIMULADOR IMPACTOS MIP'!$B$10=$EL$11,'SIMULADOR IMPACTOS MIP'!$B$10=EX$11))),'SIMULADOR IMPACTOS MIP'!Porcentaje,0)</f>
        <v>0</v>
      </c>
      <c r="EY122" s="60">
        <f>+IF(AND(OR(SeleccionarIndustria=$A122,SeleccionarIndustria="Todas las AE"),('SIMULADOR IMPACTOS MIP'!$B$10=EY$11)),'SIMULADOR IMPACTOS MIP'!Porcentaje,0)</f>
        <v>0</v>
      </c>
      <c r="EZ122" s="60">
        <f>+IF(AND(OR(SeleccionarIndustria=$A122,SeleccionarIndustria="Todas las AE"),('SIMULADOR IMPACTOS MIP'!$B$10=EZ$11)),'SIMULADOR IMPACTOS MIP'!Porcentaje,0)</f>
        <v>0</v>
      </c>
      <c r="FA122" s="60">
        <f>+IF(AND(OR(SeleccionarIndustria=$A122,SeleccionarIndustria="Todas las AE"),('SIMULADOR IMPACTOS MIP'!$B$10=FA$11)),'SIMULADOR IMPACTOS MIP'!Porcentaje,0)</f>
        <v>0</v>
      </c>
      <c r="FB122" s="60">
        <f>+IF(AND(OR(SeleccionarIndustria=$A122,SeleccionarIndustria="Todas las AE"),('SIMULADOR IMPACTOS MIP'!$B$10=FB$11)),'SIMULADOR IMPACTOS MIP'!Porcentaje,0)</f>
        <v>0</v>
      </c>
      <c r="FC122" s="60">
        <f>+IF(AND(OR(SeleccionarIndustria=$A122,SeleccionarIndustria="Todas las AE"),(OR('SIMULADOR IMPACTOS MIP'!$B$10=$EM$11,'SIMULADOR IMPACTOS MIP'!$B$10=FC$11))),'SIMULADOR IMPACTOS MIP'!Porcentaje,0)</f>
        <v>0.14000000000000001</v>
      </c>
      <c r="FD122" s="60">
        <f>+IF(AND(OR(SeleccionarIndustria=$A122,SeleccionarIndustria="Todas las AE"),(OR('SIMULADOR IMPACTOS MIP'!$B$10=$EM$11,'SIMULADOR IMPACTOS MIP'!$B$10=FD$11))),'SIMULADOR IMPACTOS MIP'!Porcentaje,0)</f>
        <v>0.14000000000000001</v>
      </c>
      <c r="FE122" s="60">
        <f>+IF(AND(OR(SeleccionarIndustria=$A122,SeleccionarIndustria="Todas las AE"),(OR('SIMULADOR IMPACTOS MIP'!$B$10=$EM$11,'SIMULADOR IMPACTOS MIP'!$B$10=FE$11))),'SIMULADOR IMPACTOS MIP'!Porcentaje,0)</f>
        <v>0.14000000000000001</v>
      </c>
      <c r="FF122" s="60">
        <f>+IF(AND(OR(SeleccionarIndustria=$A122,SeleccionarIndustria="Todas las AE"),(OR('SIMULADOR IMPACTOS MIP'!$B$10=$EM$11,'SIMULADOR IMPACTOS MIP'!$B$10=FF$11))),'SIMULADOR IMPACTOS MIP'!Porcentaje,0)</f>
        <v>0.14000000000000001</v>
      </c>
      <c r="FG122" s="60">
        <f>+IF(AND(OR(SeleccionarIndustria=$A122,SeleccionarIndustria="Todas las AE"),(OR('SIMULADOR IMPACTOS MIP'!$B$10=$EM$11,'SIMULADOR IMPACTOS MIP'!$B$10=FG$11))),'SIMULADOR IMPACTOS MIP'!Porcentaje,0)</f>
        <v>0.14000000000000001</v>
      </c>
      <c r="FH122" s="60">
        <f>+IF(AND(OR(SeleccionarIndustria=$A122,SeleccionarIndustria="Todas las AE"),(OR('SIMULADOR IMPACTOS MIP'!$B$10=$EM$11,'SIMULADOR IMPACTOS MIP'!$B$10=FH$11))),'SIMULADOR IMPACTOS MIP'!Porcentaje,0)</f>
        <v>0.14000000000000001</v>
      </c>
      <c r="FI122" s="60">
        <f>+IF(AND(OR(SeleccionarIndustria=$A122,SeleccionarIndustria="Todas las AE"),(OR('SIMULADOR IMPACTOS MIP'!$B$10=$EM$11,'SIMULADOR IMPACTOS MIP'!$B$10=FI$11))),'SIMULADOR IMPACTOS MIP'!Porcentaje,0)</f>
        <v>0.14000000000000001</v>
      </c>
      <c r="FJ122" s="60">
        <f>+IF(AND(OR(SeleccionarIndustria=$A122,SeleccionarIndustria="Todas las AE"),(OR('SIMULADOR IMPACTOS MIP'!$B$10=$EM$11,'SIMULADOR IMPACTOS MIP'!$B$10=FJ$11))),'SIMULADOR IMPACTOS MIP'!Porcentaje,0)</f>
        <v>0.14000000000000001</v>
      </c>
      <c r="FM122" s="20">
        <f>+'MIP 2017'!EJ122*(1+(EN122))</f>
        <v>31879.20024895075</v>
      </c>
      <c r="FN122" s="20">
        <f>+'MIP 2017'!EK122*(1+(EO122))</f>
        <v>0</v>
      </c>
      <c r="FO122" s="20">
        <f>+'MIP 2017'!EL122*(1+(EP122))</f>
        <v>0</v>
      </c>
      <c r="FP122" s="20">
        <f>+'MIP 2017'!EM122*(1+(EQ122))</f>
        <v>0</v>
      </c>
      <c r="FQ122" s="20">
        <f>+'MIP 2017'!EN122*(1+(ER122))</f>
        <v>0</v>
      </c>
      <c r="FR122" s="20">
        <f>+'MIP 2017'!EO122*(1+(ES122))</f>
        <v>0</v>
      </c>
      <c r="FS122" s="20">
        <f>+'MIP 2017'!EP122*(1+(ET122))</f>
        <v>0</v>
      </c>
      <c r="FT122" s="20">
        <f>+'MIP 2017'!EQ122*(1+(EU122))</f>
        <v>0</v>
      </c>
      <c r="FU122" s="20">
        <f>+'MIP 2017'!ER122*(1+(EV122))</f>
        <v>0</v>
      </c>
      <c r="FV122" s="20">
        <f>+'MIP 2017'!ES122*(1+(EW122))</f>
        <v>0</v>
      </c>
      <c r="FW122" s="20">
        <f>+'MIP 2017'!ET122*(1+(EX122))</f>
        <v>0</v>
      </c>
      <c r="FX122" s="20">
        <f>+'MIP 2017'!EU122*(1+(EY122))</f>
        <v>150.24186881611257</v>
      </c>
      <c r="FY122" s="20">
        <f>+'MIP 2017'!EV122*(1+(EZ122))</f>
        <v>1093.8752289498466</v>
      </c>
      <c r="FZ122" s="20">
        <f>+'MIP 2017'!EW122*(1+(FA122))</f>
        <v>4.4663810863590774</v>
      </c>
      <c r="GA122" s="20">
        <f>+'MIP 2017'!EX122*(1+(FB122))</f>
        <v>550.73518178342817</v>
      </c>
      <c r="GB122" s="20">
        <f>+'MIP 2017'!EY122*(1+(FC122))</f>
        <v>0</v>
      </c>
      <c r="GC122" s="20">
        <f>+'MIP 2017'!EZ122*(1+(FD122))</f>
        <v>0</v>
      </c>
      <c r="GD122" s="20">
        <f>+'MIP 2017'!FA122*(1+(FE122))</f>
        <v>0</v>
      </c>
      <c r="GE122" s="20">
        <f>+'MIP 2017'!FB122*(1+(FF122))</f>
        <v>0</v>
      </c>
      <c r="GF122" s="20">
        <f>+'MIP 2017'!FC122*(1+(FG122))</f>
        <v>0</v>
      </c>
      <c r="GG122" s="20">
        <f>+'MIP 2017'!FD122*(1+(FH122))</f>
        <v>0</v>
      </c>
      <c r="GH122" s="20">
        <f>+'MIP 2017'!FE122*(1+(FI122))</f>
        <v>0</v>
      </c>
      <c r="GI122" s="20">
        <f>+'MIP 2017'!FF122*(1+(FJ122))</f>
        <v>0</v>
      </c>
      <c r="GJ122" s="18">
        <f t="shared" si="6"/>
        <v>33678.518909586492</v>
      </c>
      <c r="GK122" s="39">
        <f>+IFERROR((GJ122/'MIP 2017'!FG122*100-100),0)</f>
        <v>0</v>
      </c>
      <c r="GN122" s="18">
        <v>49652.107730569813</v>
      </c>
      <c r="GO122" s="14">
        <f>+'MIP 2017'!FH122</f>
        <v>49512.8781162749</v>
      </c>
      <c r="GP122" s="39">
        <f t="shared" si="7"/>
        <v>139.22961429491261</v>
      </c>
      <c r="GQ122" s="39">
        <f t="shared" si="8"/>
        <v>0.28119879027825334</v>
      </c>
      <c r="GU122" s="61">
        <v>0.1</v>
      </c>
      <c r="GV122" s="81"/>
      <c r="GW122" s="60">
        <f>+IF(SeleccionarDemTur=GW$11,'SIMULADOR IMPACTOS MIP(TURISMO)'!PorcentajeTur,0)</f>
        <v>0</v>
      </c>
      <c r="GX122" s="60">
        <f>+IF(SeleccionarDemTur=GX$11,'SIMULADOR IMPACTOS MIP(TURISMO)'!PorcentajeTur,0)</f>
        <v>0</v>
      </c>
      <c r="GY122" s="60">
        <f>+IF(SeleccionarDemTur=GY$11,'SIMULADOR IMPACTOS MIP(TURISMO)'!PorcentajeTur,0)</f>
        <v>0.14000000000000001</v>
      </c>
      <c r="GZ122" s="60">
        <f>+IF(SeleccionarDemTur=GZ$11,'SIMULADOR IMPACTOS MIP(TURISMO)'!PorcentajeTur,0)</f>
        <v>0</v>
      </c>
      <c r="HA122" s="60">
        <f>+IF(OR(SeleccionarDemTur=HA$11,SeleccionarDemTur=$GW$11),'SIMULADOR IMPACTOS MIP(TURISMO)'!PorcentajeTur,0)</f>
        <v>0</v>
      </c>
      <c r="HB122" s="60">
        <f>+IF(OR(SeleccionarDemTur=HB$11,SeleccionarDemTur=$GW$11),'SIMULADOR IMPACTOS MIP(TURISMO)'!PorcentajeTur,0)</f>
        <v>0</v>
      </c>
      <c r="HC122" s="60">
        <f>+IF(OR(SeleccionarDemTur=HC$11,SeleccionarDemTur=$GW$11),'SIMULADOR IMPACTOS MIP(TURISMO)'!PorcentajeTur,0)</f>
        <v>0</v>
      </c>
      <c r="HD122" s="60">
        <f>+IF(OR(SeleccionarDemTur=HD$11,SeleccionarDemTur=$GX$11),'SIMULADOR IMPACTOS MIP(TURISMO)'!PorcentajeTur,0)</f>
        <v>0</v>
      </c>
      <c r="HE122" s="60">
        <f>+IF(OR(SeleccionarDemTur=HE$11,SeleccionarDemTur=$GX$11),'SIMULADOR IMPACTOS MIP(TURISMO)'!PorcentajeTur,0)</f>
        <v>0</v>
      </c>
      <c r="HF122" s="60">
        <f>+IF(OR(SeleccionarDemTur=HF$11,SeleccionarDemTur=$GX$11),'SIMULADOR IMPACTOS MIP(TURISMO)'!PorcentajeTur,0)</f>
        <v>0</v>
      </c>
      <c r="HG122" s="60">
        <f>+IF(OR(SeleccionarDemTur=HG$11,SeleccionarDemTur=$GX$11),'SIMULADOR IMPACTOS MIP(TURISMO)'!PorcentajeTur,0)</f>
        <v>0</v>
      </c>
      <c r="HH122" s="60">
        <f>+IF(OR(SeleccionarDemTur=HH$11,SeleccionarDemTur=$GX$11),'SIMULADOR IMPACTOS MIP(TURISMO)'!PorcentajeTur,0)</f>
        <v>0</v>
      </c>
      <c r="HI122" s="60">
        <f>+IF(OR(SeleccionarDemTur=HI$11,SeleccionarDemTur=$GX$11),'SIMULADOR IMPACTOS MIP(TURISMO)'!PorcentajeTur,0)</f>
        <v>0</v>
      </c>
      <c r="HJ122" s="60">
        <f>+IF(OR(SeleccionarDemTur=HJ$11,SeleccionarDemTur=$GX$11),'SIMULADOR IMPACTOS MIP(TURISMO)'!PorcentajeTur,0)</f>
        <v>0</v>
      </c>
      <c r="HK122" s="60">
        <f>+IF(SeleccionarDemTur=HK$11,'SIMULADOR IMPACTOS MIP(TURISMO)'!PorcentajeTur,0)</f>
        <v>0</v>
      </c>
      <c r="HL122" s="60">
        <f>+IF(SeleccionarDemTur=HL$11,'SIMULADOR IMPACTOS MIP(TURISMO)'!PorcentajeTur,0)</f>
        <v>0</v>
      </c>
      <c r="HM122" s="60">
        <f>+IF(SeleccionarDemTur=HM$11,'SIMULADOR IMPACTOS MIP(TURISMO)'!PorcentajeTur,0)</f>
        <v>0</v>
      </c>
      <c r="HN122" s="60">
        <f>+IF(SeleccionarDemTur=HN$11,'SIMULADOR IMPACTOS MIP(TURISMO)'!PorcentajeTur,0)</f>
        <v>0</v>
      </c>
      <c r="HO122" s="60">
        <f>+IF(OR(SeleccionarDemTur=HO$11,SeleccionarDemTur=$GY$11),'SIMULADOR IMPACTOS MIP(TURISMO)'!PorcentajeTur,0)</f>
        <v>0.14000000000000001</v>
      </c>
      <c r="HP122" s="60">
        <f>+IF(OR(SeleccionarDemTur=HP$11,SeleccionarDemTur=$GY$11),'SIMULADOR IMPACTOS MIP(TURISMO)'!PorcentajeTur,0)</f>
        <v>0.14000000000000001</v>
      </c>
      <c r="HQ122" s="60">
        <f>+IF(OR(SeleccionarDemTur=HQ$11,SeleccionarDemTur=$GY$11),'SIMULADOR IMPACTOS MIP(TURISMO)'!PorcentajeTur,0)</f>
        <v>0.14000000000000001</v>
      </c>
      <c r="HR122" s="60">
        <f>+IF(OR(SeleccionarDemTur=HR$11,SeleccionarDemTur=$GY$11),'SIMULADOR IMPACTOS MIP(TURISMO)'!PorcentajeTur,0)</f>
        <v>0.14000000000000001</v>
      </c>
      <c r="HS122" s="60">
        <f>+IF(OR(SeleccionarDemTur=HS$11,SeleccionarDemTur=$GY$11),'SIMULADOR IMPACTOS MIP(TURISMO)'!PorcentajeTur,0)</f>
        <v>0.14000000000000001</v>
      </c>
      <c r="HT122" s="60">
        <f>+IF(OR(SeleccionarDemTur=HT$11,SeleccionarDemTur=$GY$11),'SIMULADOR IMPACTOS MIP(TURISMO)'!PorcentajeTur,0)</f>
        <v>0.14000000000000001</v>
      </c>
      <c r="HU122" s="60">
        <f>+IF(OR(SeleccionarDemTur=HU$11,SeleccionarDemTur=$GY$11),'SIMULADOR IMPACTOS MIP(TURISMO)'!PorcentajeTur,0)</f>
        <v>0.14000000000000001</v>
      </c>
      <c r="HV122" s="60">
        <f>+IF(OR(SeleccionarDemTur=HV$11,SeleccionarDemTur=$GY$11),'SIMULADOR IMPACTOS MIP(TURISMO)'!PorcentajeTur,0)</f>
        <v>0.14000000000000001</v>
      </c>
      <c r="HY122" s="20">
        <f>+'MIP 2017'!EJ122*(1+(GZ122))</f>
        <v>31879.20024895075</v>
      </c>
      <c r="HZ122" s="20">
        <f>+'MIP 2017'!EK122*(1+(HA122))</f>
        <v>0</v>
      </c>
      <c r="IA122" s="20">
        <f>+'MIP 2017'!EL122*(1+(HB122))</f>
        <v>0</v>
      </c>
      <c r="IB122" s="20">
        <f>+'MIP 2017'!EM122*(1+(HC122))</f>
        <v>0</v>
      </c>
      <c r="IC122" s="20">
        <f>+'MIP 2017'!EN122*(1+(HD122))</f>
        <v>0</v>
      </c>
      <c r="ID122" s="20">
        <f>+'MIP 2017'!EO122*(1+(HE122))</f>
        <v>0</v>
      </c>
      <c r="IE122" s="20">
        <f>+'MIP 2017'!EP122*(1+(HF122))</f>
        <v>0</v>
      </c>
      <c r="IF122" s="20">
        <f>+'MIP 2017'!EQ122*(1+(HG122))</f>
        <v>0</v>
      </c>
      <c r="IG122" s="20">
        <f>+'MIP 2017'!ER122*(1+(HH122))</f>
        <v>0</v>
      </c>
      <c r="IH122" s="20">
        <f>+'MIP 2017'!ES122*(1+(HI122))</f>
        <v>0</v>
      </c>
      <c r="II122" s="20">
        <f>+'MIP 2017'!ET122*(1+(HJ122))</f>
        <v>0</v>
      </c>
      <c r="IJ122" s="20">
        <f>+'MIP 2017'!EU122*(1+(HK122))</f>
        <v>150.24186881611257</v>
      </c>
      <c r="IK122" s="20">
        <f>+'MIP 2017'!EV122*(1+(HL122))</f>
        <v>1093.8752289498466</v>
      </c>
      <c r="IL122" s="20">
        <f>+'MIP 2017'!EW122*(1+(HM122))</f>
        <v>4.4663810863590774</v>
      </c>
      <c r="IM122" s="20">
        <f>+'MIP 2017'!EX122*(1+(HN122))</f>
        <v>550.73518178342817</v>
      </c>
      <c r="IN122" s="20">
        <f>+'MIP 2017'!EY122*(1+(HO122))</f>
        <v>0</v>
      </c>
      <c r="IO122" s="20">
        <f>+'MIP 2017'!EZ122*(1+(HP122))</f>
        <v>0</v>
      </c>
      <c r="IP122" s="20">
        <f>+'MIP 2017'!FA122*(1+(HQ122))</f>
        <v>0</v>
      </c>
      <c r="IQ122" s="20">
        <f>+'MIP 2017'!FB122*(1+(HR122))</f>
        <v>0</v>
      </c>
      <c r="IR122" s="20">
        <f>+'MIP 2017'!FC122*(1+(HS122))</f>
        <v>0</v>
      </c>
      <c r="IS122" s="20">
        <f>+'MIP 2017'!FD122*(1+(HT122))</f>
        <v>0</v>
      </c>
      <c r="IT122" s="20">
        <f>+'MIP 2017'!FE122*(1+(HU122))</f>
        <v>0</v>
      </c>
      <c r="IU122" s="20">
        <f>+'MIP 2017'!FF122*(1+(HV122))</f>
        <v>0</v>
      </c>
      <c r="IV122" s="18">
        <f t="shared" si="9"/>
        <v>33678.518909586492</v>
      </c>
      <c r="IW122" s="39">
        <f>+IFERROR((IV122/'MIP 2017'!FG122*100-100),0)</f>
        <v>0</v>
      </c>
      <c r="IZ122" s="18">
        <v>49652.107730569813</v>
      </c>
      <c r="JA122" s="14">
        <f>+'MIP 2017'!FH122</f>
        <v>49512.8781162749</v>
      </c>
      <c r="JB122" s="39">
        <f t="shared" si="10"/>
        <v>139.22961429491261</v>
      </c>
      <c r="JC122" s="39">
        <f t="shared" si="11"/>
        <v>0.28119879027825334</v>
      </c>
    </row>
    <row r="123" spans="1:263" s="7" customFormat="1" ht="21.95" customHeight="1" thickBot="1" x14ac:dyDescent="0.3">
      <c r="A123" s="137" t="s">
        <v>283</v>
      </c>
      <c r="B123" s="138" t="s">
        <v>400</v>
      </c>
      <c r="C123" s="33">
        <v>8.1016014070418928E-4</v>
      </c>
      <c r="D123" s="33">
        <v>8.4024771238911094E-4</v>
      </c>
      <c r="E123" s="33">
        <v>7.5941100777989227E-4</v>
      </c>
      <c r="F123" s="33">
        <v>1.7907485769359461E-3</v>
      </c>
      <c r="G123" s="33">
        <v>7.4222888664125168E-4</v>
      </c>
      <c r="H123" s="33">
        <v>6.1761670807887427E-4</v>
      </c>
      <c r="I123" s="33">
        <v>4.0067142502058428E-4</v>
      </c>
      <c r="J123" s="33">
        <v>6.3803081917005345E-4</v>
      </c>
      <c r="K123" s="33">
        <v>6.1913721339137745E-4</v>
      </c>
      <c r="L123" s="33">
        <v>6.6069245268979466E-4</v>
      </c>
      <c r="M123" s="33">
        <v>2.2548234888014004E-3</v>
      </c>
      <c r="N123" s="33">
        <v>1.0972150435697688E-3</v>
      </c>
      <c r="O123" s="33">
        <v>7.4319320019402408E-4</v>
      </c>
      <c r="P123" s="33">
        <v>1.3534592688868368E-3</v>
      </c>
      <c r="Q123" s="33">
        <v>6.5942894110710706E-4</v>
      </c>
      <c r="R123" s="33">
        <v>1.2500718895033553E-3</v>
      </c>
      <c r="S123" s="33">
        <v>1.5714653853257877E-3</v>
      </c>
      <c r="T123" s="33">
        <v>1.1827915061050655E-3</v>
      </c>
      <c r="U123" s="33">
        <v>8.7906847773326722E-4</v>
      </c>
      <c r="V123" s="33">
        <v>1.2060515195085168E-3</v>
      </c>
      <c r="W123" s="33">
        <v>1.3268570494257771E-3</v>
      </c>
      <c r="X123" s="33">
        <v>7.7703753297546938E-4</v>
      </c>
      <c r="Y123" s="33">
        <v>1.147195316276145E-3</v>
      </c>
      <c r="Z123" s="33">
        <v>1.3302561905913558E-3</v>
      </c>
      <c r="AA123" s="33">
        <v>9.0135819462840746E-4</v>
      </c>
      <c r="AB123" s="33">
        <v>1.739538769285835E-3</v>
      </c>
      <c r="AC123" s="33">
        <v>1.6245567528646771E-4</v>
      </c>
      <c r="AD123" s="33">
        <v>7.9397214939645375E-4</v>
      </c>
      <c r="AE123" s="33">
        <v>2.1328071722897758E-3</v>
      </c>
      <c r="AF123" s="33">
        <v>6.218726795715509E-3</v>
      </c>
      <c r="AG123" s="33">
        <v>2.8433248867701534E-4</v>
      </c>
      <c r="AH123" s="33">
        <v>1.4981418681842085E-3</v>
      </c>
      <c r="AI123" s="33">
        <v>2.4145745932117094E-3</v>
      </c>
      <c r="AJ123" s="33">
        <v>1.201430775945814E-3</v>
      </c>
      <c r="AK123" s="33">
        <v>2.9546442272688962E-3</v>
      </c>
      <c r="AL123" s="33">
        <v>9.8320479556827651E-4</v>
      </c>
      <c r="AM123" s="33">
        <v>1.0207595776250496E-3</v>
      </c>
      <c r="AN123" s="33">
        <v>2.0751463507775497E-3</v>
      </c>
      <c r="AO123" s="33">
        <v>1.342440317419337E-3</v>
      </c>
      <c r="AP123" s="33">
        <v>3.1674487403620826E-3</v>
      </c>
      <c r="AQ123" s="33">
        <v>2.8998794037123979E-3</v>
      </c>
      <c r="AR123" s="33">
        <v>1.1279308156243073E-3</v>
      </c>
      <c r="AS123" s="33">
        <v>1.3641702402086295E-3</v>
      </c>
      <c r="AT123" s="33">
        <v>7.8874330537681645E-3</v>
      </c>
      <c r="AU123" s="33">
        <v>2.1898204096830686E-3</v>
      </c>
      <c r="AV123" s="33">
        <v>2.5642106461433423E-3</v>
      </c>
      <c r="AW123" s="33">
        <v>2.0749542834912022E-3</v>
      </c>
      <c r="AX123" s="33">
        <v>1.7523918752504497E-3</v>
      </c>
      <c r="AY123" s="33">
        <v>6.8402742877326475E-4</v>
      </c>
      <c r="AZ123" s="33">
        <v>3.2658910399466948E-3</v>
      </c>
      <c r="BA123" s="33">
        <v>9.1803274074149293E-4</v>
      </c>
      <c r="BB123" s="33">
        <v>1.5506065195738511E-3</v>
      </c>
      <c r="BC123" s="33">
        <v>2.4125059445374037E-3</v>
      </c>
      <c r="BD123" s="33">
        <v>2.9957543833921221E-3</v>
      </c>
      <c r="BE123" s="33">
        <v>4.6882388328435155E-3</v>
      </c>
      <c r="BF123" s="33">
        <v>1.1500813449757323E-3</v>
      </c>
      <c r="BG123" s="33">
        <v>2.0216170492077623E-3</v>
      </c>
      <c r="BH123" s="33">
        <v>8.7530415868442551E-3</v>
      </c>
      <c r="BI123" s="33">
        <v>9.7464609653308287E-4</v>
      </c>
      <c r="BJ123" s="33">
        <v>1.50086162303096E-3</v>
      </c>
      <c r="BK123" s="33">
        <v>1.7426480332609631E-3</v>
      </c>
      <c r="BL123" s="33">
        <v>1.1117487910694895E-3</v>
      </c>
      <c r="BM123" s="33">
        <v>2.3255092268469816E-3</v>
      </c>
      <c r="BN123" s="33">
        <v>2.0035550389518159E-3</v>
      </c>
      <c r="BO123" s="33">
        <v>1.4067756374700328E-3</v>
      </c>
      <c r="BP123" s="33">
        <v>7.834542414215292E-4</v>
      </c>
      <c r="BQ123" s="33">
        <v>8.4064027537462786E-4</v>
      </c>
      <c r="BR123" s="33">
        <v>1.0865556450755215E-3</v>
      </c>
      <c r="BS123" s="33">
        <v>2.5654643858146063E-3</v>
      </c>
      <c r="BT123" s="33">
        <v>5.0913984876734342E-3</v>
      </c>
      <c r="BU123" s="33">
        <v>6.2893508361199738E-4</v>
      </c>
      <c r="BV123" s="33">
        <v>1.4442711568249376E-3</v>
      </c>
      <c r="BW123" s="33">
        <v>1.2262558987333612E-2</v>
      </c>
      <c r="BX123" s="33">
        <v>9.9542762266949247E-4</v>
      </c>
      <c r="BY123" s="33">
        <v>1.9152504477486698E-3</v>
      </c>
      <c r="BZ123" s="33">
        <v>6.9695241912365725E-4</v>
      </c>
      <c r="CA123" s="33">
        <v>4.9388540163804963E-3</v>
      </c>
      <c r="CB123" s="33">
        <v>1.3917567073246924E-3</v>
      </c>
      <c r="CC123" s="33">
        <v>1.2820193176074778E-3</v>
      </c>
      <c r="CD123" s="33">
        <v>2.0532152699988381E-3</v>
      </c>
      <c r="CE123" s="33">
        <v>1.8031843290408996E-3</v>
      </c>
      <c r="CF123" s="33">
        <v>1.4682124278216585E-3</v>
      </c>
      <c r="CG123" s="33">
        <v>2.8383231084595662E-3</v>
      </c>
      <c r="CH123" s="33">
        <v>5.8859366621143757E-4</v>
      </c>
      <c r="CI123" s="33">
        <v>1.5248654241292053E-3</v>
      </c>
      <c r="CJ123" s="33">
        <v>7.3472257297186342E-3</v>
      </c>
      <c r="CK123" s="33">
        <v>0.10861616003863914</v>
      </c>
      <c r="CL123" s="33">
        <v>9.3624678686350157E-3</v>
      </c>
      <c r="CM123" s="33">
        <v>2.1772912372850801E-3</v>
      </c>
      <c r="CN123" s="33">
        <v>3.9302517488973166E-3</v>
      </c>
      <c r="CO123" s="33">
        <v>4.4351388129140615E-3</v>
      </c>
      <c r="CP123" s="33">
        <v>2.3436443078965155E-2</v>
      </c>
      <c r="CQ123" s="33">
        <v>1.7071193367199798E-3</v>
      </c>
      <c r="CR123" s="33">
        <v>1.1001676200761393E-3</v>
      </c>
      <c r="CS123" s="33">
        <v>5.2168309378374357E-3</v>
      </c>
      <c r="CT123" s="33">
        <v>1.4343194562057154E-3</v>
      </c>
      <c r="CU123" s="33">
        <v>5.6691963310837512E-4</v>
      </c>
      <c r="CV123" s="33">
        <v>6.0937638774073667E-4</v>
      </c>
      <c r="CW123" s="33">
        <v>1.0349160622391952E-3</v>
      </c>
      <c r="CX123" s="33">
        <v>2.8362571307656397E-3</v>
      </c>
      <c r="CY123" s="33">
        <v>5.3759509053203562E-4</v>
      </c>
      <c r="CZ123" s="33">
        <v>8.2886836942660874E-4</v>
      </c>
      <c r="DA123" s="33">
        <v>5.9787927086462668E-4</v>
      </c>
      <c r="DB123" s="33">
        <v>1.056768720892616E-3</v>
      </c>
      <c r="DC123" s="33">
        <v>2.1700397673074098E-3</v>
      </c>
      <c r="DD123" s="33">
        <v>1.7184131756668901E-3</v>
      </c>
      <c r="DE123" s="33">
        <v>4.6389225972654664E-3</v>
      </c>
      <c r="DF123" s="33">
        <v>1.1439965635139857E-3</v>
      </c>
      <c r="DG123" s="33">
        <v>1.7861575782939074E-3</v>
      </c>
      <c r="DH123" s="33">
        <v>4.0081269261316261E-3</v>
      </c>
      <c r="DI123" s="33">
        <v>4.9216390719499198E-4</v>
      </c>
      <c r="DJ123" s="33">
        <v>1.0050222320846078</v>
      </c>
      <c r="DK123" s="33">
        <v>2.1654136583702565E-3</v>
      </c>
      <c r="DL123" s="33">
        <v>2.049578666857268E-3</v>
      </c>
      <c r="DM123" s="33">
        <v>2.9013119239616817E-4</v>
      </c>
      <c r="DN123" s="33">
        <v>7.1567266753133477E-4</v>
      </c>
      <c r="DO123" s="33">
        <v>8.7342044274104132E-3</v>
      </c>
      <c r="DP123" s="33">
        <v>7.6452673770805932E-3</v>
      </c>
      <c r="DQ123" s="33">
        <v>9.9510618737679978E-4</v>
      </c>
      <c r="DR123" s="33">
        <v>8.0460820980504373E-4</v>
      </c>
      <c r="DS123" s="33">
        <v>8.0630373467568798E-4</v>
      </c>
      <c r="DT123" s="33">
        <v>2.4248778266367494E-4</v>
      </c>
      <c r="DU123" s="33">
        <v>8.2665345455527992E-4</v>
      </c>
      <c r="DV123" s="33">
        <v>4.3779090047082445E-4</v>
      </c>
      <c r="DW123" s="33">
        <v>1.4731677785199825E-3</v>
      </c>
      <c r="DX123" s="33">
        <v>1.2587883819552175E-3</v>
      </c>
      <c r="DY123" s="33">
        <v>1.3723316166248884E-3</v>
      </c>
      <c r="DZ123" s="33">
        <v>4.9393275384606108E-4</v>
      </c>
      <c r="EA123" s="33">
        <v>1.4531666956733541E-3</v>
      </c>
      <c r="EB123" s="33">
        <v>1.4453043741940847E-3</v>
      </c>
      <c r="EC123" s="33">
        <v>6.1739091711491743E-4</v>
      </c>
      <c r="ED123" s="33">
        <v>1.5711234297968934E-3</v>
      </c>
      <c r="EE123" s="33">
        <v>5.4660222023578283E-4</v>
      </c>
      <c r="EF123" s="33">
        <v>2.1575408470943555E-3</v>
      </c>
      <c r="EG123" s="33">
        <v>8.108978459913669E-4</v>
      </c>
      <c r="EH123" s="33">
        <v>0</v>
      </c>
      <c r="EK123" s="60">
        <f>+IF(AND(OR(SeleccionarIndustria=$A123,SeleccionarIndustria="Todas las AE"),('SIMULADOR IMPACTOS MIP'!$B$10=EK$11)),'SIMULADOR IMPACTOS MIP'!Porcentaje,0)</f>
        <v>0</v>
      </c>
      <c r="EL123" s="60">
        <f>+IF(AND(OR(SeleccionarIndustria=$A123,SeleccionarIndustria="Todas las AE"),('SIMULADOR IMPACTOS MIP'!$B$10=EL$11)),'SIMULADOR IMPACTOS MIP'!Porcentaje,0)</f>
        <v>0</v>
      </c>
      <c r="EM123" s="60">
        <f>+IF(AND(OR(SeleccionarIndustria=$A123,SeleccionarIndustria="Todas las AE"),('SIMULADOR IMPACTOS MIP'!$B$10=EM$11)),'SIMULADOR IMPACTOS MIP'!Porcentaje,0)</f>
        <v>0.14000000000000001</v>
      </c>
      <c r="EN123" s="60">
        <f>+IF(AND(OR(SeleccionarIndustria=$A123,SeleccionarIndustria="Todas las AE"),('SIMULADOR IMPACTOS MIP'!$B$10=EN$11)),'SIMULADOR IMPACTOS MIP'!Porcentaje,0)</f>
        <v>0</v>
      </c>
      <c r="EO123" s="60">
        <f>+IF(AND(OR(SeleccionarIndustria=$A123,SeleccionarIndustria="Todas las AE"),(OR('SIMULADOR IMPACTOS MIP'!$B$10=$EK$11,'SIMULADOR IMPACTOS MIP'!$B$10=EO$11))),'SIMULADOR IMPACTOS MIP'!Porcentaje,0)</f>
        <v>0</v>
      </c>
      <c r="EP123" s="60">
        <f>+IF(AND(OR(SeleccionarIndustria=$A123,SeleccionarIndustria="Todas las AE"),(OR('SIMULADOR IMPACTOS MIP'!$B$10=$EK$11,'SIMULADOR IMPACTOS MIP'!$B$10=EP$11))),'SIMULADOR IMPACTOS MIP'!Porcentaje,0)</f>
        <v>0</v>
      </c>
      <c r="EQ123" s="60">
        <f>+IF(AND(OR(SeleccionarIndustria=$A123,SeleccionarIndustria="Todas las AE"),(OR('SIMULADOR IMPACTOS MIP'!$B$10=$EK$11,'SIMULADOR IMPACTOS MIP'!$B$10=EQ$11))),'SIMULADOR IMPACTOS MIP'!Porcentaje,0)</f>
        <v>0</v>
      </c>
      <c r="ER123" s="60">
        <f>+IF(AND(OR(SeleccionarIndustria=$A123,SeleccionarIndustria="Todas las AE"),(OR('SIMULADOR IMPACTOS MIP'!$B$10=$EL$11,'SIMULADOR IMPACTOS MIP'!$B$10=ER$11))),'SIMULADOR IMPACTOS MIP'!Porcentaje,0)</f>
        <v>0</v>
      </c>
      <c r="ES123" s="60">
        <f>+IF(AND(OR(SeleccionarIndustria=$A123,SeleccionarIndustria="Todas las AE"),(OR('SIMULADOR IMPACTOS MIP'!$B$10=$EL$11,'SIMULADOR IMPACTOS MIP'!$B$10=ES$11))),'SIMULADOR IMPACTOS MIP'!Porcentaje,0)</f>
        <v>0</v>
      </c>
      <c r="ET123" s="60">
        <f>+IF(AND(OR(SeleccionarIndustria=$A123,SeleccionarIndustria="Todas las AE"),(OR('SIMULADOR IMPACTOS MIP'!$B$10=$EL$11,'SIMULADOR IMPACTOS MIP'!$B$10=ET$11))),'SIMULADOR IMPACTOS MIP'!Porcentaje,0)</f>
        <v>0</v>
      </c>
      <c r="EU123" s="60">
        <f>+IF(AND(OR(SeleccionarIndustria=$A123,SeleccionarIndustria="Todas las AE"),(OR('SIMULADOR IMPACTOS MIP'!$B$10=$EL$11,'SIMULADOR IMPACTOS MIP'!$B$10=EU$11))),'SIMULADOR IMPACTOS MIP'!Porcentaje,0)</f>
        <v>0</v>
      </c>
      <c r="EV123" s="60">
        <f>+IF(AND(OR(SeleccionarIndustria=$A123,SeleccionarIndustria="Todas las AE"),(OR('SIMULADOR IMPACTOS MIP'!$B$10=$EL$11,'SIMULADOR IMPACTOS MIP'!$B$10=EV$11))),'SIMULADOR IMPACTOS MIP'!Porcentaje,0)</f>
        <v>0</v>
      </c>
      <c r="EW123" s="60">
        <f>+IF(AND(OR(SeleccionarIndustria=$A123,SeleccionarIndustria="Todas las AE"),(OR('SIMULADOR IMPACTOS MIP'!$B$10=$EL$11,'SIMULADOR IMPACTOS MIP'!$B$10=EW$11))),'SIMULADOR IMPACTOS MIP'!Porcentaje,0)</f>
        <v>0</v>
      </c>
      <c r="EX123" s="60">
        <f>+IF(AND(OR(SeleccionarIndustria=$A123,SeleccionarIndustria="Todas las AE"),(OR('SIMULADOR IMPACTOS MIP'!$B$10=$EL$11,'SIMULADOR IMPACTOS MIP'!$B$10=EX$11))),'SIMULADOR IMPACTOS MIP'!Porcentaje,0)</f>
        <v>0</v>
      </c>
      <c r="EY123" s="60">
        <f>+IF(AND(OR(SeleccionarIndustria=$A123,SeleccionarIndustria="Todas las AE"),('SIMULADOR IMPACTOS MIP'!$B$10=EY$11)),'SIMULADOR IMPACTOS MIP'!Porcentaje,0)</f>
        <v>0</v>
      </c>
      <c r="EZ123" s="60">
        <f>+IF(AND(OR(SeleccionarIndustria=$A123,SeleccionarIndustria="Todas las AE"),('SIMULADOR IMPACTOS MIP'!$B$10=EZ$11)),'SIMULADOR IMPACTOS MIP'!Porcentaje,0)</f>
        <v>0</v>
      </c>
      <c r="FA123" s="60">
        <f>+IF(AND(OR(SeleccionarIndustria=$A123,SeleccionarIndustria="Todas las AE"),('SIMULADOR IMPACTOS MIP'!$B$10=FA$11)),'SIMULADOR IMPACTOS MIP'!Porcentaje,0)</f>
        <v>0</v>
      </c>
      <c r="FB123" s="60">
        <f>+IF(AND(OR(SeleccionarIndustria=$A123,SeleccionarIndustria="Todas las AE"),('SIMULADOR IMPACTOS MIP'!$B$10=FB$11)),'SIMULADOR IMPACTOS MIP'!Porcentaje,0)</f>
        <v>0</v>
      </c>
      <c r="FC123" s="60">
        <f>+IF(AND(OR(SeleccionarIndustria=$A123,SeleccionarIndustria="Todas las AE"),(OR('SIMULADOR IMPACTOS MIP'!$B$10=$EM$11,'SIMULADOR IMPACTOS MIP'!$B$10=FC$11))),'SIMULADOR IMPACTOS MIP'!Porcentaje,0)</f>
        <v>0.14000000000000001</v>
      </c>
      <c r="FD123" s="60">
        <f>+IF(AND(OR(SeleccionarIndustria=$A123,SeleccionarIndustria="Todas las AE"),(OR('SIMULADOR IMPACTOS MIP'!$B$10=$EM$11,'SIMULADOR IMPACTOS MIP'!$B$10=FD$11))),'SIMULADOR IMPACTOS MIP'!Porcentaje,0)</f>
        <v>0.14000000000000001</v>
      </c>
      <c r="FE123" s="60">
        <f>+IF(AND(OR(SeleccionarIndustria=$A123,SeleccionarIndustria="Todas las AE"),(OR('SIMULADOR IMPACTOS MIP'!$B$10=$EM$11,'SIMULADOR IMPACTOS MIP'!$B$10=FE$11))),'SIMULADOR IMPACTOS MIP'!Porcentaje,0)</f>
        <v>0.14000000000000001</v>
      </c>
      <c r="FF123" s="60">
        <f>+IF(AND(OR(SeleccionarIndustria=$A123,SeleccionarIndustria="Todas las AE"),(OR('SIMULADOR IMPACTOS MIP'!$B$10=$EM$11,'SIMULADOR IMPACTOS MIP'!$B$10=FF$11))),'SIMULADOR IMPACTOS MIP'!Porcentaje,0)</f>
        <v>0.14000000000000001</v>
      </c>
      <c r="FG123" s="60">
        <f>+IF(AND(OR(SeleccionarIndustria=$A123,SeleccionarIndustria="Todas las AE"),(OR('SIMULADOR IMPACTOS MIP'!$B$10=$EM$11,'SIMULADOR IMPACTOS MIP'!$B$10=FG$11))),'SIMULADOR IMPACTOS MIP'!Porcentaje,0)</f>
        <v>0.14000000000000001</v>
      </c>
      <c r="FH123" s="60">
        <f>+IF(AND(OR(SeleccionarIndustria=$A123,SeleccionarIndustria="Todas las AE"),(OR('SIMULADOR IMPACTOS MIP'!$B$10=$EM$11,'SIMULADOR IMPACTOS MIP'!$B$10=FH$11))),'SIMULADOR IMPACTOS MIP'!Porcentaje,0)</f>
        <v>0.14000000000000001</v>
      </c>
      <c r="FI123" s="60">
        <f>+IF(AND(OR(SeleccionarIndustria=$A123,SeleccionarIndustria="Todas las AE"),(OR('SIMULADOR IMPACTOS MIP'!$B$10=$EM$11,'SIMULADOR IMPACTOS MIP'!$B$10=FI$11))),'SIMULADOR IMPACTOS MIP'!Porcentaje,0)</f>
        <v>0.14000000000000001</v>
      </c>
      <c r="FJ123" s="60">
        <f>+IF(AND(OR(SeleccionarIndustria=$A123,SeleccionarIndustria="Todas las AE"),(OR('SIMULADOR IMPACTOS MIP'!$B$10=$EM$11,'SIMULADOR IMPACTOS MIP'!$B$10=FJ$11))),'SIMULADOR IMPACTOS MIP'!Porcentaje,0)</f>
        <v>0.14000000000000001</v>
      </c>
      <c r="FM123" s="20">
        <f>+'MIP 2017'!EJ123*(1+(EN123))</f>
        <v>3603.3704087819533</v>
      </c>
      <c r="FN123" s="20">
        <f>+'MIP 2017'!EK123*(1+(EO123))</f>
        <v>279.78100760827988</v>
      </c>
      <c r="FO123" s="20">
        <f>+'MIP 2017'!EL123*(1+(EP123))</f>
        <v>1297.1895850827727</v>
      </c>
      <c r="FP123" s="20">
        <f>+'MIP 2017'!EM123*(1+(EQ123))</f>
        <v>0</v>
      </c>
      <c r="FQ123" s="20">
        <f>+'MIP 2017'!EN123*(1+(ER123))</f>
        <v>210.65037481351152</v>
      </c>
      <c r="FR123" s="20">
        <f>+'MIP 2017'!EO123*(1+(ES123))</f>
        <v>2.943818372281628</v>
      </c>
      <c r="FS123" s="20">
        <f>+'MIP 2017'!EP123*(1+(ET123))</f>
        <v>602.6455305559474</v>
      </c>
      <c r="FT123" s="20">
        <f>+'MIP 2017'!EQ123*(1+(EU123))</f>
        <v>45.15078220036667</v>
      </c>
      <c r="FU123" s="20">
        <f>+'MIP 2017'!ER123*(1+(EV123))</f>
        <v>10.335812442899687</v>
      </c>
      <c r="FV123" s="20">
        <f>+'MIP 2017'!ES123*(1+(EW123))</f>
        <v>0</v>
      </c>
      <c r="FW123" s="20">
        <f>+'MIP 2017'!ET123*(1+(EX123))</f>
        <v>12.407277992897958</v>
      </c>
      <c r="FX123" s="20">
        <f>+'MIP 2017'!EU123*(1+(EY123))</f>
        <v>20.45217619998775</v>
      </c>
      <c r="FY123" s="20">
        <f>+'MIP 2017'!EV123*(1+(EZ123))</f>
        <v>186.66460465880812</v>
      </c>
      <c r="FZ123" s="20">
        <f>+'MIP 2017'!EW123*(1+(FA123))</f>
        <v>0.60800104308015701</v>
      </c>
      <c r="GA123" s="20">
        <f>+'MIP 2017'!EX123*(1+(FB123))</f>
        <v>0</v>
      </c>
      <c r="GB123" s="20">
        <f>+'MIP 2017'!EY123*(1+(FC123))</f>
        <v>36357.676207912795</v>
      </c>
      <c r="GC123" s="20">
        <f>+'MIP 2017'!EZ123*(1+(FD123))</f>
        <v>9086.184659356486</v>
      </c>
      <c r="GD123" s="20">
        <f>+'MIP 2017'!FA123*(1+(FE123))</f>
        <v>1479.7539856421965</v>
      </c>
      <c r="GE123" s="20">
        <f>+'MIP 2017'!FB123*(1+(FF123))</f>
        <v>7273.9158082680633</v>
      </c>
      <c r="GF123" s="20">
        <f>+'MIP 2017'!FC123*(1+(FG123))</f>
        <v>108.89947469034816</v>
      </c>
      <c r="GG123" s="20">
        <f>+'MIP 2017'!FD123*(1+(FH123))</f>
        <v>19048.718783470693</v>
      </c>
      <c r="GH123" s="20">
        <f>+'MIP 2017'!FE123*(1+(FI123))</f>
        <v>1105.2331108808523</v>
      </c>
      <c r="GI123" s="20">
        <f>+'MIP 2017'!FF123*(1+(FJ123))</f>
        <v>21.502622470737261</v>
      </c>
      <c r="GJ123" s="18">
        <f t="shared" si="6"/>
        <v>80754.084032444967</v>
      </c>
      <c r="GK123" s="39">
        <f>+IFERROR((GJ123/'MIP 2017'!FG123*100-100),0)</f>
        <v>12.773715372391919</v>
      </c>
      <c r="GN123" s="18">
        <v>199668.84071052985</v>
      </c>
      <c r="GO123" s="14">
        <f>+'MIP 2017'!FH123</f>
        <v>188545.9286680948</v>
      </c>
      <c r="GP123" s="39">
        <f t="shared" si="7"/>
        <v>11122.912042435055</v>
      </c>
      <c r="GQ123" s="39">
        <f t="shared" si="8"/>
        <v>5.8993117067063281</v>
      </c>
      <c r="GU123" s="61">
        <v>0.11</v>
      </c>
      <c r="GV123" s="81"/>
      <c r="GW123" s="60">
        <f>+IF(SeleccionarDemTur=GW$11,'SIMULADOR IMPACTOS MIP(TURISMO)'!PorcentajeTur,0)</f>
        <v>0</v>
      </c>
      <c r="GX123" s="60">
        <f>+IF(SeleccionarDemTur=GX$11,'SIMULADOR IMPACTOS MIP(TURISMO)'!PorcentajeTur,0)</f>
        <v>0</v>
      </c>
      <c r="GY123" s="60">
        <f>+IF(SeleccionarDemTur=GY$11,'SIMULADOR IMPACTOS MIP(TURISMO)'!PorcentajeTur,0)</f>
        <v>0.14000000000000001</v>
      </c>
      <c r="GZ123" s="60">
        <f>+IF(SeleccionarDemTur=GZ$11,'SIMULADOR IMPACTOS MIP(TURISMO)'!PorcentajeTur,0)</f>
        <v>0</v>
      </c>
      <c r="HA123" s="60">
        <f>+IF(OR(SeleccionarDemTur=HA$11,SeleccionarDemTur=$GW$11),'SIMULADOR IMPACTOS MIP(TURISMO)'!PorcentajeTur,0)</f>
        <v>0</v>
      </c>
      <c r="HB123" s="60">
        <f>+IF(OR(SeleccionarDemTur=HB$11,SeleccionarDemTur=$GW$11),'SIMULADOR IMPACTOS MIP(TURISMO)'!PorcentajeTur,0)</f>
        <v>0</v>
      </c>
      <c r="HC123" s="60">
        <f>+IF(OR(SeleccionarDemTur=HC$11,SeleccionarDemTur=$GW$11),'SIMULADOR IMPACTOS MIP(TURISMO)'!PorcentajeTur,0)</f>
        <v>0</v>
      </c>
      <c r="HD123" s="60">
        <f>+IF(OR(SeleccionarDemTur=HD$11,SeleccionarDemTur=$GX$11),'SIMULADOR IMPACTOS MIP(TURISMO)'!PorcentajeTur,0)</f>
        <v>0</v>
      </c>
      <c r="HE123" s="60">
        <f>+IF(OR(SeleccionarDemTur=HE$11,SeleccionarDemTur=$GX$11),'SIMULADOR IMPACTOS MIP(TURISMO)'!PorcentajeTur,0)</f>
        <v>0</v>
      </c>
      <c r="HF123" s="60">
        <f>+IF(OR(SeleccionarDemTur=HF$11,SeleccionarDemTur=$GX$11),'SIMULADOR IMPACTOS MIP(TURISMO)'!PorcentajeTur,0)</f>
        <v>0</v>
      </c>
      <c r="HG123" s="60">
        <f>+IF(OR(SeleccionarDemTur=HG$11,SeleccionarDemTur=$GX$11),'SIMULADOR IMPACTOS MIP(TURISMO)'!PorcentajeTur,0)</f>
        <v>0</v>
      </c>
      <c r="HH123" s="60">
        <f>+IF(OR(SeleccionarDemTur=HH$11,SeleccionarDemTur=$GX$11),'SIMULADOR IMPACTOS MIP(TURISMO)'!PorcentajeTur,0)</f>
        <v>0</v>
      </c>
      <c r="HI123" s="60">
        <f>+IF(OR(SeleccionarDemTur=HI$11,SeleccionarDemTur=$GX$11),'SIMULADOR IMPACTOS MIP(TURISMO)'!PorcentajeTur,0)</f>
        <v>0</v>
      </c>
      <c r="HJ123" s="60">
        <f>+IF(OR(SeleccionarDemTur=HJ$11,SeleccionarDemTur=$GX$11),'SIMULADOR IMPACTOS MIP(TURISMO)'!PorcentajeTur,0)</f>
        <v>0</v>
      </c>
      <c r="HK123" s="60">
        <f>+IF(SeleccionarDemTur=HK$11,'SIMULADOR IMPACTOS MIP(TURISMO)'!PorcentajeTur,0)</f>
        <v>0</v>
      </c>
      <c r="HL123" s="60">
        <f>+IF(SeleccionarDemTur=HL$11,'SIMULADOR IMPACTOS MIP(TURISMO)'!PorcentajeTur,0)</f>
        <v>0</v>
      </c>
      <c r="HM123" s="60">
        <f>+IF(SeleccionarDemTur=HM$11,'SIMULADOR IMPACTOS MIP(TURISMO)'!PorcentajeTur,0)</f>
        <v>0</v>
      </c>
      <c r="HN123" s="60">
        <f>+IF(SeleccionarDemTur=HN$11,'SIMULADOR IMPACTOS MIP(TURISMO)'!PorcentajeTur,0)</f>
        <v>0</v>
      </c>
      <c r="HO123" s="60">
        <f>+IF(OR(SeleccionarDemTur=HO$11,SeleccionarDemTur=$GY$11),'SIMULADOR IMPACTOS MIP(TURISMO)'!PorcentajeTur,0)</f>
        <v>0.14000000000000001</v>
      </c>
      <c r="HP123" s="60">
        <f>+IF(OR(SeleccionarDemTur=HP$11,SeleccionarDemTur=$GY$11),'SIMULADOR IMPACTOS MIP(TURISMO)'!PorcentajeTur,0)</f>
        <v>0.14000000000000001</v>
      </c>
      <c r="HQ123" s="60">
        <f>+IF(OR(SeleccionarDemTur=HQ$11,SeleccionarDemTur=$GY$11),'SIMULADOR IMPACTOS MIP(TURISMO)'!PorcentajeTur,0)</f>
        <v>0.14000000000000001</v>
      </c>
      <c r="HR123" s="60">
        <f>+IF(OR(SeleccionarDemTur=HR$11,SeleccionarDemTur=$GY$11),'SIMULADOR IMPACTOS MIP(TURISMO)'!PorcentajeTur,0)</f>
        <v>0.14000000000000001</v>
      </c>
      <c r="HS123" s="60">
        <f>+IF(OR(SeleccionarDemTur=HS$11,SeleccionarDemTur=$GY$11),'SIMULADOR IMPACTOS MIP(TURISMO)'!PorcentajeTur,0)</f>
        <v>0.14000000000000001</v>
      </c>
      <c r="HT123" s="60">
        <f>+IF(OR(SeleccionarDemTur=HT$11,SeleccionarDemTur=$GY$11),'SIMULADOR IMPACTOS MIP(TURISMO)'!PorcentajeTur,0)</f>
        <v>0.14000000000000001</v>
      </c>
      <c r="HU123" s="60">
        <f>+IF(OR(SeleccionarDemTur=HU$11,SeleccionarDemTur=$GY$11),'SIMULADOR IMPACTOS MIP(TURISMO)'!PorcentajeTur,0)</f>
        <v>0.14000000000000001</v>
      </c>
      <c r="HV123" s="60">
        <f>+IF(OR(SeleccionarDemTur=HV$11,SeleccionarDemTur=$GY$11),'SIMULADOR IMPACTOS MIP(TURISMO)'!PorcentajeTur,0)</f>
        <v>0.14000000000000001</v>
      </c>
      <c r="HY123" s="20">
        <f>+'MIP 2017'!EJ123*(1+(GZ123))</f>
        <v>3603.3704087819533</v>
      </c>
      <c r="HZ123" s="20">
        <f>+'MIP 2017'!EK123*(1+(HA123))</f>
        <v>279.78100760827988</v>
      </c>
      <c r="IA123" s="20">
        <f>+'MIP 2017'!EL123*(1+(HB123))</f>
        <v>1297.1895850827727</v>
      </c>
      <c r="IB123" s="20">
        <f>+'MIP 2017'!EM123*(1+(HC123))</f>
        <v>0</v>
      </c>
      <c r="IC123" s="20">
        <f>+'MIP 2017'!EN123*(1+(HD123))</f>
        <v>210.65037481351152</v>
      </c>
      <c r="ID123" s="20">
        <f>+'MIP 2017'!EO123*(1+(HE123))</f>
        <v>2.943818372281628</v>
      </c>
      <c r="IE123" s="20">
        <f>+'MIP 2017'!EP123*(1+(HF123))</f>
        <v>602.6455305559474</v>
      </c>
      <c r="IF123" s="20">
        <f>+'MIP 2017'!EQ123*(1+(HG123))</f>
        <v>45.15078220036667</v>
      </c>
      <c r="IG123" s="20">
        <f>+'MIP 2017'!ER123*(1+(HH123))</f>
        <v>10.335812442899687</v>
      </c>
      <c r="IH123" s="20">
        <f>+'MIP 2017'!ES123*(1+(HI123))</f>
        <v>0</v>
      </c>
      <c r="II123" s="20">
        <f>+'MIP 2017'!ET123*(1+(HJ123))</f>
        <v>12.407277992897958</v>
      </c>
      <c r="IJ123" s="20">
        <f>+'MIP 2017'!EU123*(1+(HK123))</f>
        <v>20.45217619998775</v>
      </c>
      <c r="IK123" s="20">
        <f>+'MIP 2017'!EV123*(1+(HL123))</f>
        <v>186.66460465880812</v>
      </c>
      <c r="IL123" s="20">
        <f>+'MIP 2017'!EW123*(1+(HM123))</f>
        <v>0.60800104308015701</v>
      </c>
      <c r="IM123" s="20">
        <f>+'MIP 2017'!EX123*(1+(HN123))</f>
        <v>0</v>
      </c>
      <c r="IN123" s="20">
        <f>+'MIP 2017'!EY123*(1+(HO123))</f>
        <v>36357.676207912795</v>
      </c>
      <c r="IO123" s="20">
        <f>+'MIP 2017'!EZ123*(1+(HP123))</f>
        <v>9086.184659356486</v>
      </c>
      <c r="IP123" s="20">
        <f>+'MIP 2017'!FA123*(1+(HQ123))</f>
        <v>1479.7539856421965</v>
      </c>
      <c r="IQ123" s="20">
        <f>+'MIP 2017'!FB123*(1+(HR123))</f>
        <v>7273.9158082680633</v>
      </c>
      <c r="IR123" s="20">
        <f>+'MIP 2017'!FC123*(1+(HS123))</f>
        <v>108.89947469034816</v>
      </c>
      <c r="IS123" s="20">
        <f>+'MIP 2017'!FD123*(1+(HT123))</f>
        <v>19048.718783470693</v>
      </c>
      <c r="IT123" s="20">
        <f>+'MIP 2017'!FE123*(1+(HU123))</f>
        <v>1105.2331108808523</v>
      </c>
      <c r="IU123" s="20">
        <f>+'MIP 2017'!FF123*(1+(HV123))</f>
        <v>21.502622470737261</v>
      </c>
      <c r="IV123" s="18">
        <f t="shared" si="9"/>
        <v>80754.084032444967</v>
      </c>
      <c r="IW123" s="39">
        <f>+IFERROR((IV123/'MIP 2017'!FG123*100-100),0)</f>
        <v>12.773715372391919</v>
      </c>
      <c r="IZ123" s="18">
        <v>199668.84071052985</v>
      </c>
      <c r="JA123" s="14">
        <f>+'MIP 2017'!FH123</f>
        <v>188545.9286680948</v>
      </c>
      <c r="JB123" s="39">
        <f t="shared" si="10"/>
        <v>11122.912042435055</v>
      </c>
      <c r="JC123" s="39">
        <f t="shared" si="11"/>
        <v>5.8993117067063281</v>
      </c>
    </row>
    <row r="124" spans="1:263" s="7" customFormat="1" ht="21.95" customHeight="1" thickBot="1" x14ac:dyDescent="0.3">
      <c r="A124" s="137" t="s">
        <v>285</v>
      </c>
      <c r="B124" s="138" t="s">
        <v>401</v>
      </c>
      <c r="C124" s="33">
        <v>5.9891637951440158E-4</v>
      </c>
      <c r="D124" s="33">
        <v>5.5904280185081312E-4</v>
      </c>
      <c r="E124" s="33">
        <v>6.4136096037676119E-4</v>
      </c>
      <c r="F124" s="33">
        <v>1.0730693300421887E-3</v>
      </c>
      <c r="G124" s="33">
        <v>4.6532529822058049E-4</v>
      </c>
      <c r="H124" s="33">
        <v>4.8517121992375364E-4</v>
      </c>
      <c r="I124" s="33">
        <v>3.3641669530522792E-4</v>
      </c>
      <c r="J124" s="33">
        <v>6.0910154843091388E-4</v>
      </c>
      <c r="K124" s="33">
        <v>4.8443068388441584E-4</v>
      </c>
      <c r="L124" s="33">
        <v>5.763573404253047E-4</v>
      </c>
      <c r="M124" s="33">
        <v>6.3740405682456518E-4</v>
      </c>
      <c r="N124" s="33">
        <v>4.5236145805742318E-4</v>
      </c>
      <c r="O124" s="33">
        <v>4.8920507949196633E-4</v>
      </c>
      <c r="P124" s="33">
        <v>3.2818074918661104E-4</v>
      </c>
      <c r="Q124" s="33">
        <v>4.7792871045052379E-4</v>
      </c>
      <c r="R124" s="33">
        <v>4.6515980989803257E-4</v>
      </c>
      <c r="S124" s="33">
        <v>6.4080875150473288E-4</v>
      </c>
      <c r="T124" s="33">
        <v>6.3958789803831868E-4</v>
      </c>
      <c r="U124" s="33">
        <v>5.1823793980192276E-4</v>
      </c>
      <c r="V124" s="33">
        <v>3.771851213748379E-4</v>
      </c>
      <c r="W124" s="33">
        <v>5.6647789772338371E-4</v>
      </c>
      <c r="X124" s="33">
        <v>4.5923710049191924E-4</v>
      </c>
      <c r="Y124" s="33">
        <v>5.9979309290753794E-4</v>
      </c>
      <c r="Z124" s="33">
        <v>6.6118532831122511E-4</v>
      </c>
      <c r="AA124" s="33">
        <v>5.7508352708747989E-4</v>
      </c>
      <c r="AB124" s="33">
        <v>2.8238803326571468E-4</v>
      </c>
      <c r="AC124" s="33">
        <v>7.0842078198006674E-5</v>
      </c>
      <c r="AD124" s="33">
        <v>4.0860711321717024E-4</v>
      </c>
      <c r="AE124" s="33">
        <v>6.645138521356905E-4</v>
      </c>
      <c r="AF124" s="33">
        <v>3.2570072624914959E-2</v>
      </c>
      <c r="AG124" s="33">
        <v>7.8102009338649461E-5</v>
      </c>
      <c r="AH124" s="33">
        <v>3.5093565616449467E-4</v>
      </c>
      <c r="AI124" s="33">
        <v>6.4924792868874682E-4</v>
      </c>
      <c r="AJ124" s="33">
        <v>7.4556877012338851E-4</v>
      </c>
      <c r="AK124" s="33">
        <v>6.4855818642570282E-4</v>
      </c>
      <c r="AL124" s="33">
        <v>4.6866990362487643E-4</v>
      </c>
      <c r="AM124" s="33">
        <v>2.4211922494134872E-3</v>
      </c>
      <c r="AN124" s="33">
        <v>6.7516769924202426E-4</v>
      </c>
      <c r="AO124" s="33">
        <v>1.2873053189426985E-3</v>
      </c>
      <c r="AP124" s="33">
        <v>1.9151178700076408E-3</v>
      </c>
      <c r="AQ124" s="33">
        <v>1.0297912352314724E-2</v>
      </c>
      <c r="AR124" s="33">
        <v>1.7377015272062135E-3</v>
      </c>
      <c r="AS124" s="33">
        <v>6.7089004620576897E-4</v>
      </c>
      <c r="AT124" s="33">
        <v>2.7927717546403163E-3</v>
      </c>
      <c r="AU124" s="33">
        <v>1.946192848980775E-3</v>
      </c>
      <c r="AV124" s="33">
        <v>5.5934254460409077E-4</v>
      </c>
      <c r="AW124" s="33">
        <v>1.5941779277256971E-3</v>
      </c>
      <c r="AX124" s="33">
        <v>4.9909421906577881E-4</v>
      </c>
      <c r="AY124" s="33">
        <v>2.0352183283419643E-4</v>
      </c>
      <c r="AZ124" s="33">
        <v>8.9809546171209045E-4</v>
      </c>
      <c r="BA124" s="33">
        <v>2.9560710911542772E-4</v>
      </c>
      <c r="BB124" s="33">
        <v>3.9572665455631643E-4</v>
      </c>
      <c r="BC124" s="33">
        <v>2.3862714754195363E-3</v>
      </c>
      <c r="BD124" s="33">
        <v>4.7784455896191972E-4</v>
      </c>
      <c r="BE124" s="33">
        <v>5.5219035373743367E-3</v>
      </c>
      <c r="BF124" s="33">
        <v>6.1220395438056218E-4</v>
      </c>
      <c r="BG124" s="33">
        <v>1.0613049856848212E-3</v>
      </c>
      <c r="BH124" s="33">
        <v>1.4434587336968709E-3</v>
      </c>
      <c r="BI124" s="33">
        <v>9.5533601160255896E-4</v>
      </c>
      <c r="BJ124" s="33">
        <v>6.3459458037615777E-4</v>
      </c>
      <c r="BK124" s="33">
        <v>8.7500273446980122E-4</v>
      </c>
      <c r="BL124" s="33">
        <v>9.1633180207490242E-3</v>
      </c>
      <c r="BM124" s="33">
        <v>5.5672861201703141E-3</v>
      </c>
      <c r="BN124" s="33">
        <v>8.1730612303538208E-4</v>
      </c>
      <c r="BO124" s="33">
        <v>1.3584405855626342E-3</v>
      </c>
      <c r="BP124" s="33">
        <v>3.7745627340485065E-4</v>
      </c>
      <c r="BQ124" s="33">
        <v>2.2123920301302095E-4</v>
      </c>
      <c r="BR124" s="33">
        <v>6.4223031522361211E-4</v>
      </c>
      <c r="BS124" s="33">
        <v>3.1264076194748432E-4</v>
      </c>
      <c r="BT124" s="33">
        <v>9.3339732070520738E-4</v>
      </c>
      <c r="BU124" s="33">
        <v>3.678762086645365E-4</v>
      </c>
      <c r="BV124" s="33">
        <v>2.9394233553371274E-4</v>
      </c>
      <c r="BW124" s="33">
        <v>6.0614799693281681E-4</v>
      </c>
      <c r="BX124" s="33">
        <v>2.5702659026511531E-4</v>
      </c>
      <c r="BY124" s="33">
        <v>4.1080375001408285E-4</v>
      </c>
      <c r="BZ124" s="33">
        <v>2.706754117155383E-4</v>
      </c>
      <c r="CA124" s="33">
        <v>1.6632378126064733E-3</v>
      </c>
      <c r="CB124" s="33">
        <v>2.4018063888655897E-3</v>
      </c>
      <c r="CC124" s="33">
        <v>3.8687929198894955E-3</v>
      </c>
      <c r="CD124" s="33">
        <v>5.6586938467973859E-3</v>
      </c>
      <c r="CE124" s="33">
        <v>2.6870072018250718E-3</v>
      </c>
      <c r="CF124" s="33">
        <v>1.3829064991627456E-3</v>
      </c>
      <c r="CG124" s="33">
        <v>2.2562853444080401E-3</v>
      </c>
      <c r="CH124" s="33">
        <v>6.4009822888085076E-4</v>
      </c>
      <c r="CI124" s="33">
        <v>6.3074696239508751E-4</v>
      </c>
      <c r="CJ124" s="33">
        <v>5.5983389404544882E-4</v>
      </c>
      <c r="CK124" s="33">
        <v>9.4302015108100885E-4</v>
      </c>
      <c r="CL124" s="33">
        <v>4.0530494967937642E-4</v>
      </c>
      <c r="CM124" s="33">
        <v>4.3820043412911674E-4</v>
      </c>
      <c r="CN124" s="33">
        <v>3.404217592379951E-4</v>
      </c>
      <c r="CO124" s="33">
        <v>1.0355055855593809E-3</v>
      </c>
      <c r="CP124" s="33">
        <v>1.807199417089722E-4</v>
      </c>
      <c r="CQ124" s="33">
        <v>2.890130039994508E-3</v>
      </c>
      <c r="CR124" s="33">
        <v>1.0605172316750129E-3</v>
      </c>
      <c r="CS124" s="33">
        <v>2.582240529854762E-3</v>
      </c>
      <c r="CT124" s="33">
        <v>6.7848163525063745E-4</v>
      </c>
      <c r="CU124" s="33">
        <v>2.6515055527262949E-4</v>
      </c>
      <c r="CV124" s="33">
        <v>1.4766421853370161E-3</v>
      </c>
      <c r="CW124" s="33">
        <v>1.9046411270218783E-4</v>
      </c>
      <c r="CX124" s="33">
        <v>2.5916333659112739E-4</v>
      </c>
      <c r="CY124" s="33">
        <v>1.3999646772641907E-4</v>
      </c>
      <c r="CZ124" s="33">
        <v>1.4967734334931683E-4</v>
      </c>
      <c r="DA124" s="33">
        <v>5.6814560024895237E-4</v>
      </c>
      <c r="DB124" s="33">
        <v>1.2000390068863029E-3</v>
      </c>
      <c r="DC124" s="33">
        <v>2.1654775111675434E-4</v>
      </c>
      <c r="DD124" s="33">
        <v>2.3471119058112558E-4</v>
      </c>
      <c r="DE124" s="33">
        <v>8.7321328512891296E-4</v>
      </c>
      <c r="DF124" s="33">
        <v>3.5420976206192975E-4</v>
      </c>
      <c r="DG124" s="33">
        <v>3.055035457069416E-4</v>
      </c>
      <c r="DH124" s="33">
        <v>1.7963272602461455E-4</v>
      </c>
      <c r="DI124" s="33">
        <v>2.3024177846688514E-4</v>
      </c>
      <c r="DJ124" s="33">
        <v>3.1781253008470573E-4</v>
      </c>
      <c r="DK124" s="33">
        <v>1.0003152452823725</v>
      </c>
      <c r="DL124" s="33">
        <v>3.069262935674625E-4</v>
      </c>
      <c r="DM124" s="33">
        <v>3.1578292895111424E-4</v>
      </c>
      <c r="DN124" s="33">
        <v>3.9422873888524881E-5</v>
      </c>
      <c r="DO124" s="33">
        <v>5.6906934136813662E-4</v>
      </c>
      <c r="DP124" s="33">
        <v>1.2743489764797003E-3</v>
      </c>
      <c r="DQ124" s="33">
        <v>3.4189485096678497E-4</v>
      </c>
      <c r="DR124" s="33">
        <v>7.7393078657880441E-4</v>
      </c>
      <c r="DS124" s="33">
        <v>1.8835285830239438E-3</v>
      </c>
      <c r="DT124" s="33">
        <v>9.6465172524377765E-5</v>
      </c>
      <c r="DU124" s="33">
        <v>1.6250996100532981E-4</v>
      </c>
      <c r="DV124" s="33">
        <v>5.3577396956647444E-4</v>
      </c>
      <c r="DW124" s="33">
        <v>4.0900883777470842E-4</v>
      </c>
      <c r="DX124" s="33">
        <v>3.4722692934469085E-2</v>
      </c>
      <c r="DY124" s="33">
        <v>2.765461444706007E-4</v>
      </c>
      <c r="DZ124" s="33">
        <v>5.3034691915425536E-2</v>
      </c>
      <c r="EA124" s="33">
        <v>2.9267716274110926E-3</v>
      </c>
      <c r="EB124" s="33">
        <v>5.0518380673653792E-3</v>
      </c>
      <c r="EC124" s="33">
        <v>4.928392635177299E-4</v>
      </c>
      <c r="ED124" s="33">
        <v>1.2895449492802517E-3</v>
      </c>
      <c r="EE124" s="33">
        <v>2.2748505468764353E-4</v>
      </c>
      <c r="EF124" s="33">
        <v>5.006880713575671E-4</v>
      </c>
      <c r="EG124" s="33">
        <v>2.8006989831877958E-4</v>
      </c>
      <c r="EH124" s="33">
        <v>0</v>
      </c>
      <c r="EK124" s="60">
        <f>+IF(AND(OR(SeleccionarIndustria=$A124,SeleccionarIndustria="Todas las AE"),('SIMULADOR IMPACTOS MIP'!$B$10=EK$11)),'SIMULADOR IMPACTOS MIP'!Porcentaje,0)</f>
        <v>0</v>
      </c>
      <c r="EL124" s="60">
        <f>+IF(AND(OR(SeleccionarIndustria=$A124,SeleccionarIndustria="Todas las AE"),('SIMULADOR IMPACTOS MIP'!$B$10=EL$11)),'SIMULADOR IMPACTOS MIP'!Porcentaje,0)</f>
        <v>0</v>
      </c>
      <c r="EM124" s="60">
        <f>+IF(AND(OR(SeleccionarIndustria=$A124,SeleccionarIndustria="Todas las AE"),('SIMULADOR IMPACTOS MIP'!$B$10=EM$11)),'SIMULADOR IMPACTOS MIP'!Porcentaje,0)</f>
        <v>0.14000000000000001</v>
      </c>
      <c r="EN124" s="60">
        <f>+IF(AND(OR(SeleccionarIndustria=$A124,SeleccionarIndustria="Todas las AE"),('SIMULADOR IMPACTOS MIP'!$B$10=EN$11)),'SIMULADOR IMPACTOS MIP'!Porcentaje,0)</f>
        <v>0</v>
      </c>
      <c r="EO124" s="60">
        <f>+IF(AND(OR(SeleccionarIndustria=$A124,SeleccionarIndustria="Todas las AE"),(OR('SIMULADOR IMPACTOS MIP'!$B$10=$EK$11,'SIMULADOR IMPACTOS MIP'!$B$10=EO$11))),'SIMULADOR IMPACTOS MIP'!Porcentaje,0)</f>
        <v>0</v>
      </c>
      <c r="EP124" s="60">
        <f>+IF(AND(OR(SeleccionarIndustria=$A124,SeleccionarIndustria="Todas las AE"),(OR('SIMULADOR IMPACTOS MIP'!$B$10=$EK$11,'SIMULADOR IMPACTOS MIP'!$B$10=EP$11))),'SIMULADOR IMPACTOS MIP'!Porcentaje,0)</f>
        <v>0</v>
      </c>
      <c r="EQ124" s="60">
        <f>+IF(AND(OR(SeleccionarIndustria=$A124,SeleccionarIndustria="Todas las AE"),(OR('SIMULADOR IMPACTOS MIP'!$B$10=$EK$11,'SIMULADOR IMPACTOS MIP'!$B$10=EQ$11))),'SIMULADOR IMPACTOS MIP'!Porcentaje,0)</f>
        <v>0</v>
      </c>
      <c r="ER124" s="60">
        <f>+IF(AND(OR(SeleccionarIndustria=$A124,SeleccionarIndustria="Todas las AE"),(OR('SIMULADOR IMPACTOS MIP'!$B$10=$EL$11,'SIMULADOR IMPACTOS MIP'!$B$10=ER$11))),'SIMULADOR IMPACTOS MIP'!Porcentaje,0)</f>
        <v>0</v>
      </c>
      <c r="ES124" s="60">
        <f>+IF(AND(OR(SeleccionarIndustria=$A124,SeleccionarIndustria="Todas las AE"),(OR('SIMULADOR IMPACTOS MIP'!$B$10=$EL$11,'SIMULADOR IMPACTOS MIP'!$B$10=ES$11))),'SIMULADOR IMPACTOS MIP'!Porcentaje,0)</f>
        <v>0</v>
      </c>
      <c r="ET124" s="60">
        <f>+IF(AND(OR(SeleccionarIndustria=$A124,SeleccionarIndustria="Todas las AE"),(OR('SIMULADOR IMPACTOS MIP'!$B$10=$EL$11,'SIMULADOR IMPACTOS MIP'!$B$10=ET$11))),'SIMULADOR IMPACTOS MIP'!Porcentaje,0)</f>
        <v>0</v>
      </c>
      <c r="EU124" s="60">
        <f>+IF(AND(OR(SeleccionarIndustria=$A124,SeleccionarIndustria="Todas las AE"),(OR('SIMULADOR IMPACTOS MIP'!$B$10=$EL$11,'SIMULADOR IMPACTOS MIP'!$B$10=EU$11))),'SIMULADOR IMPACTOS MIP'!Porcentaje,0)</f>
        <v>0</v>
      </c>
      <c r="EV124" s="60">
        <f>+IF(AND(OR(SeleccionarIndustria=$A124,SeleccionarIndustria="Todas las AE"),(OR('SIMULADOR IMPACTOS MIP'!$B$10=$EL$11,'SIMULADOR IMPACTOS MIP'!$B$10=EV$11))),'SIMULADOR IMPACTOS MIP'!Porcentaje,0)</f>
        <v>0</v>
      </c>
      <c r="EW124" s="60">
        <f>+IF(AND(OR(SeleccionarIndustria=$A124,SeleccionarIndustria="Todas las AE"),(OR('SIMULADOR IMPACTOS MIP'!$B$10=$EL$11,'SIMULADOR IMPACTOS MIP'!$B$10=EW$11))),'SIMULADOR IMPACTOS MIP'!Porcentaje,0)</f>
        <v>0</v>
      </c>
      <c r="EX124" s="60">
        <f>+IF(AND(OR(SeleccionarIndustria=$A124,SeleccionarIndustria="Todas las AE"),(OR('SIMULADOR IMPACTOS MIP'!$B$10=$EL$11,'SIMULADOR IMPACTOS MIP'!$B$10=EX$11))),'SIMULADOR IMPACTOS MIP'!Porcentaje,0)</f>
        <v>0</v>
      </c>
      <c r="EY124" s="60">
        <f>+IF(AND(OR(SeleccionarIndustria=$A124,SeleccionarIndustria="Todas las AE"),('SIMULADOR IMPACTOS MIP'!$B$10=EY$11)),'SIMULADOR IMPACTOS MIP'!Porcentaje,0)</f>
        <v>0</v>
      </c>
      <c r="EZ124" s="60">
        <f>+IF(AND(OR(SeleccionarIndustria=$A124,SeleccionarIndustria="Todas las AE"),('SIMULADOR IMPACTOS MIP'!$B$10=EZ$11)),'SIMULADOR IMPACTOS MIP'!Porcentaje,0)</f>
        <v>0</v>
      </c>
      <c r="FA124" s="60">
        <f>+IF(AND(OR(SeleccionarIndustria=$A124,SeleccionarIndustria="Todas las AE"),('SIMULADOR IMPACTOS MIP'!$B$10=FA$11)),'SIMULADOR IMPACTOS MIP'!Porcentaje,0)</f>
        <v>0</v>
      </c>
      <c r="FB124" s="60">
        <f>+IF(AND(OR(SeleccionarIndustria=$A124,SeleccionarIndustria="Todas las AE"),('SIMULADOR IMPACTOS MIP'!$B$10=FB$11)),'SIMULADOR IMPACTOS MIP'!Porcentaje,0)</f>
        <v>0</v>
      </c>
      <c r="FC124" s="60">
        <f>+IF(AND(OR(SeleccionarIndustria=$A124,SeleccionarIndustria="Todas las AE"),(OR('SIMULADOR IMPACTOS MIP'!$B$10=$EM$11,'SIMULADOR IMPACTOS MIP'!$B$10=FC$11))),'SIMULADOR IMPACTOS MIP'!Porcentaje,0)</f>
        <v>0.14000000000000001</v>
      </c>
      <c r="FD124" s="60">
        <f>+IF(AND(OR(SeleccionarIndustria=$A124,SeleccionarIndustria="Todas las AE"),(OR('SIMULADOR IMPACTOS MIP'!$B$10=$EM$11,'SIMULADOR IMPACTOS MIP'!$B$10=FD$11))),'SIMULADOR IMPACTOS MIP'!Porcentaje,0)</f>
        <v>0.14000000000000001</v>
      </c>
      <c r="FE124" s="60">
        <f>+IF(AND(OR(SeleccionarIndustria=$A124,SeleccionarIndustria="Todas las AE"),(OR('SIMULADOR IMPACTOS MIP'!$B$10=$EM$11,'SIMULADOR IMPACTOS MIP'!$B$10=FE$11))),'SIMULADOR IMPACTOS MIP'!Porcentaje,0)</f>
        <v>0.14000000000000001</v>
      </c>
      <c r="FF124" s="60">
        <f>+IF(AND(OR(SeleccionarIndustria=$A124,SeleccionarIndustria="Todas las AE"),(OR('SIMULADOR IMPACTOS MIP'!$B$10=$EM$11,'SIMULADOR IMPACTOS MIP'!$B$10=FF$11))),'SIMULADOR IMPACTOS MIP'!Porcentaje,0)</f>
        <v>0.14000000000000001</v>
      </c>
      <c r="FG124" s="60">
        <f>+IF(AND(OR(SeleccionarIndustria=$A124,SeleccionarIndustria="Todas las AE"),(OR('SIMULADOR IMPACTOS MIP'!$B$10=$EM$11,'SIMULADOR IMPACTOS MIP'!$B$10=FG$11))),'SIMULADOR IMPACTOS MIP'!Porcentaje,0)</f>
        <v>0.14000000000000001</v>
      </c>
      <c r="FH124" s="60">
        <f>+IF(AND(OR(SeleccionarIndustria=$A124,SeleccionarIndustria="Todas las AE"),(OR('SIMULADOR IMPACTOS MIP'!$B$10=$EM$11,'SIMULADOR IMPACTOS MIP'!$B$10=FH$11))),'SIMULADOR IMPACTOS MIP'!Porcentaje,0)</f>
        <v>0.14000000000000001</v>
      </c>
      <c r="FI124" s="60">
        <f>+IF(AND(OR(SeleccionarIndustria=$A124,SeleccionarIndustria="Todas las AE"),(OR('SIMULADOR IMPACTOS MIP'!$B$10=$EM$11,'SIMULADOR IMPACTOS MIP'!$B$10=FI$11))),'SIMULADOR IMPACTOS MIP'!Porcentaje,0)</f>
        <v>0.14000000000000001</v>
      </c>
      <c r="FJ124" s="60">
        <f>+IF(AND(OR(SeleccionarIndustria=$A124,SeleccionarIndustria="Todas las AE"),(OR('SIMULADOR IMPACTOS MIP'!$B$10=$EM$11,'SIMULADOR IMPACTOS MIP'!$B$10=FJ$11))),'SIMULADOR IMPACTOS MIP'!Porcentaje,0)</f>
        <v>0.14000000000000001</v>
      </c>
      <c r="FM124" s="20">
        <f>+'MIP 2017'!EJ124*(1+(EN124))</f>
        <v>14370.261953216102</v>
      </c>
      <c r="FN124" s="20">
        <f>+'MIP 2017'!EK124*(1+(EO124))</f>
        <v>177.30003929223417</v>
      </c>
      <c r="FO124" s="20">
        <f>+'MIP 2017'!EL124*(1+(EP124))</f>
        <v>965.79352500429229</v>
      </c>
      <c r="FP124" s="20">
        <f>+'MIP 2017'!EM124*(1+(EQ124))</f>
        <v>0</v>
      </c>
      <c r="FQ124" s="20">
        <f>+'MIP 2017'!EN124*(1+(ER124))</f>
        <v>0</v>
      </c>
      <c r="FR124" s="20">
        <f>+'MIP 2017'!EO124*(1+(ES124))</f>
        <v>0</v>
      </c>
      <c r="FS124" s="20">
        <f>+'MIP 2017'!EP124*(1+(ET124))</f>
        <v>0</v>
      </c>
      <c r="FT124" s="20">
        <f>+'MIP 2017'!EQ124*(1+(EU124))</f>
        <v>0</v>
      </c>
      <c r="FU124" s="20">
        <f>+'MIP 2017'!ER124*(1+(EV124))</f>
        <v>0</v>
      </c>
      <c r="FV124" s="20">
        <f>+'MIP 2017'!ES124*(1+(EW124))</f>
        <v>0</v>
      </c>
      <c r="FW124" s="20">
        <f>+'MIP 2017'!ET124*(1+(EX124))</f>
        <v>0</v>
      </c>
      <c r="FX124" s="20">
        <f>+'MIP 2017'!EU124*(1+(EY124))</f>
        <v>2.5061744871707443</v>
      </c>
      <c r="FY124" s="20">
        <f>+'MIP 2017'!EV124*(1+(EZ124))</f>
        <v>18.24685896510999</v>
      </c>
      <c r="FZ124" s="20">
        <f>+'MIP 2017'!EW124*(1+(FA124))</f>
        <v>7.4503401860072135E-2</v>
      </c>
      <c r="GA124" s="20">
        <f>+'MIP 2017'!EX124*(1+(FB124))</f>
        <v>57.699575115664196</v>
      </c>
      <c r="GB124" s="20">
        <f>+'MIP 2017'!EY124*(1+(FC124))</f>
        <v>0</v>
      </c>
      <c r="GC124" s="20">
        <f>+'MIP 2017'!EZ124*(1+(FD124))</f>
        <v>0</v>
      </c>
      <c r="GD124" s="20">
        <f>+'MIP 2017'!FA124*(1+(FE124))</f>
        <v>0</v>
      </c>
      <c r="GE124" s="20">
        <f>+'MIP 2017'!FB124*(1+(FF124))</f>
        <v>0</v>
      </c>
      <c r="GF124" s="20">
        <f>+'MIP 2017'!FC124*(1+(FG124))</f>
        <v>0</v>
      </c>
      <c r="GG124" s="20">
        <f>+'MIP 2017'!FD124*(1+(FH124))</f>
        <v>0</v>
      </c>
      <c r="GH124" s="20">
        <f>+'MIP 2017'!FE124*(1+(FI124))</f>
        <v>0</v>
      </c>
      <c r="GI124" s="20">
        <f>+'MIP 2017'!FF124*(1+(FJ124))</f>
        <v>0</v>
      </c>
      <c r="GJ124" s="18">
        <f t="shared" si="6"/>
        <v>15591.882629482436</v>
      </c>
      <c r="GK124" s="39">
        <f>+IFERROR((GJ124/'MIP 2017'!FG124*100-100),0)</f>
        <v>0</v>
      </c>
      <c r="GN124" s="18">
        <v>70684.424069964283</v>
      </c>
      <c r="GO124" s="14">
        <f>+'MIP 2017'!FH124</f>
        <v>70096.680037968224</v>
      </c>
      <c r="GP124" s="39">
        <f t="shared" si="7"/>
        <v>587.74403199605877</v>
      </c>
      <c r="GQ124" s="39">
        <f t="shared" si="8"/>
        <v>0.83847627544942327</v>
      </c>
      <c r="GU124" s="61">
        <v>0.12</v>
      </c>
      <c r="GV124" s="81"/>
      <c r="GW124" s="60">
        <f>+IF(SeleccionarDemTur=GW$11,'SIMULADOR IMPACTOS MIP(TURISMO)'!PorcentajeTur,0)</f>
        <v>0</v>
      </c>
      <c r="GX124" s="60">
        <f>+IF(SeleccionarDemTur=GX$11,'SIMULADOR IMPACTOS MIP(TURISMO)'!PorcentajeTur,0)</f>
        <v>0</v>
      </c>
      <c r="GY124" s="60">
        <f>+IF(SeleccionarDemTur=GY$11,'SIMULADOR IMPACTOS MIP(TURISMO)'!PorcentajeTur,0)</f>
        <v>0.14000000000000001</v>
      </c>
      <c r="GZ124" s="60">
        <f>+IF(SeleccionarDemTur=GZ$11,'SIMULADOR IMPACTOS MIP(TURISMO)'!PorcentajeTur,0)</f>
        <v>0</v>
      </c>
      <c r="HA124" s="60">
        <f>+IF(OR(SeleccionarDemTur=HA$11,SeleccionarDemTur=$GW$11),'SIMULADOR IMPACTOS MIP(TURISMO)'!PorcentajeTur,0)</f>
        <v>0</v>
      </c>
      <c r="HB124" s="60">
        <f>+IF(OR(SeleccionarDemTur=HB$11,SeleccionarDemTur=$GW$11),'SIMULADOR IMPACTOS MIP(TURISMO)'!PorcentajeTur,0)</f>
        <v>0</v>
      </c>
      <c r="HC124" s="60">
        <f>+IF(OR(SeleccionarDemTur=HC$11,SeleccionarDemTur=$GW$11),'SIMULADOR IMPACTOS MIP(TURISMO)'!PorcentajeTur,0)</f>
        <v>0</v>
      </c>
      <c r="HD124" s="60">
        <f>+IF(OR(SeleccionarDemTur=HD$11,SeleccionarDemTur=$GX$11),'SIMULADOR IMPACTOS MIP(TURISMO)'!PorcentajeTur,0)</f>
        <v>0</v>
      </c>
      <c r="HE124" s="60">
        <f>+IF(OR(SeleccionarDemTur=HE$11,SeleccionarDemTur=$GX$11),'SIMULADOR IMPACTOS MIP(TURISMO)'!PorcentajeTur,0)</f>
        <v>0</v>
      </c>
      <c r="HF124" s="60">
        <f>+IF(OR(SeleccionarDemTur=HF$11,SeleccionarDemTur=$GX$11),'SIMULADOR IMPACTOS MIP(TURISMO)'!PorcentajeTur,0)</f>
        <v>0</v>
      </c>
      <c r="HG124" s="60">
        <f>+IF(OR(SeleccionarDemTur=HG$11,SeleccionarDemTur=$GX$11),'SIMULADOR IMPACTOS MIP(TURISMO)'!PorcentajeTur,0)</f>
        <v>0</v>
      </c>
      <c r="HH124" s="60">
        <f>+IF(OR(SeleccionarDemTur=HH$11,SeleccionarDemTur=$GX$11),'SIMULADOR IMPACTOS MIP(TURISMO)'!PorcentajeTur,0)</f>
        <v>0</v>
      </c>
      <c r="HI124" s="60">
        <f>+IF(OR(SeleccionarDemTur=HI$11,SeleccionarDemTur=$GX$11),'SIMULADOR IMPACTOS MIP(TURISMO)'!PorcentajeTur,0)</f>
        <v>0</v>
      </c>
      <c r="HJ124" s="60">
        <f>+IF(OR(SeleccionarDemTur=HJ$11,SeleccionarDemTur=$GX$11),'SIMULADOR IMPACTOS MIP(TURISMO)'!PorcentajeTur,0)</f>
        <v>0</v>
      </c>
      <c r="HK124" s="60">
        <f>+IF(SeleccionarDemTur=HK$11,'SIMULADOR IMPACTOS MIP(TURISMO)'!PorcentajeTur,0)</f>
        <v>0</v>
      </c>
      <c r="HL124" s="60">
        <f>+IF(SeleccionarDemTur=HL$11,'SIMULADOR IMPACTOS MIP(TURISMO)'!PorcentajeTur,0)</f>
        <v>0</v>
      </c>
      <c r="HM124" s="60">
        <f>+IF(SeleccionarDemTur=HM$11,'SIMULADOR IMPACTOS MIP(TURISMO)'!PorcentajeTur,0)</f>
        <v>0</v>
      </c>
      <c r="HN124" s="60">
        <f>+IF(SeleccionarDemTur=HN$11,'SIMULADOR IMPACTOS MIP(TURISMO)'!PorcentajeTur,0)</f>
        <v>0</v>
      </c>
      <c r="HO124" s="60">
        <f>+IF(OR(SeleccionarDemTur=HO$11,SeleccionarDemTur=$GY$11),'SIMULADOR IMPACTOS MIP(TURISMO)'!PorcentajeTur,0)</f>
        <v>0.14000000000000001</v>
      </c>
      <c r="HP124" s="60">
        <f>+IF(OR(SeleccionarDemTur=HP$11,SeleccionarDemTur=$GY$11),'SIMULADOR IMPACTOS MIP(TURISMO)'!PorcentajeTur,0)</f>
        <v>0.14000000000000001</v>
      </c>
      <c r="HQ124" s="60">
        <f>+IF(OR(SeleccionarDemTur=HQ$11,SeleccionarDemTur=$GY$11),'SIMULADOR IMPACTOS MIP(TURISMO)'!PorcentajeTur,0)</f>
        <v>0.14000000000000001</v>
      </c>
      <c r="HR124" s="60">
        <f>+IF(OR(SeleccionarDemTur=HR$11,SeleccionarDemTur=$GY$11),'SIMULADOR IMPACTOS MIP(TURISMO)'!PorcentajeTur,0)</f>
        <v>0.14000000000000001</v>
      </c>
      <c r="HS124" s="60">
        <f>+IF(OR(SeleccionarDemTur=HS$11,SeleccionarDemTur=$GY$11),'SIMULADOR IMPACTOS MIP(TURISMO)'!PorcentajeTur,0)</f>
        <v>0.14000000000000001</v>
      </c>
      <c r="HT124" s="60">
        <f>+IF(OR(SeleccionarDemTur=HT$11,SeleccionarDemTur=$GY$11),'SIMULADOR IMPACTOS MIP(TURISMO)'!PorcentajeTur,0)</f>
        <v>0.14000000000000001</v>
      </c>
      <c r="HU124" s="60">
        <f>+IF(OR(SeleccionarDemTur=HU$11,SeleccionarDemTur=$GY$11),'SIMULADOR IMPACTOS MIP(TURISMO)'!PorcentajeTur,0)</f>
        <v>0.14000000000000001</v>
      </c>
      <c r="HV124" s="60">
        <f>+IF(OR(SeleccionarDemTur=HV$11,SeleccionarDemTur=$GY$11),'SIMULADOR IMPACTOS MIP(TURISMO)'!PorcentajeTur,0)</f>
        <v>0.14000000000000001</v>
      </c>
      <c r="HY124" s="20">
        <f>+'MIP 2017'!EJ124*(1+(GZ124))</f>
        <v>14370.261953216102</v>
      </c>
      <c r="HZ124" s="20">
        <f>+'MIP 2017'!EK124*(1+(HA124))</f>
        <v>177.30003929223417</v>
      </c>
      <c r="IA124" s="20">
        <f>+'MIP 2017'!EL124*(1+(HB124))</f>
        <v>965.79352500429229</v>
      </c>
      <c r="IB124" s="20">
        <f>+'MIP 2017'!EM124*(1+(HC124))</f>
        <v>0</v>
      </c>
      <c r="IC124" s="20">
        <f>+'MIP 2017'!EN124*(1+(HD124))</f>
        <v>0</v>
      </c>
      <c r="ID124" s="20">
        <f>+'MIP 2017'!EO124*(1+(HE124))</f>
        <v>0</v>
      </c>
      <c r="IE124" s="20">
        <f>+'MIP 2017'!EP124*(1+(HF124))</f>
        <v>0</v>
      </c>
      <c r="IF124" s="20">
        <f>+'MIP 2017'!EQ124*(1+(HG124))</f>
        <v>0</v>
      </c>
      <c r="IG124" s="20">
        <f>+'MIP 2017'!ER124*(1+(HH124))</f>
        <v>0</v>
      </c>
      <c r="IH124" s="20">
        <f>+'MIP 2017'!ES124*(1+(HI124))</f>
        <v>0</v>
      </c>
      <c r="II124" s="20">
        <f>+'MIP 2017'!ET124*(1+(HJ124))</f>
        <v>0</v>
      </c>
      <c r="IJ124" s="20">
        <f>+'MIP 2017'!EU124*(1+(HK124))</f>
        <v>2.5061744871707443</v>
      </c>
      <c r="IK124" s="20">
        <f>+'MIP 2017'!EV124*(1+(HL124))</f>
        <v>18.24685896510999</v>
      </c>
      <c r="IL124" s="20">
        <f>+'MIP 2017'!EW124*(1+(HM124))</f>
        <v>7.4503401860072135E-2</v>
      </c>
      <c r="IM124" s="20">
        <f>+'MIP 2017'!EX124*(1+(HN124))</f>
        <v>57.699575115664196</v>
      </c>
      <c r="IN124" s="20">
        <f>+'MIP 2017'!EY124*(1+(HO124))</f>
        <v>0</v>
      </c>
      <c r="IO124" s="20">
        <f>+'MIP 2017'!EZ124*(1+(HP124))</f>
        <v>0</v>
      </c>
      <c r="IP124" s="20">
        <f>+'MIP 2017'!FA124*(1+(HQ124))</f>
        <v>0</v>
      </c>
      <c r="IQ124" s="20">
        <f>+'MIP 2017'!FB124*(1+(HR124))</f>
        <v>0</v>
      </c>
      <c r="IR124" s="20">
        <f>+'MIP 2017'!FC124*(1+(HS124))</f>
        <v>0</v>
      </c>
      <c r="IS124" s="20">
        <f>+'MIP 2017'!FD124*(1+(HT124))</f>
        <v>0</v>
      </c>
      <c r="IT124" s="20">
        <f>+'MIP 2017'!FE124*(1+(HU124))</f>
        <v>0</v>
      </c>
      <c r="IU124" s="20">
        <f>+'MIP 2017'!FF124*(1+(HV124))</f>
        <v>0</v>
      </c>
      <c r="IV124" s="18">
        <f t="shared" si="9"/>
        <v>15591.882629482436</v>
      </c>
      <c r="IW124" s="39">
        <f>+IFERROR((IV124/'MIP 2017'!FG124*100-100),0)</f>
        <v>0</v>
      </c>
      <c r="IZ124" s="18">
        <v>70684.424069964283</v>
      </c>
      <c r="JA124" s="14">
        <f>+'MIP 2017'!FH124</f>
        <v>70096.680037968224</v>
      </c>
      <c r="JB124" s="39">
        <f t="shared" si="10"/>
        <v>587.74403199605877</v>
      </c>
      <c r="JC124" s="39">
        <f t="shared" si="11"/>
        <v>0.83847627544942327</v>
      </c>
    </row>
    <row r="125" spans="1:263" s="7" customFormat="1" ht="21.95" customHeight="1" thickBot="1" x14ac:dyDescent="0.3">
      <c r="A125" s="137" t="s">
        <v>287</v>
      </c>
      <c r="B125" s="138" t="s">
        <v>402</v>
      </c>
      <c r="C125" s="33">
        <v>2.2711129440746171E-3</v>
      </c>
      <c r="D125" s="33">
        <v>1.815865444186127E-3</v>
      </c>
      <c r="E125" s="33">
        <v>8.547335332536449E-4</v>
      </c>
      <c r="F125" s="33">
        <v>1.4530772921232428E-3</v>
      </c>
      <c r="G125" s="33">
        <v>1.0380765194943024E-2</v>
      </c>
      <c r="H125" s="33">
        <v>8.8276888638419101E-4</v>
      </c>
      <c r="I125" s="33">
        <v>6.4212704144788043E-4</v>
      </c>
      <c r="J125" s="33">
        <v>7.9138157450390123E-4</v>
      </c>
      <c r="K125" s="33">
        <v>9.3284157982035309E-4</v>
      </c>
      <c r="L125" s="33">
        <v>7.1683314230511891E-4</v>
      </c>
      <c r="M125" s="33">
        <v>1.7896444493366256E-3</v>
      </c>
      <c r="N125" s="33">
        <v>1.8285786581361959E-3</v>
      </c>
      <c r="O125" s="33">
        <v>1.9703806784118955E-3</v>
      </c>
      <c r="P125" s="33">
        <v>1.863405318351648E-3</v>
      </c>
      <c r="Q125" s="33">
        <v>8.3635729932479534E-4</v>
      </c>
      <c r="R125" s="33">
        <v>1.9049725286531655E-3</v>
      </c>
      <c r="S125" s="33">
        <v>1.474213497735163E-3</v>
      </c>
      <c r="T125" s="33">
        <v>1.2186494387309245E-3</v>
      </c>
      <c r="U125" s="33">
        <v>8.3196518322205051E-3</v>
      </c>
      <c r="V125" s="33">
        <v>1.6603455095571483E-3</v>
      </c>
      <c r="W125" s="33">
        <v>3.0674881676668515E-3</v>
      </c>
      <c r="X125" s="33">
        <v>2.7784812560358264E-3</v>
      </c>
      <c r="Y125" s="33">
        <v>1.9928408479232482E-3</v>
      </c>
      <c r="Z125" s="33">
        <v>2.4986962541943456E-3</v>
      </c>
      <c r="AA125" s="33">
        <v>2.2583540886857737E-3</v>
      </c>
      <c r="AB125" s="33">
        <v>2.4558601662296076E-3</v>
      </c>
      <c r="AC125" s="33">
        <v>3.0156372808912266E-4</v>
      </c>
      <c r="AD125" s="33">
        <v>1.2347278455219696E-3</v>
      </c>
      <c r="AE125" s="33">
        <v>1.2377605778405146E-2</v>
      </c>
      <c r="AF125" s="33">
        <v>2.9648497835598076E-3</v>
      </c>
      <c r="AG125" s="33">
        <v>6.6324476526679113E-4</v>
      </c>
      <c r="AH125" s="33">
        <v>1.3227708664470836E-3</v>
      </c>
      <c r="AI125" s="33">
        <v>4.0060492963775911E-3</v>
      </c>
      <c r="AJ125" s="33">
        <v>6.3147507613885295E-3</v>
      </c>
      <c r="AK125" s="33">
        <v>3.9636801698281852E-3</v>
      </c>
      <c r="AL125" s="33">
        <v>1.7105535393417174E-3</v>
      </c>
      <c r="AM125" s="33">
        <v>4.7624586136187771E-3</v>
      </c>
      <c r="AN125" s="33">
        <v>4.2366650573020326E-3</v>
      </c>
      <c r="AO125" s="33">
        <v>2.4857171232731019E-3</v>
      </c>
      <c r="AP125" s="33">
        <v>2.4938405720049024E-3</v>
      </c>
      <c r="AQ125" s="33">
        <v>2.0536652479218277E-3</v>
      </c>
      <c r="AR125" s="33">
        <v>1.4382896219579675E-3</v>
      </c>
      <c r="AS125" s="33">
        <v>1.1821280362061684E-3</v>
      </c>
      <c r="AT125" s="33">
        <v>3.4611936692133922E-3</v>
      </c>
      <c r="AU125" s="33">
        <v>2.1705567565131209E-3</v>
      </c>
      <c r="AV125" s="33">
        <v>2.5261290141560563E-3</v>
      </c>
      <c r="AW125" s="33">
        <v>2.1420722012537858E-3</v>
      </c>
      <c r="AX125" s="33">
        <v>1.250924924731812E-3</v>
      </c>
      <c r="AY125" s="33">
        <v>7.9280431651072879E-4</v>
      </c>
      <c r="AZ125" s="33">
        <v>1.7045552833033519E-3</v>
      </c>
      <c r="BA125" s="33">
        <v>1.1802267883476974E-3</v>
      </c>
      <c r="BB125" s="33">
        <v>1.7798016389890675E-3</v>
      </c>
      <c r="BC125" s="33">
        <v>2.9201774327508915E-3</v>
      </c>
      <c r="BD125" s="33">
        <v>1.9399325416197002E-3</v>
      </c>
      <c r="BE125" s="33">
        <v>1.8698722288657047E-3</v>
      </c>
      <c r="BF125" s="33">
        <v>2.4883084347680695E-3</v>
      </c>
      <c r="BG125" s="33">
        <v>2.2657908408612896E-3</v>
      </c>
      <c r="BH125" s="33">
        <v>2.4194414086687369E-3</v>
      </c>
      <c r="BI125" s="33">
        <v>4.139200621105542E-3</v>
      </c>
      <c r="BJ125" s="33">
        <v>2.7527889724118047E-3</v>
      </c>
      <c r="BK125" s="33">
        <v>1.3498104112145739E-2</v>
      </c>
      <c r="BL125" s="33">
        <v>2.165419104362186E-3</v>
      </c>
      <c r="BM125" s="33">
        <v>1.054980768090439E-2</v>
      </c>
      <c r="BN125" s="33">
        <v>1.5509577894802383E-3</v>
      </c>
      <c r="BO125" s="33">
        <v>1.2762697565117628E-3</v>
      </c>
      <c r="BP125" s="33">
        <v>1.4219725531239512E-3</v>
      </c>
      <c r="BQ125" s="33">
        <v>7.7740507420107083E-3</v>
      </c>
      <c r="BR125" s="33">
        <v>1.3259822542838954E-3</v>
      </c>
      <c r="BS125" s="33">
        <v>1.455010879762859E-3</v>
      </c>
      <c r="BT125" s="33">
        <v>2.1518062613214294E-3</v>
      </c>
      <c r="BU125" s="33">
        <v>1.2163502317483455E-3</v>
      </c>
      <c r="BV125" s="33">
        <v>1.9190179779055999E-3</v>
      </c>
      <c r="BW125" s="33">
        <v>2.0011096337683959E-3</v>
      </c>
      <c r="BX125" s="33">
        <v>5.808067050884008E-3</v>
      </c>
      <c r="BY125" s="33">
        <v>1.5274589963486466E-2</v>
      </c>
      <c r="BZ125" s="33">
        <v>1.5306562145932924E-3</v>
      </c>
      <c r="CA125" s="33">
        <v>1.9382680073792165E-3</v>
      </c>
      <c r="CB125" s="33">
        <v>9.1868223639979818E-3</v>
      </c>
      <c r="CC125" s="33">
        <v>1.4370546273227376E-2</v>
      </c>
      <c r="CD125" s="33">
        <v>8.8599705234475995E-2</v>
      </c>
      <c r="CE125" s="33">
        <v>4.6833984300860276E-2</v>
      </c>
      <c r="CF125" s="33">
        <v>7.0658281521117586E-3</v>
      </c>
      <c r="CG125" s="33">
        <v>4.1347191866150873E-3</v>
      </c>
      <c r="CH125" s="33">
        <v>1.3884977026186456E-3</v>
      </c>
      <c r="CI125" s="33">
        <v>3.4793753445681959E-3</v>
      </c>
      <c r="CJ125" s="33">
        <v>9.5450262608270324E-4</v>
      </c>
      <c r="CK125" s="33">
        <v>2.1171453923864657E-3</v>
      </c>
      <c r="CL125" s="33">
        <v>1.9638775399590329E-3</v>
      </c>
      <c r="CM125" s="33">
        <v>0.10480920358249465</v>
      </c>
      <c r="CN125" s="33">
        <v>1.2744371511567742E-2</v>
      </c>
      <c r="CO125" s="33">
        <v>1.1255889133142179E-2</v>
      </c>
      <c r="CP125" s="33">
        <v>2.113734993577869E-2</v>
      </c>
      <c r="CQ125" s="33">
        <v>3.5868799298438684E-3</v>
      </c>
      <c r="CR125" s="33">
        <v>2.5728196510906255E-3</v>
      </c>
      <c r="CS125" s="33">
        <v>9.3157679390965618E-3</v>
      </c>
      <c r="CT125" s="33">
        <v>5.4369957255054974E-2</v>
      </c>
      <c r="CU125" s="33">
        <v>1.4274889862374064E-3</v>
      </c>
      <c r="CV125" s="33">
        <v>2.3614094621904618E-3</v>
      </c>
      <c r="CW125" s="33">
        <v>5.6222523746007232E-3</v>
      </c>
      <c r="CX125" s="33">
        <v>6.5968658897787875E-3</v>
      </c>
      <c r="CY125" s="33">
        <v>2.0417210936661259E-3</v>
      </c>
      <c r="CZ125" s="33">
        <v>3.5568214221518729E-3</v>
      </c>
      <c r="DA125" s="33">
        <v>1.7608360473106083E-3</v>
      </c>
      <c r="DB125" s="33">
        <v>2.2616970202381545E-3</v>
      </c>
      <c r="DC125" s="33">
        <v>8.0629769000255501E-3</v>
      </c>
      <c r="DD125" s="33">
        <v>3.4089987783715975E-3</v>
      </c>
      <c r="DE125" s="33">
        <v>5.8644639771732298E-3</v>
      </c>
      <c r="DF125" s="33">
        <v>2.708862664490273E-3</v>
      </c>
      <c r="DG125" s="33">
        <v>3.4504315990849812E-3</v>
      </c>
      <c r="DH125" s="33">
        <v>3.6240788002003493E-3</v>
      </c>
      <c r="DI125" s="33">
        <v>1.2846020472503505E-3</v>
      </c>
      <c r="DJ125" s="33">
        <v>6.1792592265097713E-3</v>
      </c>
      <c r="DK125" s="33">
        <v>8.2801397348736192E-3</v>
      </c>
      <c r="DL125" s="33">
        <v>1.0066679065826263</v>
      </c>
      <c r="DM125" s="33">
        <v>7.6543741845864497E-3</v>
      </c>
      <c r="DN125" s="33">
        <v>8.2821159227977126E-4</v>
      </c>
      <c r="DO125" s="33">
        <v>4.5881684142806325E-3</v>
      </c>
      <c r="DP125" s="33">
        <v>4.7836567491130544E-3</v>
      </c>
      <c r="DQ125" s="33">
        <v>4.70923629449547E-3</v>
      </c>
      <c r="DR125" s="33">
        <v>3.3500208946234313E-3</v>
      </c>
      <c r="DS125" s="33">
        <v>1.5242888303269201E-2</v>
      </c>
      <c r="DT125" s="33">
        <v>5.7372735371986989E-3</v>
      </c>
      <c r="DU125" s="33">
        <v>3.6830408061321266E-3</v>
      </c>
      <c r="DV125" s="33">
        <v>1.5566519309630474E-3</v>
      </c>
      <c r="DW125" s="33">
        <v>1.6620031454184679E-3</v>
      </c>
      <c r="DX125" s="33">
        <v>3.1132040051772302E-3</v>
      </c>
      <c r="DY125" s="33">
        <v>2.9926368752771111E-3</v>
      </c>
      <c r="DZ125" s="33">
        <v>2.2017092162204994E-3</v>
      </c>
      <c r="EA125" s="33">
        <v>3.1936398145234303E-3</v>
      </c>
      <c r="EB125" s="33">
        <v>4.2636686870727624E-3</v>
      </c>
      <c r="EC125" s="33">
        <v>1.6585970341208912E-3</v>
      </c>
      <c r="ED125" s="33">
        <v>3.1357930770607931E-2</v>
      </c>
      <c r="EE125" s="33">
        <v>7.4073714107388425E-3</v>
      </c>
      <c r="EF125" s="33">
        <v>6.4429128386526389E-3</v>
      </c>
      <c r="EG125" s="33">
        <v>2.9295855535368168E-3</v>
      </c>
      <c r="EH125" s="33">
        <v>0</v>
      </c>
      <c r="EK125" s="60">
        <f>+IF(AND(OR(SeleccionarIndustria=$A125,SeleccionarIndustria="Todas las AE"),('SIMULADOR IMPACTOS MIP'!$B$10=EK$11)),'SIMULADOR IMPACTOS MIP'!Porcentaje,0)</f>
        <v>0</v>
      </c>
      <c r="EL125" s="60">
        <f>+IF(AND(OR(SeleccionarIndustria=$A125,SeleccionarIndustria="Todas las AE"),('SIMULADOR IMPACTOS MIP'!$B$10=EL$11)),'SIMULADOR IMPACTOS MIP'!Porcentaje,0)</f>
        <v>0</v>
      </c>
      <c r="EM125" s="60">
        <f>+IF(AND(OR(SeleccionarIndustria=$A125,SeleccionarIndustria="Todas las AE"),('SIMULADOR IMPACTOS MIP'!$B$10=EM$11)),'SIMULADOR IMPACTOS MIP'!Porcentaje,0)</f>
        <v>0.14000000000000001</v>
      </c>
      <c r="EN125" s="60">
        <f>+IF(AND(OR(SeleccionarIndustria=$A125,SeleccionarIndustria="Todas las AE"),('SIMULADOR IMPACTOS MIP'!$B$10=EN$11)),'SIMULADOR IMPACTOS MIP'!Porcentaje,0)</f>
        <v>0</v>
      </c>
      <c r="EO125" s="60">
        <f>+IF(AND(OR(SeleccionarIndustria=$A125,SeleccionarIndustria="Todas las AE"),(OR('SIMULADOR IMPACTOS MIP'!$B$10=$EK$11,'SIMULADOR IMPACTOS MIP'!$B$10=EO$11))),'SIMULADOR IMPACTOS MIP'!Porcentaje,0)</f>
        <v>0</v>
      </c>
      <c r="EP125" s="60">
        <f>+IF(AND(OR(SeleccionarIndustria=$A125,SeleccionarIndustria="Todas las AE"),(OR('SIMULADOR IMPACTOS MIP'!$B$10=$EK$11,'SIMULADOR IMPACTOS MIP'!$B$10=EP$11))),'SIMULADOR IMPACTOS MIP'!Porcentaje,0)</f>
        <v>0</v>
      </c>
      <c r="EQ125" s="60">
        <f>+IF(AND(OR(SeleccionarIndustria=$A125,SeleccionarIndustria="Todas las AE"),(OR('SIMULADOR IMPACTOS MIP'!$B$10=$EK$11,'SIMULADOR IMPACTOS MIP'!$B$10=EQ$11))),'SIMULADOR IMPACTOS MIP'!Porcentaje,0)</f>
        <v>0</v>
      </c>
      <c r="ER125" s="60">
        <f>+IF(AND(OR(SeleccionarIndustria=$A125,SeleccionarIndustria="Todas las AE"),(OR('SIMULADOR IMPACTOS MIP'!$B$10=$EL$11,'SIMULADOR IMPACTOS MIP'!$B$10=ER$11))),'SIMULADOR IMPACTOS MIP'!Porcentaje,0)</f>
        <v>0</v>
      </c>
      <c r="ES125" s="60">
        <f>+IF(AND(OR(SeleccionarIndustria=$A125,SeleccionarIndustria="Todas las AE"),(OR('SIMULADOR IMPACTOS MIP'!$B$10=$EL$11,'SIMULADOR IMPACTOS MIP'!$B$10=ES$11))),'SIMULADOR IMPACTOS MIP'!Porcentaje,0)</f>
        <v>0</v>
      </c>
      <c r="ET125" s="60">
        <f>+IF(AND(OR(SeleccionarIndustria=$A125,SeleccionarIndustria="Todas las AE"),(OR('SIMULADOR IMPACTOS MIP'!$B$10=$EL$11,'SIMULADOR IMPACTOS MIP'!$B$10=ET$11))),'SIMULADOR IMPACTOS MIP'!Porcentaje,0)</f>
        <v>0</v>
      </c>
      <c r="EU125" s="60">
        <f>+IF(AND(OR(SeleccionarIndustria=$A125,SeleccionarIndustria="Todas las AE"),(OR('SIMULADOR IMPACTOS MIP'!$B$10=$EL$11,'SIMULADOR IMPACTOS MIP'!$B$10=EU$11))),'SIMULADOR IMPACTOS MIP'!Porcentaje,0)</f>
        <v>0</v>
      </c>
      <c r="EV125" s="60">
        <f>+IF(AND(OR(SeleccionarIndustria=$A125,SeleccionarIndustria="Todas las AE"),(OR('SIMULADOR IMPACTOS MIP'!$B$10=$EL$11,'SIMULADOR IMPACTOS MIP'!$B$10=EV$11))),'SIMULADOR IMPACTOS MIP'!Porcentaje,0)</f>
        <v>0</v>
      </c>
      <c r="EW125" s="60">
        <f>+IF(AND(OR(SeleccionarIndustria=$A125,SeleccionarIndustria="Todas las AE"),(OR('SIMULADOR IMPACTOS MIP'!$B$10=$EL$11,'SIMULADOR IMPACTOS MIP'!$B$10=EW$11))),'SIMULADOR IMPACTOS MIP'!Porcentaje,0)</f>
        <v>0</v>
      </c>
      <c r="EX125" s="60">
        <f>+IF(AND(OR(SeleccionarIndustria=$A125,SeleccionarIndustria="Todas las AE"),(OR('SIMULADOR IMPACTOS MIP'!$B$10=$EL$11,'SIMULADOR IMPACTOS MIP'!$B$10=EX$11))),'SIMULADOR IMPACTOS MIP'!Porcentaje,0)</f>
        <v>0</v>
      </c>
      <c r="EY125" s="60">
        <f>+IF(AND(OR(SeleccionarIndustria=$A125,SeleccionarIndustria="Todas las AE"),('SIMULADOR IMPACTOS MIP'!$B$10=EY$11)),'SIMULADOR IMPACTOS MIP'!Porcentaje,0)</f>
        <v>0</v>
      </c>
      <c r="EZ125" s="60">
        <f>+IF(AND(OR(SeleccionarIndustria=$A125,SeleccionarIndustria="Todas las AE"),('SIMULADOR IMPACTOS MIP'!$B$10=EZ$11)),'SIMULADOR IMPACTOS MIP'!Porcentaje,0)</f>
        <v>0</v>
      </c>
      <c r="FA125" s="60">
        <f>+IF(AND(OR(SeleccionarIndustria=$A125,SeleccionarIndustria="Todas las AE"),('SIMULADOR IMPACTOS MIP'!$B$10=FA$11)),'SIMULADOR IMPACTOS MIP'!Porcentaje,0)</f>
        <v>0</v>
      </c>
      <c r="FB125" s="60">
        <f>+IF(AND(OR(SeleccionarIndustria=$A125,SeleccionarIndustria="Todas las AE"),('SIMULADOR IMPACTOS MIP'!$B$10=FB$11)),'SIMULADOR IMPACTOS MIP'!Porcentaje,0)</f>
        <v>0</v>
      </c>
      <c r="FC125" s="60">
        <f>+IF(AND(OR(SeleccionarIndustria=$A125,SeleccionarIndustria="Todas las AE"),(OR('SIMULADOR IMPACTOS MIP'!$B$10=$EM$11,'SIMULADOR IMPACTOS MIP'!$B$10=FC$11))),'SIMULADOR IMPACTOS MIP'!Porcentaje,0)</f>
        <v>0.14000000000000001</v>
      </c>
      <c r="FD125" s="60">
        <f>+IF(AND(OR(SeleccionarIndustria=$A125,SeleccionarIndustria="Todas las AE"),(OR('SIMULADOR IMPACTOS MIP'!$B$10=$EM$11,'SIMULADOR IMPACTOS MIP'!$B$10=FD$11))),'SIMULADOR IMPACTOS MIP'!Porcentaje,0)</f>
        <v>0.14000000000000001</v>
      </c>
      <c r="FE125" s="60">
        <f>+IF(AND(OR(SeleccionarIndustria=$A125,SeleccionarIndustria="Todas las AE"),(OR('SIMULADOR IMPACTOS MIP'!$B$10=$EM$11,'SIMULADOR IMPACTOS MIP'!$B$10=FE$11))),'SIMULADOR IMPACTOS MIP'!Porcentaje,0)</f>
        <v>0.14000000000000001</v>
      </c>
      <c r="FF125" s="60">
        <f>+IF(AND(OR(SeleccionarIndustria=$A125,SeleccionarIndustria="Todas las AE"),(OR('SIMULADOR IMPACTOS MIP'!$B$10=$EM$11,'SIMULADOR IMPACTOS MIP'!$B$10=FF$11))),'SIMULADOR IMPACTOS MIP'!Porcentaje,0)</f>
        <v>0.14000000000000001</v>
      </c>
      <c r="FG125" s="60">
        <f>+IF(AND(OR(SeleccionarIndustria=$A125,SeleccionarIndustria="Todas las AE"),(OR('SIMULADOR IMPACTOS MIP'!$B$10=$EM$11,'SIMULADOR IMPACTOS MIP'!$B$10=FG$11))),'SIMULADOR IMPACTOS MIP'!Porcentaje,0)</f>
        <v>0.14000000000000001</v>
      </c>
      <c r="FH125" s="60">
        <f>+IF(AND(OR(SeleccionarIndustria=$A125,SeleccionarIndustria="Todas las AE"),(OR('SIMULADOR IMPACTOS MIP'!$B$10=$EM$11,'SIMULADOR IMPACTOS MIP'!$B$10=FH$11))),'SIMULADOR IMPACTOS MIP'!Porcentaje,0)</f>
        <v>0.14000000000000001</v>
      </c>
      <c r="FI125" s="60">
        <f>+IF(AND(OR(SeleccionarIndustria=$A125,SeleccionarIndustria="Todas las AE"),(OR('SIMULADOR IMPACTOS MIP'!$B$10=$EM$11,'SIMULADOR IMPACTOS MIP'!$B$10=FI$11))),'SIMULADOR IMPACTOS MIP'!Porcentaje,0)</f>
        <v>0.14000000000000001</v>
      </c>
      <c r="FJ125" s="60">
        <f>+IF(AND(OR(SeleccionarIndustria=$A125,SeleccionarIndustria="Todas las AE"),(OR('SIMULADOR IMPACTOS MIP'!$B$10=$EM$11,'SIMULADOR IMPACTOS MIP'!$B$10=FJ$11))),'SIMULADOR IMPACTOS MIP'!Porcentaje,0)</f>
        <v>0.14000000000000001</v>
      </c>
      <c r="FM125" s="20">
        <f>+'MIP 2017'!EJ125*(1+(EN125))</f>
        <v>5061.9228743803924</v>
      </c>
      <c r="FN125" s="20">
        <f>+'MIP 2017'!EK125*(1+(EO125))</f>
        <v>0</v>
      </c>
      <c r="FO125" s="20">
        <f>+'MIP 2017'!EL125*(1+(EP125))</f>
        <v>0</v>
      </c>
      <c r="FP125" s="20">
        <f>+'MIP 2017'!EM125*(1+(EQ125))</f>
        <v>0</v>
      </c>
      <c r="FQ125" s="20">
        <f>+'MIP 2017'!EN125*(1+(ER125))</f>
        <v>0</v>
      </c>
      <c r="FR125" s="20">
        <f>+'MIP 2017'!EO125*(1+(ES125))</f>
        <v>0</v>
      </c>
      <c r="FS125" s="20">
        <f>+'MIP 2017'!EP125*(1+(ET125))</f>
        <v>0</v>
      </c>
      <c r="FT125" s="20">
        <f>+'MIP 2017'!EQ125*(1+(EU125))</f>
        <v>0</v>
      </c>
      <c r="FU125" s="20">
        <f>+'MIP 2017'!ER125*(1+(EV125))</f>
        <v>0</v>
      </c>
      <c r="FV125" s="20">
        <f>+'MIP 2017'!ES125*(1+(EW125))</f>
        <v>0</v>
      </c>
      <c r="FW125" s="20">
        <f>+'MIP 2017'!ET125*(1+(EX125))</f>
        <v>0</v>
      </c>
      <c r="FX125" s="20">
        <f>+'MIP 2017'!EU125*(1+(EY125))</f>
        <v>55.033504248007041</v>
      </c>
      <c r="FY125" s="20">
        <f>+'MIP 2017'!EV125*(1+(EZ125))</f>
        <v>400.68582435487497</v>
      </c>
      <c r="FZ125" s="20">
        <f>+'MIP 2017'!EW125*(1+(FA125))</f>
        <v>1.636032648064345</v>
      </c>
      <c r="GA125" s="20">
        <f>+'MIP 2017'!EX125*(1+(FB125))</f>
        <v>21204.232756664576</v>
      </c>
      <c r="GB125" s="20">
        <f>+'MIP 2017'!EY125*(1+(FC125))</f>
        <v>0</v>
      </c>
      <c r="GC125" s="20">
        <f>+'MIP 2017'!EZ125*(1+(FD125))</f>
        <v>0</v>
      </c>
      <c r="GD125" s="20">
        <f>+'MIP 2017'!FA125*(1+(FE125))</f>
        <v>0</v>
      </c>
      <c r="GE125" s="20">
        <f>+'MIP 2017'!FB125*(1+(FF125))</f>
        <v>0</v>
      </c>
      <c r="GF125" s="20">
        <f>+'MIP 2017'!FC125*(1+(FG125))</f>
        <v>0</v>
      </c>
      <c r="GG125" s="20">
        <f>+'MIP 2017'!FD125*(1+(FH125))</f>
        <v>0</v>
      </c>
      <c r="GH125" s="20">
        <f>+'MIP 2017'!FE125*(1+(FI125))</f>
        <v>0</v>
      </c>
      <c r="GI125" s="20">
        <f>+'MIP 2017'!FF125*(1+(FJ125))</f>
        <v>0</v>
      </c>
      <c r="GJ125" s="18">
        <f t="shared" si="6"/>
        <v>26723.510992295916</v>
      </c>
      <c r="GK125" s="39">
        <f>+IFERROR((GJ125/'MIP 2017'!FG125*100-100),0)</f>
        <v>0</v>
      </c>
      <c r="GN125" s="18">
        <v>285522.65198601404</v>
      </c>
      <c r="GO125" s="14">
        <f>+'MIP 2017'!FH125</f>
        <v>283350.21879549854</v>
      </c>
      <c r="GP125" s="39">
        <f t="shared" si="7"/>
        <v>2172.4331905154977</v>
      </c>
      <c r="GQ125" s="39">
        <f t="shared" si="8"/>
        <v>0.76669543427576059</v>
      </c>
      <c r="GU125" s="61">
        <v>0.13</v>
      </c>
      <c r="GV125" s="81"/>
      <c r="GW125" s="60">
        <f>+IF(SeleccionarDemTur=GW$11,'SIMULADOR IMPACTOS MIP(TURISMO)'!PorcentajeTur,0)</f>
        <v>0</v>
      </c>
      <c r="GX125" s="60">
        <f>+IF(SeleccionarDemTur=GX$11,'SIMULADOR IMPACTOS MIP(TURISMO)'!PorcentajeTur,0)</f>
        <v>0</v>
      </c>
      <c r="GY125" s="60">
        <f>+IF(SeleccionarDemTur=GY$11,'SIMULADOR IMPACTOS MIP(TURISMO)'!PorcentajeTur,0)</f>
        <v>0.14000000000000001</v>
      </c>
      <c r="GZ125" s="60">
        <f>+IF(SeleccionarDemTur=GZ$11,'SIMULADOR IMPACTOS MIP(TURISMO)'!PorcentajeTur,0)</f>
        <v>0</v>
      </c>
      <c r="HA125" s="60">
        <f>+IF(OR(SeleccionarDemTur=HA$11,SeleccionarDemTur=$GW$11),'SIMULADOR IMPACTOS MIP(TURISMO)'!PorcentajeTur,0)</f>
        <v>0</v>
      </c>
      <c r="HB125" s="60">
        <f>+IF(OR(SeleccionarDemTur=HB$11,SeleccionarDemTur=$GW$11),'SIMULADOR IMPACTOS MIP(TURISMO)'!PorcentajeTur,0)</f>
        <v>0</v>
      </c>
      <c r="HC125" s="60">
        <f>+IF(OR(SeleccionarDemTur=HC$11,SeleccionarDemTur=$GW$11),'SIMULADOR IMPACTOS MIP(TURISMO)'!PorcentajeTur,0)</f>
        <v>0</v>
      </c>
      <c r="HD125" s="60">
        <f>+IF(OR(SeleccionarDemTur=HD$11,SeleccionarDemTur=$GX$11),'SIMULADOR IMPACTOS MIP(TURISMO)'!PorcentajeTur,0)</f>
        <v>0</v>
      </c>
      <c r="HE125" s="60">
        <f>+IF(OR(SeleccionarDemTur=HE$11,SeleccionarDemTur=$GX$11),'SIMULADOR IMPACTOS MIP(TURISMO)'!PorcentajeTur,0)</f>
        <v>0</v>
      </c>
      <c r="HF125" s="60">
        <f>+IF(OR(SeleccionarDemTur=HF$11,SeleccionarDemTur=$GX$11),'SIMULADOR IMPACTOS MIP(TURISMO)'!PorcentajeTur,0)</f>
        <v>0</v>
      </c>
      <c r="HG125" s="60">
        <f>+IF(OR(SeleccionarDemTur=HG$11,SeleccionarDemTur=$GX$11),'SIMULADOR IMPACTOS MIP(TURISMO)'!PorcentajeTur,0)</f>
        <v>0</v>
      </c>
      <c r="HH125" s="60">
        <f>+IF(OR(SeleccionarDemTur=HH$11,SeleccionarDemTur=$GX$11),'SIMULADOR IMPACTOS MIP(TURISMO)'!PorcentajeTur,0)</f>
        <v>0</v>
      </c>
      <c r="HI125" s="60">
        <f>+IF(OR(SeleccionarDemTur=HI$11,SeleccionarDemTur=$GX$11),'SIMULADOR IMPACTOS MIP(TURISMO)'!PorcentajeTur,0)</f>
        <v>0</v>
      </c>
      <c r="HJ125" s="60">
        <f>+IF(OR(SeleccionarDemTur=HJ$11,SeleccionarDemTur=$GX$11),'SIMULADOR IMPACTOS MIP(TURISMO)'!PorcentajeTur,0)</f>
        <v>0</v>
      </c>
      <c r="HK125" s="60">
        <f>+IF(SeleccionarDemTur=HK$11,'SIMULADOR IMPACTOS MIP(TURISMO)'!PorcentajeTur,0)</f>
        <v>0</v>
      </c>
      <c r="HL125" s="60">
        <f>+IF(SeleccionarDemTur=HL$11,'SIMULADOR IMPACTOS MIP(TURISMO)'!PorcentajeTur,0)</f>
        <v>0</v>
      </c>
      <c r="HM125" s="60">
        <f>+IF(SeleccionarDemTur=HM$11,'SIMULADOR IMPACTOS MIP(TURISMO)'!PorcentajeTur,0)</f>
        <v>0</v>
      </c>
      <c r="HN125" s="60">
        <f>+IF(SeleccionarDemTur=HN$11,'SIMULADOR IMPACTOS MIP(TURISMO)'!PorcentajeTur,0)</f>
        <v>0</v>
      </c>
      <c r="HO125" s="60">
        <f>+IF(OR(SeleccionarDemTur=HO$11,SeleccionarDemTur=$GY$11),'SIMULADOR IMPACTOS MIP(TURISMO)'!PorcentajeTur,0)</f>
        <v>0.14000000000000001</v>
      </c>
      <c r="HP125" s="60">
        <f>+IF(OR(SeleccionarDemTur=HP$11,SeleccionarDemTur=$GY$11),'SIMULADOR IMPACTOS MIP(TURISMO)'!PorcentajeTur,0)</f>
        <v>0.14000000000000001</v>
      </c>
      <c r="HQ125" s="60">
        <f>+IF(OR(SeleccionarDemTur=HQ$11,SeleccionarDemTur=$GY$11),'SIMULADOR IMPACTOS MIP(TURISMO)'!PorcentajeTur,0)</f>
        <v>0.14000000000000001</v>
      </c>
      <c r="HR125" s="60">
        <f>+IF(OR(SeleccionarDemTur=HR$11,SeleccionarDemTur=$GY$11),'SIMULADOR IMPACTOS MIP(TURISMO)'!PorcentajeTur,0)</f>
        <v>0.14000000000000001</v>
      </c>
      <c r="HS125" s="60">
        <f>+IF(OR(SeleccionarDemTur=HS$11,SeleccionarDemTur=$GY$11),'SIMULADOR IMPACTOS MIP(TURISMO)'!PorcentajeTur,0)</f>
        <v>0.14000000000000001</v>
      </c>
      <c r="HT125" s="60">
        <f>+IF(OR(SeleccionarDemTur=HT$11,SeleccionarDemTur=$GY$11),'SIMULADOR IMPACTOS MIP(TURISMO)'!PorcentajeTur,0)</f>
        <v>0.14000000000000001</v>
      </c>
      <c r="HU125" s="60">
        <f>+IF(OR(SeleccionarDemTur=HU$11,SeleccionarDemTur=$GY$11),'SIMULADOR IMPACTOS MIP(TURISMO)'!PorcentajeTur,0)</f>
        <v>0.14000000000000001</v>
      </c>
      <c r="HV125" s="60">
        <f>+IF(OR(SeleccionarDemTur=HV$11,SeleccionarDemTur=$GY$11),'SIMULADOR IMPACTOS MIP(TURISMO)'!PorcentajeTur,0)</f>
        <v>0.14000000000000001</v>
      </c>
      <c r="HY125" s="20">
        <f>+'MIP 2017'!EJ125*(1+(GZ125))</f>
        <v>5061.9228743803924</v>
      </c>
      <c r="HZ125" s="20">
        <f>+'MIP 2017'!EK125*(1+(HA125))</f>
        <v>0</v>
      </c>
      <c r="IA125" s="20">
        <f>+'MIP 2017'!EL125*(1+(HB125))</f>
        <v>0</v>
      </c>
      <c r="IB125" s="20">
        <f>+'MIP 2017'!EM125*(1+(HC125))</f>
        <v>0</v>
      </c>
      <c r="IC125" s="20">
        <f>+'MIP 2017'!EN125*(1+(HD125))</f>
        <v>0</v>
      </c>
      <c r="ID125" s="20">
        <f>+'MIP 2017'!EO125*(1+(HE125))</f>
        <v>0</v>
      </c>
      <c r="IE125" s="20">
        <f>+'MIP 2017'!EP125*(1+(HF125))</f>
        <v>0</v>
      </c>
      <c r="IF125" s="20">
        <f>+'MIP 2017'!EQ125*(1+(HG125))</f>
        <v>0</v>
      </c>
      <c r="IG125" s="20">
        <f>+'MIP 2017'!ER125*(1+(HH125))</f>
        <v>0</v>
      </c>
      <c r="IH125" s="20">
        <f>+'MIP 2017'!ES125*(1+(HI125))</f>
        <v>0</v>
      </c>
      <c r="II125" s="20">
        <f>+'MIP 2017'!ET125*(1+(HJ125))</f>
        <v>0</v>
      </c>
      <c r="IJ125" s="20">
        <f>+'MIP 2017'!EU125*(1+(HK125))</f>
        <v>55.033504248007041</v>
      </c>
      <c r="IK125" s="20">
        <f>+'MIP 2017'!EV125*(1+(HL125))</f>
        <v>400.68582435487497</v>
      </c>
      <c r="IL125" s="20">
        <f>+'MIP 2017'!EW125*(1+(HM125))</f>
        <v>1.636032648064345</v>
      </c>
      <c r="IM125" s="20">
        <f>+'MIP 2017'!EX125*(1+(HN125))</f>
        <v>21204.232756664576</v>
      </c>
      <c r="IN125" s="20">
        <f>+'MIP 2017'!EY125*(1+(HO125))</f>
        <v>0</v>
      </c>
      <c r="IO125" s="20">
        <f>+'MIP 2017'!EZ125*(1+(HP125))</f>
        <v>0</v>
      </c>
      <c r="IP125" s="20">
        <f>+'MIP 2017'!FA125*(1+(HQ125))</f>
        <v>0</v>
      </c>
      <c r="IQ125" s="20">
        <f>+'MIP 2017'!FB125*(1+(HR125))</f>
        <v>0</v>
      </c>
      <c r="IR125" s="20">
        <f>+'MIP 2017'!FC125*(1+(HS125))</f>
        <v>0</v>
      </c>
      <c r="IS125" s="20">
        <f>+'MIP 2017'!FD125*(1+(HT125))</f>
        <v>0</v>
      </c>
      <c r="IT125" s="20">
        <f>+'MIP 2017'!FE125*(1+(HU125))</f>
        <v>0</v>
      </c>
      <c r="IU125" s="20">
        <f>+'MIP 2017'!FF125*(1+(HV125))</f>
        <v>0</v>
      </c>
      <c r="IV125" s="18">
        <f t="shared" si="9"/>
        <v>26723.510992295916</v>
      </c>
      <c r="IW125" s="39">
        <f>+IFERROR((IV125/'MIP 2017'!FG125*100-100),0)</f>
        <v>0</v>
      </c>
      <c r="IZ125" s="18">
        <v>285522.65198601404</v>
      </c>
      <c r="JA125" s="14">
        <f>+'MIP 2017'!FH125</f>
        <v>283350.21879549854</v>
      </c>
      <c r="JB125" s="39">
        <f t="shared" si="10"/>
        <v>2172.4331905154977</v>
      </c>
      <c r="JC125" s="39">
        <f t="shared" si="11"/>
        <v>0.76669543427576059</v>
      </c>
    </row>
    <row r="126" spans="1:263" s="7" customFormat="1" ht="21.95" customHeight="1" thickBot="1" x14ac:dyDescent="0.3">
      <c r="A126" s="137" t="s">
        <v>289</v>
      </c>
      <c r="B126" s="138" t="s">
        <v>403</v>
      </c>
      <c r="C126" s="33">
        <v>1.2285465130815966E-6</v>
      </c>
      <c r="D126" s="33">
        <v>1.1247328835482334E-6</v>
      </c>
      <c r="E126" s="33">
        <v>1.1556275908250757E-6</v>
      </c>
      <c r="F126" s="33">
        <v>1.948493279296165E-6</v>
      </c>
      <c r="G126" s="33">
        <v>2.0929033660028482E-6</v>
      </c>
      <c r="H126" s="33">
        <v>1.0243798591615944E-6</v>
      </c>
      <c r="I126" s="33">
        <v>8.1033988709358597E-7</v>
      </c>
      <c r="J126" s="33">
        <v>1.2561289686559546E-6</v>
      </c>
      <c r="K126" s="33">
        <v>1.0445600414995325E-6</v>
      </c>
      <c r="L126" s="33">
        <v>1.2516256523472222E-6</v>
      </c>
      <c r="M126" s="33">
        <v>1.4901984320811423E-6</v>
      </c>
      <c r="N126" s="33">
        <v>1.6875085293947367E-6</v>
      </c>
      <c r="O126" s="33">
        <v>1.4216418608932215E-6</v>
      </c>
      <c r="P126" s="33">
        <v>1.0763006277609719E-6</v>
      </c>
      <c r="Q126" s="33">
        <v>1.0445051543876565E-6</v>
      </c>
      <c r="R126" s="33">
        <v>1.7232411547793754E-6</v>
      </c>
      <c r="S126" s="33">
        <v>1.2409843339325931E-6</v>
      </c>
      <c r="T126" s="33">
        <v>1.3510193280549541E-6</v>
      </c>
      <c r="U126" s="33">
        <v>1.1665614276523148E-6</v>
      </c>
      <c r="V126" s="33">
        <v>9.6578596899066142E-7</v>
      </c>
      <c r="W126" s="33">
        <v>1.7675949207032277E-6</v>
      </c>
      <c r="X126" s="33">
        <v>1.3312302688578222E-6</v>
      </c>
      <c r="Y126" s="33">
        <v>2.1907589664223047E-6</v>
      </c>
      <c r="Z126" s="33">
        <v>2.7574646504726954E-6</v>
      </c>
      <c r="AA126" s="33">
        <v>1.6102191910588249E-6</v>
      </c>
      <c r="AB126" s="33">
        <v>1.2093624679176587E-6</v>
      </c>
      <c r="AC126" s="33">
        <v>2.59613656819556E-7</v>
      </c>
      <c r="AD126" s="33">
        <v>1.1691071772439771E-6</v>
      </c>
      <c r="AE126" s="33">
        <v>2.4255413666158898E-6</v>
      </c>
      <c r="AF126" s="33">
        <v>1.0977422651168857E-6</v>
      </c>
      <c r="AG126" s="33">
        <v>2.2235064012702966E-7</v>
      </c>
      <c r="AH126" s="33">
        <v>1.4239597489044408E-6</v>
      </c>
      <c r="AI126" s="33">
        <v>1.1308155650238418E-5</v>
      </c>
      <c r="AJ126" s="33">
        <v>2.38540610578146E-6</v>
      </c>
      <c r="AK126" s="33">
        <v>3.9782524869607991E-6</v>
      </c>
      <c r="AL126" s="33">
        <v>1.2562434986749357E-6</v>
      </c>
      <c r="AM126" s="33">
        <v>3.0996172288395475E-6</v>
      </c>
      <c r="AN126" s="33">
        <v>1.2009072752896148E-6</v>
      </c>
      <c r="AO126" s="33">
        <v>8.2391389044654617E-6</v>
      </c>
      <c r="AP126" s="33">
        <v>2.9025646990381727E-6</v>
      </c>
      <c r="AQ126" s="33">
        <v>1.3201112910286808E-6</v>
      </c>
      <c r="AR126" s="33">
        <v>1.6517645535091861E-6</v>
      </c>
      <c r="AS126" s="33">
        <v>1.1034311515151535E-6</v>
      </c>
      <c r="AT126" s="33">
        <v>1.9834435129030242E-6</v>
      </c>
      <c r="AU126" s="33">
        <v>1.2985887009145604E-5</v>
      </c>
      <c r="AV126" s="33">
        <v>1.4076767213424156E-6</v>
      </c>
      <c r="AW126" s="33">
        <v>2.6541459096334673E-6</v>
      </c>
      <c r="AX126" s="33">
        <v>1.8442537895416086E-6</v>
      </c>
      <c r="AY126" s="33">
        <v>8.2025536653799328E-7</v>
      </c>
      <c r="AZ126" s="33">
        <v>2.4946318480121754E-6</v>
      </c>
      <c r="BA126" s="33">
        <v>1.7328495361284399E-6</v>
      </c>
      <c r="BB126" s="33">
        <v>1.0543973810677141E-6</v>
      </c>
      <c r="BC126" s="33">
        <v>1.4905588572120212E-5</v>
      </c>
      <c r="BD126" s="33">
        <v>4.2033111017060066E-6</v>
      </c>
      <c r="BE126" s="33">
        <v>7.3855404335118928E-6</v>
      </c>
      <c r="BF126" s="33">
        <v>1.2674481649462423E-5</v>
      </c>
      <c r="BG126" s="33">
        <v>1.0180117105501734E-4</v>
      </c>
      <c r="BH126" s="33">
        <v>2.1178316375451184E-6</v>
      </c>
      <c r="BI126" s="33">
        <v>1.7065790178860904E-6</v>
      </c>
      <c r="BJ126" s="33">
        <v>2.2295774130540964E-5</v>
      </c>
      <c r="BK126" s="33">
        <v>1.2272597386551253E-6</v>
      </c>
      <c r="BL126" s="33">
        <v>5.1215630777262478E-6</v>
      </c>
      <c r="BM126" s="33">
        <v>4.7997009134047564E-5</v>
      </c>
      <c r="BN126" s="33">
        <v>1.2417903728815598E-6</v>
      </c>
      <c r="BO126" s="33">
        <v>1.015021525701026E-5</v>
      </c>
      <c r="BP126" s="33">
        <v>3.7476719268819511E-5</v>
      </c>
      <c r="BQ126" s="33">
        <v>9.9732593045036742E-7</v>
      </c>
      <c r="BR126" s="33">
        <v>1.5714999986274137E-5</v>
      </c>
      <c r="BS126" s="33">
        <v>1.7224716894879214E-6</v>
      </c>
      <c r="BT126" s="33">
        <v>4.5313939467408643E-6</v>
      </c>
      <c r="BU126" s="33">
        <v>1.8612072007730807E-4</v>
      </c>
      <c r="BV126" s="33">
        <v>1.793890451239793E-6</v>
      </c>
      <c r="BW126" s="33">
        <v>1.7122408185636303E-6</v>
      </c>
      <c r="BX126" s="33">
        <v>7.1632912106943923E-7</v>
      </c>
      <c r="BY126" s="33">
        <v>9.3924751605243699E-7</v>
      </c>
      <c r="BZ126" s="33">
        <v>9.0685395167067358E-7</v>
      </c>
      <c r="CA126" s="33">
        <v>7.6548936416502349E-7</v>
      </c>
      <c r="CB126" s="33">
        <v>5.9877467716036023E-6</v>
      </c>
      <c r="CC126" s="33">
        <v>6.1354607109942464E-6</v>
      </c>
      <c r="CD126" s="33">
        <v>5.7453403200904051E-6</v>
      </c>
      <c r="CE126" s="33">
        <v>6.42762472419314E-6</v>
      </c>
      <c r="CF126" s="33">
        <v>3.3577217170137024E-6</v>
      </c>
      <c r="CG126" s="33">
        <v>4.9882954166129593E-6</v>
      </c>
      <c r="CH126" s="33">
        <v>3.9580628880060473E-6</v>
      </c>
      <c r="CI126" s="33">
        <v>1.5003747545654135E-6</v>
      </c>
      <c r="CJ126" s="33">
        <v>8.1277832179295603E-7</v>
      </c>
      <c r="CK126" s="33">
        <v>7.6034778268119242E-7</v>
      </c>
      <c r="CL126" s="33">
        <v>1.1767956843507141E-6</v>
      </c>
      <c r="CM126" s="33">
        <v>1.4476486705754829E-6</v>
      </c>
      <c r="CN126" s="33">
        <v>1.1532885345935195E-6</v>
      </c>
      <c r="CO126" s="33">
        <v>1.2716159100724824E-6</v>
      </c>
      <c r="CP126" s="33">
        <v>2.4632822889809221E-6</v>
      </c>
      <c r="CQ126" s="33">
        <v>3.856636281048016E-6</v>
      </c>
      <c r="CR126" s="33">
        <v>1.9863386843902726E-6</v>
      </c>
      <c r="CS126" s="33">
        <v>5.7540650232619668E-5</v>
      </c>
      <c r="CT126" s="33">
        <v>6.65240514108213E-6</v>
      </c>
      <c r="CU126" s="33">
        <v>4.5566050779156827E-6</v>
      </c>
      <c r="CV126" s="33">
        <v>7.4401944962119716E-7</v>
      </c>
      <c r="CW126" s="33">
        <v>6.5542259020203737E-7</v>
      </c>
      <c r="CX126" s="33">
        <v>1.3742419414428548E-6</v>
      </c>
      <c r="CY126" s="33">
        <v>1.1255416885087609E-6</v>
      </c>
      <c r="CZ126" s="33">
        <v>2.1803615766643134E-6</v>
      </c>
      <c r="DA126" s="33">
        <v>1.2648618975939727E-6</v>
      </c>
      <c r="DB126" s="33">
        <v>1.0153728871089414E-6</v>
      </c>
      <c r="DC126" s="33">
        <v>9.6199110306721088E-7</v>
      </c>
      <c r="DD126" s="33">
        <v>2.3311154241425453E-5</v>
      </c>
      <c r="DE126" s="33">
        <v>1.3563848510020403E-6</v>
      </c>
      <c r="DF126" s="33">
        <v>2.4574234485085873E-6</v>
      </c>
      <c r="DG126" s="33">
        <v>3.5699882006436867E-6</v>
      </c>
      <c r="DH126" s="33">
        <v>1.7891741496072376E-6</v>
      </c>
      <c r="DI126" s="33">
        <v>3.9559370642600487E-6</v>
      </c>
      <c r="DJ126" s="33">
        <v>9.1857144341768014E-7</v>
      </c>
      <c r="DK126" s="33">
        <v>9.5531383998171997E-7</v>
      </c>
      <c r="DL126" s="33">
        <v>8.2632641676395218E-7</v>
      </c>
      <c r="DM126" s="33">
        <v>1.0000004946398808</v>
      </c>
      <c r="DN126" s="33">
        <v>8.5615453646020803E-7</v>
      </c>
      <c r="DO126" s="33">
        <v>1.0025238445404297E-6</v>
      </c>
      <c r="DP126" s="33">
        <v>7.7725715430339329E-7</v>
      </c>
      <c r="DQ126" s="33">
        <v>1.2622265528415881E-6</v>
      </c>
      <c r="DR126" s="33">
        <v>1.7665402616084725E-6</v>
      </c>
      <c r="DS126" s="33">
        <v>9.6212200673231532E-7</v>
      </c>
      <c r="DT126" s="33">
        <v>4.6355800050161318E-7</v>
      </c>
      <c r="DU126" s="33">
        <v>7.3093253853712195E-7</v>
      </c>
      <c r="DV126" s="33">
        <v>1.5055704662854618E-6</v>
      </c>
      <c r="DW126" s="33">
        <v>2.3090870854295195E-6</v>
      </c>
      <c r="DX126" s="33">
        <v>2.2877679999518592E-6</v>
      </c>
      <c r="DY126" s="33">
        <v>1.1989821222031145E-6</v>
      </c>
      <c r="DZ126" s="33">
        <v>6.8847490580429175E-7</v>
      </c>
      <c r="EA126" s="33">
        <v>9.0651398865734134E-7</v>
      </c>
      <c r="EB126" s="33">
        <v>2.4031130829798017E-6</v>
      </c>
      <c r="EC126" s="33">
        <v>7.5189260783558077E-7</v>
      </c>
      <c r="ED126" s="33">
        <v>8.9539014711441825E-7</v>
      </c>
      <c r="EE126" s="33">
        <v>1.2267616003939358E-6</v>
      </c>
      <c r="EF126" s="33">
        <v>1.2414111526562571E-6</v>
      </c>
      <c r="EG126" s="33">
        <v>7.7329704403931593E-7</v>
      </c>
      <c r="EH126" s="33">
        <v>0</v>
      </c>
      <c r="EK126" s="60">
        <f>+IF(AND(OR(SeleccionarIndustria=$A126,SeleccionarIndustria="Todas las AE"),('SIMULADOR IMPACTOS MIP'!$B$10=EK$11)),'SIMULADOR IMPACTOS MIP'!Porcentaje,0)</f>
        <v>0</v>
      </c>
      <c r="EL126" s="60">
        <f>+IF(AND(OR(SeleccionarIndustria=$A126,SeleccionarIndustria="Todas las AE"),('SIMULADOR IMPACTOS MIP'!$B$10=EL$11)),'SIMULADOR IMPACTOS MIP'!Porcentaje,0)</f>
        <v>0</v>
      </c>
      <c r="EM126" s="60">
        <f>+IF(AND(OR(SeleccionarIndustria=$A126,SeleccionarIndustria="Todas las AE"),('SIMULADOR IMPACTOS MIP'!$B$10=EM$11)),'SIMULADOR IMPACTOS MIP'!Porcentaje,0)</f>
        <v>0.14000000000000001</v>
      </c>
      <c r="EN126" s="60">
        <f>+IF(AND(OR(SeleccionarIndustria=$A126,SeleccionarIndustria="Todas las AE"),('SIMULADOR IMPACTOS MIP'!$B$10=EN$11)),'SIMULADOR IMPACTOS MIP'!Porcentaje,0)</f>
        <v>0</v>
      </c>
      <c r="EO126" s="60">
        <f>+IF(AND(OR(SeleccionarIndustria=$A126,SeleccionarIndustria="Todas las AE"),(OR('SIMULADOR IMPACTOS MIP'!$B$10=$EK$11,'SIMULADOR IMPACTOS MIP'!$B$10=EO$11))),'SIMULADOR IMPACTOS MIP'!Porcentaje,0)</f>
        <v>0</v>
      </c>
      <c r="EP126" s="60">
        <f>+IF(AND(OR(SeleccionarIndustria=$A126,SeleccionarIndustria="Todas las AE"),(OR('SIMULADOR IMPACTOS MIP'!$B$10=$EK$11,'SIMULADOR IMPACTOS MIP'!$B$10=EP$11))),'SIMULADOR IMPACTOS MIP'!Porcentaje,0)</f>
        <v>0</v>
      </c>
      <c r="EQ126" s="60">
        <f>+IF(AND(OR(SeleccionarIndustria=$A126,SeleccionarIndustria="Todas las AE"),(OR('SIMULADOR IMPACTOS MIP'!$B$10=$EK$11,'SIMULADOR IMPACTOS MIP'!$B$10=EQ$11))),'SIMULADOR IMPACTOS MIP'!Porcentaje,0)</f>
        <v>0</v>
      </c>
      <c r="ER126" s="60">
        <f>+IF(AND(OR(SeleccionarIndustria=$A126,SeleccionarIndustria="Todas las AE"),(OR('SIMULADOR IMPACTOS MIP'!$B$10=$EL$11,'SIMULADOR IMPACTOS MIP'!$B$10=ER$11))),'SIMULADOR IMPACTOS MIP'!Porcentaje,0)</f>
        <v>0</v>
      </c>
      <c r="ES126" s="60">
        <f>+IF(AND(OR(SeleccionarIndustria=$A126,SeleccionarIndustria="Todas las AE"),(OR('SIMULADOR IMPACTOS MIP'!$B$10=$EL$11,'SIMULADOR IMPACTOS MIP'!$B$10=ES$11))),'SIMULADOR IMPACTOS MIP'!Porcentaje,0)</f>
        <v>0</v>
      </c>
      <c r="ET126" s="60">
        <f>+IF(AND(OR(SeleccionarIndustria=$A126,SeleccionarIndustria="Todas las AE"),(OR('SIMULADOR IMPACTOS MIP'!$B$10=$EL$11,'SIMULADOR IMPACTOS MIP'!$B$10=ET$11))),'SIMULADOR IMPACTOS MIP'!Porcentaje,0)</f>
        <v>0</v>
      </c>
      <c r="EU126" s="60">
        <f>+IF(AND(OR(SeleccionarIndustria=$A126,SeleccionarIndustria="Todas las AE"),(OR('SIMULADOR IMPACTOS MIP'!$B$10=$EL$11,'SIMULADOR IMPACTOS MIP'!$B$10=EU$11))),'SIMULADOR IMPACTOS MIP'!Porcentaje,0)</f>
        <v>0</v>
      </c>
      <c r="EV126" s="60">
        <f>+IF(AND(OR(SeleccionarIndustria=$A126,SeleccionarIndustria="Todas las AE"),(OR('SIMULADOR IMPACTOS MIP'!$B$10=$EL$11,'SIMULADOR IMPACTOS MIP'!$B$10=EV$11))),'SIMULADOR IMPACTOS MIP'!Porcentaje,0)</f>
        <v>0</v>
      </c>
      <c r="EW126" s="60">
        <f>+IF(AND(OR(SeleccionarIndustria=$A126,SeleccionarIndustria="Todas las AE"),(OR('SIMULADOR IMPACTOS MIP'!$B$10=$EL$11,'SIMULADOR IMPACTOS MIP'!$B$10=EW$11))),'SIMULADOR IMPACTOS MIP'!Porcentaje,0)</f>
        <v>0</v>
      </c>
      <c r="EX126" s="60">
        <f>+IF(AND(OR(SeleccionarIndustria=$A126,SeleccionarIndustria="Todas las AE"),(OR('SIMULADOR IMPACTOS MIP'!$B$10=$EL$11,'SIMULADOR IMPACTOS MIP'!$B$10=EX$11))),'SIMULADOR IMPACTOS MIP'!Porcentaje,0)</f>
        <v>0</v>
      </c>
      <c r="EY126" s="60">
        <f>+IF(AND(OR(SeleccionarIndustria=$A126,SeleccionarIndustria="Todas las AE"),('SIMULADOR IMPACTOS MIP'!$B$10=EY$11)),'SIMULADOR IMPACTOS MIP'!Porcentaje,0)</f>
        <v>0</v>
      </c>
      <c r="EZ126" s="60">
        <f>+IF(AND(OR(SeleccionarIndustria=$A126,SeleccionarIndustria="Todas las AE"),('SIMULADOR IMPACTOS MIP'!$B$10=EZ$11)),'SIMULADOR IMPACTOS MIP'!Porcentaje,0)</f>
        <v>0</v>
      </c>
      <c r="FA126" s="60">
        <f>+IF(AND(OR(SeleccionarIndustria=$A126,SeleccionarIndustria="Todas las AE"),('SIMULADOR IMPACTOS MIP'!$B$10=FA$11)),'SIMULADOR IMPACTOS MIP'!Porcentaje,0)</f>
        <v>0</v>
      </c>
      <c r="FB126" s="60">
        <f>+IF(AND(OR(SeleccionarIndustria=$A126,SeleccionarIndustria="Todas las AE"),('SIMULADOR IMPACTOS MIP'!$B$10=FB$11)),'SIMULADOR IMPACTOS MIP'!Porcentaje,0)</f>
        <v>0</v>
      </c>
      <c r="FC126" s="60">
        <f>+IF(AND(OR(SeleccionarIndustria=$A126,SeleccionarIndustria="Todas las AE"),(OR('SIMULADOR IMPACTOS MIP'!$B$10=$EM$11,'SIMULADOR IMPACTOS MIP'!$B$10=FC$11))),'SIMULADOR IMPACTOS MIP'!Porcentaje,0)</f>
        <v>0.14000000000000001</v>
      </c>
      <c r="FD126" s="60">
        <f>+IF(AND(OR(SeleccionarIndustria=$A126,SeleccionarIndustria="Todas las AE"),(OR('SIMULADOR IMPACTOS MIP'!$B$10=$EM$11,'SIMULADOR IMPACTOS MIP'!$B$10=FD$11))),'SIMULADOR IMPACTOS MIP'!Porcentaje,0)</f>
        <v>0.14000000000000001</v>
      </c>
      <c r="FE126" s="60">
        <f>+IF(AND(OR(SeleccionarIndustria=$A126,SeleccionarIndustria="Todas las AE"),(OR('SIMULADOR IMPACTOS MIP'!$B$10=$EM$11,'SIMULADOR IMPACTOS MIP'!$B$10=FE$11))),'SIMULADOR IMPACTOS MIP'!Porcentaje,0)</f>
        <v>0.14000000000000001</v>
      </c>
      <c r="FF126" s="60">
        <f>+IF(AND(OR(SeleccionarIndustria=$A126,SeleccionarIndustria="Todas las AE"),(OR('SIMULADOR IMPACTOS MIP'!$B$10=$EM$11,'SIMULADOR IMPACTOS MIP'!$B$10=FF$11))),'SIMULADOR IMPACTOS MIP'!Porcentaje,0)</f>
        <v>0.14000000000000001</v>
      </c>
      <c r="FG126" s="60">
        <f>+IF(AND(OR(SeleccionarIndustria=$A126,SeleccionarIndustria="Todas las AE"),(OR('SIMULADOR IMPACTOS MIP'!$B$10=$EM$11,'SIMULADOR IMPACTOS MIP'!$B$10=FG$11))),'SIMULADOR IMPACTOS MIP'!Porcentaje,0)</f>
        <v>0.14000000000000001</v>
      </c>
      <c r="FH126" s="60">
        <f>+IF(AND(OR(SeleccionarIndustria=$A126,SeleccionarIndustria="Todas las AE"),(OR('SIMULADOR IMPACTOS MIP'!$B$10=$EM$11,'SIMULADOR IMPACTOS MIP'!$B$10=FH$11))),'SIMULADOR IMPACTOS MIP'!Porcentaje,0)</f>
        <v>0.14000000000000001</v>
      </c>
      <c r="FI126" s="60">
        <f>+IF(AND(OR(SeleccionarIndustria=$A126,SeleccionarIndustria="Todas las AE"),(OR('SIMULADOR IMPACTOS MIP'!$B$10=$EM$11,'SIMULADOR IMPACTOS MIP'!$B$10=FI$11))),'SIMULADOR IMPACTOS MIP'!Porcentaje,0)</f>
        <v>0.14000000000000001</v>
      </c>
      <c r="FJ126" s="60">
        <f>+IF(AND(OR(SeleccionarIndustria=$A126,SeleccionarIndustria="Todas las AE"),(OR('SIMULADOR IMPACTOS MIP'!$B$10=$EM$11,'SIMULADOR IMPACTOS MIP'!$B$10=FJ$11))),'SIMULADOR IMPACTOS MIP'!Porcentaje,0)</f>
        <v>0.14000000000000001</v>
      </c>
      <c r="FM126" s="20">
        <f>+'MIP 2017'!EJ126*(1+(EN126))</f>
        <v>5.9667358001553188</v>
      </c>
      <c r="FN126" s="20">
        <f>+'MIP 2017'!EK126*(1+(EO126))</f>
        <v>0</v>
      </c>
      <c r="FO126" s="20">
        <f>+'MIP 2017'!EL126*(1+(EP126))</f>
        <v>0</v>
      </c>
      <c r="FP126" s="20">
        <f>+'MIP 2017'!EM126*(1+(EQ126))</f>
        <v>0</v>
      </c>
      <c r="FQ126" s="20">
        <f>+'MIP 2017'!EN126*(1+(ER126))</f>
        <v>0</v>
      </c>
      <c r="FR126" s="20">
        <f>+'MIP 2017'!EO126*(1+(ES126))</f>
        <v>0</v>
      </c>
      <c r="FS126" s="20">
        <f>+'MIP 2017'!EP126*(1+(ET126))</f>
        <v>0</v>
      </c>
      <c r="FT126" s="20">
        <f>+'MIP 2017'!EQ126*(1+(EU126))</f>
        <v>0</v>
      </c>
      <c r="FU126" s="20">
        <f>+'MIP 2017'!ER126*(1+(EV126))</f>
        <v>0</v>
      </c>
      <c r="FV126" s="20">
        <f>+'MIP 2017'!ES126*(1+(EW126))</f>
        <v>0</v>
      </c>
      <c r="FW126" s="20">
        <f>+'MIP 2017'!ET126*(1+(EX126))</f>
        <v>0</v>
      </c>
      <c r="FX126" s="20">
        <f>+'MIP 2017'!EU126*(1+(EY126))</f>
        <v>0.15264623520587992</v>
      </c>
      <c r="FY126" s="20">
        <f>+'MIP 2017'!EV126*(1+(EZ126))</f>
        <v>1.1113808474289744</v>
      </c>
      <c r="FZ126" s="20">
        <f>+'MIP 2017'!EW126*(1+(FA126))</f>
        <v>4.5378579433268118E-3</v>
      </c>
      <c r="GA126" s="20">
        <f>+'MIP 2017'!EX126*(1+(FB126))</f>
        <v>193.95850767075709</v>
      </c>
      <c r="GB126" s="20">
        <f>+'MIP 2017'!EY126*(1+(FC126))</f>
        <v>0</v>
      </c>
      <c r="GC126" s="20">
        <f>+'MIP 2017'!EZ126*(1+(FD126))</f>
        <v>0</v>
      </c>
      <c r="GD126" s="20">
        <f>+'MIP 2017'!FA126*(1+(FE126))</f>
        <v>0</v>
      </c>
      <c r="GE126" s="20">
        <f>+'MIP 2017'!FB126*(1+(FF126))</f>
        <v>0</v>
      </c>
      <c r="GF126" s="20">
        <f>+'MIP 2017'!FC126*(1+(FG126))</f>
        <v>0</v>
      </c>
      <c r="GG126" s="20">
        <f>+'MIP 2017'!FD126*(1+(FH126))</f>
        <v>0</v>
      </c>
      <c r="GH126" s="20">
        <f>+'MIP 2017'!FE126*(1+(FI126))</f>
        <v>0</v>
      </c>
      <c r="GI126" s="20">
        <f>+'MIP 2017'!FF126*(1+(FJ126))</f>
        <v>0</v>
      </c>
      <c r="GJ126" s="18">
        <f t="shared" si="6"/>
        <v>201.19380841149058</v>
      </c>
      <c r="GK126" s="39">
        <f>+IFERROR((GJ126/'MIP 2017'!FG126*100-100),0)</f>
        <v>0</v>
      </c>
      <c r="GN126" s="18">
        <v>681.26026693245478</v>
      </c>
      <c r="GO126" s="14">
        <f>+'MIP 2017'!FH126</f>
        <v>680.59015314624844</v>
      </c>
      <c r="GP126" s="39">
        <f t="shared" si="7"/>
        <v>0.67011378620634332</v>
      </c>
      <c r="GQ126" s="39">
        <f t="shared" si="8"/>
        <v>9.8460693724192083E-2</v>
      </c>
      <c r="GU126" s="61">
        <v>0.14000000000000001</v>
      </c>
      <c r="GV126" s="81"/>
      <c r="GW126" s="60">
        <f>+IF(SeleccionarDemTur=GW$11,'SIMULADOR IMPACTOS MIP(TURISMO)'!PorcentajeTur,0)</f>
        <v>0</v>
      </c>
      <c r="GX126" s="60">
        <f>+IF(SeleccionarDemTur=GX$11,'SIMULADOR IMPACTOS MIP(TURISMO)'!PorcentajeTur,0)</f>
        <v>0</v>
      </c>
      <c r="GY126" s="60">
        <f>+IF(SeleccionarDemTur=GY$11,'SIMULADOR IMPACTOS MIP(TURISMO)'!PorcentajeTur,0)</f>
        <v>0.14000000000000001</v>
      </c>
      <c r="GZ126" s="60">
        <f>+IF(SeleccionarDemTur=GZ$11,'SIMULADOR IMPACTOS MIP(TURISMO)'!PorcentajeTur,0)</f>
        <v>0</v>
      </c>
      <c r="HA126" s="60">
        <f>+IF(OR(SeleccionarDemTur=HA$11,SeleccionarDemTur=$GW$11),'SIMULADOR IMPACTOS MIP(TURISMO)'!PorcentajeTur,0)</f>
        <v>0</v>
      </c>
      <c r="HB126" s="60">
        <f>+IF(OR(SeleccionarDemTur=HB$11,SeleccionarDemTur=$GW$11),'SIMULADOR IMPACTOS MIP(TURISMO)'!PorcentajeTur,0)</f>
        <v>0</v>
      </c>
      <c r="HC126" s="60">
        <f>+IF(OR(SeleccionarDemTur=HC$11,SeleccionarDemTur=$GW$11),'SIMULADOR IMPACTOS MIP(TURISMO)'!PorcentajeTur,0)</f>
        <v>0</v>
      </c>
      <c r="HD126" s="60">
        <f>+IF(OR(SeleccionarDemTur=HD$11,SeleccionarDemTur=$GX$11),'SIMULADOR IMPACTOS MIP(TURISMO)'!PorcentajeTur,0)</f>
        <v>0</v>
      </c>
      <c r="HE126" s="60">
        <f>+IF(OR(SeleccionarDemTur=HE$11,SeleccionarDemTur=$GX$11),'SIMULADOR IMPACTOS MIP(TURISMO)'!PorcentajeTur,0)</f>
        <v>0</v>
      </c>
      <c r="HF126" s="60">
        <f>+IF(OR(SeleccionarDemTur=HF$11,SeleccionarDemTur=$GX$11),'SIMULADOR IMPACTOS MIP(TURISMO)'!PorcentajeTur,0)</f>
        <v>0</v>
      </c>
      <c r="HG126" s="60">
        <f>+IF(OR(SeleccionarDemTur=HG$11,SeleccionarDemTur=$GX$11),'SIMULADOR IMPACTOS MIP(TURISMO)'!PorcentajeTur,0)</f>
        <v>0</v>
      </c>
      <c r="HH126" s="60">
        <f>+IF(OR(SeleccionarDemTur=HH$11,SeleccionarDemTur=$GX$11),'SIMULADOR IMPACTOS MIP(TURISMO)'!PorcentajeTur,0)</f>
        <v>0</v>
      </c>
      <c r="HI126" s="60">
        <f>+IF(OR(SeleccionarDemTur=HI$11,SeleccionarDemTur=$GX$11),'SIMULADOR IMPACTOS MIP(TURISMO)'!PorcentajeTur,0)</f>
        <v>0</v>
      </c>
      <c r="HJ126" s="60">
        <f>+IF(OR(SeleccionarDemTur=HJ$11,SeleccionarDemTur=$GX$11),'SIMULADOR IMPACTOS MIP(TURISMO)'!PorcentajeTur,0)</f>
        <v>0</v>
      </c>
      <c r="HK126" s="60">
        <f>+IF(SeleccionarDemTur=HK$11,'SIMULADOR IMPACTOS MIP(TURISMO)'!PorcentajeTur,0)</f>
        <v>0</v>
      </c>
      <c r="HL126" s="60">
        <f>+IF(SeleccionarDemTur=HL$11,'SIMULADOR IMPACTOS MIP(TURISMO)'!PorcentajeTur,0)</f>
        <v>0</v>
      </c>
      <c r="HM126" s="60">
        <f>+IF(SeleccionarDemTur=HM$11,'SIMULADOR IMPACTOS MIP(TURISMO)'!PorcentajeTur,0)</f>
        <v>0</v>
      </c>
      <c r="HN126" s="60">
        <f>+IF(SeleccionarDemTur=HN$11,'SIMULADOR IMPACTOS MIP(TURISMO)'!PorcentajeTur,0)</f>
        <v>0</v>
      </c>
      <c r="HO126" s="60">
        <f>+IF(OR(SeleccionarDemTur=HO$11,SeleccionarDemTur=$GY$11),'SIMULADOR IMPACTOS MIP(TURISMO)'!PorcentajeTur,0)</f>
        <v>0.14000000000000001</v>
      </c>
      <c r="HP126" s="60">
        <f>+IF(OR(SeleccionarDemTur=HP$11,SeleccionarDemTur=$GY$11),'SIMULADOR IMPACTOS MIP(TURISMO)'!PorcentajeTur,0)</f>
        <v>0.14000000000000001</v>
      </c>
      <c r="HQ126" s="60">
        <f>+IF(OR(SeleccionarDemTur=HQ$11,SeleccionarDemTur=$GY$11),'SIMULADOR IMPACTOS MIP(TURISMO)'!PorcentajeTur,0)</f>
        <v>0.14000000000000001</v>
      </c>
      <c r="HR126" s="60">
        <f>+IF(OR(SeleccionarDemTur=HR$11,SeleccionarDemTur=$GY$11),'SIMULADOR IMPACTOS MIP(TURISMO)'!PorcentajeTur,0)</f>
        <v>0.14000000000000001</v>
      </c>
      <c r="HS126" s="60">
        <f>+IF(OR(SeleccionarDemTur=HS$11,SeleccionarDemTur=$GY$11),'SIMULADOR IMPACTOS MIP(TURISMO)'!PorcentajeTur,0)</f>
        <v>0.14000000000000001</v>
      </c>
      <c r="HT126" s="60">
        <f>+IF(OR(SeleccionarDemTur=HT$11,SeleccionarDemTur=$GY$11),'SIMULADOR IMPACTOS MIP(TURISMO)'!PorcentajeTur,0)</f>
        <v>0.14000000000000001</v>
      </c>
      <c r="HU126" s="60">
        <f>+IF(OR(SeleccionarDemTur=HU$11,SeleccionarDemTur=$GY$11),'SIMULADOR IMPACTOS MIP(TURISMO)'!PorcentajeTur,0)</f>
        <v>0.14000000000000001</v>
      </c>
      <c r="HV126" s="60">
        <f>+IF(OR(SeleccionarDemTur=HV$11,SeleccionarDemTur=$GY$11),'SIMULADOR IMPACTOS MIP(TURISMO)'!PorcentajeTur,0)</f>
        <v>0.14000000000000001</v>
      </c>
      <c r="HY126" s="20">
        <f>+'MIP 2017'!EJ126*(1+(GZ126))</f>
        <v>5.9667358001553188</v>
      </c>
      <c r="HZ126" s="20">
        <f>+'MIP 2017'!EK126*(1+(HA126))</f>
        <v>0</v>
      </c>
      <c r="IA126" s="20">
        <f>+'MIP 2017'!EL126*(1+(HB126))</f>
        <v>0</v>
      </c>
      <c r="IB126" s="20">
        <f>+'MIP 2017'!EM126*(1+(HC126))</f>
        <v>0</v>
      </c>
      <c r="IC126" s="20">
        <f>+'MIP 2017'!EN126*(1+(HD126))</f>
        <v>0</v>
      </c>
      <c r="ID126" s="20">
        <f>+'MIP 2017'!EO126*(1+(HE126))</f>
        <v>0</v>
      </c>
      <c r="IE126" s="20">
        <f>+'MIP 2017'!EP126*(1+(HF126))</f>
        <v>0</v>
      </c>
      <c r="IF126" s="20">
        <f>+'MIP 2017'!EQ126*(1+(HG126))</f>
        <v>0</v>
      </c>
      <c r="IG126" s="20">
        <f>+'MIP 2017'!ER126*(1+(HH126))</f>
        <v>0</v>
      </c>
      <c r="IH126" s="20">
        <f>+'MIP 2017'!ES126*(1+(HI126))</f>
        <v>0</v>
      </c>
      <c r="II126" s="20">
        <f>+'MIP 2017'!ET126*(1+(HJ126))</f>
        <v>0</v>
      </c>
      <c r="IJ126" s="20">
        <f>+'MIP 2017'!EU126*(1+(HK126))</f>
        <v>0.15264623520587992</v>
      </c>
      <c r="IK126" s="20">
        <f>+'MIP 2017'!EV126*(1+(HL126))</f>
        <v>1.1113808474289744</v>
      </c>
      <c r="IL126" s="20">
        <f>+'MIP 2017'!EW126*(1+(HM126))</f>
        <v>4.5378579433268118E-3</v>
      </c>
      <c r="IM126" s="20">
        <f>+'MIP 2017'!EX126*(1+(HN126))</f>
        <v>193.95850767075709</v>
      </c>
      <c r="IN126" s="20">
        <f>+'MIP 2017'!EY126*(1+(HO126))</f>
        <v>0</v>
      </c>
      <c r="IO126" s="20">
        <f>+'MIP 2017'!EZ126*(1+(HP126))</f>
        <v>0</v>
      </c>
      <c r="IP126" s="20">
        <f>+'MIP 2017'!FA126*(1+(HQ126))</f>
        <v>0</v>
      </c>
      <c r="IQ126" s="20">
        <f>+'MIP 2017'!FB126*(1+(HR126))</f>
        <v>0</v>
      </c>
      <c r="IR126" s="20">
        <f>+'MIP 2017'!FC126*(1+(HS126))</f>
        <v>0</v>
      </c>
      <c r="IS126" s="20">
        <f>+'MIP 2017'!FD126*(1+(HT126))</f>
        <v>0</v>
      </c>
      <c r="IT126" s="20">
        <f>+'MIP 2017'!FE126*(1+(HU126))</f>
        <v>0</v>
      </c>
      <c r="IU126" s="20">
        <f>+'MIP 2017'!FF126*(1+(HV126))</f>
        <v>0</v>
      </c>
      <c r="IV126" s="18">
        <f t="shared" si="9"/>
        <v>201.19380841149058</v>
      </c>
      <c r="IW126" s="39">
        <f>+IFERROR((IV126/'MIP 2017'!FG126*100-100),0)</f>
        <v>0</v>
      </c>
      <c r="IZ126" s="18">
        <v>681.26026693245478</v>
      </c>
      <c r="JA126" s="14">
        <f>+'MIP 2017'!FH126</f>
        <v>680.59015314624844</v>
      </c>
      <c r="JB126" s="39">
        <f t="shared" si="10"/>
        <v>0.67011378620634332</v>
      </c>
      <c r="JC126" s="39">
        <f t="shared" si="11"/>
        <v>9.8460693724192083E-2</v>
      </c>
    </row>
    <row r="127" spans="1:263" s="7" customFormat="1" ht="21.95" customHeight="1" thickBot="1" x14ac:dyDescent="0.3">
      <c r="A127" s="137" t="s">
        <v>291</v>
      </c>
      <c r="B127" s="138" t="s">
        <v>282</v>
      </c>
      <c r="C127" s="33">
        <v>1.0032986683604309E-3</v>
      </c>
      <c r="D127" s="33">
        <v>1.0695137182660454E-3</v>
      </c>
      <c r="E127" s="33">
        <v>8.540435260696623E-4</v>
      </c>
      <c r="F127" s="33">
        <v>1.4901025537119991E-3</v>
      </c>
      <c r="G127" s="33">
        <v>1.2223742231826358E-3</v>
      </c>
      <c r="H127" s="33">
        <v>7.9422617649749119E-4</v>
      </c>
      <c r="I127" s="33">
        <v>5.0574019374085362E-4</v>
      </c>
      <c r="J127" s="33">
        <v>8.973683499969436E-4</v>
      </c>
      <c r="K127" s="33">
        <v>7.9874116602285752E-4</v>
      </c>
      <c r="L127" s="33">
        <v>7.9246455851110834E-4</v>
      </c>
      <c r="M127" s="33">
        <v>1.4906447106357214E-3</v>
      </c>
      <c r="N127" s="33">
        <v>1.65462705637509E-3</v>
      </c>
      <c r="O127" s="33">
        <v>1.2424431684958384E-3</v>
      </c>
      <c r="P127" s="33">
        <v>5.8525756854548089E-3</v>
      </c>
      <c r="Q127" s="33">
        <v>7.8520263015461331E-4</v>
      </c>
      <c r="R127" s="33">
        <v>7.1877985339212714E-3</v>
      </c>
      <c r="S127" s="33">
        <v>1.212594928736021E-3</v>
      </c>
      <c r="T127" s="33">
        <v>1.1555518804832862E-3</v>
      </c>
      <c r="U127" s="33">
        <v>1.1816548321620063E-3</v>
      </c>
      <c r="V127" s="33">
        <v>1.0455959049927497E-3</v>
      </c>
      <c r="W127" s="33">
        <v>2.2124677588163375E-3</v>
      </c>
      <c r="X127" s="33">
        <v>1.2376053259589305E-3</v>
      </c>
      <c r="Y127" s="33">
        <v>2.3306148561174525E-3</v>
      </c>
      <c r="Z127" s="33">
        <v>2.4768178994826568E-3</v>
      </c>
      <c r="AA127" s="33">
        <v>1.5634543870084198E-3</v>
      </c>
      <c r="AB127" s="33">
        <v>1.8666306658702166E-3</v>
      </c>
      <c r="AC127" s="33">
        <v>2.0099815695286E-4</v>
      </c>
      <c r="AD127" s="33">
        <v>1.4074589487693071E-3</v>
      </c>
      <c r="AE127" s="33">
        <v>2.7804464226796883E-3</v>
      </c>
      <c r="AF127" s="33">
        <v>1.65075925972606E-3</v>
      </c>
      <c r="AG127" s="33">
        <v>7.4394186270578151E-4</v>
      </c>
      <c r="AH127" s="33">
        <v>1.6625015382319302E-3</v>
      </c>
      <c r="AI127" s="33">
        <v>1.6590237181476556E-3</v>
      </c>
      <c r="AJ127" s="33">
        <v>4.1272096700437893E-3</v>
      </c>
      <c r="AK127" s="33">
        <v>3.5522245852900704E-3</v>
      </c>
      <c r="AL127" s="33">
        <v>2.5125926965607502E-3</v>
      </c>
      <c r="AM127" s="33">
        <v>1.5542710721331379E-3</v>
      </c>
      <c r="AN127" s="33">
        <v>1.0232731314128694E-2</v>
      </c>
      <c r="AO127" s="33">
        <v>1.5592352783810365E-3</v>
      </c>
      <c r="AP127" s="33">
        <v>6.159513150651442E-3</v>
      </c>
      <c r="AQ127" s="33">
        <v>1.4085460195251678E-3</v>
      </c>
      <c r="AR127" s="33">
        <v>2.2091922923257079E-3</v>
      </c>
      <c r="AS127" s="33">
        <v>1.0385052885049503E-3</v>
      </c>
      <c r="AT127" s="33">
        <v>1.5430258108126342E-3</v>
      </c>
      <c r="AU127" s="33">
        <v>1.2140583664795828E-2</v>
      </c>
      <c r="AV127" s="33">
        <v>5.3229725356912878E-3</v>
      </c>
      <c r="AW127" s="33">
        <v>4.3569842931389276E-3</v>
      </c>
      <c r="AX127" s="33">
        <v>1.180156080021683E-3</v>
      </c>
      <c r="AY127" s="33">
        <v>4.2016839393046188E-3</v>
      </c>
      <c r="AZ127" s="33">
        <v>1.6689961304450639E-3</v>
      </c>
      <c r="BA127" s="33">
        <v>1.3277028944427957E-2</v>
      </c>
      <c r="BB127" s="33">
        <v>1.0989107688383303E-3</v>
      </c>
      <c r="BC127" s="33">
        <v>6.1264218314842364E-3</v>
      </c>
      <c r="BD127" s="33">
        <v>1.9674011554434811E-3</v>
      </c>
      <c r="BE127" s="33">
        <v>2.7128968279854192E-3</v>
      </c>
      <c r="BF127" s="33">
        <v>1.3490584924169882E-3</v>
      </c>
      <c r="BG127" s="33">
        <v>1.4266114330996084E-3</v>
      </c>
      <c r="BH127" s="33">
        <v>1.9022538681075247E-3</v>
      </c>
      <c r="BI127" s="33">
        <v>1.5367227254024457E-2</v>
      </c>
      <c r="BJ127" s="33">
        <v>1.3224461831921985E-3</v>
      </c>
      <c r="BK127" s="33">
        <v>1.8977803149264471E-3</v>
      </c>
      <c r="BL127" s="33">
        <v>1.518574047215594E-3</v>
      </c>
      <c r="BM127" s="33">
        <v>1.7039754650969513E-3</v>
      </c>
      <c r="BN127" s="33">
        <v>1.1173810808809313E-3</v>
      </c>
      <c r="BO127" s="33">
        <v>1.8124316930423596E-3</v>
      </c>
      <c r="BP127" s="33">
        <v>1.5603927872716464E-3</v>
      </c>
      <c r="BQ127" s="33">
        <v>1.1520266118853195E-3</v>
      </c>
      <c r="BR127" s="33">
        <v>1.5169364387631523E-3</v>
      </c>
      <c r="BS127" s="33">
        <v>1.5096669296437927E-3</v>
      </c>
      <c r="BT127" s="33">
        <v>1.6072342731267178E-3</v>
      </c>
      <c r="BU127" s="33">
        <v>1.4510946609289452E-3</v>
      </c>
      <c r="BV127" s="33">
        <v>1.6299999090789391E-3</v>
      </c>
      <c r="BW127" s="33">
        <v>1.0103888938394819E-2</v>
      </c>
      <c r="BX127" s="33">
        <v>4.6753111791615681E-3</v>
      </c>
      <c r="BY127" s="33">
        <v>1.9570758488357005E-3</v>
      </c>
      <c r="BZ127" s="33">
        <v>1.0851020496268488E-3</v>
      </c>
      <c r="CA127" s="33">
        <v>1.3506434109066101E-3</v>
      </c>
      <c r="CB127" s="33">
        <v>1.3440621470899858E-3</v>
      </c>
      <c r="CC127" s="33">
        <v>1.5741445342017674E-3</v>
      </c>
      <c r="CD127" s="33">
        <v>1.7876031843737914E-3</v>
      </c>
      <c r="CE127" s="33">
        <v>5.0838280046208726E-3</v>
      </c>
      <c r="CF127" s="33">
        <v>2.4721078940438453E-3</v>
      </c>
      <c r="CG127" s="33">
        <v>7.8268491891284753E-3</v>
      </c>
      <c r="CH127" s="33">
        <v>1.862290170083366E-3</v>
      </c>
      <c r="CI127" s="33">
        <v>4.3011280121825401E-3</v>
      </c>
      <c r="CJ127" s="33">
        <v>1.5498268395775243E-3</v>
      </c>
      <c r="CK127" s="33">
        <v>4.3226534639951367E-3</v>
      </c>
      <c r="CL127" s="33">
        <v>2.0616718487473152E-3</v>
      </c>
      <c r="CM127" s="33">
        <v>5.4687779983313881E-2</v>
      </c>
      <c r="CN127" s="33">
        <v>1.15334517057734E-2</v>
      </c>
      <c r="CO127" s="33">
        <v>1.3333385994405264E-2</v>
      </c>
      <c r="CP127" s="33">
        <v>2.9969553851213011E-3</v>
      </c>
      <c r="CQ127" s="33">
        <v>5.3832993032206806E-3</v>
      </c>
      <c r="CR127" s="33">
        <v>1.3591730237348002E-2</v>
      </c>
      <c r="CS127" s="33">
        <v>7.2046349951140655E-3</v>
      </c>
      <c r="CT127" s="33">
        <v>1.5251670455909711E-2</v>
      </c>
      <c r="CU127" s="33">
        <v>2.9395227218615466E-3</v>
      </c>
      <c r="CV127" s="33">
        <v>1.0789747277139756E-3</v>
      </c>
      <c r="CW127" s="33">
        <v>1.5990628825926789E-3</v>
      </c>
      <c r="CX127" s="33">
        <v>2.4512610410794672E-3</v>
      </c>
      <c r="CY127" s="33">
        <v>1.3603424049623122E-3</v>
      </c>
      <c r="CZ127" s="33">
        <v>1.2651724351916279E-3</v>
      </c>
      <c r="DA127" s="33">
        <v>2.225860940934282E-3</v>
      </c>
      <c r="DB127" s="33">
        <v>1.3504996754953506E-3</v>
      </c>
      <c r="DC127" s="33">
        <v>1.3864012403928992E-3</v>
      </c>
      <c r="DD127" s="33">
        <v>9.0646919323679534E-3</v>
      </c>
      <c r="DE127" s="33">
        <v>1.6065951748782722E-3</v>
      </c>
      <c r="DF127" s="33">
        <v>1.2203894714195606E-3</v>
      </c>
      <c r="DG127" s="33">
        <v>2.9981490450215397E-3</v>
      </c>
      <c r="DH127" s="33">
        <v>2.7680377149380121E-3</v>
      </c>
      <c r="DI127" s="33">
        <v>4.1716274913385877E-3</v>
      </c>
      <c r="DJ127" s="33">
        <v>2.8626465076382203E-2</v>
      </c>
      <c r="DK127" s="33">
        <v>1.6256866319382644E-3</v>
      </c>
      <c r="DL127" s="33">
        <v>2.8907406610390366E-3</v>
      </c>
      <c r="DM127" s="33">
        <v>2.3858018801441352E-2</v>
      </c>
      <c r="DN127" s="33">
        <v>1.0124183928071073</v>
      </c>
      <c r="DO127" s="33">
        <v>2.5058826643073948E-3</v>
      </c>
      <c r="DP127" s="33">
        <v>2.3843715298891826E-2</v>
      </c>
      <c r="DQ127" s="33">
        <v>6.3525626965344542E-3</v>
      </c>
      <c r="DR127" s="33">
        <v>1.0067312304956614E-2</v>
      </c>
      <c r="DS127" s="33">
        <v>1.6416580098890111E-3</v>
      </c>
      <c r="DT127" s="33">
        <v>5.8668825158476271E-4</v>
      </c>
      <c r="DU127" s="33">
        <v>1.427925949424068E-3</v>
      </c>
      <c r="DV127" s="33">
        <v>3.8152294666798118E-3</v>
      </c>
      <c r="DW127" s="33">
        <v>9.2557431717414217E-4</v>
      </c>
      <c r="DX127" s="33">
        <v>2.3323041413450046E-3</v>
      </c>
      <c r="DY127" s="33">
        <v>2.7031020516549028E-3</v>
      </c>
      <c r="DZ127" s="33">
        <v>9.194277616100373E-4</v>
      </c>
      <c r="EA127" s="33">
        <v>1.3721942659886575E-3</v>
      </c>
      <c r="EB127" s="33">
        <v>2.6281849642682581E-3</v>
      </c>
      <c r="EC127" s="33">
        <v>1.3732720645271896E-3</v>
      </c>
      <c r="ED127" s="33">
        <v>2.293101705087132E-3</v>
      </c>
      <c r="EE127" s="33">
        <v>1.0300559769018771E-3</v>
      </c>
      <c r="EF127" s="33">
        <v>1.7339971054344235E-3</v>
      </c>
      <c r="EG127" s="33">
        <v>6.4613753362123558E-3</v>
      </c>
      <c r="EH127" s="33">
        <v>0</v>
      </c>
      <c r="EK127" s="60">
        <f>+IF(AND(OR(SeleccionarIndustria=$A127,SeleccionarIndustria="Todas las AE"),('SIMULADOR IMPACTOS MIP'!$B$10=EK$11)),'SIMULADOR IMPACTOS MIP'!Porcentaje,0)</f>
        <v>0</v>
      </c>
      <c r="EL127" s="60">
        <f>+IF(AND(OR(SeleccionarIndustria=$A127,SeleccionarIndustria="Todas las AE"),('SIMULADOR IMPACTOS MIP'!$B$10=EL$11)),'SIMULADOR IMPACTOS MIP'!Porcentaje,0)</f>
        <v>0</v>
      </c>
      <c r="EM127" s="60">
        <f>+IF(AND(OR(SeleccionarIndustria=$A127,SeleccionarIndustria="Todas las AE"),('SIMULADOR IMPACTOS MIP'!$B$10=EM$11)),'SIMULADOR IMPACTOS MIP'!Porcentaje,0)</f>
        <v>0.14000000000000001</v>
      </c>
      <c r="EN127" s="60">
        <f>+IF(AND(OR(SeleccionarIndustria=$A127,SeleccionarIndustria="Todas las AE"),('SIMULADOR IMPACTOS MIP'!$B$10=EN$11)),'SIMULADOR IMPACTOS MIP'!Porcentaje,0)</f>
        <v>0</v>
      </c>
      <c r="EO127" s="60">
        <f>+IF(AND(OR(SeleccionarIndustria=$A127,SeleccionarIndustria="Todas las AE"),(OR('SIMULADOR IMPACTOS MIP'!$B$10=$EK$11,'SIMULADOR IMPACTOS MIP'!$B$10=EO$11))),'SIMULADOR IMPACTOS MIP'!Porcentaje,0)</f>
        <v>0</v>
      </c>
      <c r="EP127" s="60">
        <f>+IF(AND(OR(SeleccionarIndustria=$A127,SeleccionarIndustria="Todas las AE"),(OR('SIMULADOR IMPACTOS MIP'!$B$10=$EK$11,'SIMULADOR IMPACTOS MIP'!$B$10=EP$11))),'SIMULADOR IMPACTOS MIP'!Porcentaje,0)</f>
        <v>0</v>
      </c>
      <c r="EQ127" s="60">
        <f>+IF(AND(OR(SeleccionarIndustria=$A127,SeleccionarIndustria="Todas las AE"),(OR('SIMULADOR IMPACTOS MIP'!$B$10=$EK$11,'SIMULADOR IMPACTOS MIP'!$B$10=EQ$11))),'SIMULADOR IMPACTOS MIP'!Porcentaje,0)</f>
        <v>0</v>
      </c>
      <c r="ER127" s="60">
        <f>+IF(AND(OR(SeleccionarIndustria=$A127,SeleccionarIndustria="Todas las AE"),(OR('SIMULADOR IMPACTOS MIP'!$B$10=$EL$11,'SIMULADOR IMPACTOS MIP'!$B$10=ER$11))),'SIMULADOR IMPACTOS MIP'!Porcentaje,0)</f>
        <v>0</v>
      </c>
      <c r="ES127" s="60">
        <f>+IF(AND(OR(SeleccionarIndustria=$A127,SeleccionarIndustria="Todas las AE"),(OR('SIMULADOR IMPACTOS MIP'!$B$10=$EL$11,'SIMULADOR IMPACTOS MIP'!$B$10=ES$11))),'SIMULADOR IMPACTOS MIP'!Porcentaje,0)</f>
        <v>0</v>
      </c>
      <c r="ET127" s="60">
        <f>+IF(AND(OR(SeleccionarIndustria=$A127,SeleccionarIndustria="Todas las AE"),(OR('SIMULADOR IMPACTOS MIP'!$B$10=$EL$11,'SIMULADOR IMPACTOS MIP'!$B$10=ET$11))),'SIMULADOR IMPACTOS MIP'!Porcentaje,0)</f>
        <v>0</v>
      </c>
      <c r="EU127" s="60">
        <f>+IF(AND(OR(SeleccionarIndustria=$A127,SeleccionarIndustria="Todas las AE"),(OR('SIMULADOR IMPACTOS MIP'!$B$10=$EL$11,'SIMULADOR IMPACTOS MIP'!$B$10=EU$11))),'SIMULADOR IMPACTOS MIP'!Porcentaje,0)</f>
        <v>0</v>
      </c>
      <c r="EV127" s="60">
        <f>+IF(AND(OR(SeleccionarIndustria=$A127,SeleccionarIndustria="Todas las AE"),(OR('SIMULADOR IMPACTOS MIP'!$B$10=$EL$11,'SIMULADOR IMPACTOS MIP'!$B$10=EV$11))),'SIMULADOR IMPACTOS MIP'!Porcentaje,0)</f>
        <v>0</v>
      </c>
      <c r="EW127" s="60">
        <f>+IF(AND(OR(SeleccionarIndustria=$A127,SeleccionarIndustria="Todas las AE"),(OR('SIMULADOR IMPACTOS MIP'!$B$10=$EL$11,'SIMULADOR IMPACTOS MIP'!$B$10=EW$11))),'SIMULADOR IMPACTOS MIP'!Porcentaje,0)</f>
        <v>0</v>
      </c>
      <c r="EX127" s="60">
        <f>+IF(AND(OR(SeleccionarIndustria=$A127,SeleccionarIndustria="Todas las AE"),(OR('SIMULADOR IMPACTOS MIP'!$B$10=$EL$11,'SIMULADOR IMPACTOS MIP'!$B$10=EX$11))),'SIMULADOR IMPACTOS MIP'!Porcentaje,0)</f>
        <v>0</v>
      </c>
      <c r="EY127" s="60">
        <f>+IF(AND(OR(SeleccionarIndustria=$A127,SeleccionarIndustria="Todas las AE"),('SIMULADOR IMPACTOS MIP'!$B$10=EY$11)),'SIMULADOR IMPACTOS MIP'!Porcentaje,0)</f>
        <v>0</v>
      </c>
      <c r="EZ127" s="60">
        <f>+IF(AND(OR(SeleccionarIndustria=$A127,SeleccionarIndustria="Todas las AE"),('SIMULADOR IMPACTOS MIP'!$B$10=EZ$11)),'SIMULADOR IMPACTOS MIP'!Porcentaje,0)</f>
        <v>0</v>
      </c>
      <c r="FA127" s="60">
        <f>+IF(AND(OR(SeleccionarIndustria=$A127,SeleccionarIndustria="Todas las AE"),('SIMULADOR IMPACTOS MIP'!$B$10=FA$11)),'SIMULADOR IMPACTOS MIP'!Porcentaje,0)</f>
        <v>0</v>
      </c>
      <c r="FB127" s="60">
        <f>+IF(AND(OR(SeleccionarIndustria=$A127,SeleccionarIndustria="Todas las AE"),('SIMULADOR IMPACTOS MIP'!$B$10=FB$11)),'SIMULADOR IMPACTOS MIP'!Porcentaje,0)</f>
        <v>0</v>
      </c>
      <c r="FC127" s="60">
        <f>+IF(AND(OR(SeleccionarIndustria=$A127,SeleccionarIndustria="Todas las AE"),(OR('SIMULADOR IMPACTOS MIP'!$B$10=$EM$11,'SIMULADOR IMPACTOS MIP'!$B$10=FC$11))),'SIMULADOR IMPACTOS MIP'!Porcentaje,0)</f>
        <v>0.14000000000000001</v>
      </c>
      <c r="FD127" s="60">
        <f>+IF(AND(OR(SeleccionarIndustria=$A127,SeleccionarIndustria="Todas las AE"),(OR('SIMULADOR IMPACTOS MIP'!$B$10=$EM$11,'SIMULADOR IMPACTOS MIP'!$B$10=FD$11))),'SIMULADOR IMPACTOS MIP'!Porcentaje,0)</f>
        <v>0.14000000000000001</v>
      </c>
      <c r="FE127" s="60">
        <f>+IF(AND(OR(SeleccionarIndustria=$A127,SeleccionarIndustria="Todas las AE"),(OR('SIMULADOR IMPACTOS MIP'!$B$10=$EM$11,'SIMULADOR IMPACTOS MIP'!$B$10=FE$11))),'SIMULADOR IMPACTOS MIP'!Porcentaje,0)</f>
        <v>0.14000000000000001</v>
      </c>
      <c r="FF127" s="60">
        <f>+IF(AND(OR(SeleccionarIndustria=$A127,SeleccionarIndustria="Todas las AE"),(OR('SIMULADOR IMPACTOS MIP'!$B$10=$EM$11,'SIMULADOR IMPACTOS MIP'!$B$10=FF$11))),'SIMULADOR IMPACTOS MIP'!Porcentaje,0)</f>
        <v>0.14000000000000001</v>
      </c>
      <c r="FG127" s="60">
        <f>+IF(AND(OR(SeleccionarIndustria=$A127,SeleccionarIndustria="Todas las AE"),(OR('SIMULADOR IMPACTOS MIP'!$B$10=$EM$11,'SIMULADOR IMPACTOS MIP'!$B$10=FG$11))),'SIMULADOR IMPACTOS MIP'!Porcentaje,0)</f>
        <v>0.14000000000000001</v>
      </c>
      <c r="FH127" s="60">
        <f>+IF(AND(OR(SeleccionarIndustria=$A127,SeleccionarIndustria="Todas las AE"),(OR('SIMULADOR IMPACTOS MIP'!$B$10=$EM$11,'SIMULADOR IMPACTOS MIP'!$B$10=FH$11))),'SIMULADOR IMPACTOS MIP'!Porcentaje,0)</f>
        <v>0.14000000000000001</v>
      </c>
      <c r="FI127" s="60">
        <f>+IF(AND(OR(SeleccionarIndustria=$A127,SeleccionarIndustria="Todas las AE"),(OR('SIMULADOR IMPACTOS MIP'!$B$10=$EM$11,'SIMULADOR IMPACTOS MIP'!$B$10=FI$11))),'SIMULADOR IMPACTOS MIP'!Porcentaje,0)</f>
        <v>0.14000000000000001</v>
      </c>
      <c r="FJ127" s="60">
        <f>+IF(AND(OR(SeleccionarIndustria=$A127,SeleccionarIndustria="Todas las AE"),(OR('SIMULADOR IMPACTOS MIP'!$B$10=$EM$11,'SIMULADOR IMPACTOS MIP'!$B$10=FJ$11))),'SIMULADOR IMPACTOS MIP'!Porcentaje,0)</f>
        <v>0.14000000000000001</v>
      </c>
      <c r="FM127" s="20">
        <f>+'MIP 2017'!EJ127*(1+(EN127))</f>
        <v>0</v>
      </c>
      <c r="FN127" s="20">
        <f>+'MIP 2017'!EK127*(1+(EO127))</f>
        <v>0</v>
      </c>
      <c r="FO127" s="20">
        <f>+'MIP 2017'!EL127*(1+(EP127))</f>
        <v>0</v>
      </c>
      <c r="FP127" s="20">
        <f>+'MIP 2017'!EM127*(1+(EQ127))</f>
        <v>0</v>
      </c>
      <c r="FQ127" s="20">
        <f>+'MIP 2017'!EN127*(1+(ER127))</f>
        <v>0</v>
      </c>
      <c r="FR127" s="20">
        <f>+'MIP 2017'!EO127*(1+(ES127))</f>
        <v>0</v>
      </c>
      <c r="FS127" s="20">
        <f>+'MIP 2017'!EP127*(1+(ET127))</f>
        <v>0</v>
      </c>
      <c r="FT127" s="20">
        <f>+'MIP 2017'!EQ127*(1+(EU127))</f>
        <v>0</v>
      </c>
      <c r="FU127" s="20">
        <f>+'MIP 2017'!ER127*(1+(EV127))</f>
        <v>0</v>
      </c>
      <c r="FV127" s="20">
        <f>+'MIP 2017'!ES127*(1+(EW127))</f>
        <v>0</v>
      </c>
      <c r="FW127" s="20">
        <f>+'MIP 2017'!ET127*(1+(EX127))</f>
        <v>0</v>
      </c>
      <c r="FX127" s="20">
        <f>+'MIP 2017'!EU127*(1+(EY127))</f>
        <v>0</v>
      </c>
      <c r="FY127" s="20">
        <f>+'MIP 2017'!EV127*(1+(EZ127))</f>
        <v>0</v>
      </c>
      <c r="FZ127" s="20">
        <f>+'MIP 2017'!EW127*(1+(FA127))</f>
        <v>0</v>
      </c>
      <c r="GA127" s="20">
        <f>+'MIP 2017'!EX127*(1+(FB127))</f>
        <v>0</v>
      </c>
      <c r="GB127" s="20">
        <f>+'MIP 2017'!EY127*(1+(FC127))</f>
        <v>0</v>
      </c>
      <c r="GC127" s="20">
        <f>+'MIP 2017'!EZ127*(1+(FD127))</f>
        <v>0</v>
      </c>
      <c r="GD127" s="20">
        <f>+'MIP 2017'!FA127*(1+(FE127))</f>
        <v>0</v>
      </c>
      <c r="GE127" s="20">
        <f>+'MIP 2017'!FB127*(1+(FF127))</f>
        <v>0</v>
      </c>
      <c r="GF127" s="20">
        <f>+'MIP 2017'!FC127*(1+(FG127))</f>
        <v>0</v>
      </c>
      <c r="GG127" s="20">
        <f>+'MIP 2017'!FD127*(1+(FH127))</f>
        <v>0</v>
      </c>
      <c r="GH127" s="20">
        <f>+'MIP 2017'!FE127*(1+(FI127))</f>
        <v>0</v>
      </c>
      <c r="GI127" s="20">
        <f>+'MIP 2017'!FF127*(1+(FJ127))</f>
        <v>0</v>
      </c>
      <c r="GJ127" s="18">
        <f t="shared" si="6"/>
        <v>0</v>
      </c>
      <c r="GK127" s="39">
        <f>+IFERROR((GJ127/'MIP 2017'!FG127*100-100),0)</f>
        <v>0</v>
      </c>
      <c r="GN127" s="18">
        <v>167856.16454091578</v>
      </c>
      <c r="GO127" s="14">
        <f>+'MIP 2017'!FH127</f>
        <v>165497.93684184505</v>
      </c>
      <c r="GP127" s="39">
        <f t="shared" si="7"/>
        <v>2358.2276990707323</v>
      </c>
      <c r="GQ127" s="39">
        <f t="shared" si="8"/>
        <v>1.4249287598819649</v>
      </c>
      <c r="GU127" s="61">
        <v>0.15</v>
      </c>
      <c r="GV127" s="81"/>
      <c r="GW127" s="60">
        <f>+IF(SeleccionarDemTur=GW$11,'SIMULADOR IMPACTOS MIP(TURISMO)'!PorcentajeTur,0)</f>
        <v>0</v>
      </c>
      <c r="GX127" s="60">
        <f>+IF(SeleccionarDemTur=GX$11,'SIMULADOR IMPACTOS MIP(TURISMO)'!PorcentajeTur,0)</f>
        <v>0</v>
      </c>
      <c r="GY127" s="60">
        <f>+IF(SeleccionarDemTur=GY$11,'SIMULADOR IMPACTOS MIP(TURISMO)'!PorcentajeTur,0)</f>
        <v>0.14000000000000001</v>
      </c>
      <c r="GZ127" s="60">
        <f>+IF(SeleccionarDemTur=GZ$11,'SIMULADOR IMPACTOS MIP(TURISMO)'!PorcentajeTur,0)</f>
        <v>0</v>
      </c>
      <c r="HA127" s="60">
        <f>+IF(OR(SeleccionarDemTur=HA$11,SeleccionarDemTur=$GW$11),'SIMULADOR IMPACTOS MIP(TURISMO)'!PorcentajeTur,0)</f>
        <v>0</v>
      </c>
      <c r="HB127" s="60">
        <f>+IF(OR(SeleccionarDemTur=HB$11,SeleccionarDemTur=$GW$11),'SIMULADOR IMPACTOS MIP(TURISMO)'!PorcentajeTur,0)</f>
        <v>0</v>
      </c>
      <c r="HC127" s="60">
        <f>+IF(OR(SeleccionarDemTur=HC$11,SeleccionarDemTur=$GW$11),'SIMULADOR IMPACTOS MIP(TURISMO)'!PorcentajeTur,0)</f>
        <v>0</v>
      </c>
      <c r="HD127" s="60">
        <f>+IF(OR(SeleccionarDemTur=HD$11,SeleccionarDemTur=$GX$11),'SIMULADOR IMPACTOS MIP(TURISMO)'!PorcentajeTur,0)</f>
        <v>0</v>
      </c>
      <c r="HE127" s="60">
        <f>+IF(OR(SeleccionarDemTur=HE$11,SeleccionarDemTur=$GX$11),'SIMULADOR IMPACTOS MIP(TURISMO)'!PorcentajeTur,0)</f>
        <v>0</v>
      </c>
      <c r="HF127" s="60">
        <f>+IF(OR(SeleccionarDemTur=HF$11,SeleccionarDemTur=$GX$11),'SIMULADOR IMPACTOS MIP(TURISMO)'!PorcentajeTur,0)</f>
        <v>0</v>
      </c>
      <c r="HG127" s="60">
        <f>+IF(OR(SeleccionarDemTur=HG$11,SeleccionarDemTur=$GX$11),'SIMULADOR IMPACTOS MIP(TURISMO)'!PorcentajeTur,0)</f>
        <v>0</v>
      </c>
      <c r="HH127" s="60">
        <f>+IF(OR(SeleccionarDemTur=HH$11,SeleccionarDemTur=$GX$11),'SIMULADOR IMPACTOS MIP(TURISMO)'!PorcentajeTur,0)</f>
        <v>0</v>
      </c>
      <c r="HI127" s="60">
        <f>+IF(OR(SeleccionarDemTur=HI$11,SeleccionarDemTur=$GX$11),'SIMULADOR IMPACTOS MIP(TURISMO)'!PorcentajeTur,0)</f>
        <v>0</v>
      </c>
      <c r="HJ127" s="60">
        <f>+IF(OR(SeleccionarDemTur=HJ$11,SeleccionarDemTur=$GX$11),'SIMULADOR IMPACTOS MIP(TURISMO)'!PorcentajeTur,0)</f>
        <v>0</v>
      </c>
      <c r="HK127" s="60">
        <f>+IF(SeleccionarDemTur=HK$11,'SIMULADOR IMPACTOS MIP(TURISMO)'!PorcentajeTur,0)</f>
        <v>0</v>
      </c>
      <c r="HL127" s="60">
        <f>+IF(SeleccionarDemTur=HL$11,'SIMULADOR IMPACTOS MIP(TURISMO)'!PorcentajeTur,0)</f>
        <v>0</v>
      </c>
      <c r="HM127" s="60">
        <f>+IF(SeleccionarDemTur=HM$11,'SIMULADOR IMPACTOS MIP(TURISMO)'!PorcentajeTur,0)</f>
        <v>0</v>
      </c>
      <c r="HN127" s="60">
        <f>+IF(SeleccionarDemTur=HN$11,'SIMULADOR IMPACTOS MIP(TURISMO)'!PorcentajeTur,0)</f>
        <v>0</v>
      </c>
      <c r="HO127" s="60">
        <f>+IF(OR(SeleccionarDemTur=HO$11,SeleccionarDemTur=$GY$11),'SIMULADOR IMPACTOS MIP(TURISMO)'!PorcentajeTur,0)</f>
        <v>0.14000000000000001</v>
      </c>
      <c r="HP127" s="60">
        <f>+IF(OR(SeleccionarDemTur=HP$11,SeleccionarDemTur=$GY$11),'SIMULADOR IMPACTOS MIP(TURISMO)'!PorcentajeTur,0)</f>
        <v>0.14000000000000001</v>
      </c>
      <c r="HQ127" s="60">
        <f>+IF(OR(SeleccionarDemTur=HQ$11,SeleccionarDemTur=$GY$11),'SIMULADOR IMPACTOS MIP(TURISMO)'!PorcentajeTur,0)</f>
        <v>0.14000000000000001</v>
      </c>
      <c r="HR127" s="60">
        <f>+IF(OR(SeleccionarDemTur=HR$11,SeleccionarDemTur=$GY$11),'SIMULADOR IMPACTOS MIP(TURISMO)'!PorcentajeTur,0)</f>
        <v>0.14000000000000001</v>
      </c>
      <c r="HS127" s="60">
        <f>+IF(OR(SeleccionarDemTur=HS$11,SeleccionarDemTur=$GY$11),'SIMULADOR IMPACTOS MIP(TURISMO)'!PorcentajeTur,0)</f>
        <v>0.14000000000000001</v>
      </c>
      <c r="HT127" s="60">
        <f>+IF(OR(SeleccionarDemTur=HT$11,SeleccionarDemTur=$GY$11),'SIMULADOR IMPACTOS MIP(TURISMO)'!PorcentajeTur,0)</f>
        <v>0.14000000000000001</v>
      </c>
      <c r="HU127" s="60">
        <f>+IF(OR(SeleccionarDemTur=HU$11,SeleccionarDemTur=$GY$11),'SIMULADOR IMPACTOS MIP(TURISMO)'!PorcentajeTur,0)</f>
        <v>0.14000000000000001</v>
      </c>
      <c r="HV127" s="60">
        <f>+IF(OR(SeleccionarDemTur=HV$11,SeleccionarDemTur=$GY$11),'SIMULADOR IMPACTOS MIP(TURISMO)'!PorcentajeTur,0)</f>
        <v>0.14000000000000001</v>
      </c>
      <c r="HY127" s="20">
        <f>+'MIP 2017'!EJ127*(1+(GZ127))</f>
        <v>0</v>
      </c>
      <c r="HZ127" s="20">
        <f>+'MIP 2017'!EK127*(1+(HA127))</f>
        <v>0</v>
      </c>
      <c r="IA127" s="20">
        <f>+'MIP 2017'!EL127*(1+(HB127))</f>
        <v>0</v>
      </c>
      <c r="IB127" s="20">
        <f>+'MIP 2017'!EM127*(1+(HC127))</f>
        <v>0</v>
      </c>
      <c r="IC127" s="20">
        <f>+'MIP 2017'!EN127*(1+(HD127))</f>
        <v>0</v>
      </c>
      <c r="ID127" s="20">
        <f>+'MIP 2017'!EO127*(1+(HE127))</f>
        <v>0</v>
      </c>
      <c r="IE127" s="20">
        <f>+'MIP 2017'!EP127*(1+(HF127))</f>
        <v>0</v>
      </c>
      <c r="IF127" s="20">
        <f>+'MIP 2017'!EQ127*(1+(HG127))</f>
        <v>0</v>
      </c>
      <c r="IG127" s="20">
        <f>+'MIP 2017'!ER127*(1+(HH127))</f>
        <v>0</v>
      </c>
      <c r="IH127" s="20">
        <f>+'MIP 2017'!ES127*(1+(HI127))</f>
        <v>0</v>
      </c>
      <c r="II127" s="20">
        <f>+'MIP 2017'!ET127*(1+(HJ127))</f>
        <v>0</v>
      </c>
      <c r="IJ127" s="20">
        <f>+'MIP 2017'!EU127*(1+(HK127))</f>
        <v>0</v>
      </c>
      <c r="IK127" s="20">
        <f>+'MIP 2017'!EV127*(1+(HL127))</f>
        <v>0</v>
      </c>
      <c r="IL127" s="20">
        <f>+'MIP 2017'!EW127*(1+(HM127))</f>
        <v>0</v>
      </c>
      <c r="IM127" s="20">
        <f>+'MIP 2017'!EX127*(1+(HN127))</f>
        <v>0</v>
      </c>
      <c r="IN127" s="20">
        <f>+'MIP 2017'!EY127*(1+(HO127))</f>
        <v>0</v>
      </c>
      <c r="IO127" s="20">
        <f>+'MIP 2017'!EZ127*(1+(HP127))</f>
        <v>0</v>
      </c>
      <c r="IP127" s="20">
        <f>+'MIP 2017'!FA127*(1+(HQ127))</f>
        <v>0</v>
      </c>
      <c r="IQ127" s="20">
        <f>+'MIP 2017'!FB127*(1+(HR127))</f>
        <v>0</v>
      </c>
      <c r="IR127" s="20">
        <f>+'MIP 2017'!FC127*(1+(HS127))</f>
        <v>0</v>
      </c>
      <c r="IS127" s="20">
        <f>+'MIP 2017'!FD127*(1+(HT127))</f>
        <v>0</v>
      </c>
      <c r="IT127" s="20">
        <f>+'MIP 2017'!FE127*(1+(HU127))</f>
        <v>0</v>
      </c>
      <c r="IU127" s="20">
        <f>+'MIP 2017'!FF127*(1+(HV127))</f>
        <v>0</v>
      </c>
      <c r="IV127" s="18">
        <f t="shared" si="9"/>
        <v>0</v>
      </c>
      <c r="IW127" s="39">
        <f>+IFERROR((IV127/'MIP 2017'!FG127*100-100),0)</f>
        <v>0</v>
      </c>
      <c r="IZ127" s="18">
        <v>167856.16454091578</v>
      </c>
      <c r="JA127" s="14">
        <f>+'MIP 2017'!FH127</f>
        <v>165497.93684184505</v>
      </c>
      <c r="JB127" s="39">
        <f t="shared" si="10"/>
        <v>2358.2276990707323</v>
      </c>
      <c r="JC127" s="39">
        <f t="shared" si="11"/>
        <v>1.4249287598819649</v>
      </c>
    </row>
    <row r="128" spans="1:263" s="7" customFormat="1" ht="21.95" customHeight="1" thickBot="1" x14ac:dyDescent="0.3">
      <c r="A128" s="137" t="s">
        <v>293</v>
      </c>
      <c r="B128" s="138" t="s">
        <v>284</v>
      </c>
      <c r="C128" s="33">
        <v>1.2967182897863565E-5</v>
      </c>
      <c r="D128" s="33">
        <v>1.4786510729810352E-5</v>
      </c>
      <c r="E128" s="33">
        <v>8.4444788289337709E-6</v>
      </c>
      <c r="F128" s="33">
        <v>1.7328363123646133E-5</v>
      </c>
      <c r="G128" s="33">
        <v>9.1132543764280334E-4</v>
      </c>
      <c r="H128" s="33">
        <v>8.4311160689505318E-6</v>
      </c>
      <c r="I128" s="33">
        <v>7.9346180856694572E-6</v>
      </c>
      <c r="J128" s="33">
        <v>8.1899968503389425E-6</v>
      </c>
      <c r="K128" s="33">
        <v>9.2776044982196059E-6</v>
      </c>
      <c r="L128" s="33">
        <v>8.7048410218712688E-6</v>
      </c>
      <c r="M128" s="33">
        <v>2.0793360354201095E-5</v>
      </c>
      <c r="N128" s="33">
        <v>2.397070124295217E-5</v>
      </c>
      <c r="O128" s="33">
        <v>2.3654909128059263E-5</v>
      </c>
      <c r="P128" s="33">
        <v>2.7090572436982232E-5</v>
      </c>
      <c r="Q128" s="33">
        <v>9.291022465696827E-6</v>
      </c>
      <c r="R128" s="33">
        <v>3.2624102798442743E-5</v>
      </c>
      <c r="S128" s="33">
        <v>1.711381200298975E-5</v>
      </c>
      <c r="T128" s="33">
        <v>1.4153627688060542E-5</v>
      </c>
      <c r="U128" s="33">
        <v>1.584780462747423E-5</v>
      </c>
      <c r="V128" s="33">
        <v>1.4069277660516195E-5</v>
      </c>
      <c r="W128" s="33">
        <v>2.2796147094005558E-5</v>
      </c>
      <c r="X128" s="33">
        <v>1.573781499829013E-5</v>
      </c>
      <c r="Y128" s="33">
        <v>1.9768657614883048E-5</v>
      </c>
      <c r="Z128" s="33">
        <v>2.2922465266085108E-5</v>
      </c>
      <c r="AA128" s="33">
        <v>2.0299849689028305E-5</v>
      </c>
      <c r="AB128" s="33">
        <v>2.4287811404290271E-5</v>
      </c>
      <c r="AC128" s="33">
        <v>2.8224911943646834E-6</v>
      </c>
      <c r="AD128" s="33">
        <v>1.1544652958515849E-5</v>
      </c>
      <c r="AE128" s="33">
        <v>3.2460659364171475E-5</v>
      </c>
      <c r="AF128" s="33">
        <v>3.7565631334756721E-5</v>
      </c>
      <c r="AG128" s="33">
        <v>8.4667920302350119E-6</v>
      </c>
      <c r="AH128" s="33">
        <v>1.9900249914406734E-5</v>
      </c>
      <c r="AI128" s="33">
        <v>2.1315172764847043E-5</v>
      </c>
      <c r="AJ128" s="33">
        <v>3.0506825880664427E-5</v>
      </c>
      <c r="AK128" s="33">
        <v>3.126811202360661E-4</v>
      </c>
      <c r="AL128" s="33">
        <v>1.6587627612457639E-5</v>
      </c>
      <c r="AM128" s="33">
        <v>2.6900140761448036E-5</v>
      </c>
      <c r="AN128" s="33">
        <v>1.9301150540085447E-5</v>
      </c>
      <c r="AO128" s="33">
        <v>1.4313915564502307E-4</v>
      </c>
      <c r="AP128" s="33">
        <v>5.2257976514264908E-5</v>
      </c>
      <c r="AQ128" s="33">
        <v>2.4604996728650608E-5</v>
      </c>
      <c r="AR128" s="33">
        <v>1.9031973454086323E-5</v>
      </c>
      <c r="AS128" s="33">
        <v>2.7921616633186467E-5</v>
      </c>
      <c r="AT128" s="33">
        <v>4.1123168195787578E-5</v>
      </c>
      <c r="AU128" s="33">
        <v>3.5895514417678472E-5</v>
      </c>
      <c r="AV128" s="33">
        <v>2.2147966258845858E-5</v>
      </c>
      <c r="AW128" s="33">
        <v>2.8716052163776595E-5</v>
      </c>
      <c r="AX128" s="33">
        <v>1.6700610638762634E-5</v>
      </c>
      <c r="AY128" s="33">
        <v>1.5541601816148283E-5</v>
      </c>
      <c r="AZ128" s="33">
        <v>2.0521149007153613E-5</v>
      </c>
      <c r="BA128" s="33">
        <v>1.5470788851404869E-5</v>
      </c>
      <c r="BB128" s="33">
        <v>1.4118597700828529E-5</v>
      </c>
      <c r="BC128" s="33">
        <v>3.429745859520472E-4</v>
      </c>
      <c r="BD128" s="33">
        <v>1.9377758122721806E-4</v>
      </c>
      <c r="BE128" s="33">
        <v>2.6787984493950459E-5</v>
      </c>
      <c r="BF128" s="33">
        <v>6.9055312568276229E-5</v>
      </c>
      <c r="BG128" s="33">
        <v>2.271091770257212E-4</v>
      </c>
      <c r="BH128" s="33">
        <v>3.9429907382076409E-5</v>
      </c>
      <c r="BI128" s="33">
        <v>5.8985649893816979E-4</v>
      </c>
      <c r="BJ128" s="33">
        <v>7.1516977426764537E-5</v>
      </c>
      <c r="BK128" s="33">
        <v>2.5958370680612647E-5</v>
      </c>
      <c r="BL128" s="33">
        <v>3.4568903825379562E-5</v>
      </c>
      <c r="BM128" s="33">
        <v>2.0008502297949401E-4</v>
      </c>
      <c r="BN128" s="33">
        <v>1.7286982498573049E-5</v>
      </c>
      <c r="BO128" s="33">
        <v>2.1937233137863876E-4</v>
      </c>
      <c r="BP128" s="33">
        <v>2.7741833310959638E-5</v>
      </c>
      <c r="BQ128" s="33">
        <v>2.1554726216859411E-5</v>
      </c>
      <c r="BR128" s="33">
        <v>2.4768970582437206E-5</v>
      </c>
      <c r="BS128" s="33">
        <v>3.9976684442130585E-4</v>
      </c>
      <c r="BT128" s="33">
        <v>3.6257892064011563E-5</v>
      </c>
      <c r="BU128" s="33">
        <v>1.6278746131294792E-5</v>
      </c>
      <c r="BV128" s="33">
        <v>3.680555189389673E-5</v>
      </c>
      <c r="BW128" s="33">
        <v>4.740337874346093E-5</v>
      </c>
      <c r="BX128" s="33">
        <v>3.0242514534576583E-5</v>
      </c>
      <c r="BY128" s="33">
        <v>2.66062199199131E-5</v>
      </c>
      <c r="BZ128" s="33">
        <v>1.3632759887976449E-5</v>
      </c>
      <c r="CA128" s="33">
        <v>2.6210451617234354E-5</v>
      </c>
      <c r="CB128" s="33">
        <v>3.9116463944190577E-5</v>
      </c>
      <c r="CC128" s="33">
        <v>4.5446906112241146E-5</v>
      </c>
      <c r="CD128" s="33">
        <v>7.2538300360502518E-5</v>
      </c>
      <c r="CE128" s="33">
        <v>4.7328223802377175E-5</v>
      </c>
      <c r="CF128" s="33">
        <v>6.0780827898991588E-5</v>
      </c>
      <c r="CG128" s="33">
        <v>3.6874754428576142E-5</v>
      </c>
      <c r="CH128" s="33">
        <v>2.4427529107576107E-5</v>
      </c>
      <c r="CI128" s="33">
        <v>3.7718298032678635E-5</v>
      </c>
      <c r="CJ128" s="33">
        <v>2.5454555483792963E-5</v>
      </c>
      <c r="CK128" s="33">
        <v>1.6470990981488562E-4</v>
      </c>
      <c r="CL128" s="33">
        <v>3.8903797579389987E-5</v>
      </c>
      <c r="CM128" s="33">
        <v>9.2209350666199309E-5</v>
      </c>
      <c r="CN128" s="33">
        <v>4.8295274308751316E-5</v>
      </c>
      <c r="CO128" s="33">
        <v>1.0648400888163578E-4</v>
      </c>
      <c r="CP128" s="33">
        <v>8.126756406529288E-5</v>
      </c>
      <c r="CQ128" s="33">
        <v>2.2614323194345299E-3</v>
      </c>
      <c r="CR128" s="33">
        <v>9.5366533477367297E-5</v>
      </c>
      <c r="CS128" s="33">
        <v>1.0414866178837596E-4</v>
      </c>
      <c r="CT128" s="33">
        <v>3.283140753749384E-4</v>
      </c>
      <c r="CU128" s="33">
        <v>2.3453703883366633E-5</v>
      </c>
      <c r="CV128" s="33">
        <v>2.5050663049992128E-5</v>
      </c>
      <c r="CW128" s="33">
        <v>2.7982405960074195E-5</v>
      </c>
      <c r="CX128" s="33">
        <v>4.4425087800254909E-5</v>
      </c>
      <c r="CY128" s="33">
        <v>2.5959159892846765E-5</v>
      </c>
      <c r="CZ128" s="33">
        <v>2.4438390092228954E-5</v>
      </c>
      <c r="DA128" s="33">
        <v>1.4894086866257898E-4</v>
      </c>
      <c r="DB128" s="33">
        <v>3.1376611613835869E-4</v>
      </c>
      <c r="DC128" s="33">
        <v>4.5022017523426066E-5</v>
      </c>
      <c r="DD128" s="33">
        <v>1.1219051276186654E-4</v>
      </c>
      <c r="DE128" s="33">
        <v>3.3821547792640669E-5</v>
      </c>
      <c r="DF128" s="33">
        <v>3.8785569351406633E-5</v>
      </c>
      <c r="DG128" s="33">
        <v>7.125901771534524E-5</v>
      </c>
      <c r="DH128" s="33">
        <v>3.5016162755693977E-5</v>
      </c>
      <c r="DI128" s="33">
        <v>2.4213994912717665E-5</v>
      </c>
      <c r="DJ128" s="33">
        <v>4.6908857690895864E-4</v>
      </c>
      <c r="DK128" s="33">
        <v>4.4299375491119213E-4</v>
      </c>
      <c r="DL128" s="33">
        <v>4.5424525418877066E-4</v>
      </c>
      <c r="DM128" s="33">
        <v>1.9365803467582263E-5</v>
      </c>
      <c r="DN128" s="33">
        <v>7.4327181174897921E-6</v>
      </c>
      <c r="DO128" s="33">
        <v>1.023589857050901</v>
      </c>
      <c r="DP128" s="33">
        <v>3.0011908766850699E-5</v>
      </c>
      <c r="DQ128" s="33">
        <v>2.1755346558208635E-5</v>
      </c>
      <c r="DR128" s="33">
        <v>5.2355450082385189E-5</v>
      </c>
      <c r="DS128" s="33">
        <v>3.1673332919815949E-5</v>
      </c>
      <c r="DT128" s="33">
        <v>1.1644828457976363E-5</v>
      </c>
      <c r="DU128" s="33">
        <v>2.3262747708980097E-5</v>
      </c>
      <c r="DV128" s="33">
        <v>1.433694477481736E-5</v>
      </c>
      <c r="DW128" s="33">
        <v>1.8869050678970672E-5</v>
      </c>
      <c r="DX128" s="33">
        <v>1.1673642413720167E-3</v>
      </c>
      <c r="DY128" s="33">
        <v>2.9209773371624073E-5</v>
      </c>
      <c r="DZ128" s="33">
        <v>3.6876708715502623E-5</v>
      </c>
      <c r="EA128" s="33">
        <v>4.8012030082941687E-3</v>
      </c>
      <c r="EB128" s="33">
        <v>8.5393683777281528E-5</v>
      </c>
      <c r="EC128" s="33">
        <v>2.6836299809700133E-5</v>
      </c>
      <c r="ED128" s="33">
        <v>4.3609835948892338E-5</v>
      </c>
      <c r="EE128" s="33">
        <v>2.4106172273768194E-5</v>
      </c>
      <c r="EF128" s="33">
        <v>3.7288669146736819E-5</v>
      </c>
      <c r="EG128" s="33">
        <v>2.4208392065197408E-5</v>
      </c>
      <c r="EH128" s="33">
        <v>0</v>
      </c>
      <c r="EK128" s="60">
        <f>+IF(AND(OR(SeleccionarIndustria=$A128,SeleccionarIndustria="Todas las AE"),('SIMULADOR IMPACTOS MIP'!$B$10=EK$11)),'SIMULADOR IMPACTOS MIP'!Porcentaje,0)</f>
        <v>0</v>
      </c>
      <c r="EL128" s="60">
        <f>+IF(AND(OR(SeleccionarIndustria=$A128,SeleccionarIndustria="Todas las AE"),('SIMULADOR IMPACTOS MIP'!$B$10=EL$11)),'SIMULADOR IMPACTOS MIP'!Porcentaje,0)</f>
        <v>0</v>
      </c>
      <c r="EM128" s="60">
        <f>+IF(AND(OR(SeleccionarIndustria=$A128,SeleccionarIndustria="Todas las AE"),('SIMULADOR IMPACTOS MIP'!$B$10=EM$11)),'SIMULADOR IMPACTOS MIP'!Porcentaje,0)</f>
        <v>0.14000000000000001</v>
      </c>
      <c r="EN128" s="60">
        <f>+IF(AND(OR(SeleccionarIndustria=$A128,SeleccionarIndustria="Todas las AE"),('SIMULADOR IMPACTOS MIP'!$B$10=EN$11)),'SIMULADOR IMPACTOS MIP'!Porcentaje,0)</f>
        <v>0</v>
      </c>
      <c r="EO128" s="60">
        <f>+IF(AND(OR(SeleccionarIndustria=$A128,SeleccionarIndustria="Todas las AE"),(OR('SIMULADOR IMPACTOS MIP'!$B$10=$EK$11,'SIMULADOR IMPACTOS MIP'!$B$10=EO$11))),'SIMULADOR IMPACTOS MIP'!Porcentaje,0)</f>
        <v>0</v>
      </c>
      <c r="EP128" s="60">
        <f>+IF(AND(OR(SeleccionarIndustria=$A128,SeleccionarIndustria="Todas las AE"),(OR('SIMULADOR IMPACTOS MIP'!$B$10=$EK$11,'SIMULADOR IMPACTOS MIP'!$B$10=EP$11))),'SIMULADOR IMPACTOS MIP'!Porcentaje,0)</f>
        <v>0</v>
      </c>
      <c r="EQ128" s="60">
        <f>+IF(AND(OR(SeleccionarIndustria=$A128,SeleccionarIndustria="Todas las AE"),(OR('SIMULADOR IMPACTOS MIP'!$B$10=$EK$11,'SIMULADOR IMPACTOS MIP'!$B$10=EQ$11))),'SIMULADOR IMPACTOS MIP'!Porcentaje,0)</f>
        <v>0</v>
      </c>
      <c r="ER128" s="60">
        <f>+IF(AND(OR(SeleccionarIndustria=$A128,SeleccionarIndustria="Todas las AE"),(OR('SIMULADOR IMPACTOS MIP'!$B$10=$EL$11,'SIMULADOR IMPACTOS MIP'!$B$10=ER$11))),'SIMULADOR IMPACTOS MIP'!Porcentaje,0)</f>
        <v>0</v>
      </c>
      <c r="ES128" s="60">
        <f>+IF(AND(OR(SeleccionarIndustria=$A128,SeleccionarIndustria="Todas las AE"),(OR('SIMULADOR IMPACTOS MIP'!$B$10=$EL$11,'SIMULADOR IMPACTOS MIP'!$B$10=ES$11))),'SIMULADOR IMPACTOS MIP'!Porcentaje,0)</f>
        <v>0</v>
      </c>
      <c r="ET128" s="60">
        <f>+IF(AND(OR(SeleccionarIndustria=$A128,SeleccionarIndustria="Todas las AE"),(OR('SIMULADOR IMPACTOS MIP'!$B$10=$EL$11,'SIMULADOR IMPACTOS MIP'!$B$10=ET$11))),'SIMULADOR IMPACTOS MIP'!Porcentaje,0)</f>
        <v>0</v>
      </c>
      <c r="EU128" s="60">
        <f>+IF(AND(OR(SeleccionarIndustria=$A128,SeleccionarIndustria="Todas las AE"),(OR('SIMULADOR IMPACTOS MIP'!$B$10=$EL$11,'SIMULADOR IMPACTOS MIP'!$B$10=EU$11))),'SIMULADOR IMPACTOS MIP'!Porcentaje,0)</f>
        <v>0</v>
      </c>
      <c r="EV128" s="60">
        <f>+IF(AND(OR(SeleccionarIndustria=$A128,SeleccionarIndustria="Todas las AE"),(OR('SIMULADOR IMPACTOS MIP'!$B$10=$EL$11,'SIMULADOR IMPACTOS MIP'!$B$10=EV$11))),'SIMULADOR IMPACTOS MIP'!Porcentaje,0)</f>
        <v>0</v>
      </c>
      <c r="EW128" s="60">
        <f>+IF(AND(OR(SeleccionarIndustria=$A128,SeleccionarIndustria="Todas las AE"),(OR('SIMULADOR IMPACTOS MIP'!$B$10=$EL$11,'SIMULADOR IMPACTOS MIP'!$B$10=EW$11))),'SIMULADOR IMPACTOS MIP'!Porcentaje,0)</f>
        <v>0</v>
      </c>
      <c r="EX128" s="60">
        <f>+IF(AND(OR(SeleccionarIndustria=$A128,SeleccionarIndustria="Todas las AE"),(OR('SIMULADOR IMPACTOS MIP'!$B$10=$EL$11,'SIMULADOR IMPACTOS MIP'!$B$10=EX$11))),'SIMULADOR IMPACTOS MIP'!Porcentaje,0)</f>
        <v>0</v>
      </c>
      <c r="EY128" s="60">
        <f>+IF(AND(OR(SeleccionarIndustria=$A128,SeleccionarIndustria="Todas las AE"),('SIMULADOR IMPACTOS MIP'!$B$10=EY$11)),'SIMULADOR IMPACTOS MIP'!Porcentaje,0)</f>
        <v>0</v>
      </c>
      <c r="EZ128" s="60">
        <f>+IF(AND(OR(SeleccionarIndustria=$A128,SeleccionarIndustria="Todas las AE"),('SIMULADOR IMPACTOS MIP'!$B$10=EZ$11)),'SIMULADOR IMPACTOS MIP'!Porcentaje,0)</f>
        <v>0</v>
      </c>
      <c r="FA128" s="60">
        <f>+IF(AND(OR(SeleccionarIndustria=$A128,SeleccionarIndustria="Todas las AE"),('SIMULADOR IMPACTOS MIP'!$B$10=FA$11)),'SIMULADOR IMPACTOS MIP'!Porcentaje,0)</f>
        <v>0</v>
      </c>
      <c r="FB128" s="60">
        <f>+IF(AND(OR(SeleccionarIndustria=$A128,SeleccionarIndustria="Todas las AE"),('SIMULADOR IMPACTOS MIP'!$B$10=FB$11)),'SIMULADOR IMPACTOS MIP'!Porcentaje,0)</f>
        <v>0</v>
      </c>
      <c r="FC128" s="60">
        <f>+IF(AND(OR(SeleccionarIndustria=$A128,SeleccionarIndustria="Todas las AE"),(OR('SIMULADOR IMPACTOS MIP'!$B$10=$EM$11,'SIMULADOR IMPACTOS MIP'!$B$10=FC$11))),'SIMULADOR IMPACTOS MIP'!Porcentaje,0)</f>
        <v>0.14000000000000001</v>
      </c>
      <c r="FD128" s="60">
        <f>+IF(AND(OR(SeleccionarIndustria=$A128,SeleccionarIndustria="Todas las AE"),(OR('SIMULADOR IMPACTOS MIP'!$B$10=$EM$11,'SIMULADOR IMPACTOS MIP'!$B$10=FD$11))),'SIMULADOR IMPACTOS MIP'!Porcentaje,0)</f>
        <v>0.14000000000000001</v>
      </c>
      <c r="FE128" s="60">
        <f>+IF(AND(OR(SeleccionarIndustria=$A128,SeleccionarIndustria="Todas las AE"),(OR('SIMULADOR IMPACTOS MIP'!$B$10=$EM$11,'SIMULADOR IMPACTOS MIP'!$B$10=FE$11))),'SIMULADOR IMPACTOS MIP'!Porcentaje,0)</f>
        <v>0.14000000000000001</v>
      </c>
      <c r="FF128" s="60">
        <f>+IF(AND(OR(SeleccionarIndustria=$A128,SeleccionarIndustria="Todas las AE"),(OR('SIMULADOR IMPACTOS MIP'!$B$10=$EM$11,'SIMULADOR IMPACTOS MIP'!$B$10=FF$11))),'SIMULADOR IMPACTOS MIP'!Porcentaje,0)</f>
        <v>0.14000000000000001</v>
      </c>
      <c r="FG128" s="60">
        <f>+IF(AND(OR(SeleccionarIndustria=$A128,SeleccionarIndustria="Todas las AE"),(OR('SIMULADOR IMPACTOS MIP'!$B$10=$EM$11,'SIMULADOR IMPACTOS MIP'!$B$10=FG$11))),'SIMULADOR IMPACTOS MIP'!Porcentaje,0)</f>
        <v>0.14000000000000001</v>
      </c>
      <c r="FH128" s="60">
        <f>+IF(AND(OR(SeleccionarIndustria=$A128,SeleccionarIndustria="Todas las AE"),(OR('SIMULADOR IMPACTOS MIP'!$B$10=$EM$11,'SIMULADOR IMPACTOS MIP'!$B$10=FH$11))),'SIMULADOR IMPACTOS MIP'!Porcentaje,0)</f>
        <v>0.14000000000000001</v>
      </c>
      <c r="FI128" s="60">
        <f>+IF(AND(OR(SeleccionarIndustria=$A128,SeleccionarIndustria="Todas las AE"),(OR('SIMULADOR IMPACTOS MIP'!$B$10=$EM$11,'SIMULADOR IMPACTOS MIP'!$B$10=FI$11))),'SIMULADOR IMPACTOS MIP'!Porcentaje,0)</f>
        <v>0.14000000000000001</v>
      </c>
      <c r="FJ128" s="60">
        <f>+IF(AND(OR(SeleccionarIndustria=$A128,SeleccionarIndustria="Todas las AE"),(OR('SIMULADOR IMPACTOS MIP'!$B$10=$EM$11,'SIMULADOR IMPACTOS MIP'!$B$10=FJ$11))),'SIMULADOR IMPACTOS MIP'!Porcentaje,0)</f>
        <v>0.14000000000000001</v>
      </c>
      <c r="FM128" s="20">
        <f>+'MIP 2017'!EJ128*(1+(EN128))</f>
        <v>7983.7493570553925</v>
      </c>
      <c r="FN128" s="20">
        <f>+'MIP 2017'!EK128*(1+(EO128))</f>
        <v>8601.258680941386</v>
      </c>
      <c r="FO128" s="20">
        <f>+'MIP 2017'!EL128*(1+(EP128))</f>
        <v>35700.43137976795</v>
      </c>
      <c r="FP128" s="20">
        <f>+'MIP 2017'!EM128*(1+(EQ128))</f>
        <v>50220.075209011142</v>
      </c>
      <c r="FQ128" s="20">
        <f>+'MIP 2017'!EN128*(1+(ER128))</f>
        <v>0</v>
      </c>
      <c r="FR128" s="20">
        <f>+'MIP 2017'!EO128*(1+(ES128))</f>
        <v>0</v>
      </c>
      <c r="FS128" s="20">
        <f>+'MIP 2017'!EP128*(1+(ET128))</f>
        <v>158.73864074637589</v>
      </c>
      <c r="FT128" s="20">
        <f>+'MIP 2017'!EQ128*(1+(EU128))</f>
        <v>0</v>
      </c>
      <c r="FU128" s="20">
        <f>+'MIP 2017'!ER128*(1+(EV128))</f>
        <v>0</v>
      </c>
      <c r="FV128" s="20">
        <f>+'MIP 2017'!ES128*(1+(EW128))</f>
        <v>0</v>
      </c>
      <c r="FW128" s="20">
        <f>+'MIP 2017'!ET128*(1+(EX128))</f>
        <v>0</v>
      </c>
      <c r="FX128" s="20">
        <f>+'MIP 2017'!EU128*(1+(EY128))</f>
        <v>4.9673954442970505</v>
      </c>
      <c r="FY128" s="20">
        <f>+'MIP 2017'!EV128*(1+(EZ128))</f>
        <v>7.7481726627154934</v>
      </c>
      <c r="FZ128" s="20">
        <f>+'MIP 2017'!EW128*(1+(FA128))</f>
        <v>3.1636416036059274E-2</v>
      </c>
      <c r="GA128" s="20">
        <f>+'MIP 2017'!EX128*(1+(FB128))</f>
        <v>271.29455056460574</v>
      </c>
      <c r="GB128" s="20">
        <f>+'MIP 2017'!EY128*(1+(FC128))</f>
        <v>57383.437789946031</v>
      </c>
      <c r="GC128" s="20">
        <f>+'MIP 2017'!EZ128*(1+(FD128))</f>
        <v>9866.6745417623333</v>
      </c>
      <c r="GD128" s="20">
        <f>+'MIP 2017'!FA128*(1+(FE128))</f>
        <v>1531.9627152965527</v>
      </c>
      <c r="GE128" s="20">
        <f>+'MIP 2017'!FB128*(1+(FF128))</f>
        <v>5697.0599260699619</v>
      </c>
      <c r="GF128" s="20">
        <f>+'MIP 2017'!FC128*(1+(FG128))</f>
        <v>288.39095301898641</v>
      </c>
      <c r="GG128" s="20">
        <f>+'MIP 2017'!FD128*(1+(FH128))</f>
        <v>41979.806880528937</v>
      </c>
      <c r="GH128" s="20">
        <f>+'MIP 2017'!FE128*(1+(FI128))</f>
        <v>1794.9679865450867</v>
      </c>
      <c r="GI128" s="20">
        <f>+'MIP 2017'!FF128*(1+(FJ128))</f>
        <v>1423.7572010856481</v>
      </c>
      <c r="GJ128" s="18">
        <f t="shared" si="6"/>
        <v>222914.35301686346</v>
      </c>
      <c r="GK128" s="39">
        <f>+IFERROR((GJ128/'MIP 2017'!FG128*100-100),0)</f>
        <v>7.0768349277392701</v>
      </c>
      <c r="GN128" s="18">
        <v>233377.9267591715</v>
      </c>
      <c r="GO128" s="14">
        <f>+'MIP 2017'!FH128</f>
        <v>218069.2217728516</v>
      </c>
      <c r="GP128" s="39">
        <f t="shared" si="7"/>
        <v>15308.704986319906</v>
      </c>
      <c r="GQ128" s="39">
        <f t="shared" si="8"/>
        <v>7.0201126329812809</v>
      </c>
      <c r="GU128" s="61">
        <v>0.16</v>
      </c>
      <c r="GV128" s="81"/>
      <c r="GW128" s="60">
        <f>+IF(SeleccionarDemTur=GW$11,'SIMULADOR IMPACTOS MIP(TURISMO)'!PorcentajeTur,0)</f>
        <v>0</v>
      </c>
      <c r="GX128" s="60">
        <f>+IF(SeleccionarDemTur=GX$11,'SIMULADOR IMPACTOS MIP(TURISMO)'!PorcentajeTur,0)</f>
        <v>0</v>
      </c>
      <c r="GY128" s="60">
        <f>+IF(SeleccionarDemTur=GY$11,'SIMULADOR IMPACTOS MIP(TURISMO)'!PorcentajeTur,0)</f>
        <v>0.14000000000000001</v>
      </c>
      <c r="GZ128" s="60">
        <f>+IF(SeleccionarDemTur=GZ$11,'SIMULADOR IMPACTOS MIP(TURISMO)'!PorcentajeTur,0)</f>
        <v>0</v>
      </c>
      <c r="HA128" s="60">
        <f>+IF(OR(SeleccionarDemTur=HA$11,SeleccionarDemTur=$GW$11),'SIMULADOR IMPACTOS MIP(TURISMO)'!PorcentajeTur,0)</f>
        <v>0</v>
      </c>
      <c r="HB128" s="60">
        <f>+IF(OR(SeleccionarDemTur=HB$11,SeleccionarDemTur=$GW$11),'SIMULADOR IMPACTOS MIP(TURISMO)'!PorcentajeTur,0)</f>
        <v>0</v>
      </c>
      <c r="HC128" s="60">
        <f>+IF(OR(SeleccionarDemTur=HC$11,SeleccionarDemTur=$GW$11),'SIMULADOR IMPACTOS MIP(TURISMO)'!PorcentajeTur,0)</f>
        <v>0</v>
      </c>
      <c r="HD128" s="60">
        <f>+IF(OR(SeleccionarDemTur=HD$11,SeleccionarDemTur=$GX$11),'SIMULADOR IMPACTOS MIP(TURISMO)'!PorcentajeTur,0)</f>
        <v>0</v>
      </c>
      <c r="HE128" s="60">
        <f>+IF(OR(SeleccionarDemTur=HE$11,SeleccionarDemTur=$GX$11),'SIMULADOR IMPACTOS MIP(TURISMO)'!PorcentajeTur,0)</f>
        <v>0</v>
      </c>
      <c r="HF128" s="60">
        <f>+IF(OR(SeleccionarDemTur=HF$11,SeleccionarDemTur=$GX$11),'SIMULADOR IMPACTOS MIP(TURISMO)'!PorcentajeTur,0)</f>
        <v>0</v>
      </c>
      <c r="HG128" s="60">
        <f>+IF(OR(SeleccionarDemTur=HG$11,SeleccionarDemTur=$GX$11),'SIMULADOR IMPACTOS MIP(TURISMO)'!PorcentajeTur,0)</f>
        <v>0</v>
      </c>
      <c r="HH128" s="60">
        <f>+IF(OR(SeleccionarDemTur=HH$11,SeleccionarDemTur=$GX$11),'SIMULADOR IMPACTOS MIP(TURISMO)'!PorcentajeTur,0)</f>
        <v>0</v>
      </c>
      <c r="HI128" s="60">
        <f>+IF(OR(SeleccionarDemTur=HI$11,SeleccionarDemTur=$GX$11),'SIMULADOR IMPACTOS MIP(TURISMO)'!PorcentajeTur,0)</f>
        <v>0</v>
      </c>
      <c r="HJ128" s="60">
        <f>+IF(OR(SeleccionarDemTur=HJ$11,SeleccionarDemTur=$GX$11),'SIMULADOR IMPACTOS MIP(TURISMO)'!PorcentajeTur,0)</f>
        <v>0</v>
      </c>
      <c r="HK128" s="60">
        <f>+IF(SeleccionarDemTur=HK$11,'SIMULADOR IMPACTOS MIP(TURISMO)'!PorcentajeTur,0)</f>
        <v>0</v>
      </c>
      <c r="HL128" s="60">
        <f>+IF(SeleccionarDemTur=HL$11,'SIMULADOR IMPACTOS MIP(TURISMO)'!PorcentajeTur,0)</f>
        <v>0</v>
      </c>
      <c r="HM128" s="60">
        <f>+IF(SeleccionarDemTur=HM$11,'SIMULADOR IMPACTOS MIP(TURISMO)'!PorcentajeTur,0)</f>
        <v>0</v>
      </c>
      <c r="HN128" s="60">
        <f>+IF(SeleccionarDemTur=HN$11,'SIMULADOR IMPACTOS MIP(TURISMO)'!PorcentajeTur,0)</f>
        <v>0</v>
      </c>
      <c r="HO128" s="60">
        <f>+IF(OR(SeleccionarDemTur=HO$11,SeleccionarDemTur=$GY$11),'SIMULADOR IMPACTOS MIP(TURISMO)'!PorcentajeTur,0)</f>
        <v>0.14000000000000001</v>
      </c>
      <c r="HP128" s="60">
        <f>+IF(OR(SeleccionarDemTur=HP$11,SeleccionarDemTur=$GY$11),'SIMULADOR IMPACTOS MIP(TURISMO)'!PorcentajeTur,0)</f>
        <v>0.14000000000000001</v>
      </c>
      <c r="HQ128" s="60">
        <f>+IF(OR(SeleccionarDemTur=HQ$11,SeleccionarDemTur=$GY$11),'SIMULADOR IMPACTOS MIP(TURISMO)'!PorcentajeTur,0)</f>
        <v>0.14000000000000001</v>
      </c>
      <c r="HR128" s="60">
        <f>+IF(OR(SeleccionarDemTur=HR$11,SeleccionarDemTur=$GY$11),'SIMULADOR IMPACTOS MIP(TURISMO)'!PorcentajeTur,0)</f>
        <v>0.14000000000000001</v>
      </c>
      <c r="HS128" s="60">
        <f>+IF(OR(SeleccionarDemTur=HS$11,SeleccionarDemTur=$GY$11),'SIMULADOR IMPACTOS MIP(TURISMO)'!PorcentajeTur,0)</f>
        <v>0.14000000000000001</v>
      </c>
      <c r="HT128" s="60">
        <f>+IF(OR(SeleccionarDemTur=HT$11,SeleccionarDemTur=$GY$11),'SIMULADOR IMPACTOS MIP(TURISMO)'!PorcentajeTur,0)</f>
        <v>0.14000000000000001</v>
      </c>
      <c r="HU128" s="60">
        <f>+IF(OR(SeleccionarDemTur=HU$11,SeleccionarDemTur=$GY$11),'SIMULADOR IMPACTOS MIP(TURISMO)'!PorcentajeTur,0)</f>
        <v>0.14000000000000001</v>
      </c>
      <c r="HV128" s="60">
        <f>+IF(OR(SeleccionarDemTur=HV$11,SeleccionarDemTur=$GY$11),'SIMULADOR IMPACTOS MIP(TURISMO)'!PorcentajeTur,0)</f>
        <v>0.14000000000000001</v>
      </c>
      <c r="HY128" s="20">
        <f>+'MIP 2017'!EJ128*(1+(GZ128))</f>
        <v>7983.7493570553925</v>
      </c>
      <c r="HZ128" s="20">
        <f>+'MIP 2017'!EK128*(1+(HA128))</f>
        <v>8601.258680941386</v>
      </c>
      <c r="IA128" s="20">
        <f>+'MIP 2017'!EL128*(1+(HB128))</f>
        <v>35700.43137976795</v>
      </c>
      <c r="IB128" s="20">
        <f>+'MIP 2017'!EM128*(1+(HC128))</f>
        <v>50220.075209011142</v>
      </c>
      <c r="IC128" s="20">
        <f>+'MIP 2017'!EN128*(1+(HD128))</f>
        <v>0</v>
      </c>
      <c r="ID128" s="20">
        <f>+'MIP 2017'!EO128*(1+(HE128))</f>
        <v>0</v>
      </c>
      <c r="IE128" s="20">
        <f>+'MIP 2017'!EP128*(1+(HF128))</f>
        <v>158.73864074637589</v>
      </c>
      <c r="IF128" s="20">
        <f>+'MIP 2017'!EQ128*(1+(HG128))</f>
        <v>0</v>
      </c>
      <c r="IG128" s="20">
        <f>+'MIP 2017'!ER128*(1+(HH128))</f>
        <v>0</v>
      </c>
      <c r="IH128" s="20">
        <f>+'MIP 2017'!ES128*(1+(HI128))</f>
        <v>0</v>
      </c>
      <c r="II128" s="20">
        <f>+'MIP 2017'!ET128*(1+(HJ128))</f>
        <v>0</v>
      </c>
      <c r="IJ128" s="20">
        <f>+'MIP 2017'!EU128*(1+(HK128))</f>
        <v>4.9673954442970505</v>
      </c>
      <c r="IK128" s="20">
        <f>+'MIP 2017'!EV128*(1+(HL128))</f>
        <v>7.7481726627154934</v>
      </c>
      <c r="IL128" s="20">
        <f>+'MIP 2017'!EW128*(1+(HM128))</f>
        <v>3.1636416036059274E-2</v>
      </c>
      <c r="IM128" s="20">
        <f>+'MIP 2017'!EX128*(1+(HN128))</f>
        <v>271.29455056460574</v>
      </c>
      <c r="IN128" s="20">
        <f>+'MIP 2017'!EY128*(1+(HO128))</f>
        <v>57383.437789946031</v>
      </c>
      <c r="IO128" s="20">
        <f>+'MIP 2017'!EZ128*(1+(HP128))</f>
        <v>9866.6745417623333</v>
      </c>
      <c r="IP128" s="20">
        <f>+'MIP 2017'!FA128*(1+(HQ128))</f>
        <v>1531.9627152965527</v>
      </c>
      <c r="IQ128" s="20">
        <f>+'MIP 2017'!FB128*(1+(HR128))</f>
        <v>5697.0599260699619</v>
      </c>
      <c r="IR128" s="20">
        <f>+'MIP 2017'!FC128*(1+(HS128))</f>
        <v>288.39095301898641</v>
      </c>
      <c r="IS128" s="20">
        <f>+'MIP 2017'!FD128*(1+(HT128))</f>
        <v>41979.806880528937</v>
      </c>
      <c r="IT128" s="20">
        <f>+'MIP 2017'!FE128*(1+(HU128))</f>
        <v>1794.9679865450867</v>
      </c>
      <c r="IU128" s="20">
        <f>+'MIP 2017'!FF128*(1+(HV128))</f>
        <v>1423.7572010856481</v>
      </c>
      <c r="IV128" s="18">
        <f t="shared" si="9"/>
        <v>222914.35301686346</v>
      </c>
      <c r="IW128" s="39">
        <f>+IFERROR((IV128/'MIP 2017'!FG128*100-100),0)</f>
        <v>7.0768349277392701</v>
      </c>
      <c r="IZ128" s="18">
        <v>233377.9267591715</v>
      </c>
      <c r="JA128" s="14">
        <f>+'MIP 2017'!FH128</f>
        <v>218069.2217728516</v>
      </c>
      <c r="JB128" s="39">
        <f t="shared" si="10"/>
        <v>15308.704986319906</v>
      </c>
      <c r="JC128" s="39">
        <f t="shared" si="11"/>
        <v>7.0201126329812809</v>
      </c>
    </row>
    <row r="129" spans="1:263" s="7" customFormat="1" ht="21.95" customHeight="1" thickBot="1" x14ac:dyDescent="0.3">
      <c r="A129" s="137" t="s">
        <v>295</v>
      </c>
      <c r="B129" s="138" t="s">
        <v>286</v>
      </c>
      <c r="C129" s="33">
        <v>1.8851350430840086E-3</v>
      </c>
      <c r="D129" s="33">
        <v>2.1237934522841109E-3</v>
      </c>
      <c r="E129" s="33">
        <v>1.9607545120677089E-3</v>
      </c>
      <c r="F129" s="33">
        <v>3.4228934471343445E-3</v>
      </c>
      <c r="G129" s="33">
        <v>2.0823921782970262E-3</v>
      </c>
      <c r="H129" s="33">
        <v>1.6840472303241458E-3</v>
      </c>
      <c r="I129" s="33">
        <v>1.246447502034481E-3</v>
      </c>
      <c r="J129" s="33">
        <v>1.6536240708415412E-3</v>
      </c>
      <c r="K129" s="33">
        <v>1.6566298811495201E-3</v>
      </c>
      <c r="L129" s="33">
        <v>2.0262562766209195E-3</v>
      </c>
      <c r="M129" s="33">
        <v>3.716032779121109E-3</v>
      </c>
      <c r="N129" s="33">
        <v>7.7187518812522485E-3</v>
      </c>
      <c r="O129" s="33">
        <v>9.2680363604288815E-3</v>
      </c>
      <c r="P129" s="33">
        <v>1.3964071047393899E-2</v>
      </c>
      <c r="Q129" s="33">
        <v>2.1758095260617006E-3</v>
      </c>
      <c r="R129" s="33">
        <v>9.4278922529294103E-3</v>
      </c>
      <c r="S129" s="33">
        <v>3.9434176492274334E-3</v>
      </c>
      <c r="T129" s="33">
        <v>3.0808451892129461E-3</v>
      </c>
      <c r="U129" s="33">
        <v>8.0054274377089688E-3</v>
      </c>
      <c r="V129" s="33">
        <v>2.6367148170070394E-3</v>
      </c>
      <c r="W129" s="33">
        <v>4.0379307621153861E-2</v>
      </c>
      <c r="X129" s="33">
        <v>2.7154788388451699E-3</v>
      </c>
      <c r="Y129" s="33">
        <v>3.7745761735855756E-3</v>
      </c>
      <c r="Z129" s="33">
        <v>4.8803175859509496E-3</v>
      </c>
      <c r="AA129" s="33">
        <v>3.1970460974181767E-3</v>
      </c>
      <c r="AB129" s="33">
        <v>5.7996019716822665E-3</v>
      </c>
      <c r="AC129" s="33">
        <v>5.1527202785416363E-4</v>
      </c>
      <c r="AD129" s="33">
        <v>3.6251438862367098E-3</v>
      </c>
      <c r="AE129" s="33">
        <v>1.0662744776943792E-2</v>
      </c>
      <c r="AF129" s="33">
        <v>5.7060234298520005E-3</v>
      </c>
      <c r="AG129" s="33">
        <v>1.0621878701685143E-3</v>
      </c>
      <c r="AH129" s="33">
        <v>2.6798472790010705E-3</v>
      </c>
      <c r="AI129" s="33">
        <v>6.3708736010840887E-3</v>
      </c>
      <c r="AJ129" s="33">
        <v>5.7675797891067236E-3</v>
      </c>
      <c r="AK129" s="33">
        <v>7.8863158637263748E-3</v>
      </c>
      <c r="AL129" s="33">
        <v>4.9041789537223454E-3</v>
      </c>
      <c r="AM129" s="33">
        <v>6.3252770931471174E-3</v>
      </c>
      <c r="AN129" s="33">
        <v>3.63535243388263E-3</v>
      </c>
      <c r="AO129" s="33">
        <v>6.1644993967531802E-3</v>
      </c>
      <c r="AP129" s="33">
        <v>7.0597466417207221E-3</v>
      </c>
      <c r="AQ129" s="33">
        <v>7.0362637383255639E-3</v>
      </c>
      <c r="AR129" s="33">
        <v>7.3194615814765746E-3</v>
      </c>
      <c r="AS129" s="33">
        <v>3.2982714136453009E-3</v>
      </c>
      <c r="AT129" s="33">
        <v>6.21814776428317E-3</v>
      </c>
      <c r="AU129" s="33">
        <v>5.8262789681767123E-3</v>
      </c>
      <c r="AV129" s="33">
        <v>5.6523454780569348E-3</v>
      </c>
      <c r="AW129" s="33">
        <v>8.6465287354925285E-3</v>
      </c>
      <c r="AX129" s="33">
        <v>2.6208558677316917E-3</v>
      </c>
      <c r="AY129" s="33">
        <v>3.378662484608887E-3</v>
      </c>
      <c r="AZ129" s="33">
        <v>3.2248891900198908E-3</v>
      </c>
      <c r="BA129" s="33">
        <v>3.1863517794018638E-3</v>
      </c>
      <c r="BB129" s="33">
        <v>9.5562686706362442E-3</v>
      </c>
      <c r="BC129" s="33">
        <v>6.2732047105461238E-3</v>
      </c>
      <c r="BD129" s="33">
        <v>5.5577918500687188E-3</v>
      </c>
      <c r="BE129" s="33">
        <v>5.2330874858673585E-3</v>
      </c>
      <c r="BF129" s="33">
        <v>6.3721824299718148E-3</v>
      </c>
      <c r="BG129" s="33">
        <v>5.8468414826678729E-3</v>
      </c>
      <c r="BH129" s="33">
        <v>5.7105519595540962E-3</v>
      </c>
      <c r="BI129" s="33">
        <v>4.5392557207726046E-3</v>
      </c>
      <c r="BJ129" s="33">
        <v>5.8213651867927759E-3</v>
      </c>
      <c r="BK129" s="33">
        <v>6.2543227645090399E-3</v>
      </c>
      <c r="BL129" s="33">
        <v>5.1012764454717039E-3</v>
      </c>
      <c r="BM129" s="33">
        <v>8.1130487238873297E-3</v>
      </c>
      <c r="BN129" s="33">
        <v>4.1303331498013744E-3</v>
      </c>
      <c r="BO129" s="33">
        <v>7.9849376578627219E-3</v>
      </c>
      <c r="BP129" s="33">
        <v>2.4806064504912526E-3</v>
      </c>
      <c r="BQ129" s="33">
        <v>3.1177834243793952E-3</v>
      </c>
      <c r="BR129" s="33">
        <v>4.9102403576769997E-3</v>
      </c>
      <c r="BS129" s="33">
        <v>9.2355756043329736E-3</v>
      </c>
      <c r="BT129" s="33">
        <v>4.3373284723664642E-3</v>
      </c>
      <c r="BU129" s="33">
        <v>2.0362421516855207E-3</v>
      </c>
      <c r="BV129" s="33">
        <v>7.734346946438363E-3</v>
      </c>
      <c r="BW129" s="33">
        <v>4.8952667039119805E-3</v>
      </c>
      <c r="BX129" s="33">
        <v>1.9901891131481723E-2</v>
      </c>
      <c r="BY129" s="33">
        <v>2.9180203208860628E-2</v>
      </c>
      <c r="BZ129" s="33">
        <v>8.6751849997526113E-3</v>
      </c>
      <c r="CA129" s="33">
        <v>5.3478080696158781E-3</v>
      </c>
      <c r="CB129" s="33">
        <v>3.35660271423272E-3</v>
      </c>
      <c r="CC129" s="33">
        <v>4.0469762046152517E-3</v>
      </c>
      <c r="CD129" s="33">
        <v>4.7369653824543374E-3</v>
      </c>
      <c r="CE129" s="33">
        <v>3.8863217001119015E-3</v>
      </c>
      <c r="CF129" s="33">
        <v>7.0757763615408639E-3</v>
      </c>
      <c r="CG129" s="33">
        <v>1.1762483907228028E-2</v>
      </c>
      <c r="CH129" s="33">
        <v>3.1439961740152371E-3</v>
      </c>
      <c r="CI129" s="33">
        <v>5.9541703901765969E-2</v>
      </c>
      <c r="CJ129" s="33">
        <v>5.4627911669516832E-3</v>
      </c>
      <c r="CK129" s="33">
        <v>2.4527132604449851E-3</v>
      </c>
      <c r="CL129" s="33">
        <v>6.3411202411689099E-3</v>
      </c>
      <c r="CM129" s="33">
        <v>1.0408445219185465E-2</v>
      </c>
      <c r="CN129" s="33">
        <v>3.2168551102268933E-2</v>
      </c>
      <c r="CO129" s="33">
        <v>1.4075929480837858E-2</v>
      </c>
      <c r="CP129" s="33">
        <v>6.7767624199416903E-3</v>
      </c>
      <c r="CQ129" s="33">
        <v>1.072467571827862E-2</v>
      </c>
      <c r="CR129" s="33">
        <v>6.1992315181641708E-3</v>
      </c>
      <c r="CS129" s="33">
        <v>5.2872926788764957E-3</v>
      </c>
      <c r="CT129" s="33">
        <v>1.1911858096109508E-2</v>
      </c>
      <c r="CU129" s="33">
        <v>5.1339511223045886E-3</v>
      </c>
      <c r="CV129" s="33">
        <v>1.0907805086781162E-2</v>
      </c>
      <c r="CW129" s="33">
        <v>1.8490323006626924E-2</v>
      </c>
      <c r="CX129" s="33">
        <v>1.0469317227186229E-2</v>
      </c>
      <c r="CY129" s="33">
        <v>7.8456756527426688E-3</v>
      </c>
      <c r="CZ129" s="33">
        <v>5.0308531056661538E-3</v>
      </c>
      <c r="DA129" s="33">
        <v>1.4471165234654479E-2</v>
      </c>
      <c r="DB129" s="33">
        <v>2.8802802882077583E-3</v>
      </c>
      <c r="DC129" s="33">
        <v>4.3292389792731331E-3</v>
      </c>
      <c r="DD129" s="33">
        <v>4.2819803229301404E-3</v>
      </c>
      <c r="DE129" s="33">
        <v>4.5285237201960751E-3</v>
      </c>
      <c r="DF129" s="33">
        <v>4.087706444778752E-3</v>
      </c>
      <c r="DG129" s="33">
        <v>4.2900115634926265E-3</v>
      </c>
      <c r="DH129" s="33">
        <v>3.9274136674111032E-3</v>
      </c>
      <c r="DI129" s="33">
        <v>5.8093787274668745E-3</v>
      </c>
      <c r="DJ129" s="33">
        <v>8.3431561707356765E-3</v>
      </c>
      <c r="DK129" s="33">
        <v>7.2826380250354218E-3</v>
      </c>
      <c r="DL129" s="33">
        <v>7.2940445828735684E-3</v>
      </c>
      <c r="DM129" s="33">
        <v>8.771304934577142E-3</v>
      </c>
      <c r="DN129" s="33">
        <v>5.1728718343328371E-4</v>
      </c>
      <c r="DO129" s="33">
        <v>5.1248124560259057E-3</v>
      </c>
      <c r="DP129" s="33">
        <v>1.0383690154561591</v>
      </c>
      <c r="DQ129" s="33">
        <v>3.8299900651108157E-3</v>
      </c>
      <c r="DR129" s="33">
        <v>5.6423765870039916E-3</v>
      </c>
      <c r="DS129" s="33">
        <v>2.2110089477897509E-2</v>
      </c>
      <c r="DT129" s="33">
        <v>6.4006747717095915E-3</v>
      </c>
      <c r="DU129" s="33">
        <v>1.8846731578063835E-2</v>
      </c>
      <c r="DV129" s="33">
        <v>8.2296122749038105E-3</v>
      </c>
      <c r="DW129" s="33">
        <v>6.5373630425854179E-3</v>
      </c>
      <c r="DX129" s="33">
        <v>4.4253798950791333E-3</v>
      </c>
      <c r="DY129" s="33">
        <v>5.4220098805775614E-2</v>
      </c>
      <c r="DZ129" s="33">
        <v>6.0115837639299783E-3</v>
      </c>
      <c r="EA129" s="33">
        <v>4.6826231370056867E-3</v>
      </c>
      <c r="EB129" s="33">
        <v>1.9044318486606274E-2</v>
      </c>
      <c r="EC129" s="33">
        <v>9.0099821428307469E-3</v>
      </c>
      <c r="ED129" s="33">
        <v>1.3397031753077122E-2</v>
      </c>
      <c r="EE129" s="33">
        <v>3.0285644642667163E-3</v>
      </c>
      <c r="EF129" s="33">
        <v>2.3705043390894381E-2</v>
      </c>
      <c r="EG129" s="33">
        <v>7.3968312292366145E-3</v>
      </c>
      <c r="EH129" s="33">
        <v>0</v>
      </c>
      <c r="EK129" s="60">
        <f>+IF(AND(OR(SeleccionarIndustria=$A129,SeleccionarIndustria="Todas las AE"),('SIMULADOR IMPACTOS MIP'!$B$10=EK$11)),'SIMULADOR IMPACTOS MIP'!Porcentaje,0)</f>
        <v>0</v>
      </c>
      <c r="EL129" s="60">
        <f>+IF(AND(OR(SeleccionarIndustria=$A129,SeleccionarIndustria="Todas las AE"),('SIMULADOR IMPACTOS MIP'!$B$10=EL$11)),'SIMULADOR IMPACTOS MIP'!Porcentaje,0)</f>
        <v>0</v>
      </c>
      <c r="EM129" s="60">
        <f>+IF(AND(OR(SeleccionarIndustria=$A129,SeleccionarIndustria="Todas las AE"),('SIMULADOR IMPACTOS MIP'!$B$10=EM$11)),'SIMULADOR IMPACTOS MIP'!Porcentaje,0)</f>
        <v>0.14000000000000001</v>
      </c>
      <c r="EN129" s="60">
        <f>+IF(AND(OR(SeleccionarIndustria=$A129,SeleccionarIndustria="Todas las AE"),('SIMULADOR IMPACTOS MIP'!$B$10=EN$11)),'SIMULADOR IMPACTOS MIP'!Porcentaje,0)</f>
        <v>0</v>
      </c>
      <c r="EO129" s="60">
        <f>+IF(AND(OR(SeleccionarIndustria=$A129,SeleccionarIndustria="Todas las AE"),(OR('SIMULADOR IMPACTOS MIP'!$B$10=$EK$11,'SIMULADOR IMPACTOS MIP'!$B$10=EO$11))),'SIMULADOR IMPACTOS MIP'!Porcentaje,0)</f>
        <v>0</v>
      </c>
      <c r="EP129" s="60">
        <f>+IF(AND(OR(SeleccionarIndustria=$A129,SeleccionarIndustria="Todas las AE"),(OR('SIMULADOR IMPACTOS MIP'!$B$10=$EK$11,'SIMULADOR IMPACTOS MIP'!$B$10=EP$11))),'SIMULADOR IMPACTOS MIP'!Porcentaje,0)</f>
        <v>0</v>
      </c>
      <c r="EQ129" s="60">
        <f>+IF(AND(OR(SeleccionarIndustria=$A129,SeleccionarIndustria="Todas las AE"),(OR('SIMULADOR IMPACTOS MIP'!$B$10=$EK$11,'SIMULADOR IMPACTOS MIP'!$B$10=EQ$11))),'SIMULADOR IMPACTOS MIP'!Porcentaje,0)</f>
        <v>0</v>
      </c>
      <c r="ER129" s="60">
        <f>+IF(AND(OR(SeleccionarIndustria=$A129,SeleccionarIndustria="Todas las AE"),(OR('SIMULADOR IMPACTOS MIP'!$B$10=$EL$11,'SIMULADOR IMPACTOS MIP'!$B$10=ER$11))),'SIMULADOR IMPACTOS MIP'!Porcentaje,0)</f>
        <v>0</v>
      </c>
      <c r="ES129" s="60">
        <f>+IF(AND(OR(SeleccionarIndustria=$A129,SeleccionarIndustria="Todas las AE"),(OR('SIMULADOR IMPACTOS MIP'!$B$10=$EL$11,'SIMULADOR IMPACTOS MIP'!$B$10=ES$11))),'SIMULADOR IMPACTOS MIP'!Porcentaje,0)</f>
        <v>0</v>
      </c>
      <c r="ET129" s="60">
        <f>+IF(AND(OR(SeleccionarIndustria=$A129,SeleccionarIndustria="Todas las AE"),(OR('SIMULADOR IMPACTOS MIP'!$B$10=$EL$11,'SIMULADOR IMPACTOS MIP'!$B$10=ET$11))),'SIMULADOR IMPACTOS MIP'!Porcentaje,0)</f>
        <v>0</v>
      </c>
      <c r="EU129" s="60">
        <f>+IF(AND(OR(SeleccionarIndustria=$A129,SeleccionarIndustria="Todas las AE"),(OR('SIMULADOR IMPACTOS MIP'!$B$10=$EL$11,'SIMULADOR IMPACTOS MIP'!$B$10=EU$11))),'SIMULADOR IMPACTOS MIP'!Porcentaje,0)</f>
        <v>0</v>
      </c>
      <c r="EV129" s="60">
        <f>+IF(AND(OR(SeleccionarIndustria=$A129,SeleccionarIndustria="Todas las AE"),(OR('SIMULADOR IMPACTOS MIP'!$B$10=$EL$11,'SIMULADOR IMPACTOS MIP'!$B$10=EV$11))),'SIMULADOR IMPACTOS MIP'!Porcentaje,0)</f>
        <v>0</v>
      </c>
      <c r="EW129" s="60">
        <f>+IF(AND(OR(SeleccionarIndustria=$A129,SeleccionarIndustria="Todas las AE"),(OR('SIMULADOR IMPACTOS MIP'!$B$10=$EL$11,'SIMULADOR IMPACTOS MIP'!$B$10=EW$11))),'SIMULADOR IMPACTOS MIP'!Porcentaje,0)</f>
        <v>0</v>
      </c>
      <c r="EX129" s="60">
        <f>+IF(AND(OR(SeleccionarIndustria=$A129,SeleccionarIndustria="Todas las AE"),(OR('SIMULADOR IMPACTOS MIP'!$B$10=$EL$11,'SIMULADOR IMPACTOS MIP'!$B$10=EX$11))),'SIMULADOR IMPACTOS MIP'!Porcentaje,0)</f>
        <v>0</v>
      </c>
      <c r="EY129" s="60">
        <f>+IF(AND(OR(SeleccionarIndustria=$A129,SeleccionarIndustria="Todas las AE"),('SIMULADOR IMPACTOS MIP'!$B$10=EY$11)),'SIMULADOR IMPACTOS MIP'!Porcentaje,0)</f>
        <v>0</v>
      </c>
      <c r="EZ129" s="60">
        <f>+IF(AND(OR(SeleccionarIndustria=$A129,SeleccionarIndustria="Todas las AE"),('SIMULADOR IMPACTOS MIP'!$B$10=EZ$11)),'SIMULADOR IMPACTOS MIP'!Porcentaje,0)</f>
        <v>0</v>
      </c>
      <c r="FA129" s="60">
        <f>+IF(AND(OR(SeleccionarIndustria=$A129,SeleccionarIndustria="Todas las AE"),('SIMULADOR IMPACTOS MIP'!$B$10=FA$11)),'SIMULADOR IMPACTOS MIP'!Porcentaje,0)</f>
        <v>0</v>
      </c>
      <c r="FB129" s="60">
        <f>+IF(AND(OR(SeleccionarIndustria=$A129,SeleccionarIndustria="Todas las AE"),('SIMULADOR IMPACTOS MIP'!$B$10=FB$11)),'SIMULADOR IMPACTOS MIP'!Porcentaje,0)</f>
        <v>0</v>
      </c>
      <c r="FC129" s="60">
        <f>+IF(AND(OR(SeleccionarIndustria=$A129,SeleccionarIndustria="Todas las AE"),(OR('SIMULADOR IMPACTOS MIP'!$B$10=$EM$11,'SIMULADOR IMPACTOS MIP'!$B$10=FC$11))),'SIMULADOR IMPACTOS MIP'!Porcentaje,0)</f>
        <v>0.14000000000000001</v>
      </c>
      <c r="FD129" s="60">
        <f>+IF(AND(OR(SeleccionarIndustria=$A129,SeleccionarIndustria="Todas las AE"),(OR('SIMULADOR IMPACTOS MIP'!$B$10=$EM$11,'SIMULADOR IMPACTOS MIP'!$B$10=FD$11))),'SIMULADOR IMPACTOS MIP'!Porcentaje,0)</f>
        <v>0.14000000000000001</v>
      </c>
      <c r="FE129" s="60">
        <f>+IF(AND(OR(SeleccionarIndustria=$A129,SeleccionarIndustria="Todas las AE"),(OR('SIMULADOR IMPACTOS MIP'!$B$10=$EM$11,'SIMULADOR IMPACTOS MIP'!$B$10=FE$11))),'SIMULADOR IMPACTOS MIP'!Porcentaje,0)</f>
        <v>0.14000000000000001</v>
      </c>
      <c r="FF129" s="60">
        <f>+IF(AND(OR(SeleccionarIndustria=$A129,SeleccionarIndustria="Todas las AE"),(OR('SIMULADOR IMPACTOS MIP'!$B$10=$EM$11,'SIMULADOR IMPACTOS MIP'!$B$10=FF$11))),'SIMULADOR IMPACTOS MIP'!Porcentaje,0)</f>
        <v>0.14000000000000001</v>
      </c>
      <c r="FG129" s="60">
        <f>+IF(AND(OR(SeleccionarIndustria=$A129,SeleccionarIndustria="Todas las AE"),(OR('SIMULADOR IMPACTOS MIP'!$B$10=$EM$11,'SIMULADOR IMPACTOS MIP'!$B$10=FG$11))),'SIMULADOR IMPACTOS MIP'!Porcentaje,0)</f>
        <v>0.14000000000000001</v>
      </c>
      <c r="FH129" s="60">
        <f>+IF(AND(OR(SeleccionarIndustria=$A129,SeleccionarIndustria="Todas las AE"),(OR('SIMULADOR IMPACTOS MIP'!$B$10=$EM$11,'SIMULADOR IMPACTOS MIP'!$B$10=FH$11))),'SIMULADOR IMPACTOS MIP'!Porcentaje,0)</f>
        <v>0.14000000000000001</v>
      </c>
      <c r="FI129" s="60">
        <f>+IF(AND(OR(SeleccionarIndustria=$A129,SeleccionarIndustria="Todas las AE"),(OR('SIMULADOR IMPACTOS MIP'!$B$10=$EM$11,'SIMULADOR IMPACTOS MIP'!$B$10=FI$11))),'SIMULADOR IMPACTOS MIP'!Porcentaje,0)</f>
        <v>0.14000000000000001</v>
      </c>
      <c r="FJ129" s="60">
        <f>+IF(AND(OR(SeleccionarIndustria=$A129,SeleccionarIndustria="Todas las AE"),(OR('SIMULADOR IMPACTOS MIP'!$B$10=$EM$11,'SIMULADOR IMPACTOS MIP'!$B$10=FJ$11))),'SIMULADOR IMPACTOS MIP'!Porcentaje,0)</f>
        <v>0.14000000000000001</v>
      </c>
      <c r="FM129" s="20">
        <f>+'MIP 2017'!EJ129*(1+(EN129))</f>
        <v>41607.569374284176</v>
      </c>
      <c r="FN129" s="20">
        <f>+'MIP 2017'!EK129*(1+(EO129))</f>
        <v>0</v>
      </c>
      <c r="FO129" s="20">
        <f>+'MIP 2017'!EL129*(1+(EP129))</f>
        <v>0</v>
      </c>
      <c r="FP129" s="20">
        <f>+'MIP 2017'!EM129*(1+(EQ129))</f>
        <v>0</v>
      </c>
      <c r="FQ129" s="20">
        <f>+'MIP 2017'!EN129*(1+(ER129))</f>
        <v>0</v>
      </c>
      <c r="FR129" s="20">
        <f>+'MIP 2017'!EO129*(1+(ES129))</f>
        <v>0</v>
      </c>
      <c r="FS129" s="20">
        <f>+'MIP 2017'!EP129*(1+(ET129))</f>
        <v>0</v>
      </c>
      <c r="FT129" s="20">
        <f>+'MIP 2017'!EQ129*(1+(EU129))</f>
        <v>0</v>
      </c>
      <c r="FU129" s="20">
        <f>+'MIP 2017'!ER129*(1+(EV129))</f>
        <v>0</v>
      </c>
      <c r="FV129" s="20">
        <f>+'MIP 2017'!ES129*(1+(EW129))</f>
        <v>0</v>
      </c>
      <c r="FW129" s="20">
        <f>+'MIP 2017'!ET129*(1+(EX129))</f>
        <v>0</v>
      </c>
      <c r="FX129" s="20">
        <f>+'MIP 2017'!EU129*(1+(EY129))</f>
        <v>0</v>
      </c>
      <c r="FY129" s="20">
        <f>+'MIP 2017'!EV129*(1+(EZ129))</f>
        <v>0</v>
      </c>
      <c r="FZ129" s="20">
        <f>+'MIP 2017'!EW129*(1+(FA129))</f>
        <v>0</v>
      </c>
      <c r="GA129" s="20">
        <f>+'MIP 2017'!EX129*(1+(FB129))</f>
        <v>5959.0891678141606</v>
      </c>
      <c r="GB129" s="20">
        <f>+'MIP 2017'!EY129*(1+(FC129))</f>
        <v>0</v>
      </c>
      <c r="GC129" s="20">
        <f>+'MIP 2017'!EZ129*(1+(FD129))</f>
        <v>0</v>
      </c>
      <c r="GD129" s="20">
        <f>+'MIP 2017'!FA129*(1+(FE129))</f>
        <v>0</v>
      </c>
      <c r="GE129" s="20">
        <f>+'MIP 2017'!FB129*(1+(FF129))</f>
        <v>0</v>
      </c>
      <c r="GF129" s="20">
        <f>+'MIP 2017'!FC129*(1+(FG129))</f>
        <v>0</v>
      </c>
      <c r="GG129" s="20">
        <f>+'MIP 2017'!FD129*(1+(FH129))</f>
        <v>0</v>
      </c>
      <c r="GH129" s="20">
        <f>+'MIP 2017'!FE129*(1+(FI129))</f>
        <v>0</v>
      </c>
      <c r="GI129" s="20">
        <f>+'MIP 2017'!FF129*(1+(FJ129))</f>
        <v>0</v>
      </c>
      <c r="GJ129" s="18">
        <f t="shared" si="6"/>
        <v>47566.658542098339</v>
      </c>
      <c r="GK129" s="39">
        <f>+IFERROR((GJ129/'MIP 2017'!FG129*100-100),0)</f>
        <v>0</v>
      </c>
      <c r="GN129" s="18">
        <v>370647.62225070095</v>
      </c>
      <c r="GO129" s="14">
        <f>+'MIP 2017'!FH129</f>
        <v>368292.76298145571</v>
      </c>
      <c r="GP129" s="39">
        <f t="shared" si="7"/>
        <v>2354.8592692452366</v>
      </c>
      <c r="GQ129" s="39">
        <f t="shared" si="8"/>
        <v>0.63939873544671855</v>
      </c>
      <c r="GU129" s="61">
        <v>0.17</v>
      </c>
      <c r="GV129" s="81"/>
      <c r="GW129" s="60">
        <f>+IF(SeleccionarDemTur=GW$11,'SIMULADOR IMPACTOS MIP(TURISMO)'!PorcentajeTur,0)</f>
        <v>0</v>
      </c>
      <c r="GX129" s="60">
        <f>+IF(SeleccionarDemTur=GX$11,'SIMULADOR IMPACTOS MIP(TURISMO)'!PorcentajeTur,0)</f>
        <v>0</v>
      </c>
      <c r="GY129" s="60">
        <f>+IF(SeleccionarDemTur=GY$11,'SIMULADOR IMPACTOS MIP(TURISMO)'!PorcentajeTur,0)</f>
        <v>0.14000000000000001</v>
      </c>
      <c r="GZ129" s="60">
        <f>+IF(SeleccionarDemTur=GZ$11,'SIMULADOR IMPACTOS MIP(TURISMO)'!PorcentajeTur,0)</f>
        <v>0</v>
      </c>
      <c r="HA129" s="60">
        <f>+IF(OR(SeleccionarDemTur=HA$11,SeleccionarDemTur=$GW$11),'SIMULADOR IMPACTOS MIP(TURISMO)'!PorcentajeTur,0)</f>
        <v>0</v>
      </c>
      <c r="HB129" s="60">
        <f>+IF(OR(SeleccionarDemTur=HB$11,SeleccionarDemTur=$GW$11),'SIMULADOR IMPACTOS MIP(TURISMO)'!PorcentajeTur,0)</f>
        <v>0</v>
      </c>
      <c r="HC129" s="60">
        <f>+IF(OR(SeleccionarDemTur=HC$11,SeleccionarDemTur=$GW$11),'SIMULADOR IMPACTOS MIP(TURISMO)'!PorcentajeTur,0)</f>
        <v>0</v>
      </c>
      <c r="HD129" s="60">
        <f>+IF(OR(SeleccionarDemTur=HD$11,SeleccionarDemTur=$GX$11),'SIMULADOR IMPACTOS MIP(TURISMO)'!PorcentajeTur,0)</f>
        <v>0</v>
      </c>
      <c r="HE129" s="60">
        <f>+IF(OR(SeleccionarDemTur=HE$11,SeleccionarDemTur=$GX$11),'SIMULADOR IMPACTOS MIP(TURISMO)'!PorcentajeTur,0)</f>
        <v>0</v>
      </c>
      <c r="HF129" s="60">
        <f>+IF(OR(SeleccionarDemTur=HF$11,SeleccionarDemTur=$GX$11),'SIMULADOR IMPACTOS MIP(TURISMO)'!PorcentajeTur,0)</f>
        <v>0</v>
      </c>
      <c r="HG129" s="60">
        <f>+IF(OR(SeleccionarDemTur=HG$11,SeleccionarDemTur=$GX$11),'SIMULADOR IMPACTOS MIP(TURISMO)'!PorcentajeTur,0)</f>
        <v>0</v>
      </c>
      <c r="HH129" s="60">
        <f>+IF(OR(SeleccionarDemTur=HH$11,SeleccionarDemTur=$GX$11),'SIMULADOR IMPACTOS MIP(TURISMO)'!PorcentajeTur,0)</f>
        <v>0</v>
      </c>
      <c r="HI129" s="60">
        <f>+IF(OR(SeleccionarDemTur=HI$11,SeleccionarDemTur=$GX$11),'SIMULADOR IMPACTOS MIP(TURISMO)'!PorcentajeTur,0)</f>
        <v>0</v>
      </c>
      <c r="HJ129" s="60">
        <f>+IF(OR(SeleccionarDemTur=HJ$11,SeleccionarDemTur=$GX$11),'SIMULADOR IMPACTOS MIP(TURISMO)'!PorcentajeTur,0)</f>
        <v>0</v>
      </c>
      <c r="HK129" s="60">
        <f>+IF(SeleccionarDemTur=HK$11,'SIMULADOR IMPACTOS MIP(TURISMO)'!PorcentajeTur,0)</f>
        <v>0</v>
      </c>
      <c r="HL129" s="60">
        <f>+IF(SeleccionarDemTur=HL$11,'SIMULADOR IMPACTOS MIP(TURISMO)'!PorcentajeTur,0)</f>
        <v>0</v>
      </c>
      <c r="HM129" s="60">
        <f>+IF(SeleccionarDemTur=HM$11,'SIMULADOR IMPACTOS MIP(TURISMO)'!PorcentajeTur,0)</f>
        <v>0</v>
      </c>
      <c r="HN129" s="60">
        <f>+IF(SeleccionarDemTur=HN$11,'SIMULADOR IMPACTOS MIP(TURISMO)'!PorcentajeTur,0)</f>
        <v>0</v>
      </c>
      <c r="HO129" s="60">
        <f>+IF(OR(SeleccionarDemTur=HO$11,SeleccionarDemTur=$GY$11),'SIMULADOR IMPACTOS MIP(TURISMO)'!PorcentajeTur,0)</f>
        <v>0.14000000000000001</v>
      </c>
      <c r="HP129" s="60">
        <f>+IF(OR(SeleccionarDemTur=HP$11,SeleccionarDemTur=$GY$11),'SIMULADOR IMPACTOS MIP(TURISMO)'!PorcentajeTur,0)</f>
        <v>0.14000000000000001</v>
      </c>
      <c r="HQ129" s="60">
        <f>+IF(OR(SeleccionarDemTur=HQ$11,SeleccionarDemTur=$GY$11),'SIMULADOR IMPACTOS MIP(TURISMO)'!PorcentajeTur,0)</f>
        <v>0.14000000000000001</v>
      </c>
      <c r="HR129" s="60">
        <f>+IF(OR(SeleccionarDemTur=HR$11,SeleccionarDemTur=$GY$11),'SIMULADOR IMPACTOS MIP(TURISMO)'!PorcentajeTur,0)</f>
        <v>0.14000000000000001</v>
      </c>
      <c r="HS129" s="60">
        <f>+IF(OR(SeleccionarDemTur=HS$11,SeleccionarDemTur=$GY$11),'SIMULADOR IMPACTOS MIP(TURISMO)'!PorcentajeTur,0)</f>
        <v>0.14000000000000001</v>
      </c>
      <c r="HT129" s="60">
        <f>+IF(OR(SeleccionarDemTur=HT$11,SeleccionarDemTur=$GY$11),'SIMULADOR IMPACTOS MIP(TURISMO)'!PorcentajeTur,0)</f>
        <v>0.14000000000000001</v>
      </c>
      <c r="HU129" s="60">
        <f>+IF(OR(SeleccionarDemTur=HU$11,SeleccionarDemTur=$GY$11),'SIMULADOR IMPACTOS MIP(TURISMO)'!PorcentajeTur,0)</f>
        <v>0.14000000000000001</v>
      </c>
      <c r="HV129" s="60">
        <f>+IF(OR(SeleccionarDemTur=HV$11,SeleccionarDemTur=$GY$11),'SIMULADOR IMPACTOS MIP(TURISMO)'!PorcentajeTur,0)</f>
        <v>0.14000000000000001</v>
      </c>
      <c r="HY129" s="20">
        <f>+'MIP 2017'!EJ129*(1+(GZ129))</f>
        <v>41607.569374284176</v>
      </c>
      <c r="HZ129" s="20">
        <f>+'MIP 2017'!EK129*(1+(HA129))</f>
        <v>0</v>
      </c>
      <c r="IA129" s="20">
        <f>+'MIP 2017'!EL129*(1+(HB129))</f>
        <v>0</v>
      </c>
      <c r="IB129" s="20">
        <f>+'MIP 2017'!EM129*(1+(HC129))</f>
        <v>0</v>
      </c>
      <c r="IC129" s="20">
        <f>+'MIP 2017'!EN129*(1+(HD129))</f>
        <v>0</v>
      </c>
      <c r="ID129" s="20">
        <f>+'MIP 2017'!EO129*(1+(HE129))</f>
        <v>0</v>
      </c>
      <c r="IE129" s="20">
        <f>+'MIP 2017'!EP129*(1+(HF129))</f>
        <v>0</v>
      </c>
      <c r="IF129" s="20">
        <f>+'MIP 2017'!EQ129*(1+(HG129))</f>
        <v>0</v>
      </c>
      <c r="IG129" s="20">
        <f>+'MIP 2017'!ER129*(1+(HH129))</f>
        <v>0</v>
      </c>
      <c r="IH129" s="20">
        <f>+'MIP 2017'!ES129*(1+(HI129))</f>
        <v>0</v>
      </c>
      <c r="II129" s="20">
        <f>+'MIP 2017'!ET129*(1+(HJ129))</f>
        <v>0</v>
      </c>
      <c r="IJ129" s="20">
        <f>+'MIP 2017'!EU129*(1+(HK129))</f>
        <v>0</v>
      </c>
      <c r="IK129" s="20">
        <f>+'MIP 2017'!EV129*(1+(HL129))</f>
        <v>0</v>
      </c>
      <c r="IL129" s="20">
        <f>+'MIP 2017'!EW129*(1+(HM129))</f>
        <v>0</v>
      </c>
      <c r="IM129" s="20">
        <f>+'MIP 2017'!EX129*(1+(HN129))</f>
        <v>5959.0891678141606</v>
      </c>
      <c r="IN129" s="20">
        <f>+'MIP 2017'!EY129*(1+(HO129))</f>
        <v>0</v>
      </c>
      <c r="IO129" s="20">
        <f>+'MIP 2017'!EZ129*(1+(HP129))</f>
        <v>0</v>
      </c>
      <c r="IP129" s="20">
        <f>+'MIP 2017'!FA129*(1+(HQ129))</f>
        <v>0</v>
      </c>
      <c r="IQ129" s="20">
        <f>+'MIP 2017'!FB129*(1+(HR129))</f>
        <v>0</v>
      </c>
      <c r="IR129" s="20">
        <f>+'MIP 2017'!FC129*(1+(HS129))</f>
        <v>0</v>
      </c>
      <c r="IS129" s="20">
        <f>+'MIP 2017'!FD129*(1+(HT129))</f>
        <v>0</v>
      </c>
      <c r="IT129" s="20">
        <f>+'MIP 2017'!FE129*(1+(HU129))</f>
        <v>0</v>
      </c>
      <c r="IU129" s="20">
        <f>+'MIP 2017'!FF129*(1+(HV129))</f>
        <v>0</v>
      </c>
      <c r="IV129" s="18">
        <f t="shared" si="9"/>
        <v>47566.658542098339</v>
      </c>
      <c r="IW129" s="39">
        <f>+IFERROR((IV129/'MIP 2017'!FG129*100-100),0)</f>
        <v>0</v>
      </c>
      <c r="IZ129" s="18">
        <v>370647.62225070095</v>
      </c>
      <c r="JA129" s="14">
        <f>+'MIP 2017'!FH129</f>
        <v>368292.76298145571</v>
      </c>
      <c r="JB129" s="39">
        <f t="shared" si="10"/>
        <v>2354.8592692452366</v>
      </c>
      <c r="JC129" s="39">
        <f t="shared" si="11"/>
        <v>0.63939873544671855</v>
      </c>
    </row>
    <row r="130" spans="1:263" s="7" customFormat="1" ht="21.95" customHeight="1" thickBot="1" x14ac:dyDescent="0.3">
      <c r="A130" s="137" t="s">
        <v>297</v>
      </c>
      <c r="B130" s="138" t="s">
        <v>288</v>
      </c>
      <c r="C130" s="33">
        <v>6.0891766667234325E-4</v>
      </c>
      <c r="D130" s="33">
        <v>6.1610015214981647E-4</v>
      </c>
      <c r="E130" s="33">
        <v>5.6825034016514081E-4</v>
      </c>
      <c r="F130" s="33">
        <v>1.0561304643418648E-3</v>
      </c>
      <c r="G130" s="33">
        <v>8.8075436731010549E-4</v>
      </c>
      <c r="H130" s="33">
        <v>4.9884724731343835E-4</v>
      </c>
      <c r="I130" s="33">
        <v>3.7228029162589092E-4</v>
      </c>
      <c r="J130" s="33">
        <v>5.2931565467145099E-4</v>
      </c>
      <c r="K130" s="33">
        <v>4.5821591155744329E-4</v>
      </c>
      <c r="L130" s="33">
        <v>4.7641209144240275E-4</v>
      </c>
      <c r="M130" s="33">
        <v>1.1875294266184004E-3</v>
      </c>
      <c r="N130" s="33">
        <v>1.0713885961448246E-3</v>
      </c>
      <c r="O130" s="33">
        <v>1.0810225175248854E-3</v>
      </c>
      <c r="P130" s="33">
        <v>2.7771583836466919E-2</v>
      </c>
      <c r="Q130" s="33">
        <v>4.7072465180807372E-4</v>
      </c>
      <c r="R130" s="33">
        <v>1.3109891322262842E-3</v>
      </c>
      <c r="S130" s="33">
        <v>1.1447869357519406E-3</v>
      </c>
      <c r="T130" s="33">
        <v>7.4879136837323801E-4</v>
      </c>
      <c r="U130" s="33">
        <v>4.6013831008665041E-3</v>
      </c>
      <c r="V130" s="33">
        <v>6.8886420844705765E-4</v>
      </c>
      <c r="W130" s="33">
        <v>2.1678131005016775E-3</v>
      </c>
      <c r="X130" s="33">
        <v>1.1272739889590085E-3</v>
      </c>
      <c r="Y130" s="33">
        <v>2.0342115577372762E-3</v>
      </c>
      <c r="Z130" s="33">
        <v>1.0045813720535365E-2</v>
      </c>
      <c r="AA130" s="33">
        <v>1.304812830380025E-3</v>
      </c>
      <c r="AB130" s="33">
        <v>1.1436729761584406E-3</v>
      </c>
      <c r="AC130" s="33">
        <v>2.2716819884507106E-4</v>
      </c>
      <c r="AD130" s="33">
        <v>1.3357063470220648E-3</v>
      </c>
      <c r="AE130" s="33">
        <v>3.940436253923393E-3</v>
      </c>
      <c r="AF130" s="33">
        <v>1.5590230402977641E-3</v>
      </c>
      <c r="AG130" s="33">
        <v>7.4754502278896635E-3</v>
      </c>
      <c r="AH130" s="33">
        <v>1.3752755265086316E-3</v>
      </c>
      <c r="AI130" s="33">
        <v>5.0006331610836507E-3</v>
      </c>
      <c r="AJ130" s="33">
        <v>3.5241104971809496E-3</v>
      </c>
      <c r="AK130" s="33">
        <v>4.418101721637039E-3</v>
      </c>
      <c r="AL130" s="33">
        <v>1.0544707257748246E-3</v>
      </c>
      <c r="AM130" s="33">
        <v>5.2226199210731765E-3</v>
      </c>
      <c r="AN130" s="33">
        <v>1.176205458288149E-3</v>
      </c>
      <c r="AO130" s="33">
        <v>3.1317558459427464E-3</v>
      </c>
      <c r="AP130" s="33">
        <v>5.8534100757706691E-3</v>
      </c>
      <c r="AQ130" s="33">
        <v>1.6839652946084066E-3</v>
      </c>
      <c r="AR130" s="33">
        <v>4.1680805112556205E-3</v>
      </c>
      <c r="AS130" s="33">
        <v>1.2110447369534029E-3</v>
      </c>
      <c r="AT130" s="33">
        <v>1.5052847043452527E-3</v>
      </c>
      <c r="AU130" s="33">
        <v>2.2249981080511389E-3</v>
      </c>
      <c r="AV130" s="33">
        <v>3.0810887717187866E-3</v>
      </c>
      <c r="AW130" s="33">
        <v>3.0592787408452319E-3</v>
      </c>
      <c r="AX130" s="33">
        <v>3.4611463392427936E-3</v>
      </c>
      <c r="AY130" s="33">
        <v>1.2150346877527589E-3</v>
      </c>
      <c r="AZ130" s="33">
        <v>3.5380990013708061E-3</v>
      </c>
      <c r="BA130" s="33">
        <v>1.0358887936879817E-3</v>
      </c>
      <c r="BB130" s="33">
        <v>1.2190564543201358E-3</v>
      </c>
      <c r="BC130" s="33">
        <v>1.8588032860312391E-3</v>
      </c>
      <c r="BD130" s="33">
        <v>4.8768778630294239E-3</v>
      </c>
      <c r="BE130" s="33">
        <v>1.1180520805958844E-3</v>
      </c>
      <c r="BF130" s="33">
        <v>2.155733498531973E-3</v>
      </c>
      <c r="BG130" s="33">
        <v>1.276964761216013E-3</v>
      </c>
      <c r="BH130" s="33">
        <v>6.4791468926369417E-3</v>
      </c>
      <c r="BI130" s="33">
        <v>3.8055297090589663E-3</v>
      </c>
      <c r="BJ130" s="33">
        <v>3.9562914497244797E-3</v>
      </c>
      <c r="BK130" s="33">
        <v>1.9616572267089102E-3</v>
      </c>
      <c r="BL130" s="33">
        <v>4.9054777640145228E-3</v>
      </c>
      <c r="BM130" s="33">
        <v>3.4053942283314037E-3</v>
      </c>
      <c r="BN130" s="33">
        <v>9.8264175106409853E-4</v>
      </c>
      <c r="BO130" s="33">
        <v>3.2216973438900713E-3</v>
      </c>
      <c r="BP130" s="33">
        <v>2.3943315858791082E-3</v>
      </c>
      <c r="BQ130" s="33">
        <v>1.0472014589933991E-3</v>
      </c>
      <c r="BR130" s="33">
        <v>1.560327813223564E-3</v>
      </c>
      <c r="BS130" s="33">
        <v>1.2518862770978857E-3</v>
      </c>
      <c r="BT130" s="33">
        <v>4.1076341331392477E-3</v>
      </c>
      <c r="BU130" s="33">
        <v>2.982047312588396E-3</v>
      </c>
      <c r="BV130" s="33">
        <v>1.4008558736850387E-3</v>
      </c>
      <c r="BW130" s="33">
        <v>5.5681050393774252E-3</v>
      </c>
      <c r="BX130" s="33">
        <v>8.3396760334776693E-3</v>
      </c>
      <c r="BY130" s="33">
        <v>8.2729086991147789E-3</v>
      </c>
      <c r="BZ130" s="33">
        <v>2.6596114484499366E-3</v>
      </c>
      <c r="CA130" s="33">
        <v>2.0499783012872712E-3</v>
      </c>
      <c r="CB130" s="33">
        <v>1.1616057298632152E-3</v>
      </c>
      <c r="CC130" s="33">
        <v>1.3552919617696025E-3</v>
      </c>
      <c r="CD130" s="33">
        <v>1.6634977902415273E-3</v>
      </c>
      <c r="CE130" s="33">
        <v>1.3028102653261054E-3</v>
      </c>
      <c r="CF130" s="33">
        <v>1.6715174814322831E-3</v>
      </c>
      <c r="CG130" s="33">
        <v>3.6749062936480021E-3</v>
      </c>
      <c r="CH130" s="33">
        <v>1.5075775207010844E-3</v>
      </c>
      <c r="CI130" s="33">
        <v>1.5684568365782344E-3</v>
      </c>
      <c r="CJ130" s="33">
        <v>4.045835280067028E-3</v>
      </c>
      <c r="CK130" s="33">
        <v>9.4399556957955853E-4</v>
      </c>
      <c r="CL130" s="33">
        <v>3.3811403164670656E-3</v>
      </c>
      <c r="CM130" s="33">
        <v>2.7103366969510874E-3</v>
      </c>
      <c r="CN130" s="33">
        <v>5.234842945584196E-3</v>
      </c>
      <c r="CO130" s="33">
        <v>3.6799442395759707E-3</v>
      </c>
      <c r="CP130" s="33">
        <v>1.8294119736951529E-3</v>
      </c>
      <c r="CQ130" s="33">
        <v>6.1399043970538367E-3</v>
      </c>
      <c r="CR130" s="33">
        <v>2.6661212182877516E-3</v>
      </c>
      <c r="CS130" s="33">
        <v>7.5915730233521717E-3</v>
      </c>
      <c r="CT130" s="33">
        <v>7.0979658282833624E-3</v>
      </c>
      <c r="CU130" s="33">
        <v>1.0723574049692395E-3</v>
      </c>
      <c r="CV130" s="33">
        <v>5.1969169220997735E-3</v>
      </c>
      <c r="CW130" s="33">
        <v>6.8732889492420452E-3</v>
      </c>
      <c r="CX130" s="33">
        <v>5.6713952380147495E-3</v>
      </c>
      <c r="CY130" s="33">
        <v>6.1908423940240627E-3</v>
      </c>
      <c r="CZ130" s="33">
        <v>2.7101656446010098E-3</v>
      </c>
      <c r="DA130" s="33">
        <v>2.5335297461153987E-3</v>
      </c>
      <c r="DB130" s="33">
        <v>6.4188278062268555E-3</v>
      </c>
      <c r="DC130" s="33">
        <v>5.3634988054255062E-3</v>
      </c>
      <c r="DD130" s="33">
        <v>2.5843195972330081E-3</v>
      </c>
      <c r="DE130" s="33">
        <v>1.9781830549413289E-3</v>
      </c>
      <c r="DF130" s="33">
        <v>1.1973531604552656E-3</v>
      </c>
      <c r="DG130" s="33">
        <v>2.4329116917981477E-3</v>
      </c>
      <c r="DH130" s="33">
        <v>5.0301142791795489E-3</v>
      </c>
      <c r="DI130" s="33">
        <v>3.0504091710380674E-3</v>
      </c>
      <c r="DJ130" s="33">
        <v>3.9099582079425042E-3</v>
      </c>
      <c r="DK130" s="33">
        <v>1.0997021255204893E-3</v>
      </c>
      <c r="DL130" s="33">
        <v>8.4229985915845306E-4</v>
      </c>
      <c r="DM130" s="33">
        <v>7.1774031664064352E-4</v>
      </c>
      <c r="DN130" s="33">
        <v>7.6668538356356613E-4</v>
      </c>
      <c r="DO130" s="33">
        <v>2.1117506508705622E-3</v>
      </c>
      <c r="DP130" s="33">
        <v>2.0225977252532846E-3</v>
      </c>
      <c r="DQ130" s="33">
        <v>1.0099616165309189</v>
      </c>
      <c r="DR130" s="33">
        <v>4.3511695964324002E-3</v>
      </c>
      <c r="DS130" s="33">
        <v>9.8521438591724214E-3</v>
      </c>
      <c r="DT130" s="33">
        <v>2.9255650207939432E-3</v>
      </c>
      <c r="DU130" s="33">
        <v>3.9276310442373265E-3</v>
      </c>
      <c r="DV130" s="33">
        <v>2.7677083234989653E-3</v>
      </c>
      <c r="DW130" s="33">
        <v>5.0930054348122785E-3</v>
      </c>
      <c r="DX130" s="33">
        <v>6.8483662249227435E-3</v>
      </c>
      <c r="DY130" s="33">
        <v>5.8406264619081223E-2</v>
      </c>
      <c r="DZ130" s="33">
        <v>3.5226638956146056E-3</v>
      </c>
      <c r="EA130" s="33">
        <v>1.0800684110220612E-2</v>
      </c>
      <c r="EB130" s="33">
        <v>1.6365872724632909E-2</v>
      </c>
      <c r="EC130" s="33">
        <v>1.0566636120044766E-3</v>
      </c>
      <c r="ED130" s="33">
        <v>6.9540263155278221E-3</v>
      </c>
      <c r="EE130" s="33">
        <v>7.501896255744908E-3</v>
      </c>
      <c r="EF130" s="33">
        <v>2.6943956410438202E-2</v>
      </c>
      <c r="EG130" s="33">
        <v>1.7544130816919631E-3</v>
      </c>
      <c r="EH130" s="33">
        <v>0</v>
      </c>
      <c r="EK130" s="60">
        <f>+IF(AND(OR(SeleccionarIndustria=$A130,SeleccionarIndustria="Todas las AE"),('SIMULADOR IMPACTOS MIP'!$B$10=EK$11)),'SIMULADOR IMPACTOS MIP'!Porcentaje,0)</f>
        <v>0</v>
      </c>
      <c r="EL130" s="60">
        <f>+IF(AND(OR(SeleccionarIndustria=$A130,SeleccionarIndustria="Todas las AE"),('SIMULADOR IMPACTOS MIP'!$B$10=EL$11)),'SIMULADOR IMPACTOS MIP'!Porcentaje,0)</f>
        <v>0</v>
      </c>
      <c r="EM130" s="60">
        <f>+IF(AND(OR(SeleccionarIndustria=$A130,SeleccionarIndustria="Todas las AE"),('SIMULADOR IMPACTOS MIP'!$B$10=EM$11)),'SIMULADOR IMPACTOS MIP'!Porcentaje,0)</f>
        <v>0.14000000000000001</v>
      </c>
      <c r="EN130" s="60">
        <f>+IF(AND(OR(SeleccionarIndustria=$A130,SeleccionarIndustria="Todas las AE"),('SIMULADOR IMPACTOS MIP'!$B$10=EN$11)),'SIMULADOR IMPACTOS MIP'!Porcentaje,0)</f>
        <v>0</v>
      </c>
      <c r="EO130" s="60">
        <f>+IF(AND(OR(SeleccionarIndustria=$A130,SeleccionarIndustria="Todas las AE"),(OR('SIMULADOR IMPACTOS MIP'!$B$10=$EK$11,'SIMULADOR IMPACTOS MIP'!$B$10=EO$11))),'SIMULADOR IMPACTOS MIP'!Porcentaje,0)</f>
        <v>0</v>
      </c>
      <c r="EP130" s="60">
        <f>+IF(AND(OR(SeleccionarIndustria=$A130,SeleccionarIndustria="Todas las AE"),(OR('SIMULADOR IMPACTOS MIP'!$B$10=$EK$11,'SIMULADOR IMPACTOS MIP'!$B$10=EP$11))),'SIMULADOR IMPACTOS MIP'!Porcentaje,0)</f>
        <v>0</v>
      </c>
      <c r="EQ130" s="60">
        <f>+IF(AND(OR(SeleccionarIndustria=$A130,SeleccionarIndustria="Todas las AE"),(OR('SIMULADOR IMPACTOS MIP'!$B$10=$EK$11,'SIMULADOR IMPACTOS MIP'!$B$10=EQ$11))),'SIMULADOR IMPACTOS MIP'!Porcentaje,0)</f>
        <v>0</v>
      </c>
      <c r="ER130" s="60">
        <f>+IF(AND(OR(SeleccionarIndustria=$A130,SeleccionarIndustria="Todas las AE"),(OR('SIMULADOR IMPACTOS MIP'!$B$10=$EL$11,'SIMULADOR IMPACTOS MIP'!$B$10=ER$11))),'SIMULADOR IMPACTOS MIP'!Porcentaje,0)</f>
        <v>0</v>
      </c>
      <c r="ES130" s="60">
        <f>+IF(AND(OR(SeleccionarIndustria=$A130,SeleccionarIndustria="Todas las AE"),(OR('SIMULADOR IMPACTOS MIP'!$B$10=$EL$11,'SIMULADOR IMPACTOS MIP'!$B$10=ES$11))),'SIMULADOR IMPACTOS MIP'!Porcentaje,0)</f>
        <v>0</v>
      </c>
      <c r="ET130" s="60">
        <f>+IF(AND(OR(SeleccionarIndustria=$A130,SeleccionarIndustria="Todas las AE"),(OR('SIMULADOR IMPACTOS MIP'!$B$10=$EL$11,'SIMULADOR IMPACTOS MIP'!$B$10=ET$11))),'SIMULADOR IMPACTOS MIP'!Porcentaje,0)</f>
        <v>0</v>
      </c>
      <c r="EU130" s="60">
        <f>+IF(AND(OR(SeleccionarIndustria=$A130,SeleccionarIndustria="Todas las AE"),(OR('SIMULADOR IMPACTOS MIP'!$B$10=$EL$11,'SIMULADOR IMPACTOS MIP'!$B$10=EU$11))),'SIMULADOR IMPACTOS MIP'!Porcentaje,0)</f>
        <v>0</v>
      </c>
      <c r="EV130" s="60">
        <f>+IF(AND(OR(SeleccionarIndustria=$A130,SeleccionarIndustria="Todas las AE"),(OR('SIMULADOR IMPACTOS MIP'!$B$10=$EL$11,'SIMULADOR IMPACTOS MIP'!$B$10=EV$11))),'SIMULADOR IMPACTOS MIP'!Porcentaje,0)</f>
        <v>0</v>
      </c>
      <c r="EW130" s="60">
        <f>+IF(AND(OR(SeleccionarIndustria=$A130,SeleccionarIndustria="Todas las AE"),(OR('SIMULADOR IMPACTOS MIP'!$B$10=$EL$11,'SIMULADOR IMPACTOS MIP'!$B$10=EW$11))),'SIMULADOR IMPACTOS MIP'!Porcentaje,0)</f>
        <v>0</v>
      </c>
      <c r="EX130" s="60">
        <f>+IF(AND(OR(SeleccionarIndustria=$A130,SeleccionarIndustria="Todas las AE"),(OR('SIMULADOR IMPACTOS MIP'!$B$10=$EL$11,'SIMULADOR IMPACTOS MIP'!$B$10=EX$11))),'SIMULADOR IMPACTOS MIP'!Porcentaje,0)</f>
        <v>0</v>
      </c>
      <c r="EY130" s="60">
        <f>+IF(AND(OR(SeleccionarIndustria=$A130,SeleccionarIndustria="Todas las AE"),('SIMULADOR IMPACTOS MIP'!$B$10=EY$11)),'SIMULADOR IMPACTOS MIP'!Porcentaje,0)</f>
        <v>0</v>
      </c>
      <c r="EZ130" s="60">
        <f>+IF(AND(OR(SeleccionarIndustria=$A130,SeleccionarIndustria="Todas las AE"),('SIMULADOR IMPACTOS MIP'!$B$10=EZ$11)),'SIMULADOR IMPACTOS MIP'!Porcentaje,0)</f>
        <v>0</v>
      </c>
      <c r="FA130" s="60">
        <f>+IF(AND(OR(SeleccionarIndustria=$A130,SeleccionarIndustria="Todas las AE"),('SIMULADOR IMPACTOS MIP'!$B$10=FA$11)),'SIMULADOR IMPACTOS MIP'!Porcentaje,0)</f>
        <v>0</v>
      </c>
      <c r="FB130" s="60">
        <f>+IF(AND(OR(SeleccionarIndustria=$A130,SeleccionarIndustria="Todas las AE"),('SIMULADOR IMPACTOS MIP'!$B$10=FB$11)),'SIMULADOR IMPACTOS MIP'!Porcentaje,0)</f>
        <v>0</v>
      </c>
      <c r="FC130" s="60">
        <f>+IF(AND(OR(SeleccionarIndustria=$A130,SeleccionarIndustria="Todas las AE"),(OR('SIMULADOR IMPACTOS MIP'!$B$10=$EM$11,'SIMULADOR IMPACTOS MIP'!$B$10=FC$11))),'SIMULADOR IMPACTOS MIP'!Porcentaje,0)</f>
        <v>0.14000000000000001</v>
      </c>
      <c r="FD130" s="60">
        <f>+IF(AND(OR(SeleccionarIndustria=$A130,SeleccionarIndustria="Todas las AE"),(OR('SIMULADOR IMPACTOS MIP'!$B$10=$EM$11,'SIMULADOR IMPACTOS MIP'!$B$10=FD$11))),'SIMULADOR IMPACTOS MIP'!Porcentaje,0)</f>
        <v>0.14000000000000001</v>
      </c>
      <c r="FE130" s="60">
        <f>+IF(AND(OR(SeleccionarIndustria=$A130,SeleccionarIndustria="Todas las AE"),(OR('SIMULADOR IMPACTOS MIP'!$B$10=$EM$11,'SIMULADOR IMPACTOS MIP'!$B$10=FE$11))),'SIMULADOR IMPACTOS MIP'!Porcentaje,0)</f>
        <v>0.14000000000000001</v>
      </c>
      <c r="FF130" s="60">
        <f>+IF(AND(OR(SeleccionarIndustria=$A130,SeleccionarIndustria="Todas las AE"),(OR('SIMULADOR IMPACTOS MIP'!$B$10=$EM$11,'SIMULADOR IMPACTOS MIP'!$B$10=FF$11))),'SIMULADOR IMPACTOS MIP'!Porcentaje,0)</f>
        <v>0.14000000000000001</v>
      </c>
      <c r="FG130" s="60">
        <f>+IF(AND(OR(SeleccionarIndustria=$A130,SeleccionarIndustria="Todas las AE"),(OR('SIMULADOR IMPACTOS MIP'!$B$10=$EM$11,'SIMULADOR IMPACTOS MIP'!$B$10=FG$11))),'SIMULADOR IMPACTOS MIP'!Porcentaje,0)</f>
        <v>0.14000000000000001</v>
      </c>
      <c r="FH130" s="60">
        <f>+IF(AND(OR(SeleccionarIndustria=$A130,SeleccionarIndustria="Todas las AE"),(OR('SIMULADOR IMPACTOS MIP'!$B$10=$EM$11,'SIMULADOR IMPACTOS MIP'!$B$10=FH$11))),'SIMULADOR IMPACTOS MIP'!Porcentaje,0)</f>
        <v>0.14000000000000001</v>
      </c>
      <c r="FI130" s="60">
        <f>+IF(AND(OR(SeleccionarIndustria=$A130,SeleccionarIndustria="Todas las AE"),(OR('SIMULADOR IMPACTOS MIP'!$B$10=$EM$11,'SIMULADOR IMPACTOS MIP'!$B$10=FI$11))),'SIMULADOR IMPACTOS MIP'!Porcentaje,0)</f>
        <v>0.14000000000000001</v>
      </c>
      <c r="FJ130" s="60">
        <f>+IF(AND(OR(SeleccionarIndustria=$A130,SeleccionarIndustria="Todas las AE"),(OR('SIMULADOR IMPACTOS MIP'!$B$10=$EM$11,'SIMULADOR IMPACTOS MIP'!$B$10=FJ$11))),'SIMULADOR IMPACTOS MIP'!Porcentaje,0)</f>
        <v>0.14000000000000001</v>
      </c>
      <c r="FM130" s="20">
        <f>+'MIP 2017'!EJ130*(1+(EN130))</f>
        <v>27616.555945192456</v>
      </c>
      <c r="FN130" s="20">
        <f>+'MIP 2017'!EK130*(1+(EO130))</f>
        <v>0</v>
      </c>
      <c r="FO130" s="20">
        <f>+'MIP 2017'!EL130*(1+(EP130))</f>
        <v>0</v>
      </c>
      <c r="FP130" s="20">
        <f>+'MIP 2017'!EM130*(1+(EQ130))</f>
        <v>0</v>
      </c>
      <c r="FQ130" s="20">
        <f>+'MIP 2017'!EN130*(1+(ER130))</f>
        <v>0</v>
      </c>
      <c r="FR130" s="20">
        <f>+'MIP 2017'!EO130*(1+(ES130))</f>
        <v>0</v>
      </c>
      <c r="FS130" s="20">
        <f>+'MIP 2017'!EP130*(1+(ET130))</f>
        <v>0</v>
      </c>
      <c r="FT130" s="20">
        <f>+'MIP 2017'!EQ130*(1+(EU130))</f>
        <v>0</v>
      </c>
      <c r="FU130" s="20">
        <f>+'MIP 2017'!ER130*(1+(EV130))</f>
        <v>0</v>
      </c>
      <c r="FV130" s="20">
        <f>+'MIP 2017'!ES130*(1+(EW130))</f>
        <v>0</v>
      </c>
      <c r="FW130" s="20">
        <f>+'MIP 2017'!ET130*(1+(EX130))</f>
        <v>0</v>
      </c>
      <c r="FX130" s="20">
        <f>+'MIP 2017'!EU130*(1+(EY130))</f>
        <v>1.2242629086511176</v>
      </c>
      <c r="FY130" s="20">
        <f>+'MIP 2017'!EV130*(1+(EZ130))</f>
        <v>8.9135663716659366</v>
      </c>
      <c r="FZ130" s="20">
        <f>+'MIP 2017'!EW130*(1+(FA130))</f>
        <v>3.6394812864201334E-2</v>
      </c>
      <c r="GA130" s="20">
        <f>+'MIP 2017'!EX130*(1+(FB130))</f>
        <v>260.34105834335566</v>
      </c>
      <c r="GB130" s="20">
        <f>+'MIP 2017'!EY130*(1+(FC130))</f>
        <v>0</v>
      </c>
      <c r="GC130" s="20">
        <f>+'MIP 2017'!EZ130*(1+(FD130))</f>
        <v>0</v>
      </c>
      <c r="GD130" s="20">
        <f>+'MIP 2017'!FA130*(1+(FE130))</f>
        <v>0</v>
      </c>
      <c r="GE130" s="20">
        <f>+'MIP 2017'!FB130*(1+(FF130))</f>
        <v>0</v>
      </c>
      <c r="GF130" s="20">
        <f>+'MIP 2017'!FC130*(1+(FG130))</f>
        <v>0</v>
      </c>
      <c r="GG130" s="20">
        <f>+'MIP 2017'!FD130*(1+(FH130))</f>
        <v>0</v>
      </c>
      <c r="GH130" s="20">
        <f>+'MIP 2017'!FE130*(1+(FI130))</f>
        <v>0</v>
      </c>
      <c r="GI130" s="20">
        <f>+'MIP 2017'!FF130*(1+(FJ130))</f>
        <v>0</v>
      </c>
      <c r="GJ130" s="18">
        <f t="shared" si="6"/>
        <v>27887.071227628992</v>
      </c>
      <c r="GK130" s="39">
        <f>+IFERROR((GJ130/'MIP 2017'!FG130*100-100),0)</f>
        <v>0</v>
      </c>
      <c r="GN130" s="18">
        <v>185441.78584312124</v>
      </c>
      <c r="GO130" s="14">
        <f>+'MIP 2017'!FH130</f>
        <v>183936.05280709901</v>
      </c>
      <c r="GP130" s="39">
        <f t="shared" si="7"/>
        <v>1505.7330360222259</v>
      </c>
      <c r="GQ130" s="39">
        <f t="shared" si="8"/>
        <v>0.8186176733940016</v>
      </c>
      <c r="GU130" s="61">
        <v>0.18</v>
      </c>
      <c r="GV130" s="81"/>
      <c r="GW130" s="60">
        <f>+IF(SeleccionarDemTur=GW$11,'SIMULADOR IMPACTOS MIP(TURISMO)'!PorcentajeTur,0)</f>
        <v>0</v>
      </c>
      <c r="GX130" s="60">
        <f>+IF(SeleccionarDemTur=GX$11,'SIMULADOR IMPACTOS MIP(TURISMO)'!PorcentajeTur,0)</f>
        <v>0</v>
      </c>
      <c r="GY130" s="60">
        <f>+IF(SeleccionarDemTur=GY$11,'SIMULADOR IMPACTOS MIP(TURISMO)'!PorcentajeTur,0)</f>
        <v>0.14000000000000001</v>
      </c>
      <c r="GZ130" s="60">
        <f>+IF(SeleccionarDemTur=GZ$11,'SIMULADOR IMPACTOS MIP(TURISMO)'!PorcentajeTur,0)</f>
        <v>0</v>
      </c>
      <c r="HA130" s="60">
        <f>+IF(OR(SeleccionarDemTur=HA$11,SeleccionarDemTur=$GW$11),'SIMULADOR IMPACTOS MIP(TURISMO)'!PorcentajeTur,0)</f>
        <v>0</v>
      </c>
      <c r="HB130" s="60">
        <f>+IF(OR(SeleccionarDemTur=HB$11,SeleccionarDemTur=$GW$11),'SIMULADOR IMPACTOS MIP(TURISMO)'!PorcentajeTur,0)</f>
        <v>0</v>
      </c>
      <c r="HC130" s="60">
        <f>+IF(OR(SeleccionarDemTur=HC$11,SeleccionarDemTur=$GW$11),'SIMULADOR IMPACTOS MIP(TURISMO)'!PorcentajeTur,0)</f>
        <v>0</v>
      </c>
      <c r="HD130" s="60">
        <f>+IF(OR(SeleccionarDemTur=HD$11,SeleccionarDemTur=$GX$11),'SIMULADOR IMPACTOS MIP(TURISMO)'!PorcentajeTur,0)</f>
        <v>0</v>
      </c>
      <c r="HE130" s="60">
        <f>+IF(OR(SeleccionarDemTur=HE$11,SeleccionarDemTur=$GX$11),'SIMULADOR IMPACTOS MIP(TURISMO)'!PorcentajeTur,0)</f>
        <v>0</v>
      </c>
      <c r="HF130" s="60">
        <f>+IF(OR(SeleccionarDemTur=HF$11,SeleccionarDemTur=$GX$11),'SIMULADOR IMPACTOS MIP(TURISMO)'!PorcentajeTur,0)</f>
        <v>0</v>
      </c>
      <c r="HG130" s="60">
        <f>+IF(OR(SeleccionarDemTur=HG$11,SeleccionarDemTur=$GX$11),'SIMULADOR IMPACTOS MIP(TURISMO)'!PorcentajeTur,0)</f>
        <v>0</v>
      </c>
      <c r="HH130" s="60">
        <f>+IF(OR(SeleccionarDemTur=HH$11,SeleccionarDemTur=$GX$11),'SIMULADOR IMPACTOS MIP(TURISMO)'!PorcentajeTur,0)</f>
        <v>0</v>
      </c>
      <c r="HI130" s="60">
        <f>+IF(OR(SeleccionarDemTur=HI$11,SeleccionarDemTur=$GX$11),'SIMULADOR IMPACTOS MIP(TURISMO)'!PorcentajeTur,0)</f>
        <v>0</v>
      </c>
      <c r="HJ130" s="60">
        <f>+IF(OR(SeleccionarDemTur=HJ$11,SeleccionarDemTur=$GX$11),'SIMULADOR IMPACTOS MIP(TURISMO)'!PorcentajeTur,0)</f>
        <v>0</v>
      </c>
      <c r="HK130" s="60">
        <f>+IF(SeleccionarDemTur=HK$11,'SIMULADOR IMPACTOS MIP(TURISMO)'!PorcentajeTur,0)</f>
        <v>0</v>
      </c>
      <c r="HL130" s="60">
        <f>+IF(SeleccionarDemTur=HL$11,'SIMULADOR IMPACTOS MIP(TURISMO)'!PorcentajeTur,0)</f>
        <v>0</v>
      </c>
      <c r="HM130" s="60">
        <f>+IF(SeleccionarDemTur=HM$11,'SIMULADOR IMPACTOS MIP(TURISMO)'!PorcentajeTur,0)</f>
        <v>0</v>
      </c>
      <c r="HN130" s="60">
        <f>+IF(SeleccionarDemTur=HN$11,'SIMULADOR IMPACTOS MIP(TURISMO)'!PorcentajeTur,0)</f>
        <v>0</v>
      </c>
      <c r="HO130" s="60">
        <f>+IF(OR(SeleccionarDemTur=HO$11,SeleccionarDemTur=$GY$11),'SIMULADOR IMPACTOS MIP(TURISMO)'!PorcentajeTur,0)</f>
        <v>0.14000000000000001</v>
      </c>
      <c r="HP130" s="60">
        <f>+IF(OR(SeleccionarDemTur=HP$11,SeleccionarDemTur=$GY$11),'SIMULADOR IMPACTOS MIP(TURISMO)'!PorcentajeTur,0)</f>
        <v>0.14000000000000001</v>
      </c>
      <c r="HQ130" s="60">
        <f>+IF(OR(SeleccionarDemTur=HQ$11,SeleccionarDemTur=$GY$11),'SIMULADOR IMPACTOS MIP(TURISMO)'!PorcentajeTur,0)</f>
        <v>0.14000000000000001</v>
      </c>
      <c r="HR130" s="60">
        <f>+IF(OR(SeleccionarDemTur=HR$11,SeleccionarDemTur=$GY$11),'SIMULADOR IMPACTOS MIP(TURISMO)'!PorcentajeTur,0)</f>
        <v>0.14000000000000001</v>
      </c>
      <c r="HS130" s="60">
        <f>+IF(OR(SeleccionarDemTur=HS$11,SeleccionarDemTur=$GY$11),'SIMULADOR IMPACTOS MIP(TURISMO)'!PorcentajeTur,0)</f>
        <v>0.14000000000000001</v>
      </c>
      <c r="HT130" s="60">
        <f>+IF(OR(SeleccionarDemTur=HT$11,SeleccionarDemTur=$GY$11),'SIMULADOR IMPACTOS MIP(TURISMO)'!PorcentajeTur,0)</f>
        <v>0.14000000000000001</v>
      </c>
      <c r="HU130" s="60">
        <f>+IF(OR(SeleccionarDemTur=HU$11,SeleccionarDemTur=$GY$11),'SIMULADOR IMPACTOS MIP(TURISMO)'!PorcentajeTur,0)</f>
        <v>0.14000000000000001</v>
      </c>
      <c r="HV130" s="60">
        <f>+IF(OR(SeleccionarDemTur=HV$11,SeleccionarDemTur=$GY$11),'SIMULADOR IMPACTOS MIP(TURISMO)'!PorcentajeTur,0)</f>
        <v>0.14000000000000001</v>
      </c>
      <c r="HY130" s="20">
        <f>+'MIP 2017'!EJ130*(1+(GZ130))</f>
        <v>27616.555945192456</v>
      </c>
      <c r="HZ130" s="20">
        <f>+'MIP 2017'!EK130*(1+(HA130))</f>
        <v>0</v>
      </c>
      <c r="IA130" s="20">
        <f>+'MIP 2017'!EL130*(1+(HB130))</f>
        <v>0</v>
      </c>
      <c r="IB130" s="20">
        <f>+'MIP 2017'!EM130*(1+(HC130))</f>
        <v>0</v>
      </c>
      <c r="IC130" s="20">
        <f>+'MIP 2017'!EN130*(1+(HD130))</f>
        <v>0</v>
      </c>
      <c r="ID130" s="20">
        <f>+'MIP 2017'!EO130*(1+(HE130))</f>
        <v>0</v>
      </c>
      <c r="IE130" s="20">
        <f>+'MIP 2017'!EP130*(1+(HF130))</f>
        <v>0</v>
      </c>
      <c r="IF130" s="20">
        <f>+'MIP 2017'!EQ130*(1+(HG130))</f>
        <v>0</v>
      </c>
      <c r="IG130" s="20">
        <f>+'MIP 2017'!ER130*(1+(HH130))</f>
        <v>0</v>
      </c>
      <c r="IH130" s="20">
        <f>+'MIP 2017'!ES130*(1+(HI130))</f>
        <v>0</v>
      </c>
      <c r="II130" s="20">
        <f>+'MIP 2017'!ET130*(1+(HJ130))</f>
        <v>0</v>
      </c>
      <c r="IJ130" s="20">
        <f>+'MIP 2017'!EU130*(1+(HK130))</f>
        <v>1.2242629086511176</v>
      </c>
      <c r="IK130" s="20">
        <f>+'MIP 2017'!EV130*(1+(HL130))</f>
        <v>8.9135663716659366</v>
      </c>
      <c r="IL130" s="20">
        <f>+'MIP 2017'!EW130*(1+(HM130))</f>
        <v>3.6394812864201334E-2</v>
      </c>
      <c r="IM130" s="20">
        <f>+'MIP 2017'!EX130*(1+(HN130))</f>
        <v>260.34105834335566</v>
      </c>
      <c r="IN130" s="20">
        <f>+'MIP 2017'!EY130*(1+(HO130))</f>
        <v>0</v>
      </c>
      <c r="IO130" s="20">
        <f>+'MIP 2017'!EZ130*(1+(HP130))</f>
        <v>0</v>
      </c>
      <c r="IP130" s="20">
        <f>+'MIP 2017'!FA130*(1+(HQ130))</f>
        <v>0</v>
      </c>
      <c r="IQ130" s="20">
        <f>+'MIP 2017'!FB130*(1+(HR130))</f>
        <v>0</v>
      </c>
      <c r="IR130" s="20">
        <f>+'MIP 2017'!FC130*(1+(HS130))</f>
        <v>0</v>
      </c>
      <c r="IS130" s="20">
        <f>+'MIP 2017'!FD130*(1+(HT130))</f>
        <v>0</v>
      </c>
      <c r="IT130" s="20">
        <f>+'MIP 2017'!FE130*(1+(HU130))</f>
        <v>0</v>
      </c>
      <c r="IU130" s="20">
        <f>+'MIP 2017'!FF130*(1+(HV130))</f>
        <v>0</v>
      </c>
      <c r="IV130" s="18">
        <f t="shared" si="9"/>
        <v>27887.071227628992</v>
      </c>
      <c r="IW130" s="39">
        <f>+IFERROR((IV130/'MIP 2017'!FG130*100-100),0)</f>
        <v>0</v>
      </c>
      <c r="IZ130" s="18">
        <v>185441.78584312124</v>
      </c>
      <c r="JA130" s="14">
        <f>+'MIP 2017'!FH130</f>
        <v>183936.05280709901</v>
      </c>
      <c r="JB130" s="39">
        <f t="shared" si="10"/>
        <v>1505.7330360222259</v>
      </c>
      <c r="JC130" s="39">
        <f t="shared" si="11"/>
        <v>0.8186176733940016</v>
      </c>
    </row>
    <row r="131" spans="1:263" s="7" customFormat="1" ht="21.95" customHeight="1" thickBot="1" x14ac:dyDescent="0.3">
      <c r="A131" s="137" t="s">
        <v>299</v>
      </c>
      <c r="B131" s="138" t="s">
        <v>290</v>
      </c>
      <c r="C131" s="33">
        <v>3.4920013075587417E-3</v>
      </c>
      <c r="D131" s="33">
        <v>3.8464773686330716E-3</v>
      </c>
      <c r="E131" s="33">
        <v>2.9276685547037738E-3</v>
      </c>
      <c r="F131" s="33">
        <v>5.6407895089728701E-3</v>
      </c>
      <c r="G131" s="33">
        <v>3.212809649414507E-3</v>
      </c>
      <c r="H131" s="33">
        <v>2.5961142160388887E-3</v>
      </c>
      <c r="I131" s="33">
        <v>1.8230804332167608E-3</v>
      </c>
      <c r="J131" s="33">
        <v>2.7265527981680769E-3</v>
      </c>
      <c r="K131" s="33">
        <v>2.6474607328491021E-3</v>
      </c>
      <c r="L131" s="33">
        <v>2.4936629735902945E-3</v>
      </c>
      <c r="M131" s="33">
        <v>5.1210847600891857E-3</v>
      </c>
      <c r="N131" s="33">
        <v>1.1359912120063835E-2</v>
      </c>
      <c r="O131" s="33">
        <v>5.079069827373545E-3</v>
      </c>
      <c r="P131" s="33">
        <v>4.0765650857445199E-3</v>
      </c>
      <c r="Q131" s="33">
        <v>2.4562136523630135E-3</v>
      </c>
      <c r="R131" s="33">
        <v>3.678591786756513E-3</v>
      </c>
      <c r="S131" s="33">
        <v>3.9083524880274981E-3</v>
      </c>
      <c r="T131" s="33">
        <v>3.754161114896978E-3</v>
      </c>
      <c r="U131" s="33">
        <v>5.619267171999222E-3</v>
      </c>
      <c r="V131" s="33">
        <v>3.3694553009786174E-3</v>
      </c>
      <c r="W131" s="33">
        <v>5.6800987168873296E-3</v>
      </c>
      <c r="X131" s="33">
        <v>3.432992998348101E-3</v>
      </c>
      <c r="Y131" s="33">
        <v>4.6861694812627515E-3</v>
      </c>
      <c r="Z131" s="33">
        <v>5.5322812433479078E-3</v>
      </c>
      <c r="AA131" s="33">
        <v>4.5280751822000384E-3</v>
      </c>
      <c r="AB131" s="33">
        <v>6.6999892423656908E-3</v>
      </c>
      <c r="AC131" s="33">
        <v>1.0861309115856772E-3</v>
      </c>
      <c r="AD131" s="33">
        <v>3.6688403323545732E-3</v>
      </c>
      <c r="AE131" s="33">
        <v>7.0546040891295708E-3</v>
      </c>
      <c r="AF131" s="33">
        <v>4.2988186268006056E-3</v>
      </c>
      <c r="AG131" s="33">
        <v>1.7945893415697894E-2</v>
      </c>
      <c r="AH131" s="33">
        <v>3.8837600685521527E-3</v>
      </c>
      <c r="AI131" s="33">
        <v>7.2115068569235134E-3</v>
      </c>
      <c r="AJ131" s="33">
        <v>5.8453327302992117E-3</v>
      </c>
      <c r="AK131" s="33">
        <v>7.9156693170965783E-3</v>
      </c>
      <c r="AL131" s="33">
        <v>3.7890148778973592E-3</v>
      </c>
      <c r="AM131" s="33">
        <v>7.5167370189348397E-3</v>
      </c>
      <c r="AN131" s="33">
        <v>1.0736542909684279E-2</v>
      </c>
      <c r="AO131" s="33">
        <v>5.6305144625272063E-3</v>
      </c>
      <c r="AP131" s="33">
        <v>9.8950862123603385E-3</v>
      </c>
      <c r="AQ131" s="33">
        <v>5.6424182537407165E-3</v>
      </c>
      <c r="AR131" s="33">
        <v>1.2629782009216876E-2</v>
      </c>
      <c r="AS131" s="33">
        <v>3.8148135512204337E-3</v>
      </c>
      <c r="AT131" s="33">
        <v>1.8041402394201139E-2</v>
      </c>
      <c r="AU131" s="33">
        <v>1.0031865848197513E-2</v>
      </c>
      <c r="AV131" s="33">
        <v>5.4332903412821106E-3</v>
      </c>
      <c r="AW131" s="33">
        <v>2.7562613936328608E-2</v>
      </c>
      <c r="AX131" s="33">
        <v>4.1968246552119099E-3</v>
      </c>
      <c r="AY131" s="33">
        <v>2.8710632694522896E-3</v>
      </c>
      <c r="AZ131" s="33">
        <v>4.9941932101881638E-3</v>
      </c>
      <c r="BA131" s="33">
        <v>3.4400226779985068E-3</v>
      </c>
      <c r="BB131" s="33">
        <v>5.7674851012865279E-3</v>
      </c>
      <c r="BC131" s="33">
        <v>5.0970609703927172E-3</v>
      </c>
      <c r="BD131" s="33">
        <v>4.7659327038308561E-3</v>
      </c>
      <c r="BE131" s="33">
        <v>9.5812188002649071E-3</v>
      </c>
      <c r="BF131" s="33">
        <v>9.9883493234190247E-3</v>
      </c>
      <c r="BG131" s="33">
        <v>4.2111543168813275E-3</v>
      </c>
      <c r="BH131" s="33">
        <v>7.6064394125394379E-3</v>
      </c>
      <c r="BI131" s="33">
        <v>7.5776203763726685E-3</v>
      </c>
      <c r="BJ131" s="33">
        <v>6.0466674830445041E-3</v>
      </c>
      <c r="BK131" s="33">
        <v>2.0629368324612249E-2</v>
      </c>
      <c r="BL131" s="33">
        <v>1.4658941955773346E-2</v>
      </c>
      <c r="BM131" s="33">
        <v>9.6281302659099992E-3</v>
      </c>
      <c r="BN131" s="33">
        <v>5.5824565227540869E-3</v>
      </c>
      <c r="BO131" s="33">
        <v>5.784366992536291E-3</v>
      </c>
      <c r="BP131" s="33">
        <v>3.0049837337787523E-2</v>
      </c>
      <c r="BQ131" s="33">
        <v>2.0575929083993059E-2</v>
      </c>
      <c r="BR131" s="33">
        <v>8.3388398776106255E-3</v>
      </c>
      <c r="BS131" s="33">
        <v>8.1181470262687051E-3</v>
      </c>
      <c r="BT131" s="33">
        <v>5.0072535690060937E-3</v>
      </c>
      <c r="BU131" s="33">
        <v>2.335269560559689E-3</v>
      </c>
      <c r="BV131" s="33">
        <v>2.547600740021767E-2</v>
      </c>
      <c r="BW131" s="33">
        <v>8.7283328547317612E-3</v>
      </c>
      <c r="BX131" s="33">
        <v>1.8998994822382102E-2</v>
      </c>
      <c r="BY131" s="33">
        <v>2.1700038511754765E-2</v>
      </c>
      <c r="BZ131" s="33">
        <v>7.033433979935764E-3</v>
      </c>
      <c r="CA131" s="33">
        <v>1.7820158668229141E-2</v>
      </c>
      <c r="CB131" s="33">
        <v>5.3903959836617901E-3</v>
      </c>
      <c r="CC131" s="33">
        <v>6.1810944814231078E-3</v>
      </c>
      <c r="CD131" s="33">
        <v>6.7208272652050909E-3</v>
      </c>
      <c r="CE131" s="33">
        <v>6.7809875826446197E-3</v>
      </c>
      <c r="CF131" s="33">
        <v>7.1408437231259576E-3</v>
      </c>
      <c r="CG131" s="33">
        <v>1.8283082199228556E-2</v>
      </c>
      <c r="CH131" s="33">
        <v>4.8217940472327411E-3</v>
      </c>
      <c r="CI131" s="33">
        <v>6.153193870927387E-2</v>
      </c>
      <c r="CJ131" s="33">
        <v>5.2744305514009302E-3</v>
      </c>
      <c r="CK131" s="33">
        <v>4.9330552488681271E-3</v>
      </c>
      <c r="CL131" s="33">
        <v>8.0160021089444138E-3</v>
      </c>
      <c r="CM131" s="33">
        <v>3.615789338458196E-2</v>
      </c>
      <c r="CN131" s="33">
        <v>6.5101366144968156E-2</v>
      </c>
      <c r="CO131" s="33">
        <v>1.6439787722476833E-2</v>
      </c>
      <c r="CP131" s="33">
        <v>9.8830436853196563E-3</v>
      </c>
      <c r="CQ131" s="33">
        <v>2.070579747916626E-2</v>
      </c>
      <c r="CR131" s="33">
        <v>1.1712910005445132E-2</v>
      </c>
      <c r="CS131" s="33">
        <v>2.622904220750874E-2</v>
      </c>
      <c r="CT131" s="33">
        <v>6.4685174492088979E-2</v>
      </c>
      <c r="CU131" s="33">
        <v>6.0184800963198701E-3</v>
      </c>
      <c r="CV131" s="33">
        <v>1.7745789458790229E-2</v>
      </c>
      <c r="CW131" s="33">
        <v>5.6946272991094671E-2</v>
      </c>
      <c r="CX131" s="33">
        <v>0.12288778303156805</v>
      </c>
      <c r="CY131" s="33">
        <v>6.2828434948444561E-2</v>
      </c>
      <c r="CZ131" s="33">
        <v>5.6574729105742134E-2</v>
      </c>
      <c r="DA131" s="33">
        <v>1.0140186899699838E-2</v>
      </c>
      <c r="DB131" s="33">
        <v>1.3376133693145583E-2</v>
      </c>
      <c r="DC131" s="33">
        <v>1.0481618309978543E-2</v>
      </c>
      <c r="DD131" s="33">
        <v>1.7384821520284484E-2</v>
      </c>
      <c r="DE131" s="33">
        <v>2.1309992949468035E-2</v>
      </c>
      <c r="DF131" s="33">
        <v>1.9215771931994838E-2</v>
      </c>
      <c r="DG131" s="33">
        <v>1.9381141366945027E-2</v>
      </c>
      <c r="DH131" s="33">
        <v>8.4198709445595567E-3</v>
      </c>
      <c r="DI131" s="33">
        <v>5.3898861839475516E-3</v>
      </c>
      <c r="DJ131" s="33">
        <v>2.00553230217362E-2</v>
      </c>
      <c r="DK131" s="33">
        <v>1.9860523715489204E-2</v>
      </c>
      <c r="DL131" s="33">
        <v>1.9909697389206251E-2</v>
      </c>
      <c r="DM131" s="33">
        <v>2.2698438509188273E-2</v>
      </c>
      <c r="DN131" s="33">
        <v>1.1419057497634474E-3</v>
      </c>
      <c r="DO131" s="33">
        <v>4.4990377877693506E-2</v>
      </c>
      <c r="DP131" s="33">
        <v>1.2813565462344688E-2</v>
      </c>
      <c r="DQ131" s="33">
        <v>1.1012476302485742E-2</v>
      </c>
      <c r="DR131" s="33">
        <v>1.0105180293118361</v>
      </c>
      <c r="DS131" s="33">
        <v>2.9639166573636928E-2</v>
      </c>
      <c r="DT131" s="33">
        <v>2.4700432008852883E-3</v>
      </c>
      <c r="DU131" s="33">
        <v>4.248860320182811E-2</v>
      </c>
      <c r="DV131" s="33">
        <v>7.4262505728794432E-3</v>
      </c>
      <c r="DW131" s="33">
        <v>5.4819312332175553E-3</v>
      </c>
      <c r="DX131" s="33">
        <v>3.4110829179101708E-2</v>
      </c>
      <c r="DY131" s="33">
        <v>1.0935186227431611E-2</v>
      </c>
      <c r="DZ131" s="33">
        <v>6.567104357287583E-3</v>
      </c>
      <c r="EA131" s="33">
        <v>1.9804549629306702E-2</v>
      </c>
      <c r="EB131" s="33">
        <v>1.8005449519256502E-2</v>
      </c>
      <c r="EC131" s="33">
        <v>3.5248995558048897E-2</v>
      </c>
      <c r="ED131" s="33">
        <v>1.8240583481272062E-2</v>
      </c>
      <c r="EE131" s="33">
        <v>5.4093576601628446E-3</v>
      </c>
      <c r="EF131" s="33">
        <v>8.389231563280997E-3</v>
      </c>
      <c r="EG131" s="33">
        <v>1.9617470595920936E-2</v>
      </c>
      <c r="EH131" s="33">
        <v>0</v>
      </c>
      <c r="EK131" s="60">
        <f>+IF(AND(OR(SeleccionarIndustria=$A131,SeleccionarIndustria="Todas las AE"),('SIMULADOR IMPACTOS MIP'!$B$10=EK$11)),'SIMULADOR IMPACTOS MIP'!Porcentaje,0)</f>
        <v>0</v>
      </c>
      <c r="EL131" s="60">
        <f>+IF(AND(OR(SeleccionarIndustria=$A131,SeleccionarIndustria="Todas las AE"),('SIMULADOR IMPACTOS MIP'!$B$10=EL$11)),'SIMULADOR IMPACTOS MIP'!Porcentaje,0)</f>
        <v>0</v>
      </c>
      <c r="EM131" s="60">
        <f>+IF(AND(OR(SeleccionarIndustria=$A131,SeleccionarIndustria="Todas las AE"),('SIMULADOR IMPACTOS MIP'!$B$10=EM$11)),'SIMULADOR IMPACTOS MIP'!Porcentaje,0)</f>
        <v>0.14000000000000001</v>
      </c>
      <c r="EN131" s="60">
        <f>+IF(AND(OR(SeleccionarIndustria=$A131,SeleccionarIndustria="Todas las AE"),('SIMULADOR IMPACTOS MIP'!$B$10=EN$11)),'SIMULADOR IMPACTOS MIP'!Porcentaje,0)</f>
        <v>0</v>
      </c>
      <c r="EO131" s="60">
        <f>+IF(AND(OR(SeleccionarIndustria=$A131,SeleccionarIndustria="Todas las AE"),(OR('SIMULADOR IMPACTOS MIP'!$B$10=$EK$11,'SIMULADOR IMPACTOS MIP'!$B$10=EO$11))),'SIMULADOR IMPACTOS MIP'!Porcentaje,0)</f>
        <v>0</v>
      </c>
      <c r="EP131" s="60">
        <f>+IF(AND(OR(SeleccionarIndustria=$A131,SeleccionarIndustria="Todas las AE"),(OR('SIMULADOR IMPACTOS MIP'!$B$10=$EK$11,'SIMULADOR IMPACTOS MIP'!$B$10=EP$11))),'SIMULADOR IMPACTOS MIP'!Porcentaje,0)</f>
        <v>0</v>
      </c>
      <c r="EQ131" s="60">
        <f>+IF(AND(OR(SeleccionarIndustria=$A131,SeleccionarIndustria="Todas las AE"),(OR('SIMULADOR IMPACTOS MIP'!$B$10=$EK$11,'SIMULADOR IMPACTOS MIP'!$B$10=EQ$11))),'SIMULADOR IMPACTOS MIP'!Porcentaje,0)</f>
        <v>0</v>
      </c>
      <c r="ER131" s="60">
        <f>+IF(AND(OR(SeleccionarIndustria=$A131,SeleccionarIndustria="Todas las AE"),(OR('SIMULADOR IMPACTOS MIP'!$B$10=$EL$11,'SIMULADOR IMPACTOS MIP'!$B$10=ER$11))),'SIMULADOR IMPACTOS MIP'!Porcentaje,0)</f>
        <v>0</v>
      </c>
      <c r="ES131" s="60">
        <f>+IF(AND(OR(SeleccionarIndustria=$A131,SeleccionarIndustria="Todas las AE"),(OR('SIMULADOR IMPACTOS MIP'!$B$10=$EL$11,'SIMULADOR IMPACTOS MIP'!$B$10=ES$11))),'SIMULADOR IMPACTOS MIP'!Porcentaje,0)</f>
        <v>0</v>
      </c>
      <c r="ET131" s="60">
        <f>+IF(AND(OR(SeleccionarIndustria=$A131,SeleccionarIndustria="Todas las AE"),(OR('SIMULADOR IMPACTOS MIP'!$B$10=$EL$11,'SIMULADOR IMPACTOS MIP'!$B$10=ET$11))),'SIMULADOR IMPACTOS MIP'!Porcentaje,0)</f>
        <v>0</v>
      </c>
      <c r="EU131" s="60">
        <f>+IF(AND(OR(SeleccionarIndustria=$A131,SeleccionarIndustria="Todas las AE"),(OR('SIMULADOR IMPACTOS MIP'!$B$10=$EL$11,'SIMULADOR IMPACTOS MIP'!$B$10=EU$11))),'SIMULADOR IMPACTOS MIP'!Porcentaje,0)</f>
        <v>0</v>
      </c>
      <c r="EV131" s="60">
        <f>+IF(AND(OR(SeleccionarIndustria=$A131,SeleccionarIndustria="Todas las AE"),(OR('SIMULADOR IMPACTOS MIP'!$B$10=$EL$11,'SIMULADOR IMPACTOS MIP'!$B$10=EV$11))),'SIMULADOR IMPACTOS MIP'!Porcentaje,0)</f>
        <v>0</v>
      </c>
      <c r="EW131" s="60">
        <f>+IF(AND(OR(SeleccionarIndustria=$A131,SeleccionarIndustria="Todas las AE"),(OR('SIMULADOR IMPACTOS MIP'!$B$10=$EL$11,'SIMULADOR IMPACTOS MIP'!$B$10=EW$11))),'SIMULADOR IMPACTOS MIP'!Porcentaje,0)</f>
        <v>0</v>
      </c>
      <c r="EX131" s="60">
        <f>+IF(AND(OR(SeleccionarIndustria=$A131,SeleccionarIndustria="Todas las AE"),(OR('SIMULADOR IMPACTOS MIP'!$B$10=$EL$11,'SIMULADOR IMPACTOS MIP'!$B$10=EX$11))),'SIMULADOR IMPACTOS MIP'!Porcentaje,0)</f>
        <v>0</v>
      </c>
      <c r="EY131" s="60">
        <f>+IF(AND(OR(SeleccionarIndustria=$A131,SeleccionarIndustria="Todas las AE"),('SIMULADOR IMPACTOS MIP'!$B$10=EY$11)),'SIMULADOR IMPACTOS MIP'!Porcentaje,0)</f>
        <v>0</v>
      </c>
      <c r="EZ131" s="60">
        <f>+IF(AND(OR(SeleccionarIndustria=$A131,SeleccionarIndustria="Todas las AE"),('SIMULADOR IMPACTOS MIP'!$B$10=EZ$11)),'SIMULADOR IMPACTOS MIP'!Porcentaje,0)</f>
        <v>0</v>
      </c>
      <c r="FA131" s="60">
        <f>+IF(AND(OR(SeleccionarIndustria=$A131,SeleccionarIndustria="Todas las AE"),('SIMULADOR IMPACTOS MIP'!$B$10=FA$11)),'SIMULADOR IMPACTOS MIP'!Porcentaje,0)</f>
        <v>0</v>
      </c>
      <c r="FB131" s="60">
        <f>+IF(AND(OR(SeleccionarIndustria=$A131,SeleccionarIndustria="Todas las AE"),('SIMULADOR IMPACTOS MIP'!$B$10=FB$11)),'SIMULADOR IMPACTOS MIP'!Porcentaje,0)</f>
        <v>0</v>
      </c>
      <c r="FC131" s="60">
        <f>+IF(AND(OR(SeleccionarIndustria=$A131,SeleccionarIndustria="Todas las AE"),(OR('SIMULADOR IMPACTOS MIP'!$B$10=$EM$11,'SIMULADOR IMPACTOS MIP'!$B$10=FC$11))),'SIMULADOR IMPACTOS MIP'!Porcentaje,0)</f>
        <v>0.14000000000000001</v>
      </c>
      <c r="FD131" s="60">
        <f>+IF(AND(OR(SeleccionarIndustria=$A131,SeleccionarIndustria="Todas las AE"),(OR('SIMULADOR IMPACTOS MIP'!$B$10=$EM$11,'SIMULADOR IMPACTOS MIP'!$B$10=FD$11))),'SIMULADOR IMPACTOS MIP'!Porcentaje,0)</f>
        <v>0.14000000000000001</v>
      </c>
      <c r="FE131" s="60">
        <f>+IF(AND(OR(SeleccionarIndustria=$A131,SeleccionarIndustria="Todas las AE"),(OR('SIMULADOR IMPACTOS MIP'!$B$10=$EM$11,'SIMULADOR IMPACTOS MIP'!$B$10=FE$11))),'SIMULADOR IMPACTOS MIP'!Porcentaje,0)</f>
        <v>0.14000000000000001</v>
      </c>
      <c r="FF131" s="60">
        <f>+IF(AND(OR(SeleccionarIndustria=$A131,SeleccionarIndustria="Todas las AE"),(OR('SIMULADOR IMPACTOS MIP'!$B$10=$EM$11,'SIMULADOR IMPACTOS MIP'!$B$10=FF$11))),'SIMULADOR IMPACTOS MIP'!Porcentaje,0)</f>
        <v>0.14000000000000001</v>
      </c>
      <c r="FG131" s="60">
        <f>+IF(AND(OR(SeleccionarIndustria=$A131,SeleccionarIndustria="Todas las AE"),(OR('SIMULADOR IMPACTOS MIP'!$B$10=$EM$11,'SIMULADOR IMPACTOS MIP'!$B$10=FG$11))),'SIMULADOR IMPACTOS MIP'!Porcentaje,0)</f>
        <v>0.14000000000000001</v>
      </c>
      <c r="FH131" s="60">
        <f>+IF(AND(OR(SeleccionarIndustria=$A131,SeleccionarIndustria="Todas las AE"),(OR('SIMULADOR IMPACTOS MIP'!$B$10=$EM$11,'SIMULADOR IMPACTOS MIP'!$B$10=FH$11))),'SIMULADOR IMPACTOS MIP'!Porcentaje,0)</f>
        <v>0.14000000000000001</v>
      </c>
      <c r="FI131" s="60">
        <f>+IF(AND(OR(SeleccionarIndustria=$A131,SeleccionarIndustria="Todas las AE"),(OR('SIMULADOR IMPACTOS MIP'!$B$10=$EM$11,'SIMULADOR IMPACTOS MIP'!$B$10=FI$11))),'SIMULADOR IMPACTOS MIP'!Porcentaje,0)</f>
        <v>0.14000000000000001</v>
      </c>
      <c r="FJ131" s="60">
        <f>+IF(AND(OR(SeleccionarIndustria=$A131,SeleccionarIndustria="Todas las AE"),(OR('SIMULADOR IMPACTOS MIP'!$B$10=$EM$11,'SIMULADOR IMPACTOS MIP'!$B$10=FJ$11))),'SIMULADOR IMPACTOS MIP'!Porcentaje,0)</f>
        <v>0.14000000000000001</v>
      </c>
      <c r="FM131" s="20">
        <f>+'MIP 2017'!EJ131*(1+(EN131))</f>
        <v>3506.1962982850564</v>
      </c>
      <c r="FN131" s="20">
        <f>+'MIP 2017'!EK131*(1+(EO131))</f>
        <v>0</v>
      </c>
      <c r="FO131" s="20">
        <f>+'MIP 2017'!EL131*(1+(EP131))</f>
        <v>0</v>
      </c>
      <c r="FP131" s="20">
        <f>+'MIP 2017'!EM131*(1+(EQ131))</f>
        <v>0</v>
      </c>
      <c r="FQ131" s="20">
        <f>+'MIP 2017'!EN131*(1+(ER131))</f>
        <v>0</v>
      </c>
      <c r="FR131" s="20">
        <f>+'MIP 2017'!EO131*(1+(ES131))</f>
        <v>0</v>
      </c>
      <c r="FS131" s="20">
        <f>+'MIP 2017'!EP131*(1+(ET131))</f>
        <v>0</v>
      </c>
      <c r="FT131" s="20">
        <f>+'MIP 2017'!EQ131*(1+(EU131))</f>
        <v>0</v>
      </c>
      <c r="FU131" s="20">
        <f>+'MIP 2017'!ER131*(1+(EV131))</f>
        <v>0</v>
      </c>
      <c r="FV131" s="20">
        <f>+'MIP 2017'!ES131*(1+(EW131))</f>
        <v>0</v>
      </c>
      <c r="FW131" s="20">
        <f>+'MIP 2017'!ET131*(1+(EX131))</f>
        <v>0</v>
      </c>
      <c r="FX131" s="20">
        <f>+'MIP 2017'!EU131*(1+(EY131))</f>
        <v>32.1635827087403</v>
      </c>
      <c r="FY131" s="20">
        <f>+'MIP 2017'!EV131*(1+(EZ131))</f>
        <v>579.10803769741881</v>
      </c>
      <c r="FZ131" s="20">
        <f>+'MIP 2017'!EW131*(1+(FA131))</f>
        <v>0.95615701942371867</v>
      </c>
      <c r="GA131" s="20">
        <f>+'MIP 2017'!EX131*(1+(FB131))</f>
        <v>337009.24925598514</v>
      </c>
      <c r="GB131" s="20">
        <f>+'MIP 2017'!EY131*(1+(FC131))</f>
        <v>0</v>
      </c>
      <c r="GC131" s="20">
        <f>+'MIP 2017'!EZ131*(1+(FD131))</f>
        <v>0</v>
      </c>
      <c r="GD131" s="20">
        <f>+'MIP 2017'!FA131*(1+(FE131))</f>
        <v>0</v>
      </c>
      <c r="GE131" s="20">
        <f>+'MIP 2017'!FB131*(1+(FF131))</f>
        <v>0</v>
      </c>
      <c r="GF131" s="20">
        <f>+'MIP 2017'!FC131*(1+(FG131))</f>
        <v>0</v>
      </c>
      <c r="GG131" s="20">
        <f>+'MIP 2017'!FD131*(1+(FH131))</f>
        <v>0</v>
      </c>
      <c r="GH131" s="20">
        <f>+'MIP 2017'!FE131*(1+(FI131))</f>
        <v>0</v>
      </c>
      <c r="GI131" s="20">
        <f>+'MIP 2017'!FF131*(1+(FJ131))</f>
        <v>0</v>
      </c>
      <c r="GJ131" s="18">
        <f t="shared" si="6"/>
        <v>341127.67333169578</v>
      </c>
      <c r="GK131" s="39">
        <f>+IFERROR((GJ131/'MIP 2017'!FG131*100-100),0)</f>
        <v>0</v>
      </c>
      <c r="GN131" s="18">
        <v>879750.37367734383</v>
      </c>
      <c r="GO131" s="14">
        <f>+'MIP 2017'!FH131</f>
        <v>874995.14461166621</v>
      </c>
      <c r="GP131" s="39">
        <f t="shared" si="7"/>
        <v>4755.2290656776167</v>
      </c>
      <c r="GQ131" s="39">
        <f t="shared" si="8"/>
        <v>0.54345776601859086</v>
      </c>
      <c r="GU131" s="61">
        <v>0.19</v>
      </c>
      <c r="GV131" s="81"/>
      <c r="GW131" s="60">
        <f>+IF(SeleccionarDemTur=GW$11,'SIMULADOR IMPACTOS MIP(TURISMO)'!PorcentajeTur,0)</f>
        <v>0</v>
      </c>
      <c r="GX131" s="60">
        <f>+IF(SeleccionarDemTur=GX$11,'SIMULADOR IMPACTOS MIP(TURISMO)'!PorcentajeTur,0)</f>
        <v>0</v>
      </c>
      <c r="GY131" s="60">
        <f>+IF(SeleccionarDemTur=GY$11,'SIMULADOR IMPACTOS MIP(TURISMO)'!PorcentajeTur,0)</f>
        <v>0.14000000000000001</v>
      </c>
      <c r="GZ131" s="60">
        <f>+IF(SeleccionarDemTur=GZ$11,'SIMULADOR IMPACTOS MIP(TURISMO)'!PorcentajeTur,0)</f>
        <v>0</v>
      </c>
      <c r="HA131" s="60">
        <f>+IF(OR(SeleccionarDemTur=HA$11,SeleccionarDemTur=$GW$11),'SIMULADOR IMPACTOS MIP(TURISMO)'!PorcentajeTur,0)</f>
        <v>0</v>
      </c>
      <c r="HB131" s="60">
        <f>+IF(OR(SeleccionarDemTur=HB$11,SeleccionarDemTur=$GW$11),'SIMULADOR IMPACTOS MIP(TURISMO)'!PorcentajeTur,0)</f>
        <v>0</v>
      </c>
      <c r="HC131" s="60">
        <f>+IF(OR(SeleccionarDemTur=HC$11,SeleccionarDemTur=$GW$11),'SIMULADOR IMPACTOS MIP(TURISMO)'!PorcentajeTur,0)</f>
        <v>0</v>
      </c>
      <c r="HD131" s="60">
        <f>+IF(OR(SeleccionarDemTur=HD$11,SeleccionarDemTur=$GX$11),'SIMULADOR IMPACTOS MIP(TURISMO)'!PorcentajeTur,0)</f>
        <v>0</v>
      </c>
      <c r="HE131" s="60">
        <f>+IF(OR(SeleccionarDemTur=HE$11,SeleccionarDemTur=$GX$11),'SIMULADOR IMPACTOS MIP(TURISMO)'!PorcentajeTur,0)</f>
        <v>0</v>
      </c>
      <c r="HF131" s="60">
        <f>+IF(OR(SeleccionarDemTur=HF$11,SeleccionarDemTur=$GX$11),'SIMULADOR IMPACTOS MIP(TURISMO)'!PorcentajeTur,0)</f>
        <v>0</v>
      </c>
      <c r="HG131" s="60">
        <f>+IF(OR(SeleccionarDemTur=HG$11,SeleccionarDemTur=$GX$11),'SIMULADOR IMPACTOS MIP(TURISMO)'!PorcentajeTur,0)</f>
        <v>0</v>
      </c>
      <c r="HH131" s="60">
        <f>+IF(OR(SeleccionarDemTur=HH$11,SeleccionarDemTur=$GX$11),'SIMULADOR IMPACTOS MIP(TURISMO)'!PorcentajeTur,0)</f>
        <v>0</v>
      </c>
      <c r="HI131" s="60">
        <f>+IF(OR(SeleccionarDemTur=HI$11,SeleccionarDemTur=$GX$11),'SIMULADOR IMPACTOS MIP(TURISMO)'!PorcentajeTur,0)</f>
        <v>0</v>
      </c>
      <c r="HJ131" s="60">
        <f>+IF(OR(SeleccionarDemTur=HJ$11,SeleccionarDemTur=$GX$11),'SIMULADOR IMPACTOS MIP(TURISMO)'!PorcentajeTur,0)</f>
        <v>0</v>
      </c>
      <c r="HK131" s="60">
        <f>+IF(SeleccionarDemTur=HK$11,'SIMULADOR IMPACTOS MIP(TURISMO)'!PorcentajeTur,0)</f>
        <v>0</v>
      </c>
      <c r="HL131" s="60">
        <f>+IF(SeleccionarDemTur=HL$11,'SIMULADOR IMPACTOS MIP(TURISMO)'!PorcentajeTur,0)</f>
        <v>0</v>
      </c>
      <c r="HM131" s="60">
        <f>+IF(SeleccionarDemTur=HM$11,'SIMULADOR IMPACTOS MIP(TURISMO)'!PorcentajeTur,0)</f>
        <v>0</v>
      </c>
      <c r="HN131" s="60">
        <f>+IF(SeleccionarDemTur=HN$11,'SIMULADOR IMPACTOS MIP(TURISMO)'!PorcentajeTur,0)</f>
        <v>0</v>
      </c>
      <c r="HO131" s="60">
        <f>+IF(OR(SeleccionarDemTur=HO$11,SeleccionarDemTur=$GY$11),'SIMULADOR IMPACTOS MIP(TURISMO)'!PorcentajeTur,0)</f>
        <v>0.14000000000000001</v>
      </c>
      <c r="HP131" s="60">
        <f>+IF(OR(SeleccionarDemTur=HP$11,SeleccionarDemTur=$GY$11),'SIMULADOR IMPACTOS MIP(TURISMO)'!PorcentajeTur,0)</f>
        <v>0.14000000000000001</v>
      </c>
      <c r="HQ131" s="60">
        <f>+IF(OR(SeleccionarDemTur=HQ$11,SeleccionarDemTur=$GY$11),'SIMULADOR IMPACTOS MIP(TURISMO)'!PorcentajeTur,0)</f>
        <v>0.14000000000000001</v>
      </c>
      <c r="HR131" s="60">
        <f>+IF(OR(SeleccionarDemTur=HR$11,SeleccionarDemTur=$GY$11),'SIMULADOR IMPACTOS MIP(TURISMO)'!PorcentajeTur,0)</f>
        <v>0.14000000000000001</v>
      </c>
      <c r="HS131" s="60">
        <f>+IF(OR(SeleccionarDemTur=HS$11,SeleccionarDemTur=$GY$11),'SIMULADOR IMPACTOS MIP(TURISMO)'!PorcentajeTur,0)</f>
        <v>0.14000000000000001</v>
      </c>
      <c r="HT131" s="60">
        <f>+IF(OR(SeleccionarDemTur=HT$11,SeleccionarDemTur=$GY$11),'SIMULADOR IMPACTOS MIP(TURISMO)'!PorcentajeTur,0)</f>
        <v>0.14000000000000001</v>
      </c>
      <c r="HU131" s="60">
        <f>+IF(OR(SeleccionarDemTur=HU$11,SeleccionarDemTur=$GY$11),'SIMULADOR IMPACTOS MIP(TURISMO)'!PorcentajeTur,0)</f>
        <v>0.14000000000000001</v>
      </c>
      <c r="HV131" s="60">
        <f>+IF(OR(SeleccionarDemTur=HV$11,SeleccionarDemTur=$GY$11),'SIMULADOR IMPACTOS MIP(TURISMO)'!PorcentajeTur,0)</f>
        <v>0.14000000000000001</v>
      </c>
      <c r="HY131" s="20">
        <f>+'MIP 2017'!EJ131*(1+(GZ131))</f>
        <v>3506.1962982850564</v>
      </c>
      <c r="HZ131" s="20">
        <f>+'MIP 2017'!EK131*(1+(HA131))</f>
        <v>0</v>
      </c>
      <c r="IA131" s="20">
        <f>+'MIP 2017'!EL131*(1+(HB131))</f>
        <v>0</v>
      </c>
      <c r="IB131" s="20">
        <f>+'MIP 2017'!EM131*(1+(HC131))</f>
        <v>0</v>
      </c>
      <c r="IC131" s="20">
        <f>+'MIP 2017'!EN131*(1+(HD131))</f>
        <v>0</v>
      </c>
      <c r="ID131" s="20">
        <f>+'MIP 2017'!EO131*(1+(HE131))</f>
        <v>0</v>
      </c>
      <c r="IE131" s="20">
        <f>+'MIP 2017'!EP131*(1+(HF131))</f>
        <v>0</v>
      </c>
      <c r="IF131" s="20">
        <f>+'MIP 2017'!EQ131*(1+(HG131))</f>
        <v>0</v>
      </c>
      <c r="IG131" s="20">
        <f>+'MIP 2017'!ER131*(1+(HH131))</f>
        <v>0</v>
      </c>
      <c r="IH131" s="20">
        <f>+'MIP 2017'!ES131*(1+(HI131))</f>
        <v>0</v>
      </c>
      <c r="II131" s="20">
        <f>+'MIP 2017'!ET131*(1+(HJ131))</f>
        <v>0</v>
      </c>
      <c r="IJ131" s="20">
        <f>+'MIP 2017'!EU131*(1+(HK131))</f>
        <v>32.1635827087403</v>
      </c>
      <c r="IK131" s="20">
        <f>+'MIP 2017'!EV131*(1+(HL131))</f>
        <v>579.10803769741881</v>
      </c>
      <c r="IL131" s="20">
        <f>+'MIP 2017'!EW131*(1+(HM131))</f>
        <v>0.95615701942371867</v>
      </c>
      <c r="IM131" s="20">
        <f>+'MIP 2017'!EX131*(1+(HN131))</f>
        <v>337009.24925598514</v>
      </c>
      <c r="IN131" s="20">
        <f>+'MIP 2017'!EY131*(1+(HO131))</f>
        <v>0</v>
      </c>
      <c r="IO131" s="20">
        <f>+'MIP 2017'!EZ131*(1+(HP131))</f>
        <v>0</v>
      </c>
      <c r="IP131" s="20">
        <f>+'MIP 2017'!FA131*(1+(HQ131))</f>
        <v>0</v>
      </c>
      <c r="IQ131" s="20">
        <f>+'MIP 2017'!FB131*(1+(HR131))</f>
        <v>0</v>
      </c>
      <c r="IR131" s="20">
        <f>+'MIP 2017'!FC131*(1+(HS131))</f>
        <v>0</v>
      </c>
      <c r="IS131" s="20">
        <f>+'MIP 2017'!FD131*(1+(HT131))</f>
        <v>0</v>
      </c>
      <c r="IT131" s="20">
        <f>+'MIP 2017'!FE131*(1+(HU131))</f>
        <v>0</v>
      </c>
      <c r="IU131" s="20">
        <f>+'MIP 2017'!FF131*(1+(HV131))</f>
        <v>0</v>
      </c>
      <c r="IV131" s="18">
        <f t="shared" si="9"/>
        <v>341127.67333169578</v>
      </c>
      <c r="IW131" s="39">
        <f>+IFERROR((IV131/'MIP 2017'!FG131*100-100),0)</f>
        <v>0</v>
      </c>
      <c r="IZ131" s="18">
        <v>879750.37367734383</v>
      </c>
      <c r="JA131" s="14">
        <f>+'MIP 2017'!FH131</f>
        <v>874995.14461166621</v>
      </c>
      <c r="JB131" s="39">
        <f t="shared" si="10"/>
        <v>4755.2290656776167</v>
      </c>
      <c r="JC131" s="39">
        <f t="shared" si="11"/>
        <v>0.54345776601859086</v>
      </c>
    </row>
    <row r="132" spans="1:263" s="7" customFormat="1" ht="21.95" customHeight="1" thickBot="1" x14ac:dyDescent="0.3">
      <c r="A132" s="137" t="s">
        <v>301</v>
      </c>
      <c r="B132" s="138" t="s">
        <v>292</v>
      </c>
      <c r="C132" s="33">
        <v>1.0099137610297326E-3</v>
      </c>
      <c r="D132" s="33">
        <v>7.3868871676482028E-4</v>
      </c>
      <c r="E132" s="33">
        <v>1.0629313076072101E-3</v>
      </c>
      <c r="F132" s="33">
        <v>1.1493749891311107E-3</v>
      </c>
      <c r="G132" s="33">
        <v>7.3470130771347627E-4</v>
      </c>
      <c r="H132" s="33">
        <v>1.0337083033347999E-3</v>
      </c>
      <c r="I132" s="33">
        <v>6.3576786812921822E-4</v>
      </c>
      <c r="J132" s="33">
        <v>6.8813360844356046E-4</v>
      </c>
      <c r="K132" s="33">
        <v>5.8808547538039425E-4</v>
      </c>
      <c r="L132" s="33">
        <v>6.7465179776386903E-4</v>
      </c>
      <c r="M132" s="33">
        <v>1.1038578911113453E-3</v>
      </c>
      <c r="N132" s="33">
        <v>2.382285656207303E-3</v>
      </c>
      <c r="O132" s="33">
        <v>8.0892463127245438E-4</v>
      </c>
      <c r="P132" s="33">
        <v>2.4616627391593872E-3</v>
      </c>
      <c r="Q132" s="33">
        <v>5.7761554478957724E-4</v>
      </c>
      <c r="R132" s="33">
        <v>1.1620693044795704E-3</v>
      </c>
      <c r="S132" s="33">
        <v>8.7910385559305658E-4</v>
      </c>
      <c r="T132" s="33">
        <v>9.7550565073410245E-4</v>
      </c>
      <c r="U132" s="33">
        <v>9.9722488155688468E-4</v>
      </c>
      <c r="V132" s="33">
        <v>7.5759019577168775E-4</v>
      </c>
      <c r="W132" s="33">
        <v>2.6449459730142799E-3</v>
      </c>
      <c r="X132" s="33">
        <v>1.9083258020900972E-3</v>
      </c>
      <c r="Y132" s="33">
        <v>2.4330057106510075E-3</v>
      </c>
      <c r="Z132" s="33">
        <v>4.0595299755585941E-3</v>
      </c>
      <c r="AA132" s="33">
        <v>9.6853132325917953E-4</v>
      </c>
      <c r="AB132" s="33">
        <v>1.099076975833941E-3</v>
      </c>
      <c r="AC132" s="33">
        <v>2.2397664695915435E-4</v>
      </c>
      <c r="AD132" s="33">
        <v>1.20339713680183E-3</v>
      </c>
      <c r="AE132" s="33">
        <v>2.3772765278499818E-3</v>
      </c>
      <c r="AF132" s="33">
        <v>9.9998485273005604E-4</v>
      </c>
      <c r="AG132" s="33">
        <v>1.6133602026843575E-3</v>
      </c>
      <c r="AH132" s="33">
        <v>9.113848451437138E-4</v>
      </c>
      <c r="AI132" s="33">
        <v>1.9791957866784637E-3</v>
      </c>
      <c r="AJ132" s="33">
        <v>2.1060656964525105E-3</v>
      </c>
      <c r="AK132" s="33">
        <v>2.059215296635321E-3</v>
      </c>
      <c r="AL132" s="33">
        <v>1.1476743038403966E-3</v>
      </c>
      <c r="AM132" s="33">
        <v>1.6153837213684322E-3</v>
      </c>
      <c r="AN132" s="33">
        <v>1.327013170040317E-3</v>
      </c>
      <c r="AO132" s="33">
        <v>1.5992928963994507E-3</v>
      </c>
      <c r="AP132" s="33">
        <v>2.5463260576988117E-3</v>
      </c>
      <c r="AQ132" s="33">
        <v>1.2235113321955727E-3</v>
      </c>
      <c r="AR132" s="33">
        <v>2.1530142415842803E-3</v>
      </c>
      <c r="AS132" s="33">
        <v>1.9291897395045132E-3</v>
      </c>
      <c r="AT132" s="33">
        <v>1.9086892435873813E-3</v>
      </c>
      <c r="AU132" s="33">
        <v>4.1041017768593995E-3</v>
      </c>
      <c r="AV132" s="33">
        <v>1.6822554208705694E-3</v>
      </c>
      <c r="AW132" s="33">
        <v>2.1717853365558746E-3</v>
      </c>
      <c r="AX132" s="33">
        <v>1.152187006943782E-3</v>
      </c>
      <c r="AY132" s="33">
        <v>9.4198060819701297E-4</v>
      </c>
      <c r="AZ132" s="33">
        <v>1.5082250022102612E-3</v>
      </c>
      <c r="BA132" s="33">
        <v>1.0420502358874271E-3</v>
      </c>
      <c r="BB132" s="33">
        <v>8.3757769785907971E-4</v>
      </c>
      <c r="BC132" s="33">
        <v>1.3322990401425448E-3</v>
      </c>
      <c r="BD132" s="33">
        <v>1.5951525550794658E-3</v>
      </c>
      <c r="BE132" s="33">
        <v>1.6314518565896433E-3</v>
      </c>
      <c r="BF132" s="33">
        <v>1.3062552776330993E-3</v>
      </c>
      <c r="BG132" s="33">
        <v>1.2746981948771757E-3</v>
      </c>
      <c r="BH132" s="33">
        <v>2.6578638904678296E-3</v>
      </c>
      <c r="BI132" s="33">
        <v>1.5983962368023449E-3</v>
      </c>
      <c r="BJ132" s="33">
        <v>1.1590711120207705E-3</v>
      </c>
      <c r="BK132" s="33">
        <v>1.1995194659645732E-3</v>
      </c>
      <c r="BL132" s="33">
        <v>1.1657659755871447E-3</v>
      </c>
      <c r="BM132" s="33">
        <v>1.2780971400896477E-3</v>
      </c>
      <c r="BN132" s="33">
        <v>1.2882630102506287E-3</v>
      </c>
      <c r="BO132" s="33">
        <v>1.4253398359954806E-3</v>
      </c>
      <c r="BP132" s="33">
        <v>1.4249011939140841E-3</v>
      </c>
      <c r="BQ132" s="33">
        <v>1.2155000490799562E-3</v>
      </c>
      <c r="BR132" s="33">
        <v>1.1716141543931735E-3</v>
      </c>
      <c r="BS132" s="33">
        <v>1.4394473121316675E-3</v>
      </c>
      <c r="BT132" s="33">
        <v>1.9973690130090666E-3</v>
      </c>
      <c r="BU132" s="33">
        <v>8.2820620692497851E-4</v>
      </c>
      <c r="BV132" s="33">
        <v>2.7511474839312772E-3</v>
      </c>
      <c r="BW132" s="33">
        <v>1.5541797307008455E-3</v>
      </c>
      <c r="BX132" s="33">
        <v>1.9132465760775086E-3</v>
      </c>
      <c r="BY132" s="33">
        <v>1.5872948189218745E-3</v>
      </c>
      <c r="BZ132" s="33">
        <v>1.1874798251040052E-2</v>
      </c>
      <c r="CA132" s="33">
        <v>3.3134916741243997E-2</v>
      </c>
      <c r="CB132" s="33">
        <v>1.5772903623910682E-3</v>
      </c>
      <c r="CC132" s="33">
        <v>1.6347169852202782E-3</v>
      </c>
      <c r="CD132" s="33">
        <v>1.7082536309198924E-3</v>
      </c>
      <c r="CE132" s="33">
        <v>1.6027604613899171E-3</v>
      </c>
      <c r="CF132" s="33">
        <v>1.4389282294484038E-3</v>
      </c>
      <c r="CG132" s="33">
        <v>3.1269574820862933E-3</v>
      </c>
      <c r="CH132" s="33">
        <v>1.1962276024996715E-3</v>
      </c>
      <c r="CI132" s="33">
        <v>5.2502919746933979E-3</v>
      </c>
      <c r="CJ132" s="33">
        <v>9.8373740234345558E-4</v>
      </c>
      <c r="CK132" s="33">
        <v>1.1123940388530146E-3</v>
      </c>
      <c r="CL132" s="33">
        <v>1.4849532288843709E-3</v>
      </c>
      <c r="CM132" s="33">
        <v>3.9412624239728161E-3</v>
      </c>
      <c r="CN132" s="33">
        <v>3.125676962291228E-3</v>
      </c>
      <c r="CO132" s="33">
        <v>2.8547109306232923E-3</v>
      </c>
      <c r="CP132" s="33">
        <v>1.7467432257488487E-3</v>
      </c>
      <c r="CQ132" s="33">
        <v>3.0402059325298427E-3</v>
      </c>
      <c r="CR132" s="33">
        <v>2.3937511108820192E-3</v>
      </c>
      <c r="CS132" s="33">
        <v>2.842629287715513E-3</v>
      </c>
      <c r="CT132" s="33">
        <v>2.2065697419899142E-3</v>
      </c>
      <c r="CU132" s="33">
        <v>7.7347266630181557E-4</v>
      </c>
      <c r="CV132" s="33">
        <v>1.4310807740649932E-3</v>
      </c>
      <c r="CW132" s="33">
        <v>1.8747828366429398E-3</v>
      </c>
      <c r="CX132" s="33">
        <v>3.9561172961860369E-3</v>
      </c>
      <c r="CY132" s="33">
        <v>1.7626875649441277E-3</v>
      </c>
      <c r="CZ132" s="33">
        <v>1.6171566767952024E-3</v>
      </c>
      <c r="DA132" s="33">
        <v>9.0021020623434701E-4</v>
      </c>
      <c r="DB132" s="33">
        <v>1.5831115117309795E-3</v>
      </c>
      <c r="DC132" s="33">
        <v>1.7944174129955741E-3</v>
      </c>
      <c r="DD132" s="33">
        <v>1.1489341364043224E-3</v>
      </c>
      <c r="DE132" s="33">
        <v>1.5496185477778897E-3</v>
      </c>
      <c r="DF132" s="33">
        <v>1.62226567787858E-3</v>
      </c>
      <c r="DG132" s="33">
        <v>3.0767111593056114E-3</v>
      </c>
      <c r="DH132" s="33">
        <v>1.4555453479925045E-3</v>
      </c>
      <c r="DI132" s="33">
        <v>1.5129545776112888E-3</v>
      </c>
      <c r="DJ132" s="33">
        <v>1.1592296093165557E-3</v>
      </c>
      <c r="DK132" s="33">
        <v>9.7918772957084174E-4</v>
      </c>
      <c r="DL132" s="33">
        <v>1.387083350284836E-3</v>
      </c>
      <c r="DM132" s="33">
        <v>9.8398553349704444E-4</v>
      </c>
      <c r="DN132" s="33">
        <v>3.5967335555164821E-4</v>
      </c>
      <c r="DO132" s="33">
        <v>2.2010591173275023E-3</v>
      </c>
      <c r="DP132" s="33">
        <v>6.5871965283834588E-4</v>
      </c>
      <c r="DQ132" s="33">
        <v>2.1788370344261155E-3</v>
      </c>
      <c r="DR132" s="33">
        <v>1.4377743096933438E-3</v>
      </c>
      <c r="DS132" s="33">
        <v>1.0094412266856345</v>
      </c>
      <c r="DT132" s="33">
        <v>1.1970056935428641E-3</v>
      </c>
      <c r="DU132" s="33">
        <v>2.0520965395233672E-3</v>
      </c>
      <c r="DV132" s="33">
        <v>9.1547588781645025E-4</v>
      </c>
      <c r="DW132" s="33">
        <v>1.5505066509662569E-3</v>
      </c>
      <c r="DX132" s="33">
        <v>2.1200552244720595E-3</v>
      </c>
      <c r="DY132" s="33">
        <v>5.4401640479621247E-3</v>
      </c>
      <c r="DZ132" s="33">
        <v>9.8343181674394146E-4</v>
      </c>
      <c r="EA132" s="33">
        <v>2.0815524352433877E-3</v>
      </c>
      <c r="EB132" s="33">
        <v>5.453337367228619E-3</v>
      </c>
      <c r="EC132" s="33">
        <v>1.2312495863921655E-3</v>
      </c>
      <c r="ED132" s="33">
        <v>5.4658730583400685E-3</v>
      </c>
      <c r="EE132" s="33">
        <v>2.3257802286889263E-3</v>
      </c>
      <c r="EF132" s="33">
        <v>5.0661836194540741E-3</v>
      </c>
      <c r="EG132" s="33">
        <v>1.7820572486896104E-3</v>
      </c>
      <c r="EH132" s="33">
        <v>0</v>
      </c>
      <c r="EK132" s="60">
        <f>+IF(AND(OR(SeleccionarIndustria=$A132,SeleccionarIndustria="Todas las AE"),('SIMULADOR IMPACTOS MIP'!$B$10=EK$11)),'SIMULADOR IMPACTOS MIP'!Porcentaje,0)</f>
        <v>0</v>
      </c>
      <c r="EL132" s="60">
        <f>+IF(AND(OR(SeleccionarIndustria=$A132,SeleccionarIndustria="Todas las AE"),('SIMULADOR IMPACTOS MIP'!$B$10=EL$11)),'SIMULADOR IMPACTOS MIP'!Porcentaje,0)</f>
        <v>0</v>
      </c>
      <c r="EM132" s="60">
        <f>+IF(AND(OR(SeleccionarIndustria=$A132,SeleccionarIndustria="Todas las AE"),('SIMULADOR IMPACTOS MIP'!$B$10=EM$11)),'SIMULADOR IMPACTOS MIP'!Porcentaje,0)</f>
        <v>0.14000000000000001</v>
      </c>
      <c r="EN132" s="60">
        <f>+IF(AND(OR(SeleccionarIndustria=$A132,SeleccionarIndustria="Todas las AE"),('SIMULADOR IMPACTOS MIP'!$B$10=EN$11)),'SIMULADOR IMPACTOS MIP'!Porcentaje,0)</f>
        <v>0</v>
      </c>
      <c r="EO132" s="60">
        <f>+IF(AND(OR(SeleccionarIndustria=$A132,SeleccionarIndustria="Todas las AE"),(OR('SIMULADOR IMPACTOS MIP'!$B$10=$EK$11,'SIMULADOR IMPACTOS MIP'!$B$10=EO$11))),'SIMULADOR IMPACTOS MIP'!Porcentaje,0)</f>
        <v>0</v>
      </c>
      <c r="EP132" s="60">
        <f>+IF(AND(OR(SeleccionarIndustria=$A132,SeleccionarIndustria="Todas las AE"),(OR('SIMULADOR IMPACTOS MIP'!$B$10=$EK$11,'SIMULADOR IMPACTOS MIP'!$B$10=EP$11))),'SIMULADOR IMPACTOS MIP'!Porcentaje,0)</f>
        <v>0</v>
      </c>
      <c r="EQ132" s="60">
        <f>+IF(AND(OR(SeleccionarIndustria=$A132,SeleccionarIndustria="Todas las AE"),(OR('SIMULADOR IMPACTOS MIP'!$B$10=$EK$11,'SIMULADOR IMPACTOS MIP'!$B$10=EQ$11))),'SIMULADOR IMPACTOS MIP'!Porcentaje,0)</f>
        <v>0</v>
      </c>
      <c r="ER132" s="60">
        <f>+IF(AND(OR(SeleccionarIndustria=$A132,SeleccionarIndustria="Todas las AE"),(OR('SIMULADOR IMPACTOS MIP'!$B$10=$EL$11,'SIMULADOR IMPACTOS MIP'!$B$10=ER$11))),'SIMULADOR IMPACTOS MIP'!Porcentaje,0)</f>
        <v>0</v>
      </c>
      <c r="ES132" s="60">
        <f>+IF(AND(OR(SeleccionarIndustria=$A132,SeleccionarIndustria="Todas las AE"),(OR('SIMULADOR IMPACTOS MIP'!$B$10=$EL$11,'SIMULADOR IMPACTOS MIP'!$B$10=ES$11))),'SIMULADOR IMPACTOS MIP'!Porcentaje,0)</f>
        <v>0</v>
      </c>
      <c r="ET132" s="60">
        <f>+IF(AND(OR(SeleccionarIndustria=$A132,SeleccionarIndustria="Todas las AE"),(OR('SIMULADOR IMPACTOS MIP'!$B$10=$EL$11,'SIMULADOR IMPACTOS MIP'!$B$10=ET$11))),'SIMULADOR IMPACTOS MIP'!Porcentaje,0)</f>
        <v>0</v>
      </c>
      <c r="EU132" s="60">
        <f>+IF(AND(OR(SeleccionarIndustria=$A132,SeleccionarIndustria="Todas las AE"),(OR('SIMULADOR IMPACTOS MIP'!$B$10=$EL$11,'SIMULADOR IMPACTOS MIP'!$B$10=EU$11))),'SIMULADOR IMPACTOS MIP'!Porcentaje,0)</f>
        <v>0</v>
      </c>
      <c r="EV132" s="60">
        <f>+IF(AND(OR(SeleccionarIndustria=$A132,SeleccionarIndustria="Todas las AE"),(OR('SIMULADOR IMPACTOS MIP'!$B$10=$EL$11,'SIMULADOR IMPACTOS MIP'!$B$10=EV$11))),'SIMULADOR IMPACTOS MIP'!Porcentaje,0)</f>
        <v>0</v>
      </c>
      <c r="EW132" s="60">
        <f>+IF(AND(OR(SeleccionarIndustria=$A132,SeleccionarIndustria="Todas las AE"),(OR('SIMULADOR IMPACTOS MIP'!$B$10=$EL$11,'SIMULADOR IMPACTOS MIP'!$B$10=EW$11))),'SIMULADOR IMPACTOS MIP'!Porcentaje,0)</f>
        <v>0</v>
      </c>
      <c r="EX132" s="60">
        <f>+IF(AND(OR(SeleccionarIndustria=$A132,SeleccionarIndustria="Todas las AE"),(OR('SIMULADOR IMPACTOS MIP'!$B$10=$EL$11,'SIMULADOR IMPACTOS MIP'!$B$10=EX$11))),'SIMULADOR IMPACTOS MIP'!Porcentaje,0)</f>
        <v>0</v>
      </c>
      <c r="EY132" s="60">
        <f>+IF(AND(OR(SeleccionarIndustria=$A132,SeleccionarIndustria="Todas las AE"),('SIMULADOR IMPACTOS MIP'!$B$10=EY$11)),'SIMULADOR IMPACTOS MIP'!Porcentaje,0)</f>
        <v>0</v>
      </c>
      <c r="EZ132" s="60">
        <f>+IF(AND(OR(SeleccionarIndustria=$A132,SeleccionarIndustria="Todas las AE"),('SIMULADOR IMPACTOS MIP'!$B$10=EZ$11)),'SIMULADOR IMPACTOS MIP'!Porcentaje,0)</f>
        <v>0</v>
      </c>
      <c r="FA132" s="60">
        <f>+IF(AND(OR(SeleccionarIndustria=$A132,SeleccionarIndustria="Todas las AE"),('SIMULADOR IMPACTOS MIP'!$B$10=FA$11)),'SIMULADOR IMPACTOS MIP'!Porcentaje,0)</f>
        <v>0</v>
      </c>
      <c r="FB132" s="60">
        <f>+IF(AND(OR(SeleccionarIndustria=$A132,SeleccionarIndustria="Todas las AE"),('SIMULADOR IMPACTOS MIP'!$B$10=FB$11)),'SIMULADOR IMPACTOS MIP'!Porcentaje,0)</f>
        <v>0</v>
      </c>
      <c r="FC132" s="60">
        <f>+IF(AND(OR(SeleccionarIndustria=$A132,SeleccionarIndustria="Todas las AE"),(OR('SIMULADOR IMPACTOS MIP'!$B$10=$EM$11,'SIMULADOR IMPACTOS MIP'!$B$10=FC$11))),'SIMULADOR IMPACTOS MIP'!Porcentaje,0)</f>
        <v>0.14000000000000001</v>
      </c>
      <c r="FD132" s="60">
        <f>+IF(AND(OR(SeleccionarIndustria=$A132,SeleccionarIndustria="Todas las AE"),(OR('SIMULADOR IMPACTOS MIP'!$B$10=$EM$11,'SIMULADOR IMPACTOS MIP'!$B$10=FD$11))),'SIMULADOR IMPACTOS MIP'!Porcentaje,0)</f>
        <v>0.14000000000000001</v>
      </c>
      <c r="FE132" s="60">
        <f>+IF(AND(OR(SeleccionarIndustria=$A132,SeleccionarIndustria="Todas las AE"),(OR('SIMULADOR IMPACTOS MIP'!$B$10=$EM$11,'SIMULADOR IMPACTOS MIP'!$B$10=FE$11))),'SIMULADOR IMPACTOS MIP'!Porcentaje,0)</f>
        <v>0.14000000000000001</v>
      </c>
      <c r="FF132" s="60">
        <f>+IF(AND(OR(SeleccionarIndustria=$A132,SeleccionarIndustria="Todas las AE"),(OR('SIMULADOR IMPACTOS MIP'!$B$10=$EM$11,'SIMULADOR IMPACTOS MIP'!$B$10=FF$11))),'SIMULADOR IMPACTOS MIP'!Porcentaje,0)</f>
        <v>0.14000000000000001</v>
      </c>
      <c r="FG132" s="60">
        <f>+IF(AND(OR(SeleccionarIndustria=$A132,SeleccionarIndustria="Todas las AE"),(OR('SIMULADOR IMPACTOS MIP'!$B$10=$EM$11,'SIMULADOR IMPACTOS MIP'!$B$10=FG$11))),'SIMULADOR IMPACTOS MIP'!Porcentaje,0)</f>
        <v>0.14000000000000001</v>
      </c>
      <c r="FH132" s="60">
        <f>+IF(AND(OR(SeleccionarIndustria=$A132,SeleccionarIndustria="Todas las AE"),(OR('SIMULADOR IMPACTOS MIP'!$B$10=$EM$11,'SIMULADOR IMPACTOS MIP'!$B$10=FH$11))),'SIMULADOR IMPACTOS MIP'!Porcentaje,0)</f>
        <v>0.14000000000000001</v>
      </c>
      <c r="FI132" s="60">
        <f>+IF(AND(OR(SeleccionarIndustria=$A132,SeleccionarIndustria="Todas las AE"),(OR('SIMULADOR IMPACTOS MIP'!$B$10=$EM$11,'SIMULADOR IMPACTOS MIP'!$B$10=FI$11))),'SIMULADOR IMPACTOS MIP'!Porcentaje,0)</f>
        <v>0.14000000000000001</v>
      </c>
      <c r="FJ132" s="60">
        <f>+IF(AND(OR(SeleccionarIndustria=$A132,SeleccionarIndustria="Todas las AE"),(OR('SIMULADOR IMPACTOS MIP'!$B$10=$EM$11,'SIMULADOR IMPACTOS MIP'!$B$10=FJ$11))),'SIMULADOR IMPACTOS MIP'!Porcentaje,0)</f>
        <v>0.14000000000000001</v>
      </c>
      <c r="FM132" s="20">
        <f>+'MIP 2017'!EJ132*(1+(EN132))</f>
        <v>81446.242568849208</v>
      </c>
      <c r="FN132" s="20">
        <f>+'MIP 2017'!EK132*(1+(EO132))</f>
        <v>0</v>
      </c>
      <c r="FO132" s="20">
        <f>+'MIP 2017'!EL132*(1+(EP132))</f>
        <v>0</v>
      </c>
      <c r="FP132" s="20">
        <f>+'MIP 2017'!EM132*(1+(EQ132))</f>
        <v>0</v>
      </c>
      <c r="FQ132" s="20">
        <f>+'MIP 2017'!EN132*(1+(ER132))</f>
        <v>0</v>
      </c>
      <c r="FR132" s="20">
        <f>+'MIP 2017'!EO132*(1+(ES132))</f>
        <v>0</v>
      </c>
      <c r="FS132" s="20">
        <f>+'MIP 2017'!EP132*(1+(ET132))</f>
        <v>0</v>
      </c>
      <c r="FT132" s="20">
        <f>+'MIP 2017'!EQ132*(1+(EU132))</f>
        <v>0</v>
      </c>
      <c r="FU132" s="20">
        <f>+'MIP 2017'!ER132*(1+(EV132))</f>
        <v>0</v>
      </c>
      <c r="FV132" s="20">
        <f>+'MIP 2017'!ES132*(1+(EW132))</f>
        <v>0</v>
      </c>
      <c r="FW132" s="20">
        <f>+'MIP 2017'!ET132*(1+(EX132))</f>
        <v>0</v>
      </c>
      <c r="FX132" s="20">
        <f>+'MIP 2017'!EU132*(1+(EY132))</f>
        <v>967293.11694204353</v>
      </c>
      <c r="FY132" s="20">
        <f>+'MIP 2017'!EV132*(1+(EZ132))</f>
        <v>2289.5123755430723</v>
      </c>
      <c r="FZ132" s="20">
        <f>+'MIP 2017'!EW132*(1+(FA132))</f>
        <v>3.2105827357025589</v>
      </c>
      <c r="GA132" s="20">
        <f>+'MIP 2017'!EX132*(1+(FB132))</f>
        <v>18184.429922998657</v>
      </c>
      <c r="GB132" s="20">
        <f>+'MIP 2017'!EY132*(1+(FC132))</f>
        <v>0</v>
      </c>
      <c r="GC132" s="20">
        <f>+'MIP 2017'!EZ132*(1+(FD132))</f>
        <v>0</v>
      </c>
      <c r="GD132" s="20">
        <f>+'MIP 2017'!FA132*(1+(FE132))</f>
        <v>0</v>
      </c>
      <c r="GE132" s="20">
        <f>+'MIP 2017'!FB132*(1+(FF132))</f>
        <v>0</v>
      </c>
      <c r="GF132" s="20">
        <f>+'MIP 2017'!FC132*(1+(FG132))</f>
        <v>0</v>
      </c>
      <c r="GG132" s="20">
        <f>+'MIP 2017'!FD132*(1+(FH132))</f>
        <v>0</v>
      </c>
      <c r="GH132" s="20">
        <f>+'MIP 2017'!FE132*(1+(FI132))</f>
        <v>0</v>
      </c>
      <c r="GI132" s="20">
        <f>+'MIP 2017'!FF132*(1+(FJ132))</f>
        <v>0</v>
      </c>
      <c r="GJ132" s="18">
        <f t="shared" si="6"/>
        <v>1069216.5123921703</v>
      </c>
      <c r="GK132" s="39">
        <f>+IFERROR((GJ132/'MIP 2017'!FG132*100-100),0)</f>
        <v>0</v>
      </c>
      <c r="GN132" s="18">
        <v>1147055.8772745656</v>
      </c>
      <c r="GO132" s="14">
        <f>+'MIP 2017'!FH132</f>
        <v>1146409.0630030259</v>
      </c>
      <c r="GP132" s="39">
        <f t="shared" si="7"/>
        <v>646.81427153968252</v>
      </c>
      <c r="GQ132" s="39">
        <f t="shared" si="8"/>
        <v>5.6420896555493982E-2</v>
      </c>
      <c r="GU132" s="61">
        <v>0.2</v>
      </c>
      <c r="GV132" s="81"/>
      <c r="GW132" s="60">
        <f>+IF(SeleccionarDemTur=GW$11,'SIMULADOR IMPACTOS MIP(TURISMO)'!PorcentajeTur,0)</f>
        <v>0</v>
      </c>
      <c r="GX132" s="60">
        <f>+IF(SeleccionarDemTur=GX$11,'SIMULADOR IMPACTOS MIP(TURISMO)'!PorcentajeTur,0)</f>
        <v>0</v>
      </c>
      <c r="GY132" s="60">
        <f>+IF(SeleccionarDemTur=GY$11,'SIMULADOR IMPACTOS MIP(TURISMO)'!PorcentajeTur,0)</f>
        <v>0.14000000000000001</v>
      </c>
      <c r="GZ132" s="60">
        <f>+IF(SeleccionarDemTur=GZ$11,'SIMULADOR IMPACTOS MIP(TURISMO)'!PorcentajeTur,0)</f>
        <v>0</v>
      </c>
      <c r="HA132" s="60">
        <f>+IF(OR(SeleccionarDemTur=HA$11,SeleccionarDemTur=$GW$11),'SIMULADOR IMPACTOS MIP(TURISMO)'!PorcentajeTur,0)</f>
        <v>0</v>
      </c>
      <c r="HB132" s="60">
        <f>+IF(OR(SeleccionarDemTur=HB$11,SeleccionarDemTur=$GW$11),'SIMULADOR IMPACTOS MIP(TURISMO)'!PorcentajeTur,0)</f>
        <v>0</v>
      </c>
      <c r="HC132" s="60">
        <f>+IF(OR(SeleccionarDemTur=HC$11,SeleccionarDemTur=$GW$11),'SIMULADOR IMPACTOS MIP(TURISMO)'!PorcentajeTur,0)</f>
        <v>0</v>
      </c>
      <c r="HD132" s="60">
        <f>+IF(OR(SeleccionarDemTur=HD$11,SeleccionarDemTur=$GX$11),'SIMULADOR IMPACTOS MIP(TURISMO)'!PorcentajeTur,0)</f>
        <v>0</v>
      </c>
      <c r="HE132" s="60">
        <f>+IF(OR(SeleccionarDemTur=HE$11,SeleccionarDemTur=$GX$11),'SIMULADOR IMPACTOS MIP(TURISMO)'!PorcentajeTur,0)</f>
        <v>0</v>
      </c>
      <c r="HF132" s="60">
        <f>+IF(OR(SeleccionarDemTur=HF$11,SeleccionarDemTur=$GX$11),'SIMULADOR IMPACTOS MIP(TURISMO)'!PorcentajeTur,0)</f>
        <v>0</v>
      </c>
      <c r="HG132" s="60">
        <f>+IF(OR(SeleccionarDemTur=HG$11,SeleccionarDemTur=$GX$11),'SIMULADOR IMPACTOS MIP(TURISMO)'!PorcentajeTur,0)</f>
        <v>0</v>
      </c>
      <c r="HH132" s="60">
        <f>+IF(OR(SeleccionarDemTur=HH$11,SeleccionarDemTur=$GX$11),'SIMULADOR IMPACTOS MIP(TURISMO)'!PorcentajeTur,0)</f>
        <v>0</v>
      </c>
      <c r="HI132" s="60">
        <f>+IF(OR(SeleccionarDemTur=HI$11,SeleccionarDemTur=$GX$11),'SIMULADOR IMPACTOS MIP(TURISMO)'!PorcentajeTur,0)</f>
        <v>0</v>
      </c>
      <c r="HJ132" s="60">
        <f>+IF(OR(SeleccionarDemTur=HJ$11,SeleccionarDemTur=$GX$11),'SIMULADOR IMPACTOS MIP(TURISMO)'!PorcentajeTur,0)</f>
        <v>0</v>
      </c>
      <c r="HK132" s="60">
        <f>+IF(SeleccionarDemTur=HK$11,'SIMULADOR IMPACTOS MIP(TURISMO)'!PorcentajeTur,0)</f>
        <v>0</v>
      </c>
      <c r="HL132" s="60">
        <f>+IF(SeleccionarDemTur=HL$11,'SIMULADOR IMPACTOS MIP(TURISMO)'!PorcentajeTur,0)</f>
        <v>0</v>
      </c>
      <c r="HM132" s="60">
        <f>+IF(SeleccionarDemTur=HM$11,'SIMULADOR IMPACTOS MIP(TURISMO)'!PorcentajeTur,0)</f>
        <v>0</v>
      </c>
      <c r="HN132" s="60">
        <f>+IF(SeleccionarDemTur=HN$11,'SIMULADOR IMPACTOS MIP(TURISMO)'!PorcentajeTur,0)</f>
        <v>0</v>
      </c>
      <c r="HO132" s="60">
        <f>+IF(OR(SeleccionarDemTur=HO$11,SeleccionarDemTur=$GY$11),'SIMULADOR IMPACTOS MIP(TURISMO)'!PorcentajeTur,0)</f>
        <v>0.14000000000000001</v>
      </c>
      <c r="HP132" s="60">
        <f>+IF(OR(SeleccionarDemTur=HP$11,SeleccionarDemTur=$GY$11),'SIMULADOR IMPACTOS MIP(TURISMO)'!PorcentajeTur,0)</f>
        <v>0.14000000000000001</v>
      </c>
      <c r="HQ132" s="60">
        <f>+IF(OR(SeleccionarDemTur=HQ$11,SeleccionarDemTur=$GY$11),'SIMULADOR IMPACTOS MIP(TURISMO)'!PorcentajeTur,0)</f>
        <v>0.14000000000000001</v>
      </c>
      <c r="HR132" s="60">
        <f>+IF(OR(SeleccionarDemTur=HR$11,SeleccionarDemTur=$GY$11),'SIMULADOR IMPACTOS MIP(TURISMO)'!PorcentajeTur,0)</f>
        <v>0.14000000000000001</v>
      </c>
      <c r="HS132" s="60">
        <f>+IF(OR(SeleccionarDemTur=HS$11,SeleccionarDemTur=$GY$11),'SIMULADOR IMPACTOS MIP(TURISMO)'!PorcentajeTur,0)</f>
        <v>0.14000000000000001</v>
      </c>
      <c r="HT132" s="60">
        <f>+IF(OR(SeleccionarDemTur=HT$11,SeleccionarDemTur=$GY$11),'SIMULADOR IMPACTOS MIP(TURISMO)'!PorcentajeTur,0)</f>
        <v>0.14000000000000001</v>
      </c>
      <c r="HU132" s="60">
        <f>+IF(OR(SeleccionarDemTur=HU$11,SeleccionarDemTur=$GY$11),'SIMULADOR IMPACTOS MIP(TURISMO)'!PorcentajeTur,0)</f>
        <v>0.14000000000000001</v>
      </c>
      <c r="HV132" s="60">
        <f>+IF(OR(SeleccionarDemTur=HV$11,SeleccionarDemTur=$GY$11),'SIMULADOR IMPACTOS MIP(TURISMO)'!PorcentajeTur,0)</f>
        <v>0.14000000000000001</v>
      </c>
      <c r="HY132" s="20">
        <f>+'MIP 2017'!EJ132*(1+(GZ132))</f>
        <v>81446.242568849208</v>
      </c>
      <c r="HZ132" s="20">
        <f>+'MIP 2017'!EK132*(1+(HA132))</f>
        <v>0</v>
      </c>
      <c r="IA132" s="20">
        <f>+'MIP 2017'!EL132*(1+(HB132))</f>
        <v>0</v>
      </c>
      <c r="IB132" s="20">
        <f>+'MIP 2017'!EM132*(1+(HC132))</f>
        <v>0</v>
      </c>
      <c r="IC132" s="20">
        <f>+'MIP 2017'!EN132*(1+(HD132))</f>
        <v>0</v>
      </c>
      <c r="ID132" s="20">
        <f>+'MIP 2017'!EO132*(1+(HE132))</f>
        <v>0</v>
      </c>
      <c r="IE132" s="20">
        <f>+'MIP 2017'!EP132*(1+(HF132))</f>
        <v>0</v>
      </c>
      <c r="IF132" s="20">
        <f>+'MIP 2017'!EQ132*(1+(HG132))</f>
        <v>0</v>
      </c>
      <c r="IG132" s="20">
        <f>+'MIP 2017'!ER132*(1+(HH132))</f>
        <v>0</v>
      </c>
      <c r="IH132" s="20">
        <f>+'MIP 2017'!ES132*(1+(HI132))</f>
        <v>0</v>
      </c>
      <c r="II132" s="20">
        <f>+'MIP 2017'!ET132*(1+(HJ132))</f>
        <v>0</v>
      </c>
      <c r="IJ132" s="20">
        <f>+'MIP 2017'!EU132*(1+(HK132))</f>
        <v>967293.11694204353</v>
      </c>
      <c r="IK132" s="20">
        <f>+'MIP 2017'!EV132*(1+(HL132))</f>
        <v>2289.5123755430723</v>
      </c>
      <c r="IL132" s="20">
        <f>+'MIP 2017'!EW132*(1+(HM132))</f>
        <v>3.2105827357025589</v>
      </c>
      <c r="IM132" s="20">
        <f>+'MIP 2017'!EX132*(1+(HN132))</f>
        <v>18184.429922998657</v>
      </c>
      <c r="IN132" s="20">
        <f>+'MIP 2017'!EY132*(1+(HO132))</f>
        <v>0</v>
      </c>
      <c r="IO132" s="20">
        <f>+'MIP 2017'!EZ132*(1+(HP132))</f>
        <v>0</v>
      </c>
      <c r="IP132" s="20">
        <f>+'MIP 2017'!FA132*(1+(HQ132))</f>
        <v>0</v>
      </c>
      <c r="IQ132" s="20">
        <f>+'MIP 2017'!FB132*(1+(HR132))</f>
        <v>0</v>
      </c>
      <c r="IR132" s="20">
        <f>+'MIP 2017'!FC132*(1+(HS132))</f>
        <v>0</v>
      </c>
      <c r="IS132" s="20">
        <f>+'MIP 2017'!FD132*(1+(HT132))</f>
        <v>0</v>
      </c>
      <c r="IT132" s="20">
        <f>+'MIP 2017'!FE132*(1+(HU132))</f>
        <v>0</v>
      </c>
      <c r="IU132" s="20">
        <f>+'MIP 2017'!FF132*(1+(HV132))</f>
        <v>0</v>
      </c>
      <c r="IV132" s="18">
        <f t="shared" si="9"/>
        <v>1069216.5123921703</v>
      </c>
      <c r="IW132" s="39">
        <f>+IFERROR((IV132/'MIP 2017'!FG132*100-100),0)</f>
        <v>0</v>
      </c>
      <c r="IZ132" s="18">
        <v>1147055.8772745656</v>
      </c>
      <c r="JA132" s="14">
        <f>+'MIP 2017'!FH132</f>
        <v>1146409.0630030259</v>
      </c>
      <c r="JB132" s="39">
        <f t="shared" si="10"/>
        <v>646.81427153968252</v>
      </c>
      <c r="JC132" s="39">
        <f t="shared" si="11"/>
        <v>5.6420896555493982E-2</v>
      </c>
    </row>
    <row r="133" spans="1:263" s="7" customFormat="1" ht="21.95" customHeight="1" thickBot="1" x14ac:dyDescent="0.3">
      <c r="A133" s="137" t="s">
        <v>302</v>
      </c>
      <c r="B133" s="138" t="s">
        <v>294</v>
      </c>
      <c r="C133" s="33">
        <v>6.6025966595415869E-6</v>
      </c>
      <c r="D133" s="33">
        <v>7.5446471234312936E-6</v>
      </c>
      <c r="E133" s="33">
        <v>7.4088248608106682E-6</v>
      </c>
      <c r="F133" s="33">
        <v>1.1973630347814814E-5</v>
      </c>
      <c r="G133" s="33">
        <v>1.0373301905132776E-5</v>
      </c>
      <c r="H133" s="33">
        <v>6.018886963721049E-6</v>
      </c>
      <c r="I133" s="33">
        <v>4.7477934080798815E-6</v>
      </c>
      <c r="J133" s="33">
        <v>5.5321122526340354E-6</v>
      </c>
      <c r="K133" s="33">
        <v>6.5015862014884568E-6</v>
      </c>
      <c r="L133" s="33">
        <v>6.5064705640939824E-6</v>
      </c>
      <c r="M133" s="33">
        <v>1.3564983056724953E-5</v>
      </c>
      <c r="N133" s="33">
        <v>1.9460322998524665E-5</v>
      </c>
      <c r="O133" s="33">
        <v>9.8108198271107997E-6</v>
      </c>
      <c r="P133" s="33">
        <v>8.6950600777011407E-6</v>
      </c>
      <c r="Q133" s="33">
        <v>5.7219863626729455E-6</v>
      </c>
      <c r="R133" s="33">
        <v>1.3875541323110953E-5</v>
      </c>
      <c r="S133" s="33">
        <v>8.8207268251019289E-6</v>
      </c>
      <c r="T133" s="33">
        <v>9.7116894101535163E-6</v>
      </c>
      <c r="U133" s="33">
        <v>1.8858706949660217E-5</v>
      </c>
      <c r="V133" s="33">
        <v>7.0115022497496992E-6</v>
      </c>
      <c r="W133" s="33">
        <v>1.2904365095959167E-5</v>
      </c>
      <c r="X133" s="33">
        <v>7.723099187334226E-6</v>
      </c>
      <c r="Y133" s="33">
        <v>9.7770431744953659E-6</v>
      </c>
      <c r="Z133" s="33">
        <v>1.2795280936268708E-5</v>
      </c>
      <c r="AA133" s="33">
        <v>9.9161347111155294E-6</v>
      </c>
      <c r="AB133" s="33">
        <v>1.6542864542724989E-5</v>
      </c>
      <c r="AC133" s="33">
        <v>3.0808993699868249E-6</v>
      </c>
      <c r="AD133" s="33">
        <v>8.0928446254243002E-6</v>
      </c>
      <c r="AE133" s="33">
        <v>1.6716467095548387E-5</v>
      </c>
      <c r="AF133" s="33">
        <v>1.7444172784256806E-5</v>
      </c>
      <c r="AG133" s="33">
        <v>2.5681532691711457E-5</v>
      </c>
      <c r="AH133" s="33">
        <v>9.6249109368734568E-6</v>
      </c>
      <c r="AI133" s="33">
        <v>1.6628563919295345E-5</v>
      </c>
      <c r="AJ133" s="33">
        <v>1.3545946134413049E-5</v>
      </c>
      <c r="AK133" s="33">
        <v>2.0148956958997651E-5</v>
      </c>
      <c r="AL133" s="33">
        <v>8.3252524416629705E-6</v>
      </c>
      <c r="AM133" s="33">
        <v>1.4730419491650844E-5</v>
      </c>
      <c r="AN133" s="33">
        <v>1.9366480513781062E-5</v>
      </c>
      <c r="AO133" s="33">
        <v>1.6103563795034359E-5</v>
      </c>
      <c r="AP133" s="33">
        <v>2.7305994433262227E-5</v>
      </c>
      <c r="AQ133" s="33">
        <v>2.0177074933348585E-5</v>
      </c>
      <c r="AR133" s="33">
        <v>2.7145577417600426E-5</v>
      </c>
      <c r="AS133" s="33">
        <v>9.9764816821574265E-6</v>
      </c>
      <c r="AT133" s="33">
        <v>3.1497179222321717E-5</v>
      </c>
      <c r="AU133" s="33">
        <v>1.8723048060381128E-5</v>
      </c>
      <c r="AV133" s="33">
        <v>1.2450373120770044E-5</v>
      </c>
      <c r="AW133" s="33">
        <v>4.3907730014353436E-5</v>
      </c>
      <c r="AX133" s="33">
        <v>9.3401003503923553E-6</v>
      </c>
      <c r="AY133" s="33">
        <v>7.7255119262861957E-6</v>
      </c>
      <c r="AZ133" s="33">
        <v>1.0764081542481728E-5</v>
      </c>
      <c r="BA133" s="33">
        <v>8.12740376527981E-6</v>
      </c>
      <c r="BB133" s="33">
        <v>1.8436333394784312E-5</v>
      </c>
      <c r="BC133" s="33">
        <v>1.0835090366808416E-5</v>
      </c>
      <c r="BD133" s="33">
        <v>1.2400653867197569E-5</v>
      </c>
      <c r="BE133" s="33">
        <v>1.952477658650145E-5</v>
      </c>
      <c r="BF133" s="33">
        <v>1.7929112416535276E-5</v>
      </c>
      <c r="BG133" s="33">
        <v>9.9289026296319103E-6</v>
      </c>
      <c r="BH133" s="33">
        <v>1.6794213141532587E-5</v>
      </c>
      <c r="BI133" s="33">
        <v>2.2110432900674085E-5</v>
      </c>
      <c r="BJ133" s="33">
        <v>1.1365403113805805E-5</v>
      </c>
      <c r="BK133" s="33">
        <v>4.3020017537384852E-5</v>
      </c>
      <c r="BL133" s="33">
        <v>2.3121673751616131E-5</v>
      </c>
      <c r="BM133" s="33">
        <v>2.1816535982144802E-5</v>
      </c>
      <c r="BN133" s="33">
        <v>1.0469961099069381E-5</v>
      </c>
      <c r="BO133" s="33">
        <v>1.2357996646631286E-5</v>
      </c>
      <c r="BP133" s="33">
        <v>4.6502520885423061E-5</v>
      </c>
      <c r="BQ133" s="33">
        <v>3.2375760664686513E-5</v>
      </c>
      <c r="BR133" s="33">
        <v>1.5084839943019344E-5</v>
      </c>
      <c r="BS133" s="33">
        <v>1.4256661386950573E-5</v>
      </c>
      <c r="BT133" s="33">
        <v>1.7698758935621022E-5</v>
      </c>
      <c r="BU133" s="33">
        <v>8.9156851409329406E-6</v>
      </c>
      <c r="BV133" s="33">
        <v>4.4760896738006291E-5</v>
      </c>
      <c r="BW133" s="33">
        <v>5.1564655661295998E-5</v>
      </c>
      <c r="BX133" s="33">
        <v>4.1186547306989871E-5</v>
      </c>
      <c r="BY133" s="33">
        <v>6.5075223642536533E-5</v>
      </c>
      <c r="BZ133" s="33">
        <v>1.5031240583675725E-5</v>
      </c>
      <c r="CA133" s="33">
        <v>3.2864633190917588E-5</v>
      </c>
      <c r="CB133" s="33">
        <v>7.4522171308408704E-5</v>
      </c>
      <c r="CC133" s="33">
        <v>9.6551467692152507E-5</v>
      </c>
      <c r="CD133" s="33">
        <v>1.0135327532346448E-4</v>
      </c>
      <c r="CE133" s="33">
        <v>2.0075331486202566E-4</v>
      </c>
      <c r="CF133" s="33">
        <v>3.5171233284936079E-5</v>
      </c>
      <c r="CG133" s="33">
        <v>3.3483744466268699E-5</v>
      </c>
      <c r="CH133" s="33">
        <v>1.1702457914566899E-5</v>
      </c>
      <c r="CI133" s="33">
        <v>9.0550719951868703E-5</v>
      </c>
      <c r="CJ133" s="33">
        <v>1.3034102481588964E-5</v>
      </c>
      <c r="CK133" s="33">
        <v>1.1068635656045746E-5</v>
      </c>
      <c r="CL133" s="33">
        <v>1.4748956317886446E-5</v>
      </c>
      <c r="CM133" s="33">
        <v>5.5734328878023615E-5</v>
      </c>
      <c r="CN133" s="33">
        <v>9.7602039717459808E-5</v>
      </c>
      <c r="CO133" s="33">
        <v>2.8431577173755915E-5</v>
      </c>
      <c r="CP133" s="33">
        <v>1.7342759560988864E-5</v>
      </c>
      <c r="CQ133" s="33">
        <v>3.4238227936652029E-5</v>
      </c>
      <c r="CR133" s="33">
        <v>2.2209538831450159E-5</v>
      </c>
      <c r="CS133" s="33">
        <v>4.2300354037713471E-5</v>
      </c>
      <c r="CT133" s="33">
        <v>9.54335341191201E-5</v>
      </c>
      <c r="CU133" s="33">
        <v>1.3079091429767558E-5</v>
      </c>
      <c r="CV133" s="33">
        <v>3.2952414501810763E-5</v>
      </c>
      <c r="CW133" s="33">
        <v>8.3387199430379701E-5</v>
      </c>
      <c r="CX133" s="33">
        <v>1.7476780487228432E-4</v>
      </c>
      <c r="CY133" s="33">
        <v>8.945746216991106E-5</v>
      </c>
      <c r="CZ133" s="33">
        <v>8.1424451262173338E-5</v>
      </c>
      <c r="DA133" s="33">
        <v>2.5331959638545882E-5</v>
      </c>
      <c r="DB133" s="33">
        <v>2.4938837432262814E-5</v>
      </c>
      <c r="DC133" s="33">
        <v>2.071499046679032E-5</v>
      </c>
      <c r="DD133" s="33">
        <v>2.9542179374909118E-5</v>
      </c>
      <c r="DE133" s="33">
        <v>1.2347542549039339E-4</v>
      </c>
      <c r="DF133" s="33">
        <v>4.6009934958806284E-5</v>
      </c>
      <c r="DG133" s="33">
        <v>3.1845175262728773E-5</v>
      </c>
      <c r="DH133" s="33">
        <v>2.6958713626880359E-5</v>
      </c>
      <c r="DI133" s="33">
        <v>1.2857512436259984E-5</v>
      </c>
      <c r="DJ133" s="33">
        <v>3.2652381881881903E-5</v>
      </c>
      <c r="DK133" s="33">
        <v>3.1366739116836146E-5</v>
      </c>
      <c r="DL133" s="33">
        <v>3.1945409054926379E-5</v>
      </c>
      <c r="DM133" s="33">
        <v>3.5824209274066414E-5</v>
      </c>
      <c r="DN133" s="33">
        <v>3.3860615512015748E-6</v>
      </c>
      <c r="DO133" s="33">
        <v>6.6517458622748557E-5</v>
      </c>
      <c r="DP133" s="33">
        <v>2.0125738783335643E-5</v>
      </c>
      <c r="DQ133" s="33">
        <v>1.8126773703988585E-5</v>
      </c>
      <c r="DR133" s="33">
        <v>2.0122086716727042E-5</v>
      </c>
      <c r="DS133" s="33">
        <v>7.8048955029735845E-5</v>
      </c>
      <c r="DT133" s="33">
        <v>1.0000075127287256</v>
      </c>
      <c r="DU133" s="33">
        <v>6.2223065286693644E-5</v>
      </c>
      <c r="DV133" s="33">
        <v>1.4743765955512782E-5</v>
      </c>
      <c r="DW133" s="33">
        <v>1.1732067919283633E-5</v>
      </c>
      <c r="DX133" s="33">
        <v>5.28670931135904E-5</v>
      </c>
      <c r="DY133" s="33">
        <v>3.2779408204191504E-5</v>
      </c>
      <c r="DZ133" s="33">
        <v>1.2412168367703103E-5</v>
      </c>
      <c r="EA133" s="33">
        <v>3.2986781887025895E-5</v>
      </c>
      <c r="EB133" s="33">
        <v>5.3291513554277624E-5</v>
      </c>
      <c r="EC133" s="33">
        <v>5.2768707121379402E-5</v>
      </c>
      <c r="ED133" s="33">
        <v>3.4207555736932445E-5</v>
      </c>
      <c r="EE133" s="33">
        <v>1.448879877456025E-5</v>
      </c>
      <c r="EF133" s="33">
        <v>2.6230066774070283E-5</v>
      </c>
      <c r="EG133" s="33">
        <v>3.3126605198276233E-5</v>
      </c>
      <c r="EH133" s="33">
        <v>0</v>
      </c>
      <c r="EK133" s="60">
        <f>+IF(AND(OR(SeleccionarIndustria=$A133,SeleccionarIndustria="Todas las AE"),('SIMULADOR IMPACTOS MIP'!$B$10=EK$11)),'SIMULADOR IMPACTOS MIP'!Porcentaje,0)</f>
        <v>0</v>
      </c>
      <c r="EL133" s="60">
        <f>+IF(AND(OR(SeleccionarIndustria=$A133,SeleccionarIndustria="Todas las AE"),('SIMULADOR IMPACTOS MIP'!$B$10=EL$11)),'SIMULADOR IMPACTOS MIP'!Porcentaje,0)</f>
        <v>0</v>
      </c>
      <c r="EM133" s="60">
        <f>+IF(AND(OR(SeleccionarIndustria=$A133,SeleccionarIndustria="Todas las AE"),('SIMULADOR IMPACTOS MIP'!$B$10=EM$11)),'SIMULADOR IMPACTOS MIP'!Porcentaje,0)</f>
        <v>0.14000000000000001</v>
      </c>
      <c r="EN133" s="60">
        <f>+IF(AND(OR(SeleccionarIndustria=$A133,SeleccionarIndustria="Todas las AE"),('SIMULADOR IMPACTOS MIP'!$B$10=EN$11)),'SIMULADOR IMPACTOS MIP'!Porcentaje,0)</f>
        <v>0</v>
      </c>
      <c r="EO133" s="60">
        <f>+IF(AND(OR(SeleccionarIndustria=$A133,SeleccionarIndustria="Todas las AE"),(OR('SIMULADOR IMPACTOS MIP'!$B$10=$EK$11,'SIMULADOR IMPACTOS MIP'!$B$10=EO$11))),'SIMULADOR IMPACTOS MIP'!Porcentaje,0)</f>
        <v>0</v>
      </c>
      <c r="EP133" s="60">
        <f>+IF(AND(OR(SeleccionarIndustria=$A133,SeleccionarIndustria="Todas las AE"),(OR('SIMULADOR IMPACTOS MIP'!$B$10=$EK$11,'SIMULADOR IMPACTOS MIP'!$B$10=EP$11))),'SIMULADOR IMPACTOS MIP'!Porcentaje,0)</f>
        <v>0</v>
      </c>
      <c r="EQ133" s="60">
        <f>+IF(AND(OR(SeleccionarIndustria=$A133,SeleccionarIndustria="Todas las AE"),(OR('SIMULADOR IMPACTOS MIP'!$B$10=$EK$11,'SIMULADOR IMPACTOS MIP'!$B$10=EQ$11))),'SIMULADOR IMPACTOS MIP'!Porcentaje,0)</f>
        <v>0</v>
      </c>
      <c r="ER133" s="60">
        <f>+IF(AND(OR(SeleccionarIndustria=$A133,SeleccionarIndustria="Todas las AE"),(OR('SIMULADOR IMPACTOS MIP'!$B$10=$EL$11,'SIMULADOR IMPACTOS MIP'!$B$10=ER$11))),'SIMULADOR IMPACTOS MIP'!Porcentaje,0)</f>
        <v>0</v>
      </c>
      <c r="ES133" s="60">
        <f>+IF(AND(OR(SeleccionarIndustria=$A133,SeleccionarIndustria="Todas las AE"),(OR('SIMULADOR IMPACTOS MIP'!$B$10=$EL$11,'SIMULADOR IMPACTOS MIP'!$B$10=ES$11))),'SIMULADOR IMPACTOS MIP'!Porcentaje,0)</f>
        <v>0</v>
      </c>
      <c r="ET133" s="60">
        <f>+IF(AND(OR(SeleccionarIndustria=$A133,SeleccionarIndustria="Todas las AE"),(OR('SIMULADOR IMPACTOS MIP'!$B$10=$EL$11,'SIMULADOR IMPACTOS MIP'!$B$10=ET$11))),'SIMULADOR IMPACTOS MIP'!Porcentaje,0)</f>
        <v>0</v>
      </c>
      <c r="EU133" s="60">
        <f>+IF(AND(OR(SeleccionarIndustria=$A133,SeleccionarIndustria="Todas las AE"),(OR('SIMULADOR IMPACTOS MIP'!$B$10=$EL$11,'SIMULADOR IMPACTOS MIP'!$B$10=EU$11))),'SIMULADOR IMPACTOS MIP'!Porcentaje,0)</f>
        <v>0</v>
      </c>
      <c r="EV133" s="60">
        <f>+IF(AND(OR(SeleccionarIndustria=$A133,SeleccionarIndustria="Todas las AE"),(OR('SIMULADOR IMPACTOS MIP'!$B$10=$EL$11,'SIMULADOR IMPACTOS MIP'!$B$10=EV$11))),'SIMULADOR IMPACTOS MIP'!Porcentaje,0)</f>
        <v>0</v>
      </c>
      <c r="EW133" s="60">
        <f>+IF(AND(OR(SeleccionarIndustria=$A133,SeleccionarIndustria="Todas las AE"),(OR('SIMULADOR IMPACTOS MIP'!$B$10=$EL$11,'SIMULADOR IMPACTOS MIP'!$B$10=EW$11))),'SIMULADOR IMPACTOS MIP'!Porcentaje,0)</f>
        <v>0</v>
      </c>
      <c r="EX133" s="60">
        <f>+IF(AND(OR(SeleccionarIndustria=$A133,SeleccionarIndustria="Todas las AE"),(OR('SIMULADOR IMPACTOS MIP'!$B$10=$EL$11,'SIMULADOR IMPACTOS MIP'!$B$10=EX$11))),'SIMULADOR IMPACTOS MIP'!Porcentaje,0)</f>
        <v>0</v>
      </c>
      <c r="EY133" s="60">
        <f>+IF(AND(OR(SeleccionarIndustria=$A133,SeleccionarIndustria="Todas las AE"),('SIMULADOR IMPACTOS MIP'!$B$10=EY$11)),'SIMULADOR IMPACTOS MIP'!Porcentaje,0)</f>
        <v>0</v>
      </c>
      <c r="EZ133" s="60">
        <f>+IF(AND(OR(SeleccionarIndustria=$A133,SeleccionarIndustria="Todas las AE"),('SIMULADOR IMPACTOS MIP'!$B$10=EZ$11)),'SIMULADOR IMPACTOS MIP'!Porcentaje,0)</f>
        <v>0</v>
      </c>
      <c r="FA133" s="60">
        <f>+IF(AND(OR(SeleccionarIndustria=$A133,SeleccionarIndustria="Todas las AE"),('SIMULADOR IMPACTOS MIP'!$B$10=FA$11)),'SIMULADOR IMPACTOS MIP'!Porcentaje,0)</f>
        <v>0</v>
      </c>
      <c r="FB133" s="60">
        <f>+IF(AND(OR(SeleccionarIndustria=$A133,SeleccionarIndustria="Todas las AE"),('SIMULADOR IMPACTOS MIP'!$B$10=FB$11)),'SIMULADOR IMPACTOS MIP'!Porcentaje,0)</f>
        <v>0</v>
      </c>
      <c r="FC133" s="60">
        <f>+IF(AND(OR(SeleccionarIndustria=$A133,SeleccionarIndustria="Todas las AE"),(OR('SIMULADOR IMPACTOS MIP'!$B$10=$EM$11,'SIMULADOR IMPACTOS MIP'!$B$10=FC$11))),'SIMULADOR IMPACTOS MIP'!Porcentaje,0)</f>
        <v>0.14000000000000001</v>
      </c>
      <c r="FD133" s="60">
        <f>+IF(AND(OR(SeleccionarIndustria=$A133,SeleccionarIndustria="Todas las AE"),(OR('SIMULADOR IMPACTOS MIP'!$B$10=$EM$11,'SIMULADOR IMPACTOS MIP'!$B$10=FD$11))),'SIMULADOR IMPACTOS MIP'!Porcentaje,0)</f>
        <v>0.14000000000000001</v>
      </c>
      <c r="FE133" s="60">
        <f>+IF(AND(OR(SeleccionarIndustria=$A133,SeleccionarIndustria="Todas las AE"),(OR('SIMULADOR IMPACTOS MIP'!$B$10=$EM$11,'SIMULADOR IMPACTOS MIP'!$B$10=FE$11))),'SIMULADOR IMPACTOS MIP'!Porcentaje,0)</f>
        <v>0.14000000000000001</v>
      </c>
      <c r="FF133" s="60">
        <f>+IF(AND(OR(SeleccionarIndustria=$A133,SeleccionarIndustria="Todas las AE"),(OR('SIMULADOR IMPACTOS MIP'!$B$10=$EM$11,'SIMULADOR IMPACTOS MIP'!$B$10=FF$11))),'SIMULADOR IMPACTOS MIP'!Porcentaje,0)</f>
        <v>0.14000000000000001</v>
      </c>
      <c r="FG133" s="60">
        <f>+IF(AND(OR(SeleccionarIndustria=$A133,SeleccionarIndustria="Todas las AE"),(OR('SIMULADOR IMPACTOS MIP'!$B$10=$EM$11,'SIMULADOR IMPACTOS MIP'!$B$10=FG$11))),'SIMULADOR IMPACTOS MIP'!Porcentaje,0)</f>
        <v>0.14000000000000001</v>
      </c>
      <c r="FH133" s="60">
        <f>+IF(AND(OR(SeleccionarIndustria=$A133,SeleccionarIndustria="Todas las AE"),(OR('SIMULADOR IMPACTOS MIP'!$B$10=$EM$11,'SIMULADOR IMPACTOS MIP'!$B$10=FH$11))),'SIMULADOR IMPACTOS MIP'!Porcentaje,0)</f>
        <v>0.14000000000000001</v>
      </c>
      <c r="FI133" s="60">
        <f>+IF(AND(OR(SeleccionarIndustria=$A133,SeleccionarIndustria="Todas las AE"),(OR('SIMULADOR IMPACTOS MIP'!$B$10=$EM$11,'SIMULADOR IMPACTOS MIP'!$B$10=FI$11))),'SIMULADOR IMPACTOS MIP'!Porcentaje,0)</f>
        <v>0.14000000000000001</v>
      </c>
      <c r="FJ133" s="60">
        <f>+IF(AND(OR(SeleccionarIndustria=$A133,SeleccionarIndustria="Todas las AE"),(OR('SIMULADOR IMPACTOS MIP'!$B$10=$EM$11,'SIMULADOR IMPACTOS MIP'!$B$10=FJ$11))),'SIMULADOR IMPACTOS MIP'!Porcentaje,0)</f>
        <v>0.14000000000000001</v>
      </c>
      <c r="FM133" s="20">
        <f>+'MIP 2017'!EJ133*(1+(EN133))</f>
        <v>9302.5931899989464</v>
      </c>
      <c r="FN133" s="20">
        <f>+'MIP 2017'!EK133*(1+(EO133))</f>
        <v>0</v>
      </c>
      <c r="FO133" s="20">
        <f>+'MIP 2017'!EL133*(1+(EP133))</f>
        <v>0</v>
      </c>
      <c r="FP133" s="20">
        <f>+'MIP 2017'!EM133*(1+(EQ133))</f>
        <v>0</v>
      </c>
      <c r="FQ133" s="20">
        <f>+'MIP 2017'!EN133*(1+(ER133))</f>
        <v>2.3184835871755625</v>
      </c>
      <c r="FR133" s="20">
        <f>+'MIP 2017'!EO133*(1+(ES133))</f>
        <v>0</v>
      </c>
      <c r="FS133" s="20">
        <f>+'MIP 2017'!EP133*(1+(ET133))</f>
        <v>94.179223910114459</v>
      </c>
      <c r="FT133" s="20">
        <f>+'MIP 2017'!EQ133*(1+(EU133))</f>
        <v>0</v>
      </c>
      <c r="FU133" s="20">
        <f>+'MIP 2017'!ER133*(1+(EV133))</f>
        <v>0</v>
      </c>
      <c r="FV133" s="20">
        <f>+'MIP 2017'!ES133*(1+(EW133))</f>
        <v>0</v>
      </c>
      <c r="FW133" s="20">
        <f>+'MIP 2017'!ET133*(1+(EX133))</f>
        <v>0</v>
      </c>
      <c r="FX133" s="20">
        <f>+'MIP 2017'!EU133*(1+(EY133))</f>
        <v>779019.29967152781</v>
      </c>
      <c r="FY133" s="20">
        <f>+'MIP 2017'!EV133*(1+(EZ133))</f>
        <v>49.321931114233877</v>
      </c>
      <c r="FZ133" s="20">
        <f>+'MIP 2017'!EW133*(1+(FA133))</f>
        <v>0</v>
      </c>
      <c r="GA133" s="20">
        <f>+'MIP 2017'!EX133*(1+(FB133))</f>
        <v>491.5336220028712</v>
      </c>
      <c r="GB133" s="20">
        <f>+'MIP 2017'!EY133*(1+(FC133))</f>
        <v>7837.7658168999706</v>
      </c>
      <c r="GC133" s="20">
        <f>+'MIP 2017'!EZ133*(1+(FD133))</f>
        <v>633.19238153935544</v>
      </c>
      <c r="GD133" s="20">
        <f>+'MIP 2017'!FA133*(1+(FE133))</f>
        <v>2948.9151191157216</v>
      </c>
      <c r="GE133" s="20">
        <f>+'MIP 2017'!FB133*(1+(FF133))</f>
        <v>918.86541650789309</v>
      </c>
      <c r="GF133" s="20">
        <f>+'MIP 2017'!FC133*(1+(FG133))</f>
        <v>1.0115738053024359</v>
      </c>
      <c r="GG133" s="20">
        <f>+'MIP 2017'!FD133*(1+(FH133))</f>
        <v>1228.7912967261132</v>
      </c>
      <c r="GH133" s="20">
        <f>+'MIP 2017'!FE133*(1+(FI133))</f>
        <v>333.53999910086884</v>
      </c>
      <c r="GI133" s="20">
        <f>+'MIP 2017'!FF133*(1+(FJ133))</f>
        <v>0</v>
      </c>
      <c r="GJ133" s="18">
        <f t="shared" si="6"/>
        <v>802861.32772583643</v>
      </c>
      <c r="GK133" s="39">
        <f>+IFERROR((GJ133/'MIP 2017'!FG133*100-100),0)</f>
        <v>0.21310173364446428</v>
      </c>
      <c r="GN133" s="18">
        <v>804214.24598172563</v>
      </c>
      <c r="GO133" s="14">
        <f>+'MIP 2017'!FH133</f>
        <v>802498.88355060981</v>
      </c>
      <c r="GP133" s="39">
        <f t="shared" si="7"/>
        <v>1715.3624311158201</v>
      </c>
      <c r="GQ133" s="39">
        <f t="shared" si="8"/>
        <v>0.21375262524058769</v>
      </c>
      <c r="GU133" s="61">
        <v>0.21</v>
      </c>
      <c r="GV133" s="81"/>
      <c r="GW133" s="60">
        <f>+IF(SeleccionarDemTur=GW$11,'SIMULADOR IMPACTOS MIP(TURISMO)'!PorcentajeTur,0)</f>
        <v>0</v>
      </c>
      <c r="GX133" s="60">
        <f>+IF(SeleccionarDemTur=GX$11,'SIMULADOR IMPACTOS MIP(TURISMO)'!PorcentajeTur,0)</f>
        <v>0</v>
      </c>
      <c r="GY133" s="60">
        <f>+IF(SeleccionarDemTur=GY$11,'SIMULADOR IMPACTOS MIP(TURISMO)'!PorcentajeTur,0)</f>
        <v>0.14000000000000001</v>
      </c>
      <c r="GZ133" s="60">
        <f>+IF(SeleccionarDemTur=GZ$11,'SIMULADOR IMPACTOS MIP(TURISMO)'!PorcentajeTur,0)</f>
        <v>0</v>
      </c>
      <c r="HA133" s="60">
        <f>+IF(OR(SeleccionarDemTur=HA$11,SeleccionarDemTur=$GW$11),'SIMULADOR IMPACTOS MIP(TURISMO)'!PorcentajeTur,0)</f>
        <v>0</v>
      </c>
      <c r="HB133" s="60">
        <f>+IF(OR(SeleccionarDemTur=HB$11,SeleccionarDemTur=$GW$11),'SIMULADOR IMPACTOS MIP(TURISMO)'!PorcentajeTur,0)</f>
        <v>0</v>
      </c>
      <c r="HC133" s="60">
        <f>+IF(OR(SeleccionarDemTur=HC$11,SeleccionarDemTur=$GW$11),'SIMULADOR IMPACTOS MIP(TURISMO)'!PorcentajeTur,0)</f>
        <v>0</v>
      </c>
      <c r="HD133" s="60">
        <f>+IF(OR(SeleccionarDemTur=HD$11,SeleccionarDemTur=$GX$11),'SIMULADOR IMPACTOS MIP(TURISMO)'!PorcentajeTur,0)</f>
        <v>0</v>
      </c>
      <c r="HE133" s="60">
        <f>+IF(OR(SeleccionarDemTur=HE$11,SeleccionarDemTur=$GX$11),'SIMULADOR IMPACTOS MIP(TURISMO)'!PorcentajeTur,0)</f>
        <v>0</v>
      </c>
      <c r="HF133" s="60">
        <f>+IF(OR(SeleccionarDemTur=HF$11,SeleccionarDemTur=$GX$11),'SIMULADOR IMPACTOS MIP(TURISMO)'!PorcentajeTur,0)</f>
        <v>0</v>
      </c>
      <c r="HG133" s="60">
        <f>+IF(OR(SeleccionarDemTur=HG$11,SeleccionarDemTur=$GX$11),'SIMULADOR IMPACTOS MIP(TURISMO)'!PorcentajeTur,0)</f>
        <v>0</v>
      </c>
      <c r="HH133" s="60">
        <f>+IF(OR(SeleccionarDemTur=HH$11,SeleccionarDemTur=$GX$11),'SIMULADOR IMPACTOS MIP(TURISMO)'!PorcentajeTur,0)</f>
        <v>0</v>
      </c>
      <c r="HI133" s="60">
        <f>+IF(OR(SeleccionarDemTur=HI$11,SeleccionarDemTur=$GX$11),'SIMULADOR IMPACTOS MIP(TURISMO)'!PorcentajeTur,0)</f>
        <v>0</v>
      </c>
      <c r="HJ133" s="60">
        <f>+IF(OR(SeleccionarDemTur=HJ$11,SeleccionarDemTur=$GX$11),'SIMULADOR IMPACTOS MIP(TURISMO)'!PorcentajeTur,0)</f>
        <v>0</v>
      </c>
      <c r="HK133" s="60">
        <f>+IF(SeleccionarDemTur=HK$11,'SIMULADOR IMPACTOS MIP(TURISMO)'!PorcentajeTur,0)</f>
        <v>0</v>
      </c>
      <c r="HL133" s="60">
        <f>+IF(SeleccionarDemTur=HL$11,'SIMULADOR IMPACTOS MIP(TURISMO)'!PorcentajeTur,0)</f>
        <v>0</v>
      </c>
      <c r="HM133" s="60">
        <f>+IF(SeleccionarDemTur=HM$11,'SIMULADOR IMPACTOS MIP(TURISMO)'!PorcentajeTur,0)</f>
        <v>0</v>
      </c>
      <c r="HN133" s="60">
        <f>+IF(SeleccionarDemTur=HN$11,'SIMULADOR IMPACTOS MIP(TURISMO)'!PorcentajeTur,0)</f>
        <v>0</v>
      </c>
      <c r="HO133" s="60">
        <f>+IF(OR(SeleccionarDemTur=HO$11,SeleccionarDemTur=$GY$11),'SIMULADOR IMPACTOS MIP(TURISMO)'!PorcentajeTur,0)</f>
        <v>0.14000000000000001</v>
      </c>
      <c r="HP133" s="60">
        <f>+IF(OR(SeleccionarDemTur=HP$11,SeleccionarDemTur=$GY$11),'SIMULADOR IMPACTOS MIP(TURISMO)'!PorcentajeTur,0)</f>
        <v>0.14000000000000001</v>
      </c>
      <c r="HQ133" s="60">
        <f>+IF(OR(SeleccionarDemTur=HQ$11,SeleccionarDemTur=$GY$11),'SIMULADOR IMPACTOS MIP(TURISMO)'!PorcentajeTur,0)</f>
        <v>0.14000000000000001</v>
      </c>
      <c r="HR133" s="60">
        <f>+IF(OR(SeleccionarDemTur=HR$11,SeleccionarDemTur=$GY$11),'SIMULADOR IMPACTOS MIP(TURISMO)'!PorcentajeTur,0)</f>
        <v>0.14000000000000001</v>
      </c>
      <c r="HS133" s="60">
        <f>+IF(OR(SeleccionarDemTur=HS$11,SeleccionarDemTur=$GY$11),'SIMULADOR IMPACTOS MIP(TURISMO)'!PorcentajeTur,0)</f>
        <v>0.14000000000000001</v>
      </c>
      <c r="HT133" s="60">
        <f>+IF(OR(SeleccionarDemTur=HT$11,SeleccionarDemTur=$GY$11),'SIMULADOR IMPACTOS MIP(TURISMO)'!PorcentajeTur,0)</f>
        <v>0.14000000000000001</v>
      </c>
      <c r="HU133" s="60">
        <f>+IF(OR(SeleccionarDemTur=HU$11,SeleccionarDemTur=$GY$11),'SIMULADOR IMPACTOS MIP(TURISMO)'!PorcentajeTur,0)</f>
        <v>0.14000000000000001</v>
      </c>
      <c r="HV133" s="60">
        <f>+IF(OR(SeleccionarDemTur=HV$11,SeleccionarDemTur=$GY$11),'SIMULADOR IMPACTOS MIP(TURISMO)'!PorcentajeTur,0)</f>
        <v>0.14000000000000001</v>
      </c>
      <c r="HY133" s="20">
        <f>+'MIP 2017'!EJ133*(1+(GZ133))</f>
        <v>9302.5931899989464</v>
      </c>
      <c r="HZ133" s="20">
        <f>+'MIP 2017'!EK133*(1+(HA133))</f>
        <v>0</v>
      </c>
      <c r="IA133" s="20">
        <f>+'MIP 2017'!EL133*(1+(HB133))</f>
        <v>0</v>
      </c>
      <c r="IB133" s="20">
        <f>+'MIP 2017'!EM133*(1+(HC133))</f>
        <v>0</v>
      </c>
      <c r="IC133" s="20">
        <f>+'MIP 2017'!EN133*(1+(HD133))</f>
        <v>2.3184835871755625</v>
      </c>
      <c r="ID133" s="20">
        <f>+'MIP 2017'!EO133*(1+(HE133))</f>
        <v>0</v>
      </c>
      <c r="IE133" s="20">
        <f>+'MIP 2017'!EP133*(1+(HF133))</f>
        <v>94.179223910114459</v>
      </c>
      <c r="IF133" s="20">
        <f>+'MIP 2017'!EQ133*(1+(HG133))</f>
        <v>0</v>
      </c>
      <c r="IG133" s="20">
        <f>+'MIP 2017'!ER133*(1+(HH133))</f>
        <v>0</v>
      </c>
      <c r="IH133" s="20">
        <f>+'MIP 2017'!ES133*(1+(HI133))</f>
        <v>0</v>
      </c>
      <c r="II133" s="20">
        <f>+'MIP 2017'!ET133*(1+(HJ133))</f>
        <v>0</v>
      </c>
      <c r="IJ133" s="20">
        <f>+'MIP 2017'!EU133*(1+(HK133))</f>
        <v>779019.29967152781</v>
      </c>
      <c r="IK133" s="20">
        <f>+'MIP 2017'!EV133*(1+(HL133))</f>
        <v>49.321931114233877</v>
      </c>
      <c r="IL133" s="20">
        <f>+'MIP 2017'!EW133*(1+(HM133))</f>
        <v>0</v>
      </c>
      <c r="IM133" s="20">
        <f>+'MIP 2017'!EX133*(1+(HN133))</f>
        <v>491.5336220028712</v>
      </c>
      <c r="IN133" s="20">
        <f>+'MIP 2017'!EY133*(1+(HO133))</f>
        <v>7837.7658168999706</v>
      </c>
      <c r="IO133" s="20">
        <f>+'MIP 2017'!EZ133*(1+(HP133))</f>
        <v>633.19238153935544</v>
      </c>
      <c r="IP133" s="20">
        <f>+'MIP 2017'!FA133*(1+(HQ133))</f>
        <v>2948.9151191157216</v>
      </c>
      <c r="IQ133" s="20">
        <f>+'MIP 2017'!FB133*(1+(HR133))</f>
        <v>918.86541650789309</v>
      </c>
      <c r="IR133" s="20">
        <f>+'MIP 2017'!FC133*(1+(HS133))</f>
        <v>1.0115738053024359</v>
      </c>
      <c r="IS133" s="20">
        <f>+'MIP 2017'!FD133*(1+(HT133))</f>
        <v>1228.7912967261132</v>
      </c>
      <c r="IT133" s="20">
        <f>+'MIP 2017'!FE133*(1+(HU133))</f>
        <v>333.53999910086884</v>
      </c>
      <c r="IU133" s="20">
        <f>+'MIP 2017'!FF133*(1+(HV133))</f>
        <v>0</v>
      </c>
      <c r="IV133" s="18">
        <f t="shared" si="9"/>
        <v>802861.32772583643</v>
      </c>
      <c r="IW133" s="39">
        <f>+IFERROR((IV133/'MIP 2017'!FG133*100-100),0)</f>
        <v>0.21310173364446428</v>
      </c>
      <c r="IZ133" s="18">
        <v>804214.24598172563</v>
      </c>
      <c r="JA133" s="14">
        <f>+'MIP 2017'!FH133</f>
        <v>802498.88355060981</v>
      </c>
      <c r="JB133" s="39">
        <f t="shared" si="10"/>
        <v>1715.3624311158201</v>
      </c>
      <c r="JC133" s="39">
        <f t="shared" si="11"/>
        <v>0.21375262524058769</v>
      </c>
    </row>
    <row r="134" spans="1:263" s="7" customFormat="1" ht="21.95" customHeight="1" thickBot="1" x14ac:dyDescent="0.3">
      <c r="A134" s="137" t="s">
        <v>304</v>
      </c>
      <c r="B134" s="138" t="s">
        <v>296</v>
      </c>
      <c r="C134" s="33">
        <v>2.1094176642358887E-5</v>
      </c>
      <c r="D134" s="33">
        <v>2.2311300376379952E-5</v>
      </c>
      <c r="E134" s="33">
        <v>2.0001821212941043E-5</v>
      </c>
      <c r="F134" s="33">
        <v>3.58506917677953E-5</v>
      </c>
      <c r="G134" s="33">
        <v>2.3577388530404259E-5</v>
      </c>
      <c r="H134" s="33">
        <v>1.8089903674133962E-5</v>
      </c>
      <c r="I134" s="33">
        <v>1.2213984866114079E-5</v>
      </c>
      <c r="J134" s="33">
        <v>1.9979094221637033E-5</v>
      </c>
      <c r="K134" s="33">
        <v>1.7555413824352373E-5</v>
      </c>
      <c r="L134" s="33">
        <v>2.246403940312729E-5</v>
      </c>
      <c r="M134" s="33">
        <v>3.4238524398555537E-5</v>
      </c>
      <c r="N134" s="33">
        <v>5.6464928747848315E-5</v>
      </c>
      <c r="O134" s="33">
        <v>2.8489717257161584E-5</v>
      </c>
      <c r="P134" s="33">
        <v>2.5246621447657296E-5</v>
      </c>
      <c r="Q134" s="33">
        <v>1.6578306622379135E-5</v>
      </c>
      <c r="R134" s="33">
        <v>2.7481535957951312E-5</v>
      </c>
      <c r="S134" s="33">
        <v>2.6039669971458888E-5</v>
      </c>
      <c r="T134" s="33">
        <v>2.5930072218067651E-5</v>
      </c>
      <c r="U134" s="33">
        <v>3.0092252404698876E-5</v>
      </c>
      <c r="V134" s="33">
        <v>1.9882709820838114E-5</v>
      </c>
      <c r="W134" s="33">
        <v>5.2666727104465084E-5</v>
      </c>
      <c r="X134" s="33">
        <v>2.5881214663142237E-5</v>
      </c>
      <c r="Y134" s="33">
        <v>3.4011874205164418E-5</v>
      </c>
      <c r="Z134" s="33">
        <v>4.1320200327552883E-5</v>
      </c>
      <c r="AA134" s="33">
        <v>2.9954276684715302E-5</v>
      </c>
      <c r="AB134" s="33">
        <v>4.4711783703031561E-5</v>
      </c>
      <c r="AC134" s="33">
        <v>8.5058353076889412E-6</v>
      </c>
      <c r="AD134" s="33">
        <v>2.9838044176564741E-5</v>
      </c>
      <c r="AE134" s="33">
        <v>5.1164789643837751E-5</v>
      </c>
      <c r="AF134" s="33">
        <v>3.1765584980067274E-5</v>
      </c>
      <c r="AG134" s="33">
        <v>6.1946511455421451E-5</v>
      </c>
      <c r="AH134" s="33">
        <v>3.8993797863542769E-5</v>
      </c>
      <c r="AI134" s="33">
        <v>4.7852522240852765E-5</v>
      </c>
      <c r="AJ134" s="33">
        <v>4.6809166253267946E-5</v>
      </c>
      <c r="AK134" s="33">
        <v>5.1211542778800721E-5</v>
      </c>
      <c r="AL134" s="33">
        <v>3.3080938368287704E-5</v>
      </c>
      <c r="AM134" s="33">
        <v>4.9959652063475095E-5</v>
      </c>
      <c r="AN134" s="33">
        <v>4.9339531347477054E-5</v>
      </c>
      <c r="AO134" s="33">
        <v>3.5411396218310301E-5</v>
      </c>
      <c r="AP134" s="33">
        <v>1.0087760669550073E-4</v>
      </c>
      <c r="AQ134" s="33">
        <v>3.5272067069418497E-5</v>
      </c>
      <c r="AR134" s="33">
        <v>6.2854926999792688E-5</v>
      </c>
      <c r="AS134" s="33">
        <v>2.7973639154943037E-5</v>
      </c>
      <c r="AT134" s="33">
        <v>8.071758254793065E-5</v>
      </c>
      <c r="AU134" s="33">
        <v>6.4275093736426977E-5</v>
      </c>
      <c r="AV134" s="33">
        <v>3.7363776932955391E-5</v>
      </c>
      <c r="AW134" s="33">
        <v>1.0925222724139496E-4</v>
      </c>
      <c r="AX134" s="33">
        <v>4.6518042016953594E-5</v>
      </c>
      <c r="AY134" s="33">
        <v>4.5870131458130608E-5</v>
      </c>
      <c r="AZ134" s="33">
        <v>4.5524571986282191E-5</v>
      </c>
      <c r="BA134" s="33">
        <v>5.3975558340257238E-5</v>
      </c>
      <c r="BB134" s="33">
        <v>4.891479073708858E-5</v>
      </c>
      <c r="BC134" s="33">
        <v>5.4685945099228643E-5</v>
      </c>
      <c r="BD134" s="33">
        <v>4.7534536734305265E-5</v>
      </c>
      <c r="BE134" s="33">
        <v>5.5688267026725465E-5</v>
      </c>
      <c r="BF134" s="33">
        <v>6.1711501362357777E-5</v>
      </c>
      <c r="BG134" s="33">
        <v>4.7755545164419554E-5</v>
      </c>
      <c r="BH134" s="33">
        <v>6.6070879178179026E-5</v>
      </c>
      <c r="BI134" s="33">
        <v>5.198187824280044E-5</v>
      </c>
      <c r="BJ134" s="33">
        <v>4.894384575340921E-5</v>
      </c>
      <c r="BK134" s="33">
        <v>9.7563438235946109E-5</v>
      </c>
      <c r="BL134" s="33">
        <v>6.7323529242061707E-5</v>
      </c>
      <c r="BM134" s="33">
        <v>5.3108073256246E-5</v>
      </c>
      <c r="BN134" s="33">
        <v>3.8369714898960341E-5</v>
      </c>
      <c r="BO134" s="33">
        <v>5.4874515797486825E-5</v>
      </c>
      <c r="BP134" s="33">
        <v>1.2879861298384848E-4</v>
      </c>
      <c r="BQ134" s="33">
        <v>9.3350943865794638E-5</v>
      </c>
      <c r="BR134" s="33">
        <v>4.915208786940669E-5</v>
      </c>
      <c r="BS134" s="33">
        <v>4.3748071944301877E-5</v>
      </c>
      <c r="BT134" s="33">
        <v>6.9554930476579445E-5</v>
      </c>
      <c r="BU134" s="33">
        <v>2.2310087482416956E-5</v>
      </c>
      <c r="BV134" s="33">
        <v>2.3366649532939471E-4</v>
      </c>
      <c r="BW134" s="33">
        <v>7.2821850993951684E-5</v>
      </c>
      <c r="BX134" s="33">
        <v>2.0044697770489999E-4</v>
      </c>
      <c r="BY134" s="33">
        <v>9.832765349821333E-5</v>
      </c>
      <c r="BZ134" s="33">
        <v>3.7117537186071745E-5</v>
      </c>
      <c r="CA134" s="33">
        <v>9.7336971219523836E-5</v>
      </c>
      <c r="CB134" s="33">
        <v>3.7014576284463931E-5</v>
      </c>
      <c r="CC134" s="33">
        <v>4.2795269531338891E-5</v>
      </c>
      <c r="CD134" s="33">
        <v>4.3402037521136062E-5</v>
      </c>
      <c r="CE134" s="33">
        <v>4.8075674535340415E-5</v>
      </c>
      <c r="CF134" s="33">
        <v>5.687103921745239E-5</v>
      </c>
      <c r="CG134" s="33">
        <v>1.6293348493316936E-4</v>
      </c>
      <c r="CH134" s="33">
        <v>5.967050577570203E-5</v>
      </c>
      <c r="CI134" s="33">
        <v>2.1484653219727663E-4</v>
      </c>
      <c r="CJ134" s="33">
        <v>4.301692171544754E-5</v>
      </c>
      <c r="CK134" s="33">
        <v>2.8050756492221304E-5</v>
      </c>
      <c r="CL134" s="33">
        <v>5.4248764962694425E-5</v>
      </c>
      <c r="CM134" s="33">
        <v>1.3981433530393705E-4</v>
      </c>
      <c r="CN134" s="33">
        <v>3.0466205798346219E-4</v>
      </c>
      <c r="CO134" s="33">
        <v>8.6633845866837127E-5</v>
      </c>
      <c r="CP134" s="33">
        <v>7.3688278746202095E-5</v>
      </c>
      <c r="CQ134" s="33">
        <v>1.057887753249718E-4</v>
      </c>
      <c r="CR134" s="33">
        <v>9.5806488033869201E-5</v>
      </c>
      <c r="CS134" s="33">
        <v>1.6134149427413999E-4</v>
      </c>
      <c r="CT134" s="33">
        <v>2.4312070277384616E-4</v>
      </c>
      <c r="CU134" s="33">
        <v>6.7869123015725777E-5</v>
      </c>
      <c r="CV134" s="33">
        <v>1.1841371002880929E-4</v>
      </c>
      <c r="CW134" s="33">
        <v>2.3146894582371327E-4</v>
      </c>
      <c r="CX134" s="33">
        <v>4.4267574369500571E-4</v>
      </c>
      <c r="CY134" s="33">
        <v>2.262833650926505E-4</v>
      </c>
      <c r="CZ134" s="33">
        <v>2.1245560303611186E-4</v>
      </c>
      <c r="DA134" s="33">
        <v>6.2654105862223095E-5</v>
      </c>
      <c r="DB134" s="33">
        <v>1.302539169231108E-4</v>
      </c>
      <c r="DC134" s="33">
        <v>1.1723721662179125E-4</v>
      </c>
      <c r="DD134" s="33">
        <v>1.2128350130359069E-4</v>
      </c>
      <c r="DE134" s="33">
        <v>1.1618324003883024E-4</v>
      </c>
      <c r="DF134" s="33">
        <v>1.0072341995000891E-4</v>
      </c>
      <c r="DG134" s="33">
        <v>1.1473294433704563E-4</v>
      </c>
      <c r="DH134" s="33">
        <v>8.7286813713842283E-5</v>
      </c>
      <c r="DI134" s="33">
        <v>1.0101844121347599E-4</v>
      </c>
      <c r="DJ134" s="33">
        <v>9.9152795838916078E-5</v>
      </c>
      <c r="DK134" s="33">
        <v>8.7065739426005946E-5</v>
      </c>
      <c r="DL134" s="33">
        <v>8.7693645701642168E-5</v>
      </c>
      <c r="DM134" s="33">
        <v>9.8805075211664303E-5</v>
      </c>
      <c r="DN134" s="33">
        <v>1.5438568910164529E-5</v>
      </c>
      <c r="DO134" s="33">
        <v>1.9843116086812668E-4</v>
      </c>
      <c r="DP134" s="33">
        <v>6.4609201537834602E-5</v>
      </c>
      <c r="DQ134" s="33">
        <v>5.1629310097388058E-5</v>
      </c>
      <c r="DR134" s="33">
        <v>1.1270880407554735E-4</v>
      </c>
      <c r="DS134" s="33">
        <v>1.4915158575552729E-4</v>
      </c>
      <c r="DT134" s="33">
        <v>3.6062321654075927E-5</v>
      </c>
      <c r="DU134" s="33">
        <v>1.000173037632875</v>
      </c>
      <c r="DV134" s="33">
        <v>4.9013242083874275E-5</v>
      </c>
      <c r="DW134" s="33">
        <v>5.1879636355043945E-5</v>
      </c>
      <c r="DX134" s="33">
        <v>1.6795151850829078E-4</v>
      </c>
      <c r="DY134" s="33">
        <v>9.7113645601573805E-5</v>
      </c>
      <c r="DZ134" s="33">
        <v>5.1517287315796604E-5</v>
      </c>
      <c r="EA134" s="33">
        <v>8.8722654499104174E-5</v>
      </c>
      <c r="EB134" s="33">
        <v>1.1185052896632636E-4</v>
      </c>
      <c r="EC134" s="33">
        <v>1.6637209031933011E-4</v>
      </c>
      <c r="ED134" s="33">
        <v>1.5815179448208389E-4</v>
      </c>
      <c r="EE134" s="33">
        <v>1.0753521538042266E-4</v>
      </c>
      <c r="EF134" s="33">
        <v>1.1228134758250506E-4</v>
      </c>
      <c r="EG134" s="33">
        <v>1.3251500186103508E-4</v>
      </c>
      <c r="EH134" s="33">
        <v>0</v>
      </c>
      <c r="EK134" s="60">
        <f>+IF(AND(OR(SeleccionarIndustria=$A134,SeleccionarIndustria="Todas las AE"),('SIMULADOR IMPACTOS MIP'!$B$10=EK$11)),'SIMULADOR IMPACTOS MIP'!Porcentaje,0)</f>
        <v>0</v>
      </c>
      <c r="EL134" s="60">
        <f>+IF(AND(OR(SeleccionarIndustria=$A134,SeleccionarIndustria="Todas las AE"),('SIMULADOR IMPACTOS MIP'!$B$10=EL$11)),'SIMULADOR IMPACTOS MIP'!Porcentaje,0)</f>
        <v>0</v>
      </c>
      <c r="EM134" s="60">
        <f>+IF(AND(OR(SeleccionarIndustria=$A134,SeleccionarIndustria="Todas las AE"),('SIMULADOR IMPACTOS MIP'!$B$10=EM$11)),'SIMULADOR IMPACTOS MIP'!Porcentaje,0)</f>
        <v>0.14000000000000001</v>
      </c>
      <c r="EN134" s="60">
        <f>+IF(AND(OR(SeleccionarIndustria=$A134,SeleccionarIndustria="Todas las AE"),('SIMULADOR IMPACTOS MIP'!$B$10=EN$11)),'SIMULADOR IMPACTOS MIP'!Porcentaje,0)</f>
        <v>0</v>
      </c>
      <c r="EO134" s="60">
        <f>+IF(AND(OR(SeleccionarIndustria=$A134,SeleccionarIndustria="Todas las AE"),(OR('SIMULADOR IMPACTOS MIP'!$B$10=$EK$11,'SIMULADOR IMPACTOS MIP'!$B$10=EO$11))),'SIMULADOR IMPACTOS MIP'!Porcentaje,0)</f>
        <v>0</v>
      </c>
      <c r="EP134" s="60">
        <f>+IF(AND(OR(SeleccionarIndustria=$A134,SeleccionarIndustria="Todas las AE"),(OR('SIMULADOR IMPACTOS MIP'!$B$10=$EK$11,'SIMULADOR IMPACTOS MIP'!$B$10=EP$11))),'SIMULADOR IMPACTOS MIP'!Porcentaje,0)</f>
        <v>0</v>
      </c>
      <c r="EQ134" s="60">
        <f>+IF(AND(OR(SeleccionarIndustria=$A134,SeleccionarIndustria="Todas las AE"),(OR('SIMULADOR IMPACTOS MIP'!$B$10=$EK$11,'SIMULADOR IMPACTOS MIP'!$B$10=EQ$11))),'SIMULADOR IMPACTOS MIP'!Porcentaje,0)</f>
        <v>0</v>
      </c>
      <c r="ER134" s="60">
        <f>+IF(AND(OR(SeleccionarIndustria=$A134,SeleccionarIndustria="Todas las AE"),(OR('SIMULADOR IMPACTOS MIP'!$B$10=$EL$11,'SIMULADOR IMPACTOS MIP'!$B$10=ER$11))),'SIMULADOR IMPACTOS MIP'!Porcentaje,0)</f>
        <v>0</v>
      </c>
      <c r="ES134" s="60">
        <f>+IF(AND(OR(SeleccionarIndustria=$A134,SeleccionarIndustria="Todas las AE"),(OR('SIMULADOR IMPACTOS MIP'!$B$10=$EL$11,'SIMULADOR IMPACTOS MIP'!$B$10=ES$11))),'SIMULADOR IMPACTOS MIP'!Porcentaje,0)</f>
        <v>0</v>
      </c>
      <c r="ET134" s="60">
        <f>+IF(AND(OR(SeleccionarIndustria=$A134,SeleccionarIndustria="Todas las AE"),(OR('SIMULADOR IMPACTOS MIP'!$B$10=$EL$11,'SIMULADOR IMPACTOS MIP'!$B$10=ET$11))),'SIMULADOR IMPACTOS MIP'!Porcentaje,0)</f>
        <v>0</v>
      </c>
      <c r="EU134" s="60">
        <f>+IF(AND(OR(SeleccionarIndustria=$A134,SeleccionarIndustria="Todas las AE"),(OR('SIMULADOR IMPACTOS MIP'!$B$10=$EL$11,'SIMULADOR IMPACTOS MIP'!$B$10=EU$11))),'SIMULADOR IMPACTOS MIP'!Porcentaje,0)</f>
        <v>0</v>
      </c>
      <c r="EV134" s="60">
        <f>+IF(AND(OR(SeleccionarIndustria=$A134,SeleccionarIndustria="Todas las AE"),(OR('SIMULADOR IMPACTOS MIP'!$B$10=$EL$11,'SIMULADOR IMPACTOS MIP'!$B$10=EV$11))),'SIMULADOR IMPACTOS MIP'!Porcentaje,0)</f>
        <v>0</v>
      </c>
      <c r="EW134" s="60">
        <f>+IF(AND(OR(SeleccionarIndustria=$A134,SeleccionarIndustria="Todas las AE"),(OR('SIMULADOR IMPACTOS MIP'!$B$10=$EL$11,'SIMULADOR IMPACTOS MIP'!$B$10=EW$11))),'SIMULADOR IMPACTOS MIP'!Porcentaje,0)</f>
        <v>0</v>
      </c>
      <c r="EX134" s="60">
        <f>+IF(AND(OR(SeleccionarIndustria=$A134,SeleccionarIndustria="Todas las AE"),(OR('SIMULADOR IMPACTOS MIP'!$B$10=$EL$11,'SIMULADOR IMPACTOS MIP'!$B$10=EX$11))),'SIMULADOR IMPACTOS MIP'!Porcentaje,0)</f>
        <v>0</v>
      </c>
      <c r="EY134" s="60">
        <f>+IF(AND(OR(SeleccionarIndustria=$A134,SeleccionarIndustria="Todas las AE"),('SIMULADOR IMPACTOS MIP'!$B$10=EY$11)),'SIMULADOR IMPACTOS MIP'!Porcentaje,0)</f>
        <v>0</v>
      </c>
      <c r="EZ134" s="60">
        <f>+IF(AND(OR(SeleccionarIndustria=$A134,SeleccionarIndustria="Todas las AE"),('SIMULADOR IMPACTOS MIP'!$B$10=EZ$11)),'SIMULADOR IMPACTOS MIP'!Porcentaje,0)</f>
        <v>0</v>
      </c>
      <c r="FA134" s="60">
        <f>+IF(AND(OR(SeleccionarIndustria=$A134,SeleccionarIndustria="Todas las AE"),('SIMULADOR IMPACTOS MIP'!$B$10=FA$11)),'SIMULADOR IMPACTOS MIP'!Porcentaje,0)</f>
        <v>0</v>
      </c>
      <c r="FB134" s="60">
        <f>+IF(AND(OR(SeleccionarIndustria=$A134,SeleccionarIndustria="Todas las AE"),('SIMULADOR IMPACTOS MIP'!$B$10=FB$11)),'SIMULADOR IMPACTOS MIP'!Porcentaje,0)</f>
        <v>0</v>
      </c>
      <c r="FC134" s="60">
        <f>+IF(AND(OR(SeleccionarIndustria=$A134,SeleccionarIndustria="Todas las AE"),(OR('SIMULADOR IMPACTOS MIP'!$B$10=$EM$11,'SIMULADOR IMPACTOS MIP'!$B$10=FC$11))),'SIMULADOR IMPACTOS MIP'!Porcentaje,0)</f>
        <v>0.14000000000000001</v>
      </c>
      <c r="FD134" s="60">
        <f>+IF(AND(OR(SeleccionarIndustria=$A134,SeleccionarIndustria="Todas las AE"),(OR('SIMULADOR IMPACTOS MIP'!$B$10=$EM$11,'SIMULADOR IMPACTOS MIP'!$B$10=FD$11))),'SIMULADOR IMPACTOS MIP'!Porcentaje,0)</f>
        <v>0.14000000000000001</v>
      </c>
      <c r="FE134" s="60">
        <f>+IF(AND(OR(SeleccionarIndustria=$A134,SeleccionarIndustria="Todas las AE"),(OR('SIMULADOR IMPACTOS MIP'!$B$10=$EM$11,'SIMULADOR IMPACTOS MIP'!$B$10=FE$11))),'SIMULADOR IMPACTOS MIP'!Porcentaje,0)</f>
        <v>0.14000000000000001</v>
      </c>
      <c r="FF134" s="60">
        <f>+IF(AND(OR(SeleccionarIndustria=$A134,SeleccionarIndustria="Todas las AE"),(OR('SIMULADOR IMPACTOS MIP'!$B$10=$EM$11,'SIMULADOR IMPACTOS MIP'!$B$10=FF$11))),'SIMULADOR IMPACTOS MIP'!Porcentaje,0)</f>
        <v>0.14000000000000001</v>
      </c>
      <c r="FG134" s="60">
        <f>+IF(AND(OR(SeleccionarIndustria=$A134,SeleccionarIndustria="Todas las AE"),(OR('SIMULADOR IMPACTOS MIP'!$B$10=$EM$11,'SIMULADOR IMPACTOS MIP'!$B$10=FG$11))),'SIMULADOR IMPACTOS MIP'!Porcentaje,0)</f>
        <v>0.14000000000000001</v>
      </c>
      <c r="FH134" s="60">
        <f>+IF(AND(OR(SeleccionarIndustria=$A134,SeleccionarIndustria="Todas las AE"),(OR('SIMULADOR IMPACTOS MIP'!$B$10=$EM$11,'SIMULADOR IMPACTOS MIP'!$B$10=FH$11))),'SIMULADOR IMPACTOS MIP'!Porcentaje,0)</f>
        <v>0.14000000000000001</v>
      </c>
      <c r="FI134" s="60">
        <f>+IF(AND(OR(SeleccionarIndustria=$A134,SeleccionarIndustria="Todas las AE"),(OR('SIMULADOR IMPACTOS MIP'!$B$10=$EM$11,'SIMULADOR IMPACTOS MIP'!$B$10=FI$11))),'SIMULADOR IMPACTOS MIP'!Porcentaje,0)</f>
        <v>0.14000000000000001</v>
      </c>
      <c r="FJ134" s="60">
        <f>+IF(AND(OR(SeleccionarIndustria=$A134,SeleccionarIndustria="Todas las AE"),(OR('SIMULADOR IMPACTOS MIP'!$B$10=$EM$11,'SIMULADOR IMPACTOS MIP'!$B$10=FJ$11))),'SIMULADOR IMPACTOS MIP'!Porcentaje,0)</f>
        <v>0.14000000000000001</v>
      </c>
      <c r="FM134" s="20">
        <f>+'MIP 2017'!EJ134*(1+(EN134))</f>
        <v>8.0403137637879425</v>
      </c>
      <c r="FN134" s="20">
        <f>+'MIP 2017'!EK134*(1+(EO134))</f>
        <v>0</v>
      </c>
      <c r="FO134" s="20">
        <f>+'MIP 2017'!EL134*(1+(EP134))</f>
        <v>0</v>
      </c>
      <c r="FP134" s="20">
        <f>+'MIP 2017'!EM134*(1+(EQ134))</f>
        <v>0</v>
      </c>
      <c r="FQ134" s="20">
        <f>+'MIP 2017'!EN134*(1+(ER134))</f>
        <v>0</v>
      </c>
      <c r="FR134" s="20">
        <f>+'MIP 2017'!EO134*(1+(ES134))</f>
        <v>0</v>
      </c>
      <c r="FS134" s="20">
        <f>+'MIP 2017'!EP134*(1+(ET134))</f>
        <v>0</v>
      </c>
      <c r="FT134" s="20">
        <f>+'MIP 2017'!EQ134*(1+(EU134))</f>
        <v>0</v>
      </c>
      <c r="FU134" s="20">
        <f>+'MIP 2017'!ER134*(1+(EV134))</f>
        <v>0</v>
      </c>
      <c r="FV134" s="20">
        <f>+'MIP 2017'!ES134*(1+(EW134))</f>
        <v>0</v>
      </c>
      <c r="FW134" s="20">
        <f>+'MIP 2017'!ET134*(1+(EX134))</f>
        <v>0</v>
      </c>
      <c r="FX134" s="20">
        <f>+'MIP 2017'!EU134*(1+(EY134))</f>
        <v>29515.563876562333</v>
      </c>
      <c r="FY134" s="20">
        <f>+'MIP 2017'!EV134*(1+(EZ134))</f>
        <v>1.2165816716307307</v>
      </c>
      <c r="FZ134" s="20">
        <f>+'MIP 2017'!EW134*(1+(FA134))</f>
        <v>0</v>
      </c>
      <c r="GA134" s="20">
        <f>+'MIP 2017'!EX134*(1+(FB134))</f>
        <v>1034.8981990150103</v>
      </c>
      <c r="GB134" s="20">
        <f>+'MIP 2017'!EY134*(1+(FC134))</f>
        <v>0</v>
      </c>
      <c r="GC134" s="20">
        <f>+'MIP 2017'!EZ134*(1+(FD134))</f>
        <v>0</v>
      </c>
      <c r="GD134" s="20">
        <f>+'MIP 2017'!FA134*(1+(FE134))</f>
        <v>0</v>
      </c>
      <c r="GE134" s="20">
        <f>+'MIP 2017'!FB134*(1+(FF134))</f>
        <v>0</v>
      </c>
      <c r="GF134" s="20">
        <f>+'MIP 2017'!FC134*(1+(FG134))</f>
        <v>0</v>
      </c>
      <c r="GG134" s="20">
        <f>+'MIP 2017'!FD134*(1+(FH134))</f>
        <v>0</v>
      </c>
      <c r="GH134" s="20">
        <f>+'MIP 2017'!FE134*(1+(FI134))</f>
        <v>0</v>
      </c>
      <c r="GI134" s="20">
        <f>+'MIP 2017'!FF134*(1+(FJ134))</f>
        <v>0</v>
      </c>
      <c r="GJ134" s="18">
        <f t="shared" si="6"/>
        <v>30559.71897101276</v>
      </c>
      <c r="GK134" s="39">
        <f>+IFERROR((GJ134/'MIP 2017'!FG134*100-100),0)</f>
        <v>0</v>
      </c>
      <c r="GN134" s="18">
        <v>33845.593234175176</v>
      </c>
      <c r="GO134" s="14">
        <f>+'MIP 2017'!FH134</f>
        <v>33818.911811102334</v>
      </c>
      <c r="GP134" s="39">
        <f t="shared" si="7"/>
        <v>26.681423072841426</v>
      </c>
      <c r="GQ134" s="39">
        <f t="shared" si="8"/>
        <v>7.8894978117190817E-2</v>
      </c>
      <c r="GU134" s="61">
        <v>0.22</v>
      </c>
      <c r="GV134" s="81"/>
      <c r="GW134" s="60">
        <f>+IF(SeleccionarDemTur=GW$11,'SIMULADOR IMPACTOS MIP(TURISMO)'!PorcentajeTur,0)</f>
        <v>0</v>
      </c>
      <c r="GX134" s="60">
        <f>+IF(SeleccionarDemTur=GX$11,'SIMULADOR IMPACTOS MIP(TURISMO)'!PorcentajeTur,0)</f>
        <v>0</v>
      </c>
      <c r="GY134" s="60">
        <f>+IF(SeleccionarDemTur=GY$11,'SIMULADOR IMPACTOS MIP(TURISMO)'!PorcentajeTur,0)</f>
        <v>0.14000000000000001</v>
      </c>
      <c r="GZ134" s="60">
        <f>+IF(SeleccionarDemTur=GZ$11,'SIMULADOR IMPACTOS MIP(TURISMO)'!PorcentajeTur,0)</f>
        <v>0</v>
      </c>
      <c r="HA134" s="60">
        <f>+IF(OR(SeleccionarDemTur=HA$11,SeleccionarDemTur=$GW$11),'SIMULADOR IMPACTOS MIP(TURISMO)'!PorcentajeTur,0)</f>
        <v>0</v>
      </c>
      <c r="HB134" s="60">
        <f>+IF(OR(SeleccionarDemTur=HB$11,SeleccionarDemTur=$GW$11),'SIMULADOR IMPACTOS MIP(TURISMO)'!PorcentajeTur,0)</f>
        <v>0</v>
      </c>
      <c r="HC134" s="60">
        <f>+IF(OR(SeleccionarDemTur=HC$11,SeleccionarDemTur=$GW$11),'SIMULADOR IMPACTOS MIP(TURISMO)'!PorcentajeTur,0)</f>
        <v>0</v>
      </c>
      <c r="HD134" s="60">
        <f>+IF(OR(SeleccionarDemTur=HD$11,SeleccionarDemTur=$GX$11),'SIMULADOR IMPACTOS MIP(TURISMO)'!PorcentajeTur,0)</f>
        <v>0</v>
      </c>
      <c r="HE134" s="60">
        <f>+IF(OR(SeleccionarDemTur=HE$11,SeleccionarDemTur=$GX$11),'SIMULADOR IMPACTOS MIP(TURISMO)'!PorcentajeTur,0)</f>
        <v>0</v>
      </c>
      <c r="HF134" s="60">
        <f>+IF(OR(SeleccionarDemTur=HF$11,SeleccionarDemTur=$GX$11),'SIMULADOR IMPACTOS MIP(TURISMO)'!PorcentajeTur,0)</f>
        <v>0</v>
      </c>
      <c r="HG134" s="60">
        <f>+IF(OR(SeleccionarDemTur=HG$11,SeleccionarDemTur=$GX$11),'SIMULADOR IMPACTOS MIP(TURISMO)'!PorcentajeTur,0)</f>
        <v>0</v>
      </c>
      <c r="HH134" s="60">
        <f>+IF(OR(SeleccionarDemTur=HH$11,SeleccionarDemTur=$GX$11),'SIMULADOR IMPACTOS MIP(TURISMO)'!PorcentajeTur,0)</f>
        <v>0</v>
      </c>
      <c r="HI134" s="60">
        <f>+IF(OR(SeleccionarDemTur=HI$11,SeleccionarDemTur=$GX$11),'SIMULADOR IMPACTOS MIP(TURISMO)'!PorcentajeTur,0)</f>
        <v>0</v>
      </c>
      <c r="HJ134" s="60">
        <f>+IF(OR(SeleccionarDemTur=HJ$11,SeleccionarDemTur=$GX$11),'SIMULADOR IMPACTOS MIP(TURISMO)'!PorcentajeTur,0)</f>
        <v>0</v>
      </c>
      <c r="HK134" s="60">
        <f>+IF(SeleccionarDemTur=HK$11,'SIMULADOR IMPACTOS MIP(TURISMO)'!PorcentajeTur,0)</f>
        <v>0</v>
      </c>
      <c r="HL134" s="60">
        <f>+IF(SeleccionarDemTur=HL$11,'SIMULADOR IMPACTOS MIP(TURISMO)'!PorcentajeTur,0)</f>
        <v>0</v>
      </c>
      <c r="HM134" s="60">
        <f>+IF(SeleccionarDemTur=HM$11,'SIMULADOR IMPACTOS MIP(TURISMO)'!PorcentajeTur,0)</f>
        <v>0</v>
      </c>
      <c r="HN134" s="60">
        <f>+IF(SeleccionarDemTur=HN$11,'SIMULADOR IMPACTOS MIP(TURISMO)'!PorcentajeTur,0)</f>
        <v>0</v>
      </c>
      <c r="HO134" s="60">
        <f>+IF(OR(SeleccionarDemTur=HO$11,SeleccionarDemTur=$GY$11),'SIMULADOR IMPACTOS MIP(TURISMO)'!PorcentajeTur,0)</f>
        <v>0.14000000000000001</v>
      </c>
      <c r="HP134" s="60">
        <f>+IF(OR(SeleccionarDemTur=HP$11,SeleccionarDemTur=$GY$11),'SIMULADOR IMPACTOS MIP(TURISMO)'!PorcentajeTur,0)</f>
        <v>0.14000000000000001</v>
      </c>
      <c r="HQ134" s="60">
        <f>+IF(OR(SeleccionarDemTur=HQ$11,SeleccionarDemTur=$GY$11),'SIMULADOR IMPACTOS MIP(TURISMO)'!PorcentajeTur,0)</f>
        <v>0.14000000000000001</v>
      </c>
      <c r="HR134" s="60">
        <f>+IF(OR(SeleccionarDemTur=HR$11,SeleccionarDemTur=$GY$11),'SIMULADOR IMPACTOS MIP(TURISMO)'!PorcentajeTur,0)</f>
        <v>0.14000000000000001</v>
      </c>
      <c r="HS134" s="60">
        <f>+IF(OR(SeleccionarDemTur=HS$11,SeleccionarDemTur=$GY$11),'SIMULADOR IMPACTOS MIP(TURISMO)'!PorcentajeTur,0)</f>
        <v>0.14000000000000001</v>
      </c>
      <c r="HT134" s="60">
        <f>+IF(OR(SeleccionarDemTur=HT$11,SeleccionarDemTur=$GY$11),'SIMULADOR IMPACTOS MIP(TURISMO)'!PorcentajeTur,0)</f>
        <v>0.14000000000000001</v>
      </c>
      <c r="HU134" s="60">
        <f>+IF(OR(SeleccionarDemTur=HU$11,SeleccionarDemTur=$GY$11),'SIMULADOR IMPACTOS MIP(TURISMO)'!PorcentajeTur,0)</f>
        <v>0.14000000000000001</v>
      </c>
      <c r="HV134" s="60">
        <f>+IF(OR(SeleccionarDemTur=HV$11,SeleccionarDemTur=$GY$11),'SIMULADOR IMPACTOS MIP(TURISMO)'!PorcentajeTur,0)</f>
        <v>0.14000000000000001</v>
      </c>
      <c r="HY134" s="20">
        <f>+'MIP 2017'!EJ134*(1+(GZ134))</f>
        <v>8.0403137637879425</v>
      </c>
      <c r="HZ134" s="20">
        <f>+'MIP 2017'!EK134*(1+(HA134))</f>
        <v>0</v>
      </c>
      <c r="IA134" s="20">
        <f>+'MIP 2017'!EL134*(1+(HB134))</f>
        <v>0</v>
      </c>
      <c r="IB134" s="20">
        <f>+'MIP 2017'!EM134*(1+(HC134))</f>
        <v>0</v>
      </c>
      <c r="IC134" s="20">
        <f>+'MIP 2017'!EN134*(1+(HD134))</f>
        <v>0</v>
      </c>
      <c r="ID134" s="20">
        <f>+'MIP 2017'!EO134*(1+(HE134))</f>
        <v>0</v>
      </c>
      <c r="IE134" s="20">
        <f>+'MIP 2017'!EP134*(1+(HF134))</f>
        <v>0</v>
      </c>
      <c r="IF134" s="20">
        <f>+'MIP 2017'!EQ134*(1+(HG134))</f>
        <v>0</v>
      </c>
      <c r="IG134" s="20">
        <f>+'MIP 2017'!ER134*(1+(HH134))</f>
        <v>0</v>
      </c>
      <c r="IH134" s="20">
        <f>+'MIP 2017'!ES134*(1+(HI134))</f>
        <v>0</v>
      </c>
      <c r="II134" s="20">
        <f>+'MIP 2017'!ET134*(1+(HJ134))</f>
        <v>0</v>
      </c>
      <c r="IJ134" s="20">
        <f>+'MIP 2017'!EU134*(1+(HK134))</f>
        <v>29515.563876562333</v>
      </c>
      <c r="IK134" s="20">
        <f>+'MIP 2017'!EV134*(1+(HL134))</f>
        <v>1.2165816716307307</v>
      </c>
      <c r="IL134" s="20">
        <f>+'MIP 2017'!EW134*(1+(HM134))</f>
        <v>0</v>
      </c>
      <c r="IM134" s="20">
        <f>+'MIP 2017'!EX134*(1+(HN134))</f>
        <v>1034.8981990150103</v>
      </c>
      <c r="IN134" s="20">
        <f>+'MIP 2017'!EY134*(1+(HO134))</f>
        <v>0</v>
      </c>
      <c r="IO134" s="20">
        <f>+'MIP 2017'!EZ134*(1+(HP134))</f>
        <v>0</v>
      </c>
      <c r="IP134" s="20">
        <f>+'MIP 2017'!FA134*(1+(HQ134))</f>
        <v>0</v>
      </c>
      <c r="IQ134" s="20">
        <f>+'MIP 2017'!FB134*(1+(HR134))</f>
        <v>0</v>
      </c>
      <c r="IR134" s="20">
        <f>+'MIP 2017'!FC134*(1+(HS134))</f>
        <v>0</v>
      </c>
      <c r="IS134" s="20">
        <f>+'MIP 2017'!FD134*(1+(HT134))</f>
        <v>0</v>
      </c>
      <c r="IT134" s="20">
        <f>+'MIP 2017'!FE134*(1+(HU134))</f>
        <v>0</v>
      </c>
      <c r="IU134" s="20">
        <f>+'MIP 2017'!FF134*(1+(HV134))</f>
        <v>0</v>
      </c>
      <c r="IV134" s="18">
        <f t="shared" si="9"/>
        <v>30559.71897101276</v>
      </c>
      <c r="IW134" s="39">
        <f>+IFERROR((IV134/'MIP 2017'!FG134*100-100),0)</f>
        <v>0</v>
      </c>
      <c r="IZ134" s="18">
        <v>33845.593234175176</v>
      </c>
      <c r="JA134" s="14">
        <f>+'MIP 2017'!FH134</f>
        <v>33818.911811102334</v>
      </c>
      <c r="JB134" s="39">
        <f t="shared" si="10"/>
        <v>26.681423072841426</v>
      </c>
      <c r="JC134" s="39">
        <f t="shared" si="11"/>
        <v>7.8894978117190817E-2</v>
      </c>
    </row>
    <row r="135" spans="1:263" s="7" customFormat="1" ht="21.95" customHeight="1" thickBot="1" x14ac:dyDescent="0.3">
      <c r="A135" s="137" t="s">
        <v>306</v>
      </c>
      <c r="B135" s="138" t="s">
        <v>298</v>
      </c>
      <c r="C135" s="33">
        <v>8.2845097165700941E-4</v>
      </c>
      <c r="D135" s="33">
        <v>1.2741220094598263E-3</v>
      </c>
      <c r="E135" s="33">
        <v>9.64035783996635E-4</v>
      </c>
      <c r="F135" s="33">
        <v>1.9661163093128938E-3</v>
      </c>
      <c r="G135" s="33">
        <v>8.1674647691001617E-4</v>
      </c>
      <c r="H135" s="33">
        <v>7.8537906297283799E-4</v>
      </c>
      <c r="I135" s="33">
        <v>4.3454285769974223E-4</v>
      </c>
      <c r="J135" s="33">
        <v>6.161279759223933E-4</v>
      </c>
      <c r="K135" s="33">
        <v>8.9813138470689463E-4</v>
      </c>
      <c r="L135" s="33">
        <v>6.6241735492975529E-4</v>
      </c>
      <c r="M135" s="33">
        <v>2.0859059603694765E-3</v>
      </c>
      <c r="N135" s="33">
        <v>1.6635579274209087E-3</v>
      </c>
      <c r="O135" s="33">
        <v>9.9887210764962103E-4</v>
      </c>
      <c r="P135" s="33">
        <v>1.8359287305259992E-3</v>
      </c>
      <c r="Q135" s="33">
        <v>9.4117158918538698E-4</v>
      </c>
      <c r="R135" s="33">
        <v>1.9636106284552286E-3</v>
      </c>
      <c r="S135" s="33">
        <v>1.5099397499777124E-3</v>
      </c>
      <c r="T135" s="33">
        <v>1.811963051249844E-3</v>
      </c>
      <c r="U135" s="33">
        <v>1.4273114685019776E-3</v>
      </c>
      <c r="V135" s="33">
        <v>6.5348922902725597E-4</v>
      </c>
      <c r="W135" s="33">
        <v>2.7140081673882417E-3</v>
      </c>
      <c r="X135" s="33">
        <v>9.1763082016812093E-4</v>
      </c>
      <c r="Y135" s="33">
        <v>1.0194238022261037E-3</v>
      </c>
      <c r="Z135" s="33">
        <v>1.4038388610950986E-3</v>
      </c>
      <c r="AA135" s="33">
        <v>1.3652332124956153E-3</v>
      </c>
      <c r="AB135" s="33">
        <v>3.9925400820016305E-3</v>
      </c>
      <c r="AC135" s="33">
        <v>2.2056081914362323E-4</v>
      </c>
      <c r="AD135" s="33">
        <v>9.5935030757837627E-4</v>
      </c>
      <c r="AE135" s="33">
        <v>1.4221213632665589E-3</v>
      </c>
      <c r="AF135" s="33">
        <v>1.5712788366663128E-3</v>
      </c>
      <c r="AG135" s="33">
        <v>5.5027183343182222E-4</v>
      </c>
      <c r="AH135" s="33">
        <v>1.0990306349354254E-3</v>
      </c>
      <c r="AI135" s="33">
        <v>2.0867871178748805E-3</v>
      </c>
      <c r="AJ135" s="33">
        <v>1.6308159006881314E-3</v>
      </c>
      <c r="AK135" s="33">
        <v>2.921828260063021E-3</v>
      </c>
      <c r="AL135" s="33">
        <v>1.2557553019659435E-3</v>
      </c>
      <c r="AM135" s="33">
        <v>1.5236357571423781E-3</v>
      </c>
      <c r="AN135" s="33">
        <v>1.5582750907792375E-3</v>
      </c>
      <c r="AO135" s="33">
        <v>1.6358763669841461E-3</v>
      </c>
      <c r="AP135" s="33">
        <v>2.778892792828655E-3</v>
      </c>
      <c r="AQ135" s="33">
        <v>3.4677972783720467E-3</v>
      </c>
      <c r="AR135" s="33">
        <v>1.5951307763052262E-3</v>
      </c>
      <c r="AS135" s="33">
        <v>1.7666530946590683E-3</v>
      </c>
      <c r="AT135" s="33">
        <v>2.7193099571522382E-3</v>
      </c>
      <c r="AU135" s="33">
        <v>2.4497273418046866E-3</v>
      </c>
      <c r="AV135" s="33">
        <v>1.140506130276644E-3</v>
      </c>
      <c r="AW135" s="33">
        <v>1.5504811330452407E-3</v>
      </c>
      <c r="AX135" s="33">
        <v>1.2422324626811191E-3</v>
      </c>
      <c r="AY135" s="33">
        <v>1.6777305071287434E-3</v>
      </c>
      <c r="AZ135" s="33">
        <v>1.2542848649263162E-3</v>
      </c>
      <c r="BA135" s="33">
        <v>1.0271353258449708E-3</v>
      </c>
      <c r="BB135" s="33">
        <v>1.1990886938040863E-3</v>
      </c>
      <c r="BC135" s="33">
        <v>1.7057316799654518E-3</v>
      </c>
      <c r="BD135" s="33">
        <v>3.6412213290202802E-3</v>
      </c>
      <c r="BE135" s="33">
        <v>1.4576855981334044E-3</v>
      </c>
      <c r="BF135" s="33">
        <v>1.6990038100425497E-3</v>
      </c>
      <c r="BG135" s="33">
        <v>1.1661494256759125E-3</v>
      </c>
      <c r="BH135" s="33">
        <v>4.2706934657483087E-3</v>
      </c>
      <c r="BI135" s="33">
        <v>3.5801474358131071E-3</v>
      </c>
      <c r="BJ135" s="33">
        <v>2.0519539365151268E-3</v>
      </c>
      <c r="BK135" s="33">
        <v>2.0885622509968431E-3</v>
      </c>
      <c r="BL135" s="33">
        <v>1.646700429374291E-3</v>
      </c>
      <c r="BM135" s="33">
        <v>3.6248556516614819E-3</v>
      </c>
      <c r="BN135" s="33">
        <v>1.2297842548766025E-3</v>
      </c>
      <c r="BO135" s="33">
        <v>1.9060793253015801E-3</v>
      </c>
      <c r="BP135" s="33">
        <v>5.1367266495706788E-3</v>
      </c>
      <c r="BQ135" s="33">
        <v>1.1023260093236634E-3</v>
      </c>
      <c r="BR135" s="33">
        <v>2.5430348894106155E-3</v>
      </c>
      <c r="BS135" s="33">
        <v>1.4485932361654802E-3</v>
      </c>
      <c r="BT135" s="33">
        <v>1.7646526948032701E-3</v>
      </c>
      <c r="BU135" s="33">
        <v>1.4982018029340923E-3</v>
      </c>
      <c r="BV135" s="33">
        <v>4.7083309265336919E-3</v>
      </c>
      <c r="BW135" s="33">
        <v>6.1619707494194572E-3</v>
      </c>
      <c r="BX135" s="33">
        <v>2.5669010789892989E-3</v>
      </c>
      <c r="BY135" s="33">
        <v>2.7753235629158078E-3</v>
      </c>
      <c r="BZ135" s="33">
        <v>1.005558087479434E-3</v>
      </c>
      <c r="CA135" s="33">
        <v>2.2922427674066134E-3</v>
      </c>
      <c r="CB135" s="33">
        <v>1.7664571876669106E-3</v>
      </c>
      <c r="CC135" s="33">
        <v>2.1752252985112034E-3</v>
      </c>
      <c r="CD135" s="33">
        <v>2.2014470858697103E-3</v>
      </c>
      <c r="CE135" s="33">
        <v>3.1383873624659707E-3</v>
      </c>
      <c r="CF135" s="33">
        <v>2.6445999765659376E-3</v>
      </c>
      <c r="CG135" s="33">
        <v>3.385060399202076E-3</v>
      </c>
      <c r="CH135" s="33">
        <v>2.2223163108108109E-3</v>
      </c>
      <c r="CI135" s="33">
        <v>2.3732301499765564E-3</v>
      </c>
      <c r="CJ135" s="33">
        <v>1.2177109442866858E-3</v>
      </c>
      <c r="CK135" s="33">
        <v>6.6062772950710544E-4</v>
      </c>
      <c r="CL135" s="33">
        <v>1.359087698585931E-3</v>
      </c>
      <c r="CM135" s="33">
        <v>6.0016637437073847E-3</v>
      </c>
      <c r="CN135" s="33">
        <v>3.1083157289963238E-3</v>
      </c>
      <c r="CO135" s="33">
        <v>2.3596563885180093E-3</v>
      </c>
      <c r="CP135" s="33">
        <v>2.7443181166141263E-3</v>
      </c>
      <c r="CQ135" s="33">
        <v>3.2560440232489332E-3</v>
      </c>
      <c r="CR135" s="33">
        <v>1.7020860928886514E-3</v>
      </c>
      <c r="CS135" s="33">
        <v>3.3853656889868532E-3</v>
      </c>
      <c r="CT135" s="33">
        <v>3.1955936701927009E-3</v>
      </c>
      <c r="CU135" s="33">
        <v>6.6230774498797877E-3</v>
      </c>
      <c r="CV135" s="33">
        <v>1.668671618069911E-3</v>
      </c>
      <c r="CW135" s="33">
        <v>4.4101940388103153E-3</v>
      </c>
      <c r="CX135" s="33">
        <v>5.0133612435316489E-3</v>
      </c>
      <c r="CY135" s="33">
        <v>4.3953227866778393E-3</v>
      </c>
      <c r="CZ135" s="33">
        <v>4.1362895205449297E-3</v>
      </c>
      <c r="DA135" s="33">
        <v>1.4391322130824626E-3</v>
      </c>
      <c r="DB135" s="33">
        <v>6.459798741834619E-3</v>
      </c>
      <c r="DC135" s="33">
        <v>6.4593549385049331E-3</v>
      </c>
      <c r="DD135" s="33">
        <v>4.8505579577408807E-3</v>
      </c>
      <c r="DE135" s="33">
        <v>5.7109833796134529E-3</v>
      </c>
      <c r="DF135" s="33">
        <v>4.4312895905958306E-3</v>
      </c>
      <c r="DG135" s="33">
        <v>3.4750731583783182E-3</v>
      </c>
      <c r="DH135" s="33">
        <v>5.9404995473332969E-3</v>
      </c>
      <c r="DI135" s="33">
        <v>1.3247061550587949E-3</v>
      </c>
      <c r="DJ135" s="33">
        <v>1.7454737484983815E-3</v>
      </c>
      <c r="DK135" s="33">
        <v>1.5396515190205236E-3</v>
      </c>
      <c r="DL135" s="33">
        <v>1.5904300106916497E-3</v>
      </c>
      <c r="DM135" s="33">
        <v>1.76905673336019E-3</v>
      </c>
      <c r="DN135" s="33">
        <v>1.8800647316697544E-3</v>
      </c>
      <c r="DO135" s="33">
        <v>3.6188315937679618E-3</v>
      </c>
      <c r="DP135" s="33">
        <v>1.0256268987261891E-2</v>
      </c>
      <c r="DQ135" s="33">
        <v>1.6000649920266112E-3</v>
      </c>
      <c r="DR135" s="33">
        <v>2.4239999562466639E-3</v>
      </c>
      <c r="DS135" s="33">
        <v>1.052068377640962E-2</v>
      </c>
      <c r="DT135" s="33">
        <v>1.5555932387402538E-3</v>
      </c>
      <c r="DU135" s="33">
        <v>6.2461639154353229E-3</v>
      </c>
      <c r="DV135" s="33">
        <v>1.0108726490900934</v>
      </c>
      <c r="DW135" s="33">
        <v>3.7809097564020155E-3</v>
      </c>
      <c r="DX135" s="33">
        <v>6.3838899197232275E-3</v>
      </c>
      <c r="DY135" s="33">
        <v>3.7942839298081461E-3</v>
      </c>
      <c r="DZ135" s="33">
        <v>2.314443504510592E-3</v>
      </c>
      <c r="EA135" s="33">
        <v>1.5172524490001947E-2</v>
      </c>
      <c r="EB135" s="33">
        <v>2.0870506659927759E-2</v>
      </c>
      <c r="EC135" s="33">
        <v>3.5759261925815697E-3</v>
      </c>
      <c r="ED135" s="33">
        <v>2.6863120153385171E-3</v>
      </c>
      <c r="EE135" s="33">
        <v>6.910397648755188E-3</v>
      </c>
      <c r="EF135" s="33">
        <v>3.6209724921144964E-3</v>
      </c>
      <c r="EG135" s="33">
        <v>1.8535544908101771E-3</v>
      </c>
      <c r="EH135" s="33">
        <v>0</v>
      </c>
      <c r="EK135" s="60">
        <f>+IF(AND(OR(SeleccionarIndustria=$A135,SeleccionarIndustria="Todas las AE"),('SIMULADOR IMPACTOS MIP'!$B$10=EK$11)),'SIMULADOR IMPACTOS MIP'!Porcentaje,0)</f>
        <v>0</v>
      </c>
      <c r="EL135" s="60">
        <f>+IF(AND(OR(SeleccionarIndustria=$A135,SeleccionarIndustria="Todas las AE"),('SIMULADOR IMPACTOS MIP'!$B$10=EL$11)),'SIMULADOR IMPACTOS MIP'!Porcentaje,0)</f>
        <v>0</v>
      </c>
      <c r="EM135" s="60">
        <f>+IF(AND(OR(SeleccionarIndustria=$A135,SeleccionarIndustria="Todas las AE"),('SIMULADOR IMPACTOS MIP'!$B$10=EM$11)),'SIMULADOR IMPACTOS MIP'!Porcentaje,0)</f>
        <v>0.14000000000000001</v>
      </c>
      <c r="EN135" s="60">
        <f>+IF(AND(OR(SeleccionarIndustria=$A135,SeleccionarIndustria="Todas las AE"),('SIMULADOR IMPACTOS MIP'!$B$10=EN$11)),'SIMULADOR IMPACTOS MIP'!Porcentaje,0)</f>
        <v>0</v>
      </c>
      <c r="EO135" s="60">
        <f>+IF(AND(OR(SeleccionarIndustria=$A135,SeleccionarIndustria="Todas las AE"),(OR('SIMULADOR IMPACTOS MIP'!$B$10=$EK$11,'SIMULADOR IMPACTOS MIP'!$B$10=EO$11))),'SIMULADOR IMPACTOS MIP'!Porcentaje,0)</f>
        <v>0</v>
      </c>
      <c r="EP135" s="60">
        <f>+IF(AND(OR(SeleccionarIndustria=$A135,SeleccionarIndustria="Todas las AE"),(OR('SIMULADOR IMPACTOS MIP'!$B$10=$EK$11,'SIMULADOR IMPACTOS MIP'!$B$10=EP$11))),'SIMULADOR IMPACTOS MIP'!Porcentaje,0)</f>
        <v>0</v>
      </c>
      <c r="EQ135" s="60">
        <f>+IF(AND(OR(SeleccionarIndustria=$A135,SeleccionarIndustria="Todas las AE"),(OR('SIMULADOR IMPACTOS MIP'!$B$10=$EK$11,'SIMULADOR IMPACTOS MIP'!$B$10=EQ$11))),'SIMULADOR IMPACTOS MIP'!Porcentaje,0)</f>
        <v>0</v>
      </c>
      <c r="ER135" s="60">
        <f>+IF(AND(OR(SeleccionarIndustria=$A135,SeleccionarIndustria="Todas las AE"),(OR('SIMULADOR IMPACTOS MIP'!$B$10=$EL$11,'SIMULADOR IMPACTOS MIP'!$B$10=ER$11))),'SIMULADOR IMPACTOS MIP'!Porcentaje,0)</f>
        <v>0</v>
      </c>
      <c r="ES135" s="60">
        <f>+IF(AND(OR(SeleccionarIndustria=$A135,SeleccionarIndustria="Todas las AE"),(OR('SIMULADOR IMPACTOS MIP'!$B$10=$EL$11,'SIMULADOR IMPACTOS MIP'!$B$10=ES$11))),'SIMULADOR IMPACTOS MIP'!Porcentaje,0)</f>
        <v>0</v>
      </c>
      <c r="ET135" s="60">
        <f>+IF(AND(OR(SeleccionarIndustria=$A135,SeleccionarIndustria="Todas las AE"),(OR('SIMULADOR IMPACTOS MIP'!$B$10=$EL$11,'SIMULADOR IMPACTOS MIP'!$B$10=ET$11))),'SIMULADOR IMPACTOS MIP'!Porcentaje,0)</f>
        <v>0</v>
      </c>
      <c r="EU135" s="60">
        <f>+IF(AND(OR(SeleccionarIndustria=$A135,SeleccionarIndustria="Todas las AE"),(OR('SIMULADOR IMPACTOS MIP'!$B$10=$EL$11,'SIMULADOR IMPACTOS MIP'!$B$10=EU$11))),'SIMULADOR IMPACTOS MIP'!Porcentaje,0)</f>
        <v>0</v>
      </c>
      <c r="EV135" s="60">
        <f>+IF(AND(OR(SeleccionarIndustria=$A135,SeleccionarIndustria="Todas las AE"),(OR('SIMULADOR IMPACTOS MIP'!$B$10=$EL$11,'SIMULADOR IMPACTOS MIP'!$B$10=EV$11))),'SIMULADOR IMPACTOS MIP'!Porcentaje,0)</f>
        <v>0</v>
      </c>
      <c r="EW135" s="60">
        <f>+IF(AND(OR(SeleccionarIndustria=$A135,SeleccionarIndustria="Todas las AE"),(OR('SIMULADOR IMPACTOS MIP'!$B$10=$EL$11,'SIMULADOR IMPACTOS MIP'!$B$10=EW$11))),'SIMULADOR IMPACTOS MIP'!Porcentaje,0)</f>
        <v>0</v>
      </c>
      <c r="EX135" s="60">
        <f>+IF(AND(OR(SeleccionarIndustria=$A135,SeleccionarIndustria="Todas las AE"),(OR('SIMULADOR IMPACTOS MIP'!$B$10=$EL$11,'SIMULADOR IMPACTOS MIP'!$B$10=EX$11))),'SIMULADOR IMPACTOS MIP'!Porcentaje,0)</f>
        <v>0</v>
      </c>
      <c r="EY135" s="60">
        <f>+IF(AND(OR(SeleccionarIndustria=$A135,SeleccionarIndustria="Todas las AE"),('SIMULADOR IMPACTOS MIP'!$B$10=EY$11)),'SIMULADOR IMPACTOS MIP'!Porcentaje,0)</f>
        <v>0</v>
      </c>
      <c r="EZ135" s="60">
        <f>+IF(AND(OR(SeleccionarIndustria=$A135,SeleccionarIndustria="Todas las AE"),('SIMULADOR IMPACTOS MIP'!$B$10=EZ$11)),'SIMULADOR IMPACTOS MIP'!Porcentaje,0)</f>
        <v>0</v>
      </c>
      <c r="FA135" s="60">
        <f>+IF(AND(OR(SeleccionarIndustria=$A135,SeleccionarIndustria="Todas las AE"),('SIMULADOR IMPACTOS MIP'!$B$10=FA$11)),'SIMULADOR IMPACTOS MIP'!Porcentaje,0)</f>
        <v>0</v>
      </c>
      <c r="FB135" s="60">
        <f>+IF(AND(OR(SeleccionarIndustria=$A135,SeleccionarIndustria="Todas las AE"),('SIMULADOR IMPACTOS MIP'!$B$10=FB$11)),'SIMULADOR IMPACTOS MIP'!Porcentaje,0)</f>
        <v>0</v>
      </c>
      <c r="FC135" s="60">
        <f>+IF(AND(OR(SeleccionarIndustria=$A135,SeleccionarIndustria="Todas las AE"),(OR('SIMULADOR IMPACTOS MIP'!$B$10=$EM$11,'SIMULADOR IMPACTOS MIP'!$B$10=FC$11))),'SIMULADOR IMPACTOS MIP'!Porcentaje,0)</f>
        <v>0.14000000000000001</v>
      </c>
      <c r="FD135" s="60">
        <f>+IF(AND(OR(SeleccionarIndustria=$A135,SeleccionarIndustria="Todas las AE"),(OR('SIMULADOR IMPACTOS MIP'!$B$10=$EM$11,'SIMULADOR IMPACTOS MIP'!$B$10=FD$11))),'SIMULADOR IMPACTOS MIP'!Porcentaje,0)</f>
        <v>0.14000000000000001</v>
      </c>
      <c r="FE135" s="60">
        <f>+IF(AND(OR(SeleccionarIndustria=$A135,SeleccionarIndustria="Todas las AE"),(OR('SIMULADOR IMPACTOS MIP'!$B$10=$EM$11,'SIMULADOR IMPACTOS MIP'!$B$10=FE$11))),'SIMULADOR IMPACTOS MIP'!Porcentaje,0)</f>
        <v>0.14000000000000001</v>
      </c>
      <c r="FF135" s="60">
        <f>+IF(AND(OR(SeleccionarIndustria=$A135,SeleccionarIndustria="Todas las AE"),(OR('SIMULADOR IMPACTOS MIP'!$B$10=$EM$11,'SIMULADOR IMPACTOS MIP'!$B$10=FF$11))),'SIMULADOR IMPACTOS MIP'!Porcentaje,0)</f>
        <v>0.14000000000000001</v>
      </c>
      <c r="FG135" s="60">
        <f>+IF(AND(OR(SeleccionarIndustria=$A135,SeleccionarIndustria="Todas las AE"),(OR('SIMULADOR IMPACTOS MIP'!$B$10=$EM$11,'SIMULADOR IMPACTOS MIP'!$B$10=FG$11))),'SIMULADOR IMPACTOS MIP'!Porcentaje,0)</f>
        <v>0.14000000000000001</v>
      </c>
      <c r="FH135" s="60">
        <f>+IF(AND(OR(SeleccionarIndustria=$A135,SeleccionarIndustria="Todas las AE"),(OR('SIMULADOR IMPACTOS MIP'!$B$10=$EM$11,'SIMULADOR IMPACTOS MIP'!$B$10=FH$11))),'SIMULADOR IMPACTOS MIP'!Porcentaje,0)</f>
        <v>0.14000000000000001</v>
      </c>
      <c r="FI135" s="60">
        <f>+IF(AND(OR(SeleccionarIndustria=$A135,SeleccionarIndustria="Todas las AE"),(OR('SIMULADOR IMPACTOS MIP'!$B$10=$EM$11,'SIMULADOR IMPACTOS MIP'!$B$10=FI$11))),'SIMULADOR IMPACTOS MIP'!Porcentaje,0)</f>
        <v>0.14000000000000001</v>
      </c>
      <c r="FJ135" s="60">
        <f>+IF(AND(OR(SeleccionarIndustria=$A135,SeleccionarIndustria="Todas las AE"),(OR('SIMULADOR IMPACTOS MIP'!$B$10=$EM$11,'SIMULADOR IMPACTOS MIP'!$B$10=FJ$11))),'SIMULADOR IMPACTOS MIP'!Porcentaje,0)</f>
        <v>0.14000000000000001</v>
      </c>
      <c r="FM135" s="20">
        <f>+'MIP 2017'!EJ135*(1+(EN135))</f>
        <v>1031330.5940163359</v>
      </c>
      <c r="FN135" s="20">
        <f>+'MIP 2017'!EK135*(1+(EO135))</f>
        <v>338.13812249355055</v>
      </c>
      <c r="FO135" s="20">
        <f>+'MIP 2017'!EL135*(1+(EP135))</f>
        <v>0</v>
      </c>
      <c r="FP135" s="20">
        <f>+'MIP 2017'!EM135*(1+(EQ135))</f>
        <v>0</v>
      </c>
      <c r="FQ135" s="20">
        <f>+'MIP 2017'!EN135*(1+(ER135))</f>
        <v>0</v>
      </c>
      <c r="FR135" s="20">
        <f>+'MIP 2017'!EO135*(1+(ES135))</f>
        <v>0</v>
      </c>
      <c r="FS135" s="20">
        <f>+'MIP 2017'!EP135*(1+(ET135))</f>
        <v>0</v>
      </c>
      <c r="FT135" s="20">
        <f>+'MIP 2017'!EQ135*(1+(EU135))</f>
        <v>0</v>
      </c>
      <c r="FU135" s="20">
        <f>+'MIP 2017'!ER135*(1+(EV135))</f>
        <v>0</v>
      </c>
      <c r="FV135" s="20">
        <f>+'MIP 2017'!ES135*(1+(EW135))</f>
        <v>0</v>
      </c>
      <c r="FW135" s="20">
        <f>+'MIP 2017'!ET135*(1+(EX135))</f>
        <v>0</v>
      </c>
      <c r="FX135" s="20">
        <f>+'MIP 2017'!EU135*(1+(EY135))</f>
        <v>1934289.5759709077</v>
      </c>
      <c r="FY135" s="20">
        <f>+'MIP 2017'!EV135*(1+(EZ135))</f>
        <v>926.18396056693211</v>
      </c>
      <c r="FZ135" s="20">
        <f>+'MIP 2017'!EW135*(1+(FA135))</f>
        <v>-23.196106273135324</v>
      </c>
      <c r="GA135" s="20">
        <f>+'MIP 2017'!EX135*(1+(FB135))</f>
        <v>33406.449668076326</v>
      </c>
      <c r="GB135" s="20">
        <f>+'MIP 2017'!EY135*(1+(FC135))</f>
        <v>17430.226207359592</v>
      </c>
      <c r="GC135" s="20">
        <f>+'MIP 2017'!EZ135*(1+(FD135))</f>
        <v>3933.9774274353344</v>
      </c>
      <c r="GD135" s="20">
        <f>+'MIP 2017'!FA135*(1+(FE135))</f>
        <v>653.93543976541446</v>
      </c>
      <c r="GE135" s="20">
        <f>+'MIP 2017'!FB135*(1+(FF135))</f>
        <v>4082.0102303844255</v>
      </c>
      <c r="GF135" s="20">
        <f>+'MIP 2017'!FC135*(1+(FG135))</f>
        <v>0</v>
      </c>
      <c r="GG135" s="20">
        <f>+'MIP 2017'!FD135*(1+(FH135))</f>
        <v>2469.9580678821203</v>
      </c>
      <c r="GH135" s="20">
        <f>+'MIP 2017'!FE135*(1+(FI135))</f>
        <v>180.50335898680703</v>
      </c>
      <c r="GI135" s="20">
        <f>+'MIP 2017'!FF135*(1+(FJ135))</f>
        <v>0</v>
      </c>
      <c r="GJ135" s="18">
        <f t="shared" si="6"/>
        <v>3029018.3563639205</v>
      </c>
      <c r="GK135" s="39">
        <f>+IFERROR((GJ135/'MIP 2017'!FG135*100-100),0)</f>
        <v>0.11670108250771705</v>
      </c>
      <c r="GN135" s="18">
        <v>3173575.4193051117</v>
      </c>
      <c r="GO135" s="14">
        <f>+'MIP 2017'!FH135</f>
        <v>3169162.0263031176</v>
      </c>
      <c r="GP135" s="39">
        <f t="shared" si="7"/>
        <v>4413.3930019941181</v>
      </c>
      <c r="GQ135" s="39">
        <f t="shared" si="8"/>
        <v>0.13926056684272226</v>
      </c>
      <c r="GU135" s="61">
        <v>0.23</v>
      </c>
      <c r="GV135" s="81"/>
      <c r="GW135" s="60">
        <f>+IF(SeleccionarDemTur=GW$11,'SIMULADOR IMPACTOS MIP(TURISMO)'!PorcentajeTur,0)</f>
        <v>0</v>
      </c>
      <c r="GX135" s="60">
        <f>+IF(SeleccionarDemTur=GX$11,'SIMULADOR IMPACTOS MIP(TURISMO)'!PorcentajeTur,0)</f>
        <v>0</v>
      </c>
      <c r="GY135" s="60">
        <f>+IF(SeleccionarDemTur=GY$11,'SIMULADOR IMPACTOS MIP(TURISMO)'!PorcentajeTur,0)</f>
        <v>0.14000000000000001</v>
      </c>
      <c r="GZ135" s="60">
        <f>+IF(SeleccionarDemTur=GZ$11,'SIMULADOR IMPACTOS MIP(TURISMO)'!PorcentajeTur,0)</f>
        <v>0</v>
      </c>
      <c r="HA135" s="60">
        <f>+IF(OR(SeleccionarDemTur=HA$11,SeleccionarDemTur=$GW$11),'SIMULADOR IMPACTOS MIP(TURISMO)'!PorcentajeTur,0)</f>
        <v>0</v>
      </c>
      <c r="HB135" s="60">
        <f>+IF(OR(SeleccionarDemTur=HB$11,SeleccionarDemTur=$GW$11),'SIMULADOR IMPACTOS MIP(TURISMO)'!PorcentajeTur,0)</f>
        <v>0</v>
      </c>
      <c r="HC135" s="60">
        <f>+IF(OR(SeleccionarDemTur=HC$11,SeleccionarDemTur=$GW$11),'SIMULADOR IMPACTOS MIP(TURISMO)'!PorcentajeTur,0)</f>
        <v>0</v>
      </c>
      <c r="HD135" s="60">
        <f>+IF(OR(SeleccionarDemTur=HD$11,SeleccionarDemTur=$GX$11),'SIMULADOR IMPACTOS MIP(TURISMO)'!PorcentajeTur,0)</f>
        <v>0</v>
      </c>
      <c r="HE135" s="60">
        <f>+IF(OR(SeleccionarDemTur=HE$11,SeleccionarDemTur=$GX$11),'SIMULADOR IMPACTOS MIP(TURISMO)'!PorcentajeTur,0)</f>
        <v>0</v>
      </c>
      <c r="HF135" s="60">
        <f>+IF(OR(SeleccionarDemTur=HF$11,SeleccionarDemTur=$GX$11),'SIMULADOR IMPACTOS MIP(TURISMO)'!PorcentajeTur,0)</f>
        <v>0</v>
      </c>
      <c r="HG135" s="60">
        <f>+IF(OR(SeleccionarDemTur=HG$11,SeleccionarDemTur=$GX$11),'SIMULADOR IMPACTOS MIP(TURISMO)'!PorcentajeTur,0)</f>
        <v>0</v>
      </c>
      <c r="HH135" s="60">
        <f>+IF(OR(SeleccionarDemTur=HH$11,SeleccionarDemTur=$GX$11),'SIMULADOR IMPACTOS MIP(TURISMO)'!PorcentajeTur,0)</f>
        <v>0</v>
      </c>
      <c r="HI135" s="60">
        <f>+IF(OR(SeleccionarDemTur=HI$11,SeleccionarDemTur=$GX$11),'SIMULADOR IMPACTOS MIP(TURISMO)'!PorcentajeTur,0)</f>
        <v>0</v>
      </c>
      <c r="HJ135" s="60">
        <f>+IF(OR(SeleccionarDemTur=HJ$11,SeleccionarDemTur=$GX$11),'SIMULADOR IMPACTOS MIP(TURISMO)'!PorcentajeTur,0)</f>
        <v>0</v>
      </c>
      <c r="HK135" s="60">
        <f>+IF(SeleccionarDemTur=HK$11,'SIMULADOR IMPACTOS MIP(TURISMO)'!PorcentajeTur,0)</f>
        <v>0</v>
      </c>
      <c r="HL135" s="60">
        <f>+IF(SeleccionarDemTur=HL$11,'SIMULADOR IMPACTOS MIP(TURISMO)'!PorcentajeTur,0)</f>
        <v>0</v>
      </c>
      <c r="HM135" s="60">
        <f>+IF(SeleccionarDemTur=HM$11,'SIMULADOR IMPACTOS MIP(TURISMO)'!PorcentajeTur,0)</f>
        <v>0</v>
      </c>
      <c r="HN135" s="60">
        <f>+IF(SeleccionarDemTur=HN$11,'SIMULADOR IMPACTOS MIP(TURISMO)'!PorcentajeTur,0)</f>
        <v>0</v>
      </c>
      <c r="HO135" s="60">
        <f>+IF(OR(SeleccionarDemTur=HO$11,SeleccionarDemTur=$GY$11),'SIMULADOR IMPACTOS MIP(TURISMO)'!PorcentajeTur,0)</f>
        <v>0.14000000000000001</v>
      </c>
      <c r="HP135" s="60">
        <f>+IF(OR(SeleccionarDemTur=HP$11,SeleccionarDemTur=$GY$11),'SIMULADOR IMPACTOS MIP(TURISMO)'!PorcentajeTur,0)</f>
        <v>0.14000000000000001</v>
      </c>
      <c r="HQ135" s="60">
        <f>+IF(OR(SeleccionarDemTur=HQ$11,SeleccionarDemTur=$GY$11),'SIMULADOR IMPACTOS MIP(TURISMO)'!PorcentajeTur,0)</f>
        <v>0.14000000000000001</v>
      </c>
      <c r="HR135" s="60">
        <f>+IF(OR(SeleccionarDemTur=HR$11,SeleccionarDemTur=$GY$11),'SIMULADOR IMPACTOS MIP(TURISMO)'!PorcentajeTur,0)</f>
        <v>0.14000000000000001</v>
      </c>
      <c r="HS135" s="60">
        <f>+IF(OR(SeleccionarDemTur=HS$11,SeleccionarDemTur=$GY$11),'SIMULADOR IMPACTOS MIP(TURISMO)'!PorcentajeTur,0)</f>
        <v>0.14000000000000001</v>
      </c>
      <c r="HT135" s="60">
        <f>+IF(OR(SeleccionarDemTur=HT$11,SeleccionarDemTur=$GY$11),'SIMULADOR IMPACTOS MIP(TURISMO)'!PorcentajeTur,0)</f>
        <v>0.14000000000000001</v>
      </c>
      <c r="HU135" s="60">
        <f>+IF(OR(SeleccionarDemTur=HU$11,SeleccionarDemTur=$GY$11),'SIMULADOR IMPACTOS MIP(TURISMO)'!PorcentajeTur,0)</f>
        <v>0.14000000000000001</v>
      </c>
      <c r="HV135" s="60">
        <f>+IF(OR(SeleccionarDemTur=HV$11,SeleccionarDemTur=$GY$11),'SIMULADOR IMPACTOS MIP(TURISMO)'!PorcentajeTur,0)</f>
        <v>0.14000000000000001</v>
      </c>
      <c r="HY135" s="20">
        <f>+'MIP 2017'!EJ135*(1+(GZ135))</f>
        <v>1031330.5940163359</v>
      </c>
      <c r="HZ135" s="20">
        <f>+'MIP 2017'!EK135*(1+(HA135))</f>
        <v>338.13812249355055</v>
      </c>
      <c r="IA135" s="20">
        <f>+'MIP 2017'!EL135*(1+(HB135))</f>
        <v>0</v>
      </c>
      <c r="IB135" s="20">
        <f>+'MIP 2017'!EM135*(1+(HC135))</f>
        <v>0</v>
      </c>
      <c r="IC135" s="20">
        <f>+'MIP 2017'!EN135*(1+(HD135))</f>
        <v>0</v>
      </c>
      <c r="ID135" s="20">
        <f>+'MIP 2017'!EO135*(1+(HE135))</f>
        <v>0</v>
      </c>
      <c r="IE135" s="20">
        <f>+'MIP 2017'!EP135*(1+(HF135))</f>
        <v>0</v>
      </c>
      <c r="IF135" s="20">
        <f>+'MIP 2017'!EQ135*(1+(HG135))</f>
        <v>0</v>
      </c>
      <c r="IG135" s="20">
        <f>+'MIP 2017'!ER135*(1+(HH135))</f>
        <v>0</v>
      </c>
      <c r="IH135" s="20">
        <f>+'MIP 2017'!ES135*(1+(HI135))</f>
        <v>0</v>
      </c>
      <c r="II135" s="20">
        <f>+'MIP 2017'!ET135*(1+(HJ135))</f>
        <v>0</v>
      </c>
      <c r="IJ135" s="20">
        <f>+'MIP 2017'!EU135*(1+(HK135))</f>
        <v>1934289.5759709077</v>
      </c>
      <c r="IK135" s="20">
        <f>+'MIP 2017'!EV135*(1+(HL135))</f>
        <v>926.18396056693211</v>
      </c>
      <c r="IL135" s="20">
        <f>+'MIP 2017'!EW135*(1+(HM135))</f>
        <v>-23.196106273135324</v>
      </c>
      <c r="IM135" s="20">
        <f>+'MIP 2017'!EX135*(1+(HN135))</f>
        <v>33406.449668076326</v>
      </c>
      <c r="IN135" s="20">
        <f>+'MIP 2017'!EY135*(1+(HO135))</f>
        <v>17430.226207359592</v>
      </c>
      <c r="IO135" s="20">
        <f>+'MIP 2017'!EZ135*(1+(HP135))</f>
        <v>3933.9774274353344</v>
      </c>
      <c r="IP135" s="20">
        <f>+'MIP 2017'!FA135*(1+(HQ135))</f>
        <v>653.93543976541446</v>
      </c>
      <c r="IQ135" s="20">
        <f>+'MIP 2017'!FB135*(1+(HR135))</f>
        <v>4082.0102303844255</v>
      </c>
      <c r="IR135" s="20">
        <f>+'MIP 2017'!FC135*(1+(HS135))</f>
        <v>0</v>
      </c>
      <c r="IS135" s="20">
        <f>+'MIP 2017'!FD135*(1+(HT135))</f>
        <v>2469.9580678821203</v>
      </c>
      <c r="IT135" s="20">
        <f>+'MIP 2017'!FE135*(1+(HU135))</f>
        <v>180.50335898680703</v>
      </c>
      <c r="IU135" s="20">
        <f>+'MIP 2017'!FF135*(1+(HV135))</f>
        <v>0</v>
      </c>
      <c r="IV135" s="18">
        <f t="shared" si="9"/>
        <v>3029018.3563639205</v>
      </c>
      <c r="IW135" s="39">
        <f>+IFERROR((IV135/'MIP 2017'!FG135*100-100),0)</f>
        <v>0.11670108250771705</v>
      </c>
      <c r="IZ135" s="18">
        <v>3173575.4193051117</v>
      </c>
      <c r="JA135" s="14">
        <f>+'MIP 2017'!FH135</f>
        <v>3169162.0263031176</v>
      </c>
      <c r="JB135" s="39">
        <f t="shared" si="10"/>
        <v>4413.3930019941181</v>
      </c>
      <c r="JC135" s="39">
        <f t="shared" si="11"/>
        <v>0.13926056684272226</v>
      </c>
    </row>
    <row r="136" spans="1:263" s="7" customFormat="1" ht="21.95" customHeight="1" thickBot="1" x14ac:dyDescent="0.3">
      <c r="A136" s="137" t="s">
        <v>308</v>
      </c>
      <c r="B136" s="138" t="s">
        <v>300</v>
      </c>
      <c r="C136" s="33">
        <v>2.1647481048240409E-4</v>
      </c>
      <c r="D136" s="33">
        <v>2.0415389509166658E-4</v>
      </c>
      <c r="E136" s="33">
        <v>2.0476977660187376E-4</v>
      </c>
      <c r="F136" s="33">
        <v>3.5656340377926107E-4</v>
      </c>
      <c r="G136" s="33">
        <v>5.6623614716308165E-4</v>
      </c>
      <c r="H136" s="33">
        <v>2.0238537674966098E-4</v>
      </c>
      <c r="I136" s="33">
        <v>1.1957080045188667E-4</v>
      </c>
      <c r="J136" s="33">
        <v>2.4570920202137808E-4</v>
      </c>
      <c r="K136" s="33">
        <v>1.9489555950351402E-4</v>
      </c>
      <c r="L136" s="33">
        <v>2.081422968720403E-4</v>
      </c>
      <c r="M136" s="33">
        <v>3.3835091036218116E-4</v>
      </c>
      <c r="N136" s="33">
        <v>4.3379475863071807E-4</v>
      </c>
      <c r="O136" s="33">
        <v>2.7110279406147625E-4</v>
      </c>
      <c r="P136" s="33">
        <v>3.9078266331240733E-4</v>
      </c>
      <c r="Q136" s="33">
        <v>1.7160786283460839E-4</v>
      </c>
      <c r="R136" s="33">
        <v>6.5070774206080423E-4</v>
      </c>
      <c r="S136" s="33">
        <v>6.3916792271609814E-4</v>
      </c>
      <c r="T136" s="33">
        <v>2.5274663191217838E-4</v>
      </c>
      <c r="U136" s="33">
        <v>2.6691002194486566E-4</v>
      </c>
      <c r="V136" s="33">
        <v>1.9327563066409473E-4</v>
      </c>
      <c r="W136" s="33">
        <v>4.3344034926810424E-4</v>
      </c>
      <c r="X136" s="33">
        <v>6.3147251832677245E-4</v>
      </c>
      <c r="Y136" s="33">
        <v>7.0455791141504887E-4</v>
      </c>
      <c r="Z136" s="33">
        <v>8.3727250116854863E-4</v>
      </c>
      <c r="AA136" s="33">
        <v>4.7809964476912904E-4</v>
      </c>
      <c r="AB136" s="33">
        <v>3.5863375692441938E-4</v>
      </c>
      <c r="AC136" s="33">
        <v>8.2551658504130852E-5</v>
      </c>
      <c r="AD136" s="33">
        <v>4.1453126972733226E-4</v>
      </c>
      <c r="AE136" s="33">
        <v>2.4407542274577855E-3</v>
      </c>
      <c r="AF136" s="33">
        <v>2.7136296869893691E-4</v>
      </c>
      <c r="AG136" s="33">
        <v>3.8678402304493287E-4</v>
      </c>
      <c r="AH136" s="33">
        <v>1.0456897301645389E-3</v>
      </c>
      <c r="AI136" s="33">
        <v>5.1672242090489617E-4</v>
      </c>
      <c r="AJ136" s="33">
        <v>7.1669192395010673E-4</v>
      </c>
      <c r="AK136" s="33">
        <v>5.5179843875932883E-4</v>
      </c>
      <c r="AL136" s="33">
        <v>4.037220883276743E-4</v>
      </c>
      <c r="AM136" s="33">
        <v>5.0136911616638943E-4</v>
      </c>
      <c r="AN136" s="33">
        <v>3.6971189204567913E-4</v>
      </c>
      <c r="AO136" s="33">
        <v>3.3372433259709817E-4</v>
      </c>
      <c r="AP136" s="33">
        <v>6.307742640355603E-4</v>
      </c>
      <c r="AQ136" s="33">
        <v>3.1128252229202887E-4</v>
      </c>
      <c r="AR136" s="33">
        <v>4.9961977277095213E-4</v>
      </c>
      <c r="AS136" s="33">
        <v>2.504798555125342E-4</v>
      </c>
      <c r="AT136" s="33">
        <v>5.0179646435149117E-4</v>
      </c>
      <c r="AU136" s="33">
        <v>5.1398685171073787E-4</v>
      </c>
      <c r="AV136" s="33">
        <v>4.3873608636462081E-4</v>
      </c>
      <c r="AW136" s="33">
        <v>7.0150248248177828E-4</v>
      </c>
      <c r="AX136" s="33">
        <v>1.0510651559314031E-3</v>
      </c>
      <c r="AY136" s="33">
        <v>1.6053726330837491E-3</v>
      </c>
      <c r="AZ136" s="33">
        <v>7.0725659183671881E-4</v>
      </c>
      <c r="BA136" s="33">
        <v>4.1127582963906476E-4</v>
      </c>
      <c r="BB136" s="33">
        <v>2.9149793869645487E-4</v>
      </c>
      <c r="BC136" s="33">
        <v>6.0980390293314916E-4</v>
      </c>
      <c r="BD136" s="33">
        <v>4.8853134032873378E-4</v>
      </c>
      <c r="BE136" s="33">
        <v>4.5127438791336803E-4</v>
      </c>
      <c r="BF136" s="33">
        <v>4.0612462422493336E-4</v>
      </c>
      <c r="BG136" s="33">
        <v>3.9011597692331738E-4</v>
      </c>
      <c r="BH136" s="33">
        <v>5.0604648512178358E-4</v>
      </c>
      <c r="BI136" s="33">
        <v>6.2321983481197763E-4</v>
      </c>
      <c r="BJ136" s="33">
        <v>3.3803542846390833E-4</v>
      </c>
      <c r="BK136" s="33">
        <v>5.9755566378744119E-4</v>
      </c>
      <c r="BL136" s="33">
        <v>4.5690684685412218E-4</v>
      </c>
      <c r="BM136" s="33">
        <v>4.0427836840579116E-4</v>
      </c>
      <c r="BN136" s="33">
        <v>3.2239357444510599E-4</v>
      </c>
      <c r="BO136" s="33">
        <v>3.5632304009157039E-4</v>
      </c>
      <c r="BP136" s="33">
        <v>8.3502545153705632E-4</v>
      </c>
      <c r="BQ136" s="33">
        <v>1.5195540893185675E-3</v>
      </c>
      <c r="BR136" s="33">
        <v>5.564039158441488E-4</v>
      </c>
      <c r="BS136" s="33">
        <v>3.7065738769882041E-4</v>
      </c>
      <c r="BT136" s="33">
        <v>4.8031563995400497E-4</v>
      </c>
      <c r="BU136" s="33">
        <v>1.9557442453714988E-4</v>
      </c>
      <c r="BV136" s="33">
        <v>8.4933556263670871E-4</v>
      </c>
      <c r="BW136" s="33">
        <v>4.810810379908963E-4</v>
      </c>
      <c r="BX136" s="33">
        <v>6.1521461773858858E-4</v>
      </c>
      <c r="BY136" s="33">
        <v>5.6584558785429783E-4</v>
      </c>
      <c r="BZ136" s="33">
        <v>3.006389547849637E-4</v>
      </c>
      <c r="CA136" s="33">
        <v>5.4491539215565797E-4</v>
      </c>
      <c r="CB136" s="33">
        <v>3.7062457857702283E-4</v>
      </c>
      <c r="CC136" s="33">
        <v>4.3693815321954241E-4</v>
      </c>
      <c r="CD136" s="33">
        <v>4.5087241518155494E-4</v>
      </c>
      <c r="CE136" s="33">
        <v>4.780827700014451E-4</v>
      </c>
      <c r="CF136" s="33">
        <v>5.3929092672832808E-4</v>
      </c>
      <c r="CG136" s="33">
        <v>7.9106686571454854E-4</v>
      </c>
      <c r="CH136" s="33">
        <v>2.9345565455933276E-4</v>
      </c>
      <c r="CI136" s="33">
        <v>1.2669876959314598E-3</v>
      </c>
      <c r="CJ136" s="33">
        <v>5.2847395627582795E-4</v>
      </c>
      <c r="CK136" s="33">
        <v>2.3777455566862125E-4</v>
      </c>
      <c r="CL136" s="33">
        <v>5.2715426945507409E-4</v>
      </c>
      <c r="CM136" s="33">
        <v>1.1479862302529792E-3</v>
      </c>
      <c r="CN136" s="33">
        <v>1.3474523632374211E-3</v>
      </c>
      <c r="CO136" s="33">
        <v>1.0485313912348489E-3</v>
      </c>
      <c r="CP136" s="33">
        <v>4.1753418704407966E-4</v>
      </c>
      <c r="CQ136" s="33">
        <v>1.2481895112128518E-3</v>
      </c>
      <c r="CR136" s="33">
        <v>5.9885898011136692E-4</v>
      </c>
      <c r="CS136" s="33">
        <v>8.4188913721094352E-4</v>
      </c>
      <c r="CT136" s="33">
        <v>1.1979675379572864E-3</v>
      </c>
      <c r="CU136" s="33">
        <v>4.3983445991128668E-4</v>
      </c>
      <c r="CV136" s="33">
        <v>4.7346102669637027E-4</v>
      </c>
      <c r="CW136" s="33">
        <v>1.0710013560420084E-3</v>
      </c>
      <c r="CX136" s="33">
        <v>2.2313221086615719E-3</v>
      </c>
      <c r="CY136" s="33">
        <v>1.1170766401474048E-3</v>
      </c>
      <c r="CZ136" s="33">
        <v>1.0539514955675835E-3</v>
      </c>
      <c r="DA136" s="33">
        <v>3.1889568362118074E-4</v>
      </c>
      <c r="DB136" s="33">
        <v>6.1213511884898185E-4</v>
      </c>
      <c r="DC136" s="33">
        <v>5.2403400457673205E-4</v>
      </c>
      <c r="DD136" s="33">
        <v>8.4372511689064574E-4</v>
      </c>
      <c r="DE136" s="33">
        <v>1.4962813310287813E-3</v>
      </c>
      <c r="DF136" s="33">
        <v>1.2535372955072193E-3</v>
      </c>
      <c r="DG136" s="33">
        <v>9.3597975608730234E-4</v>
      </c>
      <c r="DH136" s="33">
        <v>4.7809681604249748E-4</v>
      </c>
      <c r="DI136" s="33">
        <v>9.0205439590507058E-3</v>
      </c>
      <c r="DJ136" s="33">
        <v>4.9953089401305042E-4</v>
      </c>
      <c r="DK136" s="33">
        <v>4.6574384878581872E-4</v>
      </c>
      <c r="DL136" s="33">
        <v>4.7883490617767649E-4</v>
      </c>
      <c r="DM136" s="33">
        <v>5.162334098452098E-4</v>
      </c>
      <c r="DN136" s="33">
        <v>6.0530967446422403E-5</v>
      </c>
      <c r="DO136" s="33">
        <v>1.4380283419316671E-3</v>
      </c>
      <c r="DP136" s="33">
        <v>7.6981369519609573E-4</v>
      </c>
      <c r="DQ136" s="33">
        <v>3.1126075112830116E-4</v>
      </c>
      <c r="DR136" s="33">
        <v>4.0608910375788341E-4</v>
      </c>
      <c r="DS136" s="33">
        <v>7.9616340654018814E-4</v>
      </c>
      <c r="DT136" s="33">
        <v>1.4508335826498829E-4</v>
      </c>
      <c r="DU136" s="33">
        <v>8.2889800639331579E-4</v>
      </c>
      <c r="DV136" s="33">
        <v>3.6724809022613719E-4</v>
      </c>
      <c r="DW136" s="33">
        <v>1.0149863434206525</v>
      </c>
      <c r="DX136" s="33">
        <v>2.2410948521477932E-3</v>
      </c>
      <c r="DY136" s="33">
        <v>7.7813968008415095E-4</v>
      </c>
      <c r="DZ136" s="33">
        <v>3.5913984306604175E-4</v>
      </c>
      <c r="EA136" s="33">
        <v>7.4462156940133392E-4</v>
      </c>
      <c r="EB136" s="33">
        <v>1.318035319450821E-2</v>
      </c>
      <c r="EC136" s="33">
        <v>7.8381470882396738E-4</v>
      </c>
      <c r="ED136" s="33">
        <v>8.9324903934477563E-4</v>
      </c>
      <c r="EE136" s="33">
        <v>3.5739845339853083E-4</v>
      </c>
      <c r="EF136" s="33">
        <v>2.5922842201690035E-3</v>
      </c>
      <c r="EG136" s="33">
        <v>2.1004424578292127E-2</v>
      </c>
      <c r="EH136" s="33">
        <v>0</v>
      </c>
      <c r="EK136" s="60">
        <f>+IF(AND(OR(SeleccionarIndustria=$A136,SeleccionarIndustria="Todas las AE"),('SIMULADOR IMPACTOS MIP'!$B$10=EK$11)),'SIMULADOR IMPACTOS MIP'!Porcentaje,0)</f>
        <v>0</v>
      </c>
      <c r="EL136" s="60">
        <f>+IF(AND(OR(SeleccionarIndustria=$A136,SeleccionarIndustria="Todas las AE"),('SIMULADOR IMPACTOS MIP'!$B$10=EL$11)),'SIMULADOR IMPACTOS MIP'!Porcentaje,0)</f>
        <v>0</v>
      </c>
      <c r="EM136" s="60">
        <f>+IF(AND(OR(SeleccionarIndustria=$A136,SeleccionarIndustria="Todas las AE"),('SIMULADOR IMPACTOS MIP'!$B$10=EM$11)),'SIMULADOR IMPACTOS MIP'!Porcentaje,0)</f>
        <v>0.14000000000000001</v>
      </c>
      <c r="EN136" s="60">
        <f>+IF(AND(OR(SeleccionarIndustria=$A136,SeleccionarIndustria="Todas las AE"),('SIMULADOR IMPACTOS MIP'!$B$10=EN$11)),'SIMULADOR IMPACTOS MIP'!Porcentaje,0)</f>
        <v>0</v>
      </c>
      <c r="EO136" s="60">
        <f>+IF(AND(OR(SeleccionarIndustria=$A136,SeleccionarIndustria="Todas las AE"),(OR('SIMULADOR IMPACTOS MIP'!$B$10=$EK$11,'SIMULADOR IMPACTOS MIP'!$B$10=EO$11))),'SIMULADOR IMPACTOS MIP'!Porcentaje,0)</f>
        <v>0</v>
      </c>
      <c r="EP136" s="60">
        <f>+IF(AND(OR(SeleccionarIndustria=$A136,SeleccionarIndustria="Todas las AE"),(OR('SIMULADOR IMPACTOS MIP'!$B$10=$EK$11,'SIMULADOR IMPACTOS MIP'!$B$10=EP$11))),'SIMULADOR IMPACTOS MIP'!Porcentaje,0)</f>
        <v>0</v>
      </c>
      <c r="EQ136" s="60">
        <f>+IF(AND(OR(SeleccionarIndustria=$A136,SeleccionarIndustria="Todas las AE"),(OR('SIMULADOR IMPACTOS MIP'!$B$10=$EK$11,'SIMULADOR IMPACTOS MIP'!$B$10=EQ$11))),'SIMULADOR IMPACTOS MIP'!Porcentaje,0)</f>
        <v>0</v>
      </c>
      <c r="ER136" s="60">
        <f>+IF(AND(OR(SeleccionarIndustria=$A136,SeleccionarIndustria="Todas las AE"),(OR('SIMULADOR IMPACTOS MIP'!$B$10=$EL$11,'SIMULADOR IMPACTOS MIP'!$B$10=ER$11))),'SIMULADOR IMPACTOS MIP'!Porcentaje,0)</f>
        <v>0</v>
      </c>
      <c r="ES136" s="60">
        <f>+IF(AND(OR(SeleccionarIndustria=$A136,SeleccionarIndustria="Todas las AE"),(OR('SIMULADOR IMPACTOS MIP'!$B$10=$EL$11,'SIMULADOR IMPACTOS MIP'!$B$10=ES$11))),'SIMULADOR IMPACTOS MIP'!Porcentaje,0)</f>
        <v>0</v>
      </c>
      <c r="ET136" s="60">
        <f>+IF(AND(OR(SeleccionarIndustria=$A136,SeleccionarIndustria="Todas las AE"),(OR('SIMULADOR IMPACTOS MIP'!$B$10=$EL$11,'SIMULADOR IMPACTOS MIP'!$B$10=ET$11))),'SIMULADOR IMPACTOS MIP'!Porcentaje,0)</f>
        <v>0</v>
      </c>
      <c r="EU136" s="60">
        <f>+IF(AND(OR(SeleccionarIndustria=$A136,SeleccionarIndustria="Todas las AE"),(OR('SIMULADOR IMPACTOS MIP'!$B$10=$EL$11,'SIMULADOR IMPACTOS MIP'!$B$10=EU$11))),'SIMULADOR IMPACTOS MIP'!Porcentaje,0)</f>
        <v>0</v>
      </c>
      <c r="EV136" s="60">
        <f>+IF(AND(OR(SeleccionarIndustria=$A136,SeleccionarIndustria="Todas las AE"),(OR('SIMULADOR IMPACTOS MIP'!$B$10=$EL$11,'SIMULADOR IMPACTOS MIP'!$B$10=EV$11))),'SIMULADOR IMPACTOS MIP'!Porcentaje,0)</f>
        <v>0</v>
      </c>
      <c r="EW136" s="60">
        <f>+IF(AND(OR(SeleccionarIndustria=$A136,SeleccionarIndustria="Todas las AE"),(OR('SIMULADOR IMPACTOS MIP'!$B$10=$EL$11,'SIMULADOR IMPACTOS MIP'!$B$10=EW$11))),'SIMULADOR IMPACTOS MIP'!Porcentaje,0)</f>
        <v>0</v>
      </c>
      <c r="EX136" s="60">
        <f>+IF(AND(OR(SeleccionarIndustria=$A136,SeleccionarIndustria="Todas las AE"),(OR('SIMULADOR IMPACTOS MIP'!$B$10=$EL$11,'SIMULADOR IMPACTOS MIP'!$B$10=EX$11))),'SIMULADOR IMPACTOS MIP'!Porcentaje,0)</f>
        <v>0</v>
      </c>
      <c r="EY136" s="60">
        <f>+IF(AND(OR(SeleccionarIndustria=$A136,SeleccionarIndustria="Todas las AE"),('SIMULADOR IMPACTOS MIP'!$B$10=EY$11)),'SIMULADOR IMPACTOS MIP'!Porcentaje,0)</f>
        <v>0</v>
      </c>
      <c r="EZ136" s="60">
        <f>+IF(AND(OR(SeleccionarIndustria=$A136,SeleccionarIndustria="Todas las AE"),('SIMULADOR IMPACTOS MIP'!$B$10=EZ$11)),'SIMULADOR IMPACTOS MIP'!Porcentaje,0)</f>
        <v>0</v>
      </c>
      <c r="FA136" s="60">
        <f>+IF(AND(OR(SeleccionarIndustria=$A136,SeleccionarIndustria="Todas las AE"),('SIMULADOR IMPACTOS MIP'!$B$10=FA$11)),'SIMULADOR IMPACTOS MIP'!Porcentaje,0)</f>
        <v>0</v>
      </c>
      <c r="FB136" s="60">
        <f>+IF(AND(OR(SeleccionarIndustria=$A136,SeleccionarIndustria="Todas las AE"),('SIMULADOR IMPACTOS MIP'!$B$10=FB$11)),'SIMULADOR IMPACTOS MIP'!Porcentaje,0)</f>
        <v>0</v>
      </c>
      <c r="FC136" s="60">
        <f>+IF(AND(OR(SeleccionarIndustria=$A136,SeleccionarIndustria="Todas las AE"),(OR('SIMULADOR IMPACTOS MIP'!$B$10=$EM$11,'SIMULADOR IMPACTOS MIP'!$B$10=FC$11))),'SIMULADOR IMPACTOS MIP'!Porcentaje,0)</f>
        <v>0.14000000000000001</v>
      </c>
      <c r="FD136" s="60">
        <f>+IF(AND(OR(SeleccionarIndustria=$A136,SeleccionarIndustria="Todas las AE"),(OR('SIMULADOR IMPACTOS MIP'!$B$10=$EM$11,'SIMULADOR IMPACTOS MIP'!$B$10=FD$11))),'SIMULADOR IMPACTOS MIP'!Porcentaje,0)</f>
        <v>0.14000000000000001</v>
      </c>
      <c r="FE136" s="60">
        <f>+IF(AND(OR(SeleccionarIndustria=$A136,SeleccionarIndustria="Todas las AE"),(OR('SIMULADOR IMPACTOS MIP'!$B$10=$EM$11,'SIMULADOR IMPACTOS MIP'!$B$10=FE$11))),'SIMULADOR IMPACTOS MIP'!Porcentaje,0)</f>
        <v>0.14000000000000001</v>
      </c>
      <c r="FF136" s="60">
        <f>+IF(AND(OR(SeleccionarIndustria=$A136,SeleccionarIndustria="Todas las AE"),(OR('SIMULADOR IMPACTOS MIP'!$B$10=$EM$11,'SIMULADOR IMPACTOS MIP'!$B$10=FF$11))),'SIMULADOR IMPACTOS MIP'!Porcentaje,0)</f>
        <v>0.14000000000000001</v>
      </c>
      <c r="FG136" s="60">
        <f>+IF(AND(OR(SeleccionarIndustria=$A136,SeleccionarIndustria="Todas las AE"),(OR('SIMULADOR IMPACTOS MIP'!$B$10=$EM$11,'SIMULADOR IMPACTOS MIP'!$B$10=FG$11))),'SIMULADOR IMPACTOS MIP'!Porcentaje,0)</f>
        <v>0.14000000000000001</v>
      </c>
      <c r="FH136" s="60">
        <f>+IF(AND(OR(SeleccionarIndustria=$A136,SeleccionarIndustria="Todas las AE"),(OR('SIMULADOR IMPACTOS MIP'!$B$10=$EM$11,'SIMULADOR IMPACTOS MIP'!$B$10=FH$11))),'SIMULADOR IMPACTOS MIP'!Porcentaje,0)</f>
        <v>0.14000000000000001</v>
      </c>
      <c r="FI136" s="60">
        <f>+IF(AND(OR(SeleccionarIndustria=$A136,SeleccionarIndustria="Todas las AE"),(OR('SIMULADOR IMPACTOS MIP'!$B$10=$EM$11,'SIMULADOR IMPACTOS MIP'!$B$10=FI$11))),'SIMULADOR IMPACTOS MIP'!Porcentaje,0)</f>
        <v>0.14000000000000001</v>
      </c>
      <c r="FJ136" s="60">
        <f>+IF(AND(OR(SeleccionarIndustria=$A136,SeleccionarIndustria="Todas las AE"),(OR('SIMULADOR IMPACTOS MIP'!$B$10=$EM$11,'SIMULADOR IMPACTOS MIP'!$B$10=FJ$11))),'SIMULADOR IMPACTOS MIP'!Porcentaje,0)</f>
        <v>0.14000000000000001</v>
      </c>
      <c r="FM136" s="20">
        <f>+'MIP 2017'!EJ136*(1+(EN136))</f>
        <v>971204.16934047337</v>
      </c>
      <c r="FN136" s="20">
        <f>+'MIP 2017'!EK136*(1+(EO136))</f>
        <v>358.96745610498698</v>
      </c>
      <c r="FO136" s="20">
        <f>+'MIP 2017'!EL136*(1+(EP136))</f>
        <v>1569.4470261755705</v>
      </c>
      <c r="FP136" s="20">
        <f>+'MIP 2017'!EM136*(1+(EQ136))</f>
        <v>0</v>
      </c>
      <c r="FQ136" s="20">
        <f>+'MIP 2017'!EN136*(1+(ER136))</f>
        <v>0</v>
      </c>
      <c r="FR136" s="20">
        <f>+'MIP 2017'!EO136*(1+(ES136))</f>
        <v>0</v>
      </c>
      <c r="FS136" s="20">
        <f>+'MIP 2017'!EP136*(1+(ET136))</f>
        <v>0</v>
      </c>
      <c r="FT136" s="20">
        <f>+'MIP 2017'!EQ136*(1+(EU136))</f>
        <v>0</v>
      </c>
      <c r="FU136" s="20">
        <f>+'MIP 2017'!ER136*(1+(EV136))</f>
        <v>0</v>
      </c>
      <c r="FV136" s="20">
        <f>+'MIP 2017'!ES136*(1+(EW136))</f>
        <v>0</v>
      </c>
      <c r="FW136" s="20">
        <f>+'MIP 2017'!ET136*(1+(EX136))</f>
        <v>0</v>
      </c>
      <c r="FX136" s="20">
        <f>+'MIP 2017'!EU136*(1+(EY136))</f>
        <v>1611096.2764344127</v>
      </c>
      <c r="FY136" s="20">
        <f>+'MIP 2017'!EV136*(1+(EZ136))</f>
        <v>762.95083189242405</v>
      </c>
      <c r="FZ136" s="20">
        <f>+'MIP 2017'!EW136*(1+(FA136))</f>
        <v>69.007123946970822</v>
      </c>
      <c r="GA136" s="20">
        <f>+'MIP 2017'!EX136*(1+(FB136))</f>
        <v>10621.144428106752</v>
      </c>
      <c r="GB136" s="20">
        <f>+'MIP 2017'!EY136*(1+(FC136))</f>
        <v>84526.061391328753</v>
      </c>
      <c r="GC136" s="20">
        <f>+'MIP 2017'!EZ136*(1+(FD136))</f>
        <v>105448.0812924576</v>
      </c>
      <c r="GD136" s="20">
        <f>+'MIP 2017'!FA136*(1+(FE136))</f>
        <v>26320.499309556624</v>
      </c>
      <c r="GE136" s="20">
        <f>+'MIP 2017'!FB136*(1+(FF136))</f>
        <v>1890.6545215206547</v>
      </c>
      <c r="GF136" s="20">
        <f>+'MIP 2017'!FC136*(1+(FG136))</f>
        <v>0</v>
      </c>
      <c r="GG136" s="20">
        <f>+'MIP 2017'!FD136*(1+(FH136))</f>
        <v>2435.2710925642564</v>
      </c>
      <c r="GH136" s="20">
        <f>+'MIP 2017'!FE136*(1+(FI136))</f>
        <v>141.91328939828892</v>
      </c>
      <c r="GI136" s="20">
        <f>+'MIP 2017'!FF136*(1+(FJ136))</f>
        <v>0</v>
      </c>
      <c r="GJ136" s="18">
        <f t="shared" si="6"/>
        <v>2816444.4435379393</v>
      </c>
      <c r="GK136" s="39">
        <f>+IFERROR((GJ136/'MIP 2017'!FG136*100-100),0)</f>
        <v>0.97195922183416883</v>
      </c>
      <c r="GN136" s="18">
        <v>2883991.6501681311</v>
      </c>
      <c r="GO136" s="14">
        <f>+'MIP 2017'!FH136</f>
        <v>2856258.6879314966</v>
      </c>
      <c r="GP136" s="39">
        <f t="shared" si="7"/>
        <v>27732.962236634456</v>
      </c>
      <c r="GQ136" s="39">
        <f t="shared" si="8"/>
        <v>0.97095414899968091</v>
      </c>
      <c r="GU136" s="61">
        <v>0.24</v>
      </c>
      <c r="GV136" s="81"/>
      <c r="GW136" s="60">
        <f>+IF(SeleccionarDemTur=GW$11,'SIMULADOR IMPACTOS MIP(TURISMO)'!PorcentajeTur,0)</f>
        <v>0</v>
      </c>
      <c r="GX136" s="60">
        <f>+IF(SeleccionarDemTur=GX$11,'SIMULADOR IMPACTOS MIP(TURISMO)'!PorcentajeTur,0)</f>
        <v>0</v>
      </c>
      <c r="GY136" s="60">
        <f>+IF(SeleccionarDemTur=GY$11,'SIMULADOR IMPACTOS MIP(TURISMO)'!PorcentajeTur,0)</f>
        <v>0.14000000000000001</v>
      </c>
      <c r="GZ136" s="60">
        <f>+IF(SeleccionarDemTur=GZ$11,'SIMULADOR IMPACTOS MIP(TURISMO)'!PorcentajeTur,0)</f>
        <v>0</v>
      </c>
      <c r="HA136" s="60">
        <f>+IF(OR(SeleccionarDemTur=HA$11,SeleccionarDemTur=$GW$11),'SIMULADOR IMPACTOS MIP(TURISMO)'!PorcentajeTur,0)</f>
        <v>0</v>
      </c>
      <c r="HB136" s="60">
        <f>+IF(OR(SeleccionarDemTur=HB$11,SeleccionarDemTur=$GW$11),'SIMULADOR IMPACTOS MIP(TURISMO)'!PorcentajeTur,0)</f>
        <v>0</v>
      </c>
      <c r="HC136" s="60">
        <f>+IF(OR(SeleccionarDemTur=HC$11,SeleccionarDemTur=$GW$11),'SIMULADOR IMPACTOS MIP(TURISMO)'!PorcentajeTur,0)</f>
        <v>0</v>
      </c>
      <c r="HD136" s="60">
        <f>+IF(OR(SeleccionarDemTur=HD$11,SeleccionarDemTur=$GX$11),'SIMULADOR IMPACTOS MIP(TURISMO)'!PorcentajeTur,0)</f>
        <v>0</v>
      </c>
      <c r="HE136" s="60">
        <f>+IF(OR(SeleccionarDemTur=HE$11,SeleccionarDemTur=$GX$11),'SIMULADOR IMPACTOS MIP(TURISMO)'!PorcentajeTur,0)</f>
        <v>0</v>
      </c>
      <c r="HF136" s="60">
        <f>+IF(OR(SeleccionarDemTur=HF$11,SeleccionarDemTur=$GX$11),'SIMULADOR IMPACTOS MIP(TURISMO)'!PorcentajeTur,0)</f>
        <v>0</v>
      </c>
      <c r="HG136" s="60">
        <f>+IF(OR(SeleccionarDemTur=HG$11,SeleccionarDemTur=$GX$11),'SIMULADOR IMPACTOS MIP(TURISMO)'!PorcentajeTur,0)</f>
        <v>0</v>
      </c>
      <c r="HH136" s="60">
        <f>+IF(OR(SeleccionarDemTur=HH$11,SeleccionarDemTur=$GX$11),'SIMULADOR IMPACTOS MIP(TURISMO)'!PorcentajeTur,0)</f>
        <v>0</v>
      </c>
      <c r="HI136" s="60">
        <f>+IF(OR(SeleccionarDemTur=HI$11,SeleccionarDemTur=$GX$11),'SIMULADOR IMPACTOS MIP(TURISMO)'!PorcentajeTur,0)</f>
        <v>0</v>
      </c>
      <c r="HJ136" s="60">
        <f>+IF(OR(SeleccionarDemTur=HJ$11,SeleccionarDemTur=$GX$11),'SIMULADOR IMPACTOS MIP(TURISMO)'!PorcentajeTur,0)</f>
        <v>0</v>
      </c>
      <c r="HK136" s="60">
        <f>+IF(SeleccionarDemTur=HK$11,'SIMULADOR IMPACTOS MIP(TURISMO)'!PorcentajeTur,0)</f>
        <v>0</v>
      </c>
      <c r="HL136" s="60">
        <f>+IF(SeleccionarDemTur=HL$11,'SIMULADOR IMPACTOS MIP(TURISMO)'!PorcentajeTur,0)</f>
        <v>0</v>
      </c>
      <c r="HM136" s="60">
        <f>+IF(SeleccionarDemTur=HM$11,'SIMULADOR IMPACTOS MIP(TURISMO)'!PorcentajeTur,0)</f>
        <v>0</v>
      </c>
      <c r="HN136" s="60">
        <f>+IF(SeleccionarDemTur=HN$11,'SIMULADOR IMPACTOS MIP(TURISMO)'!PorcentajeTur,0)</f>
        <v>0</v>
      </c>
      <c r="HO136" s="60">
        <f>+IF(OR(SeleccionarDemTur=HO$11,SeleccionarDemTur=$GY$11),'SIMULADOR IMPACTOS MIP(TURISMO)'!PorcentajeTur,0)</f>
        <v>0.14000000000000001</v>
      </c>
      <c r="HP136" s="60">
        <f>+IF(OR(SeleccionarDemTur=HP$11,SeleccionarDemTur=$GY$11),'SIMULADOR IMPACTOS MIP(TURISMO)'!PorcentajeTur,0)</f>
        <v>0.14000000000000001</v>
      </c>
      <c r="HQ136" s="60">
        <f>+IF(OR(SeleccionarDemTur=HQ$11,SeleccionarDemTur=$GY$11),'SIMULADOR IMPACTOS MIP(TURISMO)'!PorcentajeTur,0)</f>
        <v>0.14000000000000001</v>
      </c>
      <c r="HR136" s="60">
        <f>+IF(OR(SeleccionarDemTur=HR$11,SeleccionarDemTur=$GY$11),'SIMULADOR IMPACTOS MIP(TURISMO)'!PorcentajeTur,0)</f>
        <v>0.14000000000000001</v>
      </c>
      <c r="HS136" s="60">
        <f>+IF(OR(SeleccionarDemTur=HS$11,SeleccionarDemTur=$GY$11),'SIMULADOR IMPACTOS MIP(TURISMO)'!PorcentajeTur,0)</f>
        <v>0.14000000000000001</v>
      </c>
      <c r="HT136" s="60">
        <f>+IF(OR(SeleccionarDemTur=HT$11,SeleccionarDemTur=$GY$11),'SIMULADOR IMPACTOS MIP(TURISMO)'!PorcentajeTur,0)</f>
        <v>0.14000000000000001</v>
      </c>
      <c r="HU136" s="60">
        <f>+IF(OR(SeleccionarDemTur=HU$11,SeleccionarDemTur=$GY$11),'SIMULADOR IMPACTOS MIP(TURISMO)'!PorcentajeTur,0)</f>
        <v>0.14000000000000001</v>
      </c>
      <c r="HV136" s="60">
        <f>+IF(OR(SeleccionarDemTur=HV$11,SeleccionarDemTur=$GY$11),'SIMULADOR IMPACTOS MIP(TURISMO)'!PorcentajeTur,0)</f>
        <v>0.14000000000000001</v>
      </c>
      <c r="HY136" s="20">
        <f>+'MIP 2017'!EJ136*(1+(GZ136))</f>
        <v>971204.16934047337</v>
      </c>
      <c r="HZ136" s="20">
        <f>+'MIP 2017'!EK136*(1+(HA136))</f>
        <v>358.96745610498698</v>
      </c>
      <c r="IA136" s="20">
        <f>+'MIP 2017'!EL136*(1+(HB136))</f>
        <v>1569.4470261755705</v>
      </c>
      <c r="IB136" s="20">
        <f>+'MIP 2017'!EM136*(1+(HC136))</f>
        <v>0</v>
      </c>
      <c r="IC136" s="20">
        <f>+'MIP 2017'!EN136*(1+(HD136))</f>
        <v>0</v>
      </c>
      <c r="ID136" s="20">
        <f>+'MIP 2017'!EO136*(1+(HE136))</f>
        <v>0</v>
      </c>
      <c r="IE136" s="20">
        <f>+'MIP 2017'!EP136*(1+(HF136))</f>
        <v>0</v>
      </c>
      <c r="IF136" s="20">
        <f>+'MIP 2017'!EQ136*(1+(HG136))</f>
        <v>0</v>
      </c>
      <c r="IG136" s="20">
        <f>+'MIP 2017'!ER136*(1+(HH136))</f>
        <v>0</v>
      </c>
      <c r="IH136" s="20">
        <f>+'MIP 2017'!ES136*(1+(HI136))</f>
        <v>0</v>
      </c>
      <c r="II136" s="20">
        <f>+'MIP 2017'!ET136*(1+(HJ136))</f>
        <v>0</v>
      </c>
      <c r="IJ136" s="20">
        <f>+'MIP 2017'!EU136*(1+(HK136))</f>
        <v>1611096.2764344127</v>
      </c>
      <c r="IK136" s="20">
        <f>+'MIP 2017'!EV136*(1+(HL136))</f>
        <v>762.95083189242405</v>
      </c>
      <c r="IL136" s="20">
        <f>+'MIP 2017'!EW136*(1+(HM136))</f>
        <v>69.007123946970822</v>
      </c>
      <c r="IM136" s="20">
        <f>+'MIP 2017'!EX136*(1+(HN136))</f>
        <v>10621.144428106752</v>
      </c>
      <c r="IN136" s="20">
        <f>+'MIP 2017'!EY136*(1+(HO136))</f>
        <v>84526.061391328753</v>
      </c>
      <c r="IO136" s="20">
        <f>+'MIP 2017'!EZ136*(1+(HP136))</f>
        <v>105448.0812924576</v>
      </c>
      <c r="IP136" s="20">
        <f>+'MIP 2017'!FA136*(1+(HQ136))</f>
        <v>26320.499309556624</v>
      </c>
      <c r="IQ136" s="20">
        <f>+'MIP 2017'!FB136*(1+(HR136))</f>
        <v>1890.6545215206547</v>
      </c>
      <c r="IR136" s="20">
        <f>+'MIP 2017'!FC136*(1+(HS136))</f>
        <v>0</v>
      </c>
      <c r="IS136" s="20">
        <f>+'MIP 2017'!FD136*(1+(HT136))</f>
        <v>2435.2710925642564</v>
      </c>
      <c r="IT136" s="20">
        <f>+'MIP 2017'!FE136*(1+(HU136))</f>
        <v>141.91328939828892</v>
      </c>
      <c r="IU136" s="20">
        <f>+'MIP 2017'!FF136*(1+(HV136))</f>
        <v>0</v>
      </c>
      <c r="IV136" s="18">
        <f t="shared" si="9"/>
        <v>2816444.4435379393</v>
      </c>
      <c r="IW136" s="39">
        <f>+IFERROR((IV136/'MIP 2017'!FG136*100-100),0)</f>
        <v>0.97195922183416883</v>
      </c>
      <c r="IZ136" s="18">
        <v>2883991.6501681311</v>
      </c>
      <c r="JA136" s="14">
        <f>+'MIP 2017'!FH136</f>
        <v>2856258.6879314966</v>
      </c>
      <c r="JB136" s="39">
        <f t="shared" si="10"/>
        <v>27732.962236634456</v>
      </c>
      <c r="JC136" s="39">
        <f t="shared" si="11"/>
        <v>0.97095414899968091</v>
      </c>
    </row>
    <row r="137" spans="1:263" s="7" customFormat="1" ht="21.95" customHeight="1" thickBot="1" x14ac:dyDescent="0.3">
      <c r="A137" s="137" t="s">
        <v>310</v>
      </c>
      <c r="B137" s="138" t="s">
        <v>409</v>
      </c>
      <c r="C137" s="33">
        <v>3.2001194954854425E-5</v>
      </c>
      <c r="D137" s="33">
        <v>4.1220481415201426E-5</v>
      </c>
      <c r="E137" s="33">
        <v>1.5455324070018203E-5</v>
      </c>
      <c r="F137" s="33">
        <v>2.6354707364343598E-5</v>
      </c>
      <c r="G137" s="33">
        <v>1.3031951948179614E-5</v>
      </c>
      <c r="H137" s="33">
        <v>1.656993526783538E-5</v>
      </c>
      <c r="I137" s="33">
        <v>8.6795783116327155E-6</v>
      </c>
      <c r="J137" s="33">
        <v>1.1934890145921875E-5</v>
      </c>
      <c r="K137" s="33">
        <v>1.8771903257012233E-5</v>
      </c>
      <c r="L137" s="33">
        <v>1.1050860725755732E-5</v>
      </c>
      <c r="M137" s="33">
        <v>3.2381302319724756E-5</v>
      </c>
      <c r="N137" s="33">
        <v>2.7734305634612249E-5</v>
      </c>
      <c r="O137" s="33">
        <v>1.6238529654633292E-5</v>
      </c>
      <c r="P137" s="33">
        <v>1.2059434092530077E-5</v>
      </c>
      <c r="Q137" s="33">
        <v>1.5974196525069506E-5</v>
      </c>
      <c r="R137" s="33">
        <v>1.5290935705976715E-5</v>
      </c>
      <c r="S137" s="33">
        <v>2.2325998838470034E-5</v>
      </c>
      <c r="T137" s="33">
        <v>2.5255812696430028E-5</v>
      </c>
      <c r="U137" s="33">
        <v>1.9222404854808196E-5</v>
      </c>
      <c r="V137" s="33">
        <v>3.2449849383093408E-5</v>
      </c>
      <c r="W137" s="33">
        <v>4.1201794550105893E-5</v>
      </c>
      <c r="X137" s="33">
        <v>1.9666020074342519E-5</v>
      </c>
      <c r="Y137" s="33">
        <v>2.0859317786747487E-5</v>
      </c>
      <c r="Z137" s="33">
        <v>4.1989223987348696E-5</v>
      </c>
      <c r="AA137" s="33">
        <v>3.5287656839071438E-5</v>
      </c>
      <c r="AB137" s="33">
        <v>6.7153175032645291E-5</v>
      </c>
      <c r="AC137" s="33">
        <v>6.031540028740752E-6</v>
      </c>
      <c r="AD137" s="33">
        <v>1.2403380436121275E-5</v>
      </c>
      <c r="AE137" s="33">
        <v>2.6850669496867679E-5</v>
      </c>
      <c r="AF137" s="33">
        <v>1.954247198829572E-5</v>
      </c>
      <c r="AG137" s="33">
        <v>5.0045886406156521E-6</v>
      </c>
      <c r="AH137" s="33">
        <v>1.123353853941235E-5</v>
      </c>
      <c r="AI137" s="33">
        <v>2.4022060086342695E-5</v>
      </c>
      <c r="AJ137" s="33">
        <v>4.5803102486179938E-5</v>
      </c>
      <c r="AK137" s="33">
        <v>2.1109436792972557E-5</v>
      </c>
      <c r="AL137" s="33">
        <v>2.2992881302228443E-5</v>
      </c>
      <c r="AM137" s="33">
        <v>2.8992714129884364E-5</v>
      </c>
      <c r="AN137" s="33">
        <v>3.6311380411567418E-5</v>
      </c>
      <c r="AO137" s="33">
        <v>2.7589643546193443E-5</v>
      </c>
      <c r="AP137" s="33">
        <v>4.2792104019560204E-5</v>
      </c>
      <c r="AQ137" s="33">
        <v>2.5194700400807813E-5</v>
      </c>
      <c r="AR137" s="33">
        <v>4.3112797297736835E-5</v>
      </c>
      <c r="AS137" s="33">
        <v>2.3229934833296694E-5</v>
      </c>
      <c r="AT137" s="33">
        <v>5.1633058992489291E-5</v>
      </c>
      <c r="AU137" s="33">
        <v>1.5743750392686418E-4</v>
      </c>
      <c r="AV137" s="33">
        <v>1.7114347645465179E-5</v>
      </c>
      <c r="AW137" s="33">
        <v>4.3425701649315145E-5</v>
      </c>
      <c r="AX137" s="33">
        <v>1.7784093377220996E-5</v>
      </c>
      <c r="AY137" s="33">
        <v>1.0834112484484495E-5</v>
      </c>
      <c r="AZ137" s="33">
        <v>2.1889910148720652E-5</v>
      </c>
      <c r="BA137" s="33">
        <v>2.0502824633869397E-5</v>
      </c>
      <c r="BB137" s="33">
        <v>1.2957430972232599E-5</v>
      </c>
      <c r="BC137" s="33">
        <v>1.834762389616861E-5</v>
      </c>
      <c r="BD137" s="33">
        <v>2.6115801777794124E-5</v>
      </c>
      <c r="BE137" s="33">
        <v>2.5765186253947427E-5</v>
      </c>
      <c r="BF137" s="33">
        <v>1.6671393472221551E-5</v>
      </c>
      <c r="BG137" s="33">
        <v>3.6471638232404227E-5</v>
      </c>
      <c r="BH137" s="33">
        <v>3.6440477141705409E-5</v>
      </c>
      <c r="BI137" s="33">
        <v>3.5742743550775229E-5</v>
      </c>
      <c r="BJ137" s="33">
        <v>2.4044897894943617E-5</v>
      </c>
      <c r="BK137" s="33">
        <v>1.5562322081378011E-5</v>
      </c>
      <c r="BL137" s="33">
        <v>2.3188080691293452E-5</v>
      </c>
      <c r="BM137" s="33">
        <v>2.1564983908403765E-5</v>
      </c>
      <c r="BN137" s="33">
        <v>1.2107066329132382E-5</v>
      </c>
      <c r="BO137" s="33">
        <v>1.6261650656164637E-5</v>
      </c>
      <c r="BP137" s="33">
        <v>1.663055826553967E-5</v>
      </c>
      <c r="BQ137" s="33">
        <v>1.3857169915433089E-5</v>
      </c>
      <c r="BR137" s="33">
        <v>1.5873438332793241E-5</v>
      </c>
      <c r="BS137" s="33">
        <v>1.7831927157503451E-5</v>
      </c>
      <c r="BT137" s="33">
        <v>2.5257810590130742E-5</v>
      </c>
      <c r="BU137" s="33">
        <v>1.8739557566811207E-5</v>
      </c>
      <c r="BV137" s="33">
        <v>3.5932201600739162E-5</v>
      </c>
      <c r="BW137" s="33">
        <v>2.9273195031957204E-5</v>
      </c>
      <c r="BX137" s="33">
        <v>2.338117589428914E-5</v>
      </c>
      <c r="BY137" s="33">
        <v>4.7568782040762066E-4</v>
      </c>
      <c r="BZ137" s="33">
        <v>2.7568354960262739E-5</v>
      </c>
      <c r="CA137" s="33">
        <v>2.4116690820040167E-5</v>
      </c>
      <c r="CB137" s="33">
        <v>3.0594561542235663E-5</v>
      </c>
      <c r="CC137" s="33">
        <v>2.1484545071950052E-5</v>
      </c>
      <c r="CD137" s="33">
        <v>2.4893368562640409E-5</v>
      </c>
      <c r="CE137" s="33">
        <v>2.8501194416687272E-5</v>
      </c>
      <c r="CF137" s="33">
        <v>3.1655355878246049E-5</v>
      </c>
      <c r="CG137" s="33">
        <v>5.3742347628973169E-5</v>
      </c>
      <c r="CH137" s="33">
        <v>2.8890330753025262E-5</v>
      </c>
      <c r="CI137" s="33">
        <v>2.0492599760433246E-5</v>
      </c>
      <c r="CJ137" s="33">
        <v>1.7233772545138581E-5</v>
      </c>
      <c r="CK137" s="33">
        <v>2.2729006118943018E-5</v>
      </c>
      <c r="CL137" s="33">
        <v>2.3728163054850096E-5</v>
      </c>
      <c r="CM137" s="33">
        <v>3.7416079302513614E-5</v>
      </c>
      <c r="CN137" s="33">
        <v>4.2935223064720186E-5</v>
      </c>
      <c r="CO137" s="33">
        <v>3.0953721507832612E-5</v>
      </c>
      <c r="CP137" s="33">
        <v>2.7188747605168193E-5</v>
      </c>
      <c r="CQ137" s="33">
        <v>4.2387461685675293E-4</v>
      </c>
      <c r="CR137" s="33">
        <v>7.32004492120388E-5</v>
      </c>
      <c r="CS137" s="33">
        <v>1.0886125746485188E-2</v>
      </c>
      <c r="CT137" s="33">
        <v>1.089940942914503E-3</v>
      </c>
      <c r="CU137" s="33">
        <v>4.5232932789559654E-5</v>
      </c>
      <c r="CV137" s="33">
        <v>4.75470469991237E-5</v>
      </c>
      <c r="CW137" s="33">
        <v>2.1448128636804799E-4</v>
      </c>
      <c r="CX137" s="33">
        <v>1.9528479964892848E-4</v>
      </c>
      <c r="CY137" s="33">
        <v>3.3197309167028812E-5</v>
      </c>
      <c r="CZ137" s="33">
        <v>4.7108799543439259E-5</v>
      </c>
      <c r="DA137" s="33">
        <v>4.3433006038381481E-5</v>
      </c>
      <c r="DB137" s="33">
        <v>4.4560156474456283E-5</v>
      </c>
      <c r="DC137" s="33">
        <v>4.6201313792674699E-5</v>
      </c>
      <c r="DD137" s="33">
        <v>3.3643772023671408E-5</v>
      </c>
      <c r="DE137" s="33">
        <v>3.0980501218663082E-5</v>
      </c>
      <c r="DF137" s="33">
        <v>2.1029017899308688E-5</v>
      </c>
      <c r="DG137" s="33">
        <v>3.8072738965498534E-4</v>
      </c>
      <c r="DH137" s="33">
        <v>3.6153902434740926E-5</v>
      </c>
      <c r="DI137" s="33">
        <v>2.781211481716505E-5</v>
      </c>
      <c r="DJ137" s="33">
        <v>2.9278210853599863E-5</v>
      </c>
      <c r="DK137" s="33">
        <v>8.4359252123981899E-5</v>
      </c>
      <c r="DL137" s="33">
        <v>3.1237886491413581E-5</v>
      </c>
      <c r="DM137" s="33">
        <v>2.8968473302277167E-5</v>
      </c>
      <c r="DN137" s="33">
        <v>1.8054918084859018E-5</v>
      </c>
      <c r="DO137" s="33">
        <v>3.0298755107936108E-4</v>
      </c>
      <c r="DP137" s="33">
        <v>4.1635662991430667E-5</v>
      </c>
      <c r="DQ137" s="33">
        <v>2.1562163432248818E-5</v>
      </c>
      <c r="DR137" s="33">
        <v>4.3417009831977647E-5</v>
      </c>
      <c r="DS137" s="33">
        <v>6.7044881286274741E-5</v>
      </c>
      <c r="DT137" s="33">
        <v>1.8104696670594757E-5</v>
      </c>
      <c r="DU137" s="33">
        <v>1.1125084101971639E-4</v>
      </c>
      <c r="DV137" s="33">
        <v>4.0365321749867842E-5</v>
      </c>
      <c r="DW137" s="33">
        <v>2.4931541963221055E-5</v>
      </c>
      <c r="DX137" s="33">
        <v>1.0268796061596468</v>
      </c>
      <c r="DY137" s="33">
        <v>3.2795331289784146E-5</v>
      </c>
      <c r="DZ137" s="33">
        <v>6.5332258080061449E-5</v>
      </c>
      <c r="EA137" s="33">
        <v>7.2025788684355364E-4</v>
      </c>
      <c r="EB137" s="33">
        <v>8.2101287093714747E-4</v>
      </c>
      <c r="EC137" s="33">
        <v>3.0802109926868681E-5</v>
      </c>
      <c r="ED137" s="33">
        <v>3.8319232328603774E-5</v>
      </c>
      <c r="EE137" s="33">
        <v>3.8515748765090966E-5</v>
      </c>
      <c r="EF137" s="33">
        <v>8.1769634867630156E-5</v>
      </c>
      <c r="EG137" s="33">
        <v>4.360869462639739E-5</v>
      </c>
      <c r="EH137" s="33">
        <v>0</v>
      </c>
      <c r="EK137" s="60">
        <f>+IF(AND(OR(SeleccionarIndustria=$A137,SeleccionarIndustria="Todas las AE"),('SIMULADOR IMPACTOS MIP'!$B$10=EK$11)),'SIMULADOR IMPACTOS MIP'!Porcentaje,0)</f>
        <v>0</v>
      </c>
      <c r="EL137" s="60">
        <f>+IF(AND(OR(SeleccionarIndustria=$A137,SeleccionarIndustria="Todas las AE"),('SIMULADOR IMPACTOS MIP'!$B$10=EL$11)),'SIMULADOR IMPACTOS MIP'!Porcentaje,0)</f>
        <v>0</v>
      </c>
      <c r="EM137" s="60">
        <f>+IF(AND(OR(SeleccionarIndustria=$A137,SeleccionarIndustria="Todas las AE"),('SIMULADOR IMPACTOS MIP'!$B$10=EM$11)),'SIMULADOR IMPACTOS MIP'!Porcentaje,0)</f>
        <v>0.14000000000000001</v>
      </c>
      <c r="EN137" s="60">
        <f>+IF(AND(OR(SeleccionarIndustria=$A137,SeleccionarIndustria="Todas las AE"),('SIMULADOR IMPACTOS MIP'!$B$10=EN$11)),'SIMULADOR IMPACTOS MIP'!Porcentaje,0)</f>
        <v>0</v>
      </c>
      <c r="EO137" s="60">
        <f>+IF(AND(OR(SeleccionarIndustria=$A137,SeleccionarIndustria="Todas las AE"),(OR('SIMULADOR IMPACTOS MIP'!$B$10=$EK$11,'SIMULADOR IMPACTOS MIP'!$B$10=EO$11))),'SIMULADOR IMPACTOS MIP'!Porcentaje,0)</f>
        <v>0</v>
      </c>
      <c r="EP137" s="60">
        <f>+IF(AND(OR(SeleccionarIndustria=$A137,SeleccionarIndustria="Todas las AE"),(OR('SIMULADOR IMPACTOS MIP'!$B$10=$EK$11,'SIMULADOR IMPACTOS MIP'!$B$10=EP$11))),'SIMULADOR IMPACTOS MIP'!Porcentaje,0)</f>
        <v>0</v>
      </c>
      <c r="EQ137" s="60">
        <f>+IF(AND(OR(SeleccionarIndustria=$A137,SeleccionarIndustria="Todas las AE"),(OR('SIMULADOR IMPACTOS MIP'!$B$10=$EK$11,'SIMULADOR IMPACTOS MIP'!$B$10=EQ$11))),'SIMULADOR IMPACTOS MIP'!Porcentaje,0)</f>
        <v>0</v>
      </c>
      <c r="ER137" s="60">
        <f>+IF(AND(OR(SeleccionarIndustria=$A137,SeleccionarIndustria="Todas las AE"),(OR('SIMULADOR IMPACTOS MIP'!$B$10=$EL$11,'SIMULADOR IMPACTOS MIP'!$B$10=ER$11))),'SIMULADOR IMPACTOS MIP'!Porcentaje,0)</f>
        <v>0</v>
      </c>
      <c r="ES137" s="60">
        <f>+IF(AND(OR(SeleccionarIndustria=$A137,SeleccionarIndustria="Todas las AE"),(OR('SIMULADOR IMPACTOS MIP'!$B$10=$EL$11,'SIMULADOR IMPACTOS MIP'!$B$10=ES$11))),'SIMULADOR IMPACTOS MIP'!Porcentaje,0)</f>
        <v>0</v>
      </c>
      <c r="ET137" s="60">
        <f>+IF(AND(OR(SeleccionarIndustria=$A137,SeleccionarIndustria="Todas las AE"),(OR('SIMULADOR IMPACTOS MIP'!$B$10=$EL$11,'SIMULADOR IMPACTOS MIP'!$B$10=ET$11))),'SIMULADOR IMPACTOS MIP'!Porcentaje,0)</f>
        <v>0</v>
      </c>
      <c r="EU137" s="60">
        <f>+IF(AND(OR(SeleccionarIndustria=$A137,SeleccionarIndustria="Todas las AE"),(OR('SIMULADOR IMPACTOS MIP'!$B$10=$EL$11,'SIMULADOR IMPACTOS MIP'!$B$10=EU$11))),'SIMULADOR IMPACTOS MIP'!Porcentaje,0)</f>
        <v>0</v>
      </c>
      <c r="EV137" s="60">
        <f>+IF(AND(OR(SeleccionarIndustria=$A137,SeleccionarIndustria="Todas las AE"),(OR('SIMULADOR IMPACTOS MIP'!$B$10=$EL$11,'SIMULADOR IMPACTOS MIP'!$B$10=EV$11))),'SIMULADOR IMPACTOS MIP'!Porcentaje,0)</f>
        <v>0</v>
      </c>
      <c r="EW137" s="60">
        <f>+IF(AND(OR(SeleccionarIndustria=$A137,SeleccionarIndustria="Todas las AE"),(OR('SIMULADOR IMPACTOS MIP'!$B$10=$EL$11,'SIMULADOR IMPACTOS MIP'!$B$10=EW$11))),'SIMULADOR IMPACTOS MIP'!Porcentaje,0)</f>
        <v>0</v>
      </c>
      <c r="EX137" s="60">
        <f>+IF(AND(OR(SeleccionarIndustria=$A137,SeleccionarIndustria="Todas las AE"),(OR('SIMULADOR IMPACTOS MIP'!$B$10=$EL$11,'SIMULADOR IMPACTOS MIP'!$B$10=EX$11))),'SIMULADOR IMPACTOS MIP'!Porcentaje,0)</f>
        <v>0</v>
      </c>
      <c r="EY137" s="60">
        <f>+IF(AND(OR(SeleccionarIndustria=$A137,SeleccionarIndustria="Todas las AE"),('SIMULADOR IMPACTOS MIP'!$B$10=EY$11)),'SIMULADOR IMPACTOS MIP'!Porcentaje,0)</f>
        <v>0</v>
      </c>
      <c r="EZ137" s="60">
        <f>+IF(AND(OR(SeleccionarIndustria=$A137,SeleccionarIndustria="Todas las AE"),('SIMULADOR IMPACTOS MIP'!$B$10=EZ$11)),'SIMULADOR IMPACTOS MIP'!Porcentaje,0)</f>
        <v>0</v>
      </c>
      <c r="FA137" s="60">
        <f>+IF(AND(OR(SeleccionarIndustria=$A137,SeleccionarIndustria="Todas las AE"),('SIMULADOR IMPACTOS MIP'!$B$10=FA$11)),'SIMULADOR IMPACTOS MIP'!Porcentaje,0)</f>
        <v>0</v>
      </c>
      <c r="FB137" s="60">
        <f>+IF(AND(OR(SeleccionarIndustria=$A137,SeleccionarIndustria="Todas las AE"),('SIMULADOR IMPACTOS MIP'!$B$10=FB$11)),'SIMULADOR IMPACTOS MIP'!Porcentaje,0)</f>
        <v>0</v>
      </c>
      <c r="FC137" s="60">
        <f>+IF(AND(OR(SeleccionarIndustria=$A137,SeleccionarIndustria="Todas las AE"),(OR('SIMULADOR IMPACTOS MIP'!$B$10=$EM$11,'SIMULADOR IMPACTOS MIP'!$B$10=FC$11))),'SIMULADOR IMPACTOS MIP'!Porcentaje,0)</f>
        <v>0.14000000000000001</v>
      </c>
      <c r="FD137" s="60">
        <f>+IF(AND(OR(SeleccionarIndustria=$A137,SeleccionarIndustria="Todas las AE"),(OR('SIMULADOR IMPACTOS MIP'!$B$10=$EM$11,'SIMULADOR IMPACTOS MIP'!$B$10=FD$11))),'SIMULADOR IMPACTOS MIP'!Porcentaje,0)</f>
        <v>0.14000000000000001</v>
      </c>
      <c r="FE137" s="60">
        <f>+IF(AND(OR(SeleccionarIndustria=$A137,SeleccionarIndustria="Todas las AE"),(OR('SIMULADOR IMPACTOS MIP'!$B$10=$EM$11,'SIMULADOR IMPACTOS MIP'!$B$10=FE$11))),'SIMULADOR IMPACTOS MIP'!Porcentaje,0)</f>
        <v>0.14000000000000001</v>
      </c>
      <c r="FF137" s="60">
        <f>+IF(AND(OR(SeleccionarIndustria=$A137,SeleccionarIndustria="Todas las AE"),(OR('SIMULADOR IMPACTOS MIP'!$B$10=$EM$11,'SIMULADOR IMPACTOS MIP'!$B$10=FF$11))),'SIMULADOR IMPACTOS MIP'!Porcentaje,0)</f>
        <v>0.14000000000000001</v>
      </c>
      <c r="FG137" s="60">
        <f>+IF(AND(OR(SeleccionarIndustria=$A137,SeleccionarIndustria="Todas las AE"),(OR('SIMULADOR IMPACTOS MIP'!$B$10=$EM$11,'SIMULADOR IMPACTOS MIP'!$B$10=FG$11))),'SIMULADOR IMPACTOS MIP'!Porcentaje,0)</f>
        <v>0.14000000000000001</v>
      </c>
      <c r="FH137" s="60">
        <f>+IF(AND(OR(SeleccionarIndustria=$A137,SeleccionarIndustria="Todas las AE"),(OR('SIMULADOR IMPACTOS MIP'!$B$10=$EM$11,'SIMULADOR IMPACTOS MIP'!$B$10=FH$11))),'SIMULADOR IMPACTOS MIP'!Porcentaje,0)</f>
        <v>0.14000000000000001</v>
      </c>
      <c r="FI137" s="60">
        <f>+IF(AND(OR(SeleccionarIndustria=$A137,SeleccionarIndustria="Todas las AE"),(OR('SIMULADOR IMPACTOS MIP'!$B$10=$EM$11,'SIMULADOR IMPACTOS MIP'!$B$10=FI$11))),'SIMULADOR IMPACTOS MIP'!Porcentaje,0)</f>
        <v>0.14000000000000001</v>
      </c>
      <c r="FJ137" s="60">
        <f>+IF(AND(OR(SeleccionarIndustria=$A137,SeleccionarIndustria="Todas las AE"),(OR('SIMULADOR IMPACTOS MIP'!$B$10=$EM$11,'SIMULADOR IMPACTOS MIP'!$B$10=FJ$11))),'SIMULADOR IMPACTOS MIP'!Porcentaje,0)</f>
        <v>0.14000000000000001</v>
      </c>
      <c r="FM137" s="20">
        <f>+'MIP 2017'!EJ137*(1+(EN137))</f>
        <v>37162.595217163551</v>
      </c>
      <c r="FN137" s="20">
        <f>+'MIP 2017'!EK137*(1+(EO137))</f>
        <v>711.59655123641483</v>
      </c>
      <c r="FO137" s="20">
        <f>+'MIP 2017'!EL137*(1+(EP137))</f>
        <v>994.13741423982083</v>
      </c>
      <c r="FP137" s="20">
        <f>+'MIP 2017'!EM137*(1+(EQ137))</f>
        <v>3382.0123655922957</v>
      </c>
      <c r="FQ137" s="20">
        <f>+'MIP 2017'!EN137*(1+(ER137))</f>
        <v>0</v>
      </c>
      <c r="FR137" s="20">
        <f>+'MIP 2017'!EO137*(1+(ES137))</f>
        <v>1.1885662625399591</v>
      </c>
      <c r="FS137" s="20">
        <f>+'MIP 2017'!EP137*(1+(ET137))</f>
        <v>26.34792551575471</v>
      </c>
      <c r="FT137" s="20">
        <f>+'MIP 2017'!EQ137*(1+(EU137))</f>
        <v>4.2176198153320703</v>
      </c>
      <c r="FU137" s="20">
        <f>+'MIP 2017'!ER137*(1+(EV137))</f>
        <v>0</v>
      </c>
      <c r="FV137" s="20">
        <f>+'MIP 2017'!ES137*(1+(EW137))</f>
        <v>0</v>
      </c>
      <c r="FW137" s="20">
        <f>+'MIP 2017'!ET137*(1+(EX137))</f>
        <v>0</v>
      </c>
      <c r="FX137" s="20">
        <f>+'MIP 2017'!EU137*(1+(EY137))</f>
        <v>0</v>
      </c>
      <c r="FY137" s="20">
        <f>+'MIP 2017'!EV137*(1+(EZ137))</f>
        <v>3898.8356011379783</v>
      </c>
      <c r="FZ137" s="20">
        <f>+'MIP 2017'!EW137*(1+(FA137))</f>
        <v>0</v>
      </c>
      <c r="GA137" s="20">
        <f>+'MIP 2017'!EX137*(1+(FB137))</f>
        <v>0</v>
      </c>
      <c r="GB137" s="20">
        <f>+'MIP 2017'!EY137*(1+(FC137))</f>
        <v>13123.26322323452</v>
      </c>
      <c r="GC137" s="20">
        <f>+'MIP 2017'!EZ137*(1+(FD137))</f>
        <v>2158.7687428232184</v>
      </c>
      <c r="GD137" s="20">
        <f>+'MIP 2017'!FA137*(1+(FE137))</f>
        <v>1785.2522697714385</v>
      </c>
      <c r="GE137" s="20">
        <f>+'MIP 2017'!FB137*(1+(FF137))</f>
        <v>2060.9601018693575</v>
      </c>
      <c r="GF137" s="20">
        <f>+'MIP 2017'!FC137*(1+(FG137))</f>
        <v>50.826408410533325</v>
      </c>
      <c r="GG137" s="20">
        <f>+'MIP 2017'!FD137*(1+(FH137))</f>
        <v>8659.1260984930013</v>
      </c>
      <c r="GH137" s="20">
        <f>+'MIP 2017'!FE137*(1+(FI137))</f>
        <v>627.42057595131348</v>
      </c>
      <c r="GI137" s="20">
        <f>+'MIP 2017'!FF137*(1+(FJ137))</f>
        <v>127.90242100976303</v>
      </c>
      <c r="GJ137" s="18">
        <f t="shared" si="6"/>
        <v>74774.451102526829</v>
      </c>
      <c r="GK137" s="39">
        <f>+IFERROR((GJ137/'MIP 2017'!FG137*100-100),0)</f>
        <v>4.9275031332409043</v>
      </c>
      <c r="GN137" s="18">
        <v>80974.386433561143</v>
      </c>
      <c r="GO137" s="14">
        <f>+'MIP 2017'!FH137</f>
        <v>77316.519322940905</v>
      </c>
      <c r="GP137" s="39">
        <f t="shared" si="7"/>
        <v>3657.8671106202382</v>
      </c>
      <c r="GQ137" s="39">
        <f t="shared" si="8"/>
        <v>4.7310292065034787</v>
      </c>
      <c r="GU137" s="61">
        <v>0.25</v>
      </c>
      <c r="GV137" s="81"/>
      <c r="GW137" s="60">
        <f>+IF(SeleccionarDemTur=GW$11,'SIMULADOR IMPACTOS MIP(TURISMO)'!PorcentajeTur,0)</f>
        <v>0</v>
      </c>
      <c r="GX137" s="60">
        <f>+IF(SeleccionarDemTur=GX$11,'SIMULADOR IMPACTOS MIP(TURISMO)'!PorcentajeTur,0)</f>
        <v>0</v>
      </c>
      <c r="GY137" s="60">
        <f>+IF(SeleccionarDemTur=GY$11,'SIMULADOR IMPACTOS MIP(TURISMO)'!PorcentajeTur,0)</f>
        <v>0.14000000000000001</v>
      </c>
      <c r="GZ137" s="60">
        <f>+IF(SeleccionarDemTur=GZ$11,'SIMULADOR IMPACTOS MIP(TURISMO)'!PorcentajeTur,0)</f>
        <v>0</v>
      </c>
      <c r="HA137" s="60">
        <f>+IF(OR(SeleccionarDemTur=HA$11,SeleccionarDemTur=$GW$11),'SIMULADOR IMPACTOS MIP(TURISMO)'!PorcentajeTur,0)</f>
        <v>0</v>
      </c>
      <c r="HB137" s="60">
        <f>+IF(OR(SeleccionarDemTur=HB$11,SeleccionarDemTur=$GW$11),'SIMULADOR IMPACTOS MIP(TURISMO)'!PorcentajeTur,0)</f>
        <v>0</v>
      </c>
      <c r="HC137" s="60">
        <f>+IF(OR(SeleccionarDemTur=HC$11,SeleccionarDemTur=$GW$11),'SIMULADOR IMPACTOS MIP(TURISMO)'!PorcentajeTur,0)</f>
        <v>0</v>
      </c>
      <c r="HD137" s="60">
        <f>+IF(OR(SeleccionarDemTur=HD$11,SeleccionarDemTur=$GX$11),'SIMULADOR IMPACTOS MIP(TURISMO)'!PorcentajeTur,0)</f>
        <v>0</v>
      </c>
      <c r="HE137" s="60">
        <f>+IF(OR(SeleccionarDemTur=HE$11,SeleccionarDemTur=$GX$11),'SIMULADOR IMPACTOS MIP(TURISMO)'!PorcentajeTur,0)</f>
        <v>0</v>
      </c>
      <c r="HF137" s="60">
        <f>+IF(OR(SeleccionarDemTur=HF$11,SeleccionarDemTur=$GX$11),'SIMULADOR IMPACTOS MIP(TURISMO)'!PorcentajeTur,0)</f>
        <v>0</v>
      </c>
      <c r="HG137" s="60">
        <f>+IF(OR(SeleccionarDemTur=HG$11,SeleccionarDemTur=$GX$11),'SIMULADOR IMPACTOS MIP(TURISMO)'!PorcentajeTur,0)</f>
        <v>0</v>
      </c>
      <c r="HH137" s="60">
        <f>+IF(OR(SeleccionarDemTur=HH$11,SeleccionarDemTur=$GX$11),'SIMULADOR IMPACTOS MIP(TURISMO)'!PorcentajeTur,0)</f>
        <v>0</v>
      </c>
      <c r="HI137" s="60">
        <f>+IF(OR(SeleccionarDemTur=HI$11,SeleccionarDemTur=$GX$11),'SIMULADOR IMPACTOS MIP(TURISMO)'!PorcentajeTur,0)</f>
        <v>0</v>
      </c>
      <c r="HJ137" s="60">
        <f>+IF(OR(SeleccionarDemTur=HJ$11,SeleccionarDemTur=$GX$11),'SIMULADOR IMPACTOS MIP(TURISMO)'!PorcentajeTur,0)</f>
        <v>0</v>
      </c>
      <c r="HK137" s="60">
        <f>+IF(SeleccionarDemTur=HK$11,'SIMULADOR IMPACTOS MIP(TURISMO)'!PorcentajeTur,0)</f>
        <v>0</v>
      </c>
      <c r="HL137" s="60">
        <f>+IF(SeleccionarDemTur=HL$11,'SIMULADOR IMPACTOS MIP(TURISMO)'!PorcentajeTur,0)</f>
        <v>0</v>
      </c>
      <c r="HM137" s="60">
        <f>+IF(SeleccionarDemTur=HM$11,'SIMULADOR IMPACTOS MIP(TURISMO)'!PorcentajeTur,0)</f>
        <v>0</v>
      </c>
      <c r="HN137" s="60">
        <f>+IF(SeleccionarDemTur=HN$11,'SIMULADOR IMPACTOS MIP(TURISMO)'!PorcentajeTur,0)</f>
        <v>0</v>
      </c>
      <c r="HO137" s="60">
        <f>+IF(OR(SeleccionarDemTur=HO$11,SeleccionarDemTur=$GY$11),'SIMULADOR IMPACTOS MIP(TURISMO)'!PorcentajeTur,0)</f>
        <v>0.14000000000000001</v>
      </c>
      <c r="HP137" s="60">
        <f>+IF(OR(SeleccionarDemTur=HP$11,SeleccionarDemTur=$GY$11),'SIMULADOR IMPACTOS MIP(TURISMO)'!PorcentajeTur,0)</f>
        <v>0.14000000000000001</v>
      </c>
      <c r="HQ137" s="60">
        <f>+IF(OR(SeleccionarDemTur=HQ$11,SeleccionarDemTur=$GY$11),'SIMULADOR IMPACTOS MIP(TURISMO)'!PorcentajeTur,0)</f>
        <v>0.14000000000000001</v>
      </c>
      <c r="HR137" s="60">
        <f>+IF(OR(SeleccionarDemTur=HR$11,SeleccionarDemTur=$GY$11),'SIMULADOR IMPACTOS MIP(TURISMO)'!PorcentajeTur,0)</f>
        <v>0.14000000000000001</v>
      </c>
      <c r="HS137" s="60">
        <f>+IF(OR(SeleccionarDemTur=HS$11,SeleccionarDemTur=$GY$11),'SIMULADOR IMPACTOS MIP(TURISMO)'!PorcentajeTur,0)</f>
        <v>0.14000000000000001</v>
      </c>
      <c r="HT137" s="60">
        <f>+IF(OR(SeleccionarDemTur=HT$11,SeleccionarDemTur=$GY$11),'SIMULADOR IMPACTOS MIP(TURISMO)'!PorcentajeTur,0)</f>
        <v>0.14000000000000001</v>
      </c>
      <c r="HU137" s="60">
        <f>+IF(OR(SeleccionarDemTur=HU$11,SeleccionarDemTur=$GY$11),'SIMULADOR IMPACTOS MIP(TURISMO)'!PorcentajeTur,0)</f>
        <v>0.14000000000000001</v>
      </c>
      <c r="HV137" s="60">
        <f>+IF(OR(SeleccionarDemTur=HV$11,SeleccionarDemTur=$GY$11),'SIMULADOR IMPACTOS MIP(TURISMO)'!PorcentajeTur,0)</f>
        <v>0.14000000000000001</v>
      </c>
      <c r="HY137" s="20">
        <f>+'MIP 2017'!EJ137*(1+(GZ137))</f>
        <v>37162.595217163551</v>
      </c>
      <c r="HZ137" s="20">
        <f>+'MIP 2017'!EK137*(1+(HA137))</f>
        <v>711.59655123641483</v>
      </c>
      <c r="IA137" s="20">
        <f>+'MIP 2017'!EL137*(1+(HB137))</f>
        <v>994.13741423982083</v>
      </c>
      <c r="IB137" s="20">
        <f>+'MIP 2017'!EM137*(1+(HC137))</f>
        <v>3382.0123655922957</v>
      </c>
      <c r="IC137" s="20">
        <f>+'MIP 2017'!EN137*(1+(HD137))</f>
        <v>0</v>
      </c>
      <c r="ID137" s="20">
        <f>+'MIP 2017'!EO137*(1+(HE137))</f>
        <v>1.1885662625399591</v>
      </c>
      <c r="IE137" s="20">
        <f>+'MIP 2017'!EP137*(1+(HF137))</f>
        <v>26.34792551575471</v>
      </c>
      <c r="IF137" s="20">
        <f>+'MIP 2017'!EQ137*(1+(HG137))</f>
        <v>4.2176198153320703</v>
      </c>
      <c r="IG137" s="20">
        <f>+'MIP 2017'!ER137*(1+(HH137))</f>
        <v>0</v>
      </c>
      <c r="IH137" s="20">
        <f>+'MIP 2017'!ES137*(1+(HI137))</f>
        <v>0</v>
      </c>
      <c r="II137" s="20">
        <f>+'MIP 2017'!ET137*(1+(HJ137))</f>
        <v>0</v>
      </c>
      <c r="IJ137" s="20">
        <f>+'MIP 2017'!EU137*(1+(HK137))</f>
        <v>0</v>
      </c>
      <c r="IK137" s="20">
        <f>+'MIP 2017'!EV137*(1+(HL137))</f>
        <v>3898.8356011379783</v>
      </c>
      <c r="IL137" s="20">
        <f>+'MIP 2017'!EW137*(1+(HM137))</f>
        <v>0</v>
      </c>
      <c r="IM137" s="20">
        <f>+'MIP 2017'!EX137*(1+(HN137))</f>
        <v>0</v>
      </c>
      <c r="IN137" s="20">
        <f>+'MIP 2017'!EY137*(1+(HO137))</f>
        <v>13123.26322323452</v>
      </c>
      <c r="IO137" s="20">
        <f>+'MIP 2017'!EZ137*(1+(HP137))</f>
        <v>2158.7687428232184</v>
      </c>
      <c r="IP137" s="20">
        <f>+'MIP 2017'!FA137*(1+(HQ137))</f>
        <v>1785.2522697714385</v>
      </c>
      <c r="IQ137" s="20">
        <f>+'MIP 2017'!FB137*(1+(HR137))</f>
        <v>2060.9601018693575</v>
      </c>
      <c r="IR137" s="20">
        <f>+'MIP 2017'!FC137*(1+(HS137))</f>
        <v>50.826408410533325</v>
      </c>
      <c r="IS137" s="20">
        <f>+'MIP 2017'!FD137*(1+(HT137))</f>
        <v>8659.1260984930013</v>
      </c>
      <c r="IT137" s="20">
        <f>+'MIP 2017'!FE137*(1+(HU137))</f>
        <v>627.42057595131348</v>
      </c>
      <c r="IU137" s="20">
        <f>+'MIP 2017'!FF137*(1+(HV137))</f>
        <v>127.90242100976303</v>
      </c>
      <c r="IV137" s="18">
        <f t="shared" si="9"/>
        <v>74774.451102526829</v>
      </c>
      <c r="IW137" s="39">
        <f>+IFERROR((IV137/'MIP 2017'!FG137*100-100),0)</f>
        <v>4.9275031332409043</v>
      </c>
      <c r="IZ137" s="18">
        <v>80974.386433561143</v>
      </c>
      <c r="JA137" s="14">
        <f>+'MIP 2017'!FH137</f>
        <v>77316.519322940905</v>
      </c>
      <c r="JB137" s="39">
        <f t="shared" si="10"/>
        <v>3657.8671106202382</v>
      </c>
      <c r="JC137" s="39">
        <f t="shared" si="11"/>
        <v>4.7310292065034787</v>
      </c>
    </row>
    <row r="138" spans="1:263" s="7" customFormat="1" ht="21.95" customHeight="1" thickBot="1" x14ac:dyDescent="0.3">
      <c r="A138" s="137" t="s">
        <v>312</v>
      </c>
      <c r="B138" s="138" t="s">
        <v>405</v>
      </c>
      <c r="C138" s="33">
        <v>5.9946091006832258E-6</v>
      </c>
      <c r="D138" s="33">
        <v>5.4599312104748267E-6</v>
      </c>
      <c r="E138" s="33">
        <v>6.0929399848603677E-6</v>
      </c>
      <c r="F138" s="33">
        <v>9.7696488565646209E-6</v>
      </c>
      <c r="G138" s="33">
        <v>7.6821987644186885E-6</v>
      </c>
      <c r="H138" s="33">
        <v>6.0044634851769565E-6</v>
      </c>
      <c r="I138" s="33">
        <v>3.5292239870566482E-6</v>
      </c>
      <c r="J138" s="33">
        <v>7.2947732036275238E-6</v>
      </c>
      <c r="K138" s="33">
        <v>5.4830927354936725E-6</v>
      </c>
      <c r="L138" s="33">
        <v>7.2056006244587503E-6</v>
      </c>
      <c r="M138" s="33">
        <v>9.1984415624032162E-6</v>
      </c>
      <c r="N138" s="33">
        <v>9.5802496982741539E-6</v>
      </c>
      <c r="O138" s="33">
        <v>6.7454138662650941E-6</v>
      </c>
      <c r="P138" s="33">
        <v>6.2837646900720981E-6</v>
      </c>
      <c r="Q138" s="33">
        <v>4.8528642301937857E-6</v>
      </c>
      <c r="R138" s="33">
        <v>8.3206226843607303E-6</v>
      </c>
      <c r="S138" s="33">
        <v>6.904071094031137E-6</v>
      </c>
      <c r="T138" s="33">
        <v>7.2746114008571555E-6</v>
      </c>
      <c r="U138" s="33">
        <v>6.280270726980902E-6</v>
      </c>
      <c r="V138" s="33">
        <v>4.9889766554466359E-6</v>
      </c>
      <c r="W138" s="33">
        <v>1.4066808161536631E-5</v>
      </c>
      <c r="X138" s="33">
        <v>7.5795086364797065E-6</v>
      </c>
      <c r="Y138" s="33">
        <v>1.1228081024145053E-5</v>
      </c>
      <c r="Z138" s="33">
        <v>1.2971389358499059E-5</v>
      </c>
      <c r="AA138" s="33">
        <v>8.3179769898293123E-6</v>
      </c>
      <c r="AB138" s="33">
        <v>1.0249945371505792E-5</v>
      </c>
      <c r="AC138" s="33">
        <v>2.2637693978751897E-6</v>
      </c>
      <c r="AD138" s="33">
        <v>9.8354884249732837E-6</v>
      </c>
      <c r="AE138" s="33">
        <v>1.4093972082159619E-5</v>
      </c>
      <c r="AF138" s="33">
        <v>8.1131590890064745E-6</v>
      </c>
      <c r="AG138" s="33">
        <v>2.6388290553104567E-6</v>
      </c>
      <c r="AH138" s="33">
        <v>1.153400550476142E-5</v>
      </c>
      <c r="AI138" s="33">
        <v>1.0805518314416325E-5</v>
      </c>
      <c r="AJ138" s="33">
        <v>1.3497270582998832E-5</v>
      </c>
      <c r="AK138" s="33">
        <v>1.2330565181981755E-5</v>
      </c>
      <c r="AL138" s="33">
        <v>1.0536060426119605E-5</v>
      </c>
      <c r="AM138" s="33">
        <v>1.1082013180797824E-5</v>
      </c>
      <c r="AN138" s="33">
        <v>7.0492390117409475E-6</v>
      </c>
      <c r="AO138" s="33">
        <v>8.7018617153549845E-6</v>
      </c>
      <c r="AP138" s="33">
        <v>2.6175418800529262E-5</v>
      </c>
      <c r="AQ138" s="33">
        <v>8.2914104480353422E-6</v>
      </c>
      <c r="AR138" s="33">
        <v>1.1152130299360029E-5</v>
      </c>
      <c r="AS138" s="33">
        <v>7.3158980784815862E-6</v>
      </c>
      <c r="AT138" s="33">
        <v>9.9509954272470369E-6</v>
      </c>
      <c r="AU138" s="33">
        <v>1.3208800939003163E-5</v>
      </c>
      <c r="AV138" s="33">
        <v>9.3836086063710762E-6</v>
      </c>
      <c r="AW138" s="33">
        <v>1.1420339757952593E-5</v>
      </c>
      <c r="AX138" s="33">
        <v>1.2936739066498826E-5</v>
      </c>
      <c r="AY138" s="33">
        <v>1.3247252057433819E-5</v>
      </c>
      <c r="AZ138" s="33">
        <v>1.2440996240634331E-5</v>
      </c>
      <c r="BA138" s="33">
        <v>1.6862053671865758E-5</v>
      </c>
      <c r="BB138" s="33">
        <v>1.1921806865929007E-5</v>
      </c>
      <c r="BC138" s="33">
        <v>1.6314516726380305E-5</v>
      </c>
      <c r="BD138" s="33">
        <v>1.3623239408740021E-5</v>
      </c>
      <c r="BE138" s="33">
        <v>1.2123133735691126E-5</v>
      </c>
      <c r="BF138" s="33">
        <v>1.3197585285674922E-5</v>
      </c>
      <c r="BG138" s="33">
        <v>1.4714186141173947E-5</v>
      </c>
      <c r="BH138" s="33">
        <v>1.7203214261779815E-5</v>
      </c>
      <c r="BI138" s="33">
        <v>1.1346461454162524E-5</v>
      </c>
      <c r="BJ138" s="33">
        <v>1.2664509087831692E-5</v>
      </c>
      <c r="BK138" s="33">
        <v>1.3926124819691707E-5</v>
      </c>
      <c r="BL138" s="33">
        <v>1.0272083400350696E-5</v>
      </c>
      <c r="BM138" s="33">
        <v>1.0857609191429879E-5</v>
      </c>
      <c r="BN138" s="33">
        <v>9.9267174092367272E-6</v>
      </c>
      <c r="BO138" s="33">
        <v>1.4370166301153854E-5</v>
      </c>
      <c r="BP138" s="33">
        <v>1.6805046328581914E-5</v>
      </c>
      <c r="BQ138" s="33">
        <v>1.1807222925433473E-5</v>
      </c>
      <c r="BR138" s="33">
        <v>1.1952881518999111E-5</v>
      </c>
      <c r="BS138" s="33">
        <v>8.7870031884841149E-6</v>
      </c>
      <c r="BT138" s="33">
        <v>1.9852749554489954E-5</v>
      </c>
      <c r="BU138" s="33">
        <v>6.5666642688148285E-6</v>
      </c>
      <c r="BV138" s="33">
        <v>4.8696648115135856E-5</v>
      </c>
      <c r="BW138" s="33">
        <v>1.6720221196603161E-5</v>
      </c>
      <c r="BX138" s="33">
        <v>4.324105845484785E-5</v>
      </c>
      <c r="BY138" s="33">
        <v>1.047257119899441E-5</v>
      </c>
      <c r="BZ138" s="33">
        <v>9.9564318412199565E-6</v>
      </c>
      <c r="CA138" s="33">
        <v>4.2575160208132328E-5</v>
      </c>
      <c r="CB138" s="33">
        <v>9.6563470572595827E-6</v>
      </c>
      <c r="CC138" s="33">
        <v>1.1103695515862778E-5</v>
      </c>
      <c r="CD138" s="33">
        <v>1.0963369963530084E-5</v>
      </c>
      <c r="CE138" s="33">
        <v>1.0612479252368174E-5</v>
      </c>
      <c r="CF138" s="33">
        <v>1.4784320809170632E-5</v>
      </c>
      <c r="CG138" s="33">
        <v>3.5074296603517398E-5</v>
      </c>
      <c r="CH138" s="33">
        <v>1.5658237811171331E-5</v>
      </c>
      <c r="CI138" s="33">
        <v>1.1387366992611128E-5</v>
      </c>
      <c r="CJ138" s="33">
        <v>1.0186755163530802E-5</v>
      </c>
      <c r="CK138" s="33">
        <v>5.9179053618721864E-6</v>
      </c>
      <c r="CL138" s="33">
        <v>1.1682061921346146E-5</v>
      </c>
      <c r="CM138" s="33">
        <v>1.2363778344680688E-5</v>
      </c>
      <c r="CN138" s="33">
        <v>3.3117325908262693E-5</v>
      </c>
      <c r="CO138" s="33">
        <v>1.2671497291491306E-5</v>
      </c>
      <c r="CP138" s="33">
        <v>1.3926780803715175E-5</v>
      </c>
      <c r="CQ138" s="33">
        <v>2.5130387781123898E-5</v>
      </c>
      <c r="CR138" s="33">
        <v>2.4802777139936226E-5</v>
      </c>
      <c r="CS138" s="33">
        <v>2.5541253143699336E-5</v>
      </c>
      <c r="CT138" s="33">
        <v>1.4376589619647056E-5</v>
      </c>
      <c r="CU138" s="33">
        <v>1.533712563556504E-5</v>
      </c>
      <c r="CV138" s="33">
        <v>1.9657204508581807E-5</v>
      </c>
      <c r="CW138" s="33">
        <v>1.7798439028966439E-5</v>
      </c>
      <c r="CX138" s="33">
        <v>3.7492296374576356E-5</v>
      </c>
      <c r="CY138" s="33">
        <v>1.0661492303489594E-5</v>
      </c>
      <c r="CZ138" s="33">
        <v>1.2438942533453793E-5</v>
      </c>
      <c r="DA138" s="33">
        <v>1.0269171186957568E-5</v>
      </c>
      <c r="DB138" s="33">
        <v>2.7836461837818635E-5</v>
      </c>
      <c r="DC138" s="33">
        <v>2.6597219703604206E-5</v>
      </c>
      <c r="DD138" s="33">
        <v>2.0839747065683819E-5</v>
      </c>
      <c r="DE138" s="33">
        <v>1.5985593400311615E-5</v>
      </c>
      <c r="DF138" s="33">
        <v>1.4169042860422278E-5</v>
      </c>
      <c r="DG138" s="33">
        <v>1.8034031175323696E-5</v>
      </c>
      <c r="DH138" s="33">
        <v>1.9423953689800776E-5</v>
      </c>
      <c r="DI138" s="33">
        <v>2.7618572954964796E-5</v>
      </c>
      <c r="DJ138" s="33">
        <v>1.2323772101866732E-5</v>
      </c>
      <c r="DK138" s="33">
        <v>8.572696059611791E-6</v>
      </c>
      <c r="DL138" s="33">
        <v>9.1127809395652461E-6</v>
      </c>
      <c r="DM138" s="33">
        <v>9.2023436975587347E-6</v>
      </c>
      <c r="DN138" s="33">
        <v>3.7466151613051628E-6</v>
      </c>
      <c r="DO138" s="33">
        <v>7.5588357988003982E-5</v>
      </c>
      <c r="DP138" s="33">
        <v>8.2645432752568015E-6</v>
      </c>
      <c r="DQ138" s="33">
        <v>7.2285879147452328E-6</v>
      </c>
      <c r="DR138" s="33">
        <v>2.470176823140477E-5</v>
      </c>
      <c r="DS138" s="33">
        <v>2.2731987712933197E-4</v>
      </c>
      <c r="DT138" s="33">
        <v>9.2383501439536113E-6</v>
      </c>
      <c r="DU138" s="33">
        <v>1.4643477054011737E-5</v>
      </c>
      <c r="DV138" s="33">
        <v>9.7599786978640311E-6</v>
      </c>
      <c r="DW138" s="33">
        <v>1.179481235718344E-5</v>
      </c>
      <c r="DX138" s="33">
        <v>2.143610566990775E-5</v>
      </c>
      <c r="DY138" s="33">
        <v>1.0000208568027726</v>
      </c>
      <c r="DZ138" s="33">
        <v>1.0196924747934358E-5</v>
      </c>
      <c r="EA138" s="33">
        <v>1.0216186814558797E-5</v>
      </c>
      <c r="EB138" s="33">
        <v>1.9862211772203727E-5</v>
      </c>
      <c r="EC138" s="33">
        <v>1.8688245543493562E-5</v>
      </c>
      <c r="ED138" s="33">
        <v>3.2804676678093326E-5</v>
      </c>
      <c r="EE138" s="33">
        <v>2.9363377696032832E-5</v>
      </c>
      <c r="EF138" s="33">
        <v>3.0668022913140405E-5</v>
      </c>
      <c r="EG138" s="33">
        <v>2.2913281378017338E-5</v>
      </c>
      <c r="EH138" s="33">
        <v>0</v>
      </c>
      <c r="EK138" s="60">
        <f>+IF(AND(OR(SeleccionarIndustria=$A138,SeleccionarIndustria="Todas las AE"),('SIMULADOR IMPACTOS MIP'!$B$10=EK$11)),'SIMULADOR IMPACTOS MIP'!Porcentaje,0)</f>
        <v>0</v>
      </c>
      <c r="EL138" s="60">
        <f>+IF(AND(OR(SeleccionarIndustria=$A138,SeleccionarIndustria="Todas las AE"),('SIMULADOR IMPACTOS MIP'!$B$10=EL$11)),'SIMULADOR IMPACTOS MIP'!Porcentaje,0)</f>
        <v>0</v>
      </c>
      <c r="EM138" s="60">
        <f>+IF(AND(OR(SeleccionarIndustria=$A138,SeleccionarIndustria="Todas las AE"),('SIMULADOR IMPACTOS MIP'!$B$10=EM$11)),'SIMULADOR IMPACTOS MIP'!Porcentaje,0)</f>
        <v>0.14000000000000001</v>
      </c>
      <c r="EN138" s="60">
        <f>+IF(AND(OR(SeleccionarIndustria=$A138,SeleccionarIndustria="Todas las AE"),('SIMULADOR IMPACTOS MIP'!$B$10=EN$11)),'SIMULADOR IMPACTOS MIP'!Porcentaje,0)</f>
        <v>0</v>
      </c>
      <c r="EO138" s="60">
        <f>+IF(AND(OR(SeleccionarIndustria=$A138,SeleccionarIndustria="Todas las AE"),(OR('SIMULADOR IMPACTOS MIP'!$B$10=$EK$11,'SIMULADOR IMPACTOS MIP'!$B$10=EO$11))),'SIMULADOR IMPACTOS MIP'!Porcentaje,0)</f>
        <v>0</v>
      </c>
      <c r="EP138" s="60">
        <f>+IF(AND(OR(SeleccionarIndustria=$A138,SeleccionarIndustria="Todas las AE"),(OR('SIMULADOR IMPACTOS MIP'!$B$10=$EK$11,'SIMULADOR IMPACTOS MIP'!$B$10=EP$11))),'SIMULADOR IMPACTOS MIP'!Porcentaje,0)</f>
        <v>0</v>
      </c>
      <c r="EQ138" s="60">
        <f>+IF(AND(OR(SeleccionarIndustria=$A138,SeleccionarIndustria="Todas las AE"),(OR('SIMULADOR IMPACTOS MIP'!$B$10=$EK$11,'SIMULADOR IMPACTOS MIP'!$B$10=EQ$11))),'SIMULADOR IMPACTOS MIP'!Porcentaje,0)</f>
        <v>0</v>
      </c>
      <c r="ER138" s="60">
        <f>+IF(AND(OR(SeleccionarIndustria=$A138,SeleccionarIndustria="Todas las AE"),(OR('SIMULADOR IMPACTOS MIP'!$B$10=$EL$11,'SIMULADOR IMPACTOS MIP'!$B$10=ER$11))),'SIMULADOR IMPACTOS MIP'!Porcentaje,0)</f>
        <v>0</v>
      </c>
      <c r="ES138" s="60">
        <f>+IF(AND(OR(SeleccionarIndustria=$A138,SeleccionarIndustria="Todas las AE"),(OR('SIMULADOR IMPACTOS MIP'!$B$10=$EL$11,'SIMULADOR IMPACTOS MIP'!$B$10=ES$11))),'SIMULADOR IMPACTOS MIP'!Porcentaje,0)</f>
        <v>0</v>
      </c>
      <c r="ET138" s="60">
        <f>+IF(AND(OR(SeleccionarIndustria=$A138,SeleccionarIndustria="Todas las AE"),(OR('SIMULADOR IMPACTOS MIP'!$B$10=$EL$11,'SIMULADOR IMPACTOS MIP'!$B$10=ET$11))),'SIMULADOR IMPACTOS MIP'!Porcentaje,0)</f>
        <v>0</v>
      </c>
      <c r="EU138" s="60">
        <f>+IF(AND(OR(SeleccionarIndustria=$A138,SeleccionarIndustria="Todas las AE"),(OR('SIMULADOR IMPACTOS MIP'!$B$10=$EL$11,'SIMULADOR IMPACTOS MIP'!$B$10=EU$11))),'SIMULADOR IMPACTOS MIP'!Porcentaje,0)</f>
        <v>0</v>
      </c>
      <c r="EV138" s="60">
        <f>+IF(AND(OR(SeleccionarIndustria=$A138,SeleccionarIndustria="Todas las AE"),(OR('SIMULADOR IMPACTOS MIP'!$B$10=$EL$11,'SIMULADOR IMPACTOS MIP'!$B$10=EV$11))),'SIMULADOR IMPACTOS MIP'!Porcentaje,0)</f>
        <v>0</v>
      </c>
      <c r="EW138" s="60">
        <f>+IF(AND(OR(SeleccionarIndustria=$A138,SeleccionarIndustria="Todas las AE"),(OR('SIMULADOR IMPACTOS MIP'!$B$10=$EL$11,'SIMULADOR IMPACTOS MIP'!$B$10=EW$11))),'SIMULADOR IMPACTOS MIP'!Porcentaje,0)</f>
        <v>0</v>
      </c>
      <c r="EX138" s="60">
        <f>+IF(AND(OR(SeleccionarIndustria=$A138,SeleccionarIndustria="Todas las AE"),(OR('SIMULADOR IMPACTOS MIP'!$B$10=$EL$11,'SIMULADOR IMPACTOS MIP'!$B$10=EX$11))),'SIMULADOR IMPACTOS MIP'!Porcentaje,0)</f>
        <v>0</v>
      </c>
      <c r="EY138" s="60">
        <f>+IF(AND(OR(SeleccionarIndustria=$A138,SeleccionarIndustria="Todas las AE"),('SIMULADOR IMPACTOS MIP'!$B$10=EY$11)),'SIMULADOR IMPACTOS MIP'!Porcentaje,0)</f>
        <v>0</v>
      </c>
      <c r="EZ138" s="60">
        <f>+IF(AND(OR(SeleccionarIndustria=$A138,SeleccionarIndustria="Todas las AE"),('SIMULADOR IMPACTOS MIP'!$B$10=EZ$11)),'SIMULADOR IMPACTOS MIP'!Porcentaje,0)</f>
        <v>0</v>
      </c>
      <c r="FA138" s="60">
        <f>+IF(AND(OR(SeleccionarIndustria=$A138,SeleccionarIndustria="Todas las AE"),('SIMULADOR IMPACTOS MIP'!$B$10=FA$11)),'SIMULADOR IMPACTOS MIP'!Porcentaje,0)</f>
        <v>0</v>
      </c>
      <c r="FB138" s="60">
        <f>+IF(AND(OR(SeleccionarIndustria=$A138,SeleccionarIndustria="Todas las AE"),('SIMULADOR IMPACTOS MIP'!$B$10=FB$11)),'SIMULADOR IMPACTOS MIP'!Porcentaje,0)</f>
        <v>0</v>
      </c>
      <c r="FC138" s="60">
        <f>+IF(AND(OR(SeleccionarIndustria=$A138,SeleccionarIndustria="Todas las AE"),(OR('SIMULADOR IMPACTOS MIP'!$B$10=$EM$11,'SIMULADOR IMPACTOS MIP'!$B$10=FC$11))),'SIMULADOR IMPACTOS MIP'!Porcentaje,0)</f>
        <v>0.14000000000000001</v>
      </c>
      <c r="FD138" s="60">
        <f>+IF(AND(OR(SeleccionarIndustria=$A138,SeleccionarIndustria="Todas las AE"),(OR('SIMULADOR IMPACTOS MIP'!$B$10=$EM$11,'SIMULADOR IMPACTOS MIP'!$B$10=FD$11))),'SIMULADOR IMPACTOS MIP'!Porcentaje,0)</f>
        <v>0.14000000000000001</v>
      </c>
      <c r="FE138" s="60">
        <f>+IF(AND(OR(SeleccionarIndustria=$A138,SeleccionarIndustria="Todas las AE"),(OR('SIMULADOR IMPACTOS MIP'!$B$10=$EM$11,'SIMULADOR IMPACTOS MIP'!$B$10=FE$11))),'SIMULADOR IMPACTOS MIP'!Porcentaje,0)</f>
        <v>0.14000000000000001</v>
      </c>
      <c r="FF138" s="60">
        <f>+IF(AND(OR(SeleccionarIndustria=$A138,SeleccionarIndustria="Todas las AE"),(OR('SIMULADOR IMPACTOS MIP'!$B$10=$EM$11,'SIMULADOR IMPACTOS MIP'!$B$10=FF$11))),'SIMULADOR IMPACTOS MIP'!Porcentaje,0)</f>
        <v>0.14000000000000001</v>
      </c>
      <c r="FG138" s="60">
        <f>+IF(AND(OR(SeleccionarIndustria=$A138,SeleccionarIndustria="Todas las AE"),(OR('SIMULADOR IMPACTOS MIP'!$B$10=$EM$11,'SIMULADOR IMPACTOS MIP'!$B$10=FG$11))),'SIMULADOR IMPACTOS MIP'!Porcentaje,0)</f>
        <v>0.14000000000000001</v>
      </c>
      <c r="FH138" s="60">
        <f>+IF(AND(OR(SeleccionarIndustria=$A138,SeleccionarIndustria="Todas las AE"),(OR('SIMULADOR IMPACTOS MIP'!$B$10=$EM$11,'SIMULADOR IMPACTOS MIP'!$B$10=FH$11))),'SIMULADOR IMPACTOS MIP'!Porcentaje,0)</f>
        <v>0.14000000000000001</v>
      </c>
      <c r="FI138" s="60">
        <f>+IF(AND(OR(SeleccionarIndustria=$A138,SeleccionarIndustria="Todas las AE"),(OR('SIMULADOR IMPACTOS MIP'!$B$10=$EM$11,'SIMULADOR IMPACTOS MIP'!$B$10=FI$11))),'SIMULADOR IMPACTOS MIP'!Porcentaje,0)</f>
        <v>0.14000000000000001</v>
      </c>
      <c r="FJ138" s="60">
        <f>+IF(AND(OR(SeleccionarIndustria=$A138,SeleccionarIndustria="Todas las AE"),(OR('SIMULADOR IMPACTOS MIP'!$B$10=$EM$11,'SIMULADOR IMPACTOS MIP'!$B$10=FJ$11))),'SIMULADOR IMPACTOS MIP'!Porcentaje,0)</f>
        <v>0.14000000000000001</v>
      </c>
      <c r="FM138" s="20">
        <f>+'MIP 2017'!EJ138*(1+(EN138))</f>
        <v>1062.7047671943008</v>
      </c>
      <c r="FN138" s="20">
        <f>+'MIP 2017'!EK138*(1+(EO138))</f>
        <v>7.2576836504817726</v>
      </c>
      <c r="FO138" s="20">
        <f>+'MIP 2017'!EL138*(1+(EP138))</f>
        <v>11.426218773072788</v>
      </c>
      <c r="FP138" s="20">
        <f>+'MIP 2017'!EM138*(1+(EQ138))</f>
        <v>24.777829607454095</v>
      </c>
      <c r="FQ138" s="20">
        <f>+'MIP 2017'!EN138*(1+(ER138))</f>
        <v>0</v>
      </c>
      <c r="FR138" s="20">
        <f>+'MIP 2017'!EO138*(1+(ES138))</f>
        <v>0.16904520308273888</v>
      </c>
      <c r="FS138" s="20">
        <f>+'MIP 2017'!EP138*(1+(ET138))</f>
        <v>3.7473639964350665</v>
      </c>
      <c r="FT138" s="20">
        <f>+'MIP 2017'!EQ138*(1+(EU138))</f>
        <v>0.59985582687244055</v>
      </c>
      <c r="FU138" s="20">
        <f>+'MIP 2017'!ER138*(1+(EV138))</f>
        <v>0</v>
      </c>
      <c r="FV138" s="20">
        <f>+'MIP 2017'!ES138*(1+(EW138))</f>
        <v>0</v>
      </c>
      <c r="FW138" s="20">
        <f>+'MIP 2017'!ET138*(1+(EX138))</f>
        <v>0</v>
      </c>
      <c r="FX138" s="20">
        <f>+'MIP 2017'!EU138*(1+(EY138))</f>
        <v>2.556177814984669</v>
      </c>
      <c r="FY138" s="20">
        <f>+'MIP 2017'!EV138*(1+(EZ138))</f>
        <v>18.610921274050362</v>
      </c>
      <c r="FZ138" s="20">
        <f>+'MIP 2017'!EW138*(1+(FA138))</f>
        <v>7.5989897730783601E-2</v>
      </c>
      <c r="GA138" s="20">
        <f>+'MIP 2017'!EX138*(1+(FB138))</f>
        <v>0</v>
      </c>
      <c r="GB138" s="20">
        <f>+'MIP 2017'!EY138*(1+(FC138))</f>
        <v>22857.734552906353</v>
      </c>
      <c r="GC138" s="20">
        <f>+'MIP 2017'!EZ138*(1+(FD138))</f>
        <v>4961.5366981385341</v>
      </c>
      <c r="GD138" s="20">
        <f>+'MIP 2017'!FA138*(1+(FE138))</f>
        <v>1955.4183648111223</v>
      </c>
      <c r="GE138" s="20">
        <f>+'MIP 2017'!FB138*(1+(FF138))</f>
        <v>3824.9734130053043</v>
      </c>
      <c r="GF138" s="20">
        <f>+'MIP 2017'!FC138*(1+(FG138))</f>
        <v>108.37079930927273</v>
      </c>
      <c r="GG138" s="20">
        <f>+'MIP 2017'!FD138*(1+(FH138))</f>
        <v>22545.22243871004</v>
      </c>
      <c r="GH138" s="20">
        <f>+'MIP 2017'!FE138*(1+(FI138))</f>
        <v>1021.5587784781085</v>
      </c>
      <c r="GI138" s="20">
        <f>+'MIP 2017'!FF138*(1+(FJ138))</f>
        <v>217.75842994929022</v>
      </c>
      <c r="GJ138" s="18">
        <f t="shared" si="6"/>
        <v>58624.499328546488</v>
      </c>
      <c r="GK138" s="39">
        <f>+IFERROR((GJ138/'MIP 2017'!FG138*100-100),0)</f>
        <v>13.692673967630569</v>
      </c>
      <c r="GN138" s="18">
        <v>59454.373161197138</v>
      </c>
      <c r="GO138" s="14">
        <f>+'MIP 2017'!FH138</f>
        <v>52387.852728323123</v>
      </c>
      <c r="GP138" s="39">
        <f t="shared" si="7"/>
        <v>7066.5204328740147</v>
      </c>
      <c r="GQ138" s="39">
        <f t="shared" si="8"/>
        <v>13.488852978036931</v>
      </c>
      <c r="GU138" s="61">
        <v>0.26</v>
      </c>
      <c r="GV138" s="81"/>
      <c r="GW138" s="60">
        <f>+IF(SeleccionarDemTur=GW$11,'SIMULADOR IMPACTOS MIP(TURISMO)'!PorcentajeTur,0)</f>
        <v>0</v>
      </c>
      <c r="GX138" s="60">
        <f>+IF(SeleccionarDemTur=GX$11,'SIMULADOR IMPACTOS MIP(TURISMO)'!PorcentajeTur,0)</f>
        <v>0</v>
      </c>
      <c r="GY138" s="60">
        <f>+IF(SeleccionarDemTur=GY$11,'SIMULADOR IMPACTOS MIP(TURISMO)'!PorcentajeTur,0)</f>
        <v>0.14000000000000001</v>
      </c>
      <c r="GZ138" s="60">
        <f>+IF(SeleccionarDemTur=GZ$11,'SIMULADOR IMPACTOS MIP(TURISMO)'!PorcentajeTur,0)</f>
        <v>0</v>
      </c>
      <c r="HA138" s="60">
        <f>+IF(OR(SeleccionarDemTur=HA$11,SeleccionarDemTur=$GW$11),'SIMULADOR IMPACTOS MIP(TURISMO)'!PorcentajeTur,0)</f>
        <v>0</v>
      </c>
      <c r="HB138" s="60">
        <f>+IF(OR(SeleccionarDemTur=HB$11,SeleccionarDemTur=$GW$11),'SIMULADOR IMPACTOS MIP(TURISMO)'!PorcentajeTur,0)</f>
        <v>0</v>
      </c>
      <c r="HC138" s="60">
        <f>+IF(OR(SeleccionarDemTur=HC$11,SeleccionarDemTur=$GW$11),'SIMULADOR IMPACTOS MIP(TURISMO)'!PorcentajeTur,0)</f>
        <v>0</v>
      </c>
      <c r="HD138" s="60">
        <f>+IF(OR(SeleccionarDemTur=HD$11,SeleccionarDemTur=$GX$11),'SIMULADOR IMPACTOS MIP(TURISMO)'!PorcentajeTur,0)</f>
        <v>0</v>
      </c>
      <c r="HE138" s="60">
        <f>+IF(OR(SeleccionarDemTur=HE$11,SeleccionarDemTur=$GX$11),'SIMULADOR IMPACTOS MIP(TURISMO)'!PorcentajeTur,0)</f>
        <v>0</v>
      </c>
      <c r="HF138" s="60">
        <f>+IF(OR(SeleccionarDemTur=HF$11,SeleccionarDemTur=$GX$11),'SIMULADOR IMPACTOS MIP(TURISMO)'!PorcentajeTur,0)</f>
        <v>0</v>
      </c>
      <c r="HG138" s="60">
        <f>+IF(OR(SeleccionarDemTur=HG$11,SeleccionarDemTur=$GX$11),'SIMULADOR IMPACTOS MIP(TURISMO)'!PorcentajeTur,0)</f>
        <v>0</v>
      </c>
      <c r="HH138" s="60">
        <f>+IF(OR(SeleccionarDemTur=HH$11,SeleccionarDemTur=$GX$11),'SIMULADOR IMPACTOS MIP(TURISMO)'!PorcentajeTur,0)</f>
        <v>0</v>
      </c>
      <c r="HI138" s="60">
        <f>+IF(OR(SeleccionarDemTur=HI$11,SeleccionarDemTur=$GX$11),'SIMULADOR IMPACTOS MIP(TURISMO)'!PorcentajeTur,0)</f>
        <v>0</v>
      </c>
      <c r="HJ138" s="60">
        <f>+IF(OR(SeleccionarDemTur=HJ$11,SeleccionarDemTur=$GX$11),'SIMULADOR IMPACTOS MIP(TURISMO)'!PorcentajeTur,0)</f>
        <v>0</v>
      </c>
      <c r="HK138" s="60">
        <f>+IF(SeleccionarDemTur=HK$11,'SIMULADOR IMPACTOS MIP(TURISMO)'!PorcentajeTur,0)</f>
        <v>0</v>
      </c>
      <c r="HL138" s="60">
        <f>+IF(SeleccionarDemTur=HL$11,'SIMULADOR IMPACTOS MIP(TURISMO)'!PorcentajeTur,0)</f>
        <v>0</v>
      </c>
      <c r="HM138" s="60">
        <f>+IF(SeleccionarDemTur=HM$11,'SIMULADOR IMPACTOS MIP(TURISMO)'!PorcentajeTur,0)</f>
        <v>0</v>
      </c>
      <c r="HN138" s="60">
        <f>+IF(SeleccionarDemTur=HN$11,'SIMULADOR IMPACTOS MIP(TURISMO)'!PorcentajeTur,0)</f>
        <v>0</v>
      </c>
      <c r="HO138" s="60">
        <f>+IF(OR(SeleccionarDemTur=HO$11,SeleccionarDemTur=$GY$11),'SIMULADOR IMPACTOS MIP(TURISMO)'!PorcentajeTur,0)</f>
        <v>0.14000000000000001</v>
      </c>
      <c r="HP138" s="60">
        <f>+IF(OR(SeleccionarDemTur=HP$11,SeleccionarDemTur=$GY$11),'SIMULADOR IMPACTOS MIP(TURISMO)'!PorcentajeTur,0)</f>
        <v>0.14000000000000001</v>
      </c>
      <c r="HQ138" s="60">
        <f>+IF(OR(SeleccionarDemTur=HQ$11,SeleccionarDemTur=$GY$11),'SIMULADOR IMPACTOS MIP(TURISMO)'!PorcentajeTur,0)</f>
        <v>0.14000000000000001</v>
      </c>
      <c r="HR138" s="60">
        <f>+IF(OR(SeleccionarDemTur=HR$11,SeleccionarDemTur=$GY$11),'SIMULADOR IMPACTOS MIP(TURISMO)'!PorcentajeTur,0)</f>
        <v>0.14000000000000001</v>
      </c>
      <c r="HS138" s="60">
        <f>+IF(OR(SeleccionarDemTur=HS$11,SeleccionarDemTur=$GY$11),'SIMULADOR IMPACTOS MIP(TURISMO)'!PorcentajeTur,0)</f>
        <v>0.14000000000000001</v>
      </c>
      <c r="HT138" s="60">
        <f>+IF(OR(SeleccionarDemTur=HT$11,SeleccionarDemTur=$GY$11),'SIMULADOR IMPACTOS MIP(TURISMO)'!PorcentajeTur,0)</f>
        <v>0.14000000000000001</v>
      </c>
      <c r="HU138" s="60">
        <f>+IF(OR(SeleccionarDemTur=HU$11,SeleccionarDemTur=$GY$11),'SIMULADOR IMPACTOS MIP(TURISMO)'!PorcentajeTur,0)</f>
        <v>0.14000000000000001</v>
      </c>
      <c r="HV138" s="60">
        <f>+IF(OR(SeleccionarDemTur=HV$11,SeleccionarDemTur=$GY$11),'SIMULADOR IMPACTOS MIP(TURISMO)'!PorcentajeTur,0)</f>
        <v>0.14000000000000001</v>
      </c>
      <c r="HY138" s="20">
        <f>+'MIP 2017'!EJ138*(1+(GZ138))</f>
        <v>1062.7047671943008</v>
      </c>
      <c r="HZ138" s="20">
        <f>+'MIP 2017'!EK138*(1+(HA138))</f>
        <v>7.2576836504817726</v>
      </c>
      <c r="IA138" s="20">
        <f>+'MIP 2017'!EL138*(1+(HB138))</f>
        <v>11.426218773072788</v>
      </c>
      <c r="IB138" s="20">
        <f>+'MIP 2017'!EM138*(1+(HC138))</f>
        <v>24.777829607454095</v>
      </c>
      <c r="IC138" s="20">
        <f>+'MIP 2017'!EN138*(1+(HD138))</f>
        <v>0</v>
      </c>
      <c r="ID138" s="20">
        <f>+'MIP 2017'!EO138*(1+(HE138))</f>
        <v>0.16904520308273888</v>
      </c>
      <c r="IE138" s="20">
        <f>+'MIP 2017'!EP138*(1+(HF138))</f>
        <v>3.7473639964350665</v>
      </c>
      <c r="IF138" s="20">
        <f>+'MIP 2017'!EQ138*(1+(HG138))</f>
        <v>0.59985582687244055</v>
      </c>
      <c r="IG138" s="20">
        <f>+'MIP 2017'!ER138*(1+(HH138))</f>
        <v>0</v>
      </c>
      <c r="IH138" s="20">
        <f>+'MIP 2017'!ES138*(1+(HI138))</f>
        <v>0</v>
      </c>
      <c r="II138" s="20">
        <f>+'MIP 2017'!ET138*(1+(HJ138))</f>
        <v>0</v>
      </c>
      <c r="IJ138" s="20">
        <f>+'MIP 2017'!EU138*(1+(HK138))</f>
        <v>2.556177814984669</v>
      </c>
      <c r="IK138" s="20">
        <f>+'MIP 2017'!EV138*(1+(HL138))</f>
        <v>18.610921274050362</v>
      </c>
      <c r="IL138" s="20">
        <f>+'MIP 2017'!EW138*(1+(HM138))</f>
        <v>7.5989897730783601E-2</v>
      </c>
      <c r="IM138" s="20">
        <f>+'MIP 2017'!EX138*(1+(HN138))</f>
        <v>0</v>
      </c>
      <c r="IN138" s="20">
        <f>+'MIP 2017'!EY138*(1+(HO138))</f>
        <v>22857.734552906353</v>
      </c>
      <c r="IO138" s="20">
        <f>+'MIP 2017'!EZ138*(1+(HP138))</f>
        <v>4961.5366981385341</v>
      </c>
      <c r="IP138" s="20">
        <f>+'MIP 2017'!FA138*(1+(HQ138))</f>
        <v>1955.4183648111223</v>
      </c>
      <c r="IQ138" s="20">
        <f>+'MIP 2017'!FB138*(1+(HR138))</f>
        <v>3824.9734130053043</v>
      </c>
      <c r="IR138" s="20">
        <f>+'MIP 2017'!FC138*(1+(HS138))</f>
        <v>108.37079930927273</v>
      </c>
      <c r="IS138" s="20">
        <f>+'MIP 2017'!FD138*(1+(HT138))</f>
        <v>22545.22243871004</v>
      </c>
      <c r="IT138" s="20">
        <f>+'MIP 2017'!FE138*(1+(HU138))</f>
        <v>1021.5587784781085</v>
      </c>
      <c r="IU138" s="20">
        <f>+'MIP 2017'!FF138*(1+(HV138))</f>
        <v>217.75842994929022</v>
      </c>
      <c r="IV138" s="18">
        <f t="shared" si="9"/>
        <v>58624.499328546488</v>
      </c>
      <c r="IW138" s="39">
        <f>+IFERROR((IV138/'MIP 2017'!FG138*100-100),0)</f>
        <v>13.692673967630569</v>
      </c>
      <c r="IZ138" s="18">
        <v>59454.373161197138</v>
      </c>
      <c r="JA138" s="14">
        <f>+'MIP 2017'!FH138</f>
        <v>52387.852728323123</v>
      </c>
      <c r="JB138" s="39">
        <f t="shared" si="10"/>
        <v>7066.5204328740147</v>
      </c>
      <c r="JC138" s="39">
        <f t="shared" si="11"/>
        <v>13.488852978036931</v>
      </c>
    </row>
    <row r="139" spans="1:263" s="7" customFormat="1" ht="21.95" customHeight="1" thickBot="1" x14ac:dyDescent="0.3">
      <c r="A139" s="137" t="s">
        <v>314</v>
      </c>
      <c r="B139" s="138" t="s">
        <v>406</v>
      </c>
      <c r="C139" s="33">
        <v>3.3566482869082745E-6</v>
      </c>
      <c r="D139" s="33">
        <v>3.7965164414236167E-6</v>
      </c>
      <c r="E139" s="33">
        <v>3.4855511289038823E-6</v>
      </c>
      <c r="F139" s="33">
        <v>7.048648315256605E-6</v>
      </c>
      <c r="G139" s="33">
        <v>3.7378037890726794E-6</v>
      </c>
      <c r="H139" s="33">
        <v>3.0696985214409167E-6</v>
      </c>
      <c r="I139" s="33">
        <v>1.9863509454944813E-6</v>
      </c>
      <c r="J139" s="33">
        <v>3.2064817506158639E-6</v>
      </c>
      <c r="K139" s="33">
        <v>3.0391896748464884E-6</v>
      </c>
      <c r="L139" s="33">
        <v>3.6041845845653358E-6</v>
      </c>
      <c r="M139" s="33">
        <v>7.0825878123036622E-6</v>
      </c>
      <c r="N139" s="33">
        <v>8.116684436269733E-6</v>
      </c>
      <c r="O139" s="33">
        <v>5.7623562406666918E-6</v>
      </c>
      <c r="P139" s="33">
        <v>5.6357719504455491E-6</v>
      </c>
      <c r="Q139" s="33">
        <v>3.0663872941168226E-6</v>
      </c>
      <c r="R139" s="33">
        <v>6.1721847064196804E-6</v>
      </c>
      <c r="S139" s="33">
        <v>5.547399092629432E-6</v>
      </c>
      <c r="T139" s="33">
        <v>5.1830440267678417E-6</v>
      </c>
      <c r="U139" s="33">
        <v>4.4423407095477415E-6</v>
      </c>
      <c r="V139" s="33">
        <v>3.2287860756031653E-6</v>
      </c>
      <c r="W139" s="33">
        <v>1.2392510632627874E-5</v>
      </c>
      <c r="X139" s="33">
        <v>4.3954327566933008E-6</v>
      </c>
      <c r="Y139" s="33">
        <v>5.389633352511247E-6</v>
      </c>
      <c r="Z139" s="33">
        <v>6.727778214875695E-6</v>
      </c>
      <c r="AA139" s="33">
        <v>4.7387441414540698E-6</v>
      </c>
      <c r="AB139" s="33">
        <v>1.0354793820241431E-5</v>
      </c>
      <c r="AC139" s="33">
        <v>1.2661153898164994E-6</v>
      </c>
      <c r="AD139" s="33">
        <v>4.8647985005898996E-6</v>
      </c>
      <c r="AE139" s="33">
        <v>8.03084392269979E-6</v>
      </c>
      <c r="AF139" s="33">
        <v>7.2979792659391909E-6</v>
      </c>
      <c r="AG139" s="33">
        <v>2.1799981392426364E-6</v>
      </c>
      <c r="AH139" s="33">
        <v>7.5430333935726518E-6</v>
      </c>
      <c r="AI139" s="33">
        <v>8.8129465729634541E-6</v>
      </c>
      <c r="AJ139" s="33">
        <v>8.6505396921803299E-6</v>
      </c>
      <c r="AK139" s="33">
        <v>8.7284534598974342E-6</v>
      </c>
      <c r="AL139" s="33">
        <v>7.7987144347617969E-6</v>
      </c>
      <c r="AM139" s="33">
        <v>7.0189102975877945E-6</v>
      </c>
      <c r="AN139" s="33">
        <v>6.862672610972686E-6</v>
      </c>
      <c r="AO139" s="33">
        <v>8.5261413402257013E-6</v>
      </c>
      <c r="AP139" s="33">
        <v>1.9165188097693508E-5</v>
      </c>
      <c r="AQ139" s="33">
        <v>7.0658083995835276E-6</v>
      </c>
      <c r="AR139" s="33">
        <v>8.9355326224280941E-6</v>
      </c>
      <c r="AS139" s="33">
        <v>6.534714934893782E-6</v>
      </c>
      <c r="AT139" s="33">
        <v>1.5954826002743431E-5</v>
      </c>
      <c r="AU139" s="33">
        <v>1.0422168081143746E-5</v>
      </c>
      <c r="AV139" s="33">
        <v>6.2669532170407113E-6</v>
      </c>
      <c r="AW139" s="33">
        <v>1.0163840794030945E-5</v>
      </c>
      <c r="AX139" s="33">
        <v>8.3111563144663169E-6</v>
      </c>
      <c r="AY139" s="33">
        <v>8.4516036464407803E-6</v>
      </c>
      <c r="AZ139" s="33">
        <v>7.3157082016219972E-6</v>
      </c>
      <c r="BA139" s="33">
        <v>9.2228090232730286E-6</v>
      </c>
      <c r="BB139" s="33">
        <v>7.4966726796587344E-6</v>
      </c>
      <c r="BC139" s="33">
        <v>9.2233744765616182E-6</v>
      </c>
      <c r="BD139" s="33">
        <v>8.5082338703616911E-6</v>
      </c>
      <c r="BE139" s="33">
        <v>1.0062895014644378E-5</v>
      </c>
      <c r="BF139" s="33">
        <v>9.4299424598321752E-6</v>
      </c>
      <c r="BG139" s="33">
        <v>9.8404388278990426E-6</v>
      </c>
      <c r="BH139" s="33">
        <v>1.5575314358738214E-5</v>
      </c>
      <c r="BI139" s="33">
        <v>1.2803421337865782E-5</v>
      </c>
      <c r="BJ139" s="33">
        <v>1.0938081696736999E-5</v>
      </c>
      <c r="BK139" s="33">
        <v>1.0390732605276694E-5</v>
      </c>
      <c r="BL139" s="33">
        <v>6.5179786819013017E-6</v>
      </c>
      <c r="BM139" s="33">
        <v>1.0093764136546695E-5</v>
      </c>
      <c r="BN139" s="33">
        <v>7.6424525249352762E-6</v>
      </c>
      <c r="BO139" s="33">
        <v>9.7311495073991558E-6</v>
      </c>
      <c r="BP139" s="33">
        <v>1.5056523635005156E-5</v>
      </c>
      <c r="BQ139" s="33">
        <v>1.0174472141679834E-5</v>
      </c>
      <c r="BR139" s="33">
        <v>9.3449466814032168E-6</v>
      </c>
      <c r="BS139" s="33">
        <v>1.0083819197948056E-5</v>
      </c>
      <c r="BT139" s="33">
        <v>1.2001273664597162E-5</v>
      </c>
      <c r="BU139" s="33">
        <v>6.945547939715317E-6</v>
      </c>
      <c r="BV139" s="33">
        <v>2.5689297128847294E-5</v>
      </c>
      <c r="BW139" s="33">
        <v>1.8868454955232389E-5</v>
      </c>
      <c r="BX139" s="33">
        <v>2.9005157180022322E-5</v>
      </c>
      <c r="BY139" s="33">
        <v>1.4490694136132378E-5</v>
      </c>
      <c r="BZ139" s="33">
        <v>6.0707903758114219E-6</v>
      </c>
      <c r="CA139" s="33">
        <v>1.1040491651160425E-5</v>
      </c>
      <c r="CB139" s="33">
        <v>6.2348604591578531E-6</v>
      </c>
      <c r="CC139" s="33">
        <v>7.4525169237339988E-6</v>
      </c>
      <c r="CD139" s="33">
        <v>7.8511766155752411E-6</v>
      </c>
      <c r="CE139" s="33">
        <v>1.039012596371691E-5</v>
      </c>
      <c r="CF139" s="33">
        <v>1.333620819668505E-5</v>
      </c>
      <c r="CG139" s="33">
        <v>2.5015682795435365E-5</v>
      </c>
      <c r="CH139" s="33">
        <v>8.3661010483606165E-6</v>
      </c>
      <c r="CI139" s="33">
        <v>9.1584084820559613E-6</v>
      </c>
      <c r="CJ139" s="33">
        <v>1.008988833681029E-5</v>
      </c>
      <c r="CK139" s="33">
        <v>3.9683503029961221E-6</v>
      </c>
      <c r="CL139" s="33">
        <v>1.3814226439974414E-5</v>
      </c>
      <c r="CM139" s="33">
        <v>2.8395321055810713E-5</v>
      </c>
      <c r="CN139" s="33">
        <v>2.5604152752501102E-5</v>
      </c>
      <c r="CO139" s="33">
        <v>1.697475630885308E-5</v>
      </c>
      <c r="CP139" s="33">
        <v>1.3210092659021414E-5</v>
      </c>
      <c r="CQ139" s="33">
        <v>9.3457292184325402E-4</v>
      </c>
      <c r="CR139" s="33">
        <v>3.3814313389572399E-4</v>
      </c>
      <c r="CS139" s="33">
        <v>2.0249521738459983E-5</v>
      </c>
      <c r="CT139" s="33">
        <v>1.5400625912872965E-5</v>
      </c>
      <c r="CU139" s="33">
        <v>1.5584554040473451E-5</v>
      </c>
      <c r="CV139" s="33">
        <v>1.22892732017923E-5</v>
      </c>
      <c r="CW139" s="33">
        <v>1.2042091032149694E-5</v>
      </c>
      <c r="CX139" s="33">
        <v>1.4819757353284624E-5</v>
      </c>
      <c r="CY139" s="33">
        <v>9.5805600723671932E-6</v>
      </c>
      <c r="CZ139" s="33">
        <v>9.7341303271660804E-6</v>
      </c>
      <c r="DA139" s="33">
        <v>7.1449115995905279E-6</v>
      </c>
      <c r="DB139" s="33">
        <v>1.8065209716155588E-5</v>
      </c>
      <c r="DC139" s="33">
        <v>2.5752594949997349E-5</v>
      </c>
      <c r="DD139" s="33">
        <v>3.1120566940670788E-5</v>
      </c>
      <c r="DE139" s="33">
        <v>1.9914333445400881E-5</v>
      </c>
      <c r="DF139" s="33">
        <v>1.6480518814117713E-5</v>
      </c>
      <c r="DG139" s="33">
        <v>1.7401042337204426E-5</v>
      </c>
      <c r="DH139" s="33">
        <v>2.1435606105894648E-5</v>
      </c>
      <c r="DI139" s="33">
        <v>1.5493209616824443E-5</v>
      </c>
      <c r="DJ139" s="33">
        <v>8.7803463989037024E-6</v>
      </c>
      <c r="DK139" s="33">
        <v>7.0781913271626683E-6</v>
      </c>
      <c r="DL139" s="33">
        <v>6.8562271211032653E-6</v>
      </c>
      <c r="DM139" s="33">
        <v>7.3988912050502068E-6</v>
      </c>
      <c r="DN139" s="33">
        <v>9.7212263947107233E-6</v>
      </c>
      <c r="DO139" s="33">
        <v>4.197623965729983E-5</v>
      </c>
      <c r="DP139" s="33">
        <v>1.5863428714283238E-5</v>
      </c>
      <c r="DQ139" s="33">
        <v>9.1543522155214995E-6</v>
      </c>
      <c r="DR139" s="33">
        <v>2.2405293921387323E-5</v>
      </c>
      <c r="DS139" s="33">
        <v>1.6446218090623568E-5</v>
      </c>
      <c r="DT139" s="33">
        <v>6.6167949389012286E-6</v>
      </c>
      <c r="DU139" s="33">
        <v>1.090556557520218E-5</v>
      </c>
      <c r="DV139" s="33">
        <v>1.1292834756504836E-4</v>
      </c>
      <c r="DW139" s="33">
        <v>5.1579455997224086E-5</v>
      </c>
      <c r="DX139" s="33">
        <v>5.7328366278886775E-5</v>
      </c>
      <c r="DY139" s="33">
        <v>2.0231663559889209E-5</v>
      </c>
      <c r="DZ139" s="33">
        <v>1.0150386870259394</v>
      </c>
      <c r="EA139" s="33">
        <v>1.5821868994418626E-5</v>
      </c>
      <c r="EB139" s="33">
        <v>3.6340436327207493E-5</v>
      </c>
      <c r="EC139" s="33">
        <v>1.7128639150062824E-5</v>
      </c>
      <c r="ED139" s="33">
        <v>1.9836684320289133E-5</v>
      </c>
      <c r="EE139" s="33">
        <v>1.5395505040571895E-5</v>
      </c>
      <c r="EF139" s="33">
        <v>2.6569431584953036E-4</v>
      </c>
      <c r="EG139" s="33">
        <v>2.2427447388345823E-5</v>
      </c>
      <c r="EH139" s="33">
        <v>0</v>
      </c>
      <c r="EK139" s="60">
        <f>+IF(AND(OR(SeleccionarIndustria=$A139,SeleccionarIndustria="Todas las AE"),('SIMULADOR IMPACTOS MIP'!$B$10=EK$11)),'SIMULADOR IMPACTOS MIP'!Porcentaje,0)</f>
        <v>0</v>
      </c>
      <c r="EL139" s="60">
        <f>+IF(AND(OR(SeleccionarIndustria=$A139,SeleccionarIndustria="Todas las AE"),('SIMULADOR IMPACTOS MIP'!$B$10=EL$11)),'SIMULADOR IMPACTOS MIP'!Porcentaje,0)</f>
        <v>0</v>
      </c>
      <c r="EM139" s="60">
        <f>+IF(AND(OR(SeleccionarIndustria=$A139,SeleccionarIndustria="Todas las AE"),('SIMULADOR IMPACTOS MIP'!$B$10=EM$11)),'SIMULADOR IMPACTOS MIP'!Porcentaje,0)</f>
        <v>0.14000000000000001</v>
      </c>
      <c r="EN139" s="60">
        <f>+IF(AND(OR(SeleccionarIndustria=$A139,SeleccionarIndustria="Todas las AE"),('SIMULADOR IMPACTOS MIP'!$B$10=EN$11)),'SIMULADOR IMPACTOS MIP'!Porcentaje,0)</f>
        <v>0</v>
      </c>
      <c r="EO139" s="60">
        <f>+IF(AND(OR(SeleccionarIndustria=$A139,SeleccionarIndustria="Todas las AE"),(OR('SIMULADOR IMPACTOS MIP'!$B$10=$EK$11,'SIMULADOR IMPACTOS MIP'!$B$10=EO$11))),'SIMULADOR IMPACTOS MIP'!Porcentaje,0)</f>
        <v>0</v>
      </c>
      <c r="EP139" s="60">
        <f>+IF(AND(OR(SeleccionarIndustria=$A139,SeleccionarIndustria="Todas las AE"),(OR('SIMULADOR IMPACTOS MIP'!$B$10=$EK$11,'SIMULADOR IMPACTOS MIP'!$B$10=EP$11))),'SIMULADOR IMPACTOS MIP'!Porcentaje,0)</f>
        <v>0</v>
      </c>
      <c r="EQ139" s="60">
        <f>+IF(AND(OR(SeleccionarIndustria=$A139,SeleccionarIndustria="Todas las AE"),(OR('SIMULADOR IMPACTOS MIP'!$B$10=$EK$11,'SIMULADOR IMPACTOS MIP'!$B$10=EQ$11))),'SIMULADOR IMPACTOS MIP'!Porcentaje,0)</f>
        <v>0</v>
      </c>
      <c r="ER139" s="60">
        <f>+IF(AND(OR(SeleccionarIndustria=$A139,SeleccionarIndustria="Todas las AE"),(OR('SIMULADOR IMPACTOS MIP'!$B$10=$EL$11,'SIMULADOR IMPACTOS MIP'!$B$10=ER$11))),'SIMULADOR IMPACTOS MIP'!Porcentaje,0)</f>
        <v>0</v>
      </c>
      <c r="ES139" s="60">
        <f>+IF(AND(OR(SeleccionarIndustria=$A139,SeleccionarIndustria="Todas las AE"),(OR('SIMULADOR IMPACTOS MIP'!$B$10=$EL$11,'SIMULADOR IMPACTOS MIP'!$B$10=ES$11))),'SIMULADOR IMPACTOS MIP'!Porcentaje,0)</f>
        <v>0</v>
      </c>
      <c r="ET139" s="60">
        <f>+IF(AND(OR(SeleccionarIndustria=$A139,SeleccionarIndustria="Todas las AE"),(OR('SIMULADOR IMPACTOS MIP'!$B$10=$EL$11,'SIMULADOR IMPACTOS MIP'!$B$10=ET$11))),'SIMULADOR IMPACTOS MIP'!Porcentaje,0)</f>
        <v>0</v>
      </c>
      <c r="EU139" s="60">
        <f>+IF(AND(OR(SeleccionarIndustria=$A139,SeleccionarIndustria="Todas las AE"),(OR('SIMULADOR IMPACTOS MIP'!$B$10=$EL$11,'SIMULADOR IMPACTOS MIP'!$B$10=EU$11))),'SIMULADOR IMPACTOS MIP'!Porcentaje,0)</f>
        <v>0</v>
      </c>
      <c r="EV139" s="60">
        <f>+IF(AND(OR(SeleccionarIndustria=$A139,SeleccionarIndustria="Todas las AE"),(OR('SIMULADOR IMPACTOS MIP'!$B$10=$EL$11,'SIMULADOR IMPACTOS MIP'!$B$10=EV$11))),'SIMULADOR IMPACTOS MIP'!Porcentaje,0)</f>
        <v>0</v>
      </c>
      <c r="EW139" s="60">
        <f>+IF(AND(OR(SeleccionarIndustria=$A139,SeleccionarIndustria="Todas las AE"),(OR('SIMULADOR IMPACTOS MIP'!$B$10=$EL$11,'SIMULADOR IMPACTOS MIP'!$B$10=EW$11))),'SIMULADOR IMPACTOS MIP'!Porcentaje,0)</f>
        <v>0</v>
      </c>
      <c r="EX139" s="60">
        <f>+IF(AND(OR(SeleccionarIndustria=$A139,SeleccionarIndustria="Todas las AE"),(OR('SIMULADOR IMPACTOS MIP'!$B$10=$EL$11,'SIMULADOR IMPACTOS MIP'!$B$10=EX$11))),'SIMULADOR IMPACTOS MIP'!Porcentaje,0)</f>
        <v>0</v>
      </c>
      <c r="EY139" s="60">
        <f>+IF(AND(OR(SeleccionarIndustria=$A139,SeleccionarIndustria="Todas las AE"),('SIMULADOR IMPACTOS MIP'!$B$10=EY$11)),'SIMULADOR IMPACTOS MIP'!Porcentaje,0)</f>
        <v>0</v>
      </c>
      <c r="EZ139" s="60">
        <f>+IF(AND(OR(SeleccionarIndustria=$A139,SeleccionarIndustria="Todas las AE"),('SIMULADOR IMPACTOS MIP'!$B$10=EZ$11)),'SIMULADOR IMPACTOS MIP'!Porcentaje,0)</f>
        <v>0</v>
      </c>
      <c r="FA139" s="60">
        <f>+IF(AND(OR(SeleccionarIndustria=$A139,SeleccionarIndustria="Todas las AE"),('SIMULADOR IMPACTOS MIP'!$B$10=FA$11)),'SIMULADOR IMPACTOS MIP'!Porcentaje,0)</f>
        <v>0</v>
      </c>
      <c r="FB139" s="60">
        <f>+IF(AND(OR(SeleccionarIndustria=$A139,SeleccionarIndustria="Todas las AE"),('SIMULADOR IMPACTOS MIP'!$B$10=FB$11)),'SIMULADOR IMPACTOS MIP'!Porcentaje,0)</f>
        <v>0</v>
      </c>
      <c r="FC139" s="60">
        <f>+IF(AND(OR(SeleccionarIndustria=$A139,SeleccionarIndustria="Todas las AE"),(OR('SIMULADOR IMPACTOS MIP'!$B$10=$EM$11,'SIMULADOR IMPACTOS MIP'!$B$10=FC$11))),'SIMULADOR IMPACTOS MIP'!Porcentaje,0)</f>
        <v>0.14000000000000001</v>
      </c>
      <c r="FD139" s="60">
        <f>+IF(AND(OR(SeleccionarIndustria=$A139,SeleccionarIndustria="Todas las AE"),(OR('SIMULADOR IMPACTOS MIP'!$B$10=$EM$11,'SIMULADOR IMPACTOS MIP'!$B$10=FD$11))),'SIMULADOR IMPACTOS MIP'!Porcentaje,0)</f>
        <v>0.14000000000000001</v>
      </c>
      <c r="FE139" s="60">
        <f>+IF(AND(OR(SeleccionarIndustria=$A139,SeleccionarIndustria="Todas las AE"),(OR('SIMULADOR IMPACTOS MIP'!$B$10=$EM$11,'SIMULADOR IMPACTOS MIP'!$B$10=FE$11))),'SIMULADOR IMPACTOS MIP'!Porcentaje,0)</f>
        <v>0.14000000000000001</v>
      </c>
      <c r="FF139" s="60">
        <f>+IF(AND(OR(SeleccionarIndustria=$A139,SeleccionarIndustria="Todas las AE"),(OR('SIMULADOR IMPACTOS MIP'!$B$10=$EM$11,'SIMULADOR IMPACTOS MIP'!$B$10=FF$11))),'SIMULADOR IMPACTOS MIP'!Porcentaje,0)</f>
        <v>0.14000000000000001</v>
      </c>
      <c r="FG139" s="60">
        <f>+IF(AND(OR(SeleccionarIndustria=$A139,SeleccionarIndustria="Todas las AE"),(OR('SIMULADOR IMPACTOS MIP'!$B$10=$EM$11,'SIMULADOR IMPACTOS MIP'!$B$10=FG$11))),'SIMULADOR IMPACTOS MIP'!Porcentaje,0)</f>
        <v>0.14000000000000001</v>
      </c>
      <c r="FH139" s="60">
        <f>+IF(AND(OR(SeleccionarIndustria=$A139,SeleccionarIndustria="Todas las AE"),(OR('SIMULADOR IMPACTOS MIP'!$B$10=$EM$11,'SIMULADOR IMPACTOS MIP'!$B$10=FH$11))),'SIMULADOR IMPACTOS MIP'!Porcentaje,0)</f>
        <v>0.14000000000000001</v>
      </c>
      <c r="FI139" s="60">
        <f>+IF(AND(OR(SeleccionarIndustria=$A139,SeleccionarIndustria="Todas las AE"),(OR('SIMULADOR IMPACTOS MIP'!$B$10=$EM$11,'SIMULADOR IMPACTOS MIP'!$B$10=FI$11))),'SIMULADOR IMPACTOS MIP'!Porcentaje,0)</f>
        <v>0.14000000000000001</v>
      </c>
      <c r="FJ139" s="60">
        <f>+IF(AND(OR(SeleccionarIndustria=$A139,SeleccionarIndustria="Todas las AE"),(OR('SIMULADOR IMPACTOS MIP'!$B$10=$EM$11,'SIMULADOR IMPACTOS MIP'!$B$10=FJ$11))),'SIMULADOR IMPACTOS MIP'!Porcentaje,0)</f>
        <v>0.14000000000000001</v>
      </c>
      <c r="FM139" s="20">
        <f>+'MIP 2017'!EJ139*(1+(EN139))</f>
        <v>130748.6802809885</v>
      </c>
      <c r="FN139" s="20">
        <f>+'MIP 2017'!EK139*(1+(EO139))</f>
        <v>309.93347035308267</v>
      </c>
      <c r="FO139" s="20">
        <f>+'MIP 2017'!EL139*(1+(EP139))</f>
        <v>673.17924287872131</v>
      </c>
      <c r="FP139" s="20">
        <f>+'MIP 2017'!EM139*(1+(EQ139))</f>
        <v>0</v>
      </c>
      <c r="FQ139" s="20">
        <f>+'MIP 2017'!EN139*(1+(ER139))</f>
        <v>0</v>
      </c>
      <c r="FR139" s="20">
        <f>+'MIP 2017'!EO139*(1+(ES139))</f>
        <v>0.25450522345874216</v>
      </c>
      <c r="FS139" s="20">
        <f>+'MIP 2017'!EP139*(1+(ET139))</f>
        <v>5.6418265286543106</v>
      </c>
      <c r="FT139" s="20">
        <f>+'MIP 2017'!EQ139*(1+(EU139))</f>
        <v>0.90311016507505804</v>
      </c>
      <c r="FU139" s="20">
        <f>+'MIP 2017'!ER139*(1+(EV139))</f>
        <v>0</v>
      </c>
      <c r="FV139" s="20">
        <f>+'MIP 2017'!ES139*(1+(EW139))</f>
        <v>0</v>
      </c>
      <c r="FW139" s="20">
        <f>+'MIP 2017'!ET139*(1+(EX139))</f>
        <v>0</v>
      </c>
      <c r="FX139" s="20">
        <f>+'MIP 2017'!EU139*(1+(EY139))</f>
        <v>41.812528976882568</v>
      </c>
      <c r="FY139" s="20">
        <f>+'MIP 2017'!EV139*(1+(EZ139))</f>
        <v>0</v>
      </c>
      <c r="FZ139" s="20">
        <f>+'MIP 2017'!EW139*(1+(FA139))</f>
        <v>0</v>
      </c>
      <c r="GA139" s="20">
        <f>+'MIP 2017'!EX139*(1+(FB139))</f>
        <v>688.37519427006919</v>
      </c>
      <c r="GB139" s="20">
        <f>+'MIP 2017'!EY139*(1+(FC139))</f>
        <v>8215.625019428182</v>
      </c>
      <c r="GC139" s="20">
        <f>+'MIP 2017'!EZ139*(1+(FD139))</f>
        <v>1317.8259846474893</v>
      </c>
      <c r="GD139" s="20">
        <f>+'MIP 2017'!FA139*(1+(FE139))</f>
        <v>395.13104101832539</v>
      </c>
      <c r="GE139" s="20">
        <f>+'MIP 2017'!FB139*(1+(FF139))</f>
        <v>1217.3512557673885</v>
      </c>
      <c r="GF139" s="20">
        <f>+'MIP 2017'!FC139*(1+(FG139))</f>
        <v>18.436927524456706</v>
      </c>
      <c r="GG139" s="20">
        <f>+'MIP 2017'!FD139*(1+(FH139))</f>
        <v>2763.4104212203438</v>
      </c>
      <c r="GH139" s="20">
        <f>+'MIP 2017'!FE139*(1+(FI139))</f>
        <v>396.05167745308194</v>
      </c>
      <c r="GI139" s="20">
        <f>+'MIP 2017'!FF139*(1+(FJ139))</f>
        <v>46.395717110533589</v>
      </c>
      <c r="GJ139" s="18">
        <f t="shared" si="6"/>
        <v>146839.00820355423</v>
      </c>
      <c r="GK139" s="39">
        <f>+IFERROR((GJ139/'MIP 2017'!FG139*100-100),0)</f>
        <v>1.2164563513860713</v>
      </c>
      <c r="GN139" s="18">
        <v>151210.72731403171</v>
      </c>
      <c r="GO139" s="14">
        <f>+'MIP 2017'!FH139</f>
        <v>149325.51634732363</v>
      </c>
      <c r="GP139" s="39">
        <f t="shared" si="7"/>
        <v>1885.2109667080804</v>
      </c>
      <c r="GQ139" s="39">
        <f t="shared" si="8"/>
        <v>1.2624841439176322</v>
      </c>
      <c r="GU139" s="61">
        <v>0.27</v>
      </c>
      <c r="GV139" s="81"/>
      <c r="GW139" s="60">
        <f>+IF(SeleccionarDemTur=GW$11,'SIMULADOR IMPACTOS MIP(TURISMO)'!PorcentajeTur,0)</f>
        <v>0</v>
      </c>
      <c r="GX139" s="60">
        <f>+IF(SeleccionarDemTur=GX$11,'SIMULADOR IMPACTOS MIP(TURISMO)'!PorcentajeTur,0)</f>
        <v>0</v>
      </c>
      <c r="GY139" s="60">
        <f>+IF(SeleccionarDemTur=GY$11,'SIMULADOR IMPACTOS MIP(TURISMO)'!PorcentajeTur,0)</f>
        <v>0.14000000000000001</v>
      </c>
      <c r="GZ139" s="60">
        <f>+IF(SeleccionarDemTur=GZ$11,'SIMULADOR IMPACTOS MIP(TURISMO)'!PorcentajeTur,0)</f>
        <v>0</v>
      </c>
      <c r="HA139" s="60">
        <f>+IF(OR(SeleccionarDemTur=HA$11,SeleccionarDemTur=$GW$11),'SIMULADOR IMPACTOS MIP(TURISMO)'!PorcentajeTur,0)</f>
        <v>0</v>
      </c>
      <c r="HB139" s="60">
        <f>+IF(OR(SeleccionarDemTur=HB$11,SeleccionarDemTur=$GW$11),'SIMULADOR IMPACTOS MIP(TURISMO)'!PorcentajeTur,0)</f>
        <v>0</v>
      </c>
      <c r="HC139" s="60">
        <f>+IF(OR(SeleccionarDemTur=HC$11,SeleccionarDemTur=$GW$11),'SIMULADOR IMPACTOS MIP(TURISMO)'!PorcentajeTur,0)</f>
        <v>0</v>
      </c>
      <c r="HD139" s="60">
        <f>+IF(OR(SeleccionarDemTur=HD$11,SeleccionarDemTur=$GX$11),'SIMULADOR IMPACTOS MIP(TURISMO)'!PorcentajeTur,0)</f>
        <v>0</v>
      </c>
      <c r="HE139" s="60">
        <f>+IF(OR(SeleccionarDemTur=HE$11,SeleccionarDemTur=$GX$11),'SIMULADOR IMPACTOS MIP(TURISMO)'!PorcentajeTur,0)</f>
        <v>0</v>
      </c>
      <c r="HF139" s="60">
        <f>+IF(OR(SeleccionarDemTur=HF$11,SeleccionarDemTur=$GX$11),'SIMULADOR IMPACTOS MIP(TURISMO)'!PorcentajeTur,0)</f>
        <v>0</v>
      </c>
      <c r="HG139" s="60">
        <f>+IF(OR(SeleccionarDemTur=HG$11,SeleccionarDemTur=$GX$11),'SIMULADOR IMPACTOS MIP(TURISMO)'!PorcentajeTur,0)</f>
        <v>0</v>
      </c>
      <c r="HH139" s="60">
        <f>+IF(OR(SeleccionarDemTur=HH$11,SeleccionarDemTur=$GX$11),'SIMULADOR IMPACTOS MIP(TURISMO)'!PorcentajeTur,0)</f>
        <v>0</v>
      </c>
      <c r="HI139" s="60">
        <f>+IF(OR(SeleccionarDemTur=HI$11,SeleccionarDemTur=$GX$11),'SIMULADOR IMPACTOS MIP(TURISMO)'!PorcentajeTur,0)</f>
        <v>0</v>
      </c>
      <c r="HJ139" s="60">
        <f>+IF(OR(SeleccionarDemTur=HJ$11,SeleccionarDemTur=$GX$11),'SIMULADOR IMPACTOS MIP(TURISMO)'!PorcentajeTur,0)</f>
        <v>0</v>
      </c>
      <c r="HK139" s="60">
        <f>+IF(SeleccionarDemTur=HK$11,'SIMULADOR IMPACTOS MIP(TURISMO)'!PorcentajeTur,0)</f>
        <v>0</v>
      </c>
      <c r="HL139" s="60">
        <f>+IF(SeleccionarDemTur=HL$11,'SIMULADOR IMPACTOS MIP(TURISMO)'!PorcentajeTur,0)</f>
        <v>0</v>
      </c>
      <c r="HM139" s="60">
        <f>+IF(SeleccionarDemTur=HM$11,'SIMULADOR IMPACTOS MIP(TURISMO)'!PorcentajeTur,0)</f>
        <v>0</v>
      </c>
      <c r="HN139" s="60">
        <f>+IF(SeleccionarDemTur=HN$11,'SIMULADOR IMPACTOS MIP(TURISMO)'!PorcentajeTur,0)</f>
        <v>0</v>
      </c>
      <c r="HO139" s="60">
        <f>+IF(OR(SeleccionarDemTur=HO$11,SeleccionarDemTur=$GY$11),'SIMULADOR IMPACTOS MIP(TURISMO)'!PorcentajeTur,0)</f>
        <v>0.14000000000000001</v>
      </c>
      <c r="HP139" s="60">
        <f>+IF(OR(SeleccionarDemTur=HP$11,SeleccionarDemTur=$GY$11),'SIMULADOR IMPACTOS MIP(TURISMO)'!PorcentajeTur,0)</f>
        <v>0.14000000000000001</v>
      </c>
      <c r="HQ139" s="60">
        <f>+IF(OR(SeleccionarDemTur=HQ$11,SeleccionarDemTur=$GY$11),'SIMULADOR IMPACTOS MIP(TURISMO)'!PorcentajeTur,0)</f>
        <v>0.14000000000000001</v>
      </c>
      <c r="HR139" s="60">
        <f>+IF(OR(SeleccionarDemTur=HR$11,SeleccionarDemTur=$GY$11),'SIMULADOR IMPACTOS MIP(TURISMO)'!PorcentajeTur,0)</f>
        <v>0.14000000000000001</v>
      </c>
      <c r="HS139" s="60">
        <f>+IF(OR(SeleccionarDemTur=HS$11,SeleccionarDemTur=$GY$11),'SIMULADOR IMPACTOS MIP(TURISMO)'!PorcentajeTur,0)</f>
        <v>0.14000000000000001</v>
      </c>
      <c r="HT139" s="60">
        <f>+IF(OR(SeleccionarDemTur=HT$11,SeleccionarDemTur=$GY$11),'SIMULADOR IMPACTOS MIP(TURISMO)'!PorcentajeTur,0)</f>
        <v>0.14000000000000001</v>
      </c>
      <c r="HU139" s="60">
        <f>+IF(OR(SeleccionarDemTur=HU$11,SeleccionarDemTur=$GY$11),'SIMULADOR IMPACTOS MIP(TURISMO)'!PorcentajeTur,0)</f>
        <v>0.14000000000000001</v>
      </c>
      <c r="HV139" s="60">
        <f>+IF(OR(SeleccionarDemTur=HV$11,SeleccionarDemTur=$GY$11),'SIMULADOR IMPACTOS MIP(TURISMO)'!PorcentajeTur,0)</f>
        <v>0.14000000000000001</v>
      </c>
      <c r="HY139" s="20">
        <f>+'MIP 2017'!EJ139*(1+(GZ139))</f>
        <v>130748.6802809885</v>
      </c>
      <c r="HZ139" s="20">
        <f>+'MIP 2017'!EK139*(1+(HA139))</f>
        <v>309.93347035308267</v>
      </c>
      <c r="IA139" s="20">
        <f>+'MIP 2017'!EL139*(1+(HB139))</f>
        <v>673.17924287872131</v>
      </c>
      <c r="IB139" s="20">
        <f>+'MIP 2017'!EM139*(1+(HC139))</f>
        <v>0</v>
      </c>
      <c r="IC139" s="20">
        <f>+'MIP 2017'!EN139*(1+(HD139))</f>
        <v>0</v>
      </c>
      <c r="ID139" s="20">
        <f>+'MIP 2017'!EO139*(1+(HE139))</f>
        <v>0.25450522345874216</v>
      </c>
      <c r="IE139" s="20">
        <f>+'MIP 2017'!EP139*(1+(HF139))</f>
        <v>5.6418265286543106</v>
      </c>
      <c r="IF139" s="20">
        <f>+'MIP 2017'!EQ139*(1+(HG139))</f>
        <v>0.90311016507505804</v>
      </c>
      <c r="IG139" s="20">
        <f>+'MIP 2017'!ER139*(1+(HH139))</f>
        <v>0</v>
      </c>
      <c r="IH139" s="20">
        <f>+'MIP 2017'!ES139*(1+(HI139))</f>
        <v>0</v>
      </c>
      <c r="II139" s="20">
        <f>+'MIP 2017'!ET139*(1+(HJ139))</f>
        <v>0</v>
      </c>
      <c r="IJ139" s="20">
        <f>+'MIP 2017'!EU139*(1+(HK139))</f>
        <v>41.812528976882568</v>
      </c>
      <c r="IK139" s="20">
        <f>+'MIP 2017'!EV139*(1+(HL139))</f>
        <v>0</v>
      </c>
      <c r="IL139" s="20">
        <f>+'MIP 2017'!EW139*(1+(HM139))</f>
        <v>0</v>
      </c>
      <c r="IM139" s="20">
        <f>+'MIP 2017'!EX139*(1+(HN139))</f>
        <v>688.37519427006919</v>
      </c>
      <c r="IN139" s="20">
        <f>+'MIP 2017'!EY139*(1+(HO139))</f>
        <v>8215.625019428182</v>
      </c>
      <c r="IO139" s="20">
        <f>+'MIP 2017'!EZ139*(1+(HP139))</f>
        <v>1317.8259846474893</v>
      </c>
      <c r="IP139" s="20">
        <f>+'MIP 2017'!FA139*(1+(HQ139))</f>
        <v>395.13104101832539</v>
      </c>
      <c r="IQ139" s="20">
        <f>+'MIP 2017'!FB139*(1+(HR139))</f>
        <v>1217.3512557673885</v>
      </c>
      <c r="IR139" s="20">
        <f>+'MIP 2017'!FC139*(1+(HS139))</f>
        <v>18.436927524456706</v>
      </c>
      <c r="IS139" s="20">
        <f>+'MIP 2017'!FD139*(1+(HT139))</f>
        <v>2763.4104212203438</v>
      </c>
      <c r="IT139" s="20">
        <f>+'MIP 2017'!FE139*(1+(HU139))</f>
        <v>396.05167745308194</v>
      </c>
      <c r="IU139" s="20">
        <f>+'MIP 2017'!FF139*(1+(HV139))</f>
        <v>46.395717110533589</v>
      </c>
      <c r="IV139" s="18">
        <f t="shared" si="9"/>
        <v>146839.00820355423</v>
      </c>
      <c r="IW139" s="39">
        <f>+IFERROR((IV139/'MIP 2017'!FG139*100-100),0)</f>
        <v>1.2164563513860713</v>
      </c>
      <c r="IZ139" s="18">
        <v>151210.72731403171</v>
      </c>
      <c r="JA139" s="14">
        <f>+'MIP 2017'!FH139</f>
        <v>149325.51634732363</v>
      </c>
      <c r="JB139" s="39">
        <f t="shared" si="10"/>
        <v>1885.2109667080804</v>
      </c>
      <c r="JC139" s="39">
        <f t="shared" si="11"/>
        <v>1.2624841439176322</v>
      </c>
    </row>
    <row r="140" spans="1:263" s="7" customFormat="1" ht="21.95" customHeight="1" thickBot="1" x14ac:dyDescent="0.3">
      <c r="A140" s="137" t="s">
        <v>370</v>
      </c>
      <c r="B140" s="138" t="s">
        <v>407</v>
      </c>
      <c r="C140" s="33">
        <v>4.2686034512545319E-5</v>
      </c>
      <c r="D140" s="33">
        <v>5.1514080211584487E-5</v>
      </c>
      <c r="E140" s="33">
        <v>4.0585663702939882E-5</v>
      </c>
      <c r="F140" s="33">
        <v>7.473365855025486E-5</v>
      </c>
      <c r="G140" s="33">
        <v>4.736236445747002E-5</v>
      </c>
      <c r="H140" s="33">
        <v>3.5868021417517726E-5</v>
      </c>
      <c r="I140" s="33">
        <v>2.2494028629804685E-5</v>
      </c>
      <c r="J140" s="33">
        <v>3.6364164783970255E-5</v>
      </c>
      <c r="K140" s="33">
        <v>3.825536271706887E-5</v>
      </c>
      <c r="L140" s="33">
        <v>3.3587770845387076E-5</v>
      </c>
      <c r="M140" s="33">
        <v>7.1930992550148243E-5</v>
      </c>
      <c r="N140" s="33">
        <v>1.3152145735747094E-4</v>
      </c>
      <c r="O140" s="33">
        <v>4.7503766743454158E-5</v>
      </c>
      <c r="P140" s="33">
        <v>4.8215949296039821E-4</v>
      </c>
      <c r="Q140" s="33">
        <v>3.7084798304660664E-5</v>
      </c>
      <c r="R140" s="33">
        <v>5.2072203052532483E-5</v>
      </c>
      <c r="S140" s="33">
        <v>6.2291834660604009E-5</v>
      </c>
      <c r="T140" s="33">
        <v>6.1705290770650565E-5</v>
      </c>
      <c r="U140" s="33">
        <v>5.1152811992198849E-5</v>
      </c>
      <c r="V140" s="33">
        <v>3.5330996624770147E-5</v>
      </c>
      <c r="W140" s="33">
        <v>1.4564535825119099E-4</v>
      </c>
      <c r="X140" s="33">
        <v>5.2723255449616717E-5</v>
      </c>
      <c r="Y140" s="33">
        <v>7.8119752208699451E-5</v>
      </c>
      <c r="Z140" s="33">
        <v>8.1398275551899111E-5</v>
      </c>
      <c r="AA140" s="33">
        <v>5.625013652142362E-5</v>
      </c>
      <c r="AB140" s="33">
        <v>1.3920496863720693E-4</v>
      </c>
      <c r="AC140" s="33">
        <v>1.8023194844276628E-5</v>
      </c>
      <c r="AD140" s="33">
        <v>3.9207359905321128E-5</v>
      </c>
      <c r="AE140" s="33">
        <v>1.0039252941319184E-4</v>
      </c>
      <c r="AF140" s="33">
        <v>5.3999658215434586E-5</v>
      </c>
      <c r="AG140" s="33">
        <v>1.4820570722812768E-5</v>
      </c>
      <c r="AH140" s="33">
        <v>4.0416770917896246E-5</v>
      </c>
      <c r="AI140" s="33">
        <v>8.8319962380954732E-5</v>
      </c>
      <c r="AJ140" s="33">
        <v>2.7168211046906915E-4</v>
      </c>
      <c r="AK140" s="33">
        <v>1.2079670403168848E-4</v>
      </c>
      <c r="AL140" s="33">
        <v>1.119795027507384E-4</v>
      </c>
      <c r="AM140" s="33">
        <v>1.4944458913669219E-4</v>
      </c>
      <c r="AN140" s="33">
        <v>3.4347057650804168E-4</v>
      </c>
      <c r="AO140" s="33">
        <v>1.4844998367781541E-4</v>
      </c>
      <c r="AP140" s="33">
        <v>3.1506781301956789E-4</v>
      </c>
      <c r="AQ140" s="33">
        <v>6.2309458976641337E-5</v>
      </c>
      <c r="AR140" s="33">
        <v>2.5955269693091524E-4</v>
      </c>
      <c r="AS140" s="33">
        <v>6.8579319544702095E-5</v>
      </c>
      <c r="AT140" s="33">
        <v>4.4156551799603836E-4</v>
      </c>
      <c r="AU140" s="33">
        <v>1.1115662645985972E-3</v>
      </c>
      <c r="AV140" s="33">
        <v>1.045069870727842E-4</v>
      </c>
      <c r="AW140" s="33">
        <v>2.5040608626490608E-4</v>
      </c>
      <c r="AX140" s="33">
        <v>5.8036499620226279E-5</v>
      </c>
      <c r="AY140" s="33">
        <v>4.2939419989950434E-5</v>
      </c>
      <c r="AZ140" s="33">
        <v>1.9509560434115576E-4</v>
      </c>
      <c r="BA140" s="33">
        <v>8.599924891592608E-5</v>
      </c>
      <c r="BB140" s="33">
        <v>4.5890673365465684E-5</v>
      </c>
      <c r="BC140" s="33">
        <v>7.117547930483521E-5</v>
      </c>
      <c r="BD140" s="33">
        <v>1.2560351038252233E-4</v>
      </c>
      <c r="BE140" s="33">
        <v>1.2873778129287821E-4</v>
      </c>
      <c r="BF140" s="33">
        <v>7.1920777847852307E-5</v>
      </c>
      <c r="BG140" s="33">
        <v>2.2496618650585587E-4</v>
      </c>
      <c r="BH140" s="33">
        <v>1.9110992315170259E-4</v>
      </c>
      <c r="BI140" s="33">
        <v>2.2834897048531824E-4</v>
      </c>
      <c r="BJ140" s="33">
        <v>1.2896880431187915E-4</v>
      </c>
      <c r="BK140" s="33">
        <v>5.5410606618392867E-5</v>
      </c>
      <c r="BL140" s="33">
        <v>8.9561722721963796E-5</v>
      </c>
      <c r="BM140" s="33">
        <v>8.7322569907161572E-5</v>
      </c>
      <c r="BN140" s="33">
        <v>6.7770417121621148E-5</v>
      </c>
      <c r="BO140" s="33">
        <v>5.1861396439764612E-5</v>
      </c>
      <c r="BP140" s="33">
        <v>6.5197735940952553E-5</v>
      </c>
      <c r="BQ140" s="33">
        <v>4.3627186497234696E-5</v>
      </c>
      <c r="BR140" s="33">
        <v>6.5438904234293473E-5</v>
      </c>
      <c r="BS140" s="33">
        <v>6.7591010296149957E-5</v>
      </c>
      <c r="BT140" s="33">
        <v>8.5723722556077449E-5</v>
      </c>
      <c r="BU140" s="33">
        <v>4.9829255993145857E-5</v>
      </c>
      <c r="BV140" s="33">
        <v>9.3793170302320424E-5</v>
      </c>
      <c r="BW140" s="33">
        <v>1.1830008634123225E-4</v>
      </c>
      <c r="BX140" s="33">
        <v>5.5613003031463885E-5</v>
      </c>
      <c r="BY140" s="33">
        <v>9.9907228785312368E-5</v>
      </c>
      <c r="BZ140" s="33">
        <v>4.726494939925544E-5</v>
      </c>
      <c r="CA140" s="33">
        <v>7.0312332072301474E-5</v>
      </c>
      <c r="CB140" s="33">
        <v>1.3745571759285916E-4</v>
      </c>
      <c r="CC140" s="33">
        <v>8.133002957662714E-5</v>
      </c>
      <c r="CD140" s="33">
        <v>1.0739761785447803E-4</v>
      </c>
      <c r="CE140" s="33">
        <v>9.085585460929995E-5</v>
      </c>
      <c r="CF140" s="33">
        <v>1.5948601760266666E-4</v>
      </c>
      <c r="CG140" s="33">
        <v>2.5922212158453441E-4</v>
      </c>
      <c r="CH140" s="33">
        <v>8.6016198501469965E-5</v>
      </c>
      <c r="CI140" s="33">
        <v>6.9565223644852802E-5</v>
      </c>
      <c r="CJ140" s="33">
        <v>6.2644689514152458E-5</v>
      </c>
      <c r="CK140" s="33">
        <v>8.3979642360634577E-5</v>
      </c>
      <c r="CL140" s="33">
        <v>5.783851739050587E-5</v>
      </c>
      <c r="CM140" s="33">
        <v>1.4846540910786184E-4</v>
      </c>
      <c r="CN140" s="33">
        <v>1.3821630386074798E-4</v>
      </c>
      <c r="CO140" s="33">
        <v>7.7829108121861904E-5</v>
      </c>
      <c r="CP140" s="33">
        <v>8.3314148249396058E-5</v>
      </c>
      <c r="CQ140" s="33">
        <v>1.8826788894244608E-3</v>
      </c>
      <c r="CR140" s="33">
        <v>7.4549389290329737E-4</v>
      </c>
      <c r="CS140" s="33">
        <v>5.8973751245154924E-3</v>
      </c>
      <c r="CT140" s="33">
        <v>3.1997080687642433E-4</v>
      </c>
      <c r="CU140" s="33">
        <v>1.1112085272608489E-4</v>
      </c>
      <c r="CV140" s="33">
        <v>5.1916261126923628E-4</v>
      </c>
      <c r="CW140" s="33">
        <v>2.3636776330095887E-4</v>
      </c>
      <c r="CX140" s="33">
        <v>5.8772567792820445E-4</v>
      </c>
      <c r="CY140" s="33">
        <v>9.8477926137893398E-5</v>
      </c>
      <c r="CZ140" s="33">
        <v>1.3884816779219318E-4</v>
      </c>
      <c r="DA140" s="33">
        <v>7.8671030955103396E-5</v>
      </c>
      <c r="DB140" s="33">
        <v>1.4944371849412197E-4</v>
      </c>
      <c r="DC140" s="33">
        <v>1.3525356901854883E-4</v>
      </c>
      <c r="DD140" s="33">
        <v>1.1200880031034072E-4</v>
      </c>
      <c r="DE140" s="33">
        <v>1.0172275977938636E-4</v>
      </c>
      <c r="DF140" s="33">
        <v>7.9265783626553723E-5</v>
      </c>
      <c r="DG140" s="33">
        <v>6.563907853004528E-3</v>
      </c>
      <c r="DH140" s="33">
        <v>8.1305502621585867E-5</v>
      </c>
      <c r="DI140" s="33">
        <v>7.9922740789985152E-5</v>
      </c>
      <c r="DJ140" s="33">
        <v>8.8486117690538379E-5</v>
      </c>
      <c r="DK140" s="33">
        <v>9.1651004311450523E-5</v>
      </c>
      <c r="DL140" s="33">
        <v>7.9684688100566941E-5</v>
      </c>
      <c r="DM140" s="33">
        <v>8.9251687330651829E-5</v>
      </c>
      <c r="DN140" s="33">
        <v>1.0512059830420879E-4</v>
      </c>
      <c r="DO140" s="33">
        <v>2.5972263438332915E-3</v>
      </c>
      <c r="DP140" s="33">
        <v>8.901354445293316E-5</v>
      </c>
      <c r="DQ140" s="33">
        <v>3.4102932597468986E-4</v>
      </c>
      <c r="DR140" s="33">
        <v>1.1643293352790481E-4</v>
      </c>
      <c r="DS140" s="33">
        <v>1.8591191073350746E-4</v>
      </c>
      <c r="DT140" s="33">
        <v>2.86459023194073E-5</v>
      </c>
      <c r="DU140" s="33">
        <v>2.1588404870612684E-4</v>
      </c>
      <c r="DV140" s="33">
        <v>2.5307268140116208E-4</v>
      </c>
      <c r="DW140" s="33">
        <v>6.0872352180612218E-5</v>
      </c>
      <c r="DX140" s="33">
        <v>2.2738364325478744E-4</v>
      </c>
      <c r="DY140" s="33">
        <v>8.2949538474347083E-5</v>
      </c>
      <c r="DZ140" s="33">
        <v>2.2775985839177654E-4</v>
      </c>
      <c r="EA140" s="33">
        <v>1.005094574410538</v>
      </c>
      <c r="EB140" s="33">
        <v>7.8218004745437379E-3</v>
      </c>
      <c r="EC140" s="33">
        <v>5.5325012926473934E-5</v>
      </c>
      <c r="ED140" s="33">
        <v>7.4265844882753638E-5</v>
      </c>
      <c r="EE140" s="33">
        <v>7.6152058885377787E-5</v>
      </c>
      <c r="EF140" s="33">
        <v>6.8907447493138461E-4</v>
      </c>
      <c r="EG140" s="33">
        <v>9.7034562051847006E-5</v>
      </c>
      <c r="EH140" s="33">
        <v>0</v>
      </c>
      <c r="EK140" s="60">
        <f>+IF(AND(OR(SeleccionarIndustria=$A140,SeleccionarIndustria="Todas las AE"),('SIMULADOR IMPACTOS MIP'!$B$10=EK$11)),'SIMULADOR IMPACTOS MIP'!Porcentaje,0)</f>
        <v>0</v>
      </c>
      <c r="EL140" s="60">
        <f>+IF(AND(OR(SeleccionarIndustria=$A140,SeleccionarIndustria="Todas las AE"),('SIMULADOR IMPACTOS MIP'!$B$10=EL$11)),'SIMULADOR IMPACTOS MIP'!Porcentaje,0)</f>
        <v>0</v>
      </c>
      <c r="EM140" s="60">
        <f>+IF(AND(OR(SeleccionarIndustria=$A140,SeleccionarIndustria="Todas las AE"),('SIMULADOR IMPACTOS MIP'!$B$10=EM$11)),'SIMULADOR IMPACTOS MIP'!Porcentaje,0)</f>
        <v>0.14000000000000001</v>
      </c>
      <c r="EN140" s="60">
        <f>+IF(AND(OR(SeleccionarIndustria=$A140,SeleccionarIndustria="Todas las AE"),('SIMULADOR IMPACTOS MIP'!$B$10=EN$11)),'SIMULADOR IMPACTOS MIP'!Porcentaje,0)</f>
        <v>0</v>
      </c>
      <c r="EO140" s="60">
        <f>+IF(AND(OR(SeleccionarIndustria=$A140,SeleccionarIndustria="Todas las AE"),(OR('SIMULADOR IMPACTOS MIP'!$B$10=$EK$11,'SIMULADOR IMPACTOS MIP'!$B$10=EO$11))),'SIMULADOR IMPACTOS MIP'!Porcentaje,0)</f>
        <v>0</v>
      </c>
      <c r="EP140" s="60">
        <f>+IF(AND(OR(SeleccionarIndustria=$A140,SeleccionarIndustria="Todas las AE"),(OR('SIMULADOR IMPACTOS MIP'!$B$10=$EK$11,'SIMULADOR IMPACTOS MIP'!$B$10=EP$11))),'SIMULADOR IMPACTOS MIP'!Porcentaje,0)</f>
        <v>0</v>
      </c>
      <c r="EQ140" s="60">
        <f>+IF(AND(OR(SeleccionarIndustria=$A140,SeleccionarIndustria="Todas las AE"),(OR('SIMULADOR IMPACTOS MIP'!$B$10=$EK$11,'SIMULADOR IMPACTOS MIP'!$B$10=EQ$11))),'SIMULADOR IMPACTOS MIP'!Porcentaje,0)</f>
        <v>0</v>
      </c>
      <c r="ER140" s="60">
        <f>+IF(AND(OR(SeleccionarIndustria=$A140,SeleccionarIndustria="Todas las AE"),(OR('SIMULADOR IMPACTOS MIP'!$B$10=$EL$11,'SIMULADOR IMPACTOS MIP'!$B$10=ER$11))),'SIMULADOR IMPACTOS MIP'!Porcentaje,0)</f>
        <v>0</v>
      </c>
      <c r="ES140" s="60">
        <f>+IF(AND(OR(SeleccionarIndustria=$A140,SeleccionarIndustria="Todas las AE"),(OR('SIMULADOR IMPACTOS MIP'!$B$10=$EL$11,'SIMULADOR IMPACTOS MIP'!$B$10=ES$11))),'SIMULADOR IMPACTOS MIP'!Porcentaje,0)</f>
        <v>0</v>
      </c>
      <c r="ET140" s="60">
        <f>+IF(AND(OR(SeleccionarIndustria=$A140,SeleccionarIndustria="Todas las AE"),(OR('SIMULADOR IMPACTOS MIP'!$B$10=$EL$11,'SIMULADOR IMPACTOS MIP'!$B$10=ET$11))),'SIMULADOR IMPACTOS MIP'!Porcentaje,0)</f>
        <v>0</v>
      </c>
      <c r="EU140" s="60">
        <f>+IF(AND(OR(SeleccionarIndustria=$A140,SeleccionarIndustria="Todas las AE"),(OR('SIMULADOR IMPACTOS MIP'!$B$10=$EL$11,'SIMULADOR IMPACTOS MIP'!$B$10=EU$11))),'SIMULADOR IMPACTOS MIP'!Porcentaje,0)</f>
        <v>0</v>
      </c>
      <c r="EV140" s="60">
        <f>+IF(AND(OR(SeleccionarIndustria=$A140,SeleccionarIndustria="Todas las AE"),(OR('SIMULADOR IMPACTOS MIP'!$B$10=$EL$11,'SIMULADOR IMPACTOS MIP'!$B$10=EV$11))),'SIMULADOR IMPACTOS MIP'!Porcentaje,0)</f>
        <v>0</v>
      </c>
      <c r="EW140" s="60">
        <f>+IF(AND(OR(SeleccionarIndustria=$A140,SeleccionarIndustria="Todas las AE"),(OR('SIMULADOR IMPACTOS MIP'!$B$10=$EL$11,'SIMULADOR IMPACTOS MIP'!$B$10=EW$11))),'SIMULADOR IMPACTOS MIP'!Porcentaje,0)</f>
        <v>0</v>
      </c>
      <c r="EX140" s="60">
        <f>+IF(AND(OR(SeleccionarIndustria=$A140,SeleccionarIndustria="Todas las AE"),(OR('SIMULADOR IMPACTOS MIP'!$B$10=$EL$11,'SIMULADOR IMPACTOS MIP'!$B$10=EX$11))),'SIMULADOR IMPACTOS MIP'!Porcentaje,0)</f>
        <v>0</v>
      </c>
      <c r="EY140" s="60">
        <f>+IF(AND(OR(SeleccionarIndustria=$A140,SeleccionarIndustria="Todas las AE"),('SIMULADOR IMPACTOS MIP'!$B$10=EY$11)),'SIMULADOR IMPACTOS MIP'!Porcentaje,0)</f>
        <v>0</v>
      </c>
      <c r="EZ140" s="60">
        <f>+IF(AND(OR(SeleccionarIndustria=$A140,SeleccionarIndustria="Todas las AE"),('SIMULADOR IMPACTOS MIP'!$B$10=EZ$11)),'SIMULADOR IMPACTOS MIP'!Porcentaje,0)</f>
        <v>0</v>
      </c>
      <c r="FA140" s="60">
        <f>+IF(AND(OR(SeleccionarIndustria=$A140,SeleccionarIndustria="Todas las AE"),('SIMULADOR IMPACTOS MIP'!$B$10=FA$11)),'SIMULADOR IMPACTOS MIP'!Porcentaje,0)</f>
        <v>0</v>
      </c>
      <c r="FB140" s="60">
        <f>+IF(AND(OR(SeleccionarIndustria=$A140,SeleccionarIndustria="Todas las AE"),('SIMULADOR IMPACTOS MIP'!$B$10=FB$11)),'SIMULADOR IMPACTOS MIP'!Porcentaje,0)</f>
        <v>0</v>
      </c>
      <c r="FC140" s="60">
        <f>+IF(AND(OR(SeleccionarIndustria=$A140,SeleccionarIndustria="Todas las AE"),(OR('SIMULADOR IMPACTOS MIP'!$B$10=$EM$11,'SIMULADOR IMPACTOS MIP'!$B$10=FC$11))),'SIMULADOR IMPACTOS MIP'!Porcentaje,0)</f>
        <v>0.14000000000000001</v>
      </c>
      <c r="FD140" s="60">
        <f>+IF(AND(OR(SeleccionarIndustria=$A140,SeleccionarIndustria="Todas las AE"),(OR('SIMULADOR IMPACTOS MIP'!$B$10=$EM$11,'SIMULADOR IMPACTOS MIP'!$B$10=FD$11))),'SIMULADOR IMPACTOS MIP'!Porcentaje,0)</f>
        <v>0.14000000000000001</v>
      </c>
      <c r="FE140" s="60">
        <f>+IF(AND(OR(SeleccionarIndustria=$A140,SeleccionarIndustria="Todas las AE"),(OR('SIMULADOR IMPACTOS MIP'!$B$10=$EM$11,'SIMULADOR IMPACTOS MIP'!$B$10=FE$11))),'SIMULADOR IMPACTOS MIP'!Porcentaje,0)</f>
        <v>0.14000000000000001</v>
      </c>
      <c r="FF140" s="60">
        <f>+IF(AND(OR(SeleccionarIndustria=$A140,SeleccionarIndustria="Todas las AE"),(OR('SIMULADOR IMPACTOS MIP'!$B$10=$EM$11,'SIMULADOR IMPACTOS MIP'!$B$10=FF$11))),'SIMULADOR IMPACTOS MIP'!Porcentaje,0)</f>
        <v>0.14000000000000001</v>
      </c>
      <c r="FG140" s="60">
        <f>+IF(AND(OR(SeleccionarIndustria=$A140,SeleccionarIndustria="Todas las AE"),(OR('SIMULADOR IMPACTOS MIP'!$B$10=$EM$11,'SIMULADOR IMPACTOS MIP'!$B$10=FG$11))),'SIMULADOR IMPACTOS MIP'!Porcentaje,0)</f>
        <v>0.14000000000000001</v>
      </c>
      <c r="FH140" s="60">
        <f>+IF(AND(OR(SeleccionarIndustria=$A140,SeleccionarIndustria="Todas las AE"),(OR('SIMULADOR IMPACTOS MIP'!$B$10=$EM$11,'SIMULADOR IMPACTOS MIP'!$B$10=FH$11))),'SIMULADOR IMPACTOS MIP'!Porcentaje,0)</f>
        <v>0.14000000000000001</v>
      </c>
      <c r="FI140" s="60">
        <f>+IF(AND(OR(SeleccionarIndustria=$A140,SeleccionarIndustria="Todas las AE"),(OR('SIMULADOR IMPACTOS MIP'!$B$10=$EM$11,'SIMULADOR IMPACTOS MIP'!$B$10=FI$11))),'SIMULADOR IMPACTOS MIP'!Porcentaje,0)</f>
        <v>0.14000000000000001</v>
      </c>
      <c r="FJ140" s="60">
        <f>+IF(AND(OR(SeleccionarIndustria=$A140,SeleccionarIndustria="Todas las AE"),(OR('SIMULADOR IMPACTOS MIP'!$B$10=$EM$11,'SIMULADOR IMPACTOS MIP'!$B$10=FJ$11))),'SIMULADOR IMPACTOS MIP'!Porcentaje,0)</f>
        <v>0.14000000000000001</v>
      </c>
      <c r="FM140" s="20">
        <f>+'MIP 2017'!EJ140*(1+(EN140))</f>
        <v>117901.93113489586</v>
      </c>
      <c r="FN140" s="20">
        <f>+'MIP 2017'!EK140*(1+(EO140))</f>
        <v>4731.5474491641826</v>
      </c>
      <c r="FO140" s="20">
        <f>+'MIP 2017'!EL140*(1+(EP140))</f>
        <v>9041.7174657107589</v>
      </c>
      <c r="FP140" s="20">
        <f>+'MIP 2017'!EM140*(1+(EQ140))</f>
        <v>15286.518113277352</v>
      </c>
      <c r="FQ140" s="20">
        <f>+'MIP 2017'!EN140*(1+(ER140))</f>
        <v>0</v>
      </c>
      <c r="FR140" s="20">
        <f>+'MIP 2017'!EO140*(1+(ES140))</f>
        <v>1.5995968387384774</v>
      </c>
      <c r="FS140" s="20">
        <f>+'MIP 2017'!EP140*(1+(ET140))</f>
        <v>35.459578225156932</v>
      </c>
      <c r="FT140" s="20">
        <f>+'MIP 2017'!EQ140*(1+(EU140))</f>
        <v>5.6761591980481825</v>
      </c>
      <c r="FU140" s="20">
        <f>+'MIP 2017'!ER140*(1+(EV140))</f>
        <v>0</v>
      </c>
      <c r="FV140" s="20">
        <f>+'MIP 2017'!ES140*(1+(EW140))</f>
        <v>0</v>
      </c>
      <c r="FW140" s="20">
        <f>+'MIP 2017'!ET140*(1+(EX140))</f>
        <v>0</v>
      </c>
      <c r="FX140" s="20">
        <f>+'MIP 2017'!EU140*(1+(EY140))</f>
        <v>1709.5353510356188</v>
      </c>
      <c r="FY140" s="20">
        <f>+'MIP 2017'!EV140*(1+(EZ140))</f>
        <v>7.3507597707916901</v>
      </c>
      <c r="FZ140" s="20">
        <f>+'MIP 2017'!EW140*(1+(FA140))</f>
        <v>3.0013747035987123E-2</v>
      </c>
      <c r="GA140" s="20">
        <f>+'MIP 2017'!EX140*(1+(FB140))</f>
        <v>0</v>
      </c>
      <c r="GB140" s="20">
        <f>+'MIP 2017'!EY140*(1+(FC140))</f>
        <v>29525.798512149413</v>
      </c>
      <c r="GC140" s="20">
        <f>+'MIP 2017'!EZ140*(1+(FD140))</f>
        <v>3676.0581203184256</v>
      </c>
      <c r="GD140" s="20">
        <f>+'MIP 2017'!FA140*(1+(FE140))</f>
        <v>1400.4947281224429</v>
      </c>
      <c r="GE140" s="20">
        <f>+'MIP 2017'!FB140*(1+(FF140))</f>
        <v>3409.7816900026783</v>
      </c>
      <c r="GF140" s="20">
        <f>+'MIP 2017'!FC140*(1+(FG140))</f>
        <v>60.604912106396618</v>
      </c>
      <c r="GG140" s="20">
        <f>+'MIP 2017'!FD140*(1+(FH140))</f>
        <v>12790.910386907966</v>
      </c>
      <c r="GH140" s="20">
        <f>+'MIP 2017'!FE140*(1+(FI140))</f>
        <v>1284.131981710294</v>
      </c>
      <c r="GI140" s="20">
        <f>+'MIP 2017'!FF140*(1+(FJ140))</f>
        <v>147.96057411125039</v>
      </c>
      <c r="GJ140" s="18">
        <f t="shared" si="6"/>
        <v>201017.10652729237</v>
      </c>
      <c r="GK140" s="39">
        <f>+IFERROR((GJ140/'MIP 2017'!FG140*100-100),0)</f>
        <v>3.3003365076576188</v>
      </c>
      <c r="GN140" s="18">
        <v>213607.71552037657</v>
      </c>
      <c r="GO140" s="14">
        <f>+'MIP 2017'!FH140</f>
        <v>206912.27047144534</v>
      </c>
      <c r="GP140" s="39">
        <f t="shared" si="7"/>
        <v>6695.4450489312294</v>
      </c>
      <c r="GQ140" s="39">
        <f t="shared" si="8"/>
        <v>3.2358859306293368</v>
      </c>
      <c r="GU140" s="61">
        <v>0.28000000000000003</v>
      </c>
      <c r="GV140" s="81"/>
      <c r="GW140" s="60">
        <f>+IF(SeleccionarDemTur=GW$11,'SIMULADOR IMPACTOS MIP(TURISMO)'!PorcentajeTur,0)</f>
        <v>0</v>
      </c>
      <c r="GX140" s="60">
        <f>+IF(SeleccionarDemTur=GX$11,'SIMULADOR IMPACTOS MIP(TURISMO)'!PorcentajeTur,0)</f>
        <v>0</v>
      </c>
      <c r="GY140" s="60">
        <f>+IF(SeleccionarDemTur=GY$11,'SIMULADOR IMPACTOS MIP(TURISMO)'!PorcentajeTur,0)</f>
        <v>0.14000000000000001</v>
      </c>
      <c r="GZ140" s="60">
        <f>+IF(SeleccionarDemTur=GZ$11,'SIMULADOR IMPACTOS MIP(TURISMO)'!PorcentajeTur,0)</f>
        <v>0</v>
      </c>
      <c r="HA140" s="60">
        <f>+IF(OR(SeleccionarDemTur=HA$11,SeleccionarDemTur=$GW$11),'SIMULADOR IMPACTOS MIP(TURISMO)'!PorcentajeTur,0)</f>
        <v>0</v>
      </c>
      <c r="HB140" s="60">
        <f>+IF(OR(SeleccionarDemTur=HB$11,SeleccionarDemTur=$GW$11),'SIMULADOR IMPACTOS MIP(TURISMO)'!PorcentajeTur,0)</f>
        <v>0</v>
      </c>
      <c r="HC140" s="60">
        <f>+IF(OR(SeleccionarDemTur=HC$11,SeleccionarDemTur=$GW$11),'SIMULADOR IMPACTOS MIP(TURISMO)'!PorcentajeTur,0)</f>
        <v>0</v>
      </c>
      <c r="HD140" s="60">
        <f>+IF(OR(SeleccionarDemTur=HD$11,SeleccionarDemTur=$GX$11),'SIMULADOR IMPACTOS MIP(TURISMO)'!PorcentajeTur,0)</f>
        <v>0</v>
      </c>
      <c r="HE140" s="60">
        <f>+IF(OR(SeleccionarDemTur=HE$11,SeleccionarDemTur=$GX$11),'SIMULADOR IMPACTOS MIP(TURISMO)'!PorcentajeTur,0)</f>
        <v>0</v>
      </c>
      <c r="HF140" s="60">
        <f>+IF(OR(SeleccionarDemTur=HF$11,SeleccionarDemTur=$GX$11),'SIMULADOR IMPACTOS MIP(TURISMO)'!PorcentajeTur,0)</f>
        <v>0</v>
      </c>
      <c r="HG140" s="60">
        <f>+IF(OR(SeleccionarDemTur=HG$11,SeleccionarDemTur=$GX$11),'SIMULADOR IMPACTOS MIP(TURISMO)'!PorcentajeTur,0)</f>
        <v>0</v>
      </c>
      <c r="HH140" s="60">
        <f>+IF(OR(SeleccionarDemTur=HH$11,SeleccionarDemTur=$GX$11),'SIMULADOR IMPACTOS MIP(TURISMO)'!PorcentajeTur,0)</f>
        <v>0</v>
      </c>
      <c r="HI140" s="60">
        <f>+IF(OR(SeleccionarDemTur=HI$11,SeleccionarDemTur=$GX$11),'SIMULADOR IMPACTOS MIP(TURISMO)'!PorcentajeTur,0)</f>
        <v>0</v>
      </c>
      <c r="HJ140" s="60">
        <f>+IF(OR(SeleccionarDemTur=HJ$11,SeleccionarDemTur=$GX$11),'SIMULADOR IMPACTOS MIP(TURISMO)'!PorcentajeTur,0)</f>
        <v>0</v>
      </c>
      <c r="HK140" s="60">
        <f>+IF(SeleccionarDemTur=HK$11,'SIMULADOR IMPACTOS MIP(TURISMO)'!PorcentajeTur,0)</f>
        <v>0</v>
      </c>
      <c r="HL140" s="60">
        <f>+IF(SeleccionarDemTur=HL$11,'SIMULADOR IMPACTOS MIP(TURISMO)'!PorcentajeTur,0)</f>
        <v>0</v>
      </c>
      <c r="HM140" s="60">
        <f>+IF(SeleccionarDemTur=HM$11,'SIMULADOR IMPACTOS MIP(TURISMO)'!PorcentajeTur,0)</f>
        <v>0</v>
      </c>
      <c r="HN140" s="60">
        <f>+IF(SeleccionarDemTur=HN$11,'SIMULADOR IMPACTOS MIP(TURISMO)'!PorcentajeTur,0)</f>
        <v>0</v>
      </c>
      <c r="HO140" s="60">
        <f>+IF(OR(SeleccionarDemTur=HO$11,SeleccionarDemTur=$GY$11),'SIMULADOR IMPACTOS MIP(TURISMO)'!PorcentajeTur,0)</f>
        <v>0.14000000000000001</v>
      </c>
      <c r="HP140" s="60">
        <f>+IF(OR(SeleccionarDemTur=HP$11,SeleccionarDemTur=$GY$11),'SIMULADOR IMPACTOS MIP(TURISMO)'!PorcentajeTur,0)</f>
        <v>0.14000000000000001</v>
      </c>
      <c r="HQ140" s="60">
        <f>+IF(OR(SeleccionarDemTur=HQ$11,SeleccionarDemTur=$GY$11),'SIMULADOR IMPACTOS MIP(TURISMO)'!PorcentajeTur,0)</f>
        <v>0.14000000000000001</v>
      </c>
      <c r="HR140" s="60">
        <f>+IF(OR(SeleccionarDemTur=HR$11,SeleccionarDemTur=$GY$11),'SIMULADOR IMPACTOS MIP(TURISMO)'!PorcentajeTur,0)</f>
        <v>0.14000000000000001</v>
      </c>
      <c r="HS140" s="60">
        <f>+IF(OR(SeleccionarDemTur=HS$11,SeleccionarDemTur=$GY$11),'SIMULADOR IMPACTOS MIP(TURISMO)'!PorcentajeTur,0)</f>
        <v>0.14000000000000001</v>
      </c>
      <c r="HT140" s="60">
        <f>+IF(OR(SeleccionarDemTur=HT$11,SeleccionarDemTur=$GY$11),'SIMULADOR IMPACTOS MIP(TURISMO)'!PorcentajeTur,0)</f>
        <v>0.14000000000000001</v>
      </c>
      <c r="HU140" s="60">
        <f>+IF(OR(SeleccionarDemTur=HU$11,SeleccionarDemTur=$GY$11),'SIMULADOR IMPACTOS MIP(TURISMO)'!PorcentajeTur,0)</f>
        <v>0.14000000000000001</v>
      </c>
      <c r="HV140" s="60">
        <f>+IF(OR(SeleccionarDemTur=HV$11,SeleccionarDemTur=$GY$11),'SIMULADOR IMPACTOS MIP(TURISMO)'!PorcentajeTur,0)</f>
        <v>0.14000000000000001</v>
      </c>
      <c r="HY140" s="20">
        <f>+'MIP 2017'!EJ140*(1+(GZ140))</f>
        <v>117901.93113489586</v>
      </c>
      <c r="HZ140" s="20">
        <f>+'MIP 2017'!EK140*(1+(HA140))</f>
        <v>4731.5474491641826</v>
      </c>
      <c r="IA140" s="20">
        <f>+'MIP 2017'!EL140*(1+(HB140))</f>
        <v>9041.7174657107589</v>
      </c>
      <c r="IB140" s="20">
        <f>+'MIP 2017'!EM140*(1+(HC140))</f>
        <v>15286.518113277352</v>
      </c>
      <c r="IC140" s="20">
        <f>+'MIP 2017'!EN140*(1+(HD140))</f>
        <v>0</v>
      </c>
      <c r="ID140" s="20">
        <f>+'MIP 2017'!EO140*(1+(HE140))</f>
        <v>1.5995968387384774</v>
      </c>
      <c r="IE140" s="20">
        <f>+'MIP 2017'!EP140*(1+(HF140))</f>
        <v>35.459578225156932</v>
      </c>
      <c r="IF140" s="20">
        <f>+'MIP 2017'!EQ140*(1+(HG140))</f>
        <v>5.6761591980481825</v>
      </c>
      <c r="IG140" s="20">
        <f>+'MIP 2017'!ER140*(1+(HH140))</f>
        <v>0</v>
      </c>
      <c r="IH140" s="20">
        <f>+'MIP 2017'!ES140*(1+(HI140))</f>
        <v>0</v>
      </c>
      <c r="II140" s="20">
        <f>+'MIP 2017'!ET140*(1+(HJ140))</f>
        <v>0</v>
      </c>
      <c r="IJ140" s="20">
        <f>+'MIP 2017'!EU140*(1+(HK140))</f>
        <v>1709.5353510356188</v>
      </c>
      <c r="IK140" s="20">
        <f>+'MIP 2017'!EV140*(1+(HL140))</f>
        <v>7.3507597707916901</v>
      </c>
      <c r="IL140" s="20">
        <f>+'MIP 2017'!EW140*(1+(HM140))</f>
        <v>3.0013747035987123E-2</v>
      </c>
      <c r="IM140" s="20">
        <f>+'MIP 2017'!EX140*(1+(HN140))</f>
        <v>0</v>
      </c>
      <c r="IN140" s="20">
        <f>+'MIP 2017'!EY140*(1+(HO140))</f>
        <v>29525.798512149413</v>
      </c>
      <c r="IO140" s="20">
        <f>+'MIP 2017'!EZ140*(1+(HP140))</f>
        <v>3676.0581203184256</v>
      </c>
      <c r="IP140" s="20">
        <f>+'MIP 2017'!FA140*(1+(HQ140))</f>
        <v>1400.4947281224429</v>
      </c>
      <c r="IQ140" s="20">
        <f>+'MIP 2017'!FB140*(1+(HR140))</f>
        <v>3409.7816900026783</v>
      </c>
      <c r="IR140" s="20">
        <f>+'MIP 2017'!FC140*(1+(HS140))</f>
        <v>60.604912106396618</v>
      </c>
      <c r="IS140" s="20">
        <f>+'MIP 2017'!FD140*(1+(HT140))</f>
        <v>12790.910386907966</v>
      </c>
      <c r="IT140" s="20">
        <f>+'MIP 2017'!FE140*(1+(HU140))</f>
        <v>1284.131981710294</v>
      </c>
      <c r="IU140" s="20">
        <f>+'MIP 2017'!FF140*(1+(HV140))</f>
        <v>147.96057411125039</v>
      </c>
      <c r="IV140" s="18">
        <f t="shared" si="9"/>
        <v>201017.10652729237</v>
      </c>
      <c r="IW140" s="39">
        <f>+IFERROR((IV140/'MIP 2017'!FG140*100-100),0)</f>
        <v>3.3003365076576188</v>
      </c>
      <c r="IZ140" s="18">
        <v>213607.71552037657</v>
      </c>
      <c r="JA140" s="14">
        <f>+'MIP 2017'!FH140</f>
        <v>206912.27047144534</v>
      </c>
      <c r="JB140" s="39">
        <f t="shared" si="10"/>
        <v>6695.4450489312294</v>
      </c>
      <c r="JC140" s="39">
        <f t="shared" si="11"/>
        <v>3.2358859306293368</v>
      </c>
    </row>
    <row r="141" spans="1:263" s="7" customFormat="1" ht="21.95" customHeight="1" thickBot="1" x14ac:dyDescent="0.3">
      <c r="A141" s="137" t="s">
        <v>371</v>
      </c>
      <c r="B141" s="138" t="s">
        <v>303</v>
      </c>
      <c r="C141" s="33">
        <v>3.5473500034644722E-4</v>
      </c>
      <c r="D141" s="33">
        <v>3.4650637419964561E-4</v>
      </c>
      <c r="E141" s="33">
        <v>3.7498537207387273E-4</v>
      </c>
      <c r="F141" s="33">
        <v>6.557274509667282E-4</v>
      </c>
      <c r="G141" s="33">
        <v>4.8665948018731153E-4</v>
      </c>
      <c r="H141" s="33">
        <v>3.3335612788976213E-4</v>
      </c>
      <c r="I141" s="33">
        <v>2.3919350758883821E-4</v>
      </c>
      <c r="J141" s="33">
        <v>3.9013226780170926E-4</v>
      </c>
      <c r="K141" s="33">
        <v>3.2953044352067431E-4</v>
      </c>
      <c r="L141" s="33">
        <v>3.5574282451845458E-4</v>
      </c>
      <c r="M141" s="33">
        <v>5.9267350454888525E-4</v>
      </c>
      <c r="N141" s="33">
        <v>9.1885972461090237E-4</v>
      </c>
      <c r="O141" s="33">
        <v>7.0016644519734232E-4</v>
      </c>
      <c r="P141" s="33">
        <v>6.8920938099324518E-4</v>
      </c>
      <c r="Q141" s="33">
        <v>3.0950596946272924E-4</v>
      </c>
      <c r="R141" s="33">
        <v>1.1504716518320481E-3</v>
      </c>
      <c r="S141" s="33">
        <v>1.6888978479176059E-3</v>
      </c>
      <c r="T141" s="33">
        <v>4.8285720358736696E-4</v>
      </c>
      <c r="U141" s="33">
        <v>5.8232181558632722E-4</v>
      </c>
      <c r="V141" s="33">
        <v>3.2359296373983266E-4</v>
      </c>
      <c r="W141" s="33">
        <v>1.1764621090852526E-3</v>
      </c>
      <c r="X141" s="33">
        <v>1.6554157306963031E-3</v>
      </c>
      <c r="Y141" s="33">
        <v>1.5413160376763627E-3</v>
      </c>
      <c r="Z141" s="33">
        <v>8.8018989700590453E-4</v>
      </c>
      <c r="AA141" s="33">
        <v>6.8744994644071228E-4</v>
      </c>
      <c r="AB141" s="33">
        <v>6.554611763754909E-4</v>
      </c>
      <c r="AC141" s="33">
        <v>1.4520543902523474E-4</v>
      </c>
      <c r="AD141" s="33">
        <v>5.1499656392713458E-4</v>
      </c>
      <c r="AE141" s="33">
        <v>9.2372553678155044E-4</v>
      </c>
      <c r="AF141" s="33">
        <v>7.8305814676809127E-4</v>
      </c>
      <c r="AG141" s="33">
        <v>1.9290063669170297E-4</v>
      </c>
      <c r="AH141" s="33">
        <v>6.2937939431425356E-4</v>
      </c>
      <c r="AI141" s="33">
        <v>1.0814598058270467E-3</v>
      </c>
      <c r="AJ141" s="33">
        <v>1.150390343251786E-3</v>
      </c>
      <c r="AK141" s="33">
        <v>1.6631466266733108E-3</v>
      </c>
      <c r="AL141" s="33">
        <v>9.1353292967666009E-4</v>
      </c>
      <c r="AM141" s="33">
        <v>9.4034976263301831E-4</v>
      </c>
      <c r="AN141" s="33">
        <v>7.1374302885391044E-4</v>
      </c>
      <c r="AO141" s="33">
        <v>9.1735867660342699E-4</v>
      </c>
      <c r="AP141" s="33">
        <v>1.7303945717844636E-3</v>
      </c>
      <c r="AQ141" s="33">
        <v>9.1582312547984512E-4</v>
      </c>
      <c r="AR141" s="33">
        <v>1.6051818013152652E-3</v>
      </c>
      <c r="AS141" s="33">
        <v>1.4935523103688172E-3</v>
      </c>
      <c r="AT141" s="33">
        <v>1.4487046765941371E-3</v>
      </c>
      <c r="AU141" s="33">
        <v>1.403774238930629E-3</v>
      </c>
      <c r="AV141" s="33">
        <v>9.9950660848377448E-4</v>
      </c>
      <c r="AW141" s="33">
        <v>9.1379385662479322E-4</v>
      </c>
      <c r="AX141" s="33">
        <v>8.214121351955313E-4</v>
      </c>
      <c r="AY141" s="33">
        <v>5.6283510446270121E-4</v>
      </c>
      <c r="AZ141" s="33">
        <v>1.1683102909104792E-3</v>
      </c>
      <c r="BA141" s="33">
        <v>6.503645742327596E-4</v>
      </c>
      <c r="BB141" s="33">
        <v>5.4498093093577164E-4</v>
      </c>
      <c r="BC141" s="33">
        <v>6.7502094884288872E-4</v>
      </c>
      <c r="BD141" s="33">
        <v>8.5174537026402148E-4</v>
      </c>
      <c r="BE141" s="33">
        <v>1.2176275227445122E-3</v>
      </c>
      <c r="BF141" s="33">
        <v>1.2711871846409943E-3</v>
      </c>
      <c r="BG141" s="33">
        <v>8.45321817775804E-4</v>
      </c>
      <c r="BH141" s="33">
        <v>2.4226571093707559E-3</v>
      </c>
      <c r="BI141" s="33">
        <v>2.6310636762817258E-3</v>
      </c>
      <c r="BJ141" s="33">
        <v>8.1736635335363187E-4</v>
      </c>
      <c r="BK141" s="33">
        <v>8.6942927466397539E-4</v>
      </c>
      <c r="BL141" s="33">
        <v>8.2189910638898146E-4</v>
      </c>
      <c r="BM141" s="33">
        <v>2.1017548926304721E-3</v>
      </c>
      <c r="BN141" s="33">
        <v>8.8144332992417379E-4</v>
      </c>
      <c r="BO141" s="33">
        <v>8.8709224642461316E-4</v>
      </c>
      <c r="BP141" s="33">
        <v>1.0021156564170837E-3</v>
      </c>
      <c r="BQ141" s="33">
        <v>7.249863523730969E-4</v>
      </c>
      <c r="BR141" s="33">
        <v>7.0525243106489251E-4</v>
      </c>
      <c r="BS141" s="33">
        <v>1.394880478842699E-3</v>
      </c>
      <c r="BT141" s="33">
        <v>8.5494612080006145E-4</v>
      </c>
      <c r="BU141" s="33">
        <v>7.1302146139145487E-4</v>
      </c>
      <c r="BV141" s="33">
        <v>7.7856591589928225E-4</v>
      </c>
      <c r="BW141" s="33">
        <v>3.2172901786508561E-3</v>
      </c>
      <c r="BX141" s="33">
        <v>6.3981202614162328E-4</v>
      </c>
      <c r="BY141" s="33">
        <v>6.7662551856087906E-4</v>
      </c>
      <c r="BZ141" s="33">
        <v>5.1327115912726772E-4</v>
      </c>
      <c r="CA141" s="33">
        <v>1.103732825956331E-3</v>
      </c>
      <c r="CB141" s="33">
        <v>1.0513461317203702E-3</v>
      </c>
      <c r="CC141" s="33">
        <v>1.2263468997873129E-3</v>
      </c>
      <c r="CD141" s="33">
        <v>1.2180157431191682E-3</v>
      </c>
      <c r="CE141" s="33">
        <v>1.5241964905523579E-3</v>
      </c>
      <c r="CF141" s="33">
        <v>1.4750454036139026E-3</v>
      </c>
      <c r="CG141" s="33">
        <v>1.9784341701108454E-3</v>
      </c>
      <c r="CH141" s="33">
        <v>2.1946378180346003E-3</v>
      </c>
      <c r="CI141" s="33">
        <v>8.5796171520575006E-4</v>
      </c>
      <c r="CJ141" s="33">
        <v>2.2337036855765834E-3</v>
      </c>
      <c r="CK141" s="33">
        <v>5.2473092643157788E-4</v>
      </c>
      <c r="CL141" s="33">
        <v>8.2413536449423052E-4</v>
      </c>
      <c r="CM141" s="33">
        <v>1.0446003313800154E-3</v>
      </c>
      <c r="CN141" s="33">
        <v>2.2381145490486349E-3</v>
      </c>
      <c r="CO141" s="33">
        <v>9.5832869712017576E-4</v>
      </c>
      <c r="CP141" s="33">
        <v>6.0676946950989749E-4</v>
      </c>
      <c r="CQ141" s="33">
        <v>6.1932491347812587E-3</v>
      </c>
      <c r="CR141" s="33">
        <v>9.0516662267021118E-4</v>
      </c>
      <c r="CS141" s="33">
        <v>4.720770882303175E-3</v>
      </c>
      <c r="CT141" s="33">
        <v>1.1097062898328641E-3</v>
      </c>
      <c r="CU141" s="33">
        <v>6.6818077269737135E-4</v>
      </c>
      <c r="CV141" s="33">
        <v>6.327272008571635E-4</v>
      </c>
      <c r="CW141" s="33">
        <v>3.6735280019810058E-3</v>
      </c>
      <c r="CX141" s="33">
        <v>2.8208328979522313E-3</v>
      </c>
      <c r="CY141" s="33">
        <v>1.1690621949982784E-3</v>
      </c>
      <c r="CZ141" s="33">
        <v>2.5757908781977724E-3</v>
      </c>
      <c r="DA141" s="33">
        <v>9.0884886985985415E-4</v>
      </c>
      <c r="DB141" s="33">
        <v>9.9226100820864697E-3</v>
      </c>
      <c r="DC141" s="33">
        <v>5.474128361064156E-3</v>
      </c>
      <c r="DD141" s="33">
        <v>1.3390955404242219E-3</v>
      </c>
      <c r="DE141" s="33">
        <v>4.2251414227535925E-3</v>
      </c>
      <c r="DF141" s="33">
        <v>1.0337300054870252E-3</v>
      </c>
      <c r="DG141" s="33">
        <v>4.2001880240352231E-3</v>
      </c>
      <c r="DH141" s="33">
        <v>7.1999995399287117E-4</v>
      </c>
      <c r="DI141" s="33">
        <v>2.0984979439578316E-3</v>
      </c>
      <c r="DJ141" s="33">
        <v>1.3048917988132248E-3</v>
      </c>
      <c r="DK141" s="33">
        <v>1.1428889497660079E-3</v>
      </c>
      <c r="DL141" s="33">
        <v>1.1932474053834271E-3</v>
      </c>
      <c r="DM141" s="33">
        <v>1.3962507523208483E-3</v>
      </c>
      <c r="DN141" s="33">
        <v>4.0590581378836078E-4</v>
      </c>
      <c r="DO141" s="33">
        <v>2.9023600303769554E-3</v>
      </c>
      <c r="DP141" s="33">
        <v>7.4378172279709648E-4</v>
      </c>
      <c r="DQ141" s="33">
        <v>5.1339281306706701E-4</v>
      </c>
      <c r="DR141" s="33">
        <v>1.8500091119880227E-3</v>
      </c>
      <c r="DS141" s="33">
        <v>3.3694411119680402E-3</v>
      </c>
      <c r="DT141" s="33">
        <v>1.7657260664634463E-4</v>
      </c>
      <c r="DU141" s="33">
        <v>1.7292050488880771E-3</v>
      </c>
      <c r="DV141" s="33">
        <v>7.6529299294950776E-4</v>
      </c>
      <c r="DW141" s="33">
        <v>1.8130336360885528E-3</v>
      </c>
      <c r="DX141" s="33">
        <v>8.9936030123033721E-4</v>
      </c>
      <c r="DY141" s="33">
        <v>5.426179151393378E-4</v>
      </c>
      <c r="DZ141" s="33">
        <v>5.1950162515923136E-4</v>
      </c>
      <c r="EA141" s="33">
        <v>2.4927961217575591E-3</v>
      </c>
      <c r="EB141" s="33">
        <v>1.0193039326411579</v>
      </c>
      <c r="EC141" s="33">
        <v>4.9112779335129541E-4</v>
      </c>
      <c r="ED141" s="33">
        <v>6.9609858628384203E-4</v>
      </c>
      <c r="EE141" s="33">
        <v>4.8029338816357671E-4</v>
      </c>
      <c r="EF141" s="33">
        <v>4.875187030503797E-3</v>
      </c>
      <c r="EG141" s="33">
        <v>9.3460247113448752E-4</v>
      </c>
      <c r="EH141" s="33">
        <v>0</v>
      </c>
      <c r="EK141" s="60">
        <f>+IF(AND(OR(SeleccionarIndustria=$A141,SeleccionarIndustria="Todas las AE"),('SIMULADOR IMPACTOS MIP'!$B$10=EK$11)),'SIMULADOR IMPACTOS MIP'!Porcentaje,0)</f>
        <v>0</v>
      </c>
      <c r="EL141" s="60">
        <f>+IF(AND(OR(SeleccionarIndustria=$A141,SeleccionarIndustria="Todas las AE"),('SIMULADOR IMPACTOS MIP'!$B$10=EL$11)),'SIMULADOR IMPACTOS MIP'!Porcentaje,0)</f>
        <v>0</v>
      </c>
      <c r="EM141" s="60">
        <f>+IF(AND(OR(SeleccionarIndustria=$A141,SeleccionarIndustria="Todas las AE"),('SIMULADOR IMPACTOS MIP'!$B$10=EM$11)),'SIMULADOR IMPACTOS MIP'!Porcentaje,0)</f>
        <v>0.14000000000000001</v>
      </c>
      <c r="EN141" s="60">
        <f>+IF(AND(OR(SeleccionarIndustria=$A141,SeleccionarIndustria="Todas las AE"),('SIMULADOR IMPACTOS MIP'!$B$10=EN$11)),'SIMULADOR IMPACTOS MIP'!Porcentaje,0)</f>
        <v>0</v>
      </c>
      <c r="EO141" s="60">
        <f>+IF(AND(OR(SeleccionarIndustria=$A141,SeleccionarIndustria="Todas las AE"),(OR('SIMULADOR IMPACTOS MIP'!$B$10=$EK$11,'SIMULADOR IMPACTOS MIP'!$B$10=EO$11))),'SIMULADOR IMPACTOS MIP'!Porcentaje,0)</f>
        <v>0</v>
      </c>
      <c r="EP141" s="60">
        <f>+IF(AND(OR(SeleccionarIndustria=$A141,SeleccionarIndustria="Todas las AE"),(OR('SIMULADOR IMPACTOS MIP'!$B$10=$EK$11,'SIMULADOR IMPACTOS MIP'!$B$10=EP$11))),'SIMULADOR IMPACTOS MIP'!Porcentaje,0)</f>
        <v>0</v>
      </c>
      <c r="EQ141" s="60">
        <f>+IF(AND(OR(SeleccionarIndustria=$A141,SeleccionarIndustria="Todas las AE"),(OR('SIMULADOR IMPACTOS MIP'!$B$10=$EK$11,'SIMULADOR IMPACTOS MIP'!$B$10=EQ$11))),'SIMULADOR IMPACTOS MIP'!Porcentaje,0)</f>
        <v>0</v>
      </c>
      <c r="ER141" s="60">
        <f>+IF(AND(OR(SeleccionarIndustria=$A141,SeleccionarIndustria="Todas las AE"),(OR('SIMULADOR IMPACTOS MIP'!$B$10=$EL$11,'SIMULADOR IMPACTOS MIP'!$B$10=ER$11))),'SIMULADOR IMPACTOS MIP'!Porcentaje,0)</f>
        <v>0</v>
      </c>
      <c r="ES141" s="60">
        <f>+IF(AND(OR(SeleccionarIndustria=$A141,SeleccionarIndustria="Todas las AE"),(OR('SIMULADOR IMPACTOS MIP'!$B$10=$EL$11,'SIMULADOR IMPACTOS MIP'!$B$10=ES$11))),'SIMULADOR IMPACTOS MIP'!Porcentaje,0)</f>
        <v>0</v>
      </c>
      <c r="ET141" s="60">
        <f>+IF(AND(OR(SeleccionarIndustria=$A141,SeleccionarIndustria="Todas las AE"),(OR('SIMULADOR IMPACTOS MIP'!$B$10=$EL$11,'SIMULADOR IMPACTOS MIP'!$B$10=ET$11))),'SIMULADOR IMPACTOS MIP'!Porcentaje,0)</f>
        <v>0</v>
      </c>
      <c r="EU141" s="60">
        <f>+IF(AND(OR(SeleccionarIndustria=$A141,SeleccionarIndustria="Todas las AE"),(OR('SIMULADOR IMPACTOS MIP'!$B$10=$EL$11,'SIMULADOR IMPACTOS MIP'!$B$10=EU$11))),'SIMULADOR IMPACTOS MIP'!Porcentaje,0)</f>
        <v>0</v>
      </c>
      <c r="EV141" s="60">
        <f>+IF(AND(OR(SeleccionarIndustria=$A141,SeleccionarIndustria="Todas las AE"),(OR('SIMULADOR IMPACTOS MIP'!$B$10=$EL$11,'SIMULADOR IMPACTOS MIP'!$B$10=EV$11))),'SIMULADOR IMPACTOS MIP'!Porcentaje,0)</f>
        <v>0</v>
      </c>
      <c r="EW141" s="60">
        <f>+IF(AND(OR(SeleccionarIndustria=$A141,SeleccionarIndustria="Todas las AE"),(OR('SIMULADOR IMPACTOS MIP'!$B$10=$EL$11,'SIMULADOR IMPACTOS MIP'!$B$10=EW$11))),'SIMULADOR IMPACTOS MIP'!Porcentaje,0)</f>
        <v>0</v>
      </c>
      <c r="EX141" s="60">
        <f>+IF(AND(OR(SeleccionarIndustria=$A141,SeleccionarIndustria="Todas las AE"),(OR('SIMULADOR IMPACTOS MIP'!$B$10=$EL$11,'SIMULADOR IMPACTOS MIP'!$B$10=EX$11))),'SIMULADOR IMPACTOS MIP'!Porcentaje,0)</f>
        <v>0</v>
      </c>
      <c r="EY141" s="60">
        <f>+IF(AND(OR(SeleccionarIndustria=$A141,SeleccionarIndustria="Todas las AE"),('SIMULADOR IMPACTOS MIP'!$B$10=EY$11)),'SIMULADOR IMPACTOS MIP'!Porcentaje,0)</f>
        <v>0</v>
      </c>
      <c r="EZ141" s="60">
        <f>+IF(AND(OR(SeleccionarIndustria=$A141,SeleccionarIndustria="Todas las AE"),('SIMULADOR IMPACTOS MIP'!$B$10=EZ$11)),'SIMULADOR IMPACTOS MIP'!Porcentaje,0)</f>
        <v>0</v>
      </c>
      <c r="FA141" s="60">
        <f>+IF(AND(OR(SeleccionarIndustria=$A141,SeleccionarIndustria="Todas las AE"),('SIMULADOR IMPACTOS MIP'!$B$10=FA$11)),'SIMULADOR IMPACTOS MIP'!Porcentaje,0)</f>
        <v>0</v>
      </c>
      <c r="FB141" s="60">
        <f>+IF(AND(OR(SeleccionarIndustria=$A141,SeleccionarIndustria="Todas las AE"),('SIMULADOR IMPACTOS MIP'!$B$10=FB$11)),'SIMULADOR IMPACTOS MIP'!Porcentaje,0)</f>
        <v>0</v>
      </c>
      <c r="FC141" s="60">
        <f>+IF(AND(OR(SeleccionarIndustria=$A141,SeleccionarIndustria="Todas las AE"),(OR('SIMULADOR IMPACTOS MIP'!$B$10=$EM$11,'SIMULADOR IMPACTOS MIP'!$B$10=FC$11))),'SIMULADOR IMPACTOS MIP'!Porcentaje,0)</f>
        <v>0.14000000000000001</v>
      </c>
      <c r="FD141" s="60">
        <f>+IF(AND(OR(SeleccionarIndustria=$A141,SeleccionarIndustria="Todas las AE"),(OR('SIMULADOR IMPACTOS MIP'!$B$10=$EM$11,'SIMULADOR IMPACTOS MIP'!$B$10=FD$11))),'SIMULADOR IMPACTOS MIP'!Porcentaje,0)</f>
        <v>0.14000000000000001</v>
      </c>
      <c r="FE141" s="60">
        <f>+IF(AND(OR(SeleccionarIndustria=$A141,SeleccionarIndustria="Todas las AE"),(OR('SIMULADOR IMPACTOS MIP'!$B$10=$EM$11,'SIMULADOR IMPACTOS MIP'!$B$10=FE$11))),'SIMULADOR IMPACTOS MIP'!Porcentaje,0)</f>
        <v>0.14000000000000001</v>
      </c>
      <c r="FF141" s="60">
        <f>+IF(AND(OR(SeleccionarIndustria=$A141,SeleccionarIndustria="Todas las AE"),(OR('SIMULADOR IMPACTOS MIP'!$B$10=$EM$11,'SIMULADOR IMPACTOS MIP'!$B$10=FF$11))),'SIMULADOR IMPACTOS MIP'!Porcentaje,0)</f>
        <v>0.14000000000000001</v>
      </c>
      <c r="FG141" s="60">
        <f>+IF(AND(OR(SeleccionarIndustria=$A141,SeleccionarIndustria="Todas las AE"),(OR('SIMULADOR IMPACTOS MIP'!$B$10=$EM$11,'SIMULADOR IMPACTOS MIP'!$B$10=FG$11))),'SIMULADOR IMPACTOS MIP'!Porcentaje,0)</f>
        <v>0.14000000000000001</v>
      </c>
      <c r="FH141" s="60">
        <f>+IF(AND(OR(SeleccionarIndustria=$A141,SeleccionarIndustria="Todas las AE"),(OR('SIMULADOR IMPACTOS MIP'!$B$10=$EM$11,'SIMULADOR IMPACTOS MIP'!$B$10=FH$11))),'SIMULADOR IMPACTOS MIP'!Porcentaje,0)</f>
        <v>0.14000000000000001</v>
      </c>
      <c r="FI141" s="60">
        <f>+IF(AND(OR(SeleccionarIndustria=$A141,SeleccionarIndustria="Todas las AE"),(OR('SIMULADOR IMPACTOS MIP'!$B$10=$EM$11,'SIMULADOR IMPACTOS MIP'!$B$10=FI$11))),'SIMULADOR IMPACTOS MIP'!Porcentaje,0)</f>
        <v>0.14000000000000001</v>
      </c>
      <c r="FJ141" s="60">
        <f>+IF(AND(OR(SeleccionarIndustria=$A141,SeleccionarIndustria="Todas las AE"),(OR('SIMULADOR IMPACTOS MIP'!$B$10=$EM$11,'SIMULADOR IMPACTOS MIP'!$B$10=FJ$11))),'SIMULADOR IMPACTOS MIP'!Porcentaje,0)</f>
        <v>0.14000000000000001</v>
      </c>
      <c r="FM141" s="20">
        <f>+'MIP 2017'!EJ141*(1+(EN141))</f>
        <v>217679.91932150297</v>
      </c>
      <c r="FN141" s="20">
        <f>+'MIP 2017'!EK141*(1+(EO141))</f>
        <v>0</v>
      </c>
      <c r="FO141" s="20">
        <f>+'MIP 2017'!EL141*(1+(EP141))</f>
        <v>0</v>
      </c>
      <c r="FP141" s="20">
        <f>+'MIP 2017'!EM141*(1+(EQ141))</f>
        <v>0</v>
      </c>
      <c r="FQ141" s="20">
        <f>+'MIP 2017'!EN141*(1+(ER141))</f>
        <v>0</v>
      </c>
      <c r="FR141" s="20">
        <f>+'MIP 2017'!EO141*(1+(ES141))</f>
        <v>0</v>
      </c>
      <c r="FS141" s="20">
        <f>+'MIP 2017'!EP141*(1+(ET141))</f>
        <v>0</v>
      </c>
      <c r="FT141" s="20">
        <f>+'MIP 2017'!EQ141*(1+(EU141))</f>
        <v>0</v>
      </c>
      <c r="FU141" s="20">
        <f>+'MIP 2017'!ER141*(1+(EV141))</f>
        <v>0</v>
      </c>
      <c r="FV141" s="20">
        <f>+'MIP 2017'!ES141*(1+(EW141))</f>
        <v>0</v>
      </c>
      <c r="FW141" s="20">
        <f>+'MIP 2017'!ET141*(1+(EX141))</f>
        <v>0</v>
      </c>
      <c r="FX141" s="20">
        <f>+'MIP 2017'!EU141*(1+(EY141))</f>
        <v>2734.5638552179421</v>
      </c>
      <c r="FY141" s="20">
        <f>+'MIP 2017'!EV141*(1+(EZ141))</f>
        <v>38632.789659422284</v>
      </c>
      <c r="FZ141" s="20">
        <f>+'MIP 2017'!EW141*(1+(FA141))</f>
        <v>2.7861280511852216</v>
      </c>
      <c r="GA141" s="20">
        <f>+'MIP 2017'!EX141*(1+(FB141))</f>
        <v>5935.4198461410815</v>
      </c>
      <c r="GB141" s="20">
        <f>+'MIP 2017'!EY141*(1+(FC141))</f>
        <v>0</v>
      </c>
      <c r="GC141" s="20">
        <f>+'MIP 2017'!EZ141*(1+(FD141))</f>
        <v>0</v>
      </c>
      <c r="GD141" s="20">
        <f>+'MIP 2017'!FA141*(1+(FE141))</f>
        <v>0</v>
      </c>
      <c r="GE141" s="20">
        <f>+'MIP 2017'!FB141*(1+(FF141))</f>
        <v>0</v>
      </c>
      <c r="GF141" s="20">
        <f>+'MIP 2017'!FC141*(1+(FG141))</f>
        <v>0</v>
      </c>
      <c r="GG141" s="20">
        <f>+'MIP 2017'!FD141*(1+(FH141))</f>
        <v>0</v>
      </c>
      <c r="GH141" s="20">
        <f>+'MIP 2017'!FE141*(1+(FI141))</f>
        <v>0</v>
      </c>
      <c r="GI141" s="20">
        <f>+'MIP 2017'!FF141*(1+(FJ141))</f>
        <v>0</v>
      </c>
      <c r="GJ141" s="18">
        <f t="shared" ref="GJ141:GJ147" si="12">+SUM(FM141:GI141)</f>
        <v>264985.47881033545</v>
      </c>
      <c r="GK141" s="39">
        <f>+IFERROR((GJ141/'MIP 2017'!FG141*100-100),0)</f>
        <v>0</v>
      </c>
      <c r="GN141" s="18">
        <v>326021.8494038551</v>
      </c>
      <c r="GO141" s="14">
        <f>+'MIP 2017'!FH141</f>
        <v>325286.26478811452</v>
      </c>
      <c r="GP141" s="39">
        <f t="shared" ref="GP141:GP149" si="13">+GN141-GO141</f>
        <v>735.58461574057583</v>
      </c>
      <c r="GQ141" s="39">
        <f t="shared" ref="GQ141:GQ147" si="14">+IFERROR((GN141/GO141*100-100),0)</f>
        <v>0.22613454528112698</v>
      </c>
      <c r="GU141" s="61">
        <v>0.28999999999999998</v>
      </c>
      <c r="GV141" s="81"/>
      <c r="GW141" s="60">
        <f>+IF(SeleccionarDemTur=GW$11,'SIMULADOR IMPACTOS MIP(TURISMO)'!PorcentajeTur,0)</f>
        <v>0</v>
      </c>
      <c r="GX141" s="60">
        <f>+IF(SeleccionarDemTur=GX$11,'SIMULADOR IMPACTOS MIP(TURISMO)'!PorcentajeTur,0)</f>
        <v>0</v>
      </c>
      <c r="GY141" s="60">
        <f>+IF(SeleccionarDemTur=GY$11,'SIMULADOR IMPACTOS MIP(TURISMO)'!PorcentajeTur,0)</f>
        <v>0.14000000000000001</v>
      </c>
      <c r="GZ141" s="60">
        <f>+IF(SeleccionarDemTur=GZ$11,'SIMULADOR IMPACTOS MIP(TURISMO)'!PorcentajeTur,0)</f>
        <v>0</v>
      </c>
      <c r="HA141" s="60">
        <f>+IF(OR(SeleccionarDemTur=HA$11,SeleccionarDemTur=$GW$11),'SIMULADOR IMPACTOS MIP(TURISMO)'!PorcentajeTur,0)</f>
        <v>0</v>
      </c>
      <c r="HB141" s="60">
        <f>+IF(OR(SeleccionarDemTur=HB$11,SeleccionarDemTur=$GW$11),'SIMULADOR IMPACTOS MIP(TURISMO)'!PorcentajeTur,0)</f>
        <v>0</v>
      </c>
      <c r="HC141" s="60">
        <f>+IF(OR(SeleccionarDemTur=HC$11,SeleccionarDemTur=$GW$11),'SIMULADOR IMPACTOS MIP(TURISMO)'!PorcentajeTur,0)</f>
        <v>0</v>
      </c>
      <c r="HD141" s="60">
        <f>+IF(OR(SeleccionarDemTur=HD$11,SeleccionarDemTur=$GX$11),'SIMULADOR IMPACTOS MIP(TURISMO)'!PorcentajeTur,0)</f>
        <v>0</v>
      </c>
      <c r="HE141" s="60">
        <f>+IF(OR(SeleccionarDemTur=HE$11,SeleccionarDemTur=$GX$11),'SIMULADOR IMPACTOS MIP(TURISMO)'!PorcentajeTur,0)</f>
        <v>0</v>
      </c>
      <c r="HF141" s="60">
        <f>+IF(OR(SeleccionarDemTur=HF$11,SeleccionarDemTur=$GX$11),'SIMULADOR IMPACTOS MIP(TURISMO)'!PorcentajeTur,0)</f>
        <v>0</v>
      </c>
      <c r="HG141" s="60">
        <f>+IF(OR(SeleccionarDemTur=HG$11,SeleccionarDemTur=$GX$11),'SIMULADOR IMPACTOS MIP(TURISMO)'!PorcentajeTur,0)</f>
        <v>0</v>
      </c>
      <c r="HH141" s="60">
        <f>+IF(OR(SeleccionarDemTur=HH$11,SeleccionarDemTur=$GX$11),'SIMULADOR IMPACTOS MIP(TURISMO)'!PorcentajeTur,0)</f>
        <v>0</v>
      </c>
      <c r="HI141" s="60">
        <f>+IF(OR(SeleccionarDemTur=HI$11,SeleccionarDemTur=$GX$11),'SIMULADOR IMPACTOS MIP(TURISMO)'!PorcentajeTur,0)</f>
        <v>0</v>
      </c>
      <c r="HJ141" s="60">
        <f>+IF(OR(SeleccionarDemTur=HJ$11,SeleccionarDemTur=$GX$11),'SIMULADOR IMPACTOS MIP(TURISMO)'!PorcentajeTur,0)</f>
        <v>0</v>
      </c>
      <c r="HK141" s="60">
        <f>+IF(SeleccionarDemTur=HK$11,'SIMULADOR IMPACTOS MIP(TURISMO)'!PorcentajeTur,0)</f>
        <v>0</v>
      </c>
      <c r="HL141" s="60">
        <f>+IF(SeleccionarDemTur=HL$11,'SIMULADOR IMPACTOS MIP(TURISMO)'!PorcentajeTur,0)</f>
        <v>0</v>
      </c>
      <c r="HM141" s="60">
        <f>+IF(SeleccionarDemTur=HM$11,'SIMULADOR IMPACTOS MIP(TURISMO)'!PorcentajeTur,0)</f>
        <v>0</v>
      </c>
      <c r="HN141" s="60">
        <f>+IF(SeleccionarDemTur=HN$11,'SIMULADOR IMPACTOS MIP(TURISMO)'!PorcentajeTur,0)</f>
        <v>0</v>
      </c>
      <c r="HO141" s="60">
        <f>+IF(OR(SeleccionarDemTur=HO$11,SeleccionarDemTur=$GY$11),'SIMULADOR IMPACTOS MIP(TURISMO)'!PorcentajeTur,0)</f>
        <v>0.14000000000000001</v>
      </c>
      <c r="HP141" s="60">
        <f>+IF(OR(SeleccionarDemTur=HP$11,SeleccionarDemTur=$GY$11),'SIMULADOR IMPACTOS MIP(TURISMO)'!PorcentajeTur,0)</f>
        <v>0.14000000000000001</v>
      </c>
      <c r="HQ141" s="60">
        <f>+IF(OR(SeleccionarDemTur=HQ$11,SeleccionarDemTur=$GY$11),'SIMULADOR IMPACTOS MIP(TURISMO)'!PorcentajeTur,0)</f>
        <v>0.14000000000000001</v>
      </c>
      <c r="HR141" s="60">
        <f>+IF(OR(SeleccionarDemTur=HR$11,SeleccionarDemTur=$GY$11),'SIMULADOR IMPACTOS MIP(TURISMO)'!PorcentajeTur,0)</f>
        <v>0.14000000000000001</v>
      </c>
      <c r="HS141" s="60">
        <f>+IF(OR(SeleccionarDemTur=HS$11,SeleccionarDemTur=$GY$11),'SIMULADOR IMPACTOS MIP(TURISMO)'!PorcentajeTur,0)</f>
        <v>0.14000000000000001</v>
      </c>
      <c r="HT141" s="60">
        <f>+IF(OR(SeleccionarDemTur=HT$11,SeleccionarDemTur=$GY$11),'SIMULADOR IMPACTOS MIP(TURISMO)'!PorcentajeTur,0)</f>
        <v>0.14000000000000001</v>
      </c>
      <c r="HU141" s="60">
        <f>+IF(OR(SeleccionarDemTur=HU$11,SeleccionarDemTur=$GY$11),'SIMULADOR IMPACTOS MIP(TURISMO)'!PorcentajeTur,0)</f>
        <v>0.14000000000000001</v>
      </c>
      <c r="HV141" s="60">
        <f>+IF(OR(SeleccionarDemTur=HV$11,SeleccionarDemTur=$GY$11),'SIMULADOR IMPACTOS MIP(TURISMO)'!PorcentajeTur,0)</f>
        <v>0.14000000000000001</v>
      </c>
      <c r="HY141" s="20">
        <f>+'MIP 2017'!EJ141*(1+(GZ141))</f>
        <v>217679.91932150297</v>
      </c>
      <c r="HZ141" s="20">
        <f>+'MIP 2017'!EK141*(1+(HA141))</f>
        <v>0</v>
      </c>
      <c r="IA141" s="20">
        <f>+'MIP 2017'!EL141*(1+(HB141))</f>
        <v>0</v>
      </c>
      <c r="IB141" s="20">
        <f>+'MIP 2017'!EM141*(1+(HC141))</f>
        <v>0</v>
      </c>
      <c r="IC141" s="20">
        <f>+'MIP 2017'!EN141*(1+(HD141))</f>
        <v>0</v>
      </c>
      <c r="ID141" s="20">
        <f>+'MIP 2017'!EO141*(1+(HE141))</f>
        <v>0</v>
      </c>
      <c r="IE141" s="20">
        <f>+'MIP 2017'!EP141*(1+(HF141))</f>
        <v>0</v>
      </c>
      <c r="IF141" s="20">
        <f>+'MIP 2017'!EQ141*(1+(HG141))</f>
        <v>0</v>
      </c>
      <c r="IG141" s="20">
        <f>+'MIP 2017'!ER141*(1+(HH141))</f>
        <v>0</v>
      </c>
      <c r="IH141" s="20">
        <f>+'MIP 2017'!ES141*(1+(HI141))</f>
        <v>0</v>
      </c>
      <c r="II141" s="20">
        <f>+'MIP 2017'!ET141*(1+(HJ141))</f>
        <v>0</v>
      </c>
      <c r="IJ141" s="20">
        <f>+'MIP 2017'!EU141*(1+(HK141))</f>
        <v>2734.5638552179421</v>
      </c>
      <c r="IK141" s="20">
        <f>+'MIP 2017'!EV141*(1+(HL141))</f>
        <v>38632.789659422284</v>
      </c>
      <c r="IL141" s="20">
        <f>+'MIP 2017'!EW141*(1+(HM141))</f>
        <v>2.7861280511852216</v>
      </c>
      <c r="IM141" s="20">
        <f>+'MIP 2017'!EX141*(1+(HN141))</f>
        <v>5935.4198461410815</v>
      </c>
      <c r="IN141" s="20">
        <f>+'MIP 2017'!EY141*(1+(HO141))</f>
        <v>0</v>
      </c>
      <c r="IO141" s="20">
        <f>+'MIP 2017'!EZ141*(1+(HP141))</f>
        <v>0</v>
      </c>
      <c r="IP141" s="20">
        <f>+'MIP 2017'!FA141*(1+(HQ141))</f>
        <v>0</v>
      </c>
      <c r="IQ141" s="20">
        <f>+'MIP 2017'!FB141*(1+(HR141))</f>
        <v>0</v>
      </c>
      <c r="IR141" s="20">
        <f>+'MIP 2017'!FC141*(1+(HS141))</f>
        <v>0</v>
      </c>
      <c r="IS141" s="20">
        <f>+'MIP 2017'!FD141*(1+(HT141))</f>
        <v>0</v>
      </c>
      <c r="IT141" s="20">
        <f>+'MIP 2017'!FE141*(1+(HU141))</f>
        <v>0</v>
      </c>
      <c r="IU141" s="20">
        <f>+'MIP 2017'!FF141*(1+(HV141))</f>
        <v>0</v>
      </c>
      <c r="IV141" s="18">
        <f t="shared" ref="IV141:IV147" si="15">+SUM(HY141:IU141)</f>
        <v>264985.47881033545</v>
      </c>
      <c r="IW141" s="39">
        <f>+IFERROR((IV141/'MIP 2017'!FG141*100-100),0)</f>
        <v>0</v>
      </c>
      <c r="IZ141" s="18">
        <v>326021.8494038551</v>
      </c>
      <c r="JA141" s="14">
        <f>+'MIP 2017'!FH141</f>
        <v>325286.26478811452</v>
      </c>
      <c r="JB141" s="39">
        <f t="shared" ref="JB141:JB147" si="16">+IZ141-JA141</f>
        <v>735.58461574057583</v>
      </c>
      <c r="JC141" s="39">
        <f t="shared" ref="JC141:JC147" si="17">+IFERROR((IZ141/JA141*100-100),0)</f>
        <v>0.22613454528112698</v>
      </c>
    </row>
    <row r="142" spans="1:263" s="7" customFormat="1" ht="21.95" customHeight="1" thickBot="1" x14ac:dyDescent="0.3">
      <c r="A142" s="137" t="s">
        <v>372</v>
      </c>
      <c r="B142" s="138" t="s">
        <v>305</v>
      </c>
      <c r="C142" s="33">
        <v>4.8502899515478673E-4</v>
      </c>
      <c r="D142" s="33">
        <v>5.4581344995731969E-4</v>
      </c>
      <c r="E142" s="33">
        <v>5.1590778262083946E-4</v>
      </c>
      <c r="F142" s="33">
        <v>9.4457950736555731E-4</v>
      </c>
      <c r="G142" s="33">
        <v>6.0405822179784559E-4</v>
      </c>
      <c r="H142" s="33">
        <v>4.569551500847363E-4</v>
      </c>
      <c r="I142" s="33">
        <v>3.0053905966421547E-4</v>
      </c>
      <c r="J142" s="33">
        <v>4.8000724375656107E-4</v>
      </c>
      <c r="K142" s="33">
        <v>4.5495730717025297E-4</v>
      </c>
      <c r="L142" s="33">
        <v>4.1623702700100096E-4</v>
      </c>
      <c r="M142" s="33">
        <v>8.6976708970041053E-4</v>
      </c>
      <c r="N142" s="33">
        <v>6.8069284507422359E-4</v>
      </c>
      <c r="O142" s="33">
        <v>5.4325419936217007E-4</v>
      </c>
      <c r="P142" s="33">
        <v>6.7936307310718078E-4</v>
      </c>
      <c r="Q142" s="33">
        <v>4.2232974434066619E-4</v>
      </c>
      <c r="R142" s="33">
        <v>7.8312052048806606E-4</v>
      </c>
      <c r="S142" s="33">
        <v>7.4296022970339333E-4</v>
      </c>
      <c r="T142" s="33">
        <v>7.1560038967007067E-4</v>
      </c>
      <c r="U142" s="33">
        <v>6.0501405815270516E-4</v>
      </c>
      <c r="V142" s="33">
        <v>3.9807343298839756E-4</v>
      </c>
      <c r="W142" s="33">
        <v>8.1149804538393968E-4</v>
      </c>
      <c r="X142" s="33">
        <v>7.4002283824278075E-4</v>
      </c>
      <c r="Y142" s="33">
        <v>1.0293017622894939E-3</v>
      </c>
      <c r="Z142" s="33">
        <v>1.1104472487908524E-3</v>
      </c>
      <c r="AA142" s="33">
        <v>6.9328975196566772E-4</v>
      </c>
      <c r="AB142" s="33">
        <v>1.5364925072569422E-3</v>
      </c>
      <c r="AC142" s="33">
        <v>1.6539074205245812E-4</v>
      </c>
      <c r="AD142" s="33">
        <v>7.875153093111698E-4</v>
      </c>
      <c r="AE142" s="33">
        <v>1.2192909861511653E-3</v>
      </c>
      <c r="AF142" s="33">
        <v>7.2793108684756063E-4</v>
      </c>
      <c r="AG142" s="33">
        <v>4.2598159657437093E-4</v>
      </c>
      <c r="AH142" s="33">
        <v>1.2176623298398249E-3</v>
      </c>
      <c r="AI142" s="33">
        <v>1.2091001290939147E-3</v>
      </c>
      <c r="AJ142" s="33">
        <v>1.1196478744436465E-3</v>
      </c>
      <c r="AK142" s="33">
        <v>1.526162331462951E-3</v>
      </c>
      <c r="AL142" s="33">
        <v>7.1045941394381931E-4</v>
      </c>
      <c r="AM142" s="33">
        <v>1.4119382715187744E-3</v>
      </c>
      <c r="AN142" s="33">
        <v>6.8702558467185061E-4</v>
      </c>
      <c r="AO142" s="33">
        <v>1.7309900372931904E-3</v>
      </c>
      <c r="AP142" s="33">
        <v>2.0642824650556548E-3</v>
      </c>
      <c r="AQ142" s="33">
        <v>9.1851903866592638E-4</v>
      </c>
      <c r="AR142" s="33">
        <v>1.2897759759822826E-3</v>
      </c>
      <c r="AS142" s="33">
        <v>1.0833273563287892E-3</v>
      </c>
      <c r="AT142" s="33">
        <v>1.3636116968464393E-3</v>
      </c>
      <c r="AU142" s="33">
        <v>1.4009916047127906E-3</v>
      </c>
      <c r="AV142" s="33">
        <v>1.1627845372775658E-3</v>
      </c>
      <c r="AW142" s="33">
        <v>2.1262039368520236E-3</v>
      </c>
      <c r="AX142" s="33">
        <v>1.0500745257128893E-3</v>
      </c>
      <c r="AY142" s="33">
        <v>1.4767466614687226E-3</v>
      </c>
      <c r="AZ142" s="33">
        <v>2.314401908987759E-3</v>
      </c>
      <c r="BA142" s="33">
        <v>1.4220772927572764E-3</v>
      </c>
      <c r="BB142" s="33">
        <v>1.8682030947151339E-3</v>
      </c>
      <c r="BC142" s="33">
        <v>1.5126709988684006E-3</v>
      </c>
      <c r="BD142" s="33">
        <v>1.5131391806879502E-3</v>
      </c>
      <c r="BE142" s="33">
        <v>9.5057023978209314E-4</v>
      </c>
      <c r="BF142" s="33">
        <v>1.249331578558035E-3</v>
      </c>
      <c r="BG142" s="33">
        <v>8.3756985253746643E-4</v>
      </c>
      <c r="BH142" s="33">
        <v>2.1096143112157863E-3</v>
      </c>
      <c r="BI142" s="33">
        <v>1.1536861500613573E-3</v>
      </c>
      <c r="BJ142" s="33">
        <v>7.076402844666199E-4</v>
      </c>
      <c r="BK142" s="33">
        <v>2.9872133107240956E-3</v>
      </c>
      <c r="BL142" s="33">
        <v>1.6263168860717392E-3</v>
      </c>
      <c r="BM142" s="33">
        <v>9.7858014325338479E-4</v>
      </c>
      <c r="BN142" s="33">
        <v>7.4535929175646102E-4</v>
      </c>
      <c r="BO142" s="33">
        <v>7.6539157547883909E-4</v>
      </c>
      <c r="BP142" s="33">
        <v>8.3277600350015548E-4</v>
      </c>
      <c r="BQ142" s="33">
        <v>6.8537497801051533E-4</v>
      </c>
      <c r="BR142" s="33">
        <v>1.6748698874280367E-3</v>
      </c>
      <c r="BS142" s="33">
        <v>1.2797801218878578E-3</v>
      </c>
      <c r="BT142" s="33">
        <v>1.3676233796163526E-3</v>
      </c>
      <c r="BU142" s="33">
        <v>5.2723443717033966E-4</v>
      </c>
      <c r="BV142" s="33">
        <v>1.2224953294806213E-3</v>
      </c>
      <c r="BW142" s="33">
        <v>3.5265232446827469E-3</v>
      </c>
      <c r="BX142" s="33">
        <v>2.8850274267630521E-3</v>
      </c>
      <c r="BY142" s="33">
        <v>4.3545710330202287E-3</v>
      </c>
      <c r="BZ142" s="33">
        <v>1.1899701497636377E-3</v>
      </c>
      <c r="CA142" s="33">
        <v>6.481181926303761E-3</v>
      </c>
      <c r="CB142" s="33">
        <v>8.4405642188760269E-4</v>
      </c>
      <c r="CC142" s="33">
        <v>1.0026490349786179E-3</v>
      </c>
      <c r="CD142" s="33">
        <v>9.1239840828964041E-4</v>
      </c>
      <c r="CE142" s="33">
        <v>9.5353008331286785E-4</v>
      </c>
      <c r="CF142" s="33">
        <v>1.750468694503321E-3</v>
      </c>
      <c r="CG142" s="33">
        <v>4.1708311817512736E-3</v>
      </c>
      <c r="CH142" s="33">
        <v>1.014260984321515E-3</v>
      </c>
      <c r="CI142" s="33">
        <v>1.1687417157203546E-3</v>
      </c>
      <c r="CJ142" s="33">
        <v>9.1572923169100709E-4</v>
      </c>
      <c r="CK142" s="33">
        <v>5.6533546629432469E-4</v>
      </c>
      <c r="CL142" s="33">
        <v>7.4968981738884216E-4</v>
      </c>
      <c r="CM142" s="33">
        <v>3.1200520301370464E-3</v>
      </c>
      <c r="CN142" s="33">
        <v>6.6848314310336302E-3</v>
      </c>
      <c r="CO142" s="33">
        <v>1.9232110037051761E-3</v>
      </c>
      <c r="CP142" s="33">
        <v>1.2142074878512903E-3</v>
      </c>
      <c r="CQ142" s="33">
        <v>4.3867143936691631E-3</v>
      </c>
      <c r="CR142" s="33">
        <v>2.049492924141146E-3</v>
      </c>
      <c r="CS142" s="33">
        <v>4.5816967697593289E-3</v>
      </c>
      <c r="CT142" s="33">
        <v>2.5035746233968968E-3</v>
      </c>
      <c r="CU142" s="33">
        <v>1.6751191867457741E-3</v>
      </c>
      <c r="CV142" s="33">
        <v>1.3394704462458603E-2</v>
      </c>
      <c r="CW142" s="33">
        <v>6.7477960611916979E-3</v>
      </c>
      <c r="CX142" s="33">
        <v>3.5319234615309647E-3</v>
      </c>
      <c r="CY142" s="33">
        <v>7.8161971421461616E-3</v>
      </c>
      <c r="CZ142" s="33">
        <v>3.221985582594488E-3</v>
      </c>
      <c r="DA142" s="33">
        <v>1.447625514952626E-3</v>
      </c>
      <c r="DB142" s="33">
        <v>1.9942942249483236E-3</v>
      </c>
      <c r="DC142" s="33">
        <v>3.5494727817566188E-3</v>
      </c>
      <c r="DD142" s="33">
        <v>1.6464225575913314E-3</v>
      </c>
      <c r="DE142" s="33">
        <v>1.6043342681965759E-3</v>
      </c>
      <c r="DF142" s="33">
        <v>2.749750255080367E-3</v>
      </c>
      <c r="DG142" s="33">
        <v>1.8978155841817596E-3</v>
      </c>
      <c r="DH142" s="33">
        <v>4.078009784310571E-3</v>
      </c>
      <c r="DI142" s="33">
        <v>5.9679951441399277E-3</v>
      </c>
      <c r="DJ142" s="33">
        <v>1.7307747192511404E-3</v>
      </c>
      <c r="DK142" s="33">
        <v>1.6319353999868914E-3</v>
      </c>
      <c r="DL142" s="33">
        <v>1.6090927795437905E-3</v>
      </c>
      <c r="DM142" s="33">
        <v>1.9109998364662737E-3</v>
      </c>
      <c r="DN142" s="33">
        <v>5.3215573776023775E-4</v>
      </c>
      <c r="DO142" s="33">
        <v>3.5495310819527296E-3</v>
      </c>
      <c r="DP142" s="33">
        <v>1.2190965642441931E-3</v>
      </c>
      <c r="DQ142" s="33">
        <v>2.4663112063466959E-3</v>
      </c>
      <c r="DR142" s="33">
        <v>4.1528162738656881E-3</v>
      </c>
      <c r="DS142" s="33">
        <v>8.2771395286968304E-3</v>
      </c>
      <c r="DT142" s="33">
        <v>1.2217235702452094E-3</v>
      </c>
      <c r="DU142" s="33">
        <v>1.1171736622598316E-2</v>
      </c>
      <c r="DV142" s="33">
        <v>2.4399550010692416E-3</v>
      </c>
      <c r="DW142" s="33">
        <v>2.2865368020190966E-3</v>
      </c>
      <c r="DX142" s="33">
        <v>1.9258735696365203E-3</v>
      </c>
      <c r="DY142" s="33">
        <v>1.0122536472295936E-2</v>
      </c>
      <c r="DZ142" s="33">
        <v>3.1118535742930822E-3</v>
      </c>
      <c r="EA142" s="33">
        <v>3.3701500197583232E-3</v>
      </c>
      <c r="EB142" s="33">
        <v>7.8457887679823455E-3</v>
      </c>
      <c r="EC142" s="33">
        <v>1.008966193393499</v>
      </c>
      <c r="ED142" s="33">
        <v>1.7944649361189932E-2</v>
      </c>
      <c r="EE142" s="33">
        <v>1.444508537332273E-2</v>
      </c>
      <c r="EF142" s="33">
        <v>5.009174853115069E-3</v>
      </c>
      <c r="EG142" s="33">
        <v>8.4767936450308673E-4</v>
      </c>
      <c r="EH142" s="33">
        <v>0</v>
      </c>
      <c r="EK142" s="60">
        <f>+IF(AND(OR(SeleccionarIndustria=$A142,SeleccionarIndustria="Todas las AE"),('SIMULADOR IMPACTOS MIP'!$B$10=EK$11)),'SIMULADOR IMPACTOS MIP'!Porcentaje,0)</f>
        <v>0</v>
      </c>
      <c r="EL142" s="60">
        <f>+IF(AND(OR(SeleccionarIndustria=$A142,SeleccionarIndustria="Todas las AE"),('SIMULADOR IMPACTOS MIP'!$B$10=EL$11)),'SIMULADOR IMPACTOS MIP'!Porcentaje,0)</f>
        <v>0</v>
      </c>
      <c r="EM142" s="60">
        <f>+IF(AND(OR(SeleccionarIndustria=$A142,SeleccionarIndustria="Todas las AE"),('SIMULADOR IMPACTOS MIP'!$B$10=EM$11)),'SIMULADOR IMPACTOS MIP'!Porcentaje,0)</f>
        <v>0.14000000000000001</v>
      </c>
      <c r="EN142" s="60">
        <f>+IF(AND(OR(SeleccionarIndustria=$A142,SeleccionarIndustria="Todas las AE"),('SIMULADOR IMPACTOS MIP'!$B$10=EN$11)),'SIMULADOR IMPACTOS MIP'!Porcentaje,0)</f>
        <v>0</v>
      </c>
      <c r="EO142" s="60">
        <f>+IF(AND(OR(SeleccionarIndustria=$A142,SeleccionarIndustria="Todas las AE"),(OR('SIMULADOR IMPACTOS MIP'!$B$10=$EK$11,'SIMULADOR IMPACTOS MIP'!$B$10=EO$11))),'SIMULADOR IMPACTOS MIP'!Porcentaje,0)</f>
        <v>0</v>
      </c>
      <c r="EP142" s="60">
        <f>+IF(AND(OR(SeleccionarIndustria=$A142,SeleccionarIndustria="Todas las AE"),(OR('SIMULADOR IMPACTOS MIP'!$B$10=$EK$11,'SIMULADOR IMPACTOS MIP'!$B$10=EP$11))),'SIMULADOR IMPACTOS MIP'!Porcentaje,0)</f>
        <v>0</v>
      </c>
      <c r="EQ142" s="60">
        <f>+IF(AND(OR(SeleccionarIndustria=$A142,SeleccionarIndustria="Todas las AE"),(OR('SIMULADOR IMPACTOS MIP'!$B$10=$EK$11,'SIMULADOR IMPACTOS MIP'!$B$10=EQ$11))),'SIMULADOR IMPACTOS MIP'!Porcentaje,0)</f>
        <v>0</v>
      </c>
      <c r="ER142" s="60">
        <f>+IF(AND(OR(SeleccionarIndustria=$A142,SeleccionarIndustria="Todas las AE"),(OR('SIMULADOR IMPACTOS MIP'!$B$10=$EL$11,'SIMULADOR IMPACTOS MIP'!$B$10=ER$11))),'SIMULADOR IMPACTOS MIP'!Porcentaje,0)</f>
        <v>0</v>
      </c>
      <c r="ES142" s="60">
        <f>+IF(AND(OR(SeleccionarIndustria=$A142,SeleccionarIndustria="Todas las AE"),(OR('SIMULADOR IMPACTOS MIP'!$B$10=$EL$11,'SIMULADOR IMPACTOS MIP'!$B$10=ES$11))),'SIMULADOR IMPACTOS MIP'!Porcentaje,0)</f>
        <v>0</v>
      </c>
      <c r="ET142" s="60">
        <f>+IF(AND(OR(SeleccionarIndustria=$A142,SeleccionarIndustria="Todas las AE"),(OR('SIMULADOR IMPACTOS MIP'!$B$10=$EL$11,'SIMULADOR IMPACTOS MIP'!$B$10=ET$11))),'SIMULADOR IMPACTOS MIP'!Porcentaje,0)</f>
        <v>0</v>
      </c>
      <c r="EU142" s="60">
        <f>+IF(AND(OR(SeleccionarIndustria=$A142,SeleccionarIndustria="Todas las AE"),(OR('SIMULADOR IMPACTOS MIP'!$B$10=$EL$11,'SIMULADOR IMPACTOS MIP'!$B$10=EU$11))),'SIMULADOR IMPACTOS MIP'!Porcentaje,0)</f>
        <v>0</v>
      </c>
      <c r="EV142" s="60">
        <f>+IF(AND(OR(SeleccionarIndustria=$A142,SeleccionarIndustria="Todas las AE"),(OR('SIMULADOR IMPACTOS MIP'!$B$10=$EL$11,'SIMULADOR IMPACTOS MIP'!$B$10=EV$11))),'SIMULADOR IMPACTOS MIP'!Porcentaje,0)</f>
        <v>0</v>
      </c>
      <c r="EW142" s="60">
        <f>+IF(AND(OR(SeleccionarIndustria=$A142,SeleccionarIndustria="Todas las AE"),(OR('SIMULADOR IMPACTOS MIP'!$B$10=$EL$11,'SIMULADOR IMPACTOS MIP'!$B$10=EW$11))),'SIMULADOR IMPACTOS MIP'!Porcentaje,0)</f>
        <v>0</v>
      </c>
      <c r="EX142" s="60">
        <f>+IF(AND(OR(SeleccionarIndustria=$A142,SeleccionarIndustria="Todas las AE"),(OR('SIMULADOR IMPACTOS MIP'!$B$10=$EL$11,'SIMULADOR IMPACTOS MIP'!$B$10=EX$11))),'SIMULADOR IMPACTOS MIP'!Porcentaje,0)</f>
        <v>0</v>
      </c>
      <c r="EY142" s="60">
        <f>+IF(AND(OR(SeleccionarIndustria=$A142,SeleccionarIndustria="Todas las AE"),('SIMULADOR IMPACTOS MIP'!$B$10=EY$11)),'SIMULADOR IMPACTOS MIP'!Porcentaje,0)</f>
        <v>0</v>
      </c>
      <c r="EZ142" s="60">
        <f>+IF(AND(OR(SeleccionarIndustria=$A142,SeleccionarIndustria="Todas las AE"),('SIMULADOR IMPACTOS MIP'!$B$10=EZ$11)),'SIMULADOR IMPACTOS MIP'!Porcentaje,0)</f>
        <v>0</v>
      </c>
      <c r="FA142" s="60">
        <f>+IF(AND(OR(SeleccionarIndustria=$A142,SeleccionarIndustria="Todas las AE"),('SIMULADOR IMPACTOS MIP'!$B$10=FA$11)),'SIMULADOR IMPACTOS MIP'!Porcentaje,0)</f>
        <v>0</v>
      </c>
      <c r="FB142" s="60">
        <f>+IF(AND(OR(SeleccionarIndustria=$A142,SeleccionarIndustria="Todas las AE"),('SIMULADOR IMPACTOS MIP'!$B$10=FB$11)),'SIMULADOR IMPACTOS MIP'!Porcentaje,0)</f>
        <v>0</v>
      </c>
      <c r="FC142" s="60">
        <f>+IF(AND(OR(SeleccionarIndustria=$A142,SeleccionarIndustria="Todas las AE"),(OR('SIMULADOR IMPACTOS MIP'!$B$10=$EM$11,'SIMULADOR IMPACTOS MIP'!$B$10=FC$11))),'SIMULADOR IMPACTOS MIP'!Porcentaje,0)</f>
        <v>0.14000000000000001</v>
      </c>
      <c r="FD142" s="60">
        <f>+IF(AND(OR(SeleccionarIndustria=$A142,SeleccionarIndustria="Todas las AE"),(OR('SIMULADOR IMPACTOS MIP'!$B$10=$EM$11,'SIMULADOR IMPACTOS MIP'!$B$10=FD$11))),'SIMULADOR IMPACTOS MIP'!Porcentaje,0)</f>
        <v>0.14000000000000001</v>
      </c>
      <c r="FE142" s="60">
        <f>+IF(AND(OR(SeleccionarIndustria=$A142,SeleccionarIndustria="Todas las AE"),(OR('SIMULADOR IMPACTOS MIP'!$B$10=$EM$11,'SIMULADOR IMPACTOS MIP'!$B$10=FE$11))),'SIMULADOR IMPACTOS MIP'!Porcentaje,0)</f>
        <v>0.14000000000000001</v>
      </c>
      <c r="FF142" s="60">
        <f>+IF(AND(OR(SeleccionarIndustria=$A142,SeleccionarIndustria="Todas las AE"),(OR('SIMULADOR IMPACTOS MIP'!$B$10=$EM$11,'SIMULADOR IMPACTOS MIP'!$B$10=FF$11))),'SIMULADOR IMPACTOS MIP'!Porcentaje,0)</f>
        <v>0.14000000000000001</v>
      </c>
      <c r="FG142" s="60">
        <f>+IF(AND(OR(SeleccionarIndustria=$A142,SeleccionarIndustria="Todas las AE"),(OR('SIMULADOR IMPACTOS MIP'!$B$10=$EM$11,'SIMULADOR IMPACTOS MIP'!$B$10=FG$11))),'SIMULADOR IMPACTOS MIP'!Porcentaje,0)</f>
        <v>0.14000000000000001</v>
      </c>
      <c r="FH142" s="60">
        <f>+IF(AND(OR(SeleccionarIndustria=$A142,SeleccionarIndustria="Todas las AE"),(OR('SIMULADOR IMPACTOS MIP'!$B$10=$EM$11,'SIMULADOR IMPACTOS MIP'!$B$10=FH$11))),'SIMULADOR IMPACTOS MIP'!Porcentaje,0)</f>
        <v>0.14000000000000001</v>
      </c>
      <c r="FI142" s="60">
        <f>+IF(AND(OR(SeleccionarIndustria=$A142,SeleccionarIndustria="Todas las AE"),(OR('SIMULADOR IMPACTOS MIP'!$B$10=$EM$11,'SIMULADOR IMPACTOS MIP'!$B$10=FI$11))),'SIMULADOR IMPACTOS MIP'!Porcentaje,0)</f>
        <v>0.14000000000000001</v>
      </c>
      <c r="FJ142" s="60">
        <f>+IF(AND(OR(SeleccionarIndustria=$A142,SeleccionarIndustria="Todas las AE"),(OR('SIMULADOR IMPACTOS MIP'!$B$10=$EM$11,'SIMULADOR IMPACTOS MIP'!$B$10=FJ$11))),'SIMULADOR IMPACTOS MIP'!Porcentaje,0)</f>
        <v>0.14000000000000001</v>
      </c>
      <c r="FM142" s="20">
        <f>+'MIP 2017'!EJ142*(1+(EN142))</f>
        <v>16222.531388386597</v>
      </c>
      <c r="FN142" s="20">
        <f>+'MIP 2017'!EK142*(1+(EO142))</f>
        <v>0</v>
      </c>
      <c r="FO142" s="20">
        <f>+'MIP 2017'!EL142*(1+(EP142))</f>
        <v>0</v>
      </c>
      <c r="FP142" s="20">
        <f>+'MIP 2017'!EM142*(1+(EQ142))</f>
        <v>0</v>
      </c>
      <c r="FQ142" s="20">
        <f>+'MIP 2017'!EN142*(1+(ER142))</f>
        <v>0</v>
      </c>
      <c r="FR142" s="20">
        <f>+'MIP 2017'!EO142*(1+(ES142))</f>
        <v>0</v>
      </c>
      <c r="FS142" s="20">
        <f>+'MIP 2017'!EP142*(1+(ET142))</f>
        <v>0</v>
      </c>
      <c r="FT142" s="20">
        <f>+'MIP 2017'!EQ142*(1+(EU142))</f>
        <v>0</v>
      </c>
      <c r="FU142" s="20">
        <f>+'MIP 2017'!ER142*(1+(EV142))</f>
        <v>0</v>
      </c>
      <c r="FV142" s="20">
        <f>+'MIP 2017'!ES142*(1+(EW142))</f>
        <v>0</v>
      </c>
      <c r="FW142" s="20">
        <f>+'MIP 2017'!ET142*(1+(EX142))</f>
        <v>0</v>
      </c>
      <c r="FX142" s="20">
        <f>+'MIP 2017'!EU142*(1+(EY142))</f>
        <v>14.905954687383229</v>
      </c>
      <c r="FY142" s="20">
        <f>+'MIP 2017'!EV142*(1+(EZ142))</f>
        <v>108.52670247555335</v>
      </c>
      <c r="FZ142" s="20">
        <f>+'MIP 2017'!EW142*(1+(FA142))</f>
        <v>0.44312330919777559</v>
      </c>
      <c r="GA142" s="20">
        <f>+'MIP 2017'!EX142*(1+(FB142))</f>
        <v>26926.793437625853</v>
      </c>
      <c r="GB142" s="20">
        <f>+'MIP 2017'!EY142*(1+(FC142))</f>
        <v>0</v>
      </c>
      <c r="GC142" s="20">
        <f>+'MIP 2017'!EZ142*(1+(FD142))</f>
        <v>0</v>
      </c>
      <c r="GD142" s="20">
        <f>+'MIP 2017'!FA142*(1+(FE142))</f>
        <v>0</v>
      </c>
      <c r="GE142" s="20">
        <f>+'MIP 2017'!FB142*(1+(FF142))</f>
        <v>0</v>
      </c>
      <c r="GF142" s="20">
        <f>+'MIP 2017'!FC142*(1+(FG142))</f>
        <v>0</v>
      </c>
      <c r="GG142" s="20">
        <f>+'MIP 2017'!FD142*(1+(FH142))</f>
        <v>0</v>
      </c>
      <c r="GH142" s="20">
        <f>+'MIP 2017'!FE142*(1+(FI142))</f>
        <v>0</v>
      </c>
      <c r="GI142" s="20">
        <f>+'MIP 2017'!FF142*(1+(FJ142))</f>
        <v>0</v>
      </c>
      <c r="GJ142" s="18">
        <f t="shared" si="12"/>
        <v>43273.200606484585</v>
      </c>
      <c r="GK142" s="39">
        <f>+IFERROR((GJ142/'MIP 2017'!FG142*100-100),0)</f>
        <v>0</v>
      </c>
      <c r="GN142" s="18">
        <v>137326.84708582665</v>
      </c>
      <c r="GO142" s="14">
        <f>+'MIP 2017'!FH142</f>
        <v>136521.0659689949</v>
      </c>
      <c r="GP142" s="39">
        <f t="shared" si="13"/>
        <v>805.78111683175666</v>
      </c>
      <c r="GQ142" s="39">
        <f t="shared" si="14"/>
        <v>0.59022474745016495</v>
      </c>
      <c r="GU142" s="61">
        <v>0.3</v>
      </c>
      <c r="GV142" s="81"/>
      <c r="GW142" s="60">
        <f>+IF(SeleccionarDemTur=GW$11,'SIMULADOR IMPACTOS MIP(TURISMO)'!PorcentajeTur,0)</f>
        <v>0</v>
      </c>
      <c r="GX142" s="60">
        <f>+IF(SeleccionarDemTur=GX$11,'SIMULADOR IMPACTOS MIP(TURISMO)'!PorcentajeTur,0)</f>
        <v>0</v>
      </c>
      <c r="GY142" s="60">
        <f>+IF(SeleccionarDemTur=GY$11,'SIMULADOR IMPACTOS MIP(TURISMO)'!PorcentajeTur,0)</f>
        <v>0.14000000000000001</v>
      </c>
      <c r="GZ142" s="60">
        <f>+IF(SeleccionarDemTur=GZ$11,'SIMULADOR IMPACTOS MIP(TURISMO)'!PorcentajeTur,0)</f>
        <v>0</v>
      </c>
      <c r="HA142" s="60">
        <f>+IF(OR(SeleccionarDemTur=HA$11,SeleccionarDemTur=$GW$11),'SIMULADOR IMPACTOS MIP(TURISMO)'!PorcentajeTur,0)</f>
        <v>0</v>
      </c>
      <c r="HB142" s="60">
        <f>+IF(OR(SeleccionarDemTur=HB$11,SeleccionarDemTur=$GW$11),'SIMULADOR IMPACTOS MIP(TURISMO)'!PorcentajeTur,0)</f>
        <v>0</v>
      </c>
      <c r="HC142" s="60">
        <f>+IF(OR(SeleccionarDemTur=HC$11,SeleccionarDemTur=$GW$11),'SIMULADOR IMPACTOS MIP(TURISMO)'!PorcentajeTur,0)</f>
        <v>0</v>
      </c>
      <c r="HD142" s="60">
        <f>+IF(OR(SeleccionarDemTur=HD$11,SeleccionarDemTur=$GX$11),'SIMULADOR IMPACTOS MIP(TURISMO)'!PorcentajeTur,0)</f>
        <v>0</v>
      </c>
      <c r="HE142" s="60">
        <f>+IF(OR(SeleccionarDemTur=HE$11,SeleccionarDemTur=$GX$11),'SIMULADOR IMPACTOS MIP(TURISMO)'!PorcentajeTur,0)</f>
        <v>0</v>
      </c>
      <c r="HF142" s="60">
        <f>+IF(OR(SeleccionarDemTur=HF$11,SeleccionarDemTur=$GX$11),'SIMULADOR IMPACTOS MIP(TURISMO)'!PorcentajeTur,0)</f>
        <v>0</v>
      </c>
      <c r="HG142" s="60">
        <f>+IF(OR(SeleccionarDemTur=HG$11,SeleccionarDemTur=$GX$11),'SIMULADOR IMPACTOS MIP(TURISMO)'!PorcentajeTur,0)</f>
        <v>0</v>
      </c>
      <c r="HH142" s="60">
        <f>+IF(OR(SeleccionarDemTur=HH$11,SeleccionarDemTur=$GX$11),'SIMULADOR IMPACTOS MIP(TURISMO)'!PorcentajeTur,0)</f>
        <v>0</v>
      </c>
      <c r="HI142" s="60">
        <f>+IF(OR(SeleccionarDemTur=HI$11,SeleccionarDemTur=$GX$11),'SIMULADOR IMPACTOS MIP(TURISMO)'!PorcentajeTur,0)</f>
        <v>0</v>
      </c>
      <c r="HJ142" s="60">
        <f>+IF(OR(SeleccionarDemTur=HJ$11,SeleccionarDemTur=$GX$11),'SIMULADOR IMPACTOS MIP(TURISMO)'!PorcentajeTur,0)</f>
        <v>0</v>
      </c>
      <c r="HK142" s="60">
        <f>+IF(SeleccionarDemTur=HK$11,'SIMULADOR IMPACTOS MIP(TURISMO)'!PorcentajeTur,0)</f>
        <v>0</v>
      </c>
      <c r="HL142" s="60">
        <f>+IF(SeleccionarDemTur=HL$11,'SIMULADOR IMPACTOS MIP(TURISMO)'!PorcentajeTur,0)</f>
        <v>0</v>
      </c>
      <c r="HM142" s="60">
        <f>+IF(SeleccionarDemTur=HM$11,'SIMULADOR IMPACTOS MIP(TURISMO)'!PorcentajeTur,0)</f>
        <v>0</v>
      </c>
      <c r="HN142" s="60">
        <f>+IF(SeleccionarDemTur=HN$11,'SIMULADOR IMPACTOS MIP(TURISMO)'!PorcentajeTur,0)</f>
        <v>0</v>
      </c>
      <c r="HO142" s="60">
        <f>+IF(OR(SeleccionarDemTur=HO$11,SeleccionarDemTur=$GY$11),'SIMULADOR IMPACTOS MIP(TURISMO)'!PorcentajeTur,0)</f>
        <v>0.14000000000000001</v>
      </c>
      <c r="HP142" s="60">
        <f>+IF(OR(SeleccionarDemTur=HP$11,SeleccionarDemTur=$GY$11),'SIMULADOR IMPACTOS MIP(TURISMO)'!PorcentajeTur,0)</f>
        <v>0.14000000000000001</v>
      </c>
      <c r="HQ142" s="60">
        <f>+IF(OR(SeleccionarDemTur=HQ$11,SeleccionarDemTur=$GY$11),'SIMULADOR IMPACTOS MIP(TURISMO)'!PorcentajeTur,0)</f>
        <v>0.14000000000000001</v>
      </c>
      <c r="HR142" s="60">
        <f>+IF(OR(SeleccionarDemTur=HR$11,SeleccionarDemTur=$GY$11),'SIMULADOR IMPACTOS MIP(TURISMO)'!PorcentajeTur,0)</f>
        <v>0.14000000000000001</v>
      </c>
      <c r="HS142" s="60">
        <f>+IF(OR(SeleccionarDemTur=HS$11,SeleccionarDemTur=$GY$11),'SIMULADOR IMPACTOS MIP(TURISMO)'!PorcentajeTur,0)</f>
        <v>0.14000000000000001</v>
      </c>
      <c r="HT142" s="60">
        <f>+IF(OR(SeleccionarDemTur=HT$11,SeleccionarDemTur=$GY$11),'SIMULADOR IMPACTOS MIP(TURISMO)'!PorcentajeTur,0)</f>
        <v>0.14000000000000001</v>
      </c>
      <c r="HU142" s="60">
        <f>+IF(OR(SeleccionarDemTur=HU$11,SeleccionarDemTur=$GY$11),'SIMULADOR IMPACTOS MIP(TURISMO)'!PorcentajeTur,0)</f>
        <v>0.14000000000000001</v>
      </c>
      <c r="HV142" s="60">
        <f>+IF(OR(SeleccionarDemTur=HV$11,SeleccionarDemTur=$GY$11),'SIMULADOR IMPACTOS MIP(TURISMO)'!PorcentajeTur,0)</f>
        <v>0.14000000000000001</v>
      </c>
      <c r="HY142" s="20">
        <f>+'MIP 2017'!EJ142*(1+(GZ142))</f>
        <v>16222.531388386597</v>
      </c>
      <c r="HZ142" s="20">
        <f>+'MIP 2017'!EK142*(1+(HA142))</f>
        <v>0</v>
      </c>
      <c r="IA142" s="20">
        <f>+'MIP 2017'!EL142*(1+(HB142))</f>
        <v>0</v>
      </c>
      <c r="IB142" s="20">
        <f>+'MIP 2017'!EM142*(1+(HC142))</f>
        <v>0</v>
      </c>
      <c r="IC142" s="20">
        <f>+'MIP 2017'!EN142*(1+(HD142))</f>
        <v>0</v>
      </c>
      <c r="ID142" s="20">
        <f>+'MIP 2017'!EO142*(1+(HE142))</f>
        <v>0</v>
      </c>
      <c r="IE142" s="20">
        <f>+'MIP 2017'!EP142*(1+(HF142))</f>
        <v>0</v>
      </c>
      <c r="IF142" s="20">
        <f>+'MIP 2017'!EQ142*(1+(HG142))</f>
        <v>0</v>
      </c>
      <c r="IG142" s="20">
        <f>+'MIP 2017'!ER142*(1+(HH142))</f>
        <v>0</v>
      </c>
      <c r="IH142" s="20">
        <f>+'MIP 2017'!ES142*(1+(HI142))</f>
        <v>0</v>
      </c>
      <c r="II142" s="20">
        <f>+'MIP 2017'!ET142*(1+(HJ142))</f>
        <v>0</v>
      </c>
      <c r="IJ142" s="20">
        <f>+'MIP 2017'!EU142*(1+(HK142))</f>
        <v>14.905954687383229</v>
      </c>
      <c r="IK142" s="20">
        <f>+'MIP 2017'!EV142*(1+(HL142))</f>
        <v>108.52670247555335</v>
      </c>
      <c r="IL142" s="20">
        <f>+'MIP 2017'!EW142*(1+(HM142))</f>
        <v>0.44312330919777559</v>
      </c>
      <c r="IM142" s="20">
        <f>+'MIP 2017'!EX142*(1+(HN142))</f>
        <v>26926.793437625853</v>
      </c>
      <c r="IN142" s="20">
        <f>+'MIP 2017'!EY142*(1+(HO142))</f>
        <v>0</v>
      </c>
      <c r="IO142" s="20">
        <f>+'MIP 2017'!EZ142*(1+(HP142))</f>
        <v>0</v>
      </c>
      <c r="IP142" s="20">
        <f>+'MIP 2017'!FA142*(1+(HQ142))</f>
        <v>0</v>
      </c>
      <c r="IQ142" s="20">
        <f>+'MIP 2017'!FB142*(1+(HR142))</f>
        <v>0</v>
      </c>
      <c r="IR142" s="20">
        <f>+'MIP 2017'!FC142*(1+(HS142))</f>
        <v>0</v>
      </c>
      <c r="IS142" s="20">
        <f>+'MIP 2017'!FD142*(1+(HT142))</f>
        <v>0</v>
      </c>
      <c r="IT142" s="20">
        <f>+'MIP 2017'!FE142*(1+(HU142))</f>
        <v>0</v>
      </c>
      <c r="IU142" s="20">
        <f>+'MIP 2017'!FF142*(1+(HV142))</f>
        <v>0</v>
      </c>
      <c r="IV142" s="18">
        <f t="shared" si="15"/>
        <v>43273.200606484585</v>
      </c>
      <c r="IW142" s="39">
        <f>+IFERROR((IV142/'MIP 2017'!FG142*100-100),0)</f>
        <v>0</v>
      </c>
      <c r="IZ142" s="18">
        <v>137326.84708582665</v>
      </c>
      <c r="JA142" s="14">
        <f>+'MIP 2017'!FH142</f>
        <v>136521.0659689949</v>
      </c>
      <c r="JB142" s="39">
        <f t="shared" si="16"/>
        <v>805.78111683175666</v>
      </c>
      <c r="JC142" s="39">
        <f t="shared" si="17"/>
        <v>0.59022474745016495</v>
      </c>
    </row>
    <row r="143" spans="1:263" s="7" customFormat="1" ht="21.95" customHeight="1" thickBot="1" x14ac:dyDescent="0.3">
      <c r="A143" s="137" t="s">
        <v>373</v>
      </c>
      <c r="B143" s="138" t="s">
        <v>307</v>
      </c>
      <c r="C143" s="33">
        <v>5.4557636941882883E-5</v>
      </c>
      <c r="D143" s="33">
        <v>6.8116955584813301E-5</v>
      </c>
      <c r="E143" s="33">
        <v>3.6574249417950993E-5</v>
      </c>
      <c r="F143" s="33">
        <v>5.5135721207218349E-5</v>
      </c>
      <c r="G143" s="33">
        <v>3.6471091812548575E-5</v>
      </c>
      <c r="H143" s="33">
        <v>3.5235948062896327E-5</v>
      </c>
      <c r="I143" s="33">
        <v>1.6827351124436099E-5</v>
      </c>
      <c r="J143" s="33">
        <v>3.4668773350431512E-5</v>
      </c>
      <c r="K143" s="33">
        <v>3.5891784445512378E-5</v>
      </c>
      <c r="L143" s="33">
        <v>2.5164954459390607E-5</v>
      </c>
      <c r="M143" s="33">
        <v>6.4134635799924231E-5</v>
      </c>
      <c r="N143" s="33">
        <v>4.4611587462907893E-5</v>
      </c>
      <c r="O143" s="33">
        <v>4.1430505645953922E-5</v>
      </c>
      <c r="P143" s="33">
        <v>4.0227787878514742E-5</v>
      </c>
      <c r="Q143" s="33">
        <v>3.300507708147304E-5</v>
      </c>
      <c r="R143" s="33">
        <v>4.2374552028372732E-5</v>
      </c>
      <c r="S143" s="33">
        <v>4.7140650731443142E-5</v>
      </c>
      <c r="T143" s="33">
        <v>5.0552290134218909E-5</v>
      </c>
      <c r="U143" s="33">
        <v>4.3150088361522782E-5</v>
      </c>
      <c r="V143" s="33">
        <v>5.3364256665307375E-5</v>
      </c>
      <c r="W143" s="33">
        <v>5.7785768859174349E-5</v>
      </c>
      <c r="X143" s="33">
        <v>5.0688309483237309E-5</v>
      </c>
      <c r="Y143" s="33">
        <v>3.9747767994383384E-5</v>
      </c>
      <c r="Z143" s="33">
        <v>5.9628236261212152E-5</v>
      </c>
      <c r="AA143" s="33">
        <v>7.0901735033093328E-5</v>
      </c>
      <c r="AB143" s="33">
        <v>1.2414216136823989E-4</v>
      </c>
      <c r="AC143" s="33">
        <v>7.574672756693988E-6</v>
      </c>
      <c r="AD143" s="33">
        <v>6.4951353170130519E-5</v>
      </c>
      <c r="AE143" s="33">
        <v>1.0785708316087956E-4</v>
      </c>
      <c r="AF143" s="33">
        <v>1.6696095504390701E-4</v>
      </c>
      <c r="AG143" s="33">
        <v>1.516894012807856E-5</v>
      </c>
      <c r="AH143" s="33">
        <v>6.8732627960893698E-5</v>
      </c>
      <c r="AI143" s="33">
        <v>5.5924439254484201E-5</v>
      </c>
      <c r="AJ143" s="33">
        <v>1.7957149186352718E-4</v>
      </c>
      <c r="AK143" s="33">
        <v>3.3994417977109629E-4</v>
      </c>
      <c r="AL143" s="33">
        <v>4.9048485707763189E-5</v>
      </c>
      <c r="AM143" s="33">
        <v>5.6140431568246893E-5</v>
      </c>
      <c r="AN143" s="33">
        <v>3.7255635346926466E-5</v>
      </c>
      <c r="AO143" s="33">
        <v>5.1392221010811525E-5</v>
      </c>
      <c r="AP143" s="33">
        <v>2.9803903816920916E-4</v>
      </c>
      <c r="AQ143" s="33">
        <v>8.5489502178956453E-5</v>
      </c>
      <c r="AR143" s="33">
        <v>5.9408760116301686E-5</v>
      </c>
      <c r="AS143" s="33">
        <v>4.7999227986994198E-5</v>
      </c>
      <c r="AT143" s="33">
        <v>5.7707461308361778E-5</v>
      </c>
      <c r="AU143" s="33">
        <v>4.7374804221660726E-5</v>
      </c>
      <c r="AV143" s="33">
        <v>3.9993814524734005E-5</v>
      </c>
      <c r="AW143" s="33">
        <v>5.4174475865504343E-5</v>
      </c>
      <c r="AX143" s="33">
        <v>6.9896174179614196E-5</v>
      </c>
      <c r="AY143" s="33">
        <v>4.3403519275600632E-5</v>
      </c>
      <c r="AZ143" s="33">
        <v>5.0773778560188836E-5</v>
      </c>
      <c r="BA143" s="33">
        <v>4.1605122011550215E-5</v>
      </c>
      <c r="BB143" s="33">
        <v>3.9461323116872668E-5</v>
      </c>
      <c r="BC143" s="33">
        <v>6.2079986043051422E-5</v>
      </c>
      <c r="BD143" s="33">
        <v>7.189041122626468E-4</v>
      </c>
      <c r="BE143" s="33">
        <v>6.1204927296747451E-5</v>
      </c>
      <c r="BF143" s="33">
        <v>6.4343365270290892E-5</v>
      </c>
      <c r="BG143" s="33">
        <v>4.4131009637921735E-5</v>
      </c>
      <c r="BH143" s="33">
        <v>5.7340158454541951E-5</v>
      </c>
      <c r="BI143" s="33">
        <v>3.8281287128763462E-5</v>
      </c>
      <c r="BJ143" s="33">
        <v>6.934970547310939E-5</v>
      </c>
      <c r="BK143" s="33">
        <v>1.0401128528578228E-4</v>
      </c>
      <c r="BL143" s="33">
        <v>7.8007124707619259E-5</v>
      </c>
      <c r="BM143" s="33">
        <v>8.9683260930883374E-5</v>
      </c>
      <c r="BN143" s="33">
        <v>4.7355214679496568E-5</v>
      </c>
      <c r="BO143" s="33">
        <v>5.4868552890843389E-5</v>
      </c>
      <c r="BP143" s="33">
        <v>4.5722708814260121E-5</v>
      </c>
      <c r="BQ143" s="33">
        <v>5.0406614413470837E-5</v>
      </c>
      <c r="BR143" s="33">
        <v>5.1127260692391245E-5</v>
      </c>
      <c r="BS143" s="33">
        <v>5.2931426892047074E-5</v>
      </c>
      <c r="BT143" s="33">
        <v>5.5594866078342659E-5</v>
      </c>
      <c r="BU143" s="33">
        <v>2.6974250313860313E-5</v>
      </c>
      <c r="BV143" s="33">
        <v>5.7781446187054129E-5</v>
      </c>
      <c r="BW143" s="33">
        <v>2.4794446735094299E-4</v>
      </c>
      <c r="BX143" s="33">
        <v>9.7527327254915623E-4</v>
      </c>
      <c r="BY143" s="33">
        <v>1.8994104152159083E-4</v>
      </c>
      <c r="BZ143" s="33">
        <v>7.1724442735105338E-5</v>
      </c>
      <c r="CA143" s="33">
        <v>4.2155019193160182E-5</v>
      </c>
      <c r="CB143" s="33">
        <v>4.8452146047036237E-5</v>
      </c>
      <c r="CC143" s="33">
        <v>5.4950595411848678E-5</v>
      </c>
      <c r="CD143" s="33">
        <v>6.7658441592762284E-5</v>
      </c>
      <c r="CE143" s="33">
        <v>1.0421976071652142E-4</v>
      </c>
      <c r="CF143" s="33">
        <v>5.1505922245152095E-5</v>
      </c>
      <c r="CG143" s="33">
        <v>7.1595089531783512E-5</v>
      </c>
      <c r="CH143" s="33">
        <v>5.132869038457112E-5</v>
      </c>
      <c r="CI143" s="33">
        <v>3.7629287020273198E-5</v>
      </c>
      <c r="CJ143" s="33">
        <v>3.0464101548664407E-5</v>
      </c>
      <c r="CK143" s="33">
        <v>3.8624271920400701E-5</v>
      </c>
      <c r="CL143" s="33">
        <v>4.8774074849053182E-5</v>
      </c>
      <c r="CM143" s="33">
        <v>6.7261424337768772E-5</v>
      </c>
      <c r="CN143" s="33">
        <v>7.9921643776749502E-5</v>
      </c>
      <c r="CO143" s="33">
        <v>5.8383290581289845E-5</v>
      </c>
      <c r="CP143" s="33">
        <v>3.8817688137347158E-5</v>
      </c>
      <c r="CQ143" s="33">
        <v>1.8495926045154164E-3</v>
      </c>
      <c r="CR143" s="33">
        <v>6.9509681061102728E-4</v>
      </c>
      <c r="CS143" s="33">
        <v>1.601888115956474E-4</v>
      </c>
      <c r="CT143" s="33">
        <v>1.8313531833991177E-3</v>
      </c>
      <c r="CU143" s="33">
        <v>3.9406355977442648E-5</v>
      </c>
      <c r="CV143" s="33">
        <v>9.1426952045047983E-5</v>
      </c>
      <c r="CW143" s="33">
        <v>7.6918407512519292E-5</v>
      </c>
      <c r="CX143" s="33">
        <v>6.1376858724435015E-5</v>
      </c>
      <c r="CY143" s="33">
        <v>3.3041676899557427E-5</v>
      </c>
      <c r="CZ143" s="33">
        <v>4.0200870245442665E-5</v>
      </c>
      <c r="DA143" s="33">
        <v>2.5343320572128299E-5</v>
      </c>
      <c r="DB143" s="33">
        <v>6.1823056202441255E-5</v>
      </c>
      <c r="DC143" s="33">
        <v>7.0724954742990839E-5</v>
      </c>
      <c r="DD143" s="33">
        <v>5.0768230876299577E-5</v>
      </c>
      <c r="DE143" s="33">
        <v>5.3519829401581263E-5</v>
      </c>
      <c r="DF143" s="33">
        <v>9.8827697249300879E-5</v>
      </c>
      <c r="DG143" s="33">
        <v>7.0069106712497152E-5</v>
      </c>
      <c r="DH143" s="33">
        <v>6.630551752212949E-5</v>
      </c>
      <c r="DI143" s="33">
        <v>4.5311362591469125E-5</v>
      </c>
      <c r="DJ143" s="33">
        <v>3.5010778217710229E-5</v>
      </c>
      <c r="DK143" s="33">
        <v>3.4916392868606459E-3</v>
      </c>
      <c r="DL143" s="33">
        <v>4.2338837554564549E-5</v>
      </c>
      <c r="DM143" s="33">
        <v>3.0867398622265223E-5</v>
      </c>
      <c r="DN143" s="33">
        <v>1.4289464016748448E-5</v>
      </c>
      <c r="DO143" s="33">
        <v>1.1606639030918124E-4</v>
      </c>
      <c r="DP143" s="33">
        <v>6.3459278021340288E-5</v>
      </c>
      <c r="DQ143" s="33">
        <v>3.8171976036623239E-5</v>
      </c>
      <c r="DR143" s="33">
        <v>6.4781602122097179E-5</v>
      </c>
      <c r="DS143" s="33">
        <v>1.5247108897816508E-4</v>
      </c>
      <c r="DT143" s="33">
        <v>4.5635978161820753E-5</v>
      </c>
      <c r="DU143" s="33">
        <v>2.4054005815383841E-3</v>
      </c>
      <c r="DV143" s="33">
        <v>4.7568365276267115E-5</v>
      </c>
      <c r="DW143" s="33">
        <v>8.1333949175836314E-4</v>
      </c>
      <c r="DX143" s="33">
        <v>2.5920875183725026E-4</v>
      </c>
      <c r="DY143" s="33">
        <v>2.235552549672315E-2</v>
      </c>
      <c r="DZ143" s="33">
        <v>2.2955977545647931E-4</v>
      </c>
      <c r="EA143" s="33">
        <v>6.2435178010547527E-5</v>
      </c>
      <c r="EB143" s="33">
        <v>1.5529802374182868E-4</v>
      </c>
      <c r="EC143" s="33">
        <v>7.1023613385391674E-5</v>
      </c>
      <c r="ED143" s="33">
        <v>1.0012886730783279</v>
      </c>
      <c r="EE143" s="33">
        <v>6.4118112418623589E-5</v>
      </c>
      <c r="EF143" s="33">
        <v>5.6773691464520482E-5</v>
      </c>
      <c r="EG143" s="33">
        <v>8.3810537120722274E-5</v>
      </c>
      <c r="EH143" s="33">
        <v>0</v>
      </c>
      <c r="EK143" s="60">
        <f>+IF(AND(OR(SeleccionarIndustria=$A143,SeleccionarIndustria="Todas las AE"),('SIMULADOR IMPACTOS MIP'!$B$10=EK$11)),'SIMULADOR IMPACTOS MIP'!Porcentaje,0)</f>
        <v>0</v>
      </c>
      <c r="EL143" s="60">
        <f>+IF(AND(OR(SeleccionarIndustria=$A143,SeleccionarIndustria="Todas las AE"),('SIMULADOR IMPACTOS MIP'!$B$10=EL$11)),'SIMULADOR IMPACTOS MIP'!Porcentaje,0)</f>
        <v>0</v>
      </c>
      <c r="EM143" s="60">
        <f>+IF(AND(OR(SeleccionarIndustria=$A143,SeleccionarIndustria="Todas las AE"),('SIMULADOR IMPACTOS MIP'!$B$10=EM$11)),'SIMULADOR IMPACTOS MIP'!Porcentaje,0)</f>
        <v>0.14000000000000001</v>
      </c>
      <c r="EN143" s="60">
        <f>+IF(AND(OR(SeleccionarIndustria=$A143,SeleccionarIndustria="Todas las AE"),('SIMULADOR IMPACTOS MIP'!$B$10=EN$11)),'SIMULADOR IMPACTOS MIP'!Porcentaje,0)</f>
        <v>0</v>
      </c>
      <c r="EO143" s="60">
        <f>+IF(AND(OR(SeleccionarIndustria=$A143,SeleccionarIndustria="Todas las AE"),(OR('SIMULADOR IMPACTOS MIP'!$B$10=$EK$11,'SIMULADOR IMPACTOS MIP'!$B$10=EO$11))),'SIMULADOR IMPACTOS MIP'!Porcentaje,0)</f>
        <v>0</v>
      </c>
      <c r="EP143" s="60">
        <f>+IF(AND(OR(SeleccionarIndustria=$A143,SeleccionarIndustria="Todas las AE"),(OR('SIMULADOR IMPACTOS MIP'!$B$10=$EK$11,'SIMULADOR IMPACTOS MIP'!$B$10=EP$11))),'SIMULADOR IMPACTOS MIP'!Porcentaje,0)</f>
        <v>0</v>
      </c>
      <c r="EQ143" s="60">
        <f>+IF(AND(OR(SeleccionarIndustria=$A143,SeleccionarIndustria="Todas las AE"),(OR('SIMULADOR IMPACTOS MIP'!$B$10=$EK$11,'SIMULADOR IMPACTOS MIP'!$B$10=EQ$11))),'SIMULADOR IMPACTOS MIP'!Porcentaje,0)</f>
        <v>0</v>
      </c>
      <c r="ER143" s="60">
        <f>+IF(AND(OR(SeleccionarIndustria=$A143,SeleccionarIndustria="Todas las AE"),(OR('SIMULADOR IMPACTOS MIP'!$B$10=$EL$11,'SIMULADOR IMPACTOS MIP'!$B$10=ER$11))),'SIMULADOR IMPACTOS MIP'!Porcentaje,0)</f>
        <v>0</v>
      </c>
      <c r="ES143" s="60">
        <f>+IF(AND(OR(SeleccionarIndustria=$A143,SeleccionarIndustria="Todas las AE"),(OR('SIMULADOR IMPACTOS MIP'!$B$10=$EL$11,'SIMULADOR IMPACTOS MIP'!$B$10=ES$11))),'SIMULADOR IMPACTOS MIP'!Porcentaje,0)</f>
        <v>0</v>
      </c>
      <c r="ET143" s="60">
        <f>+IF(AND(OR(SeleccionarIndustria=$A143,SeleccionarIndustria="Todas las AE"),(OR('SIMULADOR IMPACTOS MIP'!$B$10=$EL$11,'SIMULADOR IMPACTOS MIP'!$B$10=ET$11))),'SIMULADOR IMPACTOS MIP'!Porcentaje,0)</f>
        <v>0</v>
      </c>
      <c r="EU143" s="60">
        <f>+IF(AND(OR(SeleccionarIndustria=$A143,SeleccionarIndustria="Todas las AE"),(OR('SIMULADOR IMPACTOS MIP'!$B$10=$EL$11,'SIMULADOR IMPACTOS MIP'!$B$10=EU$11))),'SIMULADOR IMPACTOS MIP'!Porcentaje,0)</f>
        <v>0</v>
      </c>
      <c r="EV143" s="60">
        <f>+IF(AND(OR(SeleccionarIndustria=$A143,SeleccionarIndustria="Todas las AE"),(OR('SIMULADOR IMPACTOS MIP'!$B$10=$EL$11,'SIMULADOR IMPACTOS MIP'!$B$10=EV$11))),'SIMULADOR IMPACTOS MIP'!Porcentaje,0)</f>
        <v>0</v>
      </c>
      <c r="EW143" s="60">
        <f>+IF(AND(OR(SeleccionarIndustria=$A143,SeleccionarIndustria="Todas las AE"),(OR('SIMULADOR IMPACTOS MIP'!$B$10=$EL$11,'SIMULADOR IMPACTOS MIP'!$B$10=EW$11))),'SIMULADOR IMPACTOS MIP'!Porcentaje,0)</f>
        <v>0</v>
      </c>
      <c r="EX143" s="60">
        <f>+IF(AND(OR(SeleccionarIndustria=$A143,SeleccionarIndustria="Todas las AE"),(OR('SIMULADOR IMPACTOS MIP'!$B$10=$EL$11,'SIMULADOR IMPACTOS MIP'!$B$10=EX$11))),'SIMULADOR IMPACTOS MIP'!Porcentaje,0)</f>
        <v>0</v>
      </c>
      <c r="EY143" s="60">
        <f>+IF(AND(OR(SeleccionarIndustria=$A143,SeleccionarIndustria="Todas las AE"),('SIMULADOR IMPACTOS MIP'!$B$10=EY$11)),'SIMULADOR IMPACTOS MIP'!Porcentaje,0)</f>
        <v>0</v>
      </c>
      <c r="EZ143" s="60">
        <f>+IF(AND(OR(SeleccionarIndustria=$A143,SeleccionarIndustria="Todas las AE"),('SIMULADOR IMPACTOS MIP'!$B$10=EZ$11)),'SIMULADOR IMPACTOS MIP'!Porcentaje,0)</f>
        <v>0</v>
      </c>
      <c r="FA143" s="60">
        <f>+IF(AND(OR(SeleccionarIndustria=$A143,SeleccionarIndustria="Todas las AE"),('SIMULADOR IMPACTOS MIP'!$B$10=FA$11)),'SIMULADOR IMPACTOS MIP'!Porcentaje,0)</f>
        <v>0</v>
      </c>
      <c r="FB143" s="60">
        <f>+IF(AND(OR(SeleccionarIndustria=$A143,SeleccionarIndustria="Todas las AE"),('SIMULADOR IMPACTOS MIP'!$B$10=FB$11)),'SIMULADOR IMPACTOS MIP'!Porcentaje,0)</f>
        <v>0</v>
      </c>
      <c r="FC143" s="60">
        <f>+IF(AND(OR(SeleccionarIndustria=$A143,SeleccionarIndustria="Todas las AE"),(OR('SIMULADOR IMPACTOS MIP'!$B$10=$EM$11,'SIMULADOR IMPACTOS MIP'!$B$10=FC$11))),'SIMULADOR IMPACTOS MIP'!Porcentaje,0)</f>
        <v>0.14000000000000001</v>
      </c>
      <c r="FD143" s="60">
        <f>+IF(AND(OR(SeleccionarIndustria=$A143,SeleccionarIndustria="Todas las AE"),(OR('SIMULADOR IMPACTOS MIP'!$B$10=$EM$11,'SIMULADOR IMPACTOS MIP'!$B$10=FD$11))),'SIMULADOR IMPACTOS MIP'!Porcentaje,0)</f>
        <v>0.14000000000000001</v>
      </c>
      <c r="FE143" s="60">
        <f>+IF(AND(OR(SeleccionarIndustria=$A143,SeleccionarIndustria="Todas las AE"),(OR('SIMULADOR IMPACTOS MIP'!$B$10=$EM$11,'SIMULADOR IMPACTOS MIP'!$B$10=FE$11))),'SIMULADOR IMPACTOS MIP'!Porcentaje,0)</f>
        <v>0.14000000000000001</v>
      </c>
      <c r="FF143" s="60">
        <f>+IF(AND(OR(SeleccionarIndustria=$A143,SeleccionarIndustria="Todas las AE"),(OR('SIMULADOR IMPACTOS MIP'!$B$10=$EM$11,'SIMULADOR IMPACTOS MIP'!$B$10=FF$11))),'SIMULADOR IMPACTOS MIP'!Porcentaje,0)</f>
        <v>0.14000000000000001</v>
      </c>
      <c r="FG143" s="60">
        <f>+IF(AND(OR(SeleccionarIndustria=$A143,SeleccionarIndustria="Todas las AE"),(OR('SIMULADOR IMPACTOS MIP'!$B$10=$EM$11,'SIMULADOR IMPACTOS MIP'!$B$10=FG$11))),'SIMULADOR IMPACTOS MIP'!Porcentaje,0)</f>
        <v>0.14000000000000001</v>
      </c>
      <c r="FH143" s="60">
        <f>+IF(AND(OR(SeleccionarIndustria=$A143,SeleccionarIndustria="Todas las AE"),(OR('SIMULADOR IMPACTOS MIP'!$B$10=$EM$11,'SIMULADOR IMPACTOS MIP'!$B$10=FH$11))),'SIMULADOR IMPACTOS MIP'!Porcentaje,0)</f>
        <v>0.14000000000000001</v>
      </c>
      <c r="FI143" s="60">
        <f>+IF(AND(OR(SeleccionarIndustria=$A143,SeleccionarIndustria="Todas las AE"),(OR('SIMULADOR IMPACTOS MIP'!$B$10=$EM$11,'SIMULADOR IMPACTOS MIP'!$B$10=FI$11))),'SIMULADOR IMPACTOS MIP'!Porcentaje,0)</f>
        <v>0.14000000000000001</v>
      </c>
      <c r="FJ143" s="60">
        <f>+IF(AND(OR(SeleccionarIndustria=$A143,SeleccionarIndustria="Todas las AE"),(OR('SIMULADOR IMPACTOS MIP'!$B$10=$EM$11,'SIMULADOR IMPACTOS MIP'!$B$10=FJ$11))),'SIMULADOR IMPACTOS MIP'!Porcentaje,0)</f>
        <v>0.14000000000000001</v>
      </c>
      <c r="FM143" s="20">
        <f>+'MIP 2017'!EJ143*(1+(EN143))</f>
        <v>6275.0450245504107</v>
      </c>
      <c r="FN143" s="20">
        <f>+'MIP 2017'!EK143*(1+(EO143))</f>
        <v>0</v>
      </c>
      <c r="FO143" s="20">
        <f>+'MIP 2017'!EL143*(1+(EP143))</f>
        <v>0</v>
      </c>
      <c r="FP143" s="20">
        <f>+'MIP 2017'!EM143*(1+(EQ143))</f>
        <v>0</v>
      </c>
      <c r="FQ143" s="20">
        <f>+'MIP 2017'!EN143*(1+(ER143))</f>
        <v>0</v>
      </c>
      <c r="FR143" s="20">
        <f>+'MIP 2017'!EO143*(1+(ES143))</f>
        <v>0</v>
      </c>
      <c r="FS143" s="20">
        <f>+'MIP 2017'!EP143*(1+(ET143))</f>
        <v>0</v>
      </c>
      <c r="FT143" s="20">
        <f>+'MIP 2017'!EQ143*(1+(EU143))</f>
        <v>0</v>
      </c>
      <c r="FU143" s="20">
        <f>+'MIP 2017'!ER143*(1+(EV143))</f>
        <v>0</v>
      </c>
      <c r="FV143" s="20">
        <f>+'MIP 2017'!ES143*(1+(EW143))</f>
        <v>0</v>
      </c>
      <c r="FW143" s="20">
        <f>+'MIP 2017'!ET143*(1+(EX143))</f>
        <v>0</v>
      </c>
      <c r="FX143" s="20">
        <f>+'MIP 2017'!EU143*(1+(EY143))</f>
        <v>6.9025281215067196</v>
      </c>
      <c r="FY143" s="20">
        <f>+'MIP 2017'!EV143*(1+(EZ143))</f>
        <v>50.25566167901772</v>
      </c>
      <c r="FZ143" s="20">
        <f>+'MIP 2017'!EW143*(1+(FA143))</f>
        <v>0.20519793379096332</v>
      </c>
      <c r="GA143" s="20">
        <f>+'MIP 2017'!EX143*(1+(FB143))</f>
        <v>88.744785382395932</v>
      </c>
      <c r="GB143" s="20">
        <f>+'MIP 2017'!EY143*(1+(FC143))</f>
        <v>0</v>
      </c>
      <c r="GC143" s="20">
        <f>+'MIP 2017'!EZ143*(1+(FD143))</f>
        <v>0</v>
      </c>
      <c r="GD143" s="20">
        <f>+'MIP 2017'!FA143*(1+(FE143))</f>
        <v>0</v>
      </c>
      <c r="GE143" s="20">
        <f>+'MIP 2017'!FB143*(1+(FF143))</f>
        <v>0</v>
      </c>
      <c r="GF143" s="20">
        <f>+'MIP 2017'!FC143*(1+(FG143))</f>
        <v>0</v>
      </c>
      <c r="GG143" s="20">
        <f>+'MIP 2017'!FD143*(1+(FH143))</f>
        <v>0</v>
      </c>
      <c r="GH143" s="20">
        <f>+'MIP 2017'!FE143*(1+(FI143))</f>
        <v>0</v>
      </c>
      <c r="GI143" s="20">
        <f>+'MIP 2017'!FF143*(1+(FJ143))</f>
        <v>0</v>
      </c>
      <c r="GJ143" s="18">
        <f t="shared" si="12"/>
        <v>6421.1531976671222</v>
      </c>
      <c r="GK143" s="39">
        <f>+IFERROR((GJ143/'MIP 2017'!FG143*100-100),0)</f>
        <v>0</v>
      </c>
      <c r="GN143" s="18">
        <v>16482.916377063339</v>
      </c>
      <c r="GO143" s="14">
        <f>+'MIP 2017'!FH143</f>
        <v>16113.244692946209</v>
      </c>
      <c r="GP143" s="39">
        <f t="shared" si="13"/>
        <v>369.67168411712919</v>
      </c>
      <c r="GQ143" s="39">
        <f t="shared" si="14"/>
        <v>2.2942100809711974</v>
      </c>
      <c r="GU143" s="61">
        <v>0.31</v>
      </c>
      <c r="GV143" s="81"/>
      <c r="GW143" s="60">
        <f>+IF(SeleccionarDemTur=GW$11,'SIMULADOR IMPACTOS MIP(TURISMO)'!PorcentajeTur,0)</f>
        <v>0</v>
      </c>
      <c r="GX143" s="60">
        <f>+IF(SeleccionarDemTur=GX$11,'SIMULADOR IMPACTOS MIP(TURISMO)'!PorcentajeTur,0)</f>
        <v>0</v>
      </c>
      <c r="GY143" s="60">
        <f>+IF(SeleccionarDemTur=GY$11,'SIMULADOR IMPACTOS MIP(TURISMO)'!PorcentajeTur,0)</f>
        <v>0.14000000000000001</v>
      </c>
      <c r="GZ143" s="60">
        <f>+IF(SeleccionarDemTur=GZ$11,'SIMULADOR IMPACTOS MIP(TURISMO)'!PorcentajeTur,0)</f>
        <v>0</v>
      </c>
      <c r="HA143" s="60">
        <f>+IF(OR(SeleccionarDemTur=HA$11,SeleccionarDemTur=$GW$11),'SIMULADOR IMPACTOS MIP(TURISMO)'!PorcentajeTur,0)</f>
        <v>0</v>
      </c>
      <c r="HB143" s="60">
        <f>+IF(OR(SeleccionarDemTur=HB$11,SeleccionarDemTur=$GW$11),'SIMULADOR IMPACTOS MIP(TURISMO)'!PorcentajeTur,0)</f>
        <v>0</v>
      </c>
      <c r="HC143" s="60">
        <f>+IF(OR(SeleccionarDemTur=HC$11,SeleccionarDemTur=$GW$11),'SIMULADOR IMPACTOS MIP(TURISMO)'!PorcentajeTur,0)</f>
        <v>0</v>
      </c>
      <c r="HD143" s="60">
        <f>+IF(OR(SeleccionarDemTur=HD$11,SeleccionarDemTur=$GX$11),'SIMULADOR IMPACTOS MIP(TURISMO)'!PorcentajeTur,0)</f>
        <v>0</v>
      </c>
      <c r="HE143" s="60">
        <f>+IF(OR(SeleccionarDemTur=HE$11,SeleccionarDemTur=$GX$11),'SIMULADOR IMPACTOS MIP(TURISMO)'!PorcentajeTur,0)</f>
        <v>0</v>
      </c>
      <c r="HF143" s="60">
        <f>+IF(OR(SeleccionarDemTur=HF$11,SeleccionarDemTur=$GX$11),'SIMULADOR IMPACTOS MIP(TURISMO)'!PorcentajeTur,0)</f>
        <v>0</v>
      </c>
      <c r="HG143" s="60">
        <f>+IF(OR(SeleccionarDemTur=HG$11,SeleccionarDemTur=$GX$11),'SIMULADOR IMPACTOS MIP(TURISMO)'!PorcentajeTur,0)</f>
        <v>0</v>
      </c>
      <c r="HH143" s="60">
        <f>+IF(OR(SeleccionarDemTur=HH$11,SeleccionarDemTur=$GX$11),'SIMULADOR IMPACTOS MIP(TURISMO)'!PorcentajeTur,0)</f>
        <v>0</v>
      </c>
      <c r="HI143" s="60">
        <f>+IF(OR(SeleccionarDemTur=HI$11,SeleccionarDemTur=$GX$11),'SIMULADOR IMPACTOS MIP(TURISMO)'!PorcentajeTur,0)</f>
        <v>0</v>
      </c>
      <c r="HJ143" s="60">
        <f>+IF(OR(SeleccionarDemTur=HJ$11,SeleccionarDemTur=$GX$11),'SIMULADOR IMPACTOS MIP(TURISMO)'!PorcentajeTur,0)</f>
        <v>0</v>
      </c>
      <c r="HK143" s="60">
        <f>+IF(SeleccionarDemTur=HK$11,'SIMULADOR IMPACTOS MIP(TURISMO)'!PorcentajeTur,0)</f>
        <v>0</v>
      </c>
      <c r="HL143" s="60">
        <f>+IF(SeleccionarDemTur=HL$11,'SIMULADOR IMPACTOS MIP(TURISMO)'!PorcentajeTur,0)</f>
        <v>0</v>
      </c>
      <c r="HM143" s="60">
        <f>+IF(SeleccionarDemTur=HM$11,'SIMULADOR IMPACTOS MIP(TURISMO)'!PorcentajeTur,0)</f>
        <v>0</v>
      </c>
      <c r="HN143" s="60">
        <f>+IF(SeleccionarDemTur=HN$11,'SIMULADOR IMPACTOS MIP(TURISMO)'!PorcentajeTur,0)</f>
        <v>0</v>
      </c>
      <c r="HO143" s="60">
        <f>+IF(OR(SeleccionarDemTur=HO$11,SeleccionarDemTur=$GY$11),'SIMULADOR IMPACTOS MIP(TURISMO)'!PorcentajeTur,0)</f>
        <v>0.14000000000000001</v>
      </c>
      <c r="HP143" s="60">
        <f>+IF(OR(SeleccionarDemTur=HP$11,SeleccionarDemTur=$GY$11),'SIMULADOR IMPACTOS MIP(TURISMO)'!PorcentajeTur,0)</f>
        <v>0.14000000000000001</v>
      </c>
      <c r="HQ143" s="60">
        <f>+IF(OR(SeleccionarDemTur=HQ$11,SeleccionarDemTur=$GY$11),'SIMULADOR IMPACTOS MIP(TURISMO)'!PorcentajeTur,0)</f>
        <v>0.14000000000000001</v>
      </c>
      <c r="HR143" s="60">
        <f>+IF(OR(SeleccionarDemTur=HR$11,SeleccionarDemTur=$GY$11),'SIMULADOR IMPACTOS MIP(TURISMO)'!PorcentajeTur,0)</f>
        <v>0.14000000000000001</v>
      </c>
      <c r="HS143" s="60">
        <f>+IF(OR(SeleccionarDemTur=HS$11,SeleccionarDemTur=$GY$11),'SIMULADOR IMPACTOS MIP(TURISMO)'!PorcentajeTur,0)</f>
        <v>0.14000000000000001</v>
      </c>
      <c r="HT143" s="60">
        <f>+IF(OR(SeleccionarDemTur=HT$11,SeleccionarDemTur=$GY$11),'SIMULADOR IMPACTOS MIP(TURISMO)'!PorcentajeTur,0)</f>
        <v>0.14000000000000001</v>
      </c>
      <c r="HU143" s="60">
        <f>+IF(OR(SeleccionarDemTur=HU$11,SeleccionarDemTur=$GY$11),'SIMULADOR IMPACTOS MIP(TURISMO)'!PorcentajeTur,0)</f>
        <v>0.14000000000000001</v>
      </c>
      <c r="HV143" s="60">
        <f>+IF(OR(SeleccionarDemTur=HV$11,SeleccionarDemTur=$GY$11),'SIMULADOR IMPACTOS MIP(TURISMO)'!PorcentajeTur,0)</f>
        <v>0.14000000000000001</v>
      </c>
      <c r="HY143" s="20">
        <f>+'MIP 2017'!EJ143*(1+(GZ143))</f>
        <v>6275.0450245504107</v>
      </c>
      <c r="HZ143" s="20">
        <f>+'MIP 2017'!EK143*(1+(HA143))</f>
        <v>0</v>
      </c>
      <c r="IA143" s="20">
        <f>+'MIP 2017'!EL143*(1+(HB143))</f>
        <v>0</v>
      </c>
      <c r="IB143" s="20">
        <f>+'MIP 2017'!EM143*(1+(HC143))</f>
        <v>0</v>
      </c>
      <c r="IC143" s="20">
        <f>+'MIP 2017'!EN143*(1+(HD143))</f>
        <v>0</v>
      </c>
      <c r="ID143" s="20">
        <f>+'MIP 2017'!EO143*(1+(HE143))</f>
        <v>0</v>
      </c>
      <c r="IE143" s="20">
        <f>+'MIP 2017'!EP143*(1+(HF143))</f>
        <v>0</v>
      </c>
      <c r="IF143" s="20">
        <f>+'MIP 2017'!EQ143*(1+(HG143))</f>
        <v>0</v>
      </c>
      <c r="IG143" s="20">
        <f>+'MIP 2017'!ER143*(1+(HH143))</f>
        <v>0</v>
      </c>
      <c r="IH143" s="20">
        <f>+'MIP 2017'!ES143*(1+(HI143))</f>
        <v>0</v>
      </c>
      <c r="II143" s="20">
        <f>+'MIP 2017'!ET143*(1+(HJ143))</f>
        <v>0</v>
      </c>
      <c r="IJ143" s="20">
        <f>+'MIP 2017'!EU143*(1+(HK143))</f>
        <v>6.9025281215067196</v>
      </c>
      <c r="IK143" s="20">
        <f>+'MIP 2017'!EV143*(1+(HL143))</f>
        <v>50.25566167901772</v>
      </c>
      <c r="IL143" s="20">
        <f>+'MIP 2017'!EW143*(1+(HM143))</f>
        <v>0.20519793379096332</v>
      </c>
      <c r="IM143" s="20">
        <f>+'MIP 2017'!EX143*(1+(HN143))</f>
        <v>88.744785382395932</v>
      </c>
      <c r="IN143" s="20">
        <f>+'MIP 2017'!EY143*(1+(HO143))</f>
        <v>0</v>
      </c>
      <c r="IO143" s="20">
        <f>+'MIP 2017'!EZ143*(1+(HP143))</f>
        <v>0</v>
      </c>
      <c r="IP143" s="20">
        <f>+'MIP 2017'!FA143*(1+(HQ143))</f>
        <v>0</v>
      </c>
      <c r="IQ143" s="20">
        <f>+'MIP 2017'!FB143*(1+(HR143))</f>
        <v>0</v>
      </c>
      <c r="IR143" s="20">
        <f>+'MIP 2017'!FC143*(1+(HS143))</f>
        <v>0</v>
      </c>
      <c r="IS143" s="20">
        <f>+'MIP 2017'!FD143*(1+(HT143))</f>
        <v>0</v>
      </c>
      <c r="IT143" s="20">
        <f>+'MIP 2017'!FE143*(1+(HU143))</f>
        <v>0</v>
      </c>
      <c r="IU143" s="20">
        <f>+'MIP 2017'!FF143*(1+(HV143))</f>
        <v>0</v>
      </c>
      <c r="IV143" s="18">
        <f t="shared" si="15"/>
        <v>6421.1531976671222</v>
      </c>
      <c r="IW143" s="39">
        <f>+IFERROR((IV143/'MIP 2017'!FG143*100-100),0)</f>
        <v>0</v>
      </c>
      <c r="IZ143" s="18">
        <v>16482.916377063339</v>
      </c>
      <c r="JA143" s="14">
        <f>+'MIP 2017'!FH143</f>
        <v>16113.244692946209</v>
      </c>
      <c r="JB143" s="39">
        <f t="shared" si="16"/>
        <v>369.67168411712919</v>
      </c>
      <c r="JC143" s="39">
        <f t="shared" si="17"/>
        <v>2.2942100809711974</v>
      </c>
    </row>
    <row r="144" spans="1:263" s="7" customFormat="1" ht="21.95" customHeight="1" thickBot="1" x14ac:dyDescent="0.3">
      <c r="A144" s="137" t="s">
        <v>374</v>
      </c>
      <c r="B144" s="138" t="s">
        <v>309</v>
      </c>
      <c r="C144" s="33">
        <v>1.2007760070992875E-4</v>
      </c>
      <c r="D144" s="33">
        <v>1.1605431345869616E-4</v>
      </c>
      <c r="E144" s="33">
        <v>1.1622268439658636E-4</v>
      </c>
      <c r="F144" s="33">
        <v>1.903484246988926E-4</v>
      </c>
      <c r="G144" s="33">
        <v>1.303867437112117E-4</v>
      </c>
      <c r="H144" s="33">
        <v>1.1471330663618442E-4</v>
      </c>
      <c r="I144" s="33">
        <v>6.4803240637600879E-5</v>
      </c>
      <c r="J144" s="33">
        <v>1.4046484460136148E-4</v>
      </c>
      <c r="K144" s="33">
        <v>1.1153882211681087E-4</v>
      </c>
      <c r="L144" s="33">
        <v>1.1005157136530967E-4</v>
      </c>
      <c r="M144" s="33">
        <v>1.6734677824663163E-4</v>
      </c>
      <c r="N144" s="33">
        <v>2.437543919517066E-4</v>
      </c>
      <c r="O144" s="33">
        <v>1.2025592144525695E-4</v>
      </c>
      <c r="P144" s="33">
        <v>8.2020451528358191E-5</v>
      </c>
      <c r="Q144" s="33">
        <v>9.6834105828421332E-5</v>
      </c>
      <c r="R144" s="33">
        <v>1.330620701923321E-4</v>
      </c>
      <c r="S144" s="33">
        <v>1.2500017066843577E-4</v>
      </c>
      <c r="T144" s="33">
        <v>1.4282382593743979E-4</v>
      </c>
      <c r="U144" s="33">
        <v>1.1131866946696336E-4</v>
      </c>
      <c r="V144" s="33">
        <v>9.1398738897454718E-5</v>
      </c>
      <c r="W144" s="33">
        <v>2.8057799130302969E-4</v>
      </c>
      <c r="X144" s="33">
        <v>1.1552441719207792E-4</v>
      </c>
      <c r="Y144" s="33">
        <v>2.1135145531190724E-4</v>
      </c>
      <c r="Z144" s="33">
        <v>2.1695388023041336E-4</v>
      </c>
      <c r="AA144" s="33">
        <v>1.5151772207515433E-4</v>
      </c>
      <c r="AB144" s="33">
        <v>2.2632925413097887E-4</v>
      </c>
      <c r="AC144" s="33">
        <v>4.3574442979568879E-5</v>
      </c>
      <c r="AD144" s="33">
        <v>1.4875509425487046E-4</v>
      </c>
      <c r="AE144" s="33">
        <v>2.432490308032958E-4</v>
      </c>
      <c r="AF144" s="33">
        <v>1.1578709749921659E-4</v>
      </c>
      <c r="AG144" s="33">
        <v>2.0638656438379295E-5</v>
      </c>
      <c r="AH144" s="33">
        <v>1.2561301663085588E-4</v>
      </c>
      <c r="AI144" s="33">
        <v>1.8046916020507723E-4</v>
      </c>
      <c r="AJ144" s="33">
        <v>5.7412472987484846E-4</v>
      </c>
      <c r="AK144" s="33">
        <v>1.927883027771654E-4</v>
      </c>
      <c r="AL144" s="33">
        <v>2.6823384414453616E-4</v>
      </c>
      <c r="AM144" s="33">
        <v>3.0577082887118108E-4</v>
      </c>
      <c r="AN144" s="33">
        <v>3.8551909270865788E-4</v>
      </c>
      <c r="AO144" s="33">
        <v>3.0933281881234502E-4</v>
      </c>
      <c r="AP144" s="33">
        <v>4.5385381681421267E-4</v>
      </c>
      <c r="AQ144" s="33">
        <v>1.3113231347748781E-4</v>
      </c>
      <c r="AR144" s="33">
        <v>5.2978932310251471E-4</v>
      </c>
      <c r="AS144" s="33">
        <v>1.2436036609303028E-4</v>
      </c>
      <c r="AT144" s="33">
        <v>5.2755569475873728E-4</v>
      </c>
      <c r="AU144" s="33">
        <v>2.1210919456291517E-3</v>
      </c>
      <c r="AV144" s="33">
        <v>1.7200671232818197E-4</v>
      </c>
      <c r="AW144" s="33">
        <v>5.1891181176523396E-4</v>
      </c>
      <c r="AX144" s="33">
        <v>1.3921774406297255E-4</v>
      </c>
      <c r="AY144" s="33">
        <v>1.0227910766033915E-4</v>
      </c>
      <c r="AZ144" s="33">
        <v>1.5530906985499851E-4</v>
      </c>
      <c r="BA144" s="33">
        <v>2.1178222906509864E-4</v>
      </c>
      <c r="BB144" s="33">
        <v>1.183237659274083E-4</v>
      </c>
      <c r="BC144" s="33">
        <v>1.9641864440258681E-4</v>
      </c>
      <c r="BD144" s="33">
        <v>2.688213457178719E-4</v>
      </c>
      <c r="BE144" s="33">
        <v>2.909370065268E-4</v>
      </c>
      <c r="BF144" s="33">
        <v>1.5818788817351955E-4</v>
      </c>
      <c r="BG144" s="33">
        <v>4.8453852292998031E-4</v>
      </c>
      <c r="BH144" s="33">
        <v>3.6695495737329941E-4</v>
      </c>
      <c r="BI144" s="33">
        <v>4.0795103406928655E-4</v>
      </c>
      <c r="BJ144" s="33">
        <v>2.8246945630692116E-4</v>
      </c>
      <c r="BK144" s="33">
        <v>1.3860644530572347E-4</v>
      </c>
      <c r="BL144" s="33">
        <v>2.1286947864235703E-4</v>
      </c>
      <c r="BM144" s="33">
        <v>1.6010044477963409E-4</v>
      </c>
      <c r="BN144" s="33">
        <v>1.2687671616200274E-4</v>
      </c>
      <c r="BO144" s="33">
        <v>1.2814868988298827E-4</v>
      </c>
      <c r="BP144" s="33">
        <v>2.0602501404586501E-4</v>
      </c>
      <c r="BQ144" s="33">
        <v>1.0517661300366573E-4</v>
      </c>
      <c r="BR144" s="33">
        <v>1.5801324633766444E-4</v>
      </c>
      <c r="BS144" s="33">
        <v>1.4116163315187473E-4</v>
      </c>
      <c r="BT144" s="33">
        <v>1.9491633138795985E-4</v>
      </c>
      <c r="BU144" s="33">
        <v>1.0992812280107761E-4</v>
      </c>
      <c r="BV144" s="33">
        <v>1.6531453134716815E-4</v>
      </c>
      <c r="BW144" s="33">
        <v>1.7752849870357796E-4</v>
      </c>
      <c r="BX144" s="33">
        <v>5.835862144098265E-5</v>
      </c>
      <c r="BY144" s="33">
        <v>1.2840435718534262E-4</v>
      </c>
      <c r="BZ144" s="33">
        <v>1.2377424057111118E-4</v>
      </c>
      <c r="CA144" s="33">
        <v>1.0158105477248523E-4</v>
      </c>
      <c r="CB144" s="33">
        <v>3.0322239930995881E-4</v>
      </c>
      <c r="CC144" s="33">
        <v>1.9890368506880572E-4</v>
      </c>
      <c r="CD144" s="33">
        <v>1.799489769018896E-4</v>
      </c>
      <c r="CE144" s="33">
        <v>1.5801517254415939E-4</v>
      </c>
      <c r="CF144" s="33">
        <v>3.3405658769102941E-4</v>
      </c>
      <c r="CG144" s="33">
        <v>4.0620654960557572E-4</v>
      </c>
      <c r="CH144" s="33">
        <v>1.2856741209050739E-4</v>
      </c>
      <c r="CI144" s="33">
        <v>1.4781736912095414E-4</v>
      </c>
      <c r="CJ144" s="33">
        <v>9.6082708136697751E-5</v>
      </c>
      <c r="CK144" s="33">
        <v>8.5714838192862313E-5</v>
      </c>
      <c r="CL144" s="33">
        <v>1.0627823309440557E-4</v>
      </c>
      <c r="CM144" s="33">
        <v>1.6072630491278724E-4</v>
      </c>
      <c r="CN144" s="33">
        <v>1.8050353697741033E-4</v>
      </c>
      <c r="CO144" s="33">
        <v>8.8359046074651187E-5</v>
      </c>
      <c r="CP144" s="33">
        <v>8.7535417423913693E-5</v>
      </c>
      <c r="CQ144" s="33">
        <v>3.2987355095048755E-4</v>
      </c>
      <c r="CR144" s="33">
        <v>2.9868327000241447E-4</v>
      </c>
      <c r="CS144" s="33">
        <v>6.5419552804834987E-3</v>
      </c>
      <c r="CT144" s="33">
        <v>3.6126535161208308E-4</v>
      </c>
      <c r="CU144" s="33">
        <v>1.6780492506199304E-4</v>
      </c>
      <c r="CV144" s="33">
        <v>1.1560055942703076E-4</v>
      </c>
      <c r="CW144" s="33">
        <v>2.4641521305162364E-4</v>
      </c>
      <c r="CX144" s="33">
        <v>8.4636625507782516E-4</v>
      </c>
      <c r="CY144" s="33">
        <v>1.2703751675046228E-4</v>
      </c>
      <c r="CZ144" s="33">
        <v>1.302949412803296E-4</v>
      </c>
      <c r="DA144" s="33">
        <v>1.2308878469268186E-4</v>
      </c>
      <c r="DB144" s="33">
        <v>1.1221833171963723E-4</v>
      </c>
      <c r="DC144" s="33">
        <v>1.1924352507197674E-4</v>
      </c>
      <c r="DD144" s="33">
        <v>1.3114206617928861E-4</v>
      </c>
      <c r="DE144" s="33">
        <v>9.492223280030167E-5</v>
      </c>
      <c r="DF144" s="33">
        <v>1.1383421073764573E-4</v>
      </c>
      <c r="DG144" s="33">
        <v>1.3118694988922701E-2</v>
      </c>
      <c r="DH144" s="33">
        <v>9.4938199316336119E-5</v>
      </c>
      <c r="DI144" s="33">
        <v>1.4081327257039878E-4</v>
      </c>
      <c r="DJ144" s="33">
        <v>1.2494238820731581E-4</v>
      </c>
      <c r="DK144" s="33">
        <v>1.0700206284009693E-4</v>
      </c>
      <c r="DL144" s="33">
        <v>1.0313787103419518E-4</v>
      </c>
      <c r="DM144" s="33">
        <v>1.0257446256105779E-4</v>
      </c>
      <c r="DN144" s="33">
        <v>1.6609112633997607E-4</v>
      </c>
      <c r="DO144" s="33">
        <v>2.271319845584731E-4</v>
      </c>
      <c r="DP144" s="33">
        <v>6.8330709673564168E-5</v>
      </c>
      <c r="DQ144" s="33">
        <v>7.2252069817247943E-5</v>
      </c>
      <c r="DR144" s="33">
        <v>1.5138795307318936E-4</v>
      </c>
      <c r="DS144" s="33">
        <v>2.3580640581191434E-4</v>
      </c>
      <c r="DT144" s="33">
        <v>3.7762138126720912E-5</v>
      </c>
      <c r="DU144" s="33">
        <v>2.971092943380434E-4</v>
      </c>
      <c r="DV144" s="33">
        <v>8.8017746965294896E-5</v>
      </c>
      <c r="DW144" s="33">
        <v>4.937767427572211E-4</v>
      </c>
      <c r="DX144" s="33">
        <v>2.7022650678319775E-4</v>
      </c>
      <c r="DY144" s="33">
        <v>7.1732284595490671E-5</v>
      </c>
      <c r="DZ144" s="33">
        <v>2.2882812380463393E-4</v>
      </c>
      <c r="EA144" s="33">
        <v>1.8848651081094085E-4</v>
      </c>
      <c r="EB144" s="33">
        <v>4.5297386882011781E-4</v>
      </c>
      <c r="EC144" s="33">
        <v>8.4364463001792891E-5</v>
      </c>
      <c r="ED144" s="33">
        <v>8.4423709658445833E-5</v>
      </c>
      <c r="EE144" s="33">
        <v>1.0554817703389321</v>
      </c>
      <c r="EF144" s="33">
        <v>3.6850134248959894E-4</v>
      </c>
      <c r="EG144" s="33">
        <v>1.1577747796350521E-2</v>
      </c>
      <c r="EH144" s="33">
        <v>0</v>
      </c>
      <c r="EK144" s="60">
        <f>+IF(AND(OR(SeleccionarIndustria=$A144,SeleccionarIndustria="Todas las AE"),('SIMULADOR IMPACTOS MIP'!$B$10=EK$11)),'SIMULADOR IMPACTOS MIP'!Porcentaje,0)</f>
        <v>0</v>
      </c>
      <c r="EL144" s="60">
        <f>+IF(AND(OR(SeleccionarIndustria=$A144,SeleccionarIndustria="Todas las AE"),('SIMULADOR IMPACTOS MIP'!$B$10=EL$11)),'SIMULADOR IMPACTOS MIP'!Porcentaje,0)</f>
        <v>0</v>
      </c>
      <c r="EM144" s="60">
        <f>+IF(AND(OR(SeleccionarIndustria=$A144,SeleccionarIndustria="Todas las AE"),('SIMULADOR IMPACTOS MIP'!$B$10=EM$11)),'SIMULADOR IMPACTOS MIP'!Porcentaje,0)</f>
        <v>0.14000000000000001</v>
      </c>
      <c r="EN144" s="60">
        <f>+IF(AND(OR(SeleccionarIndustria=$A144,SeleccionarIndustria="Todas las AE"),('SIMULADOR IMPACTOS MIP'!$B$10=EN$11)),'SIMULADOR IMPACTOS MIP'!Porcentaje,0)</f>
        <v>0</v>
      </c>
      <c r="EO144" s="60">
        <f>+IF(AND(OR(SeleccionarIndustria=$A144,SeleccionarIndustria="Todas las AE"),(OR('SIMULADOR IMPACTOS MIP'!$B$10=$EK$11,'SIMULADOR IMPACTOS MIP'!$B$10=EO$11))),'SIMULADOR IMPACTOS MIP'!Porcentaje,0)</f>
        <v>0</v>
      </c>
      <c r="EP144" s="60">
        <f>+IF(AND(OR(SeleccionarIndustria=$A144,SeleccionarIndustria="Todas las AE"),(OR('SIMULADOR IMPACTOS MIP'!$B$10=$EK$11,'SIMULADOR IMPACTOS MIP'!$B$10=EP$11))),'SIMULADOR IMPACTOS MIP'!Porcentaje,0)</f>
        <v>0</v>
      </c>
      <c r="EQ144" s="60">
        <f>+IF(AND(OR(SeleccionarIndustria=$A144,SeleccionarIndustria="Todas las AE"),(OR('SIMULADOR IMPACTOS MIP'!$B$10=$EK$11,'SIMULADOR IMPACTOS MIP'!$B$10=EQ$11))),'SIMULADOR IMPACTOS MIP'!Porcentaje,0)</f>
        <v>0</v>
      </c>
      <c r="ER144" s="60">
        <f>+IF(AND(OR(SeleccionarIndustria=$A144,SeleccionarIndustria="Todas las AE"),(OR('SIMULADOR IMPACTOS MIP'!$B$10=$EL$11,'SIMULADOR IMPACTOS MIP'!$B$10=ER$11))),'SIMULADOR IMPACTOS MIP'!Porcentaje,0)</f>
        <v>0</v>
      </c>
      <c r="ES144" s="60">
        <f>+IF(AND(OR(SeleccionarIndustria=$A144,SeleccionarIndustria="Todas las AE"),(OR('SIMULADOR IMPACTOS MIP'!$B$10=$EL$11,'SIMULADOR IMPACTOS MIP'!$B$10=ES$11))),'SIMULADOR IMPACTOS MIP'!Porcentaje,0)</f>
        <v>0</v>
      </c>
      <c r="ET144" s="60">
        <f>+IF(AND(OR(SeleccionarIndustria=$A144,SeleccionarIndustria="Todas las AE"),(OR('SIMULADOR IMPACTOS MIP'!$B$10=$EL$11,'SIMULADOR IMPACTOS MIP'!$B$10=ET$11))),'SIMULADOR IMPACTOS MIP'!Porcentaje,0)</f>
        <v>0</v>
      </c>
      <c r="EU144" s="60">
        <f>+IF(AND(OR(SeleccionarIndustria=$A144,SeleccionarIndustria="Todas las AE"),(OR('SIMULADOR IMPACTOS MIP'!$B$10=$EL$11,'SIMULADOR IMPACTOS MIP'!$B$10=EU$11))),'SIMULADOR IMPACTOS MIP'!Porcentaje,0)</f>
        <v>0</v>
      </c>
      <c r="EV144" s="60">
        <f>+IF(AND(OR(SeleccionarIndustria=$A144,SeleccionarIndustria="Todas las AE"),(OR('SIMULADOR IMPACTOS MIP'!$B$10=$EL$11,'SIMULADOR IMPACTOS MIP'!$B$10=EV$11))),'SIMULADOR IMPACTOS MIP'!Porcentaje,0)</f>
        <v>0</v>
      </c>
      <c r="EW144" s="60">
        <f>+IF(AND(OR(SeleccionarIndustria=$A144,SeleccionarIndustria="Todas las AE"),(OR('SIMULADOR IMPACTOS MIP'!$B$10=$EL$11,'SIMULADOR IMPACTOS MIP'!$B$10=EW$11))),'SIMULADOR IMPACTOS MIP'!Porcentaje,0)</f>
        <v>0</v>
      </c>
      <c r="EX144" s="60">
        <f>+IF(AND(OR(SeleccionarIndustria=$A144,SeleccionarIndustria="Todas las AE"),(OR('SIMULADOR IMPACTOS MIP'!$B$10=$EL$11,'SIMULADOR IMPACTOS MIP'!$B$10=EX$11))),'SIMULADOR IMPACTOS MIP'!Porcentaje,0)</f>
        <v>0</v>
      </c>
      <c r="EY144" s="60">
        <f>+IF(AND(OR(SeleccionarIndustria=$A144,SeleccionarIndustria="Todas las AE"),('SIMULADOR IMPACTOS MIP'!$B$10=EY$11)),'SIMULADOR IMPACTOS MIP'!Porcentaje,0)</f>
        <v>0</v>
      </c>
      <c r="EZ144" s="60">
        <f>+IF(AND(OR(SeleccionarIndustria=$A144,SeleccionarIndustria="Todas las AE"),('SIMULADOR IMPACTOS MIP'!$B$10=EZ$11)),'SIMULADOR IMPACTOS MIP'!Porcentaje,0)</f>
        <v>0</v>
      </c>
      <c r="FA144" s="60">
        <f>+IF(AND(OR(SeleccionarIndustria=$A144,SeleccionarIndustria="Todas las AE"),('SIMULADOR IMPACTOS MIP'!$B$10=FA$11)),'SIMULADOR IMPACTOS MIP'!Porcentaje,0)</f>
        <v>0</v>
      </c>
      <c r="FB144" s="60">
        <f>+IF(AND(OR(SeleccionarIndustria=$A144,SeleccionarIndustria="Todas las AE"),('SIMULADOR IMPACTOS MIP'!$B$10=FB$11)),'SIMULADOR IMPACTOS MIP'!Porcentaje,0)</f>
        <v>0</v>
      </c>
      <c r="FC144" s="60">
        <f>+IF(AND(OR(SeleccionarIndustria=$A144,SeleccionarIndustria="Todas las AE"),(OR('SIMULADOR IMPACTOS MIP'!$B$10=$EM$11,'SIMULADOR IMPACTOS MIP'!$B$10=FC$11))),'SIMULADOR IMPACTOS MIP'!Porcentaje,0)</f>
        <v>0.14000000000000001</v>
      </c>
      <c r="FD144" s="60">
        <f>+IF(AND(OR(SeleccionarIndustria=$A144,SeleccionarIndustria="Todas las AE"),(OR('SIMULADOR IMPACTOS MIP'!$B$10=$EM$11,'SIMULADOR IMPACTOS MIP'!$B$10=FD$11))),'SIMULADOR IMPACTOS MIP'!Porcentaje,0)</f>
        <v>0.14000000000000001</v>
      </c>
      <c r="FE144" s="60">
        <f>+IF(AND(OR(SeleccionarIndustria=$A144,SeleccionarIndustria="Todas las AE"),(OR('SIMULADOR IMPACTOS MIP'!$B$10=$EM$11,'SIMULADOR IMPACTOS MIP'!$B$10=FE$11))),'SIMULADOR IMPACTOS MIP'!Porcentaje,0)</f>
        <v>0.14000000000000001</v>
      </c>
      <c r="FF144" s="60">
        <f>+IF(AND(OR(SeleccionarIndustria=$A144,SeleccionarIndustria="Todas las AE"),(OR('SIMULADOR IMPACTOS MIP'!$B$10=$EM$11,'SIMULADOR IMPACTOS MIP'!$B$10=FF$11))),'SIMULADOR IMPACTOS MIP'!Porcentaje,0)</f>
        <v>0.14000000000000001</v>
      </c>
      <c r="FG144" s="60">
        <f>+IF(AND(OR(SeleccionarIndustria=$A144,SeleccionarIndustria="Todas las AE"),(OR('SIMULADOR IMPACTOS MIP'!$B$10=$EM$11,'SIMULADOR IMPACTOS MIP'!$B$10=FG$11))),'SIMULADOR IMPACTOS MIP'!Porcentaje,0)</f>
        <v>0.14000000000000001</v>
      </c>
      <c r="FH144" s="60">
        <f>+IF(AND(OR(SeleccionarIndustria=$A144,SeleccionarIndustria="Todas las AE"),(OR('SIMULADOR IMPACTOS MIP'!$B$10=$EM$11,'SIMULADOR IMPACTOS MIP'!$B$10=FH$11))),'SIMULADOR IMPACTOS MIP'!Porcentaje,0)</f>
        <v>0.14000000000000001</v>
      </c>
      <c r="FI144" s="60">
        <f>+IF(AND(OR(SeleccionarIndustria=$A144,SeleccionarIndustria="Todas las AE"),(OR('SIMULADOR IMPACTOS MIP'!$B$10=$EM$11,'SIMULADOR IMPACTOS MIP'!$B$10=FI$11))),'SIMULADOR IMPACTOS MIP'!Porcentaje,0)</f>
        <v>0.14000000000000001</v>
      </c>
      <c r="FJ144" s="60">
        <f>+IF(AND(OR(SeleccionarIndustria=$A144,SeleccionarIndustria="Todas las AE"),(OR('SIMULADOR IMPACTOS MIP'!$B$10=$EM$11,'SIMULADOR IMPACTOS MIP'!$B$10=FJ$11))),'SIMULADOR IMPACTOS MIP'!Porcentaje,0)</f>
        <v>0.14000000000000001</v>
      </c>
      <c r="FM144" s="20">
        <f>+'MIP 2017'!EJ144*(1+(EN144))</f>
        <v>202635.69345400683</v>
      </c>
      <c r="FN144" s="20">
        <f>+'MIP 2017'!EK144*(1+(EO144))</f>
        <v>123.33377514309879</v>
      </c>
      <c r="FO144" s="20">
        <f>+'MIP 2017'!EL144*(1+(EP144))</f>
        <v>539.22945752700991</v>
      </c>
      <c r="FP144" s="20">
        <f>+'MIP 2017'!EM144*(1+(EQ144))</f>
        <v>0</v>
      </c>
      <c r="FQ144" s="20">
        <f>+'MIP 2017'!EN144*(1+(ER144))</f>
        <v>0.79662653045343235</v>
      </c>
      <c r="FR144" s="20">
        <f>+'MIP 2017'!EO144*(1+(ES144))</f>
        <v>0</v>
      </c>
      <c r="FS144" s="20">
        <f>+'MIP 2017'!EP144*(1+(ET144))</f>
        <v>32.359801380224404</v>
      </c>
      <c r="FT144" s="20">
        <f>+'MIP 2017'!EQ144*(1+(EU144))</f>
        <v>0</v>
      </c>
      <c r="FU144" s="20">
        <f>+'MIP 2017'!ER144*(1+(EV144))</f>
        <v>0</v>
      </c>
      <c r="FV144" s="20">
        <f>+'MIP 2017'!ES144*(1+(EW144))</f>
        <v>0</v>
      </c>
      <c r="FW144" s="20">
        <f>+'MIP 2017'!ET144*(1+(EX144))</f>
        <v>0</v>
      </c>
      <c r="FX144" s="20">
        <f>+'MIP 2017'!EU144*(1+(EY144))</f>
        <v>63.524895238775919</v>
      </c>
      <c r="FY144" s="20">
        <f>+'MIP 2017'!EV144*(1+(EZ144))</f>
        <v>462.50961779755767</v>
      </c>
      <c r="FZ144" s="20">
        <f>+'MIP 2017'!EW144*(1+(FA144))</f>
        <v>1.8884642000471612</v>
      </c>
      <c r="GA144" s="20">
        <f>+'MIP 2017'!EX144*(1+(FB144))</f>
        <v>207.74503402190294</v>
      </c>
      <c r="GB144" s="20">
        <f>+'MIP 2017'!EY144*(1+(FC144))</f>
        <v>3734.4675540932903</v>
      </c>
      <c r="GC144" s="20">
        <f>+'MIP 2017'!EZ144*(1+(FD144))</f>
        <v>311.37864988389441</v>
      </c>
      <c r="GD144" s="20">
        <f>+'MIP 2017'!FA144*(1+(FE144))</f>
        <v>1323.590199139484</v>
      </c>
      <c r="GE144" s="20">
        <f>+'MIP 2017'!FB144*(1+(FF144))</f>
        <v>432.34930458122608</v>
      </c>
      <c r="GF144" s="20">
        <f>+'MIP 2017'!FC144*(1+(FG144))</f>
        <v>0.50100666361096136</v>
      </c>
      <c r="GG144" s="20">
        <f>+'MIP 2017'!FD144*(1+(FH144))</f>
        <v>576.83426406500462</v>
      </c>
      <c r="GH144" s="20">
        <f>+'MIP 2017'!FE144*(1+(FI144))</f>
        <v>153.4329964655586</v>
      </c>
      <c r="GI144" s="20">
        <f>+'MIP 2017'!FF144*(1+(FJ144))</f>
        <v>4.4794781142432942</v>
      </c>
      <c r="GJ144" s="18">
        <f t="shared" si="12"/>
        <v>210604.11457885226</v>
      </c>
      <c r="GK144" s="39">
        <f>+IFERROR((GJ144/'MIP 2017'!FG144*100-100),0)</f>
        <v>0.38264467455854856</v>
      </c>
      <c r="GN144" s="18">
        <v>233246.89279849824</v>
      </c>
      <c r="GO144" s="14">
        <f>+'MIP 2017'!FH144</f>
        <v>232317.637559875</v>
      </c>
      <c r="GP144" s="39">
        <f t="shared" si="13"/>
        <v>929.25523862324189</v>
      </c>
      <c r="GQ144" s="39">
        <f t="shared" si="14"/>
        <v>0.39999340918906512</v>
      </c>
      <c r="GU144" s="61">
        <v>0.32</v>
      </c>
      <c r="GV144" s="81"/>
      <c r="GW144" s="60">
        <f>+IF(SeleccionarDemTur=GW$11,'SIMULADOR IMPACTOS MIP(TURISMO)'!PorcentajeTur,0)</f>
        <v>0</v>
      </c>
      <c r="GX144" s="60">
        <f>+IF(SeleccionarDemTur=GX$11,'SIMULADOR IMPACTOS MIP(TURISMO)'!PorcentajeTur,0)</f>
        <v>0</v>
      </c>
      <c r="GY144" s="60">
        <f>+IF(SeleccionarDemTur=GY$11,'SIMULADOR IMPACTOS MIP(TURISMO)'!PorcentajeTur,0)</f>
        <v>0.14000000000000001</v>
      </c>
      <c r="GZ144" s="60">
        <f>+IF(SeleccionarDemTur=GZ$11,'SIMULADOR IMPACTOS MIP(TURISMO)'!PorcentajeTur,0)</f>
        <v>0</v>
      </c>
      <c r="HA144" s="60">
        <f>+IF(OR(SeleccionarDemTur=HA$11,SeleccionarDemTur=$GW$11),'SIMULADOR IMPACTOS MIP(TURISMO)'!PorcentajeTur,0)</f>
        <v>0</v>
      </c>
      <c r="HB144" s="60">
        <f>+IF(OR(SeleccionarDemTur=HB$11,SeleccionarDemTur=$GW$11),'SIMULADOR IMPACTOS MIP(TURISMO)'!PorcentajeTur,0)</f>
        <v>0</v>
      </c>
      <c r="HC144" s="60">
        <f>+IF(OR(SeleccionarDemTur=HC$11,SeleccionarDemTur=$GW$11),'SIMULADOR IMPACTOS MIP(TURISMO)'!PorcentajeTur,0)</f>
        <v>0</v>
      </c>
      <c r="HD144" s="60">
        <f>+IF(OR(SeleccionarDemTur=HD$11,SeleccionarDemTur=$GX$11),'SIMULADOR IMPACTOS MIP(TURISMO)'!PorcentajeTur,0)</f>
        <v>0</v>
      </c>
      <c r="HE144" s="60">
        <f>+IF(OR(SeleccionarDemTur=HE$11,SeleccionarDemTur=$GX$11),'SIMULADOR IMPACTOS MIP(TURISMO)'!PorcentajeTur,0)</f>
        <v>0</v>
      </c>
      <c r="HF144" s="60">
        <f>+IF(OR(SeleccionarDemTur=HF$11,SeleccionarDemTur=$GX$11),'SIMULADOR IMPACTOS MIP(TURISMO)'!PorcentajeTur,0)</f>
        <v>0</v>
      </c>
      <c r="HG144" s="60">
        <f>+IF(OR(SeleccionarDemTur=HG$11,SeleccionarDemTur=$GX$11),'SIMULADOR IMPACTOS MIP(TURISMO)'!PorcentajeTur,0)</f>
        <v>0</v>
      </c>
      <c r="HH144" s="60">
        <f>+IF(OR(SeleccionarDemTur=HH$11,SeleccionarDemTur=$GX$11),'SIMULADOR IMPACTOS MIP(TURISMO)'!PorcentajeTur,0)</f>
        <v>0</v>
      </c>
      <c r="HI144" s="60">
        <f>+IF(OR(SeleccionarDemTur=HI$11,SeleccionarDemTur=$GX$11),'SIMULADOR IMPACTOS MIP(TURISMO)'!PorcentajeTur,0)</f>
        <v>0</v>
      </c>
      <c r="HJ144" s="60">
        <f>+IF(OR(SeleccionarDemTur=HJ$11,SeleccionarDemTur=$GX$11),'SIMULADOR IMPACTOS MIP(TURISMO)'!PorcentajeTur,0)</f>
        <v>0</v>
      </c>
      <c r="HK144" s="60">
        <f>+IF(SeleccionarDemTur=HK$11,'SIMULADOR IMPACTOS MIP(TURISMO)'!PorcentajeTur,0)</f>
        <v>0</v>
      </c>
      <c r="HL144" s="60">
        <f>+IF(SeleccionarDemTur=HL$11,'SIMULADOR IMPACTOS MIP(TURISMO)'!PorcentajeTur,0)</f>
        <v>0</v>
      </c>
      <c r="HM144" s="60">
        <f>+IF(SeleccionarDemTur=HM$11,'SIMULADOR IMPACTOS MIP(TURISMO)'!PorcentajeTur,0)</f>
        <v>0</v>
      </c>
      <c r="HN144" s="60">
        <f>+IF(SeleccionarDemTur=HN$11,'SIMULADOR IMPACTOS MIP(TURISMO)'!PorcentajeTur,0)</f>
        <v>0</v>
      </c>
      <c r="HO144" s="60">
        <f>+IF(OR(SeleccionarDemTur=HO$11,SeleccionarDemTur=$GY$11),'SIMULADOR IMPACTOS MIP(TURISMO)'!PorcentajeTur,0)</f>
        <v>0.14000000000000001</v>
      </c>
      <c r="HP144" s="60">
        <f>+IF(OR(SeleccionarDemTur=HP$11,SeleccionarDemTur=$GY$11),'SIMULADOR IMPACTOS MIP(TURISMO)'!PorcentajeTur,0)</f>
        <v>0.14000000000000001</v>
      </c>
      <c r="HQ144" s="60">
        <f>+IF(OR(SeleccionarDemTur=HQ$11,SeleccionarDemTur=$GY$11),'SIMULADOR IMPACTOS MIP(TURISMO)'!PorcentajeTur,0)</f>
        <v>0.14000000000000001</v>
      </c>
      <c r="HR144" s="60">
        <f>+IF(OR(SeleccionarDemTur=HR$11,SeleccionarDemTur=$GY$11),'SIMULADOR IMPACTOS MIP(TURISMO)'!PorcentajeTur,0)</f>
        <v>0.14000000000000001</v>
      </c>
      <c r="HS144" s="60">
        <f>+IF(OR(SeleccionarDemTur=HS$11,SeleccionarDemTur=$GY$11),'SIMULADOR IMPACTOS MIP(TURISMO)'!PorcentajeTur,0)</f>
        <v>0.14000000000000001</v>
      </c>
      <c r="HT144" s="60">
        <f>+IF(OR(SeleccionarDemTur=HT$11,SeleccionarDemTur=$GY$11),'SIMULADOR IMPACTOS MIP(TURISMO)'!PorcentajeTur,0)</f>
        <v>0.14000000000000001</v>
      </c>
      <c r="HU144" s="60">
        <f>+IF(OR(SeleccionarDemTur=HU$11,SeleccionarDemTur=$GY$11),'SIMULADOR IMPACTOS MIP(TURISMO)'!PorcentajeTur,0)</f>
        <v>0.14000000000000001</v>
      </c>
      <c r="HV144" s="60">
        <f>+IF(OR(SeleccionarDemTur=HV$11,SeleccionarDemTur=$GY$11),'SIMULADOR IMPACTOS MIP(TURISMO)'!PorcentajeTur,0)</f>
        <v>0.14000000000000001</v>
      </c>
      <c r="HY144" s="20">
        <f>+'MIP 2017'!EJ144*(1+(GZ144))</f>
        <v>202635.69345400683</v>
      </c>
      <c r="HZ144" s="20">
        <f>+'MIP 2017'!EK144*(1+(HA144))</f>
        <v>123.33377514309879</v>
      </c>
      <c r="IA144" s="20">
        <f>+'MIP 2017'!EL144*(1+(HB144))</f>
        <v>539.22945752700991</v>
      </c>
      <c r="IB144" s="20">
        <f>+'MIP 2017'!EM144*(1+(HC144))</f>
        <v>0</v>
      </c>
      <c r="IC144" s="20">
        <f>+'MIP 2017'!EN144*(1+(HD144))</f>
        <v>0.79662653045343235</v>
      </c>
      <c r="ID144" s="20">
        <f>+'MIP 2017'!EO144*(1+(HE144))</f>
        <v>0</v>
      </c>
      <c r="IE144" s="20">
        <f>+'MIP 2017'!EP144*(1+(HF144))</f>
        <v>32.359801380224404</v>
      </c>
      <c r="IF144" s="20">
        <f>+'MIP 2017'!EQ144*(1+(HG144))</f>
        <v>0</v>
      </c>
      <c r="IG144" s="20">
        <f>+'MIP 2017'!ER144*(1+(HH144))</f>
        <v>0</v>
      </c>
      <c r="IH144" s="20">
        <f>+'MIP 2017'!ES144*(1+(HI144))</f>
        <v>0</v>
      </c>
      <c r="II144" s="20">
        <f>+'MIP 2017'!ET144*(1+(HJ144))</f>
        <v>0</v>
      </c>
      <c r="IJ144" s="20">
        <f>+'MIP 2017'!EU144*(1+(HK144))</f>
        <v>63.524895238775919</v>
      </c>
      <c r="IK144" s="20">
        <f>+'MIP 2017'!EV144*(1+(HL144))</f>
        <v>462.50961779755767</v>
      </c>
      <c r="IL144" s="20">
        <f>+'MIP 2017'!EW144*(1+(HM144))</f>
        <v>1.8884642000471612</v>
      </c>
      <c r="IM144" s="20">
        <f>+'MIP 2017'!EX144*(1+(HN144))</f>
        <v>207.74503402190294</v>
      </c>
      <c r="IN144" s="20">
        <f>+'MIP 2017'!EY144*(1+(HO144))</f>
        <v>3734.4675540932903</v>
      </c>
      <c r="IO144" s="20">
        <f>+'MIP 2017'!EZ144*(1+(HP144))</f>
        <v>311.37864988389441</v>
      </c>
      <c r="IP144" s="20">
        <f>+'MIP 2017'!FA144*(1+(HQ144))</f>
        <v>1323.590199139484</v>
      </c>
      <c r="IQ144" s="20">
        <f>+'MIP 2017'!FB144*(1+(HR144))</f>
        <v>432.34930458122608</v>
      </c>
      <c r="IR144" s="20">
        <f>+'MIP 2017'!FC144*(1+(HS144))</f>
        <v>0.50100666361096136</v>
      </c>
      <c r="IS144" s="20">
        <f>+'MIP 2017'!FD144*(1+(HT144))</f>
        <v>576.83426406500462</v>
      </c>
      <c r="IT144" s="20">
        <f>+'MIP 2017'!FE144*(1+(HU144))</f>
        <v>153.4329964655586</v>
      </c>
      <c r="IU144" s="20">
        <f>+'MIP 2017'!FF144*(1+(HV144))</f>
        <v>4.4794781142432942</v>
      </c>
      <c r="IV144" s="18">
        <f t="shared" si="15"/>
        <v>210604.11457885226</v>
      </c>
      <c r="IW144" s="39">
        <f>+IFERROR((IV144/'MIP 2017'!FG144*100-100),0)</f>
        <v>0.38264467455854856</v>
      </c>
      <c r="IZ144" s="18">
        <v>233246.89279849824</v>
      </c>
      <c r="JA144" s="14">
        <f>+'MIP 2017'!FH144</f>
        <v>232317.637559875</v>
      </c>
      <c r="JB144" s="39">
        <f t="shared" si="16"/>
        <v>929.25523862324189</v>
      </c>
      <c r="JC144" s="39">
        <f t="shared" si="17"/>
        <v>0.39999340918906512</v>
      </c>
    </row>
    <row r="145" spans="1:263" s="7" customFormat="1" ht="21.95" customHeight="1" thickBot="1" x14ac:dyDescent="0.3">
      <c r="A145" s="137" t="s">
        <v>375</v>
      </c>
      <c r="B145" s="138" t="s">
        <v>311</v>
      </c>
      <c r="C145" s="33">
        <v>1.2033962370503663E-5</v>
      </c>
      <c r="D145" s="33">
        <v>1.0743105654823088E-5</v>
      </c>
      <c r="E145" s="33">
        <v>1.1509860086574294E-5</v>
      </c>
      <c r="F145" s="33">
        <v>1.9100422425538014E-5</v>
      </c>
      <c r="G145" s="33">
        <v>1.5006591553986605E-5</v>
      </c>
      <c r="H145" s="33">
        <v>1.1902053116746621E-5</v>
      </c>
      <c r="I145" s="33">
        <v>6.5203561373113777E-6</v>
      </c>
      <c r="J145" s="33">
        <v>1.517127751798894E-5</v>
      </c>
      <c r="K145" s="33">
        <v>1.1574826309048932E-5</v>
      </c>
      <c r="L145" s="33">
        <v>1.1214093900346545E-5</v>
      </c>
      <c r="M145" s="33">
        <v>1.6484214274345686E-5</v>
      </c>
      <c r="N145" s="33">
        <v>1.8252908127254213E-5</v>
      </c>
      <c r="O145" s="33">
        <v>1.353975005226392E-5</v>
      </c>
      <c r="P145" s="33">
        <v>9.9103510820085697E-6</v>
      </c>
      <c r="Q145" s="33">
        <v>9.2304355402263242E-6</v>
      </c>
      <c r="R145" s="33">
        <v>1.712152724145514E-5</v>
      </c>
      <c r="S145" s="33">
        <v>1.5927778109598633E-5</v>
      </c>
      <c r="T145" s="33">
        <v>1.322924847082406E-5</v>
      </c>
      <c r="U145" s="33">
        <v>1.476972083733319E-5</v>
      </c>
      <c r="V145" s="33">
        <v>9.3433672174185962E-6</v>
      </c>
      <c r="W145" s="33">
        <v>1.6361221244247479E-5</v>
      </c>
      <c r="X145" s="33">
        <v>1.2106226396752861E-5</v>
      </c>
      <c r="Y145" s="33">
        <v>2.1107158150483387E-5</v>
      </c>
      <c r="Z145" s="33">
        <v>2.1180788885578563E-5</v>
      </c>
      <c r="AA145" s="33">
        <v>1.5253108652199974E-5</v>
      </c>
      <c r="AB145" s="33">
        <v>1.7486081582205643E-5</v>
      </c>
      <c r="AC145" s="33">
        <v>4.8221846970335951E-6</v>
      </c>
      <c r="AD145" s="33">
        <v>1.710702459576679E-5</v>
      </c>
      <c r="AE145" s="33">
        <v>2.4738302334707433E-5</v>
      </c>
      <c r="AF145" s="33">
        <v>1.2706866609467801E-5</v>
      </c>
      <c r="AG145" s="33">
        <v>2.4170413716994224E-5</v>
      </c>
      <c r="AH145" s="33">
        <v>1.4864154290652112E-5</v>
      </c>
      <c r="AI145" s="33">
        <v>1.5041854741079625E-5</v>
      </c>
      <c r="AJ145" s="33">
        <v>2.1183060056872724E-5</v>
      </c>
      <c r="AK145" s="33">
        <v>2.1204304125837468E-5</v>
      </c>
      <c r="AL145" s="33">
        <v>1.7740326882734889E-5</v>
      </c>
      <c r="AM145" s="33">
        <v>1.5698253389351108E-5</v>
      </c>
      <c r="AN145" s="33">
        <v>1.4410839535476375E-5</v>
      </c>
      <c r="AO145" s="33">
        <v>1.7511489849979446E-5</v>
      </c>
      <c r="AP145" s="33">
        <v>2.5570402933595886E-5</v>
      </c>
      <c r="AQ145" s="33">
        <v>1.4194574970490505E-5</v>
      </c>
      <c r="AR145" s="33">
        <v>2.9673310255985137E-5</v>
      </c>
      <c r="AS145" s="33">
        <v>1.1301283650800585E-5</v>
      </c>
      <c r="AT145" s="33">
        <v>2.2789840815135055E-5</v>
      </c>
      <c r="AU145" s="33">
        <v>1.8683466796814968E-5</v>
      </c>
      <c r="AV145" s="33">
        <v>1.2852391069541994E-5</v>
      </c>
      <c r="AW145" s="33">
        <v>2.9980854172322436E-5</v>
      </c>
      <c r="AX145" s="33">
        <v>1.390782483356757E-5</v>
      </c>
      <c r="AY145" s="33">
        <v>9.7635563051862204E-6</v>
      </c>
      <c r="AZ145" s="33">
        <v>1.5398355792346208E-5</v>
      </c>
      <c r="BA145" s="33">
        <v>1.5755231407211577E-5</v>
      </c>
      <c r="BB145" s="33">
        <v>1.2949322855416153E-5</v>
      </c>
      <c r="BC145" s="33">
        <v>1.9262695355364539E-5</v>
      </c>
      <c r="BD145" s="33">
        <v>1.9052227554460636E-5</v>
      </c>
      <c r="BE145" s="33">
        <v>2.0951125479328208E-5</v>
      </c>
      <c r="BF145" s="33">
        <v>1.7970593231350357E-5</v>
      </c>
      <c r="BG145" s="33">
        <v>1.8224613544795153E-5</v>
      </c>
      <c r="BH145" s="33">
        <v>2.3067957094712316E-5</v>
      </c>
      <c r="BI145" s="33">
        <v>1.6736567176991618E-5</v>
      </c>
      <c r="BJ145" s="33">
        <v>1.657783731387721E-5</v>
      </c>
      <c r="BK145" s="33">
        <v>2.5586002907903073E-5</v>
      </c>
      <c r="BL145" s="33">
        <v>2.0818126082753968E-5</v>
      </c>
      <c r="BM145" s="33">
        <v>1.8043372287060029E-5</v>
      </c>
      <c r="BN145" s="33">
        <v>1.5556046522503611E-5</v>
      </c>
      <c r="BO145" s="33">
        <v>1.5356264325057905E-5</v>
      </c>
      <c r="BP145" s="33">
        <v>3.7440597564637137E-5</v>
      </c>
      <c r="BQ145" s="33">
        <v>2.420947933804459E-5</v>
      </c>
      <c r="BR145" s="33">
        <v>1.6822652530233805E-5</v>
      </c>
      <c r="BS145" s="33">
        <v>1.6982694022125401E-5</v>
      </c>
      <c r="BT145" s="33">
        <v>1.6595413558320083E-5</v>
      </c>
      <c r="BU145" s="33">
        <v>1.162932358384356E-5</v>
      </c>
      <c r="BV145" s="33">
        <v>2.3881846698731368E-5</v>
      </c>
      <c r="BW145" s="33">
        <v>2.3180078373714997E-5</v>
      </c>
      <c r="BX145" s="33">
        <v>1.4636680929906556E-5</v>
      </c>
      <c r="BY145" s="33">
        <v>2.112313490100849E-5</v>
      </c>
      <c r="BZ145" s="33">
        <v>1.5713418019337908E-5</v>
      </c>
      <c r="CA145" s="33">
        <v>1.8025074084112571E-5</v>
      </c>
      <c r="CB145" s="33">
        <v>1.788953465853235E-5</v>
      </c>
      <c r="CC145" s="33">
        <v>2.0830843052778157E-5</v>
      </c>
      <c r="CD145" s="33">
        <v>2.2094779955838544E-5</v>
      </c>
      <c r="CE145" s="33">
        <v>2.080530981128836E-5</v>
      </c>
      <c r="CF145" s="33">
        <v>2.6381771901664139E-5</v>
      </c>
      <c r="CG145" s="33">
        <v>1.9475968491732276E-5</v>
      </c>
      <c r="CH145" s="33">
        <v>1.208910534167525E-5</v>
      </c>
      <c r="CI145" s="33">
        <v>4.5630427273023218E-5</v>
      </c>
      <c r="CJ145" s="33">
        <v>1.163634040661192E-5</v>
      </c>
      <c r="CK145" s="33">
        <v>9.8277085548841527E-6</v>
      </c>
      <c r="CL145" s="33">
        <v>1.4142441094691896E-5</v>
      </c>
      <c r="CM145" s="33">
        <v>8.9160765316571516E-5</v>
      </c>
      <c r="CN145" s="33">
        <v>4.3292317250270913E-5</v>
      </c>
      <c r="CO145" s="33">
        <v>1.5443340644177777E-5</v>
      </c>
      <c r="CP145" s="33">
        <v>9.5038444495198285E-6</v>
      </c>
      <c r="CQ145" s="33">
        <v>2.4454153323699626E-5</v>
      </c>
      <c r="CR145" s="33">
        <v>1.9588621572920548E-5</v>
      </c>
      <c r="CS145" s="33">
        <v>2.4212624431184668E-5</v>
      </c>
      <c r="CT145" s="33">
        <v>4.1849465443399912E-5</v>
      </c>
      <c r="CU145" s="33">
        <v>5.8484231135116639E-6</v>
      </c>
      <c r="CV145" s="33">
        <v>1.9671679622846846E-5</v>
      </c>
      <c r="CW145" s="33">
        <v>3.6464275891100061E-5</v>
      </c>
      <c r="CX145" s="33">
        <v>9.5774810618329075E-5</v>
      </c>
      <c r="CY145" s="33">
        <v>4.3517339522054172E-5</v>
      </c>
      <c r="CZ145" s="33">
        <v>4.3702502465584869E-5</v>
      </c>
      <c r="DA145" s="33">
        <v>9.5824608711183383E-6</v>
      </c>
      <c r="DB145" s="33">
        <v>1.7536157974934088E-5</v>
      </c>
      <c r="DC145" s="33">
        <v>2.3426969716513559E-5</v>
      </c>
      <c r="DD145" s="33">
        <v>1.2747949207381891E-5</v>
      </c>
      <c r="DE145" s="33">
        <v>2.0261807482111874E-5</v>
      </c>
      <c r="DF145" s="33">
        <v>1.7482689680698158E-5</v>
      </c>
      <c r="DG145" s="33">
        <v>3.6141053655286653E-5</v>
      </c>
      <c r="DH145" s="33">
        <v>2.3596835637234528E-5</v>
      </c>
      <c r="DI145" s="33">
        <v>1.2722671517462101E-5</v>
      </c>
      <c r="DJ145" s="33">
        <v>1.5880529246470522E-5</v>
      </c>
      <c r="DK145" s="33">
        <v>1.4667672939233914E-5</v>
      </c>
      <c r="DL145" s="33">
        <v>1.6235142409485405E-5</v>
      </c>
      <c r="DM145" s="33">
        <v>1.5649599656509044E-5</v>
      </c>
      <c r="DN145" s="33">
        <v>1.546532460583793E-6</v>
      </c>
      <c r="DO145" s="33">
        <v>3.3714577940305404E-5</v>
      </c>
      <c r="DP145" s="33">
        <v>1.011785144942972E-5</v>
      </c>
      <c r="DQ145" s="33">
        <v>1.1962548471720105E-5</v>
      </c>
      <c r="DR145" s="33">
        <v>9.5354788774684829E-6</v>
      </c>
      <c r="DS145" s="33">
        <v>2.9795041325123348E-5</v>
      </c>
      <c r="DT145" s="33">
        <v>5.2058229251431996E-6</v>
      </c>
      <c r="DU145" s="33">
        <v>3.1772776577575988E-5</v>
      </c>
      <c r="DV145" s="33">
        <v>8.751687708876189E-6</v>
      </c>
      <c r="DW145" s="33">
        <v>8.9066993340478321E-6</v>
      </c>
      <c r="DX145" s="33">
        <v>2.9877722169053672E-5</v>
      </c>
      <c r="DY145" s="33">
        <v>8.0838032374013857E-5</v>
      </c>
      <c r="DZ145" s="33">
        <v>6.4436490476919837E-6</v>
      </c>
      <c r="EA145" s="33">
        <v>2.2964612792816103E-5</v>
      </c>
      <c r="EB145" s="33">
        <v>5.8370196892440713E-4</v>
      </c>
      <c r="EC145" s="33">
        <v>2.4366330400947094E-5</v>
      </c>
      <c r="ED145" s="33">
        <v>1.622770673382982E-5</v>
      </c>
      <c r="EE145" s="33">
        <v>1.0095243528345466E-5</v>
      </c>
      <c r="EF145" s="33">
        <v>1.0150737895670514</v>
      </c>
      <c r="EG145" s="33">
        <v>1.7017048705578788E-5</v>
      </c>
      <c r="EH145" s="33">
        <v>0</v>
      </c>
      <c r="EK145" s="60">
        <f>+IF(AND(OR(SeleccionarIndustria=$A145,SeleccionarIndustria="Todas las AE"),('SIMULADOR IMPACTOS MIP'!$B$10=EK$11)),'SIMULADOR IMPACTOS MIP'!Porcentaje,0)</f>
        <v>0</v>
      </c>
      <c r="EL145" s="60">
        <f>+IF(AND(OR(SeleccionarIndustria=$A145,SeleccionarIndustria="Todas las AE"),('SIMULADOR IMPACTOS MIP'!$B$10=EL$11)),'SIMULADOR IMPACTOS MIP'!Porcentaje,0)</f>
        <v>0</v>
      </c>
      <c r="EM145" s="60">
        <f>+IF(AND(OR(SeleccionarIndustria=$A145,SeleccionarIndustria="Todas las AE"),('SIMULADOR IMPACTOS MIP'!$B$10=EM$11)),'SIMULADOR IMPACTOS MIP'!Porcentaje,0)</f>
        <v>0.14000000000000001</v>
      </c>
      <c r="EN145" s="60">
        <f>+IF(AND(OR(SeleccionarIndustria=$A145,SeleccionarIndustria="Todas las AE"),('SIMULADOR IMPACTOS MIP'!$B$10=EN$11)),'SIMULADOR IMPACTOS MIP'!Porcentaje,0)</f>
        <v>0</v>
      </c>
      <c r="EO145" s="60">
        <f>+IF(AND(OR(SeleccionarIndustria=$A145,SeleccionarIndustria="Todas las AE"),(OR('SIMULADOR IMPACTOS MIP'!$B$10=$EK$11,'SIMULADOR IMPACTOS MIP'!$B$10=EO$11))),'SIMULADOR IMPACTOS MIP'!Porcentaje,0)</f>
        <v>0</v>
      </c>
      <c r="EP145" s="60">
        <f>+IF(AND(OR(SeleccionarIndustria=$A145,SeleccionarIndustria="Todas las AE"),(OR('SIMULADOR IMPACTOS MIP'!$B$10=$EK$11,'SIMULADOR IMPACTOS MIP'!$B$10=EP$11))),'SIMULADOR IMPACTOS MIP'!Porcentaje,0)</f>
        <v>0</v>
      </c>
      <c r="EQ145" s="60">
        <f>+IF(AND(OR(SeleccionarIndustria=$A145,SeleccionarIndustria="Todas las AE"),(OR('SIMULADOR IMPACTOS MIP'!$B$10=$EK$11,'SIMULADOR IMPACTOS MIP'!$B$10=EQ$11))),'SIMULADOR IMPACTOS MIP'!Porcentaje,0)</f>
        <v>0</v>
      </c>
      <c r="ER145" s="60">
        <f>+IF(AND(OR(SeleccionarIndustria=$A145,SeleccionarIndustria="Todas las AE"),(OR('SIMULADOR IMPACTOS MIP'!$B$10=$EL$11,'SIMULADOR IMPACTOS MIP'!$B$10=ER$11))),'SIMULADOR IMPACTOS MIP'!Porcentaje,0)</f>
        <v>0</v>
      </c>
      <c r="ES145" s="60">
        <f>+IF(AND(OR(SeleccionarIndustria=$A145,SeleccionarIndustria="Todas las AE"),(OR('SIMULADOR IMPACTOS MIP'!$B$10=$EL$11,'SIMULADOR IMPACTOS MIP'!$B$10=ES$11))),'SIMULADOR IMPACTOS MIP'!Porcentaje,0)</f>
        <v>0</v>
      </c>
      <c r="ET145" s="60">
        <f>+IF(AND(OR(SeleccionarIndustria=$A145,SeleccionarIndustria="Todas las AE"),(OR('SIMULADOR IMPACTOS MIP'!$B$10=$EL$11,'SIMULADOR IMPACTOS MIP'!$B$10=ET$11))),'SIMULADOR IMPACTOS MIP'!Porcentaje,0)</f>
        <v>0</v>
      </c>
      <c r="EU145" s="60">
        <f>+IF(AND(OR(SeleccionarIndustria=$A145,SeleccionarIndustria="Todas las AE"),(OR('SIMULADOR IMPACTOS MIP'!$B$10=$EL$11,'SIMULADOR IMPACTOS MIP'!$B$10=EU$11))),'SIMULADOR IMPACTOS MIP'!Porcentaje,0)</f>
        <v>0</v>
      </c>
      <c r="EV145" s="60">
        <f>+IF(AND(OR(SeleccionarIndustria=$A145,SeleccionarIndustria="Todas las AE"),(OR('SIMULADOR IMPACTOS MIP'!$B$10=$EL$11,'SIMULADOR IMPACTOS MIP'!$B$10=EV$11))),'SIMULADOR IMPACTOS MIP'!Porcentaje,0)</f>
        <v>0</v>
      </c>
      <c r="EW145" s="60">
        <f>+IF(AND(OR(SeleccionarIndustria=$A145,SeleccionarIndustria="Todas las AE"),(OR('SIMULADOR IMPACTOS MIP'!$B$10=$EL$11,'SIMULADOR IMPACTOS MIP'!$B$10=EW$11))),'SIMULADOR IMPACTOS MIP'!Porcentaje,0)</f>
        <v>0</v>
      </c>
      <c r="EX145" s="60">
        <f>+IF(AND(OR(SeleccionarIndustria=$A145,SeleccionarIndustria="Todas las AE"),(OR('SIMULADOR IMPACTOS MIP'!$B$10=$EL$11,'SIMULADOR IMPACTOS MIP'!$B$10=EX$11))),'SIMULADOR IMPACTOS MIP'!Porcentaje,0)</f>
        <v>0</v>
      </c>
      <c r="EY145" s="60">
        <f>+IF(AND(OR(SeleccionarIndustria=$A145,SeleccionarIndustria="Todas las AE"),('SIMULADOR IMPACTOS MIP'!$B$10=EY$11)),'SIMULADOR IMPACTOS MIP'!Porcentaje,0)</f>
        <v>0</v>
      </c>
      <c r="EZ145" s="60">
        <f>+IF(AND(OR(SeleccionarIndustria=$A145,SeleccionarIndustria="Todas las AE"),('SIMULADOR IMPACTOS MIP'!$B$10=EZ$11)),'SIMULADOR IMPACTOS MIP'!Porcentaje,0)</f>
        <v>0</v>
      </c>
      <c r="FA145" s="60">
        <f>+IF(AND(OR(SeleccionarIndustria=$A145,SeleccionarIndustria="Todas las AE"),('SIMULADOR IMPACTOS MIP'!$B$10=FA$11)),'SIMULADOR IMPACTOS MIP'!Porcentaje,0)</f>
        <v>0</v>
      </c>
      <c r="FB145" s="60">
        <f>+IF(AND(OR(SeleccionarIndustria=$A145,SeleccionarIndustria="Todas las AE"),('SIMULADOR IMPACTOS MIP'!$B$10=FB$11)),'SIMULADOR IMPACTOS MIP'!Porcentaje,0)</f>
        <v>0</v>
      </c>
      <c r="FC145" s="60">
        <f>+IF(AND(OR(SeleccionarIndustria=$A145,SeleccionarIndustria="Todas las AE"),(OR('SIMULADOR IMPACTOS MIP'!$B$10=$EM$11,'SIMULADOR IMPACTOS MIP'!$B$10=FC$11))),'SIMULADOR IMPACTOS MIP'!Porcentaje,0)</f>
        <v>0.14000000000000001</v>
      </c>
      <c r="FD145" s="60">
        <f>+IF(AND(OR(SeleccionarIndustria=$A145,SeleccionarIndustria="Todas las AE"),(OR('SIMULADOR IMPACTOS MIP'!$B$10=$EM$11,'SIMULADOR IMPACTOS MIP'!$B$10=FD$11))),'SIMULADOR IMPACTOS MIP'!Porcentaje,0)</f>
        <v>0.14000000000000001</v>
      </c>
      <c r="FE145" s="60">
        <f>+IF(AND(OR(SeleccionarIndustria=$A145,SeleccionarIndustria="Todas las AE"),(OR('SIMULADOR IMPACTOS MIP'!$B$10=$EM$11,'SIMULADOR IMPACTOS MIP'!$B$10=FE$11))),'SIMULADOR IMPACTOS MIP'!Porcentaje,0)</f>
        <v>0.14000000000000001</v>
      </c>
      <c r="FF145" s="60">
        <f>+IF(AND(OR(SeleccionarIndustria=$A145,SeleccionarIndustria="Todas las AE"),(OR('SIMULADOR IMPACTOS MIP'!$B$10=$EM$11,'SIMULADOR IMPACTOS MIP'!$B$10=FF$11))),'SIMULADOR IMPACTOS MIP'!Porcentaje,0)</f>
        <v>0.14000000000000001</v>
      </c>
      <c r="FG145" s="60">
        <f>+IF(AND(OR(SeleccionarIndustria=$A145,SeleccionarIndustria="Todas las AE"),(OR('SIMULADOR IMPACTOS MIP'!$B$10=$EM$11,'SIMULADOR IMPACTOS MIP'!$B$10=FG$11))),'SIMULADOR IMPACTOS MIP'!Porcentaje,0)</f>
        <v>0.14000000000000001</v>
      </c>
      <c r="FH145" s="60">
        <f>+IF(AND(OR(SeleccionarIndustria=$A145,SeleccionarIndustria="Todas las AE"),(OR('SIMULADOR IMPACTOS MIP'!$B$10=$EM$11,'SIMULADOR IMPACTOS MIP'!$B$10=FH$11))),'SIMULADOR IMPACTOS MIP'!Porcentaje,0)</f>
        <v>0.14000000000000001</v>
      </c>
      <c r="FI145" s="60">
        <f>+IF(AND(OR(SeleccionarIndustria=$A145,SeleccionarIndustria="Todas las AE"),(OR('SIMULADOR IMPACTOS MIP'!$B$10=$EM$11,'SIMULADOR IMPACTOS MIP'!$B$10=FI$11))),'SIMULADOR IMPACTOS MIP'!Porcentaje,0)</f>
        <v>0.14000000000000001</v>
      </c>
      <c r="FJ145" s="60">
        <f>+IF(AND(OR(SeleccionarIndustria=$A145,SeleccionarIndustria="Todas las AE"),(OR('SIMULADOR IMPACTOS MIP'!$B$10=$EM$11,'SIMULADOR IMPACTOS MIP'!$B$10=FJ$11))),'SIMULADOR IMPACTOS MIP'!Porcentaje,0)</f>
        <v>0.14000000000000001</v>
      </c>
      <c r="FM145" s="20">
        <f>+'MIP 2017'!EJ145*(1+(EN145))</f>
        <v>14533.83265695644</v>
      </c>
      <c r="FN145" s="20">
        <f>+'MIP 2017'!EK145*(1+(EO145))</f>
        <v>0</v>
      </c>
      <c r="FO145" s="20">
        <f>+'MIP 2017'!EL145*(1+(EP145))</f>
        <v>0</v>
      </c>
      <c r="FP145" s="20">
        <f>+'MIP 2017'!EM145*(1+(EQ145))</f>
        <v>0</v>
      </c>
      <c r="FQ145" s="20">
        <f>+'MIP 2017'!EN145*(1+(ER145))</f>
        <v>0</v>
      </c>
      <c r="FR145" s="20">
        <f>+'MIP 2017'!EO145*(1+(ES145))</f>
        <v>0</v>
      </c>
      <c r="FS145" s="20">
        <f>+'MIP 2017'!EP145*(1+(ET145))</f>
        <v>0</v>
      </c>
      <c r="FT145" s="20">
        <f>+'MIP 2017'!EQ145*(1+(EU145))</f>
        <v>0</v>
      </c>
      <c r="FU145" s="20">
        <f>+'MIP 2017'!ER145*(1+(EV145))</f>
        <v>0</v>
      </c>
      <c r="FV145" s="20">
        <f>+'MIP 2017'!ES145*(1+(EW145))</f>
        <v>0</v>
      </c>
      <c r="FW145" s="20">
        <f>+'MIP 2017'!ET145*(1+(EX145))</f>
        <v>0</v>
      </c>
      <c r="FX145" s="20">
        <f>+'MIP 2017'!EU145*(1+(EY145))</f>
        <v>9.0452145238424571</v>
      </c>
      <c r="FY145" s="20">
        <f>+'MIP 2017'!EV145*(1+(EZ145))</f>
        <v>65.85605055458106</v>
      </c>
      <c r="FZ145" s="20">
        <f>+'MIP 2017'!EW145*(1+(FA145))</f>
        <v>0.26889558409844394</v>
      </c>
      <c r="GA145" s="20">
        <f>+'MIP 2017'!EX145*(1+(FB145))</f>
        <v>246.46213887676896</v>
      </c>
      <c r="GB145" s="20">
        <f>+'MIP 2017'!EY145*(1+(FC145))</f>
        <v>0</v>
      </c>
      <c r="GC145" s="20">
        <f>+'MIP 2017'!EZ145*(1+(FD145))</f>
        <v>0</v>
      </c>
      <c r="GD145" s="20">
        <f>+'MIP 2017'!FA145*(1+(FE145))</f>
        <v>0</v>
      </c>
      <c r="GE145" s="20">
        <f>+'MIP 2017'!FB145*(1+(FF145))</f>
        <v>0</v>
      </c>
      <c r="GF145" s="20">
        <f>+'MIP 2017'!FC145*(1+(FG145))</f>
        <v>0</v>
      </c>
      <c r="GG145" s="20">
        <f>+'MIP 2017'!FD145*(1+(FH145))</f>
        <v>0</v>
      </c>
      <c r="GH145" s="20">
        <f>+'MIP 2017'!FE145*(1+(FI145))</f>
        <v>0</v>
      </c>
      <c r="GI145" s="20">
        <f>+'MIP 2017'!FF145*(1+(FJ145))</f>
        <v>0</v>
      </c>
      <c r="GJ145" s="18">
        <f t="shared" si="12"/>
        <v>14855.464956495731</v>
      </c>
      <c r="GK145" s="39">
        <f>+IFERROR((GJ145/'MIP 2017'!FG145*100-100),0)</f>
        <v>0</v>
      </c>
      <c r="GN145" s="18">
        <v>15901.868174858137</v>
      </c>
      <c r="GO145" s="14">
        <f>+'MIP 2017'!FH145</f>
        <v>15895.243590977629</v>
      </c>
      <c r="GP145" s="39">
        <f t="shared" si="13"/>
        <v>6.6245838805079984</v>
      </c>
      <c r="GQ145" s="39">
        <f t="shared" si="14"/>
        <v>4.1676516893815574E-2</v>
      </c>
      <c r="GU145" s="61">
        <v>0.33</v>
      </c>
      <c r="GV145" s="81"/>
      <c r="GW145" s="60">
        <f>+IF(SeleccionarDemTur=GW$11,'SIMULADOR IMPACTOS MIP(TURISMO)'!PorcentajeTur,0)</f>
        <v>0</v>
      </c>
      <c r="GX145" s="60">
        <f>+IF(SeleccionarDemTur=GX$11,'SIMULADOR IMPACTOS MIP(TURISMO)'!PorcentajeTur,0)</f>
        <v>0</v>
      </c>
      <c r="GY145" s="60">
        <f>+IF(SeleccionarDemTur=GY$11,'SIMULADOR IMPACTOS MIP(TURISMO)'!PorcentajeTur,0)</f>
        <v>0.14000000000000001</v>
      </c>
      <c r="GZ145" s="60">
        <f>+IF(SeleccionarDemTur=GZ$11,'SIMULADOR IMPACTOS MIP(TURISMO)'!PorcentajeTur,0)</f>
        <v>0</v>
      </c>
      <c r="HA145" s="60">
        <f>+IF(OR(SeleccionarDemTur=HA$11,SeleccionarDemTur=$GW$11),'SIMULADOR IMPACTOS MIP(TURISMO)'!PorcentajeTur,0)</f>
        <v>0</v>
      </c>
      <c r="HB145" s="60">
        <f>+IF(OR(SeleccionarDemTur=HB$11,SeleccionarDemTur=$GW$11),'SIMULADOR IMPACTOS MIP(TURISMO)'!PorcentajeTur,0)</f>
        <v>0</v>
      </c>
      <c r="HC145" s="60">
        <f>+IF(OR(SeleccionarDemTur=HC$11,SeleccionarDemTur=$GW$11),'SIMULADOR IMPACTOS MIP(TURISMO)'!PorcentajeTur,0)</f>
        <v>0</v>
      </c>
      <c r="HD145" s="60">
        <f>+IF(OR(SeleccionarDemTur=HD$11,SeleccionarDemTur=$GX$11),'SIMULADOR IMPACTOS MIP(TURISMO)'!PorcentajeTur,0)</f>
        <v>0</v>
      </c>
      <c r="HE145" s="60">
        <f>+IF(OR(SeleccionarDemTur=HE$11,SeleccionarDemTur=$GX$11),'SIMULADOR IMPACTOS MIP(TURISMO)'!PorcentajeTur,0)</f>
        <v>0</v>
      </c>
      <c r="HF145" s="60">
        <f>+IF(OR(SeleccionarDemTur=HF$11,SeleccionarDemTur=$GX$11),'SIMULADOR IMPACTOS MIP(TURISMO)'!PorcentajeTur,0)</f>
        <v>0</v>
      </c>
      <c r="HG145" s="60">
        <f>+IF(OR(SeleccionarDemTur=HG$11,SeleccionarDemTur=$GX$11),'SIMULADOR IMPACTOS MIP(TURISMO)'!PorcentajeTur,0)</f>
        <v>0</v>
      </c>
      <c r="HH145" s="60">
        <f>+IF(OR(SeleccionarDemTur=HH$11,SeleccionarDemTur=$GX$11),'SIMULADOR IMPACTOS MIP(TURISMO)'!PorcentajeTur,0)</f>
        <v>0</v>
      </c>
      <c r="HI145" s="60">
        <f>+IF(OR(SeleccionarDemTur=HI$11,SeleccionarDemTur=$GX$11),'SIMULADOR IMPACTOS MIP(TURISMO)'!PorcentajeTur,0)</f>
        <v>0</v>
      </c>
      <c r="HJ145" s="60">
        <f>+IF(OR(SeleccionarDemTur=HJ$11,SeleccionarDemTur=$GX$11),'SIMULADOR IMPACTOS MIP(TURISMO)'!PorcentajeTur,0)</f>
        <v>0</v>
      </c>
      <c r="HK145" s="60">
        <f>+IF(SeleccionarDemTur=HK$11,'SIMULADOR IMPACTOS MIP(TURISMO)'!PorcentajeTur,0)</f>
        <v>0</v>
      </c>
      <c r="HL145" s="60">
        <f>+IF(SeleccionarDemTur=HL$11,'SIMULADOR IMPACTOS MIP(TURISMO)'!PorcentajeTur,0)</f>
        <v>0</v>
      </c>
      <c r="HM145" s="60">
        <f>+IF(SeleccionarDemTur=HM$11,'SIMULADOR IMPACTOS MIP(TURISMO)'!PorcentajeTur,0)</f>
        <v>0</v>
      </c>
      <c r="HN145" s="60">
        <f>+IF(SeleccionarDemTur=HN$11,'SIMULADOR IMPACTOS MIP(TURISMO)'!PorcentajeTur,0)</f>
        <v>0</v>
      </c>
      <c r="HO145" s="60">
        <f>+IF(OR(SeleccionarDemTur=HO$11,SeleccionarDemTur=$GY$11),'SIMULADOR IMPACTOS MIP(TURISMO)'!PorcentajeTur,0)</f>
        <v>0.14000000000000001</v>
      </c>
      <c r="HP145" s="60">
        <f>+IF(OR(SeleccionarDemTur=HP$11,SeleccionarDemTur=$GY$11),'SIMULADOR IMPACTOS MIP(TURISMO)'!PorcentajeTur,0)</f>
        <v>0.14000000000000001</v>
      </c>
      <c r="HQ145" s="60">
        <f>+IF(OR(SeleccionarDemTur=HQ$11,SeleccionarDemTur=$GY$11),'SIMULADOR IMPACTOS MIP(TURISMO)'!PorcentajeTur,0)</f>
        <v>0.14000000000000001</v>
      </c>
      <c r="HR145" s="60">
        <f>+IF(OR(SeleccionarDemTur=HR$11,SeleccionarDemTur=$GY$11),'SIMULADOR IMPACTOS MIP(TURISMO)'!PorcentajeTur,0)</f>
        <v>0.14000000000000001</v>
      </c>
      <c r="HS145" s="60">
        <f>+IF(OR(SeleccionarDemTur=HS$11,SeleccionarDemTur=$GY$11),'SIMULADOR IMPACTOS MIP(TURISMO)'!PorcentajeTur,0)</f>
        <v>0.14000000000000001</v>
      </c>
      <c r="HT145" s="60">
        <f>+IF(OR(SeleccionarDemTur=HT$11,SeleccionarDemTur=$GY$11),'SIMULADOR IMPACTOS MIP(TURISMO)'!PorcentajeTur,0)</f>
        <v>0.14000000000000001</v>
      </c>
      <c r="HU145" s="60">
        <f>+IF(OR(SeleccionarDemTur=HU$11,SeleccionarDemTur=$GY$11),'SIMULADOR IMPACTOS MIP(TURISMO)'!PorcentajeTur,0)</f>
        <v>0.14000000000000001</v>
      </c>
      <c r="HV145" s="60">
        <f>+IF(OR(SeleccionarDemTur=HV$11,SeleccionarDemTur=$GY$11),'SIMULADOR IMPACTOS MIP(TURISMO)'!PorcentajeTur,0)</f>
        <v>0.14000000000000001</v>
      </c>
      <c r="HY145" s="20">
        <f>+'MIP 2017'!EJ145*(1+(GZ145))</f>
        <v>14533.83265695644</v>
      </c>
      <c r="HZ145" s="20">
        <f>+'MIP 2017'!EK145*(1+(HA145))</f>
        <v>0</v>
      </c>
      <c r="IA145" s="20">
        <f>+'MIP 2017'!EL145*(1+(HB145))</f>
        <v>0</v>
      </c>
      <c r="IB145" s="20">
        <f>+'MIP 2017'!EM145*(1+(HC145))</f>
        <v>0</v>
      </c>
      <c r="IC145" s="20">
        <f>+'MIP 2017'!EN145*(1+(HD145))</f>
        <v>0</v>
      </c>
      <c r="ID145" s="20">
        <f>+'MIP 2017'!EO145*(1+(HE145))</f>
        <v>0</v>
      </c>
      <c r="IE145" s="20">
        <f>+'MIP 2017'!EP145*(1+(HF145))</f>
        <v>0</v>
      </c>
      <c r="IF145" s="20">
        <f>+'MIP 2017'!EQ145*(1+(HG145))</f>
        <v>0</v>
      </c>
      <c r="IG145" s="20">
        <f>+'MIP 2017'!ER145*(1+(HH145))</f>
        <v>0</v>
      </c>
      <c r="IH145" s="20">
        <f>+'MIP 2017'!ES145*(1+(HI145))</f>
        <v>0</v>
      </c>
      <c r="II145" s="20">
        <f>+'MIP 2017'!ET145*(1+(HJ145))</f>
        <v>0</v>
      </c>
      <c r="IJ145" s="20">
        <f>+'MIP 2017'!EU145*(1+(HK145))</f>
        <v>9.0452145238424571</v>
      </c>
      <c r="IK145" s="20">
        <f>+'MIP 2017'!EV145*(1+(HL145))</f>
        <v>65.85605055458106</v>
      </c>
      <c r="IL145" s="20">
        <f>+'MIP 2017'!EW145*(1+(HM145))</f>
        <v>0.26889558409844394</v>
      </c>
      <c r="IM145" s="20">
        <f>+'MIP 2017'!EX145*(1+(HN145))</f>
        <v>246.46213887676896</v>
      </c>
      <c r="IN145" s="20">
        <f>+'MIP 2017'!EY145*(1+(HO145))</f>
        <v>0</v>
      </c>
      <c r="IO145" s="20">
        <f>+'MIP 2017'!EZ145*(1+(HP145))</f>
        <v>0</v>
      </c>
      <c r="IP145" s="20">
        <f>+'MIP 2017'!FA145*(1+(HQ145))</f>
        <v>0</v>
      </c>
      <c r="IQ145" s="20">
        <f>+'MIP 2017'!FB145*(1+(HR145))</f>
        <v>0</v>
      </c>
      <c r="IR145" s="20">
        <f>+'MIP 2017'!FC145*(1+(HS145))</f>
        <v>0</v>
      </c>
      <c r="IS145" s="20">
        <f>+'MIP 2017'!FD145*(1+(HT145))</f>
        <v>0</v>
      </c>
      <c r="IT145" s="20">
        <f>+'MIP 2017'!FE145*(1+(HU145))</f>
        <v>0</v>
      </c>
      <c r="IU145" s="20">
        <f>+'MIP 2017'!FF145*(1+(HV145))</f>
        <v>0</v>
      </c>
      <c r="IV145" s="18">
        <f t="shared" si="15"/>
        <v>14855.464956495731</v>
      </c>
      <c r="IW145" s="39">
        <f>+IFERROR((IV145/'MIP 2017'!FG145*100-100),0)</f>
        <v>0</v>
      </c>
      <c r="IZ145" s="18">
        <v>15901.868174858137</v>
      </c>
      <c r="JA145" s="14">
        <f>+'MIP 2017'!FH145</f>
        <v>15895.243590977629</v>
      </c>
      <c r="JB145" s="39">
        <f t="shared" si="16"/>
        <v>6.6245838805079984</v>
      </c>
      <c r="JC145" s="39">
        <f t="shared" si="17"/>
        <v>4.1676516893815574E-2</v>
      </c>
    </row>
    <row r="146" spans="1:263" s="7" customFormat="1" ht="21.95" customHeight="1" thickBot="1" x14ac:dyDescent="0.3">
      <c r="A146" s="137" t="s">
        <v>376</v>
      </c>
      <c r="B146" s="138" t="s">
        <v>313</v>
      </c>
      <c r="C146" s="33">
        <v>1.587455709475523E-6</v>
      </c>
      <c r="D146" s="33">
        <v>1.7136934444241004E-6</v>
      </c>
      <c r="E146" s="33">
        <v>1.4301126919439488E-6</v>
      </c>
      <c r="F146" s="33">
        <v>2.7698862114206336E-6</v>
      </c>
      <c r="G146" s="33">
        <v>1.5743387845681516E-6</v>
      </c>
      <c r="H146" s="33">
        <v>1.2671798155051165E-6</v>
      </c>
      <c r="I146" s="33">
        <v>8.5435522356837935E-7</v>
      </c>
      <c r="J146" s="33">
        <v>1.3830633578635673E-6</v>
      </c>
      <c r="K146" s="33">
        <v>1.2927799240865341E-6</v>
      </c>
      <c r="L146" s="33">
        <v>1.2502163947245038E-6</v>
      </c>
      <c r="M146" s="33">
        <v>2.447156762233893E-6</v>
      </c>
      <c r="N146" s="33">
        <v>4.5649525897084594E-6</v>
      </c>
      <c r="O146" s="33">
        <v>2.2403468553303977E-6</v>
      </c>
      <c r="P146" s="33">
        <v>2.1311317057891111E-6</v>
      </c>
      <c r="Q146" s="33">
        <v>1.1952708439137019E-6</v>
      </c>
      <c r="R146" s="33">
        <v>1.9149473523275484E-6</v>
      </c>
      <c r="S146" s="33">
        <v>1.9052806522569461E-6</v>
      </c>
      <c r="T146" s="33">
        <v>1.9256246369727219E-6</v>
      </c>
      <c r="U146" s="33">
        <v>2.3405620575257118E-6</v>
      </c>
      <c r="V146" s="33">
        <v>1.4744166953660793E-6</v>
      </c>
      <c r="W146" s="33">
        <v>2.6428605287481674E-6</v>
      </c>
      <c r="X146" s="33">
        <v>1.5726806931891159E-6</v>
      </c>
      <c r="Y146" s="33">
        <v>2.2080307046920643E-6</v>
      </c>
      <c r="Z146" s="33">
        <v>2.5831551537188137E-6</v>
      </c>
      <c r="AA146" s="33">
        <v>2.0093953794289824E-6</v>
      </c>
      <c r="AB146" s="33">
        <v>3.2412683898301835E-6</v>
      </c>
      <c r="AC146" s="33">
        <v>4.7125929815957846E-7</v>
      </c>
      <c r="AD146" s="33">
        <v>1.8020893292920987E-6</v>
      </c>
      <c r="AE146" s="33">
        <v>3.1566289469165876E-6</v>
      </c>
      <c r="AF146" s="33">
        <v>2.4838184827877734E-6</v>
      </c>
      <c r="AG146" s="33">
        <v>5.8822805562539241E-6</v>
      </c>
      <c r="AH146" s="33">
        <v>2.0403787639480346E-6</v>
      </c>
      <c r="AI146" s="33">
        <v>3.2281475485145566E-6</v>
      </c>
      <c r="AJ146" s="33">
        <v>2.996368462993465E-6</v>
      </c>
      <c r="AK146" s="33">
        <v>3.6674308033220371E-6</v>
      </c>
      <c r="AL146" s="33">
        <v>2.5934305662775119E-6</v>
      </c>
      <c r="AM146" s="33">
        <v>3.190521814137971E-6</v>
      </c>
      <c r="AN146" s="33">
        <v>4.1852486242749778E-6</v>
      </c>
      <c r="AO146" s="33">
        <v>3.3484080911838826E-6</v>
      </c>
      <c r="AP146" s="33">
        <v>5.4079413921056891E-6</v>
      </c>
      <c r="AQ146" s="33">
        <v>2.680898307601179E-6</v>
      </c>
      <c r="AR146" s="33">
        <v>5.4790429178310843E-6</v>
      </c>
      <c r="AS146" s="33">
        <v>2.0101956016356307E-6</v>
      </c>
      <c r="AT146" s="33">
        <v>8.7626155425001141E-6</v>
      </c>
      <c r="AU146" s="33">
        <v>4.5822455629705243E-6</v>
      </c>
      <c r="AV146" s="33">
        <v>2.4005882542158048E-6</v>
      </c>
      <c r="AW146" s="33">
        <v>1.0611302464724154E-5</v>
      </c>
      <c r="AX146" s="33">
        <v>2.1959508319851508E-6</v>
      </c>
      <c r="AY146" s="33">
        <v>1.4486953678748605E-6</v>
      </c>
      <c r="AZ146" s="33">
        <v>2.362518505504591E-6</v>
      </c>
      <c r="BA146" s="33">
        <v>1.8381590907909548E-6</v>
      </c>
      <c r="BB146" s="33">
        <v>2.3997045581518416E-6</v>
      </c>
      <c r="BC146" s="33">
        <v>2.7044106305525993E-6</v>
      </c>
      <c r="BD146" s="33">
        <v>2.4060475675814536E-6</v>
      </c>
      <c r="BE146" s="33">
        <v>4.7383412038841242E-6</v>
      </c>
      <c r="BF146" s="33">
        <v>4.4871339969567219E-6</v>
      </c>
      <c r="BG146" s="33">
        <v>2.7473256595030816E-6</v>
      </c>
      <c r="BH146" s="33">
        <v>4.2510452953178611E-6</v>
      </c>
      <c r="BI146" s="33">
        <v>4.1699824534342311E-6</v>
      </c>
      <c r="BJ146" s="33">
        <v>3.7886291361012686E-6</v>
      </c>
      <c r="BK146" s="33">
        <v>7.8896507745672457E-6</v>
      </c>
      <c r="BL146" s="33">
        <v>5.3679792598152577E-6</v>
      </c>
      <c r="BM146" s="33">
        <v>4.5071595750930697E-6</v>
      </c>
      <c r="BN146" s="33">
        <v>2.9476257760964608E-6</v>
      </c>
      <c r="BO146" s="33">
        <v>3.2417569186589995E-6</v>
      </c>
      <c r="BP146" s="33">
        <v>1.3117203848758952E-5</v>
      </c>
      <c r="BQ146" s="33">
        <v>8.3454200832789846E-6</v>
      </c>
      <c r="BR146" s="33">
        <v>4.3879269722899749E-6</v>
      </c>
      <c r="BS146" s="33">
        <v>4.4020667621634182E-6</v>
      </c>
      <c r="BT146" s="33">
        <v>2.627968502872493E-6</v>
      </c>
      <c r="BU146" s="33">
        <v>2.5360879368978312E-6</v>
      </c>
      <c r="BV146" s="33">
        <v>9.0413997192895742E-6</v>
      </c>
      <c r="BW146" s="33">
        <v>6.7848944449186528E-6</v>
      </c>
      <c r="BX146" s="33">
        <v>6.9938636227163481E-6</v>
      </c>
      <c r="BY146" s="33">
        <v>7.8097058325646245E-6</v>
      </c>
      <c r="BZ146" s="33">
        <v>2.918848479362473E-6</v>
      </c>
      <c r="CA146" s="33">
        <v>6.5195961353777677E-6</v>
      </c>
      <c r="CB146" s="33">
        <v>2.4777895575971899E-6</v>
      </c>
      <c r="CC146" s="33">
        <v>2.8751792164876504E-6</v>
      </c>
      <c r="CD146" s="33">
        <v>3.1406595105168283E-6</v>
      </c>
      <c r="CE146" s="33">
        <v>3.3204469570052469E-6</v>
      </c>
      <c r="CF146" s="33">
        <v>3.569900615279111E-6</v>
      </c>
      <c r="CG146" s="33">
        <v>7.8767490029569422E-6</v>
      </c>
      <c r="CH146" s="33">
        <v>8.5770225732904635E-6</v>
      </c>
      <c r="CI146" s="33">
        <v>2.0630861829618877E-5</v>
      </c>
      <c r="CJ146" s="33">
        <v>2.7740033826499155E-6</v>
      </c>
      <c r="CK146" s="33">
        <v>2.4807998961952149E-6</v>
      </c>
      <c r="CL146" s="33">
        <v>3.7927110417263056E-6</v>
      </c>
      <c r="CM146" s="33">
        <v>1.9916609882745774E-5</v>
      </c>
      <c r="CN146" s="33">
        <v>2.2171670731871907E-5</v>
      </c>
      <c r="CO146" s="33">
        <v>8.146832253695152E-6</v>
      </c>
      <c r="CP146" s="33">
        <v>4.507255915030729E-6</v>
      </c>
      <c r="CQ146" s="33">
        <v>5.5541043448955815E-4</v>
      </c>
      <c r="CR146" s="33">
        <v>1.8475756674404946E-5</v>
      </c>
      <c r="CS146" s="33">
        <v>1.1371690358404769E-5</v>
      </c>
      <c r="CT146" s="33">
        <v>2.18846712827081E-5</v>
      </c>
      <c r="CU146" s="33">
        <v>4.2627205155968921E-6</v>
      </c>
      <c r="CV146" s="33">
        <v>6.2673863834744094E-6</v>
      </c>
      <c r="CW146" s="33">
        <v>1.8604067655243773E-5</v>
      </c>
      <c r="CX146" s="33">
        <v>3.9809621793131135E-5</v>
      </c>
      <c r="CY146" s="33">
        <v>2.0475163301591182E-5</v>
      </c>
      <c r="CZ146" s="33">
        <v>1.8469496004171152E-5</v>
      </c>
      <c r="DA146" s="33">
        <v>3.9844381136698692E-6</v>
      </c>
      <c r="DB146" s="33">
        <v>5.1089399420010763E-6</v>
      </c>
      <c r="DC146" s="33">
        <v>4.6789527571300526E-6</v>
      </c>
      <c r="DD146" s="33">
        <v>1.2515884917810403E-5</v>
      </c>
      <c r="DE146" s="33">
        <v>8.5221138841791586E-6</v>
      </c>
      <c r="DF146" s="33">
        <v>8.9806299009558281E-6</v>
      </c>
      <c r="DG146" s="33">
        <v>7.6691393686799189E-6</v>
      </c>
      <c r="DH146" s="33">
        <v>4.3543817121388667E-6</v>
      </c>
      <c r="DI146" s="33">
        <v>2.4520555961053121E-6</v>
      </c>
      <c r="DJ146" s="33">
        <v>7.1459534787507929E-6</v>
      </c>
      <c r="DK146" s="33">
        <v>6.9961269540218212E-6</v>
      </c>
      <c r="DL146" s="33">
        <v>6.9337916343682589E-6</v>
      </c>
      <c r="DM146" s="33">
        <v>7.6423821825447809E-6</v>
      </c>
      <c r="DN146" s="33">
        <v>1.2115055850324348E-6</v>
      </c>
      <c r="DO146" s="33">
        <v>2.1375836798309066E-5</v>
      </c>
      <c r="DP146" s="33">
        <v>5.0962991774317781E-6</v>
      </c>
      <c r="DQ146" s="33">
        <v>4.4182279751080702E-6</v>
      </c>
      <c r="DR146" s="33">
        <v>6.0576444624685608E-6</v>
      </c>
      <c r="DS146" s="33">
        <v>1.0429388226845802E-5</v>
      </c>
      <c r="DT146" s="33">
        <v>1.116649841425487E-6</v>
      </c>
      <c r="DU146" s="33">
        <v>1.408080561658064E-5</v>
      </c>
      <c r="DV146" s="33">
        <v>2.9204660443417103E-6</v>
      </c>
      <c r="DW146" s="33">
        <v>2.3368118492561562E-6</v>
      </c>
      <c r="DX146" s="33">
        <v>1.74438292249447E-5</v>
      </c>
      <c r="DY146" s="33">
        <v>5.3489512342518194E-6</v>
      </c>
      <c r="DZ146" s="33">
        <v>3.1009596783268494E-6</v>
      </c>
      <c r="EA146" s="33">
        <v>3.4692611836433249E-5</v>
      </c>
      <c r="EB146" s="33">
        <v>8.3530956891880655E-6</v>
      </c>
      <c r="EC146" s="33">
        <v>1.3782602906952888E-5</v>
      </c>
      <c r="ED146" s="33">
        <v>6.7080704690112754E-6</v>
      </c>
      <c r="EE146" s="33">
        <v>2.344691611204173E-6</v>
      </c>
      <c r="EF146" s="33">
        <v>3.9596667366797609E-6</v>
      </c>
      <c r="EG146" s="33">
        <v>1.0000257125945151</v>
      </c>
      <c r="EH146" s="33">
        <v>0</v>
      </c>
      <c r="EK146" s="60">
        <f>+IF(AND(OR(SeleccionarIndustria=$A146,SeleccionarIndustria="Todas las AE"),('SIMULADOR IMPACTOS MIP'!$B$10=EK$11)),'SIMULADOR IMPACTOS MIP'!Porcentaje,0)</f>
        <v>0</v>
      </c>
      <c r="EL146" s="60">
        <f>+IF(AND(OR(SeleccionarIndustria=$A146,SeleccionarIndustria="Todas las AE"),('SIMULADOR IMPACTOS MIP'!$B$10=EL$11)),'SIMULADOR IMPACTOS MIP'!Porcentaje,0)</f>
        <v>0</v>
      </c>
      <c r="EM146" s="60">
        <f>+IF(AND(OR(SeleccionarIndustria=$A146,SeleccionarIndustria="Todas las AE"),('SIMULADOR IMPACTOS MIP'!$B$10=EM$11)),'SIMULADOR IMPACTOS MIP'!Porcentaje,0)</f>
        <v>0.14000000000000001</v>
      </c>
      <c r="EN146" s="60">
        <f>+IF(AND(OR(SeleccionarIndustria=$A146,SeleccionarIndustria="Todas las AE"),('SIMULADOR IMPACTOS MIP'!$B$10=EN$11)),'SIMULADOR IMPACTOS MIP'!Porcentaje,0)</f>
        <v>0</v>
      </c>
      <c r="EO146" s="60">
        <f>+IF(AND(OR(SeleccionarIndustria=$A146,SeleccionarIndustria="Todas las AE"),(OR('SIMULADOR IMPACTOS MIP'!$B$10=$EK$11,'SIMULADOR IMPACTOS MIP'!$B$10=EO$11))),'SIMULADOR IMPACTOS MIP'!Porcentaje,0)</f>
        <v>0</v>
      </c>
      <c r="EP146" s="60">
        <f>+IF(AND(OR(SeleccionarIndustria=$A146,SeleccionarIndustria="Todas las AE"),(OR('SIMULADOR IMPACTOS MIP'!$B$10=$EK$11,'SIMULADOR IMPACTOS MIP'!$B$10=EP$11))),'SIMULADOR IMPACTOS MIP'!Porcentaje,0)</f>
        <v>0</v>
      </c>
      <c r="EQ146" s="60">
        <f>+IF(AND(OR(SeleccionarIndustria=$A146,SeleccionarIndustria="Todas las AE"),(OR('SIMULADOR IMPACTOS MIP'!$B$10=$EK$11,'SIMULADOR IMPACTOS MIP'!$B$10=EQ$11))),'SIMULADOR IMPACTOS MIP'!Porcentaje,0)</f>
        <v>0</v>
      </c>
      <c r="ER146" s="60">
        <f>+IF(AND(OR(SeleccionarIndustria=$A146,SeleccionarIndustria="Todas las AE"),(OR('SIMULADOR IMPACTOS MIP'!$B$10=$EL$11,'SIMULADOR IMPACTOS MIP'!$B$10=ER$11))),'SIMULADOR IMPACTOS MIP'!Porcentaje,0)</f>
        <v>0</v>
      </c>
      <c r="ES146" s="60">
        <f>+IF(AND(OR(SeleccionarIndustria=$A146,SeleccionarIndustria="Todas las AE"),(OR('SIMULADOR IMPACTOS MIP'!$B$10=$EL$11,'SIMULADOR IMPACTOS MIP'!$B$10=ES$11))),'SIMULADOR IMPACTOS MIP'!Porcentaje,0)</f>
        <v>0</v>
      </c>
      <c r="ET146" s="60">
        <f>+IF(AND(OR(SeleccionarIndustria=$A146,SeleccionarIndustria="Todas las AE"),(OR('SIMULADOR IMPACTOS MIP'!$B$10=$EL$11,'SIMULADOR IMPACTOS MIP'!$B$10=ET$11))),'SIMULADOR IMPACTOS MIP'!Porcentaje,0)</f>
        <v>0</v>
      </c>
      <c r="EU146" s="60">
        <f>+IF(AND(OR(SeleccionarIndustria=$A146,SeleccionarIndustria="Todas las AE"),(OR('SIMULADOR IMPACTOS MIP'!$B$10=$EL$11,'SIMULADOR IMPACTOS MIP'!$B$10=EU$11))),'SIMULADOR IMPACTOS MIP'!Porcentaje,0)</f>
        <v>0</v>
      </c>
      <c r="EV146" s="60">
        <f>+IF(AND(OR(SeleccionarIndustria=$A146,SeleccionarIndustria="Todas las AE"),(OR('SIMULADOR IMPACTOS MIP'!$B$10=$EL$11,'SIMULADOR IMPACTOS MIP'!$B$10=EV$11))),'SIMULADOR IMPACTOS MIP'!Porcentaje,0)</f>
        <v>0</v>
      </c>
      <c r="EW146" s="60">
        <f>+IF(AND(OR(SeleccionarIndustria=$A146,SeleccionarIndustria="Todas las AE"),(OR('SIMULADOR IMPACTOS MIP'!$B$10=$EL$11,'SIMULADOR IMPACTOS MIP'!$B$10=EW$11))),'SIMULADOR IMPACTOS MIP'!Porcentaje,0)</f>
        <v>0</v>
      </c>
      <c r="EX146" s="60">
        <f>+IF(AND(OR(SeleccionarIndustria=$A146,SeleccionarIndustria="Todas las AE"),(OR('SIMULADOR IMPACTOS MIP'!$B$10=$EL$11,'SIMULADOR IMPACTOS MIP'!$B$10=EX$11))),'SIMULADOR IMPACTOS MIP'!Porcentaje,0)</f>
        <v>0</v>
      </c>
      <c r="EY146" s="60">
        <f>+IF(AND(OR(SeleccionarIndustria=$A146,SeleccionarIndustria="Todas las AE"),('SIMULADOR IMPACTOS MIP'!$B$10=EY$11)),'SIMULADOR IMPACTOS MIP'!Porcentaje,0)</f>
        <v>0</v>
      </c>
      <c r="EZ146" s="60">
        <f>+IF(AND(OR(SeleccionarIndustria=$A146,SeleccionarIndustria="Todas las AE"),('SIMULADOR IMPACTOS MIP'!$B$10=EZ$11)),'SIMULADOR IMPACTOS MIP'!Porcentaje,0)</f>
        <v>0</v>
      </c>
      <c r="FA146" s="60">
        <f>+IF(AND(OR(SeleccionarIndustria=$A146,SeleccionarIndustria="Todas las AE"),('SIMULADOR IMPACTOS MIP'!$B$10=FA$11)),'SIMULADOR IMPACTOS MIP'!Porcentaje,0)</f>
        <v>0</v>
      </c>
      <c r="FB146" s="60">
        <f>+IF(AND(OR(SeleccionarIndustria=$A146,SeleccionarIndustria="Todas las AE"),('SIMULADOR IMPACTOS MIP'!$B$10=FB$11)),'SIMULADOR IMPACTOS MIP'!Porcentaje,0)</f>
        <v>0</v>
      </c>
      <c r="FC146" s="60">
        <f>+IF(AND(OR(SeleccionarIndustria=$A146,SeleccionarIndustria="Todas las AE"),(OR('SIMULADOR IMPACTOS MIP'!$B$10=$EM$11,'SIMULADOR IMPACTOS MIP'!$B$10=FC$11))),'SIMULADOR IMPACTOS MIP'!Porcentaje,0)</f>
        <v>0.14000000000000001</v>
      </c>
      <c r="FD146" s="60">
        <f>+IF(AND(OR(SeleccionarIndustria=$A146,SeleccionarIndustria="Todas las AE"),(OR('SIMULADOR IMPACTOS MIP'!$B$10=$EM$11,'SIMULADOR IMPACTOS MIP'!$B$10=FD$11))),'SIMULADOR IMPACTOS MIP'!Porcentaje,0)</f>
        <v>0.14000000000000001</v>
      </c>
      <c r="FE146" s="60">
        <f>+IF(AND(OR(SeleccionarIndustria=$A146,SeleccionarIndustria="Todas las AE"),(OR('SIMULADOR IMPACTOS MIP'!$B$10=$EM$11,'SIMULADOR IMPACTOS MIP'!$B$10=FE$11))),'SIMULADOR IMPACTOS MIP'!Porcentaje,0)</f>
        <v>0.14000000000000001</v>
      </c>
      <c r="FF146" s="60">
        <f>+IF(AND(OR(SeleccionarIndustria=$A146,SeleccionarIndustria="Todas las AE"),(OR('SIMULADOR IMPACTOS MIP'!$B$10=$EM$11,'SIMULADOR IMPACTOS MIP'!$B$10=FF$11))),'SIMULADOR IMPACTOS MIP'!Porcentaje,0)</f>
        <v>0.14000000000000001</v>
      </c>
      <c r="FG146" s="60">
        <f>+IF(AND(OR(SeleccionarIndustria=$A146,SeleccionarIndustria="Todas las AE"),(OR('SIMULADOR IMPACTOS MIP'!$B$10=$EM$11,'SIMULADOR IMPACTOS MIP'!$B$10=FG$11))),'SIMULADOR IMPACTOS MIP'!Porcentaje,0)</f>
        <v>0.14000000000000001</v>
      </c>
      <c r="FH146" s="60">
        <f>+IF(AND(OR(SeleccionarIndustria=$A146,SeleccionarIndustria="Todas las AE"),(OR('SIMULADOR IMPACTOS MIP'!$B$10=$EM$11,'SIMULADOR IMPACTOS MIP'!$B$10=FH$11))),'SIMULADOR IMPACTOS MIP'!Porcentaje,0)</f>
        <v>0.14000000000000001</v>
      </c>
      <c r="FI146" s="60">
        <f>+IF(AND(OR(SeleccionarIndustria=$A146,SeleccionarIndustria="Todas las AE"),(OR('SIMULADOR IMPACTOS MIP'!$B$10=$EM$11,'SIMULADOR IMPACTOS MIP'!$B$10=FI$11))),'SIMULADOR IMPACTOS MIP'!Porcentaje,0)</f>
        <v>0.14000000000000001</v>
      </c>
      <c r="FJ146" s="60">
        <f>+IF(AND(OR(SeleccionarIndustria=$A146,SeleccionarIndustria="Todas las AE"),(OR('SIMULADOR IMPACTOS MIP'!$B$10=$EM$11,'SIMULADOR IMPACTOS MIP'!$B$10=FJ$11))),'SIMULADOR IMPACTOS MIP'!Porcentaje,0)</f>
        <v>0.14000000000000001</v>
      </c>
      <c r="FM146" s="20">
        <f>+'MIP 2017'!EJ146*(1+(EN146))</f>
        <v>42898.354448560822</v>
      </c>
      <c r="FN146" s="20">
        <f>+'MIP 2017'!EK146*(1+(EO146))</f>
        <v>120.88393815659592</v>
      </c>
      <c r="FO146" s="20">
        <f>+'MIP 2017'!EL146*(1+(EP146))</f>
        <v>583.09745606796139</v>
      </c>
      <c r="FP146" s="20">
        <f>+'MIP 2017'!EM146*(1+(EQ146))</f>
        <v>0</v>
      </c>
      <c r="FQ146" s="20">
        <f>+'MIP 2017'!EN146*(1+(ER146))</f>
        <v>0</v>
      </c>
      <c r="FR146" s="20">
        <f>+'MIP 2017'!EO146*(1+(ES146))</f>
        <v>0</v>
      </c>
      <c r="FS146" s="20">
        <f>+'MIP 2017'!EP146*(1+(ET146))</f>
        <v>0</v>
      </c>
      <c r="FT146" s="20">
        <f>+'MIP 2017'!EQ146*(1+(EU146))</f>
        <v>0</v>
      </c>
      <c r="FU146" s="20">
        <f>+'MIP 2017'!ER146*(1+(EV146))</f>
        <v>0</v>
      </c>
      <c r="FV146" s="20">
        <f>+'MIP 2017'!ES146*(1+(EW146))</f>
        <v>0</v>
      </c>
      <c r="FW146" s="20">
        <f>+'MIP 2017'!ET146*(1+(EX146))</f>
        <v>0</v>
      </c>
      <c r="FX146" s="20">
        <f>+'MIP 2017'!EU146*(1+(EY146))</f>
        <v>0.49275596406593752</v>
      </c>
      <c r="FY146" s="20">
        <f>+'MIP 2017'!EV146*(1+(EZ146))</f>
        <v>1.1294164617254323</v>
      </c>
      <c r="FZ146" s="20">
        <f>+'MIP 2017'!EW146*(1+(FA146))</f>
        <v>4.6114988161088935E-3</v>
      </c>
      <c r="GA146" s="20">
        <f>+'MIP 2017'!EX146*(1+(FB146))</f>
        <v>437.80834615371708</v>
      </c>
      <c r="GB146" s="20">
        <f>+'MIP 2017'!EY146*(1+(FC146))</f>
        <v>0</v>
      </c>
      <c r="GC146" s="20">
        <f>+'MIP 2017'!EZ146*(1+(FD146))</f>
        <v>0</v>
      </c>
      <c r="GD146" s="20">
        <f>+'MIP 2017'!FA146*(1+(FE146))</f>
        <v>0</v>
      </c>
      <c r="GE146" s="20">
        <f>+'MIP 2017'!FB146*(1+(FF146))</f>
        <v>0</v>
      </c>
      <c r="GF146" s="20">
        <f>+'MIP 2017'!FC146*(1+(FG146))</f>
        <v>0</v>
      </c>
      <c r="GG146" s="20">
        <f>+'MIP 2017'!FD146*(1+(FH146))</f>
        <v>0</v>
      </c>
      <c r="GH146" s="20">
        <f>+'MIP 2017'!FE146*(1+(FI146))</f>
        <v>0</v>
      </c>
      <c r="GI146" s="20">
        <f>+'MIP 2017'!FF146*(1+(FJ146))</f>
        <v>0</v>
      </c>
      <c r="GJ146" s="18">
        <f t="shared" si="12"/>
        <v>44041.770972863706</v>
      </c>
      <c r="GK146" s="39">
        <f>+IFERROR((GJ146/'MIP 2017'!FG146*100-100),0)</f>
        <v>0</v>
      </c>
      <c r="GN146" s="18">
        <v>44737.67258815415</v>
      </c>
      <c r="GO146" s="14">
        <f>+'MIP 2017'!FH146</f>
        <v>44691.55759405758</v>
      </c>
      <c r="GP146" s="39">
        <f t="shared" si="13"/>
        <v>46.114994096569717</v>
      </c>
      <c r="GQ146" s="39">
        <f t="shared" si="14"/>
        <v>0.10318502325526424</v>
      </c>
      <c r="GU146" s="61">
        <v>0.34</v>
      </c>
      <c r="GV146" s="81"/>
      <c r="GW146" s="60">
        <f>+IF(SeleccionarDemTur=GW$11,'SIMULADOR IMPACTOS MIP(TURISMO)'!PorcentajeTur,0)</f>
        <v>0</v>
      </c>
      <c r="GX146" s="60">
        <f>+IF(SeleccionarDemTur=GX$11,'SIMULADOR IMPACTOS MIP(TURISMO)'!PorcentajeTur,0)</f>
        <v>0</v>
      </c>
      <c r="GY146" s="60">
        <f>+IF(SeleccionarDemTur=GY$11,'SIMULADOR IMPACTOS MIP(TURISMO)'!PorcentajeTur,0)</f>
        <v>0.14000000000000001</v>
      </c>
      <c r="GZ146" s="60">
        <f>+IF(SeleccionarDemTur=GZ$11,'SIMULADOR IMPACTOS MIP(TURISMO)'!PorcentajeTur,0)</f>
        <v>0</v>
      </c>
      <c r="HA146" s="60">
        <f>+IF(OR(SeleccionarDemTur=HA$11,SeleccionarDemTur=$GW$11),'SIMULADOR IMPACTOS MIP(TURISMO)'!PorcentajeTur,0)</f>
        <v>0</v>
      </c>
      <c r="HB146" s="60">
        <f>+IF(OR(SeleccionarDemTur=HB$11,SeleccionarDemTur=$GW$11),'SIMULADOR IMPACTOS MIP(TURISMO)'!PorcentajeTur,0)</f>
        <v>0</v>
      </c>
      <c r="HC146" s="60">
        <f>+IF(OR(SeleccionarDemTur=HC$11,SeleccionarDemTur=$GW$11),'SIMULADOR IMPACTOS MIP(TURISMO)'!PorcentajeTur,0)</f>
        <v>0</v>
      </c>
      <c r="HD146" s="60">
        <f>+IF(OR(SeleccionarDemTur=HD$11,SeleccionarDemTur=$GX$11),'SIMULADOR IMPACTOS MIP(TURISMO)'!PorcentajeTur,0)</f>
        <v>0</v>
      </c>
      <c r="HE146" s="60">
        <f>+IF(OR(SeleccionarDemTur=HE$11,SeleccionarDemTur=$GX$11),'SIMULADOR IMPACTOS MIP(TURISMO)'!PorcentajeTur,0)</f>
        <v>0</v>
      </c>
      <c r="HF146" s="60">
        <f>+IF(OR(SeleccionarDemTur=HF$11,SeleccionarDemTur=$GX$11),'SIMULADOR IMPACTOS MIP(TURISMO)'!PorcentajeTur,0)</f>
        <v>0</v>
      </c>
      <c r="HG146" s="60">
        <f>+IF(OR(SeleccionarDemTur=HG$11,SeleccionarDemTur=$GX$11),'SIMULADOR IMPACTOS MIP(TURISMO)'!PorcentajeTur,0)</f>
        <v>0</v>
      </c>
      <c r="HH146" s="60">
        <f>+IF(OR(SeleccionarDemTur=HH$11,SeleccionarDemTur=$GX$11),'SIMULADOR IMPACTOS MIP(TURISMO)'!PorcentajeTur,0)</f>
        <v>0</v>
      </c>
      <c r="HI146" s="60">
        <f>+IF(OR(SeleccionarDemTur=HI$11,SeleccionarDemTur=$GX$11),'SIMULADOR IMPACTOS MIP(TURISMO)'!PorcentajeTur,0)</f>
        <v>0</v>
      </c>
      <c r="HJ146" s="60">
        <f>+IF(OR(SeleccionarDemTur=HJ$11,SeleccionarDemTur=$GX$11),'SIMULADOR IMPACTOS MIP(TURISMO)'!PorcentajeTur,0)</f>
        <v>0</v>
      </c>
      <c r="HK146" s="60">
        <f>+IF(SeleccionarDemTur=HK$11,'SIMULADOR IMPACTOS MIP(TURISMO)'!PorcentajeTur,0)</f>
        <v>0</v>
      </c>
      <c r="HL146" s="60">
        <f>+IF(SeleccionarDemTur=HL$11,'SIMULADOR IMPACTOS MIP(TURISMO)'!PorcentajeTur,0)</f>
        <v>0</v>
      </c>
      <c r="HM146" s="60">
        <f>+IF(SeleccionarDemTur=HM$11,'SIMULADOR IMPACTOS MIP(TURISMO)'!PorcentajeTur,0)</f>
        <v>0</v>
      </c>
      <c r="HN146" s="60">
        <f>+IF(SeleccionarDemTur=HN$11,'SIMULADOR IMPACTOS MIP(TURISMO)'!PorcentajeTur,0)</f>
        <v>0</v>
      </c>
      <c r="HO146" s="60">
        <f>+IF(OR(SeleccionarDemTur=HO$11,SeleccionarDemTur=$GY$11),'SIMULADOR IMPACTOS MIP(TURISMO)'!PorcentajeTur,0)</f>
        <v>0.14000000000000001</v>
      </c>
      <c r="HP146" s="60">
        <f>+IF(OR(SeleccionarDemTur=HP$11,SeleccionarDemTur=$GY$11),'SIMULADOR IMPACTOS MIP(TURISMO)'!PorcentajeTur,0)</f>
        <v>0.14000000000000001</v>
      </c>
      <c r="HQ146" s="60">
        <f>+IF(OR(SeleccionarDemTur=HQ$11,SeleccionarDemTur=$GY$11),'SIMULADOR IMPACTOS MIP(TURISMO)'!PorcentajeTur,0)</f>
        <v>0.14000000000000001</v>
      </c>
      <c r="HR146" s="60">
        <f>+IF(OR(SeleccionarDemTur=HR$11,SeleccionarDemTur=$GY$11),'SIMULADOR IMPACTOS MIP(TURISMO)'!PorcentajeTur,0)</f>
        <v>0.14000000000000001</v>
      </c>
      <c r="HS146" s="60">
        <f>+IF(OR(SeleccionarDemTur=HS$11,SeleccionarDemTur=$GY$11),'SIMULADOR IMPACTOS MIP(TURISMO)'!PorcentajeTur,0)</f>
        <v>0.14000000000000001</v>
      </c>
      <c r="HT146" s="60">
        <f>+IF(OR(SeleccionarDemTur=HT$11,SeleccionarDemTur=$GY$11),'SIMULADOR IMPACTOS MIP(TURISMO)'!PorcentajeTur,0)</f>
        <v>0.14000000000000001</v>
      </c>
      <c r="HU146" s="60">
        <f>+IF(OR(SeleccionarDemTur=HU$11,SeleccionarDemTur=$GY$11),'SIMULADOR IMPACTOS MIP(TURISMO)'!PorcentajeTur,0)</f>
        <v>0.14000000000000001</v>
      </c>
      <c r="HV146" s="60">
        <f>+IF(OR(SeleccionarDemTur=HV$11,SeleccionarDemTur=$GY$11),'SIMULADOR IMPACTOS MIP(TURISMO)'!PorcentajeTur,0)</f>
        <v>0.14000000000000001</v>
      </c>
      <c r="HY146" s="20">
        <f>+'MIP 2017'!EJ146*(1+(GZ146))</f>
        <v>42898.354448560822</v>
      </c>
      <c r="HZ146" s="20">
        <f>+'MIP 2017'!EK146*(1+(HA146))</f>
        <v>120.88393815659592</v>
      </c>
      <c r="IA146" s="20">
        <f>+'MIP 2017'!EL146*(1+(HB146))</f>
        <v>583.09745606796139</v>
      </c>
      <c r="IB146" s="20">
        <f>+'MIP 2017'!EM146*(1+(HC146))</f>
        <v>0</v>
      </c>
      <c r="IC146" s="20">
        <f>+'MIP 2017'!EN146*(1+(HD146))</f>
        <v>0</v>
      </c>
      <c r="ID146" s="20">
        <f>+'MIP 2017'!EO146*(1+(HE146))</f>
        <v>0</v>
      </c>
      <c r="IE146" s="20">
        <f>+'MIP 2017'!EP146*(1+(HF146))</f>
        <v>0</v>
      </c>
      <c r="IF146" s="20">
        <f>+'MIP 2017'!EQ146*(1+(HG146))</f>
        <v>0</v>
      </c>
      <c r="IG146" s="20">
        <f>+'MIP 2017'!ER146*(1+(HH146))</f>
        <v>0</v>
      </c>
      <c r="IH146" s="20">
        <f>+'MIP 2017'!ES146*(1+(HI146))</f>
        <v>0</v>
      </c>
      <c r="II146" s="20">
        <f>+'MIP 2017'!ET146*(1+(HJ146))</f>
        <v>0</v>
      </c>
      <c r="IJ146" s="20">
        <f>+'MIP 2017'!EU146*(1+(HK146))</f>
        <v>0.49275596406593752</v>
      </c>
      <c r="IK146" s="20">
        <f>+'MIP 2017'!EV146*(1+(HL146))</f>
        <v>1.1294164617254323</v>
      </c>
      <c r="IL146" s="20">
        <f>+'MIP 2017'!EW146*(1+(HM146))</f>
        <v>4.6114988161088935E-3</v>
      </c>
      <c r="IM146" s="20">
        <f>+'MIP 2017'!EX146*(1+(HN146))</f>
        <v>437.80834615371708</v>
      </c>
      <c r="IN146" s="20">
        <f>+'MIP 2017'!EY146*(1+(HO146))</f>
        <v>0</v>
      </c>
      <c r="IO146" s="20">
        <f>+'MIP 2017'!EZ146*(1+(HP146))</f>
        <v>0</v>
      </c>
      <c r="IP146" s="20">
        <f>+'MIP 2017'!FA146*(1+(HQ146))</f>
        <v>0</v>
      </c>
      <c r="IQ146" s="20">
        <f>+'MIP 2017'!FB146*(1+(HR146))</f>
        <v>0</v>
      </c>
      <c r="IR146" s="20">
        <f>+'MIP 2017'!FC146*(1+(HS146))</f>
        <v>0</v>
      </c>
      <c r="IS146" s="20">
        <f>+'MIP 2017'!FD146*(1+(HT146))</f>
        <v>0</v>
      </c>
      <c r="IT146" s="20">
        <f>+'MIP 2017'!FE146*(1+(HU146))</f>
        <v>0</v>
      </c>
      <c r="IU146" s="20">
        <f>+'MIP 2017'!FF146*(1+(HV146))</f>
        <v>0</v>
      </c>
      <c r="IV146" s="18">
        <f t="shared" si="15"/>
        <v>44041.770972863706</v>
      </c>
      <c r="IW146" s="39">
        <f>+IFERROR((IV146/'MIP 2017'!FG146*100-100),0)</f>
        <v>0</v>
      </c>
      <c r="IZ146" s="18">
        <v>44737.67258815415</v>
      </c>
      <c r="JA146" s="14">
        <f>+'MIP 2017'!FH146</f>
        <v>44691.55759405758</v>
      </c>
      <c r="JB146" s="39">
        <f t="shared" si="16"/>
        <v>46.114994096569717</v>
      </c>
      <c r="JC146" s="39">
        <f t="shared" si="17"/>
        <v>0.10318502325526424</v>
      </c>
    </row>
    <row r="147" spans="1:263" s="7" customFormat="1" ht="21.95" customHeight="1" thickBot="1" x14ac:dyDescent="0.3">
      <c r="A147" s="137" t="s">
        <v>377</v>
      </c>
      <c r="B147" s="138" t="s">
        <v>315</v>
      </c>
      <c r="C147" s="33">
        <v>0</v>
      </c>
      <c r="D147" s="33">
        <v>0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33">
        <v>0</v>
      </c>
      <c r="BR147" s="33">
        <v>0</v>
      </c>
      <c r="BS147" s="33">
        <v>0</v>
      </c>
      <c r="BT147" s="33">
        <v>0</v>
      </c>
      <c r="BU147" s="33">
        <v>0</v>
      </c>
      <c r="BV147" s="33">
        <v>0</v>
      </c>
      <c r="BW147" s="33">
        <v>0</v>
      </c>
      <c r="BX147" s="33">
        <v>0</v>
      </c>
      <c r="BY147" s="33">
        <v>0</v>
      </c>
      <c r="BZ147" s="33">
        <v>0</v>
      </c>
      <c r="CA147" s="33">
        <v>0</v>
      </c>
      <c r="CB147" s="33">
        <v>0</v>
      </c>
      <c r="CC147" s="33">
        <v>0</v>
      </c>
      <c r="CD147" s="33">
        <v>0</v>
      </c>
      <c r="CE147" s="33">
        <v>0</v>
      </c>
      <c r="CF147" s="33">
        <v>0</v>
      </c>
      <c r="CG147" s="33">
        <v>0</v>
      </c>
      <c r="CH147" s="33">
        <v>0</v>
      </c>
      <c r="CI147" s="33">
        <v>0</v>
      </c>
      <c r="CJ147" s="33">
        <v>0</v>
      </c>
      <c r="CK147" s="33">
        <v>0</v>
      </c>
      <c r="CL147" s="33">
        <v>0</v>
      </c>
      <c r="CM147" s="33">
        <v>0</v>
      </c>
      <c r="CN147" s="33">
        <v>0</v>
      </c>
      <c r="CO147" s="33">
        <v>0</v>
      </c>
      <c r="CP147" s="33">
        <v>0</v>
      </c>
      <c r="CQ147" s="33">
        <v>0</v>
      </c>
      <c r="CR147" s="33">
        <v>0</v>
      </c>
      <c r="CS147" s="33">
        <v>0</v>
      </c>
      <c r="CT147" s="33">
        <v>0</v>
      </c>
      <c r="CU147" s="33">
        <v>0</v>
      </c>
      <c r="CV147" s="33">
        <v>0</v>
      </c>
      <c r="CW147" s="33">
        <v>0</v>
      </c>
      <c r="CX147" s="33">
        <v>0</v>
      </c>
      <c r="CY147" s="33">
        <v>0</v>
      </c>
      <c r="CZ147" s="33">
        <v>0</v>
      </c>
      <c r="DA147" s="33">
        <v>0</v>
      </c>
      <c r="DB147" s="33">
        <v>0</v>
      </c>
      <c r="DC147" s="33">
        <v>0</v>
      </c>
      <c r="DD147" s="33">
        <v>0</v>
      </c>
      <c r="DE147" s="33">
        <v>0</v>
      </c>
      <c r="DF147" s="33">
        <v>0</v>
      </c>
      <c r="DG147" s="33">
        <v>0</v>
      </c>
      <c r="DH147" s="33">
        <v>0</v>
      </c>
      <c r="DI147" s="33">
        <v>0</v>
      </c>
      <c r="DJ147" s="33">
        <v>0</v>
      </c>
      <c r="DK147" s="33">
        <v>0</v>
      </c>
      <c r="DL147" s="33">
        <v>0</v>
      </c>
      <c r="DM147" s="33">
        <v>0</v>
      </c>
      <c r="DN147" s="33">
        <v>0</v>
      </c>
      <c r="DO147" s="33">
        <v>0</v>
      </c>
      <c r="DP147" s="33">
        <v>0</v>
      </c>
      <c r="DQ147" s="33">
        <v>0</v>
      </c>
      <c r="DR147" s="33">
        <v>0</v>
      </c>
      <c r="DS147" s="33">
        <v>0</v>
      </c>
      <c r="DT147" s="33">
        <v>0</v>
      </c>
      <c r="DU147" s="33">
        <v>0</v>
      </c>
      <c r="DV147" s="33">
        <v>0</v>
      </c>
      <c r="DW147" s="33">
        <v>0</v>
      </c>
      <c r="DX147" s="33">
        <v>0</v>
      </c>
      <c r="DY147" s="33">
        <v>0</v>
      </c>
      <c r="DZ147" s="33">
        <v>0</v>
      </c>
      <c r="EA147" s="33">
        <v>0</v>
      </c>
      <c r="EB147" s="33">
        <v>0</v>
      </c>
      <c r="EC147" s="33">
        <v>0</v>
      </c>
      <c r="ED147" s="33">
        <v>0</v>
      </c>
      <c r="EE147" s="33">
        <v>0</v>
      </c>
      <c r="EF147" s="33">
        <v>0</v>
      </c>
      <c r="EG147" s="33">
        <v>0</v>
      </c>
      <c r="EH147" s="33">
        <v>1</v>
      </c>
      <c r="EK147" s="60">
        <f>+IF(AND(OR(SeleccionarIndustria=$A147,SeleccionarIndustria="Todas las AE"),('SIMULADOR IMPACTOS MIP'!$B$10=EK$11)),'SIMULADOR IMPACTOS MIP'!Porcentaje,0)</f>
        <v>0</v>
      </c>
      <c r="EL147" s="60">
        <f>+IF(AND(OR(SeleccionarIndustria=$A147,SeleccionarIndustria="Todas las AE"),('SIMULADOR IMPACTOS MIP'!$B$10=EL$11)),'SIMULADOR IMPACTOS MIP'!Porcentaje,0)</f>
        <v>0</v>
      </c>
      <c r="EM147" s="60">
        <f>+IF(AND(OR(SeleccionarIndustria=$A147,SeleccionarIndustria="Todas las AE"),('SIMULADOR IMPACTOS MIP'!$B$10=EM$11)),'SIMULADOR IMPACTOS MIP'!Porcentaje,0)</f>
        <v>0.14000000000000001</v>
      </c>
      <c r="EN147" s="60">
        <f>+IF(AND(OR(SeleccionarIndustria=$A147,SeleccionarIndustria="Todas las AE"),('SIMULADOR IMPACTOS MIP'!$B$10=EN$11)),'SIMULADOR IMPACTOS MIP'!Porcentaje,0)</f>
        <v>0</v>
      </c>
      <c r="EO147" s="60">
        <f>+IF(AND(OR(SeleccionarIndustria=$A147,SeleccionarIndustria="Todas las AE"),(OR('SIMULADOR IMPACTOS MIP'!$B$10=$EK$11,'SIMULADOR IMPACTOS MIP'!$B$10=EO$11))),'SIMULADOR IMPACTOS MIP'!Porcentaje,0)</f>
        <v>0</v>
      </c>
      <c r="EP147" s="60">
        <f>+IF(AND(OR(SeleccionarIndustria=$A147,SeleccionarIndustria="Todas las AE"),(OR('SIMULADOR IMPACTOS MIP'!$B$10=$EK$11,'SIMULADOR IMPACTOS MIP'!$B$10=EP$11))),'SIMULADOR IMPACTOS MIP'!Porcentaje,0)</f>
        <v>0</v>
      </c>
      <c r="EQ147" s="60">
        <f>+IF(AND(OR(SeleccionarIndustria=$A147,SeleccionarIndustria="Todas las AE"),(OR('SIMULADOR IMPACTOS MIP'!$B$10=$EK$11,'SIMULADOR IMPACTOS MIP'!$B$10=EQ$11))),'SIMULADOR IMPACTOS MIP'!Porcentaje,0)</f>
        <v>0</v>
      </c>
      <c r="ER147" s="60">
        <f>+IF(AND(OR(SeleccionarIndustria=$A147,SeleccionarIndustria="Todas las AE"),(OR('SIMULADOR IMPACTOS MIP'!$B$10=$EL$11,'SIMULADOR IMPACTOS MIP'!$B$10=ER$11))),'SIMULADOR IMPACTOS MIP'!Porcentaje,0)</f>
        <v>0</v>
      </c>
      <c r="ES147" s="60">
        <f>+IF(AND(OR(SeleccionarIndustria=$A147,SeleccionarIndustria="Todas las AE"),(OR('SIMULADOR IMPACTOS MIP'!$B$10=$EL$11,'SIMULADOR IMPACTOS MIP'!$B$10=ES$11))),'SIMULADOR IMPACTOS MIP'!Porcentaje,0)</f>
        <v>0</v>
      </c>
      <c r="ET147" s="60">
        <f>+IF(AND(OR(SeleccionarIndustria=$A147,SeleccionarIndustria="Todas las AE"),(OR('SIMULADOR IMPACTOS MIP'!$B$10=$EL$11,'SIMULADOR IMPACTOS MIP'!$B$10=ET$11))),'SIMULADOR IMPACTOS MIP'!Porcentaje,0)</f>
        <v>0</v>
      </c>
      <c r="EU147" s="60">
        <f>+IF(AND(OR(SeleccionarIndustria=$A147,SeleccionarIndustria="Todas las AE"),(OR('SIMULADOR IMPACTOS MIP'!$B$10=$EL$11,'SIMULADOR IMPACTOS MIP'!$B$10=EU$11))),'SIMULADOR IMPACTOS MIP'!Porcentaje,0)</f>
        <v>0</v>
      </c>
      <c r="EV147" s="60">
        <f>+IF(AND(OR(SeleccionarIndustria=$A147,SeleccionarIndustria="Todas las AE"),(OR('SIMULADOR IMPACTOS MIP'!$B$10=$EL$11,'SIMULADOR IMPACTOS MIP'!$B$10=EV$11))),'SIMULADOR IMPACTOS MIP'!Porcentaje,0)</f>
        <v>0</v>
      </c>
      <c r="EW147" s="60">
        <f>+IF(AND(OR(SeleccionarIndustria=$A147,SeleccionarIndustria="Todas las AE"),(OR('SIMULADOR IMPACTOS MIP'!$B$10=$EL$11,'SIMULADOR IMPACTOS MIP'!$B$10=EW$11))),'SIMULADOR IMPACTOS MIP'!Porcentaje,0)</f>
        <v>0</v>
      </c>
      <c r="EX147" s="60">
        <f>+IF(AND(OR(SeleccionarIndustria=$A147,SeleccionarIndustria="Todas las AE"),(OR('SIMULADOR IMPACTOS MIP'!$B$10=$EL$11,'SIMULADOR IMPACTOS MIP'!$B$10=EX$11))),'SIMULADOR IMPACTOS MIP'!Porcentaje,0)</f>
        <v>0</v>
      </c>
      <c r="EY147" s="60">
        <f>+IF(AND(OR(SeleccionarIndustria=$A147,SeleccionarIndustria="Todas las AE"),('SIMULADOR IMPACTOS MIP'!$B$10=EY$11)),'SIMULADOR IMPACTOS MIP'!Porcentaje,0)</f>
        <v>0</v>
      </c>
      <c r="EZ147" s="60">
        <f>+IF(AND(OR(SeleccionarIndustria=$A147,SeleccionarIndustria="Todas las AE"),('SIMULADOR IMPACTOS MIP'!$B$10=EZ$11)),'SIMULADOR IMPACTOS MIP'!Porcentaje,0)</f>
        <v>0</v>
      </c>
      <c r="FA147" s="60">
        <f>+IF(AND(OR(SeleccionarIndustria=$A147,SeleccionarIndustria="Todas las AE"),('SIMULADOR IMPACTOS MIP'!$B$10=FA$11)),'SIMULADOR IMPACTOS MIP'!Porcentaje,0)</f>
        <v>0</v>
      </c>
      <c r="FB147" s="60">
        <f>+IF(AND(OR(SeleccionarIndustria=$A147,SeleccionarIndustria="Todas las AE"),('SIMULADOR IMPACTOS MIP'!$B$10=FB$11)),'SIMULADOR IMPACTOS MIP'!Porcentaje,0)</f>
        <v>0</v>
      </c>
      <c r="FC147" s="60">
        <f>+IF(AND(OR(SeleccionarIndustria=$A147,SeleccionarIndustria="Todas las AE"),(OR('SIMULADOR IMPACTOS MIP'!$B$10=$EM$11,'SIMULADOR IMPACTOS MIP'!$B$10=FC$11))),'SIMULADOR IMPACTOS MIP'!Porcentaje,0)</f>
        <v>0.14000000000000001</v>
      </c>
      <c r="FD147" s="60">
        <f>+IF(AND(OR(SeleccionarIndustria=$A147,SeleccionarIndustria="Todas las AE"),(OR('SIMULADOR IMPACTOS MIP'!$B$10=$EM$11,'SIMULADOR IMPACTOS MIP'!$B$10=FD$11))),'SIMULADOR IMPACTOS MIP'!Porcentaje,0)</f>
        <v>0.14000000000000001</v>
      </c>
      <c r="FE147" s="60">
        <f>+IF(AND(OR(SeleccionarIndustria=$A147,SeleccionarIndustria="Todas las AE"),(OR('SIMULADOR IMPACTOS MIP'!$B$10=$EM$11,'SIMULADOR IMPACTOS MIP'!$B$10=FE$11))),'SIMULADOR IMPACTOS MIP'!Porcentaje,0)</f>
        <v>0.14000000000000001</v>
      </c>
      <c r="FF147" s="60">
        <f>+IF(AND(OR(SeleccionarIndustria=$A147,SeleccionarIndustria="Todas las AE"),(OR('SIMULADOR IMPACTOS MIP'!$B$10=$EM$11,'SIMULADOR IMPACTOS MIP'!$B$10=FF$11))),'SIMULADOR IMPACTOS MIP'!Porcentaje,0)</f>
        <v>0.14000000000000001</v>
      </c>
      <c r="FG147" s="60">
        <f>+IF(AND(OR(SeleccionarIndustria=$A147,SeleccionarIndustria="Todas las AE"),(OR('SIMULADOR IMPACTOS MIP'!$B$10=$EM$11,'SIMULADOR IMPACTOS MIP'!$B$10=FG$11))),'SIMULADOR IMPACTOS MIP'!Porcentaje,0)</f>
        <v>0.14000000000000001</v>
      </c>
      <c r="FH147" s="60">
        <f>+IF(AND(OR(SeleccionarIndustria=$A147,SeleccionarIndustria="Todas las AE"),(OR('SIMULADOR IMPACTOS MIP'!$B$10=$EM$11,'SIMULADOR IMPACTOS MIP'!$B$10=FH$11))),'SIMULADOR IMPACTOS MIP'!Porcentaje,0)</f>
        <v>0.14000000000000001</v>
      </c>
      <c r="FI147" s="60">
        <f>+IF(AND(OR(SeleccionarIndustria=$A147,SeleccionarIndustria="Todas las AE"),(OR('SIMULADOR IMPACTOS MIP'!$B$10=$EM$11,'SIMULADOR IMPACTOS MIP'!$B$10=FI$11))),'SIMULADOR IMPACTOS MIP'!Porcentaje,0)</f>
        <v>0.14000000000000001</v>
      </c>
      <c r="FJ147" s="60">
        <f>+IF(AND(OR(SeleccionarIndustria=$A147,SeleccionarIndustria="Todas las AE"),(OR('SIMULADOR IMPACTOS MIP'!$B$10=$EM$11,'SIMULADOR IMPACTOS MIP'!$B$10=FJ$11))),'SIMULADOR IMPACTOS MIP'!Porcentaje,0)</f>
        <v>0.14000000000000001</v>
      </c>
      <c r="FM147" s="20">
        <f>+'MIP 2017'!EJ147*(1+(EN147))</f>
        <v>431681.21850252402</v>
      </c>
      <c r="FN147" s="20">
        <f>+'MIP 2017'!EK147*(1+(EO147))</f>
        <v>0</v>
      </c>
      <c r="FO147" s="20">
        <f>+'MIP 2017'!EL147*(1+(EP147))</f>
        <v>0</v>
      </c>
      <c r="FP147" s="20">
        <f>+'MIP 2017'!EM147*(1+(EQ147))</f>
        <v>0</v>
      </c>
      <c r="FQ147" s="20">
        <f>+'MIP 2017'!EN147*(1+(ER147))</f>
        <v>0</v>
      </c>
      <c r="FR147" s="20">
        <f>+'MIP 2017'!EO147*(1+(ES147))</f>
        <v>0</v>
      </c>
      <c r="FS147" s="20">
        <f>+'MIP 2017'!EP147*(1+(ET147))</f>
        <v>0</v>
      </c>
      <c r="FT147" s="20">
        <f>+'MIP 2017'!EQ147*(1+(EU147))</f>
        <v>0</v>
      </c>
      <c r="FU147" s="20">
        <f>+'MIP 2017'!ER147*(1+(EV147))</f>
        <v>0</v>
      </c>
      <c r="FV147" s="20">
        <f>+'MIP 2017'!ES147*(1+(EW147))</f>
        <v>0</v>
      </c>
      <c r="FW147" s="20">
        <f>+'MIP 2017'!ET147*(1+(EX147))</f>
        <v>0</v>
      </c>
      <c r="FX147" s="20">
        <f>+'MIP 2017'!EU147*(1+(EY147))</f>
        <v>0</v>
      </c>
      <c r="FY147" s="20">
        <f>+'MIP 2017'!EV147*(1+(EZ147))</f>
        <v>0</v>
      </c>
      <c r="FZ147" s="20">
        <f>+'MIP 2017'!EW147*(1+(FA147))</f>
        <v>0</v>
      </c>
      <c r="GA147" s="20">
        <f>+'MIP 2017'!EX147*(1+(FB147))</f>
        <v>0</v>
      </c>
      <c r="GB147" s="20">
        <f>+'MIP 2017'!EY147*(1+(FC147))</f>
        <v>0</v>
      </c>
      <c r="GC147" s="20">
        <f>+'MIP 2017'!EZ147*(1+(FD147))</f>
        <v>0</v>
      </c>
      <c r="GD147" s="20">
        <f>+'MIP 2017'!FA147*(1+(FE147))</f>
        <v>0</v>
      </c>
      <c r="GE147" s="20">
        <f>+'MIP 2017'!FB147*(1+(FF147))</f>
        <v>0</v>
      </c>
      <c r="GF147" s="20">
        <f>+'MIP 2017'!FC147*(1+(FG147))</f>
        <v>0</v>
      </c>
      <c r="GG147" s="20">
        <f>+'MIP 2017'!FD147*(1+(FH147))</f>
        <v>0</v>
      </c>
      <c r="GH147" s="20">
        <f>+'MIP 2017'!FE147*(1+(FI147))</f>
        <v>0</v>
      </c>
      <c r="GI147" s="20">
        <f>+'MIP 2017'!FF147*(1+(FJ147))</f>
        <v>0</v>
      </c>
      <c r="GJ147" s="18">
        <f t="shared" si="12"/>
        <v>431681.21850252402</v>
      </c>
      <c r="GK147" s="39">
        <f>+IFERROR((GJ147/'MIP 2017'!#REF!*100-100),0)</f>
        <v>0</v>
      </c>
      <c r="GN147" s="18">
        <v>431681.21850252402</v>
      </c>
      <c r="GO147" s="14">
        <f>+'MIP 2017'!FH147</f>
        <v>431681.21850252402</v>
      </c>
      <c r="GP147" s="39">
        <f t="shared" si="13"/>
        <v>0</v>
      </c>
      <c r="GQ147" s="39">
        <f t="shared" si="14"/>
        <v>0</v>
      </c>
      <c r="GU147" s="61">
        <v>0.35</v>
      </c>
      <c r="GV147" s="81"/>
      <c r="GW147" s="60">
        <f>+IF(SeleccionarDemTur=GW$11,'SIMULADOR IMPACTOS MIP(TURISMO)'!PorcentajeTur,0)</f>
        <v>0</v>
      </c>
      <c r="GX147" s="60">
        <f>+IF(SeleccionarDemTur=GX$11,'SIMULADOR IMPACTOS MIP(TURISMO)'!PorcentajeTur,0)</f>
        <v>0</v>
      </c>
      <c r="GY147" s="60">
        <f>+IF(SeleccionarDemTur=GY$11,'SIMULADOR IMPACTOS MIP(TURISMO)'!PorcentajeTur,0)</f>
        <v>0.14000000000000001</v>
      </c>
      <c r="GZ147" s="60">
        <f>+IF(SeleccionarDemTur=GZ$11,'SIMULADOR IMPACTOS MIP(TURISMO)'!PorcentajeTur,0)</f>
        <v>0</v>
      </c>
      <c r="HA147" s="60">
        <f>+IF(OR(SeleccionarDemTur=HA$11,SeleccionarDemTur=$GW$11),'SIMULADOR IMPACTOS MIP(TURISMO)'!PorcentajeTur,0)</f>
        <v>0</v>
      </c>
      <c r="HB147" s="60">
        <f>+IF(OR(SeleccionarDemTur=HB$11,SeleccionarDemTur=$GW$11),'SIMULADOR IMPACTOS MIP(TURISMO)'!PorcentajeTur,0)</f>
        <v>0</v>
      </c>
      <c r="HC147" s="60">
        <f>+IF(OR(SeleccionarDemTur=HC$11,SeleccionarDemTur=$GW$11),'SIMULADOR IMPACTOS MIP(TURISMO)'!PorcentajeTur,0)</f>
        <v>0</v>
      </c>
      <c r="HD147" s="60">
        <f>+IF(OR(SeleccionarDemTur=HD$11,SeleccionarDemTur=$GX$11),'SIMULADOR IMPACTOS MIP(TURISMO)'!PorcentajeTur,0)</f>
        <v>0</v>
      </c>
      <c r="HE147" s="60">
        <f>+IF(OR(SeleccionarDemTur=HE$11,SeleccionarDemTur=$GX$11),'SIMULADOR IMPACTOS MIP(TURISMO)'!PorcentajeTur,0)</f>
        <v>0</v>
      </c>
      <c r="HF147" s="60">
        <f>+IF(OR(SeleccionarDemTur=HF$11,SeleccionarDemTur=$GX$11),'SIMULADOR IMPACTOS MIP(TURISMO)'!PorcentajeTur,0)</f>
        <v>0</v>
      </c>
      <c r="HG147" s="60">
        <f>+IF(OR(SeleccionarDemTur=HG$11,SeleccionarDemTur=$GX$11),'SIMULADOR IMPACTOS MIP(TURISMO)'!PorcentajeTur,0)</f>
        <v>0</v>
      </c>
      <c r="HH147" s="60">
        <f>+IF(OR(SeleccionarDemTur=HH$11,SeleccionarDemTur=$GX$11),'SIMULADOR IMPACTOS MIP(TURISMO)'!PorcentajeTur,0)</f>
        <v>0</v>
      </c>
      <c r="HI147" s="60">
        <f>+IF(OR(SeleccionarDemTur=HI$11,SeleccionarDemTur=$GX$11),'SIMULADOR IMPACTOS MIP(TURISMO)'!PorcentajeTur,0)</f>
        <v>0</v>
      </c>
      <c r="HJ147" s="60">
        <f>+IF(OR(SeleccionarDemTur=HJ$11,SeleccionarDemTur=$GX$11),'SIMULADOR IMPACTOS MIP(TURISMO)'!PorcentajeTur,0)</f>
        <v>0</v>
      </c>
      <c r="HK147" s="60">
        <f>+IF(SeleccionarDemTur=HK$11,'SIMULADOR IMPACTOS MIP(TURISMO)'!PorcentajeTur,0)</f>
        <v>0</v>
      </c>
      <c r="HL147" s="60">
        <f>+IF(SeleccionarDemTur=HL$11,'SIMULADOR IMPACTOS MIP(TURISMO)'!PorcentajeTur,0)</f>
        <v>0</v>
      </c>
      <c r="HM147" s="60">
        <f>+IF(SeleccionarDemTur=HM$11,'SIMULADOR IMPACTOS MIP(TURISMO)'!PorcentajeTur,0)</f>
        <v>0</v>
      </c>
      <c r="HN147" s="60">
        <f>+IF(SeleccionarDemTur=HN$11,'SIMULADOR IMPACTOS MIP(TURISMO)'!PorcentajeTur,0)</f>
        <v>0</v>
      </c>
      <c r="HO147" s="60">
        <f>+IF(OR(SeleccionarDemTur=HO$11,SeleccionarDemTur=$GY$11),'SIMULADOR IMPACTOS MIP(TURISMO)'!PorcentajeTur,0)</f>
        <v>0.14000000000000001</v>
      </c>
      <c r="HP147" s="60">
        <f>+IF(OR(SeleccionarDemTur=HP$11,SeleccionarDemTur=$GY$11),'SIMULADOR IMPACTOS MIP(TURISMO)'!PorcentajeTur,0)</f>
        <v>0.14000000000000001</v>
      </c>
      <c r="HQ147" s="60">
        <f>+IF(OR(SeleccionarDemTur=HQ$11,SeleccionarDemTur=$GY$11),'SIMULADOR IMPACTOS MIP(TURISMO)'!PorcentajeTur,0)</f>
        <v>0.14000000000000001</v>
      </c>
      <c r="HR147" s="60">
        <f>+IF(OR(SeleccionarDemTur=HR$11,SeleccionarDemTur=$GY$11),'SIMULADOR IMPACTOS MIP(TURISMO)'!PorcentajeTur,0)</f>
        <v>0.14000000000000001</v>
      </c>
      <c r="HS147" s="60">
        <f>+IF(OR(SeleccionarDemTur=HS$11,SeleccionarDemTur=$GY$11),'SIMULADOR IMPACTOS MIP(TURISMO)'!PorcentajeTur,0)</f>
        <v>0.14000000000000001</v>
      </c>
      <c r="HT147" s="60">
        <f>+IF(OR(SeleccionarDemTur=HT$11,SeleccionarDemTur=$GY$11),'SIMULADOR IMPACTOS MIP(TURISMO)'!PorcentajeTur,0)</f>
        <v>0.14000000000000001</v>
      </c>
      <c r="HU147" s="60">
        <f>+IF(OR(SeleccionarDemTur=HU$11,SeleccionarDemTur=$GY$11),'SIMULADOR IMPACTOS MIP(TURISMO)'!PorcentajeTur,0)</f>
        <v>0.14000000000000001</v>
      </c>
      <c r="HV147" s="60">
        <f>+IF(OR(SeleccionarDemTur=HV$11,SeleccionarDemTur=$GY$11),'SIMULADOR IMPACTOS MIP(TURISMO)'!PorcentajeTur,0)</f>
        <v>0.14000000000000001</v>
      </c>
      <c r="HY147" s="20">
        <f>+'MIP 2017'!EJ147*(1+(GZ147))</f>
        <v>431681.21850252402</v>
      </c>
      <c r="HZ147" s="20">
        <f>+'MIP 2017'!EK147*(1+(HA147))</f>
        <v>0</v>
      </c>
      <c r="IA147" s="20">
        <f>+'MIP 2017'!EL147*(1+(HB147))</f>
        <v>0</v>
      </c>
      <c r="IB147" s="20">
        <f>+'MIP 2017'!EM147*(1+(HC147))</f>
        <v>0</v>
      </c>
      <c r="IC147" s="20">
        <f>+'MIP 2017'!EN147*(1+(HD147))</f>
        <v>0</v>
      </c>
      <c r="ID147" s="20">
        <f>+'MIP 2017'!EO147*(1+(HE147))</f>
        <v>0</v>
      </c>
      <c r="IE147" s="20">
        <f>+'MIP 2017'!EP147*(1+(HF147))</f>
        <v>0</v>
      </c>
      <c r="IF147" s="20">
        <f>+'MIP 2017'!EQ147*(1+(HG147))</f>
        <v>0</v>
      </c>
      <c r="IG147" s="20">
        <f>+'MIP 2017'!ER147*(1+(HH147))</f>
        <v>0</v>
      </c>
      <c r="IH147" s="20">
        <f>+'MIP 2017'!ES147*(1+(HI147))</f>
        <v>0</v>
      </c>
      <c r="II147" s="20">
        <f>+'MIP 2017'!ET147*(1+(HJ147))</f>
        <v>0</v>
      </c>
      <c r="IJ147" s="20">
        <f>+'MIP 2017'!EU147*(1+(HK147))</f>
        <v>0</v>
      </c>
      <c r="IK147" s="20">
        <f>+'MIP 2017'!EV147*(1+(HL147))</f>
        <v>0</v>
      </c>
      <c r="IL147" s="20">
        <f>+'MIP 2017'!EW147*(1+(HM147))</f>
        <v>0</v>
      </c>
      <c r="IM147" s="20">
        <f>+'MIP 2017'!EX147*(1+(HN147))</f>
        <v>0</v>
      </c>
      <c r="IN147" s="20">
        <f>+'MIP 2017'!EY147*(1+(HO147))</f>
        <v>0</v>
      </c>
      <c r="IO147" s="20">
        <f>+'MIP 2017'!EZ147*(1+(HP147))</f>
        <v>0</v>
      </c>
      <c r="IP147" s="20">
        <f>+'MIP 2017'!FA147*(1+(HQ147))</f>
        <v>0</v>
      </c>
      <c r="IQ147" s="20">
        <f>+'MIP 2017'!FB147*(1+(HR147))</f>
        <v>0</v>
      </c>
      <c r="IR147" s="20">
        <f>+'MIP 2017'!FC147*(1+(HS147))</f>
        <v>0</v>
      </c>
      <c r="IS147" s="20">
        <f>+'MIP 2017'!FD147*(1+(HT147))</f>
        <v>0</v>
      </c>
      <c r="IT147" s="20">
        <f>+'MIP 2017'!FE147*(1+(HU147))</f>
        <v>0</v>
      </c>
      <c r="IU147" s="20">
        <f>+'MIP 2017'!FF147*(1+(HV147))</f>
        <v>0</v>
      </c>
      <c r="IV147" s="18">
        <f t="shared" si="15"/>
        <v>431681.21850252402</v>
      </c>
      <c r="IW147" s="39">
        <f>+IFERROR((IV147/'MIP 2017'!FG147*100-100),0)</f>
        <v>0</v>
      </c>
      <c r="IZ147" s="18">
        <v>431681.21850252402</v>
      </c>
      <c r="JA147" s="14">
        <f>+'MIP 2017'!FH147</f>
        <v>431681.21850252402</v>
      </c>
      <c r="JB147" s="39">
        <f t="shared" si="16"/>
        <v>0</v>
      </c>
      <c r="JC147" s="39">
        <f t="shared" si="17"/>
        <v>0</v>
      </c>
    </row>
    <row r="148" spans="1:263" s="7" customFormat="1" ht="21.75" customHeight="1" thickBot="1" x14ac:dyDescent="0.3">
      <c r="A148" s="89" t="s">
        <v>362</v>
      </c>
      <c r="B148" s="89" t="s">
        <v>363</v>
      </c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GU148" s="61">
        <v>0.36</v>
      </c>
      <c r="GV148" s="81"/>
    </row>
    <row r="149" spans="1:263" s="7" customFormat="1" ht="21" customHeight="1" thickBot="1" x14ac:dyDescent="0.3">
      <c r="A149" s="179" t="s">
        <v>11</v>
      </c>
      <c r="B149" s="180"/>
      <c r="C149" s="35">
        <f t="shared" ref="C149:AH149" si="18">SUM(C12:C147)</f>
        <v>1.3606461013837747</v>
      </c>
      <c r="D149" s="35">
        <f t="shared" si="18"/>
        <v>1.4542328837339569</v>
      </c>
      <c r="E149" s="35">
        <f t="shared" si="18"/>
        <v>1.3857151647067829</v>
      </c>
      <c r="F149" s="35">
        <f t="shared" si="18"/>
        <v>1.7903089120739868</v>
      </c>
      <c r="G149" s="35">
        <f t="shared" si="18"/>
        <v>1.3509843827464203</v>
      </c>
      <c r="H149" s="35">
        <f t="shared" si="18"/>
        <v>1.3429487333847521</v>
      </c>
      <c r="I149" s="35">
        <f t="shared" si="18"/>
        <v>1.2053801816946597</v>
      </c>
      <c r="J149" s="35">
        <f t="shared" si="18"/>
        <v>1.4708055254552508</v>
      </c>
      <c r="K149" s="35">
        <f t="shared" si="18"/>
        <v>1.3683947350667622</v>
      </c>
      <c r="L149" s="35">
        <f t="shared" si="18"/>
        <v>1.324482730800761</v>
      </c>
      <c r="M149" s="35">
        <f t="shared" si="18"/>
        <v>1.8217718185707743</v>
      </c>
      <c r="N149" s="35">
        <f t="shared" si="18"/>
        <v>1.4954510746282825</v>
      </c>
      <c r="O149" s="35">
        <f t="shared" si="18"/>
        <v>1.3550899362477244</v>
      </c>
      <c r="P149" s="35">
        <f t="shared" si="18"/>
        <v>1.3990404541451049</v>
      </c>
      <c r="Q149" s="35">
        <f t="shared" si="18"/>
        <v>1.3594263603329486</v>
      </c>
      <c r="R149" s="35">
        <f t="shared" si="18"/>
        <v>1.4582724330788663</v>
      </c>
      <c r="S149" s="35">
        <f t="shared" si="18"/>
        <v>1.5642708090635202</v>
      </c>
      <c r="T149" s="35">
        <f t="shared" si="18"/>
        <v>1.6321260153252886</v>
      </c>
      <c r="U149" s="35">
        <f t="shared" si="18"/>
        <v>1.4376317352869445</v>
      </c>
      <c r="V149" s="35">
        <f t="shared" si="18"/>
        <v>1.3373868111753524</v>
      </c>
      <c r="W149" s="35">
        <f t="shared" si="18"/>
        <v>1.5777800196703657</v>
      </c>
      <c r="X149" s="35">
        <f t="shared" si="18"/>
        <v>1.5160961350090869</v>
      </c>
      <c r="Y149" s="35">
        <f t="shared" si="18"/>
        <v>1.8135977452307048</v>
      </c>
      <c r="Z149" s="35">
        <f t="shared" si="18"/>
        <v>1.9744986791291557</v>
      </c>
      <c r="AA149" s="35">
        <f t="shared" si="18"/>
        <v>1.6628486920686509</v>
      </c>
      <c r="AB149" s="35">
        <f t="shared" si="18"/>
        <v>1.4172960959115046</v>
      </c>
      <c r="AC149" s="35">
        <f t="shared" si="18"/>
        <v>1.2043437387744724</v>
      </c>
      <c r="AD149" s="35">
        <f t="shared" si="18"/>
        <v>1.3855112725149483</v>
      </c>
      <c r="AE149" s="35">
        <f t="shared" si="18"/>
        <v>1.9440240702421372</v>
      </c>
      <c r="AF149" s="35">
        <f t="shared" si="18"/>
        <v>1.4566909467511291</v>
      </c>
      <c r="AG149" s="35">
        <f t="shared" si="18"/>
        <v>1.1641644135873477</v>
      </c>
      <c r="AH149" s="35">
        <f t="shared" si="18"/>
        <v>1.4466989742227321</v>
      </c>
      <c r="AI149" s="35">
        <f t="shared" ref="AI149:BN149" si="19">SUM(AI12:AI147)</f>
        <v>2.0265301719759958</v>
      </c>
      <c r="AJ149" s="35">
        <f t="shared" si="19"/>
        <v>1.8370776697216942</v>
      </c>
      <c r="AK149" s="35">
        <f t="shared" si="19"/>
        <v>1.7760422258137698</v>
      </c>
      <c r="AL149" s="35">
        <f t="shared" si="19"/>
        <v>1.739829599678492</v>
      </c>
      <c r="AM149" s="35">
        <f t="shared" si="19"/>
        <v>1.8082950883143079</v>
      </c>
      <c r="AN149" s="35">
        <f t="shared" si="19"/>
        <v>1.7931724411431551</v>
      </c>
      <c r="AO149" s="35">
        <f t="shared" si="19"/>
        <v>1.5011300023233063</v>
      </c>
      <c r="AP149" s="35">
        <f t="shared" si="19"/>
        <v>1.7433296749174652</v>
      </c>
      <c r="AQ149" s="35">
        <f t="shared" si="19"/>
        <v>2.0492052885534706</v>
      </c>
      <c r="AR149" s="35">
        <f t="shared" si="19"/>
        <v>1.45953458843302</v>
      </c>
      <c r="AS149" s="35">
        <f t="shared" si="19"/>
        <v>2.1791755773289112</v>
      </c>
      <c r="AT149" s="35">
        <f t="shared" si="19"/>
        <v>2.036455341977319</v>
      </c>
      <c r="AU149" s="35">
        <f t="shared" si="19"/>
        <v>1.5803279990082619</v>
      </c>
      <c r="AV149" s="35">
        <f t="shared" si="19"/>
        <v>1.4365657032252788</v>
      </c>
      <c r="AW149" s="35">
        <f t="shared" si="19"/>
        <v>1.5694321852823891</v>
      </c>
      <c r="AX149" s="35">
        <f t="shared" si="19"/>
        <v>1.3453561252564745</v>
      </c>
      <c r="AY149" s="35">
        <f t="shared" si="19"/>
        <v>1.300048947290888</v>
      </c>
      <c r="AZ149" s="35">
        <f t="shared" si="19"/>
        <v>1.6782312105799917</v>
      </c>
      <c r="BA149" s="35">
        <f t="shared" si="19"/>
        <v>1.3956260170928096</v>
      </c>
      <c r="BB149" s="35">
        <f t="shared" si="19"/>
        <v>1.5217483218578189</v>
      </c>
      <c r="BC149" s="35">
        <f t="shared" si="19"/>
        <v>1.4020744240748388</v>
      </c>
      <c r="BD149" s="35">
        <f t="shared" si="19"/>
        <v>1.4846727937302435</v>
      </c>
      <c r="BE149" s="35">
        <f t="shared" si="19"/>
        <v>1.3479692438273485</v>
      </c>
      <c r="BF149" s="35">
        <f t="shared" si="19"/>
        <v>1.3379614147110845</v>
      </c>
      <c r="BG149" s="35">
        <f t="shared" si="19"/>
        <v>1.40943197648399</v>
      </c>
      <c r="BH149" s="35">
        <f t="shared" si="19"/>
        <v>1.5326418001205719</v>
      </c>
      <c r="BI149" s="35">
        <f t="shared" si="19"/>
        <v>1.3863974084378241</v>
      </c>
      <c r="BJ149" s="35">
        <f t="shared" si="19"/>
        <v>1.3448296418219834</v>
      </c>
      <c r="BK149" s="35">
        <f t="shared" si="19"/>
        <v>1.515828174972115</v>
      </c>
      <c r="BL149" s="35">
        <f t="shared" si="19"/>
        <v>1.4856952028966606</v>
      </c>
      <c r="BM149" s="35">
        <f t="shared" si="19"/>
        <v>1.5751763521933051</v>
      </c>
      <c r="BN149" s="35">
        <f t="shared" si="19"/>
        <v>1.3296293583004761</v>
      </c>
      <c r="BO149" s="35">
        <f t="shared" ref="BO149:CT149" si="20">SUM(BO12:BO147)</f>
        <v>1.41073983943155</v>
      </c>
      <c r="BP149" s="35">
        <f t="shared" si="20"/>
        <v>1.3605383754616815</v>
      </c>
      <c r="BQ149" s="35">
        <f t="shared" si="20"/>
        <v>1.3072531855918799</v>
      </c>
      <c r="BR149" s="35">
        <f t="shared" si="20"/>
        <v>1.33737327836178</v>
      </c>
      <c r="BS149" s="35">
        <f t="shared" si="20"/>
        <v>1.4144703608358258</v>
      </c>
      <c r="BT149" s="35">
        <f t="shared" si="20"/>
        <v>1.4933425344277318</v>
      </c>
      <c r="BU149" s="35">
        <f t="shared" si="20"/>
        <v>1.1965651471751535</v>
      </c>
      <c r="BV149" s="35">
        <f t="shared" si="20"/>
        <v>1.4512584915414963</v>
      </c>
      <c r="BW149" s="35">
        <f t="shared" si="20"/>
        <v>1.4799387117492617</v>
      </c>
      <c r="BX149" s="35">
        <f t="shared" si="20"/>
        <v>1.3976355680757655</v>
      </c>
      <c r="BY149" s="35">
        <f t="shared" si="20"/>
        <v>1.4297875297722826</v>
      </c>
      <c r="BZ149" s="35">
        <f t="shared" si="20"/>
        <v>1.304795759707029</v>
      </c>
      <c r="CA149" s="35">
        <f t="shared" si="20"/>
        <v>1.4766698662380897</v>
      </c>
      <c r="CB149" s="35">
        <f t="shared" si="20"/>
        <v>1.6689481534420099</v>
      </c>
      <c r="CC149" s="35">
        <f t="shared" si="20"/>
        <v>1.8213951893873599</v>
      </c>
      <c r="CD149" s="35">
        <f t="shared" si="20"/>
        <v>1.7880887267099701</v>
      </c>
      <c r="CE149" s="35">
        <f t="shared" si="20"/>
        <v>1.6411726010372876</v>
      </c>
      <c r="CF149" s="35">
        <f t="shared" si="20"/>
        <v>1.5865732903206717</v>
      </c>
      <c r="CG149" s="35">
        <f t="shared" si="20"/>
        <v>1.465465500777839</v>
      </c>
      <c r="CH149" s="35">
        <f t="shared" si="20"/>
        <v>1.2909621461423835</v>
      </c>
      <c r="CI149" s="35">
        <f t="shared" si="20"/>
        <v>1.7854340660760981</v>
      </c>
      <c r="CJ149" s="35">
        <f t="shared" si="20"/>
        <v>1.2725964559472842</v>
      </c>
      <c r="CK149" s="35">
        <f t="shared" si="20"/>
        <v>1.4127453875226434</v>
      </c>
      <c r="CL149" s="35">
        <f t="shared" si="20"/>
        <v>1.4500388537431008</v>
      </c>
      <c r="CM149" s="35">
        <f t="shared" si="20"/>
        <v>1.8008504805684182</v>
      </c>
      <c r="CN149" s="35">
        <f t="shared" si="20"/>
        <v>1.6506756184551077</v>
      </c>
      <c r="CO149" s="35">
        <f t="shared" si="20"/>
        <v>1.5282181816820148</v>
      </c>
      <c r="CP149" s="35">
        <f t="shared" si="20"/>
        <v>1.4607584063284575</v>
      </c>
      <c r="CQ149" s="35">
        <f t="shared" si="20"/>
        <v>1.5556362127564876</v>
      </c>
      <c r="CR149" s="35">
        <f t="shared" si="20"/>
        <v>1.5994025042592106</v>
      </c>
      <c r="CS149" s="35">
        <f t="shared" si="20"/>
        <v>1.5796650599422521</v>
      </c>
      <c r="CT149" s="35">
        <f t="shared" si="20"/>
        <v>1.5857821914900483</v>
      </c>
      <c r="CU149" s="35">
        <f t="shared" ref="CU149:DZ149" si="21">SUM(CU12:CU147)</f>
        <v>1.2360576481446484</v>
      </c>
      <c r="CV149" s="35">
        <f t="shared" si="21"/>
        <v>1.4118651796109858</v>
      </c>
      <c r="CW149" s="35">
        <f t="shared" si="21"/>
        <v>1.4177483303292409</v>
      </c>
      <c r="CX149" s="35">
        <f t="shared" si="21"/>
        <v>1.8716704407001024</v>
      </c>
      <c r="CY149" s="35">
        <f t="shared" si="21"/>
        <v>1.7411920332144635</v>
      </c>
      <c r="CZ149" s="35">
        <f t="shared" si="21"/>
        <v>1.516712462639169</v>
      </c>
      <c r="DA149" s="35">
        <f t="shared" si="21"/>
        <v>1.2671714686414008</v>
      </c>
      <c r="DB149" s="35">
        <f t="shared" si="21"/>
        <v>1.4164385417351621</v>
      </c>
      <c r="DC149" s="35">
        <f t="shared" si="21"/>
        <v>1.4333979532513266</v>
      </c>
      <c r="DD149" s="35">
        <f t="shared" si="21"/>
        <v>1.2936775424394646</v>
      </c>
      <c r="DE149" s="35">
        <f t="shared" si="21"/>
        <v>1.3910774704445958</v>
      </c>
      <c r="DF149" s="35">
        <f t="shared" si="21"/>
        <v>1.3130519128729072</v>
      </c>
      <c r="DG149" s="35">
        <f t="shared" si="21"/>
        <v>1.5150066057025624</v>
      </c>
      <c r="DH149" s="35">
        <f t="shared" si="21"/>
        <v>1.3332018704740662</v>
      </c>
      <c r="DI149" s="35">
        <f t="shared" si="21"/>
        <v>1.3812478492729841</v>
      </c>
      <c r="DJ149" s="35">
        <f t="shared" si="21"/>
        <v>1.3015818392841001</v>
      </c>
      <c r="DK149" s="35">
        <f t="shared" si="21"/>
        <v>1.3234914684676362</v>
      </c>
      <c r="DL149" s="35">
        <f t="shared" si="21"/>
        <v>1.2613233917631166</v>
      </c>
      <c r="DM149" s="35">
        <f t="shared" si="21"/>
        <v>1.226583610434248</v>
      </c>
      <c r="DN149" s="35">
        <f t="shared" si="21"/>
        <v>1.0862638723216949</v>
      </c>
      <c r="DO149" s="35">
        <f t="shared" si="21"/>
        <v>1.4574862466069289</v>
      </c>
      <c r="DP149" s="35">
        <f t="shared" si="21"/>
        <v>1.2666935069506606</v>
      </c>
      <c r="DQ149" s="35">
        <f t="shared" si="21"/>
        <v>1.234492142141473</v>
      </c>
      <c r="DR149" s="35">
        <f t="shared" si="21"/>
        <v>1.3073914700071161</v>
      </c>
      <c r="DS149" s="35">
        <f t="shared" si="21"/>
        <v>1.4267059214648938</v>
      </c>
      <c r="DT149" s="35">
        <f t="shared" si="21"/>
        <v>1.1497726835927222</v>
      </c>
      <c r="DU149" s="35">
        <f t="shared" si="21"/>
        <v>1.7713213967819146</v>
      </c>
      <c r="DV149" s="35">
        <f t="shared" si="21"/>
        <v>1.202642391412535</v>
      </c>
      <c r="DW149" s="35">
        <f t="shared" si="21"/>
        <v>1.2407980349566883</v>
      </c>
      <c r="DX149" s="35">
        <f t="shared" si="21"/>
        <v>1.5585930953220135</v>
      </c>
      <c r="DY149" s="35">
        <f t="shared" si="21"/>
        <v>1.6308009236272849</v>
      </c>
      <c r="DZ149" s="35">
        <f t="shared" si="21"/>
        <v>1.3356978711015144</v>
      </c>
      <c r="EA149" s="35">
        <f t="shared" ref="EA149:EH149" si="22">SUM(EA12:EA147)</f>
        <v>1.3787558235756059</v>
      </c>
      <c r="EB149" s="35">
        <f t="shared" si="22"/>
        <v>1.7663715177328811</v>
      </c>
      <c r="EC149" s="35">
        <f t="shared" si="22"/>
        <v>1.2973027095712233</v>
      </c>
      <c r="ED149" s="35">
        <f t="shared" si="22"/>
        <v>1.4754915168778853</v>
      </c>
      <c r="EE149" s="35">
        <f t="shared" si="22"/>
        <v>1.3866927680432446</v>
      </c>
      <c r="EF149" s="35">
        <f t="shared" si="22"/>
        <v>1.5125115997413419</v>
      </c>
      <c r="EG149" s="35">
        <f t="shared" si="22"/>
        <v>1.3111817368786296</v>
      </c>
      <c r="EH149" s="35">
        <f t="shared" si="22"/>
        <v>1</v>
      </c>
      <c r="FM149" s="20">
        <f>SUM(FM12:FM147)</f>
        <v>16877399.804633822</v>
      </c>
      <c r="FN149" s="20">
        <f t="shared" ref="FN149:GI149" si="23">SUM(FN12:FN147)</f>
        <v>39800.999997619692</v>
      </c>
      <c r="FO149" s="20">
        <f t="shared" si="23"/>
        <v>136746.41090396603</v>
      </c>
      <c r="FP149" s="20">
        <f t="shared" si="23"/>
        <v>359467.54663431458</v>
      </c>
      <c r="FQ149" s="20">
        <f t="shared" si="23"/>
        <v>12298.002553170834</v>
      </c>
      <c r="FR149" s="20">
        <f t="shared" si="23"/>
        <v>99.125616400318393</v>
      </c>
      <c r="FS149" s="20">
        <f t="shared" si="23"/>
        <v>23750.30297135888</v>
      </c>
      <c r="FT149" s="20">
        <f t="shared" si="23"/>
        <v>8818.9617783623871</v>
      </c>
      <c r="FU149" s="20">
        <f t="shared" si="23"/>
        <v>224.15566640100917</v>
      </c>
      <c r="FV149" s="20">
        <f t="shared" si="23"/>
        <v>13049.669392819553</v>
      </c>
      <c r="FW149" s="20">
        <f t="shared" si="23"/>
        <v>818.26427958198076</v>
      </c>
      <c r="FX149" s="20">
        <f t="shared" si="23"/>
        <v>5546087.6496169157</v>
      </c>
      <c r="FY149" s="20">
        <f t="shared" si="23"/>
        <v>4514849.3194896514</v>
      </c>
      <c r="FZ149" s="20">
        <f t="shared" si="23"/>
        <v>-31931.888414111258</v>
      </c>
      <c r="GA149" s="20">
        <f t="shared" si="23"/>
        <v>8881620.1495814733</v>
      </c>
      <c r="GB149" s="20">
        <f t="shared" si="23"/>
        <v>980668.85855551611</v>
      </c>
      <c r="GC149" s="20">
        <f t="shared" si="23"/>
        <v>289621.07328861055</v>
      </c>
      <c r="GD149" s="20">
        <f t="shared" si="23"/>
        <v>190015.90392715155</v>
      </c>
      <c r="GE149" s="20">
        <f t="shared" si="23"/>
        <v>195652.6597255283</v>
      </c>
      <c r="GF149" s="20">
        <f t="shared" si="23"/>
        <v>3932.7606371155593</v>
      </c>
      <c r="GG149" s="20">
        <f t="shared" si="23"/>
        <v>429604.423370187</v>
      </c>
      <c r="GH149" s="20">
        <f t="shared" si="23"/>
        <v>42828.091306794813</v>
      </c>
      <c r="GI149" s="20">
        <f t="shared" si="23"/>
        <v>6507.9071240921385</v>
      </c>
      <c r="GJ149" s="18">
        <f>SUM(GJ12:GJ147)</f>
        <v>38521930.152636737</v>
      </c>
      <c r="GK149" s="39">
        <f>+IFERROR((GJ149/'MIP 2017'!FG149*100-100),0)</f>
        <v>0.68653574061092115</v>
      </c>
      <c r="GN149" s="18">
        <f>SUM(GN12:GN147)</f>
        <v>55393684.750097647</v>
      </c>
      <c r="GO149" s="18">
        <f>SUM(GO12:GO147)</f>
        <v>55000831.80837591</v>
      </c>
      <c r="GP149" s="39">
        <f t="shared" si="13"/>
        <v>392852.94172173738</v>
      </c>
      <c r="GQ149" s="39">
        <f>+IFERROR((GN149/GO149*100-100),0)</f>
        <v>0.71426727343042273</v>
      </c>
      <c r="GU149" s="61">
        <v>0.37</v>
      </c>
      <c r="GV149" s="81"/>
      <c r="HY149" s="20">
        <f>SUM(HY12:HY147)</f>
        <v>16877399.804633822</v>
      </c>
      <c r="HZ149" s="20">
        <f t="shared" ref="HZ149:IU149" si="24">SUM(HZ12:HZ147)</f>
        <v>39800.999997619692</v>
      </c>
      <c r="IA149" s="20">
        <f t="shared" si="24"/>
        <v>136746.41090396603</v>
      </c>
      <c r="IB149" s="20">
        <f t="shared" si="24"/>
        <v>359467.54663431458</v>
      </c>
      <c r="IC149" s="20">
        <f t="shared" si="24"/>
        <v>12298.002553170834</v>
      </c>
      <c r="ID149" s="20">
        <f t="shared" si="24"/>
        <v>99.125616400318393</v>
      </c>
      <c r="IE149" s="20">
        <f t="shared" si="24"/>
        <v>23750.30297135888</v>
      </c>
      <c r="IF149" s="20">
        <f t="shared" si="24"/>
        <v>8818.9617783623871</v>
      </c>
      <c r="IG149" s="20">
        <f t="shared" si="24"/>
        <v>224.15566640100917</v>
      </c>
      <c r="IH149" s="20">
        <f t="shared" si="24"/>
        <v>13049.669392819553</v>
      </c>
      <c r="II149" s="20">
        <f t="shared" si="24"/>
        <v>818.26427958198076</v>
      </c>
      <c r="IJ149" s="20">
        <f t="shared" si="24"/>
        <v>5546087.6496169157</v>
      </c>
      <c r="IK149" s="20">
        <f t="shared" si="24"/>
        <v>4514849.3194896514</v>
      </c>
      <c r="IL149" s="20">
        <f t="shared" si="24"/>
        <v>-31931.888414111258</v>
      </c>
      <c r="IM149" s="20">
        <f t="shared" si="24"/>
        <v>8881620.1495814733</v>
      </c>
      <c r="IN149" s="20">
        <f t="shared" si="24"/>
        <v>980668.85855551611</v>
      </c>
      <c r="IO149" s="20">
        <f t="shared" si="24"/>
        <v>289621.07328861055</v>
      </c>
      <c r="IP149" s="20">
        <f t="shared" si="24"/>
        <v>190015.90392715155</v>
      </c>
      <c r="IQ149" s="20">
        <f t="shared" si="24"/>
        <v>195652.6597255283</v>
      </c>
      <c r="IR149" s="20">
        <f t="shared" si="24"/>
        <v>3932.7606371155593</v>
      </c>
      <c r="IS149" s="20">
        <f t="shared" si="24"/>
        <v>429604.423370187</v>
      </c>
      <c r="IT149" s="20">
        <f t="shared" si="24"/>
        <v>42828.091306794813</v>
      </c>
      <c r="IU149" s="20">
        <f t="shared" si="24"/>
        <v>6507.9071240921385</v>
      </c>
      <c r="IV149" s="18">
        <f>SUM(IV12:IV147)</f>
        <v>38521930.152636737</v>
      </c>
      <c r="IW149" s="39">
        <f>+IFERROR((IV149/'MIP 2017'!FG149*100-100),0)</f>
        <v>0.68653574061092115</v>
      </c>
      <c r="IZ149" s="18">
        <f>SUM(IZ12:IZ147)</f>
        <v>55393684.750097647</v>
      </c>
      <c r="JA149" s="18">
        <f>SUM(JA12:JA147)</f>
        <v>55000831.80837591</v>
      </c>
      <c r="JB149" s="39">
        <f t="shared" ref="JB149" si="25">+IZ149-JA149</f>
        <v>392852.94172173738</v>
      </c>
      <c r="JC149" s="39">
        <f>+IFERROR((IZ149/JA149*100-100),0)</f>
        <v>0.71426727343042273</v>
      </c>
    </row>
    <row r="150" spans="1:263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FL150" s="12" t="s">
        <v>51</v>
      </c>
      <c r="FM150" s="39">
        <f>+IFERROR((FM149/'MIP 2017'!EJ149*100-100),0)</f>
        <v>0</v>
      </c>
      <c r="FN150" s="39">
        <f>+IFERROR((FN149/'MIP 2017'!EK149*100-100),0)</f>
        <v>0</v>
      </c>
      <c r="FO150" s="39">
        <f>+IFERROR((FO149/'MIP 2017'!EL149*100-100),0)</f>
        <v>0</v>
      </c>
      <c r="FP150" s="39">
        <f>+IFERROR((FP149/'MIP 2017'!EM149*100-100),0)</f>
        <v>0</v>
      </c>
      <c r="FQ150" s="39">
        <f>+IFERROR((FQ149/'MIP 2017'!EN149*100-100),0)</f>
        <v>0</v>
      </c>
      <c r="FR150" s="39">
        <f>+IFERROR((FR149/'MIP 2017'!EO149*100-100),0)</f>
        <v>0</v>
      </c>
      <c r="FS150" s="39">
        <f>+IFERROR((FS149/'MIP 2017'!EP149*100-100),0)</f>
        <v>0</v>
      </c>
      <c r="FT150" s="39">
        <f>+IFERROR((FT149/'MIP 2017'!EQ149*100-100),0)</f>
        <v>0</v>
      </c>
      <c r="FU150" s="39">
        <f>+IFERROR((FU149/'MIP 2017'!ER149*100-100),0)</f>
        <v>0</v>
      </c>
      <c r="FV150" s="39">
        <f>+IFERROR((FV149/'MIP 2017'!ES149*100-100),0)</f>
        <v>0</v>
      </c>
      <c r="FW150" s="39">
        <f>+IFERROR((FW149/'MIP 2017'!ET149*100-100),0)</f>
        <v>0</v>
      </c>
      <c r="FX150" s="39">
        <f>+IFERROR((FX149/'MIP 2017'!EU149*100-100),0)</f>
        <v>0</v>
      </c>
      <c r="FY150" s="39">
        <f>+IFERROR((FY149/'MIP 2017'!EV149*100-100),0)</f>
        <v>0</v>
      </c>
      <c r="FZ150" s="39">
        <f>+IFERROR((FZ149/'MIP 2017'!EW149*100-100),0)</f>
        <v>0</v>
      </c>
      <c r="GA150" s="39">
        <f>+IFERROR((GA149/'MIP 2017'!EX149*100-100),0)</f>
        <v>0</v>
      </c>
      <c r="GB150" s="39">
        <f>+IFERROR((GB149/'MIP 2017'!EY149*100-100),0)</f>
        <v>14.000000000000014</v>
      </c>
      <c r="GC150" s="39">
        <f>+IFERROR((GC149/'MIP 2017'!EZ149*100-100),0)</f>
        <v>13.999999999999972</v>
      </c>
      <c r="GD150" s="39">
        <f>+IFERROR((GD149/'MIP 2017'!FA149*100-100),0)</f>
        <v>14.000000000000028</v>
      </c>
      <c r="GE150" s="39">
        <f>+IFERROR((GE149/'MIP 2017'!FB149*100-100),0)</f>
        <v>14.000000000000014</v>
      </c>
      <c r="GF150" s="39">
        <f>+IFERROR((GF149/'MIP 2017'!FC149*100-100),0)</f>
        <v>14.000000000000014</v>
      </c>
      <c r="GG150" s="39">
        <f>+IFERROR((GG149/'MIP 2017'!FD149*100-100),0)</f>
        <v>13.999999999999986</v>
      </c>
      <c r="GH150" s="39">
        <f>+IFERROR((GH149/'MIP 2017'!FE149*100-100),0)</f>
        <v>13.999999999999986</v>
      </c>
      <c r="GI150" s="39">
        <f>+IFERROR((GI149/'MIP 2017'!FF149*100-100),0)</f>
        <v>14.000000000000014</v>
      </c>
      <c r="GJ150" s="39">
        <f>+IFERROR((GJ149/'MIP 2017'!FG149*100-100),0)</f>
        <v>0.68653574061092115</v>
      </c>
      <c r="GU150" s="61">
        <v>0.38</v>
      </c>
      <c r="GV150" s="81"/>
      <c r="HX150" s="12" t="s">
        <v>51</v>
      </c>
      <c r="HY150" s="39">
        <f>+IFERROR((HY149/'MIP 2017'!EJ149*100-100),0)</f>
        <v>0</v>
      </c>
      <c r="HZ150" s="39">
        <f>+IFERROR((HZ149/'MIP 2017'!EK149*100-100),0)</f>
        <v>0</v>
      </c>
      <c r="IA150" s="39">
        <f>+IFERROR((IA149/'MIP 2017'!EL149*100-100),0)</f>
        <v>0</v>
      </c>
      <c r="IB150" s="39">
        <f>+IFERROR((IB149/'MIP 2017'!EM149*100-100),0)</f>
        <v>0</v>
      </c>
      <c r="IC150" s="39">
        <f>+IFERROR((IC149/'MIP 2017'!EN149*100-100),0)</f>
        <v>0</v>
      </c>
      <c r="ID150" s="39">
        <f>+IFERROR((ID149/'MIP 2017'!EO149*100-100),0)</f>
        <v>0</v>
      </c>
      <c r="IE150" s="39">
        <f>+IFERROR((IE149/'MIP 2017'!EP149*100-100),0)</f>
        <v>0</v>
      </c>
      <c r="IF150" s="39">
        <f>+IFERROR((IF149/'MIP 2017'!EQ149*100-100),0)</f>
        <v>0</v>
      </c>
      <c r="IG150" s="39">
        <f>+IFERROR((IG149/'MIP 2017'!ER149*100-100),0)</f>
        <v>0</v>
      </c>
      <c r="IH150" s="39">
        <f>+IFERROR((IH149/'MIP 2017'!ES149*100-100),0)</f>
        <v>0</v>
      </c>
      <c r="II150" s="39">
        <f>+IFERROR((II149/'MIP 2017'!ET149*100-100),0)</f>
        <v>0</v>
      </c>
      <c r="IJ150" s="39">
        <f>+IFERROR((IJ149/'MIP 2017'!EU149*100-100),0)</f>
        <v>0</v>
      </c>
      <c r="IK150" s="39">
        <f>+IFERROR((IK149/'MIP 2017'!EV149*100-100),0)</f>
        <v>0</v>
      </c>
      <c r="IL150" s="39">
        <f>+IFERROR((IL149/'MIP 2017'!EW149*100-100),0)</f>
        <v>0</v>
      </c>
      <c r="IM150" s="39">
        <f>+IFERROR((IM149/'MIP 2017'!EX149*100-100),0)</f>
        <v>0</v>
      </c>
      <c r="IN150" s="39">
        <f>+IFERROR((IN149/'MIP 2017'!EY149*100-100),0)</f>
        <v>14.000000000000014</v>
      </c>
      <c r="IO150" s="39">
        <f>+IFERROR((IO149/'MIP 2017'!EZ149*100-100),0)</f>
        <v>13.999999999999972</v>
      </c>
      <c r="IP150" s="39">
        <f>+IFERROR((IP149/'MIP 2017'!FA149*100-100),0)</f>
        <v>14.000000000000028</v>
      </c>
      <c r="IQ150" s="39">
        <f>+IFERROR((IQ149/'MIP 2017'!FB149*100-100),0)</f>
        <v>14.000000000000014</v>
      </c>
      <c r="IR150" s="39">
        <f>+IFERROR((IR149/'MIP 2017'!FC149*100-100),0)</f>
        <v>14.000000000000014</v>
      </c>
      <c r="IS150" s="39">
        <f>+IFERROR((IS149/'MIP 2017'!FD149*100-100),0)</f>
        <v>13.999999999999986</v>
      </c>
      <c r="IT150" s="39">
        <f>+IFERROR((IT149/'MIP 2017'!FE149*100-100),0)</f>
        <v>13.999999999999986</v>
      </c>
      <c r="IU150" s="39">
        <f>+IFERROR((IU149/'MIP 2017'!FF149*100-100),0)</f>
        <v>14.000000000000014</v>
      </c>
      <c r="IV150" s="39">
        <f>+IFERROR((IV149/'MIP 2017'!FG149*100-100),0)</f>
        <v>0.68653574061092115</v>
      </c>
    </row>
    <row r="151" spans="1:263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GU151" s="61">
        <v>0.39</v>
      </c>
      <c r="GV151" s="81"/>
    </row>
    <row r="152" spans="1:263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GU152" s="61">
        <v>0.4</v>
      </c>
      <c r="GV152" s="81"/>
    </row>
    <row r="153" spans="1:263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GU153" s="61">
        <v>0.41</v>
      </c>
      <c r="GV153" s="81"/>
    </row>
    <row r="154" spans="1:263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GU154" s="61">
        <v>0.42</v>
      </c>
      <c r="GV154" s="81"/>
    </row>
    <row r="155" spans="1:263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GU155" s="61">
        <v>0.43</v>
      </c>
      <c r="GV155" s="81"/>
    </row>
    <row r="156" spans="1:263" x14ac:dyDescent="0.25">
      <c r="GU156" s="61">
        <v>0.44</v>
      </c>
      <c r="GV156" s="81"/>
      <c r="GW156" s="7"/>
      <c r="GX156" s="7"/>
      <c r="GZ156" s="7"/>
    </row>
    <row r="157" spans="1:263" x14ac:dyDescent="0.25">
      <c r="GU157" s="61">
        <v>0.45</v>
      </c>
      <c r="GV157" s="81"/>
      <c r="GW157" s="7"/>
      <c r="GX157" s="7"/>
      <c r="GZ157" s="7"/>
    </row>
    <row r="158" spans="1:263" x14ac:dyDescent="0.25">
      <c r="GU158" s="61">
        <v>0.46</v>
      </c>
      <c r="GV158" s="81"/>
      <c r="GW158" s="7"/>
      <c r="GX158" s="7"/>
      <c r="GZ158" s="7"/>
    </row>
    <row r="159" spans="1:263" x14ac:dyDescent="0.25">
      <c r="GU159" s="61">
        <v>0.47</v>
      </c>
      <c r="GV159" s="81"/>
      <c r="GW159" s="7"/>
      <c r="GX159" s="7"/>
      <c r="GZ159" s="7"/>
    </row>
    <row r="160" spans="1:263" x14ac:dyDescent="0.25">
      <c r="GU160" s="61">
        <v>0.48</v>
      </c>
      <c r="GV160" s="81"/>
      <c r="GW160" s="7"/>
      <c r="GX160" s="7"/>
      <c r="GZ160" s="7"/>
    </row>
    <row r="161" spans="203:208" x14ac:dyDescent="0.25">
      <c r="GU161" s="61">
        <v>0.49</v>
      </c>
      <c r="GV161" s="81"/>
      <c r="GW161" s="7"/>
      <c r="GX161" s="7"/>
      <c r="GZ161" s="7"/>
    </row>
    <row r="162" spans="203:208" x14ac:dyDescent="0.25">
      <c r="GU162" s="61">
        <v>0.5</v>
      </c>
      <c r="GV162" s="81"/>
      <c r="GW162" s="7"/>
      <c r="GX162" s="7"/>
      <c r="GZ162" s="7"/>
    </row>
    <row r="163" spans="203:208" x14ac:dyDescent="0.25">
      <c r="GU163" s="61">
        <v>0.51</v>
      </c>
      <c r="GV163" s="81"/>
      <c r="GW163" s="7"/>
      <c r="GX163" s="7"/>
      <c r="GZ163" s="7"/>
    </row>
    <row r="164" spans="203:208" x14ac:dyDescent="0.25">
      <c r="GU164" s="61">
        <v>0.52</v>
      </c>
      <c r="GV164" s="81"/>
      <c r="GW164" s="7"/>
      <c r="GX164" s="7"/>
      <c r="GZ164" s="7"/>
    </row>
    <row r="165" spans="203:208" x14ac:dyDescent="0.25">
      <c r="GU165" s="61">
        <v>0.53</v>
      </c>
      <c r="GV165" s="81"/>
      <c r="GW165" s="7"/>
      <c r="GX165" s="7"/>
      <c r="GZ165" s="7"/>
    </row>
    <row r="166" spans="203:208" x14ac:dyDescent="0.25">
      <c r="GU166" s="61">
        <v>0.54</v>
      </c>
      <c r="GV166" s="81"/>
    </row>
    <row r="167" spans="203:208" x14ac:dyDescent="0.25">
      <c r="GU167" s="61">
        <v>0.55000000000000004</v>
      </c>
      <c r="GV167" s="81"/>
    </row>
    <row r="168" spans="203:208" x14ac:dyDescent="0.25">
      <c r="GU168" s="61">
        <v>0.56000000000000005</v>
      </c>
      <c r="GV168" s="81"/>
    </row>
    <row r="169" spans="203:208" x14ac:dyDescent="0.25">
      <c r="GU169" s="61">
        <v>0.56999999999999995</v>
      </c>
      <c r="GV169" s="81"/>
    </row>
    <row r="170" spans="203:208" x14ac:dyDescent="0.25">
      <c r="GU170" s="61">
        <v>0.57999999999999996</v>
      </c>
      <c r="GV170" s="81"/>
    </row>
    <row r="171" spans="203:208" x14ac:dyDescent="0.25">
      <c r="GU171" s="61">
        <v>0.59</v>
      </c>
      <c r="GV171" s="81"/>
    </row>
    <row r="172" spans="203:208" x14ac:dyDescent="0.25">
      <c r="GU172" s="61">
        <v>0.6</v>
      </c>
      <c r="GV172" s="81"/>
    </row>
    <row r="173" spans="203:208" x14ac:dyDescent="0.25">
      <c r="GU173" s="61">
        <v>0.61</v>
      </c>
      <c r="GV173" s="81"/>
    </row>
    <row r="174" spans="203:208" x14ac:dyDescent="0.25">
      <c r="GU174" s="61">
        <v>0.62</v>
      </c>
      <c r="GV174" s="81"/>
    </row>
    <row r="175" spans="203:208" x14ac:dyDescent="0.25">
      <c r="GU175" s="61">
        <v>0.63</v>
      </c>
      <c r="GV175" s="81"/>
    </row>
    <row r="176" spans="203:208" x14ac:dyDescent="0.25">
      <c r="GU176" s="61">
        <v>0.64</v>
      </c>
      <c r="GV176" s="81"/>
    </row>
    <row r="177" spans="203:204" x14ac:dyDescent="0.25">
      <c r="GU177" s="61">
        <v>0.65</v>
      </c>
      <c r="GV177" s="81"/>
    </row>
    <row r="178" spans="203:204" x14ac:dyDescent="0.25">
      <c r="GU178" s="61">
        <v>0.66</v>
      </c>
      <c r="GV178" s="81"/>
    </row>
    <row r="179" spans="203:204" x14ac:dyDescent="0.25">
      <c r="GU179" s="61">
        <v>0.67</v>
      </c>
      <c r="GV179" s="81"/>
    </row>
    <row r="180" spans="203:204" x14ac:dyDescent="0.25">
      <c r="GU180" s="61">
        <v>0.68</v>
      </c>
      <c r="GV180" s="81"/>
    </row>
    <row r="181" spans="203:204" x14ac:dyDescent="0.25">
      <c r="GU181" s="61">
        <v>0.69</v>
      </c>
      <c r="GV181" s="81"/>
    </row>
    <row r="182" spans="203:204" x14ac:dyDescent="0.25">
      <c r="GU182" s="61">
        <v>0.7</v>
      </c>
      <c r="GV182" s="81"/>
    </row>
    <row r="183" spans="203:204" x14ac:dyDescent="0.25">
      <c r="GU183" s="61">
        <v>0.71</v>
      </c>
      <c r="GV183" s="81"/>
    </row>
    <row r="184" spans="203:204" x14ac:dyDescent="0.25">
      <c r="GU184" s="61">
        <v>0.72</v>
      </c>
      <c r="GV184" s="81"/>
    </row>
    <row r="185" spans="203:204" x14ac:dyDescent="0.25">
      <c r="GU185" s="61">
        <v>0.73</v>
      </c>
      <c r="GV185" s="81"/>
    </row>
    <row r="186" spans="203:204" x14ac:dyDescent="0.25">
      <c r="GU186" s="61">
        <v>0.74</v>
      </c>
      <c r="GV186" s="81"/>
    </row>
    <row r="187" spans="203:204" x14ac:dyDescent="0.25">
      <c r="GU187" s="61">
        <v>0.75</v>
      </c>
      <c r="GV187" s="81"/>
    </row>
    <row r="188" spans="203:204" x14ac:dyDescent="0.25">
      <c r="GU188" s="61">
        <v>0.76</v>
      </c>
      <c r="GV188" s="81"/>
    </row>
    <row r="189" spans="203:204" x14ac:dyDescent="0.25">
      <c r="GU189" s="61">
        <v>0.77</v>
      </c>
      <c r="GV189" s="81"/>
    </row>
    <row r="190" spans="203:204" x14ac:dyDescent="0.25">
      <c r="GU190" s="61">
        <v>0.78</v>
      </c>
      <c r="GV190" s="81"/>
    </row>
    <row r="191" spans="203:204" x14ac:dyDescent="0.25">
      <c r="GU191" s="61">
        <v>0.79</v>
      </c>
      <c r="GV191" s="81"/>
    </row>
    <row r="192" spans="203:204" x14ac:dyDescent="0.25">
      <c r="GU192" s="61">
        <v>0.8</v>
      </c>
      <c r="GV192" s="81"/>
    </row>
    <row r="193" spans="203:204" x14ac:dyDescent="0.25">
      <c r="GU193" s="61">
        <v>0.81</v>
      </c>
      <c r="GV193" s="81"/>
    </row>
    <row r="194" spans="203:204" x14ac:dyDescent="0.25">
      <c r="GU194" s="61">
        <v>0.82</v>
      </c>
      <c r="GV194" s="81"/>
    </row>
    <row r="195" spans="203:204" x14ac:dyDescent="0.25">
      <c r="GU195" s="61">
        <v>0.83</v>
      </c>
      <c r="GV195" s="81"/>
    </row>
    <row r="196" spans="203:204" x14ac:dyDescent="0.25">
      <c r="GU196" s="61">
        <v>0.84</v>
      </c>
      <c r="GV196" s="81"/>
    </row>
    <row r="197" spans="203:204" x14ac:dyDescent="0.25">
      <c r="GU197" s="61">
        <v>0.85</v>
      </c>
      <c r="GV197" s="81"/>
    </row>
    <row r="198" spans="203:204" x14ac:dyDescent="0.25">
      <c r="GU198" s="61">
        <v>0.86</v>
      </c>
      <c r="GV198" s="81"/>
    </row>
    <row r="199" spans="203:204" x14ac:dyDescent="0.25">
      <c r="GU199" s="61">
        <v>0.87</v>
      </c>
      <c r="GV199" s="81"/>
    </row>
    <row r="200" spans="203:204" x14ac:dyDescent="0.25">
      <c r="GU200" s="61">
        <v>0.88</v>
      </c>
      <c r="GV200" s="81"/>
    </row>
    <row r="201" spans="203:204" x14ac:dyDescent="0.25">
      <c r="GU201" s="61">
        <v>0.89</v>
      </c>
      <c r="GV201" s="81"/>
    </row>
    <row r="202" spans="203:204" x14ac:dyDescent="0.25">
      <c r="GU202" s="61">
        <v>0.9</v>
      </c>
      <c r="GV202" s="81"/>
    </row>
    <row r="203" spans="203:204" x14ac:dyDescent="0.25">
      <c r="GU203" s="61">
        <v>0.91</v>
      </c>
      <c r="GV203" s="81"/>
    </row>
    <row r="204" spans="203:204" x14ac:dyDescent="0.25">
      <c r="GU204" s="61">
        <v>0.92</v>
      </c>
      <c r="GV204" s="81"/>
    </row>
    <row r="205" spans="203:204" x14ac:dyDescent="0.25">
      <c r="GU205" s="61">
        <v>0.93</v>
      </c>
      <c r="GV205" s="81"/>
    </row>
    <row r="206" spans="203:204" x14ac:dyDescent="0.25">
      <c r="GU206" s="61">
        <v>0.94</v>
      </c>
      <c r="GV206" s="81"/>
    </row>
    <row r="207" spans="203:204" x14ac:dyDescent="0.25">
      <c r="GU207" s="61">
        <v>0.95</v>
      </c>
      <c r="GV207" s="81"/>
    </row>
    <row r="208" spans="203:204" x14ac:dyDescent="0.25">
      <c r="GU208" s="61">
        <v>0.96</v>
      </c>
      <c r="GV208" s="81"/>
    </row>
    <row r="209" spans="203:204" x14ac:dyDescent="0.25">
      <c r="GU209" s="61">
        <v>0.97</v>
      </c>
      <c r="GV209" s="81"/>
    </row>
    <row r="210" spans="203:204" x14ac:dyDescent="0.25">
      <c r="GU210" s="61">
        <v>0.98</v>
      </c>
      <c r="GV210" s="81"/>
    </row>
    <row r="211" spans="203:204" x14ac:dyDescent="0.25">
      <c r="GU211" s="61">
        <v>0.99</v>
      </c>
      <c r="GV211" s="81"/>
    </row>
    <row r="212" spans="203:204" x14ac:dyDescent="0.25">
      <c r="GU212" s="61">
        <v>1.0000000000000004</v>
      </c>
    </row>
  </sheetData>
  <mergeCells count="23">
    <mergeCell ref="C9:EH9"/>
    <mergeCell ref="A149:B149"/>
    <mergeCell ref="GJ10:GJ11"/>
    <mergeCell ref="GK10:GK11"/>
    <mergeCell ref="GN10:GN11"/>
    <mergeCell ref="EK9:FJ9"/>
    <mergeCell ref="FJ10:FJ11"/>
    <mergeCell ref="JA10:JA11"/>
    <mergeCell ref="JB10:JB11"/>
    <mergeCell ref="JC10:JC11"/>
    <mergeCell ref="FM9:GJ9"/>
    <mergeCell ref="GU10:GU11"/>
    <mergeCell ref="GO10:GO11"/>
    <mergeCell ref="GP10:GP11"/>
    <mergeCell ref="GQ10:GQ11"/>
    <mergeCell ref="HY9:IV9"/>
    <mergeCell ref="IV10:IV11"/>
    <mergeCell ref="IW10:IW11"/>
    <mergeCell ref="IZ10:IZ11"/>
    <mergeCell ref="GW9:HV9"/>
    <mergeCell ref="IU10:IU11"/>
    <mergeCell ref="HV10:HV11"/>
    <mergeCell ref="GI10:GI1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B2C8EDBD4DEEB428C70EFE01DE7F189" ma:contentTypeVersion="1" ma:contentTypeDescription="Crear nuevo documento." ma:contentTypeScope="" ma:versionID="95747da02800bc69cda58b8487e7531e">
  <xsd:schema xmlns:xsd="http://www.w3.org/2001/XMLSchema" xmlns:xs="http://www.w3.org/2001/XMLSchema" xmlns:p="http://schemas.microsoft.com/office/2006/metadata/properties" xmlns:ns2="8a0a4788-06ca-437b-bfc6-ffe2f4a28eed" targetNamespace="http://schemas.microsoft.com/office/2006/metadata/properties" ma:root="true" ma:fieldsID="c1e32adbda26099a4e9e31c4bc449d94" ns2:_="">
    <xsd:import namespace="8a0a4788-06ca-437b-bfc6-ffe2f4a28eed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0a4788-06ca-437b-bfc6-ffe2f4a28ee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AC24C70-920C-4774-A5C9-B916D0883A18}"/>
</file>

<file path=customXml/itemProps2.xml><?xml version="1.0" encoding="utf-8"?>
<ds:datastoreItem xmlns:ds="http://schemas.openxmlformats.org/officeDocument/2006/customXml" ds:itemID="{BBB23D72-6682-42C5-849F-8994DD422A4E}"/>
</file>

<file path=customXml/itemProps3.xml><?xml version="1.0" encoding="utf-8"?>
<ds:datastoreItem xmlns:ds="http://schemas.openxmlformats.org/officeDocument/2006/customXml" ds:itemID="{AE7F01F0-9BEA-44B8-8EC5-5B8FC269D16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5</vt:i4>
      </vt:variant>
    </vt:vector>
  </HeadingPairs>
  <TitlesOfParts>
    <vt:vector size="22" baseType="lpstr">
      <vt:lpstr>LISTA DE INDUSTRIAS</vt:lpstr>
      <vt:lpstr>SIMULADOR IMPACTOS MIP(TURISMO)</vt:lpstr>
      <vt:lpstr>SIMULADOR IMPACTOS MIP</vt:lpstr>
      <vt:lpstr>GUIA SIMULADOR</vt:lpstr>
      <vt:lpstr>MIP 2017</vt:lpstr>
      <vt:lpstr>MATRIZ (A)</vt:lpstr>
      <vt:lpstr>MATRIZ (I)</vt:lpstr>
      <vt:lpstr>MATRIZ (I-A)</vt:lpstr>
      <vt:lpstr>MATRIZ (I-A) INVERSA</vt:lpstr>
      <vt:lpstr>MIP 2017 (IMPACTOS)</vt:lpstr>
      <vt:lpstr>MIP 2017 (IMPACTOS-TURISMO)</vt:lpstr>
      <vt:lpstr>VAR. PIB</vt:lpstr>
      <vt:lpstr>VAR. REM</vt:lpstr>
      <vt:lpstr>VAR. PO</vt:lpstr>
      <vt:lpstr>VAR. PROD (TURISMO)</vt:lpstr>
      <vt:lpstr>VAR. REM (TURISMO)</vt:lpstr>
      <vt:lpstr>VAR. PO (TURISMO)</vt:lpstr>
      <vt:lpstr>'SIMULADOR IMPACTOS MIP'!Porcentaje</vt:lpstr>
      <vt:lpstr>'SIMULADOR IMPACTOS MIP(TURISMO)'!PorcentajeTur</vt:lpstr>
      <vt:lpstr>'SIMULADOR IMPACTOS MIP'!SeleccionarComDemanda</vt:lpstr>
      <vt:lpstr>SeleccionarDemTur</vt:lpstr>
      <vt:lpstr>SeleccionarIndustria</vt:lpstr>
    </vt:vector>
  </TitlesOfParts>
  <Company>BCCR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Simulador de Impactos MIP Turismo Costa Rica 2017</dc:title>
  <dc:creator>AGUERO MORERA DIEGO</dc:creator>
  <cp:lastModifiedBy>ROJAS CALDERON LIGIA MARIA</cp:lastModifiedBy>
  <cp:lastPrinted>2016-02-02T17:54:31Z</cp:lastPrinted>
  <dcterms:created xsi:type="dcterms:W3CDTF">2015-05-22T20:24:43Z</dcterms:created>
  <dcterms:modified xsi:type="dcterms:W3CDTF">2022-05-25T16:06:53Z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0x0101004B2C8EDBD4DEEB428C70EFE01DE7F189</vt:lpwstr>
  </property>
</Properties>
</file>